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mc:AlternateContent xmlns:mc="http://schemas.openxmlformats.org/markup-compatibility/2006">
    <mc:Choice Requires="x15">
      <x15ac:absPath xmlns:x15ac="http://schemas.microsoft.com/office/spreadsheetml/2010/11/ac" url="/Users/matthew/Projects/the-leeds-repo/api/storage/app/batch-upload/"/>
    </mc:Choice>
  </mc:AlternateContent>
  <xr:revisionPtr revIDLastSave="0" documentId="13_ncr:1_{80514FC5-74A3-F74F-B431-CF93CAD46FEB}" xr6:coauthVersionLast="44" xr6:coauthVersionMax="44" xr10:uidLastSave="{00000000-0000-0000-0000-000000000000}"/>
  <bookViews>
    <workbookView xWindow="1320" yWindow="460" windowWidth="27480" windowHeight="17540" xr2:uid="{00000000-000D-0000-FFFF-FFFF00000000}"/>
  </bookViews>
  <sheets>
    <sheet name="Organisations" sheetId="2" r:id="rId1"/>
    <sheet name="Services" sheetId="3" r:id="rId2"/>
    <sheet name="Topics" sheetId="4" r:id="rId3"/>
    <sheet name="SNOMED" sheetId="5" r:id="rId4"/>
    <sheet name="Services-tagginginprogress" sheetId="6" r:id="rId5"/>
  </sheets>
  <definedNames>
    <definedName name="_xlnm._FilterDatabase" localSheetId="1" hidden="1">Services!$A$1:$AJ$2877</definedName>
    <definedName name="_xlnm._FilterDatabase" localSheetId="4" hidden="1">'Services-tagginginprogress'!$A$1:$BZ$2877</definedName>
    <definedName name="_xlnm._FilterDatabase" localSheetId="3" hidden="1">SNOMED!$A$1:$E$68</definedName>
    <definedName name="_xlnm._FilterDatabase" localSheetId="2" hidden="1">Topics!$A$1:$E$807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K2877" i="6" l="1"/>
  <c r="BJ2877" i="6"/>
  <c r="BC2877" i="6"/>
  <c r="BB2877" i="6"/>
  <c r="BA2877" i="6"/>
  <c r="AZ2877" i="6"/>
  <c r="AY2877" i="6"/>
  <c r="AX2877" i="6"/>
  <c r="AW2877" i="6"/>
  <c r="AV2877" i="6"/>
  <c r="AU2877" i="6"/>
  <c r="AT2877" i="6"/>
  <c r="AS2877" i="6"/>
  <c r="AR2877" i="6"/>
  <c r="AQ2877" i="6"/>
  <c r="AP2877" i="6"/>
  <c r="AO2877" i="6"/>
  <c r="AN2877" i="6"/>
  <c r="BD2877" i="6" s="1"/>
  <c r="AL2877" i="6"/>
  <c r="AK2877" i="6"/>
  <c r="AJ2877" i="6"/>
  <c r="AI2877" i="6"/>
  <c r="AH2877" i="6"/>
  <c r="AG2877" i="6"/>
  <c r="AM2877" i="6" s="1"/>
  <c r="AB2877" i="6"/>
  <c r="Z2877" i="6"/>
  <c r="Y2877" i="6"/>
  <c r="X2877" i="6"/>
  <c r="AD2877" i="6" s="1"/>
  <c r="V2877" i="6"/>
  <c r="T2877" i="6"/>
  <c r="S2877" i="6"/>
  <c r="R2877" i="6"/>
  <c r="Q2877" i="6"/>
  <c r="P2877" i="6"/>
  <c r="O2877" i="6"/>
  <c r="N2877" i="6"/>
  <c r="M2877" i="6"/>
  <c r="U2877" i="6" s="1"/>
  <c r="E2877" i="6"/>
  <c r="B2877" i="6"/>
  <c r="BK2876" i="6"/>
  <c r="BJ2876" i="6"/>
  <c r="BC2876" i="6"/>
  <c r="BB2876" i="6"/>
  <c r="BA2876" i="6"/>
  <c r="AZ2876" i="6"/>
  <c r="AY2876" i="6"/>
  <c r="AX2876" i="6"/>
  <c r="AW2876" i="6"/>
  <c r="AV2876" i="6"/>
  <c r="AU2876" i="6"/>
  <c r="AT2876" i="6"/>
  <c r="AS2876" i="6"/>
  <c r="AR2876" i="6"/>
  <c r="AQ2876" i="6"/>
  <c r="AP2876" i="6"/>
  <c r="AO2876" i="6"/>
  <c r="AN2876" i="6"/>
  <c r="BD2876" i="6" s="1"/>
  <c r="AL2876" i="6"/>
  <c r="AK2876" i="6"/>
  <c r="AJ2876" i="6"/>
  <c r="AI2876" i="6"/>
  <c r="AH2876" i="6"/>
  <c r="AG2876" i="6"/>
  <c r="AM2876" i="6" s="1"/>
  <c r="AB2876" i="6"/>
  <c r="Z2876" i="6"/>
  <c r="Y2876" i="6"/>
  <c r="X2876" i="6"/>
  <c r="AD2876" i="6" s="1"/>
  <c r="V2876" i="6"/>
  <c r="T2876" i="6"/>
  <c r="S2876" i="6"/>
  <c r="R2876" i="6"/>
  <c r="Q2876" i="6"/>
  <c r="P2876" i="6"/>
  <c r="O2876" i="6"/>
  <c r="N2876" i="6"/>
  <c r="M2876" i="6"/>
  <c r="E2876" i="6"/>
  <c r="B2876" i="6"/>
  <c r="BK2875" i="6"/>
  <c r="BJ2875" i="6"/>
  <c r="BC2875" i="6"/>
  <c r="BB2875" i="6"/>
  <c r="BA2875" i="6"/>
  <c r="AZ2875" i="6"/>
  <c r="AY2875" i="6"/>
  <c r="AX2875" i="6"/>
  <c r="AW2875" i="6"/>
  <c r="AV2875" i="6"/>
  <c r="AU2875" i="6"/>
  <c r="AT2875" i="6"/>
  <c r="AS2875" i="6"/>
  <c r="AR2875" i="6"/>
  <c r="AQ2875" i="6"/>
  <c r="AP2875" i="6"/>
  <c r="AO2875" i="6"/>
  <c r="AN2875" i="6"/>
  <c r="BD2875" i="6" s="1"/>
  <c r="AL2875" i="6"/>
  <c r="AK2875" i="6"/>
  <c r="AJ2875" i="6"/>
  <c r="AI2875" i="6"/>
  <c r="AH2875" i="6"/>
  <c r="AG2875" i="6"/>
  <c r="AB2875" i="6"/>
  <c r="Z2875" i="6"/>
  <c r="Y2875" i="6"/>
  <c r="X2875" i="6"/>
  <c r="AD2875" i="6" s="1"/>
  <c r="V2875" i="6"/>
  <c r="T2875" i="6"/>
  <c r="S2875" i="6"/>
  <c r="R2875" i="6"/>
  <c r="Q2875" i="6"/>
  <c r="P2875" i="6"/>
  <c r="O2875" i="6"/>
  <c r="N2875" i="6"/>
  <c r="M2875" i="6"/>
  <c r="U2875" i="6" s="1"/>
  <c r="E2875" i="6"/>
  <c r="B2875" i="6"/>
  <c r="BK2874" i="6"/>
  <c r="BJ2874" i="6"/>
  <c r="BC2874" i="6"/>
  <c r="BB2874" i="6"/>
  <c r="BA2874" i="6"/>
  <c r="AZ2874" i="6"/>
  <c r="AY2874" i="6"/>
  <c r="AX2874" i="6"/>
  <c r="AW2874" i="6"/>
  <c r="AV2874" i="6"/>
  <c r="AU2874" i="6"/>
  <c r="AT2874" i="6"/>
  <c r="AS2874" i="6"/>
  <c r="AR2874" i="6"/>
  <c r="AQ2874" i="6"/>
  <c r="AP2874" i="6"/>
  <c r="AO2874" i="6"/>
  <c r="AN2874" i="6"/>
  <c r="BD2874" i="6" s="1"/>
  <c r="AL2874" i="6"/>
  <c r="AK2874" i="6"/>
  <c r="AJ2874" i="6"/>
  <c r="AI2874" i="6"/>
  <c r="AH2874" i="6"/>
  <c r="AG2874" i="6"/>
  <c r="AB2874" i="6"/>
  <c r="Z2874" i="6"/>
  <c r="Y2874" i="6"/>
  <c r="X2874" i="6"/>
  <c r="AD2874" i="6" s="1"/>
  <c r="V2874" i="6"/>
  <c r="T2874" i="6"/>
  <c r="S2874" i="6"/>
  <c r="R2874" i="6"/>
  <c r="Q2874" i="6"/>
  <c r="P2874" i="6"/>
  <c r="O2874" i="6"/>
  <c r="N2874" i="6"/>
  <c r="M2874" i="6"/>
  <c r="U2874" i="6" s="1"/>
  <c r="E2874" i="6"/>
  <c r="B2874" i="6"/>
  <c r="BK2873" i="6"/>
  <c r="BJ2873" i="6"/>
  <c r="BC2873" i="6"/>
  <c r="BB2873" i="6"/>
  <c r="BA2873" i="6"/>
  <c r="AZ2873" i="6"/>
  <c r="AY2873" i="6"/>
  <c r="AX2873" i="6"/>
  <c r="AW2873" i="6"/>
  <c r="AV2873" i="6"/>
  <c r="AU2873" i="6"/>
  <c r="AT2873" i="6"/>
  <c r="AS2873" i="6"/>
  <c r="AR2873" i="6"/>
  <c r="AQ2873" i="6"/>
  <c r="AP2873" i="6"/>
  <c r="AO2873" i="6"/>
  <c r="AN2873" i="6"/>
  <c r="BD2873" i="6" s="1"/>
  <c r="AL2873" i="6"/>
  <c r="AK2873" i="6"/>
  <c r="AJ2873" i="6"/>
  <c r="AI2873" i="6"/>
  <c r="AH2873" i="6"/>
  <c r="AG2873" i="6"/>
  <c r="AB2873" i="6"/>
  <c r="Z2873" i="6"/>
  <c r="Y2873" i="6"/>
  <c r="X2873" i="6"/>
  <c r="AD2873" i="6" s="1"/>
  <c r="V2873" i="6"/>
  <c r="T2873" i="6"/>
  <c r="S2873" i="6"/>
  <c r="R2873" i="6"/>
  <c r="Q2873" i="6"/>
  <c r="P2873" i="6"/>
  <c r="O2873" i="6"/>
  <c r="N2873" i="6"/>
  <c r="M2873" i="6"/>
  <c r="E2873" i="6"/>
  <c r="B2873" i="6"/>
  <c r="BK2872" i="6"/>
  <c r="BJ2872" i="6"/>
  <c r="BC2872" i="6"/>
  <c r="BB2872" i="6"/>
  <c r="BA2872" i="6"/>
  <c r="AZ2872" i="6"/>
  <c r="AY2872" i="6"/>
  <c r="AX2872" i="6"/>
  <c r="AW2872" i="6"/>
  <c r="AV2872" i="6"/>
  <c r="AU2872" i="6"/>
  <c r="AT2872" i="6"/>
  <c r="AS2872" i="6"/>
  <c r="AR2872" i="6"/>
  <c r="AQ2872" i="6"/>
  <c r="AP2872" i="6"/>
  <c r="AO2872" i="6"/>
  <c r="AN2872" i="6"/>
  <c r="BD2872" i="6" s="1"/>
  <c r="AL2872" i="6"/>
  <c r="AK2872" i="6"/>
  <c r="AJ2872" i="6"/>
  <c r="AI2872" i="6"/>
  <c r="AH2872" i="6"/>
  <c r="AG2872" i="6"/>
  <c r="AM2872" i="6" s="1"/>
  <c r="AB2872" i="6"/>
  <c r="Z2872" i="6"/>
  <c r="Y2872" i="6"/>
  <c r="X2872" i="6"/>
  <c r="AD2872" i="6" s="1"/>
  <c r="V2872" i="6"/>
  <c r="T2872" i="6"/>
  <c r="S2872" i="6"/>
  <c r="R2872" i="6"/>
  <c r="Q2872" i="6"/>
  <c r="P2872" i="6"/>
  <c r="O2872" i="6"/>
  <c r="N2872" i="6"/>
  <c r="M2872" i="6"/>
  <c r="E2872" i="6"/>
  <c r="B2872" i="6"/>
  <c r="BK2871" i="6"/>
  <c r="BJ2871" i="6"/>
  <c r="BC2871" i="6"/>
  <c r="BB2871" i="6"/>
  <c r="BA2871" i="6"/>
  <c r="AZ2871" i="6"/>
  <c r="AY2871" i="6"/>
  <c r="AX2871" i="6"/>
  <c r="AW2871" i="6"/>
  <c r="AV2871" i="6"/>
  <c r="AU2871" i="6"/>
  <c r="AT2871" i="6"/>
  <c r="AS2871" i="6"/>
  <c r="AR2871" i="6"/>
  <c r="AQ2871" i="6"/>
  <c r="AP2871" i="6"/>
  <c r="AO2871" i="6"/>
  <c r="AN2871" i="6"/>
  <c r="BD2871" i="6" s="1"/>
  <c r="AL2871" i="6"/>
  <c r="AK2871" i="6"/>
  <c r="AJ2871" i="6"/>
  <c r="AI2871" i="6"/>
  <c r="AH2871" i="6"/>
  <c r="AG2871" i="6"/>
  <c r="AB2871" i="6"/>
  <c r="Z2871" i="6"/>
  <c r="Y2871" i="6"/>
  <c r="X2871" i="6"/>
  <c r="AD2871" i="6" s="1"/>
  <c r="V2871" i="6"/>
  <c r="T2871" i="6"/>
  <c r="S2871" i="6"/>
  <c r="R2871" i="6"/>
  <c r="Q2871" i="6"/>
  <c r="P2871" i="6"/>
  <c r="O2871" i="6"/>
  <c r="N2871" i="6"/>
  <c r="M2871" i="6"/>
  <c r="U2871" i="6" s="1"/>
  <c r="E2871" i="6"/>
  <c r="B2871" i="6"/>
  <c r="BK2870" i="6"/>
  <c r="BJ2870" i="6"/>
  <c r="BC2870" i="6"/>
  <c r="BB2870" i="6"/>
  <c r="BA2870" i="6"/>
  <c r="AZ2870" i="6"/>
  <c r="AY2870" i="6"/>
  <c r="AX2870" i="6"/>
  <c r="AW2870" i="6"/>
  <c r="AV2870" i="6"/>
  <c r="AU2870" i="6"/>
  <c r="AT2870" i="6"/>
  <c r="AS2870" i="6"/>
  <c r="AR2870" i="6"/>
  <c r="AQ2870" i="6"/>
  <c r="AP2870" i="6"/>
  <c r="AO2870" i="6"/>
  <c r="AN2870" i="6"/>
  <c r="BD2870" i="6" s="1"/>
  <c r="AL2870" i="6"/>
  <c r="AK2870" i="6"/>
  <c r="AJ2870" i="6"/>
  <c r="AI2870" i="6"/>
  <c r="AH2870" i="6"/>
  <c r="AG2870" i="6"/>
  <c r="AB2870" i="6"/>
  <c r="Z2870" i="6"/>
  <c r="Y2870" i="6"/>
  <c r="X2870" i="6"/>
  <c r="AD2870" i="6" s="1"/>
  <c r="V2870" i="6"/>
  <c r="T2870" i="6"/>
  <c r="S2870" i="6"/>
  <c r="R2870" i="6"/>
  <c r="Q2870" i="6"/>
  <c r="P2870" i="6"/>
  <c r="O2870" i="6"/>
  <c r="N2870" i="6"/>
  <c r="M2870" i="6"/>
  <c r="U2870" i="6" s="1"/>
  <c r="E2870" i="6"/>
  <c r="B2870" i="6"/>
  <c r="BK2869" i="6"/>
  <c r="BJ2869" i="6"/>
  <c r="BC2869" i="6"/>
  <c r="BB2869" i="6"/>
  <c r="BA2869" i="6"/>
  <c r="AZ2869" i="6"/>
  <c r="AY2869" i="6"/>
  <c r="AX2869" i="6"/>
  <c r="AW2869" i="6"/>
  <c r="AV2869" i="6"/>
  <c r="AU2869" i="6"/>
  <c r="AT2869" i="6"/>
  <c r="AS2869" i="6"/>
  <c r="AR2869" i="6"/>
  <c r="AQ2869" i="6"/>
  <c r="AP2869" i="6"/>
  <c r="AO2869" i="6"/>
  <c r="AN2869" i="6"/>
  <c r="BD2869" i="6" s="1"/>
  <c r="AL2869" i="6"/>
  <c r="AK2869" i="6"/>
  <c r="AJ2869" i="6"/>
  <c r="AI2869" i="6"/>
  <c r="AH2869" i="6"/>
  <c r="AG2869" i="6"/>
  <c r="AB2869" i="6"/>
  <c r="Z2869" i="6"/>
  <c r="Y2869" i="6"/>
  <c r="X2869" i="6"/>
  <c r="AD2869" i="6" s="1"/>
  <c r="V2869" i="6"/>
  <c r="T2869" i="6"/>
  <c r="S2869" i="6"/>
  <c r="R2869" i="6"/>
  <c r="Q2869" i="6"/>
  <c r="P2869" i="6"/>
  <c r="O2869" i="6"/>
  <c r="N2869" i="6"/>
  <c r="M2869" i="6"/>
  <c r="E2869" i="6"/>
  <c r="B2869" i="6"/>
  <c r="BK2868" i="6"/>
  <c r="BJ2868" i="6"/>
  <c r="BC2868" i="6"/>
  <c r="BB2868" i="6"/>
  <c r="BA2868" i="6"/>
  <c r="AZ2868" i="6"/>
  <c r="AY2868" i="6"/>
  <c r="AX2868" i="6"/>
  <c r="AW2868" i="6"/>
  <c r="AV2868" i="6"/>
  <c r="AU2868" i="6"/>
  <c r="AT2868" i="6"/>
  <c r="AS2868" i="6"/>
  <c r="AR2868" i="6"/>
  <c r="AQ2868" i="6"/>
  <c r="AP2868" i="6"/>
  <c r="AO2868" i="6"/>
  <c r="AN2868" i="6"/>
  <c r="BD2868" i="6" s="1"/>
  <c r="AL2868" i="6"/>
  <c r="AK2868" i="6"/>
  <c r="AJ2868" i="6"/>
  <c r="AI2868" i="6"/>
  <c r="AH2868" i="6"/>
  <c r="AG2868" i="6"/>
  <c r="AM2868" i="6" s="1"/>
  <c r="AB2868" i="6"/>
  <c r="Z2868" i="6"/>
  <c r="Y2868" i="6"/>
  <c r="X2868" i="6"/>
  <c r="AD2868" i="6" s="1"/>
  <c r="V2868" i="6"/>
  <c r="T2868" i="6"/>
  <c r="S2868" i="6"/>
  <c r="R2868" i="6"/>
  <c r="Q2868" i="6"/>
  <c r="P2868" i="6"/>
  <c r="O2868" i="6"/>
  <c r="N2868" i="6"/>
  <c r="M2868" i="6"/>
  <c r="E2868" i="6"/>
  <c r="B2868" i="6"/>
  <c r="BK2867" i="6"/>
  <c r="BJ2867" i="6"/>
  <c r="BC2867" i="6"/>
  <c r="BB2867" i="6"/>
  <c r="BA2867" i="6"/>
  <c r="AZ2867" i="6"/>
  <c r="AY2867" i="6"/>
  <c r="AX2867" i="6"/>
  <c r="AW2867" i="6"/>
  <c r="AV2867" i="6"/>
  <c r="AU2867" i="6"/>
  <c r="AT2867" i="6"/>
  <c r="AS2867" i="6"/>
  <c r="AR2867" i="6"/>
  <c r="AQ2867" i="6"/>
  <c r="AP2867" i="6"/>
  <c r="AO2867" i="6"/>
  <c r="AN2867" i="6"/>
  <c r="BD2867" i="6" s="1"/>
  <c r="AL2867" i="6"/>
  <c r="AK2867" i="6"/>
  <c r="AJ2867" i="6"/>
  <c r="AI2867" i="6"/>
  <c r="AH2867" i="6"/>
  <c r="AG2867" i="6"/>
  <c r="AB2867" i="6"/>
  <c r="Z2867" i="6"/>
  <c r="Y2867" i="6"/>
  <c r="X2867" i="6"/>
  <c r="AD2867" i="6" s="1"/>
  <c r="V2867" i="6"/>
  <c r="T2867" i="6"/>
  <c r="S2867" i="6"/>
  <c r="R2867" i="6"/>
  <c r="Q2867" i="6"/>
  <c r="P2867" i="6"/>
  <c r="O2867" i="6"/>
  <c r="N2867" i="6"/>
  <c r="M2867" i="6"/>
  <c r="U2867" i="6" s="1"/>
  <c r="E2867" i="6"/>
  <c r="B2867" i="6"/>
  <c r="BK2866" i="6"/>
  <c r="BJ2866" i="6"/>
  <c r="BC2866" i="6"/>
  <c r="BB2866" i="6"/>
  <c r="BA2866" i="6"/>
  <c r="AZ2866" i="6"/>
  <c r="AY2866" i="6"/>
  <c r="AX2866" i="6"/>
  <c r="AW2866" i="6"/>
  <c r="AV2866" i="6"/>
  <c r="AU2866" i="6"/>
  <c r="AT2866" i="6"/>
  <c r="AS2866" i="6"/>
  <c r="AR2866" i="6"/>
  <c r="AQ2866" i="6"/>
  <c r="AP2866" i="6"/>
  <c r="AO2866" i="6"/>
  <c r="AN2866" i="6"/>
  <c r="BD2866" i="6" s="1"/>
  <c r="AL2866" i="6"/>
  <c r="AK2866" i="6"/>
  <c r="AJ2866" i="6"/>
  <c r="AI2866" i="6"/>
  <c r="AH2866" i="6"/>
  <c r="AG2866" i="6"/>
  <c r="AB2866" i="6"/>
  <c r="Z2866" i="6"/>
  <c r="Y2866" i="6"/>
  <c r="X2866" i="6"/>
  <c r="AD2866" i="6" s="1"/>
  <c r="V2866" i="6"/>
  <c r="T2866" i="6"/>
  <c r="S2866" i="6"/>
  <c r="R2866" i="6"/>
  <c r="Q2866" i="6"/>
  <c r="P2866" i="6"/>
  <c r="O2866" i="6"/>
  <c r="N2866" i="6"/>
  <c r="M2866" i="6"/>
  <c r="U2866" i="6" s="1"/>
  <c r="E2866" i="6"/>
  <c r="B2866" i="6"/>
  <c r="BK2865" i="6"/>
  <c r="BJ2865" i="6"/>
  <c r="BC2865" i="6"/>
  <c r="BB2865" i="6"/>
  <c r="BA2865" i="6"/>
  <c r="AZ2865" i="6"/>
  <c r="AY2865" i="6"/>
  <c r="AX2865" i="6"/>
  <c r="AW2865" i="6"/>
  <c r="AV2865" i="6"/>
  <c r="AU2865" i="6"/>
  <c r="AT2865" i="6"/>
  <c r="AS2865" i="6"/>
  <c r="AR2865" i="6"/>
  <c r="AQ2865" i="6"/>
  <c r="AP2865" i="6"/>
  <c r="AO2865" i="6"/>
  <c r="AN2865" i="6"/>
  <c r="BD2865" i="6" s="1"/>
  <c r="AL2865" i="6"/>
  <c r="AK2865" i="6"/>
  <c r="AJ2865" i="6"/>
  <c r="AI2865" i="6"/>
  <c r="AH2865" i="6"/>
  <c r="AG2865" i="6"/>
  <c r="AB2865" i="6"/>
  <c r="Z2865" i="6"/>
  <c r="Y2865" i="6"/>
  <c r="X2865" i="6"/>
  <c r="AD2865" i="6" s="1"/>
  <c r="V2865" i="6"/>
  <c r="T2865" i="6"/>
  <c r="S2865" i="6"/>
  <c r="R2865" i="6"/>
  <c r="Q2865" i="6"/>
  <c r="P2865" i="6"/>
  <c r="O2865" i="6"/>
  <c r="N2865" i="6"/>
  <c r="M2865" i="6"/>
  <c r="E2865" i="6"/>
  <c r="B2865" i="6"/>
  <c r="BK2864" i="6"/>
  <c r="BJ2864" i="6"/>
  <c r="BC2864" i="6"/>
  <c r="BB2864" i="6"/>
  <c r="BA2864" i="6"/>
  <c r="AZ2864" i="6"/>
  <c r="AY2864" i="6"/>
  <c r="AX2864" i="6"/>
  <c r="AW2864" i="6"/>
  <c r="AV2864" i="6"/>
  <c r="AU2864" i="6"/>
  <c r="AT2864" i="6"/>
  <c r="AS2864" i="6"/>
  <c r="AR2864" i="6"/>
  <c r="AQ2864" i="6"/>
  <c r="AP2864" i="6"/>
  <c r="AO2864" i="6"/>
  <c r="AN2864" i="6"/>
  <c r="BD2864" i="6" s="1"/>
  <c r="AL2864" i="6"/>
  <c r="AK2864" i="6"/>
  <c r="AJ2864" i="6"/>
  <c r="AI2864" i="6"/>
  <c r="AH2864" i="6"/>
  <c r="AG2864" i="6"/>
  <c r="AM2864" i="6" s="1"/>
  <c r="AB2864" i="6"/>
  <c r="Z2864" i="6"/>
  <c r="Y2864" i="6"/>
  <c r="X2864" i="6"/>
  <c r="AD2864" i="6" s="1"/>
  <c r="V2864" i="6"/>
  <c r="T2864" i="6"/>
  <c r="S2864" i="6"/>
  <c r="R2864" i="6"/>
  <c r="Q2864" i="6"/>
  <c r="P2864" i="6"/>
  <c r="O2864" i="6"/>
  <c r="N2864" i="6"/>
  <c r="M2864" i="6"/>
  <c r="E2864" i="6"/>
  <c r="B2864" i="6"/>
  <c r="BK2863" i="6"/>
  <c r="BJ2863" i="6"/>
  <c r="BC2863" i="6"/>
  <c r="BB2863" i="6"/>
  <c r="BA2863" i="6"/>
  <c r="AZ2863" i="6"/>
  <c r="AY2863" i="6"/>
  <c r="AX2863" i="6"/>
  <c r="AW2863" i="6"/>
  <c r="AV2863" i="6"/>
  <c r="AU2863" i="6"/>
  <c r="AT2863" i="6"/>
  <c r="AS2863" i="6"/>
  <c r="AR2863" i="6"/>
  <c r="AQ2863" i="6"/>
  <c r="AP2863" i="6"/>
  <c r="AO2863" i="6"/>
  <c r="AN2863" i="6"/>
  <c r="BD2863" i="6" s="1"/>
  <c r="AL2863" i="6"/>
  <c r="AK2863" i="6"/>
  <c r="AJ2863" i="6"/>
  <c r="AI2863" i="6"/>
  <c r="AH2863" i="6"/>
  <c r="AG2863" i="6"/>
  <c r="AB2863" i="6"/>
  <c r="Z2863" i="6"/>
  <c r="Y2863" i="6"/>
  <c r="X2863" i="6"/>
  <c r="AD2863" i="6" s="1"/>
  <c r="V2863" i="6"/>
  <c r="T2863" i="6"/>
  <c r="S2863" i="6"/>
  <c r="R2863" i="6"/>
  <c r="Q2863" i="6"/>
  <c r="P2863" i="6"/>
  <c r="O2863" i="6"/>
  <c r="N2863" i="6"/>
  <c r="M2863" i="6"/>
  <c r="U2863" i="6" s="1"/>
  <c r="E2863" i="6"/>
  <c r="B2863" i="6"/>
  <c r="BK2862" i="6"/>
  <c r="BJ2862" i="6"/>
  <c r="BC2862" i="6"/>
  <c r="BB2862" i="6"/>
  <c r="BA2862" i="6"/>
  <c r="AZ2862" i="6"/>
  <c r="AY2862" i="6"/>
  <c r="AX2862" i="6"/>
  <c r="AW2862" i="6"/>
  <c r="AV2862" i="6"/>
  <c r="AU2862" i="6"/>
  <c r="AT2862" i="6"/>
  <c r="AS2862" i="6"/>
  <c r="AR2862" i="6"/>
  <c r="AQ2862" i="6"/>
  <c r="AP2862" i="6"/>
  <c r="AO2862" i="6"/>
  <c r="AN2862" i="6"/>
  <c r="BD2862" i="6" s="1"/>
  <c r="AL2862" i="6"/>
  <c r="AK2862" i="6"/>
  <c r="AJ2862" i="6"/>
  <c r="AI2862" i="6"/>
  <c r="AH2862" i="6"/>
  <c r="AG2862" i="6"/>
  <c r="AB2862" i="6"/>
  <c r="Z2862" i="6"/>
  <c r="Y2862" i="6"/>
  <c r="X2862" i="6"/>
  <c r="AD2862" i="6" s="1"/>
  <c r="V2862" i="6"/>
  <c r="T2862" i="6"/>
  <c r="S2862" i="6"/>
  <c r="R2862" i="6"/>
  <c r="Q2862" i="6"/>
  <c r="P2862" i="6"/>
  <c r="O2862" i="6"/>
  <c r="N2862" i="6"/>
  <c r="M2862" i="6"/>
  <c r="U2862" i="6" s="1"/>
  <c r="E2862" i="6"/>
  <c r="B2862" i="6"/>
  <c r="BK2861" i="6"/>
  <c r="BJ2861" i="6"/>
  <c r="BC2861" i="6"/>
  <c r="BB2861" i="6"/>
  <c r="BA2861" i="6"/>
  <c r="AZ2861" i="6"/>
  <c r="AY2861" i="6"/>
  <c r="AX2861" i="6"/>
  <c r="AW2861" i="6"/>
  <c r="AV2861" i="6"/>
  <c r="AU2861" i="6"/>
  <c r="AT2861" i="6"/>
  <c r="AS2861" i="6"/>
  <c r="AR2861" i="6"/>
  <c r="AQ2861" i="6"/>
  <c r="AP2861" i="6"/>
  <c r="AO2861" i="6"/>
  <c r="AN2861" i="6"/>
  <c r="BD2861" i="6" s="1"/>
  <c r="AL2861" i="6"/>
  <c r="AK2861" i="6"/>
  <c r="AJ2861" i="6"/>
  <c r="AI2861" i="6"/>
  <c r="AH2861" i="6"/>
  <c r="AG2861" i="6"/>
  <c r="AB2861" i="6"/>
  <c r="Z2861" i="6"/>
  <c r="Y2861" i="6"/>
  <c r="X2861" i="6"/>
  <c r="AD2861" i="6" s="1"/>
  <c r="V2861" i="6"/>
  <c r="T2861" i="6"/>
  <c r="S2861" i="6"/>
  <c r="R2861" i="6"/>
  <c r="Q2861" i="6"/>
  <c r="P2861" i="6"/>
  <c r="O2861" i="6"/>
  <c r="N2861" i="6"/>
  <c r="M2861" i="6"/>
  <c r="E2861" i="6"/>
  <c r="B2861" i="6"/>
  <c r="BK2860" i="6"/>
  <c r="BJ2860" i="6"/>
  <c r="BC2860" i="6"/>
  <c r="BB2860" i="6"/>
  <c r="BA2860" i="6"/>
  <c r="AZ2860" i="6"/>
  <c r="AY2860" i="6"/>
  <c r="AX2860" i="6"/>
  <c r="AW2860" i="6"/>
  <c r="AV2860" i="6"/>
  <c r="AU2860" i="6"/>
  <c r="AT2860" i="6"/>
  <c r="AS2860" i="6"/>
  <c r="AR2860" i="6"/>
  <c r="AQ2860" i="6"/>
  <c r="AP2860" i="6"/>
  <c r="AO2860" i="6"/>
  <c r="AN2860" i="6"/>
  <c r="BD2860" i="6" s="1"/>
  <c r="AL2860" i="6"/>
  <c r="AK2860" i="6"/>
  <c r="AJ2860" i="6"/>
  <c r="AI2860" i="6"/>
  <c r="AH2860" i="6"/>
  <c r="AG2860" i="6"/>
  <c r="AM2860" i="6" s="1"/>
  <c r="AB2860" i="6"/>
  <c r="Z2860" i="6"/>
  <c r="Y2860" i="6"/>
  <c r="X2860" i="6"/>
  <c r="AD2860" i="6" s="1"/>
  <c r="V2860" i="6"/>
  <c r="T2860" i="6"/>
  <c r="S2860" i="6"/>
  <c r="R2860" i="6"/>
  <c r="Q2860" i="6"/>
  <c r="P2860" i="6"/>
  <c r="O2860" i="6"/>
  <c r="N2860" i="6"/>
  <c r="M2860" i="6"/>
  <c r="E2860" i="6"/>
  <c r="B2860" i="6"/>
  <c r="BK2859" i="6"/>
  <c r="BJ2859" i="6"/>
  <c r="BC2859" i="6"/>
  <c r="BB2859" i="6"/>
  <c r="BA2859" i="6"/>
  <c r="AZ2859" i="6"/>
  <c r="AY2859" i="6"/>
  <c r="AX2859" i="6"/>
  <c r="AW2859" i="6"/>
  <c r="AV2859" i="6"/>
  <c r="AU2859" i="6"/>
  <c r="AT2859" i="6"/>
  <c r="AS2859" i="6"/>
  <c r="AR2859" i="6"/>
  <c r="AQ2859" i="6"/>
  <c r="AP2859" i="6"/>
  <c r="AO2859" i="6"/>
  <c r="AN2859" i="6"/>
  <c r="BD2859" i="6" s="1"/>
  <c r="AL2859" i="6"/>
  <c r="AK2859" i="6"/>
  <c r="AJ2859" i="6"/>
  <c r="AI2859" i="6"/>
  <c r="AH2859" i="6"/>
  <c r="AG2859" i="6"/>
  <c r="AM2859" i="6" s="1"/>
  <c r="AB2859" i="6"/>
  <c r="Z2859" i="6"/>
  <c r="Y2859" i="6"/>
  <c r="X2859" i="6"/>
  <c r="AD2859" i="6" s="1"/>
  <c r="V2859" i="6"/>
  <c r="T2859" i="6"/>
  <c r="S2859" i="6"/>
  <c r="R2859" i="6"/>
  <c r="Q2859" i="6"/>
  <c r="P2859" i="6"/>
  <c r="O2859" i="6"/>
  <c r="N2859" i="6"/>
  <c r="M2859" i="6"/>
  <c r="U2859" i="6" s="1"/>
  <c r="E2859" i="6"/>
  <c r="B2859" i="6"/>
  <c r="BK2858" i="6"/>
  <c r="BJ2858" i="6"/>
  <c r="BC2858" i="6"/>
  <c r="BB2858" i="6"/>
  <c r="BA2858" i="6"/>
  <c r="AZ2858" i="6"/>
  <c r="AY2858" i="6"/>
  <c r="AX2858" i="6"/>
  <c r="AW2858" i="6"/>
  <c r="AV2858" i="6"/>
  <c r="AU2858" i="6"/>
  <c r="AT2858" i="6"/>
  <c r="AS2858" i="6"/>
  <c r="AR2858" i="6"/>
  <c r="AQ2858" i="6"/>
  <c r="AP2858" i="6"/>
  <c r="AO2858" i="6"/>
  <c r="AN2858" i="6"/>
  <c r="BD2858" i="6" s="1"/>
  <c r="AL2858" i="6"/>
  <c r="AK2858" i="6"/>
  <c r="AJ2858" i="6"/>
  <c r="AI2858" i="6"/>
  <c r="AH2858" i="6"/>
  <c r="AG2858" i="6"/>
  <c r="AB2858" i="6"/>
  <c r="Z2858" i="6"/>
  <c r="Y2858" i="6"/>
  <c r="X2858" i="6"/>
  <c r="AD2858" i="6" s="1"/>
  <c r="V2858" i="6"/>
  <c r="T2858" i="6"/>
  <c r="S2858" i="6"/>
  <c r="R2858" i="6"/>
  <c r="Q2858" i="6"/>
  <c r="P2858" i="6"/>
  <c r="O2858" i="6"/>
  <c r="N2858" i="6"/>
  <c r="M2858" i="6"/>
  <c r="U2858" i="6" s="1"/>
  <c r="E2858" i="6"/>
  <c r="B2858" i="6"/>
  <c r="BK2857" i="6"/>
  <c r="BJ2857" i="6"/>
  <c r="BC2857" i="6"/>
  <c r="BB2857" i="6"/>
  <c r="BA2857" i="6"/>
  <c r="AZ2857" i="6"/>
  <c r="AY2857" i="6"/>
  <c r="AX2857" i="6"/>
  <c r="AW2857" i="6"/>
  <c r="AV2857" i="6"/>
  <c r="AU2857" i="6"/>
  <c r="AT2857" i="6"/>
  <c r="AS2857" i="6"/>
  <c r="AR2857" i="6"/>
  <c r="AQ2857" i="6"/>
  <c r="AP2857" i="6"/>
  <c r="AO2857" i="6"/>
  <c r="AN2857" i="6"/>
  <c r="BD2857" i="6" s="1"/>
  <c r="AL2857" i="6"/>
  <c r="AK2857" i="6"/>
  <c r="AJ2857" i="6"/>
  <c r="AI2857" i="6"/>
  <c r="AH2857" i="6"/>
  <c r="AG2857" i="6"/>
  <c r="AB2857" i="6"/>
  <c r="Z2857" i="6"/>
  <c r="Y2857" i="6"/>
  <c r="X2857" i="6"/>
  <c r="AD2857" i="6" s="1"/>
  <c r="V2857" i="6"/>
  <c r="T2857" i="6"/>
  <c r="S2857" i="6"/>
  <c r="R2857" i="6"/>
  <c r="Q2857" i="6"/>
  <c r="P2857" i="6"/>
  <c r="O2857" i="6"/>
  <c r="N2857" i="6"/>
  <c r="M2857" i="6"/>
  <c r="E2857" i="6"/>
  <c r="B2857" i="6"/>
  <c r="BK2856" i="6"/>
  <c r="BJ2856" i="6"/>
  <c r="BC2856" i="6"/>
  <c r="BB2856" i="6"/>
  <c r="BA2856" i="6"/>
  <c r="AZ2856" i="6"/>
  <c r="AY2856" i="6"/>
  <c r="AX2856" i="6"/>
  <c r="AW2856" i="6"/>
  <c r="AV2856" i="6"/>
  <c r="AU2856" i="6"/>
  <c r="AT2856" i="6"/>
  <c r="AS2856" i="6"/>
  <c r="AR2856" i="6"/>
  <c r="AQ2856" i="6"/>
  <c r="AP2856" i="6"/>
  <c r="AO2856" i="6"/>
  <c r="AN2856" i="6"/>
  <c r="BD2856" i="6" s="1"/>
  <c r="AL2856" i="6"/>
  <c r="AK2856" i="6"/>
  <c r="AJ2856" i="6"/>
  <c r="AI2856" i="6"/>
  <c r="AH2856" i="6"/>
  <c r="AG2856" i="6"/>
  <c r="AM2856" i="6" s="1"/>
  <c r="AB2856" i="6"/>
  <c r="Z2856" i="6"/>
  <c r="Y2856" i="6"/>
  <c r="X2856" i="6"/>
  <c r="AD2856" i="6" s="1"/>
  <c r="V2856" i="6"/>
  <c r="T2856" i="6"/>
  <c r="S2856" i="6"/>
  <c r="R2856" i="6"/>
  <c r="Q2856" i="6"/>
  <c r="P2856" i="6"/>
  <c r="O2856" i="6"/>
  <c r="N2856" i="6"/>
  <c r="M2856" i="6"/>
  <c r="E2856" i="6"/>
  <c r="B2856" i="6"/>
  <c r="BK2855" i="6"/>
  <c r="BJ2855" i="6"/>
  <c r="BC2855" i="6"/>
  <c r="BB2855" i="6"/>
  <c r="BA2855" i="6"/>
  <c r="AZ2855" i="6"/>
  <c r="AY2855" i="6"/>
  <c r="AX2855" i="6"/>
  <c r="AW2855" i="6"/>
  <c r="AV2855" i="6"/>
  <c r="AU2855" i="6"/>
  <c r="AT2855" i="6"/>
  <c r="AS2855" i="6"/>
  <c r="AR2855" i="6"/>
  <c r="AQ2855" i="6"/>
  <c r="AP2855" i="6"/>
  <c r="AO2855" i="6"/>
  <c r="AN2855" i="6"/>
  <c r="BD2855" i="6" s="1"/>
  <c r="AL2855" i="6"/>
  <c r="AK2855" i="6"/>
  <c r="AJ2855" i="6"/>
  <c r="AI2855" i="6"/>
  <c r="AH2855" i="6"/>
  <c r="AG2855" i="6"/>
  <c r="AM2855" i="6" s="1"/>
  <c r="AB2855" i="6"/>
  <c r="Z2855" i="6"/>
  <c r="Y2855" i="6"/>
  <c r="X2855" i="6"/>
  <c r="AD2855" i="6" s="1"/>
  <c r="V2855" i="6"/>
  <c r="T2855" i="6"/>
  <c r="S2855" i="6"/>
  <c r="R2855" i="6"/>
  <c r="Q2855" i="6"/>
  <c r="P2855" i="6"/>
  <c r="O2855" i="6"/>
  <c r="N2855" i="6"/>
  <c r="M2855" i="6"/>
  <c r="E2855" i="6"/>
  <c r="B2855" i="6"/>
  <c r="BK2854" i="6"/>
  <c r="BJ2854" i="6"/>
  <c r="BC2854" i="6"/>
  <c r="BB2854" i="6"/>
  <c r="BA2854" i="6"/>
  <c r="AZ2854" i="6"/>
  <c r="AY2854" i="6"/>
  <c r="AX2854" i="6"/>
  <c r="AW2854" i="6"/>
  <c r="AV2854" i="6"/>
  <c r="AU2854" i="6"/>
  <c r="AT2854" i="6"/>
  <c r="AS2854" i="6"/>
  <c r="AR2854" i="6"/>
  <c r="AQ2854" i="6"/>
  <c r="AP2854" i="6"/>
  <c r="AO2854" i="6"/>
  <c r="AN2854" i="6"/>
  <c r="BD2854" i="6" s="1"/>
  <c r="AL2854" i="6"/>
  <c r="AK2854" i="6"/>
  <c r="AJ2854" i="6"/>
  <c r="AI2854" i="6"/>
  <c r="AH2854" i="6"/>
  <c r="AG2854" i="6"/>
  <c r="AB2854" i="6"/>
  <c r="Z2854" i="6"/>
  <c r="Y2854" i="6"/>
  <c r="X2854" i="6"/>
  <c r="AD2854" i="6" s="1"/>
  <c r="V2854" i="6"/>
  <c r="T2854" i="6"/>
  <c r="S2854" i="6"/>
  <c r="R2854" i="6"/>
  <c r="Q2854" i="6"/>
  <c r="P2854" i="6"/>
  <c r="O2854" i="6"/>
  <c r="N2854" i="6"/>
  <c r="M2854" i="6"/>
  <c r="U2854" i="6" s="1"/>
  <c r="E2854" i="6"/>
  <c r="B2854" i="6"/>
  <c r="BK2853" i="6"/>
  <c r="BJ2853" i="6"/>
  <c r="BC2853" i="6"/>
  <c r="BB2853" i="6"/>
  <c r="BA2853" i="6"/>
  <c r="AZ2853" i="6"/>
  <c r="AY2853" i="6"/>
  <c r="AX2853" i="6"/>
  <c r="AW2853" i="6"/>
  <c r="AV2853" i="6"/>
  <c r="AU2853" i="6"/>
  <c r="AT2853" i="6"/>
  <c r="AS2853" i="6"/>
  <c r="AR2853" i="6"/>
  <c r="AQ2853" i="6"/>
  <c r="AP2853" i="6"/>
  <c r="AO2853" i="6"/>
  <c r="AN2853" i="6"/>
  <c r="BD2853" i="6" s="1"/>
  <c r="AL2853" i="6"/>
  <c r="AK2853" i="6"/>
  <c r="AJ2853" i="6"/>
  <c r="AI2853" i="6"/>
  <c r="AH2853" i="6"/>
  <c r="AG2853" i="6"/>
  <c r="AB2853" i="6"/>
  <c r="Z2853" i="6"/>
  <c r="Y2853" i="6"/>
  <c r="X2853" i="6"/>
  <c r="AD2853" i="6" s="1"/>
  <c r="V2853" i="6"/>
  <c r="T2853" i="6"/>
  <c r="S2853" i="6"/>
  <c r="R2853" i="6"/>
  <c r="Q2853" i="6"/>
  <c r="P2853" i="6"/>
  <c r="O2853" i="6"/>
  <c r="N2853" i="6"/>
  <c r="M2853" i="6"/>
  <c r="E2853" i="6"/>
  <c r="B2853" i="6"/>
  <c r="BK2852" i="6"/>
  <c r="BJ2852" i="6"/>
  <c r="BC2852" i="6"/>
  <c r="BB2852" i="6"/>
  <c r="BA2852" i="6"/>
  <c r="AZ2852" i="6"/>
  <c r="AY2852" i="6"/>
  <c r="AX2852" i="6"/>
  <c r="AW2852" i="6"/>
  <c r="AV2852" i="6"/>
  <c r="AU2852" i="6"/>
  <c r="AT2852" i="6"/>
  <c r="AS2852" i="6"/>
  <c r="AR2852" i="6"/>
  <c r="AQ2852" i="6"/>
  <c r="AP2852" i="6"/>
  <c r="AO2852" i="6"/>
  <c r="AN2852" i="6"/>
  <c r="BD2852" i="6" s="1"/>
  <c r="AL2852" i="6"/>
  <c r="AK2852" i="6"/>
  <c r="AJ2852" i="6"/>
  <c r="AI2852" i="6"/>
  <c r="AH2852" i="6"/>
  <c r="AG2852" i="6"/>
  <c r="AM2852" i="6" s="1"/>
  <c r="AB2852" i="6"/>
  <c r="Z2852" i="6"/>
  <c r="Y2852" i="6"/>
  <c r="X2852" i="6"/>
  <c r="AD2852" i="6" s="1"/>
  <c r="V2852" i="6"/>
  <c r="T2852" i="6"/>
  <c r="S2852" i="6"/>
  <c r="R2852" i="6"/>
  <c r="Q2852" i="6"/>
  <c r="P2852" i="6"/>
  <c r="O2852" i="6"/>
  <c r="N2852" i="6"/>
  <c r="M2852" i="6"/>
  <c r="E2852" i="6"/>
  <c r="B2852" i="6"/>
  <c r="BK2851" i="6"/>
  <c r="BJ2851" i="6"/>
  <c r="BC2851" i="6"/>
  <c r="BB2851" i="6"/>
  <c r="BA2851" i="6"/>
  <c r="AZ2851" i="6"/>
  <c r="AY2851" i="6"/>
  <c r="AX2851" i="6"/>
  <c r="AW2851" i="6"/>
  <c r="AV2851" i="6"/>
  <c r="AU2851" i="6"/>
  <c r="AT2851" i="6"/>
  <c r="AS2851" i="6"/>
  <c r="AR2851" i="6"/>
  <c r="AQ2851" i="6"/>
  <c r="AP2851" i="6"/>
  <c r="AO2851" i="6"/>
  <c r="AN2851" i="6"/>
  <c r="BD2851" i="6" s="1"/>
  <c r="AL2851" i="6"/>
  <c r="AK2851" i="6"/>
  <c r="AJ2851" i="6"/>
  <c r="AI2851" i="6"/>
  <c r="AH2851" i="6"/>
  <c r="AG2851" i="6"/>
  <c r="AM2851" i="6" s="1"/>
  <c r="AB2851" i="6"/>
  <c r="Z2851" i="6"/>
  <c r="Y2851" i="6"/>
  <c r="X2851" i="6"/>
  <c r="AD2851" i="6" s="1"/>
  <c r="V2851" i="6"/>
  <c r="T2851" i="6"/>
  <c r="S2851" i="6"/>
  <c r="R2851" i="6"/>
  <c r="Q2851" i="6"/>
  <c r="P2851" i="6"/>
  <c r="O2851" i="6"/>
  <c r="N2851" i="6"/>
  <c r="M2851" i="6"/>
  <c r="E2851" i="6"/>
  <c r="B2851" i="6"/>
  <c r="BK2850" i="6"/>
  <c r="BJ2850" i="6"/>
  <c r="BC2850" i="6"/>
  <c r="BB2850" i="6"/>
  <c r="BA2850" i="6"/>
  <c r="AZ2850" i="6"/>
  <c r="AY2850" i="6"/>
  <c r="AX2850" i="6"/>
  <c r="AW2850" i="6"/>
  <c r="AV2850" i="6"/>
  <c r="AU2850" i="6"/>
  <c r="AT2850" i="6"/>
  <c r="AS2850" i="6"/>
  <c r="AR2850" i="6"/>
  <c r="AQ2850" i="6"/>
  <c r="AP2850" i="6"/>
  <c r="AO2850" i="6"/>
  <c r="AN2850" i="6"/>
  <c r="BD2850" i="6" s="1"/>
  <c r="AL2850" i="6"/>
  <c r="AK2850" i="6"/>
  <c r="AJ2850" i="6"/>
  <c r="AI2850" i="6"/>
  <c r="AH2850" i="6"/>
  <c r="AG2850" i="6"/>
  <c r="AB2850" i="6"/>
  <c r="Z2850" i="6"/>
  <c r="Y2850" i="6"/>
  <c r="X2850" i="6"/>
  <c r="AD2850" i="6" s="1"/>
  <c r="V2850" i="6"/>
  <c r="T2850" i="6"/>
  <c r="S2850" i="6"/>
  <c r="R2850" i="6"/>
  <c r="Q2850" i="6"/>
  <c r="P2850" i="6"/>
  <c r="O2850" i="6"/>
  <c r="N2850" i="6"/>
  <c r="M2850" i="6"/>
  <c r="U2850" i="6" s="1"/>
  <c r="E2850" i="6"/>
  <c r="B2850" i="6"/>
  <c r="BK2849" i="6"/>
  <c r="BJ2849" i="6"/>
  <c r="BC2849" i="6"/>
  <c r="BB2849" i="6"/>
  <c r="BA2849" i="6"/>
  <c r="AZ2849" i="6"/>
  <c r="AY2849" i="6"/>
  <c r="AX2849" i="6"/>
  <c r="AW2849" i="6"/>
  <c r="AV2849" i="6"/>
  <c r="AU2849" i="6"/>
  <c r="AT2849" i="6"/>
  <c r="AS2849" i="6"/>
  <c r="AR2849" i="6"/>
  <c r="AQ2849" i="6"/>
  <c r="AP2849" i="6"/>
  <c r="AO2849" i="6"/>
  <c r="AN2849" i="6"/>
  <c r="BD2849" i="6" s="1"/>
  <c r="AL2849" i="6"/>
  <c r="AK2849" i="6"/>
  <c r="AJ2849" i="6"/>
  <c r="AI2849" i="6"/>
  <c r="AH2849" i="6"/>
  <c r="AG2849" i="6"/>
  <c r="AB2849" i="6"/>
  <c r="Z2849" i="6"/>
  <c r="Y2849" i="6"/>
  <c r="X2849" i="6"/>
  <c r="AD2849" i="6" s="1"/>
  <c r="V2849" i="6"/>
  <c r="T2849" i="6"/>
  <c r="S2849" i="6"/>
  <c r="R2849" i="6"/>
  <c r="Q2849" i="6"/>
  <c r="P2849" i="6"/>
  <c r="O2849" i="6"/>
  <c r="N2849" i="6"/>
  <c r="M2849" i="6"/>
  <c r="E2849" i="6"/>
  <c r="B2849" i="6"/>
  <c r="BK2848" i="6"/>
  <c r="BJ2848" i="6"/>
  <c r="BC2848" i="6"/>
  <c r="BB2848" i="6"/>
  <c r="BA2848" i="6"/>
  <c r="AZ2848" i="6"/>
  <c r="AY2848" i="6"/>
  <c r="AX2848" i="6"/>
  <c r="AW2848" i="6"/>
  <c r="AV2848" i="6"/>
  <c r="AU2848" i="6"/>
  <c r="AT2848" i="6"/>
  <c r="AS2848" i="6"/>
  <c r="AR2848" i="6"/>
  <c r="AQ2848" i="6"/>
  <c r="AP2848" i="6"/>
  <c r="AO2848" i="6"/>
  <c r="AN2848" i="6"/>
  <c r="BD2848" i="6" s="1"/>
  <c r="AL2848" i="6"/>
  <c r="AK2848" i="6"/>
  <c r="AJ2848" i="6"/>
  <c r="AI2848" i="6"/>
  <c r="AH2848" i="6"/>
  <c r="AG2848" i="6"/>
  <c r="AM2848" i="6" s="1"/>
  <c r="AB2848" i="6"/>
  <c r="Z2848" i="6"/>
  <c r="Y2848" i="6"/>
  <c r="X2848" i="6"/>
  <c r="AD2848" i="6" s="1"/>
  <c r="V2848" i="6"/>
  <c r="T2848" i="6"/>
  <c r="S2848" i="6"/>
  <c r="R2848" i="6"/>
  <c r="Q2848" i="6"/>
  <c r="P2848" i="6"/>
  <c r="O2848" i="6"/>
  <c r="N2848" i="6"/>
  <c r="M2848" i="6"/>
  <c r="E2848" i="6"/>
  <c r="B2848" i="6"/>
  <c r="BK2847" i="6"/>
  <c r="BJ2847" i="6"/>
  <c r="BC2847" i="6"/>
  <c r="BB2847" i="6"/>
  <c r="BA2847" i="6"/>
  <c r="AZ2847" i="6"/>
  <c r="AY2847" i="6"/>
  <c r="AX2847" i="6"/>
  <c r="AW2847" i="6"/>
  <c r="AV2847" i="6"/>
  <c r="AU2847" i="6"/>
  <c r="AT2847" i="6"/>
  <c r="AS2847" i="6"/>
  <c r="AR2847" i="6"/>
  <c r="AQ2847" i="6"/>
  <c r="AP2847" i="6"/>
  <c r="AO2847" i="6"/>
  <c r="AN2847" i="6"/>
  <c r="BD2847" i="6" s="1"/>
  <c r="AL2847" i="6"/>
  <c r="AK2847" i="6"/>
  <c r="AJ2847" i="6"/>
  <c r="AI2847" i="6"/>
  <c r="AH2847" i="6"/>
  <c r="AG2847" i="6"/>
  <c r="AM2847" i="6" s="1"/>
  <c r="AB2847" i="6"/>
  <c r="Z2847" i="6"/>
  <c r="Y2847" i="6"/>
  <c r="X2847" i="6"/>
  <c r="AD2847" i="6" s="1"/>
  <c r="V2847" i="6"/>
  <c r="T2847" i="6"/>
  <c r="S2847" i="6"/>
  <c r="R2847" i="6"/>
  <c r="Q2847" i="6"/>
  <c r="P2847" i="6"/>
  <c r="O2847" i="6"/>
  <c r="N2847" i="6"/>
  <c r="M2847" i="6"/>
  <c r="E2847" i="6"/>
  <c r="B2847" i="6"/>
  <c r="BK2846" i="6"/>
  <c r="BJ2846" i="6"/>
  <c r="BC2846" i="6"/>
  <c r="BB2846" i="6"/>
  <c r="BA2846" i="6"/>
  <c r="AZ2846" i="6"/>
  <c r="AY2846" i="6"/>
  <c r="AX2846" i="6"/>
  <c r="AW2846" i="6"/>
  <c r="AV2846" i="6"/>
  <c r="AU2846" i="6"/>
  <c r="AT2846" i="6"/>
  <c r="AS2846" i="6"/>
  <c r="AR2846" i="6"/>
  <c r="AQ2846" i="6"/>
  <c r="AP2846" i="6"/>
  <c r="AO2846" i="6"/>
  <c r="AN2846" i="6"/>
  <c r="BD2846" i="6" s="1"/>
  <c r="AL2846" i="6"/>
  <c r="AK2846" i="6"/>
  <c r="AJ2846" i="6"/>
  <c r="AI2846" i="6"/>
  <c r="AH2846" i="6"/>
  <c r="AG2846" i="6"/>
  <c r="AB2846" i="6"/>
  <c r="Z2846" i="6"/>
  <c r="Y2846" i="6"/>
  <c r="X2846" i="6"/>
  <c r="AD2846" i="6" s="1"/>
  <c r="V2846" i="6"/>
  <c r="T2846" i="6"/>
  <c r="S2846" i="6"/>
  <c r="R2846" i="6"/>
  <c r="Q2846" i="6"/>
  <c r="P2846" i="6"/>
  <c r="O2846" i="6"/>
  <c r="N2846" i="6"/>
  <c r="M2846" i="6"/>
  <c r="U2846" i="6" s="1"/>
  <c r="E2846" i="6"/>
  <c r="B2846" i="6"/>
  <c r="BK2845" i="6"/>
  <c r="BJ2845" i="6"/>
  <c r="BC2845" i="6"/>
  <c r="BB2845" i="6"/>
  <c r="BA2845" i="6"/>
  <c r="AZ2845" i="6"/>
  <c r="AY2845" i="6"/>
  <c r="AX2845" i="6"/>
  <c r="AW2845" i="6"/>
  <c r="AV2845" i="6"/>
  <c r="AU2845" i="6"/>
  <c r="AT2845" i="6"/>
  <c r="AS2845" i="6"/>
  <c r="AR2845" i="6"/>
  <c r="AQ2845" i="6"/>
  <c r="AP2845" i="6"/>
  <c r="AO2845" i="6"/>
  <c r="AN2845" i="6"/>
  <c r="BD2845" i="6" s="1"/>
  <c r="AL2845" i="6"/>
  <c r="AK2845" i="6"/>
  <c r="AJ2845" i="6"/>
  <c r="AI2845" i="6"/>
  <c r="AH2845" i="6"/>
  <c r="AG2845" i="6"/>
  <c r="AB2845" i="6"/>
  <c r="Z2845" i="6"/>
  <c r="Y2845" i="6"/>
  <c r="X2845" i="6"/>
  <c r="AD2845" i="6" s="1"/>
  <c r="V2845" i="6"/>
  <c r="T2845" i="6"/>
  <c r="S2845" i="6"/>
  <c r="R2845" i="6"/>
  <c r="Q2845" i="6"/>
  <c r="P2845" i="6"/>
  <c r="O2845" i="6"/>
  <c r="N2845" i="6"/>
  <c r="M2845" i="6"/>
  <c r="U2845" i="6" s="1"/>
  <c r="E2845" i="6"/>
  <c r="B2845" i="6"/>
  <c r="BK2844" i="6"/>
  <c r="BJ2844" i="6"/>
  <c r="BC2844" i="6"/>
  <c r="BB2844" i="6"/>
  <c r="BA2844" i="6"/>
  <c r="AZ2844" i="6"/>
  <c r="AY2844" i="6"/>
  <c r="AX2844" i="6"/>
  <c r="AW2844" i="6"/>
  <c r="AV2844" i="6"/>
  <c r="AU2844" i="6"/>
  <c r="AT2844" i="6"/>
  <c r="AS2844" i="6"/>
  <c r="AR2844" i="6"/>
  <c r="AQ2844" i="6"/>
  <c r="AP2844" i="6"/>
  <c r="AO2844" i="6"/>
  <c r="AN2844" i="6"/>
  <c r="BD2844" i="6" s="1"/>
  <c r="AL2844" i="6"/>
  <c r="AK2844" i="6"/>
  <c r="AJ2844" i="6"/>
  <c r="AI2844" i="6"/>
  <c r="AH2844" i="6"/>
  <c r="AG2844" i="6"/>
  <c r="AM2844" i="6" s="1"/>
  <c r="AB2844" i="6"/>
  <c r="Z2844" i="6"/>
  <c r="Y2844" i="6"/>
  <c r="X2844" i="6"/>
  <c r="AD2844" i="6" s="1"/>
  <c r="V2844" i="6"/>
  <c r="T2844" i="6"/>
  <c r="S2844" i="6"/>
  <c r="R2844" i="6"/>
  <c r="Q2844" i="6"/>
  <c r="P2844" i="6"/>
  <c r="O2844" i="6"/>
  <c r="N2844" i="6"/>
  <c r="M2844" i="6"/>
  <c r="E2844" i="6"/>
  <c r="B2844" i="6"/>
  <c r="BK2843" i="6"/>
  <c r="BJ2843" i="6"/>
  <c r="BC2843" i="6"/>
  <c r="BB2843" i="6"/>
  <c r="BA2843" i="6"/>
  <c r="AZ2843" i="6"/>
  <c r="AY2843" i="6"/>
  <c r="AX2843" i="6"/>
  <c r="AW2843" i="6"/>
  <c r="AV2843" i="6"/>
  <c r="AU2843" i="6"/>
  <c r="AT2843" i="6"/>
  <c r="AS2843" i="6"/>
  <c r="AR2843" i="6"/>
  <c r="AQ2843" i="6"/>
  <c r="AP2843" i="6"/>
  <c r="AO2843" i="6"/>
  <c r="AN2843" i="6"/>
  <c r="BD2843" i="6" s="1"/>
  <c r="AL2843" i="6"/>
  <c r="AK2843" i="6"/>
  <c r="AJ2843" i="6"/>
  <c r="AI2843" i="6"/>
  <c r="AH2843" i="6"/>
  <c r="AG2843" i="6"/>
  <c r="AM2843" i="6" s="1"/>
  <c r="AB2843" i="6"/>
  <c r="Z2843" i="6"/>
  <c r="Y2843" i="6"/>
  <c r="X2843" i="6"/>
  <c r="AD2843" i="6" s="1"/>
  <c r="V2843" i="6"/>
  <c r="T2843" i="6"/>
  <c r="S2843" i="6"/>
  <c r="R2843" i="6"/>
  <c r="Q2843" i="6"/>
  <c r="P2843" i="6"/>
  <c r="O2843" i="6"/>
  <c r="N2843" i="6"/>
  <c r="M2843" i="6"/>
  <c r="E2843" i="6"/>
  <c r="B2843" i="6"/>
  <c r="BK2842" i="6"/>
  <c r="BJ2842" i="6"/>
  <c r="BC2842" i="6"/>
  <c r="BB2842" i="6"/>
  <c r="BA2842" i="6"/>
  <c r="AZ2842" i="6"/>
  <c r="AY2842" i="6"/>
  <c r="AX2842" i="6"/>
  <c r="AW2842" i="6"/>
  <c r="AV2842" i="6"/>
  <c r="AU2842" i="6"/>
  <c r="AT2842" i="6"/>
  <c r="AS2842" i="6"/>
  <c r="AR2842" i="6"/>
  <c r="AQ2842" i="6"/>
  <c r="AP2842" i="6"/>
  <c r="AO2842" i="6"/>
  <c r="AN2842" i="6"/>
  <c r="BD2842" i="6" s="1"/>
  <c r="AL2842" i="6"/>
  <c r="AK2842" i="6"/>
  <c r="AJ2842" i="6"/>
  <c r="AI2842" i="6"/>
  <c r="AH2842" i="6"/>
  <c r="AG2842" i="6"/>
  <c r="AB2842" i="6"/>
  <c r="Z2842" i="6"/>
  <c r="Y2842" i="6"/>
  <c r="X2842" i="6"/>
  <c r="AD2842" i="6" s="1"/>
  <c r="V2842" i="6"/>
  <c r="T2842" i="6"/>
  <c r="S2842" i="6"/>
  <c r="R2842" i="6"/>
  <c r="Q2842" i="6"/>
  <c r="P2842" i="6"/>
  <c r="O2842" i="6"/>
  <c r="N2842" i="6"/>
  <c r="M2842" i="6"/>
  <c r="U2842" i="6" s="1"/>
  <c r="E2842" i="6"/>
  <c r="B2842" i="6"/>
  <c r="BK2841" i="6"/>
  <c r="BJ2841" i="6"/>
  <c r="BC2841" i="6"/>
  <c r="BB2841" i="6"/>
  <c r="BA2841" i="6"/>
  <c r="AZ2841" i="6"/>
  <c r="AY2841" i="6"/>
  <c r="AX2841" i="6"/>
  <c r="AW2841" i="6"/>
  <c r="AV2841" i="6"/>
  <c r="AU2841" i="6"/>
  <c r="AT2841" i="6"/>
  <c r="AS2841" i="6"/>
  <c r="AR2841" i="6"/>
  <c r="AQ2841" i="6"/>
  <c r="AP2841" i="6"/>
  <c r="AO2841" i="6"/>
  <c r="AN2841" i="6"/>
  <c r="BD2841" i="6" s="1"/>
  <c r="AL2841" i="6"/>
  <c r="AK2841" i="6"/>
  <c r="AJ2841" i="6"/>
  <c r="AI2841" i="6"/>
  <c r="AH2841" i="6"/>
  <c r="AG2841" i="6"/>
  <c r="AM2841" i="6" s="1"/>
  <c r="AB2841" i="6"/>
  <c r="Z2841" i="6"/>
  <c r="Y2841" i="6"/>
  <c r="X2841" i="6"/>
  <c r="AD2841" i="6" s="1"/>
  <c r="V2841" i="6"/>
  <c r="T2841" i="6"/>
  <c r="S2841" i="6"/>
  <c r="R2841" i="6"/>
  <c r="Q2841" i="6"/>
  <c r="P2841" i="6"/>
  <c r="O2841" i="6"/>
  <c r="N2841" i="6"/>
  <c r="M2841" i="6"/>
  <c r="U2841" i="6" s="1"/>
  <c r="E2841" i="6"/>
  <c r="B2841" i="6"/>
  <c r="BK2840" i="6"/>
  <c r="BJ2840" i="6"/>
  <c r="BC2840" i="6"/>
  <c r="BB2840" i="6"/>
  <c r="BA2840" i="6"/>
  <c r="AZ2840" i="6"/>
  <c r="AY2840" i="6"/>
  <c r="AX2840" i="6"/>
  <c r="AW2840" i="6"/>
  <c r="AV2840" i="6"/>
  <c r="AU2840" i="6"/>
  <c r="AT2840" i="6"/>
  <c r="AS2840" i="6"/>
  <c r="AR2840" i="6"/>
  <c r="AQ2840" i="6"/>
  <c r="AP2840" i="6"/>
  <c r="AO2840" i="6"/>
  <c r="AN2840" i="6"/>
  <c r="BD2840" i="6" s="1"/>
  <c r="AL2840" i="6"/>
  <c r="AK2840" i="6"/>
  <c r="AJ2840" i="6"/>
  <c r="AI2840" i="6"/>
  <c r="AH2840" i="6"/>
  <c r="AG2840" i="6"/>
  <c r="AB2840" i="6"/>
  <c r="Z2840" i="6"/>
  <c r="Y2840" i="6"/>
  <c r="X2840" i="6"/>
  <c r="AD2840" i="6" s="1"/>
  <c r="V2840" i="6"/>
  <c r="T2840" i="6"/>
  <c r="S2840" i="6"/>
  <c r="R2840" i="6"/>
  <c r="Q2840" i="6"/>
  <c r="P2840" i="6"/>
  <c r="O2840" i="6"/>
  <c r="N2840" i="6"/>
  <c r="M2840" i="6"/>
  <c r="U2840" i="6" s="1"/>
  <c r="E2840" i="6"/>
  <c r="B2840" i="6"/>
  <c r="BK2839" i="6"/>
  <c r="BJ2839" i="6"/>
  <c r="BC2839" i="6"/>
  <c r="BB2839" i="6"/>
  <c r="BA2839" i="6"/>
  <c r="AZ2839" i="6"/>
  <c r="AY2839" i="6"/>
  <c r="AX2839" i="6"/>
  <c r="AW2839" i="6"/>
  <c r="AV2839" i="6"/>
  <c r="AU2839" i="6"/>
  <c r="AT2839" i="6"/>
  <c r="AS2839" i="6"/>
  <c r="AR2839" i="6"/>
  <c r="AQ2839" i="6"/>
  <c r="AP2839" i="6"/>
  <c r="AO2839" i="6"/>
  <c r="AN2839" i="6"/>
  <c r="BD2839" i="6" s="1"/>
  <c r="AL2839" i="6"/>
  <c r="AK2839" i="6"/>
  <c r="AJ2839" i="6"/>
  <c r="AI2839" i="6"/>
  <c r="AH2839" i="6"/>
  <c r="AG2839" i="6"/>
  <c r="AM2839" i="6" s="1"/>
  <c r="AB2839" i="6"/>
  <c r="Z2839" i="6"/>
  <c r="Y2839" i="6"/>
  <c r="X2839" i="6"/>
  <c r="AD2839" i="6" s="1"/>
  <c r="V2839" i="6"/>
  <c r="T2839" i="6"/>
  <c r="S2839" i="6"/>
  <c r="R2839" i="6"/>
  <c r="Q2839" i="6"/>
  <c r="P2839" i="6"/>
  <c r="O2839" i="6"/>
  <c r="N2839" i="6"/>
  <c r="M2839" i="6"/>
  <c r="U2839" i="6" s="1"/>
  <c r="E2839" i="6"/>
  <c r="B2839" i="6"/>
  <c r="BK2838" i="6"/>
  <c r="BJ2838" i="6"/>
  <c r="BC2838" i="6"/>
  <c r="BB2838" i="6"/>
  <c r="BA2838" i="6"/>
  <c r="AZ2838" i="6"/>
  <c r="AY2838" i="6"/>
  <c r="AX2838" i="6"/>
  <c r="AW2838" i="6"/>
  <c r="AV2838" i="6"/>
  <c r="AU2838" i="6"/>
  <c r="AT2838" i="6"/>
  <c r="AS2838" i="6"/>
  <c r="AR2838" i="6"/>
  <c r="AQ2838" i="6"/>
  <c r="AP2838" i="6"/>
  <c r="AO2838" i="6"/>
  <c r="AN2838" i="6"/>
  <c r="BD2838" i="6" s="1"/>
  <c r="AL2838" i="6"/>
  <c r="AK2838" i="6"/>
  <c r="AJ2838" i="6"/>
  <c r="AI2838" i="6"/>
  <c r="AH2838" i="6"/>
  <c r="AG2838" i="6"/>
  <c r="AB2838" i="6"/>
  <c r="Z2838" i="6"/>
  <c r="Y2838" i="6"/>
  <c r="X2838" i="6"/>
  <c r="AD2838" i="6" s="1"/>
  <c r="V2838" i="6"/>
  <c r="T2838" i="6"/>
  <c r="S2838" i="6"/>
  <c r="R2838" i="6"/>
  <c r="Q2838" i="6"/>
  <c r="P2838" i="6"/>
  <c r="O2838" i="6"/>
  <c r="N2838" i="6"/>
  <c r="M2838" i="6"/>
  <c r="U2838" i="6" s="1"/>
  <c r="E2838" i="6"/>
  <c r="B2838" i="6"/>
  <c r="BK2837" i="6"/>
  <c r="BJ2837" i="6"/>
  <c r="BC2837" i="6"/>
  <c r="BB2837" i="6"/>
  <c r="BA2837" i="6"/>
  <c r="AZ2837" i="6"/>
  <c r="AY2837" i="6"/>
  <c r="AX2837" i="6"/>
  <c r="AW2837" i="6"/>
  <c r="AV2837" i="6"/>
  <c r="AU2837" i="6"/>
  <c r="AT2837" i="6"/>
  <c r="AS2837" i="6"/>
  <c r="AR2837" i="6"/>
  <c r="AQ2837" i="6"/>
  <c r="AP2837" i="6"/>
  <c r="AO2837" i="6"/>
  <c r="AN2837" i="6"/>
  <c r="BD2837" i="6" s="1"/>
  <c r="AL2837" i="6"/>
  <c r="AK2837" i="6"/>
  <c r="AJ2837" i="6"/>
  <c r="AI2837" i="6"/>
  <c r="AH2837" i="6"/>
  <c r="AG2837" i="6"/>
  <c r="AM2837" i="6" s="1"/>
  <c r="AB2837" i="6"/>
  <c r="Z2837" i="6"/>
  <c r="Y2837" i="6"/>
  <c r="X2837" i="6"/>
  <c r="AD2837" i="6" s="1"/>
  <c r="V2837" i="6"/>
  <c r="T2837" i="6"/>
  <c r="S2837" i="6"/>
  <c r="R2837" i="6"/>
  <c r="Q2837" i="6"/>
  <c r="P2837" i="6"/>
  <c r="O2837" i="6"/>
  <c r="N2837" i="6"/>
  <c r="M2837" i="6"/>
  <c r="U2837" i="6" s="1"/>
  <c r="E2837" i="6"/>
  <c r="B2837" i="6"/>
  <c r="BK2836" i="6"/>
  <c r="BJ2836" i="6"/>
  <c r="BC2836" i="6"/>
  <c r="BB2836" i="6"/>
  <c r="BA2836" i="6"/>
  <c r="AZ2836" i="6"/>
  <c r="AY2836" i="6"/>
  <c r="AX2836" i="6"/>
  <c r="AW2836" i="6"/>
  <c r="AV2836" i="6"/>
  <c r="AU2836" i="6"/>
  <c r="AT2836" i="6"/>
  <c r="AS2836" i="6"/>
  <c r="AR2836" i="6"/>
  <c r="AQ2836" i="6"/>
  <c r="AP2836" i="6"/>
  <c r="AO2836" i="6"/>
  <c r="AN2836" i="6"/>
  <c r="BD2836" i="6" s="1"/>
  <c r="AL2836" i="6"/>
  <c r="AK2836" i="6"/>
  <c r="AJ2836" i="6"/>
  <c r="AI2836" i="6"/>
  <c r="AH2836" i="6"/>
  <c r="AG2836" i="6"/>
  <c r="AB2836" i="6"/>
  <c r="Z2836" i="6"/>
  <c r="Y2836" i="6"/>
  <c r="X2836" i="6"/>
  <c r="AD2836" i="6" s="1"/>
  <c r="V2836" i="6"/>
  <c r="T2836" i="6"/>
  <c r="S2836" i="6"/>
  <c r="R2836" i="6"/>
  <c r="Q2836" i="6"/>
  <c r="P2836" i="6"/>
  <c r="O2836" i="6"/>
  <c r="N2836" i="6"/>
  <c r="M2836" i="6"/>
  <c r="U2836" i="6" s="1"/>
  <c r="E2836" i="6"/>
  <c r="B2836" i="6"/>
  <c r="BK2835" i="6"/>
  <c r="BJ2835" i="6"/>
  <c r="BC2835" i="6"/>
  <c r="BB2835" i="6"/>
  <c r="BA2835" i="6"/>
  <c r="AZ2835" i="6"/>
  <c r="AY2835" i="6"/>
  <c r="AX2835" i="6"/>
  <c r="AW2835" i="6"/>
  <c r="AV2835" i="6"/>
  <c r="AU2835" i="6"/>
  <c r="AT2835" i="6"/>
  <c r="AS2835" i="6"/>
  <c r="AR2835" i="6"/>
  <c r="AQ2835" i="6"/>
  <c r="AP2835" i="6"/>
  <c r="AO2835" i="6"/>
  <c r="AN2835" i="6"/>
  <c r="BD2835" i="6" s="1"/>
  <c r="AL2835" i="6"/>
  <c r="AK2835" i="6"/>
  <c r="AJ2835" i="6"/>
  <c r="AI2835" i="6"/>
  <c r="AH2835" i="6"/>
  <c r="AG2835" i="6"/>
  <c r="AM2835" i="6" s="1"/>
  <c r="AB2835" i="6"/>
  <c r="Z2835" i="6"/>
  <c r="Y2835" i="6"/>
  <c r="X2835" i="6"/>
  <c r="AD2835" i="6" s="1"/>
  <c r="V2835" i="6"/>
  <c r="T2835" i="6"/>
  <c r="S2835" i="6"/>
  <c r="R2835" i="6"/>
  <c r="Q2835" i="6"/>
  <c r="P2835" i="6"/>
  <c r="O2835" i="6"/>
  <c r="N2835" i="6"/>
  <c r="M2835" i="6"/>
  <c r="U2835" i="6" s="1"/>
  <c r="E2835" i="6"/>
  <c r="B2835" i="6"/>
  <c r="BK2834" i="6"/>
  <c r="BJ2834" i="6"/>
  <c r="BC2834" i="6"/>
  <c r="BB2834" i="6"/>
  <c r="BA2834" i="6"/>
  <c r="AZ2834" i="6"/>
  <c r="AY2834" i="6"/>
  <c r="AX2834" i="6"/>
  <c r="AW2834" i="6"/>
  <c r="AV2834" i="6"/>
  <c r="AU2834" i="6"/>
  <c r="AT2834" i="6"/>
  <c r="AS2834" i="6"/>
  <c r="AR2834" i="6"/>
  <c r="AQ2834" i="6"/>
  <c r="AP2834" i="6"/>
  <c r="AO2834" i="6"/>
  <c r="AN2834" i="6"/>
  <c r="BD2834" i="6" s="1"/>
  <c r="AL2834" i="6"/>
  <c r="AK2834" i="6"/>
  <c r="AJ2834" i="6"/>
  <c r="AI2834" i="6"/>
  <c r="AH2834" i="6"/>
  <c r="AG2834" i="6"/>
  <c r="AM2834" i="6" s="1"/>
  <c r="AB2834" i="6"/>
  <c r="Z2834" i="6"/>
  <c r="Y2834" i="6"/>
  <c r="X2834" i="6"/>
  <c r="AD2834" i="6" s="1"/>
  <c r="V2834" i="6"/>
  <c r="T2834" i="6"/>
  <c r="S2834" i="6"/>
  <c r="R2834" i="6"/>
  <c r="Q2834" i="6"/>
  <c r="P2834" i="6"/>
  <c r="O2834" i="6"/>
  <c r="N2834" i="6"/>
  <c r="M2834" i="6"/>
  <c r="U2834" i="6" s="1"/>
  <c r="E2834" i="6"/>
  <c r="B2834" i="6"/>
  <c r="BK2833" i="6"/>
  <c r="BJ2833" i="6"/>
  <c r="BC2833" i="6"/>
  <c r="BB2833" i="6"/>
  <c r="BA2833" i="6"/>
  <c r="AZ2833" i="6"/>
  <c r="AY2833" i="6"/>
  <c r="AX2833" i="6"/>
  <c r="AW2833" i="6"/>
  <c r="AV2833" i="6"/>
  <c r="AU2833" i="6"/>
  <c r="AT2833" i="6"/>
  <c r="AS2833" i="6"/>
  <c r="AR2833" i="6"/>
  <c r="AQ2833" i="6"/>
  <c r="AP2833" i="6"/>
  <c r="AO2833" i="6"/>
  <c r="AN2833" i="6"/>
  <c r="BD2833" i="6" s="1"/>
  <c r="AL2833" i="6"/>
  <c r="AK2833" i="6"/>
  <c r="AJ2833" i="6"/>
  <c r="AI2833" i="6"/>
  <c r="AH2833" i="6"/>
  <c r="AG2833" i="6"/>
  <c r="AM2833" i="6" s="1"/>
  <c r="AB2833" i="6"/>
  <c r="Z2833" i="6"/>
  <c r="Y2833" i="6"/>
  <c r="X2833" i="6"/>
  <c r="AD2833" i="6" s="1"/>
  <c r="V2833" i="6"/>
  <c r="T2833" i="6"/>
  <c r="S2833" i="6"/>
  <c r="R2833" i="6"/>
  <c r="Q2833" i="6"/>
  <c r="P2833" i="6"/>
  <c r="O2833" i="6"/>
  <c r="N2833" i="6"/>
  <c r="M2833" i="6"/>
  <c r="U2833" i="6" s="1"/>
  <c r="E2833" i="6"/>
  <c r="B2833" i="6"/>
  <c r="BK2832" i="6"/>
  <c r="BJ2832" i="6"/>
  <c r="BC2832" i="6"/>
  <c r="BB2832" i="6"/>
  <c r="BA2832" i="6"/>
  <c r="AZ2832" i="6"/>
  <c r="AY2832" i="6"/>
  <c r="AX2832" i="6"/>
  <c r="AW2832" i="6"/>
  <c r="AV2832" i="6"/>
  <c r="AU2832" i="6"/>
  <c r="AT2832" i="6"/>
  <c r="AS2832" i="6"/>
  <c r="AR2832" i="6"/>
  <c r="AQ2832" i="6"/>
  <c r="AP2832" i="6"/>
  <c r="AO2832" i="6"/>
  <c r="AN2832" i="6"/>
  <c r="BD2832" i="6" s="1"/>
  <c r="AL2832" i="6"/>
  <c r="AK2832" i="6"/>
  <c r="AJ2832" i="6"/>
  <c r="AI2832" i="6"/>
  <c r="AH2832" i="6"/>
  <c r="AG2832" i="6"/>
  <c r="AM2832" i="6" s="1"/>
  <c r="AB2832" i="6"/>
  <c r="Z2832" i="6"/>
  <c r="Y2832" i="6"/>
  <c r="X2832" i="6"/>
  <c r="AD2832" i="6" s="1"/>
  <c r="V2832" i="6"/>
  <c r="T2832" i="6"/>
  <c r="S2832" i="6"/>
  <c r="R2832" i="6"/>
  <c r="Q2832" i="6"/>
  <c r="P2832" i="6"/>
  <c r="O2832" i="6"/>
  <c r="N2832" i="6"/>
  <c r="M2832" i="6"/>
  <c r="U2832" i="6" s="1"/>
  <c r="E2832" i="6"/>
  <c r="B2832" i="6"/>
  <c r="BK2831" i="6"/>
  <c r="BJ2831" i="6"/>
  <c r="BC2831" i="6"/>
  <c r="BB2831" i="6"/>
  <c r="BA2831" i="6"/>
  <c r="AZ2831" i="6"/>
  <c r="AY2831" i="6"/>
  <c r="AX2831" i="6"/>
  <c r="AW2831" i="6"/>
  <c r="AV2831" i="6"/>
  <c r="AU2831" i="6"/>
  <c r="AT2831" i="6"/>
  <c r="AS2831" i="6"/>
  <c r="AR2831" i="6"/>
  <c r="AQ2831" i="6"/>
  <c r="AP2831" i="6"/>
  <c r="AO2831" i="6"/>
  <c r="AN2831" i="6"/>
  <c r="BD2831" i="6" s="1"/>
  <c r="AL2831" i="6"/>
  <c r="AK2831" i="6"/>
  <c r="AJ2831" i="6"/>
  <c r="AI2831" i="6"/>
  <c r="AH2831" i="6"/>
  <c r="AG2831" i="6"/>
  <c r="AM2831" i="6" s="1"/>
  <c r="AB2831" i="6"/>
  <c r="Z2831" i="6"/>
  <c r="Y2831" i="6"/>
  <c r="X2831" i="6"/>
  <c r="AD2831" i="6" s="1"/>
  <c r="V2831" i="6"/>
  <c r="T2831" i="6"/>
  <c r="S2831" i="6"/>
  <c r="R2831" i="6"/>
  <c r="Q2831" i="6"/>
  <c r="P2831" i="6"/>
  <c r="O2831" i="6"/>
  <c r="N2831" i="6"/>
  <c r="M2831" i="6"/>
  <c r="U2831" i="6" s="1"/>
  <c r="E2831" i="6"/>
  <c r="B2831" i="6"/>
  <c r="BK2830" i="6"/>
  <c r="BJ2830" i="6"/>
  <c r="BC2830" i="6"/>
  <c r="BB2830" i="6"/>
  <c r="BA2830" i="6"/>
  <c r="AZ2830" i="6"/>
  <c r="AY2830" i="6"/>
  <c r="AX2830" i="6"/>
  <c r="AW2830" i="6"/>
  <c r="AV2830" i="6"/>
  <c r="AU2830" i="6"/>
  <c r="AT2830" i="6"/>
  <c r="AS2830" i="6"/>
  <c r="AR2830" i="6"/>
  <c r="AQ2830" i="6"/>
  <c r="AP2830" i="6"/>
  <c r="AO2830" i="6"/>
  <c r="AN2830" i="6"/>
  <c r="BD2830" i="6" s="1"/>
  <c r="AL2830" i="6"/>
  <c r="AK2830" i="6"/>
  <c r="AJ2830" i="6"/>
  <c r="AI2830" i="6"/>
  <c r="AH2830" i="6"/>
  <c r="AG2830" i="6"/>
  <c r="AB2830" i="6"/>
  <c r="Z2830" i="6"/>
  <c r="Y2830" i="6"/>
  <c r="X2830" i="6"/>
  <c r="V2830" i="6"/>
  <c r="T2830" i="6"/>
  <c r="S2830" i="6"/>
  <c r="R2830" i="6"/>
  <c r="Q2830" i="6"/>
  <c r="P2830" i="6"/>
  <c r="O2830" i="6"/>
  <c r="N2830" i="6"/>
  <c r="M2830" i="6"/>
  <c r="U2830" i="6" s="1"/>
  <c r="E2830" i="6"/>
  <c r="B2830" i="6"/>
  <c r="BK2829" i="6"/>
  <c r="BJ2829" i="6"/>
  <c r="BC2829" i="6"/>
  <c r="BB2829" i="6"/>
  <c r="BA2829" i="6"/>
  <c r="AZ2829" i="6"/>
  <c r="AY2829" i="6"/>
  <c r="AX2829" i="6"/>
  <c r="AW2829" i="6"/>
  <c r="AV2829" i="6"/>
  <c r="AU2829" i="6"/>
  <c r="AT2829" i="6"/>
  <c r="AS2829" i="6"/>
  <c r="AR2829" i="6"/>
  <c r="AQ2829" i="6"/>
  <c r="AP2829" i="6"/>
  <c r="AO2829" i="6"/>
  <c r="AN2829" i="6"/>
  <c r="BD2829" i="6" s="1"/>
  <c r="AL2829" i="6"/>
  <c r="AK2829" i="6"/>
  <c r="AJ2829" i="6"/>
  <c r="AI2829" i="6"/>
  <c r="AH2829" i="6"/>
  <c r="AG2829" i="6"/>
  <c r="AB2829" i="6"/>
  <c r="Z2829" i="6"/>
  <c r="Y2829" i="6"/>
  <c r="X2829" i="6"/>
  <c r="V2829" i="6"/>
  <c r="T2829" i="6"/>
  <c r="S2829" i="6"/>
  <c r="R2829" i="6"/>
  <c r="Q2829" i="6"/>
  <c r="P2829" i="6"/>
  <c r="O2829" i="6"/>
  <c r="N2829" i="6"/>
  <c r="M2829" i="6"/>
  <c r="U2829" i="6" s="1"/>
  <c r="E2829" i="6"/>
  <c r="B2829" i="6"/>
  <c r="BK2828" i="6"/>
  <c r="BJ2828" i="6"/>
  <c r="BC2828" i="6"/>
  <c r="BB2828" i="6"/>
  <c r="BA2828" i="6"/>
  <c r="AZ2828" i="6"/>
  <c r="AY2828" i="6"/>
  <c r="AX2828" i="6"/>
  <c r="AW2828" i="6"/>
  <c r="AV2828" i="6"/>
  <c r="AU2828" i="6"/>
  <c r="AT2828" i="6"/>
  <c r="AS2828" i="6"/>
  <c r="AR2828" i="6"/>
  <c r="AQ2828" i="6"/>
  <c r="AP2828" i="6"/>
  <c r="AO2828" i="6"/>
  <c r="AN2828" i="6"/>
  <c r="BD2828" i="6" s="1"/>
  <c r="AL2828" i="6"/>
  <c r="AK2828" i="6"/>
  <c r="AJ2828" i="6"/>
  <c r="AI2828" i="6"/>
  <c r="AH2828" i="6"/>
  <c r="AG2828" i="6"/>
  <c r="AB2828" i="6"/>
  <c r="Z2828" i="6"/>
  <c r="Y2828" i="6"/>
  <c r="X2828" i="6"/>
  <c r="V2828" i="6"/>
  <c r="T2828" i="6"/>
  <c r="S2828" i="6"/>
  <c r="R2828" i="6"/>
  <c r="Q2828" i="6"/>
  <c r="P2828" i="6"/>
  <c r="O2828" i="6"/>
  <c r="N2828" i="6"/>
  <c r="M2828" i="6"/>
  <c r="U2828" i="6" s="1"/>
  <c r="E2828" i="6"/>
  <c r="B2828" i="6"/>
  <c r="BK2827" i="6"/>
  <c r="BJ2827" i="6"/>
  <c r="BC2827" i="6"/>
  <c r="BB2827" i="6"/>
  <c r="BA2827" i="6"/>
  <c r="AZ2827" i="6"/>
  <c r="AY2827" i="6"/>
  <c r="AX2827" i="6"/>
  <c r="AW2827" i="6"/>
  <c r="AV2827" i="6"/>
  <c r="AU2827" i="6"/>
  <c r="AT2827" i="6"/>
  <c r="AS2827" i="6"/>
  <c r="AR2827" i="6"/>
  <c r="AQ2827" i="6"/>
  <c r="AP2827" i="6"/>
  <c r="AO2827" i="6"/>
  <c r="AN2827" i="6"/>
  <c r="BD2827" i="6" s="1"/>
  <c r="AL2827" i="6"/>
  <c r="AK2827" i="6"/>
  <c r="AJ2827" i="6"/>
  <c r="AI2827" i="6"/>
  <c r="AH2827" i="6"/>
  <c r="AG2827" i="6"/>
  <c r="AB2827" i="6"/>
  <c r="Z2827" i="6"/>
  <c r="Y2827" i="6"/>
  <c r="X2827" i="6"/>
  <c r="V2827" i="6"/>
  <c r="T2827" i="6"/>
  <c r="S2827" i="6"/>
  <c r="R2827" i="6"/>
  <c r="Q2827" i="6"/>
  <c r="P2827" i="6"/>
  <c r="O2827" i="6"/>
  <c r="N2827" i="6"/>
  <c r="M2827" i="6"/>
  <c r="U2827" i="6" s="1"/>
  <c r="E2827" i="6"/>
  <c r="B2827" i="6"/>
  <c r="BK2826" i="6"/>
  <c r="BJ2826" i="6"/>
  <c r="BC2826" i="6"/>
  <c r="BB2826" i="6"/>
  <c r="BA2826" i="6"/>
  <c r="AZ2826" i="6"/>
  <c r="AY2826" i="6"/>
  <c r="AX2826" i="6"/>
  <c r="AW2826" i="6"/>
  <c r="AV2826" i="6"/>
  <c r="AU2826" i="6"/>
  <c r="AT2826" i="6"/>
  <c r="AS2826" i="6"/>
  <c r="AR2826" i="6"/>
  <c r="AQ2826" i="6"/>
  <c r="AP2826" i="6"/>
  <c r="AO2826" i="6"/>
  <c r="AN2826" i="6"/>
  <c r="BD2826" i="6" s="1"/>
  <c r="AL2826" i="6"/>
  <c r="AK2826" i="6"/>
  <c r="AJ2826" i="6"/>
  <c r="AI2826" i="6"/>
  <c r="AH2826" i="6"/>
  <c r="AG2826" i="6"/>
  <c r="AB2826" i="6"/>
  <c r="Z2826" i="6"/>
  <c r="Y2826" i="6"/>
  <c r="X2826" i="6"/>
  <c r="V2826" i="6"/>
  <c r="T2826" i="6"/>
  <c r="S2826" i="6"/>
  <c r="R2826" i="6"/>
  <c r="Q2826" i="6"/>
  <c r="P2826" i="6"/>
  <c r="O2826" i="6"/>
  <c r="N2826" i="6"/>
  <c r="M2826" i="6"/>
  <c r="U2826" i="6" s="1"/>
  <c r="E2826" i="6"/>
  <c r="B2826" i="6"/>
  <c r="BK2825" i="6"/>
  <c r="BJ2825" i="6"/>
  <c r="BC2825" i="6"/>
  <c r="BB2825" i="6"/>
  <c r="BA2825" i="6"/>
  <c r="AZ2825" i="6"/>
  <c r="AY2825" i="6"/>
  <c r="AX2825" i="6"/>
  <c r="AW2825" i="6"/>
  <c r="AV2825" i="6"/>
  <c r="AU2825" i="6"/>
  <c r="AT2825" i="6"/>
  <c r="AS2825" i="6"/>
  <c r="AR2825" i="6"/>
  <c r="AQ2825" i="6"/>
  <c r="AP2825" i="6"/>
  <c r="AO2825" i="6"/>
  <c r="AN2825" i="6"/>
  <c r="BD2825" i="6" s="1"/>
  <c r="AL2825" i="6"/>
  <c r="AK2825" i="6"/>
  <c r="AJ2825" i="6"/>
  <c r="AI2825" i="6"/>
  <c r="AH2825" i="6"/>
  <c r="AG2825" i="6"/>
  <c r="AB2825" i="6"/>
  <c r="Z2825" i="6"/>
  <c r="Y2825" i="6"/>
  <c r="X2825" i="6"/>
  <c r="V2825" i="6"/>
  <c r="T2825" i="6"/>
  <c r="S2825" i="6"/>
  <c r="R2825" i="6"/>
  <c r="Q2825" i="6"/>
  <c r="P2825" i="6"/>
  <c r="O2825" i="6"/>
  <c r="N2825" i="6"/>
  <c r="M2825" i="6"/>
  <c r="U2825" i="6" s="1"/>
  <c r="E2825" i="6"/>
  <c r="B2825" i="6"/>
  <c r="BK2824" i="6"/>
  <c r="BJ2824" i="6"/>
  <c r="BC2824" i="6"/>
  <c r="BB2824" i="6"/>
  <c r="BA2824" i="6"/>
  <c r="AZ2824" i="6"/>
  <c r="AY2824" i="6"/>
  <c r="AX2824" i="6"/>
  <c r="AW2824" i="6"/>
  <c r="AV2824" i="6"/>
  <c r="AU2824" i="6"/>
  <c r="AT2824" i="6"/>
  <c r="AS2824" i="6"/>
  <c r="AR2824" i="6"/>
  <c r="AQ2824" i="6"/>
  <c r="AP2824" i="6"/>
  <c r="AO2824" i="6"/>
  <c r="AN2824" i="6"/>
  <c r="BD2824" i="6" s="1"/>
  <c r="AL2824" i="6"/>
  <c r="AK2824" i="6"/>
  <c r="AJ2824" i="6"/>
  <c r="AI2824" i="6"/>
  <c r="AH2824" i="6"/>
  <c r="AG2824" i="6"/>
  <c r="AB2824" i="6"/>
  <c r="Z2824" i="6"/>
  <c r="Y2824" i="6"/>
  <c r="X2824" i="6"/>
  <c r="V2824" i="6"/>
  <c r="T2824" i="6"/>
  <c r="S2824" i="6"/>
  <c r="R2824" i="6"/>
  <c r="Q2824" i="6"/>
  <c r="P2824" i="6"/>
  <c r="O2824" i="6"/>
  <c r="N2824" i="6"/>
  <c r="M2824" i="6"/>
  <c r="U2824" i="6" s="1"/>
  <c r="E2824" i="6"/>
  <c r="B2824" i="6"/>
  <c r="BK2823" i="6"/>
  <c r="BJ2823" i="6"/>
  <c r="BC2823" i="6"/>
  <c r="BB2823" i="6"/>
  <c r="BA2823" i="6"/>
  <c r="AZ2823" i="6"/>
  <c r="AY2823" i="6"/>
  <c r="AX2823" i="6"/>
  <c r="AW2823" i="6"/>
  <c r="AV2823" i="6"/>
  <c r="AU2823" i="6"/>
  <c r="AT2823" i="6"/>
  <c r="AS2823" i="6"/>
  <c r="AR2823" i="6"/>
  <c r="AQ2823" i="6"/>
  <c r="AP2823" i="6"/>
  <c r="AO2823" i="6"/>
  <c r="AN2823" i="6"/>
  <c r="BD2823" i="6" s="1"/>
  <c r="AL2823" i="6"/>
  <c r="AK2823" i="6"/>
  <c r="AJ2823" i="6"/>
  <c r="AI2823" i="6"/>
  <c r="AH2823" i="6"/>
  <c r="AG2823" i="6"/>
  <c r="AB2823" i="6"/>
  <c r="Z2823" i="6"/>
  <c r="Y2823" i="6"/>
  <c r="X2823" i="6"/>
  <c r="V2823" i="6"/>
  <c r="T2823" i="6"/>
  <c r="S2823" i="6"/>
  <c r="R2823" i="6"/>
  <c r="Q2823" i="6"/>
  <c r="P2823" i="6"/>
  <c r="O2823" i="6"/>
  <c r="N2823" i="6"/>
  <c r="M2823" i="6"/>
  <c r="E2823" i="6"/>
  <c r="B2823" i="6"/>
  <c r="BK2822" i="6"/>
  <c r="BJ2822" i="6"/>
  <c r="BC2822" i="6"/>
  <c r="BB2822" i="6"/>
  <c r="BA2822" i="6"/>
  <c r="AZ2822" i="6"/>
  <c r="AY2822" i="6"/>
  <c r="AX2822" i="6"/>
  <c r="AW2822" i="6"/>
  <c r="AV2822" i="6"/>
  <c r="AU2822" i="6"/>
  <c r="AT2822" i="6"/>
  <c r="AS2822" i="6"/>
  <c r="AR2822" i="6"/>
  <c r="AQ2822" i="6"/>
  <c r="AP2822" i="6"/>
  <c r="AO2822" i="6"/>
  <c r="AN2822" i="6"/>
  <c r="BD2822" i="6" s="1"/>
  <c r="AL2822" i="6"/>
  <c r="AK2822" i="6"/>
  <c r="AJ2822" i="6"/>
  <c r="AI2822" i="6"/>
  <c r="AH2822" i="6"/>
  <c r="AG2822" i="6"/>
  <c r="AB2822" i="6"/>
  <c r="Z2822" i="6"/>
  <c r="Y2822" i="6"/>
  <c r="X2822" i="6"/>
  <c r="V2822" i="6"/>
  <c r="T2822" i="6"/>
  <c r="S2822" i="6"/>
  <c r="R2822" i="6"/>
  <c r="Q2822" i="6"/>
  <c r="P2822" i="6"/>
  <c r="O2822" i="6"/>
  <c r="N2822" i="6"/>
  <c r="M2822" i="6"/>
  <c r="E2822" i="6"/>
  <c r="B2822" i="6"/>
  <c r="BK2821" i="6"/>
  <c r="BJ2821" i="6"/>
  <c r="BC2821" i="6"/>
  <c r="BB2821" i="6"/>
  <c r="BA2821" i="6"/>
  <c r="AZ2821" i="6"/>
  <c r="AY2821" i="6"/>
  <c r="AX2821" i="6"/>
  <c r="AW2821" i="6"/>
  <c r="AV2821" i="6"/>
  <c r="AU2821" i="6"/>
  <c r="AT2821" i="6"/>
  <c r="AS2821" i="6"/>
  <c r="AR2821" i="6"/>
  <c r="AQ2821" i="6"/>
  <c r="AP2821" i="6"/>
  <c r="AO2821" i="6"/>
  <c r="AN2821" i="6"/>
  <c r="AL2821" i="6"/>
  <c r="AK2821" i="6"/>
  <c r="AJ2821" i="6"/>
  <c r="AI2821" i="6"/>
  <c r="AM2821" i="6" s="1"/>
  <c r="AH2821" i="6"/>
  <c r="AG2821" i="6"/>
  <c r="AB2821" i="6"/>
  <c r="Z2821" i="6"/>
  <c r="Y2821" i="6"/>
  <c r="X2821" i="6"/>
  <c r="V2821" i="6"/>
  <c r="T2821" i="6"/>
  <c r="S2821" i="6"/>
  <c r="R2821" i="6"/>
  <c r="Q2821" i="6"/>
  <c r="P2821" i="6"/>
  <c r="O2821" i="6"/>
  <c r="N2821" i="6"/>
  <c r="M2821" i="6"/>
  <c r="U2821" i="6" s="1"/>
  <c r="E2821" i="6"/>
  <c r="B2821" i="6"/>
  <c r="BK2820" i="6"/>
  <c r="BJ2820" i="6"/>
  <c r="BC2820" i="6"/>
  <c r="BB2820" i="6"/>
  <c r="BA2820" i="6"/>
  <c r="AZ2820" i="6"/>
  <c r="AY2820" i="6"/>
  <c r="AX2820" i="6"/>
  <c r="AW2820" i="6"/>
  <c r="AV2820" i="6"/>
  <c r="AU2820" i="6"/>
  <c r="AT2820" i="6"/>
  <c r="AS2820" i="6"/>
  <c r="AR2820" i="6"/>
  <c r="AQ2820" i="6"/>
  <c r="AP2820" i="6"/>
  <c r="AO2820" i="6"/>
  <c r="AN2820" i="6"/>
  <c r="AL2820" i="6"/>
  <c r="AK2820" i="6"/>
  <c r="AJ2820" i="6"/>
  <c r="AI2820" i="6"/>
  <c r="AH2820" i="6"/>
  <c r="AG2820" i="6"/>
  <c r="AM2820" i="6" s="1"/>
  <c r="AB2820" i="6"/>
  <c r="Z2820" i="6"/>
  <c r="Y2820" i="6"/>
  <c r="X2820" i="6"/>
  <c r="V2820" i="6"/>
  <c r="T2820" i="6"/>
  <c r="S2820" i="6"/>
  <c r="R2820" i="6"/>
  <c r="Q2820" i="6"/>
  <c r="P2820" i="6"/>
  <c r="O2820" i="6"/>
  <c r="N2820" i="6"/>
  <c r="M2820" i="6"/>
  <c r="E2820" i="6"/>
  <c r="B2820" i="6"/>
  <c r="BK2819" i="6"/>
  <c r="BJ2819" i="6"/>
  <c r="BC2819" i="6"/>
  <c r="BB2819" i="6"/>
  <c r="BA2819" i="6"/>
  <c r="AZ2819" i="6"/>
  <c r="AY2819" i="6"/>
  <c r="AX2819" i="6"/>
  <c r="AW2819" i="6"/>
  <c r="AV2819" i="6"/>
  <c r="AU2819" i="6"/>
  <c r="AT2819" i="6"/>
  <c r="AS2819" i="6"/>
  <c r="AR2819" i="6"/>
  <c r="AQ2819" i="6"/>
  <c r="AP2819" i="6"/>
  <c r="AO2819" i="6"/>
  <c r="AN2819" i="6"/>
  <c r="AL2819" i="6"/>
  <c r="AK2819" i="6"/>
  <c r="AJ2819" i="6"/>
  <c r="AI2819" i="6"/>
  <c r="AH2819" i="6"/>
  <c r="AG2819" i="6"/>
  <c r="AM2819" i="6" s="1"/>
  <c r="AB2819" i="6"/>
  <c r="Z2819" i="6"/>
  <c r="Y2819" i="6"/>
  <c r="X2819" i="6"/>
  <c r="AD2819" i="6" s="1"/>
  <c r="V2819" i="6"/>
  <c r="T2819" i="6"/>
  <c r="S2819" i="6"/>
  <c r="R2819" i="6"/>
  <c r="Q2819" i="6"/>
  <c r="P2819" i="6"/>
  <c r="O2819" i="6"/>
  <c r="N2819" i="6"/>
  <c r="M2819" i="6"/>
  <c r="U2819" i="6" s="1"/>
  <c r="E2819" i="6"/>
  <c r="B2819" i="6"/>
  <c r="BK2818" i="6"/>
  <c r="BJ2818" i="6"/>
  <c r="BC2818" i="6"/>
  <c r="BB2818" i="6"/>
  <c r="BA2818" i="6"/>
  <c r="AZ2818" i="6"/>
  <c r="AY2818" i="6"/>
  <c r="AX2818" i="6"/>
  <c r="AW2818" i="6"/>
  <c r="AV2818" i="6"/>
  <c r="AU2818" i="6"/>
  <c r="AT2818" i="6"/>
  <c r="AS2818" i="6"/>
  <c r="AR2818" i="6"/>
  <c r="AQ2818" i="6"/>
  <c r="AP2818" i="6"/>
  <c r="AO2818" i="6"/>
  <c r="AN2818" i="6"/>
  <c r="AL2818" i="6"/>
  <c r="AK2818" i="6"/>
  <c r="AJ2818" i="6"/>
  <c r="AI2818" i="6"/>
  <c r="AH2818" i="6"/>
  <c r="AG2818" i="6"/>
  <c r="AM2818" i="6" s="1"/>
  <c r="AB2818" i="6"/>
  <c r="Z2818" i="6"/>
  <c r="Y2818" i="6"/>
  <c r="X2818" i="6"/>
  <c r="AD2818" i="6" s="1"/>
  <c r="V2818" i="6"/>
  <c r="T2818" i="6"/>
  <c r="S2818" i="6"/>
  <c r="R2818" i="6"/>
  <c r="Q2818" i="6"/>
  <c r="P2818" i="6"/>
  <c r="O2818" i="6"/>
  <c r="N2818" i="6"/>
  <c r="M2818" i="6"/>
  <c r="U2818" i="6" s="1"/>
  <c r="E2818" i="6"/>
  <c r="B2818" i="6"/>
  <c r="BK2817" i="6"/>
  <c r="BJ2817" i="6"/>
  <c r="BC2817" i="6"/>
  <c r="BB2817" i="6"/>
  <c r="BA2817" i="6"/>
  <c r="AZ2817" i="6"/>
  <c r="AY2817" i="6"/>
  <c r="AX2817" i="6"/>
  <c r="AW2817" i="6"/>
  <c r="AV2817" i="6"/>
  <c r="AU2817" i="6"/>
  <c r="AT2817" i="6"/>
  <c r="AS2817" i="6"/>
  <c r="AR2817" i="6"/>
  <c r="AQ2817" i="6"/>
  <c r="AP2817" i="6"/>
  <c r="AO2817" i="6"/>
  <c r="AN2817" i="6"/>
  <c r="BD2817" i="6" s="1"/>
  <c r="AL2817" i="6"/>
  <c r="AK2817" i="6"/>
  <c r="AJ2817" i="6"/>
  <c r="AI2817" i="6"/>
  <c r="AH2817" i="6"/>
  <c r="AG2817" i="6"/>
  <c r="AM2817" i="6" s="1"/>
  <c r="AB2817" i="6"/>
  <c r="Z2817" i="6"/>
  <c r="Y2817" i="6"/>
  <c r="X2817" i="6"/>
  <c r="V2817" i="6"/>
  <c r="T2817" i="6"/>
  <c r="S2817" i="6"/>
  <c r="R2817" i="6"/>
  <c r="Q2817" i="6"/>
  <c r="P2817" i="6"/>
  <c r="O2817" i="6"/>
  <c r="N2817" i="6"/>
  <c r="M2817" i="6"/>
  <c r="E2817" i="6"/>
  <c r="B2817" i="6"/>
  <c r="BK2816" i="6"/>
  <c r="BJ2816" i="6"/>
  <c r="BC2816" i="6"/>
  <c r="BB2816" i="6"/>
  <c r="BA2816" i="6"/>
  <c r="AZ2816" i="6"/>
  <c r="AY2816" i="6"/>
  <c r="AX2816" i="6"/>
  <c r="AW2816" i="6"/>
  <c r="AV2816" i="6"/>
  <c r="AU2816" i="6"/>
  <c r="AT2816" i="6"/>
  <c r="AS2816" i="6"/>
  <c r="AR2816" i="6"/>
  <c r="AQ2816" i="6"/>
  <c r="AP2816" i="6"/>
  <c r="AO2816" i="6"/>
  <c r="AN2816" i="6"/>
  <c r="BD2816" i="6" s="1"/>
  <c r="AL2816" i="6"/>
  <c r="AK2816" i="6"/>
  <c r="AJ2816" i="6"/>
  <c r="AI2816" i="6"/>
  <c r="AH2816" i="6"/>
  <c r="AG2816" i="6"/>
  <c r="AM2816" i="6" s="1"/>
  <c r="AB2816" i="6"/>
  <c r="Z2816" i="6"/>
  <c r="Y2816" i="6"/>
  <c r="X2816" i="6"/>
  <c r="V2816" i="6"/>
  <c r="T2816" i="6"/>
  <c r="S2816" i="6"/>
  <c r="R2816" i="6"/>
  <c r="Q2816" i="6"/>
  <c r="P2816" i="6"/>
  <c r="O2816" i="6"/>
  <c r="N2816" i="6"/>
  <c r="M2816" i="6"/>
  <c r="E2816" i="6"/>
  <c r="B2816" i="6"/>
  <c r="BK2815" i="6"/>
  <c r="BJ2815" i="6"/>
  <c r="BC2815" i="6"/>
  <c r="BB2815" i="6"/>
  <c r="BA2815" i="6"/>
  <c r="AZ2815" i="6"/>
  <c r="AY2815" i="6"/>
  <c r="AX2815" i="6"/>
  <c r="AW2815" i="6"/>
  <c r="AV2815" i="6"/>
  <c r="AU2815" i="6"/>
  <c r="AT2815" i="6"/>
  <c r="AS2815" i="6"/>
  <c r="AR2815" i="6"/>
  <c r="AQ2815" i="6"/>
  <c r="AP2815" i="6"/>
  <c r="AO2815" i="6"/>
  <c r="AN2815" i="6"/>
  <c r="AL2815" i="6"/>
  <c r="AK2815" i="6"/>
  <c r="AJ2815" i="6"/>
  <c r="AI2815" i="6"/>
  <c r="AH2815" i="6"/>
  <c r="AG2815" i="6"/>
  <c r="AM2815" i="6" s="1"/>
  <c r="AB2815" i="6"/>
  <c r="Z2815" i="6"/>
  <c r="Y2815" i="6"/>
  <c r="X2815" i="6"/>
  <c r="AD2815" i="6" s="1"/>
  <c r="V2815" i="6"/>
  <c r="T2815" i="6"/>
  <c r="S2815" i="6"/>
  <c r="R2815" i="6"/>
  <c r="Q2815" i="6"/>
  <c r="P2815" i="6"/>
  <c r="O2815" i="6"/>
  <c r="N2815" i="6"/>
  <c r="M2815" i="6"/>
  <c r="U2815" i="6" s="1"/>
  <c r="E2815" i="6"/>
  <c r="B2815" i="6"/>
  <c r="BK2814" i="6"/>
  <c r="BJ2814" i="6"/>
  <c r="BC2814" i="6"/>
  <c r="BB2814" i="6"/>
  <c r="BA2814" i="6"/>
  <c r="AZ2814" i="6"/>
  <c r="AY2814" i="6"/>
  <c r="AX2814" i="6"/>
  <c r="AW2814" i="6"/>
  <c r="AV2814" i="6"/>
  <c r="AU2814" i="6"/>
  <c r="AT2814" i="6"/>
  <c r="AS2814" i="6"/>
  <c r="AR2814" i="6"/>
  <c r="AQ2814" i="6"/>
  <c r="AP2814" i="6"/>
  <c r="AO2814" i="6"/>
  <c r="AN2814" i="6"/>
  <c r="AL2814" i="6"/>
  <c r="AK2814" i="6"/>
  <c r="AJ2814" i="6"/>
  <c r="AI2814" i="6"/>
  <c r="AH2814" i="6"/>
  <c r="AG2814" i="6"/>
  <c r="AM2814" i="6" s="1"/>
  <c r="AB2814" i="6"/>
  <c r="Z2814" i="6"/>
  <c r="Y2814" i="6"/>
  <c r="X2814" i="6"/>
  <c r="AD2814" i="6" s="1"/>
  <c r="V2814" i="6"/>
  <c r="T2814" i="6"/>
  <c r="S2814" i="6"/>
  <c r="R2814" i="6"/>
  <c r="Q2814" i="6"/>
  <c r="P2814" i="6"/>
  <c r="O2814" i="6"/>
  <c r="N2814" i="6"/>
  <c r="M2814" i="6"/>
  <c r="U2814" i="6" s="1"/>
  <c r="E2814" i="6"/>
  <c r="B2814" i="6"/>
  <c r="BK2813" i="6"/>
  <c r="BJ2813" i="6"/>
  <c r="BC2813" i="6"/>
  <c r="BB2813" i="6"/>
  <c r="BA2813" i="6"/>
  <c r="AZ2813" i="6"/>
  <c r="AY2813" i="6"/>
  <c r="AX2813" i="6"/>
  <c r="AW2813" i="6"/>
  <c r="AV2813" i="6"/>
  <c r="AU2813" i="6"/>
  <c r="AT2813" i="6"/>
  <c r="AS2813" i="6"/>
  <c r="AR2813" i="6"/>
  <c r="AQ2813" i="6"/>
  <c r="AP2813" i="6"/>
  <c r="AO2813" i="6"/>
  <c r="AN2813" i="6"/>
  <c r="BD2813" i="6" s="1"/>
  <c r="AL2813" i="6"/>
  <c r="AK2813" i="6"/>
  <c r="AJ2813" i="6"/>
  <c r="AI2813" i="6"/>
  <c r="AH2813" i="6"/>
  <c r="AG2813" i="6"/>
  <c r="AM2813" i="6" s="1"/>
  <c r="AB2813" i="6"/>
  <c r="Z2813" i="6"/>
  <c r="Y2813" i="6"/>
  <c r="X2813" i="6"/>
  <c r="V2813" i="6"/>
  <c r="T2813" i="6"/>
  <c r="S2813" i="6"/>
  <c r="R2813" i="6"/>
  <c r="Q2813" i="6"/>
  <c r="P2813" i="6"/>
  <c r="O2813" i="6"/>
  <c r="N2813" i="6"/>
  <c r="M2813" i="6"/>
  <c r="E2813" i="6"/>
  <c r="B2813" i="6"/>
  <c r="BK2812" i="6"/>
  <c r="BJ2812" i="6"/>
  <c r="BC2812" i="6"/>
  <c r="BB2812" i="6"/>
  <c r="BA2812" i="6"/>
  <c r="AZ2812" i="6"/>
  <c r="AY2812" i="6"/>
  <c r="AX2812" i="6"/>
  <c r="AW2812" i="6"/>
  <c r="AV2812" i="6"/>
  <c r="AU2812" i="6"/>
  <c r="AT2812" i="6"/>
  <c r="AS2812" i="6"/>
  <c r="AR2812" i="6"/>
  <c r="AQ2812" i="6"/>
  <c r="AP2812" i="6"/>
  <c r="AO2812" i="6"/>
  <c r="AN2812" i="6"/>
  <c r="BD2812" i="6" s="1"/>
  <c r="AL2812" i="6"/>
  <c r="AK2812" i="6"/>
  <c r="AJ2812" i="6"/>
  <c r="AI2812" i="6"/>
  <c r="AH2812" i="6"/>
  <c r="AG2812" i="6"/>
  <c r="AM2812" i="6" s="1"/>
  <c r="AB2812" i="6"/>
  <c r="Z2812" i="6"/>
  <c r="Y2812" i="6"/>
  <c r="X2812" i="6"/>
  <c r="V2812" i="6"/>
  <c r="T2812" i="6"/>
  <c r="S2812" i="6"/>
  <c r="R2812" i="6"/>
  <c r="Q2812" i="6"/>
  <c r="P2812" i="6"/>
  <c r="O2812" i="6"/>
  <c r="N2812" i="6"/>
  <c r="M2812" i="6"/>
  <c r="E2812" i="6"/>
  <c r="B2812" i="6"/>
  <c r="BK2811" i="6"/>
  <c r="BJ2811" i="6"/>
  <c r="BC2811" i="6"/>
  <c r="BB2811" i="6"/>
  <c r="BA2811" i="6"/>
  <c r="AZ2811" i="6"/>
  <c r="AY2811" i="6"/>
  <c r="AX2811" i="6"/>
  <c r="AW2811" i="6"/>
  <c r="AV2811" i="6"/>
  <c r="AU2811" i="6"/>
  <c r="AT2811" i="6"/>
  <c r="AS2811" i="6"/>
  <c r="AR2811" i="6"/>
  <c r="AQ2811" i="6"/>
  <c r="AP2811" i="6"/>
  <c r="AO2811" i="6"/>
  <c r="AN2811" i="6"/>
  <c r="AL2811" i="6"/>
  <c r="AK2811" i="6"/>
  <c r="AJ2811" i="6"/>
  <c r="AI2811" i="6"/>
  <c r="AH2811" i="6"/>
  <c r="AG2811" i="6"/>
  <c r="AM2811" i="6" s="1"/>
  <c r="AB2811" i="6"/>
  <c r="Z2811" i="6"/>
  <c r="Y2811" i="6"/>
  <c r="X2811" i="6"/>
  <c r="AD2811" i="6" s="1"/>
  <c r="V2811" i="6"/>
  <c r="T2811" i="6"/>
  <c r="S2811" i="6"/>
  <c r="R2811" i="6"/>
  <c r="Q2811" i="6"/>
  <c r="P2811" i="6"/>
  <c r="O2811" i="6"/>
  <c r="N2811" i="6"/>
  <c r="M2811" i="6"/>
  <c r="U2811" i="6" s="1"/>
  <c r="E2811" i="6"/>
  <c r="B2811" i="6"/>
  <c r="BK2810" i="6"/>
  <c r="BJ2810" i="6"/>
  <c r="BC2810" i="6"/>
  <c r="BB2810" i="6"/>
  <c r="BA2810" i="6"/>
  <c r="AZ2810" i="6"/>
  <c r="AY2810" i="6"/>
  <c r="AX2810" i="6"/>
  <c r="AW2810" i="6"/>
  <c r="AV2810" i="6"/>
  <c r="AU2810" i="6"/>
  <c r="AT2810" i="6"/>
  <c r="AS2810" i="6"/>
  <c r="AR2810" i="6"/>
  <c r="AQ2810" i="6"/>
  <c r="AP2810" i="6"/>
  <c r="AO2810" i="6"/>
  <c r="AN2810" i="6"/>
  <c r="AL2810" i="6"/>
  <c r="AK2810" i="6"/>
  <c r="AJ2810" i="6"/>
  <c r="AI2810" i="6"/>
  <c r="AH2810" i="6"/>
  <c r="AG2810" i="6"/>
  <c r="AM2810" i="6" s="1"/>
  <c r="AB2810" i="6"/>
  <c r="Z2810" i="6"/>
  <c r="Y2810" i="6"/>
  <c r="X2810" i="6"/>
  <c r="AD2810" i="6" s="1"/>
  <c r="V2810" i="6"/>
  <c r="T2810" i="6"/>
  <c r="S2810" i="6"/>
  <c r="R2810" i="6"/>
  <c r="Q2810" i="6"/>
  <c r="P2810" i="6"/>
  <c r="O2810" i="6"/>
  <c r="N2810" i="6"/>
  <c r="M2810" i="6"/>
  <c r="U2810" i="6" s="1"/>
  <c r="E2810" i="6"/>
  <c r="B2810" i="6"/>
  <c r="BK2809" i="6"/>
  <c r="BJ2809" i="6"/>
  <c r="BC2809" i="6"/>
  <c r="BB2809" i="6"/>
  <c r="BA2809" i="6"/>
  <c r="AZ2809" i="6"/>
  <c r="AY2809" i="6"/>
  <c r="AX2809" i="6"/>
  <c r="AW2809" i="6"/>
  <c r="AV2809" i="6"/>
  <c r="AU2809" i="6"/>
  <c r="AT2809" i="6"/>
  <c r="AS2809" i="6"/>
  <c r="AR2809" i="6"/>
  <c r="AQ2809" i="6"/>
  <c r="AP2809" i="6"/>
  <c r="AO2809" i="6"/>
  <c r="AN2809" i="6"/>
  <c r="BD2809" i="6" s="1"/>
  <c r="AL2809" i="6"/>
  <c r="AK2809" i="6"/>
  <c r="AJ2809" i="6"/>
  <c r="AI2809" i="6"/>
  <c r="AH2809" i="6"/>
  <c r="AG2809" i="6"/>
  <c r="AM2809" i="6" s="1"/>
  <c r="AB2809" i="6"/>
  <c r="Z2809" i="6"/>
  <c r="Y2809" i="6"/>
  <c r="X2809" i="6"/>
  <c r="V2809" i="6"/>
  <c r="T2809" i="6"/>
  <c r="S2809" i="6"/>
  <c r="R2809" i="6"/>
  <c r="Q2809" i="6"/>
  <c r="P2809" i="6"/>
  <c r="O2809" i="6"/>
  <c r="N2809" i="6"/>
  <c r="M2809" i="6"/>
  <c r="E2809" i="6"/>
  <c r="B2809" i="6"/>
  <c r="BK2808" i="6"/>
  <c r="BJ2808" i="6"/>
  <c r="BC2808" i="6"/>
  <c r="BB2808" i="6"/>
  <c r="BA2808" i="6"/>
  <c r="AZ2808" i="6"/>
  <c r="AY2808" i="6"/>
  <c r="AX2808" i="6"/>
  <c r="AW2808" i="6"/>
  <c r="AV2808" i="6"/>
  <c r="AU2808" i="6"/>
  <c r="AT2808" i="6"/>
  <c r="AS2808" i="6"/>
  <c r="AR2808" i="6"/>
  <c r="AQ2808" i="6"/>
  <c r="AP2808" i="6"/>
  <c r="AO2808" i="6"/>
  <c r="AN2808" i="6"/>
  <c r="BD2808" i="6" s="1"/>
  <c r="AL2808" i="6"/>
  <c r="AK2808" i="6"/>
  <c r="AJ2808" i="6"/>
  <c r="AI2808" i="6"/>
  <c r="AH2808" i="6"/>
  <c r="AG2808" i="6"/>
  <c r="AM2808" i="6" s="1"/>
  <c r="AB2808" i="6"/>
  <c r="Z2808" i="6"/>
  <c r="Y2808" i="6"/>
  <c r="X2808" i="6"/>
  <c r="V2808" i="6"/>
  <c r="T2808" i="6"/>
  <c r="S2808" i="6"/>
  <c r="R2808" i="6"/>
  <c r="Q2808" i="6"/>
  <c r="P2808" i="6"/>
  <c r="O2808" i="6"/>
  <c r="N2808" i="6"/>
  <c r="M2808" i="6"/>
  <c r="E2808" i="6"/>
  <c r="B2808" i="6"/>
  <c r="BK2807" i="6"/>
  <c r="BJ2807" i="6"/>
  <c r="BC2807" i="6"/>
  <c r="BB2807" i="6"/>
  <c r="BA2807" i="6"/>
  <c r="AZ2807" i="6"/>
  <c r="AY2807" i="6"/>
  <c r="AX2807" i="6"/>
  <c r="AW2807" i="6"/>
  <c r="AV2807" i="6"/>
  <c r="AU2807" i="6"/>
  <c r="AT2807" i="6"/>
  <c r="AS2807" i="6"/>
  <c r="AR2807" i="6"/>
  <c r="AQ2807" i="6"/>
  <c r="AP2807" i="6"/>
  <c r="AO2807" i="6"/>
  <c r="AN2807" i="6"/>
  <c r="AL2807" i="6"/>
  <c r="AK2807" i="6"/>
  <c r="AJ2807" i="6"/>
  <c r="AI2807" i="6"/>
  <c r="AH2807" i="6"/>
  <c r="AG2807" i="6"/>
  <c r="AM2807" i="6" s="1"/>
  <c r="AB2807" i="6"/>
  <c r="Z2807" i="6"/>
  <c r="Y2807" i="6"/>
  <c r="X2807" i="6"/>
  <c r="AD2807" i="6" s="1"/>
  <c r="V2807" i="6"/>
  <c r="T2807" i="6"/>
  <c r="S2807" i="6"/>
  <c r="R2807" i="6"/>
  <c r="Q2807" i="6"/>
  <c r="P2807" i="6"/>
  <c r="O2807" i="6"/>
  <c r="N2807" i="6"/>
  <c r="M2807" i="6"/>
  <c r="U2807" i="6" s="1"/>
  <c r="E2807" i="6"/>
  <c r="B2807" i="6"/>
  <c r="BK2806" i="6"/>
  <c r="BJ2806" i="6"/>
  <c r="BC2806" i="6"/>
  <c r="BB2806" i="6"/>
  <c r="BA2806" i="6"/>
  <c r="AZ2806" i="6"/>
  <c r="AY2806" i="6"/>
  <c r="AX2806" i="6"/>
  <c r="AW2806" i="6"/>
  <c r="AV2806" i="6"/>
  <c r="AU2806" i="6"/>
  <c r="AT2806" i="6"/>
  <c r="AS2806" i="6"/>
  <c r="AR2806" i="6"/>
  <c r="AQ2806" i="6"/>
  <c r="AP2806" i="6"/>
  <c r="AO2806" i="6"/>
  <c r="AN2806" i="6"/>
  <c r="AL2806" i="6"/>
  <c r="AK2806" i="6"/>
  <c r="AJ2806" i="6"/>
  <c r="AI2806" i="6"/>
  <c r="AH2806" i="6"/>
  <c r="AG2806" i="6"/>
  <c r="AM2806" i="6" s="1"/>
  <c r="AB2806" i="6"/>
  <c r="Z2806" i="6"/>
  <c r="Y2806" i="6"/>
  <c r="X2806" i="6"/>
  <c r="AD2806" i="6" s="1"/>
  <c r="V2806" i="6"/>
  <c r="T2806" i="6"/>
  <c r="S2806" i="6"/>
  <c r="R2806" i="6"/>
  <c r="Q2806" i="6"/>
  <c r="P2806" i="6"/>
  <c r="O2806" i="6"/>
  <c r="N2806" i="6"/>
  <c r="M2806" i="6"/>
  <c r="U2806" i="6" s="1"/>
  <c r="E2806" i="6"/>
  <c r="B2806" i="6"/>
  <c r="BK2805" i="6"/>
  <c r="BJ2805" i="6"/>
  <c r="BC2805" i="6"/>
  <c r="BB2805" i="6"/>
  <c r="BA2805" i="6"/>
  <c r="AZ2805" i="6"/>
  <c r="AY2805" i="6"/>
  <c r="AX2805" i="6"/>
  <c r="AW2805" i="6"/>
  <c r="AV2805" i="6"/>
  <c r="AU2805" i="6"/>
  <c r="AT2805" i="6"/>
  <c r="AS2805" i="6"/>
  <c r="AR2805" i="6"/>
  <c r="AQ2805" i="6"/>
  <c r="AP2805" i="6"/>
  <c r="AO2805" i="6"/>
  <c r="AN2805" i="6"/>
  <c r="BD2805" i="6" s="1"/>
  <c r="AL2805" i="6"/>
  <c r="AK2805" i="6"/>
  <c r="AJ2805" i="6"/>
  <c r="AI2805" i="6"/>
  <c r="AH2805" i="6"/>
  <c r="AG2805" i="6"/>
  <c r="AM2805" i="6" s="1"/>
  <c r="AB2805" i="6"/>
  <c r="Z2805" i="6"/>
  <c r="Y2805" i="6"/>
  <c r="X2805" i="6"/>
  <c r="V2805" i="6"/>
  <c r="T2805" i="6"/>
  <c r="S2805" i="6"/>
  <c r="R2805" i="6"/>
  <c r="Q2805" i="6"/>
  <c r="P2805" i="6"/>
  <c r="O2805" i="6"/>
  <c r="N2805" i="6"/>
  <c r="M2805" i="6"/>
  <c r="E2805" i="6"/>
  <c r="B2805" i="6"/>
  <c r="BK2804" i="6"/>
  <c r="BJ2804" i="6"/>
  <c r="BC2804" i="6"/>
  <c r="BB2804" i="6"/>
  <c r="BA2804" i="6"/>
  <c r="AZ2804" i="6"/>
  <c r="AY2804" i="6"/>
  <c r="AX2804" i="6"/>
  <c r="AW2804" i="6"/>
  <c r="AV2804" i="6"/>
  <c r="AU2804" i="6"/>
  <c r="AT2804" i="6"/>
  <c r="AS2804" i="6"/>
  <c r="AR2804" i="6"/>
  <c r="AQ2804" i="6"/>
  <c r="AP2804" i="6"/>
  <c r="AO2804" i="6"/>
  <c r="AN2804" i="6"/>
  <c r="BD2804" i="6" s="1"/>
  <c r="AL2804" i="6"/>
  <c r="AK2804" i="6"/>
  <c r="AJ2804" i="6"/>
  <c r="AI2804" i="6"/>
  <c r="AH2804" i="6"/>
  <c r="AG2804" i="6"/>
  <c r="AM2804" i="6" s="1"/>
  <c r="AB2804" i="6"/>
  <c r="Z2804" i="6"/>
  <c r="Y2804" i="6"/>
  <c r="X2804" i="6"/>
  <c r="V2804" i="6"/>
  <c r="T2804" i="6"/>
  <c r="S2804" i="6"/>
  <c r="R2804" i="6"/>
  <c r="Q2804" i="6"/>
  <c r="P2804" i="6"/>
  <c r="O2804" i="6"/>
  <c r="N2804" i="6"/>
  <c r="M2804" i="6"/>
  <c r="E2804" i="6"/>
  <c r="B2804" i="6"/>
  <c r="BK2803" i="6"/>
  <c r="BJ2803" i="6"/>
  <c r="BC2803" i="6"/>
  <c r="BB2803" i="6"/>
  <c r="BA2803" i="6"/>
  <c r="AZ2803" i="6"/>
  <c r="AY2803" i="6"/>
  <c r="AX2803" i="6"/>
  <c r="AW2803" i="6"/>
  <c r="AV2803" i="6"/>
  <c r="AU2803" i="6"/>
  <c r="AT2803" i="6"/>
  <c r="AS2803" i="6"/>
  <c r="AR2803" i="6"/>
  <c r="AQ2803" i="6"/>
  <c r="AP2803" i="6"/>
  <c r="AO2803" i="6"/>
  <c r="AN2803" i="6"/>
  <c r="AL2803" i="6"/>
  <c r="AK2803" i="6"/>
  <c r="AJ2803" i="6"/>
  <c r="AI2803" i="6"/>
  <c r="AH2803" i="6"/>
  <c r="AG2803" i="6"/>
  <c r="AM2803" i="6" s="1"/>
  <c r="AB2803" i="6"/>
  <c r="Z2803" i="6"/>
  <c r="Y2803" i="6"/>
  <c r="X2803" i="6"/>
  <c r="AD2803" i="6" s="1"/>
  <c r="V2803" i="6"/>
  <c r="T2803" i="6"/>
  <c r="S2803" i="6"/>
  <c r="R2803" i="6"/>
  <c r="Q2803" i="6"/>
  <c r="P2803" i="6"/>
  <c r="O2803" i="6"/>
  <c r="N2803" i="6"/>
  <c r="M2803" i="6"/>
  <c r="U2803" i="6" s="1"/>
  <c r="E2803" i="6"/>
  <c r="B2803" i="6"/>
  <c r="BK2802" i="6"/>
  <c r="BJ2802" i="6"/>
  <c r="BC2802" i="6"/>
  <c r="BB2802" i="6"/>
  <c r="BA2802" i="6"/>
  <c r="AZ2802" i="6"/>
  <c r="AY2802" i="6"/>
  <c r="AX2802" i="6"/>
  <c r="AW2802" i="6"/>
  <c r="AV2802" i="6"/>
  <c r="AU2802" i="6"/>
  <c r="AT2802" i="6"/>
  <c r="AS2802" i="6"/>
  <c r="AR2802" i="6"/>
  <c r="AQ2802" i="6"/>
  <c r="AP2802" i="6"/>
  <c r="AO2802" i="6"/>
  <c r="AN2802" i="6"/>
  <c r="AL2802" i="6"/>
  <c r="AK2802" i="6"/>
  <c r="AJ2802" i="6"/>
  <c r="AI2802" i="6"/>
  <c r="AH2802" i="6"/>
  <c r="AG2802" i="6"/>
  <c r="AM2802" i="6" s="1"/>
  <c r="AB2802" i="6"/>
  <c r="Z2802" i="6"/>
  <c r="Y2802" i="6"/>
  <c r="X2802" i="6"/>
  <c r="AD2802" i="6" s="1"/>
  <c r="V2802" i="6"/>
  <c r="T2802" i="6"/>
  <c r="S2802" i="6"/>
  <c r="R2802" i="6"/>
  <c r="Q2802" i="6"/>
  <c r="P2802" i="6"/>
  <c r="O2802" i="6"/>
  <c r="N2802" i="6"/>
  <c r="M2802" i="6"/>
  <c r="U2802" i="6" s="1"/>
  <c r="E2802" i="6"/>
  <c r="B2802" i="6"/>
  <c r="BK2801" i="6"/>
  <c r="BJ2801" i="6"/>
  <c r="BC2801" i="6"/>
  <c r="BB2801" i="6"/>
  <c r="BA2801" i="6"/>
  <c r="AZ2801" i="6"/>
  <c r="AY2801" i="6"/>
  <c r="AX2801" i="6"/>
  <c r="AW2801" i="6"/>
  <c r="AV2801" i="6"/>
  <c r="AU2801" i="6"/>
  <c r="AT2801" i="6"/>
  <c r="AS2801" i="6"/>
  <c r="AR2801" i="6"/>
  <c r="AQ2801" i="6"/>
  <c r="AP2801" i="6"/>
  <c r="AO2801" i="6"/>
  <c r="AN2801" i="6"/>
  <c r="BD2801" i="6" s="1"/>
  <c r="AL2801" i="6"/>
  <c r="AK2801" i="6"/>
  <c r="AJ2801" i="6"/>
  <c r="AI2801" i="6"/>
  <c r="AH2801" i="6"/>
  <c r="AG2801" i="6"/>
  <c r="AM2801" i="6" s="1"/>
  <c r="AB2801" i="6"/>
  <c r="Z2801" i="6"/>
  <c r="Y2801" i="6"/>
  <c r="X2801" i="6"/>
  <c r="V2801" i="6"/>
  <c r="T2801" i="6"/>
  <c r="S2801" i="6"/>
  <c r="R2801" i="6"/>
  <c r="Q2801" i="6"/>
  <c r="P2801" i="6"/>
  <c r="O2801" i="6"/>
  <c r="N2801" i="6"/>
  <c r="M2801" i="6"/>
  <c r="E2801" i="6"/>
  <c r="B2801" i="6"/>
  <c r="BK2800" i="6"/>
  <c r="BJ2800" i="6"/>
  <c r="BC2800" i="6"/>
  <c r="BB2800" i="6"/>
  <c r="BA2800" i="6"/>
  <c r="AZ2800" i="6"/>
  <c r="AY2800" i="6"/>
  <c r="AX2800" i="6"/>
  <c r="AW2800" i="6"/>
  <c r="AV2800" i="6"/>
  <c r="AU2800" i="6"/>
  <c r="AT2800" i="6"/>
  <c r="AS2800" i="6"/>
  <c r="AR2800" i="6"/>
  <c r="AQ2800" i="6"/>
  <c r="AP2800" i="6"/>
  <c r="AO2800" i="6"/>
  <c r="AN2800" i="6"/>
  <c r="BD2800" i="6" s="1"/>
  <c r="AL2800" i="6"/>
  <c r="AK2800" i="6"/>
  <c r="AJ2800" i="6"/>
  <c r="AI2800" i="6"/>
  <c r="AH2800" i="6"/>
  <c r="AG2800" i="6"/>
  <c r="AM2800" i="6" s="1"/>
  <c r="AB2800" i="6"/>
  <c r="Z2800" i="6"/>
  <c r="Y2800" i="6"/>
  <c r="X2800" i="6"/>
  <c r="V2800" i="6"/>
  <c r="T2800" i="6"/>
  <c r="S2800" i="6"/>
  <c r="R2800" i="6"/>
  <c r="Q2800" i="6"/>
  <c r="P2800" i="6"/>
  <c r="O2800" i="6"/>
  <c r="N2800" i="6"/>
  <c r="M2800" i="6"/>
  <c r="E2800" i="6"/>
  <c r="B2800" i="6"/>
  <c r="BK2799" i="6"/>
  <c r="BJ2799" i="6"/>
  <c r="BC2799" i="6"/>
  <c r="BB2799" i="6"/>
  <c r="BA2799" i="6"/>
  <c r="AZ2799" i="6"/>
  <c r="AY2799" i="6"/>
  <c r="AX2799" i="6"/>
  <c r="AW2799" i="6"/>
  <c r="AV2799" i="6"/>
  <c r="AU2799" i="6"/>
  <c r="AT2799" i="6"/>
  <c r="AS2799" i="6"/>
  <c r="AR2799" i="6"/>
  <c r="AQ2799" i="6"/>
  <c r="AP2799" i="6"/>
  <c r="AO2799" i="6"/>
  <c r="AN2799" i="6"/>
  <c r="AL2799" i="6"/>
  <c r="AK2799" i="6"/>
  <c r="AJ2799" i="6"/>
  <c r="AI2799" i="6"/>
  <c r="AH2799" i="6"/>
  <c r="AG2799" i="6"/>
  <c r="AM2799" i="6" s="1"/>
  <c r="AB2799" i="6"/>
  <c r="Z2799" i="6"/>
  <c r="Y2799" i="6"/>
  <c r="X2799" i="6"/>
  <c r="AD2799" i="6" s="1"/>
  <c r="V2799" i="6"/>
  <c r="T2799" i="6"/>
  <c r="S2799" i="6"/>
  <c r="R2799" i="6"/>
  <c r="Q2799" i="6"/>
  <c r="P2799" i="6"/>
  <c r="O2799" i="6"/>
  <c r="N2799" i="6"/>
  <c r="M2799" i="6"/>
  <c r="U2799" i="6" s="1"/>
  <c r="E2799" i="6"/>
  <c r="B2799" i="6"/>
  <c r="BK2798" i="6"/>
  <c r="BJ2798" i="6"/>
  <c r="BC2798" i="6"/>
  <c r="BB2798" i="6"/>
  <c r="BA2798" i="6"/>
  <c r="AZ2798" i="6"/>
  <c r="AY2798" i="6"/>
  <c r="AX2798" i="6"/>
  <c r="AW2798" i="6"/>
  <c r="AV2798" i="6"/>
  <c r="AU2798" i="6"/>
  <c r="AT2798" i="6"/>
  <c r="AS2798" i="6"/>
  <c r="AR2798" i="6"/>
  <c r="AQ2798" i="6"/>
  <c r="AP2798" i="6"/>
  <c r="AO2798" i="6"/>
  <c r="AN2798" i="6"/>
  <c r="AL2798" i="6"/>
  <c r="AK2798" i="6"/>
  <c r="AJ2798" i="6"/>
  <c r="AI2798" i="6"/>
  <c r="AH2798" i="6"/>
  <c r="AG2798" i="6"/>
  <c r="AM2798" i="6" s="1"/>
  <c r="AB2798" i="6"/>
  <c r="Z2798" i="6"/>
  <c r="Y2798" i="6"/>
  <c r="X2798" i="6"/>
  <c r="AD2798" i="6" s="1"/>
  <c r="V2798" i="6"/>
  <c r="T2798" i="6"/>
  <c r="S2798" i="6"/>
  <c r="R2798" i="6"/>
  <c r="Q2798" i="6"/>
  <c r="P2798" i="6"/>
  <c r="O2798" i="6"/>
  <c r="N2798" i="6"/>
  <c r="M2798" i="6"/>
  <c r="U2798" i="6" s="1"/>
  <c r="E2798" i="6"/>
  <c r="B2798" i="6"/>
  <c r="BK2797" i="6"/>
  <c r="BJ2797" i="6"/>
  <c r="BC2797" i="6"/>
  <c r="BB2797" i="6"/>
  <c r="BA2797" i="6"/>
  <c r="AZ2797" i="6"/>
  <c r="AY2797" i="6"/>
  <c r="AX2797" i="6"/>
  <c r="AW2797" i="6"/>
  <c r="AV2797" i="6"/>
  <c r="AU2797" i="6"/>
  <c r="AT2797" i="6"/>
  <c r="AS2797" i="6"/>
  <c r="AR2797" i="6"/>
  <c r="AQ2797" i="6"/>
  <c r="AP2797" i="6"/>
  <c r="AO2797" i="6"/>
  <c r="AN2797" i="6"/>
  <c r="BD2797" i="6" s="1"/>
  <c r="AL2797" i="6"/>
  <c r="AK2797" i="6"/>
  <c r="AJ2797" i="6"/>
  <c r="AI2797" i="6"/>
  <c r="AH2797" i="6"/>
  <c r="AG2797" i="6"/>
  <c r="AM2797" i="6" s="1"/>
  <c r="AB2797" i="6"/>
  <c r="Z2797" i="6"/>
  <c r="Y2797" i="6"/>
  <c r="X2797" i="6"/>
  <c r="V2797" i="6"/>
  <c r="T2797" i="6"/>
  <c r="S2797" i="6"/>
  <c r="R2797" i="6"/>
  <c r="Q2797" i="6"/>
  <c r="P2797" i="6"/>
  <c r="O2797" i="6"/>
  <c r="N2797" i="6"/>
  <c r="M2797" i="6"/>
  <c r="E2797" i="6"/>
  <c r="B2797" i="6"/>
  <c r="BK2796" i="6"/>
  <c r="BJ2796" i="6"/>
  <c r="BC2796" i="6"/>
  <c r="BB2796" i="6"/>
  <c r="BA2796" i="6"/>
  <c r="AZ2796" i="6"/>
  <c r="AY2796" i="6"/>
  <c r="AX2796" i="6"/>
  <c r="AW2796" i="6"/>
  <c r="AV2796" i="6"/>
  <c r="AU2796" i="6"/>
  <c r="AT2796" i="6"/>
  <c r="AS2796" i="6"/>
  <c r="AR2796" i="6"/>
  <c r="AQ2796" i="6"/>
  <c r="AP2796" i="6"/>
  <c r="AO2796" i="6"/>
  <c r="AN2796" i="6"/>
  <c r="BD2796" i="6" s="1"/>
  <c r="AL2796" i="6"/>
  <c r="AK2796" i="6"/>
  <c r="AJ2796" i="6"/>
  <c r="AI2796" i="6"/>
  <c r="AH2796" i="6"/>
  <c r="AG2796" i="6"/>
  <c r="AM2796" i="6" s="1"/>
  <c r="AB2796" i="6"/>
  <c r="Z2796" i="6"/>
  <c r="Y2796" i="6"/>
  <c r="X2796" i="6"/>
  <c r="V2796" i="6"/>
  <c r="T2796" i="6"/>
  <c r="S2796" i="6"/>
  <c r="R2796" i="6"/>
  <c r="Q2796" i="6"/>
  <c r="P2796" i="6"/>
  <c r="O2796" i="6"/>
  <c r="N2796" i="6"/>
  <c r="M2796" i="6"/>
  <c r="E2796" i="6"/>
  <c r="B2796" i="6"/>
  <c r="BK2795" i="6"/>
  <c r="BJ2795" i="6"/>
  <c r="BC2795" i="6"/>
  <c r="BB2795" i="6"/>
  <c r="BA2795" i="6"/>
  <c r="AZ2795" i="6"/>
  <c r="AY2795" i="6"/>
  <c r="AX2795" i="6"/>
  <c r="AW2795" i="6"/>
  <c r="AV2795" i="6"/>
  <c r="AU2795" i="6"/>
  <c r="AT2795" i="6"/>
  <c r="AS2795" i="6"/>
  <c r="AR2795" i="6"/>
  <c r="AQ2795" i="6"/>
  <c r="AP2795" i="6"/>
  <c r="AO2795" i="6"/>
  <c r="AN2795" i="6"/>
  <c r="AL2795" i="6"/>
  <c r="AK2795" i="6"/>
  <c r="AJ2795" i="6"/>
  <c r="AI2795" i="6"/>
  <c r="AH2795" i="6"/>
  <c r="AG2795" i="6"/>
  <c r="AM2795" i="6" s="1"/>
  <c r="AB2795" i="6"/>
  <c r="Z2795" i="6"/>
  <c r="Y2795" i="6"/>
  <c r="X2795" i="6"/>
  <c r="AD2795" i="6" s="1"/>
  <c r="V2795" i="6"/>
  <c r="T2795" i="6"/>
  <c r="S2795" i="6"/>
  <c r="R2795" i="6"/>
  <c r="Q2795" i="6"/>
  <c r="P2795" i="6"/>
  <c r="O2795" i="6"/>
  <c r="N2795" i="6"/>
  <c r="M2795" i="6"/>
  <c r="U2795" i="6" s="1"/>
  <c r="E2795" i="6"/>
  <c r="B2795" i="6"/>
  <c r="BK2794" i="6"/>
  <c r="BJ2794" i="6"/>
  <c r="BC2794" i="6"/>
  <c r="BB2794" i="6"/>
  <c r="BA2794" i="6"/>
  <c r="AZ2794" i="6"/>
  <c r="AY2794" i="6"/>
  <c r="AX2794" i="6"/>
  <c r="AW2794" i="6"/>
  <c r="AV2794" i="6"/>
  <c r="AU2794" i="6"/>
  <c r="AT2794" i="6"/>
  <c r="AS2794" i="6"/>
  <c r="AR2794" i="6"/>
  <c r="AQ2794" i="6"/>
  <c r="AP2794" i="6"/>
  <c r="AO2794" i="6"/>
  <c r="AN2794" i="6"/>
  <c r="AL2794" i="6"/>
  <c r="AK2794" i="6"/>
  <c r="AJ2794" i="6"/>
  <c r="AI2794" i="6"/>
  <c r="AH2794" i="6"/>
  <c r="AG2794" i="6"/>
  <c r="AM2794" i="6" s="1"/>
  <c r="AB2794" i="6"/>
  <c r="Z2794" i="6"/>
  <c r="Y2794" i="6"/>
  <c r="X2794" i="6"/>
  <c r="AD2794" i="6" s="1"/>
  <c r="V2794" i="6"/>
  <c r="T2794" i="6"/>
  <c r="S2794" i="6"/>
  <c r="R2794" i="6"/>
  <c r="Q2794" i="6"/>
  <c r="P2794" i="6"/>
  <c r="O2794" i="6"/>
  <c r="N2794" i="6"/>
  <c r="M2794" i="6"/>
  <c r="U2794" i="6" s="1"/>
  <c r="E2794" i="6"/>
  <c r="B2794" i="6"/>
  <c r="BK2793" i="6"/>
  <c r="BJ2793" i="6"/>
  <c r="BC2793" i="6"/>
  <c r="BB2793" i="6"/>
  <c r="BA2793" i="6"/>
  <c r="AZ2793" i="6"/>
  <c r="AY2793" i="6"/>
  <c r="AX2793" i="6"/>
  <c r="AW2793" i="6"/>
  <c r="AV2793" i="6"/>
  <c r="AU2793" i="6"/>
  <c r="AT2793" i="6"/>
  <c r="AS2793" i="6"/>
  <c r="AR2793" i="6"/>
  <c r="AQ2793" i="6"/>
  <c r="AP2793" i="6"/>
  <c r="AO2793" i="6"/>
  <c r="AN2793" i="6"/>
  <c r="BD2793" i="6" s="1"/>
  <c r="AL2793" i="6"/>
  <c r="AK2793" i="6"/>
  <c r="AJ2793" i="6"/>
  <c r="AI2793" i="6"/>
  <c r="AH2793" i="6"/>
  <c r="AG2793" i="6"/>
  <c r="AM2793" i="6" s="1"/>
  <c r="AB2793" i="6"/>
  <c r="Z2793" i="6"/>
  <c r="Y2793" i="6"/>
  <c r="X2793" i="6"/>
  <c r="V2793" i="6"/>
  <c r="T2793" i="6"/>
  <c r="S2793" i="6"/>
  <c r="R2793" i="6"/>
  <c r="Q2793" i="6"/>
  <c r="P2793" i="6"/>
  <c r="O2793" i="6"/>
  <c r="N2793" i="6"/>
  <c r="M2793" i="6"/>
  <c r="E2793" i="6"/>
  <c r="B2793" i="6"/>
  <c r="BK2792" i="6"/>
  <c r="BJ2792" i="6"/>
  <c r="BC2792" i="6"/>
  <c r="BB2792" i="6"/>
  <c r="BA2792" i="6"/>
  <c r="AZ2792" i="6"/>
  <c r="AY2792" i="6"/>
  <c r="AX2792" i="6"/>
  <c r="AW2792" i="6"/>
  <c r="AV2792" i="6"/>
  <c r="AU2792" i="6"/>
  <c r="AT2792" i="6"/>
  <c r="AS2792" i="6"/>
  <c r="AR2792" i="6"/>
  <c r="AQ2792" i="6"/>
  <c r="AP2792" i="6"/>
  <c r="AO2792" i="6"/>
  <c r="AN2792" i="6"/>
  <c r="BD2792" i="6" s="1"/>
  <c r="AL2792" i="6"/>
  <c r="AK2792" i="6"/>
  <c r="AJ2792" i="6"/>
  <c r="AI2792" i="6"/>
  <c r="AH2792" i="6"/>
  <c r="AG2792" i="6"/>
  <c r="AM2792" i="6" s="1"/>
  <c r="AB2792" i="6"/>
  <c r="Z2792" i="6"/>
  <c r="Y2792" i="6"/>
  <c r="X2792" i="6"/>
  <c r="V2792" i="6"/>
  <c r="T2792" i="6"/>
  <c r="S2792" i="6"/>
  <c r="R2792" i="6"/>
  <c r="Q2792" i="6"/>
  <c r="P2792" i="6"/>
  <c r="O2792" i="6"/>
  <c r="N2792" i="6"/>
  <c r="M2792" i="6"/>
  <c r="E2792" i="6"/>
  <c r="B2792" i="6"/>
  <c r="BK2791" i="6"/>
  <c r="BJ2791" i="6"/>
  <c r="BC2791" i="6"/>
  <c r="BB2791" i="6"/>
  <c r="BA2791" i="6"/>
  <c r="AZ2791" i="6"/>
  <c r="AY2791" i="6"/>
  <c r="AX2791" i="6"/>
  <c r="AW2791" i="6"/>
  <c r="AV2791" i="6"/>
  <c r="AU2791" i="6"/>
  <c r="AT2791" i="6"/>
  <c r="AS2791" i="6"/>
  <c r="AR2791" i="6"/>
  <c r="AQ2791" i="6"/>
  <c r="AP2791" i="6"/>
  <c r="AO2791" i="6"/>
  <c r="AN2791" i="6"/>
  <c r="AL2791" i="6"/>
  <c r="AK2791" i="6"/>
  <c r="AJ2791" i="6"/>
  <c r="AI2791" i="6"/>
  <c r="AH2791" i="6"/>
  <c r="AG2791" i="6"/>
  <c r="AM2791" i="6" s="1"/>
  <c r="AB2791" i="6"/>
  <c r="Z2791" i="6"/>
  <c r="Y2791" i="6"/>
  <c r="X2791" i="6"/>
  <c r="AD2791" i="6" s="1"/>
  <c r="V2791" i="6"/>
  <c r="T2791" i="6"/>
  <c r="S2791" i="6"/>
  <c r="R2791" i="6"/>
  <c r="Q2791" i="6"/>
  <c r="P2791" i="6"/>
  <c r="O2791" i="6"/>
  <c r="N2791" i="6"/>
  <c r="M2791" i="6"/>
  <c r="U2791" i="6" s="1"/>
  <c r="E2791" i="6"/>
  <c r="B2791" i="6"/>
  <c r="BK2790" i="6"/>
  <c r="BJ2790" i="6"/>
  <c r="BC2790" i="6"/>
  <c r="BB2790" i="6"/>
  <c r="BA2790" i="6"/>
  <c r="AZ2790" i="6"/>
  <c r="AY2790" i="6"/>
  <c r="AX2790" i="6"/>
  <c r="AW2790" i="6"/>
  <c r="AV2790" i="6"/>
  <c r="AU2790" i="6"/>
  <c r="AT2790" i="6"/>
  <c r="AS2790" i="6"/>
  <c r="AR2790" i="6"/>
  <c r="AQ2790" i="6"/>
  <c r="AP2790" i="6"/>
  <c r="AO2790" i="6"/>
  <c r="AN2790" i="6"/>
  <c r="AL2790" i="6"/>
  <c r="AK2790" i="6"/>
  <c r="AJ2790" i="6"/>
  <c r="AI2790" i="6"/>
  <c r="AH2790" i="6"/>
  <c r="AG2790" i="6"/>
  <c r="AM2790" i="6" s="1"/>
  <c r="AB2790" i="6"/>
  <c r="Z2790" i="6"/>
  <c r="Y2790" i="6"/>
  <c r="X2790" i="6"/>
  <c r="AD2790" i="6" s="1"/>
  <c r="V2790" i="6"/>
  <c r="T2790" i="6"/>
  <c r="S2790" i="6"/>
  <c r="R2790" i="6"/>
  <c r="Q2790" i="6"/>
  <c r="P2790" i="6"/>
  <c r="O2790" i="6"/>
  <c r="N2790" i="6"/>
  <c r="M2790" i="6"/>
  <c r="U2790" i="6" s="1"/>
  <c r="E2790" i="6"/>
  <c r="B2790" i="6"/>
  <c r="BK2789" i="6"/>
  <c r="BJ2789" i="6"/>
  <c r="BC2789" i="6"/>
  <c r="BB2789" i="6"/>
  <c r="BA2789" i="6"/>
  <c r="AZ2789" i="6"/>
  <c r="AY2789" i="6"/>
  <c r="AX2789" i="6"/>
  <c r="AW2789" i="6"/>
  <c r="AV2789" i="6"/>
  <c r="AU2789" i="6"/>
  <c r="AT2789" i="6"/>
  <c r="AS2789" i="6"/>
  <c r="AR2789" i="6"/>
  <c r="AQ2789" i="6"/>
  <c r="AP2789" i="6"/>
  <c r="AO2789" i="6"/>
  <c r="AN2789" i="6"/>
  <c r="BD2789" i="6" s="1"/>
  <c r="AL2789" i="6"/>
  <c r="AK2789" i="6"/>
  <c r="AJ2789" i="6"/>
  <c r="AI2789" i="6"/>
  <c r="AH2789" i="6"/>
  <c r="AG2789" i="6"/>
  <c r="AM2789" i="6" s="1"/>
  <c r="AB2789" i="6"/>
  <c r="Z2789" i="6"/>
  <c r="Y2789" i="6"/>
  <c r="X2789" i="6"/>
  <c r="V2789" i="6"/>
  <c r="T2789" i="6"/>
  <c r="S2789" i="6"/>
  <c r="R2789" i="6"/>
  <c r="Q2789" i="6"/>
  <c r="P2789" i="6"/>
  <c r="O2789" i="6"/>
  <c r="N2789" i="6"/>
  <c r="M2789" i="6"/>
  <c r="E2789" i="6"/>
  <c r="B2789" i="6"/>
  <c r="BK2788" i="6"/>
  <c r="BJ2788" i="6"/>
  <c r="BC2788" i="6"/>
  <c r="BB2788" i="6"/>
  <c r="BA2788" i="6"/>
  <c r="AZ2788" i="6"/>
  <c r="AY2788" i="6"/>
  <c r="AX2788" i="6"/>
  <c r="AW2788" i="6"/>
  <c r="AV2788" i="6"/>
  <c r="AU2788" i="6"/>
  <c r="AT2788" i="6"/>
  <c r="AS2788" i="6"/>
  <c r="AR2788" i="6"/>
  <c r="AQ2788" i="6"/>
  <c r="AP2788" i="6"/>
  <c r="AO2788" i="6"/>
  <c r="AN2788" i="6"/>
  <c r="BD2788" i="6" s="1"/>
  <c r="AL2788" i="6"/>
  <c r="AK2788" i="6"/>
  <c r="AJ2788" i="6"/>
  <c r="AI2788" i="6"/>
  <c r="AH2788" i="6"/>
  <c r="AG2788" i="6"/>
  <c r="AM2788" i="6" s="1"/>
  <c r="AB2788" i="6"/>
  <c r="Z2788" i="6"/>
  <c r="Y2788" i="6"/>
  <c r="X2788" i="6"/>
  <c r="V2788" i="6"/>
  <c r="T2788" i="6"/>
  <c r="S2788" i="6"/>
  <c r="R2788" i="6"/>
  <c r="Q2788" i="6"/>
  <c r="P2788" i="6"/>
  <c r="O2788" i="6"/>
  <c r="N2788" i="6"/>
  <c r="M2788" i="6"/>
  <c r="E2788" i="6"/>
  <c r="B2788" i="6"/>
  <c r="BK2787" i="6"/>
  <c r="BJ2787" i="6"/>
  <c r="BC2787" i="6"/>
  <c r="BB2787" i="6"/>
  <c r="BA2787" i="6"/>
  <c r="AZ2787" i="6"/>
  <c r="AY2787" i="6"/>
  <c r="AX2787" i="6"/>
  <c r="AW2787" i="6"/>
  <c r="AV2787" i="6"/>
  <c r="AU2787" i="6"/>
  <c r="AT2787" i="6"/>
  <c r="AS2787" i="6"/>
  <c r="AR2787" i="6"/>
  <c r="AQ2787" i="6"/>
  <c r="AP2787" i="6"/>
  <c r="AO2787" i="6"/>
  <c r="AN2787" i="6"/>
  <c r="AL2787" i="6"/>
  <c r="AK2787" i="6"/>
  <c r="AJ2787" i="6"/>
  <c r="AI2787" i="6"/>
  <c r="AH2787" i="6"/>
  <c r="AG2787" i="6"/>
  <c r="AM2787" i="6" s="1"/>
  <c r="AB2787" i="6"/>
  <c r="Z2787" i="6"/>
  <c r="Y2787" i="6"/>
  <c r="X2787" i="6"/>
  <c r="AD2787" i="6" s="1"/>
  <c r="V2787" i="6"/>
  <c r="T2787" i="6"/>
  <c r="S2787" i="6"/>
  <c r="R2787" i="6"/>
  <c r="Q2787" i="6"/>
  <c r="P2787" i="6"/>
  <c r="O2787" i="6"/>
  <c r="N2787" i="6"/>
  <c r="M2787" i="6"/>
  <c r="U2787" i="6" s="1"/>
  <c r="E2787" i="6"/>
  <c r="B2787" i="6"/>
  <c r="BK2786" i="6"/>
  <c r="BJ2786" i="6"/>
  <c r="BC2786" i="6"/>
  <c r="BB2786" i="6"/>
  <c r="BA2786" i="6"/>
  <c r="AZ2786" i="6"/>
  <c r="AY2786" i="6"/>
  <c r="AX2786" i="6"/>
  <c r="AW2786" i="6"/>
  <c r="AV2786" i="6"/>
  <c r="AU2786" i="6"/>
  <c r="AT2786" i="6"/>
  <c r="AS2786" i="6"/>
  <c r="AR2786" i="6"/>
  <c r="AQ2786" i="6"/>
  <c r="AP2786" i="6"/>
  <c r="AO2786" i="6"/>
  <c r="AN2786" i="6"/>
  <c r="AL2786" i="6"/>
  <c r="AK2786" i="6"/>
  <c r="AJ2786" i="6"/>
  <c r="AI2786" i="6"/>
  <c r="AH2786" i="6"/>
  <c r="AG2786" i="6"/>
  <c r="AM2786" i="6" s="1"/>
  <c r="AB2786" i="6"/>
  <c r="Z2786" i="6"/>
  <c r="Y2786" i="6"/>
  <c r="X2786" i="6"/>
  <c r="AD2786" i="6" s="1"/>
  <c r="V2786" i="6"/>
  <c r="T2786" i="6"/>
  <c r="S2786" i="6"/>
  <c r="R2786" i="6"/>
  <c r="Q2786" i="6"/>
  <c r="P2786" i="6"/>
  <c r="O2786" i="6"/>
  <c r="N2786" i="6"/>
  <c r="M2786" i="6"/>
  <c r="U2786" i="6" s="1"/>
  <c r="E2786" i="6"/>
  <c r="B2786" i="6"/>
  <c r="BK2785" i="6"/>
  <c r="BJ2785" i="6"/>
  <c r="BC2785" i="6"/>
  <c r="BB2785" i="6"/>
  <c r="BA2785" i="6"/>
  <c r="AZ2785" i="6"/>
  <c r="AY2785" i="6"/>
  <c r="AX2785" i="6"/>
  <c r="AW2785" i="6"/>
  <c r="AV2785" i="6"/>
  <c r="AU2785" i="6"/>
  <c r="AT2785" i="6"/>
  <c r="AS2785" i="6"/>
  <c r="AR2785" i="6"/>
  <c r="AQ2785" i="6"/>
  <c r="AP2785" i="6"/>
  <c r="AO2785" i="6"/>
  <c r="AN2785" i="6"/>
  <c r="BD2785" i="6" s="1"/>
  <c r="AL2785" i="6"/>
  <c r="AK2785" i="6"/>
  <c r="AJ2785" i="6"/>
  <c r="AI2785" i="6"/>
  <c r="AH2785" i="6"/>
  <c r="AG2785" i="6"/>
  <c r="AM2785" i="6" s="1"/>
  <c r="AB2785" i="6"/>
  <c r="Z2785" i="6"/>
  <c r="Y2785" i="6"/>
  <c r="X2785" i="6"/>
  <c r="V2785" i="6"/>
  <c r="T2785" i="6"/>
  <c r="S2785" i="6"/>
  <c r="R2785" i="6"/>
  <c r="Q2785" i="6"/>
  <c r="P2785" i="6"/>
  <c r="O2785" i="6"/>
  <c r="N2785" i="6"/>
  <c r="M2785" i="6"/>
  <c r="E2785" i="6"/>
  <c r="B2785" i="6"/>
  <c r="BK2784" i="6"/>
  <c r="BJ2784" i="6"/>
  <c r="BC2784" i="6"/>
  <c r="BB2784" i="6"/>
  <c r="BA2784" i="6"/>
  <c r="AZ2784" i="6"/>
  <c r="AY2784" i="6"/>
  <c r="AX2784" i="6"/>
  <c r="AW2784" i="6"/>
  <c r="AV2784" i="6"/>
  <c r="AU2784" i="6"/>
  <c r="AT2784" i="6"/>
  <c r="AS2784" i="6"/>
  <c r="AR2784" i="6"/>
  <c r="AQ2784" i="6"/>
  <c r="AP2784" i="6"/>
  <c r="AO2784" i="6"/>
  <c r="AN2784" i="6"/>
  <c r="BD2784" i="6" s="1"/>
  <c r="AL2784" i="6"/>
  <c r="AK2784" i="6"/>
  <c r="AJ2784" i="6"/>
  <c r="AI2784" i="6"/>
  <c r="AH2784" i="6"/>
  <c r="AG2784" i="6"/>
  <c r="AM2784" i="6" s="1"/>
  <c r="AB2784" i="6"/>
  <c r="Z2784" i="6"/>
  <c r="Y2784" i="6"/>
  <c r="X2784" i="6"/>
  <c r="V2784" i="6"/>
  <c r="T2784" i="6"/>
  <c r="S2784" i="6"/>
  <c r="R2784" i="6"/>
  <c r="Q2784" i="6"/>
  <c r="P2784" i="6"/>
  <c r="O2784" i="6"/>
  <c r="N2784" i="6"/>
  <c r="M2784" i="6"/>
  <c r="E2784" i="6"/>
  <c r="B2784" i="6"/>
  <c r="BK2783" i="6"/>
  <c r="BJ2783" i="6"/>
  <c r="BC2783" i="6"/>
  <c r="BB2783" i="6"/>
  <c r="BA2783" i="6"/>
  <c r="AZ2783" i="6"/>
  <c r="AY2783" i="6"/>
  <c r="AX2783" i="6"/>
  <c r="AW2783" i="6"/>
  <c r="AV2783" i="6"/>
  <c r="AU2783" i="6"/>
  <c r="AT2783" i="6"/>
  <c r="AS2783" i="6"/>
  <c r="AR2783" i="6"/>
  <c r="AQ2783" i="6"/>
  <c r="AP2783" i="6"/>
  <c r="AO2783" i="6"/>
  <c r="AN2783" i="6"/>
  <c r="AL2783" i="6"/>
  <c r="AK2783" i="6"/>
  <c r="AJ2783" i="6"/>
  <c r="AI2783" i="6"/>
  <c r="AH2783" i="6"/>
  <c r="AG2783" i="6"/>
  <c r="AM2783" i="6" s="1"/>
  <c r="AB2783" i="6"/>
  <c r="Z2783" i="6"/>
  <c r="Y2783" i="6"/>
  <c r="X2783" i="6"/>
  <c r="AD2783" i="6" s="1"/>
  <c r="V2783" i="6"/>
  <c r="T2783" i="6"/>
  <c r="S2783" i="6"/>
  <c r="R2783" i="6"/>
  <c r="Q2783" i="6"/>
  <c r="P2783" i="6"/>
  <c r="O2783" i="6"/>
  <c r="N2783" i="6"/>
  <c r="M2783" i="6"/>
  <c r="U2783" i="6" s="1"/>
  <c r="E2783" i="6"/>
  <c r="B2783" i="6"/>
  <c r="BK2782" i="6"/>
  <c r="BJ2782" i="6"/>
  <c r="BC2782" i="6"/>
  <c r="BB2782" i="6"/>
  <c r="BA2782" i="6"/>
  <c r="AZ2782" i="6"/>
  <c r="AY2782" i="6"/>
  <c r="AX2782" i="6"/>
  <c r="AW2782" i="6"/>
  <c r="AV2782" i="6"/>
  <c r="AU2782" i="6"/>
  <c r="AT2782" i="6"/>
  <c r="AS2782" i="6"/>
  <c r="AR2782" i="6"/>
  <c r="AQ2782" i="6"/>
  <c r="AP2782" i="6"/>
  <c r="AO2782" i="6"/>
  <c r="AN2782" i="6"/>
  <c r="AL2782" i="6"/>
  <c r="AK2782" i="6"/>
  <c r="AJ2782" i="6"/>
  <c r="AI2782" i="6"/>
  <c r="AH2782" i="6"/>
  <c r="AG2782" i="6"/>
  <c r="AM2782" i="6" s="1"/>
  <c r="AB2782" i="6"/>
  <c r="Z2782" i="6"/>
  <c r="Y2782" i="6"/>
  <c r="X2782" i="6"/>
  <c r="AD2782" i="6" s="1"/>
  <c r="V2782" i="6"/>
  <c r="T2782" i="6"/>
  <c r="S2782" i="6"/>
  <c r="R2782" i="6"/>
  <c r="Q2782" i="6"/>
  <c r="P2782" i="6"/>
  <c r="O2782" i="6"/>
  <c r="N2782" i="6"/>
  <c r="M2782" i="6"/>
  <c r="U2782" i="6" s="1"/>
  <c r="E2782" i="6"/>
  <c r="B2782" i="6"/>
  <c r="BK2781" i="6"/>
  <c r="BJ2781" i="6"/>
  <c r="BC2781" i="6"/>
  <c r="BB2781" i="6"/>
  <c r="BA2781" i="6"/>
  <c r="AZ2781" i="6"/>
  <c r="AY2781" i="6"/>
  <c r="AX2781" i="6"/>
  <c r="AW2781" i="6"/>
  <c r="AV2781" i="6"/>
  <c r="AU2781" i="6"/>
  <c r="AT2781" i="6"/>
  <c r="AS2781" i="6"/>
  <c r="AR2781" i="6"/>
  <c r="AQ2781" i="6"/>
  <c r="AP2781" i="6"/>
  <c r="AO2781" i="6"/>
  <c r="AN2781" i="6"/>
  <c r="BD2781" i="6" s="1"/>
  <c r="AL2781" i="6"/>
  <c r="AK2781" i="6"/>
  <c r="AJ2781" i="6"/>
  <c r="AI2781" i="6"/>
  <c r="AH2781" i="6"/>
  <c r="AG2781" i="6"/>
  <c r="AM2781" i="6" s="1"/>
  <c r="AB2781" i="6"/>
  <c r="Z2781" i="6"/>
  <c r="Y2781" i="6"/>
  <c r="X2781" i="6"/>
  <c r="V2781" i="6"/>
  <c r="T2781" i="6"/>
  <c r="S2781" i="6"/>
  <c r="R2781" i="6"/>
  <c r="Q2781" i="6"/>
  <c r="P2781" i="6"/>
  <c r="O2781" i="6"/>
  <c r="N2781" i="6"/>
  <c r="M2781" i="6"/>
  <c r="E2781" i="6"/>
  <c r="B2781" i="6"/>
  <c r="BK2780" i="6"/>
  <c r="BJ2780" i="6"/>
  <c r="BC2780" i="6"/>
  <c r="BB2780" i="6"/>
  <c r="BA2780" i="6"/>
  <c r="AZ2780" i="6"/>
  <c r="AY2780" i="6"/>
  <c r="AX2780" i="6"/>
  <c r="AW2780" i="6"/>
  <c r="AV2780" i="6"/>
  <c r="AU2780" i="6"/>
  <c r="AT2780" i="6"/>
  <c r="AS2780" i="6"/>
  <c r="AR2780" i="6"/>
  <c r="AQ2780" i="6"/>
  <c r="AP2780" i="6"/>
  <c r="AO2780" i="6"/>
  <c r="AN2780" i="6"/>
  <c r="BD2780" i="6" s="1"/>
  <c r="AL2780" i="6"/>
  <c r="AK2780" i="6"/>
  <c r="AJ2780" i="6"/>
  <c r="AI2780" i="6"/>
  <c r="AH2780" i="6"/>
  <c r="AG2780" i="6"/>
  <c r="AM2780" i="6" s="1"/>
  <c r="AB2780" i="6"/>
  <c r="Z2780" i="6"/>
  <c r="Y2780" i="6"/>
  <c r="X2780" i="6"/>
  <c r="V2780" i="6"/>
  <c r="T2780" i="6"/>
  <c r="S2780" i="6"/>
  <c r="R2780" i="6"/>
  <c r="Q2780" i="6"/>
  <c r="P2780" i="6"/>
  <c r="O2780" i="6"/>
  <c r="N2780" i="6"/>
  <c r="M2780" i="6"/>
  <c r="E2780" i="6"/>
  <c r="B2780" i="6"/>
  <c r="BK2779" i="6"/>
  <c r="BJ2779" i="6"/>
  <c r="BC2779" i="6"/>
  <c r="BB2779" i="6"/>
  <c r="BA2779" i="6"/>
  <c r="AZ2779" i="6"/>
  <c r="AY2779" i="6"/>
  <c r="AX2779" i="6"/>
  <c r="AW2779" i="6"/>
  <c r="AV2779" i="6"/>
  <c r="AU2779" i="6"/>
  <c r="AT2779" i="6"/>
  <c r="AS2779" i="6"/>
  <c r="AR2779" i="6"/>
  <c r="AQ2779" i="6"/>
  <c r="AP2779" i="6"/>
  <c r="AO2779" i="6"/>
  <c r="AN2779" i="6"/>
  <c r="AL2779" i="6"/>
  <c r="AK2779" i="6"/>
  <c r="AJ2779" i="6"/>
  <c r="AI2779" i="6"/>
  <c r="AH2779" i="6"/>
  <c r="AG2779" i="6"/>
  <c r="AM2779" i="6" s="1"/>
  <c r="AB2779" i="6"/>
  <c r="Z2779" i="6"/>
  <c r="Y2779" i="6"/>
  <c r="X2779" i="6"/>
  <c r="AD2779" i="6" s="1"/>
  <c r="V2779" i="6"/>
  <c r="T2779" i="6"/>
  <c r="S2779" i="6"/>
  <c r="R2779" i="6"/>
  <c r="Q2779" i="6"/>
  <c r="P2779" i="6"/>
  <c r="O2779" i="6"/>
  <c r="N2779" i="6"/>
  <c r="M2779" i="6"/>
  <c r="U2779" i="6" s="1"/>
  <c r="E2779" i="6"/>
  <c r="B2779" i="6"/>
  <c r="BK2778" i="6"/>
  <c r="BJ2778" i="6"/>
  <c r="BC2778" i="6"/>
  <c r="BB2778" i="6"/>
  <c r="BA2778" i="6"/>
  <c r="AZ2778" i="6"/>
  <c r="AY2778" i="6"/>
  <c r="AX2778" i="6"/>
  <c r="AW2778" i="6"/>
  <c r="AV2778" i="6"/>
  <c r="AU2778" i="6"/>
  <c r="AT2778" i="6"/>
  <c r="AS2778" i="6"/>
  <c r="AR2778" i="6"/>
  <c r="AQ2778" i="6"/>
  <c r="AP2778" i="6"/>
  <c r="AO2778" i="6"/>
  <c r="AN2778" i="6"/>
  <c r="AL2778" i="6"/>
  <c r="AK2778" i="6"/>
  <c r="AJ2778" i="6"/>
  <c r="AI2778" i="6"/>
  <c r="AH2778" i="6"/>
  <c r="AG2778" i="6"/>
  <c r="AM2778" i="6" s="1"/>
  <c r="AB2778" i="6"/>
  <c r="Z2778" i="6"/>
  <c r="Y2778" i="6"/>
  <c r="X2778" i="6"/>
  <c r="AD2778" i="6" s="1"/>
  <c r="V2778" i="6"/>
  <c r="T2778" i="6"/>
  <c r="S2778" i="6"/>
  <c r="R2778" i="6"/>
  <c r="Q2778" i="6"/>
  <c r="P2778" i="6"/>
  <c r="O2778" i="6"/>
  <c r="N2778" i="6"/>
  <c r="M2778" i="6"/>
  <c r="U2778" i="6" s="1"/>
  <c r="E2778" i="6"/>
  <c r="B2778" i="6"/>
  <c r="BK2777" i="6"/>
  <c r="BJ2777" i="6"/>
  <c r="BC2777" i="6"/>
  <c r="BB2777" i="6"/>
  <c r="BA2777" i="6"/>
  <c r="AZ2777" i="6"/>
  <c r="AY2777" i="6"/>
  <c r="AX2777" i="6"/>
  <c r="AW2777" i="6"/>
  <c r="AV2777" i="6"/>
  <c r="AU2777" i="6"/>
  <c r="AT2777" i="6"/>
  <c r="AS2777" i="6"/>
  <c r="AR2777" i="6"/>
  <c r="AQ2777" i="6"/>
  <c r="AP2777" i="6"/>
  <c r="AO2777" i="6"/>
  <c r="AN2777" i="6"/>
  <c r="BD2777" i="6" s="1"/>
  <c r="AL2777" i="6"/>
  <c r="AK2777" i="6"/>
  <c r="AJ2777" i="6"/>
  <c r="AI2777" i="6"/>
  <c r="AH2777" i="6"/>
  <c r="AG2777" i="6"/>
  <c r="AM2777" i="6" s="1"/>
  <c r="AB2777" i="6"/>
  <c r="Z2777" i="6"/>
  <c r="Y2777" i="6"/>
  <c r="X2777" i="6"/>
  <c r="V2777" i="6"/>
  <c r="T2777" i="6"/>
  <c r="S2777" i="6"/>
  <c r="R2777" i="6"/>
  <c r="Q2777" i="6"/>
  <c r="P2777" i="6"/>
  <c r="O2777" i="6"/>
  <c r="N2777" i="6"/>
  <c r="M2777" i="6"/>
  <c r="E2777" i="6"/>
  <c r="B2777" i="6"/>
  <c r="BK2776" i="6"/>
  <c r="BJ2776" i="6"/>
  <c r="BC2776" i="6"/>
  <c r="BB2776" i="6"/>
  <c r="BA2776" i="6"/>
  <c r="AZ2776" i="6"/>
  <c r="AY2776" i="6"/>
  <c r="AX2776" i="6"/>
  <c r="AW2776" i="6"/>
  <c r="AV2776" i="6"/>
  <c r="AU2776" i="6"/>
  <c r="AT2776" i="6"/>
  <c r="AS2776" i="6"/>
  <c r="AR2776" i="6"/>
  <c r="AQ2776" i="6"/>
  <c r="AP2776" i="6"/>
  <c r="AO2776" i="6"/>
  <c r="AN2776" i="6"/>
  <c r="BD2776" i="6" s="1"/>
  <c r="AL2776" i="6"/>
  <c r="AK2776" i="6"/>
  <c r="AJ2776" i="6"/>
  <c r="AI2776" i="6"/>
  <c r="AH2776" i="6"/>
  <c r="AG2776" i="6"/>
  <c r="AM2776" i="6" s="1"/>
  <c r="AB2776" i="6"/>
  <c r="Z2776" i="6"/>
  <c r="Y2776" i="6"/>
  <c r="X2776" i="6"/>
  <c r="V2776" i="6"/>
  <c r="T2776" i="6"/>
  <c r="S2776" i="6"/>
  <c r="R2776" i="6"/>
  <c r="Q2776" i="6"/>
  <c r="P2776" i="6"/>
  <c r="O2776" i="6"/>
  <c r="N2776" i="6"/>
  <c r="M2776" i="6"/>
  <c r="E2776" i="6"/>
  <c r="B2776" i="6"/>
  <c r="BK2775" i="6"/>
  <c r="BJ2775" i="6"/>
  <c r="BC2775" i="6"/>
  <c r="BB2775" i="6"/>
  <c r="BA2775" i="6"/>
  <c r="AZ2775" i="6"/>
  <c r="AY2775" i="6"/>
  <c r="AX2775" i="6"/>
  <c r="AW2775" i="6"/>
  <c r="AV2775" i="6"/>
  <c r="AU2775" i="6"/>
  <c r="AT2775" i="6"/>
  <c r="AS2775" i="6"/>
  <c r="AR2775" i="6"/>
  <c r="AQ2775" i="6"/>
  <c r="AP2775" i="6"/>
  <c r="AO2775" i="6"/>
  <c r="AN2775" i="6"/>
  <c r="AL2775" i="6"/>
  <c r="AK2775" i="6"/>
  <c r="AJ2775" i="6"/>
  <c r="AI2775" i="6"/>
  <c r="AH2775" i="6"/>
  <c r="AG2775" i="6"/>
  <c r="AM2775" i="6" s="1"/>
  <c r="AB2775" i="6"/>
  <c r="Z2775" i="6"/>
  <c r="Y2775" i="6"/>
  <c r="X2775" i="6"/>
  <c r="AD2775" i="6" s="1"/>
  <c r="V2775" i="6"/>
  <c r="T2775" i="6"/>
  <c r="S2775" i="6"/>
  <c r="R2775" i="6"/>
  <c r="Q2775" i="6"/>
  <c r="P2775" i="6"/>
  <c r="O2775" i="6"/>
  <c r="N2775" i="6"/>
  <c r="M2775" i="6"/>
  <c r="U2775" i="6" s="1"/>
  <c r="E2775" i="6"/>
  <c r="B2775" i="6"/>
  <c r="BK2774" i="6"/>
  <c r="BJ2774" i="6"/>
  <c r="BC2774" i="6"/>
  <c r="BB2774" i="6"/>
  <c r="BA2774" i="6"/>
  <c r="AZ2774" i="6"/>
  <c r="AY2774" i="6"/>
  <c r="AX2774" i="6"/>
  <c r="AW2774" i="6"/>
  <c r="AV2774" i="6"/>
  <c r="AU2774" i="6"/>
  <c r="AT2774" i="6"/>
  <c r="AS2774" i="6"/>
  <c r="AR2774" i="6"/>
  <c r="AQ2774" i="6"/>
  <c r="AP2774" i="6"/>
  <c r="AO2774" i="6"/>
  <c r="AN2774" i="6"/>
  <c r="AL2774" i="6"/>
  <c r="AK2774" i="6"/>
  <c r="AJ2774" i="6"/>
  <c r="AI2774" i="6"/>
  <c r="AH2774" i="6"/>
  <c r="AG2774" i="6"/>
  <c r="AM2774" i="6" s="1"/>
  <c r="AB2774" i="6"/>
  <c r="Z2774" i="6"/>
  <c r="Y2774" i="6"/>
  <c r="X2774" i="6"/>
  <c r="AD2774" i="6" s="1"/>
  <c r="V2774" i="6"/>
  <c r="T2774" i="6"/>
  <c r="S2774" i="6"/>
  <c r="R2774" i="6"/>
  <c r="Q2774" i="6"/>
  <c r="P2774" i="6"/>
  <c r="O2774" i="6"/>
  <c r="N2774" i="6"/>
  <c r="M2774" i="6"/>
  <c r="U2774" i="6" s="1"/>
  <c r="E2774" i="6"/>
  <c r="B2774" i="6"/>
  <c r="BK2773" i="6"/>
  <c r="BJ2773" i="6"/>
  <c r="BC2773" i="6"/>
  <c r="BB2773" i="6"/>
  <c r="BA2773" i="6"/>
  <c r="AZ2773" i="6"/>
  <c r="AY2773" i="6"/>
  <c r="AX2773" i="6"/>
  <c r="AW2773" i="6"/>
  <c r="AV2773" i="6"/>
  <c r="AU2773" i="6"/>
  <c r="AT2773" i="6"/>
  <c r="AS2773" i="6"/>
  <c r="AR2773" i="6"/>
  <c r="AQ2773" i="6"/>
  <c r="AP2773" i="6"/>
  <c r="AO2773" i="6"/>
  <c r="AN2773" i="6"/>
  <c r="BD2773" i="6" s="1"/>
  <c r="AL2773" i="6"/>
  <c r="AK2773" i="6"/>
  <c r="AJ2773" i="6"/>
  <c r="AI2773" i="6"/>
  <c r="AH2773" i="6"/>
  <c r="AG2773" i="6"/>
  <c r="AM2773" i="6" s="1"/>
  <c r="AB2773" i="6"/>
  <c r="Z2773" i="6"/>
  <c r="Y2773" i="6"/>
  <c r="X2773" i="6"/>
  <c r="V2773" i="6"/>
  <c r="T2773" i="6"/>
  <c r="S2773" i="6"/>
  <c r="R2773" i="6"/>
  <c r="Q2773" i="6"/>
  <c r="P2773" i="6"/>
  <c r="O2773" i="6"/>
  <c r="N2773" i="6"/>
  <c r="M2773" i="6"/>
  <c r="E2773" i="6"/>
  <c r="B2773" i="6"/>
  <c r="BK2772" i="6"/>
  <c r="BJ2772" i="6"/>
  <c r="BC2772" i="6"/>
  <c r="BB2772" i="6"/>
  <c r="BA2772" i="6"/>
  <c r="AZ2772" i="6"/>
  <c r="AY2772" i="6"/>
  <c r="AX2772" i="6"/>
  <c r="AW2772" i="6"/>
  <c r="AV2772" i="6"/>
  <c r="AU2772" i="6"/>
  <c r="AT2772" i="6"/>
  <c r="AS2772" i="6"/>
  <c r="AR2772" i="6"/>
  <c r="AQ2772" i="6"/>
  <c r="AP2772" i="6"/>
  <c r="AO2772" i="6"/>
  <c r="AN2772" i="6"/>
  <c r="BD2772" i="6" s="1"/>
  <c r="AL2772" i="6"/>
  <c r="AK2772" i="6"/>
  <c r="AJ2772" i="6"/>
  <c r="AI2772" i="6"/>
  <c r="AH2772" i="6"/>
  <c r="AG2772" i="6"/>
  <c r="AM2772" i="6" s="1"/>
  <c r="AB2772" i="6"/>
  <c r="Z2772" i="6"/>
  <c r="Y2772" i="6"/>
  <c r="X2772" i="6"/>
  <c r="V2772" i="6"/>
  <c r="T2772" i="6"/>
  <c r="S2772" i="6"/>
  <c r="R2772" i="6"/>
  <c r="Q2772" i="6"/>
  <c r="P2772" i="6"/>
  <c r="O2772" i="6"/>
  <c r="N2772" i="6"/>
  <c r="M2772" i="6"/>
  <c r="E2772" i="6"/>
  <c r="B2772" i="6"/>
  <c r="BK2771" i="6"/>
  <c r="BJ2771" i="6"/>
  <c r="BC2771" i="6"/>
  <c r="BB2771" i="6"/>
  <c r="BA2771" i="6"/>
  <c r="AZ2771" i="6"/>
  <c r="AY2771" i="6"/>
  <c r="AX2771" i="6"/>
  <c r="AW2771" i="6"/>
  <c r="AV2771" i="6"/>
  <c r="AU2771" i="6"/>
  <c r="AT2771" i="6"/>
  <c r="AS2771" i="6"/>
  <c r="AR2771" i="6"/>
  <c r="AQ2771" i="6"/>
  <c r="AP2771" i="6"/>
  <c r="AO2771" i="6"/>
  <c r="AN2771" i="6"/>
  <c r="AL2771" i="6"/>
  <c r="AK2771" i="6"/>
  <c r="AJ2771" i="6"/>
  <c r="AI2771" i="6"/>
  <c r="AH2771" i="6"/>
  <c r="AG2771" i="6"/>
  <c r="AM2771" i="6" s="1"/>
  <c r="AB2771" i="6"/>
  <c r="Z2771" i="6"/>
  <c r="Y2771" i="6"/>
  <c r="X2771" i="6"/>
  <c r="AD2771" i="6" s="1"/>
  <c r="V2771" i="6"/>
  <c r="T2771" i="6"/>
  <c r="S2771" i="6"/>
  <c r="R2771" i="6"/>
  <c r="Q2771" i="6"/>
  <c r="P2771" i="6"/>
  <c r="O2771" i="6"/>
  <c r="N2771" i="6"/>
  <c r="M2771" i="6"/>
  <c r="U2771" i="6" s="1"/>
  <c r="E2771" i="6"/>
  <c r="B2771" i="6"/>
  <c r="BK2770" i="6"/>
  <c r="BJ2770" i="6"/>
  <c r="BC2770" i="6"/>
  <c r="BB2770" i="6"/>
  <c r="BA2770" i="6"/>
  <c r="AZ2770" i="6"/>
  <c r="AY2770" i="6"/>
  <c r="AX2770" i="6"/>
  <c r="AW2770" i="6"/>
  <c r="AV2770" i="6"/>
  <c r="AU2770" i="6"/>
  <c r="AT2770" i="6"/>
  <c r="AS2770" i="6"/>
  <c r="AR2770" i="6"/>
  <c r="AQ2770" i="6"/>
  <c r="AP2770" i="6"/>
  <c r="AO2770" i="6"/>
  <c r="AN2770" i="6"/>
  <c r="AL2770" i="6"/>
  <c r="AK2770" i="6"/>
  <c r="AJ2770" i="6"/>
  <c r="AI2770" i="6"/>
  <c r="AH2770" i="6"/>
  <c r="AG2770" i="6"/>
  <c r="AM2770" i="6" s="1"/>
  <c r="AB2770" i="6"/>
  <c r="Z2770" i="6"/>
  <c r="Y2770" i="6"/>
  <c r="X2770" i="6"/>
  <c r="AD2770" i="6" s="1"/>
  <c r="V2770" i="6"/>
  <c r="T2770" i="6"/>
  <c r="S2770" i="6"/>
  <c r="R2770" i="6"/>
  <c r="Q2770" i="6"/>
  <c r="P2770" i="6"/>
  <c r="O2770" i="6"/>
  <c r="N2770" i="6"/>
  <c r="M2770" i="6"/>
  <c r="U2770" i="6" s="1"/>
  <c r="E2770" i="6"/>
  <c r="B2770" i="6"/>
  <c r="BK2769" i="6"/>
  <c r="BJ2769" i="6"/>
  <c r="BC2769" i="6"/>
  <c r="BB2769" i="6"/>
  <c r="BA2769" i="6"/>
  <c r="AZ2769" i="6"/>
  <c r="AY2769" i="6"/>
  <c r="AX2769" i="6"/>
  <c r="AW2769" i="6"/>
  <c r="AV2769" i="6"/>
  <c r="AU2769" i="6"/>
  <c r="AT2769" i="6"/>
  <c r="AS2769" i="6"/>
  <c r="AR2769" i="6"/>
  <c r="AQ2769" i="6"/>
  <c r="AP2769" i="6"/>
  <c r="AO2769" i="6"/>
  <c r="AN2769" i="6"/>
  <c r="BD2769" i="6" s="1"/>
  <c r="AL2769" i="6"/>
  <c r="AK2769" i="6"/>
  <c r="AJ2769" i="6"/>
  <c r="AI2769" i="6"/>
  <c r="AH2769" i="6"/>
  <c r="AG2769" i="6"/>
  <c r="AM2769" i="6" s="1"/>
  <c r="AB2769" i="6"/>
  <c r="Z2769" i="6"/>
  <c r="Y2769" i="6"/>
  <c r="X2769" i="6"/>
  <c r="V2769" i="6"/>
  <c r="T2769" i="6"/>
  <c r="S2769" i="6"/>
  <c r="R2769" i="6"/>
  <c r="Q2769" i="6"/>
  <c r="P2769" i="6"/>
  <c r="O2769" i="6"/>
  <c r="N2769" i="6"/>
  <c r="M2769" i="6"/>
  <c r="E2769" i="6"/>
  <c r="B2769" i="6"/>
  <c r="BK2768" i="6"/>
  <c r="BJ2768" i="6"/>
  <c r="BC2768" i="6"/>
  <c r="BB2768" i="6"/>
  <c r="BA2768" i="6"/>
  <c r="AZ2768" i="6"/>
  <c r="AY2768" i="6"/>
  <c r="AX2768" i="6"/>
  <c r="AW2768" i="6"/>
  <c r="AV2768" i="6"/>
  <c r="AU2768" i="6"/>
  <c r="AT2768" i="6"/>
  <c r="AS2768" i="6"/>
  <c r="AR2768" i="6"/>
  <c r="AQ2768" i="6"/>
  <c r="AP2768" i="6"/>
  <c r="AO2768" i="6"/>
  <c r="AN2768" i="6"/>
  <c r="BD2768" i="6" s="1"/>
  <c r="AL2768" i="6"/>
  <c r="AK2768" i="6"/>
  <c r="AJ2768" i="6"/>
  <c r="AI2768" i="6"/>
  <c r="AH2768" i="6"/>
  <c r="AG2768" i="6"/>
  <c r="AM2768" i="6" s="1"/>
  <c r="AB2768" i="6"/>
  <c r="Z2768" i="6"/>
  <c r="Y2768" i="6"/>
  <c r="X2768" i="6"/>
  <c r="V2768" i="6"/>
  <c r="T2768" i="6"/>
  <c r="S2768" i="6"/>
  <c r="R2768" i="6"/>
  <c r="Q2768" i="6"/>
  <c r="P2768" i="6"/>
  <c r="O2768" i="6"/>
  <c r="N2768" i="6"/>
  <c r="M2768" i="6"/>
  <c r="E2768" i="6"/>
  <c r="B2768" i="6"/>
  <c r="BK2767" i="6"/>
  <c r="BJ2767" i="6"/>
  <c r="BC2767" i="6"/>
  <c r="BB2767" i="6"/>
  <c r="BA2767" i="6"/>
  <c r="AZ2767" i="6"/>
  <c r="AY2767" i="6"/>
  <c r="AX2767" i="6"/>
  <c r="AW2767" i="6"/>
  <c r="AV2767" i="6"/>
  <c r="AU2767" i="6"/>
  <c r="AT2767" i="6"/>
  <c r="AS2767" i="6"/>
  <c r="AR2767" i="6"/>
  <c r="AQ2767" i="6"/>
  <c r="AP2767" i="6"/>
  <c r="AO2767" i="6"/>
  <c r="AN2767" i="6"/>
  <c r="AL2767" i="6"/>
  <c r="AK2767" i="6"/>
  <c r="AJ2767" i="6"/>
  <c r="AI2767" i="6"/>
  <c r="AH2767" i="6"/>
  <c r="AG2767" i="6"/>
  <c r="AM2767" i="6" s="1"/>
  <c r="AB2767" i="6"/>
  <c r="Z2767" i="6"/>
  <c r="Y2767" i="6"/>
  <c r="X2767" i="6"/>
  <c r="AD2767" i="6" s="1"/>
  <c r="V2767" i="6"/>
  <c r="T2767" i="6"/>
  <c r="S2767" i="6"/>
  <c r="R2767" i="6"/>
  <c r="Q2767" i="6"/>
  <c r="P2767" i="6"/>
  <c r="O2767" i="6"/>
  <c r="N2767" i="6"/>
  <c r="M2767" i="6"/>
  <c r="U2767" i="6" s="1"/>
  <c r="E2767" i="6"/>
  <c r="B2767" i="6"/>
  <c r="BK2766" i="6"/>
  <c r="BJ2766" i="6"/>
  <c r="BC2766" i="6"/>
  <c r="BB2766" i="6"/>
  <c r="BA2766" i="6"/>
  <c r="AZ2766" i="6"/>
  <c r="AY2766" i="6"/>
  <c r="AX2766" i="6"/>
  <c r="AW2766" i="6"/>
  <c r="AV2766" i="6"/>
  <c r="AU2766" i="6"/>
  <c r="AT2766" i="6"/>
  <c r="AS2766" i="6"/>
  <c r="AR2766" i="6"/>
  <c r="AQ2766" i="6"/>
  <c r="AP2766" i="6"/>
  <c r="AO2766" i="6"/>
  <c r="AN2766" i="6"/>
  <c r="AL2766" i="6"/>
  <c r="AK2766" i="6"/>
  <c r="AJ2766" i="6"/>
  <c r="AI2766" i="6"/>
  <c r="AH2766" i="6"/>
  <c r="AG2766" i="6"/>
  <c r="AM2766" i="6" s="1"/>
  <c r="AB2766" i="6"/>
  <c r="Z2766" i="6"/>
  <c r="Y2766" i="6"/>
  <c r="X2766" i="6"/>
  <c r="AD2766" i="6" s="1"/>
  <c r="V2766" i="6"/>
  <c r="T2766" i="6"/>
  <c r="S2766" i="6"/>
  <c r="R2766" i="6"/>
  <c r="Q2766" i="6"/>
  <c r="P2766" i="6"/>
  <c r="O2766" i="6"/>
  <c r="N2766" i="6"/>
  <c r="M2766" i="6"/>
  <c r="U2766" i="6" s="1"/>
  <c r="E2766" i="6"/>
  <c r="B2766" i="6"/>
  <c r="BK2765" i="6"/>
  <c r="BJ2765" i="6"/>
  <c r="BC2765" i="6"/>
  <c r="BB2765" i="6"/>
  <c r="BA2765" i="6"/>
  <c r="AZ2765" i="6"/>
  <c r="AY2765" i="6"/>
  <c r="AX2765" i="6"/>
  <c r="AW2765" i="6"/>
  <c r="AV2765" i="6"/>
  <c r="AU2765" i="6"/>
  <c r="AT2765" i="6"/>
  <c r="AS2765" i="6"/>
  <c r="AR2765" i="6"/>
  <c r="AQ2765" i="6"/>
  <c r="AP2765" i="6"/>
  <c r="AO2765" i="6"/>
  <c r="AN2765" i="6"/>
  <c r="BD2765" i="6" s="1"/>
  <c r="AL2765" i="6"/>
  <c r="AK2765" i="6"/>
  <c r="AJ2765" i="6"/>
  <c r="AI2765" i="6"/>
  <c r="AH2765" i="6"/>
  <c r="AG2765" i="6"/>
  <c r="AM2765" i="6" s="1"/>
  <c r="AB2765" i="6"/>
  <c r="Z2765" i="6"/>
  <c r="Y2765" i="6"/>
  <c r="X2765" i="6"/>
  <c r="V2765" i="6"/>
  <c r="T2765" i="6"/>
  <c r="S2765" i="6"/>
  <c r="R2765" i="6"/>
  <c r="Q2765" i="6"/>
  <c r="P2765" i="6"/>
  <c r="O2765" i="6"/>
  <c r="N2765" i="6"/>
  <c r="M2765" i="6"/>
  <c r="E2765" i="6"/>
  <c r="B2765" i="6"/>
  <c r="BK2764" i="6"/>
  <c r="BJ2764" i="6"/>
  <c r="BC2764" i="6"/>
  <c r="BB2764" i="6"/>
  <c r="BA2764" i="6"/>
  <c r="AZ2764" i="6"/>
  <c r="AY2764" i="6"/>
  <c r="AX2764" i="6"/>
  <c r="AW2764" i="6"/>
  <c r="AV2764" i="6"/>
  <c r="AU2764" i="6"/>
  <c r="AT2764" i="6"/>
  <c r="AS2764" i="6"/>
  <c r="AR2764" i="6"/>
  <c r="AQ2764" i="6"/>
  <c r="AP2764" i="6"/>
  <c r="AO2764" i="6"/>
  <c r="AN2764" i="6"/>
  <c r="BD2764" i="6" s="1"/>
  <c r="AL2764" i="6"/>
  <c r="AK2764" i="6"/>
  <c r="AJ2764" i="6"/>
  <c r="AI2764" i="6"/>
  <c r="AH2764" i="6"/>
  <c r="AG2764" i="6"/>
  <c r="AM2764" i="6" s="1"/>
  <c r="AB2764" i="6"/>
  <c r="Z2764" i="6"/>
  <c r="Y2764" i="6"/>
  <c r="X2764" i="6"/>
  <c r="V2764" i="6"/>
  <c r="T2764" i="6"/>
  <c r="S2764" i="6"/>
  <c r="R2764" i="6"/>
  <c r="Q2764" i="6"/>
  <c r="P2764" i="6"/>
  <c r="O2764" i="6"/>
  <c r="N2764" i="6"/>
  <c r="M2764" i="6"/>
  <c r="E2764" i="6"/>
  <c r="B2764" i="6"/>
  <c r="BK2763" i="6"/>
  <c r="BJ2763" i="6"/>
  <c r="BC2763" i="6"/>
  <c r="BB2763" i="6"/>
  <c r="BA2763" i="6"/>
  <c r="AZ2763" i="6"/>
  <c r="AY2763" i="6"/>
  <c r="AX2763" i="6"/>
  <c r="AW2763" i="6"/>
  <c r="AV2763" i="6"/>
  <c r="AU2763" i="6"/>
  <c r="AT2763" i="6"/>
  <c r="AS2763" i="6"/>
  <c r="AR2763" i="6"/>
  <c r="AQ2763" i="6"/>
  <c r="AP2763" i="6"/>
  <c r="AO2763" i="6"/>
  <c r="AN2763" i="6"/>
  <c r="AL2763" i="6"/>
  <c r="AK2763" i="6"/>
  <c r="AJ2763" i="6"/>
  <c r="AI2763" i="6"/>
  <c r="AH2763" i="6"/>
  <c r="AG2763" i="6"/>
  <c r="AM2763" i="6" s="1"/>
  <c r="AB2763" i="6"/>
  <c r="Z2763" i="6"/>
  <c r="Y2763" i="6"/>
  <c r="X2763" i="6"/>
  <c r="AD2763" i="6" s="1"/>
  <c r="V2763" i="6"/>
  <c r="T2763" i="6"/>
  <c r="S2763" i="6"/>
  <c r="R2763" i="6"/>
  <c r="Q2763" i="6"/>
  <c r="P2763" i="6"/>
  <c r="O2763" i="6"/>
  <c r="N2763" i="6"/>
  <c r="M2763" i="6"/>
  <c r="U2763" i="6" s="1"/>
  <c r="E2763" i="6"/>
  <c r="B2763" i="6"/>
  <c r="BK2762" i="6"/>
  <c r="BJ2762" i="6"/>
  <c r="BC2762" i="6"/>
  <c r="BB2762" i="6"/>
  <c r="BA2762" i="6"/>
  <c r="AZ2762" i="6"/>
  <c r="AY2762" i="6"/>
  <c r="AX2762" i="6"/>
  <c r="AW2762" i="6"/>
  <c r="AV2762" i="6"/>
  <c r="AU2762" i="6"/>
  <c r="AT2762" i="6"/>
  <c r="AS2762" i="6"/>
  <c r="AR2762" i="6"/>
  <c r="AQ2762" i="6"/>
  <c r="AP2762" i="6"/>
  <c r="AO2762" i="6"/>
  <c r="AN2762" i="6"/>
  <c r="AL2762" i="6"/>
  <c r="AK2762" i="6"/>
  <c r="AJ2762" i="6"/>
  <c r="AI2762" i="6"/>
  <c r="AH2762" i="6"/>
  <c r="AG2762" i="6"/>
  <c r="AM2762" i="6" s="1"/>
  <c r="AB2762" i="6"/>
  <c r="Z2762" i="6"/>
  <c r="Y2762" i="6"/>
  <c r="X2762" i="6"/>
  <c r="AD2762" i="6" s="1"/>
  <c r="V2762" i="6"/>
  <c r="T2762" i="6"/>
  <c r="S2762" i="6"/>
  <c r="R2762" i="6"/>
  <c r="Q2762" i="6"/>
  <c r="P2762" i="6"/>
  <c r="O2762" i="6"/>
  <c r="N2762" i="6"/>
  <c r="M2762" i="6"/>
  <c r="U2762" i="6" s="1"/>
  <c r="E2762" i="6"/>
  <c r="B2762" i="6"/>
  <c r="BK2761" i="6"/>
  <c r="BJ2761" i="6"/>
  <c r="BC2761" i="6"/>
  <c r="BB2761" i="6"/>
  <c r="BA2761" i="6"/>
  <c r="AZ2761" i="6"/>
  <c r="AY2761" i="6"/>
  <c r="AX2761" i="6"/>
  <c r="AW2761" i="6"/>
  <c r="AV2761" i="6"/>
  <c r="AU2761" i="6"/>
  <c r="AT2761" i="6"/>
  <c r="AS2761" i="6"/>
  <c r="AR2761" i="6"/>
  <c r="AQ2761" i="6"/>
  <c r="AP2761" i="6"/>
  <c r="AO2761" i="6"/>
  <c r="AN2761" i="6"/>
  <c r="BD2761" i="6" s="1"/>
  <c r="AL2761" i="6"/>
  <c r="AK2761" i="6"/>
  <c r="AJ2761" i="6"/>
  <c r="AI2761" i="6"/>
  <c r="AH2761" i="6"/>
  <c r="AG2761" i="6"/>
  <c r="AM2761" i="6" s="1"/>
  <c r="AB2761" i="6"/>
  <c r="Z2761" i="6"/>
  <c r="Y2761" i="6"/>
  <c r="X2761" i="6"/>
  <c r="V2761" i="6"/>
  <c r="T2761" i="6"/>
  <c r="S2761" i="6"/>
  <c r="R2761" i="6"/>
  <c r="Q2761" i="6"/>
  <c r="P2761" i="6"/>
  <c r="O2761" i="6"/>
  <c r="N2761" i="6"/>
  <c r="M2761" i="6"/>
  <c r="E2761" i="6"/>
  <c r="B2761" i="6"/>
  <c r="BK2760" i="6"/>
  <c r="BJ2760" i="6"/>
  <c r="BC2760" i="6"/>
  <c r="BB2760" i="6"/>
  <c r="BA2760" i="6"/>
  <c r="AZ2760" i="6"/>
  <c r="AY2760" i="6"/>
  <c r="AX2760" i="6"/>
  <c r="AW2760" i="6"/>
  <c r="AV2760" i="6"/>
  <c r="AU2760" i="6"/>
  <c r="AT2760" i="6"/>
  <c r="AS2760" i="6"/>
  <c r="AR2760" i="6"/>
  <c r="AQ2760" i="6"/>
  <c r="AP2760" i="6"/>
  <c r="AO2760" i="6"/>
  <c r="AN2760" i="6"/>
  <c r="BD2760" i="6" s="1"/>
  <c r="AL2760" i="6"/>
  <c r="AK2760" i="6"/>
  <c r="AJ2760" i="6"/>
  <c r="AI2760" i="6"/>
  <c r="AH2760" i="6"/>
  <c r="AG2760" i="6"/>
  <c r="AM2760" i="6" s="1"/>
  <c r="AB2760" i="6"/>
  <c r="Z2760" i="6"/>
  <c r="Y2760" i="6"/>
  <c r="X2760" i="6"/>
  <c r="V2760" i="6"/>
  <c r="T2760" i="6"/>
  <c r="S2760" i="6"/>
  <c r="R2760" i="6"/>
  <c r="Q2760" i="6"/>
  <c r="P2760" i="6"/>
  <c r="O2760" i="6"/>
  <c r="N2760" i="6"/>
  <c r="M2760" i="6"/>
  <c r="E2760" i="6"/>
  <c r="B2760" i="6"/>
  <c r="BK2759" i="6"/>
  <c r="BJ2759" i="6"/>
  <c r="BC2759" i="6"/>
  <c r="BB2759" i="6"/>
  <c r="BA2759" i="6"/>
  <c r="AZ2759" i="6"/>
  <c r="AY2759" i="6"/>
  <c r="AX2759" i="6"/>
  <c r="AW2759" i="6"/>
  <c r="AV2759" i="6"/>
  <c r="AU2759" i="6"/>
  <c r="AT2759" i="6"/>
  <c r="AS2759" i="6"/>
  <c r="AR2759" i="6"/>
  <c r="AQ2759" i="6"/>
  <c r="AP2759" i="6"/>
  <c r="AO2759" i="6"/>
  <c r="AN2759" i="6"/>
  <c r="AL2759" i="6"/>
  <c r="AK2759" i="6"/>
  <c r="AJ2759" i="6"/>
  <c r="AI2759" i="6"/>
  <c r="AH2759" i="6"/>
  <c r="AG2759" i="6"/>
  <c r="AM2759" i="6" s="1"/>
  <c r="AB2759" i="6"/>
  <c r="Z2759" i="6"/>
  <c r="Y2759" i="6"/>
  <c r="X2759" i="6"/>
  <c r="AD2759" i="6" s="1"/>
  <c r="V2759" i="6"/>
  <c r="T2759" i="6"/>
  <c r="S2759" i="6"/>
  <c r="R2759" i="6"/>
  <c r="Q2759" i="6"/>
  <c r="P2759" i="6"/>
  <c r="O2759" i="6"/>
  <c r="N2759" i="6"/>
  <c r="M2759" i="6"/>
  <c r="U2759" i="6" s="1"/>
  <c r="E2759" i="6"/>
  <c r="B2759" i="6"/>
  <c r="BK2758" i="6"/>
  <c r="BJ2758" i="6"/>
  <c r="BC2758" i="6"/>
  <c r="BB2758" i="6"/>
  <c r="BA2758" i="6"/>
  <c r="AZ2758" i="6"/>
  <c r="AY2758" i="6"/>
  <c r="AX2758" i="6"/>
  <c r="AW2758" i="6"/>
  <c r="AV2758" i="6"/>
  <c r="AU2758" i="6"/>
  <c r="AT2758" i="6"/>
  <c r="AS2758" i="6"/>
  <c r="AR2758" i="6"/>
  <c r="AQ2758" i="6"/>
  <c r="AP2758" i="6"/>
  <c r="AO2758" i="6"/>
  <c r="AN2758" i="6"/>
  <c r="AL2758" i="6"/>
  <c r="AK2758" i="6"/>
  <c r="AJ2758" i="6"/>
  <c r="AI2758" i="6"/>
  <c r="AH2758" i="6"/>
  <c r="AG2758" i="6"/>
  <c r="AM2758" i="6" s="1"/>
  <c r="AB2758" i="6"/>
  <c r="Z2758" i="6"/>
  <c r="Y2758" i="6"/>
  <c r="X2758" i="6"/>
  <c r="AD2758" i="6" s="1"/>
  <c r="V2758" i="6"/>
  <c r="T2758" i="6"/>
  <c r="S2758" i="6"/>
  <c r="R2758" i="6"/>
  <c r="Q2758" i="6"/>
  <c r="P2758" i="6"/>
  <c r="O2758" i="6"/>
  <c r="N2758" i="6"/>
  <c r="M2758" i="6"/>
  <c r="U2758" i="6" s="1"/>
  <c r="E2758" i="6"/>
  <c r="B2758" i="6"/>
  <c r="BK2757" i="6"/>
  <c r="BJ2757" i="6"/>
  <c r="BC2757" i="6"/>
  <c r="BB2757" i="6"/>
  <c r="BA2757" i="6"/>
  <c r="AZ2757" i="6"/>
  <c r="AY2757" i="6"/>
  <c r="AX2757" i="6"/>
  <c r="AW2757" i="6"/>
  <c r="AV2757" i="6"/>
  <c r="AU2757" i="6"/>
  <c r="AT2757" i="6"/>
  <c r="AS2757" i="6"/>
  <c r="AR2757" i="6"/>
  <c r="AQ2757" i="6"/>
  <c r="AP2757" i="6"/>
  <c r="AO2757" i="6"/>
  <c r="AN2757" i="6"/>
  <c r="BD2757" i="6" s="1"/>
  <c r="AL2757" i="6"/>
  <c r="AK2757" i="6"/>
  <c r="AJ2757" i="6"/>
  <c r="AI2757" i="6"/>
  <c r="AH2757" i="6"/>
  <c r="AG2757" i="6"/>
  <c r="AM2757" i="6" s="1"/>
  <c r="AB2757" i="6"/>
  <c r="Z2757" i="6"/>
  <c r="Y2757" i="6"/>
  <c r="X2757" i="6"/>
  <c r="V2757" i="6"/>
  <c r="T2757" i="6"/>
  <c r="S2757" i="6"/>
  <c r="R2757" i="6"/>
  <c r="Q2757" i="6"/>
  <c r="P2757" i="6"/>
  <c r="O2757" i="6"/>
  <c r="N2757" i="6"/>
  <c r="M2757" i="6"/>
  <c r="E2757" i="6"/>
  <c r="B2757" i="6"/>
  <c r="BK2756" i="6"/>
  <c r="BJ2756" i="6"/>
  <c r="BC2756" i="6"/>
  <c r="BB2756" i="6"/>
  <c r="BA2756" i="6"/>
  <c r="AZ2756" i="6"/>
  <c r="AY2756" i="6"/>
  <c r="AX2756" i="6"/>
  <c r="AW2756" i="6"/>
  <c r="AV2756" i="6"/>
  <c r="AU2756" i="6"/>
  <c r="AT2756" i="6"/>
  <c r="AS2756" i="6"/>
  <c r="AR2756" i="6"/>
  <c r="AQ2756" i="6"/>
  <c r="AP2756" i="6"/>
  <c r="AO2756" i="6"/>
  <c r="AN2756" i="6"/>
  <c r="BD2756" i="6" s="1"/>
  <c r="AL2756" i="6"/>
  <c r="AK2756" i="6"/>
  <c r="AJ2756" i="6"/>
  <c r="AI2756" i="6"/>
  <c r="AH2756" i="6"/>
  <c r="AG2756" i="6"/>
  <c r="AM2756" i="6" s="1"/>
  <c r="AB2756" i="6"/>
  <c r="Z2756" i="6"/>
  <c r="Y2756" i="6"/>
  <c r="X2756" i="6"/>
  <c r="V2756" i="6"/>
  <c r="T2756" i="6"/>
  <c r="S2756" i="6"/>
  <c r="R2756" i="6"/>
  <c r="Q2756" i="6"/>
  <c r="P2756" i="6"/>
  <c r="O2756" i="6"/>
  <c r="N2756" i="6"/>
  <c r="M2756" i="6"/>
  <c r="E2756" i="6"/>
  <c r="B2756" i="6"/>
  <c r="BK2755" i="6"/>
  <c r="BJ2755" i="6"/>
  <c r="BC2755" i="6"/>
  <c r="BB2755" i="6"/>
  <c r="BA2755" i="6"/>
  <c r="AZ2755" i="6"/>
  <c r="AY2755" i="6"/>
  <c r="AX2755" i="6"/>
  <c r="AW2755" i="6"/>
  <c r="AV2755" i="6"/>
  <c r="AU2755" i="6"/>
  <c r="AT2755" i="6"/>
  <c r="AS2755" i="6"/>
  <c r="AR2755" i="6"/>
  <c r="AQ2755" i="6"/>
  <c r="AP2755" i="6"/>
  <c r="AO2755" i="6"/>
  <c r="AN2755" i="6"/>
  <c r="AL2755" i="6"/>
  <c r="AK2755" i="6"/>
  <c r="AJ2755" i="6"/>
  <c r="AI2755" i="6"/>
  <c r="AH2755" i="6"/>
  <c r="AG2755" i="6"/>
  <c r="AM2755" i="6" s="1"/>
  <c r="AB2755" i="6"/>
  <c r="Z2755" i="6"/>
  <c r="Y2755" i="6"/>
  <c r="X2755" i="6"/>
  <c r="AD2755" i="6" s="1"/>
  <c r="V2755" i="6"/>
  <c r="T2755" i="6"/>
  <c r="S2755" i="6"/>
  <c r="R2755" i="6"/>
  <c r="Q2755" i="6"/>
  <c r="P2755" i="6"/>
  <c r="O2755" i="6"/>
  <c r="N2755" i="6"/>
  <c r="M2755" i="6"/>
  <c r="U2755" i="6" s="1"/>
  <c r="E2755" i="6"/>
  <c r="B2755" i="6"/>
  <c r="BK2754" i="6"/>
  <c r="BJ2754" i="6"/>
  <c r="BC2754" i="6"/>
  <c r="BB2754" i="6"/>
  <c r="BA2754" i="6"/>
  <c r="AZ2754" i="6"/>
  <c r="AY2754" i="6"/>
  <c r="AX2754" i="6"/>
  <c r="AW2754" i="6"/>
  <c r="AV2754" i="6"/>
  <c r="AU2754" i="6"/>
  <c r="AT2754" i="6"/>
  <c r="AS2754" i="6"/>
  <c r="AR2754" i="6"/>
  <c r="AQ2754" i="6"/>
  <c r="AP2754" i="6"/>
  <c r="AO2754" i="6"/>
  <c r="AN2754" i="6"/>
  <c r="AL2754" i="6"/>
  <c r="AK2754" i="6"/>
  <c r="AJ2754" i="6"/>
  <c r="AI2754" i="6"/>
  <c r="AH2754" i="6"/>
  <c r="AG2754" i="6"/>
  <c r="AM2754" i="6" s="1"/>
  <c r="AB2754" i="6"/>
  <c r="Z2754" i="6"/>
  <c r="Y2754" i="6"/>
  <c r="X2754" i="6"/>
  <c r="AD2754" i="6" s="1"/>
  <c r="V2754" i="6"/>
  <c r="T2754" i="6"/>
  <c r="S2754" i="6"/>
  <c r="R2754" i="6"/>
  <c r="Q2754" i="6"/>
  <c r="P2754" i="6"/>
  <c r="O2754" i="6"/>
  <c r="N2754" i="6"/>
  <c r="M2754" i="6"/>
  <c r="U2754" i="6" s="1"/>
  <c r="E2754" i="6"/>
  <c r="B2754" i="6"/>
  <c r="BK2753" i="6"/>
  <c r="BJ2753" i="6"/>
  <c r="BC2753" i="6"/>
  <c r="BB2753" i="6"/>
  <c r="BA2753" i="6"/>
  <c r="AZ2753" i="6"/>
  <c r="AY2753" i="6"/>
  <c r="AX2753" i="6"/>
  <c r="AW2753" i="6"/>
  <c r="AV2753" i="6"/>
  <c r="AU2753" i="6"/>
  <c r="AT2753" i="6"/>
  <c r="AS2753" i="6"/>
  <c r="AR2753" i="6"/>
  <c r="AQ2753" i="6"/>
  <c r="AP2753" i="6"/>
  <c r="AO2753" i="6"/>
  <c r="AN2753" i="6"/>
  <c r="BD2753" i="6" s="1"/>
  <c r="AL2753" i="6"/>
  <c r="AK2753" i="6"/>
  <c r="AJ2753" i="6"/>
  <c r="AI2753" i="6"/>
  <c r="AH2753" i="6"/>
  <c r="AG2753" i="6"/>
  <c r="AM2753" i="6" s="1"/>
  <c r="AB2753" i="6"/>
  <c r="Z2753" i="6"/>
  <c r="Y2753" i="6"/>
  <c r="X2753" i="6"/>
  <c r="V2753" i="6"/>
  <c r="T2753" i="6"/>
  <c r="S2753" i="6"/>
  <c r="R2753" i="6"/>
  <c r="Q2753" i="6"/>
  <c r="P2753" i="6"/>
  <c r="O2753" i="6"/>
  <c r="N2753" i="6"/>
  <c r="M2753" i="6"/>
  <c r="E2753" i="6"/>
  <c r="B2753" i="6"/>
  <c r="BK2752" i="6"/>
  <c r="BJ2752" i="6"/>
  <c r="BC2752" i="6"/>
  <c r="BB2752" i="6"/>
  <c r="BA2752" i="6"/>
  <c r="AZ2752" i="6"/>
  <c r="AY2752" i="6"/>
  <c r="AX2752" i="6"/>
  <c r="AW2752" i="6"/>
  <c r="AV2752" i="6"/>
  <c r="AU2752" i="6"/>
  <c r="AT2752" i="6"/>
  <c r="AS2752" i="6"/>
  <c r="AR2752" i="6"/>
  <c r="AQ2752" i="6"/>
  <c r="AP2752" i="6"/>
  <c r="AO2752" i="6"/>
  <c r="AN2752" i="6"/>
  <c r="BD2752" i="6" s="1"/>
  <c r="AL2752" i="6"/>
  <c r="AK2752" i="6"/>
  <c r="AJ2752" i="6"/>
  <c r="AI2752" i="6"/>
  <c r="AH2752" i="6"/>
  <c r="AG2752" i="6"/>
  <c r="AM2752" i="6" s="1"/>
  <c r="AB2752" i="6"/>
  <c r="Z2752" i="6"/>
  <c r="Y2752" i="6"/>
  <c r="X2752" i="6"/>
  <c r="V2752" i="6"/>
  <c r="T2752" i="6"/>
  <c r="S2752" i="6"/>
  <c r="R2752" i="6"/>
  <c r="Q2752" i="6"/>
  <c r="P2752" i="6"/>
  <c r="O2752" i="6"/>
  <c r="N2752" i="6"/>
  <c r="M2752" i="6"/>
  <c r="E2752" i="6"/>
  <c r="B2752" i="6"/>
  <c r="BK2751" i="6"/>
  <c r="BJ2751" i="6"/>
  <c r="BC2751" i="6"/>
  <c r="BB2751" i="6"/>
  <c r="BA2751" i="6"/>
  <c r="AZ2751" i="6"/>
  <c r="AY2751" i="6"/>
  <c r="AX2751" i="6"/>
  <c r="AW2751" i="6"/>
  <c r="AV2751" i="6"/>
  <c r="AU2751" i="6"/>
  <c r="AT2751" i="6"/>
  <c r="AS2751" i="6"/>
  <c r="AR2751" i="6"/>
  <c r="AQ2751" i="6"/>
  <c r="AP2751" i="6"/>
  <c r="AO2751" i="6"/>
  <c r="AN2751" i="6"/>
  <c r="AL2751" i="6"/>
  <c r="AK2751" i="6"/>
  <c r="AJ2751" i="6"/>
  <c r="AI2751" i="6"/>
  <c r="AM2751" i="6" s="1"/>
  <c r="AH2751" i="6"/>
  <c r="AG2751" i="6"/>
  <c r="AB2751" i="6"/>
  <c r="Z2751" i="6"/>
  <c r="Y2751" i="6"/>
  <c r="X2751" i="6"/>
  <c r="V2751" i="6"/>
  <c r="T2751" i="6"/>
  <c r="S2751" i="6"/>
  <c r="R2751" i="6"/>
  <c r="Q2751" i="6"/>
  <c r="P2751" i="6"/>
  <c r="O2751" i="6"/>
  <c r="N2751" i="6"/>
  <c r="M2751" i="6"/>
  <c r="U2751" i="6" s="1"/>
  <c r="E2751" i="6"/>
  <c r="B2751" i="6"/>
  <c r="BK2750" i="6"/>
  <c r="BJ2750" i="6"/>
  <c r="BC2750" i="6"/>
  <c r="BB2750" i="6"/>
  <c r="BA2750" i="6"/>
  <c r="AZ2750" i="6"/>
  <c r="AY2750" i="6"/>
  <c r="AX2750" i="6"/>
  <c r="AW2750" i="6"/>
  <c r="AV2750" i="6"/>
  <c r="AU2750" i="6"/>
  <c r="AT2750" i="6"/>
  <c r="AS2750" i="6"/>
  <c r="AR2750" i="6"/>
  <c r="AQ2750" i="6"/>
  <c r="AP2750" i="6"/>
  <c r="AO2750" i="6"/>
  <c r="AN2750" i="6"/>
  <c r="AL2750" i="6"/>
  <c r="AK2750" i="6"/>
  <c r="AJ2750" i="6"/>
  <c r="AI2750" i="6"/>
  <c r="AH2750" i="6"/>
  <c r="AG2750" i="6"/>
  <c r="AM2750" i="6" s="1"/>
  <c r="AB2750" i="6"/>
  <c r="Z2750" i="6"/>
  <c r="Y2750" i="6"/>
  <c r="X2750" i="6"/>
  <c r="AD2750" i="6" s="1"/>
  <c r="V2750" i="6"/>
  <c r="T2750" i="6"/>
  <c r="S2750" i="6"/>
  <c r="R2750" i="6"/>
  <c r="Q2750" i="6"/>
  <c r="P2750" i="6"/>
  <c r="O2750" i="6"/>
  <c r="N2750" i="6"/>
  <c r="M2750" i="6"/>
  <c r="U2750" i="6" s="1"/>
  <c r="E2750" i="6"/>
  <c r="B2750" i="6"/>
  <c r="BK2749" i="6"/>
  <c r="BJ2749" i="6"/>
  <c r="BC2749" i="6"/>
  <c r="BB2749" i="6"/>
  <c r="BA2749" i="6"/>
  <c r="AZ2749" i="6"/>
  <c r="AY2749" i="6"/>
  <c r="AX2749" i="6"/>
  <c r="AW2749" i="6"/>
  <c r="AV2749" i="6"/>
  <c r="AU2749" i="6"/>
  <c r="AT2749" i="6"/>
  <c r="AS2749" i="6"/>
  <c r="AR2749" i="6"/>
  <c r="AQ2749" i="6"/>
  <c r="AP2749" i="6"/>
  <c r="AO2749" i="6"/>
  <c r="AN2749" i="6"/>
  <c r="AL2749" i="6"/>
  <c r="AK2749" i="6"/>
  <c r="AJ2749" i="6"/>
  <c r="AI2749" i="6"/>
  <c r="AM2749" i="6" s="1"/>
  <c r="AH2749" i="6"/>
  <c r="AG2749" i="6"/>
  <c r="AB2749" i="6"/>
  <c r="Z2749" i="6"/>
  <c r="Y2749" i="6"/>
  <c r="X2749" i="6"/>
  <c r="V2749" i="6"/>
  <c r="T2749" i="6"/>
  <c r="S2749" i="6"/>
  <c r="R2749" i="6"/>
  <c r="Q2749" i="6"/>
  <c r="P2749" i="6"/>
  <c r="O2749" i="6"/>
  <c r="N2749" i="6"/>
  <c r="M2749" i="6"/>
  <c r="U2749" i="6" s="1"/>
  <c r="E2749" i="6"/>
  <c r="B2749" i="6"/>
  <c r="BK2748" i="6"/>
  <c r="BJ2748" i="6"/>
  <c r="BC2748" i="6"/>
  <c r="BB2748" i="6"/>
  <c r="BA2748" i="6"/>
  <c r="AZ2748" i="6"/>
  <c r="AY2748" i="6"/>
  <c r="AX2748" i="6"/>
  <c r="AW2748" i="6"/>
  <c r="AV2748" i="6"/>
  <c r="AU2748" i="6"/>
  <c r="AT2748" i="6"/>
  <c r="AS2748" i="6"/>
  <c r="AR2748" i="6"/>
  <c r="AQ2748" i="6"/>
  <c r="AP2748" i="6"/>
  <c r="AO2748" i="6"/>
  <c r="AN2748" i="6"/>
  <c r="AL2748" i="6"/>
  <c r="AK2748" i="6"/>
  <c r="AJ2748" i="6"/>
  <c r="AI2748" i="6"/>
  <c r="AH2748" i="6"/>
  <c r="AG2748" i="6"/>
  <c r="AM2748" i="6" s="1"/>
  <c r="AB2748" i="6"/>
  <c r="Z2748" i="6"/>
  <c r="Y2748" i="6"/>
  <c r="X2748" i="6"/>
  <c r="AD2748" i="6" s="1"/>
  <c r="V2748" i="6"/>
  <c r="T2748" i="6"/>
  <c r="S2748" i="6"/>
  <c r="R2748" i="6"/>
  <c r="Q2748" i="6"/>
  <c r="P2748" i="6"/>
  <c r="O2748" i="6"/>
  <c r="N2748" i="6"/>
  <c r="M2748" i="6"/>
  <c r="U2748" i="6" s="1"/>
  <c r="E2748" i="6"/>
  <c r="B2748" i="6"/>
  <c r="BK2747" i="6"/>
  <c r="BJ2747" i="6"/>
  <c r="BC2747" i="6"/>
  <c r="BB2747" i="6"/>
  <c r="BA2747" i="6"/>
  <c r="AZ2747" i="6"/>
  <c r="AY2747" i="6"/>
  <c r="AX2747" i="6"/>
  <c r="AW2747" i="6"/>
  <c r="AV2747" i="6"/>
  <c r="AU2747" i="6"/>
  <c r="AT2747" i="6"/>
  <c r="AS2747" i="6"/>
  <c r="AR2747" i="6"/>
  <c r="AQ2747" i="6"/>
  <c r="AP2747" i="6"/>
  <c r="AO2747" i="6"/>
  <c r="AN2747" i="6"/>
  <c r="AL2747" i="6"/>
  <c r="AK2747" i="6"/>
  <c r="AJ2747" i="6"/>
  <c r="AI2747" i="6"/>
  <c r="AM2747" i="6" s="1"/>
  <c r="AH2747" i="6"/>
  <c r="AG2747" i="6"/>
  <c r="AB2747" i="6"/>
  <c r="Z2747" i="6"/>
  <c r="Y2747" i="6"/>
  <c r="X2747" i="6"/>
  <c r="V2747" i="6"/>
  <c r="T2747" i="6"/>
  <c r="S2747" i="6"/>
  <c r="R2747" i="6"/>
  <c r="Q2747" i="6"/>
  <c r="P2747" i="6"/>
  <c r="O2747" i="6"/>
  <c r="N2747" i="6"/>
  <c r="M2747" i="6"/>
  <c r="U2747" i="6" s="1"/>
  <c r="E2747" i="6"/>
  <c r="B2747" i="6"/>
  <c r="BK2746" i="6"/>
  <c r="BJ2746" i="6"/>
  <c r="BC2746" i="6"/>
  <c r="BB2746" i="6"/>
  <c r="BA2746" i="6"/>
  <c r="AZ2746" i="6"/>
  <c r="AY2746" i="6"/>
  <c r="AX2746" i="6"/>
  <c r="AW2746" i="6"/>
  <c r="AV2746" i="6"/>
  <c r="AU2746" i="6"/>
  <c r="AT2746" i="6"/>
  <c r="AS2746" i="6"/>
  <c r="AR2746" i="6"/>
  <c r="AQ2746" i="6"/>
  <c r="AP2746" i="6"/>
  <c r="AO2746" i="6"/>
  <c r="AN2746" i="6"/>
  <c r="AL2746" i="6"/>
  <c r="AK2746" i="6"/>
  <c r="AJ2746" i="6"/>
  <c r="AI2746" i="6"/>
  <c r="AH2746" i="6"/>
  <c r="AG2746" i="6"/>
  <c r="AM2746" i="6" s="1"/>
  <c r="AB2746" i="6"/>
  <c r="Z2746" i="6"/>
  <c r="Y2746" i="6"/>
  <c r="X2746" i="6"/>
  <c r="AD2746" i="6" s="1"/>
  <c r="V2746" i="6"/>
  <c r="T2746" i="6"/>
  <c r="S2746" i="6"/>
  <c r="R2746" i="6"/>
  <c r="Q2746" i="6"/>
  <c r="P2746" i="6"/>
  <c r="O2746" i="6"/>
  <c r="N2746" i="6"/>
  <c r="M2746" i="6"/>
  <c r="U2746" i="6" s="1"/>
  <c r="E2746" i="6"/>
  <c r="B2746" i="6"/>
  <c r="BK2745" i="6"/>
  <c r="BJ2745" i="6"/>
  <c r="BC2745" i="6"/>
  <c r="BB2745" i="6"/>
  <c r="BA2745" i="6"/>
  <c r="AZ2745" i="6"/>
  <c r="AY2745" i="6"/>
  <c r="AX2745" i="6"/>
  <c r="AW2745" i="6"/>
  <c r="AV2745" i="6"/>
  <c r="AU2745" i="6"/>
  <c r="AT2745" i="6"/>
  <c r="AS2745" i="6"/>
  <c r="AR2745" i="6"/>
  <c r="AQ2745" i="6"/>
  <c r="AP2745" i="6"/>
  <c r="AO2745" i="6"/>
  <c r="AN2745" i="6"/>
  <c r="AL2745" i="6"/>
  <c r="AK2745" i="6"/>
  <c r="AJ2745" i="6"/>
  <c r="AI2745" i="6"/>
  <c r="AM2745" i="6" s="1"/>
  <c r="AH2745" i="6"/>
  <c r="AG2745" i="6"/>
  <c r="AB2745" i="6"/>
  <c r="Z2745" i="6"/>
  <c r="Y2745" i="6"/>
  <c r="X2745" i="6"/>
  <c r="V2745" i="6"/>
  <c r="T2745" i="6"/>
  <c r="S2745" i="6"/>
  <c r="R2745" i="6"/>
  <c r="Q2745" i="6"/>
  <c r="P2745" i="6"/>
  <c r="O2745" i="6"/>
  <c r="N2745" i="6"/>
  <c r="M2745" i="6"/>
  <c r="U2745" i="6" s="1"/>
  <c r="E2745" i="6"/>
  <c r="B2745" i="6"/>
  <c r="BK2744" i="6"/>
  <c r="BJ2744" i="6"/>
  <c r="BC2744" i="6"/>
  <c r="BB2744" i="6"/>
  <c r="BA2744" i="6"/>
  <c r="AZ2744" i="6"/>
  <c r="AY2744" i="6"/>
  <c r="AX2744" i="6"/>
  <c r="AW2744" i="6"/>
  <c r="AV2744" i="6"/>
  <c r="AU2744" i="6"/>
  <c r="AT2744" i="6"/>
  <c r="AS2744" i="6"/>
  <c r="AR2744" i="6"/>
  <c r="AQ2744" i="6"/>
  <c r="AP2744" i="6"/>
  <c r="AO2744" i="6"/>
  <c r="AN2744" i="6"/>
  <c r="AL2744" i="6"/>
  <c r="AK2744" i="6"/>
  <c r="AJ2744" i="6"/>
  <c r="AI2744" i="6"/>
  <c r="AM2744" i="6" s="1"/>
  <c r="AH2744" i="6"/>
  <c r="AG2744" i="6"/>
  <c r="AB2744" i="6"/>
  <c r="Z2744" i="6"/>
  <c r="Y2744" i="6"/>
  <c r="X2744" i="6"/>
  <c r="AD2744" i="6" s="1"/>
  <c r="V2744" i="6"/>
  <c r="T2744" i="6"/>
  <c r="S2744" i="6"/>
  <c r="R2744" i="6"/>
  <c r="Q2744" i="6"/>
  <c r="P2744" i="6"/>
  <c r="O2744" i="6"/>
  <c r="N2744" i="6"/>
  <c r="M2744" i="6"/>
  <c r="E2744" i="6"/>
  <c r="B2744" i="6"/>
  <c r="BK2743" i="6"/>
  <c r="BJ2743" i="6"/>
  <c r="BC2743" i="6"/>
  <c r="BB2743" i="6"/>
  <c r="BA2743" i="6"/>
  <c r="AZ2743" i="6"/>
  <c r="AY2743" i="6"/>
  <c r="AX2743" i="6"/>
  <c r="AW2743" i="6"/>
  <c r="AV2743" i="6"/>
  <c r="AU2743" i="6"/>
  <c r="AT2743" i="6"/>
  <c r="AS2743" i="6"/>
  <c r="AR2743" i="6"/>
  <c r="AQ2743" i="6"/>
  <c r="AP2743" i="6"/>
  <c r="AO2743" i="6"/>
  <c r="AN2743" i="6"/>
  <c r="BD2743" i="6" s="1"/>
  <c r="AL2743" i="6"/>
  <c r="AK2743" i="6"/>
  <c r="AJ2743" i="6"/>
  <c r="AI2743" i="6"/>
  <c r="AM2743" i="6" s="1"/>
  <c r="AH2743" i="6"/>
  <c r="AG2743" i="6"/>
  <c r="AB2743" i="6"/>
  <c r="Z2743" i="6"/>
  <c r="Y2743" i="6"/>
  <c r="X2743" i="6"/>
  <c r="V2743" i="6"/>
  <c r="T2743" i="6"/>
  <c r="S2743" i="6"/>
  <c r="R2743" i="6"/>
  <c r="Q2743" i="6"/>
  <c r="P2743" i="6"/>
  <c r="O2743" i="6"/>
  <c r="N2743" i="6"/>
  <c r="M2743" i="6"/>
  <c r="U2743" i="6" s="1"/>
  <c r="E2743" i="6"/>
  <c r="B2743" i="6"/>
  <c r="BK2742" i="6"/>
  <c r="BJ2742" i="6"/>
  <c r="BC2742" i="6"/>
  <c r="BB2742" i="6"/>
  <c r="BA2742" i="6"/>
  <c r="AZ2742" i="6"/>
  <c r="AY2742" i="6"/>
  <c r="AX2742" i="6"/>
  <c r="AW2742" i="6"/>
  <c r="AV2742" i="6"/>
  <c r="AU2742" i="6"/>
  <c r="AT2742" i="6"/>
  <c r="AS2742" i="6"/>
  <c r="AR2742" i="6"/>
  <c r="AQ2742" i="6"/>
  <c r="AP2742" i="6"/>
  <c r="AO2742" i="6"/>
  <c r="AN2742" i="6"/>
  <c r="AL2742" i="6"/>
  <c r="AK2742" i="6"/>
  <c r="AJ2742" i="6"/>
  <c r="AI2742" i="6"/>
  <c r="AM2742" i="6" s="1"/>
  <c r="AH2742" i="6"/>
  <c r="AG2742" i="6"/>
  <c r="AB2742" i="6"/>
  <c r="Z2742" i="6"/>
  <c r="Y2742" i="6"/>
  <c r="X2742" i="6"/>
  <c r="AD2742" i="6" s="1"/>
  <c r="V2742" i="6"/>
  <c r="T2742" i="6"/>
  <c r="S2742" i="6"/>
  <c r="R2742" i="6"/>
  <c r="Q2742" i="6"/>
  <c r="P2742" i="6"/>
  <c r="O2742" i="6"/>
  <c r="N2742" i="6"/>
  <c r="M2742" i="6"/>
  <c r="E2742" i="6"/>
  <c r="B2742" i="6"/>
  <c r="BK2741" i="6"/>
  <c r="BJ2741" i="6"/>
  <c r="BC2741" i="6"/>
  <c r="BB2741" i="6"/>
  <c r="BA2741" i="6"/>
  <c r="AZ2741" i="6"/>
  <c r="AY2741" i="6"/>
  <c r="AX2741" i="6"/>
  <c r="AW2741" i="6"/>
  <c r="AV2741" i="6"/>
  <c r="AU2741" i="6"/>
  <c r="AT2741" i="6"/>
  <c r="AS2741" i="6"/>
  <c r="AR2741" i="6"/>
  <c r="AQ2741" i="6"/>
  <c r="AP2741" i="6"/>
  <c r="AO2741" i="6"/>
  <c r="AN2741" i="6"/>
  <c r="BD2741" i="6" s="1"/>
  <c r="AL2741" i="6"/>
  <c r="AK2741" i="6"/>
  <c r="AJ2741" i="6"/>
  <c r="AI2741" i="6"/>
  <c r="AM2741" i="6" s="1"/>
  <c r="AH2741" i="6"/>
  <c r="AG2741" i="6"/>
  <c r="AB2741" i="6"/>
  <c r="Z2741" i="6"/>
  <c r="Y2741" i="6"/>
  <c r="X2741" i="6"/>
  <c r="V2741" i="6"/>
  <c r="T2741" i="6"/>
  <c r="S2741" i="6"/>
  <c r="R2741" i="6"/>
  <c r="Q2741" i="6"/>
  <c r="P2741" i="6"/>
  <c r="O2741" i="6"/>
  <c r="N2741" i="6"/>
  <c r="M2741" i="6"/>
  <c r="U2741" i="6" s="1"/>
  <c r="E2741" i="6"/>
  <c r="B2741" i="6"/>
  <c r="BK2740" i="6"/>
  <c r="BJ2740" i="6"/>
  <c r="BC2740" i="6"/>
  <c r="BB2740" i="6"/>
  <c r="BA2740" i="6"/>
  <c r="AZ2740" i="6"/>
  <c r="AY2740" i="6"/>
  <c r="AX2740" i="6"/>
  <c r="AW2740" i="6"/>
  <c r="AV2740" i="6"/>
  <c r="AU2740" i="6"/>
  <c r="AT2740" i="6"/>
  <c r="AS2740" i="6"/>
  <c r="AR2740" i="6"/>
  <c r="AQ2740" i="6"/>
  <c r="AP2740" i="6"/>
  <c r="AO2740" i="6"/>
  <c r="AN2740" i="6"/>
  <c r="AL2740" i="6"/>
  <c r="AK2740" i="6"/>
  <c r="AJ2740" i="6"/>
  <c r="AI2740" i="6"/>
  <c r="AM2740" i="6" s="1"/>
  <c r="AH2740" i="6"/>
  <c r="AG2740" i="6"/>
  <c r="AB2740" i="6"/>
  <c r="Z2740" i="6"/>
  <c r="Y2740" i="6"/>
  <c r="X2740" i="6"/>
  <c r="AD2740" i="6" s="1"/>
  <c r="V2740" i="6"/>
  <c r="T2740" i="6"/>
  <c r="S2740" i="6"/>
  <c r="R2740" i="6"/>
  <c r="Q2740" i="6"/>
  <c r="P2740" i="6"/>
  <c r="O2740" i="6"/>
  <c r="N2740" i="6"/>
  <c r="M2740" i="6"/>
  <c r="E2740" i="6"/>
  <c r="B2740" i="6"/>
  <c r="BK2739" i="6"/>
  <c r="BJ2739" i="6"/>
  <c r="BC2739" i="6"/>
  <c r="BB2739" i="6"/>
  <c r="BA2739" i="6"/>
  <c r="AZ2739" i="6"/>
  <c r="AY2739" i="6"/>
  <c r="AX2739" i="6"/>
  <c r="AW2739" i="6"/>
  <c r="AV2739" i="6"/>
  <c r="AU2739" i="6"/>
  <c r="AT2739" i="6"/>
  <c r="AS2739" i="6"/>
  <c r="AR2739" i="6"/>
  <c r="AQ2739" i="6"/>
  <c r="AP2739" i="6"/>
  <c r="AO2739" i="6"/>
  <c r="AN2739" i="6"/>
  <c r="BD2739" i="6" s="1"/>
  <c r="AL2739" i="6"/>
  <c r="AK2739" i="6"/>
  <c r="AJ2739" i="6"/>
  <c r="AI2739" i="6"/>
  <c r="AM2739" i="6" s="1"/>
  <c r="AH2739" i="6"/>
  <c r="AG2739" i="6"/>
  <c r="AB2739" i="6"/>
  <c r="Z2739" i="6"/>
  <c r="Y2739" i="6"/>
  <c r="X2739" i="6"/>
  <c r="V2739" i="6"/>
  <c r="T2739" i="6"/>
  <c r="S2739" i="6"/>
  <c r="R2739" i="6"/>
  <c r="Q2739" i="6"/>
  <c r="P2739" i="6"/>
  <c r="O2739" i="6"/>
  <c r="N2739" i="6"/>
  <c r="M2739" i="6"/>
  <c r="U2739" i="6" s="1"/>
  <c r="E2739" i="6"/>
  <c r="B2739" i="6"/>
  <c r="BK2738" i="6"/>
  <c r="BJ2738" i="6"/>
  <c r="BC2738" i="6"/>
  <c r="BB2738" i="6"/>
  <c r="BA2738" i="6"/>
  <c r="AZ2738" i="6"/>
  <c r="AY2738" i="6"/>
  <c r="AX2738" i="6"/>
  <c r="AW2738" i="6"/>
  <c r="AV2738" i="6"/>
  <c r="AU2738" i="6"/>
  <c r="AT2738" i="6"/>
  <c r="AS2738" i="6"/>
  <c r="AR2738" i="6"/>
  <c r="AQ2738" i="6"/>
  <c r="AP2738" i="6"/>
  <c r="AO2738" i="6"/>
  <c r="AN2738" i="6"/>
  <c r="AL2738" i="6"/>
  <c r="AK2738" i="6"/>
  <c r="AJ2738" i="6"/>
  <c r="AI2738" i="6"/>
  <c r="AM2738" i="6" s="1"/>
  <c r="AH2738" i="6"/>
  <c r="AG2738" i="6"/>
  <c r="AB2738" i="6"/>
  <c r="Z2738" i="6"/>
  <c r="Y2738" i="6"/>
  <c r="X2738" i="6"/>
  <c r="AD2738" i="6" s="1"/>
  <c r="V2738" i="6"/>
  <c r="T2738" i="6"/>
  <c r="S2738" i="6"/>
  <c r="R2738" i="6"/>
  <c r="Q2738" i="6"/>
  <c r="P2738" i="6"/>
  <c r="O2738" i="6"/>
  <c r="N2738" i="6"/>
  <c r="M2738" i="6"/>
  <c r="E2738" i="6"/>
  <c r="B2738" i="6"/>
  <c r="BK2737" i="6"/>
  <c r="BJ2737" i="6"/>
  <c r="BC2737" i="6"/>
  <c r="BB2737" i="6"/>
  <c r="BA2737" i="6"/>
  <c r="AZ2737" i="6"/>
  <c r="AY2737" i="6"/>
  <c r="AX2737" i="6"/>
  <c r="AW2737" i="6"/>
  <c r="AV2737" i="6"/>
  <c r="AU2737" i="6"/>
  <c r="AT2737" i="6"/>
  <c r="AS2737" i="6"/>
  <c r="AR2737" i="6"/>
  <c r="AQ2737" i="6"/>
  <c r="AP2737" i="6"/>
  <c r="AO2737" i="6"/>
  <c r="AN2737" i="6"/>
  <c r="BD2737" i="6" s="1"/>
  <c r="AL2737" i="6"/>
  <c r="AK2737" i="6"/>
  <c r="AJ2737" i="6"/>
  <c r="AI2737" i="6"/>
  <c r="AM2737" i="6" s="1"/>
  <c r="AH2737" i="6"/>
  <c r="AG2737" i="6"/>
  <c r="AB2737" i="6"/>
  <c r="Z2737" i="6"/>
  <c r="Y2737" i="6"/>
  <c r="X2737" i="6"/>
  <c r="V2737" i="6"/>
  <c r="T2737" i="6"/>
  <c r="S2737" i="6"/>
  <c r="R2737" i="6"/>
  <c r="Q2737" i="6"/>
  <c r="P2737" i="6"/>
  <c r="O2737" i="6"/>
  <c r="N2737" i="6"/>
  <c r="M2737" i="6"/>
  <c r="U2737" i="6" s="1"/>
  <c r="E2737" i="6"/>
  <c r="B2737" i="6"/>
  <c r="BK2736" i="6"/>
  <c r="BJ2736" i="6"/>
  <c r="BC2736" i="6"/>
  <c r="BB2736" i="6"/>
  <c r="BA2736" i="6"/>
  <c r="AZ2736" i="6"/>
  <c r="AY2736" i="6"/>
  <c r="AX2736" i="6"/>
  <c r="AW2736" i="6"/>
  <c r="AV2736" i="6"/>
  <c r="AU2736" i="6"/>
  <c r="AT2736" i="6"/>
  <c r="AS2736" i="6"/>
  <c r="AR2736" i="6"/>
  <c r="AQ2736" i="6"/>
  <c r="AP2736" i="6"/>
  <c r="AO2736" i="6"/>
  <c r="AN2736" i="6"/>
  <c r="AL2736" i="6"/>
  <c r="AK2736" i="6"/>
  <c r="AJ2736" i="6"/>
  <c r="AI2736" i="6"/>
  <c r="AM2736" i="6" s="1"/>
  <c r="AH2736" i="6"/>
  <c r="AG2736" i="6"/>
  <c r="AB2736" i="6"/>
  <c r="Z2736" i="6"/>
  <c r="Y2736" i="6"/>
  <c r="X2736" i="6"/>
  <c r="AD2736" i="6" s="1"/>
  <c r="V2736" i="6"/>
  <c r="T2736" i="6"/>
  <c r="S2736" i="6"/>
  <c r="R2736" i="6"/>
  <c r="Q2736" i="6"/>
  <c r="P2736" i="6"/>
  <c r="O2736" i="6"/>
  <c r="N2736" i="6"/>
  <c r="M2736" i="6"/>
  <c r="E2736" i="6"/>
  <c r="B2736" i="6"/>
  <c r="BK2735" i="6"/>
  <c r="BJ2735" i="6"/>
  <c r="BC2735" i="6"/>
  <c r="BB2735" i="6"/>
  <c r="BA2735" i="6"/>
  <c r="AZ2735" i="6"/>
  <c r="AY2735" i="6"/>
  <c r="AX2735" i="6"/>
  <c r="AW2735" i="6"/>
  <c r="AV2735" i="6"/>
  <c r="AU2735" i="6"/>
  <c r="AT2735" i="6"/>
  <c r="AS2735" i="6"/>
  <c r="AR2735" i="6"/>
  <c r="AQ2735" i="6"/>
  <c r="AP2735" i="6"/>
  <c r="AO2735" i="6"/>
  <c r="AN2735" i="6"/>
  <c r="BD2735" i="6" s="1"/>
  <c r="AL2735" i="6"/>
  <c r="AK2735" i="6"/>
  <c r="AJ2735" i="6"/>
  <c r="AI2735" i="6"/>
  <c r="AM2735" i="6" s="1"/>
  <c r="AH2735" i="6"/>
  <c r="AG2735" i="6"/>
  <c r="AB2735" i="6"/>
  <c r="Z2735" i="6"/>
  <c r="Y2735" i="6"/>
  <c r="X2735" i="6"/>
  <c r="V2735" i="6"/>
  <c r="T2735" i="6"/>
  <c r="S2735" i="6"/>
  <c r="R2735" i="6"/>
  <c r="Q2735" i="6"/>
  <c r="P2735" i="6"/>
  <c r="O2735" i="6"/>
  <c r="N2735" i="6"/>
  <c r="M2735" i="6"/>
  <c r="U2735" i="6" s="1"/>
  <c r="E2735" i="6"/>
  <c r="B2735" i="6"/>
  <c r="BK2734" i="6"/>
  <c r="BJ2734" i="6"/>
  <c r="BC2734" i="6"/>
  <c r="BB2734" i="6"/>
  <c r="BA2734" i="6"/>
  <c r="AZ2734" i="6"/>
  <c r="AY2734" i="6"/>
  <c r="AX2734" i="6"/>
  <c r="AW2734" i="6"/>
  <c r="AV2734" i="6"/>
  <c r="AU2734" i="6"/>
  <c r="AT2734" i="6"/>
  <c r="AS2734" i="6"/>
  <c r="AR2734" i="6"/>
  <c r="AQ2734" i="6"/>
  <c r="AP2734" i="6"/>
  <c r="AO2734" i="6"/>
  <c r="AN2734" i="6"/>
  <c r="AL2734" i="6"/>
  <c r="AK2734" i="6"/>
  <c r="AJ2734" i="6"/>
  <c r="AI2734" i="6"/>
  <c r="AM2734" i="6" s="1"/>
  <c r="AH2734" i="6"/>
  <c r="AG2734" i="6"/>
  <c r="AB2734" i="6"/>
  <c r="Z2734" i="6"/>
  <c r="Y2734" i="6"/>
  <c r="X2734" i="6"/>
  <c r="AD2734" i="6" s="1"/>
  <c r="V2734" i="6"/>
  <c r="T2734" i="6"/>
  <c r="S2734" i="6"/>
  <c r="R2734" i="6"/>
  <c r="Q2734" i="6"/>
  <c r="P2734" i="6"/>
  <c r="O2734" i="6"/>
  <c r="N2734" i="6"/>
  <c r="M2734" i="6"/>
  <c r="E2734" i="6"/>
  <c r="B2734" i="6"/>
  <c r="BK2733" i="6"/>
  <c r="BJ2733" i="6"/>
  <c r="BC2733" i="6"/>
  <c r="BB2733" i="6"/>
  <c r="BA2733" i="6"/>
  <c r="AZ2733" i="6"/>
  <c r="AY2733" i="6"/>
  <c r="AX2733" i="6"/>
  <c r="AW2733" i="6"/>
  <c r="AV2733" i="6"/>
  <c r="AU2733" i="6"/>
  <c r="AT2733" i="6"/>
  <c r="AS2733" i="6"/>
  <c r="AR2733" i="6"/>
  <c r="AQ2733" i="6"/>
  <c r="AP2733" i="6"/>
  <c r="AO2733" i="6"/>
  <c r="AN2733" i="6"/>
  <c r="BD2733" i="6" s="1"/>
  <c r="AL2733" i="6"/>
  <c r="AK2733" i="6"/>
  <c r="AJ2733" i="6"/>
  <c r="AI2733" i="6"/>
  <c r="AM2733" i="6" s="1"/>
  <c r="AH2733" i="6"/>
  <c r="AG2733" i="6"/>
  <c r="AB2733" i="6"/>
  <c r="Z2733" i="6"/>
  <c r="Y2733" i="6"/>
  <c r="X2733" i="6"/>
  <c r="V2733" i="6"/>
  <c r="T2733" i="6"/>
  <c r="S2733" i="6"/>
  <c r="R2733" i="6"/>
  <c r="Q2733" i="6"/>
  <c r="P2733" i="6"/>
  <c r="O2733" i="6"/>
  <c r="N2733" i="6"/>
  <c r="M2733" i="6"/>
  <c r="U2733" i="6" s="1"/>
  <c r="E2733" i="6"/>
  <c r="B2733" i="6"/>
  <c r="BK2732" i="6"/>
  <c r="BJ2732" i="6"/>
  <c r="BC2732" i="6"/>
  <c r="BB2732" i="6"/>
  <c r="BA2732" i="6"/>
  <c r="AZ2732" i="6"/>
  <c r="AY2732" i="6"/>
  <c r="AX2732" i="6"/>
  <c r="AW2732" i="6"/>
  <c r="AV2732" i="6"/>
  <c r="AU2732" i="6"/>
  <c r="AT2732" i="6"/>
  <c r="AS2732" i="6"/>
  <c r="AR2732" i="6"/>
  <c r="AQ2732" i="6"/>
  <c r="AP2732" i="6"/>
  <c r="AO2732" i="6"/>
  <c r="AN2732" i="6"/>
  <c r="AL2732" i="6"/>
  <c r="AK2732" i="6"/>
  <c r="AJ2732" i="6"/>
  <c r="AI2732" i="6"/>
  <c r="AM2732" i="6" s="1"/>
  <c r="AH2732" i="6"/>
  <c r="AG2732" i="6"/>
  <c r="AB2732" i="6"/>
  <c r="Z2732" i="6"/>
  <c r="Y2732" i="6"/>
  <c r="X2732" i="6"/>
  <c r="AD2732" i="6" s="1"/>
  <c r="V2732" i="6"/>
  <c r="T2732" i="6"/>
  <c r="S2732" i="6"/>
  <c r="R2732" i="6"/>
  <c r="Q2732" i="6"/>
  <c r="P2732" i="6"/>
  <c r="O2732" i="6"/>
  <c r="N2732" i="6"/>
  <c r="M2732" i="6"/>
  <c r="E2732" i="6"/>
  <c r="B2732" i="6"/>
  <c r="BK2731" i="6"/>
  <c r="BJ2731" i="6"/>
  <c r="BC2731" i="6"/>
  <c r="BB2731" i="6"/>
  <c r="BA2731" i="6"/>
  <c r="AZ2731" i="6"/>
  <c r="AY2731" i="6"/>
  <c r="AX2731" i="6"/>
  <c r="AW2731" i="6"/>
  <c r="AV2731" i="6"/>
  <c r="AU2731" i="6"/>
  <c r="AT2731" i="6"/>
  <c r="AS2731" i="6"/>
  <c r="AR2731" i="6"/>
  <c r="AQ2731" i="6"/>
  <c r="AP2731" i="6"/>
  <c r="AO2731" i="6"/>
  <c r="AN2731" i="6"/>
  <c r="BD2731" i="6" s="1"/>
  <c r="AL2731" i="6"/>
  <c r="AK2731" i="6"/>
  <c r="AJ2731" i="6"/>
  <c r="AI2731" i="6"/>
  <c r="AM2731" i="6" s="1"/>
  <c r="AH2731" i="6"/>
  <c r="AG2731" i="6"/>
  <c r="AB2731" i="6"/>
  <c r="Z2731" i="6"/>
  <c r="Y2731" i="6"/>
  <c r="X2731" i="6"/>
  <c r="V2731" i="6"/>
  <c r="T2731" i="6"/>
  <c r="S2731" i="6"/>
  <c r="R2731" i="6"/>
  <c r="Q2731" i="6"/>
  <c r="P2731" i="6"/>
  <c r="O2731" i="6"/>
  <c r="N2731" i="6"/>
  <c r="M2731" i="6"/>
  <c r="U2731" i="6" s="1"/>
  <c r="E2731" i="6"/>
  <c r="B2731" i="6"/>
  <c r="BK2730" i="6"/>
  <c r="BJ2730" i="6"/>
  <c r="BC2730" i="6"/>
  <c r="BB2730" i="6"/>
  <c r="BA2730" i="6"/>
  <c r="AZ2730" i="6"/>
  <c r="AY2730" i="6"/>
  <c r="AX2730" i="6"/>
  <c r="AW2730" i="6"/>
  <c r="AV2730" i="6"/>
  <c r="AU2730" i="6"/>
  <c r="AT2730" i="6"/>
  <c r="AS2730" i="6"/>
  <c r="AR2730" i="6"/>
  <c r="AQ2730" i="6"/>
  <c r="AP2730" i="6"/>
  <c r="AO2730" i="6"/>
  <c r="AN2730" i="6"/>
  <c r="AL2730" i="6"/>
  <c r="AK2730" i="6"/>
  <c r="AJ2730" i="6"/>
  <c r="AI2730" i="6"/>
  <c r="AM2730" i="6" s="1"/>
  <c r="AH2730" i="6"/>
  <c r="AG2730" i="6"/>
  <c r="AB2730" i="6"/>
  <c r="Z2730" i="6"/>
  <c r="Y2730" i="6"/>
  <c r="X2730" i="6"/>
  <c r="AD2730" i="6" s="1"/>
  <c r="V2730" i="6"/>
  <c r="T2730" i="6"/>
  <c r="S2730" i="6"/>
  <c r="R2730" i="6"/>
  <c r="Q2730" i="6"/>
  <c r="P2730" i="6"/>
  <c r="O2730" i="6"/>
  <c r="N2730" i="6"/>
  <c r="M2730" i="6"/>
  <c r="E2730" i="6"/>
  <c r="B2730" i="6"/>
  <c r="BK2729" i="6"/>
  <c r="BJ2729" i="6"/>
  <c r="BC2729" i="6"/>
  <c r="BB2729" i="6"/>
  <c r="BA2729" i="6"/>
  <c r="AZ2729" i="6"/>
  <c r="AY2729" i="6"/>
  <c r="AX2729" i="6"/>
  <c r="AW2729" i="6"/>
  <c r="AV2729" i="6"/>
  <c r="AU2729" i="6"/>
  <c r="AT2729" i="6"/>
  <c r="AS2729" i="6"/>
  <c r="AR2729" i="6"/>
  <c r="AQ2729" i="6"/>
  <c r="AP2729" i="6"/>
  <c r="AO2729" i="6"/>
  <c r="AN2729" i="6"/>
  <c r="BD2729" i="6" s="1"/>
  <c r="AL2729" i="6"/>
  <c r="AK2729" i="6"/>
  <c r="AJ2729" i="6"/>
  <c r="AI2729" i="6"/>
  <c r="AM2729" i="6" s="1"/>
  <c r="AH2729" i="6"/>
  <c r="AG2729" i="6"/>
  <c r="AB2729" i="6"/>
  <c r="Z2729" i="6"/>
  <c r="Y2729" i="6"/>
  <c r="X2729" i="6"/>
  <c r="V2729" i="6"/>
  <c r="T2729" i="6"/>
  <c r="S2729" i="6"/>
  <c r="R2729" i="6"/>
  <c r="Q2729" i="6"/>
  <c r="P2729" i="6"/>
  <c r="O2729" i="6"/>
  <c r="N2729" i="6"/>
  <c r="M2729" i="6"/>
  <c r="U2729" i="6" s="1"/>
  <c r="E2729" i="6"/>
  <c r="B2729" i="6"/>
  <c r="BK2728" i="6"/>
  <c r="BJ2728" i="6"/>
  <c r="BC2728" i="6"/>
  <c r="BB2728" i="6"/>
  <c r="BA2728" i="6"/>
  <c r="AZ2728" i="6"/>
  <c r="AY2728" i="6"/>
  <c r="AX2728" i="6"/>
  <c r="AW2728" i="6"/>
  <c r="AV2728" i="6"/>
  <c r="AU2728" i="6"/>
  <c r="AT2728" i="6"/>
  <c r="AS2728" i="6"/>
  <c r="AR2728" i="6"/>
  <c r="AQ2728" i="6"/>
  <c r="AP2728" i="6"/>
  <c r="AO2728" i="6"/>
  <c r="AN2728" i="6"/>
  <c r="AL2728" i="6"/>
  <c r="AK2728" i="6"/>
  <c r="AJ2728" i="6"/>
  <c r="AI2728" i="6"/>
  <c r="AM2728" i="6" s="1"/>
  <c r="AH2728" i="6"/>
  <c r="AG2728" i="6"/>
  <c r="AB2728" i="6"/>
  <c r="Z2728" i="6"/>
  <c r="Y2728" i="6"/>
  <c r="X2728" i="6"/>
  <c r="AD2728" i="6" s="1"/>
  <c r="V2728" i="6"/>
  <c r="T2728" i="6"/>
  <c r="S2728" i="6"/>
  <c r="R2728" i="6"/>
  <c r="Q2728" i="6"/>
  <c r="P2728" i="6"/>
  <c r="O2728" i="6"/>
  <c r="N2728" i="6"/>
  <c r="M2728" i="6"/>
  <c r="E2728" i="6"/>
  <c r="B2728" i="6"/>
  <c r="BK2727" i="6"/>
  <c r="BJ2727" i="6"/>
  <c r="BC2727" i="6"/>
  <c r="BB2727" i="6"/>
  <c r="BA2727" i="6"/>
  <c r="AZ2727" i="6"/>
  <c r="AY2727" i="6"/>
  <c r="AX2727" i="6"/>
  <c r="AW2727" i="6"/>
  <c r="AV2727" i="6"/>
  <c r="AU2727" i="6"/>
  <c r="AT2727" i="6"/>
  <c r="AS2727" i="6"/>
  <c r="AR2727" i="6"/>
  <c r="AQ2727" i="6"/>
  <c r="AP2727" i="6"/>
  <c r="AO2727" i="6"/>
  <c r="AN2727" i="6"/>
  <c r="BD2727" i="6" s="1"/>
  <c r="AL2727" i="6"/>
  <c r="AK2727" i="6"/>
  <c r="AJ2727" i="6"/>
  <c r="AI2727" i="6"/>
  <c r="AM2727" i="6" s="1"/>
  <c r="AH2727" i="6"/>
  <c r="AG2727" i="6"/>
  <c r="AB2727" i="6"/>
  <c r="Z2727" i="6"/>
  <c r="Y2727" i="6"/>
  <c r="X2727" i="6"/>
  <c r="V2727" i="6"/>
  <c r="T2727" i="6"/>
  <c r="S2727" i="6"/>
  <c r="R2727" i="6"/>
  <c r="Q2727" i="6"/>
  <c r="P2727" i="6"/>
  <c r="O2727" i="6"/>
  <c r="N2727" i="6"/>
  <c r="M2727" i="6"/>
  <c r="U2727" i="6" s="1"/>
  <c r="E2727" i="6"/>
  <c r="B2727" i="6"/>
  <c r="BK2726" i="6"/>
  <c r="BJ2726" i="6"/>
  <c r="BC2726" i="6"/>
  <c r="BB2726" i="6"/>
  <c r="BA2726" i="6"/>
  <c r="AZ2726" i="6"/>
  <c r="AY2726" i="6"/>
  <c r="AX2726" i="6"/>
  <c r="AW2726" i="6"/>
  <c r="AV2726" i="6"/>
  <c r="AU2726" i="6"/>
  <c r="AT2726" i="6"/>
  <c r="AS2726" i="6"/>
  <c r="AR2726" i="6"/>
  <c r="AQ2726" i="6"/>
  <c r="AP2726" i="6"/>
  <c r="AO2726" i="6"/>
  <c r="AN2726" i="6"/>
  <c r="AL2726" i="6"/>
  <c r="AK2726" i="6"/>
  <c r="AJ2726" i="6"/>
  <c r="AI2726" i="6"/>
  <c r="AM2726" i="6" s="1"/>
  <c r="AH2726" i="6"/>
  <c r="AG2726" i="6"/>
  <c r="AB2726" i="6"/>
  <c r="Z2726" i="6"/>
  <c r="Y2726" i="6"/>
  <c r="X2726" i="6"/>
  <c r="AD2726" i="6" s="1"/>
  <c r="V2726" i="6"/>
  <c r="T2726" i="6"/>
  <c r="S2726" i="6"/>
  <c r="R2726" i="6"/>
  <c r="Q2726" i="6"/>
  <c r="P2726" i="6"/>
  <c r="O2726" i="6"/>
  <c r="N2726" i="6"/>
  <c r="M2726" i="6"/>
  <c r="E2726" i="6"/>
  <c r="B2726" i="6"/>
  <c r="BK2725" i="6"/>
  <c r="BJ2725" i="6"/>
  <c r="BC2725" i="6"/>
  <c r="BB2725" i="6"/>
  <c r="BA2725" i="6"/>
  <c r="AZ2725" i="6"/>
  <c r="AY2725" i="6"/>
  <c r="AX2725" i="6"/>
  <c r="AW2725" i="6"/>
  <c r="AV2725" i="6"/>
  <c r="AU2725" i="6"/>
  <c r="AT2725" i="6"/>
  <c r="AS2725" i="6"/>
  <c r="AR2725" i="6"/>
  <c r="AQ2725" i="6"/>
  <c r="AP2725" i="6"/>
  <c r="AO2725" i="6"/>
  <c r="AN2725" i="6"/>
  <c r="BD2725" i="6" s="1"/>
  <c r="AL2725" i="6"/>
  <c r="AK2725" i="6"/>
  <c r="AJ2725" i="6"/>
  <c r="AI2725" i="6"/>
  <c r="AH2725" i="6"/>
  <c r="AG2725" i="6"/>
  <c r="AM2725" i="6" s="1"/>
  <c r="AB2725" i="6"/>
  <c r="Z2725" i="6"/>
  <c r="Y2725" i="6"/>
  <c r="X2725" i="6"/>
  <c r="V2725" i="6"/>
  <c r="T2725" i="6"/>
  <c r="S2725" i="6"/>
  <c r="R2725" i="6"/>
  <c r="Q2725" i="6"/>
  <c r="P2725" i="6"/>
  <c r="O2725" i="6"/>
  <c r="N2725" i="6"/>
  <c r="M2725" i="6"/>
  <c r="U2725" i="6" s="1"/>
  <c r="E2725" i="6"/>
  <c r="B2725" i="6"/>
  <c r="BK2724" i="6"/>
  <c r="BJ2724" i="6"/>
  <c r="BC2724" i="6"/>
  <c r="BB2724" i="6"/>
  <c r="BA2724" i="6"/>
  <c r="AZ2724" i="6"/>
  <c r="AY2724" i="6"/>
  <c r="AX2724" i="6"/>
  <c r="AW2724" i="6"/>
  <c r="AV2724" i="6"/>
  <c r="AU2724" i="6"/>
  <c r="AT2724" i="6"/>
  <c r="AS2724" i="6"/>
  <c r="AR2724" i="6"/>
  <c r="AQ2724" i="6"/>
  <c r="AP2724" i="6"/>
  <c r="AO2724" i="6"/>
  <c r="AN2724" i="6"/>
  <c r="BD2724" i="6" s="1"/>
  <c r="AL2724" i="6"/>
  <c r="AK2724" i="6"/>
  <c r="AJ2724" i="6"/>
  <c r="AI2724" i="6"/>
  <c r="AM2724" i="6" s="1"/>
  <c r="AH2724" i="6"/>
  <c r="AG2724" i="6"/>
  <c r="AB2724" i="6"/>
  <c r="Z2724" i="6"/>
  <c r="Y2724" i="6"/>
  <c r="X2724" i="6"/>
  <c r="AD2724" i="6" s="1"/>
  <c r="V2724" i="6"/>
  <c r="T2724" i="6"/>
  <c r="S2724" i="6"/>
  <c r="R2724" i="6"/>
  <c r="Q2724" i="6"/>
  <c r="P2724" i="6"/>
  <c r="O2724" i="6"/>
  <c r="N2724" i="6"/>
  <c r="M2724" i="6"/>
  <c r="E2724" i="6"/>
  <c r="B2724" i="6"/>
  <c r="BK2723" i="6"/>
  <c r="BJ2723" i="6"/>
  <c r="BC2723" i="6"/>
  <c r="BB2723" i="6"/>
  <c r="BA2723" i="6"/>
  <c r="AZ2723" i="6"/>
  <c r="AY2723" i="6"/>
  <c r="AX2723" i="6"/>
  <c r="AW2723" i="6"/>
  <c r="AV2723" i="6"/>
  <c r="AU2723" i="6"/>
  <c r="AT2723" i="6"/>
  <c r="AS2723" i="6"/>
  <c r="AR2723" i="6"/>
  <c r="AQ2723" i="6"/>
  <c r="AP2723" i="6"/>
  <c r="AO2723" i="6"/>
  <c r="AN2723" i="6"/>
  <c r="AL2723" i="6"/>
  <c r="AK2723" i="6"/>
  <c r="AJ2723" i="6"/>
  <c r="AI2723" i="6"/>
  <c r="AH2723" i="6"/>
  <c r="AG2723" i="6"/>
  <c r="AM2723" i="6" s="1"/>
  <c r="AB2723" i="6"/>
  <c r="Z2723" i="6"/>
  <c r="Y2723" i="6"/>
  <c r="X2723" i="6"/>
  <c r="AD2723" i="6" s="1"/>
  <c r="V2723" i="6"/>
  <c r="T2723" i="6"/>
  <c r="S2723" i="6"/>
  <c r="R2723" i="6"/>
  <c r="Q2723" i="6"/>
  <c r="P2723" i="6"/>
  <c r="O2723" i="6"/>
  <c r="N2723" i="6"/>
  <c r="M2723" i="6"/>
  <c r="E2723" i="6"/>
  <c r="B2723" i="6"/>
  <c r="BK2722" i="6"/>
  <c r="BJ2722" i="6"/>
  <c r="BC2722" i="6"/>
  <c r="BB2722" i="6"/>
  <c r="BA2722" i="6"/>
  <c r="AZ2722" i="6"/>
  <c r="AY2722" i="6"/>
  <c r="AX2722" i="6"/>
  <c r="AW2722" i="6"/>
  <c r="AV2722" i="6"/>
  <c r="AU2722" i="6"/>
  <c r="AT2722" i="6"/>
  <c r="AS2722" i="6"/>
  <c r="AR2722" i="6"/>
  <c r="AQ2722" i="6"/>
  <c r="AP2722" i="6"/>
  <c r="AO2722" i="6"/>
  <c r="AN2722" i="6"/>
  <c r="BD2722" i="6" s="1"/>
  <c r="AL2722" i="6"/>
  <c r="AK2722" i="6"/>
  <c r="AJ2722" i="6"/>
  <c r="AI2722" i="6"/>
  <c r="AH2722" i="6"/>
  <c r="AG2722" i="6"/>
  <c r="AM2722" i="6" s="1"/>
  <c r="AB2722" i="6"/>
  <c r="Z2722" i="6"/>
  <c r="Y2722" i="6"/>
  <c r="X2722" i="6"/>
  <c r="AD2722" i="6" s="1"/>
  <c r="V2722" i="6"/>
  <c r="T2722" i="6"/>
  <c r="S2722" i="6"/>
  <c r="R2722" i="6"/>
  <c r="Q2722" i="6"/>
  <c r="P2722" i="6"/>
  <c r="O2722" i="6"/>
  <c r="N2722" i="6"/>
  <c r="M2722" i="6"/>
  <c r="E2722" i="6"/>
  <c r="B2722" i="6"/>
  <c r="BK2721" i="6"/>
  <c r="BJ2721" i="6"/>
  <c r="BC2721" i="6"/>
  <c r="BB2721" i="6"/>
  <c r="BA2721" i="6"/>
  <c r="AZ2721" i="6"/>
  <c r="AY2721" i="6"/>
  <c r="AX2721" i="6"/>
  <c r="AW2721" i="6"/>
  <c r="AV2721" i="6"/>
  <c r="AU2721" i="6"/>
  <c r="AT2721" i="6"/>
  <c r="AS2721" i="6"/>
  <c r="AR2721" i="6"/>
  <c r="AQ2721" i="6"/>
  <c r="AP2721" i="6"/>
  <c r="AO2721" i="6"/>
  <c r="AN2721" i="6"/>
  <c r="BD2721" i="6" s="1"/>
  <c r="AL2721" i="6"/>
  <c r="AK2721" i="6"/>
  <c r="AJ2721" i="6"/>
  <c r="AI2721" i="6"/>
  <c r="AH2721" i="6"/>
  <c r="AG2721" i="6"/>
  <c r="AM2721" i="6" s="1"/>
  <c r="AB2721" i="6"/>
  <c r="Z2721" i="6"/>
  <c r="Y2721" i="6"/>
  <c r="X2721" i="6"/>
  <c r="AD2721" i="6" s="1"/>
  <c r="V2721" i="6"/>
  <c r="T2721" i="6"/>
  <c r="S2721" i="6"/>
  <c r="R2721" i="6"/>
  <c r="Q2721" i="6"/>
  <c r="P2721" i="6"/>
  <c r="O2721" i="6"/>
  <c r="N2721" i="6"/>
  <c r="M2721" i="6"/>
  <c r="E2721" i="6"/>
  <c r="B2721" i="6"/>
  <c r="BK2720" i="6"/>
  <c r="BJ2720" i="6"/>
  <c r="BC2720" i="6"/>
  <c r="BB2720" i="6"/>
  <c r="BA2720" i="6"/>
  <c r="AZ2720" i="6"/>
  <c r="AY2720" i="6"/>
  <c r="AX2720" i="6"/>
  <c r="AW2720" i="6"/>
  <c r="AV2720" i="6"/>
  <c r="AU2720" i="6"/>
  <c r="AT2720" i="6"/>
  <c r="AS2720" i="6"/>
  <c r="AR2720" i="6"/>
  <c r="AQ2720" i="6"/>
  <c r="AP2720" i="6"/>
  <c r="AO2720" i="6"/>
  <c r="AN2720" i="6"/>
  <c r="BD2720" i="6" s="1"/>
  <c r="AL2720" i="6"/>
  <c r="AK2720" i="6"/>
  <c r="AJ2720" i="6"/>
  <c r="AI2720" i="6"/>
  <c r="AH2720" i="6"/>
  <c r="AG2720" i="6"/>
  <c r="AB2720" i="6"/>
  <c r="Z2720" i="6"/>
  <c r="Y2720" i="6"/>
  <c r="X2720" i="6"/>
  <c r="AD2720" i="6" s="1"/>
  <c r="V2720" i="6"/>
  <c r="T2720" i="6"/>
  <c r="S2720" i="6"/>
  <c r="R2720" i="6"/>
  <c r="Q2720" i="6"/>
  <c r="P2720" i="6"/>
  <c r="O2720" i="6"/>
  <c r="N2720" i="6"/>
  <c r="M2720" i="6"/>
  <c r="U2720" i="6" s="1"/>
  <c r="E2720" i="6"/>
  <c r="B2720" i="6"/>
  <c r="BK2719" i="6"/>
  <c r="BJ2719" i="6"/>
  <c r="BC2719" i="6"/>
  <c r="BB2719" i="6"/>
  <c r="BA2719" i="6"/>
  <c r="AZ2719" i="6"/>
  <c r="AY2719" i="6"/>
  <c r="AX2719" i="6"/>
  <c r="AW2719" i="6"/>
  <c r="AV2719" i="6"/>
  <c r="AU2719" i="6"/>
  <c r="AT2719" i="6"/>
  <c r="AS2719" i="6"/>
  <c r="AR2719" i="6"/>
  <c r="AQ2719" i="6"/>
  <c r="AP2719" i="6"/>
  <c r="AO2719" i="6"/>
  <c r="AN2719" i="6"/>
  <c r="BD2719" i="6" s="1"/>
  <c r="AL2719" i="6"/>
  <c r="AK2719" i="6"/>
  <c r="AJ2719" i="6"/>
  <c r="AI2719" i="6"/>
  <c r="AH2719" i="6"/>
  <c r="AG2719" i="6"/>
  <c r="AB2719" i="6"/>
  <c r="Z2719" i="6"/>
  <c r="Y2719" i="6"/>
  <c r="X2719" i="6"/>
  <c r="AD2719" i="6" s="1"/>
  <c r="V2719" i="6"/>
  <c r="T2719" i="6"/>
  <c r="S2719" i="6"/>
  <c r="R2719" i="6"/>
  <c r="Q2719" i="6"/>
  <c r="P2719" i="6"/>
  <c r="O2719" i="6"/>
  <c r="N2719" i="6"/>
  <c r="M2719" i="6"/>
  <c r="U2719" i="6" s="1"/>
  <c r="E2719" i="6"/>
  <c r="B2719" i="6"/>
  <c r="BK2718" i="6"/>
  <c r="BJ2718" i="6"/>
  <c r="BC2718" i="6"/>
  <c r="BB2718" i="6"/>
  <c r="BA2718" i="6"/>
  <c r="AZ2718" i="6"/>
  <c r="AY2718" i="6"/>
  <c r="AX2718" i="6"/>
  <c r="AW2718" i="6"/>
  <c r="AV2718" i="6"/>
  <c r="AU2718" i="6"/>
  <c r="AT2718" i="6"/>
  <c r="AS2718" i="6"/>
  <c r="AR2718" i="6"/>
  <c r="AQ2718" i="6"/>
  <c r="AP2718" i="6"/>
  <c r="AO2718" i="6"/>
  <c r="AN2718" i="6"/>
  <c r="BD2718" i="6" s="1"/>
  <c r="AL2718" i="6"/>
  <c r="AK2718" i="6"/>
  <c r="AJ2718" i="6"/>
  <c r="AI2718" i="6"/>
  <c r="AH2718" i="6"/>
  <c r="AG2718" i="6"/>
  <c r="AM2718" i="6" s="1"/>
  <c r="AB2718" i="6"/>
  <c r="Z2718" i="6"/>
  <c r="Y2718" i="6"/>
  <c r="X2718" i="6"/>
  <c r="AD2718" i="6" s="1"/>
  <c r="V2718" i="6"/>
  <c r="T2718" i="6"/>
  <c r="S2718" i="6"/>
  <c r="R2718" i="6"/>
  <c r="Q2718" i="6"/>
  <c r="P2718" i="6"/>
  <c r="O2718" i="6"/>
  <c r="N2718" i="6"/>
  <c r="M2718" i="6"/>
  <c r="E2718" i="6"/>
  <c r="B2718" i="6"/>
  <c r="BK2717" i="6"/>
  <c r="BJ2717" i="6"/>
  <c r="BC2717" i="6"/>
  <c r="BB2717" i="6"/>
  <c r="BA2717" i="6"/>
  <c r="AZ2717" i="6"/>
  <c r="AY2717" i="6"/>
  <c r="AX2717" i="6"/>
  <c r="AW2717" i="6"/>
  <c r="AV2717" i="6"/>
  <c r="AU2717" i="6"/>
  <c r="AT2717" i="6"/>
  <c r="AS2717" i="6"/>
  <c r="AR2717" i="6"/>
  <c r="AQ2717" i="6"/>
  <c r="AP2717" i="6"/>
  <c r="AO2717" i="6"/>
  <c r="AN2717" i="6"/>
  <c r="BD2717" i="6" s="1"/>
  <c r="AL2717" i="6"/>
  <c r="AK2717" i="6"/>
  <c r="AJ2717" i="6"/>
  <c r="AI2717" i="6"/>
  <c r="AH2717" i="6"/>
  <c r="AG2717" i="6"/>
  <c r="AM2717" i="6" s="1"/>
  <c r="AB2717" i="6"/>
  <c r="Z2717" i="6"/>
  <c r="Y2717" i="6"/>
  <c r="X2717" i="6"/>
  <c r="AD2717" i="6" s="1"/>
  <c r="V2717" i="6"/>
  <c r="T2717" i="6"/>
  <c r="S2717" i="6"/>
  <c r="R2717" i="6"/>
  <c r="Q2717" i="6"/>
  <c r="P2717" i="6"/>
  <c r="O2717" i="6"/>
  <c r="N2717" i="6"/>
  <c r="M2717" i="6"/>
  <c r="E2717" i="6"/>
  <c r="B2717" i="6"/>
  <c r="BK2716" i="6"/>
  <c r="BJ2716" i="6"/>
  <c r="BC2716" i="6"/>
  <c r="BB2716" i="6"/>
  <c r="BA2716" i="6"/>
  <c r="AZ2716" i="6"/>
  <c r="AY2716" i="6"/>
  <c r="AX2716" i="6"/>
  <c r="AW2716" i="6"/>
  <c r="AV2716" i="6"/>
  <c r="AU2716" i="6"/>
  <c r="AT2716" i="6"/>
  <c r="AS2716" i="6"/>
  <c r="AR2716" i="6"/>
  <c r="AQ2716" i="6"/>
  <c r="AP2716" i="6"/>
  <c r="AO2716" i="6"/>
  <c r="AN2716" i="6"/>
  <c r="BD2716" i="6" s="1"/>
  <c r="AL2716" i="6"/>
  <c r="AK2716" i="6"/>
  <c r="AJ2716" i="6"/>
  <c r="AI2716" i="6"/>
  <c r="AH2716" i="6"/>
  <c r="AG2716" i="6"/>
  <c r="AB2716" i="6"/>
  <c r="Z2716" i="6"/>
  <c r="Y2716" i="6"/>
  <c r="X2716" i="6"/>
  <c r="AD2716" i="6" s="1"/>
  <c r="V2716" i="6"/>
  <c r="T2716" i="6"/>
  <c r="S2716" i="6"/>
  <c r="R2716" i="6"/>
  <c r="Q2716" i="6"/>
  <c r="P2716" i="6"/>
  <c r="O2716" i="6"/>
  <c r="N2716" i="6"/>
  <c r="M2716" i="6"/>
  <c r="U2716" i="6" s="1"/>
  <c r="E2716" i="6"/>
  <c r="B2716" i="6"/>
  <c r="BK2715" i="6"/>
  <c r="BJ2715" i="6"/>
  <c r="BC2715" i="6"/>
  <c r="BB2715" i="6"/>
  <c r="BA2715" i="6"/>
  <c r="AZ2715" i="6"/>
  <c r="AY2715" i="6"/>
  <c r="AX2715" i="6"/>
  <c r="AW2715" i="6"/>
  <c r="AV2715" i="6"/>
  <c r="AU2715" i="6"/>
  <c r="AT2715" i="6"/>
  <c r="AS2715" i="6"/>
  <c r="AR2715" i="6"/>
  <c r="AQ2715" i="6"/>
  <c r="AP2715" i="6"/>
  <c r="AO2715" i="6"/>
  <c r="AN2715" i="6"/>
  <c r="BD2715" i="6" s="1"/>
  <c r="AL2715" i="6"/>
  <c r="AK2715" i="6"/>
  <c r="AJ2715" i="6"/>
  <c r="AI2715" i="6"/>
  <c r="AH2715" i="6"/>
  <c r="AG2715" i="6"/>
  <c r="AB2715" i="6"/>
  <c r="Z2715" i="6"/>
  <c r="Y2715" i="6"/>
  <c r="X2715" i="6"/>
  <c r="AD2715" i="6" s="1"/>
  <c r="V2715" i="6"/>
  <c r="T2715" i="6"/>
  <c r="S2715" i="6"/>
  <c r="R2715" i="6"/>
  <c r="Q2715" i="6"/>
  <c r="P2715" i="6"/>
  <c r="O2715" i="6"/>
  <c r="N2715" i="6"/>
  <c r="M2715" i="6"/>
  <c r="U2715" i="6" s="1"/>
  <c r="E2715" i="6"/>
  <c r="B2715" i="6"/>
  <c r="BK2714" i="6"/>
  <c r="BJ2714" i="6"/>
  <c r="BC2714" i="6"/>
  <c r="BB2714" i="6"/>
  <c r="BA2714" i="6"/>
  <c r="AZ2714" i="6"/>
  <c r="AY2714" i="6"/>
  <c r="AX2714" i="6"/>
  <c r="AW2714" i="6"/>
  <c r="AV2714" i="6"/>
  <c r="AU2714" i="6"/>
  <c r="AT2714" i="6"/>
  <c r="AS2714" i="6"/>
  <c r="AR2714" i="6"/>
  <c r="AQ2714" i="6"/>
  <c r="AP2714" i="6"/>
  <c r="AO2714" i="6"/>
  <c r="AN2714" i="6"/>
  <c r="BD2714" i="6" s="1"/>
  <c r="AL2714" i="6"/>
  <c r="AK2714" i="6"/>
  <c r="AJ2714" i="6"/>
  <c r="AI2714" i="6"/>
  <c r="AH2714" i="6"/>
  <c r="AG2714" i="6"/>
  <c r="AM2714" i="6" s="1"/>
  <c r="AB2714" i="6"/>
  <c r="Z2714" i="6"/>
  <c r="Y2714" i="6"/>
  <c r="X2714" i="6"/>
  <c r="AD2714" i="6" s="1"/>
  <c r="V2714" i="6"/>
  <c r="T2714" i="6"/>
  <c r="S2714" i="6"/>
  <c r="R2714" i="6"/>
  <c r="Q2714" i="6"/>
  <c r="P2714" i="6"/>
  <c r="O2714" i="6"/>
  <c r="N2714" i="6"/>
  <c r="M2714" i="6"/>
  <c r="E2714" i="6"/>
  <c r="B2714" i="6"/>
  <c r="BK2713" i="6"/>
  <c r="BJ2713" i="6"/>
  <c r="BC2713" i="6"/>
  <c r="BB2713" i="6"/>
  <c r="BA2713" i="6"/>
  <c r="AZ2713" i="6"/>
  <c r="AY2713" i="6"/>
  <c r="AX2713" i="6"/>
  <c r="AW2713" i="6"/>
  <c r="AV2713" i="6"/>
  <c r="AU2713" i="6"/>
  <c r="AT2713" i="6"/>
  <c r="AS2713" i="6"/>
  <c r="AR2713" i="6"/>
  <c r="AQ2713" i="6"/>
  <c r="AP2713" i="6"/>
  <c r="AO2713" i="6"/>
  <c r="AN2713" i="6"/>
  <c r="BD2713" i="6" s="1"/>
  <c r="AL2713" i="6"/>
  <c r="AK2713" i="6"/>
  <c r="AJ2713" i="6"/>
  <c r="AI2713" i="6"/>
  <c r="AH2713" i="6"/>
  <c r="AG2713" i="6"/>
  <c r="AM2713" i="6" s="1"/>
  <c r="AB2713" i="6"/>
  <c r="Z2713" i="6"/>
  <c r="Y2713" i="6"/>
  <c r="X2713" i="6"/>
  <c r="AD2713" i="6" s="1"/>
  <c r="V2713" i="6"/>
  <c r="T2713" i="6"/>
  <c r="S2713" i="6"/>
  <c r="R2713" i="6"/>
  <c r="Q2713" i="6"/>
  <c r="P2713" i="6"/>
  <c r="O2713" i="6"/>
  <c r="N2713" i="6"/>
  <c r="M2713" i="6"/>
  <c r="E2713" i="6"/>
  <c r="B2713" i="6"/>
  <c r="BK2712" i="6"/>
  <c r="BJ2712" i="6"/>
  <c r="BC2712" i="6"/>
  <c r="BB2712" i="6"/>
  <c r="BA2712" i="6"/>
  <c r="AZ2712" i="6"/>
  <c r="AY2712" i="6"/>
  <c r="AX2712" i="6"/>
  <c r="AW2712" i="6"/>
  <c r="AV2712" i="6"/>
  <c r="AU2712" i="6"/>
  <c r="AT2712" i="6"/>
  <c r="AS2712" i="6"/>
  <c r="AR2712" i="6"/>
  <c r="AQ2712" i="6"/>
  <c r="AP2712" i="6"/>
  <c r="AO2712" i="6"/>
  <c r="AN2712" i="6"/>
  <c r="BD2712" i="6" s="1"/>
  <c r="AL2712" i="6"/>
  <c r="AK2712" i="6"/>
  <c r="AJ2712" i="6"/>
  <c r="AI2712" i="6"/>
  <c r="AH2712" i="6"/>
  <c r="AG2712" i="6"/>
  <c r="AM2712" i="6" s="1"/>
  <c r="AB2712" i="6"/>
  <c r="Z2712" i="6"/>
  <c r="Y2712" i="6"/>
  <c r="X2712" i="6"/>
  <c r="AD2712" i="6" s="1"/>
  <c r="V2712" i="6"/>
  <c r="T2712" i="6"/>
  <c r="S2712" i="6"/>
  <c r="R2712" i="6"/>
  <c r="Q2712" i="6"/>
  <c r="P2712" i="6"/>
  <c r="O2712" i="6"/>
  <c r="N2712" i="6"/>
  <c r="M2712" i="6"/>
  <c r="U2712" i="6" s="1"/>
  <c r="E2712" i="6"/>
  <c r="B2712" i="6"/>
  <c r="BK2711" i="6"/>
  <c r="BJ2711" i="6"/>
  <c r="BC2711" i="6"/>
  <c r="BB2711" i="6"/>
  <c r="BA2711" i="6"/>
  <c r="AZ2711" i="6"/>
  <c r="AY2711" i="6"/>
  <c r="AX2711" i="6"/>
  <c r="AW2711" i="6"/>
  <c r="AV2711" i="6"/>
  <c r="AU2711" i="6"/>
  <c r="AT2711" i="6"/>
  <c r="AS2711" i="6"/>
  <c r="AR2711" i="6"/>
  <c r="AQ2711" i="6"/>
  <c r="AP2711" i="6"/>
  <c r="AO2711" i="6"/>
  <c r="AN2711" i="6"/>
  <c r="BD2711" i="6" s="1"/>
  <c r="AL2711" i="6"/>
  <c r="AK2711" i="6"/>
  <c r="AJ2711" i="6"/>
  <c r="AI2711" i="6"/>
  <c r="AH2711" i="6"/>
  <c r="AG2711" i="6"/>
  <c r="AB2711" i="6"/>
  <c r="Z2711" i="6"/>
  <c r="Y2711" i="6"/>
  <c r="X2711" i="6"/>
  <c r="AD2711" i="6" s="1"/>
  <c r="V2711" i="6"/>
  <c r="T2711" i="6"/>
  <c r="S2711" i="6"/>
  <c r="R2711" i="6"/>
  <c r="Q2711" i="6"/>
  <c r="P2711" i="6"/>
  <c r="O2711" i="6"/>
  <c r="N2711" i="6"/>
  <c r="M2711" i="6"/>
  <c r="U2711" i="6" s="1"/>
  <c r="E2711" i="6"/>
  <c r="B2711" i="6"/>
  <c r="BK2710" i="6"/>
  <c r="BJ2710" i="6"/>
  <c r="BC2710" i="6"/>
  <c r="BB2710" i="6"/>
  <c r="BA2710" i="6"/>
  <c r="AZ2710" i="6"/>
  <c r="AY2710" i="6"/>
  <c r="AX2710" i="6"/>
  <c r="AW2710" i="6"/>
  <c r="AV2710" i="6"/>
  <c r="AU2710" i="6"/>
  <c r="AT2710" i="6"/>
  <c r="AS2710" i="6"/>
  <c r="AR2710" i="6"/>
  <c r="AQ2710" i="6"/>
  <c r="AP2710" i="6"/>
  <c r="AO2710" i="6"/>
  <c r="AN2710" i="6"/>
  <c r="BD2710" i="6" s="1"/>
  <c r="AL2710" i="6"/>
  <c r="AK2710" i="6"/>
  <c r="AJ2710" i="6"/>
  <c r="AI2710" i="6"/>
  <c r="AH2710" i="6"/>
  <c r="AG2710" i="6"/>
  <c r="AM2710" i="6" s="1"/>
  <c r="AB2710" i="6"/>
  <c r="Z2710" i="6"/>
  <c r="Y2710" i="6"/>
  <c r="X2710" i="6"/>
  <c r="AD2710" i="6" s="1"/>
  <c r="V2710" i="6"/>
  <c r="T2710" i="6"/>
  <c r="S2710" i="6"/>
  <c r="R2710" i="6"/>
  <c r="Q2710" i="6"/>
  <c r="P2710" i="6"/>
  <c r="O2710" i="6"/>
  <c r="N2710" i="6"/>
  <c r="M2710" i="6"/>
  <c r="E2710" i="6"/>
  <c r="B2710" i="6"/>
  <c r="BK2709" i="6"/>
  <c r="BJ2709" i="6"/>
  <c r="BC2709" i="6"/>
  <c r="BB2709" i="6"/>
  <c r="BA2709" i="6"/>
  <c r="AZ2709" i="6"/>
  <c r="AY2709" i="6"/>
  <c r="AX2709" i="6"/>
  <c r="AW2709" i="6"/>
  <c r="AV2709" i="6"/>
  <c r="AU2709" i="6"/>
  <c r="AT2709" i="6"/>
  <c r="AS2709" i="6"/>
  <c r="AR2709" i="6"/>
  <c r="AQ2709" i="6"/>
  <c r="AP2709" i="6"/>
  <c r="AO2709" i="6"/>
  <c r="AN2709" i="6"/>
  <c r="BD2709" i="6" s="1"/>
  <c r="AL2709" i="6"/>
  <c r="AK2709" i="6"/>
  <c r="AJ2709" i="6"/>
  <c r="AI2709" i="6"/>
  <c r="AH2709" i="6"/>
  <c r="AG2709" i="6"/>
  <c r="AM2709" i="6" s="1"/>
  <c r="AB2709" i="6"/>
  <c r="Z2709" i="6"/>
  <c r="Y2709" i="6"/>
  <c r="X2709" i="6"/>
  <c r="AD2709" i="6" s="1"/>
  <c r="V2709" i="6"/>
  <c r="T2709" i="6"/>
  <c r="S2709" i="6"/>
  <c r="R2709" i="6"/>
  <c r="Q2709" i="6"/>
  <c r="P2709" i="6"/>
  <c r="O2709" i="6"/>
  <c r="N2709" i="6"/>
  <c r="M2709" i="6"/>
  <c r="E2709" i="6"/>
  <c r="B2709" i="6"/>
  <c r="BK2708" i="6"/>
  <c r="BJ2708" i="6"/>
  <c r="BC2708" i="6"/>
  <c r="BB2708" i="6"/>
  <c r="BA2708" i="6"/>
  <c r="AZ2708" i="6"/>
  <c r="AY2708" i="6"/>
  <c r="AX2708" i="6"/>
  <c r="AW2708" i="6"/>
  <c r="AV2708" i="6"/>
  <c r="AU2708" i="6"/>
  <c r="AT2708" i="6"/>
  <c r="AS2708" i="6"/>
  <c r="AR2708" i="6"/>
  <c r="AQ2708" i="6"/>
  <c r="AP2708" i="6"/>
  <c r="AO2708" i="6"/>
  <c r="AN2708" i="6"/>
  <c r="BD2708" i="6" s="1"/>
  <c r="AL2708" i="6"/>
  <c r="AK2708" i="6"/>
  <c r="AJ2708" i="6"/>
  <c r="AI2708" i="6"/>
  <c r="AH2708" i="6"/>
  <c r="AG2708" i="6"/>
  <c r="AM2708" i="6" s="1"/>
  <c r="AB2708" i="6"/>
  <c r="Z2708" i="6"/>
  <c r="Y2708" i="6"/>
  <c r="X2708" i="6"/>
  <c r="AD2708" i="6" s="1"/>
  <c r="V2708" i="6"/>
  <c r="T2708" i="6"/>
  <c r="S2708" i="6"/>
  <c r="R2708" i="6"/>
  <c r="Q2708" i="6"/>
  <c r="P2708" i="6"/>
  <c r="O2708" i="6"/>
  <c r="N2708" i="6"/>
  <c r="M2708" i="6"/>
  <c r="U2708" i="6" s="1"/>
  <c r="E2708" i="6"/>
  <c r="B2708" i="6"/>
  <c r="BK2707" i="6"/>
  <c r="BJ2707" i="6"/>
  <c r="BC2707" i="6"/>
  <c r="BB2707" i="6"/>
  <c r="BA2707" i="6"/>
  <c r="AZ2707" i="6"/>
  <c r="AY2707" i="6"/>
  <c r="AX2707" i="6"/>
  <c r="AW2707" i="6"/>
  <c r="AV2707" i="6"/>
  <c r="AU2707" i="6"/>
  <c r="AT2707" i="6"/>
  <c r="AS2707" i="6"/>
  <c r="AR2707" i="6"/>
  <c r="AQ2707" i="6"/>
  <c r="AP2707" i="6"/>
  <c r="AO2707" i="6"/>
  <c r="AN2707" i="6"/>
  <c r="BD2707" i="6" s="1"/>
  <c r="AL2707" i="6"/>
  <c r="AK2707" i="6"/>
  <c r="AJ2707" i="6"/>
  <c r="AI2707" i="6"/>
  <c r="AH2707" i="6"/>
  <c r="AG2707" i="6"/>
  <c r="AB2707" i="6"/>
  <c r="Z2707" i="6"/>
  <c r="Y2707" i="6"/>
  <c r="X2707" i="6"/>
  <c r="AD2707" i="6" s="1"/>
  <c r="V2707" i="6"/>
  <c r="T2707" i="6"/>
  <c r="S2707" i="6"/>
  <c r="R2707" i="6"/>
  <c r="Q2707" i="6"/>
  <c r="P2707" i="6"/>
  <c r="O2707" i="6"/>
  <c r="N2707" i="6"/>
  <c r="M2707" i="6"/>
  <c r="U2707" i="6" s="1"/>
  <c r="E2707" i="6"/>
  <c r="B2707" i="6"/>
  <c r="BK2706" i="6"/>
  <c r="BJ2706" i="6"/>
  <c r="BC2706" i="6"/>
  <c r="BB2706" i="6"/>
  <c r="BA2706" i="6"/>
  <c r="AZ2706" i="6"/>
  <c r="AY2706" i="6"/>
  <c r="AX2706" i="6"/>
  <c r="AW2706" i="6"/>
  <c r="AV2706" i="6"/>
  <c r="AU2706" i="6"/>
  <c r="AT2706" i="6"/>
  <c r="AS2706" i="6"/>
  <c r="AR2706" i="6"/>
  <c r="AQ2706" i="6"/>
  <c r="AP2706" i="6"/>
  <c r="AO2706" i="6"/>
  <c r="AN2706" i="6"/>
  <c r="BD2706" i="6" s="1"/>
  <c r="AL2706" i="6"/>
  <c r="AK2706" i="6"/>
  <c r="AJ2706" i="6"/>
  <c r="AI2706" i="6"/>
  <c r="AH2706" i="6"/>
  <c r="AG2706" i="6"/>
  <c r="AM2706" i="6" s="1"/>
  <c r="AB2706" i="6"/>
  <c r="Z2706" i="6"/>
  <c r="Y2706" i="6"/>
  <c r="X2706" i="6"/>
  <c r="AD2706" i="6" s="1"/>
  <c r="V2706" i="6"/>
  <c r="T2706" i="6"/>
  <c r="S2706" i="6"/>
  <c r="R2706" i="6"/>
  <c r="Q2706" i="6"/>
  <c r="P2706" i="6"/>
  <c r="O2706" i="6"/>
  <c r="N2706" i="6"/>
  <c r="M2706" i="6"/>
  <c r="E2706" i="6"/>
  <c r="B2706" i="6"/>
  <c r="BK2705" i="6"/>
  <c r="BJ2705" i="6"/>
  <c r="BC2705" i="6"/>
  <c r="BB2705" i="6"/>
  <c r="BA2705" i="6"/>
  <c r="AZ2705" i="6"/>
  <c r="AY2705" i="6"/>
  <c r="AX2705" i="6"/>
  <c r="AW2705" i="6"/>
  <c r="AV2705" i="6"/>
  <c r="AU2705" i="6"/>
  <c r="AT2705" i="6"/>
  <c r="AS2705" i="6"/>
  <c r="AR2705" i="6"/>
  <c r="AQ2705" i="6"/>
  <c r="AP2705" i="6"/>
  <c r="AO2705" i="6"/>
  <c r="AN2705" i="6"/>
  <c r="BD2705" i="6" s="1"/>
  <c r="AL2705" i="6"/>
  <c r="AK2705" i="6"/>
  <c r="AJ2705" i="6"/>
  <c r="AI2705" i="6"/>
  <c r="AH2705" i="6"/>
  <c r="AG2705" i="6"/>
  <c r="AM2705" i="6" s="1"/>
  <c r="AB2705" i="6"/>
  <c r="Z2705" i="6"/>
  <c r="Y2705" i="6"/>
  <c r="X2705" i="6"/>
  <c r="AD2705" i="6" s="1"/>
  <c r="V2705" i="6"/>
  <c r="T2705" i="6"/>
  <c r="S2705" i="6"/>
  <c r="R2705" i="6"/>
  <c r="Q2705" i="6"/>
  <c r="P2705" i="6"/>
  <c r="O2705" i="6"/>
  <c r="N2705" i="6"/>
  <c r="M2705" i="6"/>
  <c r="E2705" i="6"/>
  <c r="B2705" i="6"/>
  <c r="BK2704" i="6"/>
  <c r="BJ2704" i="6"/>
  <c r="BC2704" i="6"/>
  <c r="BB2704" i="6"/>
  <c r="BA2704" i="6"/>
  <c r="AZ2704" i="6"/>
  <c r="AY2704" i="6"/>
  <c r="AX2704" i="6"/>
  <c r="AW2704" i="6"/>
  <c r="AV2704" i="6"/>
  <c r="AU2704" i="6"/>
  <c r="AT2704" i="6"/>
  <c r="AS2704" i="6"/>
  <c r="AR2704" i="6"/>
  <c r="AQ2704" i="6"/>
  <c r="AP2704" i="6"/>
  <c r="AO2704" i="6"/>
  <c r="AN2704" i="6"/>
  <c r="BD2704" i="6" s="1"/>
  <c r="AL2704" i="6"/>
  <c r="AK2704" i="6"/>
  <c r="AJ2704" i="6"/>
  <c r="AI2704" i="6"/>
  <c r="AH2704" i="6"/>
  <c r="AG2704" i="6"/>
  <c r="AM2704" i="6" s="1"/>
  <c r="AB2704" i="6"/>
  <c r="Z2704" i="6"/>
  <c r="Y2704" i="6"/>
  <c r="X2704" i="6"/>
  <c r="AD2704" i="6" s="1"/>
  <c r="V2704" i="6"/>
  <c r="T2704" i="6"/>
  <c r="S2704" i="6"/>
  <c r="R2704" i="6"/>
  <c r="Q2704" i="6"/>
  <c r="P2704" i="6"/>
  <c r="O2704" i="6"/>
  <c r="N2704" i="6"/>
  <c r="M2704" i="6"/>
  <c r="U2704" i="6" s="1"/>
  <c r="E2704" i="6"/>
  <c r="B2704" i="6"/>
  <c r="BK2703" i="6"/>
  <c r="BJ2703" i="6"/>
  <c r="BC2703" i="6"/>
  <c r="BB2703" i="6"/>
  <c r="BA2703" i="6"/>
  <c r="AZ2703" i="6"/>
  <c r="AY2703" i="6"/>
  <c r="AX2703" i="6"/>
  <c r="AW2703" i="6"/>
  <c r="AV2703" i="6"/>
  <c r="AU2703" i="6"/>
  <c r="AT2703" i="6"/>
  <c r="AS2703" i="6"/>
  <c r="AR2703" i="6"/>
  <c r="AQ2703" i="6"/>
  <c r="AP2703" i="6"/>
  <c r="AO2703" i="6"/>
  <c r="AN2703" i="6"/>
  <c r="BD2703" i="6" s="1"/>
  <c r="AL2703" i="6"/>
  <c r="AK2703" i="6"/>
  <c r="AJ2703" i="6"/>
  <c r="AI2703" i="6"/>
  <c r="AH2703" i="6"/>
  <c r="AG2703" i="6"/>
  <c r="AB2703" i="6"/>
  <c r="Z2703" i="6"/>
  <c r="Y2703" i="6"/>
  <c r="X2703" i="6"/>
  <c r="AD2703" i="6" s="1"/>
  <c r="V2703" i="6"/>
  <c r="T2703" i="6"/>
  <c r="S2703" i="6"/>
  <c r="R2703" i="6"/>
  <c r="Q2703" i="6"/>
  <c r="P2703" i="6"/>
  <c r="O2703" i="6"/>
  <c r="N2703" i="6"/>
  <c r="M2703" i="6"/>
  <c r="U2703" i="6" s="1"/>
  <c r="E2703" i="6"/>
  <c r="B2703" i="6"/>
  <c r="BK2702" i="6"/>
  <c r="BJ2702" i="6"/>
  <c r="BC2702" i="6"/>
  <c r="BB2702" i="6"/>
  <c r="BA2702" i="6"/>
  <c r="AZ2702" i="6"/>
  <c r="AY2702" i="6"/>
  <c r="AX2702" i="6"/>
  <c r="AW2702" i="6"/>
  <c r="AV2702" i="6"/>
  <c r="AU2702" i="6"/>
  <c r="AT2702" i="6"/>
  <c r="AS2702" i="6"/>
  <c r="AR2702" i="6"/>
  <c r="AQ2702" i="6"/>
  <c r="AP2702" i="6"/>
  <c r="AO2702" i="6"/>
  <c r="AN2702" i="6"/>
  <c r="BD2702" i="6" s="1"/>
  <c r="AL2702" i="6"/>
  <c r="AK2702" i="6"/>
  <c r="AJ2702" i="6"/>
  <c r="AI2702" i="6"/>
  <c r="AH2702" i="6"/>
  <c r="AG2702" i="6"/>
  <c r="AM2702" i="6" s="1"/>
  <c r="AB2702" i="6"/>
  <c r="Z2702" i="6"/>
  <c r="Y2702" i="6"/>
  <c r="X2702" i="6"/>
  <c r="AD2702" i="6" s="1"/>
  <c r="V2702" i="6"/>
  <c r="T2702" i="6"/>
  <c r="S2702" i="6"/>
  <c r="R2702" i="6"/>
  <c r="Q2702" i="6"/>
  <c r="P2702" i="6"/>
  <c r="O2702" i="6"/>
  <c r="N2702" i="6"/>
  <c r="M2702" i="6"/>
  <c r="E2702" i="6"/>
  <c r="B2702" i="6"/>
  <c r="BK2701" i="6"/>
  <c r="BJ2701" i="6"/>
  <c r="BC2701" i="6"/>
  <c r="BB2701" i="6"/>
  <c r="BA2701" i="6"/>
  <c r="AZ2701" i="6"/>
  <c r="AY2701" i="6"/>
  <c r="AX2701" i="6"/>
  <c r="AW2701" i="6"/>
  <c r="AV2701" i="6"/>
  <c r="AU2701" i="6"/>
  <c r="AT2701" i="6"/>
  <c r="AS2701" i="6"/>
  <c r="AR2701" i="6"/>
  <c r="AQ2701" i="6"/>
  <c r="AP2701" i="6"/>
  <c r="AO2701" i="6"/>
  <c r="AN2701" i="6"/>
  <c r="BD2701" i="6" s="1"/>
  <c r="AL2701" i="6"/>
  <c r="AK2701" i="6"/>
  <c r="AJ2701" i="6"/>
  <c r="AI2701" i="6"/>
  <c r="AH2701" i="6"/>
  <c r="AG2701" i="6"/>
  <c r="AM2701" i="6" s="1"/>
  <c r="AB2701" i="6"/>
  <c r="Z2701" i="6"/>
  <c r="Y2701" i="6"/>
  <c r="X2701" i="6"/>
  <c r="AD2701" i="6" s="1"/>
  <c r="V2701" i="6"/>
  <c r="T2701" i="6"/>
  <c r="S2701" i="6"/>
  <c r="R2701" i="6"/>
  <c r="Q2701" i="6"/>
  <c r="P2701" i="6"/>
  <c r="O2701" i="6"/>
  <c r="N2701" i="6"/>
  <c r="M2701" i="6"/>
  <c r="E2701" i="6"/>
  <c r="B2701" i="6"/>
  <c r="BK2700" i="6"/>
  <c r="BJ2700" i="6"/>
  <c r="BC2700" i="6"/>
  <c r="BB2700" i="6"/>
  <c r="BA2700" i="6"/>
  <c r="AZ2700" i="6"/>
  <c r="AY2700" i="6"/>
  <c r="AX2700" i="6"/>
  <c r="AW2700" i="6"/>
  <c r="AV2700" i="6"/>
  <c r="AU2700" i="6"/>
  <c r="AT2700" i="6"/>
  <c r="AS2700" i="6"/>
  <c r="AR2700" i="6"/>
  <c r="AQ2700" i="6"/>
  <c r="AP2700" i="6"/>
  <c r="AO2700" i="6"/>
  <c r="AN2700" i="6"/>
  <c r="BD2700" i="6" s="1"/>
  <c r="AL2700" i="6"/>
  <c r="AK2700" i="6"/>
  <c r="AJ2700" i="6"/>
  <c r="AI2700" i="6"/>
  <c r="AH2700" i="6"/>
  <c r="AG2700" i="6"/>
  <c r="AM2700" i="6" s="1"/>
  <c r="AB2700" i="6"/>
  <c r="Z2700" i="6"/>
  <c r="Y2700" i="6"/>
  <c r="X2700" i="6"/>
  <c r="AD2700" i="6" s="1"/>
  <c r="V2700" i="6"/>
  <c r="T2700" i="6"/>
  <c r="S2700" i="6"/>
  <c r="R2700" i="6"/>
  <c r="Q2700" i="6"/>
  <c r="P2700" i="6"/>
  <c r="O2700" i="6"/>
  <c r="N2700" i="6"/>
  <c r="M2700" i="6"/>
  <c r="U2700" i="6" s="1"/>
  <c r="E2700" i="6"/>
  <c r="B2700" i="6"/>
  <c r="BK2699" i="6"/>
  <c r="BJ2699" i="6"/>
  <c r="BC2699" i="6"/>
  <c r="BB2699" i="6"/>
  <c r="BA2699" i="6"/>
  <c r="AZ2699" i="6"/>
  <c r="AY2699" i="6"/>
  <c r="AX2699" i="6"/>
  <c r="AW2699" i="6"/>
  <c r="AV2699" i="6"/>
  <c r="AU2699" i="6"/>
  <c r="AT2699" i="6"/>
  <c r="AS2699" i="6"/>
  <c r="AR2699" i="6"/>
  <c r="AQ2699" i="6"/>
  <c r="AP2699" i="6"/>
  <c r="AO2699" i="6"/>
  <c r="AN2699" i="6"/>
  <c r="BD2699" i="6" s="1"/>
  <c r="AL2699" i="6"/>
  <c r="AK2699" i="6"/>
  <c r="AJ2699" i="6"/>
  <c r="AI2699" i="6"/>
  <c r="AH2699" i="6"/>
  <c r="AG2699" i="6"/>
  <c r="AB2699" i="6"/>
  <c r="Z2699" i="6"/>
  <c r="Y2699" i="6"/>
  <c r="X2699" i="6"/>
  <c r="AD2699" i="6" s="1"/>
  <c r="V2699" i="6"/>
  <c r="T2699" i="6"/>
  <c r="S2699" i="6"/>
  <c r="R2699" i="6"/>
  <c r="Q2699" i="6"/>
  <c r="P2699" i="6"/>
  <c r="O2699" i="6"/>
  <c r="N2699" i="6"/>
  <c r="M2699" i="6"/>
  <c r="U2699" i="6" s="1"/>
  <c r="E2699" i="6"/>
  <c r="B2699" i="6"/>
  <c r="BK2698" i="6"/>
  <c r="BJ2698" i="6"/>
  <c r="BC2698" i="6"/>
  <c r="BB2698" i="6"/>
  <c r="BA2698" i="6"/>
  <c r="AZ2698" i="6"/>
  <c r="AY2698" i="6"/>
  <c r="AX2698" i="6"/>
  <c r="AW2698" i="6"/>
  <c r="AV2698" i="6"/>
  <c r="AU2698" i="6"/>
  <c r="AT2698" i="6"/>
  <c r="AS2698" i="6"/>
  <c r="AR2698" i="6"/>
  <c r="AQ2698" i="6"/>
  <c r="AP2698" i="6"/>
  <c r="AO2698" i="6"/>
  <c r="AN2698" i="6"/>
  <c r="BD2698" i="6" s="1"/>
  <c r="AL2698" i="6"/>
  <c r="AK2698" i="6"/>
  <c r="AJ2698" i="6"/>
  <c r="AI2698" i="6"/>
  <c r="AH2698" i="6"/>
  <c r="AG2698" i="6"/>
  <c r="AM2698" i="6" s="1"/>
  <c r="AB2698" i="6"/>
  <c r="Z2698" i="6"/>
  <c r="Y2698" i="6"/>
  <c r="X2698" i="6"/>
  <c r="AD2698" i="6" s="1"/>
  <c r="V2698" i="6"/>
  <c r="T2698" i="6"/>
  <c r="S2698" i="6"/>
  <c r="R2698" i="6"/>
  <c r="Q2698" i="6"/>
  <c r="P2698" i="6"/>
  <c r="O2698" i="6"/>
  <c r="N2698" i="6"/>
  <c r="M2698" i="6"/>
  <c r="E2698" i="6"/>
  <c r="B2698" i="6"/>
  <c r="BK2697" i="6"/>
  <c r="BJ2697" i="6"/>
  <c r="BC2697" i="6"/>
  <c r="BB2697" i="6"/>
  <c r="BA2697" i="6"/>
  <c r="AZ2697" i="6"/>
  <c r="AY2697" i="6"/>
  <c r="AX2697" i="6"/>
  <c r="AW2697" i="6"/>
  <c r="AV2697" i="6"/>
  <c r="AU2697" i="6"/>
  <c r="AT2697" i="6"/>
  <c r="AS2697" i="6"/>
  <c r="AR2697" i="6"/>
  <c r="AQ2697" i="6"/>
  <c r="AP2697" i="6"/>
  <c r="AO2697" i="6"/>
  <c r="AN2697" i="6"/>
  <c r="BD2697" i="6" s="1"/>
  <c r="AL2697" i="6"/>
  <c r="AK2697" i="6"/>
  <c r="AJ2697" i="6"/>
  <c r="AI2697" i="6"/>
  <c r="AH2697" i="6"/>
  <c r="AG2697" i="6"/>
  <c r="AM2697" i="6" s="1"/>
  <c r="AB2697" i="6"/>
  <c r="Z2697" i="6"/>
  <c r="Y2697" i="6"/>
  <c r="X2697" i="6"/>
  <c r="AD2697" i="6" s="1"/>
  <c r="V2697" i="6"/>
  <c r="T2697" i="6"/>
  <c r="S2697" i="6"/>
  <c r="R2697" i="6"/>
  <c r="Q2697" i="6"/>
  <c r="P2697" i="6"/>
  <c r="O2697" i="6"/>
  <c r="N2697" i="6"/>
  <c r="M2697" i="6"/>
  <c r="E2697" i="6"/>
  <c r="B2697" i="6"/>
  <c r="BK2696" i="6"/>
  <c r="BJ2696" i="6"/>
  <c r="BC2696" i="6"/>
  <c r="BB2696" i="6"/>
  <c r="BA2696" i="6"/>
  <c r="AZ2696" i="6"/>
  <c r="AY2696" i="6"/>
  <c r="AX2696" i="6"/>
  <c r="AW2696" i="6"/>
  <c r="AV2696" i="6"/>
  <c r="AU2696" i="6"/>
  <c r="AT2696" i="6"/>
  <c r="AS2696" i="6"/>
  <c r="AR2696" i="6"/>
  <c r="AQ2696" i="6"/>
  <c r="AP2696" i="6"/>
  <c r="AO2696" i="6"/>
  <c r="AN2696" i="6"/>
  <c r="BD2696" i="6" s="1"/>
  <c r="AL2696" i="6"/>
  <c r="AK2696" i="6"/>
  <c r="AJ2696" i="6"/>
  <c r="AI2696" i="6"/>
  <c r="AH2696" i="6"/>
  <c r="AG2696" i="6"/>
  <c r="AM2696" i="6" s="1"/>
  <c r="AB2696" i="6"/>
  <c r="Z2696" i="6"/>
  <c r="Y2696" i="6"/>
  <c r="X2696" i="6"/>
  <c r="AD2696" i="6" s="1"/>
  <c r="V2696" i="6"/>
  <c r="T2696" i="6"/>
  <c r="S2696" i="6"/>
  <c r="R2696" i="6"/>
  <c r="Q2696" i="6"/>
  <c r="P2696" i="6"/>
  <c r="O2696" i="6"/>
  <c r="N2696" i="6"/>
  <c r="M2696" i="6"/>
  <c r="U2696" i="6" s="1"/>
  <c r="E2696" i="6"/>
  <c r="B2696" i="6"/>
  <c r="BK2695" i="6"/>
  <c r="BJ2695" i="6"/>
  <c r="BC2695" i="6"/>
  <c r="BB2695" i="6"/>
  <c r="BA2695" i="6"/>
  <c r="AZ2695" i="6"/>
  <c r="AY2695" i="6"/>
  <c r="AX2695" i="6"/>
  <c r="AW2695" i="6"/>
  <c r="AV2695" i="6"/>
  <c r="AU2695" i="6"/>
  <c r="AT2695" i="6"/>
  <c r="AS2695" i="6"/>
  <c r="AR2695" i="6"/>
  <c r="AQ2695" i="6"/>
  <c r="AP2695" i="6"/>
  <c r="AO2695" i="6"/>
  <c r="AN2695" i="6"/>
  <c r="BD2695" i="6" s="1"/>
  <c r="AL2695" i="6"/>
  <c r="AK2695" i="6"/>
  <c r="AJ2695" i="6"/>
  <c r="AI2695" i="6"/>
  <c r="AH2695" i="6"/>
  <c r="AG2695" i="6"/>
  <c r="AB2695" i="6"/>
  <c r="Z2695" i="6"/>
  <c r="Y2695" i="6"/>
  <c r="X2695" i="6"/>
  <c r="AD2695" i="6" s="1"/>
  <c r="V2695" i="6"/>
  <c r="T2695" i="6"/>
  <c r="S2695" i="6"/>
  <c r="R2695" i="6"/>
  <c r="Q2695" i="6"/>
  <c r="P2695" i="6"/>
  <c r="O2695" i="6"/>
  <c r="N2695" i="6"/>
  <c r="M2695" i="6"/>
  <c r="U2695" i="6" s="1"/>
  <c r="E2695" i="6"/>
  <c r="B2695" i="6"/>
  <c r="BK2694" i="6"/>
  <c r="BJ2694" i="6"/>
  <c r="BC2694" i="6"/>
  <c r="BB2694" i="6"/>
  <c r="BA2694" i="6"/>
  <c r="AZ2694" i="6"/>
  <c r="AY2694" i="6"/>
  <c r="AX2694" i="6"/>
  <c r="AW2694" i="6"/>
  <c r="AV2694" i="6"/>
  <c r="AU2694" i="6"/>
  <c r="AT2694" i="6"/>
  <c r="AS2694" i="6"/>
  <c r="AR2694" i="6"/>
  <c r="AQ2694" i="6"/>
  <c r="AP2694" i="6"/>
  <c r="AO2694" i="6"/>
  <c r="AN2694" i="6"/>
  <c r="BD2694" i="6" s="1"/>
  <c r="AL2694" i="6"/>
  <c r="AK2694" i="6"/>
  <c r="AJ2694" i="6"/>
  <c r="AI2694" i="6"/>
  <c r="AH2694" i="6"/>
  <c r="AG2694" i="6"/>
  <c r="AM2694" i="6" s="1"/>
  <c r="AB2694" i="6"/>
  <c r="Z2694" i="6"/>
  <c r="Y2694" i="6"/>
  <c r="X2694" i="6"/>
  <c r="AD2694" i="6" s="1"/>
  <c r="V2694" i="6"/>
  <c r="T2694" i="6"/>
  <c r="S2694" i="6"/>
  <c r="R2694" i="6"/>
  <c r="Q2694" i="6"/>
  <c r="P2694" i="6"/>
  <c r="O2694" i="6"/>
  <c r="N2694" i="6"/>
  <c r="M2694" i="6"/>
  <c r="E2694" i="6"/>
  <c r="B2694" i="6"/>
  <c r="BK2693" i="6"/>
  <c r="BJ2693" i="6"/>
  <c r="BC2693" i="6"/>
  <c r="BB2693" i="6"/>
  <c r="BA2693" i="6"/>
  <c r="AZ2693" i="6"/>
  <c r="AY2693" i="6"/>
  <c r="AX2693" i="6"/>
  <c r="AW2693" i="6"/>
  <c r="AV2693" i="6"/>
  <c r="AU2693" i="6"/>
  <c r="AT2693" i="6"/>
  <c r="AS2693" i="6"/>
  <c r="AR2693" i="6"/>
  <c r="AQ2693" i="6"/>
  <c r="AP2693" i="6"/>
  <c r="AO2693" i="6"/>
  <c r="AN2693" i="6"/>
  <c r="BD2693" i="6" s="1"/>
  <c r="AL2693" i="6"/>
  <c r="AK2693" i="6"/>
  <c r="AJ2693" i="6"/>
  <c r="AI2693" i="6"/>
  <c r="AH2693" i="6"/>
  <c r="AG2693" i="6"/>
  <c r="AM2693" i="6" s="1"/>
  <c r="AB2693" i="6"/>
  <c r="Z2693" i="6"/>
  <c r="Y2693" i="6"/>
  <c r="X2693" i="6"/>
  <c r="AD2693" i="6" s="1"/>
  <c r="V2693" i="6"/>
  <c r="T2693" i="6"/>
  <c r="S2693" i="6"/>
  <c r="R2693" i="6"/>
  <c r="Q2693" i="6"/>
  <c r="P2693" i="6"/>
  <c r="O2693" i="6"/>
  <c r="N2693" i="6"/>
  <c r="M2693" i="6"/>
  <c r="E2693" i="6"/>
  <c r="B2693" i="6"/>
  <c r="BK2692" i="6"/>
  <c r="BJ2692" i="6"/>
  <c r="BC2692" i="6"/>
  <c r="BB2692" i="6"/>
  <c r="BA2692" i="6"/>
  <c r="AZ2692" i="6"/>
  <c r="AY2692" i="6"/>
  <c r="AX2692" i="6"/>
  <c r="AW2692" i="6"/>
  <c r="AV2692" i="6"/>
  <c r="AU2692" i="6"/>
  <c r="AT2692" i="6"/>
  <c r="AS2692" i="6"/>
  <c r="AR2692" i="6"/>
  <c r="AQ2692" i="6"/>
  <c r="AP2692" i="6"/>
  <c r="AO2692" i="6"/>
  <c r="AN2692" i="6"/>
  <c r="BD2692" i="6" s="1"/>
  <c r="AL2692" i="6"/>
  <c r="AK2692" i="6"/>
  <c r="AJ2692" i="6"/>
  <c r="AI2692" i="6"/>
  <c r="AH2692" i="6"/>
  <c r="AG2692" i="6"/>
  <c r="AM2692" i="6" s="1"/>
  <c r="AB2692" i="6"/>
  <c r="Z2692" i="6"/>
  <c r="Y2692" i="6"/>
  <c r="X2692" i="6"/>
  <c r="AD2692" i="6" s="1"/>
  <c r="V2692" i="6"/>
  <c r="T2692" i="6"/>
  <c r="S2692" i="6"/>
  <c r="R2692" i="6"/>
  <c r="Q2692" i="6"/>
  <c r="P2692" i="6"/>
  <c r="O2692" i="6"/>
  <c r="N2692" i="6"/>
  <c r="M2692" i="6"/>
  <c r="U2692" i="6" s="1"/>
  <c r="E2692" i="6"/>
  <c r="B2692" i="6"/>
  <c r="BK2691" i="6"/>
  <c r="BJ2691" i="6"/>
  <c r="BC2691" i="6"/>
  <c r="BB2691" i="6"/>
  <c r="BA2691" i="6"/>
  <c r="AZ2691" i="6"/>
  <c r="AY2691" i="6"/>
  <c r="AX2691" i="6"/>
  <c r="AW2691" i="6"/>
  <c r="AV2691" i="6"/>
  <c r="AU2691" i="6"/>
  <c r="AT2691" i="6"/>
  <c r="AS2691" i="6"/>
  <c r="AR2691" i="6"/>
  <c r="AQ2691" i="6"/>
  <c r="AP2691" i="6"/>
  <c r="AO2691" i="6"/>
  <c r="AN2691" i="6"/>
  <c r="BD2691" i="6" s="1"/>
  <c r="AL2691" i="6"/>
  <c r="AK2691" i="6"/>
  <c r="AJ2691" i="6"/>
  <c r="AI2691" i="6"/>
  <c r="AH2691" i="6"/>
  <c r="AG2691" i="6"/>
  <c r="AB2691" i="6"/>
  <c r="Z2691" i="6"/>
  <c r="Y2691" i="6"/>
  <c r="X2691" i="6"/>
  <c r="AD2691" i="6" s="1"/>
  <c r="V2691" i="6"/>
  <c r="T2691" i="6"/>
  <c r="S2691" i="6"/>
  <c r="R2691" i="6"/>
  <c r="Q2691" i="6"/>
  <c r="P2691" i="6"/>
  <c r="O2691" i="6"/>
  <c r="N2691" i="6"/>
  <c r="M2691" i="6"/>
  <c r="U2691" i="6" s="1"/>
  <c r="E2691" i="6"/>
  <c r="B2691" i="6"/>
  <c r="BK2690" i="6"/>
  <c r="BJ2690" i="6"/>
  <c r="BC2690" i="6"/>
  <c r="BB2690" i="6"/>
  <c r="BA2690" i="6"/>
  <c r="AZ2690" i="6"/>
  <c r="AY2690" i="6"/>
  <c r="AX2690" i="6"/>
  <c r="AW2690" i="6"/>
  <c r="AV2690" i="6"/>
  <c r="AU2690" i="6"/>
  <c r="AT2690" i="6"/>
  <c r="AS2690" i="6"/>
  <c r="AR2690" i="6"/>
  <c r="AQ2690" i="6"/>
  <c r="AP2690" i="6"/>
  <c r="AO2690" i="6"/>
  <c r="AN2690" i="6"/>
  <c r="BD2690" i="6" s="1"/>
  <c r="AL2690" i="6"/>
  <c r="AK2690" i="6"/>
  <c r="AJ2690" i="6"/>
  <c r="AI2690" i="6"/>
  <c r="AH2690" i="6"/>
  <c r="AG2690" i="6"/>
  <c r="AM2690" i="6" s="1"/>
  <c r="AB2690" i="6"/>
  <c r="Z2690" i="6"/>
  <c r="Y2690" i="6"/>
  <c r="X2690" i="6"/>
  <c r="AD2690" i="6" s="1"/>
  <c r="V2690" i="6"/>
  <c r="T2690" i="6"/>
  <c r="S2690" i="6"/>
  <c r="R2690" i="6"/>
  <c r="Q2690" i="6"/>
  <c r="P2690" i="6"/>
  <c r="O2690" i="6"/>
  <c r="N2690" i="6"/>
  <c r="M2690" i="6"/>
  <c r="E2690" i="6"/>
  <c r="B2690" i="6"/>
  <c r="BK2689" i="6"/>
  <c r="BJ2689" i="6"/>
  <c r="BC2689" i="6"/>
  <c r="BB2689" i="6"/>
  <c r="BA2689" i="6"/>
  <c r="AZ2689" i="6"/>
  <c r="AY2689" i="6"/>
  <c r="AX2689" i="6"/>
  <c r="AW2689" i="6"/>
  <c r="AV2689" i="6"/>
  <c r="AU2689" i="6"/>
  <c r="AT2689" i="6"/>
  <c r="AS2689" i="6"/>
  <c r="AR2689" i="6"/>
  <c r="AQ2689" i="6"/>
  <c r="AP2689" i="6"/>
  <c r="AO2689" i="6"/>
  <c r="AN2689" i="6"/>
  <c r="BD2689" i="6" s="1"/>
  <c r="AL2689" i="6"/>
  <c r="AK2689" i="6"/>
  <c r="AJ2689" i="6"/>
  <c r="AI2689" i="6"/>
  <c r="AH2689" i="6"/>
  <c r="AG2689" i="6"/>
  <c r="AM2689" i="6" s="1"/>
  <c r="AB2689" i="6"/>
  <c r="Z2689" i="6"/>
  <c r="Y2689" i="6"/>
  <c r="X2689" i="6"/>
  <c r="AD2689" i="6" s="1"/>
  <c r="V2689" i="6"/>
  <c r="T2689" i="6"/>
  <c r="S2689" i="6"/>
  <c r="R2689" i="6"/>
  <c r="Q2689" i="6"/>
  <c r="P2689" i="6"/>
  <c r="O2689" i="6"/>
  <c r="N2689" i="6"/>
  <c r="M2689" i="6"/>
  <c r="E2689" i="6"/>
  <c r="B2689" i="6"/>
  <c r="BK2688" i="6"/>
  <c r="BJ2688" i="6"/>
  <c r="BC2688" i="6"/>
  <c r="BB2688" i="6"/>
  <c r="BA2688" i="6"/>
  <c r="AZ2688" i="6"/>
  <c r="AY2688" i="6"/>
  <c r="AX2688" i="6"/>
  <c r="AW2688" i="6"/>
  <c r="AV2688" i="6"/>
  <c r="AU2688" i="6"/>
  <c r="AT2688" i="6"/>
  <c r="AS2688" i="6"/>
  <c r="AR2688" i="6"/>
  <c r="AQ2688" i="6"/>
  <c r="AP2688" i="6"/>
  <c r="AO2688" i="6"/>
  <c r="AN2688" i="6"/>
  <c r="BD2688" i="6" s="1"/>
  <c r="AL2688" i="6"/>
  <c r="AK2688" i="6"/>
  <c r="AJ2688" i="6"/>
  <c r="AI2688" i="6"/>
  <c r="AH2688" i="6"/>
  <c r="AG2688" i="6"/>
  <c r="AM2688" i="6" s="1"/>
  <c r="AB2688" i="6"/>
  <c r="Z2688" i="6"/>
  <c r="Y2688" i="6"/>
  <c r="X2688" i="6"/>
  <c r="AD2688" i="6" s="1"/>
  <c r="V2688" i="6"/>
  <c r="T2688" i="6"/>
  <c r="S2688" i="6"/>
  <c r="R2688" i="6"/>
  <c r="Q2688" i="6"/>
  <c r="P2688" i="6"/>
  <c r="O2688" i="6"/>
  <c r="N2688" i="6"/>
  <c r="M2688" i="6"/>
  <c r="U2688" i="6" s="1"/>
  <c r="E2688" i="6"/>
  <c r="B2688" i="6"/>
  <c r="BK2687" i="6"/>
  <c r="BJ2687" i="6"/>
  <c r="BC2687" i="6"/>
  <c r="BB2687" i="6"/>
  <c r="BA2687" i="6"/>
  <c r="AZ2687" i="6"/>
  <c r="AY2687" i="6"/>
  <c r="AX2687" i="6"/>
  <c r="AW2687" i="6"/>
  <c r="AV2687" i="6"/>
  <c r="AU2687" i="6"/>
  <c r="AT2687" i="6"/>
  <c r="AS2687" i="6"/>
  <c r="AR2687" i="6"/>
  <c r="AQ2687" i="6"/>
  <c r="AP2687" i="6"/>
  <c r="AO2687" i="6"/>
  <c r="AN2687" i="6"/>
  <c r="BD2687" i="6" s="1"/>
  <c r="AL2687" i="6"/>
  <c r="AK2687" i="6"/>
  <c r="AJ2687" i="6"/>
  <c r="AI2687" i="6"/>
  <c r="AH2687" i="6"/>
  <c r="AG2687" i="6"/>
  <c r="AB2687" i="6"/>
  <c r="Z2687" i="6"/>
  <c r="Y2687" i="6"/>
  <c r="X2687" i="6"/>
  <c r="AD2687" i="6" s="1"/>
  <c r="V2687" i="6"/>
  <c r="T2687" i="6"/>
  <c r="S2687" i="6"/>
  <c r="R2687" i="6"/>
  <c r="Q2687" i="6"/>
  <c r="P2687" i="6"/>
  <c r="O2687" i="6"/>
  <c r="N2687" i="6"/>
  <c r="M2687" i="6"/>
  <c r="U2687" i="6" s="1"/>
  <c r="E2687" i="6"/>
  <c r="B2687" i="6"/>
  <c r="BK2686" i="6"/>
  <c r="BJ2686" i="6"/>
  <c r="BC2686" i="6"/>
  <c r="BB2686" i="6"/>
  <c r="BA2686" i="6"/>
  <c r="AZ2686" i="6"/>
  <c r="AY2686" i="6"/>
  <c r="AX2686" i="6"/>
  <c r="AW2686" i="6"/>
  <c r="AV2686" i="6"/>
  <c r="AU2686" i="6"/>
  <c r="AT2686" i="6"/>
  <c r="AS2686" i="6"/>
  <c r="AR2686" i="6"/>
  <c r="AQ2686" i="6"/>
  <c r="AP2686" i="6"/>
  <c r="AO2686" i="6"/>
  <c r="AN2686" i="6"/>
  <c r="BD2686" i="6" s="1"/>
  <c r="AL2686" i="6"/>
  <c r="AK2686" i="6"/>
  <c r="AJ2686" i="6"/>
  <c r="AI2686" i="6"/>
  <c r="AH2686" i="6"/>
  <c r="AG2686" i="6"/>
  <c r="AM2686" i="6" s="1"/>
  <c r="AB2686" i="6"/>
  <c r="Z2686" i="6"/>
  <c r="Y2686" i="6"/>
  <c r="X2686" i="6"/>
  <c r="AD2686" i="6" s="1"/>
  <c r="V2686" i="6"/>
  <c r="T2686" i="6"/>
  <c r="S2686" i="6"/>
  <c r="R2686" i="6"/>
  <c r="Q2686" i="6"/>
  <c r="P2686" i="6"/>
  <c r="O2686" i="6"/>
  <c r="N2686" i="6"/>
  <c r="M2686" i="6"/>
  <c r="E2686" i="6"/>
  <c r="B2686" i="6"/>
  <c r="BK2685" i="6"/>
  <c r="BJ2685" i="6"/>
  <c r="BC2685" i="6"/>
  <c r="BB2685" i="6"/>
  <c r="BA2685" i="6"/>
  <c r="AZ2685" i="6"/>
  <c r="AY2685" i="6"/>
  <c r="AX2685" i="6"/>
  <c r="AW2685" i="6"/>
  <c r="AV2685" i="6"/>
  <c r="AU2685" i="6"/>
  <c r="AT2685" i="6"/>
  <c r="AS2685" i="6"/>
  <c r="AR2685" i="6"/>
  <c r="AQ2685" i="6"/>
  <c r="AP2685" i="6"/>
  <c r="AO2685" i="6"/>
  <c r="AN2685" i="6"/>
  <c r="BD2685" i="6" s="1"/>
  <c r="AL2685" i="6"/>
  <c r="AK2685" i="6"/>
  <c r="AJ2685" i="6"/>
  <c r="AI2685" i="6"/>
  <c r="AH2685" i="6"/>
  <c r="AG2685" i="6"/>
  <c r="AM2685" i="6" s="1"/>
  <c r="AB2685" i="6"/>
  <c r="Z2685" i="6"/>
  <c r="Y2685" i="6"/>
  <c r="X2685" i="6"/>
  <c r="AD2685" i="6" s="1"/>
  <c r="V2685" i="6"/>
  <c r="T2685" i="6"/>
  <c r="S2685" i="6"/>
  <c r="R2685" i="6"/>
  <c r="Q2685" i="6"/>
  <c r="P2685" i="6"/>
  <c r="O2685" i="6"/>
  <c r="N2685" i="6"/>
  <c r="M2685" i="6"/>
  <c r="E2685" i="6"/>
  <c r="B2685" i="6"/>
  <c r="BK2684" i="6"/>
  <c r="BJ2684" i="6"/>
  <c r="BC2684" i="6"/>
  <c r="BB2684" i="6"/>
  <c r="BA2684" i="6"/>
  <c r="AZ2684" i="6"/>
  <c r="AY2684" i="6"/>
  <c r="AX2684" i="6"/>
  <c r="AW2684" i="6"/>
  <c r="AV2684" i="6"/>
  <c r="AU2684" i="6"/>
  <c r="AT2684" i="6"/>
  <c r="AS2684" i="6"/>
  <c r="AR2684" i="6"/>
  <c r="AQ2684" i="6"/>
  <c r="AP2684" i="6"/>
  <c r="AO2684" i="6"/>
  <c r="AN2684" i="6"/>
  <c r="BD2684" i="6" s="1"/>
  <c r="AL2684" i="6"/>
  <c r="AK2684" i="6"/>
  <c r="AJ2684" i="6"/>
  <c r="AI2684" i="6"/>
  <c r="AH2684" i="6"/>
  <c r="AG2684" i="6"/>
  <c r="AM2684" i="6" s="1"/>
  <c r="AB2684" i="6"/>
  <c r="Z2684" i="6"/>
  <c r="Y2684" i="6"/>
  <c r="X2684" i="6"/>
  <c r="AD2684" i="6" s="1"/>
  <c r="V2684" i="6"/>
  <c r="T2684" i="6"/>
  <c r="S2684" i="6"/>
  <c r="R2684" i="6"/>
  <c r="Q2684" i="6"/>
  <c r="P2684" i="6"/>
  <c r="O2684" i="6"/>
  <c r="N2684" i="6"/>
  <c r="M2684" i="6"/>
  <c r="U2684" i="6" s="1"/>
  <c r="E2684" i="6"/>
  <c r="B2684" i="6"/>
  <c r="BK2683" i="6"/>
  <c r="BJ2683" i="6"/>
  <c r="BC2683" i="6"/>
  <c r="BB2683" i="6"/>
  <c r="BA2683" i="6"/>
  <c r="AZ2683" i="6"/>
  <c r="AY2683" i="6"/>
  <c r="AX2683" i="6"/>
  <c r="AW2683" i="6"/>
  <c r="AV2683" i="6"/>
  <c r="AU2683" i="6"/>
  <c r="AT2683" i="6"/>
  <c r="AS2683" i="6"/>
  <c r="AR2683" i="6"/>
  <c r="AQ2683" i="6"/>
  <c r="AP2683" i="6"/>
  <c r="AO2683" i="6"/>
  <c r="AN2683" i="6"/>
  <c r="BD2683" i="6" s="1"/>
  <c r="AL2683" i="6"/>
  <c r="AK2683" i="6"/>
  <c r="AJ2683" i="6"/>
  <c r="AI2683" i="6"/>
  <c r="AH2683" i="6"/>
  <c r="AG2683" i="6"/>
  <c r="AB2683" i="6"/>
  <c r="Z2683" i="6"/>
  <c r="Y2683" i="6"/>
  <c r="X2683" i="6"/>
  <c r="AD2683" i="6" s="1"/>
  <c r="V2683" i="6"/>
  <c r="T2683" i="6"/>
  <c r="S2683" i="6"/>
  <c r="R2683" i="6"/>
  <c r="Q2683" i="6"/>
  <c r="P2683" i="6"/>
  <c r="O2683" i="6"/>
  <c r="N2683" i="6"/>
  <c r="M2683" i="6"/>
  <c r="U2683" i="6" s="1"/>
  <c r="E2683" i="6"/>
  <c r="B2683" i="6"/>
  <c r="BK2682" i="6"/>
  <c r="BJ2682" i="6"/>
  <c r="BC2682" i="6"/>
  <c r="BB2682" i="6"/>
  <c r="BA2682" i="6"/>
  <c r="AZ2682" i="6"/>
  <c r="AY2682" i="6"/>
  <c r="AX2682" i="6"/>
  <c r="AW2682" i="6"/>
  <c r="AV2682" i="6"/>
  <c r="AU2682" i="6"/>
  <c r="AT2682" i="6"/>
  <c r="AS2682" i="6"/>
  <c r="AR2682" i="6"/>
  <c r="AQ2682" i="6"/>
  <c r="AP2682" i="6"/>
  <c r="AO2682" i="6"/>
  <c r="AN2682" i="6"/>
  <c r="BD2682" i="6" s="1"/>
  <c r="AL2682" i="6"/>
  <c r="AK2682" i="6"/>
  <c r="AJ2682" i="6"/>
  <c r="AI2682" i="6"/>
  <c r="AH2682" i="6"/>
  <c r="AG2682" i="6"/>
  <c r="AM2682" i="6" s="1"/>
  <c r="AB2682" i="6"/>
  <c r="Z2682" i="6"/>
  <c r="Y2682" i="6"/>
  <c r="X2682" i="6"/>
  <c r="AD2682" i="6" s="1"/>
  <c r="V2682" i="6"/>
  <c r="T2682" i="6"/>
  <c r="S2682" i="6"/>
  <c r="R2682" i="6"/>
  <c r="Q2682" i="6"/>
  <c r="P2682" i="6"/>
  <c r="O2682" i="6"/>
  <c r="N2682" i="6"/>
  <c r="M2682" i="6"/>
  <c r="E2682" i="6"/>
  <c r="B2682" i="6"/>
  <c r="BK2681" i="6"/>
  <c r="BJ2681" i="6"/>
  <c r="BC2681" i="6"/>
  <c r="BB2681" i="6"/>
  <c r="BA2681" i="6"/>
  <c r="AZ2681" i="6"/>
  <c r="AY2681" i="6"/>
  <c r="AX2681" i="6"/>
  <c r="AW2681" i="6"/>
  <c r="AV2681" i="6"/>
  <c r="AU2681" i="6"/>
  <c r="AT2681" i="6"/>
  <c r="AS2681" i="6"/>
  <c r="AR2681" i="6"/>
  <c r="AQ2681" i="6"/>
  <c r="AP2681" i="6"/>
  <c r="AO2681" i="6"/>
  <c r="AN2681" i="6"/>
  <c r="BD2681" i="6" s="1"/>
  <c r="AL2681" i="6"/>
  <c r="AK2681" i="6"/>
  <c r="AJ2681" i="6"/>
  <c r="AI2681" i="6"/>
  <c r="AH2681" i="6"/>
  <c r="AG2681" i="6"/>
  <c r="AB2681" i="6"/>
  <c r="Z2681" i="6"/>
  <c r="Y2681" i="6"/>
  <c r="X2681" i="6"/>
  <c r="AD2681" i="6" s="1"/>
  <c r="V2681" i="6"/>
  <c r="T2681" i="6"/>
  <c r="S2681" i="6"/>
  <c r="R2681" i="6"/>
  <c r="Q2681" i="6"/>
  <c r="P2681" i="6"/>
  <c r="O2681" i="6"/>
  <c r="N2681" i="6"/>
  <c r="M2681" i="6"/>
  <c r="E2681" i="6"/>
  <c r="B2681" i="6"/>
  <c r="BK2680" i="6"/>
  <c r="BJ2680" i="6"/>
  <c r="BC2680" i="6"/>
  <c r="BB2680" i="6"/>
  <c r="BA2680" i="6"/>
  <c r="AZ2680" i="6"/>
  <c r="AY2680" i="6"/>
  <c r="AX2680" i="6"/>
  <c r="AW2680" i="6"/>
  <c r="AV2680" i="6"/>
  <c r="AU2680" i="6"/>
  <c r="AT2680" i="6"/>
  <c r="AS2680" i="6"/>
  <c r="AR2680" i="6"/>
  <c r="AQ2680" i="6"/>
  <c r="AP2680" i="6"/>
  <c r="AO2680" i="6"/>
  <c r="AN2680" i="6"/>
  <c r="BD2680" i="6" s="1"/>
  <c r="AL2680" i="6"/>
  <c r="AK2680" i="6"/>
  <c r="AJ2680" i="6"/>
  <c r="AI2680" i="6"/>
  <c r="AH2680" i="6"/>
  <c r="AG2680" i="6"/>
  <c r="AM2680" i="6" s="1"/>
  <c r="AB2680" i="6"/>
  <c r="Z2680" i="6"/>
  <c r="Y2680" i="6"/>
  <c r="X2680" i="6"/>
  <c r="AD2680" i="6" s="1"/>
  <c r="V2680" i="6"/>
  <c r="T2680" i="6"/>
  <c r="S2680" i="6"/>
  <c r="R2680" i="6"/>
  <c r="Q2680" i="6"/>
  <c r="P2680" i="6"/>
  <c r="O2680" i="6"/>
  <c r="N2680" i="6"/>
  <c r="M2680" i="6"/>
  <c r="E2680" i="6"/>
  <c r="B2680" i="6"/>
  <c r="BK2679" i="6"/>
  <c r="BJ2679" i="6"/>
  <c r="BC2679" i="6"/>
  <c r="BB2679" i="6"/>
  <c r="BA2679" i="6"/>
  <c r="AZ2679" i="6"/>
  <c r="AY2679" i="6"/>
  <c r="AX2679" i="6"/>
  <c r="AW2679" i="6"/>
  <c r="AV2679" i="6"/>
  <c r="AU2679" i="6"/>
  <c r="AT2679" i="6"/>
  <c r="AS2679" i="6"/>
  <c r="AR2679" i="6"/>
  <c r="AQ2679" i="6"/>
  <c r="AP2679" i="6"/>
  <c r="AO2679" i="6"/>
  <c r="AN2679" i="6"/>
  <c r="BD2679" i="6" s="1"/>
  <c r="AL2679" i="6"/>
  <c r="AK2679" i="6"/>
  <c r="AJ2679" i="6"/>
  <c r="AI2679" i="6"/>
  <c r="AH2679" i="6"/>
  <c r="AG2679" i="6"/>
  <c r="AB2679" i="6"/>
  <c r="Z2679" i="6"/>
  <c r="Y2679" i="6"/>
  <c r="X2679" i="6"/>
  <c r="AD2679" i="6" s="1"/>
  <c r="V2679" i="6"/>
  <c r="T2679" i="6"/>
  <c r="S2679" i="6"/>
  <c r="R2679" i="6"/>
  <c r="Q2679" i="6"/>
  <c r="P2679" i="6"/>
  <c r="O2679" i="6"/>
  <c r="N2679" i="6"/>
  <c r="M2679" i="6"/>
  <c r="U2679" i="6" s="1"/>
  <c r="E2679" i="6"/>
  <c r="B2679" i="6"/>
  <c r="BK2678" i="6"/>
  <c r="BJ2678" i="6"/>
  <c r="BC2678" i="6"/>
  <c r="BB2678" i="6"/>
  <c r="BA2678" i="6"/>
  <c r="AZ2678" i="6"/>
  <c r="AY2678" i="6"/>
  <c r="AX2678" i="6"/>
  <c r="AW2678" i="6"/>
  <c r="AV2678" i="6"/>
  <c r="AU2678" i="6"/>
  <c r="AT2678" i="6"/>
  <c r="AS2678" i="6"/>
  <c r="AR2678" i="6"/>
  <c r="AQ2678" i="6"/>
  <c r="AP2678" i="6"/>
  <c r="AO2678" i="6"/>
  <c r="AN2678" i="6"/>
  <c r="BD2678" i="6" s="1"/>
  <c r="AL2678" i="6"/>
  <c r="AK2678" i="6"/>
  <c r="AJ2678" i="6"/>
  <c r="AI2678" i="6"/>
  <c r="AH2678" i="6"/>
  <c r="AG2678" i="6"/>
  <c r="AM2678" i="6" s="1"/>
  <c r="AB2678" i="6"/>
  <c r="Z2678" i="6"/>
  <c r="Y2678" i="6"/>
  <c r="X2678" i="6"/>
  <c r="AD2678" i="6" s="1"/>
  <c r="V2678" i="6"/>
  <c r="T2678" i="6"/>
  <c r="S2678" i="6"/>
  <c r="R2678" i="6"/>
  <c r="Q2678" i="6"/>
  <c r="P2678" i="6"/>
  <c r="O2678" i="6"/>
  <c r="N2678" i="6"/>
  <c r="M2678" i="6"/>
  <c r="E2678" i="6"/>
  <c r="B2678" i="6"/>
  <c r="BK2677" i="6"/>
  <c r="BJ2677" i="6"/>
  <c r="BC2677" i="6"/>
  <c r="BB2677" i="6"/>
  <c r="BA2677" i="6"/>
  <c r="AZ2677" i="6"/>
  <c r="AY2677" i="6"/>
  <c r="AX2677" i="6"/>
  <c r="AW2677" i="6"/>
  <c r="AV2677" i="6"/>
  <c r="AU2677" i="6"/>
  <c r="AT2677" i="6"/>
  <c r="AS2677" i="6"/>
  <c r="AR2677" i="6"/>
  <c r="AQ2677" i="6"/>
  <c r="AP2677" i="6"/>
  <c r="AO2677" i="6"/>
  <c r="AN2677" i="6"/>
  <c r="BD2677" i="6" s="1"/>
  <c r="AL2677" i="6"/>
  <c r="AK2677" i="6"/>
  <c r="AJ2677" i="6"/>
  <c r="AI2677" i="6"/>
  <c r="AH2677" i="6"/>
  <c r="AG2677" i="6"/>
  <c r="AB2677" i="6"/>
  <c r="Z2677" i="6"/>
  <c r="Y2677" i="6"/>
  <c r="X2677" i="6"/>
  <c r="AD2677" i="6" s="1"/>
  <c r="V2677" i="6"/>
  <c r="T2677" i="6"/>
  <c r="S2677" i="6"/>
  <c r="R2677" i="6"/>
  <c r="Q2677" i="6"/>
  <c r="P2677" i="6"/>
  <c r="O2677" i="6"/>
  <c r="N2677" i="6"/>
  <c r="M2677" i="6"/>
  <c r="E2677" i="6"/>
  <c r="B2677" i="6"/>
  <c r="BK2676" i="6"/>
  <c r="BJ2676" i="6"/>
  <c r="BC2676" i="6"/>
  <c r="BB2676" i="6"/>
  <c r="BA2676" i="6"/>
  <c r="AZ2676" i="6"/>
  <c r="AY2676" i="6"/>
  <c r="AX2676" i="6"/>
  <c r="AW2676" i="6"/>
  <c r="AV2676" i="6"/>
  <c r="AU2676" i="6"/>
  <c r="AT2676" i="6"/>
  <c r="AS2676" i="6"/>
  <c r="AR2676" i="6"/>
  <c r="AQ2676" i="6"/>
  <c r="AP2676" i="6"/>
  <c r="AO2676" i="6"/>
  <c r="AN2676" i="6"/>
  <c r="BD2676" i="6" s="1"/>
  <c r="AL2676" i="6"/>
  <c r="AK2676" i="6"/>
  <c r="AJ2676" i="6"/>
  <c r="AI2676" i="6"/>
  <c r="AH2676" i="6"/>
  <c r="AG2676" i="6"/>
  <c r="AM2676" i="6" s="1"/>
  <c r="AB2676" i="6"/>
  <c r="Z2676" i="6"/>
  <c r="Y2676" i="6"/>
  <c r="X2676" i="6"/>
  <c r="AD2676" i="6" s="1"/>
  <c r="V2676" i="6"/>
  <c r="T2676" i="6"/>
  <c r="S2676" i="6"/>
  <c r="R2676" i="6"/>
  <c r="Q2676" i="6"/>
  <c r="P2676" i="6"/>
  <c r="O2676" i="6"/>
  <c r="N2676" i="6"/>
  <c r="M2676" i="6"/>
  <c r="E2676" i="6"/>
  <c r="B2676" i="6"/>
  <c r="BK2675" i="6"/>
  <c r="BJ2675" i="6"/>
  <c r="BC2675" i="6"/>
  <c r="BB2675" i="6"/>
  <c r="BA2675" i="6"/>
  <c r="AZ2675" i="6"/>
  <c r="AY2675" i="6"/>
  <c r="AX2675" i="6"/>
  <c r="AW2675" i="6"/>
  <c r="AV2675" i="6"/>
  <c r="AU2675" i="6"/>
  <c r="AT2675" i="6"/>
  <c r="AS2675" i="6"/>
  <c r="AR2675" i="6"/>
  <c r="AQ2675" i="6"/>
  <c r="AP2675" i="6"/>
  <c r="AO2675" i="6"/>
  <c r="AN2675" i="6"/>
  <c r="BD2675" i="6" s="1"/>
  <c r="AL2675" i="6"/>
  <c r="AK2675" i="6"/>
  <c r="AJ2675" i="6"/>
  <c r="AI2675" i="6"/>
  <c r="AH2675" i="6"/>
  <c r="AG2675" i="6"/>
  <c r="AB2675" i="6"/>
  <c r="Z2675" i="6"/>
  <c r="Y2675" i="6"/>
  <c r="X2675" i="6"/>
  <c r="AD2675" i="6" s="1"/>
  <c r="V2675" i="6"/>
  <c r="T2675" i="6"/>
  <c r="S2675" i="6"/>
  <c r="R2675" i="6"/>
  <c r="Q2675" i="6"/>
  <c r="P2675" i="6"/>
  <c r="O2675" i="6"/>
  <c r="N2675" i="6"/>
  <c r="M2675" i="6"/>
  <c r="U2675" i="6" s="1"/>
  <c r="E2675" i="6"/>
  <c r="B2675" i="6"/>
  <c r="BK2674" i="6"/>
  <c r="BJ2674" i="6"/>
  <c r="BC2674" i="6"/>
  <c r="BB2674" i="6"/>
  <c r="BA2674" i="6"/>
  <c r="AZ2674" i="6"/>
  <c r="AY2674" i="6"/>
  <c r="AX2674" i="6"/>
  <c r="AW2674" i="6"/>
  <c r="AV2674" i="6"/>
  <c r="AU2674" i="6"/>
  <c r="AT2674" i="6"/>
  <c r="AS2674" i="6"/>
  <c r="AR2674" i="6"/>
  <c r="AQ2674" i="6"/>
  <c r="AP2674" i="6"/>
  <c r="AO2674" i="6"/>
  <c r="AN2674" i="6"/>
  <c r="BD2674" i="6" s="1"/>
  <c r="AL2674" i="6"/>
  <c r="AK2674" i="6"/>
  <c r="AJ2674" i="6"/>
  <c r="AI2674" i="6"/>
  <c r="AH2674" i="6"/>
  <c r="AG2674" i="6"/>
  <c r="AM2674" i="6" s="1"/>
  <c r="AB2674" i="6"/>
  <c r="Z2674" i="6"/>
  <c r="Y2674" i="6"/>
  <c r="X2674" i="6"/>
  <c r="AD2674" i="6" s="1"/>
  <c r="V2674" i="6"/>
  <c r="T2674" i="6"/>
  <c r="S2674" i="6"/>
  <c r="R2674" i="6"/>
  <c r="Q2674" i="6"/>
  <c r="P2674" i="6"/>
  <c r="O2674" i="6"/>
  <c r="N2674" i="6"/>
  <c r="M2674" i="6"/>
  <c r="E2674" i="6"/>
  <c r="B2674" i="6"/>
  <c r="BK2673" i="6"/>
  <c r="BJ2673" i="6"/>
  <c r="BC2673" i="6"/>
  <c r="BB2673" i="6"/>
  <c r="BA2673" i="6"/>
  <c r="AZ2673" i="6"/>
  <c r="AY2673" i="6"/>
  <c r="AX2673" i="6"/>
  <c r="AW2673" i="6"/>
  <c r="AV2673" i="6"/>
  <c r="AU2673" i="6"/>
  <c r="AT2673" i="6"/>
  <c r="AS2673" i="6"/>
  <c r="AR2673" i="6"/>
  <c r="AQ2673" i="6"/>
  <c r="AP2673" i="6"/>
  <c r="AO2673" i="6"/>
  <c r="AN2673" i="6"/>
  <c r="BD2673" i="6" s="1"/>
  <c r="AL2673" i="6"/>
  <c r="AK2673" i="6"/>
  <c r="AJ2673" i="6"/>
  <c r="AI2673" i="6"/>
  <c r="AH2673" i="6"/>
  <c r="AG2673" i="6"/>
  <c r="AB2673" i="6"/>
  <c r="Z2673" i="6"/>
  <c r="Y2673" i="6"/>
  <c r="X2673" i="6"/>
  <c r="AD2673" i="6" s="1"/>
  <c r="V2673" i="6"/>
  <c r="T2673" i="6"/>
  <c r="S2673" i="6"/>
  <c r="R2673" i="6"/>
  <c r="Q2673" i="6"/>
  <c r="P2673" i="6"/>
  <c r="O2673" i="6"/>
  <c r="N2673" i="6"/>
  <c r="M2673" i="6"/>
  <c r="E2673" i="6"/>
  <c r="B2673" i="6"/>
  <c r="BK2672" i="6"/>
  <c r="BJ2672" i="6"/>
  <c r="BC2672" i="6"/>
  <c r="BB2672" i="6"/>
  <c r="BA2672" i="6"/>
  <c r="AZ2672" i="6"/>
  <c r="AY2672" i="6"/>
  <c r="AX2672" i="6"/>
  <c r="AW2672" i="6"/>
  <c r="AV2672" i="6"/>
  <c r="AU2672" i="6"/>
  <c r="AT2672" i="6"/>
  <c r="AS2672" i="6"/>
  <c r="AR2672" i="6"/>
  <c r="AQ2672" i="6"/>
  <c r="AP2672" i="6"/>
  <c r="AO2672" i="6"/>
  <c r="AN2672" i="6"/>
  <c r="BD2672" i="6" s="1"/>
  <c r="AL2672" i="6"/>
  <c r="AK2672" i="6"/>
  <c r="AJ2672" i="6"/>
  <c r="AI2672" i="6"/>
  <c r="AH2672" i="6"/>
  <c r="AG2672" i="6"/>
  <c r="AM2672" i="6" s="1"/>
  <c r="AB2672" i="6"/>
  <c r="Z2672" i="6"/>
  <c r="Y2672" i="6"/>
  <c r="X2672" i="6"/>
  <c r="AD2672" i="6" s="1"/>
  <c r="V2672" i="6"/>
  <c r="T2672" i="6"/>
  <c r="S2672" i="6"/>
  <c r="R2672" i="6"/>
  <c r="Q2672" i="6"/>
  <c r="P2672" i="6"/>
  <c r="O2672" i="6"/>
  <c r="N2672" i="6"/>
  <c r="M2672" i="6"/>
  <c r="E2672" i="6"/>
  <c r="B2672" i="6"/>
  <c r="BK2671" i="6"/>
  <c r="BJ2671" i="6"/>
  <c r="BC2671" i="6"/>
  <c r="BB2671" i="6"/>
  <c r="BA2671" i="6"/>
  <c r="AZ2671" i="6"/>
  <c r="AY2671" i="6"/>
  <c r="AX2671" i="6"/>
  <c r="AW2671" i="6"/>
  <c r="AV2671" i="6"/>
  <c r="AU2671" i="6"/>
  <c r="AT2671" i="6"/>
  <c r="AS2671" i="6"/>
  <c r="AR2671" i="6"/>
  <c r="AQ2671" i="6"/>
  <c r="AP2671" i="6"/>
  <c r="AO2671" i="6"/>
  <c r="AN2671" i="6"/>
  <c r="BD2671" i="6" s="1"/>
  <c r="AL2671" i="6"/>
  <c r="AK2671" i="6"/>
  <c r="AJ2671" i="6"/>
  <c r="AI2671" i="6"/>
  <c r="AH2671" i="6"/>
  <c r="AG2671" i="6"/>
  <c r="AB2671" i="6"/>
  <c r="Z2671" i="6"/>
  <c r="Y2671" i="6"/>
  <c r="X2671" i="6"/>
  <c r="AD2671" i="6" s="1"/>
  <c r="V2671" i="6"/>
  <c r="T2671" i="6"/>
  <c r="S2671" i="6"/>
  <c r="R2671" i="6"/>
  <c r="Q2671" i="6"/>
  <c r="P2671" i="6"/>
  <c r="O2671" i="6"/>
  <c r="N2671" i="6"/>
  <c r="M2671" i="6"/>
  <c r="U2671" i="6" s="1"/>
  <c r="E2671" i="6"/>
  <c r="B2671" i="6"/>
  <c r="BK2670" i="6"/>
  <c r="BJ2670" i="6"/>
  <c r="BC2670" i="6"/>
  <c r="BB2670" i="6"/>
  <c r="BA2670" i="6"/>
  <c r="AZ2670" i="6"/>
  <c r="AY2670" i="6"/>
  <c r="AX2670" i="6"/>
  <c r="AW2670" i="6"/>
  <c r="AV2670" i="6"/>
  <c r="AU2670" i="6"/>
  <c r="AT2670" i="6"/>
  <c r="AS2670" i="6"/>
  <c r="AR2670" i="6"/>
  <c r="AQ2670" i="6"/>
  <c r="AP2670" i="6"/>
  <c r="AO2670" i="6"/>
  <c r="AN2670" i="6"/>
  <c r="BD2670" i="6" s="1"/>
  <c r="AL2670" i="6"/>
  <c r="AK2670" i="6"/>
  <c r="AJ2670" i="6"/>
  <c r="AI2670" i="6"/>
  <c r="AH2670" i="6"/>
  <c r="AG2670" i="6"/>
  <c r="AM2670" i="6" s="1"/>
  <c r="AB2670" i="6"/>
  <c r="Z2670" i="6"/>
  <c r="Y2670" i="6"/>
  <c r="X2670" i="6"/>
  <c r="AD2670" i="6" s="1"/>
  <c r="V2670" i="6"/>
  <c r="T2670" i="6"/>
  <c r="S2670" i="6"/>
  <c r="R2670" i="6"/>
  <c r="Q2670" i="6"/>
  <c r="P2670" i="6"/>
  <c r="O2670" i="6"/>
  <c r="N2670" i="6"/>
  <c r="M2670" i="6"/>
  <c r="E2670" i="6"/>
  <c r="B2670" i="6"/>
  <c r="BK2669" i="6"/>
  <c r="BJ2669" i="6"/>
  <c r="BC2669" i="6"/>
  <c r="BB2669" i="6"/>
  <c r="BA2669" i="6"/>
  <c r="AZ2669" i="6"/>
  <c r="AY2669" i="6"/>
  <c r="AX2669" i="6"/>
  <c r="AW2669" i="6"/>
  <c r="AV2669" i="6"/>
  <c r="AU2669" i="6"/>
  <c r="AT2669" i="6"/>
  <c r="AS2669" i="6"/>
  <c r="AR2669" i="6"/>
  <c r="AQ2669" i="6"/>
  <c r="AP2669" i="6"/>
  <c r="AO2669" i="6"/>
  <c r="AN2669" i="6"/>
  <c r="BD2669" i="6" s="1"/>
  <c r="AL2669" i="6"/>
  <c r="AK2669" i="6"/>
  <c r="AJ2669" i="6"/>
  <c r="AI2669" i="6"/>
  <c r="AH2669" i="6"/>
  <c r="AG2669" i="6"/>
  <c r="AB2669" i="6"/>
  <c r="Z2669" i="6"/>
  <c r="Y2669" i="6"/>
  <c r="X2669" i="6"/>
  <c r="AD2669" i="6" s="1"/>
  <c r="V2669" i="6"/>
  <c r="T2669" i="6"/>
  <c r="S2669" i="6"/>
  <c r="R2669" i="6"/>
  <c r="Q2669" i="6"/>
  <c r="P2669" i="6"/>
  <c r="O2669" i="6"/>
  <c r="N2669" i="6"/>
  <c r="M2669" i="6"/>
  <c r="E2669" i="6"/>
  <c r="B2669" i="6"/>
  <c r="BK2668" i="6"/>
  <c r="BJ2668" i="6"/>
  <c r="BC2668" i="6"/>
  <c r="BB2668" i="6"/>
  <c r="BA2668" i="6"/>
  <c r="AZ2668" i="6"/>
  <c r="AY2668" i="6"/>
  <c r="AX2668" i="6"/>
  <c r="AW2668" i="6"/>
  <c r="AV2668" i="6"/>
  <c r="AU2668" i="6"/>
  <c r="AT2668" i="6"/>
  <c r="AS2668" i="6"/>
  <c r="AR2668" i="6"/>
  <c r="AQ2668" i="6"/>
  <c r="AP2668" i="6"/>
  <c r="AO2668" i="6"/>
  <c r="AN2668" i="6"/>
  <c r="BD2668" i="6" s="1"/>
  <c r="AL2668" i="6"/>
  <c r="AK2668" i="6"/>
  <c r="AJ2668" i="6"/>
  <c r="AI2668" i="6"/>
  <c r="AH2668" i="6"/>
  <c r="AG2668" i="6"/>
  <c r="AM2668" i="6" s="1"/>
  <c r="AB2668" i="6"/>
  <c r="Z2668" i="6"/>
  <c r="Y2668" i="6"/>
  <c r="X2668" i="6"/>
  <c r="AD2668" i="6" s="1"/>
  <c r="V2668" i="6"/>
  <c r="T2668" i="6"/>
  <c r="S2668" i="6"/>
  <c r="R2668" i="6"/>
  <c r="Q2668" i="6"/>
  <c r="P2668" i="6"/>
  <c r="O2668" i="6"/>
  <c r="N2668" i="6"/>
  <c r="M2668" i="6"/>
  <c r="E2668" i="6"/>
  <c r="B2668" i="6"/>
  <c r="BK2667" i="6"/>
  <c r="BJ2667" i="6"/>
  <c r="BC2667" i="6"/>
  <c r="BB2667" i="6"/>
  <c r="BA2667" i="6"/>
  <c r="AZ2667" i="6"/>
  <c r="AY2667" i="6"/>
  <c r="AX2667" i="6"/>
  <c r="AW2667" i="6"/>
  <c r="AV2667" i="6"/>
  <c r="AU2667" i="6"/>
  <c r="AT2667" i="6"/>
  <c r="AS2667" i="6"/>
  <c r="AR2667" i="6"/>
  <c r="AQ2667" i="6"/>
  <c r="AP2667" i="6"/>
  <c r="AO2667" i="6"/>
  <c r="AN2667" i="6"/>
  <c r="BD2667" i="6" s="1"/>
  <c r="AL2667" i="6"/>
  <c r="AK2667" i="6"/>
  <c r="AJ2667" i="6"/>
  <c r="AI2667" i="6"/>
  <c r="AH2667" i="6"/>
  <c r="AG2667" i="6"/>
  <c r="AB2667" i="6"/>
  <c r="Z2667" i="6"/>
  <c r="Y2667" i="6"/>
  <c r="X2667" i="6"/>
  <c r="AD2667" i="6" s="1"/>
  <c r="V2667" i="6"/>
  <c r="T2667" i="6"/>
  <c r="S2667" i="6"/>
  <c r="R2667" i="6"/>
  <c r="Q2667" i="6"/>
  <c r="P2667" i="6"/>
  <c r="O2667" i="6"/>
  <c r="N2667" i="6"/>
  <c r="M2667" i="6"/>
  <c r="U2667" i="6" s="1"/>
  <c r="E2667" i="6"/>
  <c r="B2667" i="6"/>
  <c r="BK2666" i="6"/>
  <c r="BJ2666" i="6"/>
  <c r="BC2666" i="6"/>
  <c r="BB2666" i="6"/>
  <c r="BA2666" i="6"/>
  <c r="AZ2666" i="6"/>
  <c r="AY2666" i="6"/>
  <c r="AX2666" i="6"/>
  <c r="AW2666" i="6"/>
  <c r="AV2666" i="6"/>
  <c r="AU2666" i="6"/>
  <c r="AT2666" i="6"/>
  <c r="AS2666" i="6"/>
  <c r="AR2666" i="6"/>
  <c r="AQ2666" i="6"/>
  <c r="AP2666" i="6"/>
  <c r="AO2666" i="6"/>
  <c r="AN2666" i="6"/>
  <c r="BD2666" i="6" s="1"/>
  <c r="AL2666" i="6"/>
  <c r="AK2666" i="6"/>
  <c r="AJ2666" i="6"/>
  <c r="AI2666" i="6"/>
  <c r="AH2666" i="6"/>
  <c r="AG2666" i="6"/>
  <c r="AM2666" i="6" s="1"/>
  <c r="AB2666" i="6"/>
  <c r="Z2666" i="6"/>
  <c r="Y2666" i="6"/>
  <c r="X2666" i="6"/>
  <c r="AD2666" i="6" s="1"/>
  <c r="V2666" i="6"/>
  <c r="T2666" i="6"/>
  <c r="S2666" i="6"/>
  <c r="R2666" i="6"/>
  <c r="Q2666" i="6"/>
  <c r="P2666" i="6"/>
  <c r="O2666" i="6"/>
  <c r="N2666" i="6"/>
  <c r="M2666" i="6"/>
  <c r="E2666" i="6"/>
  <c r="B2666" i="6"/>
  <c r="BK2665" i="6"/>
  <c r="BJ2665" i="6"/>
  <c r="BC2665" i="6"/>
  <c r="BB2665" i="6"/>
  <c r="BA2665" i="6"/>
  <c r="AZ2665" i="6"/>
  <c r="AY2665" i="6"/>
  <c r="AX2665" i="6"/>
  <c r="AW2665" i="6"/>
  <c r="AV2665" i="6"/>
  <c r="AU2665" i="6"/>
  <c r="AT2665" i="6"/>
  <c r="AS2665" i="6"/>
  <c r="AR2665" i="6"/>
  <c r="AQ2665" i="6"/>
  <c r="AP2665" i="6"/>
  <c r="AO2665" i="6"/>
  <c r="AN2665" i="6"/>
  <c r="BD2665" i="6" s="1"/>
  <c r="AL2665" i="6"/>
  <c r="AK2665" i="6"/>
  <c r="AJ2665" i="6"/>
  <c r="AI2665" i="6"/>
  <c r="AH2665" i="6"/>
  <c r="AG2665" i="6"/>
  <c r="AB2665" i="6"/>
  <c r="Z2665" i="6"/>
  <c r="Y2665" i="6"/>
  <c r="X2665" i="6"/>
  <c r="AD2665" i="6" s="1"/>
  <c r="V2665" i="6"/>
  <c r="T2665" i="6"/>
  <c r="S2665" i="6"/>
  <c r="R2665" i="6"/>
  <c r="Q2665" i="6"/>
  <c r="P2665" i="6"/>
  <c r="O2665" i="6"/>
  <c r="N2665" i="6"/>
  <c r="M2665" i="6"/>
  <c r="E2665" i="6"/>
  <c r="B2665" i="6"/>
  <c r="BK2664" i="6"/>
  <c r="BJ2664" i="6"/>
  <c r="BC2664" i="6"/>
  <c r="BB2664" i="6"/>
  <c r="BA2664" i="6"/>
  <c r="AZ2664" i="6"/>
  <c r="AY2664" i="6"/>
  <c r="AX2664" i="6"/>
  <c r="AW2664" i="6"/>
  <c r="AV2664" i="6"/>
  <c r="AU2664" i="6"/>
  <c r="AT2664" i="6"/>
  <c r="AS2664" i="6"/>
  <c r="AR2664" i="6"/>
  <c r="AQ2664" i="6"/>
  <c r="AP2664" i="6"/>
  <c r="AO2664" i="6"/>
  <c r="AN2664" i="6"/>
  <c r="BD2664" i="6" s="1"/>
  <c r="AL2664" i="6"/>
  <c r="AK2664" i="6"/>
  <c r="AJ2664" i="6"/>
  <c r="AI2664" i="6"/>
  <c r="AH2664" i="6"/>
  <c r="AG2664" i="6"/>
  <c r="AM2664" i="6" s="1"/>
  <c r="AB2664" i="6"/>
  <c r="Z2664" i="6"/>
  <c r="Y2664" i="6"/>
  <c r="X2664" i="6"/>
  <c r="AD2664" i="6" s="1"/>
  <c r="V2664" i="6"/>
  <c r="T2664" i="6"/>
  <c r="S2664" i="6"/>
  <c r="R2664" i="6"/>
  <c r="Q2664" i="6"/>
  <c r="P2664" i="6"/>
  <c r="O2664" i="6"/>
  <c r="N2664" i="6"/>
  <c r="M2664" i="6"/>
  <c r="E2664" i="6"/>
  <c r="B2664" i="6"/>
  <c r="BK2663" i="6"/>
  <c r="BJ2663" i="6"/>
  <c r="BC2663" i="6"/>
  <c r="BB2663" i="6"/>
  <c r="BA2663" i="6"/>
  <c r="AZ2663" i="6"/>
  <c r="AY2663" i="6"/>
  <c r="AX2663" i="6"/>
  <c r="AW2663" i="6"/>
  <c r="AV2663" i="6"/>
  <c r="AU2663" i="6"/>
  <c r="AT2663" i="6"/>
  <c r="AS2663" i="6"/>
  <c r="AR2663" i="6"/>
  <c r="AQ2663" i="6"/>
  <c r="AP2663" i="6"/>
  <c r="AO2663" i="6"/>
  <c r="AN2663" i="6"/>
  <c r="BD2663" i="6" s="1"/>
  <c r="AL2663" i="6"/>
  <c r="AK2663" i="6"/>
  <c r="AJ2663" i="6"/>
  <c r="AI2663" i="6"/>
  <c r="AH2663" i="6"/>
  <c r="AG2663" i="6"/>
  <c r="AB2663" i="6"/>
  <c r="Z2663" i="6"/>
  <c r="Y2663" i="6"/>
  <c r="X2663" i="6"/>
  <c r="AD2663" i="6" s="1"/>
  <c r="V2663" i="6"/>
  <c r="T2663" i="6"/>
  <c r="S2663" i="6"/>
  <c r="R2663" i="6"/>
  <c r="Q2663" i="6"/>
  <c r="P2663" i="6"/>
  <c r="O2663" i="6"/>
  <c r="N2663" i="6"/>
  <c r="M2663" i="6"/>
  <c r="U2663" i="6" s="1"/>
  <c r="E2663" i="6"/>
  <c r="B2663" i="6"/>
  <c r="BK2662" i="6"/>
  <c r="BJ2662" i="6"/>
  <c r="BC2662" i="6"/>
  <c r="BB2662" i="6"/>
  <c r="BA2662" i="6"/>
  <c r="AZ2662" i="6"/>
  <c r="AY2662" i="6"/>
  <c r="AX2662" i="6"/>
  <c r="AW2662" i="6"/>
  <c r="AV2662" i="6"/>
  <c r="AU2662" i="6"/>
  <c r="AT2662" i="6"/>
  <c r="AS2662" i="6"/>
  <c r="AR2662" i="6"/>
  <c r="AQ2662" i="6"/>
  <c r="AP2662" i="6"/>
  <c r="AO2662" i="6"/>
  <c r="AN2662" i="6"/>
  <c r="BD2662" i="6" s="1"/>
  <c r="AL2662" i="6"/>
  <c r="AK2662" i="6"/>
  <c r="AJ2662" i="6"/>
  <c r="AI2662" i="6"/>
  <c r="AH2662" i="6"/>
  <c r="AG2662" i="6"/>
  <c r="AM2662" i="6" s="1"/>
  <c r="AB2662" i="6"/>
  <c r="Z2662" i="6"/>
  <c r="Y2662" i="6"/>
  <c r="X2662" i="6"/>
  <c r="AD2662" i="6" s="1"/>
  <c r="V2662" i="6"/>
  <c r="T2662" i="6"/>
  <c r="S2662" i="6"/>
  <c r="R2662" i="6"/>
  <c r="Q2662" i="6"/>
  <c r="P2662" i="6"/>
  <c r="O2662" i="6"/>
  <c r="N2662" i="6"/>
  <c r="M2662" i="6"/>
  <c r="E2662" i="6"/>
  <c r="B2662" i="6"/>
  <c r="BK2661" i="6"/>
  <c r="BJ2661" i="6"/>
  <c r="BC2661" i="6"/>
  <c r="BB2661" i="6"/>
  <c r="BA2661" i="6"/>
  <c r="AZ2661" i="6"/>
  <c r="AY2661" i="6"/>
  <c r="AX2661" i="6"/>
  <c r="AW2661" i="6"/>
  <c r="AV2661" i="6"/>
  <c r="AU2661" i="6"/>
  <c r="AT2661" i="6"/>
  <c r="AS2661" i="6"/>
  <c r="AR2661" i="6"/>
  <c r="AQ2661" i="6"/>
  <c r="AP2661" i="6"/>
  <c r="AO2661" i="6"/>
  <c r="AN2661" i="6"/>
  <c r="BD2661" i="6" s="1"/>
  <c r="AL2661" i="6"/>
  <c r="AK2661" i="6"/>
  <c r="AJ2661" i="6"/>
  <c r="AI2661" i="6"/>
  <c r="AH2661" i="6"/>
  <c r="AG2661" i="6"/>
  <c r="AB2661" i="6"/>
  <c r="Z2661" i="6"/>
  <c r="Y2661" i="6"/>
  <c r="X2661" i="6"/>
  <c r="AD2661" i="6" s="1"/>
  <c r="V2661" i="6"/>
  <c r="T2661" i="6"/>
  <c r="S2661" i="6"/>
  <c r="R2661" i="6"/>
  <c r="Q2661" i="6"/>
  <c r="P2661" i="6"/>
  <c r="O2661" i="6"/>
  <c r="N2661" i="6"/>
  <c r="M2661" i="6"/>
  <c r="E2661" i="6"/>
  <c r="B2661" i="6"/>
  <c r="BK2660" i="6"/>
  <c r="BJ2660" i="6"/>
  <c r="BC2660" i="6"/>
  <c r="BB2660" i="6"/>
  <c r="BA2660" i="6"/>
  <c r="AZ2660" i="6"/>
  <c r="AY2660" i="6"/>
  <c r="AX2660" i="6"/>
  <c r="AW2660" i="6"/>
  <c r="AV2660" i="6"/>
  <c r="AU2660" i="6"/>
  <c r="AT2660" i="6"/>
  <c r="AS2660" i="6"/>
  <c r="AR2660" i="6"/>
  <c r="AQ2660" i="6"/>
  <c r="AP2660" i="6"/>
  <c r="AO2660" i="6"/>
  <c r="AN2660" i="6"/>
  <c r="BD2660" i="6" s="1"/>
  <c r="AL2660" i="6"/>
  <c r="AK2660" i="6"/>
  <c r="AJ2660" i="6"/>
  <c r="AI2660" i="6"/>
  <c r="AH2660" i="6"/>
  <c r="AG2660" i="6"/>
  <c r="AM2660" i="6" s="1"/>
  <c r="AB2660" i="6"/>
  <c r="Z2660" i="6"/>
  <c r="Y2660" i="6"/>
  <c r="X2660" i="6"/>
  <c r="AD2660" i="6" s="1"/>
  <c r="V2660" i="6"/>
  <c r="T2660" i="6"/>
  <c r="S2660" i="6"/>
  <c r="R2660" i="6"/>
  <c r="Q2660" i="6"/>
  <c r="P2660" i="6"/>
  <c r="O2660" i="6"/>
  <c r="N2660" i="6"/>
  <c r="M2660" i="6"/>
  <c r="E2660" i="6"/>
  <c r="B2660" i="6"/>
  <c r="BK2659" i="6"/>
  <c r="BJ2659" i="6"/>
  <c r="BC2659" i="6"/>
  <c r="BB2659" i="6"/>
  <c r="BA2659" i="6"/>
  <c r="AZ2659" i="6"/>
  <c r="AY2659" i="6"/>
  <c r="AX2659" i="6"/>
  <c r="AW2659" i="6"/>
  <c r="AV2659" i="6"/>
  <c r="AU2659" i="6"/>
  <c r="AT2659" i="6"/>
  <c r="AS2659" i="6"/>
  <c r="AR2659" i="6"/>
  <c r="AQ2659" i="6"/>
  <c r="AP2659" i="6"/>
  <c r="AO2659" i="6"/>
  <c r="AN2659" i="6"/>
  <c r="BD2659" i="6" s="1"/>
  <c r="AL2659" i="6"/>
  <c r="AK2659" i="6"/>
  <c r="AJ2659" i="6"/>
  <c r="AI2659" i="6"/>
  <c r="AH2659" i="6"/>
  <c r="AG2659" i="6"/>
  <c r="AB2659" i="6"/>
  <c r="Z2659" i="6"/>
  <c r="Y2659" i="6"/>
  <c r="X2659" i="6"/>
  <c r="AD2659" i="6" s="1"/>
  <c r="V2659" i="6"/>
  <c r="T2659" i="6"/>
  <c r="S2659" i="6"/>
  <c r="R2659" i="6"/>
  <c r="Q2659" i="6"/>
  <c r="P2659" i="6"/>
  <c r="O2659" i="6"/>
  <c r="N2659" i="6"/>
  <c r="M2659" i="6"/>
  <c r="U2659" i="6" s="1"/>
  <c r="E2659" i="6"/>
  <c r="B2659" i="6"/>
  <c r="BK2658" i="6"/>
  <c r="BJ2658" i="6"/>
  <c r="BC2658" i="6"/>
  <c r="BB2658" i="6"/>
  <c r="BA2658" i="6"/>
  <c r="AZ2658" i="6"/>
  <c r="AY2658" i="6"/>
  <c r="AX2658" i="6"/>
  <c r="AW2658" i="6"/>
  <c r="AV2658" i="6"/>
  <c r="AU2658" i="6"/>
  <c r="AT2658" i="6"/>
  <c r="AS2658" i="6"/>
  <c r="AR2658" i="6"/>
  <c r="AQ2658" i="6"/>
  <c r="AP2658" i="6"/>
  <c r="AO2658" i="6"/>
  <c r="AN2658" i="6"/>
  <c r="BD2658" i="6" s="1"/>
  <c r="AL2658" i="6"/>
  <c r="AK2658" i="6"/>
  <c r="AJ2658" i="6"/>
  <c r="AI2658" i="6"/>
  <c r="AH2658" i="6"/>
  <c r="AG2658" i="6"/>
  <c r="AM2658" i="6" s="1"/>
  <c r="AB2658" i="6"/>
  <c r="Z2658" i="6"/>
  <c r="Y2658" i="6"/>
  <c r="X2658" i="6"/>
  <c r="AD2658" i="6" s="1"/>
  <c r="V2658" i="6"/>
  <c r="T2658" i="6"/>
  <c r="S2658" i="6"/>
  <c r="R2658" i="6"/>
  <c r="Q2658" i="6"/>
  <c r="P2658" i="6"/>
  <c r="O2658" i="6"/>
  <c r="N2658" i="6"/>
  <c r="M2658" i="6"/>
  <c r="E2658" i="6"/>
  <c r="B2658" i="6"/>
  <c r="BK2657" i="6"/>
  <c r="BJ2657" i="6"/>
  <c r="BC2657" i="6"/>
  <c r="BB2657" i="6"/>
  <c r="BA2657" i="6"/>
  <c r="AZ2657" i="6"/>
  <c r="AY2657" i="6"/>
  <c r="AX2657" i="6"/>
  <c r="AW2657" i="6"/>
  <c r="AV2657" i="6"/>
  <c r="AU2657" i="6"/>
  <c r="AT2657" i="6"/>
  <c r="AS2657" i="6"/>
  <c r="AR2657" i="6"/>
  <c r="AQ2657" i="6"/>
  <c r="AP2657" i="6"/>
  <c r="AO2657" i="6"/>
  <c r="AN2657" i="6"/>
  <c r="BD2657" i="6" s="1"/>
  <c r="AL2657" i="6"/>
  <c r="AK2657" i="6"/>
  <c r="AJ2657" i="6"/>
  <c r="AI2657" i="6"/>
  <c r="AH2657" i="6"/>
  <c r="AG2657" i="6"/>
  <c r="AB2657" i="6"/>
  <c r="Z2657" i="6"/>
  <c r="Y2657" i="6"/>
  <c r="X2657" i="6"/>
  <c r="AD2657" i="6" s="1"/>
  <c r="V2657" i="6"/>
  <c r="T2657" i="6"/>
  <c r="S2657" i="6"/>
  <c r="R2657" i="6"/>
  <c r="Q2657" i="6"/>
  <c r="P2657" i="6"/>
  <c r="O2657" i="6"/>
  <c r="N2657" i="6"/>
  <c r="M2657" i="6"/>
  <c r="E2657" i="6"/>
  <c r="B2657" i="6"/>
  <c r="BK2656" i="6"/>
  <c r="BJ2656" i="6"/>
  <c r="BC2656" i="6"/>
  <c r="BB2656" i="6"/>
  <c r="BA2656" i="6"/>
  <c r="AZ2656" i="6"/>
  <c r="AY2656" i="6"/>
  <c r="AX2656" i="6"/>
  <c r="AW2656" i="6"/>
  <c r="AV2656" i="6"/>
  <c r="AU2656" i="6"/>
  <c r="AT2656" i="6"/>
  <c r="AS2656" i="6"/>
  <c r="AR2656" i="6"/>
  <c r="AQ2656" i="6"/>
  <c r="AP2656" i="6"/>
  <c r="AO2656" i="6"/>
  <c r="AN2656" i="6"/>
  <c r="BD2656" i="6" s="1"/>
  <c r="AL2656" i="6"/>
  <c r="AK2656" i="6"/>
  <c r="AJ2656" i="6"/>
  <c r="AI2656" i="6"/>
  <c r="AH2656" i="6"/>
  <c r="AG2656" i="6"/>
  <c r="AM2656" i="6" s="1"/>
  <c r="AB2656" i="6"/>
  <c r="Z2656" i="6"/>
  <c r="Y2656" i="6"/>
  <c r="X2656" i="6"/>
  <c r="AD2656" i="6" s="1"/>
  <c r="V2656" i="6"/>
  <c r="T2656" i="6"/>
  <c r="S2656" i="6"/>
  <c r="R2656" i="6"/>
  <c r="Q2656" i="6"/>
  <c r="P2656" i="6"/>
  <c r="O2656" i="6"/>
  <c r="N2656" i="6"/>
  <c r="M2656" i="6"/>
  <c r="E2656" i="6"/>
  <c r="B2656" i="6"/>
  <c r="BK2655" i="6"/>
  <c r="BJ2655" i="6"/>
  <c r="BC2655" i="6"/>
  <c r="BB2655" i="6"/>
  <c r="BA2655" i="6"/>
  <c r="AZ2655" i="6"/>
  <c r="AY2655" i="6"/>
  <c r="AX2655" i="6"/>
  <c r="AW2655" i="6"/>
  <c r="AV2655" i="6"/>
  <c r="AU2655" i="6"/>
  <c r="AT2655" i="6"/>
  <c r="AS2655" i="6"/>
  <c r="AR2655" i="6"/>
  <c r="AQ2655" i="6"/>
  <c r="AP2655" i="6"/>
  <c r="AO2655" i="6"/>
  <c r="AN2655" i="6"/>
  <c r="BD2655" i="6" s="1"/>
  <c r="AL2655" i="6"/>
  <c r="AK2655" i="6"/>
  <c r="AJ2655" i="6"/>
  <c r="AI2655" i="6"/>
  <c r="AH2655" i="6"/>
  <c r="AG2655" i="6"/>
  <c r="AB2655" i="6"/>
  <c r="Z2655" i="6"/>
  <c r="Y2655" i="6"/>
  <c r="X2655" i="6"/>
  <c r="AD2655" i="6" s="1"/>
  <c r="V2655" i="6"/>
  <c r="T2655" i="6"/>
  <c r="S2655" i="6"/>
  <c r="R2655" i="6"/>
  <c r="Q2655" i="6"/>
  <c r="P2655" i="6"/>
  <c r="O2655" i="6"/>
  <c r="N2655" i="6"/>
  <c r="M2655" i="6"/>
  <c r="U2655" i="6" s="1"/>
  <c r="E2655" i="6"/>
  <c r="B2655" i="6"/>
  <c r="BK2654" i="6"/>
  <c r="BJ2654" i="6"/>
  <c r="BC2654" i="6"/>
  <c r="BB2654" i="6"/>
  <c r="BA2654" i="6"/>
  <c r="AZ2654" i="6"/>
  <c r="AY2654" i="6"/>
  <c r="AX2654" i="6"/>
  <c r="AW2654" i="6"/>
  <c r="AV2654" i="6"/>
  <c r="AU2654" i="6"/>
  <c r="AT2654" i="6"/>
  <c r="AS2654" i="6"/>
  <c r="AR2654" i="6"/>
  <c r="AQ2654" i="6"/>
  <c r="AP2654" i="6"/>
  <c r="AO2654" i="6"/>
  <c r="AN2654" i="6"/>
  <c r="BD2654" i="6" s="1"/>
  <c r="AL2654" i="6"/>
  <c r="AK2654" i="6"/>
  <c r="AJ2654" i="6"/>
  <c r="AI2654" i="6"/>
  <c r="AH2654" i="6"/>
  <c r="AG2654" i="6"/>
  <c r="AM2654" i="6" s="1"/>
  <c r="AB2654" i="6"/>
  <c r="Z2654" i="6"/>
  <c r="Y2654" i="6"/>
  <c r="X2654" i="6"/>
  <c r="AD2654" i="6" s="1"/>
  <c r="V2654" i="6"/>
  <c r="T2654" i="6"/>
  <c r="S2654" i="6"/>
  <c r="R2654" i="6"/>
  <c r="Q2654" i="6"/>
  <c r="P2654" i="6"/>
  <c r="O2654" i="6"/>
  <c r="N2654" i="6"/>
  <c r="M2654" i="6"/>
  <c r="E2654" i="6"/>
  <c r="B2654" i="6"/>
  <c r="BK2653" i="6"/>
  <c r="BJ2653" i="6"/>
  <c r="BC2653" i="6"/>
  <c r="BB2653" i="6"/>
  <c r="BA2653" i="6"/>
  <c r="AZ2653" i="6"/>
  <c r="AY2653" i="6"/>
  <c r="AX2653" i="6"/>
  <c r="AW2653" i="6"/>
  <c r="AV2653" i="6"/>
  <c r="AU2653" i="6"/>
  <c r="AT2653" i="6"/>
  <c r="AS2653" i="6"/>
  <c r="AR2653" i="6"/>
  <c r="AQ2653" i="6"/>
  <c r="AP2653" i="6"/>
  <c r="AO2653" i="6"/>
  <c r="AN2653" i="6"/>
  <c r="BD2653" i="6" s="1"/>
  <c r="AL2653" i="6"/>
  <c r="AK2653" i="6"/>
  <c r="AJ2653" i="6"/>
  <c r="AI2653" i="6"/>
  <c r="AH2653" i="6"/>
  <c r="AG2653" i="6"/>
  <c r="AB2653" i="6"/>
  <c r="Z2653" i="6"/>
  <c r="Y2653" i="6"/>
  <c r="X2653" i="6"/>
  <c r="AD2653" i="6" s="1"/>
  <c r="V2653" i="6"/>
  <c r="T2653" i="6"/>
  <c r="S2653" i="6"/>
  <c r="R2653" i="6"/>
  <c r="Q2653" i="6"/>
  <c r="P2653" i="6"/>
  <c r="O2653" i="6"/>
  <c r="N2653" i="6"/>
  <c r="M2653" i="6"/>
  <c r="E2653" i="6"/>
  <c r="B2653" i="6"/>
  <c r="BK2652" i="6"/>
  <c r="BJ2652" i="6"/>
  <c r="BC2652" i="6"/>
  <c r="BB2652" i="6"/>
  <c r="BA2652" i="6"/>
  <c r="AZ2652" i="6"/>
  <c r="AY2652" i="6"/>
  <c r="AX2652" i="6"/>
  <c r="AW2652" i="6"/>
  <c r="AV2652" i="6"/>
  <c r="AU2652" i="6"/>
  <c r="AT2652" i="6"/>
  <c r="AS2652" i="6"/>
  <c r="AR2652" i="6"/>
  <c r="AQ2652" i="6"/>
  <c r="AP2652" i="6"/>
  <c r="AO2652" i="6"/>
  <c r="AN2652" i="6"/>
  <c r="BD2652" i="6" s="1"/>
  <c r="AL2652" i="6"/>
  <c r="AK2652" i="6"/>
  <c r="AJ2652" i="6"/>
  <c r="AI2652" i="6"/>
  <c r="AH2652" i="6"/>
  <c r="AG2652" i="6"/>
  <c r="AM2652" i="6" s="1"/>
  <c r="AB2652" i="6"/>
  <c r="Z2652" i="6"/>
  <c r="Y2652" i="6"/>
  <c r="X2652" i="6"/>
  <c r="AD2652" i="6" s="1"/>
  <c r="V2652" i="6"/>
  <c r="T2652" i="6"/>
  <c r="S2652" i="6"/>
  <c r="R2652" i="6"/>
  <c r="Q2652" i="6"/>
  <c r="P2652" i="6"/>
  <c r="O2652" i="6"/>
  <c r="N2652" i="6"/>
  <c r="M2652" i="6"/>
  <c r="E2652" i="6"/>
  <c r="B2652" i="6"/>
  <c r="BK2651" i="6"/>
  <c r="BJ2651" i="6"/>
  <c r="BC2651" i="6"/>
  <c r="BB2651" i="6"/>
  <c r="BA2651" i="6"/>
  <c r="AZ2651" i="6"/>
  <c r="AY2651" i="6"/>
  <c r="AX2651" i="6"/>
  <c r="AW2651" i="6"/>
  <c r="AV2651" i="6"/>
  <c r="AU2651" i="6"/>
  <c r="AT2651" i="6"/>
  <c r="AS2651" i="6"/>
  <c r="AR2651" i="6"/>
  <c r="AQ2651" i="6"/>
  <c r="AP2651" i="6"/>
  <c r="AO2651" i="6"/>
  <c r="AN2651" i="6"/>
  <c r="BD2651" i="6" s="1"/>
  <c r="AL2651" i="6"/>
  <c r="AK2651" i="6"/>
  <c r="AJ2651" i="6"/>
  <c r="AI2651" i="6"/>
  <c r="AH2651" i="6"/>
  <c r="AG2651" i="6"/>
  <c r="AB2651" i="6"/>
  <c r="Z2651" i="6"/>
  <c r="Y2651" i="6"/>
  <c r="X2651" i="6"/>
  <c r="AD2651" i="6" s="1"/>
  <c r="V2651" i="6"/>
  <c r="T2651" i="6"/>
  <c r="S2651" i="6"/>
  <c r="R2651" i="6"/>
  <c r="Q2651" i="6"/>
  <c r="P2651" i="6"/>
  <c r="O2651" i="6"/>
  <c r="N2651" i="6"/>
  <c r="M2651" i="6"/>
  <c r="U2651" i="6" s="1"/>
  <c r="E2651" i="6"/>
  <c r="B2651" i="6"/>
  <c r="BK2650" i="6"/>
  <c r="BJ2650" i="6"/>
  <c r="BC2650" i="6"/>
  <c r="BB2650" i="6"/>
  <c r="BA2650" i="6"/>
  <c r="AZ2650" i="6"/>
  <c r="AY2650" i="6"/>
  <c r="AX2650" i="6"/>
  <c r="AW2650" i="6"/>
  <c r="AV2650" i="6"/>
  <c r="AU2650" i="6"/>
  <c r="AT2650" i="6"/>
  <c r="AS2650" i="6"/>
  <c r="AR2650" i="6"/>
  <c r="AQ2650" i="6"/>
  <c r="AP2650" i="6"/>
  <c r="AO2650" i="6"/>
  <c r="AN2650" i="6"/>
  <c r="BD2650" i="6" s="1"/>
  <c r="AL2650" i="6"/>
  <c r="AK2650" i="6"/>
  <c r="AJ2650" i="6"/>
  <c r="AI2650" i="6"/>
  <c r="AH2650" i="6"/>
  <c r="AG2650" i="6"/>
  <c r="AM2650" i="6" s="1"/>
  <c r="AB2650" i="6"/>
  <c r="Z2650" i="6"/>
  <c r="Y2650" i="6"/>
  <c r="X2650" i="6"/>
  <c r="AD2650" i="6" s="1"/>
  <c r="V2650" i="6"/>
  <c r="T2650" i="6"/>
  <c r="S2650" i="6"/>
  <c r="R2650" i="6"/>
  <c r="Q2650" i="6"/>
  <c r="P2650" i="6"/>
  <c r="O2650" i="6"/>
  <c r="N2650" i="6"/>
  <c r="M2650" i="6"/>
  <c r="E2650" i="6"/>
  <c r="B2650" i="6"/>
  <c r="BK2649" i="6"/>
  <c r="BJ2649" i="6"/>
  <c r="BC2649" i="6"/>
  <c r="BB2649" i="6"/>
  <c r="BA2649" i="6"/>
  <c r="AZ2649" i="6"/>
  <c r="AY2649" i="6"/>
  <c r="AX2649" i="6"/>
  <c r="AW2649" i="6"/>
  <c r="AV2649" i="6"/>
  <c r="AU2649" i="6"/>
  <c r="AT2649" i="6"/>
  <c r="AS2649" i="6"/>
  <c r="AR2649" i="6"/>
  <c r="AQ2649" i="6"/>
  <c r="AP2649" i="6"/>
  <c r="AO2649" i="6"/>
  <c r="AN2649" i="6"/>
  <c r="BD2649" i="6" s="1"/>
  <c r="AL2649" i="6"/>
  <c r="AK2649" i="6"/>
  <c r="AJ2649" i="6"/>
  <c r="AI2649" i="6"/>
  <c r="AH2649" i="6"/>
  <c r="AG2649" i="6"/>
  <c r="AB2649" i="6"/>
  <c r="Z2649" i="6"/>
  <c r="Y2649" i="6"/>
  <c r="X2649" i="6"/>
  <c r="AD2649" i="6" s="1"/>
  <c r="V2649" i="6"/>
  <c r="T2649" i="6"/>
  <c r="S2649" i="6"/>
  <c r="R2649" i="6"/>
  <c r="Q2649" i="6"/>
  <c r="P2649" i="6"/>
  <c r="O2649" i="6"/>
  <c r="N2649" i="6"/>
  <c r="M2649" i="6"/>
  <c r="E2649" i="6"/>
  <c r="B2649" i="6"/>
  <c r="BK2648" i="6"/>
  <c r="BJ2648" i="6"/>
  <c r="BC2648" i="6"/>
  <c r="BB2648" i="6"/>
  <c r="BA2648" i="6"/>
  <c r="AZ2648" i="6"/>
  <c r="AY2648" i="6"/>
  <c r="AX2648" i="6"/>
  <c r="AW2648" i="6"/>
  <c r="AV2648" i="6"/>
  <c r="AU2648" i="6"/>
  <c r="AT2648" i="6"/>
  <c r="AS2648" i="6"/>
  <c r="AR2648" i="6"/>
  <c r="AQ2648" i="6"/>
  <c r="AP2648" i="6"/>
  <c r="AO2648" i="6"/>
  <c r="AN2648" i="6"/>
  <c r="BD2648" i="6" s="1"/>
  <c r="AL2648" i="6"/>
  <c r="AK2648" i="6"/>
  <c r="AJ2648" i="6"/>
  <c r="AI2648" i="6"/>
  <c r="AH2648" i="6"/>
  <c r="AG2648" i="6"/>
  <c r="AM2648" i="6" s="1"/>
  <c r="AB2648" i="6"/>
  <c r="Z2648" i="6"/>
  <c r="Y2648" i="6"/>
  <c r="X2648" i="6"/>
  <c r="AD2648" i="6" s="1"/>
  <c r="V2648" i="6"/>
  <c r="T2648" i="6"/>
  <c r="S2648" i="6"/>
  <c r="R2648" i="6"/>
  <c r="Q2648" i="6"/>
  <c r="P2648" i="6"/>
  <c r="O2648" i="6"/>
  <c r="N2648" i="6"/>
  <c r="M2648" i="6"/>
  <c r="E2648" i="6"/>
  <c r="B2648" i="6"/>
  <c r="BK2647" i="6"/>
  <c r="BJ2647" i="6"/>
  <c r="BC2647" i="6"/>
  <c r="BB2647" i="6"/>
  <c r="BA2647" i="6"/>
  <c r="AZ2647" i="6"/>
  <c r="AY2647" i="6"/>
  <c r="AX2647" i="6"/>
  <c r="AW2647" i="6"/>
  <c r="AV2647" i="6"/>
  <c r="AU2647" i="6"/>
  <c r="AT2647" i="6"/>
  <c r="AS2647" i="6"/>
  <c r="AR2647" i="6"/>
  <c r="AQ2647" i="6"/>
  <c r="AP2647" i="6"/>
  <c r="AO2647" i="6"/>
  <c r="AN2647" i="6"/>
  <c r="BD2647" i="6" s="1"/>
  <c r="AL2647" i="6"/>
  <c r="AK2647" i="6"/>
  <c r="AJ2647" i="6"/>
  <c r="AI2647" i="6"/>
  <c r="AH2647" i="6"/>
  <c r="AG2647" i="6"/>
  <c r="AB2647" i="6"/>
  <c r="Z2647" i="6"/>
  <c r="Y2647" i="6"/>
  <c r="X2647" i="6"/>
  <c r="AD2647" i="6" s="1"/>
  <c r="V2647" i="6"/>
  <c r="T2647" i="6"/>
  <c r="S2647" i="6"/>
  <c r="R2647" i="6"/>
  <c r="Q2647" i="6"/>
  <c r="P2647" i="6"/>
  <c r="O2647" i="6"/>
  <c r="N2647" i="6"/>
  <c r="M2647" i="6"/>
  <c r="U2647" i="6" s="1"/>
  <c r="E2647" i="6"/>
  <c r="B2647" i="6"/>
  <c r="BK2646" i="6"/>
  <c r="BJ2646" i="6"/>
  <c r="BC2646" i="6"/>
  <c r="BB2646" i="6"/>
  <c r="BA2646" i="6"/>
  <c r="AZ2646" i="6"/>
  <c r="AY2646" i="6"/>
  <c r="AX2646" i="6"/>
  <c r="AW2646" i="6"/>
  <c r="AV2646" i="6"/>
  <c r="AU2646" i="6"/>
  <c r="AT2646" i="6"/>
  <c r="AS2646" i="6"/>
  <c r="AR2646" i="6"/>
  <c r="AQ2646" i="6"/>
  <c r="AP2646" i="6"/>
  <c r="AO2646" i="6"/>
  <c r="AN2646" i="6"/>
  <c r="BD2646" i="6" s="1"/>
  <c r="AL2646" i="6"/>
  <c r="AK2646" i="6"/>
  <c r="AJ2646" i="6"/>
  <c r="AI2646" i="6"/>
  <c r="AH2646" i="6"/>
  <c r="AG2646" i="6"/>
  <c r="AM2646" i="6" s="1"/>
  <c r="AB2646" i="6"/>
  <c r="Z2646" i="6"/>
  <c r="Y2646" i="6"/>
  <c r="X2646" i="6"/>
  <c r="AD2646" i="6" s="1"/>
  <c r="V2646" i="6"/>
  <c r="T2646" i="6"/>
  <c r="S2646" i="6"/>
  <c r="R2646" i="6"/>
  <c r="Q2646" i="6"/>
  <c r="P2646" i="6"/>
  <c r="O2646" i="6"/>
  <c r="N2646" i="6"/>
  <c r="M2646" i="6"/>
  <c r="E2646" i="6"/>
  <c r="B2646" i="6"/>
  <c r="BK2645" i="6"/>
  <c r="BJ2645" i="6"/>
  <c r="BC2645" i="6"/>
  <c r="BB2645" i="6"/>
  <c r="BA2645" i="6"/>
  <c r="AZ2645" i="6"/>
  <c r="AY2645" i="6"/>
  <c r="AX2645" i="6"/>
  <c r="AW2645" i="6"/>
  <c r="AV2645" i="6"/>
  <c r="AU2645" i="6"/>
  <c r="AT2645" i="6"/>
  <c r="AS2645" i="6"/>
  <c r="AR2645" i="6"/>
  <c r="AQ2645" i="6"/>
  <c r="AP2645" i="6"/>
  <c r="AO2645" i="6"/>
  <c r="AN2645" i="6"/>
  <c r="BD2645" i="6" s="1"/>
  <c r="AL2645" i="6"/>
  <c r="AK2645" i="6"/>
  <c r="AJ2645" i="6"/>
  <c r="AI2645" i="6"/>
  <c r="AH2645" i="6"/>
  <c r="AG2645" i="6"/>
  <c r="AB2645" i="6"/>
  <c r="Z2645" i="6"/>
  <c r="Y2645" i="6"/>
  <c r="X2645" i="6"/>
  <c r="AD2645" i="6" s="1"/>
  <c r="V2645" i="6"/>
  <c r="T2645" i="6"/>
  <c r="S2645" i="6"/>
  <c r="R2645" i="6"/>
  <c r="Q2645" i="6"/>
  <c r="P2645" i="6"/>
  <c r="O2645" i="6"/>
  <c r="N2645" i="6"/>
  <c r="M2645" i="6"/>
  <c r="E2645" i="6"/>
  <c r="B2645" i="6"/>
  <c r="BK2644" i="6"/>
  <c r="BJ2644" i="6"/>
  <c r="BC2644" i="6"/>
  <c r="BB2644" i="6"/>
  <c r="BA2644" i="6"/>
  <c r="AZ2644" i="6"/>
  <c r="AY2644" i="6"/>
  <c r="AX2644" i="6"/>
  <c r="AW2644" i="6"/>
  <c r="AV2644" i="6"/>
  <c r="AU2644" i="6"/>
  <c r="AT2644" i="6"/>
  <c r="AS2644" i="6"/>
  <c r="AR2644" i="6"/>
  <c r="AQ2644" i="6"/>
  <c r="AP2644" i="6"/>
  <c r="AO2644" i="6"/>
  <c r="AN2644" i="6"/>
  <c r="BD2644" i="6" s="1"/>
  <c r="AL2644" i="6"/>
  <c r="AK2644" i="6"/>
  <c r="AJ2644" i="6"/>
  <c r="AI2644" i="6"/>
  <c r="AH2644" i="6"/>
  <c r="AG2644" i="6"/>
  <c r="AM2644" i="6" s="1"/>
  <c r="AB2644" i="6"/>
  <c r="Z2644" i="6"/>
  <c r="Y2644" i="6"/>
  <c r="X2644" i="6"/>
  <c r="AD2644" i="6" s="1"/>
  <c r="V2644" i="6"/>
  <c r="T2644" i="6"/>
  <c r="S2644" i="6"/>
  <c r="R2644" i="6"/>
  <c r="Q2644" i="6"/>
  <c r="P2644" i="6"/>
  <c r="O2644" i="6"/>
  <c r="N2644" i="6"/>
  <c r="M2644" i="6"/>
  <c r="E2644" i="6"/>
  <c r="B2644" i="6"/>
  <c r="BK2643" i="6"/>
  <c r="BJ2643" i="6"/>
  <c r="BC2643" i="6"/>
  <c r="BB2643" i="6"/>
  <c r="BA2643" i="6"/>
  <c r="AZ2643" i="6"/>
  <c r="AY2643" i="6"/>
  <c r="AX2643" i="6"/>
  <c r="AW2643" i="6"/>
  <c r="AV2643" i="6"/>
  <c r="AU2643" i="6"/>
  <c r="AT2643" i="6"/>
  <c r="AS2643" i="6"/>
  <c r="AR2643" i="6"/>
  <c r="AQ2643" i="6"/>
  <c r="AP2643" i="6"/>
  <c r="AO2643" i="6"/>
  <c r="AN2643" i="6"/>
  <c r="BD2643" i="6" s="1"/>
  <c r="AL2643" i="6"/>
  <c r="AK2643" i="6"/>
  <c r="AJ2643" i="6"/>
  <c r="AI2643" i="6"/>
  <c r="AH2643" i="6"/>
  <c r="AG2643" i="6"/>
  <c r="AB2643" i="6"/>
  <c r="Z2643" i="6"/>
  <c r="Y2643" i="6"/>
  <c r="X2643" i="6"/>
  <c r="AD2643" i="6" s="1"/>
  <c r="V2643" i="6"/>
  <c r="T2643" i="6"/>
  <c r="S2643" i="6"/>
  <c r="R2643" i="6"/>
  <c r="Q2643" i="6"/>
  <c r="P2643" i="6"/>
  <c r="O2643" i="6"/>
  <c r="N2643" i="6"/>
  <c r="M2643" i="6"/>
  <c r="U2643" i="6" s="1"/>
  <c r="E2643" i="6"/>
  <c r="B2643" i="6"/>
  <c r="BK2642" i="6"/>
  <c r="BJ2642" i="6"/>
  <c r="BC2642" i="6"/>
  <c r="BB2642" i="6"/>
  <c r="BA2642" i="6"/>
  <c r="AZ2642" i="6"/>
  <c r="AY2642" i="6"/>
  <c r="AX2642" i="6"/>
  <c r="AW2642" i="6"/>
  <c r="AV2642" i="6"/>
  <c r="AU2642" i="6"/>
  <c r="AT2642" i="6"/>
  <c r="AS2642" i="6"/>
  <c r="AR2642" i="6"/>
  <c r="AQ2642" i="6"/>
  <c r="AP2642" i="6"/>
  <c r="AO2642" i="6"/>
  <c r="AN2642" i="6"/>
  <c r="BD2642" i="6" s="1"/>
  <c r="AL2642" i="6"/>
  <c r="AK2642" i="6"/>
  <c r="AJ2642" i="6"/>
  <c r="AI2642" i="6"/>
  <c r="AH2642" i="6"/>
  <c r="AG2642" i="6"/>
  <c r="AM2642" i="6" s="1"/>
  <c r="AB2642" i="6"/>
  <c r="Z2642" i="6"/>
  <c r="Y2642" i="6"/>
  <c r="X2642" i="6"/>
  <c r="AD2642" i="6" s="1"/>
  <c r="V2642" i="6"/>
  <c r="T2642" i="6"/>
  <c r="S2642" i="6"/>
  <c r="R2642" i="6"/>
  <c r="Q2642" i="6"/>
  <c r="P2642" i="6"/>
  <c r="O2642" i="6"/>
  <c r="N2642" i="6"/>
  <c r="M2642" i="6"/>
  <c r="E2642" i="6"/>
  <c r="B2642" i="6"/>
  <c r="BK2641" i="6"/>
  <c r="BJ2641" i="6"/>
  <c r="BC2641" i="6"/>
  <c r="BB2641" i="6"/>
  <c r="BA2641" i="6"/>
  <c r="AZ2641" i="6"/>
  <c r="AY2641" i="6"/>
  <c r="AX2641" i="6"/>
  <c r="AW2641" i="6"/>
  <c r="AV2641" i="6"/>
  <c r="AU2641" i="6"/>
  <c r="AT2641" i="6"/>
  <c r="AS2641" i="6"/>
  <c r="AR2641" i="6"/>
  <c r="AQ2641" i="6"/>
  <c r="AP2641" i="6"/>
  <c r="AO2641" i="6"/>
  <c r="AN2641" i="6"/>
  <c r="BD2641" i="6" s="1"/>
  <c r="AL2641" i="6"/>
  <c r="AK2641" i="6"/>
  <c r="AJ2641" i="6"/>
  <c r="AI2641" i="6"/>
  <c r="AH2641" i="6"/>
  <c r="AG2641" i="6"/>
  <c r="AB2641" i="6"/>
  <c r="Z2641" i="6"/>
  <c r="Y2641" i="6"/>
  <c r="X2641" i="6"/>
  <c r="AD2641" i="6" s="1"/>
  <c r="V2641" i="6"/>
  <c r="T2641" i="6"/>
  <c r="S2641" i="6"/>
  <c r="R2641" i="6"/>
  <c r="Q2641" i="6"/>
  <c r="P2641" i="6"/>
  <c r="O2641" i="6"/>
  <c r="N2641" i="6"/>
  <c r="M2641" i="6"/>
  <c r="E2641" i="6"/>
  <c r="B2641" i="6"/>
  <c r="BK2640" i="6"/>
  <c r="BJ2640" i="6"/>
  <c r="BC2640" i="6"/>
  <c r="BB2640" i="6"/>
  <c r="BA2640" i="6"/>
  <c r="AZ2640" i="6"/>
  <c r="AY2640" i="6"/>
  <c r="AX2640" i="6"/>
  <c r="AW2640" i="6"/>
  <c r="AV2640" i="6"/>
  <c r="AU2640" i="6"/>
  <c r="AT2640" i="6"/>
  <c r="AS2640" i="6"/>
  <c r="AR2640" i="6"/>
  <c r="AQ2640" i="6"/>
  <c r="AP2640" i="6"/>
  <c r="AO2640" i="6"/>
  <c r="AN2640" i="6"/>
  <c r="BD2640" i="6" s="1"/>
  <c r="AL2640" i="6"/>
  <c r="AK2640" i="6"/>
  <c r="AJ2640" i="6"/>
  <c r="AI2640" i="6"/>
  <c r="AH2640" i="6"/>
  <c r="AG2640" i="6"/>
  <c r="AM2640" i="6" s="1"/>
  <c r="AB2640" i="6"/>
  <c r="Z2640" i="6"/>
  <c r="Y2640" i="6"/>
  <c r="X2640" i="6"/>
  <c r="AD2640" i="6" s="1"/>
  <c r="V2640" i="6"/>
  <c r="T2640" i="6"/>
  <c r="S2640" i="6"/>
  <c r="R2640" i="6"/>
  <c r="Q2640" i="6"/>
  <c r="P2640" i="6"/>
  <c r="O2640" i="6"/>
  <c r="N2640" i="6"/>
  <c r="M2640" i="6"/>
  <c r="E2640" i="6"/>
  <c r="B2640" i="6"/>
  <c r="BK2639" i="6"/>
  <c r="BJ2639" i="6"/>
  <c r="BC2639" i="6"/>
  <c r="BB2639" i="6"/>
  <c r="BA2639" i="6"/>
  <c r="AZ2639" i="6"/>
  <c r="AY2639" i="6"/>
  <c r="AX2639" i="6"/>
  <c r="AW2639" i="6"/>
  <c r="AV2639" i="6"/>
  <c r="AU2639" i="6"/>
  <c r="AT2639" i="6"/>
  <c r="AS2639" i="6"/>
  <c r="AR2639" i="6"/>
  <c r="AQ2639" i="6"/>
  <c r="AP2639" i="6"/>
  <c r="AO2639" i="6"/>
  <c r="AN2639" i="6"/>
  <c r="BD2639" i="6" s="1"/>
  <c r="AL2639" i="6"/>
  <c r="AK2639" i="6"/>
  <c r="AJ2639" i="6"/>
  <c r="AI2639" i="6"/>
  <c r="AH2639" i="6"/>
  <c r="AG2639" i="6"/>
  <c r="AB2639" i="6"/>
  <c r="Z2639" i="6"/>
  <c r="Y2639" i="6"/>
  <c r="X2639" i="6"/>
  <c r="AD2639" i="6" s="1"/>
  <c r="V2639" i="6"/>
  <c r="T2639" i="6"/>
  <c r="S2639" i="6"/>
  <c r="R2639" i="6"/>
  <c r="Q2639" i="6"/>
  <c r="P2639" i="6"/>
  <c r="O2639" i="6"/>
  <c r="N2639" i="6"/>
  <c r="M2639" i="6"/>
  <c r="U2639" i="6" s="1"/>
  <c r="E2639" i="6"/>
  <c r="B2639" i="6"/>
  <c r="BK2638" i="6"/>
  <c r="BJ2638" i="6"/>
  <c r="BC2638" i="6"/>
  <c r="BB2638" i="6"/>
  <c r="BA2638" i="6"/>
  <c r="AZ2638" i="6"/>
  <c r="AY2638" i="6"/>
  <c r="AX2638" i="6"/>
  <c r="AW2638" i="6"/>
  <c r="AV2638" i="6"/>
  <c r="AU2638" i="6"/>
  <c r="AT2638" i="6"/>
  <c r="AS2638" i="6"/>
  <c r="AR2638" i="6"/>
  <c r="AQ2638" i="6"/>
  <c r="AP2638" i="6"/>
  <c r="AO2638" i="6"/>
  <c r="AN2638" i="6"/>
  <c r="BD2638" i="6" s="1"/>
  <c r="AL2638" i="6"/>
  <c r="AK2638" i="6"/>
  <c r="AJ2638" i="6"/>
  <c r="AI2638" i="6"/>
  <c r="AH2638" i="6"/>
  <c r="AG2638" i="6"/>
  <c r="AM2638" i="6" s="1"/>
  <c r="AB2638" i="6"/>
  <c r="Z2638" i="6"/>
  <c r="Y2638" i="6"/>
  <c r="X2638" i="6"/>
  <c r="AD2638" i="6" s="1"/>
  <c r="V2638" i="6"/>
  <c r="T2638" i="6"/>
  <c r="S2638" i="6"/>
  <c r="R2638" i="6"/>
  <c r="Q2638" i="6"/>
  <c r="P2638" i="6"/>
  <c r="O2638" i="6"/>
  <c r="N2638" i="6"/>
  <c r="M2638" i="6"/>
  <c r="E2638" i="6"/>
  <c r="B2638" i="6"/>
  <c r="BK2637" i="6"/>
  <c r="BJ2637" i="6"/>
  <c r="BC2637" i="6"/>
  <c r="BB2637" i="6"/>
  <c r="BA2637" i="6"/>
  <c r="AZ2637" i="6"/>
  <c r="AY2637" i="6"/>
  <c r="AX2637" i="6"/>
  <c r="AW2637" i="6"/>
  <c r="AV2637" i="6"/>
  <c r="AU2637" i="6"/>
  <c r="AT2637" i="6"/>
  <c r="AS2637" i="6"/>
  <c r="AR2637" i="6"/>
  <c r="AQ2637" i="6"/>
  <c r="AP2637" i="6"/>
  <c r="AO2637" i="6"/>
  <c r="AN2637" i="6"/>
  <c r="BD2637" i="6" s="1"/>
  <c r="AL2637" i="6"/>
  <c r="AK2637" i="6"/>
  <c r="AJ2637" i="6"/>
  <c r="AI2637" i="6"/>
  <c r="AH2637" i="6"/>
  <c r="AG2637" i="6"/>
  <c r="AB2637" i="6"/>
  <c r="Z2637" i="6"/>
  <c r="Y2637" i="6"/>
  <c r="X2637" i="6"/>
  <c r="AD2637" i="6" s="1"/>
  <c r="V2637" i="6"/>
  <c r="T2637" i="6"/>
  <c r="S2637" i="6"/>
  <c r="R2637" i="6"/>
  <c r="Q2637" i="6"/>
  <c r="P2637" i="6"/>
  <c r="O2637" i="6"/>
  <c r="N2637" i="6"/>
  <c r="M2637" i="6"/>
  <c r="E2637" i="6"/>
  <c r="B2637" i="6"/>
  <c r="BK2636" i="6"/>
  <c r="BJ2636" i="6"/>
  <c r="BC2636" i="6"/>
  <c r="BB2636" i="6"/>
  <c r="BA2636" i="6"/>
  <c r="AZ2636" i="6"/>
  <c r="AY2636" i="6"/>
  <c r="AX2636" i="6"/>
  <c r="AW2636" i="6"/>
  <c r="AV2636" i="6"/>
  <c r="AU2636" i="6"/>
  <c r="AT2636" i="6"/>
  <c r="AS2636" i="6"/>
  <c r="AR2636" i="6"/>
  <c r="AQ2636" i="6"/>
  <c r="AP2636" i="6"/>
  <c r="AO2636" i="6"/>
  <c r="AN2636" i="6"/>
  <c r="BD2636" i="6" s="1"/>
  <c r="AL2636" i="6"/>
  <c r="AK2636" i="6"/>
  <c r="AJ2636" i="6"/>
  <c r="AI2636" i="6"/>
  <c r="AH2636" i="6"/>
  <c r="AG2636" i="6"/>
  <c r="AM2636" i="6" s="1"/>
  <c r="AB2636" i="6"/>
  <c r="Z2636" i="6"/>
  <c r="Y2636" i="6"/>
  <c r="X2636" i="6"/>
  <c r="AD2636" i="6" s="1"/>
  <c r="V2636" i="6"/>
  <c r="T2636" i="6"/>
  <c r="S2636" i="6"/>
  <c r="R2636" i="6"/>
  <c r="Q2636" i="6"/>
  <c r="P2636" i="6"/>
  <c r="O2636" i="6"/>
  <c r="N2636" i="6"/>
  <c r="M2636" i="6"/>
  <c r="E2636" i="6"/>
  <c r="B2636" i="6"/>
  <c r="BK2635" i="6"/>
  <c r="BJ2635" i="6"/>
  <c r="BC2635" i="6"/>
  <c r="BB2635" i="6"/>
  <c r="BA2635" i="6"/>
  <c r="AZ2635" i="6"/>
  <c r="AY2635" i="6"/>
  <c r="AX2635" i="6"/>
  <c r="AW2635" i="6"/>
  <c r="AV2635" i="6"/>
  <c r="AU2635" i="6"/>
  <c r="AT2635" i="6"/>
  <c r="AS2635" i="6"/>
  <c r="AR2635" i="6"/>
  <c r="AQ2635" i="6"/>
  <c r="AP2635" i="6"/>
  <c r="AO2635" i="6"/>
  <c r="AN2635" i="6"/>
  <c r="BD2635" i="6" s="1"/>
  <c r="AL2635" i="6"/>
  <c r="AK2635" i="6"/>
  <c r="AJ2635" i="6"/>
  <c r="AI2635" i="6"/>
  <c r="AH2635" i="6"/>
  <c r="AG2635" i="6"/>
  <c r="AB2635" i="6"/>
  <c r="Z2635" i="6"/>
  <c r="Y2635" i="6"/>
  <c r="X2635" i="6"/>
  <c r="AD2635" i="6" s="1"/>
  <c r="V2635" i="6"/>
  <c r="T2635" i="6"/>
  <c r="S2635" i="6"/>
  <c r="R2635" i="6"/>
  <c r="Q2635" i="6"/>
  <c r="P2635" i="6"/>
  <c r="O2635" i="6"/>
  <c r="N2635" i="6"/>
  <c r="M2635" i="6"/>
  <c r="U2635" i="6" s="1"/>
  <c r="E2635" i="6"/>
  <c r="B2635" i="6"/>
  <c r="BK2634" i="6"/>
  <c r="BJ2634" i="6"/>
  <c r="BC2634" i="6"/>
  <c r="BB2634" i="6"/>
  <c r="BA2634" i="6"/>
  <c r="AZ2634" i="6"/>
  <c r="AY2634" i="6"/>
  <c r="AX2634" i="6"/>
  <c r="AW2634" i="6"/>
  <c r="AV2634" i="6"/>
  <c r="AU2634" i="6"/>
  <c r="AT2634" i="6"/>
  <c r="AS2634" i="6"/>
  <c r="AR2634" i="6"/>
  <c r="AQ2634" i="6"/>
  <c r="AP2634" i="6"/>
  <c r="AO2634" i="6"/>
  <c r="AN2634" i="6"/>
  <c r="BD2634" i="6" s="1"/>
  <c r="AL2634" i="6"/>
  <c r="AK2634" i="6"/>
  <c r="AJ2634" i="6"/>
  <c r="AI2634" i="6"/>
  <c r="AH2634" i="6"/>
  <c r="AG2634" i="6"/>
  <c r="AM2634" i="6" s="1"/>
  <c r="AB2634" i="6"/>
  <c r="Z2634" i="6"/>
  <c r="Y2634" i="6"/>
  <c r="X2634" i="6"/>
  <c r="AD2634" i="6" s="1"/>
  <c r="V2634" i="6"/>
  <c r="T2634" i="6"/>
  <c r="S2634" i="6"/>
  <c r="R2634" i="6"/>
  <c r="Q2634" i="6"/>
  <c r="P2634" i="6"/>
  <c r="O2634" i="6"/>
  <c r="N2634" i="6"/>
  <c r="M2634" i="6"/>
  <c r="E2634" i="6"/>
  <c r="B2634" i="6"/>
  <c r="BK2633" i="6"/>
  <c r="BJ2633" i="6"/>
  <c r="BC2633" i="6"/>
  <c r="BB2633" i="6"/>
  <c r="BA2633" i="6"/>
  <c r="AZ2633" i="6"/>
  <c r="AY2633" i="6"/>
  <c r="AX2633" i="6"/>
  <c r="AW2633" i="6"/>
  <c r="AV2633" i="6"/>
  <c r="AU2633" i="6"/>
  <c r="AT2633" i="6"/>
  <c r="AS2633" i="6"/>
  <c r="AR2633" i="6"/>
  <c r="AQ2633" i="6"/>
  <c r="AP2633" i="6"/>
  <c r="AO2633" i="6"/>
  <c r="AN2633" i="6"/>
  <c r="BD2633" i="6" s="1"/>
  <c r="AL2633" i="6"/>
  <c r="AK2633" i="6"/>
  <c r="AJ2633" i="6"/>
  <c r="AI2633" i="6"/>
  <c r="AH2633" i="6"/>
  <c r="AG2633" i="6"/>
  <c r="AB2633" i="6"/>
  <c r="Z2633" i="6"/>
  <c r="Y2633" i="6"/>
  <c r="X2633" i="6"/>
  <c r="AD2633" i="6" s="1"/>
  <c r="V2633" i="6"/>
  <c r="T2633" i="6"/>
  <c r="S2633" i="6"/>
  <c r="R2633" i="6"/>
  <c r="Q2633" i="6"/>
  <c r="P2633" i="6"/>
  <c r="O2633" i="6"/>
  <c r="N2633" i="6"/>
  <c r="M2633" i="6"/>
  <c r="E2633" i="6"/>
  <c r="B2633" i="6"/>
  <c r="BK2632" i="6"/>
  <c r="BJ2632" i="6"/>
  <c r="BC2632" i="6"/>
  <c r="BB2632" i="6"/>
  <c r="BA2632" i="6"/>
  <c r="AZ2632" i="6"/>
  <c r="AY2632" i="6"/>
  <c r="AX2632" i="6"/>
  <c r="AW2632" i="6"/>
  <c r="AV2632" i="6"/>
  <c r="AU2632" i="6"/>
  <c r="AT2632" i="6"/>
  <c r="AS2632" i="6"/>
  <c r="AR2632" i="6"/>
  <c r="AQ2632" i="6"/>
  <c r="AP2632" i="6"/>
  <c r="AO2632" i="6"/>
  <c r="AN2632" i="6"/>
  <c r="BD2632" i="6" s="1"/>
  <c r="AL2632" i="6"/>
  <c r="AK2632" i="6"/>
  <c r="AJ2632" i="6"/>
  <c r="AI2632" i="6"/>
  <c r="AH2632" i="6"/>
  <c r="AG2632" i="6"/>
  <c r="AM2632" i="6" s="1"/>
  <c r="AB2632" i="6"/>
  <c r="Z2632" i="6"/>
  <c r="Y2632" i="6"/>
  <c r="X2632" i="6"/>
  <c r="AD2632" i="6" s="1"/>
  <c r="V2632" i="6"/>
  <c r="T2632" i="6"/>
  <c r="S2632" i="6"/>
  <c r="R2632" i="6"/>
  <c r="Q2632" i="6"/>
  <c r="P2632" i="6"/>
  <c r="O2632" i="6"/>
  <c r="N2632" i="6"/>
  <c r="M2632" i="6"/>
  <c r="E2632" i="6"/>
  <c r="B2632" i="6"/>
  <c r="BK2631" i="6"/>
  <c r="BJ2631" i="6"/>
  <c r="BC2631" i="6"/>
  <c r="BB2631" i="6"/>
  <c r="BA2631" i="6"/>
  <c r="AZ2631" i="6"/>
  <c r="AY2631" i="6"/>
  <c r="AX2631" i="6"/>
  <c r="AW2631" i="6"/>
  <c r="AV2631" i="6"/>
  <c r="AU2631" i="6"/>
  <c r="AT2631" i="6"/>
  <c r="AS2631" i="6"/>
  <c r="AR2631" i="6"/>
  <c r="AQ2631" i="6"/>
  <c r="AP2631" i="6"/>
  <c r="AO2631" i="6"/>
  <c r="AN2631" i="6"/>
  <c r="BD2631" i="6" s="1"/>
  <c r="AL2631" i="6"/>
  <c r="AK2631" i="6"/>
  <c r="AJ2631" i="6"/>
  <c r="AI2631" i="6"/>
  <c r="AH2631" i="6"/>
  <c r="AG2631" i="6"/>
  <c r="AB2631" i="6"/>
  <c r="Z2631" i="6"/>
  <c r="Y2631" i="6"/>
  <c r="X2631" i="6"/>
  <c r="AD2631" i="6" s="1"/>
  <c r="V2631" i="6"/>
  <c r="T2631" i="6"/>
  <c r="S2631" i="6"/>
  <c r="R2631" i="6"/>
  <c r="Q2631" i="6"/>
  <c r="P2631" i="6"/>
  <c r="O2631" i="6"/>
  <c r="N2631" i="6"/>
  <c r="M2631" i="6"/>
  <c r="U2631" i="6" s="1"/>
  <c r="E2631" i="6"/>
  <c r="B2631" i="6"/>
  <c r="BK2630" i="6"/>
  <c r="BJ2630" i="6"/>
  <c r="BC2630" i="6"/>
  <c r="BB2630" i="6"/>
  <c r="BA2630" i="6"/>
  <c r="AZ2630" i="6"/>
  <c r="AY2630" i="6"/>
  <c r="AX2630" i="6"/>
  <c r="AW2630" i="6"/>
  <c r="AV2630" i="6"/>
  <c r="AU2630" i="6"/>
  <c r="AT2630" i="6"/>
  <c r="AS2630" i="6"/>
  <c r="AR2630" i="6"/>
  <c r="AQ2630" i="6"/>
  <c r="AP2630" i="6"/>
  <c r="AO2630" i="6"/>
  <c r="AN2630" i="6"/>
  <c r="BD2630" i="6" s="1"/>
  <c r="AL2630" i="6"/>
  <c r="AK2630" i="6"/>
  <c r="AJ2630" i="6"/>
  <c r="AI2630" i="6"/>
  <c r="AH2630" i="6"/>
  <c r="AG2630" i="6"/>
  <c r="AM2630" i="6" s="1"/>
  <c r="AB2630" i="6"/>
  <c r="Z2630" i="6"/>
  <c r="Y2630" i="6"/>
  <c r="X2630" i="6"/>
  <c r="AD2630" i="6" s="1"/>
  <c r="V2630" i="6"/>
  <c r="T2630" i="6"/>
  <c r="S2630" i="6"/>
  <c r="R2630" i="6"/>
  <c r="Q2630" i="6"/>
  <c r="P2630" i="6"/>
  <c r="O2630" i="6"/>
  <c r="N2630" i="6"/>
  <c r="M2630" i="6"/>
  <c r="E2630" i="6"/>
  <c r="B2630" i="6"/>
  <c r="BK2629" i="6"/>
  <c r="BJ2629" i="6"/>
  <c r="BC2629" i="6"/>
  <c r="BB2629" i="6"/>
  <c r="BA2629" i="6"/>
  <c r="AZ2629" i="6"/>
  <c r="AY2629" i="6"/>
  <c r="AX2629" i="6"/>
  <c r="AW2629" i="6"/>
  <c r="AV2629" i="6"/>
  <c r="AU2629" i="6"/>
  <c r="AT2629" i="6"/>
  <c r="AS2629" i="6"/>
  <c r="AR2629" i="6"/>
  <c r="AQ2629" i="6"/>
  <c r="AP2629" i="6"/>
  <c r="AO2629" i="6"/>
  <c r="AN2629" i="6"/>
  <c r="BD2629" i="6" s="1"/>
  <c r="AL2629" i="6"/>
  <c r="AK2629" i="6"/>
  <c r="AJ2629" i="6"/>
  <c r="AI2629" i="6"/>
  <c r="AH2629" i="6"/>
  <c r="AG2629" i="6"/>
  <c r="AB2629" i="6"/>
  <c r="Z2629" i="6"/>
  <c r="Y2629" i="6"/>
  <c r="X2629" i="6"/>
  <c r="AD2629" i="6" s="1"/>
  <c r="V2629" i="6"/>
  <c r="T2629" i="6"/>
  <c r="S2629" i="6"/>
  <c r="R2629" i="6"/>
  <c r="Q2629" i="6"/>
  <c r="P2629" i="6"/>
  <c r="O2629" i="6"/>
  <c r="N2629" i="6"/>
  <c r="M2629" i="6"/>
  <c r="E2629" i="6"/>
  <c r="B2629" i="6"/>
  <c r="BK2628" i="6"/>
  <c r="BJ2628" i="6"/>
  <c r="BC2628" i="6"/>
  <c r="BB2628" i="6"/>
  <c r="BA2628" i="6"/>
  <c r="AZ2628" i="6"/>
  <c r="AY2628" i="6"/>
  <c r="AX2628" i="6"/>
  <c r="AW2628" i="6"/>
  <c r="AV2628" i="6"/>
  <c r="AU2628" i="6"/>
  <c r="AT2628" i="6"/>
  <c r="AS2628" i="6"/>
  <c r="AR2628" i="6"/>
  <c r="AQ2628" i="6"/>
  <c r="AP2628" i="6"/>
  <c r="AO2628" i="6"/>
  <c r="AN2628" i="6"/>
  <c r="BD2628" i="6" s="1"/>
  <c r="AL2628" i="6"/>
  <c r="AK2628" i="6"/>
  <c r="AJ2628" i="6"/>
  <c r="AI2628" i="6"/>
  <c r="AH2628" i="6"/>
  <c r="AG2628" i="6"/>
  <c r="AM2628" i="6" s="1"/>
  <c r="AB2628" i="6"/>
  <c r="Z2628" i="6"/>
  <c r="Y2628" i="6"/>
  <c r="X2628" i="6"/>
  <c r="AD2628" i="6" s="1"/>
  <c r="V2628" i="6"/>
  <c r="T2628" i="6"/>
  <c r="S2628" i="6"/>
  <c r="R2628" i="6"/>
  <c r="Q2628" i="6"/>
  <c r="P2628" i="6"/>
  <c r="O2628" i="6"/>
  <c r="N2628" i="6"/>
  <c r="M2628" i="6"/>
  <c r="E2628" i="6"/>
  <c r="B2628" i="6"/>
  <c r="BK2627" i="6"/>
  <c r="BJ2627" i="6"/>
  <c r="BC2627" i="6"/>
  <c r="BB2627" i="6"/>
  <c r="BA2627" i="6"/>
  <c r="AZ2627" i="6"/>
  <c r="AY2627" i="6"/>
  <c r="AX2627" i="6"/>
  <c r="AW2627" i="6"/>
  <c r="AV2627" i="6"/>
  <c r="AU2627" i="6"/>
  <c r="AT2627" i="6"/>
  <c r="AS2627" i="6"/>
  <c r="AR2627" i="6"/>
  <c r="AQ2627" i="6"/>
  <c r="AP2627" i="6"/>
  <c r="AO2627" i="6"/>
  <c r="AN2627" i="6"/>
  <c r="BD2627" i="6" s="1"/>
  <c r="AL2627" i="6"/>
  <c r="AK2627" i="6"/>
  <c r="AJ2627" i="6"/>
  <c r="AI2627" i="6"/>
  <c r="AH2627" i="6"/>
  <c r="AG2627" i="6"/>
  <c r="AB2627" i="6"/>
  <c r="Z2627" i="6"/>
  <c r="Y2627" i="6"/>
  <c r="X2627" i="6"/>
  <c r="AD2627" i="6" s="1"/>
  <c r="V2627" i="6"/>
  <c r="T2627" i="6"/>
  <c r="S2627" i="6"/>
  <c r="R2627" i="6"/>
  <c r="Q2627" i="6"/>
  <c r="P2627" i="6"/>
  <c r="O2627" i="6"/>
  <c r="N2627" i="6"/>
  <c r="M2627" i="6"/>
  <c r="U2627" i="6" s="1"/>
  <c r="E2627" i="6"/>
  <c r="B2627" i="6"/>
  <c r="BK2626" i="6"/>
  <c r="BJ2626" i="6"/>
  <c r="BC2626" i="6"/>
  <c r="BB2626" i="6"/>
  <c r="BA2626" i="6"/>
  <c r="AZ2626" i="6"/>
  <c r="AY2626" i="6"/>
  <c r="AX2626" i="6"/>
  <c r="AW2626" i="6"/>
  <c r="AV2626" i="6"/>
  <c r="AU2626" i="6"/>
  <c r="AT2626" i="6"/>
  <c r="AS2626" i="6"/>
  <c r="AR2626" i="6"/>
  <c r="AQ2626" i="6"/>
  <c r="AP2626" i="6"/>
  <c r="AO2626" i="6"/>
  <c r="AN2626" i="6"/>
  <c r="BD2626" i="6" s="1"/>
  <c r="AL2626" i="6"/>
  <c r="AK2626" i="6"/>
  <c r="AJ2626" i="6"/>
  <c r="AI2626" i="6"/>
  <c r="AH2626" i="6"/>
  <c r="AG2626" i="6"/>
  <c r="AM2626" i="6" s="1"/>
  <c r="AB2626" i="6"/>
  <c r="Z2626" i="6"/>
  <c r="Y2626" i="6"/>
  <c r="X2626" i="6"/>
  <c r="AD2626" i="6" s="1"/>
  <c r="V2626" i="6"/>
  <c r="T2626" i="6"/>
  <c r="S2626" i="6"/>
  <c r="R2626" i="6"/>
  <c r="Q2626" i="6"/>
  <c r="P2626" i="6"/>
  <c r="O2626" i="6"/>
  <c r="N2626" i="6"/>
  <c r="M2626" i="6"/>
  <c r="E2626" i="6"/>
  <c r="B2626" i="6"/>
  <c r="BK2625" i="6"/>
  <c r="BJ2625" i="6"/>
  <c r="BC2625" i="6"/>
  <c r="BB2625" i="6"/>
  <c r="BA2625" i="6"/>
  <c r="AZ2625" i="6"/>
  <c r="AY2625" i="6"/>
  <c r="AX2625" i="6"/>
  <c r="AW2625" i="6"/>
  <c r="AV2625" i="6"/>
  <c r="AU2625" i="6"/>
  <c r="AT2625" i="6"/>
  <c r="AS2625" i="6"/>
  <c r="AR2625" i="6"/>
  <c r="AQ2625" i="6"/>
  <c r="AP2625" i="6"/>
  <c r="AO2625" i="6"/>
  <c r="AN2625" i="6"/>
  <c r="BD2625" i="6" s="1"/>
  <c r="AL2625" i="6"/>
  <c r="AK2625" i="6"/>
  <c r="AJ2625" i="6"/>
  <c r="AI2625" i="6"/>
  <c r="AH2625" i="6"/>
  <c r="AG2625" i="6"/>
  <c r="AB2625" i="6"/>
  <c r="Z2625" i="6"/>
  <c r="Y2625" i="6"/>
  <c r="X2625" i="6"/>
  <c r="AD2625" i="6" s="1"/>
  <c r="V2625" i="6"/>
  <c r="T2625" i="6"/>
  <c r="S2625" i="6"/>
  <c r="R2625" i="6"/>
  <c r="Q2625" i="6"/>
  <c r="P2625" i="6"/>
  <c r="O2625" i="6"/>
  <c r="N2625" i="6"/>
  <c r="M2625" i="6"/>
  <c r="E2625" i="6"/>
  <c r="B2625" i="6"/>
  <c r="BK2624" i="6"/>
  <c r="BJ2624" i="6"/>
  <c r="BC2624" i="6"/>
  <c r="BB2624" i="6"/>
  <c r="BA2624" i="6"/>
  <c r="AZ2624" i="6"/>
  <c r="AY2624" i="6"/>
  <c r="AX2624" i="6"/>
  <c r="AW2624" i="6"/>
  <c r="AV2624" i="6"/>
  <c r="AU2624" i="6"/>
  <c r="AT2624" i="6"/>
  <c r="AS2624" i="6"/>
  <c r="AR2624" i="6"/>
  <c r="AQ2624" i="6"/>
  <c r="AP2624" i="6"/>
  <c r="AO2624" i="6"/>
  <c r="AN2624" i="6"/>
  <c r="BD2624" i="6" s="1"/>
  <c r="AL2624" i="6"/>
  <c r="AK2624" i="6"/>
  <c r="AJ2624" i="6"/>
  <c r="AI2624" i="6"/>
  <c r="AH2624" i="6"/>
  <c r="AG2624" i="6"/>
  <c r="AM2624" i="6" s="1"/>
  <c r="AB2624" i="6"/>
  <c r="Z2624" i="6"/>
  <c r="Y2624" i="6"/>
  <c r="X2624" i="6"/>
  <c r="AD2624" i="6" s="1"/>
  <c r="V2624" i="6"/>
  <c r="T2624" i="6"/>
  <c r="S2624" i="6"/>
  <c r="R2624" i="6"/>
  <c r="Q2624" i="6"/>
  <c r="P2624" i="6"/>
  <c r="O2624" i="6"/>
  <c r="N2624" i="6"/>
  <c r="M2624" i="6"/>
  <c r="E2624" i="6"/>
  <c r="B2624" i="6"/>
  <c r="BK2623" i="6"/>
  <c r="BJ2623" i="6"/>
  <c r="BC2623" i="6"/>
  <c r="BB2623" i="6"/>
  <c r="BA2623" i="6"/>
  <c r="AZ2623" i="6"/>
  <c r="AY2623" i="6"/>
  <c r="AX2623" i="6"/>
  <c r="AW2623" i="6"/>
  <c r="AV2623" i="6"/>
  <c r="AU2623" i="6"/>
  <c r="AT2623" i="6"/>
  <c r="AS2623" i="6"/>
  <c r="AR2623" i="6"/>
  <c r="AQ2623" i="6"/>
  <c r="AP2623" i="6"/>
  <c r="AO2623" i="6"/>
  <c r="AN2623" i="6"/>
  <c r="BD2623" i="6" s="1"/>
  <c r="AL2623" i="6"/>
  <c r="AK2623" i="6"/>
  <c r="AJ2623" i="6"/>
  <c r="AI2623" i="6"/>
  <c r="AH2623" i="6"/>
  <c r="AG2623" i="6"/>
  <c r="AB2623" i="6"/>
  <c r="Z2623" i="6"/>
  <c r="Y2623" i="6"/>
  <c r="X2623" i="6"/>
  <c r="AD2623" i="6" s="1"/>
  <c r="V2623" i="6"/>
  <c r="T2623" i="6"/>
  <c r="S2623" i="6"/>
  <c r="R2623" i="6"/>
  <c r="Q2623" i="6"/>
  <c r="P2623" i="6"/>
  <c r="O2623" i="6"/>
  <c r="N2623" i="6"/>
  <c r="M2623" i="6"/>
  <c r="U2623" i="6" s="1"/>
  <c r="E2623" i="6"/>
  <c r="B2623" i="6"/>
  <c r="BK2622" i="6"/>
  <c r="BJ2622" i="6"/>
  <c r="BC2622" i="6"/>
  <c r="BB2622" i="6"/>
  <c r="BA2622" i="6"/>
  <c r="AZ2622" i="6"/>
  <c r="AY2622" i="6"/>
  <c r="AX2622" i="6"/>
  <c r="AW2622" i="6"/>
  <c r="AV2622" i="6"/>
  <c r="AU2622" i="6"/>
  <c r="AT2622" i="6"/>
  <c r="AS2622" i="6"/>
  <c r="AR2622" i="6"/>
  <c r="AQ2622" i="6"/>
  <c r="AP2622" i="6"/>
  <c r="AO2622" i="6"/>
  <c r="AN2622" i="6"/>
  <c r="BD2622" i="6" s="1"/>
  <c r="AL2622" i="6"/>
  <c r="AK2622" i="6"/>
  <c r="AJ2622" i="6"/>
  <c r="AI2622" i="6"/>
  <c r="AH2622" i="6"/>
  <c r="AG2622" i="6"/>
  <c r="AM2622" i="6" s="1"/>
  <c r="AB2622" i="6"/>
  <c r="Z2622" i="6"/>
  <c r="Y2622" i="6"/>
  <c r="X2622" i="6"/>
  <c r="AD2622" i="6" s="1"/>
  <c r="V2622" i="6"/>
  <c r="T2622" i="6"/>
  <c r="S2622" i="6"/>
  <c r="R2622" i="6"/>
  <c r="Q2622" i="6"/>
  <c r="P2622" i="6"/>
  <c r="O2622" i="6"/>
  <c r="N2622" i="6"/>
  <c r="M2622" i="6"/>
  <c r="U2622" i="6" s="1"/>
  <c r="E2622" i="6"/>
  <c r="B2622" i="6"/>
  <c r="BK2621" i="6"/>
  <c r="BJ2621" i="6"/>
  <c r="BC2621" i="6"/>
  <c r="BB2621" i="6"/>
  <c r="BA2621" i="6"/>
  <c r="AZ2621" i="6"/>
  <c r="AY2621" i="6"/>
  <c r="AX2621" i="6"/>
  <c r="AW2621" i="6"/>
  <c r="AV2621" i="6"/>
  <c r="AU2621" i="6"/>
  <c r="AT2621" i="6"/>
  <c r="AS2621" i="6"/>
  <c r="AR2621" i="6"/>
  <c r="AQ2621" i="6"/>
  <c r="AP2621" i="6"/>
  <c r="AO2621" i="6"/>
  <c r="AN2621" i="6"/>
  <c r="BD2621" i="6" s="1"/>
  <c r="AL2621" i="6"/>
  <c r="AK2621" i="6"/>
  <c r="AJ2621" i="6"/>
  <c r="AI2621" i="6"/>
  <c r="AH2621" i="6"/>
  <c r="AG2621" i="6"/>
  <c r="AM2621" i="6" s="1"/>
  <c r="AB2621" i="6"/>
  <c r="Z2621" i="6"/>
  <c r="Y2621" i="6"/>
  <c r="X2621" i="6"/>
  <c r="AD2621" i="6" s="1"/>
  <c r="V2621" i="6"/>
  <c r="T2621" i="6"/>
  <c r="S2621" i="6"/>
  <c r="R2621" i="6"/>
  <c r="Q2621" i="6"/>
  <c r="P2621" i="6"/>
  <c r="O2621" i="6"/>
  <c r="N2621" i="6"/>
  <c r="M2621" i="6"/>
  <c r="E2621" i="6"/>
  <c r="B2621" i="6"/>
  <c r="BK2620" i="6"/>
  <c r="BJ2620" i="6"/>
  <c r="BC2620" i="6"/>
  <c r="BB2620" i="6"/>
  <c r="BA2620" i="6"/>
  <c r="AZ2620" i="6"/>
  <c r="AY2620" i="6"/>
  <c r="AX2620" i="6"/>
  <c r="AW2620" i="6"/>
  <c r="AV2620" i="6"/>
  <c r="AU2620" i="6"/>
  <c r="AT2620" i="6"/>
  <c r="AS2620" i="6"/>
  <c r="AR2620" i="6"/>
  <c r="AQ2620" i="6"/>
  <c r="AP2620" i="6"/>
  <c r="AO2620" i="6"/>
  <c r="AN2620" i="6"/>
  <c r="BD2620" i="6" s="1"/>
  <c r="AL2620" i="6"/>
  <c r="AK2620" i="6"/>
  <c r="AJ2620" i="6"/>
  <c r="AI2620" i="6"/>
  <c r="AH2620" i="6"/>
  <c r="AG2620" i="6"/>
  <c r="AM2620" i="6" s="1"/>
  <c r="AB2620" i="6"/>
  <c r="Z2620" i="6"/>
  <c r="Y2620" i="6"/>
  <c r="X2620" i="6"/>
  <c r="AD2620" i="6" s="1"/>
  <c r="V2620" i="6"/>
  <c r="T2620" i="6"/>
  <c r="S2620" i="6"/>
  <c r="R2620" i="6"/>
  <c r="Q2620" i="6"/>
  <c r="P2620" i="6"/>
  <c r="O2620" i="6"/>
  <c r="N2620" i="6"/>
  <c r="M2620" i="6"/>
  <c r="U2620" i="6" s="1"/>
  <c r="E2620" i="6"/>
  <c r="B2620" i="6"/>
  <c r="BK2619" i="6"/>
  <c r="BJ2619" i="6"/>
  <c r="BC2619" i="6"/>
  <c r="BB2619" i="6"/>
  <c r="BA2619" i="6"/>
  <c r="AZ2619" i="6"/>
  <c r="AY2619" i="6"/>
  <c r="AX2619" i="6"/>
  <c r="AW2619" i="6"/>
  <c r="AV2619" i="6"/>
  <c r="AU2619" i="6"/>
  <c r="AT2619" i="6"/>
  <c r="AS2619" i="6"/>
  <c r="AR2619" i="6"/>
  <c r="AQ2619" i="6"/>
  <c r="AP2619" i="6"/>
  <c r="AO2619" i="6"/>
  <c r="AN2619" i="6"/>
  <c r="BD2619" i="6" s="1"/>
  <c r="AL2619" i="6"/>
  <c r="AK2619" i="6"/>
  <c r="AJ2619" i="6"/>
  <c r="AI2619" i="6"/>
  <c r="AH2619" i="6"/>
  <c r="AG2619" i="6"/>
  <c r="AB2619" i="6"/>
  <c r="Z2619" i="6"/>
  <c r="Y2619" i="6"/>
  <c r="X2619" i="6"/>
  <c r="AD2619" i="6" s="1"/>
  <c r="V2619" i="6"/>
  <c r="T2619" i="6"/>
  <c r="S2619" i="6"/>
  <c r="R2619" i="6"/>
  <c r="Q2619" i="6"/>
  <c r="P2619" i="6"/>
  <c r="O2619" i="6"/>
  <c r="N2619" i="6"/>
  <c r="M2619" i="6"/>
  <c r="U2619" i="6" s="1"/>
  <c r="E2619" i="6"/>
  <c r="B2619" i="6"/>
  <c r="BK2618" i="6"/>
  <c r="BJ2618" i="6"/>
  <c r="BC2618" i="6"/>
  <c r="BB2618" i="6"/>
  <c r="BA2618" i="6"/>
  <c r="AZ2618" i="6"/>
  <c r="AY2618" i="6"/>
  <c r="AX2618" i="6"/>
  <c r="AW2618" i="6"/>
  <c r="AV2618" i="6"/>
  <c r="AU2618" i="6"/>
  <c r="AT2618" i="6"/>
  <c r="AS2618" i="6"/>
  <c r="AR2618" i="6"/>
  <c r="AQ2618" i="6"/>
  <c r="AP2618" i="6"/>
  <c r="AO2618" i="6"/>
  <c r="AN2618" i="6"/>
  <c r="BD2618" i="6" s="1"/>
  <c r="AL2618" i="6"/>
  <c r="AK2618" i="6"/>
  <c r="AJ2618" i="6"/>
  <c r="AI2618" i="6"/>
  <c r="AH2618" i="6"/>
  <c r="AG2618" i="6"/>
  <c r="AM2618" i="6" s="1"/>
  <c r="AB2618" i="6"/>
  <c r="Z2618" i="6"/>
  <c r="Y2618" i="6"/>
  <c r="X2618" i="6"/>
  <c r="AD2618" i="6" s="1"/>
  <c r="V2618" i="6"/>
  <c r="T2618" i="6"/>
  <c r="S2618" i="6"/>
  <c r="R2618" i="6"/>
  <c r="Q2618" i="6"/>
  <c r="P2618" i="6"/>
  <c r="O2618" i="6"/>
  <c r="N2618" i="6"/>
  <c r="M2618" i="6"/>
  <c r="E2618" i="6"/>
  <c r="B2618" i="6"/>
  <c r="BK2617" i="6"/>
  <c r="BJ2617" i="6"/>
  <c r="BC2617" i="6"/>
  <c r="BB2617" i="6"/>
  <c r="BA2617" i="6"/>
  <c r="AZ2617" i="6"/>
  <c r="AY2617" i="6"/>
  <c r="AX2617" i="6"/>
  <c r="AW2617" i="6"/>
  <c r="AV2617" i="6"/>
  <c r="AU2617" i="6"/>
  <c r="AT2617" i="6"/>
  <c r="AS2617" i="6"/>
  <c r="AR2617" i="6"/>
  <c r="AQ2617" i="6"/>
  <c r="AP2617" i="6"/>
  <c r="AO2617" i="6"/>
  <c r="AN2617" i="6"/>
  <c r="BD2617" i="6" s="1"/>
  <c r="AL2617" i="6"/>
  <c r="AK2617" i="6"/>
  <c r="AJ2617" i="6"/>
  <c r="AI2617" i="6"/>
  <c r="AH2617" i="6"/>
  <c r="AG2617" i="6"/>
  <c r="AM2617" i="6" s="1"/>
  <c r="AB2617" i="6"/>
  <c r="Z2617" i="6"/>
  <c r="Y2617" i="6"/>
  <c r="X2617" i="6"/>
  <c r="AD2617" i="6" s="1"/>
  <c r="V2617" i="6"/>
  <c r="T2617" i="6"/>
  <c r="S2617" i="6"/>
  <c r="R2617" i="6"/>
  <c r="Q2617" i="6"/>
  <c r="P2617" i="6"/>
  <c r="O2617" i="6"/>
  <c r="N2617" i="6"/>
  <c r="M2617" i="6"/>
  <c r="E2617" i="6"/>
  <c r="B2617" i="6"/>
  <c r="BK2616" i="6"/>
  <c r="BJ2616" i="6"/>
  <c r="BC2616" i="6"/>
  <c r="BB2616" i="6"/>
  <c r="BA2616" i="6"/>
  <c r="AZ2616" i="6"/>
  <c r="AY2616" i="6"/>
  <c r="AX2616" i="6"/>
  <c r="AW2616" i="6"/>
  <c r="AV2616" i="6"/>
  <c r="AU2616" i="6"/>
  <c r="AT2616" i="6"/>
  <c r="AS2616" i="6"/>
  <c r="AR2616" i="6"/>
  <c r="AQ2616" i="6"/>
  <c r="AP2616" i="6"/>
  <c r="AO2616" i="6"/>
  <c r="AN2616" i="6"/>
  <c r="BD2616" i="6" s="1"/>
  <c r="AL2616" i="6"/>
  <c r="AK2616" i="6"/>
  <c r="AJ2616" i="6"/>
  <c r="AI2616" i="6"/>
  <c r="AH2616" i="6"/>
  <c r="AG2616" i="6"/>
  <c r="AM2616" i="6" s="1"/>
  <c r="AB2616" i="6"/>
  <c r="Z2616" i="6"/>
  <c r="Y2616" i="6"/>
  <c r="X2616" i="6"/>
  <c r="AD2616" i="6" s="1"/>
  <c r="V2616" i="6"/>
  <c r="T2616" i="6"/>
  <c r="S2616" i="6"/>
  <c r="R2616" i="6"/>
  <c r="Q2616" i="6"/>
  <c r="P2616" i="6"/>
  <c r="O2616" i="6"/>
  <c r="N2616" i="6"/>
  <c r="M2616" i="6"/>
  <c r="E2616" i="6"/>
  <c r="B2616" i="6"/>
  <c r="BK2615" i="6"/>
  <c r="BJ2615" i="6"/>
  <c r="BC2615" i="6"/>
  <c r="BB2615" i="6"/>
  <c r="BA2615" i="6"/>
  <c r="AZ2615" i="6"/>
  <c r="AY2615" i="6"/>
  <c r="AX2615" i="6"/>
  <c r="AW2615" i="6"/>
  <c r="AV2615" i="6"/>
  <c r="AU2615" i="6"/>
  <c r="AT2615" i="6"/>
  <c r="AS2615" i="6"/>
  <c r="AR2615" i="6"/>
  <c r="AQ2615" i="6"/>
  <c r="AP2615" i="6"/>
  <c r="AO2615" i="6"/>
  <c r="AN2615" i="6"/>
  <c r="BD2615" i="6" s="1"/>
  <c r="AL2615" i="6"/>
  <c r="AK2615" i="6"/>
  <c r="AJ2615" i="6"/>
  <c r="AI2615" i="6"/>
  <c r="AH2615" i="6"/>
  <c r="AG2615" i="6"/>
  <c r="AB2615" i="6"/>
  <c r="Z2615" i="6"/>
  <c r="Y2615" i="6"/>
  <c r="X2615" i="6"/>
  <c r="AD2615" i="6" s="1"/>
  <c r="V2615" i="6"/>
  <c r="T2615" i="6"/>
  <c r="S2615" i="6"/>
  <c r="R2615" i="6"/>
  <c r="Q2615" i="6"/>
  <c r="P2615" i="6"/>
  <c r="O2615" i="6"/>
  <c r="N2615" i="6"/>
  <c r="M2615" i="6"/>
  <c r="U2615" i="6" s="1"/>
  <c r="E2615" i="6"/>
  <c r="B2615" i="6"/>
  <c r="BK2614" i="6"/>
  <c r="BJ2614" i="6"/>
  <c r="BC2614" i="6"/>
  <c r="BB2614" i="6"/>
  <c r="BA2614" i="6"/>
  <c r="AZ2614" i="6"/>
  <c r="AY2614" i="6"/>
  <c r="AX2614" i="6"/>
  <c r="AW2614" i="6"/>
  <c r="AV2614" i="6"/>
  <c r="AU2614" i="6"/>
  <c r="AT2614" i="6"/>
  <c r="AS2614" i="6"/>
  <c r="AR2614" i="6"/>
  <c r="AQ2614" i="6"/>
  <c r="AP2614" i="6"/>
  <c r="AO2614" i="6"/>
  <c r="AN2614" i="6"/>
  <c r="BD2614" i="6" s="1"/>
  <c r="AL2614" i="6"/>
  <c r="AK2614" i="6"/>
  <c r="AJ2614" i="6"/>
  <c r="AI2614" i="6"/>
  <c r="AH2614" i="6"/>
  <c r="AG2614" i="6"/>
  <c r="AM2614" i="6" s="1"/>
  <c r="AB2614" i="6"/>
  <c r="Z2614" i="6"/>
  <c r="Y2614" i="6"/>
  <c r="X2614" i="6"/>
  <c r="AD2614" i="6" s="1"/>
  <c r="V2614" i="6"/>
  <c r="T2614" i="6"/>
  <c r="S2614" i="6"/>
  <c r="R2614" i="6"/>
  <c r="Q2614" i="6"/>
  <c r="P2614" i="6"/>
  <c r="O2614" i="6"/>
  <c r="N2614" i="6"/>
  <c r="M2614" i="6"/>
  <c r="U2614" i="6" s="1"/>
  <c r="E2614" i="6"/>
  <c r="B2614" i="6"/>
  <c r="BK2613" i="6"/>
  <c r="BJ2613" i="6"/>
  <c r="BC2613" i="6"/>
  <c r="BB2613" i="6"/>
  <c r="BA2613" i="6"/>
  <c r="AZ2613" i="6"/>
  <c r="AY2613" i="6"/>
  <c r="AX2613" i="6"/>
  <c r="AW2613" i="6"/>
  <c r="AV2613" i="6"/>
  <c r="AU2613" i="6"/>
  <c r="AT2613" i="6"/>
  <c r="AS2613" i="6"/>
  <c r="AR2613" i="6"/>
  <c r="AQ2613" i="6"/>
  <c r="AP2613" i="6"/>
  <c r="AO2613" i="6"/>
  <c r="AN2613" i="6"/>
  <c r="BD2613" i="6" s="1"/>
  <c r="AL2613" i="6"/>
  <c r="AK2613" i="6"/>
  <c r="AJ2613" i="6"/>
  <c r="AI2613" i="6"/>
  <c r="AH2613" i="6"/>
  <c r="AG2613" i="6"/>
  <c r="AM2613" i="6" s="1"/>
  <c r="AB2613" i="6"/>
  <c r="Z2613" i="6"/>
  <c r="Y2613" i="6"/>
  <c r="X2613" i="6"/>
  <c r="AD2613" i="6" s="1"/>
  <c r="V2613" i="6"/>
  <c r="T2613" i="6"/>
  <c r="S2613" i="6"/>
  <c r="R2613" i="6"/>
  <c r="Q2613" i="6"/>
  <c r="P2613" i="6"/>
  <c r="O2613" i="6"/>
  <c r="N2613" i="6"/>
  <c r="M2613" i="6"/>
  <c r="E2613" i="6"/>
  <c r="B2613" i="6"/>
  <c r="BK2612" i="6"/>
  <c r="BJ2612" i="6"/>
  <c r="BC2612" i="6"/>
  <c r="BB2612" i="6"/>
  <c r="BA2612" i="6"/>
  <c r="AZ2612" i="6"/>
  <c r="AY2612" i="6"/>
  <c r="AX2612" i="6"/>
  <c r="AW2612" i="6"/>
  <c r="AV2612" i="6"/>
  <c r="AU2612" i="6"/>
  <c r="AT2612" i="6"/>
  <c r="AS2612" i="6"/>
  <c r="AR2612" i="6"/>
  <c r="AQ2612" i="6"/>
  <c r="AP2612" i="6"/>
  <c r="AO2612" i="6"/>
  <c r="AN2612" i="6"/>
  <c r="BD2612" i="6" s="1"/>
  <c r="AL2612" i="6"/>
  <c r="AK2612" i="6"/>
  <c r="AJ2612" i="6"/>
  <c r="AI2612" i="6"/>
  <c r="AH2612" i="6"/>
  <c r="AG2612" i="6"/>
  <c r="AM2612" i="6" s="1"/>
  <c r="AB2612" i="6"/>
  <c r="Z2612" i="6"/>
  <c r="Y2612" i="6"/>
  <c r="X2612" i="6"/>
  <c r="AD2612" i="6" s="1"/>
  <c r="V2612" i="6"/>
  <c r="T2612" i="6"/>
  <c r="S2612" i="6"/>
  <c r="R2612" i="6"/>
  <c r="Q2612" i="6"/>
  <c r="P2612" i="6"/>
  <c r="O2612" i="6"/>
  <c r="N2612" i="6"/>
  <c r="M2612" i="6"/>
  <c r="U2612" i="6" s="1"/>
  <c r="E2612" i="6"/>
  <c r="B2612" i="6"/>
  <c r="BK2611" i="6"/>
  <c r="BJ2611" i="6"/>
  <c r="BC2611" i="6"/>
  <c r="BB2611" i="6"/>
  <c r="BA2611" i="6"/>
  <c r="AZ2611" i="6"/>
  <c r="AY2611" i="6"/>
  <c r="AX2611" i="6"/>
  <c r="AW2611" i="6"/>
  <c r="AV2611" i="6"/>
  <c r="AU2611" i="6"/>
  <c r="AT2611" i="6"/>
  <c r="AS2611" i="6"/>
  <c r="AR2611" i="6"/>
  <c r="AQ2611" i="6"/>
  <c r="AP2611" i="6"/>
  <c r="AO2611" i="6"/>
  <c r="AN2611" i="6"/>
  <c r="BD2611" i="6" s="1"/>
  <c r="AL2611" i="6"/>
  <c r="AK2611" i="6"/>
  <c r="AJ2611" i="6"/>
  <c r="AI2611" i="6"/>
  <c r="AH2611" i="6"/>
  <c r="AG2611" i="6"/>
  <c r="AB2611" i="6"/>
  <c r="Z2611" i="6"/>
  <c r="Y2611" i="6"/>
  <c r="X2611" i="6"/>
  <c r="AD2611" i="6" s="1"/>
  <c r="V2611" i="6"/>
  <c r="T2611" i="6"/>
  <c r="S2611" i="6"/>
  <c r="R2611" i="6"/>
  <c r="Q2611" i="6"/>
  <c r="P2611" i="6"/>
  <c r="O2611" i="6"/>
  <c r="N2611" i="6"/>
  <c r="M2611" i="6"/>
  <c r="U2611" i="6" s="1"/>
  <c r="E2611" i="6"/>
  <c r="B2611" i="6"/>
  <c r="BK2610" i="6"/>
  <c r="BJ2610" i="6"/>
  <c r="BC2610" i="6"/>
  <c r="BB2610" i="6"/>
  <c r="BA2610" i="6"/>
  <c r="AZ2610" i="6"/>
  <c r="AY2610" i="6"/>
  <c r="AX2610" i="6"/>
  <c r="AW2610" i="6"/>
  <c r="AV2610" i="6"/>
  <c r="AU2610" i="6"/>
  <c r="AT2610" i="6"/>
  <c r="AS2610" i="6"/>
  <c r="AR2610" i="6"/>
  <c r="AQ2610" i="6"/>
  <c r="AP2610" i="6"/>
  <c r="AO2610" i="6"/>
  <c r="AN2610" i="6"/>
  <c r="BD2610" i="6" s="1"/>
  <c r="AL2610" i="6"/>
  <c r="AK2610" i="6"/>
  <c r="AJ2610" i="6"/>
  <c r="AI2610" i="6"/>
  <c r="AH2610" i="6"/>
  <c r="AG2610" i="6"/>
  <c r="AM2610" i="6" s="1"/>
  <c r="AB2610" i="6"/>
  <c r="Z2610" i="6"/>
  <c r="Y2610" i="6"/>
  <c r="X2610" i="6"/>
  <c r="AD2610" i="6" s="1"/>
  <c r="V2610" i="6"/>
  <c r="T2610" i="6"/>
  <c r="S2610" i="6"/>
  <c r="R2610" i="6"/>
  <c r="Q2610" i="6"/>
  <c r="P2610" i="6"/>
  <c r="O2610" i="6"/>
  <c r="N2610" i="6"/>
  <c r="M2610" i="6"/>
  <c r="E2610" i="6"/>
  <c r="B2610" i="6"/>
  <c r="BK2609" i="6"/>
  <c r="BJ2609" i="6"/>
  <c r="BC2609" i="6"/>
  <c r="BB2609" i="6"/>
  <c r="BA2609" i="6"/>
  <c r="AZ2609" i="6"/>
  <c r="AY2609" i="6"/>
  <c r="AX2609" i="6"/>
  <c r="AW2609" i="6"/>
  <c r="AV2609" i="6"/>
  <c r="AU2609" i="6"/>
  <c r="AT2609" i="6"/>
  <c r="AS2609" i="6"/>
  <c r="AR2609" i="6"/>
  <c r="AQ2609" i="6"/>
  <c r="AP2609" i="6"/>
  <c r="AO2609" i="6"/>
  <c r="AN2609" i="6"/>
  <c r="BD2609" i="6" s="1"/>
  <c r="AL2609" i="6"/>
  <c r="AK2609" i="6"/>
  <c r="AJ2609" i="6"/>
  <c r="AI2609" i="6"/>
  <c r="AH2609" i="6"/>
  <c r="AG2609" i="6"/>
  <c r="AM2609" i="6" s="1"/>
  <c r="AB2609" i="6"/>
  <c r="Z2609" i="6"/>
  <c r="Y2609" i="6"/>
  <c r="X2609" i="6"/>
  <c r="AD2609" i="6" s="1"/>
  <c r="V2609" i="6"/>
  <c r="T2609" i="6"/>
  <c r="S2609" i="6"/>
  <c r="R2609" i="6"/>
  <c r="Q2609" i="6"/>
  <c r="P2609" i="6"/>
  <c r="O2609" i="6"/>
  <c r="N2609" i="6"/>
  <c r="M2609" i="6"/>
  <c r="E2609" i="6"/>
  <c r="B2609" i="6"/>
  <c r="BK2608" i="6"/>
  <c r="BJ2608" i="6"/>
  <c r="BC2608" i="6"/>
  <c r="BB2608" i="6"/>
  <c r="BA2608" i="6"/>
  <c r="AZ2608" i="6"/>
  <c r="AY2608" i="6"/>
  <c r="AX2608" i="6"/>
  <c r="AW2608" i="6"/>
  <c r="AV2608" i="6"/>
  <c r="AU2608" i="6"/>
  <c r="AT2608" i="6"/>
  <c r="AS2608" i="6"/>
  <c r="AR2608" i="6"/>
  <c r="AQ2608" i="6"/>
  <c r="AP2608" i="6"/>
  <c r="AO2608" i="6"/>
  <c r="AN2608" i="6"/>
  <c r="BD2608" i="6" s="1"/>
  <c r="AL2608" i="6"/>
  <c r="AK2608" i="6"/>
  <c r="AJ2608" i="6"/>
  <c r="AI2608" i="6"/>
  <c r="AH2608" i="6"/>
  <c r="AG2608" i="6"/>
  <c r="AM2608" i="6" s="1"/>
  <c r="AB2608" i="6"/>
  <c r="Z2608" i="6"/>
  <c r="Y2608" i="6"/>
  <c r="X2608" i="6"/>
  <c r="AD2608" i="6" s="1"/>
  <c r="V2608" i="6"/>
  <c r="T2608" i="6"/>
  <c r="S2608" i="6"/>
  <c r="R2608" i="6"/>
  <c r="Q2608" i="6"/>
  <c r="P2608" i="6"/>
  <c r="O2608" i="6"/>
  <c r="N2608" i="6"/>
  <c r="M2608" i="6"/>
  <c r="E2608" i="6"/>
  <c r="B2608" i="6"/>
  <c r="BK2607" i="6"/>
  <c r="BJ2607" i="6"/>
  <c r="BC2607" i="6"/>
  <c r="BB2607" i="6"/>
  <c r="BA2607" i="6"/>
  <c r="AZ2607" i="6"/>
  <c r="AY2607" i="6"/>
  <c r="AX2607" i="6"/>
  <c r="AW2607" i="6"/>
  <c r="AV2607" i="6"/>
  <c r="AU2607" i="6"/>
  <c r="AT2607" i="6"/>
  <c r="AS2607" i="6"/>
  <c r="AR2607" i="6"/>
  <c r="AQ2607" i="6"/>
  <c r="AP2607" i="6"/>
  <c r="AO2607" i="6"/>
  <c r="AN2607" i="6"/>
  <c r="BD2607" i="6" s="1"/>
  <c r="AL2607" i="6"/>
  <c r="AK2607" i="6"/>
  <c r="AJ2607" i="6"/>
  <c r="AI2607" i="6"/>
  <c r="AH2607" i="6"/>
  <c r="AG2607" i="6"/>
  <c r="AB2607" i="6"/>
  <c r="Z2607" i="6"/>
  <c r="Y2607" i="6"/>
  <c r="X2607" i="6"/>
  <c r="AD2607" i="6" s="1"/>
  <c r="V2607" i="6"/>
  <c r="T2607" i="6"/>
  <c r="S2607" i="6"/>
  <c r="R2607" i="6"/>
  <c r="Q2607" i="6"/>
  <c r="P2607" i="6"/>
  <c r="O2607" i="6"/>
  <c r="N2607" i="6"/>
  <c r="M2607" i="6"/>
  <c r="U2607" i="6" s="1"/>
  <c r="E2607" i="6"/>
  <c r="B2607" i="6"/>
  <c r="BK2606" i="6"/>
  <c r="BJ2606" i="6"/>
  <c r="BC2606" i="6"/>
  <c r="BB2606" i="6"/>
  <c r="BA2606" i="6"/>
  <c r="AZ2606" i="6"/>
  <c r="AY2606" i="6"/>
  <c r="AX2606" i="6"/>
  <c r="AW2606" i="6"/>
  <c r="AV2606" i="6"/>
  <c r="AU2606" i="6"/>
  <c r="AT2606" i="6"/>
  <c r="AS2606" i="6"/>
  <c r="AR2606" i="6"/>
  <c r="AQ2606" i="6"/>
  <c r="AP2606" i="6"/>
  <c r="AO2606" i="6"/>
  <c r="AN2606" i="6"/>
  <c r="BD2606" i="6" s="1"/>
  <c r="AL2606" i="6"/>
  <c r="AK2606" i="6"/>
  <c r="AJ2606" i="6"/>
  <c r="AI2606" i="6"/>
  <c r="AH2606" i="6"/>
  <c r="AG2606" i="6"/>
  <c r="AM2606" i="6" s="1"/>
  <c r="AB2606" i="6"/>
  <c r="Z2606" i="6"/>
  <c r="Y2606" i="6"/>
  <c r="X2606" i="6"/>
  <c r="AD2606" i="6" s="1"/>
  <c r="V2606" i="6"/>
  <c r="T2606" i="6"/>
  <c r="S2606" i="6"/>
  <c r="R2606" i="6"/>
  <c r="Q2606" i="6"/>
  <c r="P2606" i="6"/>
  <c r="O2606" i="6"/>
  <c r="N2606" i="6"/>
  <c r="M2606" i="6"/>
  <c r="U2606" i="6" s="1"/>
  <c r="E2606" i="6"/>
  <c r="B2606" i="6"/>
  <c r="BK2605" i="6"/>
  <c r="BJ2605" i="6"/>
  <c r="BC2605" i="6"/>
  <c r="BB2605" i="6"/>
  <c r="BA2605" i="6"/>
  <c r="AZ2605" i="6"/>
  <c r="AY2605" i="6"/>
  <c r="AX2605" i="6"/>
  <c r="AW2605" i="6"/>
  <c r="AV2605" i="6"/>
  <c r="AU2605" i="6"/>
  <c r="AT2605" i="6"/>
  <c r="AS2605" i="6"/>
  <c r="AR2605" i="6"/>
  <c r="AQ2605" i="6"/>
  <c r="AP2605" i="6"/>
  <c r="AO2605" i="6"/>
  <c r="AN2605" i="6"/>
  <c r="BD2605" i="6" s="1"/>
  <c r="AL2605" i="6"/>
  <c r="AK2605" i="6"/>
  <c r="AJ2605" i="6"/>
  <c r="AI2605" i="6"/>
  <c r="AH2605" i="6"/>
  <c r="AG2605" i="6"/>
  <c r="AM2605" i="6" s="1"/>
  <c r="AB2605" i="6"/>
  <c r="Z2605" i="6"/>
  <c r="Y2605" i="6"/>
  <c r="X2605" i="6"/>
  <c r="AD2605" i="6" s="1"/>
  <c r="V2605" i="6"/>
  <c r="T2605" i="6"/>
  <c r="S2605" i="6"/>
  <c r="R2605" i="6"/>
  <c r="Q2605" i="6"/>
  <c r="P2605" i="6"/>
  <c r="O2605" i="6"/>
  <c r="N2605" i="6"/>
  <c r="M2605" i="6"/>
  <c r="E2605" i="6"/>
  <c r="B2605" i="6"/>
  <c r="BK2604" i="6"/>
  <c r="BJ2604" i="6"/>
  <c r="BC2604" i="6"/>
  <c r="BB2604" i="6"/>
  <c r="BA2604" i="6"/>
  <c r="AZ2604" i="6"/>
  <c r="AY2604" i="6"/>
  <c r="AX2604" i="6"/>
  <c r="AW2604" i="6"/>
  <c r="AV2604" i="6"/>
  <c r="AU2604" i="6"/>
  <c r="AT2604" i="6"/>
  <c r="AS2604" i="6"/>
  <c r="AR2604" i="6"/>
  <c r="AQ2604" i="6"/>
  <c r="AP2604" i="6"/>
  <c r="AO2604" i="6"/>
  <c r="AN2604" i="6"/>
  <c r="BD2604" i="6" s="1"/>
  <c r="AL2604" i="6"/>
  <c r="AK2604" i="6"/>
  <c r="AJ2604" i="6"/>
  <c r="AI2604" i="6"/>
  <c r="AH2604" i="6"/>
  <c r="AG2604" i="6"/>
  <c r="AM2604" i="6" s="1"/>
  <c r="AB2604" i="6"/>
  <c r="Z2604" i="6"/>
  <c r="Y2604" i="6"/>
  <c r="X2604" i="6"/>
  <c r="AD2604" i="6" s="1"/>
  <c r="V2604" i="6"/>
  <c r="T2604" i="6"/>
  <c r="S2604" i="6"/>
  <c r="R2604" i="6"/>
  <c r="Q2604" i="6"/>
  <c r="P2604" i="6"/>
  <c r="O2604" i="6"/>
  <c r="N2604" i="6"/>
  <c r="M2604" i="6"/>
  <c r="U2604" i="6" s="1"/>
  <c r="E2604" i="6"/>
  <c r="B2604" i="6"/>
  <c r="BK2603" i="6"/>
  <c r="BJ2603" i="6"/>
  <c r="BC2603" i="6"/>
  <c r="BB2603" i="6"/>
  <c r="BA2603" i="6"/>
  <c r="AZ2603" i="6"/>
  <c r="AY2603" i="6"/>
  <c r="AX2603" i="6"/>
  <c r="AW2603" i="6"/>
  <c r="AV2603" i="6"/>
  <c r="AU2603" i="6"/>
  <c r="AT2603" i="6"/>
  <c r="AS2603" i="6"/>
  <c r="AR2603" i="6"/>
  <c r="AQ2603" i="6"/>
  <c r="AP2603" i="6"/>
  <c r="AO2603" i="6"/>
  <c r="AN2603" i="6"/>
  <c r="BD2603" i="6" s="1"/>
  <c r="AL2603" i="6"/>
  <c r="AK2603" i="6"/>
  <c r="AJ2603" i="6"/>
  <c r="AI2603" i="6"/>
  <c r="AH2603" i="6"/>
  <c r="AG2603" i="6"/>
  <c r="AB2603" i="6"/>
  <c r="Z2603" i="6"/>
  <c r="Y2603" i="6"/>
  <c r="X2603" i="6"/>
  <c r="AD2603" i="6" s="1"/>
  <c r="V2603" i="6"/>
  <c r="T2603" i="6"/>
  <c r="S2603" i="6"/>
  <c r="R2603" i="6"/>
  <c r="Q2603" i="6"/>
  <c r="P2603" i="6"/>
  <c r="O2603" i="6"/>
  <c r="N2603" i="6"/>
  <c r="M2603" i="6"/>
  <c r="U2603" i="6" s="1"/>
  <c r="E2603" i="6"/>
  <c r="B2603" i="6"/>
  <c r="BK2602" i="6"/>
  <c r="BJ2602" i="6"/>
  <c r="BC2602" i="6"/>
  <c r="BB2602" i="6"/>
  <c r="BA2602" i="6"/>
  <c r="AZ2602" i="6"/>
  <c r="AY2602" i="6"/>
  <c r="AX2602" i="6"/>
  <c r="AW2602" i="6"/>
  <c r="AV2602" i="6"/>
  <c r="AU2602" i="6"/>
  <c r="AT2602" i="6"/>
  <c r="AS2602" i="6"/>
  <c r="AR2602" i="6"/>
  <c r="AQ2602" i="6"/>
  <c r="AP2602" i="6"/>
  <c r="AO2602" i="6"/>
  <c r="AN2602" i="6"/>
  <c r="BD2602" i="6" s="1"/>
  <c r="AL2602" i="6"/>
  <c r="AK2602" i="6"/>
  <c r="AJ2602" i="6"/>
  <c r="AI2602" i="6"/>
  <c r="AH2602" i="6"/>
  <c r="AG2602" i="6"/>
  <c r="AM2602" i="6" s="1"/>
  <c r="AB2602" i="6"/>
  <c r="Z2602" i="6"/>
  <c r="Y2602" i="6"/>
  <c r="X2602" i="6"/>
  <c r="AD2602" i="6" s="1"/>
  <c r="V2602" i="6"/>
  <c r="T2602" i="6"/>
  <c r="S2602" i="6"/>
  <c r="R2602" i="6"/>
  <c r="Q2602" i="6"/>
  <c r="P2602" i="6"/>
  <c r="O2602" i="6"/>
  <c r="N2602" i="6"/>
  <c r="M2602" i="6"/>
  <c r="E2602" i="6"/>
  <c r="B2602" i="6"/>
  <c r="BK2601" i="6"/>
  <c r="BJ2601" i="6"/>
  <c r="BC2601" i="6"/>
  <c r="BB2601" i="6"/>
  <c r="BA2601" i="6"/>
  <c r="AZ2601" i="6"/>
  <c r="AY2601" i="6"/>
  <c r="AX2601" i="6"/>
  <c r="AW2601" i="6"/>
  <c r="AV2601" i="6"/>
  <c r="AU2601" i="6"/>
  <c r="AT2601" i="6"/>
  <c r="AS2601" i="6"/>
  <c r="AR2601" i="6"/>
  <c r="AQ2601" i="6"/>
  <c r="AP2601" i="6"/>
  <c r="AO2601" i="6"/>
  <c r="AN2601" i="6"/>
  <c r="BD2601" i="6" s="1"/>
  <c r="AL2601" i="6"/>
  <c r="AK2601" i="6"/>
  <c r="AJ2601" i="6"/>
  <c r="AI2601" i="6"/>
  <c r="AH2601" i="6"/>
  <c r="AG2601" i="6"/>
  <c r="AM2601" i="6" s="1"/>
  <c r="AB2601" i="6"/>
  <c r="Z2601" i="6"/>
  <c r="Y2601" i="6"/>
  <c r="X2601" i="6"/>
  <c r="AD2601" i="6" s="1"/>
  <c r="V2601" i="6"/>
  <c r="T2601" i="6"/>
  <c r="S2601" i="6"/>
  <c r="R2601" i="6"/>
  <c r="Q2601" i="6"/>
  <c r="P2601" i="6"/>
  <c r="O2601" i="6"/>
  <c r="N2601" i="6"/>
  <c r="M2601" i="6"/>
  <c r="E2601" i="6"/>
  <c r="B2601" i="6"/>
  <c r="BK2600" i="6"/>
  <c r="BJ2600" i="6"/>
  <c r="BC2600" i="6"/>
  <c r="BB2600" i="6"/>
  <c r="BA2600" i="6"/>
  <c r="AZ2600" i="6"/>
  <c r="AY2600" i="6"/>
  <c r="AX2600" i="6"/>
  <c r="AW2600" i="6"/>
  <c r="AV2600" i="6"/>
  <c r="AU2600" i="6"/>
  <c r="AT2600" i="6"/>
  <c r="AS2600" i="6"/>
  <c r="AR2600" i="6"/>
  <c r="AQ2600" i="6"/>
  <c r="AP2600" i="6"/>
  <c r="AO2600" i="6"/>
  <c r="AN2600" i="6"/>
  <c r="BD2600" i="6" s="1"/>
  <c r="AL2600" i="6"/>
  <c r="AK2600" i="6"/>
  <c r="AJ2600" i="6"/>
  <c r="AI2600" i="6"/>
  <c r="AH2600" i="6"/>
  <c r="AG2600" i="6"/>
  <c r="AM2600" i="6" s="1"/>
  <c r="AB2600" i="6"/>
  <c r="Z2600" i="6"/>
  <c r="Y2600" i="6"/>
  <c r="X2600" i="6"/>
  <c r="AD2600" i="6" s="1"/>
  <c r="V2600" i="6"/>
  <c r="T2600" i="6"/>
  <c r="S2600" i="6"/>
  <c r="R2600" i="6"/>
  <c r="Q2600" i="6"/>
  <c r="P2600" i="6"/>
  <c r="O2600" i="6"/>
  <c r="N2600" i="6"/>
  <c r="M2600" i="6"/>
  <c r="E2600" i="6"/>
  <c r="B2600" i="6"/>
  <c r="BK2599" i="6"/>
  <c r="BJ2599" i="6"/>
  <c r="BC2599" i="6"/>
  <c r="BB2599" i="6"/>
  <c r="BA2599" i="6"/>
  <c r="AZ2599" i="6"/>
  <c r="AY2599" i="6"/>
  <c r="AX2599" i="6"/>
  <c r="AW2599" i="6"/>
  <c r="AV2599" i="6"/>
  <c r="AU2599" i="6"/>
  <c r="AT2599" i="6"/>
  <c r="AS2599" i="6"/>
  <c r="AR2599" i="6"/>
  <c r="AQ2599" i="6"/>
  <c r="AP2599" i="6"/>
  <c r="AO2599" i="6"/>
  <c r="AN2599" i="6"/>
  <c r="BD2599" i="6" s="1"/>
  <c r="AL2599" i="6"/>
  <c r="AK2599" i="6"/>
  <c r="AJ2599" i="6"/>
  <c r="AI2599" i="6"/>
  <c r="AH2599" i="6"/>
  <c r="AG2599" i="6"/>
  <c r="AB2599" i="6"/>
  <c r="Z2599" i="6"/>
  <c r="Y2599" i="6"/>
  <c r="X2599" i="6"/>
  <c r="AD2599" i="6" s="1"/>
  <c r="V2599" i="6"/>
  <c r="T2599" i="6"/>
  <c r="S2599" i="6"/>
  <c r="R2599" i="6"/>
  <c r="Q2599" i="6"/>
  <c r="P2599" i="6"/>
  <c r="O2599" i="6"/>
  <c r="N2599" i="6"/>
  <c r="M2599" i="6"/>
  <c r="U2599" i="6" s="1"/>
  <c r="E2599" i="6"/>
  <c r="B2599" i="6"/>
  <c r="BK2598" i="6"/>
  <c r="BJ2598" i="6"/>
  <c r="BC2598" i="6"/>
  <c r="BB2598" i="6"/>
  <c r="BA2598" i="6"/>
  <c r="AZ2598" i="6"/>
  <c r="AY2598" i="6"/>
  <c r="AX2598" i="6"/>
  <c r="AW2598" i="6"/>
  <c r="AV2598" i="6"/>
  <c r="AU2598" i="6"/>
  <c r="AT2598" i="6"/>
  <c r="AS2598" i="6"/>
  <c r="AR2598" i="6"/>
  <c r="AQ2598" i="6"/>
  <c r="AP2598" i="6"/>
  <c r="AO2598" i="6"/>
  <c r="AN2598" i="6"/>
  <c r="BD2598" i="6" s="1"/>
  <c r="AL2598" i="6"/>
  <c r="AK2598" i="6"/>
  <c r="AJ2598" i="6"/>
  <c r="AI2598" i="6"/>
  <c r="AH2598" i="6"/>
  <c r="AG2598" i="6"/>
  <c r="AM2598" i="6" s="1"/>
  <c r="AB2598" i="6"/>
  <c r="Z2598" i="6"/>
  <c r="Y2598" i="6"/>
  <c r="X2598" i="6"/>
  <c r="AD2598" i="6" s="1"/>
  <c r="V2598" i="6"/>
  <c r="T2598" i="6"/>
  <c r="S2598" i="6"/>
  <c r="R2598" i="6"/>
  <c r="Q2598" i="6"/>
  <c r="P2598" i="6"/>
  <c r="O2598" i="6"/>
  <c r="N2598" i="6"/>
  <c r="M2598" i="6"/>
  <c r="U2598" i="6" s="1"/>
  <c r="E2598" i="6"/>
  <c r="B2598" i="6"/>
  <c r="BK2597" i="6"/>
  <c r="BJ2597" i="6"/>
  <c r="BC2597" i="6"/>
  <c r="BB2597" i="6"/>
  <c r="BA2597" i="6"/>
  <c r="AZ2597" i="6"/>
  <c r="AY2597" i="6"/>
  <c r="AX2597" i="6"/>
  <c r="AW2597" i="6"/>
  <c r="AV2597" i="6"/>
  <c r="AU2597" i="6"/>
  <c r="AT2597" i="6"/>
  <c r="AS2597" i="6"/>
  <c r="AR2597" i="6"/>
  <c r="AQ2597" i="6"/>
  <c r="AP2597" i="6"/>
  <c r="AO2597" i="6"/>
  <c r="AN2597" i="6"/>
  <c r="BD2597" i="6" s="1"/>
  <c r="AL2597" i="6"/>
  <c r="AK2597" i="6"/>
  <c r="AJ2597" i="6"/>
  <c r="AI2597" i="6"/>
  <c r="AH2597" i="6"/>
  <c r="AG2597" i="6"/>
  <c r="AM2597" i="6" s="1"/>
  <c r="AB2597" i="6"/>
  <c r="Z2597" i="6"/>
  <c r="Y2597" i="6"/>
  <c r="X2597" i="6"/>
  <c r="AD2597" i="6" s="1"/>
  <c r="V2597" i="6"/>
  <c r="T2597" i="6"/>
  <c r="S2597" i="6"/>
  <c r="R2597" i="6"/>
  <c r="Q2597" i="6"/>
  <c r="P2597" i="6"/>
  <c r="O2597" i="6"/>
  <c r="N2597" i="6"/>
  <c r="M2597" i="6"/>
  <c r="E2597" i="6"/>
  <c r="B2597" i="6"/>
  <c r="BK2596" i="6"/>
  <c r="BJ2596" i="6"/>
  <c r="BC2596" i="6"/>
  <c r="BB2596" i="6"/>
  <c r="BA2596" i="6"/>
  <c r="AZ2596" i="6"/>
  <c r="AY2596" i="6"/>
  <c r="AX2596" i="6"/>
  <c r="AW2596" i="6"/>
  <c r="AV2596" i="6"/>
  <c r="AU2596" i="6"/>
  <c r="AT2596" i="6"/>
  <c r="AS2596" i="6"/>
  <c r="AR2596" i="6"/>
  <c r="AQ2596" i="6"/>
  <c r="AP2596" i="6"/>
  <c r="AO2596" i="6"/>
  <c r="AN2596" i="6"/>
  <c r="BD2596" i="6" s="1"/>
  <c r="AL2596" i="6"/>
  <c r="AK2596" i="6"/>
  <c r="AJ2596" i="6"/>
  <c r="AI2596" i="6"/>
  <c r="AH2596" i="6"/>
  <c r="AG2596" i="6"/>
  <c r="AM2596" i="6" s="1"/>
  <c r="AB2596" i="6"/>
  <c r="Z2596" i="6"/>
  <c r="Y2596" i="6"/>
  <c r="X2596" i="6"/>
  <c r="AD2596" i="6" s="1"/>
  <c r="V2596" i="6"/>
  <c r="T2596" i="6"/>
  <c r="S2596" i="6"/>
  <c r="R2596" i="6"/>
  <c r="Q2596" i="6"/>
  <c r="P2596" i="6"/>
  <c r="O2596" i="6"/>
  <c r="N2596" i="6"/>
  <c r="M2596" i="6"/>
  <c r="U2596" i="6" s="1"/>
  <c r="E2596" i="6"/>
  <c r="B2596" i="6"/>
  <c r="BK2595" i="6"/>
  <c r="BJ2595" i="6"/>
  <c r="BC2595" i="6"/>
  <c r="BB2595" i="6"/>
  <c r="BA2595" i="6"/>
  <c r="AZ2595" i="6"/>
  <c r="AY2595" i="6"/>
  <c r="AX2595" i="6"/>
  <c r="AW2595" i="6"/>
  <c r="AV2595" i="6"/>
  <c r="AU2595" i="6"/>
  <c r="AT2595" i="6"/>
  <c r="AS2595" i="6"/>
  <c r="AR2595" i="6"/>
  <c r="AQ2595" i="6"/>
  <c r="AP2595" i="6"/>
  <c r="AO2595" i="6"/>
  <c r="AN2595" i="6"/>
  <c r="BD2595" i="6" s="1"/>
  <c r="AL2595" i="6"/>
  <c r="AK2595" i="6"/>
  <c r="AJ2595" i="6"/>
  <c r="AI2595" i="6"/>
  <c r="AH2595" i="6"/>
  <c r="AG2595" i="6"/>
  <c r="AB2595" i="6"/>
  <c r="Z2595" i="6"/>
  <c r="Y2595" i="6"/>
  <c r="X2595" i="6"/>
  <c r="AD2595" i="6" s="1"/>
  <c r="V2595" i="6"/>
  <c r="T2595" i="6"/>
  <c r="S2595" i="6"/>
  <c r="R2595" i="6"/>
  <c r="Q2595" i="6"/>
  <c r="P2595" i="6"/>
  <c r="O2595" i="6"/>
  <c r="N2595" i="6"/>
  <c r="M2595" i="6"/>
  <c r="U2595" i="6" s="1"/>
  <c r="E2595" i="6"/>
  <c r="B2595" i="6"/>
  <c r="BK2594" i="6"/>
  <c r="BJ2594" i="6"/>
  <c r="BC2594" i="6"/>
  <c r="BB2594" i="6"/>
  <c r="BA2594" i="6"/>
  <c r="AZ2594" i="6"/>
  <c r="AY2594" i="6"/>
  <c r="AX2594" i="6"/>
  <c r="AW2594" i="6"/>
  <c r="AV2594" i="6"/>
  <c r="AU2594" i="6"/>
  <c r="AT2594" i="6"/>
  <c r="AS2594" i="6"/>
  <c r="AR2594" i="6"/>
  <c r="AQ2594" i="6"/>
  <c r="AP2594" i="6"/>
  <c r="AO2594" i="6"/>
  <c r="AN2594" i="6"/>
  <c r="BD2594" i="6" s="1"/>
  <c r="AL2594" i="6"/>
  <c r="AK2594" i="6"/>
  <c r="AJ2594" i="6"/>
  <c r="AI2594" i="6"/>
  <c r="AH2594" i="6"/>
  <c r="AG2594" i="6"/>
  <c r="AM2594" i="6" s="1"/>
  <c r="AB2594" i="6"/>
  <c r="Z2594" i="6"/>
  <c r="Y2594" i="6"/>
  <c r="X2594" i="6"/>
  <c r="AD2594" i="6" s="1"/>
  <c r="V2594" i="6"/>
  <c r="T2594" i="6"/>
  <c r="S2594" i="6"/>
  <c r="R2594" i="6"/>
  <c r="Q2594" i="6"/>
  <c r="P2594" i="6"/>
  <c r="O2594" i="6"/>
  <c r="N2594" i="6"/>
  <c r="M2594" i="6"/>
  <c r="E2594" i="6"/>
  <c r="B2594" i="6"/>
  <c r="BK2593" i="6"/>
  <c r="BJ2593" i="6"/>
  <c r="BC2593" i="6"/>
  <c r="BB2593" i="6"/>
  <c r="BA2593" i="6"/>
  <c r="AZ2593" i="6"/>
  <c r="AY2593" i="6"/>
  <c r="AX2593" i="6"/>
  <c r="AW2593" i="6"/>
  <c r="AV2593" i="6"/>
  <c r="AU2593" i="6"/>
  <c r="AT2593" i="6"/>
  <c r="AS2593" i="6"/>
  <c r="AR2593" i="6"/>
  <c r="AQ2593" i="6"/>
  <c r="AP2593" i="6"/>
  <c r="AO2593" i="6"/>
  <c r="AN2593" i="6"/>
  <c r="BD2593" i="6" s="1"/>
  <c r="AL2593" i="6"/>
  <c r="AK2593" i="6"/>
  <c r="AJ2593" i="6"/>
  <c r="AI2593" i="6"/>
  <c r="AH2593" i="6"/>
  <c r="AG2593" i="6"/>
  <c r="AB2593" i="6"/>
  <c r="Z2593" i="6"/>
  <c r="Y2593" i="6"/>
  <c r="X2593" i="6"/>
  <c r="AD2593" i="6" s="1"/>
  <c r="V2593" i="6"/>
  <c r="T2593" i="6"/>
  <c r="S2593" i="6"/>
  <c r="R2593" i="6"/>
  <c r="Q2593" i="6"/>
  <c r="P2593" i="6"/>
  <c r="O2593" i="6"/>
  <c r="N2593" i="6"/>
  <c r="M2593" i="6"/>
  <c r="E2593" i="6"/>
  <c r="B2593" i="6"/>
  <c r="BK2592" i="6"/>
  <c r="BJ2592" i="6"/>
  <c r="BC2592" i="6"/>
  <c r="BB2592" i="6"/>
  <c r="BA2592" i="6"/>
  <c r="AZ2592" i="6"/>
  <c r="AY2592" i="6"/>
  <c r="AX2592" i="6"/>
  <c r="AW2592" i="6"/>
  <c r="AV2592" i="6"/>
  <c r="AU2592" i="6"/>
  <c r="AT2592" i="6"/>
  <c r="AS2592" i="6"/>
  <c r="AR2592" i="6"/>
  <c r="AQ2592" i="6"/>
  <c r="AP2592" i="6"/>
  <c r="AO2592" i="6"/>
  <c r="AN2592" i="6"/>
  <c r="BD2592" i="6" s="1"/>
  <c r="AL2592" i="6"/>
  <c r="AK2592" i="6"/>
  <c r="AJ2592" i="6"/>
  <c r="AI2592" i="6"/>
  <c r="AH2592" i="6"/>
  <c r="AG2592" i="6"/>
  <c r="AM2592" i="6" s="1"/>
  <c r="AB2592" i="6"/>
  <c r="Z2592" i="6"/>
  <c r="Y2592" i="6"/>
  <c r="X2592" i="6"/>
  <c r="AD2592" i="6" s="1"/>
  <c r="V2592" i="6"/>
  <c r="T2592" i="6"/>
  <c r="S2592" i="6"/>
  <c r="R2592" i="6"/>
  <c r="Q2592" i="6"/>
  <c r="P2592" i="6"/>
  <c r="O2592" i="6"/>
  <c r="N2592" i="6"/>
  <c r="M2592" i="6"/>
  <c r="U2592" i="6" s="1"/>
  <c r="E2592" i="6"/>
  <c r="B2592" i="6"/>
  <c r="BK2591" i="6"/>
  <c r="BJ2591" i="6"/>
  <c r="BC2591" i="6"/>
  <c r="BB2591" i="6"/>
  <c r="BA2591" i="6"/>
  <c r="AZ2591" i="6"/>
  <c r="AY2591" i="6"/>
  <c r="AX2591" i="6"/>
  <c r="AW2591" i="6"/>
  <c r="AV2591" i="6"/>
  <c r="AU2591" i="6"/>
  <c r="AT2591" i="6"/>
  <c r="AS2591" i="6"/>
  <c r="AR2591" i="6"/>
  <c r="AQ2591" i="6"/>
  <c r="AP2591" i="6"/>
  <c r="AO2591" i="6"/>
  <c r="AN2591" i="6"/>
  <c r="BD2591" i="6" s="1"/>
  <c r="AL2591" i="6"/>
  <c r="AK2591" i="6"/>
  <c r="AJ2591" i="6"/>
  <c r="AI2591" i="6"/>
  <c r="AH2591" i="6"/>
  <c r="AG2591" i="6"/>
  <c r="AM2591" i="6" s="1"/>
  <c r="AB2591" i="6"/>
  <c r="Z2591" i="6"/>
  <c r="Y2591" i="6"/>
  <c r="X2591" i="6"/>
  <c r="AD2591" i="6" s="1"/>
  <c r="V2591" i="6"/>
  <c r="T2591" i="6"/>
  <c r="S2591" i="6"/>
  <c r="R2591" i="6"/>
  <c r="Q2591" i="6"/>
  <c r="P2591" i="6"/>
  <c r="O2591" i="6"/>
  <c r="N2591" i="6"/>
  <c r="M2591" i="6"/>
  <c r="U2591" i="6" s="1"/>
  <c r="E2591" i="6"/>
  <c r="B2591" i="6"/>
  <c r="BK2590" i="6"/>
  <c r="BJ2590" i="6"/>
  <c r="BC2590" i="6"/>
  <c r="BB2590" i="6"/>
  <c r="BA2590" i="6"/>
  <c r="AZ2590" i="6"/>
  <c r="AY2590" i="6"/>
  <c r="AX2590" i="6"/>
  <c r="AW2590" i="6"/>
  <c r="AV2590" i="6"/>
  <c r="AU2590" i="6"/>
  <c r="AT2590" i="6"/>
  <c r="AS2590" i="6"/>
  <c r="AR2590" i="6"/>
  <c r="AQ2590" i="6"/>
  <c r="AP2590" i="6"/>
  <c r="AO2590" i="6"/>
  <c r="AN2590" i="6"/>
  <c r="BD2590" i="6" s="1"/>
  <c r="AL2590" i="6"/>
  <c r="AK2590" i="6"/>
  <c r="AJ2590" i="6"/>
  <c r="AI2590" i="6"/>
  <c r="AH2590" i="6"/>
  <c r="AG2590" i="6"/>
  <c r="AM2590" i="6" s="1"/>
  <c r="AB2590" i="6"/>
  <c r="Z2590" i="6"/>
  <c r="Y2590" i="6"/>
  <c r="X2590" i="6"/>
  <c r="AD2590" i="6" s="1"/>
  <c r="V2590" i="6"/>
  <c r="T2590" i="6"/>
  <c r="S2590" i="6"/>
  <c r="R2590" i="6"/>
  <c r="Q2590" i="6"/>
  <c r="P2590" i="6"/>
  <c r="O2590" i="6"/>
  <c r="N2590" i="6"/>
  <c r="M2590" i="6"/>
  <c r="U2590" i="6" s="1"/>
  <c r="E2590" i="6"/>
  <c r="B2590" i="6"/>
  <c r="BK2589" i="6"/>
  <c r="BJ2589" i="6"/>
  <c r="BC2589" i="6"/>
  <c r="BB2589" i="6"/>
  <c r="BA2589" i="6"/>
  <c r="AZ2589" i="6"/>
  <c r="AY2589" i="6"/>
  <c r="AX2589" i="6"/>
  <c r="AW2589" i="6"/>
  <c r="AV2589" i="6"/>
  <c r="AU2589" i="6"/>
  <c r="AT2589" i="6"/>
  <c r="AS2589" i="6"/>
  <c r="AR2589" i="6"/>
  <c r="AQ2589" i="6"/>
  <c r="AP2589" i="6"/>
  <c r="AO2589" i="6"/>
  <c r="AN2589" i="6"/>
  <c r="BD2589" i="6" s="1"/>
  <c r="AL2589" i="6"/>
  <c r="AK2589" i="6"/>
  <c r="AJ2589" i="6"/>
  <c r="AI2589" i="6"/>
  <c r="AH2589" i="6"/>
  <c r="AG2589" i="6"/>
  <c r="AM2589" i="6" s="1"/>
  <c r="AB2589" i="6"/>
  <c r="Z2589" i="6"/>
  <c r="Y2589" i="6"/>
  <c r="X2589" i="6"/>
  <c r="AD2589" i="6" s="1"/>
  <c r="V2589" i="6"/>
  <c r="T2589" i="6"/>
  <c r="S2589" i="6"/>
  <c r="R2589" i="6"/>
  <c r="Q2589" i="6"/>
  <c r="P2589" i="6"/>
  <c r="O2589" i="6"/>
  <c r="N2589" i="6"/>
  <c r="M2589" i="6"/>
  <c r="U2589" i="6" s="1"/>
  <c r="E2589" i="6"/>
  <c r="B2589" i="6"/>
  <c r="BK2588" i="6"/>
  <c r="BJ2588" i="6"/>
  <c r="BC2588" i="6"/>
  <c r="BB2588" i="6"/>
  <c r="BA2588" i="6"/>
  <c r="AZ2588" i="6"/>
  <c r="AY2588" i="6"/>
  <c r="AX2588" i="6"/>
  <c r="AW2588" i="6"/>
  <c r="AV2588" i="6"/>
  <c r="AU2588" i="6"/>
  <c r="AT2588" i="6"/>
  <c r="AS2588" i="6"/>
  <c r="AR2588" i="6"/>
  <c r="AQ2588" i="6"/>
  <c r="AP2588" i="6"/>
  <c r="AO2588" i="6"/>
  <c r="AN2588" i="6"/>
  <c r="BD2588" i="6" s="1"/>
  <c r="AL2588" i="6"/>
  <c r="AK2588" i="6"/>
  <c r="AJ2588" i="6"/>
  <c r="AI2588" i="6"/>
  <c r="AH2588" i="6"/>
  <c r="AG2588" i="6"/>
  <c r="AM2588" i="6" s="1"/>
  <c r="AB2588" i="6"/>
  <c r="Z2588" i="6"/>
  <c r="Y2588" i="6"/>
  <c r="X2588" i="6"/>
  <c r="AD2588" i="6" s="1"/>
  <c r="V2588" i="6"/>
  <c r="T2588" i="6"/>
  <c r="S2588" i="6"/>
  <c r="R2588" i="6"/>
  <c r="Q2588" i="6"/>
  <c r="P2588" i="6"/>
  <c r="O2588" i="6"/>
  <c r="N2588" i="6"/>
  <c r="M2588" i="6"/>
  <c r="U2588" i="6" s="1"/>
  <c r="E2588" i="6"/>
  <c r="B2588" i="6"/>
  <c r="BK2587" i="6"/>
  <c r="BJ2587" i="6"/>
  <c r="BC2587" i="6"/>
  <c r="BB2587" i="6"/>
  <c r="BA2587" i="6"/>
  <c r="AZ2587" i="6"/>
  <c r="AY2587" i="6"/>
  <c r="AX2587" i="6"/>
  <c r="AW2587" i="6"/>
  <c r="AV2587" i="6"/>
  <c r="AU2587" i="6"/>
  <c r="AT2587" i="6"/>
  <c r="AS2587" i="6"/>
  <c r="AR2587" i="6"/>
  <c r="AQ2587" i="6"/>
  <c r="AP2587" i="6"/>
  <c r="AO2587" i="6"/>
  <c r="AN2587" i="6"/>
  <c r="AL2587" i="6"/>
  <c r="AK2587" i="6"/>
  <c r="AJ2587" i="6"/>
  <c r="AI2587" i="6"/>
  <c r="AH2587" i="6"/>
  <c r="AG2587" i="6"/>
  <c r="AM2587" i="6" s="1"/>
  <c r="AB2587" i="6"/>
  <c r="Z2587" i="6"/>
  <c r="Y2587" i="6"/>
  <c r="X2587" i="6"/>
  <c r="AD2587" i="6" s="1"/>
  <c r="V2587" i="6"/>
  <c r="T2587" i="6"/>
  <c r="S2587" i="6"/>
  <c r="R2587" i="6"/>
  <c r="Q2587" i="6"/>
  <c r="P2587" i="6"/>
  <c r="O2587" i="6"/>
  <c r="N2587" i="6"/>
  <c r="M2587" i="6"/>
  <c r="U2587" i="6" s="1"/>
  <c r="E2587" i="6"/>
  <c r="B2587" i="6"/>
  <c r="BK2586" i="6"/>
  <c r="BJ2586" i="6"/>
  <c r="BC2586" i="6"/>
  <c r="BB2586" i="6"/>
  <c r="BA2586" i="6"/>
  <c r="AZ2586" i="6"/>
  <c r="AY2586" i="6"/>
  <c r="AX2586" i="6"/>
  <c r="AW2586" i="6"/>
  <c r="AV2586" i="6"/>
  <c r="AU2586" i="6"/>
  <c r="AT2586" i="6"/>
  <c r="AS2586" i="6"/>
  <c r="AR2586" i="6"/>
  <c r="AQ2586" i="6"/>
  <c r="AP2586" i="6"/>
  <c r="AO2586" i="6"/>
  <c r="AN2586" i="6"/>
  <c r="BD2586" i="6" s="1"/>
  <c r="AL2586" i="6"/>
  <c r="AK2586" i="6"/>
  <c r="AJ2586" i="6"/>
  <c r="AI2586" i="6"/>
  <c r="AH2586" i="6"/>
  <c r="AG2586" i="6"/>
  <c r="AM2586" i="6" s="1"/>
  <c r="AB2586" i="6"/>
  <c r="Z2586" i="6"/>
  <c r="Y2586" i="6"/>
  <c r="X2586" i="6"/>
  <c r="AD2586" i="6" s="1"/>
  <c r="V2586" i="6"/>
  <c r="T2586" i="6"/>
  <c r="S2586" i="6"/>
  <c r="R2586" i="6"/>
  <c r="Q2586" i="6"/>
  <c r="P2586" i="6"/>
  <c r="O2586" i="6"/>
  <c r="N2586" i="6"/>
  <c r="M2586" i="6"/>
  <c r="U2586" i="6" s="1"/>
  <c r="E2586" i="6"/>
  <c r="B2586" i="6"/>
  <c r="BK2585" i="6"/>
  <c r="BJ2585" i="6"/>
  <c r="BC2585" i="6"/>
  <c r="BB2585" i="6"/>
  <c r="BA2585" i="6"/>
  <c r="AZ2585" i="6"/>
  <c r="AY2585" i="6"/>
  <c r="AX2585" i="6"/>
  <c r="AW2585" i="6"/>
  <c r="AV2585" i="6"/>
  <c r="AU2585" i="6"/>
  <c r="AT2585" i="6"/>
  <c r="AS2585" i="6"/>
  <c r="AR2585" i="6"/>
  <c r="AQ2585" i="6"/>
  <c r="AP2585" i="6"/>
  <c r="AO2585" i="6"/>
  <c r="AN2585" i="6"/>
  <c r="AL2585" i="6"/>
  <c r="AK2585" i="6"/>
  <c r="AJ2585" i="6"/>
  <c r="AI2585" i="6"/>
  <c r="AH2585" i="6"/>
  <c r="AG2585" i="6"/>
  <c r="AM2585" i="6" s="1"/>
  <c r="AB2585" i="6"/>
  <c r="Z2585" i="6"/>
  <c r="Y2585" i="6"/>
  <c r="X2585" i="6"/>
  <c r="AD2585" i="6" s="1"/>
  <c r="V2585" i="6"/>
  <c r="T2585" i="6"/>
  <c r="S2585" i="6"/>
  <c r="R2585" i="6"/>
  <c r="Q2585" i="6"/>
  <c r="P2585" i="6"/>
  <c r="O2585" i="6"/>
  <c r="N2585" i="6"/>
  <c r="M2585" i="6"/>
  <c r="U2585" i="6" s="1"/>
  <c r="E2585" i="6"/>
  <c r="B2585" i="6"/>
  <c r="BK2584" i="6"/>
  <c r="BJ2584" i="6"/>
  <c r="BC2584" i="6"/>
  <c r="BB2584" i="6"/>
  <c r="BA2584" i="6"/>
  <c r="AZ2584" i="6"/>
  <c r="AY2584" i="6"/>
  <c r="AX2584" i="6"/>
  <c r="AW2584" i="6"/>
  <c r="AV2584" i="6"/>
  <c r="AU2584" i="6"/>
  <c r="AT2584" i="6"/>
  <c r="AS2584" i="6"/>
  <c r="AR2584" i="6"/>
  <c r="AQ2584" i="6"/>
  <c r="AP2584" i="6"/>
  <c r="AO2584" i="6"/>
  <c r="AN2584" i="6"/>
  <c r="BD2584" i="6" s="1"/>
  <c r="AL2584" i="6"/>
  <c r="AK2584" i="6"/>
  <c r="AJ2584" i="6"/>
  <c r="AI2584" i="6"/>
  <c r="AH2584" i="6"/>
  <c r="AG2584" i="6"/>
  <c r="AM2584" i="6" s="1"/>
  <c r="AB2584" i="6"/>
  <c r="Z2584" i="6"/>
  <c r="Y2584" i="6"/>
  <c r="X2584" i="6"/>
  <c r="AD2584" i="6" s="1"/>
  <c r="V2584" i="6"/>
  <c r="T2584" i="6"/>
  <c r="S2584" i="6"/>
  <c r="R2584" i="6"/>
  <c r="Q2584" i="6"/>
  <c r="P2584" i="6"/>
  <c r="O2584" i="6"/>
  <c r="N2584" i="6"/>
  <c r="M2584" i="6"/>
  <c r="U2584" i="6" s="1"/>
  <c r="E2584" i="6"/>
  <c r="B2584" i="6"/>
  <c r="BK2583" i="6"/>
  <c r="BJ2583" i="6"/>
  <c r="BC2583" i="6"/>
  <c r="BB2583" i="6"/>
  <c r="BA2583" i="6"/>
  <c r="AZ2583" i="6"/>
  <c r="AY2583" i="6"/>
  <c r="AX2583" i="6"/>
  <c r="AW2583" i="6"/>
  <c r="AV2583" i="6"/>
  <c r="AU2583" i="6"/>
  <c r="AT2583" i="6"/>
  <c r="AS2583" i="6"/>
  <c r="AR2583" i="6"/>
  <c r="AQ2583" i="6"/>
  <c r="AP2583" i="6"/>
  <c r="AO2583" i="6"/>
  <c r="AN2583" i="6"/>
  <c r="BD2583" i="6" s="1"/>
  <c r="AL2583" i="6"/>
  <c r="AK2583" i="6"/>
  <c r="AJ2583" i="6"/>
  <c r="AI2583" i="6"/>
  <c r="AH2583" i="6"/>
  <c r="AG2583" i="6"/>
  <c r="AM2583" i="6" s="1"/>
  <c r="AB2583" i="6"/>
  <c r="Z2583" i="6"/>
  <c r="Y2583" i="6"/>
  <c r="X2583" i="6"/>
  <c r="V2583" i="6"/>
  <c r="T2583" i="6"/>
  <c r="S2583" i="6"/>
  <c r="R2583" i="6"/>
  <c r="Q2583" i="6"/>
  <c r="P2583" i="6"/>
  <c r="O2583" i="6"/>
  <c r="N2583" i="6"/>
  <c r="M2583" i="6"/>
  <c r="U2583" i="6" s="1"/>
  <c r="E2583" i="6"/>
  <c r="B2583" i="6"/>
  <c r="BK2582" i="6"/>
  <c r="BJ2582" i="6"/>
  <c r="BC2582" i="6"/>
  <c r="BB2582" i="6"/>
  <c r="BA2582" i="6"/>
  <c r="AZ2582" i="6"/>
  <c r="AY2582" i="6"/>
  <c r="AX2582" i="6"/>
  <c r="AW2582" i="6"/>
  <c r="AV2582" i="6"/>
  <c r="AU2582" i="6"/>
  <c r="AT2582" i="6"/>
  <c r="AS2582" i="6"/>
  <c r="AR2582" i="6"/>
  <c r="AQ2582" i="6"/>
  <c r="AP2582" i="6"/>
  <c r="AO2582" i="6"/>
  <c r="AN2582" i="6"/>
  <c r="BD2582" i="6" s="1"/>
  <c r="AL2582" i="6"/>
  <c r="AK2582" i="6"/>
  <c r="AJ2582" i="6"/>
  <c r="AI2582" i="6"/>
  <c r="AH2582" i="6"/>
  <c r="AG2582" i="6"/>
  <c r="AM2582" i="6" s="1"/>
  <c r="AB2582" i="6"/>
  <c r="Z2582" i="6"/>
  <c r="Y2582" i="6"/>
  <c r="X2582" i="6"/>
  <c r="AD2582" i="6" s="1"/>
  <c r="V2582" i="6"/>
  <c r="T2582" i="6"/>
  <c r="S2582" i="6"/>
  <c r="R2582" i="6"/>
  <c r="Q2582" i="6"/>
  <c r="P2582" i="6"/>
  <c r="O2582" i="6"/>
  <c r="N2582" i="6"/>
  <c r="M2582" i="6"/>
  <c r="U2582" i="6" s="1"/>
  <c r="E2582" i="6"/>
  <c r="B2582" i="6"/>
  <c r="BK2581" i="6"/>
  <c r="BJ2581" i="6"/>
  <c r="BC2581" i="6"/>
  <c r="BB2581" i="6"/>
  <c r="BA2581" i="6"/>
  <c r="AZ2581" i="6"/>
  <c r="AY2581" i="6"/>
  <c r="AX2581" i="6"/>
  <c r="AW2581" i="6"/>
  <c r="AV2581" i="6"/>
  <c r="AU2581" i="6"/>
  <c r="AT2581" i="6"/>
  <c r="AS2581" i="6"/>
  <c r="AR2581" i="6"/>
  <c r="AQ2581" i="6"/>
  <c r="AP2581" i="6"/>
  <c r="AO2581" i="6"/>
  <c r="AN2581" i="6"/>
  <c r="BD2581" i="6" s="1"/>
  <c r="AL2581" i="6"/>
  <c r="AK2581" i="6"/>
  <c r="AJ2581" i="6"/>
  <c r="AI2581" i="6"/>
  <c r="AH2581" i="6"/>
  <c r="AG2581" i="6"/>
  <c r="AM2581" i="6" s="1"/>
  <c r="AB2581" i="6"/>
  <c r="Z2581" i="6"/>
  <c r="Y2581" i="6"/>
  <c r="X2581" i="6"/>
  <c r="AD2581" i="6" s="1"/>
  <c r="V2581" i="6"/>
  <c r="T2581" i="6"/>
  <c r="S2581" i="6"/>
  <c r="R2581" i="6"/>
  <c r="Q2581" i="6"/>
  <c r="P2581" i="6"/>
  <c r="O2581" i="6"/>
  <c r="N2581" i="6"/>
  <c r="M2581" i="6"/>
  <c r="E2581" i="6"/>
  <c r="B2581" i="6"/>
  <c r="BK2580" i="6"/>
  <c r="BJ2580" i="6"/>
  <c r="BC2580" i="6"/>
  <c r="BB2580" i="6"/>
  <c r="BA2580" i="6"/>
  <c r="AZ2580" i="6"/>
  <c r="AY2580" i="6"/>
  <c r="AX2580" i="6"/>
  <c r="AW2580" i="6"/>
  <c r="AV2580" i="6"/>
  <c r="AU2580" i="6"/>
  <c r="AT2580" i="6"/>
  <c r="AS2580" i="6"/>
  <c r="AR2580" i="6"/>
  <c r="AQ2580" i="6"/>
  <c r="AP2580" i="6"/>
  <c r="AO2580" i="6"/>
  <c r="AN2580" i="6"/>
  <c r="BD2580" i="6" s="1"/>
  <c r="AL2580" i="6"/>
  <c r="AK2580" i="6"/>
  <c r="AJ2580" i="6"/>
  <c r="AI2580" i="6"/>
  <c r="AH2580" i="6"/>
  <c r="AG2580" i="6"/>
  <c r="AM2580" i="6" s="1"/>
  <c r="AB2580" i="6"/>
  <c r="Z2580" i="6"/>
  <c r="Y2580" i="6"/>
  <c r="X2580" i="6"/>
  <c r="AD2580" i="6" s="1"/>
  <c r="V2580" i="6"/>
  <c r="T2580" i="6"/>
  <c r="S2580" i="6"/>
  <c r="R2580" i="6"/>
  <c r="Q2580" i="6"/>
  <c r="P2580" i="6"/>
  <c r="O2580" i="6"/>
  <c r="N2580" i="6"/>
  <c r="M2580" i="6"/>
  <c r="U2580" i="6" s="1"/>
  <c r="E2580" i="6"/>
  <c r="B2580" i="6"/>
  <c r="BK2579" i="6"/>
  <c r="BJ2579" i="6"/>
  <c r="BC2579" i="6"/>
  <c r="BB2579" i="6"/>
  <c r="BA2579" i="6"/>
  <c r="AZ2579" i="6"/>
  <c r="AY2579" i="6"/>
  <c r="AX2579" i="6"/>
  <c r="AW2579" i="6"/>
  <c r="AV2579" i="6"/>
  <c r="AU2579" i="6"/>
  <c r="AT2579" i="6"/>
  <c r="AS2579" i="6"/>
  <c r="AR2579" i="6"/>
  <c r="AQ2579" i="6"/>
  <c r="AP2579" i="6"/>
  <c r="AO2579" i="6"/>
  <c r="AN2579" i="6"/>
  <c r="AL2579" i="6"/>
  <c r="AK2579" i="6"/>
  <c r="AJ2579" i="6"/>
  <c r="AI2579" i="6"/>
  <c r="AH2579" i="6"/>
  <c r="AG2579" i="6"/>
  <c r="AM2579" i="6" s="1"/>
  <c r="AB2579" i="6"/>
  <c r="Z2579" i="6"/>
  <c r="Y2579" i="6"/>
  <c r="X2579" i="6"/>
  <c r="V2579" i="6"/>
  <c r="T2579" i="6"/>
  <c r="S2579" i="6"/>
  <c r="R2579" i="6"/>
  <c r="Q2579" i="6"/>
  <c r="P2579" i="6"/>
  <c r="O2579" i="6"/>
  <c r="N2579" i="6"/>
  <c r="M2579" i="6"/>
  <c r="U2579" i="6" s="1"/>
  <c r="E2579" i="6"/>
  <c r="B2579" i="6"/>
  <c r="BK2578" i="6"/>
  <c r="BJ2578" i="6"/>
  <c r="BC2578" i="6"/>
  <c r="BB2578" i="6"/>
  <c r="BA2578" i="6"/>
  <c r="AZ2578" i="6"/>
  <c r="AY2578" i="6"/>
  <c r="AX2578" i="6"/>
  <c r="AW2578" i="6"/>
  <c r="AV2578" i="6"/>
  <c r="AU2578" i="6"/>
  <c r="AT2578" i="6"/>
  <c r="AS2578" i="6"/>
  <c r="AR2578" i="6"/>
  <c r="AQ2578" i="6"/>
  <c r="AP2578" i="6"/>
  <c r="AO2578" i="6"/>
  <c r="AN2578" i="6"/>
  <c r="BD2578" i="6" s="1"/>
  <c r="AL2578" i="6"/>
  <c r="AK2578" i="6"/>
  <c r="AJ2578" i="6"/>
  <c r="AI2578" i="6"/>
  <c r="AH2578" i="6"/>
  <c r="AG2578" i="6"/>
  <c r="AM2578" i="6" s="1"/>
  <c r="AB2578" i="6"/>
  <c r="Z2578" i="6"/>
  <c r="Y2578" i="6"/>
  <c r="X2578" i="6"/>
  <c r="AD2578" i="6" s="1"/>
  <c r="V2578" i="6"/>
  <c r="T2578" i="6"/>
  <c r="S2578" i="6"/>
  <c r="R2578" i="6"/>
  <c r="Q2578" i="6"/>
  <c r="P2578" i="6"/>
  <c r="O2578" i="6"/>
  <c r="N2578" i="6"/>
  <c r="M2578" i="6"/>
  <c r="U2578" i="6" s="1"/>
  <c r="E2578" i="6"/>
  <c r="B2578" i="6"/>
  <c r="BK2577" i="6"/>
  <c r="BJ2577" i="6"/>
  <c r="BC2577" i="6"/>
  <c r="BB2577" i="6"/>
  <c r="BA2577" i="6"/>
  <c r="AZ2577" i="6"/>
  <c r="AY2577" i="6"/>
  <c r="AX2577" i="6"/>
  <c r="AW2577" i="6"/>
  <c r="AV2577" i="6"/>
  <c r="AU2577" i="6"/>
  <c r="AT2577" i="6"/>
  <c r="AS2577" i="6"/>
  <c r="AR2577" i="6"/>
  <c r="AQ2577" i="6"/>
  <c r="AP2577" i="6"/>
  <c r="AO2577" i="6"/>
  <c r="AN2577" i="6"/>
  <c r="AL2577" i="6"/>
  <c r="AK2577" i="6"/>
  <c r="AJ2577" i="6"/>
  <c r="AI2577" i="6"/>
  <c r="AH2577" i="6"/>
  <c r="AG2577" i="6"/>
  <c r="AM2577" i="6" s="1"/>
  <c r="AB2577" i="6"/>
  <c r="Z2577" i="6"/>
  <c r="Y2577" i="6"/>
  <c r="X2577" i="6"/>
  <c r="AD2577" i="6" s="1"/>
  <c r="V2577" i="6"/>
  <c r="T2577" i="6"/>
  <c r="S2577" i="6"/>
  <c r="R2577" i="6"/>
  <c r="Q2577" i="6"/>
  <c r="P2577" i="6"/>
  <c r="O2577" i="6"/>
  <c r="N2577" i="6"/>
  <c r="M2577" i="6"/>
  <c r="E2577" i="6"/>
  <c r="B2577" i="6"/>
  <c r="BK2576" i="6"/>
  <c r="BJ2576" i="6"/>
  <c r="BC2576" i="6"/>
  <c r="BB2576" i="6"/>
  <c r="BA2576" i="6"/>
  <c r="AZ2576" i="6"/>
  <c r="AY2576" i="6"/>
  <c r="AX2576" i="6"/>
  <c r="AW2576" i="6"/>
  <c r="AV2576" i="6"/>
  <c r="AU2576" i="6"/>
  <c r="AT2576" i="6"/>
  <c r="AS2576" i="6"/>
  <c r="AR2576" i="6"/>
  <c r="AQ2576" i="6"/>
  <c r="AP2576" i="6"/>
  <c r="AO2576" i="6"/>
  <c r="AN2576" i="6"/>
  <c r="BD2576" i="6" s="1"/>
  <c r="AL2576" i="6"/>
  <c r="AK2576" i="6"/>
  <c r="AJ2576" i="6"/>
  <c r="AI2576" i="6"/>
  <c r="AH2576" i="6"/>
  <c r="AG2576" i="6"/>
  <c r="AM2576" i="6" s="1"/>
  <c r="AB2576" i="6"/>
  <c r="Z2576" i="6"/>
  <c r="Y2576" i="6"/>
  <c r="X2576" i="6"/>
  <c r="AD2576" i="6" s="1"/>
  <c r="V2576" i="6"/>
  <c r="T2576" i="6"/>
  <c r="S2576" i="6"/>
  <c r="R2576" i="6"/>
  <c r="Q2576" i="6"/>
  <c r="P2576" i="6"/>
  <c r="O2576" i="6"/>
  <c r="N2576" i="6"/>
  <c r="M2576" i="6"/>
  <c r="U2576" i="6" s="1"/>
  <c r="E2576" i="6"/>
  <c r="B2576" i="6"/>
  <c r="BK2575" i="6"/>
  <c r="BJ2575" i="6"/>
  <c r="BC2575" i="6"/>
  <c r="BB2575" i="6"/>
  <c r="BA2575" i="6"/>
  <c r="AZ2575" i="6"/>
  <c r="AY2575" i="6"/>
  <c r="AX2575" i="6"/>
  <c r="AW2575" i="6"/>
  <c r="AV2575" i="6"/>
  <c r="AU2575" i="6"/>
  <c r="AT2575" i="6"/>
  <c r="AS2575" i="6"/>
  <c r="AR2575" i="6"/>
  <c r="AQ2575" i="6"/>
  <c r="AP2575" i="6"/>
  <c r="AO2575" i="6"/>
  <c r="AN2575" i="6"/>
  <c r="BD2575" i="6" s="1"/>
  <c r="AL2575" i="6"/>
  <c r="AK2575" i="6"/>
  <c r="AJ2575" i="6"/>
  <c r="AI2575" i="6"/>
  <c r="AH2575" i="6"/>
  <c r="AG2575" i="6"/>
  <c r="AM2575" i="6" s="1"/>
  <c r="AB2575" i="6"/>
  <c r="Z2575" i="6"/>
  <c r="Y2575" i="6"/>
  <c r="X2575" i="6"/>
  <c r="V2575" i="6"/>
  <c r="T2575" i="6"/>
  <c r="S2575" i="6"/>
  <c r="R2575" i="6"/>
  <c r="Q2575" i="6"/>
  <c r="P2575" i="6"/>
  <c r="O2575" i="6"/>
  <c r="N2575" i="6"/>
  <c r="M2575" i="6"/>
  <c r="U2575" i="6" s="1"/>
  <c r="E2575" i="6"/>
  <c r="B2575" i="6"/>
  <c r="BK2574" i="6"/>
  <c r="BJ2574" i="6"/>
  <c r="BC2574" i="6"/>
  <c r="BB2574" i="6"/>
  <c r="BA2574" i="6"/>
  <c r="AZ2574" i="6"/>
  <c r="AY2574" i="6"/>
  <c r="AX2574" i="6"/>
  <c r="AW2574" i="6"/>
  <c r="AV2574" i="6"/>
  <c r="AU2574" i="6"/>
  <c r="AT2574" i="6"/>
  <c r="AS2574" i="6"/>
  <c r="AR2574" i="6"/>
  <c r="AQ2574" i="6"/>
  <c r="AP2574" i="6"/>
  <c r="AO2574" i="6"/>
  <c r="AN2574" i="6"/>
  <c r="BD2574" i="6" s="1"/>
  <c r="AL2574" i="6"/>
  <c r="AK2574" i="6"/>
  <c r="AJ2574" i="6"/>
  <c r="AI2574" i="6"/>
  <c r="AH2574" i="6"/>
  <c r="AG2574" i="6"/>
  <c r="AM2574" i="6" s="1"/>
  <c r="AB2574" i="6"/>
  <c r="Z2574" i="6"/>
  <c r="Y2574" i="6"/>
  <c r="X2574" i="6"/>
  <c r="AD2574" i="6" s="1"/>
  <c r="V2574" i="6"/>
  <c r="T2574" i="6"/>
  <c r="S2574" i="6"/>
  <c r="R2574" i="6"/>
  <c r="Q2574" i="6"/>
  <c r="P2574" i="6"/>
  <c r="O2574" i="6"/>
  <c r="N2574" i="6"/>
  <c r="M2574" i="6"/>
  <c r="U2574" i="6" s="1"/>
  <c r="E2574" i="6"/>
  <c r="B2574" i="6"/>
  <c r="BK2573" i="6"/>
  <c r="BJ2573" i="6"/>
  <c r="BC2573" i="6"/>
  <c r="BB2573" i="6"/>
  <c r="BA2573" i="6"/>
  <c r="AZ2573" i="6"/>
  <c r="AY2573" i="6"/>
  <c r="AX2573" i="6"/>
  <c r="AW2573" i="6"/>
  <c r="AV2573" i="6"/>
  <c r="AU2573" i="6"/>
  <c r="AT2573" i="6"/>
  <c r="AS2573" i="6"/>
  <c r="AR2573" i="6"/>
  <c r="AQ2573" i="6"/>
  <c r="AP2573" i="6"/>
  <c r="AO2573" i="6"/>
  <c r="AN2573" i="6"/>
  <c r="BD2573" i="6" s="1"/>
  <c r="AL2573" i="6"/>
  <c r="AK2573" i="6"/>
  <c r="AJ2573" i="6"/>
  <c r="AI2573" i="6"/>
  <c r="AH2573" i="6"/>
  <c r="AG2573" i="6"/>
  <c r="AM2573" i="6" s="1"/>
  <c r="AB2573" i="6"/>
  <c r="Z2573" i="6"/>
  <c r="Y2573" i="6"/>
  <c r="X2573" i="6"/>
  <c r="AD2573" i="6" s="1"/>
  <c r="V2573" i="6"/>
  <c r="T2573" i="6"/>
  <c r="S2573" i="6"/>
  <c r="R2573" i="6"/>
  <c r="Q2573" i="6"/>
  <c r="P2573" i="6"/>
  <c r="O2573" i="6"/>
  <c r="N2573" i="6"/>
  <c r="M2573" i="6"/>
  <c r="E2573" i="6"/>
  <c r="B2573" i="6"/>
  <c r="BK2572" i="6"/>
  <c r="BJ2572" i="6"/>
  <c r="BC2572" i="6"/>
  <c r="BB2572" i="6"/>
  <c r="BA2572" i="6"/>
  <c r="AZ2572" i="6"/>
  <c r="AY2572" i="6"/>
  <c r="AX2572" i="6"/>
  <c r="AW2572" i="6"/>
  <c r="AV2572" i="6"/>
  <c r="AU2572" i="6"/>
  <c r="AT2572" i="6"/>
  <c r="AS2572" i="6"/>
  <c r="AR2572" i="6"/>
  <c r="AQ2572" i="6"/>
  <c r="AP2572" i="6"/>
  <c r="AO2572" i="6"/>
  <c r="AN2572" i="6"/>
  <c r="BD2572" i="6" s="1"/>
  <c r="AL2572" i="6"/>
  <c r="AK2572" i="6"/>
  <c r="AJ2572" i="6"/>
  <c r="AI2572" i="6"/>
  <c r="AH2572" i="6"/>
  <c r="AG2572" i="6"/>
  <c r="AM2572" i="6" s="1"/>
  <c r="AB2572" i="6"/>
  <c r="Z2572" i="6"/>
  <c r="Y2572" i="6"/>
  <c r="X2572" i="6"/>
  <c r="AD2572" i="6" s="1"/>
  <c r="V2572" i="6"/>
  <c r="T2572" i="6"/>
  <c r="S2572" i="6"/>
  <c r="R2572" i="6"/>
  <c r="Q2572" i="6"/>
  <c r="P2572" i="6"/>
  <c r="O2572" i="6"/>
  <c r="N2572" i="6"/>
  <c r="M2572" i="6"/>
  <c r="U2572" i="6" s="1"/>
  <c r="E2572" i="6"/>
  <c r="B2572" i="6"/>
  <c r="BK2571" i="6"/>
  <c r="BJ2571" i="6"/>
  <c r="BC2571" i="6"/>
  <c r="BB2571" i="6"/>
  <c r="BA2571" i="6"/>
  <c r="AZ2571" i="6"/>
  <c r="AY2571" i="6"/>
  <c r="AX2571" i="6"/>
  <c r="AW2571" i="6"/>
  <c r="AV2571" i="6"/>
  <c r="AU2571" i="6"/>
  <c r="AT2571" i="6"/>
  <c r="AS2571" i="6"/>
  <c r="AR2571" i="6"/>
  <c r="AQ2571" i="6"/>
  <c r="AP2571" i="6"/>
  <c r="AO2571" i="6"/>
  <c r="AN2571" i="6"/>
  <c r="AL2571" i="6"/>
  <c r="AK2571" i="6"/>
  <c r="AJ2571" i="6"/>
  <c r="AI2571" i="6"/>
  <c r="AH2571" i="6"/>
  <c r="AG2571" i="6"/>
  <c r="AM2571" i="6" s="1"/>
  <c r="AB2571" i="6"/>
  <c r="Z2571" i="6"/>
  <c r="Y2571" i="6"/>
  <c r="X2571" i="6"/>
  <c r="V2571" i="6"/>
  <c r="T2571" i="6"/>
  <c r="S2571" i="6"/>
  <c r="R2571" i="6"/>
  <c r="Q2571" i="6"/>
  <c r="P2571" i="6"/>
  <c r="O2571" i="6"/>
  <c r="N2571" i="6"/>
  <c r="M2571" i="6"/>
  <c r="U2571" i="6" s="1"/>
  <c r="E2571" i="6"/>
  <c r="B2571" i="6"/>
  <c r="BK2570" i="6"/>
  <c r="BJ2570" i="6"/>
  <c r="BC2570" i="6"/>
  <c r="BB2570" i="6"/>
  <c r="BA2570" i="6"/>
  <c r="AZ2570" i="6"/>
  <c r="AY2570" i="6"/>
  <c r="AX2570" i="6"/>
  <c r="AW2570" i="6"/>
  <c r="AV2570" i="6"/>
  <c r="AU2570" i="6"/>
  <c r="AT2570" i="6"/>
  <c r="AS2570" i="6"/>
  <c r="AR2570" i="6"/>
  <c r="AQ2570" i="6"/>
  <c r="AP2570" i="6"/>
  <c r="AO2570" i="6"/>
  <c r="AN2570" i="6"/>
  <c r="BD2570" i="6" s="1"/>
  <c r="AL2570" i="6"/>
  <c r="AK2570" i="6"/>
  <c r="AJ2570" i="6"/>
  <c r="AI2570" i="6"/>
  <c r="AH2570" i="6"/>
  <c r="AG2570" i="6"/>
  <c r="AM2570" i="6" s="1"/>
  <c r="AB2570" i="6"/>
  <c r="Z2570" i="6"/>
  <c r="Y2570" i="6"/>
  <c r="X2570" i="6"/>
  <c r="AD2570" i="6" s="1"/>
  <c r="V2570" i="6"/>
  <c r="T2570" i="6"/>
  <c r="S2570" i="6"/>
  <c r="R2570" i="6"/>
  <c r="Q2570" i="6"/>
  <c r="P2570" i="6"/>
  <c r="O2570" i="6"/>
  <c r="N2570" i="6"/>
  <c r="M2570" i="6"/>
  <c r="U2570" i="6" s="1"/>
  <c r="E2570" i="6"/>
  <c r="B2570" i="6"/>
  <c r="BK2569" i="6"/>
  <c r="BJ2569" i="6"/>
  <c r="BC2569" i="6"/>
  <c r="BB2569" i="6"/>
  <c r="BA2569" i="6"/>
  <c r="AZ2569" i="6"/>
  <c r="AY2569" i="6"/>
  <c r="AX2569" i="6"/>
  <c r="AW2569" i="6"/>
  <c r="AV2569" i="6"/>
  <c r="AU2569" i="6"/>
  <c r="AT2569" i="6"/>
  <c r="AS2569" i="6"/>
  <c r="AR2569" i="6"/>
  <c r="AQ2569" i="6"/>
  <c r="AP2569" i="6"/>
  <c r="AO2569" i="6"/>
  <c r="AN2569" i="6"/>
  <c r="AL2569" i="6"/>
  <c r="AK2569" i="6"/>
  <c r="AJ2569" i="6"/>
  <c r="AI2569" i="6"/>
  <c r="AH2569" i="6"/>
  <c r="AG2569" i="6"/>
  <c r="AM2569" i="6" s="1"/>
  <c r="AB2569" i="6"/>
  <c r="Z2569" i="6"/>
  <c r="Y2569" i="6"/>
  <c r="X2569" i="6"/>
  <c r="AD2569" i="6" s="1"/>
  <c r="V2569" i="6"/>
  <c r="T2569" i="6"/>
  <c r="S2569" i="6"/>
  <c r="R2569" i="6"/>
  <c r="Q2569" i="6"/>
  <c r="P2569" i="6"/>
  <c r="O2569" i="6"/>
  <c r="N2569" i="6"/>
  <c r="M2569" i="6"/>
  <c r="U2569" i="6" s="1"/>
  <c r="E2569" i="6"/>
  <c r="B2569" i="6"/>
  <c r="BK2568" i="6"/>
  <c r="BJ2568" i="6"/>
  <c r="BC2568" i="6"/>
  <c r="BB2568" i="6"/>
  <c r="BA2568" i="6"/>
  <c r="AZ2568" i="6"/>
  <c r="AY2568" i="6"/>
  <c r="AX2568" i="6"/>
  <c r="AW2568" i="6"/>
  <c r="AV2568" i="6"/>
  <c r="AU2568" i="6"/>
  <c r="AT2568" i="6"/>
  <c r="AS2568" i="6"/>
  <c r="AR2568" i="6"/>
  <c r="AQ2568" i="6"/>
  <c r="AP2568" i="6"/>
  <c r="AO2568" i="6"/>
  <c r="AN2568" i="6"/>
  <c r="AL2568" i="6"/>
  <c r="AK2568" i="6"/>
  <c r="AJ2568" i="6"/>
  <c r="AI2568" i="6"/>
  <c r="AH2568" i="6"/>
  <c r="AG2568" i="6"/>
  <c r="AM2568" i="6" s="1"/>
  <c r="AB2568" i="6"/>
  <c r="Z2568" i="6"/>
  <c r="Y2568" i="6"/>
  <c r="X2568" i="6"/>
  <c r="AD2568" i="6" s="1"/>
  <c r="V2568" i="6"/>
  <c r="T2568" i="6"/>
  <c r="S2568" i="6"/>
  <c r="R2568" i="6"/>
  <c r="Q2568" i="6"/>
  <c r="P2568" i="6"/>
  <c r="O2568" i="6"/>
  <c r="N2568" i="6"/>
  <c r="M2568" i="6"/>
  <c r="U2568" i="6" s="1"/>
  <c r="E2568" i="6"/>
  <c r="B2568" i="6"/>
  <c r="BK2567" i="6"/>
  <c r="BJ2567" i="6"/>
  <c r="BC2567" i="6"/>
  <c r="BB2567" i="6"/>
  <c r="BA2567" i="6"/>
  <c r="AZ2567" i="6"/>
  <c r="AY2567" i="6"/>
  <c r="AX2567" i="6"/>
  <c r="AW2567" i="6"/>
  <c r="AV2567" i="6"/>
  <c r="AU2567" i="6"/>
  <c r="AT2567" i="6"/>
  <c r="AS2567" i="6"/>
  <c r="AR2567" i="6"/>
  <c r="AQ2567" i="6"/>
  <c r="AP2567" i="6"/>
  <c r="AO2567" i="6"/>
  <c r="AN2567" i="6"/>
  <c r="AL2567" i="6"/>
  <c r="AK2567" i="6"/>
  <c r="AJ2567" i="6"/>
  <c r="AI2567" i="6"/>
  <c r="AH2567" i="6"/>
  <c r="AG2567" i="6"/>
  <c r="AM2567" i="6" s="1"/>
  <c r="AB2567" i="6"/>
  <c r="Z2567" i="6"/>
  <c r="Y2567" i="6"/>
  <c r="X2567" i="6"/>
  <c r="AD2567" i="6" s="1"/>
  <c r="V2567" i="6"/>
  <c r="T2567" i="6"/>
  <c r="S2567" i="6"/>
  <c r="R2567" i="6"/>
  <c r="Q2567" i="6"/>
  <c r="P2567" i="6"/>
  <c r="O2567" i="6"/>
  <c r="N2567" i="6"/>
  <c r="M2567" i="6"/>
  <c r="U2567" i="6" s="1"/>
  <c r="E2567" i="6"/>
  <c r="B2567" i="6"/>
  <c r="BK2566" i="6"/>
  <c r="BJ2566" i="6"/>
  <c r="BC2566" i="6"/>
  <c r="BB2566" i="6"/>
  <c r="BA2566" i="6"/>
  <c r="AZ2566" i="6"/>
  <c r="AY2566" i="6"/>
  <c r="AX2566" i="6"/>
  <c r="AW2566" i="6"/>
  <c r="AV2566" i="6"/>
  <c r="AU2566" i="6"/>
  <c r="AT2566" i="6"/>
  <c r="AS2566" i="6"/>
  <c r="AR2566" i="6"/>
  <c r="AQ2566" i="6"/>
  <c r="AP2566" i="6"/>
  <c r="AO2566" i="6"/>
  <c r="AN2566" i="6"/>
  <c r="AL2566" i="6"/>
  <c r="AK2566" i="6"/>
  <c r="AJ2566" i="6"/>
  <c r="AI2566" i="6"/>
  <c r="AH2566" i="6"/>
  <c r="AG2566" i="6"/>
  <c r="AM2566" i="6" s="1"/>
  <c r="AB2566" i="6"/>
  <c r="Z2566" i="6"/>
  <c r="Y2566" i="6"/>
  <c r="X2566" i="6"/>
  <c r="AD2566" i="6" s="1"/>
  <c r="V2566" i="6"/>
  <c r="T2566" i="6"/>
  <c r="S2566" i="6"/>
  <c r="R2566" i="6"/>
  <c r="Q2566" i="6"/>
  <c r="P2566" i="6"/>
  <c r="O2566" i="6"/>
  <c r="N2566" i="6"/>
  <c r="M2566" i="6"/>
  <c r="U2566" i="6" s="1"/>
  <c r="E2566" i="6"/>
  <c r="B2566" i="6"/>
  <c r="BK2565" i="6"/>
  <c r="BJ2565" i="6"/>
  <c r="BC2565" i="6"/>
  <c r="BB2565" i="6"/>
  <c r="BA2565" i="6"/>
  <c r="AZ2565" i="6"/>
  <c r="AY2565" i="6"/>
  <c r="AX2565" i="6"/>
  <c r="AW2565" i="6"/>
  <c r="AV2565" i="6"/>
  <c r="AU2565" i="6"/>
  <c r="AT2565" i="6"/>
  <c r="AS2565" i="6"/>
  <c r="AR2565" i="6"/>
  <c r="AQ2565" i="6"/>
  <c r="AP2565" i="6"/>
  <c r="AO2565" i="6"/>
  <c r="AN2565" i="6"/>
  <c r="AL2565" i="6"/>
  <c r="AK2565" i="6"/>
  <c r="AJ2565" i="6"/>
  <c r="AI2565" i="6"/>
  <c r="AH2565" i="6"/>
  <c r="AG2565" i="6"/>
  <c r="AM2565" i="6" s="1"/>
  <c r="AB2565" i="6"/>
  <c r="Z2565" i="6"/>
  <c r="Y2565" i="6"/>
  <c r="X2565" i="6"/>
  <c r="AD2565" i="6" s="1"/>
  <c r="V2565" i="6"/>
  <c r="T2565" i="6"/>
  <c r="S2565" i="6"/>
  <c r="R2565" i="6"/>
  <c r="Q2565" i="6"/>
  <c r="P2565" i="6"/>
  <c r="O2565" i="6"/>
  <c r="N2565" i="6"/>
  <c r="M2565" i="6"/>
  <c r="U2565" i="6" s="1"/>
  <c r="E2565" i="6"/>
  <c r="B2565" i="6"/>
  <c r="BK2564" i="6"/>
  <c r="BJ2564" i="6"/>
  <c r="BC2564" i="6"/>
  <c r="BB2564" i="6"/>
  <c r="BA2564" i="6"/>
  <c r="AZ2564" i="6"/>
  <c r="AY2564" i="6"/>
  <c r="AX2564" i="6"/>
  <c r="AW2564" i="6"/>
  <c r="AV2564" i="6"/>
  <c r="AU2564" i="6"/>
  <c r="AT2564" i="6"/>
  <c r="AS2564" i="6"/>
  <c r="AR2564" i="6"/>
  <c r="AQ2564" i="6"/>
  <c r="AP2564" i="6"/>
  <c r="AO2564" i="6"/>
  <c r="AN2564" i="6"/>
  <c r="AL2564" i="6"/>
  <c r="AK2564" i="6"/>
  <c r="AJ2564" i="6"/>
  <c r="AI2564" i="6"/>
  <c r="AH2564" i="6"/>
  <c r="AG2564" i="6"/>
  <c r="AM2564" i="6" s="1"/>
  <c r="AB2564" i="6"/>
  <c r="Z2564" i="6"/>
  <c r="Y2564" i="6"/>
  <c r="X2564" i="6"/>
  <c r="AD2564" i="6" s="1"/>
  <c r="V2564" i="6"/>
  <c r="T2564" i="6"/>
  <c r="S2564" i="6"/>
  <c r="R2564" i="6"/>
  <c r="Q2564" i="6"/>
  <c r="P2564" i="6"/>
  <c r="O2564" i="6"/>
  <c r="N2564" i="6"/>
  <c r="M2564" i="6"/>
  <c r="U2564" i="6" s="1"/>
  <c r="E2564" i="6"/>
  <c r="B2564" i="6"/>
  <c r="BK2563" i="6"/>
  <c r="BJ2563" i="6"/>
  <c r="BC2563" i="6"/>
  <c r="BB2563" i="6"/>
  <c r="BA2563" i="6"/>
  <c r="AZ2563" i="6"/>
  <c r="AY2563" i="6"/>
  <c r="AX2563" i="6"/>
  <c r="AW2563" i="6"/>
  <c r="AV2563" i="6"/>
  <c r="AU2563" i="6"/>
  <c r="AT2563" i="6"/>
  <c r="AS2563" i="6"/>
  <c r="AR2563" i="6"/>
  <c r="AQ2563" i="6"/>
  <c r="AP2563" i="6"/>
  <c r="AO2563" i="6"/>
  <c r="AN2563" i="6"/>
  <c r="AL2563" i="6"/>
  <c r="AK2563" i="6"/>
  <c r="AJ2563" i="6"/>
  <c r="AI2563" i="6"/>
  <c r="AH2563" i="6"/>
  <c r="AG2563" i="6"/>
  <c r="AM2563" i="6" s="1"/>
  <c r="AB2563" i="6"/>
  <c r="Z2563" i="6"/>
  <c r="Y2563" i="6"/>
  <c r="X2563" i="6"/>
  <c r="AD2563" i="6" s="1"/>
  <c r="V2563" i="6"/>
  <c r="T2563" i="6"/>
  <c r="S2563" i="6"/>
  <c r="R2563" i="6"/>
  <c r="Q2563" i="6"/>
  <c r="P2563" i="6"/>
  <c r="O2563" i="6"/>
  <c r="N2563" i="6"/>
  <c r="M2563" i="6"/>
  <c r="U2563" i="6" s="1"/>
  <c r="E2563" i="6"/>
  <c r="B2563" i="6"/>
  <c r="BK2562" i="6"/>
  <c r="BJ2562" i="6"/>
  <c r="BC2562" i="6"/>
  <c r="BB2562" i="6"/>
  <c r="BA2562" i="6"/>
  <c r="AZ2562" i="6"/>
  <c r="AY2562" i="6"/>
  <c r="AX2562" i="6"/>
  <c r="AW2562" i="6"/>
  <c r="AV2562" i="6"/>
  <c r="AU2562" i="6"/>
  <c r="AT2562" i="6"/>
  <c r="AS2562" i="6"/>
  <c r="AR2562" i="6"/>
  <c r="AQ2562" i="6"/>
  <c r="AP2562" i="6"/>
  <c r="AO2562" i="6"/>
  <c r="AN2562" i="6"/>
  <c r="AL2562" i="6"/>
  <c r="AK2562" i="6"/>
  <c r="AJ2562" i="6"/>
  <c r="AI2562" i="6"/>
  <c r="AH2562" i="6"/>
  <c r="AG2562" i="6"/>
  <c r="AM2562" i="6" s="1"/>
  <c r="AB2562" i="6"/>
  <c r="Z2562" i="6"/>
  <c r="Y2562" i="6"/>
  <c r="X2562" i="6"/>
  <c r="AD2562" i="6" s="1"/>
  <c r="V2562" i="6"/>
  <c r="T2562" i="6"/>
  <c r="S2562" i="6"/>
  <c r="R2562" i="6"/>
  <c r="Q2562" i="6"/>
  <c r="P2562" i="6"/>
  <c r="O2562" i="6"/>
  <c r="N2562" i="6"/>
  <c r="M2562" i="6"/>
  <c r="U2562" i="6" s="1"/>
  <c r="E2562" i="6"/>
  <c r="B2562" i="6"/>
  <c r="BK2561" i="6"/>
  <c r="BJ2561" i="6"/>
  <c r="BC2561" i="6"/>
  <c r="BB2561" i="6"/>
  <c r="BA2561" i="6"/>
  <c r="AZ2561" i="6"/>
  <c r="AY2561" i="6"/>
  <c r="AX2561" i="6"/>
  <c r="AW2561" i="6"/>
  <c r="AV2561" i="6"/>
  <c r="AU2561" i="6"/>
  <c r="AT2561" i="6"/>
  <c r="AS2561" i="6"/>
  <c r="AR2561" i="6"/>
  <c r="AQ2561" i="6"/>
  <c r="AP2561" i="6"/>
  <c r="AO2561" i="6"/>
  <c r="AN2561" i="6"/>
  <c r="AL2561" i="6"/>
  <c r="AK2561" i="6"/>
  <c r="AJ2561" i="6"/>
  <c r="AI2561" i="6"/>
  <c r="AH2561" i="6"/>
  <c r="AG2561" i="6"/>
  <c r="AM2561" i="6" s="1"/>
  <c r="AB2561" i="6"/>
  <c r="Z2561" i="6"/>
  <c r="Y2561" i="6"/>
  <c r="X2561" i="6"/>
  <c r="AD2561" i="6" s="1"/>
  <c r="V2561" i="6"/>
  <c r="T2561" i="6"/>
  <c r="S2561" i="6"/>
  <c r="R2561" i="6"/>
  <c r="Q2561" i="6"/>
  <c r="P2561" i="6"/>
  <c r="O2561" i="6"/>
  <c r="N2561" i="6"/>
  <c r="M2561" i="6"/>
  <c r="U2561" i="6" s="1"/>
  <c r="E2561" i="6"/>
  <c r="B2561" i="6"/>
  <c r="BK2560" i="6"/>
  <c r="BJ2560" i="6"/>
  <c r="BC2560" i="6"/>
  <c r="BB2560" i="6"/>
  <c r="BA2560" i="6"/>
  <c r="AZ2560" i="6"/>
  <c r="AY2560" i="6"/>
  <c r="AX2560" i="6"/>
  <c r="AW2560" i="6"/>
  <c r="AV2560" i="6"/>
  <c r="AU2560" i="6"/>
  <c r="AT2560" i="6"/>
  <c r="AS2560" i="6"/>
  <c r="AR2560" i="6"/>
  <c r="AQ2560" i="6"/>
  <c r="AP2560" i="6"/>
  <c r="AO2560" i="6"/>
  <c r="AN2560" i="6"/>
  <c r="AL2560" i="6"/>
  <c r="AK2560" i="6"/>
  <c r="AJ2560" i="6"/>
  <c r="AI2560" i="6"/>
  <c r="AH2560" i="6"/>
  <c r="AG2560" i="6"/>
  <c r="AM2560" i="6" s="1"/>
  <c r="AB2560" i="6"/>
  <c r="Z2560" i="6"/>
  <c r="Y2560" i="6"/>
  <c r="X2560" i="6"/>
  <c r="AD2560" i="6" s="1"/>
  <c r="V2560" i="6"/>
  <c r="T2560" i="6"/>
  <c r="S2560" i="6"/>
  <c r="R2560" i="6"/>
  <c r="Q2560" i="6"/>
  <c r="P2560" i="6"/>
  <c r="O2560" i="6"/>
  <c r="N2560" i="6"/>
  <c r="M2560" i="6"/>
  <c r="U2560" i="6" s="1"/>
  <c r="E2560" i="6"/>
  <c r="B2560" i="6"/>
  <c r="BK2559" i="6"/>
  <c r="BJ2559" i="6"/>
  <c r="BC2559" i="6"/>
  <c r="BB2559" i="6"/>
  <c r="BA2559" i="6"/>
  <c r="AZ2559" i="6"/>
  <c r="AY2559" i="6"/>
  <c r="AX2559" i="6"/>
  <c r="AW2559" i="6"/>
  <c r="AV2559" i="6"/>
  <c r="AU2559" i="6"/>
  <c r="AT2559" i="6"/>
  <c r="AS2559" i="6"/>
  <c r="AR2559" i="6"/>
  <c r="AQ2559" i="6"/>
  <c r="AP2559" i="6"/>
  <c r="AO2559" i="6"/>
  <c r="AN2559" i="6"/>
  <c r="AL2559" i="6"/>
  <c r="AK2559" i="6"/>
  <c r="AJ2559" i="6"/>
  <c r="AI2559" i="6"/>
  <c r="AH2559" i="6"/>
  <c r="AG2559" i="6"/>
  <c r="AM2559" i="6" s="1"/>
  <c r="AB2559" i="6"/>
  <c r="Z2559" i="6"/>
  <c r="Y2559" i="6"/>
  <c r="X2559" i="6"/>
  <c r="AD2559" i="6" s="1"/>
  <c r="V2559" i="6"/>
  <c r="T2559" i="6"/>
  <c r="S2559" i="6"/>
  <c r="R2559" i="6"/>
  <c r="Q2559" i="6"/>
  <c r="P2559" i="6"/>
  <c r="O2559" i="6"/>
  <c r="N2559" i="6"/>
  <c r="M2559" i="6"/>
  <c r="U2559" i="6" s="1"/>
  <c r="E2559" i="6"/>
  <c r="B2559" i="6"/>
  <c r="BK2558" i="6"/>
  <c r="BJ2558" i="6"/>
  <c r="BC2558" i="6"/>
  <c r="BB2558" i="6"/>
  <c r="BA2558" i="6"/>
  <c r="AZ2558" i="6"/>
  <c r="AY2558" i="6"/>
  <c r="AX2558" i="6"/>
  <c r="AW2558" i="6"/>
  <c r="AV2558" i="6"/>
  <c r="AU2558" i="6"/>
  <c r="AT2558" i="6"/>
  <c r="AS2558" i="6"/>
  <c r="AR2558" i="6"/>
  <c r="AQ2558" i="6"/>
  <c r="AP2558" i="6"/>
  <c r="AO2558" i="6"/>
  <c r="AN2558" i="6"/>
  <c r="AL2558" i="6"/>
  <c r="AK2558" i="6"/>
  <c r="AJ2558" i="6"/>
  <c r="AI2558" i="6"/>
  <c r="AH2558" i="6"/>
  <c r="AG2558" i="6"/>
  <c r="AM2558" i="6" s="1"/>
  <c r="AB2558" i="6"/>
  <c r="Z2558" i="6"/>
  <c r="Y2558" i="6"/>
  <c r="X2558" i="6"/>
  <c r="AD2558" i="6" s="1"/>
  <c r="V2558" i="6"/>
  <c r="T2558" i="6"/>
  <c r="S2558" i="6"/>
  <c r="R2558" i="6"/>
  <c r="Q2558" i="6"/>
  <c r="P2558" i="6"/>
  <c r="O2558" i="6"/>
  <c r="N2558" i="6"/>
  <c r="M2558" i="6"/>
  <c r="U2558" i="6" s="1"/>
  <c r="E2558" i="6"/>
  <c r="B2558" i="6"/>
  <c r="BK2557" i="6"/>
  <c r="BJ2557" i="6"/>
  <c r="BC2557" i="6"/>
  <c r="BB2557" i="6"/>
  <c r="BA2557" i="6"/>
  <c r="AZ2557" i="6"/>
  <c r="AY2557" i="6"/>
  <c r="AX2557" i="6"/>
  <c r="AW2557" i="6"/>
  <c r="AV2557" i="6"/>
  <c r="AU2557" i="6"/>
  <c r="AT2557" i="6"/>
  <c r="AS2557" i="6"/>
  <c r="AR2557" i="6"/>
  <c r="AQ2557" i="6"/>
  <c r="AP2557" i="6"/>
  <c r="AO2557" i="6"/>
  <c r="AN2557" i="6"/>
  <c r="AL2557" i="6"/>
  <c r="AK2557" i="6"/>
  <c r="AJ2557" i="6"/>
  <c r="AI2557" i="6"/>
  <c r="AH2557" i="6"/>
  <c r="AG2557" i="6"/>
  <c r="AM2557" i="6" s="1"/>
  <c r="AB2557" i="6"/>
  <c r="Z2557" i="6"/>
  <c r="Y2557" i="6"/>
  <c r="X2557" i="6"/>
  <c r="AD2557" i="6" s="1"/>
  <c r="V2557" i="6"/>
  <c r="T2557" i="6"/>
  <c r="S2557" i="6"/>
  <c r="R2557" i="6"/>
  <c r="Q2557" i="6"/>
  <c r="P2557" i="6"/>
  <c r="O2557" i="6"/>
  <c r="N2557" i="6"/>
  <c r="M2557" i="6"/>
  <c r="U2557" i="6" s="1"/>
  <c r="E2557" i="6"/>
  <c r="B2557" i="6"/>
  <c r="BK2556" i="6"/>
  <c r="BJ2556" i="6"/>
  <c r="BC2556" i="6"/>
  <c r="BB2556" i="6"/>
  <c r="BA2556" i="6"/>
  <c r="AZ2556" i="6"/>
  <c r="AY2556" i="6"/>
  <c r="AX2556" i="6"/>
  <c r="AW2556" i="6"/>
  <c r="AV2556" i="6"/>
  <c r="AU2556" i="6"/>
  <c r="AT2556" i="6"/>
  <c r="AS2556" i="6"/>
  <c r="AR2556" i="6"/>
  <c r="AQ2556" i="6"/>
  <c r="AP2556" i="6"/>
  <c r="AO2556" i="6"/>
  <c r="AN2556" i="6"/>
  <c r="AL2556" i="6"/>
  <c r="AK2556" i="6"/>
  <c r="AJ2556" i="6"/>
  <c r="AI2556" i="6"/>
  <c r="AH2556" i="6"/>
  <c r="AG2556" i="6"/>
  <c r="AM2556" i="6" s="1"/>
  <c r="AB2556" i="6"/>
  <c r="Z2556" i="6"/>
  <c r="Y2556" i="6"/>
  <c r="X2556" i="6"/>
  <c r="AD2556" i="6" s="1"/>
  <c r="V2556" i="6"/>
  <c r="T2556" i="6"/>
  <c r="S2556" i="6"/>
  <c r="R2556" i="6"/>
  <c r="Q2556" i="6"/>
  <c r="P2556" i="6"/>
  <c r="O2556" i="6"/>
  <c r="N2556" i="6"/>
  <c r="M2556" i="6"/>
  <c r="U2556" i="6" s="1"/>
  <c r="E2556" i="6"/>
  <c r="B2556" i="6"/>
  <c r="BK2555" i="6"/>
  <c r="BJ2555" i="6"/>
  <c r="BC2555" i="6"/>
  <c r="BB2555" i="6"/>
  <c r="BA2555" i="6"/>
  <c r="AZ2555" i="6"/>
  <c r="AY2555" i="6"/>
  <c r="AX2555" i="6"/>
  <c r="AW2555" i="6"/>
  <c r="AV2555" i="6"/>
  <c r="AU2555" i="6"/>
  <c r="AT2555" i="6"/>
  <c r="AS2555" i="6"/>
  <c r="AR2555" i="6"/>
  <c r="AQ2555" i="6"/>
  <c r="AP2555" i="6"/>
  <c r="AO2555" i="6"/>
  <c r="AN2555" i="6"/>
  <c r="AL2555" i="6"/>
  <c r="AK2555" i="6"/>
  <c r="AJ2555" i="6"/>
  <c r="AI2555" i="6"/>
  <c r="AH2555" i="6"/>
  <c r="AG2555" i="6"/>
  <c r="AM2555" i="6" s="1"/>
  <c r="AB2555" i="6"/>
  <c r="Z2555" i="6"/>
  <c r="Y2555" i="6"/>
  <c r="X2555" i="6"/>
  <c r="AD2555" i="6" s="1"/>
  <c r="V2555" i="6"/>
  <c r="T2555" i="6"/>
  <c r="S2555" i="6"/>
  <c r="R2555" i="6"/>
  <c r="Q2555" i="6"/>
  <c r="P2555" i="6"/>
  <c r="O2555" i="6"/>
  <c r="N2555" i="6"/>
  <c r="M2555" i="6"/>
  <c r="U2555" i="6" s="1"/>
  <c r="E2555" i="6"/>
  <c r="B2555" i="6"/>
  <c r="BK2554" i="6"/>
  <c r="BJ2554" i="6"/>
  <c r="BC2554" i="6"/>
  <c r="BB2554" i="6"/>
  <c r="BA2554" i="6"/>
  <c r="AZ2554" i="6"/>
  <c r="AY2554" i="6"/>
  <c r="AX2554" i="6"/>
  <c r="AW2554" i="6"/>
  <c r="AV2554" i="6"/>
  <c r="AU2554" i="6"/>
  <c r="AT2554" i="6"/>
  <c r="AS2554" i="6"/>
  <c r="AR2554" i="6"/>
  <c r="AQ2554" i="6"/>
  <c r="AP2554" i="6"/>
  <c r="AO2554" i="6"/>
  <c r="AN2554" i="6"/>
  <c r="AL2554" i="6"/>
  <c r="AK2554" i="6"/>
  <c r="AJ2554" i="6"/>
  <c r="AI2554" i="6"/>
  <c r="AH2554" i="6"/>
  <c r="AG2554" i="6"/>
  <c r="AM2554" i="6" s="1"/>
  <c r="AB2554" i="6"/>
  <c r="Z2554" i="6"/>
  <c r="Y2554" i="6"/>
  <c r="X2554" i="6"/>
  <c r="AD2554" i="6" s="1"/>
  <c r="V2554" i="6"/>
  <c r="T2554" i="6"/>
  <c r="S2554" i="6"/>
  <c r="R2554" i="6"/>
  <c r="Q2554" i="6"/>
  <c r="P2554" i="6"/>
  <c r="O2554" i="6"/>
  <c r="N2554" i="6"/>
  <c r="M2554" i="6"/>
  <c r="U2554" i="6" s="1"/>
  <c r="E2554" i="6"/>
  <c r="B2554" i="6"/>
  <c r="BK2553" i="6"/>
  <c r="BJ2553" i="6"/>
  <c r="BC2553" i="6"/>
  <c r="BB2553" i="6"/>
  <c r="BA2553" i="6"/>
  <c r="AZ2553" i="6"/>
  <c r="AY2553" i="6"/>
  <c r="AX2553" i="6"/>
  <c r="AW2553" i="6"/>
  <c r="AV2553" i="6"/>
  <c r="AU2553" i="6"/>
  <c r="AT2553" i="6"/>
  <c r="AS2553" i="6"/>
  <c r="AR2553" i="6"/>
  <c r="AQ2553" i="6"/>
  <c r="AP2553" i="6"/>
  <c r="AO2553" i="6"/>
  <c r="AN2553" i="6"/>
  <c r="AL2553" i="6"/>
  <c r="AK2553" i="6"/>
  <c r="AJ2553" i="6"/>
  <c r="AI2553" i="6"/>
  <c r="AH2553" i="6"/>
  <c r="AG2553" i="6"/>
  <c r="AM2553" i="6" s="1"/>
  <c r="AB2553" i="6"/>
  <c r="Z2553" i="6"/>
  <c r="Y2553" i="6"/>
  <c r="X2553" i="6"/>
  <c r="AD2553" i="6" s="1"/>
  <c r="V2553" i="6"/>
  <c r="T2553" i="6"/>
  <c r="S2553" i="6"/>
  <c r="R2553" i="6"/>
  <c r="Q2553" i="6"/>
  <c r="P2553" i="6"/>
  <c r="O2553" i="6"/>
  <c r="N2553" i="6"/>
  <c r="M2553" i="6"/>
  <c r="U2553" i="6" s="1"/>
  <c r="E2553" i="6"/>
  <c r="B2553" i="6"/>
  <c r="BK2552" i="6"/>
  <c r="BJ2552" i="6"/>
  <c r="BC2552" i="6"/>
  <c r="BB2552" i="6"/>
  <c r="BA2552" i="6"/>
  <c r="AZ2552" i="6"/>
  <c r="AY2552" i="6"/>
  <c r="AX2552" i="6"/>
  <c r="AW2552" i="6"/>
  <c r="AV2552" i="6"/>
  <c r="AU2552" i="6"/>
  <c r="AT2552" i="6"/>
  <c r="AS2552" i="6"/>
  <c r="AR2552" i="6"/>
  <c r="AQ2552" i="6"/>
  <c r="AP2552" i="6"/>
  <c r="AO2552" i="6"/>
  <c r="AN2552" i="6"/>
  <c r="AL2552" i="6"/>
  <c r="AK2552" i="6"/>
  <c r="AJ2552" i="6"/>
  <c r="AI2552" i="6"/>
  <c r="AH2552" i="6"/>
  <c r="AG2552" i="6"/>
  <c r="AM2552" i="6" s="1"/>
  <c r="AB2552" i="6"/>
  <c r="Z2552" i="6"/>
  <c r="Y2552" i="6"/>
  <c r="X2552" i="6"/>
  <c r="AD2552" i="6" s="1"/>
  <c r="V2552" i="6"/>
  <c r="T2552" i="6"/>
  <c r="S2552" i="6"/>
  <c r="R2552" i="6"/>
  <c r="Q2552" i="6"/>
  <c r="P2552" i="6"/>
  <c r="O2552" i="6"/>
  <c r="N2552" i="6"/>
  <c r="M2552" i="6"/>
  <c r="U2552" i="6" s="1"/>
  <c r="E2552" i="6"/>
  <c r="B2552" i="6"/>
  <c r="BK2551" i="6"/>
  <c r="BJ2551" i="6"/>
  <c r="BC2551" i="6"/>
  <c r="BB2551" i="6"/>
  <c r="BA2551" i="6"/>
  <c r="AZ2551" i="6"/>
  <c r="AY2551" i="6"/>
  <c r="AX2551" i="6"/>
  <c r="AW2551" i="6"/>
  <c r="AV2551" i="6"/>
  <c r="AU2551" i="6"/>
  <c r="AT2551" i="6"/>
  <c r="AS2551" i="6"/>
  <c r="AR2551" i="6"/>
  <c r="AQ2551" i="6"/>
  <c r="AP2551" i="6"/>
  <c r="AO2551" i="6"/>
  <c r="AN2551" i="6"/>
  <c r="AL2551" i="6"/>
  <c r="AK2551" i="6"/>
  <c r="AJ2551" i="6"/>
  <c r="AI2551" i="6"/>
  <c r="AH2551" i="6"/>
  <c r="AG2551" i="6"/>
  <c r="AM2551" i="6" s="1"/>
  <c r="AB2551" i="6"/>
  <c r="Z2551" i="6"/>
  <c r="Y2551" i="6"/>
  <c r="X2551" i="6"/>
  <c r="AD2551" i="6" s="1"/>
  <c r="V2551" i="6"/>
  <c r="T2551" i="6"/>
  <c r="S2551" i="6"/>
  <c r="R2551" i="6"/>
  <c r="Q2551" i="6"/>
  <c r="P2551" i="6"/>
  <c r="O2551" i="6"/>
  <c r="N2551" i="6"/>
  <c r="M2551" i="6"/>
  <c r="U2551" i="6" s="1"/>
  <c r="E2551" i="6"/>
  <c r="B2551" i="6"/>
  <c r="BK2550" i="6"/>
  <c r="BJ2550" i="6"/>
  <c r="BC2550" i="6"/>
  <c r="BB2550" i="6"/>
  <c r="BA2550" i="6"/>
  <c r="AZ2550" i="6"/>
  <c r="AY2550" i="6"/>
  <c r="AX2550" i="6"/>
  <c r="AW2550" i="6"/>
  <c r="AV2550" i="6"/>
  <c r="AU2550" i="6"/>
  <c r="AT2550" i="6"/>
  <c r="AS2550" i="6"/>
  <c r="AR2550" i="6"/>
  <c r="AQ2550" i="6"/>
  <c r="AP2550" i="6"/>
  <c r="AO2550" i="6"/>
  <c r="AN2550" i="6"/>
  <c r="AL2550" i="6"/>
  <c r="AK2550" i="6"/>
  <c r="AJ2550" i="6"/>
  <c r="AI2550" i="6"/>
  <c r="AH2550" i="6"/>
  <c r="AG2550" i="6"/>
  <c r="AM2550" i="6" s="1"/>
  <c r="AB2550" i="6"/>
  <c r="Z2550" i="6"/>
  <c r="Y2550" i="6"/>
  <c r="X2550" i="6"/>
  <c r="AD2550" i="6" s="1"/>
  <c r="V2550" i="6"/>
  <c r="T2550" i="6"/>
  <c r="S2550" i="6"/>
  <c r="R2550" i="6"/>
  <c r="Q2550" i="6"/>
  <c r="P2550" i="6"/>
  <c r="O2550" i="6"/>
  <c r="N2550" i="6"/>
  <c r="M2550" i="6"/>
  <c r="U2550" i="6" s="1"/>
  <c r="E2550" i="6"/>
  <c r="B2550" i="6"/>
  <c r="BK2549" i="6"/>
  <c r="BJ2549" i="6"/>
  <c r="BC2549" i="6"/>
  <c r="BB2549" i="6"/>
  <c r="BA2549" i="6"/>
  <c r="AZ2549" i="6"/>
  <c r="AY2549" i="6"/>
  <c r="AX2549" i="6"/>
  <c r="AW2549" i="6"/>
  <c r="AV2549" i="6"/>
  <c r="AU2549" i="6"/>
  <c r="AT2549" i="6"/>
  <c r="AS2549" i="6"/>
  <c r="AR2549" i="6"/>
  <c r="AQ2549" i="6"/>
  <c r="AP2549" i="6"/>
  <c r="AO2549" i="6"/>
  <c r="AN2549" i="6"/>
  <c r="AL2549" i="6"/>
  <c r="AK2549" i="6"/>
  <c r="AJ2549" i="6"/>
  <c r="AI2549" i="6"/>
  <c r="AH2549" i="6"/>
  <c r="AG2549" i="6"/>
  <c r="AM2549" i="6" s="1"/>
  <c r="AB2549" i="6"/>
  <c r="Z2549" i="6"/>
  <c r="Y2549" i="6"/>
  <c r="X2549" i="6"/>
  <c r="AD2549" i="6" s="1"/>
  <c r="V2549" i="6"/>
  <c r="T2549" i="6"/>
  <c r="S2549" i="6"/>
  <c r="R2549" i="6"/>
  <c r="Q2549" i="6"/>
  <c r="P2549" i="6"/>
  <c r="O2549" i="6"/>
  <c r="N2549" i="6"/>
  <c r="M2549" i="6"/>
  <c r="U2549" i="6" s="1"/>
  <c r="E2549" i="6"/>
  <c r="B2549" i="6"/>
  <c r="BK2548" i="6"/>
  <c r="BJ2548" i="6"/>
  <c r="BC2548" i="6"/>
  <c r="BB2548" i="6"/>
  <c r="BA2548" i="6"/>
  <c r="AZ2548" i="6"/>
  <c r="AY2548" i="6"/>
  <c r="AX2548" i="6"/>
  <c r="AW2548" i="6"/>
  <c r="AV2548" i="6"/>
  <c r="AU2548" i="6"/>
  <c r="AT2548" i="6"/>
  <c r="AS2548" i="6"/>
  <c r="AR2548" i="6"/>
  <c r="AQ2548" i="6"/>
  <c r="AP2548" i="6"/>
  <c r="AO2548" i="6"/>
  <c r="AN2548" i="6"/>
  <c r="AL2548" i="6"/>
  <c r="AK2548" i="6"/>
  <c r="AJ2548" i="6"/>
  <c r="AI2548" i="6"/>
  <c r="AH2548" i="6"/>
  <c r="AM2548" i="6" s="1"/>
  <c r="AG2548" i="6"/>
  <c r="AB2548" i="6"/>
  <c r="Z2548" i="6"/>
  <c r="Y2548" i="6"/>
  <c r="X2548" i="6"/>
  <c r="AD2548" i="6" s="1"/>
  <c r="V2548" i="6"/>
  <c r="T2548" i="6"/>
  <c r="S2548" i="6"/>
  <c r="R2548" i="6"/>
  <c r="Q2548" i="6"/>
  <c r="P2548" i="6"/>
  <c r="O2548" i="6"/>
  <c r="N2548" i="6"/>
  <c r="M2548" i="6"/>
  <c r="U2548" i="6" s="1"/>
  <c r="E2548" i="6"/>
  <c r="B2548" i="6"/>
  <c r="BK2547" i="6"/>
  <c r="BJ2547" i="6"/>
  <c r="BC2547" i="6"/>
  <c r="BB2547" i="6"/>
  <c r="BA2547" i="6"/>
  <c r="AZ2547" i="6"/>
  <c r="AY2547" i="6"/>
  <c r="AX2547" i="6"/>
  <c r="AW2547" i="6"/>
  <c r="AV2547" i="6"/>
  <c r="AU2547" i="6"/>
  <c r="AT2547" i="6"/>
  <c r="AS2547" i="6"/>
  <c r="AR2547" i="6"/>
  <c r="AQ2547" i="6"/>
  <c r="AP2547" i="6"/>
  <c r="AO2547" i="6"/>
  <c r="AN2547" i="6"/>
  <c r="AL2547" i="6"/>
  <c r="AK2547" i="6"/>
  <c r="AJ2547" i="6"/>
  <c r="AI2547" i="6"/>
  <c r="AH2547" i="6"/>
  <c r="AG2547" i="6"/>
  <c r="AM2547" i="6" s="1"/>
  <c r="AB2547" i="6"/>
  <c r="Z2547" i="6"/>
  <c r="Y2547" i="6"/>
  <c r="X2547" i="6"/>
  <c r="AD2547" i="6" s="1"/>
  <c r="V2547" i="6"/>
  <c r="T2547" i="6"/>
  <c r="S2547" i="6"/>
  <c r="R2547" i="6"/>
  <c r="Q2547" i="6"/>
  <c r="P2547" i="6"/>
  <c r="O2547" i="6"/>
  <c r="N2547" i="6"/>
  <c r="M2547" i="6"/>
  <c r="U2547" i="6" s="1"/>
  <c r="E2547" i="6"/>
  <c r="B2547" i="6"/>
  <c r="BK2546" i="6"/>
  <c r="BJ2546" i="6"/>
  <c r="BC2546" i="6"/>
  <c r="BB2546" i="6"/>
  <c r="BA2546" i="6"/>
  <c r="AZ2546" i="6"/>
  <c r="AY2546" i="6"/>
  <c r="AX2546" i="6"/>
  <c r="AW2546" i="6"/>
  <c r="AV2546" i="6"/>
  <c r="AU2546" i="6"/>
  <c r="AT2546" i="6"/>
  <c r="AS2546" i="6"/>
  <c r="AR2546" i="6"/>
  <c r="AQ2546" i="6"/>
  <c r="AP2546" i="6"/>
  <c r="AO2546" i="6"/>
  <c r="AN2546" i="6"/>
  <c r="AL2546" i="6"/>
  <c r="AK2546" i="6"/>
  <c r="AJ2546" i="6"/>
  <c r="AI2546" i="6"/>
  <c r="AH2546" i="6"/>
  <c r="AG2546" i="6"/>
  <c r="AM2546" i="6" s="1"/>
  <c r="AB2546" i="6"/>
  <c r="Z2546" i="6"/>
  <c r="Y2546" i="6"/>
  <c r="X2546" i="6"/>
  <c r="AD2546" i="6" s="1"/>
  <c r="V2546" i="6"/>
  <c r="T2546" i="6"/>
  <c r="S2546" i="6"/>
  <c r="R2546" i="6"/>
  <c r="Q2546" i="6"/>
  <c r="P2546" i="6"/>
  <c r="O2546" i="6"/>
  <c r="N2546" i="6"/>
  <c r="M2546" i="6"/>
  <c r="U2546" i="6" s="1"/>
  <c r="E2546" i="6"/>
  <c r="B2546" i="6"/>
  <c r="BK2545" i="6"/>
  <c r="BJ2545" i="6"/>
  <c r="BC2545" i="6"/>
  <c r="BB2545" i="6"/>
  <c r="BA2545" i="6"/>
  <c r="AZ2545" i="6"/>
  <c r="AY2545" i="6"/>
  <c r="AX2545" i="6"/>
  <c r="AW2545" i="6"/>
  <c r="AV2545" i="6"/>
  <c r="AU2545" i="6"/>
  <c r="AT2545" i="6"/>
  <c r="AS2545" i="6"/>
  <c r="AR2545" i="6"/>
  <c r="AQ2545" i="6"/>
  <c r="AP2545" i="6"/>
  <c r="AO2545" i="6"/>
  <c r="AN2545" i="6"/>
  <c r="AL2545" i="6"/>
  <c r="AK2545" i="6"/>
  <c r="AJ2545" i="6"/>
  <c r="AI2545" i="6"/>
  <c r="AH2545" i="6"/>
  <c r="AM2545" i="6" s="1"/>
  <c r="AG2545" i="6"/>
  <c r="AB2545" i="6"/>
  <c r="Z2545" i="6"/>
  <c r="Y2545" i="6"/>
  <c r="X2545" i="6"/>
  <c r="AD2545" i="6" s="1"/>
  <c r="V2545" i="6"/>
  <c r="T2545" i="6"/>
  <c r="S2545" i="6"/>
  <c r="R2545" i="6"/>
  <c r="Q2545" i="6"/>
  <c r="P2545" i="6"/>
  <c r="O2545" i="6"/>
  <c r="N2545" i="6"/>
  <c r="M2545" i="6"/>
  <c r="U2545" i="6" s="1"/>
  <c r="E2545" i="6"/>
  <c r="B2545" i="6"/>
  <c r="BK2544" i="6"/>
  <c r="BJ2544" i="6"/>
  <c r="BC2544" i="6"/>
  <c r="BB2544" i="6"/>
  <c r="BA2544" i="6"/>
  <c r="AZ2544" i="6"/>
  <c r="AY2544" i="6"/>
  <c r="AX2544" i="6"/>
  <c r="AW2544" i="6"/>
  <c r="AV2544" i="6"/>
  <c r="AU2544" i="6"/>
  <c r="AT2544" i="6"/>
  <c r="AS2544" i="6"/>
  <c r="AR2544" i="6"/>
  <c r="AQ2544" i="6"/>
  <c r="AP2544" i="6"/>
  <c r="AO2544" i="6"/>
  <c r="AN2544" i="6"/>
  <c r="AL2544" i="6"/>
  <c r="AK2544" i="6"/>
  <c r="AJ2544" i="6"/>
  <c r="AI2544" i="6"/>
  <c r="AH2544" i="6"/>
  <c r="AG2544" i="6"/>
  <c r="AM2544" i="6" s="1"/>
  <c r="AB2544" i="6"/>
  <c r="Z2544" i="6"/>
  <c r="Y2544" i="6"/>
  <c r="X2544" i="6"/>
  <c r="AD2544" i="6" s="1"/>
  <c r="V2544" i="6"/>
  <c r="T2544" i="6"/>
  <c r="S2544" i="6"/>
  <c r="R2544" i="6"/>
  <c r="Q2544" i="6"/>
  <c r="P2544" i="6"/>
  <c r="O2544" i="6"/>
  <c r="N2544" i="6"/>
  <c r="M2544" i="6"/>
  <c r="U2544" i="6" s="1"/>
  <c r="E2544" i="6"/>
  <c r="B2544" i="6"/>
  <c r="BK2543" i="6"/>
  <c r="BJ2543" i="6"/>
  <c r="BC2543" i="6"/>
  <c r="BB2543" i="6"/>
  <c r="BA2543" i="6"/>
  <c r="AZ2543" i="6"/>
  <c r="AY2543" i="6"/>
  <c r="AX2543" i="6"/>
  <c r="AW2543" i="6"/>
  <c r="AV2543" i="6"/>
  <c r="AU2543" i="6"/>
  <c r="AT2543" i="6"/>
  <c r="AS2543" i="6"/>
  <c r="AR2543" i="6"/>
  <c r="AQ2543" i="6"/>
  <c r="AP2543" i="6"/>
  <c r="AO2543" i="6"/>
  <c r="AN2543" i="6"/>
  <c r="AL2543" i="6"/>
  <c r="AK2543" i="6"/>
  <c r="AJ2543" i="6"/>
  <c r="AI2543" i="6"/>
  <c r="AH2543" i="6"/>
  <c r="AM2543" i="6" s="1"/>
  <c r="AG2543" i="6"/>
  <c r="AB2543" i="6"/>
  <c r="Z2543" i="6"/>
  <c r="Y2543" i="6"/>
  <c r="X2543" i="6"/>
  <c r="AD2543" i="6" s="1"/>
  <c r="V2543" i="6"/>
  <c r="T2543" i="6"/>
  <c r="S2543" i="6"/>
  <c r="R2543" i="6"/>
  <c r="Q2543" i="6"/>
  <c r="P2543" i="6"/>
  <c r="O2543" i="6"/>
  <c r="N2543" i="6"/>
  <c r="M2543" i="6"/>
  <c r="U2543" i="6" s="1"/>
  <c r="E2543" i="6"/>
  <c r="B2543" i="6"/>
  <c r="BK2542" i="6"/>
  <c r="BJ2542" i="6"/>
  <c r="BC2542" i="6"/>
  <c r="BB2542" i="6"/>
  <c r="BA2542" i="6"/>
  <c r="AZ2542" i="6"/>
  <c r="AY2542" i="6"/>
  <c r="AX2542" i="6"/>
  <c r="AW2542" i="6"/>
  <c r="AV2542" i="6"/>
  <c r="AU2542" i="6"/>
  <c r="AT2542" i="6"/>
  <c r="AS2542" i="6"/>
  <c r="AR2542" i="6"/>
  <c r="AQ2542" i="6"/>
  <c r="AP2542" i="6"/>
  <c r="AO2542" i="6"/>
  <c r="AN2542" i="6"/>
  <c r="AL2542" i="6"/>
  <c r="AK2542" i="6"/>
  <c r="AJ2542" i="6"/>
  <c r="AI2542" i="6"/>
  <c r="AH2542" i="6"/>
  <c r="AG2542" i="6"/>
  <c r="AM2542" i="6" s="1"/>
  <c r="AB2542" i="6"/>
  <c r="Z2542" i="6"/>
  <c r="Y2542" i="6"/>
  <c r="X2542" i="6"/>
  <c r="AD2542" i="6" s="1"/>
  <c r="V2542" i="6"/>
  <c r="T2542" i="6"/>
  <c r="S2542" i="6"/>
  <c r="R2542" i="6"/>
  <c r="Q2542" i="6"/>
  <c r="P2542" i="6"/>
  <c r="O2542" i="6"/>
  <c r="N2542" i="6"/>
  <c r="M2542" i="6"/>
  <c r="U2542" i="6" s="1"/>
  <c r="E2542" i="6"/>
  <c r="B2542" i="6"/>
  <c r="BK2541" i="6"/>
  <c r="BJ2541" i="6"/>
  <c r="BC2541" i="6"/>
  <c r="BB2541" i="6"/>
  <c r="BA2541" i="6"/>
  <c r="AZ2541" i="6"/>
  <c r="AY2541" i="6"/>
  <c r="AX2541" i="6"/>
  <c r="AW2541" i="6"/>
  <c r="AV2541" i="6"/>
  <c r="AU2541" i="6"/>
  <c r="AT2541" i="6"/>
  <c r="AS2541" i="6"/>
  <c r="AR2541" i="6"/>
  <c r="AQ2541" i="6"/>
  <c r="AP2541" i="6"/>
  <c r="AO2541" i="6"/>
  <c r="AN2541" i="6"/>
  <c r="AL2541" i="6"/>
  <c r="AK2541" i="6"/>
  <c r="AJ2541" i="6"/>
  <c r="AI2541" i="6"/>
  <c r="AH2541" i="6"/>
  <c r="AG2541" i="6"/>
  <c r="AM2541" i="6" s="1"/>
  <c r="AB2541" i="6"/>
  <c r="Z2541" i="6"/>
  <c r="Y2541" i="6"/>
  <c r="X2541" i="6"/>
  <c r="AD2541" i="6" s="1"/>
  <c r="V2541" i="6"/>
  <c r="T2541" i="6"/>
  <c r="S2541" i="6"/>
  <c r="R2541" i="6"/>
  <c r="Q2541" i="6"/>
  <c r="P2541" i="6"/>
  <c r="O2541" i="6"/>
  <c r="N2541" i="6"/>
  <c r="M2541" i="6"/>
  <c r="U2541" i="6" s="1"/>
  <c r="E2541" i="6"/>
  <c r="B2541" i="6"/>
  <c r="BK2540" i="6"/>
  <c r="BJ2540" i="6"/>
  <c r="BC2540" i="6"/>
  <c r="BB2540" i="6"/>
  <c r="BA2540" i="6"/>
  <c r="AZ2540" i="6"/>
  <c r="AY2540" i="6"/>
  <c r="AX2540" i="6"/>
  <c r="AW2540" i="6"/>
  <c r="AV2540" i="6"/>
  <c r="AU2540" i="6"/>
  <c r="AT2540" i="6"/>
  <c r="AS2540" i="6"/>
  <c r="AR2540" i="6"/>
  <c r="AQ2540" i="6"/>
  <c r="AP2540" i="6"/>
  <c r="AO2540" i="6"/>
  <c r="AN2540" i="6"/>
  <c r="AL2540" i="6"/>
  <c r="AK2540" i="6"/>
  <c r="AJ2540" i="6"/>
  <c r="AI2540" i="6"/>
  <c r="AH2540" i="6"/>
  <c r="AM2540" i="6" s="1"/>
  <c r="AG2540" i="6"/>
  <c r="AB2540" i="6"/>
  <c r="Z2540" i="6"/>
  <c r="Y2540" i="6"/>
  <c r="X2540" i="6"/>
  <c r="AD2540" i="6" s="1"/>
  <c r="V2540" i="6"/>
  <c r="T2540" i="6"/>
  <c r="S2540" i="6"/>
  <c r="R2540" i="6"/>
  <c r="Q2540" i="6"/>
  <c r="P2540" i="6"/>
  <c r="O2540" i="6"/>
  <c r="N2540" i="6"/>
  <c r="M2540" i="6"/>
  <c r="U2540" i="6" s="1"/>
  <c r="E2540" i="6"/>
  <c r="B2540" i="6"/>
  <c r="BK2539" i="6"/>
  <c r="BJ2539" i="6"/>
  <c r="BC2539" i="6"/>
  <c r="BB2539" i="6"/>
  <c r="BA2539" i="6"/>
  <c r="AZ2539" i="6"/>
  <c r="AY2539" i="6"/>
  <c r="AX2539" i="6"/>
  <c r="AW2539" i="6"/>
  <c r="AV2539" i="6"/>
  <c r="AU2539" i="6"/>
  <c r="AT2539" i="6"/>
  <c r="AS2539" i="6"/>
  <c r="AR2539" i="6"/>
  <c r="AQ2539" i="6"/>
  <c r="AP2539" i="6"/>
  <c r="AO2539" i="6"/>
  <c r="AN2539" i="6"/>
  <c r="AL2539" i="6"/>
  <c r="AK2539" i="6"/>
  <c r="AJ2539" i="6"/>
  <c r="AI2539" i="6"/>
  <c r="AH2539" i="6"/>
  <c r="AM2539" i="6" s="1"/>
  <c r="AG2539" i="6"/>
  <c r="AB2539" i="6"/>
  <c r="Z2539" i="6"/>
  <c r="Y2539" i="6"/>
  <c r="X2539" i="6"/>
  <c r="AD2539" i="6" s="1"/>
  <c r="V2539" i="6"/>
  <c r="T2539" i="6"/>
  <c r="S2539" i="6"/>
  <c r="R2539" i="6"/>
  <c r="Q2539" i="6"/>
  <c r="P2539" i="6"/>
  <c r="O2539" i="6"/>
  <c r="N2539" i="6"/>
  <c r="M2539" i="6"/>
  <c r="U2539" i="6" s="1"/>
  <c r="E2539" i="6"/>
  <c r="B2539" i="6"/>
  <c r="BK2538" i="6"/>
  <c r="BJ2538" i="6"/>
  <c r="BC2538" i="6"/>
  <c r="BB2538" i="6"/>
  <c r="BA2538" i="6"/>
  <c r="AZ2538" i="6"/>
  <c r="AY2538" i="6"/>
  <c r="AX2538" i="6"/>
  <c r="AW2538" i="6"/>
  <c r="AV2538" i="6"/>
  <c r="AU2538" i="6"/>
  <c r="AT2538" i="6"/>
  <c r="AS2538" i="6"/>
  <c r="AR2538" i="6"/>
  <c r="AQ2538" i="6"/>
  <c r="AP2538" i="6"/>
  <c r="AO2538" i="6"/>
  <c r="AN2538" i="6"/>
  <c r="AL2538" i="6"/>
  <c r="AK2538" i="6"/>
  <c r="AJ2538" i="6"/>
  <c r="AI2538" i="6"/>
  <c r="AH2538" i="6"/>
  <c r="AM2538" i="6" s="1"/>
  <c r="AG2538" i="6"/>
  <c r="AB2538" i="6"/>
  <c r="Z2538" i="6"/>
  <c r="Y2538" i="6"/>
  <c r="X2538" i="6"/>
  <c r="AD2538" i="6" s="1"/>
  <c r="V2538" i="6"/>
  <c r="T2538" i="6"/>
  <c r="S2538" i="6"/>
  <c r="R2538" i="6"/>
  <c r="Q2538" i="6"/>
  <c r="P2538" i="6"/>
  <c r="O2538" i="6"/>
  <c r="N2538" i="6"/>
  <c r="M2538" i="6"/>
  <c r="U2538" i="6" s="1"/>
  <c r="E2538" i="6"/>
  <c r="B2538" i="6"/>
  <c r="BK2537" i="6"/>
  <c r="BJ2537" i="6"/>
  <c r="BC2537" i="6"/>
  <c r="BB2537" i="6"/>
  <c r="BA2537" i="6"/>
  <c r="AZ2537" i="6"/>
  <c r="AY2537" i="6"/>
  <c r="AX2537" i="6"/>
  <c r="AW2537" i="6"/>
  <c r="AV2537" i="6"/>
  <c r="AU2537" i="6"/>
  <c r="AT2537" i="6"/>
  <c r="AS2537" i="6"/>
  <c r="AR2537" i="6"/>
  <c r="AQ2537" i="6"/>
  <c r="AP2537" i="6"/>
  <c r="AO2537" i="6"/>
  <c r="AN2537" i="6"/>
  <c r="AL2537" i="6"/>
  <c r="AK2537" i="6"/>
  <c r="AJ2537" i="6"/>
  <c r="AI2537" i="6"/>
  <c r="AH2537" i="6"/>
  <c r="AM2537" i="6" s="1"/>
  <c r="AG2537" i="6"/>
  <c r="AB2537" i="6"/>
  <c r="Z2537" i="6"/>
  <c r="Y2537" i="6"/>
  <c r="X2537" i="6"/>
  <c r="AD2537" i="6" s="1"/>
  <c r="V2537" i="6"/>
  <c r="T2537" i="6"/>
  <c r="S2537" i="6"/>
  <c r="R2537" i="6"/>
  <c r="Q2537" i="6"/>
  <c r="P2537" i="6"/>
  <c r="O2537" i="6"/>
  <c r="N2537" i="6"/>
  <c r="M2537" i="6"/>
  <c r="U2537" i="6" s="1"/>
  <c r="E2537" i="6"/>
  <c r="B2537" i="6"/>
  <c r="BK2536" i="6"/>
  <c r="BJ2536" i="6"/>
  <c r="BC2536" i="6"/>
  <c r="BB2536" i="6"/>
  <c r="BA2536" i="6"/>
  <c r="AZ2536" i="6"/>
  <c r="AY2536" i="6"/>
  <c r="AX2536" i="6"/>
  <c r="AW2536" i="6"/>
  <c r="AV2536" i="6"/>
  <c r="AU2536" i="6"/>
  <c r="AT2536" i="6"/>
  <c r="AS2536" i="6"/>
  <c r="AR2536" i="6"/>
  <c r="AQ2536" i="6"/>
  <c r="AP2536" i="6"/>
  <c r="AO2536" i="6"/>
  <c r="AN2536" i="6"/>
  <c r="AL2536" i="6"/>
  <c r="AK2536" i="6"/>
  <c r="AJ2536" i="6"/>
  <c r="AI2536" i="6"/>
  <c r="AH2536" i="6"/>
  <c r="AM2536" i="6" s="1"/>
  <c r="AG2536" i="6"/>
  <c r="AB2536" i="6"/>
  <c r="Z2536" i="6"/>
  <c r="Y2536" i="6"/>
  <c r="X2536" i="6"/>
  <c r="AD2536" i="6" s="1"/>
  <c r="V2536" i="6"/>
  <c r="T2536" i="6"/>
  <c r="S2536" i="6"/>
  <c r="R2536" i="6"/>
  <c r="Q2536" i="6"/>
  <c r="P2536" i="6"/>
  <c r="O2536" i="6"/>
  <c r="N2536" i="6"/>
  <c r="M2536" i="6"/>
  <c r="U2536" i="6" s="1"/>
  <c r="E2536" i="6"/>
  <c r="B2536" i="6"/>
  <c r="BK2535" i="6"/>
  <c r="BJ2535" i="6"/>
  <c r="BC2535" i="6"/>
  <c r="BB2535" i="6"/>
  <c r="BA2535" i="6"/>
  <c r="AZ2535" i="6"/>
  <c r="AY2535" i="6"/>
  <c r="AX2535" i="6"/>
  <c r="AW2535" i="6"/>
  <c r="AV2535" i="6"/>
  <c r="AU2535" i="6"/>
  <c r="AT2535" i="6"/>
  <c r="AS2535" i="6"/>
  <c r="AR2535" i="6"/>
  <c r="AQ2535" i="6"/>
  <c r="AP2535" i="6"/>
  <c r="AO2535" i="6"/>
  <c r="AN2535" i="6"/>
  <c r="AL2535" i="6"/>
  <c r="AK2535" i="6"/>
  <c r="AJ2535" i="6"/>
  <c r="AI2535" i="6"/>
  <c r="AH2535" i="6"/>
  <c r="AM2535" i="6" s="1"/>
  <c r="AG2535" i="6"/>
  <c r="AB2535" i="6"/>
  <c r="Z2535" i="6"/>
  <c r="Y2535" i="6"/>
  <c r="X2535" i="6"/>
  <c r="AD2535" i="6" s="1"/>
  <c r="V2535" i="6"/>
  <c r="T2535" i="6"/>
  <c r="S2535" i="6"/>
  <c r="R2535" i="6"/>
  <c r="Q2535" i="6"/>
  <c r="P2535" i="6"/>
  <c r="O2535" i="6"/>
  <c r="N2535" i="6"/>
  <c r="M2535" i="6"/>
  <c r="U2535" i="6" s="1"/>
  <c r="E2535" i="6"/>
  <c r="B2535" i="6"/>
  <c r="BK2534" i="6"/>
  <c r="BJ2534" i="6"/>
  <c r="BC2534" i="6"/>
  <c r="BB2534" i="6"/>
  <c r="BA2534" i="6"/>
  <c r="AZ2534" i="6"/>
  <c r="AY2534" i="6"/>
  <c r="AX2534" i="6"/>
  <c r="AW2534" i="6"/>
  <c r="AV2534" i="6"/>
  <c r="AU2534" i="6"/>
  <c r="AT2534" i="6"/>
  <c r="AS2534" i="6"/>
  <c r="AR2534" i="6"/>
  <c r="AQ2534" i="6"/>
  <c r="AP2534" i="6"/>
  <c r="AO2534" i="6"/>
  <c r="AN2534" i="6"/>
  <c r="AL2534" i="6"/>
  <c r="AK2534" i="6"/>
  <c r="AJ2534" i="6"/>
  <c r="AI2534" i="6"/>
  <c r="AH2534" i="6"/>
  <c r="AM2534" i="6" s="1"/>
  <c r="AG2534" i="6"/>
  <c r="AB2534" i="6"/>
  <c r="Z2534" i="6"/>
  <c r="Y2534" i="6"/>
  <c r="X2534" i="6"/>
  <c r="AD2534" i="6" s="1"/>
  <c r="V2534" i="6"/>
  <c r="T2534" i="6"/>
  <c r="S2534" i="6"/>
  <c r="R2534" i="6"/>
  <c r="Q2534" i="6"/>
  <c r="P2534" i="6"/>
  <c r="O2534" i="6"/>
  <c r="N2534" i="6"/>
  <c r="M2534" i="6"/>
  <c r="U2534" i="6" s="1"/>
  <c r="E2534" i="6"/>
  <c r="B2534" i="6"/>
  <c r="BK2533" i="6"/>
  <c r="BJ2533" i="6"/>
  <c r="BC2533" i="6"/>
  <c r="BB2533" i="6"/>
  <c r="BA2533" i="6"/>
  <c r="AZ2533" i="6"/>
  <c r="AY2533" i="6"/>
  <c r="AX2533" i="6"/>
  <c r="AW2533" i="6"/>
  <c r="AV2533" i="6"/>
  <c r="AU2533" i="6"/>
  <c r="AT2533" i="6"/>
  <c r="AS2533" i="6"/>
  <c r="AR2533" i="6"/>
  <c r="AQ2533" i="6"/>
  <c r="AP2533" i="6"/>
  <c r="AO2533" i="6"/>
  <c r="AN2533" i="6"/>
  <c r="AL2533" i="6"/>
  <c r="AK2533" i="6"/>
  <c r="AJ2533" i="6"/>
  <c r="AI2533" i="6"/>
  <c r="AH2533" i="6"/>
  <c r="AM2533" i="6" s="1"/>
  <c r="AG2533" i="6"/>
  <c r="AB2533" i="6"/>
  <c r="Z2533" i="6"/>
  <c r="Y2533" i="6"/>
  <c r="X2533" i="6"/>
  <c r="AD2533" i="6" s="1"/>
  <c r="V2533" i="6"/>
  <c r="T2533" i="6"/>
  <c r="S2533" i="6"/>
  <c r="R2533" i="6"/>
  <c r="Q2533" i="6"/>
  <c r="P2533" i="6"/>
  <c r="O2533" i="6"/>
  <c r="N2533" i="6"/>
  <c r="M2533" i="6"/>
  <c r="U2533" i="6" s="1"/>
  <c r="E2533" i="6"/>
  <c r="B2533" i="6"/>
  <c r="BK2532" i="6"/>
  <c r="BJ2532" i="6"/>
  <c r="BC2532" i="6"/>
  <c r="BB2532" i="6"/>
  <c r="BA2532" i="6"/>
  <c r="AZ2532" i="6"/>
  <c r="AY2532" i="6"/>
  <c r="AX2532" i="6"/>
  <c r="AW2532" i="6"/>
  <c r="AV2532" i="6"/>
  <c r="AU2532" i="6"/>
  <c r="AT2532" i="6"/>
  <c r="AS2532" i="6"/>
  <c r="AR2532" i="6"/>
  <c r="AQ2532" i="6"/>
  <c r="AP2532" i="6"/>
  <c r="AO2532" i="6"/>
  <c r="AN2532" i="6"/>
  <c r="AL2532" i="6"/>
  <c r="AK2532" i="6"/>
  <c r="AJ2532" i="6"/>
  <c r="AI2532" i="6"/>
  <c r="AH2532" i="6"/>
  <c r="AG2532" i="6"/>
  <c r="AM2532" i="6" s="1"/>
  <c r="AB2532" i="6"/>
  <c r="Z2532" i="6"/>
  <c r="Y2532" i="6"/>
  <c r="X2532" i="6"/>
  <c r="AD2532" i="6" s="1"/>
  <c r="V2532" i="6"/>
  <c r="T2532" i="6"/>
  <c r="S2532" i="6"/>
  <c r="R2532" i="6"/>
  <c r="Q2532" i="6"/>
  <c r="P2532" i="6"/>
  <c r="O2532" i="6"/>
  <c r="N2532" i="6"/>
  <c r="M2532" i="6"/>
  <c r="U2532" i="6" s="1"/>
  <c r="E2532" i="6"/>
  <c r="B2532" i="6"/>
  <c r="BK2531" i="6"/>
  <c r="BJ2531" i="6"/>
  <c r="BC2531" i="6"/>
  <c r="BB2531" i="6"/>
  <c r="BA2531" i="6"/>
  <c r="AZ2531" i="6"/>
  <c r="AY2531" i="6"/>
  <c r="AX2531" i="6"/>
  <c r="AW2531" i="6"/>
  <c r="AV2531" i="6"/>
  <c r="AU2531" i="6"/>
  <c r="AT2531" i="6"/>
  <c r="AS2531" i="6"/>
  <c r="AR2531" i="6"/>
  <c r="AQ2531" i="6"/>
  <c r="AP2531" i="6"/>
  <c r="AO2531" i="6"/>
  <c r="AN2531" i="6"/>
  <c r="AL2531" i="6"/>
  <c r="AK2531" i="6"/>
  <c r="AJ2531" i="6"/>
  <c r="AI2531" i="6"/>
  <c r="AH2531" i="6"/>
  <c r="AM2531" i="6" s="1"/>
  <c r="AG2531" i="6"/>
  <c r="AB2531" i="6"/>
  <c r="Z2531" i="6"/>
  <c r="Y2531" i="6"/>
  <c r="X2531" i="6"/>
  <c r="AD2531" i="6" s="1"/>
  <c r="V2531" i="6"/>
  <c r="T2531" i="6"/>
  <c r="S2531" i="6"/>
  <c r="R2531" i="6"/>
  <c r="Q2531" i="6"/>
  <c r="P2531" i="6"/>
  <c r="O2531" i="6"/>
  <c r="N2531" i="6"/>
  <c r="M2531" i="6"/>
  <c r="U2531" i="6" s="1"/>
  <c r="E2531" i="6"/>
  <c r="B2531" i="6"/>
  <c r="BK2530" i="6"/>
  <c r="BJ2530" i="6"/>
  <c r="BC2530" i="6"/>
  <c r="BB2530" i="6"/>
  <c r="BA2530" i="6"/>
  <c r="AZ2530" i="6"/>
  <c r="AY2530" i="6"/>
  <c r="AX2530" i="6"/>
  <c r="AW2530" i="6"/>
  <c r="AV2530" i="6"/>
  <c r="AU2530" i="6"/>
  <c r="AT2530" i="6"/>
  <c r="AS2530" i="6"/>
  <c r="AR2530" i="6"/>
  <c r="AQ2530" i="6"/>
  <c r="AP2530" i="6"/>
  <c r="AO2530" i="6"/>
  <c r="AN2530" i="6"/>
  <c r="AL2530" i="6"/>
  <c r="AK2530" i="6"/>
  <c r="AJ2530" i="6"/>
  <c r="AI2530" i="6"/>
  <c r="AH2530" i="6"/>
  <c r="AM2530" i="6" s="1"/>
  <c r="AG2530" i="6"/>
  <c r="AB2530" i="6"/>
  <c r="Z2530" i="6"/>
  <c r="Y2530" i="6"/>
  <c r="X2530" i="6"/>
  <c r="AD2530" i="6" s="1"/>
  <c r="V2530" i="6"/>
  <c r="T2530" i="6"/>
  <c r="S2530" i="6"/>
  <c r="R2530" i="6"/>
  <c r="Q2530" i="6"/>
  <c r="P2530" i="6"/>
  <c r="O2530" i="6"/>
  <c r="N2530" i="6"/>
  <c r="M2530" i="6"/>
  <c r="U2530" i="6" s="1"/>
  <c r="E2530" i="6"/>
  <c r="B2530" i="6"/>
  <c r="BK2529" i="6"/>
  <c r="BJ2529" i="6"/>
  <c r="BC2529" i="6"/>
  <c r="BB2529" i="6"/>
  <c r="BA2529" i="6"/>
  <c r="AZ2529" i="6"/>
  <c r="AY2529" i="6"/>
  <c r="AX2529" i="6"/>
  <c r="AW2529" i="6"/>
  <c r="AV2529" i="6"/>
  <c r="AU2529" i="6"/>
  <c r="AT2529" i="6"/>
  <c r="AS2529" i="6"/>
  <c r="AR2529" i="6"/>
  <c r="AQ2529" i="6"/>
  <c r="AP2529" i="6"/>
  <c r="AO2529" i="6"/>
  <c r="AN2529" i="6"/>
  <c r="AL2529" i="6"/>
  <c r="AK2529" i="6"/>
  <c r="AJ2529" i="6"/>
  <c r="AI2529" i="6"/>
  <c r="AH2529" i="6"/>
  <c r="AM2529" i="6" s="1"/>
  <c r="AG2529" i="6"/>
  <c r="AB2529" i="6"/>
  <c r="Z2529" i="6"/>
  <c r="Y2529" i="6"/>
  <c r="X2529" i="6"/>
  <c r="AD2529" i="6" s="1"/>
  <c r="V2529" i="6"/>
  <c r="T2529" i="6"/>
  <c r="S2529" i="6"/>
  <c r="R2529" i="6"/>
  <c r="Q2529" i="6"/>
  <c r="P2529" i="6"/>
  <c r="O2529" i="6"/>
  <c r="N2529" i="6"/>
  <c r="M2529" i="6"/>
  <c r="U2529" i="6" s="1"/>
  <c r="E2529" i="6"/>
  <c r="B2529" i="6"/>
  <c r="BK2528" i="6"/>
  <c r="BJ2528" i="6"/>
  <c r="BC2528" i="6"/>
  <c r="BB2528" i="6"/>
  <c r="BA2528" i="6"/>
  <c r="AZ2528" i="6"/>
  <c r="AY2528" i="6"/>
  <c r="AX2528" i="6"/>
  <c r="AW2528" i="6"/>
  <c r="AV2528" i="6"/>
  <c r="AU2528" i="6"/>
  <c r="AT2528" i="6"/>
  <c r="AS2528" i="6"/>
  <c r="AR2528" i="6"/>
  <c r="AQ2528" i="6"/>
  <c r="AP2528" i="6"/>
  <c r="AO2528" i="6"/>
  <c r="AN2528" i="6"/>
  <c r="AL2528" i="6"/>
  <c r="AK2528" i="6"/>
  <c r="AJ2528" i="6"/>
  <c r="AI2528" i="6"/>
  <c r="AH2528" i="6"/>
  <c r="AM2528" i="6" s="1"/>
  <c r="AG2528" i="6"/>
  <c r="AB2528" i="6"/>
  <c r="Z2528" i="6"/>
  <c r="Y2528" i="6"/>
  <c r="X2528" i="6"/>
  <c r="AD2528" i="6" s="1"/>
  <c r="V2528" i="6"/>
  <c r="T2528" i="6"/>
  <c r="S2528" i="6"/>
  <c r="R2528" i="6"/>
  <c r="Q2528" i="6"/>
  <c r="P2528" i="6"/>
  <c r="O2528" i="6"/>
  <c r="N2528" i="6"/>
  <c r="M2528" i="6"/>
  <c r="U2528" i="6" s="1"/>
  <c r="E2528" i="6"/>
  <c r="B2528" i="6"/>
  <c r="BK2527" i="6"/>
  <c r="BJ2527" i="6"/>
  <c r="BC2527" i="6"/>
  <c r="BB2527" i="6"/>
  <c r="BA2527" i="6"/>
  <c r="AZ2527" i="6"/>
  <c r="AY2527" i="6"/>
  <c r="AX2527" i="6"/>
  <c r="AW2527" i="6"/>
  <c r="AV2527" i="6"/>
  <c r="AU2527" i="6"/>
  <c r="AT2527" i="6"/>
  <c r="AS2527" i="6"/>
  <c r="AR2527" i="6"/>
  <c r="AQ2527" i="6"/>
  <c r="AP2527" i="6"/>
  <c r="AO2527" i="6"/>
  <c r="AN2527" i="6"/>
  <c r="BD2527" i="6" s="1"/>
  <c r="AL2527" i="6"/>
  <c r="AK2527" i="6"/>
  <c r="AJ2527" i="6"/>
  <c r="AI2527" i="6"/>
  <c r="AH2527" i="6"/>
  <c r="AG2527" i="6"/>
  <c r="AB2527" i="6"/>
  <c r="Z2527" i="6"/>
  <c r="Y2527" i="6"/>
  <c r="X2527" i="6"/>
  <c r="AD2527" i="6" s="1"/>
  <c r="V2527" i="6"/>
  <c r="T2527" i="6"/>
  <c r="S2527" i="6"/>
  <c r="R2527" i="6"/>
  <c r="Q2527" i="6"/>
  <c r="P2527" i="6"/>
  <c r="O2527" i="6"/>
  <c r="N2527" i="6"/>
  <c r="M2527" i="6"/>
  <c r="U2527" i="6" s="1"/>
  <c r="E2527" i="6"/>
  <c r="B2527" i="6"/>
  <c r="BK2526" i="6"/>
  <c r="BJ2526" i="6"/>
  <c r="BC2526" i="6"/>
  <c r="BB2526" i="6"/>
  <c r="BA2526" i="6"/>
  <c r="AZ2526" i="6"/>
  <c r="AY2526" i="6"/>
  <c r="AX2526" i="6"/>
  <c r="AW2526" i="6"/>
  <c r="AV2526" i="6"/>
  <c r="AU2526" i="6"/>
  <c r="AT2526" i="6"/>
  <c r="AS2526" i="6"/>
  <c r="AR2526" i="6"/>
  <c r="AQ2526" i="6"/>
  <c r="AP2526" i="6"/>
  <c r="AO2526" i="6"/>
  <c r="AN2526" i="6"/>
  <c r="BD2526" i="6" s="1"/>
  <c r="AL2526" i="6"/>
  <c r="AK2526" i="6"/>
  <c r="AJ2526" i="6"/>
  <c r="AI2526" i="6"/>
  <c r="AH2526" i="6"/>
  <c r="AM2526" i="6" s="1"/>
  <c r="AG2526" i="6"/>
  <c r="AB2526" i="6"/>
  <c r="Z2526" i="6"/>
  <c r="Y2526" i="6"/>
  <c r="X2526" i="6"/>
  <c r="AD2526" i="6" s="1"/>
  <c r="V2526" i="6"/>
  <c r="T2526" i="6"/>
  <c r="S2526" i="6"/>
  <c r="R2526" i="6"/>
  <c r="Q2526" i="6"/>
  <c r="P2526" i="6"/>
  <c r="O2526" i="6"/>
  <c r="N2526" i="6"/>
  <c r="M2526" i="6"/>
  <c r="U2526" i="6" s="1"/>
  <c r="E2526" i="6"/>
  <c r="B2526" i="6"/>
  <c r="BK2525" i="6"/>
  <c r="BJ2525" i="6"/>
  <c r="BC2525" i="6"/>
  <c r="BB2525" i="6"/>
  <c r="BA2525" i="6"/>
  <c r="AZ2525" i="6"/>
  <c r="AY2525" i="6"/>
  <c r="AX2525" i="6"/>
  <c r="AW2525" i="6"/>
  <c r="AV2525" i="6"/>
  <c r="AU2525" i="6"/>
  <c r="AT2525" i="6"/>
  <c r="AS2525" i="6"/>
  <c r="AR2525" i="6"/>
  <c r="AQ2525" i="6"/>
  <c r="AP2525" i="6"/>
  <c r="AO2525" i="6"/>
  <c r="AN2525" i="6"/>
  <c r="BD2525" i="6" s="1"/>
  <c r="AL2525" i="6"/>
  <c r="AK2525" i="6"/>
  <c r="AJ2525" i="6"/>
  <c r="AI2525" i="6"/>
  <c r="AH2525" i="6"/>
  <c r="AG2525" i="6"/>
  <c r="AB2525" i="6"/>
  <c r="Z2525" i="6"/>
  <c r="Y2525" i="6"/>
  <c r="X2525" i="6"/>
  <c r="AD2525" i="6" s="1"/>
  <c r="V2525" i="6"/>
  <c r="T2525" i="6"/>
  <c r="S2525" i="6"/>
  <c r="R2525" i="6"/>
  <c r="Q2525" i="6"/>
  <c r="P2525" i="6"/>
  <c r="O2525" i="6"/>
  <c r="N2525" i="6"/>
  <c r="M2525" i="6"/>
  <c r="U2525" i="6" s="1"/>
  <c r="E2525" i="6"/>
  <c r="B2525" i="6"/>
  <c r="BK2524" i="6"/>
  <c r="BJ2524" i="6"/>
  <c r="BC2524" i="6"/>
  <c r="BB2524" i="6"/>
  <c r="BA2524" i="6"/>
  <c r="AZ2524" i="6"/>
  <c r="AY2524" i="6"/>
  <c r="AX2524" i="6"/>
  <c r="AW2524" i="6"/>
  <c r="AV2524" i="6"/>
  <c r="AU2524" i="6"/>
  <c r="AT2524" i="6"/>
  <c r="AS2524" i="6"/>
  <c r="AR2524" i="6"/>
  <c r="AQ2524" i="6"/>
  <c r="AP2524" i="6"/>
  <c r="AO2524" i="6"/>
  <c r="AN2524" i="6"/>
  <c r="BD2524" i="6" s="1"/>
  <c r="AL2524" i="6"/>
  <c r="AK2524" i="6"/>
  <c r="AJ2524" i="6"/>
  <c r="AI2524" i="6"/>
  <c r="AH2524" i="6"/>
  <c r="AM2524" i="6" s="1"/>
  <c r="AG2524" i="6"/>
  <c r="AB2524" i="6"/>
  <c r="Z2524" i="6"/>
  <c r="Y2524" i="6"/>
  <c r="X2524" i="6"/>
  <c r="AD2524" i="6" s="1"/>
  <c r="V2524" i="6"/>
  <c r="T2524" i="6"/>
  <c r="S2524" i="6"/>
  <c r="R2524" i="6"/>
  <c r="Q2524" i="6"/>
  <c r="P2524" i="6"/>
  <c r="O2524" i="6"/>
  <c r="N2524" i="6"/>
  <c r="M2524" i="6"/>
  <c r="U2524" i="6" s="1"/>
  <c r="E2524" i="6"/>
  <c r="B2524" i="6"/>
  <c r="BK2523" i="6"/>
  <c r="BJ2523" i="6"/>
  <c r="BC2523" i="6"/>
  <c r="BB2523" i="6"/>
  <c r="BA2523" i="6"/>
  <c r="AZ2523" i="6"/>
  <c r="AY2523" i="6"/>
  <c r="AX2523" i="6"/>
  <c r="AW2523" i="6"/>
  <c r="AV2523" i="6"/>
  <c r="AU2523" i="6"/>
  <c r="AT2523" i="6"/>
  <c r="AS2523" i="6"/>
  <c r="AR2523" i="6"/>
  <c r="AQ2523" i="6"/>
  <c r="AP2523" i="6"/>
  <c r="AO2523" i="6"/>
  <c r="AN2523" i="6"/>
  <c r="BD2523" i="6" s="1"/>
  <c r="AL2523" i="6"/>
  <c r="AK2523" i="6"/>
  <c r="AJ2523" i="6"/>
  <c r="AI2523" i="6"/>
  <c r="AH2523" i="6"/>
  <c r="AG2523" i="6"/>
  <c r="AB2523" i="6"/>
  <c r="Z2523" i="6"/>
  <c r="Y2523" i="6"/>
  <c r="X2523" i="6"/>
  <c r="AD2523" i="6" s="1"/>
  <c r="V2523" i="6"/>
  <c r="T2523" i="6"/>
  <c r="S2523" i="6"/>
  <c r="R2523" i="6"/>
  <c r="Q2523" i="6"/>
  <c r="P2523" i="6"/>
  <c r="O2523" i="6"/>
  <c r="N2523" i="6"/>
  <c r="M2523" i="6"/>
  <c r="U2523" i="6" s="1"/>
  <c r="E2523" i="6"/>
  <c r="B2523" i="6"/>
  <c r="BK2522" i="6"/>
  <c r="BJ2522" i="6"/>
  <c r="BC2522" i="6"/>
  <c r="BB2522" i="6"/>
  <c r="BA2522" i="6"/>
  <c r="AZ2522" i="6"/>
  <c r="AY2522" i="6"/>
  <c r="AX2522" i="6"/>
  <c r="AW2522" i="6"/>
  <c r="AV2522" i="6"/>
  <c r="AU2522" i="6"/>
  <c r="AT2522" i="6"/>
  <c r="AS2522" i="6"/>
  <c r="AR2522" i="6"/>
  <c r="AQ2522" i="6"/>
  <c r="AP2522" i="6"/>
  <c r="AO2522" i="6"/>
  <c r="AN2522" i="6"/>
  <c r="BD2522" i="6" s="1"/>
  <c r="AL2522" i="6"/>
  <c r="AK2522" i="6"/>
  <c r="AJ2522" i="6"/>
  <c r="AI2522" i="6"/>
  <c r="AH2522" i="6"/>
  <c r="AM2522" i="6" s="1"/>
  <c r="AG2522" i="6"/>
  <c r="AB2522" i="6"/>
  <c r="Z2522" i="6"/>
  <c r="Y2522" i="6"/>
  <c r="X2522" i="6"/>
  <c r="AD2522" i="6" s="1"/>
  <c r="V2522" i="6"/>
  <c r="T2522" i="6"/>
  <c r="S2522" i="6"/>
  <c r="R2522" i="6"/>
  <c r="Q2522" i="6"/>
  <c r="P2522" i="6"/>
  <c r="O2522" i="6"/>
  <c r="N2522" i="6"/>
  <c r="M2522" i="6"/>
  <c r="U2522" i="6" s="1"/>
  <c r="E2522" i="6"/>
  <c r="B2522" i="6"/>
  <c r="BK2521" i="6"/>
  <c r="BJ2521" i="6"/>
  <c r="BC2521" i="6"/>
  <c r="BB2521" i="6"/>
  <c r="BA2521" i="6"/>
  <c r="AZ2521" i="6"/>
  <c r="AY2521" i="6"/>
  <c r="AX2521" i="6"/>
  <c r="AW2521" i="6"/>
  <c r="AV2521" i="6"/>
  <c r="AU2521" i="6"/>
  <c r="AT2521" i="6"/>
  <c r="AS2521" i="6"/>
  <c r="AR2521" i="6"/>
  <c r="AQ2521" i="6"/>
  <c r="AP2521" i="6"/>
  <c r="AO2521" i="6"/>
  <c r="AN2521" i="6"/>
  <c r="BD2521" i="6" s="1"/>
  <c r="AL2521" i="6"/>
  <c r="AK2521" i="6"/>
  <c r="AJ2521" i="6"/>
  <c r="AI2521" i="6"/>
  <c r="AH2521" i="6"/>
  <c r="AM2521" i="6" s="1"/>
  <c r="AG2521" i="6"/>
  <c r="AB2521" i="6"/>
  <c r="Z2521" i="6"/>
  <c r="Y2521" i="6"/>
  <c r="X2521" i="6"/>
  <c r="AD2521" i="6" s="1"/>
  <c r="V2521" i="6"/>
  <c r="T2521" i="6"/>
  <c r="S2521" i="6"/>
  <c r="R2521" i="6"/>
  <c r="Q2521" i="6"/>
  <c r="P2521" i="6"/>
  <c r="O2521" i="6"/>
  <c r="N2521" i="6"/>
  <c r="M2521" i="6"/>
  <c r="U2521" i="6" s="1"/>
  <c r="E2521" i="6"/>
  <c r="B2521" i="6"/>
  <c r="BK2520" i="6"/>
  <c r="BJ2520" i="6"/>
  <c r="BC2520" i="6"/>
  <c r="BB2520" i="6"/>
  <c r="BA2520" i="6"/>
  <c r="AZ2520" i="6"/>
  <c r="AY2520" i="6"/>
  <c r="AX2520" i="6"/>
  <c r="AW2520" i="6"/>
  <c r="AV2520" i="6"/>
  <c r="AU2520" i="6"/>
  <c r="AT2520" i="6"/>
  <c r="AS2520" i="6"/>
  <c r="AR2520" i="6"/>
  <c r="AQ2520" i="6"/>
  <c r="AP2520" i="6"/>
  <c r="AO2520" i="6"/>
  <c r="AN2520" i="6"/>
  <c r="BD2520" i="6" s="1"/>
  <c r="AL2520" i="6"/>
  <c r="AK2520" i="6"/>
  <c r="AJ2520" i="6"/>
  <c r="AI2520" i="6"/>
  <c r="AH2520" i="6"/>
  <c r="AG2520" i="6"/>
  <c r="AM2520" i="6" s="1"/>
  <c r="AB2520" i="6"/>
  <c r="Z2520" i="6"/>
  <c r="Y2520" i="6"/>
  <c r="X2520" i="6"/>
  <c r="AD2520" i="6" s="1"/>
  <c r="V2520" i="6"/>
  <c r="T2520" i="6"/>
  <c r="S2520" i="6"/>
  <c r="R2520" i="6"/>
  <c r="Q2520" i="6"/>
  <c r="P2520" i="6"/>
  <c r="O2520" i="6"/>
  <c r="N2520" i="6"/>
  <c r="M2520" i="6"/>
  <c r="U2520" i="6" s="1"/>
  <c r="E2520" i="6"/>
  <c r="B2520" i="6"/>
  <c r="BK2519" i="6"/>
  <c r="BJ2519" i="6"/>
  <c r="BC2519" i="6"/>
  <c r="BB2519" i="6"/>
  <c r="BA2519" i="6"/>
  <c r="AZ2519" i="6"/>
  <c r="AY2519" i="6"/>
  <c r="AX2519" i="6"/>
  <c r="AW2519" i="6"/>
  <c r="AV2519" i="6"/>
  <c r="AU2519" i="6"/>
  <c r="AT2519" i="6"/>
  <c r="AS2519" i="6"/>
  <c r="AR2519" i="6"/>
  <c r="AQ2519" i="6"/>
  <c r="AP2519" i="6"/>
  <c r="AO2519" i="6"/>
  <c r="AN2519" i="6"/>
  <c r="BD2519" i="6" s="1"/>
  <c r="AL2519" i="6"/>
  <c r="AK2519" i="6"/>
  <c r="AJ2519" i="6"/>
  <c r="AI2519" i="6"/>
  <c r="AH2519" i="6"/>
  <c r="AG2519" i="6"/>
  <c r="AM2519" i="6" s="1"/>
  <c r="AB2519" i="6"/>
  <c r="Z2519" i="6"/>
  <c r="Y2519" i="6"/>
  <c r="X2519" i="6"/>
  <c r="AD2519" i="6" s="1"/>
  <c r="V2519" i="6"/>
  <c r="T2519" i="6"/>
  <c r="S2519" i="6"/>
  <c r="R2519" i="6"/>
  <c r="Q2519" i="6"/>
  <c r="P2519" i="6"/>
  <c r="O2519" i="6"/>
  <c r="N2519" i="6"/>
  <c r="M2519" i="6"/>
  <c r="U2519" i="6" s="1"/>
  <c r="E2519" i="6"/>
  <c r="B2519" i="6"/>
  <c r="BK2518" i="6"/>
  <c r="BJ2518" i="6"/>
  <c r="BC2518" i="6"/>
  <c r="BB2518" i="6"/>
  <c r="BA2518" i="6"/>
  <c r="AZ2518" i="6"/>
  <c r="AY2518" i="6"/>
  <c r="AX2518" i="6"/>
  <c r="AW2518" i="6"/>
  <c r="AV2518" i="6"/>
  <c r="AU2518" i="6"/>
  <c r="AT2518" i="6"/>
  <c r="AS2518" i="6"/>
  <c r="AR2518" i="6"/>
  <c r="AQ2518" i="6"/>
  <c r="AP2518" i="6"/>
  <c r="AO2518" i="6"/>
  <c r="AN2518" i="6"/>
  <c r="BD2518" i="6" s="1"/>
  <c r="AL2518" i="6"/>
  <c r="AK2518" i="6"/>
  <c r="AJ2518" i="6"/>
  <c r="AI2518" i="6"/>
  <c r="AH2518" i="6"/>
  <c r="AG2518" i="6"/>
  <c r="AM2518" i="6" s="1"/>
  <c r="AB2518" i="6"/>
  <c r="Z2518" i="6"/>
  <c r="Y2518" i="6"/>
  <c r="X2518" i="6"/>
  <c r="AD2518" i="6" s="1"/>
  <c r="V2518" i="6"/>
  <c r="T2518" i="6"/>
  <c r="S2518" i="6"/>
  <c r="R2518" i="6"/>
  <c r="Q2518" i="6"/>
  <c r="P2518" i="6"/>
  <c r="O2518" i="6"/>
  <c r="N2518" i="6"/>
  <c r="M2518" i="6"/>
  <c r="U2518" i="6" s="1"/>
  <c r="E2518" i="6"/>
  <c r="B2518" i="6"/>
  <c r="BK2517" i="6"/>
  <c r="BJ2517" i="6"/>
  <c r="BC2517" i="6"/>
  <c r="BB2517" i="6"/>
  <c r="BA2517" i="6"/>
  <c r="AZ2517" i="6"/>
  <c r="AY2517" i="6"/>
  <c r="AX2517" i="6"/>
  <c r="AW2517" i="6"/>
  <c r="AV2517" i="6"/>
  <c r="AU2517" i="6"/>
  <c r="AT2517" i="6"/>
  <c r="AS2517" i="6"/>
  <c r="AR2517" i="6"/>
  <c r="AQ2517" i="6"/>
  <c r="AP2517" i="6"/>
  <c r="AO2517" i="6"/>
  <c r="AN2517" i="6"/>
  <c r="BD2517" i="6" s="1"/>
  <c r="AL2517" i="6"/>
  <c r="AK2517" i="6"/>
  <c r="AJ2517" i="6"/>
  <c r="AI2517" i="6"/>
  <c r="AH2517" i="6"/>
  <c r="AG2517" i="6"/>
  <c r="AM2517" i="6" s="1"/>
  <c r="AB2517" i="6"/>
  <c r="Z2517" i="6"/>
  <c r="Y2517" i="6"/>
  <c r="X2517" i="6"/>
  <c r="AD2517" i="6" s="1"/>
  <c r="V2517" i="6"/>
  <c r="T2517" i="6"/>
  <c r="S2517" i="6"/>
  <c r="R2517" i="6"/>
  <c r="Q2517" i="6"/>
  <c r="P2517" i="6"/>
  <c r="O2517" i="6"/>
  <c r="N2517" i="6"/>
  <c r="M2517" i="6"/>
  <c r="U2517" i="6" s="1"/>
  <c r="E2517" i="6"/>
  <c r="B2517" i="6"/>
  <c r="BK2516" i="6"/>
  <c r="BJ2516" i="6"/>
  <c r="BC2516" i="6"/>
  <c r="BB2516" i="6"/>
  <c r="BA2516" i="6"/>
  <c r="AZ2516" i="6"/>
  <c r="AY2516" i="6"/>
  <c r="AX2516" i="6"/>
  <c r="AW2516" i="6"/>
  <c r="AV2516" i="6"/>
  <c r="AU2516" i="6"/>
  <c r="AT2516" i="6"/>
  <c r="AS2516" i="6"/>
  <c r="AR2516" i="6"/>
  <c r="AQ2516" i="6"/>
  <c r="AP2516" i="6"/>
  <c r="AO2516" i="6"/>
  <c r="AN2516" i="6"/>
  <c r="BD2516" i="6" s="1"/>
  <c r="AL2516" i="6"/>
  <c r="AK2516" i="6"/>
  <c r="AJ2516" i="6"/>
  <c r="AI2516" i="6"/>
  <c r="AH2516" i="6"/>
  <c r="AG2516" i="6"/>
  <c r="AM2516" i="6" s="1"/>
  <c r="AB2516" i="6"/>
  <c r="Z2516" i="6"/>
  <c r="Y2516" i="6"/>
  <c r="X2516" i="6"/>
  <c r="AD2516" i="6" s="1"/>
  <c r="V2516" i="6"/>
  <c r="T2516" i="6"/>
  <c r="S2516" i="6"/>
  <c r="R2516" i="6"/>
  <c r="Q2516" i="6"/>
  <c r="P2516" i="6"/>
  <c r="O2516" i="6"/>
  <c r="N2516" i="6"/>
  <c r="M2516" i="6"/>
  <c r="U2516" i="6" s="1"/>
  <c r="E2516" i="6"/>
  <c r="B2516" i="6"/>
  <c r="BK2515" i="6"/>
  <c r="BJ2515" i="6"/>
  <c r="BC2515" i="6"/>
  <c r="BB2515" i="6"/>
  <c r="BA2515" i="6"/>
  <c r="AZ2515" i="6"/>
  <c r="AY2515" i="6"/>
  <c r="AX2515" i="6"/>
  <c r="AW2515" i="6"/>
  <c r="AV2515" i="6"/>
  <c r="AU2515" i="6"/>
  <c r="AT2515" i="6"/>
  <c r="AS2515" i="6"/>
  <c r="AR2515" i="6"/>
  <c r="AQ2515" i="6"/>
  <c r="AP2515" i="6"/>
  <c r="AO2515" i="6"/>
  <c r="AN2515" i="6"/>
  <c r="BD2515" i="6" s="1"/>
  <c r="AL2515" i="6"/>
  <c r="AK2515" i="6"/>
  <c r="AJ2515" i="6"/>
  <c r="AI2515" i="6"/>
  <c r="AH2515" i="6"/>
  <c r="AG2515" i="6"/>
  <c r="AM2515" i="6" s="1"/>
  <c r="AB2515" i="6"/>
  <c r="Z2515" i="6"/>
  <c r="Y2515" i="6"/>
  <c r="X2515" i="6"/>
  <c r="AD2515" i="6" s="1"/>
  <c r="V2515" i="6"/>
  <c r="T2515" i="6"/>
  <c r="S2515" i="6"/>
  <c r="R2515" i="6"/>
  <c r="Q2515" i="6"/>
  <c r="P2515" i="6"/>
  <c r="O2515" i="6"/>
  <c r="N2515" i="6"/>
  <c r="M2515" i="6"/>
  <c r="U2515" i="6" s="1"/>
  <c r="E2515" i="6"/>
  <c r="B2515" i="6"/>
  <c r="BK2514" i="6"/>
  <c r="BJ2514" i="6"/>
  <c r="BC2514" i="6"/>
  <c r="BB2514" i="6"/>
  <c r="BA2514" i="6"/>
  <c r="AZ2514" i="6"/>
  <c r="AY2514" i="6"/>
  <c r="AX2514" i="6"/>
  <c r="AW2514" i="6"/>
  <c r="AV2514" i="6"/>
  <c r="AU2514" i="6"/>
  <c r="AT2514" i="6"/>
  <c r="AS2514" i="6"/>
  <c r="AR2514" i="6"/>
  <c r="AQ2514" i="6"/>
  <c r="AP2514" i="6"/>
  <c r="AO2514" i="6"/>
  <c r="AN2514" i="6"/>
  <c r="BD2514" i="6" s="1"/>
  <c r="AL2514" i="6"/>
  <c r="AK2514" i="6"/>
  <c r="AJ2514" i="6"/>
  <c r="AI2514" i="6"/>
  <c r="AH2514" i="6"/>
  <c r="AG2514" i="6"/>
  <c r="AM2514" i="6" s="1"/>
  <c r="AB2514" i="6"/>
  <c r="Z2514" i="6"/>
  <c r="Y2514" i="6"/>
  <c r="X2514" i="6"/>
  <c r="AD2514" i="6" s="1"/>
  <c r="V2514" i="6"/>
  <c r="T2514" i="6"/>
  <c r="S2514" i="6"/>
  <c r="R2514" i="6"/>
  <c r="Q2514" i="6"/>
  <c r="P2514" i="6"/>
  <c r="O2514" i="6"/>
  <c r="N2514" i="6"/>
  <c r="M2514" i="6"/>
  <c r="U2514" i="6" s="1"/>
  <c r="E2514" i="6"/>
  <c r="B2514" i="6"/>
  <c r="BK2513" i="6"/>
  <c r="BJ2513" i="6"/>
  <c r="BC2513" i="6"/>
  <c r="BB2513" i="6"/>
  <c r="BA2513" i="6"/>
  <c r="AZ2513" i="6"/>
  <c r="AY2513" i="6"/>
  <c r="AX2513" i="6"/>
  <c r="AW2513" i="6"/>
  <c r="AV2513" i="6"/>
  <c r="AU2513" i="6"/>
  <c r="AT2513" i="6"/>
  <c r="AS2513" i="6"/>
  <c r="AR2513" i="6"/>
  <c r="AQ2513" i="6"/>
  <c r="AP2513" i="6"/>
  <c r="AO2513" i="6"/>
  <c r="AN2513" i="6"/>
  <c r="BD2513" i="6" s="1"/>
  <c r="AL2513" i="6"/>
  <c r="AK2513" i="6"/>
  <c r="AJ2513" i="6"/>
  <c r="AI2513" i="6"/>
  <c r="AH2513" i="6"/>
  <c r="AG2513" i="6"/>
  <c r="AM2513" i="6" s="1"/>
  <c r="AB2513" i="6"/>
  <c r="Z2513" i="6"/>
  <c r="Y2513" i="6"/>
  <c r="X2513" i="6"/>
  <c r="AD2513" i="6" s="1"/>
  <c r="V2513" i="6"/>
  <c r="T2513" i="6"/>
  <c r="S2513" i="6"/>
  <c r="R2513" i="6"/>
  <c r="Q2513" i="6"/>
  <c r="P2513" i="6"/>
  <c r="O2513" i="6"/>
  <c r="N2513" i="6"/>
  <c r="M2513" i="6"/>
  <c r="U2513" i="6" s="1"/>
  <c r="E2513" i="6"/>
  <c r="B2513" i="6"/>
  <c r="BK2512" i="6"/>
  <c r="BJ2512" i="6"/>
  <c r="BC2512" i="6"/>
  <c r="BB2512" i="6"/>
  <c r="BA2512" i="6"/>
  <c r="AZ2512" i="6"/>
  <c r="AY2512" i="6"/>
  <c r="AX2512" i="6"/>
  <c r="AW2512" i="6"/>
  <c r="AV2512" i="6"/>
  <c r="AU2512" i="6"/>
  <c r="AT2512" i="6"/>
  <c r="AS2512" i="6"/>
  <c r="AR2512" i="6"/>
  <c r="AQ2512" i="6"/>
  <c r="AP2512" i="6"/>
  <c r="AO2512" i="6"/>
  <c r="AN2512" i="6"/>
  <c r="BD2512" i="6" s="1"/>
  <c r="AL2512" i="6"/>
  <c r="AK2512" i="6"/>
  <c r="AJ2512" i="6"/>
  <c r="AI2512" i="6"/>
  <c r="AH2512" i="6"/>
  <c r="AG2512" i="6"/>
  <c r="AM2512" i="6" s="1"/>
  <c r="AB2512" i="6"/>
  <c r="Z2512" i="6"/>
  <c r="Y2512" i="6"/>
  <c r="X2512" i="6"/>
  <c r="AD2512" i="6" s="1"/>
  <c r="V2512" i="6"/>
  <c r="T2512" i="6"/>
  <c r="S2512" i="6"/>
  <c r="R2512" i="6"/>
  <c r="Q2512" i="6"/>
  <c r="P2512" i="6"/>
  <c r="O2512" i="6"/>
  <c r="N2512" i="6"/>
  <c r="M2512" i="6"/>
  <c r="U2512" i="6" s="1"/>
  <c r="E2512" i="6"/>
  <c r="B2512" i="6"/>
  <c r="BK2511" i="6"/>
  <c r="BJ2511" i="6"/>
  <c r="BC2511" i="6"/>
  <c r="BB2511" i="6"/>
  <c r="BA2511" i="6"/>
  <c r="AZ2511" i="6"/>
  <c r="AY2511" i="6"/>
  <c r="AX2511" i="6"/>
  <c r="AW2511" i="6"/>
  <c r="AV2511" i="6"/>
  <c r="AU2511" i="6"/>
  <c r="AT2511" i="6"/>
  <c r="AS2511" i="6"/>
  <c r="AR2511" i="6"/>
  <c r="AQ2511" i="6"/>
  <c r="AP2511" i="6"/>
  <c r="AO2511" i="6"/>
  <c r="AN2511" i="6"/>
  <c r="BD2511" i="6" s="1"/>
  <c r="AL2511" i="6"/>
  <c r="AK2511" i="6"/>
  <c r="AJ2511" i="6"/>
  <c r="AI2511" i="6"/>
  <c r="AH2511" i="6"/>
  <c r="AG2511" i="6"/>
  <c r="AM2511" i="6" s="1"/>
  <c r="AB2511" i="6"/>
  <c r="Z2511" i="6"/>
  <c r="Y2511" i="6"/>
  <c r="X2511" i="6"/>
  <c r="AD2511" i="6" s="1"/>
  <c r="V2511" i="6"/>
  <c r="T2511" i="6"/>
  <c r="S2511" i="6"/>
  <c r="R2511" i="6"/>
  <c r="Q2511" i="6"/>
  <c r="P2511" i="6"/>
  <c r="O2511" i="6"/>
  <c r="N2511" i="6"/>
  <c r="M2511" i="6"/>
  <c r="U2511" i="6" s="1"/>
  <c r="E2511" i="6"/>
  <c r="B2511" i="6"/>
  <c r="BK2510" i="6"/>
  <c r="BJ2510" i="6"/>
  <c r="BC2510" i="6"/>
  <c r="BB2510" i="6"/>
  <c r="BA2510" i="6"/>
  <c r="AZ2510" i="6"/>
  <c r="AY2510" i="6"/>
  <c r="AX2510" i="6"/>
  <c r="AW2510" i="6"/>
  <c r="AV2510" i="6"/>
  <c r="AU2510" i="6"/>
  <c r="AT2510" i="6"/>
  <c r="AS2510" i="6"/>
  <c r="AR2510" i="6"/>
  <c r="AQ2510" i="6"/>
  <c r="AP2510" i="6"/>
  <c r="AO2510" i="6"/>
  <c r="AN2510" i="6"/>
  <c r="BD2510" i="6" s="1"/>
  <c r="AL2510" i="6"/>
  <c r="AK2510" i="6"/>
  <c r="AJ2510" i="6"/>
  <c r="AI2510" i="6"/>
  <c r="AH2510" i="6"/>
  <c r="AG2510" i="6"/>
  <c r="AM2510" i="6" s="1"/>
  <c r="AB2510" i="6"/>
  <c r="Z2510" i="6"/>
  <c r="Y2510" i="6"/>
  <c r="X2510" i="6"/>
  <c r="AD2510" i="6" s="1"/>
  <c r="V2510" i="6"/>
  <c r="T2510" i="6"/>
  <c r="S2510" i="6"/>
  <c r="R2510" i="6"/>
  <c r="Q2510" i="6"/>
  <c r="P2510" i="6"/>
  <c r="O2510" i="6"/>
  <c r="N2510" i="6"/>
  <c r="M2510" i="6"/>
  <c r="U2510" i="6" s="1"/>
  <c r="E2510" i="6"/>
  <c r="B2510" i="6"/>
  <c r="BK2509" i="6"/>
  <c r="BJ2509" i="6"/>
  <c r="BC2509" i="6"/>
  <c r="BB2509" i="6"/>
  <c r="BA2509" i="6"/>
  <c r="AZ2509" i="6"/>
  <c r="AY2509" i="6"/>
  <c r="AX2509" i="6"/>
  <c r="AW2509" i="6"/>
  <c r="AV2509" i="6"/>
  <c r="AU2509" i="6"/>
  <c r="AT2509" i="6"/>
  <c r="AS2509" i="6"/>
  <c r="AR2509" i="6"/>
  <c r="AQ2509" i="6"/>
  <c r="AP2509" i="6"/>
  <c r="AO2509" i="6"/>
  <c r="AN2509" i="6"/>
  <c r="BD2509" i="6" s="1"/>
  <c r="AL2509" i="6"/>
  <c r="AK2509" i="6"/>
  <c r="AJ2509" i="6"/>
  <c r="AI2509" i="6"/>
  <c r="AH2509" i="6"/>
  <c r="AG2509" i="6"/>
  <c r="AM2509" i="6" s="1"/>
  <c r="AB2509" i="6"/>
  <c r="Z2509" i="6"/>
  <c r="Y2509" i="6"/>
  <c r="X2509" i="6"/>
  <c r="AD2509" i="6" s="1"/>
  <c r="V2509" i="6"/>
  <c r="T2509" i="6"/>
  <c r="S2509" i="6"/>
  <c r="R2509" i="6"/>
  <c r="Q2509" i="6"/>
  <c r="P2509" i="6"/>
  <c r="O2509" i="6"/>
  <c r="N2509" i="6"/>
  <c r="M2509" i="6"/>
  <c r="U2509" i="6" s="1"/>
  <c r="E2509" i="6"/>
  <c r="B2509" i="6"/>
  <c r="BK2508" i="6"/>
  <c r="BJ2508" i="6"/>
  <c r="BC2508" i="6"/>
  <c r="BB2508" i="6"/>
  <c r="BA2508" i="6"/>
  <c r="AZ2508" i="6"/>
  <c r="AY2508" i="6"/>
  <c r="AX2508" i="6"/>
  <c r="AW2508" i="6"/>
  <c r="AV2508" i="6"/>
  <c r="AU2508" i="6"/>
  <c r="AT2508" i="6"/>
  <c r="AS2508" i="6"/>
  <c r="AR2508" i="6"/>
  <c r="AQ2508" i="6"/>
  <c r="AP2508" i="6"/>
  <c r="AO2508" i="6"/>
  <c r="AN2508" i="6"/>
  <c r="BD2508" i="6" s="1"/>
  <c r="AL2508" i="6"/>
  <c r="AK2508" i="6"/>
  <c r="AJ2508" i="6"/>
  <c r="AI2508" i="6"/>
  <c r="AH2508" i="6"/>
  <c r="AG2508" i="6"/>
  <c r="AM2508" i="6" s="1"/>
  <c r="AB2508" i="6"/>
  <c r="Z2508" i="6"/>
  <c r="Y2508" i="6"/>
  <c r="X2508" i="6"/>
  <c r="AD2508" i="6" s="1"/>
  <c r="V2508" i="6"/>
  <c r="T2508" i="6"/>
  <c r="S2508" i="6"/>
  <c r="R2508" i="6"/>
  <c r="Q2508" i="6"/>
  <c r="P2508" i="6"/>
  <c r="O2508" i="6"/>
  <c r="N2508" i="6"/>
  <c r="M2508" i="6"/>
  <c r="U2508" i="6" s="1"/>
  <c r="E2508" i="6"/>
  <c r="B2508" i="6"/>
  <c r="BK2507" i="6"/>
  <c r="BJ2507" i="6"/>
  <c r="BC2507" i="6"/>
  <c r="BB2507" i="6"/>
  <c r="BA2507" i="6"/>
  <c r="AZ2507" i="6"/>
  <c r="AY2507" i="6"/>
  <c r="AX2507" i="6"/>
  <c r="AW2507" i="6"/>
  <c r="AV2507" i="6"/>
  <c r="AU2507" i="6"/>
  <c r="AT2507" i="6"/>
  <c r="AS2507" i="6"/>
  <c r="AR2507" i="6"/>
  <c r="AQ2507" i="6"/>
  <c r="AP2507" i="6"/>
  <c r="AO2507" i="6"/>
  <c r="AN2507" i="6"/>
  <c r="BD2507" i="6" s="1"/>
  <c r="AL2507" i="6"/>
  <c r="AK2507" i="6"/>
  <c r="AJ2507" i="6"/>
  <c r="AI2507" i="6"/>
  <c r="AH2507" i="6"/>
  <c r="AG2507" i="6"/>
  <c r="AM2507" i="6" s="1"/>
  <c r="AB2507" i="6"/>
  <c r="Z2507" i="6"/>
  <c r="Y2507" i="6"/>
  <c r="X2507" i="6"/>
  <c r="AD2507" i="6" s="1"/>
  <c r="V2507" i="6"/>
  <c r="T2507" i="6"/>
  <c r="S2507" i="6"/>
  <c r="R2507" i="6"/>
  <c r="Q2507" i="6"/>
  <c r="P2507" i="6"/>
  <c r="O2507" i="6"/>
  <c r="N2507" i="6"/>
  <c r="M2507" i="6"/>
  <c r="U2507" i="6" s="1"/>
  <c r="E2507" i="6"/>
  <c r="B2507" i="6"/>
  <c r="BK2506" i="6"/>
  <c r="BJ2506" i="6"/>
  <c r="BC2506" i="6"/>
  <c r="BB2506" i="6"/>
  <c r="BA2506" i="6"/>
  <c r="AZ2506" i="6"/>
  <c r="AY2506" i="6"/>
  <c r="AX2506" i="6"/>
  <c r="AW2506" i="6"/>
  <c r="AV2506" i="6"/>
  <c r="AU2506" i="6"/>
  <c r="AT2506" i="6"/>
  <c r="AS2506" i="6"/>
  <c r="AR2506" i="6"/>
  <c r="AQ2506" i="6"/>
  <c r="AP2506" i="6"/>
  <c r="AO2506" i="6"/>
  <c r="AN2506" i="6"/>
  <c r="BD2506" i="6" s="1"/>
  <c r="AL2506" i="6"/>
  <c r="AK2506" i="6"/>
  <c r="AJ2506" i="6"/>
  <c r="AI2506" i="6"/>
  <c r="AH2506" i="6"/>
  <c r="AG2506" i="6"/>
  <c r="AM2506" i="6" s="1"/>
  <c r="AB2506" i="6"/>
  <c r="Z2506" i="6"/>
  <c r="Y2506" i="6"/>
  <c r="X2506" i="6"/>
  <c r="AD2506" i="6" s="1"/>
  <c r="V2506" i="6"/>
  <c r="T2506" i="6"/>
  <c r="S2506" i="6"/>
  <c r="R2506" i="6"/>
  <c r="Q2506" i="6"/>
  <c r="P2506" i="6"/>
  <c r="O2506" i="6"/>
  <c r="N2506" i="6"/>
  <c r="M2506" i="6"/>
  <c r="U2506" i="6" s="1"/>
  <c r="E2506" i="6"/>
  <c r="B2506" i="6"/>
  <c r="BK2505" i="6"/>
  <c r="BJ2505" i="6"/>
  <c r="BC2505" i="6"/>
  <c r="BB2505" i="6"/>
  <c r="BA2505" i="6"/>
  <c r="AZ2505" i="6"/>
  <c r="AY2505" i="6"/>
  <c r="AX2505" i="6"/>
  <c r="AW2505" i="6"/>
  <c r="AV2505" i="6"/>
  <c r="AU2505" i="6"/>
  <c r="AT2505" i="6"/>
  <c r="AS2505" i="6"/>
  <c r="AR2505" i="6"/>
  <c r="AQ2505" i="6"/>
  <c r="AP2505" i="6"/>
  <c r="AO2505" i="6"/>
  <c r="AN2505" i="6"/>
  <c r="BD2505" i="6" s="1"/>
  <c r="AL2505" i="6"/>
  <c r="AK2505" i="6"/>
  <c r="AJ2505" i="6"/>
  <c r="AI2505" i="6"/>
  <c r="AH2505" i="6"/>
  <c r="AG2505" i="6"/>
  <c r="AM2505" i="6" s="1"/>
  <c r="AB2505" i="6"/>
  <c r="Z2505" i="6"/>
  <c r="Y2505" i="6"/>
  <c r="X2505" i="6"/>
  <c r="AD2505" i="6" s="1"/>
  <c r="V2505" i="6"/>
  <c r="T2505" i="6"/>
  <c r="S2505" i="6"/>
  <c r="R2505" i="6"/>
  <c r="Q2505" i="6"/>
  <c r="P2505" i="6"/>
  <c r="O2505" i="6"/>
  <c r="N2505" i="6"/>
  <c r="M2505" i="6"/>
  <c r="U2505" i="6" s="1"/>
  <c r="E2505" i="6"/>
  <c r="B2505" i="6"/>
  <c r="BK2504" i="6"/>
  <c r="BJ2504" i="6"/>
  <c r="BC2504" i="6"/>
  <c r="BB2504" i="6"/>
  <c r="BA2504" i="6"/>
  <c r="AZ2504" i="6"/>
  <c r="AY2504" i="6"/>
  <c r="AX2504" i="6"/>
  <c r="AW2504" i="6"/>
  <c r="AV2504" i="6"/>
  <c r="AU2504" i="6"/>
  <c r="AT2504" i="6"/>
  <c r="AS2504" i="6"/>
  <c r="AR2504" i="6"/>
  <c r="AQ2504" i="6"/>
  <c r="AP2504" i="6"/>
  <c r="AO2504" i="6"/>
  <c r="AN2504" i="6"/>
  <c r="BD2504" i="6" s="1"/>
  <c r="AL2504" i="6"/>
  <c r="AK2504" i="6"/>
  <c r="AJ2504" i="6"/>
  <c r="AI2504" i="6"/>
  <c r="AH2504" i="6"/>
  <c r="AG2504" i="6"/>
  <c r="AM2504" i="6" s="1"/>
  <c r="AB2504" i="6"/>
  <c r="Z2504" i="6"/>
  <c r="Y2504" i="6"/>
  <c r="X2504" i="6"/>
  <c r="AD2504" i="6" s="1"/>
  <c r="V2504" i="6"/>
  <c r="T2504" i="6"/>
  <c r="S2504" i="6"/>
  <c r="R2504" i="6"/>
  <c r="Q2504" i="6"/>
  <c r="P2504" i="6"/>
  <c r="O2504" i="6"/>
  <c r="N2504" i="6"/>
  <c r="M2504" i="6"/>
  <c r="U2504" i="6" s="1"/>
  <c r="E2504" i="6"/>
  <c r="B2504" i="6"/>
  <c r="BK2503" i="6"/>
  <c r="BJ2503" i="6"/>
  <c r="BC2503" i="6"/>
  <c r="BB2503" i="6"/>
  <c r="BA2503" i="6"/>
  <c r="AZ2503" i="6"/>
  <c r="AY2503" i="6"/>
  <c r="AX2503" i="6"/>
  <c r="AW2503" i="6"/>
  <c r="AV2503" i="6"/>
  <c r="AU2503" i="6"/>
  <c r="AT2503" i="6"/>
  <c r="AS2503" i="6"/>
  <c r="AR2503" i="6"/>
  <c r="AQ2503" i="6"/>
  <c r="AP2503" i="6"/>
  <c r="AO2503" i="6"/>
  <c r="AN2503" i="6"/>
  <c r="BD2503" i="6" s="1"/>
  <c r="AL2503" i="6"/>
  <c r="AK2503" i="6"/>
  <c r="AJ2503" i="6"/>
  <c r="AI2503" i="6"/>
  <c r="AH2503" i="6"/>
  <c r="AG2503" i="6"/>
  <c r="AM2503" i="6" s="1"/>
  <c r="AB2503" i="6"/>
  <c r="Z2503" i="6"/>
  <c r="Y2503" i="6"/>
  <c r="X2503" i="6"/>
  <c r="AD2503" i="6" s="1"/>
  <c r="V2503" i="6"/>
  <c r="T2503" i="6"/>
  <c r="S2503" i="6"/>
  <c r="R2503" i="6"/>
  <c r="Q2503" i="6"/>
  <c r="P2503" i="6"/>
  <c r="O2503" i="6"/>
  <c r="N2503" i="6"/>
  <c r="M2503" i="6"/>
  <c r="U2503" i="6" s="1"/>
  <c r="E2503" i="6"/>
  <c r="B2503" i="6"/>
  <c r="BK2502" i="6"/>
  <c r="BJ2502" i="6"/>
  <c r="BC2502" i="6"/>
  <c r="BB2502" i="6"/>
  <c r="BA2502" i="6"/>
  <c r="AZ2502" i="6"/>
  <c r="AY2502" i="6"/>
  <c r="AX2502" i="6"/>
  <c r="AW2502" i="6"/>
  <c r="AV2502" i="6"/>
  <c r="AU2502" i="6"/>
  <c r="AT2502" i="6"/>
  <c r="AS2502" i="6"/>
  <c r="AR2502" i="6"/>
  <c r="AQ2502" i="6"/>
  <c r="AP2502" i="6"/>
  <c r="AO2502" i="6"/>
  <c r="AN2502" i="6"/>
  <c r="BD2502" i="6" s="1"/>
  <c r="AL2502" i="6"/>
  <c r="AK2502" i="6"/>
  <c r="AJ2502" i="6"/>
  <c r="AI2502" i="6"/>
  <c r="AH2502" i="6"/>
  <c r="AG2502" i="6"/>
  <c r="AM2502" i="6" s="1"/>
  <c r="AB2502" i="6"/>
  <c r="Z2502" i="6"/>
  <c r="Y2502" i="6"/>
  <c r="X2502" i="6"/>
  <c r="AD2502" i="6" s="1"/>
  <c r="V2502" i="6"/>
  <c r="T2502" i="6"/>
  <c r="S2502" i="6"/>
  <c r="R2502" i="6"/>
  <c r="Q2502" i="6"/>
  <c r="P2502" i="6"/>
  <c r="O2502" i="6"/>
  <c r="N2502" i="6"/>
  <c r="M2502" i="6"/>
  <c r="U2502" i="6" s="1"/>
  <c r="E2502" i="6"/>
  <c r="B2502" i="6"/>
  <c r="BK2501" i="6"/>
  <c r="BJ2501" i="6"/>
  <c r="BC2501" i="6"/>
  <c r="BB2501" i="6"/>
  <c r="BA2501" i="6"/>
  <c r="AZ2501" i="6"/>
  <c r="AY2501" i="6"/>
  <c r="AX2501" i="6"/>
  <c r="AW2501" i="6"/>
  <c r="AV2501" i="6"/>
  <c r="AU2501" i="6"/>
  <c r="AT2501" i="6"/>
  <c r="AS2501" i="6"/>
  <c r="AR2501" i="6"/>
  <c r="AQ2501" i="6"/>
  <c r="AP2501" i="6"/>
  <c r="AO2501" i="6"/>
  <c r="AN2501" i="6"/>
  <c r="BD2501" i="6" s="1"/>
  <c r="AL2501" i="6"/>
  <c r="AK2501" i="6"/>
  <c r="AJ2501" i="6"/>
  <c r="AI2501" i="6"/>
  <c r="AH2501" i="6"/>
  <c r="AG2501" i="6"/>
  <c r="AM2501" i="6" s="1"/>
  <c r="AB2501" i="6"/>
  <c r="Z2501" i="6"/>
  <c r="Y2501" i="6"/>
  <c r="X2501" i="6"/>
  <c r="AD2501" i="6" s="1"/>
  <c r="V2501" i="6"/>
  <c r="T2501" i="6"/>
  <c r="S2501" i="6"/>
  <c r="R2501" i="6"/>
  <c r="Q2501" i="6"/>
  <c r="P2501" i="6"/>
  <c r="O2501" i="6"/>
  <c r="N2501" i="6"/>
  <c r="M2501" i="6"/>
  <c r="U2501" i="6" s="1"/>
  <c r="E2501" i="6"/>
  <c r="B2501" i="6"/>
  <c r="BK2500" i="6"/>
  <c r="BJ2500" i="6"/>
  <c r="BC2500" i="6"/>
  <c r="BB2500" i="6"/>
  <c r="BA2500" i="6"/>
  <c r="AZ2500" i="6"/>
  <c r="AY2500" i="6"/>
  <c r="AX2500" i="6"/>
  <c r="AW2500" i="6"/>
  <c r="AV2500" i="6"/>
  <c r="AU2500" i="6"/>
  <c r="AT2500" i="6"/>
  <c r="AS2500" i="6"/>
  <c r="AR2500" i="6"/>
  <c r="AQ2500" i="6"/>
  <c r="AP2500" i="6"/>
  <c r="AO2500" i="6"/>
  <c r="AN2500" i="6"/>
  <c r="BD2500" i="6" s="1"/>
  <c r="AL2500" i="6"/>
  <c r="AK2500" i="6"/>
  <c r="AJ2500" i="6"/>
  <c r="AI2500" i="6"/>
  <c r="AH2500" i="6"/>
  <c r="AG2500" i="6"/>
  <c r="AM2500" i="6" s="1"/>
  <c r="AB2500" i="6"/>
  <c r="Z2500" i="6"/>
  <c r="Y2500" i="6"/>
  <c r="X2500" i="6"/>
  <c r="AD2500" i="6" s="1"/>
  <c r="V2500" i="6"/>
  <c r="T2500" i="6"/>
  <c r="S2500" i="6"/>
  <c r="R2500" i="6"/>
  <c r="Q2500" i="6"/>
  <c r="P2500" i="6"/>
  <c r="O2500" i="6"/>
  <c r="N2500" i="6"/>
  <c r="M2500" i="6"/>
  <c r="U2500" i="6" s="1"/>
  <c r="E2500" i="6"/>
  <c r="B2500" i="6"/>
  <c r="BK2499" i="6"/>
  <c r="BJ2499" i="6"/>
  <c r="BC2499" i="6"/>
  <c r="BB2499" i="6"/>
  <c r="BA2499" i="6"/>
  <c r="AZ2499" i="6"/>
  <c r="AY2499" i="6"/>
  <c r="AX2499" i="6"/>
  <c r="AW2499" i="6"/>
  <c r="AV2499" i="6"/>
  <c r="AU2499" i="6"/>
  <c r="AT2499" i="6"/>
  <c r="AS2499" i="6"/>
  <c r="AR2499" i="6"/>
  <c r="AQ2499" i="6"/>
  <c r="AP2499" i="6"/>
  <c r="AO2499" i="6"/>
  <c r="AN2499" i="6"/>
  <c r="BD2499" i="6" s="1"/>
  <c r="AL2499" i="6"/>
  <c r="AK2499" i="6"/>
  <c r="AJ2499" i="6"/>
  <c r="AI2499" i="6"/>
  <c r="AH2499" i="6"/>
  <c r="AG2499" i="6"/>
  <c r="AM2499" i="6" s="1"/>
  <c r="AB2499" i="6"/>
  <c r="Z2499" i="6"/>
  <c r="Y2499" i="6"/>
  <c r="X2499" i="6"/>
  <c r="AD2499" i="6" s="1"/>
  <c r="V2499" i="6"/>
  <c r="T2499" i="6"/>
  <c r="S2499" i="6"/>
  <c r="R2499" i="6"/>
  <c r="Q2499" i="6"/>
  <c r="P2499" i="6"/>
  <c r="O2499" i="6"/>
  <c r="N2499" i="6"/>
  <c r="M2499" i="6"/>
  <c r="U2499" i="6" s="1"/>
  <c r="E2499" i="6"/>
  <c r="B2499" i="6"/>
  <c r="BK2498" i="6"/>
  <c r="BJ2498" i="6"/>
  <c r="BC2498" i="6"/>
  <c r="BB2498" i="6"/>
  <c r="BA2498" i="6"/>
  <c r="AZ2498" i="6"/>
  <c r="AY2498" i="6"/>
  <c r="AX2498" i="6"/>
  <c r="AW2498" i="6"/>
  <c r="AV2498" i="6"/>
  <c r="AU2498" i="6"/>
  <c r="AT2498" i="6"/>
  <c r="AS2498" i="6"/>
  <c r="AR2498" i="6"/>
  <c r="AQ2498" i="6"/>
  <c r="AP2498" i="6"/>
  <c r="AO2498" i="6"/>
  <c r="AN2498" i="6"/>
  <c r="BD2498" i="6" s="1"/>
  <c r="AL2498" i="6"/>
  <c r="AK2498" i="6"/>
  <c r="AJ2498" i="6"/>
  <c r="AI2498" i="6"/>
  <c r="AH2498" i="6"/>
  <c r="AG2498" i="6"/>
  <c r="AM2498" i="6" s="1"/>
  <c r="AB2498" i="6"/>
  <c r="Z2498" i="6"/>
  <c r="Y2498" i="6"/>
  <c r="X2498" i="6"/>
  <c r="AD2498" i="6" s="1"/>
  <c r="V2498" i="6"/>
  <c r="T2498" i="6"/>
  <c r="S2498" i="6"/>
  <c r="R2498" i="6"/>
  <c r="Q2498" i="6"/>
  <c r="P2498" i="6"/>
  <c r="O2498" i="6"/>
  <c r="N2498" i="6"/>
  <c r="M2498" i="6"/>
  <c r="U2498" i="6" s="1"/>
  <c r="E2498" i="6"/>
  <c r="B2498" i="6"/>
  <c r="BK2497" i="6"/>
  <c r="BJ2497" i="6"/>
  <c r="BC2497" i="6"/>
  <c r="BB2497" i="6"/>
  <c r="BA2497" i="6"/>
  <c r="AZ2497" i="6"/>
  <c r="AY2497" i="6"/>
  <c r="AX2497" i="6"/>
  <c r="AW2497" i="6"/>
  <c r="AV2497" i="6"/>
  <c r="AU2497" i="6"/>
  <c r="AT2497" i="6"/>
  <c r="AS2497" i="6"/>
  <c r="AR2497" i="6"/>
  <c r="AQ2497" i="6"/>
  <c r="AP2497" i="6"/>
  <c r="AO2497" i="6"/>
  <c r="AN2497" i="6"/>
  <c r="BD2497" i="6" s="1"/>
  <c r="AL2497" i="6"/>
  <c r="AK2497" i="6"/>
  <c r="AJ2497" i="6"/>
  <c r="AI2497" i="6"/>
  <c r="AH2497" i="6"/>
  <c r="AG2497" i="6"/>
  <c r="AM2497" i="6" s="1"/>
  <c r="AB2497" i="6"/>
  <c r="Z2497" i="6"/>
  <c r="Y2497" i="6"/>
  <c r="X2497" i="6"/>
  <c r="AD2497" i="6" s="1"/>
  <c r="V2497" i="6"/>
  <c r="T2497" i="6"/>
  <c r="S2497" i="6"/>
  <c r="R2497" i="6"/>
  <c r="Q2497" i="6"/>
  <c r="P2497" i="6"/>
  <c r="O2497" i="6"/>
  <c r="N2497" i="6"/>
  <c r="M2497" i="6"/>
  <c r="U2497" i="6" s="1"/>
  <c r="E2497" i="6"/>
  <c r="B2497" i="6"/>
  <c r="BK2496" i="6"/>
  <c r="BJ2496" i="6"/>
  <c r="BC2496" i="6"/>
  <c r="BB2496" i="6"/>
  <c r="BA2496" i="6"/>
  <c r="AZ2496" i="6"/>
  <c r="AY2496" i="6"/>
  <c r="AX2496" i="6"/>
  <c r="AW2496" i="6"/>
  <c r="AV2496" i="6"/>
  <c r="AU2496" i="6"/>
  <c r="AT2496" i="6"/>
  <c r="AS2496" i="6"/>
  <c r="AR2496" i="6"/>
  <c r="AQ2496" i="6"/>
  <c r="AP2496" i="6"/>
  <c r="AO2496" i="6"/>
  <c r="AN2496" i="6"/>
  <c r="BD2496" i="6" s="1"/>
  <c r="AL2496" i="6"/>
  <c r="AK2496" i="6"/>
  <c r="AJ2496" i="6"/>
  <c r="AI2496" i="6"/>
  <c r="AH2496" i="6"/>
  <c r="AG2496" i="6"/>
  <c r="AM2496" i="6" s="1"/>
  <c r="AB2496" i="6"/>
  <c r="Z2496" i="6"/>
  <c r="Y2496" i="6"/>
  <c r="X2496" i="6"/>
  <c r="AD2496" i="6" s="1"/>
  <c r="V2496" i="6"/>
  <c r="T2496" i="6"/>
  <c r="S2496" i="6"/>
  <c r="R2496" i="6"/>
  <c r="Q2496" i="6"/>
  <c r="P2496" i="6"/>
  <c r="O2496" i="6"/>
  <c r="N2496" i="6"/>
  <c r="M2496" i="6"/>
  <c r="U2496" i="6" s="1"/>
  <c r="E2496" i="6"/>
  <c r="B2496" i="6"/>
  <c r="BK2495" i="6"/>
  <c r="BJ2495" i="6"/>
  <c r="BC2495" i="6"/>
  <c r="BB2495" i="6"/>
  <c r="BA2495" i="6"/>
  <c r="AZ2495" i="6"/>
  <c r="AY2495" i="6"/>
  <c r="AX2495" i="6"/>
  <c r="AW2495" i="6"/>
  <c r="AV2495" i="6"/>
  <c r="AU2495" i="6"/>
  <c r="AT2495" i="6"/>
  <c r="AS2495" i="6"/>
  <c r="AR2495" i="6"/>
  <c r="AQ2495" i="6"/>
  <c r="AP2495" i="6"/>
  <c r="AO2495" i="6"/>
  <c r="AN2495" i="6"/>
  <c r="BD2495" i="6" s="1"/>
  <c r="AL2495" i="6"/>
  <c r="AK2495" i="6"/>
  <c r="AJ2495" i="6"/>
  <c r="AI2495" i="6"/>
  <c r="AH2495" i="6"/>
  <c r="AG2495" i="6"/>
  <c r="AM2495" i="6" s="1"/>
  <c r="AB2495" i="6"/>
  <c r="Z2495" i="6"/>
  <c r="Y2495" i="6"/>
  <c r="X2495" i="6"/>
  <c r="AD2495" i="6" s="1"/>
  <c r="V2495" i="6"/>
  <c r="T2495" i="6"/>
  <c r="S2495" i="6"/>
  <c r="R2495" i="6"/>
  <c r="Q2495" i="6"/>
  <c r="P2495" i="6"/>
  <c r="O2495" i="6"/>
  <c r="N2495" i="6"/>
  <c r="M2495" i="6"/>
  <c r="U2495" i="6" s="1"/>
  <c r="E2495" i="6"/>
  <c r="B2495" i="6"/>
  <c r="BK2494" i="6"/>
  <c r="BJ2494" i="6"/>
  <c r="BC2494" i="6"/>
  <c r="BB2494" i="6"/>
  <c r="BA2494" i="6"/>
  <c r="AZ2494" i="6"/>
  <c r="AY2494" i="6"/>
  <c r="AX2494" i="6"/>
  <c r="AW2494" i="6"/>
  <c r="AV2494" i="6"/>
  <c r="AU2494" i="6"/>
  <c r="AT2494" i="6"/>
  <c r="AS2494" i="6"/>
  <c r="AR2494" i="6"/>
  <c r="AQ2494" i="6"/>
  <c r="AP2494" i="6"/>
  <c r="AO2494" i="6"/>
  <c r="AN2494" i="6"/>
  <c r="BD2494" i="6" s="1"/>
  <c r="AL2494" i="6"/>
  <c r="AK2494" i="6"/>
  <c r="AJ2494" i="6"/>
  <c r="AI2494" i="6"/>
  <c r="AH2494" i="6"/>
  <c r="AG2494" i="6"/>
  <c r="AM2494" i="6" s="1"/>
  <c r="AB2494" i="6"/>
  <c r="Z2494" i="6"/>
  <c r="Y2494" i="6"/>
  <c r="X2494" i="6"/>
  <c r="AD2494" i="6" s="1"/>
  <c r="V2494" i="6"/>
  <c r="T2494" i="6"/>
  <c r="S2494" i="6"/>
  <c r="R2494" i="6"/>
  <c r="Q2494" i="6"/>
  <c r="P2494" i="6"/>
  <c r="O2494" i="6"/>
  <c r="N2494" i="6"/>
  <c r="M2494" i="6"/>
  <c r="U2494" i="6" s="1"/>
  <c r="E2494" i="6"/>
  <c r="B2494" i="6"/>
  <c r="BK2493" i="6"/>
  <c r="BJ2493" i="6"/>
  <c r="BC2493" i="6"/>
  <c r="BB2493" i="6"/>
  <c r="BA2493" i="6"/>
  <c r="AZ2493" i="6"/>
  <c r="AY2493" i="6"/>
  <c r="AX2493" i="6"/>
  <c r="AW2493" i="6"/>
  <c r="AV2493" i="6"/>
  <c r="AU2493" i="6"/>
  <c r="AT2493" i="6"/>
  <c r="AS2493" i="6"/>
  <c r="AR2493" i="6"/>
  <c r="AQ2493" i="6"/>
  <c r="AP2493" i="6"/>
  <c r="AO2493" i="6"/>
  <c r="AN2493" i="6"/>
  <c r="BD2493" i="6" s="1"/>
  <c r="AL2493" i="6"/>
  <c r="AK2493" i="6"/>
  <c r="AJ2493" i="6"/>
  <c r="AI2493" i="6"/>
  <c r="AH2493" i="6"/>
  <c r="AG2493" i="6"/>
  <c r="AM2493" i="6" s="1"/>
  <c r="AB2493" i="6"/>
  <c r="Z2493" i="6"/>
  <c r="Y2493" i="6"/>
  <c r="X2493" i="6"/>
  <c r="AD2493" i="6" s="1"/>
  <c r="V2493" i="6"/>
  <c r="T2493" i="6"/>
  <c r="S2493" i="6"/>
  <c r="R2493" i="6"/>
  <c r="Q2493" i="6"/>
  <c r="P2493" i="6"/>
  <c r="O2493" i="6"/>
  <c r="N2493" i="6"/>
  <c r="M2493" i="6"/>
  <c r="U2493" i="6" s="1"/>
  <c r="E2493" i="6"/>
  <c r="B2493" i="6"/>
  <c r="BK2492" i="6"/>
  <c r="BJ2492" i="6"/>
  <c r="BC2492" i="6"/>
  <c r="BB2492" i="6"/>
  <c r="BA2492" i="6"/>
  <c r="AZ2492" i="6"/>
  <c r="AY2492" i="6"/>
  <c r="AX2492" i="6"/>
  <c r="AW2492" i="6"/>
  <c r="AV2492" i="6"/>
  <c r="AU2492" i="6"/>
  <c r="AT2492" i="6"/>
  <c r="AS2492" i="6"/>
  <c r="AR2492" i="6"/>
  <c r="AQ2492" i="6"/>
  <c r="AP2492" i="6"/>
  <c r="AO2492" i="6"/>
  <c r="AN2492" i="6"/>
  <c r="BD2492" i="6" s="1"/>
  <c r="AL2492" i="6"/>
  <c r="AK2492" i="6"/>
  <c r="AJ2492" i="6"/>
  <c r="AI2492" i="6"/>
  <c r="AH2492" i="6"/>
  <c r="AG2492" i="6"/>
  <c r="AM2492" i="6" s="1"/>
  <c r="AB2492" i="6"/>
  <c r="Z2492" i="6"/>
  <c r="Y2492" i="6"/>
  <c r="X2492" i="6"/>
  <c r="AD2492" i="6" s="1"/>
  <c r="V2492" i="6"/>
  <c r="T2492" i="6"/>
  <c r="S2492" i="6"/>
  <c r="R2492" i="6"/>
  <c r="Q2492" i="6"/>
  <c r="P2492" i="6"/>
  <c r="O2492" i="6"/>
  <c r="N2492" i="6"/>
  <c r="M2492" i="6"/>
  <c r="U2492" i="6" s="1"/>
  <c r="E2492" i="6"/>
  <c r="B2492" i="6"/>
  <c r="BK2491" i="6"/>
  <c r="BJ2491" i="6"/>
  <c r="BC2491" i="6"/>
  <c r="BB2491" i="6"/>
  <c r="BA2491" i="6"/>
  <c r="AZ2491" i="6"/>
  <c r="AY2491" i="6"/>
  <c r="AX2491" i="6"/>
  <c r="AW2491" i="6"/>
  <c r="AV2491" i="6"/>
  <c r="AU2491" i="6"/>
  <c r="AT2491" i="6"/>
  <c r="AS2491" i="6"/>
  <c r="AR2491" i="6"/>
  <c r="AQ2491" i="6"/>
  <c r="AP2491" i="6"/>
  <c r="AO2491" i="6"/>
  <c r="AN2491" i="6"/>
  <c r="BD2491" i="6" s="1"/>
  <c r="AL2491" i="6"/>
  <c r="AK2491" i="6"/>
  <c r="AJ2491" i="6"/>
  <c r="AI2491" i="6"/>
  <c r="AH2491" i="6"/>
  <c r="AG2491" i="6"/>
  <c r="AB2491" i="6"/>
  <c r="Z2491" i="6"/>
  <c r="Y2491" i="6"/>
  <c r="X2491" i="6"/>
  <c r="AD2491" i="6" s="1"/>
  <c r="V2491" i="6"/>
  <c r="T2491" i="6"/>
  <c r="S2491" i="6"/>
  <c r="R2491" i="6"/>
  <c r="Q2491" i="6"/>
  <c r="P2491" i="6"/>
  <c r="O2491" i="6"/>
  <c r="N2491" i="6"/>
  <c r="M2491" i="6"/>
  <c r="E2491" i="6"/>
  <c r="B2491" i="6"/>
  <c r="BK2490" i="6"/>
  <c r="BJ2490" i="6"/>
  <c r="BC2490" i="6"/>
  <c r="BB2490" i="6"/>
  <c r="BA2490" i="6"/>
  <c r="AZ2490" i="6"/>
  <c r="AY2490" i="6"/>
  <c r="AX2490" i="6"/>
  <c r="AW2490" i="6"/>
  <c r="AV2490" i="6"/>
  <c r="AU2490" i="6"/>
  <c r="AT2490" i="6"/>
  <c r="AS2490" i="6"/>
  <c r="AR2490" i="6"/>
  <c r="AQ2490" i="6"/>
  <c r="AP2490" i="6"/>
  <c r="AO2490" i="6"/>
  <c r="AN2490" i="6"/>
  <c r="BD2490" i="6" s="1"/>
  <c r="AL2490" i="6"/>
  <c r="AK2490" i="6"/>
  <c r="AJ2490" i="6"/>
  <c r="AI2490" i="6"/>
  <c r="AH2490" i="6"/>
  <c r="AG2490" i="6"/>
  <c r="AM2490" i="6" s="1"/>
  <c r="AB2490" i="6"/>
  <c r="Z2490" i="6"/>
  <c r="Y2490" i="6"/>
  <c r="X2490" i="6"/>
  <c r="AD2490" i="6" s="1"/>
  <c r="V2490" i="6"/>
  <c r="T2490" i="6"/>
  <c r="S2490" i="6"/>
  <c r="R2490" i="6"/>
  <c r="Q2490" i="6"/>
  <c r="P2490" i="6"/>
  <c r="O2490" i="6"/>
  <c r="N2490" i="6"/>
  <c r="M2490" i="6"/>
  <c r="E2490" i="6"/>
  <c r="B2490" i="6"/>
  <c r="BK2489" i="6"/>
  <c r="BJ2489" i="6"/>
  <c r="BC2489" i="6"/>
  <c r="BB2489" i="6"/>
  <c r="BA2489" i="6"/>
  <c r="AZ2489" i="6"/>
  <c r="AY2489" i="6"/>
  <c r="AX2489" i="6"/>
  <c r="AW2489" i="6"/>
  <c r="AV2489" i="6"/>
  <c r="AU2489" i="6"/>
  <c r="AT2489" i="6"/>
  <c r="AS2489" i="6"/>
  <c r="AR2489" i="6"/>
  <c r="AQ2489" i="6"/>
  <c r="AP2489" i="6"/>
  <c r="AO2489" i="6"/>
  <c r="AN2489" i="6"/>
  <c r="BD2489" i="6" s="1"/>
  <c r="AL2489" i="6"/>
  <c r="AK2489" i="6"/>
  <c r="AJ2489" i="6"/>
  <c r="AI2489" i="6"/>
  <c r="AH2489" i="6"/>
  <c r="AG2489" i="6"/>
  <c r="AM2489" i="6" s="1"/>
  <c r="AB2489" i="6"/>
  <c r="Z2489" i="6"/>
  <c r="Y2489" i="6"/>
  <c r="X2489" i="6"/>
  <c r="AD2489" i="6" s="1"/>
  <c r="V2489" i="6"/>
  <c r="T2489" i="6"/>
  <c r="S2489" i="6"/>
  <c r="R2489" i="6"/>
  <c r="Q2489" i="6"/>
  <c r="P2489" i="6"/>
  <c r="O2489" i="6"/>
  <c r="N2489" i="6"/>
  <c r="M2489" i="6"/>
  <c r="U2489" i="6" s="1"/>
  <c r="E2489" i="6"/>
  <c r="B2489" i="6"/>
  <c r="BK2488" i="6"/>
  <c r="BJ2488" i="6"/>
  <c r="BC2488" i="6"/>
  <c r="BB2488" i="6"/>
  <c r="BA2488" i="6"/>
  <c r="AZ2488" i="6"/>
  <c r="AY2488" i="6"/>
  <c r="AX2488" i="6"/>
  <c r="AW2488" i="6"/>
  <c r="AV2488" i="6"/>
  <c r="AU2488" i="6"/>
  <c r="AT2488" i="6"/>
  <c r="AS2488" i="6"/>
  <c r="AR2488" i="6"/>
  <c r="AQ2488" i="6"/>
  <c r="AP2488" i="6"/>
  <c r="AO2488" i="6"/>
  <c r="AN2488" i="6"/>
  <c r="BD2488" i="6" s="1"/>
  <c r="AL2488" i="6"/>
  <c r="AK2488" i="6"/>
  <c r="AJ2488" i="6"/>
  <c r="AI2488" i="6"/>
  <c r="AH2488" i="6"/>
  <c r="AG2488" i="6"/>
  <c r="AB2488" i="6"/>
  <c r="Z2488" i="6"/>
  <c r="Y2488" i="6"/>
  <c r="X2488" i="6"/>
  <c r="AD2488" i="6" s="1"/>
  <c r="V2488" i="6"/>
  <c r="T2488" i="6"/>
  <c r="S2488" i="6"/>
  <c r="R2488" i="6"/>
  <c r="Q2488" i="6"/>
  <c r="P2488" i="6"/>
  <c r="O2488" i="6"/>
  <c r="N2488" i="6"/>
  <c r="M2488" i="6"/>
  <c r="U2488" i="6" s="1"/>
  <c r="E2488" i="6"/>
  <c r="B2488" i="6"/>
  <c r="BK2487" i="6"/>
  <c r="BJ2487" i="6"/>
  <c r="BC2487" i="6"/>
  <c r="BB2487" i="6"/>
  <c r="BA2487" i="6"/>
  <c r="AZ2487" i="6"/>
  <c r="AY2487" i="6"/>
  <c r="AX2487" i="6"/>
  <c r="AW2487" i="6"/>
  <c r="AV2487" i="6"/>
  <c r="AU2487" i="6"/>
  <c r="AT2487" i="6"/>
  <c r="AS2487" i="6"/>
  <c r="AR2487" i="6"/>
  <c r="AQ2487" i="6"/>
  <c r="AP2487" i="6"/>
  <c r="AO2487" i="6"/>
  <c r="AN2487" i="6"/>
  <c r="BD2487" i="6" s="1"/>
  <c r="AL2487" i="6"/>
  <c r="AK2487" i="6"/>
  <c r="AJ2487" i="6"/>
  <c r="AI2487" i="6"/>
  <c r="AH2487" i="6"/>
  <c r="AG2487" i="6"/>
  <c r="AB2487" i="6"/>
  <c r="Z2487" i="6"/>
  <c r="Y2487" i="6"/>
  <c r="X2487" i="6"/>
  <c r="AD2487" i="6" s="1"/>
  <c r="V2487" i="6"/>
  <c r="T2487" i="6"/>
  <c r="S2487" i="6"/>
  <c r="R2487" i="6"/>
  <c r="Q2487" i="6"/>
  <c r="P2487" i="6"/>
  <c r="O2487" i="6"/>
  <c r="N2487" i="6"/>
  <c r="M2487" i="6"/>
  <c r="E2487" i="6"/>
  <c r="B2487" i="6"/>
  <c r="BK2486" i="6"/>
  <c r="BJ2486" i="6"/>
  <c r="BC2486" i="6"/>
  <c r="BB2486" i="6"/>
  <c r="BA2486" i="6"/>
  <c r="AZ2486" i="6"/>
  <c r="AY2486" i="6"/>
  <c r="AX2486" i="6"/>
  <c r="AW2486" i="6"/>
  <c r="AV2486" i="6"/>
  <c r="AU2486" i="6"/>
  <c r="AT2486" i="6"/>
  <c r="AS2486" i="6"/>
  <c r="AR2486" i="6"/>
  <c r="AQ2486" i="6"/>
  <c r="AP2486" i="6"/>
  <c r="AO2486" i="6"/>
  <c r="AN2486" i="6"/>
  <c r="BD2486" i="6" s="1"/>
  <c r="AL2486" i="6"/>
  <c r="AK2486" i="6"/>
  <c r="AJ2486" i="6"/>
  <c r="AI2486" i="6"/>
  <c r="AH2486" i="6"/>
  <c r="AG2486" i="6"/>
  <c r="AM2486" i="6" s="1"/>
  <c r="AB2486" i="6"/>
  <c r="Z2486" i="6"/>
  <c r="Y2486" i="6"/>
  <c r="X2486" i="6"/>
  <c r="AD2486" i="6" s="1"/>
  <c r="V2486" i="6"/>
  <c r="T2486" i="6"/>
  <c r="S2486" i="6"/>
  <c r="R2486" i="6"/>
  <c r="Q2486" i="6"/>
  <c r="P2486" i="6"/>
  <c r="O2486" i="6"/>
  <c r="N2486" i="6"/>
  <c r="M2486" i="6"/>
  <c r="E2486" i="6"/>
  <c r="B2486" i="6"/>
  <c r="BK2485" i="6"/>
  <c r="BJ2485" i="6"/>
  <c r="BC2485" i="6"/>
  <c r="BB2485" i="6"/>
  <c r="BA2485" i="6"/>
  <c r="AZ2485" i="6"/>
  <c r="AY2485" i="6"/>
  <c r="AX2485" i="6"/>
  <c r="AW2485" i="6"/>
  <c r="AV2485" i="6"/>
  <c r="AU2485" i="6"/>
  <c r="AT2485" i="6"/>
  <c r="AS2485" i="6"/>
  <c r="AR2485" i="6"/>
  <c r="AQ2485" i="6"/>
  <c r="AP2485" i="6"/>
  <c r="AO2485" i="6"/>
  <c r="AN2485" i="6"/>
  <c r="BD2485" i="6" s="1"/>
  <c r="AL2485" i="6"/>
  <c r="AK2485" i="6"/>
  <c r="AJ2485" i="6"/>
  <c r="AI2485" i="6"/>
  <c r="AH2485" i="6"/>
  <c r="AG2485" i="6"/>
  <c r="AM2485" i="6" s="1"/>
  <c r="AB2485" i="6"/>
  <c r="Z2485" i="6"/>
  <c r="Y2485" i="6"/>
  <c r="X2485" i="6"/>
  <c r="AD2485" i="6" s="1"/>
  <c r="V2485" i="6"/>
  <c r="T2485" i="6"/>
  <c r="S2485" i="6"/>
  <c r="R2485" i="6"/>
  <c r="Q2485" i="6"/>
  <c r="P2485" i="6"/>
  <c r="O2485" i="6"/>
  <c r="N2485" i="6"/>
  <c r="M2485" i="6"/>
  <c r="U2485" i="6" s="1"/>
  <c r="E2485" i="6"/>
  <c r="B2485" i="6"/>
  <c r="BK2484" i="6"/>
  <c r="BJ2484" i="6"/>
  <c r="BC2484" i="6"/>
  <c r="BB2484" i="6"/>
  <c r="BA2484" i="6"/>
  <c r="AZ2484" i="6"/>
  <c r="AY2484" i="6"/>
  <c r="AX2484" i="6"/>
  <c r="AW2484" i="6"/>
  <c r="AV2484" i="6"/>
  <c r="AU2484" i="6"/>
  <c r="AT2484" i="6"/>
  <c r="AS2484" i="6"/>
  <c r="AR2484" i="6"/>
  <c r="AQ2484" i="6"/>
  <c r="AP2484" i="6"/>
  <c r="AO2484" i="6"/>
  <c r="AN2484" i="6"/>
  <c r="BD2484" i="6" s="1"/>
  <c r="AL2484" i="6"/>
  <c r="AK2484" i="6"/>
  <c r="AJ2484" i="6"/>
  <c r="AI2484" i="6"/>
  <c r="AH2484" i="6"/>
  <c r="AG2484" i="6"/>
  <c r="AB2484" i="6"/>
  <c r="Z2484" i="6"/>
  <c r="Y2484" i="6"/>
  <c r="X2484" i="6"/>
  <c r="AD2484" i="6" s="1"/>
  <c r="V2484" i="6"/>
  <c r="T2484" i="6"/>
  <c r="S2484" i="6"/>
  <c r="R2484" i="6"/>
  <c r="Q2484" i="6"/>
  <c r="P2484" i="6"/>
  <c r="O2484" i="6"/>
  <c r="N2484" i="6"/>
  <c r="M2484" i="6"/>
  <c r="U2484" i="6" s="1"/>
  <c r="E2484" i="6"/>
  <c r="B2484" i="6"/>
  <c r="BK2483" i="6"/>
  <c r="BJ2483" i="6"/>
  <c r="BC2483" i="6"/>
  <c r="BB2483" i="6"/>
  <c r="BA2483" i="6"/>
  <c r="AZ2483" i="6"/>
  <c r="AY2483" i="6"/>
  <c r="AX2483" i="6"/>
  <c r="AW2483" i="6"/>
  <c r="AV2483" i="6"/>
  <c r="AU2483" i="6"/>
  <c r="AT2483" i="6"/>
  <c r="AS2483" i="6"/>
  <c r="AR2483" i="6"/>
  <c r="AQ2483" i="6"/>
  <c r="AP2483" i="6"/>
  <c r="AO2483" i="6"/>
  <c r="AN2483" i="6"/>
  <c r="BD2483" i="6" s="1"/>
  <c r="AL2483" i="6"/>
  <c r="AK2483" i="6"/>
  <c r="AJ2483" i="6"/>
  <c r="AI2483" i="6"/>
  <c r="AH2483" i="6"/>
  <c r="AG2483" i="6"/>
  <c r="AB2483" i="6"/>
  <c r="Z2483" i="6"/>
  <c r="Y2483" i="6"/>
  <c r="X2483" i="6"/>
  <c r="AD2483" i="6" s="1"/>
  <c r="V2483" i="6"/>
  <c r="T2483" i="6"/>
  <c r="S2483" i="6"/>
  <c r="R2483" i="6"/>
  <c r="Q2483" i="6"/>
  <c r="P2483" i="6"/>
  <c r="O2483" i="6"/>
  <c r="N2483" i="6"/>
  <c r="M2483" i="6"/>
  <c r="E2483" i="6"/>
  <c r="B2483" i="6"/>
  <c r="BK2482" i="6"/>
  <c r="BJ2482" i="6"/>
  <c r="BC2482" i="6"/>
  <c r="BB2482" i="6"/>
  <c r="BA2482" i="6"/>
  <c r="AZ2482" i="6"/>
  <c r="AY2482" i="6"/>
  <c r="AX2482" i="6"/>
  <c r="AW2482" i="6"/>
  <c r="AV2482" i="6"/>
  <c r="AU2482" i="6"/>
  <c r="AT2482" i="6"/>
  <c r="AS2482" i="6"/>
  <c r="AR2482" i="6"/>
  <c r="AQ2482" i="6"/>
  <c r="AP2482" i="6"/>
  <c r="AO2482" i="6"/>
  <c r="AN2482" i="6"/>
  <c r="BD2482" i="6" s="1"/>
  <c r="AL2482" i="6"/>
  <c r="AK2482" i="6"/>
  <c r="AJ2482" i="6"/>
  <c r="AI2482" i="6"/>
  <c r="AH2482" i="6"/>
  <c r="AG2482" i="6"/>
  <c r="AM2482" i="6" s="1"/>
  <c r="AB2482" i="6"/>
  <c r="Z2482" i="6"/>
  <c r="Y2482" i="6"/>
  <c r="X2482" i="6"/>
  <c r="AD2482" i="6" s="1"/>
  <c r="V2482" i="6"/>
  <c r="T2482" i="6"/>
  <c r="S2482" i="6"/>
  <c r="R2482" i="6"/>
  <c r="Q2482" i="6"/>
  <c r="P2482" i="6"/>
  <c r="O2482" i="6"/>
  <c r="N2482" i="6"/>
  <c r="M2482" i="6"/>
  <c r="E2482" i="6"/>
  <c r="B2482" i="6"/>
  <c r="BK2481" i="6"/>
  <c r="BJ2481" i="6"/>
  <c r="BC2481" i="6"/>
  <c r="BB2481" i="6"/>
  <c r="BA2481" i="6"/>
  <c r="AZ2481" i="6"/>
  <c r="AY2481" i="6"/>
  <c r="AX2481" i="6"/>
  <c r="AW2481" i="6"/>
  <c r="AV2481" i="6"/>
  <c r="AU2481" i="6"/>
  <c r="AT2481" i="6"/>
  <c r="AS2481" i="6"/>
  <c r="AR2481" i="6"/>
  <c r="AQ2481" i="6"/>
  <c r="AP2481" i="6"/>
  <c r="AO2481" i="6"/>
  <c r="AN2481" i="6"/>
  <c r="BD2481" i="6" s="1"/>
  <c r="AL2481" i="6"/>
  <c r="AK2481" i="6"/>
  <c r="AJ2481" i="6"/>
  <c r="AI2481" i="6"/>
  <c r="AH2481" i="6"/>
  <c r="AG2481" i="6"/>
  <c r="AM2481" i="6" s="1"/>
  <c r="AB2481" i="6"/>
  <c r="Z2481" i="6"/>
  <c r="Y2481" i="6"/>
  <c r="X2481" i="6"/>
  <c r="AD2481" i="6" s="1"/>
  <c r="V2481" i="6"/>
  <c r="T2481" i="6"/>
  <c r="S2481" i="6"/>
  <c r="R2481" i="6"/>
  <c r="Q2481" i="6"/>
  <c r="P2481" i="6"/>
  <c r="O2481" i="6"/>
  <c r="N2481" i="6"/>
  <c r="M2481" i="6"/>
  <c r="U2481" i="6" s="1"/>
  <c r="E2481" i="6"/>
  <c r="B2481" i="6"/>
  <c r="BK2480" i="6"/>
  <c r="BJ2480" i="6"/>
  <c r="BC2480" i="6"/>
  <c r="BB2480" i="6"/>
  <c r="BA2480" i="6"/>
  <c r="AZ2480" i="6"/>
  <c r="AY2480" i="6"/>
  <c r="AX2480" i="6"/>
  <c r="AW2480" i="6"/>
  <c r="AV2480" i="6"/>
  <c r="AU2480" i="6"/>
  <c r="AT2480" i="6"/>
  <c r="AS2480" i="6"/>
  <c r="AR2480" i="6"/>
  <c r="AQ2480" i="6"/>
  <c r="AP2480" i="6"/>
  <c r="AO2480" i="6"/>
  <c r="AN2480" i="6"/>
  <c r="BD2480" i="6" s="1"/>
  <c r="AL2480" i="6"/>
  <c r="AK2480" i="6"/>
  <c r="AJ2480" i="6"/>
  <c r="AI2480" i="6"/>
  <c r="AH2480" i="6"/>
  <c r="AG2480" i="6"/>
  <c r="AB2480" i="6"/>
  <c r="Z2480" i="6"/>
  <c r="Y2480" i="6"/>
  <c r="X2480" i="6"/>
  <c r="AD2480" i="6" s="1"/>
  <c r="V2480" i="6"/>
  <c r="T2480" i="6"/>
  <c r="S2480" i="6"/>
  <c r="R2480" i="6"/>
  <c r="Q2480" i="6"/>
  <c r="P2480" i="6"/>
  <c r="O2480" i="6"/>
  <c r="N2480" i="6"/>
  <c r="M2480" i="6"/>
  <c r="U2480" i="6" s="1"/>
  <c r="E2480" i="6"/>
  <c r="B2480" i="6"/>
  <c r="BK2479" i="6"/>
  <c r="BJ2479" i="6"/>
  <c r="BC2479" i="6"/>
  <c r="BB2479" i="6"/>
  <c r="BA2479" i="6"/>
  <c r="AZ2479" i="6"/>
  <c r="AY2479" i="6"/>
  <c r="AX2479" i="6"/>
  <c r="AW2479" i="6"/>
  <c r="AV2479" i="6"/>
  <c r="AU2479" i="6"/>
  <c r="AT2479" i="6"/>
  <c r="AS2479" i="6"/>
  <c r="AR2479" i="6"/>
  <c r="AQ2479" i="6"/>
  <c r="AP2479" i="6"/>
  <c r="AO2479" i="6"/>
  <c r="AN2479" i="6"/>
  <c r="BD2479" i="6" s="1"/>
  <c r="AL2479" i="6"/>
  <c r="AK2479" i="6"/>
  <c r="AJ2479" i="6"/>
  <c r="AI2479" i="6"/>
  <c r="AH2479" i="6"/>
  <c r="AG2479" i="6"/>
  <c r="AB2479" i="6"/>
  <c r="Z2479" i="6"/>
  <c r="Y2479" i="6"/>
  <c r="X2479" i="6"/>
  <c r="AD2479" i="6" s="1"/>
  <c r="V2479" i="6"/>
  <c r="T2479" i="6"/>
  <c r="S2479" i="6"/>
  <c r="R2479" i="6"/>
  <c r="Q2479" i="6"/>
  <c r="P2479" i="6"/>
  <c r="O2479" i="6"/>
  <c r="N2479" i="6"/>
  <c r="M2479" i="6"/>
  <c r="E2479" i="6"/>
  <c r="B2479" i="6"/>
  <c r="BK2478" i="6"/>
  <c r="BJ2478" i="6"/>
  <c r="BC2478" i="6"/>
  <c r="BB2478" i="6"/>
  <c r="BA2478" i="6"/>
  <c r="AZ2478" i="6"/>
  <c r="AY2478" i="6"/>
  <c r="AX2478" i="6"/>
  <c r="AW2478" i="6"/>
  <c r="AV2478" i="6"/>
  <c r="AU2478" i="6"/>
  <c r="AT2478" i="6"/>
  <c r="AS2478" i="6"/>
  <c r="AR2478" i="6"/>
  <c r="AQ2478" i="6"/>
  <c r="AP2478" i="6"/>
  <c r="AO2478" i="6"/>
  <c r="AN2478" i="6"/>
  <c r="BD2478" i="6" s="1"/>
  <c r="AL2478" i="6"/>
  <c r="AK2478" i="6"/>
  <c r="AJ2478" i="6"/>
  <c r="AI2478" i="6"/>
  <c r="AH2478" i="6"/>
  <c r="AG2478" i="6"/>
  <c r="AM2478" i="6" s="1"/>
  <c r="AB2478" i="6"/>
  <c r="Z2478" i="6"/>
  <c r="Y2478" i="6"/>
  <c r="X2478" i="6"/>
  <c r="AD2478" i="6" s="1"/>
  <c r="V2478" i="6"/>
  <c r="T2478" i="6"/>
  <c r="S2478" i="6"/>
  <c r="R2478" i="6"/>
  <c r="Q2478" i="6"/>
  <c r="P2478" i="6"/>
  <c r="O2478" i="6"/>
  <c r="N2478" i="6"/>
  <c r="M2478" i="6"/>
  <c r="E2478" i="6"/>
  <c r="B2478" i="6"/>
  <c r="BK2477" i="6"/>
  <c r="BJ2477" i="6"/>
  <c r="BC2477" i="6"/>
  <c r="BB2477" i="6"/>
  <c r="BA2477" i="6"/>
  <c r="AZ2477" i="6"/>
  <c r="AY2477" i="6"/>
  <c r="AX2477" i="6"/>
  <c r="AW2477" i="6"/>
  <c r="AV2477" i="6"/>
  <c r="AU2477" i="6"/>
  <c r="AT2477" i="6"/>
  <c r="AS2477" i="6"/>
  <c r="AR2477" i="6"/>
  <c r="AQ2477" i="6"/>
  <c r="AP2477" i="6"/>
  <c r="AO2477" i="6"/>
  <c r="AN2477" i="6"/>
  <c r="BD2477" i="6" s="1"/>
  <c r="AL2477" i="6"/>
  <c r="AK2477" i="6"/>
  <c r="AJ2477" i="6"/>
  <c r="AI2477" i="6"/>
  <c r="AH2477" i="6"/>
  <c r="AG2477" i="6"/>
  <c r="AM2477" i="6" s="1"/>
  <c r="AB2477" i="6"/>
  <c r="Z2477" i="6"/>
  <c r="Y2477" i="6"/>
  <c r="X2477" i="6"/>
  <c r="AD2477" i="6" s="1"/>
  <c r="V2477" i="6"/>
  <c r="T2477" i="6"/>
  <c r="S2477" i="6"/>
  <c r="R2477" i="6"/>
  <c r="Q2477" i="6"/>
  <c r="P2477" i="6"/>
  <c r="O2477" i="6"/>
  <c r="N2477" i="6"/>
  <c r="M2477" i="6"/>
  <c r="U2477" i="6" s="1"/>
  <c r="E2477" i="6"/>
  <c r="B2477" i="6"/>
  <c r="BK2476" i="6"/>
  <c r="BJ2476" i="6"/>
  <c r="BC2476" i="6"/>
  <c r="BB2476" i="6"/>
  <c r="BA2476" i="6"/>
  <c r="AZ2476" i="6"/>
  <c r="AY2476" i="6"/>
  <c r="AX2476" i="6"/>
  <c r="AW2476" i="6"/>
  <c r="AV2476" i="6"/>
  <c r="AU2476" i="6"/>
  <c r="AT2476" i="6"/>
  <c r="AS2476" i="6"/>
  <c r="AR2476" i="6"/>
  <c r="AQ2476" i="6"/>
  <c r="AP2476" i="6"/>
  <c r="AO2476" i="6"/>
  <c r="AN2476" i="6"/>
  <c r="BD2476" i="6" s="1"/>
  <c r="AL2476" i="6"/>
  <c r="AK2476" i="6"/>
  <c r="AJ2476" i="6"/>
  <c r="AI2476" i="6"/>
  <c r="AH2476" i="6"/>
  <c r="AG2476" i="6"/>
  <c r="AB2476" i="6"/>
  <c r="Z2476" i="6"/>
  <c r="Y2476" i="6"/>
  <c r="X2476" i="6"/>
  <c r="AD2476" i="6" s="1"/>
  <c r="V2476" i="6"/>
  <c r="T2476" i="6"/>
  <c r="S2476" i="6"/>
  <c r="R2476" i="6"/>
  <c r="Q2476" i="6"/>
  <c r="P2476" i="6"/>
  <c r="O2476" i="6"/>
  <c r="N2476" i="6"/>
  <c r="M2476" i="6"/>
  <c r="U2476" i="6" s="1"/>
  <c r="E2476" i="6"/>
  <c r="B2476" i="6"/>
  <c r="BK2475" i="6"/>
  <c r="BJ2475" i="6"/>
  <c r="BC2475" i="6"/>
  <c r="BB2475" i="6"/>
  <c r="BA2475" i="6"/>
  <c r="AZ2475" i="6"/>
  <c r="AY2475" i="6"/>
  <c r="AX2475" i="6"/>
  <c r="AW2475" i="6"/>
  <c r="AV2475" i="6"/>
  <c r="AU2475" i="6"/>
  <c r="AT2475" i="6"/>
  <c r="AS2475" i="6"/>
  <c r="AR2475" i="6"/>
  <c r="AQ2475" i="6"/>
  <c r="AP2475" i="6"/>
  <c r="AO2475" i="6"/>
  <c r="AN2475" i="6"/>
  <c r="BD2475" i="6" s="1"/>
  <c r="AL2475" i="6"/>
  <c r="AK2475" i="6"/>
  <c r="AJ2475" i="6"/>
  <c r="AI2475" i="6"/>
  <c r="AH2475" i="6"/>
  <c r="AG2475" i="6"/>
  <c r="AB2475" i="6"/>
  <c r="Z2475" i="6"/>
  <c r="Y2475" i="6"/>
  <c r="X2475" i="6"/>
  <c r="AD2475" i="6" s="1"/>
  <c r="V2475" i="6"/>
  <c r="T2475" i="6"/>
  <c r="S2475" i="6"/>
  <c r="R2475" i="6"/>
  <c r="Q2475" i="6"/>
  <c r="P2475" i="6"/>
  <c r="O2475" i="6"/>
  <c r="N2475" i="6"/>
  <c r="M2475" i="6"/>
  <c r="E2475" i="6"/>
  <c r="B2475" i="6"/>
  <c r="BK2474" i="6"/>
  <c r="BJ2474" i="6"/>
  <c r="BC2474" i="6"/>
  <c r="BB2474" i="6"/>
  <c r="BA2474" i="6"/>
  <c r="AZ2474" i="6"/>
  <c r="AY2474" i="6"/>
  <c r="AX2474" i="6"/>
  <c r="AW2474" i="6"/>
  <c r="AV2474" i="6"/>
  <c r="AU2474" i="6"/>
  <c r="AT2474" i="6"/>
  <c r="AS2474" i="6"/>
  <c r="AR2474" i="6"/>
  <c r="AQ2474" i="6"/>
  <c r="AP2474" i="6"/>
  <c r="AO2474" i="6"/>
  <c r="AN2474" i="6"/>
  <c r="BD2474" i="6" s="1"/>
  <c r="AL2474" i="6"/>
  <c r="AK2474" i="6"/>
  <c r="AJ2474" i="6"/>
  <c r="AI2474" i="6"/>
  <c r="AH2474" i="6"/>
  <c r="AG2474" i="6"/>
  <c r="AM2474" i="6" s="1"/>
  <c r="AB2474" i="6"/>
  <c r="Z2474" i="6"/>
  <c r="Y2474" i="6"/>
  <c r="X2474" i="6"/>
  <c r="AD2474" i="6" s="1"/>
  <c r="V2474" i="6"/>
  <c r="T2474" i="6"/>
  <c r="S2474" i="6"/>
  <c r="R2474" i="6"/>
  <c r="Q2474" i="6"/>
  <c r="P2474" i="6"/>
  <c r="O2474" i="6"/>
  <c r="N2474" i="6"/>
  <c r="M2474" i="6"/>
  <c r="E2474" i="6"/>
  <c r="B2474" i="6"/>
  <c r="BK2473" i="6"/>
  <c r="BJ2473" i="6"/>
  <c r="BC2473" i="6"/>
  <c r="BB2473" i="6"/>
  <c r="BA2473" i="6"/>
  <c r="AZ2473" i="6"/>
  <c r="AY2473" i="6"/>
  <c r="AX2473" i="6"/>
  <c r="AW2473" i="6"/>
  <c r="AV2473" i="6"/>
  <c r="AU2473" i="6"/>
  <c r="AT2473" i="6"/>
  <c r="AS2473" i="6"/>
  <c r="AR2473" i="6"/>
  <c r="AQ2473" i="6"/>
  <c r="AP2473" i="6"/>
  <c r="AO2473" i="6"/>
  <c r="AN2473" i="6"/>
  <c r="BD2473" i="6" s="1"/>
  <c r="AL2473" i="6"/>
  <c r="AK2473" i="6"/>
  <c r="AJ2473" i="6"/>
  <c r="AI2473" i="6"/>
  <c r="AH2473" i="6"/>
  <c r="AG2473" i="6"/>
  <c r="AM2473" i="6" s="1"/>
  <c r="AB2473" i="6"/>
  <c r="Z2473" i="6"/>
  <c r="Y2473" i="6"/>
  <c r="X2473" i="6"/>
  <c r="AD2473" i="6" s="1"/>
  <c r="V2473" i="6"/>
  <c r="T2473" i="6"/>
  <c r="S2473" i="6"/>
  <c r="R2473" i="6"/>
  <c r="Q2473" i="6"/>
  <c r="P2473" i="6"/>
  <c r="O2473" i="6"/>
  <c r="N2473" i="6"/>
  <c r="M2473" i="6"/>
  <c r="U2473" i="6" s="1"/>
  <c r="E2473" i="6"/>
  <c r="B2473" i="6"/>
  <c r="BK2472" i="6"/>
  <c r="BJ2472" i="6"/>
  <c r="BC2472" i="6"/>
  <c r="BB2472" i="6"/>
  <c r="BA2472" i="6"/>
  <c r="AZ2472" i="6"/>
  <c r="AY2472" i="6"/>
  <c r="AX2472" i="6"/>
  <c r="AW2472" i="6"/>
  <c r="AV2472" i="6"/>
  <c r="AU2472" i="6"/>
  <c r="AT2472" i="6"/>
  <c r="AS2472" i="6"/>
  <c r="AR2472" i="6"/>
  <c r="AQ2472" i="6"/>
  <c r="AP2472" i="6"/>
  <c r="AO2472" i="6"/>
  <c r="AN2472" i="6"/>
  <c r="BD2472" i="6" s="1"/>
  <c r="AL2472" i="6"/>
  <c r="AK2472" i="6"/>
  <c r="AJ2472" i="6"/>
  <c r="AI2472" i="6"/>
  <c r="AH2472" i="6"/>
  <c r="AG2472" i="6"/>
  <c r="AB2472" i="6"/>
  <c r="Z2472" i="6"/>
  <c r="Y2472" i="6"/>
  <c r="X2472" i="6"/>
  <c r="AD2472" i="6" s="1"/>
  <c r="V2472" i="6"/>
  <c r="T2472" i="6"/>
  <c r="S2472" i="6"/>
  <c r="R2472" i="6"/>
  <c r="Q2472" i="6"/>
  <c r="P2472" i="6"/>
  <c r="O2472" i="6"/>
  <c r="N2472" i="6"/>
  <c r="M2472" i="6"/>
  <c r="U2472" i="6" s="1"/>
  <c r="E2472" i="6"/>
  <c r="B2472" i="6"/>
  <c r="BK2471" i="6"/>
  <c r="BJ2471" i="6"/>
  <c r="BC2471" i="6"/>
  <c r="BB2471" i="6"/>
  <c r="BA2471" i="6"/>
  <c r="AZ2471" i="6"/>
  <c r="AY2471" i="6"/>
  <c r="AX2471" i="6"/>
  <c r="AW2471" i="6"/>
  <c r="AV2471" i="6"/>
  <c r="AU2471" i="6"/>
  <c r="AT2471" i="6"/>
  <c r="AS2471" i="6"/>
  <c r="AR2471" i="6"/>
  <c r="AQ2471" i="6"/>
  <c r="AP2471" i="6"/>
  <c r="AO2471" i="6"/>
  <c r="AN2471" i="6"/>
  <c r="BD2471" i="6" s="1"/>
  <c r="AL2471" i="6"/>
  <c r="AK2471" i="6"/>
  <c r="AJ2471" i="6"/>
  <c r="AI2471" i="6"/>
  <c r="AH2471" i="6"/>
  <c r="AG2471" i="6"/>
  <c r="AB2471" i="6"/>
  <c r="Z2471" i="6"/>
  <c r="Y2471" i="6"/>
  <c r="X2471" i="6"/>
  <c r="AD2471" i="6" s="1"/>
  <c r="V2471" i="6"/>
  <c r="T2471" i="6"/>
  <c r="S2471" i="6"/>
  <c r="R2471" i="6"/>
  <c r="Q2471" i="6"/>
  <c r="P2471" i="6"/>
  <c r="O2471" i="6"/>
  <c r="N2471" i="6"/>
  <c r="M2471" i="6"/>
  <c r="E2471" i="6"/>
  <c r="B2471" i="6"/>
  <c r="BK2470" i="6"/>
  <c r="BJ2470" i="6"/>
  <c r="BC2470" i="6"/>
  <c r="BB2470" i="6"/>
  <c r="BA2470" i="6"/>
  <c r="AZ2470" i="6"/>
  <c r="AY2470" i="6"/>
  <c r="AX2470" i="6"/>
  <c r="AW2470" i="6"/>
  <c r="AV2470" i="6"/>
  <c r="AU2470" i="6"/>
  <c r="AT2470" i="6"/>
  <c r="AS2470" i="6"/>
  <c r="AR2470" i="6"/>
  <c r="AQ2470" i="6"/>
  <c r="AP2470" i="6"/>
  <c r="AO2470" i="6"/>
  <c r="AN2470" i="6"/>
  <c r="BD2470" i="6" s="1"/>
  <c r="AL2470" i="6"/>
  <c r="AK2470" i="6"/>
  <c r="AJ2470" i="6"/>
  <c r="AI2470" i="6"/>
  <c r="AH2470" i="6"/>
  <c r="AG2470" i="6"/>
  <c r="AM2470" i="6" s="1"/>
  <c r="AB2470" i="6"/>
  <c r="Z2470" i="6"/>
  <c r="Y2470" i="6"/>
  <c r="X2470" i="6"/>
  <c r="AD2470" i="6" s="1"/>
  <c r="V2470" i="6"/>
  <c r="T2470" i="6"/>
  <c r="S2470" i="6"/>
  <c r="R2470" i="6"/>
  <c r="Q2470" i="6"/>
  <c r="P2470" i="6"/>
  <c r="O2470" i="6"/>
  <c r="N2470" i="6"/>
  <c r="M2470" i="6"/>
  <c r="E2470" i="6"/>
  <c r="B2470" i="6"/>
  <c r="BK2469" i="6"/>
  <c r="BJ2469" i="6"/>
  <c r="BC2469" i="6"/>
  <c r="BB2469" i="6"/>
  <c r="BA2469" i="6"/>
  <c r="AZ2469" i="6"/>
  <c r="AY2469" i="6"/>
  <c r="AX2469" i="6"/>
  <c r="AW2469" i="6"/>
  <c r="AV2469" i="6"/>
  <c r="AU2469" i="6"/>
  <c r="AT2469" i="6"/>
  <c r="AS2469" i="6"/>
  <c r="AR2469" i="6"/>
  <c r="AQ2469" i="6"/>
  <c r="AP2469" i="6"/>
  <c r="AO2469" i="6"/>
  <c r="AN2469" i="6"/>
  <c r="BD2469" i="6" s="1"/>
  <c r="AL2469" i="6"/>
  <c r="AK2469" i="6"/>
  <c r="AJ2469" i="6"/>
  <c r="AI2469" i="6"/>
  <c r="AH2469" i="6"/>
  <c r="AG2469" i="6"/>
  <c r="AM2469" i="6" s="1"/>
  <c r="AB2469" i="6"/>
  <c r="Z2469" i="6"/>
  <c r="Y2469" i="6"/>
  <c r="X2469" i="6"/>
  <c r="AD2469" i="6" s="1"/>
  <c r="V2469" i="6"/>
  <c r="T2469" i="6"/>
  <c r="S2469" i="6"/>
  <c r="R2469" i="6"/>
  <c r="Q2469" i="6"/>
  <c r="P2469" i="6"/>
  <c r="O2469" i="6"/>
  <c r="N2469" i="6"/>
  <c r="M2469" i="6"/>
  <c r="U2469" i="6" s="1"/>
  <c r="E2469" i="6"/>
  <c r="B2469" i="6"/>
  <c r="BK2468" i="6"/>
  <c r="BJ2468" i="6"/>
  <c r="BC2468" i="6"/>
  <c r="BB2468" i="6"/>
  <c r="BA2468" i="6"/>
  <c r="AZ2468" i="6"/>
  <c r="AY2468" i="6"/>
  <c r="AX2468" i="6"/>
  <c r="AW2468" i="6"/>
  <c r="AV2468" i="6"/>
  <c r="AU2468" i="6"/>
  <c r="AT2468" i="6"/>
  <c r="AS2468" i="6"/>
  <c r="AR2468" i="6"/>
  <c r="AQ2468" i="6"/>
  <c r="AP2468" i="6"/>
  <c r="AO2468" i="6"/>
  <c r="AN2468" i="6"/>
  <c r="BD2468" i="6" s="1"/>
  <c r="AL2468" i="6"/>
  <c r="AK2468" i="6"/>
  <c r="AJ2468" i="6"/>
  <c r="AI2468" i="6"/>
  <c r="AH2468" i="6"/>
  <c r="AG2468" i="6"/>
  <c r="AB2468" i="6"/>
  <c r="Z2468" i="6"/>
  <c r="Y2468" i="6"/>
  <c r="X2468" i="6"/>
  <c r="AD2468" i="6" s="1"/>
  <c r="V2468" i="6"/>
  <c r="T2468" i="6"/>
  <c r="S2468" i="6"/>
  <c r="R2468" i="6"/>
  <c r="Q2468" i="6"/>
  <c r="P2468" i="6"/>
  <c r="O2468" i="6"/>
  <c r="N2468" i="6"/>
  <c r="M2468" i="6"/>
  <c r="U2468" i="6" s="1"/>
  <c r="E2468" i="6"/>
  <c r="B2468" i="6"/>
  <c r="BK2467" i="6"/>
  <c r="BJ2467" i="6"/>
  <c r="BC2467" i="6"/>
  <c r="BB2467" i="6"/>
  <c r="BA2467" i="6"/>
  <c r="AZ2467" i="6"/>
  <c r="AY2467" i="6"/>
  <c r="AX2467" i="6"/>
  <c r="AW2467" i="6"/>
  <c r="AV2467" i="6"/>
  <c r="AU2467" i="6"/>
  <c r="AT2467" i="6"/>
  <c r="AS2467" i="6"/>
  <c r="AR2467" i="6"/>
  <c r="AQ2467" i="6"/>
  <c r="AP2467" i="6"/>
  <c r="AO2467" i="6"/>
  <c r="AN2467" i="6"/>
  <c r="BD2467" i="6" s="1"/>
  <c r="AL2467" i="6"/>
  <c r="AK2467" i="6"/>
  <c r="AJ2467" i="6"/>
  <c r="AI2467" i="6"/>
  <c r="AH2467" i="6"/>
  <c r="AG2467" i="6"/>
  <c r="AB2467" i="6"/>
  <c r="Z2467" i="6"/>
  <c r="Y2467" i="6"/>
  <c r="X2467" i="6"/>
  <c r="AD2467" i="6" s="1"/>
  <c r="V2467" i="6"/>
  <c r="T2467" i="6"/>
  <c r="S2467" i="6"/>
  <c r="R2467" i="6"/>
  <c r="Q2467" i="6"/>
  <c r="P2467" i="6"/>
  <c r="O2467" i="6"/>
  <c r="N2467" i="6"/>
  <c r="M2467" i="6"/>
  <c r="E2467" i="6"/>
  <c r="B2467" i="6"/>
  <c r="BK2466" i="6"/>
  <c r="BJ2466" i="6"/>
  <c r="BC2466" i="6"/>
  <c r="BB2466" i="6"/>
  <c r="BA2466" i="6"/>
  <c r="AZ2466" i="6"/>
  <c r="AY2466" i="6"/>
  <c r="AX2466" i="6"/>
  <c r="AW2466" i="6"/>
  <c r="AV2466" i="6"/>
  <c r="AU2466" i="6"/>
  <c r="AT2466" i="6"/>
  <c r="AS2466" i="6"/>
  <c r="AR2466" i="6"/>
  <c r="AQ2466" i="6"/>
  <c r="AP2466" i="6"/>
  <c r="AO2466" i="6"/>
  <c r="AN2466" i="6"/>
  <c r="BD2466" i="6" s="1"/>
  <c r="AL2466" i="6"/>
  <c r="AK2466" i="6"/>
  <c r="AJ2466" i="6"/>
  <c r="AI2466" i="6"/>
  <c r="AH2466" i="6"/>
  <c r="AG2466" i="6"/>
  <c r="AM2466" i="6" s="1"/>
  <c r="AB2466" i="6"/>
  <c r="Z2466" i="6"/>
  <c r="Y2466" i="6"/>
  <c r="X2466" i="6"/>
  <c r="AD2466" i="6" s="1"/>
  <c r="V2466" i="6"/>
  <c r="T2466" i="6"/>
  <c r="S2466" i="6"/>
  <c r="R2466" i="6"/>
  <c r="Q2466" i="6"/>
  <c r="P2466" i="6"/>
  <c r="O2466" i="6"/>
  <c r="N2466" i="6"/>
  <c r="M2466" i="6"/>
  <c r="E2466" i="6"/>
  <c r="B2466" i="6"/>
  <c r="BK2465" i="6"/>
  <c r="BJ2465" i="6"/>
  <c r="BC2465" i="6"/>
  <c r="BB2465" i="6"/>
  <c r="BA2465" i="6"/>
  <c r="AZ2465" i="6"/>
  <c r="AY2465" i="6"/>
  <c r="AX2465" i="6"/>
  <c r="AW2465" i="6"/>
  <c r="AV2465" i="6"/>
  <c r="AU2465" i="6"/>
  <c r="AT2465" i="6"/>
  <c r="AS2465" i="6"/>
  <c r="AR2465" i="6"/>
  <c r="AQ2465" i="6"/>
  <c r="AP2465" i="6"/>
  <c r="AO2465" i="6"/>
  <c r="AN2465" i="6"/>
  <c r="BD2465" i="6" s="1"/>
  <c r="AL2465" i="6"/>
  <c r="AK2465" i="6"/>
  <c r="AJ2465" i="6"/>
  <c r="AI2465" i="6"/>
  <c r="AH2465" i="6"/>
  <c r="AG2465" i="6"/>
  <c r="AB2465" i="6"/>
  <c r="Z2465" i="6"/>
  <c r="Y2465" i="6"/>
  <c r="X2465" i="6"/>
  <c r="AD2465" i="6" s="1"/>
  <c r="V2465" i="6"/>
  <c r="T2465" i="6"/>
  <c r="S2465" i="6"/>
  <c r="R2465" i="6"/>
  <c r="Q2465" i="6"/>
  <c r="P2465" i="6"/>
  <c r="O2465" i="6"/>
  <c r="N2465" i="6"/>
  <c r="M2465" i="6"/>
  <c r="U2465" i="6" s="1"/>
  <c r="E2465" i="6"/>
  <c r="B2465" i="6"/>
  <c r="BK2464" i="6"/>
  <c r="BJ2464" i="6"/>
  <c r="BC2464" i="6"/>
  <c r="BB2464" i="6"/>
  <c r="BA2464" i="6"/>
  <c r="AZ2464" i="6"/>
  <c r="AY2464" i="6"/>
  <c r="AX2464" i="6"/>
  <c r="AW2464" i="6"/>
  <c r="AV2464" i="6"/>
  <c r="AU2464" i="6"/>
  <c r="AT2464" i="6"/>
  <c r="AS2464" i="6"/>
  <c r="AR2464" i="6"/>
  <c r="AQ2464" i="6"/>
  <c r="AP2464" i="6"/>
  <c r="AO2464" i="6"/>
  <c r="AN2464" i="6"/>
  <c r="BD2464" i="6" s="1"/>
  <c r="AL2464" i="6"/>
  <c r="AK2464" i="6"/>
  <c r="AJ2464" i="6"/>
  <c r="AI2464" i="6"/>
  <c r="AH2464" i="6"/>
  <c r="AG2464" i="6"/>
  <c r="AB2464" i="6"/>
  <c r="Z2464" i="6"/>
  <c r="Y2464" i="6"/>
  <c r="X2464" i="6"/>
  <c r="AD2464" i="6" s="1"/>
  <c r="V2464" i="6"/>
  <c r="T2464" i="6"/>
  <c r="S2464" i="6"/>
  <c r="R2464" i="6"/>
  <c r="Q2464" i="6"/>
  <c r="P2464" i="6"/>
  <c r="O2464" i="6"/>
  <c r="N2464" i="6"/>
  <c r="M2464" i="6"/>
  <c r="U2464" i="6" s="1"/>
  <c r="E2464" i="6"/>
  <c r="B2464" i="6"/>
  <c r="BK2463" i="6"/>
  <c r="BJ2463" i="6"/>
  <c r="BC2463" i="6"/>
  <c r="BB2463" i="6"/>
  <c r="BA2463" i="6"/>
  <c r="AZ2463" i="6"/>
  <c r="AY2463" i="6"/>
  <c r="AX2463" i="6"/>
  <c r="AW2463" i="6"/>
  <c r="AV2463" i="6"/>
  <c r="AU2463" i="6"/>
  <c r="AT2463" i="6"/>
  <c r="AS2463" i="6"/>
  <c r="AR2463" i="6"/>
  <c r="AQ2463" i="6"/>
  <c r="AP2463" i="6"/>
  <c r="AO2463" i="6"/>
  <c r="AN2463" i="6"/>
  <c r="BD2463" i="6" s="1"/>
  <c r="AL2463" i="6"/>
  <c r="AK2463" i="6"/>
  <c r="AJ2463" i="6"/>
  <c r="AI2463" i="6"/>
  <c r="AH2463" i="6"/>
  <c r="AG2463" i="6"/>
  <c r="AB2463" i="6"/>
  <c r="Z2463" i="6"/>
  <c r="Y2463" i="6"/>
  <c r="X2463" i="6"/>
  <c r="AD2463" i="6" s="1"/>
  <c r="V2463" i="6"/>
  <c r="T2463" i="6"/>
  <c r="S2463" i="6"/>
  <c r="R2463" i="6"/>
  <c r="Q2463" i="6"/>
  <c r="P2463" i="6"/>
  <c r="O2463" i="6"/>
  <c r="N2463" i="6"/>
  <c r="M2463" i="6"/>
  <c r="E2463" i="6"/>
  <c r="B2463" i="6"/>
  <c r="BK2462" i="6"/>
  <c r="BJ2462" i="6"/>
  <c r="BC2462" i="6"/>
  <c r="BB2462" i="6"/>
  <c r="BA2462" i="6"/>
  <c r="AZ2462" i="6"/>
  <c r="AY2462" i="6"/>
  <c r="AX2462" i="6"/>
  <c r="AW2462" i="6"/>
  <c r="AV2462" i="6"/>
  <c r="AU2462" i="6"/>
  <c r="AT2462" i="6"/>
  <c r="AS2462" i="6"/>
  <c r="AR2462" i="6"/>
  <c r="AQ2462" i="6"/>
  <c r="AP2462" i="6"/>
  <c r="AO2462" i="6"/>
  <c r="AN2462" i="6"/>
  <c r="BD2462" i="6" s="1"/>
  <c r="AL2462" i="6"/>
  <c r="AK2462" i="6"/>
  <c r="AJ2462" i="6"/>
  <c r="AI2462" i="6"/>
  <c r="AH2462" i="6"/>
  <c r="AG2462" i="6"/>
  <c r="AM2462" i="6" s="1"/>
  <c r="AB2462" i="6"/>
  <c r="Z2462" i="6"/>
  <c r="Y2462" i="6"/>
  <c r="X2462" i="6"/>
  <c r="AD2462" i="6" s="1"/>
  <c r="V2462" i="6"/>
  <c r="T2462" i="6"/>
  <c r="S2462" i="6"/>
  <c r="R2462" i="6"/>
  <c r="Q2462" i="6"/>
  <c r="P2462" i="6"/>
  <c r="O2462" i="6"/>
  <c r="N2462" i="6"/>
  <c r="M2462" i="6"/>
  <c r="E2462" i="6"/>
  <c r="B2462" i="6"/>
  <c r="BK2461" i="6"/>
  <c r="BJ2461" i="6"/>
  <c r="BC2461" i="6"/>
  <c r="BB2461" i="6"/>
  <c r="BA2461" i="6"/>
  <c r="AZ2461" i="6"/>
  <c r="AY2461" i="6"/>
  <c r="AX2461" i="6"/>
  <c r="AW2461" i="6"/>
  <c r="AV2461" i="6"/>
  <c r="AU2461" i="6"/>
  <c r="AT2461" i="6"/>
  <c r="AS2461" i="6"/>
  <c r="AR2461" i="6"/>
  <c r="AQ2461" i="6"/>
  <c r="AP2461" i="6"/>
  <c r="AO2461" i="6"/>
  <c r="AN2461" i="6"/>
  <c r="BD2461" i="6" s="1"/>
  <c r="AL2461" i="6"/>
  <c r="AK2461" i="6"/>
  <c r="AJ2461" i="6"/>
  <c r="AI2461" i="6"/>
  <c r="AH2461" i="6"/>
  <c r="AG2461" i="6"/>
  <c r="AM2461" i="6" s="1"/>
  <c r="AB2461" i="6"/>
  <c r="Z2461" i="6"/>
  <c r="Y2461" i="6"/>
  <c r="X2461" i="6"/>
  <c r="AD2461" i="6" s="1"/>
  <c r="V2461" i="6"/>
  <c r="T2461" i="6"/>
  <c r="S2461" i="6"/>
  <c r="R2461" i="6"/>
  <c r="Q2461" i="6"/>
  <c r="P2461" i="6"/>
  <c r="O2461" i="6"/>
  <c r="N2461" i="6"/>
  <c r="M2461" i="6"/>
  <c r="E2461" i="6"/>
  <c r="B2461" i="6"/>
  <c r="BK2460" i="6"/>
  <c r="BJ2460" i="6"/>
  <c r="BC2460" i="6"/>
  <c r="BB2460" i="6"/>
  <c r="BA2460" i="6"/>
  <c r="AZ2460" i="6"/>
  <c r="AY2460" i="6"/>
  <c r="AX2460" i="6"/>
  <c r="AW2460" i="6"/>
  <c r="AV2460" i="6"/>
  <c r="AU2460" i="6"/>
  <c r="AT2460" i="6"/>
  <c r="AS2460" i="6"/>
  <c r="AR2460" i="6"/>
  <c r="AQ2460" i="6"/>
  <c r="AP2460" i="6"/>
  <c r="AO2460" i="6"/>
  <c r="AN2460" i="6"/>
  <c r="BD2460" i="6" s="1"/>
  <c r="AL2460" i="6"/>
  <c r="AK2460" i="6"/>
  <c r="AJ2460" i="6"/>
  <c r="AI2460" i="6"/>
  <c r="AH2460" i="6"/>
  <c r="AG2460" i="6"/>
  <c r="AB2460" i="6"/>
  <c r="Z2460" i="6"/>
  <c r="Y2460" i="6"/>
  <c r="X2460" i="6"/>
  <c r="AD2460" i="6" s="1"/>
  <c r="V2460" i="6"/>
  <c r="T2460" i="6"/>
  <c r="S2460" i="6"/>
  <c r="R2460" i="6"/>
  <c r="Q2460" i="6"/>
  <c r="P2460" i="6"/>
  <c r="O2460" i="6"/>
  <c r="N2460" i="6"/>
  <c r="M2460" i="6"/>
  <c r="U2460" i="6" s="1"/>
  <c r="E2460" i="6"/>
  <c r="B2460" i="6"/>
  <c r="BK2459" i="6"/>
  <c r="BJ2459" i="6"/>
  <c r="BC2459" i="6"/>
  <c r="BB2459" i="6"/>
  <c r="BA2459" i="6"/>
  <c r="AZ2459" i="6"/>
  <c r="AY2459" i="6"/>
  <c r="AX2459" i="6"/>
  <c r="AW2459" i="6"/>
  <c r="AV2459" i="6"/>
  <c r="AU2459" i="6"/>
  <c r="AT2459" i="6"/>
  <c r="AS2459" i="6"/>
  <c r="AR2459" i="6"/>
  <c r="AQ2459" i="6"/>
  <c r="AP2459" i="6"/>
  <c r="AO2459" i="6"/>
  <c r="AN2459" i="6"/>
  <c r="BD2459" i="6" s="1"/>
  <c r="AL2459" i="6"/>
  <c r="AK2459" i="6"/>
  <c r="AJ2459" i="6"/>
  <c r="AI2459" i="6"/>
  <c r="AH2459" i="6"/>
  <c r="AG2459" i="6"/>
  <c r="AB2459" i="6"/>
  <c r="Z2459" i="6"/>
  <c r="Y2459" i="6"/>
  <c r="X2459" i="6"/>
  <c r="AD2459" i="6" s="1"/>
  <c r="V2459" i="6"/>
  <c r="T2459" i="6"/>
  <c r="S2459" i="6"/>
  <c r="R2459" i="6"/>
  <c r="Q2459" i="6"/>
  <c r="P2459" i="6"/>
  <c r="O2459" i="6"/>
  <c r="N2459" i="6"/>
  <c r="M2459" i="6"/>
  <c r="E2459" i="6"/>
  <c r="B2459" i="6"/>
  <c r="BK2458" i="6"/>
  <c r="BJ2458" i="6"/>
  <c r="BC2458" i="6"/>
  <c r="BB2458" i="6"/>
  <c r="BA2458" i="6"/>
  <c r="AZ2458" i="6"/>
  <c r="AY2458" i="6"/>
  <c r="AX2458" i="6"/>
  <c r="AW2458" i="6"/>
  <c r="AV2458" i="6"/>
  <c r="AU2458" i="6"/>
  <c r="AT2458" i="6"/>
  <c r="AS2458" i="6"/>
  <c r="AR2458" i="6"/>
  <c r="AQ2458" i="6"/>
  <c r="AP2458" i="6"/>
  <c r="AO2458" i="6"/>
  <c r="AN2458" i="6"/>
  <c r="BD2458" i="6" s="1"/>
  <c r="AL2458" i="6"/>
  <c r="AK2458" i="6"/>
  <c r="AJ2458" i="6"/>
  <c r="AI2458" i="6"/>
  <c r="AH2458" i="6"/>
  <c r="AG2458" i="6"/>
  <c r="AM2458" i="6" s="1"/>
  <c r="AB2458" i="6"/>
  <c r="Z2458" i="6"/>
  <c r="Y2458" i="6"/>
  <c r="X2458" i="6"/>
  <c r="AD2458" i="6" s="1"/>
  <c r="V2458" i="6"/>
  <c r="T2458" i="6"/>
  <c r="S2458" i="6"/>
  <c r="R2458" i="6"/>
  <c r="Q2458" i="6"/>
  <c r="P2458" i="6"/>
  <c r="O2458" i="6"/>
  <c r="N2458" i="6"/>
  <c r="M2458" i="6"/>
  <c r="E2458" i="6"/>
  <c r="B2458" i="6"/>
  <c r="BK2457" i="6"/>
  <c r="BJ2457" i="6"/>
  <c r="BC2457" i="6"/>
  <c r="BB2457" i="6"/>
  <c r="BA2457" i="6"/>
  <c r="AZ2457" i="6"/>
  <c r="AY2457" i="6"/>
  <c r="AX2457" i="6"/>
  <c r="AW2457" i="6"/>
  <c r="AV2457" i="6"/>
  <c r="AU2457" i="6"/>
  <c r="AT2457" i="6"/>
  <c r="AS2457" i="6"/>
  <c r="AR2457" i="6"/>
  <c r="AQ2457" i="6"/>
  <c r="AP2457" i="6"/>
  <c r="AO2457" i="6"/>
  <c r="AN2457" i="6"/>
  <c r="BD2457" i="6" s="1"/>
  <c r="AL2457" i="6"/>
  <c r="AK2457" i="6"/>
  <c r="AJ2457" i="6"/>
  <c r="AI2457" i="6"/>
  <c r="AH2457" i="6"/>
  <c r="AG2457" i="6"/>
  <c r="AB2457" i="6"/>
  <c r="Z2457" i="6"/>
  <c r="Y2457" i="6"/>
  <c r="X2457" i="6"/>
  <c r="AD2457" i="6" s="1"/>
  <c r="V2457" i="6"/>
  <c r="T2457" i="6"/>
  <c r="S2457" i="6"/>
  <c r="R2457" i="6"/>
  <c r="Q2457" i="6"/>
  <c r="P2457" i="6"/>
  <c r="O2457" i="6"/>
  <c r="N2457" i="6"/>
  <c r="M2457" i="6"/>
  <c r="E2457" i="6"/>
  <c r="B2457" i="6"/>
  <c r="BK2456" i="6"/>
  <c r="BJ2456" i="6"/>
  <c r="BC2456" i="6"/>
  <c r="BB2456" i="6"/>
  <c r="BA2456" i="6"/>
  <c r="AZ2456" i="6"/>
  <c r="AY2456" i="6"/>
  <c r="AX2456" i="6"/>
  <c r="AW2456" i="6"/>
  <c r="AV2456" i="6"/>
  <c r="AU2456" i="6"/>
  <c r="AT2456" i="6"/>
  <c r="AS2456" i="6"/>
  <c r="AR2456" i="6"/>
  <c r="AQ2456" i="6"/>
  <c r="AP2456" i="6"/>
  <c r="AO2456" i="6"/>
  <c r="AN2456" i="6"/>
  <c r="BD2456" i="6" s="1"/>
  <c r="AL2456" i="6"/>
  <c r="AK2456" i="6"/>
  <c r="AJ2456" i="6"/>
  <c r="AI2456" i="6"/>
  <c r="AH2456" i="6"/>
  <c r="AG2456" i="6"/>
  <c r="AB2456" i="6"/>
  <c r="Z2456" i="6"/>
  <c r="Y2456" i="6"/>
  <c r="X2456" i="6"/>
  <c r="AD2456" i="6" s="1"/>
  <c r="V2456" i="6"/>
  <c r="T2456" i="6"/>
  <c r="S2456" i="6"/>
  <c r="R2456" i="6"/>
  <c r="Q2456" i="6"/>
  <c r="P2456" i="6"/>
  <c r="O2456" i="6"/>
  <c r="N2456" i="6"/>
  <c r="M2456" i="6"/>
  <c r="U2456" i="6" s="1"/>
  <c r="E2456" i="6"/>
  <c r="B2456" i="6"/>
  <c r="BK2455" i="6"/>
  <c r="BJ2455" i="6"/>
  <c r="BC2455" i="6"/>
  <c r="BB2455" i="6"/>
  <c r="BA2455" i="6"/>
  <c r="AZ2455" i="6"/>
  <c r="AY2455" i="6"/>
  <c r="AX2455" i="6"/>
  <c r="AW2455" i="6"/>
  <c r="AV2455" i="6"/>
  <c r="AU2455" i="6"/>
  <c r="AT2455" i="6"/>
  <c r="AS2455" i="6"/>
  <c r="AR2455" i="6"/>
  <c r="AQ2455" i="6"/>
  <c r="AP2455" i="6"/>
  <c r="AO2455" i="6"/>
  <c r="AN2455" i="6"/>
  <c r="BD2455" i="6" s="1"/>
  <c r="AL2455" i="6"/>
  <c r="AK2455" i="6"/>
  <c r="AJ2455" i="6"/>
  <c r="AI2455" i="6"/>
  <c r="AH2455" i="6"/>
  <c r="AG2455" i="6"/>
  <c r="AB2455" i="6"/>
  <c r="Z2455" i="6"/>
  <c r="Y2455" i="6"/>
  <c r="X2455" i="6"/>
  <c r="AD2455" i="6" s="1"/>
  <c r="V2455" i="6"/>
  <c r="T2455" i="6"/>
  <c r="S2455" i="6"/>
  <c r="R2455" i="6"/>
  <c r="Q2455" i="6"/>
  <c r="P2455" i="6"/>
  <c r="O2455" i="6"/>
  <c r="N2455" i="6"/>
  <c r="M2455" i="6"/>
  <c r="E2455" i="6"/>
  <c r="B2455" i="6"/>
  <c r="BK2454" i="6"/>
  <c r="BJ2454" i="6"/>
  <c r="BC2454" i="6"/>
  <c r="BB2454" i="6"/>
  <c r="BA2454" i="6"/>
  <c r="AZ2454" i="6"/>
  <c r="AY2454" i="6"/>
  <c r="AX2454" i="6"/>
  <c r="AW2454" i="6"/>
  <c r="AV2454" i="6"/>
  <c r="AU2454" i="6"/>
  <c r="AT2454" i="6"/>
  <c r="AS2454" i="6"/>
  <c r="AR2454" i="6"/>
  <c r="AQ2454" i="6"/>
  <c r="AP2454" i="6"/>
  <c r="AO2454" i="6"/>
  <c r="AN2454" i="6"/>
  <c r="BD2454" i="6" s="1"/>
  <c r="AL2454" i="6"/>
  <c r="AK2454" i="6"/>
  <c r="AJ2454" i="6"/>
  <c r="AI2454" i="6"/>
  <c r="AH2454" i="6"/>
  <c r="AG2454" i="6"/>
  <c r="AM2454" i="6" s="1"/>
  <c r="AB2454" i="6"/>
  <c r="Z2454" i="6"/>
  <c r="Y2454" i="6"/>
  <c r="X2454" i="6"/>
  <c r="AD2454" i="6" s="1"/>
  <c r="V2454" i="6"/>
  <c r="T2454" i="6"/>
  <c r="S2454" i="6"/>
  <c r="R2454" i="6"/>
  <c r="Q2454" i="6"/>
  <c r="P2454" i="6"/>
  <c r="O2454" i="6"/>
  <c r="N2454" i="6"/>
  <c r="M2454" i="6"/>
  <c r="E2454" i="6"/>
  <c r="B2454" i="6"/>
  <c r="BK2453" i="6"/>
  <c r="BJ2453" i="6"/>
  <c r="BC2453" i="6"/>
  <c r="BB2453" i="6"/>
  <c r="BA2453" i="6"/>
  <c r="AZ2453" i="6"/>
  <c r="AY2453" i="6"/>
  <c r="AX2453" i="6"/>
  <c r="AW2453" i="6"/>
  <c r="AV2453" i="6"/>
  <c r="AU2453" i="6"/>
  <c r="AT2453" i="6"/>
  <c r="AS2453" i="6"/>
  <c r="AR2453" i="6"/>
  <c r="AQ2453" i="6"/>
  <c r="AP2453" i="6"/>
  <c r="AO2453" i="6"/>
  <c r="AN2453" i="6"/>
  <c r="BD2453" i="6" s="1"/>
  <c r="AL2453" i="6"/>
  <c r="AK2453" i="6"/>
  <c r="AJ2453" i="6"/>
  <c r="AI2453" i="6"/>
  <c r="AH2453" i="6"/>
  <c r="AG2453" i="6"/>
  <c r="AM2453" i="6" s="1"/>
  <c r="AB2453" i="6"/>
  <c r="Z2453" i="6"/>
  <c r="Y2453" i="6"/>
  <c r="X2453" i="6"/>
  <c r="AD2453" i="6" s="1"/>
  <c r="V2453" i="6"/>
  <c r="T2453" i="6"/>
  <c r="S2453" i="6"/>
  <c r="R2453" i="6"/>
  <c r="Q2453" i="6"/>
  <c r="P2453" i="6"/>
  <c r="O2453" i="6"/>
  <c r="N2453" i="6"/>
  <c r="M2453" i="6"/>
  <c r="E2453" i="6"/>
  <c r="B2453" i="6"/>
  <c r="BK2452" i="6"/>
  <c r="BJ2452" i="6"/>
  <c r="BC2452" i="6"/>
  <c r="BB2452" i="6"/>
  <c r="BA2452" i="6"/>
  <c r="AZ2452" i="6"/>
  <c r="AY2452" i="6"/>
  <c r="AX2452" i="6"/>
  <c r="AW2452" i="6"/>
  <c r="AV2452" i="6"/>
  <c r="AU2452" i="6"/>
  <c r="AT2452" i="6"/>
  <c r="AS2452" i="6"/>
  <c r="AR2452" i="6"/>
  <c r="AQ2452" i="6"/>
  <c r="AP2452" i="6"/>
  <c r="AO2452" i="6"/>
  <c r="AN2452" i="6"/>
  <c r="BD2452" i="6" s="1"/>
  <c r="AL2452" i="6"/>
  <c r="AK2452" i="6"/>
  <c r="AJ2452" i="6"/>
  <c r="AI2452" i="6"/>
  <c r="AH2452" i="6"/>
  <c r="AG2452" i="6"/>
  <c r="AB2452" i="6"/>
  <c r="Z2452" i="6"/>
  <c r="Y2452" i="6"/>
  <c r="X2452" i="6"/>
  <c r="AD2452" i="6" s="1"/>
  <c r="V2452" i="6"/>
  <c r="T2452" i="6"/>
  <c r="S2452" i="6"/>
  <c r="R2452" i="6"/>
  <c r="Q2452" i="6"/>
  <c r="P2452" i="6"/>
  <c r="O2452" i="6"/>
  <c r="N2452" i="6"/>
  <c r="M2452" i="6"/>
  <c r="U2452" i="6" s="1"/>
  <c r="E2452" i="6"/>
  <c r="B2452" i="6"/>
  <c r="BK2451" i="6"/>
  <c r="BJ2451" i="6"/>
  <c r="BC2451" i="6"/>
  <c r="BB2451" i="6"/>
  <c r="BA2451" i="6"/>
  <c r="AZ2451" i="6"/>
  <c r="AY2451" i="6"/>
  <c r="AX2451" i="6"/>
  <c r="AW2451" i="6"/>
  <c r="AV2451" i="6"/>
  <c r="AU2451" i="6"/>
  <c r="AT2451" i="6"/>
  <c r="AS2451" i="6"/>
  <c r="AR2451" i="6"/>
  <c r="AQ2451" i="6"/>
  <c r="AP2451" i="6"/>
  <c r="AO2451" i="6"/>
  <c r="AN2451" i="6"/>
  <c r="BD2451" i="6" s="1"/>
  <c r="AL2451" i="6"/>
  <c r="AK2451" i="6"/>
  <c r="AJ2451" i="6"/>
  <c r="AI2451" i="6"/>
  <c r="AH2451" i="6"/>
  <c r="AG2451" i="6"/>
  <c r="AB2451" i="6"/>
  <c r="Z2451" i="6"/>
  <c r="Y2451" i="6"/>
  <c r="X2451" i="6"/>
  <c r="AD2451" i="6" s="1"/>
  <c r="V2451" i="6"/>
  <c r="T2451" i="6"/>
  <c r="S2451" i="6"/>
  <c r="R2451" i="6"/>
  <c r="Q2451" i="6"/>
  <c r="P2451" i="6"/>
  <c r="O2451" i="6"/>
  <c r="N2451" i="6"/>
  <c r="M2451" i="6"/>
  <c r="E2451" i="6"/>
  <c r="B2451" i="6"/>
  <c r="BK2450" i="6"/>
  <c r="BJ2450" i="6"/>
  <c r="BC2450" i="6"/>
  <c r="BB2450" i="6"/>
  <c r="BA2450" i="6"/>
  <c r="AZ2450" i="6"/>
  <c r="AY2450" i="6"/>
  <c r="AX2450" i="6"/>
  <c r="AW2450" i="6"/>
  <c r="AV2450" i="6"/>
  <c r="AU2450" i="6"/>
  <c r="AT2450" i="6"/>
  <c r="AS2450" i="6"/>
  <c r="AR2450" i="6"/>
  <c r="AQ2450" i="6"/>
  <c r="AP2450" i="6"/>
  <c r="AO2450" i="6"/>
  <c r="AN2450" i="6"/>
  <c r="BD2450" i="6" s="1"/>
  <c r="AL2450" i="6"/>
  <c r="AK2450" i="6"/>
  <c r="AJ2450" i="6"/>
  <c r="AI2450" i="6"/>
  <c r="AH2450" i="6"/>
  <c r="AG2450" i="6"/>
  <c r="AM2450" i="6" s="1"/>
  <c r="AB2450" i="6"/>
  <c r="Z2450" i="6"/>
  <c r="Y2450" i="6"/>
  <c r="X2450" i="6"/>
  <c r="AD2450" i="6" s="1"/>
  <c r="V2450" i="6"/>
  <c r="T2450" i="6"/>
  <c r="S2450" i="6"/>
  <c r="R2450" i="6"/>
  <c r="Q2450" i="6"/>
  <c r="P2450" i="6"/>
  <c r="O2450" i="6"/>
  <c r="N2450" i="6"/>
  <c r="M2450" i="6"/>
  <c r="E2450" i="6"/>
  <c r="B2450" i="6"/>
  <c r="BK2449" i="6"/>
  <c r="BJ2449" i="6"/>
  <c r="BC2449" i="6"/>
  <c r="BB2449" i="6"/>
  <c r="BA2449" i="6"/>
  <c r="AZ2449" i="6"/>
  <c r="AY2449" i="6"/>
  <c r="AX2449" i="6"/>
  <c r="AW2449" i="6"/>
  <c r="AV2449" i="6"/>
  <c r="AU2449" i="6"/>
  <c r="AT2449" i="6"/>
  <c r="AS2449" i="6"/>
  <c r="AR2449" i="6"/>
  <c r="AQ2449" i="6"/>
  <c r="AP2449" i="6"/>
  <c r="AO2449" i="6"/>
  <c r="AN2449" i="6"/>
  <c r="BD2449" i="6" s="1"/>
  <c r="AL2449" i="6"/>
  <c r="AK2449" i="6"/>
  <c r="AJ2449" i="6"/>
  <c r="AI2449" i="6"/>
  <c r="AH2449" i="6"/>
  <c r="AG2449" i="6"/>
  <c r="AB2449" i="6"/>
  <c r="Z2449" i="6"/>
  <c r="Y2449" i="6"/>
  <c r="X2449" i="6"/>
  <c r="AD2449" i="6" s="1"/>
  <c r="V2449" i="6"/>
  <c r="T2449" i="6"/>
  <c r="S2449" i="6"/>
  <c r="R2449" i="6"/>
  <c r="Q2449" i="6"/>
  <c r="P2449" i="6"/>
  <c r="O2449" i="6"/>
  <c r="N2449" i="6"/>
  <c r="M2449" i="6"/>
  <c r="E2449" i="6"/>
  <c r="B2449" i="6"/>
  <c r="BK2448" i="6"/>
  <c r="BJ2448" i="6"/>
  <c r="BC2448" i="6"/>
  <c r="BB2448" i="6"/>
  <c r="BA2448" i="6"/>
  <c r="AZ2448" i="6"/>
  <c r="AY2448" i="6"/>
  <c r="AX2448" i="6"/>
  <c r="AW2448" i="6"/>
  <c r="AV2448" i="6"/>
  <c r="AU2448" i="6"/>
  <c r="AT2448" i="6"/>
  <c r="AS2448" i="6"/>
  <c r="AR2448" i="6"/>
  <c r="AQ2448" i="6"/>
  <c r="AP2448" i="6"/>
  <c r="AO2448" i="6"/>
  <c r="AN2448" i="6"/>
  <c r="BD2448" i="6" s="1"/>
  <c r="AL2448" i="6"/>
  <c r="AK2448" i="6"/>
  <c r="AJ2448" i="6"/>
  <c r="AI2448" i="6"/>
  <c r="AH2448" i="6"/>
  <c r="AG2448" i="6"/>
  <c r="AB2448" i="6"/>
  <c r="Z2448" i="6"/>
  <c r="Y2448" i="6"/>
  <c r="X2448" i="6"/>
  <c r="AD2448" i="6" s="1"/>
  <c r="V2448" i="6"/>
  <c r="T2448" i="6"/>
  <c r="S2448" i="6"/>
  <c r="R2448" i="6"/>
  <c r="Q2448" i="6"/>
  <c r="P2448" i="6"/>
  <c r="O2448" i="6"/>
  <c r="N2448" i="6"/>
  <c r="M2448" i="6"/>
  <c r="U2448" i="6" s="1"/>
  <c r="E2448" i="6"/>
  <c r="B2448" i="6"/>
  <c r="BK2447" i="6"/>
  <c r="BJ2447" i="6"/>
  <c r="BC2447" i="6"/>
  <c r="BB2447" i="6"/>
  <c r="BA2447" i="6"/>
  <c r="AZ2447" i="6"/>
  <c r="AY2447" i="6"/>
  <c r="AX2447" i="6"/>
  <c r="AW2447" i="6"/>
  <c r="AV2447" i="6"/>
  <c r="AU2447" i="6"/>
  <c r="AT2447" i="6"/>
  <c r="AS2447" i="6"/>
  <c r="AR2447" i="6"/>
  <c r="AQ2447" i="6"/>
  <c r="AP2447" i="6"/>
  <c r="AO2447" i="6"/>
  <c r="AN2447" i="6"/>
  <c r="BD2447" i="6" s="1"/>
  <c r="AL2447" i="6"/>
  <c r="AK2447" i="6"/>
  <c r="AJ2447" i="6"/>
  <c r="AI2447" i="6"/>
  <c r="AH2447" i="6"/>
  <c r="AG2447" i="6"/>
  <c r="AB2447" i="6"/>
  <c r="Z2447" i="6"/>
  <c r="Y2447" i="6"/>
  <c r="X2447" i="6"/>
  <c r="AD2447" i="6" s="1"/>
  <c r="V2447" i="6"/>
  <c r="T2447" i="6"/>
  <c r="S2447" i="6"/>
  <c r="R2447" i="6"/>
  <c r="Q2447" i="6"/>
  <c r="P2447" i="6"/>
  <c r="O2447" i="6"/>
  <c r="N2447" i="6"/>
  <c r="M2447" i="6"/>
  <c r="E2447" i="6"/>
  <c r="B2447" i="6"/>
  <c r="BK2446" i="6"/>
  <c r="BJ2446" i="6"/>
  <c r="BC2446" i="6"/>
  <c r="BB2446" i="6"/>
  <c r="BA2446" i="6"/>
  <c r="AZ2446" i="6"/>
  <c r="AY2446" i="6"/>
  <c r="AX2446" i="6"/>
  <c r="AW2446" i="6"/>
  <c r="AV2446" i="6"/>
  <c r="AU2446" i="6"/>
  <c r="AT2446" i="6"/>
  <c r="AS2446" i="6"/>
  <c r="AR2446" i="6"/>
  <c r="AQ2446" i="6"/>
  <c r="AP2446" i="6"/>
  <c r="AO2446" i="6"/>
  <c r="AN2446" i="6"/>
  <c r="BD2446" i="6" s="1"/>
  <c r="AL2446" i="6"/>
  <c r="AK2446" i="6"/>
  <c r="AJ2446" i="6"/>
  <c r="AI2446" i="6"/>
  <c r="AH2446" i="6"/>
  <c r="AG2446" i="6"/>
  <c r="AM2446" i="6" s="1"/>
  <c r="AB2446" i="6"/>
  <c r="Z2446" i="6"/>
  <c r="Y2446" i="6"/>
  <c r="X2446" i="6"/>
  <c r="AD2446" i="6" s="1"/>
  <c r="V2446" i="6"/>
  <c r="T2446" i="6"/>
  <c r="S2446" i="6"/>
  <c r="R2446" i="6"/>
  <c r="Q2446" i="6"/>
  <c r="P2446" i="6"/>
  <c r="O2446" i="6"/>
  <c r="N2446" i="6"/>
  <c r="M2446" i="6"/>
  <c r="E2446" i="6"/>
  <c r="B2446" i="6"/>
  <c r="BK2445" i="6"/>
  <c r="BJ2445" i="6"/>
  <c r="BC2445" i="6"/>
  <c r="BB2445" i="6"/>
  <c r="BA2445" i="6"/>
  <c r="AZ2445" i="6"/>
  <c r="AY2445" i="6"/>
  <c r="AX2445" i="6"/>
  <c r="AW2445" i="6"/>
  <c r="AV2445" i="6"/>
  <c r="AU2445" i="6"/>
  <c r="AT2445" i="6"/>
  <c r="AS2445" i="6"/>
  <c r="AR2445" i="6"/>
  <c r="AQ2445" i="6"/>
  <c r="AP2445" i="6"/>
  <c r="AO2445" i="6"/>
  <c r="AN2445" i="6"/>
  <c r="BD2445" i="6" s="1"/>
  <c r="AL2445" i="6"/>
  <c r="AK2445" i="6"/>
  <c r="AJ2445" i="6"/>
  <c r="AI2445" i="6"/>
  <c r="AH2445" i="6"/>
  <c r="AG2445" i="6"/>
  <c r="AM2445" i="6" s="1"/>
  <c r="AB2445" i="6"/>
  <c r="Z2445" i="6"/>
  <c r="Y2445" i="6"/>
  <c r="X2445" i="6"/>
  <c r="AD2445" i="6" s="1"/>
  <c r="V2445" i="6"/>
  <c r="T2445" i="6"/>
  <c r="S2445" i="6"/>
  <c r="R2445" i="6"/>
  <c r="Q2445" i="6"/>
  <c r="P2445" i="6"/>
  <c r="O2445" i="6"/>
  <c r="N2445" i="6"/>
  <c r="M2445" i="6"/>
  <c r="E2445" i="6"/>
  <c r="B2445" i="6"/>
  <c r="BK2444" i="6"/>
  <c r="BJ2444" i="6"/>
  <c r="BC2444" i="6"/>
  <c r="BB2444" i="6"/>
  <c r="BA2444" i="6"/>
  <c r="AZ2444" i="6"/>
  <c r="AY2444" i="6"/>
  <c r="AX2444" i="6"/>
  <c r="AW2444" i="6"/>
  <c r="AV2444" i="6"/>
  <c r="AU2444" i="6"/>
  <c r="AT2444" i="6"/>
  <c r="AS2444" i="6"/>
  <c r="AR2444" i="6"/>
  <c r="AQ2444" i="6"/>
  <c r="AP2444" i="6"/>
  <c r="AO2444" i="6"/>
  <c r="AN2444" i="6"/>
  <c r="BD2444" i="6" s="1"/>
  <c r="AL2444" i="6"/>
  <c r="AK2444" i="6"/>
  <c r="AJ2444" i="6"/>
  <c r="AI2444" i="6"/>
  <c r="AH2444" i="6"/>
  <c r="AG2444" i="6"/>
  <c r="AB2444" i="6"/>
  <c r="Z2444" i="6"/>
  <c r="Y2444" i="6"/>
  <c r="X2444" i="6"/>
  <c r="AD2444" i="6" s="1"/>
  <c r="V2444" i="6"/>
  <c r="T2444" i="6"/>
  <c r="S2444" i="6"/>
  <c r="R2444" i="6"/>
  <c r="Q2444" i="6"/>
  <c r="P2444" i="6"/>
  <c r="O2444" i="6"/>
  <c r="N2444" i="6"/>
  <c r="M2444" i="6"/>
  <c r="U2444" i="6" s="1"/>
  <c r="E2444" i="6"/>
  <c r="B2444" i="6"/>
  <c r="BK2443" i="6"/>
  <c r="BJ2443" i="6"/>
  <c r="BC2443" i="6"/>
  <c r="BB2443" i="6"/>
  <c r="BA2443" i="6"/>
  <c r="AZ2443" i="6"/>
  <c r="AY2443" i="6"/>
  <c r="AX2443" i="6"/>
  <c r="AW2443" i="6"/>
  <c r="AV2443" i="6"/>
  <c r="AU2443" i="6"/>
  <c r="AT2443" i="6"/>
  <c r="AS2443" i="6"/>
  <c r="AR2443" i="6"/>
  <c r="AQ2443" i="6"/>
  <c r="AP2443" i="6"/>
  <c r="AO2443" i="6"/>
  <c r="AN2443" i="6"/>
  <c r="BD2443" i="6" s="1"/>
  <c r="AL2443" i="6"/>
  <c r="AK2443" i="6"/>
  <c r="AJ2443" i="6"/>
  <c r="AI2443" i="6"/>
  <c r="AH2443" i="6"/>
  <c r="AG2443" i="6"/>
  <c r="AB2443" i="6"/>
  <c r="Z2443" i="6"/>
  <c r="Y2443" i="6"/>
  <c r="X2443" i="6"/>
  <c r="AD2443" i="6" s="1"/>
  <c r="V2443" i="6"/>
  <c r="T2443" i="6"/>
  <c r="S2443" i="6"/>
  <c r="R2443" i="6"/>
  <c r="Q2443" i="6"/>
  <c r="P2443" i="6"/>
  <c r="O2443" i="6"/>
  <c r="N2443" i="6"/>
  <c r="M2443" i="6"/>
  <c r="E2443" i="6"/>
  <c r="B2443" i="6"/>
  <c r="BK2442" i="6"/>
  <c r="BJ2442" i="6"/>
  <c r="BC2442" i="6"/>
  <c r="BB2442" i="6"/>
  <c r="BA2442" i="6"/>
  <c r="AZ2442" i="6"/>
  <c r="AY2442" i="6"/>
  <c r="AX2442" i="6"/>
  <c r="AW2442" i="6"/>
  <c r="AV2442" i="6"/>
  <c r="AU2442" i="6"/>
  <c r="AT2442" i="6"/>
  <c r="AS2442" i="6"/>
  <c r="AR2442" i="6"/>
  <c r="AQ2442" i="6"/>
  <c r="AP2442" i="6"/>
  <c r="AO2442" i="6"/>
  <c r="AN2442" i="6"/>
  <c r="BD2442" i="6" s="1"/>
  <c r="AL2442" i="6"/>
  <c r="AK2442" i="6"/>
  <c r="AJ2442" i="6"/>
  <c r="AI2442" i="6"/>
  <c r="AH2442" i="6"/>
  <c r="AG2442" i="6"/>
  <c r="AM2442" i="6" s="1"/>
  <c r="AB2442" i="6"/>
  <c r="Z2442" i="6"/>
  <c r="Y2442" i="6"/>
  <c r="X2442" i="6"/>
  <c r="AD2442" i="6" s="1"/>
  <c r="V2442" i="6"/>
  <c r="T2442" i="6"/>
  <c r="S2442" i="6"/>
  <c r="R2442" i="6"/>
  <c r="Q2442" i="6"/>
  <c r="P2442" i="6"/>
  <c r="O2442" i="6"/>
  <c r="N2442" i="6"/>
  <c r="M2442" i="6"/>
  <c r="E2442" i="6"/>
  <c r="B2442" i="6"/>
  <c r="BK2441" i="6"/>
  <c r="BJ2441" i="6"/>
  <c r="BC2441" i="6"/>
  <c r="BB2441" i="6"/>
  <c r="BA2441" i="6"/>
  <c r="AZ2441" i="6"/>
  <c r="AY2441" i="6"/>
  <c r="AX2441" i="6"/>
  <c r="AW2441" i="6"/>
  <c r="AV2441" i="6"/>
  <c r="AU2441" i="6"/>
  <c r="AT2441" i="6"/>
  <c r="AS2441" i="6"/>
  <c r="AR2441" i="6"/>
  <c r="AQ2441" i="6"/>
  <c r="AP2441" i="6"/>
  <c r="AO2441" i="6"/>
  <c r="AN2441" i="6"/>
  <c r="BD2441" i="6" s="1"/>
  <c r="AL2441" i="6"/>
  <c r="AK2441" i="6"/>
  <c r="AJ2441" i="6"/>
  <c r="AI2441" i="6"/>
  <c r="AH2441" i="6"/>
  <c r="AG2441" i="6"/>
  <c r="AB2441" i="6"/>
  <c r="Z2441" i="6"/>
  <c r="Y2441" i="6"/>
  <c r="X2441" i="6"/>
  <c r="AD2441" i="6" s="1"/>
  <c r="V2441" i="6"/>
  <c r="T2441" i="6"/>
  <c r="S2441" i="6"/>
  <c r="R2441" i="6"/>
  <c r="Q2441" i="6"/>
  <c r="P2441" i="6"/>
  <c r="O2441" i="6"/>
  <c r="N2441" i="6"/>
  <c r="M2441" i="6"/>
  <c r="E2441" i="6"/>
  <c r="B2441" i="6"/>
  <c r="BK2440" i="6"/>
  <c r="BJ2440" i="6"/>
  <c r="BC2440" i="6"/>
  <c r="BB2440" i="6"/>
  <c r="BA2440" i="6"/>
  <c r="AZ2440" i="6"/>
  <c r="AY2440" i="6"/>
  <c r="AX2440" i="6"/>
  <c r="AW2440" i="6"/>
  <c r="AV2440" i="6"/>
  <c r="AU2440" i="6"/>
  <c r="AT2440" i="6"/>
  <c r="AS2440" i="6"/>
  <c r="AR2440" i="6"/>
  <c r="AQ2440" i="6"/>
  <c r="AP2440" i="6"/>
  <c r="AO2440" i="6"/>
  <c r="AN2440" i="6"/>
  <c r="BD2440" i="6" s="1"/>
  <c r="AL2440" i="6"/>
  <c r="AK2440" i="6"/>
  <c r="AJ2440" i="6"/>
  <c r="AI2440" i="6"/>
  <c r="AH2440" i="6"/>
  <c r="AG2440" i="6"/>
  <c r="AB2440" i="6"/>
  <c r="Z2440" i="6"/>
  <c r="Y2440" i="6"/>
  <c r="X2440" i="6"/>
  <c r="AD2440" i="6" s="1"/>
  <c r="V2440" i="6"/>
  <c r="T2440" i="6"/>
  <c r="S2440" i="6"/>
  <c r="R2440" i="6"/>
  <c r="Q2440" i="6"/>
  <c r="P2440" i="6"/>
  <c r="O2440" i="6"/>
  <c r="N2440" i="6"/>
  <c r="M2440" i="6"/>
  <c r="U2440" i="6" s="1"/>
  <c r="E2440" i="6"/>
  <c r="B2440" i="6"/>
  <c r="BK2439" i="6"/>
  <c r="BJ2439" i="6"/>
  <c r="BC2439" i="6"/>
  <c r="BB2439" i="6"/>
  <c r="BA2439" i="6"/>
  <c r="AZ2439" i="6"/>
  <c r="AY2439" i="6"/>
  <c r="AX2439" i="6"/>
  <c r="AW2439" i="6"/>
  <c r="AV2439" i="6"/>
  <c r="AU2439" i="6"/>
  <c r="AT2439" i="6"/>
  <c r="AS2439" i="6"/>
  <c r="AR2439" i="6"/>
  <c r="AQ2439" i="6"/>
  <c r="AP2439" i="6"/>
  <c r="AO2439" i="6"/>
  <c r="AN2439" i="6"/>
  <c r="BD2439" i="6" s="1"/>
  <c r="AL2439" i="6"/>
  <c r="AK2439" i="6"/>
  <c r="AJ2439" i="6"/>
  <c r="AI2439" i="6"/>
  <c r="AH2439" i="6"/>
  <c r="AG2439" i="6"/>
  <c r="AB2439" i="6"/>
  <c r="Z2439" i="6"/>
  <c r="Y2439" i="6"/>
  <c r="X2439" i="6"/>
  <c r="AD2439" i="6" s="1"/>
  <c r="V2439" i="6"/>
  <c r="T2439" i="6"/>
  <c r="S2439" i="6"/>
  <c r="R2439" i="6"/>
  <c r="Q2439" i="6"/>
  <c r="P2439" i="6"/>
  <c r="O2439" i="6"/>
  <c r="N2439" i="6"/>
  <c r="M2439" i="6"/>
  <c r="E2439" i="6"/>
  <c r="B2439" i="6"/>
  <c r="BK2438" i="6"/>
  <c r="BJ2438" i="6"/>
  <c r="BC2438" i="6"/>
  <c r="BB2438" i="6"/>
  <c r="BA2438" i="6"/>
  <c r="AZ2438" i="6"/>
  <c r="AY2438" i="6"/>
  <c r="AX2438" i="6"/>
  <c r="AW2438" i="6"/>
  <c r="AV2438" i="6"/>
  <c r="AU2438" i="6"/>
  <c r="AT2438" i="6"/>
  <c r="AS2438" i="6"/>
  <c r="AR2438" i="6"/>
  <c r="AQ2438" i="6"/>
  <c r="AP2438" i="6"/>
  <c r="AO2438" i="6"/>
  <c r="AN2438" i="6"/>
  <c r="BD2438" i="6" s="1"/>
  <c r="AL2438" i="6"/>
  <c r="AK2438" i="6"/>
  <c r="AJ2438" i="6"/>
  <c r="AI2438" i="6"/>
  <c r="AH2438" i="6"/>
  <c r="AG2438" i="6"/>
  <c r="AM2438" i="6" s="1"/>
  <c r="AB2438" i="6"/>
  <c r="Z2438" i="6"/>
  <c r="Y2438" i="6"/>
  <c r="X2438" i="6"/>
  <c r="AD2438" i="6" s="1"/>
  <c r="V2438" i="6"/>
  <c r="T2438" i="6"/>
  <c r="S2438" i="6"/>
  <c r="R2438" i="6"/>
  <c r="Q2438" i="6"/>
  <c r="P2438" i="6"/>
  <c r="O2438" i="6"/>
  <c r="N2438" i="6"/>
  <c r="M2438" i="6"/>
  <c r="E2438" i="6"/>
  <c r="B2438" i="6"/>
  <c r="BK2437" i="6"/>
  <c r="BJ2437" i="6"/>
  <c r="BC2437" i="6"/>
  <c r="BB2437" i="6"/>
  <c r="BA2437" i="6"/>
  <c r="AZ2437" i="6"/>
  <c r="AY2437" i="6"/>
  <c r="AX2437" i="6"/>
  <c r="AW2437" i="6"/>
  <c r="AV2437" i="6"/>
  <c r="AU2437" i="6"/>
  <c r="AT2437" i="6"/>
  <c r="AS2437" i="6"/>
  <c r="AR2437" i="6"/>
  <c r="AQ2437" i="6"/>
  <c r="AP2437" i="6"/>
  <c r="AO2437" i="6"/>
  <c r="AN2437" i="6"/>
  <c r="BD2437" i="6" s="1"/>
  <c r="AL2437" i="6"/>
  <c r="AK2437" i="6"/>
  <c r="AJ2437" i="6"/>
  <c r="AI2437" i="6"/>
  <c r="AH2437" i="6"/>
  <c r="AG2437" i="6"/>
  <c r="AM2437" i="6" s="1"/>
  <c r="AB2437" i="6"/>
  <c r="Z2437" i="6"/>
  <c r="Y2437" i="6"/>
  <c r="X2437" i="6"/>
  <c r="AD2437" i="6" s="1"/>
  <c r="V2437" i="6"/>
  <c r="T2437" i="6"/>
  <c r="S2437" i="6"/>
  <c r="R2437" i="6"/>
  <c r="Q2437" i="6"/>
  <c r="P2437" i="6"/>
  <c r="O2437" i="6"/>
  <c r="N2437" i="6"/>
  <c r="M2437" i="6"/>
  <c r="E2437" i="6"/>
  <c r="B2437" i="6"/>
  <c r="BK2436" i="6"/>
  <c r="BJ2436" i="6"/>
  <c r="BC2436" i="6"/>
  <c r="BB2436" i="6"/>
  <c r="BA2436" i="6"/>
  <c r="AZ2436" i="6"/>
  <c r="AY2436" i="6"/>
  <c r="AX2436" i="6"/>
  <c r="AW2436" i="6"/>
  <c r="AV2436" i="6"/>
  <c r="AU2436" i="6"/>
  <c r="AT2436" i="6"/>
  <c r="AS2436" i="6"/>
  <c r="AR2436" i="6"/>
  <c r="AQ2436" i="6"/>
  <c r="AP2436" i="6"/>
  <c r="AO2436" i="6"/>
  <c r="AN2436" i="6"/>
  <c r="BD2436" i="6" s="1"/>
  <c r="AL2436" i="6"/>
  <c r="AK2436" i="6"/>
  <c r="AJ2436" i="6"/>
  <c r="AI2436" i="6"/>
  <c r="AH2436" i="6"/>
  <c r="AG2436" i="6"/>
  <c r="AB2436" i="6"/>
  <c r="Z2436" i="6"/>
  <c r="Y2436" i="6"/>
  <c r="X2436" i="6"/>
  <c r="AD2436" i="6" s="1"/>
  <c r="V2436" i="6"/>
  <c r="T2436" i="6"/>
  <c r="S2436" i="6"/>
  <c r="R2436" i="6"/>
  <c r="Q2436" i="6"/>
  <c r="P2436" i="6"/>
  <c r="O2436" i="6"/>
  <c r="N2436" i="6"/>
  <c r="M2436" i="6"/>
  <c r="U2436" i="6" s="1"/>
  <c r="E2436" i="6"/>
  <c r="B2436" i="6"/>
  <c r="BK2435" i="6"/>
  <c r="BJ2435" i="6"/>
  <c r="BC2435" i="6"/>
  <c r="BB2435" i="6"/>
  <c r="BA2435" i="6"/>
  <c r="AZ2435" i="6"/>
  <c r="AY2435" i="6"/>
  <c r="AX2435" i="6"/>
  <c r="AW2435" i="6"/>
  <c r="AV2435" i="6"/>
  <c r="AU2435" i="6"/>
  <c r="AT2435" i="6"/>
  <c r="AS2435" i="6"/>
  <c r="AR2435" i="6"/>
  <c r="AQ2435" i="6"/>
  <c r="AP2435" i="6"/>
  <c r="AO2435" i="6"/>
  <c r="AN2435" i="6"/>
  <c r="BD2435" i="6" s="1"/>
  <c r="AL2435" i="6"/>
  <c r="AK2435" i="6"/>
  <c r="AJ2435" i="6"/>
  <c r="AI2435" i="6"/>
  <c r="AH2435" i="6"/>
  <c r="AG2435" i="6"/>
  <c r="AB2435" i="6"/>
  <c r="Z2435" i="6"/>
  <c r="Y2435" i="6"/>
  <c r="X2435" i="6"/>
  <c r="AD2435" i="6" s="1"/>
  <c r="V2435" i="6"/>
  <c r="T2435" i="6"/>
  <c r="S2435" i="6"/>
  <c r="R2435" i="6"/>
  <c r="Q2435" i="6"/>
  <c r="P2435" i="6"/>
  <c r="O2435" i="6"/>
  <c r="N2435" i="6"/>
  <c r="M2435" i="6"/>
  <c r="E2435" i="6"/>
  <c r="B2435" i="6"/>
  <c r="BK2434" i="6"/>
  <c r="BJ2434" i="6"/>
  <c r="BC2434" i="6"/>
  <c r="BB2434" i="6"/>
  <c r="BA2434" i="6"/>
  <c r="AZ2434" i="6"/>
  <c r="AY2434" i="6"/>
  <c r="AX2434" i="6"/>
  <c r="AW2434" i="6"/>
  <c r="AV2434" i="6"/>
  <c r="AU2434" i="6"/>
  <c r="AT2434" i="6"/>
  <c r="AS2434" i="6"/>
  <c r="AR2434" i="6"/>
  <c r="AQ2434" i="6"/>
  <c r="AP2434" i="6"/>
  <c r="AO2434" i="6"/>
  <c r="AN2434" i="6"/>
  <c r="BD2434" i="6" s="1"/>
  <c r="AL2434" i="6"/>
  <c r="AK2434" i="6"/>
  <c r="AJ2434" i="6"/>
  <c r="AI2434" i="6"/>
  <c r="AH2434" i="6"/>
  <c r="AG2434" i="6"/>
  <c r="AM2434" i="6" s="1"/>
  <c r="AB2434" i="6"/>
  <c r="Z2434" i="6"/>
  <c r="Y2434" i="6"/>
  <c r="X2434" i="6"/>
  <c r="AD2434" i="6" s="1"/>
  <c r="V2434" i="6"/>
  <c r="T2434" i="6"/>
  <c r="S2434" i="6"/>
  <c r="R2434" i="6"/>
  <c r="Q2434" i="6"/>
  <c r="P2434" i="6"/>
  <c r="O2434" i="6"/>
  <c r="N2434" i="6"/>
  <c r="M2434" i="6"/>
  <c r="E2434" i="6"/>
  <c r="B2434" i="6"/>
  <c r="BK2433" i="6"/>
  <c r="BJ2433" i="6"/>
  <c r="BC2433" i="6"/>
  <c r="BB2433" i="6"/>
  <c r="BA2433" i="6"/>
  <c r="AZ2433" i="6"/>
  <c r="AY2433" i="6"/>
  <c r="AX2433" i="6"/>
  <c r="AW2433" i="6"/>
  <c r="AV2433" i="6"/>
  <c r="AU2433" i="6"/>
  <c r="AT2433" i="6"/>
  <c r="AS2433" i="6"/>
  <c r="AR2433" i="6"/>
  <c r="AQ2433" i="6"/>
  <c r="AP2433" i="6"/>
  <c r="AO2433" i="6"/>
  <c r="AN2433" i="6"/>
  <c r="BD2433" i="6" s="1"/>
  <c r="AL2433" i="6"/>
  <c r="AK2433" i="6"/>
  <c r="AJ2433" i="6"/>
  <c r="AI2433" i="6"/>
  <c r="AH2433" i="6"/>
  <c r="AG2433" i="6"/>
  <c r="AM2433" i="6" s="1"/>
  <c r="AB2433" i="6"/>
  <c r="Z2433" i="6"/>
  <c r="Y2433" i="6"/>
  <c r="X2433" i="6"/>
  <c r="AD2433" i="6" s="1"/>
  <c r="V2433" i="6"/>
  <c r="T2433" i="6"/>
  <c r="S2433" i="6"/>
  <c r="R2433" i="6"/>
  <c r="Q2433" i="6"/>
  <c r="P2433" i="6"/>
  <c r="O2433" i="6"/>
  <c r="N2433" i="6"/>
  <c r="M2433" i="6"/>
  <c r="E2433" i="6"/>
  <c r="B2433" i="6"/>
  <c r="BK2432" i="6"/>
  <c r="BJ2432" i="6"/>
  <c r="BC2432" i="6"/>
  <c r="BB2432" i="6"/>
  <c r="BA2432" i="6"/>
  <c r="AZ2432" i="6"/>
  <c r="AY2432" i="6"/>
  <c r="AX2432" i="6"/>
  <c r="AW2432" i="6"/>
  <c r="AV2432" i="6"/>
  <c r="AU2432" i="6"/>
  <c r="AT2432" i="6"/>
  <c r="AS2432" i="6"/>
  <c r="AR2432" i="6"/>
  <c r="AQ2432" i="6"/>
  <c r="AP2432" i="6"/>
  <c r="AO2432" i="6"/>
  <c r="AN2432" i="6"/>
  <c r="BD2432" i="6" s="1"/>
  <c r="AL2432" i="6"/>
  <c r="AK2432" i="6"/>
  <c r="AJ2432" i="6"/>
  <c r="AI2432" i="6"/>
  <c r="AH2432" i="6"/>
  <c r="AG2432" i="6"/>
  <c r="AB2432" i="6"/>
  <c r="Z2432" i="6"/>
  <c r="Y2432" i="6"/>
  <c r="X2432" i="6"/>
  <c r="AD2432" i="6" s="1"/>
  <c r="V2432" i="6"/>
  <c r="T2432" i="6"/>
  <c r="S2432" i="6"/>
  <c r="R2432" i="6"/>
  <c r="Q2432" i="6"/>
  <c r="P2432" i="6"/>
  <c r="O2432" i="6"/>
  <c r="N2432" i="6"/>
  <c r="M2432" i="6"/>
  <c r="U2432" i="6" s="1"/>
  <c r="E2432" i="6"/>
  <c r="B2432" i="6"/>
  <c r="BK2431" i="6"/>
  <c r="BJ2431" i="6"/>
  <c r="BC2431" i="6"/>
  <c r="BB2431" i="6"/>
  <c r="BA2431" i="6"/>
  <c r="AZ2431" i="6"/>
  <c r="AY2431" i="6"/>
  <c r="AX2431" i="6"/>
  <c r="AW2431" i="6"/>
  <c r="AV2431" i="6"/>
  <c r="AU2431" i="6"/>
  <c r="AT2431" i="6"/>
  <c r="AS2431" i="6"/>
  <c r="AR2431" i="6"/>
  <c r="AQ2431" i="6"/>
  <c r="AP2431" i="6"/>
  <c r="AO2431" i="6"/>
  <c r="AN2431" i="6"/>
  <c r="BD2431" i="6" s="1"/>
  <c r="AL2431" i="6"/>
  <c r="AK2431" i="6"/>
  <c r="AJ2431" i="6"/>
  <c r="AI2431" i="6"/>
  <c r="AH2431" i="6"/>
  <c r="AG2431" i="6"/>
  <c r="AB2431" i="6"/>
  <c r="Z2431" i="6"/>
  <c r="Y2431" i="6"/>
  <c r="X2431" i="6"/>
  <c r="AD2431" i="6" s="1"/>
  <c r="V2431" i="6"/>
  <c r="T2431" i="6"/>
  <c r="S2431" i="6"/>
  <c r="R2431" i="6"/>
  <c r="Q2431" i="6"/>
  <c r="P2431" i="6"/>
  <c r="O2431" i="6"/>
  <c r="N2431" i="6"/>
  <c r="M2431" i="6"/>
  <c r="E2431" i="6"/>
  <c r="B2431" i="6"/>
  <c r="BK2430" i="6"/>
  <c r="BJ2430" i="6"/>
  <c r="BC2430" i="6"/>
  <c r="BB2430" i="6"/>
  <c r="BA2430" i="6"/>
  <c r="AZ2430" i="6"/>
  <c r="AY2430" i="6"/>
  <c r="AX2430" i="6"/>
  <c r="AW2430" i="6"/>
  <c r="AV2430" i="6"/>
  <c r="AU2430" i="6"/>
  <c r="AT2430" i="6"/>
  <c r="AS2430" i="6"/>
  <c r="AR2430" i="6"/>
  <c r="AQ2430" i="6"/>
  <c r="AP2430" i="6"/>
  <c r="AO2430" i="6"/>
  <c r="AN2430" i="6"/>
  <c r="BD2430" i="6" s="1"/>
  <c r="AL2430" i="6"/>
  <c r="AK2430" i="6"/>
  <c r="AJ2430" i="6"/>
  <c r="AI2430" i="6"/>
  <c r="AH2430" i="6"/>
  <c r="AG2430" i="6"/>
  <c r="AM2430" i="6" s="1"/>
  <c r="AB2430" i="6"/>
  <c r="Z2430" i="6"/>
  <c r="Y2430" i="6"/>
  <c r="X2430" i="6"/>
  <c r="AD2430" i="6" s="1"/>
  <c r="V2430" i="6"/>
  <c r="T2430" i="6"/>
  <c r="S2430" i="6"/>
  <c r="R2430" i="6"/>
  <c r="Q2430" i="6"/>
  <c r="P2430" i="6"/>
  <c r="O2430" i="6"/>
  <c r="N2430" i="6"/>
  <c r="M2430" i="6"/>
  <c r="E2430" i="6"/>
  <c r="B2430" i="6"/>
  <c r="BK2429" i="6"/>
  <c r="BJ2429" i="6"/>
  <c r="BC2429" i="6"/>
  <c r="BB2429" i="6"/>
  <c r="BA2429" i="6"/>
  <c r="AZ2429" i="6"/>
  <c r="AY2429" i="6"/>
  <c r="AX2429" i="6"/>
  <c r="AW2429" i="6"/>
  <c r="AV2429" i="6"/>
  <c r="AU2429" i="6"/>
  <c r="AT2429" i="6"/>
  <c r="AS2429" i="6"/>
  <c r="AR2429" i="6"/>
  <c r="AQ2429" i="6"/>
  <c r="AP2429" i="6"/>
  <c r="AO2429" i="6"/>
  <c r="AN2429" i="6"/>
  <c r="BD2429" i="6" s="1"/>
  <c r="AL2429" i="6"/>
  <c r="AK2429" i="6"/>
  <c r="AJ2429" i="6"/>
  <c r="AI2429" i="6"/>
  <c r="AH2429" i="6"/>
  <c r="AG2429" i="6"/>
  <c r="AM2429" i="6" s="1"/>
  <c r="AB2429" i="6"/>
  <c r="Z2429" i="6"/>
  <c r="Y2429" i="6"/>
  <c r="X2429" i="6"/>
  <c r="AD2429" i="6" s="1"/>
  <c r="V2429" i="6"/>
  <c r="T2429" i="6"/>
  <c r="S2429" i="6"/>
  <c r="R2429" i="6"/>
  <c r="Q2429" i="6"/>
  <c r="P2429" i="6"/>
  <c r="O2429" i="6"/>
  <c r="N2429" i="6"/>
  <c r="M2429" i="6"/>
  <c r="E2429" i="6"/>
  <c r="B2429" i="6"/>
  <c r="BK2428" i="6"/>
  <c r="BJ2428" i="6"/>
  <c r="BC2428" i="6"/>
  <c r="BB2428" i="6"/>
  <c r="BA2428" i="6"/>
  <c r="AZ2428" i="6"/>
  <c r="AY2428" i="6"/>
  <c r="AX2428" i="6"/>
  <c r="AW2428" i="6"/>
  <c r="AV2428" i="6"/>
  <c r="AU2428" i="6"/>
  <c r="AT2428" i="6"/>
  <c r="AS2428" i="6"/>
  <c r="AR2428" i="6"/>
  <c r="AQ2428" i="6"/>
  <c r="AP2428" i="6"/>
  <c r="AO2428" i="6"/>
  <c r="AN2428" i="6"/>
  <c r="BD2428" i="6" s="1"/>
  <c r="AL2428" i="6"/>
  <c r="AK2428" i="6"/>
  <c r="AJ2428" i="6"/>
  <c r="AI2428" i="6"/>
  <c r="AH2428" i="6"/>
  <c r="AG2428" i="6"/>
  <c r="AB2428" i="6"/>
  <c r="Z2428" i="6"/>
  <c r="Y2428" i="6"/>
  <c r="X2428" i="6"/>
  <c r="AD2428" i="6" s="1"/>
  <c r="V2428" i="6"/>
  <c r="T2428" i="6"/>
  <c r="S2428" i="6"/>
  <c r="R2428" i="6"/>
  <c r="Q2428" i="6"/>
  <c r="P2428" i="6"/>
  <c r="O2428" i="6"/>
  <c r="N2428" i="6"/>
  <c r="M2428" i="6"/>
  <c r="U2428" i="6" s="1"/>
  <c r="E2428" i="6"/>
  <c r="B2428" i="6"/>
  <c r="BK2427" i="6"/>
  <c r="BJ2427" i="6"/>
  <c r="BC2427" i="6"/>
  <c r="BB2427" i="6"/>
  <c r="BA2427" i="6"/>
  <c r="AZ2427" i="6"/>
  <c r="AY2427" i="6"/>
  <c r="AX2427" i="6"/>
  <c r="AW2427" i="6"/>
  <c r="AV2427" i="6"/>
  <c r="AU2427" i="6"/>
  <c r="AT2427" i="6"/>
  <c r="AS2427" i="6"/>
  <c r="AR2427" i="6"/>
  <c r="AQ2427" i="6"/>
  <c r="AP2427" i="6"/>
  <c r="AO2427" i="6"/>
  <c r="AN2427" i="6"/>
  <c r="BD2427" i="6" s="1"/>
  <c r="AL2427" i="6"/>
  <c r="AK2427" i="6"/>
  <c r="AJ2427" i="6"/>
  <c r="AI2427" i="6"/>
  <c r="AH2427" i="6"/>
  <c r="AG2427" i="6"/>
  <c r="AB2427" i="6"/>
  <c r="Z2427" i="6"/>
  <c r="Y2427" i="6"/>
  <c r="X2427" i="6"/>
  <c r="AD2427" i="6" s="1"/>
  <c r="V2427" i="6"/>
  <c r="T2427" i="6"/>
  <c r="S2427" i="6"/>
  <c r="R2427" i="6"/>
  <c r="Q2427" i="6"/>
  <c r="P2427" i="6"/>
  <c r="O2427" i="6"/>
  <c r="N2427" i="6"/>
  <c r="M2427" i="6"/>
  <c r="E2427" i="6"/>
  <c r="B2427" i="6"/>
  <c r="BK2426" i="6"/>
  <c r="BJ2426" i="6"/>
  <c r="BC2426" i="6"/>
  <c r="BB2426" i="6"/>
  <c r="BA2426" i="6"/>
  <c r="AZ2426" i="6"/>
  <c r="AY2426" i="6"/>
  <c r="AX2426" i="6"/>
  <c r="AW2426" i="6"/>
  <c r="AV2426" i="6"/>
  <c r="AU2426" i="6"/>
  <c r="AT2426" i="6"/>
  <c r="AS2426" i="6"/>
  <c r="AR2426" i="6"/>
  <c r="AQ2426" i="6"/>
  <c r="AP2426" i="6"/>
  <c r="AO2426" i="6"/>
  <c r="AN2426" i="6"/>
  <c r="BD2426" i="6" s="1"/>
  <c r="AL2426" i="6"/>
  <c r="AK2426" i="6"/>
  <c r="AJ2426" i="6"/>
  <c r="AI2426" i="6"/>
  <c r="AH2426" i="6"/>
  <c r="AG2426" i="6"/>
  <c r="AM2426" i="6" s="1"/>
  <c r="AB2426" i="6"/>
  <c r="Z2426" i="6"/>
  <c r="Y2426" i="6"/>
  <c r="X2426" i="6"/>
  <c r="AD2426" i="6" s="1"/>
  <c r="V2426" i="6"/>
  <c r="T2426" i="6"/>
  <c r="S2426" i="6"/>
  <c r="R2426" i="6"/>
  <c r="Q2426" i="6"/>
  <c r="P2426" i="6"/>
  <c r="O2426" i="6"/>
  <c r="N2426" i="6"/>
  <c r="M2426" i="6"/>
  <c r="E2426" i="6"/>
  <c r="B2426" i="6"/>
  <c r="BK2425" i="6"/>
  <c r="BJ2425" i="6"/>
  <c r="BC2425" i="6"/>
  <c r="BB2425" i="6"/>
  <c r="BA2425" i="6"/>
  <c r="AZ2425" i="6"/>
  <c r="AY2425" i="6"/>
  <c r="AX2425" i="6"/>
  <c r="AW2425" i="6"/>
  <c r="AV2425" i="6"/>
  <c r="AU2425" i="6"/>
  <c r="AT2425" i="6"/>
  <c r="AS2425" i="6"/>
  <c r="AR2425" i="6"/>
  <c r="AQ2425" i="6"/>
  <c r="AP2425" i="6"/>
  <c r="AO2425" i="6"/>
  <c r="AN2425" i="6"/>
  <c r="BD2425" i="6" s="1"/>
  <c r="AL2425" i="6"/>
  <c r="AK2425" i="6"/>
  <c r="AJ2425" i="6"/>
  <c r="AI2425" i="6"/>
  <c r="AH2425" i="6"/>
  <c r="AG2425" i="6"/>
  <c r="AM2425" i="6" s="1"/>
  <c r="AB2425" i="6"/>
  <c r="Z2425" i="6"/>
  <c r="Y2425" i="6"/>
  <c r="X2425" i="6"/>
  <c r="AD2425" i="6" s="1"/>
  <c r="V2425" i="6"/>
  <c r="T2425" i="6"/>
  <c r="S2425" i="6"/>
  <c r="R2425" i="6"/>
  <c r="Q2425" i="6"/>
  <c r="P2425" i="6"/>
  <c r="O2425" i="6"/>
  <c r="N2425" i="6"/>
  <c r="M2425" i="6"/>
  <c r="E2425" i="6"/>
  <c r="B2425" i="6"/>
  <c r="BK2424" i="6"/>
  <c r="BJ2424" i="6"/>
  <c r="BC2424" i="6"/>
  <c r="BB2424" i="6"/>
  <c r="BA2424" i="6"/>
  <c r="AZ2424" i="6"/>
  <c r="AY2424" i="6"/>
  <c r="AX2424" i="6"/>
  <c r="AW2424" i="6"/>
  <c r="AV2424" i="6"/>
  <c r="AU2424" i="6"/>
  <c r="AT2424" i="6"/>
  <c r="AS2424" i="6"/>
  <c r="AR2424" i="6"/>
  <c r="AQ2424" i="6"/>
  <c r="AP2424" i="6"/>
  <c r="AO2424" i="6"/>
  <c r="AN2424" i="6"/>
  <c r="BD2424" i="6" s="1"/>
  <c r="AL2424" i="6"/>
  <c r="AK2424" i="6"/>
  <c r="AJ2424" i="6"/>
  <c r="AI2424" i="6"/>
  <c r="AH2424" i="6"/>
  <c r="AG2424" i="6"/>
  <c r="AB2424" i="6"/>
  <c r="Z2424" i="6"/>
  <c r="Y2424" i="6"/>
  <c r="X2424" i="6"/>
  <c r="AD2424" i="6" s="1"/>
  <c r="V2424" i="6"/>
  <c r="T2424" i="6"/>
  <c r="S2424" i="6"/>
  <c r="R2424" i="6"/>
  <c r="Q2424" i="6"/>
  <c r="P2424" i="6"/>
  <c r="O2424" i="6"/>
  <c r="N2424" i="6"/>
  <c r="M2424" i="6"/>
  <c r="U2424" i="6" s="1"/>
  <c r="E2424" i="6"/>
  <c r="B2424" i="6"/>
  <c r="BK2423" i="6"/>
  <c r="BJ2423" i="6"/>
  <c r="BC2423" i="6"/>
  <c r="BB2423" i="6"/>
  <c r="BA2423" i="6"/>
  <c r="AZ2423" i="6"/>
  <c r="AY2423" i="6"/>
  <c r="AX2423" i="6"/>
  <c r="AW2423" i="6"/>
  <c r="AV2423" i="6"/>
  <c r="AU2423" i="6"/>
  <c r="AT2423" i="6"/>
  <c r="AS2423" i="6"/>
  <c r="AR2423" i="6"/>
  <c r="AQ2423" i="6"/>
  <c r="AP2423" i="6"/>
  <c r="AO2423" i="6"/>
  <c r="AN2423" i="6"/>
  <c r="BD2423" i="6" s="1"/>
  <c r="AL2423" i="6"/>
  <c r="AK2423" i="6"/>
  <c r="AJ2423" i="6"/>
  <c r="AI2423" i="6"/>
  <c r="AH2423" i="6"/>
  <c r="AG2423" i="6"/>
  <c r="AB2423" i="6"/>
  <c r="Z2423" i="6"/>
  <c r="Y2423" i="6"/>
  <c r="X2423" i="6"/>
  <c r="AD2423" i="6" s="1"/>
  <c r="V2423" i="6"/>
  <c r="T2423" i="6"/>
  <c r="S2423" i="6"/>
  <c r="R2423" i="6"/>
  <c r="Q2423" i="6"/>
  <c r="P2423" i="6"/>
  <c r="O2423" i="6"/>
  <c r="N2423" i="6"/>
  <c r="M2423" i="6"/>
  <c r="E2423" i="6"/>
  <c r="B2423" i="6"/>
  <c r="BK2422" i="6"/>
  <c r="BJ2422" i="6"/>
  <c r="BC2422" i="6"/>
  <c r="BB2422" i="6"/>
  <c r="BA2422" i="6"/>
  <c r="AZ2422" i="6"/>
  <c r="AY2422" i="6"/>
  <c r="AX2422" i="6"/>
  <c r="AW2422" i="6"/>
  <c r="AV2422" i="6"/>
  <c r="AU2422" i="6"/>
  <c r="AT2422" i="6"/>
  <c r="AS2422" i="6"/>
  <c r="AR2422" i="6"/>
  <c r="AQ2422" i="6"/>
  <c r="AP2422" i="6"/>
  <c r="AO2422" i="6"/>
  <c r="AN2422" i="6"/>
  <c r="BD2422" i="6" s="1"/>
  <c r="AL2422" i="6"/>
  <c r="AK2422" i="6"/>
  <c r="AJ2422" i="6"/>
  <c r="AI2422" i="6"/>
  <c r="AH2422" i="6"/>
  <c r="AG2422" i="6"/>
  <c r="AM2422" i="6" s="1"/>
  <c r="AB2422" i="6"/>
  <c r="Z2422" i="6"/>
  <c r="Y2422" i="6"/>
  <c r="X2422" i="6"/>
  <c r="AD2422" i="6" s="1"/>
  <c r="V2422" i="6"/>
  <c r="T2422" i="6"/>
  <c r="S2422" i="6"/>
  <c r="R2422" i="6"/>
  <c r="Q2422" i="6"/>
  <c r="P2422" i="6"/>
  <c r="O2422" i="6"/>
  <c r="N2422" i="6"/>
  <c r="M2422" i="6"/>
  <c r="E2422" i="6"/>
  <c r="B2422" i="6"/>
  <c r="BK2421" i="6"/>
  <c r="BJ2421" i="6"/>
  <c r="BC2421" i="6"/>
  <c r="BB2421" i="6"/>
  <c r="BA2421" i="6"/>
  <c r="AZ2421" i="6"/>
  <c r="AY2421" i="6"/>
  <c r="AX2421" i="6"/>
  <c r="AW2421" i="6"/>
  <c r="AV2421" i="6"/>
  <c r="AU2421" i="6"/>
  <c r="AT2421" i="6"/>
  <c r="AS2421" i="6"/>
  <c r="AR2421" i="6"/>
  <c r="AQ2421" i="6"/>
  <c r="AP2421" i="6"/>
  <c r="AO2421" i="6"/>
  <c r="AN2421" i="6"/>
  <c r="BD2421" i="6" s="1"/>
  <c r="AL2421" i="6"/>
  <c r="AK2421" i="6"/>
  <c r="AJ2421" i="6"/>
  <c r="AI2421" i="6"/>
  <c r="AH2421" i="6"/>
  <c r="AG2421" i="6"/>
  <c r="AM2421" i="6" s="1"/>
  <c r="AB2421" i="6"/>
  <c r="Z2421" i="6"/>
  <c r="Y2421" i="6"/>
  <c r="X2421" i="6"/>
  <c r="AD2421" i="6" s="1"/>
  <c r="V2421" i="6"/>
  <c r="T2421" i="6"/>
  <c r="S2421" i="6"/>
  <c r="R2421" i="6"/>
  <c r="Q2421" i="6"/>
  <c r="P2421" i="6"/>
  <c r="O2421" i="6"/>
  <c r="N2421" i="6"/>
  <c r="M2421" i="6"/>
  <c r="E2421" i="6"/>
  <c r="B2421" i="6"/>
  <c r="BK2420" i="6"/>
  <c r="BJ2420" i="6"/>
  <c r="BC2420" i="6"/>
  <c r="BB2420" i="6"/>
  <c r="BA2420" i="6"/>
  <c r="AZ2420" i="6"/>
  <c r="AY2420" i="6"/>
  <c r="AX2420" i="6"/>
  <c r="AW2420" i="6"/>
  <c r="AV2420" i="6"/>
  <c r="AU2420" i="6"/>
  <c r="AT2420" i="6"/>
  <c r="AS2420" i="6"/>
  <c r="AR2420" i="6"/>
  <c r="AQ2420" i="6"/>
  <c r="AP2420" i="6"/>
  <c r="AO2420" i="6"/>
  <c r="AN2420" i="6"/>
  <c r="BD2420" i="6" s="1"/>
  <c r="AL2420" i="6"/>
  <c r="AK2420" i="6"/>
  <c r="AJ2420" i="6"/>
  <c r="AI2420" i="6"/>
  <c r="AH2420" i="6"/>
  <c r="AG2420" i="6"/>
  <c r="AB2420" i="6"/>
  <c r="Z2420" i="6"/>
  <c r="Y2420" i="6"/>
  <c r="X2420" i="6"/>
  <c r="AD2420" i="6" s="1"/>
  <c r="V2420" i="6"/>
  <c r="T2420" i="6"/>
  <c r="S2420" i="6"/>
  <c r="R2420" i="6"/>
  <c r="Q2420" i="6"/>
  <c r="P2420" i="6"/>
  <c r="O2420" i="6"/>
  <c r="N2420" i="6"/>
  <c r="M2420" i="6"/>
  <c r="U2420" i="6" s="1"/>
  <c r="E2420" i="6"/>
  <c r="B2420" i="6"/>
  <c r="BK2419" i="6"/>
  <c r="BJ2419" i="6"/>
  <c r="BC2419" i="6"/>
  <c r="BB2419" i="6"/>
  <c r="BA2419" i="6"/>
  <c r="AZ2419" i="6"/>
  <c r="AY2419" i="6"/>
  <c r="AX2419" i="6"/>
  <c r="AW2419" i="6"/>
  <c r="AV2419" i="6"/>
  <c r="AU2419" i="6"/>
  <c r="AT2419" i="6"/>
  <c r="AS2419" i="6"/>
  <c r="AR2419" i="6"/>
  <c r="AQ2419" i="6"/>
  <c r="AP2419" i="6"/>
  <c r="AO2419" i="6"/>
  <c r="AN2419" i="6"/>
  <c r="BD2419" i="6" s="1"/>
  <c r="AL2419" i="6"/>
  <c r="AK2419" i="6"/>
  <c r="AJ2419" i="6"/>
  <c r="AI2419" i="6"/>
  <c r="AH2419" i="6"/>
  <c r="AG2419" i="6"/>
  <c r="AB2419" i="6"/>
  <c r="Z2419" i="6"/>
  <c r="Y2419" i="6"/>
  <c r="X2419" i="6"/>
  <c r="AD2419" i="6" s="1"/>
  <c r="V2419" i="6"/>
  <c r="T2419" i="6"/>
  <c r="S2419" i="6"/>
  <c r="R2419" i="6"/>
  <c r="Q2419" i="6"/>
  <c r="P2419" i="6"/>
  <c r="O2419" i="6"/>
  <c r="N2419" i="6"/>
  <c r="M2419" i="6"/>
  <c r="E2419" i="6"/>
  <c r="B2419" i="6"/>
  <c r="BK2418" i="6"/>
  <c r="BJ2418" i="6"/>
  <c r="BC2418" i="6"/>
  <c r="BB2418" i="6"/>
  <c r="BA2418" i="6"/>
  <c r="AZ2418" i="6"/>
  <c r="AY2418" i="6"/>
  <c r="AX2418" i="6"/>
  <c r="AW2418" i="6"/>
  <c r="AV2418" i="6"/>
  <c r="AU2418" i="6"/>
  <c r="AT2418" i="6"/>
  <c r="AS2418" i="6"/>
  <c r="AR2418" i="6"/>
  <c r="AQ2418" i="6"/>
  <c r="AP2418" i="6"/>
  <c r="AO2418" i="6"/>
  <c r="AN2418" i="6"/>
  <c r="BD2418" i="6" s="1"/>
  <c r="AL2418" i="6"/>
  <c r="AK2418" i="6"/>
  <c r="AJ2418" i="6"/>
  <c r="AI2418" i="6"/>
  <c r="AH2418" i="6"/>
  <c r="AG2418" i="6"/>
  <c r="AM2418" i="6" s="1"/>
  <c r="AB2418" i="6"/>
  <c r="Z2418" i="6"/>
  <c r="Y2418" i="6"/>
  <c r="X2418" i="6"/>
  <c r="AD2418" i="6" s="1"/>
  <c r="V2418" i="6"/>
  <c r="T2418" i="6"/>
  <c r="S2418" i="6"/>
  <c r="R2418" i="6"/>
  <c r="Q2418" i="6"/>
  <c r="P2418" i="6"/>
  <c r="O2418" i="6"/>
  <c r="N2418" i="6"/>
  <c r="M2418" i="6"/>
  <c r="E2418" i="6"/>
  <c r="B2418" i="6"/>
  <c r="BK2417" i="6"/>
  <c r="BJ2417" i="6"/>
  <c r="BC2417" i="6"/>
  <c r="BB2417" i="6"/>
  <c r="BA2417" i="6"/>
  <c r="AZ2417" i="6"/>
  <c r="AY2417" i="6"/>
  <c r="AX2417" i="6"/>
  <c r="AW2417" i="6"/>
  <c r="AV2417" i="6"/>
  <c r="AU2417" i="6"/>
  <c r="AT2417" i="6"/>
  <c r="AS2417" i="6"/>
  <c r="AR2417" i="6"/>
  <c r="AQ2417" i="6"/>
  <c r="AP2417" i="6"/>
  <c r="AO2417" i="6"/>
  <c r="AN2417" i="6"/>
  <c r="BD2417" i="6" s="1"/>
  <c r="AL2417" i="6"/>
  <c r="AK2417" i="6"/>
  <c r="AJ2417" i="6"/>
  <c r="AI2417" i="6"/>
  <c r="AH2417" i="6"/>
  <c r="AG2417" i="6"/>
  <c r="AB2417" i="6"/>
  <c r="Z2417" i="6"/>
  <c r="Y2417" i="6"/>
  <c r="X2417" i="6"/>
  <c r="AD2417" i="6" s="1"/>
  <c r="V2417" i="6"/>
  <c r="T2417" i="6"/>
  <c r="S2417" i="6"/>
  <c r="R2417" i="6"/>
  <c r="Q2417" i="6"/>
  <c r="P2417" i="6"/>
  <c r="O2417" i="6"/>
  <c r="N2417" i="6"/>
  <c r="M2417" i="6"/>
  <c r="E2417" i="6"/>
  <c r="B2417" i="6"/>
  <c r="BK2416" i="6"/>
  <c r="BJ2416" i="6"/>
  <c r="BC2416" i="6"/>
  <c r="BB2416" i="6"/>
  <c r="BA2416" i="6"/>
  <c r="AZ2416" i="6"/>
  <c r="AY2416" i="6"/>
  <c r="AX2416" i="6"/>
  <c r="AW2416" i="6"/>
  <c r="AV2416" i="6"/>
  <c r="AU2416" i="6"/>
  <c r="AT2416" i="6"/>
  <c r="AS2416" i="6"/>
  <c r="AR2416" i="6"/>
  <c r="AQ2416" i="6"/>
  <c r="AP2416" i="6"/>
  <c r="AO2416" i="6"/>
  <c r="AN2416" i="6"/>
  <c r="BD2416" i="6" s="1"/>
  <c r="AL2416" i="6"/>
  <c r="AK2416" i="6"/>
  <c r="AJ2416" i="6"/>
  <c r="AI2416" i="6"/>
  <c r="AH2416" i="6"/>
  <c r="AG2416" i="6"/>
  <c r="AB2416" i="6"/>
  <c r="Z2416" i="6"/>
  <c r="Y2416" i="6"/>
  <c r="X2416" i="6"/>
  <c r="AD2416" i="6" s="1"/>
  <c r="V2416" i="6"/>
  <c r="T2416" i="6"/>
  <c r="S2416" i="6"/>
  <c r="R2416" i="6"/>
  <c r="Q2416" i="6"/>
  <c r="P2416" i="6"/>
  <c r="O2416" i="6"/>
  <c r="N2416" i="6"/>
  <c r="M2416" i="6"/>
  <c r="U2416" i="6" s="1"/>
  <c r="E2416" i="6"/>
  <c r="B2416" i="6"/>
  <c r="BK2415" i="6"/>
  <c r="BJ2415" i="6"/>
  <c r="BC2415" i="6"/>
  <c r="BB2415" i="6"/>
  <c r="BA2415" i="6"/>
  <c r="AZ2415" i="6"/>
  <c r="AY2415" i="6"/>
  <c r="AX2415" i="6"/>
  <c r="AW2415" i="6"/>
  <c r="AV2415" i="6"/>
  <c r="AU2415" i="6"/>
  <c r="AT2415" i="6"/>
  <c r="AS2415" i="6"/>
  <c r="AR2415" i="6"/>
  <c r="AQ2415" i="6"/>
  <c r="AP2415" i="6"/>
  <c r="AO2415" i="6"/>
  <c r="AN2415" i="6"/>
  <c r="BD2415" i="6" s="1"/>
  <c r="AL2415" i="6"/>
  <c r="AK2415" i="6"/>
  <c r="AJ2415" i="6"/>
  <c r="AI2415" i="6"/>
  <c r="AH2415" i="6"/>
  <c r="AG2415" i="6"/>
  <c r="AB2415" i="6"/>
  <c r="Z2415" i="6"/>
  <c r="Y2415" i="6"/>
  <c r="X2415" i="6"/>
  <c r="AD2415" i="6" s="1"/>
  <c r="V2415" i="6"/>
  <c r="T2415" i="6"/>
  <c r="S2415" i="6"/>
  <c r="R2415" i="6"/>
  <c r="Q2415" i="6"/>
  <c r="P2415" i="6"/>
  <c r="O2415" i="6"/>
  <c r="N2415" i="6"/>
  <c r="M2415" i="6"/>
  <c r="E2415" i="6"/>
  <c r="B2415" i="6"/>
  <c r="BK2414" i="6"/>
  <c r="BJ2414" i="6"/>
  <c r="BC2414" i="6"/>
  <c r="BB2414" i="6"/>
  <c r="BA2414" i="6"/>
  <c r="AZ2414" i="6"/>
  <c r="AY2414" i="6"/>
  <c r="AX2414" i="6"/>
  <c r="AW2414" i="6"/>
  <c r="AV2414" i="6"/>
  <c r="AU2414" i="6"/>
  <c r="AT2414" i="6"/>
  <c r="AS2414" i="6"/>
  <c r="AR2414" i="6"/>
  <c r="AQ2414" i="6"/>
  <c r="AP2414" i="6"/>
  <c r="AO2414" i="6"/>
  <c r="AN2414" i="6"/>
  <c r="BD2414" i="6" s="1"/>
  <c r="AL2414" i="6"/>
  <c r="AK2414" i="6"/>
  <c r="AJ2414" i="6"/>
  <c r="AI2414" i="6"/>
  <c r="AH2414" i="6"/>
  <c r="AG2414" i="6"/>
  <c r="AM2414" i="6" s="1"/>
  <c r="AB2414" i="6"/>
  <c r="Z2414" i="6"/>
  <c r="Y2414" i="6"/>
  <c r="X2414" i="6"/>
  <c r="AD2414" i="6" s="1"/>
  <c r="V2414" i="6"/>
  <c r="T2414" i="6"/>
  <c r="S2414" i="6"/>
  <c r="R2414" i="6"/>
  <c r="Q2414" i="6"/>
  <c r="P2414" i="6"/>
  <c r="O2414" i="6"/>
  <c r="N2414" i="6"/>
  <c r="M2414" i="6"/>
  <c r="E2414" i="6"/>
  <c r="B2414" i="6"/>
  <c r="BK2413" i="6"/>
  <c r="BJ2413" i="6"/>
  <c r="BC2413" i="6"/>
  <c r="BB2413" i="6"/>
  <c r="BA2413" i="6"/>
  <c r="AZ2413" i="6"/>
  <c r="AY2413" i="6"/>
  <c r="AX2413" i="6"/>
  <c r="AW2413" i="6"/>
  <c r="AV2413" i="6"/>
  <c r="AU2413" i="6"/>
  <c r="AT2413" i="6"/>
  <c r="AS2413" i="6"/>
  <c r="AR2413" i="6"/>
  <c r="AQ2413" i="6"/>
  <c r="AP2413" i="6"/>
  <c r="AO2413" i="6"/>
  <c r="AN2413" i="6"/>
  <c r="BD2413" i="6" s="1"/>
  <c r="AL2413" i="6"/>
  <c r="AK2413" i="6"/>
  <c r="AJ2413" i="6"/>
  <c r="AI2413" i="6"/>
  <c r="AH2413" i="6"/>
  <c r="AG2413" i="6"/>
  <c r="AB2413" i="6"/>
  <c r="Z2413" i="6"/>
  <c r="Y2413" i="6"/>
  <c r="X2413" i="6"/>
  <c r="AD2413" i="6" s="1"/>
  <c r="V2413" i="6"/>
  <c r="T2413" i="6"/>
  <c r="S2413" i="6"/>
  <c r="R2413" i="6"/>
  <c r="Q2413" i="6"/>
  <c r="P2413" i="6"/>
  <c r="O2413" i="6"/>
  <c r="N2413" i="6"/>
  <c r="M2413" i="6"/>
  <c r="E2413" i="6"/>
  <c r="B2413" i="6"/>
  <c r="BK2412" i="6"/>
  <c r="BJ2412" i="6"/>
  <c r="BC2412" i="6"/>
  <c r="BB2412" i="6"/>
  <c r="BA2412" i="6"/>
  <c r="AZ2412" i="6"/>
  <c r="AY2412" i="6"/>
  <c r="AX2412" i="6"/>
  <c r="AW2412" i="6"/>
  <c r="AV2412" i="6"/>
  <c r="AU2412" i="6"/>
  <c r="AT2412" i="6"/>
  <c r="AS2412" i="6"/>
  <c r="AR2412" i="6"/>
  <c r="AQ2412" i="6"/>
  <c r="AP2412" i="6"/>
  <c r="AO2412" i="6"/>
  <c r="AN2412" i="6"/>
  <c r="BD2412" i="6" s="1"/>
  <c r="AL2412" i="6"/>
  <c r="AK2412" i="6"/>
  <c r="AJ2412" i="6"/>
  <c r="AI2412" i="6"/>
  <c r="AH2412" i="6"/>
  <c r="AG2412" i="6"/>
  <c r="AB2412" i="6"/>
  <c r="Z2412" i="6"/>
  <c r="Y2412" i="6"/>
  <c r="X2412" i="6"/>
  <c r="AD2412" i="6" s="1"/>
  <c r="V2412" i="6"/>
  <c r="T2412" i="6"/>
  <c r="S2412" i="6"/>
  <c r="R2412" i="6"/>
  <c r="Q2412" i="6"/>
  <c r="P2412" i="6"/>
  <c r="O2412" i="6"/>
  <c r="N2412" i="6"/>
  <c r="M2412" i="6"/>
  <c r="U2412" i="6" s="1"/>
  <c r="E2412" i="6"/>
  <c r="B2412" i="6"/>
  <c r="BK2411" i="6"/>
  <c r="BJ2411" i="6"/>
  <c r="BC2411" i="6"/>
  <c r="BB2411" i="6"/>
  <c r="BA2411" i="6"/>
  <c r="AZ2411" i="6"/>
  <c r="AY2411" i="6"/>
  <c r="AX2411" i="6"/>
  <c r="AW2411" i="6"/>
  <c r="AV2411" i="6"/>
  <c r="AU2411" i="6"/>
  <c r="AT2411" i="6"/>
  <c r="AS2411" i="6"/>
  <c r="AR2411" i="6"/>
  <c r="AQ2411" i="6"/>
  <c r="AP2411" i="6"/>
  <c r="AO2411" i="6"/>
  <c r="AN2411" i="6"/>
  <c r="BD2411" i="6" s="1"/>
  <c r="AL2411" i="6"/>
  <c r="AK2411" i="6"/>
  <c r="AJ2411" i="6"/>
  <c r="AI2411" i="6"/>
  <c r="AH2411" i="6"/>
  <c r="AG2411" i="6"/>
  <c r="AB2411" i="6"/>
  <c r="Z2411" i="6"/>
  <c r="Y2411" i="6"/>
  <c r="X2411" i="6"/>
  <c r="AD2411" i="6" s="1"/>
  <c r="V2411" i="6"/>
  <c r="T2411" i="6"/>
  <c r="S2411" i="6"/>
  <c r="R2411" i="6"/>
  <c r="Q2411" i="6"/>
  <c r="P2411" i="6"/>
  <c r="O2411" i="6"/>
  <c r="N2411" i="6"/>
  <c r="M2411" i="6"/>
  <c r="E2411" i="6"/>
  <c r="B2411" i="6"/>
  <c r="BK2410" i="6"/>
  <c r="BJ2410" i="6"/>
  <c r="BC2410" i="6"/>
  <c r="BB2410" i="6"/>
  <c r="BA2410" i="6"/>
  <c r="AZ2410" i="6"/>
  <c r="AY2410" i="6"/>
  <c r="AX2410" i="6"/>
  <c r="AW2410" i="6"/>
  <c r="AV2410" i="6"/>
  <c r="AU2410" i="6"/>
  <c r="AT2410" i="6"/>
  <c r="AS2410" i="6"/>
  <c r="AR2410" i="6"/>
  <c r="AQ2410" i="6"/>
  <c r="AP2410" i="6"/>
  <c r="AO2410" i="6"/>
  <c r="AN2410" i="6"/>
  <c r="BD2410" i="6" s="1"/>
  <c r="AL2410" i="6"/>
  <c r="AK2410" i="6"/>
  <c r="AJ2410" i="6"/>
  <c r="AI2410" i="6"/>
  <c r="AH2410" i="6"/>
  <c r="AG2410" i="6"/>
  <c r="AM2410" i="6" s="1"/>
  <c r="AB2410" i="6"/>
  <c r="Z2410" i="6"/>
  <c r="Y2410" i="6"/>
  <c r="X2410" i="6"/>
  <c r="AD2410" i="6" s="1"/>
  <c r="V2410" i="6"/>
  <c r="T2410" i="6"/>
  <c r="S2410" i="6"/>
  <c r="R2410" i="6"/>
  <c r="Q2410" i="6"/>
  <c r="P2410" i="6"/>
  <c r="O2410" i="6"/>
  <c r="N2410" i="6"/>
  <c r="M2410" i="6"/>
  <c r="E2410" i="6"/>
  <c r="B2410" i="6"/>
  <c r="BK2409" i="6"/>
  <c r="BJ2409" i="6"/>
  <c r="BC2409" i="6"/>
  <c r="BB2409" i="6"/>
  <c r="BA2409" i="6"/>
  <c r="AZ2409" i="6"/>
  <c r="AY2409" i="6"/>
  <c r="AX2409" i="6"/>
  <c r="AW2409" i="6"/>
  <c r="AV2409" i="6"/>
  <c r="AU2409" i="6"/>
  <c r="AT2409" i="6"/>
  <c r="AS2409" i="6"/>
  <c r="AR2409" i="6"/>
  <c r="AQ2409" i="6"/>
  <c r="AP2409" i="6"/>
  <c r="AO2409" i="6"/>
  <c r="AN2409" i="6"/>
  <c r="BD2409" i="6" s="1"/>
  <c r="AL2409" i="6"/>
  <c r="AK2409" i="6"/>
  <c r="AJ2409" i="6"/>
  <c r="AI2409" i="6"/>
  <c r="AH2409" i="6"/>
  <c r="AG2409" i="6"/>
  <c r="AB2409" i="6"/>
  <c r="Z2409" i="6"/>
  <c r="Y2409" i="6"/>
  <c r="X2409" i="6"/>
  <c r="AD2409" i="6" s="1"/>
  <c r="V2409" i="6"/>
  <c r="T2409" i="6"/>
  <c r="S2409" i="6"/>
  <c r="R2409" i="6"/>
  <c r="Q2409" i="6"/>
  <c r="P2409" i="6"/>
  <c r="O2409" i="6"/>
  <c r="N2409" i="6"/>
  <c r="M2409" i="6"/>
  <c r="E2409" i="6"/>
  <c r="B2409" i="6"/>
  <c r="BK2408" i="6"/>
  <c r="BJ2408" i="6"/>
  <c r="BC2408" i="6"/>
  <c r="BB2408" i="6"/>
  <c r="BA2408" i="6"/>
  <c r="AZ2408" i="6"/>
  <c r="AY2408" i="6"/>
  <c r="AX2408" i="6"/>
  <c r="AW2408" i="6"/>
  <c r="AV2408" i="6"/>
  <c r="AU2408" i="6"/>
  <c r="AT2408" i="6"/>
  <c r="AS2408" i="6"/>
  <c r="AR2408" i="6"/>
  <c r="AQ2408" i="6"/>
  <c r="AP2408" i="6"/>
  <c r="AO2408" i="6"/>
  <c r="AN2408" i="6"/>
  <c r="BD2408" i="6" s="1"/>
  <c r="AL2408" i="6"/>
  <c r="AK2408" i="6"/>
  <c r="AJ2408" i="6"/>
  <c r="AI2408" i="6"/>
  <c r="AH2408" i="6"/>
  <c r="AG2408" i="6"/>
  <c r="AB2408" i="6"/>
  <c r="Z2408" i="6"/>
  <c r="Y2408" i="6"/>
  <c r="X2408" i="6"/>
  <c r="AD2408" i="6" s="1"/>
  <c r="V2408" i="6"/>
  <c r="T2408" i="6"/>
  <c r="S2408" i="6"/>
  <c r="R2408" i="6"/>
  <c r="Q2408" i="6"/>
  <c r="P2408" i="6"/>
  <c r="O2408" i="6"/>
  <c r="N2408" i="6"/>
  <c r="M2408" i="6"/>
  <c r="U2408" i="6" s="1"/>
  <c r="E2408" i="6"/>
  <c r="B2408" i="6"/>
  <c r="BK2407" i="6"/>
  <c r="BJ2407" i="6"/>
  <c r="BC2407" i="6"/>
  <c r="BB2407" i="6"/>
  <c r="BA2407" i="6"/>
  <c r="AZ2407" i="6"/>
  <c r="AY2407" i="6"/>
  <c r="AX2407" i="6"/>
  <c r="AW2407" i="6"/>
  <c r="AV2407" i="6"/>
  <c r="AU2407" i="6"/>
  <c r="AT2407" i="6"/>
  <c r="AS2407" i="6"/>
  <c r="AR2407" i="6"/>
  <c r="AQ2407" i="6"/>
  <c r="AP2407" i="6"/>
  <c r="AO2407" i="6"/>
  <c r="AN2407" i="6"/>
  <c r="BD2407" i="6" s="1"/>
  <c r="AL2407" i="6"/>
  <c r="AK2407" i="6"/>
  <c r="AJ2407" i="6"/>
  <c r="AI2407" i="6"/>
  <c r="AH2407" i="6"/>
  <c r="AG2407" i="6"/>
  <c r="AB2407" i="6"/>
  <c r="Z2407" i="6"/>
  <c r="Y2407" i="6"/>
  <c r="X2407" i="6"/>
  <c r="AD2407" i="6" s="1"/>
  <c r="V2407" i="6"/>
  <c r="T2407" i="6"/>
  <c r="S2407" i="6"/>
  <c r="R2407" i="6"/>
  <c r="Q2407" i="6"/>
  <c r="P2407" i="6"/>
  <c r="O2407" i="6"/>
  <c r="N2407" i="6"/>
  <c r="M2407" i="6"/>
  <c r="E2407" i="6"/>
  <c r="B2407" i="6"/>
  <c r="BK2406" i="6"/>
  <c r="BJ2406" i="6"/>
  <c r="BC2406" i="6"/>
  <c r="BB2406" i="6"/>
  <c r="BA2406" i="6"/>
  <c r="AZ2406" i="6"/>
  <c r="AY2406" i="6"/>
  <c r="AX2406" i="6"/>
  <c r="AW2406" i="6"/>
  <c r="AV2406" i="6"/>
  <c r="AU2406" i="6"/>
  <c r="AT2406" i="6"/>
  <c r="AS2406" i="6"/>
  <c r="AR2406" i="6"/>
  <c r="AQ2406" i="6"/>
  <c r="AP2406" i="6"/>
  <c r="AO2406" i="6"/>
  <c r="AN2406" i="6"/>
  <c r="BD2406" i="6" s="1"/>
  <c r="AL2406" i="6"/>
  <c r="AK2406" i="6"/>
  <c r="AJ2406" i="6"/>
  <c r="AI2406" i="6"/>
  <c r="AH2406" i="6"/>
  <c r="AG2406" i="6"/>
  <c r="AM2406" i="6" s="1"/>
  <c r="AB2406" i="6"/>
  <c r="Z2406" i="6"/>
  <c r="Y2406" i="6"/>
  <c r="X2406" i="6"/>
  <c r="AD2406" i="6" s="1"/>
  <c r="V2406" i="6"/>
  <c r="T2406" i="6"/>
  <c r="S2406" i="6"/>
  <c r="R2406" i="6"/>
  <c r="Q2406" i="6"/>
  <c r="P2406" i="6"/>
  <c r="O2406" i="6"/>
  <c r="N2406" i="6"/>
  <c r="M2406" i="6"/>
  <c r="E2406" i="6"/>
  <c r="B2406" i="6"/>
  <c r="BK2405" i="6"/>
  <c r="BJ2405" i="6"/>
  <c r="BC2405" i="6"/>
  <c r="BB2405" i="6"/>
  <c r="BA2405" i="6"/>
  <c r="AZ2405" i="6"/>
  <c r="AY2405" i="6"/>
  <c r="AX2405" i="6"/>
  <c r="AW2405" i="6"/>
  <c r="AV2405" i="6"/>
  <c r="AU2405" i="6"/>
  <c r="AT2405" i="6"/>
  <c r="AS2405" i="6"/>
  <c r="AR2405" i="6"/>
  <c r="AQ2405" i="6"/>
  <c r="AP2405" i="6"/>
  <c r="AO2405" i="6"/>
  <c r="AN2405" i="6"/>
  <c r="BD2405" i="6" s="1"/>
  <c r="AL2405" i="6"/>
  <c r="AK2405" i="6"/>
  <c r="AJ2405" i="6"/>
  <c r="AI2405" i="6"/>
  <c r="AH2405" i="6"/>
  <c r="AG2405" i="6"/>
  <c r="AB2405" i="6"/>
  <c r="Z2405" i="6"/>
  <c r="Y2405" i="6"/>
  <c r="X2405" i="6"/>
  <c r="AD2405" i="6" s="1"/>
  <c r="V2405" i="6"/>
  <c r="T2405" i="6"/>
  <c r="S2405" i="6"/>
  <c r="R2405" i="6"/>
  <c r="Q2405" i="6"/>
  <c r="P2405" i="6"/>
  <c r="O2405" i="6"/>
  <c r="N2405" i="6"/>
  <c r="M2405" i="6"/>
  <c r="E2405" i="6"/>
  <c r="B2405" i="6"/>
  <c r="BK2404" i="6"/>
  <c r="BJ2404" i="6"/>
  <c r="BC2404" i="6"/>
  <c r="BB2404" i="6"/>
  <c r="BA2404" i="6"/>
  <c r="AZ2404" i="6"/>
  <c r="AY2404" i="6"/>
  <c r="AX2404" i="6"/>
  <c r="AW2404" i="6"/>
  <c r="AV2404" i="6"/>
  <c r="AU2404" i="6"/>
  <c r="AT2404" i="6"/>
  <c r="AS2404" i="6"/>
  <c r="AR2404" i="6"/>
  <c r="AQ2404" i="6"/>
  <c r="AP2404" i="6"/>
  <c r="AO2404" i="6"/>
  <c r="AN2404" i="6"/>
  <c r="BD2404" i="6" s="1"/>
  <c r="AL2404" i="6"/>
  <c r="AK2404" i="6"/>
  <c r="AJ2404" i="6"/>
  <c r="AI2404" i="6"/>
  <c r="AH2404" i="6"/>
  <c r="AG2404" i="6"/>
  <c r="AB2404" i="6"/>
  <c r="Z2404" i="6"/>
  <c r="Y2404" i="6"/>
  <c r="X2404" i="6"/>
  <c r="AD2404" i="6" s="1"/>
  <c r="V2404" i="6"/>
  <c r="T2404" i="6"/>
  <c r="S2404" i="6"/>
  <c r="R2404" i="6"/>
  <c r="Q2404" i="6"/>
  <c r="P2404" i="6"/>
  <c r="O2404" i="6"/>
  <c r="N2404" i="6"/>
  <c r="M2404" i="6"/>
  <c r="U2404" i="6" s="1"/>
  <c r="E2404" i="6"/>
  <c r="B2404" i="6"/>
  <c r="BK2403" i="6"/>
  <c r="BJ2403" i="6"/>
  <c r="BC2403" i="6"/>
  <c r="BB2403" i="6"/>
  <c r="BA2403" i="6"/>
  <c r="AZ2403" i="6"/>
  <c r="AY2403" i="6"/>
  <c r="AX2403" i="6"/>
  <c r="AW2403" i="6"/>
  <c r="AV2403" i="6"/>
  <c r="AU2403" i="6"/>
  <c r="AT2403" i="6"/>
  <c r="AS2403" i="6"/>
  <c r="AR2403" i="6"/>
  <c r="AQ2403" i="6"/>
  <c r="AP2403" i="6"/>
  <c r="AO2403" i="6"/>
  <c r="AN2403" i="6"/>
  <c r="BD2403" i="6" s="1"/>
  <c r="AL2403" i="6"/>
  <c r="AK2403" i="6"/>
  <c r="AJ2403" i="6"/>
  <c r="AI2403" i="6"/>
  <c r="AH2403" i="6"/>
  <c r="AG2403" i="6"/>
  <c r="AB2403" i="6"/>
  <c r="Z2403" i="6"/>
  <c r="Y2403" i="6"/>
  <c r="X2403" i="6"/>
  <c r="AD2403" i="6" s="1"/>
  <c r="V2403" i="6"/>
  <c r="T2403" i="6"/>
  <c r="S2403" i="6"/>
  <c r="R2403" i="6"/>
  <c r="Q2403" i="6"/>
  <c r="P2403" i="6"/>
  <c r="O2403" i="6"/>
  <c r="N2403" i="6"/>
  <c r="M2403" i="6"/>
  <c r="E2403" i="6"/>
  <c r="B2403" i="6"/>
  <c r="BK2402" i="6"/>
  <c r="BJ2402" i="6"/>
  <c r="BC2402" i="6"/>
  <c r="BB2402" i="6"/>
  <c r="BA2402" i="6"/>
  <c r="AZ2402" i="6"/>
  <c r="AY2402" i="6"/>
  <c r="AX2402" i="6"/>
  <c r="AW2402" i="6"/>
  <c r="AV2402" i="6"/>
  <c r="AU2402" i="6"/>
  <c r="AT2402" i="6"/>
  <c r="AS2402" i="6"/>
  <c r="AR2402" i="6"/>
  <c r="AQ2402" i="6"/>
  <c r="AP2402" i="6"/>
  <c r="AO2402" i="6"/>
  <c r="AN2402" i="6"/>
  <c r="BD2402" i="6" s="1"/>
  <c r="AL2402" i="6"/>
  <c r="AK2402" i="6"/>
  <c r="AJ2402" i="6"/>
  <c r="AI2402" i="6"/>
  <c r="AH2402" i="6"/>
  <c r="AG2402" i="6"/>
  <c r="AM2402" i="6" s="1"/>
  <c r="AB2402" i="6"/>
  <c r="Z2402" i="6"/>
  <c r="Y2402" i="6"/>
  <c r="X2402" i="6"/>
  <c r="AD2402" i="6" s="1"/>
  <c r="V2402" i="6"/>
  <c r="T2402" i="6"/>
  <c r="S2402" i="6"/>
  <c r="R2402" i="6"/>
  <c r="Q2402" i="6"/>
  <c r="P2402" i="6"/>
  <c r="O2402" i="6"/>
  <c r="N2402" i="6"/>
  <c r="M2402" i="6"/>
  <c r="E2402" i="6"/>
  <c r="B2402" i="6"/>
  <c r="BK2401" i="6"/>
  <c r="BJ2401" i="6"/>
  <c r="BC2401" i="6"/>
  <c r="BB2401" i="6"/>
  <c r="BA2401" i="6"/>
  <c r="AZ2401" i="6"/>
  <c r="AY2401" i="6"/>
  <c r="AX2401" i="6"/>
  <c r="AW2401" i="6"/>
  <c r="AV2401" i="6"/>
  <c r="AU2401" i="6"/>
  <c r="AT2401" i="6"/>
  <c r="AS2401" i="6"/>
  <c r="AR2401" i="6"/>
  <c r="AQ2401" i="6"/>
  <c r="AP2401" i="6"/>
  <c r="AO2401" i="6"/>
  <c r="AN2401" i="6"/>
  <c r="BD2401" i="6" s="1"/>
  <c r="AL2401" i="6"/>
  <c r="AK2401" i="6"/>
  <c r="AJ2401" i="6"/>
  <c r="AI2401" i="6"/>
  <c r="AH2401" i="6"/>
  <c r="AG2401" i="6"/>
  <c r="AB2401" i="6"/>
  <c r="Z2401" i="6"/>
  <c r="Y2401" i="6"/>
  <c r="X2401" i="6"/>
  <c r="AD2401" i="6" s="1"/>
  <c r="V2401" i="6"/>
  <c r="T2401" i="6"/>
  <c r="S2401" i="6"/>
  <c r="R2401" i="6"/>
  <c r="Q2401" i="6"/>
  <c r="P2401" i="6"/>
  <c r="O2401" i="6"/>
  <c r="N2401" i="6"/>
  <c r="M2401" i="6"/>
  <c r="E2401" i="6"/>
  <c r="B2401" i="6"/>
  <c r="BK2400" i="6"/>
  <c r="BJ2400" i="6"/>
  <c r="BC2400" i="6"/>
  <c r="BB2400" i="6"/>
  <c r="BA2400" i="6"/>
  <c r="AZ2400" i="6"/>
  <c r="AY2400" i="6"/>
  <c r="AX2400" i="6"/>
  <c r="AW2400" i="6"/>
  <c r="AV2400" i="6"/>
  <c r="AU2400" i="6"/>
  <c r="AT2400" i="6"/>
  <c r="AS2400" i="6"/>
  <c r="AR2400" i="6"/>
  <c r="AQ2400" i="6"/>
  <c r="AP2400" i="6"/>
  <c r="AO2400" i="6"/>
  <c r="AN2400" i="6"/>
  <c r="BD2400" i="6" s="1"/>
  <c r="AL2400" i="6"/>
  <c r="AK2400" i="6"/>
  <c r="AJ2400" i="6"/>
  <c r="AI2400" i="6"/>
  <c r="AH2400" i="6"/>
  <c r="AG2400" i="6"/>
  <c r="AB2400" i="6"/>
  <c r="Z2400" i="6"/>
  <c r="Y2400" i="6"/>
  <c r="X2400" i="6"/>
  <c r="AD2400" i="6" s="1"/>
  <c r="V2400" i="6"/>
  <c r="T2400" i="6"/>
  <c r="S2400" i="6"/>
  <c r="R2400" i="6"/>
  <c r="Q2400" i="6"/>
  <c r="P2400" i="6"/>
  <c r="O2400" i="6"/>
  <c r="N2400" i="6"/>
  <c r="M2400" i="6"/>
  <c r="U2400" i="6" s="1"/>
  <c r="E2400" i="6"/>
  <c r="B2400" i="6"/>
  <c r="BK2399" i="6"/>
  <c r="BJ2399" i="6"/>
  <c r="BC2399" i="6"/>
  <c r="BB2399" i="6"/>
  <c r="BA2399" i="6"/>
  <c r="AZ2399" i="6"/>
  <c r="AY2399" i="6"/>
  <c r="AX2399" i="6"/>
  <c r="AW2399" i="6"/>
  <c r="AV2399" i="6"/>
  <c r="AU2399" i="6"/>
  <c r="AT2399" i="6"/>
  <c r="AS2399" i="6"/>
  <c r="AR2399" i="6"/>
  <c r="AQ2399" i="6"/>
  <c r="AP2399" i="6"/>
  <c r="AO2399" i="6"/>
  <c r="AN2399" i="6"/>
  <c r="BD2399" i="6" s="1"/>
  <c r="AL2399" i="6"/>
  <c r="AK2399" i="6"/>
  <c r="AJ2399" i="6"/>
  <c r="AI2399" i="6"/>
  <c r="AH2399" i="6"/>
  <c r="AG2399" i="6"/>
  <c r="AM2399" i="6" s="1"/>
  <c r="AB2399" i="6"/>
  <c r="Z2399" i="6"/>
  <c r="Y2399" i="6"/>
  <c r="X2399" i="6"/>
  <c r="AD2399" i="6" s="1"/>
  <c r="V2399" i="6"/>
  <c r="T2399" i="6"/>
  <c r="S2399" i="6"/>
  <c r="R2399" i="6"/>
  <c r="Q2399" i="6"/>
  <c r="P2399" i="6"/>
  <c r="O2399" i="6"/>
  <c r="N2399" i="6"/>
  <c r="M2399" i="6"/>
  <c r="U2399" i="6" s="1"/>
  <c r="E2399" i="6"/>
  <c r="B2399" i="6"/>
  <c r="BK2398" i="6"/>
  <c r="BJ2398" i="6"/>
  <c r="BC2398" i="6"/>
  <c r="BB2398" i="6"/>
  <c r="BA2398" i="6"/>
  <c r="AZ2398" i="6"/>
  <c r="AY2398" i="6"/>
  <c r="AX2398" i="6"/>
  <c r="AW2398" i="6"/>
  <c r="AV2398" i="6"/>
  <c r="AU2398" i="6"/>
  <c r="AT2398" i="6"/>
  <c r="AS2398" i="6"/>
  <c r="AR2398" i="6"/>
  <c r="AQ2398" i="6"/>
  <c r="AP2398" i="6"/>
  <c r="AO2398" i="6"/>
  <c r="AN2398" i="6"/>
  <c r="BD2398" i="6" s="1"/>
  <c r="AL2398" i="6"/>
  <c r="AK2398" i="6"/>
  <c r="AJ2398" i="6"/>
  <c r="AI2398" i="6"/>
  <c r="AH2398" i="6"/>
  <c r="AG2398" i="6"/>
  <c r="AB2398" i="6"/>
  <c r="Z2398" i="6"/>
  <c r="Y2398" i="6"/>
  <c r="X2398" i="6"/>
  <c r="AD2398" i="6" s="1"/>
  <c r="V2398" i="6"/>
  <c r="T2398" i="6"/>
  <c r="S2398" i="6"/>
  <c r="R2398" i="6"/>
  <c r="Q2398" i="6"/>
  <c r="P2398" i="6"/>
  <c r="O2398" i="6"/>
  <c r="N2398" i="6"/>
  <c r="M2398" i="6"/>
  <c r="U2398" i="6" s="1"/>
  <c r="E2398" i="6"/>
  <c r="B2398" i="6"/>
  <c r="BK2397" i="6"/>
  <c r="BJ2397" i="6"/>
  <c r="BC2397" i="6"/>
  <c r="BB2397" i="6"/>
  <c r="BA2397" i="6"/>
  <c r="AZ2397" i="6"/>
  <c r="AY2397" i="6"/>
  <c r="AX2397" i="6"/>
  <c r="AW2397" i="6"/>
  <c r="AV2397" i="6"/>
  <c r="AU2397" i="6"/>
  <c r="AT2397" i="6"/>
  <c r="AS2397" i="6"/>
  <c r="AR2397" i="6"/>
  <c r="AQ2397" i="6"/>
  <c r="AP2397" i="6"/>
  <c r="AO2397" i="6"/>
  <c r="AN2397" i="6"/>
  <c r="BD2397" i="6" s="1"/>
  <c r="AL2397" i="6"/>
  <c r="AK2397" i="6"/>
  <c r="AJ2397" i="6"/>
  <c r="AI2397" i="6"/>
  <c r="AH2397" i="6"/>
  <c r="AG2397" i="6"/>
  <c r="AM2397" i="6" s="1"/>
  <c r="AB2397" i="6"/>
  <c r="Z2397" i="6"/>
  <c r="Y2397" i="6"/>
  <c r="X2397" i="6"/>
  <c r="AD2397" i="6" s="1"/>
  <c r="V2397" i="6"/>
  <c r="T2397" i="6"/>
  <c r="S2397" i="6"/>
  <c r="R2397" i="6"/>
  <c r="Q2397" i="6"/>
  <c r="P2397" i="6"/>
  <c r="O2397" i="6"/>
  <c r="N2397" i="6"/>
  <c r="M2397" i="6"/>
  <c r="U2397" i="6" s="1"/>
  <c r="E2397" i="6"/>
  <c r="B2397" i="6"/>
  <c r="BK2396" i="6"/>
  <c r="BJ2396" i="6"/>
  <c r="BC2396" i="6"/>
  <c r="BB2396" i="6"/>
  <c r="BA2396" i="6"/>
  <c r="AZ2396" i="6"/>
  <c r="AY2396" i="6"/>
  <c r="AX2396" i="6"/>
  <c r="AW2396" i="6"/>
  <c r="AV2396" i="6"/>
  <c r="AU2396" i="6"/>
  <c r="AT2396" i="6"/>
  <c r="AS2396" i="6"/>
  <c r="AR2396" i="6"/>
  <c r="AQ2396" i="6"/>
  <c r="AP2396" i="6"/>
  <c r="AO2396" i="6"/>
  <c r="AN2396" i="6"/>
  <c r="BD2396" i="6" s="1"/>
  <c r="AL2396" i="6"/>
  <c r="AK2396" i="6"/>
  <c r="AJ2396" i="6"/>
  <c r="AI2396" i="6"/>
  <c r="AH2396" i="6"/>
  <c r="AG2396" i="6"/>
  <c r="AB2396" i="6"/>
  <c r="Z2396" i="6"/>
  <c r="Y2396" i="6"/>
  <c r="X2396" i="6"/>
  <c r="AD2396" i="6" s="1"/>
  <c r="V2396" i="6"/>
  <c r="T2396" i="6"/>
  <c r="S2396" i="6"/>
  <c r="R2396" i="6"/>
  <c r="Q2396" i="6"/>
  <c r="P2396" i="6"/>
  <c r="O2396" i="6"/>
  <c r="N2396" i="6"/>
  <c r="M2396" i="6"/>
  <c r="U2396" i="6" s="1"/>
  <c r="E2396" i="6"/>
  <c r="B2396" i="6"/>
  <c r="BK2395" i="6"/>
  <c r="BJ2395" i="6"/>
  <c r="BC2395" i="6"/>
  <c r="BB2395" i="6"/>
  <c r="BA2395" i="6"/>
  <c r="AZ2395" i="6"/>
  <c r="AY2395" i="6"/>
  <c r="AX2395" i="6"/>
  <c r="AW2395" i="6"/>
  <c r="AV2395" i="6"/>
  <c r="AU2395" i="6"/>
  <c r="AT2395" i="6"/>
  <c r="AS2395" i="6"/>
  <c r="AR2395" i="6"/>
  <c r="AQ2395" i="6"/>
  <c r="AP2395" i="6"/>
  <c r="AO2395" i="6"/>
  <c r="AN2395" i="6"/>
  <c r="BD2395" i="6" s="1"/>
  <c r="AL2395" i="6"/>
  <c r="AK2395" i="6"/>
  <c r="AJ2395" i="6"/>
  <c r="AI2395" i="6"/>
  <c r="AH2395" i="6"/>
  <c r="AG2395" i="6"/>
  <c r="AM2395" i="6" s="1"/>
  <c r="AB2395" i="6"/>
  <c r="Z2395" i="6"/>
  <c r="Y2395" i="6"/>
  <c r="X2395" i="6"/>
  <c r="AD2395" i="6" s="1"/>
  <c r="V2395" i="6"/>
  <c r="T2395" i="6"/>
  <c r="S2395" i="6"/>
  <c r="R2395" i="6"/>
  <c r="Q2395" i="6"/>
  <c r="P2395" i="6"/>
  <c r="O2395" i="6"/>
  <c r="N2395" i="6"/>
  <c r="M2395" i="6"/>
  <c r="U2395" i="6" s="1"/>
  <c r="E2395" i="6"/>
  <c r="B2395" i="6"/>
  <c r="BK2394" i="6"/>
  <c r="BJ2394" i="6"/>
  <c r="BC2394" i="6"/>
  <c r="BB2394" i="6"/>
  <c r="BA2394" i="6"/>
  <c r="AZ2394" i="6"/>
  <c r="AY2394" i="6"/>
  <c r="AX2394" i="6"/>
  <c r="AW2394" i="6"/>
  <c r="AV2394" i="6"/>
  <c r="AU2394" i="6"/>
  <c r="AT2394" i="6"/>
  <c r="AS2394" i="6"/>
  <c r="AR2394" i="6"/>
  <c r="AQ2394" i="6"/>
  <c r="AP2394" i="6"/>
  <c r="AO2394" i="6"/>
  <c r="AN2394" i="6"/>
  <c r="BD2394" i="6" s="1"/>
  <c r="AL2394" i="6"/>
  <c r="AK2394" i="6"/>
  <c r="AJ2394" i="6"/>
  <c r="AI2394" i="6"/>
  <c r="AH2394" i="6"/>
  <c r="AG2394" i="6"/>
  <c r="AB2394" i="6"/>
  <c r="Z2394" i="6"/>
  <c r="Y2394" i="6"/>
  <c r="X2394" i="6"/>
  <c r="AD2394" i="6" s="1"/>
  <c r="V2394" i="6"/>
  <c r="T2394" i="6"/>
  <c r="S2394" i="6"/>
  <c r="R2394" i="6"/>
  <c r="Q2394" i="6"/>
  <c r="P2394" i="6"/>
  <c r="O2394" i="6"/>
  <c r="N2394" i="6"/>
  <c r="M2394" i="6"/>
  <c r="U2394" i="6" s="1"/>
  <c r="E2394" i="6"/>
  <c r="B2394" i="6"/>
  <c r="BK2393" i="6"/>
  <c r="BJ2393" i="6"/>
  <c r="BC2393" i="6"/>
  <c r="BB2393" i="6"/>
  <c r="BA2393" i="6"/>
  <c r="AZ2393" i="6"/>
  <c r="AY2393" i="6"/>
  <c r="AX2393" i="6"/>
  <c r="AW2393" i="6"/>
  <c r="AV2393" i="6"/>
  <c r="AU2393" i="6"/>
  <c r="AT2393" i="6"/>
  <c r="AS2393" i="6"/>
  <c r="AR2393" i="6"/>
  <c r="AQ2393" i="6"/>
  <c r="AP2393" i="6"/>
  <c r="AO2393" i="6"/>
  <c r="AN2393" i="6"/>
  <c r="BD2393" i="6" s="1"/>
  <c r="AL2393" i="6"/>
  <c r="AK2393" i="6"/>
  <c r="AJ2393" i="6"/>
  <c r="AI2393" i="6"/>
  <c r="AH2393" i="6"/>
  <c r="AG2393" i="6"/>
  <c r="AM2393" i="6" s="1"/>
  <c r="AB2393" i="6"/>
  <c r="Z2393" i="6"/>
  <c r="Y2393" i="6"/>
  <c r="X2393" i="6"/>
  <c r="AD2393" i="6" s="1"/>
  <c r="V2393" i="6"/>
  <c r="T2393" i="6"/>
  <c r="S2393" i="6"/>
  <c r="R2393" i="6"/>
  <c r="Q2393" i="6"/>
  <c r="P2393" i="6"/>
  <c r="O2393" i="6"/>
  <c r="N2393" i="6"/>
  <c r="M2393" i="6"/>
  <c r="U2393" i="6" s="1"/>
  <c r="E2393" i="6"/>
  <c r="B2393" i="6"/>
  <c r="BK2392" i="6"/>
  <c r="BJ2392" i="6"/>
  <c r="BC2392" i="6"/>
  <c r="BB2392" i="6"/>
  <c r="BA2392" i="6"/>
  <c r="AZ2392" i="6"/>
  <c r="AY2392" i="6"/>
  <c r="AX2392" i="6"/>
  <c r="AW2392" i="6"/>
  <c r="AV2392" i="6"/>
  <c r="AU2392" i="6"/>
  <c r="AT2392" i="6"/>
  <c r="AS2392" i="6"/>
  <c r="AR2392" i="6"/>
  <c r="AQ2392" i="6"/>
  <c r="AP2392" i="6"/>
  <c r="AO2392" i="6"/>
  <c r="AN2392" i="6"/>
  <c r="BD2392" i="6" s="1"/>
  <c r="AL2392" i="6"/>
  <c r="AK2392" i="6"/>
  <c r="AJ2392" i="6"/>
  <c r="AI2392" i="6"/>
  <c r="AH2392" i="6"/>
  <c r="AG2392" i="6"/>
  <c r="AM2392" i="6" s="1"/>
  <c r="AB2392" i="6"/>
  <c r="Z2392" i="6"/>
  <c r="Y2392" i="6"/>
  <c r="X2392" i="6"/>
  <c r="AD2392" i="6" s="1"/>
  <c r="V2392" i="6"/>
  <c r="T2392" i="6"/>
  <c r="S2392" i="6"/>
  <c r="R2392" i="6"/>
  <c r="Q2392" i="6"/>
  <c r="P2392" i="6"/>
  <c r="O2392" i="6"/>
  <c r="N2392" i="6"/>
  <c r="M2392" i="6"/>
  <c r="U2392" i="6" s="1"/>
  <c r="E2392" i="6"/>
  <c r="B2392" i="6"/>
  <c r="BK2391" i="6"/>
  <c r="BJ2391" i="6"/>
  <c r="BC2391" i="6"/>
  <c r="BB2391" i="6"/>
  <c r="BA2391" i="6"/>
  <c r="AZ2391" i="6"/>
  <c r="AY2391" i="6"/>
  <c r="AX2391" i="6"/>
  <c r="AW2391" i="6"/>
  <c r="AV2391" i="6"/>
  <c r="AU2391" i="6"/>
  <c r="AT2391" i="6"/>
  <c r="AS2391" i="6"/>
  <c r="AR2391" i="6"/>
  <c r="AQ2391" i="6"/>
  <c r="AP2391" i="6"/>
  <c r="AO2391" i="6"/>
  <c r="AN2391" i="6"/>
  <c r="BD2391" i="6" s="1"/>
  <c r="AL2391" i="6"/>
  <c r="AK2391" i="6"/>
  <c r="AJ2391" i="6"/>
  <c r="AI2391" i="6"/>
  <c r="AH2391" i="6"/>
  <c r="AG2391" i="6"/>
  <c r="AM2391" i="6" s="1"/>
  <c r="AB2391" i="6"/>
  <c r="Z2391" i="6"/>
  <c r="Y2391" i="6"/>
  <c r="X2391" i="6"/>
  <c r="AD2391" i="6" s="1"/>
  <c r="V2391" i="6"/>
  <c r="T2391" i="6"/>
  <c r="S2391" i="6"/>
  <c r="R2391" i="6"/>
  <c r="Q2391" i="6"/>
  <c r="P2391" i="6"/>
  <c r="O2391" i="6"/>
  <c r="N2391" i="6"/>
  <c r="M2391" i="6"/>
  <c r="U2391" i="6" s="1"/>
  <c r="E2391" i="6"/>
  <c r="B2391" i="6"/>
  <c r="BK2390" i="6"/>
  <c r="BJ2390" i="6"/>
  <c r="BC2390" i="6"/>
  <c r="BB2390" i="6"/>
  <c r="BA2390" i="6"/>
  <c r="AZ2390" i="6"/>
  <c r="AY2390" i="6"/>
  <c r="AX2390" i="6"/>
  <c r="AW2390" i="6"/>
  <c r="AV2390" i="6"/>
  <c r="AU2390" i="6"/>
  <c r="AT2390" i="6"/>
  <c r="AS2390" i="6"/>
  <c r="AR2390" i="6"/>
  <c r="AQ2390" i="6"/>
  <c r="AP2390" i="6"/>
  <c r="AO2390" i="6"/>
  <c r="AN2390" i="6"/>
  <c r="BD2390" i="6" s="1"/>
  <c r="AL2390" i="6"/>
  <c r="AK2390" i="6"/>
  <c r="AJ2390" i="6"/>
  <c r="AI2390" i="6"/>
  <c r="AH2390" i="6"/>
  <c r="AG2390" i="6"/>
  <c r="AM2390" i="6" s="1"/>
  <c r="AB2390" i="6"/>
  <c r="Z2390" i="6"/>
  <c r="Y2390" i="6"/>
  <c r="X2390" i="6"/>
  <c r="AD2390" i="6" s="1"/>
  <c r="V2390" i="6"/>
  <c r="T2390" i="6"/>
  <c r="S2390" i="6"/>
  <c r="R2390" i="6"/>
  <c r="Q2390" i="6"/>
  <c r="P2390" i="6"/>
  <c r="O2390" i="6"/>
  <c r="N2390" i="6"/>
  <c r="M2390" i="6"/>
  <c r="U2390" i="6" s="1"/>
  <c r="E2390" i="6"/>
  <c r="B2390" i="6"/>
  <c r="BK2389" i="6"/>
  <c r="BJ2389" i="6"/>
  <c r="BC2389" i="6"/>
  <c r="BB2389" i="6"/>
  <c r="BA2389" i="6"/>
  <c r="AZ2389" i="6"/>
  <c r="AY2389" i="6"/>
  <c r="AX2389" i="6"/>
  <c r="AW2389" i="6"/>
  <c r="AV2389" i="6"/>
  <c r="AU2389" i="6"/>
  <c r="AT2389" i="6"/>
  <c r="AS2389" i="6"/>
  <c r="AR2389" i="6"/>
  <c r="AQ2389" i="6"/>
  <c r="AP2389" i="6"/>
  <c r="AO2389" i="6"/>
  <c r="AN2389" i="6"/>
  <c r="BD2389" i="6" s="1"/>
  <c r="AL2389" i="6"/>
  <c r="AK2389" i="6"/>
  <c r="AJ2389" i="6"/>
  <c r="AI2389" i="6"/>
  <c r="AH2389" i="6"/>
  <c r="AG2389" i="6"/>
  <c r="AM2389" i="6" s="1"/>
  <c r="AB2389" i="6"/>
  <c r="Z2389" i="6"/>
  <c r="Y2389" i="6"/>
  <c r="X2389" i="6"/>
  <c r="AD2389" i="6" s="1"/>
  <c r="V2389" i="6"/>
  <c r="T2389" i="6"/>
  <c r="S2389" i="6"/>
  <c r="R2389" i="6"/>
  <c r="Q2389" i="6"/>
  <c r="P2389" i="6"/>
  <c r="O2389" i="6"/>
  <c r="N2389" i="6"/>
  <c r="M2389" i="6"/>
  <c r="U2389" i="6" s="1"/>
  <c r="E2389" i="6"/>
  <c r="B2389" i="6"/>
  <c r="BK2388" i="6"/>
  <c r="BJ2388" i="6"/>
  <c r="BC2388" i="6"/>
  <c r="BB2388" i="6"/>
  <c r="BA2388" i="6"/>
  <c r="AZ2388" i="6"/>
  <c r="AY2388" i="6"/>
  <c r="AX2388" i="6"/>
  <c r="AW2388" i="6"/>
  <c r="AV2388" i="6"/>
  <c r="AU2388" i="6"/>
  <c r="AT2388" i="6"/>
  <c r="AS2388" i="6"/>
  <c r="AR2388" i="6"/>
  <c r="AQ2388" i="6"/>
  <c r="AP2388" i="6"/>
  <c r="AO2388" i="6"/>
  <c r="AN2388" i="6"/>
  <c r="BD2388" i="6" s="1"/>
  <c r="AL2388" i="6"/>
  <c r="AK2388" i="6"/>
  <c r="AJ2388" i="6"/>
  <c r="AI2388" i="6"/>
  <c r="AH2388" i="6"/>
  <c r="AG2388" i="6"/>
  <c r="AM2388" i="6" s="1"/>
  <c r="AB2388" i="6"/>
  <c r="Z2388" i="6"/>
  <c r="Y2388" i="6"/>
  <c r="X2388" i="6"/>
  <c r="AD2388" i="6" s="1"/>
  <c r="V2388" i="6"/>
  <c r="T2388" i="6"/>
  <c r="S2388" i="6"/>
  <c r="R2388" i="6"/>
  <c r="Q2388" i="6"/>
  <c r="P2388" i="6"/>
  <c r="O2388" i="6"/>
  <c r="N2388" i="6"/>
  <c r="M2388" i="6"/>
  <c r="U2388" i="6" s="1"/>
  <c r="E2388" i="6"/>
  <c r="B2388" i="6"/>
  <c r="BK2387" i="6"/>
  <c r="BJ2387" i="6"/>
  <c r="BC2387" i="6"/>
  <c r="BB2387" i="6"/>
  <c r="BA2387" i="6"/>
  <c r="AZ2387" i="6"/>
  <c r="AY2387" i="6"/>
  <c r="AX2387" i="6"/>
  <c r="AW2387" i="6"/>
  <c r="AV2387" i="6"/>
  <c r="AU2387" i="6"/>
  <c r="AT2387" i="6"/>
  <c r="AS2387" i="6"/>
  <c r="AR2387" i="6"/>
  <c r="AQ2387" i="6"/>
  <c r="AP2387" i="6"/>
  <c r="AO2387" i="6"/>
  <c r="AN2387" i="6"/>
  <c r="BD2387" i="6" s="1"/>
  <c r="AL2387" i="6"/>
  <c r="AK2387" i="6"/>
  <c r="AJ2387" i="6"/>
  <c r="AI2387" i="6"/>
  <c r="AH2387" i="6"/>
  <c r="AG2387" i="6"/>
  <c r="AM2387" i="6" s="1"/>
  <c r="AB2387" i="6"/>
  <c r="Z2387" i="6"/>
  <c r="Y2387" i="6"/>
  <c r="X2387" i="6"/>
  <c r="AD2387" i="6" s="1"/>
  <c r="V2387" i="6"/>
  <c r="T2387" i="6"/>
  <c r="S2387" i="6"/>
  <c r="R2387" i="6"/>
  <c r="Q2387" i="6"/>
  <c r="P2387" i="6"/>
  <c r="O2387" i="6"/>
  <c r="N2387" i="6"/>
  <c r="M2387" i="6"/>
  <c r="U2387" i="6" s="1"/>
  <c r="E2387" i="6"/>
  <c r="B2387" i="6"/>
  <c r="BK2386" i="6"/>
  <c r="BJ2386" i="6"/>
  <c r="BC2386" i="6"/>
  <c r="BB2386" i="6"/>
  <c r="BA2386" i="6"/>
  <c r="AZ2386" i="6"/>
  <c r="AY2386" i="6"/>
  <c r="AX2386" i="6"/>
  <c r="AW2386" i="6"/>
  <c r="AV2386" i="6"/>
  <c r="AU2386" i="6"/>
  <c r="AT2386" i="6"/>
  <c r="AS2386" i="6"/>
  <c r="AR2386" i="6"/>
  <c r="AQ2386" i="6"/>
  <c r="AP2386" i="6"/>
  <c r="AO2386" i="6"/>
  <c r="AN2386" i="6"/>
  <c r="BD2386" i="6" s="1"/>
  <c r="AL2386" i="6"/>
  <c r="AK2386" i="6"/>
  <c r="AJ2386" i="6"/>
  <c r="AI2386" i="6"/>
  <c r="AH2386" i="6"/>
  <c r="AG2386" i="6"/>
  <c r="AM2386" i="6" s="1"/>
  <c r="AB2386" i="6"/>
  <c r="Z2386" i="6"/>
  <c r="Y2386" i="6"/>
  <c r="X2386" i="6"/>
  <c r="AD2386" i="6" s="1"/>
  <c r="V2386" i="6"/>
  <c r="T2386" i="6"/>
  <c r="S2386" i="6"/>
  <c r="R2386" i="6"/>
  <c r="Q2386" i="6"/>
  <c r="P2386" i="6"/>
  <c r="O2386" i="6"/>
  <c r="N2386" i="6"/>
  <c r="M2386" i="6"/>
  <c r="U2386" i="6" s="1"/>
  <c r="E2386" i="6"/>
  <c r="B2386" i="6"/>
  <c r="BK2385" i="6"/>
  <c r="BJ2385" i="6"/>
  <c r="BC2385" i="6"/>
  <c r="BB2385" i="6"/>
  <c r="BA2385" i="6"/>
  <c r="AZ2385" i="6"/>
  <c r="AY2385" i="6"/>
  <c r="AX2385" i="6"/>
  <c r="AW2385" i="6"/>
  <c r="AV2385" i="6"/>
  <c r="AU2385" i="6"/>
  <c r="AT2385" i="6"/>
  <c r="AS2385" i="6"/>
  <c r="AR2385" i="6"/>
  <c r="AQ2385" i="6"/>
  <c r="AP2385" i="6"/>
  <c r="AO2385" i="6"/>
  <c r="AN2385" i="6"/>
  <c r="BD2385" i="6" s="1"/>
  <c r="AL2385" i="6"/>
  <c r="AK2385" i="6"/>
  <c r="AJ2385" i="6"/>
  <c r="AI2385" i="6"/>
  <c r="AH2385" i="6"/>
  <c r="AG2385" i="6"/>
  <c r="AM2385" i="6" s="1"/>
  <c r="AB2385" i="6"/>
  <c r="Z2385" i="6"/>
  <c r="Y2385" i="6"/>
  <c r="X2385" i="6"/>
  <c r="AD2385" i="6" s="1"/>
  <c r="V2385" i="6"/>
  <c r="T2385" i="6"/>
  <c r="S2385" i="6"/>
  <c r="R2385" i="6"/>
  <c r="Q2385" i="6"/>
  <c r="P2385" i="6"/>
  <c r="O2385" i="6"/>
  <c r="N2385" i="6"/>
  <c r="M2385" i="6"/>
  <c r="U2385" i="6" s="1"/>
  <c r="E2385" i="6"/>
  <c r="B2385" i="6"/>
  <c r="BK2384" i="6"/>
  <c r="BJ2384" i="6"/>
  <c r="BC2384" i="6"/>
  <c r="BB2384" i="6"/>
  <c r="BA2384" i="6"/>
  <c r="AZ2384" i="6"/>
  <c r="AY2384" i="6"/>
  <c r="AX2384" i="6"/>
  <c r="AW2384" i="6"/>
  <c r="AV2384" i="6"/>
  <c r="AU2384" i="6"/>
  <c r="AT2384" i="6"/>
  <c r="AS2384" i="6"/>
  <c r="AR2384" i="6"/>
  <c r="AQ2384" i="6"/>
  <c r="AP2384" i="6"/>
  <c r="AO2384" i="6"/>
  <c r="AN2384" i="6"/>
  <c r="BD2384" i="6" s="1"/>
  <c r="AL2384" i="6"/>
  <c r="AK2384" i="6"/>
  <c r="AJ2384" i="6"/>
  <c r="AI2384" i="6"/>
  <c r="AH2384" i="6"/>
  <c r="AG2384" i="6"/>
  <c r="AM2384" i="6" s="1"/>
  <c r="AB2384" i="6"/>
  <c r="Z2384" i="6"/>
  <c r="Y2384" i="6"/>
  <c r="X2384" i="6"/>
  <c r="AD2384" i="6" s="1"/>
  <c r="V2384" i="6"/>
  <c r="T2384" i="6"/>
  <c r="S2384" i="6"/>
  <c r="R2384" i="6"/>
  <c r="Q2384" i="6"/>
  <c r="P2384" i="6"/>
  <c r="O2384" i="6"/>
  <c r="N2384" i="6"/>
  <c r="M2384" i="6"/>
  <c r="U2384" i="6" s="1"/>
  <c r="E2384" i="6"/>
  <c r="B2384" i="6"/>
  <c r="BK2383" i="6"/>
  <c r="BJ2383" i="6"/>
  <c r="BC2383" i="6"/>
  <c r="BB2383" i="6"/>
  <c r="BA2383" i="6"/>
  <c r="AZ2383" i="6"/>
  <c r="AY2383" i="6"/>
  <c r="AX2383" i="6"/>
  <c r="AW2383" i="6"/>
  <c r="AV2383" i="6"/>
  <c r="AU2383" i="6"/>
  <c r="AT2383" i="6"/>
  <c r="AS2383" i="6"/>
  <c r="AR2383" i="6"/>
  <c r="AQ2383" i="6"/>
  <c r="AP2383" i="6"/>
  <c r="AO2383" i="6"/>
  <c r="AN2383" i="6"/>
  <c r="BD2383" i="6" s="1"/>
  <c r="AL2383" i="6"/>
  <c r="AK2383" i="6"/>
  <c r="AJ2383" i="6"/>
  <c r="AI2383" i="6"/>
  <c r="AH2383" i="6"/>
  <c r="AG2383" i="6"/>
  <c r="AM2383" i="6" s="1"/>
  <c r="AB2383" i="6"/>
  <c r="Z2383" i="6"/>
  <c r="Y2383" i="6"/>
  <c r="X2383" i="6"/>
  <c r="AD2383" i="6" s="1"/>
  <c r="V2383" i="6"/>
  <c r="T2383" i="6"/>
  <c r="S2383" i="6"/>
  <c r="R2383" i="6"/>
  <c r="Q2383" i="6"/>
  <c r="P2383" i="6"/>
  <c r="O2383" i="6"/>
  <c r="N2383" i="6"/>
  <c r="M2383" i="6"/>
  <c r="U2383" i="6" s="1"/>
  <c r="E2383" i="6"/>
  <c r="B2383" i="6"/>
  <c r="BK2382" i="6"/>
  <c r="BJ2382" i="6"/>
  <c r="BC2382" i="6"/>
  <c r="BB2382" i="6"/>
  <c r="BA2382" i="6"/>
  <c r="AZ2382" i="6"/>
  <c r="AY2382" i="6"/>
  <c r="AX2382" i="6"/>
  <c r="AW2382" i="6"/>
  <c r="AV2382" i="6"/>
  <c r="AU2382" i="6"/>
  <c r="AT2382" i="6"/>
  <c r="AS2382" i="6"/>
  <c r="AR2382" i="6"/>
  <c r="AQ2382" i="6"/>
  <c r="AP2382" i="6"/>
  <c r="AO2382" i="6"/>
  <c r="AN2382" i="6"/>
  <c r="BD2382" i="6" s="1"/>
  <c r="AL2382" i="6"/>
  <c r="AK2382" i="6"/>
  <c r="AJ2382" i="6"/>
  <c r="AI2382" i="6"/>
  <c r="AH2382" i="6"/>
  <c r="AG2382" i="6"/>
  <c r="AM2382" i="6" s="1"/>
  <c r="AB2382" i="6"/>
  <c r="Z2382" i="6"/>
  <c r="Y2382" i="6"/>
  <c r="X2382" i="6"/>
  <c r="AD2382" i="6" s="1"/>
  <c r="V2382" i="6"/>
  <c r="T2382" i="6"/>
  <c r="S2382" i="6"/>
  <c r="R2382" i="6"/>
  <c r="Q2382" i="6"/>
  <c r="P2382" i="6"/>
  <c r="O2382" i="6"/>
  <c r="N2382" i="6"/>
  <c r="M2382" i="6"/>
  <c r="U2382" i="6" s="1"/>
  <c r="E2382" i="6"/>
  <c r="B2382" i="6"/>
  <c r="BK2381" i="6"/>
  <c r="BJ2381" i="6"/>
  <c r="BC2381" i="6"/>
  <c r="BB2381" i="6"/>
  <c r="BA2381" i="6"/>
  <c r="AZ2381" i="6"/>
  <c r="AY2381" i="6"/>
  <c r="AX2381" i="6"/>
  <c r="AW2381" i="6"/>
  <c r="AV2381" i="6"/>
  <c r="AU2381" i="6"/>
  <c r="AT2381" i="6"/>
  <c r="AS2381" i="6"/>
  <c r="AR2381" i="6"/>
  <c r="AQ2381" i="6"/>
  <c r="AP2381" i="6"/>
  <c r="AO2381" i="6"/>
  <c r="AN2381" i="6"/>
  <c r="BD2381" i="6" s="1"/>
  <c r="AL2381" i="6"/>
  <c r="AK2381" i="6"/>
  <c r="AJ2381" i="6"/>
  <c r="AI2381" i="6"/>
  <c r="AH2381" i="6"/>
  <c r="AG2381" i="6"/>
  <c r="AM2381" i="6" s="1"/>
  <c r="AB2381" i="6"/>
  <c r="Z2381" i="6"/>
  <c r="Y2381" i="6"/>
  <c r="X2381" i="6"/>
  <c r="AD2381" i="6" s="1"/>
  <c r="V2381" i="6"/>
  <c r="T2381" i="6"/>
  <c r="S2381" i="6"/>
  <c r="R2381" i="6"/>
  <c r="Q2381" i="6"/>
  <c r="P2381" i="6"/>
  <c r="O2381" i="6"/>
  <c r="N2381" i="6"/>
  <c r="M2381" i="6"/>
  <c r="U2381" i="6" s="1"/>
  <c r="E2381" i="6"/>
  <c r="B2381" i="6"/>
  <c r="BK2380" i="6"/>
  <c r="BJ2380" i="6"/>
  <c r="BC2380" i="6"/>
  <c r="BB2380" i="6"/>
  <c r="BA2380" i="6"/>
  <c r="AZ2380" i="6"/>
  <c r="AY2380" i="6"/>
  <c r="AX2380" i="6"/>
  <c r="AW2380" i="6"/>
  <c r="AV2380" i="6"/>
  <c r="AU2380" i="6"/>
  <c r="AT2380" i="6"/>
  <c r="AS2380" i="6"/>
  <c r="AR2380" i="6"/>
  <c r="AQ2380" i="6"/>
  <c r="AP2380" i="6"/>
  <c r="AO2380" i="6"/>
  <c r="AN2380" i="6"/>
  <c r="BD2380" i="6" s="1"/>
  <c r="AL2380" i="6"/>
  <c r="AK2380" i="6"/>
  <c r="AJ2380" i="6"/>
  <c r="AI2380" i="6"/>
  <c r="AH2380" i="6"/>
  <c r="AG2380" i="6"/>
  <c r="AM2380" i="6" s="1"/>
  <c r="AB2380" i="6"/>
  <c r="Z2380" i="6"/>
  <c r="Y2380" i="6"/>
  <c r="X2380" i="6"/>
  <c r="AD2380" i="6" s="1"/>
  <c r="V2380" i="6"/>
  <c r="T2380" i="6"/>
  <c r="S2380" i="6"/>
  <c r="R2380" i="6"/>
  <c r="Q2380" i="6"/>
  <c r="P2380" i="6"/>
  <c r="O2380" i="6"/>
  <c r="N2380" i="6"/>
  <c r="M2380" i="6"/>
  <c r="U2380" i="6" s="1"/>
  <c r="E2380" i="6"/>
  <c r="B2380" i="6"/>
  <c r="BK2379" i="6"/>
  <c r="BJ2379" i="6"/>
  <c r="BC2379" i="6"/>
  <c r="BB2379" i="6"/>
  <c r="BA2379" i="6"/>
  <c r="AZ2379" i="6"/>
  <c r="AY2379" i="6"/>
  <c r="AX2379" i="6"/>
  <c r="AW2379" i="6"/>
  <c r="AV2379" i="6"/>
  <c r="AU2379" i="6"/>
  <c r="AT2379" i="6"/>
  <c r="AS2379" i="6"/>
  <c r="AR2379" i="6"/>
  <c r="AQ2379" i="6"/>
  <c r="AP2379" i="6"/>
  <c r="AO2379" i="6"/>
  <c r="AN2379" i="6"/>
  <c r="BD2379" i="6" s="1"/>
  <c r="AL2379" i="6"/>
  <c r="AK2379" i="6"/>
  <c r="AJ2379" i="6"/>
  <c r="AI2379" i="6"/>
  <c r="AH2379" i="6"/>
  <c r="AG2379" i="6"/>
  <c r="AM2379" i="6" s="1"/>
  <c r="AB2379" i="6"/>
  <c r="Z2379" i="6"/>
  <c r="Y2379" i="6"/>
  <c r="X2379" i="6"/>
  <c r="AD2379" i="6" s="1"/>
  <c r="V2379" i="6"/>
  <c r="T2379" i="6"/>
  <c r="S2379" i="6"/>
  <c r="R2379" i="6"/>
  <c r="Q2379" i="6"/>
  <c r="P2379" i="6"/>
  <c r="O2379" i="6"/>
  <c r="N2379" i="6"/>
  <c r="M2379" i="6"/>
  <c r="U2379" i="6" s="1"/>
  <c r="E2379" i="6"/>
  <c r="B2379" i="6"/>
  <c r="BK2378" i="6"/>
  <c r="BJ2378" i="6"/>
  <c r="BC2378" i="6"/>
  <c r="BB2378" i="6"/>
  <c r="BA2378" i="6"/>
  <c r="AZ2378" i="6"/>
  <c r="AY2378" i="6"/>
  <c r="AX2378" i="6"/>
  <c r="AW2378" i="6"/>
  <c r="AV2378" i="6"/>
  <c r="AU2378" i="6"/>
  <c r="AT2378" i="6"/>
  <c r="AS2378" i="6"/>
  <c r="AR2378" i="6"/>
  <c r="AQ2378" i="6"/>
  <c r="AP2378" i="6"/>
  <c r="AO2378" i="6"/>
  <c r="AN2378" i="6"/>
  <c r="BD2378" i="6" s="1"/>
  <c r="AL2378" i="6"/>
  <c r="AK2378" i="6"/>
  <c r="AJ2378" i="6"/>
  <c r="AI2378" i="6"/>
  <c r="AH2378" i="6"/>
  <c r="AG2378" i="6"/>
  <c r="AM2378" i="6" s="1"/>
  <c r="AB2378" i="6"/>
  <c r="Z2378" i="6"/>
  <c r="Y2378" i="6"/>
  <c r="X2378" i="6"/>
  <c r="AD2378" i="6" s="1"/>
  <c r="V2378" i="6"/>
  <c r="T2378" i="6"/>
  <c r="S2378" i="6"/>
  <c r="R2378" i="6"/>
  <c r="Q2378" i="6"/>
  <c r="P2378" i="6"/>
  <c r="O2378" i="6"/>
  <c r="N2378" i="6"/>
  <c r="M2378" i="6"/>
  <c r="U2378" i="6" s="1"/>
  <c r="E2378" i="6"/>
  <c r="B2378" i="6"/>
  <c r="BK2377" i="6"/>
  <c r="BJ2377" i="6"/>
  <c r="BC2377" i="6"/>
  <c r="BB2377" i="6"/>
  <c r="BA2377" i="6"/>
  <c r="AZ2377" i="6"/>
  <c r="AY2377" i="6"/>
  <c r="AX2377" i="6"/>
  <c r="AW2377" i="6"/>
  <c r="AV2377" i="6"/>
  <c r="AU2377" i="6"/>
  <c r="AT2377" i="6"/>
  <c r="AS2377" i="6"/>
  <c r="AR2377" i="6"/>
  <c r="AQ2377" i="6"/>
  <c r="AP2377" i="6"/>
  <c r="AO2377" i="6"/>
  <c r="AN2377" i="6"/>
  <c r="BD2377" i="6" s="1"/>
  <c r="AL2377" i="6"/>
  <c r="AK2377" i="6"/>
  <c r="AJ2377" i="6"/>
  <c r="AI2377" i="6"/>
  <c r="AH2377" i="6"/>
  <c r="AG2377" i="6"/>
  <c r="AM2377" i="6" s="1"/>
  <c r="AB2377" i="6"/>
  <c r="Z2377" i="6"/>
  <c r="Y2377" i="6"/>
  <c r="X2377" i="6"/>
  <c r="AD2377" i="6" s="1"/>
  <c r="V2377" i="6"/>
  <c r="T2377" i="6"/>
  <c r="S2377" i="6"/>
  <c r="R2377" i="6"/>
  <c r="Q2377" i="6"/>
  <c r="P2377" i="6"/>
  <c r="O2377" i="6"/>
  <c r="N2377" i="6"/>
  <c r="M2377" i="6"/>
  <c r="U2377" i="6" s="1"/>
  <c r="E2377" i="6"/>
  <c r="B2377" i="6"/>
  <c r="BK2376" i="6"/>
  <c r="BJ2376" i="6"/>
  <c r="BC2376" i="6"/>
  <c r="BB2376" i="6"/>
  <c r="BA2376" i="6"/>
  <c r="AZ2376" i="6"/>
  <c r="AY2376" i="6"/>
  <c r="AX2376" i="6"/>
  <c r="AW2376" i="6"/>
  <c r="AV2376" i="6"/>
  <c r="AU2376" i="6"/>
  <c r="AT2376" i="6"/>
  <c r="AS2376" i="6"/>
  <c r="AR2376" i="6"/>
  <c r="AQ2376" i="6"/>
  <c r="AP2376" i="6"/>
  <c r="AO2376" i="6"/>
  <c r="AN2376" i="6"/>
  <c r="BD2376" i="6" s="1"/>
  <c r="AL2376" i="6"/>
  <c r="AK2376" i="6"/>
  <c r="AJ2376" i="6"/>
  <c r="AI2376" i="6"/>
  <c r="AH2376" i="6"/>
  <c r="AG2376" i="6"/>
  <c r="AM2376" i="6" s="1"/>
  <c r="AB2376" i="6"/>
  <c r="Z2376" i="6"/>
  <c r="Y2376" i="6"/>
  <c r="X2376" i="6"/>
  <c r="AD2376" i="6" s="1"/>
  <c r="V2376" i="6"/>
  <c r="T2376" i="6"/>
  <c r="S2376" i="6"/>
  <c r="R2376" i="6"/>
  <c r="Q2376" i="6"/>
  <c r="P2376" i="6"/>
  <c r="O2376" i="6"/>
  <c r="N2376" i="6"/>
  <c r="M2376" i="6"/>
  <c r="U2376" i="6" s="1"/>
  <c r="E2376" i="6"/>
  <c r="B2376" i="6"/>
  <c r="BK2375" i="6"/>
  <c r="BJ2375" i="6"/>
  <c r="BC2375" i="6"/>
  <c r="BB2375" i="6"/>
  <c r="BA2375" i="6"/>
  <c r="AZ2375" i="6"/>
  <c r="AY2375" i="6"/>
  <c r="AX2375" i="6"/>
  <c r="AW2375" i="6"/>
  <c r="AV2375" i="6"/>
  <c r="AU2375" i="6"/>
  <c r="AT2375" i="6"/>
  <c r="AS2375" i="6"/>
  <c r="AR2375" i="6"/>
  <c r="AQ2375" i="6"/>
  <c r="AP2375" i="6"/>
  <c r="AO2375" i="6"/>
  <c r="AN2375" i="6"/>
  <c r="BD2375" i="6" s="1"/>
  <c r="AL2375" i="6"/>
  <c r="AK2375" i="6"/>
  <c r="AJ2375" i="6"/>
  <c r="AI2375" i="6"/>
  <c r="AH2375" i="6"/>
  <c r="AG2375" i="6"/>
  <c r="AM2375" i="6" s="1"/>
  <c r="AB2375" i="6"/>
  <c r="Z2375" i="6"/>
  <c r="Y2375" i="6"/>
  <c r="X2375" i="6"/>
  <c r="AD2375" i="6" s="1"/>
  <c r="V2375" i="6"/>
  <c r="T2375" i="6"/>
  <c r="S2375" i="6"/>
  <c r="R2375" i="6"/>
  <c r="Q2375" i="6"/>
  <c r="P2375" i="6"/>
  <c r="O2375" i="6"/>
  <c r="N2375" i="6"/>
  <c r="M2375" i="6"/>
  <c r="U2375" i="6" s="1"/>
  <c r="E2375" i="6"/>
  <c r="B2375" i="6"/>
  <c r="BK2374" i="6"/>
  <c r="BJ2374" i="6"/>
  <c r="BC2374" i="6"/>
  <c r="BB2374" i="6"/>
  <c r="BA2374" i="6"/>
  <c r="AZ2374" i="6"/>
  <c r="AY2374" i="6"/>
  <c r="AX2374" i="6"/>
  <c r="AW2374" i="6"/>
  <c r="AV2374" i="6"/>
  <c r="AU2374" i="6"/>
  <c r="AT2374" i="6"/>
  <c r="AS2374" i="6"/>
  <c r="AR2374" i="6"/>
  <c r="AQ2374" i="6"/>
  <c r="AP2374" i="6"/>
  <c r="AO2374" i="6"/>
  <c r="AN2374" i="6"/>
  <c r="BD2374" i="6" s="1"/>
  <c r="AL2374" i="6"/>
  <c r="AK2374" i="6"/>
  <c r="AJ2374" i="6"/>
  <c r="AI2374" i="6"/>
  <c r="AH2374" i="6"/>
  <c r="AG2374" i="6"/>
  <c r="AM2374" i="6" s="1"/>
  <c r="AB2374" i="6"/>
  <c r="Z2374" i="6"/>
  <c r="Y2374" i="6"/>
  <c r="X2374" i="6"/>
  <c r="AD2374" i="6" s="1"/>
  <c r="V2374" i="6"/>
  <c r="T2374" i="6"/>
  <c r="S2374" i="6"/>
  <c r="R2374" i="6"/>
  <c r="Q2374" i="6"/>
  <c r="P2374" i="6"/>
  <c r="O2374" i="6"/>
  <c r="N2374" i="6"/>
  <c r="M2374" i="6"/>
  <c r="U2374" i="6" s="1"/>
  <c r="E2374" i="6"/>
  <c r="B2374" i="6"/>
  <c r="BK2373" i="6"/>
  <c r="BJ2373" i="6"/>
  <c r="BC2373" i="6"/>
  <c r="BB2373" i="6"/>
  <c r="BA2373" i="6"/>
  <c r="AZ2373" i="6"/>
  <c r="AY2373" i="6"/>
  <c r="AX2373" i="6"/>
  <c r="AW2373" i="6"/>
  <c r="AV2373" i="6"/>
  <c r="AU2373" i="6"/>
  <c r="AT2373" i="6"/>
  <c r="AS2373" i="6"/>
  <c r="AR2373" i="6"/>
  <c r="AQ2373" i="6"/>
  <c r="AP2373" i="6"/>
  <c r="AO2373" i="6"/>
  <c r="AN2373" i="6"/>
  <c r="BD2373" i="6" s="1"/>
  <c r="AL2373" i="6"/>
  <c r="AK2373" i="6"/>
  <c r="AJ2373" i="6"/>
  <c r="AI2373" i="6"/>
  <c r="AH2373" i="6"/>
  <c r="AG2373" i="6"/>
  <c r="AM2373" i="6" s="1"/>
  <c r="AB2373" i="6"/>
  <c r="Z2373" i="6"/>
  <c r="Y2373" i="6"/>
  <c r="X2373" i="6"/>
  <c r="AD2373" i="6" s="1"/>
  <c r="V2373" i="6"/>
  <c r="T2373" i="6"/>
  <c r="S2373" i="6"/>
  <c r="R2373" i="6"/>
  <c r="Q2373" i="6"/>
  <c r="P2373" i="6"/>
  <c r="O2373" i="6"/>
  <c r="N2373" i="6"/>
  <c r="M2373" i="6"/>
  <c r="U2373" i="6" s="1"/>
  <c r="E2373" i="6"/>
  <c r="B2373" i="6"/>
  <c r="BK2372" i="6"/>
  <c r="BJ2372" i="6"/>
  <c r="BC2372" i="6"/>
  <c r="BB2372" i="6"/>
  <c r="BA2372" i="6"/>
  <c r="AZ2372" i="6"/>
  <c r="AY2372" i="6"/>
  <c r="AX2372" i="6"/>
  <c r="AW2372" i="6"/>
  <c r="AV2372" i="6"/>
  <c r="AU2372" i="6"/>
  <c r="AT2372" i="6"/>
  <c r="AS2372" i="6"/>
  <c r="AR2372" i="6"/>
  <c r="AQ2372" i="6"/>
  <c r="AP2372" i="6"/>
  <c r="AO2372" i="6"/>
  <c r="AN2372" i="6"/>
  <c r="BD2372" i="6" s="1"/>
  <c r="AL2372" i="6"/>
  <c r="AK2372" i="6"/>
  <c r="AJ2372" i="6"/>
  <c r="AI2372" i="6"/>
  <c r="AH2372" i="6"/>
  <c r="AG2372" i="6"/>
  <c r="AM2372" i="6" s="1"/>
  <c r="AB2372" i="6"/>
  <c r="Z2372" i="6"/>
  <c r="Y2372" i="6"/>
  <c r="X2372" i="6"/>
  <c r="AD2372" i="6" s="1"/>
  <c r="V2372" i="6"/>
  <c r="T2372" i="6"/>
  <c r="S2372" i="6"/>
  <c r="R2372" i="6"/>
  <c r="Q2372" i="6"/>
  <c r="P2372" i="6"/>
  <c r="O2372" i="6"/>
  <c r="N2372" i="6"/>
  <c r="M2372" i="6"/>
  <c r="U2372" i="6" s="1"/>
  <c r="E2372" i="6"/>
  <c r="B2372" i="6"/>
  <c r="BK2371" i="6"/>
  <c r="BJ2371" i="6"/>
  <c r="BC2371" i="6"/>
  <c r="BB2371" i="6"/>
  <c r="BA2371" i="6"/>
  <c r="AZ2371" i="6"/>
  <c r="AY2371" i="6"/>
  <c r="AX2371" i="6"/>
  <c r="AW2371" i="6"/>
  <c r="AV2371" i="6"/>
  <c r="AU2371" i="6"/>
  <c r="AT2371" i="6"/>
  <c r="AS2371" i="6"/>
  <c r="AR2371" i="6"/>
  <c r="AQ2371" i="6"/>
  <c r="AP2371" i="6"/>
  <c r="AO2371" i="6"/>
  <c r="AN2371" i="6"/>
  <c r="BD2371" i="6" s="1"/>
  <c r="AL2371" i="6"/>
  <c r="AK2371" i="6"/>
  <c r="AJ2371" i="6"/>
  <c r="AI2371" i="6"/>
  <c r="AH2371" i="6"/>
  <c r="AG2371" i="6"/>
  <c r="AM2371" i="6" s="1"/>
  <c r="AB2371" i="6"/>
  <c r="Z2371" i="6"/>
  <c r="Y2371" i="6"/>
  <c r="X2371" i="6"/>
  <c r="AD2371" i="6" s="1"/>
  <c r="V2371" i="6"/>
  <c r="T2371" i="6"/>
  <c r="S2371" i="6"/>
  <c r="R2371" i="6"/>
  <c r="Q2371" i="6"/>
  <c r="P2371" i="6"/>
  <c r="O2371" i="6"/>
  <c r="N2371" i="6"/>
  <c r="M2371" i="6"/>
  <c r="U2371" i="6" s="1"/>
  <c r="E2371" i="6"/>
  <c r="B2371" i="6"/>
  <c r="BK2370" i="6"/>
  <c r="BJ2370" i="6"/>
  <c r="BC2370" i="6"/>
  <c r="BB2370" i="6"/>
  <c r="BA2370" i="6"/>
  <c r="AZ2370" i="6"/>
  <c r="AY2370" i="6"/>
  <c r="AX2370" i="6"/>
  <c r="AW2370" i="6"/>
  <c r="AV2370" i="6"/>
  <c r="AU2370" i="6"/>
  <c r="AT2370" i="6"/>
  <c r="AS2370" i="6"/>
  <c r="AR2370" i="6"/>
  <c r="AQ2370" i="6"/>
  <c r="AP2370" i="6"/>
  <c r="AO2370" i="6"/>
  <c r="AN2370" i="6"/>
  <c r="BD2370" i="6" s="1"/>
  <c r="AL2370" i="6"/>
  <c r="AK2370" i="6"/>
  <c r="AJ2370" i="6"/>
  <c r="AI2370" i="6"/>
  <c r="AH2370" i="6"/>
  <c r="AG2370" i="6"/>
  <c r="AM2370" i="6" s="1"/>
  <c r="AB2370" i="6"/>
  <c r="Z2370" i="6"/>
  <c r="Y2370" i="6"/>
  <c r="X2370" i="6"/>
  <c r="AD2370" i="6" s="1"/>
  <c r="V2370" i="6"/>
  <c r="T2370" i="6"/>
  <c r="S2370" i="6"/>
  <c r="R2370" i="6"/>
  <c r="Q2370" i="6"/>
  <c r="P2370" i="6"/>
  <c r="O2370" i="6"/>
  <c r="N2370" i="6"/>
  <c r="M2370" i="6"/>
  <c r="U2370" i="6" s="1"/>
  <c r="E2370" i="6"/>
  <c r="B2370" i="6"/>
  <c r="BK2369" i="6"/>
  <c r="BJ2369" i="6"/>
  <c r="BC2369" i="6"/>
  <c r="BB2369" i="6"/>
  <c r="BA2369" i="6"/>
  <c r="AZ2369" i="6"/>
  <c r="AY2369" i="6"/>
  <c r="AX2369" i="6"/>
  <c r="AW2369" i="6"/>
  <c r="AV2369" i="6"/>
  <c r="AU2369" i="6"/>
  <c r="AT2369" i="6"/>
  <c r="AS2369" i="6"/>
  <c r="AR2369" i="6"/>
  <c r="AQ2369" i="6"/>
  <c r="AP2369" i="6"/>
  <c r="AO2369" i="6"/>
  <c r="AN2369" i="6"/>
  <c r="BD2369" i="6" s="1"/>
  <c r="AL2369" i="6"/>
  <c r="AK2369" i="6"/>
  <c r="AJ2369" i="6"/>
  <c r="AI2369" i="6"/>
  <c r="AH2369" i="6"/>
  <c r="AG2369" i="6"/>
  <c r="AM2369" i="6" s="1"/>
  <c r="AB2369" i="6"/>
  <c r="Z2369" i="6"/>
  <c r="Y2369" i="6"/>
  <c r="X2369" i="6"/>
  <c r="AD2369" i="6" s="1"/>
  <c r="V2369" i="6"/>
  <c r="T2369" i="6"/>
  <c r="S2369" i="6"/>
  <c r="R2369" i="6"/>
  <c r="Q2369" i="6"/>
  <c r="P2369" i="6"/>
  <c r="O2369" i="6"/>
  <c r="N2369" i="6"/>
  <c r="M2369" i="6"/>
  <c r="U2369" i="6" s="1"/>
  <c r="E2369" i="6"/>
  <c r="B2369" i="6"/>
  <c r="BK2368" i="6"/>
  <c r="BJ2368" i="6"/>
  <c r="BC2368" i="6"/>
  <c r="BB2368" i="6"/>
  <c r="BA2368" i="6"/>
  <c r="AZ2368" i="6"/>
  <c r="AY2368" i="6"/>
  <c r="AX2368" i="6"/>
  <c r="AW2368" i="6"/>
  <c r="AV2368" i="6"/>
  <c r="AU2368" i="6"/>
  <c r="AT2368" i="6"/>
  <c r="AS2368" i="6"/>
  <c r="AR2368" i="6"/>
  <c r="AQ2368" i="6"/>
  <c r="AP2368" i="6"/>
  <c r="AO2368" i="6"/>
  <c r="AN2368" i="6"/>
  <c r="BD2368" i="6" s="1"/>
  <c r="AL2368" i="6"/>
  <c r="AK2368" i="6"/>
  <c r="AJ2368" i="6"/>
  <c r="AI2368" i="6"/>
  <c r="AH2368" i="6"/>
  <c r="AG2368" i="6"/>
  <c r="AM2368" i="6" s="1"/>
  <c r="AB2368" i="6"/>
  <c r="Z2368" i="6"/>
  <c r="Y2368" i="6"/>
  <c r="X2368" i="6"/>
  <c r="AD2368" i="6" s="1"/>
  <c r="V2368" i="6"/>
  <c r="T2368" i="6"/>
  <c r="S2368" i="6"/>
  <c r="R2368" i="6"/>
  <c r="Q2368" i="6"/>
  <c r="P2368" i="6"/>
  <c r="O2368" i="6"/>
  <c r="N2368" i="6"/>
  <c r="M2368" i="6"/>
  <c r="U2368" i="6" s="1"/>
  <c r="E2368" i="6"/>
  <c r="B2368" i="6"/>
  <c r="BK2367" i="6"/>
  <c r="BJ2367" i="6"/>
  <c r="BC2367" i="6"/>
  <c r="BB2367" i="6"/>
  <c r="BA2367" i="6"/>
  <c r="AZ2367" i="6"/>
  <c r="AY2367" i="6"/>
  <c r="AX2367" i="6"/>
  <c r="AW2367" i="6"/>
  <c r="AV2367" i="6"/>
  <c r="AU2367" i="6"/>
  <c r="AT2367" i="6"/>
  <c r="AS2367" i="6"/>
  <c r="AR2367" i="6"/>
  <c r="AQ2367" i="6"/>
  <c r="AP2367" i="6"/>
  <c r="AO2367" i="6"/>
  <c r="AN2367" i="6"/>
  <c r="BD2367" i="6" s="1"/>
  <c r="AL2367" i="6"/>
  <c r="AK2367" i="6"/>
  <c r="AJ2367" i="6"/>
  <c r="AI2367" i="6"/>
  <c r="AH2367" i="6"/>
  <c r="AG2367" i="6"/>
  <c r="AM2367" i="6" s="1"/>
  <c r="AB2367" i="6"/>
  <c r="Z2367" i="6"/>
  <c r="Y2367" i="6"/>
  <c r="X2367" i="6"/>
  <c r="AD2367" i="6" s="1"/>
  <c r="V2367" i="6"/>
  <c r="T2367" i="6"/>
  <c r="S2367" i="6"/>
  <c r="R2367" i="6"/>
  <c r="Q2367" i="6"/>
  <c r="P2367" i="6"/>
  <c r="O2367" i="6"/>
  <c r="N2367" i="6"/>
  <c r="M2367" i="6"/>
  <c r="U2367" i="6" s="1"/>
  <c r="E2367" i="6"/>
  <c r="B2367" i="6"/>
  <c r="BK2366" i="6"/>
  <c r="BJ2366" i="6"/>
  <c r="BC2366" i="6"/>
  <c r="BB2366" i="6"/>
  <c r="BA2366" i="6"/>
  <c r="AZ2366" i="6"/>
  <c r="AY2366" i="6"/>
  <c r="AX2366" i="6"/>
  <c r="AW2366" i="6"/>
  <c r="AV2366" i="6"/>
  <c r="AU2366" i="6"/>
  <c r="AT2366" i="6"/>
  <c r="AS2366" i="6"/>
  <c r="AR2366" i="6"/>
  <c r="AQ2366" i="6"/>
  <c r="AP2366" i="6"/>
  <c r="AO2366" i="6"/>
  <c r="AN2366" i="6"/>
  <c r="BD2366" i="6" s="1"/>
  <c r="AL2366" i="6"/>
  <c r="AK2366" i="6"/>
  <c r="AJ2366" i="6"/>
  <c r="AI2366" i="6"/>
  <c r="AH2366" i="6"/>
  <c r="AG2366" i="6"/>
  <c r="AM2366" i="6" s="1"/>
  <c r="AB2366" i="6"/>
  <c r="Z2366" i="6"/>
  <c r="Y2366" i="6"/>
  <c r="X2366" i="6"/>
  <c r="AD2366" i="6" s="1"/>
  <c r="V2366" i="6"/>
  <c r="T2366" i="6"/>
  <c r="S2366" i="6"/>
  <c r="R2366" i="6"/>
  <c r="Q2366" i="6"/>
  <c r="P2366" i="6"/>
  <c r="O2366" i="6"/>
  <c r="N2366" i="6"/>
  <c r="M2366" i="6"/>
  <c r="U2366" i="6" s="1"/>
  <c r="E2366" i="6"/>
  <c r="B2366" i="6"/>
  <c r="BK2365" i="6"/>
  <c r="BJ2365" i="6"/>
  <c r="BC2365" i="6"/>
  <c r="BB2365" i="6"/>
  <c r="BA2365" i="6"/>
  <c r="AZ2365" i="6"/>
  <c r="AY2365" i="6"/>
  <c r="AX2365" i="6"/>
  <c r="AW2365" i="6"/>
  <c r="AV2365" i="6"/>
  <c r="AU2365" i="6"/>
  <c r="AT2365" i="6"/>
  <c r="AS2365" i="6"/>
  <c r="AR2365" i="6"/>
  <c r="AQ2365" i="6"/>
  <c r="AP2365" i="6"/>
  <c r="AO2365" i="6"/>
  <c r="AN2365" i="6"/>
  <c r="BD2365" i="6" s="1"/>
  <c r="AL2365" i="6"/>
  <c r="AK2365" i="6"/>
  <c r="AJ2365" i="6"/>
  <c r="AI2365" i="6"/>
  <c r="AH2365" i="6"/>
  <c r="AG2365" i="6"/>
  <c r="AM2365" i="6" s="1"/>
  <c r="AB2365" i="6"/>
  <c r="Z2365" i="6"/>
  <c r="Y2365" i="6"/>
  <c r="X2365" i="6"/>
  <c r="AD2365" i="6" s="1"/>
  <c r="V2365" i="6"/>
  <c r="T2365" i="6"/>
  <c r="S2365" i="6"/>
  <c r="R2365" i="6"/>
  <c r="Q2365" i="6"/>
  <c r="P2365" i="6"/>
  <c r="O2365" i="6"/>
  <c r="N2365" i="6"/>
  <c r="M2365" i="6"/>
  <c r="U2365" i="6" s="1"/>
  <c r="E2365" i="6"/>
  <c r="B2365" i="6"/>
  <c r="BK2364" i="6"/>
  <c r="BJ2364" i="6"/>
  <c r="BC2364" i="6"/>
  <c r="BB2364" i="6"/>
  <c r="BA2364" i="6"/>
  <c r="AZ2364" i="6"/>
  <c r="AY2364" i="6"/>
  <c r="AX2364" i="6"/>
  <c r="AW2364" i="6"/>
  <c r="AV2364" i="6"/>
  <c r="AU2364" i="6"/>
  <c r="AT2364" i="6"/>
  <c r="AS2364" i="6"/>
  <c r="AR2364" i="6"/>
  <c r="AQ2364" i="6"/>
  <c r="AP2364" i="6"/>
  <c r="AO2364" i="6"/>
  <c r="AN2364" i="6"/>
  <c r="BD2364" i="6" s="1"/>
  <c r="AL2364" i="6"/>
  <c r="AK2364" i="6"/>
  <c r="AJ2364" i="6"/>
  <c r="AI2364" i="6"/>
  <c r="AH2364" i="6"/>
  <c r="AG2364" i="6"/>
  <c r="AM2364" i="6" s="1"/>
  <c r="AB2364" i="6"/>
  <c r="Z2364" i="6"/>
  <c r="Y2364" i="6"/>
  <c r="X2364" i="6"/>
  <c r="AD2364" i="6" s="1"/>
  <c r="V2364" i="6"/>
  <c r="T2364" i="6"/>
  <c r="S2364" i="6"/>
  <c r="R2364" i="6"/>
  <c r="Q2364" i="6"/>
  <c r="P2364" i="6"/>
  <c r="O2364" i="6"/>
  <c r="N2364" i="6"/>
  <c r="M2364" i="6"/>
  <c r="U2364" i="6" s="1"/>
  <c r="E2364" i="6"/>
  <c r="B2364" i="6"/>
  <c r="BK2363" i="6"/>
  <c r="BJ2363" i="6"/>
  <c r="BC2363" i="6"/>
  <c r="BB2363" i="6"/>
  <c r="BA2363" i="6"/>
  <c r="AZ2363" i="6"/>
  <c r="AY2363" i="6"/>
  <c r="AX2363" i="6"/>
  <c r="AW2363" i="6"/>
  <c r="AV2363" i="6"/>
  <c r="AU2363" i="6"/>
  <c r="AT2363" i="6"/>
  <c r="AS2363" i="6"/>
  <c r="AR2363" i="6"/>
  <c r="AQ2363" i="6"/>
  <c r="AP2363" i="6"/>
  <c r="AO2363" i="6"/>
  <c r="AN2363" i="6"/>
  <c r="BD2363" i="6" s="1"/>
  <c r="AL2363" i="6"/>
  <c r="AK2363" i="6"/>
  <c r="AJ2363" i="6"/>
  <c r="AI2363" i="6"/>
  <c r="AH2363" i="6"/>
  <c r="AG2363" i="6"/>
  <c r="AM2363" i="6" s="1"/>
  <c r="AB2363" i="6"/>
  <c r="Z2363" i="6"/>
  <c r="Y2363" i="6"/>
  <c r="X2363" i="6"/>
  <c r="AD2363" i="6" s="1"/>
  <c r="V2363" i="6"/>
  <c r="T2363" i="6"/>
  <c r="S2363" i="6"/>
  <c r="R2363" i="6"/>
  <c r="Q2363" i="6"/>
  <c r="P2363" i="6"/>
  <c r="O2363" i="6"/>
  <c r="N2363" i="6"/>
  <c r="M2363" i="6"/>
  <c r="U2363" i="6" s="1"/>
  <c r="E2363" i="6"/>
  <c r="B2363" i="6"/>
  <c r="BK2362" i="6"/>
  <c r="BJ2362" i="6"/>
  <c r="BC2362" i="6"/>
  <c r="BB2362" i="6"/>
  <c r="BA2362" i="6"/>
  <c r="AZ2362" i="6"/>
  <c r="AY2362" i="6"/>
  <c r="AX2362" i="6"/>
  <c r="AW2362" i="6"/>
  <c r="AV2362" i="6"/>
  <c r="AU2362" i="6"/>
  <c r="AT2362" i="6"/>
  <c r="AS2362" i="6"/>
  <c r="AR2362" i="6"/>
  <c r="AQ2362" i="6"/>
  <c r="AP2362" i="6"/>
  <c r="AO2362" i="6"/>
  <c r="AN2362" i="6"/>
  <c r="BD2362" i="6" s="1"/>
  <c r="AL2362" i="6"/>
  <c r="AK2362" i="6"/>
  <c r="AJ2362" i="6"/>
  <c r="AI2362" i="6"/>
  <c r="AH2362" i="6"/>
  <c r="AG2362" i="6"/>
  <c r="AM2362" i="6" s="1"/>
  <c r="AB2362" i="6"/>
  <c r="Z2362" i="6"/>
  <c r="Y2362" i="6"/>
  <c r="X2362" i="6"/>
  <c r="AD2362" i="6" s="1"/>
  <c r="V2362" i="6"/>
  <c r="T2362" i="6"/>
  <c r="S2362" i="6"/>
  <c r="R2362" i="6"/>
  <c r="Q2362" i="6"/>
  <c r="P2362" i="6"/>
  <c r="O2362" i="6"/>
  <c r="N2362" i="6"/>
  <c r="M2362" i="6"/>
  <c r="U2362" i="6" s="1"/>
  <c r="E2362" i="6"/>
  <c r="B2362" i="6"/>
  <c r="BK2361" i="6"/>
  <c r="BJ2361" i="6"/>
  <c r="BC2361" i="6"/>
  <c r="BB2361" i="6"/>
  <c r="BA2361" i="6"/>
  <c r="AZ2361" i="6"/>
  <c r="AY2361" i="6"/>
  <c r="AX2361" i="6"/>
  <c r="AW2361" i="6"/>
  <c r="AV2361" i="6"/>
  <c r="AU2361" i="6"/>
  <c r="AT2361" i="6"/>
  <c r="AS2361" i="6"/>
  <c r="AR2361" i="6"/>
  <c r="AQ2361" i="6"/>
  <c r="AP2361" i="6"/>
  <c r="AO2361" i="6"/>
  <c r="AN2361" i="6"/>
  <c r="BD2361" i="6" s="1"/>
  <c r="AL2361" i="6"/>
  <c r="AK2361" i="6"/>
  <c r="AJ2361" i="6"/>
  <c r="AI2361" i="6"/>
  <c r="AH2361" i="6"/>
  <c r="AG2361" i="6"/>
  <c r="AM2361" i="6" s="1"/>
  <c r="AB2361" i="6"/>
  <c r="Z2361" i="6"/>
  <c r="Y2361" i="6"/>
  <c r="X2361" i="6"/>
  <c r="AD2361" i="6" s="1"/>
  <c r="V2361" i="6"/>
  <c r="T2361" i="6"/>
  <c r="S2361" i="6"/>
  <c r="R2361" i="6"/>
  <c r="Q2361" i="6"/>
  <c r="P2361" i="6"/>
  <c r="O2361" i="6"/>
  <c r="N2361" i="6"/>
  <c r="M2361" i="6"/>
  <c r="U2361" i="6" s="1"/>
  <c r="E2361" i="6"/>
  <c r="B2361" i="6"/>
  <c r="BK2360" i="6"/>
  <c r="BJ2360" i="6"/>
  <c r="BC2360" i="6"/>
  <c r="BB2360" i="6"/>
  <c r="BA2360" i="6"/>
  <c r="AZ2360" i="6"/>
  <c r="AY2360" i="6"/>
  <c r="AX2360" i="6"/>
  <c r="AW2360" i="6"/>
  <c r="AV2360" i="6"/>
  <c r="AU2360" i="6"/>
  <c r="AT2360" i="6"/>
  <c r="AS2360" i="6"/>
  <c r="AR2360" i="6"/>
  <c r="AQ2360" i="6"/>
  <c r="AP2360" i="6"/>
  <c r="AO2360" i="6"/>
  <c r="AN2360" i="6"/>
  <c r="BD2360" i="6" s="1"/>
  <c r="AL2360" i="6"/>
  <c r="AK2360" i="6"/>
  <c r="AJ2360" i="6"/>
  <c r="AI2360" i="6"/>
  <c r="AH2360" i="6"/>
  <c r="AG2360" i="6"/>
  <c r="AM2360" i="6" s="1"/>
  <c r="AB2360" i="6"/>
  <c r="Z2360" i="6"/>
  <c r="Y2360" i="6"/>
  <c r="X2360" i="6"/>
  <c r="AD2360" i="6" s="1"/>
  <c r="V2360" i="6"/>
  <c r="T2360" i="6"/>
  <c r="S2360" i="6"/>
  <c r="R2360" i="6"/>
  <c r="Q2360" i="6"/>
  <c r="P2360" i="6"/>
  <c r="O2360" i="6"/>
  <c r="N2360" i="6"/>
  <c r="M2360" i="6"/>
  <c r="U2360" i="6" s="1"/>
  <c r="E2360" i="6"/>
  <c r="B2360" i="6"/>
  <c r="BK2359" i="6"/>
  <c r="BJ2359" i="6"/>
  <c r="BC2359" i="6"/>
  <c r="BB2359" i="6"/>
  <c r="BA2359" i="6"/>
  <c r="AZ2359" i="6"/>
  <c r="AY2359" i="6"/>
  <c r="AX2359" i="6"/>
  <c r="AW2359" i="6"/>
  <c r="AV2359" i="6"/>
  <c r="AU2359" i="6"/>
  <c r="AT2359" i="6"/>
  <c r="AS2359" i="6"/>
  <c r="AR2359" i="6"/>
  <c r="AQ2359" i="6"/>
  <c r="AP2359" i="6"/>
  <c r="AO2359" i="6"/>
  <c r="AN2359" i="6"/>
  <c r="BD2359" i="6" s="1"/>
  <c r="AL2359" i="6"/>
  <c r="AK2359" i="6"/>
  <c r="AJ2359" i="6"/>
  <c r="AI2359" i="6"/>
  <c r="AH2359" i="6"/>
  <c r="AG2359" i="6"/>
  <c r="AM2359" i="6" s="1"/>
  <c r="AB2359" i="6"/>
  <c r="Z2359" i="6"/>
  <c r="Y2359" i="6"/>
  <c r="X2359" i="6"/>
  <c r="AD2359" i="6" s="1"/>
  <c r="V2359" i="6"/>
  <c r="T2359" i="6"/>
  <c r="S2359" i="6"/>
  <c r="R2359" i="6"/>
  <c r="Q2359" i="6"/>
  <c r="P2359" i="6"/>
  <c r="O2359" i="6"/>
  <c r="N2359" i="6"/>
  <c r="M2359" i="6"/>
  <c r="U2359" i="6" s="1"/>
  <c r="E2359" i="6"/>
  <c r="B2359" i="6"/>
  <c r="BK2358" i="6"/>
  <c r="BJ2358" i="6"/>
  <c r="BC2358" i="6"/>
  <c r="BB2358" i="6"/>
  <c r="BA2358" i="6"/>
  <c r="AZ2358" i="6"/>
  <c r="AY2358" i="6"/>
  <c r="AX2358" i="6"/>
  <c r="AW2358" i="6"/>
  <c r="AV2358" i="6"/>
  <c r="AU2358" i="6"/>
  <c r="AT2358" i="6"/>
  <c r="AS2358" i="6"/>
  <c r="AR2358" i="6"/>
  <c r="AQ2358" i="6"/>
  <c r="AP2358" i="6"/>
  <c r="AO2358" i="6"/>
  <c r="AN2358" i="6"/>
  <c r="BD2358" i="6" s="1"/>
  <c r="AL2358" i="6"/>
  <c r="AK2358" i="6"/>
  <c r="AJ2358" i="6"/>
  <c r="AI2358" i="6"/>
  <c r="AH2358" i="6"/>
  <c r="AG2358" i="6"/>
  <c r="AM2358" i="6" s="1"/>
  <c r="AB2358" i="6"/>
  <c r="Z2358" i="6"/>
  <c r="Y2358" i="6"/>
  <c r="X2358" i="6"/>
  <c r="AD2358" i="6" s="1"/>
  <c r="V2358" i="6"/>
  <c r="T2358" i="6"/>
  <c r="S2358" i="6"/>
  <c r="R2358" i="6"/>
  <c r="Q2358" i="6"/>
  <c r="P2358" i="6"/>
  <c r="O2358" i="6"/>
  <c r="N2358" i="6"/>
  <c r="M2358" i="6"/>
  <c r="U2358" i="6" s="1"/>
  <c r="E2358" i="6"/>
  <c r="B2358" i="6"/>
  <c r="BK2357" i="6"/>
  <c r="BJ2357" i="6"/>
  <c r="BC2357" i="6"/>
  <c r="BB2357" i="6"/>
  <c r="BA2357" i="6"/>
  <c r="AZ2357" i="6"/>
  <c r="AY2357" i="6"/>
  <c r="AX2357" i="6"/>
  <c r="AW2357" i="6"/>
  <c r="AV2357" i="6"/>
  <c r="AU2357" i="6"/>
  <c r="AT2357" i="6"/>
  <c r="AS2357" i="6"/>
  <c r="AR2357" i="6"/>
  <c r="AQ2357" i="6"/>
  <c r="AP2357" i="6"/>
  <c r="AO2357" i="6"/>
  <c r="AN2357" i="6"/>
  <c r="BD2357" i="6" s="1"/>
  <c r="AL2357" i="6"/>
  <c r="AK2357" i="6"/>
  <c r="AJ2357" i="6"/>
  <c r="AI2357" i="6"/>
  <c r="AH2357" i="6"/>
  <c r="AG2357" i="6"/>
  <c r="AM2357" i="6" s="1"/>
  <c r="AB2357" i="6"/>
  <c r="Z2357" i="6"/>
  <c r="Y2357" i="6"/>
  <c r="X2357" i="6"/>
  <c r="AD2357" i="6" s="1"/>
  <c r="V2357" i="6"/>
  <c r="T2357" i="6"/>
  <c r="S2357" i="6"/>
  <c r="R2357" i="6"/>
  <c r="Q2357" i="6"/>
  <c r="P2357" i="6"/>
  <c r="O2357" i="6"/>
  <c r="N2357" i="6"/>
  <c r="M2357" i="6"/>
  <c r="U2357" i="6" s="1"/>
  <c r="E2357" i="6"/>
  <c r="B2357" i="6"/>
  <c r="BK2356" i="6"/>
  <c r="BJ2356" i="6"/>
  <c r="BC2356" i="6"/>
  <c r="BB2356" i="6"/>
  <c r="BA2356" i="6"/>
  <c r="AZ2356" i="6"/>
  <c r="AY2356" i="6"/>
  <c r="AX2356" i="6"/>
  <c r="AW2356" i="6"/>
  <c r="AV2356" i="6"/>
  <c r="AU2356" i="6"/>
  <c r="AT2356" i="6"/>
  <c r="AS2356" i="6"/>
  <c r="AR2356" i="6"/>
  <c r="AQ2356" i="6"/>
  <c r="AP2356" i="6"/>
  <c r="AO2356" i="6"/>
  <c r="AN2356" i="6"/>
  <c r="BD2356" i="6" s="1"/>
  <c r="AL2356" i="6"/>
  <c r="AK2356" i="6"/>
  <c r="AJ2356" i="6"/>
  <c r="AI2356" i="6"/>
  <c r="AH2356" i="6"/>
  <c r="AG2356" i="6"/>
  <c r="AM2356" i="6" s="1"/>
  <c r="AB2356" i="6"/>
  <c r="Z2356" i="6"/>
  <c r="Y2356" i="6"/>
  <c r="X2356" i="6"/>
  <c r="AD2356" i="6" s="1"/>
  <c r="V2356" i="6"/>
  <c r="T2356" i="6"/>
  <c r="S2356" i="6"/>
  <c r="R2356" i="6"/>
  <c r="Q2356" i="6"/>
  <c r="P2356" i="6"/>
  <c r="O2356" i="6"/>
  <c r="N2356" i="6"/>
  <c r="M2356" i="6"/>
  <c r="U2356" i="6" s="1"/>
  <c r="E2356" i="6"/>
  <c r="B2356" i="6"/>
  <c r="BK2355" i="6"/>
  <c r="BJ2355" i="6"/>
  <c r="BC2355" i="6"/>
  <c r="BB2355" i="6"/>
  <c r="BA2355" i="6"/>
  <c r="AZ2355" i="6"/>
  <c r="AY2355" i="6"/>
  <c r="AX2355" i="6"/>
  <c r="AW2355" i="6"/>
  <c r="AV2355" i="6"/>
  <c r="AU2355" i="6"/>
  <c r="AT2355" i="6"/>
  <c r="AS2355" i="6"/>
  <c r="AR2355" i="6"/>
  <c r="AQ2355" i="6"/>
  <c r="AP2355" i="6"/>
  <c r="AO2355" i="6"/>
  <c r="AN2355" i="6"/>
  <c r="BD2355" i="6" s="1"/>
  <c r="AL2355" i="6"/>
  <c r="AK2355" i="6"/>
  <c r="AJ2355" i="6"/>
  <c r="AI2355" i="6"/>
  <c r="AH2355" i="6"/>
  <c r="AG2355" i="6"/>
  <c r="AM2355" i="6" s="1"/>
  <c r="AB2355" i="6"/>
  <c r="Z2355" i="6"/>
  <c r="Y2355" i="6"/>
  <c r="X2355" i="6"/>
  <c r="AD2355" i="6" s="1"/>
  <c r="V2355" i="6"/>
  <c r="T2355" i="6"/>
  <c r="S2355" i="6"/>
  <c r="R2355" i="6"/>
  <c r="Q2355" i="6"/>
  <c r="P2355" i="6"/>
  <c r="O2355" i="6"/>
  <c r="N2355" i="6"/>
  <c r="M2355" i="6"/>
  <c r="U2355" i="6" s="1"/>
  <c r="E2355" i="6"/>
  <c r="B2355" i="6"/>
  <c r="BK2354" i="6"/>
  <c r="BJ2354" i="6"/>
  <c r="BC2354" i="6"/>
  <c r="BB2354" i="6"/>
  <c r="BA2354" i="6"/>
  <c r="AZ2354" i="6"/>
  <c r="AY2354" i="6"/>
  <c r="AX2354" i="6"/>
  <c r="AW2354" i="6"/>
  <c r="AV2354" i="6"/>
  <c r="AU2354" i="6"/>
  <c r="AT2354" i="6"/>
  <c r="AS2354" i="6"/>
  <c r="AR2354" i="6"/>
  <c r="AQ2354" i="6"/>
  <c r="AP2354" i="6"/>
  <c r="AO2354" i="6"/>
  <c r="AN2354" i="6"/>
  <c r="BD2354" i="6" s="1"/>
  <c r="AL2354" i="6"/>
  <c r="AK2354" i="6"/>
  <c r="AJ2354" i="6"/>
  <c r="AI2354" i="6"/>
  <c r="AH2354" i="6"/>
  <c r="AG2354" i="6"/>
  <c r="AM2354" i="6" s="1"/>
  <c r="AB2354" i="6"/>
  <c r="Z2354" i="6"/>
  <c r="Y2354" i="6"/>
  <c r="X2354" i="6"/>
  <c r="AD2354" i="6" s="1"/>
  <c r="V2354" i="6"/>
  <c r="T2354" i="6"/>
  <c r="S2354" i="6"/>
  <c r="R2354" i="6"/>
  <c r="Q2354" i="6"/>
  <c r="P2354" i="6"/>
  <c r="O2354" i="6"/>
  <c r="N2354" i="6"/>
  <c r="M2354" i="6"/>
  <c r="U2354" i="6" s="1"/>
  <c r="E2354" i="6"/>
  <c r="B2354" i="6"/>
  <c r="BK2353" i="6"/>
  <c r="BJ2353" i="6"/>
  <c r="BC2353" i="6"/>
  <c r="BB2353" i="6"/>
  <c r="BA2353" i="6"/>
  <c r="AZ2353" i="6"/>
  <c r="AY2353" i="6"/>
  <c r="AX2353" i="6"/>
  <c r="AW2353" i="6"/>
  <c r="AV2353" i="6"/>
  <c r="AU2353" i="6"/>
  <c r="AT2353" i="6"/>
  <c r="AS2353" i="6"/>
  <c r="AR2353" i="6"/>
  <c r="AQ2353" i="6"/>
  <c r="AP2353" i="6"/>
  <c r="AO2353" i="6"/>
  <c r="AN2353" i="6"/>
  <c r="BD2353" i="6" s="1"/>
  <c r="AL2353" i="6"/>
  <c r="AK2353" i="6"/>
  <c r="AJ2353" i="6"/>
  <c r="AI2353" i="6"/>
  <c r="AH2353" i="6"/>
  <c r="AG2353" i="6"/>
  <c r="AM2353" i="6" s="1"/>
  <c r="AB2353" i="6"/>
  <c r="Z2353" i="6"/>
  <c r="Y2353" i="6"/>
  <c r="X2353" i="6"/>
  <c r="AD2353" i="6" s="1"/>
  <c r="V2353" i="6"/>
  <c r="T2353" i="6"/>
  <c r="S2353" i="6"/>
  <c r="R2353" i="6"/>
  <c r="Q2353" i="6"/>
  <c r="P2353" i="6"/>
  <c r="O2353" i="6"/>
  <c r="N2353" i="6"/>
  <c r="M2353" i="6"/>
  <c r="U2353" i="6" s="1"/>
  <c r="E2353" i="6"/>
  <c r="B2353" i="6"/>
  <c r="BK2352" i="6"/>
  <c r="BJ2352" i="6"/>
  <c r="BC2352" i="6"/>
  <c r="BB2352" i="6"/>
  <c r="BA2352" i="6"/>
  <c r="AZ2352" i="6"/>
  <c r="AY2352" i="6"/>
  <c r="AX2352" i="6"/>
  <c r="AW2352" i="6"/>
  <c r="AV2352" i="6"/>
  <c r="AU2352" i="6"/>
  <c r="AT2352" i="6"/>
  <c r="AS2352" i="6"/>
  <c r="AR2352" i="6"/>
  <c r="AQ2352" i="6"/>
  <c r="AP2352" i="6"/>
  <c r="AO2352" i="6"/>
  <c r="AN2352" i="6"/>
  <c r="BD2352" i="6" s="1"/>
  <c r="AL2352" i="6"/>
  <c r="AK2352" i="6"/>
  <c r="AJ2352" i="6"/>
  <c r="AI2352" i="6"/>
  <c r="AH2352" i="6"/>
  <c r="AG2352" i="6"/>
  <c r="AM2352" i="6" s="1"/>
  <c r="AB2352" i="6"/>
  <c r="Z2352" i="6"/>
  <c r="Y2352" i="6"/>
  <c r="X2352" i="6"/>
  <c r="AD2352" i="6" s="1"/>
  <c r="V2352" i="6"/>
  <c r="T2352" i="6"/>
  <c r="S2352" i="6"/>
  <c r="R2352" i="6"/>
  <c r="Q2352" i="6"/>
  <c r="P2352" i="6"/>
  <c r="O2352" i="6"/>
  <c r="N2352" i="6"/>
  <c r="M2352" i="6"/>
  <c r="U2352" i="6" s="1"/>
  <c r="E2352" i="6"/>
  <c r="B2352" i="6"/>
  <c r="BK2351" i="6"/>
  <c r="BJ2351" i="6"/>
  <c r="BC2351" i="6"/>
  <c r="BB2351" i="6"/>
  <c r="BA2351" i="6"/>
  <c r="AZ2351" i="6"/>
  <c r="AY2351" i="6"/>
  <c r="AX2351" i="6"/>
  <c r="AW2351" i="6"/>
  <c r="AV2351" i="6"/>
  <c r="AU2351" i="6"/>
  <c r="AT2351" i="6"/>
  <c r="AS2351" i="6"/>
  <c r="AR2351" i="6"/>
  <c r="AQ2351" i="6"/>
  <c r="AP2351" i="6"/>
  <c r="AO2351" i="6"/>
  <c r="AN2351" i="6"/>
  <c r="BD2351" i="6" s="1"/>
  <c r="AL2351" i="6"/>
  <c r="AK2351" i="6"/>
  <c r="AJ2351" i="6"/>
  <c r="AI2351" i="6"/>
  <c r="AH2351" i="6"/>
  <c r="AG2351" i="6"/>
  <c r="AM2351" i="6" s="1"/>
  <c r="AB2351" i="6"/>
  <c r="Z2351" i="6"/>
  <c r="Y2351" i="6"/>
  <c r="X2351" i="6"/>
  <c r="AD2351" i="6" s="1"/>
  <c r="V2351" i="6"/>
  <c r="T2351" i="6"/>
  <c r="S2351" i="6"/>
  <c r="R2351" i="6"/>
  <c r="Q2351" i="6"/>
  <c r="P2351" i="6"/>
  <c r="O2351" i="6"/>
  <c r="N2351" i="6"/>
  <c r="M2351" i="6"/>
  <c r="U2351" i="6" s="1"/>
  <c r="E2351" i="6"/>
  <c r="B2351" i="6"/>
  <c r="BK2350" i="6"/>
  <c r="BJ2350" i="6"/>
  <c r="BC2350" i="6"/>
  <c r="BB2350" i="6"/>
  <c r="BA2350" i="6"/>
  <c r="AZ2350" i="6"/>
  <c r="AY2350" i="6"/>
  <c r="AX2350" i="6"/>
  <c r="AW2350" i="6"/>
  <c r="AV2350" i="6"/>
  <c r="AU2350" i="6"/>
  <c r="AT2350" i="6"/>
  <c r="AS2350" i="6"/>
  <c r="AR2350" i="6"/>
  <c r="AQ2350" i="6"/>
  <c r="AP2350" i="6"/>
  <c r="AO2350" i="6"/>
  <c r="AN2350" i="6"/>
  <c r="BD2350" i="6" s="1"/>
  <c r="AL2350" i="6"/>
  <c r="AK2350" i="6"/>
  <c r="AJ2350" i="6"/>
  <c r="AI2350" i="6"/>
  <c r="AH2350" i="6"/>
  <c r="AG2350" i="6"/>
  <c r="AM2350" i="6" s="1"/>
  <c r="AB2350" i="6"/>
  <c r="Z2350" i="6"/>
  <c r="Y2350" i="6"/>
  <c r="X2350" i="6"/>
  <c r="AD2350" i="6" s="1"/>
  <c r="V2350" i="6"/>
  <c r="T2350" i="6"/>
  <c r="S2350" i="6"/>
  <c r="R2350" i="6"/>
  <c r="Q2350" i="6"/>
  <c r="P2350" i="6"/>
  <c r="O2350" i="6"/>
  <c r="N2350" i="6"/>
  <c r="M2350" i="6"/>
  <c r="U2350" i="6" s="1"/>
  <c r="E2350" i="6"/>
  <c r="B2350" i="6"/>
  <c r="BK2349" i="6"/>
  <c r="BJ2349" i="6"/>
  <c r="BC2349" i="6"/>
  <c r="BB2349" i="6"/>
  <c r="BA2349" i="6"/>
  <c r="AZ2349" i="6"/>
  <c r="AY2349" i="6"/>
  <c r="AX2349" i="6"/>
  <c r="AW2349" i="6"/>
  <c r="AV2349" i="6"/>
  <c r="AU2349" i="6"/>
  <c r="AT2349" i="6"/>
  <c r="AS2349" i="6"/>
  <c r="AR2349" i="6"/>
  <c r="AQ2349" i="6"/>
  <c r="AP2349" i="6"/>
  <c r="AO2349" i="6"/>
  <c r="AN2349" i="6"/>
  <c r="BD2349" i="6" s="1"/>
  <c r="AL2349" i="6"/>
  <c r="AK2349" i="6"/>
  <c r="AJ2349" i="6"/>
  <c r="AI2349" i="6"/>
  <c r="AH2349" i="6"/>
  <c r="AG2349" i="6"/>
  <c r="AM2349" i="6" s="1"/>
  <c r="AB2349" i="6"/>
  <c r="Z2349" i="6"/>
  <c r="Y2349" i="6"/>
  <c r="X2349" i="6"/>
  <c r="AD2349" i="6" s="1"/>
  <c r="V2349" i="6"/>
  <c r="T2349" i="6"/>
  <c r="S2349" i="6"/>
  <c r="R2349" i="6"/>
  <c r="Q2349" i="6"/>
  <c r="P2349" i="6"/>
  <c r="O2349" i="6"/>
  <c r="N2349" i="6"/>
  <c r="M2349" i="6"/>
  <c r="E2349" i="6"/>
  <c r="B2349" i="6"/>
  <c r="BK2348" i="6"/>
  <c r="BJ2348" i="6"/>
  <c r="BC2348" i="6"/>
  <c r="BB2348" i="6"/>
  <c r="BA2348" i="6"/>
  <c r="AZ2348" i="6"/>
  <c r="AY2348" i="6"/>
  <c r="AX2348" i="6"/>
  <c r="AW2348" i="6"/>
  <c r="AV2348" i="6"/>
  <c r="AU2348" i="6"/>
  <c r="AT2348" i="6"/>
  <c r="AS2348" i="6"/>
  <c r="AR2348" i="6"/>
  <c r="AQ2348" i="6"/>
  <c r="AP2348" i="6"/>
  <c r="AO2348" i="6"/>
  <c r="AN2348" i="6"/>
  <c r="BD2348" i="6" s="1"/>
  <c r="AL2348" i="6"/>
  <c r="AK2348" i="6"/>
  <c r="AJ2348" i="6"/>
  <c r="AI2348" i="6"/>
  <c r="AH2348" i="6"/>
  <c r="AG2348" i="6"/>
  <c r="AM2348" i="6" s="1"/>
  <c r="AB2348" i="6"/>
  <c r="Z2348" i="6"/>
  <c r="Y2348" i="6"/>
  <c r="X2348" i="6"/>
  <c r="AD2348" i="6" s="1"/>
  <c r="V2348" i="6"/>
  <c r="T2348" i="6"/>
  <c r="S2348" i="6"/>
  <c r="R2348" i="6"/>
  <c r="Q2348" i="6"/>
  <c r="P2348" i="6"/>
  <c r="O2348" i="6"/>
  <c r="N2348" i="6"/>
  <c r="M2348" i="6"/>
  <c r="U2348" i="6" s="1"/>
  <c r="E2348" i="6"/>
  <c r="B2348" i="6"/>
  <c r="BK2347" i="6"/>
  <c r="BJ2347" i="6"/>
  <c r="BC2347" i="6"/>
  <c r="BB2347" i="6"/>
  <c r="BA2347" i="6"/>
  <c r="AZ2347" i="6"/>
  <c r="AY2347" i="6"/>
  <c r="AX2347" i="6"/>
  <c r="AW2347" i="6"/>
  <c r="AV2347" i="6"/>
  <c r="AU2347" i="6"/>
  <c r="AT2347" i="6"/>
  <c r="AS2347" i="6"/>
  <c r="AR2347" i="6"/>
  <c r="AQ2347" i="6"/>
  <c r="AP2347" i="6"/>
  <c r="AO2347" i="6"/>
  <c r="AN2347" i="6"/>
  <c r="BD2347" i="6" s="1"/>
  <c r="AL2347" i="6"/>
  <c r="AK2347" i="6"/>
  <c r="AJ2347" i="6"/>
  <c r="AI2347" i="6"/>
  <c r="AH2347" i="6"/>
  <c r="AG2347" i="6"/>
  <c r="AB2347" i="6"/>
  <c r="Z2347" i="6"/>
  <c r="Y2347" i="6"/>
  <c r="X2347" i="6"/>
  <c r="AD2347" i="6" s="1"/>
  <c r="V2347" i="6"/>
  <c r="T2347" i="6"/>
  <c r="S2347" i="6"/>
  <c r="R2347" i="6"/>
  <c r="Q2347" i="6"/>
  <c r="P2347" i="6"/>
  <c r="O2347" i="6"/>
  <c r="N2347" i="6"/>
  <c r="M2347" i="6"/>
  <c r="U2347" i="6" s="1"/>
  <c r="E2347" i="6"/>
  <c r="B2347" i="6"/>
  <c r="BK2346" i="6"/>
  <c r="BJ2346" i="6"/>
  <c r="BC2346" i="6"/>
  <c r="BB2346" i="6"/>
  <c r="BA2346" i="6"/>
  <c r="AZ2346" i="6"/>
  <c r="AY2346" i="6"/>
  <c r="AX2346" i="6"/>
  <c r="AW2346" i="6"/>
  <c r="AV2346" i="6"/>
  <c r="AU2346" i="6"/>
  <c r="AT2346" i="6"/>
  <c r="AS2346" i="6"/>
  <c r="AR2346" i="6"/>
  <c r="AQ2346" i="6"/>
  <c r="AP2346" i="6"/>
  <c r="AO2346" i="6"/>
  <c r="AN2346" i="6"/>
  <c r="BD2346" i="6" s="1"/>
  <c r="AL2346" i="6"/>
  <c r="AK2346" i="6"/>
  <c r="AJ2346" i="6"/>
  <c r="AI2346" i="6"/>
  <c r="AH2346" i="6"/>
  <c r="AG2346" i="6"/>
  <c r="AB2346" i="6"/>
  <c r="Z2346" i="6"/>
  <c r="Y2346" i="6"/>
  <c r="X2346" i="6"/>
  <c r="AD2346" i="6" s="1"/>
  <c r="V2346" i="6"/>
  <c r="T2346" i="6"/>
  <c r="S2346" i="6"/>
  <c r="R2346" i="6"/>
  <c r="Q2346" i="6"/>
  <c r="P2346" i="6"/>
  <c r="O2346" i="6"/>
  <c r="N2346" i="6"/>
  <c r="M2346" i="6"/>
  <c r="E2346" i="6"/>
  <c r="B2346" i="6"/>
  <c r="BK2345" i="6"/>
  <c r="BJ2345" i="6"/>
  <c r="BC2345" i="6"/>
  <c r="BB2345" i="6"/>
  <c r="BA2345" i="6"/>
  <c r="AZ2345" i="6"/>
  <c r="AY2345" i="6"/>
  <c r="AX2345" i="6"/>
  <c r="AW2345" i="6"/>
  <c r="AV2345" i="6"/>
  <c r="AU2345" i="6"/>
  <c r="AT2345" i="6"/>
  <c r="AS2345" i="6"/>
  <c r="AR2345" i="6"/>
  <c r="AQ2345" i="6"/>
  <c r="AP2345" i="6"/>
  <c r="AO2345" i="6"/>
  <c r="AN2345" i="6"/>
  <c r="BD2345" i="6" s="1"/>
  <c r="AL2345" i="6"/>
  <c r="AK2345" i="6"/>
  <c r="AJ2345" i="6"/>
  <c r="AI2345" i="6"/>
  <c r="AH2345" i="6"/>
  <c r="AG2345" i="6"/>
  <c r="AM2345" i="6" s="1"/>
  <c r="AB2345" i="6"/>
  <c r="Z2345" i="6"/>
  <c r="Y2345" i="6"/>
  <c r="X2345" i="6"/>
  <c r="AD2345" i="6" s="1"/>
  <c r="V2345" i="6"/>
  <c r="T2345" i="6"/>
  <c r="S2345" i="6"/>
  <c r="R2345" i="6"/>
  <c r="Q2345" i="6"/>
  <c r="P2345" i="6"/>
  <c r="O2345" i="6"/>
  <c r="N2345" i="6"/>
  <c r="M2345" i="6"/>
  <c r="E2345" i="6"/>
  <c r="B2345" i="6"/>
  <c r="BK2344" i="6"/>
  <c r="BJ2344" i="6"/>
  <c r="BC2344" i="6"/>
  <c r="BB2344" i="6"/>
  <c r="BA2344" i="6"/>
  <c r="AZ2344" i="6"/>
  <c r="AY2344" i="6"/>
  <c r="AX2344" i="6"/>
  <c r="AW2344" i="6"/>
  <c r="AV2344" i="6"/>
  <c r="AU2344" i="6"/>
  <c r="AT2344" i="6"/>
  <c r="AS2344" i="6"/>
  <c r="AR2344" i="6"/>
  <c r="AQ2344" i="6"/>
  <c r="AP2344" i="6"/>
  <c r="AO2344" i="6"/>
  <c r="AN2344" i="6"/>
  <c r="BD2344" i="6" s="1"/>
  <c r="AL2344" i="6"/>
  <c r="AK2344" i="6"/>
  <c r="AJ2344" i="6"/>
  <c r="AI2344" i="6"/>
  <c r="AH2344" i="6"/>
  <c r="AG2344" i="6"/>
  <c r="AM2344" i="6" s="1"/>
  <c r="AB2344" i="6"/>
  <c r="Z2344" i="6"/>
  <c r="Y2344" i="6"/>
  <c r="X2344" i="6"/>
  <c r="AD2344" i="6" s="1"/>
  <c r="V2344" i="6"/>
  <c r="T2344" i="6"/>
  <c r="S2344" i="6"/>
  <c r="R2344" i="6"/>
  <c r="Q2344" i="6"/>
  <c r="P2344" i="6"/>
  <c r="O2344" i="6"/>
  <c r="N2344" i="6"/>
  <c r="M2344" i="6"/>
  <c r="U2344" i="6" s="1"/>
  <c r="E2344" i="6"/>
  <c r="B2344" i="6"/>
  <c r="BK2343" i="6"/>
  <c r="BJ2343" i="6"/>
  <c r="BC2343" i="6"/>
  <c r="BB2343" i="6"/>
  <c r="BA2343" i="6"/>
  <c r="AZ2343" i="6"/>
  <c r="AY2343" i="6"/>
  <c r="AX2343" i="6"/>
  <c r="AW2343" i="6"/>
  <c r="AV2343" i="6"/>
  <c r="AU2343" i="6"/>
  <c r="AT2343" i="6"/>
  <c r="AS2343" i="6"/>
  <c r="AR2343" i="6"/>
  <c r="AQ2343" i="6"/>
  <c r="AP2343" i="6"/>
  <c r="AO2343" i="6"/>
  <c r="AN2343" i="6"/>
  <c r="BD2343" i="6" s="1"/>
  <c r="AL2343" i="6"/>
  <c r="AK2343" i="6"/>
  <c r="AJ2343" i="6"/>
  <c r="AI2343" i="6"/>
  <c r="AH2343" i="6"/>
  <c r="AG2343" i="6"/>
  <c r="AB2343" i="6"/>
  <c r="Z2343" i="6"/>
  <c r="Y2343" i="6"/>
  <c r="X2343" i="6"/>
  <c r="AD2343" i="6" s="1"/>
  <c r="V2343" i="6"/>
  <c r="T2343" i="6"/>
  <c r="S2343" i="6"/>
  <c r="R2343" i="6"/>
  <c r="Q2343" i="6"/>
  <c r="P2343" i="6"/>
  <c r="O2343" i="6"/>
  <c r="N2343" i="6"/>
  <c r="M2343" i="6"/>
  <c r="U2343" i="6" s="1"/>
  <c r="E2343" i="6"/>
  <c r="B2343" i="6"/>
  <c r="BK2342" i="6"/>
  <c r="BJ2342" i="6"/>
  <c r="BC2342" i="6"/>
  <c r="BB2342" i="6"/>
  <c r="BA2342" i="6"/>
  <c r="AZ2342" i="6"/>
  <c r="AY2342" i="6"/>
  <c r="AX2342" i="6"/>
  <c r="AW2342" i="6"/>
  <c r="AV2342" i="6"/>
  <c r="AU2342" i="6"/>
  <c r="AT2342" i="6"/>
  <c r="AS2342" i="6"/>
  <c r="AR2342" i="6"/>
  <c r="AQ2342" i="6"/>
  <c r="AP2342" i="6"/>
  <c r="AO2342" i="6"/>
  <c r="AN2342" i="6"/>
  <c r="BD2342" i="6" s="1"/>
  <c r="AL2342" i="6"/>
  <c r="AK2342" i="6"/>
  <c r="AJ2342" i="6"/>
  <c r="AI2342" i="6"/>
  <c r="AH2342" i="6"/>
  <c r="AG2342" i="6"/>
  <c r="AB2342" i="6"/>
  <c r="Z2342" i="6"/>
  <c r="Y2342" i="6"/>
  <c r="X2342" i="6"/>
  <c r="AD2342" i="6" s="1"/>
  <c r="V2342" i="6"/>
  <c r="T2342" i="6"/>
  <c r="S2342" i="6"/>
  <c r="R2342" i="6"/>
  <c r="Q2342" i="6"/>
  <c r="P2342" i="6"/>
  <c r="O2342" i="6"/>
  <c r="N2342" i="6"/>
  <c r="M2342" i="6"/>
  <c r="E2342" i="6"/>
  <c r="B2342" i="6"/>
  <c r="BK2341" i="6"/>
  <c r="BJ2341" i="6"/>
  <c r="BC2341" i="6"/>
  <c r="BB2341" i="6"/>
  <c r="BA2341" i="6"/>
  <c r="AZ2341" i="6"/>
  <c r="AY2341" i="6"/>
  <c r="AX2341" i="6"/>
  <c r="AW2341" i="6"/>
  <c r="AV2341" i="6"/>
  <c r="AU2341" i="6"/>
  <c r="AT2341" i="6"/>
  <c r="AS2341" i="6"/>
  <c r="AR2341" i="6"/>
  <c r="AQ2341" i="6"/>
  <c r="AP2341" i="6"/>
  <c r="AO2341" i="6"/>
  <c r="AN2341" i="6"/>
  <c r="BD2341" i="6" s="1"/>
  <c r="AL2341" i="6"/>
  <c r="AK2341" i="6"/>
  <c r="AJ2341" i="6"/>
  <c r="AI2341" i="6"/>
  <c r="AH2341" i="6"/>
  <c r="AG2341" i="6"/>
  <c r="AM2341" i="6" s="1"/>
  <c r="AB2341" i="6"/>
  <c r="Z2341" i="6"/>
  <c r="Y2341" i="6"/>
  <c r="X2341" i="6"/>
  <c r="AD2341" i="6" s="1"/>
  <c r="V2341" i="6"/>
  <c r="T2341" i="6"/>
  <c r="S2341" i="6"/>
  <c r="R2341" i="6"/>
  <c r="Q2341" i="6"/>
  <c r="P2341" i="6"/>
  <c r="O2341" i="6"/>
  <c r="N2341" i="6"/>
  <c r="M2341" i="6"/>
  <c r="E2341" i="6"/>
  <c r="B2341" i="6"/>
  <c r="BK2340" i="6"/>
  <c r="BJ2340" i="6"/>
  <c r="BC2340" i="6"/>
  <c r="BB2340" i="6"/>
  <c r="BA2340" i="6"/>
  <c r="AZ2340" i="6"/>
  <c r="AY2340" i="6"/>
  <c r="AX2340" i="6"/>
  <c r="AW2340" i="6"/>
  <c r="AV2340" i="6"/>
  <c r="AU2340" i="6"/>
  <c r="AT2340" i="6"/>
  <c r="AS2340" i="6"/>
  <c r="AR2340" i="6"/>
  <c r="AQ2340" i="6"/>
  <c r="AP2340" i="6"/>
  <c r="AO2340" i="6"/>
  <c r="AN2340" i="6"/>
  <c r="BD2340" i="6" s="1"/>
  <c r="AL2340" i="6"/>
  <c r="AK2340" i="6"/>
  <c r="AJ2340" i="6"/>
  <c r="AI2340" i="6"/>
  <c r="AH2340" i="6"/>
  <c r="AG2340" i="6"/>
  <c r="AM2340" i="6" s="1"/>
  <c r="AB2340" i="6"/>
  <c r="Z2340" i="6"/>
  <c r="Y2340" i="6"/>
  <c r="X2340" i="6"/>
  <c r="AD2340" i="6" s="1"/>
  <c r="V2340" i="6"/>
  <c r="T2340" i="6"/>
  <c r="S2340" i="6"/>
  <c r="R2340" i="6"/>
  <c r="Q2340" i="6"/>
  <c r="P2340" i="6"/>
  <c r="O2340" i="6"/>
  <c r="N2340" i="6"/>
  <c r="M2340" i="6"/>
  <c r="U2340" i="6" s="1"/>
  <c r="E2340" i="6"/>
  <c r="B2340" i="6"/>
  <c r="BK2339" i="6"/>
  <c r="BJ2339" i="6"/>
  <c r="BC2339" i="6"/>
  <c r="BB2339" i="6"/>
  <c r="BA2339" i="6"/>
  <c r="AZ2339" i="6"/>
  <c r="AY2339" i="6"/>
  <c r="AX2339" i="6"/>
  <c r="AW2339" i="6"/>
  <c r="AV2339" i="6"/>
  <c r="AU2339" i="6"/>
  <c r="AT2339" i="6"/>
  <c r="AS2339" i="6"/>
  <c r="AR2339" i="6"/>
  <c r="AQ2339" i="6"/>
  <c r="AP2339" i="6"/>
  <c r="AO2339" i="6"/>
  <c r="AN2339" i="6"/>
  <c r="BD2339" i="6" s="1"/>
  <c r="AL2339" i="6"/>
  <c r="AK2339" i="6"/>
  <c r="AJ2339" i="6"/>
  <c r="AI2339" i="6"/>
  <c r="AH2339" i="6"/>
  <c r="AG2339" i="6"/>
  <c r="AB2339" i="6"/>
  <c r="Z2339" i="6"/>
  <c r="Y2339" i="6"/>
  <c r="X2339" i="6"/>
  <c r="AD2339" i="6" s="1"/>
  <c r="V2339" i="6"/>
  <c r="T2339" i="6"/>
  <c r="S2339" i="6"/>
  <c r="R2339" i="6"/>
  <c r="Q2339" i="6"/>
  <c r="P2339" i="6"/>
  <c r="O2339" i="6"/>
  <c r="N2339" i="6"/>
  <c r="M2339" i="6"/>
  <c r="U2339" i="6" s="1"/>
  <c r="E2339" i="6"/>
  <c r="B2339" i="6"/>
  <c r="BK2338" i="6"/>
  <c r="BJ2338" i="6"/>
  <c r="BC2338" i="6"/>
  <c r="BB2338" i="6"/>
  <c r="BA2338" i="6"/>
  <c r="AZ2338" i="6"/>
  <c r="AY2338" i="6"/>
  <c r="AX2338" i="6"/>
  <c r="AW2338" i="6"/>
  <c r="AV2338" i="6"/>
  <c r="AU2338" i="6"/>
  <c r="AT2338" i="6"/>
  <c r="AS2338" i="6"/>
  <c r="AR2338" i="6"/>
  <c r="AQ2338" i="6"/>
  <c r="AP2338" i="6"/>
  <c r="AO2338" i="6"/>
  <c r="AN2338" i="6"/>
  <c r="BD2338" i="6" s="1"/>
  <c r="AL2338" i="6"/>
  <c r="AK2338" i="6"/>
  <c r="AJ2338" i="6"/>
  <c r="AI2338" i="6"/>
  <c r="AH2338" i="6"/>
  <c r="AG2338" i="6"/>
  <c r="AB2338" i="6"/>
  <c r="Z2338" i="6"/>
  <c r="Y2338" i="6"/>
  <c r="X2338" i="6"/>
  <c r="AD2338" i="6" s="1"/>
  <c r="V2338" i="6"/>
  <c r="T2338" i="6"/>
  <c r="S2338" i="6"/>
  <c r="R2338" i="6"/>
  <c r="Q2338" i="6"/>
  <c r="P2338" i="6"/>
  <c r="O2338" i="6"/>
  <c r="N2338" i="6"/>
  <c r="M2338" i="6"/>
  <c r="E2338" i="6"/>
  <c r="B2338" i="6"/>
  <c r="BK2337" i="6"/>
  <c r="BJ2337" i="6"/>
  <c r="BC2337" i="6"/>
  <c r="BB2337" i="6"/>
  <c r="BA2337" i="6"/>
  <c r="AZ2337" i="6"/>
  <c r="AY2337" i="6"/>
  <c r="AX2337" i="6"/>
  <c r="AW2337" i="6"/>
  <c r="AV2337" i="6"/>
  <c r="AU2337" i="6"/>
  <c r="AT2337" i="6"/>
  <c r="AS2337" i="6"/>
  <c r="AR2337" i="6"/>
  <c r="AQ2337" i="6"/>
  <c r="AP2337" i="6"/>
  <c r="AO2337" i="6"/>
  <c r="AN2337" i="6"/>
  <c r="BD2337" i="6" s="1"/>
  <c r="AL2337" i="6"/>
  <c r="AK2337" i="6"/>
  <c r="AJ2337" i="6"/>
  <c r="AI2337" i="6"/>
  <c r="AH2337" i="6"/>
  <c r="AG2337" i="6"/>
  <c r="AM2337" i="6" s="1"/>
  <c r="AB2337" i="6"/>
  <c r="Z2337" i="6"/>
  <c r="Y2337" i="6"/>
  <c r="X2337" i="6"/>
  <c r="V2337" i="6"/>
  <c r="T2337" i="6"/>
  <c r="S2337" i="6"/>
  <c r="R2337" i="6"/>
  <c r="Q2337" i="6"/>
  <c r="P2337" i="6"/>
  <c r="O2337" i="6"/>
  <c r="N2337" i="6"/>
  <c r="M2337" i="6"/>
  <c r="E2337" i="6"/>
  <c r="B2337" i="6"/>
  <c r="BK2336" i="6"/>
  <c r="BJ2336" i="6"/>
  <c r="BC2336" i="6"/>
  <c r="BB2336" i="6"/>
  <c r="BA2336" i="6"/>
  <c r="AZ2336" i="6"/>
  <c r="AY2336" i="6"/>
  <c r="AX2336" i="6"/>
  <c r="AW2336" i="6"/>
  <c r="AV2336" i="6"/>
  <c r="AU2336" i="6"/>
  <c r="AT2336" i="6"/>
  <c r="AS2336" i="6"/>
  <c r="AR2336" i="6"/>
  <c r="AQ2336" i="6"/>
  <c r="AP2336" i="6"/>
  <c r="AO2336" i="6"/>
  <c r="AN2336" i="6"/>
  <c r="BD2336" i="6" s="1"/>
  <c r="AL2336" i="6"/>
  <c r="AK2336" i="6"/>
  <c r="AJ2336" i="6"/>
  <c r="AI2336" i="6"/>
  <c r="AH2336" i="6"/>
  <c r="AG2336" i="6"/>
  <c r="AM2336" i="6" s="1"/>
  <c r="AB2336" i="6"/>
  <c r="Z2336" i="6"/>
  <c r="Y2336" i="6"/>
  <c r="X2336" i="6"/>
  <c r="AD2336" i="6" s="1"/>
  <c r="V2336" i="6"/>
  <c r="T2336" i="6"/>
  <c r="S2336" i="6"/>
  <c r="R2336" i="6"/>
  <c r="Q2336" i="6"/>
  <c r="P2336" i="6"/>
  <c r="O2336" i="6"/>
  <c r="N2336" i="6"/>
  <c r="M2336" i="6"/>
  <c r="E2336" i="6"/>
  <c r="B2336" i="6"/>
  <c r="BK2335" i="6"/>
  <c r="BJ2335" i="6"/>
  <c r="BC2335" i="6"/>
  <c r="BB2335" i="6"/>
  <c r="BA2335" i="6"/>
  <c r="AZ2335" i="6"/>
  <c r="AY2335" i="6"/>
  <c r="AX2335" i="6"/>
  <c r="AW2335" i="6"/>
  <c r="AV2335" i="6"/>
  <c r="AU2335" i="6"/>
  <c r="AT2335" i="6"/>
  <c r="AS2335" i="6"/>
  <c r="AR2335" i="6"/>
  <c r="AQ2335" i="6"/>
  <c r="AP2335" i="6"/>
  <c r="AO2335" i="6"/>
  <c r="AN2335" i="6"/>
  <c r="AL2335" i="6"/>
  <c r="AK2335" i="6"/>
  <c r="AJ2335" i="6"/>
  <c r="AI2335" i="6"/>
  <c r="AH2335" i="6"/>
  <c r="AG2335" i="6"/>
  <c r="AM2335" i="6" s="1"/>
  <c r="AB2335" i="6"/>
  <c r="Z2335" i="6"/>
  <c r="Y2335" i="6"/>
  <c r="X2335" i="6"/>
  <c r="AD2335" i="6" s="1"/>
  <c r="V2335" i="6"/>
  <c r="T2335" i="6"/>
  <c r="S2335" i="6"/>
  <c r="R2335" i="6"/>
  <c r="Q2335" i="6"/>
  <c r="P2335" i="6"/>
  <c r="O2335" i="6"/>
  <c r="N2335" i="6"/>
  <c r="M2335" i="6"/>
  <c r="U2335" i="6" s="1"/>
  <c r="E2335" i="6"/>
  <c r="B2335" i="6"/>
  <c r="BK2334" i="6"/>
  <c r="BJ2334" i="6"/>
  <c r="BC2334" i="6"/>
  <c r="BB2334" i="6"/>
  <c r="BA2334" i="6"/>
  <c r="AZ2334" i="6"/>
  <c r="AY2334" i="6"/>
  <c r="AX2334" i="6"/>
  <c r="AW2334" i="6"/>
  <c r="AV2334" i="6"/>
  <c r="AU2334" i="6"/>
  <c r="AT2334" i="6"/>
  <c r="AS2334" i="6"/>
  <c r="AR2334" i="6"/>
  <c r="AQ2334" i="6"/>
  <c r="AP2334" i="6"/>
  <c r="AO2334" i="6"/>
  <c r="AN2334" i="6"/>
  <c r="AL2334" i="6"/>
  <c r="AK2334" i="6"/>
  <c r="AJ2334" i="6"/>
  <c r="AI2334" i="6"/>
  <c r="AH2334" i="6"/>
  <c r="AG2334" i="6"/>
  <c r="AM2334" i="6" s="1"/>
  <c r="AB2334" i="6"/>
  <c r="Z2334" i="6"/>
  <c r="Y2334" i="6"/>
  <c r="X2334" i="6"/>
  <c r="AD2334" i="6" s="1"/>
  <c r="V2334" i="6"/>
  <c r="T2334" i="6"/>
  <c r="S2334" i="6"/>
  <c r="R2334" i="6"/>
  <c r="Q2334" i="6"/>
  <c r="P2334" i="6"/>
  <c r="O2334" i="6"/>
  <c r="N2334" i="6"/>
  <c r="M2334" i="6"/>
  <c r="U2334" i="6" s="1"/>
  <c r="E2334" i="6"/>
  <c r="B2334" i="6"/>
  <c r="BK2333" i="6"/>
  <c r="BJ2333" i="6"/>
  <c r="BC2333" i="6"/>
  <c r="BB2333" i="6"/>
  <c r="BA2333" i="6"/>
  <c r="AZ2333" i="6"/>
  <c r="AY2333" i="6"/>
  <c r="AX2333" i="6"/>
  <c r="AW2333" i="6"/>
  <c r="AV2333" i="6"/>
  <c r="AU2333" i="6"/>
  <c r="AT2333" i="6"/>
  <c r="AS2333" i="6"/>
  <c r="AR2333" i="6"/>
  <c r="AQ2333" i="6"/>
  <c r="AP2333" i="6"/>
  <c r="AO2333" i="6"/>
  <c r="AN2333" i="6"/>
  <c r="BD2333" i="6" s="1"/>
  <c r="AL2333" i="6"/>
  <c r="AK2333" i="6"/>
  <c r="AJ2333" i="6"/>
  <c r="AI2333" i="6"/>
  <c r="AH2333" i="6"/>
  <c r="AG2333" i="6"/>
  <c r="AM2333" i="6" s="1"/>
  <c r="AB2333" i="6"/>
  <c r="Z2333" i="6"/>
  <c r="Y2333" i="6"/>
  <c r="X2333" i="6"/>
  <c r="V2333" i="6"/>
  <c r="T2333" i="6"/>
  <c r="S2333" i="6"/>
  <c r="R2333" i="6"/>
  <c r="Q2333" i="6"/>
  <c r="P2333" i="6"/>
  <c r="O2333" i="6"/>
  <c r="N2333" i="6"/>
  <c r="M2333" i="6"/>
  <c r="E2333" i="6"/>
  <c r="B2333" i="6"/>
  <c r="BK2332" i="6"/>
  <c r="BJ2332" i="6"/>
  <c r="BC2332" i="6"/>
  <c r="BB2332" i="6"/>
  <c r="BA2332" i="6"/>
  <c r="AZ2332" i="6"/>
  <c r="AY2332" i="6"/>
  <c r="AX2332" i="6"/>
  <c r="AW2332" i="6"/>
  <c r="AV2332" i="6"/>
  <c r="AU2332" i="6"/>
  <c r="AT2332" i="6"/>
  <c r="AS2332" i="6"/>
  <c r="AR2332" i="6"/>
  <c r="AQ2332" i="6"/>
  <c r="AP2332" i="6"/>
  <c r="AO2332" i="6"/>
  <c r="AN2332" i="6"/>
  <c r="BD2332" i="6" s="1"/>
  <c r="AL2332" i="6"/>
  <c r="AK2332" i="6"/>
  <c r="AJ2332" i="6"/>
  <c r="AI2332" i="6"/>
  <c r="AH2332" i="6"/>
  <c r="AG2332" i="6"/>
  <c r="AM2332" i="6" s="1"/>
  <c r="AB2332" i="6"/>
  <c r="Z2332" i="6"/>
  <c r="Y2332" i="6"/>
  <c r="X2332" i="6"/>
  <c r="V2332" i="6"/>
  <c r="T2332" i="6"/>
  <c r="S2332" i="6"/>
  <c r="R2332" i="6"/>
  <c r="Q2332" i="6"/>
  <c r="P2332" i="6"/>
  <c r="O2332" i="6"/>
  <c r="N2332" i="6"/>
  <c r="M2332" i="6"/>
  <c r="E2332" i="6"/>
  <c r="B2332" i="6"/>
  <c r="BK2331" i="6"/>
  <c r="BJ2331" i="6"/>
  <c r="BC2331" i="6"/>
  <c r="BB2331" i="6"/>
  <c r="BA2331" i="6"/>
  <c r="AZ2331" i="6"/>
  <c r="AY2331" i="6"/>
  <c r="AX2331" i="6"/>
  <c r="AW2331" i="6"/>
  <c r="AV2331" i="6"/>
  <c r="AU2331" i="6"/>
  <c r="AT2331" i="6"/>
  <c r="AS2331" i="6"/>
  <c r="AR2331" i="6"/>
  <c r="AQ2331" i="6"/>
  <c r="AP2331" i="6"/>
  <c r="AO2331" i="6"/>
  <c r="AN2331" i="6"/>
  <c r="AL2331" i="6"/>
  <c r="AK2331" i="6"/>
  <c r="AJ2331" i="6"/>
  <c r="AI2331" i="6"/>
  <c r="AH2331" i="6"/>
  <c r="AG2331" i="6"/>
  <c r="AM2331" i="6" s="1"/>
  <c r="AB2331" i="6"/>
  <c r="Z2331" i="6"/>
  <c r="Y2331" i="6"/>
  <c r="X2331" i="6"/>
  <c r="AD2331" i="6" s="1"/>
  <c r="V2331" i="6"/>
  <c r="T2331" i="6"/>
  <c r="S2331" i="6"/>
  <c r="R2331" i="6"/>
  <c r="Q2331" i="6"/>
  <c r="P2331" i="6"/>
  <c r="O2331" i="6"/>
  <c r="N2331" i="6"/>
  <c r="M2331" i="6"/>
  <c r="U2331" i="6" s="1"/>
  <c r="E2331" i="6"/>
  <c r="B2331" i="6"/>
  <c r="BK2330" i="6"/>
  <c r="BJ2330" i="6"/>
  <c r="BC2330" i="6"/>
  <c r="BB2330" i="6"/>
  <c r="BA2330" i="6"/>
  <c r="AZ2330" i="6"/>
  <c r="AY2330" i="6"/>
  <c r="AX2330" i="6"/>
  <c r="AW2330" i="6"/>
  <c r="AV2330" i="6"/>
  <c r="AU2330" i="6"/>
  <c r="AT2330" i="6"/>
  <c r="AS2330" i="6"/>
  <c r="AR2330" i="6"/>
  <c r="AQ2330" i="6"/>
  <c r="AP2330" i="6"/>
  <c r="AO2330" i="6"/>
  <c r="AN2330" i="6"/>
  <c r="AL2330" i="6"/>
  <c r="AK2330" i="6"/>
  <c r="AJ2330" i="6"/>
  <c r="AI2330" i="6"/>
  <c r="AH2330" i="6"/>
  <c r="AG2330" i="6"/>
  <c r="AM2330" i="6" s="1"/>
  <c r="AB2330" i="6"/>
  <c r="Z2330" i="6"/>
  <c r="Y2330" i="6"/>
  <c r="X2330" i="6"/>
  <c r="AD2330" i="6" s="1"/>
  <c r="V2330" i="6"/>
  <c r="T2330" i="6"/>
  <c r="S2330" i="6"/>
  <c r="R2330" i="6"/>
  <c r="Q2330" i="6"/>
  <c r="P2330" i="6"/>
  <c r="O2330" i="6"/>
  <c r="N2330" i="6"/>
  <c r="M2330" i="6"/>
  <c r="U2330" i="6" s="1"/>
  <c r="E2330" i="6"/>
  <c r="B2330" i="6"/>
  <c r="BK2329" i="6"/>
  <c r="BJ2329" i="6"/>
  <c r="BC2329" i="6"/>
  <c r="BB2329" i="6"/>
  <c r="BA2329" i="6"/>
  <c r="AZ2329" i="6"/>
  <c r="AY2329" i="6"/>
  <c r="AX2329" i="6"/>
  <c r="AW2329" i="6"/>
  <c r="AV2329" i="6"/>
  <c r="AU2329" i="6"/>
  <c r="AT2329" i="6"/>
  <c r="AS2329" i="6"/>
  <c r="AR2329" i="6"/>
  <c r="AQ2329" i="6"/>
  <c r="AP2329" i="6"/>
  <c r="AO2329" i="6"/>
  <c r="AN2329" i="6"/>
  <c r="BD2329" i="6" s="1"/>
  <c r="AL2329" i="6"/>
  <c r="AK2329" i="6"/>
  <c r="AJ2329" i="6"/>
  <c r="AI2329" i="6"/>
  <c r="AH2329" i="6"/>
  <c r="AG2329" i="6"/>
  <c r="AM2329" i="6" s="1"/>
  <c r="AB2329" i="6"/>
  <c r="Z2329" i="6"/>
  <c r="Y2329" i="6"/>
  <c r="X2329" i="6"/>
  <c r="V2329" i="6"/>
  <c r="T2329" i="6"/>
  <c r="S2329" i="6"/>
  <c r="R2329" i="6"/>
  <c r="Q2329" i="6"/>
  <c r="P2329" i="6"/>
  <c r="O2329" i="6"/>
  <c r="N2329" i="6"/>
  <c r="M2329" i="6"/>
  <c r="E2329" i="6"/>
  <c r="B2329" i="6"/>
  <c r="BK2328" i="6"/>
  <c r="BJ2328" i="6"/>
  <c r="BC2328" i="6"/>
  <c r="BB2328" i="6"/>
  <c r="BA2328" i="6"/>
  <c r="AZ2328" i="6"/>
  <c r="AY2328" i="6"/>
  <c r="AX2328" i="6"/>
  <c r="AW2328" i="6"/>
  <c r="AV2328" i="6"/>
  <c r="AU2328" i="6"/>
  <c r="AT2328" i="6"/>
  <c r="AS2328" i="6"/>
  <c r="AR2328" i="6"/>
  <c r="AQ2328" i="6"/>
  <c r="AP2328" i="6"/>
  <c r="AO2328" i="6"/>
  <c r="AN2328" i="6"/>
  <c r="BD2328" i="6" s="1"/>
  <c r="AL2328" i="6"/>
  <c r="AK2328" i="6"/>
  <c r="AJ2328" i="6"/>
  <c r="AI2328" i="6"/>
  <c r="AH2328" i="6"/>
  <c r="AG2328" i="6"/>
  <c r="AM2328" i="6" s="1"/>
  <c r="AB2328" i="6"/>
  <c r="Z2328" i="6"/>
  <c r="Y2328" i="6"/>
  <c r="X2328" i="6"/>
  <c r="V2328" i="6"/>
  <c r="T2328" i="6"/>
  <c r="S2328" i="6"/>
  <c r="R2328" i="6"/>
  <c r="Q2328" i="6"/>
  <c r="P2328" i="6"/>
  <c r="O2328" i="6"/>
  <c r="N2328" i="6"/>
  <c r="M2328" i="6"/>
  <c r="E2328" i="6"/>
  <c r="B2328" i="6"/>
  <c r="BK2327" i="6"/>
  <c r="BJ2327" i="6"/>
  <c r="BC2327" i="6"/>
  <c r="BB2327" i="6"/>
  <c r="BA2327" i="6"/>
  <c r="AZ2327" i="6"/>
  <c r="AY2327" i="6"/>
  <c r="AX2327" i="6"/>
  <c r="AW2327" i="6"/>
  <c r="AV2327" i="6"/>
  <c r="AU2327" i="6"/>
  <c r="AT2327" i="6"/>
  <c r="AS2327" i="6"/>
  <c r="AR2327" i="6"/>
  <c r="AQ2327" i="6"/>
  <c r="AP2327" i="6"/>
  <c r="AO2327" i="6"/>
  <c r="AN2327" i="6"/>
  <c r="AL2327" i="6"/>
  <c r="AK2327" i="6"/>
  <c r="AJ2327" i="6"/>
  <c r="AI2327" i="6"/>
  <c r="AH2327" i="6"/>
  <c r="AG2327" i="6"/>
  <c r="AM2327" i="6" s="1"/>
  <c r="AB2327" i="6"/>
  <c r="Z2327" i="6"/>
  <c r="Y2327" i="6"/>
  <c r="X2327" i="6"/>
  <c r="AD2327" i="6" s="1"/>
  <c r="V2327" i="6"/>
  <c r="T2327" i="6"/>
  <c r="S2327" i="6"/>
  <c r="R2327" i="6"/>
  <c r="Q2327" i="6"/>
  <c r="P2327" i="6"/>
  <c r="O2327" i="6"/>
  <c r="N2327" i="6"/>
  <c r="M2327" i="6"/>
  <c r="U2327" i="6" s="1"/>
  <c r="E2327" i="6"/>
  <c r="B2327" i="6"/>
  <c r="BK2326" i="6"/>
  <c r="BJ2326" i="6"/>
  <c r="BC2326" i="6"/>
  <c r="BB2326" i="6"/>
  <c r="BA2326" i="6"/>
  <c r="AZ2326" i="6"/>
  <c r="AY2326" i="6"/>
  <c r="AX2326" i="6"/>
  <c r="AW2326" i="6"/>
  <c r="AV2326" i="6"/>
  <c r="AU2326" i="6"/>
  <c r="AT2326" i="6"/>
  <c r="AS2326" i="6"/>
  <c r="AR2326" i="6"/>
  <c r="AQ2326" i="6"/>
  <c r="AP2326" i="6"/>
  <c r="AO2326" i="6"/>
  <c r="AN2326" i="6"/>
  <c r="AL2326" i="6"/>
  <c r="AK2326" i="6"/>
  <c r="AJ2326" i="6"/>
  <c r="AI2326" i="6"/>
  <c r="AH2326" i="6"/>
  <c r="AG2326" i="6"/>
  <c r="AM2326" i="6" s="1"/>
  <c r="AB2326" i="6"/>
  <c r="Z2326" i="6"/>
  <c r="Y2326" i="6"/>
  <c r="X2326" i="6"/>
  <c r="AD2326" i="6" s="1"/>
  <c r="V2326" i="6"/>
  <c r="T2326" i="6"/>
  <c r="S2326" i="6"/>
  <c r="R2326" i="6"/>
  <c r="Q2326" i="6"/>
  <c r="P2326" i="6"/>
  <c r="O2326" i="6"/>
  <c r="N2326" i="6"/>
  <c r="M2326" i="6"/>
  <c r="U2326" i="6" s="1"/>
  <c r="E2326" i="6"/>
  <c r="B2326" i="6"/>
  <c r="BK2325" i="6"/>
  <c r="BJ2325" i="6"/>
  <c r="BC2325" i="6"/>
  <c r="BB2325" i="6"/>
  <c r="BA2325" i="6"/>
  <c r="AZ2325" i="6"/>
  <c r="AY2325" i="6"/>
  <c r="AX2325" i="6"/>
  <c r="AW2325" i="6"/>
  <c r="AV2325" i="6"/>
  <c r="AU2325" i="6"/>
  <c r="AT2325" i="6"/>
  <c r="AS2325" i="6"/>
  <c r="AR2325" i="6"/>
  <c r="AQ2325" i="6"/>
  <c r="AP2325" i="6"/>
  <c r="AO2325" i="6"/>
  <c r="AN2325" i="6"/>
  <c r="BD2325" i="6" s="1"/>
  <c r="AL2325" i="6"/>
  <c r="AK2325" i="6"/>
  <c r="AJ2325" i="6"/>
  <c r="AI2325" i="6"/>
  <c r="AH2325" i="6"/>
  <c r="AG2325" i="6"/>
  <c r="AM2325" i="6" s="1"/>
  <c r="AB2325" i="6"/>
  <c r="Z2325" i="6"/>
  <c r="Y2325" i="6"/>
  <c r="X2325" i="6"/>
  <c r="V2325" i="6"/>
  <c r="T2325" i="6"/>
  <c r="S2325" i="6"/>
  <c r="R2325" i="6"/>
  <c r="Q2325" i="6"/>
  <c r="P2325" i="6"/>
  <c r="O2325" i="6"/>
  <c r="N2325" i="6"/>
  <c r="M2325" i="6"/>
  <c r="E2325" i="6"/>
  <c r="B2325" i="6"/>
  <c r="BK2324" i="6"/>
  <c r="BJ2324" i="6"/>
  <c r="BC2324" i="6"/>
  <c r="BB2324" i="6"/>
  <c r="BA2324" i="6"/>
  <c r="AZ2324" i="6"/>
  <c r="AY2324" i="6"/>
  <c r="AX2324" i="6"/>
  <c r="AW2324" i="6"/>
  <c r="AV2324" i="6"/>
  <c r="AU2324" i="6"/>
  <c r="AT2324" i="6"/>
  <c r="AS2324" i="6"/>
  <c r="AR2324" i="6"/>
  <c r="AQ2324" i="6"/>
  <c r="AP2324" i="6"/>
  <c r="AO2324" i="6"/>
  <c r="AN2324" i="6"/>
  <c r="BD2324" i="6" s="1"/>
  <c r="AL2324" i="6"/>
  <c r="AK2324" i="6"/>
  <c r="AJ2324" i="6"/>
  <c r="AI2324" i="6"/>
  <c r="AH2324" i="6"/>
  <c r="AG2324" i="6"/>
  <c r="AM2324" i="6" s="1"/>
  <c r="AB2324" i="6"/>
  <c r="Z2324" i="6"/>
  <c r="Y2324" i="6"/>
  <c r="X2324" i="6"/>
  <c r="V2324" i="6"/>
  <c r="T2324" i="6"/>
  <c r="S2324" i="6"/>
  <c r="R2324" i="6"/>
  <c r="Q2324" i="6"/>
  <c r="P2324" i="6"/>
  <c r="O2324" i="6"/>
  <c r="N2324" i="6"/>
  <c r="M2324" i="6"/>
  <c r="E2324" i="6"/>
  <c r="B2324" i="6"/>
  <c r="BK2323" i="6"/>
  <c r="BJ2323" i="6"/>
  <c r="BC2323" i="6"/>
  <c r="BB2323" i="6"/>
  <c r="BA2323" i="6"/>
  <c r="AZ2323" i="6"/>
  <c r="AY2323" i="6"/>
  <c r="AX2323" i="6"/>
  <c r="AW2323" i="6"/>
  <c r="AV2323" i="6"/>
  <c r="AU2323" i="6"/>
  <c r="AT2323" i="6"/>
  <c r="AS2323" i="6"/>
  <c r="AR2323" i="6"/>
  <c r="AQ2323" i="6"/>
  <c r="AP2323" i="6"/>
  <c r="AO2323" i="6"/>
  <c r="AN2323" i="6"/>
  <c r="AL2323" i="6"/>
  <c r="AK2323" i="6"/>
  <c r="AJ2323" i="6"/>
  <c r="AI2323" i="6"/>
  <c r="AH2323" i="6"/>
  <c r="AG2323" i="6"/>
  <c r="AM2323" i="6" s="1"/>
  <c r="AB2323" i="6"/>
  <c r="Z2323" i="6"/>
  <c r="Y2323" i="6"/>
  <c r="X2323" i="6"/>
  <c r="AD2323" i="6" s="1"/>
  <c r="V2323" i="6"/>
  <c r="T2323" i="6"/>
  <c r="S2323" i="6"/>
  <c r="R2323" i="6"/>
  <c r="Q2323" i="6"/>
  <c r="P2323" i="6"/>
  <c r="O2323" i="6"/>
  <c r="N2323" i="6"/>
  <c r="M2323" i="6"/>
  <c r="U2323" i="6" s="1"/>
  <c r="E2323" i="6"/>
  <c r="B2323" i="6"/>
  <c r="BK2322" i="6"/>
  <c r="BJ2322" i="6"/>
  <c r="BC2322" i="6"/>
  <c r="BB2322" i="6"/>
  <c r="BA2322" i="6"/>
  <c r="AZ2322" i="6"/>
  <c r="AY2322" i="6"/>
  <c r="AX2322" i="6"/>
  <c r="AW2322" i="6"/>
  <c r="AV2322" i="6"/>
  <c r="AU2322" i="6"/>
  <c r="AT2322" i="6"/>
  <c r="AS2322" i="6"/>
  <c r="AR2322" i="6"/>
  <c r="AQ2322" i="6"/>
  <c r="AP2322" i="6"/>
  <c r="AO2322" i="6"/>
  <c r="AN2322" i="6"/>
  <c r="AL2322" i="6"/>
  <c r="AK2322" i="6"/>
  <c r="AJ2322" i="6"/>
  <c r="AI2322" i="6"/>
  <c r="AH2322" i="6"/>
  <c r="AG2322" i="6"/>
  <c r="AM2322" i="6" s="1"/>
  <c r="AB2322" i="6"/>
  <c r="Z2322" i="6"/>
  <c r="Y2322" i="6"/>
  <c r="X2322" i="6"/>
  <c r="AD2322" i="6" s="1"/>
  <c r="V2322" i="6"/>
  <c r="T2322" i="6"/>
  <c r="S2322" i="6"/>
  <c r="R2322" i="6"/>
  <c r="Q2322" i="6"/>
  <c r="P2322" i="6"/>
  <c r="O2322" i="6"/>
  <c r="N2322" i="6"/>
  <c r="M2322" i="6"/>
  <c r="U2322" i="6" s="1"/>
  <c r="E2322" i="6"/>
  <c r="B2322" i="6"/>
  <c r="BK2321" i="6"/>
  <c r="BJ2321" i="6"/>
  <c r="BC2321" i="6"/>
  <c r="BB2321" i="6"/>
  <c r="BA2321" i="6"/>
  <c r="AZ2321" i="6"/>
  <c r="AY2321" i="6"/>
  <c r="AX2321" i="6"/>
  <c r="AW2321" i="6"/>
  <c r="AV2321" i="6"/>
  <c r="AU2321" i="6"/>
  <c r="AT2321" i="6"/>
  <c r="AS2321" i="6"/>
  <c r="AR2321" i="6"/>
  <c r="AQ2321" i="6"/>
  <c r="AP2321" i="6"/>
  <c r="AO2321" i="6"/>
  <c r="AN2321" i="6"/>
  <c r="BD2321" i="6" s="1"/>
  <c r="AL2321" i="6"/>
  <c r="AK2321" i="6"/>
  <c r="AJ2321" i="6"/>
  <c r="AI2321" i="6"/>
  <c r="AH2321" i="6"/>
  <c r="AG2321" i="6"/>
  <c r="AM2321" i="6" s="1"/>
  <c r="AB2321" i="6"/>
  <c r="Z2321" i="6"/>
  <c r="Y2321" i="6"/>
  <c r="X2321" i="6"/>
  <c r="V2321" i="6"/>
  <c r="T2321" i="6"/>
  <c r="S2321" i="6"/>
  <c r="R2321" i="6"/>
  <c r="Q2321" i="6"/>
  <c r="P2321" i="6"/>
  <c r="O2321" i="6"/>
  <c r="N2321" i="6"/>
  <c r="M2321" i="6"/>
  <c r="E2321" i="6"/>
  <c r="B2321" i="6"/>
  <c r="BK2320" i="6"/>
  <c r="BJ2320" i="6"/>
  <c r="BC2320" i="6"/>
  <c r="BB2320" i="6"/>
  <c r="BA2320" i="6"/>
  <c r="AZ2320" i="6"/>
  <c r="AY2320" i="6"/>
  <c r="AX2320" i="6"/>
  <c r="AW2320" i="6"/>
  <c r="AV2320" i="6"/>
  <c r="AU2320" i="6"/>
  <c r="AT2320" i="6"/>
  <c r="AS2320" i="6"/>
  <c r="AR2320" i="6"/>
  <c r="AQ2320" i="6"/>
  <c r="AP2320" i="6"/>
  <c r="AO2320" i="6"/>
  <c r="AN2320" i="6"/>
  <c r="BD2320" i="6" s="1"/>
  <c r="AL2320" i="6"/>
  <c r="AK2320" i="6"/>
  <c r="AJ2320" i="6"/>
  <c r="AI2320" i="6"/>
  <c r="AH2320" i="6"/>
  <c r="AG2320" i="6"/>
  <c r="AM2320" i="6" s="1"/>
  <c r="AB2320" i="6"/>
  <c r="Z2320" i="6"/>
  <c r="Y2320" i="6"/>
  <c r="X2320" i="6"/>
  <c r="V2320" i="6"/>
  <c r="T2320" i="6"/>
  <c r="S2320" i="6"/>
  <c r="R2320" i="6"/>
  <c r="Q2320" i="6"/>
  <c r="P2320" i="6"/>
  <c r="O2320" i="6"/>
  <c r="N2320" i="6"/>
  <c r="M2320" i="6"/>
  <c r="E2320" i="6"/>
  <c r="B2320" i="6"/>
  <c r="BK2319" i="6"/>
  <c r="BJ2319" i="6"/>
  <c r="BC2319" i="6"/>
  <c r="BB2319" i="6"/>
  <c r="BA2319" i="6"/>
  <c r="AZ2319" i="6"/>
  <c r="AY2319" i="6"/>
  <c r="AX2319" i="6"/>
  <c r="AW2319" i="6"/>
  <c r="AV2319" i="6"/>
  <c r="AU2319" i="6"/>
  <c r="AT2319" i="6"/>
  <c r="AS2319" i="6"/>
  <c r="AR2319" i="6"/>
  <c r="AQ2319" i="6"/>
  <c r="AP2319" i="6"/>
  <c r="AO2319" i="6"/>
  <c r="AN2319" i="6"/>
  <c r="AL2319" i="6"/>
  <c r="AK2319" i="6"/>
  <c r="AJ2319" i="6"/>
  <c r="AI2319" i="6"/>
  <c r="AH2319" i="6"/>
  <c r="AG2319" i="6"/>
  <c r="AM2319" i="6" s="1"/>
  <c r="AB2319" i="6"/>
  <c r="Z2319" i="6"/>
  <c r="Y2319" i="6"/>
  <c r="X2319" i="6"/>
  <c r="AD2319" i="6" s="1"/>
  <c r="V2319" i="6"/>
  <c r="T2319" i="6"/>
  <c r="S2319" i="6"/>
  <c r="R2319" i="6"/>
  <c r="Q2319" i="6"/>
  <c r="P2319" i="6"/>
  <c r="O2319" i="6"/>
  <c r="N2319" i="6"/>
  <c r="M2319" i="6"/>
  <c r="U2319" i="6" s="1"/>
  <c r="E2319" i="6"/>
  <c r="B2319" i="6"/>
  <c r="BK2318" i="6"/>
  <c r="BJ2318" i="6"/>
  <c r="BC2318" i="6"/>
  <c r="BB2318" i="6"/>
  <c r="BA2318" i="6"/>
  <c r="AZ2318" i="6"/>
  <c r="AY2318" i="6"/>
  <c r="AX2318" i="6"/>
  <c r="AW2318" i="6"/>
  <c r="AV2318" i="6"/>
  <c r="AU2318" i="6"/>
  <c r="AT2318" i="6"/>
  <c r="AS2318" i="6"/>
  <c r="AR2318" i="6"/>
  <c r="AQ2318" i="6"/>
  <c r="AP2318" i="6"/>
  <c r="AO2318" i="6"/>
  <c r="AN2318" i="6"/>
  <c r="AL2318" i="6"/>
  <c r="AK2318" i="6"/>
  <c r="AJ2318" i="6"/>
  <c r="AI2318" i="6"/>
  <c r="AH2318" i="6"/>
  <c r="AG2318" i="6"/>
  <c r="AM2318" i="6" s="1"/>
  <c r="AB2318" i="6"/>
  <c r="Z2318" i="6"/>
  <c r="Y2318" i="6"/>
  <c r="X2318" i="6"/>
  <c r="AD2318" i="6" s="1"/>
  <c r="V2318" i="6"/>
  <c r="T2318" i="6"/>
  <c r="S2318" i="6"/>
  <c r="R2318" i="6"/>
  <c r="Q2318" i="6"/>
  <c r="P2318" i="6"/>
  <c r="O2318" i="6"/>
  <c r="N2318" i="6"/>
  <c r="M2318" i="6"/>
  <c r="U2318" i="6" s="1"/>
  <c r="E2318" i="6"/>
  <c r="B2318" i="6"/>
  <c r="BK2317" i="6"/>
  <c r="BJ2317" i="6"/>
  <c r="BC2317" i="6"/>
  <c r="BB2317" i="6"/>
  <c r="BA2317" i="6"/>
  <c r="AZ2317" i="6"/>
  <c r="AY2317" i="6"/>
  <c r="AX2317" i="6"/>
  <c r="AW2317" i="6"/>
  <c r="AV2317" i="6"/>
  <c r="AU2317" i="6"/>
  <c r="AT2317" i="6"/>
  <c r="AS2317" i="6"/>
  <c r="AR2317" i="6"/>
  <c r="AQ2317" i="6"/>
  <c r="AP2317" i="6"/>
  <c r="AO2317" i="6"/>
  <c r="AN2317" i="6"/>
  <c r="BD2317" i="6" s="1"/>
  <c r="AL2317" i="6"/>
  <c r="AK2317" i="6"/>
  <c r="AJ2317" i="6"/>
  <c r="AI2317" i="6"/>
  <c r="AH2317" i="6"/>
  <c r="AG2317" i="6"/>
  <c r="AM2317" i="6" s="1"/>
  <c r="AB2317" i="6"/>
  <c r="Z2317" i="6"/>
  <c r="Y2317" i="6"/>
  <c r="X2317" i="6"/>
  <c r="V2317" i="6"/>
  <c r="T2317" i="6"/>
  <c r="S2317" i="6"/>
  <c r="R2317" i="6"/>
  <c r="Q2317" i="6"/>
  <c r="P2317" i="6"/>
  <c r="O2317" i="6"/>
  <c r="N2317" i="6"/>
  <c r="M2317" i="6"/>
  <c r="E2317" i="6"/>
  <c r="B2317" i="6"/>
  <c r="BK2316" i="6"/>
  <c r="BJ2316" i="6"/>
  <c r="BC2316" i="6"/>
  <c r="BB2316" i="6"/>
  <c r="BA2316" i="6"/>
  <c r="AZ2316" i="6"/>
  <c r="AY2316" i="6"/>
  <c r="AX2316" i="6"/>
  <c r="AW2316" i="6"/>
  <c r="AV2316" i="6"/>
  <c r="AU2316" i="6"/>
  <c r="AT2316" i="6"/>
  <c r="AS2316" i="6"/>
  <c r="AR2316" i="6"/>
  <c r="AQ2316" i="6"/>
  <c r="AP2316" i="6"/>
  <c r="AO2316" i="6"/>
  <c r="AN2316" i="6"/>
  <c r="BD2316" i="6" s="1"/>
  <c r="AL2316" i="6"/>
  <c r="AK2316" i="6"/>
  <c r="AJ2316" i="6"/>
  <c r="AI2316" i="6"/>
  <c r="AH2316" i="6"/>
  <c r="AG2316" i="6"/>
  <c r="AM2316" i="6" s="1"/>
  <c r="AB2316" i="6"/>
  <c r="Z2316" i="6"/>
  <c r="Y2316" i="6"/>
  <c r="X2316" i="6"/>
  <c r="V2316" i="6"/>
  <c r="T2316" i="6"/>
  <c r="S2316" i="6"/>
  <c r="R2316" i="6"/>
  <c r="Q2316" i="6"/>
  <c r="P2316" i="6"/>
  <c r="O2316" i="6"/>
  <c r="N2316" i="6"/>
  <c r="M2316" i="6"/>
  <c r="U2316" i="6" s="1"/>
  <c r="E2316" i="6"/>
  <c r="B2316" i="6"/>
  <c r="BK2315" i="6"/>
  <c r="BJ2315" i="6"/>
  <c r="BC2315" i="6"/>
  <c r="BB2315" i="6"/>
  <c r="BA2315" i="6"/>
  <c r="AZ2315" i="6"/>
  <c r="AY2315" i="6"/>
  <c r="AX2315" i="6"/>
  <c r="AW2315" i="6"/>
  <c r="AV2315" i="6"/>
  <c r="AU2315" i="6"/>
  <c r="AT2315" i="6"/>
  <c r="AS2315" i="6"/>
  <c r="AR2315" i="6"/>
  <c r="AQ2315" i="6"/>
  <c r="AP2315" i="6"/>
  <c r="AO2315" i="6"/>
  <c r="AN2315" i="6"/>
  <c r="BD2315" i="6" s="1"/>
  <c r="AL2315" i="6"/>
  <c r="AK2315" i="6"/>
  <c r="AJ2315" i="6"/>
  <c r="AI2315" i="6"/>
  <c r="AH2315" i="6"/>
  <c r="AG2315" i="6"/>
  <c r="AM2315" i="6" s="1"/>
  <c r="AB2315" i="6"/>
  <c r="Z2315" i="6"/>
  <c r="Y2315" i="6"/>
  <c r="X2315" i="6"/>
  <c r="AD2315" i="6" s="1"/>
  <c r="V2315" i="6"/>
  <c r="T2315" i="6"/>
  <c r="S2315" i="6"/>
  <c r="R2315" i="6"/>
  <c r="Q2315" i="6"/>
  <c r="P2315" i="6"/>
  <c r="O2315" i="6"/>
  <c r="N2315" i="6"/>
  <c r="M2315" i="6"/>
  <c r="E2315" i="6"/>
  <c r="B2315" i="6"/>
  <c r="BK2314" i="6"/>
  <c r="BJ2314" i="6"/>
  <c r="BC2314" i="6"/>
  <c r="BB2314" i="6"/>
  <c r="BA2314" i="6"/>
  <c r="AZ2314" i="6"/>
  <c r="AY2314" i="6"/>
  <c r="AX2314" i="6"/>
  <c r="AW2314" i="6"/>
  <c r="AV2314" i="6"/>
  <c r="AU2314" i="6"/>
  <c r="AT2314" i="6"/>
  <c r="AS2314" i="6"/>
  <c r="AR2314" i="6"/>
  <c r="AQ2314" i="6"/>
  <c r="AP2314" i="6"/>
  <c r="AO2314" i="6"/>
  <c r="AN2314" i="6"/>
  <c r="AL2314" i="6"/>
  <c r="AK2314" i="6"/>
  <c r="AJ2314" i="6"/>
  <c r="AI2314" i="6"/>
  <c r="AH2314" i="6"/>
  <c r="AG2314" i="6"/>
  <c r="AM2314" i="6" s="1"/>
  <c r="AB2314" i="6"/>
  <c r="Z2314" i="6"/>
  <c r="Y2314" i="6"/>
  <c r="X2314" i="6"/>
  <c r="V2314" i="6"/>
  <c r="T2314" i="6"/>
  <c r="S2314" i="6"/>
  <c r="R2314" i="6"/>
  <c r="Q2314" i="6"/>
  <c r="P2314" i="6"/>
  <c r="O2314" i="6"/>
  <c r="N2314" i="6"/>
  <c r="M2314" i="6"/>
  <c r="U2314" i="6" s="1"/>
  <c r="E2314" i="6"/>
  <c r="B2314" i="6"/>
  <c r="BK2313" i="6"/>
  <c r="BJ2313" i="6"/>
  <c r="BC2313" i="6"/>
  <c r="BB2313" i="6"/>
  <c r="BA2313" i="6"/>
  <c r="AZ2313" i="6"/>
  <c r="AY2313" i="6"/>
  <c r="AX2313" i="6"/>
  <c r="AW2313" i="6"/>
  <c r="AV2313" i="6"/>
  <c r="AU2313" i="6"/>
  <c r="AT2313" i="6"/>
  <c r="AS2313" i="6"/>
  <c r="AR2313" i="6"/>
  <c r="AQ2313" i="6"/>
  <c r="AP2313" i="6"/>
  <c r="AO2313" i="6"/>
  <c r="AN2313" i="6"/>
  <c r="BD2313" i="6" s="1"/>
  <c r="AL2313" i="6"/>
  <c r="AK2313" i="6"/>
  <c r="AJ2313" i="6"/>
  <c r="AI2313" i="6"/>
  <c r="AH2313" i="6"/>
  <c r="AG2313" i="6"/>
  <c r="AM2313" i="6" s="1"/>
  <c r="AB2313" i="6"/>
  <c r="Z2313" i="6"/>
  <c r="Y2313" i="6"/>
  <c r="X2313" i="6"/>
  <c r="AD2313" i="6" s="1"/>
  <c r="V2313" i="6"/>
  <c r="T2313" i="6"/>
  <c r="S2313" i="6"/>
  <c r="R2313" i="6"/>
  <c r="Q2313" i="6"/>
  <c r="P2313" i="6"/>
  <c r="O2313" i="6"/>
  <c r="N2313" i="6"/>
  <c r="M2313" i="6"/>
  <c r="E2313" i="6"/>
  <c r="B2313" i="6"/>
  <c r="BK2312" i="6"/>
  <c r="BJ2312" i="6"/>
  <c r="BC2312" i="6"/>
  <c r="BB2312" i="6"/>
  <c r="BA2312" i="6"/>
  <c r="AZ2312" i="6"/>
  <c r="AY2312" i="6"/>
  <c r="AX2312" i="6"/>
  <c r="AW2312" i="6"/>
  <c r="AV2312" i="6"/>
  <c r="AU2312" i="6"/>
  <c r="AT2312" i="6"/>
  <c r="AS2312" i="6"/>
  <c r="AR2312" i="6"/>
  <c r="AQ2312" i="6"/>
  <c r="AP2312" i="6"/>
  <c r="AO2312" i="6"/>
  <c r="AN2312" i="6"/>
  <c r="AL2312" i="6"/>
  <c r="AK2312" i="6"/>
  <c r="AJ2312" i="6"/>
  <c r="AI2312" i="6"/>
  <c r="AH2312" i="6"/>
  <c r="AG2312" i="6"/>
  <c r="AM2312" i="6" s="1"/>
  <c r="AB2312" i="6"/>
  <c r="Z2312" i="6"/>
  <c r="Y2312" i="6"/>
  <c r="X2312" i="6"/>
  <c r="V2312" i="6"/>
  <c r="T2312" i="6"/>
  <c r="S2312" i="6"/>
  <c r="R2312" i="6"/>
  <c r="Q2312" i="6"/>
  <c r="P2312" i="6"/>
  <c r="O2312" i="6"/>
  <c r="N2312" i="6"/>
  <c r="M2312" i="6"/>
  <c r="U2312" i="6" s="1"/>
  <c r="E2312" i="6"/>
  <c r="B2312" i="6"/>
  <c r="BK2311" i="6"/>
  <c r="BJ2311" i="6"/>
  <c r="BC2311" i="6"/>
  <c r="BB2311" i="6"/>
  <c r="BA2311" i="6"/>
  <c r="AZ2311" i="6"/>
  <c r="AY2311" i="6"/>
  <c r="AX2311" i="6"/>
  <c r="AW2311" i="6"/>
  <c r="AV2311" i="6"/>
  <c r="AU2311" i="6"/>
  <c r="AT2311" i="6"/>
  <c r="AS2311" i="6"/>
  <c r="AR2311" i="6"/>
  <c r="AQ2311" i="6"/>
  <c r="AP2311" i="6"/>
  <c r="AO2311" i="6"/>
  <c r="AN2311" i="6"/>
  <c r="BD2311" i="6" s="1"/>
  <c r="AL2311" i="6"/>
  <c r="AK2311" i="6"/>
  <c r="AJ2311" i="6"/>
  <c r="AI2311" i="6"/>
  <c r="AH2311" i="6"/>
  <c r="AG2311" i="6"/>
  <c r="AM2311" i="6" s="1"/>
  <c r="AB2311" i="6"/>
  <c r="Z2311" i="6"/>
  <c r="Y2311" i="6"/>
  <c r="X2311" i="6"/>
  <c r="AD2311" i="6" s="1"/>
  <c r="V2311" i="6"/>
  <c r="T2311" i="6"/>
  <c r="S2311" i="6"/>
  <c r="R2311" i="6"/>
  <c r="Q2311" i="6"/>
  <c r="P2311" i="6"/>
  <c r="O2311" i="6"/>
  <c r="N2311" i="6"/>
  <c r="M2311" i="6"/>
  <c r="E2311" i="6"/>
  <c r="B2311" i="6"/>
  <c r="BK2310" i="6"/>
  <c r="BJ2310" i="6"/>
  <c r="BC2310" i="6"/>
  <c r="BB2310" i="6"/>
  <c r="BA2310" i="6"/>
  <c r="AZ2310" i="6"/>
  <c r="AY2310" i="6"/>
  <c r="AX2310" i="6"/>
  <c r="AW2310" i="6"/>
  <c r="AV2310" i="6"/>
  <c r="AU2310" i="6"/>
  <c r="AT2310" i="6"/>
  <c r="AS2310" i="6"/>
  <c r="AR2310" i="6"/>
  <c r="AQ2310" i="6"/>
  <c r="AP2310" i="6"/>
  <c r="AO2310" i="6"/>
  <c r="AN2310" i="6"/>
  <c r="AL2310" i="6"/>
  <c r="AK2310" i="6"/>
  <c r="AJ2310" i="6"/>
  <c r="AI2310" i="6"/>
  <c r="AH2310" i="6"/>
  <c r="AG2310" i="6"/>
  <c r="AM2310" i="6" s="1"/>
  <c r="AB2310" i="6"/>
  <c r="Z2310" i="6"/>
  <c r="Y2310" i="6"/>
  <c r="X2310" i="6"/>
  <c r="V2310" i="6"/>
  <c r="T2310" i="6"/>
  <c r="S2310" i="6"/>
  <c r="R2310" i="6"/>
  <c r="Q2310" i="6"/>
  <c r="P2310" i="6"/>
  <c r="O2310" i="6"/>
  <c r="N2310" i="6"/>
  <c r="M2310" i="6"/>
  <c r="U2310" i="6" s="1"/>
  <c r="E2310" i="6"/>
  <c r="B2310" i="6"/>
  <c r="BK2309" i="6"/>
  <c r="BJ2309" i="6"/>
  <c r="BC2309" i="6"/>
  <c r="BB2309" i="6"/>
  <c r="BA2309" i="6"/>
  <c r="AZ2309" i="6"/>
  <c r="AY2309" i="6"/>
  <c r="AX2309" i="6"/>
  <c r="AW2309" i="6"/>
  <c r="AV2309" i="6"/>
  <c r="AU2309" i="6"/>
  <c r="AT2309" i="6"/>
  <c r="AS2309" i="6"/>
  <c r="AR2309" i="6"/>
  <c r="AQ2309" i="6"/>
  <c r="AP2309" i="6"/>
  <c r="AO2309" i="6"/>
  <c r="AN2309" i="6"/>
  <c r="BD2309" i="6" s="1"/>
  <c r="AL2309" i="6"/>
  <c r="AK2309" i="6"/>
  <c r="AJ2309" i="6"/>
  <c r="AI2309" i="6"/>
  <c r="AH2309" i="6"/>
  <c r="AG2309" i="6"/>
  <c r="AM2309" i="6" s="1"/>
  <c r="AB2309" i="6"/>
  <c r="Z2309" i="6"/>
  <c r="Y2309" i="6"/>
  <c r="X2309" i="6"/>
  <c r="AD2309" i="6" s="1"/>
  <c r="V2309" i="6"/>
  <c r="T2309" i="6"/>
  <c r="S2309" i="6"/>
  <c r="R2309" i="6"/>
  <c r="Q2309" i="6"/>
  <c r="P2309" i="6"/>
  <c r="O2309" i="6"/>
  <c r="N2309" i="6"/>
  <c r="M2309" i="6"/>
  <c r="E2309" i="6"/>
  <c r="B2309" i="6"/>
  <c r="BK2308" i="6"/>
  <c r="BJ2308" i="6"/>
  <c r="BC2308" i="6"/>
  <c r="BB2308" i="6"/>
  <c r="BA2308" i="6"/>
  <c r="AZ2308" i="6"/>
  <c r="AY2308" i="6"/>
  <c r="AX2308" i="6"/>
  <c r="AW2308" i="6"/>
  <c r="AV2308" i="6"/>
  <c r="AU2308" i="6"/>
  <c r="AT2308" i="6"/>
  <c r="AS2308" i="6"/>
  <c r="AR2308" i="6"/>
  <c r="AQ2308" i="6"/>
  <c r="AP2308" i="6"/>
  <c r="AO2308" i="6"/>
  <c r="AN2308" i="6"/>
  <c r="AL2308" i="6"/>
  <c r="AK2308" i="6"/>
  <c r="AJ2308" i="6"/>
  <c r="AI2308" i="6"/>
  <c r="AH2308" i="6"/>
  <c r="AG2308" i="6"/>
  <c r="AM2308" i="6" s="1"/>
  <c r="AB2308" i="6"/>
  <c r="Z2308" i="6"/>
  <c r="Y2308" i="6"/>
  <c r="X2308" i="6"/>
  <c r="V2308" i="6"/>
  <c r="T2308" i="6"/>
  <c r="S2308" i="6"/>
  <c r="R2308" i="6"/>
  <c r="Q2308" i="6"/>
  <c r="P2308" i="6"/>
  <c r="O2308" i="6"/>
  <c r="N2308" i="6"/>
  <c r="M2308" i="6"/>
  <c r="U2308" i="6" s="1"/>
  <c r="E2308" i="6"/>
  <c r="B2308" i="6"/>
  <c r="BK2307" i="6"/>
  <c r="BJ2307" i="6"/>
  <c r="BC2307" i="6"/>
  <c r="BB2307" i="6"/>
  <c r="BA2307" i="6"/>
  <c r="AZ2307" i="6"/>
  <c r="AY2307" i="6"/>
  <c r="AX2307" i="6"/>
  <c r="AW2307" i="6"/>
  <c r="AV2307" i="6"/>
  <c r="AU2307" i="6"/>
  <c r="AT2307" i="6"/>
  <c r="AS2307" i="6"/>
  <c r="AR2307" i="6"/>
  <c r="AQ2307" i="6"/>
  <c r="AP2307" i="6"/>
  <c r="AO2307" i="6"/>
  <c r="AN2307" i="6"/>
  <c r="BD2307" i="6" s="1"/>
  <c r="AL2307" i="6"/>
  <c r="AK2307" i="6"/>
  <c r="AJ2307" i="6"/>
  <c r="AI2307" i="6"/>
  <c r="AH2307" i="6"/>
  <c r="AG2307" i="6"/>
  <c r="AM2307" i="6" s="1"/>
  <c r="AB2307" i="6"/>
  <c r="Z2307" i="6"/>
  <c r="Y2307" i="6"/>
  <c r="X2307" i="6"/>
  <c r="AD2307" i="6" s="1"/>
  <c r="V2307" i="6"/>
  <c r="T2307" i="6"/>
  <c r="S2307" i="6"/>
  <c r="R2307" i="6"/>
  <c r="Q2307" i="6"/>
  <c r="P2307" i="6"/>
  <c r="O2307" i="6"/>
  <c r="N2307" i="6"/>
  <c r="M2307" i="6"/>
  <c r="E2307" i="6"/>
  <c r="B2307" i="6"/>
  <c r="BK2306" i="6"/>
  <c r="BJ2306" i="6"/>
  <c r="BC2306" i="6"/>
  <c r="BB2306" i="6"/>
  <c r="BA2306" i="6"/>
  <c r="AZ2306" i="6"/>
  <c r="AY2306" i="6"/>
  <c r="AX2306" i="6"/>
  <c r="AW2306" i="6"/>
  <c r="AV2306" i="6"/>
  <c r="AU2306" i="6"/>
  <c r="AT2306" i="6"/>
  <c r="AS2306" i="6"/>
  <c r="AR2306" i="6"/>
  <c r="AQ2306" i="6"/>
  <c r="AP2306" i="6"/>
  <c r="AO2306" i="6"/>
  <c r="AN2306" i="6"/>
  <c r="AL2306" i="6"/>
  <c r="AK2306" i="6"/>
  <c r="AJ2306" i="6"/>
  <c r="AI2306" i="6"/>
  <c r="AH2306" i="6"/>
  <c r="AG2306" i="6"/>
  <c r="AM2306" i="6" s="1"/>
  <c r="AB2306" i="6"/>
  <c r="Z2306" i="6"/>
  <c r="Y2306" i="6"/>
  <c r="X2306" i="6"/>
  <c r="V2306" i="6"/>
  <c r="T2306" i="6"/>
  <c r="S2306" i="6"/>
  <c r="R2306" i="6"/>
  <c r="Q2306" i="6"/>
  <c r="P2306" i="6"/>
  <c r="O2306" i="6"/>
  <c r="N2306" i="6"/>
  <c r="M2306" i="6"/>
  <c r="U2306" i="6" s="1"/>
  <c r="E2306" i="6"/>
  <c r="B2306" i="6"/>
  <c r="BK2305" i="6"/>
  <c r="BJ2305" i="6"/>
  <c r="BC2305" i="6"/>
  <c r="BB2305" i="6"/>
  <c r="BA2305" i="6"/>
  <c r="AZ2305" i="6"/>
  <c r="AY2305" i="6"/>
  <c r="AX2305" i="6"/>
  <c r="AW2305" i="6"/>
  <c r="AV2305" i="6"/>
  <c r="AU2305" i="6"/>
  <c r="AT2305" i="6"/>
  <c r="AS2305" i="6"/>
  <c r="AR2305" i="6"/>
  <c r="AQ2305" i="6"/>
  <c r="AP2305" i="6"/>
  <c r="AO2305" i="6"/>
  <c r="AN2305" i="6"/>
  <c r="BD2305" i="6" s="1"/>
  <c r="AL2305" i="6"/>
  <c r="AK2305" i="6"/>
  <c r="AJ2305" i="6"/>
  <c r="AI2305" i="6"/>
  <c r="AH2305" i="6"/>
  <c r="AG2305" i="6"/>
  <c r="AM2305" i="6" s="1"/>
  <c r="AB2305" i="6"/>
  <c r="Z2305" i="6"/>
  <c r="Y2305" i="6"/>
  <c r="X2305" i="6"/>
  <c r="AD2305" i="6" s="1"/>
  <c r="V2305" i="6"/>
  <c r="T2305" i="6"/>
  <c r="S2305" i="6"/>
  <c r="R2305" i="6"/>
  <c r="Q2305" i="6"/>
  <c r="P2305" i="6"/>
  <c r="O2305" i="6"/>
  <c r="N2305" i="6"/>
  <c r="M2305" i="6"/>
  <c r="E2305" i="6"/>
  <c r="B2305" i="6"/>
  <c r="BK2304" i="6"/>
  <c r="BJ2304" i="6"/>
  <c r="BC2304" i="6"/>
  <c r="BB2304" i="6"/>
  <c r="BA2304" i="6"/>
  <c r="AZ2304" i="6"/>
  <c r="AY2304" i="6"/>
  <c r="AX2304" i="6"/>
  <c r="AW2304" i="6"/>
  <c r="AV2304" i="6"/>
  <c r="AU2304" i="6"/>
  <c r="AT2304" i="6"/>
  <c r="AS2304" i="6"/>
  <c r="AR2304" i="6"/>
  <c r="AQ2304" i="6"/>
  <c r="AP2304" i="6"/>
  <c r="AO2304" i="6"/>
  <c r="AN2304" i="6"/>
  <c r="AL2304" i="6"/>
  <c r="AK2304" i="6"/>
  <c r="AJ2304" i="6"/>
  <c r="AI2304" i="6"/>
  <c r="AH2304" i="6"/>
  <c r="AG2304" i="6"/>
  <c r="AM2304" i="6" s="1"/>
  <c r="AB2304" i="6"/>
  <c r="Z2304" i="6"/>
  <c r="Y2304" i="6"/>
  <c r="X2304" i="6"/>
  <c r="V2304" i="6"/>
  <c r="T2304" i="6"/>
  <c r="S2304" i="6"/>
  <c r="R2304" i="6"/>
  <c r="Q2304" i="6"/>
  <c r="P2304" i="6"/>
  <c r="O2304" i="6"/>
  <c r="N2304" i="6"/>
  <c r="M2304" i="6"/>
  <c r="U2304" i="6" s="1"/>
  <c r="E2304" i="6"/>
  <c r="B2304" i="6"/>
  <c r="BK2303" i="6"/>
  <c r="BJ2303" i="6"/>
  <c r="BC2303" i="6"/>
  <c r="BB2303" i="6"/>
  <c r="BA2303" i="6"/>
  <c r="AZ2303" i="6"/>
  <c r="AY2303" i="6"/>
  <c r="AX2303" i="6"/>
  <c r="AW2303" i="6"/>
  <c r="AV2303" i="6"/>
  <c r="AU2303" i="6"/>
  <c r="AT2303" i="6"/>
  <c r="AS2303" i="6"/>
  <c r="AR2303" i="6"/>
  <c r="AQ2303" i="6"/>
  <c r="AP2303" i="6"/>
  <c r="AO2303" i="6"/>
  <c r="AN2303" i="6"/>
  <c r="BD2303" i="6" s="1"/>
  <c r="AL2303" i="6"/>
  <c r="AK2303" i="6"/>
  <c r="AJ2303" i="6"/>
  <c r="AI2303" i="6"/>
  <c r="AH2303" i="6"/>
  <c r="AG2303" i="6"/>
  <c r="AM2303" i="6" s="1"/>
  <c r="AB2303" i="6"/>
  <c r="Z2303" i="6"/>
  <c r="Y2303" i="6"/>
  <c r="X2303" i="6"/>
  <c r="AD2303" i="6" s="1"/>
  <c r="V2303" i="6"/>
  <c r="T2303" i="6"/>
  <c r="S2303" i="6"/>
  <c r="R2303" i="6"/>
  <c r="Q2303" i="6"/>
  <c r="P2303" i="6"/>
  <c r="O2303" i="6"/>
  <c r="N2303" i="6"/>
  <c r="M2303" i="6"/>
  <c r="E2303" i="6"/>
  <c r="B2303" i="6"/>
  <c r="BK2302" i="6"/>
  <c r="BJ2302" i="6"/>
  <c r="BC2302" i="6"/>
  <c r="BB2302" i="6"/>
  <c r="BA2302" i="6"/>
  <c r="AZ2302" i="6"/>
  <c r="AY2302" i="6"/>
  <c r="AX2302" i="6"/>
  <c r="AW2302" i="6"/>
  <c r="AV2302" i="6"/>
  <c r="AU2302" i="6"/>
  <c r="AT2302" i="6"/>
  <c r="AS2302" i="6"/>
  <c r="AR2302" i="6"/>
  <c r="AQ2302" i="6"/>
  <c r="AP2302" i="6"/>
  <c r="AO2302" i="6"/>
  <c r="AN2302" i="6"/>
  <c r="AL2302" i="6"/>
  <c r="AK2302" i="6"/>
  <c r="AJ2302" i="6"/>
  <c r="AI2302" i="6"/>
  <c r="AH2302" i="6"/>
  <c r="AG2302" i="6"/>
  <c r="AM2302" i="6" s="1"/>
  <c r="AB2302" i="6"/>
  <c r="Z2302" i="6"/>
  <c r="Y2302" i="6"/>
  <c r="X2302" i="6"/>
  <c r="V2302" i="6"/>
  <c r="T2302" i="6"/>
  <c r="S2302" i="6"/>
  <c r="R2302" i="6"/>
  <c r="Q2302" i="6"/>
  <c r="P2302" i="6"/>
  <c r="O2302" i="6"/>
  <c r="N2302" i="6"/>
  <c r="M2302" i="6"/>
  <c r="U2302" i="6" s="1"/>
  <c r="E2302" i="6"/>
  <c r="B2302" i="6"/>
  <c r="BK2301" i="6"/>
  <c r="BJ2301" i="6"/>
  <c r="BC2301" i="6"/>
  <c r="BB2301" i="6"/>
  <c r="BA2301" i="6"/>
  <c r="AZ2301" i="6"/>
  <c r="AY2301" i="6"/>
  <c r="AX2301" i="6"/>
  <c r="AW2301" i="6"/>
  <c r="AV2301" i="6"/>
  <c r="AU2301" i="6"/>
  <c r="AT2301" i="6"/>
  <c r="AS2301" i="6"/>
  <c r="AR2301" i="6"/>
  <c r="AQ2301" i="6"/>
  <c r="AP2301" i="6"/>
  <c r="AO2301" i="6"/>
  <c r="AN2301" i="6"/>
  <c r="BD2301" i="6" s="1"/>
  <c r="AL2301" i="6"/>
  <c r="AK2301" i="6"/>
  <c r="AJ2301" i="6"/>
  <c r="AI2301" i="6"/>
  <c r="AH2301" i="6"/>
  <c r="AG2301" i="6"/>
  <c r="AM2301" i="6" s="1"/>
  <c r="AB2301" i="6"/>
  <c r="Z2301" i="6"/>
  <c r="Y2301" i="6"/>
  <c r="X2301" i="6"/>
  <c r="AD2301" i="6" s="1"/>
  <c r="V2301" i="6"/>
  <c r="T2301" i="6"/>
  <c r="S2301" i="6"/>
  <c r="R2301" i="6"/>
  <c r="Q2301" i="6"/>
  <c r="P2301" i="6"/>
  <c r="O2301" i="6"/>
  <c r="N2301" i="6"/>
  <c r="M2301" i="6"/>
  <c r="E2301" i="6"/>
  <c r="B2301" i="6"/>
  <c r="BK2300" i="6"/>
  <c r="BJ2300" i="6"/>
  <c r="BC2300" i="6"/>
  <c r="BB2300" i="6"/>
  <c r="BA2300" i="6"/>
  <c r="AZ2300" i="6"/>
  <c r="AY2300" i="6"/>
  <c r="AX2300" i="6"/>
  <c r="AW2300" i="6"/>
  <c r="AV2300" i="6"/>
  <c r="AU2300" i="6"/>
  <c r="AT2300" i="6"/>
  <c r="AS2300" i="6"/>
  <c r="AR2300" i="6"/>
  <c r="AQ2300" i="6"/>
  <c r="AP2300" i="6"/>
  <c r="AO2300" i="6"/>
  <c r="AN2300" i="6"/>
  <c r="AL2300" i="6"/>
  <c r="AK2300" i="6"/>
  <c r="AJ2300" i="6"/>
  <c r="AI2300" i="6"/>
  <c r="AH2300" i="6"/>
  <c r="AG2300" i="6"/>
  <c r="AM2300" i="6" s="1"/>
  <c r="AB2300" i="6"/>
  <c r="Z2300" i="6"/>
  <c r="Y2300" i="6"/>
  <c r="X2300" i="6"/>
  <c r="V2300" i="6"/>
  <c r="T2300" i="6"/>
  <c r="S2300" i="6"/>
  <c r="R2300" i="6"/>
  <c r="Q2300" i="6"/>
  <c r="P2300" i="6"/>
  <c r="O2300" i="6"/>
  <c r="N2300" i="6"/>
  <c r="M2300" i="6"/>
  <c r="U2300" i="6" s="1"/>
  <c r="E2300" i="6"/>
  <c r="B2300" i="6"/>
  <c r="BK2299" i="6"/>
  <c r="BJ2299" i="6"/>
  <c r="BC2299" i="6"/>
  <c r="BB2299" i="6"/>
  <c r="BA2299" i="6"/>
  <c r="AZ2299" i="6"/>
  <c r="AY2299" i="6"/>
  <c r="AX2299" i="6"/>
  <c r="AW2299" i="6"/>
  <c r="AV2299" i="6"/>
  <c r="AU2299" i="6"/>
  <c r="AT2299" i="6"/>
  <c r="AS2299" i="6"/>
  <c r="AR2299" i="6"/>
  <c r="AQ2299" i="6"/>
  <c r="AP2299" i="6"/>
  <c r="AO2299" i="6"/>
  <c r="AN2299" i="6"/>
  <c r="BD2299" i="6" s="1"/>
  <c r="AL2299" i="6"/>
  <c r="AK2299" i="6"/>
  <c r="AJ2299" i="6"/>
  <c r="AI2299" i="6"/>
  <c r="AH2299" i="6"/>
  <c r="AG2299" i="6"/>
  <c r="AM2299" i="6" s="1"/>
  <c r="AB2299" i="6"/>
  <c r="Z2299" i="6"/>
  <c r="Y2299" i="6"/>
  <c r="X2299" i="6"/>
  <c r="AD2299" i="6" s="1"/>
  <c r="V2299" i="6"/>
  <c r="T2299" i="6"/>
  <c r="S2299" i="6"/>
  <c r="R2299" i="6"/>
  <c r="Q2299" i="6"/>
  <c r="P2299" i="6"/>
  <c r="O2299" i="6"/>
  <c r="N2299" i="6"/>
  <c r="M2299" i="6"/>
  <c r="E2299" i="6"/>
  <c r="B2299" i="6"/>
  <c r="BK2298" i="6"/>
  <c r="BJ2298" i="6"/>
  <c r="BC2298" i="6"/>
  <c r="BB2298" i="6"/>
  <c r="BA2298" i="6"/>
  <c r="AZ2298" i="6"/>
  <c r="AY2298" i="6"/>
  <c r="AX2298" i="6"/>
  <c r="AW2298" i="6"/>
  <c r="AV2298" i="6"/>
  <c r="AU2298" i="6"/>
  <c r="AT2298" i="6"/>
  <c r="AS2298" i="6"/>
  <c r="AR2298" i="6"/>
  <c r="AQ2298" i="6"/>
  <c r="AP2298" i="6"/>
  <c r="AO2298" i="6"/>
  <c r="AN2298" i="6"/>
  <c r="AL2298" i="6"/>
  <c r="AK2298" i="6"/>
  <c r="AJ2298" i="6"/>
  <c r="AI2298" i="6"/>
  <c r="AH2298" i="6"/>
  <c r="AG2298" i="6"/>
  <c r="AM2298" i="6" s="1"/>
  <c r="AB2298" i="6"/>
  <c r="Z2298" i="6"/>
  <c r="Y2298" i="6"/>
  <c r="X2298" i="6"/>
  <c r="V2298" i="6"/>
  <c r="T2298" i="6"/>
  <c r="S2298" i="6"/>
  <c r="R2298" i="6"/>
  <c r="Q2298" i="6"/>
  <c r="P2298" i="6"/>
  <c r="O2298" i="6"/>
  <c r="N2298" i="6"/>
  <c r="M2298" i="6"/>
  <c r="U2298" i="6" s="1"/>
  <c r="E2298" i="6"/>
  <c r="B2298" i="6"/>
  <c r="BK2297" i="6"/>
  <c r="BJ2297" i="6"/>
  <c r="BC2297" i="6"/>
  <c r="BB2297" i="6"/>
  <c r="BA2297" i="6"/>
  <c r="AZ2297" i="6"/>
  <c r="AY2297" i="6"/>
  <c r="AX2297" i="6"/>
  <c r="AW2297" i="6"/>
  <c r="AV2297" i="6"/>
  <c r="AU2297" i="6"/>
  <c r="AT2297" i="6"/>
  <c r="AS2297" i="6"/>
  <c r="AR2297" i="6"/>
  <c r="AQ2297" i="6"/>
  <c r="AP2297" i="6"/>
  <c r="AO2297" i="6"/>
  <c r="AN2297" i="6"/>
  <c r="BD2297" i="6" s="1"/>
  <c r="AL2297" i="6"/>
  <c r="AK2297" i="6"/>
  <c r="AJ2297" i="6"/>
  <c r="AI2297" i="6"/>
  <c r="AH2297" i="6"/>
  <c r="AG2297" i="6"/>
  <c r="AM2297" i="6" s="1"/>
  <c r="AB2297" i="6"/>
  <c r="Z2297" i="6"/>
  <c r="Y2297" i="6"/>
  <c r="X2297" i="6"/>
  <c r="AD2297" i="6" s="1"/>
  <c r="V2297" i="6"/>
  <c r="T2297" i="6"/>
  <c r="S2297" i="6"/>
  <c r="R2297" i="6"/>
  <c r="Q2297" i="6"/>
  <c r="P2297" i="6"/>
  <c r="O2297" i="6"/>
  <c r="N2297" i="6"/>
  <c r="M2297" i="6"/>
  <c r="E2297" i="6"/>
  <c r="B2297" i="6"/>
  <c r="BK2296" i="6"/>
  <c r="BJ2296" i="6"/>
  <c r="BC2296" i="6"/>
  <c r="BB2296" i="6"/>
  <c r="BA2296" i="6"/>
  <c r="AZ2296" i="6"/>
  <c r="AY2296" i="6"/>
  <c r="AX2296" i="6"/>
  <c r="AW2296" i="6"/>
  <c r="AV2296" i="6"/>
  <c r="AU2296" i="6"/>
  <c r="AT2296" i="6"/>
  <c r="AS2296" i="6"/>
  <c r="AR2296" i="6"/>
  <c r="AQ2296" i="6"/>
  <c r="AP2296" i="6"/>
  <c r="AO2296" i="6"/>
  <c r="AN2296" i="6"/>
  <c r="AL2296" i="6"/>
  <c r="AK2296" i="6"/>
  <c r="AJ2296" i="6"/>
  <c r="AI2296" i="6"/>
  <c r="AH2296" i="6"/>
  <c r="AG2296" i="6"/>
  <c r="AM2296" i="6" s="1"/>
  <c r="AB2296" i="6"/>
  <c r="Z2296" i="6"/>
  <c r="Y2296" i="6"/>
  <c r="X2296" i="6"/>
  <c r="V2296" i="6"/>
  <c r="T2296" i="6"/>
  <c r="S2296" i="6"/>
  <c r="R2296" i="6"/>
  <c r="Q2296" i="6"/>
  <c r="P2296" i="6"/>
  <c r="O2296" i="6"/>
  <c r="N2296" i="6"/>
  <c r="M2296" i="6"/>
  <c r="U2296" i="6" s="1"/>
  <c r="E2296" i="6"/>
  <c r="B2296" i="6"/>
  <c r="BK2295" i="6"/>
  <c r="BJ2295" i="6"/>
  <c r="BC2295" i="6"/>
  <c r="BB2295" i="6"/>
  <c r="BA2295" i="6"/>
  <c r="AZ2295" i="6"/>
  <c r="AY2295" i="6"/>
  <c r="AX2295" i="6"/>
  <c r="AW2295" i="6"/>
  <c r="AV2295" i="6"/>
  <c r="AU2295" i="6"/>
  <c r="AT2295" i="6"/>
  <c r="AS2295" i="6"/>
  <c r="AR2295" i="6"/>
  <c r="AQ2295" i="6"/>
  <c r="AP2295" i="6"/>
  <c r="AO2295" i="6"/>
  <c r="AN2295" i="6"/>
  <c r="BD2295" i="6" s="1"/>
  <c r="AL2295" i="6"/>
  <c r="AK2295" i="6"/>
  <c r="AJ2295" i="6"/>
  <c r="AI2295" i="6"/>
  <c r="AH2295" i="6"/>
  <c r="AG2295" i="6"/>
  <c r="AM2295" i="6" s="1"/>
  <c r="AB2295" i="6"/>
  <c r="Z2295" i="6"/>
  <c r="Y2295" i="6"/>
  <c r="X2295" i="6"/>
  <c r="AD2295" i="6" s="1"/>
  <c r="V2295" i="6"/>
  <c r="T2295" i="6"/>
  <c r="S2295" i="6"/>
  <c r="R2295" i="6"/>
  <c r="Q2295" i="6"/>
  <c r="P2295" i="6"/>
  <c r="O2295" i="6"/>
  <c r="N2295" i="6"/>
  <c r="M2295" i="6"/>
  <c r="E2295" i="6"/>
  <c r="B2295" i="6"/>
  <c r="BK2294" i="6"/>
  <c r="BJ2294" i="6"/>
  <c r="BC2294" i="6"/>
  <c r="BB2294" i="6"/>
  <c r="BA2294" i="6"/>
  <c r="AZ2294" i="6"/>
  <c r="AY2294" i="6"/>
  <c r="AX2294" i="6"/>
  <c r="AW2294" i="6"/>
  <c r="AV2294" i="6"/>
  <c r="AU2294" i="6"/>
  <c r="AT2294" i="6"/>
  <c r="AS2294" i="6"/>
  <c r="AR2294" i="6"/>
  <c r="AQ2294" i="6"/>
  <c r="AP2294" i="6"/>
  <c r="AO2294" i="6"/>
  <c r="AN2294" i="6"/>
  <c r="AL2294" i="6"/>
  <c r="AK2294" i="6"/>
  <c r="AJ2294" i="6"/>
  <c r="AI2294" i="6"/>
  <c r="AH2294" i="6"/>
  <c r="AG2294" i="6"/>
  <c r="AM2294" i="6" s="1"/>
  <c r="AB2294" i="6"/>
  <c r="Z2294" i="6"/>
  <c r="Y2294" i="6"/>
  <c r="X2294" i="6"/>
  <c r="V2294" i="6"/>
  <c r="T2294" i="6"/>
  <c r="S2294" i="6"/>
  <c r="R2294" i="6"/>
  <c r="Q2294" i="6"/>
  <c r="P2294" i="6"/>
  <c r="O2294" i="6"/>
  <c r="N2294" i="6"/>
  <c r="M2294" i="6"/>
  <c r="U2294" i="6" s="1"/>
  <c r="E2294" i="6"/>
  <c r="B2294" i="6"/>
  <c r="BK2293" i="6"/>
  <c r="BJ2293" i="6"/>
  <c r="BC2293" i="6"/>
  <c r="BB2293" i="6"/>
  <c r="BA2293" i="6"/>
  <c r="AZ2293" i="6"/>
  <c r="AY2293" i="6"/>
  <c r="AX2293" i="6"/>
  <c r="AW2293" i="6"/>
  <c r="AV2293" i="6"/>
  <c r="AU2293" i="6"/>
  <c r="AT2293" i="6"/>
  <c r="AS2293" i="6"/>
  <c r="AR2293" i="6"/>
  <c r="AQ2293" i="6"/>
  <c r="AP2293" i="6"/>
  <c r="AO2293" i="6"/>
  <c r="AN2293" i="6"/>
  <c r="BD2293" i="6" s="1"/>
  <c r="AL2293" i="6"/>
  <c r="AK2293" i="6"/>
  <c r="AJ2293" i="6"/>
  <c r="AI2293" i="6"/>
  <c r="AH2293" i="6"/>
  <c r="AG2293" i="6"/>
  <c r="AM2293" i="6" s="1"/>
  <c r="AB2293" i="6"/>
  <c r="Z2293" i="6"/>
  <c r="Y2293" i="6"/>
  <c r="X2293" i="6"/>
  <c r="AD2293" i="6" s="1"/>
  <c r="V2293" i="6"/>
  <c r="T2293" i="6"/>
  <c r="S2293" i="6"/>
  <c r="R2293" i="6"/>
  <c r="Q2293" i="6"/>
  <c r="P2293" i="6"/>
  <c r="O2293" i="6"/>
  <c r="N2293" i="6"/>
  <c r="M2293" i="6"/>
  <c r="E2293" i="6"/>
  <c r="B2293" i="6"/>
  <c r="BK2292" i="6"/>
  <c r="BJ2292" i="6"/>
  <c r="BC2292" i="6"/>
  <c r="BB2292" i="6"/>
  <c r="BA2292" i="6"/>
  <c r="AZ2292" i="6"/>
  <c r="AY2292" i="6"/>
  <c r="AX2292" i="6"/>
  <c r="AW2292" i="6"/>
  <c r="AV2292" i="6"/>
  <c r="AU2292" i="6"/>
  <c r="AT2292" i="6"/>
  <c r="AS2292" i="6"/>
  <c r="AR2292" i="6"/>
  <c r="AQ2292" i="6"/>
  <c r="AP2292" i="6"/>
  <c r="AO2292" i="6"/>
  <c r="AN2292" i="6"/>
  <c r="AL2292" i="6"/>
  <c r="AK2292" i="6"/>
  <c r="AJ2292" i="6"/>
  <c r="AI2292" i="6"/>
  <c r="AH2292" i="6"/>
  <c r="AG2292" i="6"/>
  <c r="AM2292" i="6" s="1"/>
  <c r="AB2292" i="6"/>
  <c r="Z2292" i="6"/>
  <c r="Y2292" i="6"/>
  <c r="X2292" i="6"/>
  <c r="V2292" i="6"/>
  <c r="T2292" i="6"/>
  <c r="S2292" i="6"/>
  <c r="R2292" i="6"/>
  <c r="Q2292" i="6"/>
  <c r="P2292" i="6"/>
  <c r="O2292" i="6"/>
  <c r="N2292" i="6"/>
  <c r="M2292" i="6"/>
  <c r="U2292" i="6" s="1"/>
  <c r="E2292" i="6"/>
  <c r="B2292" i="6"/>
  <c r="BK2291" i="6"/>
  <c r="BJ2291" i="6"/>
  <c r="BC2291" i="6"/>
  <c r="BB2291" i="6"/>
  <c r="BA2291" i="6"/>
  <c r="AZ2291" i="6"/>
  <c r="AY2291" i="6"/>
  <c r="AX2291" i="6"/>
  <c r="AW2291" i="6"/>
  <c r="AV2291" i="6"/>
  <c r="AU2291" i="6"/>
  <c r="AT2291" i="6"/>
  <c r="AS2291" i="6"/>
  <c r="AR2291" i="6"/>
  <c r="AQ2291" i="6"/>
  <c r="AP2291" i="6"/>
  <c r="AO2291" i="6"/>
  <c r="AN2291" i="6"/>
  <c r="BD2291" i="6" s="1"/>
  <c r="AL2291" i="6"/>
  <c r="AK2291" i="6"/>
  <c r="AJ2291" i="6"/>
  <c r="AI2291" i="6"/>
  <c r="AH2291" i="6"/>
  <c r="AG2291" i="6"/>
  <c r="AM2291" i="6" s="1"/>
  <c r="AB2291" i="6"/>
  <c r="Z2291" i="6"/>
  <c r="Y2291" i="6"/>
  <c r="X2291" i="6"/>
  <c r="AD2291" i="6" s="1"/>
  <c r="V2291" i="6"/>
  <c r="T2291" i="6"/>
  <c r="S2291" i="6"/>
  <c r="R2291" i="6"/>
  <c r="Q2291" i="6"/>
  <c r="P2291" i="6"/>
  <c r="O2291" i="6"/>
  <c r="N2291" i="6"/>
  <c r="M2291" i="6"/>
  <c r="E2291" i="6"/>
  <c r="B2291" i="6"/>
  <c r="BK2290" i="6"/>
  <c r="BJ2290" i="6"/>
  <c r="BC2290" i="6"/>
  <c r="BB2290" i="6"/>
  <c r="BA2290" i="6"/>
  <c r="AZ2290" i="6"/>
  <c r="AY2290" i="6"/>
  <c r="AX2290" i="6"/>
  <c r="AW2290" i="6"/>
  <c r="AV2290" i="6"/>
  <c r="AU2290" i="6"/>
  <c r="AT2290" i="6"/>
  <c r="AS2290" i="6"/>
  <c r="AR2290" i="6"/>
  <c r="AQ2290" i="6"/>
  <c r="AP2290" i="6"/>
  <c r="AO2290" i="6"/>
  <c r="AN2290" i="6"/>
  <c r="AL2290" i="6"/>
  <c r="AK2290" i="6"/>
  <c r="AJ2290" i="6"/>
  <c r="AI2290" i="6"/>
  <c r="AH2290" i="6"/>
  <c r="AG2290" i="6"/>
  <c r="AM2290" i="6" s="1"/>
  <c r="AB2290" i="6"/>
  <c r="Z2290" i="6"/>
  <c r="Y2290" i="6"/>
  <c r="X2290" i="6"/>
  <c r="V2290" i="6"/>
  <c r="T2290" i="6"/>
  <c r="S2290" i="6"/>
  <c r="R2290" i="6"/>
  <c r="Q2290" i="6"/>
  <c r="P2290" i="6"/>
  <c r="O2290" i="6"/>
  <c r="N2290" i="6"/>
  <c r="M2290" i="6"/>
  <c r="U2290" i="6" s="1"/>
  <c r="E2290" i="6"/>
  <c r="B2290" i="6"/>
  <c r="BK2289" i="6"/>
  <c r="BJ2289" i="6"/>
  <c r="BC2289" i="6"/>
  <c r="BB2289" i="6"/>
  <c r="BA2289" i="6"/>
  <c r="AZ2289" i="6"/>
  <c r="AY2289" i="6"/>
  <c r="AX2289" i="6"/>
  <c r="AW2289" i="6"/>
  <c r="AV2289" i="6"/>
  <c r="AU2289" i="6"/>
  <c r="AT2289" i="6"/>
  <c r="AS2289" i="6"/>
  <c r="AR2289" i="6"/>
  <c r="AQ2289" i="6"/>
  <c r="AP2289" i="6"/>
  <c r="AO2289" i="6"/>
  <c r="AN2289" i="6"/>
  <c r="BD2289" i="6" s="1"/>
  <c r="AL2289" i="6"/>
  <c r="AK2289" i="6"/>
  <c r="AJ2289" i="6"/>
  <c r="AI2289" i="6"/>
  <c r="AH2289" i="6"/>
  <c r="AG2289" i="6"/>
  <c r="AM2289" i="6" s="1"/>
  <c r="AB2289" i="6"/>
  <c r="Z2289" i="6"/>
  <c r="Y2289" i="6"/>
  <c r="X2289" i="6"/>
  <c r="AD2289" i="6" s="1"/>
  <c r="V2289" i="6"/>
  <c r="T2289" i="6"/>
  <c r="S2289" i="6"/>
  <c r="R2289" i="6"/>
  <c r="Q2289" i="6"/>
  <c r="P2289" i="6"/>
  <c r="O2289" i="6"/>
  <c r="N2289" i="6"/>
  <c r="M2289" i="6"/>
  <c r="E2289" i="6"/>
  <c r="B2289" i="6"/>
  <c r="BK2288" i="6"/>
  <c r="BJ2288" i="6"/>
  <c r="BC2288" i="6"/>
  <c r="BB2288" i="6"/>
  <c r="BA2288" i="6"/>
  <c r="AZ2288" i="6"/>
  <c r="AY2288" i="6"/>
  <c r="AX2288" i="6"/>
  <c r="AW2288" i="6"/>
  <c r="AV2288" i="6"/>
  <c r="AU2288" i="6"/>
  <c r="AT2288" i="6"/>
  <c r="AS2288" i="6"/>
  <c r="AR2288" i="6"/>
  <c r="AQ2288" i="6"/>
  <c r="AP2288" i="6"/>
  <c r="AO2288" i="6"/>
  <c r="AN2288" i="6"/>
  <c r="AL2288" i="6"/>
  <c r="AK2288" i="6"/>
  <c r="AJ2288" i="6"/>
  <c r="AI2288" i="6"/>
  <c r="AH2288" i="6"/>
  <c r="AG2288" i="6"/>
  <c r="AM2288" i="6" s="1"/>
  <c r="AB2288" i="6"/>
  <c r="Z2288" i="6"/>
  <c r="Y2288" i="6"/>
  <c r="X2288" i="6"/>
  <c r="V2288" i="6"/>
  <c r="T2288" i="6"/>
  <c r="S2288" i="6"/>
  <c r="R2288" i="6"/>
  <c r="Q2288" i="6"/>
  <c r="P2288" i="6"/>
  <c r="O2288" i="6"/>
  <c r="N2288" i="6"/>
  <c r="M2288" i="6"/>
  <c r="U2288" i="6" s="1"/>
  <c r="E2288" i="6"/>
  <c r="B2288" i="6"/>
  <c r="BK2287" i="6"/>
  <c r="BJ2287" i="6"/>
  <c r="BC2287" i="6"/>
  <c r="BB2287" i="6"/>
  <c r="BA2287" i="6"/>
  <c r="AZ2287" i="6"/>
  <c r="AY2287" i="6"/>
  <c r="AX2287" i="6"/>
  <c r="AW2287" i="6"/>
  <c r="AV2287" i="6"/>
  <c r="AU2287" i="6"/>
  <c r="AT2287" i="6"/>
  <c r="AS2287" i="6"/>
  <c r="AR2287" i="6"/>
  <c r="AQ2287" i="6"/>
  <c r="AP2287" i="6"/>
  <c r="AO2287" i="6"/>
  <c r="AN2287" i="6"/>
  <c r="BD2287" i="6" s="1"/>
  <c r="AL2287" i="6"/>
  <c r="AK2287" i="6"/>
  <c r="AJ2287" i="6"/>
  <c r="AI2287" i="6"/>
  <c r="AH2287" i="6"/>
  <c r="AG2287" i="6"/>
  <c r="AM2287" i="6" s="1"/>
  <c r="AB2287" i="6"/>
  <c r="Z2287" i="6"/>
  <c r="Y2287" i="6"/>
  <c r="X2287" i="6"/>
  <c r="AD2287" i="6" s="1"/>
  <c r="V2287" i="6"/>
  <c r="T2287" i="6"/>
  <c r="S2287" i="6"/>
  <c r="R2287" i="6"/>
  <c r="Q2287" i="6"/>
  <c r="P2287" i="6"/>
  <c r="O2287" i="6"/>
  <c r="N2287" i="6"/>
  <c r="M2287" i="6"/>
  <c r="E2287" i="6"/>
  <c r="B2287" i="6"/>
  <c r="BK2286" i="6"/>
  <c r="BJ2286" i="6"/>
  <c r="BC2286" i="6"/>
  <c r="BB2286" i="6"/>
  <c r="BA2286" i="6"/>
  <c r="AZ2286" i="6"/>
  <c r="AY2286" i="6"/>
  <c r="AX2286" i="6"/>
  <c r="AW2286" i="6"/>
  <c r="AV2286" i="6"/>
  <c r="AU2286" i="6"/>
  <c r="AT2286" i="6"/>
  <c r="AS2286" i="6"/>
  <c r="AR2286" i="6"/>
  <c r="AQ2286" i="6"/>
  <c r="AP2286" i="6"/>
  <c r="AO2286" i="6"/>
  <c r="AN2286" i="6"/>
  <c r="AL2286" i="6"/>
  <c r="AK2286" i="6"/>
  <c r="AJ2286" i="6"/>
  <c r="AI2286" i="6"/>
  <c r="AH2286" i="6"/>
  <c r="AG2286" i="6"/>
  <c r="AM2286" i="6" s="1"/>
  <c r="AB2286" i="6"/>
  <c r="Z2286" i="6"/>
  <c r="Y2286" i="6"/>
  <c r="X2286" i="6"/>
  <c r="V2286" i="6"/>
  <c r="T2286" i="6"/>
  <c r="S2286" i="6"/>
  <c r="R2286" i="6"/>
  <c r="Q2286" i="6"/>
  <c r="P2286" i="6"/>
  <c r="O2286" i="6"/>
  <c r="N2286" i="6"/>
  <c r="M2286" i="6"/>
  <c r="U2286" i="6" s="1"/>
  <c r="E2286" i="6"/>
  <c r="B2286" i="6"/>
  <c r="BK2285" i="6"/>
  <c r="BJ2285" i="6"/>
  <c r="BC2285" i="6"/>
  <c r="BB2285" i="6"/>
  <c r="BA2285" i="6"/>
  <c r="AZ2285" i="6"/>
  <c r="AY2285" i="6"/>
  <c r="AX2285" i="6"/>
  <c r="AW2285" i="6"/>
  <c r="AV2285" i="6"/>
  <c r="AU2285" i="6"/>
  <c r="AT2285" i="6"/>
  <c r="AS2285" i="6"/>
  <c r="AR2285" i="6"/>
  <c r="AQ2285" i="6"/>
  <c r="AP2285" i="6"/>
  <c r="AO2285" i="6"/>
  <c r="AN2285" i="6"/>
  <c r="BD2285" i="6" s="1"/>
  <c r="AL2285" i="6"/>
  <c r="AK2285" i="6"/>
  <c r="AJ2285" i="6"/>
  <c r="AI2285" i="6"/>
  <c r="AH2285" i="6"/>
  <c r="AG2285" i="6"/>
  <c r="AM2285" i="6" s="1"/>
  <c r="AB2285" i="6"/>
  <c r="Z2285" i="6"/>
  <c r="Y2285" i="6"/>
  <c r="X2285" i="6"/>
  <c r="AD2285" i="6" s="1"/>
  <c r="V2285" i="6"/>
  <c r="T2285" i="6"/>
  <c r="S2285" i="6"/>
  <c r="R2285" i="6"/>
  <c r="Q2285" i="6"/>
  <c r="P2285" i="6"/>
  <c r="O2285" i="6"/>
  <c r="N2285" i="6"/>
  <c r="M2285" i="6"/>
  <c r="E2285" i="6"/>
  <c r="B2285" i="6"/>
  <c r="BK2284" i="6"/>
  <c r="BJ2284" i="6"/>
  <c r="BC2284" i="6"/>
  <c r="BB2284" i="6"/>
  <c r="BA2284" i="6"/>
  <c r="AZ2284" i="6"/>
  <c r="AY2284" i="6"/>
  <c r="AX2284" i="6"/>
  <c r="AW2284" i="6"/>
  <c r="AV2284" i="6"/>
  <c r="AU2284" i="6"/>
  <c r="AT2284" i="6"/>
  <c r="AS2284" i="6"/>
  <c r="AR2284" i="6"/>
  <c r="AQ2284" i="6"/>
  <c r="AP2284" i="6"/>
  <c r="AO2284" i="6"/>
  <c r="AN2284" i="6"/>
  <c r="AL2284" i="6"/>
  <c r="AK2284" i="6"/>
  <c r="AJ2284" i="6"/>
  <c r="AI2284" i="6"/>
  <c r="AH2284" i="6"/>
  <c r="AG2284" i="6"/>
  <c r="AM2284" i="6" s="1"/>
  <c r="AB2284" i="6"/>
  <c r="Z2284" i="6"/>
  <c r="Y2284" i="6"/>
  <c r="X2284" i="6"/>
  <c r="V2284" i="6"/>
  <c r="T2284" i="6"/>
  <c r="S2284" i="6"/>
  <c r="R2284" i="6"/>
  <c r="Q2284" i="6"/>
  <c r="P2284" i="6"/>
  <c r="O2284" i="6"/>
  <c r="N2284" i="6"/>
  <c r="M2284" i="6"/>
  <c r="U2284" i="6" s="1"/>
  <c r="E2284" i="6"/>
  <c r="B2284" i="6"/>
  <c r="BK2283" i="6"/>
  <c r="BJ2283" i="6"/>
  <c r="BC2283" i="6"/>
  <c r="BB2283" i="6"/>
  <c r="BA2283" i="6"/>
  <c r="AZ2283" i="6"/>
  <c r="AY2283" i="6"/>
  <c r="AX2283" i="6"/>
  <c r="AW2283" i="6"/>
  <c r="AV2283" i="6"/>
  <c r="AU2283" i="6"/>
  <c r="AT2283" i="6"/>
  <c r="AS2283" i="6"/>
  <c r="AR2283" i="6"/>
  <c r="AQ2283" i="6"/>
  <c r="AP2283" i="6"/>
  <c r="AO2283" i="6"/>
  <c r="AN2283" i="6"/>
  <c r="BD2283" i="6" s="1"/>
  <c r="AL2283" i="6"/>
  <c r="AK2283" i="6"/>
  <c r="AJ2283" i="6"/>
  <c r="AI2283" i="6"/>
  <c r="AH2283" i="6"/>
  <c r="AG2283" i="6"/>
  <c r="AM2283" i="6" s="1"/>
  <c r="AB2283" i="6"/>
  <c r="Z2283" i="6"/>
  <c r="Y2283" i="6"/>
  <c r="X2283" i="6"/>
  <c r="AD2283" i="6" s="1"/>
  <c r="V2283" i="6"/>
  <c r="T2283" i="6"/>
  <c r="S2283" i="6"/>
  <c r="R2283" i="6"/>
  <c r="Q2283" i="6"/>
  <c r="P2283" i="6"/>
  <c r="O2283" i="6"/>
  <c r="N2283" i="6"/>
  <c r="M2283" i="6"/>
  <c r="E2283" i="6"/>
  <c r="B2283" i="6"/>
  <c r="BK2282" i="6"/>
  <c r="BJ2282" i="6"/>
  <c r="BC2282" i="6"/>
  <c r="BB2282" i="6"/>
  <c r="BA2282" i="6"/>
  <c r="AZ2282" i="6"/>
  <c r="AY2282" i="6"/>
  <c r="AX2282" i="6"/>
  <c r="AW2282" i="6"/>
  <c r="AV2282" i="6"/>
  <c r="AU2282" i="6"/>
  <c r="AT2282" i="6"/>
  <c r="AS2282" i="6"/>
  <c r="AR2282" i="6"/>
  <c r="AQ2282" i="6"/>
  <c r="AP2282" i="6"/>
  <c r="AO2282" i="6"/>
  <c r="AN2282" i="6"/>
  <c r="AL2282" i="6"/>
  <c r="AK2282" i="6"/>
  <c r="AJ2282" i="6"/>
  <c r="AI2282" i="6"/>
  <c r="AH2282" i="6"/>
  <c r="AG2282" i="6"/>
  <c r="AM2282" i="6" s="1"/>
  <c r="AB2282" i="6"/>
  <c r="Z2282" i="6"/>
  <c r="Y2282" i="6"/>
  <c r="X2282" i="6"/>
  <c r="V2282" i="6"/>
  <c r="T2282" i="6"/>
  <c r="S2282" i="6"/>
  <c r="R2282" i="6"/>
  <c r="Q2282" i="6"/>
  <c r="P2282" i="6"/>
  <c r="O2282" i="6"/>
  <c r="N2282" i="6"/>
  <c r="M2282" i="6"/>
  <c r="U2282" i="6" s="1"/>
  <c r="E2282" i="6"/>
  <c r="B2282" i="6"/>
  <c r="BK2281" i="6"/>
  <c r="BJ2281" i="6"/>
  <c r="BC2281" i="6"/>
  <c r="BB2281" i="6"/>
  <c r="BA2281" i="6"/>
  <c r="AZ2281" i="6"/>
  <c r="AY2281" i="6"/>
  <c r="AX2281" i="6"/>
  <c r="AW2281" i="6"/>
  <c r="AV2281" i="6"/>
  <c r="AU2281" i="6"/>
  <c r="AT2281" i="6"/>
  <c r="AS2281" i="6"/>
  <c r="AR2281" i="6"/>
  <c r="AQ2281" i="6"/>
  <c r="AP2281" i="6"/>
  <c r="AO2281" i="6"/>
  <c r="AN2281" i="6"/>
  <c r="BD2281" i="6" s="1"/>
  <c r="AL2281" i="6"/>
  <c r="AK2281" i="6"/>
  <c r="AJ2281" i="6"/>
  <c r="AI2281" i="6"/>
  <c r="AH2281" i="6"/>
  <c r="AG2281" i="6"/>
  <c r="AM2281" i="6" s="1"/>
  <c r="AB2281" i="6"/>
  <c r="Z2281" i="6"/>
  <c r="Y2281" i="6"/>
  <c r="X2281" i="6"/>
  <c r="AD2281" i="6" s="1"/>
  <c r="V2281" i="6"/>
  <c r="T2281" i="6"/>
  <c r="S2281" i="6"/>
  <c r="R2281" i="6"/>
  <c r="Q2281" i="6"/>
  <c r="P2281" i="6"/>
  <c r="O2281" i="6"/>
  <c r="N2281" i="6"/>
  <c r="M2281" i="6"/>
  <c r="E2281" i="6"/>
  <c r="B2281" i="6"/>
  <c r="BK2280" i="6"/>
  <c r="BJ2280" i="6"/>
  <c r="BC2280" i="6"/>
  <c r="BB2280" i="6"/>
  <c r="BA2280" i="6"/>
  <c r="AZ2280" i="6"/>
  <c r="AY2280" i="6"/>
  <c r="AX2280" i="6"/>
  <c r="AW2280" i="6"/>
  <c r="AV2280" i="6"/>
  <c r="AU2280" i="6"/>
  <c r="AT2280" i="6"/>
  <c r="AS2280" i="6"/>
  <c r="AR2280" i="6"/>
  <c r="AQ2280" i="6"/>
  <c r="AP2280" i="6"/>
  <c r="AO2280" i="6"/>
  <c r="AN2280" i="6"/>
  <c r="AL2280" i="6"/>
  <c r="AK2280" i="6"/>
  <c r="AJ2280" i="6"/>
  <c r="AI2280" i="6"/>
  <c r="AH2280" i="6"/>
  <c r="AG2280" i="6"/>
  <c r="AM2280" i="6" s="1"/>
  <c r="AB2280" i="6"/>
  <c r="Z2280" i="6"/>
  <c r="Y2280" i="6"/>
  <c r="X2280" i="6"/>
  <c r="V2280" i="6"/>
  <c r="T2280" i="6"/>
  <c r="S2280" i="6"/>
  <c r="R2280" i="6"/>
  <c r="Q2280" i="6"/>
  <c r="P2280" i="6"/>
  <c r="O2280" i="6"/>
  <c r="N2280" i="6"/>
  <c r="M2280" i="6"/>
  <c r="U2280" i="6" s="1"/>
  <c r="E2280" i="6"/>
  <c r="B2280" i="6"/>
  <c r="BK2279" i="6"/>
  <c r="BJ2279" i="6"/>
  <c r="BC2279" i="6"/>
  <c r="BB2279" i="6"/>
  <c r="BA2279" i="6"/>
  <c r="AZ2279" i="6"/>
  <c r="AY2279" i="6"/>
  <c r="AX2279" i="6"/>
  <c r="AW2279" i="6"/>
  <c r="AV2279" i="6"/>
  <c r="AU2279" i="6"/>
  <c r="AT2279" i="6"/>
  <c r="AS2279" i="6"/>
  <c r="AR2279" i="6"/>
  <c r="AQ2279" i="6"/>
  <c r="AP2279" i="6"/>
  <c r="AO2279" i="6"/>
  <c r="AN2279" i="6"/>
  <c r="BD2279" i="6" s="1"/>
  <c r="AL2279" i="6"/>
  <c r="AK2279" i="6"/>
  <c r="AJ2279" i="6"/>
  <c r="AI2279" i="6"/>
  <c r="AH2279" i="6"/>
  <c r="AG2279" i="6"/>
  <c r="AM2279" i="6" s="1"/>
  <c r="AB2279" i="6"/>
  <c r="Z2279" i="6"/>
  <c r="Y2279" i="6"/>
  <c r="X2279" i="6"/>
  <c r="AD2279" i="6" s="1"/>
  <c r="V2279" i="6"/>
  <c r="T2279" i="6"/>
  <c r="S2279" i="6"/>
  <c r="R2279" i="6"/>
  <c r="Q2279" i="6"/>
  <c r="P2279" i="6"/>
  <c r="O2279" i="6"/>
  <c r="N2279" i="6"/>
  <c r="M2279" i="6"/>
  <c r="E2279" i="6"/>
  <c r="B2279" i="6"/>
  <c r="BK2278" i="6"/>
  <c r="BJ2278" i="6"/>
  <c r="BC2278" i="6"/>
  <c r="BB2278" i="6"/>
  <c r="BA2278" i="6"/>
  <c r="AZ2278" i="6"/>
  <c r="AY2278" i="6"/>
  <c r="AX2278" i="6"/>
  <c r="AW2278" i="6"/>
  <c r="AV2278" i="6"/>
  <c r="AU2278" i="6"/>
  <c r="AT2278" i="6"/>
  <c r="AS2278" i="6"/>
  <c r="AR2278" i="6"/>
  <c r="AQ2278" i="6"/>
  <c r="AP2278" i="6"/>
  <c r="AO2278" i="6"/>
  <c r="AN2278" i="6"/>
  <c r="AL2278" i="6"/>
  <c r="AK2278" i="6"/>
  <c r="AJ2278" i="6"/>
  <c r="AI2278" i="6"/>
  <c r="AH2278" i="6"/>
  <c r="AG2278" i="6"/>
  <c r="AM2278" i="6" s="1"/>
  <c r="AB2278" i="6"/>
  <c r="Z2278" i="6"/>
  <c r="Y2278" i="6"/>
  <c r="X2278" i="6"/>
  <c r="V2278" i="6"/>
  <c r="T2278" i="6"/>
  <c r="S2278" i="6"/>
  <c r="R2278" i="6"/>
  <c r="Q2278" i="6"/>
  <c r="P2278" i="6"/>
  <c r="O2278" i="6"/>
  <c r="N2278" i="6"/>
  <c r="M2278" i="6"/>
  <c r="U2278" i="6" s="1"/>
  <c r="E2278" i="6"/>
  <c r="B2278" i="6"/>
  <c r="BK2277" i="6"/>
  <c r="BJ2277" i="6"/>
  <c r="BC2277" i="6"/>
  <c r="BB2277" i="6"/>
  <c r="BA2277" i="6"/>
  <c r="AZ2277" i="6"/>
  <c r="AY2277" i="6"/>
  <c r="AX2277" i="6"/>
  <c r="AW2277" i="6"/>
  <c r="AV2277" i="6"/>
  <c r="AU2277" i="6"/>
  <c r="AT2277" i="6"/>
  <c r="AS2277" i="6"/>
  <c r="AR2277" i="6"/>
  <c r="AQ2277" i="6"/>
  <c r="AP2277" i="6"/>
  <c r="AO2277" i="6"/>
  <c r="AN2277" i="6"/>
  <c r="BD2277" i="6" s="1"/>
  <c r="AL2277" i="6"/>
  <c r="AK2277" i="6"/>
  <c r="AJ2277" i="6"/>
  <c r="AI2277" i="6"/>
  <c r="AH2277" i="6"/>
  <c r="AG2277" i="6"/>
  <c r="AM2277" i="6" s="1"/>
  <c r="AB2277" i="6"/>
  <c r="Z2277" i="6"/>
  <c r="Y2277" i="6"/>
  <c r="X2277" i="6"/>
  <c r="AD2277" i="6" s="1"/>
  <c r="V2277" i="6"/>
  <c r="T2277" i="6"/>
  <c r="S2277" i="6"/>
  <c r="R2277" i="6"/>
  <c r="Q2277" i="6"/>
  <c r="P2277" i="6"/>
  <c r="O2277" i="6"/>
  <c r="N2277" i="6"/>
  <c r="M2277" i="6"/>
  <c r="E2277" i="6"/>
  <c r="B2277" i="6"/>
  <c r="BK2276" i="6"/>
  <c r="BJ2276" i="6"/>
  <c r="BC2276" i="6"/>
  <c r="BB2276" i="6"/>
  <c r="BA2276" i="6"/>
  <c r="AZ2276" i="6"/>
  <c r="AY2276" i="6"/>
  <c r="AX2276" i="6"/>
  <c r="AW2276" i="6"/>
  <c r="AV2276" i="6"/>
  <c r="AU2276" i="6"/>
  <c r="AT2276" i="6"/>
  <c r="AS2276" i="6"/>
  <c r="AR2276" i="6"/>
  <c r="AQ2276" i="6"/>
  <c r="AP2276" i="6"/>
  <c r="AO2276" i="6"/>
  <c r="AN2276" i="6"/>
  <c r="AL2276" i="6"/>
  <c r="AK2276" i="6"/>
  <c r="AJ2276" i="6"/>
  <c r="AI2276" i="6"/>
  <c r="AH2276" i="6"/>
  <c r="AG2276" i="6"/>
  <c r="AM2276" i="6" s="1"/>
  <c r="AB2276" i="6"/>
  <c r="Z2276" i="6"/>
  <c r="Y2276" i="6"/>
  <c r="X2276" i="6"/>
  <c r="V2276" i="6"/>
  <c r="T2276" i="6"/>
  <c r="S2276" i="6"/>
  <c r="R2276" i="6"/>
  <c r="Q2276" i="6"/>
  <c r="P2276" i="6"/>
  <c r="O2276" i="6"/>
  <c r="N2276" i="6"/>
  <c r="M2276" i="6"/>
  <c r="U2276" i="6" s="1"/>
  <c r="E2276" i="6"/>
  <c r="B2276" i="6"/>
  <c r="BK2275" i="6"/>
  <c r="BJ2275" i="6"/>
  <c r="BC2275" i="6"/>
  <c r="BB2275" i="6"/>
  <c r="BA2275" i="6"/>
  <c r="AZ2275" i="6"/>
  <c r="AY2275" i="6"/>
  <c r="AX2275" i="6"/>
  <c r="AW2275" i="6"/>
  <c r="AV2275" i="6"/>
  <c r="AU2275" i="6"/>
  <c r="AT2275" i="6"/>
  <c r="AS2275" i="6"/>
  <c r="AR2275" i="6"/>
  <c r="AQ2275" i="6"/>
  <c r="AP2275" i="6"/>
  <c r="AO2275" i="6"/>
  <c r="AN2275" i="6"/>
  <c r="BD2275" i="6" s="1"/>
  <c r="AL2275" i="6"/>
  <c r="AK2275" i="6"/>
  <c r="AJ2275" i="6"/>
  <c r="AI2275" i="6"/>
  <c r="AH2275" i="6"/>
  <c r="AG2275" i="6"/>
  <c r="AM2275" i="6" s="1"/>
  <c r="AB2275" i="6"/>
  <c r="Z2275" i="6"/>
  <c r="Y2275" i="6"/>
  <c r="X2275" i="6"/>
  <c r="AD2275" i="6" s="1"/>
  <c r="V2275" i="6"/>
  <c r="T2275" i="6"/>
  <c r="S2275" i="6"/>
  <c r="R2275" i="6"/>
  <c r="Q2275" i="6"/>
  <c r="P2275" i="6"/>
  <c r="O2275" i="6"/>
  <c r="N2275" i="6"/>
  <c r="M2275" i="6"/>
  <c r="E2275" i="6"/>
  <c r="B2275" i="6"/>
  <c r="BK2274" i="6"/>
  <c r="BJ2274" i="6"/>
  <c r="BC2274" i="6"/>
  <c r="BB2274" i="6"/>
  <c r="BA2274" i="6"/>
  <c r="AZ2274" i="6"/>
  <c r="AY2274" i="6"/>
  <c r="AX2274" i="6"/>
  <c r="AW2274" i="6"/>
  <c r="AV2274" i="6"/>
  <c r="AU2274" i="6"/>
  <c r="AT2274" i="6"/>
  <c r="AS2274" i="6"/>
  <c r="AR2274" i="6"/>
  <c r="AQ2274" i="6"/>
  <c r="AP2274" i="6"/>
  <c r="AO2274" i="6"/>
  <c r="AN2274" i="6"/>
  <c r="AL2274" i="6"/>
  <c r="AK2274" i="6"/>
  <c r="AJ2274" i="6"/>
  <c r="AI2274" i="6"/>
  <c r="AH2274" i="6"/>
  <c r="AG2274" i="6"/>
  <c r="AM2274" i="6" s="1"/>
  <c r="AB2274" i="6"/>
  <c r="Z2274" i="6"/>
  <c r="Y2274" i="6"/>
  <c r="X2274" i="6"/>
  <c r="V2274" i="6"/>
  <c r="T2274" i="6"/>
  <c r="S2274" i="6"/>
  <c r="R2274" i="6"/>
  <c r="Q2274" i="6"/>
  <c r="P2274" i="6"/>
  <c r="O2274" i="6"/>
  <c r="N2274" i="6"/>
  <c r="M2274" i="6"/>
  <c r="U2274" i="6" s="1"/>
  <c r="E2274" i="6"/>
  <c r="B2274" i="6"/>
  <c r="BK2273" i="6"/>
  <c r="BJ2273" i="6"/>
  <c r="BC2273" i="6"/>
  <c r="BB2273" i="6"/>
  <c r="BA2273" i="6"/>
  <c r="AZ2273" i="6"/>
  <c r="AY2273" i="6"/>
  <c r="AX2273" i="6"/>
  <c r="AW2273" i="6"/>
  <c r="AV2273" i="6"/>
  <c r="AU2273" i="6"/>
  <c r="AT2273" i="6"/>
  <c r="AS2273" i="6"/>
  <c r="AR2273" i="6"/>
  <c r="AQ2273" i="6"/>
  <c r="AP2273" i="6"/>
  <c r="AO2273" i="6"/>
  <c r="AN2273" i="6"/>
  <c r="BD2273" i="6" s="1"/>
  <c r="AL2273" i="6"/>
  <c r="AK2273" i="6"/>
  <c r="AJ2273" i="6"/>
  <c r="AI2273" i="6"/>
  <c r="AH2273" i="6"/>
  <c r="AG2273" i="6"/>
  <c r="AM2273" i="6" s="1"/>
  <c r="AB2273" i="6"/>
  <c r="Z2273" i="6"/>
  <c r="Y2273" i="6"/>
  <c r="X2273" i="6"/>
  <c r="AD2273" i="6" s="1"/>
  <c r="V2273" i="6"/>
  <c r="T2273" i="6"/>
  <c r="S2273" i="6"/>
  <c r="R2273" i="6"/>
  <c r="Q2273" i="6"/>
  <c r="P2273" i="6"/>
  <c r="O2273" i="6"/>
  <c r="N2273" i="6"/>
  <c r="M2273" i="6"/>
  <c r="E2273" i="6"/>
  <c r="B2273" i="6"/>
  <c r="BK2272" i="6"/>
  <c r="BJ2272" i="6"/>
  <c r="BC2272" i="6"/>
  <c r="BB2272" i="6"/>
  <c r="BA2272" i="6"/>
  <c r="AZ2272" i="6"/>
  <c r="AY2272" i="6"/>
  <c r="AX2272" i="6"/>
  <c r="AW2272" i="6"/>
  <c r="AV2272" i="6"/>
  <c r="AU2272" i="6"/>
  <c r="AT2272" i="6"/>
  <c r="AS2272" i="6"/>
  <c r="AR2272" i="6"/>
  <c r="AQ2272" i="6"/>
  <c r="AP2272" i="6"/>
  <c r="AO2272" i="6"/>
  <c r="AN2272" i="6"/>
  <c r="AL2272" i="6"/>
  <c r="AK2272" i="6"/>
  <c r="AJ2272" i="6"/>
  <c r="AI2272" i="6"/>
  <c r="AH2272" i="6"/>
  <c r="AG2272" i="6"/>
  <c r="AM2272" i="6" s="1"/>
  <c r="AB2272" i="6"/>
  <c r="Z2272" i="6"/>
  <c r="Y2272" i="6"/>
  <c r="X2272" i="6"/>
  <c r="V2272" i="6"/>
  <c r="T2272" i="6"/>
  <c r="S2272" i="6"/>
  <c r="R2272" i="6"/>
  <c r="Q2272" i="6"/>
  <c r="P2272" i="6"/>
  <c r="O2272" i="6"/>
  <c r="N2272" i="6"/>
  <c r="M2272" i="6"/>
  <c r="U2272" i="6" s="1"/>
  <c r="E2272" i="6"/>
  <c r="B2272" i="6"/>
  <c r="BK2271" i="6"/>
  <c r="BJ2271" i="6"/>
  <c r="BC2271" i="6"/>
  <c r="BB2271" i="6"/>
  <c r="BA2271" i="6"/>
  <c r="AZ2271" i="6"/>
  <c r="AY2271" i="6"/>
  <c r="AX2271" i="6"/>
  <c r="AW2271" i="6"/>
  <c r="AV2271" i="6"/>
  <c r="AU2271" i="6"/>
  <c r="AT2271" i="6"/>
  <c r="AS2271" i="6"/>
  <c r="AR2271" i="6"/>
  <c r="AQ2271" i="6"/>
  <c r="AP2271" i="6"/>
  <c r="AO2271" i="6"/>
  <c r="AN2271" i="6"/>
  <c r="BD2271" i="6" s="1"/>
  <c r="AL2271" i="6"/>
  <c r="AK2271" i="6"/>
  <c r="AJ2271" i="6"/>
  <c r="AI2271" i="6"/>
  <c r="AH2271" i="6"/>
  <c r="AG2271" i="6"/>
  <c r="AM2271" i="6" s="1"/>
  <c r="AB2271" i="6"/>
  <c r="Z2271" i="6"/>
  <c r="Y2271" i="6"/>
  <c r="X2271" i="6"/>
  <c r="AD2271" i="6" s="1"/>
  <c r="V2271" i="6"/>
  <c r="T2271" i="6"/>
  <c r="S2271" i="6"/>
  <c r="R2271" i="6"/>
  <c r="Q2271" i="6"/>
  <c r="P2271" i="6"/>
  <c r="O2271" i="6"/>
  <c r="N2271" i="6"/>
  <c r="M2271" i="6"/>
  <c r="E2271" i="6"/>
  <c r="B2271" i="6"/>
  <c r="BK2270" i="6"/>
  <c r="BJ2270" i="6"/>
  <c r="BC2270" i="6"/>
  <c r="BB2270" i="6"/>
  <c r="BA2270" i="6"/>
  <c r="AZ2270" i="6"/>
  <c r="AY2270" i="6"/>
  <c r="AX2270" i="6"/>
  <c r="AW2270" i="6"/>
  <c r="AV2270" i="6"/>
  <c r="AU2270" i="6"/>
  <c r="AT2270" i="6"/>
  <c r="AS2270" i="6"/>
  <c r="AR2270" i="6"/>
  <c r="AQ2270" i="6"/>
  <c r="AP2270" i="6"/>
  <c r="AO2270" i="6"/>
  <c r="AN2270" i="6"/>
  <c r="AL2270" i="6"/>
  <c r="AK2270" i="6"/>
  <c r="AJ2270" i="6"/>
  <c r="AI2270" i="6"/>
  <c r="AH2270" i="6"/>
  <c r="AG2270" i="6"/>
  <c r="AM2270" i="6" s="1"/>
  <c r="AB2270" i="6"/>
  <c r="Z2270" i="6"/>
  <c r="Y2270" i="6"/>
  <c r="X2270" i="6"/>
  <c r="V2270" i="6"/>
  <c r="T2270" i="6"/>
  <c r="S2270" i="6"/>
  <c r="R2270" i="6"/>
  <c r="Q2270" i="6"/>
  <c r="P2270" i="6"/>
  <c r="O2270" i="6"/>
  <c r="N2270" i="6"/>
  <c r="M2270" i="6"/>
  <c r="U2270" i="6" s="1"/>
  <c r="E2270" i="6"/>
  <c r="B2270" i="6"/>
  <c r="BK2269" i="6"/>
  <c r="BJ2269" i="6"/>
  <c r="BC2269" i="6"/>
  <c r="BB2269" i="6"/>
  <c r="BA2269" i="6"/>
  <c r="AZ2269" i="6"/>
  <c r="AY2269" i="6"/>
  <c r="AX2269" i="6"/>
  <c r="AW2269" i="6"/>
  <c r="AV2269" i="6"/>
  <c r="AU2269" i="6"/>
  <c r="AT2269" i="6"/>
  <c r="AS2269" i="6"/>
  <c r="AR2269" i="6"/>
  <c r="AQ2269" i="6"/>
  <c r="AP2269" i="6"/>
  <c r="AO2269" i="6"/>
  <c r="AN2269" i="6"/>
  <c r="BD2269" i="6" s="1"/>
  <c r="AL2269" i="6"/>
  <c r="AK2269" i="6"/>
  <c r="AJ2269" i="6"/>
  <c r="AI2269" i="6"/>
  <c r="AH2269" i="6"/>
  <c r="AG2269" i="6"/>
  <c r="AM2269" i="6" s="1"/>
  <c r="AB2269" i="6"/>
  <c r="Z2269" i="6"/>
  <c r="Y2269" i="6"/>
  <c r="X2269" i="6"/>
  <c r="AD2269" i="6" s="1"/>
  <c r="V2269" i="6"/>
  <c r="T2269" i="6"/>
  <c r="S2269" i="6"/>
  <c r="R2269" i="6"/>
  <c r="Q2269" i="6"/>
  <c r="P2269" i="6"/>
  <c r="O2269" i="6"/>
  <c r="N2269" i="6"/>
  <c r="M2269" i="6"/>
  <c r="E2269" i="6"/>
  <c r="B2269" i="6"/>
  <c r="BK2268" i="6"/>
  <c r="BJ2268" i="6"/>
  <c r="BC2268" i="6"/>
  <c r="BB2268" i="6"/>
  <c r="BA2268" i="6"/>
  <c r="AZ2268" i="6"/>
  <c r="AY2268" i="6"/>
  <c r="AX2268" i="6"/>
  <c r="AW2268" i="6"/>
  <c r="AV2268" i="6"/>
  <c r="AU2268" i="6"/>
  <c r="AT2268" i="6"/>
  <c r="AS2268" i="6"/>
  <c r="AR2268" i="6"/>
  <c r="AQ2268" i="6"/>
  <c r="AP2268" i="6"/>
  <c r="AO2268" i="6"/>
  <c r="AN2268" i="6"/>
  <c r="AL2268" i="6"/>
  <c r="AK2268" i="6"/>
  <c r="AJ2268" i="6"/>
  <c r="AI2268" i="6"/>
  <c r="AH2268" i="6"/>
  <c r="AG2268" i="6"/>
  <c r="AM2268" i="6" s="1"/>
  <c r="AB2268" i="6"/>
  <c r="Z2268" i="6"/>
  <c r="Y2268" i="6"/>
  <c r="X2268" i="6"/>
  <c r="V2268" i="6"/>
  <c r="T2268" i="6"/>
  <c r="S2268" i="6"/>
  <c r="R2268" i="6"/>
  <c r="Q2268" i="6"/>
  <c r="P2268" i="6"/>
  <c r="O2268" i="6"/>
  <c r="N2268" i="6"/>
  <c r="M2268" i="6"/>
  <c r="U2268" i="6" s="1"/>
  <c r="E2268" i="6"/>
  <c r="B2268" i="6"/>
  <c r="BK2267" i="6"/>
  <c r="BJ2267" i="6"/>
  <c r="BC2267" i="6"/>
  <c r="BB2267" i="6"/>
  <c r="BA2267" i="6"/>
  <c r="AZ2267" i="6"/>
  <c r="AY2267" i="6"/>
  <c r="AX2267" i="6"/>
  <c r="AW2267" i="6"/>
  <c r="AV2267" i="6"/>
  <c r="AU2267" i="6"/>
  <c r="AT2267" i="6"/>
  <c r="AS2267" i="6"/>
  <c r="AR2267" i="6"/>
  <c r="AQ2267" i="6"/>
  <c r="AP2267" i="6"/>
  <c r="AO2267" i="6"/>
  <c r="AN2267" i="6"/>
  <c r="BD2267" i="6" s="1"/>
  <c r="AL2267" i="6"/>
  <c r="AK2267" i="6"/>
  <c r="AJ2267" i="6"/>
  <c r="AI2267" i="6"/>
  <c r="AH2267" i="6"/>
  <c r="AG2267" i="6"/>
  <c r="AM2267" i="6" s="1"/>
  <c r="AB2267" i="6"/>
  <c r="Z2267" i="6"/>
  <c r="Y2267" i="6"/>
  <c r="X2267" i="6"/>
  <c r="AD2267" i="6" s="1"/>
  <c r="V2267" i="6"/>
  <c r="T2267" i="6"/>
  <c r="S2267" i="6"/>
  <c r="R2267" i="6"/>
  <c r="Q2267" i="6"/>
  <c r="P2267" i="6"/>
  <c r="O2267" i="6"/>
  <c r="N2267" i="6"/>
  <c r="M2267" i="6"/>
  <c r="E2267" i="6"/>
  <c r="B2267" i="6"/>
  <c r="BK2266" i="6"/>
  <c r="BJ2266" i="6"/>
  <c r="BC2266" i="6"/>
  <c r="BB2266" i="6"/>
  <c r="BA2266" i="6"/>
  <c r="AZ2266" i="6"/>
  <c r="AY2266" i="6"/>
  <c r="AX2266" i="6"/>
  <c r="AW2266" i="6"/>
  <c r="AV2266" i="6"/>
  <c r="AU2266" i="6"/>
  <c r="AT2266" i="6"/>
  <c r="AS2266" i="6"/>
  <c r="AR2266" i="6"/>
  <c r="AQ2266" i="6"/>
  <c r="AP2266" i="6"/>
  <c r="AO2266" i="6"/>
  <c r="AN2266" i="6"/>
  <c r="AL2266" i="6"/>
  <c r="AK2266" i="6"/>
  <c r="AJ2266" i="6"/>
  <c r="AI2266" i="6"/>
  <c r="AH2266" i="6"/>
  <c r="AG2266" i="6"/>
  <c r="AM2266" i="6" s="1"/>
  <c r="AB2266" i="6"/>
  <c r="Z2266" i="6"/>
  <c r="Y2266" i="6"/>
  <c r="X2266" i="6"/>
  <c r="V2266" i="6"/>
  <c r="T2266" i="6"/>
  <c r="S2266" i="6"/>
  <c r="R2266" i="6"/>
  <c r="Q2266" i="6"/>
  <c r="P2266" i="6"/>
  <c r="O2266" i="6"/>
  <c r="N2266" i="6"/>
  <c r="M2266" i="6"/>
  <c r="U2266" i="6" s="1"/>
  <c r="E2266" i="6"/>
  <c r="B2266" i="6"/>
  <c r="BK2265" i="6"/>
  <c r="BJ2265" i="6"/>
  <c r="BC2265" i="6"/>
  <c r="BB2265" i="6"/>
  <c r="BA2265" i="6"/>
  <c r="AZ2265" i="6"/>
  <c r="AY2265" i="6"/>
  <c r="AX2265" i="6"/>
  <c r="AW2265" i="6"/>
  <c r="AV2265" i="6"/>
  <c r="AU2265" i="6"/>
  <c r="AT2265" i="6"/>
  <c r="AS2265" i="6"/>
  <c r="AR2265" i="6"/>
  <c r="AQ2265" i="6"/>
  <c r="AP2265" i="6"/>
  <c r="AO2265" i="6"/>
  <c r="AN2265" i="6"/>
  <c r="BD2265" i="6" s="1"/>
  <c r="AL2265" i="6"/>
  <c r="AK2265" i="6"/>
  <c r="AJ2265" i="6"/>
  <c r="AI2265" i="6"/>
  <c r="AH2265" i="6"/>
  <c r="AG2265" i="6"/>
  <c r="AM2265" i="6" s="1"/>
  <c r="AB2265" i="6"/>
  <c r="Z2265" i="6"/>
  <c r="Y2265" i="6"/>
  <c r="X2265" i="6"/>
  <c r="AD2265" i="6" s="1"/>
  <c r="V2265" i="6"/>
  <c r="T2265" i="6"/>
  <c r="S2265" i="6"/>
  <c r="R2265" i="6"/>
  <c r="Q2265" i="6"/>
  <c r="P2265" i="6"/>
  <c r="O2265" i="6"/>
  <c r="N2265" i="6"/>
  <c r="M2265" i="6"/>
  <c r="E2265" i="6"/>
  <c r="B2265" i="6"/>
  <c r="BK2264" i="6"/>
  <c r="BJ2264" i="6"/>
  <c r="BC2264" i="6"/>
  <c r="BB2264" i="6"/>
  <c r="BA2264" i="6"/>
  <c r="AZ2264" i="6"/>
  <c r="AY2264" i="6"/>
  <c r="AX2264" i="6"/>
  <c r="AW2264" i="6"/>
  <c r="AV2264" i="6"/>
  <c r="AU2264" i="6"/>
  <c r="AT2264" i="6"/>
  <c r="AS2264" i="6"/>
  <c r="AR2264" i="6"/>
  <c r="AQ2264" i="6"/>
  <c r="AP2264" i="6"/>
  <c r="AO2264" i="6"/>
  <c r="AN2264" i="6"/>
  <c r="AL2264" i="6"/>
  <c r="AK2264" i="6"/>
  <c r="AJ2264" i="6"/>
  <c r="AI2264" i="6"/>
  <c r="AH2264" i="6"/>
  <c r="AG2264" i="6"/>
  <c r="AM2264" i="6" s="1"/>
  <c r="AB2264" i="6"/>
  <c r="Z2264" i="6"/>
  <c r="Y2264" i="6"/>
  <c r="X2264" i="6"/>
  <c r="V2264" i="6"/>
  <c r="T2264" i="6"/>
  <c r="S2264" i="6"/>
  <c r="R2264" i="6"/>
  <c r="Q2264" i="6"/>
  <c r="P2264" i="6"/>
  <c r="O2264" i="6"/>
  <c r="N2264" i="6"/>
  <c r="M2264" i="6"/>
  <c r="U2264" i="6" s="1"/>
  <c r="E2264" i="6"/>
  <c r="B2264" i="6"/>
  <c r="BK2263" i="6"/>
  <c r="BJ2263" i="6"/>
  <c r="BC2263" i="6"/>
  <c r="BB2263" i="6"/>
  <c r="BA2263" i="6"/>
  <c r="AZ2263" i="6"/>
  <c r="AY2263" i="6"/>
  <c r="AX2263" i="6"/>
  <c r="AW2263" i="6"/>
  <c r="AV2263" i="6"/>
  <c r="AU2263" i="6"/>
  <c r="AT2263" i="6"/>
  <c r="AS2263" i="6"/>
  <c r="AR2263" i="6"/>
  <c r="AQ2263" i="6"/>
  <c r="AP2263" i="6"/>
  <c r="AO2263" i="6"/>
  <c r="AN2263" i="6"/>
  <c r="BD2263" i="6" s="1"/>
  <c r="AL2263" i="6"/>
  <c r="AK2263" i="6"/>
  <c r="AJ2263" i="6"/>
  <c r="AI2263" i="6"/>
  <c r="AH2263" i="6"/>
  <c r="AG2263" i="6"/>
  <c r="AM2263" i="6" s="1"/>
  <c r="AB2263" i="6"/>
  <c r="Z2263" i="6"/>
  <c r="Y2263" i="6"/>
  <c r="X2263" i="6"/>
  <c r="AD2263" i="6" s="1"/>
  <c r="V2263" i="6"/>
  <c r="T2263" i="6"/>
  <c r="S2263" i="6"/>
  <c r="R2263" i="6"/>
  <c r="Q2263" i="6"/>
  <c r="P2263" i="6"/>
  <c r="O2263" i="6"/>
  <c r="N2263" i="6"/>
  <c r="M2263" i="6"/>
  <c r="E2263" i="6"/>
  <c r="B2263" i="6"/>
  <c r="BK2262" i="6"/>
  <c r="BJ2262" i="6"/>
  <c r="BC2262" i="6"/>
  <c r="BB2262" i="6"/>
  <c r="BA2262" i="6"/>
  <c r="AZ2262" i="6"/>
  <c r="AY2262" i="6"/>
  <c r="AX2262" i="6"/>
  <c r="AW2262" i="6"/>
  <c r="AV2262" i="6"/>
  <c r="AU2262" i="6"/>
  <c r="AT2262" i="6"/>
  <c r="AS2262" i="6"/>
  <c r="AR2262" i="6"/>
  <c r="AQ2262" i="6"/>
  <c r="AP2262" i="6"/>
  <c r="AO2262" i="6"/>
  <c r="AN2262" i="6"/>
  <c r="AL2262" i="6"/>
  <c r="AK2262" i="6"/>
  <c r="AJ2262" i="6"/>
  <c r="AI2262" i="6"/>
  <c r="AH2262" i="6"/>
  <c r="AG2262" i="6"/>
  <c r="AM2262" i="6" s="1"/>
  <c r="AB2262" i="6"/>
  <c r="Z2262" i="6"/>
  <c r="Y2262" i="6"/>
  <c r="X2262" i="6"/>
  <c r="V2262" i="6"/>
  <c r="T2262" i="6"/>
  <c r="S2262" i="6"/>
  <c r="R2262" i="6"/>
  <c r="Q2262" i="6"/>
  <c r="P2262" i="6"/>
  <c r="O2262" i="6"/>
  <c r="N2262" i="6"/>
  <c r="M2262" i="6"/>
  <c r="U2262" i="6" s="1"/>
  <c r="E2262" i="6"/>
  <c r="B2262" i="6"/>
  <c r="BK2261" i="6"/>
  <c r="BJ2261" i="6"/>
  <c r="BC2261" i="6"/>
  <c r="BB2261" i="6"/>
  <c r="BA2261" i="6"/>
  <c r="AZ2261" i="6"/>
  <c r="AY2261" i="6"/>
  <c r="AX2261" i="6"/>
  <c r="AW2261" i="6"/>
  <c r="AV2261" i="6"/>
  <c r="AU2261" i="6"/>
  <c r="AT2261" i="6"/>
  <c r="AS2261" i="6"/>
  <c r="AR2261" i="6"/>
  <c r="AQ2261" i="6"/>
  <c r="AP2261" i="6"/>
  <c r="AO2261" i="6"/>
  <c r="AN2261" i="6"/>
  <c r="BD2261" i="6" s="1"/>
  <c r="AL2261" i="6"/>
  <c r="AK2261" i="6"/>
  <c r="AJ2261" i="6"/>
  <c r="AI2261" i="6"/>
  <c r="AH2261" i="6"/>
  <c r="AG2261" i="6"/>
  <c r="AM2261" i="6" s="1"/>
  <c r="AB2261" i="6"/>
  <c r="Z2261" i="6"/>
  <c r="Y2261" i="6"/>
  <c r="X2261" i="6"/>
  <c r="AD2261" i="6" s="1"/>
  <c r="V2261" i="6"/>
  <c r="T2261" i="6"/>
  <c r="S2261" i="6"/>
  <c r="R2261" i="6"/>
  <c r="Q2261" i="6"/>
  <c r="P2261" i="6"/>
  <c r="O2261" i="6"/>
  <c r="N2261" i="6"/>
  <c r="M2261" i="6"/>
  <c r="E2261" i="6"/>
  <c r="B2261" i="6"/>
  <c r="BK2260" i="6"/>
  <c r="BJ2260" i="6"/>
  <c r="BC2260" i="6"/>
  <c r="BB2260" i="6"/>
  <c r="BA2260" i="6"/>
  <c r="AZ2260" i="6"/>
  <c r="AY2260" i="6"/>
  <c r="AX2260" i="6"/>
  <c r="AW2260" i="6"/>
  <c r="AV2260" i="6"/>
  <c r="AU2260" i="6"/>
  <c r="AT2260" i="6"/>
  <c r="AS2260" i="6"/>
  <c r="AR2260" i="6"/>
  <c r="AQ2260" i="6"/>
  <c r="AP2260" i="6"/>
  <c r="AO2260" i="6"/>
  <c r="AN2260" i="6"/>
  <c r="AL2260" i="6"/>
  <c r="AK2260" i="6"/>
  <c r="AJ2260" i="6"/>
  <c r="AI2260" i="6"/>
  <c r="AH2260" i="6"/>
  <c r="AG2260" i="6"/>
  <c r="AM2260" i="6" s="1"/>
  <c r="AB2260" i="6"/>
  <c r="Z2260" i="6"/>
  <c r="Y2260" i="6"/>
  <c r="X2260" i="6"/>
  <c r="V2260" i="6"/>
  <c r="T2260" i="6"/>
  <c r="S2260" i="6"/>
  <c r="R2260" i="6"/>
  <c r="Q2260" i="6"/>
  <c r="P2260" i="6"/>
  <c r="O2260" i="6"/>
  <c r="N2260" i="6"/>
  <c r="M2260" i="6"/>
  <c r="U2260" i="6" s="1"/>
  <c r="E2260" i="6"/>
  <c r="B2260" i="6"/>
  <c r="BK2259" i="6"/>
  <c r="BJ2259" i="6"/>
  <c r="BC2259" i="6"/>
  <c r="BB2259" i="6"/>
  <c r="BA2259" i="6"/>
  <c r="AZ2259" i="6"/>
  <c r="AY2259" i="6"/>
  <c r="AX2259" i="6"/>
  <c r="AW2259" i="6"/>
  <c r="AV2259" i="6"/>
  <c r="AU2259" i="6"/>
  <c r="AT2259" i="6"/>
  <c r="AS2259" i="6"/>
  <c r="AR2259" i="6"/>
  <c r="AQ2259" i="6"/>
  <c r="AP2259" i="6"/>
  <c r="AO2259" i="6"/>
  <c r="AN2259" i="6"/>
  <c r="BD2259" i="6" s="1"/>
  <c r="AL2259" i="6"/>
  <c r="AK2259" i="6"/>
  <c r="AJ2259" i="6"/>
  <c r="AI2259" i="6"/>
  <c r="AH2259" i="6"/>
  <c r="AG2259" i="6"/>
  <c r="AM2259" i="6" s="1"/>
  <c r="AB2259" i="6"/>
  <c r="Z2259" i="6"/>
  <c r="Y2259" i="6"/>
  <c r="X2259" i="6"/>
  <c r="AD2259" i="6" s="1"/>
  <c r="V2259" i="6"/>
  <c r="T2259" i="6"/>
  <c r="S2259" i="6"/>
  <c r="R2259" i="6"/>
  <c r="Q2259" i="6"/>
  <c r="P2259" i="6"/>
  <c r="O2259" i="6"/>
  <c r="N2259" i="6"/>
  <c r="M2259" i="6"/>
  <c r="E2259" i="6"/>
  <c r="B2259" i="6"/>
  <c r="BK2258" i="6"/>
  <c r="BJ2258" i="6"/>
  <c r="AP2258" i="6"/>
  <c r="AO2258" i="6"/>
  <c r="AN2258" i="6"/>
  <c r="BD2258" i="6" s="1"/>
  <c r="AM2258" i="6"/>
  <c r="AB2258" i="6"/>
  <c r="Z2258" i="6"/>
  <c r="Y2258" i="6"/>
  <c r="X2258" i="6"/>
  <c r="V2258" i="6"/>
  <c r="S2258" i="6"/>
  <c r="R2258" i="6"/>
  <c r="Q2258" i="6"/>
  <c r="P2258" i="6"/>
  <c r="U2258" i="6" s="1"/>
  <c r="O2258" i="6"/>
  <c r="N2258" i="6"/>
  <c r="M2258" i="6"/>
  <c r="E2258" i="6"/>
  <c r="B2258" i="6"/>
  <c r="BK2257" i="6"/>
  <c r="BJ2257" i="6"/>
  <c r="BC2257" i="6"/>
  <c r="BB2257" i="6"/>
  <c r="BA2257" i="6"/>
  <c r="AZ2257" i="6"/>
  <c r="AY2257" i="6"/>
  <c r="AX2257" i="6"/>
  <c r="AW2257" i="6"/>
  <c r="AV2257" i="6"/>
  <c r="AU2257" i="6"/>
  <c r="AT2257" i="6"/>
  <c r="AS2257" i="6"/>
  <c r="AR2257" i="6"/>
  <c r="AQ2257" i="6"/>
  <c r="AP2257" i="6"/>
  <c r="AO2257" i="6"/>
  <c r="AN2257" i="6"/>
  <c r="BD2257" i="6" s="1"/>
  <c r="AL2257" i="6"/>
  <c r="AK2257" i="6"/>
  <c r="AJ2257" i="6"/>
  <c r="AI2257" i="6"/>
  <c r="AH2257" i="6"/>
  <c r="AG2257" i="6"/>
  <c r="AM2257" i="6" s="1"/>
  <c r="AB2257" i="6"/>
  <c r="Z2257" i="6"/>
  <c r="Y2257" i="6"/>
  <c r="X2257" i="6"/>
  <c r="AD2257" i="6" s="1"/>
  <c r="V2257" i="6"/>
  <c r="T2257" i="6"/>
  <c r="S2257" i="6"/>
  <c r="R2257" i="6"/>
  <c r="Q2257" i="6"/>
  <c r="P2257" i="6"/>
  <c r="O2257" i="6"/>
  <c r="N2257" i="6"/>
  <c r="M2257" i="6"/>
  <c r="E2257" i="6"/>
  <c r="B2257" i="6"/>
  <c r="BK2256" i="6"/>
  <c r="BJ2256" i="6"/>
  <c r="BC2256" i="6"/>
  <c r="BB2256" i="6"/>
  <c r="BA2256" i="6"/>
  <c r="AZ2256" i="6"/>
  <c r="AY2256" i="6"/>
  <c r="AX2256" i="6"/>
  <c r="AW2256" i="6"/>
  <c r="AV2256" i="6"/>
  <c r="AU2256" i="6"/>
  <c r="AT2256" i="6"/>
  <c r="AS2256" i="6"/>
  <c r="AR2256" i="6"/>
  <c r="AQ2256" i="6"/>
  <c r="AP2256" i="6"/>
  <c r="AO2256" i="6"/>
  <c r="AN2256" i="6"/>
  <c r="AL2256" i="6"/>
  <c r="AK2256" i="6"/>
  <c r="AJ2256" i="6"/>
  <c r="AI2256" i="6"/>
  <c r="AH2256" i="6"/>
  <c r="AG2256" i="6"/>
  <c r="AM2256" i="6" s="1"/>
  <c r="AB2256" i="6"/>
  <c r="Z2256" i="6"/>
  <c r="Y2256" i="6"/>
  <c r="X2256" i="6"/>
  <c r="V2256" i="6"/>
  <c r="T2256" i="6"/>
  <c r="S2256" i="6"/>
  <c r="R2256" i="6"/>
  <c r="Q2256" i="6"/>
  <c r="P2256" i="6"/>
  <c r="O2256" i="6"/>
  <c r="N2256" i="6"/>
  <c r="M2256" i="6"/>
  <c r="U2256" i="6" s="1"/>
  <c r="E2256" i="6"/>
  <c r="B2256" i="6"/>
  <c r="BK2255" i="6"/>
  <c r="BJ2255" i="6"/>
  <c r="BC2255" i="6"/>
  <c r="BB2255" i="6"/>
  <c r="BA2255" i="6"/>
  <c r="AZ2255" i="6"/>
  <c r="AY2255" i="6"/>
  <c r="AX2255" i="6"/>
  <c r="AW2255" i="6"/>
  <c r="AV2255" i="6"/>
  <c r="AU2255" i="6"/>
  <c r="AT2255" i="6"/>
  <c r="AS2255" i="6"/>
  <c r="AR2255" i="6"/>
  <c r="AQ2255" i="6"/>
  <c r="AP2255" i="6"/>
  <c r="AO2255" i="6"/>
  <c r="AN2255" i="6"/>
  <c r="BD2255" i="6" s="1"/>
  <c r="AL2255" i="6"/>
  <c r="AK2255" i="6"/>
  <c r="AJ2255" i="6"/>
  <c r="AI2255" i="6"/>
  <c r="AH2255" i="6"/>
  <c r="AG2255" i="6"/>
  <c r="AM2255" i="6" s="1"/>
  <c r="AB2255" i="6"/>
  <c r="Z2255" i="6"/>
  <c r="Y2255" i="6"/>
  <c r="X2255" i="6"/>
  <c r="AD2255" i="6" s="1"/>
  <c r="V2255" i="6"/>
  <c r="T2255" i="6"/>
  <c r="S2255" i="6"/>
  <c r="R2255" i="6"/>
  <c r="Q2255" i="6"/>
  <c r="P2255" i="6"/>
  <c r="O2255" i="6"/>
  <c r="N2255" i="6"/>
  <c r="M2255" i="6"/>
  <c r="E2255" i="6"/>
  <c r="B2255" i="6"/>
  <c r="BK2254" i="6"/>
  <c r="BJ2254" i="6"/>
  <c r="BC2254" i="6"/>
  <c r="BB2254" i="6"/>
  <c r="BA2254" i="6"/>
  <c r="AZ2254" i="6"/>
  <c r="AY2254" i="6"/>
  <c r="AX2254" i="6"/>
  <c r="AW2254" i="6"/>
  <c r="AV2254" i="6"/>
  <c r="AU2254" i="6"/>
  <c r="AT2254" i="6"/>
  <c r="AS2254" i="6"/>
  <c r="AR2254" i="6"/>
  <c r="AQ2254" i="6"/>
  <c r="AP2254" i="6"/>
  <c r="AO2254" i="6"/>
  <c r="AN2254" i="6"/>
  <c r="AL2254" i="6"/>
  <c r="AK2254" i="6"/>
  <c r="AJ2254" i="6"/>
  <c r="AI2254" i="6"/>
  <c r="AH2254" i="6"/>
  <c r="AG2254" i="6"/>
  <c r="AM2254" i="6" s="1"/>
  <c r="AB2254" i="6"/>
  <c r="Z2254" i="6"/>
  <c r="Y2254" i="6"/>
  <c r="X2254" i="6"/>
  <c r="V2254" i="6"/>
  <c r="T2254" i="6"/>
  <c r="S2254" i="6"/>
  <c r="R2254" i="6"/>
  <c r="Q2254" i="6"/>
  <c r="P2254" i="6"/>
  <c r="O2254" i="6"/>
  <c r="N2254" i="6"/>
  <c r="M2254" i="6"/>
  <c r="U2254" i="6" s="1"/>
  <c r="E2254" i="6"/>
  <c r="B2254" i="6"/>
  <c r="BK2253" i="6"/>
  <c r="BJ2253" i="6"/>
  <c r="BC2253" i="6"/>
  <c r="BB2253" i="6"/>
  <c r="BA2253" i="6"/>
  <c r="AZ2253" i="6"/>
  <c r="AY2253" i="6"/>
  <c r="AX2253" i="6"/>
  <c r="AW2253" i="6"/>
  <c r="AV2253" i="6"/>
  <c r="AU2253" i="6"/>
  <c r="AT2253" i="6"/>
  <c r="AS2253" i="6"/>
  <c r="AR2253" i="6"/>
  <c r="AQ2253" i="6"/>
  <c r="AP2253" i="6"/>
  <c r="AO2253" i="6"/>
  <c r="AN2253" i="6"/>
  <c r="BD2253" i="6" s="1"/>
  <c r="AL2253" i="6"/>
  <c r="AK2253" i="6"/>
  <c r="AJ2253" i="6"/>
  <c r="AI2253" i="6"/>
  <c r="AH2253" i="6"/>
  <c r="AG2253" i="6"/>
  <c r="AM2253" i="6" s="1"/>
  <c r="AB2253" i="6"/>
  <c r="Z2253" i="6"/>
  <c r="Y2253" i="6"/>
  <c r="X2253" i="6"/>
  <c r="AD2253" i="6" s="1"/>
  <c r="V2253" i="6"/>
  <c r="T2253" i="6"/>
  <c r="S2253" i="6"/>
  <c r="R2253" i="6"/>
  <c r="Q2253" i="6"/>
  <c r="P2253" i="6"/>
  <c r="O2253" i="6"/>
  <c r="N2253" i="6"/>
  <c r="M2253" i="6"/>
  <c r="E2253" i="6"/>
  <c r="B2253" i="6"/>
  <c r="BK2252" i="6"/>
  <c r="BJ2252" i="6"/>
  <c r="BC2252" i="6"/>
  <c r="BB2252" i="6"/>
  <c r="BA2252" i="6"/>
  <c r="AZ2252" i="6"/>
  <c r="AY2252" i="6"/>
  <c r="AX2252" i="6"/>
  <c r="AW2252" i="6"/>
  <c r="AV2252" i="6"/>
  <c r="AU2252" i="6"/>
  <c r="AT2252" i="6"/>
  <c r="AS2252" i="6"/>
  <c r="AR2252" i="6"/>
  <c r="AQ2252" i="6"/>
  <c r="AP2252" i="6"/>
  <c r="AO2252" i="6"/>
  <c r="AN2252" i="6"/>
  <c r="AL2252" i="6"/>
  <c r="AK2252" i="6"/>
  <c r="AJ2252" i="6"/>
  <c r="AI2252" i="6"/>
  <c r="AH2252" i="6"/>
  <c r="AG2252" i="6"/>
  <c r="AM2252" i="6" s="1"/>
  <c r="AB2252" i="6"/>
  <c r="Z2252" i="6"/>
  <c r="Y2252" i="6"/>
  <c r="X2252" i="6"/>
  <c r="V2252" i="6"/>
  <c r="T2252" i="6"/>
  <c r="S2252" i="6"/>
  <c r="R2252" i="6"/>
  <c r="Q2252" i="6"/>
  <c r="P2252" i="6"/>
  <c r="O2252" i="6"/>
  <c r="N2252" i="6"/>
  <c r="M2252" i="6"/>
  <c r="U2252" i="6" s="1"/>
  <c r="E2252" i="6"/>
  <c r="B2252" i="6"/>
  <c r="BK2251" i="6"/>
  <c r="BJ2251" i="6"/>
  <c r="BC2251" i="6"/>
  <c r="BB2251" i="6"/>
  <c r="BA2251" i="6"/>
  <c r="AZ2251" i="6"/>
  <c r="AY2251" i="6"/>
  <c r="AX2251" i="6"/>
  <c r="AW2251" i="6"/>
  <c r="AV2251" i="6"/>
  <c r="AU2251" i="6"/>
  <c r="AT2251" i="6"/>
  <c r="AS2251" i="6"/>
  <c r="AR2251" i="6"/>
  <c r="AQ2251" i="6"/>
  <c r="AP2251" i="6"/>
  <c r="AO2251" i="6"/>
  <c r="AN2251" i="6"/>
  <c r="BD2251" i="6" s="1"/>
  <c r="AL2251" i="6"/>
  <c r="AK2251" i="6"/>
  <c r="AJ2251" i="6"/>
  <c r="AI2251" i="6"/>
  <c r="AH2251" i="6"/>
  <c r="AG2251" i="6"/>
  <c r="AM2251" i="6" s="1"/>
  <c r="AB2251" i="6"/>
  <c r="Z2251" i="6"/>
  <c r="Y2251" i="6"/>
  <c r="X2251" i="6"/>
  <c r="AD2251" i="6" s="1"/>
  <c r="V2251" i="6"/>
  <c r="T2251" i="6"/>
  <c r="S2251" i="6"/>
  <c r="R2251" i="6"/>
  <c r="Q2251" i="6"/>
  <c r="P2251" i="6"/>
  <c r="O2251" i="6"/>
  <c r="N2251" i="6"/>
  <c r="M2251" i="6"/>
  <c r="E2251" i="6"/>
  <c r="B2251" i="6"/>
  <c r="BK2250" i="6"/>
  <c r="BJ2250" i="6"/>
  <c r="BC2250" i="6"/>
  <c r="BB2250" i="6"/>
  <c r="BA2250" i="6"/>
  <c r="AZ2250" i="6"/>
  <c r="AY2250" i="6"/>
  <c r="AX2250" i="6"/>
  <c r="AW2250" i="6"/>
  <c r="AV2250" i="6"/>
  <c r="AU2250" i="6"/>
  <c r="AT2250" i="6"/>
  <c r="AS2250" i="6"/>
  <c r="AR2250" i="6"/>
  <c r="AQ2250" i="6"/>
  <c r="AP2250" i="6"/>
  <c r="AO2250" i="6"/>
  <c r="AN2250" i="6"/>
  <c r="AL2250" i="6"/>
  <c r="AK2250" i="6"/>
  <c r="AJ2250" i="6"/>
  <c r="AI2250" i="6"/>
  <c r="AH2250" i="6"/>
  <c r="AG2250" i="6"/>
  <c r="AM2250" i="6" s="1"/>
  <c r="AB2250" i="6"/>
  <c r="Z2250" i="6"/>
  <c r="Y2250" i="6"/>
  <c r="X2250" i="6"/>
  <c r="V2250" i="6"/>
  <c r="T2250" i="6"/>
  <c r="S2250" i="6"/>
  <c r="R2250" i="6"/>
  <c r="Q2250" i="6"/>
  <c r="P2250" i="6"/>
  <c r="O2250" i="6"/>
  <c r="N2250" i="6"/>
  <c r="M2250" i="6"/>
  <c r="U2250" i="6" s="1"/>
  <c r="E2250" i="6"/>
  <c r="B2250" i="6"/>
  <c r="BK2249" i="6"/>
  <c r="BJ2249" i="6"/>
  <c r="BC2249" i="6"/>
  <c r="BB2249" i="6"/>
  <c r="BA2249" i="6"/>
  <c r="AZ2249" i="6"/>
  <c r="AY2249" i="6"/>
  <c r="AX2249" i="6"/>
  <c r="AW2249" i="6"/>
  <c r="AV2249" i="6"/>
  <c r="AU2249" i="6"/>
  <c r="AT2249" i="6"/>
  <c r="AS2249" i="6"/>
  <c r="AR2249" i="6"/>
  <c r="AQ2249" i="6"/>
  <c r="AP2249" i="6"/>
  <c r="AO2249" i="6"/>
  <c r="AN2249" i="6"/>
  <c r="BD2249" i="6" s="1"/>
  <c r="AL2249" i="6"/>
  <c r="AK2249" i="6"/>
  <c r="AJ2249" i="6"/>
  <c r="AI2249" i="6"/>
  <c r="AH2249" i="6"/>
  <c r="AG2249" i="6"/>
  <c r="AM2249" i="6" s="1"/>
  <c r="AB2249" i="6"/>
  <c r="Z2249" i="6"/>
  <c r="Y2249" i="6"/>
  <c r="X2249" i="6"/>
  <c r="AD2249" i="6" s="1"/>
  <c r="V2249" i="6"/>
  <c r="T2249" i="6"/>
  <c r="S2249" i="6"/>
  <c r="R2249" i="6"/>
  <c r="Q2249" i="6"/>
  <c r="P2249" i="6"/>
  <c r="O2249" i="6"/>
  <c r="N2249" i="6"/>
  <c r="M2249" i="6"/>
  <c r="E2249" i="6"/>
  <c r="B2249" i="6"/>
  <c r="BK2248" i="6"/>
  <c r="BJ2248" i="6"/>
  <c r="BC2248" i="6"/>
  <c r="BB2248" i="6"/>
  <c r="BA2248" i="6"/>
  <c r="AZ2248" i="6"/>
  <c r="AY2248" i="6"/>
  <c r="AX2248" i="6"/>
  <c r="AW2248" i="6"/>
  <c r="AV2248" i="6"/>
  <c r="AU2248" i="6"/>
  <c r="AT2248" i="6"/>
  <c r="AS2248" i="6"/>
  <c r="AR2248" i="6"/>
  <c r="AQ2248" i="6"/>
  <c r="AP2248" i="6"/>
  <c r="AO2248" i="6"/>
  <c r="AN2248" i="6"/>
  <c r="AL2248" i="6"/>
  <c r="AK2248" i="6"/>
  <c r="AJ2248" i="6"/>
  <c r="AI2248" i="6"/>
  <c r="AH2248" i="6"/>
  <c r="AG2248" i="6"/>
  <c r="AM2248" i="6" s="1"/>
  <c r="AB2248" i="6"/>
  <c r="Z2248" i="6"/>
  <c r="Y2248" i="6"/>
  <c r="X2248" i="6"/>
  <c r="V2248" i="6"/>
  <c r="T2248" i="6"/>
  <c r="S2248" i="6"/>
  <c r="R2248" i="6"/>
  <c r="Q2248" i="6"/>
  <c r="P2248" i="6"/>
  <c r="O2248" i="6"/>
  <c r="N2248" i="6"/>
  <c r="M2248" i="6"/>
  <c r="U2248" i="6" s="1"/>
  <c r="E2248" i="6"/>
  <c r="B2248" i="6"/>
  <c r="BK2247" i="6"/>
  <c r="BJ2247" i="6"/>
  <c r="BC2247" i="6"/>
  <c r="BB2247" i="6"/>
  <c r="BA2247" i="6"/>
  <c r="AZ2247" i="6"/>
  <c r="AY2247" i="6"/>
  <c r="AX2247" i="6"/>
  <c r="AW2247" i="6"/>
  <c r="AV2247" i="6"/>
  <c r="AU2247" i="6"/>
  <c r="AT2247" i="6"/>
  <c r="AS2247" i="6"/>
  <c r="AR2247" i="6"/>
  <c r="AQ2247" i="6"/>
  <c r="AP2247" i="6"/>
  <c r="AO2247" i="6"/>
  <c r="AN2247" i="6"/>
  <c r="BD2247" i="6" s="1"/>
  <c r="AL2247" i="6"/>
  <c r="AK2247" i="6"/>
  <c r="AJ2247" i="6"/>
  <c r="AI2247" i="6"/>
  <c r="AH2247" i="6"/>
  <c r="AG2247" i="6"/>
  <c r="AM2247" i="6" s="1"/>
  <c r="AB2247" i="6"/>
  <c r="Z2247" i="6"/>
  <c r="Y2247" i="6"/>
  <c r="X2247" i="6"/>
  <c r="AD2247" i="6" s="1"/>
  <c r="V2247" i="6"/>
  <c r="T2247" i="6"/>
  <c r="S2247" i="6"/>
  <c r="R2247" i="6"/>
  <c r="Q2247" i="6"/>
  <c r="P2247" i="6"/>
  <c r="O2247" i="6"/>
  <c r="N2247" i="6"/>
  <c r="M2247" i="6"/>
  <c r="E2247" i="6"/>
  <c r="B2247" i="6"/>
  <c r="BK2246" i="6"/>
  <c r="BJ2246" i="6"/>
  <c r="BC2246" i="6"/>
  <c r="BB2246" i="6"/>
  <c r="BA2246" i="6"/>
  <c r="AZ2246" i="6"/>
  <c r="AY2246" i="6"/>
  <c r="AX2246" i="6"/>
  <c r="AW2246" i="6"/>
  <c r="AV2246" i="6"/>
  <c r="AU2246" i="6"/>
  <c r="AT2246" i="6"/>
  <c r="AS2246" i="6"/>
  <c r="AR2246" i="6"/>
  <c r="AQ2246" i="6"/>
  <c r="AP2246" i="6"/>
  <c r="AO2246" i="6"/>
  <c r="AN2246" i="6"/>
  <c r="AL2246" i="6"/>
  <c r="AK2246" i="6"/>
  <c r="AJ2246" i="6"/>
  <c r="AI2246" i="6"/>
  <c r="AH2246" i="6"/>
  <c r="AG2246" i="6"/>
  <c r="AM2246" i="6" s="1"/>
  <c r="AB2246" i="6"/>
  <c r="Z2246" i="6"/>
  <c r="Y2246" i="6"/>
  <c r="X2246" i="6"/>
  <c r="V2246" i="6"/>
  <c r="T2246" i="6"/>
  <c r="S2246" i="6"/>
  <c r="R2246" i="6"/>
  <c r="Q2246" i="6"/>
  <c r="P2246" i="6"/>
  <c r="O2246" i="6"/>
  <c r="N2246" i="6"/>
  <c r="M2246" i="6"/>
  <c r="U2246" i="6" s="1"/>
  <c r="E2246" i="6"/>
  <c r="B2246" i="6"/>
  <c r="BK2245" i="6"/>
  <c r="BJ2245" i="6"/>
  <c r="BC2245" i="6"/>
  <c r="BB2245" i="6"/>
  <c r="BA2245" i="6"/>
  <c r="AZ2245" i="6"/>
  <c r="AY2245" i="6"/>
  <c r="AX2245" i="6"/>
  <c r="AW2245" i="6"/>
  <c r="AV2245" i="6"/>
  <c r="AU2245" i="6"/>
  <c r="AT2245" i="6"/>
  <c r="AS2245" i="6"/>
  <c r="AR2245" i="6"/>
  <c r="AQ2245" i="6"/>
  <c r="AP2245" i="6"/>
  <c r="AO2245" i="6"/>
  <c r="AN2245" i="6"/>
  <c r="BD2245" i="6" s="1"/>
  <c r="AL2245" i="6"/>
  <c r="AK2245" i="6"/>
  <c r="AJ2245" i="6"/>
  <c r="AI2245" i="6"/>
  <c r="AH2245" i="6"/>
  <c r="AG2245" i="6"/>
  <c r="AM2245" i="6" s="1"/>
  <c r="AB2245" i="6"/>
  <c r="Z2245" i="6"/>
  <c r="Y2245" i="6"/>
  <c r="X2245" i="6"/>
  <c r="AD2245" i="6" s="1"/>
  <c r="V2245" i="6"/>
  <c r="T2245" i="6"/>
  <c r="S2245" i="6"/>
  <c r="R2245" i="6"/>
  <c r="Q2245" i="6"/>
  <c r="P2245" i="6"/>
  <c r="O2245" i="6"/>
  <c r="N2245" i="6"/>
  <c r="M2245" i="6"/>
  <c r="E2245" i="6"/>
  <c r="B2245" i="6"/>
  <c r="BK2244" i="6"/>
  <c r="BJ2244" i="6"/>
  <c r="BC2244" i="6"/>
  <c r="BB2244" i="6"/>
  <c r="BA2244" i="6"/>
  <c r="AZ2244" i="6"/>
  <c r="AY2244" i="6"/>
  <c r="AX2244" i="6"/>
  <c r="AW2244" i="6"/>
  <c r="AV2244" i="6"/>
  <c r="AU2244" i="6"/>
  <c r="AT2244" i="6"/>
  <c r="AS2244" i="6"/>
  <c r="AR2244" i="6"/>
  <c r="AQ2244" i="6"/>
  <c r="AP2244" i="6"/>
  <c r="AO2244" i="6"/>
  <c r="AN2244" i="6"/>
  <c r="AL2244" i="6"/>
  <c r="AK2244" i="6"/>
  <c r="AJ2244" i="6"/>
  <c r="AI2244" i="6"/>
  <c r="AH2244" i="6"/>
  <c r="AG2244" i="6"/>
  <c r="AM2244" i="6" s="1"/>
  <c r="AB2244" i="6"/>
  <c r="Z2244" i="6"/>
  <c r="Y2244" i="6"/>
  <c r="X2244" i="6"/>
  <c r="V2244" i="6"/>
  <c r="T2244" i="6"/>
  <c r="S2244" i="6"/>
  <c r="R2244" i="6"/>
  <c r="Q2244" i="6"/>
  <c r="P2244" i="6"/>
  <c r="O2244" i="6"/>
  <c r="N2244" i="6"/>
  <c r="M2244" i="6"/>
  <c r="U2244" i="6" s="1"/>
  <c r="E2244" i="6"/>
  <c r="B2244" i="6"/>
  <c r="BK2243" i="6"/>
  <c r="BJ2243" i="6"/>
  <c r="BC2243" i="6"/>
  <c r="BB2243" i="6"/>
  <c r="BA2243" i="6"/>
  <c r="AZ2243" i="6"/>
  <c r="AY2243" i="6"/>
  <c r="AX2243" i="6"/>
  <c r="AW2243" i="6"/>
  <c r="AV2243" i="6"/>
  <c r="AU2243" i="6"/>
  <c r="AT2243" i="6"/>
  <c r="AS2243" i="6"/>
  <c r="AR2243" i="6"/>
  <c r="AQ2243" i="6"/>
  <c r="AP2243" i="6"/>
  <c r="AO2243" i="6"/>
  <c r="AN2243" i="6"/>
  <c r="BD2243" i="6" s="1"/>
  <c r="AL2243" i="6"/>
  <c r="AK2243" i="6"/>
  <c r="AJ2243" i="6"/>
  <c r="AI2243" i="6"/>
  <c r="AH2243" i="6"/>
  <c r="AG2243" i="6"/>
  <c r="AM2243" i="6" s="1"/>
  <c r="AB2243" i="6"/>
  <c r="Z2243" i="6"/>
  <c r="Y2243" i="6"/>
  <c r="X2243" i="6"/>
  <c r="AD2243" i="6" s="1"/>
  <c r="V2243" i="6"/>
  <c r="T2243" i="6"/>
  <c r="S2243" i="6"/>
  <c r="R2243" i="6"/>
  <c r="Q2243" i="6"/>
  <c r="P2243" i="6"/>
  <c r="O2243" i="6"/>
  <c r="N2243" i="6"/>
  <c r="M2243" i="6"/>
  <c r="E2243" i="6"/>
  <c r="B2243" i="6"/>
  <c r="BK2242" i="6"/>
  <c r="BJ2242" i="6"/>
  <c r="BC2242" i="6"/>
  <c r="BB2242" i="6"/>
  <c r="BA2242" i="6"/>
  <c r="AZ2242" i="6"/>
  <c r="AY2242" i="6"/>
  <c r="AX2242" i="6"/>
  <c r="AW2242" i="6"/>
  <c r="AV2242" i="6"/>
  <c r="AU2242" i="6"/>
  <c r="AT2242" i="6"/>
  <c r="AS2242" i="6"/>
  <c r="AR2242" i="6"/>
  <c r="AQ2242" i="6"/>
  <c r="AP2242" i="6"/>
  <c r="AO2242" i="6"/>
  <c r="AN2242" i="6"/>
  <c r="AL2242" i="6"/>
  <c r="AK2242" i="6"/>
  <c r="AJ2242" i="6"/>
  <c r="AI2242" i="6"/>
  <c r="AH2242" i="6"/>
  <c r="AG2242" i="6"/>
  <c r="AM2242" i="6" s="1"/>
  <c r="AB2242" i="6"/>
  <c r="Z2242" i="6"/>
  <c r="Y2242" i="6"/>
  <c r="X2242" i="6"/>
  <c r="V2242" i="6"/>
  <c r="T2242" i="6"/>
  <c r="S2242" i="6"/>
  <c r="R2242" i="6"/>
  <c r="Q2242" i="6"/>
  <c r="P2242" i="6"/>
  <c r="O2242" i="6"/>
  <c r="N2242" i="6"/>
  <c r="M2242" i="6"/>
  <c r="U2242" i="6" s="1"/>
  <c r="E2242" i="6"/>
  <c r="B2242" i="6"/>
  <c r="BK2241" i="6"/>
  <c r="BJ2241" i="6"/>
  <c r="BC2241" i="6"/>
  <c r="BB2241" i="6"/>
  <c r="BA2241" i="6"/>
  <c r="AZ2241" i="6"/>
  <c r="AY2241" i="6"/>
  <c r="AX2241" i="6"/>
  <c r="AW2241" i="6"/>
  <c r="AV2241" i="6"/>
  <c r="AU2241" i="6"/>
  <c r="AT2241" i="6"/>
  <c r="AS2241" i="6"/>
  <c r="AR2241" i="6"/>
  <c r="AQ2241" i="6"/>
  <c r="AP2241" i="6"/>
  <c r="AO2241" i="6"/>
  <c r="AN2241" i="6"/>
  <c r="BD2241" i="6" s="1"/>
  <c r="AL2241" i="6"/>
  <c r="AK2241" i="6"/>
  <c r="AJ2241" i="6"/>
  <c r="AI2241" i="6"/>
  <c r="AH2241" i="6"/>
  <c r="AG2241" i="6"/>
  <c r="AM2241" i="6" s="1"/>
  <c r="AB2241" i="6"/>
  <c r="Z2241" i="6"/>
  <c r="Y2241" i="6"/>
  <c r="X2241" i="6"/>
  <c r="AD2241" i="6" s="1"/>
  <c r="V2241" i="6"/>
  <c r="T2241" i="6"/>
  <c r="S2241" i="6"/>
  <c r="R2241" i="6"/>
  <c r="Q2241" i="6"/>
  <c r="P2241" i="6"/>
  <c r="O2241" i="6"/>
  <c r="N2241" i="6"/>
  <c r="M2241" i="6"/>
  <c r="E2241" i="6"/>
  <c r="B2241" i="6"/>
  <c r="BK2240" i="6"/>
  <c r="BJ2240" i="6"/>
  <c r="BC2240" i="6"/>
  <c r="BB2240" i="6"/>
  <c r="BA2240" i="6"/>
  <c r="AZ2240" i="6"/>
  <c r="AY2240" i="6"/>
  <c r="AX2240" i="6"/>
  <c r="AW2240" i="6"/>
  <c r="AV2240" i="6"/>
  <c r="AU2240" i="6"/>
  <c r="AT2240" i="6"/>
  <c r="AS2240" i="6"/>
  <c r="AR2240" i="6"/>
  <c r="AQ2240" i="6"/>
  <c r="AP2240" i="6"/>
  <c r="AO2240" i="6"/>
  <c r="AN2240" i="6"/>
  <c r="AL2240" i="6"/>
  <c r="AK2240" i="6"/>
  <c r="AJ2240" i="6"/>
  <c r="AI2240" i="6"/>
  <c r="AH2240" i="6"/>
  <c r="AG2240" i="6"/>
  <c r="AM2240" i="6" s="1"/>
  <c r="AB2240" i="6"/>
  <c r="Z2240" i="6"/>
  <c r="Y2240" i="6"/>
  <c r="X2240" i="6"/>
  <c r="V2240" i="6"/>
  <c r="T2240" i="6"/>
  <c r="S2240" i="6"/>
  <c r="R2240" i="6"/>
  <c r="Q2240" i="6"/>
  <c r="P2240" i="6"/>
  <c r="O2240" i="6"/>
  <c r="N2240" i="6"/>
  <c r="M2240" i="6"/>
  <c r="U2240" i="6" s="1"/>
  <c r="E2240" i="6"/>
  <c r="B2240" i="6"/>
  <c r="BK2239" i="6"/>
  <c r="BJ2239" i="6"/>
  <c r="BC2239" i="6"/>
  <c r="BB2239" i="6"/>
  <c r="BA2239" i="6"/>
  <c r="AZ2239" i="6"/>
  <c r="AY2239" i="6"/>
  <c r="AX2239" i="6"/>
  <c r="AW2239" i="6"/>
  <c r="AV2239" i="6"/>
  <c r="AU2239" i="6"/>
  <c r="AT2239" i="6"/>
  <c r="AS2239" i="6"/>
  <c r="AR2239" i="6"/>
  <c r="AQ2239" i="6"/>
  <c r="AP2239" i="6"/>
  <c r="AO2239" i="6"/>
  <c r="AN2239" i="6"/>
  <c r="BD2239" i="6" s="1"/>
  <c r="AL2239" i="6"/>
  <c r="AK2239" i="6"/>
  <c r="AJ2239" i="6"/>
  <c r="AI2239" i="6"/>
  <c r="AH2239" i="6"/>
  <c r="AG2239" i="6"/>
  <c r="AM2239" i="6" s="1"/>
  <c r="AB2239" i="6"/>
  <c r="Z2239" i="6"/>
  <c r="Y2239" i="6"/>
  <c r="X2239" i="6"/>
  <c r="AD2239" i="6" s="1"/>
  <c r="V2239" i="6"/>
  <c r="T2239" i="6"/>
  <c r="S2239" i="6"/>
  <c r="R2239" i="6"/>
  <c r="Q2239" i="6"/>
  <c r="P2239" i="6"/>
  <c r="O2239" i="6"/>
  <c r="N2239" i="6"/>
  <c r="M2239" i="6"/>
  <c r="E2239" i="6"/>
  <c r="B2239" i="6"/>
  <c r="BK2238" i="6"/>
  <c r="BJ2238" i="6"/>
  <c r="BC2238" i="6"/>
  <c r="BB2238" i="6"/>
  <c r="BA2238" i="6"/>
  <c r="AZ2238" i="6"/>
  <c r="AY2238" i="6"/>
  <c r="AX2238" i="6"/>
  <c r="AW2238" i="6"/>
  <c r="AV2238" i="6"/>
  <c r="AU2238" i="6"/>
  <c r="AT2238" i="6"/>
  <c r="AS2238" i="6"/>
  <c r="AR2238" i="6"/>
  <c r="AQ2238" i="6"/>
  <c r="AP2238" i="6"/>
  <c r="AO2238" i="6"/>
  <c r="AN2238" i="6"/>
  <c r="AL2238" i="6"/>
  <c r="AK2238" i="6"/>
  <c r="AJ2238" i="6"/>
  <c r="AI2238" i="6"/>
  <c r="AH2238" i="6"/>
  <c r="AG2238" i="6"/>
  <c r="AM2238" i="6" s="1"/>
  <c r="AB2238" i="6"/>
  <c r="Z2238" i="6"/>
  <c r="Y2238" i="6"/>
  <c r="X2238" i="6"/>
  <c r="V2238" i="6"/>
  <c r="T2238" i="6"/>
  <c r="S2238" i="6"/>
  <c r="R2238" i="6"/>
  <c r="Q2238" i="6"/>
  <c r="P2238" i="6"/>
  <c r="O2238" i="6"/>
  <c r="N2238" i="6"/>
  <c r="M2238" i="6"/>
  <c r="U2238" i="6" s="1"/>
  <c r="E2238" i="6"/>
  <c r="B2238" i="6"/>
  <c r="BK2237" i="6"/>
  <c r="BJ2237" i="6"/>
  <c r="BC2237" i="6"/>
  <c r="BB2237" i="6"/>
  <c r="BA2237" i="6"/>
  <c r="AZ2237" i="6"/>
  <c r="AY2237" i="6"/>
  <c r="AX2237" i="6"/>
  <c r="AW2237" i="6"/>
  <c r="AV2237" i="6"/>
  <c r="AU2237" i="6"/>
  <c r="AT2237" i="6"/>
  <c r="AS2237" i="6"/>
  <c r="AR2237" i="6"/>
  <c r="AQ2237" i="6"/>
  <c r="AP2237" i="6"/>
  <c r="AO2237" i="6"/>
  <c r="AN2237" i="6"/>
  <c r="BD2237" i="6" s="1"/>
  <c r="AL2237" i="6"/>
  <c r="AK2237" i="6"/>
  <c r="AJ2237" i="6"/>
  <c r="AI2237" i="6"/>
  <c r="AH2237" i="6"/>
  <c r="AG2237" i="6"/>
  <c r="AM2237" i="6" s="1"/>
  <c r="AB2237" i="6"/>
  <c r="Z2237" i="6"/>
  <c r="Y2237" i="6"/>
  <c r="X2237" i="6"/>
  <c r="AD2237" i="6" s="1"/>
  <c r="V2237" i="6"/>
  <c r="T2237" i="6"/>
  <c r="S2237" i="6"/>
  <c r="R2237" i="6"/>
  <c r="Q2237" i="6"/>
  <c r="P2237" i="6"/>
  <c r="O2237" i="6"/>
  <c r="N2237" i="6"/>
  <c r="M2237" i="6"/>
  <c r="E2237" i="6"/>
  <c r="B2237" i="6"/>
  <c r="BK2236" i="6"/>
  <c r="BJ2236" i="6"/>
  <c r="BC2236" i="6"/>
  <c r="BB2236" i="6"/>
  <c r="BA2236" i="6"/>
  <c r="AZ2236" i="6"/>
  <c r="AY2236" i="6"/>
  <c r="AX2236" i="6"/>
  <c r="AW2236" i="6"/>
  <c r="AV2236" i="6"/>
  <c r="AU2236" i="6"/>
  <c r="AT2236" i="6"/>
  <c r="AS2236" i="6"/>
  <c r="AR2236" i="6"/>
  <c r="AQ2236" i="6"/>
  <c r="AP2236" i="6"/>
  <c r="AO2236" i="6"/>
  <c r="AN2236" i="6"/>
  <c r="AL2236" i="6"/>
  <c r="AK2236" i="6"/>
  <c r="AJ2236" i="6"/>
  <c r="AI2236" i="6"/>
  <c r="AH2236" i="6"/>
  <c r="AG2236" i="6"/>
  <c r="AM2236" i="6" s="1"/>
  <c r="AB2236" i="6"/>
  <c r="Z2236" i="6"/>
  <c r="Y2236" i="6"/>
  <c r="X2236" i="6"/>
  <c r="V2236" i="6"/>
  <c r="T2236" i="6"/>
  <c r="S2236" i="6"/>
  <c r="R2236" i="6"/>
  <c r="Q2236" i="6"/>
  <c r="P2236" i="6"/>
  <c r="O2236" i="6"/>
  <c r="N2236" i="6"/>
  <c r="M2236" i="6"/>
  <c r="U2236" i="6" s="1"/>
  <c r="E2236" i="6"/>
  <c r="B2236" i="6"/>
  <c r="BK2235" i="6"/>
  <c r="BJ2235" i="6"/>
  <c r="BC2235" i="6"/>
  <c r="BB2235" i="6"/>
  <c r="BA2235" i="6"/>
  <c r="AZ2235" i="6"/>
  <c r="AY2235" i="6"/>
  <c r="AX2235" i="6"/>
  <c r="AW2235" i="6"/>
  <c r="AV2235" i="6"/>
  <c r="AU2235" i="6"/>
  <c r="AT2235" i="6"/>
  <c r="AS2235" i="6"/>
  <c r="AR2235" i="6"/>
  <c r="AQ2235" i="6"/>
  <c r="AP2235" i="6"/>
  <c r="AO2235" i="6"/>
  <c r="AN2235" i="6"/>
  <c r="BD2235" i="6" s="1"/>
  <c r="AL2235" i="6"/>
  <c r="AK2235" i="6"/>
  <c r="AJ2235" i="6"/>
  <c r="AI2235" i="6"/>
  <c r="AH2235" i="6"/>
  <c r="AG2235" i="6"/>
  <c r="AM2235" i="6" s="1"/>
  <c r="AB2235" i="6"/>
  <c r="Z2235" i="6"/>
  <c r="Y2235" i="6"/>
  <c r="X2235" i="6"/>
  <c r="AD2235" i="6" s="1"/>
  <c r="V2235" i="6"/>
  <c r="T2235" i="6"/>
  <c r="S2235" i="6"/>
  <c r="R2235" i="6"/>
  <c r="Q2235" i="6"/>
  <c r="P2235" i="6"/>
  <c r="O2235" i="6"/>
  <c r="N2235" i="6"/>
  <c r="M2235" i="6"/>
  <c r="E2235" i="6"/>
  <c r="B2235" i="6"/>
  <c r="BK2234" i="6"/>
  <c r="BJ2234" i="6"/>
  <c r="BC2234" i="6"/>
  <c r="BB2234" i="6"/>
  <c r="BA2234" i="6"/>
  <c r="AZ2234" i="6"/>
  <c r="AY2234" i="6"/>
  <c r="AX2234" i="6"/>
  <c r="AW2234" i="6"/>
  <c r="AV2234" i="6"/>
  <c r="AU2234" i="6"/>
  <c r="AT2234" i="6"/>
  <c r="AS2234" i="6"/>
  <c r="AR2234" i="6"/>
  <c r="AQ2234" i="6"/>
  <c r="AP2234" i="6"/>
  <c r="AO2234" i="6"/>
  <c r="AN2234" i="6"/>
  <c r="AL2234" i="6"/>
  <c r="AK2234" i="6"/>
  <c r="AJ2234" i="6"/>
  <c r="AI2234" i="6"/>
  <c r="AH2234" i="6"/>
  <c r="AG2234" i="6"/>
  <c r="AM2234" i="6" s="1"/>
  <c r="AB2234" i="6"/>
  <c r="Z2234" i="6"/>
  <c r="Y2234" i="6"/>
  <c r="X2234" i="6"/>
  <c r="V2234" i="6"/>
  <c r="T2234" i="6"/>
  <c r="S2234" i="6"/>
  <c r="R2234" i="6"/>
  <c r="Q2234" i="6"/>
  <c r="P2234" i="6"/>
  <c r="O2234" i="6"/>
  <c r="N2234" i="6"/>
  <c r="M2234" i="6"/>
  <c r="U2234" i="6" s="1"/>
  <c r="E2234" i="6"/>
  <c r="B2234" i="6"/>
  <c r="BK2233" i="6"/>
  <c r="BJ2233" i="6"/>
  <c r="BC2233" i="6"/>
  <c r="BB2233" i="6"/>
  <c r="BA2233" i="6"/>
  <c r="AZ2233" i="6"/>
  <c r="AY2233" i="6"/>
  <c r="AX2233" i="6"/>
  <c r="AW2233" i="6"/>
  <c r="AV2233" i="6"/>
  <c r="AU2233" i="6"/>
  <c r="AT2233" i="6"/>
  <c r="AS2233" i="6"/>
  <c r="AR2233" i="6"/>
  <c r="AQ2233" i="6"/>
  <c r="AP2233" i="6"/>
  <c r="AO2233" i="6"/>
  <c r="AN2233" i="6"/>
  <c r="BD2233" i="6" s="1"/>
  <c r="AL2233" i="6"/>
  <c r="AK2233" i="6"/>
  <c r="AJ2233" i="6"/>
  <c r="AI2233" i="6"/>
  <c r="AH2233" i="6"/>
  <c r="AG2233" i="6"/>
  <c r="AM2233" i="6" s="1"/>
  <c r="AB2233" i="6"/>
  <c r="Z2233" i="6"/>
  <c r="Y2233" i="6"/>
  <c r="X2233" i="6"/>
  <c r="AD2233" i="6" s="1"/>
  <c r="V2233" i="6"/>
  <c r="T2233" i="6"/>
  <c r="S2233" i="6"/>
  <c r="R2233" i="6"/>
  <c r="Q2233" i="6"/>
  <c r="P2233" i="6"/>
  <c r="O2233" i="6"/>
  <c r="N2233" i="6"/>
  <c r="M2233" i="6"/>
  <c r="E2233" i="6"/>
  <c r="B2233" i="6"/>
  <c r="BK2232" i="6"/>
  <c r="BJ2232" i="6"/>
  <c r="BC2232" i="6"/>
  <c r="BB2232" i="6"/>
  <c r="BA2232" i="6"/>
  <c r="AZ2232" i="6"/>
  <c r="AY2232" i="6"/>
  <c r="AX2232" i="6"/>
  <c r="AW2232" i="6"/>
  <c r="AV2232" i="6"/>
  <c r="AU2232" i="6"/>
  <c r="AT2232" i="6"/>
  <c r="AS2232" i="6"/>
  <c r="AR2232" i="6"/>
  <c r="AQ2232" i="6"/>
  <c r="AP2232" i="6"/>
  <c r="AO2232" i="6"/>
  <c r="AN2232" i="6"/>
  <c r="AL2232" i="6"/>
  <c r="AK2232" i="6"/>
  <c r="AJ2232" i="6"/>
  <c r="AI2232" i="6"/>
  <c r="AH2232" i="6"/>
  <c r="AG2232" i="6"/>
  <c r="AM2232" i="6" s="1"/>
  <c r="AB2232" i="6"/>
  <c r="Z2232" i="6"/>
  <c r="Y2232" i="6"/>
  <c r="X2232" i="6"/>
  <c r="V2232" i="6"/>
  <c r="T2232" i="6"/>
  <c r="S2232" i="6"/>
  <c r="R2232" i="6"/>
  <c r="Q2232" i="6"/>
  <c r="P2232" i="6"/>
  <c r="O2232" i="6"/>
  <c r="N2232" i="6"/>
  <c r="M2232" i="6"/>
  <c r="U2232" i="6" s="1"/>
  <c r="E2232" i="6"/>
  <c r="B2232" i="6"/>
  <c r="BK2231" i="6"/>
  <c r="BJ2231" i="6"/>
  <c r="BC2231" i="6"/>
  <c r="BB2231" i="6"/>
  <c r="BA2231" i="6"/>
  <c r="AZ2231" i="6"/>
  <c r="AY2231" i="6"/>
  <c r="AX2231" i="6"/>
  <c r="AW2231" i="6"/>
  <c r="AV2231" i="6"/>
  <c r="AU2231" i="6"/>
  <c r="AT2231" i="6"/>
  <c r="AS2231" i="6"/>
  <c r="AR2231" i="6"/>
  <c r="AQ2231" i="6"/>
  <c r="AP2231" i="6"/>
  <c r="AO2231" i="6"/>
  <c r="AN2231" i="6"/>
  <c r="BD2231" i="6" s="1"/>
  <c r="AL2231" i="6"/>
  <c r="AK2231" i="6"/>
  <c r="AJ2231" i="6"/>
  <c r="AI2231" i="6"/>
  <c r="AH2231" i="6"/>
  <c r="AG2231" i="6"/>
  <c r="AM2231" i="6" s="1"/>
  <c r="AB2231" i="6"/>
  <c r="Z2231" i="6"/>
  <c r="Y2231" i="6"/>
  <c r="X2231" i="6"/>
  <c r="AD2231" i="6" s="1"/>
  <c r="V2231" i="6"/>
  <c r="T2231" i="6"/>
  <c r="S2231" i="6"/>
  <c r="R2231" i="6"/>
  <c r="Q2231" i="6"/>
  <c r="P2231" i="6"/>
  <c r="O2231" i="6"/>
  <c r="N2231" i="6"/>
  <c r="M2231" i="6"/>
  <c r="E2231" i="6"/>
  <c r="B2231" i="6"/>
  <c r="BK2230" i="6"/>
  <c r="BJ2230" i="6"/>
  <c r="BC2230" i="6"/>
  <c r="BB2230" i="6"/>
  <c r="BA2230" i="6"/>
  <c r="AZ2230" i="6"/>
  <c r="AY2230" i="6"/>
  <c r="AX2230" i="6"/>
  <c r="AW2230" i="6"/>
  <c r="AV2230" i="6"/>
  <c r="AU2230" i="6"/>
  <c r="AT2230" i="6"/>
  <c r="AS2230" i="6"/>
  <c r="AR2230" i="6"/>
  <c r="AQ2230" i="6"/>
  <c r="AP2230" i="6"/>
  <c r="AO2230" i="6"/>
  <c r="AN2230" i="6"/>
  <c r="AL2230" i="6"/>
  <c r="AK2230" i="6"/>
  <c r="AJ2230" i="6"/>
  <c r="AI2230" i="6"/>
  <c r="AH2230" i="6"/>
  <c r="AG2230" i="6"/>
  <c r="AM2230" i="6" s="1"/>
  <c r="AB2230" i="6"/>
  <c r="Z2230" i="6"/>
  <c r="Y2230" i="6"/>
  <c r="X2230" i="6"/>
  <c r="V2230" i="6"/>
  <c r="T2230" i="6"/>
  <c r="S2230" i="6"/>
  <c r="R2230" i="6"/>
  <c r="Q2230" i="6"/>
  <c r="P2230" i="6"/>
  <c r="O2230" i="6"/>
  <c r="N2230" i="6"/>
  <c r="M2230" i="6"/>
  <c r="U2230" i="6" s="1"/>
  <c r="E2230" i="6"/>
  <c r="B2230" i="6"/>
  <c r="BK2229" i="6"/>
  <c r="BJ2229" i="6"/>
  <c r="BC2229" i="6"/>
  <c r="BB2229" i="6"/>
  <c r="BA2229" i="6"/>
  <c r="AZ2229" i="6"/>
  <c r="AY2229" i="6"/>
  <c r="AX2229" i="6"/>
  <c r="AW2229" i="6"/>
  <c r="AV2229" i="6"/>
  <c r="AU2229" i="6"/>
  <c r="AT2229" i="6"/>
  <c r="AS2229" i="6"/>
  <c r="AR2229" i="6"/>
  <c r="AQ2229" i="6"/>
  <c r="AP2229" i="6"/>
  <c r="AO2229" i="6"/>
  <c r="AN2229" i="6"/>
  <c r="BD2229" i="6" s="1"/>
  <c r="AL2229" i="6"/>
  <c r="AK2229" i="6"/>
  <c r="AJ2229" i="6"/>
  <c r="AI2229" i="6"/>
  <c r="AH2229" i="6"/>
  <c r="AG2229" i="6"/>
  <c r="AM2229" i="6" s="1"/>
  <c r="AB2229" i="6"/>
  <c r="Z2229" i="6"/>
  <c r="Y2229" i="6"/>
  <c r="X2229" i="6"/>
  <c r="AD2229" i="6" s="1"/>
  <c r="V2229" i="6"/>
  <c r="T2229" i="6"/>
  <c r="S2229" i="6"/>
  <c r="R2229" i="6"/>
  <c r="Q2229" i="6"/>
  <c r="P2229" i="6"/>
  <c r="O2229" i="6"/>
  <c r="N2229" i="6"/>
  <c r="M2229" i="6"/>
  <c r="E2229" i="6"/>
  <c r="B2229" i="6"/>
  <c r="BK2228" i="6"/>
  <c r="BJ2228" i="6"/>
  <c r="BC2228" i="6"/>
  <c r="BB2228" i="6"/>
  <c r="BA2228" i="6"/>
  <c r="AZ2228" i="6"/>
  <c r="AY2228" i="6"/>
  <c r="AX2228" i="6"/>
  <c r="AW2228" i="6"/>
  <c r="AV2228" i="6"/>
  <c r="AU2228" i="6"/>
  <c r="AT2228" i="6"/>
  <c r="AS2228" i="6"/>
  <c r="AR2228" i="6"/>
  <c r="AQ2228" i="6"/>
  <c r="AP2228" i="6"/>
  <c r="AO2228" i="6"/>
  <c r="AN2228" i="6"/>
  <c r="AL2228" i="6"/>
  <c r="AK2228" i="6"/>
  <c r="AJ2228" i="6"/>
  <c r="AI2228" i="6"/>
  <c r="AH2228" i="6"/>
  <c r="AG2228" i="6"/>
  <c r="AM2228" i="6" s="1"/>
  <c r="AB2228" i="6"/>
  <c r="Z2228" i="6"/>
  <c r="Y2228" i="6"/>
  <c r="X2228" i="6"/>
  <c r="V2228" i="6"/>
  <c r="T2228" i="6"/>
  <c r="S2228" i="6"/>
  <c r="R2228" i="6"/>
  <c r="Q2228" i="6"/>
  <c r="P2228" i="6"/>
  <c r="O2228" i="6"/>
  <c r="N2228" i="6"/>
  <c r="M2228" i="6"/>
  <c r="U2228" i="6" s="1"/>
  <c r="E2228" i="6"/>
  <c r="B2228" i="6"/>
  <c r="BK2227" i="6"/>
  <c r="BJ2227" i="6"/>
  <c r="BC2227" i="6"/>
  <c r="BB2227" i="6"/>
  <c r="BA2227" i="6"/>
  <c r="AZ2227" i="6"/>
  <c r="AY2227" i="6"/>
  <c r="AX2227" i="6"/>
  <c r="AW2227" i="6"/>
  <c r="AV2227" i="6"/>
  <c r="AU2227" i="6"/>
  <c r="AT2227" i="6"/>
  <c r="AS2227" i="6"/>
  <c r="AR2227" i="6"/>
  <c r="AQ2227" i="6"/>
  <c r="AP2227" i="6"/>
  <c r="AO2227" i="6"/>
  <c r="AN2227" i="6"/>
  <c r="BD2227" i="6" s="1"/>
  <c r="AL2227" i="6"/>
  <c r="AK2227" i="6"/>
  <c r="AJ2227" i="6"/>
  <c r="AI2227" i="6"/>
  <c r="AH2227" i="6"/>
  <c r="AG2227" i="6"/>
  <c r="AM2227" i="6" s="1"/>
  <c r="AB2227" i="6"/>
  <c r="Z2227" i="6"/>
  <c r="Y2227" i="6"/>
  <c r="X2227" i="6"/>
  <c r="AD2227" i="6" s="1"/>
  <c r="V2227" i="6"/>
  <c r="T2227" i="6"/>
  <c r="S2227" i="6"/>
  <c r="R2227" i="6"/>
  <c r="Q2227" i="6"/>
  <c r="P2227" i="6"/>
  <c r="O2227" i="6"/>
  <c r="N2227" i="6"/>
  <c r="M2227" i="6"/>
  <c r="E2227" i="6"/>
  <c r="B2227" i="6"/>
  <c r="BK2226" i="6"/>
  <c r="BJ2226" i="6"/>
  <c r="BC2226" i="6"/>
  <c r="BB2226" i="6"/>
  <c r="BA2226" i="6"/>
  <c r="AZ2226" i="6"/>
  <c r="AY2226" i="6"/>
  <c r="AX2226" i="6"/>
  <c r="AW2226" i="6"/>
  <c r="AV2226" i="6"/>
  <c r="AU2226" i="6"/>
  <c r="AT2226" i="6"/>
  <c r="AS2226" i="6"/>
  <c r="AR2226" i="6"/>
  <c r="AQ2226" i="6"/>
  <c r="AP2226" i="6"/>
  <c r="AO2226" i="6"/>
  <c r="AN2226" i="6"/>
  <c r="AL2226" i="6"/>
  <c r="AK2226" i="6"/>
  <c r="AJ2226" i="6"/>
  <c r="AI2226" i="6"/>
  <c r="AH2226" i="6"/>
  <c r="AG2226" i="6"/>
  <c r="AM2226" i="6" s="1"/>
  <c r="AB2226" i="6"/>
  <c r="Z2226" i="6"/>
  <c r="Y2226" i="6"/>
  <c r="X2226" i="6"/>
  <c r="V2226" i="6"/>
  <c r="T2226" i="6"/>
  <c r="S2226" i="6"/>
  <c r="R2226" i="6"/>
  <c r="Q2226" i="6"/>
  <c r="P2226" i="6"/>
  <c r="O2226" i="6"/>
  <c r="N2226" i="6"/>
  <c r="M2226" i="6"/>
  <c r="U2226" i="6" s="1"/>
  <c r="E2226" i="6"/>
  <c r="B2226" i="6"/>
  <c r="BK2225" i="6"/>
  <c r="BJ2225" i="6"/>
  <c r="BC2225" i="6"/>
  <c r="BB2225" i="6"/>
  <c r="BA2225" i="6"/>
  <c r="AZ2225" i="6"/>
  <c r="AY2225" i="6"/>
  <c r="AX2225" i="6"/>
  <c r="AW2225" i="6"/>
  <c r="AV2225" i="6"/>
  <c r="AU2225" i="6"/>
  <c r="AT2225" i="6"/>
  <c r="AS2225" i="6"/>
  <c r="AR2225" i="6"/>
  <c r="AQ2225" i="6"/>
  <c r="AP2225" i="6"/>
  <c r="AO2225" i="6"/>
  <c r="AN2225" i="6"/>
  <c r="BD2225" i="6" s="1"/>
  <c r="AL2225" i="6"/>
  <c r="AK2225" i="6"/>
  <c r="AJ2225" i="6"/>
  <c r="AI2225" i="6"/>
  <c r="AH2225" i="6"/>
  <c r="AG2225" i="6"/>
  <c r="AM2225" i="6" s="1"/>
  <c r="AB2225" i="6"/>
  <c r="Z2225" i="6"/>
  <c r="Y2225" i="6"/>
  <c r="X2225" i="6"/>
  <c r="AD2225" i="6" s="1"/>
  <c r="V2225" i="6"/>
  <c r="T2225" i="6"/>
  <c r="S2225" i="6"/>
  <c r="R2225" i="6"/>
  <c r="Q2225" i="6"/>
  <c r="P2225" i="6"/>
  <c r="O2225" i="6"/>
  <c r="N2225" i="6"/>
  <c r="M2225" i="6"/>
  <c r="E2225" i="6"/>
  <c r="B2225" i="6"/>
  <c r="BK2224" i="6"/>
  <c r="BJ2224" i="6"/>
  <c r="BC2224" i="6"/>
  <c r="BB2224" i="6"/>
  <c r="BA2224" i="6"/>
  <c r="AZ2224" i="6"/>
  <c r="AY2224" i="6"/>
  <c r="AX2224" i="6"/>
  <c r="AW2224" i="6"/>
  <c r="AV2224" i="6"/>
  <c r="AU2224" i="6"/>
  <c r="AT2224" i="6"/>
  <c r="AS2224" i="6"/>
  <c r="AR2224" i="6"/>
  <c r="AQ2224" i="6"/>
  <c r="AP2224" i="6"/>
  <c r="AO2224" i="6"/>
  <c r="AN2224" i="6"/>
  <c r="AL2224" i="6"/>
  <c r="AK2224" i="6"/>
  <c r="AJ2224" i="6"/>
  <c r="AI2224" i="6"/>
  <c r="AH2224" i="6"/>
  <c r="AG2224" i="6"/>
  <c r="AM2224" i="6" s="1"/>
  <c r="AB2224" i="6"/>
  <c r="Z2224" i="6"/>
  <c r="Y2224" i="6"/>
  <c r="X2224" i="6"/>
  <c r="V2224" i="6"/>
  <c r="T2224" i="6"/>
  <c r="S2224" i="6"/>
  <c r="R2224" i="6"/>
  <c r="Q2224" i="6"/>
  <c r="P2224" i="6"/>
  <c r="O2224" i="6"/>
  <c r="N2224" i="6"/>
  <c r="M2224" i="6"/>
  <c r="U2224" i="6" s="1"/>
  <c r="E2224" i="6"/>
  <c r="B2224" i="6"/>
  <c r="BK2223" i="6"/>
  <c r="BJ2223" i="6"/>
  <c r="BC2223" i="6"/>
  <c r="BB2223" i="6"/>
  <c r="BA2223" i="6"/>
  <c r="AZ2223" i="6"/>
  <c r="AY2223" i="6"/>
  <c r="AX2223" i="6"/>
  <c r="AW2223" i="6"/>
  <c r="AV2223" i="6"/>
  <c r="AU2223" i="6"/>
  <c r="AT2223" i="6"/>
  <c r="AS2223" i="6"/>
  <c r="AR2223" i="6"/>
  <c r="AQ2223" i="6"/>
  <c r="AP2223" i="6"/>
  <c r="AO2223" i="6"/>
  <c r="AN2223" i="6"/>
  <c r="BD2223" i="6" s="1"/>
  <c r="AL2223" i="6"/>
  <c r="AK2223" i="6"/>
  <c r="AJ2223" i="6"/>
  <c r="AI2223" i="6"/>
  <c r="AH2223" i="6"/>
  <c r="AG2223" i="6"/>
  <c r="AM2223" i="6" s="1"/>
  <c r="AB2223" i="6"/>
  <c r="Z2223" i="6"/>
  <c r="Y2223" i="6"/>
  <c r="X2223" i="6"/>
  <c r="AD2223" i="6" s="1"/>
  <c r="V2223" i="6"/>
  <c r="T2223" i="6"/>
  <c r="S2223" i="6"/>
  <c r="R2223" i="6"/>
  <c r="Q2223" i="6"/>
  <c r="P2223" i="6"/>
  <c r="O2223" i="6"/>
  <c r="N2223" i="6"/>
  <c r="M2223" i="6"/>
  <c r="E2223" i="6"/>
  <c r="B2223" i="6"/>
  <c r="BK2222" i="6"/>
  <c r="BJ2222" i="6"/>
  <c r="BC2222" i="6"/>
  <c r="BB2222" i="6"/>
  <c r="BA2222" i="6"/>
  <c r="AZ2222" i="6"/>
  <c r="AY2222" i="6"/>
  <c r="AX2222" i="6"/>
  <c r="AW2222" i="6"/>
  <c r="AV2222" i="6"/>
  <c r="AU2222" i="6"/>
  <c r="AT2222" i="6"/>
  <c r="AS2222" i="6"/>
  <c r="AR2222" i="6"/>
  <c r="AQ2222" i="6"/>
  <c r="AP2222" i="6"/>
  <c r="AO2222" i="6"/>
  <c r="AN2222" i="6"/>
  <c r="AL2222" i="6"/>
  <c r="AK2222" i="6"/>
  <c r="AJ2222" i="6"/>
  <c r="AI2222" i="6"/>
  <c r="AH2222" i="6"/>
  <c r="AG2222" i="6"/>
  <c r="AM2222" i="6" s="1"/>
  <c r="AB2222" i="6"/>
  <c r="Z2222" i="6"/>
  <c r="Y2222" i="6"/>
  <c r="X2222" i="6"/>
  <c r="V2222" i="6"/>
  <c r="T2222" i="6"/>
  <c r="S2222" i="6"/>
  <c r="R2222" i="6"/>
  <c r="Q2222" i="6"/>
  <c r="P2222" i="6"/>
  <c r="O2222" i="6"/>
  <c r="N2222" i="6"/>
  <c r="M2222" i="6"/>
  <c r="U2222" i="6" s="1"/>
  <c r="E2222" i="6"/>
  <c r="B2222" i="6"/>
  <c r="BK2221" i="6"/>
  <c r="BJ2221" i="6"/>
  <c r="BC2221" i="6"/>
  <c r="BB2221" i="6"/>
  <c r="BA2221" i="6"/>
  <c r="AZ2221" i="6"/>
  <c r="AY2221" i="6"/>
  <c r="AX2221" i="6"/>
  <c r="AW2221" i="6"/>
  <c r="AV2221" i="6"/>
  <c r="AU2221" i="6"/>
  <c r="AT2221" i="6"/>
  <c r="AS2221" i="6"/>
  <c r="AR2221" i="6"/>
  <c r="AQ2221" i="6"/>
  <c r="AP2221" i="6"/>
  <c r="AO2221" i="6"/>
  <c r="AN2221" i="6"/>
  <c r="BD2221" i="6" s="1"/>
  <c r="AL2221" i="6"/>
  <c r="AK2221" i="6"/>
  <c r="AJ2221" i="6"/>
  <c r="AI2221" i="6"/>
  <c r="AH2221" i="6"/>
  <c r="AG2221" i="6"/>
  <c r="AM2221" i="6" s="1"/>
  <c r="AB2221" i="6"/>
  <c r="Z2221" i="6"/>
  <c r="Y2221" i="6"/>
  <c r="X2221" i="6"/>
  <c r="AD2221" i="6" s="1"/>
  <c r="V2221" i="6"/>
  <c r="T2221" i="6"/>
  <c r="S2221" i="6"/>
  <c r="R2221" i="6"/>
  <c r="Q2221" i="6"/>
  <c r="P2221" i="6"/>
  <c r="O2221" i="6"/>
  <c r="N2221" i="6"/>
  <c r="M2221" i="6"/>
  <c r="E2221" i="6"/>
  <c r="B2221" i="6"/>
  <c r="BK2220" i="6"/>
  <c r="BJ2220" i="6"/>
  <c r="BC2220" i="6"/>
  <c r="BB2220" i="6"/>
  <c r="BA2220" i="6"/>
  <c r="AZ2220" i="6"/>
  <c r="AY2220" i="6"/>
  <c r="AX2220" i="6"/>
  <c r="AW2220" i="6"/>
  <c r="AV2220" i="6"/>
  <c r="AU2220" i="6"/>
  <c r="AT2220" i="6"/>
  <c r="AS2220" i="6"/>
  <c r="AR2220" i="6"/>
  <c r="AQ2220" i="6"/>
  <c r="AP2220" i="6"/>
  <c r="AO2220" i="6"/>
  <c r="AN2220" i="6"/>
  <c r="AL2220" i="6"/>
  <c r="AK2220" i="6"/>
  <c r="AJ2220" i="6"/>
  <c r="AI2220" i="6"/>
  <c r="AH2220" i="6"/>
  <c r="AG2220" i="6"/>
  <c r="AM2220" i="6" s="1"/>
  <c r="AB2220" i="6"/>
  <c r="Z2220" i="6"/>
  <c r="Y2220" i="6"/>
  <c r="X2220" i="6"/>
  <c r="V2220" i="6"/>
  <c r="T2220" i="6"/>
  <c r="S2220" i="6"/>
  <c r="R2220" i="6"/>
  <c r="Q2220" i="6"/>
  <c r="P2220" i="6"/>
  <c r="O2220" i="6"/>
  <c r="N2220" i="6"/>
  <c r="M2220" i="6"/>
  <c r="U2220" i="6" s="1"/>
  <c r="E2220" i="6"/>
  <c r="B2220" i="6"/>
  <c r="BK2219" i="6"/>
  <c r="BJ2219" i="6"/>
  <c r="BC2219" i="6"/>
  <c r="BB2219" i="6"/>
  <c r="BA2219" i="6"/>
  <c r="AZ2219" i="6"/>
  <c r="AY2219" i="6"/>
  <c r="AX2219" i="6"/>
  <c r="AW2219" i="6"/>
  <c r="AV2219" i="6"/>
  <c r="AU2219" i="6"/>
  <c r="AT2219" i="6"/>
  <c r="AS2219" i="6"/>
  <c r="AR2219" i="6"/>
  <c r="AQ2219" i="6"/>
  <c r="AP2219" i="6"/>
  <c r="AO2219" i="6"/>
  <c r="AN2219" i="6"/>
  <c r="BD2219" i="6" s="1"/>
  <c r="AL2219" i="6"/>
  <c r="AK2219" i="6"/>
  <c r="AJ2219" i="6"/>
  <c r="AI2219" i="6"/>
  <c r="AH2219" i="6"/>
  <c r="AG2219" i="6"/>
  <c r="AM2219" i="6" s="1"/>
  <c r="AB2219" i="6"/>
  <c r="Z2219" i="6"/>
  <c r="Y2219" i="6"/>
  <c r="X2219" i="6"/>
  <c r="AD2219" i="6" s="1"/>
  <c r="V2219" i="6"/>
  <c r="T2219" i="6"/>
  <c r="S2219" i="6"/>
  <c r="R2219" i="6"/>
  <c r="Q2219" i="6"/>
  <c r="P2219" i="6"/>
  <c r="O2219" i="6"/>
  <c r="N2219" i="6"/>
  <c r="M2219" i="6"/>
  <c r="E2219" i="6"/>
  <c r="B2219" i="6"/>
  <c r="BK2218" i="6"/>
  <c r="BJ2218" i="6"/>
  <c r="BC2218" i="6"/>
  <c r="BB2218" i="6"/>
  <c r="BA2218" i="6"/>
  <c r="AZ2218" i="6"/>
  <c r="AY2218" i="6"/>
  <c r="AX2218" i="6"/>
  <c r="AW2218" i="6"/>
  <c r="AV2218" i="6"/>
  <c r="AU2218" i="6"/>
  <c r="AT2218" i="6"/>
  <c r="AS2218" i="6"/>
  <c r="AR2218" i="6"/>
  <c r="AQ2218" i="6"/>
  <c r="AP2218" i="6"/>
  <c r="AO2218" i="6"/>
  <c r="AN2218" i="6"/>
  <c r="AL2218" i="6"/>
  <c r="AK2218" i="6"/>
  <c r="AJ2218" i="6"/>
  <c r="AI2218" i="6"/>
  <c r="AH2218" i="6"/>
  <c r="AG2218" i="6"/>
  <c r="AM2218" i="6" s="1"/>
  <c r="AB2218" i="6"/>
  <c r="Z2218" i="6"/>
  <c r="Y2218" i="6"/>
  <c r="X2218" i="6"/>
  <c r="V2218" i="6"/>
  <c r="T2218" i="6"/>
  <c r="S2218" i="6"/>
  <c r="R2218" i="6"/>
  <c r="Q2218" i="6"/>
  <c r="P2218" i="6"/>
  <c r="O2218" i="6"/>
  <c r="N2218" i="6"/>
  <c r="M2218" i="6"/>
  <c r="U2218" i="6" s="1"/>
  <c r="E2218" i="6"/>
  <c r="B2218" i="6"/>
  <c r="BK2217" i="6"/>
  <c r="BJ2217" i="6"/>
  <c r="BC2217" i="6"/>
  <c r="BB2217" i="6"/>
  <c r="BA2217" i="6"/>
  <c r="AZ2217" i="6"/>
  <c r="AY2217" i="6"/>
  <c r="AX2217" i="6"/>
  <c r="AW2217" i="6"/>
  <c r="AV2217" i="6"/>
  <c r="AU2217" i="6"/>
  <c r="AT2217" i="6"/>
  <c r="AS2217" i="6"/>
  <c r="AR2217" i="6"/>
  <c r="AQ2217" i="6"/>
  <c r="AP2217" i="6"/>
  <c r="AO2217" i="6"/>
  <c r="AN2217" i="6"/>
  <c r="BD2217" i="6" s="1"/>
  <c r="AL2217" i="6"/>
  <c r="AK2217" i="6"/>
  <c r="AJ2217" i="6"/>
  <c r="AI2217" i="6"/>
  <c r="AH2217" i="6"/>
  <c r="AG2217" i="6"/>
  <c r="AM2217" i="6" s="1"/>
  <c r="AB2217" i="6"/>
  <c r="Z2217" i="6"/>
  <c r="Y2217" i="6"/>
  <c r="X2217" i="6"/>
  <c r="AD2217" i="6" s="1"/>
  <c r="V2217" i="6"/>
  <c r="T2217" i="6"/>
  <c r="S2217" i="6"/>
  <c r="R2217" i="6"/>
  <c r="Q2217" i="6"/>
  <c r="P2217" i="6"/>
  <c r="O2217" i="6"/>
  <c r="N2217" i="6"/>
  <c r="M2217" i="6"/>
  <c r="E2217" i="6"/>
  <c r="B2217" i="6"/>
  <c r="BK2216" i="6"/>
  <c r="BJ2216" i="6"/>
  <c r="BC2216" i="6"/>
  <c r="BB2216" i="6"/>
  <c r="BA2216" i="6"/>
  <c r="AZ2216" i="6"/>
  <c r="AY2216" i="6"/>
  <c r="AX2216" i="6"/>
  <c r="AW2216" i="6"/>
  <c r="AV2216" i="6"/>
  <c r="AU2216" i="6"/>
  <c r="AT2216" i="6"/>
  <c r="AS2216" i="6"/>
  <c r="AR2216" i="6"/>
  <c r="AQ2216" i="6"/>
  <c r="AP2216" i="6"/>
  <c r="AO2216" i="6"/>
  <c r="AN2216" i="6"/>
  <c r="AL2216" i="6"/>
  <c r="AK2216" i="6"/>
  <c r="AJ2216" i="6"/>
  <c r="AI2216" i="6"/>
  <c r="AH2216" i="6"/>
  <c r="AG2216" i="6"/>
  <c r="AM2216" i="6" s="1"/>
  <c r="AB2216" i="6"/>
  <c r="Z2216" i="6"/>
  <c r="Y2216" i="6"/>
  <c r="X2216" i="6"/>
  <c r="V2216" i="6"/>
  <c r="T2216" i="6"/>
  <c r="S2216" i="6"/>
  <c r="R2216" i="6"/>
  <c r="Q2216" i="6"/>
  <c r="P2216" i="6"/>
  <c r="O2216" i="6"/>
  <c r="N2216" i="6"/>
  <c r="M2216" i="6"/>
  <c r="U2216" i="6" s="1"/>
  <c r="E2216" i="6"/>
  <c r="B2216" i="6"/>
  <c r="BK2215" i="6"/>
  <c r="BJ2215" i="6"/>
  <c r="BC2215" i="6"/>
  <c r="BB2215" i="6"/>
  <c r="BA2215" i="6"/>
  <c r="AZ2215" i="6"/>
  <c r="AY2215" i="6"/>
  <c r="AX2215" i="6"/>
  <c r="AW2215" i="6"/>
  <c r="AV2215" i="6"/>
  <c r="AU2215" i="6"/>
  <c r="AT2215" i="6"/>
  <c r="AS2215" i="6"/>
  <c r="AR2215" i="6"/>
  <c r="AQ2215" i="6"/>
  <c r="AP2215" i="6"/>
  <c r="AO2215" i="6"/>
  <c r="AN2215" i="6"/>
  <c r="BD2215" i="6" s="1"/>
  <c r="AL2215" i="6"/>
  <c r="AK2215" i="6"/>
  <c r="AJ2215" i="6"/>
  <c r="AI2215" i="6"/>
  <c r="AH2215" i="6"/>
  <c r="AG2215" i="6"/>
  <c r="AM2215" i="6" s="1"/>
  <c r="AB2215" i="6"/>
  <c r="Z2215" i="6"/>
  <c r="Y2215" i="6"/>
  <c r="X2215" i="6"/>
  <c r="AD2215" i="6" s="1"/>
  <c r="V2215" i="6"/>
  <c r="T2215" i="6"/>
  <c r="S2215" i="6"/>
  <c r="R2215" i="6"/>
  <c r="Q2215" i="6"/>
  <c r="P2215" i="6"/>
  <c r="O2215" i="6"/>
  <c r="N2215" i="6"/>
  <c r="M2215" i="6"/>
  <c r="E2215" i="6"/>
  <c r="B2215" i="6"/>
  <c r="BK2214" i="6"/>
  <c r="BJ2214" i="6"/>
  <c r="BC2214" i="6"/>
  <c r="BB2214" i="6"/>
  <c r="BA2214" i="6"/>
  <c r="AZ2214" i="6"/>
  <c r="AY2214" i="6"/>
  <c r="AX2214" i="6"/>
  <c r="AW2214" i="6"/>
  <c r="AV2214" i="6"/>
  <c r="AU2214" i="6"/>
  <c r="AT2214" i="6"/>
  <c r="AS2214" i="6"/>
  <c r="AR2214" i="6"/>
  <c r="AQ2214" i="6"/>
  <c r="AP2214" i="6"/>
  <c r="AO2214" i="6"/>
  <c r="AN2214" i="6"/>
  <c r="AL2214" i="6"/>
  <c r="AK2214" i="6"/>
  <c r="AJ2214" i="6"/>
  <c r="AI2214" i="6"/>
  <c r="AH2214" i="6"/>
  <c r="AG2214" i="6"/>
  <c r="AM2214" i="6" s="1"/>
  <c r="AB2214" i="6"/>
  <c r="Z2214" i="6"/>
  <c r="Y2214" i="6"/>
  <c r="X2214" i="6"/>
  <c r="V2214" i="6"/>
  <c r="T2214" i="6"/>
  <c r="S2214" i="6"/>
  <c r="R2214" i="6"/>
  <c r="Q2214" i="6"/>
  <c r="P2214" i="6"/>
  <c r="O2214" i="6"/>
  <c r="N2214" i="6"/>
  <c r="M2214" i="6"/>
  <c r="U2214" i="6" s="1"/>
  <c r="E2214" i="6"/>
  <c r="B2214" i="6"/>
  <c r="BK2213" i="6"/>
  <c r="BJ2213" i="6"/>
  <c r="BC2213" i="6"/>
  <c r="BB2213" i="6"/>
  <c r="BA2213" i="6"/>
  <c r="AZ2213" i="6"/>
  <c r="AY2213" i="6"/>
  <c r="AX2213" i="6"/>
  <c r="AW2213" i="6"/>
  <c r="AV2213" i="6"/>
  <c r="AU2213" i="6"/>
  <c r="AT2213" i="6"/>
  <c r="AS2213" i="6"/>
  <c r="AR2213" i="6"/>
  <c r="AQ2213" i="6"/>
  <c r="AP2213" i="6"/>
  <c r="AO2213" i="6"/>
  <c r="AN2213" i="6"/>
  <c r="BD2213" i="6" s="1"/>
  <c r="AL2213" i="6"/>
  <c r="AK2213" i="6"/>
  <c r="AJ2213" i="6"/>
  <c r="AI2213" i="6"/>
  <c r="AH2213" i="6"/>
  <c r="AG2213" i="6"/>
  <c r="AM2213" i="6" s="1"/>
  <c r="AB2213" i="6"/>
  <c r="Z2213" i="6"/>
  <c r="Y2213" i="6"/>
  <c r="X2213" i="6"/>
  <c r="AD2213" i="6" s="1"/>
  <c r="V2213" i="6"/>
  <c r="T2213" i="6"/>
  <c r="S2213" i="6"/>
  <c r="R2213" i="6"/>
  <c r="Q2213" i="6"/>
  <c r="P2213" i="6"/>
  <c r="O2213" i="6"/>
  <c r="N2213" i="6"/>
  <c r="M2213" i="6"/>
  <c r="E2213" i="6"/>
  <c r="B2213" i="6"/>
  <c r="BK2212" i="6"/>
  <c r="BJ2212" i="6"/>
  <c r="BC2212" i="6"/>
  <c r="BB2212" i="6"/>
  <c r="BA2212" i="6"/>
  <c r="AZ2212" i="6"/>
  <c r="AY2212" i="6"/>
  <c r="AX2212" i="6"/>
  <c r="AW2212" i="6"/>
  <c r="AV2212" i="6"/>
  <c r="AU2212" i="6"/>
  <c r="AT2212" i="6"/>
  <c r="AS2212" i="6"/>
  <c r="AR2212" i="6"/>
  <c r="AQ2212" i="6"/>
  <c r="AP2212" i="6"/>
  <c r="AO2212" i="6"/>
  <c r="AN2212" i="6"/>
  <c r="AL2212" i="6"/>
  <c r="AK2212" i="6"/>
  <c r="AJ2212" i="6"/>
  <c r="AI2212" i="6"/>
  <c r="AH2212" i="6"/>
  <c r="AG2212" i="6"/>
  <c r="AM2212" i="6" s="1"/>
  <c r="AB2212" i="6"/>
  <c r="Z2212" i="6"/>
  <c r="Y2212" i="6"/>
  <c r="X2212" i="6"/>
  <c r="V2212" i="6"/>
  <c r="T2212" i="6"/>
  <c r="S2212" i="6"/>
  <c r="R2212" i="6"/>
  <c r="Q2212" i="6"/>
  <c r="P2212" i="6"/>
  <c r="O2212" i="6"/>
  <c r="N2212" i="6"/>
  <c r="M2212" i="6"/>
  <c r="U2212" i="6" s="1"/>
  <c r="E2212" i="6"/>
  <c r="B2212" i="6"/>
  <c r="BK2211" i="6"/>
  <c r="BJ2211" i="6"/>
  <c r="BC2211" i="6"/>
  <c r="BB2211" i="6"/>
  <c r="BA2211" i="6"/>
  <c r="AZ2211" i="6"/>
  <c r="AY2211" i="6"/>
  <c r="AX2211" i="6"/>
  <c r="AW2211" i="6"/>
  <c r="AV2211" i="6"/>
  <c r="AU2211" i="6"/>
  <c r="AT2211" i="6"/>
  <c r="AS2211" i="6"/>
  <c r="AR2211" i="6"/>
  <c r="AQ2211" i="6"/>
  <c r="AP2211" i="6"/>
  <c r="AO2211" i="6"/>
  <c r="AN2211" i="6"/>
  <c r="BD2211" i="6" s="1"/>
  <c r="AL2211" i="6"/>
  <c r="AK2211" i="6"/>
  <c r="AJ2211" i="6"/>
  <c r="AI2211" i="6"/>
  <c r="AH2211" i="6"/>
  <c r="AG2211" i="6"/>
  <c r="AM2211" i="6" s="1"/>
  <c r="AB2211" i="6"/>
  <c r="Z2211" i="6"/>
  <c r="Y2211" i="6"/>
  <c r="X2211" i="6"/>
  <c r="AD2211" i="6" s="1"/>
  <c r="V2211" i="6"/>
  <c r="T2211" i="6"/>
  <c r="S2211" i="6"/>
  <c r="R2211" i="6"/>
  <c r="Q2211" i="6"/>
  <c r="P2211" i="6"/>
  <c r="O2211" i="6"/>
  <c r="N2211" i="6"/>
  <c r="M2211" i="6"/>
  <c r="E2211" i="6"/>
  <c r="B2211" i="6"/>
  <c r="BK2210" i="6"/>
  <c r="BJ2210" i="6"/>
  <c r="BC2210" i="6"/>
  <c r="BB2210" i="6"/>
  <c r="BA2210" i="6"/>
  <c r="AZ2210" i="6"/>
  <c r="AY2210" i="6"/>
  <c r="AX2210" i="6"/>
  <c r="AW2210" i="6"/>
  <c r="AV2210" i="6"/>
  <c r="AU2210" i="6"/>
  <c r="AT2210" i="6"/>
  <c r="AS2210" i="6"/>
  <c r="AR2210" i="6"/>
  <c r="AQ2210" i="6"/>
  <c r="AP2210" i="6"/>
  <c r="AO2210" i="6"/>
  <c r="AN2210" i="6"/>
  <c r="AL2210" i="6"/>
  <c r="AK2210" i="6"/>
  <c r="AJ2210" i="6"/>
  <c r="AI2210" i="6"/>
  <c r="AH2210" i="6"/>
  <c r="AG2210" i="6"/>
  <c r="AM2210" i="6" s="1"/>
  <c r="AB2210" i="6"/>
  <c r="Z2210" i="6"/>
  <c r="Y2210" i="6"/>
  <c r="X2210" i="6"/>
  <c r="V2210" i="6"/>
  <c r="T2210" i="6"/>
  <c r="S2210" i="6"/>
  <c r="R2210" i="6"/>
  <c r="Q2210" i="6"/>
  <c r="P2210" i="6"/>
  <c r="O2210" i="6"/>
  <c r="N2210" i="6"/>
  <c r="M2210" i="6"/>
  <c r="U2210" i="6" s="1"/>
  <c r="E2210" i="6"/>
  <c r="B2210" i="6"/>
  <c r="BK2209" i="6"/>
  <c r="BJ2209" i="6"/>
  <c r="BC2209" i="6"/>
  <c r="BB2209" i="6"/>
  <c r="BA2209" i="6"/>
  <c r="AZ2209" i="6"/>
  <c r="AY2209" i="6"/>
  <c r="AX2209" i="6"/>
  <c r="AW2209" i="6"/>
  <c r="AV2209" i="6"/>
  <c r="AU2209" i="6"/>
  <c r="AT2209" i="6"/>
  <c r="AS2209" i="6"/>
  <c r="AR2209" i="6"/>
  <c r="AQ2209" i="6"/>
  <c r="AP2209" i="6"/>
  <c r="AO2209" i="6"/>
  <c r="AN2209" i="6"/>
  <c r="BD2209" i="6" s="1"/>
  <c r="AL2209" i="6"/>
  <c r="AK2209" i="6"/>
  <c r="AJ2209" i="6"/>
  <c r="AI2209" i="6"/>
  <c r="AH2209" i="6"/>
  <c r="AG2209" i="6"/>
  <c r="AM2209" i="6" s="1"/>
  <c r="AB2209" i="6"/>
  <c r="Z2209" i="6"/>
  <c r="Y2209" i="6"/>
  <c r="X2209" i="6"/>
  <c r="AD2209" i="6" s="1"/>
  <c r="V2209" i="6"/>
  <c r="T2209" i="6"/>
  <c r="S2209" i="6"/>
  <c r="R2209" i="6"/>
  <c r="Q2209" i="6"/>
  <c r="P2209" i="6"/>
  <c r="O2209" i="6"/>
  <c r="N2209" i="6"/>
  <c r="M2209" i="6"/>
  <c r="E2209" i="6"/>
  <c r="B2209" i="6"/>
  <c r="BK2208" i="6"/>
  <c r="BJ2208" i="6"/>
  <c r="BC2208" i="6"/>
  <c r="BB2208" i="6"/>
  <c r="BA2208" i="6"/>
  <c r="AZ2208" i="6"/>
  <c r="AY2208" i="6"/>
  <c r="AX2208" i="6"/>
  <c r="AW2208" i="6"/>
  <c r="AV2208" i="6"/>
  <c r="AU2208" i="6"/>
  <c r="AT2208" i="6"/>
  <c r="AS2208" i="6"/>
  <c r="AR2208" i="6"/>
  <c r="AQ2208" i="6"/>
  <c r="AP2208" i="6"/>
  <c r="AO2208" i="6"/>
  <c r="AN2208" i="6"/>
  <c r="AL2208" i="6"/>
  <c r="AK2208" i="6"/>
  <c r="AJ2208" i="6"/>
  <c r="AI2208" i="6"/>
  <c r="AH2208" i="6"/>
  <c r="AG2208" i="6"/>
  <c r="AM2208" i="6" s="1"/>
  <c r="AB2208" i="6"/>
  <c r="Z2208" i="6"/>
  <c r="Y2208" i="6"/>
  <c r="X2208" i="6"/>
  <c r="V2208" i="6"/>
  <c r="T2208" i="6"/>
  <c r="S2208" i="6"/>
  <c r="R2208" i="6"/>
  <c r="Q2208" i="6"/>
  <c r="P2208" i="6"/>
  <c r="O2208" i="6"/>
  <c r="N2208" i="6"/>
  <c r="M2208" i="6"/>
  <c r="U2208" i="6" s="1"/>
  <c r="E2208" i="6"/>
  <c r="B2208" i="6"/>
  <c r="BK2207" i="6"/>
  <c r="BJ2207" i="6"/>
  <c r="BC2207" i="6"/>
  <c r="BB2207" i="6"/>
  <c r="BA2207" i="6"/>
  <c r="AZ2207" i="6"/>
  <c r="AY2207" i="6"/>
  <c r="AX2207" i="6"/>
  <c r="AW2207" i="6"/>
  <c r="AV2207" i="6"/>
  <c r="AU2207" i="6"/>
  <c r="AT2207" i="6"/>
  <c r="AS2207" i="6"/>
  <c r="AR2207" i="6"/>
  <c r="AQ2207" i="6"/>
  <c r="AP2207" i="6"/>
  <c r="AO2207" i="6"/>
  <c r="AN2207" i="6"/>
  <c r="BD2207" i="6" s="1"/>
  <c r="AL2207" i="6"/>
  <c r="AK2207" i="6"/>
  <c r="AJ2207" i="6"/>
  <c r="AI2207" i="6"/>
  <c r="AH2207" i="6"/>
  <c r="AG2207" i="6"/>
  <c r="AM2207" i="6" s="1"/>
  <c r="AB2207" i="6"/>
  <c r="Z2207" i="6"/>
  <c r="Y2207" i="6"/>
  <c r="X2207" i="6"/>
  <c r="AD2207" i="6" s="1"/>
  <c r="V2207" i="6"/>
  <c r="T2207" i="6"/>
  <c r="S2207" i="6"/>
  <c r="R2207" i="6"/>
  <c r="Q2207" i="6"/>
  <c r="P2207" i="6"/>
  <c r="O2207" i="6"/>
  <c r="N2207" i="6"/>
  <c r="M2207" i="6"/>
  <c r="E2207" i="6"/>
  <c r="B2207" i="6"/>
  <c r="BK2206" i="6"/>
  <c r="BJ2206" i="6"/>
  <c r="BC2206" i="6"/>
  <c r="BB2206" i="6"/>
  <c r="BA2206" i="6"/>
  <c r="AZ2206" i="6"/>
  <c r="AY2206" i="6"/>
  <c r="AX2206" i="6"/>
  <c r="AW2206" i="6"/>
  <c r="AV2206" i="6"/>
  <c r="AU2206" i="6"/>
  <c r="AT2206" i="6"/>
  <c r="AS2206" i="6"/>
  <c r="AR2206" i="6"/>
  <c r="AQ2206" i="6"/>
  <c r="AP2206" i="6"/>
  <c r="AO2206" i="6"/>
  <c r="AN2206" i="6"/>
  <c r="AL2206" i="6"/>
  <c r="AK2206" i="6"/>
  <c r="AJ2206" i="6"/>
  <c r="AI2206" i="6"/>
  <c r="AH2206" i="6"/>
  <c r="AG2206" i="6"/>
  <c r="AM2206" i="6" s="1"/>
  <c r="AB2206" i="6"/>
  <c r="Z2206" i="6"/>
  <c r="Y2206" i="6"/>
  <c r="X2206" i="6"/>
  <c r="V2206" i="6"/>
  <c r="T2206" i="6"/>
  <c r="S2206" i="6"/>
  <c r="R2206" i="6"/>
  <c r="Q2206" i="6"/>
  <c r="P2206" i="6"/>
  <c r="O2206" i="6"/>
  <c r="N2206" i="6"/>
  <c r="M2206" i="6"/>
  <c r="U2206" i="6" s="1"/>
  <c r="E2206" i="6"/>
  <c r="B2206" i="6"/>
  <c r="BK2205" i="6"/>
  <c r="BJ2205" i="6"/>
  <c r="BC2205" i="6"/>
  <c r="BB2205" i="6"/>
  <c r="BA2205" i="6"/>
  <c r="AZ2205" i="6"/>
  <c r="AY2205" i="6"/>
  <c r="AX2205" i="6"/>
  <c r="AW2205" i="6"/>
  <c r="AV2205" i="6"/>
  <c r="AU2205" i="6"/>
  <c r="AT2205" i="6"/>
  <c r="AS2205" i="6"/>
  <c r="AR2205" i="6"/>
  <c r="AQ2205" i="6"/>
  <c r="AP2205" i="6"/>
  <c r="AO2205" i="6"/>
  <c r="AN2205" i="6"/>
  <c r="BD2205" i="6" s="1"/>
  <c r="AL2205" i="6"/>
  <c r="AK2205" i="6"/>
  <c r="AJ2205" i="6"/>
  <c r="AI2205" i="6"/>
  <c r="AH2205" i="6"/>
  <c r="AG2205" i="6"/>
  <c r="AM2205" i="6" s="1"/>
  <c r="AB2205" i="6"/>
  <c r="Z2205" i="6"/>
  <c r="Y2205" i="6"/>
  <c r="X2205" i="6"/>
  <c r="AD2205" i="6" s="1"/>
  <c r="V2205" i="6"/>
  <c r="T2205" i="6"/>
  <c r="S2205" i="6"/>
  <c r="R2205" i="6"/>
  <c r="Q2205" i="6"/>
  <c r="P2205" i="6"/>
  <c r="O2205" i="6"/>
  <c r="N2205" i="6"/>
  <c r="M2205" i="6"/>
  <c r="E2205" i="6"/>
  <c r="B2205" i="6"/>
  <c r="BK2204" i="6"/>
  <c r="BJ2204" i="6"/>
  <c r="BC2204" i="6"/>
  <c r="BB2204" i="6"/>
  <c r="BA2204" i="6"/>
  <c r="AZ2204" i="6"/>
  <c r="AY2204" i="6"/>
  <c r="AX2204" i="6"/>
  <c r="AW2204" i="6"/>
  <c r="AV2204" i="6"/>
  <c r="AU2204" i="6"/>
  <c r="AT2204" i="6"/>
  <c r="AS2204" i="6"/>
  <c r="AR2204" i="6"/>
  <c r="AQ2204" i="6"/>
  <c r="AP2204" i="6"/>
  <c r="AO2204" i="6"/>
  <c r="AN2204" i="6"/>
  <c r="AL2204" i="6"/>
  <c r="AK2204" i="6"/>
  <c r="AJ2204" i="6"/>
  <c r="AI2204" i="6"/>
  <c r="AH2204" i="6"/>
  <c r="AG2204" i="6"/>
  <c r="AM2204" i="6" s="1"/>
  <c r="AB2204" i="6"/>
  <c r="Z2204" i="6"/>
  <c r="Y2204" i="6"/>
  <c r="X2204" i="6"/>
  <c r="V2204" i="6"/>
  <c r="T2204" i="6"/>
  <c r="S2204" i="6"/>
  <c r="R2204" i="6"/>
  <c r="Q2204" i="6"/>
  <c r="P2204" i="6"/>
  <c r="O2204" i="6"/>
  <c r="N2204" i="6"/>
  <c r="M2204" i="6"/>
  <c r="U2204" i="6" s="1"/>
  <c r="E2204" i="6"/>
  <c r="B2204" i="6"/>
  <c r="BK2203" i="6"/>
  <c r="BJ2203" i="6"/>
  <c r="BC2203" i="6"/>
  <c r="BB2203" i="6"/>
  <c r="BA2203" i="6"/>
  <c r="AZ2203" i="6"/>
  <c r="AY2203" i="6"/>
  <c r="AX2203" i="6"/>
  <c r="AW2203" i="6"/>
  <c r="AV2203" i="6"/>
  <c r="AU2203" i="6"/>
  <c r="AT2203" i="6"/>
  <c r="AS2203" i="6"/>
  <c r="AR2203" i="6"/>
  <c r="AQ2203" i="6"/>
  <c r="AP2203" i="6"/>
  <c r="AO2203" i="6"/>
  <c r="AN2203" i="6"/>
  <c r="BD2203" i="6" s="1"/>
  <c r="AL2203" i="6"/>
  <c r="AK2203" i="6"/>
  <c r="AJ2203" i="6"/>
  <c r="AI2203" i="6"/>
  <c r="AH2203" i="6"/>
  <c r="AG2203" i="6"/>
  <c r="AM2203" i="6" s="1"/>
  <c r="AB2203" i="6"/>
  <c r="Z2203" i="6"/>
  <c r="Y2203" i="6"/>
  <c r="X2203" i="6"/>
  <c r="AD2203" i="6" s="1"/>
  <c r="V2203" i="6"/>
  <c r="T2203" i="6"/>
  <c r="S2203" i="6"/>
  <c r="R2203" i="6"/>
  <c r="Q2203" i="6"/>
  <c r="P2203" i="6"/>
  <c r="O2203" i="6"/>
  <c r="N2203" i="6"/>
  <c r="M2203" i="6"/>
  <c r="E2203" i="6"/>
  <c r="B2203" i="6"/>
  <c r="BK2202" i="6"/>
  <c r="BJ2202" i="6"/>
  <c r="BC2202" i="6"/>
  <c r="BB2202" i="6"/>
  <c r="BA2202" i="6"/>
  <c r="AZ2202" i="6"/>
  <c r="AY2202" i="6"/>
  <c r="AX2202" i="6"/>
  <c r="AW2202" i="6"/>
  <c r="AV2202" i="6"/>
  <c r="AU2202" i="6"/>
  <c r="AT2202" i="6"/>
  <c r="AS2202" i="6"/>
  <c r="AR2202" i="6"/>
  <c r="AQ2202" i="6"/>
  <c r="AP2202" i="6"/>
  <c r="AO2202" i="6"/>
  <c r="AN2202" i="6"/>
  <c r="AL2202" i="6"/>
  <c r="AK2202" i="6"/>
  <c r="AJ2202" i="6"/>
  <c r="AI2202" i="6"/>
  <c r="AH2202" i="6"/>
  <c r="AG2202" i="6"/>
  <c r="AM2202" i="6" s="1"/>
  <c r="AB2202" i="6"/>
  <c r="Z2202" i="6"/>
  <c r="Y2202" i="6"/>
  <c r="X2202" i="6"/>
  <c r="V2202" i="6"/>
  <c r="T2202" i="6"/>
  <c r="S2202" i="6"/>
  <c r="R2202" i="6"/>
  <c r="Q2202" i="6"/>
  <c r="P2202" i="6"/>
  <c r="O2202" i="6"/>
  <c r="N2202" i="6"/>
  <c r="M2202" i="6"/>
  <c r="U2202" i="6" s="1"/>
  <c r="E2202" i="6"/>
  <c r="B2202" i="6"/>
  <c r="BK2201" i="6"/>
  <c r="BJ2201" i="6"/>
  <c r="BC2201" i="6"/>
  <c r="BB2201" i="6"/>
  <c r="BA2201" i="6"/>
  <c r="AZ2201" i="6"/>
  <c r="AY2201" i="6"/>
  <c r="AX2201" i="6"/>
  <c r="AW2201" i="6"/>
  <c r="AV2201" i="6"/>
  <c r="AU2201" i="6"/>
  <c r="AT2201" i="6"/>
  <c r="AS2201" i="6"/>
  <c r="AR2201" i="6"/>
  <c r="AQ2201" i="6"/>
  <c r="AP2201" i="6"/>
  <c r="AO2201" i="6"/>
  <c r="AN2201" i="6"/>
  <c r="BD2201" i="6" s="1"/>
  <c r="AL2201" i="6"/>
  <c r="AK2201" i="6"/>
  <c r="AJ2201" i="6"/>
  <c r="AI2201" i="6"/>
  <c r="AH2201" i="6"/>
  <c r="AG2201" i="6"/>
  <c r="AM2201" i="6" s="1"/>
  <c r="AB2201" i="6"/>
  <c r="Z2201" i="6"/>
  <c r="Y2201" i="6"/>
  <c r="X2201" i="6"/>
  <c r="AD2201" i="6" s="1"/>
  <c r="V2201" i="6"/>
  <c r="T2201" i="6"/>
  <c r="S2201" i="6"/>
  <c r="R2201" i="6"/>
  <c r="Q2201" i="6"/>
  <c r="P2201" i="6"/>
  <c r="O2201" i="6"/>
  <c r="N2201" i="6"/>
  <c r="M2201" i="6"/>
  <c r="E2201" i="6"/>
  <c r="B2201" i="6"/>
  <c r="BK2200" i="6"/>
  <c r="BJ2200" i="6"/>
  <c r="BC2200" i="6"/>
  <c r="BB2200" i="6"/>
  <c r="BA2200" i="6"/>
  <c r="AZ2200" i="6"/>
  <c r="AY2200" i="6"/>
  <c r="AX2200" i="6"/>
  <c r="AW2200" i="6"/>
  <c r="AV2200" i="6"/>
  <c r="AU2200" i="6"/>
  <c r="AT2200" i="6"/>
  <c r="AS2200" i="6"/>
  <c r="AR2200" i="6"/>
  <c r="AQ2200" i="6"/>
  <c r="AP2200" i="6"/>
  <c r="AO2200" i="6"/>
  <c r="AN2200" i="6"/>
  <c r="AL2200" i="6"/>
  <c r="AK2200" i="6"/>
  <c r="AJ2200" i="6"/>
  <c r="AI2200" i="6"/>
  <c r="AH2200" i="6"/>
  <c r="AG2200" i="6"/>
  <c r="AM2200" i="6" s="1"/>
  <c r="AB2200" i="6"/>
  <c r="Z2200" i="6"/>
  <c r="Y2200" i="6"/>
  <c r="X2200" i="6"/>
  <c r="V2200" i="6"/>
  <c r="T2200" i="6"/>
  <c r="S2200" i="6"/>
  <c r="R2200" i="6"/>
  <c r="Q2200" i="6"/>
  <c r="P2200" i="6"/>
  <c r="O2200" i="6"/>
  <c r="N2200" i="6"/>
  <c r="M2200" i="6"/>
  <c r="U2200" i="6" s="1"/>
  <c r="E2200" i="6"/>
  <c r="B2200" i="6"/>
  <c r="BK2199" i="6"/>
  <c r="BJ2199" i="6"/>
  <c r="BC2199" i="6"/>
  <c r="BB2199" i="6"/>
  <c r="BA2199" i="6"/>
  <c r="AZ2199" i="6"/>
  <c r="AY2199" i="6"/>
  <c r="AX2199" i="6"/>
  <c r="AW2199" i="6"/>
  <c r="AV2199" i="6"/>
  <c r="AU2199" i="6"/>
  <c r="AT2199" i="6"/>
  <c r="AS2199" i="6"/>
  <c r="AR2199" i="6"/>
  <c r="AQ2199" i="6"/>
  <c r="AP2199" i="6"/>
  <c r="AO2199" i="6"/>
  <c r="AN2199" i="6"/>
  <c r="BD2199" i="6" s="1"/>
  <c r="AL2199" i="6"/>
  <c r="AK2199" i="6"/>
  <c r="AJ2199" i="6"/>
  <c r="AI2199" i="6"/>
  <c r="AH2199" i="6"/>
  <c r="AG2199" i="6"/>
  <c r="AM2199" i="6" s="1"/>
  <c r="AB2199" i="6"/>
  <c r="Z2199" i="6"/>
  <c r="Y2199" i="6"/>
  <c r="X2199" i="6"/>
  <c r="AD2199" i="6" s="1"/>
  <c r="V2199" i="6"/>
  <c r="T2199" i="6"/>
  <c r="S2199" i="6"/>
  <c r="R2199" i="6"/>
  <c r="Q2199" i="6"/>
  <c r="P2199" i="6"/>
  <c r="O2199" i="6"/>
  <c r="N2199" i="6"/>
  <c r="M2199" i="6"/>
  <c r="E2199" i="6"/>
  <c r="B2199" i="6"/>
  <c r="BK2198" i="6"/>
  <c r="BJ2198" i="6"/>
  <c r="BC2198" i="6"/>
  <c r="BB2198" i="6"/>
  <c r="BA2198" i="6"/>
  <c r="AZ2198" i="6"/>
  <c r="AY2198" i="6"/>
  <c r="AX2198" i="6"/>
  <c r="AW2198" i="6"/>
  <c r="AV2198" i="6"/>
  <c r="AU2198" i="6"/>
  <c r="AT2198" i="6"/>
  <c r="AS2198" i="6"/>
  <c r="AR2198" i="6"/>
  <c r="AQ2198" i="6"/>
  <c r="AP2198" i="6"/>
  <c r="AO2198" i="6"/>
  <c r="AN2198" i="6"/>
  <c r="AL2198" i="6"/>
  <c r="AK2198" i="6"/>
  <c r="AJ2198" i="6"/>
  <c r="AI2198" i="6"/>
  <c r="AH2198" i="6"/>
  <c r="AG2198" i="6"/>
  <c r="AM2198" i="6" s="1"/>
  <c r="AB2198" i="6"/>
  <c r="Z2198" i="6"/>
  <c r="Y2198" i="6"/>
  <c r="X2198" i="6"/>
  <c r="V2198" i="6"/>
  <c r="T2198" i="6"/>
  <c r="S2198" i="6"/>
  <c r="R2198" i="6"/>
  <c r="Q2198" i="6"/>
  <c r="P2198" i="6"/>
  <c r="O2198" i="6"/>
  <c r="N2198" i="6"/>
  <c r="M2198" i="6"/>
  <c r="U2198" i="6" s="1"/>
  <c r="E2198" i="6"/>
  <c r="B2198" i="6"/>
  <c r="BK2197" i="6"/>
  <c r="BJ2197" i="6"/>
  <c r="BC2197" i="6"/>
  <c r="BB2197" i="6"/>
  <c r="BA2197" i="6"/>
  <c r="AZ2197" i="6"/>
  <c r="AY2197" i="6"/>
  <c r="AX2197" i="6"/>
  <c r="AW2197" i="6"/>
  <c r="AV2197" i="6"/>
  <c r="AU2197" i="6"/>
  <c r="AT2197" i="6"/>
  <c r="AS2197" i="6"/>
  <c r="AR2197" i="6"/>
  <c r="AQ2197" i="6"/>
  <c r="AP2197" i="6"/>
  <c r="AO2197" i="6"/>
  <c r="AN2197" i="6"/>
  <c r="BD2197" i="6" s="1"/>
  <c r="AL2197" i="6"/>
  <c r="AK2197" i="6"/>
  <c r="AJ2197" i="6"/>
  <c r="AI2197" i="6"/>
  <c r="AH2197" i="6"/>
  <c r="AG2197" i="6"/>
  <c r="AM2197" i="6" s="1"/>
  <c r="AB2197" i="6"/>
  <c r="Z2197" i="6"/>
  <c r="Y2197" i="6"/>
  <c r="X2197" i="6"/>
  <c r="AD2197" i="6" s="1"/>
  <c r="V2197" i="6"/>
  <c r="T2197" i="6"/>
  <c r="S2197" i="6"/>
  <c r="R2197" i="6"/>
  <c r="Q2197" i="6"/>
  <c r="P2197" i="6"/>
  <c r="O2197" i="6"/>
  <c r="N2197" i="6"/>
  <c r="M2197" i="6"/>
  <c r="E2197" i="6"/>
  <c r="B2197" i="6"/>
  <c r="BK2196" i="6"/>
  <c r="BJ2196" i="6"/>
  <c r="BC2196" i="6"/>
  <c r="BB2196" i="6"/>
  <c r="BA2196" i="6"/>
  <c r="AZ2196" i="6"/>
  <c r="AY2196" i="6"/>
  <c r="AX2196" i="6"/>
  <c r="AW2196" i="6"/>
  <c r="AV2196" i="6"/>
  <c r="AU2196" i="6"/>
  <c r="AT2196" i="6"/>
  <c r="AS2196" i="6"/>
  <c r="AR2196" i="6"/>
  <c r="AQ2196" i="6"/>
  <c r="AP2196" i="6"/>
  <c r="AO2196" i="6"/>
  <c r="AN2196" i="6"/>
  <c r="AL2196" i="6"/>
  <c r="AK2196" i="6"/>
  <c r="AJ2196" i="6"/>
  <c r="AI2196" i="6"/>
  <c r="AH2196" i="6"/>
  <c r="AG2196" i="6"/>
  <c r="AM2196" i="6" s="1"/>
  <c r="AB2196" i="6"/>
  <c r="Z2196" i="6"/>
  <c r="Y2196" i="6"/>
  <c r="X2196" i="6"/>
  <c r="V2196" i="6"/>
  <c r="T2196" i="6"/>
  <c r="S2196" i="6"/>
  <c r="R2196" i="6"/>
  <c r="Q2196" i="6"/>
  <c r="P2196" i="6"/>
  <c r="O2196" i="6"/>
  <c r="N2196" i="6"/>
  <c r="M2196" i="6"/>
  <c r="U2196" i="6" s="1"/>
  <c r="E2196" i="6"/>
  <c r="B2196" i="6"/>
  <c r="BK2195" i="6"/>
  <c r="BJ2195" i="6"/>
  <c r="BC2195" i="6"/>
  <c r="BB2195" i="6"/>
  <c r="BA2195" i="6"/>
  <c r="AZ2195" i="6"/>
  <c r="AY2195" i="6"/>
  <c r="AX2195" i="6"/>
  <c r="AW2195" i="6"/>
  <c r="AV2195" i="6"/>
  <c r="AU2195" i="6"/>
  <c r="AT2195" i="6"/>
  <c r="AS2195" i="6"/>
  <c r="AR2195" i="6"/>
  <c r="AQ2195" i="6"/>
  <c r="AP2195" i="6"/>
  <c r="AO2195" i="6"/>
  <c r="AN2195" i="6"/>
  <c r="BD2195" i="6" s="1"/>
  <c r="AL2195" i="6"/>
  <c r="AK2195" i="6"/>
  <c r="AJ2195" i="6"/>
  <c r="AI2195" i="6"/>
  <c r="AH2195" i="6"/>
  <c r="AG2195" i="6"/>
  <c r="AM2195" i="6" s="1"/>
  <c r="AB2195" i="6"/>
  <c r="Z2195" i="6"/>
  <c r="Y2195" i="6"/>
  <c r="X2195" i="6"/>
  <c r="AD2195" i="6" s="1"/>
  <c r="V2195" i="6"/>
  <c r="T2195" i="6"/>
  <c r="S2195" i="6"/>
  <c r="R2195" i="6"/>
  <c r="Q2195" i="6"/>
  <c r="P2195" i="6"/>
  <c r="O2195" i="6"/>
  <c r="N2195" i="6"/>
  <c r="M2195" i="6"/>
  <c r="E2195" i="6"/>
  <c r="B2195" i="6"/>
  <c r="BK2194" i="6"/>
  <c r="BJ2194" i="6"/>
  <c r="BC2194" i="6"/>
  <c r="BB2194" i="6"/>
  <c r="BA2194" i="6"/>
  <c r="AZ2194" i="6"/>
  <c r="AY2194" i="6"/>
  <c r="AX2194" i="6"/>
  <c r="AW2194" i="6"/>
  <c r="AV2194" i="6"/>
  <c r="AU2194" i="6"/>
  <c r="AT2194" i="6"/>
  <c r="AS2194" i="6"/>
  <c r="AR2194" i="6"/>
  <c r="AQ2194" i="6"/>
  <c r="AP2194" i="6"/>
  <c r="AO2194" i="6"/>
  <c r="AN2194" i="6"/>
  <c r="AL2194" i="6"/>
  <c r="AK2194" i="6"/>
  <c r="AJ2194" i="6"/>
  <c r="AI2194" i="6"/>
  <c r="AH2194" i="6"/>
  <c r="AG2194" i="6"/>
  <c r="AM2194" i="6" s="1"/>
  <c r="AB2194" i="6"/>
  <c r="Z2194" i="6"/>
  <c r="Y2194" i="6"/>
  <c r="X2194" i="6"/>
  <c r="V2194" i="6"/>
  <c r="T2194" i="6"/>
  <c r="S2194" i="6"/>
  <c r="R2194" i="6"/>
  <c r="Q2194" i="6"/>
  <c r="P2194" i="6"/>
  <c r="O2194" i="6"/>
  <c r="N2194" i="6"/>
  <c r="M2194" i="6"/>
  <c r="U2194" i="6" s="1"/>
  <c r="E2194" i="6"/>
  <c r="B2194" i="6"/>
  <c r="BK2193" i="6"/>
  <c r="BJ2193" i="6"/>
  <c r="BC2193" i="6"/>
  <c r="BB2193" i="6"/>
  <c r="BA2193" i="6"/>
  <c r="AZ2193" i="6"/>
  <c r="AY2193" i="6"/>
  <c r="AX2193" i="6"/>
  <c r="AW2193" i="6"/>
  <c r="AV2193" i="6"/>
  <c r="AU2193" i="6"/>
  <c r="AT2193" i="6"/>
  <c r="AS2193" i="6"/>
  <c r="AR2193" i="6"/>
  <c r="AQ2193" i="6"/>
  <c r="AP2193" i="6"/>
  <c r="AO2193" i="6"/>
  <c r="AN2193" i="6"/>
  <c r="BD2193" i="6" s="1"/>
  <c r="AL2193" i="6"/>
  <c r="AK2193" i="6"/>
  <c r="AJ2193" i="6"/>
  <c r="AI2193" i="6"/>
  <c r="AH2193" i="6"/>
  <c r="AG2193" i="6"/>
  <c r="AM2193" i="6" s="1"/>
  <c r="AB2193" i="6"/>
  <c r="Z2193" i="6"/>
  <c r="Y2193" i="6"/>
  <c r="X2193" i="6"/>
  <c r="AD2193" i="6" s="1"/>
  <c r="V2193" i="6"/>
  <c r="T2193" i="6"/>
  <c r="S2193" i="6"/>
  <c r="R2193" i="6"/>
  <c r="Q2193" i="6"/>
  <c r="P2193" i="6"/>
  <c r="O2193" i="6"/>
  <c r="N2193" i="6"/>
  <c r="M2193" i="6"/>
  <c r="E2193" i="6"/>
  <c r="B2193" i="6"/>
  <c r="BK2192" i="6"/>
  <c r="BJ2192" i="6"/>
  <c r="BC2192" i="6"/>
  <c r="BB2192" i="6"/>
  <c r="BA2192" i="6"/>
  <c r="AZ2192" i="6"/>
  <c r="AY2192" i="6"/>
  <c r="AX2192" i="6"/>
  <c r="AW2192" i="6"/>
  <c r="AV2192" i="6"/>
  <c r="AU2192" i="6"/>
  <c r="AT2192" i="6"/>
  <c r="AS2192" i="6"/>
  <c r="AR2192" i="6"/>
  <c r="AQ2192" i="6"/>
  <c r="AP2192" i="6"/>
  <c r="AO2192" i="6"/>
  <c r="AN2192" i="6"/>
  <c r="AL2192" i="6"/>
  <c r="AK2192" i="6"/>
  <c r="AJ2192" i="6"/>
  <c r="AI2192" i="6"/>
  <c r="AH2192" i="6"/>
  <c r="AG2192" i="6"/>
  <c r="AM2192" i="6" s="1"/>
  <c r="AB2192" i="6"/>
  <c r="Z2192" i="6"/>
  <c r="Y2192" i="6"/>
  <c r="X2192" i="6"/>
  <c r="V2192" i="6"/>
  <c r="T2192" i="6"/>
  <c r="S2192" i="6"/>
  <c r="R2192" i="6"/>
  <c r="Q2192" i="6"/>
  <c r="P2192" i="6"/>
  <c r="O2192" i="6"/>
  <c r="N2192" i="6"/>
  <c r="M2192" i="6"/>
  <c r="U2192" i="6" s="1"/>
  <c r="E2192" i="6"/>
  <c r="B2192" i="6"/>
  <c r="BK2191" i="6"/>
  <c r="BJ2191" i="6"/>
  <c r="BC2191" i="6"/>
  <c r="BB2191" i="6"/>
  <c r="BA2191" i="6"/>
  <c r="AZ2191" i="6"/>
  <c r="AY2191" i="6"/>
  <c r="AX2191" i="6"/>
  <c r="AW2191" i="6"/>
  <c r="AV2191" i="6"/>
  <c r="AU2191" i="6"/>
  <c r="AT2191" i="6"/>
  <c r="AS2191" i="6"/>
  <c r="AR2191" i="6"/>
  <c r="AQ2191" i="6"/>
  <c r="AP2191" i="6"/>
  <c r="AO2191" i="6"/>
  <c r="AN2191" i="6"/>
  <c r="BD2191" i="6" s="1"/>
  <c r="AL2191" i="6"/>
  <c r="AK2191" i="6"/>
  <c r="AJ2191" i="6"/>
  <c r="AI2191" i="6"/>
  <c r="AH2191" i="6"/>
  <c r="AG2191" i="6"/>
  <c r="AM2191" i="6" s="1"/>
  <c r="AB2191" i="6"/>
  <c r="Z2191" i="6"/>
  <c r="Y2191" i="6"/>
  <c r="X2191" i="6"/>
  <c r="AD2191" i="6" s="1"/>
  <c r="V2191" i="6"/>
  <c r="T2191" i="6"/>
  <c r="S2191" i="6"/>
  <c r="R2191" i="6"/>
  <c r="Q2191" i="6"/>
  <c r="P2191" i="6"/>
  <c r="O2191" i="6"/>
  <c r="N2191" i="6"/>
  <c r="M2191" i="6"/>
  <c r="E2191" i="6"/>
  <c r="B2191" i="6"/>
  <c r="BK2190" i="6"/>
  <c r="BJ2190" i="6"/>
  <c r="BC2190" i="6"/>
  <c r="BB2190" i="6"/>
  <c r="BA2190" i="6"/>
  <c r="AZ2190" i="6"/>
  <c r="AY2190" i="6"/>
  <c r="AX2190" i="6"/>
  <c r="AW2190" i="6"/>
  <c r="AV2190" i="6"/>
  <c r="AU2190" i="6"/>
  <c r="AT2190" i="6"/>
  <c r="AS2190" i="6"/>
  <c r="AR2190" i="6"/>
  <c r="AQ2190" i="6"/>
  <c r="AP2190" i="6"/>
  <c r="AO2190" i="6"/>
  <c r="AN2190" i="6"/>
  <c r="AL2190" i="6"/>
  <c r="AK2190" i="6"/>
  <c r="AJ2190" i="6"/>
  <c r="AI2190" i="6"/>
  <c r="AH2190" i="6"/>
  <c r="AG2190" i="6"/>
  <c r="AM2190" i="6" s="1"/>
  <c r="AB2190" i="6"/>
  <c r="Z2190" i="6"/>
  <c r="Y2190" i="6"/>
  <c r="X2190" i="6"/>
  <c r="V2190" i="6"/>
  <c r="T2190" i="6"/>
  <c r="S2190" i="6"/>
  <c r="R2190" i="6"/>
  <c r="Q2190" i="6"/>
  <c r="P2190" i="6"/>
  <c r="O2190" i="6"/>
  <c r="N2190" i="6"/>
  <c r="M2190" i="6"/>
  <c r="U2190" i="6" s="1"/>
  <c r="E2190" i="6"/>
  <c r="B2190" i="6"/>
  <c r="BK2189" i="6"/>
  <c r="BJ2189" i="6"/>
  <c r="BC2189" i="6"/>
  <c r="BB2189" i="6"/>
  <c r="BA2189" i="6"/>
  <c r="AZ2189" i="6"/>
  <c r="AY2189" i="6"/>
  <c r="AX2189" i="6"/>
  <c r="AW2189" i="6"/>
  <c r="AV2189" i="6"/>
  <c r="AU2189" i="6"/>
  <c r="AT2189" i="6"/>
  <c r="AS2189" i="6"/>
  <c r="AR2189" i="6"/>
  <c r="AQ2189" i="6"/>
  <c r="AP2189" i="6"/>
  <c r="AO2189" i="6"/>
  <c r="AN2189" i="6"/>
  <c r="BD2189" i="6" s="1"/>
  <c r="AL2189" i="6"/>
  <c r="AK2189" i="6"/>
  <c r="AJ2189" i="6"/>
  <c r="AI2189" i="6"/>
  <c r="AH2189" i="6"/>
  <c r="AG2189" i="6"/>
  <c r="AM2189" i="6" s="1"/>
  <c r="AB2189" i="6"/>
  <c r="Z2189" i="6"/>
  <c r="Y2189" i="6"/>
  <c r="X2189" i="6"/>
  <c r="AD2189" i="6" s="1"/>
  <c r="V2189" i="6"/>
  <c r="T2189" i="6"/>
  <c r="S2189" i="6"/>
  <c r="R2189" i="6"/>
  <c r="Q2189" i="6"/>
  <c r="P2189" i="6"/>
  <c r="O2189" i="6"/>
  <c r="N2189" i="6"/>
  <c r="M2189" i="6"/>
  <c r="E2189" i="6"/>
  <c r="B2189" i="6"/>
  <c r="BK2188" i="6"/>
  <c r="BJ2188" i="6"/>
  <c r="BC2188" i="6"/>
  <c r="BB2188" i="6"/>
  <c r="BA2188" i="6"/>
  <c r="AZ2188" i="6"/>
  <c r="AY2188" i="6"/>
  <c r="AX2188" i="6"/>
  <c r="AW2188" i="6"/>
  <c r="AV2188" i="6"/>
  <c r="AU2188" i="6"/>
  <c r="AT2188" i="6"/>
  <c r="AS2188" i="6"/>
  <c r="AR2188" i="6"/>
  <c r="AQ2188" i="6"/>
  <c r="AP2188" i="6"/>
  <c r="AO2188" i="6"/>
  <c r="AN2188" i="6"/>
  <c r="AL2188" i="6"/>
  <c r="AK2188" i="6"/>
  <c r="AJ2188" i="6"/>
  <c r="AI2188" i="6"/>
  <c r="AH2188" i="6"/>
  <c r="AG2188" i="6"/>
  <c r="AM2188" i="6" s="1"/>
  <c r="AB2188" i="6"/>
  <c r="Z2188" i="6"/>
  <c r="Y2188" i="6"/>
  <c r="X2188" i="6"/>
  <c r="V2188" i="6"/>
  <c r="T2188" i="6"/>
  <c r="S2188" i="6"/>
  <c r="R2188" i="6"/>
  <c r="Q2188" i="6"/>
  <c r="P2188" i="6"/>
  <c r="O2188" i="6"/>
  <c r="N2188" i="6"/>
  <c r="M2188" i="6"/>
  <c r="U2188" i="6" s="1"/>
  <c r="E2188" i="6"/>
  <c r="B2188" i="6"/>
  <c r="BK2187" i="6"/>
  <c r="BJ2187" i="6"/>
  <c r="BC2187" i="6"/>
  <c r="BB2187" i="6"/>
  <c r="BA2187" i="6"/>
  <c r="AZ2187" i="6"/>
  <c r="AY2187" i="6"/>
  <c r="AX2187" i="6"/>
  <c r="AW2187" i="6"/>
  <c r="AV2187" i="6"/>
  <c r="AU2187" i="6"/>
  <c r="AT2187" i="6"/>
  <c r="AS2187" i="6"/>
  <c r="AR2187" i="6"/>
  <c r="AQ2187" i="6"/>
  <c r="AP2187" i="6"/>
  <c r="AO2187" i="6"/>
  <c r="AN2187" i="6"/>
  <c r="BD2187" i="6" s="1"/>
  <c r="AL2187" i="6"/>
  <c r="AK2187" i="6"/>
  <c r="AJ2187" i="6"/>
  <c r="AI2187" i="6"/>
  <c r="AH2187" i="6"/>
  <c r="AG2187" i="6"/>
  <c r="AM2187" i="6" s="1"/>
  <c r="AB2187" i="6"/>
  <c r="Z2187" i="6"/>
  <c r="Y2187" i="6"/>
  <c r="X2187" i="6"/>
  <c r="AD2187" i="6" s="1"/>
  <c r="V2187" i="6"/>
  <c r="T2187" i="6"/>
  <c r="S2187" i="6"/>
  <c r="R2187" i="6"/>
  <c r="Q2187" i="6"/>
  <c r="P2187" i="6"/>
  <c r="O2187" i="6"/>
  <c r="N2187" i="6"/>
  <c r="M2187" i="6"/>
  <c r="E2187" i="6"/>
  <c r="B2187" i="6"/>
  <c r="BK2186" i="6"/>
  <c r="BJ2186" i="6"/>
  <c r="BC2186" i="6"/>
  <c r="BB2186" i="6"/>
  <c r="BA2186" i="6"/>
  <c r="AZ2186" i="6"/>
  <c r="AY2186" i="6"/>
  <c r="AX2186" i="6"/>
  <c r="AW2186" i="6"/>
  <c r="AV2186" i="6"/>
  <c r="AU2186" i="6"/>
  <c r="AT2186" i="6"/>
  <c r="AS2186" i="6"/>
  <c r="AR2186" i="6"/>
  <c r="AQ2186" i="6"/>
  <c r="AP2186" i="6"/>
  <c r="AO2186" i="6"/>
  <c r="AN2186" i="6"/>
  <c r="AL2186" i="6"/>
  <c r="AK2186" i="6"/>
  <c r="AJ2186" i="6"/>
  <c r="AI2186" i="6"/>
  <c r="AH2186" i="6"/>
  <c r="AG2186" i="6"/>
  <c r="AM2186" i="6" s="1"/>
  <c r="AB2186" i="6"/>
  <c r="Z2186" i="6"/>
  <c r="Y2186" i="6"/>
  <c r="X2186" i="6"/>
  <c r="V2186" i="6"/>
  <c r="T2186" i="6"/>
  <c r="S2186" i="6"/>
  <c r="R2186" i="6"/>
  <c r="Q2186" i="6"/>
  <c r="P2186" i="6"/>
  <c r="O2186" i="6"/>
  <c r="N2186" i="6"/>
  <c r="M2186" i="6"/>
  <c r="U2186" i="6" s="1"/>
  <c r="E2186" i="6"/>
  <c r="B2186" i="6"/>
  <c r="BK2185" i="6"/>
  <c r="BJ2185" i="6"/>
  <c r="BC2185" i="6"/>
  <c r="BB2185" i="6"/>
  <c r="BA2185" i="6"/>
  <c r="AZ2185" i="6"/>
  <c r="AY2185" i="6"/>
  <c r="AX2185" i="6"/>
  <c r="AW2185" i="6"/>
  <c r="AV2185" i="6"/>
  <c r="AU2185" i="6"/>
  <c r="AT2185" i="6"/>
  <c r="AS2185" i="6"/>
  <c r="AR2185" i="6"/>
  <c r="AQ2185" i="6"/>
  <c r="AP2185" i="6"/>
  <c r="AO2185" i="6"/>
  <c r="AN2185" i="6"/>
  <c r="BD2185" i="6" s="1"/>
  <c r="AL2185" i="6"/>
  <c r="AK2185" i="6"/>
  <c r="AJ2185" i="6"/>
  <c r="AI2185" i="6"/>
  <c r="AH2185" i="6"/>
  <c r="AG2185" i="6"/>
  <c r="AM2185" i="6" s="1"/>
  <c r="AB2185" i="6"/>
  <c r="Z2185" i="6"/>
  <c r="Y2185" i="6"/>
  <c r="X2185" i="6"/>
  <c r="AD2185" i="6" s="1"/>
  <c r="V2185" i="6"/>
  <c r="T2185" i="6"/>
  <c r="S2185" i="6"/>
  <c r="R2185" i="6"/>
  <c r="Q2185" i="6"/>
  <c r="P2185" i="6"/>
  <c r="O2185" i="6"/>
  <c r="N2185" i="6"/>
  <c r="M2185" i="6"/>
  <c r="E2185" i="6"/>
  <c r="B2185" i="6"/>
  <c r="BK2184" i="6"/>
  <c r="BJ2184" i="6"/>
  <c r="BC2184" i="6"/>
  <c r="BB2184" i="6"/>
  <c r="BA2184" i="6"/>
  <c r="AZ2184" i="6"/>
  <c r="AY2184" i="6"/>
  <c r="AX2184" i="6"/>
  <c r="AW2184" i="6"/>
  <c r="AV2184" i="6"/>
  <c r="AU2184" i="6"/>
  <c r="AT2184" i="6"/>
  <c r="AS2184" i="6"/>
  <c r="AR2184" i="6"/>
  <c r="AQ2184" i="6"/>
  <c r="AP2184" i="6"/>
  <c r="AO2184" i="6"/>
  <c r="AN2184" i="6"/>
  <c r="AL2184" i="6"/>
  <c r="AK2184" i="6"/>
  <c r="AJ2184" i="6"/>
  <c r="AI2184" i="6"/>
  <c r="AH2184" i="6"/>
  <c r="AG2184" i="6"/>
  <c r="AM2184" i="6" s="1"/>
  <c r="AB2184" i="6"/>
  <c r="Z2184" i="6"/>
  <c r="Y2184" i="6"/>
  <c r="X2184" i="6"/>
  <c r="V2184" i="6"/>
  <c r="T2184" i="6"/>
  <c r="S2184" i="6"/>
  <c r="R2184" i="6"/>
  <c r="Q2184" i="6"/>
  <c r="P2184" i="6"/>
  <c r="O2184" i="6"/>
  <c r="N2184" i="6"/>
  <c r="M2184" i="6"/>
  <c r="U2184" i="6" s="1"/>
  <c r="E2184" i="6"/>
  <c r="B2184" i="6"/>
  <c r="BK2183" i="6"/>
  <c r="BJ2183" i="6"/>
  <c r="BC2183" i="6"/>
  <c r="BB2183" i="6"/>
  <c r="BA2183" i="6"/>
  <c r="AZ2183" i="6"/>
  <c r="AY2183" i="6"/>
  <c r="AX2183" i="6"/>
  <c r="AW2183" i="6"/>
  <c r="AV2183" i="6"/>
  <c r="AU2183" i="6"/>
  <c r="AT2183" i="6"/>
  <c r="AS2183" i="6"/>
  <c r="AR2183" i="6"/>
  <c r="AQ2183" i="6"/>
  <c r="AP2183" i="6"/>
  <c r="AO2183" i="6"/>
  <c r="AN2183" i="6"/>
  <c r="BD2183" i="6" s="1"/>
  <c r="AL2183" i="6"/>
  <c r="AK2183" i="6"/>
  <c r="AJ2183" i="6"/>
  <c r="AI2183" i="6"/>
  <c r="AH2183" i="6"/>
  <c r="AG2183" i="6"/>
  <c r="AM2183" i="6" s="1"/>
  <c r="AB2183" i="6"/>
  <c r="Z2183" i="6"/>
  <c r="Y2183" i="6"/>
  <c r="X2183" i="6"/>
  <c r="AD2183" i="6" s="1"/>
  <c r="V2183" i="6"/>
  <c r="T2183" i="6"/>
  <c r="S2183" i="6"/>
  <c r="R2183" i="6"/>
  <c r="Q2183" i="6"/>
  <c r="P2183" i="6"/>
  <c r="O2183" i="6"/>
  <c r="N2183" i="6"/>
  <c r="M2183" i="6"/>
  <c r="E2183" i="6"/>
  <c r="B2183" i="6"/>
  <c r="BK2182" i="6"/>
  <c r="BJ2182" i="6"/>
  <c r="BC2182" i="6"/>
  <c r="BB2182" i="6"/>
  <c r="BA2182" i="6"/>
  <c r="AZ2182" i="6"/>
  <c r="AY2182" i="6"/>
  <c r="AX2182" i="6"/>
  <c r="AW2182" i="6"/>
  <c r="AV2182" i="6"/>
  <c r="AU2182" i="6"/>
  <c r="AT2182" i="6"/>
  <c r="AS2182" i="6"/>
  <c r="AR2182" i="6"/>
  <c r="AQ2182" i="6"/>
  <c r="AP2182" i="6"/>
  <c r="AO2182" i="6"/>
  <c r="AN2182" i="6"/>
  <c r="AL2182" i="6"/>
  <c r="AK2182" i="6"/>
  <c r="AJ2182" i="6"/>
  <c r="AI2182" i="6"/>
  <c r="AH2182" i="6"/>
  <c r="AG2182" i="6"/>
  <c r="AM2182" i="6" s="1"/>
  <c r="AB2182" i="6"/>
  <c r="Z2182" i="6"/>
  <c r="Y2182" i="6"/>
  <c r="X2182" i="6"/>
  <c r="V2182" i="6"/>
  <c r="T2182" i="6"/>
  <c r="S2182" i="6"/>
  <c r="R2182" i="6"/>
  <c r="Q2182" i="6"/>
  <c r="P2182" i="6"/>
  <c r="O2182" i="6"/>
  <c r="N2182" i="6"/>
  <c r="M2182" i="6"/>
  <c r="U2182" i="6" s="1"/>
  <c r="E2182" i="6"/>
  <c r="B2182" i="6"/>
  <c r="BK2181" i="6"/>
  <c r="BJ2181" i="6"/>
  <c r="BC2181" i="6"/>
  <c r="BB2181" i="6"/>
  <c r="BA2181" i="6"/>
  <c r="AZ2181" i="6"/>
  <c r="AY2181" i="6"/>
  <c r="AX2181" i="6"/>
  <c r="AW2181" i="6"/>
  <c r="AV2181" i="6"/>
  <c r="AU2181" i="6"/>
  <c r="AT2181" i="6"/>
  <c r="AS2181" i="6"/>
  <c r="AR2181" i="6"/>
  <c r="AQ2181" i="6"/>
  <c r="AP2181" i="6"/>
  <c r="AO2181" i="6"/>
  <c r="AN2181" i="6"/>
  <c r="BD2181" i="6" s="1"/>
  <c r="AL2181" i="6"/>
  <c r="AK2181" i="6"/>
  <c r="AJ2181" i="6"/>
  <c r="AI2181" i="6"/>
  <c r="AH2181" i="6"/>
  <c r="AG2181" i="6"/>
  <c r="AM2181" i="6" s="1"/>
  <c r="AB2181" i="6"/>
  <c r="Z2181" i="6"/>
  <c r="Y2181" i="6"/>
  <c r="X2181" i="6"/>
  <c r="AD2181" i="6" s="1"/>
  <c r="V2181" i="6"/>
  <c r="T2181" i="6"/>
  <c r="S2181" i="6"/>
  <c r="R2181" i="6"/>
  <c r="Q2181" i="6"/>
  <c r="P2181" i="6"/>
  <c r="O2181" i="6"/>
  <c r="N2181" i="6"/>
  <c r="M2181" i="6"/>
  <c r="E2181" i="6"/>
  <c r="B2181" i="6"/>
  <c r="BK2180" i="6"/>
  <c r="BJ2180" i="6"/>
  <c r="BC2180" i="6"/>
  <c r="BB2180" i="6"/>
  <c r="BA2180" i="6"/>
  <c r="AZ2180" i="6"/>
  <c r="AY2180" i="6"/>
  <c r="AX2180" i="6"/>
  <c r="AW2180" i="6"/>
  <c r="AV2180" i="6"/>
  <c r="AU2180" i="6"/>
  <c r="AT2180" i="6"/>
  <c r="AS2180" i="6"/>
  <c r="AR2180" i="6"/>
  <c r="AQ2180" i="6"/>
  <c r="AP2180" i="6"/>
  <c r="AO2180" i="6"/>
  <c r="AN2180" i="6"/>
  <c r="AL2180" i="6"/>
  <c r="AK2180" i="6"/>
  <c r="AJ2180" i="6"/>
  <c r="AI2180" i="6"/>
  <c r="AH2180" i="6"/>
  <c r="AG2180" i="6"/>
  <c r="AM2180" i="6" s="1"/>
  <c r="AB2180" i="6"/>
  <c r="Z2180" i="6"/>
  <c r="Y2180" i="6"/>
  <c r="X2180" i="6"/>
  <c r="V2180" i="6"/>
  <c r="T2180" i="6"/>
  <c r="S2180" i="6"/>
  <c r="R2180" i="6"/>
  <c r="Q2180" i="6"/>
  <c r="P2180" i="6"/>
  <c r="O2180" i="6"/>
  <c r="N2180" i="6"/>
  <c r="M2180" i="6"/>
  <c r="U2180" i="6" s="1"/>
  <c r="E2180" i="6"/>
  <c r="B2180" i="6"/>
  <c r="BK2179" i="6"/>
  <c r="BJ2179" i="6"/>
  <c r="BC2179" i="6"/>
  <c r="BB2179" i="6"/>
  <c r="BA2179" i="6"/>
  <c r="AZ2179" i="6"/>
  <c r="AY2179" i="6"/>
  <c r="AX2179" i="6"/>
  <c r="AW2179" i="6"/>
  <c r="AV2179" i="6"/>
  <c r="AU2179" i="6"/>
  <c r="AT2179" i="6"/>
  <c r="AS2179" i="6"/>
  <c r="AR2179" i="6"/>
  <c r="AQ2179" i="6"/>
  <c r="AP2179" i="6"/>
  <c r="AO2179" i="6"/>
  <c r="AN2179" i="6"/>
  <c r="AL2179" i="6"/>
  <c r="AK2179" i="6"/>
  <c r="AJ2179" i="6"/>
  <c r="AI2179" i="6"/>
  <c r="AH2179" i="6"/>
  <c r="AG2179" i="6"/>
  <c r="AM2179" i="6" s="1"/>
  <c r="AB2179" i="6"/>
  <c r="Z2179" i="6"/>
  <c r="Y2179" i="6"/>
  <c r="X2179" i="6"/>
  <c r="AD2179" i="6" s="1"/>
  <c r="V2179" i="6"/>
  <c r="T2179" i="6"/>
  <c r="S2179" i="6"/>
  <c r="R2179" i="6"/>
  <c r="Q2179" i="6"/>
  <c r="P2179" i="6"/>
  <c r="O2179" i="6"/>
  <c r="N2179" i="6"/>
  <c r="M2179" i="6"/>
  <c r="E2179" i="6"/>
  <c r="B2179" i="6"/>
  <c r="BK2178" i="6"/>
  <c r="BJ2178" i="6"/>
  <c r="BC2178" i="6"/>
  <c r="BB2178" i="6"/>
  <c r="BA2178" i="6"/>
  <c r="AZ2178" i="6"/>
  <c r="AY2178" i="6"/>
  <c r="AX2178" i="6"/>
  <c r="AW2178" i="6"/>
  <c r="AV2178" i="6"/>
  <c r="AU2178" i="6"/>
  <c r="AT2178" i="6"/>
  <c r="AS2178" i="6"/>
  <c r="AR2178" i="6"/>
  <c r="AQ2178" i="6"/>
  <c r="AP2178" i="6"/>
  <c r="AO2178" i="6"/>
  <c r="AN2178" i="6"/>
  <c r="BD2178" i="6" s="1"/>
  <c r="AL2178" i="6"/>
  <c r="AK2178" i="6"/>
  <c r="AJ2178" i="6"/>
  <c r="AI2178" i="6"/>
  <c r="AM2178" i="6" s="1"/>
  <c r="AH2178" i="6"/>
  <c r="AG2178" i="6"/>
  <c r="AB2178" i="6"/>
  <c r="Z2178" i="6"/>
  <c r="Y2178" i="6"/>
  <c r="X2178" i="6"/>
  <c r="V2178" i="6"/>
  <c r="T2178" i="6"/>
  <c r="S2178" i="6"/>
  <c r="R2178" i="6"/>
  <c r="Q2178" i="6"/>
  <c r="P2178" i="6"/>
  <c r="O2178" i="6"/>
  <c r="N2178" i="6"/>
  <c r="M2178" i="6"/>
  <c r="U2178" i="6" s="1"/>
  <c r="E2178" i="6"/>
  <c r="B2178" i="6"/>
  <c r="BK2177" i="6"/>
  <c r="BJ2177" i="6"/>
  <c r="BC2177" i="6"/>
  <c r="BB2177" i="6"/>
  <c r="BA2177" i="6"/>
  <c r="AZ2177" i="6"/>
  <c r="AY2177" i="6"/>
  <c r="AX2177" i="6"/>
  <c r="AW2177" i="6"/>
  <c r="AV2177" i="6"/>
  <c r="AU2177" i="6"/>
  <c r="AT2177" i="6"/>
  <c r="AS2177" i="6"/>
  <c r="AR2177" i="6"/>
  <c r="AQ2177" i="6"/>
  <c r="AP2177" i="6"/>
  <c r="AO2177" i="6"/>
  <c r="AN2177" i="6"/>
  <c r="AL2177" i="6"/>
  <c r="AK2177" i="6"/>
  <c r="AJ2177" i="6"/>
  <c r="AI2177" i="6"/>
  <c r="AM2177" i="6" s="1"/>
  <c r="AH2177" i="6"/>
  <c r="AG2177" i="6"/>
  <c r="AB2177" i="6"/>
  <c r="Z2177" i="6"/>
  <c r="Y2177" i="6"/>
  <c r="X2177" i="6"/>
  <c r="AD2177" i="6" s="1"/>
  <c r="V2177" i="6"/>
  <c r="T2177" i="6"/>
  <c r="S2177" i="6"/>
  <c r="R2177" i="6"/>
  <c r="Q2177" i="6"/>
  <c r="P2177" i="6"/>
  <c r="O2177" i="6"/>
  <c r="N2177" i="6"/>
  <c r="M2177" i="6"/>
  <c r="E2177" i="6"/>
  <c r="B2177" i="6"/>
  <c r="BK2176" i="6"/>
  <c r="BJ2176" i="6"/>
  <c r="BC2176" i="6"/>
  <c r="BB2176" i="6"/>
  <c r="BA2176" i="6"/>
  <c r="AZ2176" i="6"/>
  <c r="AY2176" i="6"/>
  <c r="AX2176" i="6"/>
  <c r="AW2176" i="6"/>
  <c r="AV2176" i="6"/>
  <c r="AU2176" i="6"/>
  <c r="AT2176" i="6"/>
  <c r="AS2176" i="6"/>
  <c r="AR2176" i="6"/>
  <c r="AQ2176" i="6"/>
  <c r="AP2176" i="6"/>
  <c r="AO2176" i="6"/>
  <c r="AN2176" i="6"/>
  <c r="BD2176" i="6" s="1"/>
  <c r="AL2176" i="6"/>
  <c r="AK2176" i="6"/>
  <c r="AJ2176" i="6"/>
  <c r="AI2176" i="6"/>
  <c r="AH2176" i="6"/>
  <c r="AG2176" i="6"/>
  <c r="AM2176" i="6" s="1"/>
  <c r="AB2176" i="6"/>
  <c r="Z2176" i="6"/>
  <c r="Y2176" i="6"/>
  <c r="X2176" i="6"/>
  <c r="V2176" i="6"/>
  <c r="T2176" i="6"/>
  <c r="S2176" i="6"/>
  <c r="R2176" i="6"/>
  <c r="Q2176" i="6"/>
  <c r="P2176" i="6"/>
  <c r="O2176" i="6"/>
  <c r="N2176" i="6"/>
  <c r="M2176" i="6"/>
  <c r="U2176" i="6" s="1"/>
  <c r="E2176" i="6"/>
  <c r="B2176" i="6"/>
  <c r="BK2175" i="6"/>
  <c r="BJ2175" i="6"/>
  <c r="BC2175" i="6"/>
  <c r="BB2175" i="6"/>
  <c r="BA2175" i="6"/>
  <c r="AZ2175" i="6"/>
  <c r="AY2175" i="6"/>
  <c r="AX2175" i="6"/>
  <c r="AW2175" i="6"/>
  <c r="AV2175" i="6"/>
  <c r="AU2175" i="6"/>
  <c r="AT2175" i="6"/>
  <c r="AS2175" i="6"/>
  <c r="AR2175" i="6"/>
  <c r="AQ2175" i="6"/>
  <c r="AP2175" i="6"/>
  <c r="AO2175" i="6"/>
  <c r="AN2175" i="6"/>
  <c r="AL2175" i="6"/>
  <c r="AK2175" i="6"/>
  <c r="AJ2175" i="6"/>
  <c r="AI2175" i="6"/>
  <c r="AH2175" i="6"/>
  <c r="AG2175" i="6"/>
  <c r="AM2175" i="6" s="1"/>
  <c r="AB2175" i="6"/>
  <c r="Z2175" i="6"/>
  <c r="Y2175" i="6"/>
  <c r="X2175" i="6"/>
  <c r="AD2175" i="6" s="1"/>
  <c r="V2175" i="6"/>
  <c r="T2175" i="6"/>
  <c r="S2175" i="6"/>
  <c r="R2175" i="6"/>
  <c r="Q2175" i="6"/>
  <c r="P2175" i="6"/>
  <c r="O2175" i="6"/>
  <c r="N2175" i="6"/>
  <c r="M2175" i="6"/>
  <c r="U2175" i="6" s="1"/>
  <c r="E2175" i="6"/>
  <c r="B2175" i="6"/>
  <c r="BK2174" i="6"/>
  <c r="BJ2174" i="6"/>
  <c r="BC2174" i="6"/>
  <c r="BB2174" i="6"/>
  <c r="BA2174" i="6"/>
  <c r="AZ2174" i="6"/>
  <c r="AY2174" i="6"/>
  <c r="AX2174" i="6"/>
  <c r="AW2174" i="6"/>
  <c r="AV2174" i="6"/>
  <c r="AU2174" i="6"/>
  <c r="AT2174" i="6"/>
  <c r="AS2174" i="6"/>
  <c r="AR2174" i="6"/>
  <c r="AQ2174" i="6"/>
  <c r="AP2174" i="6"/>
  <c r="AO2174" i="6"/>
  <c r="AN2174" i="6"/>
  <c r="AL2174" i="6"/>
  <c r="AK2174" i="6"/>
  <c r="AJ2174" i="6"/>
  <c r="AI2174" i="6"/>
  <c r="AM2174" i="6" s="1"/>
  <c r="AH2174" i="6"/>
  <c r="AG2174" i="6"/>
  <c r="AB2174" i="6"/>
  <c r="Z2174" i="6"/>
  <c r="Y2174" i="6"/>
  <c r="X2174" i="6"/>
  <c r="V2174" i="6"/>
  <c r="T2174" i="6"/>
  <c r="S2174" i="6"/>
  <c r="R2174" i="6"/>
  <c r="Q2174" i="6"/>
  <c r="P2174" i="6"/>
  <c r="O2174" i="6"/>
  <c r="N2174" i="6"/>
  <c r="M2174" i="6"/>
  <c r="U2174" i="6" s="1"/>
  <c r="E2174" i="6"/>
  <c r="B2174" i="6"/>
  <c r="BK2173" i="6"/>
  <c r="BJ2173" i="6"/>
  <c r="BC2173" i="6"/>
  <c r="BB2173" i="6"/>
  <c r="BA2173" i="6"/>
  <c r="AZ2173" i="6"/>
  <c r="AY2173" i="6"/>
  <c r="AX2173" i="6"/>
  <c r="AW2173" i="6"/>
  <c r="AV2173" i="6"/>
  <c r="AU2173" i="6"/>
  <c r="AT2173" i="6"/>
  <c r="AS2173" i="6"/>
  <c r="AR2173" i="6"/>
  <c r="AQ2173" i="6"/>
  <c r="AP2173" i="6"/>
  <c r="AO2173" i="6"/>
  <c r="AN2173" i="6"/>
  <c r="AL2173" i="6"/>
  <c r="AK2173" i="6"/>
  <c r="AJ2173" i="6"/>
  <c r="AI2173" i="6"/>
  <c r="AM2173" i="6" s="1"/>
  <c r="AH2173" i="6"/>
  <c r="AG2173" i="6"/>
  <c r="AB2173" i="6"/>
  <c r="Z2173" i="6"/>
  <c r="Y2173" i="6"/>
  <c r="X2173" i="6"/>
  <c r="V2173" i="6"/>
  <c r="T2173" i="6"/>
  <c r="S2173" i="6"/>
  <c r="R2173" i="6"/>
  <c r="Q2173" i="6"/>
  <c r="P2173" i="6"/>
  <c r="O2173" i="6"/>
  <c r="N2173" i="6"/>
  <c r="M2173" i="6"/>
  <c r="U2173" i="6" s="1"/>
  <c r="E2173" i="6"/>
  <c r="B2173" i="6"/>
  <c r="BK2172" i="6"/>
  <c r="BJ2172" i="6"/>
  <c r="BC2172" i="6"/>
  <c r="BB2172" i="6"/>
  <c r="BA2172" i="6"/>
  <c r="AZ2172" i="6"/>
  <c r="AY2172" i="6"/>
  <c r="AX2172" i="6"/>
  <c r="AW2172" i="6"/>
  <c r="AV2172" i="6"/>
  <c r="AU2172" i="6"/>
  <c r="AT2172" i="6"/>
  <c r="AS2172" i="6"/>
  <c r="AR2172" i="6"/>
  <c r="AQ2172" i="6"/>
  <c r="AP2172" i="6"/>
  <c r="AO2172" i="6"/>
  <c r="AN2172" i="6"/>
  <c r="AL2172" i="6"/>
  <c r="AK2172" i="6"/>
  <c r="AJ2172" i="6"/>
  <c r="AI2172" i="6"/>
  <c r="AH2172" i="6"/>
  <c r="AG2172" i="6"/>
  <c r="AM2172" i="6" s="1"/>
  <c r="AB2172" i="6"/>
  <c r="Z2172" i="6"/>
  <c r="Y2172" i="6"/>
  <c r="X2172" i="6"/>
  <c r="AD2172" i="6" s="1"/>
  <c r="V2172" i="6"/>
  <c r="T2172" i="6"/>
  <c r="S2172" i="6"/>
  <c r="R2172" i="6"/>
  <c r="Q2172" i="6"/>
  <c r="P2172" i="6"/>
  <c r="O2172" i="6"/>
  <c r="N2172" i="6"/>
  <c r="M2172" i="6"/>
  <c r="U2172" i="6" s="1"/>
  <c r="E2172" i="6"/>
  <c r="B2172" i="6"/>
  <c r="BK2171" i="6"/>
  <c r="BJ2171" i="6"/>
  <c r="BC2171" i="6"/>
  <c r="BB2171" i="6"/>
  <c r="BA2171" i="6"/>
  <c r="AZ2171" i="6"/>
  <c r="AY2171" i="6"/>
  <c r="AX2171" i="6"/>
  <c r="AW2171" i="6"/>
  <c r="AV2171" i="6"/>
  <c r="AU2171" i="6"/>
  <c r="AT2171" i="6"/>
  <c r="AS2171" i="6"/>
  <c r="AR2171" i="6"/>
  <c r="AQ2171" i="6"/>
  <c r="AP2171" i="6"/>
  <c r="AO2171" i="6"/>
  <c r="AN2171" i="6"/>
  <c r="AL2171" i="6"/>
  <c r="AK2171" i="6"/>
  <c r="AJ2171" i="6"/>
  <c r="AI2171" i="6"/>
  <c r="AM2171" i="6" s="1"/>
  <c r="AH2171" i="6"/>
  <c r="AG2171" i="6"/>
  <c r="AB2171" i="6"/>
  <c r="Z2171" i="6"/>
  <c r="Y2171" i="6"/>
  <c r="X2171" i="6"/>
  <c r="V2171" i="6"/>
  <c r="T2171" i="6"/>
  <c r="S2171" i="6"/>
  <c r="R2171" i="6"/>
  <c r="Q2171" i="6"/>
  <c r="P2171" i="6"/>
  <c r="O2171" i="6"/>
  <c r="N2171" i="6"/>
  <c r="M2171" i="6"/>
  <c r="U2171" i="6" s="1"/>
  <c r="E2171" i="6"/>
  <c r="B2171" i="6"/>
  <c r="BK2170" i="6"/>
  <c r="BJ2170" i="6"/>
  <c r="BC2170" i="6"/>
  <c r="BB2170" i="6"/>
  <c r="BA2170" i="6"/>
  <c r="AZ2170" i="6"/>
  <c r="AY2170" i="6"/>
  <c r="AX2170" i="6"/>
  <c r="AW2170" i="6"/>
  <c r="AV2170" i="6"/>
  <c r="AU2170" i="6"/>
  <c r="AT2170" i="6"/>
  <c r="AS2170" i="6"/>
  <c r="AR2170" i="6"/>
  <c r="AQ2170" i="6"/>
  <c r="AP2170" i="6"/>
  <c r="AO2170" i="6"/>
  <c r="AN2170" i="6"/>
  <c r="AL2170" i="6"/>
  <c r="AK2170" i="6"/>
  <c r="AJ2170" i="6"/>
  <c r="AI2170" i="6"/>
  <c r="AH2170" i="6"/>
  <c r="AG2170" i="6"/>
  <c r="AM2170" i="6" s="1"/>
  <c r="AB2170" i="6"/>
  <c r="Z2170" i="6"/>
  <c r="Y2170" i="6"/>
  <c r="X2170" i="6"/>
  <c r="AD2170" i="6" s="1"/>
  <c r="V2170" i="6"/>
  <c r="T2170" i="6"/>
  <c r="S2170" i="6"/>
  <c r="R2170" i="6"/>
  <c r="Q2170" i="6"/>
  <c r="P2170" i="6"/>
  <c r="O2170" i="6"/>
  <c r="N2170" i="6"/>
  <c r="M2170" i="6"/>
  <c r="U2170" i="6" s="1"/>
  <c r="E2170" i="6"/>
  <c r="B2170" i="6"/>
  <c r="BK2169" i="6"/>
  <c r="BJ2169" i="6"/>
  <c r="BC2169" i="6"/>
  <c r="BB2169" i="6"/>
  <c r="BA2169" i="6"/>
  <c r="AZ2169" i="6"/>
  <c r="AY2169" i="6"/>
  <c r="AX2169" i="6"/>
  <c r="AW2169" i="6"/>
  <c r="AV2169" i="6"/>
  <c r="AU2169" i="6"/>
  <c r="AT2169" i="6"/>
  <c r="AS2169" i="6"/>
  <c r="AR2169" i="6"/>
  <c r="AQ2169" i="6"/>
  <c r="AP2169" i="6"/>
  <c r="AO2169" i="6"/>
  <c r="AN2169" i="6"/>
  <c r="AL2169" i="6"/>
  <c r="AK2169" i="6"/>
  <c r="AJ2169" i="6"/>
  <c r="AI2169" i="6"/>
  <c r="AM2169" i="6" s="1"/>
  <c r="AH2169" i="6"/>
  <c r="AG2169" i="6"/>
  <c r="AB2169" i="6"/>
  <c r="Z2169" i="6"/>
  <c r="Y2169" i="6"/>
  <c r="X2169" i="6"/>
  <c r="V2169" i="6"/>
  <c r="T2169" i="6"/>
  <c r="S2169" i="6"/>
  <c r="R2169" i="6"/>
  <c r="Q2169" i="6"/>
  <c r="P2169" i="6"/>
  <c r="O2169" i="6"/>
  <c r="N2169" i="6"/>
  <c r="M2169" i="6"/>
  <c r="U2169" i="6" s="1"/>
  <c r="E2169" i="6"/>
  <c r="B2169" i="6"/>
  <c r="BK2168" i="6"/>
  <c r="BJ2168" i="6"/>
  <c r="BC2168" i="6"/>
  <c r="BB2168" i="6"/>
  <c r="BA2168" i="6"/>
  <c r="AZ2168" i="6"/>
  <c r="AY2168" i="6"/>
  <c r="AX2168" i="6"/>
  <c r="AW2168" i="6"/>
  <c r="AV2168" i="6"/>
  <c r="AU2168" i="6"/>
  <c r="AT2168" i="6"/>
  <c r="AS2168" i="6"/>
  <c r="AR2168" i="6"/>
  <c r="AQ2168" i="6"/>
  <c r="AP2168" i="6"/>
  <c r="AO2168" i="6"/>
  <c r="AN2168" i="6"/>
  <c r="AL2168" i="6"/>
  <c r="AK2168" i="6"/>
  <c r="AJ2168" i="6"/>
  <c r="AI2168" i="6"/>
  <c r="AH2168" i="6"/>
  <c r="AG2168" i="6"/>
  <c r="AM2168" i="6" s="1"/>
  <c r="AB2168" i="6"/>
  <c r="Z2168" i="6"/>
  <c r="Y2168" i="6"/>
  <c r="X2168" i="6"/>
  <c r="AD2168" i="6" s="1"/>
  <c r="V2168" i="6"/>
  <c r="T2168" i="6"/>
  <c r="S2168" i="6"/>
  <c r="R2168" i="6"/>
  <c r="Q2168" i="6"/>
  <c r="P2168" i="6"/>
  <c r="O2168" i="6"/>
  <c r="N2168" i="6"/>
  <c r="M2168" i="6"/>
  <c r="U2168" i="6" s="1"/>
  <c r="E2168" i="6"/>
  <c r="B2168" i="6"/>
  <c r="BK2167" i="6"/>
  <c r="BJ2167" i="6"/>
  <c r="BC2167" i="6"/>
  <c r="BB2167" i="6"/>
  <c r="BA2167" i="6"/>
  <c r="AZ2167" i="6"/>
  <c r="AY2167" i="6"/>
  <c r="AX2167" i="6"/>
  <c r="AW2167" i="6"/>
  <c r="AV2167" i="6"/>
  <c r="AU2167" i="6"/>
  <c r="AT2167" i="6"/>
  <c r="AS2167" i="6"/>
  <c r="AR2167" i="6"/>
  <c r="AQ2167" i="6"/>
  <c r="AP2167" i="6"/>
  <c r="AO2167" i="6"/>
  <c r="AN2167" i="6"/>
  <c r="AL2167" i="6"/>
  <c r="AK2167" i="6"/>
  <c r="AJ2167" i="6"/>
  <c r="AI2167" i="6"/>
  <c r="AM2167" i="6" s="1"/>
  <c r="AH2167" i="6"/>
  <c r="AG2167" i="6"/>
  <c r="AB2167" i="6"/>
  <c r="Z2167" i="6"/>
  <c r="Y2167" i="6"/>
  <c r="X2167" i="6"/>
  <c r="V2167" i="6"/>
  <c r="T2167" i="6"/>
  <c r="S2167" i="6"/>
  <c r="R2167" i="6"/>
  <c r="Q2167" i="6"/>
  <c r="P2167" i="6"/>
  <c r="O2167" i="6"/>
  <c r="N2167" i="6"/>
  <c r="M2167" i="6"/>
  <c r="U2167" i="6" s="1"/>
  <c r="E2167" i="6"/>
  <c r="B2167" i="6"/>
  <c r="BK2166" i="6"/>
  <c r="BJ2166" i="6"/>
  <c r="BC2166" i="6"/>
  <c r="BB2166" i="6"/>
  <c r="BA2166" i="6"/>
  <c r="AZ2166" i="6"/>
  <c r="AY2166" i="6"/>
  <c r="AX2166" i="6"/>
  <c r="AW2166" i="6"/>
  <c r="AV2166" i="6"/>
  <c r="AU2166" i="6"/>
  <c r="AT2166" i="6"/>
  <c r="AS2166" i="6"/>
  <c r="AR2166" i="6"/>
  <c r="AQ2166" i="6"/>
  <c r="AP2166" i="6"/>
  <c r="AO2166" i="6"/>
  <c r="AN2166" i="6"/>
  <c r="AL2166" i="6"/>
  <c r="AK2166" i="6"/>
  <c r="AJ2166" i="6"/>
  <c r="AI2166" i="6"/>
  <c r="AH2166" i="6"/>
  <c r="AG2166" i="6"/>
  <c r="AM2166" i="6" s="1"/>
  <c r="AB2166" i="6"/>
  <c r="Z2166" i="6"/>
  <c r="Y2166" i="6"/>
  <c r="X2166" i="6"/>
  <c r="AD2166" i="6" s="1"/>
  <c r="V2166" i="6"/>
  <c r="T2166" i="6"/>
  <c r="S2166" i="6"/>
  <c r="R2166" i="6"/>
  <c r="Q2166" i="6"/>
  <c r="P2166" i="6"/>
  <c r="O2166" i="6"/>
  <c r="N2166" i="6"/>
  <c r="M2166" i="6"/>
  <c r="U2166" i="6" s="1"/>
  <c r="E2166" i="6"/>
  <c r="B2166" i="6"/>
  <c r="BK2165" i="6"/>
  <c r="BJ2165" i="6"/>
  <c r="BC2165" i="6"/>
  <c r="BB2165" i="6"/>
  <c r="BA2165" i="6"/>
  <c r="AZ2165" i="6"/>
  <c r="AY2165" i="6"/>
  <c r="AX2165" i="6"/>
  <c r="AW2165" i="6"/>
  <c r="AV2165" i="6"/>
  <c r="AU2165" i="6"/>
  <c r="AT2165" i="6"/>
  <c r="AS2165" i="6"/>
  <c r="AR2165" i="6"/>
  <c r="AQ2165" i="6"/>
  <c r="AP2165" i="6"/>
  <c r="AO2165" i="6"/>
  <c r="AN2165" i="6"/>
  <c r="AL2165" i="6"/>
  <c r="AK2165" i="6"/>
  <c r="AJ2165" i="6"/>
  <c r="AI2165" i="6"/>
  <c r="AM2165" i="6" s="1"/>
  <c r="AH2165" i="6"/>
  <c r="AG2165" i="6"/>
  <c r="AB2165" i="6"/>
  <c r="Z2165" i="6"/>
  <c r="Y2165" i="6"/>
  <c r="X2165" i="6"/>
  <c r="V2165" i="6"/>
  <c r="T2165" i="6"/>
  <c r="S2165" i="6"/>
  <c r="R2165" i="6"/>
  <c r="Q2165" i="6"/>
  <c r="P2165" i="6"/>
  <c r="O2165" i="6"/>
  <c r="N2165" i="6"/>
  <c r="M2165" i="6"/>
  <c r="U2165" i="6" s="1"/>
  <c r="E2165" i="6"/>
  <c r="B2165" i="6"/>
  <c r="BK2164" i="6"/>
  <c r="BJ2164" i="6"/>
  <c r="BC2164" i="6"/>
  <c r="BB2164" i="6"/>
  <c r="BA2164" i="6"/>
  <c r="AZ2164" i="6"/>
  <c r="AY2164" i="6"/>
  <c r="AX2164" i="6"/>
  <c r="AW2164" i="6"/>
  <c r="AV2164" i="6"/>
  <c r="AU2164" i="6"/>
  <c r="AT2164" i="6"/>
  <c r="AS2164" i="6"/>
  <c r="AR2164" i="6"/>
  <c r="AQ2164" i="6"/>
  <c r="AP2164" i="6"/>
  <c r="AO2164" i="6"/>
  <c r="AN2164" i="6"/>
  <c r="AL2164" i="6"/>
  <c r="AK2164" i="6"/>
  <c r="AJ2164" i="6"/>
  <c r="AI2164" i="6"/>
  <c r="AH2164" i="6"/>
  <c r="AG2164" i="6"/>
  <c r="AM2164" i="6" s="1"/>
  <c r="AB2164" i="6"/>
  <c r="Z2164" i="6"/>
  <c r="Y2164" i="6"/>
  <c r="X2164" i="6"/>
  <c r="AD2164" i="6" s="1"/>
  <c r="V2164" i="6"/>
  <c r="T2164" i="6"/>
  <c r="S2164" i="6"/>
  <c r="R2164" i="6"/>
  <c r="Q2164" i="6"/>
  <c r="P2164" i="6"/>
  <c r="O2164" i="6"/>
  <c r="N2164" i="6"/>
  <c r="M2164" i="6"/>
  <c r="U2164" i="6" s="1"/>
  <c r="E2164" i="6"/>
  <c r="B2164" i="6"/>
  <c r="BK2163" i="6"/>
  <c r="BJ2163" i="6"/>
  <c r="BC2163" i="6"/>
  <c r="BB2163" i="6"/>
  <c r="BA2163" i="6"/>
  <c r="AZ2163" i="6"/>
  <c r="AY2163" i="6"/>
  <c r="AX2163" i="6"/>
  <c r="AW2163" i="6"/>
  <c r="AV2163" i="6"/>
  <c r="AU2163" i="6"/>
  <c r="AT2163" i="6"/>
  <c r="AS2163" i="6"/>
  <c r="AR2163" i="6"/>
  <c r="AQ2163" i="6"/>
  <c r="AP2163" i="6"/>
  <c r="AO2163" i="6"/>
  <c r="AN2163" i="6"/>
  <c r="AL2163" i="6"/>
  <c r="AK2163" i="6"/>
  <c r="AJ2163" i="6"/>
  <c r="AI2163" i="6"/>
  <c r="AM2163" i="6" s="1"/>
  <c r="AH2163" i="6"/>
  <c r="AG2163" i="6"/>
  <c r="AB2163" i="6"/>
  <c r="Z2163" i="6"/>
  <c r="Y2163" i="6"/>
  <c r="X2163" i="6"/>
  <c r="V2163" i="6"/>
  <c r="T2163" i="6"/>
  <c r="S2163" i="6"/>
  <c r="R2163" i="6"/>
  <c r="Q2163" i="6"/>
  <c r="P2163" i="6"/>
  <c r="O2163" i="6"/>
  <c r="N2163" i="6"/>
  <c r="M2163" i="6"/>
  <c r="U2163" i="6" s="1"/>
  <c r="E2163" i="6"/>
  <c r="B2163" i="6"/>
  <c r="BK2162" i="6"/>
  <c r="BJ2162" i="6"/>
  <c r="BC2162" i="6"/>
  <c r="BB2162" i="6"/>
  <c r="BA2162" i="6"/>
  <c r="AZ2162" i="6"/>
  <c r="AY2162" i="6"/>
  <c r="AX2162" i="6"/>
  <c r="AW2162" i="6"/>
  <c r="AV2162" i="6"/>
  <c r="AU2162" i="6"/>
  <c r="AT2162" i="6"/>
  <c r="AS2162" i="6"/>
  <c r="AR2162" i="6"/>
  <c r="AQ2162" i="6"/>
  <c r="AP2162" i="6"/>
  <c r="AO2162" i="6"/>
  <c r="AN2162" i="6"/>
  <c r="AL2162" i="6"/>
  <c r="AK2162" i="6"/>
  <c r="AJ2162" i="6"/>
  <c r="AI2162" i="6"/>
  <c r="AH2162" i="6"/>
  <c r="AG2162" i="6"/>
  <c r="AM2162" i="6" s="1"/>
  <c r="AB2162" i="6"/>
  <c r="Z2162" i="6"/>
  <c r="Y2162" i="6"/>
  <c r="X2162" i="6"/>
  <c r="AD2162" i="6" s="1"/>
  <c r="V2162" i="6"/>
  <c r="T2162" i="6"/>
  <c r="S2162" i="6"/>
  <c r="R2162" i="6"/>
  <c r="Q2162" i="6"/>
  <c r="P2162" i="6"/>
  <c r="O2162" i="6"/>
  <c r="N2162" i="6"/>
  <c r="M2162" i="6"/>
  <c r="U2162" i="6" s="1"/>
  <c r="E2162" i="6"/>
  <c r="B2162" i="6"/>
  <c r="BK2161" i="6"/>
  <c r="BJ2161" i="6"/>
  <c r="BC2161" i="6"/>
  <c r="BB2161" i="6"/>
  <c r="BA2161" i="6"/>
  <c r="AZ2161" i="6"/>
  <c r="AY2161" i="6"/>
  <c r="AX2161" i="6"/>
  <c r="AW2161" i="6"/>
  <c r="AV2161" i="6"/>
  <c r="AU2161" i="6"/>
  <c r="AT2161" i="6"/>
  <c r="AS2161" i="6"/>
  <c r="AR2161" i="6"/>
  <c r="AQ2161" i="6"/>
  <c r="AP2161" i="6"/>
  <c r="AO2161" i="6"/>
  <c r="AN2161" i="6"/>
  <c r="AL2161" i="6"/>
  <c r="AK2161" i="6"/>
  <c r="AJ2161" i="6"/>
  <c r="AI2161" i="6"/>
  <c r="AM2161" i="6" s="1"/>
  <c r="AH2161" i="6"/>
  <c r="AG2161" i="6"/>
  <c r="AB2161" i="6"/>
  <c r="Z2161" i="6"/>
  <c r="Y2161" i="6"/>
  <c r="X2161" i="6"/>
  <c r="V2161" i="6"/>
  <c r="T2161" i="6"/>
  <c r="S2161" i="6"/>
  <c r="R2161" i="6"/>
  <c r="Q2161" i="6"/>
  <c r="P2161" i="6"/>
  <c r="O2161" i="6"/>
  <c r="N2161" i="6"/>
  <c r="M2161" i="6"/>
  <c r="U2161" i="6" s="1"/>
  <c r="E2161" i="6"/>
  <c r="B2161" i="6"/>
  <c r="BK2160" i="6"/>
  <c r="BJ2160" i="6"/>
  <c r="BC2160" i="6"/>
  <c r="BB2160" i="6"/>
  <c r="BA2160" i="6"/>
  <c r="AZ2160" i="6"/>
  <c r="AY2160" i="6"/>
  <c r="AX2160" i="6"/>
  <c r="AW2160" i="6"/>
  <c r="AV2160" i="6"/>
  <c r="AU2160" i="6"/>
  <c r="AT2160" i="6"/>
  <c r="AS2160" i="6"/>
  <c r="AR2160" i="6"/>
  <c r="AQ2160" i="6"/>
  <c r="AP2160" i="6"/>
  <c r="AO2160" i="6"/>
  <c r="AN2160" i="6"/>
  <c r="AL2160" i="6"/>
  <c r="AK2160" i="6"/>
  <c r="AJ2160" i="6"/>
  <c r="AI2160" i="6"/>
  <c r="AH2160" i="6"/>
  <c r="AG2160" i="6"/>
  <c r="AM2160" i="6" s="1"/>
  <c r="AB2160" i="6"/>
  <c r="Z2160" i="6"/>
  <c r="Y2160" i="6"/>
  <c r="X2160" i="6"/>
  <c r="AD2160" i="6" s="1"/>
  <c r="V2160" i="6"/>
  <c r="T2160" i="6"/>
  <c r="S2160" i="6"/>
  <c r="R2160" i="6"/>
  <c r="Q2160" i="6"/>
  <c r="P2160" i="6"/>
  <c r="O2160" i="6"/>
  <c r="N2160" i="6"/>
  <c r="M2160" i="6"/>
  <c r="U2160" i="6" s="1"/>
  <c r="E2160" i="6"/>
  <c r="B2160" i="6"/>
  <c r="BK2159" i="6"/>
  <c r="BJ2159" i="6"/>
  <c r="BC2159" i="6"/>
  <c r="BB2159" i="6"/>
  <c r="BA2159" i="6"/>
  <c r="AZ2159" i="6"/>
  <c r="AY2159" i="6"/>
  <c r="AX2159" i="6"/>
  <c r="AW2159" i="6"/>
  <c r="AV2159" i="6"/>
  <c r="AU2159" i="6"/>
  <c r="AT2159" i="6"/>
  <c r="AS2159" i="6"/>
  <c r="AR2159" i="6"/>
  <c r="AQ2159" i="6"/>
  <c r="AP2159" i="6"/>
  <c r="AO2159" i="6"/>
  <c r="AN2159" i="6"/>
  <c r="AL2159" i="6"/>
  <c r="AK2159" i="6"/>
  <c r="AJ2159" i="6"/>
  <c r="AI2159" i="6"/>
  <c r="AM2159" i="6" s="1"/>
  <c r="AH2159" i="6"/>
  <c r="AG2159" i="6"/>
  <c r="AB2159" i="6"/>
  <c r="Z2159" i="6"/>
  <c r="Y2159" i="6"/>
  <c r="X2159" i="6"/>
  <c r="V2159" i="6"/>
  <c r="T2159" i="6"/>
  <c r="S2159" i="6"/>
  <c r="R2159" i="6"/>
  <c r="Q2159" i="6"/>
  <c r="P2159" i="6"/>
  <c r="O2159" i="6"/>
  <c r="N2159" i="6"/>
  <c r="M2159" i="6"/>
  <c r="U2159" i="6" s="1"/>
  <c r="E2159" i="6"/>
  <c r="B2159" i="6"/>
  <c r="BK2158" i="6"/>
  <c r="BJ2158" i="6"/>
  <c r="BC2158" i="6"/>
  <c r="BB2158" i="6"/>
  <c r="BA2158" i="6"/>
  <c r="AZ2158" i="6"/>
  <c r="AY2158" i="6"/>
  <c r="AX2158" i="6"/>
  <c r="AW2158" i="6"/>
  <c r="AV2158" i="6"/>
  <c r="AU2158" i="6"/>
  <c r="AT2158" i="6"/>
  <c r="AS2158" i="6"/>
  <c r="AR2158" i="6"/>
  <c r="AQ2158" i="6"/>
  <c r="AP2158" i="6"/>
  <c r="AO2158" i="6"/>
  <c r="AN2158" i="6"/>
  <c r="AL2158" i="6"/>
  <c r="AK2158" i="6"/>
  <c r="AJ2158" i="6"/>
  <c r="AI2158" i="6"/>
  <c r="AH2158" i="6"/>
  <c r="AG2158" i="6"/>
  <c r="AM2158" i="6" s="1"/>
  <c r="AB2158" i="6"/>
  <c r="Z2158" i="6"/>
  <c r="Y2158" i="6"/>
  <c r="X2158" i="6"/>
  <c r="AD2158" i="6" s="1"/>
  <c r="V2158" i="6"/>
  <c r="T2158" i="6"/>
  <c r="S2158" i="6"/>
  <c r="R2158" i="6"/>
  <c r="Q2158" i="6"/>
  <c r="P2158" i="6"/>
  <c r="O2158" i="6"/>
  <c r="N2158" i="6"/>
  <c r="M2158" i="6"/>
  <c r="U2158" i="6" s="1"/>
  <c r="E2158" i="6"/>
  <c r="B2158" i="6"/>
  <c r="BK2157" i="6"/>
  <c r="BJ2157" i="6"/>
  <c r="BC2157" i="6"/>
  <c r="BB2157" i="6"/>
  <c r="BA2157" i="6"/>
  <c r="AZ2157" i="6"/>
  <c r="AY2157" i="6"/>
  <c r="AX2157" i="6"/>
  <c r="AW2157" i="6"/>
  <c r="AV2157" i="6"/>
  <c r="AU2157" i="6"/>
  <c r="AT2157" i="6"/>
  <c r="AS2157" i="6"/>
  <c r="AR2157" i="6"/>
  <c r="AQ2157" i="6"/>
  <c r="AP2157" i="6"/>
  <c r="AO2157" i="6"/>
  <c r="AN2157" i="6"/>
  <c r="AL2157" i="6"/>
  <c r="AK2157" i="6"/>
  <c r="AJ2157" i="6"/>
  <c r="AI2157" i="6"/>
  <c r="AM2157" i="6" s="1"/>
  <c r="AH2157" i="6"/>
  <c r="AG2157" i="6"/>
  <c r="AB2157" i="6"/>
  <c r="Z2157" i="6"/>
  <c r="Y2157" i="6"/>
  <c r="X2157" i="6"/>
  <c r="V2157" i="6"/>
  <c r="T2157" i="6"/>
  <c r="S2157" i="6"/>
  <c r="R2157" i="6"/>
  <c r="Q2157" i="6"/>
  <c r="P2157" i="6"/>
  <c r="O2157" i="6"/>
  <c r="N2157" i="6"/>
  <c r="M2157" i="6"/>
  <c r="U2157" i="6" s="1"/>
  <c r="E2157" i="6"/>
  <c r="B2157" i="6"/>
  <c r="BK2156" i="6"/>
  <c r="BJ2156" i="6"/>
  <c r="BC2156" i="6"/>
  <c r="BB2156" i="6"/>
  <c r="BA2156" i="6"/>
  <c r="AZ2156" i="6"/>
  <c r="AY2156" i="6"/>
  <c r="AX2156" i="6"/>
  <c r="AW2156" i="6"/>
  <c r="AV2156" i="6"/>
  <c r="AU2156" i="6"/>
  <c r="AT2156" i="6"/>
  <c r="AS2156" i="6"/>
  <c r="AR2156" i="6"/>
  <c r="AQ2156" i="6"/>
  <c r="AP2156" i="6"/>
  <c r="AO2156" i="6"/>
  <c r="AN2156" i="6"/>
  <c r="AL2156" i="6"/>
  <c r="AK2156" i="6"/>
  <c r="AJ2156" i="6"/>
  <c r="AI2156" i="6"/>
  <c r="AH2156" i="6"/>
  <c r="AG2156" i="6"/>
  <c r="AM2156" i="6" s="1"/>
  <c r="AB2156" i="6"/>
  <c r="Z2156" i="6"/>
  <c r="Y2156" i="6"/>
  <c r="X2156" i="6"/>
  <c r="AD2156" i="6" s="1"/>
  <c r="V2156" i="6"/>
  <c r="T2156" i="6"/>
  <c r="S2156" i="6"/>
  <c r="R2156" i="6"/>
  <c r="Q2156" i="6"/>
  <c r="P2156" i="6"/>
  <c r="O2156" i="6"/>
  <c r="N2156" i="6"/>
  <c r="M2156" i="6"/>
  <c r="U2156" i="6" s="1"/>
  <c r="E2156" i="6"/>
  <c r="B2156" i="6"/>
  <c r="BK2155" i="6"/>
  <c r="BJ2155" i="6"/>
  <c r="BC2155" i="6"/>
  <c r="BB2155" i="6"/>
  <c r="BA2155" i="6"/>
  <c r="AZ2155" i="6"/>
  <c r="AY2155" i="6"/>
  <c r="AX2155" i="6"/>
  <c r="AW2155" i="6"/>
  <c r="AV2155" i="6"/>
  <c r="AU2155" i="6"/>
  <c r="AT2155" i="6"/>
  <c r="AS2155" i="6"/>
  <c r="AR2155" i="6"/>
  <c r="AQ2155" i="6"/>
  <c r="AP2155" i="6"/>
  <c r="AO2155" i="6"/>
  <c r="AN2155" i="6"/>
  <c r="BD2155" i="6" s="1"/>
  <c r="AL2155" i="6"/>
  <c r="AK2155" i="6"/>
  <c r="AJ2155" i="6"/>
  <c r="AI2155" i="6"/>
  <c r="AH2155" i="6"/>
  <c r="AM2155" i="6" s="1"/>
  <c r="AG2155" i="6"/>
  <c r="AB2155" i="6"/>
  <c r="Z2155" i="6"/>
  <c r="Y2155" i="6"/>
  <c r="X2155" i="6"/>
  <c r="AD2155" i="6" s="1"/>
  <c r="V2155" i="6"/>
  <c r="T2155" i="6"/>
  <c r="S2155" i="6"/>
  <c r="R2155" i="6"/>
  <c r="Q2155" i="6"/>
  <c r="P2155" i="6"/>
  <c r="O2155" i="6"/>
  <c r="N2155" i="6"/>
  <c r="M2155" i="6"/>
  <c r="U2155" i="6" s="1"/>
  <c r="E2155" i="6"/>
  <c r="B2155" i="6"/>
  <c r="BK2154" i="6"/>
  <c r="BJ2154" i="6"/>
  <c r="BC2154" i="6"/>
  <c r="BB2154" i="6"/>
  <c r="BA2154" i="6"/>
  <c r="AZ2154" i="6"/>
  <c r="AY2154" i="6"/>
  <c r="AX2154" i="6"/>
  <c r="AW2154" i="6"/>
  <c r="AV2154" i="6"/>
  <c r="AU2154" i="6"/>
  <c r="AT2154" i="6"/>
  <c r="AS2154" i="6"/>
  <c r="AR2154" i="6"/>
  <c r="AQ2154" i="6"/>
  <c r="AP2154" i="6"/>
  <c r="AO2154" i="6"/>
  <c r="AN2154" i="6"/>
  <c r="BD2154" i="6" s="1"/>
  <c r="AL2154" i="6"/>
  <c r="AK2154" i="6"/>
  <c r="AJ2154" i="6"/>
  <c r="AI2154" i="6"/>
  <c r="AH2154" i="6"/>
  <c r="AM2154" i="6" s="1"/>
  <c r="AG2154" i="6"/>
  <c r="AB2154" i="6"/>
  <c r="Z2154" i="6"/>
  <c r="Y2154" i="6"/>
  <c r="X2154" i="6"/>
  <c r="AD2154" i="6" s="1"/>
  <c r="V2154" i="6"/>
  <c r="T2154" i="6"/>
  <c r="S2154" i="6"/>
  <c r="R2154" i="6"/>
  <c r="Q2154" i="6"/>
  <c r="P2154" i="6"/>
  <c r="O2154" i="6"/>
  <c r="N2154" i="6"/>
  <c r="M2154" i="6"/>
  <c r="U2154" i="6" s="1"/>
  <c r="E2154" i="6"/>
  <c r="B2154" i="6"/>
  <c r="BK2153" i="6"/>
  <c r="BJ2153" i="6"/>
  <c r="BC2153" i="6"/>
  <c r="BB2153" i="6"/>
  <c r="BA2153" i="6"/>
  <c r="AZ2153" i="6"/>
  <c r="AY2153" i="6"/>
  <c r="AX2153" i="6"/>
  <c r="AW2153" i="6"/>
  <c r="AV2153" i="6"/>
  <c r="AU2153" i="6"/>
  <c r="AT2153" i="6"/>
  <c r="AS2153" i="6"/>
  <c r="AR2153" i="6"/>
  <c r="AQ2153" i="6"/>
  <c r="AP2153" i="6"/>
  <c r="AO2153" i="6"/>
  <c r="AN2153" i="6"/>
  <c r="BD2153" i="6" s="1"/>
  <c r="AL2153" i="6"/>
  <c r="AK2153" i="6"/>
  <c r="AJ2153" i="6"/>
  <c r="AI2153" i="6"/>
  <c r="AH2153" i="6"/>
  <c r="AM2153" i="6" s="1"/>
  <c r="AG2153" i="6"/>
  <c r="AB2153" i="6"/>
  <c r="Z2153" i="6"/>
  <c r="Y2153" i="6"/>
  <c r="X2153" i="6"/>
  <c r="AD2153" i="6" s="1"/>
  <c r="V2153" i="6"/>
  <c r="T2153" i="6"/>
  <c r="S2153" i="6"/>
  <c r="R2153" i="6"/>
  <c r="Q2153" i="6"/>
  <c r="P2153" i="6"/>
  <c r="O2153" i="6"/>
  <c r="N2153" i="6"/>
  <c r="M2153" i="6"/>
  <c r="U2153" i="6" s="1"/>
  <c r="E2153" i="6"/>
  <c r="B2153" i="6"/>
  <c r="BK2152" i="6"/>
  <c r="BJ2152" i="6"/>
  <c r="BC2152" i="6"/>
  <c r="BB2152" i="6"/>
  <c r="BA2152" i="6"/>
  <c r="AZ2152" i="6"/>
  <c r="AY2152" i="6"/>
  <c r="AX2152" i="6"/>
  <c r="AW2152" i="6"/>
  <c r="AV2152" i="6"/>
  <c r="AU2152" i="6"/>
  <c r="AT2152" i="6"/>
  <c r="AS2152" i="6"/>
  <c r="AR2152" i="6"/>
  <c r="AQ2152" i="6"/>
  <c r="AP2152" i="6"/>
  <c r="AO2152" i="6"/>
  <c r="AN2152" i="6"/>
  <c r="BD2152" i="6" s="1"/>
  <c r="AL2152" i="6"/>
  <c r="AK2152" i="6"/>
  <c r="AJ2152" i="6"/>
  <c r="AI2152" i="6"/>
  <c r="AH2152" i="6"/>
  <c r="AM2152" i="6" s="1"/>
  <c r="AG2152" i="6"/>
  <c r="AB2152" i="6"/>
  <c r="Z2152" i="6"/>
  <c r="Y2152" i="6"/>
  <c r="X2152" i="6"/>
  <c r="AD2152" i="6" s="1"/>
  <c r="V2152" i="6"/>
  <c r="T2152" i="6"/>
  <c r="S2152" i="6"/>
  <c r="R2152" i="6"/>
  <c r="Q2152" i="6"/>
  <c r="P2152" i="6"/>
  <c r="O2152" i="6"/>
  <c r="N2152" i="6"/>
  <c r="M2152" i="6"/>
  <c r="U2152" i="6" s="1"/>
  <c r="E2152" i="6"/>
  <c r="B2152" i="6"/>
  <c r="BK2151" i="6"/>
  <c r="BJ2151" i="6"/>
  <c r="BC2151" i="6"/>
  <c r="BB2151" i="6"/>
  <c r="BA2151" i="6"/>
  <c r="AZ2151" i="6"/>
  <c r="AY2151" i="6"/>
  <c r="AX2151" i="6"/>
  <c r="AW2151" i="6"/>
  <c r="AV2151" i="6"/>
  <c r="AU2151" i="6"/>
  <c r="AT2151" i="6"/>
  <c r="AS2151" i="6"/>
  <c r="AR2151" i="6"/>
  <c r="AQ2151" i="6"/>
  <c r="AP2151" i="6"/>
  <c r="AO2151" i="6"/>
  <c r="AN2151" i="6"/>
  <c r="BD2151" i="6" s="1"/>
  <c r="AL2151" i="6"/>
  <c r="AK2151" i="6"/>
  <c r="AJ2151" i="6"/>
  <c r="AI2151" i="6"/>
  <c r="AH2151" i="6"/>
  <c r="AM2151" i="6" s="1"/>
  <c r="AG2151" i="6"/>
  <c r="AB2151" i="6"/>
  <c r="Z2151" i="6"/>
  <c r="Y2151" i="6"/>
  <c r="X2151" i="6"/>
  <c r="AD2151" i="6" s="1"/>
  <c r="V2151" i="6"/>
  <c r="T2151" i="6"/>
  <c r="S2151" i="6"/>
  <c r="R2151" i="6"/>
  <c r="Q2151" i="6"/>
  <c r="P2151" i="6"/>
  <c r="O2151" i="6"/>
  <c r="N2151" i="6"/>
  <c r="M2151" i="6"/>
  <c r="U2151" i="6" s="1"/>
  <c r="E2151" i="6"/>
  <c r="B2151" i="6"/>
  <c r="BK2150" i="6"/>
  <c r="BJ2150" i="6"/>
  <c r="BC2150" i="6"/>
  <c r="BB2150" i="6"/>
  <c r="BA2150" i="6"/>
  <c r="AZ2150" i="6"/>
  <c r="AY2150" i="6"/>
  <c r="AX2150" i="6"/>
  <c r="AW2150" i="6"/>
  <c r="AV2150" i="6"/>
  <c r="AU2150" i="6"/>
  <c r="AT2150" i="6"/>
  <c r="AS2150" i="6"/>
  <c r="AR2150" i="6"/>
  <c r="AQ2150" i="6"/>
  <c r="AP2150" i="6"/>
  <c r="AO2150" i="6"/>
  <c r="AN2150" i="6"/>
  <c r="BD2150" i="6" s="1"/>
  <c r="AL2150" i="6"/>
  <c r="AK2150" i="6"/>
  <c r="AJ2150" i="6"/>
  <c r="AI2150" i="6"/>
  <c r="AH2150" i="6"/>
  <c r="AM2150" i="6" s="1"/>
  <c r="AG2150" i="6"/>
  <c r="AB2150" i="6"/>
  <c r="Z2150" i="6"/>
  <c r="Y2150" i="6"/>
  <c r="X2150" i="6"/>
  <c r="AD2150" i="6" s="1"/>
  <c r="V2150" i="6"/>
  <c r="T2150" i="6"/>
  <c r="S2150" i="6"/>
  <c r="R2150" i="6"/>
  <c r="Q2150" i="6"/>
  <c r="P2150" i="6"/>
  <c r="O2150" i="6"/>
  <c r="N2150" i="6"/>
  <c r="M2150" i="6"/>
  <c r="U2150" i="6" s="1"/>
  <c r="E2150" i="6"/>
  <c r="B2150" i="6"/>
  <c r="BK2149" i="6"/>
  <c r="BJ2149" i="6"/>
  <c r="BC2149" i="6"/>
  <c r="BB2149" i="6"/>
  <c r="BA2149" i="6"/>
  <c r="AZ2149" i="6"/>
  <c r="AY2149" i="6"/>
  <c r="AX2149" i="6"/>
  <c r="AW2149" i="6"/>
  <c r="AV2149" i="6"/>
  <c r="AU2149" i="6"/>
  <c r="AT2149" i="6"/>
  <c r="AS2149" i="6"/>
  <c r="AR2149" i="6"/>
  <c r="AQ2149" i="6"/>
  <c r="AP2149" i="6"/>
  <c r="AO2149" i="6"/>
  <c r="AN2149" i="6"/>
  <c r="BD2149" i="6" s="1"/>
  <c r="AL2149" i="6"/>
  <c r="AK2149" i="6"/>
  <c r="AJ2149" i="6"/>
  <c r="AI2149" i="6"/>
  <c r="AH2149" i="6"/>
  <c r="AM2149" i="6" s="1"/>
  <c r="AG2149" i="6"/>
  <c r="AB2149" i="6"/>
  <c r="Z2149" i="6"/>
  <c r="Y2149" i="6"/>
  <c r="X2149" i="6"/>
  <c r="AD2149" i="6" s="1"/>
  <c r="V2149" i="6"/>
  <c r="T2149" i="6"/>
  <c r="S2149" i="6"/>
  <c r="R2149" i="6"/>
  <c r="Q2149" i="6"/>
  <c r="P2149" i="6"/>
  <c r="O2149" i="6"/>
  <c r="N2149" i="6"/>
  <c r="M2149" i="6"/>
  <c r="U2149" i="6" s="1"/>
  <c r="E2149" i="6"/>
  <c r="B2149" i="6"/>
  <c r="BK2148" i="6"/>
  <c r="BJ2148" i="6"/>
  <c r="BC2148" i="6"/>
  <c r="BB2148" i="6"/>
  <c r="BA2148" i="6"/>
  <c r="AZ2148" i="6"/>
  <c r="AY2148" i="6"/>
  <c r="AX2148" i="6"/>
  <c r="AW2148" i="6"/>
  <c r="AV2148" i="6"/>
  <c r="AU2148" i="6"/>
  <c r="AT2148" i="6"/>
  <c r="AS2148" i="6"/>
  <c r="AR2148" i="6"/>
  <c r="AQ2148" i="6"/>
  <c r="AP2148" i="6"/>
  <c r="AO2148" i="6"/>
  <c r="AN2148" i="6"/>
  <c r="BD2148" i="6" s="1"/>
  <c r="AL2148" i="6"/>
  <c r="AK2148" i="6"/>
  <c r="AJ2148" i="6"/>
  <c r="AI2148" i="6"/>
  <c r="AH2148" i="6"/>
  <c r="AM2148" i="6" s="1"/>
  <c r="AG2148" i="6"/>
  <c r="AB2148" i="6"/>
  <c r="Z2148" i="6"/>
  <c r="Y2148" i="6"/>
  <c r="X2148" i="6"/>
  <c r="AD2148" i="6" s="1"/>
  <c r="V2148" i="6"/>
  <c r="T2148" i="6"/>
  <c r="S2148" i="6"/>
  <c r="R2148" i="6"/>
  <c r="Q2148" i="6"/>
  <c r="P2148" i="6"/>
  <c r="O2148" i="6"/>
  <c r="N2148" i="6"/>
  <c r="M2148" i="6"/>
  <c r="U2148" i="6" s="1"/>
  <c r="E2148" i="6"/>
  <c r="B2148" i="6"/>
  <c r="BK2147" i="6"/>
  <c r="BJ2147" i="6"/>
  <c r="BC2147" i="6"/>
  <c r="BB2147" i="6"/>
  <c r="BA2147" i="6"/>
  <c r="AZ2147" i="6"/>
  <c r="AY2147" i="6"/>
  <c r="AX2147" i="6"/>
  <c r="AW2147" i="6"/>
  <c r="AV2147" i="6"/>
  <c r="AU2147" i="6"/>
  <c r="AT2147" i="6"/>
  <c r="AS2147" i="6"/>
  <c r="AR2147" i="6"/>
  <c r="AQ2147" i="6"/>
  <c r="AP2147" i="6"/>
  <c r="AO2147" i="6"/>
  <c r="AN2147" i="6"/>
  <c r="BD2147" i="6" s="1"/>
  <c r="AL2147" i="6"/>
  <c r="AK2147" i="6"/>
  <c r="AJ2147" i="6"/>
  <c r="AI2147" i="6"/>
  <c r="AH2147" i="6"/>
  <c r="AM2147" i="6" s="1"/>
  <c r="AG2147" i="6"/>
  <c r="AB2147" i="6"/>
  <c r="Z2147" i="6"/>
  <c r="Y2147" i="6"/>
  <c r="X2147" i="6"/>
  <c r="AD2147" i="6" s="1"/>
  <c r="V2147" i="6"/>
  <c r="T2147" i="6"/>
  <c r="S2147" i="6"/>
  <c r="R2147" i="6"/>
  <c r="Q2147" i="6"/>
  <c r="P2147" i="6"/>
  <c r="O2147" i="6"/>
  <c r="N2147" i="6"/>
  <c r="M2147" i="6"/>
  <c r="U2147" i="6" s="1"/>
  <c r="E2147" i="6"/>
  <c r="B2147" i="6"/>
  <c r="BK2146" i="6"/>
  <c r="BJ2146" i="6"/>
  <c r="BC2146" i="6"/>
  <c r="BB2146" i="6"/>
  <c r="BA2146" i="6"/>
  <c r="AZ2146" i="6"/>
  <c r="AY2146" i="6"/>
  <c r="AX2146" i="6"/>
  <c r="AW2146" i="6"/>
  <c r="AV2146" i="6"/>
  <c r="AU2146" i="6"/>
  <c r="AT2146" i="6"/>
  <c r="AS2146" i="6"/>
  <c r="AR2146" i="6"/>
  <c r="AQ2146" i="6"/>
  <c r="AP2146" i="6"/>
  <c r="AO2146" i="6"/>
  <c r="AN2146" i="6"/>
  <c r="BD2146" i="6" s="1"/>
  <c r="AL2146" i="6"/>
  <c r="AK2146" i="6"/>
  <c r="AJ2146" i="6"/>
  <c r="AI2146" i="6"/>
  <c r="AH2146" i="6"/>
  <c r="AM2146" i="6" s="1"/>
  <c r="AG2146" i="6"/>
  <c r="AB2146" i="6"/>
  <c r="Z2146" i="6"/>
  <c r="Y2146" i="6"/>
  <c r="X2146" i="6"/>
  <c r="AD2146" i="6" s="1"/>
  <c r="V2146" i="6"/>
  <c r="T2146" i="6"/>
  <c r="S2146" i="6"/>
  <c r="R2146" i="6"/>
  <c r="Q2146" i="6"/>
  <c r="P2146" i="6"/>
  <c r="O2146" i="6"/>
  <c r="N2146" i="6"/>
  <c r="M2146" i="6"/>
  <c r="U2146" i="6" s="1"/>
  <c r="E2146" i="6"/>
  <c r="B2146" i="6"/>
  <c r="BK2145" i="6"/>
  <c r="BJ2145" i="6"/>
  <c r="BC2145" i="6"/>
  <c r="BB2145" i="6"/>
  <c r="BA2145" i="6"/>
  <c r="AZ2145" i="6"/>
  <c r="AY2145" i="6"/>
  <c r="AX2145" i="6"/>
  <c r="AW2145" i="6"/>
  <c r="AV2145" i="6"/>
  <c r="AU2145" i="6"/>
  <c r="AT2145" i="6"/>
  <c r="AS2145" i="6"/>
  <c r="AR2145" i="6"/>
  <c r="AQ2145" i="6"/>
  <c r="AP2145" i="6"/>
  <c r="AO2145" i="6"/>
  <c r="AN2145" i="6"/>
  <c r="BD2145" i="6" s="1"/>
  <c r="AL2145" i="6"/>
  <c r="AK2145" i="6"/>
  <c r="AJ2145" i="6"/>
  <c r="AI2145" i="6"/>
  <c r="AH2145" i="6"/>
  <c r="AM2145" i="6" s="1"/>
  <c r="AG2145" i="6"/>
  <c r="AB2145" i="6"/>
  <c r="Z2145" i="6"/>
  <c r="Y2145" i="6"/>
  <c r="X2145" i="6"/>
  <c r="AD2145" i="6" s="1"/>
  <c r="V2145" i="6"/>
  <c r="T2145" i="6"/>
  <c r="S2145" i="6"/>
  <c r="R2145" i="6"/>
  <c r="Q2145" i="6"/>
  <c r="P2145" i="6"/>
  <c r="O2145" i="6"/>
  <c r="N2145" i="6"/>
  <c r="M2145" i="6"/>
  <c r="U2145" i="6" s="1"/>
  <c r="E2145" i="6"/>
  <c r="B2145" i="6"/>
  <c r="BK2144" i="6"/>
  <c r="BJ2144" i="6"/>
  <c r="BC2144" i="6"/>
  <c r="BB2144" i="6"/>
  <c r="BA2144" i="6"/>
  <c r="AZ2144" i="6"/>
  <c r="AY2144" i="6"/>
  <c r="AX2144" i="6"/>
  <c r="AW2144" i="6"/>
  <c r="AV2144" i="6"/>
  <c r="AU2144" i="6"/>
  <c r="AT2144" i="6"/>
  <c r="AS2144" i="6"/>
  <c r="AR2144" i="6"/>
  <c r="AQ2144" i="6"/>
  <c r="AP2144" i="6"/>
  <c r="AO2144" i="6"/>
  <c r="AN2144" i="6"/>
  <c r="BD2144" i="6" s="1"/>
  <c r="AL2144" i="6"/>
  <c r="AK2144" i="6"/>
  <c r="AJ2144" i="6"/>
  <c r="AI2144" i="6"/>
  <c r="AH2144" i="6"/>
  <c r="AM2144" i="6" s="1"/>
  <c r="AG2144" i="6"/>
  <c r="AB2144" i="6"/>
  <c r="Z2144" i="6"/>
  <c r="Y2144" i="6"/>
  <c r="X2144" i="6"/>
  <c r="AD2144" i="6" s="1"/>
  <c r="V2144" i="6"/>
  <c r="T2144" i="6"/>
  <c r="S2144" i="6"/>
  <c r="R2144" i="6"/>
  <c r="Q2144" i="6"/>
  <c r="P2144" i="6"/>
  <c r="O2144" i="6"/>
  <c r="N2144" i="6"/>
  <c r="M2144" i="6"/>
  <c r="U2144" i="6" s="1"/>
  <c r="E2144" i="6"/>
  <c r="B2144" i="6"/>
  <c r="BK2143" i="6"/>
  <c r="BJ2143" i="6"/>
  <c r="BC2143" i="6"/>
  <c r="BB2143" i="6"/>
  <c r="BA2143" i="6"/>
  <c r="AZ2143" i="6"/>
  <c r="AY2143" i="6"/>
  <c r="AX2143" i="6"/>
  <c r="AW2143" i="6"/>
  <c r="AV2143" i="6"/>
  <c r="AU2143" i="6"/>
  <c r="AT2143" i="6"/>
  <c r="AS2143" i="6"/>
  <c r="AR2143" i="6"/>
  <c r="AQ2143" i="6"/>
  <c r="AP2143" i="6"/>
  <c r="AO2143" i="6"/>
  <c r="AN2143" i="6"/>
  <c r="BD2143" i="6" s="1"/>
  <c r="AL2143" i="6"/>
  <c r="AK2143" i="6"/>
  <c r="AJ2143" i="6"/>
  <c r="AI2143" i="6"/>
  <c r="AH2143" i="6"/>
  <c r="AG2143" i="6"/>
  <c r="AM2143" i="6" s="1"/>
  <c r="AB2143" i="6"/>
  <c r="Z2143" i="6"/>
  <c r="Y2143" i="6"/>
  <c r="X2143" i="6"/>
  <c r="AD2143" i="6" s="1"/>
  <c r="V2143" i="6"/>
  <c r="T2143" i="6"/>
  <c r="S2143" i="6"/>
  <c r="R2143" i="6"/>
  <c r="Q2143" i="6"/>
  <c r="P2143" i="6"/>
  <c r="O2143" i="6"/>
  <c r="N2143" i="6"/>
  <c r="M2143" i="6"/>
  <c r="U2143" i="6" s="1"/>
  <c r="E2143" i="6"/>
  <c r="B2143" i="6"/>
  <c r="BK2142" i="6"/>
  <c r="BJ2142" i="6"/>
  <c r="BC2142" i="6"/>
  <c r="BB2142" i="6"/>
  <c r="BA2142" i="6"/>
  <c r="AZ2142" i="6"/>
  <c r="AY2142" i="6"/>
  <c r="AX2142" i="6"/>
  <c r="AW2142" i="6"/>
  <c r="AV2142" i="6"/>
  <c r="AU2142" i="6"/>
  <c r="AT2142" i="6"/>
  <c r="AS2142" i="6"/>
  <c r="AR2142" i="6"/>
  <c r="AQ2142" i="6"/>
  <c r="AP2142" i="6"/>
  <c r="AO2142" i="6"/>
  <c r="AN2142" i="6"/>
  <c r="BD2142" i="6" s="1"/>
  <c r="AL2142" i="6"/>
  <c r="AK2142" i="6"/>
  <c r="AJ2142" i="6"/>
  <c r="AI2142" i="6"/>
  <c r="AH2142" i="6"/>
  <c r="AG2142" i="6"/>
  <c r="AM2142" i="6" s="1"/>
  <c r="AB2142" i="6"/>
  <c r="Z2142" i="6"/>
  <c r="Y2142" i="6"/>
  <c r="X2142" i="6"/>
  <c r="AD2142" i="6" s="1"/>
  <c r="V2142" i="6"/>
  <c r="T2142" i="6"/>
  <c r="S2142" i="6"/>
  <c r="R2142" i="6"/>
  <c r="Q2142" i="6"/>
  <c r="P2142" i="6"/>
  <c r="O2142" i="6"/>
  <c r="N2142" i="6"/>
  <c r="M2142" i="6"/>
  <c r="U2142" i="6" s="1"/>
  <c r="E2142" i="6"/>
  <c r="B2142" i="6"/>
  <c r="BK2141" i="6"/>
  <c r="BJ2141" i="6"/>
  <c r="BC2141" i="6"/>
  <c r="BB2141" i="6"/>
  <c r="BA2141" i="6"/>
  <c r="AZ2141" i="6"/>
  <c r="AY2141" i="6"/>
  <c r="AX2141" i="6"/>
  <c r="AW2141" i="6"/>
  <c r="AV2141" i="6"/>
  <c r="AU2141" i="6"/>
  <c r="AT2141" i="6"/>
  <c r="AS2141" i="6"/>
  <c r="AR2141" i="6"/>
  <c r="AQ2141" i="6"/>
  <c r="AP2141" i="6"/>
  <c r="AO2141" i="6"/>
  <c r="AN2141" i="6"/>
  <c r="BD2141" i="6" s="1"/>
  <c r="AL2141" i="6"/>
  <c r="AK2141" i="6"/>
  <c r="AJ2141" i="6"/>
  <c r="AI2141" i="6"/>
  <c r="AH2141" i="6"/>
  <c r="AG2141" i="6"/>
  <c r="AM2141" i="6" s="1"/>
  <c r="AB2141" i="6"/>
  <c r="Z2141" i="6"/>
  <c r="Y2141" i="6"/>
  <c r="X2141" i="6"/>
  <c r="AD2141" i="6" s="1"/>
  <c r="V2141" i="6"/>
  <c r="T2141" i="6"/>
  <c r="S2141" i="6"/>
  <c r="R2141" i="6"/>
  <c r="Q2141" i="6"/>
  <c r="P2141" i="6"/>
  <c r="O2141" i="6"/>
  <c r="N2141" i="6"/>
  <c r="M2141" i="6"/>
  <c r="U2141" i="6" s="1"/>
  <c r="E2141" i="6"/>
  <c r="B2141" i="6"/>
  <c r="BK2140" i="6"/>
  <c r="BJ2140" i="6"/>
  <c r="BC2140" i="6"/>
  <c r="BB2140" i="6"/>
  <c r="BA2140" i="6"/>
  <c r="AZ2140" i="6"/>
  <c r="AY2140" i="6"/>
  <c r="AX2140" i="6"/>
  <c r="AW2140" i="6"/>
  <c r="AV2140" i="6"/>
  <c r="AU2140" i="6"/>
  <c r="AT2140" i="6"/>
  <c r="AS2140" i="6"/>
  <c r="AR2140" i="6"/>
  <c r="AQ2140" i="6"/>
  <c r="AP2140" i="6"/>
  <c r="AO2140" i="6"/>
  <c r="AN2140" i="6"/>
  <c r="BD2140" i="6" s="1"/>
  <c r="AL2140" i="6"/>
  <c r="AK2140" i="6"/>
  <c r="AJ2140" i="6"/>
  <c r="AI2140" i="6"/>
  <c r="AH2140" i="6"/>
  <c r="AG2140" i="6"/>
  <c r="AM2140" i="6" s="1"/>
  <c r="AB2140" i="6"/>
  <c r="Z2140" i="6"/>
  <c r="Y2140" i="6"/>
  <c r="X2140" i="6"/>
  <c r="AD2140" i="6" s="1"/>
  <c r="V2140" i="6"/>
  <c r="T2140" i="6"/>
  <c r="S2140" i="6"/>
  <c r="R2140" i="6"/>
  <c r="Q2140" i="6"/>
  <c r="P2140" i="6"/>
  <c r="O2140" i="6"/>
  <c r="N2140" i="6"/>
  <c r="M2140" i="6"/>
  <c r="U2140" i="6" s="1"/>
  <c r="E2140" i="6"/>
  <c r="B2140" i="6"/>
  <c r="BK2139" i="6"/>
  <c r="BJ2139" i="6"/>
  <c r="BC2139" i="6"/>
  <c r="BB2139" i="6"/>
  <c r="BA2139" i="6"/>
  <c r="AZ2139" i="6"/>
  <c r="AY2139" i="6"/>
  <c r="AX2139" i="6"/>
  <c r="AW2139" i="6"/>
  <c r="AV2139" i="6"/>
  <c r="AU2139" i="6"/>
  <c r="AT2139" i="6"/>
  <c r="AS2139" i="6"/>
  <c r="AR2139" i="6"/>
  <c r="AQ2139" i="6"/>
  <c r="AP2139" i="6"/>
  <c r="AO2139" i="6"/>
  <c r="AN2139" i="6"/>
  <c r="BD2139" i="6" s="1"/>
  <c r="AL2139" i="6"/>
  <c r="AK2139" i="6"/>
  <c r="AJ2139" i="6"/>
  <c r="AI2139" i="6"/>
  <c r="AH2139" i="6"/>
  <c r="AG2139" i="6"/>
  <c r="AM2139" i="6" s="1"/>
  <c r="AB2139" i="6"/>
  <c r="Z2139" i="6"/>
  <c r="Y2139" i="6"/>
  <c r="X2139" i="6"/>
  <c r="AD2139" i="6" s="1"/>
  <c r="V2139" i="6"/>
  <c r="T2139" i="6"/>
  <c r="S2139" i="6"/>
  <c r="R2139" i="6"/>
  <c r="Q2139" i="6"/>
  <c r="P2139" i="6"/>
  <c r="O2139" i="6"/>
  <c r="N2139" i="6"/>
  <c r="M2139" i="6"/>
  <c r="U2139" i="6" s="1"/>
  <c r="E2139" i="6"/>
  <c r="B2139" i="6"/>
  <c r="BK2138" i="6"/>
  <c r="BJ2138" i="6"/>
  <c r="BC2138" i="6"/>
  <c r="BB2138" i="6"/>
  <c r="BA2138" i="6"/>
  <c r="AZ2138" i="6"/>
  <c r="AY2138" i="6"/>
  <c r="AX2138" i="6"/>
  <c r="AW2138" i="6"/>
  <c r="AV2138" i="6"/>
  <c r="AU2138" i="6"/>
  <c r="AT2138" i="6"/>
  <c r="AS2138" i="6"/>
  <c r="AR2138" i="6"/>
  <c r="AQ2138" i="6"/>
  <c r="AP2138" i="6"/>
  <c r="AO2138" i="6"/>
  <c r="AN2138" i="6"/>
  <c r="BD2138" i="6" s="1"/>
  <c r="AL2138" i="6"/>
  <c r="AK2138" i="6"/>
  <c r="AJ2138" i="6"/>
  <c r="AI2138" i="6"/>
  <c r="AH2138" i="6"/>
  <c r="AG2138" i="6"/>
  <c r="AM2138" i="6" s="1"/>
  <c r="AB2138" i="6"/>
  <c r="Z2138" i="6"/>
  <c r="Y2138" i="6"/>
  <c r="X2138" i="6"/>
  <c r="AD2138" i="6" s="1"/>
  <c r="V2138" i="6"/>
  <c r="T2138" i="6"/>
  <c r="S2138" i="6"/>
  <c r="R2138" i="6"/>
  <c r="Q2138" i="6"/>
  <c r="P2138" i="6"/>
  <c r="O2138" i="6"/>
  <c r="N2138" i="6"/>
  <c r="M2138" i="6"/>
  <c r="U2138" i="6" s="1"/>
  <c r="E2138" i="6"/>
  <c r="B2138" i="6"/>
  <c r="BK2137" i="6"/>
  <c r="BJ2137" i="6"/>
  <c r="BC2137" i="6"/>
  <c r="BB2137" i="6"/>
  <c r="BA2137" i="6"/>
  <c r="AZ2137" i="6"/>
  <c r="AY2137" i="6"/>
  <c r="AX2137" i="6"/>
  <c r="AW2137" i="6"/>
  <c r="AV2137" i="6"/>
  <c r="AU2137" i="6"/>
  <c r="AT2137" i="6"/>
  <c r="AS2137" i="6"/>
  <c r="AR2137" i="6"/>
  <c r="AQ2137" i="6"/>
  <c r="AP2137" i="6"/>
  <c r="AO2137" i="6"/>
  <c r="AN2137" i="6"/>
  <c r="BD2137" i="6" s="1"/>
  <c r="AL2137" i="6"/>
  <c r="AK2137" i="6"/>
  <c r="AJ2137" i="6"/>
  <c r="AI2137" i="6"/>
  <c r="AH2137" i="6"/>
  <c r="AM2137" i="6" s="1"/>
  <c r="AG2137" i="6"/>
  <c r="AB2137" i="6"/>
  <c r="Z2137" i="6"/>
  <c r="Y2137" i="6"/>
  <c r="X2137" i="6"/>
  <c r="AD2137" i="6" s="1"/>
  <c r="V2137" i="6"/>
  <c r="T2137" i="6"/>
  <c r="S2137" i="6"/>
  <c r="R2137" i="6"/>
  <c r="Q2137" i="6"/>
  <c r="P2137" i="6"/>
  <c r="O2137" i="6"/>
  <c r="N2137" i="6"/>
  <c r="M2137" i="6"/>
  <c r="U2137" i="6" s="1"/>
  <c r="E2137" i="6"/>
  <c r="B2137" i="6"/>
  <c r="BK2136" i="6"/>
  <c r="BJ2136" i="6"/>
  <c r="BC2136" i="6"/>
  <c r="BB2136" i="6"/>
  <c r="BA2136" i="6"/>
  <c r="AZ2136" i="6"/>
  <c r="AY2136" i="6"/>
  <c r="AX2136" i="6"/>
  <c r="AW2136" i="6"/>
  <c r="AV2136" i="6"/>
  <c r="AU2136" i="6"/>
  <c r="AT2136" i="6"/>
  <c r="AS2136" i="6"/>
  <c r="AR2136" i="6"/>
  <c r="AQ2136" i="6"/>
  <c r="AP2136" i="6"/>
  <c r="AO2136" i="6"/>
  <c r="AN2136" i="6"/>
  <c r="BD2136" i="6" s="1"/>
  <c r="AL2136" i="6"/>
  <c r="AK2136" i="6"/>
  <c r="AJ2136" i="6"/>
  <c r="AI2136" i="6"/>
  <c r="AH2136" i="6"/>
  <c r="AM2136" i="6" s="1"/>
  <c r="AG2136" i="6"/>
  <c r="AB2136" i="6"/>
  <c r="Z2136" i="6"/>
  <c r="Y2136" i="6"/>
  <c r="X2136" i="6"/>
  <c r="AD2136" i="6" s="1"/>
  <c r="V2136" i="6"/>
  <c r="T2136" i="6"/>
  <c r="S2136" i="6"/>
  <c r="R2136" i="6"/>
  <c r="Q2136" i="6"/>
  <c r="P2136" i="6"/>
  <c r="O2136" i="6"/>
  <c r="N2136" i="6"/>
  <c r="M2136" i="6"/>
  <c r="U2136" i="6" s="1"/>
  <c r="E2136" i="6"/>
  <c r="B2136" i="6"/>
  <c r="BK2135" i="6"/>
  <c r="BJ2135" i="6"/>
  <c r="BC2135" i="6"/>
  <c r="BB2135" i="6"/>
  <c r="BA2135" i="6"/>
  <c r="AZ2135" i="6"/>
  <c r="AY2135" i="6"/>
  <c r="AX2135" i="6"/>
  <c r="AW2135" i="6"/>
  <c r="AV2135" i="6"/>
  <c r="AU2135" i="6"/>
  <c r="AT2135" i="6"/>
  <c r="AS2135" i="6"/>
  <c r="AR2135" i="6"/>
  <c r="AQ2135" i="6"/>
  <c r="AP2135" i="6"/>
  <c r="AO2135" i="6"/>
  <c r="AN2135" i="6"/>
  <c r="BD2135" i="6" s="1"/>
  <c r="AL2135" i="6"/>
  <c r="AK2135" i="6"/>
  <c r="AJ2135" i="6"/>
  <c r="AI2135" i="6"/>
  <c r="AH2135" i="6"/>
  <c r="AG2135" i="6"/>
  <c r="AB2135" i="6"/>
  <c r="Z2135" i="6"/>
  <c r="Y2135" i="6"/>
  <c r="X2135" i="6"/>
  <c r="AD2135" i="6" s="1"/>
  <c r="V2135" i="6"/>
  <c r="T2135" i="6"/>
  <c r="S2135" i="6"/>
  <c r="R2135" i="6"/>
  <c r="Q2135" i="6"/>
  <c r="P2135" i="6"/>
  <c r="O2135" i="6"/>
  <c r="N2135" i="6"/>
  <c r="M2135" i="6"/>
  <c r="E2135" i="6"/>
  <c r="B2135" i="6"/>
  <c r="BK2134" i="6"/>
  <c r="BJ2134" i="6"/>
  <c r="BC2134" i="6"/>
  <c r="BB2134" i="6"/>
  <c r="BA2134" i="6"/>
  <c r="AZ2134" i="6"/>
  <c r="AY2134" i="6"/>
  <c r="AX2134" i="6"/>
  <c r="AW2134" i="6"/>
  <c r="AV2134" i="6"/>
  <c r="AU2134" i="6"/>
  <c r="AT2134" i="6"/>
  <c r="AS2134" i="6"/>
  <c r="AR2134" i="6"/>
  <c r="AQ2134" i="6"/>
  <c r="AP2134" i="6"/>
  <c r="AO2134" i="6"/>
  <c r="AN2134" i="6"/>
  <c r="BD2134" i="6" s="1"/>
  <c r="AL2134" i="6"/>
  <c r="AK2134" i="6"/>
  <c r="AJ2134" i="6"/>
  <c r="AI2134" i="6"/>
  <c r="AH2134" i="6"/>
  <c r="AM2134" i="6" s="1"/>
  <c r="AG2134" i="6"/>
  <c r="AB2134" i="6"/>
  <c r="Z2134" i="6"/>
  <c r="Y2134" i="6"/>
  <c r="X2134" i="6"/>
  <c r="AD2134" i="6" s="1"/>
  <c r="V2134" i="6"/>
  <c r="T2134" i="6"/>
  <c r="S2134" i="6"/>
  <c r="R2134" i="6"/>
  <c r="Q2134" i="6"/>
  <c r="P2134" i="6"/>
  <c r="O2134" i="6"/>
  <c r="N2134" i="6"/>
  <c r="M2134" i="6"/>
  <c r="E2134" i="6"/>
  <c r="B2134" i="6"/>
  <c r="BK2133" i="6"/>
  <c r="BJ2133" i="6"/>
  <c r="BC2133" i="6"/>
  <c r="BB2133" i="6"/>
  <c r="BA2133" i="6"/>
  <c r="AZ2133" i="6"/>
  <c r="AY2133" i="6"/>
  <c r="AX2133" i="6"/>
  <c r="AW2133" i="6"/>
  <c r="AV2133" i="6"/>
  <c r="AU2133" i="6"/>
  <c r="AT2133" i="6"/>
  <c r="AS2133" i="6"/>
  <c r="AR2133" i="6"/>
  <c r="AQ2133" i="6"/>
  <c r="AP2133" i="6"/>
  <c r="AO2133" i="6"/>
  <c r="AN2133" i="6"/>
  <c r="BD2133" i="6" s="1"/>
  <c r="AL2133" i="6"/>
  <c r="AK2133" i="6"/>
  <c r="AJ2133" i="6"/>
  <c r="AI2133" i="6"/>
  <c r="AH2133" i="6"/>
  <c r="AM2133" i="6" s="1"/>
  <c r="AG2133" i="6"/>
  <c r="AB2133" i="6"/>
  <c r="Z2133" i="6"/>
  <c r="Y2133" i="6"/>
  <c r="X2133" i="6"/>
  <c r="AD2133" i="6" s="1"/>
  <c r="V2133" i="6"/>
  <c r="T2133" i="6"/>
  <c r="S2133" i="6"/>
  <c r="R2133" i="6"/>
  <c r="Q2133" i="6"/>
  <c r="P2133" i="6"/>
  <c r="O2133" i="6"/>
  <c r="N2133" i="6"/>
  <c r="M2133" i="6"/>
  <c r="U2133" i="6" s="1"/>
  <c r="E2133" i="6"/>
  <c r="B2133" i="6"/>
  <c r="BK2132" i="6"/>
  <c r="BJ2132" i="6"/>
  <c r="BC2132" i="6"/>
  <c r="BB2132" i="6"/>
  <c r="BA2132" i="6"/>
  <c r="AZ2132" i="6"/>
  <c r="AY2132" i="6"/>
  <c r="AX2132" i="6"/>
  <c r="AW2132" i="6"/>
  <c r="AV2132" i="6"/>
  <c r="AU2132" i="6"/>
  <c r="AT2132" i="6"/>
  <c r="AS2132" i="6"/>
  <c r="AR2132" i="6"/>
  <c r="AQ2132" i="6"/>
  <c r="AP2132" i="6"/>
  <c r="AO2132" i="6"/>
  <c r="AN2132" i="6"/>
  <c r="BD2132" i="6" s="1"/>
  <c r="AL2132" i="6"/>
  <c r="AK2132" i="6"/>
  <c r="AJ2132" i="6"/>
  <c r="AI2132" i="6"/>
  <c r="AH2132" i="6"/>
  <c r="AG2132" i="6"/>
  <c r="AB2132" i="6"/>
  <c r="Z2132" i="6"/>
  <c r="Y2132" i="6"/>
  <c r="X2132" i="6"/>
  <c r="AD2132" i="6" s="1"/>
  <c r="V2132" i="6"/>
  <c r="T2132" i="6"/>
  <c r="S2132" i="6"/>
  <c r="R2132" i="6"/>
  <c r="Q2132" i="6"/>
  <c r="P2132" i="6"/>
  <c r="O2132" i="6"/>
  <c r="N2132" i="6"/>
  <c r="M2132" i="6"/>
  <c r="U2132" i="6" s="1"/>
  <c r="E2132" i="6"/>
  <c r="B2132" i="6"/>
  <c r="BK2131" i="6"/>
  <c r="BJ2131" i="6"/>
  <c r="BC2131" i="6"/>
  <c r="BB2131" i="6"/>
  <c r="BA2131" i="6"/>
  <c r="AZ2131" i="6"/>
  <c r="AY2131" i="6"/>
  <c r="AX2131" i="6"/>
  <c r="AW2131" i="6"/>
  <c r="AV2131" i="6"/>
  <c r="AU2131" i="6"/>
  <c r="AT2131" i="6"/>
  <c r="AS2131" i="6"/>
  <c r="AR2131" i="6"/>
  <c r="AQ2131" i="6"/>
  <c r="AP2131" i="6"/>
  <c r="AO2131" i="6"/>
  <c r="AN2131" i="6"/>
  <c r="BD2131" i="6" s="1"/>
  <c r="AL2131" i="6"/>
  <c r="AK2131" i="6"/>
  <c r="AJ2131" i="6"/>
  <c r="AI2131" i="6"/>
  <c r="AH2131" i="6"/>
  <c r="AG2131" i="6"/>
  <c r="AB2131" i="6"/>
  <c r="Z2131" i="6"/>
  <c r="Y2131" i="6"/>
  <c r="X2131" i="6"/>
  <c r="AD2131" i="6" s="1"/>
  <c r="V2131" i="6"/>
  <c r="T2131" i="6"/>
  <c r="S2131" i="6"/>
  <c r="R2131" i="6"/>
  <c r="Q2131" i="6"/>
  <c r="P2131" i="6"/>
  <c r="O2131" i="6"/>
  <c r="N2131" i="6"/>
  <c r="M2131" i="6"/>
  <c r="E2131" i="6"/>
  <c r="B2131" i="6"/>
  <c r="BK2130" i="6"/>
  <c r="BJ2130" i="6"/>
  <c r="BC2130" i="6"/>
  <c r="BB2130" i="6"/>
  <c r="BA2130" i="6"/>
  <c r="AZ2130" i="6"/>
  <c r="AY2130" i="6"/>
  <c r="AX2130" i="6"/>
  <c r="AW2130" i="6"/>
  <c r="AV2130" i="6"/>
  <c r="AU2130" i="6"/>
  <c r="AT2130" i="6"/>
  <c r="AS2130" i="6"/>
  <c r="AR2130" i="6"/>
  <c r="AQ2130" i="6"/>
  <c r="AP2130" i="6"/>
  <c r="AO2130" i="6"/>
  <c r="AN2130" i="6"/>
  <c r="BD2130" i="6" s="1"/>
  <c r="AL2130" i="6"/>
  <c r="AK2130" i="6"/>
  <c r="AJ2130" i="6"/>
  <c r="AI2130" i="6"/>
  <c r="AH2130" i="6"/>
  <c r="AM2130" i="6" s="1"/>
  <c r="AG2130" i="6"/>
  <c r="AB2130" i="6"/>
  <c r="Z2130" i="6"/>
  <c r="Y2130" i="6"/>
  <c r="X2130" i="6"/>
  <c r="AD2130" i="6" s="1"/>
  <c r="V2130" i="6"/>
  <c r="T2130" i="6"/>
  <c r="S2130" i="6"/>
  <c r="R2130" i="6"/>
  <c r="Q2130" i="6"/>
  <c r="P2130" i="6"/>
  <c r="O2130" i="6"/>
  <c r="N2130" i="6"/>
  <c r="M2130" i="6"/>
  <c r="E2130" i="6"/>
  <c r="B2130" i="6"/>
  <c r="BK2129" i="6"/>
  <c r="BJ2129" i="6"/>
  <c r="BC2129" i="6"/>
  <c r="BB2129" i="6"/>
  <c r="BA2129" i="6"/>
  <c r="AZ2129" i="6"/>
  <c r="AY2129" i="6"/>
  <c r="AX2129" i="6"/>
  <c r="AW2129" i="6"/>
  <c r="AV2129" i="6"/>
  <c r="AU2129" i="6"/>
  <c r="AT2129" i="6"/>
  <c r="AS2129" i="6"/>
  <c r="AR2129" i="6"/>
  <c r="AQ2129" i="6"/>
  <c r="AP2129" i="6"/>
  <c r="AO2129" i="6"/>
  <c r="AN2129" i="6"/>
  <c r="BD2129" i="6" s="1"/>
  <c r="AL2129" i="6"/>
  <c r="AK2129" i="6"/>
  <c r="AJ2129" i="6"/>
  <c r="AI2129" i="6"/>
  <c r="AH2129" i="6"/>
  <c r="AM2129" i="6" s="1"/>
  <c r="AG2129" i="6"/>
  <c r="AB2129" i="6"/>
  <c r="Z2129" i="6"/>
  <c r="Y2129" i="6"/>
  <c r="X2129" i="6"/>
  <c r="AD2129" i="6" s="1"/>
  <c r="V2129" i="6"/>
  <c r="T2129" i="6"/>
  <c r="S2129" i="6"/>
  <c r="R2129" i="6"/>
  <c r="Q2129" i="6"/>
  <c r="P2129" i="6"/>
  <c r="O2129" i="6"/>
  <c r="N2129" i="6"/>
  <c r="M2129" i="6"/>
  <c r="U2129" i="6" s="1"/>
  <c r="E2129" i="6"/>
  <c r="B2129" i="6"/>
  <c r="BK2128" i="6"/>
  <c r="BJ2128" i="6"/>
  <c r="BC2128" i="6"/>
  <c r="BB2128" i="6"/>
  <c r="BA2128" i="6"/>
  <c r="AZ2128" i="6"/>
  <c r="AY2128" i="6"/>
  <c r="AX2128" i="6"/>
  <c r="AW2128" i="6"/>
  <c r="AV2128" i="6"/>
  <c r="AU2128" i="6"/>
  <c r="AT2128" i="6"/>
  <c r="AS2128" i="6"/>
  <c r="AR2128" i="6"/>
  <c r="AQ2128" i="6"/>
  <c r="AP2128" i="6"/>
  <c r="AO2128" i="6"/>
  <c r="AN2128" i="6"/>
  <c r="BD2128" i="6" s="1"/>
  <c r="AL2128" i="6"/>
  <c r="AK2128" i="6"/>
  <c r="AJ2128" i="6"/>
  <c r="AI2128" i="6"/>
  <c r="AH2128" i="6"/>
  <c r="AG2128" i="6"/>
  <c r="AB2128" i="6"/>
  <c r="Z2128" i="6"/>
  <c r="Y2128" i="6"/>
  <c r="X2128" i="6"/>
  <c r="AD2128" i="6" s="1"/>
  <c r="V2128" i="6"/>
  <c r="T2128" i="6"/>
  <c r="S2128" i="6"/>
  <c r="R2128" i="6"/>
  <c r="Q2128" i="6"/>
  <c r="P2128" i="6"/>
  <c r="O2128" i="6"/>
  <c r="N2128" i="6"/>
  <c r="M2128" i="6"/>
  <c r="U2128" i="6" s="1"/>
  <c r="E2128" i="6"/>
  <c r="B2128" i="6"/>
  <c r="BK2127" i="6"/>
  <c r="BJ2127" i="6"/>
  <c r="BC2127" i="6"/>
  <c r="BB2127" i="6"/>
  <c r="BA2127" i="6"/>
  <c r="AZ2127" i="6"/>
  <c r="AY2127" i="6"/>
  <c r="AX2127" i="6"/>
  <c r="AW2127" i="6"/>
  <c r="AV2127" i="6"/>
  <c r="AU2127" i="6"/>
  <c r="AT2127" i="6"/>
  <c r="AS2127" i="6"/>
  <c r="AR2127" i="6"/>
  <c r="AQ2127" i="6"/>
  <c r="AP2127" i="6"/>
  <c r="AO2127" i="6"/>
  <c r="AN2127" i="6"/>
  <c r="BD2127" i="6" s="1"/>
  <c r="AL2127" i="6"/>
  <c r="AK2127" i="6"/>
  <c r="AJ2127" i="6"/>
  <c r="AI2127" i="6"/>
  <c r="AH2127" i="6"/>
  <c r="AG2127" i="6"/>
  <c r="AB2127" i="6"/>
  <c r="Z2127" i="6"/>
  <c r="Y2127" i="6"/>
  <c r="X2127" i="6"/>
  <c r="AD2127" i="6" s="1"/>
  <c r="V2127" i="6"/>
  <c r="T2127" i="6"/>
  <c r="S2127" i="6"/>
  <c r="R2127" i="6"/>
  <c r="Q2127" i="6"/>
  <c r="P2127" i="6"/>
  <c r="O2127" i="6"/>
  <c r="N2127" i="6"/>
  <c r="M2127" i="6"/>
  <c r="E2127" i="6"/>
  <c r="B2127" i="6"/>
  <c r="BK2126" i="6"/>
  <c r="BJ2126" i="6"/>
  <c r="BC2126" i="6"/>
  <c r="BB2126" i="6"/>
  <c r="BA2126" i="6"/>
  <c r="AZ2126" i="6"/>
  <c r="AY2126" i="6"/>
  <c r="AX2126" i="6"/>
  <c r="AW2126" i="6"/>
  <c r="AV2126" i="6"/>
  <c r="AU2126" i="6"/>
  <c r="AT2126" i="6"/>
  <c r="AS2126" i="6"/>
  <c r="AR2126" i="6"/>
  <c r="AQ2126" i="6"/>
  <c r="AP2126" i="6"/>
  <c r="AO2126" i="6"/>
  <c r="AN2126" i="6"/>
  <c r="BD2126" i="6" s="1"/>
  <c r="AL2126" i="6"/>
  <c r="AK2126" i="6"/>
  <c r="AJ2126" i="6"/>
  <c r="AI2126" i="6"/>
  <c r="AH2126" i="6"/>
  <c r="AM2126" i="6" s="1"/>
  <c r="AG2126" i="6"/>
  <c r="AB2126" i="6"/>
  <c r="Z2126" i="6"/>
  <c r="Y2126" i="6"/>
  <c r="X2126" i="6"/>
  <c r="AD2126" i="6" s="1"/>
  <c r="V2126" i="6"/>
  <c r="T2126" i="6"/>
  <c r="S2126" i="6"/>
  <c r="R2126" i="6"/>
  <c r="Q2126" i="6"/>
  <c r="P2126" i="6"/>
  <c r="O2126" i="6"/>
  <c r="N2126" i="6"/>
  <c r="M2126" i="6"/>
  <c r="U2126" i="6" s="1"/>
  <c r="E2126" i="6"/>
  <c r="B2126" i="6"/>
  <c r="BK2125" i="6"/>
  <c r="BJ2125" i="6"/>
  <c r="BC2125" i="6"/>
  <c r="BB2125" i="6"/>
  <c r="BA2125" i="6"/>
  <c r="AZ2125" i="6"/>
  <c r="AY2125" i="6"/>
  <c r="AX2125" i="6"/>
  <c r="AW2125" i="6"/>
  <c r="AV2125" i="6"/>
  <c r="AU2125" i="6"/>
  <c r="AT2125" i="6"/>
  <c r="AS2125" i="6"/>
  <c r="AR2125" i="6"/>
  <c r="AQ2125" i="6"/>
  <c r="AP2125" i="6"/>
  <c r="AO2125" i="6"/>
  <c r="AN2125" i="6"/>
  <c r="BD2125" i="6" s="1"/>
  <c r="AL2125" i="6"/>
  <c r="AK2125" i="6"/>
  <c r="AJ2125" i="6"/>
  <c r="AI2125" i="6"/>
  <c r="AH2125" i="6"/>
  <c r="AG2125" i="6"/>
  <c r="AB2125" i="6"/>
  <c r="Z2125" i="6"/>
  <c r="Y2125" i="6"/>
  <c r="X2125" i="6"/>
  <c r="AD2125" i="6" s="1"/>
  <c r="V2125" i="6"/>
  <c r="T2125" i="6"/>
  <c r="S2125" i="6"/>
  <c r="R2125" i="6"/>
  <c r="Q2125" i="6"/>
  <c r="P2125" i="6"/>
  <c r="O2125" i="6"/>
  <c r="N2125" i="6"/>
  <c r="M2125" i="6"/>
  <c r="U2125" i="6" s="1"/>
  <c r="E2125" i="6"/>
  <c r="B2125" i="6"/>
  <c r="BK2124" i="6"/>
  <c r="BJ2124" i="6"/>
  <c r="BC2124" i="6"/>
  <c r="BB2124" i="6"/>
  <c r="BA2124" i="6"/>
  <c r="AZ2124" i="6"/>
  <c r="AY2124" i="6"/>
  <c r="AX2124" i="6"/>
  <c r="AW2124" i="6"/>
  <c r="AV2124" i="6"/>
  <c r="AU2124" i="6"/>
  <c r="AT2124" i="6"/>
  <c r="AS2124" i="6"/>
  <c r="AR2124" i="6"/>
  <c r="AQ2124" i="6"/>
  <c r="AP2124" i="6"/>
  <c r="AO2124" i="6"/>
  <c r="AN2124" i="6"/>
  <c r="BD2124" i="6" s="1"/>
  <c r="AL2124" i="6"/>
  <c r="AK2124" i="6"/>
  <c r="AJ2124" i="6"/>
  <c r="AI2124" i="6"/>
  <c r="AH2124" i="6"/>
  <c r="AM2124" i="6" s="1"/>
  <c r="AG2124" i="6"/>
  <c r="AB2124" i="6"/>
  <c r="Z2124" i="6"/>
  <c r="Y2124" i="6"/>
  <c r="X2124" i="6"/>
  <c r="AD2124" i="6" s="1"/>
  <c r="V2124" i="6"/>
  <c r="T2124" i="6"/>
  <c r="S2124" i="6"/>
  <c r="R2124" i="6"/>
  <c r="Q2124" i="6"/>
  <c r="P2124" i="6"/>
  <c r="O2124" i="6"/>
  <c r="N2124" i="6"/>
  <c r="M2124" i="6"/>
  <c r="U2124" i="6" s="1"/>
  <c r="E2124" i="6"/>
  <c r="B2124" i="6"/>
  <c r="BK2123" i="6"/>
  <c r="BJ2123" i="6"/>
  <c r="BC2123" i="6"/>
  <c r="BB2123" i="6"/>
  <c r="BA2123" i="6"/>
  <c r="AZ2123" i="6"/>
  <c r="AY2123" i="6"/>
  <c r="AX2123" i="6"/>
  <c r="AW2123" i="6"/>
  <c r="AV2123" i="6"/>
  <c r="AU2123" i="6"/>
  <c r="AT2123" i="6"/>
  <c r="AS2123" i="6"/>
  <c r="AR2123" i="6"/>
  <c r="AQ2123" i="6"/>
  <c r="AP2123" i="6"/>
  <c r="AO2123" i="6"/>
  <c r="AN2123" i="6"/>
  <c r="BD2123" i="6" s="1"/>
  <c r="AL2123" i="6"/>
  <c r="AK2123" i="6"/>
  <c r="AJ2123" i="6"/>
  <c r="AI2123" i="6"/>
  <c r="AH2123" i="6"/>
  <c r="AG2123" i="6"/>
  <c r="AB2123" i="6"/>
  <c r="Z2123" i="6"/>
  <c r="Y2123" i="6"/>
  <c r="X2123" i="6"/>
  <c r="AD2123" i="6" s="1"/>
  <c r="V2123" i="6"/>
  <c r="T2123" i="6"/>
  <c r="S2123" i="6"/>
  <c r="R2123" i="6"/>
  <c r="Q2123" i="6"/>
  <c r="P2123" i="6"/>
  <c r="O2123" i="6"/>
  <c r="N2123" i="6"/>
  <c r="M2123" i="6"/>
  <c r="U2123" i="6" s="1"/>
  <c r="E2123" i="6"/>
  <c r="B2123" i="6"/>
  <c r="BK2122" i="6"/>
  <c r="BJ2122" i="6"/>
  <c r="BC2122" i="6"/>
  <c r="BB2122" i="6"/>
  <c r="BA2122" i="6"/>
  <c r="AZ2122" i="6"/>
  <c r="AY2122" i="6"/>
  <c r="AX2122" i="6"/>
  <c r="AW2122" i="6"/>
  <c r="AV2122" i="6"/>
  <c r="AU2122" i="6"/>
  <c r="AT2122" i="6"/>
  <c r="AS2122" i="6"/>
  <c r="AR2122" i="6"/>
  <c r="AQ2122" i="6"/>
  <c r="AP2122" i="6"/>
  <c r="AO2122" i="6"/>
  <c r="AN2122" i="6"/>
  <c r="BD2122" i="6" s="1"/>
  <c r="AL2122" i="6"/>
  <c r="AK2122" i="6"/>
  <c r="AJ2122" i="6"/>
  <c r="AI2122" i="6"/>
  <c r="AH2122" i="6"/>
  <c r="AM2122" i="6" s="1"/>
  <c r="AG2122" i="6"/>
  <c r="AB2122" i="6"/>
  <c r="Z2122" i="6"/>
  <c r="Y2122" i="6"/>
  <c r="X2122" i="6"/>
  <c r="AD2122" i="6" s="1"/>
  <c r="V2122" i="6"/>
  <c r="T2122" i="6"/>
  <c r="S2122" i="6"/>
  <c r="R2122" i="6"/>
  <c r="Q2122" i="6"/>
  <c r="P2122" i="6"/>
  <c r="O2122" i="6"/>
  <c r="N2122" i="6"/>
  <c r="M2122" i="6"/>
  <c r="U2122" i="6" s="1"/>
  <c r="E2122" i="6"/>
  <c r="B2122" i="6"/>
  <c r="BK2121" i="6"/>
  <c r="BJ2121" i="6"/>
  <c r="BC2121" i="6"/>
  <c r="BB2121" i="6"/>
  <c r="BA2121" i="6"/>
  <c r="AZ2121" i="6"/>
  <c r="AY2121" i="6"/>
  <c r="AX2121" i="6"/>
  <c r="AW2121" i="6"/>
  <c r="AV2121" i="6"/>
  <c r="AU2121" i="6"/>
  <c r="AT2121" i="6"/>
  <c r="AS2121" i="6"/>
  <c r="AR2121" i="6"/>
  <c r="AQ2121" i="6"/>
  <c r="AP2121" i="6"/>
  <c r="AO2121" i="6"/>
  <c r="AN2121" i="6"/>
  <c r="BD2121" i="6" s="1"/>
  <c r="AL2121" i="6"/>
  <c r="AK2121" i="6"/>
  <c r="AJ2121" i="6"/>
  <c r="AI2121" i="6"/>
  <c r="AH2121" i="6"/>
  <c r="AG2121" i="6"/>
  <c r="AB2121" i="6"/>
  <c r="Z2121" i="6"/>
  <c r="Y2121" i="6"/>
  <c r="X2121" i="6"/>
  <c r="AD2121" i="6" s="1"/>
  <c r="V2121" i="6"/>
  <c r="T2121" i="6"/>
  <c r="S2121" i="6"/>
  <c r="R2121" i="6"/>
  <c r="Q2121" i="6"/>
  <c r="P2121" i="6"/>
  <c r="O2121" i="6"/>
  <c r="N2121" i="6"/>
  <c r="M2121" i="6"/>
  <c r="U2121" i="6" s="1"/>
  <c r="E2121" i="6"/>
  <c r="B2121" i="6"/>
  <c r="BK2120" i="6"/>
  <c r="BJ2120" i="6"/>
  <c r="BC2120" i="6"/>
  <c r="BB2120" i="6"/>
  <c r="BA2120" i="6"/>
  <c r="AZ2120" i="6"/>
  <c r="AY2120" i="6"/>
  <c r="AX2120" i="6"/>
  <c r="AW2120" i="6"/>
  <c r="AV2120" i="6"/>
  <c r="AU2120" i="6"/>
  <c r="AT2120" i="6"/>
  <c r="AS2120" i="6"/>
  <c r="AR2120" i="6"/>
  <c r="AQ2120" i="6"/>
  <c r="AP2120" i="6"/>
  <c r="AO2120" i="6"/>
  <c r="AN2120" i="6"/>
  <c r="BD2120" i="6" s="1"/>
  <c r="AL2120" i="6"/>
  <c r="AK2120" i="6"/>
  <c r="AJ2120" i="6"/>
  <c r="AI2120" i="6"/>
  <c r="AH2120" i="6"/>
  <c r="AM2120" i="6" s="1"/>
  <c r="AG2120" i="6"/>
  <c r="AB2120" i="6"/>
  <c r="Z2120" i="6"/>
  <c r="Y2120" i="6"/>
  <c r="X2120" i="6"/>
  <c r="AD2120" i="6" s="1"/>
  <c r="V2120" i="6"/>
  <c r="T2120" i="6"/>
  <c r="S2120" i="6"/>
  <c r="R2120" i="6"/>
  <c r="Q2120" i="6"/>
  <c r="P2120" i="6"/>
  <c r="O2120" i="6"/>
  <c r="N2120" i="6"/>
  <c r="M2120" i="6"/>
  <c r="U2120" i="6" s="1"/>
  <c r="E2120" i="6"/>
  <c r="B2120" i="6"/>
  <c r="BK2119" i="6"/>
  <c r="BJ2119" i="6"/>
  <c r="BC2119" i="6"/>
  <c r="BB2119" i="6"/>
  <c r="BA2119" i="6"/>
  <c r="AZ2119" i="6"/>
  <c r="AY2119" i="6"/>
  <c r="AX2119" i="6"/>
  <c r="AW2119" i="6"/>
  <c r="AV2119" i="6"/>
  <c r="AU2119" i="6"/>
  <c r="AT2119" i="6"/>
  <c r="AS2119" i="6"/>
  <c r="AR2119" i="6"/>
  <c r="AQ2119" i="6"/>
  <c r="AP2119" i="6"/>
  <c r="AO2119" i="6"/>
  <c r="AN2119" i="6"/>
  <c r="BD2119" i="6" s="1"/>
  <c r="AL2119" i="6"/>
  <c r="AK2119" i="6"/>
  <c r="AJ2119" i="6"/>
  <c r="AI2119" i="6"/>
  <c r="AH2119" i="6"/>
  <c r="AG2119" i="6"/>
  <c r="AB2119" i="6"/>
  <c r="Z2119" i="6"/>
  <c r="Y2119" i="6"/>
  <c r="X2119" i="6"/>
  <c r="AD2119" i="6" s="1"/>
  <c r="V2119" i="6"/>
  <c r="T2119" i="6"/>
  <c r="S2119" i="6"/>
  <c r="R2119" i="6"/>
  <c r="Q2119" i="6"/>
  <c r="P2119" i="6"/>
  <c r="O2119" i="6"/>
  <c r="N2119" i="6"/>
  <c r="M2119" i="6"/>
  <c r="U2119" i="6" s="1"/>
  <c r="E2119" i="6"/>
  <c r="B2119" i="6"/>
  <c r="BK2118" i="6"/>
  <c r="BJ2118" i="6"/>
  <c r="BC2118" i="6"/>
  <c r="BB2118" i="6"/>
  <c r="BA2118" i="6"/>
  <c r="AZ2118" i="6"/>
  <c r="AY2118" i="6"/>
  <c r="AX2118" i="6"/>
  <c r="AW2118" i="6"/>
  <c r="AV2118" i="6"/>
  <c r="AU2118" i="6"/>
  <c r="AT2118" i="6"/>
  <c r="AS2118" i="6"/>
  <c r="AR2118" i="6"/>
  <c r="AQ2118" i="6"/>
  <c r="AP2118" i="6"/>
  <c r="AO2118" i="6"/>
  <c r="AN2118" i="6"/>
  <c r="BD2118" i="6" s="1"/>
  <c r="AL2118" i="6"/>
  <c r="AK2118" i="6"/>
  <c r="AJ2118" i="6"/>
  <c r="AI2118" i="6"/>
  <c r="AH2118" i="6"/>
  <c r="AM2118" i="6" s="1"/>
  <c r="AG2118" i="6"/>
  <c r="AB2118" i="6"/>
  <c r="Z2118" i="6"/>
  <c r="Y2118" i="6"/>
  <c r="X2118" i="6"/>
  <c r="AD2118" i="6" s="1"/>
  <c r="V2118" i="6"/>
  <c r="T2118" i="6"/>
  <c r="S2118" i="6"/>
  <c r="R2118" i="6"/>
  <c r="Q2118" i="6"/>
  <c r="P2118" i="6"/>
  <c r="O2118" i="6"/>
  <c r="N2118" i="6"/>
  <c r="M2118" i="6"/>
  <c r="U2118" i="6" s="1"/>
  <c r="E2118" i="6"/>
  <c r="B2118" i="6"/>
  <c r="BK2117" i="6"/>
  <c r="BJ2117" i="6"/>
  <c r="BC2117" i="6"/>
  <c r="BB2117" i="6"/>
  <c r="BA2117" i="6"/>
  <c r="AZ2117" i="6"/>
  <c r="AY2117" i="6"/>
  <c r="AX2117" i="6"/>
  <c r="AW2117" i="6"/>
  <c r="AV2117" i="6"/>
  <c r="AU2117" i="6"/>
  <c r="AT2117" i="6"/>
  <c r="AS2117" i="6"/>
  <c r="AR2117" i="6"/>
  <c r="AQ2117" i="6"/>
  <c r="AP2117" i="6"/>
  <c r="AO2117" i="6"/>
  <c r="AN2117" i="6"/>
  <c r="BD2117" i="6" s="1"/>
  <c r="AL2117" i="6"/>
  <c r="AK2117" i="6"/>
  <c r="AJ2117" i="6"/>
  <c r="AI2117" i="6"/>
  <c r="AH2117" i="6"/>
  <c r="AG2117" i="6"/>
  <c r="AB2117" i="6"/>
  <c r="Z2117" i="6"/>
  <c r="Y2117" i="6"/>
  <c r="X2117" i="6"/>
  <c r="AD2117" i="6" s="1"/>
  <c r="V2117" i="6"/>
  <c r="T2117" i="6"/>
  <c r="S2117" i="6"/>
  <c r="R2117" i="6"/>
  <c r="Q2117" i="6"/>
  <c r="P2117" i="6"/>
  <c r="O2117" i="6"/>
  <c r="N2117" i="6"/>
  <c r="M2117" i="6"/>
  <c r="U2117" i="6" s="1"/>
  <c r="E2117" i="6"/>
  <c r="B2117" i="6"/>
  <c r="BK2116" i="6"/>
  <c r="BJ2116" i="6"/>
  <c r="BC2116" i="6"/>
  <c r="BB2116" i="6"/>
  <c r="BA2116" i="6"/>
  <c r="AZ2116" i="6"/>
  <c r="AY2116" i="6"/>
  <c r="AX2116" i="6"/>
  <c r="AW2116" i="6"/>
  <c r="AV2116" i="6"/>
  <c r="AU2116" i="6"/>
  <c r="AT2116" i="6"/>
  <c r="AS2116" i="6"/>
  <c r="AR2116" i="6"/>
  <c r="AQ2116" i="6"/>
  <c r="AP2116" i="6"/>
  <c r="AO2116" i="6"/>
  <c r="AN2116" i="6"/>
  <c r="BD2116" i="6" s="1"/>
  <c r="AL2116" i="6"/>
  <c r="AK2116" i="6"/>
  <c r="AJ2116" i="6"/>
  <c r="AI2116" i="6"/>
  <c r="AH2116" i="6"/>
  <c r="AM2116" i="6" s="1"/>
  <c r="AG2116" i="6"/>
  <c r="AB2116" i="6"/>
  <c r="Z2116" i="6"/>
  <c r="Y2116" i="6"/>
  <c r="X2116" i="6"/>
  <c r="AD2116" i="6" s="1"/>
  <c r="V2116" i="6"/>
  <c r="T2116" i="6"/>
  <c r="S2116" i="6"/>
  <c r="R2116" i="6"/>
  <c r="Q2116" i="6"/>
  <c r="P2116" i="6"/>
  <c r="O2116" i="6"/>
  <c r="N2116" i="6"/>
  <c r="M2116" i="6"/>
  <c r="U2116" i="6" s="1"/>
  <c r="E2116" i="6"/>
  <c r="B2116" i="6"/>
  <c r="BK2115" i="6"/>
  <c r="BJ2115" i="6"/>
  <c r="BC2115" i="6"/>
  <c r="BB2115" i="6"/>
  <c r="BA2115" i="6"/>
  <c r="AZ2115" i="6"/>
  <c r="AY2115" i="6"/>
  <c r="AX2115" i="6"/>
  <c r="AW2115" i="6"/>
  <c r="AV2115" i="6"/>
  <c r="AU2115" i="6"/>
  <c r="AT2115" i="6"/>
  <c r="AS2115" i="6"/>
  <c r="AR2115" i="6"/>
  <c r="AQ2115" i="6"/>
  <c r="AP2115" i="6"/>
  <c r="AO2115" i="6"/>
  <c r="AN2115" i="6"/>
  <c r="BD2115" i="6" s="1"/>
  <c r="AL2115" i="6"/>
  <c r="AK2115" i="6"/>
  <c r="AJ2115" i="6"/>
  <c r="AI2115" i="6"/>
  <c r="AH2115" i="6"/>
  <c r="AG2115" i="6"/>
  <c r="AB2115" i="6"/>
  <c r="Z2115" i="6"/>
  <c r="Y2115" i="6"/>
  <c r="X2115" i="6"/>
  <c r="AD2115" i="6" s="1"/>
  <c r="V2115" i="6"/>
  <c r="T2115" i="6"/>
  <c r="S2115" i="6"/>
  <c r="R2115" i="6"/>
  <c r="Q2115" i="6"/>
  <c r="P2115" i="6"/>
  <c r="O2115" i="6"/>
  <c r="N2115" i="6"/>
  <c r="M2115" i="6"/>
  <c r="U2115" i="6" s="1"/>
  <c r="E2115" i="6"/>
  <c r="B2115" i="6"/>
  <c r="BK2114" i="6"/>
  <c r="BJ2114" i="6"/>
  <c r="BC2114" i="6"/>
  <c r="BB2114" i="6"/>
  <c r="BA2114" i="6"/>
  <c r="AZ2114" i="6"/>
  <c r="AY2114" i="6"/>
  <c r="AX2114" i="6"/>
  <c r="AW2114" i="6"/>
  <c r="AV2114" i="6"/>
  <c r="AU2114" i="6"/>
  <c r="AT2114" i="6"/>
  <c r="AS2114" i="6"/>
  <c r="AR2114" i="6"/>
  <c r="AQ2114" i="6"/>
  <c r="AP2114" i="6"/>
  <c r="AO2114" i="6"/>
  <c r="AN2114" i="6"/>
  <c r="BD2114" i="6" s="1"/>
  <c r="AL2114" i="6"/>
  <c r="AK2114" i="6"/>
  <c r="AJ2114" i="6"/>
  <c r="AI2114" i="6"/>
  <c r="AH2114" i="6"/>
  <c r="AM2114" i="6" s="1"/>
  <c r="AG2114" i="6"/>
  <c r="AB2114" i="6"/>
  <c r="Z2114" i="6"/>
  <c r="Y2114" i="6"/>
  <c r="X2114" i="6"/>
  <c r="AD2114" i="6" s="1"/>
  <c r="V2114" i="6"/>
  <c r="T2114" i="6"/>
  <c r="S2114" i="6"/>
  <c r="R2114" i="6"/>
  <c r="Q2114" i="6"/>
  <c r="P2114" i="6"/>
  <c r="O2114" i="6"/>
  <c r="N2114" i="6"/>
  <c r="M2114" i="6"/>
  <c r="U2114" i="6" s="1"/>
  <c r="E2114" i="6"/>
  <c r="B2114" i="6"/>
  <c r="BK2113" i="6"/>
  <c r="BJ2113" i="6"/>
  <c r="BC2113" i="6"/>
  <c r="BB2113" i="6"/>
  <c r="BA2113" i="6"/>
  <c r="AZ2113" i="6"/>
  <c r="AY2113" i="6"/>
  <c r="AX2113" i="6"/>
  <c r="AW2113" i="6"/>
  <c r="AV2113" i="6"/>
  <c r="AU2113" i="6"/>
  <c r="AT2113" i="6"/>
  <c r="AS2113" i="6"/>
  <c r="AR2113" i="6"/>
  <c r="AQ2113" i="6"/>
  <c r="AP2113" i="6"/>
  <c r="AO2113" i="6"/>
  <c r="AN2113" i="6"/>
  <c r="BD2113" i="6" s="1"/>
  <c r="AL2113" i="6"/>
  <c r="AK2113" i="6"/>
  <c r="AJ2113" i="6"/>
  <c r="AI2113" i="6"/>
  <c r="AH2113" i="6"/>
  <c r="AG2113" i="6"/>
  <c r="AB2113" i="6"/>
  <c r="Z2113" i="6"/>
  <c r="Y2113" i="6"/>
  <c r="X2113" i="6"/>
  <c r="AD2113" i="6" s="1"/>
  <c r="V2113" i="6"/>
  <c r="T2113" i="6"/>
  <c r="S2113" i="6"/>
  <c r="R2113" i="6"/>
  <c r="Q2113" i="6"/>
  <c r="P2113" i="6"/>
  <c r="O2113" i="6"/>
  <c r="N2113" i="6"/>
  <c r="M2113" i="6"/>
  <c r="U2113" i="6" s="1"/>
  <c r="E2113" i="6"/>
  <c r="B2113" i="6"/>
  <c r="BK2112" i="6"/>
  <c r="BJ2112" i="6"/>
  <c r="BC2112" i="6"/>
  <c r="BB2112" i="6"/>
  <c r="BA2112" i="6"/>
  <c r="AZ2112" i="6"/>
  <c r="AY2112" i="6"/>
  <c r="AX2112" i="6"/>
  <c r="AW2112" i="6"/>
  <c r="AV2112" i="6"/>
  <c r="AU2112" i="6"/>
  <c r="AT2112" i="6"/>
  <c r="AS2112" i="6"/>
  <c r="AR2112" i="6"/>
  <c r="AQ2112" i="6"/>
  <c r="AP2112" i="6"/>
  <c r="AO2112" i="6"/>
  <c r="AN2112" i="6"/>
  <c r="BD2112" i="6" s="1"/>
  <c r="AL2112" i="6"/>
  <c r="AK2112" i="6"/>
  <c r="AJ2112" i="6"/>
  <c r="AI2112" i="6"/>
  <c r="AH2112" i="6"/>
  <c r="AM2112" i="6" s="1"/>
  <c r="AG2112" i="6"/>
  <c r="AB2112" i="6"/>
  <c r="Z2112" i="6"/>
  <c r="Y2112" i="6"/>
  <c r="X2112" i="6"/>
  <c r="AD2112" i="6" s="1"/>
  <c r="V2112" i="6"/>
  <c r="T2112" i="6"/>
  <c r="S2112" i="6"/>
  <c r="R2112" i="6"/>
  <c r="Q2112" i="6"/>
  <c r="P2112" i="6"/>
  <c r="O2112" i="6"/>
  <c r="N2112" i="6"/>
  <c r="M2112" i="6"/>
  <c r="U2112" i="6" s="1"/>
  <c r="E2112" i="6"/>
  <c r="B2112" i="6"/>
  <c r="BK2111" i="6"/>
  <c r="BJ2111" i="6"/>
  <c r="BC2111" i="6"/>
  <c r="BB2111" i="6"/>
  <c r="BA2111" i="6"/>
  <c r="AZ2111" i="6"/>
  <c r="AY2111" i="6"/>
  <c r="AX2111" i="6"/>
  <c r="AW2111" i="6"/>
  <c r="AV2111" i="6"/>
  <c r="AU2111" i="6"/>
  <c r="AT2111" i="6"/>
  <c r="AS2111" i="6"/>
  <c r="AR2111" i="6"/>
  <c r="AQ2111" i="6"/>
  <c r="AP2111" i="6"/>
  <c r="AO2111" i="6"/>
  <c r="AN2111" i="6"/>
  <c r="BD2111" i="6" s="1"/>
  <c r="AL2111" i="6"/>
  <c r="AK2111" i="6"/>
  <c r="AJ2111" i="6"/>
  <c r="AI2111" i="6"/>
  <c r="AH2111" i="6"/>
  <c r="AG2111" i="6"/>
  <c r="AB2111" i="6"/>
  <c r="Z2111" i="6"/>
  <c r="Y2111" i="6"/>
  <c r="X2111" i="6"/>
  <c r="AD2111" i="6" s="1"/>
  <c r="V2111" i="6"/>
  <c r="T2111" i="6"/>
  <c r="S2111" i="6"/>
  <c r="R2111" i="6"/>
  <c r="Q2111" i="6"/>
  <c r="P2111" i="6"/>
  <c r="O2111" i="6"/>
  <c r="N2111" i="6"/>
  <c r="M2111" i="6"/>
  <c r="U2111" i="6" s="1"/>
  <c r="E2111" i="6"/>
  <c r="B2111" i="6"/>
  <c r="BK2110" i="6"/>
  <c r="BJ2110" i="6"/>
  <c r="BC2110" i="6"/>
  <c r="BB2110" i="6"/>
  <c r="BA2110" i="6"/>
  <c r="AZ2110" i="6"/>
  <c r="AY2110" i="6"/>
  <c r="AX2110" i="6"/>
  <c r="AW2110" i="6"/>
  <c r="AV2110" i="6"/>
  <c r="AU2110" i="6"/>
  <c r="AT2110" i="6"/>
  <c r="AS2110" i="6"/>
  <c r="AR2110" i="6"/>
  <c r="AQ2110" i="6"/>
  <c r="AP2110" i="6"/>
  <c r="AO2110" i="6"/>
  <c r="AN2110" i="6"/>
  <c r="BD2110" i="6" s="1"/>
  <c r="AL2110" i="6"/>
  <c r="AK2110" i="6"/>
  <c r="AJ2110" i="6"/>
  <c r="AI2110" i="6"/>
  <c r="AH2110" i="6"/>
  <c r="AM2110" i="6" s="1"/>
  <c r="AG2110" i="6"/>
  <c r="AB2110" i="6"/>
  <c r="Z2110" i="6"/>
  <c r="Y2110" i="6"/>
  <c r="X2110" i="6"/>
  <c r="AD2110" i="6" s="1"/>
  <c r="V2110" i="6"/>
  <c r="T2110" i="6"/>
  <c r="S2110" i="6"/>
  <c r="R2110" i="6"/>
  <c r="Q2110" i="6"/>
  <c r="P2110" i="6"/>
  <c r="O2110" i="6"/>
  <c r="N2110" i="6"/>
  <c r="M2110" i="6"/>
  <c r="U2110" i="6" s="1"/>
  <c r="E2110" i="6"/>
  <c r="B2110" i="6"/>
  <c r="BK2109" i="6"/>
  <c r="BJ2109" i="6"/>
  <c r="BC2109" i="6"/>
  <c r="BB2109" i="6"/>
  <c r="BA2109" i="6"/>
  <c r="AZ2109" i="6"/>
  <c r="AY2109" i="6"/>
  <c r="AX2109" i="6"/>
  <c r="AW2109" i="6"/>
  <c r="AV2109" i="6"/>
  <c r="AU2109" i="6"/>
  <c r="AT2109" i="6"/>
  <c r="AS2109" i="6"/>
  <c r="AR2109" i="6"/>
  <c r="AQ2109" i="6"/>
  <c r="AP2109" i="6"/>
  <c r="AO2109" i="6"/>
  <c r="AN2109" i="6"/>
  <c r="BD2109" i="6" s="1"/>
  <c r="AL2109" i="6"/>
  <c r="AK2109" i="6"/>
  <c r="AJ2109" i="6"/>
  <c r="AI2109" i="6"/>
  <c r="AH2109" i="6"/>
  <c r="AG2109" i="6"/>
  <c r="AB2109" i="6"/>
  <c r="Z2109" i="6"/>
  <c r="Y2109" i="6"/>
  <c r="X2109" i="6"/>
  <c r="AD2109" i="6" s="1"/>
  <c r="V2109" i="6"/>
  <c r="T2109" i="6"/>
  <c r="S2109" i="6"/>
  <c r="R2109" i="6"/>
  <c r="Q2109" i="6"/>
  <c r="P2109" i="6"/>
  <c r="O2109" i="6"/>
  <c r="N2109" i="6"/>
  <c r="M2109" i="6"/>
  <c r="U2109" i="6" s="1"/>
  <c r="E2109" i="6"/>
  <c r="B2109" i="6"/>
  <c r="BK2108" i="6"/>
  <c r="BJ2108" i="6"/>
  <c r="BC2108" i="6"/>
  <c r="BB2108" i="6"/>
  <c r="BA2108" i="6"/>
  <c r="AZ2108" i="6"/>
  <c r="AY2108" i="6"/>
  <c r="AX2108" i="6"/>
  <c r="AW2108" i="6"/>
  <c r="AV2108" i="6"/>
  <c r="AU2108" i="6"/>
  <c r="AT2108" i="6"/>
  <c r="AS2108" i="6"/>
  <c r="AR2108" i="6"/>
  <c r="AQ2108" i="6"/>
  <c r="AP2108" i="6"/>
  <c r="AO2108" i="6"/>
  <c r="AN2108" i="6"/>
  <c r="BD2108" i="6" s="1"/>
  <c r="AL2108" i="6"/>
  <c r="AK2108" i="6"/>
  <c r="AJ2108" i="6"/>
  <c r="AI2108" i="6"/>
  <c r="AH2108" i="6"/>
  <c r="AM2108" i="6" s="1"/>
  <c r="AG2108" i="6"/>
  <c r="AB2108" i="6"/>
  <c r="Z2108" i="6"/>
  <c r="Y2108" i="6"/>
  <c r="X2108" i="6"/>
  <c r="AD2108" i="6" s="1"/>
  <c r="V2108" i="6"/>
  <c r="T2108" i="6"/>
  <c r="S2108" i="6"/>
  <c r="R2108" i="6"/>
  <c r="Q2108" i="6"/>
  <c r="P2108" i="6"/>
  <c r="O2108" i="6"/>
  <c r="N2108" i="6"/>
  <c r="M2108" i="6"/>
  <c r="U2108" i="6" s="1"/>
  <c r="E2108" i="6"/>
  <c r="B2108" i="6"/>
  <c r="BK2107" i="6"/>
  <c r="BJ2107" i="6"/>
  <c r="BC2107" i="6"/>
  <c r="BB2107" i="6"/>
  <c r="BA2107" i="6"/>
  <c r="AZ2107" i="6"/>
  <c r="AY2107" i="6"/>
  <c r="AX2107" i="6"/>
  <c r="AW2107" i="6"/>
  <c r="AV2107" i="6"/>
  <c r="AU2107" i="6"/>
  <c r="AT2107" i="6"/>
  <c r="AS2107" i="6"/>
  <c r="AR2107" i="6"/>
  <c r="AQ2107" i="6"/>
  <c r="AP2107" i="6"/>
  <c r="AO2107" i="6"/>
  <c r="AN2107" i="6"/>
  <c r="BD2107" i="6" s="1"/>
  <c r="AL2107" i="6"/>
  <c r="AK2107" i="6"/>
  <c r="AJ2107" i="6"/>
  <c r="AI2107" i="6"/>
  <c r="AH2107" i="6"/>
  <c r="AG2107" i="6"/>
  <c r="AB2107" i="6"/>
  <c r="Z2107" i="6"/>
  <c r="Y2107" i="6"/>
  <c r="X2107" i="6"/>
  <c r="AD2107" i="6" s="1"/>
  <c r="V2107" i="6"/>
  <c r="T2107" i="6"/>
  <c r="S2107" i="6"/>
  <c r="R2107" i="6"/>
  <c r="Q2107" i="6"/>
  <c r="P2107" i="6"/>
  <c r="O2107" i="6"/>
  <c r="N2107" i="6"/>
  <c r="M2107" i="6"/>
  <c r="U2107" i="6" s="1"/>
  <c r="E2107" i="6"/>
  <c r="B2107" i="6"/>
  <c r="BK2106" i="6"/>
  <c r="BJ2106" i="6"/>
  <c r="BC2106" i="6"/>
  <c r="BB2106" i="6"/>
  <c r="BA2106" i="6"/>
  <c r="AZ2106" i="6"/>
  <c r="AY2106" i="6"/>
  <c r="AX2106" i="6"/>
  <c r="AW2106" i="6"/>
  <c r="AV2106" i="6"/>
  <c r="AU2106" i="6"/>
  <c r="AT2106" i="6"/>
  <c r="AS2106" i="6"/>
  <c r="AR2106" i="6"/>
  <c r="AQ2106" i="6"/>
  <c r="AP2106" i="6"/>
  <c r="AO2106" i="6"/>
  <c r="AN2106" i="6"/>
  <c r="BD2106" i="6" s="1"/>
  <c r="AL2106" i="6"/>
  <c r="AK2106" i="6"/>
  <c r="AJ2106" i="6"/>
  <c r="AI2106" i="6"/>
  <c r="AH2106" i="6"/>
  <c r="AM2106" i="6" s="1"/>
  <c r="AG2106" i="6"/>
  <c r="AB2106" i="6"/>
  <c r="Z2106" i="6"/>
  <c r="Y2106" i="6"/>
  <c r="X2106" i="6"/>
  <c r="AD2106" i="6" s="1"/>
  <c r="V2106" i="6"/>
  <c r="T2106" i="6"/>
  <c r="S2106" i="6"/>
  <c r="R2106" i="6"/>
  <c r="Q2106" i="6"/>
  <c r="P2106" i="6"/>
  <c r="O2106" i="6"/>
  <c r="N2106" i="6"/>
  <c r="M2106" i="6"/>
  <c r="U2106" i="6" s="1"/>
  <c r="E2106" i="6"/>
  <c r="B2106" i="6"/>
  <c r="BK2105" i="6"/>
  <c r="BJ2105" i="6"/>
  <c r="BC2105" i="6"/>
  <c r="BB2105" i="6"/>
  <c r="BA2105" i="6"/>
  <c r="AZ2105" i="6"/>
  <c r="AY2105" i="6"/>
  <c r="AX2105" i="6"/>
  <c r="AW2105" i="6"/>
  <c r="AV2105" i="6"/>
  <c r="AU2105" i="6"/>
  <c r="AT2105" i="6"/>
  <c r="AS2105" i="6"/>
  <c r="AR2105" i="6"/>
  <c r="AQ2105" i="6"/>
  <c r="AP2105" i="6"/>
  <c r="AO2105" i="6"/>
  <c r="AN2105" i="6"/>
  <c r="BD2105" i="6" s="1"/>
  <c r="AL2105" i="6"/>
  <c r="AK2105" i="6"/>
  <c r="AJ2105" i="6"/>
  <c r="AI2105" i="6"/>
  <c r="AH2105" i="6"/>
  <c r="AG2105" i="6"/>
  <c r="AB2105" i="6"/>
  <c r="Z2105" i="6"/>
  <c r="Y2105" i="6"/>
  <c r="X2105" i="6"/>
  <c r="AD2105" i="6" s="1"/>
  <c r="V2105" i="6"/>
  <c r="T2105" i="6"/>
  <c r="S2105" i="6"/>
  <c r="R2105" i="6"/>
  <c r="Q2105" i="6"/>
  <c r="P2105" i="6"/>
  <c r="O2105" i="6"/>
  <c r="N2105" i="6"/>
  <c r="M2105" i="6"/>
  <c r="U2105" i="6" s="1"/>
  <c r="E2105" i="6"/>
  <c r="B2105" i="6"/>
  <c r="BK2104" i="6"/>
  <c r="BJ2104" i="6"/>
  <c r="BC2104" i="6"/>
  <c r="BB2104" i="6"/>
  <c r="BA2104" i="6"/>
  <c r="AZ2104" i="6"/>
  <c r="AY2104" i="6"/>
  <c r="AX2104" i="6"/>
  <c r="AW2104" i="6"/>
  <c r="AV2104" i="6"/>
  <c r="AU2104" i="6"/>
  <c r="AT2104" i="6"/>
  <c r="AS2104" i="6"/>
  <c r="AR2104" i="6"/>
  <c r="AQ2104" i="6"/>
  <c r="AP2104" i="6"/>
  <c r="AO2104" i="6"/>
  <c r="AN2104" i="6"/>
  <c r="BD2104" i="6" s="1"/>
  <c r="AL2104" i="6"/>
  <c r="AK2104" i="6"/>
  <c r="AJ2104" i="6"/>
  <c r="AI2104" i="6"/>
  <c r="AH2104" i="6"/>
  <c r="AM2104" i="6" s="1"/>
  <c r="AG2104" i="6"/>
  <c r="AB2104" i="6"/>
  <c r="Z2104" i="6"/>
  <c r="Y2104" i="6"/>
  <c r="X2104" i="6"/>
  <c r="AD2104" i="6" s="1"/>
  <c r="V2104" i="6"/>
  <c r="T2104" i="6"/>
  <c r="S2104" i="6"/>
  <c r="R2104" i="6"/>
  <c r="Q2104" i="6"/>
  <c r="P2104" i="6"/>
  <c r="O2104" i="6"/>
  <c r="N2104" i="6"/>
  <c r="M2104" i="6"/>
  <c r="U2104" i="6" s="1"/>
  <c r="E2104" i="6"/>
  <c r="B2104" i="6"/>
  <c r="BK2103" i="6"/>
  <c r="BJ2103" i="6"/>
  <c r="BC2103" i="6"/>
  <c r="BB2103" i="6"/>
  <c r="BA2103" i="6"/>
  <c r="AZ2103" i="6"/>
  <c r="AY2103" i="6"/>
  <c r="AX2103" i="6"/>
  <c r="AW2103" i="6"/>
  <c r="AV2103" i="6"/>
  <c r="AU2103" i="6"/>
  <c r="AT2103" i="6"/>
  <c r="AS2103" i="6"/>
  <c r="AR2103" i="6"/>
  <c r="AQ2103" i="6"/>
  <c r="AP2103" i="6"/>
  <c r="AO2103" i="6"/>
  <c r="AN2103" i="6"/>
  <c r="BD2103" i="6" s="1"/>
  <c r="AL2103" i="6"/>
  <c r="AK2103" i="6"/>
  <c r="AJ2103" i="6"/>
  <c r="AI2103" i="6"/>
  <c r="AH2103" i="6"/>
  <c r="AG2103" i="6"/>
  <c r="AB2103" i="6"/>
  <c r="Z2103" i="6"/>
  <c r="Y2103" i="6"/>
  <c r="X2103" i="6"/>
  <c r="AD2103" i="6" s="1"/>
  <c r="V2103" i="6"/>
  <c r="T2103" i="6"/>
  <c r="S2103" i="6"/>
  <c r="R2103" i="6"/>
  <c r="Q2103" i="6"/>
  <c r="P2103" i="6"/>
  <c r="O2103" i="6"/>
  <c r="N2103" i="6"/>
  <c r="M2103" i="6"/>
  <c r="U2103" i="6" s="1"/>
  <c r="E2103" i="6"/>
  <c r="B2103" i="6"/>
  <c r="BK2102" i="6"/>
  <c r="BJ2102" i="6"/>
  <c r="BC2102" i="6"/>
  <c r="BB2102" i="6"/>
  <c r="BA2102" i="6"/>
  <c r="AZ2102" i="6"/>
  <c r="AY2102" i="6"/>
  <c r="AX2102" i="6"/>
  <c r="AW2102" i="6"/>
  <c r="AV2102" i="6"/>
  <c r="AU2102" i="6"/>
  <c r="AT2102" i="6"/>
  <c r="AS2102" i="6"/>
  <c r="AR2102" i="6"/>
  <c r="AQ2102" i="6"/>
  <c r="AP2102" i="6"/>
  <c r="AO2102" i="6"/>
  <c r="AN2102" i="6"/>
  <c r="BD2102" i="6" s="1"/>
  <c r="AL2102" i="6"/>
  <c r="AK2102" i="6"/>
  <c r="AJ2102" i="6"/>
  <c r="AI2102" i="6"/>
  <c r="AH2102" i="6"/>
  <c r="AM2102" i="6" s="1"/>
  <c r="AG2102" i="6"/>
  <c r="AB2102" i="6"/>
  <c r="Z2102" i="6"/>
  <c r="Y2102" i="6"/>
  <c r="X2102" i="6"/>
  <c r="AD2102" i="6" s="1"/>
  <c r="V2102" i="6"/>
  <c r="T2102" i="6"/>
  <c r="S2102" i="6"/>
  <c r="R2102" i="6"/>
  <c r="Q2102" i="6"/>
  <c r="P2102" i="6"/>
  <c r="O2102" i="6"/>
  <c r="N2102" i="6"/>
  <c r="M2102" i="6"/>
  <c r="U2102" i="6" s="1"/>
  <c r="E2102" i="6"/>
  <c r="B2102" i="6"/>
  <c r="BK2101" i="6"/>
  <c r="BJ2101" i="6"/>
  <c r="BC2101" i="6"/>
  <c r="BB2101" i="6"/>
  <c r="BA2101" i="6"/>
  <c r="AZ2101" i="6"/>
  <c r="AY2101" i="6"/>
  <c r="AX2101" i="6"/>
  <c r="AW2101" i="6"/>
  <c r="AV2101" i="6"/>
  <c r="AU2101" i="6"/>
  <c r="AT2101" i="6"/>
  <c r="AS2101" i="6"/>
  <c r="AR2101" i="6"/>
  <c r="AQ2101" i="6"/>
  <c r="AP2101" i="6"/>
  <c r="AO2101" i="6"/>
  <c r="AN2101" i="6"/>
  <c r="BD2101" i="6" s="1"/>
  <c r="AL2101" i="6"/>
  <c r="AK2101" i="6"/>
  <c r="AJ2101" i="6"/>
  <c r="AI2101" i="6"/>
  <c r="AH2101" i="6"/>
  <c r="AG2101" i="6"/>
  <c r="AB2101" i="6"/>
  <c r="Z2101" i="6"/>
  <c r="Y2101" i="6"/>
  <c r="X2101" i="6"/>
  <c r="AD2101" i="6" s="1"/>
  <c r="V2101" i="6"/>
  <c r="T2101" i="6"/>
  <c r="S2101" i="6"/>
  <c r="R2101" i="6"/>
  <c r="Q2101" i="6"/>
  <c r="P2101" i="6"/>
  <c r="O2101" i="6"/>
  <c r="N2101" i="6"/>
  <c r="M2101" i="6"/>
  <c r="U2101" i="6" s="1"/>
  <c r="E2101" i="6"/>
  <c r="B2101" i="6"/>
  <c r="BK2100" i="6"/>
  <c r="BJ2100" i="6"/>
  <c r="BC2100" i="6"/>
  <c r="BB2100" i="6"/>
  <c r="BA2100" i="6"/>
  <c r="AZ2100" i="6"/>
  <c r="AY2100" i="6"/>
  <c r="AX2100" i="6"/>
  <c r="AW2100" i="6"/>
  <c r="AV2100" i="6"/>
  <c r="AU2100" i="6"/>
  <c r="AT2100" i="6"/>
  <c r="AS2100" i="6"/>
  <c r="AR2100" i="6"/>
  <c r="AQ2100" i="6"/>
  <c r="AP2100" i="6"/>
  <c r="AO2100" i="6"/>
  <c r="AN2100" i="6"/>
  <c r="BD2100" i="6" s="1"/>
  <c r="AL2100" i="6"/>
  <c r="AK2100" i="6"/>
  <c r="AJ2100" i="6"/>
  <c r="AI2100" i="6"/>
  <c r="AH2100" i="6"/>
  <c r="AM2100" i="6" s="1"/>
  <c r="AG2100" i="6"/>
  <c r="AB2100" i="6"/>
  <c r="Z2100" i="6"/>
  <c r="Y2100" i="6"/>
  <c r="X2100" i="6"/>
  <c r="AD2100" i="6" s="1"/>
  <c r="V2100" i="6"/>
  <c r="T2100" i="6"/>
  <c r="S2100" i="6"/>
  <c r="R2100" i="6"/>
  <c r="Q2100" i="6"/>
  <c r="P2100" i="6"/>
  <c r="O2100" i="6"/>
  <c r="N2100" i="6"/>
  <c r="M2100" i="6"/>
  <c r="U2100" i="6" s="1"/>
  <c r="E2100" i="6"/>
  <c r="B2100" i="6"/>
  <c r="BK2099" i="6"/>
  <c r="BJ2099" i="6"/>
  <c r="BC2099" i="6"/>
  <c r="BB2099" i="6"/>
  <c r="BA2099" i="6"/>
  <c r="AZ2099" i="6"/>
  <c r="AY2099" i="6"/>
  <c r="AX2099" i="6"/>
  <c r="AW2099" i="6"/>
  <c r="AV2099" i="6"/>
  <c r="AU2099" i="6"/>
  <c r="AT2099" i="6"/>
  <c r="AS2099" i="6"/>
  <c r="AR2099" i="6"/>
  <c r="AQ2099" i="6"/>
  <c r="AP2099" i="6"/>
  <c r="AO2099" i="6"/>
  <c r="AN2099" i="6"/>
  <c r="BD2099" i="6" s="1"/>
  <c r="AL2099" i="6"/>
  <c r="AK2099" i="6"/>
  <c r="AJ2099" i="6"/>
  <c r="AI2099" i="6"/>
  <c r="AH2099" i="6"/>
  <c r="AG2099" i="6"/>
  <c r="AB2099" i="6"/>
  <c r="Z2099" i="6"/>
  <c r="Y2099" i="6"/>
  <c r="X2099" i="6"/>
  <c r="AD2099" i="6" s="1"/>
  <c r="V2099" i="6"/>
  <c r="T2099" i="6"/>
  <c r="S2099" i="6"/>
  <c r="R2099" i="6"/>
  <c r="Q2099" i="6"/>
  <c r="P2099" i="6"/>
  <c r="O2099" i="6"/>
  <c r="N2099" i="6"/>
  <c r="M2099" i="6"/>
  <c r="U2099" i="6" s="1"/>
  <c r="E2099" i="6"/>
  <c r="B2099" i="6"/>
  <c r="BK2098" i="6"/>
  <c r="BJ2098" i="6"/>
  <c r="BC2098" i="6"/>
  <c r="BB2098" i="6"/>
  <c r="BA2098" i="6"/>
  <c r="AZ2098" i="6"/>
  <c r="AY2098" i="6"/>
  <c r="AX2098" i="6"/>
  <c r="AW2098" i="6"/>
  <c r="AV2098" i="6"/>
  <c r="AU2098" i="6"/>
  <c r="AT2098" i="6"/>
  <c r="AS2098" i="6"/>
  <c r="AR2098" i="6"/>
  <c r="AQ2098" i="6"/>
  <c r="AP2098" i="6"/>
  <c r="AO2098" i="6"/>
  <c r="AN2098" i="6"/>
  <c r="BD2098" i="6" s="1"/>
  <c r="AL2098" i="6"/>
  <c r="AK2098" i="6"/>
  <c r="AJ2098" i="6"/>
  <c r="AI2098" i="6"/>
  <c r="AH2098" i="6"/>
  <c r="AM2098" i="6" s="1"/>
  <c r="AG2098" i="6"/>
  <c r="AB2098" i="6"/>
  <c r="Z2098" i="6"/>
  <c r="Y2098" i="6"/>
  <c r="X2098" i="6"/>
  <c r="AD2098" i="6" s="1"/>
  <c r="V2098" i="6"/>
  <c r="T2098" i="6"/>
  <c r="S2098" i="6"/>
  <c r="R2098" i="6"/>
  <c r="Q2098" i="6"/>
  <c r="P2098" i="6"/>
  <c r="O2098" i="6"/>
  <c r="N2098" i="6"/>
  <c r="M2098" i="6"/>
  <c r="U2098" i="6" s="1"/>
  <c r="E2098" i="6"/>
  <c r="B2098" i="6"/>
  <c r="BK2097" i="6"/>
  <c r="BJ2097" i="6"/>
  <c r="BC2097" i="6"/>
  <c r="BB2097" i="6"/>
  <c r="BA2097" i="6"/>
  <c r="AZ2097" i="6"/>
  <c r="AY2097" i="6"/>
  <c r="AX2097" i="6"/>
  <c r="AW2097" i="6"/>
  <c r="AV2097" i="6"/>
  <c r="AU2097" i="6"/>
  <c r="AT2097" i="6"/>
  <c r="AS2097" i="6"/>
  <c r="AR2097" i="6"/>
  <c r="AQ2097" i="6"/>
  <c r="AP2097" i="6"/>
  <c r="AO2097" i="6"/>
  <c r="AN2097" i="6"/>
  <c r="BD2097" i="6" s="1"/>
  <c r="AL2097" i="6"/>
  <c r="AK2097" i="6"/>
  <c r="AJ2097" i="6"/>
  <c r="AI2097" i="6"/>
  <c r="AH2097" i="6"/>
  <c r="AG2097" i="6"/>
  <c r="AB2097" i="6"/>
  <c r="Z2097" i="6"/>
  <c r="Y2097" i="6"/>
  <c r="X2097" i="6"/>
  <c r="AD2097" i="6" s="1"/>
  <c r="V2097" i="6"/>
  <c r="T2097" i="6"/>
  <c r="S2097" i="6"/>
  <c r="R2097" i="6"/>
  <c r="Q2097" i="6"/>
  <c r="P2097" i="6"/>
  <c r="O2097" i="6"/>
  <c r="N2097" i="6"/>
  <c r="M2097" i="6"/>
  <c r="U2097" i="6" s="1"/>
  <c r="E2097" i="6"/>
  <c r="B2097" i="6"/>
  <c r="BK2096" i="6"/>
  <c r="BJ2096" i="6"/>
  <c r="BC2096" i="6"/>
  <c r="BB2096" i="6"/>
  <c r="BA2096" i="6"/>
  <c r="AZ2096" i="6"/>
  <c r="AY2096" i="6"/>
  <c r="AX2096" i="6"/>
  <c r="AW2096" i="6"/>
  <c r="AV2096" i="6"/>
  <c r="AU2096" i="6"/>
  <c r="AT2096" i="6"/>
  <c r="AS2096" i="6"/>
  <c r="AR2096" i="6"/>
  <c r="AQ2096" i="6"/>
  <c r="AP2096" i="6"/>
  <c r="AO2096" i="6"/>
  <c r="AN2096" i="6"/>
  <c r="BD2096" i="6" s="1"/>
  <c r="AL2096" i="6"/>
  <c r="AK2096" i="6"/>
  <c r="AJ2096" i="6"/>
  <c r="AI2096" i="6"/>
  <c r="AH2096" i="6"/>
  <c r="AM2096" i="6" s="1"/>
  <c r="AG2096" i="6"/>
  <c r="AB2096" i="6"/>
  <c r="Z2096" i="6"/>
  <c r="Y2096" i="6"/>
  <c r="X2096" i="6"/>
  <c r="AD2096" i="6" s="1"/>
  <c r="V2096" i="6"/>
  <c r="T2096" i="6"/>
  <c r="S2096" i="6"/>
  <c r="R2096" i="6"/>
  <c r="Q2096" i="6"/>
  <c r="P2096" i="6"/>
  <c r="O2096" i="6"/>
  <c r="N2096" i="6"/>
  <c r="M2096" i="6"/>
  <c r="U2096" i="6" s="1"/>
  <c r="E2096" i="6"/>
  <c r="B2096" i="6"/>
  <c r="BK2095" i="6"/>
  <c r="BJ2095" i="6"/>
  <c r="BC2095" i="6"/>
  <c r="BB2095" i="6"/>
  <c r="BA2095" i="6"/>
  <c r="AZ2095" i="6"/>
  <c r="AY2095" i="6"/>
  <c r="AX2095" i="6"/>
  <c r="AW2095" i="6"/>
  <c r="AV2095" i="6"/>
  <c r="AU2095" i="6"/>
  <c r="AT2095" i="6"/>
  <c r="AS2095" i="6"/>
  <c r="AR2095" i="6"/>
  <c r="AQ2095" i="6"/>
  <c r="AP2095" i="6"/>
  <c r="AO2095" i="6"/>
  <c r="AN2095" i="6"/>
  <c r="BD2095" i="6" s="1"/>
  <c r="AL2095" i="6"/>
  <c r="AK2095" i="6"/>
  <c r="AJ2095" i="6"/>
  <c r="AI2095" i="6"/>
  <c r="AH2095" i="6"/>
  <c r="AG2095" i="6"/>
  <c r="AB2095" i="6"/>
  <c r="Z2095" i="6"/>
  <c r="Y2095" i="6"/>
  <c r="X2095" i="6"/>
  <c r="AD2095" i="6" s="1"/>
  <c r="V2095" i="6"/>
  <c r="T2095" i="6"/>
  <c r="S2095" i="6"/>
  <c r="R2095" i="6"/>
  <c r="Q2095" i="6"/>
  <c r="P2095" i="6"/>
  <c r="O2095" i="6"/>
  <c r="N2095" i="6"/>
  <c r="M2095" i="6"/>
  <c r="U2095" i="6" s="1"/>
  <c r="E2095" i="6"/>
  <c r="B2095" i="6"/>
  <c r="BK2094" i="6"/>
  <c r="BJ2094" i="6"/>
  <c r="BC2094" i="6"/>
  <c r="BB2094" i="6"/>
  <c r="BA2094" i="6"/>
  <c r="AZ2094" i="6"/>
  <c r="AY2094" i="6"/>
  <c r="AX2094" i="6"/>
  <c r="AW2094" i="6"/>
  <c r="AV2094" i="6"/>
  <c r="AU2094" i="6"/>
  <c r="AT2094" i="6"/>
  <c r="AS2094" i="6"/>
  <c r="AR2094" i="6"/>
  <c r="AQ2094" i="6"/>
  <c r="AP2094" i="6"/>
  <c r="AO2094" i="6"/>
  <c r="AN2094" i="6"/>
  <c r="BD2094" i="6" s="1"/>
  <c r="AL2094" i="6"/>
  <c r="AK2094" i="6"/>
  <c r="AJ2094" i="6"/>
  <c r="AI2094" i="6"/>
  <c r="AH2094" i="6"/>
  <c r="AM2094" i="6" s="1"/>
  <c r="AG2094" i="6"/>
  <c r="AB2094" i="6"/>
  <c r="Z2094" i="6"/>
  <c r="Y2094" i="6"/>
  <c r="X2094" i="6"/>
  <c r="AD2094" i="6" s="1"/>
  <c r="V2094" i="6"/>
  <c r="T2094" i="6"/>
  <c r="S2094" i="6"/>
  <c r="R2094" i="6"/>
  <c r="Q2094" i="6"/>
  <c r="P2094" i="6"/>
  <c r="O2094" i="6"/>
  <c r="N2094" i="6"/>
  <c r="M2094" i="6"/>
  <c r="U2094" i="6" s="1"/>
  <c r="E2094" i="6"/>
  <c r="B2094" i="6"/>
  <c r="BK2093" i="6"/>
  <c r="BJ2093" i="6"/>
  <c r="BC2093" i="6"/>
  <c r="BB2093" i="6"/>
  <c r="BA2093" i="6"/>
  <c r="AZ2093" i="6"/>
  <c r="AY2093" i="6"/>
  <c r="AX2093" i="6"/>
  <c r="AW2093" i="6"/>
  <c r="AV2093" i="6"/>
  <c r="AU2093" i="6"/>
  <c r="AT2093" i="6"/>
  <c r="AS2093" i="6"/>
  <c r="AR2093" i="6"/>
  <c r="AQ2093" i="6"/>
  <c r="AP2093" i="6"/>
  <c r="AO2093" i="6"/>
  <c r="AN2093" i="6"/>
  <c r="BD2093" i="6" s="1"/>
  <c r="AL2093" i="6"/>
  <c r="AK2093" i="6"/>
  <c r="AJ2093" i="6"/>
  <c r="AI2093" i="6"/>
  <c r="AH2093" i="6"/>
  <c r="AG2093" i="6"/>
  <c r="AB2093" i="6"/>
  <c r="Z2093" i="6"/>
  <c r="Y2093" i="6"/>
  <c r="X2093" i="6"/>
  <c r="AD2093" i="6" s="1"/>
  <c r="V2093" i="6"/>
  <c r="T2093" i="6"/>
  <c r="S2093" i="6"/>
  <c r="R2093" i="6"/>
  <c r="Q2093" i="6"/>
  <c r="P2093" i="6"/>
  <c r="O2093" i="6"/>
  <c r="N2093" i="6"/>
  <c r="M2093" i="6"/>
  <c r="U2093" i="6" s="1"/>
  <c r="E2093" i="6"/>
  <c r="B2093" i="6"/>
  <c r="BK2092" i="6"/>
  <c r="BJ2092" i="6"/>
  <c r="BC2092" i="6"/>
  <c r="BB2092" i="6"/>
  <c r="BA2092" i="6"/>
  <c r="AZ2092" i="6"/>
  <c r="AY2092" i="6"/>
  <c r="AX2092" i="6"/>
  <c r="AW2092" i="6"/>
  <c r="AV2092" i="6"/>
  <c r="AU2092" i="6"/>
  <c r="AT2092" i="6"/>
  <c r="AS2092" i="6"/>
  <c r="AR2092" i="6"/>
  <c r="AQ2092" i="6"/>
  <c r="AP2092" i="6"/>
  <c r="AO2092" i="6"/>
  <c r="AN2092" i="6"/>
  <c r="BD2092" i="6" s="1"/>
  <c r="AL2092" i="6"/>
  <c r="AK2092" i="6"/>
  <c r="AJ2092" i="6"/>
  <c r="AI2092" i="6"/>
  <c r="AH2092" i="6"/>
  <c r="AM2092" i="6" s="1"/>
  <c r="AG2092" i="6"/>
  <c r="AB2092" i="6"/>
  <c r="Z2092" i="6"/>
  <c r="Y2092" i="6"/>
  <c r="X2092" i="6"/>
  <c r="AD2092" i="6" s="1"/>
  <c r="V2092" i="6"/>
  <c r="T2092" i="6"/>
  <c r="S2092" i="6"/>
  <c r="R2092" i="6"/>
  <c r="Q2092" i="6"/>
  <c r="P2092" i="6"/>
  <c r="O2092" i="6"/>
  <c r="N2092" i="6"/>
  <c r="M2092" i="6"/>
  <c r="U2092" i="6" s="1"/>
  <c r="E2092" i="6"/>
  <c r="B2092" i="6"/>
  <c r="BK2091" i="6"/>
  <c r="BJ2091" i="6"/>
  <c r="BC2091" i="6"/>
  <c r="BB2091" i="6"/>
  <c r="BA2091" i="6"/>
  <c r="AZ2091" i="6"/>
  <c r="AY2091" i="6"/>
  <c r="AX2091" i="6"/>
  <c r="AW2091" i="6"/>
  <c r="AV2091" i="6"/>
  <c r="AU2091" i="6"/>
  <c r="AT2091" i="6"/>
  <c r="AS2091" i="6"/>
  <c r="AR2091" i="6"/>
  <c r="AQ2091" i="6"/>
  <c r="AP2091" i="6"/>
  <c r="AO2091" i="6"/>
  <c r="AN2091" i="6"/>
  <c r="BD2091" i="6" s="1"/>
  <c r="AL2091" i="6"/>
  <c r="AK2091" i="6"/>
  <c r="AJ2091" i="6"/>
  <c r="AI2091" i="6"/>
  <c r="AH2091" i="6"/>
  <c r="AG2091" i="6"/>
  <c r="AB2091" i="6"/>
  <c r="Z2091" i="6"/>
  <c r="Y2091" i="6"/>
  <c r="X2091" i="6"/>
  <c r="AD2091" i="6" s="1"/>
  <c r="V2091" i="6"/>
  <c r="T2091" i="6"/>
  <c r="S2091" i="6"/>
  <c r="R2091" i="6"/>
  <c r="Q2091" i="6"/>
  <c r="P2091" i="6"/>
  <c r="O2091" i="6"/>
  <c r="N2091" i="6"/>
  <c r="M2091" i="6"/>
  <c r="U2091" i="6" s="1"/>
  <c r="E2091" i="6"/>
  <c r="B2091" i="6"/>
  <c r="BK2090" i="6"/>
  <c r="BJ2090" i="6"/>
  <c r="BC2090" i="6"/>
  <c r="BB2090" i="6"/>
  <c r="BA2090" i="6"/>
  <c r="AZ2090" i="6"/>
  <c r="AY2090" i="6"/>
  <c r="AX2090" i="6"/>
  <c r="AW2090" i="6"/>
  <c r="AV2090" i="6"/>
  <c r="AU2090" i="6"/>
  <c r="AT2090" i="6"/>
  <c r="AS2090" i="6"/>
  <c r="AR2090" i="6"/>
  <c r="AQ2090" i="6"/>
  <c r="AP2090" i="6"/>
  <c r="AO2090" i="6"/>
  <c r="AN2090" i="6"/>
  <c r="BD2090" i="6" s="1"/>
  <c r="AL2090" i="6"/>
  <c r="AK2090" i="6"/>
  <c r="AJ2090" i="6"/>
  <c r="AI2090" i="6"/>
  <c r="AH2090" i="6"/>
  <c r="AM2090" i="6" s="1"/>
  <c r="AG2090" i="6"/>
  <c r="AB2090" i="6"/>
  <c r="Z2090" i="6"/>
  <c r="Y2090" i="6"/>
  <c r="X2090" i="6"/>
  <c r="AD2090" i="6" s="1"/>
  <c r="V2090" i="6"/>
  <c r="T2090" i="6"/>
  <c r="S2090" i="6"/>
  <c r="R2090" i="6"/>
  <c r="Q2090" i="6"/>
  <c r="P2090" i="6"/>
  <c r="O2090" i="6"/>
  <c r="N2090" i="6"/>
  <c r="M2090" i="6"/>
  <c r="U2090" i="6" s="1"/>
  <c r="E2090" i="6"/>
  <c r="B2090" i="6"/>
  <c r="BK2089" i="6"/>
  <c r="BJ2089" i="6"/>
  <c r="BC2089" i="6"/>
  <c r="BB2089" i="6"/>
  <c r="BA2089" i="6"/>
  <c r="AZ2089" i="6"/>
  <c r="AY2089" i="6"/>
  <c r="AX2089" i="6"/>
  <c r="AW2089" i="6"/>
  <c r="AV2089" i="6"/>
  <c r="AU2089" i="6"/>
  <c r="AT2089" i="6"/>
  <c r="AS2089" i="6"/>
  <c r="AR2089" i="6"/>
  <c r="AQ2089" i="6"/>
  <c r="AP2089" i="6"/>
  <c r="AO2089" i="6"/>
  <c r="AN2089" i="6"/>
  <c r="BD2089" i="6" s="1"/>
  <c r="AL2089" i="6"/>
  <c r="AK2089" i="6"/>
  <c r="AJ2089" i="6"/>
  <c r="AI2089" i="6"/>
  <c r="AH2089" i="6"/>
  <c r="AG2089" i="6"/>
  <c r="AB2089" i="6"/>
  <c r="Z2089" i="6"/>
  <c r="Y2089" i="6"/>
  <c r="X2089" i="6"/>
  <c r="AD2089" i="6" s="1"/>
  <c r="V2089" i="6"/>
  <c r="T2089" i="6"/>
  <c r="S2089" i="6"/>
  <c r="R2089" i="6"/>
  <c r="Q2089" i="6"/>
  <c r="P2089" i="6"/>
  <c r="O2089" i="6"/>
  <c r="N2089" i="6"/>
  <c r="M2089" i="6"/>
  <c r="U2089" i="6" s="1"/>
  <c r="E2089" i="6"/>
  <c r="B2089" i="6"/>
  <c r="BK2088" i="6"/>
  <c r="BJ2088" i="6"/>
  <c r="BC2088" i="6"/>
  <c r="BB2088" i="6"/>
  <c r="BA2088" i="6"/>
  <c r="AZ2088" i="6"/>
  <c r="AY2088" i="6"/>
  <c r="AX2088" i="6"/>
  <c r="AW2088" i="6"/>
  <c r="AV2088" i="6"/>
  <c r="AU2088" i="6"/>
  <c r="AT2088" i="6"/>
  <c r="AS2088" i="6"/>
  <c r="AR2088" i="6"/>
  <c r="AQ2088" i="6"/>
  <c r="AP2088" i="6"/>
  <c r="AO2088" i="6"/>
  <c r="AN2088" i="6"/>
  <c r="BD2088" i="6" s="1"/>
  <c r="AL2088" i="6"/>
  <c r="AK2088" i="6"/>
  <c r="AJ2088" i="6"/>
  <c r="AI2088" i="6"/>
  <c r="AH2088" i="6"/>
  <c r="AM2088" i="6" s="1"/>
  <c r="AG2088" i="6"/>
  <c r="AB2088" i="6"/>
  <c r="Z2088" i="6"/>
  <c r="Y2088" i="6"/>
  <c r="X2088" i="6"/>
  <c r="AD2088" i="6" s="1"/>
  <c r="V2088" i="6"/>
  <c r="T2088" i="6"/>
  <c r="S2088" i="6"/>
  <c r="R2088" i="6"/>
  <c r="Q2088" i="6"/>
  <c r="P2088" i="6"/>
  <c r="O2088" i="6"/>
  <c r="N2088" i="6"/>
  <c r="M2088" i="6"/>
  <c r="U2088" i="6" s="1"/>
  <c r="E2088" i="6"/>
  <c r="B2088" i="6"/>
  <c r="BK2087" i="6"/>
  <c r="BJ2087" i="6"/>
  <c r="BC2087" i="6"/>
  <c r="BB2087" i="6"/>
  <c r="BA2087" i="6"/>
  <c r="AZ2087" i="6"/>
  <c r="AY2087" i="6"/>
  <c r="AX2087" i="6"/>
  <c r="AW2087" i="6"/>
  <c r="AV2087" i="6"/>
  <c r="AU2087" i="6"/>
  <c r="AT2087" i="6"/>
  <c r="AS2087" i="6"/>
  <c r="AR2087" i="6"/>
  <c r="AQ2087" i="6"/>
  <c r="AP2087" i="6"/>
  <c r="AO2087" i="6"/>
  <c r="AN2087" i="6"/>
  <c r="BD2087" i="6" s="1"/>
  <c r="AL2087" i="6"/>
  <c r="AK2087" i="6"/>
  <c r="AJ2087" i="6"/>
  <c r="AI2087" i="6"/>
  <c r="AH2087" i="6"/>
  <c r="AG2087" i="6"/>
  <c r="AB2087" i="6"/>
  <c r="Z2087" i="6"/>
  <c r="Y2087" i="6"/>
  <c r="X2087" i="6"/>
  <c r="AD2087" i="6" s="1"/>
  <c r="V2087" i="6"/>
  <c r="T2087" i="6"/>
  <c r="S2087" i="6"/>
  <c r="R2087" i="6"/>
  <c r="Q2087" i="6"/>
  <c r="P2087" i="6"/>
  <c r="O2087" i="6"/>
  <c r="N2087" i="6"/>
  <c r="M2087" i="6"/>
  <c r="U2087" i="6" s="1"/>
  <c r="E2087" i="6"/>
  <c r="B2087" i="6"/>
  <c r="BK2086" i="6"/>
  <c r="BJ2086" i="6"/>
  <c r="BC2086" i="6"/>
  <c r="BB2086" i="6"/>
  <c r="BA2086" i="6"/>
  <c r="AZ2086" i="6"/>
  <c r="AY2086" i="6"/>
  <c r="AX2086" i="6"/>
  <c r="AW2086" i="6"/>
  <c r="AV2086" i="6"/>
  <c r="AU2086" i="6"/>
  <c r="AT2086" i="6"/>
  <c r="AS2086" i="6"/>
  <c r="AR2086" i="6"/>
  <c r="AQ2086" i="6"/>
  <c r="AP2086" i="6"/>
  <c r="AO2086" i="6"/>
  <c r="AN2086" i="6"/>
  <c r="BD2086" i="6" s="1"/>
  <c r="AL2086" i="6"/>
  <c r="AK2086" i="6"/>
  <c r="AJ2086" i="6"/>
  <c r="AI2086" i="6"/>
  <c r="AH2086" i="6"/>
  <c r="AM2086" i="6" s="1"/>
  <c r="AG2086" i="6"/>
  <c r="AB2086" i="6"/>
  <c r="Z2086" i="6"/>
  <c r="Y2086" i="6"/>
  <c r="X2086" i="6"/>
  <c r="AD2086" i="6" s="1"/>
  <c r="V2086" i="6"/>
  <c r="T2086" i="6"/>
  <c r="S2086" i="6"/>
  <c r="R2086" i="6"/>
  <c r="Q2086" i="6"/>
  <c r="P2086" i="6"/>
  <c r="O2086" i="6"/>
  <c r="N2086" i="6"/>
  <c r="M2086" i="6"/>
  <c r="U2086" i="6" s="1"/>
  <c r="E2086" i="6"/>
  <c r="B2086" i="6"/>
  <c r="BK2085" i="6"/>
  <c r="BJ2085" i="6"/>
  <c r="BC2085" i="6"/>
  <c r="BB2085" i="6"/>
  <c r="BA2085" i="6"/>
  <c r="AZ2085" i="6"/>
  <c r="AY2085" i="6"/>
  <c r="AX2085" i="6"/>
  <c r="AW2085" i="6"/>
  <c r="AV2085" i="6"/>
  <c r="AU2085" i="6"/>
  <c r="AT2085" i="6"/>
  <c r="AS2085" i="6"/>
  <c r="AR2085" i="6"/>
  <c r="AQ2085" i="6"/>
  <c r="AP2085" i="6"/>
  <c r="AO2085" i="6"/>
  <c r="AN2085" i="6"/>
  <c r="BD2085" i="6" s="1"/>
  <c r="AL2085" i="6"/>
  <c r="AK2085" i="6"/>
  <c r="AJ2085" i="6"/>
  <c r="AI2085" i="6"/>
  <c r="AH2085" i="6"/>
  <c r="AG2085" i="6"/>
  <c r="AB2085" i="6"/>
  <c r="Z2085" i="6"/>
  <c r="Y2085" i="6"/>
  <c r="X2085" i="6"/>
  <c r="AD2085" i="6" s="1"/>
  <c r="V2085" i="6"/>
  <c r="T2085" i="6"/>
  <c r="S2085" i="6"/>
  <c r="R2085" i="6"/>
  <c r="Q2085" i="6"/>
  <c r="P2085" i="6"/>
  <c r="O2085" i="6"/>
  <c r="N2085" i="6"/>
  <c r="M2085" i="6"/>
  <c r="U2085" i="6" s="1"/>
  <c r="E2085" i="6"/>
  <c r="B2085" i="6"/>
  <c r="BK2084" i="6"/>
  <c r="BJ2084" i="6"/>
  <c r="BC2084" i="6"/>
  <c r="BB2084" i="6"/>
  <c r="BA2084" i="6"/>
  <c r="AZ2084" i="6"/>
  <c r="AY2084" i="6"/>
  <c r="AX2084" i="6"/>
  <c r="AW2084" i="6"/>
  <c r="AV2084" i="6"/>
  <c r="AU2084" i="6"/>
  <c r="AT2084" i="6"/>
  <c r="AS2084" i="6"/>
  <c r="AR2084" i="6"/>
  <c r="AQ2084" i="6"/>
  <c r="AP2084" i="6"/>
  <c r="AO2084" i="6"/>
  <c r="AN2084" i="6"/>
  <c r="BD2084" i="6" s="1"/>
  <c r="AL2084" i="6"/>
  <c r="AK2084" i="6"/>
  <c r="AJ2084" i="6"/>
  <c r="AI2084" i="6"/>
  <c r="AH2084" i="6"/>
  <c r="AM2084" i="6" s="1"/>
  <c r="AG2084" i="6"/>
  <c r="AB2084" i="6"/>
  <c r="Z2084" i="6"/>
  <c r="Y2084" i="6"/>
  <c r="X2084" i="6"/>
  <c r="AD2084" i="6" s="1"/>
  <c r="V2084" i="6"/>
  <c r="T2084" i="6"/>
  <c r="S2084" i="6"/>
  <c r="R2084" i="6"/>
  <c r="Q2084" i="6"/>
  <c r="P2084" i="6"/>
  <c r="O2084" i="6"/>
  <c r="N2084" i="6"/>
  <c r="M2084" i="6"/>
  <c r="U2084" i="6" s="1"/>
  <c r="E2084" i="6"/>
  <c r="B2084" i="6"/>
  <c r="BK2083" i="6"/>
  <c r="BJ2083" i="6"/>
  <c r="BC2083" i="6"/>
  <c r="BB2083" i="6"/>
  <c r="BA2083" i="6"/>
  <c r="AZ2083" i="6"/>
  <c r="AY2083" i="6"/>
  <c r="AX2083" i="6"/>
  <c r="AW2083" i="6"/>
  <c r="AV2083" i="6"/>
  <c r="AU2083" i="6"/>
  <c r="AT2083" i="6"/>
  <c r="AS2083" i="6"/>
  <c r="AR2083" i="6"/>
  <c r="AQ2083" i="6"/>
  <c r="AP2083" i="6"/>
  <c r="AO2083" i="6"/>
  <c r="AN2083" i="6"/>
  <c r="BD2083" i="6" s="1"/>
  <c r="AL2083" i="6"/>
  <c r="AK2083" i="6"/>
  <c r="AJ2083" i="6"/>
  <c r="AI2083" i="6"/>
  <c r="AH2083" i="6"/>
  <c r="AG2083" i="6"/>
  <c r="AB2083" i="6"/>
  <c r="Z2083" i="6"/>
  <c r="Y2083" i="6"/>
  <c r="X2083" i="6"/>
  <c r="AD2083" i="6" s="1"/>
  <c r="V2083" i="6"/>
  <c r="T2083" i="6"/>
  <c r="S2083" i="6"/>
  <c r="R2083" i="6"/>
  <c r="Q2083" i="6"/>
  <c r="P2083" i="6"/>
  <c r="O2083" i="6"/>
  <c r="N2083" i="6"/>
  <c r="M2083" i="6"/>
  <c r="U2083" i="6" s="1"/>
  <c r="E2083" i="6"/>
  <c r="B2083" i="6"/>
  <c r="BK2082" i="6"/>
  <c r="BJ2082" i="6"/>
  <c r="BC2082" i="6"/>
  <c r="BB2082" i="6"/>
  <c r="BA2082" i="6"/>
  <c r="AZ2082" i="6"/>
  <c r="AY2082" i="6"/>
  <c r="AX2082" i="6"/>
  <c r="AW2082" i="6"/>
  <c r="AV2082" i="6"/>
  <c r="AU2082" i="6"/>
  <c r="AT2082" i="6"/>
  <c r="AS2082" i="6"/>
  <c r="AR2082" i="6"/>
  <c r="AQ2082" i="6"/>
  <c r="AP2082" i="6"/>
  <c r="AO2082" i="6"/>
  <c r="AN2082" i="6"/>
  <c r="BD2082" i="6" s="1"/>
  <c r="AL2082" i="6"/>
  <c r="AK2082" i="6"/>
  <c r="AJ2082" i="6"/>
  <c r="AI2082" i="6"/>
  <c r="AH2082" i="6"/>
  <c r="AM2082" i="6" s="1"/>
  <c r="AG2082" i="6"/>
  <c r="AB2082" i="6"/>
  <c r="Z2082" i="6"/>
  <c r="Y2082" i="6"/>
  <c r="X2082" i="6"/>
  <c r="AD2082" i="6" s="1"/>
  <c r="V2082" i="6"/>
  <c r="T2082" i="6"/>
  <c r="S2082" i="6"/>
  <c r="R2082" i="6"/>
  <c r="Q2082" i="6"/>
  <c r="P2082" i="6"/>
  <c r="O2082" i="6"/>
  <c r="N2082" i="6"/>
  <c r="M2082" i="6"/>
  <c r="U2082" i="6" s="1"/>
  <c r="E2082" i="6"/>
  <c r="B2082" i="6"/>
  <c r="BK2081" i="6"/>
  <c r="BJ2081" i="6"/>
  <c r="BC2081" i="6"/>
  <c r="BB2081" i="6"/>
  <c r="BA2081" i="6"/>
  <c r="AZ2081" i="6"/>
  <c r="AY2081" i="6"/>
  <c r="AX2081" i="6"/>
  <c r="AW2081" i="6"/>
  <c r="AV2081" i="6"/>
  <c r="AU2081" i="6"/>
  <c r="AT2081" i="6"/>
  <c r="AS2081" i="6"/>
  <c r="AR2081" i="6"/>
  <c r="AQ2081" i="6"/>
  <c r="AP2081" i="6"/>
  <c r="AO2081" i="6"/>
  <c r="AN2081" i="6"/>
  <c r="BD2081" i="6" s="1"/>
  <c r="AL2081" i="6"/>
  <c r="AK2081" i="6"/>
  <c r="AJ2081" i="6"/>
  <c r="AI2081" i="6"/>
  <c r="AH2081" i="6"/>
  <c r="AG2081" i="6"/>
  <c r="AB2081" i="6"/>
  <c r="Z2081" i="6"/>
  <c r="Y2081" i="6"/>
  <c r="X2081" i="6"/>
  <c r="AD2081" i="6" s="1"/>
  <c r="V2081" i="6"/>
  <c r="T2081" i="6"/>
  <c r="S2081" i="6"/>
  <c r="R2081" i="6"/>
  <c r="Q2081" i="6"/>
  <c r="P2081" i="6"/>
  <c r="O2081" i="6"/>
  <c r="N2081" i="6"/>
  <c r="M2081" i="6"/>
  <c r="U2081" i="6" s="1"/>
  <c r="E2081" i="6"/>
  <c r="B2081" i="6"/>
  <c r="BK2080" i="6"/>
  <c r="BJ2080" i="6"/>
  <c r="BC2080" i="6"/>
  <c r="BB2080" i="6"/>
  <c r="BA2080" i="6"/>
  <c r="AZ2080" i="6"/>
  <c r="AY2080" i="6"/>
  <c r="AX2080" i="6"/>
  <c r="AW2080" i="6"/>
  <c r="AV2080" i="6"/>
  <c r="AU2080" i="6"/>
  <c r="AT2080" i="6"/>
  <c r="AS2080" i="6"/>
  <c r="AR2080" i="6"/>
  <c r="AQ2080" i="6"/>
  <c r="AP2080" i="6"/>
  <c r="AO2080" i="6"/>
  <c r="AN2080" i="6"/>
  <c r="BD2080" i="6" s="1"/>
  <c r="AL2080" i="6"/>
  <c r="AK2080" i="6"/>
  <c r="AJ2080" i="6"/>
  <c r="AI2080" i="6"/>
  <c r="AH2080" i="6"/>
  <c r="AM2080" i="6" s="1"/>
  <c r="AG2080" i="6"/>
  <c r="AB2080" i="6"/>
  <c r="Z2080" i="6"/>
  <c r="Y2080" i="6"/>
  <c r="X2080" i="6"/>
  <c r="AD2080" i="6" s="1"/>
  <c r="V2080" i="6"/>
  <c r="T2080" i="6"/>
  <c r="S2080" i="6"/>
  <c r="R2080" i="6"/>
  <c r="Q2080" i="6"/>
  <c r="P2080" i="6"/>
  <c r="O2080" i="6"/>
  <c r="N2080" i="6"/>
  <c r="M2080" i="6"/>
  <c r="U2080" i="6" s="1"/>
  <c r="E2080" i="6"/>
  <c r="B2080" i="6"/>
  <c r="BK2079" i="6"/>
  <c r="BJ2079" i="6"/>
  <c r="BC2079" i="6"/>
  <c r="BB2079" i="6"/>
  <c r="BA2079" i="6"/>
  <c r="AZ2079" i="6"/>
  <c r="AY2079" i="6"/>
  <c r="AX2079" i="6"/>
  <c r="AW2079" i="6"/>
  <c r="AV2079" i="6"/>
  <c r="AU2079" i="6"/>
  <c r="AT2079" i="6"/>
  <c r="AS2079" i="6"/>
  <c r="AR2079" i="6"/>
  <c r="AQ2079" i="6"/>
  <c r="AP2079" i="6"/>
  <c r="AO2079" i="6"/>
  <c r="AN2079" i="6"/>
  <c r="BD2079" i="6" s="1"/>
  <c r="AL2079" i="6"/>
  <c r="AK2079" i="6"/>
  <c r="AJ2079" i="6"/>
  <c r="AI2079" i="6"/>
  <c r="AH2079" i="6"/>
  <c r="AG2079" i="6"/>
  <c r="AB2079" i="6"/>
  <c r="Z2079" i="6"/>
  <c r="Y2079" i="6"/>
  <c r="X2079" i="6"/>
  <c r="AD2079" i="6" s="1"/>
  <c r="V2079" i="6"/>
  <c r="T2079" i="6"/>
  <c r="S2079" i="6"/>
  <c r="R2079" i="6"/>
  <c r="Q2079" i="6"/>
  <c r="P2079" i="6"/>
  <c r="O2079" i="6"/>
  <c r="N2079" i="6"/>
  <c r="M2079" i="6"/>
  <c r="U2079" i="6" s="1"/>
  <c r="E2079" i="6"/>
  <c r="B2079" i="6"/>
  <c r="BK2078" i="6"/>
  <c r="BJ2078" i="6"/>
  <c r="BC2078" i="6"/>
  <c r="BB2078" i="6"/>
  <c r="BA2078" i="6"/>
  <c r="AZ2078" i="6"/>
  <c r="AY2078" i="6"/>
  <c r="AX2078" i="6"/>
  <c r="AW2078" i="6"/>
  <c r="AV2078" i="6"/>
  <c r="AU2078" i="6"/>
  <c r="AT2078" i="6"/>
  <c r="AS2078" i="6"/>
  <c r="AR2078" i="6"/>
  <c r="AQ2078" i="6"/>
  <c r="AP2078" i="6"/>
  <c r="AO2078" i="6"/>
  <c r="AN2078" i="6"/>
  <c r="BD2078" i="6" s="1"/>
  <c r="AL2078" i="6"/>
  <c r="AK2078" i="6"/>
  <c r="AJ2078" i="6"/>
  <c r="AI2078" i="6"/>
  <c r="AH2078" i="6"/>
  <c r="AM2078" i="6" s="1"/>
  <c r="AG2078" i="6"/>
  <c r="AB2078" i="6"/>
  <c r="Z2078" i="6"/>
  <c r="Y2078" i="6"/>
  <c r="X2078" i="6"/>
  <c r="AD2078" i="6" s="1"/>
  <c r="V2078" i="6"/>
  <c r="T2078" i="6"/>
  <c r="S2078" i="6"/>
  <c r="R2078" i="6"/>
  <c r="Q2078" i="6"/>
  <c r="P2078" i="6"/>
  <c r="O2078" i="6"/>
  <c r="N2078" i="6"/>
  <c r="M2078" i="6"/>
  <c r="U2078" i="6" s="1"/>
  <c r="E2078" i="6"/>
  <c r="B2078" i="6"/>
  <c r="BK2077" i="6"/>
  <c r="BJ2077" i="6"/>
  <c r="BC2077" i="6"/>
  <c r="BB2077" i="6"/>
  <c r="BA2077" i="6"/>
  <c r="AZ2077" i="6"/>
  <c r="AY2077" i="6"/>
  <c r="AX2077" i="6"/>
  <c r="AW2077" i="6"/>
  <c r="AV2077" i="6"/>
  <c r="AU2077" i="6"/>
  <c r="AT2077" i="6"/>
  <c r="AS2077" i="6"/>
  <c r="AR2077" i="6"/>
  <c r="AQ2077" i="6"/>
  <c r="AP2077" i="6"/>
  <c r="AO2077" i="6"/>
  <c r="AN2077" i="6"/>
  <c r="BD2077" i="6" s="1"/>
  <c r="AL2077" i="6"/>
  <c r="AK2077" i="6"/>
  <c r="AJ2077" i="6"/>
  <c r="AI2077" i="6"/>
  <c r="AH2077" i="6"/>
  <c r="AG2077" i="6"/>
  <c r="AB2077" i="6"/>
  <c r="Z2077" i="6"/>
  <c r="Y2077" i="6"/>
  <c r="X2077" i="6"/>
  <c r="AD2077" i="6" s="1"/>
  <c r="V2077" i="6"/>
  <c r="T2077" i="6"/>
  <c r="S2077" i="6"/>
  <c r="R2077" i="6"/>
  <c r="Q2077" i="6"/>
  <c r="P2077" i="6"/>
  <c r="O2077" i="6"/>
  <c r="N2077" i="6"/>
  <c r="M2077" i="6"/>
  <c r="U2077" i="6" s="1"/>
  <c r="E2077" i="6"/>
  <c r="B2077" i="6"/>
  <c r="BK2076" i="6"/>
  <c r="BJ2076" i="6"/>
  <c r="BC2076" i="6"/>
  <c r="BB2076" i="6"/>
  <c r="BA2076" i="6"/>
  <c r="AZ2076" i="6"/>
  <c r="AY2076" i="6"/>
  <c r="AX2076" i="6"/>
  <c r="AW2076" i="6"/>
  <c r="AV2076" i="6"/>
  <c r="AU2076" i="6"/>
  <c r="AT2076" i="6"/>
  <c r="AS2076" i="6"/>
  <c r="AR2076" i="6"/>
  <c r="AQ2076" i="6"/>
  <c r="AP2076" i="6"/>
  <c r="AO2076" i="6"/>
  <c r="AN2076" i="6"/>
  <c r="BD2076" i="6" s="1"/>
  <c r="AL2076" i="6"/>
  <c r="AK2076" i="6"/>
  <c r="AJ2076" i="6"/>
  <c r="AI2076" i="6"/>
  <c r="AH2076" i="6"/>
  <c r="AM2076" i="6" s="1"/>
  <c r="AG2076" i="6"/>
  <c r="AB2076" i="6"/>
  <c r="Z2076" i="6"/>
  <c r="Y2076" i="6"/>
  <c r="X2076" i="6"/>
  <c r="AD2076" i="6" s="1"/>
  <c r="V2076" i="6"/>
  <c r="T2076" i="6"/>
  <c r="S2076" i="6"/>
  <c r="R2076" i="6"/>
  <c r="Q2076" i="6"/>
  <c r="P2076" i="6"/>
  <c r="O2076" i="6"/>
  <c r="N2076" i="6"/>
  <c r="M2076" i="6"/>
  <c r="U2076" i="6" s="1"/>
  <c r="E2076" i="6"/>
  <c r="B2076" i="6"/>
  <c r="BK2075" i="6"/>
  <c r="BJ2075" i="6"/>
  <c r="BC2075" i="6"/>
  <c r="BB2075" i="6"/>
  <c r="BA2075" i="6"/>
  <c r="AZ2075" i="6"/>
  <c r="AY2075" i="6"/>
  <c r="AX2075" i="6"/>
  <c r="AW2075" i="6"/>
  <c r="AV2075" i="6"/>
  <c r="AU2075" i="6"/>
  <c r="AT2075" i="6"/>
  <c r="AS2075" i="6"/>
  <c r="AR2075" i="6"/>
  <c r="AQ2075" i="6"/>
  <c r="AP2075" i="6"/>
  <c r="AO2075" i="6"/>
  <c r="AN2075" i="6"/>
  <c r="BD2075" i="6" s="1"/>
  <c r="AL2075" i="6"/>
  <c r="AK2075" i="6"/>
  <c r="AJ2075" i="6"/>
  <c r="AI2075" i="6"/>
  <c r="AH2075" i="6"/>
  <c r="AG2075" i="6"/>
  <c r="AB2075" i="6"/>
  <c r="Z2075" i="6"/>
  <c r="Y2075" i="6"/>
  <c r="X2075" i="6"/>
  <c r="AD2075" i="6" s="1"/>
  <c r="V2075" i="6"/>
  <c r="T2075" i="6"/>
  <c r="S2075" i="6"/>
  <c r="R2075" i="6"/>
  <c r="Q2075" i="6"/>
  <c r="P2075" i="6"/>
  <c r="O2075" i="6"/>
  <c r="N2075" i="6"/>
  <c r="M2075" i="6"/>
  <c r="U2075" i="6" s="1"/>
  <c r="E2075" i="6"/>
  <c r="B2075" i="6"/>
  <c r="BK2074" i="6"/>
  <c r="BJ2074" i="6"/>
  <c r="BC2074" i="6"/>
  <c r="BB2074" i="6"/>
  <c r="BA2074" i="6"/>
  <c r="AZ2074" i="6"/>
  <c r="AY2074" i="6"/>
  <c r="AX2074" i="6"/>
  <c r="AW2074" i="6"/>
  <c r="AV2074" i="6"/>
  <c r="AU2074" i="6"/>
  <c r="AT2074" i="6"/>
  <c r="AS2074" i="6"/>
  <c r="AR2074" i="6"/>
  <c r="AQ2074" i="6"/>
  <c r="AP2074" i="6"/>
  <c r="AO2074" i="6"/>
  <c r="AN2074" i="6"/>
  <c r="BD2074" i="6" s="1"/>
  <c r="AL2074" i="6"/>
  <c r="AK2074" i="6"/>
  <c r="AJ2074" i="6"/>
  <c r="AI2074" i="6"/>
  <c r="AH2074" i="6"/>
  <c r="AM2074" i="6" s="1"/>
  <c r="AG2074" i="6"/>
  <c r="AB2074" i="6"/>
  <c r="Z2074" i="6"/>
  <c r="Y2074" i="6"/>
  <c r="X2074" i="6"/>
  <c r="AD2074" i="6" s="1"/>
  <c r="V2074" i="6"/>
  <c r="T2074" i="6"/>
  <c r="S2074" i="6"/>
  <c r="R2074" i="6"/>
  <c r="Q2074" i="6"/>
  <c r="P2074" i="6"/>
  <c r="O2074" i="6"/>
  <c r="N2074" i="6"/>
  <c r="M2074" i="6"/>
  <c r="U2074" i="6" s="1"/>
  <c r="E2074" i="6"/>
  <c r="B2074" i="6"/>
  <c r="BK2073" i="6"/>
  <c r="BJ2073" i="6"/>
  <c r="BC2073" i="6"/>
  <c r="BB2073" i="6"/>
  <c r="BA2073" i="6"/>
  <c r="AZ2073" i="6"/>
  <c r="AY2073" i="6"/>
  <c r="AX2073" i="6"/>
  <c r="AW2073" i="6"/>
  <c r="AV2073" i="6"/>
  <c r="AU2073" i="6"/>
  <c r="AT2073" i="6"/>
  <c r="AS2073" i="6"/>
  <c r="AR2073" i="6"/>
  <c r="AQ2073" i="6"/>
  <c r="AP2073" i="6"/>
  <c r="AO2073" i="6"/>
  <c r="AN2073" i="6"/>
  <c r="BD2073" i="6" s="1"/>
  <c r="AL2073" i="6"/>
  <c r="AK2073" i="6"/>
  <c r="AJ2073" i="6"/>
  <c r="AI2073" i="6"/>
  <c r="AH2073" i="6"/>
  <c r="AG2073" i="6"/>
  <c r="AB2073" i="6"/>
  <c r="Z2073" i="6"/>
  <c r="Y2073" i="6"/>
  <c r="X2073" i="6"/>
  <c r="AD2073" i="6" s="1"/>
  <c r="V2073" i="6"/>
  <c r="T2073" i="6"/>
  <c r="S2073" i="6"/>
  <c r="R2073" i="6"/>
  <c r="Q2073" i="6"/>
  <c r="P2073" i="6"/>
  <c r="O2073" i="6"/>
  <c r="N2073" i="6"/>
  <c r="M2073" i="6"/>
  <c r="U2073" i="6" s="1"/>
  <c r="E2073" i="6"/>
  <c r="B2073" i="6"/>
  <c r="BK2072" i="6"/>
  <c r="BJ2072" i="6"/>
  <c r="BC2072" i="6"/>
  <c r="BB2072" i="6"/>
  <c r="BA2072" i="6"/>
  <c r="AZ2072" i="6"/>
  <c r="AY2072" i="6"/>
  <c r="AX2072" i="6"/>
  <c r="AW2072" i="6"/>
  <c r="AV2072" i="6"/>
  <c r="AU2072" i="6"/>
  <c r="AT2072" i="6"/>
  <c r="AS2072" i="6"/>
  <c r="AR2072" i="6"/>
  <c r="AQ2072" i="6"/>
  <c r="AP2072" i="6"/>
  <c r="AO2072" i="6"/>
  <c r="AN2072" i="6"/>
  <c r="BD2072" i="6" s="1"/>
  <c r="AL2072" i="6"/>
  <c r="AK2072" i="6"/>
  <c r="AJ2072" i="6"/>
  <c r="AI2072" i="6"/>
  <c r="AH2072" i="6"/>
  <c r="AM2072" i="6" s="1"/>
  <c r="AG2072" i="6"/>
  <c r="AB2072" i="6"/>
  <c r="Z2072" i="6"/>
  <c r="Y2072" i="6"/>
  <c r="X2072" i="6"/>
  <c r="AD2072" i="6" s="1"/>
  <c r="V2072" i="6"/>
  <c r="T2072" i="6"/>
  <c r="S2072" i="6"/>
  <c r="R2072" i="6"/>
  <c r="Q2072" i="6"/>
  <c r="P2072" i="6"/>
  <c r="O2072" i="6"/>
  <c r="N2072" i="6"/>
  <c r="M2072" i="6"/>
  <c r="U2072" i="6" s="1"/>
  <c r="E2072" i="6"/>
  <c r="B2072" i="6"/>
  <c r="BK2071" i="6"/>
  <c r="BJ2071" i="6"/>
  <c r="BC2071" i="6"/>
  <c r="BB2071" i="6"/>
  <c r="BA2071" i="6"/>
  <c r="AZ2071" i="6"/>
  <c r="AY2071" i="6"/>
  <c r="AX2071" i="6"/>
  <c r="AW2071" i="6"/>
  <c r="AV2071" i="6"/>
  <c r="AU2071" i="6"/>
  <c r="AT2071" i="6"/>
  <c r="AS2071" i="6"/>
  <c r="AR2071" i="6"/>
  <c r="AQ2071" i="6"/>
  <c r="AP2071" i="6"/>
  <c r="AO2071" i="6"/>
  <c r="AN2071" i="6"/>
  <c r="BD2071" i="6" s="1"/>
  <c r="AL2071" i="6"/>
  <c r="AK2071" i="6"/>
  <c r="AJ2071" i="6"/>
  <c r="AI2071" i="6"/>
  <c r="AH2071" i="6"/>
  <c r="AM2071" i="6" s="1"/>
  <c r="AG2071" i="6"/>
  <c r="AB2071" i="6"/>
  <c r="Z2071" i="6"/>
  <c r="Y2071" i="6"/>
  <c r="X2071" i="6"/>
  <c r="AD2071" i="6" s="1"/>
  <c r="V2071" i="6"/>
  <c r="T2071" i="6"/>
  <c r="S2071" i="6"/>
  <c r="R2071" i="6"/>
  <c r="Q2071" i="6"/>
  <c r="P2071" i="6"/>
  <c r="O2071" i="6"/>
  <c r="N2071" i="6"/>
  <c r="M2071" i="6"/>
  <c r="U2071" i="6" s="1"/>
  <c r="E2071" i="6"/>
  <c r="B2071" i="6"/>
  <c r="BK2070" i="6"/>
  <c r="BJ2070" i="6"/>
  <c r="BC2070" i="6"/>
  <c r="BB2070" i="6"/>
  <c r="BA2070" i="6"/>
  <c r="AZ2070" i="6"/>
  <c r="AY2070" i="6"/>
  <c r="AX2070" i="6"/>
  <c r="AW2070" i="6"/>
  <c r="AV2070" i="6"/>
  <c r="AU2070" i="6"/>
  <c r="AT2070" i="6"/>
  <c r="AS2070" i="6"/>
  <c r="AR2070" i="6"/>
  <c r="AQ2070" i="6"/>
  <c r="AP2070" i="6"/>
  <c r="AO2070" i="6"/>
  <c r="AN2070" i="6"/>
  <c r="BD2070" i="6" s="1"/>
  <c r="AL2070" i="6"/>
  <c r="AK2070" i="6"/>
  <c r="AJ2070" i="6"/>
  <c r="AI2070" i="6"/>
  <c r="AH2070" i="6"/>
  <c r="AM2070" i="6" s="1"/>
  <c r="AG2070" i="6"/>
  <c r="AB2070" i="6"/>
  <c r="Z2070" i="6"/>
  <c r="Y2070" i="6"/>
  <c r="X2070" i="6"/>
  <c r="AD2070" i="6" s="1"/>
  <c r="V2070" i="6"/>
  <c r="T2070" i="6"/>
  <c r="S2070" i="6"/>
  <c r="R2070" i="6"/>
  <c r="Q2070" i="6"/>
  <c r="P2070" i="6"/>
  <c r="O2070" i="6"/>
  <c r="N2070" i="6"/>
  <c r="M2070" i="6"/>
  <c r="U2070" i="6" s="1"/>
  <c r="E2070" i="6"/>
  <c r="B2070" i="6"/>
  <c r="BK2069" i="6"/>
  <c r="BJ2069" i="6"/>
  <c r="BC2069" i="6"/>
  <c r="BB2069" i="6"/>
  <c r="BA2069" i="6"/>
  <c r="AZ2069" i="6"/>
  <c r="AY2069" i="6"/>
  <c r="AX2069" i="6"/>
  <c r="AW2069" i="6"/>
  <c r="AV2069" i="6"/>
  <c r="AU2069" i="6"/>
  <c r="AT2069" i="6"/>
  <c r="AS2069" i="6"/>
  <c r="AR2069" i="6"/>
  <c r="AQ2069" i="6"/>
  <c r="AP2069" i="6"/>
  <c r="AO2069" i="6"/>
  <c r="AN2069" i="6"/>
  <c r="BD2069" i="6" s="1"/>
  <c r="AL2069" i="6"/>
  <c r="AK2069" i="6"/>
  <c r="AJ2069" i="6"/>
  <c r="AI2069" i="6"/>
  <c r="AH2069" i="6"/>
  <c r="AM2069" i="6" s="1"/>
  <c r="AG2069" i="6"/>
  <c r="AB2069" i="6"/>
  <c r="Z2069" i="6"/>
  <c r="Y2069" i="6"/>
  <c r="X2069" i="6"/>
  <c r="AD2069" i="6" s="1"/>
  <c r="V2069" i="6"/>
  <c r="T2069" i="6"/>
  <c r="S2069" i="6"/>
  <c r="R2069" i="6"/>
  <c r="Q2069" i="6"/>
  <c r="P2069" i="6"/>
  <c r="O2069" i="6"/>
  <c r="N2069" i="6"/>
  <c r="M2069" i="6"/>
  <c r="U2069" i="6" s="1"/>
  <c r="E2069" i="6"/>
  <c r="B2069" i="6"/>
  <c r="BK2068" i="6"/>
  <c r="BJ2068" i="6"/>
  <c r="BC2068" i="6"/>
  <c r="BB2068" i="6"/>
  <c r="BA2068" i="6"/>
  <c r="AZ2068" i="6"/>
  <c r="AY2068" i="6"/>
  <c r="AX2068" i="6"/>
  <c r="AW2068" i="6"/>
  <c r="AV2068" i="6"/>
  <c r="AU2068" i="6"/>
  <c r="AT2068" i="6"/>
  <c r="AS2068" i="6"/>
  <c r="AR2068" i="6"/>
  <c r="AQ2068" i="6"/>
  <c r="AP2068" i="6"/>
  <c r="AO2068" i="6"/>
  <c r="AN2068" i="6"/>
  <c r="BD2068" i="6" s="1"/>
  <c r="AL2068" i="6"/>
  <c r="AK2068" i="6"/>
  <c r="AJ2068" i="6"/>
  <c r="AI2068" i="6"/>
  <c r="AH2068" i="6"/>
  <c r="AM2068" i="6" s="1"/>
  <c r="AG2068" i="6"/>
  <c r="AB2068" i="6"/>
  <c r="Z2068" i="6"/>
  <c r="Y2068" i="6"/>
  <c r="X2068" i="6"/>
  <c r="AD2068" i="6" s="1"/>
  <c r="V2068" i="6"/>
  <c r="T2068" i="6"/>
  <c r="S2068" i="6"/>
  <c r="R2068" i="6"/>
  <c r="Q2068" i="6"/>
  <c r="P2068" i="6"/>
  <c r="O2068" i="6"/>
  <c r="N2068" i="6"/>
  <c r="M2068" i="6"/>
  <c r="U2068" i="6" s="1"/>
  <c r="E2068" i="6"/>
  <c r="B2068" i="6"/>
  <c r="BK2067" i="6"/>
  <c r="BJ2067" i="6"/>
  <c r="BC2067" i="6"/>
  <c r="BB2067" i="6"/>
  <c r="BA2067" i="6"/>
  <c r="AZ2067" i="6"/>
  <c r="AY2067" i="6"/>
  <c r="AX2067" i="6"/>
  <c r="AW2067" i="6"/>
  <c r="AV2067" i="6"/>
  <c r="AU2067" i="6"/>
  <c r="AT2067" i="6"/>
  <c r="AS2067" i="6"/>
  <c r="AR2067" i="6"/>
  <c r="AQ2067" i="6"/>
  <c r="AP2067" i="6"/>
  <c r="AO2067" i="6"/>
  <c r="AN2067" i="6"/>
  <c r="BD2067" i="6" s="1"/>
  <c r="AL2067" i="6"/>
  <c r="AK2067" i="6"/>
  <c r="AJ2067" i="6"/>
  <c r="AI2067" i="6"/>
  <c r="AH2067" i="6"/>
  <c r="AG2067" i="6"/>
  <c r="AM2067" i="6" s="1"/>
  <c r="AB2067" i="6"/>
  <c r="Z2067" i="6"/>
  <c r="Y2067" i="6"/>
  <c r="X2067" i="6"/>
  <c r="AD2067" i="6" s="1"/>
  <c r="V2067" i="6"/>
  <c r="T2067" i="6"/>
  <c r="S2067" i="6"/>
  <c r="R2067" i="6"/>
  <c r="Q2067" i="6"/>
  <c r="P2067" i="6"/>
  <c r="O2067" i="6"/>
  <c r="N2067" i="6"/>
  <c r="M2067" i="6"/>
  <c r="U2067" i="6" s="1"/>
  <c r="E2067" i="6"/>
  <c r="B2067" i="6"/>
  <c r="BK2066" i="6"/>
  <c r="BJ2066" i="6"/>
  <c r="BC2066" i="6"/>
  <c r="BB2066" i="6"/>
  <c r="BA2066" i="6"/>
  <c r="AZ2066" i="6"/>
  <c r="AY2066" i="6"/>
  <c r="AX2066" i="6"/>
  <c r="AW2066" i="6"/>
  <c r="AV2066" i="6"/>
  <c r="AU2066" i="6"/>
  <c r="AT2066" i="6"/>
  <c r="AS2066" i="6"/>
  <c r="AR2066" i="6"/>
  <c r="AQ2066" i="6"/>
  <c r="AP2066" i="6"/>
  <c r="AO2066" i="6"/>
  <c r="AN2066" i="6"/>
  <c r="BD2066" i="6" s="1"/>
  <c r="AL2066" i="6"/>
  <c r="AK2066" i="6"/>
  <c r="AJ2066" i="6"/>
  <c r="AI2066" i="6"/>
  <c r="AH2066" i="6"/>
  <c r="AG2066" i="6"/>
  <c r="AM2066" i="6" s="1"/>
  <c r="AB2066" i="6"/>
  <c r="Z2066" i="6"/>
  <c r="Y2066" i="6"/>
  <c r="X2066" i="6"/>
  <c r="AD2066" i="6" s="1"/>
  <c r="V2066" i="6"/>
  <c r="T2066" i="6"/>
  <c r="S2066" i="6"/>
  <c r="R2066" i="6"/>
  <c r="Q2066" i="6"/>
  <c r="P2066" i="6"/>
  <c r="O2066" i="6"/>
  <c r="N2066" i="6"/>
  <c r="M2066" i="6"/>
  <c r="U2066" i="6" s="1"/>
  <c r="E2066" i="6"/>
  <c r="B2066" i="6"/>
  <c r="BK2065" i="6"/>
  <c r="BJ2065" i="6"/>
  <c r="BC2065" i="6"/>
  <c r="BB2065" i="6"/>
  <c r="BA2065" i="6"/>
  <c r="AZ2065" i="6"/>
  <c r="AY2065" i="6"/>
  <c r="AX2065" i="6"/>
  <c r="AW2065" i="6"/>
  <c r="AV2065" i="6"/>
  <c r="AU2065" i="6"/>
  <c r="AT2065" i="6"/>
  <c r="AS2065" i="6"/>
  <c r="AR2065" i="6"/>
  <c r="AQ2065" i="6"/>
  <c r="AP2065" i="6"/>
  <c r="AO2065" i="6"/>
  <c r="AN2065" i="6"/>
  <c r="BD2065" i="6" s="1"/>
  <c r="AL2065" i="6"/>
  <c r="AK2065" i="6"/>
  <c r="AJ2065" i="6"/>
  <c r="AI2065" i="6"/>
  <c r="AH2065" i="6"/>
  <c r="AG2065" i="6"/>
  <c r="AM2065" i="6" s="1"/>
  <c r="AB2065" i="6"/>
  <c r="Z2065" i="6"/>
  <c r="Y2065" i="6"/>
  <c r="X2065" i="6"/>
  <c r="AD2065" i="6" s="1"/>
  <c r="V2065" i="6"/>
  <c r="T2065" i="6"/>
  <c r="S2065" i="6"/>
  <c r="R2065" i="6"/>
  <c r="Q2065" i="6"/>
  <c r="P2065" i="6"/>
  <c r="O2065" i="6"/>
  <c r="N2065" i="6"/>
  <c r="M2065" i="6"/>
  <c r="U2065" i="6" s="1"/>
  <c r="E2065" i="6"/>
  <c r="B2065" i="6"/>
  <c r="BK2064" i="6"/>
  <c r="BJ2064" i="6"/>
  <c r="BC2064" i="6"/>
  <c r="BB2064" i="6"/>
  <c r="BA2064" i="6"/>
  <c r="AZ2064" i="6"/>
  <c r="AY2064" i="6"/>
  <c r="AX2064" i="6"/>
  <c r="AW2064" i="6"/>
  <c r="AV2064" i="6"/>
  <c r="AU2064" i="6"/>
  <c r="AT2064" i="6"/>
  <c r="AS2064" i="6"/>
  <c r="AR2064" i="6"/>
  <c r="AQ2064" i="6"/>
  <c r="AP2064" i="6"/>
  <c r="AO2064" i="6"/>
  <c r="AN2064" i="6"/>
  <c r="BD2064" i="6" s="1"/>
  <c r="AL2064" i="6"/>
  <c r="AK2064" i="6"/>
  <c r="AJ2064" i="6"/>
  <c r="AI2064" i="6"/>
  <c r="AH2064" i="6"/>
  <c r="AG2064" i="6"/>
  <c r="AM2064" i="6" s="1"/>
  <c r="AB2064" i="6"/>
  <c r="Z2064" i="6"/>
  <c r="Y2064" i="6"/>
  <c r="X2064" i="6"/>
  <c r="AD2064" i="6" s="1"/>
  <c r="V2064" i="6"/>
  <c r="T2064" i="6"/>
  <c r="S2064" i="6"/>
  <c r="R2064" i="6"/>
  <c r="Q2064" i="6"/>
  <c r="P2064" i="6"/>
  <c r="O2064" i="6"/>
  <c r="N2064" i="6"/>
  <c r="M2064" i="6"/>
  <c r="U2064" i="6" s="1"/>
  <c r="E2064" i="6"/>
  <c r="B2064" i="6"/>
  <c r="BK2063" i="6"/>
  <c r="BJ2063" i="6"/>
  <c r="BC2063" i="6"/>
  <c r="BB2063" i="6"/>
  <c r="BA2063" i="6"/>
  <c r="AZ2063" i="6"/>
  <c r="AY2063" i="6"/>
  <c r="AX2063" i="6"/>
  <c r="AW2063" i="6"/>
  <c r="AV2063" i="6"/>
  <c r="AU2063" i="6"/>
  <c r="AT2063" i="6"/>
  <c r="AS2063" i="6"/>
  <c r="AR2063" i="6"/>
  <c r="AQ2063" i="6"/>
  <c r="AP2063" i="6"/>
  <c r="AO2063" i="6"/>
  <c r="AN2063" i="6"/>
  <c r="BD2063" i="6" s="1"/>
  <c r="AL2063" i="6"/>
  <c r="AK2063" i="6"/>
  <c r="AJ2063" i="6"/>
  <c r="AI2063" i="6"/>
  <c r="AH2063" i="6"/>
  <c r="AG2063" i="6"/>
  <c r="AM2063" i="6" s="1"/>
  <c r="AB2063" i="6"/>
  <c r="Z2063" i="6"/>
  <c r="Y2063" i="6"/>
  <c r="X2063" i="6"/>
  <c r="AD2063" i="6" s="1"/>
  <c r="V2063" i="6"/>
  <c r="T2063" i="6"/>
  <c r="S2063" i="6"/>
  <c r="R2063" i="6"/>
  <c r="Q2063" i="6"/>
  <c r="P2063" i="6"/>
  <c r="O2063" i="6"/>
  <c r="N2063" i="6"/>
  <c r="M2063" i="6"/>
  <c r="U2063" i="6" s="1"/>
  <c r="E2063" i="6"/>
  <c r="B2063" i="6"/>
  <c r="BK2062" i="6"/>
  <c r="BJ2062" i="6"/>
  <c r="BC2062" i="6"/>
  <c r="BB2062" i="6"/>
  <c r="BA2062" i="6"/>
  <c r="AZ2062" i="6"/>
  <c r="AY2062" i="6"/>
  <c r="AX2062" i="6"/>
  <c r="AW2062" i="6"/>
  <c r="AV2062" i="6"/>
  <c r="AU2062" i="6"/>
  <c r="AT2062" i="6"/>
  <c r="AS2062" i="6"/>
  <c r="AR2062" i="6"/>
  <c r="AQ2062" i="6"/>
  <c r="AP2062" i="6"/>
  <c r="AO2062" i="6"/>
  <c r="AN2062" i="6"/>
  <c r="BD2062" i="6" s="1"/>
  <c r="AL2062" i="6"/>
  <c r="AK2062" i="6"/>
  <c r="AJ2062" i="6"/>
  <c r="AI2062" i="6"/>
  <c r="AH2062" i="6"/>
  <c r="AG2062" i="6"/>
  <c r="AM2062" i="6" s="1"/>
  <c r="AB2062" i="6"/>
  <c r="Z2062" i="6"/>
  <c r="Y2062" i="6"/>
  <c r="X2062" i="6"/>
  <c r="AD2062" i="6" s="1"/>
  <c r="V2062" i="6"/>
  <c r="T2062" i="6"/>
  <c r="S2062" i="6"/>
  <c r="R2062" i="6"/>
  <c r="Q2062" i="6"/>
  <c r="P2062" i="6"/>
  <c r="O2062" i="6"/>
  <c r="N2062" i="6"/>
  <c r="M2062" i="6"/>
  <c r="U2062" i="6" s="1"/>
  <c r="E2062" i="6"/>
  <c r="B2062" i="6"/>
  <c r="BK2061" i="6"/>
  <c r="BJ2061" i="6"/>
  <c r="BC2061" i="6"/>
  <c r="BB2061" i="6"/>
  <c r="BA2061" i="6"/>
  <c r="AZ2061" i="6"/>
  <c r="AY2061" i="6"/>
  <c r="AX2061" i="6"/>
  <c r="AW2061" i="6"/>
  <c r="AV2061" i="6"/>
  <c r="AU2061" i="6"/>
  <c r="AT2061" i="6"/>
  <c r="AS2061" i="6"/>
  <c r="AR2061" i="6"/>
  <c r="AQ2061" i="6"/>
  <c r="AP2061" i="6"/>
  <c r="AO2061" i="6"/>
  <c r="AN2061" i="6"/>
  <c r="BD2061" i="6" s="1"/>
  <c r="AL2061" i="6"/>
  <c r="AK2061" i="6"/>
  <c r="AJ2061" i="6"/>
  <c r="AI2061" i="6"/>
  <c r="AH2061" i="6"/>
  <c r="AG2061" i="6"/>
  <c r="AM2061" i="6" s="1"/>
  <c r="AB2061" i="6"/>
  <c r="Z2061" i="6"/>
  <c r="Y2061" i="6"/>
  <c r="X2061" i="6"/>
  <c r="AD2061" i="6" s="1"/>
  <c r="V2061" i="6"/>
  <c r="T2061" i="6"/>
  <c r="S2061" i="6"/>
  <c r="R2061" i="6"/>
  <c r="Q2061" i="6"/>
  <c r="P2061" i="6"/>
  <c r="O2061" i="6"/>
  <c r="N2061" i="6"/>
  <c r="M2061" i="6"/>
  <c r="U2061" i="6" s="1"/>
  <c r="E2061" i="6"/>
  <c r="B2061" i="6"/>
  <c r="BK2060" i="6"/>
  <c r="BJ2060" i="6"/>
  <c r="BC2060" i="6"/>
  <c r="BB2060" i="6"/>
  <c r="BA2060" i="6"/>
  <c r="AZ2060" i="6"/>
  <c r="AY2060" i="6"/>
  <c r="AX2060" i="6"/>
  <c r="AW2060" i="6"/>
  <c r="AV2060" i="6"/>
  <c r="AU2060" i="6"/>
  <c r="AT2060" i="6"/>
  <c r="AS2060" i="6"/>
  <c r="AR2060" i="6"/>
  <c r="AQ2060" i="6"/>
  <c r="AP2060" i="6"/>
  <c r="AO2060" i="6"/>
  <c r="AN2060" i="6"/>
  <c r="BD2060" i="6" s="1"/>
  <c r="AL2060" i="6"/>
  <c r="AK2060" i="6"/>
  <c r="AJ2060" i="6"/>
  <c r="AI2060" i="6"/>
  <c r="AH2060" i="6"/>
  <c r="AG2060" i="6"/>
  <c r="AM2060" i="6" s="1"/>
  <c r="AB2060" i="6"/>
  <c r="Z2060" i="6"/>
  <c r="Y2060" i="6"/>
  <c r="X2060" i="6"/>
  <c r="AD2060" i="6" s="1"/>
  <c r="V2060" i="6"/>
  <c r="T2060" i="6"/>
  <c r="S2060" i="6"/>
  <c r="R2060" i="6"/>
  <c r="Q2060" i="6"/>
  <c r="P2060" i="6"/>
  <c r="O2060" i="6"/>
  <c r="N2060" i="6"/>
  <c r="M2060" i="6"/>
  <c r="U2060" i="6" s="1"/>
  <c r="E2060" i="6"/>
  <c r="B2060" i="6"/>
  <c r="BK2059" i="6"/>
  <c r="BJ2059" i="6"/>
  <c r="BC2059" i="6"/>
  <c r="BB2059" i="6"/>
  <c r="BA2059" i="6"/>
  <c r="AZ2059" i="6"/>
  <c r="AY2059" i="6"/>
  <c r="AX2059" i="6"/>
  <c r="AW2059" i="6"/>
  <c r="AV2059" i="6"/>
  <c r="AU2059" i="6"/>
  <c r="AT2059" i="6"/>
  <c r="AS2059" i="6"/>
  <c r="AR2059" i="6"/>
  <c r="AQ2059" i="6"/>
  <c r="AP2059" i="6"/>
  <c r="AO2059" i="6"/>
  <c r="AN2059" i="6"/>
  <c r="BD2059" i="6" s="1"/>
  <c r="AL2059" i="6"/>
  <c r="AK2059" i="6"/>
  <c r="AJ2059" i="6"/>
  <c r="AI2059" i="6"/>
  <c r="AH2059" i="6"/>
  <c r="AG2059" i="6"/>
  <c r="AM2059" i="6" s="1"/>
  <c r="AB2059" i="6"/>
  <c r="Z2059" i="6"/>
  <c r="Y2059" i="6"/>
  <c r="X2059" i="6"/>
  <c r="AD2059" i="6" s="1"/>
  <c r="V2059" i="6"/>
  <c r="T2059" i="6"/>
  <c r="S2059" i="6"/>
  <c r="R2059" i="6"/>
  <c r="Q2059" i="6"/>
  <c r="P2059" i="6"/>
  <c r="O2059" i="6"/>
  <c r="N2059" i="6"/>
  <c r="M2059" i="6"/>
  <c r="U2059" i="6" s="1"/>
  <c r="E2059" i="6"/>
  <c r="B2059" i="6"/>
  <c r="BK2058" i="6"/>
  <c r="BJ2058" i="6"/>
  <c r="BC2058" i="6"/>
  <c r="BB2058" i="6"/>
  <c r="BA2058" i="6"/>
  <c r="AZ2058" i="6"/>
  <c r="AY2058" i="6"/>
  <c r="AX2058" i="6"/>
  <c r="AW2058" i="6"/>
  <c r="AV2058" i="6"/>
  <c r="AU2058" i="6"/>
  <c r="AT2058" i="6"/>
  <c r="AS2058" i="6"/>
  <c r="AR2058" i="6"/>
  <c r="AQ2058" i="6"/>
  <c r="AP2058" i="6"/>
  <c r="AO2058" i="6"/>
  <c r="AN2058" i="6"/>
  <c r="BD2058" i="6" s="1"/>
  <c r="AL2058" i="6"/>
  <c r="AK2058" i="6"/>
  <c r="AJ2058" i="6"/>
  <c r="AI2058" i="6"/>
  <c r="AH2058" i="6"/>
  <c r="AG2058" i="6"/>
  <c r="AM2058" i="6" s="1"/>
  <c r="AB2058" i="6"/>
  <c r="Z2058" i="6"/>
  <c r="Y2058" i="6"/>
  <c r="X2058" i="6"/>
  <c r="AD2058" i="6" s="1"/>
  <c r="V2058" i="6"/>
  <c r="T2058" i="6"/>
  <c r="S2058" i="6"/>
  <c r="R2058" i="6"/>
  <c r="Q2058" i="6"/>
  <c r="P2058" i="6"/>
  <c r="O2058" i="6"/>
  <c r="N2058" i="6"/>
  <c r="M2058" i="6"/>
  <c r="U2058" i="6" s="1"/>
  <c r="E2058" i="6"/>
  <c r="B2058" i="6"/>
  <c r="BK2057" i="6"/>
  <c r="BJ2057" i="6"/>
  <c r="BC2057" i="6"/>
  <c r="BB2057" i="6"/>
  <c r="BA2057" i="6"/>
  <c r="AZ2057" i="6"/>
  <c r="AY2057" i="6"/>
  <c r="AX2057" i="6"/>
  <c r="AW2057" i="6"/>
  <c r="AV2057" i="6"/>
  <c r="AU2057" i="6"/>
  <c r="AT2057" i="6"/>
  <c r="AS2057" i="6"/>
  <c r="AR2057" i="6"/>
  <c r="AQ2057" i="6"/>
  <c r="AP2057" i="6"/>
  <c r="AO2057" i="6"/>
  <c r="AN2057" i="6"/>
  <c r="BD2057" i="6" s="1"/>
  <c r="AL2057" i="6"/>
  <c r="AK2057" i="6"/>
  <c r="AJ2057" i="6"/>
  <c r="AI2057" i="6"/>
  <c r="AH2057" i="6"/>
  <c r="AG2057" i="6"/>
  <c r="AM2057" i="6" s="1"/>
  <c r="AB2057" i="6"/>
  <c r="Z2057" i="6"/>
  <c r="Y2057" i="6"/>
  <c r="X2057" i="6"/>
  <c r="AD2057" i="6" s="1"/>
  <c r="V2057" i="6"/>
  <c r="T2057" i="6"/>
  <c r="S2057" i="6"/>
  <c r="R2057" i="6"/>
  <c r="Q2057" i="6"/>
  <c r="P2057" i="6"/>
  <c r="O2057" i="6"/>
  <c r="N2057" i="6"/>
  <c r="M2057" i="6"/>
  <c r="U2057" i="6" s="1"/>
  <c r="E2057" i="6"/>
  <c r="B2057" i="6"/>
  <c r="BK2056" i="6"/>
  <c r="BJ2056" i="6"/>
  <c r="BC2056" i="6"/>
  <c r="BB2056" i="6"/>
  <c r="BA2056" i="6"/>
  <c r="AZ2056" i="6"/>
  <c r="AY2056" i="6"/>
  <c r="AX2056" i="6"/>
  <c r="AW2056" i="6"/>
  <c r="AV2056" i="6"/>
  <c r="AU2056" i="6"/>
  <c r="AT2056" i="6"/>
  <c r="AS2056" i="6"/>
  <c r="AR2056" i="6"/>
  <c r="AQ2056" i="6"/>
  <c r="AP2056" i="6"/>
  <c r="AO2056" i="6"/>
  <c r="AN2056" i="6"/>
  <c r="BD2056" i="6" s="1"/>
  <c r="AL2056" i="6"/>
  <c r="AK2056" i="6"/>
  <c r="AJ2056" i="6"/>
  <c r="AI2056" i="6"/>
  <c r="AH2056" i="6"/>
  <c r="AG2056" i="6"/>
  <c r="AM2056" i="6" s="1"/>
  <c r="AB2056" i="6"/>
  <c r="Z2056" i="6"/>
  <c r="Y2056" i="6"/>
  <c r="X2056" i="6"/>
  <c r="AD2056" i="6" s="1"/>
  <c r="V2056" i="6"/>
  <c r="T2056" i="6"/>
  <c r="S2056" i="6"/>
  <c r="R2056" i="6"/>
  <c r="Q2056" i="6"/>
  <c r="P2056" i="6"/>
  <c r="O2056" i="6"/>
  <c r="N2056" i="6"/>
  <c r="M2056" i="6"/>
  <c r="U2056" i="6" s="1"/>
  <c r="E2056" i="6"/>
  <c r="B2056" i="6"/>
  <c r="BK2055" i="6"/>
  <c r="BJ2055" i="6"/>
  <c r="BC2055" i="6"/>
  <c r="BB2055" i="6"/>
  <c r="BA2055" i="6"/>
  <c r="AZ2055" i="6"/>
  <c r="AY2055" i="6"/>
  <c r="AX2055" i="6"/>
  <c r="AW2055" i="6"/>
  <c r="AV2055" i="6"/>
  <c r="AU2055" i="6"/>
  <c r="AT2055" i="6"/>
  <c r="AS2055" i="6"/>
  <c r="AR2055" i="6"/>
  <c r="AQ2055" i="6"/>
  <c r="AP2055" i="6"/>
  <c r="AO2055" i="6"/>
  <c r="AN2055" i="6"/>
  <c r="BD2055" i="6" s="1"/>
  <c r="AL2055" i="6"/>
  <c r="AK2055" i="6"/>
  <c r="AJ2055" i="6"/>
  <c r="AI2055" i="6"/>
  <c r="AH2055" i="6"/>
  <c r="AG2055" i="6"/>
  <c r="AM2055" i="6" s="1"/>
  <c r="AB2055" i="6"/>
  <c r="Z2055" i="6"/>
  <c r="Y2055" i="6"/>
  <c r="X2055" i="6"/>
  <c r="AD2055" i="6" s="1"/>
  <c r="V2055" i="6"/>
  <c r="T2055" i="6"/>
  <c r="S2055" i="6"/>
  <c r="R2055" i="6"/>
  <c r="Q2055" i="6"/>
  <c r="P2055" i="6"/>
  <c r="O2055" i="6"/>
  <c r="N2055" i="6"/>
  <c r="M2055" i="6"/>
  <c r="U2055" i="6" s="1"/>
  <c r="E2055" i="6"/>
  <c r="B2055" i="6"/>
  <c r="BK2054" i="6"/>
  <c r="BJ2054" i="6"/>
  <c r="BC2054" i="6"/>
  <c r="BB2054" i="6"/>
  <c r="BA2054" i="6"/>
  <c r="AZ2054" i="6"/>
  <c r="AY2054" i="6"/>
  <c r="AX2054" i="6"/>
  <c r="AW2054" i="6"/>
  <c r="AV2054" i="6"/>
  <c r="AU2054" i="6"/>
  <c r="AT2054" i="6"/>
  <c r="AS2054" i="6"/>
  <c r="AR2054" i="6"/>
  <c r="AQ2054" i="6"/>
  <c r="AP2054" i="6"/>
  <c r="AO2054" i="6"/>
  <c r="AN2054" i="6"/>
  <c r="BD2054" i="6" s="1"/>
  <c r="AL2054" i="6"/>
  <c r="AK2054" i="6"/>
  <c r="AJ2054" i="6"/>
  <c r="AI2054" i="6"/>
  <c r="AH2054" i="6"/>
  <c r="AG2054" i="6"/>
  <c r="AM2054" i="6" s="1"/>
  <c r="AB2054" i="6"/>
  <c r="Z2054" i="6"/>
  <c r="Y2054" i="6"/>
  <c r="X2054" i="6"/>
  <c r="AD2054" i="6" s="1"/>
  <c r="V2054" i="6"/>
  <c r="T2054" i="6"/>
  <c r="S2054" i="6"/>
  <c r="R2054" i="6"/>
  <c r="Q2054" i="6"/>
  <c r="P2054" i="6"/>
  <c r="O2054" i="6"/>
  <c r="N2054" i="6"/>
  <c r="M2054" i="6"/>
  <c r="U2054" i="6" s="1"/>
  <c r="E2054" i="6"/>
  <c r="B2054" i="6"/>
  <c r="BK2053" i="6"/>
  <c r="BJ2053" i="6"/>
  <c r="BC2053" i="6"/>
  <c r="BB2053" i="6"/>
  <c r="BA2053" i="6"/>
  <c r="AZ2053" i="6"/>
  <c r="AY2053" i="6"/>
  <c r="AX2053" i="6"/>
  <c r="AW2053" i="6"/>
  <c r="AV2053" i="6"/>
  <c r="AU2053" i="6"/>
  <c r="AT2053" i="6"/>
  <c r="AS2053" i="6"/>
  <c r="AR2053" i="6"/>
  <c r="AQ2053" i="6"/>
  <c r="AP2053" i="6"/>
  <c r="AO2053" i="6"/>
  <c r="AN2053" i="6"/>
  <c r="BD2053" i="6" s="1"/>
  <c r="AL2053" i="6"/>
  <c r="AK2053" i="6"/>
  <c r="AJ2053" i="6"/>
  <c r="AI2053" i="6"/>
  <c r="AH2053" i="6"/>
  <c r="AG2053" i="6"/>
  <c r="AM2053" i="6" s="1"/>
  <c r="AB2053" i="6"/>
  <c r="Z2053" i="6"/>
  <c r="Y2053" i="6"/>
  <c r="X2053" i="6"/>
  <c r="AD2053" i="6" s="1"/>
  <c r="V2053" i="6"/>
  <c r="T2053" i="6"/>
  <c r="S2053" i="6"/>
  <c r="R2053" i="6"/>
  <c r="Q2053" i="6"/>
  <c r="P2053" i="6"/>
  <c r="O2053" i="6"/>
  <c r="N2053" i="6"/>
  <c r="M2053" i="6"/>
  <c r="U2053" i="6" s="1"/>
  <c r="E2053" i="6"/>
  <c r="B2053" i="6"/>
  <c r="BK2052" i="6"/>
  <c r="BJ2052" i="6"/>
  <c r="BC2052" i="6"/>
  <c r="BB2052" i="6"/>
  <c r="BA2052" i="6"/>
  <c r="AZ2052" i="6"/>
  <c r="AY2052" i="6"/>
  <c r="AX2052" i="6"/>
  <c r="AW2052" i="6"/>
  <c r="AV2052" i="6"/>
  <c r="AU2052" i="6"/>
  <c r="AT2052" i="6"/>
  <c r="AS2052" i="6"/>
  <c r="AR2052" i="6"/>
  <c r="AQ2052" i="6"/>
  <c r="AP2052" i="6"/>
  <c r="AO2052" i="6"/>
  <c r="AN2052" i="6"/>
  <c r="BD2052" i="6" s="1"/>
  <c r="AL2052" i="6"/>
  <c r="AK2052" i="6"/>
  <c r="AJ2052" i="6"/>
  <c r="AI2052" i="6"/>
  <c r="AH2052" i="6"/>
  <c r="AG2052" i="6"/>
  <c r="AM2052" i="6" s="1"/>
  <c r="AB2052" i="6"/>
  <c r="Z2052" i="6"/>
  <c r="Y2052" i="6"/>
  <c r="X2052" i="6"/>
  <c r="AD2052" i="6" s="1"/>
  <c r="V2052" i="6"/>
  <c r="T2052" i="6"/>
  <c r="S2052" i="6"/>
  <c r="R2052" i="6"/>
  <c r="Q2052" i="6"/>
  <c r="P2052" i="6"/>
  <c r="O2052" i="6"/>
  <c r="N2052" i="6"/>
  <c r="M2052" i="6"/>
  <c r="U2052" i="6" s="1"/>
  <c r="E2052" i="6"/>
  <c r="B2052" i="6"/>
  <c r="BK2051" i="6"/>
  <c r="BJ2051" i="6"/>
  <c r="BC2051" i="6"/>
  <c r="BB2051" i="6"/>
  <c r="BA2051" i="6"/>
  <c r="AZ2051" i="6"/>
  <c r="AY2051" i="6"/>
  <c r="AX2051" i="6"/>
  <c r="AW2051" i="6"/>
  <c r="AV2051" i="6"/>
  <c r="AU2051" i="6"/>
  <c r="AT2051" i="6"/>
  <c r="AS2051" i="6"/>
  <c r="AR2051" i="6"/>
  <c r="AQ2051" i="6"/>
  <c r="AP2051" i="6"/>
  <c r="AO2051" i="6"/>
  <c r="AN2051" i="6"/>
  <c r="BD2051" i="6" s="1"/>
  <c r="AL2051" i="6"/>
  <c r="AK2051" i="6"/>
  <c r="AJ2051" i="6"/>
  <c r="AI2051" i="6"/>
  <c r="AH2051" i="6"/>
  <c r="AG2051" i="6"/>
  <c r="AM2051" i="6" s="1"/>
  <c r="AB2051" i="6"/>
  <c r="Z2051" i="6"/>
  <c r="Y2051" i="6"/>
  <c r="X2051" i="6"/>
  <c r="AD2051" i="6" s="1"/>
  <c r="V2051" i="6"/>
  <c r="T2051" i="6"/>
  <c r="S2051" i="6"/>
  <c r="R2051" i="6"/>
  <c r="Q2051" i="6"/>
  <c r="P2051" i="6"/>
  <c r="O2051" i="6"/>
  <c r="N2051" i="6"/>
  <c r="M2051" i="6"/>
  <c r="U2051" i="6" s="1"/>
  <c r="E2051" i="6"/>
  <c r="B2051" i="6"/>
  <c r="BK2050" i="6"/>
  <c r="BJ2050" i="6"/>
  <c r="BC2050" i="6"/>
  <c r="BB2050" i="6"/>
  <c r="BA2050" i="6"/>
  <c r="AZ2050" i="6"/>
  <c r="AY2050" i="6"/>
  <c r="AX2050" i="6"/>
  <c r="AW2050" i="6"/>
  <c r="AV2050" i="6"/>
  <c r="AU2050" i="6"/>
  <c r="AT2050" i="6"/>
  <c r="AS2050" i="6"/>
  <c r="AR2050" i="6"/>
  <c r="AQ2050" i="6"/>
  <c r="AP2050" i="6"/>
  <c r="AO2050" i="6"/>
  <c r="AN2050" i="6"/>
  <c r="BD2050" i="6" s="1"/>
  <c r="AL2050" i="6"/>
  <c r="AK2050" i="6"/>
  <c r="AJ2050" i="6"/>
  <c r="AI2050" i="6"/>
  <c r="AH2050" i="6"/>
  <c r="AG2050" i="6"/>
  <c r="AM2050" i="6" s="1"/>
  <c r="AB2050" i="6"/>
  <c r="Z2050" i="6"/>
  <c r="Y2050" i="6"/>
  <c r="X2050" i="6"/>
  <c r="AD2050" i="6" s="1"/>
  <c r="V2050" i="6"/>
  <c r="T2050" i="6"/>
  <c r="S2050" i="6"/>
  <c r="R2050" i="6"/>
  <c r="Q2050" i="6"/>
  <c r="P2050" i="6"/>
  <c r="O2050" i="6"/>
  <c r="N2050" i="6"/>
  <c r="M2050" i="6"/>
  <c r="U2050" i="6" s="1"/>
  <c r="E2050" i="6"/>
  <c r="B2050" i="6"/>
  <c r="BK2049" i="6"/>
  <c r="BJ2049" i="6"/>
  <c r="BC2049" i="6"/>
  <c r="BB2049" i="6"/>
  <c r="BA2049" i="6"/>
  <c r="AZ2049" i="6"/>
  <c r="AY2049" i="6"/>
  <c r="AX2049" i="6"/>
  <c r="AW2049" i="6"/>
  <c r="AV2049" i="6"/>
  <c r="AU2049" i="6"/>
  <c r="AT2049" i="6"/>
  <c r="AS2049" i="6"/>
  <c r="AR2049" i="6"/>
  <c r="AQ2049" i="6"/>
  <c r="AP2049" i="6"/>
  <c r="AO2049" i="6"/>
  <c r="AN2049" i="6"/>
  <c r="BD2049" i="6" s="1"/>
  <c r="AL2049" i="6"/>
  <c r="AK2049" i="6"/>
  <c r="AJ2049" i="6"/>
  <c r="AI2049" i="6"/>
  <c r="AH2049" i="6"/>
  <c r="AG2049" i="6"/>
  <c r="AM2049" i="6" s="1"/>
  <c r="AB2049" i="6"/>
  <c r="Z2049" i="6"/>
  <c r="Y2049" i="6"/>
  <c r="X2049" i="6"/>
  <c r="AD2049" i="6" s="1"/>
  <c r="V2049" i="6"/>
  <c r="T2049" i="6"/>
  <c r="S2049" i="6"/>
  <c r="R2049" i="6"/>
  <c r="Q2049" i="6"/>
  <c r="P2049" i="6"/>
  <c r="O2049" i="6"/>
  <c r="N2049" i="6"/>
  <c r="M2049" i="6"/>
  <c r="U2049" i="6" s="1"/>
  <c r="E2049" i="6"/>
  <c r="B2049" i="6"/>
  <c r="BK2048" i="6"/>
  <c r="BJ2048" i="6"/>
  <c r="BC2048" i="6"/>
  <c r="BB2048" i="6"/>
  <c r="BA2048" i="6"/>
  <c r="AZ2048" i="6"/>
  <c r="AY2048" i="6"/>
  <c r="AX2048" i="6"/>
  <c r="AW2048" i="6"/>
  <c r="AV2048" i="6"/>
  <c r="AU2048" i="6"/>
  <c r="AT2048" i="6"/>
  <c r="AS2048" i="6"/>
  <c r="AR2048" i="6"/>
  <c r="AQ2048" i="6"/>
  <c r="AP2048" i="6"/>
  <c r="AO2048" i="6"/>
  <c r="AN2048" i="6"/>
  <c r="BD2048" i="6" s="1"/>
  <c r="AL2048" i="6"/>
  <c r="AK2048" i="6"/>
  <c r="AJ2048" i="6"/>
  <c r="AI2048" i="6"/>
  <c r="AH2048" i="6"/>
  <c r="AG2048" i="6"/>
  <c r="AM2048" i="6" s="1"/>
  <c r="AB2048" i="6"/>
  <c r="Z2048" i="6"/>
  <c r="Y2048" i="6"/>
  <c r="X2048" i="6"/>
  <c r="AD2048" i="6" s="1"/>
  <c r="V2048" i="6"/>
  <c r="T2048" i="6"/>
  <c r="S2048" i="6"/>
  <c r="R2048" i="6"/>
  <c r="Q2048" i="6"/>
  <c r="P2048" i="6"/>
  <c r="O2048" i="6"/>
  <c r="N2048" i="6"/>
  <c r="M2048" i="6"/>
  <c r="U2048" i="6" s="1"/>
  <c r="E2048" i="6"/>
  <c r="B2048" i="6"/>
  <c r="BK2047" i="6"/>
  <c r="BJ2047" i="6"/>
  <c r="BC2047" i="6"/>
  <c r="BB2047" i="6"/>
  <c r="BA2047" i="6"/>
  <c r="AZ2047" i="6"/>
  <c r="AY2047" i="6"/>
  <c r="AX2047" i="6"/>
  <c r="AW2047" i="6"/>
  <c r="AV2047" i="6"/>
  <c r="AU2047" i="6"/>
  <c r="AT2047" i="6"/>
  <c r="AS2047" i="6"/>
  <c r="AR2047" i="6"/>
  <c r="AQ2047" i="6"/>
  <c r="AP2047" i="6"/>
  <c r="AO2047" i="6"/>
  <c r="AN2047" i="6"/>
  <c r="BD2047" i="6" s="1"/>
  <c r="AL2047" i="6"/>
  <c r="AK2047" i="6"/>
  <c r="AJ2047" i="6"/>
  <c r="AI2047" i="6"/>
  <c r="AH2047" i="6"/>
  <c r="AG2047" i="6"/>
  <c r="AM2047" i="6" s="1"/>
  <c r="AB2047" i="6"/>
  <c r="Z2047" i="6"/>
  <c r="Y2047" i="6"/>
  <c r="X2047" i="6"/>
  <c r="AD2047" i="6" s="1"/>
  <c r="V2047" i="6"/>
  <c r="T2047" i="6"/>
  <c r="S2047" i="6"/>
  <c r="R2047" i="6"/>
  <c r="Q2047" i="6"/>
  <c r="P2047" i="6"/>
  <c r="O2047" i="6"/>
  <c r="N2047" i="6"/>
  <c r="M2047" i="6"/>
  <c r="U2047" i="6" s="1"/>
  <c r="E2047" i="6"/>
  <c r="B2047" i="6"/>
  <c r="BK2046" i="6"/>
  <c r="BJ2046" i="6"/>
  <c r="BC2046" i="6"/>
  <c r="BB2046" i="6"/>
  <c r="BA2046" i="6"/>
  <c r="AZ2046" i="6"/>
  <c r="AY2046" i="6"/>
  <c r="AX2046" i="6"/>
  <c r="AW2046" i="6"/>
  <c r="AV2046" i="6"/>
  <c r="AU2046" i="6"/>
  <c r="AT2046" i="6"/>
  <c r="AS2046" i="6"/>
  <c r="AR2046" i="6"/>
  <c r="AQ2046" i="6"/>
  <c r="AP2046" i="6"/>
  <c r="AO2046" i="6"/>
  <c r="AN2046" i="6"/>
  <c r="BD2046" i="6" s="1"/>
  <c r="AL2046" i="6"/>
  <c r="AK2046" i="6"/>
  <c r="AJ2046" i="6"/>
  <c r="AI2046" i="6"/>
  <c r="AH2046" i="6"/>
  <c r="AG2046" i="6"/>
  <c r="AM2046" i="6" s="1"/>
  <c r="AB2046" i="6"/>
  <c r="Z2046" i="6"/>
  <c r="Y2046" i="6"/>
  <c r="X2046" i="6"/>
  <c r="AD2046" i="6" s="1"/>
  <c r="V2046" i="6"/>
  <c r="T2046" i="6"/>
  <c r="S2046" i="6"/>
  <c r="R2046" i="6"/>
  <c r="Q2046" i="6"/>
  <c r="P2046" i="6"/>
  <c r="O2046" i="6"/>
  <c r="N2046" i="6"/>
  <c r="M2046" i="6"/>
  <c r="U2046" i="6" s="1"/>
  <c r="E2046" i="6"/>
  <c r="B2046" i="6"/>
  <c r="BK2045" i="6"/>
  <c r="BJ2045" i="6"/>
  <c r="BC2045" i="6"/>
  <c r="BB2045" i="6"/>
  <c r="BA2045" i="6"/>
  <c r="AZ2045" i="6"/>
  <c r="AY2045" i="6"/>
  <c r="AX2045" i="6"/>
  <c r="AW2045" i="6"/>
  <c r="AV2045" i="6"/>
  <c r="AU2045" i="6"/>
  <c r="AT2045" i="6"/>
  <c r="AS2045" i="6"/>
  <c r="AR2045" i="6"/>
  <c r="AQ2045" i="6"/>
  <c r="AP2045" i="6"/>
  <c r="AO2045" i="6"/>
  <c r="AN2045" i="6"/>
  <c r="BD2045" i="6" s="1"/>
  <c r="AL2045" i="6"/>
  <c r="AK2045" i="6"/>
  <c r="AJ2045" i="6"/>
  <c r="AI2045" i="6"/>
  <c r="AH2045" i="6"/>
  <c r="AG2045" i="6"/>
  <c r="AM2045" i="6" s="1"/>
  <c r="AB2045" i="6"/>
  <c r="Z2045" i="6"/>
  <c r="Y2045" i="6"/>
  <c r="X2045" i="6"/>
  <c r="AD2045" i="6" s="1"/>
  <c r="V2045" i="6"/>
  <c r="T2045" i="6"/>
  <c r="S2045" i="6"/>
  <c r="R2045" i="6"/>
  <c r="Q2045" i="6"/>
  <c r="P2045" i="6"/>
  <c r="O2045" i="6"/>
  <c r="N2045" i="6"/>
  <c r="M2045" i="6"/>
  <c r="U2045" i="6" s="1"/>
  <c r="E2045" i="6"/>
  <c r="B2045" i="6"/>
  <c r="BK2044" i="6"/>
  <c r="BJ2044" i="6"/>
  <c r="BC2044" i="6"/>
  <c r="BB2044" i="6"/>
  <c r="BA2044" i="6"/>
  <c r="AZ2044" i="6"/>
  <c r="AY2044" i="6"/>
  <c r="AX2044" i="6"/>
  <c r="AW2044" i="6"/>
  <c r="AV2044" i="6"/>
  <c r="AU2044" i="6"/>
  <c r="AT2044" i="6"/>
  <c r="AS2044" i="6"/>
  <c r="AR2044" i="6"/>
  <c r="AQ2044" i="6"/>
  <c r="AP2044" i="6"/>
  <c r="AO2044" i="6"/>
  <c r="AN2044" i="6"/>
  <c r="BD2044" i="6" s="1"/>
  <c r="AL2044" i="6"/>
  <c r="AK2044" i="6"/>
  <c r="AJ2044" i="6"/>
  <c r="AI2044" i="6"/>
  <c r="AH2044" i="6"/>
  <c r="AG2044" i="6"/>
  <c r="AM2044" i="6" s="1"/>
  <c r="AB2044" i="6"/>
  <c r="Z2044" i="6"/>
  <c r="Y2044" i="6"/>
  <c r="X2044" i="6"/>
  <c r="AD2044" i="6" s="1"/>
  <c r="V2044" i="6"/>
  <c r="T2044" i="6"/>
  <c r="S2044" i="6"/>
  <c r="R2044" i="6"/>
  <c r="Q2044" i="6"/>
  <c r="P2044" i="6"/>
  <c r="O2044" i="6"/>
  <c r="N2044" i="6"/>
  <c r="M2044" i="6"/>
  <c r="U2044" i="6" s="1"/>
  <c r="E2044" i="6"/>
  <c r="B2044" i="6"/>
  <c r="BK2043" i="6"/>
  <c r="BJ2043" i="6"/>
  <c r="BC2043" i="6"/>
  <c r="BB2043" i="6"/>
  <c r="BA2043" i="6"/>
  <c r="AZ2043" i="6"/>
  <c r="AY2043" i="6"/>
  <c r="AX2043" i="6"/>
  <c r="AW2043" i="6"/>
  <c r="AV2043" i="6"/>
  <c r="AU2043" i="6"/>
  <c r="AT2043" i="6"/>
  <c r="AS2043" i="6"/>
  <c r="AR2043" i="6"/>
  <c r="AQ2043" i="6"/>
  <c r="AP2043" i="6"/>
  <c r="AO2043" i="6"/>
  <c r="AN2043" i="6"/>
  <c r="BD2043" i="6" s="1"/>
  <c r="AL2043" i="6"/>
  <c r="AK2043" i="6"/>
  <c r="AJ2043" i="6"/>
  <c r="AI2043" i="6"/>
  <c r="AH2043" i="6"/>
  <c r="AG2043" i="6"/>
  <c r="AM2043" i="6" s="1"/>
  <c r="AB2043" i="6"/>
  <c r="Z2043" i="6"/>
  <c r="Y2043" i="6"/>
  <c r="X2043" i="6"/>
  <c r="AD2043" i="6" s="1"/>
  <c r="V2043" i="6"/>
  <c r="T2043" i="6"/>
  <c r="S2043" i="6"/>
  <c r="R2043" i="6"/>
  <c r="Q2043" i="6"/>
  <c r="P2043" i="6"/>
  <c r="O2043" i="6"/>
  <c r="N2043" i="6"/>
  <c r="M2043" i="6"/>
  <c r="U2043" i="6" s="1"/>
  <c r="E2043" i="6"/>
  <c r="B2043" i="6"/>
  <c r="BK2042" i="6"/>
  <c r="BJ2042" i="6"/>
  <c r="BC2042" i="6"/>
  <c r="BB2042" i="6"/>
  <c r="BA2042" i="6"/>
  <c r="AZ2042" i="6"/>
  <c r="AY2042" i="6"/>
  <c r="AX2042" i="6"/>
  <c r="AW2042" i="6"/>
  <c r="AV2042" i="6"/>
  <c r="AU2042" i="6"/>
  <c r="AT2042" i="6"/>
  <c r="AS2042" i="6"/>
  <c r="AR2042" i="6"/>
  <c r="AQ2042" i="6"/>
  <c r="AP2042" i="6"/>
  <c r="AO2042" i="6"/>
  <c r="AN2042" i="6"/>
  <c r="BD2042" i="6" s="1"/>
  <c r="AL2042" i="6"/>
  <c r="AK2042" i="6"/>
  <c r="AJ2042" i="6"/>
  <c r="AI2042" i="6"/>
  <c r="AH2042" i="6"/>
  <c r="AG2042" i="6"/>
  <c r="AM2042" i="6" s="1"/>
  <c r="AB2042" i="6"/>
  <c r="Z2042" i="6"/>
  <c r="Y2042" i="6"/>
  <c r="X2042" i="6"/>
  <c r="AD2042" i="6" s="1"/>
  <c r="V2042" i="6"/>
  <c r="T2042" i="6"/>
  <c r="S2042" i="6"/>
  <c r="R2042" i="6"/>
  <c r="Q2042" i="6"/>
  <c r="P2042" i="6"/>
  <c r="O2042" i="6"/>
  <c r="N2042" i="6"/>
  <c r="M2042" i="6"/>
  <c r="U2042" i="6" s="1"/>
  <c r="E2042" i="6"/>
  <c r="B2042" i="6"/>
  <c r="BK2041" i="6"/>
  <c r="BJ2041" i="6"/>
  <c r="BC2041" i="6"/>
  <c r="BB2041" i="6"/>
  <c r="BA2041" i="6"/>
  <c r="AZ2041" i="6"/>
  <c r="AY2041" i="6"/>
  <c r="AX2041" i="6"/>
  <c r="AW2041" i="6"/>
  <c r="AV2041" i="6"/>
  <c r="AU2041" i="6"/>
  <c r="AT2041" i="6"/>
  <c r="AS2041" i="6"/>
  <c r="AR2041" i="6"/>
  <c r="AQ2041" i="6"/>
  <c r="AP2041" i="6"/>
  <c r="AO2041" i="6"/>
  <c r="AN2041" i="6"/>
  <c r="BD2041" i="6" s="1"/>
  <c r="AL2041" i="6"/>
  <c r="AK2041" i="6"/>
  <c r="AJ2041" i="6"/>
  <c r="AI2041" i="6"/>
  <c r="AH2041" i="6"/>
  <c r="AG2041" i="6"/>
  <c r="AM2041" i="6" s="1"/>
  <c r="AB2041" i="6"/>
  <c r="Z2041" i="6"/>
  <c r="Y2041" i="6"/>
  <c r="X2041" i="6"/>
  <c r="AD2041" i="6" s="1"/>
  <c r="V2041" i="6"/>
  <c r="T2041" i="6"/>
  <c r="S2041" i="6"/>
  <c r="R2041" i="6"/>
  <c r="Q2041" i="6"/>
  <c r="P2041" i="6"/>
  <c r="O2041" i="6"/>
  <c r="N2041" i="6"/>
  <c r="M2041" i="6"/>
  <c r="U2041" i="6" s="1"/>
  <c r="E2041" i="6"/>
  <c r="B2041" i="6"/>
  <c r="BK2040" i="6"/>
  <c r="BJ2040" i="6"/>
  <c r="BC2040" i="6"/>
  <c r="BB2040" i="6"/>
  <c r="BA2040" i="6"/>
  <c r="AZ2040" i="6"/>
  <c r="AY2040" i="6"/>
  <c r="AX2040" i="6"/>
  <c r="AW2040" i="6"/>
  <c r="AV2040" i="6"/>
  <c r="AU2040" i="6"/>
  <c r="AT2040" i="6"/>
  <c r="AS2040" i="6"/>
  <c r="AR2040" i="6"/>
  <c r="AQ2040" i="6"/>
  <c r="AP2040" i="6"/>
  <c r="AO2040" i="6"/>
  <c r="AN2040" i="6"/>
  <c r="BD2040" i="6" s="1"/>
  <c r="AL2040" i="6"/>
  <c r="AK2040" i="6"/>
  <c r="AJ2040" i="6"/>
  <c r="AI2040" i="6"/>
  <c r="AH2040" i="6"/>
  <c r="AG2040" i="6"/>
  <c r="AM2040" i="6" s="1"/>
  <c r="AB2040" i="6"/>
  <c r="Z2040" i="6"/>
  <c r="Y2040" i="6"/>
  <c r="X2040" i="6"/>
  <c r="AD2040" i="6" s="1"/>
  <c r="V2040" i="6"/>
  <c r="T2040" i="6"/>
  <c r="S2040" i="6"/>
  <c r="R2040" i="6"/>
  <c r="Q2040" i="6"/>
  <c r="P2040" i="6"/>
  <c r="O2040" i="6"/>
  <c r="N2040" i="6"/>
  <c r="M2040" i="6"/>
  <c r="U2040" i="6" s="1"/>
  <c r="E2040" i="6"/>
  <c r="B2040" i="6"/>
  <c r="BK2039" i="6"/>
  <c r="BJ2039" i="6"/>
  <c r="BC2039" i="6"/>
  <c r="BB2039" i="6"/>
  <c r="BA2039" i="6"/>
  <c r="AZ2039" i="6"/>
  <c r="AY2039" i="6"/>
  <c r="AX2039" i="6"/>
  <c r="AW2039" i="6"/>
  <c r="AV2039" i="6"/>
  <c r="AU2039" i="6"/>
  <c r="AT2039" i="6"/>
  <c r="AS2039" i="6"/>
  <c r="AR2039" i="6"/>
  <c r="AQ2039" i="6"/>
  <c r="AP2039" i="6"/>
  <c r="AO2039" i="6"/>
  <c r="AN2039" i="6"/>
  <c r="BD2039" i="6" s="1"/>
  <c r="AL2039" i="6"/>
  <c r="AK2039" i="6"/>
  <c r="AJ2039" i="6"/>
  <c r="AI2039" i="6"/>
  <c r="AH2039" i="6"/>
  <c r="AG2039" i="6"/>
  <c r="AM2039" i="6" s="1"/>
  <c r="AB2039" i="6"/>
  <c r="Z2039" i="6"/>
  <c r="Y2039" i="6"/>
  <c r="X2039" i="6"/>
  <c r="AD2039" i="6" s="1"/>
  <c r="V2039" i="6"/>
  <c r="T2039" i="6"/>
  <c r="S2039" i="6"/>
  <c r="R2039" i="6"/>
  <c r="Q2039" i="6"/>
  <c r="P2039" i="6"/>
  <c r="O2039" i="6"/>
  <c r="N2039" i="6"/>
  <c r="M2039" i="6"/>
  <c r="U2039" i="6" s="1"/>
  <c r="E2039" i="6"/>
  <c r="B2039" i="6"/>
  <c r="BK2038" i="6"/>
  <c r="BJ2038" i="6"/>
  <c r="BC2038" i="6"/>
  <c r="BB2038" i="6"/>
  <c r="BA2038" i="6"/>
  <c r="AZ2038" i="6"/>
  <c r="AY2038" i="6"/>
  <c r="AX2038" i="6"/>
  <c r="AW2038" i="6"/>
  <c r="AV2038" i="6"/>
  <c r="AU2038" i="6"/>
  <c r="AT2038" i="6"/>
  <c r="AS2038" i="6"/>
  <c r="AR2038" i="6"/>
  <c r="AQ2038" i="6"/>
  <c r="AP2038" i="6"/>
  <c r="AO2038" i="6"/>
  <c r="AN2038" i="6"/>
  <c r="BD2038" i="6" s="1"/>
  <c r="AL2038" i="6"/>
  <c r="AK2038" i="6"/>
  <c r="AJ2038" i="6"/>
  <c r="AI2038" i="6"/>
  <c r="AH2038" i="6"/>
  <c r="AG2038" i="6"/>
  <c r="AM2038" i="6" s="1"/>
  <c r="AB2038" i="6"/>
  <c r="Z2038" i="6"/>
  <c r="Y2038" i="6"/>
  <c r="X2038" i="6"/>
  <c r="AD2038" i="6" s="1"/>
  <c r="V2038" i="6"/>
  <c r="T2038" i="6"/>
  <c r="S2038" i="6"/>
  <c r="R2038" i="6"/>
  <c r="Q2038" i="6"/>
  <c r="P2038" i="6"/>
  <c r="O2038" i="6"/>
  <c r="N2038" i="6"/>
  <c r="M2038" i="6"/>
  <c r="U2038" i="6" s="1"/>
  <c r="E2038" i="6"/>
  <c r="B2038" i="6"/>
  <c r="BK2037" i="6"/>
  <c r="BJ2037" i="6"/>
  <c r="BC2037" i="6"/>
  <c r="BB2037" i="6"/>
  <c r="BA2037" i="6"/>
  <c r="AZ2037" i="6"/>
  <c r="AY2037" i="6"/>
  <c r="AX2037" i="6"/>
  <c r="AW2037" i="6"/>
  <c r="AV2037" i="6"/>
  <c r="AU2037" i="6"/>
  <c r="AT2037" i="6"/>
  <c r="AS2037" i="6"/>
  <c r="AR2037" i="6"/>
  <c r="AQ2037" i="6"/>
  <c r="AP2037" i="6"/>
  <c r="AO2037" i="6"/>
  <c r="AN2037" i="6"/>
  <c r="BD2037" i="6" s="1"/>
  <c r="AL2037" i="6"/>
  <c r="AK2037" i="6"/>
  <c r="AJ2037" i="6"/>
  <c r="AI2037" i="6"/>
  <c r="AH2037" i="6"/>
  <c r="AG2037" i="6"/>
  <c r="AM2037" i="6" s="1"/>
  <c r="AB2037" i="6"/>
  <c r="Z2037" i="6"/>
  <c r="Y2037" i="6"/>
  <c r="X2037" i="6"/>
  <c r="AD2037" i="6" s="1"/>
  <c r="V2037" i="6"/>
  <c r="T2037" i="6"/>
  <c r="S2037" i="6"/>
  <c r="R2037" i="6"/>
  <c r="Q2037" i="6"/>
  <c r="P2037" i="6"/>
  <c r="O2037" i="6"/>
  <c r="N2037" i="6"/>
  <c r="M2037" i="6"/>
  <c r="U2037" i="6" s="1"/>
  <c r="E2037" i="6"/>
  <c r="B2037" i="6"/>
  <c r="BK2036" i="6"/>
  <c r="BJ2036" i="6"/>
  <c r="BC2036" i="6"/>
  <c r="BB2036" i="6"/>
  <c r="BA2036" i="6"/>
  <c r="AZ2036" i="6"/>
  <c r="AY2036" i="6"/>
  <c r="AX2036" i="6"/>
  <c r="AW2036" i="6"/>
  <c r="AV2036" i="6"/>
  <c r="AU2036" i="6"/>
  <c r="AT2036" i="6"/>
  <c r="AS2036" i="6"/>
  <c r="AR2036" i="6"/>
  <c r="AQ2036" i="6"/>
  <c r="AP2036" i="6"/>
  <c r="AO2036" i="6"/>
  <c r="AN2036" i="6"/>
  <c r="BD2036" i="6" s="1"/>
  <c r="AL2036" i="6"/>
  <c r="AK2036" i="6"/>
  <c r="AJ2036" i="6"/>
  <c r="AI2036" i="6"/>
  <c r="AH2036" i="6"/>
  <c r="AG2036" i="6"/>
  <c r="AM2036" i="6" s="1"/>
  <c r="AB2036" i="6"/>
  <c r="Z2036" i="6"/>
  <c r="Y2036" i="6"/>
  <c r="X2036" i="6"/>
  <c r="AD2036" i="6" s="1"/>
  <c r="V2036" i="6"/>
  <c r="T2036" i="6"/>
  <c r="S2036" i="6"/>
  <c r="R2036" i="6"/>
  <c r="Q2036" i="6"/>
  <c r="P2036" i="6"/>
  <c r="O2036" i="6"/>
  <c r="N2036" i="6"/>
  <c r="M2036" i="6"/>
  <c r="U2036" i="6" s="1"/>
  <c r="E2036" i="6"/>
  <c r="B2036" i="6"/>
  <c r="BK2035" i="6"/>
  <c r="BJ2035" i="6"/>
  <c r="BC2035" i="6"/>
  <c r="BB2035" i="6"/>
  <c r="BA2035" i="6"/>
  <c r="AZ2035" i="6"/>
  <c r="AY2035" i="6"/>
  <c r="AX2035" i="6"/>
  <c r="AW2035" i="6"/>
  <c r="AV2035" i="6"/>
  <c r="AU2035" i="6"/>
  <c r="AT2035" i="6"/>
  <c r="AS2035" i="6"/>
  <c r="AR2035" i="6"/>
  <c r="AQ2035" i="6"/>
  <c r="AP2035" i="6"/>
  <c r="AO2035" i="6"/>
  <c r="AN2035" i="6"/>
  <c r="BD2035" i="6" s="1"/>
  <c r="AL2035" i="6"/>
  <c r="AK2035" i="6"/>
  <c r="AJ2035" i="6"/>
  <c r="AI2035" i="6"/>
  <c r="AH2035" i="6"/>
  <c r="AG2035" i="6"/>
  <c r="AM2035" i="6" s="1"/>
  <c r="AB2035" i="6"/>
  <c r="Z2035" i="6"/>
  <c r="Y2035" i="6"/>
  <c r="X2035" i="6"/>
  <c r="AD2035" i="6" s="1"/>
  <c r="V2035" i="6"/>
  <c r="T2035" i="6"/>
  <c r="S2035" i="6"/>
  <c r="R2035" i="6"/>
  <c r="Q2035" i="6"/>
  <c r="P2035" i="6"/>
  <c r="O2035" i="6"/>
  <c r="N2035" i="6"/>
  <c r="M2035" i="6"/>
  <c r="U2035" i="6" s="1"/>
  <c r="E2035" i="6"/>
  <c r="B2035" i="6"/>
  <c r="BK2034" i="6"/>
  <c r="BJ2034" i="6"/>
  <c r="BC2034" i="6"/>
  <c r="BB2034" i="6"/>
  <c r="BA2034" i="6"/>
  <c r="AZ2034" i="6"/>
  <c r="AY2034" i="6"/>
  <c r="AX2034" i="6"/>
  <c r="AW2034" i="6"/>
  <c r="AV2034" i="6"/>
  <c r="AU2034" i="6"/>
  <c r="AT2034" i="6"/>
  <c r="AS2034" i="6"/>
  <c r="AR2034" i="6"/>
  <c r="AQ2034" i="6"/>
  <c r="AP2034" i="6"/>
  <c r="AO2034" i="6"/>
  <c r="AN2034" i="6"/>
  <c r="BD2034" i="6" s="1"/>
  <c r="AL2034" i="6"/>
  <c r="AK2034" i="6"/>
  <c r="AJ2034" i="6"/>
  <c r="AI2034" i="6"/>
  <c r="AH2034" i="6"/>
  <c r="AG2034" i="6"/>
  <c r="AM2034" i="6" s="1"/>
  <c r="AB2034" i="6"/>
  <c r="Z2034" i="6"/>
  <c r="Y2034" i="6"/>
  <c r="X2034" i="6"/>
  <c r="AD2034" i="6" s="1"/>
  <c r="V2034" i="6"/>
  <c r="T2034" i="6"/>
  <c r="S2034" i="6"/>
  <c r="R2034" i="6"/>
  <c r="Q2034" i="6"/>
  <c r="P2034" i="6"/>
  <c r="O2034" i="6"/>
  <c r="N2034" i="6"/>
  <c r="M2034" i="6"/>
  <c r="U2034" i="6" s="1"/>
  <c r="E2034" i="6"/>
  <c r="B2034" i="6"/>
  <c r="BK2033" i="6"/>
  <c r="BJ2033" i="6"/>
  <c r="BC2033" i="6"/>
  <c r="BB2033" i="6"/>
  <c r="BA2033" i="6"/>
  <c r="AZ2033" i="6"/>
  <c r="AY2033" i="6"/>
  <c r="AX2033" i="6"/>
  <c r="AW2033" i="6"/>
  <c r="AV2033" i="6"/>
  <c r="AU2033" i="6"/>
  <c r="AT2033" i="6"/>
  <c r="AS2033" i="6"/>
  <c r="AR2033" i="6"/>
  <c r="AQ2033" i="6"/>
  <c r="AP2033" i="6"/>
  <c r="AO2033" i="6"/>
  <c r="AN2033" i="6"/>
  <c r="BD2033" i="6" s="1"/>
  <c r="AL2033" i="6"/>
  <c r="AK2033" i="6"/>
  <c r="AJ2033" i="6"/>
  <c r="AI2033" i="6"/>
  <c r="AH2033" i="6"/>
  <c r="AG2033" i="6"/>
  <c r="AM2033" i="6" s="1"/>
  <c r="AB2033" i="6"/>
  <c r="Z2033" i="6"/>
  <c r="Y2033" i="6"/>
  <c r="X2033" i="6"/>
  <c r="AD2033" i="6" s="1"/>
  <c r="V2033" i="6"/>
  <c r="T2033" i="6"/>
  <c r="S2033" i="6"/>
  <c r="R2033" i="6"/>
  <c r="Q2033" i="6"/>
  <c r="P2033" i="6"/>
  <c r="O2033" i="6"/>
  <c r="N2033" i="6"/>
  <c r="M2033" i="6"/>
  <c r="U2033" i="6" s="1"/>
  <c r="E2033" i="6"/>
  <c r="B2033" i="6"/>
  <c r="BK2032" i="6"/>
  <c r="BJ2032" i="6"/>
  <c r="BC2032" i="6"/>
  <c r="BB2032" i="6"/>
  <c r="BA2032" i="6"/>
  <c r="AZ2032" i="6"/>
  <c r="AY2032" i="6"/>
  <c r="AX2032" i="6"/>
  <c r="AW2032" i="6"/>
  <c r="AV2032" i="6"/>
  <c r="AU2032" i="6"/>
  <c r="AT2032" i="6"/>
  <c r="AS2032" i="6"/>
  <c r="AR2032" i="6"/>
  <c r="AQ2032" i="6"/>
  <c r="AP2032" i="6"/>
  <c r="AO2032" i="6"/>
  <c r="AN2032" i="6"/>
  <c r="BD2032" i="6" s="1"/>
  <c r="AL2032" i="6"/>
  <c r="AK2032" i="6"/>
  <c r="AJ2032" i="6"/>
  <c r="AI2032" i="6"/>
  <c r="AH2032" i="6"/>
  <c r="AG2032" i="6"/>
  <c r="AM2032" i="6" s="1"/>
  <c r="AB2032" i="6"/>
  <c r="Z2032" i="6"/>
  <c r="Y2032" i="6"/>
  <c r="X2032" i="6"/>
  <c r="AD2032" i="6" s="1"/>
  <c r="V2032" i="6"/>
  <c r="T2032" i="6"/>
  <c r="S2032" i="6"/>
  <c r="R2032" i="6"/>
  <c r="Q2032" i="6"/>
  <c r="P2032" i="6"/>
  <c r="O2032" i="6"/>
  <c r="N2032" i="6"/>
  <c r="M2032" i="6"/>
  <c r="U2032" i="6" s="1"/>
  <c r="E2032" i="6"/>
  <c r="B2032" i="6"/>
  <c r="BK2031" i="6"/>
  <c r="BJ2031" i="6"/>
  <c r="BC2031" i="6"/>
  <c r="BB2031" i="6"/>
  <c r="BA2031" i="6"/>
  <c r="AZ2031" i="6"/>
  <c r="AY2031" i="6"/>
  <c r="AX2031" i="6"/>
  <c r="AW2031" i="6"/>
  <c r="AV2031" i="6"/>
  <c r="AU2031" i="6"/>
  <c r="AT2031" i="6"/>
  <c r="AS2031" i="6"/>
  <c r="AR2031" i="6"/>
  <c r="AQ2031" i="6"/>
  <c r="AP2031" i="6"/>
  <c r="AO2031" i="6"/>
  <c r="AN2031" i="6"/>
  <c r="BD2031" i="6" s="1"/>
  <c r="AL2031" i="6"/>
  <c r="AK2031" i="6"/>
  <c r="AJ2031" i="6"/>
  <c r="AI2031" i="6"/>
  <c r="AH2031" i="6"/>
  <c r="AG2031" i="6"/>
  <c r="AM2031" i="6" s="1"/>
  <c r="AB2031" i="6"/>
  <c r="Z2031" i="6"/>
  <c r="Y2031" i="6"/>
  <c r="X2031" i="6"/>
  <c r="AD2031" i="6" s="1"/>
  <c r="V2031" i="6"/>
  <c r="T2031" i="6"/>
  <c r="S2031" i="6"/>
  <c r="R2031" i="6"/>
  <c r="Q2031" i="6"/>
  <c r="P2031" i="6"/>
  <c r="O2031" i="6"/>
  <c r="N2031" i="6"/>
  <c r="M2031" i="6"/>
  <c r="U2031" i="6" s="1"/>
  <c r="E2031" i="6"/>
  <c r="B2031" i="6"/>
  <c r="BK2030" i="6"/>
  <c r="BJ2030" i="6"/>
  <c r="BC2030" i="6"/>
  <c r="BB2030" i="6"/>
  <c r="BA2030" i="6"/>
  <c r="AZ2030" i="6"/>
  <c r="AY2030" i="6"/>
  <c r="AX2030" i="6"/>
  <c r="AW2030" i="6"/>
  <c r="AV2030" i="6"/>
  <c r="AU2030" i="6"/>
  <c r="AT2030" i="6"/>
  <c r="AS2030" i="6"/>
  <c r="AR2030" i="6"/>
  <c r="AQ2030" i="6"/>
  <c r="AP2030" i="6"/>
  <c r="AO2030" i="6"/>
  <c r="AN2030" i="6"/>
  <c r="BD2030" i="6" s="1"/>
  <c r="AL2030" i="6"/>
  <c r="AK2030" i="6"/>
  <c r="AJ2030" i="6"/>
  <c r="AI2030" i="6"/>
  <c r="AH2030" i="6"/>
  <c r="AG2030" i="6"/>
  <c r="AM2030" i="6" s="1"/>
  <c r="AB2030" i="6"/>
  <c r="Z2030" i="6"/>
  <c r="Y2030" i="6"/>
  <c r="X2030" i="6"/>
  <c r="AD2030" i="6" s="1"/>
  <c r="V2030" i="6"/>
  <c r="T2030" i="6"/>
  <c r="S2030" i="6"/>
  <c r="R2030" i="6"/>
  <c r="Q2030" i="6"/>
  <c r="P2030" i="6"/>
  <c r="O2030" i="6"/>
  <c r="N2030" i="6"/>
  <c r="M2030" i="6"/>
  <c r="U2030" i="6" s="1"/>
  <c r="E2030" i="6"/>
  <c r="B2030" i="6"/>
  <c r="BK2029" i="6"/>
  <c r="BJ2029" i="6"/>
  <c r="BC2029" i="6"/>
  <c r="BB2029" i="6"/>
  <c r="BA2029" i="6"/>
  <c r="AZ2029" i="6"/>
  <c r="AY2029" i="6"/>
  <c r="AX2029" i="6"/>
  <c r="AW2029" i="6"/>
  <c r="AV2029" i="6"/>
  <c r="AU2029" i="6"/>
  <c r="AT2029" i="6"/>
  <c r="AS2029" i="6"/>
  <c r="AR2029" i="6"/>
  <c r="AQ2029" i="6"/>
  <c r="AP2029" i="6"/>
  <c r="AO2029" i="6"/>
  <c r="AN2029" i="6"/>
  <c r="BD2029" i="6" s="1"/>
  <c r="AL2029" i="6"/>
  <c r="AK2029" i="6"/>
  <c r="AJ2029" i="6"/>
  <c r="AI2029" i="6"/>
  <c r="AH2029" i="6"/>
  <c r="AG2029" i="6"/>
  <c r="AM2029" i="6" s="1"/>
  <c r="AB2029" i="6"/>
  <c r="Z2029" i="6"/>
  <c r="Y2029" i="6"/>
  <c r="X2029" i="6"/>
  <c r="AD2029" i="6" s="1"/>
  <c r="V2029" i="6"/>
  <c r="T2029" i="6"/>
  <c r="S2029" i="6"/>
  <c r="R2029" i="6"/>
  <c r="Q2029" i="6"/>
  <c r="P2029" i="6"/>
  <c r="O2029" i="6"/>
  <c r="N2029" i="6"/>
  <c r="M2029" i="6"/>
  <c r="U2029" i="6" s="1"/>
  <c r="E2029" i="6"/>
  <c r="B2029" i="6"/>
  <c r="BK2028" i="6"/>
  <c r="BJ2028" i="6"/>
  <c r="BC2028" i="6"/>
  <c r="BB2028" i="6"/>
  <c r="BA2028" i="6"/>
  <c r="AZ2028" i="6"/>
  <c r="AY2028" i="6"/>
  <c r="AX2028" i="6"/>
  <c r="AW2028" i="6"/>
  <c r="AV2028" i="6"/>
  <c r="AU2028" i="6"/>
  <c r="AT2028" i="6"/>
  <c r="AS2028" i="6"/>
  <c r="AR2028" i="6"/>
  <c r="AQ2028" i="6"/>
  <c r="AP2028" i="6"/>
  <c r="AO2028" i="6"/>
  <c r="AN2028" i="6"/>
  <c r="BD2028" i="6" s="1"/>
  <c r="AL2028" i="6"/>
  <c r="AK2028" i="6"/>
  <c r="AJ2028" i="6"/>
  <c r="AI2028" i="6"/>
  <c r="AH2028" i="6"/>
  <c r="AG2028" i="6"/>
  <c r="AM2028" i="6" s="1"/>
  <c r="AB2028" i="6"/>
  <c r="Z2028" i="6"/>
  <c r="Y2028" i="6"/>
  <c r="X2028" i="6"/>
  <c r="AD2028" i="6" s="1"/>
  <c r="V2028" i="6"/>
  <c r="T2028" i="6"/>
  <c r="S2028" i="6"/>
  <c r="R2028" i="6"/>
  <c r="Q2028" i="6"/>
  <c r="P2028" i="6"/>
  <c r="O2028" i="6"/>
  <c r="N2028" i="6"/>
  <c r="M2028" i="6"/>
  <c r="U2028" i="6" s="1"/>
  <c r="E2028" i="6"/>
  <c r="B2028" i="6"/>
  <c r="BK2027" i="6"/>
  <c r="BJ2027" i="6"/>
  <c r="BC2027" i="6"/>
  <c r="BB2027" i="6"/>
  <c r="BA2027" i="6"/>
  <c r="AZ2027" i="6"/>
  <c r="AY2027" i="6"/>
  <c r="AX2027" i="6"/>
  <c r="AW2027" i="6"/>
  <c r="AV2027" i="6"/>
  <c r="AU2027" i="6"/>
  <c r="AT2027" i="6"/>
  <c r="AS2027" i="6"/>
  <c r="AR2027" i="6"/>
  <c r="AQ2027" i="6"/>
  <c r="AP2027" i="6"/>
  <c r="AO2027" i="6"/>
  <c r="AN2027" i="6"/>
  <c r="BD2027" i="6" s="1"/>
  <c r="AL2027" i="6"/>
  <c r="AK2027" i="6"/>
  <c r="AJ2027" i="6"/>
  <c r="AI2027" i="6"/>
  <c r="AH2027" i="6"/>
  <c r="AG2027" i="6"/>
  <c r="AM2027" i="6" s="1"/>
  <c r="AB2027" i="6"/>
  <c r="Z2027" i="6"/>
  <c r="Y2027" i="6"/>
  <c r="X2027" i="6"/>
  <c r="AD2027" i="6" s="1"/>
  <c r="V2027" i="6"/>
  <c r="T2027" i="6"/>
  <c r="S2027" i="6"/>
  <c r="R2027" i="6"/>
  <c r="Q2027" i="6"/>
  <c r="P2027" i="6"/>
  <c r="O2027" i="6"/>
  <c r="N2027" i="6"/>
  <c r="M2027" i="6"/>
  <c r="U2027" i="6" s="1"/>
  <c r="E2027" i="6"/>
  <c r="B2027" i="6"/>
  <c r="BK2026" i="6"/>
  <c r="BJ2026" i="6"/>
  <c r="BC2026" i="6"/>
  <c r="BB2026" i="6"/>
  <c r="BA2026" i="6"/>
  <c r="AZ2026" i="6"/>
  <c r="AY2026" i="6"/>
  <c r="AX2026" i="6"/>
  <c r="AW2026" i="6"/>
  <c r="AV2026" i="6"/>
  <c r="AU2026" i="6"/>
  <c r="AT2026" i="6"/>
  <c r="AS2026" i="6"/>
  <c r="AR2026" i="6"/>
  <c r="AQ2026" i="6"/>
  <c r="AP2026" i="6"/>
  <c r="AO2026" i="6"/>
  <c r="AN2026" i="6"/>
  <c r="BD2026" i="6" s="1"/>
  <c r="AL2026" i="6"/>
  <c r="AK2026" i="6"/>
  <c r="AJ2026" i="6"/>
  <c r="AI2026" i="6"/>
  <c r="AH2026" i="6"/>
  <c r="AG2026" i="6"/>
  <c r="AM2026" i="6" s="1"/>
  <c r="AB2026" i="6"/>
  <c r="Z2026" i="6"/>
  <c r="Y2026" i="6"/>
  <c r="X2026" i="6"/>
  <c r="AD2026" i="6" s="1"/>
  <c r="V2026" i="6"/>
  <c r="T2026" i="6"/>
  <c r="S2026" i="6"/>
  <c r="R2026" i="6"/>
  <c r="Q2026" i="6"/>
  <c r="P2026" i="6"/>
  <c r="O2026" i="6"/>
  <c r="N2026" i="6"/>
  <c r="M2026" i="6"/>
  <c r="U2026" i="6" s="1"/>
  <c r="E2026" i="6"/>
  <c r="B2026" i="6"/>
  <c r="BK2025" i="6"/>
  <c r="BJ2025" i="6"/>
  <c r="BC2025" i="6"/>
  <c r="BB2025" i="6"/>
  <c r="BA2025" i="6"/>
  <c r="AZ2025" i="6"/>
  <c r="AY2025" i="6"/>
  <c r="AX2025" i="6"/>
  <c r="AW2025" i="6"/>
  <c r="AV2025" i="6"/>
  <c r="AU2025" i="6"/>
  <c r="AT2025" i="6"/>
  <c r="AS2025" i="6"/>
  <c r="AR2025" i="6"/>
  <c r="AQ2025" i="6"/>
  <c r="AP2025" i="6"/>
  <c r="AO2025" i="6"/>
  <c r="AN2025" i="6"/>
  <c r="BD2025" i="6" s="1"/>
  <c r="AL2025" i="6"/>
  <c r="AK2025" i="6"/>
  <c r="AJ2025" i="6"/>
  <c r="AI2025" i="6"/>
  <c r="AH2025" i="6"/>
  <c r="AG2025" i="6"/>
  <c r="AM2025" i="6" s="1"/>
  <c r="AB2025" i="6"/>
  <c r="Z2025" i="6"/>
  <c r="Y2025" i="6"/>
  <c r="X2025" i="6"/>
  <c r="AD2025" i="6" s="1"/>
  <c r="V2025" i="6"/>
  <c r="T2025" i="6"/>
  <c r="S2025" i="6"/>
  <c r="R2025" i="6"/>
  <c r="Q2025" i="6"/>
  <c r="P2025" i="6"/>
  <c r="O2025" i="6"/>
  <c r="N2025" i="6"/>
  <c r="M2025" i="6"/>
  <c r="U2025" i="6" s="1"/>
  <c r="E2025" i="6"/>
  <c r="B2025" i="6"/>
  <c r="BK2024" i="6"/>
  <c r="BJ2024" i="6"/>
  <c r="BC2024" i="6"/>
  <c r="BB2024" i="6"/>
  <c r="BA2024" i="6"/>
  <c r="AZ2024" i="6"/>
  <c r="AY2024" i="6"/>
  <c r="AX2024" i="6"/>
  <c r="AW2024" i="6"/>
  <c r="AV2024" i="6"/>
  <c r="AU2024" i="6"/>
  <c r="AT2024" i="6"/>
  <c r="AS2024" i="6"/>
  <c r="AR2024" i="6"/>
  <c r="AQ2024" i="6"/>
  <c r="AP2024" i="6"/>
  <c r="AO2024" i="6"/>
  <c r="AN2024" i="6"/>
  <c r="BD2024" i="6" s="1"/>
  <c r="AL2024" i="6"/>
  <c r="AK2024" i="6"/>
  <c r="AJ2024" i="6"/>
  <c r="AI2024" i="6"/>
  <c r="AH2024" i="6"/>
  <c r="AG2024" i="6"/>
  <c r="AM2024" i="6" s="1"/>
  <c r="AB2024" i="6"/>
  <c r="Z2024" i="6"/>
  <c r="Y2024" i="6"/>
  <c r="X2024" i="6"/>
  <c r="AD2024" i="6" s="1"/>
  <c r="V2024" i="6"/>
  <c r="T2024" i="6"/>
  <c r="S2024" i="6"/>
  <c r="R2024" i="6"/>
  <c r="Q2024" i="6"/>
  <c r="P2024" i="6"/>
  <c r="O2024" i="6"/>
  <c r="N2024" i="6"/>
  <c r="M2024" i="6"/>
  <c r="U2024" i="6" s="1"/>
  <c r="E2024" i="6"/>
  <c r="B2024" i="6"/>
  <c r="BK2023" i="6"/>
  <c r="BJ2023" i="6"/>
  <c r="BC2023" i="6"/>
  <c r="BB2023" i="6"/>
  <c r="BA2023" i="6"/>
  <c r="AZ2023" i="6"/>
  <c r="AY2023" i="6"/>
  <c r="AX2023" i="6"/>
  <c r="AW2023" i="6"/>
  <c r="AV2023" i="6"/>
  <c r="AU2023" i="6"/>
  <c r="AT2023" i="6"/>
  <c r="AS2023" i="6"/>
  <c r="AR2023" i="6"/>
  <c r="AQ2023" i="6"/>
  <c r="AP2023" i="6"/>
  <c r="AO2023" i="6"/>
  <c r="AN2023" i="6"/>
  <c r="BD2023" i="6" s="1"/>
  <c r="AL2023" i="6"/>
  <c r="AK2023" i="6"/>
  <c r="AJ2023" i="6"/>
  <c r="AI2023" i="6"/>
  <c r="AH2023" i="6"/>
  <c r="AG2023" i="6"/>
  <c r="AM2023" i="6" s="1"/>
  <c r="AB2023" i="6"/>
  <c r="Z2023" i="6"/>
  <c r="Y2023" i="6"/>
  <c r="X2023" i="6"/>
  <c r="AD2023" i="6" s="1"/>
  <c r="V2023" i="6"/>
  <c r="T2023" i="6"/>
  <c r="S2023" i="6"/>
  <c r="R2023" i="6"/>
  <c r="Q2023" i="6"/>
  <c r="P2023" i="6"/>
  <c r="O2023" i="6"/>
  <c r="N2023" i="6"/>
  <c r="M2023" i="6"/>
  <c r="U2023" i="6" s="1"/>
  <c r="E2023" i="6"/>
  <c r="B2023" i="6"/>
  <c r="BK2022" i="6"/>
  <c r="BJ2022" i="6"/>
  <c r="BC2022" i="6"/>
  <c r="BB2022" i="6"/>
  <c r="BA2022" i="6"/>
  <c r="AZ2022" i="6"/>
  <c r="AY2022" i="6"/>
  <c r="AX2022" i="6"/>
  <c r="AW2022" i="6"/>
  <c r="AV2022" i="6"/>
  <c r="AU2022" i="6"/>
  <c r="AT2022" i="6"/>
  <c r="AS2022" i="6"/>
  <c r="AR2022" i="6"/>
  <c r="AQ2022" i="6"/>
  <c r="AP2022" i="6"/>
  <c r="AO2022" i="6"/>
  <c r="AN2022" i="6"/>
  <c r="BD2022" i="6" s="1"/>
  <c r="AL2022" i="6"/>
  <c r="AK2022" i="6"/>
  <c r="AJ2022" i="6"/>
  <c r="AI2022" i="6"/>
  <c r="AH2022" i="6"/>
  <c r="AG2022" i="6"/>
  <c r="AM2022" i="6" s="1"/>
  <c r="AB2022" i="6"/>
  <c r="Z2022" i="6"/>
  <c r="Y2022" i="6"/>
  <c r="X2022" i="6"/>
  <c r="AD2022" i="6" s="1"/>
  <c r="V2022" i="6"/>
  <c r="T2022" i="6"/>
  <c r="S2022" i="6"/>
  <c r="R2022" i="6"/>
  <c r="Q2022" i="6"/>
  <c r="P2022" i="6"/>
  <c r="O2022" i="6"/>
  <c r="N2022" i="6"/>
  <c r="M2022" i="6"/>
  <c r="U2022" i="6" s="1"/>
  <c r="E2022" i="6"/>
  <c r="B2022" i="6"/>
  <c r="BK2021" i="6"/>
  <c r="BJ2021" i="6"/>
  <c r="BC2021" i="6"/>
  <c r="BB2021" i="6"/>
  <c r="BA2021" i="6"/>
  <c r="AZ2021" i="6"/>
  <c r="AY2021" i="6"/>
  <c r="AX2021" i="6"/>
  <c r="AW2021" i="6"/>
  <c r="AV2021" i="6"/>
  <c r="AU2021" i="6"/>
  <c r="AT2021" i="6"/>
  <c r="AS2021" i="6"/>
  <c r="AR2021" i="6"/>
  <c r="AQ2021" i="6"/>
  <c r="AP2021" i="6"/>
  <c r="AO2021" i="6"/>
  <c r="AN2021" i="6"/>
  <c r="BD2021" i="6" s="1"/>
  <c r="AL2021" i="6"/>
  <c r="AK2021" i="6"/>
  <c r="AJ2021" i="6"/>
  <c r="AI2021" i="6"/>
  <c r="AH2021" i="6"/>
  <c r="AG2021" i="6"/>
  <c r="AM2021" i="6" s="1"/>
  <c r="AB2021" i="6"/>
  <c r="Z2021" i="6"/>
  <c r="Y2021" i="6"/>
  <c r="X2021" i="6"/>
  <c r="AD2021" i="6" s="1"/>
  <c r="V2021" i="6"/>
  <c r="T2021" i="6"/>
  <c r="S2021" i="6"/>
  <c r="R2021" i="6"/>
  <c r="Q2021" i="6"/>
  <c r="P2021" i="6"/>
  <c r="O2021" i="6"/>
  <c r="N2021" i="6"/>
  <c r="M2021" i="6"/>
  <c r="U2021" i="6" s="1"/>
  <c r="E2021" i="6"/>
  <c r="B2021" i="6"/>
  <c r="BK2020" i="6"/>
  <c r="BJ2020" i="6"/>
  <c r="BC2020" i="6"/>
  <c r="BB2020" i="6"/>
  <c r="BA2020" i="6"/>
  <c r="AZ2020" i="6"/>
  <c r="AY2020" i="6"/>
  <c r="AX2020" i="6"/>
  <c r="AW2020" i="6"/>
  <c r="AV2020" i="6"/>
  <c r="AU2020" i="6"/>
  <c r="AT2020" i="6"/>
  <c r="AS2020" i="6"/>
  <c r="AR2020" i="6"/>
  <c r="AQ2020" i="6"/>
  <c r="AP2020" i="6"/>
  <c r="AO2020" i="6"/>
  <c r="AN2020" i="6"/>
  <c r="BD2020" i="6" s="1"/>
  <c r="AL2020" i="6"/>
  <c r="AK2020" i="6"/>
  <c r="AJ2020" i="6"/>
  <c r="AI2020" i="6"/>
  <c r="AH2020" i="6"/>
  <c r="AG2020" i="6"/>
  <c r="AM2020" i="6" s="1"/>
  <c r="AB2020" i="6"/>
  <c r="Z2020" i="6"/>
  <c r="Y2020" i="6"/>
  <c r="X2020" i="6"/>
  <c r="AD2020" i="6" s="1"/>
  <c r="V2020" i="6"/>
  <c r="T2020" i="6"/>
  <c r="S2020" i="6"/>
  <c r="R2020" i="6"/>
  <c r="Q2020" i="6"/>
  <c r="P2020" i="6"/>
  <c r="O2020" i="6"/>
  <c r="N2020" i="6"/>
  <c r="M2020" i="6"/>
  <c r="U2020" i="6" s="1"/>
  <c r="E2020" i="6"/>
  <c r="B2020" i="6"/>
  <c r="BK2019" i="6"/>
  <c r="BJ2019" i="6"/>
  <c r="BC2019" i="6"/>
  <c r="BB2019" i="6"/>
  <c r="BA2019" i="6"/>
  <c r="AZ2019" i="6"/>
  <c r="AY2019" i="6"/>
  <c r="AX2019" i="6"/>
  <c r="AW2019" i="6"/>
  <c r="AV2019" i="6"/>
  <c r="AU2019" i="6"/>
  <c r="AT2019" i="6"/>
  <c r="AS2019" i="6"/>
  <c r="AR2019" i="6"/>
  <c r="AQ2019" i="6"/>
  <c r="AP2019" i="6"/>
  <c r="AO2019" i="6"/>
  <c r="AN2019" i="6"/>
  <c r="BD2019" i="6" s="1"/>
  <c r="AL2019" i="6"/>
  <c r="AK2019" i="6"/>
  <c r="AJ2019" i="6"/>
  <c r="AI2019" i="6"/>
  <c r="AH2019" i="6"/>
  <c r="AG2019" i="6"/>
  <c r="AM2019" i="6" s="1"/>
  <c r="AB2019" i="6"/>
  <c r="Z2019" i="6"/>
  <c r="Y2019" i="6"/>
  <c r="X2019" i="6"/>
  <c r="AD2019" i="6" s="1"/>
  <c r="V2019" i="6"/>
  <c r="T2019" i="6"/>
  <c r="S2019" i="6"/>
  <c r="R2019" i="6"/>
  <c r="Q2019" i="6"/>
  <c r="P2019" i="6"/>
  <c r="O2019" i="6"/>
  <c r="N2019" i="6"/>
  <c r="M2019" i="6"/>
  <c r="U2019" i="6" s="1"/>
  <c r="E2019" i="6"/>
  <c r="B2019" i="6"/>
  <c r="BK2018" i="6"/>
  <c r="BJ2018" i="6"/>
  <c r="BC2018" i="6"/>
  <c r="BB2018" i="6"/>
  <c r="BA2018" i="6"/>
  <c r="AZ2018" i="6"/>
  <c r="AY2018" i="6"/>
  <c r="AX2018" i="6"/>
  <c r="AW2018" i="6"/>
  <c r="AV2018" i="6"/>
  <c r="AU2018" i="6"/>
  <c r="AT2018" i="6"/>
  <c r="AS2018" i="6"/>
  <c r="AR2018" i="6"/>
  <c r="AQ2018" i="6"/>
  <c r="AP2018" i="6"/>
  <c r="AO2018" i="6"/>
  <c r="AN2018" i="6"/>
  <c r="BD2018" i="6" s="1"/>
  <c r="AL2018" i="6"/>
  <c r="AK2018" i="6"/>
  <c r="AJ2018" i="6"/>
  <c r="AI2018" i="6"/>
  <c r="AH2018" i="6"/>
  <c r="AG2018" i="6"/>
  <c r="AM2018" i="6" s="1"/>
  <c r="AB2018" i="6"/>
  <c r="Z2018" i="6"/>
  <c r="Y2018" i="6"/>
  <c r="X2018" i="6"/>
  <c r="AD2018" i="6" s="1"/>
  <c r="V2018" i="6"/>
  <c r="T2018" i="6"/>
  <c r="S2018" i="6"/>
  <c r="R2018" i="6"/>
  <c r="Q2018" i="6"/>
  <c r="P2018" i="6"/>
  <c r="O2018" i="6"/>
  <c r="N2018" i="6"/>
  <c r="M2018" i="6"/>
  <c r="U2018" i="6" s="1"/>
  <c r="E2018" i="6"/>
  <c r="B2018" i="6"/>
  <c r="BK2017" i="6"/>
  <c r="BJ2017" i="6"/>
  <c r="BC2017" i="6"/>
  <c r="BB2017" i="6"/>
  <c r="BA2017" i="6"/>
  <c r="AZ2017" i="6"/>
  <c r="AY2017" i="6"/>
  <c r="AX2017" i="6"/>
  <c r="AW2017" i="6"/>
  <c r="AV2017" i="6"/>
  <c r="AU2017" i="6"/>
  <c r="AT2017" i="6"/>
  <c r="AS2017" i="6"/>
  <c r="AR2017" i="6"/>
  <c r="AQ2017" i="6"/>
  <c r="AP2017" i="6"/>
  <c r="AO2017" i="6"/>
  <c r="AN2017" i="6"/>
  <c r="BD2017" i="6" s="1"/>
  <c r="AL2017" i="6"/>
  <c r="AK2017" i="6"/>
  <c r="AJ2017" i="6"/>
  <c r="AI2017" i="6"/>
  <c r="AH2017" i="6"/>
  <c r="AG2017" i="6"/>
  <c r="AM2017" i="6" s="1"/>
  <c r="AB2017" i="6"/>
  <c r="Z2017" i="6"/>
  <c r="Y2017" i="6"/>
  <c r="X2017" i="6"/>
  <c r="AD2017" i="6" s="1"/>
  <c r="V2017" i="6"/>
  <c r="T2017" i="6"/>
  <c r="S2017" i="6"/>
  <c r="R2017" i="6"/>
  <c r="Q2017" i="6"/>
  <c r="P2017" i="6"/>
  <c r="O2017" i="6"/>
  <c r="N2017" i="6"/>
  <c r="M2017" i="6"/>
  <c r="U2017" i="6" s="1"/>
  <c r="E2017" i="6"/>
  <c r="B2017" i="6"/>
  <c r="BK2016" i="6"/>
  <c r="BJ2016" i="6"/>
  <c r="BC2016" i="6"/>
  <c r="BB2016" i="6"/>
  <c r="BA2016" i="6"/>
  <c r="AZ2016" i="6"/>
  <c r="AY2016" i="6"/>
  <c r="AX2016" i="6"/>
  <c r="AW2016" i="6"/>
  <c r="AV2016" i="6"/>
  <c r="AU2016" i="6"/>
  <c r="AT2016" i="6"/>
  <c r="AS2016" i="6"/>
  <c r="AR2016" i="6"/>
  <c r="AQ2016" i="6"/>
  <c r="AP2016" i="6"/>
  <c r="AO2016" i="6"/>
  <c r="AN2016" i="6"/>
  <c r="BD2016" i="6" s="1"/>
  <c r="AL2016" i="6"/>
  <c r="AK2016" i="6"/>
  <c r="AJ2016" i="6"/>
  <c r="AI2016" i="6"/>
  <c r="AH2016" i="6"/>
  <c r="AG2016" i="6"/>
  <c r="AM2016" i="6" s="1"/>
  <c r="AB2016" i="6"/>
  <c r="Z2016" i="6"/>
  <c r="Y2016" i="6"/>
  <c r="X2016" i="6"/>
  <c r="AD2016" i="6" s="1"/>
  <c r="V2016" i="6"/>
  <c r="T2016" i="6"/>
  <c r="S2016" i="6"/>
  <c r="R2016" i="6"/>
  <c r="Q2016" i="6"/>
  <c r="P2016" i="6"/>
  <c r="O2016" i="6"/>
  <c r="N2016" i="6"/>
  <c r="M2016" i="6"/>
  <c r="U2016" i="6" s="1"/>
  <c r="E2016" i="6"/>
  <c r="B2016" i="6"/>
  <c r="BK2015" i="6"/>
  <c r="BJ2015" i="6"/>
  <c r="BC2015" i="6"/>
  <c r="BB2015" i="6"/>
  <c r="BA2015" i="6"/>
  <c r="AZ2015" i="6"/>
  <c r="AY2015" i="6"/>
  <c r="AX2015" i="6"/>
  <c r="AW2015" i="6"/>
  <c r="AV2015" i="6"/>
  <c r="AU2015" i="6"/>
  <c r="AT2015" i="6"/>
  <c r="AS2015" i="6"/>
  <c r="AR2015" i="6"/>
  <c r="AQ2015" i="6"/>
  <c r="AP2015" i="6"/>
  <c r="AO2015" i="6"/>
  <c r="AN2015" i="6"/>
  <c r="BD2015" i="6" s="1"/>
  <c r="AL2015" i="6"/>
  <c r="AK2015" i="6"/>
  <c r="AJ2015" i="6"/>
  <c r="AI2015" i="6"/>
  <c r="AH2015" i="6"/>
  <c r="AG2015" i="6"/>
  <c r="AM2015" i="6" s="1"/>
  <c r="AB2015" i="6"/>
  <c r="Z2015" i="6"/>
  <c r="Y2015" i="6"/>
  <c r="X2015" i="6"/>
  <c r="AD2015" i="6" s="1"/>
  <c r="V2015" i="6"/>
  <c r="T2015" i="6"/>
  <c r="S2015" i="6"/>
  <c r="R2015" i="6"/>
  <c r="Q2015" i="6"/>
  <c r="P2015" i="6"/>
  <c r="O2015" i="6"/>
  <c r="N2015" i="6"/>
  <c r="M2015" i="6"/>
  <c r="U2015" i="6" s="1"/>
  <c r="E2015" i="6"/>
  <c r="B2015" i="6"/>
  <c r="BK2014" i="6"/>
  <c r="BJ2014" i="6"/>
  <c r="BC2014" i="6"/>
  <c r="BB2014" i="6"/>
  <c r="BA2014" i="6"/>
  <c r="AZ2014" i="6"/>
  <c r="AY2014" i="6"/>
  <c r="AX2014" i="6"/>
  <c r="AW2014" i="6"/>
  <c r="AV2014" i="6"/>
  <c r="AU2014" i="6"/>
  <c r="AT2014" i="6"/>
  <c r="AS2014" i="6"/>
  <c r="AR2014" i="6"/>
  <c r="AQ2014" i="6"/>
  <c r="AP2014" i="6"/>
  <c r="AO2014" i="6"/>
  <c r="AN2014" i="6"/>
  <c r="BD2014" i="6" s="1"/>
  <c r="AL2014" i="6"/>
  <c r="AK2014" i="6"/>
  <c r="AJ2014" i="6"/>
  <c r="AI2014" i="6"/>
  <c r="AH2014" i="6"/>
  <c r="AG2014" i="6"/>
  <c r="AM2014" i="6" s="1"/>
  <c r="AB2014" i="6"/>
  <c r="Z2014" i="6"/>
  <c r="Y2014" i="6"/>
  <c r="X2014" i="6"/>
  <c r="AD2014" i="6" s="1"/>
  <c r="V2014" i="6"/>
  <c r="T2014" i="6"/>
  <c r="S2014" i="6"/>
  <c r="R2014" i="6"/>
  <c r="Q2014" i="6"/>
  <c r="P2014" i="6"/>
  <c r="O2014" i="6"/>
  <c r="N2014" i="6"/>
  <c r="M2014" i="6"/>
  <c r="U2014" i="6" s="1"/>
  <c r="E2014" i="6"/>
  <c r="B2014" i="6"/>
  <c r="BK2013" i="6"/>
  <c r="BJ2013" i="6"/>
  <c r="BC2013" i="6"/>
  <c r="BB2013" i="6"/>
  <c r="BA2013" i="6"/>
  <c r="AZ2013" i="6"/>
  <c r="AY2013" i="6"/>
  <c r="AX2013" i="6"/>
  <c r="AW2013" i="6"/>
  <c r="AV2013" i="6"/>
  <c r="AU2013" i="6"/>
  <c r="AT2013" i="6"/>
  <c r="AS2013" i="6"/>
  <c r="AR2013" i="6"/>
  <c r="AQ2013" i="6"/>
  <c r="AP2013" i="6"/>
  <c r="AO2013" i="6"/>
  <c r="AN2013" i="6"/>
  <c r="BD2013" i="6" s="1"/>
  <c r="AL2013" i="6"/>
  <c r="AK2013" i="6"/>
  <c r="AJ2013" i="6"/>
  <c r="AI2013" i="6"/>
  <c r="AH2013" i="6"/>
  <c r="AG2013" i="6"/>
  <c r="AM2013" i="6" s="1"/>
  <c r="AB2013" i="6"/>
  <c r="Z2013" i="6"/>
  <c r="Y2013" i="6"/>
  <c r="X2013" i="6"/>
  <c r="AD2013" i="6" s="1"/>
  <c r="V2013" i="6"/>
  <c r="T2013" i="6"/>
  <c r="S2013" i="6"/>
  <c r="R2013" i="6"/>
  <c r="Q2013" i="6"/>
  <c r="P2013" i="6"/>
  <c r="O2013" i="6"/>
  <c r="N2013" i="6"/>
  <c r="M2013" i="6"/>
  <c r="U2013" i="6" s="1"/>
  <c r="E2013" i="6"/>
  <c r="B2013" i="6"/>
  <c r="BK2012" i="6"/>
  <c r="BJ2012" i="6"/>
  <c r="BC2012" i="6"/>
  <c r="BB2012" i="6"/>
  <c r="BA2012" i="6"/>
  <c r="AZ2012" i="6"/>
  <c r="AY2012" i="6"/>
  <c r="AX2012" i="6"/>
  <c r="AW2012" i="6"/>
  <c r="AV2012" i="6"/>
  <c r="AU2012" i="6"/>
  <c r="AT2012" i="6"/>
  <c r="AS2012" i="6"/>
  <c r="AR2012" i="6"/>
  <c r="AQ2012" i="6"/>
  <c r="AP2012" i="6"/>
  <c r="AO2012" i="6"/>
  <c r="AN2012" i="6"/>
  <c r="BD2012" i="6" s="1"/>
  <c r="AL2012" i="6"/>
  <c r="AK2012" i="6"/>
  <c r="AJ2012" i="6"/>
  <c r="AI2012" i="6"/>
  <c r="AH2012" i="6"/>
  <c r="AG2012" i="6"/>
  <c r="AM2012" i="6" s="1"/>
  <c r="AB2012" i="6"/>
  <c r="Z2012" i="6"/>
  <c r="Y2012" i="6"/>
  <c r="X2012" i="6"/>
  <c r="AD2012" i="6" s="1"/>
  <c r="V2012" i="6"/>
  <c r="T2012" i="6"/>
  <c r="S2012" i="6"/>
  <c r="R2012" i="6"/>
  <c r="Q2012" i="6"/>
  <c r="P2012" i="6"/>
  <c r="O2012" i="6"/>
  <c r="N2012" i="6"/>
  <c r="M2012" i="6"/>
  <c r="U2012" i="6" s="1"/>
  <c r="E2012" i="6"/>
  <c r="B2012" i="6"/>
  <c r="BK2011" i="6"/>
  <c r="BJ2011" i="6"/>
  <c r="BC2011" i="6"/>
  <c r="BB2011" i="6"/>
  <c r="BA2011" i="6"/>
  <c r="AZ2011" i="6"/>
  <c r="AY2011" i="6"/>
  <c r="AX2011" i="6"/>
  <c r="AW2011" i="6"/>
  <c r="AV2011" i="6"/>
  <c r="AU2011" i="6"/>
  <c r="AT2011" i="6"/>
  <c r="AS2011" i="6"/>
  <c r="AR2011" i="6"/>
  <c r="AQ2011" i="6"/>
  <c r="AP2011" i="6"/>
  <c r="AO2011" i="6"/>
  <c r="AN2011" i="6"/>
  <c r="BD2011" i="6" s="1"/>
  <c r="AL2011" i="6"/>
  <c r="AK2011" i="6"/>
  <c r="AJ2011" i="6"/>
  <c r="AI2011" i="6"/>
  <c r="AH2011" i="6"/>
  <c r="AG2011" i="6"/>
  <c r="AM2011" i="6" s="1"/>
  <c r="AB2011" i="6"/>
  <c r="Z2011" i="6"/>
  <c r="Y2011" i="6"/>
  <c r="X2011" i="6"/>
  <c r="AD2011" i="6" s="1"/>
  <c r="V2011" i="6"/>
  <c r="T2011" i="6"/>
  <c r="S2011" i="6"/>
  <c r="R2011" i="6"/>
  <c r="Q2011" i="6"/>
  <c r="P2011" i="6"/>
  <c r="O2011" i="6"/>
  <c r="N2011" i="6"/>
  <c r="M2011" i="6"/>
  <c r="U2011" i="6" s="1"/>
  <c r="E2011" i="6"/>
  <c r="B2011" i="6"/>
  <c r="BK2010" i="6"/>
  <c r="BJ2010" i="6"/>
  <c r="BC2010" i="6"/>
  <c r="BB2010" i="6"/>
  <c r="BA2010" i="6"/>
  <c r="AZ2010" i="6"/>
  <c r="AY2010" i="6"/>
  <c r="AX2010" i="6"/>
  <c r="AW2010" i="6"/>
  <c r="AV2010" i="6"/>
  <c r="AU2010" i="6"/>
  <c r="AT2010" i="6"/>
  <c r="AS2010" i="6"/>
  <c r="AR2010" i="6"/>
  <c r="AQ2010" i="6"/>
  <c r="AP2010" i="6"/>
  <c r="AO2010" i="6"/>
  <c r="AN2010" i="6"/>
  <c r="BD2010" i="6" s="1"/>
  <c r="AL2010" i="6"/>
  <c r="AK2010" i="6"/>
  <c r="AJ2010" i="6"/>
  <c r="AI2010" i="6"/>
  <c r="AH2010" i="6"/>
  <c r="AG2010" i="6"/>
  <c r="AM2010" i="6" s="1"/>
  <c r="AB2010" i="6"/>
  <c r="Z2010" i="6"/>
  <c r="Y2010" i="6"/>
  <c r="X2010" i="6"/>
  <c r="AD2010" i="6" s="1"/>
  <c r="V2010" i="6"/>
  <c r="T2010" i="6"/>
  <c r="S2010" i="6"/>
  <c r="R2010" i="6"/>
  <c r="Q2010" i="6"/>
  <c r="P2010" i="6"/>
  <c r="O2010" i="6"/>
  <c r="N2010" i="6"/>
  <c r="M2010" i="6"/>
  <c r="U2010" i="6" s="1"/>
  <c r="E2010" i="6"/>
  <c r="B2010" i="6"/>
  <c r="BK2009" i="6"/>
  <c r="BJ2009" i="6"/>
  <c r="BC2009" i="6"/>
  <c r="BB2009" i="6"/>
  <c r="BA2009" i="6"/>
  <c r="AZ2009" i="6"/>
  <c r="AY2009" i="6"/>
  <c r="AX2009" i="6"/>
  <c r="AW2009" i="6"/>
  <c r="AV2009" i="6"/>
  <c r="AU2009" i="6"/>
  <c r="AT2009" i="6"/>
  <c r="AS2009" i="6"/>
  <c r="AR2009" i="6"/>
  <c r="AQ2009" i="6"/>
  <c r="AP2009" i="6"/>
  <c r="AO2009" i="6"/>
  <c r="AN2009" i="6"/>
  <c r="BD2009" i="6" s="1"/>
  <c r="AL2009" i="6"/>
  <c r="AK2009" i="6"/>
  <c r="AJ2009" i="6"/>
  <c r="AI2009" i="6"/>
  <c r="AH2009" i="6"/>
  <c r="AG2009" i="6"/>
  <c r="AM2009" i="6" s="1"/>
  <c r="AB2009" i="6"/>
  <c r="Z2009" i="6"/>
  <c r="Y2009" i="6"/>
  <c r="X2009" i="6"/>
  <c r="AD2009" i="6" s="1"/>
  <c r="V2009" i="6"/>
  <c r="T2009" i="6"/>
  <c r="S2009" i="6"/>
  <c r="R2009" i="6"/>
  <c r="Q2009" i="6"/>
  <c r="P2009" i="6"/>
  <c r="O2009" i="6"/>
  <c r="N2009" i="6"/>
  <c r="M2009" i="6"/>
  <c r="U2009" i="6" s="1"/>
  <c r="E2009" i="6"/>
  <c r="B2009" i="6"/>
  <c r="BK2008" i="6"/>
  <c r="BJ2008" i="6"/>
  <c r="BC2008" i="6"/>
  <c r="BB2008" i="6"/>
  <c r="BA2008" i="6"/>
  <c r="AZ2008" i="6"/>
  <c r="AY2008" i="6"/>
  <c r="AX2008" i="6"/>
  <c r="AW2008" i="6"/>
  <c r="AV2008" i="6"/>
  <c r="AU2008" i="6"/>
  <c r="AT2008" i="6"/>
  <c r="AS2008" i="6"/>
  <c r="AR2008" i="6"/>
  <c r="AQ2008" i="6"/>
  <c r="AP2008" i="6"/>
  <c r="AO2008" i="6"/>
  <c r="AN2008" i="6"/>
  <c r="BD2008" i="6" s="1"/>
  <c r="AL2008" i="6"/>
  <c r="AK2008" i="6"/>
  <c r="AJ2008" i="6"/>
  <c r="AI2008" i="6"/>
  <c r="AH2008" i="6"/>
  <c r="AG2008" i="6"/>
  <c r="AM2008" i="6" s="1"/>
  <c r="AB2008" i="6"/>
  <c r="Z2008" i="6"/>
  <c r="Y2008" i="6"/>
  <c r="X2008" i="6"/>
  <c r="AD2008" i="6" s="1"/>
  <c r="V2008" i="6"/>
  <c r="T2008" i="6"/>
  <c r="S2008" i="6"/>
  <c r="R2008" i="6"/>
  <c r="Q2008" i="6"/>
  <c r="P2008" i="6"/>
  <c r="O2008" i="6"/>
  <c r="N2008" i="6"/>
  <c r="M2008" i="6"/>
  <c r="U2008" i="6" s="1"/>
  <c r="E2008" i="6"/>
  <c r="B2008" i="6"/>
  <c r="BK2007" i="6"/>
  <c r="BJ2007" i="6"/>
  <c r="BC2007" i="6"/>
  <c r="BB2007" i="6"/>
  <c r="BA2007" i="6"/>
  <c r="AZ2007" i="6"/>
  <c r="AY2007" i="6"/>
  <c r="AX2007" i="6"/>
  <c r="AW2007" i="6"/>
  <c r="AV2007" i="6"/>
  <c r="AU2007" i="6"/>
  <c r="AT2007" i="6"/>
  <c r="AS2007" i="6"/>
  <c r="AR2007" i="6"/>
  <c r="AQ2007" i="6"/>
  <c r="AP2007" i="6"/>
  <c r="AO2007" i="6"/>
  <c r="AN2007" i="6"/>
  <c r="BD2007" i="6" s="1"/>
  <c r="AL2007" i="6"/>
  <c r="AK2007" i="6"/>
  <c r="AJ2007" i="6"/>
  <c r="AI2007" i="6"/>
  <c r="AH2007" i="6"/>
  <c r="AG2007" i="6"/>
  <c r="AM2007" i="6" s="1"/>
  <c r="AB2007" i="6"/>
  <c r="Z2007" i="6"/>
  <c r="Y2007" i="6"/>
  <c r="X2007" i="6"/>
  <c r="AD2007" i="6" s="1"/>
  <c r="V2007" i="6"/>
  <c r="T2007" i="6"/>
  <c r="S2007" i="6"/>
  <c r="R2007" i="6"/>
  <c r="Q2007" i="6"/>
  <c r="P2007" i="6"/>
  <c r="O2007" i="6"/>
  <c r="N2007" i="6"/>
  <c r="M2007" i="6"/>
  <c r="U2007" i="6" s="1"/>
  <c r="E2007" i="6"/>
  <c r="B2007" i="6"/>
  <c r="BK2006" i="6"/>
  <c r="BJ2006" i="6"/>
  <c r="BC2006" i="6"/>
  <c r="BB2006" i="6"/>
  <c r="BA2006" i="6"/>
  <c r="AZ2006" i="6"/>
  <c r="AY2006" i="6"/>
  <c r="AX2006" i="6"/>
  <c r="AW2006" i="6"/>
  <c r="AV2006" i="6"/>
  <c r="AU2006" i="6"/>
  <c r="AT2006" i="6"/>
  <c r="AS2006" i="6"/>
  <c r="AR2006" i="6"/>
  <c r="AQ2006" i="6"/>
  <c r="AP2006" i="6"/>
  <c r="AO2006" i="6"/>
  <c r="AN2006" i="6"/>
  <c r="BD2006" i="6" s="1"/>
  <c r="AL2006" i="6"/>
  <c r="AK2006" i="6"/>
  <c r="AJ2006" i="6"/>
  <c r="AI2006" i="6"/>
  <c r="AH2006" i="6"/>
  <c r="AG2006" i="6"/>
  <c r="AM2006" i="6" s="1"/>
  <c r="AB2006" i="6"/>
  <c r="Z2006" i="6"/>
  <c r="Y2006" i="6"/>
  <c r="X2006" i="6"/>
  <c r="AD2006" i="6" s="1"/>
  <c r="V2006" i="6"/>
  <c r="T2006" i="6"/>
  <c r="S2006" i="6"/>
  <c r="R2006" i="6"/>
  <c r="Q2006" i="6"/>
  <c r="P2006" i="6"/>
  <c r="O2006" i="6"/>
  <c r="N2006" i="6"/>
  <c r="M2006" i="6"/>
  <c r="U2006" i="6" s="1"/>
  <c r="E2006" i="6"/>
  <c r="B2006" i="6"/>
  <c r="BK2005" i="6"/>
  <c r="BJ2005" i="6"/>
  <c r="BC2005" i="6"/>
  <c r="BB2005" i="6"/>
  <c r="BA2005" i="6"/>
  <c r="AZ2005" i="6"/>
  <c r="AY2005" i="6"/>
  <c r="AX2005" i="6"/>
  <c r="AW2005" i="6"/>
  <c r="AV2005" i="6"/>
  <c r="AU2005" i="6"/>
  <c r="AT2005" i="6"/>
  <c r="AS2005" i="6"/>
  <c r="AR2005" i="6"/>
  <c r="AQ2005" i="6"/>
  <c r="AP2005" i="6"/>
  <c r="AO2005" i="6"/>
  <c r="AN2005" i="6"/>
  <c r="BD2005" i="6" s="1"/>
  <c r="AL2005" i="6"/>
  <c r="AK2005" i="6"/>
  <c r="AJ2005" i="6"/>
  <c r="AI2005" i="6"/>
  <c r="AH2005" i="6"/>
  <c r="AG2005" i="6"/>
  <c r="AM2005" i="6" s="1"/>
  <c r="AB2005" i="6"/>
  <c r="Z2005" i="6"/>
  <c r="Y2005" i="6"/>
  <c r="X2005" i="6"/>
  <c r="AD2005" i="6" s="1"/>
  <c r="V2005" i="6"/>
  <c r="T2005" i="6"/>
  <c r="S2005" i="6"/>
  <c r="R2005" i="6"/>
  <c r="Q2005" i="6"/>
  <c r="P2005" i="6"/>
  <c r="O2005" i="6"/>
  <c r="N2005" i="6"/>
  <c r="M2005" i="6"/>
  <c r="U2005" i="6" s="1"/>
  <c r="E2005" i="6"/>
  <c r="B2005" i="6"/>
  <c r="BK2004" i="6"/>
  <c r="BJ2004" i="6"/>
  <c r="BC2004" i="6"/>
  <c r="BB2004" i="6"/>
  <c r="BA2004" i="6"/>
  <c r="AZ2004" i="6"/>
  <c r="AY2004" i="6"/>
  <c r="AX2004" i="6"/>
  <c r="AW2004" i="6"/>
  <c r="AV2004" i="6"/>
  <c r="AU2004" i="6"/>
  <c r="AT2004" i="6"/>
  <c r="AS2004" i="6"/>
  <c r="AR2004" i="6"/>
  <c r="AQ2004" i="6"/>
  <c r="AP2004" i="6"/>
  <c r="AO2004" i="6"/>
  <c r="AN2004" i="6"/>
  <c r="BD2004" i="6" s="1"/>
  <c r="AL2004" i="6"/>
  <c r="AK2004" i="6"/>
  <c r="AJ2004" i="6"/>
  <c r="AI2004" i="6"/>
  <c r="AH2004" i="6"/>
  <c r="AG2004" i="6"/>
  <c r="AM2004" i="6" s="1"/>
  <c r="AB2004" i="6"/>
  <c r="Z2004" i="6"/>
  <c r="Y2004" i="6"/>
  <c r="X2004" i="6"/>
  <c r="AD2004" i="6" s="1"/>
  <c r="V2004" i="6"/>
  <c r="T2004" i="6"/>
  <c r="S2004" i="6"/>
  <c r="R2004" i="6"/>
  <c r="Q2004" i="6"/>
  <c r="P2004" i="6"/>
  <c r="O2004" i="6"/>
  <c r="N2004" i="6"/>
  <c r="M2004" i="6"/>
  <c r="U2004" i="6" s="1"/>
  <c r="E2004" i="6"/>
  <c r="B2004" i="6"/>
  <c r="BK2003" i="6"/>
  <c r="BJ2003" i="6"/>
  <c r="BC2003" i="6"/>
  <c r="BB2003" i="6"/>
  <c r="BA2003" i="6"/>
  <c r="AZ2003" i="6"/>
  <c r="AY2003" i="6"/>
  <c r="AX2003" i="6"/>
  <c r="AW2003" i="6"/>
  <c r="AV2003" i="6"/>
  <c r="AU2003" i="6"/>
  <c r="AT2003" i="6"/>
  <c r="AS2003" i="6"/>
  <c r="AR2003" i="6"/>
  <c r="AQ2003" i="6"/>
  <c r="AP2003" i="6"/>
  <c r="AO2003" i="6"/>
  <c r="AN2003" i="6"/>
  <c r="BD2003" i="6" s="1"/>
  <c r="AL2003" i="6"/>
  <c r="AK2003" i="6"/>
  <c r="AJ2003" i="6"/>
  <c r="AI2003" i="6"/>
  <c r="AH2003" i="6"/>
  <c r="AG2003" i="6"/>
  <c r="AM2003" i="6" s="1"/>
  <c r="AB2003" i="6"/>
  <c r="Z2003" i="6"/>
  <c r="Y2003" i="6"/>
  <c r="X2003" i="6"/>
  <c r="AD2003" i="6" s="1"/>
  <c r="V2003" i="6"/>
  <c r="T2003" i="6"/>
  <c r="S2003" i="6"/>
  <c r="R2003" i="6"/>
  <c r="Q2003" i="6"/>
  <c r="P2003" i="6"/>
  <c r="O2003" i="6"/>
  <c r="N2003" i="6"/>
  <c r="M2003" i="6"/>
  <c r="U2003" i="6" s="1"/>
  <c r="E2003" i="6"/>
  <c r="B2003" i="6"/>
  <c r="BK2002" i="6"/>
  <c r="BJ2002" i="6"/>
  <c r="BC2002" i="6"/>
  <c r="BB2002" i="6"/>
  <c r="BA2002" i="6"/>
  <c r="AZ2002" i="6"/>
  <c r="AY2002" i="6"/>
  <c r="AX2002" i="6"/>
  <c r="AW2002" i="6"/>
  <c r="AV2002" i="6"/>
  <c r="AU2002" i="6"/>
  <c r="AT2002" i="6"/>
  <c r="AS2002" i="6"/>
  <c r="AR2002" i="6"/>
  <c r="AQ2002" i="6"/>
  <c r="AP2002" i="6"/>
  <c r="AO2002" i="6"/>
  <c r="AN2002" i="6"/>
  <c r="BD2002" i="6" s="1"/>
  <c r="AL2002" i="6"/>
  <c r="AK2002" i="6"/>
  <c r="AJ2002" i="6"/>
  <c r="AI2002" i="6"/>
  <c r="AH2002" i="6"/>
  <c r="AG2002" i="6"/>
  <c r="AM2002" i="6" s="1"/>
  <c r="AB2002" i="6"/>
  <c r="Z2002" i="6"/>
  <c r="Y2002" i="6"/>
  <c r="X2002" i="6"/>
  <c r="AD2002" i="6" s="1"/>
  <c r="V2002" i="6"/>
  <c r="T2002" i="6"/>
  <c r="S2002" i="6"/>
  <c r="R2002" i="6"/>
  <c r="Q2002" i="6"/>
  <c r="P2002" i="6"/>
  <c r="O2002" i="6"/>
  <c r="N2002" i="6"/>
  <c r="M2002" i="6"/>
  <c r="U2002" i="6" s="1"/>
  <c r="E2002" i="6"/>
  <c r="B2002" i="6"/>
  <c r="BK2001" i="6"/>
  <c r="BJ2001" i="6"/>
  <c r="BC2001" i="6"/>
  <c r="BB2001" i="6"/>
  <c r="BA2001" i="6"/>
  <c r="AZ2001" i="6"/>
  <c r="AY2001" i="6"/>
  <c r="AX2001" i="6"/>
  <c r="AW2001" i="6"/>
  <c r="AV2001" i="6"/>
  <c r="AU2001" i="6"/>
  <c r="AT2001" i="6"/>
  <c r="AS2001" i="6"/>
  <c r="AR2001" i="6"/>
  <c r="AQ2001" i="6"/>
  <c r="AP2001" i="6"/>
  <c r="AO2001" i="6"/>
  <c r="AN2001" i="6"/>
  <c r="BD2001" i="6" s="1"/>
  <c r="AL2001" i="6"/>
  <c r="AK2001" i="6"/>
  <c r="AJ2001" i="6"/>
  <c r="AI2001" i="6"/>
  <c r="AH2001" i="6"/>
  <c r="AG2001" i="6"/>
  <c r="AM2001" i="6" s="1"/>
  <c r="AB2001" i="6"/>
  <c r="Z2001" i="6"/>
  <c r="Y2001" i="6"/>
  <c r="X2001" i="6"/>
  <c r="AD2001" i="6" s="1"/>
  <c r="V2001" i="6"/>
  <c r="T2001" i="6"/>
  <c r="S2001" i="6"/>
  <c r="R2001" i="6"/>
  <c r="Q2001" i="6"/>
  <c r="P2001" i="6"/>
  <c r="O2001" i="6"/>
  <c r="N2001" i="6"/>
  <c r="M2001" i="6"/>
  <c r="U2001" i="6" s="1"/>
  <c r="E2001" i="6"/>
  <c r="B2001" i="6"/>
  <c r="BK2000" i="6"/>
  <c r="BJ2000" i="6"/>
  <c r="BC2000" i="6"/>
  <c r="BB2000" i="6"/>
  <c r="BA2000" i="6"/>
  <c r="AZ2000" i="6"/>
  <c r="AY2000" i="6"/>
  <c r="AX2000" i="6"/>
  <c r="AW2000" i="6"/>
  <c r="AV2000" i="6"/>
  <c r="AU2000" i="6"/>
  <c r="AT2000" i="6"/>
  <c r="AS2000" i="6"/>
  <c r="AR2000" i="6"/>
  <c r="AQ2000" i="6"/>
  <c r="AP2000" i="6"/>
  <c r="AO2000" i="6"/>
  <c r="AN2000" i="6"/>
  <c r="BD2000" i="6" s="1"/>
  <c r="AL2000" i="6"/>
  <c r="AK2000" i="6"/>
  <c r="AJ2000" i="6"/>
  <c r="AI2000" i="6"/>
  <c r="AH2000" i="6"/>
  <c r="AG2000" i="6"/>
  <c r="AM2000" i="6" s="1"/>
  <c r="AB2000" i="6"/>
  <c r="Z2000" i="6"/>
  <c r="Y2000" i="6"/>
  <c r="X2000" i="6"/>
  <c r="AD2000" i="6" s="1"/>
  <c r="V2000" i="6"/>
  <c r="T2000" i="6"/>
  <c r="S2000" i="6"/>
  <c r="R2000" i="6"/>
  <c r="Q2000" i="6"/>
  <c r="P2000" i="6"/>
  <c r="O2000" i="6"/>
  <c r="N2000" i="6"/>
  <c r="M2000" i="6"/>
  <c r="U2000" i="6" s="1"/>
  <c r="E2000" i="6"/>
  <c r="B2000" i="6"/>
  <c r="BK1999" i="6"/>
  <c r="BJ1999" i="6"/>
  <c r="BC1999" i="6"/>
  <c r="BB1999" i="6"/>
  <c r="BA1999" i="6"/>
  <c r="AZ1999" i="6"/>
  <c r="AY1999" i="6"/>
  <c r="AX1999" i="6"/>
  <c r="AW1999" i="6"/>
  <c r="AV1999" i="6"/>
  <c r="AU1999" i="6"/>
  <c r="AT1999" i="6"/>
  <c r="AS1999" i="6"/>
  <c r="AR1999" i="6"/>
  <c r="AQ1999" i="6"/>
  <c r="AP1999" i="6"/>
  <c r="AO1999" i="6"/>
  <c r="AN1999" i="6"/>
  <c r="BD1999" i="6" s="1"/>
  <c r="AL1999" i="6"/>
  <c r="AK1999" i="6"/>
  <c r="AJ1999" i="6"/>
  <c r="AI1999" i="6"/>
  <c r="AH1999" i="6"/>
  <c r="AG1999" i="6"/>
  <c r="AM1999" i="6" s="1"/>
  <c r="AB1999" i="6"/>
  <c r="Z1999" i="6"/>
  <c r="Y1999" i="6"/>
  <c r="X1999" i="6"/>
  <c r="AD1999" i="6" s="1"/>
  <c r="V1999" i="6"/>
  <c r="T1999" i="6"/>
  <c r="S1999" i="6"/>
  <c r="R1999" i="6"/>
  <c r="Q1999" i="6"/>
  <c r="P1999" i="6"/>
  <c r="O1999" i="6"/>
  <c r="N1999" i="6"/>
  <c r="M1999" i="6"/>
  <c r="U1999" i="6" s="1"/>
  <c r="E1999" i="6"/>
  <c r="B1999" i="6"/>
  <c r="BK1998" i="6"/>
  <c r="BJ1998" i="6"/>
  <c r="BC1998" i="6"/>
  <c r="BB1998" i="6"/>
  <c r="BA1998" i="6"/>
  <c r="AZ1998" i="6"/>
  <c r="AY1998" i="6"/>
  <c r="AX1998" i="6"/>
  <c r="AW1998" i="6"/>
  <c r="AV1998" i="6"/>
  <c r="AU1998" i="6"/>
  <c r="AT1998" i="6"/>
  <c r="AS1998" i="6"/>
  <c r="AR1998" i="6"/>
  <c r="AQ1998" i="6"/>
  <c r="AP1998" i="6"/>
  <c r="AO1998" i="6"/>
  <c r="AN1998" i="6"/>
  <c r="BD1998" i="6" s="1"/>
  <c r="AL1998" i="6"/>
  <c r="AK1998" i="6"/>
  <c r="AJ1998" i="6"/>
  <c r="AI1998" i="6"/>
  <c r="AH1998" i="6"/>
  <c r="AG1998" i="6"/>
  <c r="AM1998" i="6" s="1"/>
  <c r="AB1998" i="6"/>
  <c r="Z1998" i="6"/>
  <c r="Y1998" i="6"/>
  <c r="X1998" i="6"/>
  <c r="AD1998" i="6" s="1"/>
  <c r="V1998" i="6"/>
  <c r="T1998" i="6"/>
  <c r="S1998" i="6"/>
  <c r="R1998" i="6"/>
  <c r="Q1998" i="6"/>
  <c r="P1998" i="6"/>
  <c r="O1998" i="6"/>
  <c r="N1998" i="6"/>
  <c r="M1998" i="6"/>
  <c r="U1998" i="6" s="1"/>
  <c r="E1998" i="6"/>
  <c r="B1998" i="6"/>
  <c r="BK1997" i="6"/>
  <c r="BJ1997" i="6"/>
  <c r="BC1997" i="6"/>
  <c r="BB1997" i="6"/>
  <c r="BA1997" i="6"/>
  <c r="AZ1997" i="6"/>
  <c r="AY1997" i="6"/>
  <c r="AX1997" i="6"/>
  <c r="AW1997" i="6"/>
  <c r="AV1997" i="6"/>
  <c r="AU1997" i="6"/>
  <c r="AT1997" i="6"/>
  <c r="AS1997" i="6"/>
  <c r="AR1997" i="6"/>
  <c r="AQ1997" i="6"/>
  <c r="AP1997" i="6"/>
  <c r="AO1997" i="6"/>
  <c r="AN1997" i="6"/>
  <c r="BD1997" i="6" s="1"/>
  <c r="AL1997" i="6"/>
  <c r="AK1997" i="6"/>
  <c r="AJ1997" i="6"/>
  <c r="AI1997" i="6"/>
  <c r="AH1997" i="6"/>
  <c r="AG1997" i="6"/>
  <c r="AM1997" i="6" s="1"/>
  <c r="AB1997" i="6"/>
  <c r="Z1997" i="6"/>
  <c r="Y1997" i="6"/>
  <c r="X1997" i="6"/>
  <c r="AD1997" i="6" s="1"/>
  <c r="V1997" i="6"/>
  <c r="T1997" i="6"/>
  <c r="S1997" i="6"/>
  <c r="R1997" i="6"/>
  <c r="Q1997" i="6"/>
  <c r="P1997" i="6"/>
  <c r="O1997" i="6"/>
  <c r="N1997" i="6"/>
  <c r="M1997" i="6"/>
  <c r="U1997" i="6" s="1"/>
  <c r="E1997" i="6"/>
  <c r="B1997" i="6"/>
  <c r="BK1996" i="6"/>
  <c r="BJ1996" i="6"/>
  <c r="BC1996" i="6"/>
  <c r="BB1996" i="6"/>
  <c r="BA1996" i="6"/>
  <c r="AZ1996" i="6"/>
  <c r="AY1996" i="6"/>
  <c r="AX1996" i="6"/>
  <c r="AW1996" i="6"/>
  <c r="AV1996" i="6"/>
  <c r="AU1996" i="6"/>
  <c r="AT1996" i="6"/>
  <c r="AS1996" i="6"/>
  <c r="AR1996" i="6"/>
  <c r="AQ1996" i="6"/>
  <c r="AP1996" i="6"/>
  <c r="AO1996" i="6"/>
  <c r="AN1996" i="6"/>
  <c r="BD1996" i="6" s="1"/>
  <c r="AL1996" i="6"/>
  <c r="AK1996" i="6"/>
  <c r="AJ1996" i="6"/>
  <c r="AI1996" i="6"/>
  <c r="AH1996" i="6"/>
  <c r="AG1996" i="6"/>
  <c r="AM1996" i="6" s="1"/>
  <c r="AB1996" i="6"/>
  <c r="Z1996" i="6"/>
  <c r="Y1996" i="6"/>
  <c r="X1996" i="6"/>
  <c r="AD1996" i="6" s="1"/>
  <c r="V1996" i="6"/>
  <c r="T1996" i="6"/>
  <c r="S1996" i="6"/>
  <c r="R1996" i="6"/>
  <c r="Q1996" i="6"/>
  <c r="P1996" i="6"/>
  <c r="O1996" i="6"/>
  <c r="N1996" i="6"/>
  <c r="M1996" i="6"/>
  <c r="U1996" i="6" s="1"/>
  <c r="E1996" i="6"/>
  <c r="B1996" i="6"/>
  <c r="BK1995" i="6"/>
  <c r="BJ1995" i="6"/>
  <c r="BC1995" i="6"/>
  <c r="BB1995" i="6"/>
  <c r="BA1995" i="6"/>
  <c r="AZ1995" i="6"/>
  <c r="AY1995" i="6"/>
  <c r="AX1995" i="6"/>
  <c r="AW1995" i="6"/>
  <c r="AV1995" i="6"/>
  <c r="AU1995" i="6"/>
  <c r="AT1995" i="6"/>
  <c r="AS1995" i="6"/>
  <c r="AR1995" i="6"/>
  <c r="AQ1995" i="6"/>
  <c r="AP1995" i="6"/>
  <c r="AO1995" i="6"/>
  <c r="AN1995" i="6"/>
  <c r="BD1995" i="6" s="1"/>
  <c r="AL1995" i="6"/>
  <c r="AK1995" i="6"/>
  <c r="AJ1995" i="6"/>
  <c r="AI1995" i="6"/>
  <c r="AH1995" i="6"/>
  <c r="AG1995" i="6"/>
  <c r="AM1995" i="6" s="1"/>
  <c r="AB1995" i="6"/>
  <c r="Z1995" i="6"/>
  <c r="Y1995" i="6"/>
  <c r="X1995" i="6"/>
  <c r="AD1995" i="6" s="1"/>
  <c r="V1995" i="6"/>
  <c r="T1995" i="6"/>
  <c r="S1995" i="6"/>
  <c r="R1995" i="6"/>
  <c r="Q1995" i="6"/>
  <c r="P1995" i="6"/>
  <c r="O1995" i="6"/>
  <c r="N1995" i="6"/>
  <c r="M1995" i="6"/>
  <c r="U1995" i="6" s="1"/>
  <c r="E1995" i="6"/>
  <c r="B1995" i="6"/>
  <c r="BK1994" i="6"/>
  <c r="BJ1994" i="6"/>
  <c r="BC1994" i="6"/>
  <c r="BB1994" i="6"/>
  <c r="BA1994" i="6"/>
  <c r="AZ1994" i="6"/>
  <c r="AY1994" i="6"/>
  <c r="AX1994" i="6"/>
  <c r="AW1994" i="6"/>
  <c r="AV1994" i="6"/>
  <c r="AU1994" i="6"/>
  <c r="AT1994" i="6"/>
  <c r="AS1994" i="6"/>
  <c r="AR1994" i="6"/>
  <c r="AQ1994" i="6"/>
  <c r="AP1994" i="6"/>
  <c r="AO1994" i="6"/>
  <c r="AN1994" i="6"/>
  <c r="BD1994" i="6" s="1"/>
  <c r="AL1994" i="6"/>
  <c r="AK1994" i="6"/>
  <c r="AJ1994" i="6"/>
  <c r="AI1994" i="6"/>
  <c r="AH1994" i="6"/>
  <c r="AG1994" i="6"/>
  <c r="AM1994" i="6" s="1"/>
  <c r="AB1994" i="6"/>
  <c r="Z1994" i="6"/>
  <c r="Y1994" i="6"/>
  <c r="X1994" i="6"/>
  <c r="AD1994" i="6" s="1"/>
  <c r="V1994" i="6"/>
  <c r="T1994" i="6"/>
  <c r="S1994" i="6"/>
  <c r="R1994" i="6"/>
  <c r="Q1994" i="6"/>
  <c r="P1994" i="6"/>
  <c r="O1994" i="6"/>
  <c r="N1994" i="6"/>
  <c r="M1994" i="6"/>
  <c r="U1994" i="6" s="1"/>
  <c r="E1994" i="6"/>
  <c r="B1994" i="6"/>
  <c r="BK1993" i="6"/>
  <c r="BJ1993" i="6"/>
  <c r="BC1993" i="6"/>
  <c r="BB1993" i="6"/>
  <c r="BA1993" i="6"/>
  <c r="AZ1993" i="6"/>
  <c r="AY1993" i="6"/>
  <c r="AX1993" i="6"/>
  <c r="AW1993" i="6"/>
  <c r="AV1993" i="6"/>
  <c r="AU1993" i="6"/>
  <c r="AT1993" i="6"/>
  <c r="AS1993" i="6"/>
  <c r="AR1993" i="6"/>
  <c r="AQ1993" i="6"/>
  <c r="AP1993" i="6"/>
  <c r="AO1993" i="6"/>
  <c r="AN1993" i="6"/>
  <c r="BD1993" i="6" s="1"/>
  <c r="AL1993" i="6"/>
  <c r="AK1993" i="6"/>
  <c r="AJ1993" i="6"/>
  <c r="AI1993" i="6"/>
  <c r="AH1993" i="6"/>
  <c r="AG1993" i="6"/>
  <c r="AM1993" i="6" s="1"/>
  <c r="AB1993" i="6"/>
  <c r="Z1993" i="6"/>
  <c r="Y1993" i="6"/>
  <c r="X1993" i="6"/>
  <c r="AD1993" i="6" s="1"/>
  <c r="V1993" i="6"/>
  <c r="T1993" i="6"/>
  <c r="S1993" i="6"/>
  <c r="R1993" i="6"/>
  <c r="Q1993" i="6"/>
  <c r="P1993" i="6"/>
  <c r="O1993" i="6"/>
  <c r="N1993" i="6"/>
  <c r="M1993" i="6"/>
  <c r="U1993" i="6" s="1"/>
  <c r="E1993" i="6"/>
  <c r="B1993" i="6"/>
  <c r="BK1992" i="6"/>
  <c r="BJ1992" i="6"/>
  <c r="BC1992" i="6"/>
  <c r="BB1992" i="6"/>
  <c r="BA1992" i="6"/>
  <c r="AZ1992" i="6"/>
  <c r="AY1992" i="6"/>
  <c r="AX1992" i="6"/>
  <c r="AW1992" i="6"/>
  <c r="AV1992" i="6"/>
  <c r="AU1992" i="6"/>
  <c r="AT1992" i="6"/>
  <c r="AS1992" i="6"/>
  <c r="AR1992" i="6"/>
  <c r="AQ1992" i="6"/>
  <c r="AP1992" i="6"/>
  <c r="AO1992" i="6"/>
  <c r="AN1992" i="6"/>
  <c r="BD1992" i="6" s="1"/>
  <c r="AL1992" i="6"/>
  <c r="AK1992" i="6"/>
  <c r="AJ1992" i="6"/>
  <c r="AI1992" i="6"/>
  <c r="AH1992" i="6"/>
  <c r="AG1992" i="6"/>
  <c r="AM1992" i="6" s="1"/>
  <c r="AB1992" i="6"/>
  <c r="Z1992" i="6"/>
  <c r="Y1992" i="6"/>
  <c r="X1992" i="6"/>
  <c r="AD1992" i="6" s="1"/>
  <c r="V1992" i="6"/>
  <c r="T1992" i="6"/>
  <c r="S1992" i="6"/>
  <c r="R1992" i="6"/>
  <c r="Q1992" i="6"/>
  <c r="P1992" i="6"/>
  <c r="O1992" i="6"/>
  <c r="N1992" i="6"/>
  <c r="M1992" i="6"/>
  <c r="U1992" i="6" s="1"/>
  <c r="E1992" i="6"/>
  <c r="B1992" i="6"/>
  <c r="BK1991" i="6"/>
  <c r="BJ1991" i="6"/>
  <c r="BC1991" i="6"/>
  <c r="BB1991" i="6"/>
  <c r="BA1991" i="6"/>
  <c r="AZ1991" i="6"/>
  <c r="AY1991" i="6"/>
  <c r="AX1991" i="6"/>
  <c r="AW1991" i="6"/>
  <c r="AV1991" i="6"/>
  <c r="AU1991" i="6"/>
  <c r="AT1991" i="6"/>
  <c r="AS1991" i="6"/>
  <c r="AR1991" i="6"/>
  <c r="AQ1991" i="6"/>
  <c r="AP1991" i="6"/>
  <c r="AO1991" i="6"/>
  <c r="AN1991" i="6"/>
  <c r="BD1991" i="6" s="1"/>
  <c r="AL1991" i="6"/>
  <c r="AK1991" i="6"/>
  <c r="AJ1991" i="6"/>
  <c r="AI1991" i="6"/>
  <c r="AH1991" i="6"/>
  <c r="AG1991" i="6"/>
  <c r="AM1991" i="6" s="1"/>
  <c r="AB1991" i="6"/>
  <c r="Z1991" i="6"/>
  <c r="Y1991" i="6"/>
  <c r="X1991" i="6"/>
  <c r="AD1991" i="6" s="1"/>
  <c r="V1991" i="6"/>
  <c r="T1991" i="6"/>
  <c r="S1991" i="6"/>
  <c r="R1991" i="6"/>
  <c r="Q1991" i="6"/>
  <c r="P1991" i="6"/>
  <c r="O1991" i="6"/>
  <c r="N1991" i="6"/>
  <c r="M1991" i="6"/>
  <c r="U1991" i="6" s="1"/>
  <c r="E1991" i="6"/>
  <c r="B1991" i="6"/>
  <c r="BK1990" i="6"/>
  <c r="BJ1990" i="6"/>
  <c r="BC1990" i="6"/>
  <c r="BB1990" i="6"/>
  <c r="BA1990" i="6"/>
  <c r="AZ1990" i="6"/>
  <c r="AY1990" i="6"/>
  <c r="AX1990" i="6"/>
  <c r="AW1990" i="6"/>
  <c r="AV1990" i="6"/>
  <c r="AU1990" i="6"/>
  <c r="AT1990" i="6"/>
  <c r="AS1990" i="6"/>
  <c r="AR1990" i="6"/>
  <c r="AQ1990" i="6"/>
  <c r="AP1990" i="6"/>
  <c r="AO1990" i="6"/>
  <c r="AN1990" i="6"/>
  <c r="BD1990" i="6" s="1"/>
  <c r="AL1990" i="6"/>
  <c r="AK1990" i="6"/>
  <c r="AJ1990" i="6"/>
  <c r="AI1990" i="6"/>
  <c r="AH1990" i="6"/>
  <c r="AG1990" i="6"/>
  <c r="AM1990" i="6" s="1"/>
  <c r="AB1990" i="6"/>
  <c r="Z1990" i="6"/>
  <c r="Y1990" i="6"/>
  <c r="X1990" i="6"/>
  <c r="AD1990" i="6" s="1"/>
  <c r="V1990" i="6"/>
  <c r="T1990" i="6"/>
  <c r="S1990" i="6"/>
  <c r="R1990" i="6"/>
  <c r="Q1990" i="6"/>
  <c r="P1990" i="6"/>
  <c r="O1990" i="6"/>
  <c r="N1990" i="6"/>
  <c r="M1990" i="6"/>
  <c r="U1990" i="6" s="1"/>
  <c r="E1990" i="6"/>
  <c r="B1990" i="6"/>
  <c r="BK1989" i="6"/>
  <c r="BJ1989" i="6"/>
  <c r="BC1989" i="6"/>
  <c r="BB1989" i="6"/>
  <c r="BA1989" i="6"/>
  <c r="AZ1989" i="6"/>
  <c r="AY1989" i="6"/>
  <c r="AX1989" i="6"/>
  <c r="AW1989" i="6"/>
  <c r="AV1989" i="6"/>
  <c r="AU1989" i="6"/>
  <c r="AT1989" i="6"/>
  <c r="AS1989" i="6"/>
  <c r="AR1989" i="6"/>
  <c r="AQ1989" i="6"/>
  <c r="AP1989" i="6"/>
  <c r="AO1989" i="6"/>
  <c r="AN1989" i="6"/>
  <c r="BD1989" i="6" s="1"/>
  <c r="AL1989" i="6"/>
  <c r="AK1989" i="6"/>
  <c r="AJ1989" i="6"/>
  <c r="AI1989" i="6"/>
  <c r="AH1989" i="6"/>
  <c r="AG1989" i="6"/>
  <c r="AM1989" i="6" s="1"/>
  <c r="AB1989" i="6"/>
  <c r="Z1989" i="6"/>
  <c r="Y1989" i="6"/>
  <c r="X1989" i="6"/>
  <c r="AD1989" i="6" s="1"/>
  <c r="V1989" i="6"/>
  <c r="T1989" i="6"/>
  <c r="S1989" i="6"/>
  <c r="R1989" i="6"/>
  <c r="Q1989" i="6"/>
  <c r="P1989" i="6"/>
  <c r="O1989" i="6"/>
  <c r="N1989" i="6"/>
  <c r="M1989" i="6"/>
  <c r="U1989" i="6" s="1"/>
  <c r="E1989" i="6"/>
  <c r="B1989" i="6"/>
  <c r="BK1988" i="6"/>
  <c r="BJ1988" i="6"/>
  <c r="BC1988" i="6"/>
  <c r="BB1988" i="6"/>
  <c r="BA1988" i="6"/>
  <c r="AZ1988" i="6"/>
  <c r="AY1988" i="6"/>
  <c r="AX1988" i="6"/>
  <c r="AW1988" i="6"/>
  <c r="AV1988" i="6"/>
  <c r="AU1988" i="6"/>
  <c r="AT1988" i="6"/>
  <c r="AS1988" i="6"/>
  <c r="AR1988" i="6"/>
  <c r="AQ1988" i="6"/>
  <c r="AP1988" i="6"/>
  <c r="AO1988" i="6"/>
  <c r="AN1988" i="6"/>
  <c r="BD1988" i="6" s="1"/>
  <c r="AL1988" i="6"/>
  <c r="AK1988" i="6"/>
  <c r="AJ1988" i="6"/>
  <c r="AI1988" i="6"/>
  <c r="AH1988" i="6"/>
  <c r="AG1988" i="6"/>
  <c r="AM1988" i="6" s="1"/>
  <c r="AB1988" i="6"/>
  <c r="Z1988" i="6"/>
  <c r="Y1988" i="6"/>
  <c r="X1988" i="6"/>
  <c r="AD1988" i="6" s="1"/>
  <c r="V1988" i="6"/>
  <c r="T1988" i="6"/>
  <c r="S1988" i="6"/>
  <c r="R1988" i="6"/>
  <c r="Q1988" i="6"/>
  <c r="P1988" i="6"/>
  <c r="O1988" i="6"/>
  <c r="N1988" i="6"/>
  <c r="M1988" i="6"/>
  <c r="U1988" i="6" s="1"/>
  <c r="E1988" i="6"/>
  <c r="B1988" i="6"/>
  <c r="BK1987" i="6"/>
  <c r="BJ1987" i="6"/>
  <c r="BC1987" i="6"/>
  <c r="BB1987" i="6"/>
  <c r="BA1987" i="6"/>
  <c r="AZ1987" i="6"/>
  <c r="AY1987" i="6"/>
  <c r="AX1987" i="6"/>
  <c r="AW1987" i="6"/>
  <c r="AV1987" i="6"/>
  <c r="AU1987" i="6"/>
  <c r="AT1987" i="6"/>
  <c r="AS1987" i="6"/>
  <c r="AR1987" i="6"/>
  <c r="AQ1987" i="6"/>
  <c r="AP1987" i="6"/>
  <c r="AO1987" i="6"/>
  <c r="AN1987" i="6"/>
  <c r="BD1987" i="6" s="1"/>
  <c r="AL1987" i="6"/>
  <c r="AK1987" i="6"/>
  <c r="AJ1987" i="6"/>
  <c r="AI1987" i="6"/>
  <c r="AH1987" i="6"/>
  <c r="AG1987" i="6"/>
  <c r="AM1987" i="6" s="1"/>
  <c r="AB1987" i="6"/>
  <c r="Z1987" i="6"/>
  <c r="Y1987" i="6"/>
  <c r="X1987" i="6"/>
  <c r="AD1987" i="6" s="1"/>
  <c r="V1987" i="6"/>
  <c r="T1987" i="6"/>
  <c r="S1987" i="6"/>
  <c r="R1987" i="6"/>
  <c r="Q1987" i="6"/>
  <c r="P1987" i="6"/>
  <c r="O1987" i="6"/>
  <c r="N1987" i="6"/>
  <c r="M1987" i="6"/>
  <c r="U1987" i="6" s="1"/>
  <c r="E1987" i="6"/>
  <c r="B1987" i="6"/>
  <c r="BK1986" i="6"/>
  <c r="BJ1986" i="6"/>
  <c r="BC1986" i="6"/>
  <c r="BB1986" i="6"/>
  <c r="BA1986" i="6"/>
  <c r="AZ1986" i="6"/>
  <c r="AY1986" i="6"/>
  <c r="AX1986" i="6"/>
  <c r="AW1986" i="6"/>
  <c r="AV1986" i="6"/>
  <c r="AU1986" i="6"/>
  <c r="AT1986" i="6"/>
  <c r="AS1986" i="6"/>
  <c r="AR1986" i="6"/>
  <c r="AQ1986" i="6"/>
  <c r="AP1986" i="6"/>
  <c r="AO1986" i="6"/>
  <c r="AN1986" i="6"/>
  <c r="BD1986" i="6" s="1"/>
  <c r="AL1986" i="6"/>
  <c r="AK1986" i="6"/>
  <c r="AJ1986" i="6"/>
  <c r="AI1986" i="6"/>
  <c r="AH1986" i="6"/>
  <c r="AG1986" i="6"/>
  <c r="AM1986" i="6" s="1"/>
  <c r="AB1986" i="6"/>
  <c r="Z1986" i="6"/>
  <c r="Y1986" i="6"/>
  <c r="X1986" i="6"/>
  <c r="AD1986" i="6" s="1"/>
  <c r="V1986" i="6"/>
  <c r="T1986" i="6"/>
  <c r="S1986" i="6"/>
  <c r="R1986" i="6"/>
  <c r="Q1986" i="6"/>
  <c r="P1986" i="6"/>
  <c r="O1986" i="6"/>
  <c r="N1986" i="6"/>
  <c r="M1986" i="6"/>
  <c r="U1986" i="6" s="1"/>
  <c r="E1986" i="6"/>
  <c r="B1986" i="6"/>
  <c r="BK1985" i="6"/>
  <c r="BJ1985" i="6"/>
  <c r="BC1985" i="6"/>
  <c r="BB1985" i="6"/>
  <c r="BA1985" i="6"/>
  <c r="AZ1985" i="6"/>
  <c r="AY1985" i="6"/>
  <c r="AX1985" i="6"/>
  <c r="AW1985" i="6"/>
  <c r="AV1985" i="6"/>
  <c r="AU1985" i="6"/>
  <c r="AT1985" i="6"/>
  <c r="AS1985" i="6"/>
  <c r="AR1985" i="6"/>
  <c r="AQ1985" i="6"/>
  <c r="AP1985" i="6"/>
  <c r="AO1985" i="6"/>
  <c r="AN1985" i="6"/>
  <c r="BD1985" i="6" s="1"/>
  <c r="AL1985" i="6"/>
  <c r="AK1985" i="6"/>
  <c r="AJ1985" i="6"/>
  <c r="AI1985" i="6"/>
  <c r="AH1985" i="6"/>
  <c r="AG1985" i="6"/>
  <c r="AM1985" i="6" s="1"/>
  <c r="AB1985" i="6"/>
  <c r="Z1985" i="6"/>
  <c r="Y1985" i="6"/>
  <c r="X1985" i="6"/>
  <c r="AD1985" i="6" s="1"/>
  <c r="V1985" i="6"/>
  <c r="T1985" i="6"/>
  <c r="S1985" i="6"/>
  <c r="R1985" i="6"/>
  <c r="Q1985" i="6"/>
  <c r="P1985" i="6"/>
  <c r="O1985" i="6"/>
  <c r="N1985" i="6"/>
  <c r="M1985" i="6"/>
  <c r="U1985" i="6" s="1"/>
  <c r="E1985" i="6"/>
  <c r="B1985" i="6"/>
  <c r="BK1984" i="6"/>
  <c r="BJ1984" i="6"/>
  <c r="BC1984" i="6"/>
  <c r="BB1984" i="6"/>
  <c r="BA1984" i="6"/>
  <c r="AZ1984" i="6"/>
  <c r="AY1984" i="6"/>
  <c r="AX1984" i="6"/>
  <c r="AW1984" i="6"/>
  <c r="AV1984" i="6"/>
  <c r="AU1984" i="6"/>
  <c r="AT1984" i="6"/>
  <c r="AS1984" i="6"/>
  <c r="AR1984" i="6"/>
  <c r="AQ1984" i="6"/>
  <c r="AP1984" i="6"/>
  <c r="AO1984" i="6"/>
  <c r="AN1984" i="6"/>
  <c r="BD1984" i="6" s="1"/>
  <c r="AL1984" i="6"/>
  <c r="AK1984" i="6"/>
  <c r="AJ1984" i="6"/>
  <c r="AI1984" i="6"/>
  <c r="AH1984" i="6"/>
  <c r="AG1984" i="6"/>
  <c r="AM1984" i="6" s="1"/>
  <c r="AB1984" i="6"/>
  <c r="Z1984" i="6"/>
  <c r="Y1984" i="6"/>
  <c r="X1984" i="6"/>
  <c r="AD1984" i="6" s="1"/>
  <c r="V1984" i="6"/>
  <c r="T1984" i="6"/>
  <c r="S1984" i="6"/>
  <c r="R1984" i="6"/>
  <c r="Q1984" i="6"/>
  <c r="P1984" i="6"/>
  <c r="O1984" i="6"/>
  <c r="N1984" i="6"/>
  <c r="M1984" i="6"/>
  <c r="U1984" i="6" s="1"/>
  <c r="E1984" i="6"/>
  <c r="B1984" i="6"/>
  <c r="BK1983" i="6"/>
  <c r="BJ1983" i="6"/>
  <c r="BC1983" i="6"/>
  <c r="BB1983" i="6"/>
  <c r="BA1983" i="6"/>
  <c r="AZ1983" i="6"/>
  <c r="AY1983" i="6"/>
  <c r="AX1983" i="6"/>
  <c r="AW1983" i="6"/>
  <c r="AV1983" i="6"/>
  <c r="AU1983" i="6"/>
  <c r="AT1983" i="6"/>
  <c r="AS1983" i="6"/>
  <c r="AR1983" i="6"/>
  <c r="AQ1983" i="6"/>
  <c r="AP1983" i="6"/>
  <c r="AO1983" i="6"/>
  <c r="AN1983" i="6"/>
  <c r="BD1983" i="6" s="1"/>
  <c r="AL1983" i="6"/>
  <c r="AK1983" i="6"/>
  <c r="AJ1983" i="6"/>
  <c r="AI1983" i="6"/>
  <c r="AH1983" i="6"/>
  <c r="AG1983" i="6"/>
  <c r="AM1983" i="6" s="1"/>
  <c r="AB1983" i="6"/>
  <c r="Z1983" i="6"/>
  <c r="Y1983" i="6"/>
  <c r="X1983" i="6"/>
  <c r="AD1983" i="6" s="1"/>
  <c r="V1983" i="6"/>
  <c r="T1983" i="6"/>
  <c r="S1983" i="6"/>
  <c r="R1983" i="6"/>
  <c r="Q1983" i="6"/>
  <c r="P1983" i="6"/>
  <c r="O1983" i="6"/>
  <c r="N1983" i="6"/>
  <c r="M1983" i="6"/>
  <c r="U1983" i="6" s="1"/>
  <c r="E1983" i="6"/>
  <c r="B1983" i="6"/>
  <c r="BK1982" i="6"/>
  <c r="BJ1982" i="6"/>
  <c r="BC1982" i="6"/>
  <c r="BB1982" i="6"/>
  <c r="BA1982" i="6"/>
  <c r="AZ1982" i="6"/>
  <c r="AY1982" i="6"/>
  <c r="AX1982" i="6"/>
  <c r="AW1982" i="6"/>
  <c r="AV1982" i="6"/>
  <c r="AU1982" i="6"/>
  <c r="AT1982" i="6"/>
  <c r="AS1982" i="6"/>
  <c r="AR1982" i="6"/>
  <c r="AQ1982" i="6"/>
  <c r="AP1982" i="6"/>
  <c r="AO1982" i="6"/>
  <c r="AN1982" i="6"/>
  <c r="BD1982" i="6" s="1"/>
  <c r="AL1982" i="6"/>
  <c r="AK1982" i="6"/>
  <c r="AJ1982" i="6"/>
  <c r="AI1982" i="6"/>
  <c r="AH1982" i="6"/>
  <c r="AG1982" i="6"/>
  <c r="AM1982" i="6" s="1"/>
  <c r="AB1982" i="6"/>
  <c r="Z1982" i="6"/>
  <c r="Y1982" i="6"/>
  <c r="X1982" i="6"/>
  <c r="AD1982" i="6" s="1"/>
  <c r="V1982" i="6"/>
  <c r="T1982" i="6"/>
  <c r="S1982" i="6"/>
  <c r="R1982" i="6"/>
  <c r="Q1982" i="6"/>
  <c r="P1982" i="6"/>
  <c r="O1982" i="6"/>
  <c r="N1982" i="6"/>
  <c r="M1982" i="6"/>
  <c r="U1982" i="6" s="1"/>
  <c r="E1982" i="6"/>
  <c r="B1982" i="6"/>
  <c r="BK1981" i="6"/>
  <c r="BJ1981" i="6"/>
  <c r="BC1981" i="6"/>
  <c r="BB1981" i="6"/>
  <c r="BA1981" i="6"/>
  <c r="AZ1981" i="6"/>
  <c r="AY1981" i="6"/>
  <c r="AX1981" i="6"/>
  <c r="AW1981" i="6"/>
  <c r="AV1981" i="6"/>
  <c r="AU1981" i="6"/>
  <c r="AT1981" i="6"/>
  <c r="AS1981" i="6"/>
  <c r="AR1981" i="6"/>
  <c r="AQ1981" i="6"/>
  <c r="AP1981" i="6"/>
  <c r="AO1981" i="6"/>
  <c r="AN1981" i="6"/>
  <c r="BD1981" i="6" s="1"/>
  <c r="AL1981" i="6"/>
  <c r="AK1981" i="6"/>
  <c r="AJ1981" i="6"/>
  <c r="AI1981" i="6"/>
  <c r="AH1981" i="6"/>
  <c r="AG1981" i="6"/>
  <c r="AM1981" i="6" s="1"/>
  <c r="AB1981" i="6"/>
  <c r="Z1981" i="6"/>
  <c r="Y1981" i="6"/>
  <c r="X1981" i="6"/>
  <c r="AD1981" i="6" s="1"/>
  <c r="V1981" i="6"/>
  <c r="T1981" i="6"/>
  <c r="S1981" i="6"/>
  <c r="R1981" i="6"/>
  <c r="Q1981" i="6"/>
  <c r="P1981" i="6"/>
  <c r="O1981" i="6"/>
  <c r="N1981" i="6"/>
  <c r="M1981" i="6"/>
  <c r="U1981" i="6" s="1"/>
  <c r="E1981" i="6"/>
  <c r="B1981" i="6"/>
  <c r="BK1980" i="6"/>
  <c r="BJ1980" i="6"/>
  <c r="BC1980" i="6"/>
  <c r="BB1980" i="6"/>
  <c r="BA1980" i="6"/>
  <c r="AZ1980" i="6"/>
  <c r="AY1980" i="6"/>
  <c r="AX1980" i="6"/>
  <c r="AW1980" i="6"/>
  <c r="AV1980" i="6"/>
  <c r="AU1980" i="6"/>
  <c r="AT1980" i="6"/>
  <c r="AS1980" i="6"/>
  <c r="AR1980" i="6"/>
  <c r="AQ1980" i="6"/>
  <c r="AP1980" i="6"/>
  <c r="AO1980" i="6"/>
  <c r="AN1980" i="6"/>
  <c r="BD1980" i="6" s="1"/>
  <c r="AL1980" i="6"/>
  <c r="AK1980" i="6"/>
  <c r="AJ1980" i="6"/>
  <c r="AI1980" i="6"/>
  <c r="AH1980" i="6"/>
  <c r="AG1980" i="6"/>
  <c r="AM1980" i="6" s="1"/>
  <c r="AB1980" i="6"/>
  <c r="Z1980" i="6"/>
  <c r="Y1980" i="6"/>
  <c r="X1980" i="6"/>
  <c r="AD1980" i="6" s="1"/>
  <c r="V1980" i="6"/>
  <c r="T1980" i="6"/>
  <c r="S1980" i="6"/>
  <c r="R1980" i="6"/>
  <c r="Q1980" i="6"/>
  <c r="P1980" i="6"/>
  <c r="O1980" i="6"/>
  <c r="N1980" i="6"/>
  <c r="M1980" i="6"/>
  <c r="U1980" i="6" s="1"/>
  <c r="E1980" i="6"/>
  <c r="B1980" i="6"/>
  <c r="BK1979" i="6"/>
  <c r="BJ1979" i="6"/>
  <c r="BC1979" i="6"/>
  <c r="BB1979" i="6"/>
  <c r="BA1979" i="6"/>
  <c r="AZ1979" i="6"/>
  <c r="AY1979" i="6"/>
  <c r="AX1979" i="6"/>
  <c r="AW1979" i="6"/>
  <c r="AV1979" i="6"/>
  <c r="AU1979" i="6"/>
  <c r="AT1979" i="6"/>
  <c r="AS1979" i="6"/>
  <c r="AR1979" i="6"/>
  <c r="AQ1979" i="6"/>
  <c r="AP1979" i="6"/>
  <c r="AO1979" i="6"/>
  <c r="AN1979" i="6"/>
  <c r="BD1979" i="6" s="1"/>
  <c r="AL1979" i="6"/>
  <c r="AK1979" i="6"/>
  <c r="AJ1979" i="6"/>
  <c r="AI1979" i="6"/>
  <c r="AH1979" i="6"/>
  <c r="AG1979" i="6"/>
  <c r="AM1979" i="6" s="1"/>
  <c r="AB1979" i="6"/>
  <c r="Z1979" i="6"/>
  <c r="Y1979" i="6"/>
  <c r="X1979" i="6"/>
  <c r="AD1979" i="6" s="1"/>
  <c r="V1979" i="6"/>
  <c r="T1979" i="6"/>
  <c r="S1979" i="6"/>
  <c r="R1979" i="6"/>
  <c r="Q1979" i="6"/>
  <c r="P1979" i="6"/>
  <c r="O1979" i="6"/>
  <c r="N1979" i="6"/>
  <c r="M1979" i="6"/>
  <c r="U1979" i="6" s="1"/>
  <c r="E1979" i="6"/>
  <c r="B1979" i="6"/>
  <c r="BK1978" i="6"/>
  <c r="BJ1978" i="6"/>
  <c r="BC1978" i="6"/>
  <c r="BB1978" i="6"/>
  <c r="BA1978" i="6"/>
  <c r="AZ1978" i="6"/>
  <c r="AY1978" i="6"/>
  <c r="AX1978" i="6"/>
  <c r="AW1978" i="6"/>
  <c r="AV1978" i="6"/>
  <c r="AU1978" i="6"/>
  <c r="AT1978" i="6"/>
  <c r="AS1978" i="6"/>
  <c r="AR1978" i="6"/>
  <c r="AQ1978" i="6"/>
  <c r="AP1978" i="6"/>
  <c r="AO1978" i="6"/>
  <c r="AN1978" i="6"/>
  <c r="BD1978" i="6" s="1"/>
  <c r="AL1978" i="6"/>
  <c r="AK1978" i="6"/>
  <c r="AJ1978" i="6"/>
  <c r="AI1978" i="6"/>
  <c r="AH1978" i="6"/>
  <c r="AG1978" i="6"/>
  <c r="AM1978" i="6" s="1"/>
  <c r="AB1978" i="6"/>
  <c r="Z1978" i="6"/>
  <c r="Y1978" i="6"/>
  <c r="X1978" i="6"/>
  <c r="AD1978" i="6" s="1"/>
  <c r="V1978" i="6"/>
  <c r="T1978" i="6"/>
  <c r="S1978" i="6"/>
  <c r="R1978" i="6"/>
  <c r="Q1978" i="6"/>
  <c r="P1978" i="6"/>
  <c r="O1978" i="6"/>
  <c r="N1978" i="6"/>
  <c r="M1978" i="6"/>
  <c r="U1978" i="6" s="1"/>
  <c r="E1978" i="6"/>
  <c r="B1978" i="6"/>
  <c r="BK1977" i="6"/>
  <c r="BJ1977" i="6"/>
  <c r="BC1977" i="6"/>
  <c r="BB1977" i="6"/>
  <c r="BA1977" i="6"/>
  <c r="AZ1977" i="6"/>
  <c r="AY1977" i="6"/>
  <c r="AX1977" i="6"/>
  <c r="AW1977" i="6"/>
  <c r="AV1977" i="6"/>
  <c r="AU1977" i="6"/>
  <c r="AT1977" i="6"/>
  <c r="AS1977" i="6"/>
  <c r="AR1977" i="6"/>
  <c r="AQ1977" i="6"/>
  <c r="AP1977" i="6"/>
  <c r="AO1977" i="6"/>
  <c r="AN1977" i="6"/>
  <c r="BD1977" i="6" s="1"/>
  <c r="AL1977" i="6"/>
  <c r="AK1977" i="6"/>
  <c r="AJ1977" i="6"/>
  <c r="AI1977" i="6"/>
  <c r="AH1977" i="6"/>
  <c r="AG1977" i="6"/>
  <c r="AM1977" i="6" s="1"/>
  <c r="AB1977" i="6"/>
  <c r="Z1977" i="6"/>
  <c r="Y1977" i="6"/>
  <c r="X1977" i="6"/>
  <c r="AD1977" i="6" s="1"/>
  <c r="V1977" i="6"/>
  <c r="T1977" i="6"/>
  <c r="S1977" i="6"/>
  <c r="R1977" i="6"/>
  <c r="Q1977" i="6"/>
  <c r="P1977" i="6"/>
  <c r="O1977" i="6"/>
  <c r="N1977" i="6"/>
  <c r="M1977" i="6"/>
  <c r="U1977" i="6" s="1"/>
  <c r="E1977" i="6"/>
  <c r="B1977" i="6"/>
  <c r="BK1976" i="6"/>
  <c r="BJ1976" i="6"/>
  <c r="BC1976" i="6"/>
  <c r="BB1976" i="6"/>
  <c r="BA1976" i="6"/>
  <c r="AZ1976" i="6"/>
  <c r="AY1976" i="6"/>
  <c r="AX1976" i="6"/>
  <c r="AW1976" i="6"/>
  <c r="AV1976" i="6"/>
  <c r="AU1976" i="6"/>
  <c r="AT1976" i="6"/>
  <c r="AS1976" i="6"/>
  <c r="AR1976" i="6"/>
  <c r="AQ1976" i="6"/>
  <c r="AP1976" i="6"/>
  <c r="AO1976" i="6"/>
  <c r="AN1976" i="6"/>
  <c r="BD1976" i="6" s="1"/>
  <c r="AL1976" i="6"/>
  <c r="AK1976" i="6"/>
  <c r="AJ1976" i="6"/>
  <c r="AI1976" i="6"/>
  <c r="AH1976" i="6"/>
  <c r="AG1976" i="6"/>
  <c r="AM1976" i="6" s="1"/>
  <c r="AB1976" i="6"/>
  <c r="Z1976" i="6"/>
  <c r="Y1976" i="6"/>
  <c r="X1976" i="6"/>
  <c r="AD1976" i="6" s="1"/>
  <c r="V1976" i="6"/>
  <c r="T1976" i="6"/>
  <c r="S1976" i="6"/>
  <c r="R1976" i="6"/>
  <c r="Q1976" i="6"/>
  <c r="P1976" i="6"/>
  <c r="O1976" i="6"/>
  <c r="N1976" i="6"/>
  <c r="M1976" i="6"/>
  <c r="U1976" i="6" s="1"/>
  <c r="E1976" i="6"/>
  <c r="B1976" i="6"/>
  <c r="BK1975" i="6"/>
  <c r="BJ1975" i="6"/>
  <c r="BC1975" i="6"/>
  <c r="BB1975" i="6"/>
  <c r="BA1975" i="6"/>
  <c r="AZ1975" i="6"/>
  <c r="AY1975" i="6"/>
  <c r="AX1975" i="6"/>
  <c r="AW1975" i="6"/>
  <c r="AV1975" i="6"/>
  <c r="AU1975" i="6"/>
  <c r="AT1975" i="6"/>
  <c r="AS1975" i="6"/>
  <c r="AR1975" i="6"/>
  <c r="AQ1975" i="6"/>
  <c r="AP1975" i="6"/>
  <c r="AO1975" i="6"/>
  <c r="AN1975" i="6"/>
  <c r="BD1975" i="6" s="1"/>
  <c r="AL1975" i="6"/>
  <c r="AK1975" i="6"/>
  <c r="AJ1975" i="6"/>
  <c r="AI1975" i="6"/>
  <c r="AH1975" i="6"/>
  <c r="AG1975" i="6"/>
  <c r="AM1975" i="6" s="1"/>
  <c r="AB1975" i="6"/>
  <c r="Z1975" i="6"/>
  <c r="Y1975" i="6"/>
  <c r="X1975" i="6"/>
  <c r="AD1975" i="6" s="1"/>
  <c r="V1975" i="6"/>
  <c r="T1975" i="6"/>
  <c r="S1975" i="6"/>
  <c r="R1975" i="6"/>
  <c r="Q1975" i="6"/>
  <c r="P1975" i="6"/>
  <c r="O1975" i="6"/>
  <c r="N1975" i="6"/>
  <c r="M1975" i="6"/>
  <c r="U1975" i="6" s="1"/>
  <c r="E1975" i="6"/>
  <c r="B1975" i="6"/>
  <c r="BK1974" i="6"/>
  <c r="BJ1974" i="6"/>
  <c r="BC1974" i="6"/>
  <c r="BB1974" i="6"/>
  <c r="BA1974" i="6"/>
  <c r="AZ1974" i="6"/>
  <c r="AY1974" i="6"/>
  <c r="AX1974" i="6"/>
  <c r="AW1974" i="6"/>
  <c r="AV1974" i="6"/>
  <c r="AU1974" i="6"/>
  <c r="AT1974" i="6"/>
  <c r="AS1974" i="6"/>
  <c r="AR1974" i="6"/>
  <c r="AQ1974" i="6"/>
  <c r="AP1974" i="6"/>
  <c r="AO1974" i="6"/>
  <c r="AN1974" i="6"/>
  <c r="BD1974" i="6" s="1"/>
  <c r="AL1974" i="6"/>
  <c r="AK1974" i="6"/>
  <c r="AJ1974" i="6"/>
  <c r="AI1974" i="6"/>
  <c r="AH1974" i="6"/>
  <c r="AG1974" i="6"/>
  <c r="AM1974" i="6" s="1"/>
  <c r="AB1974" i="6"/>
  <c r="Z1974" i="6"/>
  <c r="Y1974" i="6"/>
  <c r="X1974" i="6"/>
  <c r="AD1974" i="6" s="1"/>
  <c r="V1974" i="6"/>
  <c r="T1974" i="6"/>
  <c r="S1974" i="6"/>
  <c r="R1974" i="6"/>
  <c r="Q1974" i="6"/>
  <c r="P1974" i="6"/>
  <c r="O1974" i="6"/>
  <c r="N1974" i="6"/>
  <c r="M1974" i="6"/>
  <c r="U1974" i="6" s="1"/>
  <c r="E1974" i="6"/>
  <c r="B1974" i="6"/>
  <c r="BK1973" i="6"/>
  <c r="BJ1973" i="6"/>
  <c r="BC1973" i="6"/>
  <c r="BB1973" i="6"/>
  <c r="BA1973" i="6"/>
  <c r="AZ1973" i="6"/>
  <c r="AY1973" i="6"/>
  <c r="AX1973" i="6"/>
  <c r="AW1973" i="6"/>
  <c r="AV1973" i="6"/>
  <c r="AU1973" i="6"/>
  <c r="AT1973" i="6"/>
  <c r="AS1973" i="6"/>
  <c r="AR1973" i="6"/>
  <c r="AQ1973" i="6"/>
  <c r="AP1973" i="6"/>
  <c r="AO1973" i="6"/>
  <c r="AN1973" i="6"/>
  <c r="BD1973" i="6" s="1"/>
  <c r="AL1973" i="6"/>
  <c r="AK1973" i="6"/>
  <c r="AJ1973" i="6"/>
  <c r="AI1973" i="6"/>
  <c r="AH1973" i="6"/>
  <c r="AG1973" i="6"/>
  <c r="AM1973" i="6" s="1"/>
  <c r="AB1973" i="6"/>
  <c r="Z1973" i="6"/>
  <c r="Y1973" i="6"/>
  <c r="X1973" i="6"/>
  <c r="AD1973" i="6" s="1"/>
  <c r="V1973" i="6"/>
  <c r="T1973" i="6"/>
  <c r="S1973" i="6"/>
  <c r="R1973" i="6"/>
  <c r="Q1973" i="6"/>
  <c r="P1973" i="6"/>
  <c r="O1973" i="6"/>
  <c r="N1973" i="6"/>
  <c r="M1973" i="6"/>
  <c r="U1973" i="6" s="1"/>
  <c r="E1973" i="6"/>
  <c r="B1973" i="6"/>
  <c r="BK1972" i="6"/>
  <c r="BJ1972" i="6"/>
  <c r="BC1972" i="6"/>
  <c r="BB1972" i="6"/>
  <c r="BA1972" i="6"/>
  <c r="AZ1972" i="6"/>
  <c r="AY1972" i="6"/>
  <c r="AX1972" i="6"/>
  <c r="AW1972" i="6"/>
  <c r="AV1972" i="6"/>
  <c r="AU1972" i="6"/>
  <c r="AT1972" i="6"/>
  <c r="AS1972" i="6"/>
  <c r="AR1972" i="6"/>
  <c r="AQ1972" i="6"/>
  <c r="AP1972" i="6"/>
  <c r="AO1972" i="6"/>
  <c r="AN1972" i="6"/>
  <c r="BD1972" i="6" s="1"/>
  <c r="AL1972" i="6"/>
  <c r="AK1972" i="6"/>
  <c r="AJ1972" i="6"/>
  <c r="AI1972" i="6"/>
  <c r="AH1972" i="6"/>
  <c r="AG1972" i="6"/>
  <c r="AM1972" i="6" s="1"/>
  <c r="AB1972" i="6"/>
  <c r="Z1972" i="6"/>
  <c r="Y1972" i="6"/>
  <c r="X1972" i="6"/>
  <c r="AD1972" i="6" s="1"/>
  <c r="V1972" i="6"/>
  <c r="T1972" i="6"/>
  <c r="S1972" i="6"/>
  <c r="R1972" i="6"/>
  <c r="Q1972" i="6"/>
  <c r="P1972" i="6"/>
  <c r="O1972" i="6"/>
  <c r="N1972" i="6"/>
  <c r="M1972" i="6"/>
  <c r="U1972" i="6" s="1"/>
  <c r="E1972" i="6"/>
  <c r="B1972" i="6"/>
  <c r="BK1971" i="6"/>
  <c r="BJ1971" i="6"/>
  <c r="BC1971" i="6"/>
  <c r="BB1971" i="6"/>
  <c r="BA1971" i="6"/>
  <c r="AZ1971" i="6"/>
  <c r="AY1971" i="6"/>
  <c r="AX1971" i="6"/>
  <c r="AW1971" i="6"/>
  <c r="AV1971" i="6"/>
  <c r="AU1971" i="6"/>
  <c r="AT1971" i="6"/>
  <c r="AS1971" i="6"/>
  <c r="AR1971" i="6"/>
  <c r="AQ1971" i="6"/>
  <c r="AP1971" i="6"/>
  <c r="AO1971" i="6"/>
  <c r="AN1971" i="6"/>
  <c r="BD1971" i="6" s="1"/>
  <c r="AL1971" i="6"/>
  <c r="AK1971" i="6"/>
  <c r="AJ1971" i="6"/>
  <c r="AI1971" i="6"/>
  <c r="AH1971" i="6"/>
  <c r="AG1971" i="6"/>
  <c r="AM1971" i="6" s="1"/>
  <c r="AB1971" i="6"/>
  <c r="Z1971" i="6"/>
  <c r="Y1971" i="6"/>
  <c r="X1971" i="6"/>
  <c r="AD1971" i="6" s="1"/>
  <c r="V1971" i="6"/>
  <c r="T1971" i="6"/>
  <c r="S1971" i="6"/>
  <c r="R1971" i="6"/>
  <c r="Q1971" i="6"/>
  <c r="P1971" i="6"/>
  <c r="O1971" i="6"/>
  <c r="N1971" i="6"/>
  <c r="M1971" i="6"/>
  <c r="U1971" i="6" s="1"/>
  <c r="E1971" i="6"/>
  <c r="B1971" i="6"/>
  <c r="BK1970" i="6"/>
  <c r="BJ1970" i="6"/>
  <c r="BC1970" i="6"/>
  <c r="BB1970" i="6"/>
  <c r="BA1970" i="6"/>
  <c r="AZ1970" i="6"/>
  <c r="AY1970" i="6"/>
  <c r="AX1970" i="6"/>
  <c r="AW1970" i="6"/>
  <c r="AV1970" i="6"/>
  <c r="AU1970" i="6"/>
  <c r="AT1970" i="6"/>
  <c r="AS1970" i="6"/>
  <c r="AR1970" i="6"/>
  <c r="AQ1970" i="6"/>
  <c r="AP1970" i="6"/>
  <c r="AO1970" i="6"/>
  <c r="AN1970" i="6"/>
  <c r="BD1970" i="6" s="1"/>
  <c r="AL1970" i="6"/>
  <c r="AK1970" i="6"/>
  <c r="AJ1970" i="6"/>
  <c r="AI1970" i="6"/>
  <c r="AH1970" i="6"/>
  <c r="AG1970" i="6"/>
  <c r="AM1970" i="6" s="1"/>
  <c r="AB1970" i="6"/>
  <c r="Z1970" i="6"/>
  <c r="Y1970" i="6"/>
  <c r="X1970" i="6"/>
  <c r="AD1970" i="6" s="1"/>
  <c r="V1970" i="6"/>
  <c r="T1970" i="6"/>
  <c r="S1970" i="6"/>
  <c r="R1970" i="6"/>
  <c r="Q1970" i="6"/>
  <c r="P1970" i="6"/>
  <c r="O1970" i="6"/>
  <c r="N1970" i="6"/>
  <c r="M1970" i="6"/>
  <c r="U1970" i="6" s="1"/>
  <c r="E1970" i="6"/>
  <c r="B1970" i="6"/>
  <c r="BK1969" i="6"/>
  <c r="BJ1969" i="6"/>
  <c r="BC1969" i="6"/>
  <c r="BB1969" i="6"/>
  <c r="BA1969" i="6"/>
  <c r="AZ1969" i="6"/>
  <c r="AY1969" i="6"/>
  <c r="AX1969" i="6"/>
  <c r="AW1969" i="6"/>
  <c r="AV1969" i="6"/>
  <c r="AU1969" i="6"/>
  <c r="AT1969" i="6"/>
  <c r="AS1969" i="6"/>
  <c r="AR1969" i="6"/>
  <c r="AQ1969" i="6"/>
  <c r="AP1969" i="6"/>
  <c r="AO1969" i="6"/>
  <c r="AN1969" i="6"/>
  <c r="BD1969" i="6" s="1"/>
  <c r="AL1969" i="6"/>
  <c r="AK1969" i="6"/>
  <c r="AJ1969" i="6"/>
  <c r="AI1969" i="6"/>
  <c r="AH1969" i="6"/>
  <c r="AG1969" i="6"/>
  <c r="AM1969" i="6" s="1"/>
  <c r="AB1969" i="6"/>
  <c r="Z1969" i="6"/>
  <c r="Y1969" i="6"/>
  <c r="X1969" i="6"/>
  <c r="AD1969" i="6" s="1"/>
  <c r="V1969" i="6"/>
  <c r="T1969" i="6"/>
  <c r="S1969" i="6"/>
  <c r="R1969" i="6"/>
  <c r="Q1969" i="6"/>
  <c r="P1969" i="6"/>
  <c r="O1969" i="6"/>
  <c r="N1969" i="6"/>
  <c r="M1969" i="6"/>
  <c r="U1969" i="6" s="1"/>
  <c r="E1969" i="6"/>
  <c r="B1969" i="6"/>
  <c r="BK1968" i="6"/>
  <c r="BJ1968" i="6"/>
  <c r="BC1968" i="6"/>
  <c r="BB1968" i="6"/>
  <c r="BA1968" i="6"/>
  <c r="AZ1968" i="6"/>
  <c r="AY1968" i="6"/>
  <c r="AX1968" i="6"/>
  <c r="AW1968" i="6"/>
  <c r="AV1968" i="6"/>
  <c r="AU1968" i="6"/>
  <c r="AT1968" i="6"/>
  <c r="AS1968" i="6"/>
  <c r="AR1968" i="6"/>
  <c r="AQ1968" i="6"/>
  <c r="AP1968" i="6"/>
  <c r="AO1968" i="6"/>
  <c r="AN1968" i="6"/>
  <c r="BD1968" i="6" s="1"/>
  <c r="AL1968" i="6"/>
  <c r="AK1968" i="6"/>
  <c r="AJ1968" i="6"/>
  <c r="AI1968" i="6"/>
  <c r="AH1968" i="6"/>
  <c r="AG1968" i="6"/>
  <c r="AM1968" i="6" s="1"/>
  <c r="AB1968" i="6"/>
  <c r="Z1968" i="6"/>
  <c r="Y1968" i="6"/>
  <c r="X1968" i="6"/>
  <c r="AD1968" i="6" s="1"/>
  <c r="V1968" i="6"/>
  <c r="T1968" i="6"/>
  <c r="S1968" i="6"/>
  <c r="R1968" i="6"/>
  <c r="Q1968" i="6"/>
  <c r="P1968" i="6"/>
  <c r="O1968" i="6"/>
  <c r="N1968" i="6"/>
  <c r="M1968" i="6"/>
  <c r="U1968" i="6" s="1"/>
  <c r="E1968" i="6"/>
  <c r="B1968" i="6"/>
  <c r="BK1967" i="6"/>
  <c r="BJ1967" i="6"/>
  <c r="BC1967" i="6"/>
  <c r="BB1967" i="6"/>
  <c r="BA1967" i="6"/>
  <c r="AZ1967" i="6"/>
  <c r="AY1967" i="6"/>
  <c r="AX1967" i="6"/>
  <c r="AW1967" i="6"/>
  <c r="AV1967" i="6"/>
  <c r="AU1967" i="6"/>
  <c r="AT1967" i="6"/>
  <c r="AS1967" i="6"/>
  <c r="AR1967" i="6"/>
  <c r="AQ1967" i="6"/>
  <c r="AP1967" i="6"/>
  <c r="AO1967" i="6"/>
  <c r="AN1967" i="6"/>
  <c r="BD1967" i="6" s="1"/>
  <c r="AL1967" i="6"/>
  <c r="AK1967" i="6"/>
  <c r="AJ1967" i="6"/>
  <c r="AI1967" i="6"/>
  <c r="AH1967" i="6"/>
  <c r="AG1967" i="6"/>
  <c r="AM1967" i="6" s="1"/>
  <c r="AB1967" i="6"/>
  <c r="Z1967" i="6"/>
  <c r="Y1967" i="6"/>
  <c r="X1967" i="6"/>
  <c r="AD1967" i="6" s="1"/>
  <c r="V1967" i="6"/>
  <c r="T1967" i="6"/>
  <c r="S1967" i="6"/>
  <c r="R1967" i="6"/>
  <c r="Q1967" i="6"/>
  <c r="P1967" i="6"/>
  <c r="O1967" i="6"/>
  <c r="N1967" i="6"/>
  <c r="M1967" i="6"/>
  <c r="U1967" i="6" s="1"/>
  <c r="E1967" i="6"/>
  <c r="B1967" i="6"/>
  <c r="BK1966" i="6"/>
  <c r="BJ1966" i="6"/>
  <c r="BC1966" i="6"/>
  <c r="BB1966" i="6"/>
  <c r="BA1966" i="6"/>
  <c r="AZ1966" i="6"/>
  <c r="AY1966" i="6"/>
  <c r="AX1966" i="6"/>
  <c r="AW1966" i="6"/>
  <c r="AV1966" i="6"/>
  <c r="AU1966" i="6"/>
  <c r="AT1966" i="6"/>
  <c r="AS1966" i="6"/>
  <c r="AR1966" i="6"/>
  <c r="AQ1966" i="6"/>
  <c r="AP1966" i="6"/>
  <c r="AO1966" i="6"/>
  <c r="AN1966" i="6"/>
  <c r="BD1966" i="6" s="1"/>
  <c r="AL1966" i="6"/>
  <c r="AK1966" i="6"/>
  <c r="AJ1966" i="6"/>
  <c r="AI1966" i="6"/>
  <c r="AH1966" i="6"/>
  <c r="AG1966" i="6"/>
  <c r="AM1966" i="6" s="1"/>
  <c r="AB1966" i="6"/>
  <c r="Z1966" i="6"/>
  <c r="Y1966" i="6"/>
  <c r="X1966" i="6"/>
  <c r="AD1966" i="6" s="1"/>
  <c r="V1966" i="6"/>
  <c r="T1966" i="6"/>
  <c r="S1966" i="6"/>
  <c r="R1966" i="6"/>
  <c r="Q1966" i="6"/>
  <c r="P1966" i="6"/>
  <c r="O1966" i="6"/>
  <c r="N1966" i="6"/>
  <c r="M1966" i="6"/>
  <c r="U1966" i="6" s="1"/>
  <c r="E1966" i="6"/>
  <c r="B1966" i="6"/>
  <c r="BK1965" i="6"/>
  <c r="BJ1965" i="6"/>
  <c r="BC1965" i="6"/>
  <c r="BB1965" i="6"/>
  <c r="BA1965" i="6"/>
  <c r="AZ1965" i="6"/>
  <c r="AY1965" i="6"/>
  <c r="AX1965" i="6"/>
  <c r="AW1965" i="6"/>
  <c r="AV1965" i="6"/>
  <c r="AU1965" i="6"/>
  <c r="AT1965" i="6"/>
  <c r="AS1965" i="6"/>
  <c r="AR1965" i="6"/>
  <c r="AQ1965" i="6"/>
  <c r="AP1965" i="6"/>
  <c r="AO1965" i="6"/>
  <c r="AN1965" i="6"/>
  <c r="BD1965" i="6" s="1"/>
  <c r="AL1965" i="6"/>
  <c r="AK1965" i="6"/>
  <c r="AJ1965" i="6"/>
  <c r="AI1965" i="6"/>
  <c r="AH1965" i="6"/>
  <c r="AG1965" i="6"/>
  <c r="AM1965" i="6" s="1"/>
  <c r="AB1965" i="6"/>
  <c r="Z1965" i="6"/>
  <c r="Y1965" i="6"/>
  <c r="X1965" i="6"/>
  <c r="AD1965" i="6" s="1"/>
  <c r="V1965" i="6"/>
  <c r="T1965" i="6"/>
  <c r="S1965" i="6"/>
  <c r="R1965" i="6"/>
  <c r="Q1965" i="6"/>
  <c r="P1965" i="6"/>
  <c r="O1965" i="6"/>
  <c r="N1965" i="6"/>
  <c r="M1965" i="6"/>
  <c r="U1965" i="6" s="1"/>
  <c r="E1965" i="6"/>
  <c r="B1965" i="6"/>
  <c r="BK1964" i="6"/>
  <c r="BJ1964" i="6"/>
  <c r="BC1964" i="6"/>
  <c r="BB1964" i="6"/>
  <c r="BA1964" i="6"/>
  <c r="AZ1964" i="6"/>
  <c r="AY1964" i="6"/>
  <c r="AX1964" i="6"/>
  <c r="AW1964" i="6"/>
  <c r="AV1964" i="6"/>
  <c r="AU1964" i="6"/>
  <c r="AT1964" i="6"/>
  <c r="AS1964" i="6"/>
  <c r="AR1964" i="6"/>
  <c r="AQ1964" i="6"/>
  <c r="AP1964" i="6"/>
  <c r="AO1964" i="6"/>
  <c r="AN1964" i="6"/>
  <c r="BD1964" i="6" s="1"/>
  <c r="AL1964" i="6"/>
  <c r="AK1964" i="6"/>
  <c r="AJ1964" i="6"/>
  <c r="AI1964" i="6"/>
  <c r="AH1964" i="6"/>
  <c r="AG1964" i="6"/>
  <c r="AM1964" i="6" s="1"/>
  <c r="AB1964" i="6"/>
  <c r="Z1964" i="6"/>
  <c r="Y1964" i="6"/>
  <c r="X1964" i="6"/>
  <c r="AD1964" i="6" s="1"/>
  <c r="V1964" i="6"/>
  <c r="T1964" i="6"/>
  <c r="S1964" i="6"/>
  <c r="R1964" i="6"/>
  <c r="Q1964" i="6"/>
  <c r="P1964" i="6"/>
  <c r="O1964" i="6"/>
  <c r="N1964" i="6"/>
  <c r="M1964" i="6"/>
  <c r="U1964" i="6" s="1"/>
  <c r="E1964" i="6"/>
  <c r="B1964" i="6"/>
  <c r="BK1963" i="6"/>
  <c r="BJ1963" i="6"/>
  <c r="BC1963" i="6"/>
  <c r="BB1963" i="6"/>
  <c r="BA1963" i="6"/>
  <c r="AZ1963" i="6"/>
  <c r="AY1963" i="6"/>
  <c r="AX1963" i="6"/>
  <c r="AW1963" i="6"/>
  <c r="AV1963" i="6"/>
  <c r="AU1963" i="6"/>
  <c r="AT1963" i="6"/>
  <c r="AS1963" i="6"/>
  <c r="AR1963" i="6"/>
  <c r="AQ1963" i="6"/>
  <c r="AP1963" i="6"/>
  <c r="AO1963" i="6"/>
  <c r="AN1963" i="6"/>
  <c r="BD1963" i="6" s="1"/>
  <c r="AL1963" i="6"/>
  <c r="AK1963" i="6"/>
  <c r="AJ1963" i="6"/>
  <c r="AI1963" i="6"/>
  <c r="AH1963" i="6"/>
  <c r="AG1963" i="6"/>
  <c r="AM1963" i="6" s="1"/>
  <c r="AB1963" i="6"/>
  <c r="Z1963" i="6"/>
  <c r="Y1963" i="6"/>
  <c r="X1963" i="6"/>
  <c r="AD1963" i="6" s="1"/>
  <c r="V1963" i="6"/>
  <c r="T1963" i="6"/>
  <c r="S1963" i="6"/>
  <c r="R1963" i="6"/>
  <c r="Q1963" i="6"/>
  <c r="P1963" i="6"/>
  <c r="O1963" i="6"/>
  <c r="N1963" i="6"/>
  <c r="M1963" i="6"/>
  <c r="U1963" i="6" s="1"/>
  <c r="E1963" i="6"/>
  <c r="B1963" i="6"/>
  <c r="BK1962" i="6"/>
  <c r="BJ1962" i="6"/>
  <c r="BC1962" i="6"/>
  <c r="BB1962" i="6"/>
  <c r="BA1962" i="6"/>
  <c r="AZ1962" i="6"/>
  <c r="AY1962" i="6"/>
  <c r="AX1962" i="6"/>
  <c r="AW1962" i="6"/>
  <c r="AV1962" i="6"/>
  <c r="AU1962" i="6"/>
  <c r="AT1962" i="6"/>
  <c r="AS1962" i="6"/>
  <c r="AR1962" i="6"/>
  <c r="AQ1962" i="6"/>
  <c r="AP1962" i="6"/>
  <c r="AO1962" i="6"/>
  <c r="AN1962" i="6"/>
  <c r="BD1962" i="6" s="1"/>
  <c r="AL1962" i="6"/>
  <c r="AK1962" i="6"/>
  <c r="AJ1962" i="6"/>
  <c r="AI1962" i="6"/>
  <c r="AH1962" i="6"/>
  <c r="AG1962" i="6"/>
  <c r="AM1962" i="6" s="1"/>
  <c r="AB1962" i="6"/>
  <c r="Z1962" i="6"/>
  <c r="Y1962" i="6"/>
  <c r="X1962" i="6"/>
  <c r="AD1962" i="6" s="1"/>
  <c r="V1962" i="6"/>
  <c r="T1962" i="6"/>
  <c r="S1962" i="6"/>
  <c r="R1962" i="6"/>
  <c r="Q1962" i="6"/>
  <c r="P1962" i="6"/>
  <c r="O1962" i="6"/>
  <c r="N1962" i="6"/>
  <c r="M1962" i="6"/>
  <c r="U1962" i="6" s="1"/>
  <c r="E1962" i="6"/>
  <c r="B1962" i="6"/>
  <c r="BK1961" i="6"/>
  <c r="BJ1961" i="6"/>
  <c r="BC1961" i="6"/>
  <c r="BB1961" i="6"/>
  <c r="BA1961" i="6"/>
  <c r="AZ1961" i="6"/>
  <c r="AY1961" i="6"/>
  <c r="AX1961" i="6"/>
  <c r="AW1961" i="6"/>
  <c r="AV1961" i="6"/>
  <c r="AU1961" i="6"/>
  <c r="AT1961" i="6"/>
  <c r="AS1961" i="6"/>
  <c r="AR1961" i="6"/>
  <c r="AQ1961" i="6"/>
  <c r="AP1961" i="6"/>
  <c r="AO1961" i="6"/>
  <c r="AN1961" i="6"/>
  <c r="BD1961" i="6" s="1"/>
  <c r="AL1961" i="6"/>
  <c r="AK1961" i="6"/>
  <c r="AJ1961" i="6"/>
  <c r="AI1961" i="6"/>
  <c r="AH1961" i="6"/>
  <c r="AG1961" i="6"/>
  <c r="AM1961" i="6" s="1"/>
  <c r="AB1961" i="6"/>
  <c r="Z1961" i="6"/>
  <c r="Y1961" i="6"/>
  <c r="X1961" i="6"/>
  <c r="AD1961" i="6" s="1"/>
  <c r="V1961" i="6"/>
  <c r="T1961" i="6"/>
  <c r="S1961" i="6"/>
  <c r="R1961" i="6"/>
  <c r="Q1961" i="6"/>
  <c r="P1961" i="6"/>
  <c r="O1961" i="6"/>
  <c r="N1961" i="6"/>
  <c r="M1961" i="6"/>
  <c r="U1961" i="6" s="1"/>
  <c r="E1961" i="6"/>
  <c r="B1961" i="6"/>
  <c r="BK1960" i="6"/>
  <c r="BJ1960" i="6"/>
  <c r="BC1960" i="6"/>
  <c r="BB1960" i="6"/>
  <c r="BA1960" i="6"/>
  <c r="AZ1960" i="6"/>
  <c r="AY1960" i="6"/>
  <c r="AX1960" i="6"/>
  <c r="AW1960" i="6"/>
  <c r="AV1960" i="6"/>
  <c r="AU1960" i="6"/>
  <c r="AT1960" i="6"/>
  <c r="AS1960" i="6"/>
  <c r="AR1960" i="6"/>
  <c r="AQ1960" i="6"/>
  <c r="AP1960" i="6"/>
  <c r="AO1960" i="6"/>
  <c r="AN1960" i="6"/>
  <c r="BD1960" i="6" s="1"/>
  <c r="AL1960" i="6"/>
  <c r="AK1960" i="6"/>
  <c r="AJ1960" i="6"/>
  <c r="AI1960" i="6"/>
  <c r="AH1960" i="6"/>
  <c r="AG1960" i="6"/>
  <c r="AM1960" i="6" s="1"/>
  <c r="AB1960" i="6"/>
  <c r="Z1960" i="6"/>
  <c r="Y1960" i="6"/>
  <c r="X1960" i="6"/>
  <c r="AD1960" i="6" s="1"/>
  <c r="V1960" i="6"/>
  <c r="T1960" i="6"/>
  <c r="S1960" i="6"/>
  <c r="R1960" i="6"/>
  <c r="Q1960" i="6"/>
  <c r="P1960" i="6"/>
  <c r="O1960" i="6"/>
  <c r="N1960" i="6"/>
  <c r="M1960" i="6"/>
  <c r="U1960" i="6" s="1"/>
  <c r="E1960" i="6"/>
  <c r="B1960" i="6"/>
  <c r="BK1959" i="6"/>
  <c r="BJ1959" i="6"/>
  <c r="BC1959" i="6"/>
  <c r="BB1959" i="6"/>
  <c r="BA1959" i="6"/>
  <c r="AZ1959" i="6"/>
  <c r="AY1959" i="6"/>
  <c r="AX1959" i="6"/>
  <c r="AW1959" i="6"/>
  <c r="AV1959" i="6"/>
  <c r="AU1959" i="6"/>
  <c r="AT1959" i="6"/>
  <c r="AS1959" i="6"/>
  <c r="AR1959" i="6"/>
  <c r="AQ1959" i="6"/>
  <c r="AP1959" i="6"/>
  <c r="AO1959" i="6"/>
  <c r="AN1959" i="6"/>
  <c r="BD1959" i="6" s="1"/>
  <c r="AL1959" i="6"/>
  <c r="AK1959" i="6"/>
  <c r="AJ1959" i="6"/>
  <c r="AI1959" i="6"/>
  <c r="AH1959" i="6"/>
  <c r="AG1959" i="6"/>
  <c r="AM1959" i="6" s="1"/>
  <c r="AB1959" i="6"/>
  <c r="Z1959" i="6"/>
  <c r="Y1959" i="6"/>
  <c r="X1959" i="6"/>
  <c r="AD1959" i="6" s="1"/>
  <c r="V1959" i="6"/>
  <c r="T1959" i="6"/>
  <c r="S1959" i="6"/>
  <c r="R1959" i="6"/>
  <c r="Q1959" i="6"/>
  <c r="P1959" i="6"/>
  <c r="O1959" i="6"/>
  <c r="N1959" i="6"/>
  <c r="M1959" i="6"/>
  <c r="U1959" i="6" s="1"/>
  <c r="E1959" i="6"/>
  <c r="B1959" i="6"/>
  <c r="BK1958" i="6"/>
  <c r="BJ1958" i="6"/>
  <c r="BC1958" i="6"/>
  <c r="BB1958" i="6"/>
  <c r="BA1958" i="6"/>
  <c r="AZ1958" i="6"/>
  <c r="AY1958" i="6"/>
  <c r="AX1958" i="6"/>
  <c r="AW1958" i="6"/>
  <c r="AV1958" i="6"/>
  <c r="AU1958" i="6"/>
  <c r="AT1958" i="6"/>
  <c r="AS1958" i="6"/>
  <c r="AR1958" i="6"/>
  <c r="AQ1958" i="6"/>
  <c r="AP1958" i="6"/>
  <c r="AO1958" i="6"/>
  <c r="AN1958" i="6"/>
  <c r="BD1958" i="6" s="1"/>
  <c r="AL1958" i="6"/>
  <c r="AK1958" i="6"/>
  <c r="AJ1958" i="6"/>
  <c r="AI1958" i="6"/>
  <c r="AH1958" i="6"/>
  <c r="AG1958" i="6"/>
  <c r="AM1958" i="6" s="1"/>
  <c r="AB1958" i="6"/>
  <c r="Z1958" i="6"/>
  <c r="Y1958" i="6"/>
  <c r="X1958" i="6"/>
  <c r="AD1958" i="6" s="1"/>
  <c r="V1958" i="6"/>
  <c r="T1958" i="6"/>
  <c r="S1958" i="6"/>
  <c r="R1958" i="6"/>
  <c r="Q1958" i="6"/>
  <c r="P1958" i="6"/>
  <c r="O1958" i="6"/>
  <c r="N1958" i="6"/>
  <c r="M1958" i="6"/>
  <c r="U1958" i="6" s="1"/>
  <c r="E1958" i="6"/>
  <c r="B1958" i="6"/>
  <c r="BK1957" i="6"/>
  <c r="BJ1957" i="6"/>
  <c r="BC1957" i="6"/>
  <c r="BB1957" i="6"/>
  <c r="BA1957" i="6"/>
  <c r="AZ1957" i="6"/>
  <c r="AY1957" i="6"/>
  <c r="AX1957" i="6"/>
  <c r="AW1957" i="6"/>
  <c r="AV1957" i="6"/>
  <c r="AU1957" i="6"/>
  <c r="AT1957" i="6"/>
  <c r="AS1957" i="6"/>
  <c r="AR1957" i="6"/>
  <c r="AQ1957" i="6"/>
  <c r="AP1957" i="6"/>
  <c r="AO1957" i="6"/>
  <c r="AN1957" i="6"/>
  <c r="BD1957" i="6" s="1"/>
  <c r="AL1957" i="6"/>
  <c r="AK1957" i="6"/>
  <c r="AJ1957" i="6"/>
  <c r="AI1957" i="6"/>
  <c r="AH1957" i="6"/>
  <c r="AG1957" i="6"/>
  <c r="AM1957" i="6" s="1"/>
  <c r="AB1957" i="6"/>
  <c r="Z1957" i="6"/>
  <c r="Y1957" i="6"/>
  <c r="X1957" i="6"/>
  <c r="AD1957" i="6" s="1"/>
  <c r="V1957" i="6"/>
  <c r="T1957" i="6"/>
  <c r="S1957" i="6"/>
  <c r="R1957" i="6"/>
  <c r="Q1957" i="6"/>
  <c r="P1957" i="6"/>
  <c r="O1957" i="6"/>
  <c r="N1957" i="6"/>
  <c r="M1957" i="6"/>
  <c r="U1957" i="6" s="1"/>
  <c r="E1957" i="6"/>
  <c r="B1957" i="6"/>
  <c r="BK1956" i="6"/>
  <c r="BJ1956" i="6"/>
  <c r="BC1956" i="6"/>
  <c r="BB1956" i="6"/>
  <c r="BA1956" i="6"/>
  <c r="AZ1956" i="6"/>
  <c r="AY1956" i="6"/>
  <c r="AX1956" i="6"/>
  <c r="AW1956" i="6"/>
  <c r="AV1956" i="6"/>
  <c r="AU1956" i="6"/>
  <c r="AT1956" i="6"/>
  <c r="AS1956" i="6"/>
  <c r="AR1956" i="6"/>
  <c r="AQ1956" i="6"/>
  <c r="AP1956" i="6"/>
  <c r="AO1956" i="6"/>
  <c r="AN1956" i="6"/>
  <c r="BD1956" i="6" s="1"/>
  <c r="AL1956" i="6"/>
  <c r="AK1956" i="6"/>
  <c r="AJ1956" i="6"/>
  <c r="AI1956" i="6"/>
  <c r="AH1956" i="6"/>
  <c r="AG1956" i="6"/>
  <c r="AM1956" i="6" s="1"/>
  <c r="AB1956" i="6"/>
  <c r="Z1956" i="6"/>
  <c r="Y1956" i="6"/>
  <c r="X1956" i="6"/>
  <c r="AD1956" i="6" s="1"/>
  <c r="V1956" i="6"/>
  <c r="T1956" i="6"/>
  <c r="S1956" i="6"/>
  <c r="R1956" i="6"/>
  <c r="Q1956" i="6"/>
  <c r="P1956" i="6"/>
  <c r="O1956" i="6"/>
  <c r="N1956" i="6"/>
  <c r="M1956" i="6"/>
  <c r="U1956" i="6" s="1"/>
  <c r="E1956" i="6"/>
  <c r="B1956" i="6"/>
  <c r="BK1955" i="6"/>
  <c r="BJ1955" i="6"/>
  <c r="BC1955" i="6"/>
  <c r="BB1955" i="6"/>
  <c r="BA1955" i="6"/>
  <c r="AZ1955" i="6"/>
  <c r="AY1955" i="6"/>
  <c r="AX1955" i="6"/>
  <c r="AW1955" i="6"/>
  <c r="AV1955" i="6"/>
  <c r="AU1955" i="6"/>
  <c r="AT1955" i="6"/>
  <c r="AS1955" i="6"/>
  <c r="AR1955" i="6"/>
  <c r="AQ1955" i="6"/>
  <c r="AP1955" i="6"/>
  <c r="AO1955" i="6"/>
  <c r="AN1955" i="6"/>
  <c r="BD1955" i="6" s="1"/>
  <c r="AL1955" i="6"/>
  <c r="AK1955" i="6"/>
  <c r="AJ1955" i="6"/>
  <c r="AI1955" i="6"/>
  <c r="AH1955" i="6"/>
  <c r="AG1955" i="6"/>
  <c r="AM1955" i="6" s="1"/>
  <c r="AB1955" i="6"/>
  <c r="Z1955" i="6"/>
  <c r="Y1955" i="6"/>
  <c r="X1955" i="6"/>
  <c r="AD1955" i="6" s="1"/>
  <c r="V1955" i="6"/>
  <c r="T1955" i="6"/>
  <c r="S1955" i="6"/>
  <c r="R1955" i="6"/>
  <c r="Q1955" i="6"/>
  <c r="P1955" i="6"/>
  <c r="O1955" i="6"/>
  <c r="N1955" i="6"/>
  <c r="M1955" i="6"/>
  <c r="U1955" i="6" s="1"/>
  <c r="E1955" i="6"/>
  <c r="B1955" i="6"/>
  <c r="BK1954" i="6"/>
  <c r="BJ1954" i="6"/>
  <c r="BC1954" i="6"/>
  <c r="BB1954" i="6"/>
  <c r="BA1954" i="6"/>
  <c r="AZ1954" i="6"/>
  <c r="AY1954" i="6"/>
  <c r="AX1954" i="6"/>
  <c r="AW1954" i="6"/>
  <c r="AV1954" i="6"/>
  <c r="AU1954" i="6"/>
  <c r="AT1954" i="6"/>
  <c r="AS1954" i="6"/>
  <c r="AR1954" i="6"/>
  <c r="AQ1954" i="6"/>
  <c r="AP1954" i="6"/>
  <c r="AO1954" i="6"/>
  <c r="AN1954" i="6"/>
  <c r="BD1954" i="6" s="1"/>
  <c r="AL1954" i="6"/>
  <c r="AK1954" i="6"/>
  <c r="AJ1954" i="6"/>
  <c r="AI1954" i="6"/>
  <c r="AH1954" i="6"/>
  <c r="AG1954" i="6"/>
  <c r="AM1954" i="6" s="1"/>
  <c r="AB1954" i="6"/>
  <c r="Z1954" i="6"/>
  <c r="Y1954" i="6"/>
  <c r="X1954" i="6"/>
  <c r="AD1954" i="6" s="1"/>
  <c r="V1954" i="6"/>
  <c r="T1954" i="6"/>
  <c r="S1954" i="6"/>
  <c r="R1954" i="6"/>
  <c r="Q1954" i="6"/>
  <c r="P1954" i="6"/>
  <c r="O1954" i="6"/>
  <c r="N1954" i="6"/>
  <c r="M1954" i="6"/>
  <c r="U1954" i="6" s="1"/>
  <c r="E1954" i="6"/>
  <c r="B1954" i="6"/>
  <c r="BK1953" i="6"/>
  <c r="BJ1953" i="6"/>
  <c r="BC1953" i="6"/>
  <c r="BB1953" i="6"/>
  <c r="BA1953" i="6"/>
  <c r="AZ1953" i="6"/>
  <c r="AY1953" i="6"/>
  <c r="AX1953" i="6"/>
  <c r="AW1953" i="6"/>
  <c r="AV1953" i="6"/>
  <c r="AU1953" i="6"/>
  <c r="AT1953" i="6"/>
  <c r="AS1953" i="6"/>
  <c r="AR1953" i="6"/>
  <c r="AQ1953" i="6"/>
  <c r="AP1953" i="6"/>
  <c r="AO1953" i="6"/>
  <c r="AN1953" i="6"/>
  <c r="BD1953" i="6" s="1"/>
  <c r="AL1953" i="6"/>
  <c r="AK1953" i="6"/>
  <c r="AJ1953" i="6"/>
  <c r="AI1953" i="6"/>
  <c r="AH1953" i="6"/>
  <c r="AG1953" i="6"/>
  <c r="AM1953" i="6" s="1"/>
  <c r="AB1953" i="6"/>
  <c r="Z1953" i="6"/>
  <c r="Y1953" i="6"/>
  <c r="X1953" i="6"/>
  <c r="AD1953" i="6" s="1"/>
  <c r="V1953" i="6"/>
  <c r="T1953" i="6"/>
  <c r="S1953" i="6"/>
  <c r="R1953" i="6"/>
  <c r="Q1953" i="6"/>
  <c r="P1953" i="6"/>
  <c r="O1953" i="6"/>
  <c r="N1953" i="6"/>
  <c r="M1953" i="6"/>
  <c r="U1953" i="6" s="1"/>
  <c r="E1953" i="6"/>
  <c r="B1953" i="6"/>
  <c r="BK1952" i="6"/>
  <c r="BJ1952" i="6"/>
  <c r="BC1952" i="6"/>
  <c r="BB1952" i="6"/>
  <c r="BA1952" i="6"/>
  <c r="AZ1952" i="6"/>
  <c r="AY1952" i="6"/>
  <c r="AX1952" i="6"/>
  <c r="AW1952" i="6"/>
  <c r="AV1952" i="6"/>
  <c r="AU1952" i="6"/>
  <c r="AT1952" i="6"/>
  <c r="AS1952" i="6"/>
  <c r="AR1952" i="6"/>
  <c r="AQ1952" i="6"/>
  <c r="AP1952" i="6"/>
  <c r="AO1952" i="6"/>
  <c r="AN1952" i="6"/>
  <c r="BD1952" i="6" s="1"/>
  <c r="AL1952" i="6"/>
  <c r="AK1952" i="6"/>
  <c r="AJ1952" i="6"/>
  <c r="AI1952" i="6"/>
  <c r="AH1952" i="6"/>
  <c r="AG1952" i="6"/>
  <c r="AM1952" i="6" s="1"/>
  <c r="AB1952" i="6"/>
  <c r="Z1952" i="6"/>
  <c r="Y1952" i="6"/>
  <c r="X1952" i="6"/>
  <c r="AD1952" i="6" s="1"/>
  <c r="V1952" i="6"/>
  <c r="T1952" i="6"/>
  <c r="S1952" i="6"/>
  <c r="R1952" i="6"/>
  <c r="Q1952" i="6"/>
  <c r="P1952" i="6"/>
  <c r="O1952" i="6"/>
  <c r="N1952" i="6"/>
  <c r="M1952" i="6"/>
  <c r="U1952" i="6" s="1"/>
  <c r="E1952" i="6"/>
  <c r="B1952" i="6"/>
  <c r="BK1951" i="6"/>
  <c r="BJ1951" i="6"/>
  <c r="BC1951" i="6"/>
  <c r="BB1951" i="6"/>
  <c r="BA1951" i="6"/>
  <c r="AZ1951" i="6"/>
  <c r="AY1951" i="6"/>
  <c r="AX1951" i="6"/>
  <c r="AW1951" i="6"/>
  <c r="AV1951" i="6"/>
  <c r="AU1951" i="6"/>
  <c r="AT1951" i="6"/>
  <c r="AS1951" i="6"/>
  <c r="AR1951" i="6"/>
  <c r="AQ1951" i="6"/>
  <c r="AP1951" i="6"/>
  <c r="AO1951" i="6"/>
  <c r="AN1951" i="6"/>
  <c r="BD1951" i="6" s="1"/>
  <c r="AL1951" i="6"/>
  <c r="AK1951" i="6"/>
  <c r="AJ1951" i="6"/>
  <c r="AI1951" i="6"/>
  <c r="AH1951" i="6"/>
  <c r="AG1951" i="6"/>
  <c r="AM1951" i="6" s="1"/>
  <c r="AB1951" i="6"/>
  <c r="Z1951" i="6"/>
  <c r="Y1951" i="6"/>
  <c r="X1951" i="6"/>
  <c r="AD1951" i="6" s="1"/>
  <c r="V1951" i="6"/>
  <c r="T1951" i="6"/>
  <c r="S1951" i="6"/>
  <c r="R1951" i="6"/>
  <c r="Q1951" i="6"/>
  <c r="P1951" i="6"/>
  <c r="O1951" i="6"/>
  <c r="N1951" i="6"/>
  <c r="M1951" i="6"/>
  <c r="U1951" i="6" s="1"/>
  <c r="E1951" i="6"/>
  <c r="B1951" i="6"/>
  <c r="BK1950" i="6"/>
  <c r="BJ1950" i="6"/>
  <c r="BC1950" i="6"/>
  <c r="BB1950" i="6"/>
  <c r="BA1950" i="6"/>
  <c r="AZ1950" i="6"/>
  <c r="AY1950" i="6"/>
  <c r="AX1950" i="6"/>
  <c r="AW1950" i="6"/>
  <c r="AV1950" i="6"/>
  <c r="AU1950" i="6"/>
  <c r="AT1950" i="6"/>
  <c r="AS1950" i="6"/>
  <c r="AR1950" i="6"/>
  <c r="AQ1950" i="6"/>
  <c r="AP1950" i="6"/>
  <c r="AO1950" i="6"/>
  <c r="AN1950" i="6"/>
  <c r="BD1950" i="6" s="1"/>
  <c r="AL1950" i="6"/>
  <c r="AK1950" i="6"/>
  <c r="AJ1950" i="6"/>
  <c r="AI1950" i="6"/>
  <c r="AH1950" i="6"/>
  <c r="AG1950" i="6"/>
  <c r="AM1950" i="6" s="1"/>
  <c r="AB1950" i="6"/>
  <c r="Z1950" i="6"/>
  <c r="Y1950" i="6"/>
  <c r="X1950" i="6"/>
  <c r="AD1950" i="6" s="1"/>
  <c r="V1950" i="6"/>
  <c r="T1950" i="6"/>
  <c r="S1950" i="6"/>
  <c r="R1950" i="6"/>
  <c r="Q1950" i="6"/>
  <c r="P1950" i="6"/>
  <c r="O1950" i="6"/>
  <c r="N1950" i="6"/>
  <c r="M1950" i="6"/>
  <c r="U1950" i="6" s="1"/>
  <c r="E1950" i="6"/>
  <c r="B1950" i="6"/>
  <c r="BK1949" i="6"/>
  <c r="BJ1949" i="6"/>
  <c r="BC1949" i="6"/>
  <c r="BB1949" i="6"/>
  <c r="BA1949" i="6"/>
  <c r="AZ1949" i="6"/>
  <c r="AY1949" i="6"/>
  <c r="AX1949" i="6"/>
  <c r="AW1949" i="6"/>
  <c r="AV1949" i="6"/>
  <c r="AU1949" i="6"/>
  <c r="AT1949" i="6"/>
  <c r="AS1949" i="6"/>
  <c r="AR1949" i="6"/>
  <c r="AQ1949" i="6"/>
  <c r="AP1949" i="6"/>
  <c r="AO1949" i="6"/>
  <c r="AN1949" i="6"/>
  <c r="BD1949" i="6" s="1"/>
  <c r="AL1949" i="6"/>
  <c r="AK1949" i="6"/>
  <c r="AJ1949" i="6"/>
  <c r="AI1949" i="6"/>
  <c r="AH1949" i="6"/>
  <c r="AG1949" i="6"/>
  <c r="AM1949" i="6" s="1"/>
  <c r="AB1949" i="6"/>
  <c r="Z1949" i="6"/>
  <c r="Y1949" i="6"/>
  <c r="X1949" i="6"/>
  <c r="AD1949" i="6" s="1"/>
  <c r="V1949" i="6"/>
  <c r="T1949" i="6"/>
  <c r="S1949" i="6"/>
  <c r="R1949" i="6"/>
  <c r="Q1949" i="6"/>
  <c r="P1949" i="6"/>
  <c r="O1949" i="6"/>
  <c r="N1949" i="6"/>
  <c r="M1949" i="6"/>
  <c r="U1949" i="6" s="1"/>
  <c r="E1949" i="6"/>
  <c r="B1949" i="6"/>
  <c r="BK1948" i="6"/>
  <c r="BJ1948" i="6"/>
  <c r="BC1948" i="6"/>
  <c r="BB1948" i="6"/>
  <c r="BA1948" i="6"/>
  <c r="AZ1948" i="6"/>
  <c r="AY1948" i="6"/>
  <c r="AX1948" i="6"/>
  <c r="AW1948" i="6"/>
  <c r="AV1948" i="6"/>
  <c r="AU1948" i="6"/>
  <c r="AT1948" i="6"/>
  <c r="AS1948" i="6"/>
  <c r="AR1948" i="6"/>
  <c r="AQ1948" i="6"/>
  <c r="AP1948" i="6"/>
  <c r="AO1948" i="6"/>
  <c r="AN1948" i="6"/>
  <c r="BD1948" i="6" s="1"/>
  <c r="AL1948" i="6"/>
  <c r="AK1948" i="6"/>
  <c r="AJ1948" i="6"/>
  <c r="AI1948" i="6"/>
  <c r="AH1948" i="6"/>
  <c r="AG1948" i="6"/>
  <c r="AM1948" i="6" s="1"/>
  <c r="AB1948" i="6"/>
  <c r="Z1948" i="6"/>
  <c r="Y1948" i="6"/>
  <c r="X1948" i="6"/>
  <c r="AD1948" i="6" s="1"/>
  <c r="V1948" i="6"/>
  <c r="T1948" i="6"/>
  <c r="S1948" i="6"/>
  <c r="R1948" i="6"/>
  <c r="Q1948" i="6"/>
  <c r="P1948" i="6"/>
  <c r="O1948" i="6"/>
  <c r="N1948" i="6"/>
  <c r="M1948" i="6"/>
  <c r="U1948" i="6" s="1"/>
  <c r="E1948" i="6"/>
  <c r="B1948" i="6"/>
  <c r="BK1947" i="6"/>
  <c r="BJ1947" i="6"/>
  <c r="BC1947" i="6"/>
  <c r="BB1947" i="6"/>
  <c r="BA1947" i="6"/>
  <c r="AZ1947" i="6"/>
  <c r="AY1947" i="6"/>
  <c r="AX1947" i="6"/>
  <c r="AW1947" i="6"/>
  <c r="AV1947" i="6"/>
  <c r="AU1947" i="6"/>
  <c r="AT1947" i="6"/>
  <c r="AS1947" i="6"/>
  <c r="AR1947" i="6"/>
  <c r="AQ1947" i="6"/>
  <c r="AP1947" i="6"/>
  <c r="AO1947" i="6"/>
  <c r="AN1947" i="6"/>
  <c r="BD1947" i="6" s="1"/>
  <c r="AL1947" i="6"/>
  <c r="AK1947" i="6"/>
  <c r="AJ1947" i="6"/>
  <c r="AI1947" i="6"/>
  <c r="AH1947" i="6"/>
  <c r="AG1947" i="6"/>
  <c r="AM1947" i="6" s="1"/>
  <c r="AB1947" i="6"/>
  <c r="Z1947" i="6"/>
  <c r="Y1947" i="6"/>
  <c r="X1947" i="6"/>
  <c r="AD1947" i="6" s="1"/>
  <c r="V1947" i="6"/>
  <c r="T1947" i="6"/>
  <c r="S1947" i="6"/>
  <c r="R1947" i="6"/>
  <c r="Q1947" i="6"/>
  <c r="P1947" i="6"/>
  <c r="O1947" i="6"/>
  <c r="N1947" i="6"/>
  <c r="M1947" i="6"/>
  <c r="U1947" i="6" s="1"/>
  <c r="E1947" i="6"/>
  <c r="B1947" i="6"/>
  <c r="BK1946" i="6"/>
  <c r="BJ1946" i="6"/>
  <c r="BC1946" i="6"/>
  <c r="BB1946" i="6"/>
  <c r="BA1946" i="6"/>
  <c r="AZ1946" i="6"/>
  <c r="AY1946" i="6"/>
  <c r="AX1946" i="6"/>
  <c r="AW1946" i="6"/>
  <c r="AV1946" i="6"/>
  <c r="AU1946" i="6"/>
  <c r="AT1946" i="6"/>
  <c r="AS1946" i="6"/>
  <c r="AR1946" i="6"/>
  <c r="AQ1946" i="6"/>
  <c r="AP1946" i="6"/>
  <c r="AO1946" i="6"/>
  <c r="AN1946" i="6"/>
  <c r="BD1946" i="6" s="1"/>
  <c r="AL1946" i="6"/>
  <c r="AK1946" i="6"/>
  <c r="AJ1946" i="6"/>
  <c r="AI1946" i="6"/>
  <c r="AH1946" i="6"/>
  <c r="AG1946" i="6"/>
  <c r="AM1946" i="6" s="1"/>
  <c r="AB1946" i="6"/>
  <c r="Z1946" i="6"/>
  <c r="Y1946" i="6"/>
  <c r="X1946" i="6"/>
  <c r="AD1946" i="6" s="1"/>
  <c r="V1946" i="6"/>
  <c r="T1946" i="6"/>
  <c r="S1946" i="6"/>
  <c r="R1946" i="6"/>
  <c r="Q1946" i="6"/>
  <c r="P1946" i="6"/>
  <c r="O1946" i="6"/>
  <c r="N1946" i="6"/>
  <c r="M1946" i="6"/>
  <c r="U1946" i="6" s="1"/>
  <c r="E1946" i="6"/>
  <c r="B1946" i="6"/>
  <c r="BK1945" i="6"/>
  <c r="BJ1945" i="6"/>
  <c r="BC1945" i="6"/>
  <c r="BB1945" i="6"/>
  <c r="BA1945" i="6"/>
  <c r="AZ1945" i="6"/>
  <c r="AY1945" i="6"/>
  <c r="AX1945" i="6"/>
  <c r="AW1945" i="6"/>
  <c r="AV1945" i="6"/>
  <c r="AU1945" i="6"/>
  <c r="AT1945" i="6"/>
  <c r="AS1945" i="6"/>
  <c r="AR1945" i="6"/>
  <c r="AQ1945" i="6"/>
  <c r="AP1945" i="6"/>
  <c r="AO1945" i="6"/>
  <c r="AN1945" i="6"/>
  <c r="BD1945" i="6" s="1"/>
  <c r="AL1945" i="6"/>
  <c r="AK1945" i="6"/>
  <c r="AJ1945" i="6"/>
  <c r="AI1945" i="6"/>
  <c r="AH1945" i="6"/>
  <c r="AG1945" i="6"/>
  <c r="AM1945" i="6" s="1"/>
  <c r="AB1945" i="6"/>
  <c r="Z1945" i="6"/>
  <c r="Y1945" i="6"/>
  <c r="X1945" i="6"/>
  <c r="AD1945" i="6" s="1"/>
  <c r="V1945" i="6"/>
  <c r="T1945" i="6"/>
  <c r="S1945" i="6"/>
  <c r="R1945" i="6"/>
  <c r="Q1945" i="6"/>
  <c r="P1945" i="6"/>
  <c r="O1945" i="6"/>
  <c r="N1945" i="6"/>
  <c r="M1945" i="6"/>
  <c r="U1945" i="6" s="1"/>
  <c r="E1945" i="6"/>
  <c r="B1945" i="6"/>
  <c r="BK1944" i="6"/>
  <c r="BJ1944" i="6"/>
  <c r="BC1944" i="6"/>
  <c r="BB1944" i="6"/>
  <c r="BA1944" i="6"/>
  <c r="AZ1944" i="6"/>
  <c r="AY1944" i="6"/>
  <c r="AX1944" i="6"/>
  <c r="AW1944" i="6"/>
  <c r="AV1944" i="6"/>
  <c r="AU1944" i="6"/>
  <c r="AT1944" i="6"/>
  <c r="AS1944" i="6"/>
  <c r="AR1944" i="6"/>
  <c r="AQ1944" i="6"/>
  <c r="AP1944" i="6"/>
  <c r="AO1944" i="6"/>
  <c r="AN1944" i="6"/>
  <c r="BD1944" i="6" s="1"/>
  <c r="AL1944" i="6"/>
  <c r="AK1944" i="6"/>
  <c r="AJ1944" i="6"/>
  <c r="AI1944" i="6"/>
  <c r="AH1944" i="6"/>
  <c r="AG1944" i="6"/>
  <c r="AM1944" i="6" s="1"/>
  <c r="AB1944" i="6"/>
  <c r="Z1944" i="6"/>
  <c r="Y1944" i="6"/>
  <c r="X1944" i="6"/>
  <c r="AD1944" i="6" s="1"/>
  <c r="V1944" i="6"/>
  <c r="T1944" i="6"/>
  <c r="S1944" i="6"/>
  <c r="R1944" i="6"/>
  <c r="Q1944" i="6"/>
  <c r="P1944" i="6"/>
  <c r="O1944" i="6"/>
  <c r="N1944" i="6"/>
  <c r="M1944" i="6"/>
  <c r="U1944" i="6" s="1"/>
  <c r="E1944" i="6"/>
  <c r="B1944" i="6"/>
  <c r="BK1943" i="6"/>
  <c r="BJ1943" i="6"/>
  <c r="BC1943" i="6"/>
  <c r="BB1943" i="6"/>
  <c r="BA1943" i="6"/>
  <c r="AZ1943" i="6"/>
  <c r="AY1943" i="6"/>
  <c r="AX1943" i="6"/>
  <c r="AW1943" i="6"/>
  <c r="AV1943" i="6"/>
  <c r="AU1943" i="6"/>
  <c r="AT1943" i="6"/>
  <c r="AS1943" i="6"/>
  <c r="AR1943" i="6"/>
  <c r="AQ1943" i="6"/>
  <c r="AP1943" i="6"/>
  <c r="AO1943" i="6"/>
  <c r="AN1943" i="6"/>
  <c r="BD1943" i="6" s="1"/>
  <c r="AL1943" i="6"/>
  <c r="AK1943" i="6"/>
  <c r="AJ1943" i="6"/>
  <c r="AI1943" i="6"/>
  <c r="AH1943" i="6"/>
  <c r="AG1943" i="6"/>
  <c r="AM1943" i="6" s="1"/>
  <c r="AB1943" i="6"/>
  <c r="Z1943" i="6"/>
  <c r="Y1943" i="6"/>
  <c r="X1943" i="6"/>
  <c r="AD1943" i="6" s="1"/>
  <c r="V1943" i="6"/>
  <c r="T1943" i="6"/>
  <c r="S1943" i="6"/>
  <c r="R1943" i="6"/>
  <c r="Q1943" i="6"/>
  <c r="P1943" i="6"/>
  <c r="O1943" i="6"/>
  <c r="N1943" i="6"/>
  <c r="M1943" i="6"/>
  <c r="U1943" i="6" s="1"/>
  <c r="E1943" i="6"/>
  <c r="B1943" i="6"/>
  <c r="BK1942" i="6"/>
  <c r="BJ1942" i="6"/>
  <c r="BC1942" i="6"/>
  <c r="BB1942" i="6"/>
  <c r="BA1942" i="6"/>
  <c r="AZ1942" i="6"/>
  <c r="AY1942" i="6"/>
  <c r="AX1942" i="6"/>
  <c r="AW1942" i="6"/>
  <c r="AV1942" i="6"/>
  <c r="AU1942" i="6"/>
  <c r="AT1942" i="6"/>
  <c r="AS1942" i="6"/>
  <c r="AR1942" i="6"/>
  <c r="AQ1942" i="6"/>
  <c r="AP1942" i="6"/>
  <c r="AO1942" i="6"/>
  <c r="AN1942" i="6"/>
  <c r="BD1942" i="6" s="1"/>
  <c r="AL1942" i="6"/>
  <c r="AK1942" i="6"/>
  <c r="AJ1942" i="6"/>
  <c r="AI1942" i="6"/>
  <c r="AH1942" i="6"/>
  <c r="AG1942" i="6"/>
  <c r="AM1942" i="6" s="1"/>
  <c r="AB1942" i="6"/>
  <c r="Z1942" i="6"/>
  <c r="Y1942" i="6"/>
  <c r="X1942" i="6"/>
  <c r="AD1942" i="6" s="1"/>
  <c r="V1942" i="6"/>
  <c r="T1942" i="6"/>
  <c r="S1942" i="6"/>
  <c r="R1942" i="6"/>
  <c r="Q1942" i="6"/>
  <c r="P1942" i="6"/>
  <c r="O1942" i="6"/>
  <c r="N1942" i="6"/>
  <c r="M1942" i="6"/>
  <c r="U1942" i="6" s="1"/>
  <c r="E1942" i="6"/>
  <c r="B1942" i="6"/>
  <c r="BK1941" i="6"/>
  <c r="BJ1941" i="6"/>
  <c r="BC1941" i="6"/>
  <c r="BB1941" i="6"/>
  <c r="BA1941" i="6"/>
  <c r="AZ1941" i="6"/>
  <c r="AY1941" i="6"/>
  <c r="AX1941" i="6"/>
  <c r="AW1941" i="6"/>
  <c r="AV1941" i="6"/>
  <c r="AU1941" i="6"/>
  <c r="AT1941" i="6"/>
  <c r="AS1941" i="6"/>
  <c r="AR1941" i="6"/>
  <c r="AQ1941" i="6"/>
  <c r="AP1941" i="6"/>
  <c r="AO1941" i="6"/>
  <c r="AN1941" i="6"/>
  <c r="BD1941" i="6" s="1"/>
  <c r="AL1941" i="6"/>
  <c r="AK1941" i="6"/>
  <c r="AJ1941" i="6"/>
  <c r="AI1941" i="6"/>
  <c r="AH1941" i="6"/>
  <c r="AG1941" i="6"/>
  <c r="AM1941" i="6" s="1"/>
  <c r="AB1941" i="6"/>
  <c r="Z1941" i="6"/>
  <c r="Y1941" i="6"/>
  <c r="X1941" i="6"/>
  <c r="AD1941" i="6" s="1"/>
  <c r="V1941" i="6"/>
  <c r="T1941" i="6"/>
  <c r="S1941" i="6"/>
  <c r="R1941" i="6"/>
  <c r="Q1941" i="6"/>
  <c r="P1941" i="6"/>
  <c r="O1941" i="6"/>
  <c r="N1941" i="6"/>
  <c r="M1941" i="6"/>
  <c r="U1941" i="6" s="1"/>
  <c r="E1941" i="6"/>
  <c r="B1941" i="6"/>
  <c r="BK1940" i="6"/>
  <c r="BJ1940" i="6"/>
  <c r="BC1940" i="6"/>
  <c r="BB1940" i="6"/>
  <c r="BA1940" i="6"/>
  <c r="AZ1940" i="6"/>
  <c r="AY1940" i="6"/>
  <c r="AX1940" i="6"/>
  <c r="AW1940" i="6"/>
  <c r="AV1940" i="6"/>
  <c r="AU1940" i="6"/>
  <c r="AT1940" i="6"/>
  <c r="AS1940" i="6"/>
  <c r="AR1940" i="6"/>
  <c r="AQ1940" i="6"/>
  <c r="AP1940" i="6"/>
  <c r="AO1940" i="6"/>
  <c r="AN1940" i="6"/>
  <c r="BD1940" i="6" s="1"/>
  <c r="AL1940" i="6"/>
  <c r="AK1940" i="6"/>
  <c r="AJ1940" i="6"/>
  <c r="AI1940" i="6"/>
  <c r="AH1940" i="6"/>
  <c r="AG1940" i="6"/>
  <c r="AM1940" i="6" s="1"/>
  <c r="AB1940" i="6"/>
  <c r="Z1940" i="6"/>
  <c r="Y1940" i="6"/>
  <c r="X1940" i="6"/>
  <c r="AD1940" i="6" s="1"/>
  <c r="V1940" i="6"/>
  <c r="T1940" i="6"/>
  <c r="S1940" i="6"/>
  <c r="R1940" i="6"/>
  <c r="Q1940" i="6"/>
  <c r="P1940" i="6"/>
  <c r="O1940" i="6"/>
  <c r="N1940" i="6"/>
  <c r="M1940" i="6"/>
  <c r="U1940" i="6" s="1"/>
  <c r="E1940" i="6"/>
  <c r="B1940" i="6"/>
  <c r="BK1939" i="6"/>
  <c r="BJ1939" i="6"/>
  <c r="BC1939" i="6"/>
  <c r="BB1939" i="6"/>
  <c r="BA1939" i="6"/>
  <c r="AZ1939" i="6"/>
  <c r="AY1939" i="6"/>
  <c r="AX1939" i="6"/>
  <c r="AW1939" i="6"/>
  <c r="AV1939" i="6"/>
  <c r="AU1939" i="6"/>
  <c r="AT1939" i="6"/>
  <c r="AS1939" i="6"/>
  <c r="AR1939" i="6"/>
  <c r="AQ1939" i="6"/>
  <c r="AP1939" i="6"/>
  <c r="AO1939" i="6"/>
  <c r="AN1939" i="6"/>
  <c r="BD1939" i="6" s="1"/>
  <c r="AL1939" i="6"/>
  <c r="AK1939" i="6"/>
  <c r="AJ1939" i="6"/>
  <c r="AI1939" i="6"/>
  <c r="AH1939" i="6"/>
  <c r="AG1939" i="6"/>
  <c r="AM1939" i="6" s="1"/>
  <c r="AB1939" i="6"/>
  <c r="Z1939" i="6"/>
  <c r="Y1939" i="6"/>
  <c r="X1939" i="6"/>
  <c r="AD1939" i="6" s="1"/>
  <c r="V1939" i="6"/>
  <c r="T1939" i="6"/>
  <c r="S1939" i="6"/>
  <c r="R1939" i="6"/>
  <c r="Q1939" i="6"/>
  <c r="P1939" i="6"/>
  <c r="O1939" i="6"/>
  <c r="N1939" i="6"/>
  <c r="M1939" i="6"/>
  <c r="U1939" i="6" s="1"/>
  <c r="E1939" i="6"/>
  <c r="B1939" i="6"/>
  <c r="BK1938" i="6"/>
  <c r="BJ1938" i="6"/>
  <c r="BC1938" i="6"/>
  <c r="BB1938" i="6"/>
  <c r="BA1938" i="6"/>
  <c r="AZ1938" i="6"/>
  <c r="AY1938" i="6"/>
  <c r="AX1938" i="6"/>
  <c r="AW1938" i="6"/>
  <c r="AV1938" i="6"/>
  <c r="AU1938" i="6"/>
  <c r="AT1938" i="6"/>
  <c r="AS1938" i="6"/>
  <c r="AR1938" i="6"/>
  <c r="AQ1938" i="6"/>
  <c r="AP1938" i="6"/>
  <c r="AO1938" i="6"/>
  <c r="AN1938" i="6"/>
  <c r="BD1938" i="6" s="1"/>
  <c r="AL1938" i="6"/>
  <c r="AK1938" i="6"/>
  <c r="AJ1938" i="6"/>
  <c r="AI1938" i="6"/>
  <c r="AH1938" i="6"/>
  <c r="AG1938" i="6"/>
  <c r="AM1938" i="6" s="1"/>
  <c r="AB1938" i="6"/>
  <c r="Z1938" i="6"/>
  <c r="Y1938" i="6"/>
  <c r="X1938" i="6"/>
  <c r="AD1938" i="6" s="1"/>
  <c r="V1938" i="6"/>
  <c r="T1938" i="6"/>
  <c r="S1938" i="6"/>
  <c r="R1938" i="6"/>
  <c r="Q1938" i="6"/>
  <c r="P1938" i="6"/>
  <c r="O1938" i="6"/>
  <c r="N1938" i="6"/>
  <c r="M1938" i="6"/>
  <c r="U1938" i="6" s="1"/>
  <c r="E1938" i="6"/>
  <c r="B1938" i="6"/>
  <c r="BK1937" i="6"/>
  <c r="BJ1937" i="6"/>
  <c r="BC1937" i="6"/>
  <c r="BB1937" i="6"/>
  <c r="BA1937" i="6"/>
  <c r="AZ1937" i="6"/>
  <c r="AY1937" i="6"/>
  <c r="AX1937" i="6"/>
  <c r="AW1937" i="6"/>
  <c r="AV1937" i="6"/>
  <c r="AU1937" i="6"/>
  <c r="AT1937" i="6"/>
  <c r="AS1937" i="6"/>
  <c r="AR1937" i="6"/>
  <c r="AQ1937" i="6"/>
  <c r="AP1937" i="6"/>
  <c r="AO1937" i="6"/>
  <c r="AN1937" i="6"/>
  <c r="BD1937" i="6" s="1"/>
  <c r="AL1937" i="6"/>
  <c r="AK1937" i="6"/>
  <c r="AJ1937" i="6"/>
  <c r="AI1937" i="6"/>
  <c r="AH1937" i="6"/>
  <c r="AG1937" i="6"/>
  <c r="AM1937" i="6" s="1"/>
  <c r="AB1937" i="6"/>
  <c r="Z1937" i="6"/>
  <c r="Y1937" i="6"/>
  <c r="X1937" i="6"/>
  <c r="AD1937" i="6" s="1"/>
  <c r="V1937" i="6"/>
  <c r="T1937" i="6"/>
  <c r="S1937" i="6"/>
  <c r="R1937" i="6"/>
  <c r="Q1937" i="6"/>
  <c r="P1937" i="6"/>
  <c r="O1937" i="6"/>
  <c r="N1937" i="6"/>
  <c r="M1937" i="6"/>
  <c r="E1937" i="6"/>
  <c r="B1937" i="6"/>
  <c r="BK1936" i="6"/>
  <c r="BJ1936" i="6"/>
  <c r="BC1936" i="6"/>
  <c r="BB1936" i="6"/>
  <c r="BA1936" i="6"/>
  <c r="AZ1936" i="6"/>
  <c r="AY1936" i="6"/>
  <c r="AX1936" i="6"/>
  <c r="AW1936" i="6"/>
  <c r="AV1936" i="6"/>
  <c r="AU1936" i="6"/>
  <c r="AT1936" i="6"/>
  <c r="AS1936" i="6"/>
  <c r="AR1936" i="6"/>
  <c r="AQ1936" i="6"/>
  <c r="AP1936" i="6"/>
  <c r="AO1936" i="6"/>
  <c r="AN1936" i="6"/>
  <c r="BD1936" i="6" s="1"/>
  <c r="AL1936" i="6"/>
  <c r="AK1936" i="6"/>
  <c r="AJ1936" i="6"/>
  <c r="AI1936" i="6"/>
  <c r="AH1936" i="6"/>
  <c r="AG1936" i="6"/>
  <c r="AM1936" i="6" s="1"/>
  <c r="AB1936" i="6"/>
  <c r="Z1936" i="6"/>
  <c r="Y1936" i="6"/>
  <c r="X1936" i="6"/>
  <c r="AD1936" i="6" s="1"/>
  <c r="V1936" i="6"/>
  <c r="T1936" i="6"/>
  <c r="S1936" i="6"/>
  <c r="R1936" i="6"/>
  <c r="Q1936" i="6"/>
  <c r="P1936" i="6"/>
  <c r="O1936" i="6"/>
  <c r="N1936" i="6"/>
  <c r="M1936" i="6"/>
  <c r="U1936" i="6" s="1"/>
  <c r="E1936" i="6"/>
  <c r="B1936" i="6"/>
  <c r="BK1935" i="6"/>
  <c r="BJ1935" i="6"/>
  <c r="BC1935" i="6"/>
  <c r="BB1935" i="6"/>
  <c r="BA1935" i="6"/>
  <c r="AZ1935" i="6"/>
  <c r="AY1935" i="6"/>
  <c r="AX1935" i="6"/>
  <c r="AW1935" i="6"/>
  <c r="AV1935" i="6"/>
  <c r="AU1935" i="6"/>
  <c r="AT1935" i="6"/>
  <c r="AS1935" i="6"/>
  <c r="AR1935" i="6"/>
  <c r="AQ1935" i="6"/>
  <c r="AP1935" i="6"/>
  <c r="AO1935" i="6"/>
  <c r="AN1935" i="6"/>
  <c r="BD1935" i="6" s="1"/>
  <c r="AL1935" i="6"/>
  <c r="AK1935" i="6"/>
  <c r="AJ1935" i="6"/>
  <c r="AI1935" i="6"/>
  <c r="AH1935" i="6"/>
  <c r="AG1935" i="6"/>
  <c r="AB1935" i="6"/>
  <c r="Z1935" i="6"/>
  <c r="Y1935" i="6"/>
  <c r="X1935" i="6"/>
  <c r="AD1935" i="6" s="1"/>
  <c r="V1935" i="6"/>
  <c r="T1935" i="6"/>
  <c r="S1935" i="6"/>
  <c r="R1935" i="6"/>
  <c r="Q1935" i="6"/>
  <c r="P1935" i="6"/>
  <c r="O1935" i="6"/>
  <c r="N1935" i="6"/>
  <c r="M1935" i="6"/>
  <c r="U1935" i="6" s="1"/>
  <c r="E1935" i="6"/>
  <c r="B1935" i="6"/>
  <c r="BK1934" i="6"/>
  <c r="BJ1934" i="6"/>
  <c r="BC1934" i="6"/>
  <c r="BB1934" i="6"/>
  <c r="BA1934" i="6"/>
  <c r="AZ1934" i="6"/>
  <c r="AY1934" i="6"/>
  <c r="AX1934" i="6"/>
  <c r="AW1934" i="6"/>
  <c r="AV1934" i="6"/>
  <c r="AU1934" i="6"/>
  <c r="AT1934" i="6"/>
  <c r="AS1934" i="6"/>
  <c r="AR1934" i="6"/>
  <c r="AQ1934" i="6"/>
  <c r="AP1934" i="6"/>
  <c r="AO1934" i="6"/>
  <c r="AN1934" i="6"/>
  <c r="BD1934" i="6" s="1"/>
  <c r="AL1934" i="6"/>
  <c r="AK1934" i="6"/>
  <c r="AJ1934" i="6"/>
  <c r="AI1934" i="6"/>
  <c r="AH1934" i="6"/>
  <c r="AG1934" i="6"/>
  <c r="AM1934" i="6" s="1"/>
  <c r="AB1934" i="6"/>
  <c r="Z1934" i="6"/>
  <c r="Y1934" i="6"/>
  <c r="X1934" i="6"/>
  <c r="AD1934" i="6" s="1"/>
  <c r="V1934" i="6"/>
  <c r="T1934" i="6"/>
  <c r="S1934" i="6"/>
  <c r="R1934" i="6"/>
  <c r="Q1934" i="6"/>
  <c r="P1934" i="6"/>
  <c r="O1934" i="6"/>
  <c r="N1934" i="6"/>
  <c r="M1934" i="6"/>
  <c r="E1934" i="6"/>
  <c r="B1934" i="6"/>
  <c r="BK1933" i="6"/>
  <c r="BJ1933" i="6"/>
  <c r="BC1933" i="6"/>
  <c r="BB1933" i="6"/>
  <c r="BA1933" i="6"/>
  <c r="AZ1933" i="6"/>
  <c r="AY1933" i="6"/>
  <c r="AX1933" i="6"/>
  <c r="AW1933" i="6"/>
  <c r="AV1933" i="6"/>
  <c r="AU1933" i="6"/>
  <c r="AT1933" i="6"/>
  <c r="AS1933" i="6"/>
  <c r="AR1933" i="6"/>
  <c r="AQ1933" i="6"/>
  <c r="AP1933" i="6"/>
  <c r="AO1933" i="6"/>
  <c r="AN1933" i="6"/>
  <c r="BD1933" i="6" s="1"/>
  <c r="AL1933" i="6"/>
  <c r="AK1933" i="6"/>
  <c r="AJ1933" i="6"/>
  <c r="AI1933" i="6"/>
  <c r="AH1933" i="6"/>
  <c r="AG1933" i="6"/>
  <c r="AM1933" i="6" s="1"/>
  <c r="AB1933" i="6"/>
  <c r="Z1933" i="6"/>
  <c r="Y1933" i="6"/>
  <c r="X1933" i="6"/>
  <c r="AD1933" i="6" s="1"/>
  <c r="V1933" i="6"/>
  <c r="T1933" i="6"/>
  <c r="S1933" i="6"/>
  <c r="R1933" i="6"/>
  <c r="Q1933" i="6"/>
  <c r="P1933" i="6"/>
  <c r="O1933" i="6"/>
  <c r="N1933" i="6"/>
  <c r="M1933" i="6"/>
  <c r="E1933" i="6"/>
  <c r="B1933" i="6"/>
  <c r="BK1932" i="6"/>
  <c r="BJ1932" i="6"/>
  <c r="BC1932" i="6"/>
  <c r="BB1932" i="6"/>
  <c r="BA1932" i="6"/>
  <c r="AZ1932" i="6"/>
  <c r="AY1932" i="6"/>
  <c r="AX1932" i="6"/>
  <c r="AW1932" i="6"/>
  <c r="AV1932" i="6"/>
  <c r="AU1932" i="6"/>
  <c r="AT1932" i="6"/>
  <c r="AS1932" i="6"/>
  <c r="AR1932" i="6"/>
  <c r="AQ1932" i="6"/>
  <c r="AP1932" i="6"/>
  <c r="AO1932" i="6"/>
  <c r="AN1932" i="6"/>
  <c r="BD1932" i="6" s="1"/>
  <c r="AL1932" i="6"/>
  <c r="AK1932" i="6"/>
  <c r="AJ1932" i="6"/>
  <c r="AI1932" i="6"/>
  <c r="AH1932" i="6"/>
  <c r="AG1932" i="6"/>
  <c r="AB1932" i="6"/>
  <c r="Z1932" i="6"/>
  <c r="Y1932" i="6"/>
  <c r="X1932" i="6"/>
  <c r="AD1932" i="6" s="1"/>
  <c r="V1932" i="6"/>
  <c r="T1932" i="6"/>
  <c r="S1932" i="6"/>
  <c r="R1932" i="6"/>
  <c r="Q1932" i="6"/>
  <c r="P1932" i="6"/>
  <c r="O1932" i="6"/>
  <c r="N1932" i="6"/>
  <c r="M1932" i="6"/>
  <c r="U1932" i="6" s="1"/>
  <c r="E1932" i="6"/>
  <c r="B1932" i="6"/>
  <c r="BK1931" i="6"/>
  <c r="BJ1931" i="6"/>
  <c r="BC1931" i="6"/>
  <c r="BB1931" i="6"/>
  <c r="BA1931" i="6"/>
  <c r="AZ1931" i="6"/>
  <c r="AY1931" i="6"/>
  <c r="AX1931" i="6"/>
  <c r="AW1931" i="6"/>
  <c r="AV1931" i="6"/>
  <c r="AU1931" i="6"/>
  <c r="AT1931" i="6"/>
  <c r="AS1931" i="6"/>
  <c r="AR1931" i="6"/>
  <c r="AQ1931" i="6"/>
  <c r="AP1931" i="6"/>
  <c r="AO1931" i="6"/>
  <c r="AN1931" i="6"/>
  <c r="BD1931" i="6" s="1"/>
  <c r="AL1931" i="6"/>
  <c r="AK1931" i="6"/>
  <c r="AJ1931" i="6"/>
  <c r="AI1931" i="6"/>
  <c r="AH1931" i="6"/>
  <c r="AG1931" i="6"/>
  <c r="AB1931" i="6"/>
  <c r="Z1931" i="6"/>
  <c r="Y1931" i="6"/>
  <c r="X1931" i="6"/>
  <c r="AD1931" i="6" s="1"/>
  <c r="V1931" i="6"/>
  <c r="T1931" i="6"/>
  <c r="S1931" i="6"/>
  <c r="R1931" i="6"/>
  <c r="Q1931" i="6"/>
  <c r="P1931" i="6"/>
  <c r="O1931" i="6"/>
  <c r="N1931" i="6"/>
  <c r="M1931" i="6"/>
  <c r="U1931" i="6" s="1"/>
  <c r="E1931" i="6"/>
  <c r="B1931" i="6"/>
  <c r="BK1930" i="6"/>
  <c r="BJ1930" i="6"/>
  <c r="BC1930" i="6"/>
  <c r="BB1930" i="6"/>
  <c r="BA1930" i="6"/>
  <c r="AZ1930" i="6"/>
  <c r="AY1930" i="6"/>
  <c r="AX1930" i="6"/>
  <c r="AW1930" i="6"/>
  <c r="AV1930" i="6"/>
  <c r="AU1930" i="6"/>
  <c r="AT1930" i="6"/>
  <c r="AS1930" i="6"/>
  <c r="AR1930" i="6"/>
  <c r="AQ1930" i="6"/>
  <c r="AP1930" i="6"/>
  <c r="AO1930" i="6"/>
  <c r="AN1930" i="6"/>
  <c r="BD1930" i="6" s="1"/>
  <c r="AL1930" i="6"/>
  <c r="AK1930" i="6"/>
  <c r="AJ1930" i="6"/>
  <c r="AI1930" i="6"/>
  <c r="AH1930" i="6"/>
  <c r="AG1930" i="6"/>
  <c r="AM1930" i="6" s="1"/>
  <c r="AB1930" i="6"/>
  <c r="Z1930" i="6"/>
  <c r="Y1930" i="6"/>
  <c r="X1930" i="6"/>
  <c r="AD1930" i="6" s="1"/>
  <c r="V1930" i="6"/>
  <c r="T1930" i="6"/>
  <c r="S1930" i="6"/>
  <c r="R1930" i="6"/>
  <c r="Q1930" i="6"/>
  <c r="P1930" i="6"/>
  <c r="O1930" i="6"/>
  <c r="N1930" i="6"/>
  <c r="M1930" i="6"/>
  <c r="E1930" i="6"/>
  <c r="B1930" i="6"/>
  <c r="BK1929" i="6"/>
  <c r="BJ1929" i="6"/>
  <c r="BC1929" i="6"/>
  <c r="BB1929" i="6"/>
  <c r="BA1929" i="6"/>
  <c r="AZ1929" i="6"/>
  <c r="AY1929" i="6"/>
  <c r="AX1929" i="6"/>
  <c r="AW1929" i="6"/>
  <c r="AV1929" i="6"/>
  <c r="AU1929" i="6"/>
  <c r="AT1929" i="6"/>
  <c r="AS1929" i="6"/>
  <c r="AR1929" i="6"/>
  <c r="AQ1929" i="6"/>
  <c r="AP1929" i="6"/>
  <c r="AO1929" i="6"/>
  <c r="AN1929" i="6"/>
  <c r="BD1929" i="6" s="1"/>
  <c r="AL1929" i="6"/>
  <c r="AK1929" i="6"/>
  <c r="AJ1929" i="6"/>
  <c r="AI1929" i="6"/>
  <c r="AH1929" i="6"/>
  <c r="AG1929" i="6"/>
  <c r="AM1929" i="6" s="1"/>
  <c r="AB1929" i="6"/>
  <c r="Z1929" i="6"/>
  <c r="Y1929" i="6"/>
  <c r="X1929" i="6"/>
  <c r="AD1929" i="6" s="1"/>
  <c r="V1929" i="6"/>
  <c r="T1929" i="6"/>
  <c r="S1929" i="6"/>
  <c r="R1929" i="6"/>
  <c r="Q1929" i="6"/>
  <c r="P1929" i="6"/>
  <c r="O1929" i="6"/>
  <c r="N1929" i="6"/>
  <c r="M1929" i="6"/>
  <c r="E1929" i="6"/>
  <c r="B1929" i="6"/>
  <c r="BK1928" i="6"/>
  <c r="BJ1928" i="6"/>
  <c r="BC1928" i="6"/>
  <c r="BB1928" i="6"/>
  <c r="BA1928" i="6"/>
  <c r="AZ1928" i="6"/>
  <c r="AY1928" i="6"/>
  <c r="AX1928" i="6"/>
  <c r="AW1928" i="6"/>
  <c r="AV1928" i="6"/>
  <c r="AU1928" i="6"/>
  <c r="AT1928" i="6"/>
  <c r="AS1928" i="6"/>
  <c r="AR1928" i="6"/>
  <c r="AQ1928" i="6"/>
  <c r="AP1928" i="6"/>
  <c r="AO1928" i="6"/>
  <c r="AN1928" i="6"/>
  <c r="BD1928" i="6" s="1"/>
  <c r="AL1928" i="6"/>
  <c r="AK1928" i="6"/>
  <c r="AJ1928" i="6"/>
  <c r="AI1928" i="6"/>
  <c r="AH1928" i="6"/>
  <c r="AG1928" i="6"/>
  <c r="AB1928" i="6"/>
  <c r="Z1928" i="6"/>
  <c r="Y1928" i="6"/>
  <c r="X1928" i="6"/>
  <c r="AD1928" i="6" s="1"/>
  <c r="V1928" i="6"/>
  <c r="T1928" i="6"/>
  <c r="S1928" i="6"/>
  <c r="R1928" i="6"/>
  <c r="Q1928" i="6"/>
  <c r="P1928" i="6"/>
  <c r="O1928" i="6"/>
  <c r="N1928" i="6"/>
  <c r="M1928" i="6"/>
  <c r="U1928" i="6" s="1"/>
  <c r="E1928" i="6"/>
  <c r="B1928" i="6"/>
  <c r="BK1927" i="6"/>
  <c r="BJ1927" i="6"/>
  <c r="BC1927" i="6"/>
  <c r="BB1927" i="6"/>
  <c r="BA1927" i="6"/>
  <c r="AZ1927" i="6"/>
  <c r="AY1927" i="6"/>
  <c r="AX1927" i="6"/>
  <c r="AW1927" i="6"/>
  <c r="AV1927" i="6"/>
  <c r="AU1927" i="6"/>
  <c r="AT1927" i="6"/>
  <c r="AS1927" i="6"/>
  <c r="AR1927" i="6"/>
  <c r="AQ1927" i="6"/>
  <c r="AP1927" i="6"/>
  <c r="AO1927" i="6"/>
  <c r="AN1927" i="6"/>
  <c r="BD1927" i="6" s="1"/>
  <c r="AL1927" i="6"/>
  <c r="AK1927" i="6"/>
  <c r="AJ1927" i="6"/>
  <c r="AI1927" i="6"/>
  <c r="AH1927" i="6"/>
  <c r="AG1927" i="6"/>
  <c r="AB1927" i="6"/>
  <c r="Z1927" i="6"/>
  <c r="Y1927" i="6"/>
  <c r="X1927" i="6"/>
  <c r="AD1927" i="6" s="1"/>
  <c r="V1927" i="6"/>
  <c r="T1927" i="6"/>
  <c r="S1927" i="6"/>
  <c r="R1927" i="6"/>
  <c r="Q1927" i="6"/>
  <c r="P1927" i="6"/>
  <c r="O1927" i="6"/>
  <c r="N1927" i="6"/>
  <c r="M1927" i="6"/>
  <c r="U1927" i="6" s="1"/>
  <c r="E1927" i="6"/>
  <c r="B1927" i="6"/>
  <c r="BK1926" i="6"/>
  <c r="BJ1926" i="6"/>
  <c r="BC1926" i="6"/>
  <c r="BB1926" i="6"/>
  <c r="BA1926" i="6"/>
  <c r="AZ1926" i="6"/>
  <c r="AY1926" i="6"/>
  <c r="AX1926" i="6"/>
  <c r="AW1926" i="6"/>
  <c r="AV1926" i="6"/>
  <c r="AU1926" i="6"/>
  <c r="AT1926" i="6"/>
  <c r="AS1926" i="6"/>
  <c r="AR1926" i="6"/>
  <c r="AQ1926" i="6"/>
  <c r="AP1926" i="6"/>
  <c r="AO1926" i="6"/>
  <c r="AN1926" i="6"/>
  <c r="BD1926" i="6" s="1"/>
  <c r="AL1926" i="6"/>
  <c r="AK1926" i="6"/>
  <c r="AJ1926" i="6"/>
  <c r="AI1926" i="6"/>
  <c r="AH1926" i="6"/>
  <c r="AG1926" i="6"/>
  <c r="AM1926" i="6" s="1"/>
  <c r="AB1926" i="6"/>
  <c r="Z1926" i="6"/>
  <c r="Y1926" i="6"/>
  <c r="X1926" i="6"/>
  <c r="AD1926" i="6" s="1"/>
  <c r="V1926" i="6"/>
  <c r="T1926" i="6"/>
  <c r="S1926" i="6"/>
  <c r="R1926" i="6"/>
  <c r="Q1926" i="6"/>
  <c r="P1926" i="6"/>
  <c r="O1926" i="6"/>
  <c r="N1926" i="6"/>
  <c r="M1926" i="6"/>
  <c r="E1926" i="6"/>
  <c r="B1926" i="6"/>
  <c r="BK1925" i="6"/>
  <c r="BJ1925" i="6"/>
  <c r="BC1925" i="6"/>
  <c r="BB1925" i="6"/>
  <c r="BA1925" i="6"/>
  <c r="AZ1925" i="6"/>
  <c r="AY1925" i="6"/>
  <c r="AX1925" i="6"/>
  <c r="AW1925" i="6"/>
  <c r="AV1925" i="6"/>
  <c r="AU1925" i="6"/>
  <c r="AT1925" i="6"/>
  <c r="AS1925" i="6"/>
  <c r="AR1925" i="6"/>
  <c r="AQ1925" i="6"/>
  <c r="AP1925" i="6"/>
  <c r="AO1925" i="6"/>
  <c r="AN1925" i="6"/>
  <c r="BD1925" i="6" s="1"/>
  <c r="AL1925" i="6"/>
  <c r="AK1925" i="6"/>
  <c r="AJ1925" i="6"/>
  <c r="AI1925" i="6"/>
  <c r="AH1925" i="6"/>
  <c r="AG1925" i="6"/>
  <c r="AM1925" i="6" s="1"/>
  <c r="AB1925" i="6"/>
  <c r="Z1925" i="6"/>
  <c r="Y1925" i="6"/>
  <c r="X1925" i="6"/>
  <c r="AD1925" i="6" s="1"/>
  <c r="V1925" i="6"/>
  <c r="T1925" i="6"/>
  <c r="S1925" i="6"/>
  <c r="R1925" i="6"/>
  <c r="Q1925" i="6"/>
  <c r="P1925" i="6"/>
  <c r="O1925" i="6"/>
  <c r="N1925" i="6"/>
  <c r="M1925" i="6"/>
  <c r="E1925" i="6"/>
  <c r="B1925" i="6"/>
  <c r="BK1924" i="6"/>
  <c r="BJ1924" i="6"/>
  <c r="BC1924" i="6"/>
  <c r="BB1924" i="6"/>
  <c r="BA1924" i="6"/>
  <c r="AZ1924" i="6"/>
  <c r="AY1924" i="6"/>
  <c r="AX1924" i="6"/>
  <c r="AW1924" i="6"/>
  <c r="AV1924" i="6"/>
  <c r="AU1924" i="6"/>
  <c r="AT1924" i="6"/>
  <c r="AS1924" i="6"/>
  <c r="AR1924" i="6"/>
  <c r="AQ1924" i="6"/>
  <c r="AP1924" i="6"/>
  <c r="AO1924" i="6"/>
  <c r="AN1924" i="6"/>
  <c r="BD1924" i="6" s="1"/>
  <c r="AL1924" i="6"/>
  <c r="AK1924" i="6"/>
  <c r="AJ1924" i="6"/>
  <c r="AI1924" i="6"/>
  <c r="AH1924" i="6"/>
  <c r="AG1924" i="6"/>
  <c r="AB1924" i="6"/>
  <c r="Z1924" i="6"/>
  <c r="Y1924" i="6"/>
  <c r="X1924" i="6"/>
  <c r="AD1924" i="6" s="1"/>
  <c r="V1924" i="6"/>
  <c r="T1924" i="6"/>
  <c r="S1924" i="6"/>
  <c r="R1924" i="6"/>
  <c r="Q1924" i="6"/>
  <c r="P1924" i="6"/>
  <c r="O1924" i="6"/>
  <c r="N1924" i="6"/>
  <c r="M1924" i="6"/>
  <c r="U1924" i="6" s="1"/>
  <c r="E1924" i="6"/>
  <c r="B1924" i="6"/>
  <c r="BK1923" i="6"/>
  <c r="BJ1923" i="6"/>
  <c r="BC1923" i="6"/>
  <c r="BB1923" i="6"/>
  <c r="BA1923" i="6"/>
  <c r="AZ1923" i="6"/>
  <c r="AY1923" i="6"/>
  <c r="AX1923" i="6"/>
  <c r="AW1923" i="6"/>
  <c r="AV1923" i="6"/>
  <c r="AU1923" i="6"/>
  <c r="AT1923" i="6"/>
  <c r="AS1923" i="6"/>
  <c r="AR1923" i="6"/>
  <c r="AQ1923" i="6"/>
  <c r="AP1923" i="6"/>
  <c r="AO1923" i="6"/>
  <c r="AN1923" i="6"/>
  <c r="BD1923" i="6" s="1"/>
  <c r="AL1923" i="6"/>
  <c r="AK1923" i="6"/>
  <c r="AJ1923" i="6"/>
  <c r="AI1923" i="6"/>
  <c r="AH1923" i="6"/>
  <c r="AG1923" i="6"/>
  <c r="AM1923" i="6" s="1"/>
  <c r="AB1923" i="6"/>
  <c r="Z1923" i="6"/>
  <c r="Y1923" i="6"/>
  <c r="X1923" i="6"/>
  <c r="AD1923" i="6" s="1"/>
  <c r="V1923" i="6"/>
  <c r="T1923" i="6"/>
  <c r="S1923" i="6"/>
  <c r="R1923" i="6"/>
  <c r="Q1923" i="6"/>
  <c r="P1923" i="6"/>
  <c r="O1923" i="6"/>
  <c r="N1923" i="6"/>
  <c r="M1923" i="6"/>
  <c r="U1923" i="6" s="1"/>
  <c r="E1923" i="6"/>
  <c r="B1923" i="6"/>
  <c r="BK1922" i="6"/>
  <c r="BJ1922" i="6"/>
  <c r="BC1922" i="6"/>
  <c r="BB1922" i="6"/>
  <c r="BA1922" i="6"/>
  <c r="AZ1922" i="6"/>
  <c r="AY1922" i="6"/>
  <c r="AX1922" i="6"/>
  <c r="AW1922" i="6"/>
  <c r="AV1922" i="6"/>
  <c r="AU1922" i="6"/>
  <c r="AT1922" i="6"/>
  <c r="AS1922" i="6"/>
  <c r="AR1922" i="6"/>
  <c r="AQ1922" i="6"/>
  <c r="AP1922" i="6"/>
  <c r="AO1922" i="6"/>
  <c r="AN1922" i="6"/>
  <c r="BD1922" i="6" s="1"/>
  <c r="AL1922" i="6"/>
  <c r="AK1922" i="6"/>
  <c r="AJ1922" i="6"/>
  <c r="AI1922" i="6"/>
  <c r="AM1922" i="6" s="1"/>
  <c r="AH1922" i="6"/>
  <c r="AG1922" i="6"/>
  <c r="AB1922" i="6"/>
  <c r="Z1922" i="6"/>
  <c r="Y1922" i="6"/>
  <c r="X1922" i="6"/>
  <c r="AD1922" i="6" s="1"/>
  <c r="V1922" i="6"/>
  <c r="T1922" i="6"/>
  <c r="S1922" i="6"/>
  <c r="R1922" i="6"/>
  <c r="Q1922" i="6"/>
  <c r="P1922" i="6"/>
  <c r="O1922" i="6"/>
  <c r="N1922" i="6"/>
  <c r="M1922" i="6"/>
  <c r="U1922" i="6" s="1"/>
  <c r="E1922" i="6"/>
  <c r="B1922" i="6"/>
  <c r="BK1921" i="6"/>
  <c r="BJ1921" i="6"/>
  <c r="BC1921" i="6"/>
  <c r="BB1921" i="6"/>
  <c r="BA1921" i="6"/>
  <c r="AZ1921" i="6"/>
  <c r="AY1921" i="6"/>
  <c r="AX1921" i="6"/>
  <c r="AW1921" i="6"/>
  <c r="AV1921" i="6"/>
  <c r="AU1921" i="6"/>
  <c r="AT1921" i="6"/>
  <c r="AS1921" i="6"/>
  <c r="AR1921" i="6"/>
  <c r="AQ1921" i="6"/>
  <c r="AP1921" i="6"/>
  <c r="AO1921" i="6"/>
  <c r="AN1921" i="6"/>
  <c r="BD1921" i="6" s="1"/>
  <c r="AL1921" i="6"/>
  <c r="AK1921" i="6"/>
  <c r="AJ1921" i="6"/>
  <c r="AI1921" i="6"/>
  <c r="AM1921" i="6" s="1"/>
  <c r="AH1921" i="6"/>
  <c r="AG1921" i="6"/>
  <c r="AB1921" i="6"/>
  <c r="Z1921" i="6"/>
  <c r="Y1921" i="6"/>
  <c r="X1921" i="6"/>
  <c r="AD1921" i="6" s="1"/>
  <c r="V1921" i="6"/>
  <c r="T1921" i="6"/>
  <c r="S1921" i="6"/>
  <c r="R1921" i="6"/>
  <c r="Q1921" i="6"/>
  <c r="P1921" i="6"/>
  <c r="O1921" i="6"/>
  <c r="N1921" i="6"/>
  <c r="M1921" i="6"/>
  <c r="U1921" i="6" s="1"/>
  <c r="E1921" i="6"/>
  <c r="B1921" i="6"/>
  <c r="BK1920" i="6"/>
  <c r="BJ1920" i="6"/>
  <c r="BC1920" i="6"/>
  <c r="BB1920" i="6"/>
  <c r="BA1920" i="6"/>
  <c r="AZ1920" i="6"/>
  <c r="AY1920" i="6"/>
  <c r="AX1920" i="6"/>
  <c r="AW1920" i="6"/>
  <c r="AV1920" i="6"/>
  <c r="AU1920" i="6"/>
  <c r="AT1920" i="6"/>
  <c r="AS1920" i="6"/>
  <c r="AR1920" i="6"/>
  <c r="AQ1920" i="6"/>
  <c r="AP1920" i="6"/>
  <c r="AO1920" i="6"/>
  <c r="AN1920" i="6"/>
  <c r="BD1920" i="6" s="1"/>
  <c r="AL1920" i="6"/>
  <c r="AK1920" i="6"/>
  <c r="AJ1920" i="6"/>
  <c r="AI1920" i="6"/>
  <c r="AM1920" i="6" s="1"/>
  <c r="AH1920" i="6"/>
  <c r="AG1920" i="6"/>
  <c r="AB1920" i="6"/>
  <c r="Z1920" i="6"/>
  <c r="Y1920" i="6"/>
  <c r="X1920" i="6"/>
  <c r="AD1920" i="6" s="1"/>
  <c r="V1920" i="6"/>
  <c r="T1920" i="6"/>
  <c r="S1920" i="6"/>
  <c r="R1920" i="6"/>
  <c r="Q1920" i="6"/>
  <c r="P1920" i="6"/>
  <c r="O1920" i="6"/>
  <c r="N1920" i="6"/>
  <c r="M1920" i="6"/>
  <c r="U1920" i="6" s="1"/>
  <c r="E1920" i="6"/>
  <c r="B1920" i="6"/>
  <c r="BK1919" i="6"/>
  <c r="BJ1919" i="6"/>
  <c r="BC1919" i="6"/>
  <c r="BB1919" i="6"/>
  <c r="BA1919" i="6"/>
  <c r="AZ1919" i="6"/>
  <c r="AY1919" i="6"/>
  <c r="AX1919" i="6"/>
  <c r="AW1919" i="6"/>
  <c r="AV1919" i="6"/>
  <c r="AU1919" i="6"/>
  <c r="AT1919" i="6"/>
  <c r="AS1919" i="6"/>
  <c r="AR1919" i="6"/>
  <c r="AQ1919" i="6"/>
  <c r="AP1919" i="6"/>
  <c r="AO1919" i="6"/>
  <c r="AN1919" i="6"/>
  <c r="BD1919" i="6" s="1"/>
  <c r="AL1919" i="6"/>
  <c r="AK1919" i="6"/>
  <c r="AJ1919" i="6"/>
  <c r="AI1919" i="6"/>
  <c r="AM1919" i="6" s="1"/>
  <c r="AH1919" i="6"/>
  <c r="AG1919" i="6"/>
  <c r="AB1919" i="6"/>
  <c r="Z1919" i="6"/>
  <c r="Y1919" i="6"/>
  <c r="X1919" i="6"/>
  <c r="AD1919" i="6" s="1"/>
  <c r="V1919" i="6"/>
  <c r="T1919" i="6"/>
  <c r="S1919" i="6"/>
  <c r="R1919" i="6"/>
  <c r="Q1919" i="6"/>
  <c r="P1919" i="6"/>
  <c r="O1919" i="6"/>
  <c r="N1919" i="6"/>
  <c r="M1919" i="6"/>
  <c r="U1919" i="6" s="1"/>
  <c r="E1919" i="6"/>
  <c r="B1919" i="6"/>
  <c r="BK1918" i="6"/>
  <c r="BJ1918" i="6"/>
  <c r="BC1918" i="6"/>
  <c r="BB1918" i="6"/>
  <c r="BA1918" i="6"/>
  <c r="AZ1918" i="6"/>
  <c r="AY1918" i="6"/>
  <c r="AX1918" i="6"/>
  <c r="AW1918" i="6"/>
  <c r="AV1918" i="6"/>
  <c r="AU1918" i="6"/>
  <c r="AT1918" i="6"/>
  <c r="AS1918" i="6"/>
  <c r="AR1918" i="6"/>
  <c r="AQ1918" i="6"/>
  <c r="AP1918" i="6"/>
  <c r="AO1918" i="6"/>
  <c r="AN1918" i="6"/>
  <c r="BD1918" i="6" s="1"/>
  <c r="AL1918" i="6"/>
  <c r="AK1918" i="6"/>
  <c r="AJ1918" i="6"/>
  <c r="AI1918" i="6"/>
  <c r="AM1918" i="6" s="1"/>
  <c r="AH1918" i="6"/>
  <c r="AG1918" i="6"/>
  <c r="AB1918" i="6"/>
  <c r="Z1918" i="6"/>
  <c r="Y1918" i="6"/>
  <c r="X1918" i="6"/>
  <c r="AD1918" i="6" s="1"/>
  <c r="V1918" i="6"/>
  <c r="T1918" i="6"/>
  <c r="S1918" i="6"/>
  <c r="R1918" i="6"/>
  <c r="Q1918" i="6"/>
  <c r="P1918" i="6"/>
  <c r="O1918" i="6"/>
  <c r="N1918" i="6"/>
  <c r="M1918" i="6"/>
  <c r="U1918" i="6" s="1"/>
  <c r="E1918" i="6"/>
  <c r="B1918" i="6"/>
  <c r="BK1917" i="6"/>
  <c r="BJ1917" i="6"/>
  <c r="BC1917" i="6"/>
  <c r="BB1917" i="6"/>
  <c r="BA1917" i="6"/>
  <c r="AZ1917" i="6"/>
  <c r="AY1917" i="6"/>
  <c r="AX1917" i="6"/>
  <c r="AW1917" i="6"/>
  <c r="AV1917" i="6"/>
  <c r="AU1917" i="6"/>
  <c r="AT1917" i="6"/>
  <c r="AS1917" i="6"/>
  <c r="AR1917" i="6"/>
  <c r="AQ1917" i="6"/>
  <c r="AP1917" i="6"/>
  <c r="AO1917" i="6"/>
  <c r="AN1917" i="6"/>
  <c r="BD1917" i="6" s="1"/>
  <c r="AL1917" i="6"/>
  <c r="AK1917" i="6"/>
  <c r="AJ1917" i="6"/>
  <c r="AI1917" i="6"/>
  <c r="AM1917" i="6" s="1"/>
  <c r="AH1917" i="6"/>
  <c r="AG1917" i="6"/>
  <c r="AB1917" i="6"/>
  <c r="Z1917" i="6"/>
  <c r="Y1917" i="6"/>
  <c r="X1917" i="6"/>
  <c r="AD1917" i="6" s="1"/>
  <c r="V1917" i="6"/>
  <c r="T1917" i="6"/>
  <c r="S1917" i="6"/>
  <c r="R1917" i="6"/>
  <c r="Q1917" i="6"/>
  <c r="P1917" i="6"/>
  <c r="O1917" i="6"/>
  <c r="N1917" i="6"/>
  <c r="M1917" i="6"/>
  <c r="U1917" i="6" s="1"/>
  <c r="E1917" i="6"/>
  <c r="B1917" i="6"/>
  <c r="BK1916" i="6"/>
  <c r="BJ1916" i="6"/>
  <c r="BC1916" i="6"/>
  <c r="BB1916" i="6"/>
  <c r="BA1916" i="6"/>
  <c r="AZ1916" i="6"/>
  <c r="AY1916" i="6"/>
  <c r="AX1916" i="6"/>
  <c r="AW1916" i="6"/>
  <c r="AV1916" i="6"/>
  <c r="AU1916" i="6"/>
  <c r="AT1916" i="6"/>
  <c r="AS1916" i="6"/>
  <c r="AR1916" i="6"/>
  <c r="AQ1916" i="6"/>
  <c r="AP1916" i="6"/>
  <c r="AO1916" i="6"/>
  <c r="AN1916" i="6"/>
  <c r="BD1916" i="6" s="1"/>
  <c r="AL1916" i="6"/>
  <c r="AK1916" i="6"/>
  <c r="AJ1916" i="6"/>
  <c r="AI1916" i="6"/>
  <c r="AM1916" i="6" s="1"/>
  <c r="AH1916" i="6"/>
  <c r="AG1916" i="6"/>
  <c r="AB1916" i="6"/>
  <c r="Z1916" i="6"/>
  <c r="Y1916" i="6"/>
  <c r="X1916" i="6"/>
  <c r="AD1916" i="6" s="1"/>
  <c r="V1916" i="6"/>
  <c r="T1916" i="6"/>
  <c r="S1916" i="6"/>
  <c r="R1916" i="6"/>
  <c r="Q1916" i="6"/>
  <c r="P1916" i="6"/>
  <c r="O1916" i="6"/>
  <c r="N1916" i="6"/>
  <c r="M1916" i="6"/>
  <c r="U1916" i="6" s="1"/>
  <c r="E1916" i="6"/>
  <c r="B1916" i="6"/>
  <c r="BK1915" i="6"/>
  <c r="BJ1915" i="6"/>
  <c r="BC1915" i="6"/>
  <c r="BB1915" i="6"/>
  <c r="BA1915" i="6"/>
  <c r="AZ1915" i="6"/>
  <c r="AY1915" i="6"/>
  <c r="AX1915" i="6"/>
  <c r="AW1915" i="6"/>
  <c r="AV1915" i="6"/>
  <c r="AU1915" i="6"/>
  <c r="AT1915" i="6"/>
  <c r="AS1915" i="6"/>
  <c r="AR1915" i="6"/>
  <c r="AQ1915" i="6"/>
  <c r="AP1915" i="6"/>
  <c r="AO1915" i="6"/>
  <c r="AN1915" i="6"/>
  <c r="BD1915" i="6" s="1"/>
  <c r="AL1915" i="6"/>
  <c r="AK1915" i="6"/>
  <c r="AJ1915" i="6"/>
  <c r="AI1915" i="6"/>
  <c r="AM1915" i="6" s="1"/>
  <c r="AH1915" i="6"/>
  <c r="AG1915" i="6"/>
  <c r="AB1915" i="6"/>
  <c r="Z1915" i="6"/>
  <c r="Y1915" i="6"/>
  <c r="X1915" i="6"/>
  <c r="AD1915" i="6" s="1"/>
  <c r="V1915" i="6"/>
  <c r="T1915" i="6"/>
  <c r="S1915" i="6"/>
  <c r="R1915" i="6"/>
  <c r="Q1915" i="6"/>
  <c r="P1915" i="6"/>
  <c r="O1915" i="6"/>
  <c r="N1915" i="6"/>
  <c r="M1915" i="6"/>
  <c r="U1915" i="6" s="1"/>
  <c r="E1915" i="6"/>
  <c r="B1915" i="6"/>
  <c r="BK1914" i="6"/>
  <c r="BJ1914" i="6"/>
  <c r="BC1914" i="6"/>
  <c r="BB1914" i="6"/>
  <c r="BA1914" i="6"/>
  <c r="AZ1914" i="6"/>
  <c r="AY1914" i="6"/>
  <c r="AX1914" i="6"/>
  <c r="AW1914" i="6"/>
  <c r="AV1914" i="6"/>
  <c r="AU1914" i="6"/>
  <c r="AT1914" i="6"/>
  <c r="AS1914" i="6"/>
  <c r="AR1914" i="6"/>
  <c r="AQ1914" i="6"/>
  <c r="AP1914" i="6"/>
  <c r="AO1914" i="6"/>
  <c r="AN1914" i="6"/>
  <c r="BD1914" i="6" s="1"/>
  <c r="AL1914" i="6"/>
  <c r="AK1914" i="6"/>
  <c r="AJ1914" i="6"/>
  <c r="AI1914" i="6"/>
  <c r="AM1914" i="6" s="1"/>
  <c r="AH1914" i="6"/>
  <c r="AG1914" i="6"/>
  <c r="AB1914" i="6"/>
  <c r="Z1914" i="6"/>
  <c r="Y1914" i="6"/>
  <c r="X1914" i="6"/>
  <c r="AD1914" i="6" s="1"/>
  <c r="V1914" i="6"/>
  <c r="T1914" i="6"/>
  <c r="S1914" i="6"/>
  <c r="R1914" i="6"/>
  <c r="Q1914" i="6"/>
  <c r="P1914" i="6"/>
  <c r="O1914" i="6"/>
  <c r="N1914" i="6"/>
  <c r="M1914" i="6"/>
  <c r="U1914" i="6" s="1"/>
  <c r="E1914" i="6"/>
  <c r="B1914" i="6"/>
  <c r="BK1913" i="6"/>
  <c r="BJ1913" i="6"/>
  <c r="BC1913" i="6"/>
  <c r="BB1913" i="6"/>
  <c r="BA1913" i="6"/>
  <c r="AZ1913" i="6"/>
  <c r="AY1913" i="6"/>
  <c r="AX1913" i="6"/>
  <c r="AW1913" i="6"/>
  <c r="AV1913" i="6"/>
  <c r="AU1913" i="6"/>
  <c r="AT1913" i="6"/>
  <c r="AS1913" i="6"/>
  <c r="AR1913" i="6"/>
  <c r="AQ1913" i="6"/>
  <c r="AP1913" i="6"/>
  <c r="AO1913" i="6"/>
  <c r="AN1913" i="6"/>
  <c r="BD1913" i="6" s="1"/>
  <c r="AL1913" i="6"/>
  <c r="AK1913" i="6"/>
  <c r="AJ1913" i="6"/>
  <c r="AI1913" i="6"/>
  <c r="AM1913" i="6" s="1"/>
  <c r="AH1913" i="6"/>
  <c r="AG1913" i="6"/>
  <c r="AB1913" i="6"/>
  <c r="Z1913" i="6"/>
  <c r="Y1913" i="6"/>
  <c r="X1913" i="6"/>
  <c r="AD1913" i="6" s="1"/>
  <c r="V1913" i="6"/>
  <c r="T1913" i="6"/>
  <c r="S1913" i="6"/>
  <c r="R1913" i="6"/>
  <c r="Q1913" i="6"/>
  <c r="P1913" i="6"/>
  <c r="O1913" i="6"/>
  <c r="N1913" i="6"/>
  <c r="M1913" i="6"/>
  <c r="U1913" i="6" s="1"/>
  <c r="E1913" i="6"/>
  <c r="B1913" i="6"/>
  <c r="BK1912" i="6"/>
  <c r="BJ1912" i="6"/>
  <c r="BC1912" i="6"/>
  <c r="BB1912" i="6"/>
  <c r="BA1912" i="6"/>
  <c r="AZ1912" i="6"/>
  <c r="AY1912" i="6"/>
  <c r="AX1912" i="6"/>
  <c r="AW1912" i="6"/>
  <c r="AV1912" i="6"/>
  <c r="AU1912" i="6"/>
  <c r="AT1912" i="6"/>
  <c r="AS1912" i="6"/>
  <c r="AR1912" i="6"/>
  <c r="AQ1912" i="6"/>
  <c r="AP1912" i="6"/>
  <c r="AO1912" i="6"/>
  <c r="AN1912" i="6"/>
  <c r="BD1912" i="6" s="1"/>
  <c r="AL1912" i="6"/>
  <c r="AK1912" i="6"/>
  <c r="AJ1912" i="6"/>
  <c r="AI1912" i="6"/>
  <c r="AM1912" i="6" s="1"/>
  <c r="AH1912" i="6"/>
  <c r="AG1912" i="6"/>
  <c r="AB1912" i="6"/>
  <c r="Z1912" i="6"/>
  <c r="Y1912" i="6"/>
  <c r="X1912" i="6"/>
  <c r="AD1912" i="6" s="1"/>
  <c r="V1912" i="6"/>
  <c r="T1912" i="6"/>
  <c r="S1912" i="6"/>
  <c r="R1912" i="6"/>
  <c r="Q1912" i="6"/>
  <c r="P1912" i="6"/>
  <c r="O1912" i="6"/>
  <c r="N1912" i="6"/>
  <c r="M1912" i="6"/>
  <c r="U1912" i="6" s="1"/>
  <c r="E1912" i="6"/>
  <c r="B1912" i="6"/>
  <c r="BK1911" i="6"/>
  <c r="BJ1911" i="6"/>
  <c r="BC1911" i="6"/>
  <c r="BB1911" i="6"/>
  <c r="BA1911" i="6"/>
  <c r="AZ1911" i="6"/>
  <c r="AY1911" i="6"/>
  <c r="AX1911" i="6"/>
  <c r="AW1911" i="6"/>
  <c r="AV1911" i="6"/>
  <c r="AU1911" i="6"/>
  <c r="AT1911" i="6"/>
  <c r="AS1911" i="6"/>
  <c r="AR1911" i="6"/>
  <c r="AQ1911" i="6"/>
  <c r="AP1911" i="6"/>
  <c r="AO1911" i="6"/>
  <c r="AN1911" i="6"/>
  <c r="BD1911" i="6" s="1"/>
  <c r="AL1911" i="6"/>
  <c r="AK1911" i="6"/>
  <c r="AJ1911" i="6"/>
  <c r="AI1911" i="6"/>
  <c r="AM1911" i="6" s="1"/>
  <c r="AH1911" i="6"/>
  <c r="AG1911" i="6"/>
  <c r="AB1911" i="6"/>
  <c r="Z1911" i="6"/>
  <c r="Y1911" i="6"/>
  <c r="X1911" i="6"/>
  <c r="AD1911" i="6" s="1"/>
  <c r="V1911" i="6"/>
  <c r="T1911" i="6"/>
  <c r="S1911" i="6"/>
  <c r="R1911" i="6"/>
  <c r="Q1911" i="6"/>
  <c r="P1911" i="6"/>
  <c r="O1911" i="6"/>
  <c r="N1911" i="6"/>
  <c r="M1911" i="6"/>
  <c r="U1911" i="6" s="1"/>
  <c r="E1911" i="6"/>
  <c r="B1911" i="6"/>
  <c r="BK1910" i="6"/>
  <c r="BJ1910" i="6"/>
  <c r="BC1910" i="6"/>
  <c r="BB1910" i="6"/>
  <c r="BA1910" i="6"/>
  <c r="AZ1910" i="6"/>
  <c r="AY1910" i="6"/>
  <c r="AX1910" i="6"/>
  <c r="AW1910" i="6"/>
  <c r="AV1910" i="6"/>
  <c r="AU1910" i="6"/>
  <c r="AT1910" i="6"/>
  <c r="AS1910" i="6"/>
  <c r="AR1910" i="6"/>
  <c r="AQ1910" i="6"/>
  <c r="AP1910" i="6"/>
  <c r="AO1910" i="6"/>
  <c r="AN1910" i="6"/>
  <c r="BD1910" i="6" s="1"/>
  <c r="AL1910" i="6"/>
  <c r="AK1910" i="6"/>
  <c r="AJ1910" i="6"/>
  <c r="AI1910" i="6"/>
  <c r="AM1910" i="6" s="1"/>
  <c r="AH1910" i="6"/>
  <c r="AG1910" i="6"/>
  <c r="AB1910" i="6"/>
  <c r="Z1910" i="6"/>
  <c r="Y1910" i="6"/>
  <c r="X1910" i="6"/>
  <c r="AD1910" i="6" s="1"/>
  <c r="V1910" i="6"/>
  <c r="T1910" i="6"/>
  <c r="S1910" i="6"/>
  <c r="R1910" i="6"/>
  <c r="Q1910" i="6"/>
  <c r="P1910" i="6"/>
  <c r="O1910" i="6"/>
  <c r="N1910" i="6"/>
  <c r="M1910" i="6"/>
  <c r="U1910" i="6" s="1"/>
  <c r="E1910" i="6"/>
  <c r="B1910" i="6"/>
  <c r="BK1909" i="6"/>
  <c r="BJ1909" i="6"/>
  <c r="BC1909" i="6"/>
  <c r="BB1909" i="6"/>
  <c r="BA1909" i="6"/>
  <c r="AZ1909" i="6"/>
  <c r="AY1909" i="6"/>
  <c r="AX1909" i="6"/>
  <c r="AW1909" i="6"/>
  <c r="AV1909" i="6"/>
  <c r="AU1909" i="6"/>
  <c r="AT1909" i="6"/>
  <c r="AS1909" i="6"/>
  <c r="AR1909" i="6"/>
  <c r="AQ1909" i="6"/>
  <c r="AP1909" i="6"/>
  <c r="AO1909" i="6"/>
  <c r="AN1909" i="6"/>
  <c r="BD1909" i="6" s="1"/>
  <c r="AL1909" i="6"/>
  <c r="AK1909" i="6"/>
  <c r="AJ1909" i="6"/>
  <c r="AI1909" i="6"/>
  <c r="AM1909" i="6" s="1"/>
  <c r="AH1909" i="6"/>
  <c r="AG1909" i="6"/>
  <c r="AB1909" i="6"/>
  <c r="Z1909" i="6"/>
  <c r="Y1909" i="6"/>
  <c r="X1909" i="6"/>
  <c r="AD1909" i="6" s="1"/>
  <c r="V1909" i="6"/>
  <c r="T1909" i="6"/>
  <c r="S1909" i="6"/>
  <c r="R1909" i="6"/>
  <c r="Q1909" i="6"/>
  <c r="P1909" i="6"/>
  <c r="O1909" i="6"/>
  <c r="N1909" i="6"/>
  <c r="M1909" i="6"/>
  <c r="U1909" i="6" s="1"/>
  <c r="E1909" i="6"/>
  <c r="B1909" i="6"/>
  <c r="BK1908" i="6"/>
  <c r="BJ1908" i="6"/>
  <c r="BC1908" i="6"/>
  <c r="BB1908" i="6"/>
  <c r="BA1908" i="6"/>
  <c r="AZ1908" i="6"/>
  <c r="AY1908" i="6"/>
  <c r="AX1908" i="6"/>
  <c r="AW1908" i="6"/>
  <c r="AV1908" i="6"/>
  <c r="AU1908" i="6"/>
  <c r="AT1908" i="6"/>
  <c r="AS1908" i="6"/>
  <c r="AR1908" i="6"/>
  <c r="AQ1908" i="6"/>
  <c r="AP1908" i="6"/>
  <c r="AO1908" i="6"/>
  <c r="AN1908" i="6"/>
  <c r="BD1908" i="6" s="1"/>
  <c r="AL1908" i="6"/>
  <c r="AK1908" i="6"/>
  <c r="AJ1908" i="6"/>
  <c r="AI1908" i="6"/>
  <c r="AM1908" i="6" s="1"/>
  <c r="AH1908" i="6"/>
  <c r="AG1908" i="6"/>
  <c r="AB1908" i="6"/>
  <c r="Z1908" i="6"/>
  <c r="Y1908" i="6"/>
  <c r="X1908" i="6"/>
  <c r="AD1908" i="6" s="1"/>
  <c r="V1908" i="6"/>
  <c r="T1908" i="6"/>
  <c r="S1908" i="6"/>
  <c r="R1908" i="6"/>
  <c r="Q1908" i="6"/>
  <c r="P1908" i="6"/>
  <c r="O1908" i="6"/>
  <c r="N1908" i="6"/>
  <c r="M1908" i="6"/>
  <c r="U1908" i="6" s="1"/>
  <c r="E1908" i="6"/>
  <c r="B1908" i="6"/>
  <c r="BK1907" i="6"/>
  <c r="BJ1907" i="6"/>
  <c r="BC1907" i="6"/>
  <c r="BB1907" i="6"/>
  <c r="BA1907" i="6"/>
  <c r="AZ1907" i="6"/>
  <c r="AY1907" i="6"/>
  <c r="AX1907" i="6"/>
  <c r="AW1907" i="6"/>
  <c r="AV1907" i="6"/>
  <c r="AU1907" i="6"/>
  <c r="AT1907" i="6"/>
  <c r="AS1907" i="6"/>
  <c r="AR1907" i="6"/>
  <c r="AQ1907" i="6"/>
  <c r="AP1907" i="6"/>
  <c r="AO1907" i="6"/>
  <c r="AN1907" i="6"/>
  <c r="BD1907" i="6" s="1"/>
  <c r="AL1907" i="6"/>
  <c r="AK1907" i="6"/>
  <c r="AJ1907" i="6"/>
  <c r="AI1907" i="6"/>
  <c r="AM1907" i="6" s="1"/>
  <c r="AH1907" i="6"/>
  <c r="AG1907" i="6"/>
  <c r="AB1907" i="6"/>
  <c r="Z1907" i="6"/>
  <c r="Y1907" i="6"/>
  <c r="X1907" i="6"/>
  <c r="AD1907" i="6" s="1"/>
  <c r="V1907" i="6"/>
  <c r="T1907" i="6"/>
  <c r="S1907" i="6"/>
  <c r="R1907" i="6"/>
  <c r="Q1907" i="6"/>
  <c r="P1907" i="6"/>
  <c r="O1907" i="6"/>
  <c r="N1907" i="6"/>
  <c r="M1907" i="6"/>
  <c r="U1907" i="6" s="1"/>
  <c r="E1907" i="6"/>
  <c r="B1907" i="6"/>
  <c r="BK1906" i="6"/>
  <c r="BJ1906" i="6"/>
  <c r="BC1906" i="6"/>
  <c r="BB1906" i="6"/>
  <c r="BA1906" i="6"/>
  <c r="AZ1906" i="6"/>
  <c r="AY1906" i="6"/>
  <c r="AX1906" i="6"/>
  <c r="AW1906" i="6"/>
  <c r="AV1906" i="6"/>
  <c r="AU1906" i="6"/>
  <c r="AT1906" i="6"/>
  <c r="AS1906" i="6"/>
  <c r="AR1906" i="6"/>
  <c r="AQ1906" i="6"/>
  <c r="AP1906" i="6"/>
  <c r="AO1906" i="6"/>
  <c r="AN1906" i="6"/>
  <c r="BD1906" i="6" s="1"/>
  <c r="AL1906" i="6"/>
  <c r="AK1906" i="6"/>
  <c r="AJ1906" i="6"/>
  <c r="AI1906" i="6"/>
  <c r="AM1906" i="6" s="1"/>
  <c r="AH1906" i="6"/>
  <c r="AG1906" i="6"/>
  <c r="AB1906" i="6"/>
  <c r="Z1906" i="6"/>
  <c r="Y1906" i="6"/>
  <c r="X1906" i="6"/>
  <c r="AD1906" i="6" s="1"/>
  <c r="V1906" i="6"/>
  <c r="T1906" i="6"/>
  <c r="S1906" i="6"/>
  <c r="R1906" i="6"/>
  <c r="Q1906" i="6"/>
  <c r="P1906" i="6"/>
  <c r="O1906" i="6"/>
  <c r="N1906" i="6"/>
  <c r="M1906" i="6"/>
  <c r="U1906" i="6" s="1"/>
  <c r="E1906" i="6"/>
  <c r="B1906" i="6"/>
  <c r="BK1905" i="6"/>
  <c r="BJ1905" i="6"/>
  <c r="BC1905" i="6"/>
  <c r="BB1905" i="6"/>
  <c r="BA1905" i="6"/>
  <c r="AZ1905" i="6"/>
  <c r="AY1905" i="6"/>
  <c r="AX1905" i="6"/>
  <c r="AW1905" i="6"/>
  <c r="AV1905" i="6"/>
  <c r="AU1905" i="6"/>
  <c r="AT1905" i="6"/>
  <c r="AS1905" i="6"/>
  <c r="AR1905" i="6"/>
  <c r="AQ1905" i="6"/>
  <c r="AP1905" i="6"/>
  <c r="AO1905" i="6"/>
  <c r="AN1905" i="6"/>
  <c r="BD1905" i="6" s="1"/>
  <c r="AL1905" i="6"/>
  <c r="AK1905" i="6"/>
  <c r="AJ1905" i="6"/>
  <c r="AI1905" i="6"/>
  <c r="AM1905" i="6" s="1"/>
  <c r="AH1905" i="6"/>
  <c r="AG1905" i="6"/>
  <c r="AB1905" i="6"/>
  <c r="Z1905" i="6"/>
  <c r="Y1905" i="6"/>
  <c r="X1905" i="6"/>
  <c r="AD1905" i="6" s="1"/>
  <c r="V1905" i="6"/>
  <c r="T1905" i="6"/>
  <c r="S1905" i="6"/>
  <c r="R1905" i="6"/>
  <c r="Q1905" i="6"/>
  <c r="P1905" i="6"/>
  <c r="O1905" i="6"/>
  <c r="N1905" i="6"/>
  <c r="M1905" i="6"/>
  <c r="U1905" i="6" s="1"/>
  <c r="E1905" i="6"/>
  <c r="B1905" i="6"/>
  <c r="BK1904" i="6"/>
  <c r="BJ1904" i="6"/>
  <c r="BC1904" i="6"/>
  <c r="BB1904" i="6"/>
  <c r="BA1904" i="6"/>
  <c r="AZ1904" i="6"/>
  <c r="AY1904" i="6"/>
  <c r="AX1904" i="6"/>
  <c r="AW1904" i="6"/>
  <c r="AV1904" i="6"/>
  <c r="AU1904" i="6"/>
  <c r="AT1904" i="6"/>
  <c r="AS1904" i="6"/>
  <c r="AR1904" i="6"/>
  <c r="AQ1904" i="6"/>
  <c r="AP1904" i="6"/>
  <c r="AO1904" i="6"/>
  <c r="AN1904" i="6"/>
  <c r="BD1904" i="6" s="1"/>
  <c r="AL1904" i="6"/>
  <c r="AK1904" i="6"/>
  <c r="AJ1904" i="6"/>
  <c r="AI1904" i="6"/>
  <c r="AM1904" i="6" s="1"/>
  <c r="AH1904" i="6"/>
  <c r="AG1904" i="6"/>
  <c r="AB1904" i="6"/>
  <c r="Z1904" i="6"/>
  <c r="Y1904" i="6"/>
  <c r="X1904" i="6"/>
  <c r="AD1904" i="6" s="1"/>
  <c r="V1904" i="6"/>
  <c r="T1904" i="6"/>
  <c r="S1904" i="6"/>
  <c r="R1904" i="6"/>
  <c r="Q1904" i="6"/>
  <c r="P1904" i="6"/>
  <c r="O1904" i="6"/>
  <c r="N1904" i="6"/>
  <c r="M1904" i="6"/>
  <c r="U1904" i="6" s="1"/>
  <c r="E1904" i="6"/>
  <c r="B1904" i="6"/>
  <c r="BK1903" i="6"/>
  <c r="BJ1903" i="6"/>
  <c r="BC1903" i="6"/>
  <c r="BB1903" i="6"/>
  <c r="BA1903" i="6"/>
  <c r="AZ1903" i="6"/>
  <c r="AY1903" i="6"/>
  <c r="AX1903" i="6"/>
  <c r="AW1903" i="6"/>
  <c r="AV1903" i="6"/>
  <c r="AU1903" i="6"/>
  <c r="AT1903" i="6"/>
  <c r="AS1903" i="6"/>
  <c r="AR1903" i="6"/>
  <c r="AQ1903" i="6"/>
  <c r="AP1903" i="6"/>
  <c r="AO1903" i="6"/>
  <c r="AN1903" i="6"/>
  <c r="BD1903" i="6" s="1"/>
  <c r="AL1903" i="6"/>
  <c r="AK1903" i="6"/>
  <c r="AJ1903" i="6"/>
  <c r="AI1903" i="6"/>
  <c r="AM1903" i="6" s="1"/>
  <c r="AH1903" i="6"/>
  <c r="AG1903" i="6"/>
  <c r="AB1903" i="6"/>
  <c r="Z1903" i="6"/>
  <c r="Y1903" i="6"/>
  <c r="X1903" i="6"/>
  <c r="AD1903" i="6" s="1"/>
  <c r="V1903" i="6"/>
  <c r="T1903" i="6"/>
  <c r="S1903" i="6"/>
  <c r="R1903" i="6"/>
  <c r="Q1903" i="6"/>
  <c r="P1903" i="6"/>
  <c r="O1903" i="6"/>
  <c r="N1903" i="6"/>
  <c r="M1903" i="6"/>
  <c r="U1903" i="6" s="1"/>
  <c r="E1903" i="6"/>
  <c r="B1903" i="6"/>
  <c r="BK1902" i="6"/>
  <c r="BJ1902" i="6"/>
  <c r="BC1902" i="6"/>
  <c r="BB1902" i="6"/>
  <c r="BA1902" i="6"/>
  <c r="AZ1902" i="6"/>
  <c r="AY1902" i="6"/>
  <c r="AX1902" i="6"/>
  <c r="AW1902" i="6"/>
  <c r="AV1902" i="6"/>
  <c r="AU1902" i="6"/>
  <c r="AT1902" i="6"/>
  <c r="AS1902" i="6"/>
  <c r="AR1902" i="6"/>
  <c r="AQ1902" i="6"/>
  <c r="AP1902" i="6"/>
  <c r="AO1902" i="6"/>
  <c r="AN1902" i="6"/>
  <c r="BD1902" i="6" s="1"/>
  <c r="AL1902" i="6"/>
  <c r="AK1902" i="6"/>
  <c r="AJ1902" i="6"/>
  <c r="AI1902" i="6"/>
  <c r="AM1902" i="6" s="1"/>
  <c r="AH1902" i="6"/>
  <c r="AG1902" i="6"/>
  <c r="AB1902" i="6"/>
  <c r="Z1902" i="6"/>
  <c r="Y1902" i="6"/>
  <c r="X1902" i="6"/>
  <c r="AD1902" i="6" s="1"/>
  <c r="V1902" i="6"/>
  <c r="T1902" i="6"/>
  <c r="S1902" i="6"/>
  <c r="R1902" i="6"/>
  <c r="Q1902" i="6"/>
  <c r="P1902" i="6"/>
  <c r="O1902" i="6"/>
  <c r="N1902" i="6"/>
  <c r="M1902" i="6"/>
  <c r="U1902" i="6" s="1"/>
  <c r="E1902" i="6"/>
  <c r="B1902" i="6"/>
  <c r="BK1901" i="6"/>
  <c r="BJ1901" i="6"/>
  <c r="BC1901" i="6"/>
  <c r="BB1901" i="6"/>
  <c r="BA1901" i="6"/>
  <c r="AZ1901" i="6"/>
  <c r="AY1901" i="6"/>
  <c r="AX1901" i="6"/>
  <c r="AW1901" i="6"/>
  <c r="AV1901" i="6"/>
  <c r="AU1901" i="6"/>
  <c r="AT1901" i="6"/>
  <c r="AS1901" i="6"/>
  <c r="AR1901" i="6"/>
  <c r="AQ1901" i="6"/>
  <c r="AP1901" i="6"/>
  <c r="AO1901" i="6"/>
  <c r="AN1901" i="6"/>
  <c r="BD1901" i="6" s="1"/>
  <c r="AL1901" i="6"/>
  <c r="AK1901" i="6"/>
  <c r="AJ1901" i="6"/>
  <c r="AI1901" i="6"/>
  <c r="AM1901" i="6" s="1"/>
  <c r="AH1901" i="6"/>
  <c r="AG1901" i="6"/>
  <c r="AB1901" i="6"/>
  <c r="Z1901" i="6"/>
  <c r="Y1901" i="6"/>
  <c r="X1901" i="6"/>
  <c r="AD1901" i="6" s="1"/>
  <c r="V1901" i="6"/>
  <c r="T1901" i="6"/>
  <c r="S1901" i="6"/>
  <c r="R1901" i="6"/>
  <c r="Q1901" i="6"/>
  <c r="P1901" i="6"/>
  <c r="O1901" i="6"/>
  <c r="N1901" i="6"/>
  <c r="M1901" i="6"/>
  <c r="U1901" i="6" s="1"/>
  <c r="E1901" i="6"/>
  <c r="B1901" i="6"/>
  <c r="BK1900" i="6"/>
  <c r="BJ1900" i="6"/>
  <c r="BC1900" i="6"/>
  <c r="BB1900" i="6"/>
  <c r="BA1900" i="6"/>
  <c r="AZ1900" i="6"/>
  <c r="AY1900" i="6"/>
  <c r="AX1900" i="6"/>
  <c r="AW1900" i="6"/>
  <c r="AV1900" i="6"/>
  <c r="AU1900" i="6"/>
  <c r="AT1900" i="6"/>
  <c r="AS1900" i="6"/>
  <c r="AR1900" i="6"/>
  <c r="AQ1900" i="6"/>
  <c r="AP1900" i="6"/>
  <c r="AO1900" i="6"/>
  <c r="AN1900" i="6"/>
  <c r="BD1900" i="6" s="1"/>
  <c r="AL1900" i="6"/>
  <c r="AK1900" i="6"/>
  <c r="AJ1900" i="6"/>
  <c r="AI1900" i="6"/>
  <c r="AM1900" i="6" s="1"/>
  <c r="AH1900" i="6"/>
  <c r="AG1900" i="6"/>
  <c r="AB1900" i="6"/>
  <c r="Z1900" i="6"/>
  <c r="Y1900" i="6"/>
  <c r="X1900" i="6"/>
  <c r="AD1900" i="6" s="1"/>
  <c r="V1900" i="6"/>
  <c r="T1900" i="6"/>
  <c r="S1900" i="6"/>
  <c r="R1900" i="6"/>
  <c r="Q1900" i="6"/>
  <c r="P1900" i="6"/>
  <c r="O1900" i="6"/>
  <c r="N1900" i="6"/>
  <c r="M1900" i="6"/>
  <c r="U1900" i="6" s="1"/>
  <c r="E1900" i="6"/>
  <c r="B1900" i="6"/>
  <c r="BK1899" i="6"/>
  <c r="BJ1899" i="6"/>
  <c r="BC1899" i="6"/>
  <c r="BB1899" i="6"/>
  <c r="BA1899" i="6"/>
  <c r="AZ1899" i="6"/>
  <c r="AY1899" i="6"/>
  <c r="AX1899" i="6"/>
  <c r="AW1899" i="6"/>
  <c r="AV1899" i="6"/>
  <c r="AU1899" i="6"/>
  <c r="AT1899" i="6"/>
  <c r="AS1899" i="6"/>
  <c r="AR1899" i="6"/>
  <c r="AQ1899" i="6"/>
  <c r="AP1899" i="6"/>
  <c r="AO1899" i="6"/>
  <c r="AN1899" i="6"/>
  <c r="BD1899" i="6" s="1"/>
  <c r="AL1899" i="6"/>
  <c r="AK1899" i="6"/>
  <c r="AJ1899" i="6"/>
  <c r="AI1899" i="6"/>
  <c r="AM1899" i="6" s="1"/>
  <c r="AH1899" i="6"/>
  <c r="AG1899" i="6"/>
  <c r="AB1899" i="6"/>
  <c r="Z1899" i="6"/>
  <c r="Y1899" i="6"/>
  <c r="X1899" i="6"/>
  <c r="AD1899" i="6" s="1"/>
  <c r="V1899" i="6"/>
  <c r="T1899" i="6"/>
  <c r="S1899" i="6"/>
  <c r="R1899" i="6"/>
  <c r="Q1899" i="6"/>
  <c r="P1899" i="6"/>
  <c r="O1899" i="6"/>
  <c r="N1899" i="6"/>
  <c r="M1899" i="6"/>
  <c r="U1899" i="6" s="1"/>
  <c r="E1899" i="6"/>
  <c r="B1899" i="6"/>
  <c r="BK1898" i="6"/>
  <c r="BJ1898" i="6"/>
  <c r="BC1898" i="6"/>
  <c r="BB1898" i="6"/>
  <c r="BA1898" i="6"/>
  <c r="AZ1898" i="6"/>
  <c r="AY1898" i="6"/>
  <c r="AX1898" i="6"/>
  <c r="AW1898" i="6"/>
  <c r="AV1898" i="6"/>
  <c r="AU1898" i="6"/>
  <c r="AT1898" i="6"/>
  <c r="AS1898" i="6"/>
  <c r="AR1898" i="6"/>
  <c r="AQ1898" i="6"/>
  <c r="AP1898" i="6"/>
  <c r="AO1898" i="6"/>
  <c r="AN1898" i="6"/>
  <c r="BD1898" i="6" s="1"/>
  <c r="AL1898" i="6"/>
  <c r="AK1898" i="6"/>
  <c r="AJ1898" i="6"/>
  <c r="AI1898" i="6"/>
  <c r="AM1898" i="6" s="1"/>
  <c r="AH1898" i="6"/>
  <c r="AG1898" i="6"/>
  <c r="AB1898" i="6"/>
  <c r="Z1898" i="6"/>
  <c r="Y1898" i="6"/>
  <c r="X1898" i="6"/>
  <c r="AD1898" i="6" s="1"/>
  <c r="V1898" i="6"/>
  <c r="T1898" i="6"/>
  <c r="S1898" i="6"/>
  <c r="R1898" i="6"/>
  <c r="Q1898" i="6"/>
  <c r="P1898" i="6"/>
  <c r="O1898" i="6"/>
  <c r="N1898" i="6"/>
  <c r="M1898" i="6"/>
  <c r="U1898" i="6" s="1"/>
  <c r="E1898" i="6"/>
  <c r="B1898" i="6"/>
  <c r="BK1897" i="6"/>
  <c r="BJ1897" i="6"/>
  <c r="BC1897" i="6"/>
  <c r="BB1897" i="6"/>
  <c r="BA1897" i="6"/>
  <c r="AZ1897" i="6"/>
  <c r="AY1897" i="6"/>
  <c r="AX1897" i="6"/>
  <c r="AW1897" i="6"/>
  <c r="AV1897" i="6"/>
  <c r="AU1897" i="6"/>
  <c r="AT1897" i="6"/>
  <c r="AS1897" i="6"/>
  <c r="AR1897" i="6"/>
  <c r="AQ1897" i="6"/>
  <c r="AP1897" i="6"/>
  <c r="AO1897" i="6"/>
  <c r="AN1897" i="6"/>
  <c r="BD1897" i="6" s="1"/>
  <c r="AL1897" i="6"/>
  <c r="AK1897" i="6"/>
  <c r="AJ1897" i="6"/>
  <c r="AI1897" i="6"/>
  <c r="AM1897" i="6" s="1"/>
  <c r="AH1897" i="6"/>
  <c r="AG1897" i="6"/>
  <c r="AB1897" i="6"/>
  <c r="Z1897" i="6"/>
  <c r="Y1897" i="6"/>
  <c r="X1897" i="6"/>
  <c r="AD1897" i="6" s="1"/>
  <c r="V1897" i="6"/>
  <c r="T1897" i="6"/>
  <c r="S1897" i="6"/>
  <c r="R1897" i="6"/>
  <c r="Q1897" i="6"/>
  <c r="P1897" i="6"/>
  <c r="O1897" i="6"/>
  <c r="N1897" i="6"/>
  <c r="M1897" i="6"/>
  <c r="U1897" i="6" s="1"/>
  <c r="E1897" i="6"/>
  <c r="B1897" i="6"/>
  <c r="BK1896" i="6"/>
  <c r="BJ1896" i="6"/>
  <c r="BC1896" i="6"/>
  <c r="BB1896" i="6"/>
  <c r="BA1896" i="6"/>
  <c r="AZ1896" i="6"/>
  <c r="AY1896" i="6"/>
  <c r="AX1896" i="6"/>
  <c r="AW1896" i="6"/>
  <c r="AV1896" i="6"/>
  <c r="AU1896" i="6"/>
  <c r="AT1896" i="6"/>
  <c r="AS1896" i="6"/>
  <c r="AR1896" i="6"/>
  <c r="AQ1896" i="6"/>
  <c r="AP1896" i="6"/>
  <c r="AO1896" i="6"/>
  <c r="AN1896" i="6"/>
  <c r="BD1896" i="6" s="1"/>
  <c r="AL1896" i="6"/>
  <c r="AK1896" i="6"/>
  <c r="AJ1896" i="6"/>
  <c r="AI1896" i="6"/>
  <c r="AM1896" i="6" s="1"/>
  <c r="AH1896" i="6"/>
  <c r="AG1896" i="6"/>
  <c r="AB1896" i="6"/>
  <c r="Z1896" i="6"/>
  <c r="Y1896" i="6"/>
  <c r="X1896" i="6"/>
  <c r="AD1896" i="6" s="1"/>
  <c r="V1896" i="6"/>
  <c r="T1896" i="6"/>
  <c r="S1896" i="6"/>
  <c r="R1896" i="6"/>
  <c r="Q1896" i="6"/>
  <c r="P1896" i="6"/>
  <c r="O1896" i="6"/>
  <c r="N1896" i="6"/>
  <c r="M1896" i="6"/>
  <c r="U1896" i="6" s="1"/>
  <c r="E1896" i="6"/>
  <c r="B1896" i="6"/>
  <c r="BK1895" i="6"/>
  <c r="BJ1895" i="6"/>
  <c r="BC1895" i="6"/>
  <c r="BB1895" i="6"/>
  <c r="BA1895" i="6"/>
  <c r="AZ1895" i="6"/>
  <c r="AY1895" i="6"/>
  <c r="AX1895" i="6"/>
  <c r="AW1895" i="6"/>
  <c r="AV1895" i="6"/>
  <c r="AU1895" i="6"/>
  <c r="AT1895" i="6"/>
  <c r="AS1895" i="6"/>
  <c r="AR1895" i="6"/>
  <c r="AQ1895" i="6"/>
  <c r="AP1895" i="6"/>
  <c r="AO1895" i="6"/>
  <c r="AN1895" i="6"/>
  <c r="BD1895" i="6" s="1"/>
  <c r="AL1895" i="6"/>
  <c r="AK1895" i="6"/>
  <c r="AJ1895" i="6"/>
  <c r="AI1895" i="6"/>
  <c r="AM1895" i="6" s="1"/>
  <c r="AH1895" i="6"/>
  <c r="AG1895" i="6"/>
  <c r="AB1895" i="6"/>
  <c r="Z1895" i="6"/>
  <c r="Y1895" i="6"/>
  <c r="X1895" i="6"/>
  <c r="AD1895" i="6" s="1"/>
  <c r="V1895" i="6"/>
  <c r="T1895" i="6"/>
  <c r="S1895" i="6"/>
  <c r="R1895" i="6"/>
  <c r="Q1895" i="6"/>
  <c r="P1895" i="6"/>
  <c r="O1895" i="6"/>
  <c r="N1895" i="6"/>
  <c r="M1895" i="6"/>
  <c r="U1895" i="6" s="1"/>
  <c r="E1895" i="6"/>
  <c r="B1895" i="6"/>
  <c r="BK1894" i="6"/>
  <c r="BJ1894" i="6"/>
  <c r="BC1894" i="6"/>
  <c r="BB1894" i="6"/>
  <c r="BA1894" i="6"/>
  <c r="AZ1894" i="6"/>
  <c r="AY1894" i="6"/>
  <c r="AX1894" i="6"/>
  <c r="AW1894" i="6"/>
  <c r="AV1894" i="6"/>
  <c r="AU1894" i="6"/>
  <c r="AT1894" i="6"/>
  <c r="AS1894" i="6"/>
  <c r="AR1894" i="6"/>
  <c r="AQ1894" i="6"/>
  <c r="AP1894" i="6"/>
  <c r="AO1894" i="6"/>
  <c r="AN1894" i="6"/>
  <c r="BD1894" i="6" s="1"/>
  <c r="AL1894" i="6"/>
  <c r="AK1894" i="6"/>
  <c r="AJ1894" i="6"/>
  <c r="AI1894" i="6"/>
  <c r="AM1894" i="6" s="1"/>
  <c r="AH1894" i="6"/>
  <c r="AG1894" i="6"/>
  <c r="AB1894" i="6"/>
  <c r="Z1894" i="6"/>
  <c r="Y1894" i="6"/>
  <c r="X1894" i="6"/>
  <c r="AD1894" i="6" s="1"/>
  <c r="V1894" i="6"/>
  <c r="T1894" i="6"/>
  <c r="S1894" i="6"/>
  <c r="R1894" i="6"/>
  <c r="Q1894" i="6"/>
  <c r="P1894" i="6"/>
  <c r="O1894" i="6"/>
  <c r="N1894" i="6"/>
  <c r="M1894" i="6"/>
  <c r="U1894" i="6" s="1"/>
  <c r="E1894" i="6"/>
  <c r="B1894" i="6"/>
  <c r="BK1893" i="6"/>
  <c r="BJ1893" i="6"/>
  <c r="BC1893" i="6"/>
  <c r="BB1893" i="6"/>
  <c r="BA1893" i="6"/>
  <c r="AZ1893" i="6"/>
  <c r="AY1893" i="6"/>
  <c r="AX1893" i="6"/>
  <c r="AW1893" i="6"/>
  <c r="AV1893" i="6"/>
  <c r="AU1893" i="6"/>
  <c r="AT1893" i="6"/>
  <c r="AS1893" i="6"/>
  <c r="AR1893" i="6"/>
  <c r="AQ1893" i="6"/>
  <c r="AP1893" i="6"/>
  <c r="AO1893" i="6"/>
  <c r="AN1893" i="6"/>
  <c r="BD1893" i="6" s="1"/>
  <c r="AL1893" i="6"/>
  <c r="AK1893" i="6"/>
  <c r="AJ1893" i="6"/>
  <c r="AI1893" i="6"/>
  <c r="AM1893" i="6" s="1"/>
  <c r="AH1893" i="6"/>
  <c r="AG1893" i="6"/>
  <c r="AB1893" i="6"/>
  <c r="Z1893" i="6"/>
  <c r="Y1893" i="6"/>
  <c r="X1893" i="6"/>
  <c r="AD1893" i="6" s="1"/>
  <c r="V1893" i="6"/>
  <c r="T1893" i="6"/>
  <c r="S1893" i="6"/>
  <c r="R1893" i="6"/>
  <c r="Q1893" i="6"/>
  <c r="P1893" i="6"/>
  <c r="O1893" i="6"/>
  <c r="N1893" i="6"/>
  <c r="M1893" i="6"/>
  <c r="U1893" i="6" s="1"/>
  <c r="E1893" i="6"/>
  <c r="B1893" i="6"/>
  <c r="BK1892" i="6"/>
  <c r="BJ1892" i="6"/>
  <c r="BC1892" i="6"/>
  <c r="BB1892" i="6"/>
  <c r="BA1892" i="6"/>
  <c r="AZ1892" i="6"/>
  <c r="AY1892" i="6"/>
  <c r="AX1892" i="6"/>
  <c r="AW1892" i="6"/>
  <c r="AV1892" i="6"/>
  <c r="AU1892" i="6"/>
  <c r="AT1892" i="6"/>
  <c r="AS1892" i="6"/>
  <c r="AR1892" i="6"/>
  <c r="AQ1892" i="6"/>
  <c r="AP1892" i="6"/>
  <c r="AO1892" i="6"/>
  <c r="AN1892" i="6"/>
  <c r="BD1892" i="6" s="1"/>
  <c r="AL1892" i="6"/>
  <c r="AK1892" i="6"/>
  <c r="AJ1892" i="6"/>
  <c r="AI1892" i="6"/>
  <c r="AM1892" i="6" s="1"/>
  <c r="AH1892" i="6"/>
  <c r="AG1892" i="6"/>
  <c r="AB1892" i="6"/>
  <c r="Z1892" i="6"/>
  <c r="Y1892" i="6"/>
  <c r="X1892" i="6"/>
  <c r="AD1892" i="6" s="1"/>
  <c r="V1892" i="6"/>
  <c r="T1892" i="6"/>
  <c r="S1892" i="6"/>
  <c r="R1892" i="6"/>
  <c r="Q1892" i="6"/>
  <c r="P1892" i="6"/>
  <c r="O1892" i="6"/>
  <c r="N1892" i="6"/>
  <c r="M1892" i="6"/>
  <c r="U1892" i="6" s="1"/>
  <c r="E1892" i="6"/>
  <c r="B1892" i="6"/>
  <c r="BK1891" i="6"/>
  <c r="BJ1891" i="6"/>
  <c r="BC1891" i="6"/>
  <c r="BB1891" i="6"/>
  <c r="BA1891" i="6"/>
  <c r="AZ1891" i="6"/>
  <c r="AY1891" i="6"/>
  <c r="AX1891" i="6"/>
  <c r="AW1891" i="6"/>
  <c r="AV1891" i="6"/>
  <c r="AU1891" i="6"/>
  <c r="AT1891" i="6"/>
  <c r="AS1891" i="6"/>
  <c r="AR1891" i="6"/>
  <c r="AQ1891" i="6"/>
  <c r="AP1891" i="6"/>
  <c r="AO1891" i="6"/>
  <c r="AN1891" i="6"/>
  <c r="BD1891" i="6" s="1"/>
  <c r="AL1891" i="6"/>
  <c r="AK1891" i="6"/>
  <c r="AJ1891" i="6"/>
  <c r="AI1891" i="6"/>
  <c r="AM1891" i="6" s="1"/>
  <c r="AH1891" i="6"/>
  <c r="AG1891" i="6"/>
  <c r="AB1891" i="6"/>
  <c r="Z1891" i="6"/>
  <c r="Y1891" i="6"/>
  <c r="X1891" i="6"/>
  <c r="AD1891" i="6" s="1"/>
  <c r="V1891" i="6"/>
  <c r="T1891" i="6"/>
  <c r="S1891" i="6"/>
  <c r="R1891" i="6"/>
  <c r="Q1891" i="6"/>
  <c r="P1891" i="6"/>
  <c r="O1891" i="6"/>
  <c r="N1891" i="6"/>
  <c r="M1891" i="6"/>
  <c r="U1891" i="6" s="1"/>
  <c r="E1891" i="6"/>
  <c r="B1891" i="6"/>
  <c r="BK1890" i="6"/>
  <c r="BJ1890" i="6"/>
  <c r="BC1890" i="6"/>
  <c r="BB1890" i="6"/>
  <c r="BA1890" i="6"/>
  <c r="AZ1890" i="6"/>
  <c r="AY1890" i="6"/>
  <c r="AX1890" i="6"/>
  <c r="AW1890" i="6"/>
  <c r="AV1890" i="6"/>
  <c r="AU1890" i="6"/>
  <c r="AT1890" i="6"/>
  <c r="AS1890" i="6"/>
  <c r="AR1890" i="6"/>
  <c r="AQ1890" i="6"/>
  <c r="AP1890" i="6"/>
  <c r="AO1890" i="6"/>
  <c r="AN1890" i="6"/>
  <c r="BD1890" i="6" s="1"/>
  <c r="AL1890" i="6"/>
  <c r="AK1890" i="6"/>
  <c r="AJ1890" i="6"/>
  <c r="AI1890" i="6"/>
  <c r="AM1890" i="6" s="1"/>
  <c r="AH1890" i="6"/>
  <c r="AG1890" i="6"/>
  <c r="AB1890" i="6"/>
  <c r="Z1890" i="6"/>
  <c r="Y1890" i="6"/>
  <c r="X1890" i="6"/>
  <c r="AD1890" i="6" s="1"/>
  <c r="V1890" i="6"/>
  <c r="T1890" i="6"/>
  <c r="S1890" i="6"/>
  <c r="R1890" i="6"/>
  <c r="Q1890" i="6"/>
  <c r="P1890" i="6"/>
  <c r="O1890" i="6"/>
  <c r="N1890" i="6"/>
  <c r="M1890" i="6"/>
  <c r="U1890" i="6" s="1"/>
  <c r="E1890" i="6"/>
  <c r="B1890" i="6"/>
  <c r="BK1889" i="6"/>
  <c r="BJ1889" i="6"/>
  <c r="BC1889" i="6"/>
  <c r="BB1889" i="6"/>
  <c r="BA1889" i="6"/>
  <c r="AZ1889" i="6"/>
  <c r="AY1889" i="6"/>
  <c r="AX1889" i="6"/>
  <c r="AW1889" i="6"/>
  <c r="AV1889" i="6"/>
  <c r="AU1889" i="6"/>
  <c r="AT1889" i="6"/>
  <c r="AS1889" i="6"/>
  <c r="AR1889" i="6"/>
  <c r="AQ1889" i="6"/>
  <c r="AP1889" i="6"/>
  <c r="AO1889" i="6"/>
  <c r="AN1889" i="6"/>
  <c r="BD1889" i="6" s="1"/>
  <c r="AL1889" i="6"/>
  <c r="AK1889" i="6"/>
  <c r="AJ1889" i="6"/>
  <c r="AI1889" i="6"/>
  <c r="AM1889" i="6" s="1"/>
  <c r="AH1889" i="6"/>
  <c r="AG1889" i="6"/>
  <c r="AB1889" i="6"/>
  <c r="Z1889" i="6"/>
  <c r="Y1889" i="6"/>
  <c r="X1889" i="6"/>
  <c r="AD1889" i="6" s="1"/>
  <c r="V1889" i="6"/>
  <c r="T1889" i="6"/>
  <c r="S1889" i="6"/>
  <c r="R1889" i="6"/>
  <c r="Q1889" i="6"/>
  <c r="P1889" i="6"/>
  <c r="O1889" i="6"/>
  <c r="N1889" i="6"/>
  <c r="M1889" i="6"/>
  <c r="U1889" i="6" s="1"/>
  <c r="E1889" i="6"/>
  <c r="B1889" i="6"/>
  <c r="BK1888" i="6"/>
  <c r="BJ1888" i="6"/>
  <c r="BC1888" i="6"/>
  <c r="BB1888" i="6"/>
  <c r="BA1888" i="6"/>
  <c r="AZ1888" i="6"/>
  <c r="AY1888" i="6"/>
  <c r="AX1888" i="6"/>
  <c r="AW1888" i="6"/>
  <c r="AV1888" i="6"/>
  <c r="AU1888" i="6"/>
  <c r="AT1888" i="6"/>
  <c r="AS1888" i="6"/>
  <c r="AR1888" i="6"/>
  <c r="AQ1888" i="6"/>
  <c r="AP1888" i="6"/>
  <c r="AO1888" i="6"/>
  <c r="AN1888" i="6"/>
  <c r="BD1888" i="6" s="1"/>
  <c r="AL1888" i="6"/>
  <c r="AK1888" i="6"/>
  <c r="AJ1888" i="6"/>
  <c r="AI1888" i="6"/>
  <c r="AM1888" i="6" s="1"/>
  <c r="AH1888" i="6"/>
  <c r="AG1888" i="6"/>
  <c r="AB1888" i="6"/>
  <c r="Z1888" i="6"/>
  <c r="Y1888" i="6"/>
  <c r="X1888" i="6"/>
  <c r="AD1888" i="6" s="1"/>
  <c r="V1888" i="6"/>
  <c r="T1888" i="6"/>
  <c r="S1888" i="6"/>
  <c r="R1888" i="6"/>
  <c r="Q1888" i="6"/>
  <c r="P1888" i="6"/>
  <c r="O1888" i="6"/>
  <c r="N1888" i="6"/>
  <c r="M1888" i="6"/>
  <c r="U1888" i="6" s="1"/>
  <c r="E1888" i="6"/>
  <c r="B1888" i="6"/>
  <c r="BK1887" i="6"/>
  <c r="BJ1887" i="6"/>
  <c r="BC1887" i="6"/>
  <c r="BB1887" i="6"/>
  <c r="BA1887" i="6"/>
  <c r="AZ1887" i="6"/>
  <c r="AY1887" i="6"/>
  <c r="AX1887" i="6"/>
  <c r="AW1887" i="6"/>
  <c r="AV1887" i="6"/>
  <c r="AU1887" i="6"/>
  <c r="AT1887" i="6"/>
  <c r="AS1887" i="6"/>
  <c r="AR1887" i="6"/>
  <c r="AQ1887" i="6"/>
  <c r="AP1887" i="6"/>
  <c r="AO1887" i="6"/>
  <c r="AN1887" i="6"/>
  <c r="BD1887" i="6" s="1"/>
  <c r="AL1887" i="6"/>
  <c r="AK1887" i="6"/>
  <c r="AJ1887" i="6"/>
  <c r="AI1887" i="6"/>
  <c r="AM1887" i="6" s="1"/>
  <c r="AH1887" i="6"/>
  <c r="AG1887" i="6"/>
  <c r="AB1887" i="6"/>
  <c r="Z1887" i="6"/>
  <c r="Y1887" i="6"/>
  <c r="X1887" i="6"/>
  <c r="AD1887" i="6" s="1"/>
  <c r="V1887" i="6"/>
  <c r="T1887" i="6"/>
  <c r="S1887" i="6"/>
  <c r="R1887" i="6"/>
  <c r="Q1887" i="6"/>
  <c r="P1887" i="6"/>
  <c r="O1887" i="6"/>
  <c r="N1887" i="6"/>
  <c r="M1887" i="6"/>
  <c r="U1887" i="6" s="1"/>
  <c r="E1887" i="6"/>
  <c r="B1887" i="6"/>
  <c r="BK1886" i="6"/>
  <c r="BJ1886" i="6"/>
  <c r="BC1886" i="6"/>
  <c r="BB1886" i="6"/>
  <c r="BA1886" i="6"/>
  <c r="AZ1886" i="6"/>
  <c r="AY1886" i="6"/>
  <c r="AX1886" i="6"/>
  <c r="AW1886" i="6"/>
  <c r="AV1886" i="6"/>
  <c r="AU1886" i="6"/>
  <c r="AT1886" i="6"/>
  <c r="AS1886" i="6"/>
  <c r="AR1886" i="6"/>
  <c r="AQ1886" i="6"/>
  <c r="AP1886" i="6"/>
  <c r="AO1886" i="6"/>
  <c r="AN1886" i="6"/>
  <c r="BD1886" i="6" s="1"/>
  <c r="AL1886" i="6"/>
  <c r="AK1886" i="6"/>
  <c r="AJ1886" i="6"/>
  <c r="AI1886" i="6"/>
  <c r="AM1886" i="6" s="1"/>
  <c r="AH1886" i="6"/>
  <c r="AG1886" i="6"/>
  <c r="AB1886" i="6"/>
  <c r="Z1886" i="6"/>
  <c r="Y1886" i="6"/>
  <c r="X1886" i="6"/>
  <c r="AD1886" i="6" s="1"/>
  <c r="V1886" i="6"/>
  <c r="T1886" i="6"/>
  <c r="S1886" i="6"/>
  <c r="R1886" i="6"/>
  <c r="Q1886" i="6"/>
  <c r="P1886" i="6"/>
  <c r="O1886" i="6"/>
  <c r="N1886" i="6"/>
  <c r="M1886" i="6"/>
  <c r="U1886" i="6" s="1"/>
  <c r="E1886" i="6"/>
  <c r="B1886" i="6"/>
  <c r="BK1885" i="6"/>
  <c r="BJ1885" i="6"/>
  <c r="BC1885" i="6"/>
  <c r="BB1885" i="6"/>
  <c r="BA1885" i="6"/>
  <c r="AZ1885" i="6"/>
  <c r="AY1885" i="6"/>
  <c r="AX1885" i="6"/>
  <c r="AW1885" i="6"/>
  <c r="AV1885" i="6"/>
  <c r="AU1885" i="6"/>
  <c r="AT1885" i="6"/>
  <c r="AS1885" i="6"/>
  <c r="AR1885" i="6"/>
  <c r="AQ1885" i="6"/>
  <c r="AP1885" i="6"/>
  <c r="AO1885" i="6"/>
  <c r="AN1885" i="6"/>
  <c r="BD1885" i="6" s="1"/>
  <c r="AL1885" i="6"/>
  <c r="AK1885" i="6"/>
  <c r="AJ1885" i="6"/>
  <c r="AI1885" i="6"/>
  <c r="AM1885" i="6" s="1"/>
  <c r="AH1885" i="6"/>
  <c r="AG1885" i="6"/>
  <c r="AB1885" i="6"/>
  <c r="Z1885" i="6"/>
  <c r="Y1885" i="6"/>
  <c r="X1885" i="6"/>
  <c r="AD1885" i="6" s="1"/>
  <c r="V1885" i="6"/>
  <c r="T1885" i="6"/>
  <c r="S1885" i="6"/>
  <c r="R1885" i="6"/>
  <c r="Q1885" i="6"/>
  <c r="P1885" i="6"/>
  <c r="O1885" i="6"/>
  <c r="N1885" i="6"/>
  <c r="M1885" i="6"/>
  <c r="U1885" i="6" s="1"/>
  <c r="E1885" i="6"/>
  <c r="B1885" i="6"/>
  <c r="BK1884" i="6"/>
  <c r="BJ1884" i="6"/>
  <c r="BC1884" i="6"/>
  <c r="BB1884" i="6"/>
  <c r="BA1884" i="6"/>
  <c r="AZ1884" i="6"/>
  <c r="AY1884" i="6"/>
  <c r="AX1884" i="6"/>
  <c r="AW1884" i="6"/>
  <c r="AV1884" i="6"/>
  <c r="AU1884" i="6"/>
  <c r="AT1884" i="6"/>
  <c r="AS1884" i="6"/>
  <c r="AR1884" i="6"/>
  <c r="AQ1884" i="6"/>
  <c r="AP1884" i="6"/>
  <c r="AO1884" i="6"/>
  <c r="AN1884" i="6"/>
  <c r="BD1884" i="6" s="1"/>
  <c r="AL1884" i="6"/>
  <c r="AK1884" i="6"/>
  <c r="AJ1884" i="6"/>
  <c r="AI1884" i="6"/>
  <c r="AM1884" i="6" s="1"/>
  <c r="AH1884" i="6"/>
  <c r="AG1884" i="6"/>
  <c r="AB1884" i="6"/>
  <c r="Z1884" i="6"/>
  <c r="Y1884" i="6"/>
  <c r="X1884" i="6"/>
  <c r="AD1884" i="6" s="1"/>
  <c r="V1884" i="6"/>
  <c r="T1884" i="6"/>
  <c r="S1884" i="6"/>
  <c r="R1884" i="6"/>
  <c r="Q1884" i="6"/>
  <c r="P1884" i="6"/>
  <c r="O1884" i="6"/>
  <c r="N1884" i="6"/>
  <c r="M1884" i="6"/>
  <c r="U1884" i="6" s="1"/>
  <c r="E1884" i="6"/>
  <c r="B1884" i="6"/>
  <c r="BK1883" i="6"/>
  <c r="BJ1883" i="6"/>
  <c r="BC1883" i="6"/>
  <c r="BB1883" i="6"/>
  <c r="BA1883" i="6"/>
  <c r="AZ1883" i="6"/>
  <c r="AY1883" i="6"/>
  <c r="AX1883" i="6"/>
  <c r="AW1883" i="6"/>
  <c r="AV1883" i="6"/>
  <c r="AU1883" i="6"/>
  <c r="AT1883" i="6"/>
  <c r="AS1883" i="6"/>
  <c r="AR1883" i="6"/>
  <c r="AQ1883" i="6"/>
  <c r="AP1883" i="6"/>
  <c r="AO1883" i="6"/>
  <c r="AN1883" i="6"/>
  <c r="BD1883" i="6" s="1"/>
  <c r="AL1883" i="6"/>
  <c r="AK1883" i="6"/>
  <c r="AJ1883" i="6"/>
  <c r="AI1883" i="6"/>
  <c r="AM1883" i="6" s="1"/>
  <c r="AH1883" i="6"/>
  <c r="AG1883" i="6"/>
  <c r="AB1883" i="6"/>
  <c r="Z1883" i="6"/>
  <c r="Y1883" i="6"/>
  <c r="X1883" i="6"/>
  <c r="AD1883" i="6" s="1"/>
  <c r="V1883" i="6"/>
  <c r="T1883" i="6"/>
  <c r="S1883" i="6"/>
  <c r="R1883" i="6"/>
  <c r="Q1883" i="6"/>
  <c r="P1883" i="6"/>
  <c r="O1883" i="6"/>
  <c r="N1883" i="6"/>
  <c r="M1883" i="6"/>
  <c r="U1883" i="6" s="1"/>
  <c r="E1883" i="6"/>
  <c r="B1883" i="6"/>
  <c r="BK1882" i="6"/>
  <c r="BJ1882" i="6"/>
  <c r="BC1882" i="6"/>
  <c r="BB1882" i="6"/>
  <c r="BA1882" i="6"/>
  <c r="AZ1882" i="6"/>
  <c r="AY1882" i="6"/>
  <c r="AX1882" i="6"/>
  <c r="AW1882" i="6"/>
  <c r="AV1882" i="6"/>
  <c r="AU1882" i="6"/>
  <c r="AT1882" i="6"/>
  <c r="AS1882" i="6"/>
  <c r="AR1882" i="6"/>
  <c r="AQ1882" i="6"/>
  <c r="AP1882" i="6"/>
  <c r="AO1882" i="6"/>
  <c r="AN1882" i="6"/>
  <c r="BD1882" i="6" s="1"/>
  <c r="AL1882" i="6"/>
  <c r="AK1882" i="6"/>
  <c r="AJ1882" i="6"/>
  <c r="AI1882" i="6"/>
  <c r="AM1882" i="6" s="1"/>
  <c r="AH1882" i="6"/>
  <c r="AG1882" i="6"/>
  <c r="AB1882" i="6"/>
  <c r="Z1882" i="6"/>
  <c r="Y1882" i="6"/>
  <c r="X1882" i="6"/>
  <c r="AD1882" i="6" s="1"/>
  <c r="V1882" i="6"/>
  <c r="T1882" i="6"/>
  <c r="S1882" i="6"/>
  <c r="R1882" i="6"/>
  <c r="Q1882" i="6"/>
  <c r="P1882" i="6"/>
  <c r="O1882" i="6"/>
  <c r="N1882" i="6"/>
  <c r="M1882" i="6"/>
  <c r="U1882" i="6" s="1"/>
  <c r="E1882" i="6"/>
  <c r="B1882" i="6"/>
  <c r="BK1881" i="6"/>
  <c r="BJ1881" i="6"/>
  <c r="BC1881" i="6"/>
  <c r="BB1881" i="6"/>
  <c r="BA1881" i="6"/>
  <c r="AZ1881" i="6"/>
  <c r="AY1881" i="6"/>
  <c r="AX1881" i="6"/>
  <c r="AW1881" i="6"/>
  <c r="AV1881" i="6"/>
  <c r="AU1881" i="6"/>
  <c r="AT1881" i="6"/>
  <c r="AS1881" i="6"/>
  <c r="AR1881" i="6"/>
  <c r="AQ1881" i="6"/>
  <c r="AP1881" i="6"/>
  <c r="AO1881" i="6"/>
  <c r="AN1881" i="6"/>
  <c r="BD1881" i="6" s="1"/>
  <c r="AL1881" i="6"/>
  <c r="AK1881" i="6"/>
  <c r="AJ1881" i="6"/>
  <c r="AI1881" i="6"/>
  <c r="AM1881" i="6" s="1"/>
  <c r="AH1881" i="6"/>
  <c r="AG1881" i="6"/>
  <c r="AB1881" i="6"/>
  <c r="Z1881" i="6"/>
  <c r="Y1881" i="6"/>
  <c r="X1881" i="6"/>
  <c r="AD1881" i="6" s="1"/>
  <c r="V1881" i="6"/>
  <c r="T1881" i="6"/>
  <c r="S1881" i="6"/>
  <c r="R1881" i="6"/>
  <c r="Q1881" i="6"/>
  <c r="P1881" i="6"/>
  <c r="O1881" i="6"/>
  <c r="N1881" i="6"/>
  <c r="M1881" i="6"/>
  <c r="U1881" i="6" s="1"/>
  <c r="E1881" i="6"/>
  <c r="B1881" i="6"/>
  <c r="BK1880" i="6"/>
  <c r="BJ1880" i="6"/>
  <c r="BC1880" i="6"/>
  <c r="BB1880" i="6"/>
  <c r="BA1880" i="6"/>
  <c r="AZ1880" i="6"/>
  <c r="AY1880" i="6"/>
  <c r="AX1880" i="6"/>
  <c r="AW1880" i="6"/>
  <c r="AV1880" i="6"/>
  <c r="AU1880" i="6"/>
  <c r="AT1880" i="6"/>
  <c r="AS1880" i="6"/>
  <c r="AR1880" i="6"/>
  <c r="AQ1880" i="6"/>
  <c r="AP1880" i="6"/>
  <c r="AO1880" i="6"/>
  <c r="AN1880" i="6"/>
  <c r="BD1880" i="6" s="1"/>
  <c r="AL1880" i="6"/>
  <c r="AK1880" i="6"/>
  <c r="AJ1880" i="6"/>
  <c r="AI1880" i="6"/>
  <c r="AM1880" i="6" s="1"/>
  <c r="AH1880" i="6"/>
  <c r="AG1880" i="6"/>
  <c r="AB1880" i="6"/>
  <c r="Z1880" i="6"/>
  <c r="Y1880" i="6"/>
  <c r="X1880" i="6"/>
  <c r="AD1880" i="6" s="1"/>
  <c r="V1880" i="6"/>
  <c r="T1880" i="6"/>
  <c r="S1880" i="6"/>
  <c r="R1880" i="6"/>
  <c r="Q1880" i="6"/>
  <c r="P1880" i="6"/>
  <c r="O1880" i="6"/>
  <c r="N1880" i="6"/>
  <c r="M1880" i="6"/>
  <c r="U1880" i="6" s="1"/>
  <c r="E1880" i="6"/>
  <c r="B1880" i="6"/>
  <c r="BK1879" i="6"/>
  <c r="BJ1879" i="6"/>
  <c r="BC1879" i="6"/>
  <c r="BB1879" i="6"/>
  <c r="BA1879" i="6"/>
  <c r="AZ1879" i="6"/>
  <c r="AY1879" i="6"/>
  <c r="AX1879" i="6"/>
  <c r="AW1879" i="6"/>
  <c r="AV1879" i="6"/>
  <c r="AU1879" i="6"/>
  <c r="AT1879" i="6"/>
  <c r="AS1879" i="6"/>
  <c r="AR1879" i="6"/>
  <c r="AQ1879" i="6"/>
  <c r="AP1879" i="6"/>
  <c r="AO1879" i="6"/>
  <c r="AN1879" i="6"/>
  <c r="BD1879" i="6" s="1"/>
  <c r="AL1879" i="6"/>
  <c r="AK1879" i="6"/>
  <c r="AJ1879" i="6"/>
  <c r="AI1879" i="6"/>
  <c r="AM1879" i="6" s="1"/>
  <c r="AH1879" i="6"/>
  <c r="AG1879" i="6"/>
  <c r="AB1879" i="6"/>
  <c r="Z1879" i="6"/>
  <c r="Y1879" i="6"/>
  <c r="X1879" i="6"/>
  <c r="AD1879" i="6" s="1"/>
  <c r="V1879" i="6"/>
  <c r="T1879" i="6"/>
  <c r="S1879" i="6"/>
  <c r="R1879" i="6"/>
  <c r="Q1879" i="6"/>
  <c r="P1879" i="6"/>
  <c r="O1879" i="6"/>
  <c r="N1879" i="6"/>
  <c r="M1879" i="6"/>
  <c r="U1879" i="6" s="1"/>
  <c r="E1879" i="6"/>
  <c r="B1879" i="6"/>
  <c r="BK1878" i="6"/>
  <c r="BJ1878" i="6"/>
  <c r="BC1878" i="6"/>
  <c r="BB1878" i="6"/>
  <c r="BA1878" i="6"/>
  <c r="AZ1878" i="6"/>
  <c r="AY1878" i="6"/>
  <c r="AX1878" i="6"/>
  <c r="AW1878" i="6"/>
  <c r="AV1878" i="6"/>
  <c r="AU1878" i="6"/>
  <c r="AT1878" i="6"/>
  <c r="AS1878" i="6"/>
  <c r="AR1878" i="6"/>
  <c r="AQ1878" i="6"/>
  <c r="AP1878" i="6"/>
  <c r="AO1878" i="6"/>
  <c r="AN1878" i="6"/>
  <c r="BD1878" i="6" s="1"/>
  <c r="AL1878" i="6"/>
  <c r="AK1878" i="6"/>
  <c r="AJ1878" i="6"/>
  <c r="AI1878" i="6"/>
  <c r="AM1878" i="6" s="1"/>
  <c r="AH1878" i="6"/>
  <c r="AG1878" i="6"/>
  <c r="AB1878" i="6"/>
  <c r="Z1878" i="6"/>
  <c r="Y1878" i="6"/>
  <c r="X1878" i="6"/>
  <c r="AD1878" i="6" s="1"/>
  <c r="V1878" i="6"/>
  <c r="T1878" i="6"/>
  <c r="S1878" i="6"/>
  <c r="R1878" i="6"/>
  <c r="Q1878" i="6"/>
  <c r="P1878" i="6"/>
  <c r="O1878" i="6"/>
  <c r="N1878" i="6"/>
  <c r="M1878" i="6"/>
  <c r="U1878" i="6" s="1"/>
  <c r="E1878" i="6"/>
  <c r="B1878" i="6"/>
  <c r="BK1877" i="6"/>
  <c r="BJ1877" i="6"/>
  <c r="BC1877" i="6"/>
  <c r="BB1877" i="6"/>
  <c r="BA1877" i="6"/>
  <c r="AZ1877" i="6"/>
  <c r="AY1877" i="6"/>
  <c r="AX1877" i="6"/>
  <c r="AW1877" i="6"/>
  <c r="AV1877" i="6"/>
  <c r="AU1877" i="6"/>
  <c r="AT1877" i="6"/>
  <c r="AS1877" i="6"/>
  <c r="AR1877" i="6"/>
  <c r="AQ1877" i="6"/>
  <c r="AP1877" i="6"/>
  <c r="AO1877" i="6"/>
  <c r="AN1877" i="6"/>
  <c r="BD1877" i="6" s="1"/>
  <c r="AL1877" i="6"/>
  <c r="AK1877" i="6"/>
  <c r="AJ1877" i="6"/>
  <c r="AI1877" i="6"/>
  <c r="AM1877" i="6" s="1"/>
  <c r="AH1877" i="6"/>
  <c r="AG1877" i="6"/>
  <c r="AB1877" i="6"/>
  <c r="Z1877" i="6"/>
  <c r="Y1877" i="6"/>
  <c r="X1877" i="6"/>
  <c r="AD1877" i="6" s="1"/>
  <c r="V1877" i="6"/>
  <c r="T1877" i="6"/>
  <c r="S1877" i="6"/>
  <c r="R1877" i="6"/>
  <c r="Q1877" i="6"/>
  <c r="P1877" i="6"/>
  <c r="O1877" i="6"/>
  <c r="N1877" i="6"/>
  <c r="M1877" i="6"/>
  <c r="U1877" i="6" s="1"/>
  <c r="E1877" i="6"/>
  <c r="B1877" i="6"/>
  <c r="BK1876" i="6"/>
  <c r="BJ1876" i="6"/>
  <c r="BC1876" i="6"/>
  <c r="BB1876" i="6"/>
  <c r="BA1876" i="6"/>
  <c r="AZ1876" i="6"/>
  <c r="AY1876" i="6"/>
  <c r="AX1876" i="6"/>
  <c r="AW1876" i="6"/>
  <c r="AV1876" i="6"/>
  <c r="AU1876" i="6"/>
  <c r="AT1876" i="6"/>
  <c r="AS1876" i="6"/>
  <c r="AR1876" i="6"/>
  <c r="AQ1876" i="6"/>
  <c r="AP1876" i="6"/>
  <c r="AO1876" i="6"/>
  <c r="AN1876" i="6"/>
  <c r="BD1876" i="6" s="1"/>
  <c r="AL1876" i="6"/>
  <c r="AK1876" i="6"/>
  <c r="AJ1876" i="6"/>
  <c r="AI1876" i="6"/>
  <c r="AM1876" i="6" s="1"/>
  <c r="AH1876" i="6"/>
  <c r="AG1876" i="6"/>
  <c r="AB1876" i="6"/>
  <c r="Z1876" i="6"/>
  <c r="Y1876" i="6"/>
  <c r="X1876" i="6"/>
  <c r="AD1876" i="6" s="1"/>
  <c r="V1876" i="6"/>
  <c r="T1876" i="6"/>
  <c r="S1876" i="6"/>
  <c r="R1876" i="6"/>
  <c r="Q1876" i="6"/>
  <c r="P1876" i="6"/>
  <c r="O1876" i="6"/>
  <c r="N1876" i="6"/>
  <c r="M1876" i="6"/>
  <c r="U1876" i="6" s="1"/>
  <c r="E1876" i="6"/>
  <c r="B1876" i="6"/>
  <c r="BK1875" i="6"/>
  <c r="BJ1875" i="6"/>
  <c r="BC1875" i="6"/>
  <c r="BB1875" i="6"/>
  <c r="BA1875" i="6"/>
  <c r="AZ1875" i="6"/>
  <c r="AY1875" i="6"/>
  <c r="AX1875" i="6"/>
  <c r="AW1875" i="6"/>
  <c r="AV1875" i="6"/>
  <c r="AU1875" i="6"/>
  <c r="AT1875" i="6"/>
  <c r="AS1875" i="6"/>
  <c r="AR1875" i="6"/>
  <c r="AQ1875" i="6"/>
  <c r="AP1875" i="6"/>
  <c r="AO1875" i="6"/>
  <c r="AN1875" i="6"/>
  <c r="BD1875" i="6" s="1"/>
  <c r="AL1875" i="6"/>
  <c r="AK1875" i="6"/>
  <c r="AJ1875" i="6"/>
  <c r="AI1875" i="6"/>
  <c r="AM1875" i="6" s="1"/>
  <c r="AH1875" i="6"/>
  <c r="AG1875" i="6"/>
  <c r="AB1875" i="6"/>
  <c r="Z1875" i="6"/>
  <c r="Y1875" i="6"/>
  <c r="X1875" i="6"/>
  <c r="AD1875" i="6" s="1"/>
  <c r="V1875" i="6"/>
  <c r="T1875" i="6"/>
  <c r="S1875" i="6"/>
  <c r="R1875" i="6"/>
  <c r="Q1875" i="6"/>
  <c r="P1875" i="6"/>
  <c r="O1875" i="6"/>
  <c r="N1875" i="6"/>
  <c r="M1875" i="6"/>
  <c r="U1875" i="6" s="1"/>
  <c r="E1875" i="6"/>
  <c r="B1875" i="6"/>
  <c r="BK1874" i="6"/>
  <c r="BJ1874" i="6"/>
  <c r="BC1874" i="6"/>
  <c r="BB1874" i="6"/>
  <c r="BA1874" i="6"/>
  <c r="AZ1874" i="6"/>
  <c r="AY1874" i="6"/>
  <c r="AX1874" i="6"/>
  <c r="AW1874" i="6"/>
  <c r="AV1874" i="6"/>
  <c r="AU1874" i="6"/>
  <c r="AT1874" i="6"/>
  <c r="AS1874" i="6"/>
  <c r="AR1874" i="6"/>
  <c r="AQ1874" i="6"/>
  <c r="AP1874" i="6"/>
  <c r="AO1874" i="6"/>
  <c r="AN1874" i="6"/>
  <c r="BD1874" i="6" s="1"/>
  <c r="AL1874" i="6"/>
  <c r="AK1874" i="6"/>
  <c r="AJ1874" i="6"/>
  <c r="AI1874" i="6"/>
  <c r="AM1874" i="6" s="1"/>
  <c r="AH1874" i="6"/>
  <c r="AG1874" i="6"/>
  <c r="AB1874" i="6"/>
  <c r="Z1874" i="6"/>
  <c r="Y1874" i="6"/>
  <c r="X1874" i="6"/>
  <c r="AD1874" i="6" s="1"/>
  <c r="V1874" i="6"/>
  <c r="T1874" i="6"/>
  <c r="S1874" i="6"/>
  <c r="R1874" i="6"/>
  <c r="Q1874" i="6"/>
  <c r="P1874" i="6"/>
  <c r="O1874" i="6"/>
  <c r="N1874" i="6"/>
  <c r="M1874" i="6"/>
  <c r="U1874" i="6" s="1"/>
  <c r="E1874" i="6"/>
  <c r="B1874" i="6"/>
  <c r="BK1873" i="6"/>
  <c r="BJ1873" i="6"/>
  <c r="BC1873" i="6"/>
  <c r="BB1873" i="6"/>
  <c r="BA1873" i="6"/>
  <c r="AZ1873" i="6"/>
  <c r="AY1873" i="6"/>
  <c r="AX1873" i="6"/>
  <c r="AW1873" i="6"/>
  <c r="AV1873" i="6"/>
  <c r="AU1873" i="6"/>
  <c r="AT1873" i="6"/>
  <c r="AS1873" i="6"/>
  <c r="AR1873" i="6"/>
  <c r="AQ1873" i="6"/>
  <c r="AP1873" i="6"/>
  <c r="AO1873" i="6"/>
  <c r="AN1873" i="6"/>
  <c r="BD1873" i="6" s="1"/>
  <c r="AL1873" i="6"/>
  <c r="AK1873" i="6"/>
  <c r="AJ1873" i="6"/>
  <c r="AI1873" i="6"/>
  <c r="AM1873" i="6" s="1"/>
  <c r="AH1873" i="6"/>
  <c r="AG1873" i="6"/>
  <c r="AB1873" i="6"/>
  <c r="Z1873" i="6"/>
  <c r="Y1873" i="6"/>
  <c r="X1873" i="6"/>
  <c r="AD1873" i="6" s="1"/>
  <c r="V1873" i="6"/>
  <c r="T1873" i="6"/>
  <c r="S1873" i="6"/>
  <c r="R1873" i="6"/>
  <c r="Q1873" i="6"/>
  <c r="P1873" i="6"/>
  <c r="O1873" i="6"/>
  <c r="N1873" i="6"/>
  <c r="M1873" i="6"/>
  <c r="U1873" i="6" s="1"/>
  <c r="E1873" i="6"/>
  <c r="B1873" i="6"/>
  <c r="BK1872" i="6"/>
  <c r="BJ1872" i="6"/>
  <c r="BC1872" i="6"/>
  <c r="BB1872" i="6"/>
  <c r="BA1872" i="6"/>
  <c r="AZ1872" i="6"/>
  <c r="AY1872" i="6"/>
  <c r="AX1872" i="6"/>
  <c r="AW1872" i="6"/>
  <c r="AV1872" i="6"/>
  <c r="AU1872" i="6"/>
  <c r="AT1872" i="6"/>
  <c r="AS1872" i="6"/>
  <c r="AR1872" i="6"/>
  <c r="AQ1872" i="6"/>
  <c r="AP1872" i="6"/>
  <c r="AO1872" i="6"/>
  <c r="AN1872" i="6"/>
  <c r="BD1872" i="6" s="1"/>
  <c r="AL1872" i="6"/>
  <c r="AK1872" i="6"/>
  <c r="AJ1872" i="6"/>
  <c r="AI1872" i="6"/>
  <c r="AM1872" i="6" s="1"/>
  <c r="AH1872" i="6"/>
  <c r="AG1872" i="6"/>
  <c r="AB1872" i="6"/>
  <c r="Z1872" i="6"/>
  <c r="Y1872" i="6"/>
  <c r="X1872" i="6"/>
  <c r="AD1872" i="6" s="1"/>
  <c r="V1872" i="6"/>
  <c r="T1872" i="6"/>
  <c r="S1872" i="6"/>
  <c r="R1872" i="6"/>
  <c r="Q1872" i="6"/>
  <c r="P1872" i="6"/>
  <c r="O1872" i="6"/>
  <c r="N1872" i="6"/>
  <c r="M1872" i="6"/>
  <c r="U1872" i="6" s="1"/>
  <c r="E1872" i="6"/>
  <c r="B1872" i="6"/>
  <c r="BK1871" i="6"/>
  <c r="BJ1871" i="6"/>
  <c r="BC1871" i="6"/>
  <c r="BB1871" i="6"/>
  <c r="BA1871" i="6"/>
  <c r="AZ1871" i="6"/>
  <c r="AY1871" i="6"/>
  <c r="AX1871" i="6"/>
  <c r="AW1871" i="6"/>
  <c r="AV1871" i="6"/>
  <c r="AU1871" i="6"/>
  <c r="AT1871" i="6"/>
  <c r="AS1871" i="6"/>
  <c r="AR1871" i="6"/>
  <c r="AQ1871" i="6"/>
  <c r="AP1871" i="6"/>
  <c r="AO1871" i="6"/>
  <c r="AN1871" i="6"/>
  <c r="BD1871" i="6" s="1"/>
  <c r="AL1871" i="6"/>
  <c r="AK1871" i="6"/>
  <c r="AJ1871" i="6"/>
  <c r="AI1871" i="6"/>
  <c r="AM1871" i="6" s="1"/>
  <c r="AH1871" i="6"/>
  <c r="AG1871" i="6"/>
  <c r="AB1871" i="6"/>
  <c r="Z1871" i="6"/>
  <c r="Y1871" i="6"/>
  <c r="X1871" i="6"/>
  <c r="AD1871" i="6" s="1"/>
  <c r="V1871" i="6"/>
  <c r="T1871" i="6"/>
  <c r="S1871" i="6"/>
  <c r="R1871" i="6"/>
  <c r="Q1871" i="6"/>
  <c r="P1871" i="6"/>
  <c r="O1871" i="6"/>
  <c r="N1871" i="6"/>
  <c r="M1871" i="6"/>
  <c r="U1871" i="6" s="1"/>
  <c r="E1871" i="6"/>
  <c r="B1871" i="6"/>
  <c r="BK1870" i="6"/>
  <c r="BJ1870" i="6"/>
  <c r="BC1870" i="6"/>
  <c r="BB1870" i="6"/>
  <c r="BA1870" i="6"/>
  <c r="AZ1870" i="6"/>
  <c r="AY1870" i="6"/>
  <c r="AX1870" i="6"/>
  <c r="AW1870" i="6"/>
  <c r="AV1870" i="6"/>
  <c r="AU1870" i="6"/>
  <c r="AT1870" i="6"/>
  <c r="AS1870" i="6"/>
  <c r="AR1870" i="6"/>
  <c r="AQ1870" i="6"/>
  <c r="AP1870" i="6"/>
  <c r="AO1870" i="6"/>
  <c r="AN1870" i="6"/>
  <c r="BD1870" i="6" s="1"/>
  <c r="AL1870" i="6"/>
  <c r="AK1870" i="6"/>
  <c r="AJ1870" i="6"/>
  <c r="AI1870" i="6"/>
  <c r="AM1870" i="6" s="1"/>
  <c r="AH1870" i="6"/>
  <c r="AG1870" i="6"/>
  <c r="AB1870" i="6"/>
  <c r="Z1870" i="6"/>
  <c r="Y1870" i="6"/>
  <c r="X1870" i="6"/>
  <c r="AD1870" i="6" s="1"/>
  <c r="V1870" i="6"/>
  <c r="T1870" i="6"/>
  <c r="S1870" i="6"/>
  <c r="R1870" i="6"/>
  <c r="Q1870" i="6"/>
  <c r="P1870" i="6"/>
  <c r="O1870" i="6"/>
  <c r="N1870" i="6"/>
  <c r="M1870" i="6"/>
  <c r="U1870" i="6" s="1"/>
  <c r="E1870" i="6"/>
  <c r="B1870" i="6"/>
  <c r="BK1869" i="6"/>
  <c r="BJ1869" i="6"/>
  <c r="BC1869" i="6"/>
  <c r="BB1869" i="6"/>
  <c r="BA1869" i="6"/>
  <c r="AZ1869" i="6"/>
  <c r="AY1869" i="6"/>
  <c r="AX1869" i="6"/>
  <c r="AW1869" i="6"/>
  <c r="AV1869" i="6"/>
  <c r="AU1869" i="6"/>
  <c r="AT1869" i="6"/>
  <c r="AS1869" i="6"/>
  <c r="AR1869" i="6"/>
  <c r="AQ1869" i="6"/>
  <c r="AP1869" i="6"/>
  <c r="AO1869" i="6"/>
  <c r="AN1869" i="6"/>
  <c r="BD1869" i="6" s="1"/>
  <c r="AL1869" i="6"/>
  <c r="AK1869" i="6"/>
  <c r="AJ1869" i="6"/>
  <c r="AI1869" i="6"/>
  <c r="AM1869" i="6" s="1"/>
  <c r="AH1869" i="6"/>
  <c r="AG1869" i="6"/>
  <c r="AB1869" i="6"/>
  <c r="Z1869" i="6"/>
  <c r="Y1869" i="6"/>
  <c r="X1869" i="6"/>
  <c r="AD1869" i="6" s="1"/>
  <c r="V1869" i="6"/>
  <c r="T1869" i="6"/>
  <c r="S1869" i="6"/>
  <c r="R1869" i="6"/>
  <c r="Q1869" i="6"/>
  <c r="P1869" i="6"/>
  <c r="O1869" i="6"/>
  <c r="N1869" i="6"/>
  <c r="M1869" i="6"/>
  <c r="U1869" i="6" s="1"/>
  <c r="E1869" i="6"/>
  <c r="B1869" i="6"/>
  <c r="BK1868" i="6"/>
  <c r="BJ1868" i="6"/>
  <c r="BC1868" i="6"/>
  <c r="BB1868" i="6"/>
  <c r="BA1868" i="6"/>
  <c r="AZ1868" i="6"/>
  <c r="AY1868" i="6"/>
  <c r="AX1868" i="6"/>
  <c r="AW1868" i="6"/>
  <c r="AV1868" i="6"/>
  <c r="AU1868" i="6"/>
  <c r="AT1868" i="6"/>
  <c r="AS1868" i="6"/>
  <c r="AR1868" i="6"/>
  <c r="AQ1868" i="6"/>
  <c r="AP1868" i="6"/>
  <c r="AO1868" i="6"/>
  <c r="AN1868" i="6"/>
  <c r="BD1868" i="6" s="1"/>
  <c r="AL1868" i="6"/>
  <c r="AK1868" i="6"/>
  <c r="AJ1868" i="6"/>
  <c r="AI1868" i="6"/>
  <c r="AM1868" i="6" s="1"/>
  <c r="AH1868" i="6"/>
  <c r="AG1868" i="6"/>
  <c r="AB1868" i="6"/>
  <c r="Z1868" i="6"/>
  <c r="Y1868" i="6"/>
  <c r="X1868" i="6"/>
  <c r="AD1868" i="6" s="1"/>
  <c r="V1868" i="6"/>
  <c r="T1868" i="6"/>
  <c r="S1868" i="6"/>
  <c r="R1868" i="6"/>
  <c r="Q1868" i="6"/>
  <c r="P1868" i="6"/>
  <c r="O1868" i="6"/>
  <c r="N1868" i="6"/>
  <c r="M1868" i="6"/>
  <c r="U1868" i="6" s="1"/>
  <c r="E1868" i="6"/>
  <c r="B1868" i="6"/>
  <c r="BK1867" i="6"/>
  <c r="BJ1867" i="6"/>
  <c r="BC1867" i="6"/>
  <c r="BB1867" i="6"/>
  <c r="BA1867" i="6"/>
  <c r="AZ1867" i="6"/>
  <c r="AY1867" i="6"/>
  <c r="AX1867" i="6"/>
  <c r="AW1867" i="6"/>
  <c r="AV1867" i="6"/>
  <c r="AU1867" i="6"/>
  <c r="AT1867" i="6"/>
  <c r="AS1867" i="6"/>
  <c r="AR1867" i="6"/>
  <c r="AQ1867" i="6"/>
  <c r="AP1867" i="6"/>
  <c r="AO1867" i="6"/>
  <c r="AN1867" i="6"/>
  <c r="BD1867" i="6" s="1"/>
  <c r="AL1867" i="6"/>
  <c r="AK1867" i="6"/>
  <c r="AJ1867" i="6"/>
  <c r="AI1867" i="6"/>
  <c r="AM1867" i="6" s="1"/>
  <c r="AH1867" i="6"/>
  <c r="AG1867" i="6"/>
  <c r="AB1867" i="6"/>
  <c r="Z1867" i="6"/>
  <c r="Y1867" i="6"/>
  <c r="X1867" i="6"/>
  <c r="AD1867" i="6" s="1"/>
  <c r="V1867" i="6"/>
  <c r="T1867" i="6"/>
  <c r="S1867" i="6"/>
  <c r="R1867" i="6"/>
  <c r="Q1867" i="6"/>
  <c r="P1867" i="6"/>
  <c r="O1867" i="6"/>
  <c r="N1867" i="6"/>
  <c r="M1867" i="6"/>
  <c r="U1867" i="6" s="1"/>
  <c r="E1867" i="6"/>
  <c r="B1867" i="6"/>
  <c r="BK1866" i="6"/>
  <c r="BJ1866" i="6"/>
  <c r="BC1866" i="6"/>
  <c r="BB1866" i="6"/>
  <c r="BA1866" i="6"/>
  <c r="AZ1866" i="6"/>
  <c r="AY1866" i="6"/>
  <c r="AX1866" i="6"/>
  <c r="AW1866" i="6"/>
  <c r="AV1866" i="6"/>
  <c r="AU1866" i="6"/>
  <c r="AT1866" i="6"/>
  <c r="AS1866" i="6"/>
  <c r="AR1866" i="6"/>
  <c r="AQ1866" i="6"/>
  <c r="AP1866" i="6"/>
  <c r="AO1866" i="6"/>
  <c r="AN1866" i="6"/>
  <c r="BD1866" i="6" s="1"/>
  <c r="AL1866" i="6"/>
  <c r="AK1866" i="6"/>
  <c r="AJ1866" i="6"/>
  <c r="AI1866" i="6"/>
  <c r="AM1866" i="6" s="1"/>
  <c r="AH1866" i="6"/>
  <c r="AG1866" i="6"/>
  <c r="AB1866" i="6"/>
  <c r="Z1866" i="6"/>
  <c r="Y1866" i="6"/>
  <c r="X1866" i="6"/>
  <c r="AD1866" i="6" s="1"/>
  <c r="V1866" i="6"/>
  <c r="T1866" i="6"/>
  <c r="S1866" i="6"/>
  <c r="R1866" i="6"/>
  <c r="Q1866" i="6"/>
  <c r="P1866" i="6"/>
  <c r="O1866" i="6"/>
  <c r="N1866" i="6"/>
  <c r="M1866" i="6"/>
  <c r="U1866" i="6" s="1"/>
  <c r="E1866" i="6"/>
  <c r="B1866" i="6"/>
  <c r="BK1865" i="6"/>
  <c r="BJ1865" i="6"/>
  <c r="BC1865" i="6"/>
  <c r="BB1865" i="6"/>
  <c r="BA1865" i="6"/>
  <c r="AZ1865" i="6"/>
  <c r="AY1865" i="6"/>
  <c r="AX1865" i="6"/>
  <c r="AW1865" i="6"/>
  <c r="AV1865" i="6"/>
  <c r="AU1865" i="6"/>
  <c r="AT1865" i="6"/>
  <c r="AS1865" i="6"/>
  <c r="AR1865" i="6"/>
  <c r="AQ1865" i="6"/>
  <c r="AP1865" i="6"/>
  <c r="AO1865" i="6"/>
  <c r="AN1865" i="6"/>
  <c r="BD1865" i="6" s="1"/>
  <c r="AL1865" i="6"/>
  <c r="AK1865" i="6"/>
  <c r="AJ1865" i="6"/>
  <c r="AI1865" i="6"/>
  <c r="AM1865" i="6" s="1"/>
  <c r="AH1865" i="6"/>
  <c r="AG1865" i="6"/>
  <c r="AB1865" i="6"/>
  <c r="Z1865" i="6"/>
  <c r="Y1865" i="6"/>
  <c r="X1865" i="6"/>
  <c r="AD1865" i="6" s="1"/>
  <c r="V1865" i="6"/>
  <c r="T1865" i="6"/>
  <c r="S1865" i="6"/>
  <c r="R1865" i="6"/>
  <c r="Q1865" i="6"/>
  <c r="P1865" i="6"/>
  <c r="O1865" i="6"/>
  <c r="N1865" i="6"/>
  <c r="M1865" i="6"/>
  <c r="U1865" i="6" s="1"/>
  <c r="E1865" i="6"/>
  <c r="B1865" i="6"/>
  <c r="BK1864" i="6"/>
  <c r="BJ1864" i="6"/>
  <c r="BC1864" i="6"/>
  <c r="BB1864" i="6"/>
  <c r="BA1864" i="6"/>
  <c r="AZ1864" i="6"/>
  <c r="AY1864" i="6"/>
  <c r="AX1864" i="6"/>
  <c r="AW1864" i="6"/>
  <c r="AV1864" i="6"/>
  <c r="AU1864" i="6"/>
  <c r="AT1864" i="6"/>
  <c r="AS1864" i="6"/>
  <c r="AR1864" i="6"/>
  <c r="AQ1864" i="6"/>
  <c r="AP1864" i="6"/>
  <c r="AO1864" i="6"/>
  <c r="AN1864" i="6"/>
  <c r="BD1864" i="6" s="1"/>
  <c r="AL1864" i="6"/>
  <c r="AK1864" i="6"/>
  <c r="AJ1864" i="6"/>
  <c r="AI1864" i="6"/>
  <c r="AM1864" i="6" s="1"/>
  <c r="AH1864" i="6"/>
  <c r="AG1864" i="6"/>
  <c r="AB1864" i="6"/>
  <c r="Z1864" i="6"/>
  <c r="Y1864" i="6"/>
  <c r="X1864" i="6"/>
  <c r="AD1864" i="6" s="1"/>
  <c r="V1864" i="6"/>
  <c r="T1864" i="6"/>
  <c r="S1864" i="6"/>
  <c r="R1864" i="6"/>
  <c r="Q1864" i="6"/>
  <c r="P1864" i="6"/>
  <c r="O1864" i="6"/>
  <c r="N1864" i="6"/>
  <c r="M1864" i="6"/>
  <c r="U1864" i="6" s="1"/>
  <c r="E1864" i="6"/>
  <c r="B1864" i="6"/>
  <c r="BK1863" i="6"/>
  <c r="BJ1863" i="6"/>
  <c r="BC1863" i="6"/>
  <c r="BB1863" i="6"/>
  <c r="BA1863" i="6"/>
  <c r="AZ1863" i="6"/>
  <c r="AY1863" i="6"/>
  <c r="AX1863" i="6"/>
  <c r="AW1863" i="6"/>
  <c r="AV1863" i="6"/>
  <c r="AU1863" i="6"/>
  <c r="AT1863" i="6"/>
  <c r="AS1863" i="6"/>
  <c r="AR1863" i="6"/>
  <c r="AQ1863" i="6"/>
  <c r="AP1863" i="6"/>
  <c r="AO1863" i="6"/>
  <c r="AN1863" i="6"/>
  <c r="BD1863" i="6" s="1"/>
  <c r="AL1863" i="6"/>
  <c r="AK1863" i="6"/>
  <c r="AJ1863" i="6"/>
  <c r="AI1863" i="6"/>
  <c r="AM1863" i="6" s="1"/>
  <c r="AH1863" i="6"/>
  <c r="AG1863" i="6"/>
  <c r="AB1863" i="6"/>
  <c r="Z1863" i="6"/>
  <c r="Y1863" i="6"/>
  <c r="X1863" i="6"/>
  <c r="AD1863" i="6" s="1"/>
  <c r="V1863" i="6"/>
  <c r="T1863" i="6"/>
  <c r="S1863" i="6"/>
  <c r="R1863" i="6"/>
  <c r="Q1863" i="6"/>
  <c r="P1863" i="6"/>
  <c r="O1863" i="6"/>
  <c r="N1863" i="6"/>
  <c r="M1863" i="6"/>
  <c r="U1863" i="6" s="1"/>
  <c r="E1863" i="6"/>
  <c r="B1863" i="6"/>
  <c r="BK1862" i="6"/>
  <c r="BJ1862" i="6"/>
  <c r="BC1862" i="6"/>
  <c r="BB1862" i="6"/>
  <c r="BA1862" i="6"/>
  <c r="AZ1862" i="6"/>
  <c r="AY1862" i="6"/>
  <c r="AX1862" i="6"/>
  <c r="AW1862" i="6"/>
  <c r="AV1862" i="6"/>
  <c r="AU1862" i="6"/>
  <c r="AT1862" i="6"/>
  <c r="AS1862" i="6"/>
  <c r="AR1862" i="6"/>
  <c r="AQ1862" i="6"/>
  <c r="AP1862" i="6"/>
  <c r="AO1862" i="6"/>
  <c r="AN1862" i="6"/>
  <c r="BD1862" i="6" s="1"/>
  <c r="AL1862" i="6"/>
  <c r="AK1862" i="6"/>
  <c r="AJ1862" i="6"/>
  <c r="AI1862" i="6"/>
  <c r="AM1862" i="6" s="1"/>
  <c r="AH1862" i="6"/>
  <c r="AG1862" i="6"/>
  <c r="AB1862" i="6"/>
  <c r="Z1862" i="6"/>
  <c r="Y1862" i="6"/>
  <c r="X1862" i="6"/>
  <c r="AD1862" i="6" s="1"/>
  <c r="V1862" i="6"/>
  <c r="T1862" i="6"/>
  <c r="S1862" i="6"/>
  <c r="R1862" i="6"/>
  <c r="Q1862" i="6"/>
  <c r="P1862" i="6"/>
  <c r="O1862" i="6"/>
  <c r="N1862" i="6"/>
  <c r="M1862" i="6"/>
  <c r="U1862" i="6" s="1"/>
  <c r="E1862" i="6"/>
  <c r="B1862" i="6"/>
  <c r="BK1861" i="6"/>
  <c r="BJ1861" i="6"/>
  <c r="BC1861" i="6"/>
  <c r="BB1861" i="6"/>
  <c r="BA1861" i="6"/>
  <c r="AZ1861" i="6"/>
  <c r="AY1861" i="6"/>
  <c r="AX1861" i="6"/>
  <c r="AW1861" i="6"/>
  <c r="AV1861" i="6"/>
  <c r="AU1861" i="6"/>
  <c r="AT1861" i="6"/>
  <c r="AS1861" i="6"/>
  <c r="AR1861" i="6"/>
  <c r="AQ1861" i="6"/>
  <c r="AP1861" i="6"/>
  <c r="AO1861" i="6"/>
  <c r="AN1861" i="6"/>
  <c r="BD1861" i="6" s="1"/>
  <c r="AL1861" i="6"/>
  <c r="AK1861" i="6"/>
  <c r="AJ1861" i="6"/>
  <c r="AI1861" i="6"/>
  <c r="AM1861" i="6" s="1"/>
  <c r="AH1861" i="6"/>
  <c r="AG1861" i="6"/>
  <c r="AB1861" i="6"/>
  <c r="Z1861" i="6"/>
  <c r="Y1861" i="6"/>
  <c r="X1861" i="6"/>
  <c r="AD1861" i="6" s="1"/>
  <c r="V1861" i="6"/>
  <c r="T1861" i="6"/>
  <c r="S1861" i="6"/>
  <c r="R1861" i="6"/>
  <c r="Q1861" i="6"/>
  <c r="P1861" i="6"/>
  <c r="O1861" i="6"/>
  <c r="N1861" i="6"/>
  <c r="M1861" i="6"/>
  <c r="U1861" i="6" s="1"/>
  <c r="E1861" i="6"/>
  <c r="B1861" i="6"/>
  <c r="BK1860" i="6"/>
  <c r="BJ1860" i="6"/>
  <c r="BC1860" i="6"/>
  <c r="BB1860" i="6"/>
  <c r="BA1860" i="6"/>
  <c r="AZ1860" i="6"/>
  <c r="AY1860" i="6"/>
  <c r="AX1860" i="6"/>
  <c r="AW1860" i="6"/>
  <c r="AV1860" i="6"/>
  <c r="AU1860" i="6"/>
  <c r="AT1860" i="6"/>
  <c r="AS1860" i="6"/>
  <c r="AR1860" i="6"/>
  <c r="AQ1860" i="6"/>
  <c r="AP1860" i="6"/>
  <c r="AO1860" i="6"/>
  <c r="AN1860" i="6"/>
  <c r="BD1860" i="6" s="1"/>
  <c r="AL1860" i="6"/>
  <c r="AK1860" i="6"/>
  <c r="AJ1860" i="6"/>
  <c r="AI1860" i="6"/>
  <c r="AM1860" i="6" s="1"/>
  <c r="AH1860" i="6"/>
  <c r="AG1860" i="6"/>
  <c r="AB1860" i="6"/>
  <c r="Z1860" i="6"/>
  <c r="Y1860" i="6"/>
  <c r="X1860" i="6"/>
  <c r="AD1860" i="6" s="1"/>
  <c r="V1860" i="6"/>
  <c r="T1860" i="6"/>
  <c r="S1860" i="6"/>
  <c r="R1860" i="6"/>
  <c r="Q1860" i="6"/>
  <c r="P1860" i="6"/>
  <c r="O1860" i="6"/>
  <c r="N1860" i="6"/>
  <c r="M1860" i="6"/>
  <c r="U1860" i="6" s="1"/>
  <c r="E1860" i="6"/>
  <c r="B1860" i="6"/>
  <c r="BK1859" i="6"/>
  <c r="BJ1859" i="6"/>
  <c r="BC1859" i="6"/>
  <c r="BB1859" i="6"/>
  <c r="BA1859" i="6"/>
  <c r="AZ1859" i="6"/>
  <c r="AY1859" i="6"/>
  <c r="AX1859" i="6"/>
  <c r="AW1859" i="6"/>
  <c r="AV1859" i="6"/>
  <c r="AU1859" i="6"/>
  <c r="AT1859" i="6"/>
  <c r="AS1859" i="6"/>
  <c r="AR1859" i="6"/>
  <c r="AQ1859" i="6"/>
  <c r="AP1859" i="6"/>
  <c r="AO1859" i="6"/>
  <c r="AN1859" i="6"/>
  <c r="BD1859" i="6" s="1"/>
  <c r="AL1859" i="6"/>
  <c r="AK1859" i="6"/>
  <c r="AJ1859" i="6"/>
  <c r="AI1859" i="6"/>
  <c r="AM1859" i="6" s="1"/>
  <c r="AH1859" i="6"/>
  <c r="AG1859" i="6"/>
  <c r="AB1859" i="6"/>
  <c r="Z1859" i="6"/>
  <c r="Y1859" i="6"/>
  <c r="X1859" i="6"/>
  <c r="AD1859" i="6" s="1"/>
  <c r="V1859" i="6"/>
  <c r="T1859" i="6"/>
  <c r="S1859" i="6"/>
  <c r="R1859" i="6"/>
  <c r="Q1859" i="6"/>
  <c r="P1859" i="6"/>
  <c r="O1859" i="6"/>
  <c r="N1859" i="6"/>
  <c r="M1859" i="6"/>
  <c r="U1859" i="6" s="1"/>
  <c r="E1859" i="6"/>
  <c r="B1859" i="6"/>
  <c r="BK1858" i="6"/>
  <c r="BJ1858" i="6"/>
  <c r="BC1858" i="6"/>
  <c r="BB1858" i="6"/>
  <c r="BA1858" i="6"/>
  <c r="AZ1858" i="6"/>
  <c r="AY1858" i="6"/>
  <c r="AX1858" i="6"/>
  <c r="AW1858" i="6"/>
  <c r="AV1858" i="6"/>
  <c r="AU1858" i="6"/>
  <c r="AT1858" i="6"/>
  <c r="AS1858" i="6"/>
  <c r="AR1858" i="6"/>
  <c r="AQ1858" i="6"/>
  <c r="AP1858" i="6"/>
  <c r="AO1858" i="6"/>
  <c r="AN1858" i="6"/>
  <c r="BD1858" i="6" s="1"/>
  <c r="AL1858" i="6"/>
  <c r="AK1858" i="6"/>
  <c r="AJ1858" i="6"/>
  <c r="AI1858" i="6"/>
  <c r="AM1858" i="6" s="1"/>
  <c r="AH1858" i="6"/>
  <c r="AG1858" i="6"/>
  <c r="AB1858" i="6"/>
  <c r="Z1858" i="6"/>
  <c r="Y1858" i="6"/>
  <c r="X1858" i="6"/>
  <c r="AD1858" i="6" s="1"/>
  <c r="V1858" i="6"/>
  <c r="T1858" i="6"/>
  <c r="S1858" i="6"/>
  <c r="R1858" i="6"/>
  <c r="Q1858" i="6"/>
  <c r="P1858" i="6"/>
  <c r="O1858" i="6"/>
  <c r="N1858" i="6"/>
  <c r="M1858" i="6"/>
  <c r="U1858" i="6" s="1"/>
  <c r="E1858" i="6"/>
  <c r="B1858" i="6"/>
  <c r="BK1857" i="6"/>
  <c r="BJ1857" i="6"/>
  <c r="BC1857" i="6"/>
  <c r="BB1857" i="6"/>
  <c r="BA1857" i="6"/>
  <c r="AZ1857" i="6"/>
  <c r="AY1857" i="6"/>
  <c r="AX1857" i="6"/>
  <c r="AW1857" i="6"/>
  <c r="AV1857" i="6"/>
  <c r="AU1857" i="6"/>
  <c r="AT1857" i="6"/>
  <c r="AS1857" i="6"/>
  <c r="AR1857" i="6"/>
  <c r="AQ1857" i="6"/>
  <c r="AP1857" i="6"/>
  <c r="AO1857" i="6"/>
  <c r="AN1857" i="6"/>
  <c r="BD1857" i="6" s="1"/>
  <c r="AL1857" i="6"/>
  <c r="AK1857" i="6"/>
  <c r="AJ1857" i="6"/>
  <c r="AI1857" i="6"/>
  <c r="AM1857" i="6" s="1"/>
  <c r="AH1857" i="6"/>
  <c r="AG1857" i="6"/>
  <c r="AB1857" i="6"/>
  <c r="Z1857" i="6"/>
  <c r="Y1857" i="6"/>
  <c r="X1857" i="6"/>
  <c r="AD1857" i="6" s="1"/>
  <c r="V1857" i="6"/>
  <c r="T1857" i="6"/>
  <c r="S1857" i="6"/>
  <c r="R1857" i="6"/>
  <c r="Q1857" i="6"/>
  <c r="P1857" i="6"/>
  <c r="O1857" i="6"/>
  <c r="N1857" i="6"/>
  <c r="M1857" i="6"/>
  <c r="U1857" i="6" s="1"/>
  <c r="E1857" i="6"/>
  <c r="B1857" i="6"/>
  <c r="BK1856" i="6"/>
  <c r="BJ1856" i="6"/>
  <c r="BC1856" i="6"/>
  <c r="BB1856" i="6"/>
  <c r="BA1856" i="6"/>
  <c r="AZ1856" i="6"/>
  <c r="AY1856" i="6"/>
  <c r="AX1856" i="6"/>
  <c r="AW1856" i="6"/>
  <c r="AV1856" i="6"/>
  <c r="AU1856" i="6"/>
  <c r="AT1856" i="6"/>
  <c r="AS1856" i="6"/>
  <c r="AR1856" i="6"/>
  <c r="AQ1856" i="6"/>
  <c r="AP1856" i="6"/>
  <c r="AO1856" i="6"/>
  <c r="AN1856" i="6"/>
  <c r="BD1856" i="6" s="1"/>
  <c r="AL1856" i="6"/>
  <c r="AK1856" i="6"/>
  <c r="AJ1856" i="6"/>
  <c r="AI1856" i="6"/>
  <c r="AM1856" i="6" s="1"/>
  <c r="AH1856" i="6"/>
  <c r="AG1856" i="6"/>
  <c r="AB1856" i="6"/>
  <c r="Z1856" i="6"/>
  <c r="Y1856" i="6"/>
  <c r="X1856" i="6"/>
  <c r="AD1856" i="6" s="1"/>
  <c r="V1856" i="6"/>
  <c r="T1856" i="6"/>
  <c r="S1856" i="6"/>
  <c r="R1856" i="6"/>
  <c r="Q1856" i="6"/>
  <c r="P1856" i="6"/>
  <c r="O1856" i="6"/>
  <c r="N1856" i="6"/>
  <c r="M1856" i="6"/>
  <c r="U1856" i="6" s="1"/>
  <c r="E1856" i="6"/>
  <c r="B1856" i="6"/>
  <c r="BK1855" i="6"/>
  <c r="BJ1855" i="6"/>
  <c r="BC1855" i="6"/>
  <c r="BB1855" i="6"/>
  <c r="BA1855" i="6"/>
  <c r="AZ1855" i="6"/>
  <c r="AY1855" i="6"/>
  <c r="AX1855" i="6"/>
  <c r="AW1855" i="6"/>
  <c r="AV1855" i="6"/>
  <c r="AU1855" i="6"/>
  <c r="AT1855" i="6"/>
  <c r="AS1855" i="6"/>
  <c r="AR1855" i="6"/>
  <c r="AQ1855" i="6"/>
  <c r="AP1855" i="6"/>
  <c r="AO1855" i="6"/>
  <c r="AN1855" i="6"/>
  <c r="BD1855" i="6" s="1"/>
  <c r="AL1855" i="6"/>
  <c r="AK1855" i="6"/>
  <c r="AJ1855" i="6"/>
  <c r="AI1855" i="6"/>
  <c r="AM1855" i="6" s="1"/>
  <c r="AH1855" i="6"/>
  <c r="AG1855" i="6"/>
  <c r="AB1855" i="6"/>
  <c r="Z1855" i="6"/>
  <c r="Y1855" i="6"/>
  <c r="X1855" i="6"/>
  <c r="AD1855" i="6" s="1"/>
  <c r="V1855" i="6"/>
  <c r="T1855" i="6"/>
  <c r="S1855" i="6"/>
  <c r="R1855" i="6"/>
  <c r="Q1855" i="6"/>
  <c r="P1855" i="6"/>
  <c r="O1855" i="6"/>
  <c r="N1855" i="6"/>
  <c r="M1855" i="6"/>
  <c r="U1855" i="6" s="1"/>
  <c r="E1855" i="6"/>
  <c r="B1855" i="6"/>
  <c r="BK1854" i="6"/>
  <c r="BJ1854" i="6"/>
  <c r="BC1854" i="6"/>
  <c r="BB1854" i="6"/>
  <c r="BA1854" i="6"/>
  <c r="AZ1854" i="6"/>
  <c r="AY1854" i="6"/>
  <c r="AX1854" i="6"/>
  <c r="AW1854" i="6"/>
  <c r="AV1854" i="6"/>
  <c r="AU1854" i="6"/>
  <c r="AT1854" i="6"/>
  <c r="AS1854" i="6"/>
  <c r="AR1854" i="6"/>
  <c r="AQ1854" i="6"/>
  <c r="AP1854" i="6"/>
  <c r="AO1854" i="6"/>
  <c r="AN1854" i="6"/>
  <c r="BD1854" i="6" s="1"/>
  <c r="AL1854" i="6"/>
  <c r="AK1854" i="6"/>
  <c r="AJ1854" i="6"/>
  <c r="AI1854" i="6"/>
  <c r="AM1854" i="6" s="1"/>
  <c r="AH1854" i="6"/>
  <c r="AG1854" i="6"/>
  <c r="AB1854" i="6"/>
  <c r="Z1854" i="6"/>
  <c r="Y1854" i="6"/>
  <c r="X1854" i="6"/>
  <c r="AD1854" i="6" s="1"/>
  <c r="V1854" i="6"/>
  <c r="T1854" i="6"/>
  <c r="S1854" i="6"/>
  <c r="R1854" i="6"/>
  <c r="Q1854" i="6"/>
  <c r="P1854" i="6"/>
  <c r="O1854" i="6"/>
  <c r="N1854" i="6"/>
  <c r="M1854" i="6"/>
  <c r="U1854" i="6" s="1"/>
  <c r="E1854" i="6"/>
  <c r="B1854" i="6"/>
  <c r="BK1853" i="6"/>
  <c r="BJ1853" i="6"/>
  <c r="BC1853" i="6"/>
  <c r="BB1853" i="6"/>
  <c r="BA1853" i="6"/>
  <c r="AZ1853" i="6"/>
  <c r="AY1853" i="6"/>
  <c r="AX1853" i="6"/>
  <c r="AW1853" i="6"/>
  <c r="AV1853" i="6"/>
  <c r="AU1853" i="6"/>
  <c r="AT1853" i="6"/>
  <c r="AS1853" i="6"/>
  <c r="AR1853" i="6"/>
  <c r="AQ1853" i="6"/>
  <c r="AP1853" i="6"/>
  <c r="AO1853" i="6"/>
  <c r="AN1853" i="6"/>
  <c r="BD1853" i="6" s="1"/>
  <c r="AL1853" i="6"/>
  <c r="AK1853" i="6"/>
  <c r="AJ1853" i="6"/>
  <c r="AI1853" i="6"/>
  <c r="AM1853" i="6" s="1"/>
  <c r="AH1853" i="6"/>
  <c r="AG1853" i="6"/>
  <c r="AB1853" i="6"/>
  <c r="Z1853" i="6"/>
  <c r="Y1853" i="6"/>
  <c r="X1853" i="6"/>
  <c r="AD1853" i="6" s="1"/>
  <c r="V1853" i="6"/>
  <c r="T1853" i="6"/>
  <c r="S1853" i="6"/>
  <c r="R1853" i="6"/>
  <c r="Q1853" i="6"/>
  <c r="P1853" i="6"/>
  <c r="O1853" i="6"/>
  <c r="N1853" i="6"/>
  <c r="M1853" i="6"/>
  <c r="U1853" i="6" s="1"/>
  <c r="E1853" i="6"/>
  <c r="B1853" i="6"/>
  <c r="BK1852" i="6"/>
  <c r="BJ1852" i="6"/>
  <c r="BC1852" i="6"/>
  <c r="BB1852" i="6"/>
  <c r="BA1852" i="6"/>
  <c r="AZ1852" i="6"/>
  <c r="AY1852" i="6"/>
  <c r="AX1852" i="6"/>
  <c r="AW1852" i="6"/>
  <c r="AV1852" i="6"/>
  <c r="AU1852" i="6"/>
  <c r="AT1852" i="6"/>
  <c r="AS1852" i="6"/>
  <c r="AR1852" i="6"/>
  <c r="AQ1852" i="6"/>
  <c r="AP1852" i="6"/>
  <c r="AO1852" i="6"/>
  <c r="AN1852" i="6"/>
  <c r="BD1852" i="6" s="1"/>
  <c r="AL1852" i="6"/>
  <c r="AK1852" i="6"/>
  <c r="AJ1852" i="6"/>
  <c r="AI1852" i="6"/>
  <c r="AM1852" i="6" s="1"/>
  <c r="AH1852" i="6"/>
  <c r="AG1852" i="6"/>
  <c r="AB1852" i="6"/>
  <c r="Z1852" i="6"/>
  <c r="Y1852" i="6"/>
  <c r="X1852" i="6"/>
  <c r="AD1852" i="6" s="1"/>
  <c r="V1852" i="6"/>
  <c r="T1852" i="6"/>
  <c r="S1852" i="6"/>
  <c r="R1852" i="6"/>
  <c r="Q1852" i="6"/>
  <c r="P1852" i="6"/>
  <c r="O1852" i="6"/>
  <c r="N1852" i="6"/>
  <c r="M1852" i="6"/>
  <c r="U1852" i="6" s="1"/>
  <c r="E1852" i="6"/>
  <c r="B1852" i="6"/>
  <c r="BK1851" i="6"/>
  <c r="BJ1851" i="6"/>
  <c r="BC1851" i="6"/>
  <c r="BB1851" i="6"/>
  <c r="BA1851" i="6"/>
  <c r="AZ1851" i="6"/>
  <c r="AY1851" i="6"/>
  <c r="AX1851" i="6"/>
  <c r="AW1851" i="6"/>
  <c r="AV1851" i="6"/>
  <c r="AU1851" i="6"/>
  <c r="AT1851" i="6"/>
  <c r="AS1851" i="6"/>
  <c r="AR1851" i="6"/>
  <c r="AQ1851" i="6"/>
  <c r="AP1851" i="6"/>
  <c r="AO1851" i="6"/>
  <c r="AN1851" i="6"/>
  <c r="BD1851" i="6" s="1"/>
  <c r="AL1851" i="6"/>
  <c r="AK1851" i="6"/>
  <c r="AJ1851" i="6"/>
  <c r="AI1851" i="6"/>
  <c r="AM1851" i="6" s="1"/>
  <c r="AH1851" i="6"/>
  <c r="AG1851" i="6"/>
  <c r="AB1851" i="6"/>
  <c r="Z1851" i="6"/>
  <c r="Y1851" i="6"/>
  <c r="X1851" i="6"/>
  <c r="AD1851" i="6" s="1"/>
  <c r="V1851" i="6"/>
  <c r="T1851" i="6"/>
  <c r="S1851" i="6"/>
  <c r="R1851" i="6"/>
  <c r="Q1851" i="6"/>
  <c r="P1851" i="6"/>
  <c r="O1851" i="6"/>
  <c r="N1851" i="6"/>
  <c r="M1851" i="6"/>
  <c r="U1851" i="6" s="1"/>
  <c r="E1851" i="6"/>
  <c r="B1851" i="6"/>
  <c r="BK1850" i="6"/>
  <c r="BJ1850" i="6"/>
  <c r="BC1850" i="6"/>
  <c r="BB1850" i="6"/>
  <c r="BA1850" i="6"/>
  <c r="AZ1850" i="6"/>
  <c r="AY1850" i="6"/>
  <c r="AX1850" i="6"/>
  <c r="AW1850" i="6"/>
  <c r="AV1850" i="6"/>
  <c r="AU1850" i="6"/>
  <c r="AT1850" i="6"/>
  <c r="AS1850" i="6"/>
  <c r="AR1850" i="6"/>
  <c r="AQ1850" i="6"/>
  <c r="AP1850" i="6"/>
  <c r="AO1850" i="6"/>
  <c r="AN1850" i="6"/>
  <c r="BD1850" i="6" s="1"/>
  <c r="AL1850" i="6"/>
  <c r="AK1850" i="6"/>
  <c r="AJ1850" i="6"/>
  <c r="AI1850" i="6"/>
  <c r="AM1850" i="6" s="1"/>
  <c r="AH1850" i="6"/>
  <c r="AG1850" i="6"/>
  <c r="AB1850" i="6"/>
  <c r="Z1850" i="6"/>
  <c r="Y1850" i="6"/>
  <c r="X1850" i="6"/>
  <c r="AD1850" i="6" s="1"/>
  <c r="V1850" i="6"/>
  <c r="T1850" i="6"/>
  <c r="S1850" i="6"/>
  <c r="R1850" i="6"/>
  <c r="Q1850" i="6"/>
  <c r="P1850" i="6"/>
  <c r="O1850" i="6"/>
  <c r="N1850" i="6"/>
  <c r="M1850" i="6"/>
  <c r="U1850" i="6" s="1"/>
  <c r="E1850" i="6"/>
  <c r="B1850" i="6"/>
  <c r="BK1849" i="6"/>
  <c r="BJ1849" i="6"/>
  <c r="BC1849" i="6"/>
  <c r="BB1849" i="6"/>
  <c r="BA1849" i="6"/>
  <c r="AZ1849" i="6"/>
  <c r="AY1849" i="6"/>
  <c r="AX1849" i="6"/>
  <c r="AW1849" i="6"/>
  <c r="AV1849" i="6"/>
  <c r="AU1849" i="6"/>
  <c r="AT1849" i="6"/>
  <c r="AS1849" i="6"/>
  <c r="AR1849" i="6"/>
  <c r="AQ1849" i="6"/>
  <c r="AP1849" i="6"/>
  <c r="AO1849" i="6"/>
  <c r="AN1849" i="6"/>
  <c r="BD1849" i="6" s="1"/>
  <c r="AL1849" i="6"/>
  <c r="AK1849" i="6"/>
  <c r="AJ1849" i="6"/>
  <c r="AI1849" i="6"/>
  <c r="AM1849" i="6" s="1"/>
  <c r="AH1849" i="6"/>
  <c r="AG1849" i="6"/>
  <c r="AB1849" i="6"/>
  <c r="Z1849" i="6"/>
  <c r="Y1849" i="6"/>
  <c r="X1849" i="6"/>
  <c r="AD1849" i="6" s="1"/>
  <c r="V1849" i="6"/>
  <c r="T1849" i="6"/>
  <c r="S1849" i="6"/>
  <c r="R1849" i="6"/>
  <c r="Q1849" i="6"/>
  <c r="P1849" i="6"/>
  <c r="O1849" i="6"/>
  <c r="N1849" i="6"/>
  <c r="M1849" i="6"/>
  <c r="U1849" i="6" s="1"/>
  <c r="E1849" i="6"/>
  <c r="B1849" i="6"/>
  <c r="BK1848" i="6"/>
  <c r="BJ1848" i="6"/>
  <c r="BC1848" i="6"/>
  <c r="BB1848" i="6"/>
  <c r="BA1848" i="6"/>
  <c r="AZ1848" i="6"/>
  <c r="AY1848" i="6"/>
  <c r="AX1848" i="6"/>
  <c r="AW1848" i="6"/>
  <c r="AV1848" i="6"/>
  <c r="AU1848" i="6"/>
  <c r="AT1848" i="6"/>
  <c r="AS1848" i="6"/>
  <c r="AR1848" i="6"/>
  <c r="AQ1848" i="6"/>
  <c r="AP1848" i="6"/>
  <c r="AO1848" i="6"/>
  <c r="AN1848" i="6"/>
  <c r="BD1848" i="6" s="1"/>
  <c r="AL1848" i="6"/>
  <c r="AK1848" i="6"/>
  <c r="AJ1848" i="6"/>
  <c r="AI1848" i="6"/>
  <c r="AM1848" i="6" s="1"/>
  <c r="AH1848" i="6"/>
  <c r="AG1848" i="6"/>
  <c r="AB1848" i="6"/>
  <c r="Z1848" i="6"/>
  <c r="Y1848" i="6"/>
  <c r="X1848" i="6"/>
  <c r="AD1848" i="6" s="1"/>
  <c r="V1848" i="6"/>
  <c r="T1848" i="6"/>
  <c r="S1848" i="6"/>
  <c r="R1848" i="6"/>
  <c r="Q1848" i="6"/>
  <c r="P1848" i="6"/>
  <c r="O1848" i="6"/>
  <c r="N1848" i="6"/>
  <c r="M1848" i="6"/>
  <c r="U1848" i="6" s="1"/>
  <c r="E1848" i="6"/>
  <c r="B1848" i="6"/>
  <c r="BK1847" i="6"/>
  <c r="BJ1847" i="6"/>
  <c r="BC1847" i="6"/>
  <c r="BB1847" i="6"/>
  <c r="BA1847" i="6"/>
  <c r="AZ1847" i="6"/>
  <c r="AY1847" i="6"/>
  <c r="AX1847" i="6"/>
  <c r="AW1847" i="6"/>
  <c r="AV1847" i="6"/>
  <c r="AU1847" i="6"/>
  <c r="AT1847" i="6"/>
  <c r="AS1847" i="6"/>
  <c r="AR1847" i="6"/>
  <c r="AQ1847" i="6"/>
  <c r="AP1847" i="6"/>
  <c r="AO1847" i="6"/>
  <c r="AN1847" i="6"/>
  <c r="BD1847" i="6" s="1"/>
  <c r="AL1847" i="6"/>
  <c r="AK1847" i="6"/>
  <c r="AJ1847" i="6"/>
  <c r="AI1847" i="6"/>
  <c r="AM1847" i="6" s="1"/>
  <c r="AH1847" i="6"/>
  <c r="AG1847" i="6"/>
  <c r="AB1847" i="6"/>
  <c r="Z1847" i="6"/>
  <c r="Y1847" i="6"/>
  <c r="X1847" i="6"/>
  <c r="AD1847" i="6" s="1"/>
  <c r="V1847" i="6"/>
  <c r="T1847" i="6"/>
  <c r="S1847" i="6"/>
  <c r="R1847" i="6"/>
  <c r="Q1847" i="6"/>
  <c r="P1847" i="6"/>
  <c r="O1847" i="6"/>
  <c r="N1847" i="6"/>
  <c r="M1847" i="6"/>
  <c r="U1847" i="6" s="1"/>
  <c r="E1847" i="6"/>
  <c r="B1847" i="6"/>
  <c r="BK1846" i="6"/>
  <c r="BJ1846" i="6"/>
  <c r="BC1846" i="6"/>
  <c r="BB1846" i="6"/>
  <c r="BA1846" i="6"/>
  <c r="AZ1846" i="6"/>
  <c r="AY1846" i="6"/>
  <c r="AX1846" i="6"/>
  <c r="AW1846" i="6"/>
  <c r="AV1846" i="6"/>
  <c r="AU1846" i="6"/>
  <c r="AT1846" i="6"/>
  <c r="AS1846" i="6"/>
  <c r="AR1846" i="6"/>
  <c r="AQ1846" i="6"/>
  <c r="AP1846" i="6"/>
  <c r="AO1846" i="6"/>
  <c r="AN1846" i="6"/>
  <c r="BD1846" i="6" s="1"/>
  <c r="AL1846" i="6"/>
  <c r="AK1846" i="6"/>
  <c r="AJ1846" i="6"/>
  <c r="AI1846" i="6"/>
  <c r="AM1846" i="6" s="1"/>
  <c r="AH1846" i="6"/>
  <c r="AG1846" i="6"/>
  <c r="AB1846" i="6"/>
  <c r="Z1846" i="6"/>
  <c r="Y1846" i="6"/>
  <c r="X1846" i="6"/>
  <c r="AD1846" i="6" s="1"/>
  <c r="V1846" i="6"/>
  <c r="T1846" i="6"/>
  <c r="S1846" i="6"/>
  <c r="R1846" i="6"/>
  <c r="Q1846" i="6"/>
  <c r="P1846" i="6"/>
  <c r="O1846" i="6"/>
  <c r="N1846" i="6"/>
  <c r="M1846" i="6"/>
  <c r="U1846" i="6" s="1"/>
  <c r="E1846" i="6"/>
  <c r="B1846" i="6"/>
  <c r="BK1845" i="6"/>
  <c r="BJ1845" i="6"/>
  <c r="BC1845" i="6"/>
  <c r="BB1845" i="6"/>
  <c r="BA1845" i="6"/>
  <c r="AZ1845" i="6"/>
  <c r="AY1845" i="6"/>
  <c r="AX1845" i="6"/>
  <c r="AW1845" i="6"/>
  <c r="AV1845" i="6"/>
  <c r="AU1845" i="6"/>
  <c r="AT1845" i="6"/>
  <c r="AS1845" i="6"/>
  <c r="AR1845" i="6"/>
  <c r="AQ1845" i="6"/>
  <c r="AP1845" i="6"/>
  <c r="AO1845" i="6"/>
  <c r="AN1845" i="6"/>
  <c r="BD1845" i="6" s="1"/>
  <c r="AL1845" i="6"/>
  <c r="AK1845" i="6"/>
  <c r="AJ1845" i="6"/>
  <c r="AI1845" i="6"/>
  <c r="AM1845" i="6" s="1"/>
  <c r="AH1845" i="6"/>
  <c r="AG1845" i="6"/>
  <c r="AB1845" i="6"/>
  <c r="Z1845" i="6"/>
  <c r="Y1845" i="6"/>
  <c r="X1845" i="6"/>
  <c r="AD1845" i="6" s="1"/>
  <c r="V1845" i="6"/>
  <c r="T1845" i="6"/>
  <c r="S1845" i="6"/>
  <c r="R1845" i="6"/>
  <c r="Q1845" i="6"/>
  <c r="P1845" i="6"/>
  <c r="O1845" i="6"/>
  <c r="N1845" i="6"/>
  <c r="M1845" i="6"/>
  <c r="U1845" i="6" s="1"/>
  <c r="E1845" i="6"/>
  <c r="B1845" i="6"/>
  <c r="BK1844" i="6"/>
  <c r="BJ1844" i="6"/>
  <c r="BC1844" i="6"/>
  <c r="BB1844" i="6"/>
  <c r="BA1844" i="6"/>
  <c r="AZ1844" i="6"/>
  <c r="AY1844" i="6"/>
  <c r="AX1844" i="6"/>
  <c r="AW1844" i="6"/>
  <c r="AV1844" i="6"/>
  <c r="AU1844" i="6"/>
  <c r="AT1844" i="6"/>
  <c r="AS1844" i="6"/>
  <c r="AR1844" i="6"/>
  <c r="AQ1844" i="6"/>
  <c r="AP1844" i="6"/>
  <c r="AO1844" i="6"/>
  <c r="AN1844" i="6"/>
  <c r="BD1844" i="6" s="1"/>
  <c r="AL1844" i="6"/>
  <c r="AK1844" i="6"/>
  <c r="AJ1844" i="6"/>
  <c r="AI1844" i="6"/>
  <c r="AM1844" i="6" s="1"/>
  <c r="AH1844" i="6"/>
  <c r="AG1844" i="6"/>
  <c r="AB1844" i="6"/>
  <c r="Z1844" i="6"/>
  <c r="Y1844" i="6"/>
  <c r="X1844" i="6"/>
  <c r="AD1844" i="6" s="1"/>
  <c r="V1844" i="6"/>
  <c r="T1844" i="6"/>
  <c r="S1844" i="6"/>
  <c r="R1844" i="6"/>
  <c r="Q1844" i="6"/>
  <c r="P1844" i="6"/>
  <c r="O1844" i="6"/>
  <c r="N1844" i="6"/>
  <c r="M1844" i="6"/>
  <c r="U1844" i="6" s="1"/>
  <c r="E1844" i="6"/>
  <c r="B1844" i="6"/>
  <c r="BK1843" i="6"/>
  <c r="BJ1843" i="6"/>
  <c r="BC1843" i="6"/>
  <c r="BB1843" i="6"/>
  <c r="BA1843" i="6"/>
  <c r="AZ1843" i="6"/>
  <c r="AY1843" i="6"/>
  <c r="AX1843" i="6"/>
  <c r="AW1843" i="6"/>
  <c r="AV1843" i="6"/>
  <c r="AU1843" i="6"/>
  <c r="AT1843" i="6"/>
  <c r="AS1843" i="6"/>
  <c r="AR1843" i="6"/>
  <c r="AQ1843" i="6"/>
  <c r="AP1843" i="6"/>
  <c r="AO1843" i="6"/>
  <c r="AN1843" i="6"/>
  <c r="BD1843" i="6" s="1"/>
  <c r="AL1843" i="6"/>
  <c r="AK1843" i="6"/>
  <c r="AJ1843" i="6"/>
  <c r="AI1843" i="6"/>
  <c r="AM1843" i="6" s="1"/>
  <c r="AH1843" i="6"/>
  <c r="AG1843" i="6"/>
  <c r="AB1843" i="6"/>
  <c r="Z1843" i="6"/>
  <c r="Y1843" i="6"/>
  <c r="X1843" i="6"/>
  <c r="AD1843" i="6" s="1"/>
  <c r="V1843" i="6"/>
  <c r="T1843" i="6"/>
  <c r="S1843" i="6"/>
  <c r="R1843" i="6"/>
  <c r="Q1843" i="6"/>
  <c r="P1843" i="6"/>
  <c r="O1843" i="6"/>
  <c r="N1843" i="6"/>
  <c r="M1843" i="6"/>
  <c r="U1843" i="6" s="1"/>
  <c r="E1843" i="6"/>
  <c r="B1843" i="6"/>
  <c r="BK1842" i="6"/>
  <c r="BJ1842" i="6"/>
  <c r="BC1842" i="6"/>
  <c r="BB1842" i="6"/>
  <c r="BA1842" i="6"/>
  <c r="AZ1842" i="6"/>
  <c r="AY1842" i="6"/>
  <c r="AX1842" i="6"/>
  <c r="AW1842" i="6"/>
  <c r="AV1842" i="6"/>
  <c r="AU1842" i="6"/>
  <c r="AT1842" i="6"/>
  <c r="AS1842" i="6"/>
  <c r="AR1842" i="6"/>
  <c r="AQ1842" i="6"/>
  <c r="AP1842" i="6"/>
  <c r="AO1842" i="6"/>
  <c r="AN1842" i="6"/>
  <c r="BD1842" i="6" s="1"/>
  <c r="AL1842" i="6"/>
  <c r="AK1842" i="6"/>
  <c r="AJ1842" i="6"/>
  <c r="AI1842" i="6"/>
  <c r="AM1842" i="6" s="1"/>
  <c r="AH1842" i="6"/>
  <c r="AG1842" i="6"/>
  <c r="AB1842" i="6"/>
  <c r="Z1842" i="6"/>
  <c r="Y1842" i="6"/>
  <c r="X1842" i="6"/>
  <c r="AD1842" i="6" s="1"/>
  <c r="V1842" i="6"/>
  <c r="T1842" i="6"/>
  <c r="S1842" i="6"/>
  <c r="R1842" i="6"/>
  <c r="Q1842" i="6"/>
  <c r="P1842" i="6"/>
  <c r="O1842" i="6"/>
  <c r="N1842" i="6"/>
  <c r="M1842" i="6"/>
  <c r="U1842" i="6" s="1"/>
  <c r="E1842" i="6"/>
  <c r="B1842" i="6"/>
  <c r="BK1841" i="6"/>
  <c r="BJ1841" i="6"/>
  <c r="BC1841" i="6"/>
  <c r="BB1841" i="6"/>
  <c r="BA1841" i="6"/>
  <c r="AZ1841" i="6"/>
  <c r="AY1841" i="6"/>
  <c r="AX1841" i="6"/>
  <c r="AW1841" i="6"/>
  <c r="AV1841" i="6"/>
  <c r="AU1841" i="6"/>
  <c r="AT1841" i="6"/>
  <c r="AS1841" i="6"/>
  <c r="AR1841" i="6"/>
  <c r="AQ1841" i="6"/>
  <c r="AP1841" i="6"/>
  <c r="AO1841" i="6"/>
  <c r="AN1841" i="6"/>
  <c r="BD1841" i="6" s="1"/>
  <c r="AL1841" i="6"/>
  <c r="AK1841" i="6"/>
  <c r="AJ1841" i="6"/>
  <c r="AI1841" i="6"/>
  <c r="AM1841" i="6" s="1"/>
  <c r="AH1841" i="6"/>
  <c r="AG1841" i="6"/>
  <c r="AB1841" i="6"/>
  <c r="Z1841" i="6"/>
  <c r="Y1841" i="6"/>
  <c r="X1841" i="6"/>
  <c r="AD1841" i="6" s="1"/>
  <c r="V1841" i="6"/>
  <c r="T1841" i="6"/>
  <c r="S1841" i="6"/>
  <c r="R1841" i="6"/>
  <c r="Q1841" i="6"/>
  <c r="P1841" i="6"/>
  <c r="O1841" i="6"/>
  <c r="N1841" i="6"/>
  <c r="M1841" i="6"/>
  <c r="U1841" i="6" s="1"/>
  <c r="E1841" i="6"/>
  <c r="B1841" i="6"/>
  <c r="BK1840" i="6"/>
  <c r="BJ1840" i="6"/>
  <c r="BC1840" i="6"/>
  <c r="BB1840" i="6"/>
  <c r="BA1840" i="6"/>
  <c r="AZ1840" i="6"/>
  <c r="AY1840" i="6"/>
  <c r="AX1840" i="6"/>
  <c r="AW1840" i="6"/>
  <c r="AV1840" i="6"/>
  <c r="AU1840" i="6"/>
  <c r="AT1840" i="6"/>
  <c r="AS1840" i="6"/>
  <c r="AR1840" i="6"/>
  <c r="AQ1840" i="6"/>
  <c r="AP1840" i="6"/>
  <c r="AO1840" i="6"/>
  <c r="AN1840" i="6"/>
  <c r="BD1840" i="6" s="1"/>
  <c r="AL1840" i="6"/>
  <c r="AK1840" i="6"/>
  <c r="AJ1840" i="6"/>
  <c r="AI1840" i="6"/>
  <c r="AM1840" i="6" s="1"/>
  <c r="AH1840" i="6"/>
  <c r="AG1840" i="6"/>
  <c r="AB1840" i="6"/>
  <c r="Z1840" i="6"/>
  <c r="Y1840" i="6"/>
  <c r="X1840" i="6"/>
  <c r="AD1840" i="6" s="1"/>
  <c r="V1840" i="6"/>
  <c r="T1840" i="6"/>
  <c r="S1840" i="6"/>
  <c r="R1840" i="6"/>
  <c r="Q1840" i="6"/>
  <c r="P1840" i="6"/>
  <c r="O1840" i="6"/>
  <c r="N1840" i="6"/>
  <c r="M1840" i="6"/>
  <c r="U1840" i="6" s="1"/>
  <c r="E1840" i="6"/>
  <c r="B1840" i="6"/>
  <c r="BK1839" i="6"/>
  <c r="BJ1839" i="6"/>
  <c r="BC1839" i="6"/>
  <c r="BB1839" i="6"/>
  <c r="BA1839" i="6"/>
  <c r="AZ1839" i="6"/>
  <c r="AY1839" i="6"/>
  <c r="AX1839" i="6"/>
  <c r="AW1839" i="6"/>
  <c r="AV1839" i="6"/>
  <c r="AU1839" i="6"/>
  <c r="AT1839" i="6"/>
  <c r="AS1839" i="6"/>
  <c r="AR1839" i="6"/>
  <c r="AQ1839" i="6"/>
  <c r="AP1839" i="6"/>
  <c r="AO1839" i="6"/>
  <c r="AN1839" i="6"/>
  <c r="BD1839" i="6" s="1"/>
  <c r="AL1839" i="6"/>
  <c r="AK1839" i="6"/>
  <c r="AJ1839" i="6"/>
  <c r="AI1839" i="6"/>
  <c r="AM1839" i="6" s="1"/>
  <c r="AH1839" i="6"/>
  <c r="AG1839" i="6"/>
  <c r="AB1839" i="6"/>
  <c r="Z1839" i="6"/>
  <c r="Y1839" i="6"/>
  <c r="X1839" i="6"/>
  <c r="AD1839" i="6" s="1"/>
  <c r="V1839" i="6"/>
  <c r="T1839" i="6"/>
  <c r="S1839" i="6"/>
  <c r="R1839" i="6"/>
  <c r="Q1839" i="6"/>
  <c r="P1839" i="6"/>
  <c r="O1839" i="6"/>
  <c r="N1839" i="6"/>
  <c r="M1839" i="6"/>
  <c r="U1839" i="6" s="1"/>
  <c r="E1839" i="6"/>
  <c r="B1839" i="6"/>
  <c r="BK1838" i="6"/>
  <c r="BJ1838" i="6"/>
  <c r="BC1838" i="6"/>
  <c r="BB1838" i="6"/>
  <c r="BA1838" i="6"/>
  <c r="AZ1838" i="6"/>
  <c r="AY1838" i="6"/>
  <c r="AX1838" i="6"/>
  <c r="AW1838" i="6"/>
  <c r="AV1838" i="6"/>
  <c r="AU1838" i="6"/>
  <c r="AT1838" i="6"/>
  <c r="AS1838" i="6"/>
  <c r="AR1838" i="6"/>
  <c r="AQ1838" i="6"/>
  <c r="AP1838" i="6"/>
  <c r="AO1838" i="6"/>
  <c r="AN1838" i="6"/>
  <c r="BD1838" i="6" s="1"/>
  <c r="AL1838" i="6"/>
  <c r="AK1838" i="6"/>
  <c r="AJ1838" i="6"/>
  <c r="AI1838" i="6"/>
  <c r="AM1838" i="6" s="1"/>
  <c r="AH1838" i="6"/>
  <c r="AG1838" i="6"/>
  <c r="AB1838" i="6"/>
  <c r="Z1838" i="6"/>
  <c r="Y1838" i="6"/>
  <c r="X1838" i="6"/>
  <c r="AD1838" i="6" s="1"/>
  <c r="V1838" i="6"/>
  <c r="T1838" i="6"/>
  <c r="S1838" i="6"/>
  <c r="R1838" i="6"/>
  <c r="Q1838" i="6"/>
  <c r="P1838" i="6"/>
  <c r="O1838" i="6"/>
  <c r="N1838" i="6"/>
  <c r="M1838" i="6"/>
  <c r="U1838" i="6" s="1"/>
  <c r="E1838" i="6"/>
  <c r="B1838" i="6"/>
  <c r="BK1837" i="6"/>
  <c r="BJ1837" i="6"/>
  <c r="BC1837" i="6"/>
  <c r="BB1837" i="6"/>
  <c r="BA1837" i="6"/>
  <c r="AZ1837" i="6"/>
  <c r="AY1837" i="6"/>
  <c r="AX1837" i="6"/>
  <c r="AW1837" i="6"/>
  <c r="AV1837" i="6"/>
  <c r="AU1837" i="6"/>
  <c r="AT1837" i="6"/>
  <c r="AS1837" i="6"/>
  <c r="AR1837" i="6"/>
  <c r="AQ1837" i="6"/>
  <c r="AP1837" i="6"/>
  <c r="AO1837" i="6"/>
  <c r="AN1837" i="6"/>
  <c r="BD1837" i="6" s="1"/>
  <c r="AL1837" i="6"/>
  <c r="AK1837" i="6"/>
  <c r="AJ1837" i="6"/>
  <c r="AI1837" i="6"/>
  <c r="AM1837" i="6" s="1"/>
  <c r="AH1837" i="6"/>
  <c r="AG1837" i="6"/>
  <c r="AB1837" i="6"/>
  <c r="Z1837" i="6"/>
  <c r="Y1837" i="6"/>
  <c r="X1837" i="6"/>
  <c r="AD1837" i="6" s="1"/>
  <c r="V1837" i="6"/>
  <c r="T1837" i="6"/>
  <c r="S1837" i="6"/>
  <c r="R1837" i="6"/>
  <c r="Q1837" i="6"/>
  <c r="P1837" i="6"/>
  <c r="O1837" i="6"/>
  <c r="N1837" i="6"/>
  <c r="M1837" i="6"/>
  <c r="U1837" i="6" s="1"/>
  <c r="E1837" i="6"/>
  <c r="B1837" i="6"/>
  <c r="BK1836" i="6"/>
  <c r="BJ1836" i="6"/>
  <c r="BC1836" i="6"/>
  <c r="BB1836" i="6"/>
  <c r="BA1836" i="6"/>
  <c r="AZ1836" i="6"/>
  <c r="AY1836" i="6"/>
  <c r="AX1836" i="6"/>
  <c r="AW1836" i="6"/>
  <c r="AV1836" i="6"/>
  <c r="AU1836" i="6"/>
  <c r="AT1836" i="6"/>
  <c r="AS1836" i="6"/>
  <c r="AR1836" i="6"/>
  <c r="AQ1836" i="6"/>
  <c r="AP1836" i="6"/>
  <c r="AO1836" i="6"/>
  <c r="AN1836" i="6"/>
  <c r="BD1836" i="6" s="1"/>
  <c r="AL1836" i="6"/>
  <c r="AK1836" i="6"/>
  <c r="AJ1836" i="6"/>
  <c r="AI1836" i="6"/>
  <c r="AM1836" i="6" s="1"/>
  <c r="AH1836" i="6"/>
  <c r="AG1836" i="6"/>
  <c r="AB1836" i="6"/>
  <c r="Z1836" i="6"/>
  <c r="Y1836" i="6"/>
  <c r="X1836" i="6"/>
  <c r="AD1836" i="6" s="1"/>
  <c r="V1836" i="6"/>
  <c r="T1836" i="6"/>
  <c r="S1836" i="6"/>
  <c r="R1836" i="6"/>
  <c r="Q1836" i="6"/>
  <c r="P1836" i="6"/>
  <c r="O1836" i="6"/>
  <c r="N1836" i="6"/>
  <c r="M1836" i="6"/>
  <c r="U1836" i="6" s="1"/>
  <c r="E1836" i="6"/>
  <c r="B1836" i="6"/>
  <c r="BK1835" i="6"/>
  <c r="BJ1835" i="6"/>
  <c r="BC1835" i="6"/>
  <c r="BB1835" i="6"/>
  <c r="BA1835" i="6"/>
  <c r="AZ1835" i="6"/>
  <c r="AY1835" i="6"/>
  <c r="AX1835" i="6"/>
  <c r="AW1835" i="6"/>
  <c r="AV1835" i="6"/>
  <c r="AU1835" i="6"/>
  <c r="AT1835" i="6"/>
  <c r="AS1835" i="6"/>
  <c r="AR1835" i="6"/>
  <c r="AQ1835" i="6"/>
  <c r="AP1835" i="6"/>
  <c r="AO1835" i="6"/>
  <c r="AN1835" i="6"/>
  <c r="BD1835" i="6" s="1"/>
  <c r="AL1835" i="6"/>
  <c r="AK1835" i="6"/>
  <c r="AJ1835" i="6"/>
  <c r="AI1835" i="6"/>
  <c r="AM1835" i="6" s="1"/>
  <c r="AH1835" i="6"/>
  <c r="AG1835" i="6"/>
  <c r="AB1835" i="6"/>
  <c r="Z1835" i="6"/>
  <c r="Y1835" i="6"/>
  <c r="X1835" i="6"/>
  <c r="AD1835" i="6" s="1"/>
  <c r="V1835" i="6"/>
  <c r="T1835" i="6"/>
  <c r="S1835" i="6"/>
  <c r="R1835" i="6"/>
  <c r="Q1835" i="6"/>
  <c r="P1835" i="6"/>
  <c r="O1835" i="6"/>
  <c r="N1835" i="6"/>
  <c r="M1835" i="6"/>
  <c r="U1835" i="6" s="1"/>
  <c r="E1835" i="6"/>
  <c r="B1835" i="6"/>
  <c r="BK1834" i="6"/>
  <c r="BJ1834" i="6"/>
  <c r="BC1834" i="6"/>
  <c r="BB1834" i="6"/>
  <c r="BA1834" i="6"/>
  <c r="AZ1834" i="6"/>
  <c r="AY1834" i="6"/>
  <c r="AX1834" i="6"/>
  <c r="AW1834" i="6"/>
  <c r="AV1834" i="6"/>
  <c r="AU1834" i="6"/>
  <c r="AT1834" i="6"/>
  <c r="AS1834" i="6"/>
  <c r="AR1834" i="6"/>
  <c r="AQ1834" i="6"/>
  <c r="AP1834" i="6"/>
  <c r="AO1834" i="6"/>
  <c r="AN1834" i="6"/>
  <c r="BD1834" i="6" s="1"/>
  <c r="AL1834" i="6"/>
  <c r="AK1834" i="6"/>
  <c r="AJ1834" i="6"/>
  <c r="AI1834" i="6"/>
  <c r="AM1834" i="6" s="1"/>
  <c r="AH1834" i="6"/>
  <c r="AG1834" i="6"/>
  <c r="AB1834" i="6"/>
  <c r="Z1834" i="6"/>
  <c r="Y1834" i="6"/>
  <c r="X1834" i="6"/>
  <c r="AD1834" i="6" s="1"/>
  <c r="V1834" i="6"/>
  <c r="T1834" i="6"/>
  <c r="S1834" i="6"/>
  <c r="R1834" i="6"/>
  <c r="Q1834" i="6"/>
  <c r="P1834" i="6"/>
  <c r="O1834" i="6"/>
  <c r="N1834" i="6"/>
  <c r="M1834" i="6"/>
  <c r="U1834" i="6" s="1"/>
  <c r="E1834" i="6"/>
  <c r="B1834" i="6"/>
  <c r="BK1833" i="6"/>
  <c r="BJ1833" i="6"/>
  <c r="BC1833" i="6"/>
  <c r="BB1833" i="6"/>
  <c r="BA1833" i="6"/>
  <c r="AZ1833" i="6"/>
  <c r="AY1833" i="6"/>
  <c r="AX1833" i="6"/>
  <c r="AW1833" i="6"/>
  <c r="AV1833" i="6"/>
  <c r="AU1833" i="6"/>
  <c r="AT1833" i="6"/>
  <c r="AS1833" i="6"/>
  <c r="AR1833" i="6"/>
  <c r="AQ1833" i="6"/>
  <c r="AP1833" i="6"/>
  <c r="AO1833" i="6"/>
  <c r="AN1833" i="6"/>
  <c r="BD1833" i="6" s="1"/>
  <c r="AL1833" i="6"/>
  <c r="AK1833" i="6"/>
  <c r="AJ1833" i="6"/>
  <c r="AI1833" i="6"/>
  <c r="AM1833" i="6" s="1"/>
  <c r="AH1833" i="6"/>
  <c r="AG1833" i="6"/>
  <c r="AB1833" i="6"/>
  <c r="Z1833" i="6"/>
  <c r="Y1833" i="6"/>
  <c r="X1833" i="6"/>
  <c r="AD1833" i="6" s="1"/>
  <c r="V1833" i="6"/>
  <c r="T1833" i="6"/>
  <c r="S1833" i="6"/>
  <c r="R1833" i="6"/>
  <c r="Q1833" i="6"/>
  <c r="P1833" i="6"/>
  <c r="O1833" i="6"/>
  <c r="N1833" i="6"/>
  <c r="M1833" i="6"/>
  <c r="U1833" i="6" s="1"/>
  <c r="E1833" i="6"/>
  <c r="B1833" i="6"/>
  <c r="BK1832" i="6"/>
  <c r="BJ1832" i="6"/>
  <c r="BC1832" i="6"/>
  <c r="BB1832" i="6"/>
  <c r="BA1832" i="6"/>
  <c r="AZ1832" i="6"/>
  <c r="AY1832" i="6"/>
  <c r="AX1832" i="6"/>
  <c r="AW1832" i="6"/>
  <c r="AV1832" i="6"/>
  <c r="AU1832" i="6"/>
  <c r="AT1832" i="6"/>
  <c r="AS1832" i="6"/>
  <c r="AR1832" i="6"/>
  <c r="AQ1832" i="6"/>
  <c r="AP1832" i="6"/>
  <c r="AO1832" i="6"/>
  <c r="AN1832" i="6"/>
  <c r="BD1832" i="6" s="1"/>
  <c r="AL1832" i="6"/>
  <c r="AK1832" i="6"/>
  <c r="AJ1832" i="6"/>
  <c r="AI1832" i="6"/>
  <c r="AM1832" i="6" s="1"/>
  <c r="AH1832" i="6"/>
  <c r="AG1832" i="6"/>
  <c r="AB1832" i="6"/>
  <c r="Z1832" i="6"/>
  <c r="Y1832" i="6"/>
  <c r="X1832" i="6"/>
  <c r="AD1832" i="6" s="1"/>
  <c r="V1832" i="6"/>
  <c r="T1832" i="6"/>
  <c r="S1832" i="6"/>
  <c r="R1832" i="6"/>
  <c r="Q1832" i="6"/>
  <c r="P1832" i="6"/>
  <c r="O1832" i="6"/>
  <c r="N1832" i="6"/>
  <c r="M1832" i="6"/>
  <c r="U1832" i="6" s="1"/>
  <c r="E1832" i="6"/>
  <c r="B1832" i="6"/>
  <c r="BK1831" i="6"/>
  <c r="BJ1831" i="6"/>
  <c r="BC1831" i="6"/>
  <c r="BB1831" i="6"/>
  <c r="BA1831" i="6"/>
  <c r="AZ1831" i="6"/>
  <c r="AY1831" i="6"/>
  <c r="AX1831" i="6"/>
  <c r="AW1831" i="6"/>
  <c r="AV1831" i="6"/>
  <c r="AU1831" i="6"/>
  <c r="AT1831" i="6"/>
  <c r="AS1831" i="6"/>
  <c r="AR1831" i="6"/>
  <c r="AQ1831" i="6"/>
  <c r="AP1831" i="6"/>
  <c r="AO1831" i="6"/>
  <c r="AN1831" i="6"/>
  <c r="BD1831" i="6" s="1"/>
  <c r="AL1831" i="6"/>
  <c r="AK1831" i="6"/>
  <c r="AJ1831" i="6"/>
  <c r="AI1831" i="6"/>
  <c r="AM1831" i="6" s="1"/>
  <c r="AH1831" i="6"/>
  <c r="AG1831" i="6"/>
  <c r="AB1831" i="6"/>
  <c r="Z1831" i="6"/>
  <c r="Y1831" i="6"/>
  <c r="X1831" i="6"/>
  <c r="AD1831" i="6" s="1"/>
  <c r="V1831" i="6"/>
  <c r="T1831" i="6"/>
  <c r="S1831" i="6"/>
  <c r="R1831" i="6"/>
  <c r="Q1831" i="6"/>
  <c r="P1831" i="6"/>
  <c r="O1831" i="6"/>
  <c r="N1831" i="6"/>
  <c r="M1831" i="6"/>
  <c r="U1831" i="6" s="1"/>
  <c r="E1831" i="6"/>
  <c r="B1831" i="6"/>
  <c r="BK1830" i="6"/>
  <c r="BJ1830" i="6"/>
  <c r="BC1830" i="6"/>
  <c r="BB1830" i="6"/>
  <c r="BA1830" i="6"/>
  <c r="AZ1830" i="6"/>
  <c r="AY1830" i="6"/>
  <c r="AX1830" i="6"/>
  <c r="AW1830" i="6"/>
  <c r="AV1830" i="6"/>
  <c r="AU1830" i="6"/>
  <c r="AT1830" i="6"/>
  <c r="AS1830" i="6"/>
  <c r="AR1830" i="6"/>
  <c r="AQ1830" i="6"/>
  <c r="AP1830" i="6"/>
  <c r="AO1830" i="6"/>
  <c r="AN1830" i="6"/>
  <c r="BD1830" i="6" s="1"/>
  <c r="AL1830" i="6"/>
  <c r="AK1830" i="6"/>
  <c r="AJ1830" i="6"/>
  <c r="AI1830" i="6"/>
  <c r="AM1830" i="6" s="1"/>
  <c r="AH1830" i="6"/>
  <c r="AG1830" i="6"/>
  <c r="AB1830" i="6"/>
  <c r="Z1830" i="6"/>
  <c r="Y1830" i="6"/>
  <c r="X1830" i="6"/>
  <c r="AD1830" i="6" s="1"/>
  <c r="V1830" i="6"/>
  <c r="T1830" i="6"/>
  <c r="S1830" i="6"/>
  <c r="R1830" i="6"/>
  <c r="Q1830" i="6"/>
  <c r="P1830" i="6"/>
  <c r="O1830" i="6"/>
  <c r="N1830" i="6"/>
  <c r="M1830" i="6"/>
  <c r="U1830" i="6" s="1"/>
  <c r="E1830" i="6"/>
  <c r="B1830" i="6"/>
  <c r="BK1829" i="6"/>
  <c r="BJ1829" i="6"/>
  <c r="BC1829" i="6"/>
  <c r="BB1829" i="6"/>
  <c r="BA1829" i="6"/>
  <c r="AZ1829" i="6"/>
  <c r="AY1829" i="6"/>
  <c r="AX1829" i="6"/>
  <c r="AW1829" i="6"/>
  <c r="AV1829" i="6"/>
  <c r="AU1829" i="6"/>
  <c r="AT1829" i="6"/>
  <c r="AS1829" i="6"/>
  <c r="AR1829" i="6"/>
  <c r="AQ1829" i="6"/>
  <c r="AP1829" i="6"/>
  <c r="AO1829" i="6"/>
  <c r="AN1829" i="6"/>
  <c r="BD1829" i="6" s="1"/>
  <c r="AL1829" i="6"/>
  <c r="AK1829" i="6"/>
  <c r="AJ1829" i="6"/>
  <c r="AI1829" i="6"/>
  <c r="AM1829" i="6" s="1"/>
  <c r="AH1829" i="6"/>
  <c r="AG1829" i="6"/>
  <c r="AB1829" i="6"/>
  <c r="Z1829" i="6"/>
  <c r="Y1829" i="6"/>
  <c r="X1829" i="6"/>
  <c r="AD1829" i="6" s="1"/>
  <c r="V1829" i="6"/>
  <c r="T1829" i="6"/>
  <c r="S1829" i="6"/>
  <c r="R1829" i="6"/>
  <c r="Q1829" i="6"/>
  <c r="P1829" i="6"/>
  <c r="O1829" i="6"/>
  <c r="N1829" i="6"/>
  <c r="M1829" i="6"/>
  <c r="U1829" i="6" s="1"/>
  <c r="E1829" i="6"/>
  <c r="B1829" i="6"/>
  <c r="BK1828" i="6"/>
  <c r="BJ1828" i="6"/>
  <c r="BC1828" i="6"/>
  <c r="BB1828" i="6"/>
  <c r="BA1828" i="6"/>
  <c r="AZ1828" i="6"/>
  <c r="AY1828" i="6"/>
  <c r="AX1828" i="6"/>
  <c r="AW1828" i="6"/>
  <c r="AV1828" i="6"/>
  <c r="AU1828" i="6"/>
  <c r="AT1828" i="6"/>
  <c r="AS1828" i="6"/>
  <c r="AR1828" i="6"/>
  <c r="AQ1828" i="6"/>
  <c r="AP1828" i="6"/>
  <c r="AO1828" i="6"/>
  <c r="AN1828" i="6"/>
  <c r="BD1828" i="6" s="1"/>
  <c r="AL1828" i="6"/>
  <c r="AK1828" i="6"/>
  <c r="AJ1828" i="6"/>
  <c r="AI1828" i="6"/>
  <c r="AM1828" i="6" s="1"/>
  <c r="AH1828" i="6"/>
  <c r="AG1828" i="6"/>
  <c r="AB1828" i="6"/>
  <c r="Z1828" i="6"/>
  <c r="Y1828" i="6"/>
  <c r="X1828" i="6"/>
  <c r="AD1828" i="6" s="1"/>
  <c r="V1828" i="6"/>
  <c r="T1828" i="6"/>
  <c r="S1828" i="6"/>
  <c r="R1828" i="6"/>
  <c r="Q1828" i="6"/>
  <c r="P1828" i="6"/>
  <c r="O1828" i="6"/>
  <c r="N1828" i="6"/>
  <c r="M1828" i="6"/>
  <c r="U1828" i="6" s="1"/>
  <c r="E1828" i="6"/>
  <c r="B1828" i="6"/>
  <c r="BK1827" i="6"/>
  <c r="BJ1827" i="6"/>
  <c r="BC1827" i="6"/>
  <c r="BB1827" i="6"/>
  <c r="BA1827" i="6"/>
  <c r="AZ1827" i="6"/>
  <c r="AY1827" i="6"/>
  <c r="AX1827" i="6"/>
  <c r="AW1827" i="6"/>
  <c r="AV1827" i="6"/>
  <c r="AU1827" i="6"/>
  <c r="AT1827" i="6"/>
  <c r="AS1827" i="6"/>
  <c r="AR1827" i="6"/>
  <c r="AQ1827" i="6"/>
  <c r="AP1827" i="6"/>
  <c r="AO1827" i="6"/>
  <c r="AN1827" i="6"/>
  <c r="BD1827" i="6" s="1"/>
  <c r="AL1827" i="6"/>
  <c r="AK1827" i="6"/>
  <c r="AJ1827" i="6"/>
  <c r="AI1827" i="6"/>
  <c r="AM1827" i="6" s="1"/>
  <c r="AH1827" i="6"/>
  <c r="AG1827" i="6"/>
  <c r="AB1827" i="6"/>
  <c r="Z1827" i="6"/>
  <c r="Y1827" i="6"/>
  <c r="X1827" i="6"/>
  <c r="AD1827" i="6" s="1"/>
  <c r="V1827" i="6"/>
  <c r="T1827" i="6"/>
  <c r="S1827" i="6"/>
  <c r="R1827" i="6"/>
  <c r="Q1827" i="6"/>
  <c r="P1827" i="6"/>
  <c r="O1827" i="6"/>
  <c r="N1827" i="6"/>
  <c r="M1827" i="6"/>
  <c r="U1827" i="6" s="1"/>
  <c r="E1827" i="6"/>
  <c r="B1827" i="6"/>
  <c r="BK1826" i="6"/>
  <c r="BJ1826" i="6"/>
  <c r="BC1826" i="6"/>
  <c r="BB1826" i="6"/>
  <c r="BA1826" i="6"/>
  <c r="AZ1826" i="6"/>
  <c r="AY1826" i="6"/>
  <c r="AX1826" i="6"/>
  <c r="AW1826" i="6"/>
  <c r="AV1826" i="6"/>
  <c r="AU1826" i="6"/>
  <c r="AT1826" i="6"/>
  <c r="AS1826" i="6"/>
  <c r="AR1826" i="6"/>
  <c r="AQ1826" i="6"/>
  <c r="AP1826" i="6"/>
  <c r="AO1826" i="6"/>
  <c r="AN1826" i="6"/>
  <c r="BD1826" i="6" s="1"/>
  <c r="AL1826" i="6"/>
  <c r="AK1826" i="6"/>
  <c r="AJ1826" i="6"/>
  <c r="AI1826" i="6"/>
  <c r="AM1826" i="6" s="1"/>
  <c r="AH1826" i="6"/>
  <c r="AG1826" i="6"/>
  <c r="AB1826" i="6"/>
  <c r="Z1826" i="6"/>
  <c r="Y1826" i="6"/>
  <c r="X1826" i="6"/>
  <c r="AD1826" i="6" s="1"/>
  <c r="V1826" i="6"/>
  <c r="T1826" i="6"/>
  <c r="S1826" i="6"/>
  <c r="R1826" i="6"/>
  <c r="Q1826" i="6"/>
  <c r="P1826" i="6"/>
  <c r="O1826" i="6"/>
  <c r="N1826" i="6"/>
  <c r="M1826" i="6"/>
  <c r="U1826" i="6" s="1"/>
  <c r="E1826" i="6"/>
  <c r="B1826" i="6"/>
  <c r="BK1825" i="6"/>
  <c r="BJ1825" i="6"/>
  <c r="BC1825" i="6"/>
  <c r="BB1825" i="6"/>
  <c r="BA1825" i="6"/>
  <c r="AZ1825" i="6"/>
  <c r="AY1825" i="6"/>
  <c r="AX1825" i="6"/>
  <c r="AW1825" i="6"/>
  <c r="AV1825" i="6"/>
  <c r="AU1825" i="6"/>
  <c r="AT1825" i="6"/>
  <c r="AS1825" i="6"/>
  <c r="AR1825" i="6"/>
  <c r="AQ1825" i="6"/>
  <c r="AP1825" i="6"/>
  <c r="AO1825" i="6"/>
  <c r="AN1825" i="6"/>
  <c r="BD1825" i="6" s="1"/>
  <c r="AL1825" i="6"/>
  <c r="AK1825" i="6"/>
  <c r="AJ1825" i="6"/>
  <c r="AI1825" i="6"/>
  <c r="AM1825" i="6" s="1"/>
  <c r="AH1825" i="6"/>
  <c r="AG1825" i="6"/>
  <c r="AB1825" i="6"/>
  <c r="Z1825" i="6"/>
  <c r="Y1825" i="6"/>
  <c r="X1825" i="6"/>
  <c r="AD1825" i="6" s="1"/>
  <c r="V1825" i="6"/>
  <c r="T1825" i="6"/>
  <c r="S1825" i="6"/>
  <c r="R1825" i="6"/>
  <c r="Q1825" i="6"/>
  <c r="P1825" i="6"/>
  <c r="O1825" i="6"/>
  <c r="N1825" i="6"/>
  <c r="M1825" i="6"/>
  <c r="U1825" i="6" s="1"/>
  <c r="E1825" i="6"/>
  <c r="B1825" i="6"/>
  <c r="BK1824" i="6"/>
  <c r="BJ1824" i="6"/>
  <c r="BC1824" i="6"/>
  <c r="BB1824" i="6"/>
  <c r="BA1824" i="6"/>
  <c r="AZ1824" i="6"/>
  <c r="AY1824" i="6"/>
  <c r="AX1824" i="6"/>
  <c r="AW1824" i="6"/>
  <c r="AV1824" i="6"/>
  <c r="AU1824" i="6"/>
  <c r="AT1824" i="6"/>
  <c r="AS1824" i="6"/>
  <c r="AR1824" i="6"/>
  <c r="AQ1824" i="6"/>
  <c r="AP1824" i="6"/>
  <c r="AO1824" i="6"/>
  <c r="AN1824" i="6"/>
  <c r="BD1824" i="6" s="1"/>
  <c r="AL1824" i="6"/>
  <c r="AK1824" i="6"/>
  <c r="AJ1824" i="6"/>
  <c r="AI1824" i="6"/>
  <c r="AM1824" i="6" s="1"/>
  <c r="AH1824" i="6"/>
  <c r="AG1824" i="6"/>
  <c r="AB1824" i="6"/>
  <c r="Z1824" i="6"/>
  <c r="Y1824" i="6"/>
  <c r="X1824" i="6"/>
  <c r="AD1824" i="6" s="1"/>
  <c r="V1824" i="6"/>
  <c r="T1824" i="6"/>
  <c r="S1824" i="6"/>
  <c r="R1824" i="6"/>
  <c r="Q1824" i="6"/>
  <c r="P1824" i="6"/>
  <c r="O1824" i="6"/>
  <c r="N1824" i="6"/>
  <c r="M1824" i="6"/>
  <c r="U1824" i="6" s="1"/>
  <c r="E1824" i="6"/>
  <c r="B1824" i="6"/>
  <c r="BK1823" i="6"/>
  <c r="BJ1823" i="6"/>
  <c r="BC1823" i="6"/>
  <c r="BB1823" i="6"/>
  <c r="BA1823" i="6"/>
  <c r="AZ1823" i="6"/>
  <c r="AY1823" i="6"/>
  <c r="AX1823" i="6"/>
  <c r="AW1823" i="6"/>
  <c r="AV1823" i="6"/>
  <c r="AU1823" i="6"/>
  <c r="AT1823" i="6"/>
  <c r="AS1823" i="6"/>
  <c r="AR1823" i="6"/>
  <c r="AQ1823" i="6"/>
  <c r="AP1823" i="6"/>
  <c r="AO1823" i="6"/>
  <c r="AN1823" i="6"/>
  <c r="BD1823" i="6" s="1"/>
  <c r="AL1823" i="6"/>
  <c r="AK1823" i="6"/>
  <c r="AJ1823" i="6"/>
  <c r="AI1823" i="6"/>
  <c r="AM1823" i="6" s="1"/>
  <c r="AH1823" i="6"/>
  <c r="AG1823" i="6"/>
  <c r="AB1823" i="6"/>
  <c r="Z1823" i="6"/>
  <c r="Y1823" i="6"/>
  <c r="X1823" i="6"/>
  <c r="AD1823" i="6" s="1"/>
  <c r="V1823" i="6"/>
  <c r="T1823" i="6"/>
  <c r="S1823" i="6"/>
  <c r="R1823" i="6"/>
  <c r="Q1823" i="6"/>
  <c r="P1823" i="6"/>
  <c r="O1823" i="6"/>
  <c r="N1823" i="6"/>
  <c r="M1823" i="6"/>
  <c r="U1823" i="6" s="1"/>
  <c r="E1823" i="6"/>
  <c r="B1823" i="6"/>
  <c r="BK1822" i="6"/>
  <c r="BJ1822" i="6"/>
  <c r="BC1822" i="6"/>
  <c r="BB1822" i="6"/>
  <c r="BA1822" i="6"/>
  <c r="AZ1822" i="6"/>
  <c r="AY1822" i="6"/>
  <c r="AX1822" i="6"/>
  <c r="AW1822" i="6"/>
  <c r="AV1822" i="6"/>
  <c r="AU1822" i="6"/>
  <c r="AT1822" i="6"/>
  <c r="AS1822" i="6"/>
  <c r="AR1822" i="6"/>
  <c r="AQ1822" i="6"/>
  <c r="AP1822" i="6"/>
  <c r="AO1822" i="6"/>
  <c r="AN1822" i="6"/>
  <c r="BD1822" i="6" s="1"/>
  <c r="AL1822" i="6"/>
  <c r="AK1822" i="6"/>
  <c r="AJ1822" i="6"/>
  <c r="AI1822" i="6"/>
  <c r="AM1822" i="6" s="1"/>
  <c r="AH1822" i="6"/>
  <c r="AG1822" i="6"/>
  <c r="AB1822" i="6"/>
  <c r="Z1822" i="6"/>
  <c r="Y1822" i="6"/>
  <c r="X1822" i="6"/>
  <c r="AD1822" i="6" s="1"/>
  <c r="V1822" i="6"/>
  <c r="T1822" i="6"/>
  <c r="S1822" i="6"/>
  <c r="R1822" i="6"/>
  <c r="Q1822" i="6"/>
  <c r="P1822" i="6"/>
  <c r="O1822" i="6"/>
  <c r="N1822" i="6"/>
  <c r="M1822" i="6"/>
  <c r="U1822" i="6" s="1"/>
  <c r="E1822" i="6"/>
  <c r="B1822" i="6"/>
  <c r="BK1821" i="6"/>
  <c r="BJ1821" i="6"/>
  <c r="BC1821" i="6"/>
  <c r="BB1821" i="6"/>
  <c r="BA1821" i="6"/>
  <c r="AZ1821" i="6"/>
  <c r="AY1821" i="6"/>
  <c r="AX1821" i="6"/>
  <c r="AW1821" i="6"/>
  <c r="AV1821" i="6"/>
  <c r="AU1821" i="6"/>
  <c r="AT1821" i="6"/>
  <c r="AS1821" i="6"/>
  <c r="AR1821" i="6"/>
  <c r="AQ1821" i="6"/>
  <c r="AP1821" i="6"/>
  <c r="AO1821" i="6"/>
  <c r="AN1821" i="6"/>
  <c r="BD1821" i="6" s="1"/>
  <c r="AL1821" i="6"/>
  <c r="AK1821" i="6"/>
  <c r="AJ1821" i="6"/>
  <c r="AI1821" i="6"/>
  <c r="AM1821" i="6" s="1"/>
  <c r="AH1821" i="6"/>
  <c r="AG1821" i="6"/>
  <c r="AB1821" i="6"/>
  <c r="Z1821" i="6"/>
  <c r="Y1821" i="6"/>
  <c r="X1821" i="6"/>
  <c r="AD1821" i="6" s="1"/>
  <c r="V1821" i="6"/>
  <c r="T1821" i="6"/>
  <c r="S1821" i="6"/>
  <c r="R1821" i="6"/>
  <c r="Q1821" i="6"/>
  <c r="P1821" i="6"/>
  <c r="O1821" i="6"/>
  <c r="N1821" i="6"/>
  <c r="M1821" i="6"/>
  <c r="U1821" i="6" s="1"/>
  <c r="E1821" i="6"/>
  <c r="B1821" i="6"/>
  <c r="BK1820" i="6"/>
  <c r="BJ1820" i="6"/>
  <c r="BC1820" i="6"/>
  <c r="BB1820" i="6"/>
  <c r="BA1820" i="6"/>
  <c r="AZ1820" i="6"/>
  <c r="AY1820" i="6"/>
  <c r="AX1820" i="6"/>
  <c r="AW1820" i="6"/>
  <c r="AV1820" i="6"/>
  <c r="AU1820" i="6"/>
  <c r="AT1820" i="6"/>
  <c r="AS1820" i="6"/>
  <c r="AR1820" i="6"/>
  <c r="AQ1820" i="6"/>
  <c r="AP1820" i="6"/>
  <c r="AO1820" i="6"/>
  <c r="AN1820" i="6"/>
  <c r="BD1820" i="6" s="1"/>
  <c r="AL1820" i="6"/>
  <c r="AK1820" i="6"/>
  <c r="AJ1820" i="6"/>
  <c r="AI1820" i="6"/>
  <c r="AM1820" i="6" s="1"/>
  <c r="AH1820" i="6"/>
  <c r="AG1820" i="6"/>
  <c r="AB1820" i="6"/>
  <c r="Z1820" i="6"/>
  <c r="Y1820" i="6"/>
  <c r="X1820" i="6"/>
  <c r="AD1820" i="6" s="1"/>
  <c r="V1820" i="6"/>
  <c r="T1820" i="6"/>
  <c r="S1820" i="6"/>
  <c r="R1820" i="6"/>
  <c r="Q1820" i="6"/>
  <c r="P1820" i="6"/>
  <c r="O1820" i="6"/>
  <c r="N1820" i="6"/>
  <c r="M1820" i="6"/>
  <c r="U1820" i="6" s="1"/>
  <c r="E1820" i="6"/>
  <c r="B1820" i="6"/>
  <c r="BK1819" i="6"/>
  <c r="BJ1819" i="6"/>
  <c r="BC1819" i="6"/>
  <c r="BB1819" i="6"/>
  <c r="BA1819" i="6"/>
  <c r="AZ1819" i="6"/>
  <c r="AY1819" i="6"/>
  <c r="AX1819" i="6"/>
  <c r="AW1819" i="6"/>
  <c r="AV1819" i="6"/>
  <c r="AU1819" i="6"/>
  <c r="AT1819" i="6"/>
  <c r="AS1819" i="6"/>
  <c r="AR1819" i="6"/>
  <c r="AQ1819" i="6"/>
  <c r="AP1819" i="6"/>
  <c r="AO1819" i="6"/>
  <c r="AN1819" i="6"/>
  <c r="BD1819" i="6" s="1"/>
  <c r="AL1819" i="6"/>
  <c r="AK1819" i="6"/>
  <c r="AJ1819" i="6"/>
  <c r="AI1819" i="6"/>
  <c r="AM1819" i="6" s="1"/>
  <c r="AH1819" i="6"/>
  <c r="AG1819" i="6"/>
  <c r="AB1819" i="6"/>
  <c r="Z1819" i="6"/>
  <c r="Y1819" i="6"/>
  <c r="X1819" i="6"/>
  <c r="AD1819" i="6" s="1"/>
  <c r="V1819" i="6"/>
  <c r="T1819" i="6"/>
  <c r="S1819" i="6"/>
  <c r="R1819" i="6"/>
  <c r="Q1819" i="6"/>
  <c r="P1819" i="6"/>
  <c r="O1819" i="6"/>
  <c r="N1819" i="6"/>
  <c r="M1819" i="6"/>
  <c r="U1819" i="6" s="1"/>
  <c r="E1819" i="6"/>
  <c r="B1819" i="6"/>
  <c r="BK1818" i="6"/>
  <c r="BJ1818" i="6"/>
  <c r="BC1818" i="6"/>
  <c r="BB1818" i="6"/>
  <c r="BA1818" i="6"/>
  <c r="AZ1818" i="6"/>
  <c r="AY1818" i="6"/>
  <c r="AX1818" i="6"/>
  <c r="AW1818" i="6"/>
  <c r="AV1818" i="6"/>
  <c r="AU1818" i="6"/>
  <c r="AT1818" i="6"/>
  <c r="AS1818" i="6"/>
  <c r="AR1818" i="6"/>
  <c r="AQ1818" i="6"/>
  <c r="AP1818" i="6"/>
  <c r="AO1818" i="6"/>
  <c r="AN1818" i="6"/>
  <c r="BD1818" i="6" s="1"/>
  <c r="AL1818" i="6"/>
  <c r="AK1818" i="6"/>
  <c r="AJ1818" i="6"/>
  <c r="AI1818" i="6"/>
  <c r="AM1818" i="6" s="1"/>
  <c r="AH1818" i="6"/>
  <c r="AG1818" i="6"/>
  <c r="AB1818" i="6"/>
  <c r="Z1818" i="6"/>
  <c r="Y1818" i="6"/>
  <c r="X1818" i="6"/>
  <c r="AD1818" i="6" s="1"/>
  <c r="V1818" i="6"/>
  <c r="T1818" i="6"/>
  <c r="S1818" i="6"/>
  <c r="R1818" i="6"/>
  <c r="Q1818" i="6"/>
  <c r="P1818" i="6"/>
  <c r="O1818" i="6"/>
  <c r="N1818" i="6"/>
  <c r="M1818" i="6"/>
  <c r="U1818" i="6" s="1"/>
  <c r="E1818" i="6"/>
  <c r="B1818" i="6"/>
  <c r="BK1817" i="6"/>
  <c r="BJ1817" i="6"/>
  <c r="BC1817" i="6"/>
  <c r="BB1817" i="6"/>
  <c r="BA1817" i="6"/>
  <c r="AZ1817" i="6"/>
  <c r="AY1817" i="6"/>
  <c r="AX1817" i="6"/>
  <c r="AW1817" i="6"/>
  <c r="AV1817" i="6"/>
  <c r="AU1817" i="6"/>
  <c r="AT1817" i="6"/>
  <c r="AS1817" i="6"/>
  <c r="AR1817" i="6"/>
  <c r="AQ1817" i="6"/>
  <c r="AP1817" i="6"/>
  <c r="AO1817" i="6"/>
  <c r="AN1817" i="6"/>
  <c r="BD1817" i="6" s="1"/>
  <c r="AL1817" i="6"/>
  <c r="AK1817" i="6"/>
  <c r="AJ1817" i="6"/>
  <c r="AI1817" i="6"/>
  <c r="AM1817" i="6" s="1"/>
  <c r="AH1817" i="6"/>
  <c r="AG1817" i="6"/>
  <c r="AB1817" i="6"/>
  <c r="Z1817" i="6"/>
  <c r="Y1817" i="6"/>
  <c r="X1817" i="6"/>
  <c r="AD1817" i="6" s="1"/>
  <c r="V1817" i="6"/>
  <c r="T1817" i="6"/>
  <c r="S1817" i="6"/>
  <c r="R1817" i="6"/>
  <c r="Q1817" i="6"/>
  <c r="P1817" i="6"/>
  <c r="O1817" i="6"/>
  <c r="N1817" i="6"/>
  <c r="M1817" i="6"/>
  <c r="U1817" i="6" s="1"/>
  <c r="E1817" i="6"/>
  <c r="B1817" i="6"/>
  <c r="BK1816" i="6"/>
  <c r="BJ1816" i="6"/>
  <c r="BC1816" i="6"/>
  <c r="BB1816" i="6"/>
  <c r="BA1816" i="6"/>
  <c r="AZ1816" i="6"/>
  <c r="AY1816" i="6"/>
  <c r="AX1816" i="6"/>
  <c r="AW1816" i="6"/>
  <c r="AV1816" i="6"/>
  <c r="AU1816" i="6"/>
  <c r="AT1816" i="6"/>
  <c r="AS1816" i="6"/>
  <c r="AR1816" i="6"/>
  <c r="AQ1816" i="6"/>
  <c r="AP1816" i="6"/>
  <c r="AO1816" i="6"/>
  <c r="AN1816" i="6"/>
  <c r="BD1816" i="6" s="1"/>
  <c r="AL1816" i="6"/>
  <c r="AK1816" i="6"/>
  <c r="AJ1816" i="6"/>
  <c r="AI1816" i="6"/>
  <c r="AM1816" i="6" s="1"/>
  <c r="AH1816" i="6"/>
  <c r="AG1816" i="6"/>
  <c r="AB1816" i="6"/>
  <c r="Z1816" i="6"/>
  <c r="Y1816" i="6"/>
  <c r="X1816" i="6"/>
  <c r="AD1816" i="6" s="1"/>
  <c r="V1816" i="6"/>
  <c r="T1816" i="6"/>
  <c r="S1816" i="6"/>
  <c r="R1816" i="6"/>
  <c r="Q1816" i="6"/>
  <c r="P1816" i="6"/>
  <c r="O1816" i="6"/>
  <c r="N1816" i="6"/>
  <c r="M1816" i="6"/>
  <c r="U1816" i="6" s="1"/>
  <c r="E1816" i="6"/>
  <c r="B1816" i="6"/>
  <c r="BK1815" i="6"/>
  <c r="BJ1815" i="6"/>
  <c r="BC1815" i="6"/>
  <c r="BB1815" i="6"/>
  <c r="BA1815" i="6"/>
  <c r="AZ1815" i="6"/>
  <c r="AY1815" i="6"/>
  <c r="AX1815" i="6"/>
  <c r="AW1815" i="6"/>
  <c r="AV1815" i="6"/>
  <c r="AU1815" i="6"/>
  <c r="AT1815" i="6"/>
  <c r="AS1815" i="6"/>
  <c r="AR1815" i="6"/>
  <c r="AQ1815" i="6"/>
  <c r="AP1815" i="6"/>
  <c r="AO1815" i="6"/>
  <c r="AN1815" i="6"/>
  <c r="BD1815" i="6" s="1"/>
  <c r="AL1815" i="6"/>
  <c r="AK1815" i="6"/>
  <c r="AJ1815" i="6"/>
  <c r="AI1815" i="6"/>
  <c r="AM1815" i="6" s="1"/>
  <c r="AH1815" i="6"/>
  <c r="AG1815" i="6"/>
  <c r="AB1815" i="6"/>
  <c r="Z1815" i="6"/>
  <c r="Y1815" i="6"/>
  <c r="X1815" i="6"/>
  <c r="AD1815" i="6" s="1"/>
  <c r="V1815" i="6"/>
  <c r="T1815" i="6"/>
  <c r="S1815" i="6"/>
  <c r="R1815" i="6"/>
  <c r="Q1815" i="6"/>
  <c r="P1815" i="6"/>
  <c r="O1815" i="6"/>
  <c r="N1815" i="6"/>
  <c r="M1815" i="6"/>
  <c r="U1815" i="6" s="1"/>
  <c r="E1815" i="6"/>
  <c r="B1815" i="6"/>
  <c r="BK1814" i="6"/>
  <c r="BJ1814" i="6"/>
  <c r="BC1814" i="6"/>
  <c r="BB1814" i="6"/>
  <c r="BA1814" i="6"/>
  <c r="AZ1814" i="6"/>
  <c r="AY1814" i="6"/>
  <c r="AX1814" i="6"/>
  <c r="AW1814" i="6"/>
  <c r="AV1814" i="6"/>
  <c r="AU1814" i="6"/>
  <c r="AT1814" i="6"/>
  <c r="AS1814" i="6"/>
  <c r="AR1814" i="6"/>
  <c r="AQ1814" i="6"/>
  <c r="AP1814" i="6"/>
  <c r="AO1814" i="6"/>
  <c r="AN1814" i="6"/>
  <c r="BD1814" i="6" s="1"/>
  <c r="AL1814" i="6"/>
  <c r="AK1814" i="6"/>
  <c r="AJ1814" i="6"/>
  <c r="AI1814" i="6"/>
  <c r="AM1814" i="6" s="1"/>
  <c r="AH1814" i="6"/>
  <c r="AG1814" i="6"/>
  <c r="AB1814" i="6"/>
  <c r="Z1814" i="6"/>
  <c r="Y1814" i="6"/>
  <c r="X1814" i="6"/>
  <c r="AD1814" i="6" s="1"/>
  <c r="V1814" i="6"/>
  <c r="T1814" i="6"/>
  <c r="S1814" i="6"/>
  <c r="R1814" i="6"/>
  <c r="Q1814" i="6"/>
  <c r="P1814" i="6"/>
  <c r="O1814" i="6"/>
  <c r="N1814" i="6"/>
  <c r="M1814" i="6"/>
  <c r="U1814" i="6" s="1"/>
  <c r="E1814" i="6"/>
  <c r="B1814" i="6"/>
  <c r="BK1813" i="6"/>
  <c r="BJ1813" i="6"/>
  <c r="BC1813" i="6"/>
  <c r="BB1813" i="6"/>
  <c r="BA1813" i="6"/>
  <c r="AZ1813" i="6"/>
  <c r="AY1813" i="6"/>
  <c r="AX1813" i="6"/>
  <c r="AW1813" i="6"/>
  <c r="AV1813" i="6"/>
  <c r="AU1813" i="6"/>
  <c r="AT1813" i="6"/>
  <c r="AS1813" i="6"/>
  <c r="AR1813" i="6"/>
  <c r="AQ1813" i="6"/>
  <c r="AP1813" i="6"/>
  <c r="AO1813" i="6"/>
  <c r="AN1813" i="6"/>
  <c r="BD1813" i="6" s="1"/>
  <c r="AL1813" i="6"/>
  <c r="AK1813" i="6"/>
  <c r="AJ1813" i="6"/>
  <c r="AI1813" i="6"/>
  <c r="AM1813" i="6" s="1"/>
  <c r="AH1813" i="6"/>
  <c r="AG1813" i="6"/>
  <c r="AB1813" i="6"/>
  <c r="Z1813" i="6"/>
  <c r="Y1813" i="6"/>
  <c r="X1813" i="6"/>
  <c r="AD1813" i="6" s="1"/>
  <c r="V1813" i="6"/>
  <c r="T1813" i="6"/>
  <c r="S1813" i="6"/>
  <c r="R1813" i="6"/>
  <c r="Q1813" i="6"/>
  <c r="P1813" i="6"/>
  <c r="O1813" i="6"/>
  <c r="N1813" i="6"/>
  <c r="M1813" i="6"/>
  <c r="U1813" i="6" s="1"/>
  <c r="E1813" i="6"/>
  <c r="B1813" i="6"/>
  <c r="BK1812" i="6"/>
  <c r="BJ1812" i="6"/>
  <c r="BC1812" i="6"/>
  <c r="BB1812" i="6"/>
  <c r="BA1812" i="6"/>
  <c r="AZ1812" i="6"/>
  <c r="AY1812" i="6"/>
  <c r="AX1812" i="6"/>
  <c r="AW1812" i="6"/>
  <c r="AV1812" i="6"/>
  <c r="AU1812" i="6"/>
  <c r="AT1812" i="6"/>
  <c r="AS1812" i="6"/>
  <c r="AR1812" i="6"/>
  <c r="AQ1812" i="6"/>
  <c r="AP1812" i="6"/>
  <c r="AO1812" i="6"/>
  <c r="AN1812" i="6"/>
  <c r="BD1812" i="6" s="1"/>
  <c r="AL1812" i="6"/>
  <c r="AK1812" i="6"/>
  <c r="AJ1812" i="6"/>
  <c r="AI1812" i="6"/>
  <c r="AM1812" i="6" s="1"/>
  <c r="AH1812" i="6"/>
  <c r="AG1812" i="6"/>
  <c r="AB1812" i="6"/>
  <c r="Z1812" i="6"/>
  <c r="Y1812" i="6"/>
  <c r="X1812" i="6"/>
  <c r="AD1812" i="6" s="1"/>
  <c r="V1812" i="6"/>
  <c r="T1812" i="6"/>
  <c r="S1812" i="6"/>
  <c r="R1812" i="6"/>
  <c r="Q1812" i="6"/>
  <c r="P1812" i="6"/>
  <c r="O1812" i="6"/>
  <c r="N1812" i="6"/>
  <c r="M1812" i="6"/>
  <c r="U1812" i="6" s="1"/>
  <c r="E1812" i="6"/>
  <c r="B1812" i="6"/>
  <c r="BK1811" i="6"/>
  <c r="BJ1811" i="6"/>
  <c r="BC1811" i="6"/>
  <c r="BB1811" i="6"/>
  <c r="BA1811" i="6"/>
  <c r="AZ1811" i="6"/>
  <c r="AY1811" i="6"/>
  <c r="AX1811" i="6"/>
  <c r="AW1811" i="6"/>
  <c r="AV1811" i="6"/>
  <c r="AU1811" i="6"/>
  <c r="AT1811" i="6"/>
  <c r="AS1811" i="6"/>
  <c r="AR1811" i="6"/>
  <c r="AQ1811" i="6"/>
  <c r="AP1811" i="6"/>
  <c r="AO1811" i="6"/>
  <c r="AN1811" i="6"/>
  <c r="BD1811" i="6" s="1"/>
  <c r="AL1811" i="6"/>
  <c r="AK1811" i="6"/>
  <c r="AJ1811" i="6"/>
  <c r="AI1811" i="6"/>
  <c r="AM1811" i="6" s="1"/>
  <c r="AH1811" i="6"/>
  <c r="AG1811" i="6"/>
  <c r="AB1811" i="6"/>
  <c r="Z1811" i="6"/>
  <c r="Y1811" i="6"/>
  <c r="X1811" i="6"/>
  <c r="AD1811" i="6" s="1"/>
  <c r="V1811" i="6"/>
  <c r="T1811" i="6"/>
  <c r="S1811" i="6"/>
  <c r="R1811" i="6"/>
  <c r="Q1811" i="6"/>
  <c r="P1811" i="6"/>
  <c r="O1811" i="6"/>
  <c r="N1811" i="6"/>
  <c r="M1811" i="6"/>
  <c r="U1811" i="6" s="1"/>
  <c r="E1811" i="6"/>
  <c r="B1811" i="6"/>
  <c r="BK1810" i="6"/>
  <c r="BJ1810" i="6"/>
  <c r="BC1810" i="6"/>
  <c r="BB1810" i="6"/>
  <c r="BA1810" i="6"/>
  <c r="AZ1810" i="6"/>
  <c r="AY1810" i="6"/>
  <c r="AX1810" i="6"/>
  <c r="AW1810" i="6"/>
  <c r="AV1810" i="6"/>
  <c r="AU1810" i="6"/>
  <c r="AT1810" i="6"/>
  <c r="AS1810" i="6"/>
  <c r="AR1810" i="6"/>
  <c r="AQ1810" i="6"/>
  <c r="AP1810" i="6"/>
  <c r="AO1810" i="6"/>
  <c r="AN1810" i="6"/>
  <c r="BD1810" i="6" s="1"/>
  <c r="AL1810" i="6"/>
  <c r="AK1810" i="6"/>
  <c r="AJ1810" i="6"/>
  <c r="AI1810" i="6"/>
  <c r="AM1810" i="6" s="1"/>
  <c r="AH1810" i="6"/>
  <c r="AG1810" i="6"/>
  <c r="AB1810" i="6"/>
  <c r="Z1810" i="6"/>
  <c r="Y1810" i="6"/>
  <c r="X1810" i="6"/>
  <c r="AD1810" i="6" s="1"/>
  <c r="V1810" i="6"/>
  <c r="T1810" i="6"/>
  <c r="S1810" i="6"/>
  <c r="R1810" i="6"/>
  <c r="Q1810" i="6"/>
  <c r="P1810" i="6"/>
  <c r="O1810" i="6"/>
  <c r="N1810" i="6"/>
  <c r="M1810" i="6"/>
  <c r="U1810" i="6" s="1"/>
  <c r="E1810" i="6"/>
  <c r="B1810" i="6"/>
  <c r="BK1809" i="6"/>
  <c r="BJ1809" i="6"/>
  <c r="BC1809" i="6"/>
  <c r="BB1809" i="6"/>
  <c r="BA1809" i="6"/>
  <c r="AZ1809" i="6"/>
  <c r="AY1809" i="6"/>
  <c r="AX1809" i="6"/>
  <c r="AW1809" i="6"/>
  <c r="AV1809" i="6"/>
  <c r="AU1809" i="6"/>
  <c r="AT1809" i="6"/>
  <c r="AS1809" i="6"/>
  <c r="AR1809" i="6"/>
  <c r="AQ1809" i="6"/>
  <c r="AP1809" i="6"/>
  <c r="AO1809" i="6"/>
  <c r="AN1809" i="6"/>
  <c r="BD1809" i="6" s="1"/>
  <c r="AL1809" i="6"/>
  <c r="AK1809" i="6"/>
  <c r="AJ1809" i="6"/>
  <c r="AI1809" i="6"/>
  <c r="AM1809" i="6" s="1"/>
  <c r="AH1809" i="6"/>
  <c r="AG1809" i="6"/>
  <c r="AB1809" i="6"/>
  <c r="Z1809" i="6"/>
  <c r="Y1809" i="6"/>
  <c r="X1809" i="6"/>
  <c r="AD1809" i="6" s="1"/>
  <c r="V1809" i="6"/>
  <c r="T1809" i="6"/>
  <c r="S1809" i="6"/>
  <c r="R1809" i="6"/>
  <c r="Q1809" i="6"/>
  <c r="P1809" i="6"/>
  <c r="O1809" i="6"/>
  <c r="N1809" i="6"/>
  <c r="M1809" i="6"/>
  <c r="U1809" i="6" s="1"/>
  <c r="E1809" i="6"/>
  <c r="B1809" i="6"/>
  <c r="BK1808" i="6"/>
  <c r="BJ1808" i="6"/>
  <c r="BC1808" i="6"/>
  <c r="BB1808" i="6"/>
  <c r="BA1808" i="6"/>
  <c r="AZ1808" i="6"/>
  <c r="AY1808" i="6"/>
  <c r="AX1808" i="6"/>
  <c r="AW1808" i="6"/>
  <c r="AV1808" i="6"/>
  <c r="AU1808" i="6"/>
  <c r="AT1808" i="6"/>
  <c r="AS1808" i="6"/>
  <c r="AR1808" i="6"/>
  <c r="AQ1808" i="6"/>
  <c r="AP1808" i="6"/>
  <c r="AO1808" i="6"/>
  <c r="AN1808" i="6"/>
  <c r="BD1808" i="6" s="1"/>
  <c r="AL1808" i="6"/>
  <c r="AK1808" i="6"/>
  <c r="AJ1808" i="6"/>
  <c r="AI1808" i="6"/>
  <c r="AM1808" i="6" s="1"/>
  <c r="AH1808" i="6"/>
  <c r="AG1808" i="6"/>
  <c r="AB1808" i="6"/>
  <c r="Z1808" i="6"/>
  <c r="Y1808" i="6"/>
  <c r="X1808" i="6"/>
  <c r="AD1808" i="6" s="1"/>
  <c r="V1808" i="6"/>
  <c r="T1808" i="6"/>
  <c r="S1808" i="6"/>
  <c r="R1808" i="6"/>
  <c r="Q1808" i="6"/>
  <c r="P1808" i="6"/>
  <c r="O1808" i="6"/>
  <c r="N1808" i="6"/>
  <c r="M1808" i="6"/>
  <c r="U1808" i="6" s="1"/>
  <c r="E1808" i="6"/>
  <c r="B1808" i="6"/>
  <c r="BK1807" i="6"/>
  <c r="BJ1807" i="6"/>
  <c r="BC1807" i="6"/>
  <c r="BB1807" i="6"/>
  <c r="BA1807" i="6"/>
  <c r="AZ1807" i="6"/>
  <c r="AY1807" i="6"/>
  <c r="AX1807" i="6"/>
  <c r="AW1807" i="6"/>
  <c r="AV1807" i="6"/>
  <c r="AU1807" i="6"/>
  <c r="AT1807" i="6"/>
  <c r="AS1807" i="6"/>
  <c r="AR1807" i="6"/>
  <c r="AQ1807" i="6"/>
  <c r="AP1807" i="6"/>
  <c r="AO1807" i="6"/>
  <c r="AN1807" i="6"/>
  <c r="BD1807" i="6" s="1"/>
  <c r="AL1807" i="6"/>
  <c r="AK1807" i="6"/>
  <c r="AJ1807" i="6"/>
  <c r="AI1807" i="6"/>
  <c r="AM1807" i="6" s="1"/>
  <c r="AH1807" i="6"/>
  <c r="AG1807" i="6"/>
  <c r="AB1807" i="6"/>
  <c r="Z1807" i="6"/>
  <c r="Y1807" i="6"/>
  <c r="X1807" i="6"/>
  <c r="AD1807" i="6" s="1"/>
  <c r="V1807" i="6"/>
  <c r="T1807" i="6"/>
  <c r="S1807" i="6"/>
  <c r="R1807" i="6"/>
  <c r="Q1807" i="6"/>
  <c r="P1807" i="6"/>
  <c r="O1807" i="6"/>
  <c r="N1807" i="6"/>
  <c r="M1807" i="6"/>
  <c r="U1807" i="6" s="1"/>
  <c r="E1807" i="6"/>
  <c r="B1807" i="6"/>
  <c r="BK1806" i="6"/>
  <c r="BJ1806" i="6"/>
  <c r="BC1806" i="6"/>
  <c r="BB1806" i="6"/>
  <c r="BA1806" i="6"/>
  <c r="AZ1806" i="6"/>
  <c r="AY1806" i="6"/>
  <c r="AX1806" i="6"/>
  <c r="AW1806" i="6"/>
  <c r="AV1806" i="6"/>
  <c r="AU1806" i="6"/>
  <c r="AT1806" i="6"/>
  <c r="AS1806" i="6"/>
  <c r="AR1806" i="6"/>
  <c r="AQ1806" i="6"/>
  <c r="AP1806" i="6"/>
  <c r="AO1806" i="6"/>
  <c r="AN1806" i="6"/>
  <c r="BD1806" i="6" s="1"/>
  <c r="AL1806" i="6"/>
  <c r="AK1806" i="6"/>
  <c r="AJ1806" i="6"/>
  <c r="AI1806" i="6"/>
  <c r="AM1806" i="6" s="1"/>
  <c r="AH1806" i="6"/>
  <c r="AG1806" i="6"/>
  <c r="AB1806" i="6"/>
  <c r="Z1806" i="6"/>
  <c r="Y1806" i="6"/>
  <c r="X1806" i="6"/>
  <c r="AD1806" i="6" s="1"/>
  <c r="V1806" i="6"/>
  <c r="T1806" i="6"/>
  <c r="S1806" i="6"/>
  <c r="R1806" i="6"/>
  <c r="Q1806" i="6"/>
  <c r="P1806" i="6"/>
  <c r="O1806" i="6"/>
  <c r="N1806" i="6"/>
  <c r="M1806" i="6"/>
  <c r="U1806" i="6" s="1"/>
  <c r="E1806" i="6"/>
  <c r="B1806" i="6"/>
  <c r="BK1805" i="6"/>
  <c r="BJ1805" i="6"/>
  <c r="BC1805" i="6"/>
  <c r="BB1805" i="6"/>
  <c r="BA1805" i="6"/>
  <c r="AZ1805" i="6"/>
  <c r="AY1805" i="6"/>
  <c r="AX1805" i="6"/>
  <c r="AW1805" i="6"/>
  <c r="AV1805" i="6"/>
  <c r="AU1805" i="6"/>
  <c r="AT1805" i="6"/>
  <c r="AS1805" i="6"/>
  <c r="AR1805" i="6"/>
  <c r="AQ1805" i="6"/>
  <c r="AP1805" i="6"/>
  <c r="AO1805" i="6"/>
  <c r="AN1805" i="6"/>
  <c r="BD1805" i="6" s="1"/>
  <c r="AL1805" i="6"/>
  <c r="AK1805" i="6"/>
  <c r="AJ1805" i="6"/>
  <c r="AI1805" i="6"/>
  <c r="AM1805" i="6" s="1"/>
  <c r="AH1805" i="6"/>
  <c r="AG1805" i="6"/>
  <c r="AB1805" i="6"/>
  <c r="Z1805" i="6"/>
  <c r="Y1805" i="6"/>
  <c r="X1805" i="6"/>
  <c r="AD1805" i="6" s="1"/>
  <c r="V1805" i="6"/>
  <c r="T1805" i="6"/>
  <c r="S1805" i="6"/>
  <c r="R1805" i="6"/>
  <c r="Q1805" i="6"/>
  <c r="P1805" i="6"/>
  <c r="O1805" i="6"/>
  <c r="N1805" i="6"/>
  <c r="M1805" i="6"/>
  <c r="U1805" i="6" s="1"/>
  <c r="E1805" i="6"/>
  <c r="B1805" i="6"/>
  <c r="BK1804" i="6"/>
  <c r="BJ1804" i="6"/>
  <c r="BC1804" i="6"/>
  <c r="BB1804" i="6"/>
  <c r="BA1804" i="6"/>
  <c r="AZ1804" i="6"/>
  <c r="AY1804" i="6"/>
  <c r="AX1804" i="6"/>
  <c r="AW1804" i="6"/>
  <c r="AV1804" i="6"/>
  <c r="AU1804" i="6"/>
  <c r="AT1804" i="6"/>
  <c r="AS1804" i="6"/>
  <c r="AR1804" i="6"/>
  <c r="AQ1804" i="6"/>
  <c r="AP1804" i="6"/>
  <c r="AO1804" i="6"/>
  <c r="AN1804" i="6"/>
  <c r="BD1804" i="6" s="1"/>
  <c r="AL1804" i="6"/>
  <c r="AK1804" i="6"/>
  <c r="AJ1804" i="6"/>
  <c r="AI1804" i="6"/>
  <c r="AM1804" i="6" s="1"/>
  <c r="AH1804" i="6"/>
  <c r="AG1804" i="6"/>
  <c r="AB1804" i="6"/>
  <c r="Z1804" i="6"/>
  <c r="Y1804" i="6"/>
  <c r="X1804" i="6"/>
  <c r="AD1804" i="6" s="1"/>
  <c r="V1804" i="6"/>
  <c r="T1804" i="6"/>
  <c r="S1804" i="6"/>
  <c r="R1804" i="6"/>
  <c r="Q1804" i="6"/>
  <c r="P1804" i="6"/>
  <c r="O1804" i="6"/>
  <c r="N1804" i="6"/>
  <c r="M1804" i="6"/>
  <c r="U1804" i="6" s="1"/>
  <c r="E1804" i="6"/>
  <c r="B1804" i="6"/>
  <c r="BK1803" i="6"/>
  <c r="BJ1803" i="6"/>
  <c r="BC1803" i="6"/>
  <c r="BB1803" i="6"/>
  <c r="BA1803" i="6"/>
  <c r="AZ1803" i="6"/>
  <c r="AY1803" i="6"/>
  <c r="AX1803" i="6"/>
  <c r="AW1803" i="6"/>
  <c r="AV1803" i="6"/>
  <c r="AU1803" i="6"/>
  <c r="AT1803" i="6"/>
  <c r="AS1803" i="6"/>
  <c r="AR1803" i="6"/>
  <c r="AQ1803" i="6"/>
  <c r="AP1803" i="6"/>
  <c r="AO1803" i="6"/>
  <c r="AN1803" i="6"/>
  <c r="BD1803" i="6" s="1"/>
  <c r="AL1803" i="6"/>
  <c r="AK1803" i="6"/>
  <c r="AJ1803" i="6"/>
  <c r="AI1803" i="6"/>
  <c r="AM1803" i="6" s="1"/>
  <c r="AH1803" i="6"/>
  <c r="AG1803" i="6"/>
  <c r="AB1803" i="6"/>
  <c r="Z1803" i="6"/>
  <c r="Y1803" i="6"/>
  <c r="X1803" i="6"/>
  <c r="AD1803" i="6" s="1"/>
  <c r="V1803" i="6"/>
  <c r="T1803" i="6"/>
  <c r="S1803" i="6"/>
  <c r="R1803" i="6"/>
  <c r="Q1803" i="6"/>
  <c r="P1803" i="6"/>
  <c r="O1803" i="6"/>
  <c r="N1803" i="6"/>
  <c r="M1803" i="6"/>
  <c r="U1803" i="6" s="1"/>
  <c r="E1803" i="6"/>
  <c r="B1803" i="6"/>
  <c r="BK1802" i="6"/>
  <c r="BJ1802" i="6"/>
  <c r="BC1802" i="6"/>
  <c r="BB1802" i="6"/>
  <c r="BA1802" i="6"/>
  <c r="AZ1802" i="6"/>
  <c r="AY1802" i="6"/>
  <c r="AX1802" i="6"/>
  <c r="AW1802" i="6"/>
  <c r="AV1802" i="6"/>
  <c r="AU1802" i="6"/>
  <c r="AT1802" i="6"/>
  <c r="AS1802" i="6"/>
  <c r="AR1802" i="6"/>
  <c r="AQ1802" i="6"/>
  <c r="AP1802" i="6"/>
  <c r="AO1802" i="6"/>
  <c r="AN1802" i="6"/>
  <c r="BD1802" i="6" s="1"/>
  <c r="AL1802" i="6"/>
  <c r="AK1802" i="6"/>
  <c r="AJ1802" i="6"/>
  <c r="AI1802" i="6"/>
  <c r="AM1802" i="6" s="1"/>
  <c r="AH1802" i="6"/>
  <c r="AG1802" i="6"/>
  <c r="AB1802" i="6"/>
  <c r="Z1802" i="6"/>
  <c r="Y1802" i="6"/>
  <c r="X1802" i="6"/>
  <c r="AD1802" i="6" s="1"/>
  <c r="V1802" i="6"/>
  <c r="T1802" i="6"/>
  <c r="S1802" i="6"/>
  <c r="R1802" i="6"/>
  <c r="Q1802" i="6"/>
  <c r="P1802" i="6"/>
  <c r="O1802" i="6"/>
  <c r="N1802" i="6"/>
  <c r="M1802" i="6"/>
  <c r="U1802" i="6" s="1"/>
  <c r="E1802" i="6"/>
  <c r="B1802" i="6"/>
  <c r="BK1801" i="6"/>
  <c r="BJ1801" i="6"/>
  <c r="BC1801" i="6"/>
  <c r="BB1801" i="6"/>
  <c r="BA1801" i="6"/>
  <c r="AZ1801" i="6"/>
  <c r="AY1801" i="6"/>
  <c r="AX1801" i="6"/>
  <c r="AW1801" i="6"/>
  <c r="AV1801" i="6"/>
  <c r="AU1801" i="6"/>
  <c r="AT1801" i="6"/>
  <c r="AS1801" i="6"/>
  <c r="AR1801" i="6"/>
  <c r="AQ1801" i="6"/>
  <c r="AP1801" i="6"/>
  <c r="AO1801" i="6"/>
  <c r="AN1801" i="6"/>
  <c r="BD1801" i="6" s="1"/>
  <c r="AL1801" i="6"/>
  <c r="AK1801" i="6"/>
  <c r="AJ1801" i="6"/>
  <c r="AI1801" i="6"/>
  <c r="AM1801" i="6" s="1"/>
  <c r="AH1801" i="6"/>
  <c r="AG1801" i="6"/>
  <c r="AB1801" i="6"/>
  <c r="Z1801" i="6"/>
  <c r="Y1801" i="6"/>
  <c r="X1801" i="6"/>
  <c r="AD1801" i="6" s="1"/>
  <c r="V1801" i="6"/>
  <c r="T1801" i="6"/>
  <c r="S1801" i="6"/>
  <c r="R1801" i="6"/>
  <c r="Q1801" i="6"/>
  <c r="P1801" i="6"/>
  <c r="O1801" i="6"/>
  <c r="N1801" i="6"/>
  <c r="M1801" i="6"/>
  <c r="U1801" i="6" s="1"/>
  <c r="E1801" i="6"/>
  <c r="B1801" i="6"/>
  <c r="BK1800" i="6"/>
  <c r="BJ1800" i="6"/>
  <c r="BC1800" i="6"/>
  <c r="BB1800" i="6"/>
  <c r="BA1800" i="6"/>
  <c r="AZ1800" i="6"/>
  <c r="AY1800" i="6"/>
  <c r="AX1800" i="6"/>
  <c r="AW1800" i="6"/>
  <c r="AV1800" i="6"/>
  <c r="AU1800" i="6"/>
  <c r="AT1800" i="6"/>
  <c r="AS1800" i="6"/>
  <c r="AR1800" i="6"/>
  <c r="AQ1800" i="6"/>
  <c r="AP1800" i="6"/>
  <c r="AO1800" i="6"/>
  <c r="AN1800" i="6"/>
  <c r="BD1800" i="6" s="1"/>
  <c r="AL1800" i="6"/>
  <c r="AK1800" i="6"/>
  <c r="AJ1800" i="6"/>
  <c r="AI1800" i="6"/>
  <c r="AM1800" i="6" s="1"/>
  <c r="AH1800" i="6"/>
  <c r="AG1800" i="6"/>
  <c r="AB1800" i="6"/>
  <c r="Z1800" i="6"/>
  <c r="Y1800" i="6"/>
  <c r="X1800" i="6"/>
  <c r="AD1800" i="6" s="1"/>
  <c r="V1800" i="6"/>
  <c r="T1800" i="6"/>
  <c r="S1800" i="6"/>
  <c r="R1800" i="6"/>
  <c r="Q1800" i="6"/>
  <c r="P1800" i="6"/>
  <c r="O1800" i="6"/>
  <c r="N1800" i="6"/>
  <c r="M1800" i="6"/>
  <c r="U1800" i="6" s="1"/>
  <c r="E1800" i="6"/>
  <c r="B1800" i="6"/>
  <c r="BK1799" i="6"/>
  <c r="BJ1799" i="6"/>
  <c r="BC1799" i="6"/>
  <c r="BB1799" i="6"/>
  <c r="BA1799" i="6"/>
  <c r="AZ1799" i="6"/>
  <c r="AY1799" i="6"/>
  <c r="AX1799" i="6"/>
  <c r="AW1799" i="6"/>
  <c r="AV1799" i="6"/>
  <c r="AU1799" i="6"/>
  <c r="AT1799" i="6"/>
  <c r="AS1799" i="6"/>
  <c r="AR1799" i="6"/>
  <c r="AQ1799" i="6"/>
  <c r="AP1799" i="6"/>
  <c r="AO1799" i="6"/>
  <c r="AN1799" i="6"/>
  <c r="BD1799" i="6" s="1"/>
  <c r="AL1799" i="6"/>
  <c r="AK1799" i="6"/>
  <c r="AJ1799" i="6"/>
  <c r="AI1799" i="6"/>
  <c r="AM1799" i="6" s="1"/>
  <c r="AH1799" i="6"/>
  <c r="AG1799" i="6"/>
  <c r="AB1799" i="6"/>
  <c r="Z1799" i="6"/>
  <c r="Y1799" i="6"/>
  <c r="X1799" i="6"/>
  <c r="AD1799" i="6" s="1"/>
  <c r="V1799" i="6"/>
  <c r="T1799" i="6"/>
  <c r="S1799" i="6"/>
  <c r="R1799" i="6"/>
  <c r="Q1799" i="6"/>
  <c r="P1799" i="6"/>
  <c r="O1799" i="6"/>
  <c r="N1799" i="6"/>
  <c r="M1799" i="6"/>
  <c r="U1799" i="6" s="1"/>
  <c r="E1799" i="6"/>
  <c r="B1799" i="6"/>
  <c r="BK1798" i="6"/>
  <c r="BJ1798" i="6"/>
  <c r="BC1798" i="6"/>
  <c r="BB1798" i="6"/>
  <c r="BA1798" i="6"/>
  <c r="AZ1798" i="6"/>
  <c r="AY1798" i="6"/>
  <c r="AX1798" i="6"/>
  <c r="AW1798" i="6"/>
  <c r="AV1798" i="6"/>
  <c r="AU1798" i="6"/>
  <c r="AT1798" i="6"/>
  <c r="AS1798" i="6"/>
  <c r="AR1798" i="6"/>
  <c r="AQ1798" i="6"/>
  <c r="AP1798" i="6"/>
  <c r="AO1798" i="6"/>
  <c r="AN1798" i="6"/>
  <c r="BD1798" i="6" s="1"/>
  <c r="AL1798" i="6"/>
  <c r="AK1798" i="6"/>
  <c r="AJ1798" i="6"/>
  <c r="AI1798" i="6"/>
  <c r="AM1798" i="6" s="1"/>
  <c r="AH1798" i="6"/>
  <c r="AG1798" i="6"/>
  <c r="AB1798" i="6"/>
  <c r="Z1798" i="6"/>
  <c r="Y1798" i="6"/>
  <c r="X1798" i="6"/>
  <c r="AD1798" i="6" s="1"/>
  <c r="V1798" i="6"/>
  <c r="T1798" i="6"/>
  <c r="S1798" i="6"/>
  <c r="R1798" i="6"/>
  <c r="Q1798" i="6"/>
  <c r="P1798" i="6"/>
  <c r="O1798" i="6"/>
  <c r="N1798" i="6"/>
  <c r="M1798" i="6"/>
  <c r="U1798" i="6" s="1"/>
  <c r="E1798" i="6"/>
  <c r="B1798" i="6"/>
  <c r="BK1797" i="6"/>
  <c r="BJ1797" i="6"/>
  <c r="BC1797" i="6"/>
  <c r="BB1797" i="6"/>
  <c r="BA1797" i="6"/>
  <c r="AZ1797" i="6"/>
  <c r="AY1797" i="6"/>
  <c r="AX1797" i="6"/>
  <c r="AW1797" i="6"/>
  <c r="AV1797" i="6"/>
  <c r="AU1797" i="6"/>
  <c r="AT1797" i="6"/>
  <c r="AS1797" i="6"/>
  <c r="AR1797" i="6"/>
  <c r="AQ1797" i="6"/>
  <c r="AP1797" i="6"/>
  <c r="AO1797" i="6"/>
  <c r="AN1797" i="6"/>
  <c r="BD1797" i="6" s="1"/>
  <c r="AL1797" i="6"/>
  <c r="AK1797" i="6"/>
  <c r="AJ1797" i="6"/>
  <c r="AI1797" i="6"/>
  <c r="AM1797" i="6" s="1"/>
  <c r="AH1797" i="6"/>
  <c r="AG1797" i="6"/>
  <c r="AB1797" i="6"/>
  <c r="Z1797" i="6"/>
  <c r="Y1797" i="6"/>
  <c r="X1797" i="6"/>
  <c r="AD1797" i="6" s="1"/>
  <c r="V1797" i="6"/>
  <c r="T1797" i="6"/>
  <c r="S1797" i="6"/>
  <c r="R1797" i="6"/>
  <c r="Q1797" i="6"/>
  <c r="P1797" i="6"/>
  <c r="O1797" i="6"/>
  <c r="N1797" i="6"/>
  <c r="M1797" i="6"/>
  <c r="U1797" i="6" s="1"/>
  <c r="E1797" i="6"/>
  <c r="B1797" i="6"/>
  <c r="BK1796" i="6"/>
  <c r="BJ1796" i="6"/>
  <c r="BC1796" i="6"/>
  <c r="BB1796" i="6"/>
  <c r="BA1796" i="6"/>
  <c r="AZ1796" i="6"/>
  <c r="AY1796" i="6"/>
  <c r="AX1796" i="6"/>
  <c r="AW1796" i="6"/>
  <c r="AV1796" i="6"/>
  <c r="AU1796" i="6"/>
  <c r="AT1796" i="6"/>
  <c r="AS1796" i="6"/>
  <c r="AR1796" i="6"/>
  <c r="AQ1796" i="6"/>
  <c r="AP1796" i="6"/>
  <c r="AO1796" i="6"/>
  <c r="AN1796" i="6"/>
  <c r="BD1796" i="6" s="1"/>
  <c r="AL1796" i="6"/>
  <c r="AK1796" i="6"/>
  <c r="AJ1796" i="6"/>
  <c r="AI1796" i="6"/>
  <c r="AM1796" i="6" s="1"/>
  <c r="AH1796" i="6"/>
  <c r="AG1796" i="6"/>
  <c r="AB1796" i="6"/>
  <c r="Z1796" i="6"/>
  <c r="Y1796" i="6"/>
  <c r="X1796" i="6"/>
  <c r="AD1796" i="6" s="1"/>
  <c r="V1796" i="6"/>
  <c r="T1796" i="6"/>
  <c r="S1796" i="6"/>
  <c r="R1796" i="6"/>
  <c r="Q1796" i="6"/>
  <c r="P1796" i="6"/>
  <c r="O1796" i="6"/>
  <c r="N1796" i="6"/>
  <c r="M1796" i="6"/>
  <c r="U1796" i="6" s="1"/>
  <c r="E1796" i="6"/>
  <c r="B1796" i="6"/>
  <c r="BK1795" i="6"/>
  <c r="BJ1795" i="6"/>
  <c r="BC1795" i="6"/>
  <c r="BB1795" i="6"/>
  <c r="BA1795" i="6"/>
  <c r="AZ1795" i="6"/>
  <c r="AY1795" i="6"/>
  <c r="AX1795" i="6"/>
  <c r="AW1795" i="6"/>
  <c r="AV1795" i="6"/>
  <c r="AU1795" i="6"/>
  <c r="AT1795" i="6"/>
  <c r="AS1795" i="6"/>
  <c r="AR1795" i="6"/>
  <c r="AQ1795" i="6"/>
  <c r="AP1795" i="6"/>
  <c r="AO1795" i="6"/>
  <c r="AN1795" i="6"/>
  <c r="BD1795" i="6" s="1"/>
  <c r="AL1795" i="6"/>
  <c r="AK1795" i="6"/>
  <c r="AJ1795" i="6"/>
  <c r="AI1795" i="6"/>
  <c r="AM1795" i="6" s="1"/>
  <c r="AH1795" i="6"/>
  <c r="AG1795" i="6"/>
  <c r="AB1795" i="6"/>
  <c r="Z1795" i="6"/>
  <c r="Y1795" i="6"/>
  <c r="X1795" i="6"/>
  <c r="AD1795" i="6" s="1"/>
  <c r="V1795" i="6"/>
  <c r="T1795" i="6"/>
  <c r="S1795" i="6"/>
  <c r="R1795" i="6"/>
  <c r="Q1795" i="6"/>
  <c r="P1795" i="6"/>
  <c r="O1795" i="6"/>
  <c r="N1795" i="6"/>
  <c r="M1795" i="6"/>
  <c r="U1795" i="6" s="1"/>
  <c r="E1795" i="6"/>
  <c r="B1795" i="6"/>
  <c r="BK1794" i="6"/>
  <c r="BJ1794" i="6"/>
  <c r="BC1794" i="6"/>
  <c r="BB1794" i="6"/>
  <c r="BA1794" i="6"/>
  <c r="AZ1794" i="6"/>
  <c r="AY1794" i="6"/>
  <c r="AX1794" i="6"/>
  <c r="AW1794" i="6"/>
  <c r="AV1794" i="6"/>
  <c r="AU1794" i="6"/>
  <c r="AT1794" i="6"/>
  <c r="AS1794" i="6"/>
  <c r="AR1794" i="6"/>
  <c r="AQ1794" i="6"/>
  <c r="AP1794" i="6"/>
  <c r="AO1794" i="6"/>
  <c r="AN1794" i="6"/>
  <c r="BD1794" i="6" s="1"/>
  <c r="AL1794" i="6"/>
  <c r="AK1794" i="6"/>
  <c r="AJ1794" i="6"/>
  <c r="AI1794" i="6"/>
  <c r="AM1794" i="6" s="1"/>
  <c r="AH1794" i="6"/>
  <c r="AG1794" i="6"/>
  <c r="AB1794" i="6"/>
  <c r="Z1794" i="6"/>
  <c r="Y1794" i="6"/>
  <c r="X1794" i="6"/>
  <c r="AD1794" i="6" s="1"/>
  <c r="V1794" i="6"/>
  <c r="T1794" i="6"/>
  <c r="S1794" i="6"/>
  <c r="R1794" i="6"/>
  <c r="Q1794" i="6"/>
  <c r="P1794" i="6"/>
  <c r="O1794" i="6"/>
  <c r="N1794" i="6"/>
  <c r="M1794" i="6"/>
  <c r="U1794" i="6" s="1"/>
  <c r="E1794" i="6"/>
  <c r="B1794" i="6"/>
  <c r="BK1793" i="6"/>
  <c r="BJ1793" i="6"/>
  <c r="BC1793" i="6"/>
  <c r="BB1793" i="6"/>
  <c r="BA1793" i="6"/>
  <c r="AZ1793" i="6"/>
  <c r="AY1793" i="6"/>
  <c r="AX1793" i="6"/>
  <c r="AW1793" i="6"/>
  <c r="AV1793" i="6"/>
  <c r="AU1793" i="6"/>
  <c r="AT1793" i="6"/>
  <c r="AS1793" i="6"/>
  <c r="AR1793" i="6"/>
  <c r="AQ1793" i="6"/>
  <c r="AP1793" i="6"/>
  <c r="AO1793" i="6"/>
  <c r="AN1793" i="6"/>
  <c r="BD1793" i="6" s="1"/>
  <c r="AL1793" i="6"/>
  <c r="AK1793" i="6"/>
  <c r="AJ1793" i="6"/>
  <c r="AI1793" i="6"/>
  <c r="AM1793" i="6" s="1"/>
  <c r="AH1793" i="6"/>
  <c r="AG1793" i="6"/>
  <c r="AB1793" i="6"/>
  <c r="Z1793" i="6"/>
  <c r="Y1793" i="6"/>
  <c r="X1793" i="6"/>
  <c r="AD1793" i="6" s="1"/>
  <c r="V1793" i="6"/>
  <c r="T1793" i="6"/>
  <c r="S1793" i="6"/>
  <c r="R1793" i="6"/>
  <c r="Q1793" i="6"/>
  <c r="P1793" i="6"/>
  <c r="O1793" i="6"/>
  <c r="N1793" i="6"/>
  <c r="M1793" i="6"/>
  <c r="U1793" i="6" s="1"/>
  <c r="E1793" i="6"/>
  <c r="B1793" i="6"/>
  <c r="BK1792" i="6"/>
  <c r="BJ1792" i="6"/>
  <c r="BC1792" i="6"/>
  <c r="BB1792" i="6"/>
  <c r="BA1792" i="6"/>
  <c r="AZ1792" i="6"/>
  <c r="AY1792" i="6"/>
  <c r="AX1792" i="6"/>
  <c r="AW1792" i="6"/>
  <c r="AV1792" i="6"/>
  <c r="AU1792" i="6"/>
  <c r="AT1792" i="6"/>
  <c r="AS1792" i="6"/>
  <c r="AR1792" i="6"/>
  <c r="AQ1792" i="6"/>
  <c r="AP1792" i="6"/>
  <c r="AO1792" i="6"/>
  <c r="AN1792" i="6"/>
  <c r="BD1792" i="6" s="1"/>
  <c r="AL1792" i="6"/>
  <c r="AK1792" i="6"/>
  <c r="AJ1792" i="6"/>
  <c r="AI1792" i="6"/>
  <c r="AM1792" i="6" s="1"/>
  <c r="AH1792" i="6"/>
  <c r="AG1792" i="6"/>
  <c r="AB1792" i="6"/>
  <c r="Z1792" i="6"/>
  <c r="Y1792" i="6"/>
  <c r="X1792" i="6"/>
  <c r="AD1792" i="6" s="1"/>
  <c r="V1792" i="6"/>
  <c r="T1792" i="6"/>
  <c r="S1792" i="6"/>
  <c r="R1792" i="6"/>
  <c r="Q1792" i="6"/>
  <c r="P1792" i="6"/>
  <c r="O1792" i="6"/>
  <c r="N1792" i="6"/>
  <c r="M1792" i="6"/>
  <c r="U1792" i="6" s="1"/>
  <c r="E1792" i="6"/>
  <c r="B1792" i="6"/>
  <c r="BK1791" i="6"/>
  <c r="BJ1791" i="6"/>
  <c r="BC1791" i="6"/>
  <c r="BB1791" i="6"/>
  <c r="BA1791" i="6"/>
  <c r="AZ1791" i="6"/>
  <c r="AY1791" i="6"/>
  <c r="AX1791" i="6"/>
  <c r="AW1791" i="6"/>
  <c r="AV1791" i="6"/>
  <c r="AU1791" i="6"/>
  <c r="AT1791" i="6"/>
  <c r="AS1791" i="6"/>
  <c r="AR1791" i="6"/>
  <c r="AQ1791" i="6"/>
  <c r="AP1791" i="6"/>
  <c r="AO1791" i="6"/>
  <c r="AN1791" i="6"/>
  <c r="BD1791" i="6" s="1"/>
  <c r="AL1791" i="6"/>
  <c r="AK1791" i="6"/>
  <c r="AJ1791" i="6"/>
  <c r="AI1791" i="6"/>
  <c r="AM1791" i="6" s="1"/>
  <c r="AH1791" i="6"/>
  <c r="AG1791" i="6"/>
  <c r="AB1791" i="6"/>
  <c r="Z1791" i="6"/>
  <c r="Y1791" i="6"/>
  <c r="X1791" i="6"/>
  <c r="AD1791" i="6" s="1"/>
  <c r="V1791" i="6"/>
  <c r="T1791" i="6"/>
  <c r="S1791" i="6"/>
  <c r="R1791" i="6"/>
  <c r="Q1791" i="6"/>
  <c r="P1791" i="6"/>
  <c r="O1791" i="6"/>
  <c r="N1791" i="6"/>
  <c r="M1791" i="6"/>
  <c r="U1791" i="6" s="1"/>
  <c r="E1791" i="6"/>
  <c r="B1791" i="6"/>
  <c r="BK1790" i="6"/>
  <c r="BJ1790" i="6"/>
  <c r="BC1790" i="6"/>
  <c r="BB1790" i="6"/>
  <c r="BA1790" i="6"/>
  <c r="AZ1790" i="6"/>
  <c r="AY1790" i="6"/>
  <c r="AX1790" i="6"/>
  <c r="AW1790" i="6"/>
  <c r="AV1790" i="6"/>
  <c r="AU1790" i="6"/>
  <c r="AT1790" i="6"/>
  <c r="AS1790" i="6"/>
  <c r="AR1790" i="6"/>
  <c r="AQ1790" i="6"/>
  <c r="AP1790" i="6"/>
  <c r="AO1790" i="6"/>
  <c r="AN1790" i="6"/>
  <c r="BD1790" i="6" s="1"/>
  <c r="AL1790" i="6"/>
  <c r="AK1790" i="6"/>
  <c r="AJ1790" i="6"/>
  <c r="AI1790" i="6"/>
  <c r="AM1790" i="6" s="1"/>
  <c r="AH1790" i="6"/>
  <c r="AG1790" i="6"/>
  <c r="AB1790" i="6"/>
  <c r="Z1790" i="6"/>
  <c r="Y1790" i="6"/>
  <c r="X1790" i="6"/>
  <c r="AD1790" i="6" s="1"/>
  <c r="V1790" i="6"/>
  <c r="T1790" i="6"/>
  <c r="S1790" i="6"/>
  <c r="R1790" i="6"/>
  <c r="Q1790" i="6"/>
  <c r="P1790" i="6"/>
  <c r="O1790" i="6"/>
  <c r="N1790" i="6"/>
  <c r="M1790" i="6"/>
  <c r="U1790" i="6" s="1"/>
  <c r="E1790" i="6"/>
  <c r="B1790" i="6"/>
  <c r="BK1789" i="6"/>
  <c r="BJ1789" i="6"/>
  <c r="BC1789" i="6"/>
  <c r="BB1789" i="6"/>
  <c r="BA1789" i="6"/>
  <c r="AZ1789" i="6"/>
  <c r="AY1789" i="6"/>
  <c r="AX1789" i="6"/>
  <c r="AW1789" i="6"/>
  <c r="AV1789" i="6"/>
  <c r="AU1789" i="6"/>
  <c r="AT1789" i="6"/>
  <c r="AS1789" i="6"/>
  <c r="AR1789" i="6"/>
  <c r="AQ1789" i="6"/>
  <c r="AP1789" i="6"/>
  <c r="AO1789" i="6"/>
  <c r="AN1789" i="6"/>
  <c r="BD1789" i="6" s="1"/>
  <c r="AL1789" i="6"/>
  <c r="AK1789" i="6"/>
  <c r="AJ1789" i="6"/>
  <c r="AI1789" i="6"/>
  <c r="AM1789" i="6" s="1"/>
  <c r="AH1789" i="6"/>
  <c r="AG1789" i="6"/>
  <c r="AB1789" i="6"/>
  <c r="Z1789" i="6"/>
  <c r="Y1789" i="6"/>
  <c r="X1789" i="6"/>
  <c r="AD1789" i="6" s="1"/>
  <c r="V1789" i="6"/>
  <c r="T1789" i="6"/>
  <c r="S1789" i="6"/>
  <c r="R1789" i="6"/>
  <c r="Q1789" i="6"/>
  <c r="P1789" i="6"/>
  <c r="O1789" i="6"/>
  <c r="N1789" i="6"/>
  <c r="M1789" i="6"/>
  <c r="U1789" i="6" s="1"/>
  <c r="E1789" i="6"/>
  <c r="B1789" i="6"/>
  <c r="BK1788" i="6"/>
  <c r="BJ1788" i="6"/>
  <c r="BC1788" i="6"/>
  <c r="BB1788" i="6"/>
  <c r="BA1788" i="6"/>
  <c r="AZ1788" i="6"/>
  <c r="AY1788" i="6"/>
  <c r="AX1788" i="6"/>
  <c r="AW1788" i="6"/>
  <c r="AV1788" i="6"/>
  <c r="AU1788" i="6"/>
  <c r="AT1788" i="6"/>
  <c r="AS1788" i="6"/>
  <c r="AR1788" i="6"/>
  <c r="AQ1788" i="6"/>
  <c r="AP1788" i="6"/>
  <c r="AO1788" i="6"/>
  <c r="AN1788" i="6"/>
  <c r="BD1788" i="6" s="1"/>
  <c r="AL1788" i="6"/>
  <c r="AK1788" i="6"/>
  <c r="AJ1788" i="6"/>
  <c r="AI1788" i="6"/>
  <c r="AM1788" i="6" s="1"/>
  <c r="AH1788" i="6"/>
  <c r="AG1788" i="6"/>
  <c r="AB1788" i="6"/>
  <c r="Z1788" i="6"/>
  <c r="Y1788" i="6"/>
  <c r="X1788" i="6"/>
  <c r="AD1788" i="6" s="1"/>
  <c r="V1788" i="6"/>
  <c r="T1788" i="6"/>
  <c r="S1788" i="6"/>
  <c r="R1788" i="6"/>
  <c r="Q1788" i="6"/>
  <c r="P1788" i="6"/>
  <c r="O1788" i="6"/>
  <c r="N1788" i="6"/>
  <c r="M1788" i="6"/>
  <c r="U1788" i="6" s="1"/>
  <c r="E1788" i="6"/>
  <c r="B1788" i="6"/>
  <c r="BK1787" i="6"/>
  <c r="BJ1787" i="6"/>
  <c r="BC1787" i="6"/>
  <c r="BB1787" i="6"/>
  <c r="BA1787" i="6"/>
  <c r="AZ1787" i="6"/>
  <c r="AY1787" i="6"/>
  <c r="AX1787" i="6"/>
  <c r="AW1787" i="6"/>
  <c r="AV1787" i="6"/>
  <c r="AU1787" i="6"/>
  <c r="AT1787" i="6"/>
  <c r="AS1787" i="6"/>
  <c r="AR1787" i="6"/>
  <c r="AQ1787" i="6"/>
  <c r="AP1787" i="6"/>
  <c r="AO1787" i="6"/>
  <c r="AN1787" i="6"/>
  <c r="BD1787" i="6" s="1"/>
  <c r="AL1787" i="6"/>
  <c r="AK1787" i="6"/>
  <c r="AJ1787" i="6"/>
  <c r="AI1787" i="6"/>
  <c r="AM1787" i="6" s="1"/>
  <c r="AH1787" i="6"/>
  <c r="AG1787" i="6"/>
  <c r="AB1787" i="6"/>
  <c r="Z1787" i="6"/>
  <c r="Y1787" i="6"/>
  <c r="X1787" i="6"/>
  <c r="AD1787" i="6" s="1"/>
  <c r="V1787" i="6"/>
  <c r="T1787" i="6"/>
  <c r="S1787" i="6"/>
  <c r="R1787" i="6"/>
  <c r="Q1787" i="6"/>
  <c r="P1787" i="6"/>
  <c r="O1787" i="6"/>
  <c r="N1787" i="6"/>
  <c r="M1787" i="6"/>
  <c r="U1787" i="6" s="1"/>
  <c r="E1787" i="6"/>
  <c r="B1787" i="6"/>
  <c r="BK1786" i="6"/>
  <c r="BJ1786" i="6"/>
  <c r="BC1786" i="6"/>
  <c r="BB1786" i="6"/>
  <c r="BA1786" i="6"/>
  <c r="AZ1786" i="6"/>
  <c r="AY1786" i="6"/>
  <c r="AX1786" i="6"/>
  <c r="AW1786" i="6"/>
  <c r="AV1786" i="6"/>
  <c r="AU1786" i="6"/>
  <c r="AT1786" i="6"/>
  <c r="AS1786" i="6"/>
  <c r="AR1786" i="6"/>
  <c r="AQ1786" i="6"/>
  <c r="AP1786" i="6"/>
  <c r="AO1786" i="6"/>
  <c r="AN1786" i="6"/>
  <c r="BD1786" i="6" s="1"/>
  <c r="AL1786" i="6"/>
  <c r="AK1786" i="6"/>
  <c r="AJ1786" i="6"/>
  <c r="AI1786" i="6"/>
  <c r="AM1786" i="6" s="1"/>
  <c r="AH1786" i="6"/>
  <c r="AG1786" i="6"/>
  <c r="AB1786" i="6"/>
  <c r="Z1786" i="6"/>
  <c r="Y1786" i="6"/>
  <c r="X1786" i="6"/>
  <c r="AD1786" i="6" s="1"/>
  <c r="V1786" i="6"/>
  <c r="T1786" i="6"/>
  <c r="S1786" i="6"/>
  <c r="R1786" i="6"/>
  <c r="Q1786" i="6"/>
  <c r="P1786" i="6"/>
  <c r="O1786" i="6"/>
  <c r="N1786" i="6"/>
  <c r="M1786" i="6"/>
  <c r="U1786" i="6" s="1"/>
  <c r="E1786" i="6"/>
  <c r="B1786" i="6"/>
  <c r="BK1785" i="6"/>
  <c r="BJ1785" i="6"/>
  <c r="BC1785" i="6"/>
  <c r="BB1785" i="6"/>
  <c r="BA1785" i="6"/>
  <c r="AZ1785" i="6"/>
  <c r="AY1785" i="6"/>
  <c r="AX1785" i="6"/>
  <c r="AW1785" i="6"/>
  <c r="AV1785" i="6"/>
  <c r="AU1785" i="6"/>
  <c r="AT1785" i="6"/>
  <c r="AS1785" i="6"/>
  <c r="AR1785" i="6"/>
  <c r="AQ1785" i="6"/>
  <c r="AP1785" i="6"/>
  <c r="AO1785" i="6"/>
  <c r="AN1785" i="6"/>
  <c r="BD1785" i="6" s="1"/>
  <c r="AL1785" i="6"/>
  <c r="AK1785" i="6"/>
  <c r="AJ1785" i="6"/>
  <c r="AI1785" i="6"/>
  <c r="AM1785" i="6" s="1"/>
  <c r="AH1785" i="6"/>
  <c r="AG1785" i="6"/>
  <c r="AB1785" i="6"/>
  <c r="Z1785" i="6"/>
  <c r="Y1785" i="6"/>
  <c r="X1785" i="6"/>
  <c r="AD1785" i="6" s="1"/>
  <c r="V1785" i="6"/>
  <c r="T1785" i="6"/>
  <c r="S1785" i="6"/>
  <c r="R1785" i="6"/>
  <c r="Q1785" i="6"/>
  <c r="P1785" i="6"/>
  <c r="O1785" i="6"/>
  <c r="N1785" i="6"/>
  <c r="M1785" i="6"/>
  <c r="U1785" i="6" s="1"/>
  <c r="E1785" i="6"/>
  <c r="B1785" i="6"/>
  <c r="BK1784" i="6"/>
  <c r="BJ1784" i="6"/>
  <c r="BC1784" i="6"/>
  <c r="BB1784" i="6"/>
  <c r="BA1784" i="6"/>
  <c r="AZ1784" i="6"/>
  <c r="AY1784" i="6"/>
  <c r="AX1784" i="6"/>
  <c r="AW1784" i="6"/>
  <c r="AV1784" i="6"/>
  <c r="AU1784" i="6"/>
  <c r="AT1784" i="6"/>
  <c r="AS1784" i="6"/>
  <c r="AR1784" i="6"/>
  <c r="AQ1784" i="6"/>
  <c r="AP1784" i="6"/>
  <c r="AO1784" i="6"/>
  <c r="AN1784" i="6"/>
  <c r="BD1784" i="6" s="1"/>
  <c r="AL1784" i="6"/>
  <c r="AK1784" i="6"/>
  <c r="AJ1784" i="6"/>
  <c r="AI1784" i="6"/>
  <c r="AM1784" i="6" s="1"/>
  <c r="AH1784" i="6"/>
  <c r="AG1784" i="6"/>
  <c r="AB1784" i="6"/>
  <c r="Z1784" i="6"/>
  <c r="Y1784" i="6"/>
  <c r="X1784" i="6"/>
  <c r="AD1784" i="6" s="1"/>
  <c r="V1784" i="6"/>
  <c r="T1784" i="6"/>
  <c r="S1784" i="6"/>
  <c r="R1784" i="6"/>
  <c r="Q1784" i="6"/>
  <c r="P1784" i="6"/>
  <c r="O1784" i="6"/>
  <c r="N1784" i="6"/>
  <c r="M1784" i="6"/>
  <c r="U1784" i="6" s="1"/>
  <c r="E1784" i="6"/>
  <c r="B1784" i="6"/>
  <c r="BK1783" i="6"/>
  <c r="BJ1783" i="6"/>
  <c r="BC1783" i="6"/>
  <c r="BB1783" i="6"/>
  <c r="BA1783" i="6"/>
  <c r="AZ1783" i="6"/>
  <c r="AY1783" i="6"/>
  <c r="AX1783" i="6"/>
  <c r="AW1783" i="6"/>
  <c r="AV1783" i="6"/>
  <c r="AU1783" i="6"/>
  <c r="AT1783" i="6"/>
  <c r="AS1783" i="6"/>
  <c r="AR1783" i="6"/>
  <c r="AQ1783" i="6"/>
  <c r="AP1783" i="6"/>
  <c r="AO1783" i="6"/>
  <c r="AN1783" i="6"/>
  <c r="BD1783" i="6" s="1"/>
  <c r="AL1783" i="6"/>
  <c r="AK1783" i="6"/>
  <c r="AJ1783" i="6"/>
  <c r="AI1783" i="6"/>
  <c r="AM1783" i="6" s="1"/>
  <c r="AH1783" i="6"/>
  <c r="AG1783" i="6"/>
  <c r="AB1783" i="6"/>
  <c r="Z1783" i="6"/>
  <c r="Y1783" i="6"/>
  <c r="X1783" i="6"/>
  <c r="AD1783" i="6" s="1"/>
  <c r="V1783" i="6"/>
  <c r="T1783" i="6"/>
  <c r="S1783" i="6"/>
  <c r="R1783" i="6"/>
  <c r="Q1783" i="6"/>
  <c r="P1783" i="6"/>
  <c r="O1783" i="6"/>
  <c r="N1783" i="6"/>
  <c r="M1783" i="6"/>
  <c r="U1783" i="6" s="1"/>
  <c r="E1783" i="6"/>
  <c r="B1783" i="6"/>
  <c r="BK1782" i="6"/>
  <c r="BJ1782" i="6"/>
  <c r="BC1782" i="6"/>
  <c r="BB1782" i="6"/>
  <c r="BA1782" i="6"/>
  <c r="AZ1782" i="6"/>
  <c r="AY1782" i="6"/>
  <c r="AX1782" i="6"/>
  <c r="AW1782" i="6"/>
  <c r="AV1782" i="6"/>
  <c r="AU1782" i="6"/>
  <c r="AT1782" i="6"/>
  <c r="AS1782" i="6"/>
  <c r="AR1782" i="6"/>
  <c r="AQ1782" i="6"/>
  <c r="AP1782" i="6"/>
  <c r="AO1782" i="6"/>
  <c r="AN1782" i="6"/>
  <c r="BD1782" i="6" s="1"/>
  <c r="AL1782" i="6"/>
  <c r="AK1782" i="6"/>
  <c r="AJ1782" i="6"/>
  <c r="AI1782" i="6"/>
  <c r="AM1782" i="6" s="1"/>
  <c r="AH1782" i="6"/>
  <c r="AG1782" i="6"/>
  <c r="AB1782" i="6"/>
  <c r="Z1782" i="6"/>
  <c r="Y1782" i="6"/>
  <c r="X1782" i="6"/>
  <c r="AD1782" i="6" s="1"/>
  <c r="V1782" i="6"/>
  <c r="T1782" i="6"/>
  <c r="S1782" i="6"/>
  <c r="R1782" i="6"/>
  <c r="Q1782" i="6"/>
  <c r="P1782" i="6"/>
  <c r="O1782" i="6"/>
  <c r="N1782" i="6"/>
  <c r="M1782" i="6"/>
  <c r="U1782" i="6" s="1"/>
  <c r="E1782" i="6"/>
  <c r="B1782" i="6"/>
  <c r="BK1781" i="6"/>
  <c r="BJ1781" i="6"/>
  <c r="BC1781" i="6"/>
  <c r="BB1781" i="6"/>
  <c r="BA1781" i="6"/>
  <c r="AZ1781" i="6"/>
  <c r="AY1781" i="6"/>
  <c r="AX1781" i="6"/>
  <c r="AW1781" i="6"/>
  <c r="AV1781" i="6"/>
  <c r="AU1781" i="6"/>
  <c r="AT1781" i="6"/>
  <c r="AS1781" i="6"/>
  <c r="AR1781" i="6"/>
  <c r="AQ1781" i="6"/>
  <c r="AP1781" i="6"/>
  <c r="AO1781" i="6"/>
  <c r="AN1781" i="6"/>
  <c r="BD1781" i="6" s="1"/>
  <c r="AL1781" i="6"/>
  <c r="AK1781" i="6"/>
  <c r="AJ1781" i="6"/>
  <c r="AI1781" i="6"/>
  <c r="AM1781" i="6" s="1"/>
  <c r="AH1781" i="6"/>
  <c r="AG1781" i="6"/>
  <c r="AB1781" i="6"/>
  <c r="Z1781" i="6"/>
  <c r="Y1781" i="6"/>
  <c r="X1781" i="6"/>
  <c r="AD1781" i="6" s="1"/>
  <c r="V1781" i="6"/>
  <c r="T1781" i="6"/>
  <c r="S1781" i="6"/>
  <c r="R1781" i="6"/>
  <c r="Q1781" i="6"/>
  <c r="P1781" i="6"/>
  <c r="O1781" i="6"/>
  <c r="N1781" i="6"/>
  <c r="M1781" i="6"/>
  <c r="U1781" i="6" s="1"/>
  <c r="E1781" i="6"/>
  <c r="B1781" i="6"/>
  <c r="BK1780" i="6"/>
  <c r="BJ1780" i="6"/>
  <c r="BC1780" i="6"/>
  <c r="BB1780" i="6"/>
  <c r="BA1780" i="6"/>
  <c r="AZ1780" i="6"/>
  <c r="AY1780" i="6"/>
  <c r="AX1780" i="6"/>
  <c r="AW1780" i="6"/>
  <c r="AV1780" i="6"/>
  <c r="AU1780" i="6"/>
  <c r="AT1780" i="6"/>
  <c r="AS1780" i="6"/>
  <c r="AR1780" i="6"/>
  <c r="AQ1780" i="6"/>
  <c r="AP1780" i="6"/>
  <c r="AO1780" i="6"/>
  <c r="AN1780" i="6"/>
  <c r="BD1780" i="6" s="1"/>
  <c r="AL1780" i="6"/>
  <c r="AK1780" i="6"/>
  <c r="AJ1780" i="6"/>
  <c r="AI1780" i="6"/>
  <c r="AM1780" i="6" s="1"/>
  <c r="AH1780" i="6"/>
  <c r="AG1780" i="6"/>
  <c r="AB1780" i="6"/>
  <c r="Z1780" i="6"/>
  <c r="Y1780" i="6"/>
  <c r="X1780" i="6"/>
  <c r="AD1780" i="6" s="1"/>
  <c r="V1780" i="6"/>
  <c r="T1780" i="6"/>
  <c r="S1780" i="6"/>
  <c r="R1780" i="6"/>
  <c r="Q1780" i="6"/>
  <c r="P1780" i="6"/>
  <c r="O1780" i="6"/>
  <c r="N1780" i="6"/>
  <c r="M1780" i="6"/>
  <c r="U1780" i="6" s="1"/>
  <c r="E1780" i="6"/>
  <c r="B1780" i="6"/>
  <c r="BK1779" i="6"/>
  <c r="BJ1779" i="6"/>
  <c r="BC1779" i="6"/>
  <c r="BB1779" i="6"/>
  <c r="BA1779" i="6"/>
  <c r="AZ1779" i="6"/>
  <c r="AY1779" i="6"/>
  <c r="AX1779" i="6"/>
  <c r="AW1779" i="6"/>
  <c r="AV1779" i="6"/>
  <c r="AU1779" i="6"/>
  <c r="AT1779" i="6"/>
  <c r="AS1779" i="6"/>
  <c r="AR1779" i="6"/>
  <c r="AQ1779" i="6"/>
  <c r="AP1779" i="6"/>
  <c r="AO1779" i="6"/>
  <c r="AN1779" i="6"/>
  <c r="BD1779" i="6" s="1"/>
  <c r="AL1779" i="6"/>
  <c r="AK1779" i="6"/>
  <c r="AJ1779" i="6"/>
  <c r="AI1779" i="6"/>
  <c r="AM1779" i="6" s="1"/>
  <c r="AH1779" i="6"/>
  <c r="AG1779" i="6"/>
  <c r="AB1779" i="6"/>
  <c r="Z1779" i="6"/>
  <c r="Y1779" i="6"/>
  <c r="X1779" i="6"/>
  <c r="AD1779" i="6" s="1"/>
  <c r="V1779" i="6"/>
  <c r="T1779" i="6"/>
  <c r="S1779" i="6"/>
  <c r="R1779" i="6"/>
  <c r="Q1779" i="6"/>
  <c r="P1779" i="6"/>
  <c r="O1779" i="6"/>
  <c r="N1779" i="6"/>
  <c r="M1779" i="6"/>
  <c r="U1779" i="6" s="1"/>
  <c r="E1779" i="6"/>
  <c r="B1779" i="6"/>
  <c r="BK1778" i="6"/>
  <c r="BJ1778" i="6"/>
  <c r="BC1778" i="6"/>
  <c r="BB1778" i="6"/>
  <c r="BA1778" i="6"/>
  <c r="AZ1778" i="6"/>
  <c r="AY1778" i="6"/>
  <c r="AX1778" i="6"/>
  <c r="AW1778" i="6"/>
  <c r="AV1778" i="6"/>
  <c r="AU1778" i="6"/>
  <c r="AT1778" i="6"/>
  <c r="AS1778" i="6"/>
  <c r="AR1778" i="6"/>
  <c r="AQ1778" i="6"/>
  <c r="AP1778" i="6"/>
  <c r="AO1778" i="6"/>
  <c r="AN1778" i="6"/>
  <c r="BD1778" i="6" s="1"/>
  <c r="AL1778" i="6"/>
  <c r="AK1778" i="6"/>
  <c r="AJ1778" i="6"/>
  <c r="AI1778" i="6"/>
  <c r="AM1778" i="6" s="1"/>
  <c r="AH1778" i="6"/>
  <c r="AG1778" i="6"/>
  <c r="AB1778" i="6"/>
  <c r="Z1778" i="6"/>
  <c r="Y1778" i="6"/>
  <c r="X1778" i="6"/>
  <c r="AD1778" i="6" s="1"/>
  <c r="V1778" i="6"/>
  <c r="T1778" i="6"/>
  <c r="S1778" i="6"/>
  <c r="R1778" i="6"/>
  <c r="Q1778" i="6"/>
  <c r="P1778" i="6"/>
  <c r="O1778" i="6"/>
  <c r="N1778" i="6"/>
  <c r="M1778" i="6"/>
  <c r="U1778" i="6" s="1"/>
  <c r="E1778" i="6"/>
  <c r="B1778" i="6"/>
  <c r="BK1777" i="6"/>
  <c r="BJ1777" i="6"/>
  <c r="BC1777" i="6"/>
  <c r="BB1777" i="6"/>
  <c r="BA1777" i="6"/>
  <c r="AZ1777" i="6"/>
  <c r="AY1777" i="6"/>
  <c r="AX1777" i="6"/>
  <c r="AW1777" i="6"/>
  <c r="AV1777" i="6"/>
  <c r="AU1777" i="6"/>
  <c r="AT1777" i="6"/>
  <c r="AS1777" i="6"/>
  <c r="AR1777" i="6"/>
  <c r="AQ1777" i="6"/>
  <c r="AP1777" i="6"/>
  <c r="AO1777" i="6"/>
  <c r="AN1777" i="6"/>
  <c r="BD1777" i="6" s="1"/>
  <c r="AL1777" i="6"/>
  <c r="AK1777" i="6"/>
  <c r="AJ1777" i="6"/>
  <c r="AI1777" i="6"/>
  <c r="AM1777" i="6" s="1"/>
  <c r="AH1777" i="6"/>
  <c r="AG1777" i="6"/>
  <c r="AB1777" i="6"/>
  <c r="Z1777" i="6"/>
  <c r="Y1777" i="6"/>
  <c r="X1777" i="6"/>
  <c r="AD1777" i="6" s="1"/>
  <c r="V1777" i="6"/>
  <c r="T1777" i="6"/>
  <c r="S1777" i="6"/>
  <c r="R1777" i="6"/>
  <c r="Q1777" i="6"/>
  <c r="P1777" i="6"/>
  <c r="O1777" i="6"/>
  <c r="N1777" i="6"/>
  <c r="M1777" i="6"/>
  <c r="U1777" i="6" s="1"/>
  <c r="E1777" i="6"/>
  <c r="B1777" i="6"/>
  <c r="BK1776" i="6"/>
  <c r="BJ1776" i="6"/>
  <c r="BC1776" i="6"/>
  <c r="BB1776" i="6"/>
  <c r="BA1776" i="6"/>
  <c r="AZ1776" i="6"/>
  <c r="AY1776" i="6"/>
  <c r="AX1776" i="6"/>
  <c r="AW1776" i="6"/>
  <c r="AV1776" i="6"/>
  <c r="AU1776" i="6"/>
  <c r="AT1776" i="6"/>
  <c r="AS1776" i="6"/>
  <c r="AR1776" i="6"/>
  <c r="AQ1776" i="6"/>
  <c r="AP1776" i="6"/>
  <c r="AO1776" i="6"/>
  <c r="AN1776" i="6"/>
  <c r="BD1776" i="6" s="1"/>
  <c r="AL1776" i="6"/>
  <c r="AK1776" i="6"/>
  <c r="AJ1776" i="6"/>
  <c r="AI1776" i="6"/>
  <c r="AM1776" i="6" s="1"/>
  <c r="AH1776" i="6"/>
  <c r="AG1776" i="6"/>
  <c r="AB1776" i="6"/>
  <c r="Z1776" i="6"/>
  <c r="Y1776" i="6"/>
  <c r="X1776" i="6"/>
  <c r="AD1776" i="6" s="1"/>
  <c r="V1776" i="6"/>
  <c r="T1776" i="6"/>
  <c r="S1776" i="6"/>
  <c r="R1776" i="6"/>
  <c r="Q1776" i="6"/>
  <c r="P1776" i="6"/>
  <c r="O1776" i="6"/>
  <c r="N1776" i="6"/>
  <c r="M1776" i="6"/>
  <c r="U1776" i="6" s="1"/>
  <c r="E1776" i="6"/>
  <c r="B1776" i="6"/>
  <c r="BK1775" i="6"/>
  <c r="BJ1775" i="6"/>
  <c r="BC1775" i="6"/>
  <c r="BB1775" i="6"/>
  <c r="BA1775" i="6"/>
  <c r="AZ1775" i="6"/>
  <c r="AY1775" i="6"/>
  <c r="AX1775" i="6"/>
  <c r="AW1775" i="6"/>
  <c r="AV1775" i="6"/>
  <c r="AU1775" i="6"/>
  <c r="AT1775" i="6"/>
  <c r="AS1775" i="6"/>
  <c r="AR1775" i="6"/>
  <c r="AQ1775" i="6"/>
  <c r="AP1775" i="6"/>
  <c r="AO1775" i="6"/>
  <c r="AN1775" i="6"/>
  <c r="BD1775" i="6" s="1"/>
  <c r="AL1775" i="6"/>
  <c r="AK1775" i="6"/>
  <c r="AJ1775" i="6"/>
  <c r="AI1775" i="6"/>
  <c r="AM1775" i="6" s="1"/>
  <c r="AH1775" i="6"/>
  <c r="AG1775" i="6"/>
  <c r="AB1775" i="6"/>
  <c r="Z1775" i="6"/>
  <c r="Y1775" i="6"/>
  <c r="X1775" i="6"/>
  <c r="AD1775" i="6" s="1"/>
  <c r="V1775" i="6"/>
  <c r="T1775" i="6"/>
  <c r="S1775" i="6"/>
  <c r="R1775" i="6"/>
  <c r="Q1775" i="6"/>
  <c r="P1775" i="6"/>
  <c r="O1775" i="6"/>
  <c r="N1775" i="6"/>
  <c r="M1775" i="6"/>
  <c r="U1775" i="6" s="1"/>
  <c r="E1775" i="6"/>
  <c r="B1775" i="6"/>
  <c r="BK1774" i="6"/>
  <c r="BJ1774" i="6"/>
  <c r="BC1774" i="6"/>
  <c r="BB1774" i="6"/>
  <c r="BA1774" i="6"/>
  <c r="AZ1774" i="6"/>
  <c r="AY1774" i="6"/>
  <c r="AX1774" i="6"/>
  <c r="AW1774" i="6"/>
  <c r="AV1774" i="6"/>
  <c r="AU1774" i="6"/>
  <c r="AT1774" i="6"/>
  <c r="AS1774" i="6"/>
  <c r="AR1774" i="6"/>
  <c r="AQ1774" i="6"/>
  <c r="AP1774" i="6"/>
  <c r="AO1774" i="6"/>
  <c r="AN1774" i="6"/>
  <c r="BD1774" i="6" s="1"/>
  <c r="AL1774" i="6"/>
  <c r="AK1774" i="6"/>
  <c r="AJ1774" i="6"/>
  <c r="AI1774" i="6"/>
  <c r="AM1774" i="6" s="1"/>
  <c r="AH1774" i="6"/>
  <c r="AG1774" i="6"/>
  <c r="AB1774" i="6"/>
  <c r="Z1774" i="6"/>
  <c r="Y1774" i="6"/>
  <c r="X1774" i="6"/>
  <c r="AD1774" i="6" s="1"/>
  <c r="V1774" i="6"/>
  <c r="T1774" i="6"/>
  <c r="S1774" i="6"/>
  <c r="R1774" i="6"/>
  <c r="Q1774" i="6"/>
  <c r="P1774" i="6"/>
  <c r="O1774" i="6"/>
  <c r="N1774" i="6"/>
  <c r="M1774" i="6"/>
  <c r="U1774" i="6" s="1"/>
  <c r="E1774" i="6"/>
  <c r="B1774" i="6"/>
  <c r="BK1773" i="6"/>
  <c r="BJ1773" i="6"/>
  <c r="BC1773" i="6"/>
  <c r="BB1773" i="6"/>
  <c r="BA1773" i="6"/>
  <c r="AZ1773" i="6"/>
  <c r="AY1773" i="6"/>
  <c r="AX1773" i="6"/>
  <c r="AW1773" i="6"/>
  <c r="AV1773" i="6"/>
  <c r="AU1773" i="6"/>
  <c r="AT1773" i="6"/>
  <c r="AS1773" i="6"/>
  <c r="AR1773" i="6"/>
  <c r="AQ1773" i="6"/>
  <c r="AP1773" i="6"/>
  <c r="AO1773" i="6"/>
  <c r="AN1773" i="6"/>
  <c r="BD1773" i="6" s="1"/>
  <c r="AL1773" i="6"/>
  <c r="AK1773" i="6"/>
  <c r="AJ1773" i="6"/>
  <c r="AI1773" i="6"/>
  <c r="AM1773" i="6" s="1"/>
  <c r="AH1773" i="6"/>
  <c r="AG1773" i="6"/>
  <c r="AB1773" i="6"/>
  <c r="Z1773" i="6"/>
  <c r="Y1773" i="6"/>
  <c r="X1773" i="6"/>
  <c r="AD1773" i="6" s="1"/>
  <c r="V1773" i="6"/>
  <c r="T1773" i="6"/>
  <c r="S1773" i="6"/>
  <c r="R1773" i="6"/>
  <c r="Q1773" i="6"/>
  <c r="P1773" i="6"/>
  <c r="O1773" i="6"/>
  <c r="N1773" i="6"/>
  <c r="M1773" i="6"/>
  <c r="U1773" i="6" s="1"/>
  <c r="E1773" i="6"/>
  <c r="B1773" i="6"/>
  <c r="BK1772" i="6"/>
  <c r="BJ1772" i="6"/>
  <c r="BC1772" i="6"/>
  <c r="BB1772" i="6"/>
  <c r="BA1772" i="6"/>
  <c r="AZ1772" i="6"/>
  <c r="AY1772" i="6"/>
  <c r="AX1772" i="6"/>
  <c r="AW1772" i="6"/>
  <c r="AV1772" i="6"/>
  <c r="AU1772" i="6"/>
  <c r="AT1772" i="6"/>
  <c r="AS1772" i="6"/>
  <c r="AR1772" i="6"/>
  <c r="AQ1772" i="6"/>
  <c r="AP1772" i="6"/>
  <c r="AO1772" i="6"/>
  <c r="AN1772" i="6"/>
  <c r="BD1772" i="6" s="1"/>
  <c r="AL1772" i="6"/>
  <c r="AK1772" i="6"/>
  <c r="AJ1772" i="6"/>
  <c r="AI1772" i="6"/>
  <c r="AM1772" i="6" s="1"/>
  <c r="AH1772" i="6"/>
  <c r="AG1772" i="6"/>
  <c r="AB1772" i="6"/>
  <c r="Z1772" i="6"/>
  <c r="Y1772" i="6"/>
  <c r="X1772" i="6"/>
  <c r="AD1772" i="6" s="1"/>
  <c r="V1772" i="6"/>
  <c r="T1772" i="6"/>
  <c r="S1772" i="6"/>
  <c r="R1772" i="6"/>
  <c r="Q1772" i="6"/>
  <c r="P1772" i="6"/>
  <c r="O1772" i="6"/>
  <c r="N1772" i="6"/>
  <c r="M1772" i="6"/>
  <c r="U1772" i="6" s="1"/>
  <c r="E1772" i="6"/>
  <c r="B1772" i="6"/>
  <c r="BK1771" i="6"/>
  <c r="BJ1771" i="6"/>
  <c r="BC1771" i="6"/>
  <c r="BB1771" i="6"/>
  <c r="BA1771" i="6"/>
  <c r="AZ1771" i="6"/>
  <c r="AY1771" i="6"/>
  <c r="AX1771" i="6"/>
  <c r="AW1771" i="6"/>
  <c r="AV1771" i="6"/>
  <c r="AU1771" i="6"/>
  <c r="AT1771" i="6"/>
  <c r="AS1771" i="6"/>
  <c r="AR1771" i="6"/>
  <c r="AQ1771" i="6"/>
  <c r="AP1771" i="6"/>
  <c r="AO1771" i="6"/>
  <c r="AN1771" i="6"/>
  <c r="BD1771" i="6" s="1"/>
  <c r="AL1771" i="6"/>
  <c r="AK1771" i="6"/>
  <c r="AJ1771" i="6"/>
  <c r="AI1771" i="6"/>
  <c r="AM1771" i="6" s="1"/>
  <c r="AH1771" i="6"/>
  <c r="AG1771" i="6"/>
  <c r="AB1771" i="6"/>
  <c r="Z1771" i="6"/>
  <c r="Y1771" i="6"/>
  <c r="X1771" i="6"/>
  <c r="AD1771" i="6" s="1"/>
  <c r="V1771" i="6"/>
  <c r="T1771" i="6"/>
  <c r="S1771" i="6"/>
  <c r="R1771" i="6"/>
  <c r="Q1771" i="6"/>
  <c r="P1771" i="6"/>
  <c r="O1771" i="6"/>
  <c r="N1771" i="6"/>
  <c r="M1771" i="6"/>
  <c r="U1771" i="6" s="1"/>
  <c r="E1771" i="6"/>
  <c r="B1771" i="6"/>
  <c r="BK1770" i="6"/>
  <c r="BJ1770" i="6"/>
  <c r="BC1770" i="6"/>
  <c r="BB1770" i="6"/>
  <c r="BA1770" i="6"/>
  <c r="AZ1770" i="6"/>
  <c r="AY1770" i="6"/>
  <c r="AX1770" i="6"/>
  <c r="AW1770" i="6"/>
  <c r="AV1770" i="6"/>
  <c r="AU1770" i="6"/>
  <c r="AT1770" i="6"/>
  <c r="AS1770" i="6"/>
  <c r="AR1770" i="6"/>
  <c r="AQ1770" i="6"/>
  <c r="AP1770" i="6"/>
  <c r="AO1770" i="6"/>
  <c r="AN1770" i="6"/>
  <c r="BD1770" i="6" s="1"/>
  <c r="AL1770" i="6"/>
  <c r="AK1770" i="6"/>
  <c r="AJ1770" i="6"/>
  <c r="AI1770" i="6"/>
  <c r="AM1770" i="6" s="1"/>
  <c r="AH1770" i="6"/>
  <c r="AG1770" i="6"/>
  <c r="AB1770" i="6"/>
  <c r="Z1770" i="6"/>
  <c r="Y1770" i="6"/>
  <c r="X1770" i="6"/>
  <c r="AD1770" i="6" s="1"/>
  <c r="V1770" i="6"/>
  <c r="T1770" i="6"/>
  <c r="S1770" i="6"/>
  <c r="R1770" i="6"/>
  <c r="Q1770" i="6"/>
  <c r="P1770" i="6"/>
  <c r="O1770" i="6"/>
  <c r="N1770" i="6"/>
  <c r="M1770" i="6"/>
  <c r="U1770" i="6" s="1"/>
  <c r="E1770" i="6"/>
  <c r="B1770" i="6"/>
  <c r="BK1769" i="6"/>
  <c r="BJ1769" i="6"/>
  <c r="BC1769" i="6"/>
  <c r="BB1769" i="6"/>
  <c r="BA1769" i="6"/>
  <c r="AZ1769" i="6"/>
  <c r="AY1769" i="6"/>
  <c r="AX1769" i="6"/>
  <c r="AW1769" i="6"/>
  <c r="AV1769" i="6"/>
  <c r="AU1769" i="6"/>
  <c r="AT1769" i="6"/>
  <c r="AS1769" i="6"/>
  <c r="AR1769" i="6"/>
  <c r="AQ1769" i="6"/>
  <c r="AP1769" i="6"/>
  <c r="AO1769" i="6"/>
  <c r="AN1769" i="6"/>
  <c r="BD1769" i="6" s="1"/>
  <c r="AL1769" i="6"/>
  <c r="AK1769" i="6"/>
  <c r="AJ1769" i="6"/>
  <c r="AI1769" i="6"/>
  <c r="AM1769" i="6" s="1"/>
  <c r="AH1769" i="6"/>
  <c r="AG1769" i="6"/>
  <c r="AB1769" i="6"/>
  <c r="Z1769" i="6"/>
  <c r="Y1769" i="6"/>
  <c r="X1769" i="6"/>
  <c r="AD1769" i="6" s="1"/>
  <c r="V1769" i="6"/>
  <c r="T1769" i="6"/>
  <c r="S1769" i="6"/>
  <c r="R1769" i="6"/>
  <c r="Q1769" i="6"/>
  <c r="P1769" i="6"/>
  <c r="O1769" i="6"/>
  <c r="N1769" i="6"/>
  <c r="M1769" i="6"/>
  <c r="U1769" i="6" s="1"/>
  <c r="E1769" i="6"/>
  <c r="B1769" i="6"/>
  <c r="BK1768" i="6"/>
  <c r="BJ1768" i="6"/>
  <c r="BC1768" i="6"/>
  <c r="BB1768" i="6"/>
  <c r="BA1768" i="6"/>
  <c r="AZ1768" i="6"/>
  <c r="AY1768" i="6"/>
  <c r="AX1768" i="6"/>
  <c r="AW1768" i="6"/>
  <c r="AV1768" i="6"/>
  <c r="AU1768" i="6"/>
  <c r="AT1768" i="6"/>
  <c r="AS1768" i="6"/>
  <c r="AR1768" i="6"/>
  <c r="AQ1768" i="6"/>
  <c r="AP1768" i="6"/>
  <c r="AO1768" i="6"/>
  <c r="AN1768" i="6"/>
  <c r="BD1768" i="6" s="1"/>
  <c r="AL1768" i="6"/>
  <c r="AK1768" i="6"/>
  <c r="AJ1768" i="6"/>
  <c r="AI1768" i="6"/>
  <c r="AM1768" i="6" s="1"/>
  <c r="AH1768" i="6"/>
  <c r="AG1768" i="6"/>
  <c r="AB1768" i="6"/>
  <c r="Z1768" i="6"/>
  <c r="Y1768" i="6"/>
  <c r="X1768" i="6"/>
  <c r="AD1768" i="6" s="1"/>
  <c r="V1768" i="6"/>
  <c r="T1768" i="6"/>
  <c r="S1768" i="6"/>
  <c r="R1768" i="6"/>
  <c r="Q1768" i="6"/>
  <c r="P1768" i="6"/>
  <c r="O1768" i="6"/>
  <c r="N1768" i="6"/>
  <c r="M1768" i="6"/>
  <c r="U1768" i="6" s="1"/>
  <c r="E1768" i="6"/>
  <c r="B1768" i="6"/>
  <c r="BK1767" i="6"/>
  <c r="BJ1767" i="6"/>
  <c r="BC1767" i="6"/>
  <c r="BB1767" i="6"/>
  <c r="BA1767" i="6"/>
  <c r="AZ1767" i="6"/>
  <c r="AY1767" i="6"/>
  <c r="AX1767" i="6"/>
  <c r="AW1767" i="6"/>
  <c r="AV1767" i="6"/>
  <c r="AU1767" i="6"/>
  <c r="AT1767" i="6"/>
  <c r="AS1767" i="6"/>
  <c r="AR1767" i="6"/>
  <c r="AQ1767" i="6"/>
  <c r="AP1767" i="6"/>
  <c r="AO1767" i="6"/>
  <c r="AN1767" i="6"/>
  <c r="BD1767" i="6" s="1"/>
  <c r="AL1767" i="6"/>
  <c r="AK1767" i="6"/>
  <c r="AJ1767" i="6"/>
  <c r="AI1767" i="6"/>
  <c r="AM1767" i="6" s="1"/>
  <c r="AH1767" i="6"/>
  <c r="AG1767" i="6"/>
  <c r="AB1767" i="6"/>
  <c r="Z1767" i="6"/>
  <c r="Y1767" i="6"/>
  <c r="X1767" i="6"/>
  <c r="AD1767" i="6" s="1"/>
  <c r="V1767" i="6"/>
  <c r="T1767" i="6"/>
  <c r="S1767" i="6"/>
  <c r="R1767" i="6"/>
  <c r="Q1767" i="6"/>
  <c r="P1767" i="6"/>
  <c r="O1767" i="6"/>
  <c r="N1767" i="6"/>
  <c r="M1767" i="6"/>
  <c r="U1767" i="6" s="1"/>
  <c r="E1767" i="6"/>
  <c r="B1767" i="6"/>
  <c r="BK1766" i="6"/>
  <c r="BJ1766" i="6"/>
  <c r="BC1766" i="6"/>
  <c r="BB1766" i="6"/>
  <c r="BA1766" i="6"/>
  <c r="AZ1766" i="6"/>
  <c r="AY1766" i="6"/>
  <c r="AX1766" i="6"/>
  <c r="AW1766" i="6"/>
  <c r="AV1766" i="6"/>
  <c r="AU1766" i="6"/>
  <c r="AT1766" i="6"/>
  <c r="AS1766" i="6"/>
  <c r="AR1766" i="6"/>
  <c r="AQ1766" i="6"/>
  <c r="AP1766" i="6"/>
  <c r="AO1766" i="6"/>
  <c r="AN1766" i="6"/>
  <c r="BD1766" i="6" s="1"/>
  <c r="AL1766" i="6"/>
  <c r="AK1766" i="6"/>
  <c r="AJ1766" i="6"/>
  <c r="AI1766" i="6"/>
  <c r="AM1766" i="6" s="1"/>
  <c r="AH1766" i="6"/>
  <c r="AG1766" i="6"/>
  <c r="AB1766" i="6"/>
  <c r="Z1766" i="6"/>
  <c r="Y1766" i="6"/>
  <c r="X1766" i="6"/>
  <c r="AD1766" i="6" s="1"/>
  <c r="V1766" i="6"/>
  <c r="T1766" i="6"/>
  <c r="S1766" i="6"/>
  <c r="R1766" i="6"/>
  <c r="Q1766" i="6"/>
  <c r="P1766" i="6"/>
  <c r="O1766" i="6"/>
  <c r="N1766" i="6"/>
  <c r="M1766" i="6"/>
  <c r="U1766" i="6" s="1"/>
  <c r="E1766" i="6"/>
  <c r="B1766" i="6"/>
  <c r="BK1765" i="6"/>
  <c r="BJ1765" i="6"/>
  <c r="BC1765" i="6"/>
  <c r="BB1765" i="6"/>
  <c r="BA1765" i="6"/>
  <c r="AZ1765" i="6"/>
  <c r="AY1765" i="6"/>
  <c r="AX1765" i="6"/>
  <c r="AW1765" i="6"/>
  <c r="AV1765" i="6"/>
  <c r="AU1765" i="6"/>
  <c r="AT1765" i="6"/>
  <c r="AS1765" i="6"/>
  <c r="AR1765" i="6"/>
  <c r="AQ1765" i="6"/>
  <c r="AP1765" i="6"/>
  <c r="AO1765" i="6"/>
  <c r="AN1765" i="6"/>
  <c r="BD1765" i="6" s="1"/>
  <c r="AL1765" i="6"/>
  <c r="AK1765" i="6"/>
  <c r="AJ1765" i="6"/>
  <c r="AI1765" i="6"/>
  <c r="AM1765" i="6" s="1"/>
  <c r="AH1765" i="6"/>
  <c r="AG1765" i="6"/>
  <c r="AB1765" i="6"/>
  <c r="Z1765" i="6"/>
  <c r="Y1765" i="6"/>
  <c r="X1765" i="6"/>
  <c r="AD1765" i="6" s="1"/>
  <c r="V1765" i="6"/>
  <c r="T1765" i="6"/>
  <c r="S1765" i="6"/>
  <c r="R1765" i="6"/>
  <c r="Q1765" i="6"/>
  <c r="P1765" i="6"/>
  <c r="O1765" i="6"/>
  <c r="N1765" i="6"/>
  <c r="M1765" i="6"/>
  <c r="U1765" i="6" s="1"/>
  <c r="E1765" i="6"/>
  <c r="B1765" i="6"/>
  <c r="BK1764" i="6"/>
  <c r="BJ1764" i="6"/>
  <c r="BC1764" i="6"/>
  <c r="BB1764" i="6"/>
  <c r="BA1764" i="6"/>
  <c r="AZ1764" i="6"/>
  <c r="AY1764" i="6"/>
  <c r="AX1764" i="6"/>
  <c r="AW1764" i="6"/>
  <c r="AV1764" i="6"/>
  <c r="AU1764" i="6"/>
  <c r="AT1764" i="6"/>
  <c r="AS1764" i="6"/>
  <c r="AR1764" i="6"/>
  <c r="AQ1764" i="6"/>
  <c r="AP1764" i="6"/>
  <c r="AO1764" i="6"/>
  <c r="AN1764" i="6"/>
  <c r="BD1764" i="6" s="1"/>
  <c r="AL1764" i="6"/>
  <c r="AK1764" i="6"/>
  <c r="AJ1764" i="6"/>
  <c r="AI1764" i="6"/>
  <c r="AM1764" i="6" s="1"/>
  <c r="AH1764" i="6"/>
  <c r="AG1764" i="6"/>
  <c r="AB1764" i="6"/>
  <c r="Z1764" i="6"/>
  <c r="Y1764" i="6"/>
  <c r="X1764" i="6"/>
  <c r="AD1764" i="6" s="1"/>
  <c r="V1764" i="6"/>
  <c r="T1764" i="6"/>
  <c r="S1764" i="6"/>
  <c r="R1764" i="6"/>
  <c r="Q1764" i="6"/>
  <c r="P1764" i="6"/>
  <c r="O1764" i="6"/>
  <c r="N1764" i="6"/>
  <c r="M1764" i="6"/>
  <c r="U1764" i="6" s="1"/>
  <c r="E1764" i="6"/>
  <c r="B1764" i="6"/>
  <c r="BK1763" i="6"/>
  <c r="BJ1763" i="6"/>
  <c r="BC1763" i="6"/>
  <c r="BB1763" i="6"/>
  <c r="BA1763" i="6"/>
  <c r="AZ1763" i="6"/>
  <c r="AY1763" i="6"/>
  <c r="AX1763" i="6"/>
  <c r="AW1763" i="6"/>
  <c r="AV1763" i="6"/>
  <c r="AU1763" i="6"/>
  <c r="AT1763" i="6"/>
  <c r="AS1763" i="6"/>
  <c r="AR1763" i="6"/>
  <c r="AQ1763" i="6"/>
  <c r="AP1763" i="6"/>
  <c r="AO1763" i="6"/>
  <c r="AN1763" i="6"/>
  <c r="BD1763" i="6" s="1"/>
  <c r="AL1763" i="6"/>
  <c r="AK1763" i="6"/>
  <c r="AJ1763" i="6"/>
  <c r="AI1763" i="6"/>
  <c r="AM1763" i="6" s="1"/>
  <c r="AH1763" i="6"/>
  <c r="AG1763" i="6"/>
  <c r="AB1763" i="6"/>
  <c r="Z1763" i="6"/>
  <c r="Y1763" i="6"/>
  <c r="X1763" i="6"/>
  <c r="AD1763" i="6" s="1"/>
  <c r="V1763" i="6"/>
  <c r="T1763" i="6"/>
  <c r="S1763" i="6"/>
  <c r="R1763" i="6"/>
  <c r="Q1763" i="6"/>
  <c r="P1763" i="6"/>
  <c r="O1763" i="6"/>
  <c r="N1763" i="6"/>
  <c r="M1763" i="6"/>
  <c r="U1763" i="6" s="1"/>
  <c r="E1763" i="6"/>
  <c r="B1763" i="6"/>
  <c r="BK1762" i="6"/>
  <c r="BJ1762" i="6"/>
  <c r="BC1762" i="6"/>
  <c r="BB1762" i="6"/>
  <c r="BA1762" i="6"/>
  <c r="AZ1762" i="6"/>
  <c r="AY1762" i="6"/>
  <c r="AX1762" i="6"/>
  <c r="AW1762" i="6"/>
  <c r="AV1762" i="6"/>
  <c r="AU1762" i="6"/>
  <c r="AT1762" i="6"/>
  <c r="AS1762" i="6"/>
  <c r="AR1762" i="6"/>
  <c r="AQ1762" i="6"/>
  <c r="AP1762" i="6"/>
  <c r="AO1762" i="6"/>
  <c r="AN1762" i="6"/>
  <c r="BD1762" i="6" s="1"/>
  <c r="AL1762" i="6"/>
  <c r="AK1762" i="6"/>
  <c r="AJ1762" i="6"/>
  <c r="AI1762" i="6"/>
  <c r="AM1762" i="6" s="1"/>
  <c r="AH1762" i="6"/>
  <c r="AG1762" i="6"/>
  <c r="AB1762" i="6"/>
  <c r="Z1762" i="6"/>
  <c r="Y1762" i="6"/>
  <c r="X1762" i="6"/>
  <c r="AD1762" i="6" s="1"/>
  <c r="V1762" i="6"/>
  <c r="T1762" i="6"/>
  <c r="S1762" i="6"/>
  <c r="R1762" i="6"/>
  <c r="Q1762" i="6"/>
  <c r="P1762" i="6"/>
  <c r="O1762" i="6"/>
  <c r="N1762" i="6"/>
  <c r="M1762" i="6"/>
  <c r="U1762" i="6" s="1"/>
  <c r="E1762" i="6"/>
  <c r="B1762" i="6"/>
  <c r="BK1761" i="6"/>
  <c r="BJ1761" i="6"/>
  <c r="BC1761" i="6"/>
  <c r="BB1761" i="6"/>
  <c r="BA1761" i="6"/>
  <c r="AZ1761" i="6"/>
  <c r="AY1761" i="6"/>
  <c r="AX1761" i="6"/>
  <c r="AW1761" i="6"/>
  <c r="AV1761" i="6"/>
  <c r="AU1761" i="6"/>
  <c r="AT1761" i="6"/>
  <c r="AS1761" i="6"/>
  <c r="AR1761" i="6"/>
  <c r="AQ1761" i="6"/>
  <c r="AP1761" i="6"/>
  <c r="AO1761" i="6"/>
  <c r="AN1761" i="6"/>
  <c r="BD1761" i="6" s="1"/>
  <c r="AL1761" i="6"/>
  <c r="AK1761" i="6"/>
  <c r="AJ1761" i="6"/>
  <c r="AI1761" i="6"/>
  <c r="AM1761" i="6" s="1"/>
  <c r="AH1761" i="6"/>
  <c r="AG1761" i="6"/>
  <c r="AB1761" i="6"/>
  <c r="Z1761" i="6"/>
  <c r="Y1761" i="6"/>
  <c r="X1761" i="6"/>
  <c r="AD1761" i="6" s="1"/>
  <c r="V1761" i="6"/>
  <c r="T1761" i="6"/>
  <c r="S1761" i="6"/>
  <c r="R1761" i="6"/>
  <c r="Q1761" i="6"/>
  <c r="P1761" i="6"/>
  <c r="O1761" i="6"/>
  <c r="N1761" i="6"/>
  <c r="M1761" i="6"/>
  <c r="U1761" i="6" s="1"/>
  <c r="E1761" i="6"/>
  <c r="B1761" i="6"/>
  <c r="BK1760" i="6"/>
  <c r="BJ1760" i="6"/>
  <c r="BC1760" i="6"/>
  <c r="BB1760" i="6"/>
  <c r="BA1760" i="6"/>
  <c r="AZ1760" i="6"/>
  <c r="AY1760" i="6"/>
  <c r="AX1760" i="6"/>
  <c r="AW1760" i="6"/>
  <c r="AV1760" i="6"/>
  <c r="AU1760" i="6"/>
  <c r="AT1760" i="6"/>
  <c r="AS1760" i="6"/>
  <c r="AR1760" i="6"/>
  <c r="AQ1760" i="6"/>
  <c r="AP1760" i="6"/>
  <c r="AO1760" i="6"/>
  <c r="AN1760" i="6"/>
  <c r="BD1760" i="6" s="1"/>
  <c r="AL1760" i="6"/>
  <c r="AK1760" i="6"/>
  <c r="AJ1760" i="6"/>
  <c r="AI1760" i="6"/>
  <c r="AM1760" i="6" s="1"/>
  <c r="AH1760" i="6"/>
  <c r="AG1760" i="6"/>
  <c r="AB1760" i="6"/>
  <c r="Z1760" i="6"/>
  <c r="Y1760" i="6"/>
  <c r="X1760" i="6"/>
  <c r="AD1760" i="6" s="1"/>
  <c r="V1760" i="6"/>
  <c r="T1760" i="6"/>
  <c r="S1760" i="6"/>
  <c r="R1760" i="6"/>
  <c r="Q1760" i="6"/>
  <c r="P1760" i="6"/>
  <c r="O1760" i="6"/>
  <c r="N1760" i="6"/>
  <c r="M1760" i="6"/>
  <c r="U1760" i="6" s="1"/>
  <c r="E1760" i="6"/>
  <c r="B1760" i="6"/>
  <c r="BK1759" i="6"/>
  <c r="BJ1759" i="6"/>
  <c r="BC1759" i="6"/>
  <c r="BB1759" i="6"/>
  <c r="BA1759" i="6"/>
  <c r="AZ1759" i="6"/>
  <c r="AY1759" i="6"/>
  <c r="AX1759" i="6"/>
  <c r="AW1759" i="6"/>
  <c r="AV1759" i="6"/>
  <c r="AU1759" i="6"/>
  <c r="AT1759" i="6"/>
  <c r="AS1759" i="6"/>
  <c r="AR1759" i="6"/>
  <c r="AQ1759" i="6"/>
  <c r="AP1759" i="6"/>
  <c r="AO1759" i="6"/>
  <c r="AN1759" i="6"/>
  <c r="BD1759" i="6" s="1"/>
  <c r="AL1759" i="6"/>
  <c r="AK1759" i="6"/>
  <c r="AJ1759" i="6"/>
  <c r="AI1759" i="6"/>
  <c r="AM1759" i="6" s="1"/>
  <c r="AH1759" i="6"/>
  <c r="AG1759" i="6"/>
  <c r="AB1759" i="6"/>
  <c r="Z1759" i="6"/>
  <c r="Y1759" i="6"/>
  <c r="X1759" i="6"/>
  <c r="AD1759" i="6" s="1"/>
  <c r="V1759" i="6"/>
  <c r="T1759" i="6"/>
  <c r="S1759" i="6"/>
  <c r="R1759" i="6"/>
  <c r="Q1759" i="6"/>
  <c r="P1759" i="6"/>
  <c r="O1759" i="6"/>
  <c r="N1759" i="6"/>
  <c r="M1759" i="6"/>
  <c r="U1759" i="6" s="1"/>
  <c r="E1759" i="6"/>
  <c r="B1759" i="6"/>
  <c r="BK1758" i="6"/>
  <c r="BJ1758" i="6"/>
  <c r="BC1758" i="6"/>
  <c r="BB1758" i="6"/>
  <c r="BA1758" i="6"/>
  <c r="AZ1758" i="6"/>
  <c r="AY1758" i="6"/>
  <c r="AX1758" i="6"/>
  <c r="AW1758" i="6"/>
  <c r="AV1758" i="6"/>
  <c r="AU1758" i="6"/>
  <c r="AT1758" i="6"/>
  <c r="AS1758" i="6"/>
  <c r="AR1758" i="6"/>
  <c r="AQ1758" i="6"/>
  <c r="AP1758" i="6"/>
  <c r="AO1758" i="6"/>
  <c r="AN1758" i="6"/>
  <c r="BD1758" i="6" s="1"/>
  <c r="AL1758" i="6"/>
  <c r="AK1758" i="6"/>
  <c r="AJ1758" i="6"/>
  <c r="AI1758" i="6"/>
  <c r="AM1758" i="6" s="1"/>
  <c r="AH1758" i="6"/>
  <c r="AG1758" i="6"/>
  <c r="AB1758" i="6"/>
  <c r="Z1758" i="6"/>
  <c r="Y1758" i="6"/>
  <c r="X1758" i="6"/>
  <c r="AD1758" i="6" s="1"/>
  <c r="V1758" i="6"/>
  <c r="T1758" i="6"/>
  <c r="S1758" i="6"/>
  <c r="R1758" i="6"/>
  <c r="Q1758" i="6"/>
  <c r="P1758" i="6"/>
  <c r="O1758" i="6"/>
  <c r="N1758" i="6"/>
  <c r="M1758" i="6"/>
  <c r="U1758" i="6" s="1"/>
  <c r="E1758" i="6"/>
  <c r="B1758" i="6"/>
  <c r="BK1757" i="6"/>
  <c r="BJ1757" i="6"/>
  <c r="BC1757" i="6"/>
  <c r="BB1757" i="6"/>
  <c r="BA1757" i="6"/>
  <c r="AZ1757" i="6"/>
  <c r="AY1757" i="6"/>
  <c r="AX1757" i="6"/>
  <c r="AW1757" i="6"/>
  <c r="AV1757" i="6"/>
  <c r="AU1757" i="6"/>
  <c r="AT1757" i="6"/>
  <c r="AS1757" i="6"/>
  <c r="AR1757" i="6"/>
  <c r="AQ1757" i="6"/>
  <c r="AP1757" i="6"/>
  <c r="AO1757" i="6"/>
  <c r="AN1757" i="6"/>
  <c r="BD1757" i="6" s="1"/>
  <c r="AL1757" i="6"/>
  <c r="AK1757" i="6"/>
  <c r="AJ1757" i="6"/>
  <c r="AI1757" i="6"/>
  <c r="AM1757" i="6" s="1"/>
  <c r="AH1757" i="6"/>
  <c r="AG1757" i="6"/>
  <c r="AB1757" i="6"/>
  <c r="Z1757" i="6"/>
  <c r="Y1757" i="6"/>
  <c r="X1757" i="6"/>
  <c r="AD1757" i="6" s="1"/>
  <c r="V1757" i="6"/>
  <c r="T1757" i="6"/>
  <c r="S1757" i="6"/>
  <c r="R1757" i="6"/>
  <c r="Q1757" i="6"/>
  <c r="P1757" i="6"/>
  <c r="O1757" i="6"/>
  <c r="N1757" i="6"/>
  <c r="M1757" i="6"/>
  <c r="U1757" i="6" s="1"/>
  <c r="E1757" i="6"/>
  <c r="B1757" i="6"/>
  <c r="BK1756" i="6"/>
  <c r="BJ1756" i="6"/>
  <c r="BC1756" i="6"/>
  <c r="BB1756" i="6"/>
  <c r="BA1756" i="6"/>
  <c r="AZ1756" i="6"/>
  <c r="AY1756" i="6"/>
  <c r="AX1756" i="6"/>
  <c r="AW1756" i="6"/>
  <c r="AV1756" i="6"/>
  <c r="AU1756" i="6"/>
  <c r="AT1756" i="6"/>
  <c r="AS1756" i="6"/>
  <c r="AR1756" i="6"/>
  <c r="AQ1756" i="6"/>
  <c r="AP1756" i="6"/>
  <c r="AO1756" i="6"/>
  <c r="AN1756" i="6"/>
  <c r="BD1756" i="6" s="1"/>
  <c r="AL1756" i="6"/>
  <c r="AK1756" i="6"/>
  <c r="AJ1756" i="6"/>
  <c r="AI1756" i="6"/>
  <c r="AM1756" i="6" s="1"/>
  <c r="AH1756" i="6"/>
  <c r="AG1756" i="6"/>
  <c r="AB1756" i="6"/>
  <c r="Z1756" i="6"/>
  <c r="Y1756" i="6"/>
  <c r="X1756" i="6"/>
  <c r="AD1756" i="6" s="1"/>
  <c r="V1756" i="6"/>
  <c r="T1756" i="6"/>
  <c r="S1756" i="6"/>
  <c r="R1756" i="6"/>
  <c r="Q1756" i="6"/>
  <c r="P1756" i="6"/>
  <c r="O1756" i="6"/>
  <c r="N1756" i="6"/>
  <c r="M1756" i="6"/>
  <c r="U1756" i="6" s="1"/>
  <c r="E1756" i="6"/>
  <c r="B1756" i="6"/>
  <c r="BK1755" i="6"/>
  <c r="BJ1755" i="6"/>
  <c r="BC1755" i="6"/>
  <c r="BB1755" i="6"/>
  <c r="BA1755" i="6"/>
  <c r="AZ1755" i="6"/>
  <c r="AY1755" i="6"/>
  <c r="AX1755" i="6"/>
  <c r="AW1755" i="6"/>
  <c r="AV1755" i="6"/>
  <c r="AU1755" i="6"/>
  <c r="AT1755" i="6"/>
  <c r="AS1755" i="6"/>
  <c r="AR1755" i="6"/>
  <c r="AQ1755" i="6"/>
  <c r="AP1755" i="6"/>
  <c r="AO1755" i="6"/>
  <c r="AN1755" i="6"/>
  <c r="BD1755" i="6" s="1"/>
  <c r="AL1755" i="6"/>
  <c r="AK1755" i="6"/>
  <c r="AJ1755" i="6"/>
  <c r="AI1755" i="6"/>
  <c r="AM1755" i="6" s="1"/>
  <c r="AH1755" i="6"/>
  <c r="AG1755" i="6"/>
  <c r="AB1755" i="6"/>
  <c r="Z1755" i="6"/>
  <c r="Y1755" i="6"/>
  <c r="X1755" i="6"/>
  <c r="AD1755" i="6" s="1"/>
  <c r="V1755" i="6"/>
  <c r="T1755" i="6"/>
  <c r="S1755" i="6"/>
  <c r="R1755" i="6"/>
  <c r="Q1755" i="6"/>
  <c r="P1755" i="6"/>
  <c r="O1755" i="6"/>
  <c r="N1755" i="6"/>
  <c r="M1755" i="6"/>
  <c r="U1755" i="6" s="1"/>
  <c r="E1755" i="6"/>
  <c r="B1755" i="6"/>
  <c r="BK1754" i="6"/>
  <c r="BJ1754" i="6"/>
  <c r="BC1754" i="6"/>
  <c r="BB1754" i="6"/>
  <c r="BA1754" i="6"/>
  <c r="AZ1754" i="6"/>
  <c r="AY1754" i="6"/>
  <c r="AX1754" i="6"/>
  <c r="AW1754" i="6"/>
  <c r="AV1754" i="6"/>
  <c r="AU1754" i="6"/>
  <c r="AT1754" i="6"/>
  <c r="AS1754" i="6"/>
  <c r="AR1754" i="6"/>
  <c r="AQ1754" i="6"/>
  <c r="AP1754" i="6"/>
  <c r="AO1754" i="6"/>
  <c r="AN1754" i="6"/>
  <c r="BD1754" i="6" s="1"/>
  <c r="AL1754" i="6"/>
  <c r="AK1754" i="6"/>
  <c r="AJ1754" i="6"/>
  <c r="AI1754" i="6"/>
  <c r="AM1754" i="6" s="1"/>
  <c r="AH1754" i="6"/>
  <c r="AG1754" i="6"/>
  <c r="AB1754" i="6"/>
  <c r="Z1754" i="6"/>
  <c r="Y1754" i="6"/>
  <c r="X1754" i="6"/>
  <c r="AD1754" i="6" s="1"/>
  <c r="V1754" i="6"/>
  <c r="T1754" i="6"/>
  <c r="S1754" i="6"/>
  <c r="R1754" i="6"/>
  <c r="Q1754" i="6"/>
  <c r="P1754" i="6"/>
  <c r="O1754" i="6"/>
  <c r="N1754" i="6"/>
  <c r="M1754" i="6"/>
  <c r="U1754" i="6" s="1"/>
  <c r="E1754" i="6"/>
  <c r="B1754" i="6"/>
  <c r="BK1753" i="6"/>
  <c r="BJ1753" i="6"/>
  <c r="BC1753" i="6"/>
  <c r="BB1753" i="6"/>
  <c r="BA1753" i="6"/>
  <c r="AZ1753" i="6"/>
  <c r="AY1753" i="6"/>
  <c r="AX1753" i="6"/>
  <c r="AW1753" i="6"/>
  <c r="AV1753" i="6"/>
  <c r="AU1753" i="6"/>
  <c r="AT1753" i="6"/>
  <c r="AS1753" i="6"/>
  <c r="AR1753" i="6"/>
  <c r="AQ1753" i="6"/>
  <c r="AP1753" i="6"/>
  <c r="AO1753" i="6"/>
  <c r="AN1753" i="6"/>
  <c r="BD1753" i="6" s="1"/>
  <c r="AL1753" i="6"/>
  <c r="AK1753" i="6"/>
  <c r="AJ1753" i="6"/>
  <c r="AI1753" i="6"/>
  <c r="AM1753" i="6" s="1"/>
  <c r="AH1753" i="6"/>
  <c r="AG1753" i="6"/>
  <c r="AB1753" i="6"/>
  <c r="Z1753" i="6"/>
  <c r="Y1753" i="6"/>
  <c r="X1753" i="6"/>
  <c r="AD1753" i="6" s="1"/>
  <c r="V1753" i="6"/>
  <c r="T1753" i="6"/>
  <c r="S1753" i="6"/>
  <c r="R1753" i="6"/>
  <c r="Q1753" i="6"/>
  <c r="P1753" i="6"/>
  <c r="O1753" i="6"/>
  <c r="N1753" i="6"/>
  <c r="M1753" i="6"/>
  <c r="U1753" i="6" s="1"/>
  <c r="E1753" i="6"/>
  <c r="B1753" i="6"/>
  <c r="BK1752" i="6"/>
  <c r="BJ1752" i="6"/>
  <c r="BC1752" i="6"/>
  <c r="BB1752" i="6"/>
  <c r="BA1752" i="6"/>
  <c r="AZ1752" i="6"/>
  <c r="AY1752" i="6"/>
  <c r="AX1752" i="6"/>
  <c r="AW1752" i="6"/>
  <c r="AV1752" i="6"/>
  <c r="AU1752" i="6"/>
  <c r="AT1752" i="6"/>
  <c r="AS1752" i="6"/>
  <c r="AR1752" i="6"/>
  <c r="AQ1752" i="6"/>
  <c r="AP1752" i="6"/>
  <c r="AO1752" i="6"/>
  <c r="AN1752" i="6"/>
  <c r="BD1752" i="6" s="1"/>
  <c r="AL1752" i="6"/>
  <c r="AK1752" i="6"/>
  <c r="AJ1752" i="6"/>
  <c r="AI1752" i="6"/>
  <c r="AM1752" i="6" s="1"/>
  <c r="AH1752" i="6"/>
  <c r="AG1752" i="6"/>
  <c r="AB1752" i="6"/>
  <c r="Z1752" i="6"/>
  <c r="Y1752" i="6"/>
  <c r="X1752" i="6"/>
  <c r="AD1752" i="6" s="1"/>
  <c r="V1752" i="6"/>
  <c r="T1752" i="6"/>
  <c r="S1752" i="6"/>
  <c r="R1752" i="6"/>
  <c r="Q1752" i="6"/>
  <c r="P1752" i="6"/>
  <c r="O1752" i="6"/>
  <c r="N1752" i="6"/>
  <c r="M1752" i="6"/>
  <c r="U1752" i="6" s="1"/>
  <c r="E1752" i="6"/>
  <c r="B1752" i="6"/>
  <c r="BK1751" i="6"/>
  <c r="BJ1751" i="6"/>
  <c r="BC1751" i="6"/>
  <c r="BB1751" i="6"/>
  <c r="BA1751" i="6"/>
  <c r="AZ1751" i="6"/>
  <c r="AY1751" i="6"/>
  <c r="AX1751" i="6"/>
  <c r="AW1751" i="6"/>
  <c r="AV1751" i="6"/>
  <c r="AU1751" i="6"/>
  <c r="AT1751" i="6"/>
  <c r="AS1751" i="6"/>
  <c r="AR1751" i="6"/>
  <c r="AQ1751" i="6"/>
  <c r="AP1751" i="6"/>
  <c r="AO1751" i="6"/>
  <c r="AN1751" i="6"/>
  <c r="BD1751" i="6" s="1"/>
  <c r="AL1751" i="6"/>
  <c r="AK1751" i="6"/>
  <c r="AJ1751" i="6"/>
  <c r="AI1751" i="6"/>
  <c r="AM1751" i="6" s="1"/>
  <c r="AH1751" i="6"/>
  <c r="AG1751" i="6"/>
  <c r="AB1751" i="6"/>
  <c r="Z1751" i="6"/>
  <c r="Y1751" i="6"/>
  <c r="X1751" i="6"/>
  <c r="AD1751" i="6" s="1"/>
  <c r="V1751" i="6"/>
  <c r="T1751" i="6"/>
  <c r="S1751" i="6"/>
  <c r="R1751" i="6"/>
  <c r="Q1751" i="6"/>
  <c r="P1751" i="6"/>
  <c r="O1751" i="6"/>
  <c r="N1751" i="6"/>
  <c r="M1751" i="6"/>
  <c r="U1751" i="6" s="1"/>
  <c r="E1751" i="6"/>
  <c r="B1751" i="6"/>
  <c r="BK1750" i="6"/>
  <c r="BJ1750" i="6"/>
  <c r="BC1750" i="6"/>
  <c r="BB1750" i="6"/>
  <c r="BA1750" i="6"/>
  <c r="AZ1750" i="6"/>
  <c r="AY1750" i="6"/>
  <c r="AX1750" i="6"/>
  <c r="AW1750" i="6"/>
  <c r="AV1750" i="6"/>
  <c r="AU1750" i="6"/>
  <c r="AT1750" i="6"/>
  <c r="AS1750" i="6"/>
  <c r="AR1750" i="6"/>
  <c r="AQ1750" i="6"/>
  <c r="AP1750" i="6"/>
  <c r="AO1750" i="6"/>
  <c r="AN1750" i="6"/>
  <c r="BD1750" i="6" s="1"/>
  <c r="AL1750" i="6"/>
  <c r="AK1750" i="6"/>
  <c r="AJ1750" i="6"/>
  <c r="AI1750" i="6"/>
  <c r="AM1750" i="6" s="1"/>
  <c r="AH1750" i="6"/>
  <c r="AG1750" i="6"/>
  <c r="AB1750" i="6"/>
  <c r="Z1750" i="6"/>
  <c r="Y1750" i="6"/>
  <c r="X1750" i="6"/>
  <c r="AD1750" i="6" s="1"/>
  <c r="V1750" i="6"/>
  <c r="T1750" i="6"/>
  <c r="S1750" i="6"/>
  <c r="R1750" i="6"/>
  <c r="Q1750" i="6"/>
  <c r="P1750" i="6"/>
  <c r="O1750" i="6"/>
  <c r="N1750" i="6"/>
  <c r="M1750" i="6"/>
  <c r="U1750" i="6" s="1"/>
  <c r="E1750" i="6"/>
  <c r="B1750" i="6"/>
  <c r="BK1749" i="6"/>
  <c r="BJ1749" i="6"/>
  <c r="BC1749" i="6"/>
  <c r="BB1749" i="6"/>
  <c r="BA1749" i="6"/>
  <c r="AZ1749" i="6"/>
  <c r="AY1749" i="6"/>
  <c r="AX1749" i="6"/>
  <c r="AW1749" i="6"/>
  <c r="AV1749" i="6"/>
  <c r="AU1749" i="6"/>
  <c r="AT1749" i="6"/>
  <c r="AS1749" i="6"/>
  <c r="AR1749" i="6"/>
  <c r="AQ1749" i="6"/>
  <c r="AP1749" i="6"/>
  <c r="AO1749" i="6"/>
  <c r="AN1749" i="6"/>
  <c r="BD1749" i="6" s="1"/>
  <c r="AL1749" i="6"/>
  <c r="AK1749" i="6"/>
  <c r="AJ1749" i="6"/>
  <c r="AI1749" i="6"/>
  <c r="AM1749" i="6" s="1"/>
  <c r="AH1749" i="6"/>
  <c r="AG1749" i="6"/>
  <c r="AB1749" i="6"/>
  <c r="Z1749" i="6"/>
  <c r="Y1749" i="6"/>
  <c r="X1749" i="6"/>
  <c r="AD1749" i="6" s="1"/>
  <c r="V1749" i="6"/>
  <c r="T1749" i="6"/>
  <c r="S1749" i="6"/>
  <c r="R1749" i="6"/>
  <c r="Q1749" i="6"/>
  <c r="P1749" i="6"/>
  <c r="O1749" i="6"/>
  <c r="N1749" i="6"/>
  <c r="M1749" i="6"/>
  <c r="U1749" i="6" s="1"/>
  <c r="E1749" i="6"/>
  <c r="B1749" i="6"/>
  <c r="BK1748" i="6"/>
  <c r="BJ1748" i="6"/>
  <c r="BC1748" i="6"/>
  <c r="BB1748" i="6"/>
  <c r="BA1748" i="6"/>
  <c r="AZ1748" i="6"/>
  <c r="AY1748" i="6"/>
  <c r="AX1748" i="6"/>
  <c r="AW1748" i="6"/>
  <c r="AV1748" i="6"/>
  <c r="AU1748" i="6"/>
  <c r="AT1748" i="6"/>
  <c r="AS1748" i="6"/>
  <c r="AR1748" i="6"/>
  <c r="AQ1748" i="6"/>
  <c r="AP1748" i="6"/>
  <c r="AO1748" i="6"/>
  <c r="AN1748" i="6"/>
  <c r="BD1748" i="6" s="1"/>
  <c r="AL1748" i="6"/>
  <c r="AK1748" i="6"/>
  <c r="AJ1748" i="6"/>
  <c r="AI1748" i="6"/>
  <c r="AM1748" i="6" s="1"/>
  <c r="AH1748" i="6"/>
  <c r="AG1748" i="6"/>
  <c r="AB1748" i="6"/>
  <c r="Z1748" i="6"/>
  <c r="Y1748" i="6"/>
  <c r="X1748" i="6"/>
  <c r="AD1748" i="6" s="1"/>
  <c r="V1748" i="6"/>
  <c r="T1748" i="6"/>
  <c r="S1748" i="6"/>
  <c r="R1748" i="6"/>
  <c r="Q1748" i="6"/>
  <c r="P1748" i="6"/>
  <c r="O1748" i="6"/>
  <c r="N1748" i="6"/>
  <c r="M1748" i="6"/>
  <c r="U1748" i="6" s="1"/>
  <c r="E1748" i="6"/>
  <c r="B1748" i="6"/>
  <c r="BK1747" i="6"/>
  <c r="BJ1747" i="6"/>
  <c r="BC1747" i="6"/>
  <c r="BB1747" i="6"/>
  <c r="BA1747" i="6"/>
  <c r="AZ1747" i="6"/>
  <c r="AY1747" i="6"/>
  <c r="AX1747" i="6"/>
  <c r="AW1747" i="6"/>
  <c r="AV1747" i="6"/>
  <c r="AU1747" i="6"/>
  <c r="AT1747" i="6"/>
  <c r="AS1747" i="6"/>
  <c r="AR1747" i="6"/>
  <c r="AQ1747" i="6"/>
  <c r="AP1747" i="6"/>
  <c r="AO1747" i="6"/>
  <c r="AN1747" i="6"/>
  <c r="BD1747" i="6" s="1"/>
  <c r="AL1747" i="6"/>
  <c r="AK1747" i="6"/>
  <c r="AJ1747" i="6"/>
  <c r="AI1747" i="6"/>
  <c r="AM1747" i="6" s="1"/>
  <c r="AH1747" i="6"/>
  <c r="AG1747" i="6"/>
  <c r="AB1747" i="6"/>
  <c r="Z1747" i="6"/>
  <c r="Y1747" i="6"/>
  <c r="X1747" i="6"/>
  <c r="AD1747" i="6" s="1"/>
  <c r="V1747" i="6"/>
  <c r="T1747" i="6"/>
  <c r="S1747" i="6"/>
  <c r="R1747" i="6"/>
  <c r="Q1747" i="6"/>
  <c r="P1747" i="6"/>
  <c r="O1747" i="6"/>
  <c r="N1747" i="6"/>
  <c r="M1747" i="6"/>
  <c r="U1747" i="6" s="1"/>
  <c r="E1747" i="6"/>
  <c r="B1747" i="6"/>
  <c r="BK1746" i="6"/>
  <c r="BJ1746" i="6"/>
  <c r="BC1746" i="6"/>
  <c r="BB1746" i="6"/>
  <c r="BA1746" i="6"/>
  <c r="AZ1746" i="6"/>
  <c r="AY1746" i="6"/>
  <c r="AX1746" i="6"/>
  <c r="AW1746" i="6"/>
  <c r="AV1746" i="6"/>
  <c r="AU1746" i="6"/>
  <c r="AT1746" i="6"/>
  <c r="AS1746" i="6"/>
  <c r="AR1746" i="6"/>
  <c r="AQ1746" i="6"/>
  <c r="AP1746" i="6"/>
  <c r="AO1746" i="6"/>
  <c r="AN1746" i="6"/>
  <c r="BD1746" i="6" s="1"/>
  <c r="AL1746" i="6"/>
  <c r="AK1746" i="6"/>
  <c r="AJ1746" i="6"/>
  <c r="AI1746" i="6"/>
  <c r="AM1746" i="6" s="1"/>
  <c r="AH1746" i="6"/>
  <c r="AG1746" i="6"/>
  <c r="AB1746" i="6"/>
  <c r="Z1746" i="6"/>
  <c r="Y1746" i="6"/>
  <c r="X1746" i="6"/>
  <c r="AD1746" i="6" s="1"/>
  <c r="V1746" i="6"/>
  <c r="T1746" i="6"/>
  <c r="S1746" i="6"/>
  <c r="R1746" i="6"/>
  <c r="Q1746" i="6"/>
  <c r="P1746" i="6"/>
  <c r="O1746" i="6"/>
  <c r="N1746" i="6"/>
  <c r="M1746" i="6"/>
  <c r="U1746" i="6" s="1"/>
  <c r="E1746" i="6"/>
  <c r="B1746" i="6"/>
  <c r="BK1745" i="6"/>
  <c r="BJ1745" i="6"/>
  <c r="BC1745" i="6"/>
  <c r="BB1745" i="6"/>
  <c r="BA1745" i="6"/>
  <c r="AZ1745" i="6"/>
  <c r="AY1745" i="6"/>
  <c r="AX1745" i="6"/>
  <c r="AW1745" i="6"/>
  <c r="AV1745" i="6"/>
  <c r="AU1745" i="6"/>
  <c r="AT1745" i="6"/>
  <c r="AS1745" i="6"/>
  <c r="AR1745" i="6"/>
  <c r="AQ1745" i="6"/>
  <c r="AP1745" i="6"/>
  <c r="AO1745" i="6"/>
  <c r="AN1745" i="6"/>
  <c r="BD1745" i="6" s="1"/>
  <c r="AL1745" i="6"/>
  <c r="AK1745" i="6"/>
  <c r="AJ1745" i="6"/>
  <c r="AI1745" i="6"/>
  <c r="AM1745" i="6" s="1"/>
  <c r="AH1745" i="6"/>
  <c r="AG1745" i="6"/>
  <c r="AB1745" i="6"/>
  <c r="Z1745" i="6"/>
  <c r="Y1745" i="6"/>
  <c r="X1745" i="6"/>
  <c r="AD1745" i="6" s="1"/>
  <c r="V1745" i="6"/>
  <c r="T1745" i="6"/>
  <c r="S1745" i="6"/>
  <c r="R1745" i="6"/>
  <c r="Q1745" i="6"/>
  <c r="P1745" i="6"/>
  <c r="O1745" i="6"/>
  <c r="N1745" i="6"/>
  <c r="M1745" i="6"/>
  <c r="U1745" i="6" s="1"/>
  <c r="E1745" i="6"/>
  <c r="B1745" i="6"/>
  <c r="BK1744" i="6"/>
  <c r="BJ1744" i="6"/>
  <c r="BC1744" i="6"/>
  <c r="BB1744" i="6"/>
  <c r="BA1744" i="6"/>
  <c r="AZ1744" i="6"/>
  <c r="AY1744" i="6"/>
  <c r="AX1744" i="6"/>
  <c r="AW1744" i="6"/>
  <c r="AV1744" i="6"/>
  <c r="AU1744" i="6"/>
  <c r="AT1744" i="6"/>
  <c r="AS1744" i="6"/>
  <c r="AR1744" i="6"/>
  <c r="AQ1744" i="6"/>
  <c r="AP1744" i="6"/>
  <c r="AO1744" i="6"/>
  <c r="AN1744" i="6"/>
  <c r="BD1744" i="6" s="1"/>
  <c r="AL1744" i="6"/>
  <c r="AK1744" i="6"/>
  <c r="AJ1744" i="6"/>
  <c r="AI1744" i="6"/>
  <c r="AM1744" i="6" s="1"/>
  <c r="AH1744" i="6"/>
  <c r="AG1744" i="6"/>
  <c r="AB1744" i="6"/>
  <c r="Z1744" i="6"/>
  <c r="Y1744" i="6"/>
  <c r="X1744" i="6"/>
  <c r="AD1744" i="6" s="1"/>
  <c r="V1744" i="6"/>
  <c r="T1744" i="6"/>
  <c r="S1744" i="6"/>
  <c r="R1744" i="6"/>
  <c r="Q1744" i="6"/>
  <c r="P1744" i="6"/>
  <c r="O1744" i="6"/>
  <c r="N1744" i="6"/>
  <c r="M1744" i="6"/>
  <c r="U1744" i="6" s="1"/>
  <c r="E1744" i="6"/>
  <c r="B1744" i="6"/>
  <c r="BK1743" i="6"/>
  <c r="BJ1743" i="6"/>
  <c r="BC1743" i="6"/>
  <c r="BB1743" i="6"/>
  <c r="BA1743" i="6"/>
  <c r="AZ1743" i="6"/>
  <c r="AY1743" i="6"/>
  <c r="AX1743" i="6"/>
  <c r="AW1743" i="6"/>
  <c r="AV1743" i="6"/>
  <c r="AU1743" i="6"/>
  <c r="AT1743" i="6"/>
  <c r="AS1743" i="6"/>
  <c r="AR1743" i="6"/>
  <c r="AQ1743" i="6"/>
  <c r="AP1743" i="6"/>
  <c r="AO1743" i="6"/>
  <c r="AN1743" i="6"/>
  <c r="BD1743" i="6" s="1"/>
  <c r="AL1743" i="6"/>
  <c r="AK1743" i="6"/>
  <c r="AJ1743" i="6"/>
  <c r="AI1743" i="6"/>
  <c r="AM1743" i="6" s="1"/>
  <c r="AH1743" i="6"/>
  <c r="AG1743" i="6"/>
  <c r="AB1743" i="6"/>
  <c r="Z1743" i="6"/>
  <c r="Y1743" i="6"/>
  <c r="X1743" i="6"/>
  <c r="AD1743" i="6" s="1"/>
  <c r="V1743" i="6"/>
  <c r="T1743" i="6"/>
  <c r="S1743" i="6"/>
  <c r="R1743" i="6"/>
  <c r="Q1743" i="6"/>
  <c r="P1743" i="6"/>
  <c r="O1743" i="6"/>
  <c r="N1743" i="6"/>
  <c r="M1743" i="6"/>
  <c r="U1743" i="6" s="1"/>
  <c r="E1743" i="6"/>
  <c r="B1743" i="6"/>
  <c r="BK1742" i="6"/>
  <c r="BJ1742" i="6"/>
  <c r="BC1742" i="6"/>
  <c r="BB1742" i="6"/>
  <c r="BA1742" i="6"/>
  <c r="AZ1742" i="6"/>
  <c r="AY1742" i="6"/>
  <c r="AX1742" i="6"/>
  <c r="AW1742" i="6"/>
  <c r="AV1742" i="6"/>
  <c r="AU1742" i="6"/>
  <c r="AT1742" i="6"/>
  <c r="AS1742" i="6"/>
  <c r="AR1742" i="6"/>
  <c r="AQ1742" i="6"/>
  <c r="AP1742" i="6"/>
  <c r="AO1742" i="6"/>
  <c r="AN1742" i="6"/>
  <c r="BD1742" i="6" s="1"/>
  <c r="AL1742" i="6"/>
  <c r="AK1742" i="6"/>
  <c r="AJ1742" i="6"/>
  <c r="AI1742" i="6"/>
  <c r="AM1742" i="6" s="1"/>
  <c r="AH1742" i="6"/>
  <c r="AG1742" i="6"/>
  <c r="AB1742" i="6"/>
  <c r="Z1742" i="6"/>
  <c r="Y1742" i="6"/>
  <c r="X1742" i="6"/>
  <c r="AD1742" i="6" s="1"/>
  <c r="V1742" i="6"/>
  <c r="T1742" i="6"/>
  <c r="S1742" i="6"/>
  <c r="R1742" i="6"/>
  <c r="Q1742" i="6"/>
  <c r="P1742" i="6"/>
  <c r="O1742" i="6"/>
  <c r="N1742" i="6"/>
  <c r="M1742" i="6"/>
  <c r="U1742" i="6" s="1"/>
  <c r="E1742" i="6"/>
  <c r="B1742" i="6"/>
  <c r="BK1741" i="6"/>
  <c r="BJ1741" i="6"/>
  <c r="BC1741" i="6"/>
  <c r="BB1741" i="6"/>
  <c r="BA1741" i="6"/>
  <c r="AZ1741" i="6"/>
  <c r="AY1741" i="6"/>
  <c r="AX1741" i="6"/>
  <c r="AW1741" i="6"/>
  <c r="AV1741" i="6"/>
  <c r="AU1741" i="6"/>
  <c r="AT1741" i="6"/>
  <c r="AS1741" i="6"/>
  <c r="AR1741" i="6"/>
  <c r="AQ1741" i="6"/>
  <c r="AP1741" i="6"/>
  <c r="AO1741" i="6"/>
  <c r="AN1741" i="6"/>
  <c r="BD1741" i="6" s="1"/>
  <c r="AL1741" i="6"/>
  <c r="AK1741" i="6"/>
  <c r="AJ1741" i="6"/>
  <c r="AI1741" i="6"/>
  <c r="AM1741" i="6" s="1"/>
  <c r="AH1741" i="6"/>
  <c r="AG1741" i="6"/>
  <c r="AB1741" i="6"/>
  <c r="Z1741" i="6"/>
  <c r="Y1741" i="6"/>
  <c r="X1741" i="6"/>
  <c r="AD1741" i="6" s="1"/>
  <c r="V1741" i="6"/>
  <c r="T1741" i="6"/>
  <c r="S1741" i="6"/>
  <c r="R1741" i="6"/>
  <c r="Q1741" i="6"/>
  <c r="P1741" i="6"/>
  <c r="O1741" i="6"/>
  <c r="N1741" i="6"/>
  <c r="M1741" i="6"/>
  <c r="U1741" i="6" s="1"/>
  <c r="E1741" i="6"/>
  <c r="B1741" i="6"/>
  <c r="BK1740" i="6"/>
  <c r="BJ1740" i="6"/>
  <c r="BC1740" i="6"/>
  <c r="BB1740" i="6"/>
  <c r="BA1740" i="6"/>
  <c r="AZ1740" i="6"/>
  <c r="AY1740" i="6"/>
  <c r="AX1740" i="6"/>
  <c r="AW1740" i="6"/>
  <c r="AV1740" i="6"/>
  <c r="AU1740" i="6"/>
  <c r="AT1740" i="6"/>
  <c r="AS1740" i="6"/>
  <c r="AR1740" i="6"/>
  <c r="AQ1740" i="6"/>
  <c r="AP1740" i="6"/>
  <c r="AO1740" i="6"/>
  <c r="AN1740" i="6"/>
  <c r="BD1740" i="6" s="1"/>
  <c r="AL1740" i="6"/>
  <c r="AK1740" i="6"/>
  <c r="AJ1740" i="6"/>
  <c r="AI1740" i="6"/>
  <c r="AM1740" i="6" s="1"/>
  <c r="AH1740" i="6"/>
  <c r="AG1740" i="6"/>
  <c r="AB1740" i="6"/>
  <c r="Z1740" i="6"/>
  <c r="Y1740" i="6"/>
  <c r="X1740" i="6"/>
  <c r="AD1740" i="6" s="1"/>
  <c r="V1740" i="6"/>
  <c r="T1740" i="6"/>
  <c r="S1740" i="6"/>
  <c r="R1740" i="6"/>
  <c r="Q1740" i="6"/>
  <c r="P1740" i="6"/>
  <c r="O1740" i="6"/>
  <c r="N1740" i="6"/>
  <c r="M1740" i="6"/>
  <c r="U1740" i="6" s="1"/>
  <c r="E1740" i="6"/>
  <c r="B1740" i="6"/>
  <c r="BK1739" i="6"/>
  <c r="BJ1739" i="6"/>
  <c r="BC1739" i="6"/>
  <c r="BB1739" i="6"/>
  <c r="BA1739" i="6"/>
  <c r="AZ1739" i="6"/>
  <c r="AY1739" i="6"/>
  <c r="AX1739" i="6"/>
  <c r="AW1739" i="6"/>
  <c r="AV1739" i="6"/>
  <c r="AU1739" i="6"/>
  <c r="AT1739" i="6"/>
  <c r="AS1739" i="6"/>
  <c r="AR1739" i="6"/>
  <c r="AQ1739" i="6"/>
  <c r="AP1739" i="6"/>
  <c r="AO1739" i="6"/>
  <c r="AN1739" i="6"/>
  <c r="BD1739" i="6" s="1"/>
  <c r="AL1739" i="6"/>
  <c r="AK1739" i="6"/>
  <c r="AJ1739" i="6"/>
  <c r="AI1739" i="6"/>
  <c r="AM1739" i="6" s="1"/>
  <c r="AH1739" i="6"/>
  <c r="AG1739" i="6"/>
  <c r="AB1739" i="6"/>
  <c r="Z1739" i="6"/>
  <c r="Y1739" i="6"/>
  <c r="X1739" i="6"/>
  <c r="AD1739" i="6" s="1"/>
  <c r="V1739" i="6"/>
  <c r="T1739" i="6"/>
  <c r="S1739" i="6"/>
  <c r="R1739" i="6"/>
  <c r="Q1739" i="6"/>
  <c r="P1739" i="6"/>
  <c r="O1739" i="6"/>
  <c r="N1739" i="6"/>
  <c r="M1739" i="6"/>
  <c r="U1739" i="6" s="1"/>
  <c r="E1739" i="6"/>
  <c r="B1739" i="6"/>
  <c r="BK1738" i="6"/>
  <c r="BJ1738" i="6"/>
  <c r="BC1738" i="6"/>
  <c r="BB1738" i="6"/>
  <c r="BA1738" i="6"/>
  <c r="AZ1738" i="6"/>
  <c r="AY1738" i="6"/>
  <c r="AX1738" i="6"/>
  <c r="AW1738" i="6"/>
  <c r="AV1738" i="6"/>
  <c r="AU1738" i="6"/>
  <c r="AT1738" i="6"/>
  <c r="AS1738" i="6"/>
  <c r="AR1738" i="6"/>
  <c r="AQ1738" i="6"/>
  <c r="AP1738" i="6"/>
  <c r="AO1738" i="6"/>
  <c r="AN1738" i="6"/>
  <c r="BD1738" i="6" s="1"/>
  <c r="AL1738" i="6"/>
  <c r="AK1738" i="6"/>
  <c r="AJ1738" i="6"/>
  <c r="AI1738" i="6"/>
  <c r="AM1738" i="6" s="1"/>
  <c r="AH1738" i="6"/>
  <c r="AG1738" i="6"/>
  <c r="AB1738" i="6"/>
  <c r="Z1738" i="6"/>
  <c r="Y1738" i="6"/>
  <c r="X1738" i="6"/>
  <c r="AD1738" i="6" s="1"/>
  <c r="V1738" i="6"/>
  <c r="T1738" i="6"/>
  <c r="S1738" i="6"/>
  <c r="R1738" i="6"/>
  <c r="Q1738" i="6"/>
  <c r="P1738" i="6"/>
  <c r="O1738" i="6"/>
  <c r="N1738" i="6"/>
  <c r="M1738" i="6"/>
  <c r="U1738" i="6" s="1"/>
  <c r="E1738" i="6"/>
  <c r="B1738" i="6"/>
  <c r="BK1737" i="6"/>
  <c r="BJ1737" i="6"/>
  <c r="BC1737" i="6"/>
  <c r="BB1737" i="6"/>
  <c r="BA1737" i="6"/>
  <c r="AZ1737" i="6"/>
  <c r="AY1737" i="6"/>
  <c r="AX1737" i="6"/>
  <c r="AW1737" i="6"/>
  <c r="AV1737" i="6"/>
  <c r="AU1737" i="6"/>
  <c r="AT1737" i="6"/>
  <c r="AS1737" i="6"/>
  <c r="AR1737" i="6"/>
  <c r="AQ1737" i="6"/>
  <c r="AP1737" i="6"/>
  <c r="AO1737" i="6"/>
  <c r="AN1737" i="6"/>
  <c r="BD1737" i="6" s="1"/>
  <c r="AL1737" i="6"/>
  <c r="AK1737" i="6"/>
  <c r="AJ1737" i="6"/>
  <c r="AI1737" i="6"/>
  <c r="AM1737" i="6" s="1"/>
  <c r="AH1737" i="6"/>
  <c r="AG1737" i="6"/>
  <c r="AB1737" i="6"/>
  <c r="Z1737" i="6"/>
  <c r="Y1737" i="6"/>
  <c r="X1737" i="6"/>
  <c r="AD1737" i="6" s="1"/>
  <c r="V1737" i="6"/>
  <c r="T1737" i="6"/>
  <c r="S1737" i="6"/>
  <c r="R1737" i="6"/>
  <c r="Q1737" i="6"/>
  <c r="P1737" i="6"/>
  <c r="O1737" i="6"/>
  <c r="N1737" i="6"/>
  <c r="M1737" i="6"/>
  <c r="U1737" i="6" s="1"/>
  <c r="E1737" i="6"/>
  <c r="B1737" i="6"/>
  <c r="BK1736" i="6"/>
  <c r="BJ1736" i="6"/>
  <c r="BC1736" i="6"/>
  <c r="BB1736" i="6"/>
  <c r="BA1736" i="6"/>
  <c r="AZ1736" i="6"/>
  <c r="AY1736" i="6"/>
  <c r="AX1736" i="6"/>
  <c r="AW1736" i="6"/>
  <c r="AV1736" i="6"/>
  <c r="AU1736" i="6"/>
  <c r="AT1736" i="6"/>
  <c r="AS1736" i="6"/>
  <c r="AR1736" i="6"/>
  <c r="AQ1736" i="6"/>
  <c r="AP1736" i="6"/>
  <c r="AO1736" i="6"/>
  <c r="AN1736" i="6"/>
  <c r="BD1736" i="6" s="1"/>
  <c r="AL1736" i="6"/>
  <c r="AK1736" i="6"/>
  <c r="AJ1736" i="6"/>
  <c r="AI1736" i="6"/>
  <c r="AM1736" i="6" s="1"/>
  <c r="AH1736" i="6"/>
  <c r="AG1736" i="6"/>
  <c r="AB1736" i="6"/>
  <c r="Z1736" i="6"/>
  <c r="Y1736" i="6"/>
  <c r="X1736" i="6"/>
  <c r="AD1736" i="6" s="1"/>
  <c r="V1736" i="6"/>
  <c r="T1736" i="6"/>
  <c r="S1736" i="6"/>
  <c r="R1736" i="6"/>
  <c r="Q1736" i="6"/>
  <c r="P1736" i="6"/>
  <c r="O1736" i="6"/>
  <c r="N1736" i="6"/>
  <c r="M1736" i="6"/>
  <c r="U1736" i="6" s="1"/>
  <c r="E1736" i="6"/>
  <c r="B1736" i="6"/>
  <c r="BK1735" i="6"/>
  <c r="BJ1735" i="6"/>
  <c r="BC1735" i="6"/>
  <c r="BB1735" i="6"/>
  <c r="BA1735" i="6"/>
  <c r="AZ1735" i="6"/>
  <c r="AY1735" i="6"/>
  <c r="AX1735" i="6"/>
  <c r="AW1735" i="6"/>
  <c r="AV1735" i="6"/>
  <c r="AU1735" i="6"/>
  <c r="AT1735" i="6"/>
  <c r="AS1735" i="6"/>
  <c r="AR1735" i="6"/>
  <c r="AQ1735" i="6"/>
  <c r="AP1735" i="6"/>
  <c r="AO1735" i="6"/>
  <c r="AN1735" i="6"/>
  <c r="BD1735" i="6" s="1"/>
  <c r="AL1735" i="6"/>
  <c r="AK1735" i="6"/>
  <c r="AJ1735" i="6"/>
  <c r="AI1735" i="6"/>
  <c r="AM1735" i="6" s="1"/>
  <c r="AH1735" i="6"/>
  <c r="AG1735" i="6"/>
  <c r="AB1735" i="6"/>
  <c r="Z1735" i="6"/>
  <c r="Y1735" i="6"/>
  <c r="X1735" i="6"/>
  <c r="AD1735" i="6" s="1"/>
  <c r="V1735" i="6"/>
  <c r="T1735" i="6"/>
  <c r="S1735" i="6"/>
  <c r="R1735" i="6"/>
  <c r="Q1735" i="6"/>
  <c r="P1735" i="6"/>
  <c r="O1735" i="6"/>
  <c r="N1735" i="6"/>
  <c r="M1735" i="6"/>
  <c r="U1735" i="6" s="1"/>
  <c r="E1735" i="6"/>
  <c r="B1735" i="6"/>
  <c r="BK1734" i="6"/>
  <c r="BJ1734" i="6"/>
  <c r="BC1734" i="6"/>
  <c r="BB1734" i="6"/>
  <c r="BA1734" i="6"/>
  <c r="AZ1734" i="6"/>
  <c r="AY1734" i="6"/>
  <c r="AX1734" i="6"/>
  <c r="AW1734" i="6"/>
  <c r="AV1734" i="6"/>
  <c r="AU1734" i="6"/>
  <c r="AT1734" i="6"/>
  <c r="AS1734" i="6"/>
  <c r="AR1734" i="6"/>
  <c r="AQ1734" i="6"/>
  <c r="AP1734" i="6"/>
  <c r="AO1734" i="6"/>
  <c r="AN1734" i="6"/>
  <c r="BD1734" i="6" s="1"/>
  <c r="AL1734" i="6"/>
  <c r="AK1734" i="6"/>
  <c r="AJ1734" i="6"/>
  <c r="AI1734" i="6"/>
  <c r="AM1734" i="6" s="1"/>
  <c r="AH1734" i="6"/>
  <c r="AG1734" i="6"/>
  <c r="AB1734" i="6"/>
  <c r="Z1734" i="6"/>
  <c r="Y1734" i="6"/>
  <c r="X1734" i="6"/>
  <c r="AD1734" i="6" s="1"/>
  <c r="V1734" i="6"/>
  <c r="T1734" i="6"/>
  <c r="S1734" i="6"/>
  <c r="R1734" i="6"/>
  <c r="Q1734" i="6"/>
  <c r="P1734" i="6"/>
  <c r="O1734" i="6"/>
  <c r="N1734" i="6"/>
  <c r="M1734" i="6"/>
  <c r="U1734" i="6" s="1"/>
  <c r="E1734" i="6"/>
  <c r="B1734" i="6"/>
  <c r="BK1733" i="6"/>
  <c r="BJ1733" i="6"/>
  <c r="BC1733" i="6"/>
  <c r="BB1733" i="6"/>
  <c r="BA1733" i="6"/>
  <c r="AZ1733" i="6"/>
  <c r="AY1733" i="6"/>
  <c r="AX1733" i="6"/>
  <c r="AW1733" i="6"/>
  <c r="AV1733" i="6"/>
  <c r="AU1733" i="6"/>
  <c r="AT1733" i="6"/>
  <c r="AS1733" i="6"/>
  <c r="AR1733" i="6"/>
  <c r="AQ1733" i="6"/>
  <c r="AP1733" i="6"/>
  <c r="AO1733" i="6"/>
  <c r="AN1733" i="6"/>
  <c r="BD1733" i="6" s="1"/>
  <c r="AL1733" i="6"/>
  <c r="AK1733" i="6"/>
  <c r="AJ1733" i="6"/>
  <c r="AI1733" i="6"/>
  <c r="AH1733" i="6"/>
  <c r="AG1733" i="6"/>
  <c r="AM1733" i="6" s="1"/>
  <c r="AB1733" i="6"/>
  <c r="Z1733" i="6"/>
  <c r="Y1733" i="6"/>
  <c r="X1733" i="6"/>
  <c r="AD1733" i="6" s="1"/>
  <c r="V1733" i="6"/>
  <c r="T1733" i="6"/>
  <c r="S1733" i="6"/>
  <c r="R1733" i="6"/>
  <c r="Q1733" i="6"/>
  <c r="P1733" i="6"/>
  <c r="O1733" i="6"/>
  <c r="N1733" i="6"/>
  <c r="M1733" i="6"/>
  <c r="U1733" i="6" s="1"/>
  <c r="E1733" i="6"/>
  <c r="B1733" i="6"/>
  <c r="BK1732" i="6"/>
  <c r="BJ1732" i="6"/>
  <c r="BC1732" i="6"/>
  <c r="BB1732" i="6"/>
  <c r="BA1732" i="6"/>
  <c r="AZ1732" i="6"/>
  <c r="AY1732" i="6"/>
  <c r="AX1732" i="6"/>
  <c r="AW1732" i="6"/>
  <c r="AV1732" i="6"/>
  <c r="AU1732" i="6"/>
  <c r="AT1732" i="6"/>
  <c r="AS1732" i="6"/>
  <c r="AR1732" i="6"/>
  <c r="AQ1732" i="6"/>
  <c r="AP1732" i="6"/>
  <c r="AO1732" i="6"/>
  <c r="AN1732" i="6"/>
  <c r="BD1732" i="6" s="1"/>
  <c r="AL1732" i="6"/>
  <c r="AK1732" i="6"/>
  <c r="AJ1732" i="6"/>
  <c r="AI1732" i="6"/>
  <c r="AH1732" i="6"/>
  <c r="AG1732" i="6"/>
  <c r="AM1732" i="6" s="1"/>
  <c r="AB1732" i="6"/>
  <c r="Z1732" i="6"/>
  <c r="Y1732" i="6"/>
  <c r="X1732" i="6"/>
  <c r="AD1732" i="6" s="1"/>
  <c r="V1732" i="6"/>
  <c r="T1732" i="6"/>
  <c r="S1732" i="6"/>
  <c r="R1732" i="6"/>
  <c r="Q1732" i="6"/>
  <c r="P1732" i="6"/>
  <c r="O1732" i="6"/>
  <c r="N1732" i="6"/>
  <c r="M1732" i="6"/>
  <c r="U1732" i="6" s="1"/>
  <c r="E1732" i="6"/>
  <c r="B1732" i="6"/>
  <c r="BK1731" i="6"/>
  <c r="BJ1731" i="6"/>
  <c r="BC1731" i="6"/>
  <c r="BB1731" i="6"/>
  <c r="BA1731" i="6"/>
  <c r="AZ1731" i="6"/>
  <c r="AY1731" i="6"/>
  <c r="AX1731" i="6"/>
  <c r="AW1731" i="6"/>
  <c r="AV1731" i="6"/>
  <c r="AU1731" i="6"/>
  <c r="AT1731" i="6"/>
  <c r="AS1731" i="6"/>
  <c r="AR1731" i="6"/>
  <c r="AQ1731" i="6"/>
  <c r="AP1731" i="6"/>
  <c r="AO1731" i="6"/>
  <c r="AN1731" i="6"/>
  <c r="BD1731" i="6" s="1"/>
  <c r="AL1731" i="6"/>
  <c r="AK1731" i="6"/>
  <c r="AJ1731" i="6"/>
  <c r="AI1731" i="6"/>
  <c r="AH1731" i="6"/>
  <c r="AG1731" i="6"/>
  <c r="AM1731" i="6" s="1"/>
  <c r="AB1731" i="6"/>
  <c r="Z1731" i="6"/>
  <c r="Y1731" i="6"/>
  <c r="X1731" i="6"/>
  <c r="AD1731" i="6" s="1"/>
  <c r="V1731" i="6"/>
  <c r="T1731" i="6"/>
  <c r="S1731" i="6"/>
  <c r="R1731" i="6"/>
  <c r="Q1731" i="6"/>
  <c r="P1731" i="6"/>
  <c r="O1731" i="6"/>
  <c r="N1731" i="6"/>
  <c r="M1731" i="6"/>
  <c r="U1731" i="6" s="1"/>
  <c r="E1731" i="6"/>
  <c r="B1731" i="6"/>
  <c r="BK1730" i="6"/>
  <c r="BJ1730" i="6"/>
  <c r="BC1730" i="6"/>
  <c r="BB1730" i="6"/>
  <c r="BA1730" i="6"/>
  <c r="AZ1730" i="6"/>
  <c r="AY1730" i="6"/>
  <c r="AX1730" i="6"/>
  <c r="AW1730" i="6"/>
  <c r="AV1730" i="6"/>
  <c r="AU1730" i="6"/>
  <c r="AT1730" i="6"/>
  <c r="AS1730" i="6"/>
  <c r="AR1730" i="6"/>
  <c r="AQ1730" i="6"/>
  <c r="AP1730" i="6"/>
  <c r="AO1730" i="6"/>
  <c r="AN1730" i="6"/>
  <c r="BD1730" i="6" s="1"/>
  <c r="AL1730" i="6"/>
  <c r="AK1730" i="6"/>
  <c r="AJ1730" i="6"/>
  <c r="AI1730" i="6"/>
  <c r="AH1730" i="6"/>
  <c r="AG1730" i="6"/>
  <c r="AM1730" i="6" s="1"/>
  <c r="AB1730" i="6"/>
  <c r="Z1730" i="6"/>
  <c r="Y1730" i="6"/>
  <c r="X1730" i="6"/>
  <c r="AD1730" i="6" s="1"/>
  <c r="V1730" i="6"/>
  <c r="T1730" i="6"/>
  <c r="S1730" i="6"/>
  <c r="R1730" i="6"/>
  <c r="Q1730" i="6"/>
  <c r="P1730" i="6"/>
  <c r="O1730" i="6"/>
  <c r="N1730" i="6"/>
  <c r="M1730" i="6"/>
  <c r="U1730" i="6" s="1"/>
  <c r="E1730" i="6"/>
  <c r="B1730" i="6"/>
  <c r="BK1729" i="6"/>
  <c r="BJ1729" i="6"/>
  <c r="BC1729" i="6"/>
  <c r="BB1729" i="6"/>
  <c r="BA1729" i="6"/>
  <c r="AZ1729" i="6"/>
  <c r="AY1729" i="6"/>
  <c r="AX1729" i="6"/>
  <c r="AW1729" i="6"/>
  <c r="AV1729" i="6"/>
  <c r="AU1729" i="6"/>
  <c r="AT1729" i="6"/>
  <c r="AS1729" i="6"/>
  <c r="AR1729" i="6"/>
  <c r="AQ1729" i="6"/>
  <c r="AP1729" i="6"/>
  <c r="AO1729" i="6"/>
  <c r="AN1729" i="6"/>
  <c r="BD1729" i="6" s="1"/>
  <c r="AL1729" i="6"/>
  <c r="AK1729" i="6"/>
  <c r="AJ1729" i="6"/>
  <c r="AI1729" i="6"/>
  <c r="AM1729" i="6" s="1"/>
  <c r="AH1729" i="6"/>
  <c r="AG1729" i="6"/>
  <c r="AB1729" i="6"/>
  <c r="Z1729" i="6"/>
  <c r="Y1729" i="6"/>
  <c r="X1729" i="6"/>
  <c r="AD1729" i="6" s="1"/>
  <c r="V1729" i="6"/>
  <c r="T1729" i="6"/>
  <c r="S1729" i="6"/>
  <c r="R1729" i="6"/>
  <c r="Q1729" i="6"/>
  <c r="P1729" i="6"/>
  <c r="O1729" i="6"/>
  <c r="N1729" i="6"/>
  <c r="M1729" i="6"/>
  <c r="U1729" i="6" s="1"/>
  <c r="E1729" i="6"/>
  <c r="B1729" i="6"/>
  <c r="BK1728" i="6"/>
  <c r="BJ1728" i="6"/>
  <c r="BC1728" i="6"/>
  <c r="BB1728" i="6"/>
  <c r="BA1728" i="6"/>
  <c r="AZ1728" i="6"/>
  <c r="AY1728" i="6"/>
  <c r="AX1728" i="6"/>
  <c r="AW1728" i="6"/>
  <c r="AV1728" i="6"/>
  <c r="AU1728" i="6"/>
  <c r="AT1728" i="6"/>
  <c r="AS1728" i="6"/>
  <c r="AR1728" i="6"/>
  <c r="AQ1728" i="6"/>
  <c r="AP1728" i="6"/>
  <c r="AO1728" i="6"/>
  <c r="AN1728" i="6"/>
  <c r="BD1728" i="6" s="1"/>
  <c r="AL1728" i="6"/>
  <c r="AK1728" i="6"/>
  <c r="AJ1728" i="6"/>
  <c r="AI1728" i="6"/>
  <c r="AM1728" i="6" s="1"/>
  <c r="AH1728" i="6"/>
  <c r="AG1728" i="6"/>
  <c r="AB1728" i="6"/>
  <c r="Z1728" i="6"/>
  <c r="Y1728" i="6"/>
  <c r="X1728" i="6"/>
  <c r="AD1728" i="6" s="1"/>
  <c r="V1728" i="6"/>
  <c r="T1728" i="6"/>
  <c r="S1728" i="6"/>
  <c r="R1728" i="6"/>
  <c r="Q1728" i="6"/>
  <c r="P1728" i="6"/>
  <c r="O1728" i="6"/>
  <c r="N1728" i="6"/>
  <c r="M1728" i="6"/>
  <c r="U1728" i="6" s="1"/>
  <c r="E1728" i="6"/>
  <c r="B1728" i="6"/>
  <c r="BK1727" i="6"/>
  <c r="BJ1727" i="6"/>
  <c r="BC1727" i="6"/>
  <c r="BB1727" i="6"/>
  <c r="BA1727" i="6"/>
  <c r="AZ1727" i="6"/>
  <c r="AY1727" i="6"/>
  <c r="AX1727" i="6"/>
  <c r="AW1727" i="6"/>
  <c r="AV1727" i="6"/>
  <c r="AU1727" i="6"/>
  <c r="AT1727" i="6"/>
  <c r="AS1727" i="6"/>
  <c r="AR1727" i="6"/>
  <c r="AQ1727" i="6"/>
  <c r="AP1727" i="6"/>
  <c r="AO1727" i="6"/>
  <c r="AN1727" i="6"/>
  <c r="BD1727" i="6" s="1"/>
  <c r="AL1727" i="6"/>
  <c r="AK1727" i="6"/>
  <c r="AJ1727" i="6"/>
  <c r="AI1727" i="6"/>
  <c r="AM1727" i="6" s="1"/>
  <c r="AH1727" i="6"/>
  <c r="AG1727" i="6"/>
  <c r="AB1727" i="6"/>
  <c r="Z1727" i="6"/>
  <c r="Y1727" i="6"/>
  <c r="X1727" i="6"/>
  <c r="AD1727" i="6" s="1"/>
  <c r="V1727" i="6"/>
  <c r="T1727" i="6"/>
  <c r="S1727" i="6"/>
  <c r="R1727" i="6"/>
  <c r="Q1727" i="6"/>
  <c r="P1727" i="6"/>
  <c r="O1727" i="6"/>
  <c r="N1727" i="6"/>
  <c r="M1727" i="6"/>
  <c r="U1727" i="6" s="1"/>
  <c r="E1727" i="6"/>
  <c r="B1727" i="6"/>
  <c r="BK1726" i="6"/>
  <c r="BJ1726" i="6"/>
  <c r="BC1726" i="6"/>
  <c r="BB1726" i="6"/>
  <c r="BA1726" i="6"/>
  <c r="AZ1726" i="6"/>
  <c r="AY1726" i="6"/>
  <c r="AX1726" i="6"/>
  <c r="AW1726" i="6"/>
  <c r="AV1726" i="6"/>
  <c r="AU1726" i="6"/>
  <c r="AT1726" i="6"/>
  <c r="AS1726" i="6"/>
  <c r="AR1726" i="6"/>
  <c r="AQ1726" i="6"/>
  <c r="AP1726" i="6"/>
  <c r="AO1726" i="6"/>
  <c r="AN1726" i="6"/>
  <c r="BD1726" i="6" s="1"/>
  <c r="AL1726" i="6"/>
  <c r="AK1726" i="6"/>
  <c r="AJ1726" i="6"/>
  <c r="AI1726" i="6"/>
  <c r="AM1726" i="6" s="1"/>
  <c r="AH1726" i="6"/>
  <c r="AG1726" i="6"/>
  <c r="AB1726" i="6"/>
  <c r="Z1726" i="6"/>
  <c r="Y1726" i="6"/>
  <c r="X1726" i="6"/>
  <c r="AD1726" i="6" s="1"/>
  <c r="V1726" i="6"/>
  <c r="T1726" i="6"/>
  <c r="S1726" i="6"/>
  <c r="R1726" i="6"/>
  <c r="Q1726" i="6"/>
  <c r="P1726" i="6"/>
  <c r="O1726" i="6"/>
  <c r="N1726" i="6"/>
  <c r="M1726" i="6"/>
  <c r="U1726" i="6" s="1"/>
  <c r="E1726" i="6"/>
  <c r="B1726" i="6"/>
  <c r="BK1725" i="6"/>
  <c r="BJ1725" i="6"/>
  <c r="BC1725" i="6"/>
  <c r="BB1725" i="6"/>
  <c r="BA1725" i="6"/>
  <c r="AZ1725" i="6"/>
  <c r="AY1725" i="6"/>
  <c r="AX1725" i="6"/>
  <c r="AW1725" i="6"/>
  <c r="AV1725" i="6"/>
  <c r="AU1725" i="6"/>
  <c r="AT1725" i="6"/>
  <c r="AS1725" i="6"/>
  <c r="AR1725" i="6"/>
  <c r="AQ1725" i="6"/>
  <c r="AP1725" i="6"/>
  <c r="AO1725" i="6"/>
  <c r="AN1725" i="6"/>
  <c r="BD1725" i="6" s="1"/>
  <c r="AL1725" i="6"/>
  <c r="AK1725" i="6"/>
  <c r="AJ1725" i="6"/>
  <c r="AI1725" i="6"/>
  <c r="AM1725" i="6" s="1"/>
  <c r="AH1725" i="6"/>
  <c r="AG1725" i="6"/>
  <c r="AB1725" i="6"/>
  <c r="Z1725" i="6"/>
  <c r="Y1725" i="6"/>
  <c r="X1725" i="6"/>
  <c r="AD1725" i="6" s="1"/>
  <c r="V1725" i="6"/>
  <c r="T1725" i="6"/>
  <c r="S1725" i="6"/>
  <c r="R1725" i="6"/>
  <c r="Q1725" i="6"/>
  <c r="P1725" i="6"/>
  <c r="O1725" i="6"/>
  <c r="N1725" i="6"/>
  <c r="M1725" i="6"/>
  <c r="U1725" i="6" s="1"/>
  <c r="E1725" i="6"/>
  <c r="B1725" i="6"/>
  <c r="BK1724" i="6"/>
  <c r="BJ1724" i="6"/>
  <c r="BC1724" i="6"/>
  <c r="BB1724" i="6"/>
  <c r="BA1724" i="6"/>
  <c r="AZ1724" i="6"/>
  <c r="AY1724" i="6"/>
  <c r="AX1724" i="6"/>
  <c r="AW1724" i="6"/>
  <c r="AV1724" i="6"/>
  <c r="AU1724" i="6"/>
  <c r="AT1724" i="6"/>
  <c r="AS1724" i="6"/>
  <c r="AR1724" i="6"/>
  <c r="AQ1724" i="6"/>
  <c r="AP1724" i="6"/>
  <c r="AO1724" i="6"/>
  <c r="AN1724" i="6"/>
  <c r="BD1724" i="6" s="1"/>
  <c r="AL1724" i="6"/>
  <c r="AK1724" i="6"/>
  <c r="AJ1724" i="6"/>
  <c r="AI1724" i="6"/>
  <c r="AM1724" i="6" s="1"/>
  <c r="AH1724" i="6"/>
  <c r="AG1724" i="6"/>
  <c r="AB1724" i="6"/>
  <c r="Z1724" i="6"/>
  <c r="Y1724" i="6"/>
  <c r="X1724" i="6"/>
  <c r="AD1724" i="6" s="1"/>
  <c r="V1724" i="6"/>
  <c r="T1724" i="6"/>
  <c r="S1724" i="6"/>
  <c r="R1724" i="6"/>
  <c r="Q1724" i="6"/>
  <c r="P1724" i="6"/>
  <c r="O1724" i="6"/>
  <c r="N1724" i="6"/>
  <c r="M1724" i="6"/>
  <c r="U1724" i="6" s="1"/>
  <c r="E1724" i="6"/>
  <c r="B1724" i="6"/>
  <c r="BK1723" i="6"/>
  <c r="BJ1723" i="6"/>
  <c r="BC1723" i="6"/>
  <c r="BB1723" i="6"/>
  <c r="BA1723" i="6"/>
  <c r="AZ1723" i="6"/>
  <c r="AY1723" i="6"/>
  <c r="AX1723" i="6"/>
  <c r="AW1723" i="6"/>
  <c r="AV1723" i="6"/>
  <c r="AU1723" i="6"/>
  <c r="AT1723" i="6"/>
  <c r="AS1723" i="6"/>
  <c r="AR1723" i="6"/>
  <c r="AQ1723" i="6"/>
  <c r="AP1723" i="6"/>
  <c r="AO1723" i="6"/>
  <c r="AN1723" i="6"/>
  <c r="BD1723" i="6" s="1"/>
  <c r="AL1723" i="6"/>
  <c r="AK1723" i="6"/>
  <c r="AJ1723" i="6"/>
  <c r="AI1723" i="6"/>
  <c r="AM1723" i="6" s="1"/>
  <c r="AH1723" i="6"/>
  <c r="AG1723" i="6"/>
  <c r="AB1723" i="6"/>
  <c r="Z1723" i="6"/>
  <c r="Y1723" i="6"/>
  <c r="X1723" i="6"/>
  <c r="AD1723" i="6" s="1"/>
  <c r="V1723" i="6"/>
  <c r="T1723" i="6"/>
  <c r="S1723" i="6"/>
  <c r="R1723" i="6"/>
  <c r="Q1723" i="6"/>
  <c r="P1723" i="6"/>
  <c r="O1723" i="6"/>
  <c r="N1723" i="6"/>
  <c r="M1723" i="6"/>
  <c r="U1723" i="6" s="1"/>
  <c r="E1723" i="6"/>
  <c r="B1723" i="6"/>
  <c r="BK1722" i="6"/>
  <c r="BJ1722" i="6"/>
  <c r="BC1722" i="6"/>
  <c r="BB1722" i="6"/>
  <c r="BA1722" i="6"/>
  <c r="AZ1722" i="6"/>
  <c r="AY1722" i="6"/>
  <c r="AX1722" i="6"/>
  <c r="AW1722" i="6"/>
  <c r="AV1722" i="6"/>
  <c r="AU1722" i="6"/>
  <c r="AT1722" i="6"/>
  <c r="AS1722" i="6"/>
  <c r="AR1722" i="6"/>
  <c r="AQ1722" i="6"/>
  <c r="AP1722" i="6"/>
  <c r="AO1722" i="6"/>
  <c r="AN1722" i="6"/>
  <c r="BD1722" i="6" s="1"/>
  <c r="AL1722" i="6"/>
  <c r="AK1722" i="6"/>
  <c r="AJ1722" i="6"/>
  <c r="AI1722" i="6"/>
  <c r="AM1722" i="6" s="1"/>
  <c r="AH1722" i="6"/>
  <c r="AG1722" i="6"/>
  <c r="AB1722" i="6"/>
  <c r="Z1722" i="6"/>
  <c r="Y1722" i="6"/>
  <c r="X1722" i="6"/>
  <c r="AD1722" i="6" s="1"/>
  <c r="V1722" i="6"/>
  <c r="T1722" i="6"/>
  <c r="S1722" i="6"/>
  <c r="R1722" i="6"/>
  <c r="Q1722" i="6"/>
  <c r="P1722" i="6"/>
  <c r="O1722" i="6"/>
  <c r="N1722" i="6"/>
  <c r="M1722" i="6"/>
  <c r="U1722" i="6" s="1"/>
  <c r="E1722" i="6"/>
  <c r="B1722" i="6"/>
  <c r="BK1721" i="6"/>
  <c r="BJ1721" i="6"/>
  <c r="BC1721" i="6"/>
  <c r="BB1721" i="6"/>
  <c r="BA1721" i="6"/>
  <c r="AZ1721" i="6"/>
  <c r="AY1721" i="6"/>
  <c r="AX1721" i="6"/>
  <c r="AW1721" i="6"/>
  <c r="AV1721" i="6"/>
  <c r="AU1721" i="6"/>
  <c r="AT1721" i="6"/>
  <c r="AS1721" i="6"/>
  <c r="AR1721" i="6"/>
  <c r="AQ1721" i="6"/>
  <c r="AP1721" i="6"/>
  <c r="AO1721" i="6"/>
  <c r="AN1721" i="6"/>
  <c r="BD1721" i="6" s="1"/>
  <c r="AL1721" i="6"/>
  <c r="AK1721" i="6"/>
  <c r="AJ1721" i="6"/>
  <c r="AI1721" i="6"/>
  <c r="AM1721" i="6" s="1"/>
  <c r="AH1721" i="6"/>
  <c r="AG1721" i="6"/>
  <c r="AB1721" i="6"/>
  <c r="Z1721" i="6"/>
  <c r="Y1721" i="6"/>
  <c r="X1721" i="6"/>
  <c r="AD1721" i="6" s="1"/>
  <c r="V1721" i="6"/>
  <c r="T1721" i="6"/>
  <c r="S1721" i="6"/>
  <c r="R1721" i="6"/>
  <c r="Q1721" i="6"/>
  <c r="P1721" i="6"/>
  <c r="O1721" i="6"/>
  <c r="N1721" i="6"/>
  <c r="M1721" i="6"/>
  <c r="U1721" i="6" s="1"/>
  <c r="E1721" i="6"/>
  <c r="B1721" i="6"/>
  <c r="BK1720" i="6"/>
  <c r="BJ1720" i="6"/>
  <c r="BC1720" i="6"/>
  <c r="BB1720" i="6"/>
  <c r="BA1720" i="6"/>
  <c r="AZ1720" i="6"/>
  <c r="AY1720" i="6"/>
  <c r="AX1720" i="6"/>
  <c r="AW1720" i="6"/>
  <c r="AV1720" i="6"/>
  <c r="AU1720" i="6"/>
  <c r="AT1720" i="6"/>
  <c r="AS1720" i="6"/>
  <c r="AR1720" i="6"/>
  <c r="AQ1720" i="6"/>
  <c r="AP1720" i="6"/>
  <c r="AO1720" i="6"/>
  <c r="AN1720" i="6"/>
  <c r="BD1720" i="6" s="1"/>
  <c r="AL1720" i="6"/>
  <c r="AK1720" i="6"/>
  <c r="AJ1720" i="6"/>
  <c r="AI1720" i="6"/>
  <c r="AM1720" i="6" s="1"/>
  <c r="AH1720" i="6"/>
  <c r="AG1720" i="6"/>
  <c r="AB1720" i="6"/>
  <c r="Z1720" i="6"/>
  <c r="Y1720" i="6"/>
  <c r="X1720" i="6"/>
  <c r="AD1720" i="6" s="1"/>
  <c r="V1720" i="6"/>
  <c r="T1720" i="6"/>
  <c r="S1720" i="6"/>
  <c r="R1720" i="6"/>
  <c r="Q1720" i="6"/>
  <c r="P1720" i="6"/>
  <c r="O1720" i="6"/>
  <c r="N1720" i="6"/>
  <c r="M1720" i="6"/>
  <c r="U1720" i="6" s="1"/>
  <c r="E1720" i="6"/>
  <c r="B1720" i="6"/>
  <c r="BK1719" i="6"/>
  <c r="BJ1719" i="6"/>
  <c r="BC1719" i="6"/>
  <c r="BB1719" i="6"/>
  <c r="BA1719" i="6"/>
  <c r="AZ1719" i="6"/>
  <c r="AY1719" i="6"/>
  <c r="AX1719" i="6"/>
  <c r="AW1719" i="6"/>
  <c r="AV1719" i="6"/>
  <c r="AU1719" i="6"/>
  <c r="AT1719" i="6"/>
  <c r="AS1719" i="6"/>
  <c r="AR1719" i="6"/>
  <c r="AQ1719" i="6"/>
  <c r="AP1719" i="6"/>
  <c r="AO1719" i="6"/>
  <c r="AN1719" i="6"/>
  <c r="BD1719" i="6" s="1"/>
  <c r="AL1719" i="6"/>
  <c r="AK1719" i="6"/>
  <c r="AJ1719" i="6"/>
  <c r="AI1719" i="6"/>
  <c r="AM1719" i="6" s="1"/>
  <c r="AH1719" i="6"/>
  <c r="AG1719" i="6"/>
  <c r="AB1719" i="6"/>
  <c r="Z1719" i="6"/>
  <c r="Y1719" i="6"/>
  <c r="X1719" i="6"/>
  <c r="AD1719" i="6" s="1"/>
  <c r="V1719" i="6"/>
  <c r="T1719" i="6"/>
  <c r="S1719" i="6"/>
  <c r="R1719" i="6"/>
  <c r="Q1719" i="6"/>
  <c r="P1719" i="6"/>
  <c r="O1719" i="6"/>
  <c r="N1719" i="6"/>
  <c r="M1719" i="6"/>
  <c r="U1719" i="6" s="1"/>
  <c r="E1719" i="6"/>
  <c r="B1719" i="6"/>
  <c r="BK1718" i="6"/>
  <c r="BJ1718" i="6"/>
  <c r="BC1718" i="6"/>
  <c r="BB1718" i="6"/>
  <c r="BA1718" i="6"/>
  <c r="AZ1718" i="6"/>
  <c r="AY1718" i="6"/>
  <c r="AX1718" i="6"/>
  <c r="AW1718" i="6"/>
  <c r="AV1718" i="6"/>
  <c r="AU1718" i="6"/>
  <c r="AT1718" i="6"/>
  <c r="AS1718" i="6"/>
  <c r="AR1718" i="6"/>
  <c r="AQ1718" i="6"/>
  <c r="AP1718" i="6"/>
  <c r="AO1718" i="6"/>
  <c r="AN1718" i="6"/>
  <c r="BD1718" i="6" s="1"/>
  <c r="AL1718" i="6"/>
  <c r="AK1718" i="6"/>
  <c r="AJ1718" i="6"/>
  <c r="AI1718" i="6"/>
  <c r="AM1718" i="6" s="1"/>
  <c r="AH1718" i="6"/>
  <c r="AG1718" i="6"/>
  <c r="AB1718" i="6"/>
  <c r="Z1718" i="6"/>
  <c r="Y1718" i="6"/>
  <c r="X1718" i="6"/>
  <c r="AD1718" i="6" s="1"/>
  <c r="V1718" i="6"/>
  <c r="T1718" i="6"/>
  <c r="S1718" i="6"/>
  <c r="R1718" i="6"/>
  <c r="Q1718" i="6"/>
  <c r="P1718" i="6"/>
  <c r="O1718" i="6"/>
  <c r="N1718" i="6"/>
  <c r="M1718" i="6"/>
  <c r="U1718" i="6" s="1"/>
  <c r="E1718" i="6"/>
  <c r="B1718" i="6"/>
  <c r="BK1717" i="6"/>
  <c r="BJ1717" i="6"/>
  <c r="BC1717" i="6"/>
  <c r="BB1717" i="6"/>
  <c r="BA1717" i="6"/>
  <c r="AZ1717" i="6"/>
  <c r="AY1717" i="6"/>
  <c r="AX1717" i="6"/>
  <c r="AW1717" i="6"/>
  <c r="AV1717" i="6"/>
  <c r="AU1717" i="6"/>
  <c r="AT1717" i="6"/>
  <c r="AS1717" i="6"/>
  <c r="AR1717" i="6"/>
  <c r="AQ1717" i="6"/>
  <c r="AP1717" i="6"/>
  <c r="AO1717" i="6"/>
  <c r="AN1717" i="6"/>
  <c r="BD1717" i="6" s="1"/>
  <c r="AL1717" i="6"/>
  <c r="AK1717" i="6"/>
  <c r="AJ1717" i="6"/>
  <c r="AI1717" i="6"/>
  <c r="AM1717" i="6" s="1"/>
  <c r="AH1717" i="6"/>
  <c r="AG1717" i="6"/>
  <c r="AB1717" i="6"/>
  <c r="Z1717" i="6"/>
  <c r="Y1717" i="6"/>
  <c r="X1717" i="6"/>
  <c r="AD1717" i="6" s="1"/>
  <c r="V1717" i="6"/>
  <c r="T1717" i="6"/>
  <c r="S1717" i="6"/>
  <c r="R1717" i="6"/>
  <c r="Q1717" i="6"/>
  <c r="P1717" i="6"/>
  <c r="O1717" i="6"/>
  <c r="N1717" i="6"/>
  <c r="M1717" i="6"/>
  <c r="U1717" i="6" s="1"/>
  <c r="E1717" i="6"/>
  <c r="B1717" i="6"/>
  <c r="BK1716" i="6"/>
  <c r="BJ1716" i="6"/>
  <c r="BC1716" i="6"/>
  <c r="BB1716" i="6"/>
  <c r="BA1716" i="6"/>
  <c r="AZ1716" i="6"/>
  <c r="AY1716" i="6"/>
  <c r="AX1716" i="6"/>
  <c r="AW1716" i="6"/>
  <c r="AV1716" i="6"/>
  <c r="AU1716" i="6"/>
  <c r="AT1716" i="6"/>
  <c r="AS1716" i="6"/>
  <c r="AR1716" i="6"/>
  <c r="AQ1716" i="6"/>
  <c r="AP1716" i="6"/>
  <c r="AO1716" i="6"/>
  <c r="AN1716" i="6"/>
  <c r="BD1716" i="6" s="1"/>
  <c r="AL1716" i="6"/>
  <c r="AK1716" i="6"/>
  <c r="AJ1716" i="6"/>
  <c r="AI1716" i="6"/>
  <c r="AM1716" i="6" s="1"/>
  <c r="AH1716" i="6"/>
  <c r="AG1716" i="6"/>
  <c r="AB1716" i="6"/>
  <c r="Z1716" i="6"/>
  <c r="Y1716" i="6"/>
  <c r="X1716" i="6"/>
  <c r="AD1716" i="6" s="1"/>
  <c r="V1716" i="6"/>
  <c r="T1716" i="6"/>
  <c r="S1716" i="6"/>
  <c r="R1716" i="6"/>
  <c r="Q1716" i="6"/>
  <c r="P1716" i="6"/>
  <c r="O1716" i="6"/>
  <c r="N1716" i="6"/>
  <c r="M1716" i="6"/>
  <c r="U1716" i="6" s="1"/>
  <c r="E1716" i="6"/>
  <c r="B1716" i="6"/>
  <c r="BK1715" i="6"/>
  <c r="BJ1715" i="6"/>
  <c r="BC1715" i="6"/>
  <c r="BB1715" i="6"/>
  <c r="BA1715" i="6"/>
  <c r="AZ1715" i="6"/>
  <c r="AY1715" i="6"/>
  <c r="AX1715" i="6"/>
  <c r="AW1715" i="6"/>
  <c r="AV1715" i="6"/>
  <c r="AU1715" i="6"/>
  <c r="AT1715" i="6"/>
  <c r="AS1715" i="6"/>
  <c r="AR1715" i="6"/>
  <c r="AQ1715" i="6"/>
  <c r="AP1715" i="6"/>
  <c r="AO1715" i="6"/>
  <c r="AN1715" i="6"/>
  <c r="BD1715" i="6" s="1"/>
  <c r="AL1715" i="6"/>
  <c r="AK1715" i="6"/>
  <c r="AJ1715" i="6"/>
  <c r="AI1715" i="6"/>
  <c r="AM1715" i="6" s="1"/>
  <c r="AH1715" i="6"/>
  <c r="AG1715" i="6"/>
  <c r="AB1715" i="6"/>
  <c r="Z1715" i="6"/>
  <c r="Y1715" i="6"/>
  <c r="X1715" i="6"/>
  <c r="AD1715" i="6" s="1"/>
  <c r="V1715" i="6"/>
  <c r="T1715" i="6"/>
  <c r="S1715" i="6"/>
  <c r="R1715" i="6"/>
  <c r="Q1715" i="6"/>
  <c r="P1715" i="6"/>
  <c r="O1715" i="6"/>
  <c r="N1715" i="6"/>
  <c r="M1715" i="6"/>
  <c r="U1715" i="6" s="1"/>
  <c r="E1715" i="6"/>
  <c r="B1715" i="6"/>
  <c r="BK1714" i="6"/>
  <c r="BJ1714" i="6"/>
  <c r="BC1714" i="6"/>
  <c r="BB1714" i="6"/>
  <c r="BA1714" i="6"/>
  <c r="AZ1714" i="6"/>
  <c r="AY1714" i="6"/>
  <c r="AX1714" i="6"/>
  <c r="AW1714" i="6"/>
  <c r="AV1714" i="6"/>
  <c r="AU1714" i="6"/>
  <c r="AT1714" i="6"/>
  <c r="AS1714" i="6"/>
  <c r="AR1714" i="6"/>
  <c r="AQ1714" i="6"/>
  <c r="AP1714" i="6"/>
  <c r="AO1714" i="6"/>
  <c r="AN1714" i="6"/>
  <c r="BD1714" i="6" s="1"/>
  <c r="AL1714" i="6"/>
  <c r="AK1714" i="6"/>
  <c r="AJ1714" i="6"/>
  <c r="AI1714" i="6"/>
  <c r="AM1714" i="6" s="1"/>
  <c r="AH1714" i="6"/>
  <c r="AG1714" i="6"/>
  <c r="AB1714" i="6"/>
  <c r="Z1714" i="6"/>
  <c r="Y1714" i="6"/>
  <c r="X1714" i="6"/>
  <c r="AD1714" i="6" s="1"/>
  <c r="V1714" i="6"/>
  <c r="T1714" i="6"/>
  <c r="S1714" i="6"/>
  <c r="R1714" i="6"/>
  <c r="Q1714" i="6"/>
  <c r="P1714" i="6"/>
  <c r="O1714" i="6"/>
  <c r="N1714" i="6"/>
  <c r="M1714" i="6"/>
  <c r="U1714" i="6" s="1"/>
  <c r="E1714" i="6"/>
  <c r="B1714" i="6"/>
  <c r="BK1713" i="6"/>
  <c r="BJ1713" i="6"/>
  <c r="BC1713" i="6"/>
  <c r="BB1713" i="6"/>
  <c r="BA1713" i="6"/>
  <c r="AZ1713" i="6"/>
  <c r="AY1713" i="6"/>
  <c r="AX1713" i="6"/>
  <c r="AW1713" i="6"/>
  <c r="AV1713" i="6"/>
  <c r="AU1713" i="6"/>
  <c r="AT1713" i="6"/>
  <c r="AS1713" i="6"/>
  <c r="AR1713" i="6"/>
  <c r="AQ1713" i="6"/>
  <c r="AP1713" i="6"/>
  <c r="AO1713" i="6"/>
  <c r="AN1713" i="6"/>
  <c r="BD1713" i="6" s="1"/>
  <c r="AL1713" i="6"/>
  <c r="AK1713" i="6"/>
  <c r="AJ1713" i="6"/>
  <c r="AI1713" i="6"/>
  <c r="AM1713" i="6" s="1"/>
  <c r="AH1713" i="6"/>
  <c r="AG1713" i="6"/>
  <c r="AB1713" i="6"/>
  <c r="Z1713" i="6"/>
  <c r="Y1713" i="6"/>
  <c r="X1713" i="6"/>
  <c r="AD1713" i="6" s="1"/>
  <c r="V1713" i="6"/>
  <c r="T1713" i="6"/>
  <c r="S1713" i="6"/>
  <c r="R1713" i="6"/>
  <c r="Q1713" i="6"/>
  <c r="P1713" i="6"/>
  <c r="O1713" i="6"/>
  <c r="N1713" i="6"/>
  <c r="M1713" i="6"/>
  <c r="U1713" i="6" s="1"/>
  <c r="E1713" i="6"/>
  <c r="B1713" i="6"/>
  <c r="BK1712" i="6"/>
  <c r="BJ1712" i="6"/>
  <c r="BC1712" i="6"/>
  <c r="BB1712" i="6"/>
  <c r="BA1712" i="6"/>
  <c r="AZ1712" i="6"/>
  <c r="AY1712" i="6"/>
  <c r="AX1712" i="6"/>
  <c r="AW1712" i="6"/>
  <c r="AV1712" i="6"/>
  <c r="AU1712" i="6"/>
  <c r="AT1712" i="6"/>
  <c r="AS1712" i="6"/>
  <c r="AR1712" i="6"/>
  <c r="AQ1712" i="6"/>
  <c r="AP1712" i="6"/>
  <c r="AO1712" i="6"/>
  <c r="AN1712" i="6"/>
  <c r="BD1712" i="6" s="1"/>
  <c r="AL1712" i="6"/>
  <c r="AK1712" i="6"/>
  <c r="AJ1712" i="6"/>
  <c r="AI1712" i="6"/>
  <c r="AM1712" i="6" s="1"/>
  <c r="AH1712" i="6"/>
  <c r="AG1712" i="6"/>
  <c r="AB1712" i="6"/>
  <c r="Z1712" i="6"/>
  <c r="Y1712" i="6"/>
  <c r="X1712" i="6"/>
  <c r="AD1712" i="6" s="1"/>
  <c r="V1712" i="6"/>
  <c r="T1712" i="6"/>
  <c r="S1712" i="6"/>
  <c r="R1712" i="6"/>
  <c r="Q1712" i="6"/>
  <c r="P1712" i="6"/>
  <c r="O1712" i="6"/>
  <c r="N1712" i="6"/>
  <c r="M1712" i="6"/>
  <c r="U1712" i="6" s="1"/>
  <c r="E1712" i="6"/>
  <c r="B1712" i="6"/>
  <c r="BK1711" i="6"/>
  <c r="BJ1711" i="6"/>
  <c r="BC1711" i="6"/>
  <c r="BB1711" i="6"/>
  <c r="BA1711" i="6"/>
  <c r="AZ1711" i="6"/>
  <c r="AY1711" i="6"/>
  <c r="AX1711" i="6"/>
  <c r="AW1711" i="6"/>
  <c r="AV1711" i="6"/>
  <c r="AU1711" i="6"/>
  <c r="AT1711" i="6"/>
  <c r="AS1711" i="6"/>
  <c r="AR1711" i="6"/>
  <c r="AQ1711" i="6"/>
  <c r="AP1711" i="6"/>
  <c r="AO1711" i="6"/>
  <c r="AN1711" i="6"/>
  <c r="BD1711" i="6" s="1"/>
  <c r="AL1711" i="6"/>
  <c r="AK1711" i="6"/>
  <c r="AJ1711" i="6"/>
  <c r="AI1711" i="6"/>
  <c r="AM1711" i="6" s="1"/>
  <c r="AH1711" i="6"/>
  <c r="AG1711" i="6"/>
  <c r="AB1711" i="6"/>
  <c r="Z1711" i="6"/>
  <c r="Y1711" i="6"/>
  <c r="X1711" i="6"/>
  <c r="AD1711" i="6" s="1"/>
  <c r="V1711" i="6"/>
  <c r="T1711" i="6"/>
  <c r="S1711" i="6"/>
  <c r="R1711" i="6"/>
  <c r="Q1711" i="6"/>
  <c r="P1711" i="6"/>
  <c r="O1711" i="6"/>
  <c r="N1711" i="6"/>
  <c r="M1711" i="6"/>
  <c r="U1711" i="6" s="1"/>
  <c r="E1711" i="6"/>
  <c r="B1711" i="6"/>
  <c r="BK1710" i="6"/>
  <c r="BJ1710" i="6"/>
  <c r="BC1710" i="6"/>
  <c r="BB1710" i="6"/>
  <c r="BA1710" i="6"/>
  <c r="AZ1710" i="6"/>
  <c r="AY1710" i="6"/>
  <c r="AX1710" i="6"/>
  <c r="AW1710" i="6"/>
  <c r="AV1710" i="6"/>
  <c r="AU1710" i="6"/>
  <c r="AT1710" i="6"/>
  <c r="AS1710" i="6"/>
  <c r="AR1710" i="6"/>
  <c r="AQ1710" i="6"/>
  <c r="AP1710" i="6"/>
  <c r="AO1710" i="6"/>
  <c r="AN1710" i="6"/>
  <c r="BD1710" i="6" s="1"/>
  <c r="AL1710" i="6"/>
  <c r="AK1710" i="6"/>
  <c r="AJ1710" i="6"/>
  <c r="AI1710" i="6"/>
  <c r="AM1710" i="6" s="1"/>
  <c r="AH1710" i="6"/>
  <c r="AG1710" i="6"/>
  <c r="AB1710" i="6"/>
  <c r="Z1710" i="6"/>
  <c r="Y1710" i="6"/>
  <c r="X1710" i="6"/>
  <c r="AD1710" i="6" s="1"/>
  <c r="V1710" i="6"/>
  <c r="T1710" i="6"/>
  <c r="S1710" i="6"/>
  <c r="R1710" i="6"/>
  <c r="Q1710" i="6"/>
  <c r="P1710" i="6"/>
  <c r="O1710" i="6"/>
  <c r="N1710" i="6"/>
  <c r="M1710" i="6"/>
  <c r="U1710" i="6" s="1"/>
  <c r="E1710" i="6"/>
  <c r="B1710" i="6"/>
  <c r="BK1709" i="6"/>
  <c r="BJ1709" i="6"/>
  <c r="BC1709" i="6"/>
  <c r="BB1709" i="6"/>
  <c r="BA1709" i="6"/>
  <c r="AZ1709" i="6"/>
  <c r="AY1709" i="6"/>
  <c r="AX1709" i="6"/>
  <c r="AW1709" i="6"/>
  <c r="AV1709" i="6"/>
  <c r="AU1709" i="6"/>
  <c r="AT1709" i="6"/>
  <c r="AS1709" i="6"/>
  <c r="AR1709" i="6"/>
  <c r="AQ1709" i="6"/>
  <c r="AP1709" i="6"/>
  <c r="AO1709" i="6"/>
  <c r="AN1709" i="6"/>
  <c r="BD1709" i="6" s="1"/>
  <c r="AL1709" i="6"/>
  <c r="AK1709" i="6"/>
  <c r="AJ1709" i="6"/>
  <c r="AI1709" i="6"/>
  <c r="AM1709" i="6" s="1"/>
  <c r="AH1709" i="6"/>
  <c r="AG1709" i="6"/>
  <c r="AB1709" i="6"/>
  <c r="Z1709" i="6"/>
  <c r="Y1709" i="6"/>
  <c r="X1709" i="6"/>
  <c r="AD1709" i="6" s="1"/>
  <c r="V1709" i="6"/>
  <c r="T1709" i="6"/>
  <c r="S1709" i="6"/>
  <c r="R1709" i="6"/>
  <c r="Q1709" i="6"/>
  <c r="P1709" i="6"/>
  <c r="O1709" i="6"/>
  <c r="N1709" i="6"/>
  <c r="M1709" i="6"/>
  <c r="U1709" i="6" s="1"/>
  <c r="E1709" i="6"/>
  <c r="B1709" i="6"/>
  <c r="BK1708" i="6"/>
  <c r="BJ1708" i="6"/>
  <c r="BC1708" i="6"/>
  <c r="BB1708" i="6"/>
  <c r="BA1708" i="6"/>
  <c r="AZ1708" i="6"/>
  <c r="AY1708" i="6"/>
  <c r="AX1708" i="6"/>
  <c r="AW1708" i="6"/>
  <c r="AV1708" i="6"/>
  <c r="AU1708" i="6"/>
  <c r="AT1708" i="6"/>
  <c r="AS1708" i="6"/>
  <c r="AR1708" i="6"/>
  <c r="AQ1708" i="6"/>
  <c r="AP1708" i="6"/>
  <c r="AO1708" i="6"/>
  <c r="AN1708" i="6"/>
  <c r="BD1708" i="6" s="1"/>
  <c r="AL1708" i="6"/>
  <c r="AK1708" i="6"/>
  <c r="AJ1708" i="6"/>
  <c r="AI1708" i="6"/>
  <c r="AM1708" i="6" s="1"/>
  <c r="AH1708" i="6"/>
  <c r="AG1708" i="6"/>
  <c r="AB1708" i="6"/>
  <c r="Z1708" i="6"/>
  <c r="Y1708" i="6"/>
  <c r="X1708" i="6"/>
  <c r="AD1708" i="6" s="1"/>
  <c r="V1708" i="6"/>
  <c r="T1708" i="6"/>
  <c r="S1708" i="6"/>
  <c r="R1708" i="6"/>
  <c r="Q1708" i="6"/>
  <c r="P1708" i="6"/>
  <c r="O1708" i="6"/>
  <c r="N1708" i="6"/>
  <c r="M1708" i="6"/>
  <c r="U1708" i="6" s="1"/>
  <c r="E1708" i="6"/>
  <c r="B1708" i="6"/>
  <c r="BK1707" i="6"/>
  <c r="BJ1707" i="6"/>
  <c r="BC1707" i="6"/>
  <c r="BB1707" i="6"/>
  <c r="BA1707" i="6"/>
  <c r="AZ1707" i="6"/>
  <c r="AY1707" i="6"/>
  <c r="AX1707" i="6"/>
  <c r="AW1707" i="6"/>
  <c r="AV1707" i="6"/>
  <c r="AU1707" i="6"/>
  <c r="AT1707" i="6"/>
  <c r="AS1707" i="6"/>
  <c r="AR1707" i="6"/>
  <c r="AQ1707" i="6"/>
  <c r="AP1707" i="6"/>
  <c r="AO1707" i="6"/>
  <c r="AN1707" i="6"/>
  <c r="BD1707" i="6" s="1"/>
  <c r="AL1707" i="6"/>
  <c r="AK1707" i="6"/>
  <c r="AJ1707" i="6"/>
  <c r="AI1707" i="6"/>
  <c r="AM1707" i="6" s="1"/>
  <c r="AH1707" i="6"/>
  <c r="AG1707" i="6"/>
  <c r="AB1707" i="6"/>
  <c r="Z1707" i="6"/>
  <c r="Y1707" i="6"/>
  <c r="X1707" i="6"/>
  <c r="AD1707" i="6" s="1"/>
  <c r="V1707" i="6"/>
  <c r="T1707" i="6"/>
  <c r="S1707" i="6"/>
  <c r="R1707" i="6"/>
  <c r="Q1707" i="6"/>
  <c r="P1707" i="6"/>
  <c r="O1707" i="6"/>
  <c r="N1707" i="6"/>
  <c r="M1707" i="6"/>
  <c r="U1707" i="6" s="1"/>
  <c r="E1707" i="6"/>
  <c r="B1707" i="6"/>
  <c r="BK1706" i="6"/>
  <c r="BJ1706" i="6"/>
  <c r="BC1706" i="6"/>
  <c r="BB1706" i="6"/>
  <c r="BA1706" i="6"/>
  <c r="AZ1706" i="6"/>
  <c r="AY1706" i="6"/>
  <c r="AX1706" i="6"/>
  <c r="AW1706" i="6"/>
  <c r="AV1706" i="6"/>
  <c r="AU1706" i="6"/>
  <c r="AT1706" i="6"/>
  <c r="AS1706" i="6"/>
  <c r="AR1706" i="6"/>
  <c r="AQ1706" i="6"/>
  <c r="AP1706" i="6"/>
  <c r="AO1706" i="6"/>
  <c r="AN1706" i="6"/>
  <c r="BD1706" i="6" s="1"/>
  <c r="AL1706" i="6"/>
  <c r="AK1706" i="6"/>
  <c r="AJ1706" i="6"/>
  <c r="AI1706" i="6"/>
  <c r="AM1706" i="6" s="1"/>
  <c r="AH1706" i="6"/>
  <c r="AG1706" i="6"/>
  <c r="AB1706" i="6"/>
  <c r="Z1706" i="6"/>
  <c r="Y1706" i="6"/>
  <c r="X1706" i="6"/>
  <c r="AD1706" i="6" s="1"/>
  <c r="V1706" i="6"/>
  <c r="T1706" i="6"/>
  <c r="S1706" i="6"/>
  <c r="R1706" i="6"/>
  <c r="Q1706" i="6"/>
  <c r="P1706" i="6"/>
  <c r="O1706" i="6"/>
  <c r="N1706" i="6"/>
  <c r="M1706" i="6"/>
  <c r="U1706" i="6" s="1"/>
  <c r="E1706" i="6"/>
  <c r="B1706" i="6"/>
  <c r="BK1705" i="6"/>
  <c r="BJ1705" i="6"/>
  <c r="BC1705" i="6"/>
  <c r="BB1705" i="6"/>
  <c r="BA1705" i="6"/>
  <c r="AZ1705" i="6"/>
  <c r="AY1705" i="6"/>
  <c r="AX1705" i="6"/>
  <c r="AW1705" i="6"/>
  <c r="AV1705" i="6"/>
  <c r="AU1705" i="6"/>
  <c r="AT1705" i="6"/>
  <c r="AS1705" i="6"/>
  <c r="AR1705" i="6"/>
  <c r="AQ1705" i="6"/>
  <c r="AP1705" i="6"/>
  <c r="AO1705" i="6"/>
  <c r="AN1705" i="6"/>
  <c r="BD1705" i="6" s="1"/>
  <c r="AL1705" i="6"/>
  <c r="AK1705" i="6"/>
  <c r="AJ1705" i="6"/>
  <c r="AI1705" i="6"/>
  <c r="AM1705" i="6" s="1"/>
  <c r="AH1705" i="6"/>
  <c r="AG1705" i="6"/>
  <c r="AB1705" i="6"/>
  <c r="Z1705" i="6"/>
  <c r="Y1705" i="6"/>
  <c r="X1705" i="6"/>
  <c r="AD1705" i="6" s="1"/>
  <c r="V1705" i="6"/>
  <c r="T1705" i="6"/>
  <c r="S1705" i="6"/>
  <c r="R1705" i="6"/>
  <c r="Q1705" i="6"/>
  <c r="P1705" i="6"/>
  <c r="O1705" i="6"/>
  <c r="N1705" i="6"/>
  <c r="M1705" i="6"/>
  <c r="U1705" i="6" s="1"/>
  <c r="E1705" i="6"/>
  <c r="B1705" i="6"/>
  <c r="BK1704" i="6"/>
  <c r="BJ1704" i="6"/>
  <c r="BC1704" i="6"/>
  <c r="BB1704" i="6"/>
  <c r="BA1704" i="6"/>
  <c r="AZ1704" i="6"/>
  <c r="AY1704" i="6"/>
  <c r="AX1704" i="6"/>
  <c r="AW1704" i="6"/>
  <c r="AV1704" i="6"/>
  <c r="AU1704" i="6"/>
  <c r="AT1704" i="6"/>
  <c r="AS1704" i="6"/>
  <c r="AR1704" i="6"/>
  <c r="AQ1704" i="6"/>
  <c r="AP1704" i="6"/>
  <c r="AO1704" i="6"/>
  <c r="AN1704" i="6"/>
  <c r="BD1704" i="6" s="1"/>
  <c r="AL1704" i="6"/>
  <c r="AK1704" i="6"/>
  <c r="AJ1704" i="6"/>
  <c r="AI1704" i="6"/>
  <c r="AM1704" i="6" s="1"/>
  <c r="AH1704" i="6"/>
  <c r="AG1704" i="6"/>
  <c r="AB1704" i="6"/>
  <c r="Z1704" i="6"/>
  <c r="Y1704" i="6"/>
  <c r="X1704" i="6"/>
  <c r="AD1704" i="6" s="1"/>
  <c r="V1704" i="6"/>
  <c r="T1704" i="6"/>
  <c r="S1704" i="6"/>
  <c r="R1704" i="6"/>
  <c r="Q1704" i="6"/>
  <c r="P1704" i="6"/>
  <c r="O1704" i="6"/>
  <c r="N1704" i="6"/>
  <c r="M1704" i="6"/>
  <c r="U1704" i="6" s="1"/>
  <c r="E1704" i="6"/>
  <c r="B1704" i="6"/>
  <c r="BK1703" i="6"/>
  <c r="BJ1703" i="6"/>
  <c r="BC1703" i="6"/>
  <c r="BB1703" i="6"/>
  <c r="BA1703" i="6"/>
  <c r="AZ1703" i="6"/>
  <c r="AY1703" i="6"/>
  <c r="AX1703" i="6"/>
  <c r="AW1703" i="6"/>
  <c r="AV1703" i="6"/>
  <c r="AU1703" i="6"/>
  <c r="AT1703" i="6"/>
  <c r="AS1703" i="6"/>
  <c r="AR1703" i="6"/>
  <c r="AQ1703" i="6"/>
  <c r="AP1703" i="6"/>
  <c r="AO1703" i="6"/>
  <c r="AN1703" i="6"/>
  <c r="BD1703" i="6" s="1"/>
  <c r="AL1703" i="6"/>
  <c r="AK1703" i="6"/>
  <c r="AJ1703" i="6"/>
  <c r="AI1703" i="6"/>
  <c r="AM1703" i="6" s="1"/>
  <c r="AH1703" i="6"/>
  <c r="AG1703" i="6"/>
  <c r="AB1703" i="6"/>
  <c r="Z1703" i="6"/>
  <c r="Y1703" i="6"/>
  <c r="X1703" i="6"/>
  <c r="AD1703" i="6" s="1"/>
  <c r="V1703" i="6"/>
  <c r="T1703" i="6"/>
  <c r="S1703" i="6"/>
  <c r="R1703" i="6"/>
  <c r="Q1703" i="6"/>
  <c r="P1703" i="6"/>
  <c r="O1703" i="6"/>
  <c r="N1703" i="6"/>
  <c r="M1703" i="6"/>
  <c r="U1703" i="6" s="1"/>
  <c r="E1703" i="6"/>
  <c r="B1703" i="6"/>
  <c r="BK1702" i="6"/>
  <c r="BJ1702" i="6"/>
  <c r="BC1702" i="6"/>
  <c r="BB1702" i="6"/>
  <c r="BA1702" i="6"/>
  <c r="AZ1702" i="6"/>
  <c r="AY1702" i="6"/>
  <c r="AX1702" i="6"/>
  <c r="AW1702" i="6"/>
  <c r="AV1702" i="6"/>
  <c r="AU1702" i="6"/>
  <c r="AT1702" i="6"/>
  <c r="AS1702" i="6"/>
  <c r="AR1702" i="6"/>
  <c r="AQ1702" i="6"/>
  <c r="AP1702" i="6"/>
  <c r="AO1702" i="6"/>
  <c r="AN1702" i="6"/>
  <c r="BD1702" i="6" s="1"/>
  <c r="AL1702" i="6"/>
  <c r="AK1702" i="6"/>
  <c r="AJ1702" i="6"/>
  <c r="AI1702" i="6"/>
  <c r="AM1702" i="6" s="1"/>
  <c r="AH1702" i="6"/>
  <c r="AG1702" i="6"/>
  <c r="AB1702" i="6"/>
  <c r="Z1702" i="6"/>
  <c r="Y1702" i="6"/>
  <c r="X1702" i="6"/>
  <c r="AD1702" i="6" s="1"/>
  <c r="V1702" i="6"/>
  <c r="T1702" i="6"/>
  <c r="S1702" i="6"/>
  <c r="R1702" i="6"/>
  <c r="Q1702" i="6"/>
  <c r="P1702" i="6"/>
  <c r="O1702" i="6"/>
  <c r="N1702" i="6"/>
  <c r="M1702" i="6"/>
  <c r="U1702" i="6" s="1"/>
  <c r="E1702" i="6"/>
  <c r="B1702" i="6"/>
  <c r="BK1701" i="6"/>
  <c r="BJ1701" i="6"/>
  <c r="BC1701" i="6"/>
  <c r="BB1701" i="6"/>
  <c r="BA1701" i="6"/>
  <c r="AZ1701" i="6"/>
  <c r="AY1701" i="6"/>
  <c r="AX1701" i="6"/>
  <c r="AW1701" i="6"/>
  <c r="AV1701" i="6"/>
  <c r="AU1701" i="6"/>
  <c r="AT1701" i="6"/>
  <c r="AS1701" i="6"/>
  <c r="AR1701" i="6"/>
  <c r="AQ1701" i="6"/>
  <c r="AP1701" i="6"/>
  <c r="AO1701" i="6"/>
  <c r="AN1701" i="6"/>
  <c r="BD1701" i="6" s="1"/>
  <c r="AL1701" i="6"/>
  <c r="AK1701" i="6"/>
  <c r="AJ1701" i="6"/>
  <c r="AI1701" i="6"/>
  <c r="AM1701" i="6" s="1"/>
  <c r="AH1701" i="6"/>
  <c r="AG1701" i="6"/>
  <c r="AB1701" i="6"/>
  <c r="Z1701" i="6"/>
  <c r="Y1701" i="6"/>
  <c r="X1701" i="6"/>
  <c r="AD1701" i="6" s="1"/>
  <c r="V1701" i="6"/>
  <c r="T1701" i="6"/>
  <c r="S1701" i="6"/>
  <c r="R1701" i="6"/>
  <c r="Q1701" i="6"/>
  <c r="P1701" i="6"/>
  <c r="O1701" i="6"/>
  <c r="N1701" i="6"/>
  <c r="M1701" i="6"/>
  <c r="U1701" i="6" s="1"/>
  <c r="E1701" i="6"/>
  <c r="B1701" i="6"/>
  <c r="BK1700" i="6"/>
  <c r="BJ1700" i="6"/>
  <c r="BC1700" i="6"/>
  <c r="BB1700" i="6"/>
  <c r="BA1700" i="6"/>
  <c r="AZ1700" i="6"/>
  <c r="AY1700" i="6"/>
  <c r="AX1700" i="6"/>
  <c r="AW1700" i="6"/>
  <c r="AV1700" i="6"/>
  <c r="AU1700" i="6"/>
  <c r="AT1700" i="6"/>
  <c r="AS1700" i="6"/>
  <c r="AR1700" i="6"/>
  <c r="AQ1700" i="6"/>
  <c r="AP1700" i="6"/>
  <c r="AO1700" i="6"/>
  <c r="AN1700" i="6"/>
  <c r="BD1700" i="6" s="1"/>
  <c r="AL1700" i="6"/>
  <c r="AK1700" i="6"/>
  <c r="AJ1700" i="6"/>
  <c r="AI1700" i="6"/>
  <c r="AM1700" i="6" s="1"/>
  <c r="AH1700" i="6"/>
  <c r="AG1700" i="6"/>
  <c r="AB1700" i="6"/>
  <c r="Z1700" i="6"/>
  <c r="Y1700" i="6"/>
  <c r="X1700" i="6"/>
  <c r="AD1700" i="6" s="1"/>
  <c r="V1700" i="6"/>
  <c r="T1700" i="6"/>
  <c r="S1700" i="6"/>
  <c r="R1700" i="6"/>
  <c r="Q1700" i="6"/>
  <c r="P1700" i="6"/>
  <c r="O1700" i="6"/>
  <c r="N1700" i="6"/>
  <c r="M1700" i="6"/>
  <c r="U1700" i="6" s="1"/>
  <c r="E1700" i="6"/>
  <c r="B1700" i="6"/>
  <c r="BK1699" i="6"/>
  <c r="BJ1699" i="6"/>
  <c r="BC1699" i="6"/>
  <c r="BB1699" i="6"/>
  <c r="BA1699" i="6"/>
  <c r="AZ1699" i="6"/>
  <c r="AY1699" i="6"/>
  <c r="AX1699" i="6"/>
  <c r="AW1699" i="6"/>
  <c r="AV1699" i="6"/>
  <c r="AU1699" i="6"/>
  <c r="AT1699" i="6"/>
  <c r="AS1699" i="6"/>
  <c r="AR1699" i="6"/>
  <c r="AQ1699" i="6"/>
  <c r="AP1699" i="6"/>
  <c r="AO1699" i="6"/>
  <c r="AN1699" i="6"/>
  <c r="BD1699" i="6" s="1"/>
  <c r="AL1699" i="6"/>
  <c r="AK1699" i="6"/>
  <c r="AJ1699" i="6"/>
  <c r="AI1699" i="6"/>
  <c r="AM1699" i="6" s="1"/>
  <c r="AH1699" i="6"/>
  <c r="AG1699" i="6"/>
  <c r="AB1699" i="6"/>
  <c r="Z1699" i="6"/>
  <c r="Y1699" i="6"/>
  <c r="X1699" i="6"/>
  <c r="AD1699" i="6" s="1"/>
  <c r="V1699" i="6"/>
  <c r="T1699" i="6"/>
  <c r="S1699" i="6"/>
  <c r="R1699" i="6"/>
  <c r="Q1699" i="6"/>
  <c r="P1699" i="6"/>
  <c r="O1699" i="6"/>
  <c r="N1699" i="6"/>
  <c r="M1699" i="6"/>
  <c r="U1699" i="6" s="1"/>
  <c r="E1699" i="6"/>
  <c r="B1699" i="6"/>
  <c r="BK1698" i="6"/>
  <c r="BJ1698" i="6"/>
  <c r="BC1698" i="6"/>
  <c r="BB1698" i="6"/>
  <c r="BA1698" i="6"/>
  <c r="AZ1698" i="6"/>
  <c r="AY1698" i="6"/>
  <c r="AX1698" i="6"/>
  <c r="AW1698" i="6"/>
  <c r="AV1698" i="6"/>
  <c r="AU1698" i="6"/>
  <c r="AT1698" i="6"/>
  <c r="AS1698" i="6"/>
  <c r="AR1698" i="6"/>
  <c r="AQ1698" i="6"/>
  <c r="AP1698" i="6"/>
  <c r="AO1698" i="6"/>
  <c r="AN1698" i="6"/>
  <c r="BD1698" i="6" s="1"/>
  <c r="AL1698" i="6"/>
  <c r="AK1698" i="6"/>
  <c r="AJ1698" i="6"/>
  <c r="AI1698" i="6"/>
  <c r="AM1698" i="6" s="1"/>
  <c r="AH1698" i="6"/>
  <c r="AG1698" i="6"/>
  <c r="AB1698" i="6"/>
  <c r="Z1698" i="6"/>
  <c r="Y1698" i="6"/>
  <c r="X1698" i="6"/>
  <c r="AD1698" i="6" s="1"/>
  <c r="V1698" i="6"/>
  <c r="T1698" i="6"/>
  <c r="S1698" i="6"/>
  <c r="R1698" i="6"/>
  <c r="Q1698" i="6"/>
  <c r="P1698" i="6"/>
  <c r="O1698" i="6"/>
  <c r="N1698" i="6"/>
  <c r="M1698" i="6"/>
  <c r="U1698" i="6" s="1"/>
  <c r="E1698" i="6"/>
  <c r="B1698" i="6"/>
  <c r="BK1697" i="6"/>
  <c r="BJ1697" i="6"/>
  <c r="BC1697" i="6"/>
  <c r="BB1697" i="6"/>
  <c r="BA1697" i="6"/>
  <c r="AZ1697" i="6"/>
  <c r="AY1697" i="6"/>
  <c r="AX1697" i="6"/>
  <c r="AW1697" i="6"/>
  <c r="AV1697" i="6"/>
  <c r="AU1697" i="6"/>
  <c r="AT1697" i="6"/>
  <c r="AS1697" i="6"/>
  <c r="AR1697" i="6"/>
  <c r="AQ1697" i="6"/>
  <c r="AP1697" i="6"/>
  <c r="AO1697" i="6"/>
  <c r="AN1697" i="6"/>
  <c r="BD1697" i="6" s="1"/>
  <c r="AL1697" i="6"/>
  <c r="AK1697" i="6"/>
  <c r="AJ1697" i="6"/>
  <c r="AI1697" i="6"/>
  <c r="AM1697" i="6" s="1"/>
  <c r="AH1697" i="6"/>
  <c r="AG1697" i="6"/>
  <c r="AB1697" i="6"/>
  <c r="Z1697" i="6"/>
  <c r="Y1697" i="6"/>
  <c r="X1697" i="6"/>
  <c r="AD1697" i="6" s="1"/>
  <c r="V1697" i="6"/>
  <c r="T1697" i="6"/>
  <c r="S1697" i="6"/>
  <c r="R1697" i="6"/>
  <c r="Q1697" i="6"/>
  <c r="P1697" i="6"/>
  <c r="O1697" i="6"/>
  <c r="N1697" i="6"/>
  <c r="M1697" i="6"/>
  <c r="U1697" i="6" s="1"/>
  <c r="E1697" i="6"/>
  <c r="B1697" i="6"/>
  <c r="BK1696" i="6"/>
  <c r="BJ1696" i="6"/>
  <c r="BC1696" i="6"/>
  <c r="BB1696" i="6"/>
  <c r="BA1696" i="6"/>
  <c r="AZ1696" i="6"/>
  <c r="AY1696" i="6"/>
  <c r="AX1696" i="6"/>
  <c r="AW1696" i="6"/>
  <c r="AV1696" i="6"/>
  <c r="AU1696" i="6"/>
  <c r="AT1696" i="6"/>
  <c r="AS1696" i="6"/>
  <c r="AR1696" i="6"/>
  <c r="AQ1696" i="6"/>
  <c r="AP1696" i="6"/>
  <c r="AO1696" i="6"/>
  <c r="AN1696" i="6"/>
  <c r="BD1696" i="6" s="1"/>
  <c r="AL1696" i="6"/>
  <c r="AK1696" i="6"/>
  <c r="AJ1696" i="6"/>
  <c r="AI1696" i="6"/>
  <c r="AM1696" i="6" s="1"/>
  <c r="AH1696" i="6"/>
  <c r="AG1696" i="6"/>
  <c r="AB1696" i="6"/>
  <c r="Z1696" i="6"/>
  <c r="Y1696" i="6"/>
  <c r="X1696" i="6"/>
  <c r="AD1696" i="6" s="1"/>
  <c r="V1696" i="6"/>
  <c r="T1696" i="6"/>
  <c r="S1696" i="6"/>
  <c r="R1696" i="6"/>
  <c r="Q1696" i="6"/>
  <c r="P1696" i="6"/>
  <c r="O1696" i="6"/>
  <c r="N1696" i="6"/>
  <c r="M1696" i="6"/>
  <c r="U1696" i="6" s="1"/>
  <c r="E1696" i="6"/>
  <c r="B1696" i="6"/>
  <c r="BK1695" i="6"/>
  <c r="BJ1695" i="6"/>
  <c r="BC1695" i="6"/>
  <c r="BB1695" i="6"/>
  <c r="BA1695" i="6"/>
  <c r="AZ1695" i="6"/>
  <c r="AY1695" i="6"/>
  <c r="AX1695" i="6"/>
  <c r="AW1695" i="6"/>
  <c r="AV1695" i="6"/>
  <c r="AU1695" i="6"/>
  <c r="AT1695" i="6"/>
  <c r="AS1695" i="6"/>
  <c r="AR1695" i="6"/>
  <c r="AQ1695" i="6"/>
  <c r="AP1695" i="6"/>
  <c r="AO1695" i="6"/>
  <c r="AN1695" i="6"/>
  <c r="BD1695" i="6" s="1"/>
  <c r="AL1695" i="6"/>
  <c r="AK1695" i="6"/>
  <c r="AJ1695" i="6"/>
  <c r="AI1695" i="6"/>
  <c r="AM1695" i="6" s="1"/>
  <c r="AH1695" i="6"/>
  <c r="AG1695" i="6"/>
  <c r="AB1695" i="6"/>
  <c r="Z1695" i="6"/>
  <c r="Y1695" i="6"/>
  <c r="X1695" i="6"/>
  <c r="AD1695" i="6" s="1"/>
  <c r="V1695" i="6"/>
  <c r="T1695" i="6"/>
  <c r="S1695" i="6"/>
  <c r="R1695" i="6"/>
  <c r="Q1695" i="6"/>
  <c r="P1695" i="6"/>
  <c r="O1695" i="6"/>
  <c r="N1695" i="6"/>
  <c r="M1695" i="6"/>
  <c r="U1695" i="6" s="1"/>
  <c r="E1695" i="6"/>
  <c r="B1695" i="6"/>
  <c r="BK1694" i="6"/>
  <c r="BJ1694" i="6"/>
  <c r="BC1694" i="6"/>
  <c r="BB1694" i="6"/>
  <c r="BA1694" i="6"/>
  <c r="AZ1694" i="6"/>
  <c r="AY1694" i="6"/>
  <c r="AX1694" i="6"/>
  <c r="AW1694" i="6"/>
  <c r="AV1694" i="6"/>
  <c r="AU1694" i="6"/>
  <c r="AT1694" i="6"/>
  <c r="AS1694" i="6"/>
  <c r="AR1694" i="6"/>
  <c r="AQ1694" i="6"/>
  <c r="AP1694" i="6"/>
  <c r="AO1694" i="6"/>
  <c r="AN1694" i="6"/>
  <c r="BD1694" i="6" s="1"/>
  <c r="AL1694" i="6"/>
  <c r="AK1694" i="6"/>
  <c r="AJ1694" i="6"/>
  <c r="AI1694" i="6"/>
  <c r="AM1694" i="6" s="1"/>
  <c r="AH1694" i="6"/>
  <c r="AG1694" i="6"/>
  <c r="AB1694" i="6"/>
  <c r="Z1694" i="6"/>
  <c r="Y1694" i="6"/>
  <c r="X1694" i="6"/>
  <c r="AD1694" i="6" s="1"/>
  <c r="V1694" i="6"/>
  <c r="T1694" i="6"/>
  <c r="S1694" i="6"/>
  <c r="R1694" i="6"/>
  <c r="Q1694" i="6"/>
  <c r="P1694" i="6"/>
  <c r="O1694" i="6"/>
  <c r="N1694" i="6"/>
  <c r="M1694" i="6"/>
  <c r="U1694" i="6" s="1"/>
  <c r="E1694" i="6"/>
  <c r="B1694" i="6"/>
  <c r="BK1693" i="6"/>
  <c r="BJ1693" i="6"/>
  <c r="BC1693" i="6"/>
  <c r="BB1693" i="6"/>
  <c r="BA1693" i="6"/>
  <c r="AZ1693" i="6"/>
  <c r="AY1693" i="6"/>
  <c r="AX1693" i="6"/>
  <c r="AW1693" i="6"/>
  <c r="AV1693" i="6"/>
  <c r="AU1693" i="6"/>
  <c r="AT1693" i="6"/>
  <c r="AS1693" i="6"/>
  <c r="AR1693" i="6"/>
  <c r="AQ1693" i="6"/>
  <c r="AP1693" i="6"/>
  <c r="AO1693" i="6"/>
  <c r="AN1693" i="6"/>
  <c r="BD1693" i="6" s="1"/>
  <c r="AL1693" i="6"/>
  <c r="AK1693" i="6"/>
  <c r="AJ1693" i="6"/>
  <c r="AI1693" i="6"/>
  <c r="AM1693" i="6" s="1"/>
  <c r="AH1693" i="6"/>
  <c r="AG1693" i="6"/>
  <c r="AB1693" i="6"/>
  <c r="Z1693" i="6"/>
  <c r="Y1693" i="6"/>
  <c r="X1693" i="6"/>
  <c r="AD1693" i="6" s="1"/>
  <c r="V1693" i="6"/>
  <c r="T1693" i="6"/>
  <c r="S1693" i="6"/>
  <c r="R1693" i="6"/>
  <c r="Q1693" i="6"/>
  <c r="P1693" i="6"/>
  <c r="O1693" i="6"/>
  <c r="N1693" i="6"/>
  <c r="M1693" i="6"/>
  <c r="U1693" i="6" s="1"/>
  <c r="E1693" i="6"/>
  <c r="B1693" i="6"/>
  <c r="BK1692" i="6"/>
  <c r="BJ1692" i="6"/>
  <c r="BC1692" i="6"/>
  <c r="BB1692" i="6"/>
  <c r="BA1692" i="6"/>
  <c r="AZ1692" i="6"/>
  <c r="AY1692" i="6"/>
  <c r="AX1692" i="6"/>
  <c r="AW1692" i="6"/>
  <c r="AV1692" i="6"/>
  <c r="AU1692" i="6"/>
  <c r="AT1692" i="6"/>
  <c r="AS1692" i="6"/>
  <c r="AR1692" i="6"/>
  <c r="AQ1692" i="6"/>
  <c r="AP1692" i="6"/>
  <c r="AO1692" i="6"/>
  <c r="AN1692" i="6"/>
  <c r="BD1692" i="6" s="1"/>
  <c r="AL1692" i="6"/>
  <c r="AK1692" i="6"/>
  <c r="AJ1692" i="6"/>
  <c r="AI1692" i="6"/>
  <c r="AM1692" i="6" s="1"/>
  <c r="AH1692" i="6"/>
  <c r="AG1692" i="6"/>
  <c r="AB1692" i="6"/>
  <c r="Z1692" i="6"/>
  <c r="Y1692" i="6"/>
  <c r="X1692" i="6"/>
  <c r="AD1692" i="6" s="1"/>
  <c r="V1692" i="6"/>
  <c r="T1692" i="6"/>
  <c r="S1692" i="6"/>
  <c r="R1692" i="6"/>
  <c r="Q1692" i="6"/>
  <c r="P1692" i="6"/>
  <c r="O1692" i="6"/>
  <c r="N1692" i="6"/>
  <c r="M1692" i="6"/>
  <c r="U1692" i="6" s="1"/>
  <c r="E1692" i="6"/>
  <c r="B1692" i="6"/>
  <c r="BK1691" i="6"/>
  <c r="BJ1691" i="6"/>
  <c r="BC1691" i="6"/>
  <c r="BB1691" i="6"/>
  <c r="BA1691" i="6"/>
  <c r="AZ1691" i="6"/>
  <c r="AY1691" i="6"/>
  <c r="AX1691" i="6"/>
  <c r="AW1691" i="6"/>
  <c r="AV1691" i="6"/>
  <c r="AU1691" i="6"/>
  <c r="AT1691" i="6"/>
  <c r="AS1691" i="6"/>
  <c r="AR1691" i="6"/>
  <c r="AQ1691" i="6"/>
  <c r="AP1691" i="6"/>
  <c r="AO1691" i="6"/>
  <c r="AN1691" i="6"/>
  <c r="BD1691" i="6" s="1"/>
  <c r="AL1691" i="6"/>
  <c r="AK1691" i="6"/>
  <c r="AJ1691" i="6"/>
  <c r="AI1691" i="6"/>
  <c r="AM1691" i="6" s="1"/>
  <c r="AH1691" i="6"/>
  <c r="AG1691" i="6"/>
  <c r="AB1691" i="6"/>
  <c r="Z1691" i="6"/>
  <c r="Y1691" i="6"/>
  <c r="X1691" i="6"/>
  <c r="AD1691" i="6" s="1"/>
  <c r="V1691" i="6"/>
  <c r="T1691" i="6"/>
  <c r="S1691" i="6"/>
  <c r="R1691" i="6"/>
  <c r="Q1691" i="6"/>
  <c r="P1691" i="6"/>
  <c r="O1691" i="6"/>
  <c r="N1691" i="6"/>
  <c r="M1691" i="6"/>
  <c r="U1691" i="6" s="1"/>
  <c r="E1691" i="6"/>
  <c r="B1691" i="6"/>
  <c r="BK1690" i="6"/>
  <c r="BJ1690" i="6"/>
  <c r="BC1690" i="6"/>
  <c r="BB1690" i="6"/>
  <c r="BA1690" i="6"/>
  <c r="AZ1690" i="6"/>
  <c r="AY1690" i="6"/>
  <c r="AX1690" i="6"/>
  <c r="AW1690" i="6"/>
  <c r="AV1690" i="6"/>
  <c r="AU1690" i="6"/>
  <c r="AT1690" i="6"/>
  <c r="AS1690" i="6"/>
  <c r="AR1690" i="6"/>
  <c r="AQ1690" i="6"/>
  <c r="AP1690" i="6"/>
  <c r="AO1690" i="6"/>
  <c r="AN1690" i="6"/>
  <c r="BD1690" i="6" s="1"/>
  <c r="AL1690" i="6"/>
  <c r="AK1690" i="6"/>
  <c r="AJ1690" i="6"/>
  <c r="AI1690" i="6"/>
  <c r="AM1690" i="6" s="1"/>
  <c r="AH1690" i="6"/>
  <c r="AG1690" i="6"/>
  <c r="AB1690" i="6"/>
  <c r="Z1690" i="6"/>
  <c r="Y1690" i="6"/>
  <c r="X1690" i="6"/>
  <c r="AD1690" i="6" s="1"/>
  <c r="V1690" i="6"/>
  <c r="T1690" i="6"/>
  <c r="S1690" i="6"/>
  <c r="R1690" i="6"/>
  <c r="Q1690" i="6"/>
  <c r="P1690" i="6"/>
  <c r="O1690" i="6"/>
  <c r="N1690" i="6"/>
  <c r="M1690" i="6"/>
  <c r="U1690" i="6" s="1"/>
  <c r="E1690" i="6"/>
  <c r="B1690" i="6"/>
  <c r="BK1689" i="6"/>
  <c r="BJ1689" i="6"/>
  <c r="BC1689" i="6"/>
  <c r="BB1689" i="6"/>
  <c r="BA1689" i="6"/>
  <c r="AZ1689" i="6"/>
  <c r="AY1689" i="6"/>
  <c r="AX1689" i="6"/>
  <c r="AW1689" i="6"/>
  <c r="AV1689" i="6"/>
  <c r="AU1689" i="6"/>
  <c r="AT1689" i="6"/>
  <c r="AS1689" i="6"/>
  <c r="AR1689" i="6"/>
  <c r="AQ1689" i="6"/>
  <c r="AP1689" i="6"/>
  <c r="AO1689" i="6"/>
  <c r="AN1689" i="6"/>
  <c r="BD1689" i="6" s="1"/>
  <c r="AL1689" i="6"/>
  <c r="AK1689" i="6"/>
  <c r="AJ1689" i="6"/>
  <c r="AI1689" i="6"/>
  <c r="AM1689" i="6" s="1"/>
  <c r="AH1689" i="6"/>
  <c r="AG1689" i="6"/>
  <c r="AB1689" i="6"/>
  <c r="Z1689" i="6"/>
  <c r="Y1689" i="6"/>
  <c r="X1689" i="6"/>
  <c r="AD1689" i="6" s="1"/>
  <c r="V1689" i="6"/>
  <c r="T1689" i="6"/>
  <c r="S1689" i="6"/>
  <c r="R1689" i="6"/>
  <c r="Q1689" i="6"/>
  <c r="P1689" i="6"/>
  <c r="O1689" i="6"/>
  <c r="N1689" i="6"/>
  <c r="M1689" i="6"/>
  <c r="U1689" i="6" s="1"/>
  <c r="E1689" i="6"/>
  <c r="B1689" i="6"/>
  <c r="BK1688" i="6"/>
  <c r="BJ1688" i="6"/>
  <c r="BC1688" i="6"/>
  <c r="BB1688" i="6"/>
  <c r="BA1688" i="6"/>
  <c r="AZ1688" i="6"/>
  <c r="AY1688" i="6"/>
  <c r="AX1688" i="6"/>
  <c r="AW1688" i="6"/>
  <c r="AV1688" i="6"/>
  <c r="AU1688" i="6"/>
  <c r="AT1688" i="6"/>
  <c r="AS1688" i="6"/>
  <c r="AR1688" i="6"/>
  <c r="AQ1688" i="6"/>
  <c r="AP1688" i="6"/>
  <c r="AO1688" i="6"/>
  <c r="AN1688" i="6"/>
  <c r="BD1688" i="6" s="1"/>
  <c r="AL1688" i="6"/>
  <c r="AK1688" i="6"/>
  <c r="AJ1688" i="6"/>
  <c r="AI1688" i="6"/>
  <c r="AM1688" i="6" s="1"/>
  <c r="AH1688" i="6"/>
  <c r="AG1688" i="6"/>
  <c r="AB1688" i="6"/>
  <c r="Z1688" i="6"/>
  <c r="Y1688" i="6"/>
  <c r="X1688" i="6"/>
  <c r="AD1688" i="6" s="1"/>
  <c r="V1688" i="6"/>
  <c r="T1688" i="6"/>
  <c r="S1688" i="6"/>
  <c r="R1688" i="6"/>
  <c r="Q1688" i="6"/>
  <c r="P1688" i="6"/>
  <c r="O1688" i="6"/>
  <c r="N1688" i="6"/>
  <c r="M1688" i="6"/>
  <c r="U1688" i="6" s="1"/>
  <c r="E1688" i="6"/>
  <c r="B1688" i="6"/>
  <c r="BK1687" i="6"/>
  <c r="BJ1687" i="6"/>
  <c r="BC1687" i="6"/>
  <c r="BB1687" i="6"/>
  <c r="BA1687" i="6"/>
  <c r="AZ1687" i="6"/>
  <c r="AY1687" i="6"/>
  <c r="AX1687" i="6"/>
  <c r="AW1687" i="6"/>
  <c r="AV1687" i="6"/>
  <c r="AU1687" i="6"/>
  <c r="AT1687" i="6"/>
  <c r="AS1687" i="6"/>
  <c r="AR1687" i="6"/>
  <c r="AQ1687" i="6"/>
  <c r="AP1687" i="6"/>
  <c r="AO1687" i="6"/>
  <c r="AN1687" i="6"/>
  <c r="BD1687" i="6" s="1"/>
  <c r="AL1687" i="6"/>
  <c r="AK1687" i="6"/>
  <c r="AJ1687" i="6"/>
  <c r="AI1687" i="6"/>
  <c r="AM1687" i="6" s="1"/>
  <c r="AH1687" i="6"/>
  <c r="AG1687" i="6"/>
  <c r="AB1687" i="6"/>
  <c r="Z1687" i="6"/>
  <c r="Y1687" i="6"/>
  <c r="X1687" i="6"/>
  <c r="AD1687" i="6" s="1"/>
  <c r="V1687" i="6"/>
  <c r="T1687" i="6"/>
  <c r="S1687" i="6"/>
  <c r="R1687" i="6"/>
  <c r="Q1687" i="6"/>
  <c r="P1687" i="6"/>
  <c r="O1687" i="6"/>
  <c r="N1687" i="6"/>
  <c r="M1687" i="6"/>
  <c r="U1687" i="6" s="1"/>
  <c r="E1687" i="6"/>
  <c r="B1687" i="6"/>
  <c r="BK1686" i="6"/>
  <c r="BJ1686" i="6"/>
  <c r="BC1686" i="6"/>
  <c r="BB1686" i="6"/>
  <c r="BA1686" i="6"/>
  <c r="AZ1686" i="6"/>
  <c r="AY1686" i="6"/>
  <c r="AX1686" i="6"/>
  <c r="AW1686" i="6"/>
  <c r="AV1686" i="6"/>
  <c r="AU1686" i="6"/>
  <c r="AT1686" i="6"/>
  <c r="AS1686" i="6"/>
  <c r="AR1686" i="6"/>
  <c r="AQ1686" i="6"/>
  <c r="AP1686" i="6"/>
  <c r="AO1686" i="6"/>
  <c r="AN1686" i="6"/>
  <c r="BD1686" i="6" s="1"/>
  <c r="AL1686" i="6"/>
  <c r="AK1686" i="6"/>
  <c r="AJ1686" i="6"/>
  <c r="AI1686" i="6"/>
  <c r="AM1686" i="6" s="1"/>
  <c r="AH1686" i="6"/>
  <c r="AG1686" i="6"/>
  <c r="AB1686" i="6"/>
  <c r="Z1686" i="6"/>
  <c r="Y1686" i="6"/>
  <c r="X1686" i="6"/>
  <c r="AD1686" i="6" s="1"/>
  <c r="V1686" i="6"/>
  <c r="T1686" i="6"/>
  <c r="S1686" i="6"/>
  <c r="R1686" i="6"/>
  <c r="Q1686" i="6"/>
  <c r="P1686" i="6"/>
  <c r="O1686" i="6"/>
  <c r="N1686" i="6"/>
  <c r="M1686" i="6"/>
  <c r="U1686" i="6" s="1"/>
  <c r="E1686" i="6"/>
  <c r="B1686" i="6"/>
  <c r="BK1685" i="6"/>
  <c r="BJ1685" i="6"/>
  <c r="BC1685" i="6"/>
  <c r="BB1685" i="6"/>
  <c r="BA1685" i="6"/>
  <c r="AZ1685" i="6"/>
  <c r="AY1685" i="6"/>
  <c r="AX1685" i="6"/>
  <c r="AW1685" i="6"/>
  <c r="AV1685" i="6"/>
  <c r="AU1685" i="6"/>
  <c r="AT1685" i="6"/>
  <c r="AS1685" i="6"/>
  <c r="AR1685" i="6"/>
  <c r="AQ1685" i="6"/>
  <c r="AP1685" i="6"/>
  <c r="AO1685" i="6"/>
  <c r="AN1685" i="6"/>
  <c r="BD1685" i="6" s="1"/>
  <c r="AL1685" i="6"/>
  <c r="AK1685" i="6"/>
  <c r="AJ1685" i="6"/>
  <c r="AI1685" i="6"/>
  <c r="AM1685" i="6" s="1"/>
  <c r="AH1685" i="6"/>
  <c r="AG1685" i="6"/>
  <c r="AB1685" i="6"/>
  <c r="Z1685" i="6"/>
  <c r="Y1685" i="6"/>
  <c r="X1685" i="6"/>
  <c r="AD1685" i="6" s="1"/>
  <c r="V1685" i="6"/>
  <c r="T1685" i="6"/>
  <c r="S1685" i="6"/>
  <c r="R1685" i="6"/>
  <c r="Q1685" i="6"/>
  <c r="P1685" i="6"/>
  <c r="O1685" i="6"/>
  <c r="N1685" i="6"/>
  <c r="M1685" i="6"/>
  <c r="U1685" i="6" s="1"/>
  <c r="E1685" i="6"/>
  <c r="B1685" i="6"/>
  <c r="BK1684" i="6"/>
  <c r="BJ1684" i="6"/>
  <c r="BC1684" i="6"/>
  <c r="BB1684" i="6"/>
  <c r="BA1684" i="6"/>
  <c r="AZ1684" i="6"/>
  <c r="AY1684" i="6"/>
  <c r="AX1684" i="6"/>
  <c r="AW1684" i="6"/>
  <c r="AV1684" i="6"/>
  <c r="AU1684" i="6"/>
  <c r="AT1684" i="6"/>
  <c r="AS1684" i="6"/>
  <c r="AR1684" i="6"/>
  <c r="AQ1684" i="6"/>
  <c r="AP1684" i="6"/>
  <c r="AO1684" i="6"/>
  <c r="AN1684" i="6"/>
  <c r="BD1684" i="6" s="1"/>
  <c r="AL1684" i="6"/>
  <c r="AK1684" i="6"/>
  <c r="AJ1684" i="6"/>
  <c r="AI1684" i="6"/>
  <c r="AM1684" i="6" s="1"/>
  <c r="AH1684" i="6"/>
  <c r="AG1684" i="6"/>
  <c r="AB1684" i="6"/>
  <c r="Z1684" i="6"/>
  <c r="Y1684" i="6"/>
  <c r="X1684" i="6"/>
  <c r="AD1684" i="6" s="1"/>
  <c r="V1684" i="6"/>
  <c r="T1684" i="6"/>
  <c r="S1684" i="6"/>
  <c r="R1684" i="6"/>
  <c r="Q1684" i="6"/>
  <c r="P1684" i="6"/>
  <c r="O1684" i="6"/>
  <c r="N1684" i="6"/>
  <c r="M1684" i="6"/>
  <c r="U1684" i="6" s="1"/>
  <c r="E1684" i="6"/>
  <c r="B1684" i="6"/>
  <c r="BK1683" i="6"/>
  <c r="BJ1683" i="6"/>
  <c r="BC1683" i="6"/>
  <c r="BB1683" i="6"/>
  <c r="BA1683" i="6"/>
  <c r="AZ1683" i="6"/>
  <c r="AY1683" i="6"/>
  <c r="AX1683" i="6"/>
  <c r="AW1683" i="6"/>
  <c r="AV1683" i="6"/>
  <c r="AU1683" i="6"/>
  <c r="AT1683" i="6"/>
  <c r="AS1683" i="6"/>
  <c r="AR1683" i="6"/>
  <c r="AQ1683" i="6"/>
  <c r="AP1683" i="6"/>
  <c r="AO1683" i="6"/>
  <c r="AN1683" i="6"/>
  <c r="BD1683" i="6" s="1"/>
  <c r="AL1683" i="6"/>
  <c r="AK1683" i="6"/>
  <c r="AJ1683" i="6"/>
  <c r="AI1683" i="6"/>
  <c r="AM1683" i="6" s="1"/>
  <c r="AH1683" i="6"/>
  <c r="AG1683" i="6"/>
  <c r="AB1683" i="6"/>
  <c r="Z1683" i="6"/>
  <c r="Y1683" i="6"/>
  <c r="X1683" i="6"/>
  <c r="AD1683" i="6" s="1"/>
  <c r="V1683" i="6"/>
  <c r="T1683" i="6"/>
  <c r="S1683" i="6"/>
  <c r="R1683" i="6"/>
  <c r="Q1683" i="6"/>
  <c r="P1683" i="6"/>
  <c r="O1683" i="6"/>
  <c r="N1683" i="6"/>
  <c r="M1683" i="6"/>
  <c r="U1683" i="6" s="1"/>
  <c r="E1683" i="6"/>
  <c r="B1683" i="6"/>
  <c r="BK1682" i="6"/>
  <c r="BJ1682" i="6"/>
  <c r="BC1682" i="6"/>
  <c r="BB1682" i="6"/>
  <c r="BA1682" i="6"/>
  <c r="AZ1682" i="6"/>
  <c r="AY1682" i="6"/>
  <c r="AX1682" i="6"/>
  <c r="AW1682" i="6"/>
  <c r="AV1682" i="6"/>
  <c r="AU1682" i="6"/>
  <c r="AT1682" i="6"/>
  <c r="AS1682" i="6"/>
  <c r="AR1682" i="6"/>
  <c r="AQ1682" i="6"/>
  <c r="AP1682" i="6"/>
  <c r="AO1682" i="6"/>
  <c r="AN1682" i="6"/>
  <c r="BD1682" i="6" s="1"/>
  <c r="AL1682" i="6"/>
  <c r="AK1682" i="6"/>
  <c r="AJ1682" i="6"/>
  <c r="AI1682" i="6"/>
  <c r="AM1682" i="6" s="1"/>
  <c r="AH1682" i="6"/>
  <c r="AG1682" i="6"/>
  <c r="AB1682" i="6"/>
  <c r="Z1682" i="6"/>
  <c r="Y1682" i="6"/>
  <c r="X1682" i="6"/>
  <c r="AD1682" i="6" s="1"/>
  <c r="V1682" i="6"/>
  <c r="T1682" i="6"/>
  <c r="S1682" i="6"/>
  <c r="R1682" i="6"/>
  <c r="Q1682" i="6"/>
  <c r="P1682" i="6"/>
  <c r="O1682" i="6"/>
  <c r="N1682" i="6"/>
  <c r="M1682" i="6"/>
  <c r="U1682" i="6" s="1"/>
  <c r="E1682" i="6"/>
  <c r="B1682" i="6"/>
  <c r="BK1681" i="6"/>
  <c r="BJ1681" i="6"/>
  <c r="BC1681" i="6"/>
  <c r="BB1681" i="6"/>
  <c r="BA1681" i="6"/>
  <c r="AZ1681" i="6"/>
  <c r="AY1681" i="6"/>
  <c r="AX1681" i="6"/>
  <c r="AW1681" i="6"/>
  <c r="AV1681" i="6"/>
  <c r="AU1681" i="6"/>
  <c r="AT1681" i="6"/>
  <c r="AS1681" i="6"/>
  <c r="AR1681" i="6"/>
  <c r="AQ1681" i="6"/>
  <c r="AP1681" i="6"/>
  <c r="AO1681" i="6"/>
  <c r="AN1681" i="6"/>
  <c r="BD1681" i="6" s="1"/>
  <c r="AL1681" i="6"/>
  <c r="AK1681" i="6"/>
  <c r="AJ1681" i="6"/>
  <c r="AI1681" i="6"/>
  <c r="AM1681" i="6" s="1"/>
  <c r="AH1681" i="6"/>
  <c r="AG1681" i="6"/>
  <c r="AB1681" i="6"/>
  <c r="Z1681" i="6"/>
  <c r="Y1681" i="6"/>
  <c r="X1681" i="6"/>
  <c r="AD1681" i="6" s="1"/>
  <c r="V1681" i="6"/>
  <c r="T1681" i="6"/>
  <c r="S1681" i="6"/>
  <c r="R1681" i="6"/>
  <c r="Q1681" i="6"/>
  <c r="P1681" i="6"/>
  <c r="O1681" i="6"/>
  <c r="N1681" i="6"/>
  <c r="M1681" i="6"/>
  <c r="U1681" i="6" s="1"/>
  <c r="E1681" i="6"/>
  <c r="B1681" i="6"/>
  <c r="BK1680" i="6"/>
  <c r="BJ1680" i="6"/>
  <c r="BC1680" i="6"/>
  <c r="BB1680" i="6"/>
  <c r="BA1680" i="6"/>
  <c r="AZ1680" i="6"/>
  <c r="AY1680" i="6"/>
  <c r="AX1680" i="6"/>
  <c r="AW1680" i="6"/>
  <c r="AV1680" i="6"/>
  <c r="AU1680" i="6"/>
  <c r="AT1680" i="6"/>
  <c r="AS1680" i="6"/>
  <c r="AR1680" i="6"/>
  <c r="AQ1680" i="6"/>
  <c r="AP1680" i="6"/>
  <c r="AO1680" i="6"/>
  <c r="AN1680" i="6"/>
  <c r="BD1680" i="6" s="1"/>
  <c r="AL1680" i="6"/>
  <c r="AK1680" i="6"/>
  <c r="AJ1680" i="6"/>
  <c r="AI1680" i="6"/>
  <c r="AM1680" i="6" s="1"/>
  <c r="AH1680" i="6"/>
  <c r="AG1680" i="6"/>
  <c r="AB1680" i="6"/>
  <c r="Z1680" i="6"/>
  <c r="Y1680" i="6"/>
  <c r="X1680" i="6"/>
  <c r="AD1680" i="6" s="1"/>
  <c r="V1680" i="6"/>
  <c r="T1680" i="6"/>
  <c r="S1680" i="6"/>
  <c r="R1680" i="6"/>
  <c r="Q1680" i="6"/>
  <c r="P1680" i="6"/>
  <c r="O1680" i="6"/>
  <c r="N1680" i="6"/>
  <c r="M1680" i="6"/>
  <c r="U1680" i="6" s="1"/>
  <c r="E1680" i="6"/>
  <c r="B1680" i="6"/>
  <c r="BK1679" i="6"/>
  <c r="BJ1679" i="6"/>
  <c r="BC1679" i="6"/>
  <c r="BB1679" i="6"/>
  <c r="BA1679" i="6"/>
  <c r="AZ1679" i="6"/>
  <c r="AY1679" i="6"/>
  <c r="AX1679" i="6"/>
  <c r="AW1679" i="6"/>
  <c r="AV1679" i="6"/>
  <c r="AU1679" i="6"/>
  <c r="AT1679" i="6"/>
  <c r="AS1679" i="6"/>
  <c r="AR1679" i="6"/>
  <c r="AQ1679" i="6"/>
  <c r="AP1679" i="6"/>
  <c r="AO1679" i="6"/>
  <c r="AN1679" i="6"/>
  <c r="BD1679" i="6" s="1"/>
  <c r="AL1679" i="6"/>
  <c r="AK1679" i="6"/>
  <c r="AJ1679" i="6"/>
  <c r="AI1679" i="6"/>
  <c r="AM1679" i="6" s="1"/>
  <c r="AH1679" i="6"/>
  <c r="AG1679" i="6"/>
  <c r="AB1679" i="6"/>
  <c r="Z1679" i="6"/>
  <c r="Y1679" i="6"/>
  <c r="X1679" i="6"/>
  <c r="AD1679" i="6" s="1"/>
  <c r="V1679" i="6"/>
  <c r="T1679" i="6"/>
  <c r="S1679" i="6"/>
  <c r="R1679" i="6"/>
  <c r="Q1679" i="6"/>
  <c r="P1679" i="6"/>
  <c r="O1679" i="6"/>
  <c r="N1679" i="6"/>
  <c r="M1679" i="6"/>
  <c r="U1679" i="6" s="1"/>
  <c r="E1679" i="6"/>
  <c r="B1679" i="6"/>
  <c r="BK1678" i="6"/>
  <c r="BJ1678" i="6"/>
  <c r="BC1678" i="6"/>
  <c r="BB1678" i="6"/>
  <c r="BA1678" i="6"/>
  <c r="AZ1678" i="6"/>
  <c r="AY1678" i="6"/>
  <c r="AX1678" i="6"/>
  <c r="AW1678" i="6"/>
  <c r="AV1678" i="6"/>
  <c r="AU1678" i="6"/>
  <c r="AT1678" i="6"/>
  <c r="AS1678" i="6"/>
  <c r="AR1678" i="6"/>
  <c r="AQ1678" i="6"/>
  <c r="AP1678" i="6"/>
  <c r="AO1678" i="6"/>
  <c r="AN1678" i="6"/>
  <c r="BD1678" i="6" s="1"/>
  <c r="AL1678" i="6"/>
  <c r="AK1678" i="6"/>
  <c r="AJ1678" i="6"/>
  <c r="AI1678" i="6"/>
  <c r="AM1678" i="6" s="1"/>
  <c r="AH1678" i="6"/>
  <c r="AG1678" i="6"/>
  <c r="AB1678" i="6"/>
  <c r="Z1678" i="6"/>
  <c r="Y1678" i="6"/>
  <c r="X1678" i="6"/>
  <c r="AD1678" i="6" s="1"/>
  <c r="V1678" i="6"/>
  <c r="T1678" i="6"/>
  <c r="S1678" i="6"/>
  <c r="R1678" i="6"/>
  <c r="Q1678" i="6"/>
  <c r="P1678" i="6"/>
  <c r="O1678" i="6"/>
  <c r="N1678" i="6"/>
  <c r="M1678" i="6"/>
  <c r="U1678" i="6" s="1"/>
  <c r="E1678" i="6"/>
  <c r="B1678" i="6"/>
  <c r="BK1677" i="6"/>
  <c r="BJ1677" i="6"/>
  <c r="BC1677" i="6"/>
  <c r="BB1677" i="6"/>
  <c r="BA1677" i="6"/>
  <c r="AZ1677" i="6"/>
  <c r="AY1677" i="6"/>
  <c r="AX1677" i="6"/>
  <c r="AW1677" i="6"/>
  <c r="AV1677" i="6"/>
  <c r="AU1677" i="6"/>
  <c r="AT1677" i="6"/>
  <c r="AS1677" i="6"/>
  <c r="AR1677" i="6"/>
  <c r="AQ1677" i="6"/>
  <c r="AP1677" i="6"/>
  <c r="AO1677" i="6"/>
  <c r="AN1677" i="6"/>
  <c r="BD1677" i="6" s="1"/>
  <c r="AL1677" i="6"/>
  <c r="AK1677" i="6"/>
  <c r="AJ1677" i="6"/>
  <c r="AI1677" i="6"/>
  <c r="AM1677" i="6" s="1"/>
  <c r="AH1677" i="6"/>
  <c r="AG1677" i="6"/>
  <c r="AB1677" i="6"/>
  <c r="Z1677" i="6"/>
  <c r="Y1677" i="6"/>
  <c r="X1677" i="6"/>
  <c r="AD1677" i="6" s="1"/>
  <c r="V1677" i="6"/>
  <c r="T1677" i="6"/>
  <c r="S1677" i="6"/>
  <c r="R1677" i="6"/>
  <c r="Q1677" i="6"/>
  <c r="P1677" i="6"/>
  <c r="O1677" i="6"/>
  <c r="N1677" i="6"/>
  <c r="M1677" i="6"/>
  <c r="U1677" i="6" s="1"/>
  <c r="E1677" i="6"/>
  <c r="B1677" i="6"/>
  <c r="BK1676" i="6"/>
  <c r="BJ1676" i="6"/>
  <c r="BC1676" i="6"/>
  <c r="BB1676" i="6"/>
  <c r="BA1676" i="6"/>
  <c r="AZ1676" i="6"/>
  <c r="AY1676" i="6"/>
  <c r="AX1676" i="6"/>
  <c r="AW1676" i="6"/>
  <c r="AV1676" i="6"/>
  <c r="AU1676" i="6"/>
  <c r="AT1676" i="6"/>
  <c r="AS1676" i="6"/>
  <c r="AR1676" i="6"/>
  <c r="AQ1676" i="6"/>
  <c r="AP1676" i="6"/>
  <c r="AO1676" i="6"/>
  <c r="AN1676" i="6"/>
  <c r="BD1676" i="6" s="1"/>
  <c r="AL1676" i="6"/>
  <c r="AK1676" i="6"/>
  <c r="AJ1676" i="6"/>
  <c r="AI1676" i="6"/>
  <c r="AM1676" i="6" s="1"/>
  <c r="AH1676" i="6"/>
  <c r="AG1676" i="6"/>
  <c r="AB1676" i="6"/>
  <c r="Z1676" i="6"/>
  <c r="Y1676" i="6"/>
  <c r="X1676" i="6"/>
  <c r="AD1676" i="6" s="1"/>
  <c r="V1676" i="6"/>
  <c r="T1676" i="6"/>
  <c r="S1676" i="6"/>
  <c r="R1676" i="6"/>
  <c r="Q1676" i="6"/>
  <c r="P1676" i="6"/>
  <c r="O1676" i="6"/>
  <c r="N1676" i="6"/>
  <c r="M1676" i="6"/>
  <c r="U1676" i="6" s="1"/>
  <c r="E1676" i="6"/>
  <c r="B1676" i="6"/>
  <c r="BK1675" i="6"/>
  <c r="BJ1675" i="6"/>
  <c r="BC1675" i="6"/>
  <c r="BB1675" i="6"/>
  <c r="BA1675" i="6"/>
  <c r="AZ1675" i="6"/>
  <c r="AY1675" i="6"/>
  <c r="AX1675" i="6"/>
  <c r="AW1675" i="6"/>
  <c r="AV1675" i="6"/>
  <c r="AU1675" i="6"/>
  <c r="AT1675" i="6"/>
  <c r="AS1675" i="6"/>
  <c r="AR1675" i="6"/>
  <c r="AQ1675" i="6"/>
  <c r="AP1675" i="6"/>
  <c r="AO1675" i="6"/>
  <c r="AN1675" i="6"/>
  <c r="BD1675" i="6" s="1"/>
  <c r="AL1675" i="6"/>
  <c r="AK1675" i="6"/>
  <c r="AJ1675" i="6"/>
  <c r="AI1675" i="6"/>
  <c r="AM1675" i="6" s="1"/>
  <c r="AH1675" i="6"/>
  <c r="AG1675" i="6"/>
  <c r="AB1675" i="6"/>
  <c r="Z1675" i="6"/>
  <c r="Y1675" i="6"/>
  <c r="X1675" i="6"/>
  <c r="AD1675" i="6" s="1"/>
  <c r="V1675" i="6"/>
  <c r="T1675" i="6"/>
  <c r="S1675" i="6"/>
  <c r="R1675" i="6"/>
  <c r="Q1675" i="6"/>
  <c r="P1675" i="6"/>
  <c r="O1675" i="6"/>
  <c r="N1675" i="6"/>
  <c r="M1675" i="6"/>
  <c r="U1675" i="6" s="1"/>
  <c r="E1675" i="6"/>
  <c r="B1675" i="6"/>
  <c r="BK1674" i="6"/>
  <c r="BJ1674" i="6"/>
  <c r="BC1674" i="6"/>
  <c r="BB1674" i="6"/>
  <c r="BA1674" i="6"/>
  <c r="AZ1674" i="6"/>
  <c r="AY1674" i="6"/>
  <c r="AX1674" i="6"/>
  <c r="AW1674" i="6"/>
  <c r="AV1674" i="6"/>
  <c r="AU1674" i="6"/>
  <c r="AT1674" i="6"/>
  <c r="AS1674" i="6"/>
  <c r="AR1674" i="6"/>
  <c r="AQ1674" i="6"/>
  <c r="AP1674" i="6"/>
  <c r="AO1674" i="6"/>
  <c r="AN1674" i="6"/>
  <c r="BD1674" i="6" s="1"/>
  <c r="AL1674" i="6"/>
  <c r="AK1674" i="6"/>
  <c r="AJ1674" i="6"/>
  <c r="AI1674" i="6"/>
  <c r="AM1674" i="6" s="1"/>
  <c r="AH1674" i="6"/>
  <c r="AG1674" i="6"/>
  <c r="AB1674" i="6"/>
  <c r="Z1674" i="6"/>
  <c r="Y1674" i="6"/>
  <c r="X1674" i="6"/>
  <c r="AD1674" i="6" s="1"/>
  <c r="V1674" i="6"/>
  <c r="T1674" i="6"/>
  <c r="S1674" i="6"/>
  <c r="R1674" i="6"/>
  <c r="Q1674" i="6"/>
  <c r="P1674" i="6"/>
  <c r="O1674" i="6"/>
  <c r="N1674" i="6"/>
  <c r="M1674" i="6"/>
  <c r="U1674" i="6" s="1"/>
  <c r="E1674" i="6"/>
  <c r="B1674" i="6"/>
  <c r="BK1673" i="6"/>
  <c r="BJ1673" i="6"/>
  <c r="BC1673" i="6"/>
  <c r="BB1673" i="6"/>
  <c r="BA1673" i="6"/>
  <c r="AZ1673" i="6"/>
  <c r="AY1673" i="6"/>
  <c r="AX1673" i="6"/>
  <c r="AW1673" i="6"/>
  <c r="AV1673" i="6"/>
  <c r="AU1673" i="6"/>
  <c r="AT1673" i="6"/>
  <c r="AS1673" i="6"/>
  <c r="AR1673" i="6"/>
  <c r="AQ1673" i="6"/>
  <c r="AP1673" i="6"/>
  <c r="AO1673" i="6"/>
  <c r="AN1673" i="6"/>
  <c r="BD1673" i="6" s="1"/>
  <c r="AL1673" i="6"/>
  <c r="AK1673" i="6"/>
  <c r="AJ1673" i="6"/>
  <c r="AI1673" i="6"/>
  <c r="AM1673" i="6" s="1"/>
  <c r="AH1673" i="6"/>
  <c r="AG1673" i="6"/>
  <c r="AB1673" i="6"/>
  <c r="Z1673" i="6"/>
  <c r="Y1673" i="6"/>
  <c r="X1673" i="6"/>
  <c r="AD1673" i="6" s="1"/>
  <c r="V1673" i="6"/>
  <c r="T1673" i="6"/>
  <c r="S1673" i="6"/>
  <c r="R1673" i="6"/>
  <c r="Q1673" i="6"/>
  <c r="P1673" i="6"/>
  <c r="O1673" i="6"/>
  <c r="N1673" i="6"/>
  <c r="M1673" i="6"/>
  <c r="U1673" i="6" s="1"/>
  <c r="E1673" i="6"/>
  <c r="B1673" i="6"/>
  <c r="BK1672" i="6"/>
  <c r="BJ1672" i="6"/>
  <c r="BC1672" i="6"/>
  <c r="BB1672" i="6"/>
  <c r="BA1672" i="6"/>
  <c r="AZ1672" i="6"/>
  <c r="AY1672" i="6"/>
  <c r="AX1672" i="6"/>
  <c r="AW1672" i="6"/>
  <c r="AV1672" i="6"/>
  <c r="AU1672" i="6"/>
  <c r="AT1672" i="6"/>
  <c r="AS1672" i="6"/>
  <c r="AR1672" i="6"/>
  <c r="AQ1672" i="6"/>
  <c r="AP1672" i="6"/>
  <c r="AO1672" i="6"/>
  <c r="AN1672" i="6"/>
  <c r="BD1672" i="6" s="1"/>
  <c r="AL1672" i="6"/>
  <c r="AK1672" i="6"/>
  <c r="AJ1672" i="6"/>
  <c r="AI1672" i="6"/>
  <c r="AM1672" i="6" s="1"/>
  <c r="AH1672" i="6"/>
  <c r="AG1672" i="6"/>
  <c r="AB1672" i="6"/>
  <c r="Z1672" i="6"/>
  <c r="Y1672" i="6"/>
  <c r="X1672" i="6"/>
  <c r="AD1672" i="6" s="1"/>
  <c r="V1672" i="6"/>
  <c r="T1672" i="6"/>
  <c r="S1672" i="6"/>
  <c r="R1672" i="6"/>
  <c r="Q1672" i="6"/>
  <c r="P1672" i="6"/>
  <c r="O1672" i="6"/>
  <c r="N1672" i="6"/>
  <c r="M1672" i="6"/>
  <c r="U1672" i="6" s="1"/>
  <c r="E1672" i="6"/>
  <c r="B1672" i="6"/>
  <c r="BK1671" i="6"/>
  <c r="BJ1671" i="6"/>
  <c r="BC1671" i="6"/>
  <c r="BB1671" i="6"/>
  <c r="BA1671" i="6"/>
  <c r="AZ1671" i="6"/>
  <c r="AY1671" i="6"/>
  <c r="AX1671" i="6"/>
  <c r="AW1671" i="6"/>
  <c r="AV1671" i="6"/>
  <c r="AU1671" i="6"/>
  <c r="AT1671" i="6"/>
  <c r="AS1671" i="6"/>
  <c r="AR1671" i="6"/>
  <c r="AQ1671" i="6"/>
  <c r="AP1671" i="6"/>
  <c r="AO1671" i="6"/>
  <c r="AN1671" i="6"/>
  <c r="BD1671" i="6" s="1"/>
  <c r="AL1671" i="6"/>
  <c r="AK1671" i="6"/>
  <c r="AJ1671" i="6"/>
  <c r="AI1671" i="6"/>
  <c r="AM1671" i="6" s="1"/>
  <c r="AH1671" i="6"/>
  <c r="AG1671" i="6"/>
  <c r="AB1671" i="6"/>
  <c r="Z1671" i="6"/>
  <c r="Y1671" i="6"/>
  <c r="X1671" i="6"/>
  <c r="AD1671" i="6" s="1"/>
  <c r="V1671" i="6"/>
  <c r="T1671" i="6"/>
  <c r="S1671" i="6"/>
  <c r="R1671" i="6"/>
  <c r="Q1671" i="6"/>
  <c r="P1671" i="6"/>
  <c r="O1671" i="6"/>
  <c r="N1671" i="6"/>
  <c r="M1671" i="6"/>
  <c r="U1671" i="6" s="1"/>
  <c r="E1671" i="6"/>
  <c r="B1671" i="6"/>
  <c r="BK1670" i="6"/>
  <c r="BJ1670" i="6"/>
  <c r="BC1670" i="6"/>
  <c r="BB1670" i="6"/>
  <c r="BA1670" i="6"/>
  <c r="AZ1670" i="6"/>
  <c r="AY1670" i="6"/>
  <c r="AX1670" i="6"/>
  <c r="AW1670" i="6"/>
  <c r="AV1670" i="6"/>
  <c r="AU1670" i="6"/>
  <c r="AT1670" i="6"/>
  <c r="AS1670" i="6"/>
  <c r="AR1670" i="6"/>
  <c r="AQ1670" i="6"/>
  <c r="AP1670" i="6"/>
  <c r="AO1670" i="6"/>
  <c r="AN1670" i="6"/>
  <c r="BD1670" i="6" s="1"/>
  <c r="AL1670" i="6"/>
  <c r="AK1670" i="6"/>
  <c r="AJ1670" i="6"/>
  <c r="AI1670" i="6"/>
  <c r="AM1670" i="6" s="1"/>
  <c r="AH1670" i="6"/>
  <c r="AG1670" i="6"/>
  <c r="AB1670" i="6"/>
  <c r="Z1670" i="6"/>
  <c r="Y1670" i="6"/>
  <c r="X1670" i="6"/>
  <c r="AD1670" i="6" s="1"/>
  <c r="V1670" i="6"/>
  <c r="T1670" i="6"/>
  <c r="S1670" i="6"/>
  <c r="R1670" i="6"/>
  <c r="Q1670" i="6"/>
  <c r="P1670" i="6"/>
  <c r="O1670" i="6"/>
  <c r="N1670" i="6"/>
  <c r="M1670" i="6"/>
  <c r="U1670" i="6" s="1"/>
  <c r="E1670" i="6"/>
  <c r="B1670" i="6"/>
  <c r="BK1669" i="6"/>
  <c r="BJ1669" i="6"/>
  <c r="BC1669" i="6"/>
  <c r="BB1669" i="6"/>
  <c r="BA1669" i="6"/>
  <c r="AZ1669" i="6"/>
  <c r="AY1669" i="6"/>
  <c r="AX1669" i="6"/>
  <c r="AW1669" i="6"/>
  <c r="AV1669" i="6"/>
  <c r="AU1669" i="6"/>
  <c r="AT1669" i="6"/>
  <c r="AS1669" i="6"/>
  <c r="AR1669" i="6"/>
  <c r="AQ1669" i="6"/>
  <c r="AP1669" i="6"/>
  <c r="AO1669" i="6"/>
  <c r="AN1669" i="6"/>
  <c r="BD1669" i="6" s="1"/>
  <c r="AL1669" i="6"/>
  <c r="AK1669" i="6"/>
  <c r="AJ1669" i="6"/>
  <c r="AI1669" i="6"/>
  <c r="AM1669" i="6" s="1"/>
  <c r="AH1669" i="6"/>
  <c r="AG1669" i="6"/>
  <c r="AB1669" i="6"/>
  <c r="Z1669" i="6"/>
  <c r="Y1669" i="6"/>
  <c r="X1669" i="6"/>
  <c r="AD1669" i="6" s="1"/>
  <c r="V1669" i="6"/>
  <c r="T1669" i="6"/>
  <c r="S1669" i="6"/>
  <c r="R1669" i="6"/>
  <c r="Q1669" i="6"/>
  <c r="P1669" i="6"/>
  <c r="O1669" i="6"/>
  <c r="N1669" i="6"/>
  <c r="M1669" i="6"/>
  <c r="U1669" i="6" s="1"/>
  <c r="E1669" i="6"/>
  <c r="B1669" i="6"/>
  <c r="BK1668" i="6"/>
  <c r="BJ1668" i="6"/>
  <c r="BC1668" i="6"/>
  <c r="BB1668" i="6"/>
  <c r="BA1668" i="6"/>
  <c r="AZ1668" i="6"/>
  <c r="AY1668" i="6"/>
  <c r="AX1668" i="6"/>
  <c r="AW1668" i="6"/>
  <c r="AV1668" i="6"/>
  <c r="AU1668" i="6"/>
  <c r="AT1668" i="6"/>
  <c r="AS1668" i="6"/>
  <c r="AR1668" i="6"/>
  <c r="AQ1668" i="6"/>
  <c r="AP1668" i="6"/>
  <c r="AO1668" i="6"/>
  <c r="AN1668" i="6"/>
  <c r="BD1668" i="6" s="1"/>
  <c r="AL1668" i="6"/>
  <c r="AK1668" i="6"/>
  <c r="AJ1668" i="6"/>
  <c r="AI1668" i="6"/>
  <c r="AM1668" i="6" s="1"/>
  <c r="AH1668" i="6"/>
  <c r="AG1668" i="6"/>
  <c r="AB1668" i="6"/>
  <c r="Z1668" i="6"/>
  <c r="Y1668" i="6"/>
  <c r="X1668" i="6"/>
  <c r="AD1668" i="6" s="1"/>
  <c r="V1668" i="6"/>
  <c r="T1668" i="6"/>
  <c r="S1668" i="6"/>
  <c r="R1668" i="6"/>
  <c r="Q1668" i="6"/>
  <c r="P1668" i="6"/>
  <c r="O1668" i="6"/>
  <c r="N1668" i="6"/>
  <c r="M1668" i="6"/>
  <c r="U1668" i="6" s="1"/>
  <c r="E1668" i="6"/>
  <c r="B1668" i="6"/>
  <c r="BK1667" i="6"/>
  <c r="BJ1667" i="6"/>
  <c r="BC1667" i="6"/>
  <c r="BB1667" i="6"/>
  <c r="BA1667" i="6"/>
  <c r="AZ1667" i="6"/>
  <c r="AY1667" i="6"/>
  <c r="AX1667" i="6"/>
  <c r="AW1667" i="6"/>
  <c r="AV1667" i="6"/>
  <c r="AU1667" i="6"/>
  <c r="AT1667" i="6"/>
  <c r="AS1667" i="6"/>
  <c r="AR1667" i="6"/>
  <c r="AQ1667" i="6"/>
  <c r="AP1667" i="6"/>
  <c r="AO1667" i="6"/>
  <c r="AN1667" i="6"/>
  <c r="BD1667" i="6" s="1"/>
  <c r="AL1667" i="6"/>
  <c r="AK1667" i="6"/>
  <c r="AJ1667" i="6"/>
  <c r="AI1667" i="6"/>
  <c r="AM1667" i="6" s="1"/>
  <c r="AH1667" i="6"/>
  <c r="AG1667" i="6"/>
  <c r="AB1667" i="6"/>
  <c r="Z1667" i="6"/>
  <c r="Y1667" i="6"/>
  <c r="X1667" i="6"/>
  <c r="AD1667" i="6" s="1"/>
  <c r="V1667" i="6"/>
  <c r="T1667" i="6"/>
  <c r="S1667" i="6"/>
  <c r="R1667" i="6"/>
  <c r="Q1667" i="6"/>
  <c r="P1667" i="6"/>
  <c r="O1667" i="6"/>
  <c r="N1667" i="6"/>
  <c r="M1667" i="6"/>
  <c r="U1667" i="6" s="1"/>
  <c r="E1667" i="6"/>
  <c r="B1667" i="6"/>
  <c r="BK1666" i="6"/>
  <c r="BJ1666" i="6"/>
  <c r="BC1666" i="6"/>
  <c r="BB1666" i="6"/>
  <c r="BA1666" i="6"/>
  <c r="AZ1666" i="6"/>
  <c r="AY1666" i="6"/>
  <c r="AX1666" i="6"/>
  <c r="AW1666" i="6"/>
  <c r="AV1666" i="6"/>
  <c r="AU1666" i="6"/>
  <c r="AT1666" i="6"/>
  <c r="AS1666" i="6"/>
  <c r="AR1666" i="6"/>
  <c r="AQ1666" i="6"/>
  <c r="AP1666" i="6"/>
  <c r="AO1666" i="6"/>
  <c r="AN1666" i="6"/>
  <c r="BD1666" i="6" s="1"/>
  <c r="AL1666" i="6"/>
  <c r="AK1666" i="6"/>
  <c r="AJ1666" i="6"/>
  <c r="AI1666" i="6"/>
  <c r="AM1666" i="6" s="1"/>
  <c r="AH1666" i="6"/>
  <c r="AG1666" i="6"/>
  <c r="AB1666" i="6"/>
  <c r="Z1666" i="6"/>
  <c r="Y1666" i="6"/>
  <c r="X1666" i="6"/>
  <c r="AD1666" i="6" s="1"/>
  <c r="V1666" i="6"/>
  <c r="T1666" i="6"/>
  <c r="S1666" i="6"/>
  <c r="R1666" i="6"/>
  <c r="Q1666" i="6"/>
  <c r="P1666" i="6"/>
  <c r="O1666" i="6"/>
  <c r="N1666" i="6"/>
  <c r="M1666" i="6"/>
  <c r="U1666" i="6" s="1"/>
  <c r="E1666" i="6"/>
  <c r="B1666" i="6"/>
  <c r="BK1665" i="6"/>
  <c r="BJ1665" i="6"/>
  <c r="BC1665" i="6"/>
  <c r="BB1665" i="6"/>
  <c r="BA1665" i="6"/>
  <c r="AZ1665" i="6"/>
  <c r="AY1665" i="6"/>
  <c r="AX1665" i="6"/>
  <c r="AW1665" i="6"/>
  <c r="AV1665" i="6"/>
  <c r="AU1665" i="6"/>
  <c r="AT1665" i="6"/>
  <c r="AS1665" i="6"/>
  <c r="AR1665" i="6"/>
  <c r="AQ1665" i="6"/>
  <c r="AP1665" i="6"/>
  <c r="AO1665" i="6"/>
  <c r="AN1665" i="6"/>
  <c r="BD1665" i="6" s="1"/>
  <c r="AL1665" i="6"/>
  <c r="AK1665" i="6"/>
  <c r="AJ1665" i="6"/>
  <c r="AI1665" i="6"/>
  <c r="AM1665" i="6" s="1"/>
  <c r="AH1665" i="6"/>
  <c r="AG1665" i="6"/>
  <c r="AB1665" i="6"/>
  <c r="Z1665" i="6"/>
  <c r="Y1665" i="6"/>
  <c r="X1665" i="6"/>
  <c r="AD1665" i="6" s="1"/>
  <c r="V1665" i="6"/>
  <c r="T1665" i="6"/>
  <c r="S1665" i="6"/>
  <c r="R1665" i="6"/>
  <c r="Q1665" i="6"/>
  <c r="P1665" i="6"/>
  <c r="O1665" i="6"/>
  <c r="N1665" i="6"/>
  <c r="M1665" i="6"/>
  <c r="U1665" i="6" s="1"/>
  <c r="E1665" i="6"/>
  <c r="B1665" i="6"/>
  <c r="BK1664" i="6"/>
  <c r="BJ1664" i="6"/>
  <c r="BC1664" i="6"/>
  <c r="BB1664" i="6"/>
  <c r="BA1664" i="6"/>
  <c r="AZ1664" i="6"/>
  <c r="AY1664" i="6"/>
  <c r="AX1664" i="6"/>
  <c r="AW1664" i="6"/>
  <c r="AV1664" i="6"/>
  <c r="AU1664" i="6"/>
  <c r="AT1664" i="6"/>
  <c r="AS1664" i="6"/>
  <c r="AR1664" i="6"/>
  <c r="AQ1664" i="6"/>
  <c r="AP1664" i="6"/>
  <c r="AO1664" i="6"/>
  <c r="AN1664" i="6"/>
  <c r="BD1664" i="6" s="1"/>
  <c r="AL1664" i="6"/>
  <c r="AK1664" i="6"/>
  <c r="AJ1664" i="6"/>
  <c r="AI1664" i="6"/>
  <c r="AM1664" i="6" s="1"/>
  <c r="AH1664" i="6"/>
  <c r="AG1664" i="6"/>
  <c r="AB1664" i="6"/>
  <c r="Z1664" i="6"/>
  <c r="Y1664" i="6"/>
  <c r="X1664" i="6"/>
  <c r="AD1664" i="6" s="1"/>
  <c r="V1664" i="6"/>
  <c r="T1664" i="6"/>
  <c r="S1664" i="6"/>
  <c r="R1664" i="6"/>
  <c r="Q1664" i="6"/>
  <c r="P1664" i="6"/>
  <c r="O1664" i="6"/>
  <c r="N1664" i="6"/>
  <c r="M1664" i="6"/>
  <c r="U1664" i="6" s="1"/>
  <c r="E1664" i="6"/>
  <c r="B1664" i="6"/>
  <c r="BK1663" i="6"/>
  <c r="BJ1663" i="6"/>
  <c r="BC1663" i="6"/>
  <c r="BB1663" i="6"/>
  <c r="BA1663" i="6"/>
  <c r="AZ1663" i="6"/>
  <c r="AY1663" i="6"/>
  <c r="AX1663" i="6"/>
  <c r="AW1663" i="6"/>
  <c r="AV1663" i="6"/>
  <c r="AU1663" i="6"/>
  <c r="AT1663" i="6"/>
  <c r="AS1663" i="6"/>
  <c r="AR1663" i="6"/>
  <c r="AQ1663" i="6"/>
  <c r="AP1663" i="6"/>
  <c r="AO1663" i="6"/>
  <c r="AN1663" i="6"/>
  <c r="BD1663" i="6" s="1"/>
  <c r="AL1663" i="6"/>
  <c r="AK1663" i="6"/>
  <c r="AJ1663" i="6"/>
  <c r="AI1663" i="6"/>
  <c r="AM1663" i="6" s="1"/>
  <c r="AH1663" i="6"/>
  <c r="AG1663" i="6"/>
  <c r="AB1663" i="6"/>
  <c r="Z1663" i="6"/>
  <c r="Y1663" i="6"/>
  <c r="X1663" i="6"/>
  <c r="AD1663" i="6" s="1"/>
  <c r="V1663" i="6"/>
  <c r="T1663" i="6"/>
  <c r="S1663" i="6"/>
  <c r="R1663" i="6"/>
  <c r="Q1663" i="6"/>
  <c r="P1663" i="6"/>
  <c r="O1663" i="6"/>
  <c r="N1663" i="6"/>
  <c r="M1663" i="6"/>
  <c r="U1663" i="6" s="1"/>
  <c r="E1663" i="6"/>
  <c r="B1663" i="6"/>
  <c r="BK1662" i="6"/>
  <c r="BJ1662" i="6"/>
  <c r="BC1662" i="6"/>
  <c r="BB1662" i="6"/>
  <c r="BA1662" i="6"/>
  <c r="AZ1662" i="6"/>
  <c r="AY1662" i="6"/>
  <c r="AX1662" i="6"/>
  <c r="AW1662" i="6"/>
  <c r="AV1662" i="6"/>
  <c r="AU1662" i="6"/>
  <c r="AT1662" i="6"/>
  <c r="AS1662" i="6"/>
  <c r="AR1662" i="6"/>
  <c r="AQ1662" i="6"/>
  <c r="AP1662" i="6"/>
  <c r="AO1662" i="6"/>
  <c r="AN1662" i="6"/>
  <c r="BD1662" i="6" s="1"/>
  <c r="AL1662" i="6"/>
  <c r="AK1662" i="6"/>
  <c r="AJ1662" i="6"/>
  <c r="AI1662" i="6"/>
  <c r="AM1662" i="6" s="1"/>
  <c r="AH1662" i="6"/>
  <c r="AG1662" i="6"/>
  <c r="AB1662" i="6"/>
  <c r="Z1662" i="6"/>
  <c r="Y1662" i="6"/>
  <c r="X1662" i="6"/>
  <c r="AD1662" i="6" s="1"/>
  <c r="V1662" i="6"/>
  <c r="T1662" i="6"/>
  <c r="S1662" i="6"/>
  <c r="R1662" i="6"/>
  <c r="Q1662" i="6"/>
  <c r="P1662" i="6"/>
  <c r="O1662" i="6"/>
  <c r="N1662" i="6"/>
  <c r="M1662" i="6"/>
  <c r="U1662" i="6" s="1"/>
  <c r="E1662" i="6"/>
  <c r="B1662" i="6"/>
  <c r="BK1661" i="6"/>
  <c r="BJ1661" i="6"/>
  <c r="BC1661" i="6"/>
  <c r="BB1661" i="6"/>
  <c r="BA1661" i="6"/>
  <c r="AZ1661" i="6"/>
  <c r="AY1661" i="6"/>
  <c r="AX1661" i="6"/>
  <c r="AW1661" i="6"/>
  <c r="AV1661" i="6"/>
  <c r="AU1661" i="6"/>
  <c r="AT1661" i="6"/>
  <c r="AS1661" i="6"/>
  <c r="AR1661" i="6"/>
  <c r="AQ1661" i="6"/>
  <c r="AP1661" i="6"/>
  <c r="AO1661" i="6"/>
  <c r="AN1661" i="6"/>
  <c r="BD1661" i="6" s="1"/>
  <c r="AL1661" i="6"/>
  <c r="AK1661" i="6"/>
  <c r="AJ1661" i="6"/>
  <c r="AI1661" i="6"/>
  <c r="AM1661" i="6" s="1"/>
  <c r="AH1661" i="6"/>
  <c r="AG1661" i="6"/>
  <c r="AB1661" i="6"/>
  <c r="Z1661" i="6"/>
  <c r="Y1661" i="6"/>
  <c r="X1661" i="6"/>
  <c r="AD1661" i="6" s="1"/>
  <c r="V1661" i="6"/>
  <c r="T1661" i="6"/>
  <c r="S1661" i="6"/>
  <c r="R1661" i="6"/>
  <c r="Q1661" i="6"/>
  <c r="P1661" i="6"/>
  <c r="O1661" i="6"/>
  <c r="N1661" i="6"/>
  <c r="M1661" i="6"/>
  <c r="U1661" i="6" s="1"/>
  <c r="E1661" i="6"/>
  <c r="B1661" i="6"/>
  <c r="BK1660" i="6"/>
  <c r="BJ1660" i="6"/>
  <c r="BC1660" i="6"/>
  <c r="BB1660" i="6"/>
  <c r="BA1660" i="6"/>
  <c r="AZ1660" i="6"/>
  <c r="AY1660" i="6"/>
  <c r="AX1660" i="6"/>
  <c r="AW1660" i="6"/>
  <c r="AV1660" i="6"/>
  <c r="AU1660" i="6"/>
  <c r="AT1660" i="6"/>
  <c r="AS1660" i="6"/>
  <c r="AR1660" i="6"/>
  <c r="AQ1660" i="6"/>
  <c r="AP1660" i="6"/>
  <c r="AO1660" i="6"/>
  <c r="AN1660" i="6"/>
  <c r="BD1660" i="6" s="1"/>
  <c r="AL1660" i="6"/>
  <c r="AK1660" i="6"/>
  <c r="AJ1660" i="6"/>
  <c r="AI1660" i="6"/>
  <c r="AM1660" i="6" s="1"/>
  <c r="AH1660" i="6"/>
  <c r="AG1660" i="6"/>
  <c r="AB1660" i="6"/>
  <c r="Z1660" i="6"/>
  <c r="Y1660" i="6"/>
  <c r="X1660" i="6"/>
  <c r="AD1660" i="6" s="1"/>
  <c r="V1660" i="6"/>
  <c r="T1660" i="6"/>
  <c r="S1660" i="6"/>
  <c r="R1660" i="6"/>
  <c r="Q1660" i="6"/>
  <c r="P1660" i="6"/>
  <c r="O1660" i="6"/>
  <c r="N1660" i="6"/>
  <c r="M1660" i="6"/>
  <c r="U1660" i="6" s="1"/>
  <c r="E1660" i="6"/>
  <c r="B1660" i="6"/>
  <c r="BK1659" i="6"/>
  <c r="BJ1659" i="6"/>
  <c r="BC1659" i="6"/>
  <c r="BB1659" i="6"/>
  <c r="BA1659" i="6"/>
  <c r="AZ1659" i="6"/>
  <c r="AY1659" i="6"/>
  <c r="AX1659" i="6"/>
  <c r="AW1659" i="6"/>
  <c r="AV1659" i="6"/>
  <c r="AU1659" i="6"/>
  <c r="AT1659" i="6"/>
  <c r="AS1659" i="6"/>
  <c r="AR1659" i="6"/>
  <c r="AQ1659" i="6"/>
  <c r="AP1659" i="6"/>
  <c r="AO1659" i="6"/>
  <c r="AN1659" i="6"/>
  <c r="BD1659" i="6" s="1"/>
  <c r="AL1659" i="6"/>
  <c r="AK1659" i="6"/>
  <c r="AJ1659" i="6"/>
  <c r="AI1659" i="6"/>
  <c r="AM1659" i="6" s="1"/>
  <c r="AH1659" i="6"/>
  <c r="AG1659" i="6"/>
  <c r="AB1659" i="6"/>
  <c r="Z1659" i="6"/>
  <c r="Y1659" i="6"/>
  <c r="X1659" i="6"/>
  <c r="AD1659" i="6" s="1"/>
  <c r="V1659" i="6"/>
  <c r="T1659" i="6"/>
  <c r="S1659" i="6"/>
  <c r="R1659" i="6"/>
  <c r="Q1659" i="6"/>
  <c r="P1659" i="6"/>
  <c r="O1659" i="6"/>
  <c r="N1659" i="6"/>
  <c r="M1659" i="6"/>
  <c r="U1659" i="6" s="1"/>
  <c r="E1659" i="6"/>
  <c r="B1659" i="6"/>
  <c r="BK1658" i="6"/>
  <c r="BJ1658" i="6"/>
  <c r="BC1658" i="6"/>
  <c r="BB1658" i="6"/>
  <c r="BA1658" i="6"/>
  <c r="AZ1658" i="6"/>
  <c r="AY1658" i="6"/>
  <c r="AX1658" i="6"/>
  <c r="AW1658" i="6"/>
  <c r="AV1658" i="6"/>
  <c r="AU1658" i="6"/>
  <c r="AT1658" i="6"/>
  <c r="AS1658" i="6"/>
  <c r="AR1658" i="6"/>
  <c r="AQ1658" i="6"/>
  <c r="AP1658" i="6"/>
  <c r="AO1658" i="6"/>
  <c r="AN1658" i="6"/>
  <c r="BD1658" i="6" s="1"/>
  <c r="AL1658" i="6"/>
  <c r="AK1658" i="6"/>
  <c r="AJ1658" i="6"/>
  <c r="AI1658" i="6"/>
  <c r="AM1658" i="6" s="1"/>
  <c r="AH1658" i="6"/>
  <c r="AG1658" i="6"/>
  <c r="AB1658" i="6"/>
  <c r="Z1658" i="6"/>
  <c r="Y1658" i="6"/>
  <c r="X1658" i="6"/>
  <c r="AD1658" i="6" s="1"/>
  <c r="V1658" i="6"/>
  <c r="T1658" i="6"/>
  <c r="S1658" i="6"/>
  <c r="R1658" i="6"/>
  <c r="Q1658" i="6"/>
  <c r="P1658" i="6"/>
  <c r="O1658" i="6"/>
  <c r="N1658" i="6"/>
  <c r="M1658" i="6"/>
  <c r="U1658" i="6" s="1"/>
  <c r="E1658" i="6"/>
  <c r="B1658" i="6"/>
  <c r="BK1657" i="6"/>
  <c r="BJ1657" i="6"/>
  <c r="BC1657" i="6"/>
  <c r="BB1657" i="6"/>
  <c r="BA1657" i="6"/>
  <c r="AZ1657" i="6"/>
  <c r="AY1657" i="6"/>
  <c r="AX1657" i="6"/>
  <c r="AW1657" i="6"/>
  <c r="AV1657" i="6"/>
  <c r="AU1657" i="6"/>
  <c r="AT1657" i="6"/>
  <c r="AS1657" i="6"/>
  <c r="AR1657" i="6"/>
  <c r="AQ1657" i="6"/>
  <c r="AP1657" i="6"/>
  <c r="AO1657" i="6"/>
  <c r="AN1657" i="6"/>
  <c r="BD1657" i="6" s="1"/>
  <c r="AL1657" i="6"/>
  <c r="AK1657" i="6"/>
  <c r="AJ1657" i="6"/>
  <c r="AI1657" i="6"/>
  <c r="AM1657" i="6" s="1"/>
  <c r="AH1657" i="6"/>
  <c r="AG1657" i="6"/>
  <c r="AB1657" i="6"/>
  <c r="Z1657" i="6"/>
  <c r="Y1657" i="6"/>
  <c r="X1657" i="6"/>
  <c r="AD1657" i="6" s="1"/>
  <c r="V1657" i="6"/>
  <c r="T1657" i="6"/>
  <c r="S1657" i="6"/>
  <c r="R1657" i="6"/>
  <c r="Q1657" i="6"/>
  <c r="P1657" i="6"/>
  <c r="O1657" i="6"/>
  <c r="N1657" i="6"/>
  <c r="M1657" i="6"/>
  <c r="U1657" i="6" s="1"/>
  <c r="E1657" i="6"/>
  <c r="B1657" i="6"/>
  <c r="BK1656" i="6"/>
  <c r="BJ1656" i="6"/>
  <c r="BC1656" i="6"/>
  <c r="BB1656" i="6"/>
  <c r="BA1656" i="6"/>
  <c r="AZ1656" i="6"/>
  <c r="AY1656" i="6"/>
  <c r="AX1656" i="6"/>
  <c r="AW1656" i="6"/>
  <c r="AV1656" i="6"/>
  <c r="AU1656" i="6"/>
  <c r="AT1656" i="6"/>
  <c r="AS1656" i="6"/>
  <c r="AR1656" i="6"/>
  <c r="AQ1656" i="6"/>
  <c r="AP1656" i="6"/>
  <c r="AO1656" i="6"/>
  <c r="AN1656" i="6"/>
  <c r="BD1656" i="6" s="1"/>
  <c r="AL1656" i="6"/>
  <c r="AK1656" i="6"/>
  <c r="AJ1656" i="6"/>
  <c r="AI1656" i="6"/>
  <c r="AM1656" i="6" s="1"/>
  <c r="AH1656" i="6"/>
  <c r="AG1656" i="6"/>
  <c r="AB1656" i="6"/>
  <c r="Z1656" i="6"/>
  <c r="Y1656" i="6"/>
  <c r="X1656" i="6"/>
  <c r="AD1656" i="6" s="1"/>
  <c r="V1656" i="6"/>
  <c r="T1656" i="6"/>
  <c r="S1656" i="6"/>
  <c r="R1656" i="6"/>
  <c r="Q1656" i="6"/>
  <c r="P1656" i="6"/>
  <c r="O1656" i="6"/>
  <c r="N1656" i="6"/>
  <c r="M1656" i="6"/>
  <c r="U1656" i="6" s="1"/>
  <c r="E1656" i="6"/>
  <c r="B1656" i="6"/>
  <c r="BK1655" i="6"/>
  <c r="BJ1655" i="6"/>
  <c r="BC1655" i="6"/>
  <c r="BB1655" i="6"/>
  <c r="BA1655" i="6"/>
  <c r="AZ1655" i="6"/>
  <c r="AY1655" i="6"/>
  <c r="AX1655" i="6"/>
  <c r="AW1655" i="6"/>
  <c r="AV1655" i="6"/>
  <c r="AU1655" i="6"/>
  <c r="AT1655" i="6"/>
  <c r="AS1655" i="6"/>
  <c r="AR1655" i="6"/>
  <c r="AQ1655" i="6"/>
  <c r="AP1655" i="6"/>
  <c r="AO1655" i="6"/>
  <c r="AN1655" i="6"/>
  <c r="BD1655" i="6" s="1"/>
  <c r="AL1655" i="6"/>
  <c r="AK1655" i="6"/>
  <c r="AJ1655" i="6"/>
  <c r="AI1655" i="6"/>
  <c r="AM1655" i="6" s="1"/>
  <c r="AH1655" i="6"/>
  <c r="AG1655" i="6"/>
  <c r="AB1655" i="6"/>
  <c r="Z1655" i="6"/>
  <c r="Y1655" i="6"/>
  <c r="X1655" i="6"/>
  <c r="AD1655" i="6" s="1"/>
  <c r="V1655" i="6"/>
  <c r="T1655" i="6"/>
  <c r="S1655" i="6"/>
  <c r="R1655" i="6"/>
  <c r="Q1655" i="6"/>
  <c r="P1655" i="6"/>
  <c r="O1655" i="6"/>
  <c r="N1655" i="6"/>
  <c r="M1655" i="6"/>
  <c r="U1655" i="6" s="1"/>
  <c r="E1655" i="6"/>
  <c r="B1655" i="6"/>
  <c r="BK1654" i="6"/>
  <c r="BJ1654" i="6"/>
  <c r="BC1654" i="6"/>
  <c r="BB1654" i="6"/>
  <c r="BA1654" i="6"/>
  <c r="AZ1654" i="6"/>
  <c r="AY1654" i="6"/>
  <c r="AX1654" i="6"/>
  <c r="AW1654" i="6"/>
  <c r="AV1654" i="6"/>
  <c r="AU1654" i="6"/>
  <c r="AT1654" i="6"/>
  <c r="AS1654" i="6"/>
  <c r="AR1654" i="6"/>
  <c r="AQ1654" i="6"/>
  <c r="AP1654" i="6"/>
  <c r="AO1654" i="6"/>
  <c r="AN1654" i="6"/>
  <c r="BD1654" i="6" s="1"/>
  <c r="AL1654" i="6"/>
  <c r="AK1654" i="6"/>
  <c r="AJ1654" i="6"/>
  <c r="AI1654" i="6"/>
  <c r="AM1654" i="6" s="1"/>
  <c r="AH1654" i="6"/>
  <c r="AG1654" i="6"/>
  <c r="AB1654" i="6"/>
  <c r="Z1654" i="6"/>
  <c r="Y1654" i="6"/>
  <c r="X1654" i="6"/>
  <c r="AD1654" i="6" s="1"/>
  <c r="V1654" i="6"/>
  <c r="T1654" i="6"/>
  <c r="S1654" i="6"/>
  <c r="R1654" i="6"/>
  <c r="Q1654" i="6"/>
  <c r="P1654" i="6"/>
  <c r="O1654" i="6"/>
  <c r="N1654" i="6"/>
  <c r="M1654" i="6"/>
  <c r="U1654" i="6" s="1"/>
  <c r="E1654" i="6"/>
  <c r="B1654" i="6"/>
  <c r="BK1653" i="6"/>
  <c r="BJ1653" i="6"/>
  <c r="BC1653" i="6"/>
  <c r="BB1653" i="6"/>
  <c r="BA1653" i="6"/>
  <c r="AZ1653" i="6"/>
  <c r="AY1653" i="6"/>
  <c r="AX1653" i="6"/>
  <c r="AW1653" i="6"/>
  <c r="AV1653" i="6"/>
  <c r="AU1653" i="6"/>
  <c r="AT1653" i="6"/>
  <c r="AS1653" i="6"/>
  <c r="AR1653" i="6"/>
  <c r="AQ1653" i="6"/>
  <c r="AP1653" i="6"/>
  <c r="AO1653" i="6"/>
  <c r="AN1653" i="6"/>
  <c r="BD1653" i="6" s="1"/>
  <c r="AL1653" i="6"/>
  <c r="AK1653" i="6"/>
  <c r="AJ1653" i="6"/>
  <c r="AI1653" i="6"/>
  <c r="AM1653" i="6" s="1"/>
  <c r="AH1653" i="6"/>
  <c r="AG1653" i="6"/>
  <c r="AB1653" i="6"/>
  <c r="Z1653" i="6"/>
  <c r="Y1653" i="6"/>
  <c r="X1653" i="6"/>
  <c r="AD1653" i="6" s="1"/>
  <c r="V1653" i="6"/>
  <c r="T1653" i="6"/>
  <c r="S1653" i="6"/>
  <c r="R1653" i="6"/>
  <c r="Q1653" i="6"/>
  <c r="P1653" i="6"/>
  <c r="O1653" i="6"/>
  <c r="N1653" i="6"/>
  <c r="M1653" i="6"/>
  <c r="U1653" i="6" s="1"/>
  <c r="E1653" i="6"/>
  <c r="B1653" i="6"/>
  <c r="BK1652" i="6"/>
  <c r="BJ1652" i="6"/>
  <c r="BC1652" i="6"/>
  <c r="BB1652" i="6"/>
  <c r="BA1652" i="6"/>
  <c r="AZ1652" i="6"/>
  <c r="AY1652" i="6"/>
  <c r="AX1652" i="6"/>
  <c r="AW1652" i="6"/>
  <c r="AV1652" i="6"/>
  <c r="AU1652" i="6"/>
  <c r="AT1652" i="6"/>
  <c r="AS1652" i="6"/>
  <c r="AR1652" i="6"/>
  <c r="AQ1652" i="6"/>
  <c r="AP1652" i="6"/>
  <c r="AO1652" i="6"/>
  <c r="AN1652" i="6"/>
  <c r="BD1652" i="6" s="1"/>
  <c r="AL1652" i="6"/>
  <c r="AK1652" i="6"/>
  <c r="AJ1652" i="6"/>
  <c r="AI1652" i="6"/>
  <c r="AM1652" i="6" s="1"/>
  <c r="AH1652" i="6"/>
  <c r="AG1652" i="6"/>
  <c r="AB1652" i="6"/>
  <c r="Z1652" i="6"/>
  <c r="Y1652" i="6"/>
  <c r="X1652" i="6"/>
  <c r="AD1652" i="6" s="1"/>
  <c r="V1652" i="6"/>
  <c r="T1652" i="6"/>
  <c r="S1652" i="6"/>
  <c r="R1652" i="6"/>
  <c r="Q1652" i="6"/>
  <c r="P1652" i="6"/>
  <c r="O1652" i="6"/>
  <c r="N1652" i="6"/>
  <c r="M1652" i="6"/>
  <c r="U1652" i="6" s="1"/>
  <c r="E1652" i="6"/>
  <c r="B1652" i="6"/>
  <c r="BK1651" i="6"/>
  <c r="BJ1651" i="6"/>
  <c r="BC1651" i="6"/>
  <c r="BB1651" i="6"/>
  <c r="BA1651" i="6"/>
  <c r="AZ1651" i="6"/>
  <c r="AY1651" i="6"/>
  <c r="AX1651" i="6"/>
  <c r="AW1651" i="6"/>
  <c r="AV1651" i="6"/>
  <c r="AU1651" i="6"/>
  <c r="AT1651" i="6"/>
  <c r="AS1651" i="6"/>
  <c r="AR1651" i="6"/>
  <c r="AQ1651" i="6"/>
  <c r="AP1651" i="6"/>
  <c r="AO1651" i="6"/>
  <c r="AN1651" i="6"/>
  <c r="BD1651" i="6" s="1"/>
  <c r="AL1651" i="6"/>
  <c r="AK1651" i="6"/>
  <c r="AJ1651" i="6"/>
  <c r="AI1651" i="6"/>
  <c r="AM1651" i="6" s="1"/>
  <c r="AH1651" i="6"/>
  <c r="AG1651" i="6"/>
  <c r="AB1651" i="6"/>
  <c r="Z1651" i="6"/>
  <c r="Y1651" i="6"/>
  <c r="X1651" i="6"/>
  <c r="AD1651" i="6" s="1"/>
  <c r="V1651" i="6"/>
  <c r="T1651" i="6"/>
  <c r="S1651" i="6"/>
  <c r="R1651" i="6"/>
  <c r="Q1651" i="6"/>
  <c r="P1651" i="6"/>
  <c r="O1651" i="6"/>
  <c r="N1651" i="6"/>
  <c r="M1651" i="6"/>
  <c r="U1651" i="6" s="1"/>
  <c r="E1651" i="6"/>
  <c r="B1651" i="6"/>
  <c r="BK1650" i="6"/>
  <c r="BJ1650" i="6"/>
  <c r="BC1650" i="6"/>
  <c r="BB1650" i="6"/>
  <c r="BA1650" i="6"/>
  <c r="AZ1650" i="6"/>
  <c r="AY1650" i="6"/>
  <c r="AX1650" i="6"/>
  <c r="AW1650" i="6"/>
  <c r="AV1650" i="6"/>
  <c r="AU1650" i="6"/>
  <c r="AT1650" i="6"/>
  <c r="AS1650" i="6"/>
  <c r="AR1650" i="6"/>
  <c r="AQ1650" i="6"/>
  <c r="AP1650" i="6"/>
  <c r="AO1650" i="6"/>
  <c r="AN1650" i="6"/>
  <c r="BD1650" i="6" s="1"/>
  <c r="AL1650" i="6"/>
  <c r="AK1650" i="6"/>
  <c r="AJ1650" i="6"/>
  <c r="AI1650" i="6"/>
  <c r="AM1650" i="6" s="1"/>
  <c r="AH1650" i="6"/>
  <c r="AG1650" i="6"/>
  <c r="AB1650" i="6"/>
  <c r="Z1650" i="6"/>
  <c r="Y1650" i="6"/>
  <c r="X1650" i="6"/>
  <c r="AD1650" i="6" s="1"/>
  <c r="V1650" i="6"/>
  <c r="T1650" i="6"/>
  <c r="S1650" i="6"/>
  <c r="R1650" i="6"/>
  <c r="Q1650" i="6"/>
  <c r="P1650" i="6"/>
  <c r="O1650" i="6"/>
  <c r="N1650" i="6"/>
  <c r="M1650" i="6"/>
  <c r="U1650" i="6" s="1"/>
  <c r="E1650" i="6"/>
  <c r="B1650" i="6"/>
  <c r="BK1649" i="6"/>
  <c r="BJ1649" i="6"/>
  <c r="BC1649" i="6"/>
  <c r="BB1649" i="6"/>
  <c r="BA1649" i="6"/>
  <c r="AZ1649" i="6"/>
  <c r="AY1649" i="6"/>
  <c r="AX1649" i="6"/>
  <c r="AW1649" i="6"/>
  <c r="AV1649" i="6"/>
  <c r="AU1649" i="6"/>
  <c r="AT1649" i="6"/>
  <c r="AS1649" i="6"/>
  <c r="AR1649" i="6"/>
  <c r="AQ1649" i="6"/>
  <c r="AP1649" i="6"/>
  <c r="AO1649" i="6"/>
  <c r="AN1649" i="6"/>
  <c r="BD1649" i="6" s="1"/>
  <c r="AL1649" i="6"/>
  <c r="AK1649" i="6"/>
  <c r="AJ1649" i="6"/>
  <c r="AI1649" i="6"/>
  <c r="AM1649" i="6" s="1"/>
  <c r="AH1649" i="6"/>
  <c r="AG1649" i="6"/>
  <c r="AB1649" i="6"/>
  <c r="Z1649" i="6"/>
  <c r="Y1649" i="6"/>
  <c r="X1649" i="6"/>
  <c r="AD1649" i="6" s="1"/>
  <c r="V1649" i="6"/>
  <c r="T1649" i="6"/>
  <c r="S1649" i="6"/>
  <c r="R1649" i="6"/>
  <c r="Q1649" i="6"/>
  <c r="P1649" i="6"/>
  <c r="O1649" i="6"/>
  <c r="N1649" i="6"/>
  <c r="M1649" i="6"/>
  <c r="U1649" i="6" s="1"/>
  <c r="E1649" i="6"/>
  <c r="B1649" i="6"/>
  <c r="BK1648" i="6"/>
  <c r="BJ1648" i="6"/>
  <c r="BC1648" i="6"/>
  <c r="BB1648" i="6"/>
  <c r="BA1648" i="6"/>
  <c r="AZ1648" i="6"/>
  <c r="AY1648" i="6"/>
  <c r="AX1648" i="6"/>
  <c r="AW1648" i="6"/>
  <c r="AV1648" i="6"/>
  <c r="AU1648" i="6"/>
  <c r="AT1648" i="6"/>
  <c r="AS1648" i="6"/>
  <c r="AR1648" i="6"/>
  <c r="AQ1648" i="6"/>
  <c r="AP1648" i="6"/>
  <c r="AO1648" i="6"/>
  <c r="AN1648" i="6"/>
  <c r="BD1648" i="6" s="1"/>
  <c r="AL1648" i="6"/>
  <c r="AK1648" i="6"/>
  <c r="AJ1648" i="6"/>
  <c r="AI1648" i="6"/>
  <c r="AM1648" i="6" s="1"/>
  <c r="AH1648" i="6"/>
  <c r="AG1648" i="6"/>
  <c r="AB1648" i="6"/>
  <c r="Z1648" i="6"/>
  <c r="Y1648" i="6"/>
  <c r="X1648" i="6"/>
  <c r="AD1648" i="6" s="1"/>
  <c r="V1648" i="6"/>
  <c r="T1648" i="6"/>
  <c r="S1648" i="6"/>
  <c r="R1648" i="6"/>
  <c r="Q1648" i="6"/>
  <c r="P1648" i="6"/>
  <c r="O1648" i="6"/>
  <c r="N1648" i="6"/>
  <c r="M1648" i="6"/>
  <c r="U1648" i="6" s="1"/>
  <c r="E1648" i="6"/>
  <c r="B1648" i="6"/>
  <c r="BK1647" i="6"/>
  <c r="BJ1647" i="6"/>
  <c r="BC1647" i="6"/>
  <c r="BB1647" i="6"/>
  <c r="BA1647" i="6"/>
  <c r="AZ1647" i="6"/>
  <c r="AY1647" i="6"/>
  <c r="AX1647" i="6"/>
  <c r="AW1647" i="6"/>
  <c r="AV1647" i="6"/>
  <c r="AU1647" i="6"/>
  <c r="AT1647" i="6"/>
  <c r="AS1647" i="6"/>
  <c r="AR1647" i="6"/>
  <c r="AQ1647" i="6"/>
  <c r="AP1647" i="6"/>
  <c r="AO1647" i="6"/>
  <c r="AN1647" i="6"/>
  <c r="BD1647" i="6" s="1"/>
  <c r="AL1647" i="6"/>
  <c r="AK1647" i="6"/>
  <c r="AJ1647" i="6"/>
  <c r="AI1647" i="6"/>
  <c r="AM1647" i="6" s="1"/>
  <c r="AH1647" i="6"/>
  <c r="AG1647" i="6"/>
  <c r="AB1647" i="6"/>
  <c r="Z1647" i="6"/>
  <c r="Y1647" i="6"/>
  <c r="X1647" i="6"/>
  <c r="AD1647" i="6" s="1"/>
  <c r="V1647" i="6"/>
  <c r="T1647" i="6"/>
  <c r="S1647" i="6"/>
  <c r="R1647" i="6"/>
  <c r="Q1647" i="6"/>
  <c r="P1647" i="6"/>
  <c r="O1647" i="6"/>
  <c r="N1647" i="6"/>
  <c r="M1647" i="6"/>
  <c r="U1647" i="6" s="1"/>
  <c r="E1647" i="6"/>
  <c r="B1647" i="6"/>
  <c r="BK1646" i="6"/>
  <c r="BJ1646" i="6"/>
  <c r="BC1646" i="6"/>
  <c r="BB1646" i="6"/>
  <c r="BA1646" i="6"/>
  <c r="AZ1646" i="6"/>
  <c r="AY1646" i="6"/>
  <c r="AX1646" i="6"/>
  <c r="AW1646" i="6"/>
  <c r="AV1646" i="6"/>
  <c r="AU1646" i="6"/>
  <c r="AT1646" i="6"/>
  <c r="AS1646" i="6"/>
  <c r="AR1646" i="6"/>
  <c r="AQ1646" i="6"/>
  <c r="AP1646" i="6"/>
  <c r="AO1646" i="6"/>
  <c r="AN1646" i="6"/>
  <c r="BD1646" i="6" s="1"/>
  <c r="AL1646" i="6"/>
  <c r="AK1646" i="6"/>
  <c r="AJ1646" i="6"/>
  <c r="AI1646" i="6"/>
  <c r="AM1646" i="6" s="1"/>
  <c r="AH1646" i="6"/>
  <c r="AG1646" i="6"/>
  <c r="AB1646" i="6"/>
  <c r="Z1646" i="6"/>
  <c r="Y1646" i="6"/>
  <c r="X1646" i="6"/>
  <c r="AD1646" i="6" s="1"/>
  <c r="V1646" i="6"/>
  <c r="T1646" i="6"/>
  <c r="S1646" i="6"/>
  <c r="R1646" i="6"/>
  <c r="Q1646" i="6"/>
  <c r="P1646" i="6"/>
  <c r="O1646" i="6"/>
  <c r="N1646" i="6"/>
  <c r="M1646" i="6"/>
  <c r="U1646" i="6" s="1"/>
  <c r="E1646" i="6"/>
  <c r="B1646" i="6"/>
  <c r="BK1645" i="6"/>
  <c r="BJ1645" i="6"/>
  <c r="BC1645" i="6"/>
  <c r="BB1645" i="6"/>
  <c r="BA1645" i="6"/>
  <c r="AZ1645" i="6"/>
  <c r="AY1645" i="6"/>
  <c r="AX1645" i="6"/>
  <c r="AW1645" i="6"/>
  <c r="AV1645" i="6"/>
  <c r="AU1645" i="6"/>
  <c r="AT1645" i="6"/>
  <c r="AS1645" i="6"/>
  <c r="AR1645" i="6"/>
  <c r="AQ1645" i="6"/>
  <c r="AP1645" i="6"/>
  <c r="AO1645" i="6"/>
  <c r="AN1645" i="6"/>
  <c r="BD1645" i="6" s="1"/>
  <c r="AL1645" i="6"/>
  <c r="AK1645" i="6"/>
  <c r="AJ1645" i="6"/>
  <c r="AI1645" i="6"/>
  <c r="AM1645" i="6" s="1"/>
  <c r="AH1645" i="6"/>
  <c r="AG1645" i="6"/>
  <c r="AB1645" i="6"/>
  <c r="Z1645" i="6"/>
  <c r="Y1645" i="6"/>
  <c r="X1645" i="6"/>
  <c r="AD1645" i="6" s="1"/>
  <c r="V1645" i="6"/>
  <c r="T1645" i="6"/>
  <c r="S1645" i="6"/>
  <c r="R1645" i="6"/>
  <c r="Q1645" i="6"/>
  <c r="P1645" i="6"/>
  <c r="O1645" i="6"/>
  <c r="N1645" i="6"/>
  <c r="M1645" i="6"/>
  <c r="U1645" i="6" s="1"/>
  <c r="E1645" i="6"/>
  <c r="B1645" i="6"/>
  <c r="BK1644" i="6"/>
  <c r="BJ1644" i="6"/>
  <c r="BC1644" i="6"/>
  <c r="BB1644" i="6"/>
  <c r="BA1644" i="6"/>
  <c r="AZ1644" i="6"/>
  <c r="AY1644" i="6"/>
  <c r="AX1644" i="6"/>
  <c r="AW1644" i="6"/>
  <c r="AV1644" i="6"/>
  <c r="AU1644" i="6"/>
  <c r="AT1644" i="6"/>
  <c r="AS1644" i="6"/>
  <c r="AR1644" i="6"/>
  <c r="AQ1644" i="6"/>
  <c r="AP1644" i="6"/>
  <c r="AO1644" i="6"/>
  <c r="AN1644" i="6"/>
  <c r="BD1644" i="6" s="1"/>
  <c r="AL1644" i="6"/>
  <c r="AK1644" i="6"/>
  <c r="AJ1644" i="6"/>
  <c r="AI1644" i="6"/>
  <c r="AM1644" i="6" s="1"/>
  <c r="AH1644" i="6"/>
  <c r="AG1644" i="6"/>
  <c r="AB1644" i="6"/>
  <c r="Z1644" i="6"/>
  <c r="Y1644" i="6"/>
  <c r="X1644" i="6"/>
  <c r="AD1644" i="6" s="1"/>
  <c r="V1644" i="6"/>
  <c r="T1644" i="6"/>
  <c r="S1644" i="6"/>
  <c r="R1644" i="6"/>
  <c r="Q1644" i="6"/>
  <c r="P1644" i="6"/>
  <c r="O1644" i="6"/>
  <c r="N1644" i="6"/>
  <c r="M1644" i="6"/>
  <c r="U1644" i="6" s="1"/>
  <c r="E1644" i="6"/>
  <c r="B1644" i="6"/>
  <c r="BK1643" i="6"/>
  <c r="BJ1643" i="6"/>
  <c r="BC1643" i="6"/>
  <c r="BB1643" i="6"/>
  <c r="BA1643" i="6"/>
  <c r="AZ1643" i="6"/>
  <c r="AY1643" i="6"/>
  <c r="AX1643" i="6"/>
  <c r="AW1643" i="6"/>
  <c r="AV1643" i="6"/>
  <c r="AU1643" i="6"/>
  <c r="AT1643" i="6"/>
  <c r="AS1643" i="6"/>
  <c r="AR1643" i="6"/>
  <c r="AQ1643" i="6"/>
  <c r="AP1643" i="6"/>
  <c r="AO1643" i="6"/>
  <c r="AN1643" i="6"/>
  <c r="BD1643" i="6" s="1"/>
  <c r="AL1643" i="6"/>
  <c r="AK1643" i="6"/>
  <c r="AJ1643" i="6"/>
  <c r="AI1643" i="6"/>
  <c r="AM1643" i="6" s="1"/>
  <c r="AH1643" i="6"/>
  <c r="AG1643" i="6"/>
  <c r="AB1643" i="6"/>
  <c r="Z1643" i="6"/>
  <c r="Y1643" i="6"/>
  <c r="X1643" i="6"/>
  <c r="AD1643" i="6" s="1"/>
  <c r="V1643" i="6"/>
  <c r="T1643" i="6"/>
  <c r="S1643" i="6"/>
  <c r="R1643" i="6"/>
  <c r="Q1643" i="6"/>
  <c r="P1643" i="6"/>
  <c r="O1643" i="6"/>
  <c r="N1643" i="6"/>
  <c r="M1643" i="6"/>
  <c r="U1643" i="6" s="1"/>
  <c r="E1643" i="6"/>
  <c r="B1643" i="6"/>
  <c r="BK1642" i="6"/>
  <c r="BJ1642" i="6"/>
  <c r="BC1642" i="6"/>
  <c r="BB1642" i="6"/>
  <c r="BA1642" i="6"/>
  <c r="AZ1642" i="6"/>
  <c r="AY1642" i="6"/>
  <c r="AX1642" i="6"/>
  <c r="AW1642" i="6"/>
  <c r="AV1642" i="6"/>
  <c r="AU1642" i="6"/>
  <c r="AT1642" i="6"/>
  <c r="AS1642" i="6"/>
  <c r="AR1642" i="6"/>
  <c r="AQ1642" i="6"/>
  <c r="AP1642" i="6"/>
  <c r="AO1642" i="6"/>
  <c r="AN1642" i="6"/>
  <c r="BD1642" i="6" s="1"/>
  <c r="AL1642" i="6"/>
  <c r="AK1642" i="6"/>
  <c r="AJ1642" i="6"/>
  <c r="AI1642" i="6"/>
  <c r="AM1642" i="6" s="1"/>
  <c r="AH1642" i="6"/>
  <c r="AG1642" i="6"/>
  <c r="AB1642" i="6"/>
  <c r="Z1642" i="6"/>
  <c r="Y1642" i="6"/>
  <c r="X1642" i="6"/>
  <c r="AD1642" i="6" s="1"/>
  <c r="V1642" i="6"/>
  <c r="T1642" i="6"/>
  <c r="S1642" i="6"/>
  <c r="R1642" i="6"/>
  <c r="Q1642" i="6"/>
  <c r="P1642" i="6"/>
  <c r="O1642" i="6"/>
  <c r="N1642" i="6"/>
  <c r="M1642" i="6"/>
  <c r="U1642" i="6" s="1"/>
  <c r="E1642" i="6"/>
  <c r="B1642" i="6"/>
  <c r="BK1641" i="6"/>
  <c r="BJ1641" i="6"/>
  <c r="BC1641" i="6"/>
  <c r="BB1641" i="6"/>
  <c r="BA1641" i="6"/>
  <c r="AZ1641" i="6"/>
  <c r="AY1641" i="6"/>
  <c r="AX1641" i="6"/>
  <c r="AW1641" i="6"/>
  <c r="AV1641" i="6"/>
  <c r="AU1641" i="6"/>
  <c r="AT1641" i="6"/>
  <c r="AS1641" i="6"/>
  <c r="AR1641" i="6"/>
  <c r="AQ1641" i="6"/>
  <c r="AP1641" i="6"/>
  <c r="AO1641" i="6"/>
  <c r="AN1641" i="6"/>
  <c r="BD1641" i="6" s="1"/>
  <c r="AL1641" i="6"/>
  <c r="AK1641" i="6"/>
  <c r="AJ1641" i="6"/>
  <c r="AI1641" i="6"/>
  <c r="AM1641" i="6" s="1"/>
  <c r="AH1641" i="6"/>
  <c r="AG1641" i="6"/>
  <c r="AB1641" i="6"/>
  <c r="Z1641" i="6"/>
  <c r="Y1641" i="6"/>
  <c r="X1641" i="6"/>
  <c r="AD1641" i="6" s="1"/>
  <c r="V1641" i="6"/>
  <c r="T1641" i="6"/>
  <c r="S1641" i="6"/>
  <c r="R1641" i="6"/>
  <c r="Q1641" i="6"/>
  <c r="P1641" i="6"/>
  <c r="O1641" i="6"/>
  <c r="N1641" i="6"/>
  <c r="M1641" i="6"/>
  <c r="U1641" i="6" s="1"/>
  <c r="E1641" i="6"/>
  <c r="B1641" i="6"/>
  <c r="BK1640" i="6"/>
  <c r="BJ1640" i="6"/>
  <c r="BC1640" i="6"/>
  <c r="BB1640" i="6"/>
  <c r="BA1640" i="6"/>
  <c r="AZ1640" i="6"/>
  <c r="AY1640" i="6"/>
  <c r="AX1640" i="6"/>
  <c r="AW1640" i="6"/>
  <c r="AV1640" i="6"/>
  <c r="AU1640" i="6"/>
  <c r="AT1640" i="6"/>
  <c r="AS1640" i="6"/>
  <c r="AR1640" i="6"/>
  <c r="AQ1640" i="6"/>
  <c r="AP1640" i="6"/>
  <c r="AO1640" i="6"/>
  <c r="AN1640" i="6"/>
  <c r="BD1640" i="6" s="1"/>
  <c r="AL1640" i="6"/>
  <c r="AK1640" i="6"/>
  <c r="AJ1640" i="6"/>
  <c r="AI1640" i="6"/>
  <c r="AM1640" i="6" s="1"/>
  <c r="AH1640" i="6"/>
  <c r="AG1640" i="6"/>
  <c r="AB1640" i="6"/>
  <c r="Z1640" i="6"/>
  <c r="Y1640" i="6"/>
  <c r="X1640" i="6"/>
  <c r="AD1640" i="6" s="1"/>
  <c r="V1640" i="6"/>
  <c r="T1640" i="6"/>
  <c r="S1640" i="6"/>
  <c r="R1640" i="6"/>
  <c r="Q1640" i="6"/>
  <c r="P1640" i="6"/>
  <c r="O1640" i="6"/>
  <c r="N1640" i="6"/>
  <c r="M1640" i="6"/>
  <c r="U1640" i="6" s="1"/>
  <c r="E1640" i="6"/>
  <c r="B1640" i="6"/>
  <c r="BK1639" i="6"/>
  <c r="BJ1639" i="6"/>
  <c r="BC1639" i="6"/>
  <c r="BB1639" i="6"/>
  <c r="BA1639" i="6"/>
  <c r="AZ1639" i="6"/>
  <c r="AY1639" i="6"/>
  <c r="AX1639" i="6"/>
  <c r="AW1639" i="6"/>
  <c r="AV1639" i="6"/>
  <c r="AU1639" i="6"/>
  <c r="AT1639" i="6"/>
  <c r="AS1639" i="6"/>
  <c r="AR1639" i="6"/>
  <c r="AQ1639" i="6"/>
  <c r="AP1639" i="6"/>
  <c r="AO1639" i="6"/>
  <c r="AN1639" i="6"/>
  <c r="BD1639" i="6" s="1"/>
  <c r="AL1639" i="6"/>
  <c r="AK1639" i="6"/>
  <c r="AJ1639" i="6"/>
  <c r="AI1639" i="6"/>
  <c r="AM1639" i="6" s="1"/>
  <c r="AH1639" i="6"/>
  <c r="AG1639" i="6"/>
  <c r="AB1639" i="6"/>
  <c r="Z1639" i="6"/>
  <c r="Y1639" i="6"/>
  <c r="X1639" i="6"/>
  <c r="AD1639" i="6" s="1"/>
  <c r="V1639" i="6"/>
  <c r="T1639" i="6"/>
  <c r="S1639" i="6"/>
  <c r="R1639" i="6"/>
  <c r="Q1639" i="6"/>
  <c r="P1639" i="6"/>
  <c r="O1639" i="6"/>
  <c r="N1639" i="6"/>
  <c r="M1639" i="6"/>
  <c r="U1639" i="6" s="1"/>
  <c r="E1639" i="6"/>
  <c r="B1639" i="6"/>
  <c r="BK1638" i="6"/>
  <c r="BJ1638" i="6"/>
  <c r="BC1638" i="6"/>
  <c r="BB1638" i="6"/>
  <c r="BA1638" i="6"/>
  <c r="AZ1638" i="6"/>
  <c r="AY1638" i="6"/>
  <c r="AX1638" i="6"/>
  <c r="AW1638" i="6"/>
  <c r="AV1638" i="6"/>
  <c r="AU1638" i="6"/>
  <c r="AT1638" i="6"/>
  <c r="AS1638" i="6"/>
  <c r="AR1638" i="6"/>
  <c r="AQ1638" i="6"/>
  <c r="AP1638" i="6"/>
  <c r="AO1638" i="6"/>
  <c r="AN1638" i="6"/>
  <c r="BD1638" i="6" s="1"/>
  <c r="AL1638" i="6"/>
  <c r="AK1638" i="6"/>
  <c r="AJ1638" i="6"/>
  <c r="AI1638" i="6"/>
  <c r="AM1638" i="6" s="1"/>
  <c r="AH1638" i="6"/>
  <c r="AG1638" i="6"/>
  <c r="AB1638" i="6"/>
  <c r="Z1638" i="6"/>
  <c r="Y1638" i="6"/>
  <c r="X1638" i="6"/>
  <c r="AD1638" i="6" s="1"/>
  <c r="V1638" i="6"/>
  <c r="T1638" i="6"/>
  <c r="S1638" i="6"/>
  <c r="R1638" i="6"/>
  <c r="Q1638" i="6"/>
  <c r="P1638" i="6"/>
  <c r="O1638" i="6"/>
  <c r="N1638" i="6"/>
  <c r="M1638" i="6"/>
  <c r="U1638" i="6" s="1"/>
  <c r="E1638" i="6"/>
  <c r="B1638" i="6"/>
  <c r="BK1637" i="6"/>
  <c r="BJ1637" i="6"/>
  <c r="BC1637" i="6"/>
  <c r="BB1637" i="6"/>
  <c r="BA1637" i="6"/>
  <c r="AZ1637" i="6"/>
  <c r="AY1637" i="6"/>
  <c r="AX1637" i="6"/>
  <c r="AW1637" i="6"/>
  <c r="AV1637" i="6"/>
  <c r="AU1637" i="6"/>
  <c r="AT1637" i="6"/>
  <c r="AS1637" i="6"/>
  <c r="AR1637" i="6"/>
  <c r="AQ1637" i="6"/>
  <c r="AP1637" i="6"/>
  <c r="AO1637" i="6"/>
  <c r="AN1637" i="6"/>
  <c r="BD1637" i="6" s="1"/>
  <c r="AL1637" i="6"/>
  <c r="AK1637" i="6"/>
  <c r="AJ1637" i="6"/>
  <c r="AI1637" i="6"/>
  <c r="AM1637" i="6" s="1"/>
  <c r="AH1637" i="6"/>
  <c r="AG1637" i="6"/>
  <c r="AB1637" i="6"/>
  <c r="Z1637" i="6"/>
  <c r="Y1637" i="6"/>
  <c r="X1637" i="6"/>
  <c r="AD1637" i="6" s="1"/>
  <c r="V1637" i="6"/>
  <c r="T1637" i="6"/>
  <c r="S1637" i="6"/>
  <c r="R1637" i="6"/>
  <c r="Q1637" i="6"/>
  <c r="P1637" i="6"/>
  <c r="O1637" i="6"/>
  <c r="N1637" i="6"/>
  <c r="M1637" i="6"/>
  <c r="U1637" i="6" s="1"/>
  <c r="E1637" i="6"/>
  <c r="B1637" i="6"/>
  <c r="BK1636" i="6"/>
  <c r="BJ1636" i="6"/>
  <c r="BC1636" i="6"/>
  <c r="BB1636" i="6"/>
  <c r="BA1636" i="6"/>
  <c r="AZ1636" i="6"/>
  <c r="AY1636" i="6"/>
  <c r="AX1636" i="6"/>
  <c r="AW1636" i="6"/>
  <c r="AV1636" i="6"/>
  <c r="AU1636" i="6"/>
  <c r="AT1636" i="6"/>
  <c r="AS1636" i="6"/>
  <c r="AR1636" i="6"/>
  <c r="AQ1636" i="6"/>
  <c r="AP1636" i="6"/>
  <c r="AO1636" i="6"/>
  <c r="AN1636" i="6"/>
  <c r="BD1636" i="6" s="1"/>
  <c r="AL1636" i="6"/>
  <c r="AK1636" i="6"/>
  <c r="AJ1636" i="6"/>
  <c r="AI1636" i="6"/>
  <c r="AM1636" i="6" s="1"/>
  <c r="AH1636" i="6"/>
  <c r="AG1636" i="6"/>
  <c r="AB1636" i="6"/>
  <c r="Z1636" i="6"/>
  <c r="Y1636" i="6"/>
  <c r="X1636" i="6"/>
  <c r="AD1636" i="6" s="1"/>
  <c r="V1636" i="6"/>
  <c r="T1636" i="6"/>
  <c r="S1636" i="6"/>
  <c r="R1636" i="6"/>
  <c r="Q1636" i="6"/>
  <c r="P1636" i="6"/>
  <c r="O1636" i="6"/>
  <c r="N1636" i="6"/>
  <c r="M1636" i="6"/>
  <c r="U1636" i="6" s="1"/>
  <c r="E1636" i="6"/>
  <c r="B1636" i="6"/>
  <c r="BK1635" i="6"/>
  <c r="BJ1635" i="6"/>
  <c r="BC1635" i="6"/>
  <c r="BB1635" i="6"/>
  <c r="BA1635" i="6"/>
  <c r="AZ1635" i="6"/>
  <c r="AY1635" i="6"/>
  <c r="AX1635" i="6"/>
  <c r="AW1635" i="6"/>
  <c r="AV1635" i="6"/>
  <c r="AU1635" i="6"/>
  <c r="AT1635" i="6"/>
  <c r="AS1635" i="6"/>
  <c r="AR1635" i="6"/>
  <c r="AQ1635" i="6"/>
  <c r="AP1635" i="6"/>
  <c r="AO1635" i="6"/>
  <c r="AN1635" i="6"/>
  <c r="BD1635" i="6" s="1"/>
  <c r="AL1635" i="6"/>
  <c r="AK1635" i="6"/>
  <c r="AJ1635" i="6"/>
  <c r="AI1635" i="6"/>
  <c r="AM1635" i="6" s="1"/>
  <c r="AH1635" i="6"/>
  <c r="AG1635" i="6"/>
  <c r="AB1635" i="6"/>
  <c r="Z1635" i="6"/>
  <c r="Y1635" i="6"/>
  <c r="X1635" i="6"/>
  <c r="AD1635" i="6" s="1"/>
  <c r="V1635" i="6"/>
  <c r="T1635" i="6"/>
  <c r="S1635" i="6"/>
  <c r="R1635" i="6"/>
  <c r="Q1635" i="6"/>
  <c r="P1635" i="6"/>
  <c r="O1635" i="6"/>
  <c r="N1635" i="6"/>
  <c r="M1635" i="6"/>
  <c r="U1635" i="6" s="1"/>
  <c r="E1635" i="6"/>
  <c r="B1635" i="6"/>
  <c r="BK1634" i="6"/>
  <c r="BJ1634" i="6"/>
  <c r="BC1634" i="6"/>
  <c r="BB1634" i="6"/>
  <c r="BA1634" i="6"/>
  <c r="AZ1634" i="6"/>
  <c r="AY1634" i="6"/>
  <c r="AX1634" i="6"/>
  <c r="AW1634" i="6"/>
  <c r="AV1634" i="6"/>
  <c r="AU1634" i="6"/>
  <c r="AT1634" i="6"/>
  <c r="AS1634" i="6"/>
  <c r="AR1634" i="6"/>
  <c r="AQ1634" i="6"/>
  <c r="AP1634" i="6"/>
  <c r="AO1634" i="6"/>
  <c r="AN1634" i="6"/>
  <c r="BD1634" i="6" s="1"/>
  <c r="AL1634" i="6"/>
  <c r="AK1634" i="6"/>
  <c r="AJ1634" i="6"/>
  <c r="AI1634" i="6"/>
  <c r="AM1634" i="6" s="1"/>
  <c r="AH1634" i="6"/>
  <c r="AG1634" i="6"/>
  <c r="AB1634" i="6"/>
  <c r="Z1634" i="6"/>
  <c r="Y1634" i="6"/>
  <c r="X1634" i="6"/>
  <c r="AD1634" i="6" s="1"/>
  <c r="V1634" i="6"/>
  <c r="T1634" i="6"/>
  <c r="S1634" i="6"/>
  <c r="R1634" i="6"/>
  <c r="Q1634" i="6"/>
  <c r="P1634" i="6"/>
  <c r="O1634" i="6"/>
  <c r="N1634" i="6"/>
  <c r="M1634" i="6"/>
  <c r="U1634" i="6" s="1"/>
  <c r="E1634" i="6"/>
  <c r="B1634" i="6"/>
  <c r="BK1633" i="6"/>
  <c r="BJ1633" i="6"/>
  <c r="BC1633" i="6"/>
  <c r="BB1633" i="6"/>
  <c r="BA1633" i="6"/>
  <c r="AZ1633" i="6"/>
  <c r="AY1633" i="6"/>
  <c r="AX1633" i="6"/>
  <c r="AW1633" i="6"/>
  <c r="AV1633" i="6"/>
  <c r="AU1633" i="6"/>
  <c r="AT1633" i="6"/>
  <c r="AS1633" i="6"/>
  <c r="AR1633" i="6"/>
  <c r="AQ1633" i="6"/>
  <c r="AP1633" i="6"/>
  <c r="AO1633" i="6"/>
  <c r="AN1633" i="6"/>
  <c r="BD1633" i="6" s="1"/>
  <c r="AL1633" i="6"/>
  <c r="AK1633" i="6"/>
  <c r="AJ1633" i="6"/>
  <c r="AI1633" i="6"/>
  <c r="AM1633" i="6" s="1"/>
  <c r="AH1633" i="6"/>
  <c r="AG1633" i="6"/>
  <c r="AB1633" i="6"/>
  <c r="Z1633" i="6"/>
  <c r="Y1633" i="6"/>
  <c r="X1633" i="6"/>
  <c r="AD1633" i="6" s="1"/>
  <c r="V1633" i="6"/>
  <c r="T1633" i="6"/>
  <c r="S1633" i="6"/>
  <c r="R1633" i="6"/>
  <c r="Q1633" i="6"/>
  <c r="P1633" i="6"/>
  <c r="O1633" i="6"/>
  <c r="N1633" i="6"/>
  <c r="M1633" i="6"/>
  <c r="U1633" i="6" s="1"/>
  <c r="E1633" i="6"/>
  <c r="B1633" i="6"/>
  <c r="BK1632" i="6"/>
  <c r="BJ1632" i="6"/>
  <c r="BC1632" i="6"/>
  <c r="BB1632" i="6"/>
  <c r="BA1632" i="6"/>
  <c r="AZ1632" i="6"/>
  <c r="AY1632" i="6"/>
  <c r="AX1632" i="6"/>
  <c r="AW1632" i="6"/>
  <c r="AV1632" i="6"/>
  <c r="AU1632" i="6"/>
  <c r="AT1632" i="6"/>
  <c r="AS1632" i="6"/>
  <c r="AR1632" i="6"/>
  <c r="AQ1632" i="6"/>
  <c r="AP1632" i="6"/>
  <c r="AO1632" i="6"/>
  <c r="AN1632" i="6"/>
  <c r="BD1632" i="6" s="1"/>
  <c r="AL1632" i="6"/>
  <c r="AK1632" i="6"/>
  <c r="AJ1632" i="6"/>
  <c r="AI1632" i="6"/>
  <c r="AH1632" i="6"/>
  <c r="AG1632" i="6"/>
  <c r="AB1632" i="6"/>
  <c r="Z1632" i="6"/>
  <c r="Y1632" i="6"/>
  <c r="X1632" i="6"/>
  <c r="AD1632" i="6" s="1"/>
  <c r="V1632" i="6"/>
  <c r="T1632" i="6"/>
  <c r="S1632" i="6"/>
  <c r="R1632" i="6"/>
  <c r="Q1632" i="6"/>
  <c r="P1632" i="6"/>
  <c r="O1632" i="6"/>
  <c r="N1632" i="6"/>
  <c r="M1632" i="6"/>
  <c r="E1632" i="6"/>
  <c r="B1632" i="6"/>
  <c r="BK1631" i="6"/>
  <c r="BJ1631" i="6"/>
  <c r="BC1631" i="6"/>
  <c r="BB1631" i="6"/>
  <c r="BA1631" i="6"/>
  <c r="AZ1631" i="6"/>
  <c r="AY1631" i="6"/>
  <c r="AX1631" i="6"/>
  <c r="AW1631" i="6"/>
  <c r="AV1631" i="6"/>
  <c r="AU1631" i="6"/>
  <c r="AT1631" i="6"/>
  <c r="AS1631" i="6"/>
  <c r="AR1631" i="6"/>
  <c r="AQ1631" i="6"/>
  <c r="AP1631" i="6"/>
  <c r="AO1631" i="6"/>
  <c r="AN1631" i="6"/>
  <c r="BD1631" i="6" s="1"/>
  <c r="AL1631" i="6"/>
  <c r="AK1631" i="6"/>
  <c r="AJ1631" i="6"/>
  <c r="AI1631" i="6"/>
  <c r="AM1631" i="6" s="1"/>
  <c r="AH1631" i="6"/>
  <c r="AG1631" i="6"/>
  <c r="AB1631" i="6"/>
  <c r="Z1631" i="6"/>
  <c r="Y1631" i="6"/>
  <c r="X1631" i="6"/>
  <c r="AD1631" i="6" s="1"/>
  <c r="V1631" i="6"/>
  <c r="T1631" i="6"/>
  <c r="S1631" i="6"/>
  <c r="R1631" i="6"/>
  <c r="Q1631" i="6"/>
  <c r="P1631" i="6"/>
  <c r="O1631" i="6"/>
  <c r="N1631" i="6"/>
  <c r="M1631" i="6"/>
  <c r="U1631" i="6" s="1"/>
  <c r="E1631" i="6"/>
  <c r="B1631" i="6"/>
  <c r="BK1630" i="6"/>
  <c r="BJ1630" i="6"/>
  <c r="BC1630" i="6"/>
  <c r="BB1630" i="6"/>
  <c r="BA1630" i="6"/>
  <c r="AZ1630" i="6"/>
  <c r="AY1630" i="6"/>
  <c r="AX1630" i="6"/>
  <c r="AW1630" i="6"/>
  <c r="AV1630" i="6"/>
  <c r="AU1630" i="6"/>
  <c r="AT1630" i="6"/>
  <c r="AS1630" i="6"/>
  <c r="AR1630" i="6"/>
  <c r="AQ1630" i="6"/>
  <c r="AP1630" i="6"/>
  <c r="AO1630" i="6"/>
  <c r="AN1630" i="6"/>
  <c r="BD1630" i="6" s="1"/>
  <c r="AL1630" i="6"/>
  <c r="AK1630" i="6"/>
  <c r="AJ1630" i="6"/>
  <c r="AI1630" i="6"/>
  <c r="AM1630" i="6" s="1"/>
  <c r="AH1630" i="6"/>
  <c r="AG1630" i="6"/>
  <c r="AB1630" i="6"/>
  <c r="Z1630" i="6"/>
  <c r="Y1630" i="6"/>
  <c r="X1630" i="6"/>
  <c r="AD1630" i="6" s="1"/>
  <c r="V1630" i="6"/>
  <c r="T1630" i="6"/>
  <c r="S1630" i="6"/>
  <c r="R1630" i="6"/>
  <c r="Q1630" i="6"/>
  <c r="P1630" i="6"/>
  <c r="O1630" i="6"/>
  <c r="N1630" i="6"/>
  <c r="M1630" i="6"/>
  <c r="U1630" i="6" s="1"/>
  <c r="E1630" i="6"/>
  <c r="B1630" i="6"/>
  <c r="BK1629" i="6"/>
  <c r="BJ1629" i="6"/>
  <c r="BC1629" i="6"/>
  <c r="BB1629" i="6"/>
  <c r="BA1629" i="6"/>
  <c r="AZ1629" i="6"/>
  <c r="AY1629" i="6"/>
  <c r="AX1629" i="6"/>
  <c r="AW1629" i="6"/>
  <c r="AV1629" i="6"/>
  <c r="AU1629" i="6"/>
  <c r="AT1629" i="6"/>
  <c r="AS1629" i="6"/>
  <c r="AR1629" i="6"/>
  <c r="AQ1629" i="6"/>
  <c r="AP1629" i="6"/>
  <c r="AO1629" i="6"/>
  <c r="AN1629" i="6"/>
  <c r="BD1629" i="6" s="1"/>
  <c r="AL1629" i="6"/>
  <c r="AK1629" i="6"/>
  <c r="AJ1629" i="6"/>
  <c r="AI1629" i="6"/>
  <c r="AH1629" i="6"/>
  <c r="AG1629" i="6"/>
  <c r="AB1629" i="6"/>
  <c r="Z1629" i="6"/>
  <c r="Y1629" i="6"/>
  <c r="X1629" i="6"/>
  <c r="AD1629" i="6" s="1"/>
  <c r="V1629" i="6"/>
  <c r="T1629" i="6"/>
  <c r="S1629" i="6"/>
  <c r="R1629" i="6"/>
  <c r="Q1629" i="6"/>
  <c r="P1629" i="6"/>
  <c r="O1629" i="6"/>
  <c r="N1629" i="6"/>
  <c r="M1629" i="6"/>
  <c r="E1629" i="6"/>
  <c r="B1629" i="6"/>
  <c r="BK1628" i="6"/>
  <c r="BJ1628" i="6"/>
  <c r="BC1628" i="6"/>
  <c r="BB1628" i="6"/>
  <c r="BA1628" i="6"/>
  <c r="AZ1628" i="6"/>
  <c r="AY1628" i="6"/>
  <c r="AX1628" i="6"/>
  <c r="AW1628" i="6"/>
  <c r="AV1628" i="6"/>
  <c r="AU1628" i="6"/>
  <c r="AT1628" i="6"/>
  <c r="AS1628" i="6"/>
  <c r="AR1628" i="6"/>
  <c r="AQ1628" i="6"/>
  <c r="AP1628" i="6"/>
  <c r="AO1628" i="6"/>
  <c r="AN1628" i="6"/>
  <c r="BD1628" i="6" s="1"/>
  <c r="AL1628" i="6"/>
  <c r="AK1628" i="6"/>
  <c r="AJ1628" i="6"/>
  <c r="AI1628" i="6"/>
  <c r="AH1628" i="6"/>
  <c r="AG1628" i="6"/>
  <c r="AB1628" i="6"/>
  <c r="Z1628" i="6"/>
  <c r="Y1628" i="6"/>
  <c r="X1628" i="6"/>
  <c r="AD1628" i="6" s="1"/>
  <c r="V1628" i="6"/>
  <c r="T1628" i="6"/>
  <c r="S1628" i="6"/>
  <c r="R1628" i="6"/>
  <c r="Q1628" i="6"/>
  <c r="P1628" i="6"/>
  <c r="O1628" i="6"/>
  <c r="N1628" i="6"/>
  <c r="M1628" i="6"/>
  <c r="E1628" i="6"/>
  <c r="B1628" i="6"/>
  <c r="BK1627" i="6"/>
  <c r="BJ1627" i="6"/>
  <c r="BC1627" i="6"/>
  <c r="BB1627" i="6"/>
  <c r="BA1627" i="6"/>
  <c r="AZ1627" i="6"/>
  <c r="AY1627" i="6"/>
  <c r="AX1627" i="6"/>
  <c r="AW1627" i="6"/>
  <c r="AV1627" i="6"/>
  <c r="AU1627" i="6"/>
  <c r="AT1627" i="6"/>
  <c r="AS1627" i="6"/>
  <c r="AR1627" i="6"/>
  <c r="AQ1627" i="6"/>
  <c r="AP1627" i="6"/>
  <c r="AO1627" i="6"/>
  <c r="AN1627" i="6"/>
  <c r="BD1627" i="6" s="1"/>
  <c r="AL1627" i="6"/>
  <c r="AK1627" i="6"/>
  <c r="AJ1627" i="6"/>
  <c r="AI1627" i="6"/>
  <c r="AM1627" i="6" s="1"/>
  <c r="AH1627" i="6"/>
  <c r="AG1627" i="6"/>
  <c r="AB1627" i="6"/>
  <c r="Z1627" i="6"/>
  <c r="Y1627" i="6"/>
  <c r="X1627" i="6"/>
  <c r="AD1627" i="6" s="1"/>
  <c r="V1627" i="6"/>
  <c r="T1627" i="6"/>
  <c r="S1627" i="6"/>
  <c r="R1627" i="6"/>
  <c r="Q1627" i="6"/>
  <c r="P1627" i="6"/>
  <c r="O1627" i="6"/>
  <c r="N1627" i="6"/>
  <c r="M1627" i="6"/>
  <c r="U1627" i="6" s="1"/>
  <c r="E1627" i="6"/>
  <c r="B1627" i="6"/>
  <c r="BK1626" i="6"/>
  <c r="BJ1626" i="6"/>
  <c r="BC1626" i="6"/>
  <c r="BB1626" i="6"/>
  <c r="BA1626" i="6"/>
  <c r="AZ1626" i="6"/>
  <c r="AY1626" i="6"/>
  <c r="AX1626" i="6"/>
  <c r="AW1626" i="6"/>
  <c r="AV1626" i="6"/>
  <c r="AU1626" i="6"/>
  <c r="AT1626" i="6"/>
  <c r="AS1626" i="6"/>
  <c r="AR1626" i="6"/>
  <c r="AQ1626" i="6"/>
  <c r="AP1626" i="6"/>
  <c r="AO1626" i="6"/>
  <c r="AN1626" i="6"/>
  <c r="BD1626" i="6" s="1"/>
  <c r="AL1626" i="6"/>
  <c r="AK1626" i="6"/>
  <c r="AJ1626" i="6"/>
  <c r="AI1626" i="6"/>
  <c r="AM1626" i="6" s="1"/>
  <c r="AH1626" i="6"/>
  <c r="AG1626" i="6"/>
  <c r="AB1626" i="6"/>
  <c r="Z1626" i="6"/>
  <c r="Y1626" i="6"/>
  <c r="X1626" i="6"/>
  <c r="AD1626" i="6" s="1"/>
  <c r="V1626" i="6"/>
  <c r="T1626" i="6"/>
  <c r="S1626" i="6"/>
  <c r="R1626" i="6"/>
  <c r="Q1626" i="6"/>
  <c r="P1626" i="6"/>
  <c r="O1626" i="6"/>
  <c r="N1626" i="6"/>
  <c r="M1626" i="6"/>
  <c r="U1626" i="6" s="1"/>
  <c r="E1626" i="6"/>
  <c r="B1626" i="6"/>
  <c r="BK1625" i="6"/>
  <c r="BJ1625" i="6"/>
  <c r="BC1625" i="6"/>
  <c r="BB1625" i="6"/>
  <c r="BA1625" i="6"/>
  <c r="AZ1625" i="6"/>
  <c r="AY1625" i="6"/>
  <c r="AX1625" i="6"/>
  <c r="AW1625" i="6"/>
  <c r="AV1625" i="6"/>
  <c r="AU1625" i="6"/>
  <c r="AT1625" i="6"/>
  <c r="AS1625" i="6"/>
  <c r="AR1625" i="6"/>
  <c r="AQ1625" i="6"/>
  <c r="AP1625" i="6"/>
  <c r="AO1625" i="6"/>
  <c r="AN1625" i="6"/>
  <c r="BD1625" i="6" s="1"/>
  <c r="AL1625" i="6"/>
  <c r="AK1625" i="6"/>
  <c r="AJ1625" i="6"/>
  <c r="AI1625" i="6"/>
  <c r="AH1625" i="6"/>
  <c r="AG1625" i="6"/>
  <c r="AB1625" i="6"/>
  <c r="Z1625" i="6"/>
  <c r="Y1625" i="6"/>
  <c r="X1625" i="6"/>
  <c r="AD1625" i="6" s="1"/>
  <c r="V1625" i="6"/>
  <c r="T1625" i="6"/>
  <c r="S1625" i="6"/>
  <c r="R1625" i="6"/>
  <c r="Q1625" i="6"/>
  <c r="P1625" i="6"/>
  <c r="O1625" i="6"/>
  <c r="N1625" i="6"/>
  <c r="M1625" i="6"/>
  <c r="E1625" i="6"/>
  <c r="B1625" i="6"/>
  <c r="BK1624" i="6"/>
  <c r="BJ1624" i="6"/>
  <c r="BC1624" i="6"/>
  <c r="BB1624" i="6"/>
  <c r="BA1624" i="6"/>
  <c r="AZ1624" i="6"/>
  <c r="AY1624" i="6"/>
  <c r="AX1624" i="6"/>
  <c r="AW1624" i="6"/>
  <c r="AV1624" i="6"/>
  <c r="AU1624" i="6"/>
  <c r="AT1624" i="6"/>
  <c r="AS1624" i="6"/>
  <c r="AR1624" i="6"/>
  <c r="AQ1624" i="6"/>
  <c r="AP1624" i="6"/>
  <c r="AO1624" i="6"/>
  <c r="AN1624" i="6"/>
  <c r="BD1624" i="6" s="1"/>
  <c r="AL1624" i="6"/>
  <c r="AK1624" i="6"/>
  <c r="AJ1624" i="6"/>
  <c r="AI1624" i="6"/>
  <c r="AH1624" i="6"/>
  <c r="AG1624" i="6"/>
  <c r="AB1624" i="6"/>
  <c r="Z1624" i="6"/>
  <c r="Y1624" i="6"/>
  <c r="X1624" i="6"/>
  <c r="AD1624" i="6" s="1"/>
  <c r="V1624" i="6"/>
  <c r="T1624" i="6"/>
  <c r="S1624" i="6"/>
  <c r="R1624" i="6"/>
  <c r="Q1624" i="6"/>
  <c r="P1624" i="6"/>
  <c r="O1624" i="6"/>
  <c r="N1624" i="6"/>
  <c r="M1624" i="6"/>
  <c r="E1624" i="6"/>
  <c r="B1624" i="6"/>
  <c r="BK1623" i="6"/>
  <c r="BJ1623" i="6"/>
  <c r="BC1623" i="6"/>
  <c r="BB1623" i="6"/>
  <c r="BA1623" i="6"/>
  <c r="AZ1623" i="6"/>
  <c r="AY1623" i="6"/>
  <c r="AX1623" i="6"/>
  <c r="AW1623" i="6"/>
  <c r="AV1623" i="6"/>
  <c r="AU1623" i="6"/>
  <c r="AT1623" i="6"/>
  <c r="AS1623" i="6"/>
  <c r="AR1623" i="6"/>
  <c r="AQ1623" i="6"/>
  <c r="AP1623" i="6"/>
  <c r="AO1623" i="6"/>
  <c r="AN1623" i="6"/>
  <c r="BD1623" i="6" s="1"/>
  <c r="AL1623" i="6"/>
  <c r="AK1623" i="6"/>
  <c r="AJ1623" i="6"/>
  <c r="AI1623" i="6"/>
  <c r="AM1623" i="6" s="1"/>
  <c r="AH1623" i="6"/>
  <c r="AG1623" i="6"/>
  <c r="AB1623" i="6"/>
  <c r="Z1623" i="6"/>
  <c r="Y1623" i="6"/>
  <c r="X1623" i="6"/>
  <c r="AD1623" i="6" s="1"/>
  <c r="V1623" i="6"/>
  <c r="T1623" i="6"/>
  <c r="S1623" i="6"/>
  <c r="R1623" i="6"/>
  <c r="Q1623" i="6"/>
  <c r="P1623" i="6"/>
  <c r="O1623" i="6"/>
  <c r="N1623" i="6"/>
  <c r="M1623" i="6"/>
  <c r="U1623" i="6" s="1"/>
  <c r="E1623" i="6"/>
  <c r="B1623" i="6"/>
  <c r="BK1622" i="6"/>
  <c r="BJ1622" i="6"/>
  <c r="BC1622" i="6"/>
  <c r="BB1622" i="6"/>
  <c r="BA1622" i="6"/>
  <c r="AZ1622" i="6"/>
  <c r="AY1622" i="6"/>
  <c r="AX1622" i="6"/>
  <c r="AW1622" i="6"/>
  <c r="AV1622" i="6"/>
  <c r="AU1622" i="6"/>
  <c r="AT1622" i="6"/>
  <c r="AS1622" i="6"/>
  <c r="AR1622" i="6"/>
  <c r="AQ1622" i="6"/>
  <c r="AP1622" i="6"/>
  <c r="AO1622" i="6"/>
  <c r="AN1622" i="6"/>
  <c r="BD1622" i="6" s="1"/>
  <c r="AL1622" i="6"/>
  <c r="AK1622" i="6"/>
  <c r="AJ1622" i="6"/>
  <c r="AI1622" i="6"/>
  <c r="AM1622" i="6" s="1"/>
  <c r="AH1622" i="6"/>
  <c r="AG1622" i="6"/>
  <c r="AB1622" i="6"/>
  <c r="Z1622" i="6"/>
  <c r="Y1622" i="6"/>
  <c r="X1622" i="6"/>
  <c r="AD1622" i="6" s="1"/>
  <c r="V1622" i="6"/>
  <c r="T1622" i="6"/>
  <c r="S1622" i="6"/>
  <c r="R1622" i="6"/>
  <c r="Q1622" i="6"/>
  <c r="P1622" i="6"/>
  <c r="O1622" i="6"/>
  <c r="N1622" i="6"/>
  <c r="M1622" i="6"/>
  <c r="U1622" i="6" s="1"/>
  <c r="E1622" i="6"/>
  <c r="B1622" i="6"/>
  <c r="BK1621" i="6"/>
  <c r="BJ1621" i="6"/>
  <c r="BC1621" i="6"/>
  <c r="BB1621" i="6"/>
  <c r="BA1621" i="6"/>
  <c r="AZ1621" i="6"/>
  <c r="AY1621" i="6"/>
  <c r="AX1621" i="6"/>
  <c r="AW1621" i="6"/>
  <c r="AV1621" i="6"/>
  <c r="AU1621" i="6"/>
  <c r="AT1621" i="6"/>
  <c r="AS1621" i="6"/>
  <c r="AR1621" i="6"/>
  <c r="AQ1621" i="6"/>
  <c r="AP1621" i="6"/>
  <c r="AO1621" i="6"/>
  <c r="AN1621" i="6"/>
  <c r="BD1621" i="6" s="1"/>
  <c r="AL1621" i="6"/>
  <c r="AK1621" i="6"/>
  <c r="AJ1621" i="6"/>
  <c r="AI1621" i="6"/>
  <c r="AH1621" i="6"/>
  <c r="AG1621" i="6"/>
  <c r="AB1621" i="6"/>
  <c r="Z1621" i="6"/>
  <c r="Y1621" i="6"/>
  <c r="X1621" i="6"/>
  <c r="AD1621" i="6" s="1"/>
  <c r="V1621" i="6"/>
  <c r="T1621" i="6"/>
  <c r="S1621" i="6"/>
  <c r="R1621" i="6"/>
  <c r="Q1621" i="6"/>
  <c r="P1621" i="6"/>
  <c r="O1621" i="6"/>
  <c r="N1621" i="6"/>
  <c r="M1621" i="6"/>
  <c r="E1621" i="6"/>
  <c r="B1621" i="6"/>
  <c r="BK1620" i="6"/>
  <c r="BJ1620" i="6"/>
  <c r="BC1620" i="6"/>
  <c r="BB1620" i="6"/>
  <c r="BA1620" i="6"/>
  <c r="AZ1620" i="6"/>
  <c r="AY1620" i="6"/>
  <c r="AX1620" i="6"/>
  <c r="AW1620" i="6"/>
  <c r="AV1620" i="6"/>
  <c r="AU1620" i="6"/>
  <c r="AT1620" i="6"/>
  <c r="AS1620" i="6"/>
  <c r="AR1620" i="6"/>
  <c r="AQ1620" i="6"/>
  <c r="AP1620" i="6"/>
  <c r="AO1620" i="6"/>
  <c r="AN1620" i="6"/>
  <c r="BD1620" i="6" s="1"/>
  <c r="AL1620" i="6"/>
  <c r="AK1620" i="6"/>
  <c r="AJ1620" i="6"/>
  <c r="AI1620" i="6"/>
  <c r="AH1620" i="6"/>
  <c r="AG1620" i="6"/>
  <c r="AB1620" i="6"/>
  <c r="Z1620" i="6"/>
  <c r="Y1620" i="6"/>
  <c r="X1620" i="6"/>
  <c r="AD1620" i="6" s="1"/>
  <c r="V1620" i="6"/>
  <c r="T1620" i="6"/>
  <c r="S1620" i="6"/>
  <c r="R1620" i="6"/>
  <c r="Q1620" i="6"/>
  <c r="P1620" i="6"/>
  <c r="O1620" i="6"/>
  <c r="N1620" i="6"/>
  <c r="M1620" i="6"/>
  <c r="E1620" i="6"/>
  <c r="B1620" i="6"/>
  <c r="BK1619" i="6"/>
  <c r="BJ1619" i="6"/>
  <c r="BC1619" i="6"/>
  <c r="BB1619" i="6"/>
  <c r="BA1619" i="6"/>
  <c r="AZ1619" i="6"/>
  <c r="AY1619" i="6"/>
  <c r="AX1619" i="6"/>
  <c r="AW1619" i="6"/>
  <c r="AV1619" i="6"/>
  <c r="AU1619" i="6"/>
  <c r="AT1619" i="6"/>
  <c r="AS1619" i="6"/>
  <c r="AR1619" i="6"/>
  <c r="AQ1619" i="6"/>
  <c r="AP1619" i="6"/>
  <c r="AO1619" i="6"/>
  <c r="AN1619" i="6"/>
  <c r="BD1619" i="6" s="1"/>
  <c r="AL1619" i="6"/>
  <c r="AK1619" i="6"/>
  <c r="AJ1619" i="6"/>
  <c r="AI1619" i="6"/>
  <c r="AM1619" i="6" s="1"/>
  <c r="AH1619" i="6"/>
  <c r="AG1619" i="6"/>
  <c r="AB1619" i="6"/>
  <c r="Z1619" i="6"/>
  <c r="Y1619" i="6"/>
  <c r="X1619" i="6"/>
  <c r="AD1619" i="6" s="1"/>
  <c r="V1619" i="6"/>
  <c r="T1619" i="6"/>
  <c r="S1619" i="6"/>
  <c r="R1619" i="6"/>
  <c r="Q1619" i="6"/>
  <c r="P1619" i="6"/>
  <c r="O1619" i="6"/>
  <c r="N1619" i="6"/>
  <c r="M1619" i="6"/>
  <c r="U1619" i="6" s="1"/>
  <c r="E1619" i="6"/>
  <c r="B1619" i="6"/>
  <c r="BK1618" i="6"/>
  <c r="BJ1618" i="6"/>
  <c r="BC1618" i="6"/>
  <c r="BB1618" i="6"/>
  <c r="BA1618" i="6"/>
  <c r="AZ1618" i="6"/>
  <c r="AY1618" i="6"/>
  <c r="AX1618" i="6"/>
  <c r="AW1618" i="6"/>
  <c r="AV1618" i="6"/>
  <c r="AU1618" i="6"/>
  <c r="AT1618" i="6"/>
  <c r="AS1618" i="6"/>
  <c r="AR1618" i="6"/>
  <c r="AQ1618" i="6"/>
  <c r="AP1618" i="6"/>
  <c r="AO1618" i="6"/>
  <c r="AN1618" i="6"/>
  <c r="BD1618" i="6" s="1"/>
  <c r="AL1618" i="6"/>
  <c r="AK1618" i="6"/>
  <c r="AJ1618" i="6"/>
  <c r="AI1618" i="6"/>
  <c r="AM1618" i="6" s="1"/>
  <c r="AH1618" i="6"/>
  <c r="AG1618" i="6"/>
  <c r="AB1618" i="6"/>
  <c r="Z1618" i="6"/>
  <c r="Y1618" i="6"/>
  <c r="X1618" i="6"/>
  <c r="AD1618" i="6" s="1"/>
  <c r="V1618" i="6"/>
  <c r="T1618" i="6"/>
  <c r="S1618" i="6"/>
  <c r="R1618" i="6"/>
  <c r="Q1618" i="6"/>
  <c r="P1618" i="6"/>
  <c r="O1618" i="6"/>
  <c r="N1618" i="6"/>
  <c r="M1618" i="6"/>
  <c r="U1618" i="6" s="1"/>
  <c r="E1618" i="6"/>
  <c r="B1618" i="6"/>
  <c r="BK1617" i="6"/>
  <c r="BJ1617" i="6"/>
  <c r="BC1617" i="6"/>
  <c r="BB1617" i="6"/>
  <c r="BA1617" i="6"/>
  <c r="AZ1617" i="6"/>
  <c r="AY1617" i="6"/>
  <c r="AX1617" i="6"/>
  <c r="AW1617" i="6"/>
  <c r="AV1617" i="6"/>
  <c r="AU1617" i="6"/>
  <c r="AT1617" i="6"/>
  <c r="AS1617" i="6"/>
  <c r="AR1617" i="6"/>
  <c r="AQ1617" i="6"/>
  <c r="AP1617" i="6"/>
  <c r="AO1617" i="6"/>
  <c r="AN1617" i="6"/>
  <c r="BD1617" i="6" s="1"/>
  <c r="AL1617" i="6"/>
  <c r="AK1617" i="6"/>
  <c r="AJ1617" i="6"/>
  <c r="AI1617" i="6"/>
  <c r="AH1617" i="6"/>
  <c r="AG1617" i="6"/>
  <c r="AB1617" i="6"/>
  <c r="Z1617" i="6"/>
  <c r="Y1617" i="6"/>
  <c r="X1617" i="6"/>
  <c r="AD1617" i="6" s="1"/>
  <c r="V1617" i="6"/>
  <c r="T1617" i="6"/>
  <c r="S1617" i="6"/>
  <c r="R1617" i="6"/>
  <c r="Q1617" i="6"/>
  <c r="P1617" i="6"/>
  <c r="O1617" i="6"/>
  <c r="N1617" i="6"/>
  <c r="M1617" i="6"/>
  <c r="E1617" i="6"/>
  <c r="B1617" i="6"/>
  <c r="BK1616" i="6"/>
  <c r="BJ1616" i="6"/>
  <c r="BC1616" i="6"/>
  <c r="BB1616" i="6"/>
  <c r="BA1616" i="6"/>
  <c r="AZ1616" i="6"/>
  <c r="AY1616" i="6"/>
  <c r="AX1616" i="6"/>
  <c r="AW1616" i="6"/>
  <c r="AV1616" i="6"/>
  <c r="AU1616" i="6"/>
  <c r="AT1616" i="6"/>
  <c r="AS1616" i="6"/>
  <c r="AR1616" i="6"/>
  <c r="AQ1616" i="6"/>
  <c r="AP1616" i="6"/>
  <c r="AO1616" i="6"/>
  <c r="AN1616" i="6"/>
  <c r="BD1616" i="6" s="1"/>
  <c r="AL1616" i="6"/>
  <c r="AK1616" i="6"/>
  <c r="AJ1616" i="6"/>
  <c r="AI1616" i="6"/>
  <c r="AH1616" i="6"/>
  <c r="AG1616" i="6"/>
  <c r="AB1616" i="6"/>
  <c r="Z1616" i="6"/>
  <c r="Y1616" i="6"/>
  <c r="X1616" i="6"/>
  <c r="AD1616" i="6" s="1"/>
  <c r="V1616" i="6"/>
  <c r="T1616" i="6"/>
  <c r="S1616" i="6"/>
  <c r="R1616" i="6"/>
  <c r="Q1616" i="6"/>
  <c r="P1616" i="6"/>
  <c r="O1616" i="6"/>
  <c r="N1616" i="6"/>
  <c r="M1616" i="6"/>
  <c r="E1616" i="6"/>
  <c r="B1616" i="6"/>
  <c r="BK1615" i="6"/>
  <c r="BJ1615" i="6"/>
  <c r="BC1615" i="6"/>
  <c r="BB1615" i="6"/>
  <c r="BA1615" i="6"/>
  <c r="AZ1615" i="6"/>
  <c r="AY1615" i="6"/>
  <c r="AX1615" i="6"/>
  <c r="AW1615" i="6"/>
  <c r="AV1615" i="6"/>
  <c r="AU1615" i="6"/>
  <c r="AT1615" i="6"/>
  <c r="AS1615" i="6"/>
  <c r="AR1615" i="6"/>
  <c r="AQ1615" i="6"/>
  <c r="AP1615" i="6"/>
  <c r="AO1615" i="6"/>
  <c r="AN1615" i="6"/>
  <c r="BD1615" i="6" s="1"/>
  <c r="AL1615" i="6"/>
  <c r="AK1615" i="6"/>
  <c r="AJ1615" i="6"/>
  <c r="AI1615" i="6"/>
  <c r="AM1615" i="6" s="1"/>
  <c r="AH1615" i="6"/>
  <c r="AG1615" i="6"/>
  <c r="AB1615" i="6"/>
  <c r="Z1615" i="6"/>
  <c r="Y1615" i="6"/>
  <c r="X1615" i="6"/>
  <c r="AD1615" i="6" s="1"/>
  <c r="V1615" i="6"/>
  <c r="T1615" i="6"/>
  <c r="S1615" i="6"/>
  <c r="R1615" i="6"/>
  <c r="Q1615" i="6"/>
  <c r="P1615" i="6"/>
  <c r="O1615" i="6"/>
  <c r="N1615" i="6"/>
  <c r="M1615" i="6"/>
  <c r="U1615" i="6" s="1"/>
  <c r="E1615" i="6"/>
  <c r="B1615" i="6"/>
  <c r="BK1614" i="6"/>
  <c r="BJ1614" i="6"/>
  <c r="BC1614" i="6"/>
  <c r="BB1614" i="6"/>
  <c r="BA1614" i="6"/>
  <c r="AZ1614" i="6"/>
  <c r="AY1614" i="6"/>
  <c r="AX1614" i="6"/>
  <c r="AW1614" i="6"/>
  <c r="AV1614" i="6"/>
  <c r="AU1614" i="6"/>
  <c r="AT1614" i="6"/>
  <c r="AS1614" i="6"/>
  <c r="AR1614" i="6"/>
  <c r="AQ1614" i="6"/>
  <c r="AP1614" i="6"/>
  <c r="AO1614" i="6"/>
  <c r="AN1614" i="6"/>
  <c r="BD1614" i="6" s="1"/>
  <c r="AL1614" i="6"/>
  <c r="AK1614" i="6"/>
  <c r="AJ1614" i="6"/>
  <c r="AI1614" i="6"/>
  <c r="AM1614" i="6" s="1"/>
  <c r="AH1614" i="6"/>
  <c r="AG1614" i="6"/>
  <c r="AB1614" i="6"/>
  <c r="Z1614" i="6"/>
  <c r="Y1614" i="6"/>
  <c r="X1614" i="6"/>
  <c r="AD1614" i="6" s="1"/>
  <c r="V1614" i="6"/>
  <c r="T1614" i="6"/>
  <c r="S1614" i="6"/>
  <c r="R1614" i="6"/>
  <c r="Q1614" i="6"/>
  <c r="P1614" i="6"/>
  <c r="O1614" i="6"/>
  <c r="N1614" i="6"/>
  <c r="M1614" i="6"/>
  <c r="U1614" i="6" s="1"/>
  <c r="E1614" i="6"/>
  <c r="B1614" i="6"/>
  <c r="BK1613" i="6"/>
  <c r="BJ1613" i="6"/>
  <c r="BC1613" i="6"/>
  <c r="BB1613" i="6"/>
  <c r="BA1613" i="6"/>
  <c r="AZ1613" i="6"/>
  <c r="AY1613" i="6"/>
  <c r="AX1613" i="6"/>
  <c r="AW1613" i="6"/>
  <c r="AV1613" i="6"/>
  <c r="AU1613" i="6"/>
  <c r="AT1613" i="6"/>
  <c r="AS1613" i="6"/>
  <c r="AR1613" i="6"/>
  <c r="AQ1613" i="6"/>
  <c r="AP1613" i="6"/>
  <c r="AO1613" i="6"/>
  <c r="AN1613" i="6"/>
  <c r="BD1613" i="6" s="1"/>
  <c r="AL1613" i="6"/>
  <c r="AK1613" i="6"/>
  <c r="AJ1613" i="6"/>
  <c r="AI1613" i="6"/>
  <c r="AH1613" i="6"/>
  <c r="AG1613" i="6"/>
  <c r="AB1613" i="6"/>
  <c r="Z1613" i="6"/>
  <c r="Y1613" i="6"/>
  <c r="X1613" i="6"/>
  <c r="AD1613" i="6" s="1"/>
  <c r="V1613" i="6"/>
  <c r="T1613" i="6"/>
  <c r="S1613" i="6"/>
  <c r="R1613" i="6"/>
  <c r="Q1613" i="6"/>
  <c r="P1613" i="6"/>
  <c r="O1613" i="6"/>
  <c r="N1613" i="6"/>
  <c r="M1613" i="6"/>
  <c r="U1613" i="6" s="1"/>
  <c r="E1613" i="6"/>
  <c r="B1613" i="6"/>
  <c r="BK1612" i="6"/>
  <c r="BJ1612" i="6"/>
  <c r="BC1612" i="6"/>
  <c r="BB1612" i="6"/>
  <c r="BA1612" i="6"/>
  <c r="AZ1612" i="6"/>
  <c r="AY1612" i="6"/>
  <c r="AX1612" i="6"/>
  <c r="AW1612" i="6"/>
  <c r="AV1612" i="6"/>
  <c r="AU1612" i="6"/>
  <c r="AT1612" i="6"/>
  <c r="AS1612" i="6"/>
  <c r="AR1612" i="6"/>
  <c r="AQ1612" i="6"/>
  <c r="AP1612" i="6"/>
  <c r="AO1612" i="6"/>
  <c r="AN1612" i="6"/>
  <c r="BD1612" i="6" s="1"/>
  <c r="AL1612" i="6"/>
  <c r="AK1612" i="6"/>
  <c r="AJ1612" i="6"/>
  <c r="AI1612" i="6"/>
  <c r="AH1612" i="6"/>
  <c r="AG1612" i="6"/>
  <c r="AB1612" i="6"/>
  <c r="Z1612" i="6"/>
  <c r="Y1612" i="6"/>
  <c r="X1612" i="6"/>
  <c r="AD1612" i="6" s="1"/>
  <c r="V1612" i="6"/>
  <c r="T1612" i="6"/>
  <c r="S1612" i="6"/>
  <c r="R1612" i="6"/>
  <c r="Q1612" i="6"/>
  <c r="P1612" i="6"/>
  <c r="O1612" i="6"/>
  <c r="N1612" i="6"/>
  <c r="M1612" i="6"/>
  <c r="E1612" i="6"/>
  <c r="B1612" i="6"/>
  <c r="BK1611" i="6"/>
  <c r="BJ1611" i="6"/>
  <c r="BC1611" i="6"/>
  <c r="BB1611" i="6"/>
  <c r="BA1611" i="6"/>
  <c r="AZ1611" i="6"/>
  <c r="AY1611" i="6"/>
  <c r="AX1611" i="6"/>
  <c r="AW1611" i="6"/>
  <c r="AV1611" i="6"/>
  <c r="AU1611" i="6"/>
  <c r="AT1611" i="6"/>
  <c r="AS1611" i="6"/>
  <c r="AR1611" i="6"/>
  <c r="AQ1611" i="6"/>
  <c r="AP1611" i="6"/>
  <c r="AO1611" i="6"/>
  <c r="AN1611" i="6"/>
  <c r="BD1611" i="6" s="1"/>
  <c r="AL1611" i="6"/>
  <c r="AK1611" i="6"/>
  <c r="AJ1611" i="6"/>
  <c r="AI1611" i="6"/>
  <c r="AM1611" i="6" s="1"/>
  <c r="AH1611" i="6"/>
  <c r="AG1611" i="6"/>
  <c r="AB1611" i="6"/>
  <c r="Z1611" i="6"/>
  <c r="Y1611" i="6"/>
  <c r="X1611" i="6"/>
  <c r="AD1611" i="6" s="1"/>
  <c r="V1611" i="6"/>
  <c r="T1611" i="6"/>
  <c r="S1611" i="6"/>
  <c r="R1611" i="6"/>
  <c r="Q1611" i="6"/>
  <c r="P1611" i="6"/>
  <c r="O1611" i="6"/>
  <c r="N1611" i="6"/>
  <c r="M1611" i="6"/>
  <c r="E1611" i="6"/>
  <c r="B1611" i="6"/>
  <c r="BK1610" i="6"/>
  <c r="BJ1610" i="6"/>
  <c r="BC1610" i="6"/>
  <c r="BB1610" i="6"/>
  <c r="BA1610" i="6"/>
  <c r="AZ1610" i="6"/>
  <c r="AY1610" i="6"/>
  <c r="AX1610" i="6"/>
  <c r="AW1610" i="6"/>
  <c r="AV1610" i="6"/>
  <c r="AU1610" i="6"/>
  <c r="AT1610" i="6"/>
  <c r="AS1610" i="6"/>
  <c r="AR1610" i="6"/>
  <c r="AQ1610" i="6"/>
  <c r="AP1610" i="6"/>
  <c r="AO1610" i="6"/>
  <c r="AN1610" i="6"/>
  <c r="BD1610" i="6" s="1"/>
  <c r="AL1610" i="6"/>
  <c r="AK1610" i="6"/>
  <c r="AJ1610" i="6"/>
  <c r="AI1610" i="6"/>
  <c r="AM1610" i="6" s="1"/>
  <c r="AH1610" i="6"/>
  <c r="AG1610" i="6"/>
  <c r="AB1610" i="6"/>
  <c r="Z1610" i="6"/>
  <c r="Y1610" i="6"/>
  <c r="X1610" i="6"/>
  <c r="AD1610" i="6" s="1"/>
  <c r="V1610" i="6"/>
  <c r="T1610" i="6"/>
  <c r="S1610" i="6"/>
  <c r="R1610" i="6"/>
  <c r="Q1610" i="6"/>
  <c r="P1610" i="6"/>
  <c r="O1610" i="6"/>
  <c r="N1610" i="6"/>
  <c r="M1610" i="6"/>
  <c r="U1610" i="6" s="1"/>
  <c r="E1610" i="6"/>
  <c r="B1610" i="6"/>
  <c r="BK1609" i="6"/>
  <c r="BJ1609" i="6"/>
  <c r="BC1609" i="6"/>
  <c r="BB1609" i="6"/>
  <c r="BA1609" i="6"/>
  <c r="AZ1609" i="6"/>
  <c r="AY1609" i="6"/>
  <c r="AX1609" i="6"/>
  <c r="AW1609" i="6"/>
  <c r="AV1609" i="6"/>
  <c r="AU1609" i="6"/>
  <c r="AT1609" i="6"/>
  <c r="AS1609" i="6"/>
  <c r="AR1609" i="6"/>
  <c r="AQ1609" i="6"/>
  <c r="AP1609" i="6"/>
  <c r="AO1609" i="6"/>
  <c r="AN1609" i="6"/>
  <c r="BD1609" i="6" s="1"/>
  <c r="AL1609" i="6"/>
  <c r="AK1609" i="6"/>
  <c r="AJ1609" i="6"/>
  <c r="AI1609" i="6"/>
  <c r="AH1609" i="6"/>
  <c r="AG1609" i="6"/>
  <c r="AB1609" i="6"/>
  <c r="Z1609" i="6"/>
  <c r="Y1609" i="6"/>
  <c r="X1609" i="6"/>
  <c r="AD1609" i="6" s="1"/>
  <c r="V1609" i="6"/>
  <c r="T1609" i="6"/>
  <c r="S1609" i="6"/>
  <c r="R1609" i="6"/>
  <c r="Q1609" i="6"/>
  <c r="P1609" i="6"/>
  <c r="O1609" i="6"/>
  <c r="N1609" i="6"/>
  <c r="M1609" i="6"/>
  <c r="U1609" i="6" s="1"/>
  <c r="E1609" i="6"/>
  <c r="B1609" i="6"/>
  <c r="BK1608" i="6"/>
  <c r="BJ1608" i="6"/>
  <c r="BC1608" i="6"/>
  <c r="BB1608" i="6"/>
  <c r="BA1608" i="6"/>
  <c r="AZ1608" i="6"/>
  <c r="AY1608" i="6"/>
  <c r="AX1608" i="6"/>
  <c r="AW1608" i="6"/>
  <c r="AV1608" i="6"/>
  <c r="AU1608" i="6"/>
  <c r="AT1608" i="6"/>
  <c r="AS1608" i="6"/>
  <c r="AR1608" i="6"/>
  <c r="AQ1608" i="6"/>
  <c r="AP1608" i="6"/>
  <c r="AO1608" i="6"/>
  <c r="AN1608" i="6"/>
  <c r="BD1608" i="6" s="1"/>
  <c r="AL1608" i="6"/>
  <c r="AK1608" i="6"/>
  <c r="AJ1608" i="6"/>
  <c r="AI1608" i="6"/>
  <c r="AH1608" i="6"/>
  <c r="AG1608" i="6"/>
  <c r="AB1608" i="6"/>
  <c r="Z1608" i="6"/>
  <c r="Y1608" i="6"/>
  <c r="X1608" i="6"/>
  <c r="AD1608" i="6" s="1"/>
  <c r="V1608" i="6"/>
  <c r="T1608" i="6"/>
  <c r="S1608" i="6"/>
  <c r="R1608" i="6"/>
  <c r="Q1608" i="6"/>
  <c r="P1608" i="6"/>
  <c r="O1608" i="6"/>
  <c r="N1608" i="6"/>
  <c r="M1608" i="6"/>
  <c r="E1608" i="6"/>
  <c r="B1608" i="6"/>
  <c r="BK1607" i="6"/>
  <c r="BJ1607" i="6"/>
  <c r="BC1607" i="6"/>
  <c r="BB1607" i="6"/>
  <c r="BA1607" i="6"/>
  <c r="AZ1607" i="6"/>
  <c r="AY1607" i="6"/>
  <c r="AX1607" i="6"/>
  <c r="AW1607" i="6"/>
  <c r="AV1607" i="6"/>
  <c r="AU1607" i="6"/>
  <c r="AT1607" i="6"/>
  <c r="AS1607" i="6"/>
  <c r="AR1607" i="6"/>
  <c r="AQ1607" i="6"/>
  <c r="AP1607" i="6"/>
  <c r="AO1607" i="6"/>
  <c r="AN1607" i="6"/>
  <c r="BD1607" i="6" s="1"/>
  <c r="AL1607" i="6"/>
  <c r="AK1607" i="6"/>
  <c r="AJ1607" i="6"/>
  <c r="AI1607" i="6"/>
  <c r="AM1607" i="6" s="1"/>
  <c r="AH1607" i="6"/>
  <c r="AG1607" i="6"/>
  <c r="AB1607" i="6"/>
  <c r="Z1607" i="6"/>
  <c r="Y1607" i="6"/>
  <c r="X1607" i="6"/>
  <c r="AD1607" i="6" s="1"/>
  <c r="V1607" i="6"/>
  <c r="T1607" i="6"/>
  <c r="S1607" i="6"/>
  <c r="R1607" i="6"/>
  <c r="Q1607" i="6"/>
  <c r="P1607" i="6"/>
  <c r="O1607" i="6"/>
  <c r="N1607" i="6"/>
  <c r="M1607" i="6"/>
  <c r="E1607" i="6"/>
  <c r="B1607" i="6"/>
  <c r="BK1606" i="6"/>
  <c r="BJ1606" i="6"/>
  <c r="BC1606" i="6"/>
  <c r="BB1606" i="6"/>
  <c r="BA1606" i="6"/>
  <c r="AZ1606" i="6"/>
  <c r="AY1606" i="6"/>
  <c r="AX1606" i="6"/>
  <c r="AW1606" i="6"/>
  <c r="AV1606" i="6"/>
  <c r="AU1606" i="6"/>
  <c r="AT1606" i="6"/>
  <c r="AS1606" i="6"/>
  <c r="AR1606" i="6"/>
  <c r="AQ1606" i="6"/>
  <c r="AP1606" i="6"/>
  <c r="AO1606" i="6"/>
  <c r="AN1606" i="6"/>
  <c r="BD1606" i="6" s="1"/>
  <c r="AL1606" i="6"/>
  <c r="AK1606" i="6"/>
  <c r="AJ1606" i="6"/>
  <c r="AI1606" i="6"/>
  <c r="AM1606" i="6" s="1"/>
  <c r="AH1606" i="6"/>
  <c r="AG1606" i="6"/>
  <c r="AB1606" i="6"/>
  <c r="Z1606" i="6"/>
  <c r="Y1606" i="6"/>
  <c r="X1606" i="6"/>
  <c r="AD1606" i="6" s="1"/>
  <c r="V1606" i="6"/>
  <c r="T1606" i="6"/>
  <c r="S1606" i="6"/>
  <c r="R1606" i="6"/>
  <c r="Q1606" i="6"/>
  <c r="P1606" i="6"/>
  <c r="O1606" i="6"/>
  <c r="N1606" i="6"/>
  <c r="M1606" i="6"/>
  <c r="U1606" i="6" s="1"/>
  <c r="E1606" i="6"/>
  <c r="B1606" i="6"/>
  <c r="BK1605" i="6"/>
  <c r="BJ1605" i="6"/>
  <c r="BC1605" i="6"/>
  <c r="BB1605" i="6"/>
  <c r="BA1605" i="6"/>
  <c r="AZ1605" i="6"/>
  <c r="AY1605" i="6"/>
  <c r="AX1605" i="6"/>
  <c r="AW1605" i="6"/>
  <c r="AV1605" i="6"/>
  <c r="AU1605" i="6"/>
  <c r="AT1605" i="6"/>
  <c r="AS1605" i="6"/>
  <c r="AR1605" i="6"/>
  <c r="AQ1605" i="6"/>
  <c r="AP1605" i="6"/>
  <c r="AO1605" i="6"/>
  <c r="AN1605" i="6"/>
  <c r="BD1605" i="6" s="1"/>
  <c r="AL1605" i="6"/>
  <c r="AK1605" i="6"/>
  <c r="AJ1605" i="6"/>
  <c r="AI1605" i="6"/>
  <c r="AH1605" i="6"/>
  <c r="AG1605" i="6"/>
  <c r="AB1605" i="6"/>
  <c r="Z1605" i="6"/>
  <c r="Y1605" i="6"/>
  <c r="X1605" i="6"/>
  <c r="AD1605" i="6" s="1"/>
  <c r="V1605" i="6"/>
  <c r="T1605" i="6"/>
  <c r="S1605" i="6"/>
  <c r="R1605" i="6"/>
  <c r="Q1605" i="6"/>
  <c r="P1605" i="6"/>
  <c r="O1605" i="6"/>
  <c r="N1605" i="6"/>
  <c r="M1605" i="6"/>
  <c r="U1605" i="6" s="1"/>
  <c r="E1605" i="6"/>
  <c r="B1605" i="6"/>
  <c r="BK1604" i="6"/>
  <c r="BJ1604" i="6"/>
  <c r="BC1604" i="6"/>
  <c r="BB1604" i="6"/>
  <c r="BA1604" i="6"/>
  <c r="AZ1604" i="6"/>
  <c r="AY1604" i="6"/>
  <c r="AX1604" i="6"/>
  <c r="AW1604" i="6"/>
  <c r="AV1604" i="6"/>
  <c r="AU1604" i="6"/>
  <c r="AT1604" i="6"/>
  <c r="AS1604" i="6"/>
  <c r="AR1604" i="6"/>
  <c r="AQ1604" i="6"/>
  <c r="AP1604" i="6"/>
  <c r="AO1604" i="6"/>
  <c r="AN1604" i="6"/>
  <c r="BD1604" i="6" s="1"/>
  <c r="AL1604" i="6"/>
  <c r="AK1604" i="6"/>
  <c r="AJ1604" i="6"/>
  <c r="AI1604" i="6"/>
  <c r="AH1604" i="6"/>
  <c r="AG1604" i="6"/>
  <c r="AB1604" i="6"/>
  <c r="Z1604" i="6"/>
  <c r="Y1604" i="6"/>
  <c r="X1604" i="6"/>
  <c r="AD1604" i="6" s="1"/>
  <c r="V1604" i="6"/>
  <c r="T1604" i="6"/>
  <c r="S1604" i="6"/>
  <c r="R1604" i="6"/>
  <c r="Q1604" i="6"/>
  <c r="P1604" i="6"/>
  <c r="O1604" i="6"/>
  <c r="N1604" i="6"/>
  <c r="M1604" i="6"/>
  <c r="E1604" i="6"/>
  <c r="B1604" i="6"/>
  <c r="BK1603" i="6"/>
  <c r="BJ1603" i="6"/>
  <c r="BC1603" i="6"/>
  <c r="BB1603" i="6"/>
  <c r="BA1603" i="6"/>
  <c r="AZ1603" i="6"/>
  <c r="AY1603" i="6"/>
  <c r="AX1603" i="6"/>
  <c r="AW1603" i="6"/>
  <c r="AV1603" i="6"/>
  <c r="AU1603" i="6"/>
  <c r="AT1603" i="6"/>
  <c r="AS1603" i="6"/>
  <c r="AR1603" i="6"/>
  <c r="AQ1603" i="6"/>
  <c r="AP1603" i="6"/>
  <c r="AO1603" i="6"/>
  <c r="AN1603" i="6"/>
  <c r="BD1603" i="6" s="1"/>
  <c r="AL1603" i="6"/>
  <c r="AK1603" i="6"/>
  <c r="AJ1603" i="6"/>
  <c r="AI1603" i="6"/>
  <c r="AM1603" i="6" s="1"/>
  <c r="AH1603" i="6"/>
  <c r="AG1603" i="6"/>
  <c r="AB1603" i="6"/>
  <c r="Z1603" i="6"/>
  <c r="Y1603" i="6"/>
  <c r="X1603" i="6"/>
  <c r="AD1603" i="6" s="1"/>
  <c r="V1603" i="6"/>
  <c r="T1603" i="6"/>
  <c r="S1603" i="6"/>
  <c r="R1603" i="6"/>
  <c r="Q1603" i="6"/>
  <c r="P1603" i="6"/>
  <c r="O1603" i="6"/>
  <c r="N1603" i="6"/>
  <c r="M1603" i="6"/>
  <c r="E1603" i="6"/>
  <c r="B1603" i="6"/>
  <c r="BK1602" i="6"/>
  <c r="BJ1602" i="6"/>
  <c r="BC1602" i="6"/>
  <c r="BB1602" i="6"/>
  <c r="BA1602" i="6"/>
  <c r="AZ1602" i="6"/>
  <c r="AY1602" i="6"/>
  <c r="AX1602" i="6"/>
  <c r="AW1602" i="6"/>
  <c r="AV1602" i="6"/>
  <c r="AU1602" i="6"/>
  <c r="AT1602" i="6"/>
  <c r="AS1602" i="6"/>
  <c r="AR1602" i="6"/>
  <c r="AQ1602" i="6"/>
  <c r="AP1602" i="6"/>
  <c r="AO1602" i="6"/>
  <c r="AN1602" i="6"/>
  <c r="BD1602" i="6" s="1"/>
  <c r="AL1602" i="6"/>
  <c r="AK1602" i="6"/>
  <c r="AJ1602" i="6"/>
  <c r="AI1602" i="6"/>
  <c r="AM1602" i="6" s="1"/>
  <c r="AH1602" i="6"/>
  <c r="AG1602" i="6"/>
  <c r="AB1602" i="6"/>
  <c r="Z1602" i="6"/>
  <c r="Y1602" i="6"/>
  <c r="X1602" i="6"/>
  <c r="AD1602" i="6" s="1"/>
  <c r="V1602" i="6"/>
  <c r="T1602" i="6"/>
  <c r="S1602" i="6"/>
  <c r="R1602" i="6"/>
  <c r="Q1602" i="6"/>
  <c r="P1602" i="6"/>
  <c r="O1602" i="6"/>
  <c r="N1602" i="6"/>
  <c r="M1602" i="6"/>
  <c r="U1602" i="6" s="1"/>
  <c r="E1602" i="6"/>
  <c r="B1602" i="6"/>
  <c r="BK1601" i="6"/>
  <c r="BJ1601" i="6"/>
  <c r="BC1601" i="6"/>
  <c r="BB1601" i="6"/>
  <c r="BA1601" i="6"/>
  <c r="AZ1601" i="6"/>
  <c r="AY1601" i="6"/>
  <c r="AX1601" i="6"/>
  <c r="AW1601" i="6"/>
  <c r="AV1601" i="6"/>
  <c r="AU1601" i="6"/>
  <c r="AT1601" i="6"/>
  <c r="AS1601" i="6"/>
  <c r="AR1601" i="6"/>
  <c r="AQ1601" i="6"/>
  <c r="AP1601" i="6"/>
  <c r="AO1601" i="6"/>
  <c r="AN1601" i="6"/>
  <c r="BD1601" i="6" s="1"/>
  <c r="AL1601" i="6"/>
  <c r="AK1601" i="6"/>
  <c r="AJ1601" i="6"/>
  <c r="AI1601" i="6"/>
  <c r="AM1601" i="6" s="1"/>
  <c r="AH1601" i="6"/>
  <c r="AG1601" i="6"/>
  <c r="AB1601" i="6"/>
  <c r="Z1601" i="6"/>
  <c r="Y1601" i="6"/>
  <c r="X1601" i="6"/>
  <c r="AD1601" i="6" s="1"/>
  <c r="V1601" i="6"/>
  <c r="T1601" i="6"/>
  <c r="S1601" i="6"/>
  <c r="R1601" i="6"/>
  <c r="Q1601" i="6"/>
  <c r="P1601" i="6"/>
  <c r="O1601" i="6"/>
  <c r="N1601" i="6"/>
  <c r="M1601" i="6"/>
  <c r="E1601" i="6"/>
  <c r="B1601" i="6"/>
  <c r="BK1600" i="6"/>
  <c r="BJ1600" i="6"/>
  <c r="BC1600" i="6"/>
  <c r="BB1600" i="6"/>
  <c r="BA1600" i="6"/>
  <c r="AZ1600" i="6"/>
  <c r="AY1600" i="6"/>
  <c r="AX1600" i="6"/>
  <c r="AW1600" i="6"/>
  <c r="AV1600" i="6"/>
  <c r="AU1600" i="6"/>
  <c r="AT1600" i="6"/>
  <c r="AS1600" i="6"/>
  <c r="AR1600" i="6"/>
  <c r="AQ1600" i="6"/>
  <c r="AP1600" i="6"/>
  <c r="AO1600" i="6"/>
  <c r="AN1600" i="6"/>
  <c r="BD1600" i="6" s="1"/>
  <c r="AL1600" i="6"/>
  <c r="AK1600" i="6"/>
  <c r="AJ1600" i="6"/>
  <c r="AI1600" i="6"/>
  <c r="AM1600" i="6" s="1"/>
  <c r="AH1600" i="6"/>
  <c r="AG1600" i="6"/>
  <c r="AB1600" i="6"/>
  <c r="Z1600" i="6"/>
  <c r="Y1600" i="6"/>
  <c r="X1600" i="6"/>
  <c r="AD1600" i="6" s="1"/>
  <c r="V1600" i="6"/>
  <c r="T1600" i="6"/>
  <c r="S1600" i="6"/>
  <c r="R1600" i="6"/>
  <c r="Q1600" i="6"/>
  <c r="P1600" i="6"/>
  <c r="O1600" i="6"/>
  <c r="N1600" i="6"/>
  <c r="M1600" i="6"/>
  <c r="E1600" i="6"/>
  <c r="B1600" i="6"/>
  <c r="BK1599" i="6"/>
  <c r="BJ1599" i="6"/>
  <c r="BC1599" i="6"/>
  <c r="BB1599" i="6"/>
  <c r="BA1599" i="6"/>
  <c r="AZ1599" i="6"/>
  <c r="AY1599" i="6"/>
  <c r="AX1599" i="6"/>
  <c r="AW1599" i="6"/>
  <c r="AV1599" i="6"/>
  <c r="AU1599" i="6"/>
  <c r="AT1599" i="6"/>
  <c r="AS1599" i="6"/>
  <c r="AR1599" i="6"/>
  <c r="AQ1599" i="6"/>
  <c r="AP1599" i="6"/>
  <c r="AO1599" i="6"/>
  <c r="AN1599" i="6"/>
  <c r="BD1599" i="6" s="1"/>
  <c r="AL1599" i="6"/>
  <c r="AK1599" i="6"/>
  <c r="AJ1599" i="6"/>
  <c r="AI1599" i="6"/>
  <c r="AM1599" i="6" s="1"/>
  <c r="AH1599" i="6"/>
  <c r="AG1599" i="6"/>
  <c r="AB1599" i="6"/>
  <c r="Z1599" i="6"/>
  <c r="Y1599" i="6"/>
  <c r="X1599" i="6"/>
  <c r="AD1599" i="6" s="1"/>
  <c r="V1599" i="6"/>
  <c r="T1599" i="6"/>
  <c r="S1599" i="6"/>
  <c r="R1599" i="6"/>
  <c r="Q1599" i="6"/>
  <c r="P1599" i="6"/>
  <c r="O1599" i="6"/>
  <c r="N1599" i="6"/>
  <c r="M1599" i="6"/>
  <c r="E1599" i="6"/>
  <c r="B1599" i="6"/>
  <c r="BK1598" i="6"/>
  <c r="BJ1598" i="6"/>
  <c r="BC1598" i="6"/>
  <c r="BB1598" i="6"/>
  <c r="BA1598" i="6"/>
  <c r="AZ1598" i="6"/>
  <c r="AY1598" i="6"/>
  <c r="AX1598" i="6"/>
  <c r="AW1598" i="6"/>
  <c r="AV1598" i="6"/>
  <c r="AU1598" i="6"/>
  <c r="AT1598" i="6"/>
  <c r="AS1598" i="6"/>
  <c r="AR1598" i="6"/>
  <c r="AQ1598" i="6"/>
  <c r="AP1598" i="6"/>
  <c r="AO1598" i="6"/>
  <c r="AN1598" i="6"/>
  <c r="BD1598" i="6" s="1"/>
  <c r="AL1598" i="6"/>
  <c r="AK1598" i="6"/>
  <c r="AJ1598" i="6"/>
  <c r="AI1598" i="6"/>
  <c r="AM1598" i="6" s="1"/>
  <c r="AH1598" i="6"/>
  <c r="AG1598" i="6"/>
  <c r="AB1598" i="6"/>
  <c r="Z1598" i="6"/>
  <c r="Y1598" i="6"/>
  <c r="X1598" i="6"/>
  <c r="AD1598" i="6" s="1"/>
  <c r="V1598" i="6"/>
  <c r="T1598" i="6"/>
  <c r="S1598" i="6"/>
  <c r="R1598" i="6"/>
  <c r="Q1598" i="6"/>
  <c r="P1598" i="6"/>
  <c r="O1598" i="6"/>
  <c r="N1598" i="6"/>
  <c r="M1598" i="6"/>
  <c r="U1598" i="6" s="1"/>
  <c r="E1598" i="6"/>
  <c r="B1598" i="6"/>
  <c r="BK1597" i="6"/>
  <c r="BJ1597" i="6"/>
  <c r="BC1597" i="6"/>
  <c r="BB1597" i="6"/>
  <c r="BA1597" i="6"/>
  <c r="AZ1597" i="6"/>
  <c r="AY1597" i="6"/>
  <c r="AX1597" i="6"/>
  <c r="AW1597" i="6"/>
  <c r="AV1597" i="6"/>
  <c r="AU1597" i="6"/>
  <c r="AT1597" i="6"/>
  <c r="AS1597" i="6"/>
  <c r="AR1597" i="6"/>
  <c r="AQ1597" i="6"/>
  <c r="AP1597" i="6"/>
  <c r="AO1597" i="6"/>
  <c r="AN1597" i="6"/>
  <c r="BD1597" i="6" s="1"/>
  <c r="AL1597" i="6"/>
  <c r="AK1597" i="6"/>
  <c r="AJ1597" i="6"/>
  <c r="AI1597" i="6"/>
  <c r="AM1597" i="6" s="1"/>
  <c r="AH1597" i="6"/>
  <c r="AG1597" i="6"/>
  <c r="AB1597" i="6"/>
  <c r="Z1597" i="6"/>
  <c r="Y1597" i="6"/>
  <c r="X1597" i="6"/>
  <c r="AD1597" i="6" s="1"/>
  <c r="V1597" i="6"/>
  <c r="T1597" i="6"/>
  <c r="S1597" i="6"/>
  <c r="R1597" i="6"/>
  <c r="Q1597" i="6"/>
  <c r="P1597" i="6"/>
  <c r="O1597" i="6"/>
  <c r="N1597" i="6"/>
  <c r="M1597" i="6"/>
  <c r="E1597" i="6"/>
  <c r="B1597" i="6"/>
  <c r="BK1596" i="6"/>
  <c r="BJ1596" i="6"/>
  <c r="BC1596" i="6"/>
  <c r="BB1596" i="6"/>
  <c r="BA1596" i="6"/>
  <c r="AZ1596" i="6"/>
  <c r="AY1596" i="6"/>
  <c r="AX1596" i="6"/>
  <c r="AW1596" i="6"/>
  <c r="AV1596" i="6"/>
  <c r="AU1596" i="6"/>
  <c r="AT1596" i="6"/>
  <c r="AS1596" i="6"/>
  <c r="AR1596" i="6"/>
  <c r="AQ1596" i="6"/>
  <c r="AP1596" i="6"/>
  <c r="AO1596" i="6"/>
  <c r="AN1596" i="6"/>
  <c r="BD1596" i="6" s="1"/>
  <c r="AL1596" i="6"/>
  <c r="AK1596" i="6"/>
  <c r="AJ1596" i="6"/>
  <c r="AI1596" i="6"/>
  <c r="AM1596" i="6" s="1"/>
  <c r="AH1596" i="6"/>
  <c r="AG1596" i="6"/>
  <c r="AB1596" i="6"/>
  <c r="Z1596" i="6"/>
  <c r="Y1596" i="6"/>
  <c r="X1596" i="6"/>
  <c r="AD1596" i="6" s="1"/>
  <c r="V1596" i="6"/>
  <c r="T1596" i="6"/>
  <c r="S1596" i="6"/>
  <c r="R1596" i="6"/>
  <c r="Q1596" i="6"/>
  <c r="P1596" i="6"/>
  <c r="O1596" i="6"/>
  <c r="N1596" i="6"/>
  <c r="M1596" i="6"/>
  <c r="E1596" i="6"/>
  <c r="B1596" i="6"/>
  <c r="BK1595" i="6"/>
  <c r="BJ1595" i="6"/>
  <c r="BC1595" i="6"/>
  <c r="BB1595" i="6"/>
  <c r="BA1595" i="6"/>
  <c r="AZ1595" i="6"/>
  <c r="AY1595" i="6"/>
  <c r="AX1595" i="6"/>
  <c r="AW1595" i="6"/>
  <c r="AV1595" i="6"/>
  <c r="AU1595" i="6"/>
  <c r="AT1595" i="6"/>
  <c r="AS1595" i="6"/>
  <c r="AR1595" i="6"/>
  <c r="AQ1595" i="6"/>
  <c r="AP1595" i="6"/>
  <c r="AO1595" i="6"/>
  <c r="AN1595" i="6"/>
  <c r="BD1595" i="6" s="1"/>
  <c r="AL1595" i="6"/>
  <c r="AK1595" i="6"/>
  <c r="AJ1595" i="6"/>
  <c r="AI1595" i="6"/>
  <c r="AM1595" i="6" s="1"/>
  <c r="AH1595" i="6"/>
  <c r="AG1595" i="6"/>
  <c r="AB1595" i="6"/>
  <c r="Z1595" i="6"/>
  <c r="Y1595" i="6"/>
  <c r="X1595" i="6"/>
  <c r="AD1595" i="6" s="1"/>
  <c r="V1595" i="6"/>
  <c r="T1595" i="6"/>
  <c r="S1595" i="6"/>
  <c r="R1595" i="6"/>
  <c r="Q1595" i="6"/>
  <c r="P1595" i="6"/>
  <c r="O1595" i="6"/>
  <c r="N1595" i="6"/>
  <c r="M1595" i="6"/>
  <c r="E1595" i="6"/>
  <c r="B1595" i="6"/>
  <c r="BK1594" i="6"/>
  <c r="BJ1594" i="6"/>
  <c r="BC1594" i="6"/>
  <c r="BB1594" i="6"/>
  <c r="BA1594" i="6"/>
  <c r="AZ1594" i="6"/>
  <c r="AY1594" i="6"/>
  <c r="AX1594" i="6"/>
  <c r="AW1594" i="6"/>
  <c r="AV1594" i="6"/>
  <c r="AU1594" i="6"/>
  <c r="AT1594" i="6"/>
  <c r="AS1594" i="6"/>
  <c r="AR1594" i="6"/>
  <c r="AQ1594" i="6"/>
  <c r="AP1594" i="6"/>
  <c r="AO1594" i="6"/>
  <c r="AN1594" i="6"/>
  <c r="BD1594" i="6" s="1"/>
  <c r="AL1594" i="6"/>
  <c r="AK1594" i="6"/>
  <c r="AJ1594" i="6"/>
  <c r="AI1594" i="6"/>
  <c r="AM1594" i="6" s="1"/>
  <c r="AH1594" i="6"/>
  <c r="AG1594" i="6"/>
  <c r="AB1594" i="6"/>
  <c r="Z1594" i="6"/>
  <c r="Y1594" i="6"/>
  <c r="X1594" i="6"/>
  <c r="AD1594" i="6" s="1"/>
  <c r="V1594" i="6"/>
  <c r="T1594" i="6"/>
  <c r="S1594" i="6"/>
  <c r="R1594" i="6"/>
  <c r="Q1594" i="6"/>
  <c r="P1594" i="6"/>
  <c r="O1594" i="6"/>
  <c r="N1594" i="6"/>
  <c r="M1594" i="6"/>
  <c r="U1594" i="6" s="1"/>
  <c r="E1594" i="6"/>
  <c r="B1594" i="6"/>
  <c r="BK1593" i="6"/>
  <c r="BJ1593" i="6"/>
  <c r="BC1593" i="6"/>
  <c r="BB1593" i="6"/>
  <c r="BA1593" i="6"/>
  <c r="AZ1593" i="6"/>
  <c r="AY1593" i="6"/>
  <c r="AX1593" i="6"/>
  <c r="AW1593" i="6"/>
  <c r="AV1593" i="6"/>
  <c r="AU1593" i="6"/>
  <c r="AT1593" i="6"/>
  <c r="AS1593" i="6"/>
  <c r="AR1593" i="6"/>
  <c r="AQ1593" i="6"/>
  <c r="AP1593" i="6"/>
  <c r="AO1593" i="6"/>
  <c r="AN1593" i="6"/>
  <c r="BD1593" i="6" s="1"/>
  <c r="AL1593" i="6"/>
  <c r="AK1593" i="6"/>
  <c r="AJ1593" i="6"/>
  <c r="AI1593" i="6"/>
  <c r="AM1593" i="6" s="1"/>
  <c r="AH1593" i="6"/>
  <c r="AG1593" i="6"/>
  <c r="AB1593" i="6"/>
  <c r="Z1593" i="6"/>
  <c r="Y1593" i="6"/>
  <c r="X1593" i="6"/>
  <c r="AD1593" i="6" s="1"/>
  <c r="V1593" i="6"/>
  <c r="T1593" i="6"/>
  <c r="S1593" i="6"/>
  <c r="R1593" i="6"/>
  <c r="Q1593" i="6"/>
  <c r="P1593" i="6"/>
  <c r="O1593" i="6"/>
  <c r="N1593" i="6"/>
  <c r="M1593" i="6"/>
  <c r="E1593" i="6"/>
  <c r="B1593" i="6"/>
  <c r="BK1592" i="6"/>
  <c r="BJ1592" i="6"/>
  <c r="BC1592" i="6"/>
  <c r="BB1592" i="6"/>
  <c r="BA1592" i="6"/>
  <c r="AZ1592" i="6"/>
  <c r="AY1592" i="6"/>
  <c r="AX1592" i="6"/>
  <c r="AW1592" i="6"/>
  <c r="AV1592" i="6"/>
  <c r="AU1592" i="6"/>
  <c r="AT1592" i="6"/>
  <c r="AS1592" i="6"/>
  <c r="AR1592" i="6"/>
  <c r="AQ1592" i="6"/>
  <c r="AP1592" i="6"/>
  <c r="AO1592" i="6"/>
  <c r="AN1592" i="6"/>
  <c r="BD1592" i="6" s="1"/>
  <c r="AL1592" i="6"/>
  <c r="AK1592" i="6"/>
  <c r="AJ1592" i="6"/>
  <c r="AI1592" i="6"/>
  <c r="AM1592" i="6" s="1"/>
  <c r="AH1592" i="6"/>
  <c r="AG1592" i="6"/>
  <c r="AB1592" i="6"/>
  <c r="Z1592" i="6"/>
  <c r="Y1592" i="6"/>
  <c r="X1592" i="6"/>
  <c r="AD1592" i="6" s="1"/>
  <c r="V1592" i="6"/>
  <c r="T1592" i="6"/>
  <c r="S1592" i="6"/>
  <c r="R1592" i="6"/>
  <c r="Q1592" i="6"/>
  <c r="P1592" i="6"/>
  <c r="O1592" i="6"/>
  <c r="N1592" i="6"/>
  <c r="M1592" i="6"/>
  <c r="E1592" i="6"/>
  <c r="B1592" i="6"/>
  <c r="BK1591" i="6"/>
  <c r="BJ1591" i="6"/>
  <c r="BC1591" i="6"/>
  <c r="BB1591" i="6"/>
  <c r="BA1591" i="6"/>
  <c r="AZ1591" i="6"/>
  <c r="AY1591" i="6"/>
  <c r="AX1591" i="6"/>
  <c r="AW1591" i="6"/>
  <c r="AV1591" i="6"/>
  <c r="AU1591" i="6"/>
  <c r="AT1591" i="6"/>
  <c r="AS1591" i="6"/>
  <c r="AR1591" i="6"/>
  <c r="AQ1591" i="6"/>
  <c r="AP1591" i="6"/>
  <c r="AO1591" i="6"/>
  <c r="AN1591" i="6"/>
  <c r="BD1591" i="6" s="1"/>
  <c r="AL1591" i="6"/>
  <c r="AK1591" i="6"/>
  <c r="AJ1591" i="6"/>
  <c r="AI1591" i="6"/>
  <c r="AM1591" i="6" s="1"/>
  <c r="AH1591" i="6"/>
  <c r="AG1591" i="6"/>
  <c r="AB1591" i="6"/>
  <c r="Z1591" i="6"/>
  <c r="Y1591" i="6"/>
  <c r="X1591" i="6"/>
  <c r="AD1591" i="6" s="1"/>
  <c r="V1591" i="6"/>
  <c r="T1591" i="6"/>
  <c r="S1591" i="6"/>
  <c r="R1591" i="6"/>
  <c r="Q1591" i="6"/>
  <c r="P1591" i="6"/>
  <c r="O1591" i="6"/>
  <c r="N1591" i="6"/>
  <c r="M1591" i="6"/>
  <c r="E1591" i="6"/>
  <c r="B1591" i="6"/>
  <c r="BK1590" i="6"/>
  <c r="BJ1590" i="6"/>
  <c r="BC1590" i="6"/>
  <c r="BB1590" i="6"/>
  <c r="BA1590" i="6"/>
  <c r="AZ1590" i="6"/>
  <c r="AY1590" i="6"/>
  <c r="AX1590" i="6"/>
  <c r="AW1590" i="6"/>
  <c r="AV1590" i="6"/>
  <c r="AU1590" i="6"/>
  <c r="AT1590" i="6"/>
  <c r="AS1590" i="6"/>
  <c r="AR1590" i="6"/>
  <c r="AQ1590" i="6"/>
  <c r="AP1590" i="6"/>
  <c r="AO1590" i="6"/>
  <c r="AN1590" i="6"/>
  <c r="BD1590" i="6" s="1"/>
  <c r="AL1590" i="6"/>
  <c r="AK1590" i="6"/>
  <c r="AJ1590" i="6"/>
  <c r="AI1590" i="6"/>
  <c r="AM1590" i="6" s="1"/>
  <c r="AH1590" i="6"/>
  <c r="AG1590" i="6"/>
  <c r="AB1590" i="6"/>
  <c r="Z1590" i="6"/>
  <c r="Y1590" i="6"/>
  <c r="X1590" i="6"/>
  <c r="AD1590" i="6" s="1"/>
  <c r="V1590" i="6"/>
  <c r="T1590" i="6"/>
  <c r="S1590" i="6"/>
  <c r="R1590" i="6"/>
  <c r="Q1590" i="6"/>
  <c r="P1590" i="6"/>
  <c r="O1590" i="6"/>
  <c r="N1590" i="6"/>
  <c r="M1590" i="6"/>
  <c r="U1590" i="6" s="1"/>
  <c r="E1590" i="6"/>
  <c r="B1590" i="6"/>
  <c r="BK1589" i="6"/>
  <c r="BJ1589" i="6"/>
  <c r="BC1589" i="6"/>
  <c r="BB1589" i="6"/>
  <c r="BA1589" i="6"/>
  <c r="AZ1589" i="6"/>
  <c r="AY1589" i="6"/>
  <c r="AX1589" i="6"/>
  <c r="AW1589" i="6"/>
  <c r="AV1589" i="6"/>
  <c r="AU1589" i="6"/>
  <c r="AT1589" i="6"/>
  <c r="AS1589" i="6"/>
  <c r="AR1589" i="6"/>
  <c r="AQ1589" i="6"/>
  <c r="AP1589" i="6"/>
  <c r="AO1589" i="6"/>
  <c r="AN1589" i="6"/>
  <c r="BD1589" i="6" s="1"/>
  <c r="AL1589" i="6"/>
  <c r="AK1589" i="6"/>
  <c r="AJ1589" i="6"/>
  <c r="AI1589" i="6"/>
  <c r="AM1589" i="6" s="1"/>
  <c r="AH1589" i="6"/>
  <c r="AG1589" i="6"/>
  <c r="AB1589" i="6"/>
  <c r="Z1589" i="6"/>
  <c r="Y1589" i="6"/>
  <c r="X1589" i="6"/>
  <c r="AD1589" i="6" s="1"/>
  <c r="V1589" i="6"/>
  <c r="T1589" i="6"/>
  <c r="S1589" i="6"/>
  <c r="R1589" i="6"/>
  <c r="Q1589" i="6"/>
  <c r="P1589" i="6"/>
  <c r="O1589" i="6"/>
  <c r="N1589" i="6"/>
  <c r="M1589" i="6"/>
  <c r="E1589" i="6"/>
  <c r="B1589" i="6"/>
  <c r="BK1588" i="6"/>
  <c r="BJ1588" i="6"/>
  <c r="BC1588" i="6"/>
  <c r="BB1588" i="6"/>
  <c r="BA1588" i="6"/>
  <c r="AZ1588" i="6"/>
  <c r="AY1588" i="6"/>
  <c r="AX1588" i="6"/>
  <c r="AW1588" i="6"/>
  <c r="AV1588" i="6"/>
  <c r="AU1588" i="6"/>
  <c r="AT1588" i="6"/>
  <c r="AS1588" i="6"/>
  <c r="AR1588" i="6"/>
  <c r="AQ1588" i="6"/>
  <c r="AP1588" i="6"/>
  <c r="AO1588" i="6"/>
  <c r="AN1588" i="6"/>
  <c r="BD1588" i="6" s="1"/>
  <c r="AL1588" i="6"/>
  <c r="AK1588" i="6"/>
  <c r="AJ1588" i="6"/>
  <c r="AI1588" i="6"/>
  <c r="AM1588" i="6" s="1"/>
  <c r="AH1588" i="6"/>
  <c r="AG1588" i="6"/>
  <c r="AB1588" i="6"/>
  <c r="Z1588" i="6"/>
  <c r="Y1588" i="6"/>
  <c r="X1588" i="6"/>
  <c r="AD1588" i="6" s="1"/>
  <c r="V1588" i="6"/>
  <c r="T1588" i="6"/>
  <c r="S1588" i="6"/>
  <c r="R1588" i="6"/>
  <c r="Q1588" i="6"/>
  <c r="P1588" i="6"/>
  <c r="O1588" i="6"/>
  <c r="N1588" i="6"/>
  <c r="M1588" i="6"/>
  <c r="E1588" i="6"/>
  <c r="B1588" i="6"/>
  <c r="BK1587" i="6"/>
  <c r="BJ1587" i="6"/>
  <c r="BC1587" i="6"/>
  <c r="BB1587" i="6"/>
  <c r="BA1587" i="6"/>
  <c r="AZ1587" i="6"/>
  <c r="AY1587" i="6"/>
  <c r="AX1587" i="6"/>
  <c r="AW1587" i="6"/>
  <c r="AV1587" i="6"/>
  <c r="AU1587" i="6"/>
  <c r="AT1587" i="6"/>
  <c r="AS1587" i="6"/>
  <c r="AR1587" i="6"/>
  <c r="AQ1587" i="6"/>
  <c r="AP1587" i="6"/>
  <c r="AO1587" i="6"/>
  <c r="AN1587" i="6"/>
  <c r="BD1587" i="6" s="1"/>
  <c r="AL1587" i="6"/>
  <c r="AK1587" i="6"/>
  <c r="AJ1587" i="6"/>
  <c r="AI1587" i="6"/>
  <c r="AM1587" i="6" s="1"/>
  <c r="AH1587" i="6"/>
  <c r="AG1587" i="6"/>
  <c r="AB1587" i="6"/>
  <c r="Z1587" i="6"/>
  <c r="Y1587" i="6"/>
  <c r="X1587" i="6"/>
  <c r="AD1587" i="6" s="1"/>
  <c r="V1587" i="6"/>
  <c r="T1587" i="6"/>
  <c r="S1587" i="6"/>
  <c r="R1587" i="6"/>
  <c r="Q1587" i="6"/>
  <c r="P1587" i="6"/>
  <c r="O1587" i="6"/>
  <c r="N1587" i="6"/>
  <c r="M1587" i="6"/>
  <c r="E1587" i="6"/>
  <c r="B1587" i="6"/>
  <c r="BK1586" i="6"/>
  <c r="BJ1586" i="6"/>
  <c r="BC1586" i="6"/>
  <c r="BB1586" i="6"/>
  <c r="BA1586" i="6"/>
  <c r="AZ1586" i="6"/>
  <c r="AY1586" i="6"/>
  <c r="AX1586" i="6"/>
  <c r="AW1586" i="6"/>
  <c r="AV1586" i="6"/>
  <c r="AU1586" i="6"/>
  <c r="AT1586" i="6"/>
  <c r="AS1586" i="6"/>
  <c r="AR1586" i="6"/>
  <c r="AQ1586" i="6"/>
  <c r="AP1586" i="6"/>
  <c r="AO1586" i="6"/>
  <c r="AN1586" i="6"/>
  <c r="BD1586" i="6" s="1"/>
  <c r="AL1586" i="6"/>
  <c r="AK1586" i="6"/>
  <c r="AJ1586" i="6"/>
  <c r="AI1586" i="6"/>
  <c r="AM1586" i="6" s="1"/>
  <c r="AH1586" i="6"/>
  <c r="AG1586" i="6"/>
  <c r="AB1586" i="6"/>
  <c r="Z1586" i="6"/>
  <c r="Y1586" i="6"/>
  <c r="X1586" i="6"/>
  <c r="AD1586" i="6" s="1"/>
  <c r="V1586" i="6"/>
  <c r="T1586" i="6"/>
  <c r="S1586" i="6"/>
  <c r="R1586" i="6"/>
  <c r="Q1586" i="6"/>
  <c r="P1586" i="6"/>
  <c r="O1586" i="6"/>
  <c r="N1586" i="6"/>
  <c r="M1586" i="6"/>
  <c r="U1586" i="6" s="1"/>
  <c r="E1586" i="6"/>
  <c r="B1586" i="6"/>
  <c r="BK1585" i="6"/>
  <c r="BJ1585" i="6"/>
  <c r="BC1585" i="6"/>
  <c r="BB1585" i="6"/>
  <c r="BA1585" i="6"/>
  <c r="AZ1585" i="6"/>
  <c r="AY1585" i="6"/>
  <c r="AX1585" i="6"/>
  <c r="AW1585" i="6"/>
  <c r="AV1585" i="6"/>
  <c r="AU1585" i="6"/>
  <c r="AT1585" i="6"/>
  <c r="AS1585" i="6"/>
  <c r="AR1585" i="6"/>
  <c r="AQ1585" i="6"/>
  <c r="AP1585" i="6"/>
  <c r="AO1585" i="6"/>
  <c r="AN1585" i="6"/>
  <c r="BD1585" i="6" s="1"/>
  <c r="AL1585" i="6"/>
  <c r="AK1585" i="6"/>
  <c r="AJ1585" i="6"/>
  <c r="AI1585" i="6"/>
  <c r="AM1585" i="6" s="1"/>
  <c r="AH1585" i="6"/>
  <c r="AG1585" i="6"/>
  <c r="AB1585" i="6"/>
  <c r="Z1585" i="6"/>
  <c r="Y1585" i="6"/>
  <c r="X1585" i="6"/>
  <c r="AD1585" i="6" s="1"/>
  <c r="V1585" i="6"/>
  <c r="T1585" i="6"/>
  <c r="S1585" i="6"/>
  <c r="R1585" i="6"/>
  <c r="Q1585" i="6"/>
  <c r="P1585" i="6"/>
  <c r="O1585" i="6"/>
  <c r="N1585" i="6"/>
  <c r="M1585" i="6"/>
  <c r="E1585" i="6"/>
  <c r="B1585" i="6"/>
  <c r="BK1584" i="6"/>
  <c r="BJ1584" i="6"/>
  <c r="BC1584" i="6"/>
  <c r="BB1584" i="6"/>
  <c r="BA1584" i="6"/>
  <c r="AZ1584" i="6"/>
  <c r="AY1584" i="6"/>
  <c r="AX1584" i="6"/>
  <c r="AW1584" i="6"/>
  <c r="AV1584" i="6"/>
  <c r="AU1584" i="6"/>
  <c r="AT1584" i="6"/>
  <c r="AS1584" i="6"/>
  <c r="AR1584" i="6"/>
  <c r="AQ1584" i="6"/>
  <c r="AP1584" i="6"/>
  <c r="AO1584" i="6"/>
  <c r="AN1584" i="6"/>
  <c r="BD1584" i="6" s="1"/>
  <c r="AL1584" i="6"/>
  <c r="AK1584" i="6"/>
  <c r="AJ1584" i="6"/>
  <c r="AI1584" i="6"/>
  <c r="AM1584" i="6" s="1"/>
  <c r="AH1584" i="6"/>
  <c r="AG1584" i="6"/>
  <c r="AB1584" i="6"/>
  <c r="Z1584" i="6"/>
  <c r="Y1584" i="6"/>
  <c r="X1584" i="6"/>
  <c r="AD1584" i="6" s="1"/>
  <c r="V1584" i="6"/>
  <c r="T1584" i="6"/>
  <c r="S1584" i="6"/>
  <c r="R1584" i="6"/>
  <c r="Q1584" i="6"/>
  <c r="P1584" i="6"/>
  <c r="O1584" i="6"/>
  <c r="N1584" i="6"/>
  <c r="M1584" i="6"/>
  <c r="E1584" i="6"/>
  <c r="B1584" i="6"/>
  <c r="BK1583" i="6"/>
  <c r="BJ1583" i="6"/>
  <c r="BC1583" i="6"/>
  <c r="BB1583" i="6"/>
  <c r="BA1583" i="6"/>
  <c r="AZ1583" i="6"/>
  <c r="AY1583" i="6"/>
  <c r="AX1583" i="6"/>
  <c r="AW1583" i="6"/>
  <c r="AV1583" i="6"/>
  <c r="AU1583" i="6"/>
  <c r="AT1583" i="6"/>
  <c r="AS1583" i="6"/>
  <c r="AR1583" i="6"/>
  <c r="AQ1583" i="6"/>
  <c r="AP1583" i="6"/>
  <c r="AO1583" i="6"/>
  <c r="AN1583" i="6"/>
  <c r="BD1583" i="6" s="1"/>
  <c r="AL1583" i="6"/>
  <c r="AK1583" i="6"/>
  <c r="AJ1583" i="6"/>
  <c r="AI1583" i="6"/>
  <c r="AM1583" i="6" s="1"/>
  <c r="AH1583" i="6"/>
  <c r="AG1583" i="6"/>
  <c r="AB1583" i="6"/>
  <c r="Z1583" i="6"/>
  <c r="Y1583" i="6"/>
  <c r="X1583" i="6"/>
  <c r="AD1583" i="6" s="1"/>
  <c r="V1583" i="6"/>
  <c r="T1583" i="6"/>
  <c r="S1583" i="6"/>
  <c r="R1583" i="6"/>
  <c r="Q1583" i="6"/>
  <c r="P1583" i="6"/>
  <c r="O1583" i="6"/>
  <c r="N1583" i="6"/>
  <c r="M1583" i="6"/>
  <c r="E1583" i="6"/>
  <c r="B1583" i="6"/>
  <c r="BK1582" i="6"/>
  <c r="BJ1582" i="6"/>
  <c r="BC1582" i="6"/>
  <c r="BB1582" i="6"/>
  <c r="BA1582" i="6"/>
  <c r="AZ1582" i="6"/>
  <c r="AY1582" i="6"/>
  <c r="AX1582" i="6"/>
  <c r="AW1582" i="6"/>
  <c r="AV1582" i="6"/>
  <c r="AU1582" i="6"/>
  <c r="AT1582" i="6"/>
  <c r="AS1582" i="6"/>
  <c r="AR1582" i="6"/>
  <c r="AQ1582" i="6"/>
  <c r="AP1582" i="6"/>
  <c r="AO1582" i="6"/>
  <c r="AN1582" i="6"/>
  <c r="BD1582" i="6" s="1"/>
  <c r="AL1582" i="6"/>
  <c r="AK1582" i="6"/>
  <c r="AJ1582" i="6"/>
  <c r="AI1582" i="6"/>
  <c r="AM1582" i="6" s="1"/>
  <c r="AH1582" i="6"/>
  <c r="AG1582" i="6"/>
  <c r="AB1582" i="6"/>
  <c r="Z1582" i="6"/>
  <c r="Y1582" i="6"/>
  <c r="X1582" i="6"/>
  <c r="AD1582" i="6" s="1"/>
  <c r="V1582" i="6"/>
  <c r="T1582" i="6"/>
  <c r="S1582" i="6"/>
  <c r="R1582" i="6"/>
  <c r="Q1582" i="6"/>
  <c r="P1582" i="6"/>
  <c r="O1582" i="6"/>
  <c r="N1582" i="6"/>
  <c r="M1582" i="6"/>
  <c r="U1582" i="6" s="1"/>
  <c r="E1582" i="6"/>
  <c r="B1582" i="6"/>
  <c r="BK1581" i="6"/>
  <c r="BJ1581" i="6"/>
  <c r="BC1581" i="6"/>
  <c r="BB1581" i="6"/>
  <c r="BA1581" i="6"/>
  <c r="AZ1581" i="6"/>
  <c r="AY1581" i="6"/>
  <c r="AX1581" i="6"/>
  <c r="AW1581" i="6"/>
  <c r="AV1581" i="6"/>
  <c r="AU1581" i="6"/>
  <c r="AT1581" i="6"/>
  <c r="AS1581" i="6"/>
  <c r="AR1581" i="6"/>
  <c r="AQ1581" i="6"/>
  <c r="AP1581" i="6"/>
  <c r="AO1581" i="6"/>
  <c r="AN1581" i="6"/>
  <c r="BD1581" i="6" s="1"/>
  <c r="AL1581" i="6"/>
  <c r="AK1581" i="6"/>
  <c r="AJ1581" i="6"/>
  <c r="AI1581" i="6"/>
  <c r="AM1581" i="6" s="1"/>
  <c r="AH1581" i="6"/>
  <c r="AG1581" i="6"/>
  <c r="AB1581" i="6"/>
  <c r="Z1581" i="6"/>
  <c r="Y1581" i="6"/>
  <c r="X1581" i="6"/>
  <c r="AD1581" i="6" s="1"/>
  <c r="V1581" i="6"/>
  <c r="T1581" i="6"/>
  <c r="S1581" i="6"/>
  <c r="R1581" i="6"/>
  <c r="Q1581" i="6"/>
  <c r="P1581" i="6"/>
  <c r="O1581" i="6"/>
  <c r="N1581" i="6"/>
  <c r="M1581" i="6"/>
  <c r="E1581" i="6"/>
  <c r="B1581" i="6"/>
  <c r="BK1580" i="6"/>
  <c r="BJ1580" i="6"/>
  <c r="BC1580" i="6"/>
  <c r="BB1580" i="6"/>
  <c r="BA1580" i="6"/>
  <c r="AZ1580" i="6"/>
  <c r="AY1580" i="6"/>
  <c r="AX1580" i="6"/>
  <c r="AW1580" i="6"/>
  <c r="AV1580" i="6"/>
  <c r="AU1580" i="6"/>
  <c r="AT1580" i="6"/>
  <c r="AS1580" i="6"/>
  <c r="AR1580" i="6"/>
  <c r="AQ1580" i="6"/>
  <c r="AP1580" i="6"/>
  <c r="AO1580" i="6"/>
  <c r="AN1580" i="6"/>
  <c r="BD1580" i="6" s="1"/>
  <c r="AL1580" i="6"/>
  <c r="AK1580" i="6"/>
  <c r="AJ1580" i="6"/>
  <c r="AI1580" i="6"/>
  <c r="AM1580" i="6" s="1"/>
  <c r="AH1580" i="6"/>
  <c r="AG1580" i="6"/>
  <c r="AB1580" i="6"/>
  <c r="Z1580" i="6"/>
  <c r="Y1580" i="6"/>
  <c r="X1580" i="6"/>
  <c r="AD1580" i="6" s="1"/>
  <c r="V1580" i="6"/>
  <c r="T1580" i="6"/>
  <c r="S1580" i="6"/>
  <c r="R1580" i="6"/>
  <c r="Q1580" i="6"/>
  <c r="P1580" i="6"/>
  <c r="O1580" i="6"/>
  <c r="N1580" i="6"/>
  <c r="M1580" i="6"/>
  <c r="E1580" i="6"/>
  <c r="B1580" i="6"/>
  <c r="BK1579" i="6"/>
  <c r="BJ1579" i="6"/>
  <c r="BC1579" i="6"/>
  <c r="BB1579" i="6"/>
  <c r="BA1579" i="6"/>
  <c r="AZ1579" i="6"/>
  <c r="AY1579" i="6"/>
  <c r="AX1579" i="6"/>
  <c r="AW1579" i="6"/>
  <c r="AV1579" i="6"/>
  <c r="AU1579" i="6"/>
  <c r="AT1579" i="6"/>
  <c r="AS1579" i="6"/>
  <c r="AR1579" i="6"/>
  <c r="AQ1579" i="6"/>
  <c r="AP1579" i="6"/>
  <c r="AO1579" i="6"/>
  <c r="AN1579" i="6"/>
  <c r="BD1579" i="6" s="1"/>
  <c r="AL1579" i="6"/>
  <c r="AK1579" i="6"/>
  <c r="AJ1579" i="6"/>
  <c r="AI1579" i="6"/>
  <c r="AM1579" i="6" s="1"/>
  <c r="AH1579" i="6"/>
  <c r="AG1579" i="6"/>
  <c r="AB1579" i="6"/>
  <c r="Z1579" i="6"/>
  <c r="Y1579" i="6"/>
  <c r="X1579" i="6"/>
  <c r="AD1579" i="6" s="1"/>
  <c r="V1579" i="6"/>
  <c r="T1579" i="6"/>
  <c r="S1579" i="6"/>
  <c r="R1579" i="6"/>
  <c r="Q1579" i="6"/>
  <c r="P1579" i="6"/>
  <c r="O1579" i="6"/>
  <c r="N1579" i="6"/>
  <c r="M1579" i="6"/>
  <c r="E1579" i="6"/>
  <c r="B1579" i="6"/>
  <c r="BK1578" i="6"/>
  <c r="BJ1578" i="6"/>
  <c r="BC1578" i="6"/>
  <c r="BB1578" i="6"/>
  <c r="BA1578" i="6"/>
  <c r="AZ1578" i="6"/>
  <c r="AY1578" i="6"/>
  <c r="AX1578" i="6"/>
  <c r="AW1578" i="6"/>
  <c r="AV1578" i="6"/>
  <c r="AU1578" i="6"/>
  <c r="AT1578" i="6"/>
  <c r="AS1578" i="6"/>
  <c r="AR1578" i="6"/>
  <c r="AQ1578" i="6"/>
  <c r="AP1578" i="6"/>
  <c r="AO1578" i="6"/>
  <c r="AN1578" i="6"/>
  <c r="BD1578" i="6" s="1"/>
  <c r="AL1578" i="6"/>
  <c r="AK1578" i="6"/>
  <c r="AJ1578" i="6"/>
  <c r="AI1578" i="6"/>
  <c r="AM1578" i="6" s="1"/>
  <c r="AH1578" i="6"/>
  <c r="AG1578" i="6"/>
  <c r="AB1578" i="6"/>
  <c r="Z1578" i="6"/>
  <c r="Y1578" i="6"/>
  <c r="X1578" i="6"/>
  <c r="AD1578" i="6" s="1"/>
  <c r="V1578" i="6"/>
  <c r="T1578" i="6"/>
  <c r="S1578" i="6"/>
  <c r="R1578" i="6"/>
  <c r="Q1578" i="6"/>
  <c r="P1578" i="6"/>
  <c r="O1578" i="6"/>
  <c r="N1578" i="6"/>
  <c r="M1578" i="6"/>
  <c r="U1578" i="6" s="1"/>
  <c r="E1578" i="6"/>
  <c r="B1578" i="6"/>
  <c r="BK1577" i="6"/>
  <c r="BJ1577" i="6"/>
  <c r="BC1577" i="6"/>
  <c r="BB1577" i="6"/>
  <c r="BA1577" i="6"/>
  <c r="AZ1577" i="6"/>
  <c r="AY1577" i="6"/>
  <c r="AX1577" i="6"/>
  <c r="AW1577" i="6"/>
  <c r="AV1577" i="6"/>
  <c r="AU1577" i="6"/>
  <c r="AT1577" i="6"/>
  <c r="AS1577" i="6"/>
  <c r="AR1577" i="6"/>
  <c r="AQ1577" i="6"/>
  <c r="AP1577" i="6"/>
  <c r="AO1577" i="6"/>
  <c r="AN1577" i="6"/>
  <c r="BD1577" i="6" s="1"/>
  <c r="AL1577" i="6"/>
  <c r="AK1577" i="6"/>
  <c r="AJ1577" i="6"/>
  <c r="AI1577" i="6"/>
  <c r="AM1577" i="6" s="1"/>
  <c r="AH1577" i="6"/>
  <c r="AG1577" i="6"/>
  <c r="AB1577" i="6"/>
  <c r="Z1577" i="6"/>
  <c r="Y1577" i="6"/>
  <c r="X1577" i="6"/>
  <c r="AD1577" i="6" s="1"/>
  <c r="V1577" i="6"/>
  <c r="T1577" i="6"/>
  <c r="S1577" i="6"/>
  <c r="R1577" i="6"/>
  <c r="Q1577" i="6"/>
  <c r="P1577" i="6"/>
  <c r="O1577" i="6"/>
  <c r="N1577" i="6"/>
  <c r="M1577" i="6"/>
  <c r="E1577" i="6"/>
  <c r="B1577" i="6"/>
  <c r="BK1576" i="6"/>
  <c r="BJ1576" i="6"/>
  <c r="BC1576" i="6"/>
  <c r="BB1576" i="6"/>
  <c r="BA1576" i="6"/>
  <c r="AZ1576" i="6"/>
  <c r="AY1576" i="6"/>
  <c r="AX1576" i="6"/>
  <c r="AW1576" i="6"/>
  <c r="AV1576" i="6"/>
  <c r="AU1576" i="6"/>
  <c r="AT1576" i="6"/>
  <c r="AS1576" i="6"/>
  <c r="AR1576" i="6"/>
  <c r="AQ1576" i="6"/>
  <c r="AP1576" i="6"/>
  <c r="AO1576" i="6"/>
  <c r="AN1576" i="6"/>
  <c r="BD1576" i="6" s="1"/>
  <c r="AL1576" i="6"/>
  <c r="AK1576" i="6"/>
  <c r="AJ1576" i="6"/>
  <c r="AI1576" i="6"/>
  <c r="AM1576" i="6" s="1"/>
  <c r="AH1576" i="6"/>
  <c r="AG1576" i="6"/>
  <c r="AB1576" i="6"/>
  <c r="Z1576" i="6"/>
  <c r="Y1576" i="6"/>
  <c r="X1576" i="6"/>
  <c r="AD1576" i="6" s="1"/>
  <c r="V1576" i="6"/>
  <c r="T1576" i="6"/>
  <c r="S1576" i="6"/>
  <c r="R1576" i="6"/>
  <c r="Q1576" i="6"/>
  <c r="P1576" i="6"/>
  <c r="O1576" i="6"/>
  <c r="N1576" i="6"/>
  <c r="M1576" i="6"/>
  <c r="E1576" i="6"/>
  <c r="B1576" i="6"/>
  <c r="BK1575" i="6"/>
  <c r="BJ1575" i="6"/>
  <c r="BC1575" i="6"/>
  <c r="BB1575" i="6"/>
  <c r="BA1575" i="6"/>
  <c r="AZ1575" i="6"/>
  <c r="AY1575" i="6"/>
  <c r="AX1575" i="6"/>
  <c r="AW1575" i="6"/>
  <c r="AV1575" i="6"/>
  <c r="AU1575" i="6"/>
  <c r="AT1575" i="6"/>
  <c r="AS1575" i="6"/>
  <c r="AR1575" i="6"/>
  <c r="AQ1575" i="6"/>
  <c r="AP1575" i="6"/>
  <c r="AO1575" i="6"/>
  <c r="AN1575" i="6"/>
  <c r="BD1575" i="6" s="1"/>
  <c r="AL1575" i="6"/>
  <c r="AK1575" i="6"/>
  <c r="AJ1575" i="6"/>
  <c r="AI1575" i="6"/>
  <c r="AM1575" i="6" s="1"/>
  <c r="AH1575" i="6"/>
  <c r="AG1575" i="6"/>
  <c r="AB1575" i="6"/>
  <c r="Z1575" i="6"/>
  <c r="Y1575" i="6"/>
  <c r="X1575" i="6"/>
  <c r="AD1575" i="6" s="1"/>
  <c r="V1575" i="6"/>
  <c r="T1575" i="6"/>
  <c r="S1575" i="6"/>
  <c r="R1575" i="6"/>
  <c r="Q1575" i="6"/>
  <c r="P1575" i="6"/>
  <c r="O1575" i="6"/>
  <c r="N1575" i="6"/>
  <c r="M1575" i="6"/>
  <c r="E1575" i="6"/>
  <c r="B1575" i="6"/>
  <c r="BK1574" i="6"/>
  <c r="BJ1574" i="6"/>
  <c r="BC1574" i="6"/>
  <c r="BB1574" i="6"/>
  <c r="BA1574" i="6"/>
  <c r="AZ1574" i="6"/>
  <c r="AY1574" i="6"/>
  <c r="AX1574" i="6"/>
  <c r="AW1574" i="6"/>
  <c r="AV1574" i="6"/>
  <c r="AU1574" i="6"/>
  <c r="AT1574" i="6"/>
  <c r="AS1574" i="6"/>
  <c r="AR1574" i="6"/>
  <c r="AQ1574" i="6"/>
  <c r="AP1574" i="6"/>
  <c r="AO1574" i="6"/>
  <c r="AN1574" i="6"/>
  <c r="BD1574" i="6" s="1"/>
  <c r="AL1574" i="6"/>
  <c r="AK1574" i="6"/>
  <c r="AJ1574" i="6"/>
  <c r="AI1574" i="6"/>
  <c r="AM1574" i="6" s="1"/>
  <c r="AH1574" i="6"/>
  <c r="AG1574" i="6"/>
  <c r="AB1574" i="6"/>
  <c r="Z1574" i="6"/>
  <c r="Y1574" i="6"/>
  <c r="X1574" i="6"/>
  <c r="AD1574" i="6" s="1"/>
  <c r="V1574" i="6"/>
  <c r="T1574" i="6"/>
  <c r="S1574" i="6"/>
  <c r="R1574" i="6"/>
  <c r="Q1574" i="6"/>
  <c r="P1574" i="6"/>
  <c r="O1574" i="6"/>
  <c r="N1574" i="6"/>
  <c r="M1574" i="6"/>
  <c r="U1574" i="6" s="1"/>
  <c r="E1574" i="6"/>
  <c r="B1574" i="6"/>
  <c r="BK1573" i="6"/>
  <c r="BJ1573" i="6"/>
  <c r="BC1573" i="6"/>
  <c r="BB1573" i="6"/>
  <c r="BA1573" i="6"/>
  <c r="AZ1573" i="6"/>
  <c r="AY1573" i="6"/>
  <c r="AX1573" i="6"/>
  <c r="AW1573" i="6"/>
  <c r="AV1573" i="6"/>
  <c r="AU1573" i="6"/>
  <c r="AT1573" i="6"/>
  <c r="AS1573" i="6"/>
  <c r="AR1573" i="6"/>
  <c r="AQ1573" i="6"/>
  <c r="AP1573" i="6"/>
  <c r="AO1573" i="6"/>
  <c r="AN1573" i="6"/>
  <c r="BD1573" i="6" s="1"/>
  <c r="AL1573" i="6"/>
  <c r="AK1573" i="6"/>
  <c r="AJ1573" i="6"/>
  <c r="AI1573" i="6"/>
  <c r="AH1573" i="6"/>
  <c r="AG1573" i="6"/>
  <c r="AM1573" i="6" s="1"/>
  <c r="AB1573" i="6"/>
  <c r="Z1573" i="6"/>
  <c r="Y1573" i="6"/>
  <c r="X1573" i="6"/>
  <c r="AD1573" i="6" s="1"/>
  <c r="V1573" i="6"/>
  <c r="T1573" i="6"/>
  <c r="S1573" i="6"/>
  <c r="R1573" i="6"/>
  <c r="Q1573" i="6"/>
  <c r="P1573" i="6"/>
  <c r="O1573" i="6"/>
  <c r="N1573" i="6"/>
  <c r="M1573" i="6"/>
  <c r="E1573" i="6"/>
  <c r="B1573" i="6"/>
  <c r="BK1572" i="6"/>
  <c r="BJ1572" i="6"/>
  <c r="BC1572" i="6"/>
  <c r="BB1572" i="6"/>
  <c r="BA1572" i="6"/>
  <c r="AZ1572" i="6"/>
  <c r="AY1572" i="6"/>
  <c r="AX1572" i="6"/>
  <c r="AW1572" i="6"/>
  <c r="AV1572" i="6"/>
  <c r="AU1572" i="6"/>
  <c r="AT1572" i="6"/>
  <c r="AS1572" i="6"/>
  <c r="AR1572" i="6"/>
  <c r="AQ1572" i="6"/>
  <c r="AP1572" i="6"/>
  <c r="AO1572" i="6"/>
  <c r="AN1572" i="6"/>
  <c r="BD1572" i="6" s="1"/>
  <c r="AL1572" i="6"/>
  <c r="AK1572" i="6"/>
  <c r="AJ1572" i="6"/>
  <c r="AI1572" i="6"/>
  <c r="AH1572" i="6"/>
  <c r="AG1572" i="6"/>
  <c r="AM1572" i="6" s="1"/>
  <c r="AB1572" i="6"/>
  <c r="Z1572" i="6"/>
  <c r="Y1572" i="6"/>
  <c r="X1572" i="6"/>
  <c r="AD1572" i="6" s="1"/>
  <c r="V1572" i="6"/>
  <c r="T1572" i="6"/>
  <c r="S1572" i="6"/>
  <c r="R1572" i="6"/>
  <c r="Q1572" i="6"/>
  <c r="P1572" i="6"/>
  <c r="O1572" i="6"/>
  <c r="N1572" i="6"/>
  <c r="M1572" i="6"/>
  <c r="E1572" i="6"/>
  <c r="B1572" i="6"/>
  <c r="BK1571" i="6"/>
  <c r="BJ1571" i="6"/>
  <c r="BC1571" i="6"/>
  <c r="BB1571" i="6"/>
  <c r="BA1571" i="6"/>
  <c r="AZ1571" i="6"/>
  <c r="AY1571" i="6"/>
  <c r="AX1571" i="6"/>
  <c r="AW1571" i="6"/>
  <c r="AV1571" i="6"/>
  <c r="AU1571" i="6"/>
  <c r="AT1571" i="6"/>
  <c r="AS1571" i="6"/>
  <c r="AR1571" i="6"/>
  <c r="AQ1571" i="6"/>
  <c r="AP1571" i="6"/>
  <c r="AO1571" i="6"/>
  <c r="AN1571" i="6"/>
  <c r="BD1571" i="6" s="1"/>
  <c r="AL1571" i="6"/>
  <c r="AK1571" i="6"/>
  <c r="AJ1571" i="6"/>
  <c r="AI1571" i="6"/>
  <c r="AM1571" i="6" s="1"/>
  <c r="AH1571" i="6"/>
  <c r="AG1571" i="6"/>
  <c r="AB1571" i="6"/>
  <c r="Z1571" i="6"/>
  <c r="Y1571" i="6"/>
  <c r="X1571" i="6"/>
  <c r="AD1571" i="6" s="1"/>
  <c r="V1571" i="6"/>
  <c r="T1571" i="6"/>
  <c r="S1571" i="6"/>
  <c r="R1571" i="6"/>
  <c r="Q1571" i="6"/>
  <c r="P1571" i="6"/>
  <c r="O1571" i="6"/>
  <c r="N1571" i="6"/>
  <c r="M1571" i="6"/>
  <c r="E1571" i="6"/>
  <c r="B1571" i="6"/>
  <c r="BK1570" i="6"/>
  <c r="BJ1570" i="6"/>
  <c r="BC1570" i="6"/>
  <c r="BB1570" i="6"/>
  <c r="BA1570" i="6"/>
  <c r="AZ1570" i="6"/>
  <c r="AY1570" i="6"/>
  <c r="AX1570" i="6"/>
  <c r="AW1570" i="6"/>
  <c r="AV1570" i="6"/>
  <c r="AU1570" i="6"/>
  <c r="AT1570" i="6"/>
  <c r="AS1570" i="6"/>
  <c r="AR1570" i="6"/>
  <c r="AQ1570" i="6"/>
  <c r="AP1570" i="6"/>
  <c r="AO1570" i="6"/>
  <c r="AN1570" i="6"/>
  <c r="BD1570" i="6" s="1"/>
  <c r="AL1570" i="6"/>
  <c r="AK1570" i="6"/>
  <c r="AJ1570" i="6"/>
  <c r="AI1570" i="6"/>
  <c r="AM1570" i="6" s="1"/>
  <c r="AH1570" i="6"/>
  <c r="AG1570" i="6"/>
  <c r="AB1570" i="6"/>
  <c r="Z1570" i="6"/>
  <c r="Y1570" i="6"/>
  <c r="X1570" i="6"/>
  <c r="AD1570" i="6" s="1"/>
  <c r="V1570" i="6"/>
  <c r="T1570" i="6"/>
  <c r="S1570" i="6"/>
  <c r="R1570" i="6"/>
  <c r="Q1570" i="6"/>
  <c r="P1570" i="6"/>
  <c r="O1570" i="6"/>
  <c r="N1570" i="6"/>
  <c r="M1570" i="6"/>
  <c r="U1570" i="6" s="1"/>
  <c r="E1570" i="6"/>
  <c r="B1570" i="6"/>
  <c r="BK1569" i="6"/>
  <c r="BJ1569" i="6"/>
  <c r="BC1569" i="6"/>
  <c r="BB1569" i="6"/>
  <c r="BA1569" i="6"/>
  <c r="AZ1569" i="6"/>
  <c r="AY1569" i="6"/>
  <c r="AX1569" i="6"/>
  <c r="AW1569" i="6"/>
  <c r="AV1569" i="6"/>
  <c r="AU1569" i="6"/>
  <c r="AT1569" i="6"/>
  <c r="AS1569" i="6"/>
  <c r="AR1569" i="6"/>
  <c r="AQ1569" i="6"/>
  <c r="AP1569" i="6"/>
  <c r="AO1569" i="6"/>
  <c r="AN1569" i="6"/>
  <c r="BD1569" i="6" s="1"/>
  <c r="AL1569" i="6"/>
  <c r="AK1569" i="6"/>
  <c r="AJ1569" i="6"/>
  <c r="AI1569" i="6"/>
  <c r="AH1569" i="6"/>
  <c r="AG1569" i="6"/>
  <c r="AM1569" i="6" s="1"/>
  <c r="AB1569" i="6"/>
  <c r="Z1569" i="6"/>
  <c r="Y1569" i="6"/>
  <c r="X1569" i="6"/>
  <c r="AD1569" i="6" s="1"/>
  <c r="V1569" i="6"/>
  <c r="T1569" i="6"/>
  <c r="S1569" i="6"/>
  <c r="R1569" i="6"/>
  <c r="Q1569" i="6"/>
  <c r="P1569" i="6"/>
  <c r="O1569" i="6"/>
  <c r="N1569" i="6"/>
  <c r="M1569" i="6"/>
  <c r="E1569" i="6"/>
  <c r="B1569" i="6"/>
  <c r="BK1568" i="6"/>
  <c r="BJ1568" i="6"/>
  <c r="BC1568" i="6"/>
  <c r="BB1568" i="6"/>
  <c r="BA1568" i="6"/>
  <c r="AZ1568" i="6"/>
  <c r="AY1568" i="6"/>
  <c r="AX1568" i="6"/>
  <c r="AW1568" i="6"/>
  <c r="AV1568" i="6"/>
  <c r="AU1568" i="6"/>
  <c r="AT1568" i="6"/>
  <c r="AS1568" i="6"/>
  <c r="AR1568" i="6"/>
  <c r="AQ1568" i="6"/>
  <c r="AP1568" i="6"/>
  <c r="AO1568" i="6"/>
  <c r="AN1568" i="6"/>
  <c r="BD1568" i="6" s="1"/>
  <c r="AL1568" i="6"/>
  <c r="AK1568" i="6"/>
  <c r="AJ1568" i="6"/>
  <c r="AI1568" i="6"/>
  <c r="AH1568" i="6"/>
  <c r="AG1568" i="6"/>
  <c r="AM1568" i="6" s="1"/>
  <c r="AB1568" i="6"/>
  <c r="Z1568" i="6"/>
  <c r="Y1568" i="6"/>
  <c r="X1568" i="6"/>
  <c r="AD1568" i="6" s="1"/>
  <c r="V1568" i="6"/>
  <c r="T1568" i="6"/>
  <c r="S1568" i="6"/>
  <c r="R1568" i="6"/>
  <c r="Q1568" i="6"/>
  <c r="P1568" i="6"/>
  <c r="O1568" i="6"/>
  <c r="N1568" i="6"/>
  <c r="M1568" i="6"/>
  <c r="E1568" i="6"/>
  <c r="B1568" i="6"/>
  <c r="BK1567" i="6"/>
  <c r="BJ1567" i="6"/>
  <c r="BC1567" i="6"/>
  <c r="BB1567" i="6"/>
  <c r="BA1567" i="6"/>
  <c r="AZ1567" i="6"/>
  <c r="AY1567" i="6"/>
  <c r="AX1567" i="6"/>
  <c r="AW1567" i="6"/>
  <c r="AV1567" i="6"/>
  <c r="AU1567" i="6"/>
  <c r="AT1567" i="6"/>
  <c r="AS1567" i="6"/>
  <c r="AR1567" i="6"/>
  <c r="AQ1567" i="6"/>
  <c r="AP1567" i="6"/>
  <c r="AO1567" i="6"/>
  <c r="AN1567" i="6"/>
  <c r="BD1567" i="6" s="1"/>
  <c r="AL1567" i="6"/>
  <c r="AK1567" i="6"/>
  <c r="AJ1567" i="6"/>
  <c r="AI1567" i="6"/>
  <c r="AM1567" i="6" s="1"/>
  <c r="AH1567" i="6"/>
  <c r="AG1567" i="6"/>
  <c r="AB1567" i="6"/>
  <c r="Z1567" i="6"/>
  <c r="Y1567" i="6"/>
  <c r="X1567" i="6"/>
  <c r="AD1567" i="6" s="1"/>
  <c r="V1567" i="6"/>
  <c r="T1567" i="6"/>
  <c r="S1567" i="6"/>
  <c r="R1567" i="6"/>
  <c r="Q1567" i="6"/>
  <c r="P1567" i="6"/>
  <c r="O1567" i="6"/>
  <c r="N1567" i="6"/>
  <c r="M1567" i="6"/>
  <c r="E1567" i="6"/>
  <c r="B1567" i="6"/>
  <c r="BK1566" i="6"/>
  <c r="BJ1566" i="6"/>
  <c r="BC1566" i="6"/>
  <c r="BB1566" i="6"/>
  <c r="BA1566" i="6"/>
  <c r="AZ1566" i="6"/>
  <c r="AY1566" i="6"/>
  <c r="AX1566" i="6"/>
  <c r="AW1566" i="6"/>
  <c r="AV1566" i="6"/>
  <c r="AU1566" i="6"/>
  <c r="AT1566" i="6"/>
  <c r="AS1566" i="6"/>
  <c r="AR1566" i="6"/>
  <c r="AQ1566" i="6"/>
  <c r="AP1566" i="6"/>
  <c r="AO1566" i="6"/>
  <c r="AN1566" i="6"/>
  <c r="BD1566" i="6" s="1"/>
  <c r="AL1566" i="6"/>
  <c r="AK1566" i="6"/>
  <c r="AJ1566" i="6"/>
  <c r="AI1566" i="6"/>
  <c r="AM1566" i="6" s="1"/>
  <c r="AH1566" i="6"/>
  <c r="AG1566" i="6"/>
  <c r="AB1566" i="6"/>
  <c r="Z1566" i="6"/>
  <c r="Y1566" i="6"/>
  <c r="X1566" i="6"/>
  <c r="AD1566" i="6" s="1"/>
  <c r="V1566" i="6"/>
  <c r="T1566" i="6"/>
  <c r="S1566" i="6"/>
  <c r="R1566" i="6"/>
  <c r="Q1566" i="6"/>
  <c r="P1566" i="6"/>
  <c r="O1566" i="6"/>
  <c r="N1566" i="6"/>
  <c r="M1566" i="6"/>
  <c r="U1566" i="6" s="1"/>
  <c r="E1566" i="6"/>
  <c r="B1566" i="6"/>
  <c r="BK1565" i="6"/>
  <c r="BJ1565" i="6"/>
  <c r="BC1565" i="6"/>
  <c r="BB1565" i="6"/>
  <c r="BA1565" i="6"/>
  <c r="AZ1565" i="6"/>
  <c r="AY1565" i="6"/>
  <c r="AX1565" i="6"/>
  <c r="AW1565" i="6"/>
  <c r="AV1565" i="6"/>
  <c r="AU1565" i="6"/>
  <c r="AT1565" i="6"/>
  <c r="AS1565" i="6"/>
  <c r="AR1565" i="6"/>
  <c r="AQ1565" i="6"/>
  <c r="AP1565" i="6"/>
  <c r="AO1565" i="6"/>
  <c r="AN1565" i="6"/>
  <c r="BD1565" i="6" s="1"/>
  <c r="AL1565" i="6"/>
  <c r="AK1565" i="6"/>
  <c r="AJ1565" i="6"/>
  <c r="AI1565" i="6"/>
  <c r="AH1565" i="6"/>
  <c r="AG1565" i="6"/>
  <c r="AM1565" i="6" s="1"/>
  <c r="AB1565" i="6"/>
  <c r="Z1565" i="6"/>
  <c r="Y1565" i="6"/>
  <c r="X1565" i="6"/>
  <c r="AD1565" i="6" s="1"/>
  <c r="V1565" i="6"/>
  <c r="T1565" i="6"/>
  <c r="S1565" i="6"/>
  <c r="R1565" i="6"/>
  <c r="Q1565" i="6"/>
  <c r="P1565" i="6"/>
  <c r="O1565" i="6"/>
  <c r="N1565" i="6"/>
  <c r="M1565" i="6"/>
  <c r="E1565" i="6"/>
  <c r="B1565" i="6"/>
  <c r="BK1564" i="6"/>
  <c r="BJ1564" i="6"/>
  <c r="BC1564" i="6"/>
  <c r="BB1564" i="6"/>
  <c r="BA1564" i="6"/>
  <c r="AZ1564" i="6"/>
  <c r="AY1564" i="6"/>
  <c r="AX1564" i="6"/>
  <c r="AW1564" i="6"/>
  <c r="AV1564" i="6"/>
  <c r="AU1564" i="6"/>
  <c r="AT1564" i="6"/>
  <c r="AS1564" i="6"/>
  <c r="AR1564" i="6"/>
  <c r="AQ1564" i="6"/>
  <c r="AP1564" i="6"/>
  <c r="AO1564" i="6"/>
  <c r="AN1564" i="6"/>
  <c r="BD1564" i="6" s="1"/>
  <c r="AL1564" i="6"/>
  <c r="AK1564" i="6"/>
  <c r="AJ1564" i="6"/>
  <c r="AI1564" i="6"/>
  <c r="AH1564" i="6"/>
  <c r="AG1564" i="6"/>
  <c r="AM1564" i="6" s="1"/>
  <c r="AB1564" i="6"/>
  <c r="Z1564" i="6"/>
  <c r="Y1564" i="6"/>
  <c r="X1564" i="6"/>
  <c r="AD1564" i="6" s="1"/>
  <c r="V1564" i="6"/>
  <c r="T1564" i="6"/>
  <c r="S1564" i="6"/>
  <c r="R1564" i="6"/>
  <c r="Q1564" i="6"/>
  <c r="P1564" i="6"/>
  <c r="O1564" i="6"/>
  <c r="N1564" i="6"/>
  <c r="M1564" i="6"/>
  <c r="E1564" i="6"/>
  <c r="B1564" i="6"/>
  <c r="BK1563" i="6"/>
  <c r="BJ1563" i="6"/>
  <c r="BC1563" i="6"/>
  <c r="BB1563" i="6"/>
  <c r="BA1563" i="6"/>
  <c r="AZ1563" i="6"/>
  <c r="AY1563" i="6"/>
  <c r="AX1563" i="6"/>
  <c r="AW1563" i="6"/>
  <c r="AV1563" i="6"/>
  <c r="AU1563" i="6"/>
  <c r="AT1563" i="6"/>
  <c r="AS1563" i="6"/>
  <c r="AR1563" i="6"/>
  <c r="AQ1563" i="6"/>
  <c r="AP1563" i="6"/>
  <c r="AO1563" i="6"/>
  <c r="AN1563" i="6"/>
  <c r="BD1563" i="6" s="1"/>
  <c r="AL1563" i="6"/>
  <c r="AK1563" i="6"/>
  <c r="AJ1563" i="6"/>
  <c r="AI1563" i="6"/>
  <c r="AM1563" i="6" s="1"/>
  <c r="AH1563" i="6"/>
  <c r="AG1563" i="6"/>
  <c r="AB1563" i="6"/>
  <c r="Z1563" i="6"/>
  <c r="Y1563" i="6"/>
  <c r="X1563" i="6"/>
  <c r="AD1563" i="6" s="1"/>
  <c r="V1563" i="6"/>
  <c r="T1563" i="6"/>
  <c r="S1563" i="6"/>
  <c r="R1563" i="6"/>
  <c r="Q1563" i="6"/>
  <c r="P1563" i="6"/>
  <c r="O1563" i="6"/>
  <c r="N1563" i="6"/>
  <c r="M1563" i="6"/>
  <c r="E1563" i="6"/>
  <c r="B1563" i="6"/>
  <c r="BK1562" i="6"/>
  <c r="BJ1562" i="6"/>
  <c r="BC1562" i="6"/>
  <c r="BB1562" i="6"/>
  <c r="BA1562" i="6"/>
  <c r="AZ1562" i="6"/>
  <c r="AY1562" i="6"/>
  <c r="AX1562" i="6"/>
  <c r="AW1562" i="6"/>
  <c r="AV1562" i="6"/>
  <c r="AU1562" i="6"/>
  <c r="AT1562" i="6"/>
  <c r="AS1562" i="6"/>
  <c r="AR1562" i="6"/>
  <c r="AQ1562" i="6"/>
  <c r="AP1562" i="6"/>
  <c r="AO1562" i="6"/>
  <c r="AN1562" i="6"/>
  <c r="BD1562" i="6" s="1"/>
  <c r="AL1562" i="6"/>
  <c r="AK1562" i="6"/>
  <c r="AJ1562" i="6"/>
  <c r="AI1562" i="6"/>
  <c r="AM1562" i="6" s="1"/>
  <c r="AH1562" i="6"/>
  <c r="AG1562" i="6"/>
  <c r="AB1562" i="6"/>
  <c r="Z1562" i="6"/>
  <c r="Y1562" i="6"/>
  <c r="X1562" i="6"/>
  <c r="AD1562" i="6" s="1"/>
  <c r="V1562" i="6"/>
  <c r="T1562" i="6"/>
  <c r="S1562" i="6"/>
  <c r="R1562" i="6"/>
  <c r="Q1562" i="6"/>
  <c r="P1562" i="6"/>
  <c r="O1562" i="6"/>
  <c r="N1562" i="6"/>
  <c r="M1562" i="6"/>
  <c r="U1562" i="6" s="1"/>
  <c r="E1562" i="6"/>
  <c r="B1562" i="6"/>
  <c r="BK1561" i="6"/>
  <c r="BJ1561" i="6"/>
  <c r="BC1561" i="6"/>
  <c r="BB1561" i="6"/>
  <c r="BA1561" i="6"/>
  <c r="AZ1561" i="6"/>
  <c r="AY1561" i="6"/>
  <c r="AX1561" i="6"/>
  <c r="AW1561" i="6"/>
  <c r="AV1561" i="6"/>
  <c r="AU1561" i="6"/>
  <c r="AT1561" i="6"/>
  <c r="AS1561" i="6"/>
  <c r="AR1561" i="6"/>
  <c r="AQ1561" i="6"/>
  <c r="AP1561" i="6"/>
  <c r="AO1561" i="6"/>
  <c r="AN1561" i="6"/>
  <c r="BD1561" i="6" s="1"/>
  <c r="AL1561" i="6"/>
  <c r="AK1561" i="6"/>
  <c r="AJ1561" i="6"/>
  <c r="AI1561" i="6"/>
  <c r="AH1561" i="6"/>
  <c r="AG1561" i="6"/>
  <c r="AM1561" i="6" s="1"/>
  <c r="AB1561" i="6"/>
  <c r="Z1561" i="6"/>
  <c r="Y1561" i="6"/>
  <c r="X1561" i="6"/>
  <c r="AD1561" i="6" s="1"/>
  <c r="V1561" i="6"/>
  <c r="T1561" i="6"/>
  <c r="S1561" i="6"/>
  <c r="R1561" i="6"/>
  <c r="Q1561" i="6"/>
  <c r="P1561" i="6"/>
  <c r="O1561" i="6"/>
  <c r="N1561" i="6"/>
  <c r="M1561" i="6"/>
  <c r="E1561" i="6"/>
  <c r="B1561" i="6"/>
  <c r="BK1560" i="6"/>
  <c r="BJ1560" i="6"/>
  <c r="BC1560" i="6"/>
  <c r="BB1560" i="6"/>
  <c r="BA1560" i="6"/>
  <c r="AZ1560" i="6"/>
  <c r="AY1560" i="6"/>
  <c r="AX1560" i="6"/>
  <c r="AW1560" i="6"/>
  <c r="AV1560" i="6"/>
  <c r="AU1560" i="6"/>
  <c r="AT1560" i="6"/>
  <c r="AS1560" i="6"/>
  <c r="AR1560" i="6"/>
  <c r="AQ1560" i="6"/>
  <c r="AP1560" i="6"/>
  <c r="AO1560" i="6"/>
  <c r="AN1560" i="6"/>
  <c r="BD1560" i="6" s="1"/>
  <c r="AL1560" i="6"/>
  <c r="AK1560" i="6"/>
  <c r="AJ1560" i="6"/>
  <c r="AI1560" i="6"/>
  <c r="AH1560" i="6"/>
  <c r="AG1560" i="6"/>
  <c r="AM1560" i="6" s="1"/>
  <c r="AB1560" i="6"/>
  <c r="Z1560" i="6"/>
  <c r="Y1560" i="6"/>
  <c r="X1560" i="6"/>
  <c r="AD1560" i="6" s="1"/>
  <c r="V1560" i="6"/>
  <c r="T1560" i="6"/>
  <c r="S1560" i="6"/>
  <c r="R1560" i="6"/>
  <c r="Q1560" i="6"/>
  <c r="P1560" i="6"/>
  <c r="O1560" i="6"/>
  <c r="N1560" i="6"/>
  <c r="M1560" i="6"/>
  <c r="E1560" i="6"/>
  <c r="B1560" i="6"/>
  <c r="BK1559" i="6"/>
  <c r="BJ1559" i="6"/>
  <c r="BC1559" i="6"/>
  <c r="BB1559" i="6"/>
  <c r="BA1559" i="6"/>
  <c r="AZ1559" i="6"/>
  <c r="AY1559" i="6"/>
  <c r="AX1559" i="6"/>
  <c r="AW1559" i="6"/>
  <c r="AV1559" i="6"/>
  <c r="AU1559" i="6"/>
  <c r="AT1559" i="6"/>
  <c r="AS1559" i="6"/>
  <c r="AR1559" i="6"/>
  <c r="AQ1559" i="6"/>
  <c r="AP1559" i="6"/>
  <c r="AO1559" i="6"/>
  <c r="AN1559" i="6"/>
  <c r="BD1559" i="6" s="1"/>
  <c r="AL1559" i="6"/>
  <c r="AK1559" i="6"/>
  <c r="AJ1559" i="6"/>
  <c r="AI1559" i="6"/>
  <c r="AM1559" i="6" s="1"/>
  <c r="AH1559" i="6"/>
  <c r="AG1559" i="6"/>
  <c r="AB1559" i="6"/>
  <c r="Z1559" i="6"/>
  <c r="Y1559" i="6"/>
  <c r="X1559" i="6"/>
  <c r="AD1559" i="6" s="1"/>
  <c r="V1559" i="6"/>
  <c r="T1559" i="6"/>
  <c r="S1559" i="6"/>
  <c r="R1559" i="6"/>
  <c r="Q1559" i="6"/>
  <c r="P1559" i="6"/>
  <c r="O1559" i="6"/>
  <c r="N1559" i="6"/>
  <c r="M1559" i="6"/>
  <c r="E1559" i="6"/>
  <c r="B1559" i="6"/>
  <c r="BK1558" i="6"/>
  <c r="BJ1558" i="6"/>
  <c r="BC1558" i="6"/>
  <c r="BB1558" i="6"/>
  <c r="BA1558" i="6"/>
  <c r="AZ1558" i="6"/>
  <c r="AY1558" i="6"/>
  <c r="AX1558" i="6"/>
  <c r="AW1558" i="6"/>
  <c r="AV1558" i="6"/>
  <c r="AU1558" i="6"/>
  <c r="AT1558" i="6"/>
  <c r="AS1558" i="6"/>
  <c r="AR1558" i="6"/>
  <c r="AQ1558" i="6"/>
  <c r="AP1558" i="6"/>
  <c r="AO1558" i="6"/>
  <c r="AN1558" i="6"/>
  <c r="BD1558" i="6" s="1"/>
  <c r="AL1558" i="6"/>
  <c r="AK1558" i="6"/>
  <c r="AJ1558" i="6"/>
  <c r="AI1558" i="6"/>
  <c r="AM1558" i="6" s="1"/>
  <c r="AH1558" i="6"/>
  <c r="AG1558" i="6"/>
  <c r="AB1558" i="6"/>
  <c r="Z1558" i="6"/>
  <c r="Y1558" i="6"/>
  <c r="X1558" i="6"/>
  <c r="AD1558" i="6" s="1"/>
  <c r="V1558" i="6"/>
  <c r="T1558" i="6"/>
  <c r="S1558" i="6"/>
  <c r="R1558" i="6"/>
  <c r="Q1558" i="6"/>
  <c r="P1558" i="6"/>
  <c r="O1558" i="6"/>
  <c r="N1558" i="6"/>
  <c r="M1558" i="6"/>
  <c r="U1558" i="6" s="1"/>
  <c r="E1558" i="6"/>
  <c r="B1558" i="6"/>
  <c r="BK1557" i="6"/>
  <c r="BJ1557" i="6"/>
  <c r="BC1557" i="6"/>
  <c r="BB1557" i="6"/>
  <c r="BA1557" i="6"/>
  <c r="AZ1557" i="6"/>
  <c r="AY1557" i="6"/>
  <c r="AX1557" i="6"/>
  <c r="AW1557" i="6"/>
  <c r="AV1557" i="6"/>
  <c r="AU1557" i="6"/>
  <c r="AT1557" i="6"/>
  <c r="AS1557" i="6"/>
  <c r="AR1557" i="6"/>
  <c r="AQ1557" i="6"/>
  <c r="AP1557" i="6"/>
  <c r="AO1557" i="6"/>
  <c r="AN1557" i="6"/>
  <c r="BD1557" i="6" s="1"/>
  <c r="AL1557" i="6"/>
  <c r="AK1557" i="6"/>
  <c r="AJ1557" i="6"/>
  <c r="AI1557" i="6"/>
  <c r="AH1557" i="6"/>
  <c r="AG1557" i="6"/>
  <c r="AM1557" i="6" s="1"/>
  <c r="AB1557" i="6"/>
  <c r="Z1557" i="6"/>
  <c r="Y1557" i="6"/>
  <c r="X1557" i="6"/>
  <c r="AD1557" i="6" s="1"/>
  <c r="V1557" i="6"/>
  <c r="T1557" i="6"/>
  <c r="S1557" i="6"/>
  <c r="R1557" i="6"/>
  <c r="Q1557" i="6"/>
  <c r="P1557" i="6"/>
  <c r="O1557" i="6"/>
  <c r="N1557" i="6"/>
  <c r="M1557" i="6"/>
  <c r="E1557" i="6"/>
  <c r="B1557" i="6"/>
  <c r="BK1556" i="6"/>
  <c r="BJ1556" i="6"/>
  <c r="BC1556" i="6"/>
  <c r="BB1556" i="6"/>
  <c r="BA1556" i="6"/>
  <c r="AZ1556" i="6"/>
  <c r="AY1556" i="6"/>
  <c r="AX1556" i="6"/>
  <c r="AW1556" i="6"/>
  <c r="AV1556" i="6"/>
  <c r="AU1556" i="6"/>
  <c r="AT1556" i="6"/>
  <c r="AS1556" i="6"/>
  <c r="AR1556" i="6"/>
  <c r="AQ1556" i="6"/>
  <c r="AP1556" i="6"/>
  <c r="AO1556" i="6"/>
  <c r="AN1556" i="6"/>
  <c r="BD1556" i="6" s="1"/>
  <c r="AL1556" i="6"/>
  <c r="AK1556" i="6"/>
  <c r="AJ1556" i="6"/>
  <c r="AI1556" i="6"/>
  <c r="AH1556" i="6"/>
  <c r="AG1556" i="6"/>
  <c r="AM1556" i="6" s="1"/>
  <c r="AB1556" i="6"/>
  <c r="Z1556" i="6"/>
  <c r="Y1556" i="6"/>
  <c r="X1556" i="6"/>
  <c r="AD1556" i="6" s="1"/>
  <c r="V1556" i="6"/>
  <c r="T1556" i="6"/>
  <c r="S1556" i="6"/>
  <c r="R1556" i="6"/>
  <c r="Q1556" i="6"/>
  <c r="P1556" i="6"/>
  <c r="O1556" i="6"/>
  <c r="N1556" i="6"/>
  <c r="M1556" i="6"/>
  <c r="U1556" i="6" s="1"/>
  <c r="E1556" i="6"/>
  <c r="B1556" i="6"/>
  <c r="BK1555" i="6"/>
  <c r="BJ1555" i="6"/>
  <c r="BC1555" i="6"/>
  <c r="BB1555" i="6"/>
  <c r="BA1555" i="6"/>
  <c r="AZ1555" i="6"/>
  <c r="AY1555" i="6"/>
  <c r="AX1555" i="6"/>
  <c r="AW1555" i="6"/>
  <c r="AV1555" i="6"/>
  <c r="AU1555" i="6"/>
  <c r="AT1555" i="6"/>
  <c r="AS1555" i="6"/>
  <c r="AR1555" i="6"/>
  <c r="AQ1555" i="6"/>
  <c r="AP1555" i="6"/>
  <c r="AO1555" i="6"/>
  <c r="AN1555" i="6"/>
  <c r="BD1555" i="6" s="1"/>
  <c r="AL1555" i="6"/>
  <c r="AK1555" i="6"/>
  <c r="AJ1555" i="6"/>
  <c r="AI1555" i="6"/>
  <c r="AH1555" i="6"/>
  <c r="AG1555" i="6"/>
  <c r="AM1555" i="6" s="1"/>
  <c r="AB1555" i="6"/>
  <c r="Z1555" i="6"/>
  <c r="Y1555" i="6"/>
  <c r="X1555" i="6"/>
  <c r="AD1555" i="6" s="1"/>
  <c r="V1555" i="6"/>
  <c r="T1555" i="6"/>
  <c r="S1555" i="6"/>
  <c r="R1555" i="6"/>
  <c r="Q1555" i="6"/>
  <c r="P1555" i="6"/>
  <c r="O1555" i="6"/>
  <c r="N1555" i="6"/>
  <c r="M1555" i="6"/>
  <c r="U1555" i="6" s="1"/>
  <c r="E1555" i="6"/>
  <c r="B1555" i="6"/>
  <c r="BK1554" i="6"/>
  <c r="BJ1554" i="6"/>
  <c r="BC1554" i="6"/>
  <c r="BB1554" i="6"/>
  <c r="BA1554" i="6"/>
  <c r="AZ1554" i="6"/>
  <c r="AY1554" i="6"/>
  <c r="AX1554" i="6"/>
  <c r="AW1554" i="6"/>
  <c r="AV1554" i="6"/>
  <c r="AU1554" i="6"/>
  <c r="AT1554" i="6"/>
  <c r="AS1554" i="6"/>
  <c r="AR1554" i="6"/>
  <c r="AQ1554" i="6"/>
  <c r="AP1554" i="6"/>
  <c r="AO1554" i="6"/>
  <c r="AN1554" i="6"/>
  <c r="BD1554" i="6" s="1"/>
  <c r="AL1554" i="6"/>
  <c r="AK1554" i="6"/>
  <c r="AJ1554" i="6"/>
  <c r="AI1554" i="6"/>
  <c r="AH1554" i="6"/>
  <c r="AG1554" i="6"/>
  <c r="AM1554" i="6" s="1"/>
  <c r="AB1554" i="6"/>
  <c r="Z1554" i="6"/>
  <c r="Y1554" i="6"/>
  <c r="X1554" i="6"/>
  <c r="AD1554" i="6" s="1"/>
  <c r="V1554" i="6"/>
  <c r="T1554" i="6"/>
  <c r="S1554" i="6"/>
  <c r="R1554" i="6"/>
  <c r="Q1554" i="6"/>
  <c r="P1554" i="6"/>
  <c r="O1554" i="6"/>
  <c r="N1554" i="6"/>
  <c r="M1554" i="6"/>
  <c r="U1554" i="6" s="1"/>
  <c r="E1554" i="6"/>
  <c r="B1554" i="6"/>
  <c r="BK1553" i="6"/>
  <c r="BJ1553" i="6"/>
  <c r="BC1553" i="6"/>
  <c r="BB1553" i="6"/>
  <c r="BA1553" i="6"/>
  <c r="AZ1553" i="6"/>
  <c r="AY1553" i="6"/>
  <c r="AX1553" i="6"/>
  <c r="AW1553" i="6"/>
  <c r="AV1553" i="6"/>
  <c r="AU1553" i="6"/>
  <c r="AT1553" i="6"/>
  <c r="AS1553" i="6"/>
  <c r="AR1553" i="6"/>
  <c r="AQ1553" i="6"/>
  <c r="AP1553" i="6"/>
  <c r="AO1553" i="6"/>
  <c r="AN1553" i="6"/>
  <c r="BD1553" i="6" s="1"/>
  <c r="AL1553" i="6"/>
  <c r="AK1553" i="6"/>
  <c r="AJ1553" i="6"/>
  <c r="AI1553" i="6"/>
  <c r="AH1553" i="6"/>
  <c r="AG1553" i="6"/>
  <c r="AM1553" i="6" s="1"/>
  <c r="AB1553" i="6"/>
  <c r="Z1553" i="6"/>
  <c r="Y1553" i="6"/>
  <c r="X1553" i="6"/>
  <c r="AD1553" i="6" s="1"/>
  <c r="V1553" i="6"/>
  <c r="T1553" i="6"/>
  <c r="S1553" i="6"/>
  <c r="R1553" i="6"/>
  <c r="Q1553" i="6"/>
  <c r="P1553" i="6"/>
  <c r="O1553" i="6"/>
  <c r="N1553" i="6"/>
  <c r="M1553" i="6"/>
  <c r="U1553" i="6" s="1"/>
  <c r="E1553" i="6"/>
  <c r="B1553" i="6"/>
  <c r="BK1552" i="6"/>
  <c r="BJ1552" i="6"/>
  <c r="BC1552" i="6"/>
  <c r="BB1552" i="6"/>
  <c r="BA1552" i="6"/>
  <c r="AZ1552" i="6"/>
  <c r="AY1552" i="6"/>
  <c r="AX1552" i="6"/>
  <c r="AW1552" i="6"/>
  <c r="AV1552" i="6"/>
  <c r="AU1552" i="6"/>
  <c r="AT1552" i="6"/>
  <c r="AS1552" i="6"/>
  <c r="AR1552" i="6"/>
  <c r="AQ1552" i="6"/>
  <c r="AP1552" i="6"/>
  <c r="AO1552" i="6"/>
  <c r="AN1552" i="6"/>
  <c r="BD1552" i="6" s="1"/>
  <c r="AL1552" i="6"/>
  <c r="AK1552" i="6"/>
  <c r="AJ1552" i="6"/>
  <c r="AI1552" i="6"/>
  <c r="AH1552" i="6"/>
  <c r="AG1552" i="6"/>
  <c r="AM1552" i="6" s="1"/>
  <c r="AB1552" i="6"/>
  <c r="Z1552" i="6"/>
  <c r="Y1552" i="6"/>
  <c r="X1552" i="6"/>
  <c r="AD1552" i="6" s="1"/>
  <c r="V1552" i="6"/>
  <c r="T1552" i="6"/>
  <c r="S1552" i="6"/>
  <c r="R1552" i="6"/>
  <c r="Q1552" i="6"/>
  <c r="P1552" i="6"/>
  <c r="O1552" i="6"/>
  <c r="N1552" i="6"/>
  <c r="M1552" i="6"/>
  <c r="U1552" i="6" s="1"/>
  <c r="E1552" i="6"/>
  <c r="B1552" i="6"/>
  <c r="BK1551" i="6"/>
  <c r="BJ1551" i="6"/>
  <c r="BC1551" i="6"/>
  <c r="BB1551" i="6"/>
  <c r="BA1551" i="6"/>
  <c r="AZ1551" i="6"/>
  <c r="AY1551" i="6"/>
  <c r="AX1551" i="6"/>
  <c r="AW1551" i="6"/>
  <c r="AV1551" i="6"/>
  <c r="AU1551" i="6"/>
  <c r="AT1551" i="6"/>
  <c r="AS1551" i="6"/>
  <c r="AR1551" i="6"/>
  <c r="AQ1551" i="6"/>
  <c r="AP1551" i="6"/>
  <c r="AO1551" i="6"/>
  <c r="AN1551" i="6"/>
  <c r="BD1551" i="6" s="1"/>
  <c r="AL1551" i="6"/>
  <c r="AK1551" i="6"/>
  <c r="AJ1551" i="6"/>
  <c r="AI1551" i="6"/>
  <c r="AH1551" i="6"/>
  <c r="AG1551" i="6"/>
  <c r="AM1551" i="6" s="1"/>
  <c r="AB1551" i="6"/>
  <c r="Z1551" i="6"/>
  <c r="Y1551" i="6"/>
  <c r="X1551" i="6"/>
  <c r="AD1551" i="6" s="1"/>
  <c r="V1551" i="6"/>
  <c r="T1551" i="6"/>
  <c r="S1551" i="6"/>
  <c r="R1551" i="6"/>
  <c r="Q1551" i="6"/>
  <c r="P1551" i="6"/>
  <c r="O1551" i="6"/>
  <c r="N1551" i="6"/>
  <c r="M1551" i="6"/>
  <c r="U1551" i="6" s="1"/>
  <c r="E1551" i="6"/>
  <c r="B1551" i="6"/>
  <c r="BK1550" i="6"/>
  <c r="BJ1550" i="6"/>
  <c r="BC1550" i="6"/>
  <c r="BB1550" i="6"/>
  <c r="BA1550" i="6"/>
  <c r="AZ1550" i="6"/>
  <c r="AY1550" i="6"/>
  <c r="AX1550" i="6"/>
  <c r="AW1550" i="6"/>
  <c r="AV1550" i="6"/>
  <c r="AU1550" i="6"/>
  <c r="AT1550" i="6"/>
  <c r="AS1550" i="6"/>
  <c r="AR1550" i="6"/>
  <c r="AQ1550" i="6"/>
  <c r="AP1550" i="6"/>
  <c r="AO1550" i="6"/>
  <c r="AN1550" i="6"/>
  <c r="BD1550" i="6" s="1"/>
  <c r="AL1550" i="6"/>
  <c r="AK1550" i="6"/>
  <c r="AJ1550" i="6"/>
  <c r="AI1550" i="6"/>
  <c r="AH1550" i="6"/>
  <c r="AG1550" i="6"/>
  <c r="AM1550" i="6" s="1"/>
  <c r="AB1550" i="6"/>
  <c r="Z1550" i="6"/>
  <c r="Y1550" i="6"/>
  <c r="X1550" i="6"/>
  <c r="AD1550" i="6" s="1"/>
  <c r="V1550" i="6"/>
  <c r="T1550" i="6"/>
  <c r="S1550" i="6"/>
  <c r="R1550" i="6"/>
  <c r="Q1550" i="6"/>
  <c r="P1550" i="6"/>
  <c r="O1550" i="6"/>
  <c r="N1550" i="6"/>
  <c r="M1550" i="6"/>
  <c r="U1550" i="6" s="1"/>
  <c r="E1550" i="6"/>
  <c r="B1550" i="6"/>
  <c r="BK1549" i="6"/>
  <c r="BJ1549" i="6"/>
  <c r="BC1549" i="6"/>
  <c r="BB1549" i="6"/>
  <c r="BA1549" i="6"/>
  <c r="AZ1549" i="6"/>
  <c r="AY1549" i="6"/>
  <c r="AX1549" i="6"/>
  <c r="AW1549" i="6"/>
  <c r="AV1549" i="6"/>
  <c r="AU1549" i="6"/>
  <c r="AT1549" i="6"/>
  <c r="AS1549" i="6"/>
  <c r="AR1549" i="6"/>
  <c r="AQ1549" i="6"/>
  <c r="AP1549" i="6"/>
  <c r="AO1549" i="6"/>
  <c r="AN1549" i="6"/>
  <c r="BD1549" i="6" s="1"/>
  <c r="AL1549" i="6"/>
  <c r="AK1549" i="6"/>
  <c r="AJ1549" i="6"/>
  <c r="AI1549" i="6"/>
  <c r="AH1549" i="6"/>
  <c r="AG1549" i="6"/>
  <c r="AM1549" i="6" s="1"/>
  <c r="AB1549" i="6"/>
  <c r="Z1549" i="6"/>
  <c r="Y1549" i="6"/>
  <c r="X1549" i="6"/>
  <c r="AD1549" i="6" s="1"/>
  <c r="V1549" i="6"/>
  <c r="T1549" i="6"/>
  <c r="S1549" i="6"/>
  <c r="R1549" i="6"/>
  <c r="Q1549" i="6"/>
  <c r="P1549" i="6"/>
  <c r="O1549" i="6"/>
  <c r="N1549" i="6"/>
  <c r="M1549" i="6"/>
  <c r="U1549" i="6" s="1"/>
  <c r="E1549" i="6"/>
  <c r="B1549" i="6"/>
  <c r="BK1548" i="6"/>
  <c r="BJ1548" i="6"/>
  <c r="BC1548" i="6"/>
  <c r="BB1548" i="6"/>
  <c r="BA1548" i="6"/>
  <c r="AZ1548" i="6"/>
  <c r="AY1548" i="6"/>
  <c r="AX1548" i="6"/>
  <c r="AW1548" i="6"/>
  <c r="AV1548" i="6"/>
  <c r="AU1548" i="6"/>
  <c r="AT1548" i="6"/>
  <c r="AS1548" i="6"/>
  <c r="AR1548" i="6"/>
  <c r="AQ1548" i="6"/>
  <c r="AP1548" i="6"/>
  <c r="AO1548" i="6"/>
  <c r="AN1548" i="6"/>
  <c r="BD1548" i="6" s="1"/>
  <c r="AL1548" i="6"/>
  <c r="AK1548" i="6"/>
  <c r="AJ1548" i="6"/>
  <c r="AI1548" i="6"/>
  <c r="AH1548" i="6"/>
  <c r="AG1548" i="6"/>
  <c r="AM1548" i="6" s="1"/>
  <c r="AB1548" i="6"/>
  <c r="Z1548" i="6"/>
  <c r="Y1548" i="6"/>
  <c r="X1548" i="6"/>
  <c r="AD1548" i="6" s="1"/>
  <c r="V1548" i="6"/>
  <c r="T1548" i="6"/>
  <c r="S1548" i="6"/>
  <c r="R1548" i="6"/>
  <c r="Q1548" i="6"/>
  <c r="P1548" i="6"/>
  <c r="O1548" i="6"/>
  <c r="N1548" i="6"/>
  <c r="M1548" i="6"/>
  <c r="U1548" i="6" s="1"/>
  <c r="E1548" i="6"/>
  <c r="B1548" i="6"/>
  <c r="BK1547" i="6"/>
  <c r="BJ1547" i="6"/>
  <c r="BC1547" i="6"/>
  <c r="BB1547" i="6"/>
  <c r="BA1547" i="6"/>
  <c r="AZ1547" i="6"/>
  <c r="AY1547" i="6"/>
  <c r="AX1547" i="6"/>
  <c r="AW1547" i="6"/>
  <c r="AV1547" i="6"/>
  <c r="AU1547" i="6"/>
  <c r="AT1547" i="6"/>
  <c r="AS1547" i="6"/>
  <c r="AR1547" i="6"/>
  <c r="AQ1547" i="6"/>
  <c r="AP1547" i="6"/>
  <c r="AO1547" i="6"/>
  <c r="AN1547" i="6"/>
  <c r="BD1547" i="6" s="1"/>
  <c r="AL1547" i="6"/>
  <c r="AK1547" i="6"/>
  <c r="AJ1547" i="6"/>
  <c r="AI1547" i="6"/>
  <c r="AH1547" i="6"/>
  <c r="AG1547" i="6"/>
  <c r="AM1547" i="6" s="1"/>
  <c r="AB1547" i="6"/>
  <c r="Z1547" i="6"/>
  <c r="Y1547" i="6"/>
  <c r="X1547" i="6"/>
  <c r="AD1547" i="6" s="1"/>
  <c r="V1547" i="6"/>
  <c r="T1547" i="6"/>
  <c r="S1547" i="6"/>
  <c r="R1547" i="6"/>
  <c r="Q1547" i="6"/>
  <c r="P1547" i="6"/>
  <c r="O1547" i="6"/>
  <c r="N1547" i="6"/>
  <c r="M1547" i="6"/>
  <c r="U1547" i="6" s="1"/>
  <c r="E1547" i="6"/>
  <c r="B1547" i="6"/>
  <c r="BK1546" i="6"/>
  <c r="BJ1546" i="6"/>
  <c r="BC1546" i="6"/>
  <c r="BB1546" i="6"/>
  <c r="BA1546" i="6"/>
  <c r="AZ1546" i="6"/>
  <c r="AY1546" i="6"/>
  <c r="AX1546" i="6"/>
  <c r="AW1546" i="6"/>
  <c r="AV1546" i="6"/>
  <c r="AU1546" i="6"/>
  <c r="AT1546" i="6"/>
  <c r="AS1546" i="6"/>
  <c r="AR1546" i="6"/>
  <c r="AQ1546" i="6"/>
  <c r="AP1546" i="6"/>
  <c r="AO1546" i="6"/>
  <c r="AN1546" i="6"/>
  <c r="BD1546" i="6" s="1"/>
  <c r="AL1546" i="6"/>
  <c r="AK1546" i="6"/>
  <c r="AJ1546" i="6"/>
  <c r="AI1546" i="6"/>
  <c r="AH1546" i="6"/>
  <c r="AG1546" i="6"/>
  <c r="AM1546" i="6" s="1"/>
  <c r="AB1546" i="6"/>
  <c r="Z1546" i="6"/>
  <c r="Y1546" i="6"/>
  <c r="X1546" i="6"/>
  <c r="AD1546" i="6" s="1"/>
  <c r="V1546" i="6"/>
  <c r="T1546" i="6"/>
  <c r="S1546" i="6"/>
  <c r="R1546" i="6"/>
  <c r="Q1546" i="6"/>
  <c r="P1546" i="6"/>
  <c r="O1546" i="6"/>
  <c r="N1546" i="6"/>
  <c r="M1546" i="6"/>
  <c r="U1546" i="6" s="1"/>
  <c r="E1546" i="6"/>
  <c r="B1546" i="6"/>
  <c r="BK1545" i="6"/>
  <c r="BJ1545" i="6"/>
  <c r="BC1545" i="6"/>
  <c r="BB1545" i="6"/>
  <c r="BA1545" i="6"/>
  <c r="AZ1545" i="6"/>
  <c r="AY1545" i="6"/>
  <c r="AX1545" i="6"/>
  <c r="AW1545" i="6"/>
  <c r="AV1545" i="6"/>
  <c r="AU1545" i="6"/>
  <c r="AT1545" i="6"/>
  <c r="AS1545" i="6"/>
  <c r="AR1545" i="6"/>
  <c r="AQ1545" i="6"/>
  <c r="AP1545" i="6"/>
  <c r="AO1545" i="6"/>
  <c r="AN1545" i="6"/>
  <c r="BD1545" i="6" s="1"/>
  <c r="AL1545" i="6"/>
  <c r="AK1545" i="6"/>
  <c r="AJ1545" i="6"/>
  <c r="AI1545" i="6"/>
  <c r="AH1545" i="6"/>
  <c r="AG1545" i="6"/>
  <c r="AM1545" i="6" s="1"/>
  <c r="AB1545" i="6"/>
  <c r="Z1545" i="6"/>
  <c r="Y1545" i="6"/>
  <c r="X1545" i="6"/>
  <c r="AD1545" i="6" s="1"/>
  <c r="V1545" i="6"/>
  <c r="T1545" i="6"/>
  <c r="S1545" i="6"/>
  <c r="R1545" i="6"/>
  <c r="Q1545" i="6"/>
  <c r="P1545" i="6"/>
  <c r="O1545" i="6"/>
  <c r="N1545" i="6"/>
  <c r="M1545" i="6"/>
  <c r="U1545" i="6" s="1"/>
  <c r="E1545" i="6"/>
  <c r="B1545" i="6"/>
  <c r="BK1544" i="6"/>
  <c r="BJ1544" i="6"/>
  <c r="BC1544" i="6"/>
  <c r="BB1544" i="6"/>
  <c r="BA1544" i="6"/>
  <c r="AZ1544" i="6"/>
  <c r="AY1544" i="6"/>
  <c r="AX1544" i="6"/>
  <c r="AW1544" i="6"/>
  <c r="AV1544" i="6"/>
  <c r="AU1544" i="6"/>
  <c r="AT1544" i="6"/>
  <c r="AS1544" i="6"/>
  <c r="AR1544" i="6"/>
  <c r="AQ1544" i="6"/>
  <c r="AP1544" i="6"/>
  <c r="AO1544" i="6"/>
  <c r="AN1544" i="6"/>
  <c r="BD1544" i="6" s="1"/>
  <c r="AL1544" i="6"/>
  <c r="AK1544" i="6"/>
  <c r="AJ1544" i="6"/>
  <c r="AI1544" i="6"/>
  <c r="AH1544" i="6"/>
  <c r="AG1544" i="6"/>
  <c r="AM1544" i="6" s="1"/>
  <c r="AB1544" i="6"/>
  <c r="Z1544" i="6"/>
  <c r="Y1544" i="6"/>
  <c r="X1544" i="6"/>
  <c r="AD1544" i="6" s="1"/>
  <c r="V1544" i="6"/>
  <c r="T1544" i="6"/>
  <c r="S1544" i="6"/>
  <c r="R1544" i="6"/>
  <c r="Q1544" i="6"/>
  <c r="P1544" i="6"/>
  <c r="O1544" i="6"/>
  <c r="N1544" i="6"/>
  <c r="M1544" i="6"/>
  <c r="U1544" i="6" s="1"/>
  <c r="E1544" i="6"/>
  <c r="B1544" i="6"/>
  <c r="BK1543" i="6"/>
  <c r="BJ1543" i="6"/>
  <c r="BC1543" i="6"/>
  <c r="BB1543" i="6"/>
  <c r="BA1543" i="6"/>
  <c r="AZ1543" i="6"/>
  <c r="AY1543" i="6"/>
  <c r="AX1543" i="6"/>
  <c r="AW1543" i="6"/>
  <c r="AV1543" i="6"/>
  <c r="AU1543" i="6"/>
  <c r="AT1543" i="6"/>
  <c r="AS1543" i="6"/>
  <c r="AR1543" i="6"/>
  <c r="AQ1543" i="6"/>
  <c r="AP1543" i="6"/>
  <c r="AO1543" i="6"/>
  <c r="AN1543" i="6"/>
  <c r="BD1543" i="6" s="1"/>
  <c r="AL1543" i="6"/>
  <c r="AK1543" i="6"/>
  <c r="AJ1543" i="6"/>
  <c r="AI1543" i="6"/>
  <c r="AH1543" i="6"/>
  <c r="AG1543" i="6"/>
  <c r="AM1543" i="6" s="1"/>
  <c r="AB1543" i="6"/>
  <c r="Z1543" i="6"/>
  <c r="Y1543" i="6"/>
  <c r="X1543" i="6"/>
  <c r="AD1543" i="6" s="1"/>
  <c r="V1543" i="6"/>
  <c r="T1543" i="6"/>
  <c r="S1543" i="6"/>
  <c r="R1543" i="6"/>
  <c r="Q1543" i="6"/>
  <c r="P1543" i="6"/>
  <c r="O1543" i="6"/>
  <c r="N1543" i="6"/>
  <c r="M1543" i="6"/>
  <c r="U1543" i="6" s="1"/>
  <c r="E1543" i="6"/>
  <c r="B1543" i="6"/>
  <c r="BK1542" i="6"/>
  <c r="BJ1542" i="6"/>
  <c r="BC1542" i="6"/>
  <c r="BB1542" i="6"/>
  <c r="BA1542" i="6"/>
  <c r="AZ1542" i="6"/>
  <c r="AY1542" i="6"/>
  <c r="AX1542" i="6"/>
  <c r="AW1542" i="6"/>
  <c r="AV1542" i="6"/>
  <c r="AU1542" i="6"/>
  <c r="AT1542" i="6"/>
  <c r="AS1542" i="6"/>
  <c r="AR1542" i="6"/>
  <c r="AQ1542" i="6"/>
  <c r="AP1542" i="6"/>
  <c r="AO1542" i="6"/>
  <c r="AN1542" i="6"/>
  <c r="BD1542" i="6" s="1"/>
  <c r="AL1542" i="6"/>
  <c r="AK1542" i="6"/>
  <c r="AJ1542" i="6"/>
  <c r="AI1542" i="6"/>
  <c r="AH1542" i="6"/>
  <c r="AG1542" i="6"/>
  <c r="AM1542" i="6" s="1"/>
  <c r="AB1542" i="6"/>
  <c r="Z1542" i="6"/>
  <c r="Y1542" i="6"/>
  <c r="X1542" i="6"/>
  <c r="AD1542" i="6" s="1"/>
  <c r="V1542" i="6"/>
  <c r="T1542" i="6"/>
  <c r="S1542" i="6"/>
  <c r="R1542" i="6"/>
  <c r="Q1542" i="6"/>
  <c r="P1542" i="6"/>
  <c r="O1542" i="6"/>
  <c r="N1542" i="6"/>
  <c r="M1542" i="6"/>
  <c r="U1542" i="6" s="1"/>
  <c r="E1542" i="6"/>
  <c r="B1542" i="6"/>
  <c r="BK1541" i="6"/>
  <c r="BJ1541" i="6"/>
  <c r="BC1541" i="6"/>
  <c r="BB1541" i="6"/>
  <c r="BA1541" i="6"/>
  <c r="AZ1541" i="6"/>
  <c r="AY1541" i="6"/>
  <c r="AX1541" i="6"/>
  <c r="AW1541" i="6"/>
  <c r="AV1541" i="6"/>
  <c r="AU1541" i="6"/>
  <c r="AT1541" i="6"/>
  <c r="AS1541" i="6"/>
  <c r="AR1541" i="6"/>
  <c r="AQ1541" i="6"/>
  <c r="AP1541" i="6"/>
  <c r="AO1541" i="6"/>
  <c r="AN1541" i="6"/>
  <c r="BD1541" i="6" s="1"/>
  <c r="AL1541" i="6"/>
  <c r="AK1541" i="6"/>
  <c r="AJ1541" i="6"/>
  <c r="AI1541" i="6"/>
  <c r="AH1541" i="6"/>
  <c r="AG1541" i="6"/>
  <c r="AM1541" i="6" s="1"/>
  <c r="AB1541" i="6"/>
  <c r="Z1541" i="6"/>
  <c r="Y1541" i="6"/>
  <c r="X1541" i="6"/>
  <c r="AD1541" i="6" s="1"/>
  <c r="V1541" i="6"/>
  <c r="T1541" i="6"/>
  <c r="S1541" i="6"/>
  <c r="R1541" i="6"/>
  <c r="Q1541" i="6"/>
  <c r="P1541" i="6"/>
  <c r="O1541" i="6"/>
  <c r="N1541" i="6"/>
  <c r="M1541" i="6"/>
  <c r="U1541" i="6" s="1"/>
  <c r="E1541" i="6"/>
  <c r="B1541" i="6"/>
  <c r="BK1540" i="6"/>
  <c r="BJ1540" i="6"/>
  <c r="BC1540" i="6"/>
  <c r="BB1540" i="6"/>
  <c r="BA1540" i="6"/>
  <c r="AZ1540" i="6"/>
  <c r="AY1540" i="6"/>
  <c r="AX1540" i="6"/>
  <c r="AW1540" i="6"/>
  <c r="AV1540" i="6"/>
  <c r="AU1540" i="6"/>
  <c r="AT1540" i="6"/>
  <c r="AS1540" i="6"/>
  <c r="AR1540" i="6"/>
  <c r="AQ1540" i="6"/>
  <c r="AP1540" i="6"/>
  <c r="AO1540" i="6"/>
  <c r="AN1540" i="6"/>
  <c r="BD1540" i="6" s="1"/>
  <c r="AL1540" i="6"/>
  <c r="AK1540" i="6"/>
  <c r="AJ1540" i="6"/>
  <c r="AI1540" i="6"/>
  <c r="AH1540" i="6"/>
  <c r="AG1540" i="6"/>
  <c r="AM1540" i="6" s="1"/>
  <c r="AB1540" i="6"/>
  <c r="Z1540" i="6"/>
  <c r="Y1540" i="6"/>
  <c r="X1540" i="6"/>
  <c r="AD1540" i="6" s="1"/>
  <c r="V1540" i="6"/>
  <c r="T1540" i="6"/>
  <c r="S1540" i="6"/>
  <c r="R1540" i="6"/>
  <c r="Q1540" i="6"/>
  <c r="P1540" i="6"/>
  <c r="O1540" i="6"/>
  <c r="N1540" i="6"/>
  <c r="M1540" i="6"/>
  <c r="U1540" i="6" s="1"/>
  <c r="E1540" i="6"/>
  <c r="B1540" i="6"/>
  <c r="BK1539" i="6"/>
  <c r="BJ1539" i="6"/>
  <c r="BC1539" i="6"/>
  <c r="BB1539" i="6"/>
  <c r="BA1539" i="6"/>
  <c r="AZ1539" i="6"/>
  <c r="AY1539" i="6"/>
  <c r="AX1539" i="6"/>
  <c r="AW1539" i="6"/>
  <c r="AV1539" i="6"/>
  <c r="AU1539" i="6"/>
  <c r="AT1539" i="6"/>
  <c r="AS1539" i="6"/>
  <c r="AR1539" i="6"/>
  <c r="AQ1539" i="6"/>
  <c r="AP1539" i="6"/>
  <c r="AO1539" i="6"/>
  <c r="AN1539" i="6"/>
  <c r="BD1539" i="6" s="1"/>
  <c r="AL1539" i="6"/>
  <c r="AK1539" i="6"/>
  <c r="AJ1539" i="6"/>
  <c r="AI1539" i="6"/>
  <c r="AH1539" i="6"/>
  <c r="AG1539" i="6"/>
  <c r="AM1539" i="6" s="1"/>
  <c r="AB1539" i="6"/>
  <c r="Z1539" i="6"/>
  <c r="Y1539" i="6"/>
  <c r="X1539" i="6"/>
  <c r="AD1539" i="6" s="1"/>
  <c r="V1539" i="6"/>
  <c r="T1539" i="6"/>
  <c r="S1539" i="6"/>
  <c r="R1539" i="6"/>
  <c r="Q1539" i="6"/>
  <c r="P1539" i="6"/>
  <c r="O1539" i="6"/>
  <c r="N1539" i="6"/>
  <c r="M1539" i="6"/>
  <c r="U1539" i="6" s="1"/>
  <c r="E1539" i="6"/>
  <c r="B1539" i="6"/>
  <c r="BK1538" i="6"/>
  <c r="BJ1538" i="6"/>
  <c r="BC1538" i="6"/>
  <c r="BB1538" i="6"/>
  <c r="BA1538" i="6"/>
  <c r="AZ1538" i="6"/>
  <c r="AY1538" i="6"/>
  <c r="AX1538" i="6"/>
  <c r="AW1538" i="6"/>
  <c r="AV1538" i="6"/>
  <c r="AU1538" i="6"/>
  <c r="AT1538" i="6"/>
  <c r="AS1538" i="6"/>
  <c r="AR1538" i="6"/>
  <c r="AQ1538" i="6"/>
  <c r="AP1538" i="6"/>
  <c r="AO1538" i="6"/>
  <c r="AN1538" i="6"/>
  <c r="BD1538" i="6" s="1"/>
  <c r="AL1538" i="6"/>
  <c r="AK1538" i="6"/>
  <c r="AJ1538" i="6"/>
  <c r="AI1538" i="6"/>
  <c r="AH1538" i="6"/>
  <c r="AG1538" i="6"/>
  <c r="AM1538" i="6" s="1"/>
  <c r="AB1538" i="6"/>
  <c r="Z1538" i="6"/>
  <c r="Y1538" i="6"/>
  <c r="X1538" i="6"/>
  <c r="AD1538" i="6" s="1"/>
  <c r="V1538" i="6"/>
  <c r="T1538" i="6"/>
  <c r="S1538" i="6"/>
  <c r="R1538" i="6"/>
  <c r="Q1538" i="6"/>
  <c r="P1538" i="6"/>
  <c r="O1538" i="6"/>
  <c r="N1538" i="6"/>
  <c r="M1538" i="6"/>
  <c r="U1538" i="6" s="1"/>
  <c r="E1538" i="6"/>
  <c r="B1538" i="6"/>
  <c r="BK1537" i="6"/>
  <c r="BJ1537" i="6"/>
  <c r="BC1537" i="6"/>
  <c r="BB1537" i="6"/>
  <c r="BA1537" i="6"/>
  <c r="AZ1537" i="6"/>
  <c r="AY1537" i="6"/>
  <c r="AX1537" i="6"/>
  <c r="AW1537" i="6"/>
  <c r="AV1537" i="6"/>
  <c r="AU1537" i="6"/>
  <c r="AT1537" i="6"/>
  <c r="AS1537" i="6"/>
  <c r="AR1537" i="6"/>
  <c r="AQ1537" i="6"/>
  <c r="AP1537" i="6"/>
  <c r="AO1537" i="6"/>
  <c r="AN1537" i="6"/>
  <c r="BD1537" i="6" s="1"/>
  <c r="AL1537" i="6"/>
  <c r="AK1537" i="6"/>
  <c r="AJ1537" i="6"/>
  <c r="AI1537" i="6"/>
  <c r="AH1537" i="6"/>
  <c r="AG1537" i="6"/>
  <c r="AM1537" i="6" s="1"/>
  <c r="AB1537" i="6"/>
  <c r="Z1537" i="6"/>
  <c r="Y1537" i="6"/>
  <c r="X1537" i="6"/>
  <c r="AD1537" i="6" s="1"/>
  <c r="V1537" i="6"/>
  <c r="T1537" i="6"/>
  <c r="S1537" i="6"/>
  <c r="R1537" i="6"/>
  <c r="Q1537" i="6"/>
  <c r="P1537" i="6"/>
  <c r="O1537" i="6"/>
  <c r="N1537" i="6"/>
  <c r="M1537" i="6"/>
  <c r="U1537" i="6" s="1"/>
  <c r="E1537" i="6"/>
  <c r="B1537" i="6"/>
  <c r="BK1536" i="6"/>
  <c r="BJ1536" i="6"/>
  <c r="BC1536" i="6"/>
  <c r="BB1536" i="6"/>
  <c r="BA1536" i="6"/>
  <c r="AZ1536" i="6"/>
  <c r="AY1536" i="6"/>
  <c r="AX1536" i="6"/>
  <c r="AW1536" i="6"/>
  <c r="AV1536" i="6"/>
  <c r="AU1536" i="6"/>
  <c r="AT1536" i="6"/>
  <c r="AS1536" i="6"/>
  <c r="AR1536" i="6"/>
  <c r="AQ1536" i="6"/>
  <c r="AP1536" i="6"/>
  <c r="AO1536" i="6"/>
  <c r="AN1536" i="6"/>
  <c r="BD1536" i="6" s="1"/>
  <c r="AL1536" i="6"/>
  <c r="AK1536" i="6"/>
  <c r="AJ1536" i="6"/>
  <c r="AI1536" i="6"/>
  <c r="AH1536" i="6"/>
  <c r="AG1536" i="6"/>
  <c r="AM1536" i="6" s="1"/>
  <c r="AB1536" i="6"/>
  <c r="Z1536" i="6"/>
  <c r="Y1536" i="6"/>
  <c r="X1536" i="6"/>
  <c r="AD1536" i="6" s="1"/>
  <c r="V1536" i="6"/>
  <c r="T1536" i="6"/>
  <c r="S1536" i="6"/>
  <c r="R1536" i="6"/>
  <c r="Q1536" i="6"/>
  <c r="P1536" i="6"/>
  <c r="O1536" i="6"/>
  <c r="N1536" i="6"/>
  <c r="M1536" i="6"/>
  <c r="U1536" i="6" s="1"/>
  <c r="E1536" i="6"/>
  <c r="B1536" i="6"/>
  <c r="BK1535" i="6"/>
  <c r="BJ1535" i="6"/>
  <c r="BC1535" i="6"/>
  <c r="BB1535" i="6"/>
  <c r="BA1535" i="6"/>
  <c r="AZ1535" i="6"/>
  <c r="AY1535" i="6"/>
  <c r="AX1535" i="6"/>
  <c r="AW1535" i="6"/>
  <c r="AV1535" i="6"/>
  <c r="AU1535" i="6"/>
  <c r="AT1535" i="6"/>
  <c r="AS1535" i="6"/>
  <c r="AR1535" i="6"/>
  <c r="AQ1535" i="6"/>
  <c r="AP1535" i="6"/>
  <c r="AO1535" i="6"/>
  <c r="AN1535" i="6"/>
  <c r="BD1535" i="6" s="1"/>
  <c r="AL1535" i="6"/>
  <c r="AK1535" i="6"/>
  <c r="AJ1535" i="6"/>
  <c r="AI1535" i="6"/>
  <c r="AH1535" i="6"/>
  <c r="AG1535" i="6"/>
  <c r="AM1535" i="6" s="1"/>
  <c r="AB1535" i="6"/>
  <c r="Z1535" i="6"/>
  <c r="Y1535" i="6"/>
  <c r="X1535" i="6"/>
  <c r="AD1535" i="6" s="1"/>
  <c r="V1535" i="6"/>
  <c r="T1535" i="6"/>
  <c r="S1535" i="6"/>
  <c r="R1535" i="6"/>
  <c r="Q1535" i="6"/>
  <c r="P1535" i="6"/>
  <c r="O1535" i="6"/>
  <c r="N1535" i="6"/>
  <c r="M1535" i="6"/>
  <c r="U1535" i="6" s="1"/>
  <c r="E1535" i="6"/>
  <c r="B1535" i="6"/>
  <c r="BK1534" i="6"/>
  <c r="BJ1534" i="6"/>
  <c r="BC1534" i="6"/>
  <c r="BB1534" i="6"/>
  <c r="BA1534" i="6"/>
  <c r="AZ1534" i="6"/>
  <c r="AY1534" i="6"/>
  <c r="AX1534" i="6"/>
  <c r="AW1534" i="6"/>
  <c r="AV1534" i="6"/>
  <c r="AU1534" i="6"/>
  <c r="AT1534" i="6"/>
  <c r="AS1534" i="6"/>
  <c r="AR1534" i="6"/>
  <c r="AQ1534" i="6"/>
  <c r="AP1534" i="6"/>
  <c r="AO1534" i="6"/>
  <c r="AN1534" i="6"/>
  <c r="BD1534" i="6" s="1"/>
  <c r="AL1534" i="6"/>
  <c r="AK1534" i="6"/>
  <c r="AJ1534" i="6"/>
  <c r="AI1534" i="6"/>
  <c r="AH1534" i="6"/>
  <c r="AG1534" i="6"/>
  <c r="AM1534" i="6" s="1"/>
  <c r="AB1534" i="6"/>
  <c r="Z1534" i="6"/>
  <c r="Y1534" i="6"/>
  <c r="X1534" i="6"/>
  <c r="AD1534" i="6" s="1"/>
  <c r="V1534" i="6"/>
  <c r="T1534" i="6"/>
  <c r="S1534" i="6"/>
  <c r="R1534" i="6"/>
  <c r="Q1534" i="6"/>
  <c r="P1534" i="6"/>
  <c r="O1534" i="6"/>
  <c r="N1534" i="6"/>
  <c r="M1534" i="6"/>
  <c r="U1534" i="6" s="1"/>
  <c r="E1534" i="6"/>
  <c r="B1534" i="6"/>
  <c r="BK1533" i="6"/>
  <c r="BJ1533" i="6"/>
  <c r="BC1533" i="6"/>
  <c r="BB1533" i="6"/>
  <c r="BA1533" i="6"/>
  <c r="AZ1533" i="6"/>
  <c r="AY1533" i="6"/>
  <c r="AX1533" i="6"/>
  <c r="AW1533" i="6"/>
  <c r="AV1533" i="6"/>
  <c r="AU1533" i="6"/>
  <c r="AT1533" i="6"/>
  <c r="AS1533" i="6"/>
  <c r="AR1533" i="6"/>
  <c r="AQ1533" i="6"/>
  <c r="AP1533" i="6"/>
  <c r="AO1533" i="6"/>
  <c r="AN1533" i="6"/>
  <c r="BD1533" i="6" s="1"/>
  <c r="AL1533" i="6"/>
  <c r="AK1533" i="6"/>
  <c r="AJ1533" i="6"/>
  <c r="AI1533" i="6"/>
  <c r="AH1533" i="6"/>
  <c r="AG1533" i="6"/>
  <c r="AM1533" i="6" s="1"/>
  <c r="AB1533" i="6"/>
  <c r="Z1533" i="6"/>
  <c r="Y1533" i="6"/>
  <c r="X1533" i="6"/>
  <c r="AD1533" i="6" s="1"/>
  <c r="V1533" i="6"/>
  <c r="T1533" i="6"/>
  <c r="S1533" i="6"/>
  <c r="R1533" i="6"/>
  <c r="Q1533" i="6"/>
  <c r="P1533" i="6"/>
  <c r="O1533" i="6"/>
  <c r="N1533" i="6"/>
  <c r="M1533" i="6"/>
  <c r="U1533" i="6" s="1"/>
  <c r="E1533" i="6"/>
  <c r="B1533" i="6"/>
  <c r="BK1532" i="6"/>
  <c r="BJ1532" i="6"/>
  <c r="BC1532" i="6"/>
  <c r="BB1532" i="6"/>
  <c r="BA1532" i="6"/>
  <c r="AZ1532" i="6"/>
  <c r="AY1532" i="6"/>
  <c r="AX1532" i="6"/>
  <c r="AW1532" i="6"/>
  <c r="AV1532" i="6"/>
  <c r="AU1532" i="6"/>
  <c r="AT1532" i="6"/>
  <c r="AS1532" i="6"/>
  <c r="AR1532" i="6"/>
  <c r="AQ1532" i="6"/>
  <c r="AP1532" i="6"/>
  <c r="AO1532" i="6"/>
  <c r="AN1532" i="6"/>
  <c r="BD1532" i="6" s="1"/>
  <c r="AL1532" i="6"/>
  <c r="AK1532" i="6"/>
  <c r="AJ1532" i="6"/>
  <c r="AI1532" i="6"/>
  <c r="AH1532" i="6"/>
  <c r="AG1532" i="6"/>
  <c r="AM1532" i="6" s="1"/>
  <c r="AB1532" i="6"/>
  <c r="Z1532" i="6"/>
  <c r="Y1532" i="6"/>
  <c r="X1532" i="6"/>
  <c r="AD1532" i="6" s="1"/>
  <c r="V1532" i="6"/>
  <c r="T1532" i="6"/>
  <c r="S1532" i="6"/>
  <c r="R1532" i="6"/>
  <c r="Q1532" i="6"/>
  <c r="P1532" i="6"/>
  <c r="O1532" i="6"/>
  <c r="N1532" i="6"/>
  <c r="M1532" i="6"/>
  <c r="U1532" i="6" s="1"/>
  <c r="E1532" i="6"/>
  <c r="B1532" i="6"/>
  <c r="BK1531" i="6"/>
  <c r="BJ1531" i="6"/>
  <c r="BC1531" i="6"/>
  <c r="BB1531" i="6"/>
  <c r="BA1531" i="6"/>
  <c r="AZ1531" i="6"/>
  <c r="AY1531" i="6"/>
  <c r="AX1531" i="6"/>
  <c r="AW1531" i="6"/>
  <c r="AV1531" i="6"/>
  <c r="AU1531" i="6"/>
  <c r="AT1531" i="6"/>
  <c r="AS1531" i="6"/>
  <c r="AR1531" i="6"/>
  <c r="AQ1531" i="6"/>
  <c r="AP1531" i="6"/>
  <c r="AO1531" i="6"/>
  <c r="AN1531" i="6"/>
  <c r="BD1531" i="6" s="1"/>
  <c r="AL1531" i="6"/>
  <c r="AK1531" i="6"/>
  <c r="AJ1531" i="6"/>
  <c r="AI1531" i="6"/>
  <c r="AH1531" i="6"/>
  <c r="AG1531" i="6"/>
  <c r="AM1531" i="6" s="1"/>
  <c r="AB1531" i="6"/>
  <c r="Z1531" i="6"/>
  <c r="Y1531" i="6"/>
  <c r="X1531" i="6"/>
  <c r="AD1531" i="6" s="1"/>
  <c r="V1531" i="6"/>
  <c r="T1531" i="6"/>
  <c r="S1531" i="6"/>
  <c r="R1531" i="6"/>
  <c r="Q1531" i="6"/>
  <c r="P1531" i="6"/>
  <c r="O1531" i="6"/>
  <c r="N1531" i="6"/>
  <c r="M1531" i="6"/>
  <c r="U1531" i="6" s="1"/>
  <c r="E1531" i="6"/>
  <c r="B1531" i="6"/>
  <c r="BK1530" i="6"/>
  <c r="BJ1530" i="6"/>
  <c r="BC1530" i="6"/>
  <c r="BB1530" i="6"/>
  <c r="BA1530" i="6"/>
  <c r="AZ1530" i="6"/>
  <c r="AY1530" i="6"/>
  <c r="AX1530" i="6"/>
  <c r="AW1530" i="6"/>
  <c r="AV1530" i="6"/>
  <c r="AU1530" i="6"/>
  <c r="AT1530" i="6"/>
  <c r="AS1530" i="6"/>
  <c r="AR1530" i="6"/>
  <c r="AQ1530" i="6"/>
  <c r="AP1530" i="6"/>
  <c r="AO1530" i="6"/>
  <c r="AN1530" i="6"/>
  <c r="BD1530" i="6" s="1"/>
  <c r="AL1530" i="6"/>
  <c r="AK1530" i="6"/>
  <c r="AJ1530" i="6"/>
  <c r="AI1530" i="6"/>
  <c r="AH1530" i="6"/>
  <c r="AG1530" i="6"/>
  <c r="AM1530" i="6" s="1"/>
  <c r="AB1530" i="6"/>
  <c r="Z1530" i="6"/>
  <c r="Y1530" i="6"/>
  <c r="X1530" i="6"/>
  <c r="AD1530" i="6" s="1"/>
  <c r="V1530" i="6"/>
  <c r="T1530" i="6"/>
  <c r="S1530" i="6"/>
  <c r="R1530" i="6"/>
  <c r="Q1530" i="6"/>
  <c r="P1530" i="6"/>
  <c r="O1530" i="6"/>
  <c r="N1530" i="6"/>
  <c r="M1530" i="6"/>
  <c r="U1530" i="6" s="1"/>
  <c r="E1530" i="6"/>
  <c r="B1530" i="6"/>
  <c r="BK1529" i="6"/>
  <c r="BJ1529" i="6"/>
  <c r="BC1529" i="6"/>
  <c r="BB1529" i="6"/>
  <c r="BA1529" i="6"/>
  <c r="AZ1529" i="6"/>
  <c r="AY1529" i="6"/>
  <c r="AX1529" i="6"/>
  <c r="AW1529" i="6"/>
  <c r="AV1529" i="6"/>
  <c r="AU1529" i="6"/>
  <c r="AT1529" i="6"/>
  <c r="AS1529" i="6"/>
  <c r="AR1529" i="6"/>
  <c r="AQ1529" i="6"/>
  <c r="AP1529" i="6"/>
  <c r="AO1529" i="6"/>
  <c r="AN1529" i="6"/>
  <c r="BD1529" i="6" s="1"/>
  <c r="AL1529" i="6"/>
  <c r="AK1529" i="6"/>
  <c r="AJ1529" i="6"/>
  <c r="AI1529" i="6"/>
  <c r="AH1529" i="6"/>
  <c r="AG1529" i="6"/>
  <c r="AM1529" i="6" s="1"/>
  <c r="AB1529" i="6"/>
  <c r="Z1529" i="6"/>
  <c r="Y1529" i="6"/>
  <c r="X1529" i="6"/>
  <c r="AD1529" i="6" s="1"/>
  <c r="V1529" i="6"/>
  <c r="T1529" i="6"/>
  <c r="S1529" i="6"/>
  <c r="R1529" i="6"/>
  <c r="Q1529" i="6"/>
  <c r="P1529" i="6"/>
  <c r="O1529" i="6"/>
  <c r="N1529" i="6"/>
  <c r="M1529" i="6"/>
  <c r="U1529" i="6" s="1"/>
  <c r="E1529" i="6"/>
  <c r="B1529" i="6"/>
  <c r="BK1528" i="6"/>
  <c r="BJ1528" i="6"/>
  <c r="BC1528" i="6"/>
  <c r="BB1528" i="6"/>
  <c r="BA1528" i="6"/>
  <c r="AZ1528" i="6"/>
  <c r="AY1528" i="6"/>
  <c r="AX1528" i="6"/>
  <c r="AW1528" i="6"/>
  <c r="AV1528" i="6"/>
  <c r="AU1528" i="6"/>
  <c r="AT1528" i="6"/>
  <c r="AS1528" i="6"/>
  <c r="AR1528" i="6"/>
  <c r="AQ1528" i="6"/>
  <c r="AP1528" i="6"/>
  <c r="AO1528" i="6"/>
  <c r="AN1528" i="6"/>
  <c r="BD1528" i="6" s="1"/>
  <c r="AL1528" i="6"/>
  <c r="AK1528" i="6"/>
  <c r="AJ1528" i="6"/>
  <c r="AI1528" i="6"/>
  <c r="AH1528" i="6"/>
  <c r="AG1528" i="6"/>
  <c r="AM1528" i="6" s="1"/>
  <c r="AB1528" i="6"/>
  <c r="Z1528" i="6"/>
  <c r="Y1528" i="6"/>
  <c r="X1528" i="6"/>
  <c r="AD1528" i="6" s="1"/>
  <c r="V1528" i="6"/>
  <c r="T1528" i="6"/>
  <c r="S1528" i="6"/>
  <c r="R1528" i="6"/>
  <c r="Q1528" i="6"/>
  <c r="P1528" i="6"/>
  <c r="O1528" i="6"/>
  <c r="N1528" i="6"/>
  <c r="M1528" i="6"/>
  <c r="U1528" i="6" s="1"/>
  <c r="E1528" i="6"/>
  <c r="B1528" i="6"/>
  <c r="BK1527" i="6"/>
  <c r="BJ1527" i="6"/>
  <c r="BC1527" i="6"/>
  <c r="BB1527" i="6"/>
  <c r="BA1527" i="6"/>
  <c r="AZ1527" i="6"/>
  <c r="AY1527" i="6"/>
  <c r="AX1527" i="6"/>
  <c r="AW1527" i="6"/>
  <c r="AV1527" i="6"/>
  <c r="AU1527" i="6"/>
  <c r="AT1527" i="6"/>
  <c r="AS1527" i="6"/>
  <c r="AR1527" i="6"/>
  <c r="AQ1527" i="6"/>
  <c r="AP1527" i="6"/>
  <c r="AO1527" i="6"/>
  <c r="AN1527" i="6"/>
  <c r="BD1527" i="6" s="1"/>
  <c r="AL1527" i="6"/>
  <c r="AK1527" i="6"/>
  <c r="AJ1527" i="6"/>
  <c r="AI1527" i="6"/>
  <c r="AH1527" i="6"/>
  <c r="AG1527" i="6"/>
  <c r="AM1527" i="6" s="1"/>
  <c r="AB1527" i="6"/>
  <c r="Z1527" i="6"/>
  <c r="Y1527" i="6"/>
  <c r="X1527" i="6"/>
  <c r="AD1527" i="6" s="1"/>
  <c r="V1527" i="6"/>
  <c r="T1527" i="6"/>
  <c r="S1527" i="6"/>
  <c r="R1527" i="6"/>
  <c r="Q1527" i="6"/>
  <c r="P1527" i="6"/>
  <c r="O1527" i="6"/>
  <c r="N1527" i="6"/>
  <c r="M1527" i="6"/>
  <c r="U1527" i="6" s="1"/>
  <c r="E1527" i="6"/>
  <c r="B1527" i="6"/>
  <c r="BK1526" i="6"/>
  <c r="BJ1526" i="6"/>
  <c r="BC1526" i="6"/>
  <c r="BB1526" i="6"/>
  <c r="BA1526" i="6"/>
  <c r="AZ1526" i="6"/>
  <c r="AY1526" i="6"/>
  <c r="AX1526" i="6"/>
  <c r="AW1526" i="6"/>
  <c r="AV1526" i="6"/>
  <c r="AU1526" i="6"/>
  <c r="AT1526" i="6"/>
  <c r="AS1526" i="6"/>
  <c r="AR1526" i="6"/>
  <c r="AQ1526" i="6"/>
  <c r="AP1526" i="6"/>
  <c r="AO1526" i="6"/>
  <c r="AN1526" i="6"/>
  <c r="BD1526" i="6" s="1"/>
  <c r="AL1526" i="6"/>
  <c r="AK1526" i="6"/>
  <c r="AJ1526" i="6"/>
  <c r="AI1526" i="6"/>
  <c r="AH1526" i="6"/>
  <c r="AG1526" i="6"/>
  <c r="AM1526" i="6" s="1"/>
  <c r="AB1526" i="6"/>
  <c r="Z1526" i="6"/>
  <c r="Y1526" i="6"/>
  <c r="X1526" i="6"/>
  <c r="AD1526" i="6" s="1"/>
  <c r="V1526" i="6"/>
  <c r="T1526" i="6"/>
  <c r="S1526" i="6"/>
  <c r="R1526" i="6"/>
  <c r="Q1526" i="6"/>
  <c r="P1526" i="6"/>
  <c r="O1526" i="6"/>
  <c r="N1526" i="6"/>
  <c r="M1526" i="6"/>
  <c r="U1526" i="6" s="1"/>
  <c r="E1526" i="6"/>
  <c r="B1526" i="6"/>
  <c r="BK1525" i="6"/>
  <c r="BJ1525" i="6"/>
  <c r="BC1525" i="6"/>
  <c r="BB1525" i="6"/>
  <c r="BA1525" i="6"/>
  <c r="AZ1525" i="6"/>
  <c r="AY1525" i="6"/>
  <c r="AX1525" i="6"/>
  <c r="AW1525" i="6"/>
  <c r="AV1525" i="6"/>
  <c r="AU1525" i="6"/>
  <c r="AT1525" i="6"/>
  <c r="AS1525" i="6"/>
  <c r="AR1525" i="6"/>
  <c r="AQ1525" i="6"/>
  <c r="AP1525" i="6"/>
  <c r="AO1525" i="6"/>
  <c r="AN1525" i="6"/>
  <c r="BD1525" i="6" s="1"/>
  <c r="AL1525" i="6"/>
  <c r="AK1525" i="6"/>
  <c r="AJ1525" i="6"/>
  <c r="AI1525" i="6"/>
  <c r="AH1525" i="6"/>
  <c r="AG1525" i="6"/>
  <c r="AM1525" i="6" s="1"/>
  <c r="AB1525" i="6"/>
  <c r="Z1525" i="6"/>
  <c r="Y1525" i="6"/>
  <c r="X1525" i="6"/>
  <c r="AD1525" i="6" s="1"/>
  <c r="V1525" i="6"/>
  <c r="T1525" i="6"/>
  <c r="S1525" i="6"/>
  <c r="R1525" i="6"/>
  <c r="Q1525" i="6"/>
  <c r="P1525" i="6"/>
  <c r="O1525" i="6"/>
  <c r="N1525" i="6"/>
  <c r="M1525" i="6"/>
  <c r="U1525" i="6" s="1"/>
  <c r="E1525" i="6"/>
  <c r="B1525" i="6"/>
  <c r="BK1524" i="6"/>
  <c r="BJ1524" i="6"/>
  <c r="BC1524" i="6"/>
  <c r="BB1524" i="6"/>
  <c r="BA1524" i="6"/>
  <c r="AZ1524" i="6"/>
  <c r="AY1524" i="6"/>
  <c r="AX1524" i="6"/>
  <c r="AW1524" i="6"/>
  <c r="AV1524" i="6"/>
  <c r="AU1524" i="6"/>
  <c r="AT1524" i="6"/>
  <c r="AS1524" i="6"/>
  <c r="AR1524" i="6"/>
  <c r="AQ1524" i="6"/>
  <c r="AP1524" i="6"/>
  <c r="AO1524" i="6"/>
  <c r="AN1524" i="6"/>
  <c r="BD1524" i="6" s="1"/>
  <c r="AL1524" i="6"/>
  <c r="AK1524" i="6"/>
  <c r="AJ1524" i="6"/>
  <c r="AI1524" i="6"/>
  <c r="AH1524" i="6"/>
  <c r="AG1524" i="6"/>
  <c r="AM1524" i="6" s="1"/>
  <c r="AB1524" i="6"/>
  <c r="Z1524" i="6"/>
  <c r="Y1524" i="6"/>
  <c r="X1524" i="6"/>
  <c r="AD1524" i="6" s="1"/>
  <c r="V1524" i="6"/>
  <c r="T1524" i="6"/>
  <c r="S1524" i="6"/>
  <c r="R1524" i="6"/>
  <c r="Q1524" i="6"/>
  <c r="P1524" i="6"/>
  <c r="O1524" i="6"/>
  <c r="N1524" i="6"/>
  <c r="M1524" i="6"/>
  <c r="U1524" i="6" s="1"/>
  <c r="E1524" i="6"/>
  <c r="B1524" i="6"/>
  <c r="BK1523" i="6"/>
  <c r="BJ1523" i="6"/>
  <c r="BC1523" i="6"/>
  <c r="BB1523" i="6"/>
  <c r="BA1523" i="6"/>
  <c r="AZ1523" i="6"/>
  <c r="AY1523" i="6"/>
  <c r="AX1523" i="6"/>
  <c r="AW1523" i="6"/>
  <c r="AV1523" i="6"/>
  <c r="AU1523" i="6"/>
  <c r="AT1523" i="6"/>
  <c r="AS1523" i="6"/>
  <c r="AR1523" i="6"/>
  <c r="AQ1523" i="6"/>
  <c r="AP1523" i="6"/>
  <c r="AO1523" i="6"/>
  <c r="AN1523" i="6"/>
  <c r="BD1523" i="6" s="1"/>
  <c r="AL1523" i="6"/>
  <c r="AK1523" i="6"/>
  <c r="AJ1523" i="6"/>
  <c r="AI1523" i="6"/>
  <c r="AH1523" i="6"/>
  <c r="AG1523" i="6"/>
  <c r="AM1523" i="6" s="1"/>
  <c r="AB1523" i="6"/>
  <c r="Z1523" i="6"/>
  <c r="Y1523" i="6"/>
  <c r="X1523" i="6"/>
  <c r="AD1523" i="6" s="1"/>
  <c r="V1523" i="6"/>
  <c r="T1523" i="6"/>
  <c r="S1523" i="6"/>
  <c r="R1523" i="6"/>
  <c r="Q1523" i="6"/>
  <c r="P1523" i="6"/>
  <c r="O1523" i="6"/>
  <c r="N1523" i="6"/>
  <c r="M1523" i="6"/>
  <c r="U1523" i="6" s="1"/>
  <c r="E1523" i="6"/>
  <c r="B1523" i="6"/>
  <c r="BK1522" i="6"/>
  <c r="BJ1522" i="6"/>
  <c r="BC1522" i="6"/>
  <c r="BB1522" i="6"/>
  <c r="BA1522" i="6"/>
  <c r="AZ1522" i="6"/>
  <c r="AY1522" i="6"/>
  <c r="AX1522" i="6"/>
  <c r="AW1522" i="6"/>
  <c r="AV1522" i="6"/>
  <c r="AU1522" i="6"/>
  <c r="AT1522" i="6"/>
  <c r="AS1522" i="6"/>
  <c r="AR1522" i="6"/>
  <c r="AQ1522" i="6"/>
  <c r="AP1522" i="6"/>
  <c r="AO1522" i="6"/>
  <c r="AN1522" i="6"/>
  <c r="BD1522" i="6" s="1"/>
  <c r="AL1522" i="6"/>
  <c r="AK1522" i="6"/>
  <c r="AJ1522" i="6"/>
  <c r="AI1522" i="6"/>
  <c r="AH1522" i="6"/>
  <c r="AG1522" i="6"/>
  <c r="AM1522" i="6" s="1"/>
  <c r="AB1522" i="6"/>
  <c r="Z1522" i="6"/>
  <c r="Y1522" i="6"/>
  <c r="X1522" i="6"/>
  <c r="AD1522" i="6" s="1"/>
  <c r="V1522" i="6"/>
  <c r="T1522" i="6"/>
  <c r="S1522" i="6"/>
  <c r="R1522" i="6"/>
  <c r="Q1522" i="6"/>
  <c r="P1522" i="6"/>
  <c r="O1522" i="6"/>
  <c r="N1522" i="6"/>
  <c r="M1522" i="6"/>
  <c r="U1522" i="6" s="1"/>
  <c r="E1522" i="6"/>
  <c r="B1522" i="6"/>
  <c r="BK1521" i="6"/>
  <c r="BJ1521" i="6"/>
  <c r="BC1521" i="6"/>
  <c r="BB1521" i="6"/>
  <c r="BA1521" i="6"/>
  <c r="AZ1521" i="6"/>
  <c r="AY1521" i="6"/>
  <c r="AX1521" i="6"/>
  <c r="AW1521" i="6"/>
  <c r="AV1521" i="6"/>
  <c r="AU1521" i="6"/>
  <c r="AT1521" i="6"/>
  <c r="AS1521" i="6"/>
  <c r="AR1521" i="6"/>
  <c r="AQ1521" i="6"/>
  <c r="AP1521" i="6"/>
  <c r="AO1521" i="6"/>
  <c r="AN1521" i="6"/>
  <c r="BD1521" i="6" s="1"/>
  <c r="AL1521" i="6"/>
  <c r="AK1521" i="6"/>
  <c r="AJ1521" i="6"/>
  <c r="AI1521" i="6"/>
  <c r="AH1521" i="6"/>
  <c r="AG1521" i="6"/>
  <c r="AM1521" i="6" s="1"/>
  <c r="AB1521" i="6"/>
  <c r="Z1521" i="6"/>
  <c r="Y1521" i="6"/>
  <c r="X1521" i="6"/>
  <c r="AD1521" i="6" s="1"/>
  <c r="V1521" i="6"/>
  <c r="T1521" i="6"/>
  <c r="S1521" i="6"/>
  <c r="R1521" i="6"/>
  <c r="Q1521" i="6"/>
  <c r="P1521" i="6"/>
  <c r="O1521" i="6"/>
  <c r="N1521" i="6"/>
  <c r="M1521" i="6"/>
  <c r="U1521" i="6" s="1"/>
  <c r="E1521" i="6"/>
  <c r="B1521" i="6"/>
  <c r="BK1520" i="6"/>
  <c r="BJ1520" i="6"/>
  <c r="BC1520" i="6"/>
  <c r="BB1520" i="6"/>
  <c r="BA1520" i="6"/>
  <c r="AZ1520" i="6"/>
  <c r="AY1520" i="6"/>
  <c r="AX1520" i="6"/>
  <c r="AW1520" i="6"/>
  <c r="AV1520" i="6"/>
  <c r="AU1520" i="6"/>
  <c r="AT1520" i="6"/>
  <c r="AS1520" i="6"/>
  <c r="AR1520" i="6"/>
  <c r="AQ1520" i="6"/>
  <c r="AP1520" i="6"/>
  <c r="AO1520" i="6"/>
  <c r="AN1520" i="6"/>
  <c r="BD1520" i="6" s="1"/>
  <c r="AL1520" i="6"/>
  <c r="AK1520" i="6"/>
  <c r="AJ1520" i="6"/>
  <c r="AI1520" i="6"/>
  <c r="AH1520" i="6"/>
  <c r="AG1520" i="6"/>
  <c r="AM1520" i="6" s="1"/>
  <c r="AB1520" i="6"/>
  <c r="Z1520" i="6"/>
  <c r="Y1520" i="6"/>
  <c r="X1520" i="6"/>
  <c r="AD1520" i="6" s="1"/>
  <c r="V1520" i="6"/>
  <c r="T1520" i="6"/>
  <c r="S1520" i="6"/>
  <c r="R1520" i="6"/>
  <c r="Q1520" i="6"/>
  <c r="P1520" i="6"/>
  <c r="O1520" i="6"/>
  <c r="N1520" i="6"/>
  <c r="M1520" i="6"/>
  <c r="U1520" i="6" s="1"/>
  <c r="E1520" i="6"/>
  <c r="B1520" i="6"/>
  <c r="BK1519" i="6"/>
  <c r="BJ1519" i="6"/>
  <c r="BC1519" i="6"/>
  <c r="BB1519" i="6"/>
  <c r="BA1519" i="6"/>
  <c r="AZ1519" i="6"/>
  <c r="AY1519" i="6"/>
  <c r="AX1519" i="6"/>
  <c r="AW1519" i="6"/>
  <c r="AV1519" i="6"/>
  <c r="AU1519" i="6"/>
  <c r="AT1519" i="6"/>
  <c r="AS1519" i="6"/>
  <c r="AR1519" i="6"/>
  <c r="AQ1519" i="6"/>
  <c r="AP1519" i="6"/>
  <c r="AO1519" i="6"/>
  <c r="AN1519" i="6"/>
  <c r="BD1519" i="6" s="1"/>
  <c r="AL1519" i="6"/>
  <c r="AK1519" i="6"/>
  <c r="AJ1519" i="6"/>
  <c r="AI1519" i="6"/>
  <c r="AH1519" i="6"/>
  <c r="AG1519" i="6"/>
  <c r="AM1519" i="6" s="1"/>
  <c r="AB1519" i="6"/>
  <c r="Z1519" i="6"/>
  <c r="Y1519" i="6"/>
  <c r="X1519" i="6"/>
  <c r="AD1519" i="6" s="1"/>
  <c r="V1519" i="6"/>
  <c r="T1519" i="6"/>
  <c r="S1519" i="6"/>
  <c r="R1519" i="6"/>
  <c r="Q1519" i="6"/>
  <c r="P1519" i="6"/>
  <c r="O1519" i="6"/>
  <c r="N1519" i="6"/>
  <c r="M1519" i="6"/>
  <c r="U1519" i="6" s="1"/>
  <c r="E1519" i="6"/>
  <c r="B1519" i="6"/>
  <c r="BK1518" i="6"/>
  <c r="BJ1518" i="6"/>
  <c r="BC1518" i="6"/>
  <c r="BB1518" i="6"/>
  <c r="BA1518" i="6"/>
  <c r="AZ1518" i="6"/>
  <c r="AY1518" i="6"/>
  <c r="AX1518" i="6"/>
  <c r="AW1518" i="6"/>
  <c r="AV1518" i="6"/>
  <c r="AU1518" i="6"/>
  <c r="AT1518" i="6"/>
  <c r="AS1518" i="6"/>
  <c r="AR1518" i="6"/>
  <c r="AQ1518" i="6"/>
  <c r="AP1518" i="6"/>
  <c r="AO1518" i="6"/>
  <c r="AN1518" i="6"/>
  <c r="BD1518" i="6" s="1"/>
  <c r="AL1518" i="6"/>
  <c r="AK1518" i="6"/>
  <c r="AJ1518" i="6"/>
  <c r="AI1518" i="6"/>
  <c r="AH1518" i="6"/>
  <c r="AG1518" i="6"/>
  <c r="AM1518" i="6" s="1"/>
  <c r="AB1518" i="6"/>
  <c r="Z1518" i="6"/>
  <c r="Y1518" i="6"/>
  <c r="X1518" i="6"/>
  <c r="AD1518" i="6" s="1"/>
  <c r="V1518" i="6"/>
  <c r="T1518" i="6"/>
  <c r="S1518" i="6"/>
  <c r="R1518" i="6"/>
  <c r="Q1518" i="6"/>
  <c r="P1518" i="6"/>
  <c r="O1518" i="6"/>
  <c r="N1518" i="6"/>
  <c r="M1518" i="6"/>
  <c r="U1518" i="6" s="1"/>
  <c r="E1518" i="6"/>
  <c r="B1518" i="6"/>
  <c r="BK1517" i="6"/>
  <c r="BJ1517" i="6"/>
  <c r="BC1517" i="6"/>
  <c r="BB1517" i="6"/>
  <c r="BA1517" i="6"/>
  <c r="AZ1517" i="6"/>
  <c r="AY1517" i="6"/>
  <c r="AX1517" i="6"/>
  <c r="AW1517" i="6"/>
  <c r="AV1517" i="6"/>
  <c r="AU1517" i="6"/>
  <c r="AT1517" i="6"/>
  <c r="AS1517" i="6"/>
  <c r="AR1517" i="6"/>
  <c r="AQ1517" i="6"/>
  <c r="AP1517" i="6"/>
  <c r="AO1517" i="6"/>
  <c r="AN1517" i="6"/>
  <c r="BD1517" i="6" s="1"/>
  <c r="AL1517" i="6"/>
  <c r="AK1517" i="6"/>
  <c r="AJ1517" i="6"/>
  <c r="AI1517" i="6"/>
  <c r="AH1517" i="6"/>
  <c r="AG1517" i="6"/>
  <c r="AM1517" i="6" s="1"/>
  <c r="AB1517" i="6"/>
  <c r="Z1517" i="6"/>
  <c r="Y1517" i="6"/>
  <c r="X1517" i="6"/>
  <c r="AD1517" i="6" s="1"/>
  <c r="V1517" i="6"/>
  <c r="T1517" i="6"/>
  <c r="S1517" i="6"/>
  <c r="R1517" i="6"/>
  <c r="Q1517" i="6"/>
  <c r="P1517" i="6"/>
  <c r="O1517" i="6"/>
  <c r="N1517" i="6"/>
  <c r="M1517" i="6"/>
  <c r="U1517" i="6" s="1"/>
  <c r="E1517" i="6"/>
  <c r="B1517" i="6"/>
  <c r="BK1516" i="6"/>
  <c r="BJ1516" i="6"/>
  <c r="BC1516" i="6"/>
  <c r="BB1516" i="6"/>
  <c r="BA1516" i="6"/>
  <c r="AZ1516" i="6"/>
  <c r="AY1516" i="6"/>
  <c r="AX1516" i="6"/>
  <c r="AW1516" i="6"/>
  <c r="AV1516" i="6"/>
  <c r="AU1516" i="6"/>
  <c r="AT1516" i="6"/>
  <c r="AS1516" i="6"/>
  <c r="AR1516" i="6"/>
  <c r="AQ1516" i="6"/>
  <c r="AP1516" i="6"/>
  <c r="AO1516" i="6"/>
  <c r="AN1516" i="6"/>
  <c r="BD1516" i="6" s="1"/>
  <c r="AL1516" i="6"/>
  <c r="AK1516" i="6"/>
  <c r="AJ1516" i="6"/>
  <c r="AI1516" i="6"/>
  <c r="AH1516" i="6"/>
  <c r="AG1516" i="6"/>
  <c r="AM1516" i="6" s="1"/>
  <c r="AB1516" i="6"/>
  <c r="Z1516" i="6"/>
  <c r="Y1516" i="6"/>
  <c r="X1516" i="6"/>
  <c r="AD1516" i="6" s="1"/>
  <c r="V1516" i="6"/>
  <c r="T1516" i="6"/>
  <c r="S1516" i="6"/>
  <c r="R1516" i="6"/>
  <c r="Q1516" i="6"/>
  <c r="P1516" i="6"/>
  <c r="O1516" i="6"/>
  <c r="N1516" i="6"/>
  <c r="M1516" i="6"/>
  <c r="U1516" i="6" s="1"/>
  <c r="E1516" i="6"/>
  <c r="B1516" i="6"/>
  <c r="BK1515" i="6"/>
  <c r="BJ1515" i="6"/>
  <c r="BC1515" i="6"/>
  <c r="BB1515" i="6"/>
  <c r="BA1515" i="6"/>
  <c r="AZ1515" i="6"/>
  <c r="AY1515" i="6"/>
  <c r="AX1515" i="6"/>
  <c r="AW1515" i="6"/>
  <c r="AV1515" i="6"/>
  <c r="AU1515" i="6"/>
  <c r="AT1515" i="6"/>
  <c r="AS1515" i="6"/>
  <c r="AR1515" i="6"/>
  <c r="AQ1515" i="6"/>
  <c r="AP1515" i="6"/>
  <c r="AO1515" i="6"/>
  <c r="AN1515" i="6"/>
  <c r="BD1515" i="6" s="1"/>
  <c r="AL1515" i="6"/>
  <c r="AK1515" i="6"/>
  <c r="AJ1515" i="6"/>
  <c r="AI1515" i="6"/>
  <c r="AH1515" i="6"/>
  <c r="AG1515" i="6"/>
  <c r="AM1515" i="6" s="1"/>
  <c r="AB1515" i="6"/>
  <c r="Z1515" i="6"/>
  <c r="Y1515" i="6"/>
  <c r="X1515" i="6"/>
  <c r="AD1515" i="6" s="1"/>
  <c r="V1515" i="6"/>
  <c r="T1515" i="6"/>
  <c r="S1515" i="6"/>
  <c r="R1515" i="6"/>
  <c r="Q1515" i="6"/>
  <c r="P1515" i="6"/>
  <c r="O1515" i="6"/>
  <c r="N1515" i="6"/>
  <c r="M1515" i="6"/>
  <c r="U1515" i="6" s="1"/>
  <c r="E1515" i="6"/>
  <c r="B1515" i="6"/>
  <c r="BK1514" i="6"/>
  <c r="BJ1514" i="6"/>
  <c r="BC1514" i="6"/>
  <c r="BB1514" i="6"/>
  <c r="BA1514" i="6"/>
  <c r="AZ1514" i="6"/>
  <c r="AY1514" i="6"/>
  <c r="AX1514" i="6"/>
  <c r="AW1514" i="6"/>
  <c r="AV1514" i="6"/>
  <c r="AU1514" i="6"/>
  <c r="AT1514" i="6"/>
  <c r="AS1514" i="6"/>
  <c r="AR1514" i="6"/>
  <c r="AQ1514" i="6"/>
  <c r="AP1514" i="6"/>
  <c r="AO1514" i="6"/>
  <c r="AN1514" i="6"/>
  <c r="BD1514" i="6" s="1"/>
  <c r="AL1514" i="6"/>
  <c r="AK1514" i="6"/>
  <c r="AJ1514" i="6"/>
  <c r="AI1514" i="6"/>
  <c r="AH1514" i="6"/>
  <c r="AG1514" i="6"/>
  <c r="AM1514" i="6" s="1"/>
  <c r="AB1514" i="6"/>
  <c r="Z1514" i="6"/>
  <c r="Y1514" i="6"/>
  <c r="X1514" i="6"/>
  <c r="AD1514" i="6" s="1"/>
  <c r="V1514" i="6"/>
  <c r="T1514" i="6"/>
  <c r="S1514" i="6"/>
  <c r="R1514" i="6"/>
  <c r="Q1514" i="6"/>
  <c r="P1514" i="6"/>
  <c r="O1514" i="6"/>
  <c r="N1514" i="6"/>
  <c r="M1514" i="6"/>
  <c r="U1514" i="6" s="1"/>
  <c r="E1514" i="6"/>
  <c r="B1514" i="6"/>
  <c r="BK1513" i="6"/>
  <c r="BJ1513" i="6"/>
  <c r="BC1513" i="6"/>
  <c r="BB1513" i="6"/>
  <c r="BA1513" i="6"/>
  <c r="AZ1513" i="6"/>
  <c r="AY1513" i="6"/>
  <c r="AX1513" i="6"/>
  <c r="AW1513" i="6"/>
  <c r="AV1513" i="6"/>
  <c r="AU1513" i="6"/>
  <c r="AT1513" i="6"/>
  <c r="AS1513" i="6"/>
  <c r="AR1513" i="6"/>
  <c r="AQ1513" i="6"/>
  <c r="AP1513" i="6"/>
  <c r="AO1513" i="6"/>
  <c r="AN1513" i="6"/>
  <c r="BD1513" i="6" s="1"/>
  <c r="AL1513" i="6"/>
  <c r="AK1513" i="6"/>
  <c r="AJ1513" i="6"/>
  <c r="AI1513" i="6"/>
  <c r="AH1513" i="6"/>
  <c r="AG1513" i="6"/>
  <c r="AM1513" i="6" s="1"/>
  <c r="AB1513" i="6"/>
  <c r="Z1513" i="6"/>
  <c r="Y1513" i="6"/>
  <c r="X1513" i="6"/>
  <c r="AD1513" i="6" s="1"/>
  <c r="V1513" i="6"/>
  <c r="T1513" i="6"/>
  <c r="S1513" i="6"/>
  <c r="R1513" i="6"/>
  <c r="Q1513" i="6"/>
  <c r="P1513" i="6"/>
  <c r="O1513" i="6"/>
  <c r="N1513" i="6"/>
  <c r="M1513" i="6"/>
  <c r="U1513" i="6" s="1"/>
  <c r="E1513" i="6"/>
  <c r="B1513" i="6"/>
  <c r="BK1512" i="6"/>
  <c r="BJ1512" i="6"/>
  <c r="BC1512" i="6"/>
  <c r="BB1512" i="6"/>
  <c r="BA1512" i="6"/>
  <c r="AZ1512" i="6"/>
  <c r="AY1512" i="6"/>
  <c r="AX1512" i="6"/>
  <c r="AW1512" i="6"/>
  <c r="AV1512" i="6"/>
  <c r="AU1512" i="6"/>
  <c r="AT1512" i="6"/>
  <c r="AS1512" i="6"/>
  <c r="AR1512" i="6"/>
  <c r="AQ1512" i="6"/>
  <c r="AP1512" i="6"/>
  <c r="AO1512" i="6"/>
  <c r="AN1512" i="6"/>
  <c r="BD1512" i="6" s="1"/>
  <c r="AL1512" i="6"/>
  <c r="AK1512" i="6"/>
  <c r="AJ1512" i="6"/>
  <c r="AI1512" i="6"/>
  <c r="AH1512" i="6"/>
  <c r="AG1512" i="6"/>
  <c r="AM1512" i="6" s="1"/>
  <c r="AB1512" i="6"/>
  <c r="Z1512" i="6"/>
  <c r="Y1512" i="6"/>
  <c r="X1512" i="6"/>
  <c r="AD1512" i="6" s="1"/>
  <c r="V1512" i="6"/>
  <c r="T1512" i="6"/>
  <c r="S1512" i="6"/>
  <c r="R1512" i="6"/>
  <c r="Q1512" i="6"/>
  <c r="P1512" i="6"/>
  <c r="O1512" i="6"/>
  <c r="N1512" i="6"/>
  <c r="M1512" i="6"/>
  <c r="U1512" i="6" s="1"/>
  <c r="E1512" i="6"/>
  <c r="B1512" i="6"/>
  <c r="BK1511" i="6"/>
  <c r="BJ1511" i="6"/>
  <c r="BC1511" i="6"/>
  <c r="BB1511" i="6"/>
  <c r="BA1511" i="6"/>
  <c r="AZ1511" i="6"/>
  <c r="AY1511" i="6"/>
  <c r="AX1511" i="6"/>
  <c r="AW1511" i="6"/>
  <c r="AV1511" i="6"/>
  <c r="AU1511" i="6"/>
  <c r="AT1511" i="6"/>
  <c r="AS1511" i="6"/>
  <c r="AR1511" i="6"/>
  <c r="AQ1511" i="6"/>
  <c r="AP1511" i="6"/>
  <c r="AO1511" i="6"/>
  <c r="AN1511" i="6"/>
  <c r="BD1511" i="6" s="1"/>
  <c r="AL1511" i="6"/>
  <c r="AK1511" i="6"/>
  <c r="AJ1511" i="6"/>
  <c r="AI1511" i="6"/>
  <c r="AH1511" i="6"/>
  <c r="AG1511" i="6"/>
  <c r="AM1511" i="6" s="1"/>
  <c r="AB1511" i="6"/>
  <c r="Z1511" i="6"/>
  <c r="Y1511" i="6"/>
  <c r="X1511" i="6"/>
  <c r="AD1511" i="6" s="1"/>
  <c r="V1511" i="6"/>
  <c r="T1511" i="6"/>
  <c r="S1511" i="6"/>
  <c r="R1511" i="6"/>
  <c r="Q1511" i="6"/>
  <c r="P1511" i="6"/>
  <c r="O1511" i="6"/>
  <c r="N1511" i="6"/>
  <c r="M1511" i="6"/>
  <c r="U1511" i="6" s="1"/>
  <c r="E1511" i="6"/>
  <c r="B1511" i="6"/>
  <c r="BK1510" i="6"/>
  <c r="BJ1510" i="6"/>
  <c r="BC1510" i="6"/>
  <c r="BB1510" i="6"/>
  <c r="BA1510" i="6"/>
  <c r="AZ1510" i="6"/>
  <c r="AY1510" i="6"/>
  <c r="AX1510" i="6"/>
  <c r="AW1510" i="6"/>
  <c r="AV1510" i="6"/>
  <c r="AU1510" i="6"/>
  <c r="AT1510" i="6"/>
  <c r="AS1510" i="6"/>
  <c r="AR1510" i="6"/>
  <c r="AQ1510" i="6"/>
  <c r="AP1510" i="6"/>
  <c r="AO1510" i="6"/>
  <c r="AN1510" i="6"/>
  <c r="BD1510" i="6" s="1"/>
  <c r="AL1510" i="6"/>
  <c r="AK1510" i="6"/>
  <c r="AJ1510" i="6"/>
  <c r="AI1510" i="6"/>
  <c r="AH1510" i="6"/>
  <c r="AG1510" i="6"/>
  <c r="AM1510" i="6" s="1"/>
  <c r="AB1510" i="6"/>
  <c r="Z1510" i="6"/>
  <c r="Y1510" i="6"/>
  <c r="X1510" i="6"/>
  <c r="AD1510" i="6" s="1"/>
  <c r="V1510" i="6"/>
  <c r="T1510" i="6"/>
  <c r="S1510" i="6"/>
  <c r="R1510" i="6"/>
  <c r="Q1510" i="6"/>
  <c r="P1510" i="6"/>
  <c r="O1510" i="6"/>
  <c r="N1510" i="6"/>
  <c r="M1510" i="6"/>
  <c r="U1510" i="6" s="1"/>
  <c r="E1510" i="6"/>
  <c r="B1510" i="6"/>
  <c r="BK1509" i="6"/>
  <c r="BJ1509" i="6"/>
  <c r="BC1509" i="6"/>
  <c r="BB1509" i="6"/>
  <c r="BA1509" i="6"/>
  <c r="AZ1509" i="6"/>
  <c r="AY1509" i="6"/>
  <c r="AX1509" i="6"/>
  <c r="AW1509" i="6"/>
  <c r="AV1509" i="6"/>
  <c r="AU1509" i="6"/>
  <c r="AT1509" i="6"/>
  <c r="AS1509" i="6"/>
  <c r="AR1509" i="6"/>
  <c r="AQ1509" i="6"/>
  <c r="AP1509" i="6"/>
  <c r="AO1509" i="6"/>
  <c r="AN1509" i="6"/>
  <c r="BD1509" i="6" s="1"/>
  <c r="AL1509" i="6"/>
  <c r="AK1509" i="6"/>
  <c r="AJ1509" i="6"/>
  <c r="AI1509" i="6"/>
  <c r="AH1509" i="6"/>
  <c r="AG1509" i="6"/>
  <c r="AM1509" i="6" s="1"/>
  <c r="AB1509" i="6"/>
  <c r="Z1509" i="6"/>
  <c r="Y1509" i="6"/>
  <c r="X1509" i="6"/>
  <c r="AD1509" i="6" s="1"/>
  <c r="V1509" i="6"/>
  <c r="T1509" i="6"/>
  <c r="S1509" i="6"/>
  <c r="R1509" i="6"/>
  <c r="Q1509" i="6"/>
  <c r="P1509" i="6"/>
  <c r="O1509" i="6"/>
  <c r="N1509" i="6"/>
  <c r="M1509" i="6"/>
  <c r="U1509" i="6" s="1"/>
  <c r="E1509" i="6"/>
  <c r="B1509" i="6"/>
  <c r="BK1508" i="6"/>
  <c r="BJ1508" i="6"/>
  <c r="BC1508" i="6"/>
  <c r="BB1508" i="6"/>
  <c r="BA1508" i="6"/>
  <c r="AZ1508" i="6"/>
  <c r="AY1508" i="6"/>
  <c r="AX1508" i="6"/>
  <c r="AW1508" i="6"/>
  <c r="AV1508" i="6"/>
  <c r="AU1508" i="6"/>
  <c r="AT1508" i="6"/>
  <c r="AS1508" i="6"/>
  <c r="AR1508" i="6"/>
  <c r="AQ1508" i="6"/>
  <c r="AP1508" i="6"/>
  <c r="AO1508" i="6"/>
  <c r="AN1508" i="6"/>
  <c r="BD1508" i="6" s="1"/>
  <c r="AL1508" i="6"/>
  <c r="AK1508" i="6"/>
  <c r="AJ1508" i="6"/>
  <c r="AI1508" i="6"/>
  <c r="AH1508" i="6"/>
  <c r="AG1508" i="6"/>
  <c r="AM1508" i="6" s="1"/>
  <c r="AB1508" i="6"/>
  <c r="Z1508" i="6"/>
  <c r="Y1508" i="6"/>
  <c r="X1508" i="6"/>
  <c r="AD1508" i="6" s="1"/>
  <c r="V1508" i="6"/>
  <c r="T1508" i="6"/>
  <c r="S1508" i="6"/>
  <c r="R1508" i="6"/>
  <c r="Q1508" i="6"/>
  <c r="P1508" i="6"/>
  <c r="O1508" i="6"/>
  <c r="N1508" i="6"/>
  <c r="M1508" i="6"/>
  <c r="U1508" i="6" s="1"/>
  <c r="E1508" i="6"/>
  <c r="B1508" i="6"/>
  <c r="BK1507" i="6"/>
  <c r="BJ1507" i="6"/>
  <c r="BC1507" i="6"/>
  <c r="BB1507" i="6"/>
  <c r="BA1507" i="6"/>
  <c r="AZ1507" i="6"/>
  <c r="AY1507" i="6"/>
  <c r="AX1507" i="6"/>
  <c r="AW1507" i="6"/>
  <c r="AV1507" i="6"/>
  <c r="AU1507" i="6"/>
  <c r="AT1507" i="6"/>
  <c r="AS1507" i="6"/>
  <c r="AR1507" i="6"/>
  <c r="AQ1507" i="6"/>
  <c r="AP1507" i="6"/>
  <c r="AO1507" i="6"/>
  <c r="AN1507" i="6"/>
  <c r="BD1507" i="6" s="1"/>
  <c r="AL1507" i="6"/>
  <c r="AK1507" i="6"/>
  <c r="AJ1507" i="6"/>
  <c r="AI1507" i="6"/>
  <c r="AH1507" i="6"/>
  <c r="AG1507" i="6"/>
  <c r="AM1507" i="6" s="1"/>
  <c r="AB1507" i="6"/>
  <c r="Z1507" i="6"/>
  <c r="Y1507" i="6"/>
  <c r="X1507" i="6"/>
  <c r="AD1507" i="6" s="1"/>
  <c r="V1507" i="6"/>
  <c r="T1507" i="6"/>
  <c r="S1507" i="6"/>
  <c r="R1507" i="6"/>
  <c r="Q1507" i="6"/>
  <c r="P1507" i="6"/>
  <c r="O1507" i="6"/>
  <c r="N1507" i="6"/>
  <c r="M1507" i="6"/>
  <c r="U1507" i="6" s="1"/>
  <c r="E1507" i="6"/>
  <c r="B1507" i="6"/>
  <c r="BK1506" i="6"/>
  <c r="BJ1506" i="6"/>
  <c r="BC1506" i="6"/>
  <c r="BB1506" i="6"/>
  <c r="BA1506" i="6"/>
  <c r="AZ1506" i="6"/>
  <c r="AY1506" i="6"/>
  <c r="AX1506" i="6"/>
  <c r="AW1506" i="6"/>
  <c r="AV1506" i="6"/>
  <c r="AU1506" i="6"/>
  <c r="AT1506" i="6"/>
  <c r="AS1506" i="6"/>
  <c r="AR1506" i="6"/>
  <c r="AQ1506" i="6"/>
  <c r="AP1506" i="6"/>
  <c r="AO1506" i="6"/>
  <c r="AN1506" i="6"/>
  <c r="BD1506" i="6" s="1"/>
  <c r="AL1506" i="6"/>
  <c r="AK1506" i="6"/>
  <c r="AJ1506" i="6"/>
  <c r="AI1506" i="6"/>
  <c r="AH1506" i="6"/>
  <c r="AG1506" i="6"/>
  <c r="AM1506" i="6" s="1"/>
  <c r="AB1506" i="6"/>
  <c r="Z1506" i="6"/>
  <c r="Y1506" i="6"/>
  <c r="X1506" i="6"/>
  <c r="AD1506" i="6" s="1"/>
  <c r="V1506" i="6"/>
  <c r="T1506" i="6"/>
  <c r="S1506" i="6"/>
  <c r="R1506" i="6"/>
  <c r="Q1506" i="6"/>
  <c r="P1506" i="6"/>
  <c r="O1506" i="6"/>
  <c r="N1506" i="6"/>
  <c r="M1506" i="6"/>
  <c r="U1506" i="6" s="1"/>
  <c r="E1506" i="6"/>
  <c r="B1506" i="6"/>
  <c r="BK1505" i="6"/>
  <c r="BJ1505" i="6"/>
  <c r="BC1505" i="6"/>
  <c r="BB1505" i="6"/>
  <c r="BA1505" i="6"/>
  <c r="AZ1505" i="6"/>
  <c r="AY1505" i="6"/>
  <c r="AX1505" i="6"/>
  <c r="AW1505" i="6"/>
  <c r="AV1505" i="6"/>
  <c r="AU1505" i="6"/>
  <c r="AT1505" i="6"/>
  <c r="AS1505" i="6"/>
  <c r="AR1505" i="6"/>
  <c r="AQ1505" i="6"/>
  <c r="AP1505" i="6"/>
  <c r="AO1505" i="6"/>
  <c r="AN1505" i="6"/>
  <c r="BD1505" i="6" s="1"/>
  <c r="AL1505" i="6"/>
  <c r="AK1505" i="6"/>
  <c r="AJ1505" i="6"/>
  <c r="AI1505" i="6"/>
  <c r="AH1505" i="6"/>
  <c r="AG1505" i="6"/>
  <c r="AM1505" i="6" s="1"/>
  <c r="AB1505" i="6"/>
  <c r="Z1505" i="6"/>
  <c r="Y1505" i="6"/>
  <c r="X1505" i="6"/>
  <c r="AD1505" i="6" s="1"/>
  <c r="V1505" i="6"/>
  <c r="T1505" i="6"/>
  <c r="S1505" i="6"/>
  <c r="R1505" i="6"/>
  <c r="Q1505" i="6"/>
  <c r="P1505" i="6"/>
  <c r="O1505" i="6"/>
  <c r="N1505" i="6"/>
  <c r="M1505" i="6"/>
  <c r="U1505" i="6" s="1"/>
  <c r="E1505" i="6"/>
  <c r="B1505" i="6"/>
  <c r="BK1504" i="6"/>
  <c r="BJ1504" i="6"/>
  <c r="BC1504" i="6"/>
  <c r="BB1504" i="6"/>
  <c r="BA1504" i="6"/>
  <c r="AZ1504" i="6"/>
  <c r="AY1504" i="6"/>
  <c r="AX1504" i="6"/>
  <c r="AW1504" i="6"/>
  <c r="AV1504" i="6"/>
  <c r="AU1504" i="6"/>
  <c r="AT1504" i="6"/>
  <c r="AS1504" i="6"/>
  <c r="AR1504" i="6"/>
  <c r="AQ1504" i="6"/>
  <c r="AP1504" i="6"/>
  <c r="AO1504" i="6"/>
  <c r="AN1504" i="6"/>
  <c r="BD1504" i="6" s="1"/>
  <c r="AL1504" i="6"/>
  <c r="AK1504" i="6"/>
  <c r="AJ1504" i="6"/>
  <c r="AI1504" i="6"/>
  <c r="AH1504" i="6"/>
  <c r="AG1504" i="6"/>
  <c r="AM1504" i="6" s="1"/>
  <c r="AB1504" i="6"/>
  <c r="Z1504" i="6"/>
  <c r="Y1504" i="6"/>
  <c r="X1504" i="6"/>
  <c r="AD1504" i="6" s="1"/>
  <c r="V1504" i="6"/>
  <c r="T1504" i="6"/>
  <c r="S1504" i="6"/>
  <c r="R1504" i="6"/>
  <c r="Q1504" i="6"/>
  <c r="P1504" i="6"/>
  <c r="O1504" i="6"/>
  <c r="N1504" i="6"/>
  <c r="M1504" i="6"/>
  <c r="U1504" i="6" s="1"/>
  <c r="E1504" i="6"/>
  <c r="B1504" i="6"/>
  <c r="BK1503" i="6"/>
  <c r="BJ1503" i="6"/>
  <c r="BC1503" i="6"/>
  <c r="BB1503" i="6"/>
  <c r="BA1503" i="6"/>
  <c r="AZ1503" i="6"/>
  <c r="AY1503" i="6"/>
  <c r="AX1503" i="6"/>
  <c r="AW1503" i="6"/>
  <c r="AV1503" i="6"/>
  <c r="AU1503" i="6"/>
  <c r="AT1503" i="6"/>
  <c r="AS1503" i="6"/>
  <c r="AR1503" i="6"/>
  <c r="AQ1503" i="6"/>
  <c r="AP1503" i="6"/>
  <c r="AO1503" i="6"/>
  <c r="AN1503" i="6"/>
  <c r="BD1503" i="6" s="1"/>
  <c r="AL1503" i="6"/>
  <c r="AK1503" i="6"/>
  <c r="AJ1503" i="6"/>
  <c r="AI1503" i="6"/>
  <c r="AH1503" i="6"/>
  <c r="AG1503" i="6"/>
  <c r="AM1503" i="6" s="1"/>
  <c r="AB1503" i="6"/>
  <c r="Z1503" i="6"/>
  <c r="Y1503" i="6"/>
  <c r="X1503" i="6"/>
  <c r="AD1503" i="6" s="1"/>
  <c r="V1503" i="6"/>
  <c r="T1503" i="6"/>
  <c r="S1503" i="6"/>
  <c r="R1503" i="6"/>
  <c r="Q1503" i="6"/>
  <c r="P1503" i="6"/>
  <c r="O1503" i="6"/>
  <c r="N1503" i="6"/>
  <c r="M1503" i="6"/>
  <c r="U1503" i="6" s="1"/>
  <c r="E1503" i="6"/>
  <c r="B1503" i="6"/>
  <c r="BK1502" i="6"/>
  <c r="BJ1502" i="6"/>
  <c r="BC1502" i="6"/>
  <c r="BB1502" i="6"/>
  <c r="BA1502" i="6"/>
  <c r="AZ1502" i="6"/>
  <c r="AY1502" i="6"/>
  <c r="AX1502" i="6"/>
  <c r="AW1502" i="6"/>
  <c r="AV1502" i="6"/>
  <c r="AU1502" i="6"/>
  <c r="AT1502" i="6"/>
  <c r="AS1502" i="6"/>
  <c r="AR1502" i="6"/>
  <c r="AQ1502" i="6"/>
  <c r="AP1502" i="6"/>
  <c r="AO1502" i="6"/>
  <c r="AN1502" i="6"/>
  <c r="BD1502" i="6" s="1"/>
  <c r="AL1502" i="6"/>
  <c r="AK1502" i="6"/>
  <c r="AJ1502" i="6"/>
  <c r="AI1502" i="6"/>
  <c r="AH1502" i="6"/>
  <c r="AG1502" i="6"/>
  <c r="AM1502" i="6" s="1"/>
  <c r="AB1502" i="6"/>
  <c r="Z1502" i="6"/>
  <c r="Y1502" i="6"/>
  <c r="X1502" i="6"/>
  <c r="AD1502" i="6" s="1"/>
  <c r="V1502" i="6"/>
  <c r="T1502" i="6"/>
  <c r="S1502" i="6"/>
  <c r="R1502" i="6"/>
  <c r="Q1502" i="6"/>
  <c r="P1502" i="6"/>
  <c r="O1502" i="6"/>
  <c r="N1502" i="6"/>
  <c r="M1502" i="6"/>
  <c r="U1502" i="6" s="1"/>
  <c r="E1502" i="6"/>
  <c r="B1502" i="6"/>
  <c r="BK1501" i="6"/>
  <c r="BJ1501" i="6"/>
  <c r="BC1501" i="6"/>
  <c r="BB1501" i="6"/>
  <c r="BA1501" i="6"/>
  <c r="AZ1501" i="6"/>
  <c r="AY1501" i="6"/>
  <c r="AX1501" i="6"/>
  <c r="AW1501" i="6"/>
  <c r="AV1501" i="6"/>
  <c r="AU1501" i="6"/>
  <c r="AT1501" i="6"/>
  <c r="AS1501" i="6"/>
  <c r="AR1501" i="6"/>
  <c r="AQ1501" i="6"/>
  <c r="AP1501" i="6"/>
  <c r="AO1501" i="6"/>
  <c r="AN1501" i="6"/>
  <c r="BD1501" i="6" s="1"/>
  <c r="AL1501" i="6"/>
  <c r="AK1501" i="6"/>
  <c r="AJ1501" i="6"/>
  <c r="AI1501" i="6"/>
  <c r="AH1501" i="6"/>
  <c r="AG1501" i="6"/>
  <c r="AM1501" i="6" s="1"/>
  <c r="AB1501" i="6"/>
  <c r="Z1501" i="6"/>
  <c r="Y1501" i="6"/>
  <c r="X1501" i="6"/>
  <c r="AD1501" i="6" s="1"/>
  <c r="V1501" i="6"/>
  <c r="T1501" i="6"/>
  <c r="S1501" i="6"/>
  <c r="R1501" i="6"/>
  <c r="Q1501" i="6"/>
  <c r="P1501" i="6"/>
  <c r="O1501" i="6"/>
  <c r="N1501" i="6"/>
  <c r="M1501" i="6"/>
  <c r="U1501" i="6" s="1"/>
  <c r="E1501" i="6"/>
  <c r="B1501" i="6"/>
  <c r="BK1500" i="6"/>
  <c r="BJ1500" i="6"/>
  <c r="BC1500" i="6"/>
  <c r="BB1500" i="6"/>
  <c r="BA1500" i="6"/>
  <c r="AZ1500" i="6"/>
  <c r="AY1500" i="6"/>
  <c r="AX1500" i="6"/>
  <c r="AW1500" i="6"/>
  <c r="AV1500" i="6"/>
  <c r="AU1500" i="6"/>
  <c r="AT1500" i="6"/>
  <c r="AS1500" i="6"/>
  <c r="AR1500" i="6"/>
  <c r="AQ1500" i="6"/>
  <c r="AP1500" i="6"/>
  <c r="AO1500" i="6"/>
  <c r="AN1500" i="6"/>
  <c r="BD1500" i="6" s="1"/>
  <c r="AL1500" i="6"/>
  <c r="AK1500" i="6"/>
  <c r="AJ1500" i="6"/>
  <c r="AI1500" i="6"/>
  <c r="AH1500" i="6"/>
  <c r="AG1500" i="6"/>
  <c r="AM1500" i="6" s="1"/>
  <c r="AB1500" i="6"/>
  <c r="Z1500" i="6"/>
  <c r="Y1500" i="6"/>
  <c r="X1500" i="6"/>
  <c r="AD1500" i="6" s="1"/>
  <c r="V1500" i="6"/>
  <c r="T1500" i="6"/>
  <c r="S1500" i="6"/>
  <c r="R1500" i="6"/>
  <c r="Q1500" i="6"/>
  <c r="P1500" i="6"/>
  <c r="O1500" i="6"/>
  <c r="N1500" i="6"/>
  <c r="M1500" i="6"/>
  <c r="U1500" i="6" s="1"/>
  <c r="E1500" i="6"/>
  <c r="B1500" i="6"/>
  <c r="BK1499" i="6"/>
  <c r="BJ1499" i="6"/>
  <c r="BC1499" i="6"/>
  <c r="BB1499" i="6"/>
  <c r="BA1499" i="6"/>
  <c r="AZ1499" i="6"/>
  <c r="AY1499" i="6"/>
  <c r="AX1499" i="6"/>
  <c r="AW1499" i="6"/>
  <c r="AV1499" i="6"/>
  <c r="AU1499" i="6"/>
  <c r="AT1499" i="6"/>
  <c r="AS1499" i="6"/>
  <c r="AR1499" i="6"/>
  <c r="AQ1499" i="6"/>
  <c r="AP1499" i="6"/>
  <c r="AO1499" i="6"/>
  <c r="AN1499" i="6"/>
  <c r="BD1499" i="6" s="1"/>
  <c r="AL1499" i="6"/>
  <c r="AK1499" i="6"/>
  <c r="AJ1499" i="6"/>
  <c r="AI1499" i="6"/>
  <c r="AH1499" i="6"/>
  <c r="AG1499" i="6"/>
  <c r="AM1499" i="6" s="1"/>
  <c r="AB1499" i="6"/>
  <c r="Z1499" i="6"/>
  <c r="Y1499" i="6"/>
  <c r="X1499" i="6"/>
  <c r="AD1499" i="6" s="1"/>
  <c r="V1499" i="6"/>
  <c r="T1499" i="6"/>
  <c r="S1499" i="6"/>
  <c r="R1499" i="6"/>
  <c r="Q1499" i="6"/>
  <c r="P1499" i="6"/>
  <c r="O1499" i="6"/>
  <c r="N1499" i="6"/>
  <c r="M1499" i="6"/>
  <c r="U1499" i="6" s="1"/>
  <c r="E1499" i="6"/>
  <c r="B1499" i="6"/>
  <c r="BK1498" i="6"/>
  <c r="BJ1498" i="6"/>
  <c r="BC1498" i="6"/>
  <c r="BB1498" i="6"/>
  <c r="BA1498" i="6"/>
  <c r="AZ1498" i="6"/>
  <c r="AY1498" i="6"/>
  <c r="AX1498" i="6"/>
  <c r="AW1498" i="6"/>
  <c r="AV1498" i="6"/>
  <c r="AU1498" i="6"/>
  <c r="AT1498" i="6"/>
  <c r="AS1498" i="6"/>
  <c r="AR1498" i="6"/>
  <c r="AQ1498" i="6"/>
  <c r="AP1498" i="6"/>
  <c r="AO1498" i="6"/>
  <c r="AN1498" i="6"/>
  <c r="BD1498" i="6" s="1"/>
  <c r="AL1498" i="6"/>
  <c r="AK1498" i="6"/>
  <c r="AJ1498" i="6"/>
  <c r="AI1498" i="6"/>
  <c r="AH1498" i="6"/>
  <c r="AG1498" i="6"/>
  <c r="AM1498" i="6" s="1"/>
  <c r="AB1498" i="6"/>
  <c r="Z1498" i="6"/>
  <c r="Y1498" i="6"/>
  <c r="X1498" i="6"/>
  <c r="AD1498" i="6" s="1"/>
  <c r="V1498" i="6"/>
  <c r="T1498" i="6"/>
  <c r="S1498" i="6"/>
  <c r="R1498" i="6"/>
  <c r="Q1498" i="6"/>
  <c r="P1498" i="6"/>
  <c r="O1498" i="6"/>
  <c r="N1498" i="6"/>
  <c r="M1498" i="6"/>
  <c r="U1498" i="6" s="1"/>
  <c r="E1498" i="6"/>
  <c r="B1498" i="6"/>
  <c r="BK1497" i="6"/>
  <c r="BJ1497" i="6"/>
  <c r="BC1497" i="6"/>
  <c r="BB1497" i="6"/>
  <c r="BA1497" i="6"/>
  <c r="AZ1497" i="6"/>
  <c r="AY1497" i="6"/>
  <c r="AX1497" i="6"/>
  <c r="AW1497" i="6"/>
  <c r="AV1497" i="6"/>
  <c r="AU1497" i="6"/>
  <c r="AT1497" i="6"/>
  <c r="AS1497" i="6"/>
  <c r="AR1497" i="6"/>
  <c r="AQ1497" i="6"/>
  <c r="AP1497" i="6"/>
  <c r="AO1497" i="6"/>
  <c r="AN1497" i="6"/>
  <c r="BD1497" i="6" s="1"/>
  <c r="AL1497" i="6"/>
  <c r="AK1497" i="6"/>
  <c r="AJ1497" i="6"/>
  <c r="AI1497" i="6"/>
  <c r="AH1497" i="6"/>
  <c r="AG1497" i="6"/>
  <c r="AM1497" i="6" s="1"/>
  <c r="AB1497" i="6"/>
  <c r="Z1497" i="6"/>
  <c r="Y1497" i="6"/>
  <c r="X1497" i="6"/>
  <c r="AD1497" i="6" s="1"/>
  <c r="V1497" i="6"/>
  <c r="T1497" i="6"/>
  <c r="S1497" i="6"/>
  <c r="R1497" i="6"/>
  <c r="Q1497" i="6"/>
  <c r="P1497" i="6"/>
  <c r="O1497" i="6"/>
  <c r="N1497" i="6"/>
  <c r="M1497" i="6"/>
  <c r="U1497" i="6" s="1"/>
  <c r="E1497" i="6"/>
  <c r="B1497" i="6"/>
  <c r="BK1496" i="6"/>
  <c r="BJ1496" i="6"/>
  <c r="BC1496" i="6"/>
  <c r="BB1496" i="6"/>
  <c r="BA1496" i="6"/>
  <c r="AZ1496" i="6"/>
  <c r="AY1496" i="6"/>
  <c r="AX1496" i="6"/>
  <c r="AW1496" i="6"/>
  <c r="AV1496" i="6"/>
  <c r="AU1496" i="6"/>
  <c r="AT1496" i="6"/>
  <c r="AS1496" i="6"/>
  <c r="AR1496" i="6"/>
  <c r="AQ1496" i="6"/>
  <c r="AP1496" i="6"/>
  <c r="AO1496" i="6"/>
  <c r="AN1496" i="6"/>
  <c r="BD1496" i="6" s="1"/>
  <c r="AL1496" i="6"/>
  <c r="AK1496" i="6"/>
  <c r="AJ1496" i="6"/>
  <c r="AI1496" i="6"/>
  <c r="AH1496" i="6"/>
  <c r="AG1496" i="6"/>
  <c r="AM1496" i="6" s="1"/>
  <c r="AB1496" i="6"/>
  <c r="Z1496" i="6"/>
  <c r="Y1496" i="6"/>
  <c r="X1496" i="6"/>
  <c r="AD1496" i="6" s="1"/>
  <c r="V1496" i="6"/>
  <c r="T1496" i="6"/>
  <c r="S1496" i="6"/>
  <c r="R1496" i="6"/>
  <c r="Q1496" i="6"/>
  <c r="P1496" i="6"/>
  <c r="O1496" i="6"/>
  <c r="N1496" i="6"/>
  <c r="M1496" i="6"/>
  <c r="U1496" i="6" s="1"/>
  <c r="E1496" i="6"/>
  <c r="B1496" i="6"/>
  <c r="BK1495" i="6"/>
  <c r="BJ1495" i="6"/>
  <c r="BC1495" i="6"/>
  <c r="BB1495" i="6"/>
  <c r="BA1495" i="6"/>
  <c r="AZ1495" i="6"/>
  <c r="AY1495" i="6"/>
  <c r="AX1495" i="6"/>
  <c r="AW1495" i="6"/>
  <c r="AV1495" i="6"/>
  <c r="AU1495" i="6"/>
  <c r="AT1495" i="6"/>
  <c r="AS1495" i="6"/>
  <c r="AR1495" i="6"/>
  <c r="AQ1495" i="6"/>
  <c r="AP1495" i="6"/>
  <c r="AO1495" i="6"/>
  <c r="AN1495" i="6"/>
  <c r="BD1495" i="6" s="1"/>
  <c r="AL1495" i="6"/>
  <c r="AK1495" i="6"/>
  <c r="AJ1495" i="6"/>
  <c r="AI1495" i="6"/>
  <c r="AH1495" i="6"/>
  <c r="AG1495" i="6"/>
  <c r="AM1495" i="6" s="1"/>
  <c r="AB1495" i="6"/>
  <c r="Z1495" i="6"/>
  <c r="Y1495" i="6"/>
  <c r="X1495" i="6"/>
  <c r="AD1495" i="6" s="1"/>
  <c r="V1495" i="6"/>
  <c r="T1495" i="6"/>
  <c r="S1495" i="6"/>
  <c r="R1495" i="6"/>
  <c r="Q1495" i="6"/>
  <c r="P1495" i="6"/>
  <c r="O1495" i="6"/>
  <c r="N1495" i="6"/>
  <c r="M1495" i="6"/>
  <c r="U1495" i="6" s="1"/>
  <c r="E1495" i="6"/>
  <c r="B1495" i="6"/>
  <c r="BK1494" i="6"/>
  <c r="BJ1494" i="6"/>
  <c r="BC1494" i="6"/>
  <c r="BB1494" i="6"/>
  <c r="BA1494" i="6"/>
  <c r="AZ1494" i="6"/>
  <c r="AY1494" i="6"/>
  <c r="AX1494" i="6"/>
  <c r="AW1494" i="6"/>
  <c r="AV1494" i="6"/>
  <c r="AU1494" i="6"/>
  <c r="AT1494" i="6"/>
  <c r="AS1494" i="6"/>
  <c r="AR1494" i="6"/>
  <c r="AQ1494" i="6"/>
  <c r="AP1494" i="6"/>
  <c r="AO1494" i="6"/>
  <c r="AN1494" i="6"/>
  <c r="BD1494" i="6" s="1"/>
  <c r="AL1494" i="6"/>
  <c r="AK1494" i="6"/>
  <c r="AJ1494" i="6"/>
  <c r="AI1494" i="6"/>
  <c r="AH1494" i="6"/>
  <c r="AG1494" i="6"/>
  <c r="AM1494" i="6" s="1"/>
  <c r="AB1494" i="6"/>
  <c r="Z1494" i="6"/>
  <c r="Y1494" i="6"/>
  <c r="X1494" i="6"/>
  <c r="AD1494" i="6" s="1"/>
  <c r="V1494" i="6"/>
  <c r="T1494" i="6"/>
  <c r="S1494" i="6"/>
  <c r="R1494" i="6"/>
  <c r="Q1494" i="6"/>
  <c r="P1494" i="6"/>
  <c r="O1494" i="6"/>
  <c r="N1494" i="6"/>
  <c r="M1494" i="6"/>
  <c r="U1494" i="6" s="1"/>
  <c r="E1494" i="6"/>
  <c r="B1494" i="6"/>
  <c r="BK1493" i="6"/>
  <c r="BJ1493" i="6"/>
  <c r="BC1493" i="6"/>
  <c r="BB1493" i="6"/>
  <c r="BA1493" i="6"/>
  <c r="AZ1493" i="6"/>
  <c r="AY1493" i="6"/>
  <c r="AX1493" i="6"/>
  <c r="AW1493" i="6"/>
  <c r="AV1493" i="6"/>
  <c r="AU1493" i="6"/>
  <c r="AT1493" i="6"/>
  <c r="AS1493" i="6"/>
  <c r="AR1493" i="6"/>
  <c r="AQ1493" i="6"/>
  <c r="AP1493" i="6"/>
  <c r="AO1493" i="6"/>
  <c r="AN1493" i="6"/>
  <c r="BD1493" i="6" s="1"/>
  <c r="AL1493" i="6"/>
  <c r="AK1493" i="6"/>
  <c r="AJ1493" i="6"/>
  <c r="AI1493" i="6"/>
  <c r="AH1493" i="6"/>
  <c r="AG1493" i="6"/>
  <c r="AM1493" i="6" s="1"/>
  <c r="AB1493" i="6"/>
  <c r="Z1493" i="6"/>
  <c r="Y1493" i="6"/>
  <c r="X1493" i="6"/>
  <c r="AD1493" i="6" s="1"/>
  <c r="V1493" i="6"/>
  <c r="T1493" i="6"/>
  <c r="S1493" i="6"/>
  <c r="R1493" i="6"/>
  <c r="Q1493" i="6"/>
  <c r="P1493" i="6"/>
  <c r="O1493" i="6"/>
  <c r="N1493" i="6"/>
  <c r="M1493" i="6"/>
  <c r="U1493" i="6" s="1"/>
  <c r="E1493" i="6"/>
  <c r="B1493" i="6"/>
  <c r="BK1492" i="6"/>
  <c r="BJ1492" i="6"/>
  <c r="BC1492" i="6"/>
  <c r="BB1492" i="6"/>
  <c r="BA1492" i="6"/>
  <c r="AZ1492" i="6"/>
  <c r="AY1492" i="6"/>
  <c r="AX1492" i="6"/>
  <c r="AW1492" i="6"/>
  <c r="AV1492" i="6"/>
  <c r="AU1492" i="6"/>
  <c r="AT1492" i="6"/>
  <c r="AS1492" i="6"/>
  <c r="AR1492" i="6"/>
  <c r="AQ1492" i="6"/>
  <c r="AP1492" i="6"/>
  <c r="AO1492" i="6"/>
  <c r="AN1492" i="6"/>
  <c r="BD1492" i="6" s="1"/>
  <c r="AL1492" i="6"/>
  <c r="AK1492" i="6"/>
  <c r="AJ1492" i="6"/>
  <c r="AI1492" i="6"/>
  <c r="AH1492" i="6"/>
  <c r="AG1492" i="6"/>
  <c r="AM1492" i="6" s="1"/>
  <c r="AB1492" i="6"/>
  <c r="Z1492" i="6"/>
  <c r="Y1492" i="6"/>
  <c r="X1492" i="6"/>
  <c r="AD1492" i="6" s="1"/>
  <c r="V1492" i="6"/>
  <c r="T1492" i="6"/>
  <c r="S1492" i="6"/>
  <c r="R1492" i="6"/>
  <c r="Q1492" i="6"/>
  <c r="P1492" i="6"/>
  <c r="O1492" i="6"/>
  <c r="N1492" i="6"/>
  <c r="M1492" i="6"/>
  <c r="U1492" i="6" s="1"/>
  <c r="E1492" i="6"/>
  <c r="B1492" i="6"/>
  <c r="BK1491" i="6"/>
  <c r="BJ1491" i="6"/>
  <c r="BC1491" i="6"/>
  <c r="BB1491" i="6"/>
  <c r="BA1491" i="6"/>
  <c r="AZ1491" i="6"/>
  <c r="AY1491" i="6"/>
  <c r="AX1491" i="6"/>
  <c r="AW1491" i="6"/>
  <c r="AV1491" i="6"/>
  <c r="AU1491" i="6"/>
  <c r="AT1491" i="6"/>
  <c r="AS1491" i="6"/>
  <c r="AR1491" i="6"/>
  <c r="AQ1491" i="6"/>
  <c r="AP1491" i="6"/>
  <c r="AO1491" i="6"/>
  <c r="AN1491" i="6"/>
  <c r="BD1491" i="6" s="1"/>
  <c r="AL1491" i="6"/>
  <c r="AK1491" i="6"/>
  <c r="AJ1491" i="6"/>
  <c r="AI1491" i="6"/>
  <c r="AH1491" i="6"/>
  <c r="AG1491" i="6"/>
  <c r="AM1491" i="6" s="1"/>
  <c r="AB1491" i="6"/>
  <c r="Z1491" i="6"/>
  <c r="Y1491" i="6"/>
  <c r="X1491" i="6"/>
  <c r="AD1491" i="6" s="1"/>
  <c r="V1491" i="6"/>
  <c r="T1491" i="6"/>
  <c r="S1491" i="6"/>
  <c r="R1491" i="6"/>
  <c r="Q1491" i="6"/>
  <c r="P1491" i="6"/>
  <c r="O1491" i="6"/>
  <c r="N1491" i="6"/>
  <c r="M1491" i="6"/>
  <c r="U1491" i="6" s="1"/>
  <c r="E1491" i="6"/>
  <c r="B1491" i="6"/>
  <c r="BK1490" i="6"/>
  <c r="BJ1490" i="6"/>
  <c r="BC1490" i="6"/>
  <c r="BB1490" i="6"/>
  <c r="BA1490" i="6"/>
  <c r="AZ1490" i="6"/>
  <c r="AY1490" i="6"/>
  <c r="AX1490" i="6"/>
  <c r="AW1490" i="6"/>
  <c r="AV1490" i="6"/>
  <c r="AU1490" i="6"/>
  <c r="AT1490" i="6"/>
  <c r="AS1490" i="6"/>
  <c r="AR1490" i="6"/>
  <c r="AQ1490" i="6"/>
  <c r="AP1490" i="6"/>
  <c r="AO1490" i="6"/>
  <c r="AN1490" i="6"/>
  <c r="BD1490" i="6" s="1"/>
  <c r="AL1490" i="6"/>
  <c r="AK1490" i="6"/>
  <c r="AJ1490" i="6"/>
  <c r="AI1490" i="6"/>
  <c r="AH1490" i="6"/>
  <c r="AG1490" i="6"/>
  <c r="AM1490" i="6" s="1"/>
  <c r="AB1490" i="6"/>
  <c r="Z1490" i="6"/>
  <c r="Y1490" i="6"/>
  <c r="X1490" i="6"/>
  <c r="V1490" i="6"/>
  <c r="T1490" i="6"/>
  <c r="S1490" i="6"/>
  <c r="R1490" i="6"/>
  <c r="Q1490" i="6"/>
  <c r="P1490" i="6"/>
  <c r="O1490" i="6"/>
  <c r="N1490" i="6"/>
  <c r="M1490" i="6"/>
  <c r="E1490" i="6"/>
  <c r="B1490" i="6"/>
  <c r="BK1489" i="6"/>
  <c r="BJ1489" i="6"/>
  <c r="BC1489" i="6"/>
  <c r="BB1489" i="6"/>
  <c r="BA1489" i="6"/>
  <c r="AZ1489" i="6"/>
  <c r="AY1489" i="6"/>
  <c r="AX1489" i="6"/>
  <c r="AW1489" i="6"/>
  <c r="AV1489" i="6"/>
  <c r="AU1489" i="6"/>
  <c r="AT1489" i="6"/>
  <c r="AS1489" i="6"/>
  <c r="AR1489" i="6"/>
  <c r="AQ1489" i="6"/>
  <c r="AP1489" i="6"/>
  <c r="AO1489" i="6"/>
  <c r="AN1489" i="6"/>
  <c r="BD1489" i="6" s="1"/>
  <c r="AL1489" i="6"/>
  <c r="AK1489" i="6"/>
  <c r="AJ1489" i="6"/>
  <c r="AI1489" i="6"/>
  <c r="AH1489" i="6"/>
  <c r="AG1489" i="6"/>
  <c r="AM1489" i="6" s="1"/>
  <c r="AB1489" i="6"/>
  <c r="Z1489" i="6"/>
  <c r="Y1489" i="6"/>
  <c r="X1489" i="6"/>
  <c r="V1489" i="6"/>
  <c r="T1489" i="6"/>
  <c r="S1489" i="6"/>
  <c r="R1489" i="6"/>
  <c r="Q1489" i="6"/>
  <c r="P1489" i="6"/>
  <c r="O1489" i="6"/>
  <c r="N1489" i="6"/>
  <c r="M1489" i="6"/>
  <c r="E1489" i="6"/>
  <c r="B1489" i="6"/>
  <c r="BK1488" i="6"/>
  <c r="BJ1488" i="6"/>
  <c r="BC1488" i="6"/>
  <c r="BB1488" i="6"/>
  <c r="BA1488" i="6"/>
  <c r="AZ1488" i="6"/>
  <c r="AY1488" i="6"/>
  <c r="AX1488" i="6"/>
  <c r="AW1488" i="6"/>
  <c r="AV1488" i="6"/>
  <c r="AU1488" i="6"/>
  <c r="AT1488" i="6"/>
  <c r="AS1488" i="6"/>
  <c r="AR1488" i="6"/>
  <c r="AQ1488" i="6"/>
  <c r="AP1488" i="6"/>
  <c r="AO1488" i="6"/>
  <c r="AN1488" i="6"/>
  <c r="AL1488" i="6"/>
  <c r="AK1488" i="6"/>
  <c r="AJ1488" i="6"/>
  <c r="AI1488" i="6"/>
  <c r="AH1488" i="6"/>
  <c r="AG1488" i="6"/>
  <c r="AM1488" i="6" s="1"/>
  <c r="AB1488" i="6"/>
  <c r="Z1488" i="6"/>
  <c r="Y1488" i="6"/>
  <c r="X1488" i="6"/>
  <c r="AD1488" i="6" s="1"/>
  <c r="V1488" i="6"/>
  <c r="T1488" i="6"/>
  <c r="S1488" i="6"/>
  <c r="R1488" i="6"/>
  <c r="Q1488" i="6"/>
  <c r="P1488" i="6"/>
  <c r="O1488" i="6"/>
  <c r="N1488" i="6"/>
  <c r="M1488" i="6"/>
  <c r="E1488" i="6"/>
  <c r="B1488" i="6"/>
  <c r="BK1487" i="6"/>
  <c r="BJ1487" i="6"/>
  <c r="BC1487" i="6"/>
  <c r="BB1487" i="6"/>
  <c r="BA1487" i="6"/>
  <c r="AZ1487" i="6"/>
  <c r="AY1487" i="6"/>
  <c r="AX1487" i="6"/>
  <c r="AW1487" i="6"/>
  <c r="AV1487" i="6"/>
  <c r="AU1487" i="6"/>
  <c r="AT1487" i="6"/>
  <c r="AS1487" i="6"/>
  <c r="AR1487" i="6"/>
  <c r="AQ1487" i="6"/>
  <c r="AP1487" i="6"/>
  <c r="AO1487" i="6"/>
  <c r="AN1487" i="6"/>
  <c r="AL1487" i="6"/>
  <c r="AK1487" i="6"/>
  <c r="AJ1487" i="6"/>
  <c r="AI1487" i="6"/>
  <c r="AH1487" i="6"/>
  <c r="AG1487" i="6"/>
  <c r="AM1487" i="6" s="1"/>
  <c r="AB1487" i="6"/>
  <c r="Z1487" i="6"/>
  <c r="Y1487" i="6"/>
  <c r="X1487" i="6"/>
  <c r="AD1487" i="6" s="1"/>
  <c r="V1487" i="6"/>
  <c r="T1487" i="6"/>
  <c r="S1487" i="6"/>
  <c r="R1487" i="6"/>
  <c r="Q1487" i="6"/>
  <c r="P1487" i="6"/>
  <c r="O1487" i="6"/>
  <c r="N1487" i="6"/>
  <c r="M1487" i="6"/>
  <c r="U1487" i="6" s="1"/>
  <c r="E1487" i="6"/>
  <c r="B1487" i="6"/>
  <c r="BK1486" i="6"/>
  <c r="BJ1486" i="6"/>
  <c r="BC1486" i="6"/>
  <c r="BB1486" i="6"/>
  <c r="BA1486" i="6"/>
  <c r="AZ1486" i="6"/>
  <c r="AY1486" i="6"/>
  <c r="AX1486" i="6"/>
  <c r="AW1486" i="6"/>
  <c r="AV1486" i="6"/>
  <c r="AU1486" i="6"/>
  <c r="AT1486" i="6"/>
  <c r="AS1486" i="6"/>
  <c r="AR1486" i="6"/>
  <c r="AQ1486" i="6"/>
  <c r="AP1486" i="6"/>
  <c r="AO1486" i="6"/>
  <c r="AN1486" i="6"/>
  <c r="BD1486" i="6" s="1"/>
  <c r="AL1486" i="6"/>
  <c r="AK1486" i="6"/>
  <c r="AJ1486" i="6"/>
  <c r="AI1486" i="6"/>
  <c r="AH1486" i="6"/>
  <c r="AG1486" i="6"/>
  <c r="AM1486" i="6" s="1"/>
  <c r="AB1486" i="6"/>
  <c r="Z1486" i="6"/>
  <c r="Y1486" i="6"/>
  <c r="X1486" i="6"/>
  <c r="AD1486" i="6" s="1"/>
  <c r="V1486" i="6"/>
  <c r="T1486" i="6"/>
  <c r="S1486" i="6"/>
  <c r="R1486" i="6"/>
  <c r="Q1486" i="6"/>
  <c r="P1486" i="6"/>
  <c r="O1486" i="6"/>
  <c r="N1486" i="6"/>
  <c r="M1486" i="6"/>
  <c r="E1486" i="6"/>
  <c r="B1486" i="6"/>
  <c r="BK1485" i="6"/>
  <c r="BJ1485" i="6"/>
  <c r="BC1485" i="6"/>
  <c r="BB1485" i="6"/>
  <c r="BA1485" i="6"/>
  <c r="AZ1485" i="6"/>
  <c r="AY1485" i="6"/>
  <c r="AX1485" i="6"/>
  <c r="AW1485" i="6"/>
  <c r="AV1485" i="6"/>
  <c r="AU1485" i="6"/>
  <c r="AT1485" i="6"/>
  <c r="AS1485" i="6"/>
  <c r="AR1485" i="6"/>
  <c r="AQ1485" i="6"/>
  <c r="AP1485" i="6"/>
  <c r="AO1485" i="6"/>
  <c r="AN1485" i="6"/>
  <c r="BD1485" i="6" s="1"/>
  <c r="AL1485" i="6"/>
  <c r="AK1485" i="6"/>
  <c r="AJ1485" i="6"/>
  <c r="AI1485" i="6"/>
  <c r="AH1485" i="6"/>
  <c r="AG1485" i="6"/>
  <c r="AM1485" i="6" s="1"/>
  <c r="AB1485" i="6"/>
  <c r="Z1485" i="6"/>
  <c r="Y1485" i="6"/>
  <c r="X1485" i="6"/>
  <c r="V1485" i="6"/>
  <c r="T1485" i="6"/>
  <c r="S1485" i="6"/>
  <c r="R1485" i="6"/>
  <c r="Q1485" i="6"/>
  <c r="P1485" i="6"/>
  <c r="O1485" i="6"/>
  <c r="N1485" i="6"/>
  <c r="M1485" i="6"/>
  <c r="E1485" i="6"/>
  <c r="B1485" i="6"/>
  <c r="BK1484" i="6"/>
  <c r="BJ1484" i="6"/>
  <c r="BC1484" i="6"/>
  <c r="BB1484" i="6"/>
  <c r="BA1484" i="6"/>
  <c r="AZ1484" i="6"/>
  <c r="AY1484" i="6"/>
  <c r="AX1484" i="6"/>
  <c r="AW1484" i="6"/>
  <c r="AV1484" i="6"/>
  <c r="AU1484" i="6"/>
  <c r="AT1484" i="6"/>
  <c r="AS1484" i="6"/>
  <c r="AR1484" i="6"/>
  <c r="AQ1484" i="6"/>
  <c r="AP1484" i="6"/>
  <c r="AO1484" i="6"/>
  <c r="AN1484" i="6"/>
  <c r="BD1484" i="6" s="1"/>
  <c r="AL1484" i="6"/>
  <c r="AK1484" i="6"/>
  <c r="AJ1484" i="6"/>
  <c r="AI1484" i="6"/>
  <c r="AH1484" i="6"/>
  <c r="AG1484" i="6"/>
  <c r="AM1484" i="6" s="1"/>
  <c r="AB1484" i="6"/>
  <c r="Z1484" i="6"/>
  <c r="Y1484" i="6"/>
  <c r="X1484" i="6"/>
  <c r="AD1484" i="6" s="1"/>
  <c r="V1484" i="6"/>
  <c r="T1484" i="6"/>
  <c r="S1484" i="6"/>
  <c r="R1484" i="6"/>
  <c r="Q1484" i="6"/>
  <c r="P1484" i="6"/>
  <c r="O1484" i="6"/>
  <c r="N1484" i="6"/>
  <c r="M1484" i="6"/>
  <c r="E1484" i="6"/>
  <c r="B1484" i="6"/>
  <c r="BK1483" i="6"/>
  <c r="BJ1483" i="6"/>
  <c r="BC1483" i="6"/>
  <c r="BB1483" i="6"/>
  <c r="BA1483" i="6"/>
  <c r="AZ1483" i="6"/>
  <c r="AY1483" i="6"/>
  <c r="AX1483" i="6"/>
  <c r="AW1483" i="6"/>
  <c r="AV1483" i="6"/>
  <c r="AU1483" i="6"/>
  <c r="AT1483" i="6"/>
  <c r="AS1483" i="6"/>
  <c r="AR1483" i="6"/>
  <c r="AQ1483" i="6"/>
  <c r="AP1483" i="6"/>
  <c r="AO1483" i="6"/>
  <c r="AN1483" i="6"/>
  <c r="AL1483" i="6"/>
  <c r="AK1483" i="6"/>
  <c r="AJ1483" i="6"/>
  <c r="AI1483" i="6"/>
  <c r="AH1483" i="6"/>
  <c r="AG1483" i="6"/>
  <c r="AM1483" i="6" s="1"/>
  <c r="AB1483" i="6"/>
  <c r="Z1483" i="6"/>
  <c r="Y1483" i="6"/>
  <c r="X1483" i="6"/>
  <c r="AD1483" i="6" s="1"/>
  <c r="V1483" i="6"/>
  <c r="T1483" i="6"/>
  <c r="S1483" i="6"/>
  <c r="R1483" i="6"/>
  <c r="Q1483" i="6"/>
  <c r="P1483" i="6"/>
  <c r="O1483" i="6"/>
  <c r="N1483" i="6"/>
  <c r="M1483" i="6"/>
  <c r="U1483" i="6" s="1"/>
  <c r="E1483" i="6"/>
  <c r="B1483" i="6"/>
  <c r="BK1482" i="6"/>
  <c r="BJ1482" i="6"/>
  <c r="BC1482" i="6"/>
  <c r="BB1482" i="6"/>
  <c r="BA1482" i="6"/>
  <c r="AZ1482" i="6"/>
  <c r="AY1482" i="6"/>
  <c r="AX1482" i="6"/>
  <c r="AW1482" i="6"/>
  <c r="AV1482" i="6"/>
  <c r="AU1482" i="6"/>
  <c r="AT1482" i="6"/>
  <c r="AS1482" i="6"/>
  <c r="AR1482" i="6"/>
  <c r="AQ1482" i="6"/>
  <c r="AP1482" i="6"/>
  <c r="AO1482" i="6"/>
  <c r="AN1482" i="6"/>
  <c r="BD1482" i="6" s="1"/>
  <c r="AL1482" i="6"/>
  <c r="AK1482" i="6"/>
  <c r="AJ1482" i="6"/>
  <c r="AI1482" i="6"/>
  <c r="AH1482" i="6"/>
  <c r="AG1482" i="6"/>
  <c r="AM1482" i="6" s="1"/>
  <c r="AB1482" i="6"/>
  <c r="Z1482" i="6"/>
  <c r="Y1482" i="6"/>
  <c r="X1482" i="6"/>
  <c r="AD1482" i="6" s="1"/>
  <c r="V1482" i="6"/>
  <c r="T1482" i="6"/>
  <c r="S1482" i="6"/>
  <c r="R1482" i="6"/>
  <c r="Q1482" i="6"/>
  <c r="P1482" i="6"/>
  <c r="O1482" i="6"/>
  <c r="N1482" i="6"/>
  <c r="M1482" i="6"/>
  <c r="E1482" i="6"/>
  <c r="B1482" i="6"/>
  <c r="BK1481" i="6"/>
  <c r="BJ1481" i="6"/>
  <c r="BC1481" i="6"/>
  <c r="BB1481" i="6"/>
  <c r="BA1481" i="6"/>
  <c r="AZ1481" i="6"/>
  <c r="AY1481" i="6"/>
  <c r="AX1481" i="6"/>
  <c r="AW1481" i="6"/>
  <c r="AV1481" i="6"/>
  <c r="AU1481" i="6"/>
  <c r="AT1481" i="6"/>
  <c r="AS1481" i="6"/>
  <c r="AR1481" i="6"/>
  <c r="AQ1481" i="6"/>
  <c r="AP1481" i="6"/>
  <c r="AO1481" i="6"/>
  <c r="AN1481" i="6"/>
  <c r="BD1481" i="6" s="1"/>
  <c r="AL1481" i="6"/>
  <c r="AK1481" i="6"/>
  <c r="AJ1481" i="6"/>
  <c r="AI1481" i="6"/>
  <c r="AH1481" i="6"/>
  <c r="AG1481" i="6"/>
  <c r="AM1481" i="6" s="1"/>
  <c r="AB1481" i="6"/>
  <c r="Z1481" i="6"/>
  <c r="Y1481" i="6"/>
  <c r="X1481" i="6"/>
  <c r="V1481" i="6"/>
  <c r="T1481" i="6"/>
  <c r="S1481" i="6"/>
  <c r="R1481" i="6"/>
  <c r="Q1481" i="6"/>
  <c r="P1481" i="6"/>
  <c r="O1481" i="6"/>
  <c r="N1481" i="6"/>
  <c r="M1481" i="6"/>
  <c r="E1481" i="6"/>
  <c r="B1481" i="6"/>
  <c r="BK1480" i="6"/>
  <c r="BJ1480" i="6"/>
  <c r="BC1480" i="6"/>
  <c r="BB1480" i="6"/>
  <c r="BA1480" i="6"/>
  <c r="AZ1480" i="6"/>
  <c r="AY1480" i="6"/>
  <c r="AX1480" i="6"/>
  <c r="AW1480" i="6"/>
  <c r="AV1480" i="6"/>
  <c r="AU1480" i="6"/>
  <c r="AT1480" i="6"/>
  <c r="AS1480" i="6"/>
  <c r="AR1480" i="6"/>
  <c r="AQ1480" i="6"/>
  <c r="AP1480" i="6"/>
  <c r="AO1480" i="6"/>
  <c r="AN1480" i="6"/>
  <c r="BD1480" i="6" s="1"/>
  <c r="AL1480" i="6"/>
  <c r="AK1480" i="6"/>
  <c r="AJ1480" i="6"/>
  <c r="AI1480" i="6"/>
  <c r="AH1480" i="6"/>
  <c r="AG1480" i="6"/>
  <c r="AM1480" i="6" s="1"/>
  <c r="AB1480" i="6"/>
  <c r="Z1480" i="6"/>
  <c r="Y1480" i="6"/>
  <c r="X1480" i="6"/>
  <c r="AD1480" i="6" s="1"/>
  <c r="V1480" i="6"/>
  <c r="T1480" i="6"/>
  <c r="S1480" i="6"/>
  <c r="R1480" i="6"/>
  <c r="Q1480" i="6"/>
  <c r="P1480" i="6"/>
  <c r="O1480" i="6"/>
  <c r="N1480" i="6"/>
  <c r="M1480" i="6"/>
  <c r="E1480" i="6"/>
  <c r="B1480" i="6"/>
  <c r="BK1479" i="6"/>
  <c r="BJ1479" i="6"/>
  <c r="BC1479" i="6"/>
  <c r="BB1479" i="6"/>
  <c r="BA1479" i="6"/>
  <c r="AZ1479" i="6"/>
  <c r="AY1479" i="6"/>
  <c r="AX1479" i="6"/>
  <c r="AW1479" i="6"/>
  <c r="AV1479" i="6"/>
  <c r="AU1479" i="6"/>
  <c r="AT1479" i="6"/>
  <c r="AS1479" i="6"/>
  <c r="AR1479" i="6"/>
  <c r="AQ1479" i="6"/>
  <c r="AP1479" i="6"/>
  <c r="AO1479" i="6"/>
  <c r="AN1479" i="6"/>
  <c r="AL1479" i="6"/>
  <c r="AK1479" i="6"/>
  <c r="AJ1479" i="6"/>
  <c r="AI1479" i="6"/>
  <c r="AH1479" i="6"/>
  <c r="AG1479" i="6"/>
  <c r="AM1479" i="6" s="1"/>
  <c r="AB1479" i="6"/>
  <c r="Z1479" i="6"/>
  <c r="Y1479" i="6"/>
  <c r="X1479" i="6"/>
  <c r="AD1479" i="6" s="1"/>
  <c r="V1479" i="6"/>
  <c r="T1479" i="6"/>
  <c r="S1479" i="6"/>
  <c r="R1479" i="6"/>
  <c r="Q1479" i="6"/>
  <c r="P1479" i="6"/>
  <c r="O1479" i="6"/>
  <c r="N1479" i="6"/>
  <c r="M1479" i="6"/>
  <c r="U1479" i="6" s="1"/>
  <c r="E1479" i="6"/>
  <c r="B1479" i="6"/>
  <c r="BK1478" i="6"/>
  <c r="BJ1478" i="6"/>
  <c r="BC1478" i="6"/>
  <c r="BB1478" i="6"/>
  <c r="BA1478" i="6"/>
  <c r="AZ1478" i="6"/>
  <c r="AY1478" i="6"/>
  <c r="AX1478" i="6"/>
  <c r="AW1478" i="6"/>
  <c r="AV1478" i="6"/>
  <c r="AU1478" i="6"/>
  <c r="AT1478" i="6"/>
  <c r="AS1478" i="6"/>
  <c r="AR1478" i="6"/>
  <c r="AQ1478" i="6"/>
  <c r="AP1478" i="6"/>
  <c r="AO1478" i="6"/>
  <c r="AN1478" i="6"/>
  <c r="BD1478" i="6" s="1"/>
  <c r="AL1478" i="6"/>
  <c r="AK1478" i="6"/>
  <c r="AJ1478" i="6"/>
  <c r="AI1478" i="6"/>
  <c r="AH1478" i="6"/>
  <c r="AG1478" i="6"/>
  <c r="AM1478" i="6" s="1"/>
  <c r="AB1478" i="6"/>
  <c r="Z1478" i="6"/>
  <c r="Y1478" i="6"/>
  <c r="X1478" i="6"/>
  <c r="AD1478" i="6" s="1"/>
  <c r="V1478" i="6"/>
  <c r="T1478" i="6"/>
  <c r="S1478" i="6"/>
  <c r="R1478" i="6"/>
  <c r="Q1478" i="6"/>
  <c r="P1478" i="6"/>
  <c r="O1478" i="6"/>
  <c r="N1478" i="6"/>
  <c r="M1478" i="6"/>
  <c r="E1478" i="6"/>
  <c r="B1478" i="6"/>
  <c r="BK1477" i="6"/>
  <c r="BJ1477" i="6"/>
  <c r="BC1477" i="6"/>
  <c r="BB1477" i="6"/>
  <c r="BA1477" i="6"/>
  <c r="AZ1477" i="6"/>
  <c r="AY1477" i="6"/>
  <c r="AX1477" i="6"/>
  <c r="AW1477" i="6"/>
  <c r="AV1477" i="6"/>
  <c r="AU1477" i="6"/>
  <c r="AT1477" i="6"/>
  <c r="AS1477" i="6"/>
  <c r="AR1477" i="6"/>
  <c r="AQ1477" i="6"/>
  <c r="AP1477" i="6"/>
  <c r="AO1477" i="6"/>
  <c r="AN1477" i="6"/>
  <c r="BD1477" i="6" s="1"/>
  <c r="AL1477" i="6"/>
  <c r="AK1477" i="6"/>
  <c r="AJ1477" i="6"/>
  <c r="AI1477" i="6"/>
  <c r="AH1477" i="6"/>
  <c r="AG1477" i="6"/>
  <c r="AM1477" i="6" s="1"/>
  <c r="AB1477" i="6"/>
  <c r="Z1477" i="6"/>
  <c r="Y1477" i="6"/>
  <c r="X1477" i="6"/>
  <c r="V1477" i="6"/>
  <c r="T1477" i="6"/>
  <c r="S1477" i="6"/>
  <c r="R1477" i="6"/>
  <c r="Q1477" i="6"/>
  <c r="P1477" i="6"/>
  <c r="O1477" i="6"/>
  <c r="N1477" i="6"/>
  <c r="M1477" i="6"/>
  <c r="E1477" i="6"/>
  <c r="B1477" i="6"/>
  <c r="BK1476" i="6"/>
  <c r="BJ1476" i="6"/>
  <c r="BC1476" i="6"/>
  <c r="BB1476" i="6"/>
  <c r="BA1476" i="6"/>
  <c r="AZ1476" i="6"/>
  <c r="AY1476" i="6"/>
  <c r="AX1476" i="6"/>
  <c r="AW1476" i="6"/>
  <c r="AV1476" i="6"/>
  <c r="AU1476" i="6"/>
  <c r="AT1476" i="6"/>
  <c r="AS1476" i="6"/>
  <c r="AR1476" i="6"/>
  <c r="AQ1476" i="6"/>
  <c r="AP1476" i="6"/>
  <c r="AO1476" i="6"/>
  <c r="AN1476" i="6"/>
  <c r="BD1476" i="6" s="1"/>
  <c r="AL1476" i="6"/>
  <c r="AK1476" i="6"/>
  <c r="AJ1476" i="6"/>
  <c r="AI1476" i="6"/>
  <c r="AH1476" i="6"/>
  <c r="AG1476" i="6"/>
  <c r="AM1476" i="6" s="1"/>
  <c r="AB1476" i="6"/>
  <c r="Z1476" i="6"/>
  <c r="Y1476" i="6"/>
  <c r="X1476" i="6"/>
  <c r="AD1476" i="6" s="1"/>
  <c r="V1476" i="6"/>
  <c r="T1476" i="6"/>
  <c r="S1476" i="6"/>
  <c r="R1476" i="6"/>
  <c r="Q1476" i="6"/>
  <c r="P1476" i="6"/>
  <c r="O1476" i="6"/>
  <c r="N1476" i="6"/>
  <c r="M1476" i="6"/>
  <c r="E1476" i="6"/>
  <c r="B1476" i="6"/>
  <c r="BK1475" i="6"/>
  <c r="BJ1475" i="6"/>
  <c r="BC1475" i="6"/>
  <c r="BB1475" i="6"/>
  <c r="BA1475" i="6"/>
  <c r="AZ1475" i="6"/>
  <c r="AY1475" i="6"/>
  <c r="AX1475" i="6"/>
  <c r="AW1475" i="6"/>
  <c r="AV1475" i="6"/>
  <c r="AU1475" i="6"/>
  <c r="AT1475" i="6"/>
  <c r="AS1475" i="6"/>
  <c r="AR1475" i="6"/>
  <c r="AQ1475" i="6"/>
  <c r="AP1475" i="6"/>
  <c r="AO1475" i="6"/>
  <c r="AN1475" i="6"/>
  <c r="AL1475" i="6"/>
  <c r="AK1475" i="6"/>
  <c r="AJ1475" i="6"/>
  <c r="AI1475" i="6"/>
  <c r="AH1475" i="6"/>
  <c r="AG1475" i="6"/>
  <c r="AM1475" i="6" s="1"/>
  <c r="AB1475" i="6"/>
  <c r="Z1475" i="6"/>
  <c r="Y1475" i="6"/>
  <c r="X1475" i="6"/>
  <c r="AD1475" i="6" s="1"/>
  <c r="V1475" i="6"/>
  <c r="T1475" i="6"/>
  <c r="S1475" i="6"/>
  <c r="R1475" i="6"/>
  <c r="Q1475" i="6"/>
  <c r="P1475" i="6"/>
  <c r="O1475" i="6"/>
  <c r="N1475" i="6"/>
  <c r="M1475" i="6"/>
  <c r="U1475" i="6" s="1"/>
  <c r="E1475" i="6"/>
  <c r="B1475" i="6"/>
  <c r="BK1474" i="6"/>
  <c r="BJ1474" i="6"/>
  <c r="BC1474" i="6"/>
  <c r="BB1474" i="6"/>
  <c r="BA1474" i="6"/>
  <c r="AZ1474" i="6"/>
  <c r="AY1474" i="6"/>
  <c r="AX1474" i="6"/>
  <c r="AW1474" i="6"/>
  <c r="AV1474" i="6"/>
  <c r="AU1474" i="6"/>
  <c r="AT1474" i="6"/>
  <c r="AS1474" i="6"/>
  <c r="AR1474" i="6"/>
  <c r="AQ1474" i="6"/>
  <c r="AP1474" i="6"/>
  <c r="AO1474" i="6"/>
  <c r="AN1474" i="6"/>
  <c r="BD1474" i="6" s="1"/>
  <c r="AL1474" i="6"/>
  <c r="AK1474" i="6"/>
  <c r="AJ1474" i="6"/>
  <c r="AI1474" i="6"/>
  <c r="AH1474" i="6"/>
  <c r="AG1474" i="6"/>
  <c r="AM1474" i="6" s="1"/>
  <c r="AB1474" i="6"/>
  <c r="Z1474" i="6"/>
  <c r="Y1474" i="6"/>
  <c r="X1474" i="6"/>
  <c r="AD1474" i="6" s="1"/>
  <c r="V1474" i="6"/>
  <c r="T1474" i="6"/>
  <c r="S1474" i="6"/>
  <c r="R1474" i="6"/>
  <c r="Q1474" i="6"/>
  <c r="P1474" i="6"/>
  <c r="O1474" i="6"/>
  <c r="N1474" i="6"/>
  <c r="M1474" i="6"/>
  <c r="E1474" i="6"/>
  <c r="B1474" i="6"/>
  <c r="BK1473" i="6"/>
  <c r="BJ1473" i="6"/>
  <c r="BC1473" i="6"/>
  <c r="BB1473" i="6"/>
  <c r="BA1473" i="6"/>
  <c r="AZ1473" i="6"/>
  <c r="AY1473" i="6"/>
  <c r="AX1473" i="6"/>
  <c r="AW1473" i="6"/>
  <c r="AV1473" i="6"/>
  <c r="AU1473" i="6"/>
  <c r="AT1473" i="6"/>
  <c r="AS1473" i="6"/>
  <c r="AR1473" i="6"/>
  <c r="AQ1473" i="6"/>
  <c r="AP1473" i="6"/>
  <c r="AO1473" i="6"/>
  <c r="AN1473" i="6"/>
  <c r="BD1473" i="6" s="1"/>
  <c r="AL1473" i="6"/>
  <c r="AK1473" i="6"/>
  <c r="AJ1473" i="6"/>
  <c r="AI1473" i="6"/>
  <c r="AH1473" i="6"/>
  <c r="AG1473" i="6"/>
  <c r="AM1473" i="6" s="1"/>
  <c r="AB1473" i="6"/>
  <c r="Z1473" i="6"/>
  <c r="Y1473" i="6"/>
  <c r="X1473" i="6"/>
  <c r="V1473" i="6"/>
  <c r="T1473" i="6"/>
  <c r="S1473" i="6"/>
  <c r="R1473" i="6"/>
  <c r="Q1473" i="6"/>
  <c r="P1473" i="6"/>
  <c r="O1473" i="6"/>
  <c r="N1473" i="6"/>
  <c r="M1473" i="6"/>
  <c r="E1473" i="6"/>
  <c r="B1473" i="6"/>
  <c r="BK1472" i="6"/>
  <c r="BJ1472" i="6"/>
  <c r="BC1472" i="6"/>
  <c r="BB1472" i="6"/>
  <c r="BA1472" i="6"/>
  <c r="AZ1472" i="6"/>
  <c r="AY1472" i="6"/>
  <c r="AX1472" i="6"/>
  <c r="AW1472" i="6"/>
  <c r="AV1472" i="6"/>
  <c r="AU1472" i="6"/>
  <c r="AT1472" i="6"/>
  <c r="AS1472" i="6"/>
  <c r="AR1472" i="6"/>
  <c r="AQ1472" i="6"/>
  <c r="AP1472" i="6"/>
  <c r="AO1472" i="6"/>
  <c r="AN1472" i="6"/>
  <c r="AL1472" i="6"/>
  <c r="AK1472" i="6"/>
  <c r="AJ1472" i="6"/>
  <c r="AI1472" i="6"/>
  <c r="AH1472" i="6"/>
  <c r="AG1472" i="6"/>
  <c r="AM1472" i="6" s="1"/>
  <c r="AB1472" i="6"/>
  <c r="Z1472" i="6"/>
  <c r="Y1472" i="6"/>
  <c r="X1472" i="6"/>
  <c r="AD1472" i="6" s="1"/>
  <c r="V1472" i="6"/>
  <c r="T1472" i="6"/>
  <c r="S1472" i="6"/>
  <c r="R1472" i="6"/>
  <c r="Q1472" i="6"/>
  <c r="P1472" i="6"/>
  <c r="O1472" i="6"/>
  <c r="N1472" i="6"/>
  <c r="M1472" i="6"/>
  <c r="U1472" i="6" s="1"/>
  <c r="E1472" i="6"/>
  <c r="B1472" i="6"/>
  <c r="BK1471" i="6"/>
  <c r="BJ1471" i="6"/>
  <c r="BC1471" i="6"/>
  <c r="BB1471" i="6"/>
  <c r="BA1471" i="6"/>
  <c r="AZ1471" i="6"/>
  <c r="AY1471" i="6"/>
  <c r="AX1471" i="6"/>
  <c r="AW1471" i="6"/>
  <c r="AV1471" i="6"/>
  <c r="AU1471" i="6"/>
  <c r="AT1471" i="6"/>
  <c r="AS1471" i="6"/>
  <c r="AR1471" i="6"/>
  <c r="AQ1471" i="6"/>
  <c r="AP1471" i="6"/>
  <c r="AO1471" i="6"/>
  <c r="AN1471" i="6"/>
  <c r="AL1471" i="6"/>
  <c r="AK1471" i="6"/>
  <c r="AJ1471" i="6"/>
  <c r="AI1471" i="6"/>
  <c r="AH1471" i="6"/>
  <c r="AG1471" i="6"/>
  <c r="AM1471" i="6" s="1"/>
  <c r="AB1471" i="6"/>
  <c r="Z1471" i="6"/>
  <c r="Y1471" i="6"/>
  <c r="X1471" i="6"/>
  <c r="AD1471" i="6" s="1"/>
  <c r="V1471" i="6"/>
  <c r="T1471" i="6"/>
  <c r="S1471" i="6"/>
  <c r="R1471" i="6"/>
  <c r="Q1471" i="6"/>
  <c r="P1471" i="6"/>
  <c r="O1471" i="6"/>
  <c r="N1471" i="6"/>
  <c r="M1471" i="6"/>
  <c r="U1471" i="6" s="1"/>
  <c r="E1471" i="6"/>
  <c r="B1471" i="6"/>
  <c r="BK1470" i="6"/>
  <c r="BJ1470" i="6"/>
  <c r="BC1470" i="6"/>
  <c r="BB1470" i="6"/>
  <c r="BA1470" i="6"/>
  <c r="AZ1470" i="6"/>
  <c r="AY1470" i="6"/>
  <c r="AX1470" i="6"/>
  <c r="AW1470" i="6"/>
  <c r="AV1470" i="6"/>
  <c r="AU1470" i="6"/>
  <c r="AT1470" i="6"/>
  <c r="AS1470" i="6"/>
  <c r="AR1470" i="6"/>
  <c r="AQ1470" i="6"/>
  <c r="AP1470" i="6"/>
  <c r="AO1470" i="6"/>
  <c r="AN1470" i="6"/>
  <c r="BD1470" i="6" s="1"/>
  <c r="AL1470" i="6"/>
  <c r="AK1470" i="6"/>
  <c r="AJ1470" i="6"/>
  <c r="AI1470" i="6"/>
  <c r="AH1470" i="6"/>
  <c r="AG1470" i="6"/>
  <c r="AM1470" i="6" s="1"/>
  <c r="AB1470" i="6"/>
  <c r="Z1470" i="6"/>
  <c r="Y1470" i="6"/>
  <c r="X1470" i="6"/>
  <c r="V1470" i="6"/>
  <c r="T1470" i="6"/>
  <c r="S1470" i="6"/>
  <c r="R1470" i="6"/>
  <c r="Q1470" i="6"/>
  <c r="P1470" i="6"/>
  <c r="O1470" i="6"/>
  <c r="N1470" i="6"/>
  <c r="M1470" i="6"/>
  <c r="E1470" i="6"/>
  <c r="B1470" i="6"/>
  <c r="BK1469" i="6"/>
  <c r="BJ1469" i="6"/>
  <c r="BC1469" i="6"/>
  <c r="BB1469" i="6"/>
  <c r="BA1469" i="6"/>
  <c r="AZ1469" i="6"/>
  <c r="AY1469" i="6"/>
  <c r="AX1469" i="6"/>
  <c r="AW1469" i="6"/>
  <c r="AV1469" i="6"/>
  <c r="AU1469" i="6"/>
  <c r="AT1469" i="6"/>
  <c r="AS1469" i="6"/>
  <c r="AR1469" i="6"/>
  <c r="AQ1469" i="6"/>
  <c r="AP1469" i="6"/>
  <c r="AO1469" i="6"/>
  <c r="AN1469" i="6"/>
  <c r="BD1469" i="6" s="1"/>
  <c r="AL1469" i="6"/>
  <c r="AK1469" i="6"/>
  <c r="AJ1469" i="6"/>
  <c r="AI1469" i="6"/>
  <c r="AH1469" i="6"/>
  <c r="AG1469" i="6"/>
  <c r="AM1469" i="6" s="1"/>
  <c r="AB1469" i="6"/>
  <c r="Z1469" i="6"/>
  <c r="Y1469" i="6"/>
  <c r="X1469" i="6"/>
  <c r="V1469" i="6"/>
  <c r="T1469" i="6"/>
  <c r="S1469" i="6"/>
  <c r="R1469" i="6"/>
  <c r="Q1469" i="6"/>
  <c r="P1469" i="6"/>
  <c r="O1469" i="6"/>
  <c r="N1469" i="6"/>
  <c r="M1469" i="6"/>
  <c r="E1469" i="6"/>
  <c r="B1469" i="6"/>
  <c r="BK1468" i="6"/>
  <c r="BJ1468" i="6"/>
  <c r="BC1468" i="6"/>
  <c r="BB1468" i="6"/>
  <c r="BA1468" i="6"/>
  <c r="AZ1468" i="6"/>
  <c r="AY1468" i="6"/>
  <c r="AX1468" i="6"/>
  <c r="AW1468" i="6"/>
  <c r="AV1468" i="6"/>
  <c r="AU1468" i="6"/>
  <c r="AT1468" i="6"/>
  <c r="AS1468" i="6"/>
  <c r="AR1468" i="6"/>
  <c r="AQ1468" i="6"/>
  <c r="AP1468" i="6"/>
  <c r="AO1468" i="6"/>
  <c r="AN1468" i="6"/>
  <c r="AL1468" i="6"/>
  <c r="AK1468" i="6"/>
  <c r="AJ1468" i="6"/>
  <c r="AI1468" i="6"/>
  <c r="AH1468" i="6"/>
  <c r="AG1468" i="6"/>
  <c r="AM1468" i="6" s="1"/>
  <c r="AB1468" i="6"/>
  <c r="Z1468" i="6"/>
  <c r="Y1468" i="6"/>
  <c r="X1468" i="6"/>
  <c r="AD1468" i="6" s="1"/>
  <c r="V1468" i="6"/>
  <c r="T1468" i="6"/>
  <c r="S1468" i="6"/>
  <c r="R1468" i="6"/>
  <c r="Q1468" i="6"/>
  <c r="P1468" i="6"/>
  <c r="O1468" i="6"/>
  <c r="N1468" i="6"/>
  <c r="M1468" i="6"/>
  <c r="U1468" i="6" s="1"/>
  <c r="E1468" i="6"/>
  <c r="B1468" i="6"/>
  <c r="BK1467" i="6"/>
  <c r="BJ1467" i="6"/>
  <c r="BC1467" i="6"/>
  <c r="BB1467" i="6"/>
  <c r="BA1467" i="6"/>
  <c r="AZ1467" i="6"/>
  <c r="AY1467" i="6"/>
  <c r="AX1467" i="6"/>
  <c r="AW1467" i="6"/>
  <c r="AV1467" i="6"/>
  <c r="AU1467" i="6"/>
  <c r="AT1467" i="6"/>
  <c r="AS1467" i="6"/>
  <c r="AR1467" i="6"/>
  <c r="AQ1467" i="6"/>
  <c r="AP1467" i="6"/>
  <c r="AO1467" i="6"/>
  <c r="AN1467" i="6"/>
  <c r="AL1467" i="6"/>
  <c r="AK1467" i="6"/>
  <c r="AJ1467" i="6"/>
  <c r="AI1467" i="6"/>
  <c r="AH1467" i="6"/>
  <c r="AG1467" i="6"/>
  <c r="AM1467" i="6" s="1"/>
  <c r="AB1467" i="6"/>
  <c r="Z1467" i="6"/>
  <c r="Y1467" i="6"/>
  <c r="X1467" i="6"/>
  <c r="AD1467" i="6" s="1"/>
  <c r="V1467" i="6"/>
  <c r="T1467" i="6"/>
  <c r="S1467" i="6"/>
  <c r="R1467" i="6"/>
  <c r="Q1467" i="6"/>
  <c r="P1467" i="6"/>
  <c r="O1467" i="6"/>
  <c r="N1467" i="6"/>
  <c r="M1467" i="6"/>
  <c r="U1467" i="6" s="1"/>
  <c r="E1467" i="6"/>
  <c r="B1467" i="6"/>
  <c r="BK1466" i="6"/>
  <c r="BJ1466" i="6"/>
  <c r="BC1466" i="6"/>
  <c r="BB1466" i="6"/>
  <c r="BA1466" i="6"/>
  <c r="AZ1466" i="6"/>
  <c r="AY1466" i="6"/>
  <c r="AX1466" i="6"/>
  <c r="AW1466" i="6"/>
  <c r="AV1466" i="6"/>
  <c r="AU1466" i="6"/>
  <c r="AT1466" i="6"/>
  <c r="AS1466" i="6"/>
  <c r="AR1466" i="6"/>
  <c r="AQ1466" i="6"/>
  <c r="AP1466" i="6"/>
  <c r="AO1466" i="6"/>
  <c r="AN1466" i="6"/>
  <c r="BD1466" i="6" s="1"/>
  <c r="AL1466" i="6"/>
  <c r="AK1466" i="6"/>
  <c r="AJ1466" i="6"/>
  <c r="AI1466" i="6"/>
  <c r="AH1466" i="6"/>
  <c r="AG1466" i="6"/>
  <c r="AM1466" i="6" s="1"/>
  <c r="AB1466" i="6"/>
  <c r="Z1466" i="6"/>
  <c r="Y1466" i="6"/>
  <c r="X1466" i="6"/>
  <c r="V1466" i="6"/>
  <c r="T1466" i="6"/>
  <c r="S1466" i="6"/>
  <c r="R1466" i="6"/>
  <c r="Q1466" i="6"/>
  <c r="P1466" i="6"/>
  <c r="O1466" i="6"/>
  <c r="N1466" i="6"/>
  <c r="M1466" i="6"/>
  <c r="E1466" i="6"/>
  <c r="B1466" i="6"/>
  <c r="BK1465" i="6"/>
  <c r="BJ1465" i="6"/>
  <c r="BC1465" i="6"/>
  <c r="BB1465" i="6"/>
  <c r="BA1465" i="6"/>
  <c r="AZ1465" i="6"/>
  <c r="AY1465" i="6"/>
  <c r="AX1465" i="6"/>
  <c r="AW1465" i="6"/>
  <c r="AV1465" i="6"/>
  <c r="AU1465" i="6"/>
  <c r="AT1465" i="6"/>
  <c r="AS1465" i="6"/>
  <c r="AR1465" i="6"/>
  <c r="AQ1465" i="6"/>
  <c r="AP1465" i="6"/>
  <c r="AO1465" i="6"/>
  <c r="AN1465" i="6"/>
  <c r="BD1465" i="6" s="1"/>
  <c r="AL1465" i="6"/>
  <c r="AK1465" i="6"/>
  <c r="AJ1465" i="6"/>
  <c r="AI1465" i="6"/>
  <c r="AH1465" i="6"/>
  <c r="AG1465" i="6"/>
  <c r="AM1465" i="6" s="1"/>
  <c r="AB1465" i="6"/>
  <c r="Z1465" i="6"/>
  <c r="Y1465" i="6"/>
  <c r="X1465" i="6"/>
  <c r="V1465" i="6"/>
  <c r="T1465" i="6"/>
  <c r="S1465" i="6"/>
  <c r="R1465" i="6"/>
  <c r="Q1465" i="6"/>
  <c r="P1465" i="6"/>
  <c r="O1465" i="6"/>
  <c r="N1465" i="6"/>
  <c r="M1465" i="6"/>
  <c r="E1465" i="6"/>
  <c r="B1465" i="6"/>
  <c r="BK1464" i="6"/>
  <c r="BJ1464" i="6"/>
  <c r="BC1464" i="6"/>
  <c r="BB1464" i="6"/>
  <c r="BA1464" i="6"/>
  <c r="AZ1464" i="6"/>
  <c r="AY1464" i="6"/>
  <c r="AX1464" i="6"/>
  <c r="AW1464" i="6"/>
  <c r="AV1464" i="6"/>
  <c r="AU1464" i="6"/>
  <c r="AT1464" i="6"/>
  <c r="AS1464" i="6"/>
  <c r="AR1464" i="6"/>
  <c r="AQ1464" i="6"/>
  <c r="AP1464" i="6"/>
  <c r="AO1464" i="6"/>
  <c r="AN1464" i="6"/>
  <c r="AL1464" i="6"/>
  <c r="AK1464" i="6"/>
  <c r="AJ1464" i="6"/>
  <c r="AI1464" i="6"/>
  <c r="AH1464" i="6"/>
  <c r="AG1464" i="6"/>
  <c r="AM1464" i="6" s="1"/>
  <c r="AB1464" i="6"/>
  <c r="Z1464" i="6"/>
  <c r="Y1464" i="6"/>
  <c r="X1464" i="6"/>
  <c r="AD1464" i="6" s="1"/>
  <c r="V1464" i="6"/>
  <c r="T1464" i="6"/>
  <c r="S1464" i="6"/>
  <c r="R1464" i="6"/>
  <c r="Q1464" i="6"/>
  <c r="P1464" i="6"/>
  <c r="O1464" i="6"/>
  <c r="N1464" i="6"/>
  <c r="M1464" i="6"/>
  <c r="U1464" i="6" s="1"/>
  <c r="E1464" i="6"/>
  <c r="B1464" i="6"/>
  <c r="BK1463" i="6"/>
  <c r="BJ1463" i="6"/>
  <c r="BC1463" i="6"/>
  <c r="BB1463" i="6"/>
  <c r="BA1463" i="6"/>
  <c r="AZ1463" i="6"/>
  <c r="AY1463" i="6"/>
  <c r="AX1463" i="6"/>
  <c r="AW1463" i="6"/>
  <c r="AV1463" i="6"/>
  <c r="AU1463" i="6"/>
  <c r="AT1463" i="6"/>
  <c r="AS1463" i="6"/>
  <c r="AR1463" i="6"/>
  <c r="AQ1463" i="6"/>
  <c r="AP1463" i="6"/>
  <c r="AO1463" i="6"/>
  <c r="AN1463" i="6"/>
  <c r="AL1463" i="6"/>
  <c r="AK1463" i="6"/>
  <c r="AJ1463" i="6"/>
  <c r="AI1463" i="6"/>
  <c r="AH1463" i="6"/>
  <c r="AG1463" i="6"/>
  <c r="AM1463" i="6" s="1"/>
  <c r="AB1463" i="6"/>
  <c r="Z1463" i="6"/>
  <c r="Y1463" i="6"/>
  <c r="X1463" i="6"/>
  <c r="AD1463" i="6" s="1"/>
  <c r="V1463" i="6"/>
  <c r="T1463" i="6"/>
  <c r="S1463" i="6"/>
  <c r="R1463" i="6"/>
  <c r="Q1463" i="6"/>
  <c r="P1463" i="6"/>
  <c r="O1463" i="6"/>
  <c r="N1463" i="6"/>
  <c r="M1463" i="6"/>
  <c r="U1463" i="6" s="1"/>
  <c r="E1463" i="6"/>
  <c r="B1463" i="6"/>
  <c r="BK1462" i="6"/>
  <c r="BJ1462" i="6"/>
  <c r="BC1462" i="6"/>
  <c r="BB1462" i="6"/>
  <c r="BA1462" i="6"/>
  <c r="AZ1462" i="6"/>
  <c r="AY1462" i="6"/>
  <c r="AX1462" i="6"/>
  <c r="AW1462" i="6"/>
  <c r="AV1462" i="6"/>
  <c r="AU1462" i="6"/>
  <c r="AT1462" i="6"/>
  <c r="AS1462" i="6"/>
  <c r="AR1462" i="6"/>
  <c r="AQ1462" i="6"/>
  <c r="AP1462" i="6"/>
  <c r="AO1462" i="6"/>
  <c r="AN1462" i="6"/>
  <c r="BD1462" i="6" s="1"/>
  <c r="AL1462" i="6"/>
  <c r="AK1462" i="6"/>
  <c r="AJ1462" i="6"/>
  <c r="AI1462" i="6"/>
  <c r="AH1462" i="6"/>
  <c r="AG1462" i="6"/>
  <c r="AM1462" i="6" s="1"/>
  <c r="AB1462" i="6"/>
  <c r="Z1462" i="6"/>
  <c r="Y1462" i="6"/>
  <c r="X1462" i="6"/>
  <c r="V1462" i="6"/>
  <c r="T1462" i="6"/>
  <c r="S1462" i="6"/>
  <c r="R1462" i="6"/>
  <c r="Q1462" i="6"/>
  <c r="P1462" i="6"/>
  <c r="O1462" i="6"/>
  <c r="N1462" i="6"/>
  <c r="M1462" i="6"/>
  <c r="E1462" i="6"/>
  <c r="B1462" i="6"/>
  <c r="BK1461" i="6"/>
  <c r="BJ1461" i="6"/>
  <c r="BC1461" i="6"/>
  <c r="BB1461" i="6"/>
  <c r="BA1461" i="6"/>
  <c r="AZ1461" i="6"/>
  <c r="AY1461" i="6"/>
  <c r="AX1461" i="6"/>
  <c r="AW1461" i="6"/>
  <c r="AV1461" i="6"/>
  <c r="AU1461" i="6"/>
  <c r="AT1461" i="6"/>
  <c r="AS1461" i="6"/>
  <c r="AR1461" i="6"/>
  <c r="AQ1461" i="6"/>
  <c r="AP1461" i="6"/>
  <c r="AO1461" i="6"/>
  <c r="AN1461" i="6"/>
  <c r="BD1461" i="6" s="1"/>
  <c r="AL1461" i="6"/>
  <c r="AK1461" i="6"/>
  <c r="AJ1461" i="6"/>
  <c r="AI1461" i="6"/>
  <c r="AH1461" i="6"/>
  <c r="AG1461" i="6"/>
  <c r="AM1461" i="6" s="1"/>
  <c r="AB1461" i="6"/>
  <c r="Z1461" i="6"/>
  <c r="Y1461" i="6"/>
  <c r="X1461" i="6"/>
  <c r="V1461" i="6"/>
  <c r="T1461" i="6"/>
  <c r="S1461" i="6"/>
  <c r="R1461" i="6"/>
  <c r="Q1461" i="6"/>
  <c r="P1461" i="6"/>
  <c r="O1461" i="6"/>
  <c r="N1461" i="6"/>
  <c r="M1461" i="6"/>
  <c r="E1461" i="6"/>
  <c r="B1461" i="6"/>
  <c r="BK1460" i="6"/>
  <c r="BJ1460" i="6"/>
  <c r="BC1460" i="6"/>
  <c r="BB1460" i="6"/>
  <c r="BA1460" i="6"/>
  <c r="AZ1460" i="6"/>
  <c r="AY1460" i="6"/>
  <c r="AX1460" i="6"/>
  <c r="AW1460" i="6"/>
  <c r="AV1460" i="6"/>
  <c r="AU1460" i="6"/>
  <c r="AT1460" i="6"/>
  <c r="AS1460" i="6"/>
  <c r="AR1460" i="6"/>
  <c r="AQ1460" i="6"/>
  <c r="AP1460" i="6"/>
  <c r="AO1460" i="6"/>
  <c r="AN1460" i="6"/>
  <c r="AL1460" i="6"/>
  <c r="AK1460" i="6"/>
  <c r="AJ1460" i="6"/>
  <c r="AI1460" i="6"/>
  <c r="AH1460" i="6"/>
  <c r="AG1460" i="6"/>
  <c r="AM1460" i="6" s="1"/>
  <c r="AB1460" i="6"/>
  <c r="Z1460" i="6"/>
  <c r="Y1460" i="6"/>
  <c r="X1460" i="6"/>
  <c r="AD1460" i="6" s="1"/>
  <c r="V1460" i="6"/>
  <c r="T1460" i="6"/>
  <c r="S1460" i="6"/>
  <c r="R1460" i="6"/>
  <c r="Q1460" i="6"/>
  <c r="P1460" i="6"/>
  <c r="O1460" i="6"/>
  <c r="N1460" i="6"/>
  <c r="M1460" i="6"/>
  <c r="U1460" i="6" s="1"/>
  <c r="E1460" i="6"/>
  <c r="B1460" i="6"/>
  <c r="BK1459" i="6"/>
  <c r="BJ1459" i="6"/>
  <c r="BC1459" i="6"/>
  <c r="BB1459" i="6"/>
  <c r="BA1459" i="6"/>
  <c r="AZ1459" i="6"/>
  <c r="AY1459" i="6"/>
  <c r="AX1459" i="6"/>
  <c r="AW1459" i="6"/>
  <c r="AV1459" i="6"/>
  <c r="AU1459" i="6"/>
  <c r="AT1459" i="6"/>
  <c r="AS1459" i="6"/>
  <c r="AR1459" i="6"/>
  <c r="AQ1459" i="6"/>
  <c r="AP1459" i="6"/>
  <c r="AO1459" i="6"/>
  <c r="AN1459" i="6"/>
  <c r="AL1459" i="6"/>
  <c r="AK1459" i="6"/>
  <c r="AJ1459" i="6"/>
  <c r="AI1459" i="6"/>
  <c r="AH1459" i="6"/>
  <c r="AG1459" i="6"/>
  <c r="AM1459" i="6" s="1"/>
  <c r="AB1459" i="6"/>
  <c r="Z1459" i="6"/>
  <c r="Y1459" i="6"/>
  <c r="X1459" i="6"/>
  <c r="AD1459" i="6" s="1"/>
  <c r="V1459" i="6"/>
  <c r="T1459" i="6"/>
  <c r="S1459" i="6"/>
  <c r="R1459" i="6"/>
  <c r="Q1459" i="6"/>
  <c r="P1459" i="6"/>
  <c r="O1459" i="6"/>
  <c r="N1459" i="6"/>
  <c r="M1459" i="6"/>
  <c r="U1459" i="6" s="1"/>
  <c r="E1459" i="6"/>
  <c r="B1459" i="6"/>
  <c r="BK1458" i="6"/>
  <c r="BJ1458" i="6"/>
  <c r="BC1458" i="6"/>
  <c r="BB1458" i="6"/>
  <c r="BA1458" i="6"/>
  <c r="AZ1458" i="6"/>
  <c r="AY1458" i="6"/>
  <c r="AX1458" i="6"/>
  <c r="AW1458" i="6"/>
  <c r="AV1458" i="6"/>
  <c r="AU1458" i="6"/>
  <c r="AT1458" i="6"/>
  <c r="AS1458" i="6"/>
  <c r="AR1458" i="6"/>
  <c r="AQ1458" i="6"/>
  <c r="AP1458" i="6"/>
  <c r="AO1458" i="6"/>
  <c r="AN1458" i="6"/>
  <c r="BD1458" i="6" s="1"/>
  <c r="AL1458" i="6"/>
  <c r="AK1458" i="6"/>
  <c r="AJ1458" i="6"/>
  <c r="AI1458" i="6"/>
  <c r="AH1458" i="6"/>
  <c r="AG1458" i="6"/>
  <c r="AM1458" i="6" s="1"/>
  <c r="AB1458" i="6"/>
  <c r="Z1458" i="6"/>
  <c r="Y1458" i="6"/>
  <c r="X1458" i="6"/>
  <c r="V1458" i="6"/>
  <c r="T1458" i="6"/>
  <c r="S1458" i="6"/>
  <c r="R1458" i="6"/>
  <c r="Q1458" i="6"/>
  <c r="P1458" i="6"/>
  <c r="O1458" i="6"/>
  <c r="N1458" i="6"/>
  <c r="M1458" i="6"/>
  <c r="E1458" i="6"/>
  <c r="B1458" i="6"/>
  <c r="BK1457" i="6"/>
  <c r="BJ1457" i="6"/>
  <c r="BC1457" i="6"/>
  <c r="BB1457" i="6"/>
  <c r="BA1457" i="6"/>
  <c r="AZ1457" i="6"/>
  <c r="AY1457" i="6"/>
  <c r="AX1457" i="6"/>
  <c r="AW1457" i="6"/>
  <c r="AV1457" i="6"/>
  <c r="AU1457" i="6"/>
  <c r="AT1457" i="6"/>
  <c r="AS1457" i="6"/>
  <c r="AR1457" i="6"/>
  <c r="AQ1457" i="6"/>
  <c r="AP1457" i="6"/>
  <c r="AO1457" i="6"/>
  <c r="AN1457" i="6"/>
  <c r="BD1457" i="6" s="1"/>
  <c r="AL1457" i="6"/>
  <c r="AK1457" i="6"/>
  <c r="AJ1457" i="6"/>
  <c r="AI1457" i="6"/>
  <c r="AH1457" i="6"/>
  <c r="AG1457" i="6"/>
  <c r="AM1457" i="6" s="1"/>
  <c r="AB1457" i="6"/>
  <c r="Z1457" i="6"/>
  <c r="Y1457" i="6"/>
  <c r="X1457" i="6"/>
  <c r="V1457" i="6"/>
  <c r="T1457" i="6"/>
  <c r="S1457" i="6"/>
  <c r="R1457" i="6"/>
  <c r="Q1457" i="6"/>
  <c r="P1457" i="6"/>
  <c r="O1457" i="6"/>
  <c r="N1457" i="6"/>
  <c r="M1457" i="6"/>
  <c r="E1457" i="6"/>
  <c r="B1457" i="6"/>
  <c r="BK1456" i="6"/>
  <c r="BJ1456" i="6"/>
  <c r="BC1456" i="6"/>
  <c r="BB1456" i="6"/>
  <c r="BA1456" i="6"/>
  <c r="AZ1456" i="6"/>
  <c r="AY1456" i="6"/>
  <c r="AX1456" i="6"/>
  <c r="AW1456" i="6"/>
  <c r="AV1456" i="6"/>
  <c r="AU1456" i="6"/>
  <c r="AT1456" i="6"/>
  <c r="AS1456" i="6"/>
  <c r="AR1456" i="6"/>
  <c r="AQ1456" i="6"/>
  <c r="AP1456" i="6"/>
  <c r="AO1456" i="6"/>
  <c r="AN1456" i="6"/>
  <c r="AL1456" i="6"/>
  <c r="AK1456" i="6"/>
  <c r="AJ1456" i="6"/>
  <c r="AI1456" i="6"/>
  <c r="AH1456" i="6"/>
  <c r="AG1456" i="6"/>
  <c r="AM1456" i="6" s="1"/>
  <c r="AB1456" i="6"/>
  <c r="Z1456" i="6"/>
  <c r="Y1456" i="6"/>
  <c r="X1456" i="6"/>
  <c r="AD1456" i="6" s="1"/>
  <c r="V1456" i="6"/>
  <c r="T1456" i="6"/>
  <c r="S1456" i="6"/>
  <c r="R1456" i="6"/>
  <c r="Q1456" i="6"/>
  <c r="P1456" i="6"/>
  <c r="O1456" i="6"/>
  <c r="N1456" i="6"/>
  <c r="M1456" i="6"/>
  <c r="U1456" i="6" s="1"/>
  <c r="E1456" i="6"/>
  <c r="B1456" i="6"/>
  <c r="BK1455" i="6"/>
  <c r="BJ1455" i="6"/>
  <c r="BC1455" i="6"/>
  <c r="BB1455" i="6"/>
  <c r="BA1455" i="6"/>
  <c r="AZ1455" i="6"/>
  <c r="AY1455" i="6"/>
  <c r="AX1455" i="6"/>
  <c r="AW1455" i="6"/>
  <c r="AV1455" i="6"/>
  <c r="AU1455" i="6"/>
  <c r="AT1455" i="6"/>
  <c r="AS1455" i="6"/>
  <c r="AR1455" i="6"/>
  <c r="AQ1455" i="6"/>
  <c r="AP1455" i="6"/>
  <c r="AO1455" i="6"/>
  <c r="AN1455" i="6"/>
  <c r="AL1455" i="6"/>
  <c r="AK1455" i="6"/>
  <c r="AJ1455" i="6"/>
  <c r="AI1455" i="6"/>
  <c r="AH1455" i="6"/>
  <c r="AG1455" i="6"/>
  <c r="AM1455" i="6" s="1"/>
  <c r="AB1455" i="6"/>
  <c r="Z1455" i="6"/>
  <c r="Y1455" i="6"/>
  <c r="X1455" i="6"/>
  <c r="AD1455" i="6" s="1"/>
  <c r="V1455" i="6"/>
  <c r="T1455" i="6"/>
  <c r="S1455" i="6"/>
  <c r="R1455" i="6"/>
  <c r="Q1455" i="6"/>
  <c r="P1455" i="6"/>
  <c r="O1455" i="6"/>
  <c r="N1455" i="6"/>
  <c r="M1455" i="6"/>
  <c r="U1455" i="6" s="1"/>
  <c r="E1455" i="6"/>
  <c r="B1455" i="6"/>
  <c r="BK1454" i="6"/>
  <c r="BJ1454" i="6"/>
  <c r="BC1454" i="6"/>
  <c r="BB1454" i="6"/>
  <c r="BA1454" i="6"/>
  <c r="AZ1454" i="6"/>
  <c r="AY1454" i="6"/>
  <c r="AX1454" i="6"/>
  <c r="AW1454" i="6"/>
  <c r="AV1454" i="6"/>
  <c r="AU1454" i="6"/>
  <c r="AT1454" i="6"/>
  <c r="AS1454" i="6"/>
  <c r="AR1454" i="6"/>
  <c r="AQ1454" i="6"/>
  <c r="AP1454" i="6"/>
  <c r="AO1454" i="6"/>
  <c r="AN1454" i="6"/>
  <c r="BD1454" i="6" s="1"/>
  <c r="AL1454" i="6"/>
  <c r="AK1454" i="6"/>
  <c r="AJ1454" i="6"/>
  <c r="AI1454" i="6"/>
  <c r="AH1454" i="6"/>
  <c r="AG1454" i="6"/>
  <c r="AM1454" i="6" s="1"/>
  <c r="AB1454" i="6"/>
  <c r="Z1454" i="6"/>
  <c r="Y1454" i="6"/>
  <c r="X1454" i="6"/>
  <c r="V1454" i="6"/>
  <c r="T1454" i="6"/>
  <c r="S1454" i="6"/>
  <c r="R1454" i="6"/>
  <c r="Q1454" i="6"/>
  <c r="P1454" i="6"/>
  <c r="O1454" i="6"/>
  <c r="N1454" i="6"/>
  <c r="M1454" i="6"/>
  <c r="E1454" i="6"/>
  <c r="B1454" i="6"/>
  <c r="BK1453" i="6"/>
  <c r="BJ1453" i="6"/>
  <c r="BC1453" i="6"/>
  <c r="BB1453" i="6"/>
  <c r="BA1453" i="6"/>
  <c r="AZ1453" i="6"/>
  <c r="AY1453" i="6"/>
  <c r="AX1453" i="6"/>
  <c r="AW1453" i="6"/>
  <c r="AV1453" i="6"/>
  <c r="AU1453" i="6"/>
  <c r="AT1453" i="6"/>
  <c r="AS1453" i="6"/>
  <c r="AR1453" i="6"/>
  <c r="AQ1453" i="6"/>
  <c r="AP1453" i="6"/>
  <c r="AO1453" i="6"/>
  <c r="AN1453" i="6"/>
  <c r="BD1453" i="6" s="1"/>
  <c r="AL1453" i="6"/>
  <c r="AK1453" i="6"/>
  <c r="AJ1453" i="6"/>
  <c r="AI1453" i="6"/>
  <c r="AH1453" i="6"/>
  <c r="AG1453" i="6"/>
  <c r="AM1453" i="6" s="1"/>
  <c r="AB1453" i="6"/>
  <c r="Z1453" i="6"/>
  <c r="Y1453" i="6"/>
  <c r="X1453" i="6"/>
  <c r="V1453" i="6"/>
  <c r="T1453" i="6"/>
  <c r="S1453" i="6"/>
  <c r="R1453" i="6"/>
  <c r="Q1453" i="6"/>
  <c r="P1453" i="6"/>
  <c r="O1453" i="6"/>
  <c r="N1453" i="6"/>
  <c r="M1453" i="6"/>
  <c r="E1453" i="6"/>
  <c r="B1453" i="6"/>
  <c r="BK1452" i="6"/>
  <c r="BJ1452" i="6"/>
  <c r="BC1452" i="6"/>
  <c r="BB1452" i="6"/>
  <c r="BA1452" i="6"/>
  <c r="AZ1452" i="6"/>
  <c r="AY1452" i="6"/>
  <c r="AX1452" i="6"/>
  <c r="AW1452" i="6"/>
  <c r="AV1452" i="6"/>
  <c r="AU1452" i="6"/>
  <c r="AT1452" i="6"/>
  <c r="AS1452" i="6"/>
  <c r="AR1452" i="6"/>
  <c r="AQ1452" i="6"/>
  <c r="AP1452" i="6"/>
  <c r="AO1452" i="6"/>
  <c r="AN1452" i="6"/>
  <c r="AL1452" i="6"/>
  <c r="AK1452" i="6"/>
  <c r="AJ1452" i="6"/>
  <c r="AI1452" i="6"/>
  <c r="AH1452" i="6"/>
  <c r="AG1452" i="6"/>
  <c r="AM1452" i="6" s="1"/>
  <c r="AB1452" i="6"/>
  <c r="Z1452" i="6"/>
  <c r="Y1452" i="6"/>
  <c r="X1452" i="6"/>
  <c r="AD1452" i="6" s="1"/>
  <c r="V1452" i="6"/>
  <c r="T1452" i="6"/>
  <c r="S1452" i="6"/>
  <c r="R1452" i="6"/>
  <c r="Q1452" i="6"/>
  <c r="P1452" i="6"/>
  <c r="O1452" i="6"/>
  <c r="N1452" i="6"/>
  <c r="M1452" i="6"/>
  <c r="U1452" i="6" s="1"/>
  <c r="E1452" i="6"/>
  <c r="B1452" i="6"/>
  <c r="BK1451" i="6"/>
  <c r="BJ1451" i="6"/>
  <c r="BC1451" i="6"/>
  <c r="BB1451" i="6"/>
  <c r="BA1451" i="6"/>
  <c r="AZ1451" i="6"/>
  <c r="AY1451" i="6"/>
  <c r="AX1451" i="6"/>
  <c r="AW1451" i="6"/>
  <c r="AV1451" i="6"/>
  <c r="AU1451" i="6"/>
  <c r="AT1451" i="6"/>
  <c r="AS1451" i="6"/>
  <c r="AR1451" i="6"/>
  <c r="AQ1451" i="6"/>
  <c r="AP1451" i="6"/>
  <c r="AO1451" i="6"/>
  <c r="AN1451" i="6"/>
  <c r="AL1451" i="6"/>
  <c r="AK1451" i="6"/>
  <c r="AJ1451" i="6"/>
  <c r="AI1451" i="6"/>
  <c r="AH1451" i="6"/>
  <c r="AG1451" i="6"/>
  <c r="AM1451" i="6" s="1"/>
  <c r="AB1451" i="6"/>
  <c r="Z1451" i="6"/>
  <c r="Y1451" i="6"/>
  <c r="X1451" i="6"/>
  <c r="AD1451" i="6" s="1"/>
  <c r="V1451" i="6"/>
  <c r="T1451" i="6"/>
  <c r="S1451" i="6"/>
  <c r="R1451" i="6"/>
  <c r="Q1451" i="6"/>
  <c r="P1451" i="6"/>
  <c r="O1451" i="6"/>
  <c r="N1451" i="6"/>
  <c r="M1451" i="6"/>
  <c r="U1451" i="6" s="1"/>
  <c r="E1451" i="6"/>
  <c r="B1451" i="6"/>
  <c r="BK1450" i="6"/>
  <c r="BJ1450" i="6"/>
  <c r="BC1450" i="6"/>
  <c r="BB1450" i="6"/>
  <c r="BA1450" i="6"/>
  <c r="AZ1450" i="6"/>
  <c r="AY1450" i="6"/>
  <c r="AX1450" i="6"/>
  <c r="AW1450" i="6"/>
  <c r="AV1450" i="6"/>
  <c r="AU1450" i="6"/>
  <c r="AT1450" i="6"/>
  <c r="AS1450" i="6"/>
  <c r="AR1450" i="6"/>
  <c r="AQ1450" i="6"/>
  <c r="AP1450" i="6"/>
  <c r="AO1450" i="6"/>
  <c r="AN1450" i="6"/>
  <c r="BD1450" i="6" s="1"/>
  <c r="AL1450" i="6"/>
  <c r="AK1450" i="6"/>
  <c r="AJ1450" i="6"/>
  <c r="AI1450" i="6"/>
  <c r="AH1450" i="6"/>
  <c r="AG1450" i="6"/>
  <c r="AM1450" i="6" s="1"/>
  <c r="AB1450" i="6"/>
  <c r="Z1450" i="6"/>
  <c r="Y1450" i="6"/>
  <c r="X1450" i="6"/>
  <c r="V1450" i="6"/>
  <c r="T1450" i="6"/>
  <c r="S1450" i="6"/>
  <c r="R1450" i="6"/>
  <c r="Q1450" i="6"/>
  <c r="P1450" i="6"/>
  <c r="O1450" i="6"/>
  <c r="N1450" i="6"/>
  <c r="M1450" i="6"/>
  <c r="E1450" i="6"/>
  <c r="B1450" i="6"/>
  <c r="BK1449" i="6"/>
  <c r="BJ1449" i="6"/>
  <c r="BC1449" i="6"/>
  <c r="BB1449" i="6"/>
  <c r="BA1449" i="6"/>
  <c r="AZ1449" i="6"/>
  <c r="AY1449" i="6"/>
  <c r="AX1449" i="6"/>
  <c r="AW1449" i="6"/>
  <c r="AV1449" i="6"/>
  <c r="AU1449" i="6"/>
  <c r="AT1449" i="6"/>
  <c r="AS1449" i="6"/>
  <c r="AR1449" i="6"/>
  <c r="AQ1449" i="6"/>
  <c r="AP1449" i="6"/>
  <c r="AO1449" i="6"/>
  <c r="AN1449" i="6"/>
  <c r="BD1449" i="6" s="1"/>
  <c r="AL1449" i="6"/>
  <c r="AK1449" i="6"/>
  <c r="AJ1449" i="6"/>
  <c r="AI1449" i="6"/>
  <c r="AH1449" i="6"/>
  <c r="AG1449" i="6"/>
  <c r="AM1449" i="6" s="1"/>
  <c r="AB1449" i="6"/>
  <c r="Z1449" i="6"/>
  <c r="Y1449" i="6"/>
  <c r="X1449" i="6"/>
  <c r="V1449" i="6"/>
  <c r="T1449" i="6"/>
  <c r="S1449" i="6"/>
  <c r="R1449" i="6"/>
  <c r="Q1449" i="6"/>
  <c r="P1449" i="6"/>
  <c r="O1449" i="6"/>
  <c r="N1449" i="6"/>
  <c r="M1449" i="6"/>
  <c r="E1449" i="6"/>
  <c r="B1449" i="6"/>
  <c r="BK1448" i="6"/>
  <c r="BJ1448" i="6"/>
  <c r="BC1448" i="6"/>
  <c r="BB1448" i="6"/>
  <c r="BA1448" i="6"/>
  <c r="AZ1448" i="6"/>
  <c r="AY1448" i="6"/>
  <c r="AX1448" i="6"/>
  <c r="AW1448" i="6"/>
  <c r="AV1448" i="6"/>
  <c r="AU1448" i="6"/>
  <c r="AT1448" i="6"/>
  <c r="AS1448" i="6"/>
  <c r="AR1448" i="6"/>
  <c r="AQ1448" i="6"/>
  <c r="AP1448" i="6"/>
  <c r="AO1448" i="6"/>
  <c r="AN1448" i="6"/>
  <c r="AL1448" i="6"/>
  <c r="AK1448" i="6"/>
  <c r="AJ1448" i="6"/>
  <c r="AI1448" i="6"/>
  <c r="AH1448" i="6"/>
  <c r="AG1448" i="6"/>
  <c r="AM1448" i="6" s="1"/>
  <c r="AB1448" i="6"/>
  <c r="Z1448" i="6"/>
  <c r="Y1448" i="6"/>
  <c r="X1448" i="6"/>
  <c r="AD1448" i="6" s="1"/>
  <c r="V1448" i="6"/>
  <c r="T1448" i="6"/>
  <c r="S1448" i="6"/>
  <c r="R1448" i="6"/>
  <c r="Q1448" i="6"/>
  <c r="P1448" i="6"/>
  <c r="O1448" i="6"/>
  <c r="N1448" i="6"/>
  <c r="M1448" i="6"/>
  <c r="U1448" i="6" s="1"/>
  <c r="E1448" i="6"/>
  <c r="B1448" i="6"/>
  <c r="BK1447" i="6"/>
  <c r="BJ1447" i="6"/>
  <c r="BC1447" i="6"/>
  <c r="BB1447" i="6"/>
  <c r="BA1447" i="6"/>
  <c r="AZ1447" i="6"/>
  <c r="AY1447" i="6"/>
  <c r="AX1447" i="6"/>
  <c r="AW1447" i="6"/>
  <c r="AV1447" i="6"/>
  <c r="AU1447" i="6"/>
  <c r="AT1447" i="6"/>
  <c r="AS1447" i="6"/>
  <c r="AR1447" i="6"/>
  <c r="AQ1447" i="6"/>
  <c r="AP1447" i="6"/>
  <c r="AO1447" i="6"/>
  <c r="AN1447" i="6"/>
  <c r="AL1447" i="6"/>
  <c r="AK1447" i="6"/>
  <c r="AJ1447" i="6"/>
  <c r="AI1447" i="6"/>
  <c r="AH1447" i="6"/>
  <c r="AG1447" i="6"/>
  <c r="AM1447" i="6" s="1"/>
  <c r="AB1447" i="6"/>
  <c r="Z1447" i="6"/>
  <c r="Y1447" i="6"/>
  <c r="X1447" i="6"/>
  <c r="AD1447" i="6" s="1"/>
  <c r="V1447" i="6"/>
  <c r="T1447" i="6"/>
  <c r="S1447" i="6"/>
  <c r="R1447" i="6"/>
  <c r="Q1447" i="6"/>
  <c r="P1447" i="6"/>
  <c r="O1447" i="6"/>
  <c r="N1447" i="6"/>
  <c r="M1447" i="6"/>
  <c r="U1447" i="6" s="1"/>
  <c r="E1447" i="6"/>
  <c r="B1447" i="6"/>
  <c r="BK1446" i="6"/>
  <c r="BJ1446" i="6"/>
  <c r="BC1446" i="6"/>
  <c r="BB1446" i="6"/>
  <c r="BA1446" i="6"/>
  <c r="AZ1446" i="6"/>
  <c r="AY1446" i="6"/>
  <c r="AX1446" i="6"/>
  <c r="AW1446" i="6"/>
  <c r="AV1446" i="6"/>
  <c r="AU1446" i="6"/>
  <c r="AT1446" i="6"/>
  <c r="AS1446" i="6"/>
  <c r="AR1446" i="6"/>
  <c r="AQ1446" i="6"/>
  <c r="AP1446" i="6"/>
  <c r="AO1446" i="6"/>
  <c r="AN1446" i="6"/>
  <c r="BD1446" i="6" s="1"/>
  <c r="AL1446" i="6"/>
  <c r="AK1446" i="6"/>
  <c r="AJ1446" i="6"/>
  <c r="AI1446" i="6"/>
  <c r="AH1446" i="6"/>
  <c r="AG1446" i="6"/>
  <c r="AM1446" i="6" s="1"/>
  <c r="AB1446" i="6"/>
  <c r="Z1446" i="6"/>
  <c r="Y1446" i="6"/>
  <c r="X1446" i="6"/>
  <c r="V1446" i="6"/>
  <c r="T1446" i="6"/>
  <c r="S1446" i="6"/>
  <c r="R1446" i="6"/>
  <c r="Q1446" i="6"/>
  <c r="P1446" i="6"/>
  <c r="O1446" i="6"/>
  <c r="N1446" i="6"/>
  <c r="M1446" i="6"/>
  <c r="E1446" i="6"/>
  <c r="B1446" i="6"/>
  <c r="BK1445" i="6"/>
  <c r="BJ1445" i="6"/>
  <c r="BC1445" i="6"/>
  <c r="BB1445" i="6"/>
  <c r="BA1445" i="6"/>
  <c r="AZ1445" i="6"/>
  <c r="AY1445" i="6"/>
  <c r="AX1445" i="6"/>
  <c r="AW1445" i="6"/>
  <c r="AV1445" i="6"/>
  <c r="AU1445" i="6"/>
  <c r="AT1445" i="6"/>
  <c r="AS1445" i="6"/>
  <c r="AR1445" i="6"/>
  <c r="AQ1445" i="6"/>
  <c r="AP1445" i="6"/>
  <c r="AO1445" i="6"/>
  <c r="AN1445" i="6"/>
  <c r="BD1445" i="6" s="1"/>
  <c r="AL1445" i="6"/>
  <c r="AK1445" i="6"/>
  <c r="AJ1445" i="6"/>
  <c r="AI1445" i="6"/>
  <c r="AH1445" i="6"/>
  <c r="AG1445" i="6"/>
  <c r="AM1445" i="6" s="1"/>
  <c r="AB1445" i="6"/>
  <c r="Z1445" i="6"/>
  <c r="Y1445" i="6"/>
  <c r="X1445" i="6"/>
  <c r="V1445" i="6"/>
  <c r="T1445" i="6"/>
  <c r="S1445" i="6"/>
  <c r="R1445" i="6"/>
  <c r="Q1445" i="6"/>
  <c r="P1445" i="6"/>
  <c r="O1445" i="6"/>
  <c r="N1445" i="6"/>
  <c r="M1445" i="6"/>
  <c r="E1445" i="6"/>
  <c r="B1445" i="6"/>
  <c r="BK1444" i="6"/>
  <c r="BJ1444" i="6"/>
  <c r="BC1444" i="6"/>
  <c r="BB1444" i="6"/>
  <c r="BA1444" i="6"/>
  <c r="AZ1444" i="6"/>
  <c r="AY1444" i="6"/>
  <c r="AX1444" i="6"/>
  <c r="AW1444" i="6"/>
  <c r="AV1444" i="6"/>
  <c r="AU1444" i="6"/>
  <c r="AT1444" i="6"/>
  <c r="AS1444" i="6"/>
  <c r="AR1444" i="6"/>
  <c r="AQ1444" i="6"/>
  <c r="AP1444" i="6"/>
  <c r="AO1444" i="6"/>
  <c r="AN1444" i="6"/>
  <c r="AL1444" i="6"/>
  <c r="AK1444" i="6"/>
  <c r="AJ1444" i="6"/>
  <c r="AI1444" i="6"/>
  <c r="AH1444" i="6"/>
  <c r="AG1444" i="6"/>
  <c r="AM1444" i="6" s="1"/>
  <c r="AB1444" i="6"/>
  <c r="Z1444" i="6"/>
  <c r="Y1444" i="6"/>
  <c r="X1444" i="6"/>
  <c r="AD1444" i="6" s="1"/>
  <c r="V1444" i="6"/>
  <c r="T1444" i="6"/>
  <c r="S1444" i="6"/>
  <c r="R1444" i="6"/>
  <c r="Q1444" i="6"/>
  <c r="P1444" i="6"/>
  <c r="O1444" i="6"/>
  <c r="N1444" i="6"/>
  <c r="M1444" i="6"/>
  <c r="U1444" i="6" s="1"/>
  <c r="E1444" i="6"/>
  <c r="B1444" i="6"/>
  <c r="BK1443" i="6"/>
  <c r="BJ1443" i="6"/>
  <c r="BC1443" i="6"/>
  <c r="BB1443" i="6"/>
  <c r="BA1443" i="6"/>
  <c r="AZ1443" i="6"/>
  <c r="AY1443" i="6"/>
  <c r="AX1443" i="6"/>
  <c r="AW1443" i="6"/>
  <c r="AV1443" i="6"/>
  <c r="AU1443" i="6"/>
  <c r="AT1443" i="6"/>
  <c r="AS1443" i="6"/>
  <c r="AR1443" i="6"/>
  <c r="AQ1443" i="6"/>
  <c r="AP1443" i="6"/>
  <c r="AO1443" i="6"/>
  <c r="AN1443" i="6"/>
  <c r="AL1443" i="6"/>
  <c r="AK1443" i="6"/>
  <c r="AJ1443" i="6"/>
  <c r="AI1443" i="6"/>
  <c r="AH1443" i="6"/>
  <c r="AG1443" i="6"/>
  <c r="AM1443" i="6" s="1"/>
  <c r="AB1443" i="6"/>
  <c r="Z1443" i="6"/>
  <c r="Y1443" i="6"/>
  <c r="X1443" i="6"/>
  <c r="AD1443" i="6" s="1"/>
  <c r="V1443" i="6"/>
  <c r="T1443" i="6"/>
  <c r="S1443" i="6"/>
  <c r="R1443" i="6"/>
  <c r="Q1443" i="6"/>
  <c r="P1443" i="6"/>
  <c r="O1443" i="6"/>
  <c r="N1443" i="6"/>
  <c r="M1443" i="6"/>
  <c r="U1443" i="6" s="1"/>
  <c r="E1443" i="6"/>
  <c r="B1443" i="6"/>
  <c r="BK1442" i="6"/>
  <c r="BJ1442" i="6"/>
  <c r="BC1442" i="6"/>
  <c r="BB1442" i="6"/>
  <c r="BA1442" i="6"/>
  <c r="AZ1442" i="6"/>
  <c r="AY1442" i="6"/>
  <c r="AX1442" i="6"/>
  <c r="AW1442" i="6"/>
  <c r="AV1442" i="6"/>
  <c r="AU1442" i="6"/>
  <c r="AT1442" i="6"/>
  <c r="AS1442" i="6"/>
  <c r="AR1442" i="6"/>
  <c r="AQ1442" i="6"/>
  <c r="AP1442" i="6"/>
  <c r="AO1442" i="6"/>
  <c r="AN1442" i="6"/>
  <c r="BD1442" i="6" s="1"/>
  <c r="AL1442" i="6"/>
  <c r="AK1442" i="6"/>
  <c r="AJ1442" i="6"/>
  <c r="AI1442" i="6"/>
  <c r="AH1442" i="6"/>
  <c r="AG1442" i="6"/>
  <c r="AM1442" i="6" s="1"/>
  <c r="AB1442" i="6"/>
  <c r="Z1442" i="6"/>
  <c r="Y1442" i="6"/>
  <c r="X1442" i="6"/>
  <c r="V1442" i="6"/>
  <c r="T1442" i="6"/>
  <c r="S1442" i="6"/>
  <c r="R1442" i="6"/>
  <c r="Q1442" i="6"/>
  <c r="P1442" i="6"/>
  <c r="O1442" i="6"/>
  <c r="N1442" i="6"/>
  <c r="M1442" i="6"/>
  <c r="E1442" i="6"/>
  <c r="B1442" i="6"/>
  <c r="BK1441" i="6"/>
  <c r="BJ1441" i="6"/>
  <c r="BC1441" i="6"/>
  <c r="BB1441" i="6"/>
  <c r="BA1441" i="6"/>
  <c r="AZ1441" i="6"/>
  <c r="AY1441" i="6"/>
  <c r="AX1441" i="6"/>
  <c r="AW1441" i="6"/>
  <c r="AV1441" i="6"/>
  <c r="AU1441" i="6"/>
  <c r="AT1441" i="6"/>
  <c r="AS1441" i="6"/>
  <c r="AR1441" i="6"/>
  <c r="AQ1441" i="6"/>
  <c r="AP1441" i="6"/>
  <c r="AO1441" i="6"/>
  <c r="AN1441" i="6"/>
  <c r="BD1441" i="6" s="1"/>
  <c r="AL1441" i="6"/>
  <c r="AK1441" i="6"/>
  <c r="AJ1441" i="6"/>
  <c r="AI1441" i="6"/>
  <c r="AH1441" i="6"/>
  <c r="AG1441" i="6"/>
  <c r="AM1441" i="6" s="1"/>
  <c r="AB1441" i="6"/>
  <c r="Z1441" i="6"/>
  <c r="Y1441" i="6"/>
  <c r="X1441" i="6"/>
  <c r="V1441" i="6"/>
  <c r="T1441" i="6"/>
  <c r="S1441" i="6"/>
  <c r="R1441" i="6"/>
  <c r="Q1441" i="6"/>
  <c r="P1441" i="6"/>
  <c r="O1441" i="6"/>
  <c r="N1441" i="6"/>
  <c r="M1441" i="6"/>
  <c r="E1441" i="6"/>
  <c r="B1441" i="6"/>
  <c r="BK1440" i="6"/>
  <c r="BJ1440" i="6"/>
  <c r="BC1440" i="6"/>
  <c r="BB1440" i="6"/>
  <c r="BA1440" i="6"/>
  <c r="AZ1440" i="6"/>
  <c r="AY1440" i="6"/>
  <c r="AX1440" i="6"/>
  <c r="AW1440" i="6"/>
  <c r="AV1440" i="6"/>
  <c r="AU1440" i="6"/>
  <c r="AT1440" i="6"/>
  <c r="AS1440" i="6"/>
  <c r="AR1440" i="6"/>
  <c r="AQ1440" i="6"/>
  <c r="AP1440" i="6"/>
  <c r="AO1440" i="6"/>
  <c r="AN1440" i="6"/>
  <c r="AL1440" i="6"/>
  <c r="AK1440" i="6"/>
  <c r="AJ1440" i="6"/>
  <c r="AI1440" i="6"/>
  <c r="AH1440" i="6"/>
  <c r="AG1440" i="6"/>
  <c r="AM1440" i="6" s="1"/>
  <c r="AB1440" i="6"/>
  <c r="Z1440" i="6"/>
  <c r="Y1440" i="6"/>
  <c r="X1440" i="6"/>
  <c r="AD1440" i="6" s="1"/>
  <c r="V1440" i="6"/>
  <c r="T1440" i="6"/>
  <c r="S1440" i="6"/>
  <c r="R1440" i="6"/>
  <c r="Q1440" i="6"/>
  <c r="P1440" i="6"/>
  <c r="O1440" i="6"/>
  <c r="N1440" i="6"/>
  <c r="M1440" i="6"/>
  <c r="U1440" i="6" s="1"/>
  <c r="E1440" i="6"/>
  <c r="B1440" i="6"/>
  <c r="BK1439" i="6"/>
  <c r="BJ1439" i="6"/>
  <c r="BC1439" i="6"/>
  <c r="BB1439" i="6"/>
  <c r="BA1439" i="6"/>
  <c r="AZ1439" i="6"/>
  <c r="AY1439" i="6"/>
  <c r="AX1439" i="6"/>
  <c r="AW1439" i="6"/>
  <c r="AV1439" i="6"/>
  <c r="AU1439" i="6"/>
  <c r="AT1439" i="6"/>
  <c r="AS1439" i="6"/>
  <c r="AR1439" i="6"/>
  <c r="AQ1439" i="6"/>
  <c r="AP1439" i="6"/>
  <c r="AO1439" i="6"/>
  <c r="AN1439" i="6"/>
  <c r="AL1439" i="6"/>
  <c r="AK1439" i="6"/>
  <c r="AJ1439" i="6"/>
  <c r="AI1439" i="6"/>
  <c r="AH1439" i="6"/>
  <c r="AG1439" i="6"/>
  <c r="AM1439" i="6" s="1"/>
  <c r="AB1439" i="6"/>
  <c r="Z1439" i="6"/>
  <c r="Y1439" i="6"/>
  <c r="X1439" i="6"/>
  <c r="AD1439" i="6" s="1"/>
  <c r="V1439" i="6"/>
  <c r="T1439" i="6"/>
  <c r="S1439" i="6"/>
  <c r="R1439" i="6"/>
  <c r="Q1439" i="6"/>
  <c r="P1439" i="6"/>
  <c r="O1439" i="6"/>
  <c r="N1439" i="6"/>
  <c r="M1439" i="6"/>
  <c r="U1439" i="6" s="1"/>
  <c r="E1439" i="6"/>
  <c r="B1439" i="6"/>
  <c r="BK1438" i="6"/>
  <c r="BJ1438" i="6"/>
  <c r="BC1438" i="6"/>
  <c r="BB1438" i="6"/>
  <c r="BA1438" i="6"/>
  <c r="AZ1438" i="6"/>
  <c r="AY1438" i="6"/>
  <c r="AX1438" i="6"/>
  <c r="AW1438" i="6"/>
  <c r="AV1438" i="6"/>
  <c r="AU1438" i="6"/>
  <c r="AT1438" i="6"/>
  <c r="AS1438" i="6"/>
  <c r="AR1438" i="6"/>
  <c r="AQ1438" i="6"/>
  <c r="AP1438" i="6"/>
  <c r="AO1438" i="6"/>
  <c r="AN1438" i="6"/>
  <c r="BD1438" i="6" s="1"/>
  <c r="AL1438" i="6"/>
  <c r="AK1438" i="6"/>
  <c r="AJ1438" i="6"/>
  <c r="AI1438" i="6"/>
  <c r="AH1438" i="6"/>
  <c r="AG1438" i="6"/>
  <c r="AM1438" i="6" s="1"/>
  <c r="AB1438" i="6"/>
  <c r="Z1438" i="6"/>
  <c r="Y1438" i="6"/>
  <c r="X1438" i="6"/>
  <c r="V1438" i="6"/>
  <c r="T1438" i="6"/>
  <c r="S1438" i="6"/>
  <c r="R1438" i="6"/>
  <c r="Q1438" i="6"/>
  <c r="P1438" i="6"/>
  <c r="O1438" i="6"/>
  <c r="N1438" i="6"/>
  <c r="M1438" i="6"/>
  <c r="E1438" i="6"/>
  <c r="B1438" i="6"/>
  <c r="BK1437" i="6"/>
  <c r="BJ1437" i="6"/>
  <c r="BC1437" i="6"/>
  <c r="BB1437" i="6"/>
  <c r="BA1437" i="6"/>
  <c r="AZ1437" i="6"/>
  <c r="AY1437" i="6"/>
  <c r="AX1437" i="6"/>
  <c r="AW1437" i="6"/>
  <c r="AV1437" i="6"/>
  <c r="AU1437" i="6"/>
  <c r="AT1437" i="6"/>
  <c r="AS1437" i="6"/>
  <c r="AR1437" i="6"/>
  <c r="AQ1437" i="6"/>
  <c r="AP1437" i="6"/>
  <c r="AO1437" i="6"/>
  <c r="AN1437" i="6"/>
  <c r="BD1437" i="6" s="1"/>
  <c r="AL1437" i="6"/>
  <c r="AK1437" i="6"/>
  <c r="AJ1437" i="6"/>
  <c r="AI1437" i="6"/>
  <c r="AH1437" i="6"/>
  <c r="AG1437" i="6"/>
  <c r="AM1437" i="6" s="1"/>
  <c r="AB1437" i="6"/>
  <c r="Z1437" i="6"/>
  <c r="Y1437" i="6"/>
  <c r="X1437" i="6"/>
  <c r="V1437" i="6"/>
  <c r="T1437" i="6"/>
  <c r="S1437" i="6"/>
  <c r="R1437" i="6"/>
  <c r="Q1437" i="6"/>
  <c r="P1437" i="6"/>
  <c r="O1437" i="6"/>
  <c r="N1437" i="6"/>
  <c r="M1437" i="6"/>
  <c r="E1437" i="6"/>
  <c r="B1437" i="6"/>
  <c r="BK1436" i="6"/>
  <c r="BJ1436" i="6"/>
  <c r="BC1436" i="6"/>
  <c r="BB1436" i="6"/>
  <c r="BA1436" i="6"/>
  <c r="AZ1436" i="6"/>
  <c r="AY1436" i="6"/>
  <c r="AX1436" i="6"/>
  <c r="AW1436" i="6"/>
  <c r="AV1436" i="6"/>
  <c r="AU1436" i="6"/>
  <c r="AT1436" i="6"/>
  <c r="AS1436" i="6"/>
  <c r="AR1436" i="6"/>
  <c r="AQ1436" i="6"/>
  <c r="AP1436" i="6"/>
  <c r="AO1436" i="6"/>
  <c r="AN1436" i="6"/>
  <c r="AL1436" i="6"/>
  <c r="AK1436" i="6"/>
  <c r="AJ1436" i="6"/>
  <c r="AI1436" i="6"/>
  <c r="AH1436" i="6"/>
  <c r="AG1436" i="6"/>
  <c r="AM1436" i="6" s="1"/>
  <c r="AB1436" i="6"/>
  <c r="Z1436" i="6"/>
  <c r="Y1436" i="6"/>
  <c r="X1436" i="6"/>
  <c r="AD1436" i="6" s="1"/>
  <c r="V1436" i="6"/>
  <c r="T1436" i="6"/>
  <c r="S1436" i="6"/>
  <c r="R1436" i="6"/>
  <c r="Q1436" i="6"/>
  <c r="P1436" i="6"/>
  <c r="O1436" i="6"/>
  <c r="N1436" i="6"/>
  <c r="M1436" i="6"/>
  <c r="U1436" i="6" s="1"/>
  <c r="E1436" i="6"/>
  <c r="B1436" i="6"/>
  <c r="BK1435" i="6"/>
  <c r="BJ1435" i="6"/>
  <c r="BC1435" i="6"/>
  <c r="BB1435" i="6"/>
  <c r="BA1435" i="6"/>
  <c r="AZ1435" i="6"/>
  <c r="AY1435" i="6"/>
  <c r="AX1435" i="6"/>
  <c r="AW1435" i="6"/>
  <c r="AV1435" i="6"/>
  <c r="AU1435" i="6"/>
  <c r="AT1435" i="6"/>
  <c r="AS1435" i="6"/>
  <c r="AR1435" i="6"/>
  <c r="AQ1435" i="6"/>
  <c r="AP1435" i="6"/>
  <c r="AO1435" i="6"/>
  <c r="AN1435" i="6"/>
  <c r="AL1435" i="6"/>
  <c r="AK1435" i="6"/>
  <c r="AJ1435" i="6"/>
  <c r="AI1435" i="6"/>
  <c r="AH1435" i="6"/>
  <c r="AG1435" i="6"/>
  <c r="AM1435" i="6" s="1"/>
  <c r="AB1435" i="6"/>
  <c r="Z1435" i="6"/>
  <c r="Y1435" i="6"/>
  <c r="X1435" i="6"/>
  <c r="AD1435" i="6" s="1"/>
  <c r="V1435" i="6"/>
  <c r="T1435" i="6"/>
  <c r="S1435" i="6"/>
  <c r="R1435" i="6"/>
  <c r="Q1435" i="6"/>
  <c r="P1435" i="6"/>
  <c r="O1435" i="6"/>
  <c r="N1435" i="6"/>
  <c r="M1435" i="6"/>
  <c r="U1435" i="6" s="1"/>
  <c r="E1435" i="6"/>
  <c r="B1435" i="6"/>
  <c r="BK1434" i="6"/>
  <c r="BJ1434" i="6"/>
  <c r="BC1434" i="6"/>
  <c r="BB1434" i="6"/>
  <c r="BA1434" i="6"/>
  <c r="AZ1434" i="6"/>
  <c r="AY1434" i="6"/>
  <c r="AX1434" i="6"/>
  <c r="AW1434" i="6"/>
  <c r="AV1434" i="6"/>
  <c r="AU1434" i="6"/>
  <c r="AT1434" i="6"/>
  <c r="AS1434" i="6"/>
  <c r="AR1434" i="6"/>
  <c r="AQ1434" i="6"/>
  <c r="AP1434" i="6"/>
  <c r="AO1434" i="6"/>
  <c r="AN1434" i="6"/>
  <c r="BD1434" i="6" s="1"/>
  <c r="AL1434" i="6"/>
  <c r="AK1434" i="6"/>
  <c r="AJ1434" i="6"/>
  <c r="AI1434" i="6"/>
  <c r="AH1434" i="6"/>
  <c r="AG1434" i="6"/>
  <c r="AM1434" i="6" s="1"/>
  <c r="AB1434" i="6"/>
  <c r="Z1434" i="6"/>
  <c r="Y1434" i="6"/>
  <c r="X1434" i="6"/>
  <c r="V1434" i="6"/>
  <c r="T1434" i="6"/>
  <c r="S1434" i="6"/>
  <c r="R1434" i="6"/>
  <c r="Q1434" i="6"/>
  <c r="P1434" i="6"/>
  <c r="O1434" i="6"/>
  <c r="N1434" i="6"/>
  <c r="M1434" i="6"/>
  <c r="E1434" i="6"/>
  <c r="B1434" i="6"/>
  <c r="BK1433" i="6"/>
  <c r="BJ1433" i="6"/>
  <c r="BC1433" i="6"/>
  <c r="BB1433" i="6"/>
  <c r="BA1433" i="6"/>
  <c r="AZ1433" i="6"/>
  <c r="AY1433" i="6"/>
  <c r="AX1433" i="6"/>
  <c r="AW1433" i="6"/>
  <c r="AV1433" i="6"/>
  <c r="AU1433" i="6"/>
  <c r="AT1433" i="6"/>
  <c r="AS1433" i="6"/>
  <c r="AR1433" i="6"/>
  <c r="AQ1433" i="6"/>
  <c r="AP1433" i="6"/>
  <c r="AO1433" i="6"/>
  <c r="AN1433" i="6"/>
  <c r="BD1433" i="6" s="1"/>
  <c r="AL1433" i="6"/>
  <c r="AK1433" i="6"/>
  <c r="AJ1433" i="6"/>
  <c r="AI1433" i="6"/>
  <c r="AH1433" i="6"/>
  <c r="AG1433" i="6"/>
  <c r="AM1433" i="6" s="1"/>
  <c r="AB1433" i="6"/>
  <c r="Z1433" i="6"/>
  <c r="Y1433" i="6"/>
  <c r="X1433" i="6"/>
  <c r="V1433" i="6"/>
  <c r="T1433" i="6"/>
  <c r="S1433" i="6"/>
  <c r="R1433" i="6"/>
  <c r="Q1433" i="6"/>
  <c r="P1433" i="6"/>
  <c r="O1433" i="6"/>
  <c r="N1433" i="6"/>
  <c r="M1433" i="6"/>
  <c r="E1433" i="6"/>
  <c r="B1433" i="6"/>
  <c r="BK1432" i="6"/>
  <c r="BJ1432" i="6"/>
  <c r="BC1432" i="6"/>
  <c r="BB1432" i="6"/>
  <c r="BA1432" i="6"/>
  <c r="AZ1432" i="6"/>
  <c r="AY1432" i="6"/>
  <c r="AX1432" i="6"/>
  <c r="AW1432" i="6"/>
  <c r="AV1432" i="6"/>
  <c r="AU1432" i="6"/>
  <c r="AT1432" i="6"/>
  <c r="AS1432" i="6"/>
  <c r="AR1432" i="6"/>
  <c r="AQ1432" i="6"/>
  <c r="AP1432" i="6"/>
  <c r="AO1432" i="6"/>
  <c r="AN1432" i="6"/>
  <c r="AL1432" i="6"/>
  <c r="AK1432" i="6"/>
  <c r="AJ1432" i="6"/>
  <c r="AI1432" i="6"/>
  <c r="AH1432" i="6"/>
  <c r="AG1432" i="6"/>
  <c r="AM1432" i="6" s="1"/>
  <c r="AB1432" i="6"/>
  <c r="Z1432" i="6"/>
  <c r="Y1432" i="6"/>
  <c r="X1432" i="6"/>
  <c r="AD1432" i="6" s="1"/>
  <c r="V1432" i="6"/>
  <c r="T1432" i="6"/>
  <c r="S1432" i="6"/>
  <c r="R1432" i="6"/>
  <c r="Q1432" i="6"/>
  <c r="P1432" i="6"/>
  <c r="O1432" i="6"/>
  <c r="N1432" i="6"/>
  <c r="M1432" i="6"/>
  <c r="U1432" i="6" s="1"/>
  <c r="E1432" i="6"/>
  <c r="B1432" i="6"/>
  <c r="BK1431" i="6"/>
  <c r="BJ1431" i="6"/>
  <c r="BC1431" i="6"/>
  <c r="BB1431" i="6"/>
  <c r="BA1431" i="6"/>
  <c r="AZ1431" i="6"/>
  <c r="AY1431" i="6"/>
  <c r="AX1431" i="6"/>
  <c r="AW1431" i="6"/>
  <c r="AV1431" i="6"/>
  <c r="AU1431" i="6"/>
  <c r="AT1431" i="6"/>
  <c r="AS1431" i="6"/>
  <c r="AR1431" i="6"/>
  <c r="AQ1431" i="6"/>
  <c r="AP1431" i="6"/>
  <c r="AO1431" i="6"/>
  <c r="AN1431" i="6"/>
  <c r="AL1431" i="6"/>
  <c r="AK1431" i="6"/>
  <c r="AJ1431" i="6"/>
  <c r="AI1431" i="6"/>
  <c r="AH1431" i="6"/>
  <c r="AG1431" i="6"/>
  <c r="AM1431" i="6" s="1"/>
  <c r="AB1431" i="6"/>
  <c r="Z1431" i="6"/>
  <c r="Y1431" i="6"/>
  <c r="X1431" i="6"/>
  <c r="AD1431" i="6" s="1"/>
  <c r="V1431" i="6"/>
  <c r="T1431" i="6"/>
  <c r="S1431" i="6"/>
  <c r="R1431" i="6"/>
  <c r="Q1431" i="6"/>
  <c r="P1431" i="6"/>
  <c r="O1431" i="6"/>
  <c r="N1431" i="6"/>
  <c r="M1431" i="6"/>
  <c r="U1431" i="6" s="1"/>
  <c r="E1431" i="6"/>
  <c r="B1431" i="6"/>
  <c r="BK1430" i="6"/>
  <c r="BJ1430" i="6"/>
  <c r="BC1430" i="6"/>
  <c r="BB1430" i="6"/>
  <c r="BA1430" i="6"/>
  <c r="AZ1430" i="6"/>
  <c r="AY1430" i="6"/>
  <c r="AX1430" i="6"/>
  <c r="AW1430" i="6"/>
  <c r="AV1430" i="6"/>
  <c r="AU1430" i="6"/>
  <c r="AT1430" i="6"/>
  <c r="AS1430" i="6"/>
  <c r="AR1430" i="6"/>
  <c r="AQ1430" i="6"/>
  <c r="AP1430" i="6"/>
  <c r="AO1430" i="6"/>
  <c r="AN1430" i="6"/>
  <c r="BD1430" i="6" s="1"/>
  <c r="AL1430" i="6"/>
  <c r="AK1430" i="6"/>
  <c r="AJ1430" i="6"/>
  <c r="AI1430" i="6"/>
  <c r="AH1430" i="6"/>
  <c r="AG1430" i="6"/>
  <c r="AM1430" i="6" s="1"/>
  <c r="AB1430" i="6"/>
  <c r="Z1430" i="6"/>
  <c r="Y1430" i="6"/>
  <c r="X1430" i="6"/>
  <c r="V1430" i="6"/>
  <c r="T1430" i="6"/>
  <c r="S1430" i="6"/>
  <c r="R1430" i="6"/>
  <c r="Q1430" i="6"/>
  <c r="P1430" i="6"/>
  <c r="O1430" i="6"/>
  <c r="N1430" i="6"/>
  <c r="M1430" i="6"/>
  <c r="E1430" i="6"/>
  <c r="B1430" i="6"/>
  <c r="BK1429" i="6"/>
  <c r="BJ1429" i="6"/>
  <c r="BC1429" i="6"/>
  <c r="BB1429" i="6"/>
  <c r="BA1429" i="6"/>
  <c r="AZ1429" i="6"/>
  <c r="AY1429" i="6"/>
  <c r="AX1429" i="6"/>
  <c r="AW1429" i="6"/>
  <c r="AV1429" i="6"/>
  <c r="AU1429" i="6"/>
  <c r="AT1429" i="6"/>
  <c r="AS1429" i="6"/>
  <c r="AR1429" i="6"/>
  <c r="AQ1429" i="6"/>
  <c r="AP1429" i="6"/>
  <c r="AO1429" i="6"/>
  <c r="AN1429" i="6"/>
  <c r="BD1429" i="6" s="1"/>
  <c r="AL1429" i="6"/>
  <c r="AK1429" i="6"/>
  <c r="AJ1429" i="6"/>
  <c r="AI1429" i="6"/>
  <c r="AH1429" i="6"/>
  <c r="AG1429" i="6"/>
  <c r="AM1429" i="6" s="1"/>
  <c r="AB1429" i="6"/>
  <c r="Z1429" i="6"/>
  <c r="Y1429" i="6"/>
  <c r="X1429" i="6"/>
  <c r="V1429" i="6"/>
  <c r="T1429" i="6"/>
  <c r="S1429" i="6"/>
  <c r="R1429" i="6"/>
  <c r="Q1429" i="6"/>
  <c r="P1429" i="6"/>
  <c r="O1429" i="6"/>
  <c r="N1429" i="6"/>
  <c r="M1429" i="6"/>
  <c r="E1429" i="6"/>
  <c r="B1429" i="6"/>
  <c r="BK1428" i="6"/>
  <c r="BJ1428" i="6"/>
  <c r="BC1428" i="6"/>
  <c r="BB1428" i="6"/>
  <c r="BA1428" i="6"/>
  <c r="AZ1428" i="6"/>
  <c r="AY1428" i="6"/>
  <c r="AX1428" i="6"/>
  <c r="AW1428" i="6"/>
  <c r="AV1428" i="6"/>
  <c r="AU1428" i="6"/>
  <c r="AT1428" i="6"/>
  <c r="AS1428" i="6"/>
  <c r="AR1428" i="6"/>
  <c r="AQ1428" i="6"/>
  <c r="AP1428" i="6"/>
  <c r="AO1428" i="6"/>
  <c r="AN1428" i="6"/>
  <c r="AL1428" i="6"/>
  <c r="AK1428" i="6"/>
  <c r="AJ1428" i="6"/>
  <c r="AI1428" i="6"/>
  <c r="AH1428" i="6"/>
  <c r="AG1428" i="6"/>
  <c r="AM1428" i="6" s="1"/>
  <c r="AB1428" i="6"/>
  <c r="Z1428" i="6"/>
  <c r="Y1428" i="6"/>
  <c r="X1428" i="6"/>
  <c r="AD1428" i="6" s="1"/>
  <c r="V1428" i="6"/>
  <c r="T1428" i="6"/>
  <c r="S1428" i="6"/>
  <c r="R1428" i="6"/>
  <c r="Q1428" i="6"/>
  <c r="P1428" i="6"/>
  <c r="O1428" i="6"/>
  <c r="N1428" i="6"/>
  <c r="M1428" i="6"/>
  <c r="U1428" i="6" s="1"/>
  <c r="E1428" i="6"/>
  <c r="B1428" i="6"/>
  <c r="BK1427" i="6"/>
  <c r="BJ1427" i="6"/>
  <c r="BC1427" i="6"/>
  <c r="BB1427" i="6"/>
  <c r="BA1427" i="6"/>
  <c r="AZ1427" i="6"/>
  <c r="AY1427" i="6"/>
  <c r="AX1427" i="6"/>
  <c r="AW1427" i="6"/>
  <c r="AV1427" i="6"/>
  <c r="AU1427" i="6"/>
  <c r="AT1427" i="6"/>
  <c r="AS1427" i="6"/>
  <c r="AR1427" i="6"/>
  <c r="AQ1427" i="6"/>
  <c r="AP1427" i="6"/>
  <c r="AO1427" i="6"/>
  <c r="AN1427" i="6"/>
  <c r="AL1427" i="6"/>
  <c r="AK1427" i="6"/>
  <c r="AJ1427" i="6"/>
  <c r="AI1427" i="6"/>
  <c r="AH1427" i="6"/>
  <c r="AG1427" i="6"/>
  <c r="AM1427" i="6" s="1"/>
  <c r="AB1427" i="6"/>
  <c r="Z1427" i="6"/>
  <c r="Y1427" i="6"/>
  <c r="X1427" i="6"/>
  <c r="AD1427" i="6" s="1"/>
  <c r="V1427" i="6"/>
  <c r="T1427" i="6"/>
  <c r="S1427" i="6"/>
  <c r="R1427" i="6"/>
  <c r="Q1427" i="6"/>
  <c r="P1427" i="6"/>
  <c r="O1427" i="6"/>
  <c r="N1427" i="6"/>
  <c r="M1427" i="6"/>
  <c r="U1427" i="6" s="1"/>
  <c r="E1427" i="6"/>
  <c r="B1427" i="6"/>
  <c r="BK1426" i="6"/>
  <c r="BJ1426" i="6"/>
  <c r="BC1426" i="6"/>
  <c r="BB1426" i="6"/>
  <c r="BA1426" i="6"/>
  <c r="AZ1426" i="6"/>
  <c r="AY1426" i="6"/>
  <c r="AX1426" i="6"/>
  <c r="AW1426" i="6"/>
  <c r="AV1426" i="6"/>
  <c r="AU1426" i="6"/>
  <c r="AT1426" i="6"/>
  <c r="AS1426" i="6"/>
  <c r="AR1426" i="6"/>
  <c r="AQ1426" i="6"/>
  <c r="AP1426" i="6"/>
  <c r="AO1426" i="6"/>
  <c r="AN1426" i="6"/>
  <c r="BD1426" i="6" s="1"/>
  <c r="AL1426" i="6"/>
  <c r="AK1426" i="6"/>
  <c r="AJ1426" i="6"/>
  <c r="AI1426" i="6"/>
  <c r="AH1426" i="6"/>
  <c r="AG1426" i="6"/>
  <c r="AM1426" i="6" s="1"/>
  <c r="AB1426" i="6"/>
  <c r="Z1426" i="6"/>
  <c r="Y1426" i="6"/>
  <c r="X1426" i="6"/>
  <c r="V1426" i="6"/>
  <c r="T1426" i="6"/>
  <c r="S1426" i="6"/>
  <c r="R1426" i="6"/>
  <c r="Q1426" i="6"/>
  <c r="P1426" i="6"/>
  <c r="O1426" i="6"/>
  <c r="N1426" i="6"/>
  <c r="M1426" i="6"/>
  <c r="E1426" i="6"/>
  <c r="B1426" i="6"/>
  <c r="BK1425" i="6"/>
  <c r="BJ1425" i="6"/>
  <c r="BC1425" i="6"/>
  <c r="BB1425" i="6"/>
  <c r="BA1425" i="6"/>
  <c r="AZ1425" i="6"/>
  <c r="AY1425" i="6"/>
  <c r="AX1425" i="6"/>
  <c r="AW1425" i="6"/>
  <c r="AV1425" i="6"/>
  <c r="AU1425" i="6"/>
  <c r="AT1425" i="6"/>
  <c r="AS1425" i="6"/>
  <c r="AR1425" i="6"/>
  <c r="AQ1425" i="6"/>
  <c r="AP1425" i="6"/>
  <c r="AO1425" i="6"/>
  <c r="AN1425" i="6"/>
  <c r="BD1425" i="6" s="1"/>
  <c r="AL1425" i="6"/>
  <c r="AK1425" i="6"/>
  <c r="AJ1425" i="6"/>
  <c r="AI1425" i="6"/>
  <c r="AH1425" i="6"/>
  <c r="AG1425" i="6"/>
  <c r="AM1425" i="6" s="1"/>
  <c r="AB1425" i="6"/>
  <c r="Z1425" i="6"/>
  <c r="Y1425" i="6"/>
  <c r="X1425" i="6"/>
  <c r="V1425" i="6"/>
  <c r="T1425" i="6"/>
  <c r="S1425" i="6"/>
  <c r="R1425" i="6"/>
  <c r="Q1425" i="6"/>
  <c r="P1425" i="6"/>
  <c r="O1425" i="6"/>
  <c r="N1425" i="6"/>
  <c r="M1425" i="6"/>
  <c r="E1425" i="6"/>
  <c r="B1425" i="6"/>
  <c r="BK1424" i="6"/>
  <c r="BJ1424" i="6"/>
  <c r="BC1424" i="6"/>
  <c r="BB1424" i="6"/>
  <c r="BA1424" i="6"/>
  <c r="AZ1424" i="6"/>
  <c r="AY1424" i="6"/>
  <c r="AX1424" i="6"/>
  <c r="AW1424" i="6"/>
  <c r="AV1424" i="6"/>
  <c r="AU1424" i="6"/>
  <c r="AT1424" i="6"/>
  <c r="AS1424" i="6"/>
  <c r="AR1424" i="6"/>
  <c r="AQ1424" i="6"/>
  <c r="AP1424" i="6"/>
  <c r="AO1424" i="6"/>
  <c r="AN1424" i="6"/>
  <c r="AL1424" i="6"/>
  <c r="AK1424" i="6"/>
  <c r="AJ1424" i="6"/>
  <c r="AI1424" i="6"/>
  <c r="AH1424" i="6"/>
  <c r="AG1424" i="6"/>
  <c r="AM1424" i="6" s="1"/>
  <c r="AB1424" i="6"/>
  <c r="Z1424" i="6"/>
  <c r="Y1424" i="6"/>
  <c r="X1424" i="6"/>
  <c r="AD1424" i="6" s="1"/>
  <c r="V1424" i="6"/>
  <c r="T1424" i="6"/>
  <c r="S1424" i="6"/>
  <c r="R1424" i="6"/>
  <c r="Q1424" i="6"/>
  <c r="P1424" i="6"/>
  <c r="O1424" i="6"/>
  <c r="N1424" i="6"/>
  <c r="M1424" i="6"/>
  <c r="U1424" i="6" s="1"/>
  <c r="E1424" i="6"/>
  <c r="B1424" i="6"/>
  <c r="BK1423" i="6"/>
  <c r="BJ1423" i="6"/>
  <c r="BC1423" i="6"/>
  <c r="BB1423" i="6"/>
  <c r="BA1423" i="6"/>
  <c r="AZ1423" i="6"/>
  <c r="AY1423" i="6"/>
  <c r="AX1423" i="6"/>
  <c r="AW1423" i="6"/>
  <c r="AV1423" i="6"/>
  <c r="AU1423" i="6"/>
  <c r="AT1423" i="6"/>
  <c r="AS1423" i="6"/>
  <c r="AR1423" i="6"/>
  <c r="AQ1423" i="6"/>
  <c r="AP1423" i="6"/>
  <c r="AO1423" i="6"/>
  <c r="AN1423" i="6"/>
  <c r="AL1423" i="6"/>
  <c r="AK1423" i="6"/>
  <c r="AJ1423" i="6"/>
  <c r="AI1423" i="6"/>
  <c r="AH1423" i="6"/>
  <c r="AG1423" i="6"/>
  <c r="AM1423" i="6" s="1"/>
  <c r="AB1423" i="6"/>
  <c r="Z1423" i="6"/>
  <c r="Y1423" i="6"/>
  <c r="X1423" i="6"/>
  <c r="AD1423" i="6" s="1"/>
  <c r="V1423" i="6"/>
  <c r="T1423" i="6"/>
  <c r="S1423" i="6"/>
  <c r="R1423" i="6"/>
  <c r="Q1423" i="6"/>
  <c r="P1423" i="6"/>
  <c r="O1423" i="6"/>
  <c r="N1423" i="6"/>
  <c r="M1423" i="6"/>
  <c r="U1423" i="6" s="1"/>
  <c r="E1423" i="6"/>
  <c r="B1423" i="6"/>
  <c r="BK1422" i="6"/>
  <c r="BJ1422" i="6"/>
  <c r="BC1422" i="6"/>
  <c r="BB1422" i="6"/>
  <c r="BA1422" i="6"/>
  <c r="AZ1422" i="6"/>
  <c r="AY1422" i="6"/>
  <c r="AX1422" i="6"/>
  <c r="AW1422" i="6"/>
  <c r="AV1422" i="6"/>
  <c r="AU1422" i="6"/>
  <c r="AT1422" i="6"/>
  <c r="AS1422" i="6"/>
  <c r="AR1422" i="6"/>
  <c r="AQ1422" i="6"/>
  <c r="AP1422" i="6"/>
  <c r="AO1422" i="6"/>
  <c r="AN1422" i="6"/>
  <c r="AL1422" i="6"/>
  <c r="AK1422" i="6"/>
  <c r="AJ1422" i="6"/>
  <c r="AI1422" i="6"/>
  <c r="AH1422" i="6"/>
  <c r="AG1422" i="6"/>
  <c r="AM1422" i="6" s="1"/>
  <c r="AB1422" i="6"/>
  <c r="Z1422" i="6"/>
  <c r="Y1422" i="6"/>
  <c r="X1422" i="6"/>
  <c r="AD1422" i="6" s="1"/>
  <c r="V1422" i="6"/>
  <c r="T1422" i="6"/>
  <c r="S1422" i="6"/>
  <c r="R1422" i="6"/>
  <c r="Q1422" i="6"/>
  <c r="P1422" i="6"/>
  <c r="O1422" i="6"/>
  <c r="N1422" i="6"/>
  <c r="M1422" i="6"/>
  <c r="U1422" i="6" s="1"/>
  <c r="E1422" i="6"/>
  <c r="B1422" i="6"/>
  <c r="BK1421" i="6"/>
  <c r="BJ1421" i="6"/>
  <c r="BC1421" i="6"/>
  <c r="BB1421" i="6"/>
  <c r="BA1421" i="6"/>
  <c r="AZ1421" i="6"/>
  <c r="AY1421" i="6"/>
  <c r="AX1421" i="6"/>
  <c r="AW1421" i="6"/>
  <c r="AV1421" i="6"/>
  <c r="AU1421" i="6"/>
  <c r="AT1421" i="6"/>
  <c r="AS1421" i="6"/>
  <c r="AR1421" i="6"/>
  <c r="AQ1421" i="6"/>
  <c r="AP1421" i="6"/>
  <c r="AO1421" i="6"/>
  <c r="AN1421" i="6"/>
  <c r="AL1421" i="6"/>
  <c r="AK1421" i="6"/>
  <c r="AJ1421" i="6"/>
  <c r="AI1421" i="6"/>
  <c r="AH1421" i="6"/>
  <c r="AG1421" i="6"/>
  <c r="AM1421" i="6" s="1"/>
  <c r="AB1421" i="6"/>
  <c r="Z1421" i="6"/>
  <c r="Y1421" i="6"/>
  <c r="X1421" i="6"/>
  <c r="AD1421" i="6" s="1"/>
  <c r="V1421" i="6"/>
  <c r="T1421" i="6"/>
  <c r="S1421" i="6"/>
  <c r="R1421" i="6"/>
  <c r="Q1421" i="6"/>
  <c r="P1421" i="6"/>
  <c r="O1421" i="6"/>
  <c r="N1421" i="6"/>
  <c r="M1421" i="6"/>
  <c r="U1421" i="6" s="1"/>
  <c r="E1421" i="6"/>
  <c r="B1421" i="6"/>
  <c r="BK1420" i="6"/>
  <c r="BJ1420" i="6"/>
  <c r="BC1420" i="6"/>
  <c r="BB1420" i="6"/>
  <c r="BA1420" i="6"/>
  <c r="AZ1420" i="6"/>
  <c r="AY1420" i="6"/>
  <c r="AX1420" i="6"/>
  <c r="AW1420" i="6"/>
  <c r="AV1420" i="6"/>
  <c r="AU1420" i="6"/>
  <c r="AT1420" i="6"/>
  <c r="AS1420" i="6"/>
  <c r="AR1420" i="6"/>
  <c r="AQ1420" i="6"/>
  <c r="AP1420" i="6"/>
  <c r="AO1420" i="6"/>
  <c r="AN1420" i="6"/>
  <c r="AL1420" i="6"/>
  <c r="AK1420" i="6"/>
  <c r="AJ1420" i="6"/>
  <c r="AI1420" i="6"/>
  <c r="AH1420" i="6"/>
  <c r="AG1420" i="6"/>
  <c r="AM1420" i="6" s="1"/>
  <c r="AB1420" i="6"/>
  <c r="Z1420" i="6"/>
  <c r="Y1420" i="6"/>
  <c r="X1420" i="6"/>
  <c r="AD1420" i="6" s="1"/>
  <c r="V1420" i="6"/>
  <c r="T1420" i="6"/>
  <c r="S1420" i="6"/>
  <c r="R1420" i="6"/>
  <c r="Q1420" i="6"/>
  <c r="P1420" i="6"/>
  <c r="O1420" i="6"/>
  <c r="N1420" i="6"/>
  <c r="M1420" i="6"/>
  <c r="U1420" i="6" s="1"/>
  <c r="E1420" i="6"/>
  <c r="B1420" i="6"/>
  <c r="BK1419" i="6"/>
  <c r="BJ1419" i="6"/>
  <c r="BC1419" i="6"/>
  <c r="BB1419" i="6"/>
  <c r="BA1419" i="6"/>
  <c r="AZ1419" i="6"/>
  <c r="AY1419" i="6"/>
  <c r="AX1419" i="6"/>
  <c r="AW1419" i="6"/>
  <c r="AV1419" i="6"/>
  <c r="AU1419" i="6"/>
  <c r="AT1419" i="6"/>
  <c r="AS1419" i="6"/>
  <c r="AR1419" i="6"/>
  <c r="AQ1419" i="6"/>
  <c r="AP1419" i="6"/>
  <c r="AO1419" i="6"/>
  <c r="AN1419" i="6"/>
  <c r="AL1419" i="6"/>
  <c r="AK1419" i="6"/>
  <c r="AJ1419" i="6"/>
  <c r="AI1419" i="6"/>
  <c r="AH1419" i="6"/>
  <c r="AG1419" i="6"/>
  <c r="AM1419" i="6" s="1"/>
  <c r="AB1419" i="6"/>
  <c r="Z1419" i="6"/>
  <c r="Y1419" i="6"/>
  <c r="X1419" i="6"/>
  <c r="AD1419" i="6" s="1"/>
  <c r="V1419" i="6"/>
  <c r="T1419" i="6"/>
  <c r="S1419" i="6"/>
  <c r="R1419" i="6"/>
  <c r="Q1419" i="6"/>
  <c r="P1419" i="6"/>
  <c r="O1419" i="6"/>
  <c r="N1419" i="6"/>
  <c r="M1419" i="6"/>
  <c r="U1419" i="6" s="1"/>
  <c r="E1419" i="6"/>
  <c r="B1419" i="6"/>
  <c r="BK1418" i="6"/>
  <c r="BJ1418" i="6"/>
  <c r="BC1418" i="6"/>
  <c r="BB1418" i="6"/>
  <c r="BA1418" i="6"/>
  <c r="AZ1418" i="6"/>
  <c r="AY1418" i="6"/>
  <c r="AX1418" i="6"/>
  <c r="AW1418" i="6"/>
  <c r="AV1418" i="6"/>
  <c r="AU1418" i="6"/>
  <c r="AT1418" i="6"/>
  <c r="AS1418" i="6"/>
  <c r="AR1418" i="6"/>
  <c r="AQ1418" i="6"/>
  <c r="AP1418" i="6"/>
  <c r="AO1418" i="6"/>
  <c r="AN1418" i="6"/>
  <c r="AL1418" i="6"/>
  <c r="AK1418" i="6"/>
  <c r="AJ1418" i="6"/>
  <c r="AI1418" i="6"/>
  <c r="AH1418" i="6"/>
  <c r="AG1418" i="6"/>
  <c r="AM1418" i="6" s="1"/>
  <c r="AB1418" i="6"/>
  <c r="Z1418" i="6"/>
  <c r="Y1418" i="6"/>
  <c r="X1418" i="6"/>
  <c r="AD1418" i="6" s="1"/>
  <c r="V1418" i="6"/>
  <c r="T1418" i="6"/>
  <c r="S1418" i="6"/>
  <c r="R1418" i="6"/>
  <c r="Q1418" i="6"/>
  <c r="P1418" i="6"/>
  <c r="O1418" i="6"/>
  <c r="N1418" i="6"/>
  <c r="M1418" i="6"/>
  <c r="U1418" i="6" s="1"/>
  <c r="E1418" i="6"/>
  <c r="B1418" i="6"/>
  <c r="BK1417" i="6"/>
  <c r="BJ1417" i="6"/>
  <c r="BC1417" i="6"/>
  <c r="BB1417" i="6"/>
  <c r="BA1417" i="6"/>
  <c r="AZ1417" i="6"/>
  <c r="AY1417" i="6"/>
  <c r="AX1417" i="6"/>
  <c r="AW1417" i="6"/>
  <c r="AV1417" i="6"/>
  <c r="AU1417" i="6"/>
  <c r="AT1417" i="6"/>
  <c r="AS1417" i="6"/>
  <c r="AR1417" i="6"/>
  <c r="AQ1417" i="6"/>
  <c r="AP1417" i="6"/>
  <c r="AO1417" i="6"/>
  <c r="AN1417" i="6"/>
  <c r="AL1417" i="6"/>
  <c r="AK1417" i="6"/>
  <c r="AJ1417" i="6"/>
  <c r="AI1417" i="6"/>
  <c r="AH1417" i="6"/>
  <c r="AG1417" i="6"/>
  <c r="AM1417" i="6" s="1"/>
  <c r="AB1417" i="6"/>
  <c r="Z1417" i="6"/>
  <c r="Y1417" i="6"/>
  <c r="X1417" i="6"/>
  <c r="AD1417" i="6" s="1"/>
  <c r="V1417" i="6"/>
  <c r="T1417" i="6"/>
  <c r="S1417" i="6"/>
  <c r="R1417" i="6"/>
  <c r="Q1417" i="6"/>
  <c r="P1417" i="6"/>
  <c r="O1417" i="6"/>
  <c r="N1417" i="6"/>
  <c r="M1417" i="6"/>
  <c r="U1417" i="6" s="1"/>
  <c r="E1417" i="6"/>
  <c r="B1417" i="6"/>
  <c r="BK1416" i="6"/>
  <c r="BJ1416" i="6"/>
  <c r="BC1416" i="6"/>
  <c r="BB1416" i="6"/>
  <c r="BA1416" i="6"/>
  <c r="AZ1416" i="6"/>
  <c r="AY1416" i="6"/>
  <c r="AX1416" i="6"/>
  <c r="AW1416" i="6"/>
  <c r="AV1416" i="6"/>
  <c r="AU1416" i="6"/>
  <c r="AT1416" i="6"/>
  <c r="AS1416" i="6"/>
  <c r="AR1416" i="6"/>
  <c r="AQ1416" i="6"/>
  <c r="AP1416" i="6"/>
  <c r="AO1416" i="6"/>
  <c r="AN1416" i="6"/>
  <c r="AL1416" i="6"/>
  <c r="AK1416" i="6"/>
  <c r="AJ1416" i="6"/>
  <c r="AI1416" i="6"/>
  <c r="AH1416" i="6"/>
  <c r="AG1416" i="6"/>
  <c r="AM1416" i="6" s="1"/>
  <c r="AB1416" i="6"/>
  <c r="Z1416" i="6"/>
  <c r="Y1416" i="6"/>
  <c r="X1416" i="6"/>
  <c r="AD1416" i="6" s="1"/>
  <c r="V1416" i="6"/>
  <c r="T1416" i="6"/>
  <c r="S1416" i="6"/>
  <c r="R1416" i="6"/>
  <c r="Q1416" i="6"/>
  <c r="P1416" i="6"/>
  <c r="O1416" i="6"/>
  <c r="N1416" i="6"/>
  <c r="M1416" i="6"/>
  <c r="U1416" i="6" s="1"/>
  <c r="E1416" i="6"/>
  <c r="B1416" i="6"/>
  <c r="BK1415" i="6"/>
  <c r="BJ1415" i="6"/>
  <c r="BC1415" i="6"/>
  <c r="BB1415" i="6"/>
  <c r="BA1415" i="6"/>
  <c r="AZ1415" i="6"/>
  <c r="AY1415" i="6"/>
  <c r="AX1415" i="6"/>
  <c r="AW1415" i="6"/>
  <c r="AV1415" i="6"/>
  <c r="AU1415" i="6"/>
  <c r="AT1415" i="6"/>
  <c r="AS1415" i="6"/>
  <c r="AR1415" i="6"/>
  <c r="AQ1415" i="6"/>
  <c r="AP1415" i="6"/>
  <c r="AO1415" i="6"/>
  <c r="AN1415" i="6"/>
  <c r="AL1415" i="6"/>
  <c r="AK1415" i="6"/>
  <c r="AJ1415" i="6"/>
  <c r="AI1415" i="6"/>
  <c r="AH1415" i="6"/>
  <c r="AG1415" i="6"/>
  <c r="AM1415" i="6" s="1"/>
  <c r="AB1415" i="6"/>
  <c r="Z1415" i="6"/>
  <c r="Y1415" i="6"/>
  <c r="X1415" i="6"/>
  <c r="AD1415" i="6" s="1"/>
  <c r="V1415" i="6"/>
  <c r="T1415" i="6"/>
  <c r="S1415" i="6"/>
  <c r="R1415" i="6"/>
  <c r="Q1415" i="6"/>
  <c r="P1415" i="6"/>
  <c r="O1415" i="6"/>
  <c r="N1415" i="6"/>
  <c r="M1415" i="6"/>
  <c r="U1415" i="6" s="1"/>
  <c r="E1415" i="6"/>
  <c r="B1415" i="6"/>
  <c r="BK1414" i="6"/>
  <c r="BJ1414" i="6"/>
  <c r="BC1414" i="6"/>
  <c r="BB1414" i="6"/>
  <c r="BA1414" i="6"/>
  <c r="AZ1414" i="6"/>
  <c r="AY1414" i="6"/>
  <c r="AX1414" i="6"/>
  <c r="AW1414" i="6"/>
  <c r="AV1414" i="6"/>
  <c r="AU1414" i="6"/>
  <c r="AT1414" i="6"/>
  <c r="AS1414" i="6"/>
  <c r="AR1414" i="6"/>
  <c r="AQ1414" i="6"/>
  <c r="AP1414" i="6"/>
  <c r="AO1414" i="6"/>
  <c r="AN1414" i="6"/>
  <c r="AL1414" i="6"/>
  <c r="AK1414" i="6"/>
  <c r="AJ1414" i="6"/>
  <c r="AI1414" i="6"/>
  <c r="AH1414" i="6"/>
  <c r="AG1414" i="6"/>
  <c r="AM1414" i="6" s="1"/>
  <c r="AB1414" i="6"/>
  <c r="Z1414" i="6"/>
  <c r="Y1414" i="6"/>
  <c r="X1414" i="6"/>
  <c r="AD1414" i="6" s="1"/>
  <c r="V1414" i="6"/>
  <c r="T1414" i="6"/>
  <c r="S1414" i="6"/>
  <c r="R1414" i="6"/>
  <c r="Q1414" i="6"/>
  <c r="P1414" i="6"/>
  <c r="O1414" i="6"/>
  <c r="N1414" i="6"/>
  <c r="M1414" i="6"/>
  <c r="U1414" i="6" s="1"/>
  <c r="E1414" i="6"/>
  <c r="B1414" i="6"/>
  <c r="BK1413" i="6"/>
  <c r="BJ1413" i="6"/>
  <c r="BC1413" i="6"/>
  <c r="BB1413" i="6"/>
  <c r="BA1413" i="6"/>
  <c r="AZ1413" i="6"/>
  <c r="AY1413" i="6"/>
  <c r="AX1413" i="6"/>
  <c r="AW1413" i="6"/>
  <c r="AV1413" i="6"/>
  <c r="AU1413" i="6"/>
  <c r="AT1413" i="6"/>
  <c r="AS1413" i="6"/>
  <c r="AR1413" i="6"/>
  <c r="AQ1413" i="6"/>
  <c r="AP1413" i="6"/>
  <c r="AO1413" i="6"/>
  <c r="AN1413" i="6"/>
  <c r="AL1413" i="6"/>
  <c r="AK1413" i="6"/>
  <c r="AJ1413" i="6"/>
  <c r="AI1413" i="6"/>
  <c r="AH1413" i="6"/>
  <c r="AG1413" i="6"/>
  <c r="AM1413" i="6" s="1"/>
  <c r="AB1413" i="6"/>
  <c r="Z1413" i="6"/>
  <c r="Y1413" i="6"/>
  <c r="X1413" i="6"/>
  <c r="AD1413" i="6" s="1"/>
  <c r="V1413" i="6"/>
  <c r="T1413" i="6"/>
  <c r="S1413" i="6"/>
  <c r="R1413" i="6"/>
  <c r="Q1413" i="6"/>
  <c r="P1413" i="6"/>
  <c r="O1413" i="6"/>
  <c r="N1413" i="6"/>
  <c r="M1413" i="6"/>
  <c r="U1413" i="6" s="1"/>
  <c r="E1413" i="6"/>
  <c r="B1413" i="6"/>
  <c r="BK1412" i="6"/>
  <c r="BJ1412" i="6"/>
  <c r="BC1412" i="6"/>
  <c r="BB1412" i="6"/>
  <c r="BA1412" i="6"/>
  <c r="AZ1412" i="6"/>
  <c r="AY1412" i="6"/>
  <c r="AX1412" i="6"/>
  <c r="AW1412" i="6"/>
  <c r="AV1412" i="6"/>
  <c r="AU1412" i="6"/>
  <c r="AT1412" i="6"/>
  <c r="AS1412" i="6"/>
  <c r="AR1412" i="6"/>
  <c r="AQ1412" i="6"/>
  <c r="AP1412" i="6"/>
  <c r="AO1412" i="6"/>
  <c r="AN1412" i="6"/>
  <c r="AL1412" i="6"/>
  <c r="AK1412" i="6"/>
  <c r="AJ1412" i="6"/>
  <c r="AI1412" i="6"/>
  <c r="AH1412" i="6"/>
  <c r="AG1412" i="6"/>
  <c r="AM1412" i="6" s="1"/>
  <c r="AB1412" i="6"/>
  <c r="Z1412" i="6"/>
  <c r="Y1412" i="6"/>
  <c r="X1412" i="6"/>
  <c r="AD1412" i="6" s="1"/>
  <c r="V1412" i="6"/>
  <c r="T1412" i="6"/>
  <c r="S1412" i="6"/>
  <c r="R1412" i="6"/>
  <c r="Q1412" i="6"/>
  <c r="P1412" i="6"/>
  <c r="O1412" i="6"/>
  <c r="N1412" i="6"/>
  <c r="M1412" i="6"/>
  <c r="U1412" i="6" s="1"/>
  <c r="E1412" i="6"/>
  <c r="B1412" i="6"/>
  <c r="BK1411" i="6"/>
  <c r="BJ1411" i="6"/>
  <c r="BC1411" i="6"/>
  <c r="BB1411" i="6"/>
  <c r="BA1411" i="6"/>
  <c r="AZ1411" i="6"/>
  <c r="AY1411" i="6"/>
  <c r="AX1411" i="6"/>
  <c r="AW1411" i="6"/>
  <c r="AV1411" i="6"/>
  <c r="AU1411" i="6"/>
  <c r="AT1411" i="6"/>
  <c r="AS1411" i="6"/>
  <c r="AR1411" i="6"/>
  <c r="AQ1411" i="6"/>
  <c r="AP1411" i="6"/>
  <c r="AO1411" i="6"/>
  <c r="AN1411" i="6"/>
  <c r="AL1411" i="6"/>
  <c r="AK1411" i="6"/>
  <c r="AJ1411" i="6"/>
  <c r="AI1411" i="6"/>
  <c r="AH1411" i="6"/>
  <c r="AG1411" i="6"/>
  <c r="AM1411" i="6" s="1"/>
  <c r="AB1411" i="6"/>
  <c r="Z1411" i="6"/>
  <c r="Y1411" i="6"/>
  <c r="X1411" i="6"/>
  <c r="AD1411" i="6" s="1"/>
  <c r="V1411" i="6"/>
  <c r="T1411" i="6"/>
  <c r="S1411" i="6"/>
  <c r="R1411" i="6"/>
  <c r="Q1411" i="6"/>
  <c r="P1411" i="6"/>
  <c r="O1411" i="6"/>
  <c r="N1411" i="6"/>
  <c r="M1411" i="6"/>
  <c r="U1411" i="6" s="1"/>
  <c r="E1411" i="6"/>
  <c r="B1411" i="6"/>
  <c r="BK1410" i="6"/>
  <c r="BJ1410" i="6"/>
  <c r="BC1410" i="6"/>
  <c r="BB1410" i="6"/>
  <c r="BA1410" i="6"/>
  <c r="AZ1410" i="6"/>
  <c r="AY1410" i="6"/>
  <c r="AX1410" i="6"/>
  <c r="AW1410" i="6"/>
  <c r="AV1410" i="6"/>
  <c r="AU1410" i="6"/>
  <c r="AT1410" i="6"/>
  <c r="AS1410" i="6"/>
  <c r="AR1410" i="6"/>
  <c r="AQ1410" i="6"/>
  <c r="AP1410" i="6"/>
  <c r="AO1410" i="6"/>
  <c r="AN1410" i="6"/>
  <c r="AL1410" i="6"/>
  <c r="AK1410" i="6"/>
  <c r="AJ1410" i="6"/>
  <c r="AI1410" i="6"/>
  <c r="AH1410" i="6"/>
  <c r="AG1410" i="6"/>
  <c r="AM1410" i="6" s="1"/>
  <c r="AB1410" i="6"/>
  <c r="Z1410" i="6"/>
  <c r="Y1410" i="6"/>
  <c r="X1410" i="6"/>
  <c r="AD1410" i="6" s="1"/>
  <c r="V1410" i="6"/>
  <c r="T1410" i="6"/>
  <c r="S1410" i="6"/>
  <c r="R1410" i="6"/>
  <c r="Q1410" i="6"/>
  <c r="P1410" i="6"/>
  <c r="O1410" i="6"/>
  <c r="N1410" i="6"/>
  <c r="M1410" i="6"/>
  <c r="U1410" i="6" s="1"/>
  <c r="E1410" i="6"/>
  <c r="B1410" i="6"/>
  <c r="BK1409" i="6"/>
  <c r="BJ1409" i="6"/>
  <c r="BC1409" i="6"/>
  <c r="BB1409" i="6"/>
  <c r="BA1409" i="6"/>
  <c r="AZ1409" i="6"/>
  <c r="AY1409" i="6"/>
  <c r="AX1409" i="6"/>
  <c r="AW1409" i="6"/>
  <c r="AV1409" i="6"/>
  <c r="AU1409" i="6"/>
  <c r="AT1409" i="6"/>
  <c r="AS1409" i="6"/>
  <c r="AR1409" i="6"/>
  <c r="AQ1409" i="6"/>
  <c r="AP1409" i="6"/>
  <c r="AO1409" i="6"/>
  <c r="AN1409" i="6"/>
  <c r="AL1409" i="6"/>
  <c r="AK1409" i="6"/>
  <c r="AJ1409" i="6"/>
  <c r="AI1409" i="6"/>
  <c r="AH1409" i="6"/>
  <c r="AG1409" i="6"/>
  <c r="AM1409" i="6" s="1"/>
  <c r="AB1409" i="6"/>
  <c r="Z1409" i="6"/>
  <c r="Y1409" i="6"/>
  <c r="X1409" i="6"/>
  <c r="AD1409" i="6" s="1"/>
  <c r="V1409" i="6"/>
  <c r="T1409" i="6"/>
  <c r="S1409" i="6"/>
  <c r="R1409" i="6"/>
  <c r="Q1409" i="6"/>
  <c r="P1409" i="6"/>
  <c r="O1409" i="6"/>
  <c r="N1409" i="6"/>
  <c r="M1409" i="6"/>
  <c r="U1409" i="6" s="1"/>
  <c r="E1409" i="6"/>
  <c r="B1409" i="6"/>
  <c r="BK1408" i="6"/>
  <c r="BJ1408" i="6"/>
  <c r="BC1408" i="6"/>
  <c r="BB1408" i="6"/>
  <c r="BA1408" i="6"/>
  <c r="AZ1408" i="6"/>
  <c r="AY1408" i="6"/>
  <c r="AX1408" i="6"/>
  <c r="AW1408" i="6"/>
  <c r="AV1408" i="6"/>
  <c r="AU1408" i="6"/>
  <c r="AT1408" i="6"/>
  <c r="AS1408" i="6"/>
  <c r="AR1408" i="6"/>
  <c r="AQ1408" i="6"/>
  <c r="AP1408" i="6"/>
  <c r="AO1408" i="6"/>
  <c r="AN1408" i="6"/>
  <c r="AL1408" i="6"/>
  <c r="AK1408" i="6"/>
  <c r="AJ1408" i="6"/>
  <c r="AI1408" i="6"/>
  <c r="AH1408" i="6"/>
  <c r="AG1408" i="6"/>
  <c r="AM1408" i="6" s="1"/>
  <c r="AB1408" i="6"/>
  <c r="Z1408" i="6"/>
  <c r="Y1408" i="6"/>
  <c r="X1408" i="6"/>
  <c r="AD1408" i="6" s="1"/>
  <c r="V1408" i="6"/>
  <c r="T1408" i="6"/>
  <c r="S1408" i="6"/>
  <c r="R1408" i="6"/>
  <c r="Q1408" i="6"/>
  <c r="P1408" i="6"/>
  <c r="O1408" i="6"/>
  <c r="N1408" i="6"/>
  <c r="M1408" i="6"/>
  <c r="U1408" i="6" s="1"/>
  <c r="E1408" i="6"/>
  <c r="B1408" i="6"/>
  <c r="BK1407" i="6"/>
  <c r="BJ1407" i="6"/>
  <c r="BC1407" i="6"/>
  <c r="BB1407" i="6"/>
  <c r="BA1407" i="6"/>
  <c r="AZ1407" i="6"/>
  <c r="AY1407" i="6"/>
  <c r="AX1407" i="6"/>
  <c r="AW1407" i="6"/>
  <c r="AV1407" i="6"/>
  <c r="AU1407" i="6"/>
  <c r="AT1407" i="6"/>
  <c r="AS1407" i="6"/>
  <c r="AR1407" i="6"/>
  <c r="AQ1407" i="6"/>
  <c r="AP1407" i="6"/>
  <c r="AO1407" i="6"/>
  <c r="AN1407" i="6"/>
  <c r="AL1407" i="6"/>
  <c r="AK1407" i="6"/>
  <c r="AJ1407" i="6"/>
  <c r="AI1407" i="6"/>
  <c r="AH1407" i="6"/>
  <c r="AG1407" i="6"/>
  <c r="AM1407" i="6" s="1"/>
  <c r="AB1407" i="6"/>
  <c r="Z1407" i="6"/>
  <c r="Y1407" i="6"/>
  <c r="X1407" i="6"/>
  <c r="AD1407" i="6" s="1"/>
  <c r="V1407" i="6"/>
  <c r="T1407" i="6"/>
  <c r="S1407" i="6"/>
  <c r="R1407" i="6"/>
  <c r="Q1407" i="6"/>
  <c r="P1407" i="6"/>
  <c r="O1407" i="6"/>
  <c r="N1407" i="6"/>
  <c r="M1407" i="6"/>
  <c r="U1407" i="6" s="1"/>
  <c r="E1407" i="6"/>
  <c r="B1407" i="6"/>
  <c r="BK1406" i="6"/>
  <c r="BJ1406" i="6"/>
  <c r="BC1406" i="6"/>
  <c r="BB1406" i="6"/>
  <c r="BA1406" i="6"/>
  <c r="AZ1406" i="6"/>
  <c r="AY1406" i="6"/>
  <c r="AX1406" i="6"/>
  <c r="AW1406" i="6"/>
  <c r="AV1406" i="6"/>
  <c r="AU1406" i="6"/>
  <c r="AT1406" i="6"/>
  <c r="AS1406" i="6"/>
  <c r="AR1406" i="6"/>
  <c r="AQ1406" i="6"/>
  <c r="AP1406" i="6"/>
  <c r="AO1406" i="6"/>
  <c r="AN1406" i="6"/>
  <c r="AL1406" i="6"/>
  <c r="AK1406" i="6"/>
  <c r="AJ1406" i="6"/>
  <c r="AI1406" i="6"/>
  <c r="AH1406" i="6"/>
  <c r="AG1406" i="6"/>
  <c r="AM1406" i="6" s="1"/>
  <c r="AB1406" i="6"/>
  <c r="Z1406" i="6"/>
  <c r="Y1406" i="6"/>
  <c r="X1406" i="6"/>
  <c r="AD1406" i="6" s="1"/>
  <c r="V1406" i="6"/>
  <c r="T1406" i="6"/>
  <c r="S1406" i="6"/>
  <c r="R1406" i="6"/>
  <c r="Q1406" i="6"/>
  <c r="P1406" i="6"/>
  <c r="O1406" i="6"/>
  <c r="N1406" i="6"/>
  <c r="M1406" i="6"/>
  <c r="U1406" i="6" s="1"/>
  <c r="E1406" i="6"/>
  <c r="B1406" i="6"/>
  <c r="BK1405" i="6"/>
  <c r="BJ1405" i="6"/>
  <c r="BC1405" i="6"/>
  <c r="BB1405" i="6"/>
  <c r="BA1405" i="6"/>
  <c r="AZ1405" i="6"/>
  <c r="AY1405" i="6"/>
  <c r="AX1405" i="6"/>
  <c r="AW1405" i="6"/>
  <c r="AV1405" i="6"/>
  <c r="AU1405" i="6"/>
  <c r="AT1405" i="6"/>
  <c r="AS1405" i="6"/>
  <c r="AR1405" i="6"/>
  <c r="AQ1405" i="6"/>
  <c r="AP1405" i="6"/>
  <c r="AO1405" i="6"/>
  <c r="AN1405" i="6"/>
  <c r="AL1405" i="6"/>
  <c r="AK1405" i="6"/>
  <c r="AJ1405" i="6"/>
  <c r="AI1405" i="6"/>
  <c r="AH1405" i="6"/>
  <c r="AG1405" i="6"/>
  <c r="AM1405" i="6" s="1"/>
  <c r="AB1405" i="6"/>
  <c r="Z1405" i="6"/>
  <c r="Y1405" i="6"/>
  <c r="X1405" i="6"/>
  <c r="AD1405" i="6" s="1"/>
  <c r="V1405" i="6"/>
  <c r="T1405" i="6"/>
  <c r="S1405" i="6"/>
  <c r="R1405" i="6"/>
  <c r="Q1405" i="6"/>
  <c r="P1405" i="6"/>
  <c r="O1405" i="6"/>
  <c r="N1405" i="6"/>
  <c r="M1405" i="6"/>
  <c r="U1405" i="6" s="1"/>
  <c r="E1405" i="6"/>
  <c r="B1405" i="6"/>
  <c r="BK1404" i="6"/>
  <c r="BJ1404" i="6"/>
  <c r="BC1404" i="6"/>
  <c r="BB1404" i="6"/>
  <c r="BA1404" i="6"/>
  <c r="AZ1404" i="6"/>
  <c r="AY1404" i="6"/>
  <c r="AX1404" i="6"/>
  <c r="AW1404" i="6"/>
  <c r="AV1404" i="6"/>
  <c r="AU1404" i="6"/>
  <c r="AT1404" i="6"/>
  <c r="AS1404" i="6"/>
  <c r="AR1404" i="6"/>
  <c r="AQ1404" i="6"/>
  <c r="AP1404" i="6"/>
  <c r="AO1404" i="6"/>
  <c r="AN1404" i="6"/>
  <c r="AL1404" i="6"/>
  <c r="AK1404" i="6"/>
  <c r="AJ1404" i="6"/>
  <c r="AI1404" i="6"/>
  <c r="AH1404" i="6"/>
  <c r="AG1404" i="6"/>
  <c r="AM1404" i="6" s="1"/>
  <c r="AB1404" i="6"/>
  <c r="Z1404" i="6"/>
  <c r="Y1404" i="6"/>
  <c r="X1404" i="6"/>
  <c r="AD1404" i="6" s="1"/>
  <c r="V1404" i="6"/>
  <c r="T1404" i="6"/>
  <c r="S1404" i="6"/>
  <c r="R1404" i="6"/>
  <c r="Q1404" i="6"/>
  <c r="P1404" i="6"/>
  <c r="O1404" i="6"/>
  <c r="N1404" i="6"/>
  <c r="M1404" i="6"/>
  <c r="U1404" i="6" s="1"/>
  <c r="E1404" i="6"/>
  <c r="B1404" i="6"/>
  <c r="BK1403" i="6"/>
  <c r="BJ1403" i="6"/>
  <c r="BC1403" i="6"/>
  <c r="BB1403" i="6"/>
  <c r="BA1403" i="6"/>
  <c r="AZ1403" i="6"/>
  <c r="AY1403" i="6"/>
  <c r="AX1403" i="6"/>
  <c r="AW1403" i="6"/>
  <c r="AV1403" i="6"/>
  <c r="AU1403" i="6"/>
  <c r="AT1403" i="6"/>
  <c r="AS1403" i="6"/>
  <c r="AR1403" i="6"/>
  <c r="AQ1403" i="6"/>
  <c r="AP1403" i="6"/>
  <c r="AO1403" i="6"/>
  <c r="AN1403" i="6"/>
  <c r="AL1403" i="6"/>
  <c r="AK1403" i="6"/>
  <c r="AJ1403" i="6"/>
  <c r="AI1403" i="6"/>
  <c r="AH1403" i="6"/>
  <c r="AG1403" i="6"/>
  <c r="AM1403" i="6" s="1"/>
  <c r="AB1403" i="6"/>
  <c r="Z1403" i="6"/>
  <c r="Y1403" i="6"/>
  <c r="X1403" i="6"/>
  <c r="AD1403" i="6" s="1"/>
  <c r="V1403" i="6"/>
  <c r="T1403" i="6"/>
  <c r="S1403" i="6"/>
  <c r="R1403" i="6"/>
  <c r="Q1403" i="6"/>
  <c r="P1403" i="6"/>
  <c r="O1403" i="6"/>
  <c r="N1403" i="6"/>
  <c r="M1403" i="6"/>
  <c r="U1403" i="6" s="1"/>
  <c r="E1403" i="6"/>
  <c r="B1403" i="6"/>
  <c r="BK1402" i="6"/>
  <c r="BJ1402" i="6"/>
  <c r="BC1402" i="6"/>
  <c r="BB1402" i="6"/>
  <c r="BA1402" i="6"/>
  <c r="AZ1402" i="6"/>
  <c r="AY1402" i="6"/>
  <c r="AX1402" i="6"/>
  <c r="AW1402" i="6"/>
  <c r="AV1402" i="6"/>
  <c r="AU1402" i="6"/>
  <c r="AT1402" i="6"/>
  <c r="AS1402" i="6"/>
  <c r="AR1402" i="6"/>
  <c r="AQ1402" i="6"/>
  <c r="AP1402" i="6"/>
  <c r="AO1402" i="6"/>
  <c r="AN1402" i="6"/>
  <c r="AL1402" i="6"/>
  <c r="AK1402" i="6"/>
  <c r="AJ1402" i="6"/>
  <c r="AI1402" i="6"/>
  <c r="AH1402" i="6"/>
  <c r="AG1402" i="6"/>
  <c r="AM1402" i="6" s="1"/>
  <c r="AB1402" i="6"/>
  <c r="Z1402" i="6"/>
  <c r="Y1402" i="6"/>
  <c r="X1402" i="6"/>
  <c r="AD1402" i="6" s="1"/>
  <c r="V1402" i="6"/>
  <c r="T1402" i="6"/>
  <c r="S1402" i="6"/>
  <c r="R1402" i="6"/>
  <c r="Q1402" i="6"/>
  <c r="P1402" i="6"/>
  <c r="O1402" i="6"/>
  <c r="N1402" i="6"/>
  <c r="M1402" i="6"/>
  <c r="U1402" i="6" s="1"/>
  <c r="E1402" i="6"/>
  <c r="B1402" i="6"/>
  <c r="BK1401" i="6"/>
  <c r="BJ1401" i="6"/>
  <c r="BC1401" i="6"/>
  <c r="BB1401" i="6"/>
  <c r="BA1401" i="6"/>
  <c r="AZ1401" i="6"/>
  <c r="AY1401" i="6"/>
  <c r="AX1401" i="6"/>
  <c r="AW1401" i="6"/>
  <c r="AV1401" i="6"/>
  <c r="AU1401" i="6"/>
  <c r="AT1401" i="6"/>
  <c r="AS1401" i="6"/>
  <c r="AR1401" i="6"/>
  <c r="AQ1401" i="6"/>
  <c r="AP1401" i="6"/>
  <c r="AO1401" i="6"/>
  <c r="AN1401" i="6"/>
  <c r="AL1401" i="6"/>
  <c r="AK1401" i="6"/>
  <c r="AJ1401" i="6"/>
  <c r="AI1401" i="6"/>
  <c r="AH1401" i="6"/>
  <c r="AG1401" i="6"/>
  <c r="AM1401" i="6" s="1"/>
  <c r="AB1401" i="6"/>
  <c r="Z1401" i="6"/>
  <c r="Y1401" i="6"/>
  <c r="X1401" i="6"/>
  <c r="AD1401" i="6" s="1"/>
  <c r="V1401" i="6"/>
  <c r="T1401" i="6"/>
  <c r="S1401" i="6"/>
  <c r="R1401" i="6"/>
  <c r="Q1401" i="6"/>
  <c r="P1401" i="6"/>
  <c r="O1401" i="6"/>
  <c r="N1401" i="6"/>
  <c r="M1401" i="6"/>
  <c r="U1401" i="6" s="1"/>
  <c r="E1401" i="6"/>
  <c r="B1401" i="6"/>
  <c r="BK1400" i="6"/>
  <c r="BJ1400" i="6"/>
  <c r="BC1400" i="6"/>
  <c r="BB1400" i="6"/>
  <c r="BA1400" i="6"/>
  <c r="AZ1400" i="6"/>
  <c r="AY1400" i="6"/>
  <c r="AX1400" i="6"/>
  <c r="AW1400" i="6"/>
  <c r="AV1400" i="6"/>
  <c r="AU1400" i="6"/>
  <c r="AT1400" i="6"/>
  <c r="AS1400" i="6"/>
  <c r="AR1400" i="6"/>
  <c r="AQ1400" i="6"/>
  <c r="AP1400" i="6"/>
  <c r="AO1400" i="6"/>
  <c r="AN1400" i="6"/>
  <c r="AL1400" i="6"/>
  <c r="AK1400" i="6"/>
  <c r="AJ1400" i="6"/>
  <c r="AI1400" i="6"/>
  <c r="AH1400" i="6"/>
  <c r="AG1400" i="6"/>
  <c r="AM1400" i="6" s="1"/>
  <c r="AB1400" i="6"/>
  <c r="Z1400" i="6"/>
  <c r="Y1400" i="6"/>
  <c r="X1400" i="6"/>
  <c r="AD1400" i="6" s="1"/>
  <c r="V1400" i="6"/>
  <c r="T1400" i="6"/>
  <c r="S1400" i="6"/>
  <c r="R1400" i="6"/>
  <c r="Q1400" i="6"/>
  <c r="P1400" i="6"/>
  <c r="O1400" i="6"/>
  <c r="N1400" i="6"/>
  <c r="M1400" i="6"/>
  <c r="U1400" i="6" s="1"/>
  <c r="E1400" i="6"/>
  <c r="B1400" i="6"/>
  <c r="BK1399" i="6"/>
  <c r="BJ1399" i="6"/>
  <c r="BC1399" i="6"/>
  <c r="BB1399" i="6"/>
  <c r="BA1399" i="6"/>
  <c r="AZ1399" i="6"/>
  <c r="AY1399" i="6"/>
  <c r="AX1399" i="6"/>
  <c r="AW1399" i="6"/>
  <c r="AV1399" i="6"/>
  <c r="AU1399" i="6"/>
  <c r="AT1399" i="6"/>
  <c r="AS1399" i="6"/>
  <c r="AR1399" i="6"/>
  <c r="AQ1399" i="6"/>
  <c r="AP1399" i="6"/>
  <c r="AO1399" i="6"/>
  <c r="AN1399" i="6"/>
  <c r="AL1399" i="6"/>
  <c r="AK1399" i="6"/>
  <c r="AJ1399" i="6"/>
  <c r="AI1399" i="6"/>
  <c r="AH1399" i="6"/>
  <c r="AG1399" i="6"/>
  <c r="AM1399" i="6" s="1"/>
  <c r="AB1399" i="6"/>
  <c r="Z1399" i="6"/>
  <c r="Y1399" i="6"/>
  <c r="X1399" i="6"/>
  <c r="AD1399" i="6" s="1"/>
  <c r="V1399" i="6"/>
  <c r="T1399" i="6"/>
  <c r="S1399" i="6"/>
  <c r="R1399" i="6"/>
  <c r="Q1399" i="6"/>
  <c r="P1399" i="6"/>
  <c r="O1399" i="6"/>
  <c r="N1399" i="6"/>
  <c r="M1399" i="6"/>
  <c r="U1399" i="6" s="1"/>
  <c r="E1399" i="6"/>
  <c r="B1399" i="6"/>
  <c r="BK1398" i="6"/>
  <c r="BJ1398" i="6"/>
  <c r="BC1398" i="6"/>
  <c r="BB1398" i="6"/>
  <c r="BA1398" i="6"/>
  <c r="AZ1398" i="6"/>
  <c r="AY1398" i="6"/>
  <c r="AX1398" i="6"/>
  <c r="AW1398" i="6"/>
  <c r="AV1398" i="6"/>
  <c r="AU1398" i="6"/>
  <c r="AT1398" i="6"/>
  <c r="AS1398" i="6"/>
  <c r="AR1398" i="6"/>
  <c r="AQ1398" i="6"/>
  <c r="AP1398" i="6"/>
  <c r="AO1398" i="6"/>
  <c r="AN1398" i="6"/>
  <c r="AL1398" i="6"/>
  <c r="AK1398" i="6"/>
  <c r="AJ1398" i="6"/>
  <c r="AI1398" i="6"/>
  <c r="AH1398" i="6"/>
  <c r="AG1398" i="6"/>
  <c r="AM1398" i="6" s="1"/>
  <c r="AB1398" i="6"/>
  <c r="Z1398" i="6"/>
  <c r="Y1398" i="6"/>
  <c r="X1398" i="6"/>
  <c r="AD1398" i="6" s="1"/>
  <c r="V1398" i="6"/>
  <c r="T1398" i="6"/>
  <c r="S1398" i="6"/>
  <c r="R1398" i="6"/>
  <c r="Q1398" i="6"/>
  <c r="P1398" i="6"/>
  <c r="O1398" i="6"/>
  <c r="N1398" i="6"/>
  <c r="M1398" i="6"/>
  <c r="U1398" i="6" s="1"/>
  <c r="E1398" i="6"/>
  <c r="B1398" i="6"/>
  <c r="BK1397" i="6"/>
  <c r="BJ1397" i="6"/>
  <c r="BC1397" i="6"/>
  <c r="BB1397" i="6"/>
  <c r="BA1397" i="6"/>
  <c r="AZ1397" i="6"/>
  <c r="AY1397" i="6"/>
  <c r="AX1397" i="6"/>
  <c r="AW1397" i="6"/>
  <c r="AV1397" i="6"/>
  <c r="AU1397" i="6"/>
  <c r="AT1397" i="6"/>
  <c r="AS1397" i="6"/>
  <c r="AR1397" i="6"/>
  <c r="AQ1397" i="6"/>
  <c r="AP1397" i="6"/>
  <c r="AO1397" i="6"/>
  <c r="AN1397" i="6"/>
  <c r="AL1397" i="6"/>
  <c r="AK1397" i="6"/>
  <c r="AJ1397" i="6"/>
  <c r="AI1397" i="6"/>
  <c r="AH1397" i="6"/>
  <c r="AG1397" i="6"/>
  <c r="AM1397" i="6" s="1"/>
  <c r="AB1397" i="6"/>
  <c r="Z1397" i="6"/>
  <c r="Y1397" i="6"/>
  <c r="X1397" i="6"/>
  <c r="AD1397" i="6" s="1"/>
  <c r="V1397" i="6"/>
  <c r="T1397" i="6"/>
  <c r="S1397" i="6"/>
  <c r="R1397" i="6"/>
  <c r="Q1397" i="6"/>
  <c r="P1397" i="6"/>
  <c r="O1397" i="6"/>
  <c r="N1397" i="6"/>
  <c r="M1397" i="6"/>
  <c r="U1397" i="6" s="1"/>
  <c r="E1397" i="6"/>
  <c r="B1397" i="6"/>
  <c r="BK1396" i="6"/>
  <c r="BJ1396" i="6"/>
  <c r="BC1396" i="6"/>
  <c r="BB1396" i="6"/>
  <c r="BA1396" i="6"/>
  <c r="AZ1396" i="6"/>
  <c r="AY1396" i="6"/>
  <c r="AX1396" i="6"/>
  <c r="AW1396" i="6"/>
  <c r="AV1396" i="6"/>
  <c r="AU1396" i="6"/>
  <c r="AT1396" i="6"/>
  <c r="AS1396" i="6"/>
  <c r="AR1396" i="6"/>
  <c r="AQ1396" i="6"/>
  <c r="AP1396" i="6"/>
  <c r="AO1396" i="6"/>
  <c r="AN1396" i="6"/>
  <c r="AL1396" i="6"/>
  <c r="AK1396" i="6"/>
  <c r="AJ1396" i="6"/>
  <c r="AI1396" i="6"/>
  <c r="AH1396" i="6"/>
  <c r="AG1396" i="6"/>
  <c r="AM1396" i="6" s="1"/>
  <c r="AB1396" i="6"/>
  <c r="Z1396" i="6"/>
  <c r="Y1396" i="6"/>
  <c r="X1396" i="6"/>
  <c r="AD1396" i="6" s="1"/>
  <c r="V1396" i="6"/>
  <c r="T1396" i="6"/>
  <c r="S1396" i="6"/>
  <c r="R1396" i="6"/>
  <c r="Q1396" i="6"/>
  <c r="P1396" i="6"/>
  <c r="O1396" i="6"/>
  <c r="N1396" i="6"/>
  <c r="M1396" i="6"/>
  <c r="U1396" i="6" s="1"/>
  <c r="E1396" i="6"/>
  <c r="B1396" i="6"/>
  <c r="BK1395" i="6"/>
  <c r="BJ1395" i="6"/>
  <c r="BC1395" i="6"/>
  <c r="BB1395" i="6"/>
  <c r="BA1395" i="6"/>
  <c r="AZ1395" i="6"/>
  <c r="AY1395" i="6"/>
  <c r="AX1395" i="6"/>
  <c r="AW1395" i="6"/>
  <c r="AV1395" i="6"/>
  <c r="AU1395" i="6"/>
  <c r="AT1395" i="6"/>
  <c r="AS1395" i="6"/>
  <c r="AR1395" i="6"/>
  <c r="AQ1395" i="6"/>
  <c r="AP1395" i="6"/>
  <c r="AO1395" i="6"/>
  <c r="AN1395" i="6"/>
  <c r="AL1395" i="6"/>
  <c r="AK1395" i="6"/>
  <c r="AJ1395" i="6"/>
  <c r="AI1395" i="6"/>
  <c r="AH1395" i="6"/>
  <c r="AG1395" i="6"/>
  <c r="AM1395" i="6" s="1"/>
  <c r="AB1395" i="6"/>
  <c r="Z1395" i="6"/>
  <c r="Y1395" i="6"/>
  <c r="X1395" i="6"/>
  <c r="AD1395" i="6" s="1"/>
  <c r="V1395" i="6"/>
  <c r="T1395" i="6"/>
  <c r="S1395" i="6"/>
  <c r="R1395" i="6"/>
  <c r="Q1395" i="6"/>
  <c r="P1395" i="6"/>
  <c r="O1395" i="6"/>
  <c r="N1395" i="6"/>
  <c r="M1395" i="6"/>
  <c r="U1395" i="6" s="1"/>
  <c r="E1395" i="6"/>
  <c r="B1395" i="6"/>
  <c r="BK1394" i="6"/>
  <c r="BJ1394" i="6"/>
  <c r="BC1394" i="6"/>
  <c r="BB1394" i="6"/>
  <c r="BA1394" i="6"/>
  <c r="AZ1394" i="6"/>
  <c r="AY1394" i="6"/>
  <c r="AX1394" i="6"/>
  <c r="AW1394" i="6"/>
  <c r="AV1394" i="6"/>
  <c r="AU1394" i="6"/>
  <c r="AT1394" i="6"/>
  <c r="AS1394" i="6"/>
  <c r="AR1394" i="6"/>
  <c r="AQ1394" i="6"/>
  <c r="AP1394" i="6"/>
  <c r="AO1394" i="6"/>
  <c r="AN1394" i="6"/>
  <c r="AL1394" i="6"/>
  <c r="AK1394" i="6"/>
  <c r="AJ1394" i="6"/>
  <c r="AI1394" i="6"/>
  <c r="AH1394" i="6"/>
  <c r="AG1394" i="6"/>
  <c r="AM1394" i="6" s="1"/>
  <c r="AB1394" i="6"/>
  <c r="Z1394" i="6"/>
  <c r="Y1394" i="6"/>
  <c r="X1394" i="6"/>
  <c r="AD1394" i="6" s="1"/>
  <c r="V1394" i="6"/>
  <c r="T1394" i="6"/>
  <c r="S1394" i="6"/>
  <c r="R1394" i="6"/>
  <c r="Q1394" i="6"/>
  <c r="P1394" i="6"/>
  <c r="O1394" i="6"/>
  <c r="N1394" i="6"/>
  <c r="M1394" i="6"/>
  <c r="U1394" i="6" s="1"/>
  <c r="E1394" i="6"/>
  <c r="B1394" i="6"/>
  <c r="BK1393" i="6"/>
  <c r="BJ1393" i="6"/>
  <c r="BC1393" i="6"/>
  <c r="BB1393" i="6"/>
  <c r="BA1393" i="6"/>
  <c r="AZ1393" i="6"/>
  <c r="AY1393" i="6"/>
  <c r="AX1393" i="6"/>
  <c r="AW1393" i="6"/>
  <c r="AV1393" i="6"/>
  <c r="AU1393" i="6"/>
  <c r="AT1393" i="6"/>
  <c r="AS1393" i="6"/>
  <c r="AR1393" i="6"/>
  <c r="AQ1393" i="6"/>
  <c r="AP1393" i="6"/>
  <c r="AO1393" i="6"/>
  <c r="AN1393" i="6"/>
  <c r="AL1393" i="6"/>
  <c r="AK1393" i="6"/>
  <c r="AJ1393" i="6"/>
  <c r="AI1393" i="6"/>
  <c r="AH1393" i="6"/>
  <c r="AG1393" i="6"/>
  <c r="AM1393" i="6" s="1"/>
  <c r="AB1393" i="6"/>
  <c r="Z1393" i="6"/>
  <c r="Y1393" i="6"/>
  <c r="X1393" i="6"/>
  <c r="AD1393" i="6" s="1"/>
  <c r="V1393" i="6"/>
  <c r="T1393" i="6"/>
  <c r="S1393" i="6"/>
  <c r="R1393" i="6"/>
  <c r="Q1393" i="6"/>
  <c r="P1393" i="6"/>
  <c r="O1393" i="6"/>
  <c r="N1393" i="6"/>
  <c r="M1393" i="6"/>
  <c r="U1393" i="6" s="1"/>
  <c r="E1393" i="6"/>
  <c r="B1393" i="6"/>
  <c r="BK1392" i="6"/>
  <c r="BJ1392" i="6"/>
  <c r="BC1392" i="6"/>
  <c r="BB1392" i="6"/>
  <c r="BA1392" i="6"/>
  <c r="AZ1392" i="6"/>
  <c r="AY1392" i="6"/>
  <c r="AX1392" i="6"/>
  <c r="AW1392" i="6"/>
  <c r="AV1392" i="6"/>
  <c r="AU1392" i="6"/>
  <c r="AT1392" i="6"/>
  <c r="AS1392" i="6"/>
  <c r="AR1392" i="6"/>
  <c r="AQ1392" i="6"/>
  <c r="AP1392" i="6"/>
  <c r="AO1392" i="6"/>
  <c r="AN1392" i="6"/>
  <c r="AL1392" i="6"/>
  <c r="AK1392" i="6"/>
  <c r="AJ1392" i="6"/>
  <c r="AI1392" i="6"/>
  <c r="AH1392" i="6"/>
  <c r="AG1392" i="6"/>
  <c r="AM1392" i="6" s="1"/>
  <c r="AB1392" i="6"/>
  <c r="Z1392" i="6"/>
  <c r="Y1392" i="6"/>
  <c r="X1392" i="6"/>
  <c r="AD1392" i="6" s="1"/>
  <c r="V1392" i="6"/>
  <c r="T1392" i="6"/>
  <c r="S1392" i="6"/>
  <c r="R1392" i="6"/>
  <c r="Q1392" i="6"/>
  <c r="P1392" i="6"/>
  <c r="O1392" i="6"/>
  <c r="N1392" i="6"/>
  <c r="M1392" i="6"/>
  <c r="U1392" i="6" s="1"/>
  <c r="E1392" i="6"/>
  <c r="B1392" i="6"/>
  <c r="BK1391" i="6"/>
  <c r="BJ1391" i="6"/>
  <c r="BC1391" i="6"/>
  <c r="BB1391" i="6"/>
  <c r="BA1391" i="6"/>
  <c r="AZ1391" i="6"/>
  <c r="AY1391" i="6"/>
  <c r="AX1391" i="6"/>
  <c r="AW1391" i="6"/>
  <c r="AV1391" i="6"/>
  <c r="AU1391" i="6"/>
  <c r="AT1391" i="6"/>
  <c r="AS1391" i="6"/>
  <c r="AR1391" i="6"/>
  <c r="AQ1391" i="6"/>
  <c r="AP1391" i="6"/>
  <c r="AO1391" i="6"/>
  <c r="AN1391" i="6"/>
  <c r="AL1391" i="6"/>
  <c r="AK1391" i="6"/>
  <c r="AJ1391" i="6"/>
  <c r="AI1391" i="6"/>
  <c r="AH1391" i="6"/>
  <c r="AG1391" i="6"/>
  <c r="AM1391" i="6" s="1"/>
  <c r="AB1391" i="6"/>
  <c r="Z1391" i="6"/>
  <c r="Y1391" i="6"/>
  <c r="X1391" i="6"/>
  <c r="AD1391" i="6" s="1"/>
  <c r="V1391" i="6"/>
  <c r="T1391" i="6"/>
  <c r="S1391" i="6"/>
  <c r="R1391" i="6"/>
  <c r="Q1391" i="6"/>
  <c r="P1391" i="6"/>
  <c r="O1391" i="6"/>
  <c r="N1391" i="6"/>
  <c r="M1391" i="6"/>
  <c r="U1391" i="6" s="1"/>
  <c r="E1391" i="6"/>
  <c r="B1391" i="6"/>
  <c r="BK1390" i="6"/>
  <c r="BJ1390" i="6"/>
  <c r="BC1390" i="6"/>
  <c r="BB1390" i="6"/>
  <c r="BA1390" i="6"/>
  <c r="AZ1390" i="6"/>
  <c r="AY1390" i="6"/>
  <c r="AX1390" i="6"/>
  <c r="AW1390" i="6"/>
  <c r="AV1390" i="6"/>
  <c r="AU1390" i="6"/>
  <c r="AT1390" i="6"/>
  <c r="AS1390" i="6"/>
  <c r="AR1390" i="6"/>
  <c r="AQ1390" i="6"/>
  <c r="AP1390" i="6"/>
  <c r="AO1390" i="6"/>
  <c r="AN1390" i="6"/>
  <c r="AL1390" i="6"/>
  <c r="AK1390" i="6"/>
  <c r="AJ1390" i="6"/>
  <c r="AI1390" i="6"/>
  <c r="AH1390" i="6"/>
  <c r="AG1390" i="6"/>
  <c r="AM1390" i="6" s="1"/>
  <c r="AB1390" i="6"/>
  <c r="Z1390" i="6"/>
  <c r="Y1390" i="6"/>
  <c r="X1390" i="6"/>
  <c r="AD1390" i="6" s="1"/>
  <c r="V1390" i="6"/>
  <c r="T1390" i="6"/>
  <c r="S1390" i="6"/>
  <c r="R1390" i="6"/>
  <c r="Q1390" i="6"/>
  <c r="P1390" i="6"/>
  <c r="O1390" i="6"/>
  <c r="N1390" i="6"/>
  <c r="M1390" i="6"/>
  <c r="U1390" i="6" s="1"/>
  <c r="E1390" i="6"/>
  <c r="B1390" i="6"/>
  <c r="BK1389" i="6"/>
  <c r="BJ1389" i="6"/>
  <c r="BC1389" i="6"/>
  <c r="BB1389" i="6"/>
  <c r="BA1389" i="6"/>
  <c r="AZ1389" i="6"/>
  <c r="AY1389" i="6"/>
  <c r="AX1389" i="6"/>
  <c r="AW1389" i="6"/>
  <c r="AV1389" i="6"/>
  <c r="AU1389" i="6"/>
  <c r="AT1389" i="6"/>
  <c r="AS1389" i="6"/>
  <c r="AR1389" i="6"/>
  <c r="AQ1389" i="6"/>
  <c r="AP1389" i="6"/>
  <c r="AO1389" i="6"/>
  <c r="AN1389" i="6"/>
  <c r="AL1389" i="6"/>
  <c r="AK1389" i="6"/>
  <c r="AJ1389" i="6"/>
  <c r="AI1389" i="6"/>
  <c r="AH1389" i="6"/>
  <c r="AG1389" i="6"/>
  <c r="AM1389" i="6" s="1"/>
  <c r="AB1389" i="6"/>
  <c r="Z1389" i="6"/>
  <c r="Y1389" i="6"/>
  <c r="X1389" i="6"/>
  <c r="AD1389" i="6" s="1"/>
  <c r="V1389" i="6"/>
  <c r="T1389" i="6"/>
  <c r="S1389" i="6"/>
  <c r="R1389" i="6"/>
  <c r="Q1389" i="6"/>
  <c r="P1389" i="6"/>
  <c r="O1389" i="6"/>
  <c r="N1389" i="6"/>
  <c r="M1389" i="6"/>
  <c r="U1389" i="6" s="1"/>
  <c r="E1389" i="6"/>
  <c r="B1389" i="6"/>
  <c r="BK1388" i="6"/>
  <c r="BJ1388" i="6"/>
  <c r="BC1388" i="6"/>
  <c r="BB1388" i="6"/>
  <c r="BA1388" i="6"/>
  <c r="AZ1388" i="6"/>
  <c r="AY1388" i="6"/>
  <c r="AX1388" i="6"/>
  <c r="AW1388" i="6"/>
  <c r="AV1388" i="6"/>
  <c r="AU1388" i="6"/>
  <c r="AT1388" i="6"/>
  <c r="AS1388" i="6"/>
  <c r="AR1388" i="6"/>
  <c r="AQ1388" i="6"/>
  <c r="AP1388" i="6"/>
  <c r="AO1388" i="6"/>
  <c r="AN1388" i="6"/>
  <c r="AL1388" i="6"/>
  <c r="AK1388" i="6"/>
  <c r="AJ1388" i="6"/>
  <c r="AI1388" i="6"/>
  <c r="AH1388" i="6"/>
  <c r="AG1388" i="6"/>
  <c r="AM1388" i="6" s="1"/>
  <c r="AB1388" i="6"/>
  <c r="Z1388" i="6"/>
  <c r="Y1388" i="6"/>
  <c r="X1388" i="6"/>
  <c r="AD1388" i="6" s="1"/>
  <c r="V1388" i="6"/>
  <c r="T1388" i="6"/>
  <c r="S1388" i="6"/>
  <c r="R1388" i="6"/>
  <c r="Q1388" i="6"/>
  <c r="P1388" i="6"/>
  <c r="O1388" i="6"/>
  <c r="N1388" i="6"/>
  <c r="M1388" i="6"/>
  <c r="U1388" i="6" s="1"/>
  <c r="E1388" i="6"/>
  <c r="B1388" i="6"/>
  <c r="BK1387" i="6"/>
  <c r="BJ1387" i="6"/>
  <c r="BC1387" i="6"/>
  <c r="BB1387" i="6"/>
  <c r="BA1387" i="6"/>
  <c r="AZ1387" i="6"/>
  <c r="AY1387" i="6"/>
  <c r="AX1387" i="6"/>
  <c r="AW1387" i="6"/>
  <c r="AV1387" i="6"/>
  <c r="AU1387" i="6"/>
  <c r="AT1387" i="6"/>
  <c r="AS1387" i="6"/>
  <c r="AR1387" i="6"/>
  <c r="AQ1387" i="6"/>
  <c r="AP1387" i="6"/>
  <c r="AO1387" i="6"/>
  <c r="AN1387" i="6"/>
  <c r="AL1387" i="6"/>
  <c r="AK1387" i="6"/>
  <c r="AJ1387" i="6"/>
  <c r="AI1387" i="6"/>
  <c r="AH1387" i="6"/>
  <c r="AG1387" i="6"/>
  <c r="AM1387" i="6" s="1"/>
  <c r="AB1387" i="6"/>
  <c r="Z1387" i="6"/>
  <c r="Y1387" i="6"/>
  <c r="X1387" i="6"/>
  <c r="AD1387" i="6" s="1"/>
  <c r="V1387" i="6"/>
  <c r="T1387" i="6"/>
  <c r="S1387" i="6"/>
  <c r="R1387" i="6"/>
  <c r="Q1387" i="6"/>
  <c r="P1387" i="6"/>
  <c r="O1387" i="6"/>
  <c r="N1387" i="6"/>
  <c r="M1387" i="6"/>
  <c r="U1387" i="6" s="1"/>
  <c r="E1387" i="6"/>
  <c r="B1387" i="6"/>
  <c r="BK1386" i="6"/>
  <c r="BJ1386" i="6"/>
  <c r="BC1386" i="6"/>
  <c r="BB1386" i="6"/>
  <c r="BA1386" i="6"/>
  <c r="AZ1386" i="6"/>
  <c r="AY1386" i="6"/>
  <c r="AX1386" i="6"/>
  <c r="AW1386" i="6"/>
  <c r="AV1386" i="6"/>
  <c r="AU1386" i="6"/>
  <c r="AT1386" i="6"/>
  <c r="AS1386" i="6"/>
  <c r="AR1386" i="6"/>
  <c r="AQ1386" i="6"/>
  <c r="AP1386" i="6"/>
  <c r="AO1386" i="6"/>
  <c r="AN1386" i="6"/>
  <c r="AL1386" i="6"/>
  <c r="AK1386" i="6"/>
  <c r="AJ1386" i="6"/>
  <c r="AI1386" i="6"/>
  <c r="AH1386" i="6"/>
  <c r="AG1386" i="6"/>
  <c r="AM1386" i="6" s="1"/>
  <c r="AB1386" i="6"/>
  <c r="Z1386" i="6"/>
  <c r="Y1386" i="6"/>
  <c r="X1386" i="6"/>
  <c r="AD1386" i="6" s="1"/>
  <c r="V1386" i="6"/>
  <c r="T1386" i="6"/>
  <c r="S1386" i="6"/>
  <c r="R1386" i="6"/>
  <c r="Q1386" i="6"/>
  <c r="P1386" i="6"/>
  <c r="O1386" i="6"/>
  <c r="N1386" i="6"/>
  <c r="M1386" i="6"/>
  <c r="U1386" i="6" s="1"/>
  <c r="E1386" i="6"/>
  <c r="B1386" i="6"/>
  <c r="BK1385" i="6"/>
  <c r="BJ1385" i="6"/>
  <c r="BC1385" i="6"/>
  <c r="BB1385" i="6"/>
  <c r="BA1385" i="6"/>
  <c r="AZ1385" i="6"/>
  <c r="AY1385" i="6"/>
  <c r="AX1385" i="6"/>
  <c r="AW1385" i="6"/>
  <c r="AV1385" i="6"/>
  <c r="AU1385" i="6"/>
  <c r="AT1385" i="6"/>
  <c r="AS1385" i="6"/>
  <c r="AR1385" i="6"/>
  <c r="AQ1385" i="6"/>
  <c r="AP1385" i="6"/>
  <c r="AO1385" i="6"/>
  <c r="AN1385" i="6"/>
  <c r="AL1385" i="6"/>
  <c r="AK1385" i="6"/>
  <c r="AJ1385" i="6"/>
  <c r="AI1385" i="6"/>
  <c r="AH1385" i="6"/>
  <c r="AG1385" i="6"/>
  <c r="AM1385" i="6" s="1"/>
  <c r="AB1385" i="6"/>
  <c r="Z1385" i="6"/>
  <c r="Y1385" i="6"/>
  <c r="X1385" i="6"/>
  <c r="AD1385" i="6" s="1"/>
  <c r="V1385" i="6"/>
  <c r="T1385" i="6"/>
  <c r="S1385" i="6"/>
  <c r="R1385" i="6"/>
  <c r="Q1385" i="6"/>
  <c r="P1385" i="6"/>
  <c r="O1385" i="6"/>
  <c r="N1385" i="6"/>
  <c r="M1385" i="6"/>
  <c r="U1385" i="6" s="1"/>
  <c r="E1385" i="6"/>
  <c r="B1385" i="6"/>
  <c r="BK1384" i="6"/>
  <c r="BJ1384" i="6"/>
  <c r="BC1384" i="6"/>
  <c r="BB1384" i="6"/>
  <c r="BA1384" i="6"/>
  <c r="AZ1384" i="6"/>
  <c r="AY1384" i="6"/>
  <c r="AX1384" i="6"/>
  <c r="AW1384" i="6"/>
  <c r="AV1384" i="6"/>
  <c r="AU1384" i="6"/>
  <c r="AT1384" i="6"/>
  <c r="AS1384" i="6"/>
  <c r="AR1384" i="6"/>
  <c r="AQ1384" i="6"/>
  <c r="AP1384" i="6"/>
  <c r="AO1384" i="6"/>
  <c r="AN1384" i="6"/>
  <c r="AL1384" i="6"/>
  <c r="AK1384" i="6"/>
  <c r="AJ1384" i="6"/>
  <c r="AI1384" i="6"/>
  <c r="AH1384" i="6"/>
  <c r="AG1384" i="6"/>
  <c r="AM1384" i="6" s="1"/>
  <c r="AB1384" i="6"/>
  <c r="Z1384" i="6"/>
  <c r="Y1384" i="6"/>
  <c r="X1384" i="6"/>
  <c r="AD1384" i="6" s="1"/>
  <c r="V1384" i="6"/>
  <c r="T1384" i="6"/>
  <c r="S1384" i="6"/>
  <c r="R1384" i="6"/>
  <c r="Q1384" i="6"/>
  <c r="P1384" i="6"/>
  <c r="O1384" i="6"/>
  <c r="N1384" i="6"/>
  <c r="M1384" i="6"/>
  <c r="U1384" i="6" s="1"/>
  <c r="E1384" i="6"/>
  <c r="B1384" i="6"/>
  <c r="BK1383" i="6"/>
  <c r="BJ1383" i="6"/>
  <c r="BC1383" i="6"/>
  <c r="BB1383" i="6"/>
  <c r="BA1383" i="6"/>
  <c r="AZ1383" i="6"/>
  <c r="AY1383" i="6"/>
  <c r="AX1383" i="6"/>
  <c r="AW1383" i="6"/>
  <c r="AV1383" i="6"/>
  <c r="AU1383" i="6"/>
  <c r="AT1383" i="6"/>
  <c r="AS1383" i="6"/>
  <c r="AR1383" i="6"/>
  <c r="AQ1383" i="6"/>
  <c r="AP1383" i="6"/>
  <c r="AO1383" i="6"/>
  <c r="AN1383" i="6"/>
  <c r="AL1383" i="6"/>
  <c r="AK1383" i="6"/>
  <c r="AJ1383" i="6"/>
  <c r="AI1383" i="6"/>
  <c r="AH1383" i="6"/>
  <c r="AG1383" i="6"/>
  <c r="AM1383" i="6" s="1"/>
  <c r="AB1383" i="6"/>
  <c r="Z1383" i="6"/>
  <c r="Y1383" i="6"/>
  <c r="X1383" i="6"/>
  <c r="AD1383" i="6" s="1"/>
  <c r="V1383" i="6"/>
  <c r="T1383" i="6"/>
  <c r="S1383" i="6"/>
  <c r="R1383" i="6"/>
  <c r="Q1383" i="6"/>
  <c r="P1383" i="6"/>
  <c r="O1383" i="6"/>
  <c r="N1383" i="6"/>
  <c r="M1383" i="6"/>
  <c r="U1383" i="6" s="1"/>
  <c r="E1383" i="6"/>
  <c r="B1383" i="6"/>
  <c r="BK1382" i="6"/>
  <c r="BJ1382" i="6"/>
  <c r="BC1382" i="6"/>
  <c r="BB1382" i="6"/>
  <c r="BA1382" i="6"/>
  <c r="AZ1382" i="6"/>
  <c r="AY1382" i="6"/>
  <c r="AX1382" i="6"/>
  <c r="AW1382" i="6"/>
  <c r="AV1382" i="6"/>
  <c r="AU1382" i="6"/>
  <c r="AT1382" i="6"/>
  <c r="AS1382" i="6"/>
  <c r="AR1382" i="6"/>
  <c r="AQ1382" i="6"/>
  <c r="AP1382" i="6"/>
  <c r="AO1382" i="6"/>
  <c r="AN1382" i="6"/>
  <c r="AL1382" i="6"/>
  <c r="AK1382" i="6"/>
  <c r="AJ1382" i="6"/>
  <c r="AI1382" i="6"/>
  <c r="AH1382" i="6"/>
  <c r="AG1382" i="6"/>
  <c r="AM1382" i="6" s="1"/>
  <c r="AB1382" i="6"/>
  <c r="Z1382" i="6"/>
  <c r="Y1382" i="6"/>
  <c r="X1382" i="6"/>
  <c r="AD1382" i="6" s="1"/>
  <c r="V1382" i="6"/>
  <c r="T1382" i="6"/>
  <c r="S1382" i="6"/>
  <c r="R1382" i="6"/>
  <c r="Q1382" i="6"/>
  <c r="P1382" i="6"/>
  <c r="O1382" i="6"/>
  <c r="N1382" i="6"/>
  <c r="M1382" i="6"/>
  <c r="U1382" i="6" s="1"/>
  <c r="E1382" i="6"/>
  <c r="B1382" i="6"/>
  <c r="BK1381" i="6"/>
  <c r="BJ1381" i="6"/>
  <c r="BC1381" i="6"/>
  <c r="BB1381" i="6"/>
  <c r="BA1381" i="6"/>
  <c r="AZ1381" i="6"/>
  <c r="AY1381" i="6"/>
  <c r="AX1381" i="6"/>
  <c r="AW1381" i="6"/>
  <c r="AV1381" i="6"/>
  <c r="AU1381" i="6"/>
  <c r="AT1381" i="6"/>
  <c r="AS1381" i="6"/>
  <c r="AR1381" i="6"/>
  <c r="AQ1381" i="6"/>
  <c r="AP1381" i="6"/>
  <c r="AO1381" i="6"/>
  <c r="AN1381" i="6"/>
  <c r="AL1381" i="6"/>
  <c r="AK1381" i="6"/>
  <c r="AJ1381" i="6"/>
  <c r="AI1381" i="6"/>
  <c r="AH1381" i="6"/>
  <c r="AG1381" i="6"/>
  <c r="AM1381" i="6" s="1"/>
  <c r="AB1381" i="6"/>
  <c r="Z1381" i="6"/>
  <c r="Y1381" i="6"/>
  <c r="X1381" i="6"/>
  <c r="AD1381" i="6" s="1"/>
  <c r="V1381" i="6"/>
  <c r="T1381" i="6"/>
  <c r="S1381" i="6"/>
  <c r="R1381" i="6"/>
  <c r="Q1381" i="6"/>
  <c r="P1381" i="6"/>
  <c r="O1381" i="6"/>
  <c r="N1381" i="6"/>
  <c r="M1381" i="6"/>
  <c r="U1381" i="6" s="1"/>
  <c r="E1381" i="6"/>
  <c r="B1381" i="6"/>
  <c r="BK1380" i="6"/>
  <c r="BJ1380" i="6"/>
  <c r="BC1380" i="6"/>
  <c r="BB1380" i="6"/>
  <c r="BA1380" i="6"/>
  <c r="AZ1380" i="6"/>
  <c r="AY1380" i="6"/>
  <c r="AX1380" i="6"/>
  <c r="AW1380" i="6"/>
  <c r="AV1380" i="6"/>
  <c r="AU1380" i="6"/>
  <c r="AT1380" i="6"/>
  <c r="AS1380" i="6"/>
  <c r="AR1380" i="6"/>
  <c r="AQ1380" i="6"/>
  <c r="AP1380" i="6"/>
  <c r="AO1380" i="6"/>
  <c r="AN1380" i="6"/>
  <c r="AL1380" i="6"/>
  <c r="AK1380" i="6"/>
  <c r="AJ1380" i="6"/>
  <c r="AI1380" i="6"/>
  <c r="AH1380" i="6"/>
  <c r="AG1380" i="6"/>
  <c r="AM1380" i="6" s="1"/>
  <c r="AB1380" i="6"/>
  <c r="Z1380" i="6"/>
  <c r="Y1380" i="6"/>
  <c r="X1380" i="6"/>
  <c r="AD1380" i="6" s="1"/>
  <c r="V1380" i="6"/>
  <c r="T1380" i="6"/>
  <c r="S1380" i="6"/>
  <c r="R1380" i="6"/>
  <c r="Q1380" i="6"/>
  <c r="P1380" i="6"/>
  <c r="O1380" i="6"/>
  <c r="N1380" i="6"/>
  <c r="M1380" i="6"/>
  <c r="U1380" i="6" s="1"/>
  <c r="E1380" i="6"/>
  <c r="B1380" i="6"/>
  <c r="BK1379" i="6"/>
  <c r="BJ1379" i="6"/>
  <c r="BC1379" i="6"/>
  <c r="BB1379" i="6"/>
  <c r="BA1379" i="6"/>
  <c r="AZ1379" i="6"/>
  <c r="AY1379" i="6"/>
  <c r="AX1379" i="6"/>
  <c r="AW1379" i="6"/>
  <c r="AV1379" i="6"/>
  <c r="AU1379" i="6"/>
  <c r="AT1379" i="6"/>
  <c r="AS1379" i="6"/>
  <c r="AR1379" i="6"/>
  <c r="AQ1379" i="6"/>
  <c r="AP1379" i="6"/>
  <c r="AO1379" i="6"/>
  <c r="AN1379" i="6"/>
  <c r="AL1379" i="6"/>
  <c r="AK1379" i="6"/>
  <c r="AJ1379" i="6"/>
  <c r="AI1379" i="6"/>
  <c r="AH1379" i="6"/>
  <c r="AG1379" i="6"/>
  <c r="AM1379" i="6" s="1"/>
  <c r="AB1379" i="6"/>
  <c r="Z1379" i="6"/>
  <c r="Y1379" i="6"/>
  <c r="X1379" i="6"/>
  <c r="AD1379" i="6" s="1"/>
  <c r="V1379" i="6"/>
  <c r="T1379" i="6"/>
  <c r="S1379" i="6"/>
  <c r="R1379" i="6"/>
  <c r="Q1379" i="6"/>
  <c r="P1379" i="6"/>
  <c r="O1379" i="6"/>
  <c r="N1379" i="6"/>
  <c r="M1379" i="6"/>
  <c r="U1379" i="6" s="1"/>
  <c r="E1379" i="6"/>
  <c r="B1379" i="6"/>
  <c r="BK1378" i="6"/>
  <c r="BJ1378" i="6"/>
  <c r="BC1378" i="6"/>
  <c r="BB1378" i="6"/>
  <c r="BA1378" i="6"/>
  <c r="AZ1378" i="6"/>
  <c r="AY1378" i="6"/>
  <c r="AX1378" i="6"/>
  <c r="AW1378" i="6"/>
  <c r="AV1378" i="6"/>
  <c r="AU1378" i="6"/>
  <c r="AT1378" i="6"/>
  <c r="AS1378" i="6"/>
  <c r="AR1378" i="6"/>
  <c r="AQ1378" i="6"/>
  <c r="AP1378" i="6"/>
  <c r="AO1378" i="6"/>
  <c r="AN1378" i="6"/>
  <c r="AL1378" i="6"/>
  <c r="AK1378" i="6"/>
  <c r="AJ1378" i="6"/>
  <c r="AI1378" i="6"/>
  <c r="AH1378" i="6"/>
  <c r="AG1378" i="6"/>
  <c r="AM1378" i="6" s="1"/>
  <c r="AB1378" i="6"/>
  <c r="Z1378" i="6"/>
  <c r="Y1378" i="6"/>
  <c r="X1378" i="6"/>
  <c r="AD1378" i="6" s="1"/>
  <c r="V1378" i="6"/>
  <c r="T1378" i="6"/>
  <c r="S1378" i="6"/>
  <c r="R1378" i="6"/>
  <c r="Q1378" i="6"/>
  <c r="P1378" i="6"/>
  <c r="O1378" i="6"/>
  <c r="N1378" i="6"/>
  <c r="M1378" i="6"/>
  <c r="U1378" i="6" s="1"/>
  <c r="E1378" i="6"/>
  <c r="B1378" i="6"/>
  <c r="BK1377" i="6"/>
  <c r="BJ1377" i="6"/>
  <c r="BC1377" i="6"/>
  <c r="BB1377" i="6"/>
  <c r="BA1377" i="6"/>
  <c r="AZ1377" i="6"/>
  <c r="AY1377" i="6"/>
  <c r="AX1377" i="6"/>
  <c r="AW1377" i="6"/>
  <c r="AV1377" i="6"/>
  <c r="AU1377" i="6"/>
  <c r="AT1377" i="6"/>
  <c r="AS1377" i="6"/>
  <c r="AR1377" i="6"/>
  <c r="AQ1377" i="6"/>
  <c r="AP1377" i="6"/>
  <c r="AO1377" i="6"/>
  <c r="AN1377" i="6"/>
  <c r="AL1377" i="6"/>
  <c r="AK1377" i="6"/>
  <c r="AJ1377" i="6"/>
  <c r="AI1377" i="6"/>
  <c r="AH1377" i="6"/>
  <c r="AG1377" i="6"/>
  <c r="AM1377" i="6" s="1"/>
  <c r="AB1377" i="6"/>
  <c r="Z1377" i="6"/>
  <c r="Y1377" i="6"/>
  <c r="X1377" i="6"/>
  <c r="AD1377" i="6" s="1"/>
  <c r="V1377" i="6"/>
  <c r="T1377" i="6"/>
  <c r="S1377" i="6"/>
  <c r="R1377" i="6"/>
  <c r="Q1377" i="6"/>
  <c r="P1377" i="6"/>
  <c r="O1377" i="6"/>
  <c r="N1377" i="6"/>
  <c r="M1377" i="6"/>
  <c r="U1377" i="6" s="1"/>
  <c r="E1377" i="6"/>
  <c r="B1377" i="6"/>
  <c r="BK1376" i="6"/>
  <c r="BJ1376" i="6"/>
  <c r="BC1376" i="6"/>
  <c r="BB1376" i="6"/>
  <c r="BA1376" i="6"/>
  <c r="AZ1376" i="6"/>
  <c r="AY1376" i="6"/>
  <c r="AX1376" i="6"/>
  <c r="AW1376" i="6"/>
  <c r="AV1376" i="6"/>
  <c r="AU1376" i="6"/>
  <c r="AT1376" i="6"/>
  <c r="AS1376" i="6"/>
  <c r="AR1376" i="6"/>
  <c r="AQ1376" i="6"/>
  <c r="AP1376" i="6"/>
  <c r="AO1376" i="6"/>
  <c r="AN1376" i="6"/>
  <c r="AL1376" i="6"/>
  <c r="AK1376" i="6"/>
  <c r="AJ1376" i="6"/>
  <c r="AI1376" i="6"/>
  <c r="AH1376" i="6"/>
  <c r="AG1376" i="6"/>
  <c r="AM1376" i="6" s="1"/>
  <c r="AB1376" i="6"/>
  <c r="Z1376" i="6"/>
  <c r="Y1376" i="6"/>
  <c r="X1376" i="6"/>
  <c r="AD1376" i="6" s="1"/>
  <c r="V1376" i="6"/>
  <c r="T1376" i="6"/>
  <c r="S1376" i="6"/>
  <c r="R1376" i="6"/>
  <c r="Q1376" i="6"/>
  <c r="P1376" i="6"/>
  <c r="O1376" i="6"/>
  <c r="N1376" i="6"/>
  <c r="M1376" i="6"/>
  <c r="U1376" i="6" s="1"/>
  <c r="E1376" i="6"/>
  <c r="B1376" i="6"/>
  <c r="BK1375" i="6"/>
  <c r="BJ1375" i="6"/>
  <c r="BC1375" i="6"/>
  <c r="BB1375" i="6"/>
  <c r="BA1375" i="6"/>
  <c r="AZ1375" i="6"/>
  <c r="AY1375" i="6"/>
  <c r="AX1375" i="6"/>
  <c r="AW1375" i="6"/>
  <c r="AV1375" i="6"/>
  <c r="AU1375" i="6"/>
  <c r="AT1375" i="6"/>
  <c r="AS1375" i="6"/>
  <c r="AR1375" i="6"/>
  <c r="AQ1375" i="6"/>
  <c r="AP1375" i="6"/>
  <c r="AO1375" i="6"/>
  <c r="AN1375" i="6"/>
  <c r="AL1375" i="6"/>
  <c r="AK1375" i="6"/>
  <c r="AJ1375" i="6"/>
  <c r="AI1375" i="6"/>
  <c r="AH1375" i="6"/>
  <c r="AG1375" i="6"/>
  <c r="AM1375" i="6" s="1"/>
  <c r="AB1375" i="6"/>
  <c r="Z1375" i="6"/>
  <c r="Y1375" i="6"/>
  <c r="X1375" i="6"/>
  <c r="AD1375" i="6" s="1"/>
  <c r="V1375" i="6"/>
  <c r="T1375" i="6"/>
  <c r="S1375" i="6"/>
  <c r="R1375" i="6"/>
  <c r="Q1375" i="6"/>
  <c r="P1375" i="6"/>
  <c r="O1375" i="6"/>
  <c r="N1375" i="6"/>
  <c r="M1375" i="6"/>
  <c r="U1375" i="6" s="1"/>
  <c r="E1375" i="6"/>
  <c r="B1375" i="6"/>
  <c r="BK1374" i="6"/>
  <c r="BJ1374" i="6"/>
  <c r="BC1374" i="6"/>
  <c r="BB1374" i="6"/>
  <c r="BA1374" i="6"/>
  <c r="AZ1374" i="6"/>
  <c r="AY1374" i="6"/>
  <c r="AX1374" i="6"/>
  <c r="AW1374" i="6"/>
  <c r="AV1374" i="6"/>
  <c r="AU1374" i="6"/>
  <c r="AT1374" i="6"/>
  <c r="AS1374" i="6"/>
  <c r="AR1374" i="6"/>
  <c r="AQ1374" i="6"/>
  <c r="AP1374" i="6"/>
  <c r="AO1374" i="6"/>
  <c r="AN1374" i="6"/>
  <c r="AL1374" i="6"/>
  <c r="AK1374" i="6"/>
  <c r="AJ1374" i="6"/>
  <c r="AI1374" i="6"/>
  <c r="AH1374" i="6"/>
  <c r="AG1374" i="6"/>
  <c r="AM1374" i="6" s="1"/>
  <c r="AB1374" i="6"/>
  <c r="Z1374" i="6"/>
  <c r="Y1374" i="6"/>
  <c r="X1374" i="6"/>
  <c r="AD1374" i="6" s="1"/>
  <c r="V1374" i="6"/>
  <c r="T1374" i="6"/>
  <c r="S1374" i="6"/>
  <c r="R1374" i="6"/>
  <c r="Q1374" i="6"/>
  <c r="P1374" i="6"/>
  <c r="O1374" i="6"/>
  <c r="N1374" i="6"/>
  <c r="M1374" i="6"/>
  <c r="U1374" i="6" s="1"/>
  <c r="E1374" i="6"/>
  <c r="B1374" i="6"/>
  <c r="BK1373" i="6"/>
  <c r="BJ1373" i="6"/>
  <c r="BC1373" i="6"/>
  <c r="BB1373" i="6"/>
  <c r="BA1373" i="6"/>
  <c r="AZ1373" i="6"/>
  <c r="AY1373" i="6"/>
  <c r="AX1373" i="6"/>
  <c r="AW1373" i="6"/>
  <c r="AV1373" i="6"/>
  <c r="AU1373" i="6"/>
  <c r="AT1373" i="6"/>
  <c r="AS1373" i="6"/>
  <c r="AR1373" i="6"/>
  <c r="AQ1373" i="6"/>
  <c r="AP1373" i="6"/>
  <c r="AO1373" i="6"/>
  <c r="AN1373" i="6"/>
  <c r="AL1373" i="6"/>
  <c r="AK1373" i="6"/>
  <c r="AJ1373" i="6"/>
  <c r="AI1373" i="6"/>
  <c r="AH1373" i="6"/>
  <c r="AG1373" i="6"/>
  <c r="AM1373" i="6" s="1"/>
  <c r="AB1373" i="6"/>
  <c r="Z1373" i="6"/>
  <c r="Y1373" i="6"/>
  <c r="X1373" i="6"/>
  <c r="AD1373" i="6" s="1"/>
  <c r="V1373" i="6"/>
  <c r="T1373" i="6"/>
  <c r="S1373" i="6"/>
  <c r="R1373" i="6"/>
  <c r="Q1373" i="6"/>
  <c r="P1373" i="6"/>
  <c r="O1373" i="6"/>
  <c r="N1373" i="6"/>
  <c r="M1373" i="6"/>
  <c r="U1373" i="6" s="1"/>
  <c r="E1373" i="6"/>
  <c r="B1373" i="6"/>
  <c r="BK1372" i="6"/>
  <c r="BJ1372" i="6"/>
  <c r="BC1372" i="6"/>
  <c r="BB1372" i="6"/>
  <c r="BA1372" i="6"/>
  <c r="AZ1372" i="6"/>
  <c r="AY1372" i="6"/>
  <c r="AX1372" i="6"/>
  <c r="AW1372" i="6"/>
  <c r="AV1372" i="6"/>
  <c r="AU1372" i="6"/>
  <c r="AT1372" i="6"/>
  <c r="AS1372" i="6"/>
  <c r="AR1372" i="6"/>
  <c r="AQ1372" i="6"/>
  <c r="AP1372" i="6"/>
  <c r="AO1372" i="6"/>
  <c r="AN1372" i="6"/>
  <c r="AL1372" i="6"/>
  <c r="AK1372" i="6"/>
  <c r="AJ1372" i="6"/>
  <c r="AI1372" i="6"/>
  <c r="AH1372" i="6"/>
  <c r="AG1372" i="6"/>
  <c r="AM1372" i="6" s="1"/>
  <c r="AB1372" i="6"/>
  <c r="Z1372" i="6"/>
  <c r="Y1372" i="6"/>
  <c r="X1372" i="6"/>
  <c r="AD1372" i="6" s="1"/>
  <c r="V1372" i="6"/>
  <c r="T1372" i="6"/>
  <c r="S1372" i="6"/>
  <c r="R1372" i="6"/>
  <c r="Q1372" i="6"/>
  <c r="P1372" i="6"/>
  <c r="O1372" i="6"/>
  <c r="N1372" i="6"/>
  <c r="M1372" i="6"/>
  <c r="U1372" i="6" s="1"/>
  <c r="E1372" i="6"/>
  <c r="B1372" i="6"/>
  <c r="BK1371" i="6"/>
  <c r="BJ1371" i="6"/>
  <c r="BC1371" i="6"/>
  <c r="BB1371" i="6"/>
  <c r="BA1371" i="6"/>
  <c r="AZ1371" i="6"/>
  <c r="AY1371" i="6"/>
  <c r="AX1371" i="6"/>
  <c r="AW1371" i="6"/>
  <c r="AV1371" i="6"/>
  <c r="AU1371" i="6"/>
  <c r="AT1371" i="6"/>
  <c r="AS1371" i="6"/>
  <c r="AR1371" i="6"/>
  <c r="AQ1371" i="6"/>
  <c r="AP1371" i="6"/>
  <c r="AO1371" i="6"/>
  <c r="AN1371" i="6"/>
  <c r="AL1371" i="6"/>
  <c r="AK1371" i="6"/>
  <c r="AJ1371" i="6"/>
  <c r="AI1371" i="6"/>
  <c r="AH1371" i="6"/>
  <c r="AG1371" i="6"/>
  <c r="AM1371" i="6" s="1"/>
  <c r="AB1371" i="6"/>
  <c r="Z1371" i="6"/>
  <c r="Y1371" i="6"/>
  <c r="X1371" i="6"/>
  <c r="AD1371" i="6" s="1"/>
  <c r="V1371" i="6"/>
  <c r="T1371" i="6"/>
  <c r="S1371" i="6"/>
  <c r="R1371" i="6"/>
  <c r="Q1371" i="6"/>
  <c r="P1371" i="6"/>
  <c r="O1371" i="6"/>
  <c r="N1371" i="6"/>
  <c r="M1371" i="6"/>
  <c r="U1371" i="6" s="1"/>
  <c r="E1371" i="6"/>
  <c r="B1371" i="6"/>
  <c r="BK1370" i="6"/>
  <c r="BJ1370" i="6"/>
  <c r="BC1370" i="6"/>
  <c r="BB1370" i="6"/>
  <c r="BA1370" i="6"/>
  <c r="AZ1370" i="6"/>
  <c r="AY1370" i="6"/>
  <c r="AX1370" i="6"/>
  <c r="AW1370" i="6"/>
  <c r="AV1370" i="6"/>
  <c r="AU1370" i="6"/>
  <c r="AT1370" i="6"/>
  <c r="AS1370" i="6"/>
  <c r="AR1370" i="6"/>
  <c r="AQ1370" i="6"/>
  <c r="AP1370" i="6"/>
  <c r="AO1370" i="6"/>
  <c r="AN1370" i="6"/>
  <c r="AL1370" i="6"/>
  <c r="AK1370" i="6"/>
  <c r="AJ1370" i="6"/>
  <c r="AI1370" i="6"/>
  <c r="AH1370" i="6"/>
  <c r="AG1370" i="6"/>
  <c r="AM1370" i="6" s="1"/>
  <c r="AB1370" i="6"/>
  <c r="Z1370" i="6"/>
  <c r="Y1370" i="6"/>
  <c r="X1370" i="6"/>
  <c r="AD1370" i="6" s="1"/>
  <c r="V1370" i="6"/>
  <c r="T1370" i="6"/>
  <c r="S1370" i="6"/>
  <c r="R1370" i="6"/>
  <c r="Q1370" i="6"/>
  <c r="P1370" i="6"/>
  <c r="O1370" i="6"/>
  <c r="N1370" i="6"/>
  <c r="M1370" i="6"/>
  <c r="U1370" i="6" s="1"/>
  <c r="E1370" i="6"/>
  <c r="B1370" i="6"/>
  <c r="BK1369" i="6"/>
  <c r="BJ1369" i="6"/>
  <c r="BC1369" i="6"/>
  <c r="BB1369" i="6"/>
  <c r="BA1369" i="6"/>
  <c r="AZ1369" i="6"/>
  <c r="AY1369" i="6"/>
  <c r="AX1369" i="6"/>
  <c r="AW1369" i="6"/>
  <c r="AV1369" i="6"/>
  <c r="AU1369" i="6"/>
  <c r="AT1369" i="6"/>
  <c r="AS1369" i="6"/>
  <c r="AR1369" i="6"/>
  <c r="AQ1369" i="6"/>
  <c r="AP1369" i="6"/>
  <c r="AO1369" i="6"/>
  <c r="AN1369" i="6"/>
  <c r="AL1369" i="6"/>
  <c r="AK1369" i="6"/>
  <c r="AJ1369" i="6"/>
  <c r="AI1369" i="6"/>
  <c r="AH1369" i="6"/>
  <c r="AG1369" i="6"/>
  <c r="AM1369" i="6" s="1"/>
  <c r="AB1369" i="6"/>
  <c r="Z1369" i="6"/>
  <c r="Y1369" i="6"/>
  <c r="X1369" i="6"/>
  <c r="AD1369" i="6" s="1"/>
  <c r="V1369" i="6"/>
  <c r="T1369" i="6"/>
  <c r="S1369" i="6"/>
  <c r="R1369" i="6"/>
  <c r="Q1369" i="6"/>
  <c r="P1369" i="6"/>
  <c r="O1369" i="6"/>
  <c r="N1369" i="6"/>
  <c r="M1369" i="6"/>
  <c r="U1369" i="6" s="1"/>
  <c r="E1369" i="6"/>
  <c r="B1369" i="6"/>
  <c r="BK1368" i="6"/>
  <c r="BJ1368" i="6"/>
  <c r="BC1368" i="6"/>
  <c r="BB1368" i="6"/>
  <c r="BA1368" i="6"/>
  <c r="AZ1368" i="6"/>
  <c r="AY1368" i="6"/>
  <c r="AX1368" i="6"/>
  <c r="AW1368" i="6"/>
  <c r="AV1368" i="6"/>
  <c r="AU1368" i="6"/>
  <c r="AT1368" i="6"/>
  <c r="AS1368" i="6"/>
  <c r="AR1368" i="6"/>
  <c r="AQ1368" i="6"/>
  <c r="AP1368" i="6"/>
  <c r="AO1368" i="6"/>
  <c r="AN1368" i="6"/>
  <c r="AL1368" i="6"/>
  <c r="AK1368" i="6"/>
  <c r="AJ1368" i="6"/>
  <c r="AI1368" i="6"/>
  <c r="AH1368" i="6"/>
  <c r="AG1368" i="6"/>
  <c r="AM1368" i="6" s="1"/>
  <c r="AB1368" i="6"/>
  <c r="Z1368" i="6"/>
  <c r="Y1368" i="6"/>
  <c r="X1368" i="6"/>
  <c r="AD1368" i="6" s="1"/>
  <c r="V1368" i="6"/>
  <c r="T1368" i="6"/>
  <c r="S1368" i="6"/>
  <c r="R1368" i="6"/>
  <c r="Q1368" i="6"/>
  <c r="P1368" i="6"/>
  <c r="O1368" i="6"/>
  <c r="N1368" i="6"/>
  <c r="M1368" i="6"/>
  <c r="U1368" i="6" s="1"/>
  <c r="E1368" i="6"/>
  <c r="B1368" i="6"/>
  <c r="BK1367" i="6"/>
  <c r="BJ1367" i="6"/>
  <c r="BC1367" i="6"/>
  <c r="BB1367" i="6"/>
  <c r="BA1367" i="6"/>
  <c r="AZ1367" i="6"/>
  <c r="AY1367" i="6"/>
  <c r="AX1367" i="6"/>
  <c r="AW1367" i="6"/>
  <c r="AV1367" i="6"/>
  <c r="AU1367" i="6"/>
  <c r="AT1367" i="6"/>
  <c r="AS1367" i="6"/>
  <c r="AR1367" i="6"/>
  <c r="AQ1367" i="6"/>
  <c r="AP1367" i="6"/>
  <c r="AO1367" i="6"/>
  <c r="AN1367" i="6"/>
  <c r="AL1367" i="6"/>
  <c r="AK1367" i="6"/>
  <c r="AJ1367" i="6"/>
  <c r="AI1367" i="6"/>
  <c r="AH1367" i="6"/>
  <c r="AG1367" i="6"/>
  <c r="AM1367" i="6" s="1"/>
  <c r="AB1367" i="6"/>
  <c r="Z1367" i="6"/>
  <c r="Y1367" i="6"/>
  <c r="X1367" i="6"/>
  <c r="AD1367" i="6" s="1"/>
  <c r="V1367" i="6"/>
  <c r="T1367" i="6"/>
  <c r="S1367" i="6"/>
  <c r="R1367" i="6"/>
  <c r="Q1367" i="6"/>
  <c r="P1367" i="6"/>
  <c r="O1367" i="6"/>
  <c r="N1367" i="6"/>
  <c r="M1367" i="6"/>
  <c r="U1367" i="6" s="1"/>
  <c r="E1367" i="6"/>
  <c r="B1367" i="6"/>
  <c r="BK1366" i="6"/>
  <c r="BJ1366" i="6"/>
  <c r="BC1366" i="6"/>
  <c r="BB1366" i="6"/>
  <c r="BA1366" i="6"/>
  <c r="AZ1366" i="6"/>
  <c r="AY1366" i="6"/>
  <c r="AX1366" i="6"/>
  <c r="AW1366" i="6"/>
  <c r="AV1366" i="6"/>
  <c r="AU1366" i="6"/>
  <c r="AT1366" i="6"/>
  <c r="AS1366" i="6"/>
  <c r="AR1366" i="6"/>
  <c r="AQ1366" i="6"/>
  <c r="AP1366" i="6"/>
  <c r="AO1366" i="6"/>
  <c r="AN1366" i="6"/>
  <c r="AL1366" i="6"/>
  <c r="AK1366" i="6"/>
  <c r="AJ1366" i="6"/>
  <c r="AI1366" i="6"/>
  <c r="AH1366" i="6"/>
  <c r="AG1366" i="6"/>
  <c r="AM1366" i="6" s="1"/>
  <c r="AB1366" i="6"/>
  <c r="Z1366" i="6"/>
  <c r="Y1366" i="6"/>
  <c r="X1366" i="6"/>
  <c r="AD1366" i="6" s="1"/>
  <c r="V1366" i="6"/>
  <c r="T1366" i="6"/>
  <c r="S1366" i="6"/>
  <c r="R1366" i="6"/>
  <c r="Q1366" i="6"/>
  <c r="P1366" i="6"/>
  <c r="O1366" i="6"/>
  <c r="N1366" i="6"/>
  <c r="M1366" i="6"/>
  <c r="U1366" i="6" s="1"/>
  <c r="E1366" i="6"/>
  <c r="B1366" i="6"/>
  <c r="BK1365" i="6"/>
  <c r="BJ1365" i="6"/>
  <c r="BC1365" i="6"/>
  <c r="BB1365" i="6"/>
  <c r="BA1365" i="6"/>
  <c r="AZ1365" i="6"/>
  <c r="AY1365" i="6"/>
  <c r="AX1365" i="6"/>
  <c r="AW1365" i="6"/>
  <c r="AV1365" i="6"/>
  <c r="AU1365" i="6"/>
  <c r="AT1365" i="6"/>
  <c r="AS1365" i="6"/>
  <c r="AR1365" i="6"/>
  <c r="AQ1365" i="6"/>
  <c r="AP1365" i="6"/>
  <c r="AO1365" i="6"/>
  <c r="AN1365" i="6"/>
  <c r="AL1365" i="6"/>
  <c r="AK1365" i="6"/>
  <c r="AJ1365" i="6"/>
  <c r="AI1365" i="6"/>
  <c r="AH1365" i="6"/>
  <c r="AG1365" i="6"/>
  <c r="AM1365" i="6" s="1"/>
  <c r="AB1365" i="6"/>
  <c r="Z1365" i="6"/>
  <c r="Y1365" i="6"/>
  <c r="X1365" i="6"/>
  <c r="AD1365" i="6" s="1"/>
  <c r="V1365" i="6"/>
  <c r="T1365" i="6"/>
  <c r="S1365" i="6"/>
  <c r="R1365" i="6"/>
  <c r="Q1365" i="6"/>
  <c r="P1365" i="6"/>
  <c r="O1365" i="6"/>
  <c r="N1365" i="6"/>
  <c r="M1365" i="6"/>
  <c r="U1365" i="6" s="1"/>
  <c r="E1365" i="6"/>
  <c r="B1365" i="6"/>
  <c r="BK1364" i="6"/>
  <c r="BJ1364" i="6"/>
  <c r="BC1364" i="6"/>
  <c r="BB1364" i="6"/>
  <c r="BA1364" i="6"/>
  <c r="AZ1364" i="6"/>
  <c r="AY1364" i="6"/>
  <c r="AX1364" i="6"/>
  <c r="AW1364" i="6"/>
  <c r="AV1364" i="6"/>
  <c r="AU1364" i="6"/>
  <c r="AT1364" i="6"/>
  <c r="AS1364" i="6"/>
  <c r="AR1364" i="6"/>
  <c r="AQ1364" i="6"/>
  <c r="AP1364" i="6"/>
  <c r="AO1364" i="6"/>
  <c r="AN1364" i="6"/>
  <c r="AL1364" i="6"/>
  <c r="AK1364" i="6"/>
  <c r="AJ1364" i="6"/>
  <c r="AI1364" i="6"/>
  <c r="AH1364" i="6"/>
  <c r="AG1364" i="6"/>
  <c r="AM1364" i="6" s="1"/>
  <c r="AB1364" i="6"/>
  <c r="Z1364" i="6"/>
  <c r="Y1364" i="6"/>
  <c r="X1364" i="6"/>
  <c r="AD1364" i="6" s="1"/>
  <c r="V1364" i="6"/>
  <c r="T1364" i="6"/>
  <c r="S1364" i="6"/>
  <c r="R1364" i="6"/>
  <c r="Q1364" i="6"/>
  <c r="P1364" i="6"/>
  <c r="O1364" i="6"/>
  <c r="N1364" i="6"/>
  <c r="M1364" i="6"/>
  <c r="U1364" i="6" s="1"/>
  <c r="E1364" i="6"/>
  <c r="B1364" i="6"/>
  <c r="BK1363" i="6"/>
  <c r="BJ1363" i="6"/>
  <c r="BC1363" i="6"/>
  <c r="BB1363" i="6"/>
  <c r="BA1363" i="6"/>
  <c r="AZ1363" i="6"/>
  <c r="AY1363" i="6"/>
  <c r="AX1363" i="6"/>
  <c r="AW1363" i="6"/>
  <c r="AV1363" i="6"/>
  <c r="AU1363" i="6"/>
  <c r="AT1363" i="6"/>
  <c r="AS1363" i="6"/>
  <c r="AR1363" i="6"/>
  <c r="AQ1363" i="6"/>
  <c r="AP1363" i="6"/>
  <c r="AO1363" i="6"/>
  <c r="AN1363" i="6"/>
  <c r="AL1363" i="6"/>
  <c r="AK1363" i="6"/>
  <c r="AJ1363" i="6"/>
  <c r="AI1363" i="6"/>
  <c r="AH1363" i="6"/>
  <c r="AG1363" i="6"/>
  <c r="AM1363" i="6" s="1"/>
  <c r="AB1363" i="6"/>
  <c r="Z1363" i="6"/>
  <c r="Y1363" i="6"/>
  <c r="X1363" i="6"/>
  <c r="AD1363" i="6" s="1"/>
  <c r="V1363" i="6"/>
  <c r="T1363" i="6"/>
  <c r="S1363" i="6"/>
  <c r="R1363" i="6"/>
  <c r="Q1363" i="6"/>
  <c r="P1363" i="6"/>
  <c r="O1363" i="6"/>
  <c r="N1363" i="6"/>
  <c r="M1363" i="6"/>
  <c r="U1363" i="6" s="1"/>
  <c r="E1363" i="6"/>
  <c r="B1363" i="6"/>
  <c r="BK1362" i="6"/>
  <c r="BJ1362" i="6"/>
  <c r="BC1362" i="6"/>
  <c r="BB1362" i="6"/>
  <c r="BA1362" i="6"/>
  <c r="AZ1362" i="6"/>
  <c r="AY1362" i="6"/>
  <c r="AX1362" i="6"/>
  <c r="AW1362" i="6"/>
  <c r="AV1362" i="6"/>
  <c r="AU1362" i="6"/>
  <c r="AT1362" i="6"/>
  <c r="AS1362" i="6"/>
  <c r="AR1362" i="6"/>
  <c r="AQ1362" i="6"/>
  <c r="AP1362" i="6"/>
  <c r="AO1362" i="6"/>
  <c r="AN1362" i="6"/>
  <c r="AL1362" i="6"/>
  <c r="AK1362" i="6"/>
  <c r="AJ1362" i="6"/>
  <c r="AI1362" i="6"/>
  <c r="AH1362" i="6"/>
  <c r="AG1362" i="6"/>
  <c r="AM1362" i="6" s="1"/>
  <c r="AB1362" i="6"/>
  <c r="Z1362" i="6"/>
  <c r="Y1362" i="6"/>
  <c r="X1362" i="6"/>
  <c r="AD1362" i="6" s="1"/>
  <c r="V1362" i="6"/>
  <c r="T1362" i="6"/>
  <c r="S1362" i="6"/>
  <c r="R1362" i="6"/>
  <c r="Q1362" i="6"/>
  <c r="P1362" i="6"/>
  <c r="O1362" i="6"/>
  <c r="N1362" i="6"/>
  <c r="M1362" i="6"/>
  <c r="U1362" i="6" s="1"/>
  <c r="E1362" i="6"/>
  <c r="B1362" i="6"/>
  <c r="BK1361" i="6"/>
  <c r="BJ1361" i="6"/>
  <c r="BC1361" i="6"/>
  <c r="BB1361" i="6"/>
  <c r="BA1361" i="6"/>
  <c r="AZ1361" i="6"/>
  <c r="AY1361" i="6"/>
  <c r="AX1361" i="6"/>
  <c r="AW1361" i="6"/>
  <c r="AV1361" i="6"/>
  <c r="AU1361" i="6"/>
  <c r="AT1361" i="6"/>
  <c r="AS1361" i="6"/>
  <c r="AR1361" i="6"/>
  <c r="AQ1361" i="6"/>
  <c r="AP1361" i="6"/>
  <c r="AO1361" i="6"/>
  <c r="AN1361" i="6"/>
  <c r="AL1361" i="6"/>
  <c r="AK1361" i="6"/>
  <c r="AJ1361" i="6"/>
  <c r="AI1361" i="6"/>
  <c r="AH1361" i="6"/>
  <c r="AG1361" i="6"/>
  <c r="AM1361" i="6" s="1"/>
  <c r="AB1361" i="6"/>
  <c r="Z1361" i="6"/>
  <c r="Y1361" i="6"/>
  <c r="X1361" i="6"/>
  <c r="AD1361" i="6" s="1"/>
  <c r="V1361" i="6"/>
  <c r="T1361" i="6"/>
  <c r="S1361" i="6"/>
  <c r="R1361" i="6"/>
  <c r="Q1361" i="6"/>
  <c r="P1361" i="6"/>
  <c r="O1361" i="6"/>
  <c r="N1361" i="6"/>
  <c r="M1361" i="6"/>
  <c r="U1361" i="6" s="1"/>
  <c r="E1361" i="6"/>
  <c r="B1361" i="6"/>
  <c r="BK1360" i="6"/>
  <c r="BJ1360" i="6"/>
  <c r="BC1360" i="6"/>
  <c r="BB1360" i="6"/>
  <c r="BA1360" i="6"/>
  <c r="AZ1360" i="6"/>
  <c r="AY1360" i="6"/>
  <c r="AX1360" i="6"/>
  <c r="AW1360" i="6"/>
  <c r="AV1360" i="6"/>
  <c r="AU1360" i="6"/>
  <c r="AT1360" i="6"/>
  <c r="AS1360" i="6"/>
  <c r="AR1360" i="6"/>
  <c r="AQ1360" i="6"/>
  <c r="AP1360" i="6"/>
  <c r="AO1360" i="6"/>
  <c r="AN1360" i="6"/>
  <c r="AL1360" i="6"/>
  <c r="AK1360" i="6"/>
  <c r="AJ1360" i="6"/>
  <c r="AI1360" i="6"/>
  <c r="AH1360" i="6"/>
  <c r="AG1360" i="6"/>
  <c r="AM1360" i="6" s="1"/>
  <c r="AB1360" i="6"/>
  <c r="Z1360" i="6"/>
  <c r="Y1360" i="6"/>
  <c r="X1360" i="6"/>
  <c r="AD1360" i="6" s="1"/>
  <c r="V1360" i="6"/>
  <c r="T1360" i="6"/>
  <c r="S1360" i="6"/>
  <c r="R1360" i="6"/>
  <c r="Q1360" i="6"/>
  <c r="P1360" i="6"/>
  <c r="O1360" i="6"/>
  <c r="N1360" i="6"/>
  <c r="M1360" i="6"/>
  <c r="U1360" i="6" s="1"/>
  <c r="E1360" i="6"/>
  <c r="B1360" i="6"/>
  <c r="BK1359" i="6"/>
  <c r="BJ1359" i="6"/>
  <c r="BC1359" i="6"/>
  <c r="BB1359" i="6"/>
  <c r="BA1359" i="6"/>
  <c r="AZ1359" i="6"/>
  <c r="AY1359" i="6"/>
  <c r="AX1359" i="6"/>
  <c r="AW1359" i="6"/>
  <c r="AV1359" i="6"/>
  <c r="AU1359" i="6"/>
  <c r="AT1359" i="6"/>
  <c r="AS1359" i="6"/>
  <c r="AR1359" i="6"/>
  <c r="AQ1359" i="6"/>
  <c r="AP1359" i="6"/>
  <c r="AO1359" i="6"/>
  <c r="AN1359" i="6"/>
  <c r="AL1359" i="6"/>
  <c r="AK1359" i="6"/>
  <c r="AJ1359" i="6"/>
  <c r="AI1359" i="6"/>
  <c r="AH1359" i="6"/>
  <c r="AG1359" i="6"/>
  <c r="AM1359" i="6" s="1"/>
  <c r="AB1359" i="6"/>
  <c r="Z1359" i="6"/>
  <c r="Y1359" i="6"/>
  <c r="X1359" i="6"/>
  <c r="AD1359" i="6" s="1"/>
  <c r="V1359" i="6"/>
  <c r="T1359" i="6"/>
  <c r="S1359" i="6"/>
  <c r="R1359" i="6"/>
  <c r="Q1359" i="6"/>
  <c r="P1359" i="6"/>
  <c r="O1359" i="6"/>
  <c r="N1359" i="6"/>
  <c r="M1359" i="6"/>
  <c r="U1359" i="6" s="1"/>
  <c r="E1359" i="6"/>
  <c r="B1359" i="6"/>
  <c r="BK1358" i="6"/>
  <c r="BJ1358" i="6"/>
  <c r="BC1358" i="6"/>
  <c r="BB1358" i="6"/>
  <c r="BA1358" i="6"/>
  <c r="AZ1358" i="6"/>
  <c r="AY1358" i="6"/>
  <c r="AX1358" i="6"/>
  <c r="AW1358" i="6"/>
  <c r="AV1358" i="6"/>
  <c r="AU1358" i="6"/>
  <c r="AT1358" i="6"/>
  <c r="AS1358" i="6"/>
  <c r="AR1358" i="6"/>
  <c r="AQ1358" i="6"/>
  <c r="AP1358" i="6"/>
  <c r="AO1358" i="6"/>
  <c r="AN1358" i="6"/>
  <c r="AL1358" i="6"/>
  <c r="AK1358" i="6"/>
  <c r="AJ1358" i="6"/>
  <c r="AI1358" i="6"/>
  <c r="AH1358" i="6"/>
  <c r="AG1358" i="6"/>
  <c r="AM1358" i="6" s="1"/>
  <c r="AB1358" i="6"/>
  <c r="Z1358" i="6"/>
  <c r="Y1358" i="6"/>
  <c r="X1358" i="6"/>
  <c r="AD1358" i="6" s="1"/>
  <c r="V1358" i="6"/>
  <c r="T1358" i="6"/>
  <c r="S1358" i="6"/>
  <c r="R1358" i="6"/>
  <c r="Q1358" i="6"/>
  <c r="P1358" i="6"/>
  <c r="O1358" i="6"/>
  <c r="N1358" i="6"/>
  <c r="M1358" i="6"/>
  <c r="U1358" i="6" s="1"/>
  <c r="E1358" i="6"/>
  <c r="B1358" i="6"/>
  <c r="BK1357" i="6"/>
  <c r="BJ1357" i="6"/>
  <c r="BC1357" i="6"/>
  <c r="BB1357" i="6"/>
  <c r="BA1357" i="6"/>
  <c r="AZ1357" i="6"/>
  <c r="AY1357" i="6"/>
  <c r="AX1357" i="6"/>
  <c r="AW1357" i="6"/>
  <c r="AV1357" i="6"/>
  <c r="AU1357" i="6"/>
  <c r="AT1357" i="6"/>
  <c r="AS1357" i="6"/>
  <c r="AR1357" i="6"/>
  <c r="AQ1357" i="6"/>
  <c r="AP1357" i="6"/>
  <c r="AO1357" i="6"/>
  <c r="AN1357" i="6"/>
  <c r="AL1357" i="6"/>
  <c r="AK1357" i="6"/>
  <c r="AJ1357" i="6"/>
  <c r="AI1357" i="6"/>
  <c r="AH1357" i="6"/>
  <c r="AG1357" i="6"/>
  <c r="AM1357" i="6" s="1"/>
  <c r="AB1357" i="6"/>
  <c r="Z1357" i="6"/>
  <c r="Y1357" i="6"/>
  <c r="X1357" i="6"/>
  <c r="AD1357" i="6" s="1"/>
  <c r="V1357" i="6"/>
  <c r="T1357" i="6"/>
  <c r="S1357" i="6"/>
  <c r="R1357" i="6"/>
  <c r="Q1357" i="6"/>
  <c r="P1357" i="6"/>
  <c r="O1357" i="6"/>
  <c r="N1357" i="6"/>
  <c r="M1357" i="6"/>
  <c r="U1357" i="6" s="1"/>
  <c r="E1357" i="6"/>
  <c r="B1357" i="6"/>
  <c r="BK1356" i="6"/>
  <c r="BJ1356" i="6"/>
  <c r="BC1356" i="6"/>
  <c r="BB1356" i="6"/>
  <c r="BA1356" i="6"/>
  <c r="AZ1356" i="6"/>
  <c r="AY1356" i="6"/>
  <c r="AX1356" i="6"/>
  <c r="AW1356" i="6"/>
  <c r="AV1356" i="6"/>
  <c r="AU1356" i="6"/>
  <c r="AT1356" i="6"/>
  <c r="AS1356" i="6"/>
  <c r="AR1356" i="6"/>
  <c r="AQ1356" i="6"/>
  <c r="AP1356" i="6"/>
  <c r="AO1356" i="6"/>
  <c r="AN1356" i="6"/>
  <c r="AL1356" i="6"/>
  <c r="AK1356" i="6"/>
  <c r="AJ1356" i="6"/>
  <c r="AI1356" i="6"/>
  <c r="AH1356" i="6"/>
  <c r="AG1356" i="6"/>
  <c r="AM1356" i="6" s="1"/>
  <c r="AB1356" i="6"/>
  <c r="Z1356" i="6"/>
  <c r="Y1356" i="6"/>
  <c r="X1356" i="6"/>
  <c r="AD1356" i="6" s="1"/>
  <c r="V1356" i="6"/>
  <c r="T1356" i="6"/>
  <c r="S1356" i="6"/>
  <c r="R1356" i="6"/>
  <c r="Q1356" i="6"/>
  <c r="P1356" i="6"/>
  <c r="O1356" i="6"/>
  <c r="N1356" i="6"/>
  <c r="M1356" i="6"/>
  <c r="U1356" i="6" s="1"/>
  <c r="E1356" i="6"/>
  <c r="B1356" i="6"/>
  <c r="BK1355" i="6"/>
  <c r="BJ1355" i="6"/>
  <c r="BC1355" i="6"/>
  <c r="BB1355" i="6"/>
  <c r="BA1355" i="6"/>
  <c r="AZ1355" i="6"/>
  <c r="AY1355" i="6"/>
  <c r="AX1355" i="6"/>
  <c r="AW1355" i="6"/>
  <c r="AV1355" i="6"/>
  <c r="AU1355" i="6"/>
  <c r="AT1355" i="6"/>
  <c r="AS1355" i="6"/>
  <c r="AR1355" i="6"/>
  <c r="AQ1355" i="6"/>
  <c r="AP1355" i="6"/>
  <c r="AO1355" i="6"/>
  <c r="AN1355" i="6"/>
  <c r="AL1355" i="6"/>
  <c r="AK1355" i="6"/>
  <c r="AJ1355" i="6"/>
  <c r="AI1355" i="6"/>
  <c r="AH1355" i="6"/>
  <c r="AG1355" i="6"/>
  <c r="AM1355" i="6" s="1"/>
  <c r="AB1355" i="6"/>
  <c r="Z1355" i="6"/>
  <c r="Y1355" i="6"/>
  <c r="X1355" i="6"/>
  <c r="AD1355" i="6" s="1"/>
  <c r="V1355" i="6"/>
  <c r="T1355" i="6"/>
  <c r="S1355" i="6"/>
  <c r="R1355" i="6"/>
  <c r="Q1355" i="6"/>
  <c r="P1355" i="6"/>
  <c r="O1355" i="6"/>
  <c r="N1355" i="6"/>
  <c r="M1355" i="6"/>
  <c r="U1355" i="6" s="1"/>
  <c r="E1355" i="6"/>
  <c r="B1355" i="6"/>
  <c r="BK1354" i="6"/>
  <c r="BJ1354" i="6"/>
  <c r="BC1354" i="6"/>
  <c r="BB1354" i="6"/>
  <c r="BA1354" i="6"/>
  <c r="AZ1354" i="6"/>
  <c r="AY1354" i="6"/>
  <c r="AX1354" i="6"/>
  <c r="AW1354" i="6"/>
  <c r="AV1354" i="6"/>
  <c r="AU1354" i="6"/>
  <c r="AT1354" i="6"/>
  <c r="AS1354" i="6"/>
  <c r="AR1354" i="6"/>
  <c r="AQ1354" i="6"/>
  <c r="AP1354" i="6"/>
  <c r="AO1354" i="6"/>
  <c r="AN1354" i="6"/>
  <c r="AL1354" i="6"/>
  <c r="AK1354" i="6"/>
  <c r="AJ1354" i="6"/>
  <c r="AI1354" i="6"/>
  <c r="AH1354" i="6"/>
  <c r="AG1354" i="6"/>
  <c r="AM1354" i="6" s="1"/>
  <c r="AB1354" i="6"/>
  <c r="Z1354" i="6"/>
  <c r="Y1354" i="6"/>
  <c r="X1354" i="6"/>
  <c r="AD1354" i="6" s="1"/>
  <c r="V1354" i="6"/>
  <c r="T1354" i="6"/>
  <c r="S1354" i="6"/>
  <c r="R1354" i="6"/>
  <c r="Q1354" i="6"/>
  <c r="P1354" i="6"/>
  <c r="O1354" i="6"/>
  <c r="N1354" i="6"/>
  <c r="M1354" i="6"/>
  <c r="U1354" i="6" s="1"/>
  <c r="E1354" i="6"/>
  <c r="B1354" i="6"/>
  <c r="BK1353" i="6"/>
  <c r="BJ1353" i="6"/>
  <c r="BC1353" i="6"/>
  <c r="BB1353" i="6"/>
  <c r="BA1353" i="6"/>
  <c r="AZ1353" i="6"/>
  <c r="AY1353" i="6"/>
  <c r="AX1353" i="6"/>
  <c r="AW1353" i="6"/>
  <c r="AV1353" i="6"/>
  <c r="AU1353" i="6"/>
  <c r="AT1353" i="6"/>
  <c r="AS1353" i="6"/>
  <c r="AR1353" i="6"/>
  <c r="AQ1353" i="6"/>
  <c r="AP1353" i="6"/>
  <c r="AO1353" i="6"/>
  <c r="AN1353" i="6"/>
  <c r="AL1353" i="6"/>
  <c r="AK1353" i="6"/>
  <c r="AJ1353" i="6"/>
  <c r="AI1353" i="6"/>
  <c r="AH1353" i="6"/>
  <c r="AG1353" i="6"/>
  <c r="AM1353" i="6" s="1"/>
  <c r="AB1353" i="6"/>
  <c r="Z1353" i="6"/>
  <c r="Y1353" i="6"/>
  <c r="X1353" i="6"/>
  <c r="AD1353" i="6" s="1"/>
  <c r="V1353" i="6"/>
  <c r="T1353" i="6"/>
  <c r="S1353" i="6"/>
  <c r="R1353" i="6"/>
  <c r="Q1353" i="6"/>
  <c r="P1353" i="6"/>
  <c r="O1353" i="6"/>
  <c r="N1353" i="6"/>
  <c r="M1353" i="6"/>
  <c r="U1353" i="6" s="1"/>
  <c r="E1353" i="6"/>
  <c r="B1353" i="6"/>
  <c r="BK1352" i="6"/>
  <c r="BJ1352" i="6"/>
  <c r="BC1352" i="6"/>
  <c r="BB1352" i="6"/>
  <c r="BA1352" i="6"/>
  <c r="AZ1352" i="6"/>
  <c r="AY1352" i="6"/>
  <c r="AX1352" i="6"/>
  <c r="AW1352" i="6"/>
  <c r="AV1352" i="6"/>
  <c r="AU1352" i="6"/>
  <c r="AT1352" i="6"/>
  <c r="AS1352" i="6"/>
  <c r="AR1352" i="6"/>
  <c r="AQ1352" i="6"/>
  <c r="AP1352" i="6"/>
  <c r="AO1352" i="6"/>
  <c r="AN1352" i="6"/>
  <c r="AL1352" i="6"/>
  <c r="AK1352" i="6"/>
  <c r="AJ1352" i="6"/>
  <c r="AI1352" i="6"/>
  <c r="AH1352" i="6"/>
  <c r="AG1352" i="6"/>
  <c r="AM1352" i="6" s="1"/>
  <c r="AB1352" i="6"/>
  <c r="Z1352" i="6"/>
  <c r="Y1352" i="6"/>
  <c r="X1352" i="6"/>
  <c r="AD1352" i="6" s="1"/>
  <c r="V1352" i="6"/>
  <c r="T1352" i="6"/>
  <c r="S1352" i="6"/>
  <c r="R1352" i="6"/>
  <c r="Q1352" i="6"/>
  <c r="P1352" i="6"/>
  <c r="O1352" i="6"/>
  <c r="N1352" i="6"/>
  <c r="M1352" i="6"/>
  <c r="U1352" i="6" s="1"/>
  <c r="E1352" i="6"/>
  <c r="B1352" i="6"/>
  <c r="BK1351" i="6"/>
  <c r="BJ1351" i="6"/>
  <c r="BC1351" i="6"/>
  <c r="BB1351" i="6"/>
  <c r="BA1351" i="6"/>
  <c r="AZ1351" i="6"/>
  <c r="AY1351" i="6"/>
  <c r="AX1351" i="6"/>
  <c r="AW1351" i="6"/>
  <c r="AV1351" i="6"/>
  <c r="AU1351" i="6"/>
  <c r="AT1351" i="6"/>
  <c r="AS1351" i="6"/>
  <c r="AR1351" i="6"/>
  <c r="AQ1351" i="6"/>
  <c r="AP1351" i="6"/>
  <c r="AO1351" i="6"/>
  <c r="AN1351" i="6"/>
  <c r="AL1351" i="6"/>
  <c r="AK1351" i="6"/>
  <c r="AJ1351" i="6"/>
  <c r="AI1351" i="6"/>
  <c r="AH1351" i="6"/>
  <c r="AG1351" i="6"/>
  <c r="AM1351" i="6" s="1"/>
  <c r="AB1351" i="6"/>
  <c r="Z1351" i="6"/>
  <c r="Y1351" i="6"/>
  <c r="X1351" i="6"/>
  <c r="AD1351" i="6" s="1"/>
  <c r="V1351" i="6"/>
  <c r="T1351" i="6"/>
  <c r="S1351" i="6"/>
  <c r="R1351" i="6"/>
  <c r="Q1351" i="6"/>
  <c r="P1351" i="6"/>
  <c r="O1351" i="6"/>
  <c r="N1351" i="6"/>
  <c r="M1351" i="6"/>
  <c r="U1351" i="6" s="1"/>
  <c r="E1351" i="6"/>
  <c r="B1351" i="6"/>
  <c r="BK1350" i="6"/>
  <c r="BJ1350" i="6"/>
  <c r="BC1350" i="6"/>
  <c r="BB1350" i="6"/>
  <c r="BA1350" i="6"/>
  <c r="AZ1350" i="6"/>
  <c r="AY1350" i="6"/>
  <c r="AX1350" i="6"/>
  <c r="AW1350" i="6"/>
  <c r="AV1350" i="6"/>
  <c r="AU1350" i="6"/>
  <c r="AT1350" i="6"/>
  <c r="AS1350" i="6"/>
  <c r="AR1350" i="6"/>
  <c r="AQ1350" i="6"/>
  <c r="AP1350" i="6"/>
  <c r="AO1350" i="6"/>
  <c r="AN1350" i="6"/>
  <c r="AL1350" i="6"/>
  <c r="AK1350" i="6"/>
  <c r="AJ1350" i="6"/>
  <c r="AI1350" i="6"/>
  <c r="AH1350" i="6"/>
  <c r="AG1350" i="6"/>
  <c r="AM1350" i="6" s="1"/>
  <c r="AB1350" i="6"/>
  <c r="Z1350" i="6"/>
  <c r="Y1350" i="6"/>
  <c r="X1350" i="6"/>
  <c r="AD1350" i="6" s="1"/>
  <c r="V1350" i="6"/>
  <c r="T1350" i="6"/>
  <c r="S1350" i="6"/>
  <c r="R1350" i="6"/>
  <c r="Q1350" i="6"/>
  <c r="P1350" i="6"/>
  <c r="O1350" i="6"/>
  <c r="N1350" i="6"/>
  <c r="M1350" i="6"/>
  <c r="U1350" i="6" s="1"/>
  <c r="E1350" i="6"/>
  <c r="B1350" i="6"/>
  <c r="BK1349" i="6"/>
  <c r="BJ1349" i="6"/>
  <c r="BC1349" i="6"/>
  <c r="BB1349" i="6"/>
  <c r="BA1349" i="6"/>
  <c r="AZ1349" i="6"/>
  <c r="AY1349" i="6"/>
  <c r="AX1349" i="6"/>
  <c r="AW1349" i="6"/>
  <c r="AV1349" i="6"/>
  <c r="AU1349" i="6"/>
  <c r="AT1349" i="6"/>
  <c r="AS1349" i="6"/>
  <c r="AR1349" i="6"/>
  <c r="AQ1349" i="6"/>
  <c r="AP1349" i="6"/>
  <c r="AO1349" i="6"/>
  <c r="AN1349" i="6"/>
  <c r="AL1349" i="6"/>
  <c r="AK1349" i="6"/>
  <c r="AJ1349" i="6"/>
  <c r="AI1349" i="6"/>
  <c r="AH1349" i="6"/>
  <c r="AG1349" i="6"/>
  <c r="AM1349" i="6" s="1"/>
  <c r="AB1349" i="6"/>
  <c r="Z1349" i="6"/>
  <c r="Y1349" i="6"/>
  <c r="X1349" i="6"/>
  <c r="AD1349" i="6" s="1"/>
  <c r="V1349" i="6"/>
  <c r="T1349" i="6"/>
  <c r="S1349" i="6"/>
  <c r="R1349" i="6"/>
  <c r="Q1349" i="6"/>
  <c r="P1349" i="6"/>
  <c r="O1349" i="6"/>
  <c r="N1349" i="6"/>
  <c r="M1349" i="6"/>
  <c r="U1349" i="6" s="1"/>
  <c r="E1349" i="6"/>
  <c r="B1349" i="6"/>
  <c r="BK1348" i="6"/>
  <c r="BJ1348" i="6"/>
  <c r="BC1348" i="6"/>
  <c r="BB1348" i="6"/>
  <c r="BA1348" i="6"/>
  <c r="AZ1348" i="6"/>
  <c r="AY1348" i="6"/>
  <c r="AX1348" i="6"/>
  <c r="AW1348" i="6"/>
  <c r="AV1348" i="6"/>
  <c r="AU1348" i="6"/>
  <c r="AT1348" i="6"/>
  <c r="AS1348" i="6"/>
  <c r="AR1348" i="6"/>
  <c r="AQ1348" i="6"/>
  <c r="AP1348" i="6"/>
  <c r="AO1348" i="6"/>
  <c r="AN1348" i="6"/>
  <c r="AL1348" i="6"/>
  <c r="AK1348" i="6"/>
  <c r="AJ1348" i="6"/>
  <c r="AI1348" i="6"/>
  <c r="AH1348" i="6"/>
  <c r="AG1348" i="6"/>
  <c r="AM1348" i="6" s="1"/>
  <c r="AB1348" i="6"/>
  <c r="Z1348" i="6"/>
  <c r="Y1348" i="6"/>
  <c r="X1348" i="6"/>
  <c r="AD1348" i="6" s="1"/>
  <c r="V1348" i="6"/>
  <c r="T1348" i="6"/>
  <c r="S1348" i="6"/>
  <c r="R1348" i="6"/>
  <c r="Q1348" i="6"/>
  <c r="P1348" i="6"/>
  <c r="O1348" i="6"/>
  <c r="N1348" i="6"/>
  <c r="M1348" i="6"/>
  <c r="U1348" i="6" s="1"/>
  <c r="E1348" i="6"/>
  <c r="B1348" i="6"/>
  <c r="BK1347" i="6"/>
  <c r="BJ1347" i="6"/>
  <c r="BC1347" i="6"/>
  <c r="BB1347" i="6"/>
  <c r="BA1347" i="6"/>
  <c r="AZ1347" i="6"/>
  <c r="AY1347" i="6"/>
  <c r="AX1347" i="6"/>
  <c r="AW1347" i="6"/>
  <c r="AV1347" i="6"/>
  <c r="AU1347" i="6"/>
  <c r="AT1347" i="6"/>
  <c r="AS1347" i="6"/>
  <c r="AR1347" i="6"/>
  <c r="AQ1347" i="6"/>
  <c r="AP1347" i="6"/>
  <c r="AO1347" i="6"/>
  <c r="AN1347" i="6"/>
  <c r="AL1347" i="6"/>
  <c r="AK1347" i="6"/>
  <c r="AJ1347" i="6"/>
  <c r="AI1347" i="6"/>
  <c r="AH1347" i="6"/>
  <c r="AG1347" i="6"/>
  <c r="AM1347" i="6" s="1"/>
  <c r="AB1347" i="6"/>
  <c r="Z1347" i="6"/>
  <c r="Y1347" i="6"/>
  <c r="X1347" i="6"/>
  <c r="AD1347" i="6" s="1"/>
  <c r="V1347" i="6"/>
  <c r="T1347" i="6"/>
  <c r="S1347" i="6"/>
  <c r="R1347" i="6"/>
  <c r="Q1347" i="6"/>
  <c r="P1347" i="6"/>
  <c r="O1347" i="6"/>
  <c r="N1347" i="6"/>
  <c r="M1347" i="6"/>
  <c r="U1347" i="6" s="1"/>
  <c r="E1347" i="6"/>
  <c r="B1347" i="6"/>
  <c r="BK1346" i="6"/>
  <c r="BJ1346" i="6"/>
  <c r="BC1346" i="6"/>
  <c r="BB1346" i="6"/>
  <c r="BA1346" i="6"/>
  <c r="AZ1346" i="6"/>
  <c r="AY1346" i="6"/>
  <c r="AX1346" i="6"/>
  <c r="AW1346" i="6"/>
  <c r="AV1346" i="6"/>
  <c r="AU1346" i="6"/>
  <c r="AT1346" i="6"/>
  <c r="AS1346" i="6"/>
  <c r="AR1346" i="6"/>
  <c r="AQ1346" i="6"/>
  <c r="AP1346" i="6"/>
  <c r="AO1346" i="6"/>
  <c r="AN1346" i="6"/>
  <c r="AL1346" i="6"/>
  <c r="AK1346" i="6"/>
  <c r="AJ1346" i="6"/>
  <c r="AI1346" i="6"/>
  <c r="AH1346" i="6"/>
  <c r="AG1346" i="6"/>
  <c r="AM1346" i="6" s="1"/>
  <c r="AB1346" i="6"/>
  <c r="Z1346" i="6"/>
  <c r="Y1346" i="6"/>
  <c r="X1346" i="6"/>
  <c r="AD1346" i="6" s="1"/>
  <c r="V1346" i="6"/>
  <c r="T1346" i="6"/>
  <c r="S1346" i="6"/>
  <c r="R1346" i="6"/>
  <c r="Q1346" i="6"/>
  <c r="P1346" i="6"/>
  <c r="O1346" i="6"/>
  <c r="N1346" i="6"/>
  <c r="M1346" i="6"/>
  <c r="U1346" i="6" s="1"/>
  <c r="E1346" i="6"/>
  <c r="B1346" i="6"/>
  <c r="BK1345" i="6"/>
  <c r="BJ1345" i="6"/>
  <c r="BC1345" i="6"/>
  <c r="BB1345" i="6"/>
  <c r="BA1345" i="6"/>
  <c r="AZ1345" i="6"/>
  <c r="AY1345" i="6"/>
  <c r="AX1345" i="6"/>
  <c r="AW1345" i="6"/>
  <c r="AV1345" i="6"/>
  <c r="AU1345" i="6"/>
  <c r="AT1345" i="6"/>
  <c r="AS1345" i="6"/>
  <c r="AR1345" i="6"/>
  <c r="AQ1345" i="6"/>
  <c r="AP1345" i="6"/>
  <c r="AO1345" i="6"/>
  <c r="AN1345" i="6"/>
  <c r="AL1345" i="6"/>
  <c r="AK1345" i="6"/>
  <c r="AJ1345" i="6"/>
  <c r="AI1345" i="6"/>
  <c r="AH1345" i="6"/>
  <c r="AG1345" i="6"/>
  <c r="AM1345" i="6" s="1"/>
  <c r="AB1345" i="6"/>
  <c r="Z1345" i="6"/>
  <c r="Y1345" i="6"/>
  <c r="X1345" i="6"/>
  <c r="AD1345" i="6" s="1"/>
  <c r="V1345" i="6"/>
  <c r="T1345" i="6"/>
  <c r="S1345" i="6"/>
  <c r="R1345" i="6"/>
  <c r="Q1345" i="6"/>
  <c r="P1345" i="6"/>
  <c r="O1345" i="6"/>
  <c r="N1345" i="6"/>
  <c r="M1345" i="6"/>
  <c r="U1345" i="6" s="1"/>
  <c r="E1345" i="6"/>
  <c r="B1345" i="6"/>
  <c r="BK1344" i="6"/>
  <c r="BJ1344" i="6"/>
  <c r="BC1344" i="6"/>
  <c r="BB1344" i="6"/>
  <c r="BA1344" i="6"/>
  <c r="AZ1344" i="6"/>
  <c r="AY1344" i="6"/>
  <c r="AX1344" i="6"/>
  <c r="AW1344" i="6"/>
  <c r="AV1344" i="6"/>
  <c r="AU1344" i="6"/>
  <c r="AT1344" i="6"/>
  <c r="AS1344" i="6"/>
  <c r="AR1344" i="6"/>
  <c r="AQ1344" i="6"/>
  <c r="AP1344" i="6"/>
  <c r="AO1344" i="6"/>
  <c r="AN1344" i="6"/>
  <c r="AL1344" i="6"/>
  <c r="AK1344" i="6"/>
  <c r="AJ1344" i="6"/>
  <c r="AI1344" i="6"/>
  <c r="AH1344" i="6"/>
  <c r="AG1344" i="6"/>
  <c r="AM1344" i="6" s="1"/>
  <c r="AB1344" i="6"/>
  <c r="Z1344" i="6"/>
  <c r="Y1344" i="6"/>
  <c r="X1344" i="6"/>
  <c r="AD1344" i="6" s="1"/>
  <c r="V1344" i="6"/>
  <c r="T1344" i="6"/>
  <c r="S1344" i="6"/>
  <c r="R1344" i="6"/>
  <c r="Q1344" i="6"/>
  <c r="P1344" i="6"/>
  <c r="O1344" i="6"/>
  <c r="N1344" i="6"/>
  <c r="M1344" i="6"/>
  <c r="U1344" i="6" s="1"/>
  <c r="E1344" i="6"/>
  <c r="B1344" i="6"/>
  <c r="BK1343" i="6"/>
  <c r="BJ1343" i="6"/>
  <c r="BC1343" i="6"/>
  <c r="BB1343" i="6"/>
  <c r="BA1343" i="6"/>
  <c r="AZ1343" i="6"/>
  <c r="AY1343" i="6"/>
  <c r="AX1343" i="6"/>
  <c r="AW1343" i="6"/>
  <c r="AV1343" i="6"/>
  <c r="AU1343" i="6"/>
  <c r="AT1343" i="6"/>
  <c r="AS1343" i="6"/>
  <c r="AR1343" i="6"/>
  <c r="AQ1343" i="6"/>
  <c r="AP1343" i="6"/>
  <c r="AO1343" i="6"/>
  <c r="AN1343" i="6"/>
  <c r="AL1343" i="6"/>
  <c r="AK1343" i="6"/>
  <c r="AJ1343" i="6"/>
  <c r="AI1343" i="6"/>
  <c r="AH1343" i="6"/>
  <c r="AG1343" i="6"/>
  <c r="AM1343" i="6" s="1"/>
  <c r="AB1343" i="6"/>
  <c r="Z1343" i="6"/>
  <c r="Y1343" i="6"/>
  <c r="X1343" i="6"/>
  <c r="AD1343" i="6" s="1"/>
  <c r="V1343" i="6"/>
  <c r="T1343" i="6"/>
  <c r="S1343" i="6"/>
  <c r="R1343" i="6"/>
  <c r="Q1343" i="6"/>
  <c r="P1343" i="6"/>
  <c r="O1343" i="6"/>
  <c r="N1343" i="6"/>
  <c r="M1343" i="6"/>
  <c r="U1343" i="6" s="1"/>
  <c r="E1343" i="6"/>
  <c r="B1343" i="6"/>
  <c r="BK1342" i="6"/>
  <c r="BJ1342" i="6"/>
  <c r="BC1342" i="6"/>
  <c r="BB1342" i="6"/>
  <c r="BA1342" i="6"/>
  <c r="AZ1342" i="6"/>
  <c r="AY1342" i="6"/>
  <c r="AX1342" i="6"/>
  <c r="AW1342" i="6"/>
  <c r="AV1342" i="6"/>
  <c r="AU1342" i="6"/>
  <c r="AT1342" i="6"/>
  <c r="AS1342" i="6"/>
  <c r="AR1342" i="6"/>
  <c r="AQ1342" i="6"/>
  <c r="AP1342" i="6"/>
  <c r="AO1342" i="6"/>
  <c r="AN1342" i="6"/>
  <c r="AL1342" i="6"/>
  <c r="AK1342" i="6"/>
  <c r="AJ1342" i="6"/>
  <c r="AI1342" i="6"/>
  <c r="AH1342" i="6"/>
  <c r="AG1342" i="6"/>
  <c r="AM1342" i="6" s="1"/>
  <c r="AB1342" i="6"/>
  <c r="Z1342" i="6"/>
  <c r="Y1342" i="6"/>
  <c r="X1342" i="6"/>
  <c r="AD1342" i="6" s="1"/>
  <c r="V1342" i="6"/>
  <c r="T1342" i="6"/>
  <c r="S1342" i="6"/>
  <c r="R1342" i="6"/>
  <c r="Q1342" i="6"/>
  <c r="P1342" i="6"/>
  <c r="O1342" i="6"/>
  <c r="N1342" i="6"/>
  <c r="M1342" i="6"/>
  <c r="U1342" i="6" s="1"/>
  <c r="E1342" i="6"/>
  <c r="B1342" i="6"/>
  <c r="BK1341" i="6"/>
  <c r="BJ1341" i="6"/>
  <c r="BC1341" i="6"/>
  <c r="BB1341" i="6"/>
  <c r="BA1341" i="6"/>
  <c r="AZ1341" i="6"/>
  <c r="AY1341" i="6"/>
  <c r="AX1341" i="6"/>
  <c r="AW1341" i="6"/>
  <c r="AV1341" i="6"/>
  <c r="AU1341" i="6"/>
  <c r="AT1341" i="6"/>
  <c r="AS1341" i="6"/>
  <c r="AR1341" i="6"/>
  <c r="AQ1341" i="6"/>
  <c r="AP1341" i="6"/>
  <c r="AO1341" i="6"/>
  <c r="AN1341" i="6"/>
  <c r="AL1341" i="6"/>
  <c r="AK1341" i="6"/>
  <c r="AJ1341" i="6"/>
  <c r="AI1341" i="6"/>
  <c r="AH1341" i="6"/>
  <c r="AG1341" i="6"/>
  <c r="AM1341" i="6" s="1"/>
  <c r="AB1341" i="6"/>
  <c r="Z1341" i="6"/>
  <c r="Y1341" i="6"/>
  <c r="X1341" i="6"/>
  <c r="AD1341" i="6" s="1"/>
  <c r="V1341" i="6"/>
  <c r="T1341" i="6"/>
  <c r="S1341" i="6"/>
  <c r="R1341" i="6"/>
  <c r="Q1341" i="6"/>
  <c r="P1341" i="6"/>
  <c r="O1341" i="6"/>
  <c r="N1341" i="6"/>
  <c r="M1341" i="6"/>
  <c r="U1341" i="6" s="1"/>
  <c r="E1341" i="6"/>
  <c r="B1341" i="6"/>
  <c r="BK1340" i="6"/>
  <c r="BJ1340" i="6"/>
  <c r="BC1340" i="6"/>
  <c r="BB1340" i="6"/>
  <c r="BA1340" i="6"/>
  <c r="AZ1340" i="6"/>
  <c r="AY1340" i="6"/>
  <c r="AX1340" i="6"/>
  <c r="AW1340" i="6"/>
  <c r="AV1340" i="6"/>
  <c r="AU1340" i="6"/>
  <c r="AT1340" i="6"/>
  <c r="AS1340" i="6"/>
  <c r="AR1340" i="6"/>
  <c r="AQ1340" i="6"/>
  <c r="AP1340" i="6"/>
  <c r="AO1340" i="6"/>
  <c r="AN1340" i="6"/>
  <c r="AL1340" i="6"/>
  <c r="AK1340" i="6"/>
  <c r="AJ1340" i="6"/>
  <c r="AI1340" i="6"/>
  <c r="AH1340" i="6"/>
  <c r="AG1340" i="6"/>
  <c r="AM1340" i="6" s="1"/>
  <c r="AB1340" i="6"/>
  <c r="Z1340" i="6"/>
  <c r="Y1340" i="6"/>
  <c r="X1340" i="6"/>
  <c r="AD1340" i="6" s="1"/>
  <c r="V1340" i="6"/>
  <c r="T1340" i="6"/>
  <c r="S1340" i="6"/>
  <c r="R1340" i="6"/>
  <c r="Q1340" i="6"/>
  <c r="P1340" i="6"/>
  <c r="O1340" i="6"/>
  <c r="N1340" i="6"/>
  <c r="M1340" i="6"/>
  <c r="U1340" i="6" s="1"/>
  <c r="E1340" i="6"/>
  <c r="B1340" i="6"/>
  <c r="BK1339" i="6"/>
  <c r="BJ1339" i="6"/>
  <c r="BC1339" i="6"/>
  <c r="BB1339" i="6"/>
  <c r="BA1339" i="6"/>
  <c r="AZ1339" i="6"/>
  <c r="AY1339" i="6"/>
  <c r="AX1339" i="6"/>
  <c r="AW1339" i="6"/>
  <c r="AV1339" i="6"/>
  <c r="AU1339" i="6"/>
  <c r="AT1339" i="6"/>
  <c r="AS1339" i="6"/>
  <c r="AR1339" i="6"/>
  <c r="AQ1339" i="6"/>
  <c r="AP1339" i="6"/>
  <c r="AO1339" i="6"/>
  <c r="AN1339" i="6"/>
  <c r="AL1339" i="6"/>
  <c r="AK1339" i="6"/>
  <c r="AJ1339" i="6"/>
  <c r="AI1339" i="6"/>
  <c r="AH1339" i="6"/>
  <c r="AG1339" i="6"/>
  <c r="AM1339" i="6" s="1"/>
  <c r="AB1339" i="6"/>
  <c r="Z1339" i="6"/>
  <c r="Y1339" i="6"/>
  <c r="X1339" i="6"/>
  <c r="AD1339" i="6" s="1"/>
  <c r="V1339" i="6"/>
  <c r="T1339" i="6"/>
  <c r="S1339" i="6"/>
  <c r="R1339" i="6"/>
  <c r="Q1339" i="6"/>
  <c r="P1339" i="6"/>
  <c r="O1339" i="6"/>
  <c r="N1339" i="6"/>
  <c r="M1339" i="6"/>
  <c r="U1339" i="6" s="1"/>
  <c r="E1339" i="6"/>
  <c r="B1339" i="6"/>
  <c r="BK1338" i="6"/>
  <c r="BJ1338" i="6"/>
  <c r="BC1338" i="6"/>
  <c r="BB1338" i="6"/>
  <c r="BA1338" i="6"/>
  <c r="AZ1338" i="6"/>
  <c r="AY1338" i="6"/>
  <c r="AX1338" i="6"/>
  <c r="AW1338" i="6"/>
  <c r="AV1338" i="6"/>
  <c r="AU1338" i="6"/>
  <c r="AT1338" i="6"/>
  <c r="AS1338" i="6"/>
  <c r="AR1338" i="6"/>
  <c r="AQ1338" i="6"/>
  <c r="AP1338" i="6"/>
  <c r="AO1338" i="6"/>
  <c r="AN1338" i="6"/>
  <c r="AL1338" i="6"/>
  <c r="AK1338" i="6"/>
  <c r="AJ1338" i="6"/>
  <c r="AI1338" i="6"/>
  <c r="AH1338" i="6"/>
  <c r="AG1338" i="6"/>
  <c r="AM1338" i="6" s="1"/>
  <c r="AB1338" i="6"/>
  <c r="Z1338" i="6"/>
  <c r="Y1338" i="6"/>
  <c r="X1338" i="6"/>
  <c r="AD1338" i="6" s="1"/>
  <c r="V1338" i="6"/>
  <c r="T1338" i="6"/>
  <c r="S1338" i="6"/>
  <c r="R1338" i="6"/>
  <c r="Q1338" i="6"/>
  <c r="P1338" i="6"/>
  <c r="O1338" i="6"/>
  <c r="N1338" i="6"/>
  <c r="M1338" i="6"/>
  <c r="U1338" i="6" s="1"/>
  <c r="E1338" i="6"/>
  <c r="B1338" i="6"/>
  <c r="BK1337" i="6"/>
  <c r="BJ1337" i="6"/>
  <c r="BC1337" i="6"/>
  <c r="BB1337" i="6"/>
  <c r="BA1337" i="6"/>
  <c r="AZ1337" i="6"/>
  <c r="AY1337" i="6"/>
  <c r="AX1337" i="6"/>
  <c r="AW1337" i="6"/>
  <c r="AV1337" i="6"/>
  <c r="AU1337" i="6"/>
  <c r="AT1337" i="6"/>
  <c r="AS1337" i="6"/>
  <c r="AR1337" i="6"/>
  <c r="AQ1337" i="6"/>
  <c r="AP1337" i="6"/>
  <c r="AO1337" i="6"/>
  <c r="AN1337" i="6"/>
  <c r="AL1337" i="6"/>
  <c r="AK1337" i="6"/>
  <c r="AJ1337" i="6"/>
  <c r="AI1337" i="6"/>
  <c r="AH1337" i="6"/>
  <c r="AG1337" i="6"/>
  <c r="AM1337" i="6" s="1"/>
  <c r="AB1337" i="6"/>
  <c r="Z1337" i="6"/>
  <c r="Y1337" i="6"/>
  <c r="X1337" i="6"/>
  <c r="AD1337" i="6" s="1"/>
  <c r="V1337" i="6"/>
  <c r="T1337" i="6"/>
  <c r="S1337" i="6"/>
  <c r="R1337" i="6"/>
  <c r="Q1337" i="6"/>
  <c r="P1337" i="6"/>
  <c r="O1337" i="6"/>
  <c r="N1337" i="6"/>
  <c r="M1337" i="6"/>
  <c r="U1337" i="6" s="1"/>
  <c r="E1337" i="6"/>
  <c r="B1337" i="6"/>
  <c r="BK1336" i="6"/>
  <c r="BJ1336" i="6"/>
  <c r="BC1336" i="6"/>
  <c r="BB1336" i="6"/>
  <c r="BA1336" i="6"/>
  <c r="AZ1336" i="6"/>
  <c r="AY1336" i="6"/>
  <c r="AX1336" i="6"/>
  <c r="AW1336" i="6"/>
  <c r="AV1336" i="6"/>
  <c r="AU1336" i="6"/>
  <c r="AT1336" i="6"/>
  <c r="AS1336" i="6"/>
  <c r="AR1336" i="6"/>
  <c r="AQ1336" i="6"/>
  <c r="AP1336" i="6"/>
  <c r="AO1336" i="6"/>
  <c r="AN1336" i="6"/>
  <c r="AL1336" i="6"/>
  <c r="AK1336" i="6"/>
  <c r="AJ1336" i="6"/>
  <c r="AI1336" i="6"/>
  <c r="AH1336" i="6"/>
  <c r="AG1336" i="6"/>
  <c r="AM1336" i="6" s="1"/>
  <c r="AB1336" i="6"/>
  <c r="Z1336" i="6"/>
  <c r="Y1336" i="6"/>
  <c r="X1336" i="6"/>
  <c r="AD1336" i="6" s="1"/>
  <c r="V1336" i="6"/>
  <c r="T1336" i="6"/>
  <c r="S1336" i="6"/>
  <c r="R1336" i="6"/>
  <c r="Q1336" i="6"/>
  <c r="P1336" i="6"/>
  <c r="O1336" i="6"/>
  <c r="N1336" i="6"/>
  <c r="M1336" i="6"/>
  <c r="U1336" i="6" s="1"/>
  <c r="E1336" i="6"/>
  <c r="B1336" i="6"/>
  <c r="BK1335" i="6"/>
  <c r="BJ1335" i="6"/>
  <c r="BC1335" i="6"/>
  <c r="BB1335" i="6"/>
  <c r="BA1335" i="6"/>
  <c r="AZ1335" i="6"/>
  <c r="AY1335" i="6"/>
  <c r="AX1335" i="6"/>
  <c r="AW1335" i="6"/>
  <c r="AV1335" i="6"/>
  <c r="AU1335" i="6"/>
  <c r="AT1335" i="6"/>
  <c r="AS1335" i="6"/>
  <c r="AR1335" i="6"/>
  <c r="AQ1335" i="6"/>
  <c r="AP1335" i="6"/>
  <c r="AO1335" i="6"/>
  <c r="AN1335" i="6"/>
  <c r="AL1335" i="6"/>
  <c r="AK1335" i="6"/>
  <c r="AJ1335" i="6"/>
  <c r="AI1335" i="6"/>
  <c r="AH1335" i="6"/>
  <c r="AG1335" i="6"/>
  <c r="AM1335" i="6" s="1"/>
  <c r="AB1335" i="6"/>
  <c r="Z1335" i="6"/>
  <c r="Y1335" i="6"/>
  <c r="X1335" i="6"/>
  <c r="AD1335" i="6" s="1"/>
  <c r="V1335" i="6"/>
  <c r="T1335" i="6"/>
  <c r="S1335" i="6"/>
  <c r="R1335" i="6"/>
  <c r="Q1335" i="6"/>
  <c r="P1335" i="6"/>
  <c r="O1335" i="6"/>
  <c r="N1335" i="6"/>
  <c r="M1335" i="6"/>
  <c r="U1335" i="6" s="1"/>
  <c r="E1335" i="6"/>
  <c r="B1335" i="6"/>
  <c r="BK1334" i="6"/>
  <c r="BJ1334" i="6"/>
  <c r="BC1334" i="6"/>
  <c r="BB1334" i="6"/>
  <c r="BA1334" i="6"/>
  <c r="AZ1334" i="6"/>
  <c r="AY1334" i="6"/>
  <c r="AX1334" i="6"/>
  <c r="AW1334" i="6"/>
  <c r="AV1334" i="6"/>
  <c r="AU1334" i="6"/>
  <c r="AT1334" i="6"/>
  <c r="AS1334" i="6"/>
  <c r="AR1334" i="6"/>
  <c r="AQ1334" i="6"/>
  <c r="AP1334" i="6"/>
  <c r="AO1334" i="6"/>
  <c r="AN1334" i="6"/>
  <c r="AL1334" i="6"/>
  <c r="AK1334" i="6"/>
  <c r="AJ1334" i="6"/>
  <c r="AI1334" i="6"/>
  <c r="AH1334" i="6"/>
  <c r="AG1334" i="6"/>
  <c r="AM1334" i="6" s="1"/>
  <c r="AB1334" i="6"/>
  <c r="Z1334" i="6"/>
  <c r="Y1334" i="6"/>
  <c r="X1334" i="6"/>
  <c r="AD1334" i="6" s="1"/>
  <c r="V1334" i="6"/>
  <c r="T1334" i="6"/>
  <c r="S1334" i="6"/>
  <c r="R1334" i="6"/>
  <c r="Q1334" i="6"/>
  <c r="P1334" i="6"/>
  <c r="O1334" i="6"/>
  <c r="N1334" i="6"/>
  <c r="M1334" i="6"/>
  <c r="U1334" i="6" s="1"/>
  <c r="E1334" i="6"/>
  <c r="B1334" i="6"/>
  <c r="BK1333" i="6"/>
  <c r="BJ1333" i="6"/>
  <c r="BC1333" i="6"/>
  <c r="BB1333" i="6"/>
  <c r="BA1333" i="6"/>
  <c r="AZ1333" i="6"/>
  <c r="AY1333" i="6"/>
  <c r="AX1333" i="6"/>
  <c r="AW1333" i="6"/>
  <c r="AV1333" i="6"/>
  <c r="AU1333" i="6"/>
  <c r="AT1333" i="6"/>
  <c r="AS1333" i="6"/>
  <c r="AR1333" i="6"/>
  <c r="AQ1333" i="6"/>
  <c r="AP1333" i="6"/>
  <c r="AO1333" i="6"/>
  <c r="AN1333" i="6"/>
  <c r="AL1333" i="6"/>
  <c r="AK1333" i="6"/>
  <c r="AJ1333" i="6"/>
  <c r="AI1333" i="6"/>
  <c r="AH1333" i="6"/>
  <c r="AG1333" i="6"/>
  <c r="AM1333" i="6" s="1"/>
  <c r="AB1333" i="6"/>
  <c r="Z1333" i="6"/>
  <c r="Y1333" i="6"/>
  <c r="X1333" i="6"/>
  <c r="AD1333" i="6" s="1"/>
  <c r="V1333" i="6"/>
  <c r="T1333" i="6"/>
  <c r="S1333" i="6"/>
  <c r="R1333" i="6"/>
  <c r="Q1333" i="6"/>
  <c r="P1333" i="6"/>
  <c r="O1333" i="6"/>
  <c r="N1333" i="6"/>
  <c r="M1333" i="6"/>
  <c r="U1333" i="6" s="1"/>
  <c r="E1333" i="6"/>
  <c r="B1333" i="6"/>
  <c r="BK1332" i="6"/>
  <c r="BJ1332" i="6"/>
  <c r="BC1332" i="6"/>
  <c r="BB1332" i="6"/>
  <c r="BA1332" i="6"/>
  <c r="AZ1332" i="6"/>
  <c r="AY1332" i="6"/>
  <c r="AX1332" i="6"/>
  <c r="AW1332" i="6"/>
  <c r="AV1332" i="6"/>
  <c r="AU1332" i="6"/>
  <c r="AT1332" i="6"/>
  <c r="AS1332" i="6"/>
  <c r="AR1332" i="6"/>
  <c r="AQ1332" i="6"/>
  <c r="AP1332" i="6"/>
  <c r="AO1332" i="6"/>
  <c r="AN1332" i="6"/>
  <c r="AL1332" i="6"/>
  <c r="AK1332" i="6"/>
  <c r="AJ1332" i="6"/>
  <c r="AI1332" i="6"/>
  <c r="AH1332" i="6"/>
  <c r="AG1332" i="6"/>
  <c r="AM1332" i="6" s="1"/>
  <c r="AB1332" i="6"/>
  <c r="Z1332" i="6"/>
  <c r="Y1332" i="6"/>
  <c r="X1332" i="6"/>
  <c r="AD1332" i="6" s="1"/>
  <c r="V1332" i="6"/>
  <c r="T1332" i="6"/>
  <c r="S1332" i="6"/>
  <c r="R1332" i="6"/>
  <c r="Q1332" i="6"/>
  <c r="P1332" i="6"/>
  <c r="O1332" i="6"/>
  <c r="N1332" i="6"/>
  <c r="M1332" i="6"/>
  <c r="U1332" i="6" s="1"/>
  <c r="E1332" i="6"/>
  <c r="B1332" i="6"/>
  <c r="BK1331" i="6"/>
  <c r="BJ1331" i="6"/>
  <c r="BC1331" i="6"/>
  <c r="BB1331" i="6"/>
  <c r="BA1331" i="6"/>
  <c r="AZ1331" i="6"/>
  <c r="AY1331" i="6"/>
  <c r="AX1331" i="6"/>
  <c r="AW1331" i="6"/>
  <c r="AV1331" i="6"/>
  <c r="AU1331" i="6"/>
  <c r="AT1331" i="6"/>
  <c r="AS1331" i="6"/>
  <c r="AR1331" i="6"/>
  <c r="AQ1331" i="6"/>
  <c r="AP1331" i="6"/>
  <c r="AO1331" i="6"/>
  <c r="AN1331" i="6"/>
  <c r="AL1331" i="6"/>
  <c r="AK1331" i="6"/>
  <c r="AJ1331" i="6"/>
  <c r="AI1331" i="6"/>
  <c r="AH1331" i="6"/>
  <c r="AG1331" i="6"/>
  <c r="AM1331" i="6" s="1"/>
  <c r="AB1331" i="6"/>
  <c r="Z1331" i="6"/>
  <c r="Y1331" i="6"/>
  <c r="X1331" i="6"/>
  <c r="AD1331" i="6" s="1"/>
  <c r="V1331" i="6"/>
  <c r="T1331" i="6"/>
  <c r="S1331" i="6"/>
  <c r="R1331" i="6"/>
  <c r="Q1331" i="6"/>
  <c r="P1331" i="6"/>
  <c r="O1331" i="6"/>
  <c r="N1331" i="6"/>
  <c r="M1331" i="6"/>
  <c r="U1331" i="6" s="1"/>
  <c r="E1331" i="6"/>
  <c r="B1331" i="6"/>
  <c r="BK1330" i="6"/>
  <c r="BJ1330" i="6"/>
  <c r="BC1330" i="6"/>
  <c r="BB1330" i="6"/>
  <c r="BA1330" i="6"/>
  <c r="AZ1330" i="6"/>
  <c r="AY1330" i="6"/>
  <c r="AX1330" i="6"/>
  <c r="AW1330" i="6"/>
  <c r="AV1330" i="6"/>
  <c r="AU1330" i="6"/>
  <c r="AT1330" i="6"/>
  <c r="AS1330" i="6"/>
  <c r="AR1330" i="6"/>
  <c r="AQ1330" i="6"/>
  <c r="AP1330" i="6"/>
  <c r="AO1330" i="6"/>
  <c r="AN1330" i="6"/>
  <c r="AL1330" i="6"/>
  <c r="AK1330" i="6"/>
  <c r="AJ1330" i="6"/>
  <c r="AI1330" i="6"/>
  <c r="AH1330" i="6"/>
  <c r="AG1330" i="6"/>
  <c r="AM1330" i="6" s="1"/>
  <c r="AB1330" i="6"/>
  <c r="Z1330" i="6"/>
  <c r="Y1330" i="6"/>
  <c r="X1330" i="6"/>
  <c r="AD1330" i="6" s="1"/>
  <c r="V1330" i="6"/>
  <c r="T1330" i="6"/>
  <c r="S1330" i="6"/>
  <c r="R1330" i="6"/>
  <c r="Q1330" i="6"/>
  <c r="P1330" i="6"/>
  <c r="O1330" i="6"/>
  <c r="N1330" i="6"/>
  <c r="M1330" i="6"/>
  <c r="U1330" i="6" s="1"/>
  <c r="E1330" i="6"/>
  <c r="B1330" i="6"/>
  <c r="BK1329" i="6"/>
  <c r="BJ1329" i="6"/>
  <c r="BC1329" i="6"/>
  <c r="BB1329" i="6"/>
  <c r="BA1329" i="6"/>
  <c r="AZ1329" i="6"/>
  <c r="AY1329" i="6"/>
  <c r="AX1329" i="6"/>
  <c r="AW1329" i="6"/>
  <c r="AV1329" i="6"/>
  <c r="AU1329" i="6"/>
  <c r="AT1329" i="6"/>
  <c r="AS1329" i="6"/>
  <c r="AR1329" i="6"/>
  <c r="AQ1329" i="6"/>
  <c r="AP1329" i="6"/>
  <c r="AO1329" i="6"/>
  <c r="AN1329" i="6"/>
  <c r="AL1329" i="6"/>
  <c r="AK1329" i="6"/>
  <c r="AJ1329" i="6"/>
  <c r="AI1329" i="6"/>
  <c r="AH1329" i="6"/>
  <c r="AG1329" i="6"/>
  <c r="AM1329" i="6" s="1"/>
  <c r="AB1329" i="6"/>
  <c r="Z1329" i="6"/>
  <c r="Y1329" i="6"/>
  <c r="X1329" i="6"/>
  <c r="AD1329" i="6" s="1"/>
  <c r="V1329" i="6"/>
  <c r="T1329" i="6"/>
  <c r="S1329" i="6"/>
  <c r="R1329" i="6"/>
  <c r="Q1329" i="6"/>
  <c r="P1329" i="6"/>
  <c r="O1329" i="6"/>
  <c r="N1329" i="6"/>
  <c r="M1329" i="6"/>
  <c r="U1329" i="6" s="1"/>
  <c r="E1329" i="6"/>
  <c r="B1329" i="6"/>
  <c r="BK1328" i="6"/>
  <c r="BJ1328" i="6"/>
  <c r="BC1328" i="6"/>
  <c r="BB1328" i="6"/>
  <c r="BA1328" i="6"/>
  <c r="AZ1328" i="6"/>
  <c r="AY1328" i="6"/>
  <c r="AX1328" i="6"/>
  <c r="AW1328" i="6"/>
  <c r="AV1328" i="6"/>
  <c r="AU1328" i="6"/>
  <c r="AT1328" i="6"/>
  <c r="AS1328" i="6"/>
  <c r="AR1328" i="6"/>
  <c r="AQ1328" i="6"/>
  <c r="AP1328" i="6"/>
  <c r="AO1328" i="6"/>
  <c r="AN1328" i="6"/>
  <c r="AL1328" i="6"/>
  <c r="AK1328" i="6"/>
  <c r="AJ1328" i="6"/>
  <c r="AI1328" i="6"/>
  <c r="AH1328" i="6"/>
  <c r="AG1328" i="6"/>
  <c r="AM1328" i="6" s="1"/>
  <c r="AB1328" i="6"/>
  <c r="Z1328" i="6"/>
  <c r="Y1328" i="6"/>
  <c r="X1328" i="6"/>
  <c r="AD1328" i="6" s="1"/>
  <c r="V1328" i="6"/>
  <c r="T1328" i="6"/>
  <c r="S1328" i="6"/>
  <c r="R1328" i="6"/>
  <c r="Q1328" i="6"/>
  <c r="P1328" i="6"/>
  <c r="O1328" i="6"/>
  <c r="N1328" i="6"/>
  <c r="M1328" i="6"/>
  <c r="U1328" i="6" s="1"/>
  <c r="E1328" i="6"/>
  <c r="B1328" i="6"/>
  <c r="BK1327" i="6"/>
  <c r="BJ1327" i="6"/>
  <c r="BC1327" i="6"/>
  <c r="BB1327" i="6"/>
  <c r="BA1327" i="6"/>
  <c r="AZ1327" i="6"/>
  <c r="AY1327" i="6"/>
  <c r="AX1327" i="6"/>
  <c r="AW1327" i="6"/>
  <c r="AV1327" i="6"/>
  <c r="AU1327" i="6"/>
  <c r="AT1327" i="6"/>
  <c r="AS1327" i="6"/>
  <c r="AR1327" i="6"/>
  <c r="AQ1327" i="6"/>
  <c r="AP1327" i="6"/>
  <c r="AO1327" i="6"/>
  <c r="AN1327" i="6"/>
  <c r="AL1327" i="6"/>
  <c r="AK1327" i="6"/>
  <c r="AJ1327" i="6"/>
  <c r="AI1327" i="6"/>
  <c r="AH1327" i="6"/>
  <c r="AG1327" i="6"/>
  <c r="AM1327" i="6" s="1"/>
  <c r="AB1327" i="6"/>
  <c r="Z1327" i="6"/>
  <c r="Y1327" i="6"/>
  <c r="X1327" i="6"/>
  <c r="AD1327" i="6" s="1"/>
  <c r="V1327" i="6"/>
  <c r="T1327" i="6"/>
  <c r="S1327" i="6"/>
  <c r="R1327" i="6"/>
  <c r="Q1327" i="6"/>
  <c r="P1327" i="6"/>
  <c r="O1327" i="6"/>
  <c r="N1327" i="6"/>
  <c r="M1327" i="6"/>
  <c r="U1327" i="6" s="1"/>
  <c r="E1327" i="6"/>
  <c r="B1327" i="6"/>
  <c r="BK1326" i="6"/>
  <c r="BJ1326" i="6"/>
  <c r="BC1326" i="6"/>
  <c r="BB1326" i="6"/>
  <c r="BA1326" i="6"/>
  <c r="AZ1326" i="6"/>
  <c r="AY1326" i="6"/>
  <c r="AX1326" i="6"/>
  <c r="AW1326" i="6"/>
  <c r="AV1326" i="6"/>
  <c r="AU1326" i="6"/>
  <c r="AT1326" i="6"/>
  <c r="AS1326" i="6"/>
  <c r="AR1326" i="6"/>
  <c r="AQ1326" i="6"/>
  <c r="AP1326" i="6"/>
  <c r="AO1326" i="6"/>
  <c r="AN1326" i="6"/>
  <c r="AL1326" i="6"/>
  <c r="AK1326" i="6"/>
  <c r="AJ1326" i="6"/>
  <c r="AI1326" i="6"/>
  <c r="AH1326" i="6"/>
  <c r="AG1326" i="6"/>
  <c r="AM1326" i="6" s="1"/>
  <c r="AB1326" i="6"/>
  <c r="Z1326" i="6"/>
  <c r="Y1326" i="6"/>
  <c r="X1326" i="6"/>
  <c r="AD1326" i="6" s="1"/>
  <c r="V1326" i="6"/>
  <c r="T1326" i="6"/>
  <c r="S1326" i="6"/>
  <c r="R1326" i="6"/>
  <c r="Q1326" i="6"/>
  <c r="P1326" i="6"/>
  <c r="O1326" i="6"/>
  <c r="N1326" i="6"/>
  <c r="M1326" i="6"/>
  <c r="U1326" i="6" s="1"/>
  <c r="E1326" i="6"/>
  <c r="B1326" i="6"/>
  <c r="BK1325" i="6"/>
  <c r="BJ1325" i="6"/>
  <c r="BC1325" i="6"/>
  <c r="BB1325" i="6"/>
  <c r="BA1325" i="6"/>
  <c r="AZ1325" i="6"/>
  <c r="AY1325" i="6"/>
  <c r="AX1325" i="6"/>
  <c r="AW1325" i="6"/>
  <c r="AV1325" i="6"/>
  <c r="AU1325" i="6"/>
  <c r="AT1325" i="6"/>
  <c r="AS1325" i="6"/>
  <c r="AR1325" i="6"/>
  <c r="AQ1325" i="6"/>
  <c r="AP1325" i="6"/>
  <c r="AO1325" i="6"/>
  <c r="AN1325" i="6"/>
  <c r="AL1325" i="6"/>
  <c r="AK1325" i="6"/>
  <c r="AJ1325" i="6"/>
  <c r="AI1325" i="6"/>
  <c r="AH1325" i="6"/>
  <c r="AG1325" i="6"/>
  <c r="AM1325" i="6" s="1"/>
  <c r="AB1325" i="6"/>
  <c r="Z1325" i="6"/>
  <c r="Y1325" i="6"/>
  <c r="X1325" i="6"/>
  <c r="AD1325" i="6" s="1"/>
  <c r="V1325" i="6"/>
  <c r="T1325" i="6"/>
  <c r="S1325" i="6"/>
  <c r="R1325" i="6"/>
  <c r="Q1325" i="6"/>
  <c r="P1325" i="6"/>
  <c r="O1325" i="6"/>
  <c r="N1325" i="6"/>
  <c r="M1325" i="6"/>
  <c r="U1325" i="6" s="1"/>
  <c r="E1325" i="6"/>
  <c r="B1325" i="6"/>
  <c r="BK1324" i="6"/>
  <c r="BJ1324" i="6"/>
  <c r="BC1324" i="6"/>
  <c r="BB1324" i="6"/>
  <c r="BA1324" i="6"/>
  <c r="AZ1324" i="6"/>
  <c r="AY1324" i="6"/>
  <c r="AX1324" i="6"/>
  <c r="AW1324" i="6"/>
  <c r="AV1324" i="6"/>
  <c r="AU1324" i="6"/>
  <c r="AT1324" i="6"/>
  <c r="AS1324" i="6"/>
  <c r="AR1324" i="6"/>
  <c r="AQ1324" i="6"/>
  <c r="AP1324" i="6"/>
  <c r="AO1324" i="6"/>
  <c r="AN1324" i="6"/>
  <c r="AL1324" i="6"/>
  <c r="AK1324" i="6"/>
  <c r="AJ1324" i="6"/>
  <c r="AI1324" i="6"/>
  <c r="AH1324" i="6"/>
  <c r="AG1324" i="6"/>
  <c r="AM1324" i="6" s="1"/>
  <c r="AB1324" i="6"/>
  <c r="Z1324" i="6"/>
  <c r="Y1324" i="6"/>
  <c r="X1324" i="6"/>
  <c r="AD1324" i="6" s="1"/>
  <c r="V1324" i="6"/>
  <c r="T1324" i="6"/>
  <c r="S1324" i="6"/>
  <c r="R1324" i="6"/>
  <c r="Q1324" i="6"/>
  <c r="P1324" i="6"/>
  <c r="O1324" i="6"/>
  <c r="N1324" i="6"/>
  <c r="M1324" i="6"/>
  <c r="U1324" i="6" s="1"/>
  <c r="E1324" i="6"/>
  <c r="B1324" i="6"/>
  <c r="BK1323" i="6"/>
  <c r="BJ1323" i="6"/>
  <c r="BC1323" i="6"/>
  <c r="BB1323" i="6"/>
  <c r="BA1323" i="6"/>
  <c r="AZ1323" i="6"/>
  <c r="AY1323" i="6"/>
  <c r="AX1323" i="6"/>
  <c r="AW1323" i="6"/>
  <c r="AV1323" i="6"/>
  <c r="AU1323" i="6"/>
  <c r="AT1323" i="6"/>
  <c r="AS1323" i="6"/>
  <c r="AR1323" i="6"/>
  <c r="AQ1323" i="6"/>
  <c r="AP1323" i="6"/>
  <c r="AO1323" i="6"/>
  <c r="AN1323" i="6"/>
  <c r="AL1323" i="6"/>
  <c r="AK1323" i="6"/>
  <c r="AJ1323" i="6"/>
  <c r="AI1323" i="6"/>
  <c r="AH1323" i="6"/>
  <c r="AG1323" i="6"/>
  <c r="AM1323" i="6" s="1"/>
  <c r="AB1323" i="6"/>
  <c r="Z1323" i="6"/>
  <c r="Y1323" i="6"/>
  <c r="X1323" i="6"/>
  <c r="AD1323" i="6" s="1"/>
  <c r="V1323" i="6"/>
  <c r="T1323" i="6"/>
  <c r="S1323" i="6"/>
  <c r="R1323" i="6"/>
  <c r="Q1323" i="6"/>
  <c r="P1323" i="6"/>
  <c r="O1323" i="6"/>
  <c r="N1323" i="6"/>
  <c r="M1323" i="6"/>
  <c r="U1323" i="6" s="1"/>
  <c r="E1323" i="6"/>
  <c r="B1323" i="6"/>
  <c r="BK1322" i="6"/>
  <c r="BJ1322" i="6"/>
  <c r="BC1322" i="6"/>
  <c r="BB1322" i="6"/>
  <c r="BA1322" i="6"/>
  <c r="AZ1322" i="6"/>
  <c r="AY1322" i="6"/>
  <c r="AX1322" i="6"/>
  <c r="AW1322" i="6"/>
  <c r="AV1322" i="6"/>
  <c r="AU1322" i="6"/>
  <c r="AT1322" i="6"/>
  <c r="AS1322" i="6"/>
  <c r="AR1322" i="6"/>
  <c r="AQ1322" i="6"/>
  <c r="AP1322" i="6"/>
  <c r="AO1322" i="6"/>
  <c r="AN1322" i="6"/>
  <c r="AL1322" i="6"/>
  <c r="AK1322" i="6"/>
  <c r="AJ1322" i="6"/>
  <c r="AI1322" i="6"/>
  <c r="AH1322" i="6"/>
  <c r="AG1322" i="6"/>
  <c r="AM1322" i="6" s="1"/>
  <c r="AB1322" i="6"/>
  <c r="Z1322" i="6"/>
  <c r="Y1322" i="6"/>
  <c r="X1322" i="6"/>
  <c r="AD1322" i="6" s="1"/>
  <c r="V1322" i="6"/>
  <c r="T1322" i="6"/>
  <c r="S1322" i="6"/>
  <c r="R1322" i="6"/>
  <c r="Q1322" i="6"/>
  <c r="P1322" i="6"/>
  <c r="O1322" i="6"/>
  <c r="N1322" i="6"/>
  <c r="M1322" i="6"/>
  <c r="U1322" i="6" s="1"/>
  <c r="E1322" i="6"/>
  <c r="B1322" i="6"/>
  <c r="BK1321" i="6"/>
  <c r="BJ1321" i="6"/>
  <c r="BC1321" i="6"/>
  <c r="BB1321" i="6"/>
  <c r="BA1321" i="6"/>
  <c r="AZ1321" i="6"/>
  <c r="AY1321" i="6"/>
  <c r="AX1321" i="6"/>
  <c r="AW1321" i="6"/>
  <c r="AV1321" i="6"/>
  <c r="AU1321" i="6"/>
  <c r="AT1321" i="6"/>
  <c r="AS1321" i="6"/>
  <c r="AR1321" i="6"/>
  <c r="AQ1321" i="6"/>
  <c r="AP1321" i="6"/>
  <c r="AO1321" i="6"/>
  <c r="AN1321" i="6"/>
  <c r="AL1321" i="6"/>
  <c r="AK1321" i="6"/>
  <c r="AJ1321" i="6"/>
  <c r="AI1321" i="6"/>
  <c r="AH1321" i="6"/>
  <c r="AG1321" i="6"/>
  <c r="AM1321" i="6" s="1"/>
  <c r="AB1321" i="6"/>
  <c r="Z1321" i="6"/>
  <c r="Y1321" i="6"/>
  <c r="X1321" i="6"/>
  <c r="AD1321" i="6" s="1"/>
  <c r="V1321" i="6"/>
  <c r="T1321" i="6"/>
  <c r="S1321" i="6"/>
  <c r="R1321" i="6"/>
  <c r="Q1321" i="6"/>
  <c r="P1321" i="6"/>
  <c r="O1321" i="6"/>
  <c r="N1321" i="6"/>
  <c r="M1321" i="6"/>
  <c r="U1321" i="6" s="1"/>
  <c r="E1321" i="6"/>
  <c r="B1321" i="6"/>
  <c r="BK1320" i="6"/>
  <c r="BJ1320" i="6"/>
  <c r="BC1320" i="6"/>
  <c r="BB1320" i="6"/>
  <c r="BA1320" i="6"/>
  <c r="AZ1320" i="6"/>
  <c r="AY1320" i="6"/>
  <c r="AX1320" i="6"/>
  <c r="AW1320" i="6"/>
  <c r="AV1320" i="6"/>
  <c r="AU1320" i="6"/>
  <c r="AT1320" i="6"/>
  <c r="AS1320" i="6"/>
  <c r="AR1320" i="6"/>
  <c r="AQ1320" i="6"/>
  <c r="AP1320" i="6"/>
  <c r="AO1320" i="6"/>
  <c r="AN1320" i="6"/>
  <c r="AL1320" i="6"/>
  <c r="AK1320" i="6"/>
  <c r="AJ1320" i="6"/>
  <c r="AI1320" i="6"/>
  <c r="AH1320" i="6"/>
  <c r="AG1320" i="6"/>
  <c r="AM1320" i="6" s="1"/>
  <c r="AB1320" i="6"/>
  <c r="Z1320" i="6"/>
  <c r="Y1320" i="6"/>
  <c r="X1320" i="6"/>
  <c r="AD1320" i="6" s="1"/>
  <c r="V1320" i="6"/>
  <c r="T1320" i="6"/>
  <c r="S1320" i="6"/>
  <c r="R1320" i="6"/>
  <c r="Q1320" i="6"/>
  <c r="P1320" i="6"/>
  <c r="O1320" i="6"/>
  <c r="N1320" i="6"/>
  <c r="M1320" i="6"/>
  <c r="U1320" i="6" s="1"/>
  <c r="E1320" i="6"/>
  <c r="B1320" i="6"/>
  <c r="BK1319" i="6"/>
  <c r="BJ1319" i="6"/>
  <c r="BC1319" i="6"/>
  <c r="BB1319" i="6"/>
  <c r="BA1319" i="6"/>
  <c r="AZ1319" i="6"/>
  <c r="AY1319" i="6"/>
  <c r="AX1319" i="6"/>
  <c r="AW1319" i="6"/>
  <c r="AV1319" i="6"/>
  <c r="AU1319" i="6"/>
  <c r="AT1319" i="6"/>
  <c r="AS1319" i="6"/>
  <c r="AR1319" i="6"/>
  <c r="AQ1319" i="6"/>
  <c r="AP1319" i="6"/>
  <c r="AO1319" i="6"/>
  <c r="AN1319" i="6"/>
  <c r="AL1319" i="6"/>
  <c r="AK1319" i="6"/>
  <c r="AJ1319" i="6"/>
  <c r="AI1319" i="6"/>
  <c r="AH1319" i="6"/>
  <c r="AG1319" i="6"/>
  <c r="AM1319" i="6" s="1"/>
  <c r="AB1319" i="6"/>
  <c r="Z1319" i="6"/>
  <c r="Y1319" i="6"/>
  <c r="X1319" i="6"/>
  <c r="AD1319" i="6" s="1"/>
  <c r="V1319" i="6"/>
  <c r="T1319" i="6"/>
  <c r="S1319" i="6"/>
  <c r="R1319" i="6"/>
  <c r="Q1319" i="6"/>
  <c r="P1319" i="6"/>
  <c r="O1319" i="6"/>
  <c r="N1319" i="6"/>
  <c r="M1319" i="6"/>
  <c r="U1319" i="6" s="1"/>
  <c r="E1319" i="6"/>
  <c r="B1319" i="6"/>
  <c r="BK1318" i="6"/>
  <c r="BJ1318" i="6"/>
  <c r="BC1318" i="6"/>
  <c r="BB1318" i="6"/>
  <c r="BA1318" i="6"/>
  <c r="AZ1318" i="6"/>
  <c r="AY1318" i="6"/>
  <c r="AX1318" i="6"/>
  <c r="AW1318" i="6"/>
  <c r="AV1318" i="6"/>
  <c r="AU1318" i="6"/>
  <c r="AT1318" i="6"/>
  <c r="AS1318" i="6"/>
  <c r="AR1318" i="6"/>
  <c r="AQ1318" i="6"/>
  <c r="AP1318" i="6"/>
  <c r="AO1318" i="6"/>
  <c r="AN1318" i="6"/>
  <c r="AL1318" i="6"/>
  <c r="AK1318" i="6"/>
  <c r="AJ1318" i="6"/>
  <c r="AI1318" i="6"/>
  <c r="AH1318" i="6"/>
  <c r="AG1318" i="6"/>
  <c r="AM1318" i="6" s="1"/>
  <c r="AB1318" i="6"/>
  <c r="Z1318" i="6"/>
  <c r="Y1318" i="6"/>
  <c r="X1318" i="6"/>
  <c r="AD1318" i="6" s="1"/>
  <c r="V1318" i="6"/>
  <c r="T1318" i="6"/>
  <c r="S1318" i="6"/>
  <c r="R1318" i="6"/>
  <c r="Q1318" i="6"/>
  <c r="P1318" i="6"/>
  <c r="O1318" i="6"/>
  <c r="N1318" i="6"/>
  <c r="M1318" i="6"/>
  <c r="U1318" i="6" s="1"/>
  <c r="E1318" i="6"/>
  <c r="B1318" i="6"/>
  <c r="BK1317" i="6"/>
  <c r="BJ1317" i="6"/>
  <c r="BC1317" i="6"/>
  <c r="BB1317" i="6"/>
  <c r="BA1317" i="6"/>
  <c r="AZ1317" i="6"/>
  <c r="AY1317" i="6"/>
  <c r="AX1317" i="6"/>
  <c r="AW1317" i="6"/>
  <c r="AV1317" i="6"/>
  <c r="AU1317" i="6"/>
  <c r="AT1317" i="6"/>
  <c r="AS1317" i="6"/>
  <c r="AR1317" i="6"/>
  <c r="AQ1317" i="6"/>
  <c r="AP1317" i="6"/>
  <c r="AO1317" i="6"/>
  <c r="AN1317" i="6"/>
  <c r="AL1317" i="6"/>
  <c r="AK1317" i="6"/>
  <c r="AJ1317" i="6"/>
  <c r="AI1317" i="6"/>
  <c r="AH1317" i="6"/>
  <c r="AG1317" i="6"/>
  <c r="AM1317" i="6" s="1"/>
  <c r="AB1317" i="6"/>
  <c r="Z1317" i="6"/>
  <c r="Y1317" i="6"/>
  <c r="X1317" i="6"/>
  <c r="AD1317" i="6" s="1"/>
  <c r="V1317" i="6"/>
  <c r="T1317" i="6"/>
  <c r="S1317" i="6"/>
  <c r="R1317" i="6"/>
  <c r="Q1317" i="6"/>
  <c r="P1317" i="6"/>
  <c r="O1317" i="6"/>
  <c r="N1317" i="6"/>
  <c r="M1317" i="6"/>
  <c r="U1317" i="6" s="1"/>
  <c r="E1317" i="6"/>
  <c r="B1317" i="6"/>
  <c r="BK1316" i="6"/>
  <c r="BJ1316" i="6"/>
  <c r="BC1316" i="6"/>
  <c r="BB1316" i="6"/>
  <c r="BA1316" i="6"/>
  <c r="AZ1316" i="6"/>
  <c r="AY1316" i="6"/>
  <c r="AX1316" i="6"/>
  <c r="AW1316" i="6"/>
  <c r="AV1316" i="6"/>
  <c r="AU1316" i="6"/>
  <c r="AT1316" i="6"/>
  <c r="AS1316" i="6"/>
  <c r="AR1316" i="6"/>
  <c r="AQ1316" i="6"/>
  <c r="AP1316" i="6"/>
  <c r="AO1316" i="6"/>
  <c r="AN1316" i="6"/>
  <c r="AL1316" i="6"/>
  <c r="AK1316" i="6"/>
  <c r="AJ1316" i="6"/>
  <c r="AI1316" i="6"/>
  <c r="AH1316" i="6"/>
  <c r="AG1316" i="6"/>
  <c r="AM1316" i="6" s="1"/>
  <c r="AB1316" i="6"/>
  <c r="Z1316" i="6"/>
  <c r="Y1316" i="6"/>
  <c r="X1316" i="6"/>
  <c r="AD1316" i="6" s="1"/>
  <c r="V1316" i="6"/>
  <c r="T1316" i="6"/>
  <c r="S1316" i="6"/>
  <c r="R1316" i="6"/>
  <c r="Q1316" i="6"/>
  <c r="P1316" i="6"/>
  <c r="O1316" i="6"/>
  <c r="N1316" i="6"/>
  <c r="M1316" i="6"/>
  <c r="U1316" i="6" s="1"/>
  <c r="E1316" i="6"/>
  <c r="B1316" i="6"/>
  <c r="BK1315" i="6"/>
  <c r="BJ1315" i="6"/>
  <c r="BC1315" i="6"/>
  <c r="BB1315" i="6"/>
  <c r="BA1315" i="6"/>
  <c r="AZ1315" i="6"/>
  <c r="AY1315" i="6"/>
  <c r="AX1315" i="6"/>
  <c r="AW1315" i="6"/>
  <c r="AV1315" i="6"/>
  <c r="AU1315" i="6"/>
  <c r="AT1315" i="6"/>
  <c r="AS1315" i="6"/>
  <c r="AR1315" i="6"/>
  <c r="AQ1315" i="6"/>
  <c r="AP1315" i="6"/>
  <c r="AO1315" i="6"/>
  <c r="AN1315" i="6"/>
  <c r="AL1315" i="6"/>
  <c r="AK1315" i="6"/>
  <c r="AJ1315" i="6"/>
  <c r="AI1315" i="6"/>
  <c r="AH1315" i="6"/>
  <c r="AG1315" i="6"/>
  <c r="AM1315" i="6" s="1"/>
  <c r="AB1315" i="6"/>
  <c r="Z1315" i="6"/>
  <c r="Y1315" i="6"/>
  <c r="X1315" i="6"/>
  <c r="AD1315" i="6" s="1"/>
  <c r="V1315" i="6"/>
  <c r="T1315" i="6"/>
  <c r="S1315" i="6"/>
  <c r="R1315" i="6"/>
  <c r="Q1315" i="6"/>
  <c r="P1315" i="6"/>
  <c r="O1315" i="6"/>
  <c r="N1315" i="6"/>
  <c r="M1315" i="6"/>
  <c r="U1315" i="6" s="1"/>
  <c r="E1315" i="6"/>
  <c r="B1315" i="6"/>
  <c r="BK1314" i="6"/>
  <c r="BJ1314" i="6"/>
  <c r="BC1314" i="6"/>
  <c r="BB1314" i="6"/>
  <c r="BA1314" i="6"/>
  <c r="AZ1314" i="6"/>
  <c r="AY1314" i="6"/>
  <c r="AX1314" i="6"/>
  <c r="AW1314" i="6"/>
  <c r="AV1314" i="6"/>
  <c r="AU1314" i="6"/>
  <c r="AT1314" i="6"/>
  <c r="AS1314" i="6"/>
  <c r="AR1314" i="6"/>
  <c r="AQ1314" i="6"/>
  <c r="AP1314" i="6"/>
  <c r="AO1314" i="6"/>
  <c r="AN1314" i="6"/>
  <c r="AL1314" i="6"/>
  <c r="AK1314" i="6"/>
  <c r="AJ1314" i="6"/>
  <c r="AI1314" i="6"/>
  <c r="AH1314" i="6"/>
  <c r="AG1314" i="6"/>
  <c r="AM1314" i="6" s="1"/>
  <c r="AB1314" i="6"/>
  <c r="Z1314" i="6"/>
  <c r="Y1314" i="6"/>
  <c r="X1314" i="6"/>
  <c r="AD1314" i="6" s="1"/>
  <c r="V1314" i="6"/>
  <c r="T1314" i="6"/>
  <c r="S1314" i="6"/>
  <c r="R1314" i="6"/>
  <c r="Q1314" i="6"/>
  <c r="P1314" i="6"/>
  <c r="O1314" i="6"/>
  <c r="N1314" i="6"/>
  <c r="M1314" i="6"/>
  <c r="U1314" i="6" s="1"/>
  <c r="E1314" i="6"/>
  <c r="B1314" i="6"/>
  <c r="BK1313" i="6"/>
  <c r="BJ1313" i="6"/>
  <c r="BC1313" i="6"/>
  <c r="BB1313" i="6"/>
  <c r="BA1313" i="6"/>
  <c r="AZ1313" i="6"/>
  <c r="AY1313" i="6"/>
  <c r="AX1313" i="6"/>
  <c r="AW1313" i="6"/>
  <c r="AV1313" i="6"/>
  <c r="AU1313" i="6"/>
  <c r="AT1313" i="6"/>
  <c r="AS1313" i="6"/>
  <c r="AR1313" i="6"/>
  <c r="AQ1313" i="6"/>
  <c r="AP1313" i="6"/>
  <c r="AO1313" i="6"/>
  <c r="AN1313" i="6"/>
  <c r="AL1313" i="6"/>
  <c r="AK1313" i="6"/>
  <c r="AJ1313" i="6"/>
  <c r="AI1313" i="6"/>
  <c r="AH1313" i="6"/>
  <c r="AG1313" i="6"/>
  <c r="AM1313" i="6" s="1"/>
  <c r="AB1313" i="6"/>
  <c r="Z1313" i="6"/>
  <c r="Y1313" i="6"/>
  <c r="X1313" i="6"/>
  <c r="AD1313" i="6" s="1"/>
  <c r="V1313" i="6"/>
  <c r="T1313" i="6"/>
  <c r="S1313" i="6"/>
  <c r="R1313" i="6"/>
  <c r="Q1313" i="6"/>
  <c r="P1313" i="6"/>
  <c r="O1313" i="6"/>
  <c r="N1313" i="6"/>
  <c r="M1313" i="6"/>
  <c r="U1313" i="6" s="1"/>
  <c r="E1313" i="6"/>
  <c r="B1313" i="6"/>
  <c r="BK1312" i="6"/>
  <c r="BJ1312" i="6"/>
  <c r="BC1312" i="6"/>
  <c r="BB1312" i="6"/>
  <c r="BA1312" i="6"/>
  <c r="AZ1312" i="6"/>
  <c r="AY1312" i="6"/>
  <c r="AX1312" i="6"/>
  <c r="AW1312" i="6"/>
  <c r="AV1312" i="6"/>
  <c r="AU1312" i="6"/>
  <c r="AT1312" i="6"/>
  <c r="AS1312" i="6"/>
  <c r="AR1312" i="6"/>
  <c r="AQ1312" i="6"/>
  <c r="AP1312" i="6"/>
  <c r="AO1312" i="6"/>
  <c r="AN1312" i="6"/>
  <c r="AL1312" i="6"/>
  <c r="AK1312" i="6"/>
  <c r="AJ1312" i="6"/>
  <c r="AI1312" i="6"/>
  <c r="AH1312" i="6"/>
  <c r="AG1312" i="6"/>
  <c r="AM1312" i="6" s="1"/>
  <c r="AB1312" i="6"/>
  <c r="Z1312" i="6"/>
  <c r="Y1312" i="6"/>
  <c r="X1312" i="6"/>
  <c r="AD1312" i="6" s="1"/>
  <c r="V1312" i="6"/>
  <c r="T1312" i="6"/>
  <c r="S1312" i="6"/>
  <c r="R1312" i="6"/>
  <c r="Q1312" i="6"/>
  <c r="P1312" i="6"/>
  <c r="O1312" i="6"/>
  <c r="N1312" i="6"/>
  <c r="M1312" i="6"/>
  <c r="U1312" i="6" s="1"/>
  <c r="E1312" i="6"/>
  <c r="B1312" i="6"/>
  <c r="BK1311" i="6"/>
  <c r="BJ1311" i="6"/>
  <c r="BC1311" i="6"/>
  <c r="BB1311" i="6"/>
  <c r="BA1311" i="6"/>
  <c r="AZ1311" i="6"/>
  <c r="AY1311" i="6"/>
  <c r="AX1311" i="6"/>
  <c r="AW1311" i="6"/>
  <c r="AV1311" i="6"/>
  <c r="AU1311" i="6"/>
  <c r="AT1311" i="6"/>
  <c r="AS1311" i="6"/>
  <c r="AR1311" i="6"/>
  <c r="AQ1311" i="6"/>
  <c r="AP1311" i="6"/>
  <c r="AO1311" i="6"/>
  <c r="AN1311" i="6"/>
  <c r="AL1311" i="6"/>
  <c r="AK1311" i="6"/>
  <c r="AJ1311" i="6"/>
  <c r="AI1311" i="6"/>
  <c r="AH1311" i="6"/>
  <c r="AG1311" i="6"/>
  <c r="AM1311" i="6" s="1"/>
  <c r="AB1311" i="6"/>
  <c r="Z1311" i="6"/>
  <c r="Y1311" i="6"/>
  <c r="X1311" i="6"/>
  <c r="AD1311" i="6" s="1"/>
  <c r="V1311" i="6"/>
  <c r="T1311" i="6"/>
  <c r="S1311" i="6"/>
  <c r="R1311" i="6"/>
  <c r="Q1311" i="6"/>
  <c r="P1311" i="6"/>
  <c r="O1311" i="6"/>
  <c r="N1311" i="6"/>
  <c r="M1311" i="6"/>
  <c r="U1311" i="6" s="1"/>
  <c r="E1311" i="6"/>
  <c r="B1311" i="6"/>
  <c r="BK1310" i="6"/>
  <c r="BJ1310" i="6"/>
  <c r="BC1310" i="6"/>
  <c r="BB1310" i="6"/>
  <c r="BA1310" i="6"/>
  <c r="AZ1310" i="6"/>
  <c r="AY1310" i="6"/>
  <c r="AX1310" i="6"/>
  <c r="AW1310" i="6"/>
  <c r="AV1310" i="6"/>
  <c r="AU1310" i="6"/>
  <c r="AT1310" i="6"/>
  <c r="AS1310" i="6"/>
  <c r="AR1310" i="6"/>
  <c r="AQ1310" i="6"/>
  <c r="AP1310" i="6"/>
  <c r="AO1310" i="6"/>
  <c r="AN1310" i="6"/>
  <c r="AL1310" i="6"/>
  <c r="AK1310" i="6"/>
  <c r="AJ1310" i="6"/>
  <c r="AI1310" i="6"/>
  <c r="AH1310" i="6"/>
  <c r="AG1310" i="6"/>
  <c r="AM1310" i="6" s="1"/>
  <c r="AB1310" i="6"/>
  <c r="Z1310" i="6"/>
  <c r="Y1310" i="6"/>
  <c r="X1310" i="6"/>
  <c r="AD1310" i="6" s="1"/>
  <c r="V1310" i="6"/>
  <c r="T1310" i="6"/>
  <c r="S1310" i="6"/>
  <c r="R1310" i="6"/>
  <c r="Q1310" i="6"/>
  <c r="P1310" i="6"/>
  <c r="O1310" i="6"/>
  <c r="N1310" i="6"/>
  <c r="M1310" i="6"/>
  <c r="U1310" i="6" s="1"/>
  <c r="E1310" i="6"/>
  <c r="B1310" i="6"/>
  <c r="BK1309" i="6"/>
  <c r="BJ1309" i="6"/>
  <c r="BC1309" i="6"/>
  <c r="BB1309" i="6"/>
  <c r="BA1309" i="6"/>
  <c r="AZ1309" i="6"/>
  <c r="AY1309" i="6"/>
  <c r="AX1309" i="6"/>
  <c r="AW1309" i="6"/>
  <c r="AV1309" i="6"/>
  <c r="AU1309" i="6"/>
  <c r="AT1309" i="6"/>
  <c r="AS1309" i="6"/>
  <c r="AR1309" i="6"/>
  <c r="AQ1309" i="6"/>
  <c r="AP1309" i="6"/>
  <c r="AO1309" i="6"/>
  <c r="AN1309" i="6"/>
  <c r="AL1309" i="6"/>
  <c r="AK1309" i="6"/>
  <c r="AJ1309" i="6"/>
  <c r="AI1309" i="6"/>
  <c r="AH1309" i="6"/>
  <c r="AG1309" i="6"/>
  <c r="AM1309" i="6" s="1"/>
  <c r="AB1309" i="6"/>
  <c r="Z1309" i="6"/>
  <c r="Y1309" i="6"/>
  <c r="X1309" i="6"/>
  <c r="AD1309" i="6" s="1"/>
  <c r="V1309" i="6"/>
  <c r="T1309" i="6"/>
  <c r="S1309" i="6"/>
  <c r="R1309" i="6"/>
  <c r="Q1309" i="6"/>
  <c r="P1309" i="6"/>
  <c r="O1309" i="6"/>
  <c r="N1309" i="6"/>
  <c r="M1309" i="6"/>
  <c r="U1309" i="6" s="1"/>
  <c r="E1309" i="6"/>
  <c r="B1309" i="6"/>
  <c r="BK1308" i="6"/>
  <c r="BJ1308" i="6"/>
  <c r="BC1308" i="6"/>
  <c r="BB1308" i="6"/>
  <c r="BA1308" i="6"/>
  <c r="AZ1308" i="6"/>
  <c r="AY1308" i="6"/>
  <c r="AX1308" i="6"/>
  <c r="AW1308" i="6"/>
  <c r="AV1308" i="6"/>
  <c r="AU1308" i="6"/>
  <c r="AT1308" i="6"/>
  <c r="AS1308" i="6"/>
  <c r="AR1308" i="6"/>
  <c r="AQ1308" i="6"/>
  <c r="AP1308" i="6"/>
  <c r="AO1308" i="6"/>
  <c r="AN1308" i="6"/>
  <c r="AL1308" i="6"/>
  <c r="AK1308" i="6"/>
  <c r="AJ1308" i="6"/>
  <c r="AI1308" i="6"/>
  <c r="AH1308" i="6"/>
  <c r="AG1308" i="6"/>
  <c r="AM1308" i="6" s="1"/>
  <c r="AB1308" i="6"/>
  <c r="Z1308" i="6"/>
  <c r="Y1308" i="6"/>
  <c r="X1308" i="6"/>
  <c r="AD1308" i="6" s="1"/>
  <c r="V1308" i="6"/>
  <c r="T1308" i="6"/>
  <c r="S1308" i="6"/>
  <c r="R1308" i="6"/>
  <c r="Q1308" i="6"/>
  <c r="P1308" i="6"/>
  <c r="O1308" i="6"/>
  <c r="N1308" i="6"/>
  <c r="M1308" i="6"/>
  <c r="U1308" i="6" s="1"/>
  <c r="E1308" i="6"/>
  <c r="B1308" i="6"/>
  <c r="BK1307" i="6"/>
  <c r="BJ1307" i="6"/>
  <c r="BC1307" i="6"/>
  <c r="BB1307" i="6"/>
  <c r="BA1307" i="6"/>
  <c r="AZ1307" i="6"/>
  <c r="AY1307" i="6"/>
  <c r="AX1307" i="6"/>
  <c r="AW1307" i="6"/>
  <c r="AV1307" i="6"/>
  <c r="AU1307" i="6"/>
  <c r="AT1307" i="6"/>
  <c r="AS1307" i="6"/>
  <c r="AR1307" i="6"/>
  <c r="AQ1307" i="6"/>
  <c r="AP1307" i="6"/>
  <c r="AO1307" i="6"/>
  <c r="AN1307" i="6"/>
  <c r="AL1307" i="6"/>
  <c r="AK1307" i="6"/>
  <c r="AJ1307" i="6"/>
  <c r="AI1307" i="6"/>
  <c r="AH1307" i="6"/>
  <c r="AG1307" i="6"/>
  <c r="AM1307" i="6" s="1"/>
  <c r="AB1307" i="6"/>
  <c r="Z1307" i="6"/>
  <c r="Y1307" i="6"/>
  <c r="X1307" i="6"/>
  <c r="AD1307" i="6" s="1"/>
  <c r="V1307" i="6"/>
  <c r="T1307" i="6"/>
  <c r="S1307" i="6"/>
  <c r="R1307" i="6"/>
  <c r="Q1307" i="6"/>
  <c r="P1307" i="6"/>
  <c r="O1307" i="6"/>
  <c r="N1307" i="6"/>
  <c r="M1307" i="6"/>
  <c r="U1307" i="6" s="1"/>
  <c r="E1307" i="6"/>
  <c r="B1307" i="6"/>
  <c r="BK1306" i="6"/>
  <c r="BJ1306" i="6"/>
  <c r="BC1306" i="6"/>
  <c r="BB1306" i="6"/>
  <c r="BA1306" i="6"/>
  <c r="AZ1306" i="6"/>
  <c r="AY1306" i="6"/>
  <c r="AX1306" i="6"/>
  <c r="AW1306" i="6"/>
  <c r="AV1306" i="6"/>
  <c r="AU1306" i="6"/>
  <c r="AT1306" i="6"/>
  <c r="AS1306" i="6"/>
  <c r="AR1306" i="6"/>
  <c r="AQ1306" i="6"/>
  <c r="AP1306" i="6"/>
  <c r="AO1306" i="6"/>
  <c r="AN1306" i="6"/>
  <c r="AL1306" i="6"/>
  <c r="AK1306" i="6"/>
  <c r="AJ1306" i="6"/>
  <c r="AI1306" i="6"/>
  <c r="AH1306" i="6"/>
  <c r="AG1306" i="6"/>
  <c r="AM1306" i="6" s="1"/>
  <c r="AB1306" i="6"/>
  <c r="Z1306" i="6"/>
  <c r="Y1306" i="6"/>
  <c r="X1306" i="6"/>
  <c r="AD1306" i="6" s="1"/>
  <c r="V1306" i="6"/>
  <c r="T1306" i="6"/>
  <c r="S1306" i="6"/>
  <c r="R1306" i="6"/>
  <c r="Q1306" i="6"/>
  <c r="P1306" i="6"/>
  <c r="O1306" i="6"/>
  <c r="N1306" i="6"/>
  <c r="M1306" i="6"/>
  <c r="U1306" i="6" s="1"/>
  <c r="E1306" i="6"/>
  <c r="B1306" i="6"/>
  <c r="BK1305" i="6"/>
  <c r="BJ1305" i="6"/>
  <c r="BC1305" i="6"/>
  <c r="BB1305" i="6"/>
  <c r="BA1305" i="6"/>
  <c r="AZ1305" i="6"/>
  <c r="AY1305" i="6"/>
  <c r="AX1305" i="6"/>
  <c r="AW1305" i="6"/>
  <c r="AV1305" i="6"/>
  <c r="AU1305" i="6"/>
  <c r="AT1305" i="6"/>
  <c r="AS1305" i="6"/>
  <c r="AR1305" i="6"/>
  <c r="AQ1305" i="6"/>
  <c r="AP1305" i="6"/>
  <c r="AO1305" i="6"/>
  <c r="AN1305" i="6"/>
  <c r="AL1305" i="6"/>
  <c r="AK1305" i="6"/>
  <c r="AJ1305" i="6"/>
  <c r="AI1305" i="6"/>
  <c r="AH1305" i="6"/>
  <c r="AG1305" i="6"/>
  <c r="AM1305" i="6" s="1"/>
  <c r="AB1305" i="6"/>
  <c r="Z1305" i="6"/>
  <c r="Y1305" i="6"/>
  <c r="X1305" i="6"/>
  <c r="AD1305" i="6" s="1"/>
  <c r="V1305" i="6"/>
  <c r="T1305" i="6"/>
  <c r="S1305" i="6"/>
  <c r="R1305" i="6"/>
  <c r="Q1305" i="6"/>
  <c r="P1305" i="6"/>
  <c r="O1305" i="6"/>
  <c r="N1305" i="6"/>
  <c r="M1305" i="6"/>
  <c r="U1305" i="6" s="1"/>
  <c r="E1305" i="6"/>
  <c r="B1305" i="6"/>
  <c r="BK1304" i="6"/>
  <c r="BJ1304" i="6"/>
  <c r="BC1304" i="6"/>
  <c r="BB1304" i="6"/>
  <c r="BA1304" i="6"/>
  <c r="AZ1304" i="6"/>
  <c r="AY1304" i="6"/>
  <c r="AX1304" i="6"/>
  <c r="AW1304" i="6"/>
  <c r="AV1304" i="6"/>
  <c r="AU1304" i="6"/>
  <c r="AT1304" i="6"/>
  <c r="AS1304" i="6"/>
  <c r="AR1304" i="6"/>
  <c r="AQ1304" i="6"/>
  <c r="AP1304" i="6"/>
  <c r="AO1304" i="6"/>
  <c r="AN1304" i="6"/>
  <c r="AL1304" i="6"/>
  <c r="AK1304" i="6"/>
  <c r="AJ1304" i="6"/>
  <c r="AI1304" i="6"/>
  <c r="AH1304" i="6"/>
  <c r="AG1304" i="6"/>
  <c r="AM1304" i="6" s="1"/>
  <c r="AB1304" i="6"/>
  <c r="Z1304" i="6"/>
  <c r="Y1304" i="6"/>
  <c r="X1304" i="6"/>
  <c r="AD1304" i="6" s="1"/>
  <c r="V1304" i="6"/>
  <c r="T1304" i="6"/>
  <c r="S1304" i="6"/>
  <c r="R1304" i="6"/>
  <c r="Q1304" i="6"/>
  <c r="P1304" i="6"/>
  <c r="O1304" i="6"/>
  <c r="N1304" i="6"/>
  <c r="M1304" i="6"/>
  <c r="U1304" i="6" s="1"/>
  <c r="E1304" i="6"/>
  <c r="B1304" i="6"/>
  <c r="BK1303" i="6"/>
  <c r="BJ1303" i="6"/>
  <c r="BC1303" i="6"/>
  <c r="BB1303" i="6"/>
  <c r="BA1303" i="6"/>
  <c r="AZ1303" i="6"/>
  <c r="AY1303" i="6"/>
  <c r="AX1303" i="6"/>
  <c r="AW1303" i="6"/>
  <c r="AV1303" i="6"/>
  <c r="AU1303" i="6"/>
  <c r="AT1303" i="6"/>
  <c r="AS1303" i="6"/>
  <c r="AR1303" i="6"/>
  <c r="AQ1303" i="6"/>
  <c r="AP1303" i="6"/>
  <c r="AO1303" i="6"/>
  <c r="AN1303" i="6"/>
  <c r="AL1303" i="6"/>
  <c r="AK1303" i="6"/>
  <c r="AJ1303" i="6"/>
  <c r="AI1303" i="6"/>
  <c r="AH1303" i="6"/>
  <c r="AG1303" i="6"/>
  <c r="AM1303" i="6" s="1"/>
  <c r="AB1303" i="6"/>
  <c r="Z1303" i="6"/>
  <c r="Y1303" i="6"/>
  <c r="X1303" i="6"/>
  <c r="AD1303" i="6" s="1"/>
  <c r="V1303" i="6"/>
  <c r="T1303" i="6"/>
  <c r="S1303" i="6"/>
  <c r="R1303" i="6"/>
  <c r="Q1303" i="6"/>
  <c r="P1303" i="6"/>
  <c r="O1303" i="6"/>
  <c r="N1303" i="6"/>
  <c r="M1303" i="6"/>
  <c r="U1303" i="6" s="1"/>
  <c r="E1303" i="6"/>
  <c r="B1303" i="6"/>
  <c r="BK1302" i="6"/>
  <c r="BJ1302" i="6"/>
  <c r="BC1302" i="6"/>
  <c r="BB1302" i="6"/>
  <c r="BA1302" i="6"/>
  <c r="AZ1302" i="6"/>
  <c r="AY1302" i="6"/>
  <c r="AX1302" i="6"/>
  <c r="AW1302" i="6"/>
  <c r="AV1302" i="6"/>
  <c r="AU1302" i="6"/>
  <c r="AT1302" i="6"/>
  <c r="AS1302" i="6"/>
  <c r="AR1302" i="6"/>
  <c r="AQ1302" i="6"/>
  <c r="AP1302" i="6"/>
  <c r="AO1302" i="6"/>
  <c r="AN1302" i="6"/>
  <c r="AL1302" i="6"/>
  <c r="AK1302" i="6"/>
  <c r="AJ1302" i="6"/>
  <c r="AI1302" i="6"/>
  <c r="AH1302" i="6"/>
  <c r="AG1302" i="6"/>
  <c r="AM1302" i="6" s="1"/>
  <c r="AB1302" i="6"/>
  <c r="Z1302" i="6"/>
  <c r="Y1302" i="6"/>
  <c r="X1302" i="6"/>
  <c r="AD1302" i="6" s="1"/>
  <c r="V1302" i="6"/>
  <c r="T1302" i="6"/>
  <c r="S1302" i="6"/>
  <c r="R1302" i="6"/>
  <c r="Q1302" i="6"/>
  <c r="P1302" i="6"/>
  <c r="O1302" i="6"/>
  <c r="N1302" i="6"/>
  <c r="M1302" i="6"/>
  <c r="U1302" i="6" s="1"/>
  <c r="E1302" i="6"/>
  <c r="B1302" i="6"/>
  <c r="BK1301" i="6"/>
  <c r="BJ1301" i="6"/>
  <c r="BC1301" i="6"/>
  <c r="BB1301" i="6"/>
  <c r="BA1301" i="6"/>
  <c r="AZ1301" i="6"/>
  <c r="AY1301" i="6"/>
  <c r="AX1301" i="6"/>
  <c r="AW1301" i="6"/>
  <c r="AV1301" i="6"/>
  <c r="AU1301" i="6"/>
  <c r="AT1301" i="6"/>
  <c r="AS1301" i="6"/>
  <c r="AR1301" i="6"/>
  <c r="AQ1301" i="6"/>
  <c r="AP1301" i="6"/>
  <c r="AO1301" i="6"/>
  <c r="AN1301" i="6"/>
  <c r="AL1301" i="6"/>
  <c r="AK1301" i="6"/>
  <c r="AJ1301" i="6"/>
  <c r="AI1301" i="6"/>
  <c r="AH1301" i="6"/>
  <c r="AG1301" i="6"/>
  <c r="AM1301" i="6" s="1"/>
  <c r="AB1301" i="6"/>
  <c r="Z1301" i="6"/>
  <c r="Y1301" i="6"/>
  <c r="X1301" i="6"/>
  <c r="AD1301" i="6" s="1"/>
  <c r="V1301" i="6"/>
  <c r="T1301" i="6"/>
  <c r="S1301" i="6"/>
  <c r="R1301" i="6"/>
  <c r="Q1301" i="6"/>
  <c r="P1301" i="6"/>
  <c r="O1301" i="6"/>
  <c r="N1301" i="6"/>
  <c r="M1301" i="6"/>
  <c r="U1301" i="6" s="1"/>
  <c r="E1301" i="6"/>
  <c r="B1301" i="6"/>
  <c r="BK1300" i="6"/>
  <c r="BJ1300" i="6"/>
  <c r="BC1300" i="6"/>
  <c r="BB1300" i="6"/>
  <c r="BA1300" i="6"/>
  <c r="AZ1300" i="6"/>
  <c r="AY1300" i="6"/>
  <c r="AX1300" i="6"/>
  <c r="AW1300" i="6"/>
  <c r="AV1300" i="6"/>
  <c r="AU1300" i="6"/>
  <c r="AT1300" i="6"/>
  <c r="AS1300" i="6"/>
  <c r="AR1300" i="6"/>
  <c r="AQ1300" i="6"/>
  <c r="AP1300" i="6"/>
  <c r="AO1300" i="6"/>
  <c r="AN1300" i="6"/>
  <c r="BD1300" i="6" s="1"/>
  <c r="AL1300" i="6"/>
  <c r="AK1300" i="6"/>
  <c r="AJ1300" i="6"/>
  <c r="AI1300" i="6"/>
  <c r="AH1300" i="6"/>
  <c r="AG1300" i="6"/>
  <c r="AB1300" i="6"/>
  <c r="Z1300" i="6"/>
  <c r="Y1300" i="6"/>
  <c r="X1300" i="6"/>
  <c r="AD1300" i="6" s="1"/>
  <c r="V1300" i="6"/>
  <c r="T1300" i="6"/>
  <c r="S1300" i="6"/>
  <c r="R1300" i="6"/>
  <c r="Q1300" i="6"/>
  <c r="P1300" i="6"/>
  <c r="O1300" i="6"/>
  <c r="N1300" i="6"/>
  <c r="M1300" i="6"/>
  <c r="U1300" i="6" s="1"/>
  <c r="E1300" i="6"/>
  <c r="B1300" i="6"/>
  <c r="BK1299" i="6"/>
  <c r="BJ1299" i="6"/>
  <c r="BC1299" i="6"/>
  <c r="BB1299" i="6"/>
  <c r="BA1299" i="6"/>
  <c r="AZ1299" i="6"/>
  <c r="AY1299" i="6"/>
  <c r="AX1299" i="6"/>
  <c r="AW1299" i="6"/>
  <c r="AV1299" i="6"/>
  <c r="AU1299" i="6"/>
  <c r="AT1299" i="6"/>
  <c r="AS1299" i="6"/>
  <c r="AR1299" i="6"/>
  <c r="AQ1299" i="6"/>
  <c r="AP1299" i="6"/>
  <c r="AO1299" i="6"/>
  <c r="AN1299" i="6"/>
  <c r="BD1299" i="6" s="1"/>
  <c r="AL1299" i="6"/>
  <c r="AK1299" i="6"/>
  <c r="AJ1299" i="6"/>
  <c r="AI1299" i="6"/>
  <c r="AH1299" i="6"/>
  <c r="AM1299" i="6" s="1"/>
  <c r="AG1299" i="6"/>
  <c r="AB1299" i="6"/>
  <c r="Z1299" i="6"/>
  <c r="Y1299" i="6"/>
  <c r="X1299" i="6"/>
  <c r="AD1299" i="6" s="1"/>
  <c r="V1299" i="6"/>
  <c r="T1299" i="6"/>
  <c r="S1299" i="6"/>
  <c r="R1299" i="6"/>
  <c r="Q1299" i="6"/>
  <c r="P1299" i="6"/>
  <c r="O1299" i="6"/>
  <c r="N1299" i="6"/>
  <c r="M1299" i="6"/>
  <c r="U1299" i="6" s="1"/>
  <c r="E1299" i="6"/>
  <c r="B1299" i="6"/>
  <c r="BK1298" i="6"/>
  <c r="BJ1298" i="6"/>
  <c r="BC1298" i="6"/>
  <c r="BB1298" i="6"/>
  <c r="BA1298" i="6"/>
  <c r="AZ1298" i="6"/>
  <c r="AY1298" i="6"/>
  <c r="AX1298" i="6"/>
  <c r="AW1298" i="6"/>
  <c r="AV1298" i="6"/>
  <c r="AU1298" i="6"/>
  <c r="AT1298" i="6"/>
  <c r="AS1298" i="6"/>
  <c r="AR1298" i="6"/>
  <c r="AQ1298" i="6"/>
  <c r="AP1298" i="6"/>
  <c r="AO1298" i="6"/>
  <c r="AN1298" i="6"/>
  <c r="BD1298" i="6" s="1"/>
  <c r="AL1298" i="6"/>
  <c r="AK1298" i="6"/>
  <c r="AJ1298" i="6"/>
  <c r="AI1298" i="6"/>
  <c r="AH1298" i="6"/>
  <c r="AM1298" i="6" s="1"/>
  <c r="AG1298" i="6"/>
  <c r="AB1298" i="6"/>
  <c r="Z1298" i="6"/>
  <c r="Y1298" i="6"/>
  <c r="X1298" i="6"/>
  <c r="AD1298" i="6" s="1"/>
  <c r="V1298" i="6"/>
  <c r="T1298" i="6"/>
  <c r="S1298" i="6"/>
  <c r="R1298" i="6"/>
  <c r="Q1298" i="6"/>
  <c r="P1298" i="6"/>
  <c r="O1298" i="6"/>
  <c r="N1298" i="6"/>
  <c r="M1298" i="6"/>
  <c r="U1298" i="6" s="1"/>
  <c r="E1298" i="6"/>
  <c r="B1298" i="6"/>
  <c r="BK1297" i="6"/>
  <c r="BJ1297" i="6"/>
  <c r="BC1297" i="6"/>
  <c r="BB1297" i="6"/>
  <c r="BA1297" i="6"/>
  <c r="AZ1297" i="6"/>
  <c r="AY1297" i="6"/>
  <c r="AX1297" i="6"/>
  <c r="AW1297" i="6"/>
  <c r="AV1297" i="6"/>
  <c r="AU1297" i="6"/>
  <c r="AT1297" i="6"/>
  <c r="AS1297" i="6"/>
  <c r="AR1297" i="6"/>
  <c r="AQ1297" i="6"/>
  <c r="AP1297" i="6"/>
  <c r="AO1297" i="6"/>
  <c r="AN1297" i="6"/>
  <c r="BD1297" i="6" s="1"/>
  <c r="AL1297" i="6"/>
  <c r="AK1297" i="6"/>
  <c r="AJ1297" i="6"/>
  <c r="AI1297" i="6"/>
  <c r="AH1297" i="6"/>
  <c r="AM1297" i="6" s="1"/>
  <c r="AG1297" i="6"/>
  <c r="AB1297" i="6"/>
  <c r="Z1297" i="6"/>
  <c r="Y1297" i="6"/>
  <c r="X1297" i="6"/>
  <c r="AD1297" i="6" s="1"/>
  <c r="V1297" i="6"/>
  <c r="T1297" i="6"/>
  <c r="S1297" i="6"/>
  <c r="R1297" i="6"/>
  <c r="Q1297" i="6"/>
  <c r="P1297" i="6"/>
  <c r="O1297" i="6"/>
  <c r="N1297" i="6"/>
  <c r="M1297" i="6"/>
  <c r="U1297" i="6" s="1"/>
  <c r="E1297" i="6"/>
  <c r="B1297" i="6"/>
  <c r="BK1296" i="6"/>
  <c r="BJ1296" i="6"/>
  <c r="BC1296" i="6"/>
  <c r="BB1296" i="6"/>
  <c r="BA1296" i="6"/>
  <c r="AZ1296" i="6"/>
  <c r="AY1296" i="6"/>
  <c r="AX1296" i="6"/>
  <c r="AW1296" i="6"/>
  <c r="AV1296" i="6"/>
  <c r="AU1296" i="6"/>
  <c r="AT1296" i="6"/>
  <c r="AS1296" i="6"/>
  <c r="AR1296" i="6"/>
  <c r="AQ1296" i="6"/>
  <c r="AP1296" i="6"/>
  <c r="AO1296" i="6"/>
  <c r="AN1296" i="6"/>
  <c r="BD1296" i="6" s="1"/>
  <c r="AL1296" i="6"/>
  <c r="AK1296" i="6"/>
  <c r="AJ1296" i="6"/>
  <c r="AI1296" i="6"/>
  <c r="AH1296" i="6"/>
  <c r="AM1296" i="6" s="1"/>
  <c r="AG1296" i="6"/>
  <c r="AB1296" i="6"/>
  <c r="Z1296" i="6"/>
  <c r="Y1296" i="6"/>
  <c r="X1296" i="6"/>
  <c r="AD1296" i="6" s="1"/>
  <c r="V1296" i="6"/>
  <c r="T1296" i="6"/>
  <c r="S1296" i="6"/>
  <c r="R1296" i="6"/>
  <c r="Q1296" i="6"/>
  <c r="P1296" i="6"/>
  <c r="O1296" i="6"/>
  <c r="N1296" i="6"/>
  <c r="M1296" i="6"/>
  <c r="U1296" i="6" s="1"/>
  <c r="E1296" i="6"/>
  <c r="B1296" i="6"/>
  <c r="BK1295" i="6"/>
  <c r="BJ1295" i="6"/>
  <c r="BC1295" i="6"/>
  <c r="BB1295" i="6"/>
  <c r="BA1295" i="6"/>
  <c r="AZ1295" i="6"/>
  <c r="AY1295" i="6"/>
  <c r="AX1295" i="6"/>
  <c r="AW1295" i="6"/>
  <c r="AV1295" i="6"/>
  <c r="AU1295" i="6"/>
  <c r="AT1295" i="6"/>
  <c r="AS1295" i="6"/>
  <c r="AR1295" i="6"/>
  <c r="AQ1295" i="6"/>
  <c r="AP1295" i="6"/>
  <c r="AO1295" i="6"/>
  <c r="AN1295" i="6"/>
  <c r="BD1295" i="6" s="1"/>
  <c r="AL1295" i="6"/>
  <c r="AK1295" i="6"/>
  <c r="AJ1295" i="6"/>
  <c r="AI1295" i="6"/>
  <c r="AH1295" i="6"/>
  <c r="AM1295" i="6" s="1"/>
  <c r="AG1295" i="6"/>
  <c r="AB1295" i="6"/>
  <c r="Z1295" i="6"/>
  <c r="Y1295" i="6"/>
  <c r="X1295" i="6"/>
  <c r="AD1295" i="6" s="1"/>
  <c r="V1295" i="6"/>
  <c r="T1295" i="6"/>
  <c r="S1295" i="6"/>
  <c r="R1295" i="6"/>
  <c r="Q1295" i="6"/>
  <c r="P1295" i="6"/>
  <c r="O1295" i="6"/>
  <c r="N1295" i="6"/>
  <c r="M1295" i="6"/>
  <c r="U1295" i="6" s="1"/>
  <c r="E1295" i="6"/>
  <c r="B1295" i="6"/>
  <c r="BK1294" i="6"/>
  <c r="BJ1294" i="6"/>
  <c r="BC1294" i="6"/>
  <c r="BB1294" i="6"/>
  <c r="BA1294" i="6"/>
  <c r="AZ1294" i="6"/>
  <c r="AY1294" i="6"/>
  <c r="AX1294" i="6"/>
  <c r="AW1294" i="6"/>
  <c r="AV1294" i="6"/>
  <c r="AU1294" i="6"/>
  <c r="AT1294" i="6"/>
  <c r="AS1294" i="6"/>
  <c r="AR1294" i="6"/>
  <c r="AQ1294" i="6"/>
  <c r="AP1294" i="6"/>
  <c r="AO1294" i="6"/>
  <c r="AN1294" i="6"/>
  <c r="BD1294" i="6" s="1"/>
  <c r="AL1294" i="6"/>
  <c r="AK1294" i="6"/>
  <c r="AJ1294" i="6"/>
  <c r="AI1294" i="6"/>
  <c r="AH1294" i="6"/>
  <c r="AM1294" i="6" s="1"/>
  <c r="AG1294" i="6"/>
  <c r="AB1294" i="6"/>
  <c r="Z1294" i="6"/>
  <c r="Y1294" i="6"/>
  <c r="X1294" i="6"/>
  <c r="AD1294" i="6" s="1"/>
  <c r="V1294" i="6"/>
  <c r="T1294" i="6"/>
  <c r="S1294" i="6"/>
  <c r="R1294" i="6"/>
  <c r="Q1294" i="6"/>
  <c r="P1294" i="6"/>
  <c r="O1294" i="6"/>
  <c r="N1294" i="6"/>
  <c r="M1294" i="6"/>
  <c r="U1294" i="6" s="1"/>
  <c r="E1294" i="6"/>
  <c r="B1294" i="6"/>
  <c r="BK1293" i="6"/>
  <c r="BJ1293" i="6"/>
  <c r="BC1293" i="6"/>
  <c r="BB1293" i="6"/>
  <c r="BA1293" i="6"/>
  <c r="AZ1293" i="6"/>
  <c r="AY1293" i="6"/>
  <c r="AX1293" i="6"/>
  <c r="AW1293" i="6"/>
  <c r="AV1293" i="6"/>
  <c r="AU1293" i="6"/>
  <c r="AT1293" i="6"/>
  <c r="AS1293" i="6"/>
  <c r="AR1293" i="6"/>
  <c r="AQ1293" i="6"/>
  <c r="AP1293" i="6"/>
  <c r="AO1293" i="6"/>
  <c r="AN1293" i="6"/>
  <c r="BD1293" i="6" s="1"/>
  <c r="AL1293" i="6"/>
  <c r="AK1293" i="6"/>
  <c r="AJ1293" i="6"/>
  <c r="AI1293" i="6"/>
  <c r="AH1293" i="6"/>
  <c r="AM1293" i="6" s="1"/>
  <c r="AG1293" i="6"/>
  <c r="AB1293" i="6"/>
  <c r="Z1293" i="6"/>
  <c r="Y1293" i="6"/>
  <c r="X1293" i="6"/>
  <c r="AD1293" i="6" s="1"/>
  <c r="V1293" i="6"/>
  <c r="T1293" i="6"/>
  <c r="S1293" i="6"/>
  <c r="R1293" i="6"/>
  <c r="Q1293" i="6"/>
  <c r="P1293" i="6"/>
  <c r="O1293" i="6"/>
  <c r="N1293" i="6"/>
  <c r="M1293" i="6"/>
  <c r="U1293" i="6" s="1"/>
  <c r="E1293" i="6"/>
  <c r="B1293" i="6"/>
  <c r="BK1292" i="6"/>
  <c r="BJ1292" i="6"/>
  <c r="BC1292" i="6"/>
  <c r="BB1292" i="6"/>
  <c r="BA1292" i="6"/>
  <c r="AZ1292" i="6"/>
  <c r="AY1292" i="6"/>
  <c r="AX1292" i="6"/>
  <c r="AW1292" i="6"/>
  <c r="AV1292" i="6"/>
  <c r="AU1292" i="6"/>
  <c r="AT1292" i="6"/>
  <c r="AS1292" i="6"/>
  <c r="AR1292" i="6"/>
  <c r="AQ1292" i="6"/>
  <c r="AP1292" i="6"/>
  <c r="AO1292" i="6"/>
  <c r="AN1292" i="6"/>
  <c r="BD1292" i="6" s="1"/>
  <c r="AL1292" i="6"/>
  <c r="AK1292" i="6"/>
  <c r="AJ1292" i="6"/>
  <c r="AI1292" i="6"/>
  <c r="AH1292" i="6"/>
  <c r="AM1292" i="6" s="1"/>
  <c r="AG1292" i="6"/>
  <c r="AB1292" i="6"/>
  <c r="Z1292" i="6"/>
  <c r="Y1292" i="6"/>
  <c r="X1292" i="6"/>
  <c r="AD1292" i="6" s="1"/>
  <c r="V1292" i="6"/>
  <c r="T1292" i="6"/>
  <c r="S1292" i="6"/>
  <c r="R1292" i="6"/>
  <c r="Q1292" i="6"/>
  <c r="P1292" i="6"/>
  <c r="O1292" i="6"/>
  <c r="N1292" i="6"/>
  <c r="M1292" i="6"/>
  <c r="U1292" i="6" s="1"/>
  <c r="E1292" i="6"/>
  <c r="B1292" i="6"/>
  <c r="BK1291" i="6"/>
  <c r="BJ1291" i="6"/>
  <c r="BC1291" i="6"/>
  <c r="BB1291" i="6"/>
  <c r="BA1291" i="6"/>
  <c r="AZ1291" i="6"/>
  <c r="AY1291" i="6"/>
  <c r="AX1291" i="6"/>
  <c r="AW1291" i="6"/>
  <c r="AV1291" i="6"/>
  <c r="AU1291" i="6"/>
  <c r="AT1291" i="6"/>
  <c r="AS1291" i="6"/>
  <c r="AR1291" i="6"/>
  <c r="AQ1291" i="6"/>
  <c r="AP1291" i="6"/>
  <c r="AO1291" i="6"/>
  <c r="AN1291" i="6"/>
  <c r="BD1291" i="6" s="1"/>
  <c r="AL1291" i="6"/>
  <c r="AK1291" i="6"/>
  <c r="AJ1291" i="6"/>
  <c r="AI1291" i="6"/>
  <c r="AH1291" i="6"/>
  <c r="AM1291" i="6" s="1"/>
  <c r="AG1291" i="6"/>
  <c r="AB1291" i="6"/>
  <c r="Z1291" i="6"/>
  <c r="Y1291" i="6"/>
  <c r="X1291" i="6"/>
  <c r="AD1291" i="6" s="1"/>
  <c r="V1291" i="6"/>
  <c r="T1291" i="6"/>
  <c r="S1291" i="6"/>
  <c r="R1291" i="6"/>
  <c r="Q1291" i="6"/>
  <c r="P1291" i="6"/>
  <c r="O1291" i="6"/>
  <c r="N1291" i="6"/>
  <c r="M1291" i="6"/>
  <c r="U1291" i="6" s="1"/>
  <c r="E1291" i="6"/>
  <c r="B1291" i="6"/>
  <c r="BK1290" i="6"/>
  <c r="BJ1290" i="6"/>
  <c r="BC1290" i="6"/>
  <c r="BB1290" i="6"/>
  <c r="BA1290" i="6"/>
  <c r="AZ1290" i="6"/>
  <c r="AY1290" i="6"/>
  <c r="AX1290" i="6"/>
  <c r="AW1290" i="6"/>
  <c r="AV1290" i="6"/>
  <c r="AU1290" i="6"/>
  <c r="AT1290" i="6"/>
  <c r="AS1290" i="6"/>
  <c r="AR1290" i="6"/>
  <c r="AQ1290" i="6"/>
  <c r="AP1290" i="6"/>
  <c r="AO1290" i="6"/>
  <c r="AN1290" i="6"/>
  <c r="BD1290" i="6" s="1"/>
  <c r="AL1290" i="6"/>
  <c r="AK1290" i="6"/>
  <c r="AJ1290" i="6"/>
  <c r="AI1290" i="6"/>
  <c r="AH1290" i="6"/>
  <c r="AM1290" i="6" s="1"/>
  <c r="AG1290" i="6"/>
  <c r="AB1290" i="6"/>
  <c r="Z1290" i="6"/>
  <c r="Y1290" i="6"/>
  <c r="X1290" i="6"/>
  <c r="AD1290" i="6" s="1"/>
  <c r="V1290" i="6"/>
  <c r="T1290" i="6"/>
  <c r="S1290" i="6"/>
  <c r="R1290" i="6"/>
  <c r="Q1290" i="6"/>
  <c r="P1290" i="6"/>
  <c r="O1290" i="6"/>
  <c r="N1290" i="6"/>
  <c r="M1290" i="6"/>
  <c r="U1290" i="6" s="1"/>
  <c r="E1290" i="6"/>
  <c r="B1290" i="6"/>
  <c r="BK1289" i="6"/>
  <c r="BJ1289" i="6"/>
  <c r="BC1289" i="6"/>
  <c r="BB1289" i="6"/>
  <c r="BA1289" i="6"/>
  <c r="AZ1289" i="6"/>
  <c r="AY1289" i="6"/>
  <c r="AX1289" i="6"/>
  <c r="AW1289" i="6"/>
  <c r="AV1289" i="6"/>
  <c r="AU1289" i="6"/>
  <c r="AT1289" i="6"/>
  <c r="AS1289" i="6"/>
  <c r="AR1289" i="6"/>
  <c r="AQ1289" i="6"/>
  <c r="AP1289" i="6"/>
  <c r="AO1289" i="6"/>
  <c r="AN1289" i="6"/>
  <c r="BD1289" i="6" s="1"/>
  <c r="AL1289" i="6"/>
  <c r="AK1289" i="6"/>
  <c r="AJ1289" i="6"/>
  <c r="AI1289" i="6"/>
  <c r="AH1289" i="6"/>
  <c r="AM1289" i="6" s="1"/>
  <c r="AG1289" i="6"/>
  <c r="AB1289" i="6"/>
  <c r="Z1289" i="6"/>
  <c r="Y1289" i="6"/>
  <c r="X1289" i="6"/>
  <c r="AD1289" i="6" s="1"/>
  <c r="V1289" i="6"/>
  <c r="T1289" i="6"/>
  <c r="S1289" i="6"/>
  <c r="R1289" i="6"/>
  <c r="Q1289" i="6"/>
  <c r="P1289" i="6"/>
  <c r="O1289" i="6"/>
  <c r="N1289" i="6"/>
  <c r="M1289" i="6"/>
  <c r="U1289" i="6" s="1"/>
  <c r="E1289" i="6"/>
  <c r="B1289" i="6"/>
  <c r="BK1288" i="6"/>
  <c r="BJ1288" i="6"/>
  <c r="BC1288" i="6"/>
  <c r="BB1288" i="6"/>
  <c r="BA1288" i="6"/>
  <c r="AZ1288" i="6"/>
  <c r="AY1288" i="6"/>
  <c r="AX1288" i="6"/>
  <c r="AW1288" i="6"/>
  <c r="AV1288" i="6"/>
  <c r="AU1288" i="6"/>
  <c r="AT1288" i="6"/>
  <c r="AS1288" i="6"/>
  <c r="AR1288" i="6"/>
  <c r="AQ1288" i="6"/>
  <c r="AP1288" i="6"/>
  <c r="AO1288" i="6"/>
  <c r="AN1288" i="6"/>
  <c r="BD1288" i="6" s="1"/>
  <c r="AL1288" i="6"/>
  <c r="AK1288" i="6"/>
  <c r="AJ1288" i="6"/>
  <c r="AI1288" i="6"/>
  <c r="AH1288" i="6"/>
  <c r="AM1288" i="6" s="1"/>
  <c r="AG1288" i="6"/>
  <c r="AB1288" i="6"/>
  <c r="Z1288" i="6"/>
  <c r="Y1288" i="6"/>
  <c r="X1288" i="6"/>
  <c r="AD1288" i="6" s="1"/>
  <c r="V1288" i="6"/>
  <c r="T1288" i="6"/>
  <c r="S1288" i="6"/>
  <c r="R1288" i="6"/>
  <c r="Q1288" i="6"/>
  <c r="P1288" i="6"/>
  <c r="O1288" i="6"/>
  <c r="N1288" i="6"/>
  <c r="M1288" i="6"/>
  <c r="U1288" i="6" s="1"/>
  <c r="E1288" i="6"/>
  <c r="B1288" i="6"/>
  <c r="BK1287" i="6"/>
  <c r="BJ1287" i="6"/>
  <c r="BC1287" i="6"/>
  <c r="BB1287" i="6"/>
  <c r="BA1287" i="6"/>
  <c r="AZ1287" i="6"/>
  <c r="AY1287" i="6"/>
  <c r="AX1287" i="6"/>
  <c r="AW1287" i="6"/>
  <c r="AV1287" i="6"/>
  <c r="AU1287" i="6"/>
  <c r="AT1287" i="6"/>
  <c r="AS1287" i="6"/>
  <c r="AR1287" i="6"/>
  <c r="AQ1287" i="6"/>
  <c r="AP1287" i="6"/>
  <c r="AO1287" i="6"/>
  <c r="AN1287" i="6"/>
  <c r="BD1287" i="6" s="1"/>
  <c r="AL1287" i="6"/>
  <c r="AK1287" i="6"/>
  <c r="AJ1287" i="6"/>
  <c r="AI1287" i="6"/>
  <c r="AH1287" i="6"/>
  <c r="AM1287" i="6" s="1"/>
  <c r="AG1287" i="6"/>
  <c r="AB1287" i="6"/>
  <c r="Z1287" i="6"/>
  <c r="Y1287" i="6"/>
  <c r="X1287" i="6"/>
  <c r="AD1287" i="6" s="1"/>
  <c r="V1287" i="6"/>
  <c r="T1287" i="6"/>
  <c r="S1287" i="6"/>
  <c r="R1287" i="6"/>
  <c r="Q1287" i="6"/>
  <c r="P1287" i="6"/>
  <c r="O1287" i="6"/>
  <c r="N1287" i="6"/>
  <c r="M1287" i="6"/>
  <c r="U1287" i="6" s="1"/>
  <c r="E1287" i="6"/>
  <c r="B1287" i="6"/>
  <c r="BK1286" i="6"/>
  <c r="BJ1286" i="6"/>
  <c r="BC1286" i="6"/>
  <c r="BB1286" i="6"/>
  <c r="BA1286" i="6"/>
  <c r="AZ1286" i="6"/>
  <c r="AY1286" i="6"/>
  <c r="AX1286" i="6"/>
  <c r="AW1286" i="6"/>
  <c r="AV1286" i="6"/>
  <c r="AU1286" i="6"/>
  <c r="AT1286" i="6"/>
  <c r="AS1286" i="6"/>
  <c r="AR1286" i="6"/>
  <c r="AQ1286" i="6"/>
  <c r="AP1286" i="6"/>
  <c r="AO1286" i="6"/>
  <c r="AN1286" i="6"/>
  <c r="BD1286" i="6" s="1"/>
  <c r="AL1286" i="6"/>
  <c r="AK1286" i="6"/>
  <c r="AJ1286" i="6"/>
  <c r="AI1286" i="6"/>
  <c r="AH1286" i="6"/>
  <c r="AM1286" i="6" s="1"/>
  <c r="AG1286" i="6"/>
  <c r="AB1286" i="6"/>
  <c r="Z1286" i="6"/>
  <c r="Y1286" i="6"/>
  <c r="X1286" i="6"/>
  <c r="AD1286" i="6" s="1"/>
  <c r="V1286" i="6"/>
  <c r="T1286" i="6"/>
  <c r="S1286" i="6"/>
  <c r="R1286" i="6"/>
  <c r="Q1286" i="6"/>
  <c r="P1286" i="6"/>
  <c r="O1286" i="6"/>
  <c r="N1286" i="6"/>
  <c r="M1286" i="6"/>
  <c r="U1286" i="6" s="1"/>
  <c r="E1286" i="6"/>
  <c r="B1286" i="6"/>
  <c r="BK1285" i="6"/>
  <c r="BJ1285" i="6"/>
  <c r="BC1285" i="6"/>
  <c r="BB1285" i="6"/>
  <c r="BA1285" i="6"/>
  <c r="AZ1285" i="6"/>
  <c r="AY1285" i="6"/>
  <c r="AX1285" i="6"/>
  <c r="AW1285" i="6"/>
  <c r="AV1285" i="6"/>
  <c r="AU1285" i="6"/>
  <c r="AT1285" i="6"/>
  <c r="AS1285" i="6"/>
  <c r="AR1285" i="6"/>
  <c r="AQ1285" i="6"/>
  <c r="AP1285" i="6"/>
  <c r="AO1285" i="6"/>
  <c r="AN1285" i="6"/>
  <c r="BD1285" i="6" s="1"/>
  <c r="AL1285" i="6"/>
  <c r="AK1285" i="6"/>
  <c r="AJ1285" i="6"/>
  <c r="AI1285" i="6"/>
  <c r="AH1285" i="6"/>
  <c r="AM1285" i="6" s="1"/>
  <c r="AG1285" i="6"/>
  <c r="AB1285" i="6"/>
  <c r="Z1285" i="6"/>
  <c r="Y1285" i="6"/>
  <c r="X1285" i="6"/>
  <c r="AD1285" i="6" s="1"/>
  <c r="V1285" i="6"/>
  <c r="T1285" i="6"/>
  <c r="S1285" i="6"/>
  <c r="R1285" i="6"/>
  <c r="Q1285" i="6"/>
  <c r="P1285" i="6"/>
  <c r="O1285" i="6"/>
  <c r="N1285" i="6"/>
  <c r="M1285" i="6"/>
  <c r="U1285" i="6" s="1"/>
  <c r="E1285" i="6"/>
  <c r="B1285" i="6"/>
  <c r="BK1284" i="6"/>
  <c r="BJ1284" i="6"/>
  <c r="BC1284" i="6"/>
  <c r="BB1284" i="6"/>
  <c r="BA1284" i="6"/>
  <c r="AZ1284" i="6"/>
  <c r="AY1284" i="6"/>
  <c r="AX1284" i="6"/>
  <c r="AW1284" i="6"/>
  <c r="AV1284" i="6"/>
  <c r="AU1284" i="6"/>
  <c r="AT1284" i="6"/>
  <c r="AS1284" i="6"/>
  <c r="AR1284" i="6"/>
  <c r="AQ1284" i="6"/>
  <c r="AP1284" i="6"/>
  <c r="AO1284" i="6"/>
  <c r="AN1284" i="6"/>
  <c r="BD1284" i="6" s="1"/>
  <c r="AL1284" i="6"/>
  <c r="AK1284" i="6"/>
  <c r="AJ1284" i="6"/>
  <c r="AI1284" i="6"/>
  <c r="AH1284" i="6"/>
  <c r="AM1284" i="6" s="1"/>
  <c r="AG1284" i="6"/>
  <c r="AB1284" i="6"/>
  <c r="Z1284" i="6"/>
  <c r="Y1284" i="6"/>
  <c r="X1284" i="6"/>
  <c r="AD1284" i="6" s="1"/>
  <c r="V1284" i="6"/>
  <c r="T1284" i="6"/>
  <c r="S1284" i="6"/>
  <c r="R1284" i="6"/>
  <c r="Q1284" i="6"/>
  <c r="P1284" i="6"/>
  <c r="O1284" i="6"/>
  <c r="N1284" i="6"/>
  <c r="M1284" i="6"/>
  <c r="U1284" i="6" s="1"/>
  <c r="E1284" i="6"/>
  <c r="B1284" i="6"/>
  <c r="BK1283" i="6"/>
  <c r="BJ1283" i="6"/>
  <c r="BC1283" i="6"/>
  <c r="BB1283" i="6"/>
  <c r="BA1283" i="6"/>
  <c r="AZ1283" i="6"/>
  <c r="AY1283" i="6"/>
  <c r="AX1283" i="6"/>
  <c r="AW1283" i="6"/>
  <c r="AV1283" i="6"/>
  <c r="AU1283" i="6"/>
  <c r="AT1283" i="6"/>
  <c r="AS1283" i="6"/>
  <c r="AR1283" i="6"/>
  <c r="AQ1283" i="6"/>
  <c r="AP1283" i="6"/>
  <c r="AO1283" i="6"/>
  <c r="AN1283" i="6"/>
  <c r="BD1283" i="6" s="1"/>
  <c r="AL1283" i="6"/>
  <c r="AK1283" i="6"/>
  <c r="AJ1283" i="6"/>
  <c r="AI1283" i="6"/>
  <c r="AH1283" i="6"/>
  <c r="AM1283" i="6" s="1"/>
  <c r="AG1283" i="6"/>
  <c r="AB1283" i="6"/>
  <c r="Z1283" i="6"/>
  <c r="Y1283" i="6"/>
  <c r="X1283" i="6"/>
  <c r="AD1283" i="6" s="1"/>
  <c r="V1283" i="6"/>
  <c r="T1283" i="6"/>
  <c r="S1283" i="6"/>
  <c r="R1283" i="6"/>
  <c r="Q1283" i="6"/>
  <c r="P1283" i="6"/>
  <c r="O1283" i="6"/>
  <c r="N1283" i="6"/>
  <c r="M1283" i="6"/>
  <c r="U1283" i="6" s="1"/>
  <c r="E1283" i="6"/>
  <c r="B1283" i="6"/>
  <c r="BK1282" i="6"/>
  <c r="BJ1282" i="6"/>
  <c r="BC1282" i="6"/>
  <c r="BB1282" i="6"/>
  <c r="BA1282" i="6"/>
  <c r="AZ1282" i="6"/>
  <c r="AY1282" i="6"/>
  <c r="AX1282" i="6"/>
  <c r="AW1282" i="6"/>
  <c r="AV1282" i="6"/>
  <c r="AU1282" i="6"/>
  <c r="AT1282" i="6"/>
  <c r="AS1282" i="6"/>
  <c r="AR1282" i="6"/>
  <c r="AQ1282" i="6"/>
  <c r="AP1282" i="6"/>
  <c r="AO1282" i="6"/>
  <c r="AN1282" i="6"/>
  <c r="BD1282" i="6" s="1"/>
  <c r="AL1282" i="6"/>
  <c r="AK1282" i="6"/>
  <c r="AJ1282" i="6"/>
  <c r="AI1282" i="6"/>
  <c r="AH1282" i="6"/>
  <c r="AM1282" i="6" s="1"/>
  <c r="AG1282" i="6"/>
  <c r="AB1282" i="6"/>
  <c r="Z1282" i="6"/>
  <c r="Y1282" i="6"/>
  <c r="X1282" i="6"/>
  <c r="AD1282" i="6" s="1"/>
  <c r="V1282" i="6"/>
  <c r="T1282" i="6"/>
  <c r="S1282" i="6"/>
  <c r="R1282" i="6"/>
  <c r="Q1282" i="6"/>
  <c r="P1282" i="6"/>
  <c r="O1282" i="6"/>
  <c r="N1282" i="6"/>
  <c r="M1282" i="6"/>
  <c r="U1282" i="6" s="1"/>
  <c r="E1282" i="6"/>
  <c r="B1282" i="6"/>
  <c r="BK1281" i="6"/>
  <c r="BJ1281" i="6"/>
  <c r="BC1281" i="6"/>
  <c r="BB1281" i="6"/>
  <c r="BA1281" i="6"/>
  <c r="AZ1281" i="6"/>
  <c r="AY1281" i="6"/>
  <c r="AX1281" i="6"/>
  <c r="AW1281" i="6"/>
  <c r="AV1281" i="6"/>
  <c r="AU1281" i="6"/>
  <c r="AT1281" i="6"/>
  <c r="AS1281" i="6"/>
  <c r="AR1281" i="6"/>
  <c r="AQ1281" i="6"/>
  <c r="AP1281" i="6"/>
  <c r="AO1281" i="6"/>
  <c r="AN1281" i="6"/>
  <c r="BD1281" i="6" s="1"/>
  <c r="AL1281" i="6"/>
  <c r="AK1281" i="6"/>
  <c r="AJ1281" i="6"/>
  <c r="AI1281" i="6"/>
  <c r="AH1281" i="6"/>
  <c r="AM1281" i="6" s="1"/>
  <c r="AG1281" i="6"/>
  <c r="AB1281" i="6"/>
  <c r="Z1281" i="6"/>
  <c r="Y1281" i="6"/>
  <c r="X1281" i="6"/>
  <c r="AD1281" i="6" s="1"/>
  <c r="V1281" i="6"/>
  <c r="T1281" i="6"/>
  <c r="S1281" i="6"/>
  <c r="R1281" i="6"/>
  <c r="Q1281" i="6"/>
  <c r="P1281" i="6"/>
  <c r="O1281" i="6"/>
  <c r="N1281" i="6"/>
  <c r="M1281" i="6"/>
  <c r="U1281" i="6" s="1"/>
  <c r="E1281" i="6"/>
  <c r="B1281" i="6"/>
  <c r="BK1280" i="6"/>
  <c r="BJ1280" i="6"/>
  <c r="BC1280" i="6"/>
  <c r="BB1280" i="6"/>
  <c r="BA1280" i="6"/>
  <c r="AZ1280" i="6"/>
  <c r="AY1280" i="6"/>
  <c r="AX1280" i="6"/>
  <c r="AW1280" i="6"/>
  <c r="AV1280" i="6"/>
  <c r="AU1280" i="6"/>
  <c r="AT1280" i="6"/>
  <c r="AS1280" i="6"/>
  <c r="AR1280" i="6"/>
  <c r="AQ1280" i="6"/>
  <c r="AP1280" i="6"/>
  <c r="AO1280" i="6"/>
  <c r="AN1280" i="6"/>
  <c r="BD1280" i="6" s="1"/>
  <c r="AL1280" i="6"/>
  <c r="AK1280" i="6"/>
  <c r="AJ1280" i="6"/>
  <c r="AI1280" i="6"/>
  <c r="AH1280" i="6"/>
  <c r="AM1280" i="6" s="1"/>
  <c r="AG1280" i="6"/>
  <c r="AB1280" i="6"/>
  <c r="Z1280" i="6"/>
  <c r="Y1280" i="6"/>
  <c r="X1280" i="6"/>
  <c r="AD1280" i="6" s="1"/>
  <c r="V1280" i="6"/>
  <c r="T1280" i="6"/>
  <c r="S1280" i="6"/>
  <c r="R1280" i="6"/>
  <c r="Q1280" i="6"/>
  <c r="P1280" i="6"/>
  <c r="O1280" i="6"/>
  <c r="N1280" i="6"/>
  <c r="M1280" i="6"/>
  <c r="U1280" i="6" s="1"/>
  <c r="E1280" i="6"/>
  <c r="B1280" i="6"/>
  <c r="BK1279" i="6"/>
  <c r="BJ1279" i="6"/>
  <c r="BC1279" i="6"/>
  <c r="BB1279" i="6"/>
  <c r="BA1279" i="6"/>
  <c r="AZ1279" i="6"/>
  <c r="AY1279" i="6"/>
  <c r="AX1279" i="6"/>
  <c r="AW1279" i="6"/>
  <c r="AV1279" i="6"/>
  <c r="AU1279" i="6"/>
  <c r="AT1279" i="6"/>
  <c r="AS1279" i="6"/>
  <c r="AR1279" i="6"/>
  <c r="AQ1279" i="6"/>
  <c r="AP1279" i="6"/>
  <c r="AO1279" i="6"/>
  <c r="AN1279" i="6"/>
  <c r="BD1279" i="6" s="1"/>
  <c r="AL1279" i="6"/>
  <c r="AK1279" i="6"/>
  <c r="AJ1279" i="6"/>
  <c r="AI1279" i="6"/>
  <c r="AH1279" i="6"/>
  <c r="AM1279" i="6" s="1"/>
  <c r="AG1279" i="6"/>
  <c r="AB1279" i="6"/>
  <c r="Z1279" i="6"/>
  <c r="Y1279" i="6"/>
  <c r="X1279" i="6"/>
  <c r="AD1279" i="6" s="1"/>
  <c r="V1279" i="6"/>
  <c r="T1279" i="6"/>
  <c r="S1279" i="6"/>
  <c r="R1279" i="6"/>
  <c r="Q1279" i="6"/>
  <c r="P1279" i="6"/>
  <c r="O1279" i="6"/>
  <c r="N1279" i="6"/>
  <c r="M1279" i="6"/>
  <c r="U1279" i="6" s="1"/>
  <c r="E1279" i="6"/>
  <c r="B1279" i="6"/>
  <c r="BK1278" i="6"/>
  <c r="BJ1278" i="6"/>
  <c r="BC1278" i="6"/>
  <c r="BB1278" i="6"/>
  <c r="BA1278" i="6"/>
  <c r="AZ1278" i="6"/>
  <c r="AY1278" i="6"/>
  <c r="AX1278" i="6"/>
  <c r="AW1278" i="6"/>
  <c r="AV1278" i="6"/>
  <c r="AU1278" i="6"/>
  <c r="AT1278" i="6"/>
  <c r="AS1278" i="6"/>
  <c r="AR1278" i="6"/>
  <c r="AQ1278" i="6"/>
  <c r="AP1278" i="6"/>
  <c r="AO1278" i="6"/>
  <c r="AN1278" i="6"/>
  <c r="BD1278" i="6" s="1"/>
  <c r="AL1278" i="6"/>
  <c r="AK1278" i="6"/>
  <c r="AJ1278" i="6"/>
  <c r="AI1278" i="6"/>
  <c r="AH1278" i="6"/>
  <c r="AM1278" i="6" s="1"/>
  <c r="AG1278" i="6"/>
  <c r="AB1278" i="6"/>
  <c r="Z1278" i="6"/>
  <c r="Y1278" i="6"/>
  <c r="X1278" i="6"/>
  <c r="AD1278" i="6" s="1"/>
  <c r="V1278" i="6"/>
  <c r="T1278" i="6"/>
  <c r="S1278" i="6"/>
  <c r="R1278" i="6"/>
  <c r="Q1278" i="6"/>
  <c r="P1278" i="6"/>
  <c r="O1278" i="6"/>
  <c r="N1278" i="6"/>
  <c r="M1278" i="6"/>
  <c r="U1278" i="6" s="1"/>
  <c r="E1278" i="6"/>
  <c r="B1278" i="6"/>
  <c r="BK1277" i="6"/>
  <c r="BJ1277" i="6"/>
  <c r="BC1277" i="6"/>
  <c r="BB1277" i="6"/>
  <c r="BA1277" i="6"/>
  <c r="AZ1277" i="6"/>
  <c r="AY1277" i="6"/>
  <c r="AX1277" i="6"/>
  <c r="AW1277" i="6"/>
  <c r="AV1277" i="6"/>
  <c r="AU1277" i="6"/>
  <c r="AT1277" i="6"/>
  <c r="AS1277" i="6"/>
  <c r="AR1277" i="6"/>
  <c r="AQ1277" i="6"/>
  <c r="AP1277" i="6"/>
  <c r="AO1277" i="6"/>
  <c r="AN1277" i="6"/>
  <c r="BD1277" i="6" s="1"/>
  <c r="AL1277" i="6"/>
  <c r="AK1277" i="6"/>
  <c r="AJ1277" i="6"/>
  <c r="AI1277" i="6"/>
  <c r="AH1277" i="6"/>
  <c r="AM1277" i="6" s="1"/>
  <c r="AG1277" i="6"/>
  <c r="AB1277" i="6"/>
  <c r="Z1277" i="6"/>
  <c r="Y1277" i="6"/>
  <c r="X1277" i="6"/>
  <c r="AD1277" i="6" s="1"/>
  <c r="V1277" i="6"/>
  <c r="T1277" i="6"/>
  <c r="S1277" i="6"/>
  <c r="R1277" i="6"/>
  <c r="Q1277" i="6"/>
  <c r="P1277" i="6"/>
  <c r="O1277" i="6"/>
  <c r="N1277" i="6"/>
  <c r="M1277" i="6"/>
  <c r="U1277" i="6" s="1"/>
  <c r="E1277" i="6"/>
  <c r="B1277" i="6"/>
  <c r="BK1276" i="6"/>
  <c r="BJ1276" i="6"/>
  <c r="BC1276" i="6"/>
  <c r="BB1276" i="6"/>
  <c r="BA1276" i="6"/>
  <c r="AZ1276" i="6"/>
  <c r="AY1276" i="6"/>
  <c r="AX1276" i="6"/>
  <c r="AW1276" i="6"/>
  <c r="AV1276" i="6"/>
  <c r="AU1276" i="6"/>
  <c r="AT1276" i="6"/>
  <c r="AS1276" i="6"/>
  <c r="AR1276" i="6"/>
  <c r="AQ1276" i="6"/>
  <c r="AP1276" i="6"/>
  <c r="AO1276" i="6"/>
  <c r="AN1276" i="6"/>
  <c r="BD1276" i="6" s="1"/>
  <c r="AL1276" i="6"/>
  <c r="AK1276" i="6"/>
  <c r="AJ1276" i="6"/>
  <c r="AI1276" i="6"/>
  <c r="AH1276" i="6"/>
  <c r="AM1276" i="6" s="1"/>
  <c r="AG1276" i="6"/>
  <c r="AB1276" i="6"/>
  <c r="Z1276" i="6"/>
  <c r="Y1276" i="6"/>
  <c r="X1276" i="6"/>
  <c r="AD1276" i="6" s="1"/>
  <c r="V1276" i="6"/>
  <c r="T1276" i="6"/>
  <c r="S1276" i="6"/>
  <c r="R1276" i="6"/>
  <c r="Q1276" i="6"/>
  <c r="P1276" i="6"/>
  <c r="O1276" i="6"/>
  <c r="N1276" i="6"/>
  <c r="M1276" i="6"/>
  <c r="U1276" i="6" s="1"/>
  <c r="E1276" i="6"/>
  <c r="B1276" i="6"/>
  <c r="BK1275" i="6"/>
  <c r="BJ1275" i="6"/>
  <c r="BC1275" i="6"/>
  <c r="BB1275" i="6"/>
  <c r="BA1275" i="6"/>
  <c r="AZ1275" i="6"/>
  <c r="AY1275" i="6"/>
  <c r="AX1275" i="6"/>
  <c r="AW1275" i="6"/>
  <c r="AV1275" i="6"/>
  <c r="AU1275" i="6"/>
  <c r="AT1275" i="6"/>
  <c r="AS1275" i="6"/>
  <c r="AR1275" i="6"/>
  <c r="AQ1275" i="6"/>
  <c r="AP1275" i="6"/>
  <c r="AO1275" i="6"/>
  <c r="AN1275" i="6"/>
  <c r="BD1275" i="6" s="1"/>
  <c r="AL1275" i="6"/>
  <c r="AK1275" i="6"/>
  <c r="AJ1275" i="6"/>
  <c r="AI1275" i="6"/>
  <c r="AH1275" i="6"/>
  <c r="AM1275" i="6" s="1"/>
  <c r="AG1275" i="6"/>
  <c r="AB1275" i="6"/>
  <c r="Z1275" i="6"/>
  <c r="Y1275" i="6"/>
  <c r="X1275" i="6"/>
  <c r="AD1275" i="6" s="1"/>
  <c r="V1275" i="6"/>
  <c r="T1275" i="6"/>
  <c r="S1275" i="6"/>
  <c r="R1275" i="6"/>
  <c r="Q1275" i="6"/>
  <c r="P1275" i="6"/>
  <c r="O1275" i="6"/>
  <c r="N1275" i="6"/>
  <c r="M1275" i="6"/>
  <c r="U1275" i="6" s="1"/>
  <c r="E1275" i="6"/>
  <c r="B1275" i="6"/>
  <c r="BK1274" i="6"/>
  <c r="BJ1274" i="6"/>
  <c r="BC1274" i="6"/>
  <c r="BB1274" i="6"/>
  <c r="BA1274" i="6"/>
  <c r="AZ1274" i="6"/>
  <c r="AY1274" i="6"/>
  <c r="AX1274" i="6"/>
  <c r="AW1274" i="6"/>
  <c r="AV1274" i="6"/>
  <c r="AU1274" i="6"/>
  <c r="AT1274" i="6"/>
  <c r="AS1274" i="6"/>
  <c r="AR1274" i="6"/>
  <c r="AQ1274" i="6"/>
  <c r="AP1274" i="6"/>
  <c r="AO1274" i="6"/>
  <c r="AN1274" i="6"/>
  <c r="BD1274" i="6" s="1"/>
  <c r="AL1274" i="6"/>
  <c r="AK1274" i="6"/>
  <c r="AJ1274" i="6"/>
  <c r="AI1274" i="6"/>
  <c r="AH1274" i="6"/>
  <c r="AM1274" i="6" s="1"/>
  <c r="AG1274" i="6"/>
  <c r="AB1274" i="6"/>
  <c r="Z1274" i="6"/>
  <c r="Y1274" i="6"/>
  <c r="X1274" i="6"/>
  <c r="AD1274" i="6" s="1"/>
  <c r="V1274" i="6"/>
  <c r="T1274" i="6"/>
  <c r="S1274" i="6"/>
  <c r="R1274" i="6"/>
  <c r="Q1274" i="6"/>
  <c r="P1274" i="6"/>
  <c r="O1274" i="6"/>
  <c r="N1274" i="6"/>
  <c r="M1274" i="6"/>
  <c r="U1274" i="6" s="1"/>
  <c r="E1274" i="6"/>
  <c r="B1274" i="6"/>
  <c r="BK1273" i="6"/>
  <c r="BJ1273" i="6"/>
  <c r="BC1273" i="6"/>
  <c r="BB1273" i="6"/>
  <c r="BA1273" i="6"/>
  <c r="AZ1273" i="6"/>
  <c r="AY1273" i="6"/>
  <c r="AX1273" i="6"/>
  <c r="AW1273" i="6"/>
  <c r="AV1273" i="6"/>
  <c r="AU1273" i="6"/>
  <c r="AT1273" i="6"/>
  <c r="AS1273" i="6"/>
  <c r="AR1273" i="6"/>
  <c r="AQ1273" i="6"/>
  <c r="AP1273" i="6"/>
  <c r="AO1273" i="6"/>
  <c r="AN1273" i="6"/>
  <c r="BD1273" i="6" s="1"/>
  <c r="AL1273" i="6"/>
  <c r="AK1273" i="6"/>
  <c r="AJ1273" i="6"/>
  <c r="AI1273" i="6"/>
  <c r="AH1273" i="6"/>
  <c r="AM1273" i="6" s="1"/>
  <c r="AG1273" i="6"/>
  <c r="AB1273" i="6"/>
  <c r="Z1273" i="6"/>
  <c r="Y1273" i="6"/>
  <c r="X1273" i="6"/>
  <c r="AD1273" i="6" s="1"/>
  <c r="V1273" i="6"/>
  <c r="T1273" i="6"/>
  <c r="S1273" i="6"/>
  <c r="R1273" i="6"/>
  <c r="Q1273" i="6"/>
  <c r="P1273" i="6"/>
  <c r="O1273" i="6"/>
  <c r="N1273" i="6"/>
  <c r="M1273" i="6"/>
  <c r="U1273" i="6" s="1"/>
  <c r="E1273" i="6"/>
  <c r="B1273" i="6"/>
  <c r="BK1272" i="6"/>
  <c r="BJ1272" i="6"/>
  <c r="BC1272" i="6"/>
  <c r="BB1272" i="6"/>
  <c r="BA1272" i="6"/>
  <c r="AZ1272" i="6"/>
  <c r="AY1272" i="6"/>
  <c r="AX1272" i="6"/>
  <c r="AW1272" i="6"/>
  <c r="AV1272" i="6"/>
  <c r="AU1272" i="6"/>
  <c r="AT1272" i="6"/>
  <c r="AS1272" i="6"/>
  <c r="AR1272" i="6"/>
  <c r="AQ1272" i="6"/>
  <c r="AP1272" i="6"/>
  <c r="AO1272" i="6"/>
  <c r="AN1272" i="6"/>
  <c r="BD1272" i="6" s="1"/>
  <c r="AL1272" i="6"/>
  <c r="AK1272" i="6"/>
  <c r="AJ1272" i="6"/>
  <c r="AI1272" i="6"/>
  <c r="AH1272" i="6"/>
  <c r="AM1272" i="6" s="1"/>
  <c r="AG1272" i="6"/>
  <c r="AB1272" i="6"/>
  <c r="Z1272" i="6"/>
  <c r="Y1272" i="6"/>
  <c r="X1272" i="6"/>
  <c r="AD1272" i="6" s="1"/>
  <c r="V1272" i="6"/>
  <c r="T1272" i="6"/>
  <c r="S1272" i="6"/>
  <c r="R1272" i="6"/>
  <c r="Q1272" i="6"/>
  <c r="P1272" i="6"/>
  <c r="O1272" i="6"/>
  <c r="N1272" i="6"/>
  <c r="M1272" i="6"/>
  <c r="U1272" i="6" s="1"/>
  <c r="E1272" i="6"/>
  <c r="B1272" i="6"/>
  <c r="BK1271" i="6"/>
  <c r="BJ1271" i="6"/>
  <c r="BC1271" i="6"/>
  <c r="BB1271" i="6"/>
  <c r="BA1271" i="6"/>
  <c r="AZ1271" i="6"/>
  <c r="AY1271" i="6"/>
  <c r="AX1271" i="6"/>
  <c r="AW1271" i="6"/>
  <c r="AV1271" i="6"/>
  <c r="AU1271" i="6"/>
  <c r="AT1271" i="6"/>
  <c r="AS1271" i="6"/>
  <c r="AR1271" i="6"/>
  <c r="AQ1271" i="6"/>
  <c r="AP1271" i="6"/>
  <c r="AO1271" i="6"/>
  <c r="AN1271" i="6"/>
  <c r="BD1271" i="6" s="1"/>
  <c r="AL1271" i="6"/>
  <c r="AK1271" i="6"/>
  <c r="AJ1271" i="6"/>
  <c r="AI1271" i="6"/>
  <c r="AH1271" i="6"/>
  <c r="AM1271" i="6" s="1"/>
  <c r="AG1271" i="6"/>
  <c r="AB1271" i="6"/>
  <c r="Z1271" i="6"/>
  <c r="Y1271" i="6"/>
  <c r="X1271" i="6"/>
  <c r="AD1271" i="6" s="1"/>
  <c r="V1271" i="6"/>
  <c r="T1271" i="6"/>
  <c r="S1271" i="6"/>
  <c r="R1271" i="6"/>
  <c r="Q1271" i="6"/>
  <c r="P1271" i="6"/>
  <c r="O1271" i="6"/>
  <c r="N1271" i="6"/>
  <c r="M1271" i="6"/>
  <c r="U1271" i="6" s="1"/>
  <c r="E1271" i="6"/>
  <c r="B1271" i="6"/>
  <c r="BK1270" i="6"/>
  <c r="BJ1270" i="6"/>
  <c r="BC1270" i="6"/>
  <c r="BB1270" i="6"/>
  <c r="BA1270" i="6"/>
  <c r="AZ1270" i="6"/>
  <c r="AY1270" i="6"/>
  <c r="AX1270" i="6"/>
  <c r="AW1270" i="6"/>
  <c r="AV1270" i="6"/>
  <c r="AU1270" i="6"/>
  <c r="AT1270" i="6"/>
  <c r="AS1270" i="6"/>
  <c r="AR1270" i="6"/>
  <c r="AQ1270" i="6"/>
  <c r="AP1270" i="6"/>
  <c r="AO1270" i="6"/>
  <c r="AN1270" i="6"/>
  <c r="BD1270" i="6" s="1"/>
  <c r="AL1270" i="6"/>
  <c r="AK1270" i="6"/>
  <c r="AJ1270" i="6"/>
  <c r="AI1270" i="6"/>
  <c r="AH1270" i="6"/>
  <c r="AM1270" i="6" s="1"/>
  <c r="AG1270" i="6"/>
  <c r="AB1270" i="6"/>
  <c r="Z1270" i="6"/>
  <c r="Y1270" i="6"/>
  <c r="X1270" i="6"/>
  <c r="AD1270" i="6" s="1"/>
  <c r="V1270" i="6"/>
  <c r="T1270" i="6"/>
  <c r="S1270" i="6"/>
  <c r="R1270" i="6"/>
  <c r="Q1270" i="6"/>
  <c r="P1270" i="6"/>
  <c r="O1270" i="6"/>
  <c r="N1270" i="6"/>
  <c r="M1270" i="6"/>
  <c r="U1270" i="6" s="1"/>
  <c r="E1270" i="6"/>
  <c r="B1270" i="6"/>
  <c r="BK1269" i="6"/>
  <c r="BJ1269" i="6"/>
  <c r="BC1269" i="6"/>
  <c r="BB1269" i="6"/>
  <c r="BA1269" i="6"/>
  <c r="AZ1269" i="6"/>
  <c r="AY1269" i="6"/>
  <c r="AX1269" i="6"/>
  <c r="AW1269" i="6"/>
  <c r="AV1269" i="6"/>
  <c r="AU1269" i="6"/>
  <c r="AT1269" i="6"/>
  <c r="AS1269" i="6"/>
  <c r="AR1269" i="6"/>
  <c r="AQ1269" i="6"/>
  <c r="AP1269" i="6"/>
  <c r="AO1269" i="6"/>
  <c r="AN1269" i="6"/>
  <c r="BD1269" i="6" s="1"/>
  <c r="AL1269" i="6"/>
  <c r="AK1269" i="6"/>
  <c r="AJ1269" i="6"/>
  <c r="AI1269" i="6"/>
  <c r="AH1269" i="6"/>
  <c r="AM1269" i="6" s="1"/>
  <c r="AG1269" i="6"/>
  <c r="AB1269" i="6"/>
  <c r="Z1269" i="6"/>
  <c r="Y1269" i="6"/>
  <c r="X1269" i="6"/>
  <c r="AD1269" i="6" s="1"/>
  <c r="V1269" i="6"/>
  <c r="T1269" i="6"/>
  <c r="S1269" i="6"/>
  <c r="R1269" i="6"/>
  <c r="Q1269" i="6"/>
  <c r="P1269" i="6"/>
  <c r="O1269" i="6"/>
  <c r="N1269" i="6"/>
  <c r="M1269" i="6"/>
  <c r="U1269" i="6" s="1"/>
  <c r="E1269" i="6"/>
  <c r="B1269" i="6"/>
  <c r="BK1268" i="6"/>
  <c r="BJ1268" i="6"/>
  <c r="BC1268" i="6"/>
  <c r="BB1268" i="6"/>
  <c r="BA1268" i="6"/>
  <c r="AZ1268" i="6"/>
  <c r="AY1268" i="6"/>
  <c r="AX1268" i="6"/>
  <c r="AW1268" i="6"/>
  <c r="AV1268" i="6"/>
  <c r="AU1268" i="6"/>
  <c r="AT1268" i="6"/>
  <c r="AS1268" i="6"/>
  <c r="AR1268" i="6"/>
  <c r="AQ1268" i="6"/>
  <c r="AP1268" i="6"/>
  <c r="AO1268" i="6"/>
  <c r="AN1268" i="6"/>
  <c r="BD1268" i="6" s="1"/>
  <c r="AL1268" i="6"/>
  <c r="AK1268" i="6"/>
  <c r="AJ1268" i="6"/>
  <c r="AI1268" i="6"/>
  <c r="AH1268" i="6"/>
  <c r="AM1268" i="6" s="1"/>
  <c r="AG1268" i="6"/>
  <c r="AB1268" i="6"/>
  <c r="Z1268" i="6"/>
  <c r="Y1268" i="6"/>
  <c r="X1268" i="6"/>
  <c r="AD1268" i="6" s="1"/>
  <c r="V1268" i="6"/>
  <c r="T1268" i="6"/>
  <c r="S1268" i="6"/>
  <c r="R1268" i="6"/>
  <c r="Q1268" i="6"/>
  <c r="P1268" i="6"/>
  <c r="O1268" i="6"/>
  <c r="N1268" i="6"/>
  <c r="M1268" i="6"/>
  <c r="U1268" i="6" s="1"/>
  <c r="E1268" i="6"/>
  <c r="B1268" i="6"/>
  <c r="BK1267" i="6"/>
  <c r="BJ1267" i="6"/>
  <c r="BC1267" i="6"/>
  <c r="BB1267" i="6"/>
  <c r="BA1267" i="6"/>
  <c r="AZ1267" i="6"/>
  <c r="AY1267" i="6"/>
  <c r="AX1267" i="6"/>
  <c r="AW1267" i="6"/>
  <c r="AV1267" i="6"/>
  <c r="AU1267" i="6"/>
  <c r="AT1267" i="6"/>
  <c r="AS1267" i="6"/>
  <c r="AR1267" i="6"/>
  <c r="AQ1267" i="6"/>
  <c r="AP1267" i="6"/>
  <c r="AO1267" i="6"/>
  <c r="AN1267" i="6"/>
  <c r="BD1267" i="6" s="1"/>
  <c r="AL1267" i="6"/>
  <c r="AK1267" i="6"/>
  <c r="AJ1267" i="6"/>
  <c r="AI1267" i="6"/>
  <c r="AH1267" i="6"/>
  <c r="AM1267" i="6" s="1"/>
  <c r="AG1267" i="6"/>
  <c r="AB1267" i="6"/>
  <c r="Z1267" i="6"/>
  <c r="Y1267" i="6"/>
  <c r="X1267" i="6"/>
  <c r="AD1267" i="6" s="1"/>
  <c r="V1267" i="6"/>
  <c r="T1267" i="6"/>
  <c r="S1267" i="6"/>
  <c r="R1267" i="6"/>
  <c r="Q1267" i="6"/>
  <c r="P1267" i="6"/>
  <c r="O1267" i="6"/>
  <c r="N1267" i="6"/>
  <c r="M1267" i="6"/>
  <c r="U1267" i="6" s="1"/>
  <c r="E1267" i="6"/>
  <c r="B1267" i="6"/>
  <c r="BK1266" i="6"/>
  <c r="BJ1266" i="6"/>
  <c r="BC1266" i="6"/>
  <c r="BB1266" i="6"/>
  <c r="BA1266" i="6"/>
  <c r="AZ1266" i="6"/>
  <c r="AY1266" i="6"/>
  <c r="AX1266" i="6"/>
  <c r="AW1266" i="6"/>
  <c r="AV1266" i="6"/>
  <c r="AU1266" i="6"/>
  <c r="AT1266" i="6"/>
  <c r="AS1266" i="6"/>
  <c r="AR1266" i="6"/>
  <c r="AQ1266" i="6"/>
  <c r="AP1266" i="6"/>
  <c r="AO1266" i="6"/>
  <c r="AN1266" i="6"/>
  <c r="BD1266" i="6" s="1"/>
  <c r="AL1266" i="6"/>
  <c r="AK1266" i="6"/>
  <c r="AJ1266" i="6"/>
  <c r="AI1266" i="6"/>
  <c r="AH1266" i="6"/>
  <c r="AM1266" i="6" s="1"/>
  <c r="AG1266" i="6"/>
  <c r="AB1266" i="6"/>
  <c r="Z1266" i="6"/>
  <c r="Y1266" i="6"/>
  <c r="X1266" i="6"/>
  <c r="AD1266" i="6" s="1"/>
  <c r="V1266" i="6"/>
  <c r="T1266" i="6"/>
  <c r="S1266" i="6"/>
  <c r="R1266" i="6"/>
  <c r="Q1266" i="6"/>
  <c r="P1266" i="6"/>
  <c r="O1266" i="6"/>
  <c r="N1266" i="6"/>
  <c r="M1266" i="6"/>
  <c r="U1266" i="6" s="1"/>
  <c r="E1266" i="6"/>
  <c r="B1266" i="6"/>
  <c r="BK1265" i="6"/>
  <c r="BJ1265" i="6"/>
  <c r="BC1265" i="6"/>
  <c r="BB1265" i="6"/>
  <c r="BA1265" i="6"/>
  <c r="AZ1265" i="6"/>
  <c r="AY1265" i="6"/>
  <c r="AX1265" i="6"/>
  <c r="AW1265" i="6"/>
  <c r="AV1265" i="6"/>
  <c r="AU1265" i="6"/>
  <c r="AT1265" i="6"/>
  <c r="AS1265" i="6"/>
  <c r="AR1265" i="6"/>
  <c r="AQ1265" i="6"/>
  <c r="AP1265" i="6"/>
  <c r="AO1265" i="6"/>
  <c r="AN1265" i="6"/>
  <c r="BD1265" i="6" s="1"/>
  <c r="AL1265" i="6"/>
  <c r="AK1265" i="6"/>
  <c r="AJ1265" i="6"/>
  <c r="AI1265" i="6"/>
  <c r="AH1265" i="6"/>
  <c r="AM1265" i="6" s="1"/>
  <c r="AG1265" i="6"/>
  <c r="AB1265" i="6"/>
  <c r="Z1265" i="6"/>
  <c r="Y1265" i="6"/>
  <c r="X1265" i="6"/>
  <c r="AD1265" i="6" s="1"/>
  <c r="V1265" i="6"/>
  <c r="T1265" i="6"/>
  <c r="S1265" i="6"/>
  <c r="R1265" i="6"/>
  <c r="Q1265" i="6"/>
  <c r="P1265" i="6"/>
  <c r="O1265" i="6"/>
  <c r="N1265" i="6"/>
  <c r="M1265" i="6"/>
  <c r="U1265" i="6" s="1"/>
  <c r="E1265" i="6"/>
  <c r="B1265" i="6"/>
  <c r="BK1264" i="6"/>
  <c r="BJ1264" i="6"/>
  <c r="BC1264" i="6"/>
  <c r="BB1264" i="6"/>
  <c r="BA1264" i="6"/>
  <c r="AZ1264" i="6"/>
  <c r="AY1264" i="6"/>
  <c r="AX1264" i="6"/>
  <c r="AW1264" i="6"/>
  <c r="AV1264" i="6"/>
  <c r="AU1264" i="6"/>
  <c r="AT1264" i="6"/>
  <c r="AS1264" i="6"/>
  <c r="AR1264" i="6"/>
  <c r="AQ1264" i="6"/>
  <c r="AP1264" i="6"/>
  <c r="AO1264" i="6"/>
  <c r="AN1264" i="6"/>
  <c r="BD1264" i="6" s="1"/>
  <c r="AL1264" i="6"/>
  <c r="AK1264" i="6"/>
  <c r="AJ1264" i="6"/>
  <c r="AI1264" i="6"/>
  <c r="AH1264" i="6"/>
  <c r="AM1264" i="6" s="1"/>
  <c r="AG1264" i="6"/>
  <c r="AB1264" i="6"/>
  <c r="Z1264" i="6"/>
  <c r="Y1264" i="6"/>
  <c r="X1264" i="6"/>
  <c r="AD1264" i="6" s="1"/>
  <c r="V1264" i="6"/>
  <c r="T1264" i="6"/>
  <c r="S1264" i="6"/>
  <c r="R1264" i="6"/>
  <c r="Q1264" i="6"/>
  <c r="P1264" i="6"/>
  <c r="O1264" i="6"/>
  <c r="N1264" i="6"/>
  <c r="M1264" i="6"/>
  <c r="U1264" i="6" s="1"/>
  <c r="E1264" i="6"/>
  <c r="B1264" i="6"/>
  <c r="BK1263" i="6"/>
  <c r="BJ1263" i="6"/>
  <c r="BC1263" i="6"/>
  <c r="BB1263" i="6"/>
  <c r="BA1263" i="6"/>
  <c r="AZ1263" i="6"/>
  <c r="AY1263" i="6"/>
  <c r="AX1263" i="6"/>
  <c r="AW1263" i="6"/>
  <c r="AV1263" i="6"/>
  <c r="AU1263" i="6"/>
  <c r="AT1263" i="6"/>
  <c r="AS1263" i="6"/>
  <c r="AR1263" i="6"/>
  <c r="AQ1263" i="6"/>
  <c r="AP1263" i="6"/>
  <c r="AO1263" i="6"/>
  <c r="AN1263" i="6"/>
  <c r="BD1263" i="6" s="1"/>
  <c r="AL1263" i="6"/>
  <c r="AK1263" i="6"/>
  <c r="AJ1263" i="6"/>
  <c r="AI1263" i="6"/>
  <c r="AH1263" i="6"/>
  <c r="AM1263" i="6" s="1"/>
  <c r="AG1263" i="6"/>
  <c r="AB1263" i="6"/>
  <c r="Z1263" i="6"/>
  <c r="Y1263" i="6"/>
  <c r="X1263" i="6"/>
  <c r="AD1263" i="6" s="1"/>
  <c r="V1263" i="6"/>
  <c r="T1263" i="6"/>
  <c r="S1263" i="6"/>
  <c r="R1263" i="6"/>
  <c r="Q1263" i="6"/>
  <c r="P1263" i="6"/>
  <c r="O1263" i="6"/>
  <c r="N1263" i="6"/>
  <c r="M1263" i="6"/>
  <c r="U1263" i="6" s="1"/>
  <c r="E1263" i="6"/>
  <c r="B1263" i="6"/>
  <c r="BK1262" i="6"/>
  <c r="BJ1262" i="6"/>
  <c r="BC1262" i="6"/>
  <c r="BB1262" i="6"/>
  <c r="BA1262" i="6"/>
  <c r="AZ1262" i="6"/>
  <c r="AY1262" i="6"/>
  <c r="AX1262" i="6"/>
  <c r="AW1262" i="6"/>
  <c r="AV1262" i="6"/>
  <c r="AU1262" i="6"/>
  <c r="AT1262" i="6"/>
  <c r="AS1262" i="6"/>
  <c r="AR1262" i="6"/>
  <c r="AQ1262" i="6"/>
  <c r="AP1262" i="6"/>
  <c r="AO1262" i="6"/>
  <c r="AN1262" i="6"/>
  <c r="BD1262" i="6" s="1"/>
  <c r="AL1262" i="6"/>
  <c r="AK1262" i="6"/>
  <c r="AJ1262" i="6"/>
  <c r="AI1262" i="6"/>
  <c r="AH1262" i="6"/>
  <c r="AM1262" i="6" s="1"/>
  <c r="AG1262" i="6"/>
  <c r="AB1262" i="6"/>
  <c r="Z1262" i="6"/>
  <c r="Y1262" i="6"/>
  <c r="X1262" i="6"/>
  <c r="AD1262" i="6" s="1"/>
  <c r="V1262" i="6"/>
  <c r="T1262" i="6"/>
  <c r="S1262" i="6"/>
  <c r="R1262" i="6"/>
  <c r="Q1262" i="6"/>
  <c r="P1262" i="6"/>
  <c r="O1262" i="6"/>
  <c r="N1262" i="6"/>
  <c r="M1262" i="6"/>
  <c r="U1262" i="6" s="1"/>
  <c r="E1262" i="6"/>
  <c r="B1262" i="6"/>
  <c r="BK1261" i="6"/>
  <c r="BJ1261" i="6"/>
  <c r="BC1261" i="6"/>
  <c r="BB1261" i="6"/>
  <c r="BA1261" i="6"/>
  <c r="AZ1261" i="6"/>
  <c r="AY1261" i="6"/>
  <c r="AX1261" i="6"/>
  <c r="AW1261" i="6"/>
  <c r="AV1261" i="6"/>
  <c r="AU1261" i="6"/>
  <c r="AT1261" i="6"/>
  <c r="AS1261" i="6"/>
  <c r="AR1261" i="6"/>
  <c r="AQ1261" i="6"/>
  <c r="AP1261" i="6"/>
  <c r="AO1261" i="6"/>
  <c r="AN1261" i="6"/>
  <c r="BD1261" i="6" s="1"/>
  <c r="AL1261" i="6"/>
  <c r="AK1261" i="6"/>
  <c r="AJ1261" i="6"/>
  <c r="AI1261" i="6"/>
  <c r="AH1261" i="6"/>
  <c r="AM1261" i="6" s="1"/>
  <c r="AG1261" i="6"/>
  <c r="AB1261" i="6"/>
  <c r="Z1261" i="6"/>
  <c r="Y1261" i="6"/>
  <c r="X1261" i="6"/>
  <c r="AD1261" i="6" s="1"/>
  <c r="V1261" i="6"/>
  <c r="T1261" i="6"/>
  <c r="S1261" i="6"/>
  <c r="R1261" i="6"/>
  <c r="Q1261" i="6"/>
  <c r="P1261" i="6"/>
  <c r="O1261" i="6"/>
  <c r="N1261" i="6"/>
  <c r="M1261" i="6"/>
  <c r="U1261" i="6" s="1"/>
  <c r="E1261" i="6"/>
  <c r="B1261" i="6"/>
  <c r="BK1260" i="6"/>
  <c r="BJ1260" i="6"/>
  <c r="BC1260" i="6"/>
  <c r="BB1260" i="6"/>
  <c r="BA1260" i="6"/>
  <c r="AZ1260" i="6"/>
  <c r="AY1260" i="6"/>
  <c r="AX1260" i="6"/>
  <c r="AW1260" i="6"/>
  <c r="AV1260" i="6"/>
  <c r="AU1260" i="6"/>
  <c r="AT1260" i="6"/>
  <c r="AS1260" i="6"/>
  <c r="AR1260" i="6"/>
  <c r="AQ1260" i="6"/>
  <c r="AP1260" i="6"/>
  <c r="AO1260" i="6"/>
  <c r="AN1260" i="6"/>
  <c r="BD1260" i="6" s="1"/>
  <c r="AL1260" i="6"/>
  <c r="AK1260" i="6"/>
  <c r="AJ1260" i="6"/>
  <c r="AI1260" i="6"/>
  <c r="AH1260" i="6"/>
  <c r="AM1260" i="6" s="1"/>
  <c r="AG1260" i="6"/>
  <c r="AB1260" i="6"/>
  <c r="Z1260" i="6"/>
  <c r="Y1260" i="6"/>
  <c r="X1260" i="6"/>
  <c r="AD1260" i="6" s="1"/>
  <c r="V1260" i="6"/>
  <c r="T1260" i="6"/>
  <c r="S1260" i="6"/>
  <c r="R1260" i="6"/>
  <c r="Q1260" i="6"/>
  <c r="P1260" i="6"/>
  <c r="O1260" i="6"/>
  <c r="N1260" i="6"/>
  <c r="M1260" i="6"/>
  <c r="U1260" i="6" s="1"/>
  <c r="E1260" i="6"/>
  <c r="B1260" i="6"/>
  <c r="BK1259" i="6"/>
  <c r="BJ1259" i="6"/>
  <c r="BC1259" i="6"/>
  <c r="BB1259" i="6"/>
  <c r="BA1259" i="6"/>
  <c r="AZ1259" i="6"/>
  <c r="AY1259" i="6"/>
  <c r="AX1259" i="6"/>
  <c r="AW1259" i="6"/>
  <c r="AV1259" i="6"/>
  <c r="AU1259" i="6"/>
  <c r="AT1259" i="6"/>
  <c r="AS1259" i="6"/>
  <c r="AR1259" i="6"/>
  <c r="AQ1259" i="6"/>
  <c r="AP1259" i="6"/>
  <c r="AO1259" i="6"/>
  <c r="AN1259" i="6"/>
  <c r="BD1259" i="6" s="1"/>
  <c r="AL1259" i="6"/>
  <c r="AK1259" i="6"/>
  <c r="AJ1259" i="6"/>
  <c r="AI1259" i="6"/>
  <c r="AH1259" i="6"/>
  <c r="AM1259" i="6" s="1"/>
  <c r="AG1259" i="6"/>
  <c r="AB1259" i="6"/>
  <c r="Z1259" i="6"/>
  <c r="Y1259" i="6"/>
  <c r="X1259" i="6"/>
  <c r="AD1259" i="6" s="1"/>
  <c r="V1259" i="6"/>
  <c r="T1259" i="6"/>
  <c r="S1259" i="6"/>
  <c r="R1259" i="6"/>
  <c r="Q1259" i="6"/>
  <c r="P1259" i="6"/>
  <c r="O1259" i="6"/>
  <c r="N1259" i="6"/>
  <c r="M1259" i="6"/>
  <c r="U1259" i="6" s="1"/>
  <c r="E1259" i="6"/>
  <c r="B1259" i="6"/>
  <c r="BK1258" i="6"/>
  <c r="BJ1258" i="6"/>
  <c r="BC1258" i="6"/>
  <c r="BB1258" i="6"/>
  <c r="BA1258" i="6"/>
  <c r="AZ1258" i="6"/>
  <c r="AY1258" i="6"/>
  <c r="AX1258" i="6"/>
  <c r="AW1258" i="6"/>
  <c r="AV1258" i="6"/>
  <c r="AU1258" i="6"/>
  <c r="AT1258" i="6"/>
  <c r="AS1258" i="6"/>
  <c r="AR1258" i="6"/>
  <c r="AQ1258" i="6"/>
  <c r="AP1258" i="6"/>
  <c r="AO1258" i="6"/>
  <c r="AN1258" i="6"/>
  <c r="BD1258" i="6" s="1"/>
  <c r="AL1258" i="6"/>
  <c r="AK1258" i="6"/>
  <c r="AJ1258" i="6"/>
  <c r="AI1258" i="6"/>
  <c r="AH1258" i="6"/>
  <c r="AM1258" i="6" s="1"/>
  <c r="AG1258" i="6"/>
  <c r="AB1258" i="6"/>
  <c r="Z1258" i="6"/>
  <c r="Y1258" i="6"/>
  <c r="X1258" i="6"/>
  <c r="AD1258" i="6" s="1"/>
  <c r="V1258" i="6"/>
  <c r="T1258" i="6"/>
  <c r="S1258" i="6"/>
  <c r="R1258" i="6"/>
  <c r="Q1258" i="6"/>
  <c r="P1258" i="6"/>
  <c r="O1258" i="6"/>
  <c r="N1258" i="6"/>
  <c r="M1258" i="6"/>
  <c r="U1258" i="6" s="1"/>
  <c r="E1258" i="6"/>
  <c r="B1258" i="6"/>
  <c r="BK1257" i="6"/>
  <c r="BJ1257" i="6"/>
  <c r="BC1257" i="6"/>
  <c r="BB1257" i="6"/>
  <c r="BA1257" i="6"/>
  <c r="AZ1257" i="6"/>
  <c r="AY1257" i="6"/>
  <c r="AX1257" i="6"/>
  <c r="AW1257" i="6"/>
  <c r="AV1257" i="6"/>
  <c r="AU1257" i="6"/>
  <c r="AT1257" i="6"/>
  <c r="AS1257" i="6"/>
  <c r="AR1257" i="6"/>
  <c r="AQ1257" i="6"/>
  <c r="AP1257" i="6"/>
  <c r="AO1257" i="6"/>
  <c r="AN1257" i="6"/>
  <c r="BD1257" i="6" s="1"/>
  <c r="AL1257" i="6"/>
  <c r="AK1257" i="6"/>
  <c r="AJ1257" i="6"/>
  <c r="AI1257" i="6"/>
  <c r="AH1257" i="6"/>
  <c r="AM1257" i="6" s="1"/>
  <c r="AG1257" i="6"/>
  <c r="AB1257" i="6"/>
  <c r="Z1257" i="6"/>
  <c r="Y1257" i="6"/>
  <c r="X1257" i="6"/>
  <c r="AD1257" i="6" s="1"/>
  <c r="V1257" i="6"/>
  <c r="T1257" i="6"/>
  <c r="S1257" i="6"/>
  <c r="R1257" i="6"/>
  <c r="Q1257" i="6"/>
  <c r="P1257" i="6"/>
  <c r="O1257" i="6"/>
  <c r="N1257" i="6"/>
  <c r="M1257" i="6"/>
  <c r="U1257" i="6" s="1"/>
  <c r="E1257" i="6"/>
  <c r="B1257" i="6"/>
  <c r="BK1256" i="6"/>
  <c r="BJ1256" i="6"/>
  <c r="BC1256" i="6"/>
  <c r="BB1256" i="6"/>
  <c r="BA1256" i="6"/>
  <c r="AZ1256" i="6"/>
  <c r="AY1256" i="6"/>
  <c r="AX1256" i="6"/>
  <c r="AW1256" i="6"/>
  <c r="AV1256" i="6"/>
  <c r="AU1256" i="6"/>
  <c r="AT1256" i="6"/>
  <c r="AS1256" i="6"/>
  <c r="AR1256" i="6"/>
  <c r="AQ1256" i="6"/>
  <c r="AP1256" i="6"/>
  <c r="AO1256" i="6"/>
  <c r="AN1256" i="6"/>
  <c r="BD1256" i="6" s="1"/>
  <c r="AL1256" i="6"/>
  <c r="AK1256" i="6"/>
  <c r="AJ1256" i="6"/>
  <c r="AI1256" i="6"/>
  <c r="AH1256" i="6"/>
  <c r="AM1256" i="6" s="1"/>
  <c r="AG1256" i="6"/>
  <c r="AB1256" i="6"/>
  <c r="Z1256" i="6"/>
  <c r="Y1256" i="6"/>
  <c r="X1256" i="6"/>
  <c r="AD1256" i="6" s="1"/>
  <c r="V1256" i="6"/>
  <c r="T1256" i="6"/>
  <c r="S1256" i="6"/>
  <c r="R1256" i="6"/>
  <c r="Q1256" i="6"/>
  <c r="P1256" i="6"/>
  <c r="O1256" i="6"/>
  <c r="N1256" i="6"/>
  <c r="M1256" i="6"/>
  <c r="U1256" i="6" s="1"/>
  <c r="E1256" i="6"/>
  <c r="B1256" i="6"/>
  <c r="BK1255" i="6"/>
  <c r="BJ1255" i="6"/>
  <c r="BC1255" i="6"/>
  <c r="BB1255" i="6"/>
  <c r="BA1255" i="6"/>
  <c r="AZ1255" i="6"/>
  <c r="AY1255" i="6"/>
  <c r="AX1255" i="6"/>
  <c r="AW1255" i="6"/>
  <c r="AV1255" i="6"/>
  <c r="AU1255" i="6"/>
  <c r="AT1255" i="6"/>
  <c r="AS1255" i="6"/>
  <c r="AR1255" i="6"/>
  <c r="AQ1255" i="6"/>
  <c r="AP1255" i="6"/>
  <c r="AO1255" i="6"/>
  <c r="AN1255" i="6"/>
  <c r="BD1255" i="6" s="1"/>
  <c r="AL1255" i="6"/>
  <c r="AK1255" i="6"/>
  <c r="AJ1255" i="6"/>
  <c r="AI1255" i="6"/>
  <c r="AH1255" i="6"/>
  <c r="AM1255" i="6" s="1"/>
  <c r="AG1255" i="6"/>
  <c r="AB1255" i="6"/>
  <c r="Z1255" i="6"/>
  <c r="Y1255" i="6"/>
  <c r="X1255" i="6"/>
  <c r="AD1255" i="6" s="1"/>
  <c r="V1255" i="6"/>
  <c r="T1255" i="6"/>
  <c r="S1255" i="6"/>
  <c r="R1255" i="6"/>
  <c r="Q1255" i="6"/>
  <c r="P1255" i="6"/>
  <c r="O1255" i="6"/>
  <c r="N1255" i="6"/>
  <c r="M1255" i="6"/>
  <c r="U1255" i="6" s="1"/>
  <c r="E1255" i="6"/>
  <c r="B1255" i="6"/>
  <c r="BK1254" i="6"/>
  <c r="BJ1254" i="6"/>
  <c r="BC1254" i="6"/>
  <c r="BB1254" i="6"/>
  <c r="BA1254" i="6"/>
  <c r="AZ1254" i="6"/>
  <c r="AY1254" i="6"/>
  <c r="AX1254" i="6"/>
  <c r="AW1254" i="6"/>
  <c r="AV1254" i="6"/>
  <c r="AU1254" i="6"/>
  <c r="AT1254" i="6"/>
  <c r="AS1254" i="6"/>
  <c r="AR1254" i="6"/>
  <c r="AQ1254" i="6"/>
  <c r="AP1254" i="6"/>
  <c r="AO1254" i="6"/>
  <c r="AN1254" i="6"/>
  <c r="BD1254" i="6" s="1"/>
  <c r="AL1254" i="6"/>
  <c r="AK1254" i="6"/>
  <c r="AJ1254" i="6"/>
  <c r="AI1254" i="6"/>
  <c r="AH1254" i="6"/>
  <c r="AM1254" i="6" s="1"/>
  <c r="AG1254" i="6"/>
  <c r="AB1254" i="6"/>
  <c r="Z1254" i="6"/>
  <c r="Y1254" i="6"/>
  <c r="X1254" i="6"/>
  <c r="AD1254" i="6" s="1"/>
  <c r="V1254" i="6"/>
  <c r="T1254" i="6"/>
  <c r="S1254" i="6"/>
  <c r="R1254" i="6"/>
  <c r="Q1254" i="6"/>
  <c r="P1254" i="6"/>
  <c r="O1254" i="6"/>
  <c r="N1254" i="6"/>
  <c r="M1254" i="6"/>
  <c r="U1254" i="6" s="1"/>
  <c r="E1254" i="6"/>
  <c r="B1254" i="6"/>
  <c r="BK1253" i="6"/>
  <c r="BJ1253" i="6"/>
  <c r="BC1253" i="6"/>
  <c r="BB1253" i="6"/>
  <c r="BA1253" i="6"/>
  <c r="AZ1253" i="6"/>
  <c r="AY1253" i="6"/>
  <c r="AX1253" i="6"/>
  <c r="AW1253" i="6"/>
  <c r="AV1253" i="6"/>
  <c r="AU1253" i="6"/>
  <c r="AT1253" i="6"/>
  <c r="AS1253" i="6"/>
  <c r="AR1253" i="6"/>
  <c r="AQ1253" i="6"/>
  <c r="AP1253" i="6"/>
  <c r="AO1253" i="6"/>
  <c r="AN1253" i="6"/>
  <c r="BD1253" i="6" s="1"/>
  <c r="AL1253" i="6"/>
  <c r="AK1253" i="6"/>
  <c r="AJ1253" i="6"/>
  <c r="AI1253" i="6"/>
  <c r="AH1253" i="6"/>
  <c r="AM1253" i="6" s="1"/>
  <c r="AG1253" i="6"/>
  <c r="AB1253" i="6"/>
  <c r="Z1253" i="6"/>
  <c r="Y1253" i="6"/>
  <c r="X1253" i="6"/>
  <c r="AD1253" i="6" s="1"/>
  <c r="V1253" i="6"/>
  <c r="T1253" i="6"/>
  <c r="S1253" i="6"/>
  <c r="R1253" i="6"/>
  <c r="Q1253" i="6"/>
  <c r="P1253" i="6"/>
  <c r="O1253" i="6"/>
  <c r="N1253" i="6"/>
  <c r="M1253" i="6"/>
  <c r="U1253" i="6" s="1"/>
  <c r="E1253" i="6"/>
  <c r="B1253" i="6"/>
  <c r="BK1252" i="6"/>
  <c r="BJ1252" i="6"/>
  <c r="BC1252" i="6"/>
  <c r="BB1252" i="6"/>
  <c r="BA1252" i="6"/>
  <c r="AZ1252" i="6"/>
  <c r="AY1252" i="6"/>
  <c r="AX1252" i="6"/>
  <c r="AW1252" i="6"/>
  <c r="AV1252" i="6"/>
  <c r="AU1252" i="6"/>
  <c r="AT1252" i="6"/>
  <c r="AS1252" i="6"/>
  <c r="AR1252" i="6"/>
  <c r="AQ1252" i="6"/>
  <c r="AP1252" i="6"/>
  <c r="AO1252" i="6"/>
  <c r="AN1252" i="6"/>
  <c r="BD1252" i="6" s="1"/>
  <c r="AL1252" i="6"/>
  <c r="AK1252" i="6"/>
  <c r="AJ1252" i="6"/>
  <c r="AI1252" i="6"/>
  <c r="AH1252" i="6"/>
  <c r="AM1252" i="6" s="1"/>
  <c r="AG1252" i="6"/>
  <c r="AB1252" i="6"/>
  <c r="Z1252" i="6"/>
  <c r="Y1252" i="6"/>
  <c r="X1252" i="6"/>
  <c r="AD1252" i="6" s="1"/>
  <c r="V1252" i="6"/>
  <c r="T1252" i="6"/>
  <c r="S1252" i="6"/>
  <c r="R1252" i="6"/>
  <c r="Q1252" i="6"/>
  <c r="P1252" i="6"/>
  <c r="O1252" i="6"/>
  <c r="N1252" i="6"/>
  <c r="M1252" i="6"/>
  <c r="U1252" i="6" s="1"/>
  <c r="E1252" i="6"/>
  <c r="B1252" i="6"/>
  <c r="BK1251" i="6"/>
  <c r="BJ1251" i="6"/>
  <c r="BC1251" i="6"/>
  <c r="BB1251" i="6"/>
  <c r="BA1251" i="6"/>
  <c r="AZ1251" i="6"/>
  <c r="AY1251" i="6"/>
  <c r="AX1251" i="6"/>
  <c r="AW1251" i="6"/>
  <c r="AV1251" i="6"/>
  <c r="AU1251" i="6"/>
  <c r="AT1251" i="6"/>
  <c r="AS1251" i="6"/>
  <c r="AR1251" i="6"/>
  <c r="AQ1251" i="6"/>
  <c r="AP1251" i="6"/>
  <c r="AO1251" i="6"/>
  <c r="AN1251" i="6"/>
  <c r="BD1251" i="6" s="1"/>
  <c r="AL1251" i="6"/>
  <c r="AK1251" i="6"/>
  <c r="AJ1251" i="6"/>
  <c r="AI1251" i="6"/>
  <c r="AH1251" i="6"/>
  <c r="AM1251" i="6" s="1"/>
  <c r="AG1251" i="6"/>
  <c r="AB1251" i="6"/>
  <c r="Z1251" i="6"/>
  <c r="Y1251" i="6"/>
  <c r="X1251" i="6"/>
  <c r="AD1251" i="6" s="1"/>
  <c r="V1251" i="6"/>
  <c r="T1251" i="6"/>
  <c r="S1251" i="6"/>
  <c r="R1251" i="6"/>
  <c r="Q1251" i="6"/>
  <c r="P1251" i="6"/>
  <c r="O1251" i="6"/>
  <c r="N1251" i="6"/>
  <c r="M1251" i="6"/>
  <c r="U1251" i="6" s="1"/>
  <c r="E1251" i="6"/>
  <c r="B1251" i="6"/>
  <c r="BK1250" i="6"/>
  <c r="BJ1250" i="6"/>
  <c r="BC1250" i="6"/>
  <c r="BB1250" i="6"/>
  <c r="BA1250" i="6"/>
  <c r="AZ1250" i="6"/>
  <c r="AY1250" i="6"/>
  <c r="AX1250" i="6"/>
  <c r="AW1250" i="6"/>
  <c r="AV1250" i="6"/>
  <c r="AU1250" i="6"/>
  <c r="AT1250" i="6"/>
  <c r="AS1250" i="6"/>
  <c r="AR1250" i="6"/>
  <c r="AQ1250" i="6"/>
  <c r="AP1250" i="6"/>
  <c r="AO1250" i="6"/>
  <c r="AN1250" i="6"/>
  <c r="BD1250" i="6" s="1"/>
  <c r="AL1250" i="6"/>
  <c r="AK1250" i="6"/>
  <c r="AJ1250" i="6"/>
  <c r="AI1250" i="6"/>
  <c r="AH1250" i="6"/>
  <c r="AM1250" i="6" s="1"/>
  <c r="AG1250" i="6"/>
  <c r="AB1250" i="6"/>
  <c r="Z1250" i="6"/>
  <c r="Y1250" i="6"/>
  <c r="X1250" i="6"/>
  <c r="AD1250" i="6" s="1"/>
  <c r="V1250" i="6"/>
  <c r="T1250" i="6"/>
  <c r="S1250" i="6"/>
  <c r="R1250" i="6"/>
  <c r="Q1250" i="6"/>
  <c r="P1250" i="6"/>
  <c r="O1250" i="6"/>
  <c r="N1250" i="6"/>
  <c r="M1250" i="6"/>
  <c r="U1250" i="6" s="1"/>
  <c r="E1250" i="6"/>
  <c r="B1250" i="6"/>
  <c r="BK1249" i="6"/>
  <c r="BJ1249" i="6"/>
  <c r="BC1249" i="6"/>
  <c r="BB1249" i="6"/>
  <c r="BA1249" i="6"/>
  <c r="AZ1249" i="6"/>
  <c r="AY1249" i="6"/>
  <c r="AX1249" i="6"/>
  <c r="AW1249" i="6"/>
  <c r="AV1249" i="6"/>
  <c r="AU1249" i="6"/>
  <c r="AT1249" i="6"/>
  <c r="AS1249" i="6"/>
  <c r="AR1249" i="6"/>
  <c r="AQ1249" i="6"/>
  <c r="AP1249" i="6"/>
  <c r="AO1249" i="6"/>
  <c r="AN1249" i="6"/>
  <c r="BD1249" i="6" s="1"/>
  <c r="AL1249" i="6"/>
  <c r="AK1249" i="6"/>
  <c r="AJ1249" i="6"/>
  <c r="AI1249" i="6"/>
  <c r="AH1249" i="6"/>
  <c r="AM1249" i="6" s="1"/>
  <c r="AG1249" i="6"/>
  <c r="AB1249" i="6"/>
  <c r="Z1249" i="6"/>
  <c r="Y1249" i="6"/>
  <c r="X1249" i="6"/>
  <c r="AD1249" i="6" s="1"/>
  <c r="V1249" i="6"/>
  <c r="T1249" i="6"/>
  <c r="S1249" i="6"/>
  <c r="R1249" i="6"/>
  <c r="Q1249" i="6"/>
  <c r="P1249" i="6"/>
  <c r="O1249" i="6"/>
  <c r="N1249" i="6"/>
  <c r="M1249" i="6"/>
  <c r="U1249" i="6" s="1"/>
  <c r="E1249" i="6"/>
  <c r="B1249" i="6"/>
  <c r="BK1248" i="6"/>
  <c r="BJ1248" i="6"/>
  <c r="BC1248" i="6"/>
  <c r="BB1248" i="6"/>
  <c r="BA1248" i="6"/>
  <c r="AZ1248" i="6"/>
  <c r="AY1248" i="6"/>
  <c r="AX1248" i="6"/>
  <c r="AW1248" i="6"/>
  <c r="AV1248" i="6"/>
  <c r="AU1248" i="6"/>
  <c r="AT1248" i="6"/>
  <c r="AS1248" i="6"/>
  <c r="AR1248" i="6"/>
  <c r="AQ1248" i="6"/>
  <c r="AP1248" i="6"/>
  <c r="AO1248" i="6"/>
  <c r="AN1248" i="6"/>
  <c r="BD1248" i="6" s="1"/>
  <c r="AL1248" i="6"/>
  <c r="AK1248" i="6"/>
  <c r="AJ1248" i="6"/>
  <c r="AI1248" i="6"/>
  <c r="AH1248" i="6"/>
  <c r="AM1248" i="6" s="1"/>
  <c r="AG1248" i="6"/>
  <c r="AB1248" i="6"/>
  <c r="Z1248" i="6"/>
  <c r="Y1248" i="6"/>
  <c r="X1248" i="6"/>
  <c r="AD1248" i="6" s="1"/>
  <c r="V1248" i="6"/>
  <c r="T1248" i="6"/>
  <c r="S1248" i="6"/>
  <c r="R1248" i="6"/>
  <c r="Q1248" i="6"/>
  <c r="P1248" i="6"/>
  <c r="O1248" i="6"/>
  <c r="N1248" i="6"/>
  <c r="M1248" i="6"/>
  <c r="U1248" i="6" s="1"/>
  <c r="E1248" i="6"/>
  <c r="B1248" i="6"/>
  <c r="BK1247" i="6"/>
  <c r="BJ1247" i="6"/>
  <c r="BC1247" i="6"/>
  <c r="BB1247" i="6"/>
  <c r="BA1247" i="6"/>
  <c r="AZ1247" i="6"/>
  <c r="AY1247" i="6"/>
  <c r="AX1247" i="6"/>
  <c r="AW1247" i="6"/>
  <c r="AV1247" i="6"/>
  <c r="AU1247" i="6"/>
  <c r="AT1247" i="6"/>
  <c r="AS1247" i="6"/>
  <c r="AR1247" i="6"/>
  <c r="AQ1247" i="6"/>
  <c r="AP1247" i="6"/>
  <c r="AO1247" i="6"/>
  <c r="AN1247" i="6"/>
  <c r="BD1247" i="6" s="1"/>
  <c r="AL1247" i="6"/>
  <c r="AK1247" i="6"/>
  <c r="AJ1247" i="6"/>
  <c r="AI1247" i="6"/>
  <c r="AH1247" i="6"/>
  <c r="AM1247" i="6" s="1"/>
  <c r="AG1247" i="6"/>
  <c r="AB1247" i="6"/>
  <c r="Z1247" i="6"/>
  <c r="Y1247" i="6"/>
  <c r="X1247" i="6"/>
  <c r="AD1247" i="6" s="1"/>
  <c r="V1247" i="6"/>
  <c r="T1247" i="6"/>
  <c r="S1247" i="6"/>
  <c r="R1247" i="6"/>
  <c r="Q1247" i="6"/>
  <c r="P1247" i="6"/>
  <c r="O1247" i="6"/>
  <c r="N1247" i="6"/>
  <c r="M1247" i="6"/>
  <c r="U1247" i="6" s="1"/>
  <c r="E1247" i="6"/>
  <c r="B1247" i="6"/>
  <c r="BK1246" i="6"/>
  <c r="BJ1246" i="6"/>
  <c r="BC1246" i="6"/>
  <c r="BB1246" i="6"/>
  <c r="BA1246" i="6"/>
  <c r="AZ1246" i="6"/>
  <c r="AY1246" i="6"/>
  <c r="AX1246" i="6"/>
  <c r="AW1246" i="6"/>
  <c r="AV1246" i="6"/>
  <c r="AU1246" i="6"/>
  <c r="AT1246" i="6"/>
  <c r="AS1246" i="6"/>
  <c r="AR1246" i="6"/>
  <c r="AQ1246" i="6"/>
  <c r="AP1246" i="6"/>
  <c r="AO1246" i="6"/>
  <c r="AN1246" i="6"/>
  <c r="BD1246" i="6" s="1"/>
  <c r="AL1246" i="6"/>
  <c r="AK1246" i="6"/>
  <c r="AJ1246" i="6"/>
  <c r="AI1246" i="6"/>
  <c r="AH1246" i="6"/>
  <c r="AM1246" i="6" s="1"/>
  <c r="AG1246" i="6"/>
  <c r="AB1246" i="6"/>
  <c r="Z1246" i="6"/>
  <c r="Y1246" i="6"/>
  <c r="X1246" i="6"/>
  <c r="AD1246" i="6" s="1"/>
  <c r="V1246" i="6"/>
  <c r="T1246" i="6"/>
  <c r="S1246" i="6"/>
  <c r="R1246" i="6"/>
  <c r="Q1246" i="6"/>
  <c r="P1246" i="6"/>
  <c r="O1246" i="6"/>
  <c r="N1246" i="6"/>
  <c r="M1246" i="6"/>
  <c r="U1246" i="6" s="1"/>
  <c r="E1246" i="6"/>
  <c r="B1246" i="6"/>
  <c r="BK1245" i="6"/>
  <c r="BJ1245" i="6"/>
  <c r="BC1245" i="6"/>
  <c r="BB1245" i="6"/>
  <c r="BA1245" i="6"/>
  <c r="AZ1245" i="6"/>
  <c r="AY1245" i="6"/>
  <c r="AX1245" i="6"/>
  <c r="AW1245" i="6"/>
  <c r="AV1245" i="6"/>
  <c r="AU1245" i="6"/>
  <c r="AT1245" i="6"/>
  <c r="AS1245" i="6"/>
  <c r="AR1245" i="6"/>
  <c r="AQ1245" i="6"/>
  <c r="AP1245" i="6"/>
  <c r="AO1245" i="6"/>
  <c r="AN1245" i="6"/>
  <c r="BD1245" i="6" s="1"/>
  <c r="AL1245" i="6"/>
  <c r="AK1245" i="6"/>
  <c r="AJ1245" i="6"/>
  <c r="AI1245" i="6"/>
  <c r="AH1245" i="6"/>
  <c r="AM1245" i="6" s="1"/>
  <c r="AG1245" i="6"/>
  <c r="AB1245" i="6"/>
  <c r="Z1245" i="6"/>
  <c r="Y1245" i="6"/>
  <c r="X1245" i="6"/>
  <c r="AD1245" i="6" s="1"/>
  <c r="V1245" i="6"/>
  <c r="T1245" i="6"/>
  <c r="S1245" i="6"/>
  <c r="R1245" i="6"/>
  <c r="Q1245" i="6"/>
  <c r="P1245" i="6"/>
  <c r="O1245" i="6"/>
  <c r="N1245" i="6"/>
  <c r="M1245" i="6"/>
  <c r="U1245" i="6" s="1"/>
  <c r="E1245" i="6"/>
  <c r="B1245" i="6"/>
  <c r="BK1244" i="6"/>
  <c r="BJ1244" i="6"/>
  <c r="BC1244" i="6"/>
  <c r="BB1244" i="6"/>
  <c r="BA1244" i="6"/>
  <c r="AZ1244" i="6"/>
  <c r="AY1244" i="6"/>
  <c r="AX1244" i="6"/>
  <c r="AW1244" i="6"/>
  <c r="AV1244" i="6"/>
  <c r="AU1244" i="6"/>
  <c r="AT1244" i="6"/>
  <c r="AS1244" i="6"/>
  <c r="AR1244" i="6"/>
  <c r="AQ1244" i="6"/>
  <c r="AP1244" i="6"/>
  <c r="AO1244" i="6"/>
  <c r="AN1244" i="6"/>
  <c r="BD1244" i="6" s="1"/>
  <c r="AL1244" i="6"/>
  <c r="AK1244" i="6"/>
  <c r="AJ1244" i="6"/>
  <c r="AI1244" i="6"/>
  <c r="AH1244" i="6"/>
  <c r="AM1244" i="6" s="1"/>
  <c r="AG1244" i="6"/>
  <c r="AB1244" i="6"/>
  <c r="Z1244" i="6"/>
  <c r="Y1244" i="6"/>
  <c r="X1244" i="6"/>
  <c r="AD1244" i="6" s="1"/>
  <c r="V1244" i="6"/>
  <c r="T1244" i="6"/>
  <c r="S1244" i="6"/>
  <c r="R1244" i="6"/>
  <c r="Q1244" i="6"/>
  <c r="P1244" i="6"/>
  <c r="O1244" i="6"/>
  <c r="N1244" i="6"/>
  <c r="M1244" i="6"/>
  <c r="U1244" i="6" s="1"/>
  <c r="E1244" i="6"/>
  <c r="B1244" i="6"/>
  <c r="BK1243" i="6"/>
  <c r="BJ1243" i="6"/>
  <c r="BC1243" i="6"/>
  <c r="BB1243" i="6"/>
  <c r="BA1243" i="6"/>
  <c r="AZ1243" i="6"/>
  <c r="AY1243" i="6"/>
  <c r="AX1243" i="6"/>
  <c r="AW1243" i="6"/>
  <c r="AV1243" i="6"/>
  <c r="AU1243" i="6"/>
  <c r="AT1243" i="6"/>
  <c r="AS1243" i="6"/>
  <c r="AR1243" i="6"/>
  <c r="AQ1243" i="6"/>
  <c r="AP1243" i="6"/>
  <c r="AO1243" i="6"/>
  <c r="AN1243" i="6"/>
  <c r="BD1243" i="6" s="1"/>
  <c r="AL1243" i="6"/>
  <c r="AK1243" i="6"/>
  <c r="AJ1243" i="6"/>
  <c r="AI1243" i="6"/>
  <c r="AH1243" i="6"/>
  <c r="AM1243" i="6" s="1"/>
  <c r="AG1243" i="6"/>
  <c r="AB1243" i="6"/>
  <c r="Z1243" i="6"/>
  <c r="Y1243" i="6"/>
  <c r="X1243" i="6"/>
  <c r="AD1243" i="6" s="1"/>
  <c r="V1243" i="6"/>
  <c r="T1243" i="6"/>
  <c r="S1243" i="6"/>
  <c r="R1243" i="6"/>
  <c r="Q1243" i="6"/>
  <c r="P1243" i="6"/>
  <c r="O1243" i="6"/>
  <c r="N1243" i="6"/>
  <c r="M1243" i="6"/>
  <c r="U1243" i="6" s="1"/>
  <c r="E1243" i="6"/>
  <c r="B1243" i="6"/>
  <c r="BK1242" i="6"/>
  <c r="BJ1242" i="6"/>
  <c r="BC1242" i="6"/>
  <c r="BB1242" i="6"/>
  <c r="BA1242" i="6"/>
  <c r="AZ1242" i="6"/>
  <c r="AY1242" i="6"/>
  <c r="AX1242" i="6"/>
  <c r="AW1242" i="6"/>
  <c r="AV1242" i="6"/>
  <c r="AU1242" i="6"/>
  <c r="AT1242" i="6"/>
  <c r="AS1242" i="6"/>
  <c r="AR1242" i="6"/>
  <c r="AQ1242" i="6"/>
  <c r="AP1242" i="6"/>
  <c r="AO1242" i="6"/>
  <c r="AN1242" i="6"/>
  <c r="BD1242" i="6" s="1"/>
  <c r="AL1242" i="6"/>
  <c r="AK1242" i="6"/>
  <c r="AJ1242" i="6"/>
  <c r="AI1242" i="6"/>
  <c r="AH1242" i="6"/>
  <c r="AM1242" i="6" s="1"/>
  <c r="AG1242" i="6"/>
  <c r="AB1242" i="6"/>
  <c r="Z1242" i="6"/>
  <c r="Y1242" i="6"/>
  <c r="X1242" i="6"/>
  <c r="AD1242" i="6" s="1"/>
  <c r="V1242" i="6"/>
  <c r="T1242" i="6"/>
  <c r="S1242" i="6"/>
  <c r="R1242" i="6"/>
  <c r="Q1242" i="6"/>
  <c r="P1242" i="6"/>
  <c r="O1242" i="6"/>
  <c r="N1242" i="6"/>
  <c r="M1242" i="6"/>
  <c r="U1242" i="6" s="1"/>
  <c r="E1242" i="6"/>
  <c r="B1242" i="6"/>
  <c r="BK1241" i="6"/>
  <c r="BJ1241" i="6"/>
  <c r="BC1241" i="6"/>
  <c r="BB1241" i="6"/>
  <c r="BA1241" i="6"/>
  <c r="AZ1241" i="6"/>
  <c r="AY1241" i="6"/>
  <c r="AX1241" i="6"/>
  <c r="AW1241" i="6"/>
  <c r="AV1241" i="6"/>
  <c r="AU1241" i="6"/>
  <c r="AT1241" i="6"/>
  <c r="AS1241" i="6"/>
  <c r="AR1241" i="6"/>
  <c r="AQ1241" i="6"/>
  <c r="AP1241" i="6"/>
  <c r="AO1241" i="6"/>
  <c r="AN1241" i="6"/>
  <c r="BD1241" i="6" s="1"/>
  <c r="AL1241" i="6"/>
  <c r="AK1241" i="6"/>
  <c r="AJ1241" i="6"/>
  <c r="AI1241" i="6"/>
  <c r="AH1241" i="6"/>
  <c r="AM1241" i="6" s="1"/>
  <c r="AG1241" i="6"/>
  <c r="AB1241" i="6"/>
  <c r="Z1241" i="6"/>
  <c r="Y1241" i="6"/>
  <c r="X1241" i="6"/>
  <c r="AD1241" i="6" s="1"/>
  <c r="V1241" i="6"/>
  <c r="T1241" i="6"/>
  <c r="S1241" i="6"/>
  <c r="R1241" i="6"/>
  <c r="Q1241" i="6"/>
  <c r="P1241" i="6"/>
  <c r="O1241" i="6"/>
  <c r="N1241" i="6"/>
  <c r="M1241" i="6"/>
  <c r="U1241" i="6" s="1"/>
  <c r="E1241" i="6"/>
  <c r="B1241" i="6"/>
  <c r="BK1240" i="6"/>
  <c r="BJ1240" i="6"/>
  <c r="BC1240" i="6"/>
  <c r="BB1240" i="6"/>
  <c r="BA1240" i="6"/>
  <c r="AZ1240" i="6"/>
  <c r="AY1240" i="6"/>
  <c r="AX1240" i="6"/>
  <c r="AW1240" i="6"/>
  <c r="AV1240" i="6"/>
  <c r="AU1240" i="6"/>
  <c r="AT1240" i="6"/>
  <c r="AS1240" i="6"/>
  <c r="AR1240" i="6"/>
  <c r="AQ1240" i="6"/>
  <c r="AP1240" i="6"/>
  <c r="AO1240" i="6"/>
  <c r="AN1240" i="6"/>
  <c r="BD1240" i="6" s="1"/>
  <c r="AL1240" i="6"/>
  <c r="AK1240" i="6"/>
  <c r="AJ1240" i="6"/>
  <c r="AI1240" i="6"/>
  <c r="AH1240" i="6"/>
  <c r="AM1240" i="6" s="1"/>
  <c r="AG1240" i="6"/>
  <c r="AB1240" i="6"/>
  <c r="Z1240" i="6"/>
  <c r="Y1240" i="6"/>
  <c r="X1240" i="6"/>
  <c r="AD1240" i="6" s="1"/>
  <c r="V1240" i="6"/>
  <c r="T1240" i="6"/>
  <c r="S1240" i="6"/>
  <c r="R1240" i="6"/>
  <c r="Q1240" i="6"/>
  <c r="P1240" i="6"/>
  <c r="O1240" i="6"/>
  <c r="N1240" i="6"/>
  <c r="M1240" i="6"/>
  <c r="U1240" i="6" s="1"/>
  <c r="E1240" i="6"/>
  <c r="B1240" i="6"/>
  <c r="BK1239" i="6"/>
  <c r="BJ1239" i="6"/>
  <c r="BC1239" i="6"/>
  <c r="BB1239" i="6"/>
  <c r="BA1239" i="6"/>
  <c r="AZ1239" i="6"/>
  <c r="AY1239" i="6"/>
  <c r="AX1239" i="6"/>
  <c r="AW1239" i="6"/>
  <c r="AV1239" i="6"/>
  <c r="AU1239" i="6"/>
  <c r="AT1239" i="6"/>
  <c r="AS1239" i="6"/>
  <c r="AR1239" i="6"/>
  <c r="AQ1239" i="6"/>
  <c r="AP1239" i="6"/>
  <c r="AO1239" i="6"/>
  <c r="AN1239" i="6"/>
  <c r="BD1239" i="6" s="1"/>
  <c r="AL1239" i="6"/>
  <c r="AK1239" i="6"/>
  <c r="AJ1239" i="6"/>
  <c r="AI1239" i="6"/>
  <c r="AH1239" i="6"/>
  <c r="AM1239" i="6" s="1"/>
  <c r="AG1239" i="6"/>
  <c r="AB1239" i="6"/>
  <c r="Z1239" i="6"/>
  <c r="Y1239" i="6"/>
  <c r="X1239" i="6"/>
  <c r="AD1239" i="6" s="1"/>
  <c r="V1239" i="6"/>
  <c r="T1239" i="6"/>
  <c r="S1239" i="6"/>
  <c r="R1239" i="6"/>
  <c r="Q1239" i="6"/>
  <c r="P1239" i="6"/>
  <c r="O1239" i="6"/>
  <c r="N1239" i="6"/>
  <c r="M1239" i="6"/>
  <c r="U1239" i="6" s="1"/>
  <c r="E1239" i="6"/>
  <c r="B1239" i="6"/>
  <c r="BK1238" i="6"/>
  <c r="BJ1238" i="6"/>
  <c r="BC1238" i="6"/>
  <c r="BB1238" i="6"/>
  <c r="BA1238" i="6"/>
  <c r="AZ1238" i="6"/>
  <c r="AY1238" i="6"/>
  <c r="AX1238" i="6"/>
  <c r="AW1238" i="6"/>
  <c r="AV1238" i="6"/>
  <c r="AU1238" i="6"/>
  <c r="AT1238" i="6"/>
  <c r="AS1238" i="6"/>
  <c r="AR1238" i="6"/>
  <c r="AQ1238" i="6"/>
  <c r="AP1238" i="6"/>
  <c r="AO1238" i="6"/>
  <c r="AN1238" i="6"/>
  <c r="BD1238" i="6" s="1"/>
  <c r="AL1238" i="6"/>
  <c r="AK1238" i="6"/>
  <c r="AJ1238" i="6"/>
  <c r="AI1238" i="6"/>
  <c r="AH1238" i="6"/>
  <c r="AM1238" i="6" s="1"/>
  <c r="AG1238" i="6"/>
  <c r="AB1238" i="6"/>
  <c r="Z1238" i="6"/>
  <c r="Y1238" i="6"/>
  <c r="X1238" i="6"/>
  <c r="AD1238" i="6" s="1"/>
  <c r="V1238" i="6"/>
  <c r="T1238" i="6"/>
  <c r="S1238" i="6"/>
  <c r="R1238" i="6"/>
  <c r="Q1238" i="6"/>
  <c r="P1238" i="6"/>
  <c r="O1238" i="6"/>
  <c r="N1238" i="6"/>
  <c r="M1238" i="6"/>
  <c r="U1238" i="6" s="1"/>
  <c r="E1238" i="6"/>
  <c r="B1238" i="6"/>
  <c r="BK1237" i="6"/>
  <c r="BJ1237" i="6"/>
  <c r="BC1237" i="6"/>
  <c r="BB1237" i="6"/>
  <c r="BA1237" i="6"/>
  <c r="AZ1237" i="6"/>
  <c r="AY1237" i="6"/>
  <c r="AX1237" i="6"/>
  <c r="AW1237" i="6"/>
  <c r="AV1237" i="6"/>
  <c r="AU1237" i="6"/>
  <c r="AT1237" i="6"/>
  <c r="AS1237" i="6"/>
  <c r="AR1237" i="6"/>
  <c r="AQ1237" i="6"/>
  <c r="AP1237" i="6"/>
  <c r="AO1237" i="6"/>
  <c r="AN1237" i="6"/>
  <c r="BD1237" i="6" s="1"/>
  <c r="AL1237" i="6"/>
  <c r="AK1237" i="6"/>
  <c r="AJ1237" i="6"/>
  <c r="AI1237" i="6"/>
  <c r="AH1237" i="6"/>
  <c r="AM1237" i="6" s="1"/>
  <c r="AG1237" i="6"/>
  <c r="AB1237" i="6"/>
  <c r="Z1237" i="6"/>
  <c r="Y1237" i="6"/>
  <c r="X1237" i="6"/>
  <c r="AD1237" i="6" s="1"/>
  <c r="V1237" i="6"/>
  <c r="T1237" i="6"/>
  <c r="S1237" i="6"/>
  <c r="R1237" i="6"/>
  <c r="Q1237" i="6"/>
  <c r="P1237" i="6"/>
  <c r="O1237" i="6"/>
  <c r="N1237" i="6"/>
  <c r="M1237" i="6"/>
  <c r="U1237" i="6" s="1"/>
  <c r="E1237" i="6"/>
  <c r="B1237" i="6"/>
  <c r="BK1236" i="6"/>
  <c r="BJ1236" i="6"/>
  <c r="BC1236" i="6"/>
  <c r="BB1236" i="6"/>
  <c r="BA1236" i="6"/>
  <c r="AZ1236" i="6"/>
  <c r="AY1236" i="6"/>
  <c r="AX1236" i="6"/>
  <c r="AW1236" i="6"/>
  <c r="AV1236" i="6"/>
  <c r="AU1236" i="6"/>
  <c r="AT1236" i="6"/>
  <c r="AS1236" i="6"/>
  <c r="AR1236" i="6"/>
  <c r="AQ1236" i="6"/>
  <c r="AP1236" i="6"/>
  <c r="AO1236" i="6"/>
  <c r="AN1236" i="6"/>
  <c r="BD1236" i="6" s="1"/>
  <c r="AL1236" i="6"/>
  <c r="AK1236" i="6"/>
  <c r="AJ1236" i="6"/>
  <c r="AI1236" i="6"/>
  <c r="AH1236" i="6"/>
  <c r="AM1236" i="6" s="1"/>
  <c r="AG1236" i="6"/>
  <c r="AB1236" i="6"/>
  <c r="Z1236" i="6"/>
  <c r="Y1236" i="6"/>
  <c r="X1236" i="6"/>
  <c r="AD1236" i="6" s="1"/>
  <c r="V1236" i="6"/>
  <c r="T1236" i="6"/>
  <c r="S1236" i="6"/>
  <c r="R1236" i="6"/>
  <c r="Q1236" i="6"/>
  <c r="P1236" i="6"/>
  <c r="O1236" i="6"/>
  <c r="N1236" i="6"/>
  <c r="M1236" i="6"/>
  <c r="U1236" i="6" s="1"/>
  <c r="E1236" i="6"/>
  <c r="B1236" i="6"/>
  <c r="BK1235" i="6"/>
  <c r="BJ1235" i="6"/>
  <c r="BC1235" i="6"/>
  <c r="BB1235" i="6"/>
  <c r="BA1235" i="6"/>
  <c r="AZ1235" i="6"/>
  <c r="AY1235" i="6"/>
  <c r="AX1235" i="6"/>
  <c r="AW1235" i="6"/>
  <c r="AV1235" i="6"/>
  <c r="AU1235" i="6"/>
  <c r="AT1235" i="6"/>
  <c r="AS1235" i="6"/>
  <c r="AR1235" i="6"/>
  <c r="AQ1235" i="6"/>
  <c r="AP1235" i="6"/>
  <c r="AO1235" i="6"/>
  <c r="AN1235" i="6"/>
  <c r="BD1235" i="6" s="1"/>
  <c r="AL1235" i="6"/>
  <c r="AK1235" i="6"/>
  <c r="AJ1235" i="6"/>
  <c r="AI1235" i="6"/>
  <c r="AH1235" i="6"/>
  <c r="AM1235" i="6" s="1"/>
  <c r="AG1235" i="6"/>
  <c r="AB1235" i="6"/>
  <c r="Z1235" i="6"/>
  <c r="Y1235" i="6"/>
  <c r="X1235" i="6"/>
  <c r="AD1235" i="6" s="1"/>
  <c r="V1235" i="6"/>
  <c r="T1235" i="6"/>
  <c r="S1235" i="6"/>
  <c r="R1235" i="6"/>
  <c r="Q1235" i="6"/>
  <c r="P1235" i="6"/>
  <c r="O1235" i="6"/>
  <c r="N1235" i="6"/>
  <c r="M1235" i="6"/>
  <c r="U1235" i="6" s="1"/>
  <c r="E1235" i="6"/>
  <c r="B1235" i="6"/>
  <c r="BK1234" i="6"/>
  <c r="BJ1234" i="6"/>
  <c r="BC1234" i="6"/>
  <c r="BB1234" i="6"/>
  <c r="BA1234" i="6"/>
  <c r="AZ1234" i="6"/>
  <c r="AY1234" i="6"/>
  <c r="AX1234" i="6"/>
  <c r="AW1234" i="6"/>
  <c r="AV1234" i="6"/>
  <c r="AU1234" i="6"/>
  <c r="AT1234" i="6"/>
  <c r="AS1234" i="6"/>
  <c r="AR1234" i="6"/>
  <c r="AQ1234" i="6"/>
  <c r="AP1234" i="6"/>
  <c r="AO1234" i="6"/>
  <c r="AN1234" i="6"/>
  <c r="BD1234" i="6" s="1"/>
  <c r="AL1234" i="6"/>
  <c r="AK1234" i="6"/>
  <c r="AJ1234" i="6"/>
  <c r="AI1234" i="6"/>
  <c r="AH1234" i="6"/>
  <c r="AM1234" i="6" s="1"/>
  <c r="AG1234" i="6"/>
  <c r="AB1234" i="6"/>
  <c r="Z1234" i="6"/>
  <c r="Y1234" i="6"/>
  <c r="X1234" i="6"/>
  <c r="AD1234" i="6" s="1"/>
  <c r="V1234" i="6"/>
  <c r="T1234" i="6"/>
  <c r="S1234" i="6"/>
  <c r="R1234" i="6"/>
  <c r="Q1234" i="6"/>
  <c r="P1234" i="6"/>
  <c r="O1234" i="6"/>
  <c r="N1234" i="6"/>
  <c r="M1234" i="6"/>
  <c r="U1234" i="6" s="1"/>
  <c r="E1234" i="6"/>
  <c r="B1234" i="6"/>
  <c r="BK1233" i="6"/>
  <c r="BJ1233" i="6"/>
  <c r="BC1233" i="6"/>
  <c r="BB1233" i="6"/>
  <c r="BA1233" i="6"/>
  <c r="AZ1233" i="6"/>
  <c r="AY1233" i="6"/>
  <c r="AX1233" i="6"/>
  <c r="AW1233" i="6"/>
  <c r="AV1233" i="6"/>
  <c r="AU1233" i="6"/>
  <c r="AT1233" i="6"/>
  <c r="AS1233" i="6"/>
  <c r="AR1233" i="6"/>
  <c r="AQ1233" i="6"/>
  <c r="AP1233" i="6"/>
  <c r="AO1233" i="6"/>
  <c r="AN1233" i="6"/>
  <c r="BD1233" i="6" s="1"/>
  <c r="AL1233" i="6"/>
  <c r="AK1233" i="6"/>
  <c r="AJ1233" i="6"/>
  <c r="AI1233" i="6"/>
  <c r="AH1233" i="6"/>
  <c r="AM1233" i="6" s="1"/>
  <c r="AG1233" i="6"/>
  <c r="AB1233" i="6"/>
  <c r="Z1233" i="6"/>
  <c r="Y1233" i="6"/>
  <c r="X1233" i="6"/>
  <c r="AD1233" i="6" s="1"/>
  <c r="V1233" i="6"/>
  <c r="T1233" i="6"/>
  <c r="S1233" i="6"/>
  <c r="R1233" i="6"/>
  <c r="Q1233" i="6"/>
  <c r="P1233" i="6"/>
  <c r="O1233" i="6"/>
  <c r="N1233" i="6"/>
  <c r="M1233" i="6"/>
  <c r="U1233" i="6" s="1"/>
  <c r="E1233" i="6"/>
  <c r="B1233" i="6"/>
  <c r="BK1232" i="6"/>
  <c r="BJ1232" i="6"/>
  <c r="BC1232" i="6"/>
  <c r="BB1232" i="6"/>
  <c r="BA1232" i="6"/>
  <c r="AZ1232" i="6"/>
  <c r="AY1232" i="6"/>
  <c r="AX1232" i="6"/>
  <c r="AW1232" i="6"/>
  <c r="AV1232" i="6"/>
  <c r="AU1232" i="6"/>
  <c r="AT1232" i="6"/>
  <c r="AS1232" i="6"/>
  <c r="AR1232" i="6"/>
  <c r="AQ1232" i="6"/>
  <c r="AP1232" i="6"/>
  <c r="AO1232" i="6"/>
  <c r="AN1232" i="6"/>
  <c r="BD1232" i="6" s="1"/>
  <c r="AL1232" i="6"/>
  <c r="AK1232" i="6"/>
  <c r="AJ1232" i="6"/>
  <c r="AI1232" i="6"/>
  <c r="AH1232" i="6"/>
  <c r="AM1232" i="6" s="1"/>
  <c r="AG1232" i="6"/>
  <c r="AB1232" i="6"/>
  <c r="Z1232" i="6"/>
  <c r="Y1232" i="6"/>
  <c r="X1232" i="6"/>
  <c r="AD1232" i="6" s="1"/>
  <c r="V1232" i="6"/>
  <c r="T1232" i="6"/>
  <c r="S1232" i="6"/>
  <c r="R1232" i="6"/>
  <c r="Q1232" i="6"/>
  <c r="P1232" i="6"/>
  <c r="O1232" i="6"/>
  <c r="N1232" i="6"/>
  <c r="M1232" i="6"/>
  <c r="U1232" i="6" s="1"/>
  <c r="E1232" i="6"/>
  <c r="B1232" i="6"/>
  <c r="BK1231" i="6"/>
  <c r="BJ1231" i="6"/>
  <c r="BC1231" i="6"/>
  <c r="BB1231" i="6"/>
  <c r="BA1231" i="6"/>
  <c r="AZ1231" i="6"/>
  <c r="AY1231" i="6"/>
  <c r="AX1231" i="6"/>
  <c r="AW1231" i="6"/>
  <c r="AV1231" i="6"/>
  <c r="AU1231" i="6"/>
  <c r="AT1231" i="6"/>
  <c r="AS1231" i="6"/>
  <c r="AR1231" i="6"/>
  <c r="AQ1231" i="6"/>
  <c r="AP1231" i="6"/>
  <c r="AO1231" i="6"/>
  <c r="AN1231" i="6"/>
  <c r="BD1231" i="6" s="1"/>
  <c r="AL1231" i="6"/>
  <c r="AK1231" i="6"/>
  <c r="AJ1231" i="6"/>
  <c r="AI1231" i="6"/>
  <c r="AH1231" i="6"/>
  <c r="AM1231" i="6" s="1"/>
  <c r="AG1231" i="6"/>
  <c r="AB1231" i="6"/>
  <c r="Z1231" i="6"/>
  <c r="Y1231" i="6"/>
  <c r="X1231" i="6"/>
  <c r="AD1231" i="6" s="1"/>
  <c r="V1231" i="6"/>
  <c r="T1231" i="6"/>
  <c r="S1231" i="6"/>
  <c r="R1231" i="6"/>
  <c r="Q1231" i="6"/>
  <c r="P1231" i="6"/>
  <c r="O1231" i="6"/>
  <c r="N1231" i="6"/>
  <c r="M1231" i="6"/>
  <c r="U1231" i="6" s="1"/>
  <c r="E1231" i="6"/>
  <c r="B1231" i="6"/>
  <c r="BK1230" i="6"/>
  <c r="BJ1230" i="6"/>
  <c r="BC1230" i="6"/>
  <c r="BB1230" i="6"/>
  <c r="BA1230" i="6"/>
  <c r="AZ1230" i="6"/>
  <c r="AY1230" i="6"/>
  <c r="AX1230" i="6"/>
  <c r="AW1230" i="6"/>
  <c r="AV1230" i="6"/>
  <c r="AU1230" i="6"/>
  <c r="AT1230" i="6"/>
  <c r="AS1230" i="6"/>
  <c r="AR1230" i="6"/>
  <c r="AQ1230" i="6"/>
  <c r="AP1230" i="6"/>
  <c r="AO1230" i="6"/>
  <c r="AN1230" i="6"/>
  <c r="BD1230" i="6" s="1"/>
  <c r="AL1230" i="6"/>
  <c r="AK1230" i="6"/>
  <c r="AJ1230" i="6"/>
  <c r="AI1230" i="6"/>
  <c r="AH1230" i="6"/>
  <c r="AM1230" i="6" s="1"/>
  <c r="AG1230" i="6"/>
  <c r="AB1230" i="6"/>
  <c r="Z1230" i="6"/>
  <c r="Y1230" i="6"/>
  <c r="X1230" i="6"/>
  <c r="AD1230" i="6" s="1"/>
  <c r="V1230" i="6"/>
  <c r="T1230" i="6"/>
  <c r="S1230" i="6"/>
  <c r="R1230" i="6"/>
  <c r="Q1230" i="6"/>
  <c r="P1230" i="6"/>
  <c r="O1230" i="6"/>
  <c r="N1230" i="6"/>
  <c r="M1230" i="6"/>
  <c r="U1230" i="6" s="1"/>
  <c r="E1230" i="6"/>
  <c r="B1230" i="6"/>
  <c r="BK1229" i="6"/>
  <c r="BJ1229" i="6"/>
  <c r="BC1229" i="6"/>
  <c r="BB1229" i="6"/>
  <c r="BA1229" i="6"/>
  <c r="AZ1229" i="6"/>
  <c r="AY1229" i="6"/>
  <c r="AX1229" i="6"/>
  <c r="AW1229" i="6"/>
  <c r="AV1229" i="6"/>
  <c r="AU1229" i="6"/>
  <c r="AT1229" i="6"/>
  <c r="AS1229" i="6"/>
  <c r="AR1229" i="6"/>
  <c r="AQ1229" i="6"/>
  <c r="AP1229" i="6"/>
  <c r="AO1229" i="6"/>
  <c r="AN1229" i="6"/>
  <c r="BD1229" i="6" s="1"/>
  <c r="AL1229" i="6"/>
  <c r="AK1229" i="6"/>
  <c r="AJ1229" i="6"/>
  <c r="AI1229" i="6"/>
  <c r="AH1229" i="6"/>
  <c r="AM1229" i="6" s="1"/>
  <c r="AG1229" i="6"/>
  <c r="AB1229" i="6"/>
  <c r="Z1229" i="6"/>
  <c r="Y1229" i="6"/>
  <c r="X1229" i="6"/>
  <c r="AD1229" i="6" s="1"/>
  <c r="V1229" i="6"/>
  <c r="T1229" i="6"/>
  <c r="S1229" i="6"/>
  <c r="R1229" i="6"/>
  <c r="Q1229" i="6"/>
  <c r="P1229" i="6"/>
  <c r="O1229" i="6"/>
  <c r="N1229" i="6"/>
  <c r="M1229" i="6"/>
  <c r="U1229" i="6" s="1"/>
  <c r="E1229" i="6"/>
  <c r="B1229" i="6"/>
  <c r="BK1228" i="6"/>
  <c r="BJ1228" i="6"/>
  <c r="BC1228" i="6"/>
  <c r="BB1228" i="6"/>
  <c r="BA1228" i="6"/>
  <c r="AZ1228" i="6"/>
  <c r="AY1228" i="6"/>
  <c r="AX1228" i="6"/>
  <c r="AW1228" i="6"/>
  <c r="AV1228" i="6"/>
  <c r="AU1228" i="6"/>
  <c r="AT1228" i="6"/>
  <c r="AS1228" i="6"/>
  <c r="AR1228" i="6"/>
  <c r="AQ1228" i="6"/>
  <c r="AP1228" i="6"/>
  <c r="AO1228" i="6"/>
  <c r="AN1228" i="6"/>
  <c r="BD1228" i="6" s="1"/>
  <c r="AL1228" i="6"/>
  <c r="AK1228" i="6"/>
  <c r="AJ1228" i="6"/>
  <c r="AI1228" i="6"/>
  <c r="AH1228" i="6"/>
  <c r="AM1228" i="6" s="1"/>
  <c r="AG1228" i="6"/>
  <c r="AB1228" i="6"/>
  <c r="Z1228" i="6"/>
  <c r="Y1228" i="6"/>
  <c r="X1228" i="6"/>
  <c r="AD1228" i="6" s="1"/>
  <c r="V1228" i="6"/>
  <c r="T1228" i="6"/>
  <c r="S1228" i="6"/>
  <c r="R1228" i="6"/>
  <c r="Q1228" i="6"/>
  <c r="P1228" i="6"/>
  <c r="O1228" i="6"/>
  <c r="N1228" i="6"/>
  <c r="M1228" i="6"/>
  <c r="U1228" i="6" s="1"/>
  <c r="E1228" i="6"/>
  <c r="B1228" i="6"/>
  <c r="BK1227" i="6"/>
  <c r="BJ1227" i="6"/>
  <c r="BC1227" i="6"/>
  <c r="BB1227" i="6"/>
  <c r="BA1227" i="6"/>
  <c r="AZ1227" i="6"/>
  <c r="AY1227" i="6"/>
  <c r="AX1227" i="6"/>
  <c r="AW1227" i="6"/>
  <c r="AV1227" i="6"/>
  <c r="AU1227" i="6"/>
  <c r="AT1227" i="6"/>
  <c r="AS1227" i="6"/>
  <c r="AR1227" i="6"/>
  <c r="AQ1227" i="6"/>
  <c r="AP1227" i="6"/>
  <c r="AO1227" i="6"/>
  <c r="AN1227" i="6"/>
  <c r="BD1227" i="6" s="1"/>
  <c r="AL1227" i="6"/>
  <c r="AK1227" i="6"/>
  <c r="AJ1227" i="6"/>
  <c r="AI1227" i="6"/>
  <c r="AH1227" i="6"/>
  <c r="AM1227" i="6" s="1"/>
  <c r="AG1227" i="6"/>
  <c r="AB1227" i="6"/>
  <c r="Z1227" i="6"/>
  <c r="Y1227" i="6"/>
  <c r="X1227" i="6"/>
  <c r="AD1227" i="6" s="1"/>
  <c r="V1227" i="6"/>
  <c r="T1227" i="6"/>
  <c r="S1227" i="6"/>
  <c r="R1227" i="6"/>
  <c r="Q1227" i="6"/>
  <c r="P1227" i="6"/>
  <c r="O1227" i="6"/>
  <c r="N1227" i="6"/>
  <c r="M1227" i="6"/>
  <c r="U1227" i="6" s="1"/>
  <c r="E1227" i="6"/>
  <c r="B1227" i="6"/>
  <c r="BK1226" i="6"/>
  <c r="BJ1226" i="6"/>
  <c r="BC1226" i="6"/>
  <c r="BB1226" i="6"/>
  <c r="BA1226" i="6"/>
  <c r="AZ1226" i="6"/>
  <c r="AY1226" i="6"/>
  <c r="AX1226" i="6"/>
  <c r="AW1226" i="6"/>
  <c r="AV1226" i="6"/>
  <c r="AU1226" i="6"/>
  <c r="AT1226" i="6"/>
  <c r="AS1226" i="6"/>
  <c r="AR1226" i="6"/>
  <c r="AQ1226" i="6"/>
  <c r="AP1226" i="6"/>
  <c r="AO1226" i="6"/>
  <c r="AN1226" i="6"/>
  <c r="BD1226" i="6" s="1"/>
  <c r="AL1226" i="6"/>
  <c r="AK1226" i="6"/>
  <c r="AJ1226" i="6"/>
  <c r="AI1226" i="6"/>
  <c r="AH1226" i="6"/>
  <c r="AG1226" i="6"/>
  <c r="AM1226" i="6" s="1"/>
  <c r="AB1226" i="6"/>
  <c r="Z1226" i="6"/>
  <c r="Y1226" i="6"/>
  <c r="X1226" i="6"/>
  <c r="AD1226" i="6" s="1"/>
  <c r="V1226" i="6"/>
  <c r="T1226" i="6"/>
  <c r="S1226" i="6"/>
  <c r="R1226" i="6"/>
  <c r="Q1226" i="6"/>
  <c r="P1226" i="6"/>
  <c r="O1226" i="6"/>
  <c r="N1226" i="6"/>
  <c r="M1226" i="6"/>
  <c r="U1226" i="6" s="1"/>
  <c r="E1226" i="6"/>
  <c r="B1226" i="6"/>
  <c r="BK1225" i="6"/>
  <c r="BJ1225" i="6"/>
  <c r="BC1225" i="6"/>
  <c r="BB1225" i="6"/>
  <c r="BA1225" i="6"/>
  <c r="AZ1225" i="6"/>
  <c r="AY1225" i="6"/>
  <c r="AX1225" i="6"/>
  <c r="AW1225" i="6"/>
  <c r="AV1225" i="6"/>
  <c r="AU1225" i="6"/>
  <c r="AT1225" i="6"/>
  <c r="AS1225" i="6"/>
  <c r="AR1225" i="6"/>
  <c r="AQ1225" i="6"/>
  <c r="AP1225" i="6"/>
  <c r="AO1225" i="6"/>
  <c r="AN1225" i="6"/>
  <c r="BD1225" i="6" s="1"/>
  <c r="AL1225" i="6"/>
  <c r="AK1225" i="6"/>
  <c r="AJ1225" i="6"/>
  <c r="AI1225" i="6"/>
  <c r="AH1225" i="6"/>
  <c r="AM1225" i="6" s="1"/>
  <c r="AG1225" i="6"/>
  <c r="AB1225" i="6"/>
  <c r="Z1225" i="6"/>
  <c r="Y1225" i="6"/>
  <c r="X1225" i="6"/>
  <c r="AD1225" i="6" s="1"/>
  <c r="V1225" i="6"/>
  <c r="T1225" i="6"/>
  <c r="S1225" i="6"/>
  <c r="R1225" i="6"/>
  <c r="Q1225" i="6"/>
  <c r="P1225" i="6"/>
  <c r="O1225" i="6"/>
  <c r="N1225" i="6"/>
  <c r="M1225" i="6"/>
  <c r="U1225" i="6" s="1"/>
  <c r="E1225" i="6"/>
  <c r="B1225" i="6"/>
  <c r="BK1224" i="6"/>
  <c r="BJ1224" i="6"/>
  <c r="BC1224" i="6"/>
  <c r="BB1224" i="6"/>
  <c r="BA1224" i="6"/>
  <c r="AZ1224" i="6"/>
  <c r="AY1224" i="6"/>
  <c r="AX1224" i="6"/>
  <c r="AW1224" i="6"/>
  <c r="AV1224" i="6"/>
  <c r="AU1224" i="6"/>
  <c r="AT1224" i="6"/>
  <c r="AS1224" i="6"/>
  <c r="AR1224" i="6"/>
  <c r="AQ1224" i="6"/>
  <c r="AP1224" i="6"/>
  <c r="AO1224" i="6"/>
  <c r="AN1224" i="6"/>
  <c r="BD1224" i="6" s="1"/>
  <c r="AL1224" i="6"/>
  <c r="AK1224" i="6"/>
  <c r="AJ1224" i="6"/>
  <c r="AI1224" i="6"/>
  <c r="AH1224" i="6"/>
  <c r="AG1224" i="6"/>
  <c r="AM1224" i="6" s="1"/>
  <c r="AB1224" i="6"/>
  <c r="Z1224" i="6"/>
  <c r="Y1224" i="6"/>
  <c r="X1224" i="6"/>
  <c r="AD1224" i="6" s="1"/>
  <c r="V1224" i="6"/>
  <c r="T1224" i="6"/>
  <c r="S1224" i="6"/>
  <c r="R1224" i="6"/>
  <c r="Q1224" i="6"/>
  <c r="P1224" i="6"/>
  <c r="O1224" i="6"/>
  <c r="N1224" i="6"/>
  <c r="M1224" i="6"/>
  <c r="U1224" i="6" s="1"/>
  <c r="E1224" i="6"/>
  <c r="B1224" i="6"/>
  <c r="BK1223" i="6"/>
  <c r="BJ1223" i="6"/>
  <c r="BC1223" i="6"/>
  <c r="BB1223" i="6"/>
  <c r="BA1223" i="6"/>
  <c r="AZ1223" i="6"/>
  <c r="AY1223" i="6"/>
  <c r="AX1223" i="6"/>
  <c r="AW1223" i="6"/>
  <c r="AV1223" i="6"/>
  <c r="AU1223" i="6"/>
  <c r="AT1223" i="6"/>
  <c r="AS1223" i="6"/>
  <c r="AR1223" i="6"/>
  <c r="AQ1223" i="6"/>
  <c r="AP1223" i="6"/>
  <c r="AO1223" i="6"/>
  <c r="AN1223" i="6"/>
  <c r="BD1223" i="6" s="1"/>
  <c r="AL1223" i="6"/>
  <c r="AK1223" i="6"/>
  <c r="AJ1223" i="6"/>
  <c r="AI1223" i="6"/>
  <c r="AH1223" i="6"/>
  <c r="AG1223" i="6"/>
  <c r="AM1223" i="6" s="1"/>
  <c r="AB1223" i="6"/>
  <c r="Z1223" i="6"/>
  <c r="Y1223" i="6"/>
  <c r="X1223" i="6"/>
  <c r="AD1223" i="6" s="1"/>
  <c r="V1223" i="6"/>
  <c r="T1223" i="6"/>
  <c r="S1223" i="6"/>
  <c r="R1223" i="6"/>
  <c r="Q1223" i="6"/>
  <c r="P1223" i="6"/>
  <c r="O1223" i="6"/>
  <c r="N1223" i="6"/>
  <c r="M1223" i="6"/>
  <c r="U1223" i="6" s="1"/>
  <c r="E1223" i="6"/>
  <c r="B1223" i="6"/>
  <c r="BK1222" i="6"/>
  <c r="BJ1222" i="6"/>
  <c r="BC1222" i="6"/>
  <c r="BB1222" i="6"/>
  <c r="BA1222" i="6"/>
  <c r="AZ1222" i="6"/>
  <c r="AY1222" i="6"/>
  <c r="AX1222" i="6"/>
  <c r="AW1222" i="6"/>
  <c r="AV1222" i="6"/>
  <c r="AU1222" i="6"/>
  <c r="AT1222" i="6"/>
  <c r="AS1222" i="6"/>
  <c r="AR1222" i="6"/>
  <c r="AQ1222" i="6"/>
  <c r="AP1222" i="6"/>
  <c r="AO1222" i="6"/>
  <c r="AN1222" i="6"/>
  <c r="BD1222" i="6" s="1"/>
  <c r="AL1222" i="6"/>
  <c r="AK1222" i="6"/>
  <c r="AJ1222" i="6"/>
  <c r="AI1222" i="6"/>
  <c r="AH1222" i="6"/>
  <c r="AG1222" i="6"/>
  <c r="AM1222" i="6" s="1"/>
  <c r="AB1222" i="6"/>
  <c r="Z1222" i="6"/>
  <c r="Y1222" i="6"/>
  <c r="X1222" i="6"/>
  <c r="AD1222" i="6" s="1"/>
  <c r="V1222" i="6"/>
  <c r="T1222" i="6"/>
  <c r="S1222" i="6"/>
  <c r="R1222" i="6"/>
  <c r="Q1222" i="6"/>
  <c r="P1222" i="6"/>
  <c r="O1222" i="6"/>
  <c r="N1222" i="6"/>
  <c r="M1222" i="6"/>
  <c r="U1222" i="6" s="1"/>
  <c r="E1222" i="6"/>
  <c r="B1222" i="6"/>
  <c r="BK1221" i="6"/>
  <c r="BJ1221" i="6"/>
  <c r="BC1221" i="6"/>
  <c r="BB1221" i="6"/>
  <c r="BA1221" i="6"/>
  <c r="AZ1221" i="6"/>
  <c r="AY1221" i="6"/>
  <c r="AX1221" i="6"/>
  <c r="AW1221" i="6"/>
  <c r="AV1221" i="6"/>
  <c r="AU1221" i="6"/>
  <c r="AT1221" i="6"/>
  <c r="AS1221" i="6"/>
  <c r="AR1221" i="6"/>
  <c r="AQ1221" i="6"/>
  <c r="AP1221" i="6"/>
  <c r="AO1221" i="6"/>
  <c r="AN1221" i="6"/>
  <c r="BD1221" i="6" s="1"/>
  <c r="AL1221" i="6"/>
  <c r="AK1221" i="6"/>
  <c r="AJ1221" i="6"/>
  <c r="AI1221" i="6"/>
  <c r="AH1221" i="6"/>
  <c r="AG1221" i="6"/>
  <c r="AM1221" i="6" s="1"/>
  <c r="AB1221" i="6"/>
  <c r="Z1221" i="6"/>
  <c r="Y1221" i="6"/>
  <c r="X1221" i="6"/>
  <c r="AD1221" i="6" s="1"/>
  <c r="V1221" i="6"/>
  <c r="T1221" i="6"/>
  <c r="S1221" i="6"/>
  <c r="R1221" i="6"/>
  <c r="Q1221" i="6"/>
  <c r="P1221" i="6"/>
  <c r="O1221" i="6"/>
  <c r="N1221" i="6"/>
  <c r="M1221" i="6"/>
  <c r="U1221" i="6" s="1"/>
  <c r="E1221" i="6"/>
  <c r="B1221" i="6"/>
  <c r="BK1220" i="6"/>
  <c r="BJ1220" i="6"/>
  <c r="BC1220" i="6"/>
  <c r="BB1220" i="6"/>
  <c r="BA1220" i="6"/>
  <c r="AZ1220" i="6"/>
  <c r="AY1220" i="6"/>
  <c r="AX1220" i="6"/>
  <c r="AW1220" i="6"/>
  <c r="AV1220" i="6"/>
  <c r="AU1220" i="6"/>
  <c r="AT1220" i="6"/>
  <c r="AS1220" i="6"/>
  <c r="AR1220" i="6"/>
  <c r="AQ1220" i="6"/>
  <c r="AP1220" i="6"/>
  <c r="AO1220" i="6"/>
  <c r="AN1220" i="6"/>
  <c r="BD1220" i="6" s="1"/>
  <c r="AL1220" i="6"/>
  <c r="AK1220" i="6"/>
  <c r="AJ1220" i="6"/>
  <c r="AI1220" i="6"/>
  <c r="AH1220" i="6"/>
  <c r="AG1220" i="6"/>
  <c r="AM1220" i="6" s="1"/>
  <c r="AB1220" i="6"/>
  <c r="Z1220" i="6"/>
  <c r="Y1220" i="6"/>
  <c r="X1220" i="6"/>
  <c r="AD1220" i="6" s="1"/>
  <c r="V1220" i="6"/>
  <c r="T1220" i="6"/>
  <c r="S1220" i="6"/>
  <c r="R1220" i="6"/>
  <c r="Q1220" i="6"/>
  <c r="P1220" i="6"/>
  <c r="O1220" i="6"/>
  <c r="N1220" i="6"/>
  <c r="M1220" i="6"/>
  <c r="U1220" i="6" s="1"/>
  <c r="E1220" i="6"/>
  <c r="B1220" i="6"/>
  <c r="BK1219" i="6"/>
  <c r="BJ1219" i="6"/>
  <c r="BC1219" i="6"/>
  <c r="BB1219" i="6"/>
  <c r="BA1219" i="6"/>
  <c r="AZ1219" i="6"/>
  <c r="AY1219" i="6"/>
  <c r="AX1219" i="6"/>
  <c r="AW1219" i="6"/>
  <c r="AV1219" i="6"/>
  <c r="AU1219" i="6"/>
  <c r="AT1219" i="6"/>
  <c r="AS1219" i="6"/>
  <c r="AR1219" i="6"/>
  <c r="AQ1219" i="6"/>
  <c r="AP1219" i="6"/>
  <c r="AO1219" i="6"/>
  <c r="AN1219" i="6"/>
  <c r="BD1219" i="6" s="1"/>
  <c r="AL1219" i="6"/>
  <c r="AK1219" i="6"/>
  <c r="AJ1219" i="6"/>
  <c r="AI1219" i="6"/>
  <c r="AH1219" i="6"/>
  <c r="AG1219" i="6"/>
  <c r="AM1219" i="6" s="1"/>
  <c r="AB1219" i="6"/>
  <c r="Z1219" i="6"/>
  <c r="Y1219" i="6"/>
  <c r="X1219" i="6"/>
  <c r="AD1219" i="6" s="1"/>
  <c r="V1219" i="6"/>
  <c r="T1219" i="6"/>
  <c r="S1219" i="6"/>
  <c r="R1219" i="6"/>
  <c r="Q1219" i="6"/>
  <c r="P1219" i="6"/>
  <c r="O1219" i="6"/>
  <c r="N1219" i="6"/>
  <c r="M1219" i="6"/>
  <c r="U1219" i="6" s="1"/>
  <c r="E1219" i="6"/>
  <c r="B1219" i="6"/>
  <c r="BK1218" i="6"/>
  <c r="BJ1218" i="6"/>
  <c r="BC1218" i="6"/>
  <c r="BB1218" i="6"/>
  <c r="BA1218" i="6"/>
  <c r="AZ1218" i="6"/>
  <c r="AY1218" i="6"/>
  <c r="AX1218" i="6"/>
  <c r="AW1218" i="6"/>
  <c r="AV1218" i="6"/>
  <c r="AU1218" i="6"/>
  <c r="AT1218" i="6"/>
  <c r="AS1218" i="6"/>
  <c r="AR1218" i="6"/>
  <c r="AQ1218" i="6"/>
  <c r="AP1218" i="6"/>
  <c r="AO1218" i="6"/>
  <c r="AN1218" i="6"/>
  <c r="BD1218" i="6" s="1"/>
  <c r="AL1218" i="6"/>
  <c r="AK1218" i="6"/>
  <c r="AJ1218" i="6"/>
  <c r="AI1218" i="6"/>
  <c r="AH1218" i="6"/>
  <c r="AG1218" i="6"/>
  <c r="AB1218" i="6"/>
  <c r="Z1218" i="6"/>
  <c r="Y1218" i="6"/>
  <c r="X1218" i="6"/>
  <c r="V1218" i="6"/>
  <c r="T1218" i="6"/>
  <c r="S1218" i="6"/>
  <c r="R1218" i="6"/>
  <c r="Q1218" i="6"/>
  <c r="P1218" i="6"/>
  <c r="O1218" i="6"/>
  <c r="N1218" i="6"/>
  <c r="M1218" i="6"/>
  <c r="U1218" i="6" s="1"/>
  <c r="E1218" i="6"/>
  <c r="B1218" i="6"/>
  <c r="BK1217" i="6"/>
  <c r="BJ1217" i="6"/>
  <c r="BC1217" i="6"/>
  <c r="BB1217" i="6"/>
  <c r="BA1217" i="6"/>
  <c r="AZ1217" i="6"/>
  <c r="AY1217" i="6"/>
  <c r="AX1217" i="6"/>
  <c r="AW1217" i="6"/>
  <c r="AV1217" i="6"/>
  <c r="AU1217" i="6"/>
  <c r="AT1217" i="6"/>
  <c r="AS1217" i="6"/>
  <c r="AR1217" i="6"/>
  <c r="AQ1217" i="6"/>
  <c r="AP1217" i="6"/>
  <c r="AO1217" i="6"/>
  <c r="AN1217" i="6"/>
  <c r="BD1217" i="6" s="1"/>
  <c r="AL1217" i="6"/>
  <c r="AK1217" i="6"/>
  <c r="AJ1217" i="6"/>
  <c r="AI1217" i="6"/>
  <c r="AH1217" i="6"/>
  <c r="AG1217" i="6"/>
  <c r="AB1217" i="6"/>
  <c r="Z1217" i="6"/>
  <c r="Y1217" i="6"/>
  <c r="X1217" i="6"/>
  <c r="V1217" i="6"/>
  <c r="T1217" i="6"/>
  <c r="S1217" i="6"/>
  <c r="R1217" i="6"/>
  <c r="Q1217" i="6"/>
  <c r="P1217" i="6"/>
  <c r="O1217" i="6"/>
  <c r="N1217" i="6"/>
  <c r="M1217" i="6"/>
  <c r="U1217" i="6" s="1"/>
  <c r="E1217" i="6"/>
  <c r="B1217" i="6"/>
  <c r="BK1216" i="6"/>
  <c r="BJ1216" i="6"/>
  <c r="BC1216" i="6"/>
  <c r="BB1216" i="6"/>
  <c r="BA1216" i="6"/>
  <c r="AZ1216" i="6"/>
  <c r="AY1216" i="6"/>
  <c r="AX1216" i="6"/>
  <c r="AW1216" i="6"/>
  <c r="AV1216" i="6"/>
  <c r="AU1216" i="6"/>
  <c r="AT1216" i="6"/>
  <c r="AS1216" i="6"/>
  <c r="AR1216" i="6"/>
  <c r="AQ1216" i="6"/>
  <c r="AP1216" i="6"/>
  <c r="AO1216" i="6"/>
  <c r="AN1216" i="6"/>
  <c r="AL1216" i="6"/>
  <c r="AK1216" i="6"/>
  <c r="AJ1216" i="6"/>
  <c r="AI1216" i="6"/>
  <c r="AH1216" i="6"/>
  <c r="AG1216" i="6"/>
  <c r="AB1216" i="6"/>
  <c r="Z1216" i="6"/>
  <c r="Y1216" i="6"/>
  <c r="X1216" i="6"/>
  <c r="V1216" i="6"/>
  <c r="T1216" i="6"/>
  <c r="S1216" i="6"/>
  <c r="R1216" i="6"/>
  <c r="Q1216" i="6"/>
  <c r="P1216" i="6"/>
  <c r="O1216" i="6"/>
  <c r="N1216" i="6"/>
  <c r="M1216" i="6"/>
  <c r="U1216" i="6" s="1"/>
  <c r="E1216" i="6"/>
  <c r="B1216" i="6"/>
  <c r="BK1215" i="6"/>
  <c r="BJ1215" i="6"/>
  <c r="BC1215" i="6"/>
  <c r="BB1215" i="6"/>
  <c r="BA1215" i="6"/>
  <c r="AZ1215" i="6"/>
  <c r="AY1215" i="6"/>
  <c r="AX1215" i="6"/>
  <c r="AW1215" i="6"/>
  <c r="AV1215" i="6"/>
  <c r="AU1215" i="6"/>
  <c r="AT1215" i="6"/>
  <c r="AS1215" i="6"/>
  <c r="AR1215" i="6"/>
  <c r="AQ1215" i="6"/>
  <c r="AP1215" i="6"/>
  <c r="AO1215" i="6"/>
  <c r="AN1215" i="6"/>
  <c r="BD1215" i="6" s="1"/>
  <c r="AL1215" i="6"/>
  <c r="AK1215" i="6"/>
  <c r="AJ1215" i="6"/>
  <c r="AI1215" i="6"/>
  <c r="AH1215" i="6"/>
  <c r="AG1215" i="6"/>
  <c r="AB1215" i="6"/>
  <c r="Z1215" i="6"/>
  <c r="Y1215" i="6"/>
  <c r="X1215" i="6"/>
  <c r="V1215" i="6"/>
  <c r="T1215" i="6"/>
  <c r="S1215" i="6"/>
  <c r="R1215" i="6"/>
  <c r="Q1215" i="6"/>
  <c r="P1215" i="6"/>
  <c r="O1215" i="6"/>
  <c r="N1215" i="6"/>
  <c r="M1215" i="6"/>
  <c r="U1215" i="6" s="1"/>
  <c r="E1215" i="6"/>
  <c r="B1215" i="6"/>
  <c r="BK1214" i="6"/>
  <c r="BJ1214" i="6"/>
  <c r="BC1214" i="6"/>
  <c r="BB1214" i="6"/>
  <c r="BA1214" i="6"/>
  <c r="AZ1214" i="6"/>
  <c r="AY1214" i="6"/>
  <c r="AX1214" i="6"/>
  <c r="AW1214" i="6"/>
  <c r="AV1214" i="6"/>
  <c r="AU1214" i="6"/>
  <c r="AT1214" i="6"/>
  <c r="AS1214" i="6"/>
  <c r="AR1214" i="6"/>
  <c r="AQ1214" i="6"/>
  <c r="AP1214" i="6"/>
  <c r="AO1214" i="6"/>
  <c r="AN1214" i="6"/>
  <c r="BD1214" i="6" s="1"/>
  <c r="AL1214" i="6"/>
  <c r="AK1214" i="6"/>
  <c r="AJ1214" i="6"/>
  <c r="AI1214" i="6"/>
  <c r="AH1214" i="6"/>
  <c r="AG1214" i="6"/>
  <c r="AB1214" i="6"/>
  <c r="Z1214" i="6"/>
  <c r="Y1214" i="6"/>
  <c r="X1214" i="6"/>
  <c r="V1214" i="6"/>
  <c r="T1214" i="6"/>
  <c r="S1214" i="6"/>
  <c r="R1214" i="6"/>
  <c r="Q1214" i="6"/>
  <c r="P1214" i="6"/>
  <c r="O1214" i="6"/>
  <c r="N1214" i="6"/>
  <c r="M1214" i="6"/>
  <c r="U1214" i="6" s="1"/>
  <c r="E1214" i="6"/>
  <c r="B1214" i="6"/>
  <c r="BK1213" i="6"/>
  <c r="BJ1213" i="6"/>
  <c r="BC1213" i="6"/>
  <c r="BB1213" i="6"/>
  <c r="BA1213" i="6"/>
  <c r="AZ1213" i="6"/>
  <c r="AY1213" i="6"/>
  <c r="AX1213" i="6"/>
  <c r="AW1213" i="6"/>
  <c r="AV1213" i="6"/>
  <c r="AU1213" i="6"/>
  <c r="AT1213" i="6"/>
  <c r="AS1213" i="6"/>
  <c r="AR1213" i="6"/>
  <c r="AQ1213" i="6"/>
  <c r="AP1213" i="6"/>
  <c r="AO1213" i="6"/>
  <c r="AN1213" i="6"/>
  <c r="BD1213" i="6" s="1"/>
  <c r="AL1213" i="6"/>
  <c r="AK1213" i="6"/>
  <c r="AJ1213" i="6"/>
  <c r="AI1213" i="6"/>
  <c r="AH1213" i="6"/>
  <c r="AG1213" i="6"/>
  <c r="AB1213" i="6"/>
  <c r="Z1213" i="6"/>
  <c r="Y1213" i="6"/>
  <c r="X1213" i="6"/>
  <c r="V1213" i="6"/>
  <c r="T1213" i="6"/>
  <c r="S1213" i="6"/>
  <c r="R1213" i="6"/>
  <c r="Q1213" i="6"/>
  <c r="P1213" i="6"/>
  <c r="O1213" i="6"/>
  <c r="N1213" i="6"/>
  <c r="M1213" i="6"/>
  <c r="U1213" i="6" s="1"/>
  <c r="E1213" i="6"/>
  <c r="B1213" i="6"/>
  <c r="BK1212" i="6"/>
  <c r="BJ1212" i="6"/>
  <c r="BC1212" i="6"/>
  <c r="BB1212" i="6"/>
  <c r="BA1212" i="6"/>
  <c r="AZ1212" i="6"/>
  <c r="AY1212" i="6"/>
  <c r="AX1212" i="6"/>
  <c r="AW1212" i="6"/>
  <c r="AV1212" i="6"/>
  <c r="AU1212" i="6"/>
  <c r="AT1212" i="6"/>
  <c r="AS1212" i="6"/>
  <c r="AR1212" i="6"/>
  <c r="AQ1212" i="6"/>
  <c r="AP1212" i="6"/>
  <c r="AO1212" i="6"/>
  <c r="AN1212" i="6"/>
  <c r="BD1212" i="6" s="1"/>
  <c r="AL1212" i="6"/>
  <c r="AK1212" i="6"/>
  <c r="AJ1212" i="6"/>
  <c r="AI1212" i="6"/>
  <c r="AH1212" i="6"/>
  <c r="AG1212" i="6"/>
  <c r="AB1212" i="6"/>
  <c r="Z1212" i="6"/>
  <c r="Y1212" i="6"/>
  <c r="X1212" i="6"/>
  <c r="V1212" i="6"/>
  <c r="T1212" i="6"/>
  <c r="S1212" i="6"/>
  <c r="R1212" i="6"/>
  <c r="Q1212" i="6"/>
  <c r="P1212" i="6"/>
  <c r="O1212" i="6"/>
  <c r="N1212" i="6"/>
  <c r="M1212" i="6"/>
  <c r="U1212" i="6" s="1"/>
  <c r="E1212" i="6"/>
  <c r="B1212" i="6"/>
  <c r="BK1211" i="6"/>
  <c r="BJ1211" i="6"/>
  <c r="BC1211" i="6"/>
  <c r="BB1211" i="6"/>
  <c r="BA1211" i="6"/>
  <c r="AZ1211" i="6"/>
  <c r="AY1211" i="6"/>
  <c r="AX1211" i="6"/>
  <c r="AW1211" i="6"/>
  <c r="AV1211" i="6"/>
  <c r="AU1211" i="6"/>
  <c r="AT1211" i="6"/>
  <c r="AS1211" i="6"/>
  <c r="AR1211" i="6"/>
  <c r="AQ1211" i="6"/>
  <c r="AP1211" i="6"/>
  <c r="AO1211" i="6"/>
  <c r="AN1211" i="6"/>
  <c r="BD1211" i="6" s="1"/>
  <c r="AL1211" i="6"/>
  <c r="AK1211" i="6"/>
  <c r="AJ1211" i="6"/>
  <c r="AI1211" i="6"/>
  <c r="AH1211" i="6"/>
  <c r="AG1211" i="6"/>
  <c r="AB1211" i="6"/>
  <c r="Z1211" i="6"/>
  <c r="Y1211" i="6"/>
  <c r="X1211" i="6"/>
  <c r="V1211" i="6"/>
  <c r="T1211" i="6"/>
  <c r="S1211" i="6"/>
  <c r="R1211" i="6"/>
  <c r="Q1211" i="6"/>
  <c r="P1211" i="6"/>
  <c r="O1211" i="6"/>
  <c r="N1211" i="6"/>
  <c r="M1211" i="6"/>
  <c r="U1211" i="6" s="1"/>
  <c r="E1211" i="6"/>
  <c r="B1211" i="6"/>
  <c r="BK1210" i="6"/>
  <c r="BJ1210" i="6"/>
  <c r="BC1210" i="6"/>
  <c r="BB1210" i="6"/>
  <c r="BA1210" i="6"/>
  <c r="AZ1210" i="6"/>
  <c r="AY1210" i="6"/>
  <c r="AX1210" i="6"/>
  <c r="AW1210" i="6"/>
  <c r="AV1210" i="6"/>
  <c r="AU1210" i="6"/>
  <c r="AT1210" i="6"/>
  <c r="AS1210" i="6"/>
  <c r="AR1210" i="6"/>
  <c r="AQ1210" i="6"/>
  <c r="AP1210" i="6"/>
  <c r="AO1210" i="6"/>
  <c r="AN1210" i="6"/>
  <c r="BD1210" i="6" s="1"/>
  <c r="AL1210" i="6"/>
  <c r="AK1210" i="6"/>
  <c r="AJ1210" i="6"/>
  <c r="AI1210" i="6"/>
  <c r="AH1210" i="6"/>
  <c r="AG1210" i="6"/>
  <c r="AB1210" i="6"/>
  <c r="Z1210" i="6"/>
  <c r="Y1210" i="6"/>
  <c r="X1210" i="6"/>
  <c r="V1210" i="6"/>
  <c r="T1210" i="6"/>
  <c r="S1210" i="6"/>
  <c r="R1210" i="6"/>
  <c r="Q1210" i="6"/>
  <c r="P1210" i="6"/>
  <c r="O1210" i="6"/>
  <c r="N1210" i="6"/>
  <c r="M1210" i="6"/>
  <c r="U1210" i="6" s="1"/>
  <c r="E1210" i="6"/>
  <c r="B1210" i="6"/>
  <c r="BK1209" i="6"/>
  <c r="BJ1209" i="6"/>
  <c r="BC1209" i="6"/>
  <c r="BB1209" i="6"/>
  <c r="BA1209" i="6"/>
  <c r="AZ1209" i="6"/>
  <c r="AY1209" i="6"/>
  <c r="AX1209" i="6"/>
  <c r="AW1209" i="6"/>
  <c r="AV1209" i="6"/>
  <c r="AU1209" i="6"/>
  <c r="AT1209" i="6"/>
  <c r="AS1209" i="6"/>
  <c r="AR1209" i="6"/>
  <c r="AQ1209" i="6"/>
  <c r="AP1209" i="6"/>
  <c r="AO1209" i="6"/>
  <c r="AN1209" i="6"/>
  <c r="BD1209" i="6" s="1"/>
  <c r="AL1209" i="6"/>
  <c r="AK1209" i="6"/>
  <c r="AJ1209" i="6"/>
  <c r="AI1209" i="6"/>
  <c r="AH1209" i="6"/>
  <c r="AG1209" i="6"/>
  <c r="AB1209" i="6"/>
  <c r="Z1209" i="6"/>
  <c r="Y1209" i="6"/>
  <c r="X1209" i="6"/>
  <c r="V1209" i="6"/>
  <c r="T1209" i="6"/>
  <c r="S1209" i="6"/>
  <c r="R1209" i="6"/>
  <c r="Q1209" i="6"/>
  <c r="P1209" i="6"/>
  <c r="O1209" i="6"/>
  <c r="N1209" i="6"/>
  <c r="M1209" i="6"/>
  <c r="U1209" i="6" s="1"/>
  <c r="E1209" i="6"/>
  <c r="B1209" i="6"/>
  <c r="BK1208" i="6"/>
  <c r="BJ1208" i="6"/>
  <c r="BC1208" i="6"/>
  <c r="BB1208" i="6"/>
  <c r="BA1208" i="6"/>
  <c r="AZ1208" i="6"/>
  <c r="AY1208" i="6"/>
  <c r="AX1208" i="6"/>
  <c r="AW1208" i="6"/>
  <c r="AV1208" i="6"/>
  <c r="AU1208" i="6"/>
  <c r="AT1208" i="6"/>
  <c r="AS1208" i="6"/>
  <c r="AR1208" i="6"/>
  <c r="AQ1208" i="6"/>
  <c r="AP1208" i="6"/>
  <c r="AO1208" i="6"/>
  <c r="AN1208" i="6"/>
  <c r="BD1208" i="6" s="1"/>
  <c r="AL1208" i="6"/>
  <c r="AK1208" i="6"/>
  <c r="AJ1208" i="6"/>
  <c r="AI1208" i="6"/>
  <c r="AH1208" i="6"/>
  <c r="AG1208" i="6"/>
  <c r="AB1208" i="6"/>
  <c r="Z1208" i="6"/>
  <c r="Y1208" i="6"/>
  <c r="X1208" i="6"/>
  <c r="V1208" i="6"/>
  <c r="T1208" i="6"/>
  <c r="S1208" i="6"/>
  <c r="R1208" i="6"/>
  <c r="Q1208" i="6"/>
  <c r="P1208" i="6"/>
  <c r="O1208" i="6"/>
  <c r="N1208" i="6"/>
  <c r="M1208" i="6"/>
  <c r="U1208" i="6" s="1"/>
  <c r="E1208" i="6"/>
  <c r="B1208" i="6"/>
  <c r="BK1207" i="6"/>
  <c r="BJ1207" i="6"/>
  <c r="BC1207" i="6"/>
  <c r="BB1207" i="6"/>
  <c r="BA1207" i="6"/>
  <c r="AZ1207" i="6"/>
  <c r="AY1207" i="6"/>
  <c r="AX1207" i="6"/>
  <c r="AW1207" i="6"/>
  <c r="AV1207" i="6"/>
  <c r="AU1207" i="6"/>
  <c r="AT1207" i="6"/>
  <c r="AS1207" i="6"/>
  <c r="AR1207" i="6"/>
  <c r="AQ1207" i="6"/>
  <c r="AP1207" i="6"/>
  <c r="AO1207" i="6"/>
  <c r="AN1207" i="6"/>
  <c r="BD1207" i="6" s="1"/>
  <c r="AL1207" i="6"/>
  <c r="AK1207" i="6"/>
  <c r="AJ1207" i="6"/>
  <c r="AI1207" i="6"/>
  <c r="AH1207" i="6"/>
  <c r="AG1207" i="6"/>
  <c r="AB1207" i="6"/>
  <c r="Z1207" i="6"/>
  <c r="Y1207" i="6"/>
  <c r="X1207" i="6"/>
  <c r="V1207" i="6"/>
  <c r="T1207" i="6"/>
  <c r="S1207" i="6"/>
  <c r="R1207" i="6"/>
  <c r="Q1207" i="6"/>
  <c r="P1207" i="6"/>
  <c r="O1207" i="6"/>
  <c r="N1207" i="6"/>
  <c r="M1207" i="6"/>
  <c r="U1207" i="6" s="1"/>
  <c r="E1207" i="6"/>
  <c r="B1207" i="6"/>
  <c r="BK1206" i="6"/>
  <c r="BJ1206" i="6"/>
  <c r="BC1206" i="6"/>
  <c r="BB1206" i="6"/>
  <c r="BA1206" i="6"/>
  <c r="AZ1206" i="6"/>
  <c r="AY1206" i="6"/>
  <c r="AX1206" i="6"/>
  <c r="AW1206" i="6"/>
  <c r="AV1206" i="6"/>
  <c r="AU1206" i="6"/>
  <c r="AT1206" i="6"/>
  <c r="AS1206" i="6"/>
  <c r="AR1206" i="6"/>
  <c r="AQ1206" i="6"/>
  <c r="AP1206" i="6"/>
  <c r="AO1206" i="6"/>
  <c r="AN1206" i="6"/>
  <c r="BD1206" i="6" s="1"/>
  <c r="AL1206" i="6"/>
  <c r="AK1206" i="6"/>
  <c r="AJ1206" i="6"/>
  <c r="AI1206" i="6"/>
  <c r="AH1206" i="6"/>
  <c r="AG1206" i="6"/>
  <c r="AB1206" i="6"/>
  <c r="Z1206" i="6"/>
  <c r="Y1206" i="6"/>
  <c r="X1206" i="6"/>
  <c r="V1206" i="6"/>
  <c r="T1206" i="6"/>
  <c r="S1206" i="6"/>
  <c r="R1206" i="6"/>
  <c r="Q1206" i="6"/>
  <c r="P1206" i="6"/>
  <c r="O1206" i="6"/>
  <c r="N1206" i="6"/>
  <c r="M1206" i="6"/>
  <c r="U1206" i="6" s="1"/>
  <c r="E1206" i="6"/>
  <c r="B1206" i="6"/>
  <c r="BK1205" i="6"/>
  <c r="BJ1205" i="6"/>
  <c r="BC1205" i="6"/>
  <c r="BB1205" i="6"/>
  <c r="BA1205" i="6"/>
  <c r="AZ1205" i="6"/>
  <c r="AY1205" i="6"/>
  <c r="AX1205" i="6"/>
  <c r="AW1205" i="6"/>
  <c r="AV1205" i="6"/>
  <c r="AU1205" i="6"/>
  <c r="AT1205" i="6"/>
  <c r="AS1205" i="6"/>
  <c r="AR1205" i="6"/>
  <c r="AQ1205" i="6"/>
  <c r="AP1205" i="6"/>
  <c r="AO1205" i="6"/>
  <c r="AN1205" i="6"/>
  <c r="BD1205" i="6" s="1"/>
  <c r="AL1205" i="6"/>
  <c r="AK1205" i="6"/>
  <c r="AJ1205" i="6"/>
  <c r="AI1205" i="6"/>
  <c r="AH1205" i="6"/>
  <c r="AG1205" i="6"/>
  <c r="AB1205" i="6"/>
  <c r="Z1205" i="6"/>
  <c r="Y1205" i="6"/>
  <c r="X1205" i="6"/>
  <c r="V1205" i="6"/>
  <c r="T1205" i="6"/>
  <c r="S1205" i="6"/>
  <c r="R1205" i="6"/>
  <c r="Q1205" i="6"/>
  <c r="P1205" i="6"/>
  <c r="O1205" i="6"/>
  <c r="N1205" i="6"/>
  <c r="M1205" i="6"/>
  <c r="U1205" i="6" s="1"/>
  <c r="E1205" i="6"/>
  <c r="B1205" i="6"/>
  <c r="BK1204" i="6"/>
  <c r="BJ1204" i="6"/>
  <c r="BC1204" i="6"/>
  <c r="BB1204" i="6"/>
  <c r="BA1204" i="6"/>
  <c r="AZ1204" i="6"/>
  <c r="AY1204" i="6"/>
  <c r="AX1204" i="6"/>
  <c r="AW1204" i="6"/>
  <c r="AV1204" i="6"/>
  <c r="AU1204" i="6"/>
  <c r="AT1204" i="6"/>
  <c r="AS1204" i="6"/>
  <c r="AR1204" i="6"/>
  <c r="AQ1204" i="6"/>
  <c r="AP1204" i="6"/>
  <c r="AO1204" i="6"/>
  <c r="AN1204" i="6"/>
  <c r="BD1204" i="6" s="1"/>
  <c r="AL1204" i="6"/>
  <c r="AK1204" i="6"/>
  <c r="AJ1204" i="6"/>
  <c r="AI1204" i="6"/>
  <c r="AH1204" i="6"/>
  <c r="AG1204" i="6"/>
  <c r="AB1204" i="6"/>
  <c r="Z1204" i="6"/>
  <c r="Y1204" i="6"/>
  <c r="X1204" i="6"/>
  <c r="V1204" i="6"/>
  <c r="T1204" i="6"/>
  <c r="S1204" i="6"/>
  <c r="R1204" i="6"/>
  <c r="Q1204" i="6"/>
  <c r="P1204" i="6"/>
  <c r="O1204" i="6"/>
  <c r="N1204" i="6"/>
  <c r="M1204" i="6"/>
  <c r="U1204" i="6" s="1"/>
  <c r="E1204" i="6"/>
  <c r="B1204" i="6"/>
  <c r="BK1203" i="6"/>
  <c r="BJ1203" i="6"/>
  <c r="BC1203" i="6"/>
  <c r="BB1203" i="6"/>
  <c r="BA1203" i="6"/>
  <c r="AZ1203" i="6"/>
  <c r="AY1203" i="6"/>
  <c r="AX1203" i="6"/>
  <c r="AW1203" i="6"/>
  <c r="AV1203" i="6"/>
  <c r="AU1203" i="6"/>
  <c r="AT1203" i="6"/>
  <c r="AS1203" i="6"/>
  <c r="AR1203" i="6"/>
  <c r="AQ1203" i="6"/>
  <c r="AP1203" i="6"/>
  <c r="AO1203" i="6"/>
  <c r="AN1203" i="6"/>
  <c r="BD1203" i="6" s="1"/>
  <c r="AL1203" i="6"/>
  <c r="AK1203" i="6"/>
  <c r="AJ1203" i="6"/>
  <c r="AI1203" i="6"/>
  <c r="AH1203" i="6"/>
  <c r="AG1203" i="6"/>
  <c r="AB1203" i="6"/>
  <c r="Z1203" i="6"/>
  <c r="Y1203" i="6"/>
  <c r="X1203" i="6"/>
  <c r="V1203" i="6"/>
  <c r="T1203" i="6"/>
  <c r="S1203" i="6"/>
  <c r="R1203" i="6"/>
  <c r="Q1203" i="6"/>
  <c r="P1203" i="6"/>
  <c r="O1203" i="6"/>
  <c r="N1203" i="6"/>
  <c r="M1203" i="6"/>
  <c r="U1203" i="6" s="1"/>
  <c r="E1203" i="6"/>
  <c r="B1203" i="6"/>
  <c r="BK1202" i="6"/>
  <c r="BJ1202" i="6"/>
  <c r="BC1202" i="6"/>
  <c r="BB1202" i="6"/>
  <c r="BA1202" i="6"/>
  <c r="AZ1202" i="6"/>
  <c r="AY1202" i="6"/>
  <c r="AX1202" i="6"/>
  <c r="AW1202" i="6"/>
  <c r="AV1202" i="6"/>
  <c r="AU1202" i="6"/>
  <c r="AT1202" i="6"/>
  <c r="AS1202" i="6"/>
  <c r="AR1202" i="6"/>
  <c r="AQ1202" i="6"/>
  <c r="AP1202" i="6"/>
  <c r="AO1202" i="6"/>
  <c r="AN1202" i="6"/>
  <c r="BD1202" i="6" s="1"/>
  <c r="AL1202" i="6"/>
  <c r="AK1202" i="6"/>
  <c r="AJ1202" i="6"/>
  <c r="AI1202" i="6"/>
  <c r="AH1202" i="6"/>
  <c r="AG1202" i="6"/>
  <c r="AB1202" i="6"/>
  <c r="Z1202" i="6"/>
  <c r="Y1202" i="6"/>
  <c r="X1202" i="6"/>
  <c r="V1202" i="6"/>
  <c r="T1202" i="6"/>
  <c r="S1202" i="6"/>
  <c r="R1202" i="6"/>
  <c r="Q1202" i="6"/>
  <c r="P1202" i="6"/>
  <c r="O1202" i="6"/>
  <c r="N1202" i="6"/>
  <c r="M1202" i="6"/>
  <c r="U1202" i="6" s="1"/>
  <c r="E1202" i="6"/>
  <c r="B1202" i="6"/>
  <c r="BK1201" i="6"/>
  <c r="BJ1201" i="6"/>
  <c r="BC1201" i="6"/>
  <c r="BB1201" i="6"/>
  <c r="BA1201" i="6"/>
  <c r="AZ1201" i="6"/>
  <c r="AY1201" i="6"/>
  <c r="AX1201" i="6"/>
  <c r="AW1201" i="6"/>
  <c r="AV1201" i="6"/>
  <c r="AU1201" i="6"/>
  <c r="AT1201" i="6"/>
  <c r="AS1201" i="6"/>
  <c r="AR1201" i="6"/>
  <c r="AQ1201" i="6"/>
  <c r="AP1201" i="6"/>
  <c r="AO1201" i="6"/>
  <c r="AN1201" i="6"/>
  <c r="BD1201" i="6" s="1"/>
  <c r="AL1201" i="6"/>
  <c r="AK1201" i="6"/>
  <c r="AJ1201" i="6"/>
  <c r="AI1201" i="6"/>
  <c r="AH1201" i="6"/>
  <c r="AG1201" i="6"/>
  <c r="AB1201" i="6"/>
  <c r="Z1201" i="6"/>
  <c r="Y1201" i="6"/>
  <c r="X1201" i="6"/>
  <c r="V1201" i="6"/>
  <c r="T1201" i="6"/>
  <c r="S1201" i="6"/>
  <c r="R1201" i="6"/>
  <c r="Q1201" i="6"/>
  <c r="P1201" i="6"/>
  <c r="O1201" i="6"/>
  <c r="N1201" i="6"/>
  <c r="M1201" i="6"/>
  <c r="U1201" i="6" s="1"/>
  <c r="E1201" i="6"/>
  <c r="B1201" i="6"/>
  <c r="BK1200" i="6"/>
  <c r="BJ1200" i="6"/>
  <c r="BC1200" i="6"/>
  <c r="BB1200" i="6"/>
  <c r="BA1200" i="6"/>
  <c r="AZ1200" i="6"/>
  <c r="AY1200" i="6"/>
  <c r="AX1200" i="6"/>
  <c r="AW1200" i="6"/>
  <c r="AV1200" i="6"/>
  <c r="AU1200" i="6"/>
  <c r="AT1200" i="6"/>
  <c r="AS1200" i="6"/>
  <c r="AR1200" i="6"/>
  <c r="AQ1200" i="6"/>
  <c r="AP1200" i="6"/>
  <c r="AO1200" i="6"/>
  <c r="AN1200" i="6"/>
  <c r="BD1200" i="6" s="1"/>
  <c r="AL1200" i="6"/>
  <c r="AK1200" i="6"/>
  <c r="AJ1200" i="6"/>
  <c r="AI1200" i="6"/>
  <c r="AH1200" i="6"/>
  <c r="AG1200" i="6"/>
  <c r="AB1200" i="6"/>
  <c r="Z1200" i="6"/>
  <c r="Y1200" i="6"/>
  <c r="X1200" i="6"/>
  <c r="V1200" i="6"/>
  <c r="T1200" i="6"/>
  <c r="S1200" i="6"/>
  <c r="R1200" i="6"/>
  <c r="Q1200" i="6"/>
  <c r="P1200" i="6"/>
  <c r="O1200" i="6"/>
  <c r="N1200" i="6"/>
  <c r="M1200" i="6"/>
  <c r="U1200" i="6" s="1"/>
  <c r="E1200" i="6"/>
  <c r="B1200" i="6"/>
  <c r="BK1199" i="6"/>
  <c r="BJ1199" i="6"/>
  <c r="BC1199" i="6"/>
  <c r="BB1199" i="6"/>
  <c r="BA1199" i="6"/>
  <c r="AZ1199" i="6"/>
  <c r="AY1199" i="6"/>
  <c r="AX1199" i="6"/>
  <c r="AW1199" i="6"/>
  <c r="AV1199" i="6"/>
  <c r="AU1199" i="6"/>
  <c r="AT1199" i="6"/>
  <c r="AS1199" i="6"/>
  <c r="AR1199" i="6"/>
  <c r="AQ1199" i="6"/>
  <c r="AP1199" i="6"/>
  <c r="AO1199" i="6"/>
  <c r="AN1199" i="6"/>
  <c r="BD1199" i="6" s="1"/>
  <c r="AL1199" i="6"/>
  <c r="AK1199" i="6"/>
  <c r="AJ1199" i="6"/>
  <c r="AI1199" i="6"/>
  <c r="AH1199" i="6"/>
  <c r="AG1199" i="6"/>
  <c r="AB1199" i="6"/>
  <c r="Z1199" i="6"/>
  <c r="Y1199" i="6"/>
  <c r="X1199" i="6"/>
  <c r="V1199" i="6"/>
  <c r="T1199" i="6"/>
  <c r="S1199" i="6"/>
  <c r="R1199" i="6"/>
  <c r="Q1199" i="6"/>
  <c r="P1199" i="6"/>
  <c r="O1199" i="6"/>
  <c r="N1199" i="6"/>
  <c r="M1199" i="6"/>
  <c r="U1199" i="6" s="1"/>
  <c r="E1199" i="6"/>
  <c r="B1199" i="6"/>
  <c r="BK1198" i="6"/>
  <c r="BJ1198" i="6"/>
  <c r="BC1198" i="6"/>
  <c r="BB1198" i="6"/>
  <c r="BA1198" i="6"/>
  <c r="AZ1198" i="6"/>
  <c r="AY1198" i="6"/>
  <c r="AX1198" i="6"/>
  <c r="AW1198" i="6"/>
  <c r="AV1198" i="6"/>
  <c r="AU1198" i="6"/>
  <c r="AT1198" i="6"/>
  <c r="AS1198" i="6"/>
  <c r="AR1198" i="6"/>
  <c r="AQ1198" i="6"/>
  <c r="AP1198" i="6"/>
  <c r="AO1198" i="6"/>
  <c r="AN1198" i="6"/>
  <c r="BD1198" i="6" s="1"/>
  <c r="AL1198" i="6"/>
  <c r="AK1198" i="6"/>
  <c r="AJ1198" i="6"/>
  <c r="AI1198" i="6"/>
  <c r="AH1198" i="6"/>
  <c r="AG1198" i="6"/>
  <c r="AB1198" i="6"/>
  <c r="Z1198" i="6"/>
  <c r="Y1198" i="6"/>
  <c r="X1198" i="6"/>
  <c r="V1198" i="6"/>
  <c r="T1198" i="6"/>
  <c r="S1198" i="6"/>
  <c r="R1198" i="6"/>
  <c r="Q1198" i="6"/>
  <c r="P1198" i="6"/>
  <c r="O1198" i="6"/>
  <c r="N1198" i="6"/>
  <c r="M1198" i="6"/>
  <c r="U1198" i="6" s="1"/>
  <c r="E1198" i="6"/>
  <c r="B1198" i="6"/>
  <c r="BK1197" i="6"/>
  <c r="BJ1197" i="6"/>
  <c r="BC1197" i="6"/>
  <c r="BB1197" i="6"/>
  <c r="BA1197" i="6"/>
  <c r="AZ1197" i="6"/>
  <c r="AY1197" i="6"/>
  <c r="AX1197" i="6"/>
  <c r="AW1197" i="6"/>
  <c r="AV1197" i="6"/>
  <c r="AU1197" i="6"/>
  <c r="AT1197" i="6"/>
  <c r="AS1197" i="6"/>
  <c r="AR1197" i="6"/>
  <c r="AQ1197" i="6"/>
  <c r="AP1197" i="6"/>
  <c r="AO1197" i="6"/>
  <c r="AN1197" i="6"/>
  <c r="BD1197" i="6" s="1"/>
  <c r="AL1197" i="6"/>
  <c r="AK1197" i="6"/>
  <c r="AJ1197" i="6"/>
  <c r="AI1197" i="6"/>
  <c r="AH1197" i="6"/>
  <c r="AG1197" i="6"/>
  <c r="AB1197" i="6"/>
  <c r="Z1197" i="6"/>
  <c r="Y1197" i="6"/>
  <c r="X1197" i="6"/>
  <c r="V1197" i="6"/>
  <c r="T1197" i="6"/>
  <c r="S1197" i="6"/>
  <c r="R1197" i="6"/>
  <c r="Q1197" i="6"/>
  <c r="P1197" i="6"/>
  <c r="O1197" i="6"/>
  <c r="N1197" i="6"/>
  <c r="M1197" i="6"/>
  <c r="U1197" i="6" s="1"/>
  <c r="E1197" i="6"/>
  <c r="B1197" i="6"/>
  <c r="BK1196" i="6"/>
  <c r="BJ1196" i="6"/>
  <c r="BC1196" i="6"/>
  <c r="BB1196" i="6"/>
  <c r="BA1196" i="6"/>
  <c r="AZ1196" i="6"/>
  <c r="AY1196" i="6"/>
  <c r="AX1196" i="6"/>
  <c r="AW1196" i="6"/>
  <c r="AV1196" i="6"/>
  <c r="AU1196" i="6"/>
  <c r="AT1196" i="6"/>
  <c r="AS1196" i="6"/>
  <c r="AR1196" i="6"/>
  <c r="AQ1196" i="6"/>
  <c r="AP1196" i="6"/>
  <c r="AO1196" i="6"/>
  <c r="AN1196" i="6"/>
  <c r="BD1196" i="6" s="1"/>
  <c r="AL1196" i="6"/>
  <c r="AK1196" i="6"/>
  <c r="AJ1196" i="6"/>
  <c r="AI1196" i="6"/>
  <c r="AH1196" i="6"/>
  <c r="AG1196" i="6"/>
  <c r="AB1196" i="6"/>
  <c r="Z1196" i="6"/>
  <c r="Y1196" i="6"/>
  <c r="X1196" i="6"/>
  <c r="V1196" i="6"/>
  <c r="T1196" i="6"/>
  <c r="S1196" i="6"/>
  <c r="R1196" i="6"/>
  <c r="Q1196" i="6"/>
  <c r="P1196" i="6"/>
  <c r="O1196" i="6"/>
  <c r="N1196" i="6"/>
  <c r="M1196" i="6"/>
  <c r="U1196" i="6" s="1"/>
  <c r="E1196" i="6"/>
  <c r="B1196" i="6"/>
  <c r="BK1195" i="6"/>
  <c r="BJ1195" i="6"/>
  <c r="BC1195" i="6"/>
  <c r="BB1195" i="6"/>
  <c r="BA1195" i="6"/>
  <c r="AZ1195" i="6"/>
  <c r="AY1195" i="6"/>
  <c r="AX1195" i="6"/>
  <c r="AW1195" i="6"/>
  <c r="AV1195" i="6"/>
  <c r="AU1195" i="6"/>
  <c r="AT1195" i="6"/>
  <c r="AS1195" i="6"/>
  <c r="AR1195" i="6"/>
  <c r="AQ1195" i="6"/>
  <c r="AP1195" i="6"/>
  <c r="AO1195" i="6"/>
  <c r="AN1195" i="6"/>
  <c r="BD1195" i="6" s="1"/>
  <c r="AL1195" i="6"/>
  <c r="AK1195" i="6"/>
  <c r="AJ1195" i="6"/>
  <c r="AI1195" i="6"/>
  <c r="AH1195" i="6"/>
  <c r="AG1195" i="6"/>
  <c r="AB1195" i="6"/>
  <c r="Z1195" i="6"/>
  <c r="Y1195" i="6"/>
  <c r="X1195" i="6"/>
  <c r="V1195" i="6"/>
  <c r="T1195" i="6"/>
  <c r="S1195" i="6"/>
  <c r="R1195" i="6"/>
  <c r="Q1195" i="6"/>
  <c r="P1195" i="6"/>
  <c r="O1195" i="6"/>
  <c r="N1195" i="6"/>
  <c r="M1195" i="6"/>
  <c r="U1195" i="6" s="1"/>
  <c r="E1195" i="6"/>
  <c r="B1195" i="6"/>
  <c r="BK1194" i="6"/>
  <c r="BJ1194" i="6"/>
  <c r="BC1194" i="6"/>
  <c r="BB1194" i="6"/>
  <c r="BA1194" i="6"/>
  <c r="AZ1194" i="6"/>
  <c r="AY1194" i="6"/>
  <c r="AX1194" i="6"/>
  <c r="AW1194" i="6"/>
  <c r="AV1194" i="6"/>
  <c r="AU1194" i="6"/>
  <c r="AT1194" i="6"/>
  <c r="AS1194" i="6"/>
  <c r="AR1194" i="6"/>
  <c r="AQ1194" i="6"/>
  <c r="AP1194" i="6"/>
  <c r="AO1194" i="6"/>
  <c r="AN1194" i="6"/>
  <c r="BD1194" i="6" s="1"/>
  <c r="AL1194" i="6"/>
  <c r="AK1194" i="6"/>
  <c r="AJ1194" i="6"/>
  <c r="AI1194" i="6"/>
  <c r="AH1194" i="6"/>
  <c r="AG1194" i="6"/>
  <c r="AB1194" i="6"/>
  <c r="Z1194" i="6"/>
  <c r="Y1194" i="6"/>
  <c r="X1194" i="6"/>
  <c r="V1194" i="6"/>
  <c r="T1194" i="6"/>
  <c r="S1194" i="6"/>
  <c r="R1194" i="6"/>
  <c r="Q1194" i="6"/>
  <c r="P1194" i="6"/>
  <c r="O1194" i="6"/>
  <c r="N1194" i="6"/>
  <c r="M1194" i="6"/>
  <c r="U1194" i="6" s="1"/>
  <c r="E1194" i="6"/>
  <c r="B1194" i="6"/>
  <c r="BK1193" i="6"/>
  <c r="BJ1193" i="6"/>
  <c r="BC1193" i="6"/>
  <c r="BB1193" i="6"/>
  <c r="BA1193" i="6"/>
  <c r="AZ1193" i="6"/>
  <c r="AY1193" i="6"/>
  <c r="AX1193" i="6"/>
  <c r="AW1193" i="6"/>
  <c r="AV1193" i="6"/>
  <c r="AU1193" i="6"/>
  <c r="AT1193" i="6"/>
  <c r="AS1193" i="6"/>
  <c r="AR1193" i="6"/>
  <c r="AQ1193" i="6"/>
  <c r="AP1193" i="6"/>
  <c r="AO1193" i="6"/>
  <c r="AN1193" i="6"/>
  <c r="BD1193" i="6" s="1"/>
  <c r="AL1193" i="6"/>
  <c r="AK1193" i="6"/>
  <c r="AJ1193" i="6"/>
  <c r="AI1193" i="6"/>
  <c r="AH1193" i="6"/>
  <c r="AG1193" i="6"/>
  <c r="AB1193" i="6"/>
  <c r="Z1193" i="6"/>
  <c r="Y1193" i="6"/>
  <c r="X1193" i="6"/>
  <c r="V1193" i="6"/>
  <c r="T1193" i="6"/>
  <c r="S1193" i="6"/>
  <c r="R1193" i="6"/>
  <c r="Q1193" i="6"/>
  <c r="P1193" i="6"/>
  <c r="O1193" i="6"/>
  <c r="N1193" i="6"/>
  <c r="M1193" i="6"/>
  <c r="U1193" i="6" s="1"/>
  <c r="E1193" i="6"/>
  <c r="B1193" i="6"/>
  <c r="BK1192" i="6"/>
  <c r="BJ1192" i="6"/>
  <c r="BC1192" i="6"/>
  <c r="BB1192" i="6"/>
  <c r="BA1192" i="6"/>
  <c r="AZ1192" i="6"/>
  <c r="AY1192" i="6"/>
  <c r="AX1192" i="6"/>
  <c r="AW1192" i="6"/>
  <c r="AV1192" i="6"/>
  <c r="AU1192" i="6"/>
  <c r="AT1192" i="6"/>
  <c r="AS1192" i="6"/>
  <c r="AR1192" i="6"/>
  <c r="AQ1192" i="6"/>
  <c r="AP1192" i="6"/>
  <c r="AO1192" i="6"/>
  <c r="AN1192" i="6"/>
  <c r="BD1192" i="6" s="1"/>
  <c r="AL1192" i="6"/>
  <c r="AK1192" i="6"/>
  <c r="AJ1192" i="6"/>
  <c r="AI1192" i="6"/>
  <c r="AH1192" i="6"/>
  <c r="AG1192" i="6"/>
  <c r="AB1192" i="6"/>
  <c r="Z1192" i="6"/>
  <c r="Y1192" i="6"/>
  <c r="X1192" i="6"/>
  <c r="V1192" i="6"/>
  <c r="T1192" i="6"/>
  <c r="S1192" i="6"/>
  <c r="R1192" i="6"/>
  <c r="Q1192" i="6"/>
  <c r="P1192" i="6"/>
  <c r="O1192" i="6"/>
  <c r="N1192" i="6"/>
  <c r="M1192" i="6"/>
  <c r="U1192" i="6" s="1"/>
  <c r="E1192" i="6"/>
  <c r="B1192" i="6"/>
  <c r="BK1191" i="6"/>
  <c r="BJ1191" i="6"/>
  <c r="BC1191" i="6"/>
  <c r="BB1191" i="6"/>
  <c r="BA1191" i="6"/>
  <c r="AZ1191" i="6"/>
  <c r="AY1191" i="6"/>
  <c r="AX1191" i="6"/>
  <c r="AW1191" i="6"/>
  <c r="AV1191" i="6"/>
  <c r="AU1191" i="6"/>
  <c r="AT1191" i="6"/>
  <c r="AS1191" i="6"/>
  <c r="AR1191" i="6"/>
  <c r="AQ1191" i="6"/>
  <c r="AP1191" i="6"/>
  <c r="AO1191" i="6"/>
  <c r="AN1191" i="6"/>
  <c r="BD1191" i="6" s="1"/>
  <c r="AL1191" i="6"/>
  <c r="AK1191" i="6"/>
  <c r="AJ1191" i="6"/>
  <c r="AI1191" i="6"/>
  <c r="AH1191" i="6"/>
  <c r="AG1191" i="6"/>
  <c r="AB1191" i="6"/>
  <c r="Z1191" i="6"/>
  <c r="Y1191" i="6"/>
  <c r="X1191" i="6"/>
  <c r="V1191" i="6"/>
  <c r="T1191" i="6"/>
  <c r="S1191" i="6"/>
  <c r="R1191" i="6"/>
  <c r="Q1191" i="6"/>
  <c r="P1191" i="6"/>
  <c r="O1191" i="6"/>
  <c r="N1191" i="6"/>
  <c r="M1191" i="6"/>
  <c r="U1191" i="6" s="1"/>
  <c r="E1191" i="6"/>
  <c r="B1191" i="6"/>
  <c r="BK1190" i="6"/>
  <c r="BJ1190" i="6"/>
  <c r="BC1190" i="6"/>
  <c r="BB1190" i="6"/>
  <c r="BA1190" i="6"/>
  <c r="AZ1190" i="6"/>
  <c r="AY1190" i="6"/>
  <c r="AX1190" i="6"/>
  <c r="AW1190" i="6"/>
  <c r="AV1190" i="6"/>
  <c r="AU1190" i="6"/>
  <c r="AT1190" i="6"/>
  <c r="AS1190" i="6"/>
  <c r="AR1190" i="6"/>
  <c r="AQ1190" i="6"/>
  <c r="AP1190" i="6"/>
  <c r="AO1190" i="6"/>
  <c r="AN1190" i="6"/>
  <c r="BD1190" i="6" s="1"/>
  <c r="AL1190" i="6"/>
  <c r="AK1190" i="6"/>
  <c r="AJ1190" i="6"/>
  <c r="AI1190" i="6"/>
  <c r="AH1190" i="6"/>
  <c r="AG1190" i="6"/>
  <c r="AB1190" i="6"/>
  <c r="Z1190" i="6"/>
  <c r="Y1190" i="6"/>
  <c r="X1190" i="6"/>
  <c r="V1190" i="6"/>
  <c r="T1190" i="6"/>
  <c r="S1190" i="6"/>
  <c r="R1190" i="6"/>
  <c r="Q1190" i="6"/>
  <c r="P1190" i="6"/>
  <c r="O1190" i="6"/>
  <c r="N1190" i="6"/>
  <c r="M1190" i="6"/>
  <c r="U1190" i="6" s="1"/>
  <c r="E1190" i="6"/>
  <c r="B1190" i="6"/>
  <c r="BK1189" i="6"/>
  <c r="BJ1189" i="6"/>
  <c r="BC1189" i="6"/>
  <c r="BB1189" i="6"/>
  <c r="BA1189" i="6"/>
  <c r="AZ1189" i="6"/>
  <c r="AY1189" i="6"/>
  <c r="AX1189" i="6"/>
  <c r="AW1189" i="6"/>
  <c r="AV1189" i="6"/>
  <c r="AU1189" i="6"/>
  <c r="AT1189" i="6"/>
  <c r="AS1189" i="6"/>
  <c r="AR1189" i="6"/>
  <c r="AQ1189" i="6"/>
  <c r="AP1189" i="6"/>
  <c r="AO1189" i="6"/>
  <c r="AN1189" i="6"/>
  <c r="BD1189" i="6" s="1"/>
  <c r="AL1189" i="6"/>
  <c r="AK1189" i="6"/>
  <c r="AJ1189" i="6"/>
  <c r="AI1189" i="6"/>
  <c r="AH1189" i="6"/>
  <c r="AG1189" i="6"/>
  <c r="AB1189" i="6"/>
  <c r="Z1189" i="6"/>
  <c r="Y1189" i="6"/>
  <c r="X1189" i="6"/>
  <c r="V1189" i="6"/>
  <c r="T1189" i="6"/>
  <c r="S1189" i="6"/>
  <c r="R1189" i="6"/>
  <c r="Q1189" i="6"/>
  <c r="P1189" i="6"/>
  <c r="O1189" i="6"/>
  <c r="N1189" i="6"/>
  <c r="M1189" i="6"/>
  <c r="U1189" i="6" s="1"/>
  <c r="E1189" i="6"/>
  <c r="B1189" i="6"/>
  <c r="BK1188" i="6"/>
  <c r="BJ1188" i="6"/>
  <c r="BC1188" i="6"/>
  <c r="BB1188" i="6"/>
  <c r="BA1188" i="6"/>
  <c r="AZ1188" i="6"/>
  <c r="AY1188" i="6"/>
  <c r="AX1188" i="6"/>
  <c r="AW1188" i="6"/>
  <c r="AV1188" i="6"/>
  <c r="AU1188" i="6"/>
  <c r="AT1188" i="6"/>
  <c r="AS1188" i="6"/>
  <c r="AR1188" i="6"/>
  <c r="AQ1188" i="6"/>
  <c r="AP1188" i="6"/>
  <c r="AO1188" i="6"/>
  <c r="AN1188" i="6"/>
  <c r="BD1188" i="6" s="1"/>
  <c r="AL1188" i="6"/>
  <c r="AK1188" i="6"/>
  <c r="AJ1188" i="6"/>
  <c r="AI1188" i="6"/>
  <c r="AH1188" i="6"/>
  <c r="AG1188" i="6"/>
  <c r="AB1188" i="6"/>
  <c r="Z1188" i="6"/>
  <c r="Y1188" i="6"/>
  <c r="X1188" i="6"/>
  <c r="V1188" i="6"/>
  <c r="T1188" i="6"/>
  <c r="S1188" i="6"/>
  <c r="R1188" i="6"/>
  <c r="Q1188" i="6"/>
  <c r="P1188" i="6"/>
  <c r="O1188" i="6"/>
  <c r="N1188" i="6"/>
  <c r="M1188" i="6"/>
  <c r="U1188" i="6" s="1"/>
  <c r="E1188" i="6"/>
  <c r="B1188" i="6"/>
  <c r="BK1187" i="6"/>
  <c r="BJ1187" i="6"/>
  <c r="BC1187" i="6"/>
  <c r="BB1187" i="6"/>
  <c r="BA1187" i="6"/>
  <c r="AZ1187" i="6"/>
  <c r="AY1187" i="6"/>
  <c r="AX1187" i="6"/>
  <c r="AW1187" i="6"/>
  <c r="AV1187" i="6"/>
  <c r="AU1187" i="6"/>
  <c r="AT1187" i="6"/>
  <c r="AS1187" i="6"/>
  <c r="AR1187" i="6"/>
  <c r="AQ1187" i="6"/>
  <c r="AP1187" i="6"/>
  <c r="AO1187" i="6"/>
  <c r="AN1187" i="6"/>
  <c r="BD1187" i="6" s="1"/>
  <c r="AL1187" i="6"/>
  <c r="AK1187" i="6"/>
  <c r="AJ1187" i="6"/>
  <c r="AI1187" i="6"/>
  <c r="AH1187" i="6"/>
  <c r="AG1187" i="6"/>
  <c r="AB1187" i="6"/>
  <c r="Z1187" i="6"/>
  <c r="Y1187" i="6"/>
  <c r="X1187" i="6"/>
  <c r="V1187" i="6"/>
  <c r="T1187" i="6"/>
  <c r="S1187" i="6"/>
  <c r="R1187" i="6"/>
  <c r="Q1187" i="6"/>
  <c r="P1187" i="6"/>
  <c r="O1187" i="6"/>
  <c r="N1187" i="6"/>
  <c r="M1187" i="6"/>
  <c r="U1187" i="6" s="1"/>
  <c r="E1187" i="6"/>
  <c r="B1187" i="6"/>
  <c r="BK1186" i="6"/>
  <c r="BJ1186" i="6"/>
  <c r="BC1186" i="6"/>
  <c r="BB1186" i="6"/>
  <c r="BA1186" i="6"/>
  <c r="AZ1186" i="6"/>
  <c r="AY1186" i="6"/>
  <c r="AX1186" i="6"/>
  <c r="AW1186" i="6"/>
  <c r="AV1186" i="6"/>
  <c r="AU1186" i="6"/>
  <c r="AT1186" i="6"/>
  <c r="AS1186" i="6"/>
  <c r="AR1186" i="6"/>
  <c r="AQ1186" i="6"/>
  <c r="AP1186" i="6"/>
  <c r="AO1186" i="6"/>
  <c r="AN1186" i="6"/>
  <c r="BD1186" i="6" s="1"/>
  <c r="AL1186" i="6"/>
  <c r="AK1186" i="6"/>
  <c r="AJ1186" i="6"/>
  <c r="AI1186" i="6"/>
  <c r="AH1186" i="6"/>
  <c r="AG1186" i="6"/>
  <c r="AB1186" i="6"/>
  <c r="Z1186" i="6"/>
  <c r="Y1186" i="6"/>
  <c r="X1186" i="6"/>
  <c r="V1186" i="6"/>
  <c r="T1186" i="6"/>
  <c r="S1186" i="6"/>
  <c r="R1186" i="6"/>
  <c r="Q1186" i="6"/>
  <c r="P1186" i="6"/>
  <c r="O1186" i="6"/>
  <c r="N1186" i="6"/>
  <c r="M1186" i="6"/>
  <c r="U1186" i="6" s="1"/>
  <c r="E1186" i="6"/>
  <c r="B1186" i="6"/>
  <c r="BK1185" i="6"/>
  <c r="BJ1185" i="6"/>
  <c r="BC1185" i="6"/>
  <c r="BB1185" i="6"/>
  <c r="BA1185" i="6"/>
  <c r="AZ1185" i="6"/>
  <c r="AY1185" i="6"/>
  <c r="AX1185" i="6"/>
  <c r="AW1185" i="6"/>
  <c r="AV1185" i="6"/>
  <c r="AU1185" i="6"/>
  <c r="AT1185" i="6"/>
  <c r="AS1185" i="6"/>
  <c r="AR1185" i="6"/>
  <c r="AQ1185" i="6"/>
  <c r="AP1185" i="6"/>
  <c r="AO1185" i="6"/>
  <c r="AN1185" i="6"/>
  <c r="BD1185" i="6" s="1"/>
  <c r="AL1185" i="6"/>
  <c r="AK1185" i="6"/>
  <c r="AJ1185" i="6"/>
  <c r="AI1185" i="6"/>
  <c r="AH1185" i="6"/>
  <c r="AG1185" i="6"/>
  <c r="AB1185" i="6"/>
  <c r="Z1185" i="6"/>
  <c r="Y1185" i="6"/>
  <c r="X1185" i="6"/>
  <c r="V1185" i="6"/>
  <c r="T1185" i="6"/>
  <c r="S1185" i="6"/>
  <c r="R1185" i="6"/>
  <c r="Q1185" i="6"/>
  <c r="P1185" i="6"/>
  <c r="O1185" i="6"/>
  <c r="N1185" i="6"/>
  <c r="M1185" i="6"/>
  <c r="U1185" i="6" s="1"/>
  <c r="E1185" i="6"/>
  <c r="B1185" i="6"/>
  <c r="BK1184" i="6"/>
  <c r="BJ1184" i="6"/>
  <c r="BC1184" i="6"/>
  <c r="BB1184" i="6"/>
  <c r="BA1184" i="6"/>
  <c r="AZ1184" i="6"/>
  <c r="AY1184" i="6"/>
  <c r="AX1184" i="6"/>
  <c r="AW1184" i="6"/>
  <c r="AV1184" i="6"/>
  <c r="AU1184" i="6"/>
  <c r="AT1184" i="6"/>
  <c r="AS1184" i="6"/>
  <c r="AR1184" i="6"/>
  <c r="AQ1184" i="6"/>
  <c r="AP1184" i="6"/>
  <c r="AO1184" i="6"/>
  <c r="AN1184" i="6"/>
  <c r="BD1184" i="6" s="1"/>
  <c r="AL1184" i="6"/>
  <c r="AK1184" i="6"/>
  <c r="AJ1184" i="6"/>
  <c r="AI1184" i="6"/>
  <c r="AH1184" i="6"/>
  <c r="AG1184" i="6"/>
  <c r="AB1184" i="6"/>
  <c r="Z1184" i="6"/>
  <c r="Y1184" i="6"/>
  <c r="X1184" i="6"/>
  <c r="V1184" i="6"/>
  <c r="T1184" i="6"/>
  <c r="S1184" i="6"/>
  <c r="R1184" i="6"/>
  <c r="Q1184" i="6"/>
  <c r="P1184" i="6"/>
  <c r="O1184" i="6"/>
  <c r="N1184" i="6"/>
  <c r="M1184" i="6"/>
  <c r="U1184" i="6" s="1"/>
  <c r="E1184" i="6"/>
  <c r="B1184" i="6"/>
  <c r="BK1183" i="6"/>
  <c r="BJ1183" i="6"/>
  <c r="BC1183" i="6"/>
  <c r="BB1183" i="6"/>
  <c r="BA1183" i="6"/>
  <c r="AZ1183" i="6"/>
  <c r="AY1183" i="6"/>
  <c r="AX1183" i="6"/>
  <c r="AW1183" i="6"/>
  <c r="AV1183" i="6"/>
  <c r="AU1183" i="6"/>
  <c r="AT1183" i="6"/>
  <c r="AS1183" i="6"/>
  <c r="AR1183" i="6"/>
  <c r="AQ1183" i="6"/>
  <c r="AP1183" i="6"/>
  <c r="AO1183" i="6"/>
  <c r="AN1183" i="6"/>
  <c r="BD1183" i="6" s="1"/>
  <c r="AL1183" i="6"/>
  <c r="AK1183" i="6"/>
  <c r="AJ1183" i="6"/>
  <c r="AI1183" i="6"/>
  <c r="AH1183" i="6"/>
  <c r="AG1183" i="6"/>
  <c r="AB1183" i="6"/>
  <c r="Z1183" i="6"/>
  <c r="Y1183" i="6"/>
  <c r="X1183" i="6"/>
  <c r="V1183" i="6"/>
  <c r="T1183" i="6"/>
  <c r="S1183" i="6"/>
  <c r="R1183" i="6"/>
  <c r="Q1183" i="6"/>
  <c r="P1183" i="6"/>
  <c r="O1183" i="6"/>
  <c r="N1183" i="6"/>
  <c r="M1183" i="6"/>
  <c r="U1183" i="6" s="1"/>
  <c r="E1183" i="6"/>
  <c r="B1183" i="6"/>
  <c r="BK1182" i="6"/>
  <c r="BJ1182" i="6"/>
  <c r="BC1182" i="6"/>
  <c r="BB1182" i="6"/>
  <c r="BA1182" i="6"/>
  <c r="AZ1182" i="6"/>
  <c r="AY1182" i="6"/>
  <c r="AX1182" i="6"/>
  <c r="AW1182" i="6"/>
  <c r="AV1182" i="6"/>
  <c r="AU1182" i="6"/>
  <c r="AT1182" i="6"/>
  <c r="AS1182" i="6"/>
  <c r="AR1182" i="6"/>
  <c r="AQ1182" i="6"/>
  <c r="AP1182" i="6"/>
  <c r="AO1182" i="6"/>
  <c r="AN1182" i="6"/>
  <c r="BD1182" i="6" s="1"/>
  <c r="AL1182" i="6"/>
  <c r="AK1182" i="6"/>
  <c r="AJ1182" i="6"/>
  <c r="AI1182" i="6"/>
  <c r="AH1182" i="6"/>
  <c r="AG1182" i="6"/>
  <c r="AB1182" i="6"/>
  <c r="Z1182" i="6"/>
  <c r="Y1182" i="6"/>
  <c r="X1182" i="6"/>
  <c r="V1182" i="6"/>
  <c r="T1182" i="6"/>
  <c r="S1182" i="6"/>
  <c r="R1182" i="6"/>
  <c r="Q1182" i="6"/>
  <c r="P1182" i="6"/>
  <c r="O1182" i="6"/>
  <c r="N1182" i="6"/>
  <c r="M1182" i="6"/>
  <c r="U1182" i="6" s="1"/>
  <c r="E1182" i="6"/>
  <c r="B1182" i="6"/>
  <c r="BK1181" i="6"/>
  <c r="BJ1181" i="6"/>
  <c r="BC1181" i="6"/>
  <c r="BB1181" i="6"/>
  <c r="BA1181" i="6"/>
  <c r="AZ1181" i="6"/>
  <c r="AY1181" i="6"/>
  <c r="AX1181" i="6"/>
  <c r="AW1181" i="6"/>
  <c r="AV1181" i="6"/>
  <c r="AU1181" i="6"/>
  <c r="AT1181" i="6"/>
  <c r="AS1181" i="6"/>
  <c r="AR1181" i="6"/>
  <c r="AQ1181" i="6"/>
  <c r="AP1181" i="6"/>
  <c r="AO1181" i="6"/>
  <c r="AN1181" i="6"/>
  <c r="BD1181" i="6" s="1"/>
  <c r="AL1181" i="6"/>
  <c r="AK1181" i="6"/>
  <c r="AJ1181" i="6"/>
  <c r="AI1181" i="6"/>
  <c r="AH1181" i="6"/>
  <c r="AG1181" i="6"/>
  <c r="AB1181" i="6"/>
  <c r="Z1181" i="6"/>
  <c r="Y1181" i="6"/>
  <c r="X1181" i="6"/>
  <c r="V1181" i="6"/>
  <c r="T1181" i="6"/>
  <c r="S1181" i="6"/>
  <c r="R1181" i="6"/>
  <c r="Q1181" i="6"/>
  <c r="P1181" i="6"/>
  <c r="O1181" i="6"/>
  <c r="N1181" i="6"/>
  <c r="M1181" i="6"/>
  <c r="U1181" i="6" s="1"/>
  <c r="E1181" i="6"/>
  <c r="B1181" i="6"/>
  <c r="BK1180" i="6"/>
  <c r="BJ1180" i="6"/>
  <c r="BC1180" i="6"/>
  <c r="BB1180" i="6"/>
  <c r="BA1180" i="6"/>
  <c r="AZ1180" i="6"/>
  <c r="AY1180" i="6"/>
  <c r="AX1180" i="6"/>
  <c r="AW1180" i="6"/>
  <c r="AV1180" i="6"/>
  <c r="AU1180" i="6"/>
  <c r="AT1180" i="6"/>
  <c r="AS1180" i="6"/>
  <c r="AR1180" i="6"/>
  <c r="AQ1180" i="6"/>
  <c r="AP1180" i="6"/>
  <c r="AO1180" i="6"/>
  <c r="AN1180" i="6"/>
  <c r="BD1180" i="6" s="1"/>
  <c r="AL1180" i="6"/>
  <c r="AK1180" i="6"/>
  <c r="AJ1180" i="6"/>
  <c r="AI1180" i="6"/>
  <c r="AH1180" i="6"/>
  <c r="AG1180" i="6"/>
  <c r="AB1180" i="6"/>
  <c r="Z1180" i="6"/>
  <c r="Y1180" i="6"/>
  <c r="X1180" i="6"/>
  <c r="V1180" i="6"/>
  <c r="T1180" i="6"/>
  <c r="S1180" i="6"/>
  <c r="R1180" i="6"/>
  <c r="Q1180" i="6"/>
  <c r="P1180" i="6"/>
  <c r="O1180" i="6"/>
  <c r="N1180" i="6"/>
  <c r="M1180" i="6"/>
  <c r="U1180" i="6" s="1"/>
  <c r="E1180" i="6"/>
  <c r="B1180" i="6"/>
  <c r="BK1179" i="6"/>
  <c r="BJ1179" i="6"/>
  <c r="BC1179" i="6"/>
  <c r="BB1179" i="6"/>
  <c r="BA1179" i="6"/>
  <c r="AZ1179" i="6"/>
  <c r="AY1179" i="6"/>
  <c r="AX1179" i="6"/>
  <c r="AW1179" i="6"/>
  <c r="AV1179" i="6"/>
  <c r="AU1179" i="6"/>
  <c r="AT1179" i="6"/>
  <c r="AS1179" i="6"/>
  <c r="AR1179" i="6"/>
  <c r="AQ1179" i="6"/>
  <c r="AP1179" i="6"/>
  <c r="AO1179" i="6"/>
  <c r="AN1179" i="6"/>
  <c r="BD1179" i="6" s="1"/>
  <c r="AL1179" i="6"/>
  <c r="AK1179" i="6"/>
  <c r="AJ1179" i="6"/>
  <c r="AI1179" i="6"/>
  <c r="AH1179" i="6"/>
  <c r="AG1179" i="6"/>
  <c r="AB1179" i="6"/>
  <c r="Z1179" i="6"/>
  <c r="Y1179" i="6"/>
  <c r="X1179" i="6"/>
  <c r="V1179" i="6"/>
  <c r="T1179" i="6"/>
  <c r="S1179" i="6"/>
  <c r="R1179" i="6"/>
  <c r="Q1179" i="6"/>
  <c r="P1179" i="6"/>
  <c r="O1179" i="6"/>
  <c r="N1179" i="6"/>
  <c r="M1179" i="6"/>
  <c r="U1179" i="6" s="1"/>
  <c r="E1179" i="6"/>
  <c r="B1179" i="6"/>
  <c r="BK1178" i="6"/>
  <c r="BJ1178" i="6"/>
  <c r="BC1178" i="6"/>
  <c r="BB1178" i="6"/>
  <c r="BA1178" i="6"/>
  <c r="AZ1178" i="6"/>
  <c r="AY1178" i="6"/>
  <c r="AX1178" i="6"/>
  <c r="AW1178" i="6"/>
  <c r="AV1178" i="6"/>
  <c r="AU1178" i="6"/>
  <c r="AT1178" i="6"/>
  <c r="AS1178" i="6"/>
  <c r="AR1178" i="6"/>
  <c r="AQ1178" i="6"/>
  <c r="AP1178" i="6"/>
  <c r="AO1178" i="6"/>
  <c r="AN1178" i="6"/>
  <c r="BD1178" i="6" s="1"/>
  <c r="AL1178" i="6"/>
  <c r="AK1178" i="6"/>
  <c r="AJ1178" i="6"/>
  <c r="AI1178" i="6"/>
  <c r="AH1178" i="6"/>
  <c r="AG1178" i="6"/>
  <c r="AB1178" i="6"/>
  <c r="Z1178" i="6"/>
  <c r="Y1178" i="6"/>
  <c r="X1178" i="6"/>
  <c r="V1178" i="6"/>
  <c r="T1178" i="6"/>
  <c r="S1178" i="6"/>
  <c r="R1178" i="6"/>
  <c r="Q1178" i="6"/>
  <c r="P1178" i="6"/>
  <c r="O1178" i="6"/>
  <c r="N1178" i="6"/>
  <c r="M1178" i="6"/>
  <c r="U1178" i="6" s="1"/>
  <c r="E1178" i="6"/>
  <c r="B1178" i="6"/>
  <c r="BK1177" i="6"/>
  <c r="BJ1177" i="6"/>
  <c r="BC1177" i="6"/>
  <c r="BB1177" i="6"/>
  <c r="BA1177" i="6"/>
  <c r="AZ1177" i="6"/>
  <c r="AY1177" i="6"/>
  <c r="AX1177" i="6"/>
  <c r="AW1177" i="6"/>
  <c r="AV1177" i="6"/>
  <c r="AU1177" i="6"/>
  <c r="AT1177" i="6"/>
  <c r="AS1177" i="6"/>
  <c r="AR1177" i="6"/>
  <c r="AQ1177" i="6"/>
  <c r="AP1177" i="6"/>
  <c r="AO1177" i="6"/>
  <c r="AN1177" i="6"/>
  <c r="BD1177" i="6" s="1"/>
  <c r="AL1177" i="6"/>
  <c r="AK1177" i="6"/>
  <c r="AJ1177" i="6"/>
  <c r="AI1177" i="6"/>
  <c r="AH1177" i="6"/>
  <c r="AG1177" i="6"/>
  <c r="AB1177" i="6"/>
  <c r="Z1177" i="6"/>
  <c r="Y1177" i="6"/>
  <c r="X1177" i="6"/>
  <c r="V1177" i="6"/>
  <c r="T1177" i="6"/>
  <c r="S1177" i="6"/>
  <c r="R1177" i="6"/>
  <c r="Q1177" i="6"/>
  <c r="P1177" i="6"/>
  <c r="O1177" i="6"/>
  <c r="N1177" i="6"/>
  <c r="M1177" i="6"/>
  <c r="U1177" i="6" s="1"/>
  <c r="E1177" i="6"/>
  <c r="B1177" i="6"/>
  <c r="BK1176" i="6"/>
  <c r="BJ1176" i="6"/>
  <c r="BC1176" i="6"/>
  <c r="BB1176" i="6"/>
  <c r="BA1176" i="6"/>
  <c r="AZ1176" i="6"/>
  <c r="AY1176" i="6"/>
  <c r="AX1176" i="6"/>
  <c r="AW1176" i="6"/>
  <c r="AV1176" i="6"/>
  <c r="AU1176" i="6"/>
  <c r="AT1176" i="6"/>
  <c r="AS1176" i="6"/>
  <c r="AR1176" i="6"/>
  <c r="AQ1176" i="6"/>
  <c r="AP1176" i="6"/>
  <c r="AO1176" i="6"/>
  <c r="AN1176" i="6"/>
  <c r="BD1176" i="6" s="1"/>
  <c r="AL1176" i="6"/>
  <c r="AK1176" i="6"/>
  <c r="AJ1176" i="6"/>
  <c r="AI1176" i="6"/>
  <c r="AH1176" i="6"/>
  <c r="AG1176" i="6"/>
  <c r="AB1176" i="6"/>
  <c r="Z1176" i="6"/>
  <c r="Y1176" i="6"/>
  <c r="X1176" i="6"/>
  <c r="V1176" i="6"/>
  <c r="T1176" i="6"/>
  <c r="S1176" i="6"/>
  <c r="R1176" i="6"/>
  <c r="Q1176" i="6"/>
  <c r="P1176" i="6"/>
  <c r="O1176" i="6"/>
  <c r="N1176" i="6"/>
  <c r="M1176" i="6"/>
  <c r="U1176" i="6" s="1"/>
  <c r="E1176" i="6"/>
  <c r="B1176" i="6"/>
  <c r="BK1175" i="6"/>
  <c r="BJ1175" i="6"/>
  <c r="BC1175" i="6"/>
  <c r="BB1175" i="6"/>
  <c r="BA1175" i="6"/>
  <c r="AZ1175" i="6"/>
  <c r="AY1175" i="6"/>
  <c r="AX1175" i="6"/>
  <c r="AW1175" i="6"/>
  <c r="AV1175" i="6"/>
  <c r="AU1175" i="6"/>
  <c r="AT1175" i="6"/>
  <c r="AS1175" i="6"/>
  <c r="AR1175" i="6"/>
  <c r="AQ1175" i="6"/>
  <c r="AP1175" i="6"/>
  <c r="AO1175" i="6"/>
  <c r="AN1175" i="6"/>
  <c r="BD1175" i="6" s="1"/>
  <c r="AL1175" i="6"/>
  <c r="AK1175" i="6"/>
  <c r="AJ1175" i="6"/>
  <c r="AI1175" i="6"/>
  <c r="AH1175" i="6"/>
  <c r="AG1175" i="6"/>
  <c r="AB1175" i="6"/>
  <c r="Z1175" i="6"/>
  <c r="Y1175" i="6"/>
  <c r="X1175" i="6"/>
  <c r="V1175" i="6"/>
  <c r="T1175" i="6"/>
  <c r="S1175" i="6"/>
  <c r="R1175" i="6"/>
  <c r="Q1175" i="6"/>
  <c r="P1175" i="6"/>
  <c r="O1175" i="6"/>
  <c r="N1175" i="6"/>
  <c r="M1175" i="6"/>
  <c r="U1175" i="6" s="1"/>
  <c r="E1175" i="6"/>
  <c r="B1175" i="6"/>
  <c r="BK1174" i="6"/>
  <c r="BJ1174" i="6"/>
  <c r="BC1174" i="6"/>
  <c r="BB1174" i="6"/>
  <c r="BA1174" i="6"/>
  <c r="AZ1174" i="6"/>
  <c r="AY1174" i="6"/>
  <c r="AX1174" i="6"/>
  <c r="AW1174" i="6"/>
  <c r="AV1174" i="6"/>
  <c r="AU1174" i="6"/>
  <c r="AT1174" i="6"/>
  <c r="AS1174" i="6"/>
  <c r="AR1174" i="6"/>
  <c r="AQ1174" i="6"/>
  <c r="AP1174" i="6"/>
  <c r="AO1174" i="6"/>
  <c r="AN1174" i="6"/>
  <c r="BD1174" i="6" s="1"/>
  <c r="AL1174" i="6"/>
  <c r="AK1174" i="6"/>
  <c r="AJ1174" i="6"/>
  <c r="AI1174" i="6"/>
  <c r="AH1174" i="6"/>
  <c r="AG1174" i="6"/>
  <c r="AB1174" i="6"/>
  <c r="Z1174" i="6"/>
  <c r="Y1174" i="6"/>
  <c r="X1174" i="6"/>
  <c r="V1174" i="6"/>
  <c r="T1174" i="6"/>
  <c r="S1174" i="6"/>
  <c r="R1174" i="6"/>
  <c r="Q1174" i="6"/>
  <c r="P1174" i="6"/>
  <c r="O1174" i="6"/>
  <c r="N1174" i="6"/>
  <c r="M1174" i="6"/>
  <c r="U1174" i="6" s="1"/>
  <c r="E1174" i="6"/>
  <c r="B1174" i="6"/>
  <c r="BK1173" i="6"/>
  <c r="BJ1173" i="6"/>
  <c r="BC1173" i="6"/>
  <c r="BB1173" i="6"/>
  <c r="BA1173" i="6"/>
  <c r="AZ1173" i="6"/>
  <c r="AY1173" i="6"/>
  <c r="AX1173" i="6"/>
  <c r="AW1173" i="6"/>
  <c r="AV1173" i="6"/>
  <c r="AU1173" i="6"/>
  <c r="AT1173" i="6"/>
  <c r="AS1173" i="6"/>
  <c r="AR1173" i="6"/>
  <c r="AQ1173" i="6"/>
  <c r="AP1173" i="6"/>
  <c r="AO1173" i="6"/>
  <c r="AN1173" i="6"/>
  <c r="BD1173" i="6" s="1"/>
  <c r="AL1173" i="6"/>
  <c r="AK1173" i="6"/>
  <c r="AJ1173" i="6"/>
  <c r="AI1173" i="6"/>
  <c r="AH1173" i="6"/>
  <c r="AG1173" i="6"/>
  <c r="AB1173" i="6"/>
  <c r="Z1173" i="6"/>
  <c r="Y1173" i="6"/>
  <c r="X1173" i="6"/>
  <c r="V1173" i="6"/>
  <c r="T1173" i="6"/>
  <c r="S1173" i="6"/>
  <c r="R1173" i="6"/>
  <c r="Q1173" i="6"/>
  <c r="P1173" i="6"/>
  <c r="O1173" i="6"/>
  <c r="N1173" i="6"/>
  <c r="M1173" i="6"/>
  <c r="U1173" i="6" s="1"/>
  <c r="E1173" i="6"/>
  <c r="B1173" i="6"/>
  <c r="BK1172" i="6"/>
  <c r="BJ1172" i="6"/>
  <c r="BC1172" i="6"/>
  <c r="BB1172" i="6"/>
  <c r="BA1172" i="6"/>
  <c r="AZ1172" i="6"/>
  <c r="AY1172" i="6"/>
  <c r="AX1172" i="6"/>
  <c r="AW1172" i="6"/>
  <c r="AV1172" i="6"/>
  <c r="AU1172" i="6"/>
  <c r="AT1172" i="6"/>
  <c r="AS1172" i="6"/>
  <c r="AR1172" i="6"/>
  <c r="AQ1172" i="6"/>
  <c r="AP1172" i="6"/>
  <c r="AO1172" i="6"/>
  <c r="AN1172" i="6"/>
  <c r="BD1172" i="6" s="1"/>
  <c r="AL1172" i="6"/>
  <c r="AK1172" i="6"/>
  <c r="AJ1172" i="6"/>
  <c r="AI1172" i="6"/>
  <c r="AH1172" i="6"/>
  <c r="AG1172" i="6"/>
  <c r="AB1172" i="6"/>
  <c r="Z1172" i="6"/>
  <c r="Y1172" i="6"/>
  <c r="X1172" i="6"/>
  <c r="V1172" i="6"/>
  <c r="T1172" i="6"/>
  <c r="S1172" i="6"/>
  <c r="R1172" i="6"/>
  <c r="Q1172" i="6"/>
  <c r="P1172" i="6"/>
  <c r="O1172" i="6"/>
  <c r="N1172" i="6"/>
  <c r="M1172" i="6"/>
  <c r="U1172" i="6" s="1"/>
  <c r="E1172" i="6"/>
  <c r="B1172" i="6"/>
  <c r="BK1171" i="6"/>
  <c r="BJ1171" i="6"/>
  <c r="BC1171" i="6"/>
  <c r="BB1171" i="6"/>
  <c r="BA1171" i="6"/>
  <c r="AZ1171" i="6"/>
  <c r="AY1171" i="6"/>
  <c r="AX1171" i="6"/>
  <c r="AW1171" i="6"/>
  <c r="AV1171" i="6"/>
  <c r="AU1171" i="6"/>
  <c r="AT1171" i="6"/>
  <c r="AS1171" i="6"/>
  <c r="AR1171" i="6"/>
  <c r="AQ1171" i="6"/>
  <c r="AP1171" i="6"/>
  <c r="AO1171" i="6"/>
  <c r="AN1171" i="6"/>
  <c r="BD1171" i="6" s="1"/>
  <c r="AL1171" i="6"/>
  <c r="AK1171" i="6"/>
  <c r="AJ1171" i="6"/>
  <c r="AI1171" i="6"/>
  <c r="AH1171" i="6"/>
  <c r="AG1171" i="6"/>
  <c r="AB1171" i="6"/>
  <c r="Z1171" i="6"/>
  <c r="Y1171" i="6"/>
  <c r="X1171" i="6"/>
  <c r="V1171" i="6"/>
  <c r="T1171" i="6"/>
  <c r="S1171" i="6"/>
  <c r="R1171" i="6"/>
  <c r="Q1171" i="6"/>
  <c r="P1171" i="6"/>
  <c r="O1171" i="6"/>
  <c r="N1171" i="6"/>
  <c r="M1171" i="6"/>
  <c r="U1171" i="6" s="1"/>
  <c r="E1171" i="6"/>
  <c r="B1171" i="6"/>
  <c r="BK1170" i="6"/>
  <c r="BJ1170" i="6"/>
  <c r="BC1170" i="6"/>
  <c r="BB1170" i="6"/>
  <c r="BA1170" i="6"/>
  <c r="AZ1170" i="6"/>
  <c r="AY1170" i="6"/>
  <c r="AX1170" i="6"/>
  <c r="AW1170" i="6"/>
  <c r="AV1170" i="6"/>
  <c r="AU1170" i="6"/>
  <c r="AT1170" i="6"/>
  <c r="AS1170" i="6"/>
  <c r="AR1170" i="6"/>
  <c r="AQ1170" i="6"/>
  <c r="AP1170" i="6"/>
  <c r="AO1170" i="6"/>
  <c r="AN1170" i="6"/>
  <c r="BD1170" i="6" s="1"/>
  <c r="AL1170" i="6"/>
  <c r="AK1170" i="6"/>
  <c r="AJ1170" i="6"/>
  <c r="AI1170" i="6"/>
  <c r="AH1170" i="6"/>
  <c r="AG1170" i="6"/>
  <c r="AB1170" i="6"/>
  <c r="Z1170" i="6"/>
  <c r="Y1170" i="6"/>
  <c r="X1170" i="6"/>
  <c r="V1170" i="6"/>
  <c r="T1170" i="6"/>
  <c r="S1170" i="6"/>
  <c r="R1170" i="6"/>
  <c r="Q1170" i="6"/>
  <c r="P1170" i="6"/>
  <c r="O1170" i="6"/>
  <c r="N1170" i="6"/>
  <c r="M1170" i="6"/>
  <c r="U1170" i="6" s="1"/>
  <c r="E1170" i="6"/>
  <c r="B1170" i="6"/>
  <c r="BK1169" i="6"/>
  <c r="BJ1169" i="6"/>
  <c r="BC1169" i="6"/>
  <c r="BB1169" i="6"/>
  <c r="BA1169" i="6"/>
  <c r="AZ1169" i="6"/>
  <c r="AY1169" i="6"/>
  <c r="AX1169" i="6"/>
  <c r="AW1169" i="6"/>
  <c r="AV1169" i="6"/>
  <c r="AU1169" i="6"/>
  <c r="AT1169" i="6"/>
  <c r="AS1169" i="6"/>
  <c r="AR1169" i="6"/>
  <c r="AQ1169" i="6"/>
  <c r="AP1169" i="6"/>
  <c r="AO1169" i="6"/>
  <c r="AN1169" i="6"/>
  <c r="BD1169" i="6" s="1"/>
  <c r="AL1169" i="6"/>
  <c r="AK1169" i="6"/>
  <c r="AJ1169" i="6"/>
  <c r="AI1169" i="6"/>
  <c r="AH1169" i="6"/>
  <c r="AG1169" i="6"/>
  <c r="AB1169" i="6"/>
  <c r="Z1169" i="6"/>
  <c r="Y1169" i="6"/>
  <c r="X1169" i="6"/>
  <c r="V1169" i="6"/>
  <c r="T1169" i="6"/>
  <c r="S1169" i="6"/>
  <c r="R1169" i="6"/>
  <c r="Q1169" i="6"/>
  <c r="P1169" i="6"/>
  <c r="O1169" i="6"/>
  <c r="N1169" i="6"/>
  <c r="M1169" i="6"/>
  <c r="U1169" i="6" s="1"/>
  <c r="E1169" i="6"/>
  <c r="B1169" i="6"/>
  <c r="BK1168" i="6"/>
  <c r="BJ1168" i="6"/>
  <c r="BC1168" i="6"/>
  <c r="BB1168" i="6"/>
  <c r="BA1168" i="6"/>
  <c r="AZ1168" i="6"/>
  <c r="AY1168" i="6"/>
  <c r="AX1168" i="6"/>
  <c r="AW1168" i="6"/>
  <c r="AV1168" i="6"/>
  <c r="AU1168" i="6"/>
  <c r="AT1168" i="6"/>
  <c r="AS1168" i="6"/>
  <c r="AR1168" i="6"/>
  <c r="AQ1168" i="6"/>
  <c r="AP1168" i="6"/>
  <c r="AO1168" i="6"/>
  <c r="AN1168" i="6"/>
  <c r="BD1168" i="6" s="1"/>
  <c r="AL1168" i="6"/>
  <c r="AK1168" i="6"/>
  <c r="AJ1168" i="6"/>
  <c r="AI1168" i="6"/>
  <c r="AH1168" i="6"/>
  <c r="AG1168" i="6"/>
  <c r="AB1168" i="6"/>
  <c r="Z1168" i="6"/>
  <c r="Y1168" i="6"/>
  <c r="X1168" i="6"/>
  <c r="V1168" i="6"/>
  <c r="T1168" i="6"/>
  <c r="S1168" i="6"/>
  <c r="R1168" i="6"/>
  <c r="Q1168" i="6"/>
  <c r="P1168" i="6"/>
  <c r="O1168" i="6"/>
  <c r="N1168" i="6"/>
  <c r="M1168" i="6"/>
  <c r="U1168" i="6" s="1"/>
  <c r="E1168" i="6"/>
  <c r="B1168" i="6"/>
  <c r="BK1167" i="6"/>
  <c r="BJ1167" i="6"/>
  <c r="BC1167" i="6"/>
  <c r="BB1167" i="6"/>
  <c r="BA1167" i="6"/>
  <c r="AZ1167" i="6"/>
  <c r="AY1167" i="6"/>
  <c r="AX1167" i="6"/>
  <c r="AW1167" i="6"/>
  <c r="AV1167" i="6"/>
  <c r="AU1167" i="6"/>
  <c r="AT1167" i="6"/>
  <c r="AS1167" i="6"/>
  <c r="AR1167" i="6"/>
  <c r="AQ1167" i="6"/>
  <c r="AP1167" i="6"/>
  <c r="AO1167" i="6"/>
  <c r="AN1167" i="6"/>
  <c r="BD1167" i="6" s="1"/>
  <c r="AL1167" i="6"/>
  <c r="AK1167" i="6"/>
  <c r="AJ1167" i="6"/>
  <c r="AI1167" i="6"/>
  <c r="AH1167" i="6"/>
  <c r="AG1167" i="6"/>
  <c r="AB1167" i="6"/>
  <c r="Z1167" i="6"/>
  <c r="Y1167" i="6"/>
  <c r="X1167" i="6"/>
  <c r="V1167" i="6"/>
  <c r="T1167" i="6"/>
  <c r="S1167" i="6"/>
  <c r="R1167" i="6"/>
  <c r="Q1167" i="6"/>
  <c r="P1167" i="6"/>
  <c r="O1167" i="6"/>
  <c r="N1167" i="6"/>
  <c r="M1167" i="6"/>
  <c r="U1167" i="6" s="1"/>
  <c r="E1167" i="6"/>
  <c r="B1167" i="6"/>
  <c r="BK1166" i="6"/>
  <c r="BJ1166" i="6"/>
  <c r="BC1166" i="6"/>
  <c r="BB1166" i="6"/>
  <c r="BA1166" i="6"/>
  <c r="AZ1166" i="6"/>
  <c r="AY1166" i="6"/>
  <c r="AX1166" i="6"/>
  <c r="AW1166" i="6"/>
  <c r="AV1166" i="6"/>
  <c r="AU1166" i="6"/>
  <c r="AT1166" i="6"/>
  <c r="AS1166" i="6"/>
  <c r="AR1166" i="6"/>
  <c r="AQ1166" i="6"/>
  <c r="AP1166" i="6"/>
  <c r="AO1166" i="6"/>
  <c r="AN1166" i="6"/>
  <c r="BD1166" i="6" s="1"/>
  <c r="AL1166" i="6"/>
  <c r="AK1166" i="6"/>
  <c r="AJ1166" i="6"/>
  <c r="AI1166" i="6"/>
  <c r="AH1166" i="6"/>
  <c r="AG1166" i="6"/>
  <c r="AB1166" i="6"/>
  <c r="Z1166" i="6"/>
  <c r="Y1166" i="6"/>
  <c r="X1166" i="6"/>
  <c r="V1166" i="6"/>
  <c r="T1166" i="6"/>
  <c r="S1166" i="6"/>
  <c r="R1166" i="6"/>
  <c r="Q1166" i="6"/>
  <c r="P1166" i="6"/>
  <c r="O1166" i="6"/>
  <c r="N1166" i="6"/>
  <c r="M1166" i="6"/>
  <c r="U1166" i="6" s="1"/>
  <c r="E1166" i="6"/>
  <c r="B1166" i="6"/>
  <c r="BK1165" i="6"/>
  <c r="BJ1165" i="6"/>
  <c r="BC1165" i="6"/>
  <c r="BB1165" i="6"/>
  <c r="BA1165" i="6"/>
  <c r="AZ1165" i="6"/>
  <c r="AY1165" i="6"/>
  <c r="AX1165" i="6"/>
  <c r="AW1165" i="6"/>
  <c r="AV1165" i="6"/>
  <c r="AU1165" i="6"/>
  <c r="AT1165" i="6"/>
  <c r="AS1165" i="6"/>
  <c r="AR1165" i="6"/>
  <c r="AQ1165" i="6"/>
  <c r="AP1165" i="6"/>
  <c r="AO1165" i="6"/>
  <c r="AN1165" i="6"/>
  <c r="BD1165" i="6" s="1"/>
  <c r="AL1165" i="6"/>
  <c r="AK1165" i="6"/>
  <c r="AJ1165" i="6"/>
  <c r="AI1165" i="6"/>
  <c r="AH1165" i="6"/>
  <c r="AG1165" i="6"/>
  <c r="AB1165" i="6"/>
  <c r="Z1165" i="6"/>
  <c r="Y1165" i="6"/>
  <c r="X1165" i="6"/>
  <c r="V1165" i="6"/>
  <c r="T1165" i="6"/>
  <c r="S1165" i="6"/>
  <c r="R1165" i="6"/>
  <c r="Q1165" i="6"/>
  <c r="P1165" i="6"/>
  <c r="O1165" i="6"/>
  <c r="N1165" i="6"/>
  <c r="M1165" i="6"/>
  <c r="U1165" i="6" s="1"/>
  <c r="E1165" i="6"/>
  <c r="B1165" i="6"/>
  <c r="BK1164" i="6"/>
  <c r="BJ1164" i="6"/>
  <c r="BC1164" i="6"/>
  <c r="BB1164" i="6"/>
  <c r="BA1164" i="6"/>
  <c r="AZ1164" i="6"/>
  <c r="AY1164" i="6"/>
  <c r="AX1164" i="6"/>
  <c r="AW1164" i="6"/>
  <c r="AV1164" i="6"/>
  <c r="AU1164" i="6"/>
  <c r="AT1164" i="6"/>
  <c r="AS1164" i="6"/>
  <c r="AR1164" i="6"/>
  <c r="AQ1164" i="6"/>
  <c r="AP1164" i="6"/>
  <c r="AO1164" i="6"/>
  <c r="AN1164" i="6"/>
  <c r="BD1164" i="6" s="1"/>
  <c r="AL1164" i="6"/>
  <c r="AK1164" i="6"/>
  <c r="AJ1164" i="6"/>
  <c r="AI1164" i="6"/>
  <c r="AH1164" i="6"/>
  <c r="AG1164" i="6"/>
  <c r="AB1164" i="6"/>
  <c r="Z1164" i="6"/>
  <c r="Y1164" i="6"/>
  <c r="X1164" i="6"/>
  <c r="V1164" i="6"/>
  <c r="T1164" i="6"/>
  <c r="S1164" i="6"/>
  <c r="R1164" i="6"/>
  <c r="Q1164" i="6"/>
  <c r="P1164" i="6"/>
  <c r="O1164" i="6"/>
  <c r="N1164" i="6"/>
  <c r="M1164" i="6"/>
  <c r="U1164" i="6" s="1"/>
  <c r="E1164" i="6"/>
  <c r="B1164" i="6"/>
  <c r="BK1163" i="6"/>
  <c r="BJ1163" i="6"/>
  <c r="BC1163" i="6"/>
  <c r="BB1163" i="6"/>
  <c r="BA1163" i="6"/>
  <c r="AZ1163" i="6"/>
  <c r="AY1163" i="6"/>
  <c r="AX1163" i="6"/>
  <c r="AW1163" i="6"/>
  <c r="AV1163" i="6"/>
  <c r="AU1163" i="6"/>
  <c r="AT1163" i="6"/>
  <c r="AS1163" i="6"/>
  <c r="AR1163" i="6"/>
  <c r="AQ1163" i="6"/>
  <c r="AP1163" i="6"/>
  <c r="AO1163" i="6"/>
  <c r="AN1163" i="6"/>
  <c r="BD1163" i="6" s="1"/>
  <c r="AL1163" i="6"/>
  <c r="AK1163" i="6"/>
  <c r="AJ1163" i="6"/>
  <c r="AI1163" i="6"/>
  <c r="AH1163" i="6"/>
  <c r="AG1163" i="6"/>
  <c r="AB1163" i="6"/>
  <c r="Z1163" i="6"/>
  <c r="Y1163" i="6"/>
  <c r="X1163" i="6"/>
  <c r="V1163" i="6"/>
  <c r="T1163" i="6"/>
  <c r="S1163" i="6"/>
  <c r="R1163" i="6"/>
  <c r="Q1163" i="6"/>
  <c r="P1163" i="6"/>
  <c r="O1163" i="6"/>
  <c r="N1163" i="6"/>
  <c r="M1163" i="6"/>
  <c r="U1163" i="6" s="1"/>
  <c r="E1163" i="6"/>
  <c r="B1163" i="6"/>
  <c r="BK1162" i="6"/>
  <c r="BJ1162" i="6"/>
  <c r="BC1162" i="6"/>
  <c r="BB1162" i="6"/>
  <c r="BA1162" i="6"/>
  <c r="AZ1162" i="6"/>
  <c r="AY1162" i="6"/>
  <c r="AX1162" i="6"/>
  <c r="AW1162" i="6"/>
  <c r="AV1162" i="6"/>
  <c r="AU1162" i="6"/>
  <c r="AT1162" i="6"/>
  <c r="AS1162" i="6"/>
  <c r="AR1162" i="6"/>
  <c r="AQ1162" i="6"/>
  <c r="AP1162" i="6"/>
  <c r="AO1162" i="6"/>
  <c r="AN1162" i="6"/>
  <c r="BD1162" i="6" s="1"/>
  <c r="AL1162" i="6"/>
  <c r="AK1162" i="6"/>
  <c r="AJ1162" i="6"/>
  <c r="AI1162" i="6"/>
  <c r="AH1162" i="6"/>
  <c r="AG1162" i="6"/>
  <c r="AB1162" i="6"/>
  <c r="Z1162" i="6"/>
  <c r="Y1162" i="6"/>
  <c r="X1162" i="6"/>
  <c r="V1162" i="6"/>
  <c r="T1162" i="6"/>
  <c r="S1162" i="6"/>
  <c r="R1162" i="6"/>
  <c r="Q1162" i="6"/>
  <c r="P1162" i="6"/>
  <c r="O1162" i="6"/>
  <c r="N1162" i="6"/>
  <c r="M1162" i="6"/>
  <c r="U1162" i="6" s="1"/>
  <c r="E1162" i="6"/>
  <c r="B1162" i="6"/>
  <c r="BK1161" i="6"/>
  <c r="BJ1161" i="6"/>
  <c r="BC1161" i="6"/>
  <c r="BB1161" i="6"/>
  <c r="BA1161" i="6"/>
  <c r="AZ1161" i="6"/>
  <c r="AY1161" i="6"/>
  <c r="AX1161" i="6"/>
  <c r="AW1161" i="6"/>
  <c r="AV1161" i="6"/>
  <c r="AU1161" i="6"/>
  <c r="AT1161" i="6"/>
  <c r="AS1161" i="6"/>
  <c r="AR1161" i="6"/>
  <c r="AQ1161" i="6"/>
  <c r="AP1161" i="6"/>
  <c r="AO1161" i="6"/>
  <c r="AN1161" i="6"/>
  <c r="BD1161" i="6" s="1"/>
  <c r="AL1161" i="6"/>
  <c r="AK1161" i="6"/>
  <c r="AJ1161" i="6"/>
  <c r="AI1161" i="6"/>
  <c r="AH1161" i="6"/>
  <c r="AG1161" i="6"/>
  <c r="AB1161" i="6"/>
  <c r="Z1161" i="6"/>
  <c r="Y1161" i="6"/>
  <c r="X1161" i="6"/>
  <c r="V1161" i="6"/>
  <c r="T1161" i="6"/>
  <c r="S1161" i="6"/>
  <c r="R1161" i="6"/>
  <c r="Q1161" i="6"/>
  <c r="P1161" i="6"/>
  <c r="O1161" i="6"/>
  <c r="N1161" i="6"/>
  <c r="M1161" i="6"/>
  <c r="U1161" i="6" s="1"/>
  <c r="E1161" i="6"/>
  <c r="B1161" i="6"/>
  <c r="BK1160" i="6"/>
  <c r="BJ1160" i="6"/>
  <c r="BC1160" i="6"/>
  <c r="BB1160" i="6"/>
  <c r="BA1160" i="6"/>
  <c r="AZ1160" i="6"/>
  <c r="AY1160" i="6"/>
  <c r="AX1160" i="6"/>
  <c r="AW1160" i="6"/>
  <c r="AV1160" i="6"/>
  <c r="AU1160" i="6"/>
  <c r="AT1160" i="6"/>
  <c r="AS1160" i="6"/>
  <c r="AR1160" i="6"/>
  <c r="AQ1160" i="6"/>
  <c r="AP1160" i="6"/>
  <c r="AO1160" i="6"/>
  <c r="AN1160" i="6"/>
  <c r="BD1160" i="6" s="1"/>
  <c r="AL1160" i="6"/>
  <c r="AK1160" i="6"/>
  <c r="AJ1160" i="6"/>
  <c r="AI1160" i="6"/>
  <c r="AH1160" i="6"/>
  <c r="AG1160" i="6"/>
  <c r="AB1160" i="6"/>
  <c r="Z1160" i="6"/>
  <c r="Y1160" i="6"/>
  <c r="X1160" i="6"/>
  <c r="V1160" i="6"/>
  <c r="T1160" i="6"/>
  <c r="S1160" i="6"/>
  <c r="R1160" i="6"/>
  <c r="Q1160" i="6"/>
  <c r="P1160" i="6"/>
  <c r="O1160" i="6"/>
  <c r="N1160" i="6"/>
  <c r="M1160" i="6"/>
  <c r="U1160" i="6" s="1"/>
  <c r="E1160" i="6"/>
  <c r="B1160" i="6"/>
  <c r="BK1159" i="6"/>
  <c r="BJ1159" i="6"/>
  <c r="BC1159" i="6"/>
  <c r="BB1159" i="6"/>
  <c r="BA1159" i="6"/>
  <c r="AZ1159" i="6"/>
  <c r="AY1159" i="6"/>
  <c r="AX1159" i="6"/>
  <c r="AW1159" i="6"/>
  <c r="AV1159" i="6"/>
  <c r="AU1159" i="6"/>
  <c r="AT1159" i="6"/>
  <c r="AS1159" i="6"/>
  <c r="AR1159" i="6"/>
  <c r="AQ1159" i="6"/>
  <c r="AP1159" i="6"/>
  <c r="AO1159" i="6"/>
  <c r="AN1159" i="6"/>
  <c r="BD1159" i="6" s="1"/>
  <c r="AL1159" i="6"/>
  <c r="AK1159" i="6"/>
  <c r="AJ1159" i="6"/>
  <c r="AI1159" i="6"/>
  <c r="AH1159" i="6"/>
  <c r="AG1159" i="6"/>
  <c r="AB1159" i="6"/>
  <c r="Z1159" i="6"/>
  <c r="Y1159" i="6"/>
  <c r="X1159" i="6"/>
  <c r="V1159" i="6"/>
  <c r="T1159" i="6"/>
  <c r="S1159" i="6"/>
  <c r="R1159" i="6"/>
  <c r="Q1159" i="6"/>
  <c r="P1159" i="6"/>
  <c r="O1159" i="6"/>
  <c r="N1159" i="6"/>
  <c r="M1159" i="6"/>
  <c r="U1159" i="6" s="1"/>
  <c r="E1159" i="6"/>
  <c r="B1159" i="6"/>
  <c r="BK1158" i="6"/>
  <c r="BJ1158" i="6"/>
  <c r="BC1158" i="6"/>
  <c r="BB1158" i="6"/>
  <c r="BA1158" i="6"/>
  <c r="AZ1158" i="6"/>
  <c r="AY1158" i="6"/>
  <c r="AX1158" i="6"/>
  <c r="AW1158" i="6"/>
  <c r="AV1158" i="6"/>
  <c r="AU1158" i="6"/>
  <c r="AT1158" i="6"/>
  <c r="AS1158" i="6"/>
  <c r="AR1158" i="6"/>
  <c r="AQ1158" i="6"/>
  <c r="AP1158" i="6"/>
  <c r="AO1158" i="6"/>
  <c r="AN1158" i="6"/>
  <c r="BD1158" i="6" s="1"/>
  <c r="AL1158" i="6"/>
  <c r="AK1158" i="6"/>
  <c r="AJ1158" i="6"/>
  <c r="AI1158" i="6"/>
  <c r="AH1158" i="6"/>
  <c r="AG1158" i="6"/>
  <c r="AB1158" i="6"/>
  <c r="Z1158" i="6"/>
  <c r="Y1158" i="6"/>
  <c r="X1158" i="6"/>
  <c r="V1158" i="6"/>
  <c r="T1158" i="6"/>
  <c r="S1158" i="6"/>
  <c r="R1158" i="6"/>
  <c r="Q1158" i="6"/>
  <c r="P1158" i="6"/>
  <c r="O1158" i="6"/>
  <c r="N1158" i="6"/>
  <c r="M1158" i="6"/>
  <c r="U1158" i="6" s="1"/>
  <c r="E1158" i="6"/>
  <c r="B1158" i="6"/>
  <c r="BK1157" i="6"/>
  <c r="BJ1157" i="6"/>
  <c r="BC1157" i="6"/>
  <c r="BB1157" i="6"/>
  <c r="BA1157" i="6"/>
  <c r="AZ1157" i="6"/>
  <c r="AY1157" i="6"/>
  <c r="AX1157" i="6"/>
  <c r="AW1157" i="6"/>
  <c r="AV1157" i="6"/>
  <c r="AU1157" i="6"/>
  <c r="AT1157" i="6"/>
  <c r="AS1157" i="6"/>
  <c r="AR1157" i="6"/>
  <c r="AQ1157" i="6"/>
  <c r="AP1157" i="6"/>
  <c r="AO1157" i="6"/>
  <c r="AN1157" i="6"/>
  <c r="BD1157" i="6" s="1"/>
  <c r="AL1157" i="6"/>
  <c r="AK1157" i="6"/>
  <c r="AJ1157" i="6"/>
  <c r="AI1157" i="6"/>
  <c r="AH1157" i="6"/>
  <c r="AG1157" i="6"/>
  <c r="AB1157" i="6"/>
  <c r="Z1157" i="6"/>
  <c r="Y1157" i="6"/>
  <c r="X1157" i="6"/>
  <c r="V1157" i="6"/>
  <c r="T1157" i="6"/>
  <c r="S1157" i="6"/>
  <c r="R1157" i="6"/>
  <c r="Q1157" i="6"/>
  <c r="P1157" i="6"/>
  <c r="O1157" i="6"/>
  <c r="N1157" i="6"/>
  <c r="M1157" i="6"/>
  <c r="U1157" i="6" s="1"/>
  <c r="E1157" i="6"/>
  <c r="B1157" i="6"/>
  <c r="BK1156" i="6"/>
  <c r="BJ1156" i="6"/>
  <c r="BC1156" i="6"/>
  <c r="BB1156" i="6"/>
  <c r="BA1156" i="6"/>
  <c r="AZ1156" i="6"/>
  <c r="AY1156" i="6"/>
  <c r="AX1156" i="6"/>
  <c r="AW1156" i="6"/>
  <c r="AV1156" i="6"/>
  <c r="AU1156" i="6"/>
  <c r="AT1156" i="6"/>
  <c r="AS1156" i="6"/>
  <c r="AR1156" i="6"/>
  <c r="AQ1156" i="6"/>
  <c r="AP1156" i="6"/>
  <c r="AO1156" i="6"/>
  <c r="AN1156" i="6"/>
  <c r="BD1156" i="6" s="1"/>
  <c r="AL1156" i="6"/>
  <c r="AK1156" i="6"/>
  <c r="AJ1156" i="6"/>
  <c r="AI1156" i="6"/>
  <c r="AH1156" i="6"/>
  <c r="AG1156" i="6"/>
  <c r="AB1156" i="6"/>
  <c r="Z1156" i="6"/>
  <c r="Y1156" i="6"/>
  <c r="X1156" i="6"/>
  <c r="V1156" i="6"/>
  <c r="T1156" i="6"/>
  <c r="S1156" i="6"/>
  <c r="R1156" i="6"/>
  <c r="Q1156" i="6"/>
  <c r="P1156" i="6"/>
  <c r="O1156" i="6"/>
  <c r="N1156" i="6"/>
  <c r="M1156" i="6"/>
  <c r="U1156" i="6" s="1"/>
  <c r="E1156" i="6"/>
  <c r="B1156" i="6"/>
  <c r="BK1155" i="6"/>
  <c r="BJ1155" i="6"/>
  <c r="BC1155" i="6"/>
  <c r="BB1155" i="6"/>
  <c r="BA1155" i="6"/>
  <c r="AZ1155" i="6"/>
  <c r="AY1155" i="6"/>
  <c r="AX1155" i="6"/>
  <c r="AW1155" i="6"/>
  <c r="AV1155" i="6"/>
  <c r="AU1155" i="6"/>
  <c r="AT1155" i="6"/>
  <c r="AS1155" i="6"/>
  <c r="AR1155" i="6"/>
  <c r="AQ1155" i="6"/>
  <c r="AP1155" i="6"/>
  <c r="AO1155" i="6"/>
  <c r="AN1155" i="6"/>
  <c r="BD1155" i="6" s="1"/>
  <c r="AL1155" i="6"/>
  <c r="AK1155" i="6"/>
  <c r="AJ1155" i="6"/>
  <c r="AI1155" i="6"/>
  <c r="AH1155" i="6"/>
  <c r="AG1155" i="6"/>
  <c r="AB1155" i="6"/>
  <c r="Z1155" i="6"/>
  <c r="Y1155" i="6"/>
  <c r="X1155" i="6"/>
  <c r="V1155" i="6"/>
  <c r="T1155" i="6"/>
  <c r="S1155" i="6"/>
  <c r="R1155" i="6"/>
  <c r="Q1155" i="6"/>
  <c r="P1155" i="6"/>
  <c r="O1155" i="6"/>
  <c r="N1155" i="6"/>
  <c r="M1155" i="6"/>
  <c r="U1155" i="6" s="1"/>
  <c r="E1155" i="6"/>
  <c r="B1155" i="6"/>
  <c r="BK1154" i="6"/>
  <c r="BJ1154" i="6"/>
  <c r="BC1154" i="6"/>
  <c r="BB1154" i="6"/>
  <c r="BA1154" i="6"/>
  <c r="AZ1154" i="6"/>
  <c r="AY1154" i="6"/>
  <c r="AX1154" i="6"/>
  <c r="AW1154" i="6"/>
  <c r="AV1154" i="6"/>
  <c r="AU1154" i="6"/>
  <c r="AT1154" i="6"/>
  <c r="AS1154" i="6"/>
  <c r="AR1154" i="6"/>
  <c r="AQ1154" i="6"/>
  <c r="AP1154" i="6"/>
  <c r="AO1154" i="6"/>
  <c r="AN1154" i="6"/>
  <c r="BD1154" i="6" s="1"/>
  <c r="AL1154" i="6"/>
  <c r="AK1154" i="6"/>
  <c r="AJ1154" i="6"/>
  <c r="AI1154" i="6"/>
  <c r="AH1154" i="6"/>
  <c r="AG1154" i="6"/>
  <c r="AB1154" i="6"/>
  <c r="Z1154" i="6"/>
  <c r="Y1154" i="6"/>
  <c r="X1154" i="6"/>
  <c r="V1154" i="6"/>
  <c r="T1154" i="6"/>
  <c r="S1154" i="6"/>
  <c r="R1154" i="6"/>
  <c r="Q1154" i="6"/>
  <c r="P1154" i="6"/>
  <c r="O1154" i="6"/>
  <c r="N1154" i="6"/>
  <c r="M1154" i="6"/>
  <c r="U1154" i="6" s="1"/>
  <c r="E1154" i="6"/>
  <c r="B1154" i="6"/>
  <c r="BK1153" i="6"/>
  <c r="BJ1153" i="6"/>
  <c r="BC1153" i="6"/>
  <c r="BB1153" i="6"/>
  <c r="BA1153" i="6"/>
  <c r="AZ1153" i="6"/>
  <c r="AY1153" i="6"/>
  <c r="AX1153" i="6"/>
  <c r="AW1153" i="6"/>
  <c r="AV1153" i="6"/>
  <c r="AU1153" i="6"/>
  <c r="AT1153" i="6"/>
  <c r="AS1153" i="6"/>
  <c r="AR1153" i="6"/>
  <c r="AQ1153" i="6"/>
  <c r="AP1153" i="6"/>
  <c r="AO1153" i="6"/>
  <c r="AN1153" i="6"/>
  <c r="BD1153" i="6" s="1"/>
  <c r="AL1153" i="6"/>
  <c r="AK1153" i="6"/>
  <c r="AJ1153" i="6"/>
  <c r="AI1153" i="6"/>
  <c r="AH1153" i="6"/>
  <c r="AG1153" i="6"/>
  <c r="AB1153" i="6"/>
  <c r="Z1153" i="6"/>
  <c r="Y1153" i="6"/>
  <c r="X1153" i="6"/>
  <c r="V1153" i="6"/>
  <c r="T1153" i="6"/>
  <c r="S1153" i="6"/>
  <c r="R1153" i="6"/>
  <c r="Q1153" i="6"/>
  <c r="P1153" i="6"/>
  <c r="O1153" i="6"/>
  <c r="N1153" i="6"/>
  <c r="M1153" i="6"/>
  <c r="U1153" i="6" s="1"/>
  <c r="E1153" i="6"/>
  <c r="B1153" i="6"/>
  <c r="BK1152" i="6"/>
  <c r="BJ1152" i="6"/>
  <c r="BC1152" i="6"/>
  <c r="BB1152" i="6"/>
  <c r="BA1152" i="6"/>
  <c r="AZ1152" i="6"/>
  <c r="AY1152" i="6"/>
  <c r="AX1152" i="6"/>
  <c r="AW1152" i="6"/>
  <c r="AV1152" i="6"/>
  <c r="AU1152" i="6"/>
  <c r="AT1152" i="6"/>
  <c r="AS1152" i="6"/>
  <c r="AR1152" i="6"/>
  <c r="AQ1152" i="6"/>
  <c r="AP1152" i="6"/>
  <c r="AO1152" i="6"/>
  <c r="AN1152" i="6"/>
  <c r="BD1152" i="6" s="1"/>
  <c r="AL1152" i="6"/>
  <c r="AK1152" i="6"/>
  <c r="AJ1152" i="6"/>
  <c r="AI1152" i="6"/>
  <c r="AH1152" i="6"/>
  <c r="AG1152" i="6"/>
  <c r="AB1152" i="6"/>
  <c r="Z1152" i="6"/>
  <c r="Y1152" i="6"/>
  <c r="X1152" i="6"/>
  <c r="V1152" i="6"/>
  <c r="T1152" i="6"/>
  <c r="S1152" i="6"/>
  <c r="R1152" i="6"/>
  <c r="Q1152" i="6"/>
  <c r="P1152" i="6"/>
  <c r="O1152" i="6"/>
  <c r="N1152" i="6"/>
  <c r="M1152" i="6"/>
  <c r="U1152" i="6" s="1"/>
  <c r="E1152" i="6"/>
  <c r="B1152" i="6"/>
  <c r="BK1151" i="6"/>
  <c r="BJ1151" i="6"/>
  <c r="BC1151" i="6"/>
  <c r="BB1151" i="6"/>
  <c r="BA1151" i="6"/>
  <c r="AZ1151" i="6"/>
  <c r="AY1151" i="6"/>
  <c r="AX1151" i="6"/>
  <c r="AW1151" i="6"/>
  <c r="AV1151" i="6"/>
  <c r="AU1151" i="6"/>
  <c r="AT1151" i="6"/>
  <c r="AS1151" i="6"/>
  <c r="AR1151" i="6"/>
  <c r="AQ1151" i="6"/>
  <c r="AP1151" i="6"/>
  <c r="AO1151" i="6"/>
  <c r="AN1151" i="6"/>
  <c r="BD1151" i="6" s="1"/>
  <c r="AL1151" i="6"/>
  <c r="AK1151" i="6"/>
  <c r="AJ1151" i="6"/>
  <c r="AI1151" i="6"/>
  <c r="AH1151" i="6"/>
  <c r="AG1151" i="6"/>
  <c r="AB1151" i="6"/>
  <c r="Z1151" i="6"/>
  <c r="Y1151" i="6"/>
  <c r="X1151" i="6"/>
  <c r="V1151" i="6"/>
  <c r="T1151" i="6"/>
  <c r="S1151" i="6"/>
  <c r="R1151" i="6"/>
  <c r="Q1151" i="6"/>
  <c r="P1151" i="6"/>
  <c r="O1151" i="6"/>
  <c r="N1151" i="6"/>
  <c r="M1151" i="6"/>
  <c r="U1151" i="6" s="1"/>
  <c r="E1151" i="6"/>
  <c r="B1151" i="6"/>
  <c r="BK1150" i="6"/>
  <c r="BJ1150" i="6"/>
  <c r="BC1150" i="6"/>
  <c r="BB1150" i="6"/>
  <c r="BA1150" i="6"/>
  <c r="AZ1150" i="6"/>
  <c r="AY1150" i="6"/>
  <c r="AX1150" i="6"/>
  <c r="AW1150" i="6"/>
  <c r="AV1150" i="6"/>
  <c r="AU1150" i="6"/>
  <c r="AT1150" i="6"/>
  <c r="AS1150" i="6"/>
  <c r="AR1150" i="6"/>
  <c r="AQ1150" i="6"/>
  <c r="AP1150" i="6"/>
  <c r="AO1150" i="6"/>
  <c r="AN1150" i="6"/>
  <c r="BD1150" i="6" s="1"/>
  <c r="AL1150" i="6"/>
  <c r="AK1150" i="6"/>
  <c r="AJ1150" i="6"/>
  <c r="AI1150" i="6"/>
  <c r="AH1150" i="6"/>
  <c r="AG1150" i="6"/>
  <c r="AB1150" i="6"/>
  <c r="Z1150" i="6"/>
  <c r="Y1150" i="6"/>
  <c r="X1150" i="6"/>
  <c r="V1150" i="6"/>
  <c r="T1150" i="6"/>
  <c r="S1150" i="6"/>
  <c r="R1150" i="6"/>
  <c r="Q1150" i="6"/>
  <c r="P1150" i="6"/>
  <c r="O1150" i="6"/>
  <c r="N1150" i="6"/>
  <c r="M1150" i="6"/>
  <c r="U1150" i="6" s="1"/>
  <c r="E1150" i="6"/>
  <c r="B1150" i="6"/>
  <c r="BK1149" i="6"/>
  <c r="BJ1149" i="6"/>
  <c r="BC1149" i="6"/>
  <c r="BB1149" i="6"/>
  <c r="BA1149" i="6"/>
  <c r="AZ1149" i="6"/>
  <c r="AY1149" i="6"/>
  <c r="AX1149" i="6"/>
  <c r="AW1149" i="6"/>
  <c r="AV1149" i="6"/>
  <c r="AU1149" i="6"/>
  <c r="AT1149" i="6"/>
  <c r="AS1149" i="6"/>
  <c r="AR1149" i="6"/>
  <c r="AQ1149" i="6"/>
  <c r="AP1149" i="6"/>
  <c r="AO1149" i="6"/>
  <c r="AN1149" i="6"/>
  <c r="BD1149" i="6" s="1"/>
  <c r="AL1149" i="6"/>
  <c r="AK1149" i="6"/>
  <c r="AJ1149" i="6"/>
  <c r="AI1149" i="6"/>
  <c r="AH1149" i="6"/>
  <c r="AG1149" i="6"/>
  <c r="AB1149" i="6"/>
  <c r="Z1149" i="6"/>
  <c r="Y1149" i="6"/>
  <c r="X1149" i="6"/>
  <c r="V1149" i="6"/>
  <c r="T1149" i="6"/>
  <c r="S1149" i="6"/>
  <c r="R1149" i="6"/>
  <c r="Q1149" i="6"/>
  <c r="P1149" i="6"/>
  <c r="O1149" i="6"/>
  <c r="N1149" i="6"/>
  <c r="M1149" i="6"/>
  <c r="U1149" i="6" s="1"/>
  <c r="E1149" i="6"/>
  <c r="B1149" i="6"/>
  <c r="BK1148" i="6"/>
  <c r="BJ1148" i="6"/>
  <c r="BC1148" i="6"/>
  <c r="BB1148" i="6"/>
  <c r="BA1148" i="6"/>
  <c r="AZ1148" i="6"/>
  <c r="AY1148" i="6"/>
  <c r="AX1148" i="6"/>
  <c r="AW1148" i="6"/>
  <c r="AV1148" i="6"/>
  <c r="AU1148" i="6"/>
  <c r="AT1148" i="6"/>
  <c r="AS1148" i="6"/>
  <c r="AR1148" i="6"/>
  <c r="AQ1148" i="6"/>
  <c r="AP1148" i="6"/>
  <c r="AO1148" i="6"/>
  <c r="AN1148" i="6"/>
  <c r="BD1148" i="6" s="1"/>
  <c r="AL1148" i="6"/>
  <c r="AK1148" i="6"/>
  <c r="AJ1148" i="6"/>
  <c r="AI1148" i="6"/>
  <c r="AH1148" i="6"/>
  <c r="AG1148" i="6"/>
  <c r="AB1148" i="6"/>
  <c r="Z1148" i="6"/>
  <c r="Y1148" i="6"/>
  <c r="X1148" i="6"/>
  <c r="V1148" i="6"/>
  <c r="T1148" i="6"/>
  <c r="S1148" i="6"/>
  <c r="R1148" i="6"/>
  <c r="Q1148" i="6"/>
  <c r="P1148" i="6"/>
  <c r="O1148" i="6"/>
  <c r="N1148" i="6"/>
  <c r="M1148" i="6"/>
  <c r="U1148" i="6" s="1"/>
  <c r="E1148" i="6"/>
  <c r="B1148" i="6"/>
  <c r="BK1147" i="6"/>
  <c r="BJ1147" i="6"/>
  <c r="BC1147" i="6"/>
  <c r="BB1147" i="6"/>
  <c r="BA1147" i="6"/>
  <c r="AZ1147" i="6"/>
  <c r="AY1147" i="6"/>
  <c r="AX1147" i="6"/>
  <c r="AW1147" i="6"/>
  <c r="AV1147" i="6"/>
  <c r="AU1147" i="6"/>
  <c r="AT1147" i="6"/>
  <c r="AS1147" i="6"/>
  <c r="AR1147" i="6"/>
  <c r="AQ1147" i="6"/>
  <c r="AP1147" i="6"/>
  <c r="AO1147" i="6"/>
  <c r="AN1147" i="6"/>
  <c r="BD1147" i="6" s="1"/>
  <c r="AL1147" i="6"/>
  <c r="AK1147" i="6"/>
  <c r="AJ1147" i="6"/>
  <c r="AI1147" i="6"/>
  <c r="AH1147" i="6"/>
  <c r="AG1147" i="6"/>
  <c r="AB1147" i="6"/>
  <c r="Z1147" i="6"/>
  <c r="Y1147" i="6"/>
  <c r="X1147" i="6"/>
  <c r="V1147" i="6"/>
  <c r="T1147" i="6"/>
  <c r="S1147" i="6"/>
  <c r="R1147" i="6"/>
  <c r="Q1147" i="6"/>
  <c r="P1147" i="6"/>
  <c r="O1147" i="6"/>
  <c r="N1147" i="6"/>
  <c r="M1147" i="6"/>
  <c r="U1147" i="6" s="1"/>
  <c r="E1147" i="6"/>
  <c r="B1147" i="6"/>
  <c r="BK1146" i="6"/>
  <c r="BJ1146" i="6"/>
  <c r="BC1146" i="6"/>
  <c r="BB1146" i="6"/>
  <c r="BA1146" i="6"/>
  <c r="AZ1146" i="6"/>
  <c r="AY1146" i="6"/>
  <c r="AX1146" i="6"/>
  <c r="AW1146" i="6"/>
  <c r="AV1146" i="6"/>
  <c r="AU1146" i="6"/>
  <c r="AT1146" i="6"/>
  <c r="AS1146" i="6"/>
  <c r="AR1146" i="6"/>
  <c r="AQ1146" i="6"/>
  <c r="AP1146" i="6"/>
  <c r="AO1146" i="6"/>
  <c r="AN1146" i="6"/>
  <c r="BD1146" i="6" s="1"/>
  <c r="AL1146" i="6"/>
  <c r="AK1146" i="6"/>
  <c r="AJ1146" i="6"/>
  <c r="AI1146" i="6"/>
  <c r="AH1146" i="6"/>
  <c r="AG1146" i="6"/>
  <c r="AB1146" i="6"/>
  <c r="Z1146" i="6"/>
  <c r="Y1146" i="6"/>
  <c r="X1146" i="6"/>
  <c r="V1146" i="6"/>
  <c r="T1146" i="6"/>
  <c r="S1146" i="6"/>
  <c r="R1146" i="6"/>
  <c r="Q1146" i="6"/>
  <c r="P1146" i="6"/>
  <c r="O1146" i="6"/>
  <c r="N1146" i="6"/>
  <c r="M1146" i="6"/>
  <c r="U1146" i="6" s="1"/>
  <c r="E1146" i="6"/>
  <c r="B1146" i="6"/>
  <c r="BK1145" i="6"/>
  <c r="BJ1145" i="6"/>
  <c r="BC1145" i="6"/>
  <c r="BB1145" i="6"/>
  <c r="BA1145" i="6"/>
  <c r="AZ1145" i="6"/>
  <c r="AY1145" i="6"/>
  <c r="AX1145" i="6"/>
  <c r="AW1145" i="6"/>
  <c r="AV1145" i="6"/>
  <c r="AU1145" i="6"/>
  <c r="AT1145" i="6"/>
  <c r="AS1145" i="6"/>
  <c r="AR1145" i="6"/>
  <c r="AQ1145" i="6"/>
  <c r="AP1145" i="6"/>
  <c r="AO1145" i="6"/>
  <c r="AN1145" i="6"/>
  <c r="BD1145" i="6" s="1"/>
  <c r="AL1145" i="6"/>
  <c r="AK1145" i="6"/>
  <c r="AJ1145" i="6"/>
  <c r="AI1145" i="6"/>
  <c r="AH1145" i="6"/>
  <c r="AG1145" i="6"/>
  <c r="AB1145" i="6"/>
  <c r="Z1145" i="6"/>
  <c r="Y1145" i="6"/>
  <c r="X1145" i="6"/>
  <c r="V1145" i="6"/>
  <c r="T1145" i="6"/>
  <c r="S1145" i="6"/>
  <c r="R1145" i="6"/>
  <c r="Q1145" i="6"/>
  <c r="P1145" i="6"/>
  <c r="O1145" i="6"/>
  <c r="N1145" i="6"/>
  <c r="M1145" i="6"/>
  <c r="U1145" i="6" s="1"/>
  <c r="E1145" i="6"/>
  <c r="B1145" i="6"/>
  <c r="BK1144" i="6"/>
  <c r="BJ1144" i="6"/>
  <c r="BC1144" i="6"/>
  <c r="BB1144" i="6"/>
  <c r="BA1144" i="6"/>
  <c r="AZ1144" i="6"/>
  <c r="AY1144" i="6"/>
  <c r="AX1144" i="6"/>
  <c r="AW1144" i="6"/>
  <c r="AV1144" i="6"/>
  <c r="AU1144" i="6"/>
  <c r="AT1144" i="6"/>
  <c r="AS1144" i="6"/>
  <c r="AR1144" i="6"/>
  <c r="AQ1144" i="6"/>
  <c r="AP1144" i="6"/>
  <c r="AO1144" i="6"/>
  <c r="AN1144" i="6"/>
  <c r="BD1144" i="6" s="1"/>
  <c r="AL1144" i="6"/>
  <c r="AK1144" i="6"/>
  <c r="AJ1144" i="6"/>
  <c r="AI1144" i="6"/>
  <c r="AH1144" i="6"/>
  <c r="AG1144" i="6"/>
  <c r="AB1144" i="6"/>
  <c r="Z1144" i="6"/>
  <c r="Y1144" i="6"/>
  <c r="X1144" i="6"/>
  <c r="V1144" i="6"/>
  <c r="T1144" i="6"/>
  <c r="S1144" i="6"/>
  <c r="R1144" i="6"/>
  <c r="Q1144" i="6"/>
  <c r="P1144" i="6"/>
  <c r="O1144" i="6"/>
  <c r="N1144" i="6"/>
  <c r="M1144" i="6"/>
  <c r="U1144" i="6" s="1"/>
  <c r="E1144" i="6"/>
  <c r="B1144" i="6"/>
  <c r="BK1143" i="6"/>
  <c r="BJ1143" i="6"/>
  <c r="BC1143" i="6"/>
  <c r="BB1143" i="6"/>
  <c r="BA1143" i="6"/>
  <c r="AZ1143" i="6"/>
  <c r="AY1143" i="6"/>
  <c r="AX1143" i="6"/>
  <c r="AW1143" i="6"/>
  <c r="AV1143" i="6"/>
  <c r="AU1143" i="6"/>
  <c r="AT1143" i="6"/>
  <c r="AS1143" i="6"/>
  <c r="AR1143" i="6"/>
  <c r="AQ1143" i="6"/>
  <c r="AP1143" i="6"/>
  <c r="AO1143" i="6"/>
  <c r="AN1143" i="6"/>
  <c r="BD1143" i="6" s="1"/>
  <c r="AL1143" i="6"/>
  <c r="AK1143" i="6"/>
  <c r="AJ1143" i="6"/>
  <c r="AI1143" i="6"/>
  <c r="AH1143" i="6"/>
  <c r="AG1143" i="6"/>
  <c r="AB1143" i="6"/>
  <c r="Z1143" i="6"/>
  <c r="Y1143" i="6"/>
  <c r="X1143" i="6"/>
  <c r="V1143" i="6"/>
  <c r="T1143" i="6"/>
  <c r="S1143" i="6"/>
  <c r="R1143" i="6"/>
  <c r="Q1143" i="6"/>
  <c r="P1143" i="6"/>
  <c r="O1143" i="6"/>
  <c r="N1143" i="6"/>
  <c r="M1143" i="6"/>
  <c r="U1143" i="6" s="1"/>
  <c r="E1143" i="6"/>
  <c r="B1143" i="6"/>
  <c r="BK1142" i="6"/>
  <c r="BJ1142" i="6"/>
  <c r="BC1142" i="6"/>
  <c r="BB1142" i="6"/>
  <c r="BA1142" i="6"/>
  <c r="AZ1142" i="6"/>
  <c r="AY1142" i="6"/>
  <c r="AX1142" i="6"/>
  <c r="AW1142" i="6"/>
  <c r="AV1142" i="6"/>
  <c r="AU1142" i="6"/>
  <c r="AT1142" i="6"/>
  <c r="AS1142" i="6"/>
  <c r="AR1142" i="6"/>
  <c r="AQ1142" i="6"/>
  <c r="AP1142" i="6"/>
  <c r="AO1142" i="6"/>
  <c r="AN1142" i="6"/>
  <c r="BD1142" i="6" s="1"/>
  <c r="AL1142" i="6"/>
  <c r="AK1142" i="6"/>
  <c r="AJ1142" i="6"/>
  <c r="AI1142" i="6"/>
  <c r="AH1142" i="6"/>
  <c r="AG1142" i="6"/>
  <c r="AB1142" i="6"/>
  <c r="Z1142" i="6"/>
  <c r="Y1142" i="6"/>
  <c r="X1142" i="6"/>
  <c r="V1142" i="6"/>
  <c r="T1142" i="6"/>
  <c r="S1142" i="6"/>
  <c r="R1142" i="6"/>
  <c r="Q1142" i="6"/>
  <c r="P1142" i="6"/>
  <c r="O1142" i="6"/>
  <c r="N1142" i="6"/>
  <c r="M1142" i="6"/>
  <c r="U1142" i="6" s="1"/>
  <c r="E1142" i="6"/>
  <c r="B1142" i="6"/>
  <c r="BK1141" i="6"/>
  <c r="BJ1141" i="6"/>
  <c r="BC1141" i="6"/>
  <c r="BB1141" i="6"/>
  <c r="BA1141" i="6"/>
  <c r="AZ1141" i="6"/>
  <c r="AY1141" i="6"/>
  <c r="AX1141" i="6"/>
  <c r="AW1141" i="6"/>
  <c r="AV1141" i="6"/>
  <c r="AU1141" i="6"/>
  <c r="AT1141" i="6"/>
  <c r="AS1141" i="6"/>
  <c r="AR1141" i="6"/>
  <c r="AQ1141" i="6"/>
  <c r="AP1141" i="6"/>
  <c r="AO1141" i="6"/>
  <c r="AN1141" i="6"/>
  <c r="BD1141" i="6" s="1"/>
  <c r="AL1141" i="6"/>
  <c r="AK1141" i="6"/>
  <c r="AJ1141" i="6"/>
  <c r="AI1141" i="6"/>
  <c r="AH1141" i="6"/>
  <c r="AG1141" i="6"/>
  <c r="AB1141" i="6"/>
  <c r="Z1141" i="6"/>
  <c r="Y1141" i="6"/>
  <c r="X1141" i="6"/>
  <c r="V1141" i="6"/>
  <c r="T1141" i="6"/>
  <c r="S1141" i="6"/>
  <c r="R1141" i="6"/>
  <c r="Q1141" i="6"/>
  <c r="P1141" i="6"/>
  <c r="O1141" i="6"/>
  <c r="N1141" i="6"/>
  <c r="M1141" i="6"/>
  <c r="U1141" i="6" s="1"/>
  <c r="E1141" i="6"/>
  <c r="B1141" i="6"/>
  <c r="BK1140" i="6"/>
  <c r="BJ1140" i="6"/>
  <c r="BC1140" i="6"/>
  <c r="BB1140" i="6"/>
  <c r="BA1140" i="6"/>
  <c r="AZ1140" i="6"/>
  <c r="AY1140" i="6"/>
  <c r="AX1140" i="6"/>
  <c r="AW1140" i="6"/>
  <c r="AV1140" i="6"/>
  <c r="AU1140" i="6"/>
  <c r="AT1140" i="6"/>
  <c r="AS1140" i="6"/>
  <c r="AR1140" i="6"/>
  <c r="AQ1140" i="6"/>
  <c r="AP1140" i="6"/>
  <c r="AO1140" i="6"/>
  <c r="AN1140" i="6"/>
  <c r="BD1140" i="6" s="1"/>
  <c r="AL1140" i="6"/>
  <c r="AK1140" i="6"/>
  <c r="AJ1140" i="6"/>
  <c r="AI1140" i="6"/>
  <c r="AH1140" i="6"/>
  <c r="AG1140" i="6"/>
  <c r="AB1140" i="6"/>
  <c r="Z1140" i="6"/>
  <c r="Y1140" i="6"/>
  <c r="X1140" i="6"/>
  <c r="V1140" i="6"/>
  <c r="T1140" i="6"/>
  <c r="S1140" i="6"/>
  <c r="R1140" i="6"/>
  <c r="Q1140" i="6"/>
  <c r="P1140" i="6"/>
  <c r="O1140" i="6"/>
  <c r="N1140" i="6"/>
  <c r="M1140" i="6"/>
  <c r="U1140" i="6" s="1"/>
  <c r="E1140" i="6"/>
  <c r="B1140" i="6"/>
  <c r="BK1139" i="6"/>
  <c r="BJ1139" i="6"/>
  <c r="BC1139" i="6"/>
  <c r="BB1139" i="6"/>
  <c r="BA1139" i="6"/>
  <c r="AZ1139" i="6"/>
  <c r="AY1139" i="6"/>
  <c r="AX1139" i="6"/>
  <c r="AW1139" i="6"/>
  <c r="AV1139" i="6"/>
  <c r="AU1139" i="6"/>
  <c r="AT1139" i="6"/>
  <c r="AS1139" i="6"/>
  <c r="AR1139" i="6"/>
  <c r="AQ1139" i="6"/>
  <c r="AP1139" i="6"/>
  <c r="AO1139" i="6"/>
  <c r="AN1139" i="6"/>
  <c r="BD1139" i="6" s="1"/>
  <c r="AL1139" i="6"/>
  <c r="AK1139" i="6"/>
  <c r="AJ1139" i="6"/>
  <c r="AI1139" i="6"/>
  <c r="AH1139" i="6"/>
  <c r="AG1139" i="6"/>
  <c r="AB1139" i="6"/>
  <c r="Z1139" i="6"/>
  <c r="Y1139" i="6"/>
  <c r="X1139" i="6"/>
  <c r="V1139" i="6"/>
  <c r="T1139" i="6"/>
  <c r="S1139" i="6"/>
  <c r="R1139" i="6"/>
  <c r="Q1139" i="6"/>
  <c r="P1139" i="6"/>
  <c r="O1139" i="6"/>
  <c r="N1139" i="6"/>
  <c r="M1139" i="6"/>
  <c r="U1139" i="6" s="1"/>
  <c r="E1139" i="6"/>
  <c r="B1139" i="6"/>
  <c r="BK1138" i="6"/>
  <c r="BJ1138" i="6"/>
  <c r="BC1138" i="6"/>
  <c r="BB1138" i="6"/>
  <c r="BA1138" i="6"/>
  <c r="AZ1138" i="6"/>
  <c r="AY1138" i="6"/>
  <c r="AX1138" i="6"/>
  <c r="AW1138" i="6"/>
  <c r="AV1138" i="6"/>
  <c r="AU1138" i="6"/>
  <c r="AT1138" i="6"/>
  <c r="AS1138" i="6"/>
  <c r="AR1138" i="6"/>
  <c r="AQ1138" i="6"/>
  <c r="AP1138" i="6"/>
  <c r="AO1138" i="6"/>
  <c r="AN1138" i="6"/>
  <c r="BD1138" i="6" s="1"/>
  <c r="AL1138" i="6"/>
  <c r="AK1138" i="6"/>
  <c r="AJ1138" i="6"/>
  <c r="AI1138" i="6"/>
  <c r="AH1138" i="6"/>
  <c r="AG1138" i="6"/>
  <c r="AB1138" i="6"/>
  <c r="Z1138" i="6"/>
  <c r="Y1138" i="6"/>
  <c r="X1138" i="6"/>
  <c r="V1138" i="6"/>
  <c r="T1138" i="6"/>
  <c r="S1138" i="6"/>
  <c r="R1138" i="6"/>
  <c r="Q1138" i="6"/>
  <c r="P1138" i="6"/>
  <c r="O1138" i="6"/>
  <c r="N1138" i="6"/>
  <c r="M1138" i="6"/>
  <c r="U1138" i="6" s="1"/>
  <c r="E1138" i="6"/>
  <c r="B1138" i="6"/>
  <c r="BK1137" i="6"/>
  <c r="BJ1137" i="6"/>
  <c r="BC1137" i="6"/>
  <c r="BB1137" i="6"/>
  <c r="BA1137" i="6"/>
  <c r="AZ1137" i="6"/>
  <c r="AY1137" i="6"/>
  <c r="AX1137" i="6"/>
  <c r="AW1137" i="6"/>
  <c r="AV1137" i="6"/>
  <c r="AU1137" i="6"/>
  <c r="AT1137" i="6"/>
  <c r="AS1137" i="6"/>
  <c r="AR1137" i="6"/>
  <c r="AQ1137" i="6"/>
  <c r="AP1137" i="6"/>
  <c r="AO1137" i="6"/>
  <c r="AN1137" i="6"/>
  <c r="BD1137" i="6" s="1"/>
  <c r="AL1137" i="6"/>
  <c r="AK1137" i="6"/>
  <c r="AJ1137" i="6"/>
  <c r="AI1137" i="6"/>
  <c r="AH1137" i="6"/>
  <c r="AG1137" i="6"/>
  <c r="AB1137" i="6"/>
  <c r="Z1137" i="6"/>
  <c r="Y1137" i="6"/>
  <c r="X1137" i="6"/>
  <c r="V1137" i="6"/>
  <c r="T1137" i="6"/>
  <c r="S1137" i="6"/>
  <c r="R1137" i="6"/>
  <c r="Q1137" i="6"/>
  <c r="P1137" i="6"/>
  <c r="O1137" i="6"/>
  <c r="N1137" i="6"/>
  <c r="M1137" i="6"/>
  <c r="U1137" i="6" s="1"/>
  <c r="E1137" i="6"/>
  <c r="B1137" i="6"/>
  <c r="BK1136" i="6"/>
  <c r="BJ1136" i="6"/>
  <c r="BC1136" i="6"/>
  <c r="BB1136" i="6"/>
  <c r="BA1136" i="6"/>
  <c r="AZ1136" i="6"/>
  <c r="AY1136" i="6"/>
  <c r="AX1136" i="6"/>
  <c r="AW1136" i="6"/>
  <c r="AV1136" i="6"/>
  <c r="AU1136" i="6"/>
  <c r="AT1136" i="6"/>
  <c r="AS1136" i="6"/>
  <c r="AR1136" i="6"/>
  <c r="AQ1136" i="6"/>
  <c r="AP1136" i="6"/>
  <c r="AO1136" i="6"/>
  <c r="AN1136" i="6"/>
  <c r="BD1136" i="6" s="1"/>
  <c r="AL1136" i="6"/>
  <c r="AK1136" i="6"/>
  <c r="AJ1136" i="6"/>
  <c r="AI1136" i="6"/>
  <c r="AH1136" i="6"/>
  <c r="AG1136" i="6"/>
  <c r="AB1136" i="6"/>
  <c r="Z1136" i="6"/>
  <c r="Y1136" i="6"/>
  <c r="X1136" i="6"/>
  <c r="V1136" i="6"/>
  <c r="T1136" i="6"/>
  <c r="S1136" i="6"/>
  <c r="R1136" i="6"/>
  <c r="Q1136" i="6"/>
  <c r="P1136" i="6"/>
  <c r="O1136" i="6"/>
  <c r="N1136" i="6"/>
  <c r="M1136" i="6"/>
  <c r="U1136" i="6" s="1"/>
  <c r="E1136" i="6"/>
  <c r="B1136" i="6"/>
  <c r="BK1135" i="6"/>
  <c r="BJ1135" i="6"/>
  <c r="BC1135" i="6"/>
  <c r="BB1135" i="6"/>
  <c r="BA1135" i="6"/>
  <c r="AZ1135" i="6"/>
  <c r="AY1135" i="6"/>
  <c r="AX1135" i="6"/>
  <c r="AW1135" i="6"/>
  <c r="AV1135" i="6"/>
  <c r="AU1135" i="6"/>
  <c r="AT1135" i="6"/>
  <c r="AS1135" i="6"/>
  <c r="AR1135" i="6"/>
  <c r="AQ1135" i="6"/>
  <c r="AP1135" i="6"/>
  <c r="AO1135" i="6"/>
  <c r="AN1135" i="6"/>
  <c r="BD1135" i="6" s="1"/>
  <c r="AL1135" i="6"/>
  <c r="AK1135" i="6"/>
  <c r="AJ1135" i="6"/>
  <c r="AI1135" i="6"/>
  <c r="AH1135" i="6"/>
  <c r="AG1135" i="6"/>
  <c r="AB1135" i="6"/>
  <c r="Z1135" i="6"/>
  <c r="Y1135" i="6"/>
  <c r="X1135" i="6"/>
  <c r="V1135" i="6"/>
  <c r="T1135" i="6"/>
  <c r="S1135" i="6"/>
  <c r="R1135" i="6"/>
  <c r="Q1135" i="6"/>
  <c r="P1135" i="6"/>
  <c r="O1135" i="6"/>
  <c r="N1135" i="6"/>
  <c r="M1135" i="6"/>
  <c r="U1135" i="6" s="1"/>
  <c r="E1135" i="6"/>
  <c r="B1135" i="6"/>
  <c r="BK1134" i="6"/>
  <c r="BJ1134" i="6"/>
  <c r="BC1134" i="6"/>
  <c r="BB1134" i="6"/>
  <c r="BA1134" i="6"/>
  <c r="AZ1134" i="6"/>
  <c r="AY1134" i="6"/>
  <c r="AX1134" i="6"/>
  <c r="AW1134" i="6"/>
  <c r="AV1134" i="6"/>
  <c r="AU1134" i="6"/>
  <c r="AT1134" i="6"/>
  <c r="AS1134" i="6"/>
  <c r="AR1134" i="6"/>
  <c r="AQ1134" i="6"/>
  <c r="AP1134" i="6"/>
  <c r="AO1134" i="6"/>
  <c r="AN1134" i="6"/>
  <c r="BD1134" i="6" s="1"/>
  <c r="AL1134" i="6"/>
  <c r="AK1134" i="6"/>
  <c r="AJ1134" i="6"/>
  <c r="AI1134" i="6"/>
  <c r="AH1134" i="6"/>
  <c r="AG1134" i="6"/>
  <c r="AB1134" i="6"/>
  <c r="Z1134" i="6"/>
  <c r="Y1134" i="6"/>
  <c r="X1134" i="6"/>
  <c r="V1134" i="6"/>
  <c r="T1134" i="6"/>
  <c r="S1134" i="6"/>
  <c r="R1134" i="6"/>
  <c r="Q1134" i="6"/>
  <c r="P1134" i="6"/>
  <c r="O1134" i="6"/>
  <c r="N1134" i="6"/>
  <c r="M1134" i="6"/>
  <c r="U1134" i="6" s="1"/>
  <c r="E1134" i="6"/>
  <c r="B1134" i="6"/>
  <c r="BK1133" i="6"/>
  <c r="BJ1133" i="6"/>
  <c r="BC1133" i="6"/>
  <c r="BB1133" i="6"/>
  <c r="BA1133" i="6"/>
  <c r="AZ1133" i="6"/>
  <c r="AY1133" i="6"/>
  <c r="AX1133" i="6"/>
  <c r="AW1133" i="6"/>
  <c r="AV1133" i="6"/>
  <c r="AU1133" i="6"/>
  <c r="AT1133" i="6"/>
  <c r="AS1133" i="6"/>
  <c r="AR1133" i="6"/>
  <c r="AQ1133" i="6"/>
  <c r="AP1133" i="6"/>
  <c r="AO1133" i="6"/>
  <c r="AN1133" i="6"/>
  <c r="BD1133" i="6" s="1"/>
  <c r="AL1133" i="6"/>
  <c r="AK1133" i="6"/>
  <c r="AJ1133" i="6"/>
  <c r="AI1133" i="6"/>
  <c r="AH1133" i="6"/>
  <c r="AG1133" i="6"/>
  <c r="AB1133" i="6"/>
  <c r="Z1133" i="6"/>
  <c r="Y1133" i="6"/>
  <c r="X1133" i="6"/>
  <c r="V1133" i="6"/>
  <c r="T1133" i="6"/>
  <c r="S1133" i="6"/>
  <c r="R1133" i="6"/>
  <c r="Q1133" i="6"/>
  <c r="P1133" i="6"/>
  <c r="O1133" i="6"/>
  <c r="N1133" i="6"/>
  <c r="M1133" i="6"/>
  <c r="U1133" i="6" s="1"/>
  <c r="E1133" i="6"/>
  <c r="B1133" i="6"/>
  <c r="BK1132" i="6"/>
  <c r="BJ1132" i="6"/>
  <c r="BC1132" i="6"/>
  <c r="BB1132" i="6"/>
  <c r="BA1132" i="6"/>
  <c r="AZ1132" i="6"/>
  <c r="AY1132" i="6"/>
  <c r="AX1132" i="6"/>
  <c r="AW1132" i="6"/>
  <c r="AV1132" i="6"/>
  <c r="AU1132" i="6"/>
  <c r="AT1132" i="6"/>
  <c r="AS1132" i="6"/>
  <c r="AR1132" i="6"/>
  <c r="AQ1132" i="6"/>
  <c r="AP1132" i="6"/>
  <c r="AO1132" i="6"/>
  <c r="AN1132" i="6"/>
  <c r="BD1132" i="6" s="1"/>
  <c r="AL1132" i="6"/>
  <c r="AK1132" i="6"/>
  <c r="AJ1132" i="6"/>
  <c r="AI1132" i="6"/>
  <c r="AH1132" i="6"/>
  <c r="AG1132" i="6"/>
  <c r="AB1132" i="6"/>
  <c r="Z1132" i="6"/>
  <c r="Y1132" i="6"/>
  <c r="X1132" i="6"/>
  <c r="V1132" i="6"/>
  <c r="T1132" i="6"/>
  <c r="S1132" i="6"/>
  <c r="R1132" i="6"/>
  <c r="Q1132" i="6"/>
  <c r="P1132" i="6"/>
  <c r="O1132" i="6"/>
  <c r="N1132" i="6"/>
  <c r="M1132" i="6"/>
  <c r="U1132" i="6" s="1"/>
  <c r="E1132" i="6"/>
  <c r="B1132" i="6"/>
  <c r="BK1131" i="6"/>
  <c r="BJ1131" i="6"/>
  <c r="BC1131" i="6"/>
  <c r="BB1131" i="6"/>
  <c r="BA1131" i="6"/>
  <c r="AZ1131" i="6"/>
  <c r="AY1131" i="6"/>
  <c r="AX1131" i="6"/>
  <c r="AW1131" i="6"/>
  <c r="AV1131" i="6"/>
  <c r="AU1131" i="6"/>
  <c r="AT1131" i="6"/>
  <c r="AS1131" i="6"/>
  <c r="AR1131" i="6"/>
  <c r="AQ1131" i="6"/>
  <c r="AP1131" i="6"/>
  <c r="AO1131" i="6"/>
  <c r="AN1131" i="6"/>
  <c r="BD1131" i="6" s="1"/>
  <c r="AL1131" i="6"/>
  <c r="AK1131" i="6"/>
  <c r="AJ1131" i="6"/>
  <c r="AI1131" i="6"/>
  <c r="AH1131" i="6"/>
  <c r="AG1131" i="6"/>
  <c r="AB1131" i="6"/>
  <c r="Z1131" i="6"/>
  <c r="Y1131" i="6"/>
  <c r="X1131" i="6"/>
  <c r="V1131" i="6"/>
  <c r="T1131" i="6"/>
  <c r="S1131" i="6"/>
  <c r="R1131" i="6"/>
  <c r="Q1131" i="6"/>
  <c r="P1131" i="6"/>
  <c r="O1131" i="6"/>
  <c r="N1131" i="6"/>
  <c r="M1131" i="6"/>
  <c r="U1131" i="6" s="1"/>
  <c r="E1131" i="6"/>
  <c r="B1131" i="6"/>
  <c r="BK1130" i="6"/>
  <c r="BJ1130" i="6"/>
  <c r="BC1130" i="6"/>
  <c r="BB1130" i="6"/>
  <c r="BA1130" i="6"/>
  <c r="AZ1130" i="6"/>
  <c r="AY1130" i="6"/>
  <c r="AX1130" i="6"/>
  <c r="AW1130" i="6"/>
  <c r="AV1130" i="6"/>
  <c r="AU1130" i="6"/>
  <c r="AT1130" i="6"/>
  <c r="AS1130" i="6"/>
  <c r="AR1130" i="6"/>
  <c r="AQ1130" i="6"/>
  <c r="AP1130" i="6"/>
  <c r="AO1130" i="6"/>
  <c r="AN1130" i="6"/>
  <c r="BD1130" i="6" s="1"/>
  <c r="AL1130" i="6"/>
  <c r="AK1130" i="6"/>
  <c r="AJ1130" i="6"/>
  <c r="AI1130" i="6"/>
  <c r="AH1130" i="6"/>
  <c r="AG1130" i="6"/>
  <c r="AB1130" i="6"/>
  <c r="Z1130" i="6"/>
  <c r="Y1130" i="6"/>
  <c r="X1130" i="6"/>
  <c r="V1130" i="6"/>
  <c r="T1130" i="6"/>
  <c r="S1130" i="6"/>
  <c r="R1130" i="6"/>
  <c r="Q1130" i="6"/>
  <c r="P1130" i="6"/>
  <c r="O1130" i="6"/>
  <c r="N1130" i="6"/>
  <c r="M1130" i="6"/>
  <c r="U1130" i="6" s="1"/>
  <c r="E1130" i="6"/>
  <c r="B1130" i="6"/>
  <c r="BK1129" i="6"/>
  <c r="BJ1129" i="6"/>
  <c r="BC1129" i="6"/>
  <c r="BB1129" i="6"/>
  <c r="BA1129" i="6"/>
  <c r="AZ1129" i="6"/>
  <c r="AY1129" i="6"/>
  <c r="AX1129" i="6"/>
  <c r="AW1129" i="6"/>
  <c r="AV1129" i="6"/>
  <c r="AU1129" i="6"/>
  <c r="AT1129" i="6"/>
  <c r="AS1129" i="6"/>
  <c r="AR1129" i="6"/>
  <c r="AQ1129" i="6"/>
  <c r="AP1129" i="6"/>
  <c r="AO1129" i="6"/>
  <c r="AN1129" i="6"/>
  <c r="BD1129" i="6" s="1"/>
  <c r="AL1129" i="6"/>
  <c r="AK1129" i="6"/>
  <c r="AJ1129" i="6"/>
  <c r="AI1129" i="6"/>
  <c r="AH1129" i="6"/>
  <c r="AG1129" i="6"/>
  <c r="AB1129" i="6"/>
  <c r="Z1129" i="6"/>
  <c r="Y1129" i="6"/>
  <c r="X1129" i="6"/>
  <c r="V1129" i="6"/>
  <c r="T1129" i="6"/>
  <c r="S1129" i="6"/>
  <c r="R1129" i="6"/>
  <c r="Q1129" i="6"/>
  <c r="P1129" i="6"/>
  <c r="O1129" i="6"/>
  <c r="N1129" i="6"/>
  <c r="M1129" i="6"/>
  <c r="U1129" i="6" s="1"/>
  <c r="E1129" i="6"/>
  <c r="B1129" i="6"/>
  <c r="BK1128" i="6"/>
  <c r="BJ1128" i="6"/>
  <c r="BC1128" i="6"/>
  <c r="BB1128" i="6"/>
  <c r="BA1128" i="6"/>
  <c r="AZ1128" i="6"/>
  <c r="AY1128" i="6"/>
  <c r="AX1128" i="6"/>
  <c r="AW1128" i="6"/>
  <c r="AV1128" i="6"/>
  <c r="AU1128" i="6"/>
  <c r="AT1128" i="6"/>
  <c r="AS1128" i="6"/>
  <c r="AR1128" i="6"/>
  <c r="AQ1128" i="6"/>
  <c r="AP1128" i="6"/>
  <c r="AO1128" i="6"/>
  <c r="AN1128" i="6"/>
  <c r="BD1128" i="6" s="1"/>
  <c r="AL1128" i="6"/>
  <c r="AK1128" i="6"/>
  <c r="AJ1128" i="6"/>
  <c r="AI1128" i="6"/>
  <c r="AH1128" i="6"/>
  <c r="AG1128" i="6"/>
  <c r="AB1128" i="6"/>
  <c r="Z1128" i="6"/>
  <c r="Y1128" i="6"/>
  <c r="X1128" i="6"/>
  <c r="V1128" i="6"/>
  <c r="T1128" i="6"/>
  <c r="S1128" i="6"/>
  <c r="R1128" i="6"/>
  <c r="Q1128" i="6"/>
  <c r="P1128" i="6"/>
  <c r="O1128" i="6"/>
  <c r="N1128" i="6"/>
  <c r="M1128" i="6"/>
  <c r="U1128" i="6" s="1"/>
  <c r="E1128" i="6"/>
  <c r="B1128" i="6"/>
  <c r="BK1127" i="6"/>
  <c r="BJ1127" i="6"/>
  <c r="BC1127" i="6"/>
  <c r="BB1127" i="6"/>
  <c r="BA1127" i="6"/>
  <c r="AZ1127" i="6"/>
  <c r="AY1127" i="6"/>
  <c r="AX1127" i="6"/>
  <c r="AW1127" i="6"/>
  <c r="AV1127" i="6"/>
  <c r="AU1127" i="6"/>
  <c r="AT1127" i="6"/>
  <c r="AS1127" i="6"/>
  <c r="AR1127" i="6"/>
  <c r="AQ1127" i="6"/>
  <c r="AP1127" i="6"/>
  <c r="AO1127" i="6"/>
  <c r="AN1127" i="6"/>
  <c r="BD1127" i="6" s="1"/>
  <c r="AL1127" i="6"/>
  <c r="AK1127" i="6"/>
  <c r="AJ1127" i="6"/>
  <c r="AI1127" i="6"/>
  <c r="AH1127" i="6"/>
  <c r="AG1127" i="6"/>
  <c r="AB1127" i="6"/>
  <c r="Z1127" i="6"/>
  <c r="Y1127" i="6"/>
  <c r="X1127" i="6"/>
  <c r="V1127" i="6"/>
  <c r="T1127" i="6"/>
  <c r="S1127" i="6"/>
  <c r="R1127" i="6"/>
  <c r="Q1127" i="6"/>
  <c r="P1127" i="6"/>
  <c r="O1127" i="6"/>
  <c r="N1127" i="6"/>
  <c r="M1127" i="6"/>
  <c r="U1127" i="6" s="1"/>
  <c r="E1127" i="6"/>
  <c r="B1127" i="6"/>
  <c r="BK1126" i="6"/>
  <c r="BJ1126" i="6"/>
  <c r="BC1126" i="6"/>
  <c r="BB1126" i="6"/>
  <c r="BA1126" i="6"/>
  <c r="AZ1126" i="6"/>
  <c r="AY1126" i="6"/>
  <c r="AX1126" i="6"/>
  <c r="AW1126" i="6"/>
  <c r="AV1126" i="6"/>
  <c r="AU1126" i="6"/>
  <c r="AT1126" i="6"/>
  <c r="AS1126" i="6"/>
  <c r="AR1126" i="6"/>
  <c r="AQ1126" i="6"/>
  <c r="AP1126" i="6"/>
  <c r="AO1126" i="6"/>
  <c r="AN1126" i="6"/>
  <c r="BD1126" i="6" s="1"/>
  <c r="AL1126" i="6"/>
  <c r="AK1126" i="6"/>
  <c r="AJ1126" i="6"/>
  <c r="AI1126" i="6"/>
  <c r="AH1126" i="6"/>
  <c r="AG1126" i="6"/>
  <c r="AB1126" i="6"/>
  <c r="Z1126" i="6"/>
  <c r="Y1126" i="6"/>
  <c r="X1126" i="6"/>
  <c r="V1126" i="6"/>
  <c r="T1126" i="6"/>
  <c r="S1126" i="6"/>
  <c r="R1126" i="6"/>
  <c r="Q1126" i="6"/>
  <c r="P1126" i="6"/>
  <c r="O1126" i="6"/>
  <c r="N1126" i="6"/>
  <c r="M1126" i="6"/>
  <c r="U1126" i="6" s="1"/>
  <c r="E1126" i="6"/>
  <c r="B1126" i="6"/>
  <c r="BK1125" i="6"/>
  <c r="BJ1125" i="6"/>
  <c r="BC1125" i="6"/>
  <c r="BB1125" i="6"/>
  <c r="BA1125" i="6"/>
  <c r="AZ1125" i="6"/>
  <c r="AY1125" i="6"/>
  <c r="AX1125" i="6"/>
  <c r="AW1125" i="6"/>
  <c r="AV1125" i="6"/>
  <c r="AU1125" i="6"/>
  <c r="AT1125" i="6"/>
  <c r="AS1125" i="6"/>
  <c r="AR1125" i="6"/>
  <c r="AQ1125" i="6"/>
  <c r="AP1125" i="6"/>
  <c r="AO1125" i="6"/>
  <c r="AN1125" i="6"/>
  <c r="BD1125" i="6" s="1"/>
  <c r="AL1125" i="6"/>
  <c r="AK1125" i="6"/>
  <c r="AJ1125" i="6"/>
  <c r="AI1125" i="6"/>
  <c r="AH1125" i="6"/>
  <c r="AG1125" i="6"/>
  <c r="AB1125" i="6"/>
  <c r="Z1125" i="6"/>
  <c r="Y1125" i="6"/>
  <c r="X1125" i="6"/>
  <c r="V1125" i="6"/>
  <c r="T1125" i="6"/>
  <c r="S1125" i="6"/>
  <c r="R1125" i="6"/>
  <c r="Q1125" i="6"/>
  <c r="P1125" i="6"/>
  <c r="O1125" i="6"/>
  <c r="N1125" i="6"/>
  <c r="M1125" i="6"/>
  <c r="U1125" i="6" s="1"/>
  <c r="E1125" i="6"/>
  <c r="B1125" i="6"/>
  <c r="BK1124" i="6"/>
  <c r="BJ1124" i="6"/>
  <c r="BC1124" i="6"/>
  <c r="BB1124" i="6"/>
  <c r="BA1124" i="6"/>
  <c r="AZ1124" i="6"/>
  <c r="AY1124" i="6"/>
  <c r="AX1124" i="6"/>
  <c r="AW1124" i="6"/>
  <c r="AV1124" i="6"/>
  <c r="AU1124" i="6"/>
  <c r="AT1124" i="6"/>
  <c r="AS1124" i="6"/>
  <c r="AR1124" i="6"/>
  <c r="AQ1124" i="6"/>
  <c r="AP1124" i="6"/>
  <c r="AO1124" i="6"/>
  <c r="AN1124" i="6"/>
  <c r="BD1124" i="6" s="1"/>
  <c r="AL1124" i="6"/>
  <c r="AK1124" i="6"/>
  <c r="AJ1124" i="6"/>
  <c r="AI1124" i="6"/>
  <c r="AH1124" i="6"/>
  <c r="AG1124" i="6"/>
  <c r="AB1124" i="6"/>
  <c r="Z1124" i="6"/>
  <c r="Y1124" i="6"/>
  <c r="X1124" i="6"/>
  <c r="V1124" i="6"/>
  <c r="T1124" i="6"/>
  <c r="S1124" i="6"/>
  <c r="R1124" i="6"/>
  <c r="Q1124" i="6"/>
  <c r="P1124" i="6"/>
  <c r="O1124" i="6"/>
  <c r="N1124" i="6"/>
  <c r="M1124" i="6"/>
  <c r="U1124" i="6" s="1"/>
  <c r="E1124" i="6"/>
  <c r="B1124" i="6"/>
  <c r="BK1123" i="6"/>
  <c r="BJ1123" i="6"/>
  <c r="BC1123" i="6"/>
  <c r="BB1123" i="6"/>
  <c r="BA1123" i="6"/>
  <c r="AZ1123" i="6"/>
  <c r="AY1123" i="6"/>
  <c r="AX1123" i="6"/>
  <c r="AW1123" i="6"/>
  <c r="AV1123" i="6"/>
  <c r="AU1123" i="6"/>
  <c r="AT1123" i="6"/>
  <c r="AS1123" i="6"/>
  <c r="AR1123" i="6"/>
  <c r="AQ1123" i="6"/>
  <c r="AP1123" i="6"/>
  <c r="AO1123" i="6"/>
  <c r="AN1123" i="6"/>
  <c r="BD1123" i="6" s="1"/>
  <c r="AL1123" i="6"/>
  <c r="AK1123" i="6"/>
  <c r="AJ1123" i="6"/>
  <c r="AI1123" i="6"/>
  <c r="AH1123" i="6"/>
  <c r="AG1123" i="6"/>
  <c r="AB1123" i="6"/>
  <c r="Z1123" i="6"/>
  <c r="Y1123" i="6"/>
  <c r="X1123" i="6"/>
  <c r="V1123" i="6"/>
  <c r="T1123" i="6"/>
  <c r="S1123" i="6"/>
  <c r="R1123" i="6"/>
  <c r="Q1123" i="6"/>
  <c r="P1123" i="6"/>
  <c r="O1123" i="6"/>
  <c r="N1123" i="6"/>
  <c r="M1123" i="6"/>
  <c r="U1123" i="6" s="1"/>
  <c r="E1123" i="6"/>
  <c r="B1123" i="6"/>
  <c r="BK1122" i="6"/>
  <c r="BJ1122" i="6"/>
  <c r="BC1122" i="6"/>
  <c r="BB1122" i="6"/>
  <c r="BA1122" i="6"/>
  <c r="AZ1122" i="6"/>
  <c r="AY1122" i="6"/>
  <c r="AX1122" i="6"/>
  <c r="AW1122" i="6"/>
  <c r="AV1122" i="6"/>
  <c r="AU1122" i="6"/>
  <c r="AT1122" i="6"/>
  <c r="AS1122" i="6"/>
  <c r="AR1122" i="6"/>
  <c r="AQ1122" i="6"/>
  <c r="AP1122" i="6"/>
  <c r="AO1122" i="6"/>
  <c r="AN1122" i="6"/>
  <c r="BD1122" i="6" s="1"/>
  <c r="AL1122" i="6"/>
  <c r="AK1122" i="6"/>
  <c r="AJ1122" i="6"/>
  <c r="AI1122" i="6"/>
  <c r="AH1122" i="6"/>
  <c r="AG1122" i="6"/>
  <c r="AB1122" i="6"/>
  <c r="Z1122" i="6"/>
  <c r="Y1122" i="6"/>
  <c r="X1122" i="6"/>
  <c r="V1122" i="6"/>
  <c r="T1122" i="6"/>
  <c r="S1122" i="6"/>
  <c r="R1122" i="6"/>
  <c r="Q1122" i="6"/>
  <c r="P1122" i="6"/>
  <c r="O1122" i="6"/>
  <c r="N1122" i="6"/>
  <c r="M1122" i="6"/>
  <c r="U1122" i="6" s="1"/>
  <c r="E1122" i="6"/>
  <c r="B1122" i="6"/>
  <c r="BK1121" i="6"/>
  <c r="BJ1121" i="6"/>
  <c r="BC1121" i="6"/>
  <c r="BB1121" i="6"/>
  <c r="BA1121" i="6"/>
  <c r="AZ1121" i="6"/>
  <c r="AY1121" i="6"/>
  <c r="AX1121" i="6"/>
  <c r="AW1121" i="6"/>
  <c r="AV1121" i="6"/>
  <c r="AU1121" i="6"/>
  <c r="AT1121" i="6"/>
  <c r="AS1121" i="6"/>
  <c r="AR1121" i="6"/>
  <c r="AQ1121" i="6"/>
  <c r="AP1121" i="6"/>
  <c r="AO1121" i="6"/>
  <c r="AN1121" i="6"/>
  <c r="BD1121" i="6" s="1"/>
  <c r="AL1121" i="6"/>
  <c r="AK1121" i="6"/>
  <c r="AJ1121" i="6"/>
  <c r="AI1121" i="6"/>
  <c r="AH1121" i="6"/>
  <c r="AG1121" i="6"/>
  <c r="AB1121" i="6"/>
  <c r="Z1121" i="6"/>
  <c r="Y1121" i="6"/>
  <c r="X1121" i="6"/>
  <c r="V1121" i="6"/>
  <c r="T1121" i="6"/>
  <c r="S1121" i="6"/>
  <c r="R1121" i="6"/>
  <c r="Q1121" i="6"/>
  <c r="P1121" i="6"/>
  <c r="O1121" i="6"/>
  <c r="N1121" i="6"/>
  <c r="M1121" i="6"/>
  <c r="U1121" i="6" s="1"/>
  <c r="E1121" i="6"/>
  <c r="B1121" i="6"/>
  <c r="BK1120" i="6"/>
  <c r="BJ1120" i="6"/>
  <c r="BC1120" i="6"/>
  <c r="BB1120" i="6"/>
  <c r="BA1120" i="6"/>
  <c r="AZ1120" i="6"/>
  <c r="AY1120" i="6"/>
  <c r="AX1120" i="6"/>
  <c r="AW1120" i="6"/>
  <c r="AV1120" i="6"/>
  <c r="AU1120" i="6"/>
  <c r="AT1120" i="6"/>
  <c r="AS1120" i="6"/>
  <c r="AR1120" i="6"/>
  <c r="AQ1120" i="6"/>
  <c r="AP1120" i="6"/>
  <c r="AO1120" i="6"/>
  <c r="AN1120" i="6"/>
  <c r="BD1120" i="6" s="1"/>
  <c r="AL1120" i="6"/>
  <c r="AK1120" i="6"/>
  <c r="AJ1120" i="6"/>
  <c r="AI1120" i="6"/>
  <c r="AH1120" i="6"/>
  <c r="AG1120" i="6"/>
  <c r="AB1120" i="6"/>
  <c r="Z1120" i="6"/>
  <c r="Y1120" i="6"/>
  <c r="X1120" i="6"/>
  <c r="V1120" i="6"/>
  <c r="T1120" i="6"/>
  <c r="S1120" i="6"/>
  <c r="R1120" i="6"/>
  <c r="Q1120" i="6"/>
  <c r="P1120" i="6"/>
  <c r="O1120" i="6"/>
  <c r="N1120" i="6"/>
  <c r="M1120" i="6"/>
  <c r="U1120" i="6" s="1"/>
  <c r="E1120" i="6"/>
  <c r="B1120" i="6"/>
  <c r="BK1119" i="6"/>
  <c r="BJ1119" i="6"/>
  <c r="BC1119" i="6"/>
  <c r="BB1119" i="6"/>
  <c r="BA1119" i="6"/>
  <c r="AZ1119" i="6"/>
  <c r="AY1119" i="6"/>
  <c r="AX1119" i="6"/>
  <c r="AW1119" i="6"/>
  <c r="AV1119" i="6"/>
  <c r="AU1119" i="6"/>
  <c r="AT1119" i="6"/>
  <c r="AS1119" i="6"/>
  <c r="AR1119" i="6"/>
  <c r="AQ1119" i="6"/>
  <c r="AP1119" i="6"/>
  <c r="AO1119" i="6"/>
  <c r="AN1119" i="6"/>
  <c r="BD1119" i="6" s="1"/>
  <c r="AL1119" i="6"/>
  <c r="AK1119" i="6"/>
  <c r="AJ1119" i="6"/>
  <c r="AI1119" i="6"/>
  <c r="AH1119" i="6"/>
  <c r="AG1119" i="6"/>
  <c r="AB1119" i="6"/>
  <c r="Z1119" i="6"/>
  <c r="Y1119" i="6"/>
  <c r="X1119" i="6"/>
  <c r="V1119" i="6"/>
  <c r="T1119" i="6"/>
  <c r="S1119" i="6"/>
  <c r="R1119" i="6"/>
  <c r="Q1119" i="6"/>
  <c r="P1119" i="6"/>
  <c r="O1119" i="6"/>
  <c r="N1119" i="6"/>
  <c r="M1119" i="6"/>
  <c r="U1119" i="6" s="1"/>
  <c r="E1119" i="6"/>
  <c r="B1119" i="6"/>
  <c r="BK1118" i="6"/>
  <c r="BJ1118" i="6"/>
  <c r="BC1118" i="6"/>
  <c r="BB1118" i="6"/>
  <c r="BA1118" i="6"/>
  <c r="AZ1118" i="6"/>
  <c r="AY1118" i="6"/>
  <c r="AX1118" i="6"/>
  <c r="AW1118" i="6"/>
  <c r="AV1118" i="6"/>
  <c r="AU1118" i="6"/>
  <c r="AT1118" i="6"/>
  <c r="AS1118" i="6"/>
  <c r="AR1118" i="6"/>
  <c r="AQ1118" i="6"/>
  <c r="AP1118" i="6"/>
  <c r="AO1118" i="6"/>
  <c r="AN1118" i="6"/>
  <c r="BD1118" i="6" s="1"/>
  <c r="AL1118" i="6"/>
  <c r="AK1118" i="6"/>
  <c r="AJ1118" i="6"/>
  <c r="AI1118" i="6"/>
  <c r="AH1118" i="6"/>
  <c r="AG1118" i="6"/>
  <c r="AB1118" i="6"/>
  <c r="Z1118" i="6"/>
  <c r="Y1118" i="6"/>
  <c r="X1118" i="6"/>
  <c r="V1118" i="6"/>
  <c r="T1118" i="6"/>
  <c r="S1118" i="6"/>
  <c r="R1118" i="6"/>
  <c r="Q1118" i="6"/>
  <c r="P1118" i="6"/>
  <c r="O1118" i="6"/>
  <c r="N1118" i="6"/>
  <c r="M1118" i="6"/>
  <c r="U1118" i="6" s="1"/>
  <c r="E1118" i="6"/>
  <c r="B1118" i="6"/>
  <c r="BK1117" i="6"/>
  <c r="BJ1117" i="6"/>
  <c r="BC1117" i="6"/>
  <c r="BB1117" i="6"/>
  <c r="BA1117" i="6"/>
  <c r="AZ1117" i="6"/>
  <c r="AY1117" i="6"/>
  <c r="AX1117" i="6"/>
  <c r="AW1117" i="6"/>
  <c r="AV1117" i="6"/>
  <c r="AU1117" i="6"/>
  <c r="AT1117" i="6"/>
  <c r="AS1117" i="6"/>
  <c r="AR1117" i="6"/>
  <c r="AQ1117" i="6"/>
  <c r="AP1117" i="6"/>
  <c r="AO1117" i="6"/>
  <c r="AN1117" i="6"/>
  <c r="BD1117" i="6" s="1"/>
  <c r="AL1117" i="6"/>
  <c r="AK1117" i="6"/>
  <c r="AJ1117" i="6"/>
  <c r="AI1117" i="6"/>
  <c r="AH1117" i="6"/>
  <c r="AG1117" i="6"/>
  <c r="AB1117" i="6"/>
  <c r="Z1117" i="6"/>
  <c r="Y1117" i="6"/>
  <c r="X1117" i="6"/>
  <c r="V1117" i="6"/>
  <c r="T1117" i="6"/>
  <c r="S1117" i="6"/>
  <c r="R1117" i="6"/>
  <c r="Q1117" i="6"/>
  <c r="P1117" i="6"/>
  <c r="O1117" i="6"/>
  <c r="N1117" i="6"/>
  <c r="M1117" i="6"/>
  <c r="U1117" i="6" s="1"/>
  <c r="E1117" i="6"/>
  <c r="B1117" i="6"/>
  <c r="BK1116" i="6"/>
  <c r="BJ1116" i="6"/>
  <c r="BC1116" i="6"/>
  <c r="BB1116" i="6"/>
  <c r="BA1116" i="6"/>
  <c r="AZ1116" i="6"/>
  <c r="AY1116" i="6"/>
  <c r="AX1116" i="6"/>
  <c r="AW1116" i="6"/>
  <c r="AV1116" i="6"/>
  <c r="AU1116" i="6"/>
  <c r="AT1116" i="6"/>
  <c r="AS1116" i="6"/>
  <c r="AR1116" i="6"/>
  <c r="AQ1116" i="6"/>
  <c r="AP1116" i="6"/>
  <c r="AO1116" i="6"/>
  <c r="AN1116" i="6"/>
  <c r="BD1116" i="6" s="1"/>
  <c r="AL1116" i="6"/>
  <c r="AK1116" i="6"/>
  <c r="AJ1116" i="6"/>
  <c r="AI1116" i="6"/>
  <c r="AH1116" i="6"/>
  <c r="AG1116" i="6"/>
  <c r="AB1116" i="6"/>
  <c r="Z1116" i="6"/>
  <c r="Y1116" i="6"/>
  <c r="X1116" i="6"/>
  <c r="V1116" i="6"/>
  <c r="T1116" i="6"/>
  <c r="S1116" i="6"/>
  <c r="R1116" i="6"/>
  <c r="Q1116" i="6"/>
  <c r="P1116" i="6"/>
  <c r="O1116" i="6"/>
  <c r="N1116" i="6"/>
  <c r="M1116" i="6"/>
  <c r="U1116" i="6" s="1"/>
  <c r="E1116" i="6"/>
  <c r="B1116" i="6"/>
  <c r="BK1115" i="6"/>
  <c r="BJ1115" i="6"/>
  <c r="BC1115" i="6"/>
  <c r="BB1115" i="6"/>
  <c r="BA1115" i="6"/>
  <c r="AZ1115" i="6"/>
  <c r="AY1115" i="6"/>
  <c r="AX1115" i="6"/>
  <c r="AW1115" i="6"/>
  <c r="AV1115" i="6"/>
  <c r="AU1115" i="6"/>
  <c r="AT1115" i="6"/>
  <c r="AS1115" i="6"/>
  <c r="AR1115" i="6"/>
  <c r="AQ1115" i="6"/>
  <c r="AP1115" i="6"/>
  <c r="AO1115" i="6"/>
  <c r="AN1115" i="6"/>
  <c r="BD1115" i="6" s="1"/>
  <c r="AL1115" i="6"/>
  <c r="AK1115" i="6"/>
  <c r="AJ1115" i="6"/>
  <c r="AI1115" i="6"/>
  <c r="AH1115" i="6"/>
  <c r="AG1115" i="6"/>
  <c r="AB1115" i="6"/>
  <c r="Z1115" i="6"/>
  <c r="Y1115" i="6"/>
  <c r="X1115" i="6"/>
  <c r="V1115" i="6"/>
  <c r="T1115" i="6"/>
  <c r="S1115" i="6"/>
  <c r="R1115" i="6"/>
  <c r="Q1115" i="6"/>
  <c r="P1115" i="6"/>
  <c r="O1115" i="6"/>
  <c r="N1115" i="6"/>
  <c r="M1115" i="6"/>
  <c r="U1115" i="6" s="1"/>
  <c r="E1115" i="6"/>
  <c r="B1115" i="6"/>
  <c r="BK1114" i="6"/>
  <c r="BJ1114" i="6"/>
  <c r="BC1114" i="6"/>
  <c r="BB1114" i="6"/>
  <c r="BA1114" i="6"/>
  <c r="AZ1114" i="6"/>
  <c r="AY1114" i="6"/>
  <c r="AX1114" i="6"/>
  <c r="AW1114" i="6"/>
  <c r="AV1114" i="6"/>
  <c r="AU1114" i="6"/>
  <c r="AT1114" i="6"/>
  <c r="AS1114" i="6"/>
  <c r="AR1114" i="6"/>
  <c r="AQ1114" i="6"/>
  <c r="AP1114" i="6"/>
  <c r="AO1114" i="6"/>
  <c r="AN1114" i="6"/>
  <c r="BD1114" i="6" s="1"/>
  <c r="AL1114" i="6"/>
  <c r="AK1114" i="6"/>
  <c r="AJ1114" i="6"/>
  <c r="AI1114" i="6"/>
  <c r="AH1114" i="6"/>
  <c r="AG1114" i="6"/>
  <c r="AB1114" i="6"/>
  <c r="Z1114" i="6"/>
  <c r="Y1114" i="6"/>
  <c r="X1114" i="6"/>
  <c r="V1114" i="6"/>
  <c r="T1114" i="6"/>
  <c r="S1114" i="6"/>
  <c r="R1114" i="6"/>
  <c r="Q1114" i="6"/>
  <c r="P1114" i="6"/>
  <c r="O1114" i="6"/>
  <c r="N1114" i="6"/>
  <c r="M1114" i="6"/>
  <c r="U1114" i="6" s="1"/>
  <c r="E1114" i="6"/>
  <c r="B1114" i="6"/>
  <c r="BK1113" i="6"/>
  <c r="BJ1113" i="6"/>
  <c r="BC1113" i="6"/>
  <c r="BB1113" i="6"/>
  <c r="BA1113" i="6"/>
  <c r="AZ1113" i="6"/>
  <c r="AY1113" i="6"/>
  <c r="AX1113" i="6"/>
  <c r="AW1113" i="6"/>
  <c r="AV1113" i="6"/>
  <c r="AU1113" i="6"/>
  <c r="AT1113" i="6"/>
  <c r="AS1113" i="6"/>
  <c r="AR1113" i="6"/>
  <c r="AQ1113" i="6"/>
  <c r="AP1113" i="6"/>
  <c r="AO1113" i="6"/>
  <c r="AN1113" i="6"/>
  <c r="BD1113" i="6" s="1"/>
  <c r="AL1113" i="6"/>
  <c r="AK1113" i="6"/>
  <c r="AJ1113" i="6"/>
  <c r="AI1113" i="6"/>
  <c r="AH1113" i="6"/>
  <c r="AG1113" i="6"/>
  <c r="AB1113" i="6"/>
  <c r="Z1113" i="6"/>
  <c r="Y1113" i="6"/>
  <c r="X1113" i="6"/>
  <c r="V1113" i="6"/>
  <c r="T1113" i="6"/>
  <c r="S1113" i="6"/>
  <c r="R1113" i="6"/>
  <c r="Q1113" i="6"/>
  <c r="P1113" i="6"/>
  <c r="O1113" i="6"/>
  <c r="N1113" i="6"/>
  <c r="M1113" i="6"/>
  <c r="U1113" i="6" s="1"/>
  <c r="E1113" i="6"/>
  <c r="B1113" i="6"/>
  <c r="BK1112" i="6"/>
  <c r="BJ1112" i="6"/>
  <c r="BC1112" i="6"/>
  <c r="BB1112" i="6"/>
  <c r="BA1112" i="6"/>
  <c r="AZ1112" i="6"/>
  <c r="AY1112" i="6"/>
  <c r="AX1112" i="6"/>
  <c r="AW1112" i="6"/>
  <c r="AV1112" i="6"/>
  <c r="AU1112" i="6"/>
  <c r="AT1112" i="6"/>
  <c r="AS1112" i="6"/>
  <c r="AR1112" i="6"/>
  <c r="AQ1112" i="6"/>
  <c r="AP1112" i="6"/>
  <c r="AO1112" i="6"/>
  <c r="AN1112" i="6"/>
  <c r="BD1112" i="6" s="1"/>
  <c r="AL1112" i="6"/>
  <c r="AK1112" i="6"/>
  <c r="AJ1112" i="6"/>
  <c r="AI1112" i="6"/>
  <c r="AH1112" i="6"/>
  <c r="AG1112" i="6"/>
  <c r="AB1112" i="6"/>
  <c r="Z1112" i="6"/>
  <c r="Y1112" i="6"/>
  <c r="X1112" i="6"/>
  <c r="V1112" i="6"/>
  <c r="T1112" i="6"/>
  <c r="S1112" i="6"/>
  <c r="R1112" i="6"/>
  <c r="Q1112" i="6"/>
  <c r="P1112" i="6"/>
  <c r="O1112" i="6"/>
  <c r="N1112" i="6"/>
  <c r="M1112" i="6"/>
  <c r="U1112" i="6" s="1"/>
  <c r="E1112" i="6"/>
  <c r="B1112" i="6"/>
  <c r="BK1111" i="6"/>
  <c r="BJ1111" i="6"/>
  <c r="BC1111" i="6"/>
  <c r="BB1111" i="6"/>
  <c r="BA1111" i="6"/>
  <c r="AZ1111" i="6"/>
  <c r="AY1111" i="6"/>
  <c r="AX1111" i="6"/>
  <c r="AW1111" i="6"/>
  <c r="AV1111" i="6"/>
  <c r="AU1111" i="6"/>
  <c r="AT1111" i="6"/>
  <c r="AS1111" i="6"/>
  <c r="AR1111" i="6"/>
  <c r="AQ1111" i="6"/>
  <c r="AP1111" i="6"/>
  <c r="AO1111" i="6"/>
  <c r="AN1111" i="6"/>
  <c r="BD1111" i="6" s="1"/>
  <c r="AL1111" i="6"/>
  <c r="AK1111" i="6"/>
  <c r="AJ1111" i="6"/>
  <c r="AI1111" i="6"/>
  <c r="AH1111" i="6"/>
  <c r="AG1111" i="6"/>
  <c r="AB1111" i="6"/>
  <c r="Z1111" i="6"/>
  <c r="Y1111" i="6"/>
  <c r="X1111" i="6"/>
  <c r="V1111" i="6"/>
  <c r="T1111" i="6"/>
  <c r="S1111" i="6"/>
  <c r="R1111" i="6"/>
  <c r="Q1111" i="6"/>
  <c r="P1111" i="6"/>
  <c r="O1111" i="6"/>
  <c r="N1111" i="6"/>
  <c r="M1111" i="6"/>
  <c r="U1111" i="6" s="1"/>
  <c r="E1111" i="6"/>
  <c r="B1111" i="6"/>
  <c r="BK1110" i="6"/>
  <c r="BJ1110" i="6"/>
  <c r="BC1110" i="6"/>
  <c r="BB1110" i="6"/>
  <c r="BA1110" i="6"/>
  <c r="AZ1110" i="6"/>
  <c r="AY1110" i="6"/>
  <c r="AX1110" i="6"/>
  <c r="AW1110" i="6"/>
  <c r="AV1110" i="6"/>
  <c r="AU1110" i="6"/>
  <c r="AT1110" i="6"/>
  <c r="AS1110" i="6"/>
  <c r="AR1110" i="6"/>
  <c r="AQ1110" i="6"/>
  <c r="AP1110" i="6"/>
  <c r="AO1110" i="6"/>
  <c r="AN1110" i="6"/>
  <c r="BD1110" i="6" s="1"/>
  <c r="AL1110" i="6"/>
  <c r="AK1110" i="6"/>
  <c r="AJ1110" i="6"/>
  <c r="AI1110" i="6"/>
  <c r="AH1110" i="6"/>
  <c r="AG1110" i="6"/>
  <c r="AB1110" i="6"/>
  <c r="Z1110" i="6"/>
  <c r="Y1110" i="6"/>
  <c r="X1110" i="6"/>
  <c r="V1110" i="6"/>
  <c r="T1110" i="6"/>
  <c r="S1110" i="6"/>
  <c r="R1110" i="6"/>
  <c r="Q1110" i="6"/>
  <c r="P1110" i="6"/>
  <c r="O1110" i="6"/>
  <c r="N1110" i="6"/>
  <c r="M1110" i="6"/>
  <c r="U1110" i="6" s="1"/>
  <c r="E1110" i="6"/>
  <c r="B1110" i="6"/>
  <c r="BK1109" i="6"/>
  <c r="BJ1109" i="6"/>
  <c r="BC1109" i="6"/>
  <c r="BB1109" i="6"/>
  <c r="BA1109" i="6"/>
  <c r="AZ1109" i="6"/>
  <c r="AY1109" i="6"/>
  <c r="AX1109" i="6"/>
  <c r="AW1109" i="6"/>
  <c r="AV1109" i="6"/>
  <c r="AU1109" i="6"/>
  <c r="AT1109" i="6"/>
  <c r="AS1109" i="6"/>
  <c r="AR1109" i="6"/>
  <c r="AQ1109" i="6"/>
  <c r="AP1109" i="6"/>
  <c r="AO1109" i="6"/>
  <c r="AN1109" i="6"/>
  <c r="BD1109" i="6" s="1"/>
  <c r="AL1109" i="6"/>
  <c r="AK1109" i="6"/>
  <c r="AJ1109" i="6"/>
  <c r="AI1109" i="6"/>
  <c r="AH1109" i="6"/>
  <c r="AG1109" i="6"/>
  <c r="AB1109" i="6"/>
  <c r="Z1109" i="6"/>
  <c r="Y1109" i="6"/>
  <c r="X1109" i="6"/>
  <c r="V1109" i="6"/>
  <c r="T1109" i="6"/>
  <c r="S1109" i="6"/>
  <c r="R1109" i="6"/>
  <c r="Q1109" i="6"/>
  <c r="P1109" i="6"/>
  <c r="O1109" i="6"/>
  <c r="N1109" i="6"/>
  <c r="M1109" i="6"/>
  <c r="U1109" i="6" s="1"/>
  <c r="E1109" i="6"/>
  <c r="B1109" i="6"/>
  <c r="BK1108" i="6"/>
  <c r="BJ1108" i="6"/>
  <c r="BC1108" i="6"/>
  <c r="BB1108" i="6"/>
  <c r="BA1108" i="6"/>
  <c r="AZ1108" i="6"/>
  <c r="AY1108" i="6"/>
  <c r="AX1108" i="6"/>
  <c r="AW1108" i="6"/>
  <c r="AV1108" i="6"/>
  <c r="AU1108" i="6"/>
  <c r="AT1108" i="6"/>
  <c r="AS1108" i="6"/>
  <c r="AR1108" i="6"/>
  <c r="AQ1108" i="6"/>
  <c r="AP1108" i="6"/>
  <c r="AO1108" i="6"/>
  <c r="AN1108" i="6"/>
  <c r="BD1108" i="6" s="1"/>
  <c r="AL1108" i="6"/>
  <c r="AK1108" i="6"/>
  <c r="AJ1108" i="6"/>
  <c r="AI1108" i="6"/>
  <c r="AH1108" i="6"/>
  <c r="AG1108" i="6"/>
  <c r="AB1108" i="6"/>
  <c r="Z1108" i="6"/>
  <c r="Y1108" i="6"/>
  <c r="X1108" i="6"/>
  <c r="V1108" i="6"/>
  <c r="T1108" i="6"/>
  <c r="S1108" i="6"/>
  <c r="R1108" i="6"/>
  <c r="Q1108" i="6"/>
  <c r="P1108" i="6"/>
  <c r="O1108" i="6"/>
  <c r="N1108" i="6"/>
  <c r="M1108" i="6"/>
  <c r="U1108" i="6" s="1"/>
  <c r="E1108" i="6"/>
  <c r="B1108" i="6"/>
  <c r="BK1107" i="6"/>
  <c r="BJ1107" i="6"/>
  <c r="BC1107" i="6"/>
  <c r="BB1107" i="6"/>
  <c r="BA1107" i="6"/>
  <c r="AZ1107" i="6"/>
  <c r="AY1107" i="6"/>
  <c r="AX1107" i="6"/>
  <c r="AW1107" i="6"/>
  <c r="AV1107" i="6"/>
  <c r="AU1107" i="6"/>
  <c r="AT1107" i="6"/>
  <c r="AS1107" i="6"/>
  <c r="AR1107" i="6"/>
  <c r="AQ1107" i="6"/>
  <c r="AP1107" i="6"/>
  <c r="AO1107" i="6"/>
  <c r="AN1107" i="6"/>
  <c r="BD1107" i="6" s="1"/>
  <c r="AL1107" i="6"/>
  <c r="AK1107" i="6"/>
  <c r="AJ1107" i="6"/>
  <c r="AI1107" i="6"/>
  <c r="AH1107" i="6"/>
  <c r="AG1107" i="6"/>
  <c r="AB1107" i="6"/>
  <c r="Z1107" i="6"/>
  <c r="Y1107" i="6"/>
  <c r="X1107" i="6"/>
  <c r="V1107" i="6"/>
  <c r="T1107" i="6"/>
  <c r="S1107" i="6"/>
  <c r="R1107" i="6"/>
  <c r="Q1107" i="6"/>
  <c r="P1107" i="6"/>
  <c r="O1107" i="6"/>
  <c r="N1107" i="6"/>
  <c r="M1107" i="6"/>
  <c r="U1107" i="6" s="1"/>
  <c r="E1107" i="6"/>
  <c r="B1107" i="6"/>
  <c r="BK1106" i="6"/>
  <c r="BJ1106" i="6"/>
  <c r="BC1106" i="6"/>
  <c r="BB1106" i="6"/>
  <c r="BA1106" i="6"/>
  <c r="AZ1106" i="6"/>
  <c r="AY1106" i="6"/>
  <c r="AX1106" i="6"/>
  <c r="AW1106" i="6"/>
  <c r="AV1106" i="6"/>
  <c r="AU1106" i="6"/>
  <c r="AT1106" i="6"/>
  <c r="AS1106" i="6"/>
  <c r="AR1106" i="6"/>
  <c r="AQ1106" i="6"/>
  <c r="AP1106" i="6"/>
  <c r="AO1106" i="6"/>
  <c r="AN1106" i="6"/>
  <c r="BD1106" i="6" s="1"/>
  <c r="AL1106" i="6"/>
  <c r="AK1106" i="6"/>
  <c r="AJ1106" i="6"/>
  <c r="AI1106" i="6"/>
  <c r="AH1106" i="6"/>
  <c r="AG1106" i="6"/>
  <c r="AB1106" i="6"/>
  <c r="Z1106" i="6"/>
  <c r="Y1106" i="6"/>
  <c r="X1106" i="6"/>
  <c r="V1106" i="6"/>
  <c r="T1106" i="6"/>
  <c r="S1106" i="6"/>
  <c r="R1106" i="6"/>
  <c r="Q1106" i="6"/>
  <c r="P1106" i="6"/>
  <c r="O1106" i="6"/>
  <c r="N1106" i="6"/>
  <c r="M1106" i="6"/>
  <c r="U1106" i="6" s="1"/>
  <c r="E1106" i="6"/>
  <c r="B1106" i="6"/>
  <c r="BK1105" i="6"/>
  <c r="BJ1105" i="6"/>
  <c r="BC1105" i="6"/>
  <c r="BB1105" i="6"/>
  <c r="BA1105" i="6"/>
  <c r="AZ1105" i="6"/>
  <c r="AY1105" i="6"/>
  <c r="AX1105" i="6"/>
  <c r="AW1105" i="6"/>
  <c r="AV1105" i="6"/>
  <c r="AU1105" i="6"/>
  <c r="AT1105" i="6"/>
  <c r="AS1105" i="6"/>
  <c r="AR1105" i="6"/>
  <c r="AQ1105" i="6"/>
  <c r="AP1105" i="6"/>
  <c r="AO1105" i="6"/>
  <c r="AN1105" i="6"/>
  <c r="BD1105" i="6" s="1"/>
  <c r="AL1105" i="6"/>
  <c r="AK1105" i="6"/>
  <c r="AJ1105" i="6"/>
  <c r="AI1105" i="6"/>
  <c r="AH1105" i="6"/>
  <c r="AG1105" i="6"/>
  <c r="AB1105" i="6"/>
  <c r="Z1105" i="6"/>
  <c r="Y1105" i="6"/>
  <c r="X1105" i="6"/>
  <c r="V1105" i="6"/>
  <c r="T1105" i="6"/>
  <c r="S1105" i="6"/>
  <c r="R1105" i="6"/>
  <c r="Q1105" i="6"/>
  <c r="P1105" i="6"/>
  <c r="O1105" i="6"/>
  <c r="N1105" i="6"/>
  <c r="M1105" i="6"/>
  <c r="U1105" i="6" s="1"/>
  <c r="E1105" i="6"/>
  <c r="B1105" i="6"/>
  <c r="BK1104" i="6"/>
  <c r="BJ1104" i="6"/>
  <c r="BC1104" i="6"/>
  <c r="BB1104" i="6"/>
  <c r="BA1104" i="6"/>
  <c r="AZ1104" i="6"/>
  <c r="AY1104" i="6"/>
  <c r="AX1104" i="6"/>
  <c r="AW1104" i="6"/>
  <c r="AV1104" i="6"/>
  <c r="AU1104" i="6"/>
  <c r="AT1104" i="6"/>
  <c r="AS1104" i="6"/>
  <c r="AR1104" i="6"/>
  <c r="AQ1104" i="6"/>
  <c r="AP1104" i="6"/>
  <c r="AO1104" i="6"/>
  <c r="AN1104" i="6"/>
  <c r="BD1104" i="6" s="1"/>
  <c r="AL1104" i="6"/>
  <c r="AK1104" i="6"/>
  <c r="AJ1104" i="6"/>
  <c r="AI1104" i="6"/>
  <c r="AH1104" i="6"/>
  <c r="AG1104" i="6"/>
  <c r="AB1104" i="6"/>
  <c r="Z1104" i="6"/>
  <c r="Y1104" i="6"/>
  <c r="X1104" i="6"/>
  <c r="V1104" i="6"/>
  <c r="T1104" i="6"/>
  <c r="S1104" i="6"/>
  <c r="R1104" i="6"/>
  <c r="Q1104" i="6"/>
  <c r="P1104" i="6"/>
  <c r="O1104" i="6"/>
  <c r="N1104" i="6"/>
  <c r="M1104" i="6"/>
  <c r="U1104" i="6" s="1"/>
  <c r="E1104" i="6"/>
  <c r="B1104" i="6"/>
  <c r="BK1103" i="6"/>
  <c r="BJ1103" i="6"/>
  <c r="BC1103" i="6"/>
  <c r="BB1103" i="6"/>
  <c r="BA1103" i="6"/>
  <c r="AZ1103" i="6"/>
  <c r="AY1103" i="6"/>
  <c r="AX1103" i="6"/>
  <c r="AW1103" i="6"/>
  <c r="AV1103" i="6"/>
  <c r="AU1103" i="6"/>
  <c r="AT1103" i="6"/>
  <c r="AS1103" i="6"/>
  <c r="AR1103" i="6"/>
  <c r="AQ1103" i="6"/>
  <c r="AP1103" i="6"/>
  <c r="AO1103" i="6"/>
  <c r="AN1103" i="6"/>
  <c r="BD1103" i="6" s="1"/>
  <c r="AL1103" i="6"/>
  <c r="AK1103" i="6"/>
  <c r="AJ1103" i="6"/>
  <c r="AI1103" i="6"/>
  <c r="AH1103" i="6"/>
  <c r="AG1103" i="6"/>
  <c r="AB1103" i="6"/>
  <c r="Z1103" i="6"/>
  <c r="Y1103" i="6"/>
  <c r="X1103" i="6"/>
  <c r="V1103" i="6"/>
  <c r="T1103" i="6"/>
  <c r="S1103" i="6"/>
  <c r="R1103" i="6"/>
  <c r="Q1103" i="6"/>
  <c r="P1103" i="6"/>
  <c r="O1103" i="6"/>
  <c r="N1103" i="6"/>
  <c r="M1103" i="6"/>
  <c r="U1103" i="6" s="1"/>
  <c r="E1103" i="6"/>
  <c r="B1103" i="6"/>
  <c r="BK1102" i="6"/>
  <c r="BJ1102" i="6"/>
  <c r="BC1102" i="6"/>
  <c r="BB1102" i="6"/>
  <c r="BA1102" i="6"/>
  <c r="AZ1102" i="6"/>
  <c r="AY1102" i="6"/>
  <c r="AX1102" i="6"/>
  <c r="AW1102" i="6"/>
  <c r="AV1102" i="6"/>
  <c r="AU1102" i="6"/>
  <c r="AT1102" i="6"/>
  <c r="AS1102" i="6"/>
  <c r="AR1102" i="6"/>
  <c r="AQ1102" i="6"/>
  <c r="AP1102" i="6"/>
  <c r="AO1102" i="6"/>
  <c r="AN1102" i="6"/>
  <c r="BD1102" i="6" s="1"/>
  <c r="AL1102" i="6"/>
  <c r="AK1102" i="6"/>
  <c r="AJ1102" i="6"/>
  <c r="AI1102" i="6"/>
  <c r="AH1102" i="6"/>
  <c r="AG1102" i="6"/>
  <c r="AB1102" i="6"/>
  <c r="Z1102" i="6"/>
  <c r="Y1102" i="6"/>
  <c r="X1102" i="6"/>
  <c r="V1102" i="6"/>
  <c r="T1102" i="6"/>
  <c r="S1102" i="6"/>
  <c r="R1102" i="6"/>
  <c r="Q1102" i="6"/>
  <c r="P1102" i="6"/>
  <c r="O1102" i="6"/>
  <c r="N1102" i="6"/>
  <c r="M1102" i="6"/>
  <c r="U1102" i="6" s="1"/>
  <c r="E1102" i="6"/>
  <c r="B1102" i="6"/>
  <c r="BK1101" i="6"/>
  <c r="BJ1101" i="6"/>
  <c r="BC1101" i="6"/>
  <c r="BB1101" i="6"/>
  <c r="BA1101" i="6"/>
  <c r="AZ1101" i="6"/>
  <c r="AY1101" i="6"/>
  <c r="AX1101" i="6"/>
  <c r="AW1101" i="6"/>
  <c r="AV1101" i="6"/>
  <c r="AU1101" i="6"/>
  <c r="AT1101" i="6"/>
  <c r="AS1101" i="6"/>
  <c r="AR1101" i="6"/>
  <c r="AQ1101" i="6"/>
  <c r="AP1101" i="6"/>
  <c r="AO1101" i="6"/>
  <c r="AN1101" i="6"/>
  <c r="BD1101" i="6" s="1"/>
  <c r="AL1101" i="6"/>
  <c r="AK1101" i="6"/>
  <c r="AJ1101" i="6"/>
  <c r="AI1101" i="6"/>
  <c r="AH1101" i="6"/>
  <c r="AG1101" i="6"/>
  <c r="AB1101" i="6"/>
  <c r="Z1101" i="6"/>
  <c r="Y1101" i="6"/>
  <c r="X1101" i="6"/>
  <c r="V1101" i="6"/>
  <c r="T1101" i="6"/>
  <c r="S1101" i="6"/>
  <c r="R1101" i="6"/>
  <c r="Q1101" i="6"/>
  <c r="P1101" i="6"/>
  <c r="O1101" i="6"/>
  <c r="N1101" i="6"/>
  <c r="M1101" i="6"/>
  <c r="U1101" i="6" s="1"/>
  <c r="E1101" i="6"/>
  <c r="B1101" i="6"/>
  <c r="BK1100" i="6"/>
  <c r="BJ1100" i="6"/>
  <c r="BC1100" i="6"/>
  <c r="BB1100" i="6"/>
  <c r="BA1100" i="6"/>
  <c r="AZ1100" i="6"/>
  <c r="AY1100" i="6"/>
  <c r="AX1100" i="6"/>
  <c r="AW1100" i="6"/>
  <c r="AV1100" i="6"/>
  <c r="AU1100" i="6"/>
  <c r="AT1100" i="6"/>
  <c r="AS1100" i="6"/>
  <c r="AR1100" i="6"/>
  <c r="AQ1100" i="6"/>
  <c r="AP1100" i="6"/>
  <c r="AO1100" i="6"/>
  <c r="AN1100" i="6"/>
  <c r="BD1100" i="6" s="1"/>
  <c r="AL1100" i="6"/>
  <c r="AK1100" i="6"/>
  <c r="AJ1100" i="6"/>
  <c r="AI1100" i="6"/>
  <c r="AH1100" i="6"/>
  <c r="AG1100" i="6"/>
  <c r="AB1100" i="6"/>
  <c r="Z1100" i="6"/>
  <c r="Y1100" i="6"/>
  <c r="X1100" i="6"/>
  <c r="V1100" i="6"/>
  <c r="T1100" i="6"/>
  <c r="S1100" i="6"/>
  <c r="R1100" i="6"/>
  <c r="Q1100" i="6"/>
  <c r="P1100" i="6"/>
  <c r="O1100" i="6"/>
  <c r="N1100" i="6"/>
  <c r="M1100" i="6"/>
  <c r="U1100" i="6" s="1"/>
  <c r="E1100" i="6"/>
  <c r="B1100" i="6"/>
  <c r="BK1099" i="6"/>
  <c r="BJ1099" i="6"/>
  <c r="BC1099" i="6"/>
  <c r="BB1099" i="6"/>
  <c r="BA1099" i="6"/>
  <c r="AZ1099" i="6"/>
  <c r="AY1099" i="6"/>
  <c r="AX1099" i="6"/>
  <c r="AW1099" i="6"/>
  <c r="AV1099" i="6"/>
  <c r="AU1099" i="6"/>
  <c r="AT1099" i="6"/>
  <c r="AS1099" i="6"/>
  <c r="AR1099" i="6"/>
  <c r="AQ1099" i="6"/>
  <c r="AP1099" i="6"/>
  <c r="AO1099" i="6"/>
  <c r="AN1099" i="6"/>
  <c r="BD1099" i="6" s="1"/>
  <c r="AL1099" i="6"/>
  <c r="AK1099" i="6"/>
  <c r="AJ1099" i="6"/>
  <c r="AI1099" i="6"/>
  <c r="AH1099" i="6"/>
  <c r="AG1099" i="6"/>
  <c r="AB1099" i="6"/>
  <c r="Z1099" i="6"/>
  <c r="Y1099" i="6"/>
  <c r="X1099" i="6"/>
  <c r="V1099" i="6"/>
  <c r="T1099" i="6"/>
  <c r="S1099" i="6"/>
  <c r="R1099" i="6"/>
  <c r="Q1099" i="6"/>
  <c r="P1099" i="6"/>
  <c r="O1099" i="6"/>
  <c r="N1099" i="6"/>
  <c r="M1099" i="6"/>
  <c r="U1099" i="6" s="1"/>
  <c r="E1099" i="6"/>
  <c r="B1099" i="6"/>
  <c r="BK1098" i="6"/>
  <c r="BJ1098" i="6"/>
  <c r="BC1098" i="6"/>
  <c r="BB1098" i="6"/>
  <c r="BA1098" i="6"/>
  <c r="AZ1098" i="6"/>
  <c r="AY1098" i="6"/>
  <c r="AX1098" i="6"/>
  <c r="AW1098" i="6"/>
  <c r="AV1098" i="6"/>
  <c r="AU1098" i="6"/>
  <c r="AT1098" i="6"/>
  <c r="AS1098" i="6"/>
  <c r="AR1098" i="6"/>
  <c r="AQ1098" i="6"/>
  <c r="AP1098" i="6"/>
  <c r="AO1098" i="6"/>
  <c r="AN1098" i="6"/>
  <c r="BD1098" i="6" s="1"/>
  <c r="AL1098" i="6"/>
  <c r="AK1098" i="6"/>
  <c r="AJ1098" i="6"/>
  <c r="AI1098" i="6"/>
  <c r="AH1098" i="6"/>
  <c r="AG1098" i="6"/>
  <c r="AB1098" i="6"/>
  <c r="Z1098" i="6"/>
  <c r="Y1098" i="6"/>
  <c r="X1098" i="6"/>
  <c r="V1098" i="6"/>
  <c r="T1098" i="6"/>
  <c r="S1098" i="6"/>
  <c r="R1098" i="6"/>
  <c r="Q1098" i="6"/>
  <c r="P1098" i="6"/>
  <c r="O1098" i="6"/>
  <c r="N1098" i="6"/>
  <c r="M1098" i="6"/>
  <c r="U1098" i="6" s="1"/>
  <c r="E1098" i="6"/>
  <c r="B1098" i="6"/>
  <c r="BK1097" i="6"/>
  <c r="BJ1097" i="6"/>
  <c r="BC1097" i="6"/>
  <c r="BB1097" i="6"/>
  <c r="BA1097" i="6"/>
  <c r="AZ1097" i="6"/>
  <c r="AY1097" i="6"/>
  <c r="AX1097" i="6"/>
  <c r="AW1097" i="6"/>
  <c r="AV1097" i="6"/>
  <c r="AU1097" i="6"/>
  <c r="AT1097" i="6"/>
  <c r="AS1097" i="6"/>
  <c r="AR1097" i="6"/>
  <c r="AQ1097" i="6"/>
  <c r="AP1097" i="6"/>
  <c r="AO1097" i="6"/>
  <c r="AN1097" i="6"/>
  <c r="BD1097" i="6" s="1"/>
  <c r="AL1097" i="6"/>
  <c r="AK1097" i="6"/>
  <c r="AJ1097" i="6"/>
  <c r="AI1097" i="6"/>
  <c r="AH1097" i="6"/>
  <c r="AG1097" i="6"/>
  <c r="AB1097" i="6"/>
  <c r="Z1097" i="6"/>
  <c r="Y1097" i="6"/>
  <c r="X1097" i="6"/>
  <c r="V1097" i="6"/>
  <c r="T1097" i="6"/>
  <c r="S1097" i="6"/>
  <c r="R1097" i="6"/>
  <c r="Q1097" i="6"/>
  <c r="P1097" i="6"/>
  <c r="O1097" i="6"/>
  <c r="N1097" i="6"/>
  <c r="M1097" i="6"/>
  <c r="U1097" i="6" s="1"/>
  <c r="E1097" i="6"/>
  <c r="B1097" i="6"/>
  <c r="BK1096" i="6"/>
  <c r="BJ1096" i="6"/>
  <c r="BC1096" i="6"/>
  <c r="BB1096" i="6"/>
  <c r="BA1096" i="6"/>
  <c r="AZ1096" i="6"/>
  <c r="AY1096" i="6"/>
  <c r="AX1096" i="6"/>
  <c r="AW1096" i="6"/>
  <c r="AV1096" i="6"/>
  <c r="AU1096" i="6"/>
  <c r="AT1096" i="6"/>
  <c r="AS1096" i="6"/>
  <c r="AR1096" i="6"/>
  <c r="AQ1096" i="6"/>
  <c r="AP1096" i="6"/>
  <c r="AO1096" i="6"/>
  <c r="AN1096" i="6"/>
  <c r="BD1096" i="6" s="1"/>
  <c r="AL1096" i="6"/>
  <c r="AK1096" i="6"/>
  <c r="AJ1096" i="6"/>
  <c r="AI1096" i="6"/>
  <c r="AH1096" i="6"/>
  <c r="AG1096" i="6"/>
  <c r="AB1096" i="6"/>
  <c r="Z1096" i="6"/>
  <c r="Y1096" i="6"/>
  <c r="X1096" i="6"/>
  <c r="V1096" i="6"/>
  <c r="T1096" i="6"/>
  <c r="S1096" i="6"/>
  <c r="R1096" i="6"/>
  <c r="Q1096" i="6"/>
  <c r="P1096" i="6"/>
  <c r="O1096" i="6"/>
  <c r="N1096" i="6"/>
  <c r="M1096" i="6"/>
  <c r="U1096" i="6" s="1"/>
  <c r="E1096" i="6"/>
  <c r="B1096" i="6"/>
  <c r="BK1095" i="6"/>
  <c r="BJ1095" i="6"/>
  <c r="BC1095" i="6"/>
  <c r="BB1095" i="6"/>
  <c r="BA1095" i="6"/>
  <c r="AZ1095" i="6"/>
  <c r="AY1095" i="6"/>
  <c r="AX1095" i="6"/>
  <c r="AW1095" i="6"/>
  <c r="AV1095" i="6"/>
  <c r="AU1095" i="6"/>
  <c r="AT1095" i="6"/>
  <c r="AS1095" i="6"/>
  <c r="AR1095" i="6"/>
  <c r="AQ1095" i="6"/>
  <c r="AP1095" i="6"/>
  <c r="AO1095" i="6"/>
  <c r="AN1095" i="6"/>
  <c r="BD1095" i="6" s="1"/>
  <c r="AL1095" i="6"/>
  <c r="AK1095" i="6"/>
  <c r="AJ1095" i="6"/>
  <c r="AI1095" i="6"/>
  <c r="AH1095" i="6"/>
  <c r="AG1095" i="6"/>
  <c r="AB1095" i="6"/>
  <c r="Z1095" i="6"/>
  <c r="Y1095" i="6"/>
  <c r="X1095" i="6"/>
  <c r="V1095" i="6"/>
  <c r="T1095" i="6"/>
  <c r="S1095" i="6"/>
  <c r="R1095" i="6"/>
  <c r="Q1095" i="6"/>
  <c r="P1095" i="6"/>
  <c r="O1095" i="6"/>
  <c r="N1095" i="6"/>
  <c r="M1095" i="6"/>
  <c r="U1095" i="6" s="1"/>
  <c r="E1095" i="6"/>
  <c r="B1095" i="6"/>
  <c r="BK1094" i="6"/>
  <c r="BJ1094" i="6"/>
  <c r="BC1094" i="6"/>
  <c r="BB1094" i="6"/>
  <c r="BA1094" i="6"/>
  <c r="AZ1094" i="6"/>
  <c r="AY1094" i="6"/>
  <c r="AX1094" i="6"/>
  <c r="AW1094" i="6"/>
  <c r="AV1094" i="6"/>
  <c r="AU1094" i="6"/>
  <c r="AT1094" i="6"/>
  <c r="AS1094" i="6"/>
  <c r="AR1094" i="6"/>
  <c r="AQ1094" i="6"/>
  <c r="AP1094" i="6"/>
  <c r="AO1094" i="6"/>
  <c r="AN1094" i="6"/>
  <c r="BD1094" i="6" s="1"/>
  <c r="AL1094" i="6"/>
  <c r="AK1094" i="6"/>
  <c r="AJ1094" i="6"/>
  <c r="AI1094" i="6"/>
  <c r="AH1094" i="6"/>
  <c r="AG1094" i="6"/>
  <c r="AB1094" i="6"/>
  <c r="Z1094" i="6"/>
  <c r="Y1094" i="6"/>
  <c r="X1094" i="6"/>
  <c r="V1094" i="6"/>
  <c r="T1094" i="6"/>
  <c r="S1094" i="6"/>
  <c r="R1094" i="6"/>
  <c r="Q1094" i="6"/>
  <c r="P1094" i="6"/>
  <c r="O1094" i="6"/>
  <c r="N1094" i="6"/>
  <c r="M1094" i="6"/>
  <c r="U1094" i="6" s="1"/>
  <c r="E1094" i="6"/>
  <c r="B1094" i="6"/>
  <c r="BK1093" i="6"/>
  <c r="BJ1093" i="6"/>
  <c r="BC1093" i="6"/>
  <c r="BB1093" i="6"/>
  <c r="BA1093" i="6"/>
  <c r="AZ1093" i="6"/>
  <c r="AY1093" i="6"/>
  <c r="AX1093" i="6"/>
  <c r="AW1093" i="6"/>
  <c r="AV1093" i="6"/>
  <c r="AU1093" i="6"/>
  <c r="AT1093" i="6"/>
  <c r="AS1093" i="6"/>
  <c r="AR1093" i="6"/>
  <c r="AQ1093" i="6"/>
  <c r="AP1093" i="6"/>
  <c r="AO1093" i="6"/>
  <c r="AN1093" i="6"/>
  <c r="BD1093" i="6" s="1"/>
  <c r="AL1093" i="6"/>
  <c r="AK1093" i="6"/>
  <c r="AJ1093" i="6"/>
  <c r="AI1093" i="6"/>
  <c r="AH1093" i="6"/>
  <c r="AG1093" i="6"/>
  <c r="AB1093" i="6"/>
  <c r="Z1093" i="6"/>
  <c r="Y1093" i="6"/>
  <c r="X1093" i="6"/>
  <c r="V1093" i="6"/>
  <c r="T1093" i="6"/>
  <c r="S1093" i="6"/>
  <c r="R1093" i="6"/>
  <c r="Q1093" i="6"/>
  <c r="P1093" i="6"/>
  <c r="O1093" i="6"/>
  <c r="N1093" i="6"/>
  <c r="M1093" i="6"/>
  <c r="U1093" i="6" s="1"/>
  <c r="E1093" i="6"/>
  <c r="B1093" i="6"/>
  <c r="BK1092" i="6"/>
  <c r="BJ1092" i="6"/>
  <c r="BC1092" i="6"/>
  <c r="BB1092" i="6"/>
  <c r="BA1092" i="6"/>
  <c r="AZ1092" i="6"/>
  <c r="AY1092" i="6"/>
  <c r="AX1092" i="6"/>
  <c r="AW1092" i="6"/>
  <c r="AV1092" i="6"/>
  <c r="AU1092" i="6"/>
  <c r="AT1092" i="6"/>
  <c r="AS1092" i="6"/>
  <c r="AR1092" i="6"/>
  <c r="AQ1092" i="6"/>
  <c r="AP1092" i="6"/>
  <c r="AO1092" i="6"/>
  <c r="AN1092" i="6"/>
  <c r="BD1092" i="6" s="1"/>
  <c r="AL1092" i="6"/>
  <c r="AK1092" i="6"/>
  <c r="AJ1092" i="6"/>
  <c r="AI1092" i="6"/>
  <c r="AH1092" i="6"/>
  <c r="AG1092" i="6"/>
  <c r="AB1092" i="6"/>
  <c r="Z1092" i="6"/>
  <c r="Y1092" i="6"/>
  <c r="X1092" i="6"/>
  <c r="V1092" i="6"/>
  <c r="T1092" i="6"/>
  <c r="S1092" i="6"/>
  <c r="R1092" i="6"/>
  <c r="Q1092" i="6"/>
  <c r="P1092" i="6"/>
  <c r="O1092" i="6"/>
  <c r="N1092" i="6"/>
  <c r="M1092" i="6"/>
  <c r="U1092" i="6" s="1"/>
  <c r="E1092" i="6"/>
  <c r="B1092" i="6"/>
  <c r="BK1091" i="6"/>
  <c r="BJ1091" i="6"/>
  <c r="BC1091" i="6"/>
  <c r="BB1091" i="6"/>
  <c r="BA1091" i="6"/>
  <c r="AZ1091" i="6"/>
  <c r="AY1091" i="6"/>
  <c r="AX1091" i="6"/>
  <c r="AW1091" i="6"/>
  <c r="AV1091" i="6"/>
  <c r="AU1091" i="6"/>
  <c r="AT1091" i="6"/>
  <c r="AS1091" i="6"/>
  <c r="AR1091" i="6"/>
  <c r="AQ1091" i="6"/>
  <c r="AP1091" i="6"/>
  <c r="AO1091" i="6"/>
  <c r="AN1091" i="6"/>
  <c r="BD1091" i="6" s="1"/>
  <c r="AL1091" i="6"/>
  <c r="AK1091" i="6"/>
  <c r="AJ1091" i="6"/>
  <c r="AI1091" i="6"/>
  <c r="AH1091" i="6"/>
  <c r="AG1091" i="6"/>
  <c r="AB1091" i="6"/>
  <c r="Z1091" i="6"/>
  <c r="Y1091" i="6"/>
  <c r="X1091" i="6"/>
  <c r="V1091" i="6"/>
  <c r="T1091" i="6"/>
  <c r="S1091" i="6"/>
  <c r="R1091" i="6"/>
  <c r="Q1091" i="6"/>
  <c r="P1091" i="6"/>
  <c r="O1091" i="6"/>
  <c r="N1091" i="6"/>
  <c r="M1091" i="6"/>
  <c r="U1091" i="6" s="1"/>
  <c r="E1091" i="6"/>
  <c r="B1091" i="6"/>
  <c r="BK1090" i="6"/>
  <c r="BJ1090" i="6"/>
  <c r="BC1090" i="6"/>
  <c r="BB1090" i="6"/>
  <c r="BA1090" i="6"/>
  <c r="AZ1090" i="6"/>
  <c r="AY1090" i="6"/>
  <c r="AX1090" i="6"/>
  <c r="AW1090" i="6"/>
  <c r="AV1090" i="6"/>
  <c r="AU1090" i="6"/>
  <c r="AT1090" i="6"/>
  <c r="AS1090" i="6"/>
  <c r="AR1090" i="6"/>
  <c r="AQ1090" i="6"/>
  <c r="AP1090" i="6"/>
  <c r="AO1090" i="6"/>
  <c r="AN1090" i="6"/>
  <c r="BD1090" i="6" s="1"/>
  <c r="AL1090" i="6"/>
  <c r="AK1090" i="6"/>
  <c r="AJ1090" i="6"/>
  <c r="AI1090" i="6"/>
  <c r="AH1090" i="6"/>
  <c r="AG1090" i="6"/>
  <c r="AB1090" i="6"/>
  <c r="Z1090" i="6"/>
  <c r="Y1090" i="6"/>
  <c r="X1090" i="6"/>
  <c r="V1090" i="6"/>
  <c r="T1090" i="6"/>
  <c r="S1090" i="6"/>
  <c r="R1090" i="6"/>
  <c r="Q1090" i="6"/>
  <c r="P1090" i="6"/>
  <c r="O1090" i="6"/>
  <c r="N1090" i="6"/>
  <c r="M1090" i="6"/>
  <c r="U1090" i="6" s="1"/>
  <c r="E1090" i="6"/>
  <c r="B1090" i="6"/>
  <c r="BK1089" i="6"/>
  <c r="BJ1089" i="6"/>
  <c r="BC1089" i="6"/>
  <c r="BB1089" i="6"/>
  <c r="BA1089" i="6"/>
  <c r="AZ1089" i="6"/>
  <c r="AY1089" i="6"/>
  <c r="AX1089" i="6"/>
  <c r="AW1089" i="6"/>
  <c r="AV1089" i="6"/>
  <c r="AU1089" i="6"/>
  <c r="AT1089" i="6"/>
  <c r="AS1089" i="6"/>
  <c r="AR1089" i="6"/>
  <c r="AQ1089" i="6"/>
  <c r="AP1089" i="6"/>
  <c r="AO1089" i="6"/>
  <c r="AN1089" i="6"/>
  <c r="BD1089" i="6" s="1"/>
  <c r="AL1089" i="6"/>
  <c r="AK1089" i="6"/>
  <c r="AJ1089" i="6"/>
  <c r="AI1089" i="6"/>
  <c r="AH1089" i="6"/>
  <c r="AG1089" i="6"/>
  <c r="AB1089" i="6"/>
  <c r="Z1089" i="6"/>
  <c r="Y1089" i="6"/>
  <c r="X1089" i="6"/>
  <c r="V1089" i="6"/>
  <c r="T1089" i="6"/>
  <c r="S1089" i="6"/>
  <c r="R1089" i="6"/>
  <c r="Q1089" i="6"/>
  <c r="P1089" i="6"/>
  <c r="O1089" i="6"/>
  <c r="N1089" i="6"/>
  <c r="M1089" i="6"/>
  <c r="U1089" i="6" s="1"/>
  <c r="E1089" i="6"/>
  <c r="B1089" i="6"/>
  <c r="BK1088" i="6"/>
  <c r="BJ1088" i="6"/>
  <c r="BC1088" i="6"/>
  <c r="BB1088" i="6"/>
  <c r="BA1088" i="6"/>
  <c r="AZ1088" i="6"/>
  <c r="AY1088" i="6"/>
  <c r="AX1088" i="6"/>
  <c r="AW1088" i="6"/>
  <c r="AV1088" i="6"/>
  <c r="AU1088" i="6"/>
  <c r="AT1088" i="6"/>
  <c r="AS1088" i="6"/>
  <c r="AR1088" i="6"/>
  <c r="AQ1088" i="6"/>
  <c r="AP1088" i="6"/>
  <c r="AO1088" i="6"/>
  <c r="AN1088" i="6"/>
  <c r="BD1088" i="6" s="1"/>
  <c r="AL1088" i="6"/>
  <c r="AK1088" i="6"/>
  <c r="AJ1088" i="6"/>
  <c r="AI1088" i="6"/>
  <c r="AH1088" i="6"/>
  <c r="AG1088" i="6"/>
  <c r="AB1088" i="6"/>
  <c r="Z1088" i="6"/>
  <c r="Y1088" i="6"/>
  <c r="X1088" i="6"/>
  <c r="V1088" i="6"/>
  <c r="T1088" i="6"/>
  <c r="S1088" i="6"/>
  <c r="R1088" i="6"/>
  <c r="Q1088" i="6"/>
  <c r="P1088" i="6"/>
  <c r="O1088" i="6"/>
  <c r="N1088" i="6"/>
  <c r="M1088" i="6"/>
  <c r="U1088" i="6" s="1"/>
  <c r="E1088" i="6"/>
  <c r="B1088" i="6"/>
  <c r="BK1087" i="6"/>
  <c r="BJ1087" i="6"/>
  <c r="BC1087" i="6"/>
  <c r="BB1087" i="6"/>
  <c r="BA1087" i="6"/>
  <c r="AZ1087" i="6"/>
  <c r="AY1087" i="6"/>
  <c r="AX1087" i="6"/>
  <c r="AW1087" i="6"/>
  <c r="AV1087" i="6"/>
  <c r="AU1087" i="6"/>
  <c r="AT1087" i="6"/>
  <c r="AS1087" i="6"/>
  <c r="AR1087" i="6"/>
  <c r="AQ1087" i="6"/>
  <c r="AP1087" i="6"/>
  <c r="AO1087" i="6"/>
  <c r="AN1087" i="6"/>
  <c r="BD1087" i="6" s="1"/>
  <c r="AL1087" i="6"/>
  <c r="AK1087" i="6"/>
  <c r="AJ1087" i="6"/>
  <c r="AI1087" i="6"/>
  <c r="AH1087" i="6"/>
  <c r="AG1087" i="6"/>
  <c r="AB1087" i="6"/>
  <c r="Z1087" i="6"/>
  <c r="Y1087" i="6"/>
  <c r="X1087" i="6"/>
  <c r="V1087" i="6"/>
  <c r="T1087" i="6"/>
  <c r="S1087" i="6"/>
  <c r="R1087" i="6"/>
  <c r="Q1087" i="6"/>
  <c r="P1087" i="6"/>
  <c r="O1087" i="6"/>
  <c r="N1087" i="6"/>
  <c r="M1087" i="6"/>
  <c r="U1087" i="6" s="1"/>
  <c r="E1087" i="6"/>
  <c r="B1087" i="6"/>
  <c r="BK1086" i="6"/>
  <c r="BJ1086" i="6"/>
  <c r="BC1086" i="6"/>
  <c r="BB1086" i="6"/>
  <c r="BA1086" i="6"/>
  <c r="AZ1086" i="6"/>
  <c r="AY1086" i="6"/>
  <c r="AX1086" i="6"/>
  <c r="AW1086" i="6"/>
  <c r="AV1086" i="6"/>
  <c r="AU1086" i="6"/>
  <c r="AT1086" i="6"/>
  <c r="AS1086" i="6"/>
  <c r="AR1086" i="6"/>
  <c r="AQ1086" i="6"/>
  <c r="AP1086" i="6"/>
  <c r="AO1086" i="6"/>
  <c r="AN1086" i="6"/>
  <c r="BD1086" i="6" s="1"/>
  <c r="AL1086" i="6"/>
  <c r="AK1086" i="6"/>
  <c r="AJ1086" i="6"/>
  <c r="AI1086" i="6"/>
  <c r="AH1086" i="6"/>
  <c r="AG1086" i="6"/>
  <c r="AB1086" i="6"/>
  <c r="Z1086" i="6"/>
  <c r="Y1086" i="6"/>
  <c r="X1086" i="6"/>
  <c r="V1086" i="6"/>
  <c r="T1086" i="6"/>
  <c r="S1086" i="6"/>
  <c r="R1086" i="6"/>
  <c r="Q1086" i="6"/>
  <c r="P1086" i="6"/>
  <c r="O1086" i="6"/>
  <c r="N1086" i="6"/>
  <c r="M1086" i="6"/>
  <c r="U1086" i="6" s="1"/>
  <c r="E1086" i="6"/>
  <c r="B1086" i="6"/>
  <c r="BK1085" i="6"/>
  <c r="BJ1085" i="6"/>
  <c r="BC1085" i="6"/>
  <c r="BB1085" i="6"/>
  <c r="BA1085" i="6"/>
  <c r="AZ1085" i="6"/>
  <c r="AY1085" i="6"/>
  <c r="AX1085" i="6"/>
  <c r="AW1085" i="6"/>
  <c r="AV1085" i="6"/>
  <c r="AU1085" i="6"/>
  <c r="AT1085" i="6"/>
  <c r="AS1085" i="6"/>
  <c r="AR1085" i="6"/>
  <c r="AQ1085" i="6"/>
  <c r="AP1085" i="6"/>
  <c r="AO1085" i="6"/>
  <c r="AN1085" i="6"/>
  <c r="BD1085" i="6" s="1"/>
  <c r="AL1085" i="6"/>
  <c r="AK1085" i="6"/>
  <c r="AJ1085" i="6"/>
  <c r="AI1085" i="6"/>
  <c r="AH1085" i="6"/>
  <c r="AG1085" i="6"/>
  <c r="AB1085" i="6"/>
  <c r="Z1085" i="6"/>
  <c r="Y1085" i="6"/>
  <c r="X1085" i="6"/>
  <c r="V1085" i="6"/>
  <c r="T1085" i="6"/>
  <c r="S1085" i="6"/>
  <c r="R1085" i="6"/>
  <c r="Q1085" i="6"/>
  <c r="P1085" i="6"/>
  <c r="O1085" i="6"/>
  <c r="N1085" i="6"/>
  <c r="M1085" i="6"/>
  <c r="U1085" i="6" s="1"/>
  <c r="E1085" i="6"/>
  <c r="B1085" i="6"/>
  <c r="BK1084" i="6"/>
  <c r="BJ1084" i="6"/>
  <c r="BC1084" i="6"/>
  <c r="BB1084" i="6"/>
  <c r="BA1084" i="6"/>
  <c r="AZ1084" i="6"/>
  <c r="AY1084" i="6"/>
  <c r="AX1084" i="6"/>
  <c r="AW1084" i="6"/>
  <c r="AV1084" i="6"/>
  <c r="AU1084" i="6"/>
  <c r="AT1084" i="6"/>
  <c r="AS1084" i="6"/>
  <c r="AR1084" i="6"/>
  <c r="AQ1084" i="6"/>
  <c r="AP1084" i="6"/>
  <c r="AO1084" i="6"/>
  <c r="AN1084" i="6"/>
  <c r="BD1084" i="6" s="1"/>
  <c r="AL1084" i="6"/>
  <c r="AK1084" i="6"/>
  <c r="AJ1084" i="6"/>
  <c r="AI1084" i="6"/>
  <c r="AH1084" i="6"/>
  <c r="AG1084" i="6"/>
  <c r="AB1084" i="6"/>
  <c r="Z1084" i="6"/>
  <c r="Y1084" i="6"/>
  <c r="X1084" i="6"/>
  <c r="V1084" i="6"/>
  <c r="T1084" i="6"/>
  <c r="S1084" i="6"/>
  <c r="R1084" i="6"/>
  <c r="Q1084" i="6"/>
  <c r="P1084" i="6"/>
  <c r="O1084" i="6"/>
  <c r="N1084" i="6"/>
  <c r="M1084" i="6"/>
  <c r="U1084" i="6" s="1"/>
  <c r="E1084" i="6"/>
  <c r="B1084" i="6"/>
  <c r="BK1083" i="6"/>
  <c r="BJ1083" i="6"/>
  <c r="BC1083" i="6"/>
  <c r="BB1083" i="6"/>
  <c r="BA1083" i="6"/>
  <c r="AZ1083" i="6"/>
  <c r="AY1083" i="6"/>
  <c r="AX1083" i="6"/>
  <c r="AW1083" i="6"/>
  <c r="AV1083" i="6"/>
  <c r="AU1083" i="6"/>
  <c r="AT1083" i="6"/>
  <c r="AS1083" i="6"/>
  <c r="AR1083" i="6"/>
  <c r="AQ1083" i="6"/>
  <c r="AP1083" i="6"/>
  <c r="AO1083" i="6"/>
  <c r="AN1083" i="6"/>
  <c r="BD1083" i="6" s="1"/>
  <c r="AL1083" i="6"/>
  <c r="AK1083" i="6"/>
  <c r="AJ1083" i="6"/>
  <c r="AI1083" i="6"/>
  <c r="AH1083" i="6"/>
  <c r="AG1083" i="6"/>
  <c r="AB1083" i="6"/>
  <c r="Z1083" i="6"/>
  <c r="Y1083" i="6"/>
  <c r="X1083" i="6"/>
  <c r="V1083" i="6"/>
  <c r="T1083" i="6"/>
  <c r="S1083" i="6"/>
  <c r="R1083" i="6"/>
  <c r="Q1083" i="6"/>
  <c r="P1083" i="6"/>
  <c r="O1083" i="6"/>
  <c r="N1083" i="6"/>
  <c r="M1083" i="6"/>
  <c r="U1083" i="6" s="1"/>
  <c r="E1083" i="6"/>
  <c r="B1083" i="6"/>
  <c r="BK1082" i="6"/>
  <c r="BJ1082" i="6"/>
  <c r="BC1082" i="6"/>
  <c r="BB1082" i="6"/>
  <c r="BA1082" i="6"/>
  <c r="AZ1082" i="6"/>
  <c r="AY1082" i="6"/>
  <c r="AX1082" i="6"/>
  <c r="AW1082" i="6"/>
  <c r="AV1082" i="6"/>
  <c r="AU1082" i="6"/>
  <c r="AT1082" i="6"/>
  <c r="AS1082" i="6"/>
  <c r="AR1082" i="6"/>
  <c r="AQ1082" i="6"/>
  <c r="AP1082" i="6"/>
  <c r="AO1082" i="6"/>
  <c r="AN1082" i="6"/>
  <c r="BD1082" i="6" s="1"/>
  <c r="AL1082" i="6"/>
  <c r="AK1082" i="6"/>
  <c r="AJ1082" i="6"/>
  <c r="AI1082" i="6"/>
  <c r="AH1082" i="6"/>
  <c r="AG1082" i="6"/>
  <c r="AB1082" i="6"/>
  <c r="Z1082" i="6"/>
  <c r="Y1082" i="6"/>
  <c r="X1082" i="6"/>
  <c r="V1082" i="6"/>
  <c r="T1082" i="6"/>
  <c r="S1082" i="6"/>
  <c r="R1082" i="6"/>
  <c r="Q1082" i="6"/>
  <c r="P1082" i="6"/>
  <c r="O1082" i="6"/>
  <c r="N1082" i="6"/>
  <c r="M1082" i="6"/>
  <c r="U1082" i="6" s="1"/>
  <c r="E1082" i="6"/>
  <c r="B1082" i="6"/>
  <c r="BK1081" i="6"/>
  <c r="BJ1081" i="6"/>
  <c r="BC1081" i="6"/>
  <c r="BB1081" i="6"/>
  <c r="BA1081" i="6"/>
  <c r="AZ1081" i="6"/>
  <c r="AY1081" i="6"/>
  <c r="AX1081" i="6"/>
  <c r="AW1081" i="6"/>
  <c r="AV1081" i="6"/>
  <c r="AU1081" i="6"/>
  <c r="AT1081" i="6"/>
  <c r="AS1081" i="6"/>
  <c r="AR1081" i="6"/>
  <c r="AQ1081" i="6"/>
  <c r="AP1081" i="6"/>
  <c r="AO1081" i="6"/>
  <c r="AN1081" i="6"/>
  <c r="BD1081" i="6" s="1"/>
  <c r="AL1081" i="6"/>
  <c r="AK1081" i="6"/>
  <c r="AJ1081" i="6"/>
  <c r="AI1081" i="6"/>
  <c r="AH1081" i="6"/>
  <c r="AG1081" i="6"/>
  <c r="AB1081" i="6"/>
  <c r="Z1081" i="6"/>
  <c r="Y1081" i="6"/>
  <c r="X1081" i="6"/>
  <c r="V1081" i="6"/>
  <c r="T1081" i="6"/>
  <c r="S1081" i="6"/>
  <c r="R1081" i="6"/>
  <c r="Q1081" i="6"/>
  <c r="P1081" i="6"/>
  <c r="O1081" i="6"/>
  <c r="N1081" i="6"/>
  <c r="M1081" i="6"/>
  <c r="U1081" i="6" s="1"/>
  <c r="E1081" i="6"/>
  <c r="B1081" i="6"/>
  <c r="BK1080" i="6"/>
  <c r="BJ1080" i="6"/>
  <c r="BC1080" i="6"/>
  <c r="BB1080" i="6"/>
  <c r="BA1080" i="6"/>
  <c r="AZ1080" i="6"/>
  <c r="AY1080" i="6"/>
  <c r="AX1080" i="6"/>
  <c r="AW1080" i="6"/>
  <c r="AV1080" i="6"/>
  <c r="AU1080" i="6"/>
  <c r="AT1080" i="6"/>
  <c r="AS1080" i="6"/>
  <c r="AR1080" i="6"/>
  <c r="AQ1080" i="6"/>
  <c r="AP1080" i="6"/>
  <c r="AO1080" i="6"/>
  <c r="AN1080" i="6"/>
  <c r="BD1080" i="6" s="1"/>
  <c r="AL1080" i="6"/>
  <c r="AK1080" i="6"/>
  <c r="AJ1080" i="6"/>
  <c r="AI1080" i="6"/>
  <c r="AH1080" i="6"/>
  <c r="AG1080" i="6"/>
  <c r="AB1080" i="6"/>
  <c r="Z1080" i="6"/>
  <c r="Y1080" i="6"/>
  <c r="X1080" i="6"/>
  <c r="V1080" i="6"/>
  <c r="T1080" i="6"/>
  <c r="S1080" i="6"/>
  <c r="R1080" i="6"/>
  <c r="Q1080" i="6"/>
  <c r="P1080" i="6"/>
  <c r="O1080" i="6"/>
  <c r="N1080" i="6"/>
  <c r="M1080" i="6"/>
  <c r="U1080" i="6" s="1"/>
  <c r="E1080" i="6"/>
  <c r="B1080" i="6"/>
  <c r="BK1079" i="6"/>
  <c r="BJ1079" i="6"/>
  <c r="BC1079" i="6"/>
  <c r="BB1079" i="6"/>
  <c r="BA1079" i="6"/>
  <c r="AZ1079" i="6"/>
  <c r="AY1079" i="6"/>
  <c r="AX1079" i="6"/>
  <c r="AW1079" i="6"/>
  <c r="AV1079" i="6"/>
  <c r="AU1079" i="6"/>
  <c r="AT1079" i="6"/>
  <c r="AS1079" i="6"/>
  <c r="AR1079" i="6"/>
  <c r="AQ1079" i="6"/>
  <c r="AP1079" i="6"/>
  <c r="AO1079" i="6"/>
  <c r="AN1079" i="6"/>
  <c r="BD1079" i="6" s="1"/>
  <c r="AL1079" i="6"/>
  <c r="AK1079" i="6"/>
  <c r="AJ1079" i="6"/>
  <c r="AI1079" i="6"/>
  <c r="AH1079" i="6"/>
  <c r="AG1079" i="6"/>
  <c r="AB1079" i="6"/>
  <c r="Z1079" i="6"/>
  <c r="Y1079" i="6"/>
  <c r="X1079" i="6"/>
  <c r="V1079" i="6"/>
  <c r="T1079" i="6"/>
  <c r="S1079" i="6"/>
  <c r="R1079" i="6"/>
  <c r="Q1079" i="6"/>
  <c r="P1079" i="6"/>
  <c r="O1079" i="6"/>
  <c r="N1079" i="6"/>
  <c r="M1079" i="6"/>
  <c r="U1079" i="6" s="1"/>
  <c r="E1079" i="6"/>
  <c r="B1079" i="6"/>
  <c r="BK1078" i="6"/>
  <c r="BJ1078" i="6"/>
  <c r="BC1078" i="6"/>
  <c r="BB1078" i="6"/>
  <c r="BA1078" i="6"/>
  <c r="AZ1078" i="6"/>
  <c r="AY1078" i="6"/>
  <c r="AX1078" i="6"/>
  <c r="AW1078" i="6"/>
  <c r="AV1078" i="6"/>
  <c r="AU1078" i="6"/>
  <c r="AT1078" i="6"/>
  <c r="AS1078" i="6"/>
  <c r="AR1078" i="6"/>
  <c r="AQ1078" i="6"/>
  <c r="AP1078" i="6"/>
  <c r="AO1078" i="6"/>
  <c r="AN1078" i="6"/>
  <c r="BD1078" i="6" s="1"/>
  <c r="AL1078" i="6"/>
  <c r="AK1078" i="6"/>
  <c r="AJ1078" i="6"/>
  <c r="AI1078" i="6"/>
  <c r="AH1078" i="6"/>
  <c r="AG1078" i="6"/>
  <c r="AB1078" i="6"/>
  <c r="Z1078" i="6"/>
  <c r="Y1078" i="6"/>
  <c r="X1078" i="6"/>
  <c r="V1078" i="6"/>
  <c r="T1078" i="6"/>
  <c r="S1078" i="6"/>
  <c r="R1078" i="6"/>
  <c r="Q1078" i="6"/>
  <c r="P1078" i="6"/>
  <c r="O1078" i="6"/>
  <c r="N1078" i="6"/>
  <c r="M1078" i="6"/>
  <c r="U1078" i="6" s="1"/>
  <c r="E1078" i="6"/>
  <c r="B1078" i="6"/>
  <c r="BK1077" i="6"/>
  <c r="BJ1077" i="6"/>
  <c r="BC1077" i="6"/>
  <c r="BB1077" i="6"/>
  <c r="BA1077" i="6"/>
  <c r="AZ1077" i="6"/>
  <c r="AY1077" i="6"/>
  <c r="AX1077" i="6"/>
  <c r="AW1077" i="6"/>
  <c r="AV1077" i="6"/>
  <c r="AU1077" i="6"/>
  <c r="AT1077" i="6"/>
  <c r="AS1077" i="6"/>
  <c r="AR1077" i="6"/>
  <c r="AQ1077" i="6"/>
  <c r="AP1077" i="6"/>
  <c r="AO1077" i="6"/>
  <c r="AN1077" i="6"/>
  <c r="BD1077" i="6" s="1"/>
  <c r="AL1077" i="6"/>
  <c r="AK1077" i="6"/>
  <c r="AJ1077" i="6"/>
  <c r="AI1077" i="6"/>
  <c r="AH1077" i="6"/>
  <c r="AG1077" i="6"/>
  <c r="AB1077" i="6"/>
  <c r="Z1077" i="6"/>
  <c r="Y1077" i="6"/>
  <c r="X1077" i="6"/>
  <c r="V1077" i="6"/>
  <c r="T1077" i="6"/>
  <c r="S1077" i="6"/>
  <c r="R1077" i="6"/>
  <c r="Q1077" i="6"/>
  <c r="P1077" i="6"/>
  <c r="O1077" i="6"/>
  <c r="N1077" i="6"/>
  <c r="M1077" i="6"/>
  <c r="U1077" i="6" s="1"/>
  <c r="E1077" i="6"/>
  <c r="B1077" i="6"/>
  <c r="BK1076" i="6"/>
  <c r="BJ1076" i="6"/>
  <c r="BC1076" i="6"/>
  <c r="BB1076" i="6"/>
  <c r="BA1076" i="6"/>
  <c r="AZ1076" i="6"/>
  <c r="AY1076" i="6"/>
  <c r="AX1076" i="6"/>
  <c r="AW1076" i="6"/>
  <c r="AV1076" i="6"/>
  <c r="AU1076" i="6"/>
  <c r="AT1076" i="6"/>
  <c r="AS1076" i="6"/>
  <c r="AR1076" i="6"/>
  <c r="AQ1076" i="6"/>
  <c r="AP1076" i="6"/>
  <c r="AO1076" i="6"/>
  <c r="AN1076" i="6"/>
  <c r="BD1076" i="6" s="1"/>
  <c r="AL1076" i="6"/>
  <c r="AK1076" i="6"/>
  <c r="AJ1076" i="6"/>
  <c r="AI1076" i="6"/>
  <c r="AH1076" i="6"/>
  <c r="AG1076" i="6"/>
  <c r="AB1076" i="6"/>
  <c r="Z1076" i="6"/>
  <c r="Y1076" i="6"/>
  <c r="X1076" i="6"/>
  <c r="V1076" i="6"/>
  <c r="T1076" i="6"/>
  <c r="S1076" i="6"/>
  <c r="R1076" i="6"/>
  <c r="Q1076" i="6"/>
  <c r="P1076" i="6"/>
  <c r="O1076" i="6"/>
  <c r="N1076" i="6"/>
  <c r="M1076" i="6"/>
  <c r="U1076" i="6" s="1"/>
  <c r="E1076" i="6"/>
  <c r="B1076" i="6"/>
  <c r="BK1075" i="6"/>
  <c r="BJ1075" i="6"/>
  <c r="BC1075" i="6"/>
  <c r="BB1075" i="6"/>
  <c r="BA1075" i="6"/>
  <c r="AZ1075" i="6"/>
  <c r="AY1075" i="6"/>
  <c r="AX1075" i="6"/>
  <c r="AW1075" i="6"/>
  <c r="AV1075" i="6"/>
  <c r="AU1075" i="6"/>
  <c r="AT1075" i="6"/>
  <c r="AS1075" i="6"/>
  <c r="AR1075" i="6"/>
  <c r="AQ1075" i="6"/>
  <c r="AP1075" i="6"/>
  <c r="AO1075" i="6"/>
  <c r="AN1075" i="6"/>
  <c r="BD1075" i="6" s="1"/>
  <c r="AL1075" i="6"/>
  <c r="AK1075" i="6"/>
  <c r="AJ1075" i="6"/>
  <c r="AI1075" i="6"/>
  <c r="AH1075" i="6"/>
  <c r="AG1075" i="6"/>
  <c r="AB1075" i="6"/>
  <c r="Z1075" i="6"/>
  <c r="Y1075" i="6"/>
  <c r="X1075" i="6"/>
  <c r="V1075" i="6"/>
  <c r="T1075" i="6"/>
  <c r="S1075" i="6"/>
  <c r="R1075" i="6"/>
  <c r="Q1075" i="6"/>
  <c r="P1075" i="6"/>
  <c r="O1075" i="6"/>
  <c r="N1075" i="6"/>
  <c r="M1075" i="6"/>
  <c r="U1075" i="6" s="1"/>
  <c r="E1075" i="6"/>
  <c r="B1075" i="6"/>
  <c r="BK1074" i="6"/>
  <c r="BJ1074" i="6"/>
  <c r="BC1074" i="6"/>
  <c r="BB1074" i="6"/>
  <c r="BA1074" i="6"/>
  <c r="AZ1074" i="6"/>
  <c r="AY1074" i="6"/>
  <c r="AX1074" i="6"/>
  <c r="AW1074" i="6"/>
  <c r="AV1074" i="6"/>
  <c r="AU1074" i="6"/>
  <c r="AT1074" i="6"/>
  <c r="AS1074" i="6"/>
  <c r="AR1074" i="6"/>
  <c r="AQ1074" i="6"/>
  <c r="AP1074" i="6"/>
  <c r="AO1074" i="6"/>
  <c r="AN1074" i="6"/>
  <c r="BD1074" i="6" s="1"/>
  <c r="AL1074" i="6"/>
  <c r="AK1074" i="6"/>
  <c r="AJ1074" i="6"/>
  <c r="AI1074" i="6"/>
  <c r="AH1074" i="6"/>
  <c r="AG1074" i="6"/>
  <c r="AB1074" i="6"/>
  <c r="Z1074" i="6"/>
  <c r="Y1074" i="6"/>
  <c r="X1074" i="6"/>
  <c r="V1074" i="6"/>
  <c r="T1074" i="6"/>
  <c r="S1074" i="6"/>
  <c r="R1074" i="6"/>
  <c r="Q1074" i="6"/>
  <c r="P1074" i="6"/>
  <c r="O1074" i="6"/>
  <c r="N1074" i="6"/>
  <c r="M1074" i="6"/>
  <c r="U1074" i="6" s="1"/>
  <c r="E1074" i="6"/>
  <c r="B1074" i="6"/>
  <c r="BK1073" i="6"/>
  <c r="BJ1073" i="6"/>
  <c r="BC1073" i="6"/>
  <c r="BB1073" i="6"/>
  <c r="BA1073" i="6"/>
  <c r="AZ1073" i="6"/>
  <c r="AY1073" i="6"/>
  <c r="AX1073" i="6"/>
  <c r="AW1073" i="6"/>
  <c r="AV1073" i="6"/>
  <c r="AU1073" i="6"/>
  <c r="AT1073" i="6"/>
  <c r="AS1073" i="6"/>
  <c r="AR1073" i="6"/>
  <c r="AQ1073" i="6"/>
  <c r="AP1073" i="6"/>
  <c r="AO1073" i="6"/>
  <c r="AN1073" i="6"/>
  <c r="BD1073" i="6" s="1"/>
  <c r="AL1073" i="6"/>
  <c r="AK1073" i="6"/>
  <c r="AJ1073" i="6"/>
  <c r="AI1073" i="6"/>
  <c r="AH1073" i="6"/>
  <c r="AG1073" i="6"/>
  <c r="AB1073" i="6"/>
  <c r="Z1073" i="6"/>
  <c r="Y1073" i="6"/>
  <c r="X1073" i="6"/>
  <c r="V1073" i="6"/>
  <c r="T1073" i="6"/>
  <c r="S1073" i="6"/>
  <c r="R1073" i="6"/>
  <c r="Q1073" i="6"/>
  <c r="P1073" i="6"/>
  <c r="O1073" i="6"/>
  <c r="N1073" i="6"/>
  <c r="M1073" i="6"/>
  <c r="U1073" i="6" s="1"/>
  <c r="E1073" i="6"/>
  <c r="B1073" i="6"/>
  <c r="BK1072" i="6"/>
  <c r="BJ1072" i="6"/>
  <c r="BC1072" i="6"/>
  <c r="BB1072" i="6"/>
  <c r="BA1072" i="6"/>
  <c r="AZ1072" i="6"/>
  <c r="AY1072" i="6"/>
  <c r="AX1072" i="6"/>
  <c r="AW1072" i="6"/>
  <c r="AV1072" i="6"/>
  <c r="AU1072" i="6"/>
  <c r="AT1072" i="6"/>
  <c r="AS1072" i="6"/>
  <c r="AR1072" i="6"/>
  <c r="AQ1072" i="6"/>
  <c r="AP1072" i="6"/>
  <c r="AO1072" i="6"/>
  <c r="AN1072" i="6"/>
  <c r="BD1072" i="6" s="1"/>
  <c r="AL1072" i="6"/>
  <c r="AK1072" i="6"/>
  <c r="AJ1072" i="6"/>
  <c r="AI1072" i="6"/>
  <c r="AH1072" i="6"/>
  <c r="AG1072" i="6"/>
  <c r="AB1072" i="6"/>
  <c r="Z1072" i="6"/>
  <c r="Y1072" i="6"/>
  <c r="X1072" i="6"/>
  <c r="V1072" i="6"/>
  <c r="T1072" i="6"/>
  <c r="S1072" i="6"/>
  <c r="R1072" i="6"/>
  <c r="Q1072" i="6"/>
  <c r="P1072" i="6"/>
  <c r="O1072" i="6"/>
  <c r="N1072" i="6"/>
  <c r="M1072" i="6"/>
  <c r="U1072" i="6" s="1"/>
  <c r="E1072" i="6"/>
  <c r="B1072" i="6"/>
  <c r="BK1071" i="6"/>
  <c r="BJ1071" i="6"/>
  <c r="BC1071" i="6"/>
  <c r="BB1071" i="6"/>
  <c r="BA1071" i="6"/>
  <c r="AZ1071" i="6"/>
  <c r="AY1071" i="6"/>
  <c r="AX1071" i="6"/>
  <c r="AW1071" i="6"/>
  <c r="AV1071" i="6"/>
  <c r="AU1071" i="6"/>
  <c r="AT1071" i="6"/>
  <c r="AS1071" i="6"/>
  <c r="AR1071" i="6"/>
  <c r="AQ1071" i="6"/>
  <c r="AP1071" i="6"/>
  <c r="AO1071" i="6"/>
  <c r="AN1071" i="6"/>
  <c r="BD1071" i="6" s="1"/>
  <c r="AL1071" i="6"/>
  <c r="AK1071" i="6"/>
  <c r="AJ1071" i="6"/>
  <c r="AI1071" i="6"/>
  <c r="AH1071" i="6"/>
  <c r="AG1071" i="6"/>
  <c r="AB1071" i="6"/>
  <c r="Z1071" i="6"/>
  <c r="Y1071" i="6"/>
  <c r="X1071" i="6"/>
  <c r="V1071" i="6"/>
  <c r="T1071" i="6"/>
  <c r="S1071" i="6"/>
  <c r="R1071" i="6"/>
  <c r="Q1071" i="6"/>
  <c r="P1071" i="6"/>
  <c r="O1071" i="6"/>
  <c r="N1071" i="6"/>
  <c r="M1071" i="6"/>
  <c r="U1071" i="6" s="1"/>
  <c r="E1071" i="6"/>
  <c r="B1071" i="6"/>
  <c r="BK1070" i="6"/>
  <c r="BJ1070" i="6"/>
  <c r="BC1070" i="6"/>
  <c r="BB1070" i="6"/>
  <c r="BA1070" i="6"/>
  <c r="AZ1070" i="6"/>
  <c r="AY1070" i="6"/>
  <c r="AX1070" i="6"/>
  <c r="AW1070" i="6"/>
  <c r="AV1070" i="6"/>
  <c r="AU1070" i="6"/>
  <c r="AT1070" i="6"/>
  <c r="AS1070" i="6"/>
  <c r="AR1070" i="6"/>
  <c r="AQ1070" i="6"/>
  <c r="AP1070" i="6"/>
  <c r="AO1070" i="6"/>
  <c r="AN1070" i="6"/>
  <c r="BD1070" i="6" s="1"/>
  <c r="AL1070" i="6"/>
  <c r="AK1070" i="6"/>
  <c r="AJ1070" i="6"/>
  <c r="AI1070" i="6"/>
  <c r="AH1070" i="6"/>
  <c r="AG1070" i="6"/>
  <c r="AB1070" i="6"/>
  <c r="Z1070" i="6"/>
  <c r="Y1070" i="6"/>
  <c r="X1070" i="6"/>
  <c r="V1070" i="6"/>
  <c r="T1070" i="6"/>
  <c r="S1070" i="6"/>
  <c r="R1070" i="6"/>
  <c r="Q1070" i="6"/>
  <c r="P1070" i="6"/>
  <c r="O1070" i="6"/>
  <c r="N1070" i="6"/>
  <c r="M1070" i="6"/>
  <c r="U1070" i="6" s="1"/>
  <c r="E1070" i="6"/>
  <c r="B1070" i="6"/>
  <c r="BK1069" i="6"/>
  <c r="BJ1069" i="6"/>
  <c r="BC1069" i="6"/>
  <c r="BB1069" i="6"/>
  <c r="BA1069" i="6"/>
  <c r="AZ1069" i="6"/>
  <c r="AY1069" i="6"/>
  <c r="AX1069" i="6"/>
  <c r="AW1069" i="6"/>
  <c r="AV1069" i="6"/>
  <c r="AU1069" i="6"/>
  <c r="AT1069" i="6"/>
  <c r="AS1069" i="6"/>
  <c r="AR1069" i="6"/>
  <c r="AQ1069" i="6"/>
  <c r="AP1069" i="6"/>
  <c r="AO1069" i="6"/>
  <c r="AN1069" i="6"/>
  <c r="BD1069" i="6" s="1"/>
  <c r="AL1069" i="6"/>
  <c r="AK1069" i="6"/>
  <c r="AJ1069" i="6"/>
  <c r="AI1069" i="6"/>
  <c r="AH1069" i="6"/>
  <c r="AG1069" i="6"/>
  <c r="AB1069" i="6"/>
  <c r="Z1069" i="6"/>
  <c r="Y1069" i="6"/>
  <c r="X1069" i="6"/>
  <c r="V1069" i="6"/>
  <c r="T1069" i="6"/>
  <c r="S1069" i="6"/>
  <c r="R1069" i="6"/>
  <c r="Q1069" i="6"/>
  <c r="P1069" i="6"/>
  <c r="O1069" i="6"/>
  <c r="N1069" i="6"/>
  <c r="M1069" i="6"/>
  <c r="U1069" i="6" s="1"/>
  <c r="E1069" i="6"/>
  <c r="B1069" i="6"/>
  <c r="BK1068" i="6"/>
  <c r="BJ1068" i="6"/>
  <c r="BC1068" i="6"/>
  <c r="BB1068" i="6"/>
  <c r="BA1068" i="6"/>
  <c r="AZ1068" i="6"/>
  <c r="AY1068" i="6"/>
  <c r="AX1068" i="6"/>
  <c r="AW1068" i="6"/>
  <c r="AV1068" i="6"/>
  <c r="AU1068" i="6"/>
  <c r="AT1068" i="6"/>
  <c r="AS1068" i="6"/>
  <c r="AR1068" i="6"/>
  <c r="AQ1068" i="6"/>
  <c r="AP1068" i="6"/>
  <c r="AO1068" i="6"/>
  <c r="AN1068" i="6"/>
  <c r="BD1068" i="6" s="1"/>
  <c r="AL1068" i="6"/>
  <c r="AK1068" i="6"/>
  <c r="AJ1068" i="6"/>
  <c r="AI1068" i="6"/>
  <c r="AH1068" i="6"/>
  <c r="AG1068" i="6"/>
  <c r="AB1068" i="6"/>
  <c r="Z1068" i="6"/>
  <c r="Y1068" i="6"/>
  <c r="X1068" i="6"/>
  <c r="V1068" i="6"/>
  <c r="T1068" i="6"/>
  <c r="S1068" i="6"/>
  <c r="R1068" i="6"/>
  <c r="Q1068" i="6"/>
  <c r="P1068" i="6"/>
  <c r="O1068" i="6"/>
  <c r="N1068" i="6"/>
  <c r="M1068" i="6"/>
  <c r="U1068" i="6" s="1"/>
  <c r="E1068" i="6"/>
  <c r="B1068" i="6"/>
  <c r="BK1067" i="6"/>
  <c r="BJ1067" i="6"/>
  <c r="BC1067" i="6"/>
  <c r="BB1067" i="6"/>
  <c r="BA1067" i="6"/>
  <c r="AZ1067" i="6"/>
  <c r="AY1067" i="6"/>
  <c r="AX1067" i="6"/>
  <c r="AW1067" i="6"/>
  <c r="AV1067" i="6"/>
  <c r="AU1067" i="6"/>
  <c r="AT1067" i="6"/>
  <c r="AS1067" i="6"/>
  <c r="AR1067" i="6"/>
  <c r="AQ1067" i="6"/>
  <c r="AP1067" i="6"/>
  <c r="AO1067" i="6"/>
  <c r="AN1067" i="6"/>
  <c r="BD1067" i="6" s="1"/>
  <c r="AL1067" i="6"/>
  <c r="AK1067" i="6"/>
  <c r="AJ1067" i="6"/>
  <c r="AI1067" i="6"/>
  <c r="AH1067" i="6"/>
  <c r="AG1067" i="6"/>
  <c r="AB1067" i="6"/>
  <c r="Z1067" i="6"/>
  <c r="Y1067" i="6"/>
  <c r="X1067" i="6"/>
  <c r="V1067" i="6"/>
  <c r="T1067" i="6"/>
  <c r="S1067" i="6"/>
  <c r="R1067" i="6"/>
  <c r="Q1067" i="6"/>
  <c r="P1067" i="6"/>
  <c r="O1067" i="6"/>
  <c r="N1067" i="6"/>
  <c r="M1067" i="6"/>
  <c r="U1067" i="6" s="1"/>
  <c r="E1067" i="6"/>
  <c r="B1067" i="6"/>
  <c r="BK1066" i="6"/>
  <c r="BJ1066" i="6"/>
  <c r="BC1066" i="6"/>
  <c r="BB1066" i="6"/>
  <c r="BA1066" i="6"/>
  <c r="AZ1066" i="6"/>
  <c r="AY1066" i="6"/>
  <c r="AX1066" i="6"/>
  <c r="AW1066" i="6"/>
  <c r="AV1066" i="6"/>
  <c r="AU1066" i="6"/>
  <c r="AT1066" i="6"/>
  <c r="AS1066" i="6"/>
  <c r="AR1066" i="6"/>
  <c r="AQ1066" i="6"/>
  <c r="AP1066" i="6"/>
  <c r="AO1066" i="6"/>
  <c r="AN1066" i="6"/>
  <c r="BD1066" i="6" s="1"/>
  <c r="AL1066" i="6"/>
  <c r="AK1066" i="6"/>
  <c r="AJ1066" i="6"/>
  <c r="AI1066" i="6"/>
  <c r="AH1066" i="6"/>
  <c r="AG1066" i="6"/>
  <c r="AB1066" i="6"/>
  <c r="Z1066" i="6"/>
  <c r="Y1066" i="6"/>
  <c r="X1066" i="6"/>
  <c r="V1066" i="6"/>
  <c r="T1066" i="6"/>
  <c r="S1066" i="6"/>
  <c r="R1066" i="6"/>
  <c r="Q1066" i="6"/>
  <c r="P1066" i="6"/>
  <c r="O1066" i="6"/>
  <c r="N1066" i="6"/>
  <c r="M1066" i="6"/>
  <c r="U1066" i="6" s="1"/>
  <c r="E1066" i="6"/>
  <c r="B1066" i="6"/>
  <c r="BK1065" i="6"/>
  <c r="BJ1065" i="6"/>
  <c r="BC1065" i="6"/>
  <c r="BB1065" i="6"/>
  <c r="BA1065" i="6"/>
  <c r="AZ1065" i="6"/>
  <c r="AY1065" i="6"/>
  <c r="AX1065" i="6"/>
  <c r="AW1065" i="6"/>
  <c r="AV1065" i="6"/>
  <c r="AU1065" i="6"/>
  <c r="AT1065" i="6"/>
  <c r="AS1065" i="6"/>
  <c r="AR1065" i="6"/>
  <c r="AQ1065" i="6"/>
  <c r="AP1065" i="6"/>
  <c r="AO1065" i="6"/>
  <c r="AN1065" i="6"/>
  <c r="BD1065" i="6" s="1"/>
  <c r="AL1065" i="6"/>
  <c r="AK1065" i="6"/>
  <c r="AJ1065" i="6"/>
  <c r="AI1065" i="6"/>
  <c r="AH1065" i="6"/>
  <c r="AG1065" i="6"/>
  <c r="AB1065" i="6"/>
  <c r="Z1065" i="6"/>
  <c r="Y1065" i="6"/>
  <c r="X1065" i="6"/>
  <c r="V1065" i="6"/>
  <c r="T1065" i="6"/>
  <c r="S1065" i="6"/>
  <c r="R1065" i="6"/>
  <c r="Q1065" i="6"/>
  <c r="P1065" i="6"/>
  <c r="O1065" i="6"/>
  <c r="N1065" i="6"/>
  <c r="M1065" i="6"/>
  <c r="U1065" i="6" s="1"/>
  <c r="E1065" i="6"/>
  <c r="B1065" i="6"/>
  <c r="BK1064" i="6"/>
  <c r="BJ1064" i="6"/>
  <c r="BC1064" i="6"/>
  <c r="BB1064" i="6"/>
  <c r="BA1064" i="6"/>
  <c r="AZ1064" i="6"/>
  <c r="AY1064" i="6"/>
  <c r="AX1064" i="6"/>
  <c r="AW1064" i="6"/>
  <c r="AV1064" i="6"/>
  <c r="AU1064" i="6"/>
  <c r="AT1064" i="6"/>
  <c r="AS1064" i="6"/>
  <c r="AR1064" i="6"/>
  <c r="AQ1064" i="6"/>
  <c r="AP1064" i="6"/>
  <c r="AO1064" i="6"/>
  <c r="AN1064" i="6"/>
  <c r="BD1064" i="6" s="1"/>
  <c r="AL1064" i="6"/>
  <c r="AK1064" i="6"/>
  <c r="AJ1064" i="6"/>
  <c r="AI1064" i="6"/>
  <c r="AH1064" i="6"/>
  <c r="AG1064" i="6"/>
  <c r="AB1064" i="6"/>
  <c r="Z1064" i="6"/>
  <c r="Y1064" i="6"/>
  <c r="X1064" i="6"/>
  <c r="V1064" i="6"/>
  <c r="T1064" i="6"/>
  <c r="S1064" i="6"/>
  <c r="R1064" i="6"/>
  <c r="Q1064" i="6"/>
  <c r="P1064" i="6"/>
  <c r="O1064" i="6"/>
  <c r="N1064" i="6"/>
  <c r="M1064" i="6"/>
  <c r="U1064" i="6" s="1"/>
  <c r="E1064" i="6"/>
  <c r="B1064" i="6"/>
  <c r="BK1063" i="6"/>
  <c r="BJ1063" i="6"/>
  <c r="BC1063" i="6"/>
  <c r="BB1063" i="6"/>
  <c r="BA1063" i="6"/>
  <c r="AZ1063" i="6"/>
  <c r="AY1063" i="6"/>
  <c r="AX1063" i="6"/>
  <c r="AW1063" i="6"/>
  <c r="AV1063" i="6"/>
  <c r="AU1063" i="6"/>
  <c r="AT1063" i="6"/>
  <c r="AS1063" i="6"/>
  <c r="AR1063" i="6"/>
  <c r="AQ1063" i="6"/>
  <c r="AP1063" i="6"/>
  <c r="AO1063" i="6"/>
  <c r="AN1063" i="6"/>
  <c r="BD1063" i="6" s="1"/>
  <c r="AL1063" i="6"/>
  <c r="AK1063" i="6"/>
  <c r="AJ1063" i="6"/>
  <c r="AI1063" i="6"/>
  <c r="AH1063" i="6"/>
  <c r="AG1063" i="6"/>
  <c r="AB1063" i="6"/>
  <c r="Z1063" i="6"/>
  <c r="Y1063" i="6"/>
  <c r="X1063" i="6"/>
  <c r="V1063" i="6"/>
  <c r="T1063" i="6"/>
  <c r="S1063" i="6"/>
  <c r="R1063" i="6"/>
  <c r="Q1063" i="6"/>
  <c r="P1063" i="6"/>
  <c r="O1063" i="6"/>
  <c r="N1063" i="6"/>
  <c r="M1063" i="6"/>
  <c r="U1063" i="6" s="1"/>
  <c r="E1063" i="6"/>
  <c r="B1063" i="6"/>
  <c r="BK1062" i="6"/>
  <c r="BJ1062" i="6"/>
  <c r="BC1062" i="6"/>
  <c r="BB1062" i="6"/>
  <c r="BA1062" i="6"/>
  <c r="AZ1062" i="6"/>
  <c r="AY1062" i="6"/>
  <c r="AX1062" i="6"/>
  <c r="AW1062" i="6"/>
  <c r="AV1062" i="6"/>
  <c r="AU1062" i="6"/>
  <c r="AT1062" i="6"/>
  <c r="AS1062" i="6"/>
  <c r="AR1062" i="6"/>
  <c r="AQ1062" i="6"/>
  <c r="AP1062" i="6"/>
  <c r="AO1062" i="6"/>
  <c r="AN1062" i="6"/>
  <c r="BD1062" i="6" s="1"/>
  <c r="AL1062" i="6"/>
  <c r="AK1062" i="6"/>
  <c r="AJ1062" i="6"/>
  <c r="AI1062" i="6"/>
  <c r="AH1062" i="6"/>
  <c r="AG1062" i="6"/>
  <c r="AB1062" i="6"/>
  <c r="Z1062" i="6"/>
  <c r="Y1062" i="6"/>
  <c r="X1062" i="6"/>
  <c r="V1062" i="6"/>
  <c r="T1062" i="6"/>
  <c r="S1062" i="6"/>
  <c r="R1062" i="6"/>
  <c r="Q1062" i="6"/>
  <c r="P1062" i="6"/>
  <c r="O1062" i="6"/>
  <c r="N1062" i="6"/>
  <c r="M1062" i="6"/>
  <c r="U1062" i="6" s="1"/>
  <c r="E1062" i="6"/>
  <c r="B1062" i="6"/>
  <c r="BK1061" i="6"/>
  <c r="BJ1061" i="6"/>
  <c r="BC1061" i="6"/>
  <c r="BB1061" i="6"/>
  <c r="BA1061" i="6"/>
  <c r="AZ1061" i="6"/>
  <c r="AY1061" i="6"/>
  <c r="AX1061" i="6"/>
  <c r="AW1061" i="6"/>
  <c r="AV1061" i="6"/>
  <c r="AU1061" i="6"/>
  <c r="AT1061" i="6"/>
  <c r="AS1061" i="6"/>
  <c r="AR1061" i="6"/>
  <c r="AQ1061" i="6"/>
  <c r="AP1061" i="6"/>
  <c r="AO1061" i="6"/>
  <c r="AN1061" i="6"/>
  <c r="BD1061" i="6" s="1"/>
  <c r="AL1061" i="6"/>
  <c r="AK1061" i="6"/>
  <c r="AJ1061" i="6"/>
  <c r="AI1061" i="6"/>
  <c r="AH1061" i="6"/>
  <c r="AG1061" i="6"/>
  <c r="AB1061" i="6"/>
  <c r="Z1061" i="6"/>
  <c r="Y1061" i="6"/>
  <c r="X1061" i="6"/>
  <c r="V1061" i="6"/>
  <c r="T1061" i="6"/>
  <c r="S1061" i="6"/>
  <c r="R1061" i="6"/>
  <c r="Q1061" i="6"/>
  <c r="P1061" i="6"/>
  <c r="O1061" i="6"/>
  <c r="N1061" i="6"/>
  <c r="M1061" i="6"/>
  <c r="U1061" i="6" s="1"/>
  <c r="E1061" i="6"/>
  <c r="B1061" i="6"/>
  <c r="BK1060" i="6"/>
  <c r="BJ1060" i="6"/>
  <c r="BC1060" i="6"/>
  <c r="BB1060" i="6"/>
  <c r="BA1060" i="6"/>
  <c r="AZ1060" i="6"/>
  <c r="AY1060" i="6"/>
  <c r="AX1060" i="6"/>
  <c r="AW1060" i="6"/>
  <c r="AV1060" i="6"/>
  <c r="AU1060" i="6"/>
  <c r="AT1060" i="6"/>
  <c r="AS1060" i="6"/>
  <c r="AR1060" i="6"/>
  <c r="AQ1060" i="6"/>
  <c r="AP1060" i="6"/>
  <c r="AO1060" i="6"/>
  <c r="AN1060" i="6"/>
  <c r="BD1060" i="6" s="1"/>
  <c r="AL1060" i="6"/>
  <c r="AK1060" i="6"/>
  <c r="AJ1060" i="6"/>
  <c r="AI1060" i="6"/>
  <c r="AH1060" i="6"/>
  <c r="AG1060" i="6"/>
  <c r="AB1060" i="6"/>
  <c r="Z1060" i="6"/>
  <c r="Y1060" i="6"/>
  <c r="X1060" i="6"/>
  <c r="V1060" i="6"/>
  <c r="T1060" i="6"/>
  <c r="S1060" i="6"/>
  <c r="R1060" i="6"/>
  <c r="Q1060" i="6"/>
  <c r="P1060" i="6"/>
  <c r="O1060" i="6"/>
  <c r="N1060" i="6"/>
  <c r="M1060" i="6"/>
  <c r="U1060" i="6" s="1"/>
  <c r="E1060" i="6"/>
  <c r="B1060" i="6"/>
  <c r="BK1059" i="6"/>
  <c r="BJ1059" i="6"/>
  <c r="BC1059" i="6"/>
  <c r="BB1059" i="6"/>
  <c r="BA1059" i="6"/>
  <c r="AZ1059" i="6"/>
  <c r="AY1059" i="6"/>
  <c r="AX1059" i="6"/>
  <c r="AW1059" i="6"/>
  <c r="AV1059" i="6"/>
  <c r="AU1059" i="6"/>
  <c r="AT1059" i="6"/>
  <c r="AS1059" i="6"/>
  <c r="AR1059" i="6"/>
  <c r="AQ1059" i="6"/>
  <c r="AP1059" i="6"/>
  <c r="AO1059" i="6"/>
  <c r="AN1059" i="6"/>
  <c r="BD1059" i="6" s="1"/>
  <c r="AL1059" i="6"/>
  <c r="AK1059" i="6"/>
  <c r="AJ1059" i="6"/>
  <c r="AI1059" i="6"/>
  <c r="AH1059" i="6"/>
  <c r="AG1059" i="6"/>
  <c r="AB1059" i="6"/>
  <c r="Z1059" i="6"/>
  <c r="Y1059" i="6"/>
  <c r="X1059" i="6"/>
  <c r="V1059" i="6"/>
  <c r="T1059" i="6"/>
  <c r="S1059" i="6"/>
  <c r="R1059" i="6"/>
  <c r="Q1059" i="6"/>
  <c r="P1059" i="6"/>
  <c r="O1059" i="6"/>
  <c r="N1059" i="6"/>
  <c r="M1059" i="6"/>
  <c r="U1059" i="6" s="1"/>
  <c r="E1059" i="6"/>
  <c r="B1059" i="6"/>
  <c r="BK1058" i="6"/>
  <c r="BJ1058" i="6"/>
  <c r="BC1058" i="6"/>
  <c r="BB1058" i="6"/>
  <c r="BA1058" i="6"/>
  <c r="AZ1058" i="6"/>
  <c r="AY1058" i="6"/>
  <c r="AX1058" i="6"/>
  <c r="AW1058" i="6"/>
  <c r="AV1058" i="6"/>
  <c r="AU1058" i="6"/>
  <c r="AT1058" i="6"/>
  <c r="AS1058" i="6"/>
  <c r="AR1058" i="6"/>
  <c r="AQ1058" i="6"/>
  <c r="AP1058" i="6"/>
  <c r="AO1058" i="6"/>
  <c r="AN1058" i="6"/>
  <c r="BD1058" i="6" s="1"/>
  <c r="AL1058" i="6"/>
  <c r="AK1058" i="6"/>
  <c r="AJ1058" i="6"/>
  <c r="AI1058" i="6"/>
  <c r="AH1058" i="6"/>
  <c r="AG1058" i="6"/>
  <c r="AB1058" i="6"/>
  <c r="Z1058" i="6"/>
  <c r="Y1058" i="6"/>
  <c r="X1058" i="6"/>
  <c r="V1058" i="6"/>
  <c r="T1058" i="6"/>
  <c r="S1058" i="6"/>
  <c r="R1058" i="6"/>
  <c r="Q1058" i="6"/>
  <c r="P1058" i="6"/>
  <c r="O1058" i="6"/>
  <c r="N1058" i="6"/>
  <c r="M1058" i="6"/>
  <c r="U1058" i="6" s="1"/>
  <c r="E1058" i="6"/>
  <c r="B1058" i="6"/>
  <c r="BK1057" i="6"/>
  <c r="BJ1057" i="6"/>
  <c r="BC1057" i="6"/>
  <c r="BB1057" i="6"/>
  <c r="BA1057" i="6"/>
  <c r="AZ1057" i="6"/>
  <c r="AY1057" i="6"/>
  <c r="AX1057" i="6"/>
  <c r="AW1057" i="6"/>
  <c r="AV1057" i="6"/>
  <c r="AU1057" i="6"/>
  <c r="AT1057" i="6"/>
  <c r="AS1057" i="6"/>
  <c r="AR1057" i="6"/>
  <c r="AQ1057" i="6"/>
  <c r="AP1057" i="6"/>
  <c r="AO1057" i="6"/>
  <c r="AN1057" i="6"/>
  <c r="BD1057" i="6" s="1"/>
  <c r="AL1057" i="6"/>
  <c r="AK1057" i="6"/>
  <c r="AJ1057" i="6"/>
  <c r="AI1057" i="6"/>
  <c r="AH1057" i="6"/>
  <c r="AG1057" i="6"/>
  <c r="AB1057" i="6"/>
  <c r="Z1057" i="6"/>
  <c r="Y1057" i="6"/>
  <c r="X1057" i="6"/>
  <c r="V1057" i="6"/>
  <c r="T1057" i="6"/>
  <c r="S1057" i="6"/>
  <c r="R1057" i="6"/>
  <c r="Q1057" i="6"/>
  <c r="P1057" i="6"/>
  <c r="O1057" i="6"/>
  <c r="N1057" i="6"/>
  <c r="M1057" i="6"/>
  <c r="U1057" i="6" s="1"/>
  <c r="E1057" i="6"/>
  <c r="B1057" i="6"/>
  <c r="BK1056" i="6"/>
  <c r="BJ1056" i="6"/>
  <c r="BC1056" i="6"/>
  <c r="BB1056" i="6"/>
  <c r="BA1056" i="6"/>
  <c r="AZ1056" i="6"/>
  <c r="AY1056" i="6"/>
  <c r="AX1056" i="6"/>
  <c r="AW1056" i="6"/>
  <c r="AV1056" i="6"/>
  <c r="AU1056" i="6"/>
  <c r="AT1056" i="6"/>
  <c r="AS1056" i="6"/>
  <c r="AR1056" i="6"/>
  <c r="AQ1056" i="6"/>
  <c r="AP1056" i="6"/>
  <c r="AO1056" i="6"/>
  <c r="AN1056" i="6"/>
  <c r="BD1056" i="6" s="1"/>
  <c r="AL1056" i="6"/>
  <c r="AK1056" i="6"/>
  <c r="AJ1056" i="6"/>
  <c r="AI1056" i="6"/>
  <c r="AH1056" i="6"/>
  <c r="AG1056" i="6"/>
  <c r="AB1056" i="6"/>
  <c r="Z1056" i="6"/>
  <c r="Y1056" i="6"/>
  <c r="X1056" i="6"/>
  <c r="V1056" i="6"/>
  <c r="T1056" i="6"/>
  <c r="S1056" i="6"/>
  <c r="R1056" i="6"/>
  <c r="Q1056" i="6"/>
  <c r="P1056" i="6"/>
  <c r="O1056" i="6"/>
  <c r="N1056" i="6"/>
  <c r="M1056" i="6"/>
  <c r="U1056" i="6" s="1"/>
  <c r="E1056" i="6"/>
  <c r="B1056" i="6"/>
  <c r="BK1055" i="6"/>
  <c r="BJ1055" i="6"/>
  <c r="BC1055" i="6"/>
  <c r="BB1055" i="6"/>
  <c r="BA1055" i="6"/>
  <c r="AZ1055" i="6"/>
  <c r="AY1055" i="6"/>
  <c r="AX1055" i="6"/>
  <c r="AW1055" i="6"/>
  <c r="AV1055" i="6"/>
  <c r="AU1055" i="6"/>
  <c r="AT1055" i="6"/>
  <c r="AS1055" i="6"/>
  <c r="AR1055" i="6"/>
  <c r="AQ1055" i="6"/>
  <c r="AP1055" i="6"/>
  <c r="AO1055" i="6"/>
  <c r="AN1055" i="6"/>
  <c r="BD1055" i="6" s="1"/>
  <c r="AL1055" i="6"/>
  <c r="AK1055" i="6"/>
  <c r="AJ1055" i="6"/>
  <c r="AI1055" i="6"/>
  <c r="AH1055" i="6"/>
  <c r="AG1055" i="6"/>
  <c r="AB1055" i="6"/>
  <c r="Z1055" i="6"/>
  <c r="Y1055" i="6"/>
  <c r="X1055" i="6"/>
  <c r="V1055" i="6"/>
  <c r="T1055" i="6"/>
  <c r="S1055" i="6"/>
  <c r="R1055" i="6"/>
  <c r="Q1055" i="6"/>
  <c r="P1055" i="6"/>
  <c r="O1055" i="6"/>
  <c r="N1055" i="6"/>
  <c r="M1055" i="6"/>
  <c r="U1055" i="6" s="1"/>
  <c r="E1055" i="6"/>
  <c r="B1055" i="6"/>
  <c r="BK1054" i="6"/>
  <c r="BJ1054" i="6"/>
  <c r="BC1054" i="6"/>
  <c r="BB1054" i="6"/>
  <c r="BA1054" i="6"/>
  <c r="AZ1054" i="6"/>
  <c r="AY1054" i="6"/>
  <c r="AX1054" i="6"/>
  <c r="AW1054" i="6"/>
  <c r="AV1054" i="6"/>
  <c r="AU1054" i="6"/>
  <c r="AT1054" i="6"/>
  <c r="AS1054" i="6"/>
  <c r="AR1054" i="6"/>
  <c r="AQ1054" i="6"/>
  <c r="AP1054" i="6"/>
  <c r="AO1054" i="6"/>
  <c r="AN1054" i="6"/>
  <c r="BD1054" i="6" s="1"/>
  <c r="AL1054" i="6"/>
  <c r="AK1054" i="6"/>
  <c r="AJ1054" i="6"/>
  <c r="AI1054" i="6"/>
  <c r="AH1054" i="6"/>
  <c r="AG1054" i="6"/>
  <c r="AB1054" i="6"/>
  <c r="Z1054" i="6"/>
  <c r="Y1054" i="6"/>
  <c r="X1054" i="6"/>
  <c r="V1054" i="6"/>
  <c r="T1054" i="6"/>
  <c r="S1054" i="6"/>
  <c r="R1054" i="6"/>
  <c r="Q1054" i="6"/>
  <c r="P1054" i="6"/>
  <c r="O1054" i="6"/>
  <c r="N1054" i="6"/>
  <c r="M1054" i="6"/>
  <c r="U1054" i="6" s="1"/>
  <c r="E1054" i="6"/>
  <c r="B1054" i="6"/>
  <c r="BK1053" i="6"/>
  <c r="BJ1053" i="6"/>
  <c r="BC1053" i="6"/>
  <c r="BB1053" i="6"/>
  <c r="BA1053" i="6"/>
  <c r="AZ1053" i="6"/>
  <c r="AY1053" i="6"/>
  <c r="AX1053" i="6"/>
  <c r="AW1053" i="6"/>
  <c r="AV1053" i="6"/>
  <c r="AU1053" i="6"/>
  <c r="AT1053" i="6"/>
  <c r="AS1053" i="6"/>
  <c r="AR1053" i="6"/>
  <c r="AQ1053" i="6"/>
  <c r="AP1053" i="6"/>
  <c r="AO1053" i="6"/>
  <c r="AN1053" i="6"/>
  <c r="BD1053" i="6" s="1"/>
  <c r="AL1053" i="6"/>
  <c r="AK1053" i="6"/>
  <c r="AJ1053" i="6"/>
  <c r="AI1053" i="6"/>
  <c r="AH1053" i="6"/>
  <c r="AG1053" i="6"/>
  <c r="AB1053" i="6"/>
  <c r="Z1053" i="6"/>
  <c r="Y1053" i="6"/>
  <c r="X1053" i="6"/>
  <c r="V1053" i="6"/>
  <c r="T1053" i="6"/>
  <c r="S1053" i="6"/>
  <c r="R1053" i="6"/>
  <c r="Q1053" i="6"/>
  <c r="P1053" i="6"/>
  <c r="O1053" i="6"/>
  <c r="N1053" i="6"/>
  <c r="M1053" i="6"/>
  <c r="U1053" i="6" s="1"/>
  <c r="E1053" i="6"/>
  <c r="B1053" i="6"/>
  <c r="BK1052" i="6"/>
  <c r="BJ1052" i="6"/>
  <c r="BC1052" i="6"/>
  <c r="BB1052" i="6"/>
  <c r="BA1052" i="6"/>
  <c r="AZ1052" i="6"/>
  <c r="AY1052" i="6"/>
  <c r="AX1052" i="6"/>
  <c r="AW1052" i="6"/>
  <c r="AV1052" i="6"/>
  <c r="AU1052" i="6"/>
  <c r="AT1052" i="6"/>
  <c r="AS1052" i="6"/>
  <c r="AR1052" i="6"/>
  <c r="AQ1052" i="6"/>
  <c r="AP1052" i="6"/>
  <c r="AO1052" i="6"/>
  <c r="AN1052" i="6"/>
  <c r="BD1052" i="6" s="1"/>
  <c r="AL1052" i="6"/>
  <c r="AK1052" i="6"/>
  <c r="AJ1052" i="6"/>
  <c r="AI1052" i="6"/>
  <c r="AH1052" i="6"/>
  <c r="AG1052" i="6"/>
  <c r="AB1052" i="6"/>
  <c r="Z1052" i="6"/>
  <c r="Y1052" i="6"/>
  <c r="X1052" i="6"/>
  <c r="V1052" i="6"/>
  <c r="T1052" i="6"/>
  <c r="S1052" i="6"/>
  <c r="R1052" i="6"/>
  <c r="Q1052" i="6"/>
  <c r="P1052" i="6"/>
  <c r="O1052" i="6"/>
  <c r="N1052" i="6"/>
  <c r="M1052" i="6"/>
  <c r="U1052" i="6" s="1"/>
  <c r="E1052" i="6"/>
  <c r="B1052" i="6"/>
  <c r="BK1051" i="6"/>
  <c r="BJ1051" i="6"/>
  <c r="BC1051" i="6"/>
  <c r="BB1051" i="6"/>
  <c r="BA1051" i="6"/>
  <c r="AZ1051" i="6"/>
  <c r="AY1051" i="6"/>
  <c r="AX1051" i="6"/>
  <c r="AW1051" i="6"/>
  <c r="AV1051" i="6"/>
  <c r="AU1051" i="6"/>
  <c r="AT1051" i="6"/>
  <c r="AS1051" i="6"/>
  <c r="AR1051" i="6"/>
  <c r="AQ1051" i="6"/>
  <c r="AP1051" i="6"/>
  <c r="AO1051" i="6"/>
  <c r="AN1051" i="6"/>
  <c r="BD1051" i="6" s="1"/>
  <c r="AL1051" i="6"/>
  <c r="AK1051" i="6"/>
  <c r="AJ1051" i="6"/>
  <c r="AI1051" i="6"/>
  <c r="AH1051" i="6"/>
  <c r="AG1051" i="6"/>
  <c r="AB1051" i="6"/>
  <c r="Z1051" i="6"/>
  <c r="Y1051" i="6"/>
  <c r="X1051" i="6"/>
  <c r="V1051" i="6"/>
  <c r="T1051" i="6"/>
  <c r="S1051" i="6"/>
  <c r="R1051" i="6"/>
  <c r="Q1051" i="6"/>
  <c r="P1051" i="6"/>
  <c r="O1051" i="6"/>
  <c r="N1051" i="6"/>
  <c r="M1051" i="6"/>
  <c r="U1051" i="6" s="1"/>
  <c r="E1051" i="6"/>
  <c r="B1051" i="6"/>
  <c r="BK1050" i="6"/>
  <c r="BJ1050" i="6"/>
  <c r="BC1050" i="6"/>
  <c r="BB1050" i="6"/>
  <c r="BA1050" i="6"/>
  <c r="AZ1050" i="6"/>
  <c r="AY1050" i="6"/>
  <c r="AX1050" i="6"/>
  <c r="AW1050" i="6"/>
  <c r="AV1050" i="6"/>
  <c r="AU1050" i="6"/>
  <c r="AT1050" i="6"/>
  <c r="AS1050" i="6"/>
  <c r="AR1050" i="6"/>
  <c r="AQ1050" i="6"/>
  <c r="AP1050" i="6"/>
  <c r="AO1050" i="6"/>
  <c r="AN1050" i="6"/>
  <c r="BD1050" i="6" s="1"/>
  <c r="AL1050" i="6"/>
  <c r="AK1050" i="6"/>
  <c r="AJ1050" i="6"/>
  <c r="AI1050" i="6"/>
  <c r="AH1050" i="6"/>
  <c r="AG1050" i="6"/>
  <c r="AB1050" i="6"/>
  <c r="Z1050" i="6"/>
  <c r="Y1050" i="6"/>
  <c r="X1050" i="6"/>
  <c r="V1050" i="6"/>
  <c r="T1050" i="6"/>
  <c r="S1050" i="6"/>
  <c r="R1050" i="6"/>
  <c r="Q1050" i="6"/>
  <c r="P1050" i="6"/>
  <c r="O1050" i="6"/>
  <c r="N1050" i="6"/>
  <c r="M1050" i="6"/>
  <c r="U1050" i="6" s="1"/>
  <c r="E1050" i="6"/>
  <c r="B1050" i="6"/>
  <c r="BK1049" i="6"/>
  <c r="BJ1049" i="6"/>
  <c r="BC1049" i="6"/>
  <c r="BB1049" i="6"/>
  <c r="BA1049" i="6"/>
  <c r="AZ1049" i="6"/>
  <c r="AY1049" i="6"/>
  <c r="AX1049" i="6"/>
  <c r="AW1049" i="6"/>
  <c r="AV1049" i="6"/>
  <c r="AU1049" i="6"/>
  <c r="AT1049" i="6"/>
  <c r="AS1049" i="6"/>
  <c r="AR1049" i="6"/>
  <c r="AQ1049" i="6"/>
  <c r="AP1049" i="6"/>
  <c r="AO1049" i="6"/>
  <c r="AN1049" i="6"/>
  <c r="BD1049" i="6" s="1"/>
  <c r="AL1049" i="6"/>
  <c r="AK1049" i="6"/>
  <c r="AJ1049" i="6"/>
  <c r="AI1049" i="6"/>
  <c r="AH1049" i="6"/>
  <c r="AG1049" i="6"/>
  <c r="AB1049" i="6"/>
  <c r="Z1049" i="6"/>
  <c r="Y1049" i="6"/>
  <c r="X1049" i="6"/>
  <c r="V1049" i="6"/>
  <c r="T1049" i="6"/>
  <c r="S1049" i="6"/>
  <c r="R1049" i="6"/>
  <c r="Q1049" i="6"/>
  <c r="P1049" i="6"/>
  <c r="O1049" i="6"/>
  <c r="N1049" i="6"/>
  <c r="M1049" i="6"/>
  <c r="U1049" i="6" s="1"/>
  <c r="E1049" i="6"/>
  <c r="B1049" i="6"/>
  <c r="BK1048" i="6"/>
  <c r="BJ1048" i="6"/>
  <c r="BC1048" i="6"/>
  <c r="BB1048" i="6"/>
  <c r="BA1048" i="6"/>
  <c r="AZ1048" i="6"/>
  <c r="AY1048" i="6"/>
  <c r="AX1048" i="6"/>
  <c r="AW1048" i="6"/>
  <c r="AV1048" i="6"/>
  <c r="AU1048" i="6"/>
  <c r="AT1048" i="6"/>
  <c r="AS1048" i="6"/>
  <c r="AR1048" i="6"/>
  <c r="AQ1048" i="6"/>
  <c r="AP1048" i="6"/>
  <c r="AO1048" i="6"/>
  <c r="AN1048" i="6"/>
  <c r="BD1048" i="6" s="1"/>
  <c r="AL1048" i="6"/>
  <c r="AK1048" i="6"/>
  <c r="AJ1048" i="6"/>
  <c r="AI1048" i="6"/>
  <c r="AH1048" i="6"/>
  <c r="AG1048" i="6"/>
  <c r="AB1048" i="6"/>
  <c r="Z1048" i="6"/>
  <c r="Y1048" i="6"/>
  <c r="X1048" i="6"/>
  <c r="V1048" i="6"/>
  <c r="T1048" i="6"/>
  <c r="S1048" i="6"/>
  <c r="R1048" i="6"/>
  <c r="Q1048" i="6"/>
  <c r="P1048" i="6"/>
  <c r="O1048" i="6"/>
  <c r="N1048" i="6"/>
  <c r="M1048" i="6"/>
  <c r="U1048" i="6" s="1"/>
  <c r="E1048" i="6"/>
  <c r="B1048" i="6"/>
  <c r="BK1047" i="6"/>
  <c r="BJ1047" i="6"/>
  <c r="BC1047" i="6"/>
  <c r="BB1047" i="6"/>
  <c r="BA1047" i="6"/>
  <c r="AZ1047" i="6"/>
  <c r="AY1047" i="6"/>
  <c r="AX1047" i="6"/>
  <c r="AW1047" i="6"/>
  <c r="AV1047" i="6"/>
  <c r="AU1047" i="6"/>
  <c r="AT1047" i="6"/>
  <c r="AS1047" i="6"/>
  <c r="AR1047" i="6"/>
  <c r="AQ1047" i="6"/>
  <c r="AP1047" i="6"/>
  <c r="AO1047" i="6"/>
  <c r="AN1047" i="6"/>
  <c r="BD1047" i="6" s="1"/>
  <c r="AL1047" i="6"/>
  <c r="AK1047" i="6"/>
  <c r="AJ1047" i="6"/>
  <c r="AI1047" i="6"/>
  <c r="AH1047" i="6"/>
  <c r="AG1047" i="6"/>
  <c r="AB1047" i="6"/>
  <c r="Z1047" i="6"/>
  <c r="Y1047" i="6"/>
  <c r="X1047" i="6"/>
  <c r="V1047" i="6"/>
  <c r="T1047" i="6"/>
  <c r="S1047" i="6"/>
  <c r="R1047" i="6"/>
  <c r="Q1047" i="6"/>
  <c r="P1047" i="6"/>
  <c r="O1047" i="6"/>
  <c r="N1047" i="6"/>
  <c r="M1047" i="6"/>
  <c r="U1047" i="6" s="1"/>
  <c r="E1047" i="6"/>
  <c r="B1047" i="6"/>
  <c r="BK1046" i="6"/>
  <c r="BJ1046" i="6"/>
  <c r="BC1046" i="6"/>
  <c r="BB1046" i="6"/>
  <c r="BA1046" i="6"/>
  <c r="AZ1046" i="6"/>
  <c r="AY1046" i="6"/>
  <c r="AX1046" i="6"/>
  <c r="AW1046" i="6"/>
  <c r="AV1046" i="6"/>
  <c r="AU1046" i="6"/>
  <c r="AT1046" i="6"/>
  <c r="AS1046" i="6"/>
  <c r="AR1046" i="6"/>
  <c r="AQ1046" i="6"/>
  <c r="AP1046" i="6"/>
  <c r="AO1046" i="6"/>
  <c r="AN1046" i="6"/>
  <c r="BD1046" i="6" s="1"/>
  <c r="AL1046" i="6"/>
  <c r="AK1046" i="6"/>
  <c r="AJ1046" i="6"/>
  <c r="AI1046" i="6"/>
  <c r="AH1046" i="6"/>
  <c r="AG1046" i="6"/>
  <c r="AB1046" i="6"/>
  <c r="Z1046" i="6"/>
  <c r="Y1046" i="6"/>
  <c r="X1046" i="6"/>
  <c r="V1046" i="6"/>
  <c r="T1046" i="6"/>
  <c r="S1046" i="6"/>
  <c r="R1046" i="6"/>
  <c r="Q1046" i="6"/>
  <c r="P1046" i="6"/>
  <c r="O1046" i="6"/>
  <c r="N1046" i="6"/>
  <c r="M1046" i="6"/>
  <c r="U1046" i="6" s="1"/>
  <c r="E1046" i="6"/>
  <c r="B1046" i="6"/>
  <c r="BK1045" i="6"/>
  <c r="BJ1045" i="6"/>
  <c r="BC1045" i="6"/>
  <c r="BB1045" i="6"/>
  <c r="BA1045" i="6"/>
  <c r="AZ1045" i="6"/>
  <c r="AY1045" i="6"/>
  <c r="AX1045" i="6"/>
  <c r="AW1045" i="6"/>
  <c r="AV1045" i="6"/>
  <c r="AU1045" i="6"/>
  <c r="AT1045" i="6"/>
  <c r="AS1045" i="6"/>
  <c r="AR1045" i="6"/>
  <c r="AQ1045" i="6"/>
  <c r="AP1045" i="6"/>
  <c r="AO1045" i="6"/>
  <c r="AN1045" i="6"/>
  <c r="BD1045" i="6" s="1"/>
  <c r="AL1045" i="6"/>
  <c r="AK1045" i="6"/>
  <c r="AJ1045" i="6"/>
  <c r="AI1045" i="6"/>
  <c r="AH1045" i="6"/>
  <c r="AG1045" i="6"/>
  <c r="AB1045" i="6"/>
  <c r="Z1045" i="6"/>
  <c r="Y1045" i="6"/>
  <c r="X1045" i="6"/>
  <c r="V1045" i="6"/>
  <c r="T1045" i="6"/>
  <c r="S1045" i="6"/>
  <c r="R1045" i="6"/>
  <c r="Q1045" i="6"/>
  <c r="P1045" i="6"/>
  <c r="O1045" i="6"/>
  <c r="N1045" i="6"/>
  <c r="M1045" i="6"/>
  <c r="U1045" i="6" s="1"/>
  <c r="E1045" i="6"/>
  <c r="B1045" i="6"/>
  <c r="BK1044" i="6"/>
  <c r="BJ1044" i="6"/>
  <c r="BC1044" i="6"/>
  <c r="BB1044" i="6"/>
  <c r="BA1044" i="6"/>
  <c r="AZ1044" i="6"/>
  <c r="AY1044" i="6"/>
  <c r="AX1044" i="6"/>
  <c r="AW1044" i="6"/>
  <c r="AV1044" i="6"/>
  <c r="AU1044" i="6"/>
  <c r="AT1044" i="6"/>
  <c r="AS1044" i="6"/>
  <c r="AR1044" i="6"/>
  <c r="AQ1044" i="6"/>
  <c r="AP1044" i="6"/>
  <c r="AO1044" i="6"/>
  <c r="AN1044" i="6"/>
  <c r="BD1044" i="6" s="1"/>
  <c r="AL1044" i="6"/>
  <c r="AK1044" i="6"/>
  <c r="AJ1044" i="6"/>
  <c r="AI1044" i="6"/>
  <c r="AH1044" i="6"/>
  <c r="AG1044" i="6"/>
  <c r="AB1044" i="6"/>
  <c r="Z1044" i="6"/>
  <c r="Y1044" i="6"/>
  <c r="X1044" i="6"/>
  <c r="V1044" i="6"/>
  <c r="T1044" i="6"/>
  <c r="S1044" i="6"/>
  <c r="R1044" i="6"/>
  <c r="Q1044" i="6"/>
  <c r="P1044" i="6"/>
  <c r="O1044" i="6"/>
  <c r="N1044" i="6"/>
  <c r="M1044" i="6"/>
  <c r="U1044" i="6" s="1"/>
  <c r="E1044" i="6"/>
  <c r="B1044" i="6"/>
  <c r="BK1043" i="6"/>
  <c r="BJ1043" i="6"/>
  <c r="BC1043" i="6"/>
  <c r="BB1043" i="6"/>
  <c r="BA1043" i="6"/>
  <c r="AZ1043" i="6"/>
  <c r="AY1043" i="6"/>
  <c r="AX1043" i="6"/>
  <c r="AW1043" i="6"/>
  <c r="AV1043" i="6"/>
  <c r="AU1043" i="6"/>
  <c r="AT1043" i="6"/>
  <c r="AS1043" i="6"/>
  <c r="AR1043" i="6"/>
  <c r="AQ1043" i="6"/>
  <c r="AP1043" i="6"/>
  <c r="AO1043" i="6"/>
  <c r="AN1043" i="6"/>
  <c r="BD1043" i="6" s="1"/>
  <c r="AL1043" i="6"/>
  <c r="AK1043" i="6"/>
  <c r="AJ1043" i="6"/>
  <c r="AI1043" i="6"/>
  <c r="AH1043" i="6"/>
  <c r="AG1043" i="6"/>
  <c r="AB1043" i="6"/>
  <c r="Z1043" i="6"/>
  <c r="Y1043" i="6"/>
  <c r="X1043" i="6"/>
  <c r="V1043" i="6"/>
  <c r="T1043" i="6"/>
  <c r="S1043" i="6"/>
  <c r="R1043" i="6"/>
  <c r="Q1043" i="6"/>
  <c r="P1043" i="6"/>
  <c r="O1043" i="6"/>
  <c r="N1043" i="6"/>
  <c r="M1043" i="6"/>
  <c r="U1043" i="6" s="1"/>
  <c r="E1043" i="6"/>
  <c r="B1043" i="6"/>
  <c r="BK1042" i="6"/>
  <c r="BJ1042" i="6"/>
  <c r="BC1042" i="6"/>
  <c r="BB1042" i="6"/>
  <c r="BA1042" i="6"/>
  <c r="AZ1042" i="6"/>
  <c r="AY1042" i="6"/>
  <c r="AX1042" i="6"/>
  <c r="AW1042" i="6"/>
  <c r="AV1042" i="6"/>
  <c r="AU1042" i="6"/>
  <c r="AT1042" i="6"/>
  <c r="AS1042" i="6"/>
  <c r="AR1042" i="6"/>
  <c r="AQ1042" i="6"/>
  <c r="AP1042" i="6"/>
  <c r="AO1042" i="6"/>
  <c r="AN1042" i="6"/>
  <c r="BD1042" i="6" s="1"/>
  <c r="AL1042" i="6"/>
  <c r="AK1042" i="6"/>
  <c r="AJ1042" i="6"/>
  <c r="AI1042" i="6"/>
  <c r="AH1042" i="6"/>
  <c r="AG1042" i="6"/>
  <c r="AB1042" i="6"/>
  <c r="Z1042" i="6"/>
  <c r="Y1042" i="6"/>
  <c r="X1042" i="6"/>
  <c r="V1042" i="6"/>
  <c r="T1042" i="6"/>
  <c r="S1042" i="6"/>
  <c r="R1042" i="6"/>
  <c r="Q1042" i="6"/>
  <c r="P1042" i="6"/>
  <c r="O1042" i="6"/>
  <c r="N1042" i="6"/>
  <c r="M1042" i="6"/>
  <c r="U1042" i="6" s="1"/>
  <c r="E1042" i="6"/>
  <c r="B1042" i="6"/>
  <c r="BK1041" i="6"/>
  <c r="BJ1041" i="6"/>
  <c r="BC1041" i="6"/>
  <c r="BB1041" i="6"/>
  <c r="BA1041" i="6"/>
  <c r="AZ1041" i="6"/>
  <c r="AY1041" i="6"/>
  <c r="AX1041" i="6"/>
  <c r="AW1041" i="6"/>
  <c r="AV1041" i="6"/>
  <c r="AU1041" i="6"/>
  <c r="AT1041" i="6"/>
  <c r="AS1041" i="6"/>
  <c r="AR1041" i="6"/>
  <c r="AQ1041" i="6"/>
  <c r="AP1041" i="6"/>
  <c r="AO1041" i="6"/>
  <c r="AN1041" i="6"/>
  <c r="BD1041" i="6" s="1"/>
  <c r="AL1041" i="6"/>
  <c r="AK1041" i="6"/>
  <c r="AJ1041" i="6"/>
  <c r="AI1041" i="6"/>
  <c r="AH1041" i="6"/>
  <c r="AG1041" i="6"/>
  <c r="AB1041" i="6"/>
  <c r="Z1041" i="6"/>
  <c r="Y1041" i="6"/>
  <c r="X1041" i="6"/>
  <c r="V1041" i="6"/>
  <c r="T1041" i="6"/>
  <c r="S1041" i="6"/>
  <c r="R1041" i="6"/>
  <c r="Q1041" i="6"/>
  <c r="P1041" i="6"/>
  <c r="O1041" i="6"/>
  <c r="N1041" i="6"/>
  <c r="M1041" i="6"/>
  <c r="U1041" i="6" s="1"/>
  <c r="E1041" i="6"/>
  <c r="B1041" i="6"/>
  <c r="BK1040" i="6"/>
  <c r="BJ1040" i="6"/>
  <c r="BC1040" i="6"/>
  <c r="BB1040" i="6"/>
  <c r="BA1040" i="6"/>
  <c r="AZ1040" i="6"/>
  <c r="AY1040" i="6"/>
  <c r="AX1040" i="6"/>
  <c r="AW1040" i="6"/>
  <c r="AV1040" i="6"/>
  <c r="AU1040" i="6"/>
  <c r="AT1040" i="6"/>
  <c r="AS1040" i="6"/>
  <c r="AR1040" i="6"/>
  <c r="AQ1040" i="6"/>
  <c r="AP1040" i="6"/>
  <c r="AO1040" i="6"/>
  <c r="AN1040" i="6"/>
  <c r="BD1040" i="6" s="1"/>
  <c r="AL1040" i="6"/>
  <c r="AK1040" i="6"/>
  <c r="AJ1040" i="6"/>
  <c r="AI1040" i="6"/>
  <c r="AH1040" i="6"/>
  <c r="AG1040" i="6"/>
  <c r="AB1040" i="6"/>
  <c r="Z1040" i="6"/>
  <c r="Y1040" i="6"/>
  <c r="X1040" i="6"/>
  <c r="V1040" i="6"/>
  <c r="T1040" i="6"/>
  <c r="S1040" i="6"/>
  <c r="R1040" i="6"/>
  <c r="Q1040" i="6"/>
  <c r="P1040" i="6"/>
  <c r="O1040" i="6"/>
  <c r="N1040" i="6"/>
  <c r="M1040" i="6"/>
  <c r="U1040" i="6" s="1"/>
  <c r="E1040" i="6"/>
  <c r="B1040" i="6"/>
  <c r="BK1039" i="6"/>
  <c r="BJ1039" i="6"/>
  <c r="BC1039" i="6"/>
  <c r="BB1039" i="6"/>
  <c r="BA1039" i="6"/>
  <c r="AZ1039" i="6"/>
  <c r="AY1039" i="6"/>
  <c r="AX1039" i="6"/>
  <c r="AW1039" i="6"/>
  <c r="AV1039" i="6"/>
  <c r="AU1039" i="6"/>
  <c r="AT1039" i="6"/>
  <c r="AS1039" i="6"/>
  <c r="AR1039" i="6"/>
  <c r="AQ1039" i="6"/>
  <c r="AP1039" i="6"/>
  <c r="AO1039" i="6"/>
  <c r="AN1039" i="6"/>
  <c r="BD1039" i="6" s="1"/>
  <c r="AL1039" i="6"/>
  <c r="AK1039" i="6"/>
  <c r="AJ1039" i="6"/>
  <c r="AI1039" i="6"/>
  <c r="AH1039" i="6"/>
  <c r="AG1039" i="6"/>
  <c r="AB1039" i="6"/>
  <c r="Z1039" i="6"/>
  <c r="Y1039" i="6"/>
  <c r="X1039" i="6"/>
  <c r="V1039" i="6"/>
  <c r="T1039" i="6"/>
  <c r="S1039" i="6"/>
  <c r="R1039" i="6"/>
  <c r="Q1039" i="6"/>
  <c r="P1039" i="6"/>
  <c r="O1039" i="6"/>
  <c r="N1039" i="6"/>
  <c r="M1039" i="6"/>
  <c r="U1039" i="6" s="1"/>
  <c r="E1039" i="6"/>
  <c r="B1039" i="6"/>
  <c r="BK1038" i="6"/>
  <c r="BJ1038" i="6"/>
  <c r="BC1038" i="6"/>
  <c r="BB1038" i="6"/>
  <c r="BA1038" i="6"/>
  <c r="AZ1038" i="6"/>
  <c r="AY1038" i="6"/>
  <c r="AX1038" i="6"/>
  <c r="AW1038" i="6"/>
  <c r="AV1038" i="6"/>
  <c r="AU1038" i="6"/>
  <c r="AT1038" i="6"/>
  <c r="AS1038" i="6"/>
  <c r="AR1038" i="6"/>
  <c r="AQ1038" i="6"/>
  <c r="AP1038" i="6"/>
  <c r="AO1038" i="6"/>
  <c r="AN1038" i="6"/>
  <c r="BD1038" i="6" s="1"/>
  <c r="AL1038" i="6"/>
  <c r="AK1038" i="6"/>
  <c r="AJ1038" i="6"/>
  <c r="AI1038" i="6"/>
  <c r="AH1038" i="6"/>
  <c r="AG1038" i="6"/>
  <c r="AB1038" i="6"/>
  <c r="Z1038" i="6"/>
  <c r="Y1038" i="6"/>
  <c r="X1038" i="6"/>
  <c r="V1038" i="6"/>
  <c r="T1038" i="6"/>
  <c r="S1038" i="6"/>
  <c r="R1038" i="6"/>
  <c r="Q1038" i="6"/>
  <c r="P1038" i="6"/>
  <c r="O1038" i="6"/>
  <c r="N1038" i="6"/>
  <c r="M1038" i="6"/>
  <c r="U1038" i="6" s="1"/>
  <c r="E1038" i="6"/>
  <c r="B1038" i="6"/>
  <c r="BK1037" i="6"/>
  <c r="BJ1037" i="6"/>
  <c r="BC1037" i="6"/>
  <c r="BB1037" i="6"/>
  <c r="BA1037" i="6"/>
  <c r="AZ1037" i="6"/>
  <c r="AY1037" i="6"/>
  <c r="AX1037" i="6"/>
  <c r="AW1037" i="6"/>
  <c r="AV1037" i="6"/>
  <c r="AU1037" i="6"/>
  <c r="AT1037" i="6"/>
  <c r="AS1037" i="6"/>
  <c r="AR1037" i="6"/>
  <c r="AQ1037" i="6"/>
  <c r="AP1037" i="6"/>
  <c r="AO1037" i="6"/>
  <c r="AN1037" i="6"/>
  <c r="BD1037" i="6" s="1"/>
  <c r="AL1037" i="6"/>
  <c r="AK1037" i="6"/>
  <c r="AJ1037" i="6"/>
  <c r="AI1037" i="6"/>
  <c r="AH1037" i="6"/>
  <c r="AG1037" i="6"/>
  <c r="AB1037" i="6"/>
  <c r="Z1037" i="6"/>
  <c r="Y1037" i="6"/>
  <c r="X1037" i="6"/>
  <c r="V1037" i="6"/>
  <c r="T1037" i="6"/>
  <c r="S1037" i="6"/>
  <c r="R1037" i="6"/>
  <c r="Q1037" i="6"/>
  <c r="P1037" i="6"/>
  <c r="O1037" i="6"/>
  <c r="N1037" i="6"/>
  <c r="M1037" i="6"/>
  <c r="U1037" i="6" s="1"/>
  <c r="E1037" i="6"/>
  <c r="B1037" i="6"/>
  <c r="BK1036" i="6"/>
  <c r="BJ1036" i="6"/>
  <c r="BC1036" i="6"/>
  <c r="BB1036" i="6"/>
  <c r="BA1036" i="6"/>
  <c r="AZ1036" i="6"/>
  <c r="AY1036" i="6"/>
  <c r="AX1036" i="6"/>
  <c r="AW1036" i="6"/>
  <c r="AV1036" i="6"/>
  <c r="AU1036" i="6"/>
  <c r="AT1036" i="6"/>
  <c r="AS1036" i="6"/>
  <c r="AR1036" i="6"/>
  <c r="AQ1036" i="6"/>
  <c r="AP1036" i="6"/>
  <c r="AO1036" i="6"/>
  <c r="AN1036" i="6"/>
  <c r="BD1036" i="6" s="1"/>
  <c r="AL1036" i="6"/>
  <c r="AK1036" i="6"/>
  <c r="AJ1036" i="6"/>
  <c r="AI1036" i="6"/>
  <c r="AH1036" i="6"/>
  <c r="AG1036" i="6"/>
  <c r="AB1036" i="6"/>
  <c r="Z1036" i="6"/>
  <c r="Y1036" i="6"/>
  <c r="X1036" i="6"/>
  <c r="V1036" i="6"/>
  <c r="T1036" i="6"/>
  <c r="S1036" i="6"/>
  <c r="R1036" i="6"/>
  <c r="Q1036" i="6"/>
  <c r="P1036" i="6"/>
  <c r="O1036" i="6"/>
  <c r="N1036" i="6"/>
  <c r="M1036" i="6"/>
  <c r="U1036" i="6" s="1"/>
  <c r="E1036" i="6"/>
  <c r="B1036" i="6"/>
  <c r="BK1035" i="6"/>
  <c r="BJ1035" i="6"/>
  <c r="BC1035" i="6"/>
  <c r="BB1035" i="6"/>
  <c r="BA1035" i="6"/>
  <c r="AZ1035" i="6"/>
  <c r="AY1035" i="6"/>
  <c r="AX1035" i="6"/>
  <c r="AW1035" i="6"/>
  <c r="AV1035" i="6"/>
  <c r="AU1035" i="6"/>
  <c r="AT1035" i="6"/>
  <c r="AS1035" i="6"/>
  <c r="AR1035" i="6"/>
  <c r="AQ1035" i="6"/>
  <c r="AP1035" i="6"/>
  <c r="AO1035" i="6"/>
  <c r="AN1035" i="6"/>
  <c r="BD1035" i="6" s="1"/>
  <c r="AL1035" i="6"/>
  <c r="AK1035" i="6"/>
  <c r="AJ1035" i="6"/>
  <c r="AI1035" i="6"/>
  <c r="AH1035" i="6"/>
  <c r="AG1035" i="6"/>
  <c r="AB1035" i="6"/>
  <c r="Z1035" i="6"/>
  <c r="Y1035" i="6"/>
  <c r="X1035" i="6"/>
  <c r="V1035" i="6"/>
  <c r="T1035" i="6"/>
  <c r="S1035" i="6"/>
  <c r="R1035" i="6"/>
  <c r="Q1035" i="6"/>
  <c r="P1035" i="6"/>
  <c r="O1035" i="6"/>
  <c r="N1035" i="6"/>
  <c r="M1035" i="6"/>
  <c r="U1035" i="6" s="1"/>
  <c r="E1035" i="6"/>
  <c r="B1035" i="6"/>
  <c r="BK1034" i="6"/>
  <c r="BJ1034" i="6"/>
  <c r="BC1034" i="6"/>
  <c r="BB1034" i="6"/>
  <c r="BA1034" i="6"/>
  <c r="AZ1034" i="6"/>
  <c r="AY1034" i="6"/>
  <c r="AX1034" i="6"/>
  <c r="AW1034" i="6"/>
  <c r="AV1034" i="6"/>
  <c r="AU1034" i="6"/>
  <c r="AT1034" i="6"/>
  <c r="AS1034" i="6"/>
  <c r="AR1034" i="6"/>
  <c r="AQ1034" i="6"/>
  <c r="AP1034" i="6"/>
  <c r="AO1034" i="6"/>
  <c r="AN1034" i="6"/>
  <c r="BD1034" i="6" s="1"/>
  <c r="AL1034" i="6"/>
  <c r="AK1034" i="6"/>
  <c r="AJ1034" i="6"/>
  <c r="AI1034" i="6"/>
  <c r="AH1034" i="6"/>
  <c r="AG1034" i="6"/>
  <c r="AB1034" i="6"/>
  <c r="Z1034" i="6"/>
  <c r="Y1034" i="6"/>
  <c r="X1034" i="6"/>
  <c r="V1034" i="6"/>
  <c r="T1034" i="6"/>
  <c r="S1034" i="6"/>
  <c r="R1034" i="6"/>
  <c r="Q1034" i="6"/>
  <c r="P1034" i="6"/>
  <c r="O1034" i="6"/>
  <c r="N1034" i="6"/>
  <c r="M1034" i="6"/>
  <c r="U1034" i="6" s="1"/>
  <c r="E1034" i="6"/>
  <c r="B1034" i="6"/>
  <c r="BK1033" i="6"/>
  <c r="BJ1033" i="6"/>
  <c r="BC1033" i="6"/>
  <c r="BB1033" i="6"/>
  <c r="BA1033" i="6"/>
  <c r="AZ1033" i="6"/>
  <c r="AY1033" i="6"/>
  <c r="AX1033" i="6"/>
  <c r="AW1033" i="6"/>
  <c r="AV1033" i="6"/>
  <c r="AU1033" i="6"/>
  <c r="AT1033" i="6"/>
  <c r="AS1033" i="6"/>
  <c r="AR1033" i="6"/>
  <c r="AQ1033" i="6"/>
  <c r="AP1033" i="6"/>
  <c r="AO1033" i="6"/>
  <c r="AN1033" i="6"/>
  <c r="BD1033" i="6" s="1"/>
  <c r="AL1033" i="6"/>
  <c r="AK1033" i="6"/>
  <c r="AJ1033" i="6"/>
  <c r="AI1033" i="6"/>
  <c r="AH1033" i="6"/>
  <c r="AG1033" i="6"/>
  <c r="AB1033" i="6"/>
  <c r="Z1033" i="6"/>
  <c r="Y1033" i="6"/>
  <c r="X1033" i="6"/>
  <c r="V1033" i="6"/>
  <c r="T1033" i="6"/>
  <c r="S1033" i="6"/>
  <c r="R1033" i="6"/>
  <c r="Q1033" i="6"/>
  <c r="P1033" i="6"/>
  <c r="O1033" i="6"/>
  <c r="N1033" i="6"/>
  <c r="M1033" i="6"/>
  <c r="U1033" i="6" s="1"/>
  <c r="E1033" i="6"/>
  <c r="B1033" i="6"/>
  <c r="BK1032" i="6"/>
  <c r="BJ1032" i="6"/>
  <c r="BC1032" i="6"/>
  <c r="BB1032" i="6"/>
  <c r="BA1032" i="6"/>
  <c r="AZ1032" i="6"/>
  <c r="AY1032" i="6"/>
  <c r="AX1032" i="6"/>
  <c r="AW1032" i="6"/>
  <c r="AV1032" i="6"/>
  <c r="AU1032" i="6"/>
  <c r="AT1032" i="6"/>
  <c r="AS1032" i="6"/>
  <c r="AR1032" i="6"/>
  <c r="AQ1032" i="6"/>
  <c r="AP1032" i="6"/>
  <c r="AO1032" i="6"/>
  <c r="AN1032" i="6"/>
  <c r="BD1032" i="6" s="1"/>
  <c r="AL1032" i="6"/>
  <c r="AK1032" i="6"/>
  <c r="AJ1032" i="6"/>
  <c r="AI1032" i="6"/>
  <c r="AH1032" i="6"/>
  <c r="AG1032" i="6"/>
  <c r="AB1032" i="6"/>
  <c r="Z1032" i="6"/>
  <c r="Y1032" i="6"/>
  <c r="X1032" i="6"/>
  <c r="V1032" i="6"/>
  <c r="T1032" i="6"/>
  <c r="S1032" i="6"/>
  <c r="R1032" i="6"/>
  <c r="Q1032" i="6"/>
  <c r="P1032" i="6"/>
  <c r="O1032" i="6"/>
  <c r="N1032" i="6"/>
  <c r="M1032" i="6"/>
  <c r="U1032" i="6" s="1"/>
  <c r="E1032" i="6"/>
  <c r="B1032" i="6"/>
  <c r="BK1031" i="6"/>
  <c r="BJ1031" i="6"/>
  <c r="BC1031" i="6"/>
  <c r="BB1031" i="6"/>
  <c r="BA1031" i="6"/>
  <c r="AZ1031" i="6"/>
  <c r="AY1031" i="6"/>
  <c r="AX1031" i="6"/>
  <c r="AW1031" i="6"/>
  <c r="AV1031" i="6"/>
  <c r="AU1031" i="6"/>
  <c r="AT1031" i="6"/>
  <c r="AS1031" i="6"/>
  <c r="AR1031" i="6"/>
  <c r="AQ1031" i="6"/>
  <c r="AP1031" i="6"/>
  <c r="AO1031" i="6"/>
  <c r="AN1031" i="6"/>
  <c r="BD1031" i="6" s="1"/>
  <c r="AL1031" i="6"/>
  <c r="AK1031" i="6"/>
  <c r="AJ1031" i="6"/>
  <c r="AI1031" i="6"/>
  <c r="AH1031" i="6"/>
  <c r="AG1031" i="6"/>
  <c r="AB1031" i="6"/>
  <c r="Z1031" i="6"/>
  <c r="Y1031" i="6"/>
  <c r="X1031" i="6"/>
  <c r="V1031" i="6"/>
  <c r="T1031" i="6"/>
  <c r="S1031" i="6"/>
  <c r="R1031" i="6"/>
  <c r="Q1031" i="6"/>
  <c r="P1031" i="6"/>
  <c r="O1031" i="6"/>
  <c r="N1031" i="6"/>
  <c r="M1031" i="6"/>
  <c r="U1031" i="6" s="1"/>
  <c r="E1031" i="6"/>
  <c r="B1031" i="6"/>
  <c r="BK1030" i="6"/>
  <c r="BJ1030" i="6"/>
  <c r="BC1030" i="6"/>
  <c r="BB1030" i="6"/>
  <c r="BA1030" i="6"/>
  <c r="AZ1030" i="6"/>
  <c r="AY1030" i="6"/>
  <c r="AX1030" i="6"/>
  <c r="AW1030" i="6"/>
  <c r="AV1030" i="6"/>
  <c r="AU1030" i="6"/>
  <c r="AT1030" i="6"/>
  <c r="AS1030" i="6"/>
  <c r="AR1030" i="6"/>
  <c r="AQ1030" i="6"/>
  <c r="AP1030" i="6"/>
  <c r="AO1030" i="6"/>
  <c r="AN1030" i="6"/>
  <c r="BD1030" i="6" s="1"/>
  <c r="AL1030" i="6"/>
  <c r="AK1030" i="6"/>
  <c r="AJ1030" i="6"/>
  <c r="AI1030" i="6"/>
  <c r="AH1030" i="6"/>
  <c r="AG1030" i="6"/>
  <c r="AB1030" i="6"/>
  <c r="Z1030" i="6"/>
  <c r="Y1030" i="6"/>
  <c r="X1030" i="6"/>
  <c r="V1030" i="6"/>
  <c r="T1030" i="6"/>
  <c r="S1030" i="6"/>
  <c r="R1030" i="6"/>
  <c r="Q1030" i="6"/>
  <c r="P1030" i="6"/>
  <c r="O1030" i="6"/>
  <c r="N1030" i="6"/>
  <c r="M1030" i="6"/>
  <c r="U1030" i="6" s="1"/>
  <c r="E1030" i="6"/>
  <c r="B1030" i="6"/>
  <c r="BK1029" i="6"/>
  <c r="BJ1029" i="6"/>
  <c r="BC1029" i="6"/>
  <c r="BB1029" i="6"/>
  <c r="BA1029" i="6"/>
  <c r="AZ1029" i="6"/>
  <c r="AY1029" i="6"/>
  <c r="AX1029" i="6"/>
  <c r="AW1029" i="6"/>
  <c r="AV1029" i="6"/>
  <c r="AU1029" i="6"/>
  <c r="AT1029" i="6"/>
  <c r="AS1029" i="6"/>
  <c r="AR1029" i="6"/>
  <c r="AQ1029" i="6"/>
  <c r="AP1029" i="6"/>
  <c r="AO1029" i="6"/>
  <c r="AN1029" i="6"/>
  <c r="BD1029" i="6" s="1"/>
  <c r="AL1029" i="6"/>
  <c r="AK1029" i="6"/>
  <c r="AJ1029" i="6"/>
  <c r="AI1029" i="6"/>
  <c r="AH1029" i="6"/>
  <c r="AG1029" i="6"/>
  <c r="AB1029" i="6"/>
  <c r="Z1029" i="6"/>
  <c r="Y1029" i="6"/>
  <c r="X1029" i="6"/>
  <c r="V1029" i="6"/>
  <c r="T1029" i="6"/>
  <c r="S1029" i="6"/>
  <c r="R1029" i="6"/>
  <c r="Q1029" i="6"/>
  <c r="P1029" i="6"/>
  <c r="O1029" i="6"/>
  <c r="N1029" i="6"/>
  <c r="M1029" i="6"/>
  <c r="U1029" i="6" s="1"/>
  <c r="E1029" i="6"/>
  <c r="B1029" i="6"/>
  <c r="BK1028" i="6"/>
  <c r="BJ1028" i="6"/>
  <c r="BC1028" i="6"/>
  <c r="BB1028" i="6"/>
  <c r="BA1028" i="6"/>
  <c r="AZ1028" i="6"/>
  <c r="AY1028" i="6"/>
  <c r="AX1028" i="6"/>
  <c r="AW1028" i="6"/>
  <c r="AV1028" i="6"/>
  <c r="AU1028" i="6"/>
  <c r="AT1028" i="6"/>
  <c r="AS1028" i="6"/>
  <c r="AR1028" i="6"/>
  <c r="AQ1028" i="6"/>
  <c r="AP1028" i="6"/>
  <c r="AO1028" i="6"/>
  <c r="AN1028" i="6"/>
  <c r="BD1028" i="6" s="1"/>
  <c r="AL1028" i="6"/>
  <c r="AK1028" i="6"/>
  <c r="AJ1028" i="6"/>
  <c r="AI1028" i="6"/>
  <c r="AH1028" i="6"/>
  <c r="AG1028" i="6"/>
  <c r="AB1028" i="6"/>
  <c r="Z1028" i="6"/>
  <c r="Y1028" i="6"/>
  <c r="X1028" i="6"/>
  <c r="V1028" i="6"/>
  <c r="T1028" i="6"/>
  <c r="S1028" i="6"/>
  <c r="R1028" i="6"/>
  <c r="Q1028" i="6"/>
  <c r="P1028" i="6"/>
  <c r="O1028" i="6"/>
  <c r="N1028" i="6"/>
  <c r="M1028" i="6"/>
  <c r="U1028" i="6" s="1"/>
  <c r="E1028" i="6"/>
  <c r="B1028" i="6"/>
  <c r="BK1027" i="6"/>
  <c r="BJ1027" i="6"/>
  <c r="BC1027" i="6"/>
  <c r="BB1027" i="6"/>
  <c r="BA1027" i="6"/>
  <c r="AZ1027" i="6"/>
  <c r="AY1027" i="6"/>
  <c r="AX1027" i="6"/>
  <c r="AW1027" i="6"/>
  <c r="AV1027" i="6"/>
  <c r="AU1027" i="6"/>
  <c r="AT1027" i="6"/>
  <c r="AS1027" i="6"/>
  <c r="AR1027" i="6"/>
  <c r="AQ1027" i="6"/>
  <c r="AP1027" i="6"/>
  <c r="AO1027" i="6"/>
  <c r="AN1027" i="6"/>
  <c r="BD1027" i="6" s="1"/>
  <c r="AL1027" i="6"/>
  <c r="AK1027" i="6"/>
  <c r="AJ1027" i="6"/>
  <c r="AI1027" i="6"/>
  <c r="AH1027" i="6"/>
  <c r="AG1027" i="6"/>
  <c r="AB1027" i="6"/>
  <c r="Z1027" i="6"/>
  <c r="Y1027" i="6"/>
  <c r="X1027" i="6"/>
  <c r="V1027" i="6"/>
  <c r="T1027" i="6"/>
  <c r="S1027" i="6"/>
  <c r="R1027" i="6"/>
  <c r="Q1027" i="6"/>
  <c r="P1027" i="6"/>
  <c r="O1027" i="6"/>
  <c r="N1027" i="6"/>
  <c r="M1027" i="6"/>
  <c r="U1027" i="6" s="1"/>
  <c r="E1027" i="6"/>
  <c r="B1027" i="6"/>
  <c r="BK1026" i="6"/>
  <c r="BJ1026" i="6"/>
  <c r="BC1026" i="6"/>
  <c r="BB1026" i="6"/>
  <c r="BA1026" i="6"/>
  <c r="AZ1026" i="6"/>
  <c r="AY1026" i="6"/>
  <c r="AX1026" i="6"/>
  <c r="AW1026" i="6"/>
  <c r="AV1026" i="6"/>
  <c r="AU1026" i="6"/>
  <c r="AT1026" i="6"/>
  <c r="AS1026" i="6"/>
  <c r="AR1026" i="6"/>
  <c r="AQ1026" i="6"/>
  <c r="AP1026" i="6"/>
  <c r="AO1026" i="6"/>
  <c r="AN1026" i="6"/>
  <c r="BD1026" i="6" s="1"/>
  <c r="AL1026" i="6"/>
  <c r="AK1026" i="6"/>
  <c r="AJ1026" i="6"/>
  <c r="AI1026" i="6"/>
  <c r="AH1026" i="6"/>
  <c r="AG1026" i="6"/>
  <c r="AB1026" i="6"/>
  <c r="Z1026" i="6"/>
  <c r="Y1026" i="6"/>
  <c r="X1026" i="6"/>
  <c r="V1026" i="6"/>
  <c r="T1026" i="6"/>
  <c r="S1026" i="6"/>
  <c r="R1026" i="6"/>
  <c r="Q1026" i="6"/>
  <c r="P1026" i="6"/>
  <c r="O1026" i="6"/>
  <c r="N1026" i="6"/>
  <c r="M1026" i="6"/>
  <c r="U1026" i="6" s="1"/>
  <c r="E1026" i="6"/>
  <c r="B1026" i="6"/>
  <c r="BK1025" i="6"/>
  <c r="BJ1025" i="6"/>
  <c r="BC1025" i="6"/>
  <c r="BB1025" i="6"/>
  <c r="BA1025" i="6"/>
  <c r="AZ1025" i="6"/>
  <c r="AY1025" i="6"/>
  <c r="AX1025" i="6"/>
  <c r="AW1025" i="6"/>
  <c r="AV1025" i="6"/>
  <c r="AU1025" i="6"/>
  <c r="AT1025" i="6"/>
  <c r="AS1025" i="6"/>
  <c r="AR1025" i="6"/>
  <c r="AQ1025" i="6"/>
  <c r="AP1025" i="6"/>
  <c r="AO1025" i="6"/>
  <c r="AN1025" i="6"/>
  <c r="BD1025" i="6" s="1"/>
  <c r="AL1025" i="6"/>
  <c r="AK1025" i="6"/>
  <c r="AJ1025" i="6"/>
  <c r="AI1025" i="6"/>
  <c r="AH1025" i="6"/>
  <c r="AG1025" i="6"/>
  <c r="AB1025" i="6"/>
  <c r="Z1025" i="6"/>
  <c r="Y1025" i="6"/>
  <c r="X1025" i="6"/>
  <c r="V1025" i="6"/>
  <c r="T1025" i="6"/>
  <c r="S1025" i="6"/>
  <c r="R1025" i="6"/>
  <c r="Q1025" i="6"/>
  <c r="P1025" i="6"/>
  <c r="O1025" i="6"/>
  <c r="N1025" i="6"/>
  <c r="M1025" i="6"/>
  <c r="U1025" i="6" s="1"/>
  <c r="E1025" i="6"/>
  <c r="B1025" i="6"/>
  <c r="BK1024" i="6"/>
  <c r="BJ1024" i="6"/>
  <c r="BC1024" i="6"/>
  <c r="BB1024" i="6"/>
  <c r="BA1024" i="6"/>
  <c r="AZ1024" i="6"/>
  <c r="AY1024" i="6"/>
  <c r="AX1024" i="6"/>
  <c r="AW1024" i="6"/>
  <c r="AV1024" i="6"/>
  <c r="AU1024" i="6"/>
  <c r="AT1024" i="6"/>
  <c r="AS1024" i="6"/>
  <c r="AR1024" i="6"/>
  <c r="AQ1024" i="6"/>
  <c r="AP1024" i="6"/>
  <c r="AO1024" i="6"/>
  <c r="AN1024" i="6"/>
  <c r="BD1024" i="6" s="1"/>
  <c r="AL1024" i="6"/>
  <c r="AK1024" i="6"/>
  <c r="AJ1024" i="6"/>
  <c r="AI1024" i="6"/>
  <c r="AH1024" i="6"/>
  <c r="AG1024" i="6"/>
  <c r="AB1024" i="6"/>
  <c r="Z1024" i="6"/>
  <c r="Y1024" i="6"/>
  <c r="X1024" i="6"/>
  <c r="V1024" i="6"/>
  <c r="T1024" i="6"/>
  <c r="S1024" i="6"/>
  <c r="R1024" i="6"/>
  <c r="Q1024" i="6"/>
  <c r="P1024" i="6"/>
  <c r="O1024" i="6"/>
  <c r="N1024" i="6"/>
  <c r="M1024" i="6"/>
  <c r="U1024" i="6" s="1"/>
  <c r="E1024" i="6"/>
  <c r="B1024" i="6"/>
  <c r="BK1023" i="6"/>
  <c r="BJ1023" i="6"/>
  <c r="BC1023" i="6"/>
  <c r="BB1023" i="6"/>
  <c r="BA1023" i="6"/>
  <c r="AZ1023" i="6"/>
  <c r="AY1023" i="6"/>
  <c r="AX1023" i="6"/>
  <c r="AW1023" i="6"/>
  <c r="AV1023" i="6"/>
  <c r="AU1023" i="6"/>
  <c r="AT1023" i="6"/>
  <c r="AS1023" i="6"/>
  <c r="AR1023" i="6"/>
  <c r="AQ1023" i="6"/>
  <c r="AP1023" i="6"/>
  <c r="AO1023" i="6"/>
  <c r="AN1023" i="6"/>
  <c r="BD1023" i="6" s="1"/>
  <c r="AL1023" i="6"/>
  <c r="AK1023" i="6"/>
  <c r="AJ1023" i="6"/>
  <c r="AI1023" i="6"/>
  <c r="AH1023" i="6"/>
  <c r="AG1023" i="6"/>
  <c r="AB1023" i="6"/>
  <c r="Z1023" i="6"/>
  <c r="Y1023" i="6"/>
  <c r="X1023" i="6"/>
  <c r="V1023" i="6"/>
  <c r="T1023" i="6"/>
  <c r="S1023" i="6"/>
  <c r="R1023" i="6"/>
  <c r="Q1023" i="6"/>
  <c r="P1023" i="6"/>
  <c r="O1023" i="6"/>
  <c r="N1023" i="6"/>
  <c r="M1023" i="6"/>
  <c r="U1023" i="6" s="1"/>
  <c r="E1023" i="6"/>
  <c r="B1023" i="6"/>
  <c r="BK1022" i="6"/>
  <c r="BJ1022" i="6"/>
  <c r="BC1022" i="6"/>
  <c r="BB1022" i="6"/>
  <c r="BA1022" i="6"/>
  <c r="AZ1022" i="6"/>
  <c r="AY1022" i="6"/>
  <c r="AX1022" i="6"/>
  <c r="AW1022" i="6"/>
  <c r="AV1022" i="6"/>
  <c r="AU1022" i="6"/>
  <c r="AT1022" i="6"/>
  <c r="AS1022" i="6"/>
  <c r="AR1022" i="6"/>
  <c r="AQ1022" i="6"/>
  <c r="AP1022" i="6"/>
  <c r="AO1022" i="6"/>
  <c r="AN1022" i="6"/>
  <c r="BD1022" i="6" s="1"/>
  <c r="AL1022" i="6"/>
  <c r="AK1022" i="6"/>
  <c r="AJ1022" i="6"/>
  <c r="AI1022" i="6"/>
  <c r="AH1022" i="6"/>
  <c r="AG1022" i="6"/>
  <c r="AB1022" i="6"/>
  <c r="Z1022" i="6"/>
  <c r="Y1022" i="6"/>
  <c r="X1022" i="6"/>
  <c r="V1022" i="6"/>
  <c r="T1022" i="6"/>
  <c r="S1022" i="6"/>
  <c r="R1022" i="6"/>
  <c r="Q1022" i="6"/>
  <c r="P1022" i="6"/>
  <c r="O1022" i="6"/>
  <c r="N1022" i="6"/>
  <c r="M1022" i="6"/>
  <c r="U1022" i="6" s="1"/>
  <c r="E1022" i="6"/>
  <c r="B1022" i="6"/>
  <c r="BK1021" i="6"/>
  <c r="BJ1021" i="6"/>
  <c r="BC1021" i="6"/>
  <c r="BB1021" i="6"/>
  <c r="BA1021" i="6"/>
  <c r="AZ1021" i="6"/>
  <c r="AY1021" i="6"/>
  <c r="AX1021" i="6"/>
  <c r="AW1021" i="6"/>
  <c r="AV1021" i="6"/>
  <c r="AU1021" i="6"/>
  <c r="AT1021" i="6"/>
  <c r="AS1021" i="6"/>
  <c r="AR1021" i="6"/>
  <c r="AQ1021" i="6"/>
  <c r="AP1021" i="6"/>
  <c r="AO1021" i="6"/>
  <c r="AN1021" i="6"/>
  <c r="BD1021" i="6" s="1"/>
  <c r="AL1021" i="6"/>
  <c r="AK1021" i="6"/>
  <c r="AJ1021" i="6"/>
  <c r="AI1021" i="6"/>
  <c r="AH1021" i="6"/>
  <c r="AG1021" i="6"/>
  <c r="AB1021" i="6"/>
  <c r="Z1021" i="6"/>
  <c r="Y1021" i="6"/>
  <c r="X1021" i="6"/>
  <c r="V1021" i="6"/>
  <c r="T1021" i="6"/>
  <c r="S1021" i="6"/>
  <c r="R1021" i="6"/>
  <c r="Q1021" i="6"/>
  <c r="P1021" i="6"/>
  <c r="O1021" i="6"/>
  <c r="N1021" i="6"/>
  <c r="M1021" i="6"/>
  <c r="U1021" i="6" s="1"/>
  <c r="E1021" i="6"/>
  <c r="B1021" i="6"/>
  <c r="BK1020" i="6"/>
  <c r="BJ1020" i="6"/>
  <c r="BC1020" i="6"/>
  <c r="BB1020" i="6"/>
  <c r="BA1020" i="6"/>
  <c r="AZ1020" i="6"/>
  <c r="AY1020" i="6"/>
  <c r="AX1020" i="6"/>
  <c r="AW1020" i="6"/>
  <c r="AV1020" i="6"/>
  <c r="AU1020" i="6"/>
  <c r="AT1020" i="6"/>
  <c r="AS1020" i="6"/>
  <c r="AR1020" i="6"/>
  <c r="AQ1020" i="6"/>
  <c r="AP1020" i="6"/>
  <c r="AO1020" i="6"/>
  <c r="AN1020" i="6"/>
  <c r="BD1020" i="6" s="1"/>
  <c r="AL1020" i="6"/>
  <c r="AK1020" i="6"/>
  <c r="AJ1020" i="6"/>
  <c r="AI1020" i="6"/>
  <c r="AH1020" i="6"/>
  <c r="AG1020" i="6"/>
  <c r="AB1020" i="6"/>
  <c r="Z1020" i="6"/>
  <c r="Y1020" i="6"/>
  <c r="X1020" i="6"/>
  <c r="V1020" i="6"/>
  <c r="T1020" i="6"/>
  <c r="S1020" i="6"/>
  <c r="R1020" i="6"/>
  <c r="Q1020" i="6"/>
  <c r="P1020" i="6"/>
  <c r="O1020" i="6"/>
  <c r="N1020" i="6"/>
  <c r="M1020" i="6"/>
  <c r="U1020" i="6" s="1"/>
  <c r="E1020" i="6"/>
  <c r="B1020" i="6"/>
  <c r="BK1019" i="6"/>
  <c r="BJ1019" i="6"/>
  <c r="BC1019" i="6"/>
  <c r="BB1019" i="6"/>
  <c r="BA1019" i="6"/>
  <c r="AZ1019" i="6"/>
  <c r="AY1019" i="6"/>
  <c r="AX1019" i="6"/>
  <c r="AW1019" i="6"/>
  <c r="AV1019" i="6"/>
  <c r="AU1019" i="6"/>
  <c r="AT1019" i="6"/>
  <c r="AS1019" i="6"/>
  <c r="AR1019" i="6"/>
  <c r="AQ1019" i="6"/>
  <c r="AP1019" i="6"/>
  <c r="AO1019" i="6"/>
  <c r="AN1019" i="6"/>
  <c r="BD1019" i="6" s="1"/>
  <c r="AL1019" i="6"/>
  <c r="AK1019" i="6"/>
  <c r="AJ1019" i="6"/>
  <c r="AI1019" i="6"/>
  <c r="AH1019" i="6"/>
  <c r="AG1019" i="6"/>
  <c r="AB1019" i="6"/>
  <c r="Z1019" i="6"/>
  <c r="Y1019" i="6"/>
  <c r="X1019" i="6"/>
  <c r="V1019" i="6"/>
  <c r="T1019" i="6"/>
  <c r="S1019" i="6"/>
  <c r="R1019" i="6"/>
  <c r="Q1019" i="6"/>
  <c r="P1019" i="6"/>
  <c r="O1019" i="6"/>
  <c r="N1019" i="6"/>
  <c r="M1019" i="6"/>
  <c r="U1019" i="6" s="1"/>
  <c r="E1019" i="6"/>
  <c r="B1019" i="6"/>
  <c r="BK1018" i="6"/>
  <c r="BJ1018" i="6"/>
  <c r="BC1018" i="6"/>
  <c r="BB1018" i="6"/>
  <c r="BA1018" i="6"/>
  <c r="AZ1018" i="6"/>
  <c r="AY1018" i="6"/>
  <c r="AX1018" i="6"/>
  <c r="AW1018" i="6"/>
  <c r="AV1018" i="6"/>
  <c r="AU1018" i="6"/>
  <c r="AT1018" i="6"/>
  <c r="AS1018" i="6"/>
  <c r="AR1018" i="6"/>
  <c r="AQ1018" i="6"/>
  <c r="AP1018" i="6"/>
  <c r="AO1018" i="6"/>
  <c r="AN1018" i="6"/>
  <c r="BD1018" i="6" s="1"/>
  <c r="AL1018" i="6"/>
  <c r="AK1018" i="6"/>
  <c r="AJ1018" i="6"/>
  <c r="AI1018" i="6"/>
  <c r="AH1018" i="6"/>
  <c r="AG1018" i="6"/>
  <c r="AB1018" i="6"/>
  <c r="Z1018" i="6"/>
  <c r="Y1018" i="6"/>
  <c r="X1018" i="6"/>
  <c r="V1018" i="6"/>
  <c r="T1018" i="6"/>
  <c r="S1018" i="6"/>
  <c r="R1018" i="6"/>
  <c r="Q1018" i="6"/>
  <c r="P1018" i="6"/>
  <c r="O1018" i="6"/>
  <c r="N1018" i="6"/>
  <c r="M1018" i="6"/>
  <c r="U1018" i="6" s="1"/>
  <c r="E1018" i="6"/>
  <c r="B1018" i="6"/>
  <c r="BK1017" i="6"/>
  <c r="BJ1017" i="6"/>
  <c r="BC1017" i="6"/>
  <c r="BB1017" i="6"/>
  <c r="BA1017" i="6"/>
  <c r="AZ1017" i="6"/>
  <c r="AY1017" i="6"/>
  <c r="AX1017" i="6"/>
  <c r="AW1017" i="6"/>
  <c r="AV1017" i="6"/>
  <c r="AU1017" i="6"/>
  <c r="AT1017" i="6"/>
  <c r="AS1017" i="6"/>
  <c r="AR1017" i="6"/>
  <c r="AQ1017" i="6"/>
  <c r="AP1017" i="6"/>
  <c r="AO1017" i="6"/>
  <c r="AN1017" i="6"/>
  <c r="BD1017" i="6" s="1"/>
  <c r="AL1017" i="6"/>
  <c r="AK1017" i="6"/>
  <c r="AJ1017" i="6"/>
  <c r="AI1017" i="6"/>
  <c r="AH1017" i="6"/>
  <c r="AG1017" i="6"/>
  <c r="AB1017" i="6"/>
  <c r="Z1017" i="6"/>
  <c r="Y1017" i="6"/>
  <c r="X1017" i="6"/>
  <c r="V1017" i="6"/>
  <c r="T1017" i="6"/>
  <c r="S1017" i="6"/>
  <c r="R1017" i="6"/>
  <c r="Q1017" i="6"/>
  <c r="P1017" i="6"/>
  <c r="O1017" i="6"/>
  <c r="N1017" i="6"/>
  <c r="M1017" i="6"/>
  <c r="U1017" i="6" s="1"/>
  <c r="E1017" i="6"/>
  <c r="B1017" i="6"/>
  <c r="BK1016" i="6"/>
  <c r="BJ1016" i="6"/>
  <c r="BC1016" i="6"/>
  <c r="BB1016" i="6"/>
  <c r="BA1016" i="6"/>
  <c r="AZ1016" i="6"/>
  <c r="AY1016" i="6"/>
  <c r="AX1016" i="6"/>
  <c r="AW1016" i="6"/>
  <c r="AV1016" i="6"/>
  <c r="AU1016" i="6"/>
  <c r="AT1016" i="6"/>
  <c r="AS1016" i="6"/>
  <c r="AR1016" i="6"/>
  <c r="AQ1016" i="6"/>
  <c r="AP1016" i="6"/>
  <c r="AO1016" i="6"/>
  <c r="AN1016" i="6"/>
  <c r="BD1016" i="6" s="1"/>
  <c r="AL1016" i="6"/>
  <c r="AK1016" i="6"/>
  <c r="AJ1016" i="6"/>
  <c r="AI1016" i="6"/>
  <c r="AH1016" i="6"/>
  <c r="AG1016" i="6"/>
  <c r="AB1016" i="6"/>
  <c r="Z1016" i="6"/>
  <c r="Y1016" i="6"/>
  <c r="X1016" i="6"/>
  <c r="V1016" i="6"/>
  <c r="T1016" i="6"/>
  <c r="S1016" i="6"/>
  <c r="R1016" i="6"/>
  <c r="Q1016" i="6"/>
  <c r="P1016" i="6"/>
  <c r="O1016" i="6"/>
  <c r="N1016" i="6"/>
  <c r="M1016" i="6"/>
  <c r="U1016" i="6" s="1"/>
  <c r="E1016" i="6"/>
  <c r="B1016" i="6"/>
  <c r="BK1015" i="6"/>
  <c r="BJ1015" i="6"/>
  <c r="BC1015" i="6"/>
  <c r="BB1015" i="6"/>
  <c r="BA1015" i="6"/>
  <c r="AZ1015" i="6"/>
  <c r="AY1015" i="6"/>
  <c r="AX1015" i="6"/>
  <c r="AW1015" i="6"/>
  <c r="AV1015" i="6"/>
  <c r="AU1015" i="6"/>
  <c r="AT1015" i="6"/>
  <c r="AS1015" i="6"/>
  <c r="AR1015" i="6"/>
  <c r="AQ1015" i="6"/>
  <c r="AP1015" i="6"/>
  <c r="AO1015" i="6"/>
  <c r="AN1015" i="6"/>
  <c r="BD1015" i="6" s="1"/>
  <c r="AL1015" i="6"/>
  <c r="AK1015" i="6"/>
  <c r="AJ1015" i="6"/>
  <c r="AI1015" i="6"/>
  <c r="AH1015" i="6"/>
  <c r="AG1015" i="6"/>
  <c r="AB1015" i="6"/>
  <c r="Z1015" i="6"/>
  <c r="Y1015" i="6"/>
  <c r="X1015" i="6"/>
  <c r="V1015" i="6"/>
  <c r="T1015" i="6"/>
  <c r="S1015" i="6"/>
  <c r="R1015" i="6"/>
  <c r="Q1015" i="6"/>
  <c r="P1015" i="6"/>
  <c r="O1015" i="6"/>
  <c r="N1015" i="6"/>
  <c r="M1015" i="6"/>
  <c r="U1015" i="6" s="1"/>
  <c r="E1015" i="6"/>
  <c r="B1015" i="6"/>
  <c r="BK1014" i="6"/>
  <c r="BJ1014" i="6"/>
  <c r="BC1014" i="6"/>
  <c r="BB1014" i="6"/>
  <c r="BA1014" i="6"/>
  <c r="AZ1014" i="6"/>
  <c r="AY1014" i="6"/>
  <c r="AX1014" i="6"/>
  <c r="AW1014" i="6"/>
  <c r="AV1014" i="6"/>
  <c r="AU1014" i="6"/>
  <c r="AT1014" i="6"/>
  <c r="AS1014" i="6"/>
  <c r="AR1014" i="6"/>
  <c r="AQ1014" i="6"/>
  <c r="AP1014" i="6"/>
  <c r="AO1014" i="6"/>
  <c r="AN1014" i="6"/>
  <c r="BD1014" i="6" s="1"/>
  <c r="AL1014" i="6"/>
  <c r="AK1014" i="6"/>
  <c r="AJ1014" i="6"/>
  <c r="AI1014" i="6"/>
  <c r="AH1014" i="6"/>
  <c r="AG1014" i="6"/>
  <c r="AB1014" i="6"/>
  <c r="Z1014" i="6"/>
  <c r="Y1014" i="6"/>
  <c r="X1014" i="6"/>
  <c r="V1014" i="6"/>
  <c r="T1014" i="6"/>
  <c r="S1014" i="6"/>
  <c r="R1014" i="6"/>
  <c r="Q1014" i="6"/>
  <c r="P1014" i="6"/>
  <c r="O1014" i="6"/>
  <c r="N1014" i="6"/>
  <c r="M1014" i="6"/>
  <c r="U1014" i="6" s="1"/>
  <c r="E1014" i="6"/>
  <c r="B1014" i="6"/>
  <c r="BK1013" i="6"/>
  <c r="BJ1013" i="6"/>
  <c r="BC1013" i="6"/>
  <c r="BB1013" i="6"/>
  <c r="BA1013" i="6"/>
  <c r="AZ1013" i="6"/>
  <c r="AY1013" i="6"/>
  <c r="AX1013" i="6"/>
  <c r="AW1013" i="6"/>
  <c r="AV1013" i="6"/>
  <c r="AU1013" i="6"/>
  <c r="AT1013" i="6"/>
  <c r="AS1013" i="6"/>
  <c r="AR1013" i="6"/>
  <c r="AQ1013" i="6"/>
  <c r="AP1013" i="6"/>
  <c r="AO1013" i="6"/>
  <c r="AN1013" i="6"/>
  <c r="BD1013" i="6" s="1"/>
  <c r="AL1013" i="6"/>
  <c r="AK1013" i="6"/>
  <c r="AJ1013" i="6"/>
  <c r="AI1013" i="6"/>
  <c r="AH1013" i="6"/>
  <c r="AG1013" i="6"/>
  <c r="AB1013" i="6"/>
  <c r="Z1013" i="6"/>
  <c r="Y1013" i="6"/>
  <c r="X1013" i="6"/>
  <c r="V1013" i="6"/>
  <c r="T1013" i="6"/>
  <c r="S1013" i="6"/>
  <c r="R1013" i="6"/>
  <c r="Q1013" i="6"/>
  <c r="P1013" i="6"/>
  <c r="O1013" i="6"/>
  <c r="N1013" i="6"/>
  <c r="M1013" i="6"/>
  <c r="U1013" i="6" s="1"/>
  <c r="E1013" i="6"/>
  <c r="B1013" i="6"/>
  <c r="BK1012" i="6"/>
  <c r="BJ1012" i="6"/>
  <c r="BC1012" i="6"/>
  <c r="BB1012" i="6"/>
  <c r="BA1012" i="6"/>
  <c r="AZ1012" i="6"/>
  <c r="AY1012" i="6"/>
  <c r="AX1012" i="6"/>
  <c r="AW1012" i="6"/>
  <c r="AV1012" i="6"/>
  <c r="AU1012" i="6"/>
  <c r="AT1012" i="6"/>
  <c r="AS1012" i="6"/>
  <c r="AR1012" i="6"/>
  <c r="AQ1012" i="6"/>
  <c r="AP1012" i="6"/>
  <c r="AO1012" i="6"/>
  <c r="AN1012" i="6"/>
  <c r="BD1012" i="6" s="1"/>
  <c r="AL1012" i="6"/>
  <c r="AK1012" i="6"/>
  <c r="AJ1012" i="6"/>
  <c r="AI1012" i="6"/>
  <c r="AH1012" i="6"/>
  <c r="AG1012" i="6"/>
  <c r="AB1012" i="6"/>
  <c r="Z1012" i="6"/>
  <c r="Y1012" i="6"/>
  <c r="X1012" i="6"/>
  <c r="V1012" i="6"/>
  <c r="T1012" i="6"/>
  <c r="S1012" i="6"/>
  <c r="R1012" i="6"/>
  <c r="Q1012" i="6"/>
  <c r="P1012" i="6"/>
  <c r="O1012" i="6"/>
  <c r="N1012" i="6"/>
  <c r="M1012" i="6"/>
  <c r="U1012" i="6" s="1"/>
  <c r="E1012" i="6"/>
  <c r="B1012" i="6"/>
  <c r="BK1011" i="6"/>
  <c r="BJ1011" i="6"/>
  <c r="BC1011" i="6"/>
  <c r="BB1011" i="6"/>
  <c r="BA1011" i="6"/>
  <c r="AZ1011" i="6"/>
  <c r="AY1011" i="6"/>
  <c r="AX1011" i="6"/>
  <c r="AW1011" i="6"/>
  <c r="AV1011" i="6"/>
  <c r="AU1011" i="6"/>
  <c r="AT1011" i="6"/>
  <c r="AS1011" i="6"/>
  <c r="AR1011" i="6"/>
  <c r="AQ1011" i="6"/>
  <c r="AP1011" i="6"/>
  <c r="AO1011" i="6"/>
  <c r="AN1011" i="6"/>
  <c r="BD1011" i="6" s="1"/>
  <c r="AL1011" i="6"/>
  <c r="AK1011" i="6"/>
  <c r="AJ1011" i="6"/>
  <c r="AI1011" i="6"/>
  <c r="AH1011" i="6"/>
  <c r="AG1011" i="6"/>
  <c r="AB1011" i="6"/>
  <c r="Z1011" i="6"/>
  <c r="Y1011" i="6"/>
  <c r="X1011" i="6"/>
  <c r="V1011" i="6"/>
  <c r="T1011" i="6"/>
  <c r="S1011" i="6"/>
  <c r="R1011" i="6"/>
  <c r="Q1011" i="6"/>
  <c r="P1011" i="6"/>
  <c r="O1011" i="6"/>
  <c r="N1011" i="6"/>
  <c r="M1011" i="6"/>
  <c r="U1011" i="6" s="1"/>
  <c r="E1011" i="6"/>
  <c r="B1011" i="6"/>
  <c r="BK1010" i="6"/>
  <c r="BJ1010" i="6"/>
  <c r="BC1010" i="6"/>
  <c r="BB1010" i="6"/>
  <c r="BA1010" i="6"/>
  <c r="AZ1010" i="6"/>
  <c r="AY1010" i="6"/>
  <c r="AX1010" i="6"/>
  <c r="AW1010" i="6"/>
  <c r="AV1010" i="6"/>
  <c r="AU1010" i="6"/>
  <c r="AT1010" i="6"/>
  <c r="AS1010" i="6"/>
  <c r="AR1010" i="6"/>
  <c r="AQ1010" i="6"/>
  <c r="AP1010" i="6"/>
  <c r="AO1010" i="6"/>
  <c r="AN1010" i="6"/>
  <c r="BD1010" i="6" s="1"/>
  <c r="AL1010" i="6"/>
  <c r="AK1010" i="6"/>
  <c r="AJ1010" i="6"/>
  <c r="AI1010" i="6"/>
  <c r="AH1010" i="6"/>
  <c r="AG1010" i="6"/>
  <c r="AB1010" i="6"/>
  <c r="Z1010" i="6"/>
  <c r="Y1010" i="6"/>
  <c r="X1010" i="6"/>
  <c r="V1010" i="6"/>
  <c r="T1010" i="6"/>
  <c r="S1010" i="6"/>
  <c r="R1010" i="6"/>
  <c r="Q1010" i="6"/>
  <c r="P1010" i="6"/>
  <c r="O1010" i="6"/>
  <c r="N1010" i="6"/>
  <c r="M1010" i="6"/>
  <c r="U1010" i="6" s="1"/>
  <c r="E1010" i="6"/>
  <c r="B1010" i="6"/>
  <c r="BK1009" i="6"/>
  <c r="BJ1009" i="6"/>
  <c r="BC1009" i="6"/>
  <c r="BB1009" i="6"/>
  <c r="BA1009" i="6"/>
  <c r="AZ1009" i="6"/>
  <c r="AY1009" i="6"/>
  <c r="AX1009" i="6"/>
  <c r="AW1009" i="6"/>
  <c r="AV1009" i="6"/>
  <c r="AU1009" i="6"/>
  <c r="AT1009" i="6"/>
  <c r="AS1009" i="6"/>
  <c r="AR1009" i="6"/>
  <c r="AQ1009" i="6"/>
  <c r="AP1009" i="6"/>
  <c r="AO1009" i="6"/>
  <c r="AN1009" i="6"/>
  <c r="BD1009" i="6" s="1"/>
  <c r="AL1009" i="6"/>
  <c r="AK1009" i="6"/>
  <c r="AJ1009" i="6"/>
  <c r="AI1009" i="6"/>
  <c r="AH1009" i="6"/>
  <c r="AG1009" i="6"/>
  <c r="AB1009" i="6"/>
  <c r="Z1009" i="6"/>
  <c r="Y1009" i="6"/>
  <c r="X1009" i="6"/>
  <c r="V1009" i="6"/>
  <c r="T1009" i="6"/>
  <c r="S1009" i="6"/>
  <c r="R1009" i="6"/>
  <c r="Q1009" i="6"/>
  <c r="P1009" i="6"/>
  <c r="O1009" i="6"/>
  <c r="N1009" i="6"/>
  <c r="M1009" i="6"/>
  <c r="U1009" i="6" s="1"/>
  <c r="E1009" i="6"/>
  <c r="B1009" i="6"/>
  <c r="BK1008" i="6"/>
  <c r="BJ1008" i="6"/>
  <c r="BC1008" i="6"/>
  <c r="BB1008" i="6"/>
  <c r="BA1008" i="6"/>
  <c r="AZ1008" i="6"/>
  <c r="AY1008" i="6"/>
  <c r="AX1008" i="6"/>
  <c r="AW1008" i="6"/>
  <c r="AV1008" i="6"/>
  <c r="AU1008" i="6"/>
  <c r="AT1008" i="6"/>
  <c r="AS1008" i="6"/>
  <c r="AR1008" i="6"/>
  <c r="AQ1008" i="6"/>
  <c r="AP1008" i="6"/>
  <c r="AO1008" i="6"/>
  <c r="AN1008" i="6"/>
  <c r="BD1008" i="6" s="1"/>
  <c r="AL1008" i="6"/>
  <c r="AK1008" i="6"/>
  <c r="AJ1008" i="6"/>
  <c r="AI1008" i="6"/>
  <c r="AH1008" i="6"/>
  <c r="AG1008" i="6"/>
  <c r="AB1008" i="6"/>
  <c r="Z1008" i="6"/>
  <c r="Y1008" i="6"/>
  <c r="X1008" i="6"/>
  <c r="V1008" i="6"/>
  <c r="T1008" i="6"/>
  <c r="S1008" i="6"/>
  <c r="R1008" i="6"/>
  <c r="Q1008" i="6"/>
  <c r="P1008" i="6"/>
  <c r="O1008" i="6"/>
  <c r="N1008" i="6"/>
  <c r="M1008" i="6"/>
  <c r="U1008" i="6" s="1"/>
  <c r="E1008" i="6"/>
  <c r="B1008" i="6"/>
  <c r="BK1007" i="6"/>
  <c r="BJ1007" i="6"/>
  <c r="BC1007" i="6"/>
  <c r="BB1007" i="6"/>
  <c r="BA1007" i="6"/>
  <c r="AZ1007" i="6"/>
  <c r="AY1007" i="6"/>
  <c r="AX1007" i="6"/>
  <c r="AW1007" i="6"/>
  <c r="AV1007" i="6"/>
  <c r="AU1007" i="6"/>
  <c r="AT1007" i="6"/>
  <c r="AS1007" i="6"/>
  <c r="AR1007" i="6"/>
  <c r="AQ1007" i="6"/>
  <c r="AP1007" i="6"/>
  <c r="AO1007" i="6"/>
  <c r="AN1007" i="6"/>
  <c r="BD1007" i="6" s="1"/>
  <c r="AL1007" i="6"/>
  <c r="AK1007" i="6"/>
  <c r="AJ1007" i="6"/>
  <c r="AI1007" i="6"/>
  <c r="AH1007" i="6"/>
  <c r="AG1007" i="6"/>
  <c r="AB1007" i="6"/>
  <c r="Z1007" i="6"/>
  <c r="Y1007" i="6"/>
  <c r="X1007" i="6"/>
  <c r="V1007" i="6"/>
  <c r="T1007" i="6"/>
  <c r="S1007" i="6"/>
  <c r="R1007" i="6"/>
  <c r="Q1007" i="6"/>
  <c r="P1007" i="6"/>
  <c r="O1007" i="6"/>
  <c r="N1007" i="6"/>
  <c r="M1007" i="6"/>
  <c r="U1007" i="6" s="1"/>
  <c r="E1007" i="6"/>
  <c r="B1007" i="6"/>
  <c r="BK1006" i="6"/>
  <c r="BJ1006" i="6"/>
  <c r="BC1006" i="6"/>
  <c r="BB1006" i="6"/>
  <c r="BA1006" i="6"/>
  <c r="AZ1006" i="6"/>
  <c r="AY1006" i="6"/>
  <c r="AX1006" i="6"/>
  <c r="AW1006" i="6"/>
  <c r="AV1006" i="6"/>
  <c r="AU1006" i="6"/>
  <c r="AT1006" i="6"/>
  <c r="AS1006" i="6"/>
  <c r="AR1006" i="6"/>
  <c r="AQ1006" i="6"/>
  <c r="AP1006" i="6"/>
  <c r="AO1006" i="6"/>
  <c r="AN1006" i="6"/>
  <c r="BD1006" i="6" s="1"/>
  <c r="AL1006" i="6"/>
  <c r="AK1006" i="6"/>
  <c r="AJ1006" i="6"/>
  <c r="AI1006" i="6"/>
  <c r="AH1006" i="6"/>
  <c r="AG1006" i="6"/>
  <c r="AB1006" i="6"/>
  <c r="Z1006" i="6"/>
  <c r="Y1006" i="6"/>
  <c r="X1006" i="6"/>
  <c r="V1006" i="6"/>
  <c r="T1006" i="6"/>
  <c r="S1006" i="6"/>
  <c r="R1006" i="6"/>
  <c r="Q1006" i="6"/>
  <c r="P1006" i="6"/>
  <c r="O1006" i="6"/>
  <c r="N1006" i="6"/>
  <c r="M1006" i="6"/>
  <c r="U1006" i="6" s="1"/>
  <c r="E1006" i="6"/>
  <c r="B1006" i="6"/>
  <c r="BK1005" i="6"/>
  <c r="BJ1005" i="6"/>
  <c r="BC1005" i="6"/>
  <c r="BB1005" i="6"/>
  <c r="BA1005" i="6"/>
  <c r="AZ1005" i="6"/>
  <c r="AY1005" i="6"/>
  <c r="AX1005" i="6"/>
  <c r="AW1005" i="6"/>
  <c r="AV1005" i="6"/>
  <c r="AU1005" i="6"/>
  <c r="AT1005" i="6"/>
  <c r="AS1005" i="6"/>
  <c r="AR1005" i="6"/>
  <c r="AQ1005" i="6"/>
  <c r="AP1005" i="6"/>
  <c r="AO1005" i="6"/>
  <c r="AN1005" i="6"/>
  <c r="BD1005" i="6" s="1"/>
  <c r="AL1005" i="6"/>
  <c r="AK1005" i="6"/>
  <c r="AJ1005" i="6"/>
  <c r="AI1005" i="6"/>
  <c r="AH1005" i="6"/>
  <c r="AG1005" i="6"/>
  <c r="AB1005" i="6"/>
  <c r="Z1005" i="6"/>
  <c r="Y1005" i="6"/>
  <c r="X1005" i="6"/>
  <c r="V1005" i="6"/>
  <c r="T1005" i="6"/>
  <c r="S1005" i="6"/>
  <c r="R1005" i="6"/>
  <c r="Q1005" i="6"/>
  <c r="P1005" i="6"/>
  <c r="O1005" i="6"/>
  <c r="N1005" i="6"/>
  <c r="M1005" i="6"/>
  <c r="U1005" i="6" s="1"/>
  <c r="E1005" i="6"/>
  <c r="B1005" i="6"/>
  <c r="BK1004" i="6"/>
  <c r="BJ1004" i="6"/>
  <c r="BC1004" i="6"/>
  <c r="BB1004" i="6"/>
  <c r="BA1004" i="6"/>
  <c r="AZ1004" i="6"/>
  <c r="AY1004" i="6"/>
  <c r="AX1004" i="6"/>
  <c r="AW1004" i="6"/>
  <c r="AV1004" i="6"/>
  <c r="AU1004" i="6"/>
  <c r="AT1004" i="6"/>
  <c r="AS1004" i="6"/>
  <c r="AR1004" i="6"/>
  <c r="AQ1004" i="6"/>
  <c r="AP1004" i="6"/>
  <c r="AO1004" i="6"/>
  <c r="AN1004" i="6"/>
  <c r="BD1004" i="6" s="1"/>
  <c r="AL1004" i="6"/>
  <c r="AK1004" i="6"/>
  <c r="AJ1004" i="6"/>
  <c r="AI1004" i="6"/>
  <c r="AH1004" i="6"/>
  <c r="AG1004" i="6"/>
  <c r="AB1004" i="6"/>
  <c r="Z1004" i="6"/>
  <c r="Y1004" i="6"/>
  <c r="X1004" i="6"/>
  <c r="V1004" i="6"/>
  <c r="T1004" i="6"/>
  <c r="S1004" i="6"/>
  <c r="R1004" i="6"/>
  <c r="Q1004" i="6"/>
  <c r="P1004" i="6"/>
  <c r="O1004" i="6"/>
  <c r="N1004" i="6"/>
  <c r="M1004" i="6"/>
  <c r="U1004" i="6" s="1"/>
  <c r="E1004" i="6"/>
  <c r="B1004" i="6"/>
  <c r="BK1003" i="6"/>
  <c r="BJ1003" i="6"/>
  <c r="BC1003" i="6"/>
  <c r="BB1003" i="6"/>
  <c r="BA1003" i="6"/>
  <c r="AZ1003" i="6"/>
  <c r="AY1003" i="6"/>
  <c r="AX1003" i="6"/>
  <c r="AW1003" i="6"/>
  <c r="AV1003" i="6"/>
  <c r="AU1003" i="6"/>
  <c r="AT1003" i="6"/>
  <c r="AS1003" i="6"/>
  <c r="AR1003" i="6"/>
  <c r="AQ1003" i="6"/>
  <c r="AP1003" i="6"/>
  <c r="AO1003" i="6"/>
  <c r="AN1003" i="6"/>
  <c r="BD1003" i="6" s="1"/>
  <c r="AL1003" i="6"/>
  <c r="AK1003" i="6"/>
  <c r="AJ1003" i="6"/>
  <c r="AI1003" i="6"/>
  <c r="AH1003" i="6"/>
  <c r="AG1003" i="6"/>
  <c r="AB1003" i="6"/>
  <c r="Z1003" i="6"/>
  <c r="Y1003" i="6"/>
  <c r="X1003" i="6"/>
  <c r="V1003" i="6"/>
  <c r="T1003" i="6"/>
  <c r="S1003" i="6"/>
  <c r="R1003" i="6"/>
  <c r="Q1003" i="6"/>
  <c r="P1003" i="6"/>
  <c r="O1003" i="6"/>
  <c r="N1003" i="6"/>
  <c r="M1003" i="6"/>
  <c r="U1003" i="6" s="1"/>
  <c r="E1003" i="6"/>
  <c r="B1003" i="6"/>
  <c r="BK1002" i="6"/>
  <c r="BJ1002" i="6"/>
  <c r="BC1002" i="6"/>
  <c r="BB1002" i="6"/>
  <c r="BA1002" i="6"/>
  <c r="AZ1002" i="6"/>
  <c r="AY1002" i="6"/>
  <c r="AX1002" i="6"/>
  <c r="AW1002" i="6"/>
  <c r="AV1002" i="6"/>
  <c r="AU1002" i="6"/>
  <c r="AT1002" i="6"/>
  <c r="AS1002" i="6"/>
  <c r="AR1002" i="6"/>
  <c r="AQ1002" i="6"/>
  <c r="AP1002" i="6"/>
  <c r="AO1002" i="6"/>
  <c r="AN1002" i="6"/>
  <c r="BD1002" i="6" s="1"/>
  <c r="AL1002" i="6"/>
  <c r="AK1002" i="6"/>
  <c r="AJ1002" i="6"/>
  <c r="AI1002" i="6"/>
  <c r="AH1002" i="6"/>
  <c r="AG1002" i="6"/>
  <c r="AB1002" i="6"/>
  <c r="Z1002" i="6"/>
  <c r="Y1002" i="6"/>
  <c r="X1002" i="6"/>
  <c r="V1002" i="6"/>
  <c r="T1002" i="6"/>
  <c r="S1002" i="6"/>
  <c r="R1002" i="6"/>
  <c r="Q1002" i="6"/>
  <c r="P1002" i="6"/>
  <c r="O1002" i="6"/>
  <c r="N1002" i="6"/>
  <c r="M1002" i="6"/>
  <c r="U1002" i="6" s="1"/>
  <c r="E1002" i="6"/>
  <c r="B1002" i="6"/>
  <c r="BK1001" i="6"/>
  <c r="BJ1001" i="6"/>
  <c r="BC1001" i="6"/>
  <c r="BB1001" i="6"/>
  <c r="BA1001" i="6"/>
  <c r="AZ1001" i="6"/>
  <c r="AY1001" i="6"/>
  <c r="AX1001" i="6"/>
  <c r="AW1001" i="6"/>
  <c r="AV1001" i="6"/>
  <c r="AU1001" i="6"/>
  <c r="AT1001" i="6"/>
  <c r="AS1001" i="6"/>
  <c r="AR1001" i="6"/>
  <c r="AQ1001" i="6"/>
  <c r="AP1001" i="6"/>
  <c r="AO1001" i="6"/>
  <c r="AN1001" i="6"/>
  <c r="BD1001" i="6" s="1"/>
  <c r="AL1001" i="6"/>
  <c r="AK1001" i="6"/>
  <c r="AJ1001" i="6"/>
  <c r="AI1001" i="6"/>
  <c r="AH1001" i="6"/>
  <c r="AG1001" i="6"/>
  <c r="AB1001" i="6"/>
  <c r="Z1001" i="6"/>
  <c r="Y1001" i="6"/>
  <c r="X1001" i="6"/>
  <c r="V1001" i="6"/>
  <c r="T1001" i="6"/>
  <c r="S1001" i="6"/>
  <c r="R1001" i="6"/>
  <c r="Q1001" i="6"/>
  <c r="P1001" i="6"/>
  <c r="O1001" i="6"/>
  <c r="N1001" i="6"/>
  <c r="M1001" i="6"/>
  <c r="U1001" i="6" s="1"/>
  <c r="E1001" i="6"/>
  <c r="B1001" i="6"/>
  <c r="BK1000" i="6"/>
  <c r="BJ1000" i="6"/>
  <c r="BC1000" i="6"/>
  <c r="BB1000" i="6"/>
  <c r="BA1000" i="6"/>
  <c r="AZ1000" i="6"/>
  <c r="AY1000" i="6"/>
  <c r="AX1000" i="6"/>
  <c r="AW1000" i="6"/>
  <c r="AV1000" i="6"/>
  <c r="AU1000" i="6"/>
  <c r="AT1000" i="6"/>
  <c r="AS1000" i="6"/>
  <c r="AR1000" i="6"/>
  <c r="AQ1000" i="6"/>
  <c r="AP1000" i="6"/>
  <c r="AO1000" i="6"/>
  <c r="AN1000" i="6"/>
  <c r="BD1000" i="6" s="1"/>
  <c r="AL1000" i="6"/>
  <c r="AK1000" i="6"/>
  <c r="AJ1000" i="6"/>
  <c r="AI1000" i="6"/>
  <c r="AH1000" i="6"/>
  <c r="AG1000" i="6"/>
  <c r="AB1000" i="6"/>
  <c r="Z1000" i="6"/>
  <c r="Y1000" i="6"/>
  <c r="X1000" i="6"/>
  <c r="V1000" i="6"/>
  <c r="T1000" i="6"/>
  <c r="S1000" i="6"/>
  <c r="R1000" i="6"/>
  <c r="Q1000" i="6"/>
  <c r="P1000" i="6"/>
  <c r="O1000" i="6"/>
  <c r="N1000" i="6"/>
  <c r="M1000" i="6"/>
  <c r="U1000" i="6" s="1"/>
  <c r="E1000" i="6"/>
  <c r="B1000" i="6"/>
  <c r="BK999" i="6"/>
  <c r="BJ999" i="6"/>
  <c r="BC999" i="6"/>
  <c r="BB999" i="6"/>
  <c r="BA999" i="6"/>
  <c r="AZ999" i="6"/>
  <c r="AY999" i="6"/>
  <c r="AX999" i="6"/>
  <c r="AW999" i="6"/>
  <c r="AV999" i="6"/>
  <c r="AU999" i="6"/>
  <c r="AT999" i="6"/>
  <c r="AS999" i="6"/>
  <c r="AR999" i="6"/>
  <c r="AQ999" i="6"/>
  <c r="AP999" i="6"/>
  <c r="AO999" i="6"/>
  <c r="AN999" i="6"/>
  <c r="BD999" i="6" s="1"/>
  <c r="AL999" i="6"/>
  <c r="AK999" i="6"/>
  <c r="AJ999" i="6"/>
  <c r="AI999" i="6"/>
  <c r="AH999" i="6"/>
  <c r="AG999" i="6"/>
  <c r="AB999" i="6"/>
  <c r="Z999" i="6"/>
  <c r="Y999" i="6"/>
  <c r="X999" i="6"/>
  <c r="V999" i="6"/>
  <c r="T999" i="6"/>
  <c r="S999" i="6"/>
  <c r="R999" i="6"/>
  <c r="Q999" i="6"/>
  <c r="P999" i="6"/>
  <c r="O999" i="6"/>
  <c r="N999" i="6"/>
  <c r="M999" i="6"/>
  <c r="U999" i="6" s="1"/>
  <c r="E999" i="6"/>
  <c r="B999" i="6"/>
  <c r="BK998" i="6"/>
  <c r="BJ998" i="6"/>
  <c r="BC998" i="6"/>
  <c r="BB998" i="6"/>
  <c r="BA998" i="6"/>
  <c r="AZ998" i="6"/>
  <c r="AY998" i="6"/>
  <c r="AX998" i="6"/>
  <c r="AW998" i="6"/>
  <c r="AV998" i="6"/>
  <c r="AU998" i="6"/>
  <c r="AT998" i="6"/>
  <c r="AS998" i="6"/>
  <c r="AR998" i="6"/>
  <c r="AQ998" i="6"/>
  <c r="AP998" i="6"/>
  <c r="AO998" i="6"/>
  <c r="AN998" i="6"/>
  <c r="BD998" i="6" s="1"/>
  <c r="AL998" i="6"/>
  <c r="AK998" i="6"/>
  <c r="AJ998" i="6"/>
  <c r="AI998" i="6"/>
  <c r="AH998" i="6"/>
  <c r="AG998" i="6"/>
  <c r="AB998" i="6"/>
  <c r="Z998" i="6"/>
  <c r="Y998" i="6"/>
  <c r="X998" i="6"/>
  <c r="V998" i="6"/>
  <c r="T998" i="6"/>
  <c r="S998" i="6"/>
  <c r="R998" i="6"/>
  <c r="Q998" i="6"/>
  <c r="P998" i="6"/>
  <c r="O998" i="6"/>
  <c r="N998" i="6"/>
  <c r="M998" i="6"/>
  <c r="U998" i="6" s="1"/>
  <c r="E998" i="6"/>
  <c r="B998" i="6"/>
  <c r="BK997" i="6"/>
  <c r="BJ997" i="6"/>
  <c r="BC997" i="6"/>
  <c r="BB997" i="6"/>
  <c r="BA997" i="6"/>
  <c r="AZ997" i="6"/>
  <c r="AY997" i="6"/>
  <c r="AX997" i="6"/>
  <c r="AW997" i="6"/>
  <c r="AV997" i="6"/>
  <c r="AU997" i="6"/>
  <c r="AT997" i="6"/>
  <c r="AS997" i="6"/>
  <c r="AR997" i="6"/>
  <c r="AQ997" i="6"/>
  <c r="AP997" i="6"/>
  <c r="AO997" i="6"/>
  <c r="AN997" i="6"/>
  <c r="BD997" i="6" s="1"/>
  <c r="AL997" i="6"/>
  <c r="AK997" i="6"/>
  <c r="AJ997" i="6"/>
  <c r="AI997" i="6"/>
  <c r="AH997" i="6"/>
  <c r="AG997" i="6"/>
  <c r="AB997" i="6"/>
  <c r="Z997" i="6"/>
  <c r="Y997" i="6"/>
  <c r="X997" i="6"/>
  <c r="V997" i="6"/>
  <c r="T997" i="6"/>
  <c r="S997" i="6"/>
  <c r="R997" i="6"/>
  <c r="Q997" i="6"/>
  <c r="P997" i="6"/>
  <c r="O997" i="6"/>
  <c r="N997" i="6"/>
  <c r="M997" i="6"/>
  <c r="U997" i="6" s="1"/>
  <c r="E997" i="6"/>
  <c r="B997" i="6"/>
  <c r="BK996" i="6"/>
  <c r="BJ996" i="6"/>
  <c r="BC996" i="6"/>
  <c r="BB996" i="6"/>
  <c r="BA996" i="6"/>
  <c r="AZ996" i="6"/>
  <c r="AY996" i="6"/>
  <c r="AX996" i="6"/>
  <c r="AW996" i="6"/>
  <c r="AV996" i="6"/>
  <c r="AU996" i="6"/>
  <c r="AT996" i="6"/>
  <c r="AS996" i="6"/>
  <c r="AR996" i="6"/>
  <c r="AQ996" i="6"/>
  <c r="AP996" i="6"/>
  <c r="AO996" i="6"/>
  <c r="AN996" i="6"/>
  <c r="BD996" i="6" s="1"/>
  <c r="AL996" i="6"/>
  <c r="AK996" i="6"/>
  <c r="AJ996" i="6"/>
  <c r="AI996" i="6"/>
  <c r="AH996" i="6"/>
  <c r="AG996" i="6"/>
  <c r="AB996" i="6"/>
  <c r="Z996" i="6"/>
  <c r="Y996" i="6"/>
  <c r="X996" i="6"/>
  <c r="V996" i="6"/>
  <c r="T996" i="6"/>
  <c r="S996" i="6"/>
  <c r="R996" i="6"/>
  <c r="Q996" i="6"/>
  <c r="P996" i="6"/>
  <c r="O996" i="6"/>
  <c r="N996" i="6"/>
  <c r="M996" i="6"/>
  <c r="U996" i="6" s="1"/>
  <c r="E996" i="6"/>
  <c r="B996" i="6"/>
  <c r="BK995" i="6"/>
  <c r="BJ995" i="6"/>
  <c r="BC995" i="6"/>
  <c r="BB995" i="6"/>
  <c r="BA995" i="6"/>
  <c r="AZ995" i="6"/>
  <c r="AY995" i="6"/>
  <c r="AX995" i="6"/>
  <c r="AW995" i="6"/>
  <c r="AV995" i="6"/>
  <c r="AU995" i="6"/>
  <c r="AT995" i="6"/>
  <c r="AS995" i="6"/>
  <c r="AR995" i="6"/>
  <c r="AQ995" i="6"/>
  <c r="AP995" i="6"/>
  <c r="AO995" i="6"/>
  <c r="AN995" i="6"/>
  <c r="BD995" i="6" s="1"/>
  <c r="AL995" i="6"/>
  <c r="AK995" i="6"/>
  <c r="AJ995" i="6"/>
  <c r="AI995" i="6"/>
  <c r="AH995" i="6"/>
  <c r="AG995" i="6"/>
  <c r="AB995" i="6"/>
  <c r="Z995" i="6"/>
  <c r="Y995" i="6"/>
  <c r="X995" i="6"/>
  <c r="V995" i="6"/>
  <c r="T995" i="6"/>
  <c r="S995" i="6"/>
  <c r="R995" i="6"/>
  <c r="Q995" i="6"/>
  <c r="P995" i="6"/>
  <c r="O995" i="6"/>
  <c r="N995" i="6"/>
  <c r="M995" i="6"/>
  <c r="U995" i="6" s="1"/>
  <c r="E995" i="6"/>
  <c r="B995" i="6"/>
  <c r="BK994" i="6"/>
  <c r="BJ994" i="6"/>
  <c r="BC994" i="6"/>
  <c r="BB994" i="6"/>
  <c r="BA994" i="6"/>
  <c r="AZ994" i="6"/>
  <c r="AY994" i="6"/>
  <c r="AX994" i="6"/>
  <c r="AW994" i="6"/>
  <c r="AV994" i="6"/>
  <c r="AU994" i="6"/>
  <c r="AT994" i="6"/>
  <c r="AS994" i="6"/>
  <c r="AR994" i="6"/>
  <c r="AQ994" i="6"/>
  <c r="AP994" i="6"/>
  <c r="AO994" i="6"/>
  <c r="AN994" i="6"/>
  <c r="BD994" i="6" s="1"/>
  <c r="AL994" i="6"/>
  <c r="AK994" i="6"/>
  <c r="AJ994" i="6"/>
  <c r="AI994" i="6"/>
  <c r="AH994" i="6"/>
  <c r="AG994" i="6"/>
  <c r="AB994" i="6"/>
  <c r="Z994" i="6"/>
  <c r="Y994" i="6"/>
  <c r="X994" i="6"/>
  <c r="V994" i="6"/>
  <c r="T994" i="6"/>
  <c r="S994" i="6"/>
  <c r="R994" i="6"/>
  <c r="Q994" i="6"/>
  <c r="P994" i="6"/>
  <c r="O994" i="6"/>
  <c r="N994" i="6"/>
  <c r="M994" i="6"/>
  <c r="U994" i="6" s="1"/>
  <c r="E994" i="6"/>
  <c r="B994" i="6"/>
  <c r="BK993" i="6"/>
  <c r="BJ993" i="6"/>
  <c r="BC993" i="6"/>
  <c r="BB993" i="6"/>
  <c r="BA993" i="6"/>
  <c r="AZ993" i="6"/>
  <c r="AY993" i="6"/>
  <c r="AX993" i="6"/>
  <c r="AW993" i="6"/>
  <c r="AV993" i="6"/>
  <c r="AU993" i="6"/>
  <c r="AT993" i="6"/>
  <c r="AS993" i="6"/>
  <c r="AR993" i="6"/>
  <c r="AQ993" i="6"/>
  <c r="AP993" i="6"/>
  <c r="AO993" i="6"/>
  <c r="AN993" i="6"/>
  <c r="BD993" i="6" s="1"/>
  <c r="AL993" i="6"/>
  <c r="AK993" i="6"/>
  <c r="AJ993" i="6"/>
  <c r="AI993" i="6"/>
  <c r="AH993" i="6"/>
  <c r="AG993" i="6"/>
  <c r="AB993" i="6"/>
  <c r="Z993" i="6"/>
  <c r="Y993" i="6"/>
  <c r="X993" i="6"/>
  <c r="V993" i="6"/>
  <c r="T993" i="6"/>
  <c r="S993" i="6"/>
  <c r="R993" i="6"/>
  <c r="Q993" i="6"/>
  <c r="P993" i="6"/>
  <c r="O993" i="6"/>
  <c r="N993" i="6"/>
  <c r="M993" i="6"/>
  <c r="U993" i="6" s="1"/>
  <c r="E993" i="6"/>
  <c r="B993" i="6"/>
  <c r="BK992" i="6"/>
  <c r="BJ992" i="6"/>
  <c r="BC992" i="6"/>
  <c r="BB992" i="6"/>
  <c r="BA992" i="6"/>
  <c r="AZ992" i="6"/>
  <c r="AY992" i="6"/>
  <c r="AX992" i="6"/>
  <c r="AW992" i="6"/>
  <c r="AV992" i="6"/>
  <c r="AU992" i="6"/>
  <c r="AT992" i="6"/>
  <c r="AS992" i="6"/>
  <c r="AR992" i="6"/>
  <c r="AQ992" i="6"/>
  <c r="AP992" i="6"/>
  <c r="AO992" i="6"/>
  <c r="AN992" i="6"/>
  <c r="BD992" i="6" s="1"/>
  <c r="AL992" i="6"/>
  <c r="AK992" i="6"/>
  <c r="AJ992" i="6"/>
  <c r="AI992" i="6"/>
  <c r="AH992" i="6"/>
  <c r="AG992" i="6"/>
  <c r="AB992" i="6"/>
  <c r="Z992" i="6"/>
  <c r="Y992" i="6"/>
  <c r="X992" i="6"/>
  <c r="V992" i="6"/>
  <c r="T992" i="6"/>
  <c r="S992" i="6"/>
  <c r="R992" i="6"/>
  <c r="Q992" i="6"/>
  <c r="P992" i="6"/>
  <c r="O992" i="6"/>
  <c r="N992" i="6"/>
  <c r="M992" i="6"/>
  <c r="U992" i="6" s="1"/>
  <c r="E992" i="6"/>
  <c r="B992" i="6"/>
  <c r="BK991" i="6"/>
  <c r="BJ991" i="6"/>
  <c r="BC991" i="6"/>
  <c r="BB991" i="6"/>
  <c r="BA991" i="6"/>
  <c r="AZ991" i="6"/>
  <c r="AY991" i="6"/>
  <c r="AX991" i="6"/>
  <c r="AW991" i="6"/>
  <c r="AV991" i="6"/>
  <c r="AU991" i="6"/>
  <c r="AT991" i="6"/>
  <c r="AS991" i="6"/>
  <c r="AR991" i="6"/>
  <c r="AQ991" i="6"/>
  <c r="AP991" i="6"/>
  <c r="AO991" i="6"/>
  <c r="AN991" i="6"/>
  <c r="BD991" i="6" s="1"/>
  <c r="AL991" i="6"/>
  <c r="AK991" i="6"/>
  <c r="AJ991" i="6"/>
  <c r="AI991" i="6"/>
  <c r="AH991" i="6"/>
  <c r="AG991" i="6"/>
  <c r="AB991" i="6"/>
  <c r="Z991" i="6"/>
  <c r="Y991" i="6"/>
  <c r="X991" i="6"/>
  <c r="V991" i="6"/>
  <c r="T991" i="6"/>
  <c r="S991" i="6"/>
  <c r="R991" i="6"/>
  <c r="Q991" i="6"/>
  <c r="P991" i="6"/>
  <c r="O991" i="6"/>
  <c r="N991" i="6"/>
  <c r="M991" i="6"/>
  <c r="U991" i="6" s="1"/>
  <c r="E991" i="6"/>
  <c r="B991" i="6"/>
  <c r="BK990" i="6"/>
  <c r="BJ990" i="6"/>
  <c r="BC990" i="6"/>
  <c r="BB990" i="6"/>
  <c r="BA990" i="6"/>
  <c r="AZ990" i="6"/>
  <c r="AY990" i="6"/>
  <c r="AX990" i="6"/>
  <c r="AW990" i="6"/>
  <c r="AV990" i="6"/>
  <c r="AU990" i="6"/>
  <c r="AT990" i="6"/>
  <c r="AS990" i="6"/>
  <c r="AR990" i="6"/>
  <c r="AQ990" i="6"/>
  <c r="AP990" i="6"/>
  <c r="AO990" i="6"/>
  <c r="AN990" i="6"/>
  <c r="BD990" i="6" s="1"/>
  <c r="AL990" i="6"/>
  <c r="AK990" i="6"/>
  <c r="AJ990" i="6"/>
  <c r="AI990" i="6"/>
  <c r="AH990" i="6"/>
  <c r="AG990" i="6"/>
  <c r="AM990" i="6" s="1"/>
  <c r="AB990" i="6"/>
  <c r="Z990" i="6"/>
  <c r="Y990" i="6"/>
  <c r="X990" i="6"/>
  <c r="V990" i="6"/>
  <c r="T990" i="6"/>
  <c r="S990" i="6"/>
  <c r="R990" i="6"/>
  <c r="Q990" i="6"/>
  <c r="P990" i="6"/>
  <c r="O990" i="6"/>
  <c r="N990" i="6"/>
  <c r="M990" i="6"/>
  <c r="U990" i="6" s="1"/>
  <c r="E990" i="6"/>
  <c r="B990" i="6"/>
  <c r="BK989" i="6"/>
  <c r="BJ989" i="6"/>
  <c r="BC989" i="6"/>
  <c r="BB989" i="6"/>
  <c r="BA989" i="6"/>
  <c r="AZ989" i="6"/>
  <c r="AY989" i="6"/>
  <c r="AX989" i="6"/>
  <c r="AW989" i="6"/>
  <c r="AV989" i="6"/>
  <c r="AU989" i="6"/>
  <c r="AT989" i="6"/>
  <c r="AS989" i="6"/>
  <c r="AR989" i="6"/>
  <c r="AQ989" i="6"/>
  <c r="AP989" i="6"/>
  <c r="AO989" i="6"/>
  <c r="AN989" i="6"/>
  <c r="AL989" i="6"/>
  <c r="AK989" i="6"/>
  <c r="AJ989" i="6"/>
  <c r="AI989" i="6"/>
  <c r="AH989" i="6"/>
  <c r="AM989" i="6" s="1"/>
  <c r="AG989" i="6"/>
  <c r="AB989" i="6"/>
  <c r="Z989" i="6"/>
  <c r="Y989" i="6"/>
  <c r="X989" i="6"/>
  <c r="V989" i="6"/>
  <c r="T989" i="6"/>
  <c r="S989" i="6"/>
  <c r="R989" i="6"/>
  <c r="Q989" i="6"/>
  <c r="P989" i="6"/>
  <c r="O989" i="6"/>
  <c r="N989" i="6"/>
  <c r="M989" i="6"/>
  <c r="U989" i="6" s="1"/>
  <c r="E989" i="6"/>
  <c r="B989" i="6"/>
  <c r="BK988" i="6"/>
  <c r="BJ988" i="6"/>
  <c r="BC988" i="6"/>
  <c r="BB988" i="6"/>
  <c r="BA988" i="6"/>
  <c r="AZ988" i="6"/>
  <c r="AY988" i="6"/>
  <c r="AX988" i="6"/>
  <c r="AW988" i="6"/>
  <c r="AV988" i="6"/>
  <c r="AU988" i="6"/>
  <c r="AT988" i="6"/>
  <c r="AS988" i="6"/>
  <c r="AR988" i="6"/>
  <c r="AQ988" i="6"/>
  <c r="AP988" i="6"/>
  <c r="AO988" i="6"/>
  <c r="AN988" i="6"/>
  <c r="BD988" i="6" s="1"/>
  <c r="AL988" i="6"/>
  <c r="AK988" i="6"/>
  <c r="AJ988" i="6"/>
  <c r="AI988" i="6"/>
  <c r="AH988" i="6"/>
  <c r="AG988" i="6"/>
  <c r="AM988" i="6" s="1"/>
  <c r="AB988" i="6"/>
  <c r="Z988" i="6"/>
  <c r="Y988" i="6"/>
  <c r="X988" i="6"/>
  <c r="V988" i="6"/>
  <c r="T988" i="6"/>
  <c r="S988" i="6"/>
  <c r="R988" i="6"/>
  <c r="Q988" i="6"/>
  <c r="P988" i="6"/>
  <c r="O988" i="6"/>
  <c r="N988" i="6"/>
  <c r="M988" i="6"/>
  <c r="U988" i="6" s="1"/>
  <c r="E988" i="6"/>
  <c r="B988" i="6"/>
  <c r="BK987" i="6"/>
  <c r="BJ987" i="6"/>
  <c r="BC987" i="6"/>
  <c r="BB987" i="6"/>
  <c r="BA987" i="6"/>
  <c r="AZ987" i="6"/>
  <c r="AY987" i="6"/>
  <c r="AX987" i="6"/>
  <c r="AW987" i="6"/>
  <c r="AV987" i="6"/>
  <c r="AU987" i="6"/>
  <c r="AT987" i="6"/>
  <c r="AS987" i="6"/>
  <c r="AR987" i="6"/>
  <c r="AQ987" i="6"/>
  <c r="AP987" i="6"/>
  <c r="AO987" i="6"/>
  <c r="AN987" i="6"/>
  <c r="AL987" i="6"/>
  <c r="AK987" i="6"/>
  <c r="AJ987" i="6"/>
  <c r="AI987" i="6"/>
  <c r="AH987" i="6"/>
  <c r="AM987" i="6" s="1"/>
  <c r="AG987" i="6"/>
  <c r="AB987" i="6"/>
  <c r="Z987" i="6"/>
  <c r="Y987" i="6"/>
  <c r="X987" i="6"/>
  <c r="V987" i="6"/>
  <c r="T987" i="6"/>
  <c r="S987" i="6"/>
  <c r="R987" i="6"/>
  <c r="Q987" i="6"/>
  <c r="P987" i="6"/>
  <c r="O987" i="6"/>
  <c r="N987" i="6"/>
  <c r="M987" i="6"/>
  <c r="U987" i="6" s="1"/>
  <c r="E987" i="6"/>
  <c r="B987" i="6"/>
  <c r="BK986" i="6"/>
  <c r="BJ986" i="6"/>
  <c r="BC986" i="6"/>
  <c r="BB986" i="6"/>
  <c r="BA986" i="6"/>
  <c r="AZ986" i="6"/>
  <c r="AY986" i="6"/>
  <c r="AX986" i="6"/>
  <c r="AW986" i="6"/>
  <c r="AV986" i="6"/>
  <c r="AU986" i="6"/>
  <c r="AT986" i="6"/>
  <c r="AS986" i="6"/>
  <c r="AR986" i="6"/>
  <c r="AQ986" i="6"/>
  <c r="AP986" i="6"/>
  <c r="AO986" i="6"/>
  <c r="AN986" i="6"/>
  <c r="BD986" i="6" s="1"/>
  <c r="AL986" i="6"/>
  <c r="AK986" i="6"/>
  <c r="AJ986" i="6"/>
  <c r="AI986" i="6"/>
  <c r="AH986" i="6"/>
  <c r="AG986" i="6"/>
  <c r="AM986" i="6" s="1"/>
  <c r="AB986" i="6"/>
  <c r="Z986" i="6"/>
  <c r="Y986" i="6"/>
  <c r="X986" i="6"/>
  <c r="V986" i="6"/>
  <c r="T986" i="6"/>
  <c r="S986" i="6"/>
  <c r="R986" i="6"/>
  <c r="Q986" i="6"/>
  <c r="P986" i="6"/>
  <c r="O986" i="6"/>
  <c r="N986" i="6"/>
  <c r="M986" i="6"/>
  <c r="U986" i="6" s="1"/>
  <c r="E986" i="6"/>
  <c r="B986" i="6"/>
  <c r="BK985" i="6"/>
  <c r="BJ985" i="6"/>
  <c r="BC985" i="6"/>
  <c r="BB985" i="6"/>
  <c r="BA985" i="6"/>
  <c r="AZ985" i="6"/>
  <c r="AY985" i="6"/>
  <c r="AX985" i="6"/>
  <c r="AW985" i="6"/>
  <c r="AV985" i="6"/>
  <c r="AU985" i="6"/>
  <c r="AT985" i="6"/>
  <c r="AS985" i="6"/>
  <c r="AR985" i="6"/>
  <c r="AQ985" i="6"/>
  <c r="AP985" i="6"/>
  <c r="AO985" i="6"/>
  <c r="AN985" i="6"/>
  <c r="AL985" i="6"/>
  <c r="AK985" i="6"/>
  <c r="AJ985" i="6"/>
  <c r="AI985" i="6"/>
  <c r="AH985" i="6"/>
  <c r="AM985" i="6" s="1"/>
  <c r="AG985" i="6"/>
  <c r="AB985" i="6"/>
  <c r="Z985" i="6"/>
  <c r="Y985" i="6"/>
  <c r="X985" i="6"/>
  <c r="V985" i="6"/>
  <c r="T985" i="6"/>
  <c r="S985" i="6"/>
  <c r="R985" i="6"/>
  <c r="Q985" i="6"/>
  <c r="P985" i="6"/>
  <c r="O985" i="6"/>
  <c r="N985" i="6"/>
  <c r="M985" i="6"/>
  <c r="U985" i="6" s="1"/>
  <c r="E985" i="6"/>
  <c r="B985" i="6"/>
  <c r="BK984" i="6"/>
  <c r="BJ984" i="6"/>
  <c r="BC984" i="6"/>
  <c r="BB984" i="6"/>
  <c r="BA984" i="6"/>
  <c r="AZ984" i="6"/>
  <c r="AY984" i="6"/>
  <c r="AX984" i="6"/>
  <c r="AW984" i="6"/>
  <c r="AV984" i="6"/>
  <c r="AU984" i="6"/>
  <c r="AT984" i="6"/>
  <c r="AS984" i="6"/>
  <c r="AR984" i="6"/>
  <c r="AQ984" i="6"/>
  <c r="AP984" i="6"/>
  <c r="AO984" i="6"/>
  <c r="AN984" i="6"/>
  <c r="BD984" i="6" s="1"/>
  <c r="AL984" i="6"/>
  <c r="AK984" i="6"/>
  <c r="AJ984" i="6"/>
  <c r="AI984" i="6"/>
  <c r="AH984" i="6"/>
  <c r="AG984" i="6"/>
  <c r="AM984" i="6" s="1"/>
  <c r="AB984" i="6"/>
  <c r="Z984" i="6"/>
  <c r="Y984" i="6"/>
  <c r="X984" i="6"/>
  <c r="V984" i="6"/>
  <c r="T984" i="6"/>
  <c r="S984" i="6"/>
  <c r="R984" i="6"/>
  <c r="Q984" i="6"/>
  <c r="P984" i="6"/>
  <c r="O984" i="6"/>
  <c r="N984" i="6"/>
  <c r="M984" i="6"/>
  <c r="U984" i="6" s="1"/>
  <c r="E984" i="6"/>
  <c r="B984" i="6"/>
  <c r="BK983" i="6"/>
  <c r="BJ983" i="6"/>
  <c r="BC983" i="6"/>
  <c r="BB983" i="6"/>
  <c r="BA983" i="6"/>
  <c r="AZ983" i="6"/>
  <c r="AY983" i="6"/>
  <c r="AX983" i="6"/>
  <c r="AW983" i="6"/>
  <c r="AV983" i="6"/>
  <c r="AU983" i="6"/>
  <c r="AT983" i="6"/>
  <c r="AS983" i="6"/>
  <c r="AR983" i="6"/>
  <c r="AQ983" i="6"/>
  <c r="AP983" i="6"/>
  <c r="AO983" i="6"/>
  <c r="AN983" i="6"/>
  <c r="AL983" i="6"/>
  <c r="AK983" i="6"/>
  <c r="AJ983" i="6"/>
  <c r="AI983" i="6"/>
  <c r="AH983" i="6"/>
  <c r="AM983" i="6" s="1"/>
  <c r="AG983" i="6"/>
  <c r="AB983" i="6"/>
  <c r="Z983" i="6"/>
  <c r="Y983" i="6"/>
  <c r="X983" i="6"/>
  <c r="V983" i="6"/>
  <c r="T983" i="6"/>
  <c r="S983" i="6"/>
  <c r="R983" i="6"/>
  <c r="Q983" i="6"/>
  <c r="P983" i="6"/>
  <c r="O983" i="6"/>
  <c r="N983" i="6"/>
  <c r="M983" i="6"/>
  <c r="U983" i="6" s="1"/>
  <c r="E983" i="6"/>
  <c r="B983" i="6"/>
  <c r="BK982" i="6"/>
  <c r="BJ982" i="6"/>
  <c r="BC982" i="6"/>
  <c r="BB982" i="6"/>
  <c r="BA982" i="6"/>
  <c r="AZ982" i="6"/>
  <c r="AY982" i="6"/>
  <c r="AX982" i="6"/>
  <c r="AW982" i="6"/>
  <c r="AV982" i="6"/>
  <c r="AU982" i="6"/>
  <c r="AT982" i="6"/>
  <c r="AS982" i="6"/>
  <c r="AR982" i="6"/>
  <c r="AQ982" i="6"/>
  <c r="AP982" i="6"/>
  <c r="AO982" i="6"/>
  <c r="AN982" i="6"/>
  <c r="BD982" i="6" s="1"/>
  <c r="AL982" i="6"/>
  <c r="AK982" i="6"/>
  <c r="AJ982" i="6"/>
  <c r="AI982" i="6"/>
  <c r="AH982" i="6"/>
  <c r="AG982" i="6"/>
  <c r="AM982" i="6" s="1"/>
  <c r="AB982" i="6"/>
  <c r="Z982" i="6"/>
  <c r="Y982" i="6"/>
  <c r="X982" i="6"/>
  <c r="V982" i="6"/>
  <c r="T982" i="6"/>
  <c r="S982" i="6"/>
  <c r="R982" i="6"/>
  <c r="Q982" i="6"/>
  <c r="P982" i="6"/>
  <c r="O982" i="6"/>
  <c r="N982" i="6"/>
  <c r="M982" i="6"/>
  <c r="U982" i="6" s="1"/>
  <c r="E982" i="6"/>
  <c r="B982" i="6"/>
  <c r="BK981" i="6"/>
  <c r="BJ981" i="6"/>
  <c r="BC981" i="6"/>
  <c r="BB981" i="6"/>
  <c r="BA981" i="6"/>
  <c r="AZ981" i="6"/>
  <c r="AY981" i="6"/>
  <c r="AX981" i="6"/>
  <c r="AW981" i="6"/>
  <c r="AV981" i="6"/>
  <c r="AU981" i="6"/>
  <c r="AT981" i="6"/>
  <c r="AS981" i="6"/>
  <c r="AR981" i="6"/>
  <c r="AQ981" i="6"/>
  <c r="AP981" i="6"/>
  <c r="AO981" i="6"/>
  <c r="AN981" i="6"/>
  <c r="AL981" i="6"/>
  <c r="AK981" i="6"/>
  <c r="AJ981" i="6"/>
  <c r="AI981" i="6"/>
  <c r="AH981" i="6"/>
  <c r="AM981" i="6" s="1"/>
  <c r="AG981" i="6"/>
  <c r="AB981" i="6"/>
  <c r="Z981" i="6"/>
  <c r="Y981" i="6"/>
  <c r="X981" i="6"/>
  <c r="V981" i="6"/>
  <c r="T981" i="6"/>
  <c r="S981" i="6"/>
  <c r="R981" i="6"/>
  <c r="Q981" i="6"/>
  <c r="P981" i="6"/>
  <c r="O981" i="6"/>
  <c r="N981" i="6"/>
  <c r="M981" i="6"/>
  <c r="U981" i="6" s="1"/>
  <c r="E981" i="6"/>
  <c r="B981" i="6"/>
  <c r="BK980" i="6"/>
  <c r="BJ980" i="6"/>
  <c r="BC980" i="6"/>
  <c r="BB980" i="6"/>
  <c r="BA980" i="6"/>
  <c r="AZ980" i="6"/>
  <c r="AY980" i="6"/>
  <c r="AX980" i="6"/>
  <c r="AW980" i="6"/>
  <c r="AV980" i="6"/>
  <c r="AU980" i="6"/>
  <c r="AT980" i="6"/>
  <c r="AS980" i="6"/>
  <c r="AR980" i="6"/>
  <c r="AQ980" i="6"/>
  <c r="AP980" i="6"/>
  <c r="AO980" i="6"/>
  <c r="AN980" i="6"/>
  <c r="BD980" i="6" s="1"/>
  <c r="AL980" i="6"/>
  <c r="AK980" i="6"/>
  <c r="AJ980" i="6"/>
  <c r="AI980" i="6"/>
  <c r="AH980" i="6"/>
  <c r="AG980" i="6"/>
  <c r="AM980" i="6" s="1"/>
  <c r="AB980" i="6"/>
  <c r="Z980" i="6"/>
  <c r="Y980" i="6"/>
  <c r="X980" i="6"/>
  <c r="AD980" i="6" s="1"/>
  <c r="V980" i="6"/>
  <c r="T980" i="6"/>
  <c r="S980" i="6"/>
  <c r="R980" i="6"/>
  <c r="Q980" i="6"/>
  <c r="P980" i="6"/>
  <c r="O980" i="6"/>
  <c r="N980" i="6"/>
  <c r="M980" i="6"/>
  <c r="U980" i="6" s="1"/>
  <c r="E980" i="6"/>
  <c r="B980" i="6"/>
  <c r="BK979" i="6"/>
  <c r="BJ979" i="6"/>
  <c r="BC979" i="6"/>
  <c r="BB979" i="6"/>
  <c r="BA979" i="6"/>
  <c r="AZ979" i="6"/>
  <c r="AY979" i="6"/>
  <c r="AX979" i="6"/>
  <c r="AW979" i="6"/>
  <c r="AV979" i="6"/>
  <c r="AU979" i="6"/>
  <c r="AT979" i="6"/>
  <c r="AS979" i="6"/>
  <c r="AR979" i="6"/>
  <c r="AQ979" i="6"/>
  <c r="AP979" i="6"/>
  <c r="AO979" i="6"/>
  <c r="AN979" i="6"/>
  <c r="BD979" i="6" s="1"/>
  <c r="AL979" i="6"/>
  <c r="AK979" i="6"/>
  <c r="AJ979" i="6"/>
  <c r="AI979" i="6"/>
  <c r="AH979" i="6"/>
  <c r="AG979" i="6"/>
  <c r="AM979" i="6" s="1"/>
  <c r="AB979" i="6"/>
  <c r="Z979" i="6"/>
  <c r="Y979" i="6"/>
  <c r="X979" i="6"/>
  <c r="AD979" i="6" s="1"/>
  <c r="V979" i="6"/>
  <c r="T979" i="6"/>
  <c r="S979" i="6"/>
  <c r="R979" i="6"/>
  <c r="Q979" i="6"/>
  <c r="P979" i="6"/>
  <c r="O979" i="6"/>
  <c r="N979" i="6"/>
  <c r="M979" i="6"/>
  <c r="U979" i="6" s="1"/>
  <c r="E979" i="6"/>
  <c r="B979" i="6"/>
  <c r="BK978" i="6"/>
  <c r="BJ978" i="6"/>
  <c r="BC978" i="6"/>
  <c r="BB978" i="6"/>
  <c r="BA978" i="6"/>
  <c r="AZ978" i="6"/>
  <c r="AY978" i="6"/>
  <c r="AX978" i="6"/>
  <c r="AW978" i="6"/>
  <c r="AV978" i="6"/>
  <c r="AU978" i="6"/>
  <c r="AT978" i="6"/>
  <c r="AS978" i="6"/>
  <c r="AR978" i="6"/>
  <c r="AQ978" i="6"/>
  <c r="AP978" i="6"/>
  <c r="AO978" i="6"/>
  <c r="AN978" i="6"/>
  <c r="BD978" i="6" s="1"/>
  <c r="AL978" i="6"/>
  <c r="AK978" i="6"/>
  <c r="AJ978" i="6"/>
  <c r="AI978" i="6"/>
  <c r="AH978" i="6"/>
  <c r="AG978" i="6"/>
  <c r="AM978" i="6" s="1"/>
  <c r="AB978" i="6"/>
  <c r="Z978" i="6"/>
  <c r="Y978" i="6"/>
  <c r="X978" i="6"/>
  <c r="AD978" i="6" s="1"/>
  <c r="V978" i="6"/>
  <c r="T978" i="6"/>
  <c r="S978" i="6"/>
  <c r="R978" i="6"/>
  <c r="Q978" i="6"/>
  <c r="P978" i="6"/>
  <c r="O978" i="6"/>
  <c r="N978" i="6"/>
  <c r="M978" i="6"/>
  <c r="U978" i="6" s="1"/>
  <c r="E978" i="6"/>
  <c r="B978" i="6"/>
  <c r="BK977" i="6"/>
  <c r="BJ977" i="6"/>
  <c r="BC977" i="6"/>
  <c r="BB977" i="6"/>
  <c r="BA977" i="6"/>
  <c r="AZ977" i="6"/>
  <c r="AY977" i="6"/>
  <c r="AX977" i="6"/>
  <c r="AW977" i="6"/>
  <c r="AV977" i="6"/>
  <c r="AU977" i="6"/>
  <c r="AT977" i="6"/>
  <c r="AS977" i="6"/>
  <c r="AR977" i="6"/>
  <c r="AQ977" i="6"/>
  <c r="AP977" i="6"/>
  <c r="AO977" i="6"/>
  <c r="AN977" i="6"/>
  <c r="BD977" i="6" s="1"/>
  <c r="AL977" i="6"/>
  <c r="AK977" i="6"/>
  <c r="AJ977" i="6"/>
  <c r="AI977" i="6"/>
  <c r="AH977" i="6"/>
  <c r="AG977" i="6"/>
  <c r="AM977" i="6" s="1"/>
  <c r="AB977" i="6"/>
  <c r="Z977" i="6"/>
  <c r="Y977" i="6"/>
  <c r="X977" i="6"/>
  <c r="AD977" i="6" s="1"/>
  <c r="V977" i="6"/>
  <c r="T977" i="6"/>
  <c r="S977" i="6"/>
  <c r="R977" i="6"/>
  <c r="Q977" i="6"/>
  <c r="P977" i="6"/>
  <c r="O977" i="6"/>
  <c r="N977" i="6"/>
  <c r="M977" i="6"/>
  <c r="U977" i="6" s="1"/>
  <c r="E977" i="6"/>
  <c r="B977" i="6"/>
  <c r="BK976" i="6"/>
  <c r="BJ976" i="6"/>
  <c r="BC976" i="6"/>
  <c r="BB976" i="6"/>
  <c r="BA976" i="6"/>
  <c r="AZ976" i="6"/>
  <c r="AY976" i="6"/>
  <c r="AX976" i="6"/>
  <c r="AW976" i="6"/>
  <c r="AV976" i="6"/>
  <c r="AU976" i="6"/>
  <c r="AT976" i="6"/>
  <c r="AS976" i="6"/>
  <c r="AR976" i="6"/>
  <c r="AQ976" i="6"/>
  <c r="AP976" i="6"/>
  <c r="AO976" i="6"/>
  <c r="AN976" i="6"/>
  <c r="BD976" i="6" s="1"/>
  <c r="AL976" i="6"/>
  <c r="AK976" i="6"/>
  <c r="AJ976" i="6"/>
  <c r="AI976" i="6"/>
  <c r="AH976" i="6"/>
  <c r="AG976" i="6"/>
  <c r="AM976" i="6" s="1"/>
  <c r="AB976" i="6"/>
  <c r="Z976" i="6"/>
  <c r="Y976" i="6"/>
  <c r="X976" i="6"/>
  <c r="AD976" i="6" s="1"/>
  <c r="V976" i="6"/>
  <c r="T976" i="6"/>
  <c r="S976" i="6"/>
  <c r="R976" i="6"/>
  <c r="Q976" i="6"/>
  <c r="P976" i="6"/>
  <c r="O976" i="6"/>
  <c r="N976" i="6"/>
  <c r="M976" i="6"/>
  <c r="U976" i="6" s="1"/>
  <c r="E976" i="6"/>
  <c r="B976" i="6"/>
  <c r="BK975" i="6"/>
  <c r="BJ975" i="6"/>
  <c r="BC975" i="6"/>
  <c r="BB975" i="6"/>
  <c r="BA975" i="6"/>
  <c r="AZ975" i="6"/>
  <c r="AY975" i="6"/>
  <c r="AX975" i="6"/>
  <c r="AW975" i="6"/>
  <c r="AV975" i="6"/>
  <c r="AU975" i="6"/>
  <c r="AT975" i="6"/>
  <c r="AS975" i="6"/>
  <c r="AR975" i="6"/>
  <c r="AQ975" i="6"/>
  <c r="AP975" i="6"/>
  <c r="AO975" i="6"/>
  <c r="AN975" i="6"/>
  <c r="BD975" i="6" s="1"/>
  <c r="AL975" i="6"/>
  <c r="AK975" i="6"/>
  <c r="AJ975" i="6"/>
  <c r="AI975" i="6"/>
  <c r="AH975" i="6"/>
  <c r="AG975" i="6"/>
  <c r="AM975" i="6" s="1"/>
  <c r="AB975" i="6"/>
  <c r="Z975" i="6"/>
  <c r="Y975" i="6"/>
  <c r="X975" i="6"/>
  <c r="AD975" i="6" s="1"/>
  <c r="V975" i="6"/>
  <c r="T975" i="6"/>
  <c r="S975" i="6"/>
  <c r="R975" i="6"/>
  <c r="Q975" i="6"/>
  <c r="P975" i="6"/>
  <c r="O975" i="6"/>
  <c r="N975" i="6"/>
  <c r="M975" i="6"/>
  <c r="U975" i="6" s="1"/>
  <c r="E975" i="6"/>
  <c r="B975" i="6"/>
  <c r="BK974" i="6"/>
  <c r="BJ974" i="6"/>
  <c r="BC974" i="6"/>
  <c r="BB974" i="6"/>
  <c r="BA974" i="6"/>
  <c r="AZ974" i="6"/>
  <c r="AY974" i="6"/>
  <c r="AX974" i="6"/>
  <c r="AW974" i="6"/>
  <c r="AV974" i="6"/>
  <c r="AU974" i="6"/>
  <c r="AT974" i="6"/>
  <c r="AS974" i="6"/>
  <c r="AR974" i="6"/>
  <c r="AQ974" i="6"/>
  <c r="AP974" i="6"/>
  <c r="AO974" i="6"/>
  <c r="AN974" i="6"/>
  <c r="BD974" i="6" s="1"/>
  <c r="AL974" i="6"/>
  <c r="AK974" i="6"/>
  <c r="AJ974" i="6"/>
  <c r="AI974" i="6"/>
  <c r="AH974" i="6"/>
  <c r="AG974" i="6"/>
  <c r="AM974" i="6" s="1"/>
  <c r="AB974" i="6"/>
  <c r="Z974" i="6"/>
  <c r="Y974" i="6"/>
  <c r="X974" i="6"/>
  <c r="AD974" i="6" s="1"/>
  <c r="V974" i="6"/>
  <c r="T974" i="6"/>
  <c r="S974" i="6"/>
  <c r="R974" i="6"/>
  <c r="Q974" i="6"/>
  <c r="P974" i="6"/>
  <c r="O974" i="6"/>
  <c r="N974" i="6"/>
  <c r="M974" i="6"/>
  <c r="U974" i="6" s="1"/>
  <c r="E974" i="6"/>
  <c r="B974" i="6"/>
  <c r="BK973" i="6"/>
  <c r="BJ973" i="6"/>
  <c r="BC973" i="6"/>
  <c r="BB973" i="6"/>
  <c r="BA973" i="6"/>
  <c r="AZ973" i="6"/>
  <c r="AY973" i="6"/>
  <c r="AX973" i="6"/>
  <c r="AW973" i="6"/>
  <c r="AV973" i="6"/>
  <c r="AU973" i="6"/>
  <c r="AT973" i="6"/>
  <c r="AS973" i="6"/>
  <c r="AR973" i="6"/>
  <c r="AQ973" i="6"/>
  <c r="AP973" i="6"/>
  <c r="AO973" i="6"/>
  <c r="AN973" i="6"/>
  <c r="BD973" i="6" s="1"/>
  <c r="AL973" i="6"/>
  <c r="AK973" i="6"/>
  <c r="AJ973" i="6"/>
  <c r="AI973" i="6"/>
  <c r="AH973" i="6"/>
  <c r="AG973" i="6"/>
  <c r="AM973" i="6" s="1"/>
  <c r="AB973" i="6"/>
  <c r="Z973" i="6"/>
  <c r="Y973" i="6"/>
  <c r="X973" i="6"/>
  <c r="AD973" i="6" s="1"/>
  <c r="V973" i="6"/>
  <c r="T973" i="6"/>
  <c r="S973" i="6"/>
  <c r="R973" i="6"/>
  <c r="Q973" i="6"/>
  <c r="P973" i="6"/>
  <c r="O973" i="6"/>
  <c r="N973" i="6"/>
  <c r="M973" i="6"/>
  <c r="U973" i="6" s="1"/>
  <c r="E973" i="6"/>
  <c r="B973" i="6"/>
  <c r="BK972" i="6"/>
  <c r="BJ972" i="6"/>
  <c r="BC972" i="6"/>
  <c r="BB972" i="6"/>
  <c r="BA972" i="6"/>
  <c r="AZ972" i="6"/>
  <c r="AY972" i="6"/>
  <c r="AX972" i="6"/>
  <c r="AW972" i="6"/>
  <c r="AV972" i="6"/>
  <c r="AU972" i="6"/>
  <c r="AT972" i="6"/>
  <c r="AS972" i="6"/>
  <c r="AR972" i="6"/>
  <c r="AQ972" i="6"/>
  <c r="AP972" i="6"/>
  <c r="AO972" i="6"/>
  <c r="AN972" i="6"/>
  <c r="BD972" i="6" s="1"/>
  <c r="AL972" i="6"/>
  <c r="AK972" i="6"/>
  <c r="AJ972" i="6"/>
  <c r="AI972" i="6"/>
  <c r="AH972" i="6"/>
  <c r="AG972" i="6"/>
  <c r="AM972" i="6" s="1"/>
  <c r="AB972" i="6"/>
  <c r="Z972" i="6"/>
  <c r="Y972" i="6"/>
  <c r="X972" i="6"/>
  <c r="AD972" i="6" s="1"/>
  <c r="V972" i="6"/>
  <c r="T972" i="6"/>
  <c r="S972" i="6"/>
  <c r="R972" i="6"/>
  <c r="Q972" i="6"/>
  <c r="P972" i="6"/>
  <c r="O972" i="6"/>
  <c r="N972" i="6"/>
  <c r="M972" i="6"/>
  <c r="U972" i="6" s="1"/>
  <c r="E972" i="6"/>
  <c r="B972" i="6"/>
  <c r="BK971" i="6"/>
  <c r="BJ971" i="6"/>
  <c r="BC971" i="6"/>
  <c r="BB971" i="6"/>
  <c r="BA971" i="6"/>
  <c r="AZ971" i="6"/>
  <c r="AY971" i="6"/>
  <c r="AX971" i="6"/>
  <c r="AW971" i="6"/>
  <c r="AV971" i="6"/>
  <c r="AU971" i="6"/>
  <c r="AT971" i="6"/>
  <c r="AS971" i="6"/>
  <c r="AR971" i="6"/>
  <c r="AQ971" i="6"/>
  <c r="AP971" i="6"/>
  <c r="AO971" i="6"/>
  <c r="AN971" i="6"/>
  <c r="BD971" i="6" s="1"/>
  <c r="AL971" i="6"/>
  <c r="AK971" i="6"/>
  <c r="AJ971" i="6"/>
  <c r="AI971" i="6"/>
  <c r="AH971" i="6"/>
  <c r="AG971" i="6"/>
  <c r="AM971" i="6" s="1"/>
  <c r="AB971" i="6"/>
  <c r="Z971" i="6"/>
  <c r="Y971" i="6"/>
  <c r="X971" i="6"/>
  <c r="AD971" i="6" s="1"/>
  <c r="V971" i="6"/>
  <c r="T971" i="6"/>
  <c r="S971" i="6"/>
  <c r="R971" i="6"/>
  <c r="Q971" i="6"/>
  <c r="P971" i="6"/>
  <c r="O971" i="6"/>
  <c r="N971" i="6"/>
  <c r="M971" i="6"/>
  <c r="U971" i="6" s="1"/>
  <c r="E971" i="6"/>
  <c r="B971" i="6"/>
  <c r="BK970" i="6"/>
  <c r="BJ970" i="6"/>
  <c r="BC970" i="6"/>
  <c r="BB970" i="6"/>
  <c r="BA970" i="6"/>
  <c r="AZ970" i="6"/>
  <c r="AY970" i="6"/>
  <c r="AX970" i="6"/>
  <c r="AW970" i="6"/>
  <c r="AV970" i="6"/>
  <c r="AU970" i="6"/>
  <c r="AT970" i="6"/>
  <c r="AS970" i="6"/>
  <c r="AR970" i="6"/>
  <c r="AQ970" i="6"/>
  <c r="AP970" i="6"/>
  <c r="AO970" i="6"/>
  <c r="AN970" i="6"/>
  <c r="BD970" i="6" s="1"/>
  <c r="AL970" i="6"/>
  <c r="AK970" i="6"/>
  <c r="AJ970" i="6"/>
  <c r="AI970" i="6"/>
  <c r="AH970" i="6"/>
  <c r="AG970" i="6"/>
  <c r="AM970" i="6" s="1"/>
  <c r="AB970" i="6"/>
  <c r="Z970" i="6"/>
  <c r="Y970" i="6"/>
  <c r="X970" i="6"/>
  <c r="AD970" i="6" s="1"/>
  <c r="V970" i="6"/>
  <c r="T970" i="6"/>
  <c r="S970" i="6"/>
  <c r="R970" i="6"/>
  <c r="Q970" i="6"/>
  <c r="P970" i="6"/>
  <c r="O970" i="6"/>
  <c r="N970" i="6"/>
  <c r="M970" i="6"/>
  <c r="U970" i="6" s="1"/>
  <c r="E970" i="6"/>
  <c r="B970" i="6"/>
  <c r="BK969" i="6"/>
  <c r="BJ969" i="6"/>
  <c r="BC969" i="6"/>
  <c r="BB969" i="6"/>
  <c r="BA969" i="6"/>
  <c r="AZ969" i="6"/>
  <c r="AY969" i="6"/>
  <c r="AX969" i="6"/>
  <c r="AW969" i="6"/>
  <c r="AV969" i="6"/>
  <c r="AU969" i="6"/>
  <c r="AT969" i="6"/>
  <c r="AS969" i="6"/>
  <c r="AR969" i="6"/>
  <c r="AQ969" i="6"/>
  <c r="AP969" i="6"/>
  <c r="AO969" i="6"/>
  <c r="AN969" i="6"/>
  <c r="BD969" i="6" s="1"/>
  <c r="AL969" i="6"/>
  <c r="AK969" i="6"/>
  <c r="AJ969" i="6"/>
  <c r="AI969" i="6"/>
  <c r="AH969" i="6"/>
  <c r="AG969" i="6"/>
  <c r="AM969" i="6" s="1"/>
  <c r="AB969" i="6"/>
  <c r="Z969" i="6"/>
  <c r="Y969" i="6"/>
  <c r="X969" i="6"/>
  <c r="AD969" i="6" s="1"/>
  <c r="V969" i="6"/>
  <c r="T969" i="6"/>
  <c r="S969" i="6"/>
  <c r="R969" i="6"/>
  <c r="Q969" i="6"/>
  <c r="P969" i="6"/>
  <c r="O969" i="6"/>
  <c r="N969" i="6"/>
  <c r="M969" i="6"/>
  <c r="U969" i="6" s="1"/>
  <c r="E969" i="6"/>
  <c r="B969" i="6"/>
  <c r="BK968" i="6"/>
  <c r="BJ968" i="6"/>
  <c r="BC968" i="6"/>
  <c r="BB968" i="6"/>
  <c r="BA968" i="6"/>
  <c r="AZ968" i="6"/>
  <c r="AY968" i="6"/>
  <c r="AX968" i="6"/>
  <c r="AW968" i="6"/>
  <c r="AV968" i="6"/>
  <c r="AU968" i="6"/>
  <c r="AT968" i="6"/>
  <c r="AS968" i="6"/>
  <c r="AR968" i="6"/>
  <c r="AQ968" i="6"/>
  <c r="AP968" i="6"/>
  <c r="AO968" i="6"/>
  <c r="AN968" i="6"/>
  <c r="BD968" i="6" s="1"/>
  <c r="AL968" i="6"/>
  <c r="AK968" i="6"/>
  <c r="AJ968" i="6"/>
  <c r="AI968" i="6"/>
  <c r="AH968" i="6"/>
  <c r="AG968" i="6"/>
  <c r="AM968" i="6" s="1"/>
  <c r="AB968" i="6"/>
  <c r="Z968" i="6"/>
  <c r="Y968" i="6"/>
  <c r="X968" i="6"/>
  <c r="AD968" i="6" s="1"/>
  <c r="V968" i="6"/>
  <c r="T968" i="6"/>
  <c r="S968" i="6"/>
  <c r="R968" i="6"/>
  <c r="Q968" i="6"/>
  <c r="P968" i="6"/>
  <c r="O968" i="6"/>
  <c r="N968" i="6"/>
  <c r="M968" i="6"/>
  <c r="U968" i="6" s="1"/>
  <c r="E968" i="6"/>
  <c r="B968" i="6"/>
  <c r="BK967" i="6"/>
  <c r="BJ967" i="6"/>
  <c r="BC967" i="6"/>
  <c r="BB967" i="6"/>
  <c r="BA967" i="6"/>
  <c r="AZ967" i="6"/>
  <c r="AY967" i="6"/>
  <c r="AX967" i="6"/>
  <c r="AW967" i="6"/>
  <c r="AV967" i="6"/>
  <c r="AU967" i="6"/>
  <c r="AT967" i="6"/>
  <c r="AS967" i="6"/>
  <c r="AR967" i="6"/>
  <c r="AQ967" i="6"/>
  <c r="AP967" i="6"/>
  <c r="AO967" i="6"/>
  <c r="AN967" i="6"/>
  <c r="BD967" i="6" s="1"/>
  <c r="AL967" i="6"/>
  <c r="AK967" i="6"/>
  <c r="AJ967" i="6"/>
  <c r="AI967" i="6"/>
  <c r="AH967" i="6"/>
  <c r="AG967" i="6"/>
  <c r="AM967" i="6" s="1"/>
  <c r="AB967" i="6"/>
  <c r="Z967" i="6"/>
  <c r="Y967" i="6"/>
  <c r="X967" i="6"/>
  <c r="AD967" i="6" s="1"/>
  <c r="V967" i="6"/>
  <c r="T967" i="6"/>
  <c r="S967" i="6"/>
  <c r="R967" i="6"/>
  <c r="Q967" i="6"/>
  <c r="P967" i="6"/>
  <c r="O967" i="6"/>
  <c r="N967" i="6"/>
  <c r="M967" i="6"/>
  <c r="U967" i="6" s="1"/>
  <c r="E967" i="6"/>
  <c r="B967" i="6"/>
  <c r="BK966" i="6"/>
  <c r="BJ966" i="6"/>
  <c r="BC966" i="6"/>
  <c r="BB966" i="6"/>
  <c r="BA966" i="6"/>
  <c r="AZ966" i="6"/>
  <c r="AY966" i="6"/>
  <c r="AX966" i="6"/>
  <c r="AW966" i="6"/>
  <c r="AV966" i="6"/>
  <c r="AU966" i="6"/>
  <c r="AT966" i="6"/>
  <c r="AS966" i="6"/>
  <c r="AR966" i="6"/>
  <c r="AQ966" i="6"/>
  <c r="AP966" i="6"/>
  <c r="AO966" i="6"/>
  <c r="AN966" i="6"/>
  <c r="BD966" i="6" s="1"/>
  <c r="AL966" i="6"/>
  <c r="AK966" i="6"/>
  <c r="AJ966" i="6"/>
  <c r="AI966" i="6"/>
  <c r="AH966" i="6"/>
  <c r="AG966" i="6"/>
  <c r="AM966" i="6" s="1"/>
  <c r="AB966" i="6"/>
  <c r="Z966" i="6"/>
  <c r="Y966" i="6"/>
  <c r="X966" i="6"/>
  <c r="AD966" i="6" s="1"/>
  <c r="V966" i="6"/>
  <c r="T966" i="6"/>
  <c r="S966" i="6"/>
  <c r="R966" i="6"/>
  <c r="Q966" i="6"/>
  <c r="P966" i="6"/>
  <c r="O966" i="6"/>
  <c r="N966" i="6"/>
  <c r="M966" i="6"/>
  <c r="U966" i="6" s="1"/>
  <c r="E966" i="6"/>
  <c r="B966" i="6"/>
  <c r="BK965" i="6"/>
  <c r="BJ965" i="6"/>
  <c r="BC965" i="6"/>
  <c r="BB965" i="6"/>
  <c r="BA965" i="6"/>
  <c r="AZ965" i="6"/>
  <c r="AY965" i="6"/>
  <c r="AX965" i="6"/>
  <c r="AW965" i="6"/>
  <c r="AV965" i="6"/>
  <c r="AU965" i="6"/>
  <c r="AT965" i="6"/>
  <c r="AS965" i="6"/>
  <c r="AR965" i="6"/>
  <c r="AQ965" i="6"/>
  <c r="AP965" i="6"/>
  <c r="AO965" i="6"/>
  <c r="AN965" i="6"/>
  <c r="BD965" i="6" s="1"/>
  <c r="AL965" i="6"/>
  <c r="AK965" i="6"/>
  <c r="AJ965" i="6"/>
  <c r="AI965" i="6"/>
  <c r="AH965" i="6"/>
  <c r="AG965" i="6"/>
  <c r="AM965" i="6" s="1"/>
  <c r="AB965" i="6"/>
  <c r="Z965" i="6"/>
  <c r="Y965" i="6"/>
  <c r="X965" i="6"/>
  <c r="AD965" i="6" s="1"/>
  <c r="V965" i="6"/>
  <c r="T965" i="6"/>
  <c r="S965" i="6"/>
  <c r="R965" i="6"/>
  <c r="Q965" i="6"/>
  <c r="P965" i="6"/>
  <c r="O965" i="6"/>
  <c r="N965" i="6"/>
  <c r="M965" i="6"/>
  <c r="U965" i="6" s="1"/>
  <c r="E965" i="6"/>
  <c r="B965" i="6"/>
  <c r="BK964" i="6"/>
  <c r="BJ964" i="6"/>
  <c r="BC964" i="6"/>
  <c r="BB964" i="6"/>
  <c r="BA964" i="6"/>
  <c r="AZ964" i="6"/>
  <c r="AY964" i="6"/>
  <c r="AX964" i="6"/>
  <c r="AW964" i="6"/>
  <c r="AV964" i="6"/>
  <c r="AU964" i="6"/>
  <c r="AT964" i="6"/>
  <c r="AS964" i="6"/>
  <c r="AR964" i="6"/>
  <c r="AQ964" i="6"/>
  <c r="AP964" i="6"/>
  <c r="AO964" i="6"/>
  <c r="AN964" i="6"/>
  <c r="BD964" i="6" s="1"/>
  <c r="AL964" i="6"/>
  <c r="AK964" i="6"/>
  <c r="AJ964" i="6"/>
  <c r="AI964" i="6"/>
  <c r="AH964" i="6"/>
  <c r="AG964" i="6"/>
  <c r="AM964" i="6" s="1"/>
  <c r="AB964" i="6"/>
  <c r="Z964" i="6"/>
  <c r="Y964" i="6"/>
  <c r="X964" i="6"/>
  <c r="AD964" i="6" s="1"/>
  <c r="V964" i="6"/>
  <c r="T964" i="6"/>
  <c r="S964" i="6"/>
  <c r="R964" i="6"/>
  <c r="Q964" i="6"/>
  <c r="P964" i="6"/>
  <c r="O964" i="6"/>
  <c r="N964" i="6"/>
  <c r="M964" i="6"/>
  <c r="U964" i="6" s="1"/>
  <c r="E964" i="6"/>
  <c r="B964" i="6"/>
  <c r="BK963" i="6"/>
  <c r="BJ963" i="6"/>
  <c r="BC963" i="6"/>
  <c r="BB963" i="6"/>
  <c r="BA963" i="6"/>
  <c r="AZ963" i="6"/>
  <c r="AY963" i="6"/>
  <c r="AX963" i="6"/>
  <c r="AW963" i="6"/>
  <c r="AV963" i="6"/>
  <c r="AU963" i="6"/>
  <c r="AT963" i="6"/>
  <c r="AS963" i="6"/>
  <c r="AR963" i="6"/>
  <c r="AQ963" i="6"/>
  <c r="AP963" i="6"/>
  <c r="AO963" i="6"/>
  <c r="AN963" i="6"/>
  <c r="BD963" i="6" s="1"/>
  <c r="AL963" i="6"/>
  <c r="AK963" i="6"/>
  <c r="AJ963" i="6"/>
  <c r="AI963" i="6"/>
  <c r="AH963" i="6"/>
  <c r="AG963" i="6"/>
  <c r="AM963" i="6" s="1"/>
  <c r="AB963" i="6"/>
  <c r="Z963" i="6"/>
  <c r="Y963" i="6"/>
  <c r="X963" i="6"/>
  <c r="AD963" i="6" s="1"/>
  <c r="V963" i="6"/>
  <c r="T963" i="6"/>
  <c r="S963" i="6"/>
  <c r="R963" i="6"/>
  <c r="Q963" i="6"/>
  <c r="P963" i="6"/>
  <c r="O963" i="6"/>
  <c r="N963" i="6"/>
  <c r="M963" i="6"/>
  <c r="U963" i="6" s="1"/>
  <c r="E963" i="6"/>
  <c r="B963" i="6"/>
  <c r="BK962" i="6"/>
  <c r="BJ962" i="6"/>
  <c r="BC962" i="6"/>
  <c r="BB962" i="6"/>
  <c r="BA962" i="6"/>
  <c r="AZ962" i="6"/>
  <c r="AY962" i="6"/>
  <c r="AX962" i="6"/>
  <c r="AW962" i="6"/>
  <c r="AV962" i="6"/>
  <c r="AU962" i="6"/>
  <c r="AT962" i="6"/>
  <c r="AS962" i="6"/>
  <c r="AR962" i="6"/>
  <c r="AQ962" i="6"/>
  <c r="AP962" i="6"/>
  <c r="AO962" i="6"/>
  <c r="AN962" i="6"/>
  <c r="BD962" i="6" s="1"/>
  <c r="AL962" i="6"/>
  <c r="AK962" i="6"/>
  <c r="AJ962" i="6"/>
  <c r="AI962" i="6"/>
  <c r="AH962" i="6"/>
  <c r="AG962" i="6"/>
  <c r="AM962" i="6" s="1"/>
  <c r="AB962" i="6"/>
  <c r="Z962" i="6"/>
  <c r="Y962" i="6"/>
  <c r="X962" i="6"/>
  <c r="AD962" i="6" s="1"/>
  <c r="V962" i="6"/>
  <c r="T962" i="6"/>
  <c r="S962" i="6"/>
  <c r="R962" i="6"/>
  <c r="Q962" i="6"/>
  <c r="P962" i="6"/>
  <c r="O962" i="6"/>
  <c r="N962" i="6"/>
  <c r="M962" i="6"/>
  <c r="U962" i="6" s="1"/>
  <c r="E962" i="6"/>
  <c r="B962" i="6"/>
  <c r="BK961" i="6"/>
  <c r="BJ961" i="6"/>
  <c r="BC961" i="6"/>
  <c r="BB961" i="6"/>
  <c r="BA961" i="6"/>
  <c r="AZ961" i="6"/>
  <c r="AY961" i="6"/>
  <c r="AX961" i="6"/>
  <c r="AW961" i="6"/>
  <c r="AV961" i="6"/>
  <c r="AU961" i="6"/>
  <c r="AT961" i="6"/>
  <c r="AS961" i="6"/>
  <c r="AR961" i="6"/>
  <c r="AQ961" i="6"/>
  <c r="AP961" i="6"/>
  <c r="AO961" i="6"/>
  <c r="AN961" i="6"/>
  <c r="BD961" i="6" s="1"/>
  <c r="AL961" i="6"/>
  <c r="AK961" i="6"/>
  <c r="AJ961" i="6"/>
  <c r="AI961" i="6"/>
  <c r="AH961" i="6"/>
  <c r="AG961" i="6"/>
  <c r="AM961" i="6" s="1"/>
  <c r="AB961" i="6"/>
  <c r="Z961" i="6"/>
  <c r="Y961" i="6"/>
  <c r="X961" i="6"/>
  <c r="AD961" i="6" s="1"/>
  <c r="V961" i="6"/>
  <c r="T961" i="6"/>
  <c r="S961" i="6"/>
  <c r="R961" i="6"/>
  <c r="Q961" i="6"/>
  <c r="P961" i="6"/>
  <c r="O961" i="6"/>
  <c r="N961" i="6"/>
  <c r="M961" i="6"/>
  <c r="U961" i="6" s="1"/>
  <c r="E961" i="6"/>
  <c r="B961" i="6"/>
  <c r="BK960" i="6"/>
  <c r="BJ960" i="6"/>
  <c r="BC960" i="6"/>
  <c r="BB960" i="6"/>
  <c r="BA960" i="6"/>
  <c r="AZ960" i="6"/>
  <c r="AY960" i="6"/>
  <c r="AX960" i="6"/>
  <c r="AW960" i="6"/>
  <c r="AV960" i="6"/>
  <c r="AU960" i="6"/>
  <c r="AT960" i="6"/>
  <c r="AS960" i="6"/>
  <c r="AR960" i="6"/>
  <c r="AQ960" i="6"/>
  <c r="AP960" i="6"/>
  <c r="AO960" i="6"/>
  <c r="AN960" i="6"/>
  <c r="BD960" i="6" s="1"/>
  <c r="AL960" i="6"/>
  <c r="AK960" i="6"/>
  <c r="AJ960" i="6"/>
  <c r="AI960" i="6"/>
  <c r="AH960" i="6"/>
  <c r="AG960" i="6"/>
  <c r="AM960" i="6" s="1"/>
  <c r="AB960" i="6"/>
  <c r="Z960" i="6"/>
  <c r="Y960" i="6"/>
  <c r="X960" i="6"/>
  <c r="AD960" i="6" s="1"/>
  <c r="V960" i="6"/>
  <c r="T960" i="6"/>
  <c r="S960" i="6"/>
  <c r="R960" i="6"/>
  <c r="Q960" i="6"/>
  <c r="P960" i="6"/>
  <c r="O960" i="6"/>
  <c r="N960" i="6"/>
  <c r="M960" i="6"/>
  <c r="U960" i="6" s="1"/>
  <c r="E960" i="6"/>
  <c r="B960" i="6"/>
  <c r="BK959" i="6"/>
  <c r="BJ959" i="6"/>
  <c r="BC959" i="6"/>
  <c r="BB959" i="6"/>
  <c r="BA959" i="6"/>
  <c r="AZ959" i="6"/>
  <c r="AY959" i="6"/>
  <c r="AX959" i="6"/>
  <c r="AW959" i="6"/>
  <c r="AV959" i="6"/>
  <c r="AU959" i="6"/>
  <c r="AT959" i="6"/>
  <c r="AS959" i="6"/>
  <c r="AR959" i="6"/>
  <c r="AQ959" i="6"/>
  <c r="AP959" i="6"/>
  <c r="AO959" i="6"/>
  <c r="AN959" i="6"/>
  <c r="BD959" i="6" s="1"/>
  <c r="AL959" i="6"/>
  <c r="AK959" i="6"/>
  <c r="AJ959" i="6"/>
  <c r="AI959" i="6"/>
  <c r="AH959" i="6"/>
  <c r="AG959" i="6"/>
  <c r="AM959" i="6" s="1"/>
  <c r="AB959" i="6"/>
  <c r="Z959" i="6"/>
  <c r="Y959" i="6"/>
  <c r="X959" i="6"/>
  <c r="AD959" i="6" s="1"/>
  <c r="V959" i="6"/>
  <c r="T959" i="6"/>
  <c r="S959" i="6"/>
  <c r="R959" i="6"/>
  <c r="Q959" i="6"/>
  <c r="P959" i="6"/>
  <c r="O959" i="6"/>
  <c r="N959" i="6"/>
  <c r="M959" i="6"/>
  <c r="U959" i="6" s="1"/>
  <c r="E959" i="6"/>
  <c r="B959" i="6"/>
  <c r="BK958" i="6"/>
  <c r="BJ958" i="6"/>
  <c r="BC958" i="6"/>
  <c r="BB958" i="6"/>
  <c r="BA958" i="6"/>
  <c r="AZ958" i="6"/>
  <c r="AY958" i="6"/>
  <c r="AX958" i="6"/>
  <c r="AW958" i="6"/>
  <c r="AV958" i="6"/>
  <c r="AU958" i="6"/>
  <c r="AT958" i="6"/>
  <c r="AS958" i="6"/>
  <c r="AR958" i="6"/>
  <c r="AQ958" i="6"/>
  <c r="AP958" i="6"/>
  <c r="AO958" i="6"/>
  <c r="AN958" i="6"/>
  <c r="BD958" i="6" s="1"/>
  <c r="AL958" i="6"/>
  <c r="AK958" i="6"/>
  <c r="AJ958" i="6"/>
  <c r="AI958" i="6"/>
  <c r="AH958" i="6"/>
  <c r="AG958" i="6"/>
  <c r="AM958" i="6" s="1"/>
  <c r="AB958" i="6"/>
  <c r="Z958" i="6"/>
  <c r="Y958" i="6"/>
  <c r="X958" i="6"/>
  <c r="AD958" i="6" s="1"/>
  <c r="V958" i="6"/>
  <c r="T958" i="6"/>
  <c r="S958" i="6"/>
  <c r="R958" i="6"/>
  <c r="Q958" i="6"/>
  <c r="P958" i="6"/>
  <c r="O958" i="6"/>
  <c r="N958" i="6"/>
  <c r="M958" i="6"/>
  <c r="U958" i="6" s="1"/>
  <c r="E958" i="6"/>
  <c r="B958" i="6"/>
  <c r="BK957" i="6"/>
  <c r="BJ957" i="6"/>
  <c r="BC957" i="6"/>
  <c r="BB957" i="6"/>
  <c r="BA957" i="6"/>
  <c r="AZ957" i="6"/>
  <c r="AY957" i="6"/>
  <c r="AX957" i="6"/>
  <c r="AW957" i="6"/>
  <c r="AV957" i="6"/>
  <c r="AU957" i="6"/>
  <c r="AT957" i="6"/>
  <c r="AS957" i="6"/>
  <c r="AR957" i="6"/>
  <c r="AQ957" i="6"/>
  <c r="AP957" i="6"/>
  <c r="AO957" i="6"/>
  <c r="AN957" i="6"/>
  <c r="BD957" i="6" s="1"/>
  <c r="AL957" i="6"/>
  <c r="AK957" i="6"/>
  <c r="AJ957" i="6"/>
  <c r="AI957" i="6"/>
  <c r="AH957" i="6"/>
  <c r="AG957" i="6"/>
  <c r="AM957" i="6" s="1"/>
  <c r="AB957" i="6"/>
  <c r="Z957" i="6"/>
  <c r="Y957" i="6"/>
  <c r="X957" i="6"/>
  <c r="AD957" i="6" s="1"/>
  <c r="V957" i="6"/>
  <c r="T957" i="6"/>
  <c r="S957" i="6"/>
  <c r="R957" i="6"/>
  <c r="Q957" i="6"/>
  <c r="P957" i="6"/>
  <c r="O957" i="6"/>
  <c r="N957" i="6"/>
  <c r="M957" i="6"/>
  <c r="U957" i="6" s="1"/>
  <c r="E957" i="6"/>
  <c r="B957" i="6"/>
  <c r="BK956" i="6"/>
  <c r="BJ956" i="6"/>
  <c r="BC956" i="6"/>
  <c r="BB956" i="6"/>
  <c r="BA956" i="6"/>
  <c r="AZ956" i="6"/>
  <c r="AY956" i="6"/>
  <c r="AX956" i="6"/>
  <c r="AW956" i="6"/>
  <c r="AV956" i="6"/>
  <c r="AU956" i="6"/>
  <c r="AT956" i="6"/>
  <c r="AS956" i="6"/>
  <c r="AR956" i="6"/>
  <c r="AQ956" i="6"/>
  <c r="AP956" i="6"/>
  <c r="AO956" i="6"/>
  <c r="AN956" i="6"/>
  <c r="BD956" i="6" s="1"/>
  <c r="AL956" i="6"/>
  <c r="AK956" i="6"/>
  <c r="AJ956" i="6"/>
  <c r="AI956" i="6"/>
  <c r="AH956" i="6"/>
  <c r="AG956" i="6"/>
  <c r="AM956" i="6" s="1"/>
  <c r="AB956" i="6"/>
  <c r="Z956" i="6"/>
  <c r="Y956" i="6"/>
  <c r="X956" i="6"/>
  <c r="AD956" i="6" s="1"/>
  <c r="V956" i="6"/>
  <c r="T956" i="6"/>
  <c r="S956" i="6"/>
  <c r="R956" i="6"/>
  <c r="Q956" i="6"/>
  <c r="P956" i="6"/>
  <c r="O956" i="6"/>
  <c r="N956" i="6"/>
  <c r="M956" i="6"/>
  <c r="U956" i="6" s="1"/>
  <c r="E956" i="6"/>
  <c r="B956" i="6"/>
  <c r="BK955" i="6"/>
  <c r="BJ955" i="6"/>
  <c r="BC955" i="6"/>
  <c r="BB955" i="6"/>
  <c r="BA955" i="6"/>
  <c r="AZ955" i="6"/>
  <c r="AY955" i="6"/>
  <c r="AX955" i="6"/>
  <c r="AW955" i="6"/>
  <c r="AV955" i="6"/>
  <c r="AU955" i="6"/>
  <c r="AT955" i="6"/>
  <c r="AS955" i="6"/>
  <c r="AR955" i="6"/>
  <c r="AQ955" i="6"/>
  <c r="AP955" i="6"/>
  <c r="AO955" i="6"/>
  <c r="AN955" i="6"/>
  <c r="BD955" i="6" s="1"/>
  <c r="AL955" i="6"/>
  <c r="AK955" i="6"/>
  <c r="AJ955" i="6"/>
  <c r="AI955" i="6"/>
  <c r="AH955" i="6"/>
  <c r="AG955" i="6"/>
  <c r="AM955" i="6" s="1"/>
  <c r="AB955" i="6"/>
  <c r="Z955" i="6"/>
  <c r="Y955" i="6"/>
  <c r="X955" i="6"/>
  <c r="AD955" i="6" s="1"/>
  <c r="V955" i="6"/>
  <c r="T955" i="6"/>
  <c r="S955" i="6"/>
  <c r="R955" i="6"/>
  <c r="Q955" i="6"/>
  <c r="P955" i="6"/>
  <c r="O955" i="6"/>
  <c r="N955" i="6"/>
  <c r="M955" i="6"/>
  <c r="U955" i="6" s="1"/>
  <c r="E955" i="6"/>
  <c r="B955" i="6"/>
  <c r="BK954" i="6"/>
  <c r="BJ954" i="6"/>
  <c r="BC954" i="6"/>
  <c r="BB954" i="6"/>
  <c r="BA954" i="6"/>
  <c r="AZ954" i="6"/>
  <c r="AY954" i="6"/>
  <c r="AX954" i="6"/>
  <c r="AW954" i="6"/>
  <c r="AV954" i="6"/>
  <c r="AU954" i="6"/>
  <c r="AT954" i="6"/>
  <c r="AS954" i="6"/>
  <c r="AR954" i="6"/>
  <c r="AQ954" i="6"/>
  <c r="AP954" i="6"/>
  <c r="AO954" i="6"/>
  <c r="AN954" i="6"/>
  <c r="BD954" i="6" s="1"/>
  <c r="AL954" i="6"/>
  <c r="AK954" i="6"/>
  <c r="AJ954" i="6"/>
  <c r="AI954" i="6"/>
  <c r="AH954" i="6"/>
  <c r="AG954" i="6"/>
  <c r="AM954" i="6" s="1"/>
  <c r="AB954" i="6"/>
  <c r="Z954" i="6"/>
  <c r="Y954" i="6"/>
  <c r="X954" i="6"/>
  <c r="AD954" i="6" s="1"/>
  <c r="V954" i="6"/>
  <c r="T954" i="6"/>
  <c r="S954" i="6"/>
  <c r="R954" i="6"/>
  <c r="Q954" i="6"/>
  <c r="P954" i="6"/>
  <c r="O954" i="6"/>
  <c r="N954" i="6"/>
  <c r="M954" i="6"/>
  <c r="U954" i="6" s="1"/>
  <c r="E954" i="6"/>
  <c r="B954" i="6"/>
  <c r="BK953" i="6"/>
  <c r="BJ953" i="6"/>
  <c r="BC953" i="6"/>
  <c r="BB953" i="6"/>
  <c r="BA953" i="6"/>
  <c r="AZ953" i="6"/>
  <c r="AY953" i="6"/>
  <c r="AX953" i="6"/>
  <c r="AW953" i="6"/>
  <c r="AV953" i="6"/>
  <c r="AU953" i="6"/>
  <c r="AT953" i="6"/>
  <c r="AS953" i="6"/>
  <c r="AR953" i="6"/>
  <c r="AQ953" i="6"/>
  <c r="AP953" i="6"/>
  <c r="AO953" i="6"/>
  <c r="AN953" i="6"/>
  <c r="BD953" i="6" s="1"/>
  <c r="AL953" i="6"/>
  <c r="AK953" i="6"/>
  <c r="AJ953" i="6"/>
  <c r="AI953" i="6"/>
  <c r="AH953" i="6"/>
  <c r="AG953" i="6"/>
  <c r="AM953" i="6" s="1"/>
  <c r="AB953" i="6"/>
  <c r="Z953" i="6"/>
  <c r="Y953" i="6"/>
  <c r="X953" i="6"/>
  <c r="AD953" i="6" s="1"/>
  <c r="V953" i="6"/>
  <c r="T953" i="6"/>
  <c r="S953" i="6"/>
  <c r="R953" i="6"/>
  <c r="Q953" i="6"/>
  <c r="P953" i="6"/>
  <c r="O953" i="6"/>
  <c r="N953" i="6"/>
  <c r="M953" i="6"/>
  <c r="U953" i="6" s="1"/>
  <c r="E953" i="6"/>
  <c r="B953" i="6"/>
  <c r="BK952" i="6"/>
  <c r="BJ952" i="6"/>
  <c r="BC952" i="6"/>
  <c r="BB952" i="6"/>
  <c r="BA952" i="6"/>
  <c r="AZ952" i="6"/>
  <c r="AY952" i="6"/>
  <c r="AX952" i="6"/>
  <c r="AW952" i="6"/>
  <c r="AV952" i="6"/>
  <c r="AU952" i="6"/>
  <c r="AT952" i="6"/>
  <c r="AS952" i="6"/>
  <c r="AR952" i="6"/>
  <c r="AQ952" i="6"/>
  <c r="AP952" i="6"/>
  <c r="AO952" i="6"/>
  <c r="AN952" i="6"/>
  <c r="BD952" i="6" s="1"/>
  <c r="AL952" i="6"/>
  <c r="AK952" i="6"/>
  <c r="AJ952" i="6"/>
  <c r="AI952" i="6"/>
  <c r="AH952" i="6"/>
  <c r="AG952" i="6"/>
  <c r="AM952" i="6" s="1"/>
  <c r="AB952" i="6"/>
  <c r="Z952" i="6"/>
  <c r="Y952" i="6"/>
  <c r="X952" i="6"/>
  <c r="AD952" i="6" s="1"/>
  <c r="V952" i="6"/>
  <c r="T952" i="6"/>
  <c r="S952" i="6"/>
  <c r="R952" i="6"/>
  <c r="Q952" i="6"/>
  <c r="P952" i="6"/>
  <c r="O952" i="6"/>
  <c r="N952" i="6"/>
  <c r="M952" i="6"/>
  <c r="U952" i="6" s="1"/>
  <c r="E952" i="6"/>
  <c r="B952" i="6"/>
  <c r="BK951" i="6"/>
  <c r="BJ951" i="6"/>
  <c r="BC951" i="6"/>
  <c r="BB951" i="6"/>
  <c r="BA951" i="6"/>
  <c r="AZ951" i="6"/>
  <c r="AY951" i="6"/>
  <c r="AX951" i="6"/>
  <c r="AW951" i="6"/>
  <c r="AV951" i="6"/>
  <c r="AU951" i="6"/>
  <c r="AT951" i="6"/>
  <c r="AS951" i="6"/>
  <c r="AR951" i="6"/>
  <c r="AQ951" i="6"/>
  <c r="AP951" i="6"/>
  <c r="AO951" i="6"/>
  <c r="AN951" i="6"/>
  <c r="BD951" i="6" s="1"/>
  <c r="AL951" i="6"/>
  <c r="AK951" i="6"/>
  <c r="AJ951" i="6"/>
  <c r="AI951" i="6"/>
  <c r="AH951" i="6"/>
  <c r="AG951" i="6"/>
  <c r="AM951" i="6" s="1"/>
  <c r="AB951" i="6"/>
  <c r="Z951" i="6"/>
  <c r="Y951" i="6"/>
  <c r="X951" i="6"/>
  <c r="AD951" i="6" s="1"/>
  <c r="V951" i="6"/>
  <c r="T951" i="6"/>
  <c r="S951" i="6"/>
  <c r="R951" i="6"/>
  <c r="Q951" i="6"/>
  <c r="P951" i="6"/>
  <c r="O951" i="6"/>
  <c r="N951" i="6"/>
  <c r="M951" i="6"/>
  <c r="U951" i="6" s="1"/>
  <c r="E951" i="6"/>
  <c r="B951" i="6"/>
  <c r="BK950" i="6"/>
  <c r="BJ950" i="6"/>
  <c r="BC950" i="6"/>
  <c r="BB950" i="6"/>
  <c r="BA950" i="6"/>
  <c r="AZ950" i="6"/>
  <c r="AY950" i="6"/>
  <c r="AX950" i="6"/>
  <c r="AW950" i="6"/>
  <c r="AV950" i="6"/>
  <c r="AU950" i="6"/>
  <c r="AT950" i="6"/>
  <c r="AS950" i="6"/>
  <c r="AR950" i="6"/>
  <c r="AQ950" i="6"/>
  <c r="AP950" i="6"/>
  <c r="AO950" i="6"/>
  <c r="AN950" i="6"/>
  <c r="BD950" i="6" s="1"/>
  <c r="AL950" i="6"/>
  <c r="AK950" i="6"/>
  <c r="AJ950" i="6"/>
  <c r="AI950" i="6"/>
  <c r="AH950" i="6"/>
  <c r="AG950" i="6"/>
  <c r="AM950" i="6" s="1"/>
  <c r="AB950" i="6"/>
  <c r="Z950" i="6"/>
  <c r="Y950" i="6"/>
  <c r="X950" i="6"/>
  <c r="AD950" i="6" s="1"/>
  <c r="V950" i="6"/>
  <c r="T950" i="6"/>
  <c r="S950" i="6"/>
  <c r="R950" i="6"/>
  <c r="Q950" i="6"/>
  <c r="P950" i="6"/>
  <c r="O950" i="6"/>
  <c r="N950" i="6"/>
  <c r="M950" i="6"/>
  <c r="U950" i="6" s="1"/>
  <c r="E950" i="6"/>
  <c r="B950" i="6"/>
  <c r="BK949" i="6"/>
  <c r="BJ949" i="6"/>
  <c r="BC949" i="6"/>
  <c r="BB949" i="6"/>
  <c r="BA949" i="6"/>
  <c r="AZ949" i="6"/>
  <c r="AY949" i="6"/>
  <c r="AX949" i="6"/>
  <c r="AW949" i="6"/>
  <c r="AV949" i="6"/>
  <c r="AU949" i="6"/>
  <c r="AT949" i="6"/>
  <c r="AS949" i="6"/>
  <c r="AR949" i="6"/>
  <c r="AQ949" i="6"/>
  <c r="AP949" i="6"/>
  <c r="AO949" i="6"/>
  <c r="AN949" i="6"/>
  <c r="BD949" i="6" s="1"/>
  <c r="AL949" i="6"/>
  <c r="AK949" i="6"/>
  <c r="AJ949" i="6"/>
  <c r="AI949" i="6"/>
  <c r="AH949" i="6"/>
  <c r="AG949" i="6"/>
  <c r="AM949" i="6" s="1"/>
  <c r="AB949" i="6"/>
  <c r="Z949" i="6"/>
  <c r="Y949" i="6"/>
  <c r="X949" i="6"/>
  <c r="AD949" i="6" s="1"/>
  <c r="V949" i="6"/>
  <c r="T949" i="6"/>
  <c r="S949" i="6"/>
  <c r="R949" i="6"/>
  <c r="Q949" i="6"/>
  <c r="P949" i="6"/>
  <c r="O949" i="6"/>
  <c r="N949" i="6"/>
  <c r="M949" i="6"/>
  <c r="U949" i="6" s="1"/>
  <c r="E949" i="6"/>
  <c r="B949" i="6"/>
  <c r="BK948" i="6"/>
  <c r="BJ948" i="6"/>
  <c r="BC948" i="6"/>
  <c r="BB948" i="6"/>
  <c r="BA948" i="6"/>
  <c r="AZ948" i="6"/>
  <c r="AY948" i="6"/>
  <c r="AX948" i="6"/>
  <c r="AW948" i="6"/>
  <c r="AV948" i="6"/>
  <c r="AU948" i="6"/>
  <c r="AT948" i="6"/>
  <c r="AS948" i="6"/>
  <c r="AR948" i="6"/>
  <c r="AQ948" i="6"/>
  <c r="AP948" i="6"/>
  <c r="AO948" i="6"/>
  <c r="AN948" i="6"/>
  <c r="BD948" i="6" s="1"/>
  <c r="AL948" i="6"/>
  <c r="AK948" i="6"/>
  <c r="AJ948" i="6"/>
  <c r="AI948" i="6"/>
  <c r="AH948" i="6"/>
  <c r="AG948" i="6"/>
  <c r="AM948" i="6" s="1"/>
  <c r="AB948" i="6"/>
  <c r="Z948" i="6"/>
  <c r="Y948" i="6"/>
  <c r="X948" i="6"/>
  <c r="AD948" i="6" s="1"/>
  <c r="V948" i="6"/>
  <c r="T948" i="6"/>
  <c r="S948" i="6"/>
  <c r="R948" i="6"/>
  <c r="Q948" i="6"/>
  <c r="P948" i="6"/>
  <c r="O948" i="6"/>
  <c r="N948" i="6"/>
  <c r="M948" i="6"/>
  <c r="U948" i="6" s="1"/>
  <c r="E948" i="6"/>
  <c r="B948" i="6"/>
  <c r="BK947" i="6"/>
  <c r="BJ947" i="6"/>
  <c r="BC947" i="6"/>
  <c r="BB947" i="6"/>
  <c r="BA947" i="6"/>
  <c r="AZ947" i="6"/>
  <c r="AY947" i="6"/>
  <c r="AX947" i="6"/>
  <c r="AW947" i="6"/>
  <c r="AV947" i="6"/>
  <c r="AU947" i="6"/>
  <c r="AT947" i="6"/>
  <c r="AS947" i="6"/>
  <c r="AR947" i="6"/>
  <c r="AQ947" i="6"/>
  <c r="AP947" i="6"/>
  <c r="AO947" i="6"/>
  <c r="AN947" i="6"/>
  <c r="BD947" i="6" s="1"/>
  <c r="AL947" i="6"/>
  <c r="AK947" i="6"/>
  <c r="AJ947" i="6"/>
  <c r="AI947" i="6"/>
  <c r="AH947" i="6"/>
  <c r="AG947" i="6"/>
  <c r="AM947" i="6" s="1"/>
  <c r="AB947" i="6"/>
  <c r="Z947" i="6"/>
  <c r="Y947" i="6"/>
  <c r="X947" i="6"/>
  <c r="AD947" i="6" s="1"/>
  <c r="V947" i="6"/>
  <c r="T947" i="6"/>
  <c r="S947" i="6"/>
  <c r="R947" i="6"/>
  <c r="Q947" i="6"/>
  <c r="P947" i="6"/>
  <c r="O947" i="6"/>
  <c r="N947" i="6"/>
  <c r="M947" i="6"/>
  <c r="U947" i="6" s="1"/>
  <c r="E947" i="6"/>
  <c r="B947" i="6"/>
  <c r="BK946" i="6"/>
  <c r="BJ946" i="6"/>
  <c r="BC946" i="6"/>
  <c r="BB946" i="6"/>
  <c r="BA946" i="6"/>
  <c r="AZ946" i="6"/>
  <c r="AY946" i="6"/>
  <c r="AX946" i="6"/>
  <c r="AW946" i="6"/>
  <c r="AV946" i="6"/>
  <c r="AU946" i="6"/>
  <c r="AT946" i="6"/>
  <c r="AS946" i="6"/>
  <c r="AR946" i="6"/>
  <c r="AQ946" i="6"/>
  <c r="AP946" i="6"/>
  <c r="AO946" i="6"/>
  <c r="AN946" i="6"/>
  <c r="BD946" i="6" s="1"/>
  <c r="AL946" i="6"/>
  <c r="AK946" i="6"/>
  <c r="AJ946" i="6"/>
  <c r="AI946" i="6"/>
  <c r="AH946" i="6"/>
  <c r="AG946" i="6"/>
  <c r="AM946" i="6" s="1"/>
  <c r="AB946" i="6"/>
  <c r="Z946" i="6"/>
  <c r="Y946" i="6"/>
  <c r="X946" i="6"/>
  <c r="AD946" i="6" s="1"/>
  <c r="V946" i="6"/>
  <c r="T946" i="6"/>
  <c r="S946" i="6"/>
  <c r="R946" i="6"/>
  <c r="Q946" i="6"/>
  <c r="P946" i="6"/>
  <c r="O946" i="6"/>
  <c r="N946" i="6"/>
  <c r="M946" i="6"/>
  <c r="U946" i="6" s="1"/>
  <c r="E946" i="6"/>
  <c r="B946" i="6"/>
  <c r="BK945" i="6"/>
  <c r="BJ945" i="6"/>
  <c r="BC945" i="6"/>
  <c r="BB945" i="6"/>
  <c r="BA945" i="6"/>
  <c r="AZ945" i="6"/>
  <c r="AY945" i="6"/>
  <c r="AX945" i="6"/>
  <c r="AW945" i="6"/>
  <c r="AV945" i="6"/>
  <c r="AU945" i="6"/>
  <c r="AT945" i="6"/>
  <c r="AS945" i="6"/>
  <c r="AR945" i="6"/>
  <c r="AQ945" i="6"/>
  <c r="AP945" i="6"/>
  <c r="AO945" i="6"/>
  <c r="AN945" i="6"/>
  <c r="BD945" i="6" s="1"/>
  <c r="AL945" i="6"/>
  <c r="AK945" i="6"/>
  <c r="AJ945" i="6"/>
  <c r="AI945" i="6"/>
  <c r="AH945" i="6"/>
  <c r="AG945" i="6"/>
  <c r="AM945" i="6" s="1"/>
  <c r="AB945" i="6"/>
  <c r="Z945" i="6"/>
  <c r="Y945" i="6"/>
  <c r="X945" i="6"/>
  <c r="AD945" i="6" s="1"/>
  <c r="V945" i="6"/>
  <c r="T945" i="6"/>
  <c r="S945" i="6"/>
  <c r="R945" i="6"/>
  <c r="Q945" i="6"/>
  <c r="P945" i="6"/>
  <c r="O945" i="6"/>
  <c r="N945" i="6"/>
  <c r="M945" i="6"/>
  <c r="U945" i="6" s="1"/>
  <c r="E945" i="6"/>
  <c r="B945" i="6"/>
  <c r="BK944" i="6"/>
  <c r="BJ944" i="6"/>
  <c r="BC944" i="6"/>
  <c r="BB944" i="6"/>
  <c r="BA944" i="6"/>
  <c r="AZ944" i="6"/>
  <c r="AY944" i="6"/>
  <c r="AX944" i="6"/>
  <c r="AW944" i="6"/>
  <c r="AV944" i="6"/>
  <c r="AU944" i="6"/>
  <c r="AT944" i="6"/>
  <c r="AS944" i="6"/>
  <c r="AR944" i="6"/>
  <c r="AQ944" i="6"/>
  <c r="AP944" i="6"/>
  <c r="AO944" i="6"/>
  <c r="AN944" i="6"/>
  <c r="BD944" i="6" s="1"/>
  <c r="AL944" i="6"/>
  <c r="AK944" i="6"/>
  <c r="AJ944" i="6"/>
  <c r="AI944" i="6"/>
  <c r="AH944" i="6"/>
  <c r="AG944" i="6"/>
  <c r="AM944" i="6" s="1"/>
  <c r="AB944" i="6"/>
  <c r="Z944" i="6"/>
  <c r="Y944" i="6"/>
  <c r="X944" i="6"/>
  <c r="AD944" i="6" s="1"/>
  <c r="V944" i="6"/>
  <c r="T944" i="6"/>
  <c r="S944" i="6"/>
  <c r="R944" i="6"/>
  <c r="Q944" i="6"/>
  <c r="P944" i="6"/>
  <c r="O944" i="6"/>
  <c r="N944" i="6"/>
  <c r="M944" i="6"/>
  <c r="U944" i="6" s="1"/>
  <c r="E944" i="6"/>
  <c r="B944" i="6"/>
  <c r="BK943" i="6"/>
  <c r="BJ943" i="6"/>
  <c r="BC943" i="6"/>
  <c r="BB943" i="6"/>
  <c r="BA943" i="6"/>
  <c r="AZ943" i="6"/>
  <c r="AY943" i="6"/>
  <c r="AX943" i="6"/>
  <c r="AW943" i="6"/>
  <c r="AV943" i="6"/>
  <c r="AU943" i="6"/>
  <c r="AT943" i="6"/>
  <c r="AS943" i="6"/>
  <c r="AR943" i="6"/>
  <c r="AQ943" i="6"/>
  <c r="AP943" i="6"/>
  <c r="AO943" i="6"/>
  <c r="AN943" i="6"/>
  <c r="BD943" i="6" s="1"/>
  <c r="AL943" i="6"/>
  <c r="AK943" i="6"/>
  <c r="AJ943" i="6"/>
  <c r="AI943" i="6"/>
  <c r="AH943" i="6"/>
  <c r="AG943" i="6"/>
  <c r="AM943" i="6" s="1"/>
  <c r="AB943" i="6"/>
  <c r="Z943" i="6"/>
  <c r="Y943" i="6"/>
  <c r="X943" i="6"/>
  <c r="AD943" i="6" s="1"/>
  <c r="V943" i="6"/>
  <c r="T943" i="6"/>
  <c r="S943" i="6"/>
  <c r="R943" i="6"/>
  <c r="Q943" i="6"/>
  <c r="P943" i="6"/>
  <c r="O943" i="6"/>
  <c r="N943" i="6"/>
  <c r="M943" i="6"/>
  <c r="U943" i="6" s="1"/>
  <c r="E943" i="6"/>
  <c r="B943" i="6"/>
  <c r="BK942" i="6"/>
  <c r="BJ942" i="6"/>
  <c r="BC942" i="6"/>
  <c r="BB942" i="6"/>
  <c r="BA942" i="6"/>
  <c r="AZ942" i="6"/>
  <c r="AY942" i="6"/>
  <c r="AX942" i="6"/>
  <c r="AW942" i="6"/>
  <c r="AV942" i="6"/>
  <c r="AU942" i="6"/>
  <c r="AT942" i="6"/>
  <c r="AS942" i="6"/>
  <c r="AR942" i="6"/>
  <c r="AQ942" i="6"/>
  <c r="AP942" i="6"/>
  <c r="AO942" i="6"/>
  <c r="AN942" i="6"/>
  <c r="BD942" i="6" s="1"/>
  <c r="AL942" i="6"/>
  <c r="AK942" i="6"/>
  <c r="AJ942" i="6"/>
  <c r="AI942" i="6"/>
  <c r="AH942" i="6"/>
  <c r="AG942" i="6"/>
  <c r="AM942" i="6" s="1"/>
  <c r="AB942" i="6"/>
  <c r="Z942" i="6"/>
  <c r="Y942" i="6"/>
  <c r="X942" i="6"/>
  <c r="AD942" i="6" s="1"/>
  <c r="V942" i="6"/>
  <c r="T942" i="6"/>
  <c r="S942" i="6"/>
  <c r="R942" i="6"/>
  <c r="Q942" i="6"/>
  <c r="P942" i="6"/>
  <c r="O942" i="6"/>
  <c r="N942" i="6"/>
  <c r="M942" i="6"/>
  <c r="U942" i="6" s="1"/>
  <c r="E942" i="6"/>
  <c r="B942" i="6"/>
  <c r="BK941" i="6"/>
  <c r="BJ941" i="6"/>
  <c r="BC941" i="6"/>
  <c r="BB941" i="6"/>
  <c r="BA941" i="6"/>
  <c r="AZ941" i="6"/>
  <c r="AY941" i="6"/>
  <c r="AX941" i="6"/>
  <c r="AW941" i="6"/>
  <c r="AV941" i="6"/>
  <c r="AU941" i="6"/>
  <c r="AT941" i="6"/>
  <c r="AS941" i="6"/>
  <c r="AR941" i="6"/>
  <c r="AQ941" i="6"/>
  <c r="AP941" i="6"/>
  <c r="AO941" i="6"/>
  <c r="AN941" i="6"/>
  <c r="BD941" i="6" s="1"/>
  <c r="AL941" i="6"/>
  <c r="AK941" i="6"/>
  <c r="AJ941" i="6"/>
  <c r="AI941" i="6"/>
  <c r="AH941" i="6"/>
  <c r="AG941" i="6"/>
  <c r="AM941" i="6" s="1"/>
  <c r="AB941" i="6"/>
  <c r="Z941" i="6"/>
  <c r="Y941" i="6"/>
  <c r="X941" i="6"/>
  <c r="AD941" i="6" s="1"/>
  <c r="V941" i="6"/>
  <c r="T941" i="6"/>
  <c r="S941" i="6"/>
  <c r="R941" i="6"/>
  <c r="Q941" i="6"/>
  <c r="P941" i="6"/>
  <c r="O941" i="6"/>
  <c r="N941" i="6"/>
  <c r="M941" i="6"/>
  <c r="U941" i="6" s="1"/>
  <c r="E941" i="6"/>
  <c r="B941" i="6"/>
  <c r="BK940" i="6"/>
  <c r="BJ940" i="6"/>
  <c r="BC940" i="6"/>
  <c r="BB940" i="6"/>
  <c r="BA940" i="6"/>
  <c r="AZ940" i="6"/>
  <c r="AY940" i="6"/>
  <c r="AX940" i="6"/>
  <c r="AW940" i="6"/>
  <c r="AV940" i="6"/>
  <c r="AU940" i="6"/>
  <c r="AT940" i="6"/>
  <c r="AS940" i="6"/>
  <c r="AR940" i="6"/>
  <c r="AQ940" i="6"/>
  <c r="AP940" i="6"/>
  <c r="AO940" i="6"/>
  <c r="AN940" i="6"/>
  <c r="BD940" i="6" s="1"/>
  <c r="AL940" i="6"/>
  <c r="AK940" i="6"/>
  <c r="AJ940" i="6"/>
  <c r="AI940" i="6"/>
  <c r="AH940" i="6"/>
  <c r="AG940" i="6"/>
  <c r="AM940" i="6" s="1"/>
  <c r="AB940" i="6"/>
  <c r="Z940" i="6"/>
  <c r="Y940" i="6"/>
  <c r="X940" i="6"/>
  <c r="AD940" i="6" s="1"/>
  <c r="V940" i="6"/>
  <c r="T940" i="6"/>
  <c r="S940" i="6"/>
  <c r="R940" i="6"/>
  <c r="Q940" i="6"/>
  <c r="P940" i="6"/>
  <c r="O940" i="6"/>
  <c r="N940" i="6"/>
  <c r="M940" i="6"/>
  <c r="U940" i="6" s="1"/>
  <c r="E940" i="6"/>
  <c r="B940" i="6"/>
  <c r="BK939" i="6"/>
  <c r="BJ939" i="6"/>
  <c r="BC939" i="6"/>
  <c r="BB939" i="6"/>
  <c r="BA939" i="6"/>
  <c r="AZ939" i="6"/>
  <c r="AY939" i="6"/>
  <c r="AX939" i="6"/>
  <c r="AW939" i="6"/>
  <c r="AV939" i="6"/>
  <c r="AU939" i="6"/>
  <c r="AT939" i="6"/>
  <c r="AS939" i="6"/>
  <c r="AR939" i="6"/>
  <c r="AQ939" i="6"/>
  <c r="AP939" i="6"/>
  <c r="AO939" i="6"/>
  <c r="AN939" i="6"/>
  <c r="BD939" i="6" s="1"/>
  <c r="AL939" i="6"/>
  <c r="AK939" i="6"/>
  <c r="AJ939" i="6"/>
  <c r="AI939" i="6"/>
  <c r="AH939" i="6"/>
  <c r="AG939" i="6"/>
  <c r="AM939" i="6" s="1"/>
  <c r="AB939" i="6"/>
  <c r="Z939" i="6"/>
  <c r="Y939" i="6"/>
  <c r="X939" i="6"/>
  <c r="AD939" i="6" s="1"/>
  <c r="V939" i="6"/>
  <c r="T939" i="6"/>
  <c r="S939" i="6"/>
  <c r="R939" i="6"/>
  <c r="Q939" i="6"/>
  <c r="P939" i="6"/>
  <c r="O939" i="6"/>
  <c r="N939" i="6"/>
  <c r="M939" i="6"/>
  <c r="U939" i="6" s="1"/>
  <c r="E939" i="6"/>
  <c r="B939" i="6"/>
  <c r="BK938" i="6"/>
  <c r="BJ938" i="6"/>
  <c r="BC938" i="6"/>
  <c r="BB938" i="6"/>
  <c r="BA938" i="6"/>
  <c r="AZ938" i="6"/>
  <c r="AY938" i="6"/>
  <c r="AX938" i="6"/>
  <c r="AW938" i="6"/>
  <c r="AV938" i="6"/>
  <c r="AU938" i="6"/>
  <c r="AT938" i="6"/>
  <c r="AS938" i="6"/>
  <c r="AR938" i="6"/>
  <c r="AQ938" i="6"/>
  <c r="AP938" i="6"/>
  <c r="AO938" i="6"/>
  <c r="AN938" i="6"/>
  <c r="BD938" i="6" s="1"/>
  <c r="AL938" i="6"/>
  <c r="AK938" i="6"/>
  <c r="AJ938" i="6"/>
  <c r="AI938" i="6"/>
  <c r="AH938" i="6"/>
  <c r="AG938" i="6"/>
  <c r="AM938" i="6" s="1"/>
  <c r="AB938" i="6"/>
  <c r="Z938" i="6"/>
  <c r="Y938" i="6"/>
  <c r="X938" i="6"/>
  <c r="AD938" i="6" s="1"/>
  <c r="V938" i="6"/>
  <c r="T938" i="6"/>
  <c r="S938" i="6"/>
  <c r="R938" i="6"/>
  <c r="Q938" i="6"/>
  <c r="P938" i="6"/>
  <c r="O938" i="6"/>
  <c r="N938" i="6"/>
  <c r="M938" i="6"/>
  <c r="U938" i="6" s="1"/>
  <c r="E938" i="6"/>
  <c r="B938" i="6"/>
  <c r="BK937" i="6"/>
  <c r="BJ937" i="6"/>
  <c r="BC937" i="6"/>
  <c r="BB937" i="6"/>
  <c r="BA937" i="6"/>
  <c r="AZ937" i="6"/>
  <c r="AY937" i="6"/>
  <c r="AX937" i="6"/>
  <c r="AW937" i="6"/>
  <c r="AV937" i="6"/>
  <c r="AU937" i="6"/>
  <c r="AT937" i="6"/>
  <c r="AS937" i="6"/>
  <c r="AR937" i="6"/>
  <c r="AQ937" i="6"/>
  <c r="AP937" i="6"/>
  <c r="AO937" i="6"/>
  <c r="AN937" i="6"/>
  <c r="BD937" i="6" s="1"/>
  <c r="AL937" i="6"/>
  <c r="AK937" i="6"/>
  <c r="AJ937" i="6"/>
  <c r="AI937" i="6"/>
  <c r="AH937" i="6"/>
  <c r="AG937" i="6"/>
  <c r="AM937" i="6" s="1"/>
  <c r="AB937" i="6"/>
  <c r="Z937" i="6"/>
  <c r="Y937" i="6"/>
  <c r="X937" i="6"/>
  <c r="AD937" i="6" s="1"/>
  <c r="V937" i="6"/>
  <c r="T937" i="6"/>
  <c r="S937" i="6"/>
  <c r="R937" i="6"/>
  <c r="Q937" i="6"/>
  <c r="P937" i="6"/>
  <c r="O937" i="6"/>
  <c r="N937" i="6"/>
  <c r="M937" i="6"/>
  <c r="U937" i="6" s="1"/>
  <c r="E937" i="6"/>
  <c r="B937" i="6"/>
  <c r="BK936" i="6"/>
  <c r="BJ936" i="6"/>
  <c r="BC936" i="6"/>
  <c r="BB936" i="6"/>
  <c r="BA936" i="6"/>
  <c r="AZ936" i="6"/>
  <c r="AY936" i="6"/>
  <c r="AX936" i="6"/>
  <c r="AW936" i="6"/>
  <c r="AV936" i="6"/>
  <c r="AU936" i="6"/>
  <c r="AT936" i="6"/>
  <c r="AS936" i="6"/>
  <c r="AR936" i="6"/>
  <c r="AQ936" i="6"/>
  <c r="AP936" i="6"/>
  <c r="AO936" i="6"/>
  <c r="AN936" i="6"/>
  <c r="BD936" i="6" s="1"/>
  <c r="AL936" i="6"/>
  <c r="AK936" i="6"/>
  <c r="AJ936" i="6"/>
  <c r="AI936" i="6"/>
  <c r="AH936" i="6"/>
  <c r="AG936" i="6"/>
  <c r="AM936" i="6" s="1"/>
  <c r="AB936" i="6"/>
  <c r="Z936" i="6"/>
  <c r="Y936" i="6"/>
  <c r="X936" i="6"/>
  <c r="AD936" i="6" s="1"/>
  <c r="V936" i="6"/>
  <c r="T936" i="6"/>
  <c r="S936" i="6"/>
  <c r="R936" i="6"/>
  <c r="Q936" i="6"/>
  <c r="P936" i="6"/>
  <c r="O936" i="6"/>
  <c r="N936" i="6"/>
  <c r="M936" i="6"/>
  <c r="U936" i="6" s="1"/>
  <c r="E936" i="6"/>
  <c r="B936" i="6"/>
  <c r="BK935" i="6"/>
  <c r="BJ935" i="6"/>
  <c r="BC935" i="6"/>
  <c r="BB935" i="6"/>
  <c r="BA935" i="6"/>
  <c r="AZ935" i="6"/>
  <c r="AY935" i="6"/>
  <c r="AX935" i="6"/>
  <c r="AW935" i="6"/>
  <c r="AV935" i="6"/>
  <c r="AU935" i="6"/>
  <c r="AT935" i="6"/>
  <c r="AS935" i="6"/>
  <c r="AR935" i="6"/>
  <c r="AQ935" i="6"/>
  <c r="AP935" i="6"/>
  <c r="AO935" i="6"/>
  <c r="AN935" i="6"/>
  <c r="BD935" i="6" s="1"/>
  <c r="AL935" i="6"/>
  <c r="AK935" i="6"/>
  <c r="AJ935" i="6"/>
  <c r="AI935" i="6"/>
  <c r="AH935" i="6"/>
  <c r="AG935" i="6"/>
  <c r="AM935" i="6" s="1"/>
  <c r="AB935" i="6"/>
  <c r="Z935" i="6"/>
  <c r="Y935" i="6"/>
  <c r="X935" i="6"/>
  <c r="AD935" i="6" s="1"/>
  <c r="V935" i="6"/>
  <c r="T935" i="6"/>
  <c r="S935" i="6"/>
  <c r="R935" i="6"/>
  <c r="Q935" i="6"/>
  <c r="P935" i="6"/>
  <c r="O935" i="6"/>
  <c r="N935" i="6"/>
  <c r="M935" i="6"/>
  <c r="U935" i="6" s="1"/>
  <c r="E935" i="6"/>
  <c r="B935" i="6"/>
  <c r="BK934" i="6"/>
  <c r="BJ934" i="6"/>
  <c r="BC934" i="6"/>
  <c r="BB934" i="6"/>
  <c r="BA934" i="6"/>
  <c r="AZ934" i="6"/>
  <c r="AY934" i="6"/>
  <c r="AX934" i="6"/>
  <c r="AW934" i="6"/>
  <c r="AV934" i="6"/>
  <c r="AU934" i="6"/>
  <c r="AT934" i="6"/>
  <c r="AS934" i="6"/>
  <c r="AR934" i="6"/>
  <c r="AQ934" i="6"/>
  <c r="AP934" i="6"/>
  <c r="AO934" i="6"/>
  <c r="AN934" i="6"/>
  <c r="BD934" i="6" s="1"/>
  <c r="AL934" i="6"/>
  <c r="AK934" i="6"/>
  <c r="AJ934" i="6"/>
  <c r="AI934" i="6"/>
  <c r="AH934" i="6"/>
  <c r="AG934" i="6"/>
  <c r="AM934" i="6" s="1"/>
  <c r="AB934" i="6"/>
  <c r="Z934" i="6"/>
  <c r="Y934" i="6"/>
  <c r="X934" i="6"/>
  <c r="AD934" i="6" s="1"/>
  <c r="V934" i="6"/>
  <c r="T934" i="6"/>
  <c r="S934" i="6"/>
  <c r="R934" i="6"/>
  <c r="Q934" i="6"/>
  <c r="P934" i="6"/>
  <c r="O934" i="6"/>
  <c r="N934" i="6"/>
  <c r="M934" i="6"/>
  <c r="U934" i="6" s="1"/>
  <c r="E934" i="6"/>
  <c r="B934" i="6"/>
  <c r="BK933" i="6"/>
  <c r="BJ933" i="6"/>
  <c r="BC933" i="6"/>
  <c r="BB933" i="6"/>
  <c r="BA933" i="6"/>
  <c r="AZ933" i="6"/>
  <c r="AY933" i="6"/>
  <c r="AX933" i="6"/>
  <c r="AW933" i="6"/>
  <c r="AV933" i="6"/>
  <c r="AU933" i="6"/>
  <c r="AT933" i="6"/>
  <c r="AS933" i="6"/>
  <c r="AR933" i="6"/>
  <c r="AQ933" i="6"/>
  <c r="AP933" i="6"/>
  <c r="AO933" i="6"/>
  <c r="AN933" i="6"/>
  <c r="BD933" i="6" s="1"/>
  <c r="AL933" i="6"/>
  <c r="AK933" i="6"/>
  <c r="AJ933" i="6"/>
  <c r="AI933" i="6"/>
  <c r="AH933" i="6"/>
  <c r="AG933" i="6"/>
  <c r="AM933" i="6" s="1"/>
  <c r="AB933" i="6"/>
  <c r="Z933" i="6"/>
  <c r="Y933" i="6"/>
  <c r="X933" i="6"/>
  <c r="AD933" i="6" s="1"/>
  <c r="V933" i="6"/>
  <c r="T933" i="6"/>
  <c r="S933" i="6"/>
  <c r="R933" i="6"/>
  <c r="Q933" i="6"/>
  <c r="P933" i="6"/>
  <c r="O933" i="6"/>
  <c r="N933" i="6"/>
  <c r="M933" i="6"/>
  <c r="U933" i="6" s="1"/>
  <c r="E933" i="6"/>
  <c r="B933" i="6"/>
  <c r="BK932" i="6"/>
  <c r="BJ932" i="6"/>
  <c r="BC932" i="6"/>
  <c r="BB932" i="6"/>
  <c r="BA932" i="6"/>
  <c r="AZ932" i="6"/>
  <c r="AY932" i="6"/>
  <c r="AX932" i="6"/>
  <c r="AW932" i="6"/>
  <c r="AV932" i="6"/>
  <c r="AU932" i="6"/>
  <c r="AT932" i="6"/>
  <c r="AS932" i="6"/>
  <c r="AR932" i="6"/>
  <c r="AQ932" i="6"/>
  <c r="AP932" i="6"/>
  <c r="AO932" i="6"/>
  <c r="AN932" i="6"/>
  <c r="BD932" i="6" s="1"/>
  <c r="AL932" i="6"/>
  <c r="AK932" i="6"/>
  <c r="AJ932" i="6"/>
  <c r="AI932" i="6"/>
  <c r="AH932" i="6"/>
  <c r="AG932" i="6"/>
  <c r="AM932" i="6" s="1"/>
  <c r="AB932" i="6"/>
  <c r="Z932" i="6"/>
  <c r="Y932" i="6"/>
  <c r="X932" i="6"/>
  <c r="AD932" i="6" s="1"/>
  <c r="V932" i="6"/>
  <c r="T932" i="6"/>
  <c r="S932" i="6"/>
  <c r="R932" i="6"/>
  <c r="Q932" i="6"/>
  <c r="P932" i="6"/>
  <c r="O932" i="6"/>
  <c r="N932" i="6"/>
  <c r="M932" i="6"/>
  <c r="U932" i="6" s="1"/>
  <c r="E932" i="6"/>
  <c r="B932" i="6"/>
  <c r="BK931" i="6"/>
  <c r="BJ931" i="6"/>
  <c r="BC931" i="6"/>
  <c r="BB931" i="6"/>
  <c r="BA931" i="6"/>
  <c r="AZ931" i="6"/>
  <c r="AY931" i="6"/>
  <c r="AX931" i="6"/>
  <c r="AW931" i="6"/>
  <c r="AV931" i="6"/>
  <c r="AU931" i="6"/>
  <c r="AT931" i="6"/>
  <c r="AS931" i="6"/>
  <c r="AR931" i="6"/>
  <c r="AQ931" i="6"/>
  <c r="AP931" i="6"/>
  <c r="AO931" i="6"/>
  <c r="AN931" i="6"/>
  <c r="BD931" i="6" s="1"/>
  <c r="AL931" i="6"/>
  <c r="AK931" i="6"/>
  <c r="AJ931" i="6"/>
  <c r="AI931" i="6"/>
  <c r="AH931" i="6"/>
  <c r="AG931" i="6"/>
  <c r="AM931" i="6" s="1"/>
  <c r="AB931" i="6"/>
  <c r="Z931" i="6"/>
  <c r="Y931" i="6"/>
  <c r="X931" i="6"/>
  <c r="AD931" i="6" s="1"/>
  <c r="V931" i="6"/>
  <c r="T931" i="6"/>
  <c r="S931" i="6"/>
  <c r="R931" i="6"/>
  <c r="Q931" i="6"/>
  <c r="P931" i="6"/>
  <c r="O931" i="6"/>
  <c r="N931" i="6"/>
  <c r="M931" i="6"/>
  <c r="U931" i="6" s="1"/>
  <c r="E931" i="6"/>
  <c r="B931" i="6"/>
  <c r="BK930" i="6"/>
  <c r="BJ930" i="6"/>
  <c r="BC930" i="6"/>
  <c r="BB930" i="6"/>
  <c r="BA930" i="6"/>
  <c r="AZ930" i="6"/>
  <c r="AY930" i="6"/>
  <c r="AX930" i="6"/>
  <c r="AW930" i="6"/>
  <c r="AV930" i="6"/>
  <c r="AU930" i="6"/>
  <c r="AT930" i="6"/>
  <c r="AS930" i="6"/>
  <c r="AR930" i="6"/>
  <c r="AQ930" i="6"/>
  <c r="AP930" i="6"/>
  <c r="AO930" i="6"/>
  <c r="AN930" i="6"/>
  <c r="BD930" i="6" s="1"/>
  <c r="AL930" i="6"/>
  <c r="AK930" i="6"/>
  <c r="AJ930" i="6"/>
  <c r="AI930" i="6"/>
  <c r="AH930" i="6"/>
  <c r="AG930" i="6"/>
  <c r="AM930" i="6" s="1"/>
  <c r="AB930" i="6"/>
  <c r="Z930" i="6"/>
  <c r="Y930" i="6"/>
  <c r="X930" i="6"/>
  <c r="AD930" i="6" s="1"/>
  <c r="V930" i="6"/>
  <c r="T930" i="6"/>
  <c r="S930" i="6"/>
  <c r="R930" i="6"/>
  <c r="Q930" i="6"/>
  <c r="P930" i="6"/>
  <c r="O930" i="6"/>
  <c r="N930" i="6"/>
  <c r="M930" i="6"/>
  <c r="U930" i="6" s="1"/>
  <c r="E930" i="6"/>
  <c r="B930" i="6"/>
  <c r="BK929" i="6"/>
  <c r="BJ929" i="6"/>
  <c r="BC929" i="6"/>
  <c r="BB929" i="6"/>
  <c r="BA929" i="6"/>
  <c r="AZ929" i="6"/>
  <c r="AY929" i="6"/>
  <c r="AX929" i="6"/>
  <c r="AW929" i="6"/>
  <c r="AV929" i="6"/>
  <c r="AU929" i="6"/>
  <c r="AT929" i="6"/>
  <c r="AS929" i="6"/>
  <c r="AR929" i="6"/>
  <c r="AQ929" i="6"/>
  <c r="AP929" i="6"/>
  <c r="AO929" i="6"/>
  <c r="AN929" i="6"/>
  <c r="BD929" i="6" s="1"/>
  <c r="AL929" i="6"/>
  <c r="AK929" i="6"/>
  <c r="AJ929" i="6"/>
  <c r="AI929" i="6"/>
  <c r="AH929" i="6"/>
  <c r="AG929" i="6"/>
  <c r="AM929" i="6" s="1"/>
  <c r="AB929" i="6"/>
  <c r="Z929" i="6"/>
  <c r="Y929" i="6"/>
  <c r="X929" i="6"/>
  <c r="AD929" i="6" s="1"/>
  <c r="V929" i="6"/>
  <c r="T929" i="6"/>
  <c r="S929" i="6"/>
  <c r="R929" i="6"/>
  <c r="Q929" i="6"/>
  <c r="P929" i="6"/>
  <c r="O929" i="6"/>
  <c r="N929" i="6"/>
  <c r="M929" i="6"/>
  <c r="U929" i="6" s="1"/>
  <c r="E929" i="6"/>
  <c r="B929" i="6"/>
  <c r="BK928" i="6"/>
  <c r="BJ928" i="6"/>
  <c r="BC928" i="6"/>
  <c r="BB928" i="6"/>
  <c r="BA928" i="6"/>
  <c r="AZ928" i="6"/>
  <c r="AY928" i="6"/>
  <c r="AX928" i="6"/>
  <c r="AW928" i="6"/>
  <c r="AV928" i="6"/>
  <c r="AU928" i="6"/>
  <c r="AT928" i="6"/>
  <c r="AS928" i="6"/>
  <c r="AR928" i="6"/>
  <c r="AQ928" i="6"/>
  <c r="AP928" i="6"/>
  <c r="AO928" i="6"/>
  <c r="AN928" i="6"/>
  <c r="BD928" i="6" s="1"/>
  <c r="AL928" i="6"/>
  <c r="AK928" i="6"/>
  <c r="AJ928" i="6"/>
  <c r="AI928" i="6"/>
  <c r="AH928" i="6"/>
  <c r="AG928" i="6"/>
  <c r="AM928" i="6" s="1"/>
  <c r="AB928" i="6"/>
  <c r="Z928" i="6"/>
  <c r="Y928" i="6"/>
  <c r="X928" i="6"/>
  <c r="AD928" i="6" s="1"/>
  <c r="V928" i="6"/>
  <c r="T928" i="6"/>
  <c r="S928" i="6"/>
  <c r="R928" i="6"/>
  <c r="Q928" i="6"/>
  <c r="P928" i="6"/>
  <c r="O928" i="6"/>
  <c r="N928" i="6"/>
  <c r="M928" i="6"/>
  <c r="U928" i="6" s="1"/>
  <c r="E928" i="6"/>
  <c r="B928" i="6"/>
  <c r="BK927" i="6"/>
  <c r="BJ927" i="6"/>
  <c r="BC927" i="6"/>
  <c r="BB927" i="6"/>
  <c r="BA927" i="6"/>
  <c r="AZ927" i="6"/>
  <c r="AY927" i="6"/>
  <c r="AX927" i="6"/>
  <c r="AW927" i="6"/>
  <c r="AV927" i="6"/>
  <c r="AU927" i="6"/>
  <c r="AT927" i="6"/>
  <c r="AS927" i="6"/>
  <c r="AR927" i="6"/>
  <c r="AQ927" i="6"/>
  <c r="AP927" i="6"/>
  <c r="AO927" i="6"/>
  <c r="AN927" i="6"/>
  <c r="BD927" i="6" s="1"/>
  <c r="AL927" i="6"/>
  <c r="AK927" i="6"/>
  <c r="AJ927" i="6"/>
  <c r="AI927" i="6"/>
  <c r="AH927" i="6"/>
  <c r="AG927" i="6"/>
  <c r="AM927" i="6" s="1"/>
  <c r="AB927" i="6"/>
  <c r="Z927" i="6"/>
  <c r="Y927" i="6"/>
  <c r="X927" i="6"/>
  <c r="AD927" i="6" s="1"/>
  <c r="V927" i="6"/>
  <c r="T927" i="6"/>
  <c r="S927" i="6"/>
  <c r="R927" i="6"/>
  <c r="Q927" i="6"/>
  <c r="P927" i="6"/>
  <c r="O927" i="6"/>
  <c r="N927" i="6"/>
  <c r="M927" i="6"/>
  <c r="U927" i="6" s="1"/>
  <c r="E927" i="6"/>
  <c r="B927" i="6"/>
  <c r="BK926" i="6"/>
  <c r="BJ926" i="6"/>
  <c r="BC926" i="6"/>
  <c r="BB926" i="6"/>
  <c r="BA926" i="6"/>
  <c r="AZ926" i="6"/>
  <c r="AY926" i="6"/>
  <c r="AX926" i="6"/>
  <c r="AW926" i="6"/>
  <c r="AV926" i="6"/>
  <c r="AU926" i="6"/>
  <c r="AT926" i="6"/>
  <c r="AS926" i="6"/>
  <c r="AR926" i="6"/>
  <c r="AQ926" i="6"/>
  <c r="AP926" i="6"/>
  <c r="AO926" i="6"/>
  <c r="AN926" i="6"/>
  <c r="BD926" i="6" s="1"/>
  <c r="AL926" i="6"/>
  <c r="AK926" i="6"/>
  <c r="AJ926" i="6"/>
  <c r="AI926" i="6"/>
  <c r="AH926" i="6"/>
  <c r="AG926" i="6"/>
  <c r="AM926" i="6" s="1"/>
  <c r="AB926" i="6"/>
  <c r="Z926" i="6"/>
  <c r="Y926" i="6"/>
  <c r="X926" i="6"/>
  <c r="AD926" i="6" s="1"/>
  <c r="V926" i="6"/>
  <c r="T926" i="6"/>
  <c r="S926" i="6"/>
  <c r="R926" i="6"/>
  <c r="Q926" i="6"/>
  <c r="P926" i="6"/>
  <c r="O926" i="6"/>
  <c r="N926" i="6"/>
  <c r="M926" i="6"/>
  <c r="U926" i="6" s="1"/>
  <c r="E926" i="6"/>
  <c r="B926" i="6"/>
  <c r="BK925" i="6"/>
  <c r="BJ925" i="6"/>
  <c r="BC925" i="6"/>
  <c r="BB925" i="6"/>
  <c r="BA925" i="6"/>
  <c r="AZ925" i="6"/>
  <c r="AY925" i="6"/>
  <c r="AX925" i="6"/>
  <c r="AW925" i="6"/>
  <c r="AV925" i="6"/>
  <c r="AU925" i="6"/>
  <c r="AT925" i="6"/>
  <c r="AS925" i="6"/>
  <c r="AR925" i="6"/>
  <c r="AQ925" i="6"/>
  <c r="AP925" i="6"/>
  <c r="AO925" i="6"/>
  <c r="AN925" i="6"/>
  <c r="BD925" i="6" s="1"/>
  <c r="AL925" i="6"/>
  <c r="AK925" i="6"/>
  <c r="AJ925" i="6"/>
  <c r="AI925" i="6"/>
  <c r="AH925" i="6"/>
  <c r="AG925" i="6"/>
  <c r="AM925" i="6" s="1"/>
  <c r="AB925" i="6"/>
  <c r="Z925" i="6"/>
  <c r="Y925" i="6"/>
  <c r="X925" i="6"/>
  <c r="AD925" i="6" s="1"/>
  <c r="V925" i="6"/>
  <c r="T925" i="6"/>
  <c r="S925" i="6"/>
  <c r="R925" i="6"/>
  <c r="Q925" i="6"/>
  <c r="P925" i="6"/>
  <c r="O925" i="6"/>
  <c r="N925" i="6"/>
  <c r="M925" i="6"/>
  <c r="U925" i="6" s="1"/>
  <c r="E925" i="6"/>
  <c r="B925" i="6"/>
  <c r="BK924" i="6"/>
  <c r="BJ924" i="6"/>
  <c r="BC924" i="6"/>
  <c r="BB924" i="6"/>
  <c r="BA924" i="6"/>
  <c r="AZ924" i="6"/>
  <c r="AY924" i="6"/>
  <c r="AX924" i="6"/>
  <c r="AW924" i="6"/>
  <c r="AV924" i="6"/>
  <c r="AU924" i="6"/>
  <c r="AT924" i="6"/>
  <c r="AS924" i="6"/>
  <c r="AR924" i="6"/>
  <c r="AQ924" i="6"/>
  <c r="AP924" i="6"/>
  <c r="AO924" i="6"/>
  <c r="AN924" i="6"/>
  <c r="BD924" i="6" s="1"/>
  <c r="AL924" i="6"/>
  <c r="AK924" i="6"/>
  <c r="AJ924" i="6"/>
  <c r="AI924" i="6"/>
  <c r="AH924" i="6"/>
  <c r="AG924" i="6"/>
  <c r="AM924" i="6" s="1"/>
  <c r="AB924" i="6"/>
  <c r="Z924" i="6"/>
  <c r="Y924" i="6"/>
  <c r="X924" i="6"/>
  <c r="AD924" i="6" s="1"/>
  <c r="V924" i="6"/>
  <c r="T924" i="6"/>
  <c r="S924" i="6"/>
  <c r="R924" i="6"/>
  <c r="Q924" i="6"/>
  <c r="P924" i="6"/>
  <c r="O924" i="6"/>
  <c r="N924" i="6"/>
  <c r="M924" i="6"/>
  <c r="U924" i="6" s="1"/>
  <c r="E924" i="6"/>
  <c r="B924" i="6"/>
  <c r="BK923" i="6"/>
  <c r="BJ923" i="6"/>
  <c r="BC923" i="6"/>
  <c r="BB923" i="6"/>
  <c r="BA923" i="6"/>
  <c r="AZ923" i="6"/>
  <c r="AY923" i="6"/>
  <c r="AX923" i="6"/>
  <c r="AW923" i="6"/>
  <c r="AV923" i="6"/>
  <c r="AU923" i="6"/>
  <c r="AT923" i="6"/>
  <c r="AS923" i="6"/>
  <c r="AR923" i="6"/>
  <c r="AQ923" i="6"/>
  <c r="AP923" i="6"/>
  <c r="AO923" i="6"/>
  <c r="AN923" i="6"/>
  <c r="BD923" i="6" s="1"/>
  <c r="AL923" i="6"/>
  <c r="AK923" i="6"/>
  <c r="AJ923" i="6"/>
  <c r="AI923" i="6"/>
  <c r="AH923" i="6"/>
  <c r="AG923" i="6"/>
  <c r="AM923" i="6" s="1"/>
  <c r="AB923" i="6"/>
  <c r="Z923" i="6"/>
  <c r="Y923" i="6"/>
  <c r="X923" i="6"/>
  <c r="AD923" i="6" s="1"/>
  <c r="V923" i="6"/>
  <c r="T923" i="6"/>
  <c r="S923" i="6"/>
  <c r="R923" i="6"/>
  <c r="Q923" i="6"/>
  <c r="P923" i="6"/>
  <c r="O923" i="6"/>
  <c r="N923" i="6"/>
  <c r="M923" i="6"/>
  <c r="U923" i="6" s="1"/>
  <c r="E923" i="6"/>
  <c r="B923" i="6"/>
  <c r="BK922" i="6"/>
  <c r="BJ922" i="6"/>
  <c r="BC922" i="6"/>
  <c r="BB922" i="6"/>
  <c r="BA922" i="6"/>
  <c r="AZ922" i="6"/>
  <c r="AY922" i="6"/>
  <c r="AX922" i="6"/>
  <c r="AW922" i="6"/>
  <c r="AV922" i="6"/>
  <c r="AU922" i="6"/>
  <c r="AT922" i="6"/>
  <c r="AS922" i="6"/>
  <c r="AR922" i="6"/>
  <c r="AQ922" i="6"/>
  <c r="AP922" i="6"/>
  <c r="AO922" i="6"/>
  <c r="AN922" i="6"/>
  <c r="BD922" i="6" s="1"/>
  <c r="AL922" i="6"/>
  <c r="AK922" i="6"/>
  <c r="AJ922" i="6"/>
  <c r="AI922" i="6"/>
  <c r="AH922" i="6"/>
  <c r="AG922" i="6"/>
  <c r="AM922" i="6" s="1"/>
  <c r="AB922" i="6"/>
  <c r="Z922" i="6"/>
  <c r="Y922" i="6"/>
  <c r="X922" i="6"/>
  <c r="AD922" i="6" s="1"/>
  <c r="V922" i="6"/>
  <c r="T922" i="6"/>
  <c r="S922" i="6"/>
  <c r="R922" i="6"/>
  <c r="Q922" i="6"/>
  <c r="P922" i="6"/>
  <c r="O922" i="6"/>
  <c r="N922" i="6"/>
  <c r="M922" i="6"/>
  <c r="U922" i="6" s="1"/>
  <c r="E922" i="6"/>
  <c r="B922" i="6"/>
  <c r="BK921" i="6"/>
  <c r="BJ921" i="6"/>
  <c r="BC921" i="6"/>
  <c r="BB921" i="6"/>
  <c r="BA921" i="6"/>
  <c r="AZ921" i="6"/>
  <c r="AY921" i="6"/>
  <c r="AX921" i="6"/>
  <c r="AW921" i="6"/>
  <c r="AV921" i="6"/>
  <c r="AU921" i="6"/>
  <c r="AT921" i="6"/>
  <c r="AS921" i="6"/>
  <c r="AR921" i="6"/>
  <c r="AQ921" i="6"/>
  <c r="AP921" i="6"/>
  <c r="AO921" i="6"/>
  <c r="AN921" i="6"/>
  <c r="BD921" i="6" s="1"/>
  <c r="AL921" i="6"/>
  <c r="AK921" i="6"/>
  <c r="AJ921" i="6"/>
  <c r="AI921" i="6"/>
  <c r="AH921" i="6"/>
  <c r="AG921" i="6"/>
  <c r="AM921" i="6" s="1"/>
  <c r="AB921" i="6"/>
  <c r="Z921" i="6"/>
  <c r="Y921" i="6"/>
  <c r="X921" i="6"/>
  <c r="AD921" i="6" s="1"/>
  <c r="V921" i="6"/>
  <c r="T921" i="6"/>
  <c r="S921" i="6"/>
  <c r="R921" i="6"/>
  <c r="Q921" i="6"/>
  <c r="P921" i="6"/>
  <c r="O921" i="6"/>
  <c r="N921" i="6"/>
  <c r="M921" i="6"/>
  <c r="U921" i="6" s="1"/>
  <c r="E921" i="6"/>
  <c r="B921" i="6"/>
  <c r="BK920" i="6"/>
  <c r="BJ920" i="6"/>
  <c r="BC920" i="6"/>
  <c r="BB920" i="6"/>
  <c r="BA920" i="6"/>
  <c r="AZ920" i="6"/>
  <c r="AY920" i="6"/>
  <c r="AX920" i="6"/>
  <c r="AW920" i="6"/>
  <c r="AV920" i="6"/>
  <c r="AU920" i="6"/>
  <c r="AT920" i="6"/>
  <c r="AS920" i="6"/>
  <c r="AR920" i="6"/>
  <c r="AQ920" i="6"/>
  <c r="AP920" i="6"/>
  <c r="AO920" i="6"/>
  <c r="AN920" i="6"/>
  <c r="BD920" i="6" s="1"/>
  <c r="AL920" i="6"/>
  <c r="AK920" i="6"/>
  <c r="AJ920" i="6"/>
  <c r="AI920" i="6"/>
  <c r="AH920" i="6"/>
  <c r="AG920" i="6"/>
  <c r="AM920" i="6" s="1"/>
  <c r="AB920" i="6"/>
  <c r="Z920" i="6"/>
  <c r="Y920" i="6"/>
  <c r="X920" i="6"/>
  <c r="AD920" i="6" s="1"/>
  <c r="V920" i="6"/>
  <c r="T920" i="6"/>
  <c r="S920" i="6"/>
  <c r="R920" i="6"/>
  <c r="Q920" i="6"/>
  <c r="P920" i="6"/>
  <c r="O920" i="6"/>
  <c r="N920" i="6"/>
  <c r="M920" i="6"/>
  <c r="U920" i="6" s="1"/>
  <c r="E920" i="6"/>
  <c r="B920" i="6"/>
  <c r="BK919" i="6"/>
  <c r="BJ919" i="6"/>
  <c r="BC919" i="6"/>
  <c r="BB919" i="6"/>
  <c r="BA919" i="6"/>
  <c r="AZ919" i="6"/>
  <c r="AY919" i="6"/>
  <c r="AX919" i="6"/>
  <c r="AW919" i="6"/>
  <c r="AV919" i="6"/>
  <c r="AU919" i="6"/>
  <c r="AT919" i="6"/>
  <c r="AS919" i="6"/>
  <c r="AR919" i="6"/>
  <c r="AQ919" i="6"/>
  <c r="AP919" i="6"/>
  <c r="AO919" i="6"/>
  <c r="AN919" i="6"/>
  <c r="BD919" i="6" s="1"/>
  <c r="AL919" i="6"/>
  <c r="AK919" i="6"/>
  <c r="AJ919" i="6"/>
  <c r="AI919" i="6"/>
  <c r="AH919" i="6"/>
  <c r="AG919" i="6"/>
  <c r="AM919" i="6" s="1"/>
  <c r="AB919" i="6"/>
  <c r="Z919" i="6"/>
  <c r="Y919" i="6"/>
  <c r="X919" i="6"/>
  <c r="AD919" i="6" s="1"/>
  <c r="V919" i="6"/>
  <c r="T919" i="6"/>
  <c r="S919" i="6"/>
  <c r="R919" i="6"/>
  <c r="Q919" i="6"/>
  <c r="P919" i="6"/>
  <c r="O919" i="6"/>
  <c r="N919" i="6"/>
  <c r="M919" i="6"/>
  <c r="U919" i="6" s="1"/>
  <c r="E919" i="6"/>
  <c r="B919" i="6"/>
  <c r="BK918" i="6"/>
  <c r="BJ918" i="6"/>
  <c r="BC918" i="6"/>
  <c r="BB918" i="6"/>
  <c r="BA918" i="6"/>
  <c r="AZ918" i="6"/>
  <c r="AY918" i="6"/>
  <c r="AX918" i="6"/>
  <c r="AW918" i="6"/>
  <c r="AV918" i="6"/>
  <c r="AU918" i="6"/>
  <c r="AT918" i="6"/>
  <c r="AS918" i="6"/>
  <c r="AR918" i="6"/>
  <c r="AQ918" i="6"/>
  <c r="AP918" i="6"/>
  <c r="AO918" i="6"/>
  <c r="AN918" i="6"/>
  <c r="BD918" i="6" s="1"/>
  <c r="AL918" i="6"/>
  <c r="AK918" i="6"/>
  <c r="AJ918" i="6"/>
  <c r="AI918" i="6"/>
  <c r="AH918" i="6"/>
  <c r="AG918" i="6"/>
  <c r="AM918" i="6" s="1"/>
  <c r="AB918" i="6"/>
  <c r="Z918" i="6"/>
  <c r="Y918" i="6"/>
  <c r="X918" i="6"/>
  <c r="AD918" i="6" s="1"/>
  <c r="V918" i="6"/>
  <c r="T918" i="6"/>
  <c r="S918" i="6"/>
  <c r="R918" i="6"/>
  <c r="Q918" i="6"/>
  <c r="P918" i="6"/>
  <c r="O918" i="6"/>
  <c r="N918" i="6"/>
  <c r="M918" i="6"/>
  <c r="U918" i="6" s="1"/>
  <c r="E918" i="6"/>
  <c r="B918" i="6"/>
  <c r="BK917" i="6"/>
  <c r="BJ917" i="6"/>
  <c r="BC917" i="6"/>
  <c r="BB917" i="6"/>
  <c r="BA917" i="6"/>
  <c r="AZ917" i="6"/>
  <c r="AY917" i="6"/>
  <c r="AX917" i="6"/>
  <c r="AW917" i="6"/>
  <c r="AV917" i="6"/>
  <c r="AU917" i="6"/>
  <c r="AT917" i="6"/>
  <c r="AS917" i="6"/>
  <c r="AR917" i="6"/>
  <c r="AQ917" i="6"/>
  <c r="AP917" i="6"/>
  <c r="AO917" i="6"/>
  <c r="AN917" i="6"/>
  <c r="BD917" i="6" s="1"/>
  <c r="AL917" i="6"/>
  <c r="AK917" i="6"/>
  <c r="AJ917" i="6"/>
  <c r="AI917" i="6"/>
  <c r="AH917" i="6"/>
  <c r="AG917" i="6"/>
  <c r="AM917" i="6" s="1"/>
  <c r="AB917" i="6"/>
  <c r="Z917" i="6"/>
  <c r="Y917" i="6"/>
  <c r="X917" i="6"/>
  <c r="AD917" i="6" s="1"/>
  <c r="V917" i="6"/>
  <c r="T917" i="6"/>
  <c r="S917" i="6"/>
  <c r="R917" i="6"/>
  <c r="Q917" i="6"/>
  <c r="P917" i="6"/>
  <c r="O917" i="6"/>
  <c r="N917" i="6"/>
  <c r="M917" i="6"/>
  <c r="U917" i="6" s="1"/>
  <c r="E917" i="6"/>
  <c r="B917" i="6"/>
  <c r="BK916" i="6"/>
  <c r="BJ916" i="6"/>
  <c r="BC916" i="6"/>
  <c r="BB916" i="6"/>
  <c r="BA916" i="6"/>
  <c r="AZ916" i="6"/>
  <c r="AY916" i="6"/>
  <c r="AX916" i="6"/>
  <c r="AW916" i="6"/>
  <c r="AV916" i="6"/>
  <c r="AU916" i="6"/>
  <c r="AT916" i="6"/>
  <c r="AS916" i="6"/>
  <c r="AR916" i="6"/>
  <c r="AQ916" i="6"/>
  <c r="AP916" i="6"/>
  <c r="AO916" i="6"/>
  <c r="AN916" i="6"/>
  <c r="BD916" i="6" s="1"/>
  <c r="AL916" i="6"/>
  <c r="AK916" i="6"/>
  <c r="AJ916" i="6"/>
  <c r="AI916" i="6"/>
  <c r="AH916" i="6"/>
  <c r="AG916" i="6"/>
  <c r="AM916" i="6" s="1"/>
  <c r="AB916" i="6"/>
  <c r="Z916" i="6"/>
  <c r="Y916" i="6"/>
  <c r="X916" i="6"/>
  <c r="AD916" i="6" s="1"/>
  <c r="V916" i="6"/>
  <c r="T916" i="6"/>
  <c r="S916" i="6"/>
  <c r="R916" i="6"/>
  <c r="Q916" i="6"/>
  <c r="P916" i="6"/>
  <c r="O916" i="6"/>
  <c r="N916" i="6"/>
  <c r="M916" i="6"/>
  <c r="U916" i="6" s="1"/>
  <c r="E916" i="6"/>
  <c r="B916" i="6"/>
  <c r="BK915" i="6"/>
  <c r="BJ915" i="6"/>
  <c r="BC915" i="6"/>
  <c r="BB915" i="6"/>
  <c r="BA915" i="6"/>
  <c r="AZ915" i="6"/>
  <c r="AY915" i="6"/>
  <c r="AX915" i="6"/>
  <c r="AW915" i="6"/>
  <c r="AV915" i="6"/>
  <c r="AU915" i="6"/>
  <c r="AT915" i="6"/>
  <c r="AS915" i="6"/>
  <c r="AR915" i="6"/>
  <c r="AQ915" i="6"/>
  <c r="AP915" i="6"/>
  <c r="AO915" i="6"/>
  <c r="AN915" i="6"/>
  <c r="BD915" i="6" s="1"/>
  <c r="AL915" i="6"/>
  <c r="AK915" i="6"/>
  <c r="AJ915" i="6"/>
  <c r="AI915" i="6"/>
  <c r="AH915" i="6"/>
  <c r="AG915" i="6"/>
  <c r="AM915" i="6" s="1"/>
  <c r="AB915" i="6"/>
  <c r="Z915" i="6"/>
  <c r="Y915" i="6"/>
  <c r="X915" i="6"/>
  <c r="AD915" i="6" s="1"/>
  <c r="V915" i="6"/>
  <c r="T915" i="6"/>
  <c r="S915" i="6"/>
  <c r="R915" i="6"/>
  <c r="Q915" i="6"/>
  <c r="P915" i="6"/>
  <c r="O915" i="6"/>
  <c r="N915" i="6"/>
  <c r="M915" i="6"/>
  <c r="U915" i="6" s="1"/>
  <c r="E915" i="6"/>
  <c r="B915" i="6"/>
  <c r="BK914" i="6"/>
  <c r="BJ914" i="6"/>
  <c r="BC914" i="6"/>
  <c r="BB914" i="6"/>
  <c r="BA914" i="6"/>
  <c r="AZ914" i="6"/>
  <c r="AY914" i="6"/>
  <c r="AX914" i="6"/>
  <c r="AW914" i="6"/>
  <c r="AV914" i="6"/>
  <c r="AU914" i="6"/>
  <c r="AT914" i="6"/>
  <c r="AS914" i="6"/>
  <c r="AR914" i="6"/>
  <c r="AQ914" i="6"/>
  <c r="AP914" i="6"/>
  <c r="AO914" i="6"/>
  <c r="AN914" i="6"/>
  <c r="BD914" i="6" s="1"/>
  <c r="AL914" i="6"/>
  <c r="AK914" i="6"/>
  <c r="AJ914" i="6"/>
  <c r="AI914" i="6"/>
  <c r="AH914" i="6"/>
  <c r="AG914" i="6"/>
  <c r="AM914" i="6" s="1"/>
  <c r="AB914" i="6"/>
  <c r="Z914" i="6"/>
  <c r="Y914" i="6"/>
  <c r="X914" i="6"/>
  <c r="AD914" i="6" s="1"/>
  <c r="V914" i="6"/>
  <c r="T914" i="6"/>
  <c r="S914" i="6"/>
  <c r="R914" i="6"/>
  <c r="Q914" i="6"/>
  <c r="P914" i="6"/>
  <c r="O914" i="6"/>
  <c r="N914" i="6"/>
  <c r="M914" i="6"/>
  <c r="U914" i="6" s="1"/>
  <c r="E914" i="6"/>
  <c r="B914" i="6"/>
  <c r="BK913" i="6"/>
  <c r="BJ913" i="6"/>
  <c r="BC913" i="6"/>
  <c r="BB913" i="6"/>
  <c r="BA913" i="6"/>
  <c r="AZ913" i="6"/>
  <c r="AY913" i="6"/>
  <c r="AX913" i="6"/>
  <c r="AW913" i="6"/>
  <c r="AV913" i="6"/>
  <c r="AU913" i="6"/>
  <c r="AT913" i="6"/>
  <c r="AS913" i="6"/>
  <c r="AR913" i="6"/>
  <c r="AQ913" i="6"/>
  <c r="AP913" i="6"/>
  <c r="AO913" i="6"/>
  <c r="AN913" i="6"/>
  <c r="BD913" i="6" s="1"/>
  <c r="AL913" i="6"/>
  <c r="AK913" i="6"/>
  <c r="AJ913" i="6"/>
  <c r="AI913" i="6"/>
  <c r="AH913" i="6"/>
  <c r="AG913" i="6"/>
  <c r="AM913" i="6" s="1"/>
  <c r="AB913" i="6"/>
  <c r="Z913" i="6"/>
  <c r="Y913" i="6"/>
  <c r="X913" i="6"/>
  <c r="AD913" i="6" s="1"/>
  <c r="V913" i="6"/>
  <c r="T913" i="6"/>
  <c r="S913" i="6"/>
  <c r="R913" i="6"/>
  <c r="Q913" i="6"/>
  <c r="P913" i="6"/>
  <c r="O913" i="6"/>
  <c r="N913" i="6"/>
  <c r="M913" i="6"/>
  <c r="U913" i="6" s="1"/>
  <c r="E913" i="6"/>
  <c r="B913" i="6"/>
  <c r="BK912" i="6"/>
  <c r="BJ912" i="6"/>
  <c r="BC912" i="6"/>
  <c r="BB912" i="6"/>
  <c r="BA912" i="6"/>
  <c r="AZ912" i="6"/>
  <c r="AY912" i="6"/>
  <c r="AX912" i="6"/>
  <c r="AW912" i="6"/>
  <c r="AV912" i="6"/>
  <c r="AU912" i="6"/>
  <c r="AT912" i="6"/>
  <c r="AS912" i="6"/>
  <c r="AR912" i="6"/>
  <c r="AQ912" i="6"/>
  <c r="AP912" i="6"/>
  <c r="AO912" i="6"/>
  <c r="AN912" i="6"/>
  <c r="BD912" i="6" s="1"/>
  <c r="AL912" i="6"/>
  <c r="AK912" i="6"/>
  <c r="AJ912" i="6"/>
  <c r="AI912" i="6"/>
  <c r="AH912" i="6"/>
  <c r="AG912" i="6"/>
  <c r="AM912" i="6" s="1"/>
  <c r="AB912" i="6"/>
  <c r="Z912" i="6"/>
  <c r="Y912" i="6"/>
  <c r="X912" i="6"/>
  <c r="AD912" i="6" s="1"/>
  <c r="V912" i="6"/>
  <c r="T912" i="6"/>
  <c r="S912" i="6"/>
  <c r="R912" i="6"/>
  <c r="Q912" i="6"/>
  <c r="P912" i="6"/>
  <c r="O912" i="6"/>
  <c r="N912" i="6"/>
  <c r="M912" i="6"/>
  <c r="U912" i="6" s="1"/>
  <c r="E912" i="6"/>
  <c r="B912" i="6"/>
  <c r="BK911" i="6"/>
  <c r="BJ911" i="6"/>
  <c r="BC911" i="6"/>
  <c r="BB911" i="6"/>
  <c r="BA911" i="6"/>
  <c r="AZ911" i="6"/>
  <c r="AY911" i="6"/>
  <c r="AX911" i="6"/>
  <c r="AW911" i="6"/>
  <c r="AV911" i="6"/>
  <c r="AU911" i="6"/>
  <c r="AT911" i="6"/>
  <c r="AS911" i="6"/>
  <c r="AR911" i="6"/>
  <c r="AQ911" i="6"/>
  <c r="AP911" i="6"/>
  <c r="AO911" i="6"/>
  <c r="AN911" i="6"/>
  <c r="BD911" i="6" s="1"/>
  <c r="AL911" i="6"/>
  <c r="AK911" i="6"/>
  <c r="AJ911" i="6"/>
  <c r="AI911" i="6"/>
  <c r="AH911" i="6"/>
  <c r="AG911" i="6"/>
  <c r="AM911" i="6" s="1"/>
  <c r="AB911" i="6"/>
  <c r="Z911" i="6"/>
  <c r="Y911" i="6"/>
  <c r="X911" i="6"/>
  <c r="AD911" i="6" s="1"/>
  <c r="V911" i="6"/>
  <c r="T911" i="6"/>
  <c r="S911" i="6"/>
  <c r="R911" i="6"/>
  <c r="Q911" i="6"/>
  <c r="P911" i="6"/>
  <c r="O911" i="6"/>
  <c r="N911" i="6"/>
  <c r="M911" i="6"/>
  <c r="U911" i="6" s="1"/>
  <c r="E911" i="6"/>
  <c r="B911" i="6"/>
  <c r="BK910" i="6"/>
  <c r="BJ910" i="6"/>
  <c r="BC910" i="6"/>
  <c r="BB910" i="6"/>
  <c r="BA910" i="6"/>
  <c r="AZ910" i="6"/>
  <c r="AY910" i="6"/>
  <c r="AX910" i="6"/>
  <c r="AW910" i="6"/>
  <c r="AV910" i="6"/>
  <c r="AU910" i="6"/>
  <c r="AT910" i="6"/>
  <c r="AS910" i="6"/>
  <c r="AR910" i="6"/>
  <c r="AQ910" i="6"/>
  <c r="AP910" i="6"/>
  <c r="AO910" i="6"/>
  <c r="AN910" i="6"/>
  <c r="BD910" i="6" s="1"/>
  <c r="AL910" i="6"/>
  <c r="AK910" i="6"/>
  <c r="AJ910" i="6"/>
  <c r="AI910" i="6"/>
  <c r="AH910" i="6"/>
  <c r="AG910" i="6"/>
  <c r="AM910" i="6" s="1"/>
  <c r="AB910" i="6"/>
  <c r="Z910" i="6"/>
  <c r="Y910" i="6"/>
  <c r="X910" i="6"/>
  <c r="AD910" i="6" s="1"/>
  <c r="V910" i="6"/>
  <c r="T910" i="6"/>
  <c r="S910" i="6"/>
  <c r="R910" i="6"/>
  <c r="Q910" i="6"/>
  <c r="P910" i="6"/>
  <c r="O910" i="6"/>
  <c r="N910" i="6"/>
  <c r="M910" i="6"/>
  <c r="U910" i="6" s="1"/>
  <c r="E910" i="6"/>
  <c r="B910" i="6"/>
  <c r="BK909" i="6"/>
  <c r="BJ909" i="6"/>
  <c r="BC909" i="6"/>
  <c r="BB909" i="6"/>
  <c r="BA909" i="6"/>
  <c r="AZ909" i="6"/>
  <c r="AY909" i="6"/>
  <c r="AX909" i="6"/>
  <c r="AW909" i="6"/>
  <c r="AV909" i="6"/>
  <c r="AU909" i="6"/>
  <c r="AT909" i="6"/>
  <c r="AS909" i="6"/>
  <c r="AR909" i="6"/>
  <c r="AQ909" i="6"/>
  <c r="AP909" i="6"/>
  <c r="AO909" i="6"/>
  <c r="AN909" i="6"/>
  <c r="BD909" i="6" s="1"/>
  <c r="AL909" i="6"/>
  <c r="AK909" i="6"/>
  <c r="AJ909" i="6"/>
  <c r="AI909" i="6"/>
  <c r="AH909" i="6"/>
  <c r="AG909" i="6"/>
  <c r="AM909" i="6" s="1"/>
  <c r="AB909" i="6"/>
  <c r="Z909" i="6"/>
  <c r="Y909" i="6"/>
  <c r="X909" i="6"/>
  <c r="AD909" i="6" s="1"/>
  <c r="V909" i="6"/>
  <c r="T909" i="6"/>
  <c r="S909" i="6"/>
  <c r="R909" i="6"/>
  <c r="Q909" i="6"/>
  <c r="P909" i="6"/>
  <c r="O909" i="6"/>
  <c r="N909" i="6"/>
  <c r="M909" i="6"/>
  <c r="U909" i="6" s="1"/>
  <c r="E909" i="6"/>
  <c r="B909" i="6"/>
  <c r="BK908" i="6"/>
  <c r="BJ908" i="6"/>
  <c r="BC908" i="6"/>
  <c r="BB908" i="6"/>
  <c r="BA908" i="6"/>
  <c r="AZ908" i="6"/>
  <c r="AY908" i="6"/>
  <c r="AX908" i="6"/>
  <c r="AW908" i="6"/>
  <c r="AV908" i="6"/>
  <c r="AU908" i="6"/>
  <c r="AT908" i="6"/>
  <c r="AS908" i="6"/>
  <c r="AR908" i="6"/>
  <c r="AQ908" i="6"/>
  <c r="AP908" i="6"/>
  <c r="AO908" i="6"/>
  <c r="AN908" i="6"/>
  <c r="BD908" i="6" s="1"/>
  <c r="AL908" i="6"/>
  <c r="AK908" i="6"/>
  <c r="AJ908" i="6"/>
  <c r="AI908" i="6"/>
  <c r="AH908" i="6"/>
  <c r="AG908" i="6"/>
  <c r="AM908" i="6" s="1"/>
  <c r="AB908" i="6"/>
  <c r="Z908" i="6"/>
  <c r="Y908" i="6"/>
  <c r="X908" i="6"/>
  <c r="AD908" i="6" s="1"/>
  <c r="V908" i="6"/>
  <c r="T908" i="6"/>
  <c r="S908" i="6"/>
  <c r="R908" i="6"/>
  <c r="Q908" i="6"/>
  <c r="P908" i="6"/>
  <c r="O908" i="6"/>
  <c r="N908" i="6"/>
  <c r="M908" i="6"/>
  <c r="U908" i="6" s="1"/>
  <c r="E908" i="6"/>
  <c r="B908" i="6"/>
  <c r="BK907" i="6"/>
  <c r="BJ907" i="6"/>
  <c r="BC907" i="6"/>
  <c r="BB907" i="6"/>
  <c r="BA907" i="6"/>
  <c r="AZ907" i="6"/>
  <c r="AY907" i="6"/>
  <c r="AX907" i="6"/>
  <c r="AW907" i="6"/>
  <c r="AV907" i="6"/>
  <c r="AU907" i="6"/>
  <c r="AT907" i="6"/>
  <c r="AS907" i="6"/>
  <c r="AR907" i="6"/>
  <c r="AQ907" i="6"/>
  <c r="AP907" i="6"/>
  <c r="AO907" i="6"/>
  <c r="AN907" i="6"/>
  <c r="BD907" i="6" s="1"/>
  <c r="AL907" i="6"/>
  <c r="AK907" i="6"/>
  <c r="AJ907" i="6"/>
  <c r="AI907" i="6"/>
  <c r="AH907" i="6"/>
  <c r="AG907" i="6"/>
  <c r="AM907" i="6" s="1"/>
  <c r="AB907" i="6"/>
  <c r="Z907" i="6"/>
  <c r="Y907" i="6"/>
  <c r="X907" i="6"/>
  <c r="AD907" i="6" s="1"/>
  <c r="V907" i="6"/>
  <c r="T907" i="6"/>
  <c r="S907" i="6"/>
  <c r="R907" i="6"/>
  <c r="Q907" i="6"/>
  <c r="P907" i="6"/>
  <c r="O907" i="6"/>
  <c r="N907" i="6"/>
  <c r="M907" i="6"/>
  <c r="U907" i="6" s="1"/>
  <c r="E907" i="6"/>
  <c r="B907" i="6"/>
  <c r="BK906" i="6"/>
  <c r="BJ906" i="6"/>
  <c r="BC906" i="6"/>
  <c r="BB906" i="6"/>
  <c r="BA906" i="6"/>
  <c r="AZ906" i="6"/>
  <c r="AY906" i="6"/>
  <c r="AX906" i="6"/>
  <c r="AW906" i="6"/>
  <c r="AV906" i="6"/>
  <c r="AU906" i="6"/>
  <c r="AT906" i="6"/>
  <c r="AS906" i="6"/>
  <c r="AR906" i="6"/>
  <c r="AQ906" i="6"/>
  <c r="AP906" i="6"/>
  <c r="AO906" i="6"/>
  <c r="AN906" i="6"/>
  <c r="BD906" i="6" s="1"/>
  <c r="AL906" i="6"/>
  <c r="AK906" i="6"/>
  <c r="AJ906" i="6"/>
  <c r="AI906" i="6"/>
  <c r="AH906" i="6"/>
  <c r="AG906" i="6"/>
  <c r="AM906" i="6" s="1"/>
  <c r="AB906" i="6"/>
  <c r="Z906" i="6"/>
  <c r="Y906" i="6"/>
  <c r="X906" i="6"/>
  <c r="AD906" i="6" s="1"/>
  <c r="V906" i="6"/>
  <c r="T906" i="6"/>
  <c r="S906" i="6"/>
  <c r="R906" i="6"/>
  <c r="Q906" i="6"/>
  <c r="P906" i="6"/>
  <c r="O906" i="6"/>
  <c r="N906" i="6"/>
  <c r="M906" i="6"/>
  <c r="U906" i="6" s="1"/>
  <c r="E906" i="6"/>
  <c r="B906" i="6"/>
  <c r="BK905" i="6"/>
  <c r="BJ905" i="6"/>
  <c r="BC905" i="6"/>
  <c r="BB905" i="6"/>
  <c r="BA905" i="6"/>
  <c r="AZ905" i="6"/>
  <c r="AY905" i="6"/>
  <c r="AX905" i="6"/>
  <c r="AW905" i="6"/>
  <c r="AV905" i="6"/>
  <c r="AU905" i="6"/>
  <c r="AT905" i="6"/>
  <c r="AS905" i="6"/>
  <c r="AR905" i="6"/>
  <c r="AQ905" i="6"/>
  <c r="AP905" i="6"/>
  <c r="AO905" i="6"/>
  <c r="AN905" i="6"/>
  <c r="BD905" i="6" s="1"/>
  <c r="AL905" i="6"/>
  <c r="AK905" i="6"/>
  <c r="AJ905" i="6"/>
  <c r="AI905" i="6"/>
  <c r="AH905" i="6"/>
  <c r="AG905" i="6"/>
  <c r="AM905" i="6" s="1"/>
  <c r="AB905" i="6"/>
  <c r="Z905" i="6"/>
  <c r="Y905" i="6"/>
  <c r="X905" i="6"/>
  <c r="AD905" i="6" s="1"/>
  <c r="V905" i="6"/>
  <c r="T905" i="6"/>
  <c r="S905" i="6"/>
  <c r="R905" i="6"/>
  <c r="Q905" i="6"/>
  <c r="P905" i="6"/>
  <c r="O905" i="6"/>
  <c r="N905" i="6"/>
  <c r="M905" i="6"/>
  <c r="U905" i="6" s="1"/>
  <c r="E905" i="6"/>
  <c r="B905" i="6"/>
  <c r="BK904" i="6"/>
  <c r="BJ904" i="6"/>
  <c r="BC904" i="6"/>
  <c r="BB904" i="6"/>
  <c r="BA904" i="6"/>
  <c r="AZ904" i="6"/>
  <c r="AY904" i="6"/>
  <c r="AX904" i="6"/>
  <c r="AW904" i="6"/>
  <c r="AV904" i="6"/>
  <c r="AU904" i="6"/>
  <c r="AT904" i="6"/>
  <c r="AS904" i="6"/>
  <c r="AR904" i="6"/>
  <c r="AQ904" i="6"/>
  <c r="AP904" i="6"/>
  <c r="AO904" i="6"/>
  <c r="AN904" i="6"/>
  <c r="BD904" i="6" s="1"/>
  <c r="AL904" i="6"/>
  <c r="AK904" i="6"/>
  <c r="AJ904" i="6"/>
  <c r="AI904" i="6"/>
  <c r="AH904" i="6"/>
  <c r="AG904" i="6"/>
  <c r="AM904" i="6" s="1"/>
  <c r="AB904" i="6"/>
  <c r="Z904" i="6"/>
  <c r="Y904" i="6"/>
  <c r="X904" i="6"/>
  <c r="AD904" i="6" s="1"/>
  <c r="V904" i="6"/>
  <c r="T904" i="6"/>
  <c r="S904" i="6"/>
  <c r="R904" i="6"/>
  <c r="Q904" i="6"/>
  <c r="P904" i="6"/>
  <c r="O904" i="6"/>
  <c r="N904" i="6"/>
  <c r="M904" i="6"/>
  <c r="U904" i="6" s="1"/>
  <c r="E904" i="6"/>
  <c r="B904" i="6"/>
  <c r="BK903" i="6"/>
  <c r="BJ903" i="6"/>
  <c r="BC903" i="6"/>
  <c r="BB903" i="6"/>
  <c r="BA903" i="6"/>
  <c r="AZ903" i="6"/>
  <c r="AY903" i="6"/>
  <c r="AX903" i="6"/>
  <c r="AW903" i="6"/>
  <c r="AV903" i="6"/>
  <c r="AU903" i="6"/>
  <c r="AT903" i="6"/>
  <c r="AS903" i="6"/>
  <c r="AR903" i="6"/>
  <c r="AQ903" i="6"/>
  <c r="AP903" i="6"/>
  <c r="AO903" i="6"/>
  <c r="AN903" i="6"/>
  <c r="BD903" i="6" s="1"/>
  <c r="AL903" i="6"/>
  <c r="AK903" i="6"/>
  <c r="AJ903" i="6"/>
  <c r="AI903" i="6"/>
  <c r="AH903" i="6"/>
  <c r="AG903" i="6"/>
  <c r="AM903" i="6" s="1"/>
  <c r="AB903" i="6"/>
  <c r="Z903" i="6"/>
  <c r="Y903" i="6"/>
  <c r="X903" i="6"/>
  <c r="AD903" i="6" s="1"/>
  <c r="V903" i="6"/>
  <c r="T903" i="6"/>
  <c r="S903" i="6"/>
  <c r="R903" i="6"/>
  <c r="Q903" i="6"/>
  <c r="P903" i="6"/>
  <c r="O903" i="6"/>
  <c r="N903" i="6"/>
  <c r="M903" i="6"/>
  <c r="U903" i="6" s="1"/>
  <c r="E903" i="6"/>
  <c r="B903" i="6"/>
  <c r="BK902" i="6"/>
  <c r="BJ902" i="6"/>
  <c r="BC902" i="6"/>
  <c r="BB902" i="6"/>
  <c r="BA902" i="6"/>
  <c r="AZ902" i="6"/>
  <c r="AY902" i="6"/>
  <c r="AX902" i="6"/>
  <c r="AW902" i="6"/>
  <c r="AV902" i="6"/>
  <c r="AU902" i="6"/>
  <c r="AT902" i="6"/>
  <c r="AS902" i="6"/>
  <c r="AR902" i="6"/>
  <c r="AQ902" i="6"/>
  <c r="AP902" i="6"/>
  <c r="AO902" i="6"/>
  <c r="AN902" i="6"/>
  <c r="BD902" i="6" s="1"/>
  <c r="AL902" i="6"/>
  <c r="AK902" i="6"/>
  <c r="AJ902" i="6"/>
  <c r="AI902" i="6"/>
  <c r="AH902" i="6"/>
  <c r="AG902" i="6"/>
  <c r="AM902" i="6" s="1"/>
  <c r="AB902" i="6"/>
  <c r="Z902" i="6"/>
  <c r="Y902" i="6"/>
  <c r="X902" i="6"/>
  <c r="AD902" i="6" s="1"/>
  <c r="V902" i="6"/>
  <c r="T902" i="6"/>
  <c r="S902" i="6"/>
  <c r="R902" i="6"/>
  <c r="Q902" i="6"/>
  <c r="P902" i="6"/>
  <c r="O902" i="6"/>
  <c r="N902" i="6"/>
  <c r="M902" i="6"/>
  <c r="U902" i="6" s="1"/>
  <c r="E902" i="6"/>
  <c r="B902" i="6"/>
  <c r="BK901" i="6"/>
  <c r="BJ901" i="6"/>
  <c r="BC901" i="6"/>
  <c r="BB901" i="6"/>
  <c r="BA901" i="6"/>
  <c r="AZ901" i="6"/>
  <c r="AY901" i="6"/>
  <c r="AX901" i="6"/>
  <c r="AW901" i="6"/>
  <c r="AV901" i="6"/>
  <c r="AU901" i="6"/>
  <c r="AT901" i="6"/>
  <c r="AS901" i="6"/>
  <c r="AR901" i="6"/>
  <c r="AQ901" i="6"/>
  <c r="AP901" i="6"/>
  <c r="AO901" i="6"/>
  <c r="AN901" i="6"/>
  <c r="BD901" i="6" s="1"/>
  <c r="AL901" i="6"/>
  <c r="AK901" i="6"/>
  <c r="AJ901" i="6"/>
  <c r="AI901" i="6"/>
  <c r="AH901" i="6"/>
  <c r="AG901" i="6"/>
  <c r="AM901" i="6" s="1"/>
  <c r="AB901" i="6"/>
  <c r="Z901" i="6"/>
  <c r="Y901" i="6"/>
  <c r="X901" i="6"/>
  <c r="AD901" i="6" s="1"/>
  <c r="V901" i="6"/>
  <c r="T901" i="6"/>
  <c r="S901" i="6"/>
  <c r="R901" i="6"/>
  <c r="Q901" i="6"/>
  <c r="P901" i="6"/>
  <c r="O901" i="6"/>
  <c r="N901" i="6"/>
  <c r="M901" i="6"/>
  <c r="U901" i="6" s="1"/>
  <c r="E901" i="6"/>
  <c r="B901" i="6"/>
  <c r="BK900" i="6"/>
  <c r="BJ900" i="6"/>
  <c r="BC900" i="6"/>
  <c r="BB900" i="6"/>
  <c r="BA900" i="6"/>
  <c r="AZ900" i="6"/>
  <c r="AY900" i="6"/>
  <c r="AX900" i="6"/>
  <c r="AW900" i="6"/>
  <c r="AV900" i="6"/>
  <c r="AU900" i="6"/>
  <c r="AT900" i="6"/>
  <c r="AS900" i="6"/>
  <c r="AR900" i="6"/>
  <c r="AQ900" i="6"/>
  <c r="AP900" i="6"/>
  <c r="AO900" i="6"/>
  <c r="AN900" i="6"/>
  <c r="BD900" i="6" s="1"/>
  <c r="AL900" i="6"/>
  <c r="AK900" i="6"/>
  <c r="AJ900" i="6"/>
  <c r="AI900" i="6"/>
  <c r="AH900" i="6"/>
  <c r="AG900" i="6"/>
  <c r="AM900" i="6" s="1"/>
  <c r="AB900" i="6"/>
  <c r="Z900" i="6"/>
  <c r="Y900" i="6"/>
  <c r="X900" i="6"/>
  <c r="AD900" i="6" s="1"/>
  <c r="V900" i="6"/>
  <c r="T900" i="6"/>
  <c r="S900" i="6"/>
  <c r="R900" i="6"/>
  <c r="Q900" i="6"/>
  <c r="P900" i="6"/>
  <c r="O900" i="6"/>
  <c r="N900" i="6"/>
  <c r="M900" i="6"/>
  <c r="U900" i="6" s="1"/>
  <c r="E900" i="6"/>
  <c r="B900" i="6"/>
  <c r="BK899" i="6"/>
  <c r="BJ899" i="6"/>
  <c r="BC899" i="6"/>
  <c r="BB899" i="6"/>
  <c r="BA899" i="6"/>
  <c r="AZ899" i="6"/>
  <c r="AY899" i="6"/>
  <c r="AX899" i="6"/>
  <c r="AW899" i="6"/>
  <c r="AV899" i="6"/>
  <c r="AU899" i="6"/>
  <c r="AT899" i="6"/>
  <c r="AS899" i="6"/>
  <c r="AR899" i="6"/>
  <c r="AQ899" i="6"/>
  <c r="AP899" i="6"/>
  <c r="AO899" i="6"/>
  <c r="AN899" i="6"/>
  <c r="BD899" i="6" s="1"/>
  <c r="AL899" i="6"/>
  <c r="AK899" i="6"/>
  <c r="AJ899" i="6"/>
  <c r="AI899" i="6"/>
  <c r="AH899" i="6"/>
  <c r="AG899" i="6"/>
  <c r="AM899" i="6" s="1"/>
  <c r="AB899" i="6"/>
  <c r="Z899" i="6"/>
  <c r="Y899" i="6"/>
  <c r="X899" i="6"/>
  <c r="AD899" i="6" s="1"/>
  <c r="V899" i="6"/>
  <c r="T899" i="6"/>
  <c r="S899" i="6"/>
  <c r="R899" i="6"/>
  <c r="Q899" i="6"/>
  <c r="P899" i="6"/>
  <c r="O899" i="6"/>
  <c r="N899" i="6"/>
  <c r="M899" i="6"/>
  <c r="U899" i="6" s="1"/>
  <c r="E899" i="6"/>
  <c r="B899" i="6"/>
  <c r="BK898" i="6"/>
  <c r="BJ898" i="6"/>
  <c r="BC898" i="6"/>
  <c r="BB898" i="6"/>
  <c r="BA898" i="6"/>
  <c r="AZ898" i="6"/>
  <c r="AY898" i="6"/>
  <c r="AX898" i="6"/>
  <c r="AW898" i="6"/>
  <c r="AV898" i="6"/>
  <c r="AU898" i="6"/>
  <c r="AT898" i="6"/>
  <c r="AS898" i="6"/>
  <c r="AR898" i="6"/>
  <c r="AQ898" i="6"/>
  <c r="AP898" i="6"/>
  <c r="AO898" i="6"/>
  <c r="AN898" i="6"/>
  <c r="BD898" i="6" s="1"/>
  <c r="AL898" i="6"/>
  <c r="AK898" i="6"/>
  <c r="AJ898" i="6"/>
  <c r="AI898" i="6"/>
  <c r="AH898" i="6"/>
  <c r="AG898" i="6"/>
  <c r="AM898" i="6" s="1"/>
  <c r="AB898" i="6"/>
  <c r="Z898" i="6"/>
  <c r="Y898" i="6"/>
  <c r="X898" i="6"/>
  <c r="AD898" i="6" s="1"/>
  <c r="V898" i="6"/>
  <c r="T898" i="6"/>
  <c r="S898" i="6"/>
  <c r="R898" i="6"/>
  <c r="Q898" i="6"/>
  <c r="P898" i="6"/>
  <c r="O898" i="6"/>
  <c r="N898" i="6"/>
  <c r="M898" i="6"/>
  <c r="U898" i="6" s="1"/>
  <c r="E898" i="6"/>
  <c r="B898" i="6"/>
  <c r="BK897" i="6"/>
  <c r="BJ897" i="6"/>
  <c r="BC897" i="6"/>
  <c r="BB897" i="6"/>
  <c r="BA897" i="6"/>
  <c r="AZ897" i="6"/>
  <c r="AY897" i="6"/>
  <c r="AX897" i="6"/>
  <c r="AW897" i="6"/>
  <c r="AV897" i="6"/>
  <c r="AU897" i="6"/>
  <c r="AT897" i="6"/>
  <c r="AS897" i="6"/>
  <c r="AR897" i="6"/>
  <c r="AQ897" i="6"/>
  <c r="AP897" i="6"/>
  <c r="AO897" i="6"/>
  <c r="AN897" i="6"/>
  <c r="BD897" i="6" s="1"/>
  <c r="AL897" i="6"/>
  <c r="AK897" i="6"/>
  <c r="AJ897" i="6"/>
  <c r="AI897" i="6"/>
  <c r="AH897" i="6"/>
  <c r="AG897" i="6"/>
  <c r="AM897" i="6" s="1"/>
  <c r="AB897" i="6"/>
  <c r="Z897" i="6"/>
  <c r="Y897" i="6"/>
  <c r="X897" i="6"/>
  <c r="AD897" i="6" s="1"/>
  <c r="V897" i="6"/>
  <c r="T897" i="6"/>
  <c r="S897" i="6"/>
  <c r="R897" i="6"/>
  <c r="Q897" i="6"/>
  <c r="P897" i="6"/>
  <c r="O897" i="6"/>
  <c r="N897" i="6"/>
  <c r="M897" i="6"/>
  <c r="U897" i="6" s="1"/>
  <c r="E897" i="6"/>
  <c r="B897" i="6"/>
  <c r="BK896" i="6"/>
  <c r="BJ896" i="6"/>
  <c r="BC896" i="6"/>
  <c r="BB896" i="6"/>
  <c r="BA896" i="6"/>
  <c r="AZ896" i="6"/>
  <c r="AY896" i="6"/>
  <c r="AX896" i="6"/>
  <c r="AW896" i="6"/>
  <c r="AV896" i="6"/>
  <c r="AU896" i="6"/>
  <c r="AT896" i="6"/>
  <c r="AS896" i="6"/>
  <c r="AR896" i="6"/>
  <c r="AQ896" i="6"/>
  <c r="AP896" i="6"/>
  <c r="AO896" i="6"/>
  <c r="AN896" i="6"/>
  <c r="BD896" i="6" s="1"/>
  <c r="AL896" i="6"/>
  <c r="AK896" i="6"/>
  <c r="AJ896" i="6"/>
  <c r="AI896" i="6"/>
  <c r="AH896" i="6"/>
  <c r="AG896" i="6"/>
  <c r="AM896" i="6" s="1"/>
  <c r="AB896" i="6"/>
  <c r="Z896" i="6"/>
  <c r="Y896" i="6"/>
  <c r="X896" i="6"/>
  <c r="AD896" i="6" s="1"/>
  <c r="V896" i="6"/>
  <c r="T896" i="6"/>
  <c r="S896" i="6"/>
  <c r="R896" i="6"/>
  <c r="Q896" i="6"/>
  <c r="P896" i="6"/>
  <c r="O896" i="6"/>
  <c r="N896" i="6"/>
  <c r="M896" i="6"/>
  <c r="U896" i="6" s="1"/>
  <c r="E896" i="6"/>
  <c r="B896" i="6"/>
  <c r="BK895" i="6"/>
  <c r="BJ895" i="6"/>
  <c r="BC895" i="6"/>
  <c r="BB895" i="6"/>
  <c r="BA895" i="6"/>
  <c r="AZ895" i="6"/>
  <c r="AY895" i="6"/>
  <c r="AX895" i="6"/>
  <c r="AW895" i="6"/>
  <c r="AV895" i="6"/>
  <c r="AU895" i="6"/>
  <c r="AT895" i="6"/>
  <c r="AS895" i="6"/>
  <c r="AR895" i="6"/>
  <c r="AQ895" i="6"/>
  <c r="AP895" i="6"/>
  <c r="AO895" i="6"/>
  <c r="AN895" i="6"/>
  <c r="BD895" i="6" s="1"/>
  <c r="AL895" i="6"/>
  <c r="AK895" i="6"/>
  <c r="AJ895" i="6"/>
  <c r="AI895" i="6"/>
  <c r="AH895" i="6"/>
  <c r="AG895" i="6"/>
  <c r="AM895" i="6" s="1"/>
  <c r="AB895" i="6"/>
  <c r="Z895" i="6"/>
  <c r="Y895" i="6"/>
  <c r="X895" i="6"/>
  <c r="AD895" i="6" s="1"/>
  <c r="V895" i="6"/>
  <c r="T895" i="6"/>
  <c r="S895" i="6"/>
  <c r="R895" i="6"/>
  <c r="Q895" i="6"/>
  <c r="P895" i="6"/>
  <c r="O895" i="6"/>
  <c r="N895" i="6"/>
  <c r="M895" i="6"/>
  <c r="U895" i="6" s="1"/>
  <c r="E895" i="6"/>
  <c r="B895" i="6"/>
  <c r="BK894" i="6"/>
  <c r="BJ894" i="6"/>
  <c r="BC894" i="6"/>
  <c r="BB894" i="6"/>
  <c r="BA894" i="6"/>
  <c r="AZ894" i="6"/>
  <c r="AY894" i="6"/>
  <c r="AX894" i="6"/>
  <c r="AW894" i="6"/>
  <c r="AV894" i="6"/>
  <c r="AU894" i="6"/>
  <c r="AT894" i="6"/>
  <c r="AS894" i="6"/>
  <c r="AR894" i="6"/>
  <c r="AQ894" i="6"/>
  <c r="AP894" i="6"/>
  <c r="AO894" i="6"/>
  <c r="AN894" i="6"/>
  <c r="BD894" i="6" s="1"/>
  <c r="AL894" i="6"/>
  <c r="AK894" i="6"/>
  <c r="AJ894" i="6"/>
  <c r="AI894" i="6"/>
  <c r="AH894" i="6"/>
  <c r="AG894" i="6"/>
  <c r="AM894" i="6" s="1"/>
  <c r="AB894" i="6"/>
  <c r="Z894" i="6"/>
  <c r="Y894" i="6"/>
  <c r="X894" i="6"/>
  <c r="AD894" i="6" s="1"/>
  <c r="V894" i="6"/>
  <c r="T894" i="6"/>
  <c r="S894" i="6"/>
  <c r="R894" i="6"/>
  <c r="Q894" i="6"/>
  <c r="P894" i="6"/>
  <c r="O894" i="6"/>
  <c r="N894" i="6"/>
  <c r="M894" i="6"/>
  <c r="U894" i="6" s="1"/>
  <c r="E894" i="6"/>
  <c r="B894" i="6"/>
  <c r="BK893" i="6"/>
  <c r="BJ893" i="6"/>
  <c r="BC893" i="6"/>
  <c r="BB893" i="6"/>
  <c r="BA893" i="6"/>
  <c r="AZ893" i="6"/>
  <c r="AY893" i="6"/>
  <c r="AX893" i="6"/>
  <c r="AW893" i="6"/>
  <c r="AV893" i="6"/>
  <c r="AU893" i="6"/>
  <c r="AT893" i="6"/>
  <c r="AS893" i="6"/>
  <c r="AR893" i="6"/>
  <c r="AQ893" i="6"/>
  <c r="AP893" i="6"/>
  <c r="AO893" i="6"/>
  <c r="AN893" i="6"/>
  <c r="BD893" i="6" s="1"/>
  <c r="AL893" i="6"/>
  <c r="AK893" i="6"/>
  <c r="AJ893" i="6"/>
  <c r="AI893" i="6"/>
  <c r="AH893" i="6"/>
  <c r="AG893" i="6"/>
  <c r="AM893" i="6" s="1"/>
  <c r="AB893" i="6"/>
  <c r="Z893" i="6"/>
  <c r="Y893" i="6"/>
  <c r="X893" i="6"/>
  <c r="AD893" i="6" s="1"/>
  <c r="V893" i="6"/>
  <c r="T893" i="6"/>
  <c r="S893" i="6"/>
  <c r="R893" i="6"/>
  <c r="Q893" i="6"/>
  <c r="P893" i="6"/>
  <c r="O893" i="6"/>
  <c r="N893" i="6"/>
  <c r="M893" i="6"/>
  <c r="U893" i="6" s="1"/>
  <c r="E893" i="6"/>
  <c r="B893" i="6"/>
  <c r="BK892" i="6"/>
  <c r="BJ892" i="6"/>
  <c r="BC892" i="6"/>
  <c r="BB892" i="6"/>
  <c r="BA892" i="6"/>
  <c r="AZ892" i="6"/>
  <c r="AY892" i="6"/>
  <c r="AX892" i="6"/>
  <c r="AW892" i="6"/>
  <c r="AV892" i="6"/>
  <c r="AU892" i="6"/>
  <c r="AT892" i="6"/>
  <c r="AS892" i="6"/>
  <c r="AR892" i="6"/>
  <c r="AQ892" i="6"/>
  <c r="AP892" i="6"/>
  <c r="AO892" i="6"/>
  <c r="AN892" i="6"/>
  <c r="BD892" i="6" s="1"/>
  <c r="AL892" i="6"/>
  <c r="AK892" i="6"/>
  <c r="AJ892" i="6"/>
  <c r="AI892" i="6"/>
  <c r="AH892" i="6"/>
  <c r="AG892" i="6"/>
  <c r="AM892" i="6" s="1"/>
  <c r="AB892" i="6"/>
  <c r="Z892" i="6"/>
  <c r="Y892" i="6"/>
  <c r="X892" i="6"/>
  <c r="AD892" i="6" s="1"/>
  <c r="V892" i="6"/>
  <c r="T892" i="6"/>
  <c r="S892" i="6"/>
  <c r="R892" i="6"/>
  <c r="Q892" i="6"/>
  <c r="P892" i="6"/>
  <c r="O892" i="6"/>
  <c r="N892" i="6"/>
  <c r="M892" i="6"/>
  <c r="U892" i="6" s="1"/>
  <c r="E892" i="6"/>
  <c r="B892" i="6"/>
  <c r="BK891" i="6"/>
  <c r="BJ891" i="6"/>
  <c r="BC891" i="6"/>
  <c r="BB891" i="6"/>
  <c r="BA891" i="6"/>
  <c r="AZ891" i="6"/>
  <c r="AY891" i="6"/>
  <c r="AX891" i="6"/>
  <c r="AW891" i="6"/>
  <c r="AV891" i="6"/>
  <c r="AU891" i="6"/>
  <c r="AT891" i="6"/>
  <c r="AS891" i="6"/>
  <c r="AR891" i="6"/>
  <c r="AQ891" i="6"/>
  <c r="AP891" i="6"/>
  <c r="AO891" i="6"/>
  <c r="AN891" i="6"/>
  <c r="BD891" i="6" s="1"/>
  <c r="AL891" i="6"/>
  <c r="AK891" i="6"/>
  <c r="AJ891" i="6"/>
  <c r="AI891" i="6"/>
  <c r="AH891" i="6"/>
  <c r="AG891" i="6"/>
  <c r="AM891" i="6" s="1"/>
  <c r="AB891" i="6"/>
  <c r="Z891" i="6"/>
  <c r="Y891" i="6"/>
  <c r="X891" i="6"/>
  <c r="AD891" i="6" s="1"/>
  <c r="V891" i="6"/>
  <c r="T891" i="6"/>
  <c r="S891" i="6"/>
  <c r="R891" i="6"/>
  <c r="Q891" i="6"/>
  <c r="P891" i="6"/>
  <c r="O891" i="6"/>
  <c r="N891" i="6"/>
  <c r="M891" i="6"/>
  <c r="U891" i="6" s="1"/>
  <c r="E891" i="6"/>
  <c r="B891" i="6"/>
  <c r="BK890" i="6"/>
  <c r="BJ890" i="6"/>
  <c r="BC890" i="6"/>
  <c r="BB890" i="6"/>
  <c r="BA890" i="6"/>
  <c r="AZ890" i="6"/>
  <c r="AY890" i="6"/>
  <c r="AX890" i="6"/>
  <c r="AW890" i="6"/>
  <c r="AV890" i="6"/>
  <c r="AU890" i="6"/>
  <c r="AT890" i="6"/>
  <c r="AS890" i="6"/>
  <c r="AR890" i="6"/>
  <c r="AQ890" i="6"/>
  <c r="AP890" i="6"/>
  <c r="AO890" i="6"/>
  <c r="AN890" i="6"/>
  <c r="BD890" i="6" s="1"/>
  <c r="AL890" i="6"/>
  <c r="AK890" i="6"/>
  <c r="AJ890" i="6"/>
  <c r="AI890" i="6"/>
  <c r="AH890" i="6"/>
  <c r="AG890" i="6"/>
  <c r="AM890" i="6" s="1"/>
  <c r="AB890" i="6"/>
  <c r="Z890" i="6"/>
  <c r="Y890" i="6"/>
  <c r="X890" i="6"/>
  <c r="AD890" i="6" s="1"/>
  <c r="V890" i="6"/>
  <c r="T890" i="6"/>
  <c r="S890" i="6"/>
  <c r="R890" i="6"/>
  <c r="Q890" i="6"/>
  <c r="P890" i="6"/>
  <c r="O890" i="6"/>
  <c r="N890" i="6"/>
  <c r="M890" i="6"/>
  <c r="U890" i="6" s="1"/>
  <c r="E890" i="6"/>
  <c r="B890" i="6"/>
  <c r="BK889" i="6"/>
  <c r="BJ889" i="6"/>
  <c r="BC889" i="6"/>
  <c r="BB889" i="6"/>
  <c r="BA889" i="6"/>
  <c r="AZ889" i="6"/>
  <c r="AY889" i="6"/>
  <c r="AX889" i="6"/>
  <c r="AW889" i="6"/>
  <c r="AV889" i="6"/>
  <c r="AU889" i="6"/>
  <c r="AT889" i="6"/>
  <c r="AS889" i="6"/>
  <c r="AR889" i="6"/>
  <c r="AQ889" i="6"/>
  <c r="AP889" i="6"/>
  <c r="AO889" i="6"/>
  <c r="AN889" i="6"/>
  <c r="BD889" i="6" s="1"/>
  <c r="AL889" i="6"/>
  <c r="AK889" i="6"/>
  <c r="AJ889" i="6"/>
  <c r="AI889" i="6"/>
  <c r="AH889" i="6"/>
  <c r="AG889" i="6"/>
  <c r="AM889" i="6" s="1"/>
  <c r="AB889" i="6"/>
  <c r="Z889" i="6"/>
  <c r="Y889" i="6"/>
  <c r="X889" i="6"/>
  <c r="AD889" i="6" s="1"/>
  <c r="V889" i="6"/>
  <c r="T889" i="6"/>
  <c r="S889" i="6"/>
  <c r="R889" i="6"/>
  <c r="Q889" i="6"/>
  <c r="P889" i="6"/>
  <c r="O889" i="6"/>
  <c r="N889" i="6"/>
  <c r="M889" i="6"/>
  <c r="U889" i="6" s="1"/>
  <c r="E889" i="6"/>
  <c r="B889" i="6"/>
  <c r="BK888" i="6"/>
  <c r="BJ888" i="6"/>
  <c r="BC888" i="6"/>
  <c r="BB888" i="6"/>
  <c r="BA888" i="6"/>
  <c r="AZ888" i="6"/>
  <c r="AY888" i="6"/>
  <c r="AX888" i="6"/>
  <c r="AW888" i="6"/>
  <c r="AV888" i="6"/>
  <c r="AU888" i="6"/>
  <c r="AT888" i="6"/>
  <c r="AS888" i="6"/>
  <c r="AR888" i="6"/>
  <c r="AQ888" i="6"/>
  <c r="AP888" i="6"/>
  <c r="AO888" i="6"/>
  <c r="AN888" i="6"/>
  <c r="BD888" i="6" s="1"/>
  <c r="AL888" i="6"/>
  <c r="AK888" i="6"/>
  <c r="AJ888" i="6"/>
  <c r="AI888" i="6"/>
  <c r="AH888" i="6"/>
  <c r="AG888" i="6"/>
  <c r="AM888" i="6" s="1"/>
  <c r="AB888" i="6"/>
  <c r="Z888" i="6"/>
  <c r="Y888" i="6"/>
  <c r="X888" i="6"/>
  <c r="AD888" i="6" s="1"/>
  <c r="V888" i="6"/>
  <c r="T888" i="6"/>
  <c r="S888" i="6"/>
  <c r="R888" i="6"/>
  <c r="Q888" i="6"/>
  <c r="P888" i="6"/>
  <c r="O888" i="6"/>
  <c r="N888" i="6"/>
  <c r="M888" i="6"/>
  <c r="U888" i="6" s="1"/>
  <c r="E888" i="6"/>
  <c r="B888" i="6"/>
  <c r="BK887" i="6"/>
  <c r="BJ887" i="6"/>
  <c r="BC887" i="6"/>
  <c r="BB887" i="6"/>
  <c r="BA887" i="6"/>
  <c r="AZ887" i="6"/>
  <c r="AY887" i="6"/>
  <c r="AX887" i="6"/>
  <c r="AW887" i="6"/>
  <c r="AV887" i="6"/>
  <c r="AU887" i="6"/>
  <c r="AT887" i="6"/>
  <c r="AS887" i="6"/>
  <c r="AR887" i="6"/>
  <c r="AQ887" i="6"/>
  <c r="AP887" i="6"/>
  <c r="AO887" i="6"/>
  <c r="AN887" i="6"/>
  <c r="BD887" i="6" s="1"/>
  <c r="AL887" i="6"/>
  <c r="AK887" i="6"/>
  <c r="AJ887" i="6"/>
  <c r="AI887" i="6"/>
  <c r="AH887" i="6"/>
  <c r="AG887" i="6"/>
  <c r="AM887" i="6" s="1"/>
  <c r="AB887" i="6"/>
  <c r="Z887" i="6"/>
  <c r="Y887" i="6"/>
  <c r="X887" i="6"/>
  <c r="AD887" i="6" s="1"/>
  <c r="V887" i="6"/>
  <c r="T887" i="6"/>
  <c r="S887" i="6"/>
  <c r="R887" i="6"/>
  <c r="Q887" i="6"/>
  <c r="P887" i="6"/>
  <c r="O887" i="6"/>
  <c r="N887" i="6"/>
  <c r="M887" i="6"/>
  <c r="U887" i="6" s="1"/>
  <c r="E887" i="6"/>
  <c r="B887" i="6"/>
  <c r="BK886" i="6"/>
  <c r="BJ886" i="6"/>
  <c r="BC886" i="6"/>
  <c r="BB886" i="6"/>
  <c r="BA886" i="6"/>
  <c r="AZ886" i="6"/>
  <c r="AY886" i="6"/>
  <c r="AX886" i="6"/>
  <c r="AW886" i="6"/>
  <c r="AV886" i="6"/>
  <c r="AU886" i="6"/>
  <c r="AT886" i="6"/>
  <c r="AS886" i="6"/>
  <c r="AR886" i="6"/>
  <c r="AQ886" i="6"/>
  <c r="AP886" i="6"/>
  <c r="AO886" i="6"/>
  <c r="AN886" i="6"/>
  <c r="BD886" i="6" s="1"/>
  <c r="AL886" i="6"/>
  <c r="AK886" i="6"/>
  <c r="AJ886" i="6"/>
  <c r="AI886" i="6"/>
  <c r="AH886" i="6"/>
  <c r="AG886" i="6"/>
  <c r="AM886" i="6" s="1"/>
  <c r="AB886" i="6"/>
  <c r="Z886" i="6"/>
  <c r="Y886" i="6"/>
  <c r="X886" i="6"/>
  <c r="AD886" i="6" s="1"/>
  <c r="V886" i="6"/>
  <c r="T886" i="6"/>
  <c r="S886" i="6"/>
  <c r="R886" i="6"/>
  <c r="Q886" i="6"/>
  <c r="P886" i="6"/>
  <c r="O886" i="6"/>
  <c r="N886" i="6"/>
  <c r="M886" i="6"/>
  <c r="U886" i="6" s="1"/>
  <c r="E886" i="6"/>
  <c r="B886" i="6"/>
  <c r="BK885" i="6"/>
  <c r="BJ885" i="6"/>
  <c r="BC885" i="6"/>
  <c r="BB885" i="6"/>
  <c r="BA885" i="6"/>
  <c r="AZ885" i="6"/>
  <c r="AY885" i="6"/>
  <c r="AX885" i="6"/>
  <c r="AW885" i="6"/>
  <c r="AV885" i="6"/>
  <c r="AU885" i="6"/>
  <c r="AT885" i="6"/>
  <c r="AS885" i="6"/>
  <c r="AR885" i="6"/>
  <c r="AQ885" i="6"/>
  <c r="AP885" i="6"/>
  <c r="AO885" i="6"/>
  <c r="AN885" i="6"/>
  <c r="BD885" i="6" s="1"/>
  <c r="AL885" i="6"/>
  <c r="AK885" i="6"/>
  <c r="AJ885" i="6"/>
  <c r="AI885" i="6"/>
  <c r="AH885" i="6"/>
  <c r="AG885" i="6"/>
  <c r="AM885" i="6" s="1"/>
  <c r="AB885" i="6"/>
  <c r="Z885" i="6"/>
  <c r="Y885" i="6"/>
  <c r="X885" i="6"/>
  <c r="AD885" i="6" s="1"/>
  <c r="V885" i="6"/>
  <c r="T885" i="6"/>
  <c r="S885" i="6"/>
  <c r="R885" i="6"/>
  <c r="Q885" i="6"/>
  <c r="P885" i="6"/>
  <c r="O885" i="6"/>
  <c r="N885" i="6"/>
  <c r="M885" i="6"/>
  <c r="U885" i="6" s="1"/>
  <c r="E885" i="6"/>
  <c r="B885" i="6"/>
  <c r="BK884" i="6"/>
  <c r="BJ884" i="6"/>
  <c r="BC884" i="6"/>
  <c r="BB884" i="6"/>
  <c r="BA884" i="6"/>
  <c r="AZ884" i="6"/>
  <c r="AY884" i="6"/>
  <c r="AX884" i="6"/>
  <c r="AW884" i="6"/>
  <c r="AV884" i="6"/>
  <c r="AU884" i="6"/>
  <c r="AT884" i="6"/>
  <c r="AS884" i="6"/>
  <c r="AR884" i="6"/>
  <c r="AQ884" i="6"/>
  <c r="AP884" i="6"/>
  <c r="AO884" i="6"/>
  <c r="AN884" i="6"/>
  <c r="BD884" i="6" s="1"/>
  <c r="AL884" i="6"/>
  <c r="AK884" i="6"/>
  <c r="AJ884" i="6"/>
  <c r="AI884" i="6"/>
  <c r="AH884" i="6"/>
  <c r="AG884" i="6"/>
  <c r="AM884" i="6" s="1"/>
  <c r="AB884" i="6"/>
  <c r="Z884" i="6"/>
  <c r="Y884" i="6"/>
  <c r="X884" i="6"/>
  <c r="AD884" i="6" s="1"/>
  <c r="V884" i="6"/>
  <c r="T884" i="6"/>
  <c r="S884" i="6"/>
  <c r="R884" i="6"/>
  <c r="Q884" i="6"/>
  <c r="P884" i="6"/>
  <c r="O884" i="6"/>
  <c r="N884" i="6"/>
  <c r="M884" i="6"/>
  <c r="U884" i="6" s="1"/>
  <c r="E884" i="6"/>
  <c r="B884" i="6"/>
  <c r="BK883" i="6"/>
  <c r="BJ883" i="6"/>
  <c r="BC883" i="6"/>
  <c r="BB883" i="6"/>
  <c r="BA883" i="6"/>
  <c r="AZ883" i="6"/>
  <c r="AY883" i="6"/>
  <c r="AX883" i="6"/>
  <c r="AW883" i="6"/>
  <c r="AV883" i="6"/>
  <c r="AU883" i="6"/>
  <c r="AT883" i="6"/>
  <c r="AS883" i="6"/>
  <c r="AR883" i="6"/>
  <c r="AQ883" i="6"/>
  <c r="AP883" i="6"/>
  <c r="AO883" i="6"/>
  <c r="AN883" i="6"/>
  <c r="BD883" i="6" s="1"/>
  <c r="AL883" i="6"/>
  <c r="AK883" i="6"/>
  <c r="AJ883" i="6"/>
  <c r="AI883" i="6"/>
  <c r="AH883" i="6"/>
  <c r="AG883" i="6"/>
  <c r="AM883" i="6" s="1"/>
  <c r="AB883" i="6"/>
  <c r="Z883" i="6"/>
  <c r="Y883" i="6"/>
  <c r="X883" i="6"/>
  <c r="AD883" i="6" s="1"/>
  <c r="V883" i="6"/>
  <c r="T883" i="6"/>
  <c r="S883" i="6"/>
  <c r="R883" i="6"/>
  <c r="Q883" i="6"/>
  <c r="P883" i="6"/>
  <c r="O883" i="6"/>
  <c r="N883" i="6"/>
  <c r="M883" i="6"/>
  <c r="U883" i="6" s="1"/>
  <c r="E883" i="6"/>
  <c r="B883" i="6"/>
  <c r="BK882" i="6"/>
  <c r="BJ882" i="6"/>
  <c r="BC882" i="6"/>
  <c r="BB882" i="6"/>
  <c r="BA882" i="6"/>
  <c r="AZ882" i="6"/>
  <c r="AY882" i="6"/>
  <c r="AX882" i="6"/>
  <c r="AW882" i="6"/>
  <c r="AV882" i="6"/>
  <c r="AU882" i="6"/>
  <c r="AT882" i="6"/>
  <c r="AS882" i="6"/>
  <c r="AR882" i="6"/>
  <c r="AQ882" i="6"/>
  <c r="AP882" i="6"/>
  <c r="AO882" i="6"/>
  <c r="AN882" i="6"/>
  <c r="BD882" i="6" s="1"/>
  <c r="AL882" i="6"/>
  <c r="AK882" i="6"/>
  <c r="AJ882" i="6"/>
  <c r="AI882" i="6"/>
  <c r="AH882" i="6"/>
  <c r="AG882" i="6"/>
  <c r="AM882" i="6" s="1"/>
  <c r="AB882" i="6"/>
  <c r="Z882" i="6"/>
  <c r="Y882" i="6"/>
  <c r="X882" i="6"/>
  <c r="AD882" i="6" s="1"/>
  <c r="V882" i="6"/>
  <c r="T882" i="6"/>
  <c r="S882" i="6"/>
  <c r="R882" i="6"/>
  <c r="Q882" i="6"/>
  <c r="P882" i="6"/>
  <c r="O882" i="6"/>
  <c r="N882" i="6"/>
  <c r="M882" i="6"/>
  <c r="U882" i="6" s="1"/>
  <c r="E882" i="6"/>
  <c r="B882" i="6"/>
  <c r="BK881" i="6"/>
  <c r="BJ881" i="6"/>
  <c r="BC881" i="6"/>
  <c r="BB881" i="6"/>
  <c r="BA881" i="6"/>
  <c r="AZ881" i="6"/>
  <c r="AY881" i="6"/>
  <c r="AX881" i="6"/>
  <c r="AW881" i="6"/>
  <c r="AV881" i="6"/>
  <c r="AU881" i="6"/>
  <c r="AT881" i="6"/>
  <c r="AS881" i="6"/>
  <c r="AR881" i="6"/>
  <c r="AQ881" i="6"/>
  <c r="AP881" i="6"/>
  <c r="AO881" i="6"/>
  <c r="AN881" i="6"/>
  <c r="BD881" i="6" s="1"/>
  <c r="AL881" i="6"/>
  <c r="AK881" i="6"/>
  <c r="AJ881" i="6"/>
  <c r="AI881" i="6"/>
  <c r="AH881" i="6"/>
  <c r="AG881" i="6"/>
  <c r="AM881" i="6" s="1"/>
  <c r="AB881" i="6"/>
  <c r="Z881" i="6"/>
  <c r="Y881" i="6"/>
  <c r="X881" i="6"/>
  <c r="AD881" i="6" s="1"/>
  <c r="V881" i="6"/>
  <c r="T881" i="6"/>
  <c r="S881" i="6"/>
  <c r="R881" i="6"/>
  <c r="Q881" i="6"/>
  <c r="P881" i="6"/>
  <c r="O881" i="6"/>
  <c r="N881" i="6"/>
  <c r="M881" i="6"/>
  <c r="U881" i="6" s="1"/>
  <c r="E881" i="6"/>
  <c r="B881" i="6"/>
  <c r="BK880" i="6"/>
  <c r="BJ880" i="6"/>
  <c r="BC880" i="6"/>
  <c r="BB880" i="6"/>
  <c r="BA880" i="6"/>
  <c r="AZ880" i="6"/>
  <c r="AY880" i="6"/>
  <c r="AX880" i="6"/>
  <c r="AW880" i="6"/>
  <c r="AV880" i="6"/>
  <c r="AU880" i="6"/>
  <c r="AT880" i="6"/>
  <c r="AS880" i="6"/>
  <c r="AR880" i="6"/>
  <c r="AQ880" i="6"/>
  <c r="AP880" i="6"/>
  <c r="AO880" i="6"/>
  <c r="AN880" i="6"/>
  <c r="BD880" i="6" s="1"/>
  <c r="AL880" i="6"/>
  <c r="AK880" i="6"/>
  <c r="AJ880" i="6"/>
  <c r="AI880" i="6"/>
  <c r="AH880" i="6"/>
  <c r="AG880" i="6"/>
  <c r="AM880" i="6" s="1"/>
  <c r="AB880" i="6"/>
  <c r="Z880" i="6"/>
  <c r="Y880" i="6"/>
  <c r="X880" i="6"/>
  <c r="AD880" i="6" s="1"/>
  <c r="V880" i="6"/>
  <c r="T880" i="6"/>
  <c r="S880" i="6"/>
  <c r="R880" i="6"/>
  <c r="Q880" i="6"/>
  <c r="P880" i="6"/>
  <c r="O880" i="6"/>
  <c r="N880" i="6"/>
  <c r="M880" i="6"/>
  <c r="U880" i="6" s="1"/>
  <c r="E880" i="6"/>
  <c r="B880" i="6"/>
  <c r="BK879" i="6"/>
  <c r="BJ879" i="6"/>
  <c r="BC879" i="6"/>
  <c r="BB879" i="6"/>
  <c r="BA879" i="6"/>
  <c r="AZ879" i="6"/>
  <c r="AY879" i="6"/>
  <c r="AX879" i="6"/>
  <c r="AW879" i="6"/>
  <c r="AV879" i="6"/>
  <c r="AU879" i="6"/>
  <c r="AT879" i="6"/>
  <c r="AS879" i="6"/>
  <c r="AR879" i="6"/>
  <c r="AQ879" i="6"/>
  <c r="AP879" i="6"/>
  <c r="AO879" i="6"/>
  <c r="AN879" i="6"/>
  <c r="BD879" i="6" s="1"/>
  <c r="AL879" i="6"/>
  <c r="AK879" i="6"/>
  <c r="AJ879" i="6"/>
  <c r="AI879" i="6"/>
  <c r="AH879" i="6"/>
  <c r="AG879" i="6"/>
  <c r="AM879" i="6" s="1"/>
  <c r="AB879" i="6"/>
  <c r="Z879" i="6"/>
  <c r="Y879" i="6"/>
  <c r="X879" i="6"/>
  <c r="AD879" i="6" s="1"/>
  <c r="V879" i="6"/>
  <c r="T879" i="6"/>
  <c r="S879" i="6"/>
  <c r="R879" i="6"/>
  <c r="Q879" i="6"/>
  <c r="P879" i="6"/>
  <c r="O879" i="6"/>
  <c r="N879" i="6"/>
  <c r="M879" i="6"/>
  <c r="U879" i="6" s="1"/>
  <c r="E879" i="6"/>
  <c r="B879" i="6"/>
  <c r="BK878" i="6"/>
  <c r="BJ878" i="6"/>
  <c r="BC878" i="6"/>
  <c r="BB878" i="6"/>
  <c r="BA878" i="6"/>
  <c r="AZ878" i="6"/>
  <c r="AY878" i="6"/>
  <c r="AX878" i="6"/>
  <c r="AW878" i="6"/>
  <c r="AV878" i="6"/>
  <c r="AU878" i="6"/>
  <c r="AT878" i="6"/>
  <c r="AS878" i="6"/>
  <c r="AR878" i="6"/>
  <c r="AQ878" i="6"/>
  <c r="AP878" i="6"/>
  <c r="AO878" i="6"/>
  <c r="AN878" i="6"/>
  <c r="BD878" i="6" s="1"/>
  <c r="AL878" i="6"/>
  <c r="AK878" i="6"/>
  <c r="AJ878" i="6"/>
  <c r="AI878" i="6"/>
  <c r="AH878" i="6"/>
  <c r="AG878" i="6"/>
  <c r="AM878" i="6" s="1"/>
  <c r="AB878" i="6"/>
  <c r="Z878" i="6"/>
  <c r="Y878" i="6"/>
  <c r="X878" i="6"/>
  <c r="AD878" i="6" s="1"/>
  <c r="V878" i="6"/>
  <c r="T878" i="6"/>
  <c r="S878" i="6"/>
  <c r="R878" i="6"/>
  <c r="Q878" i="6"/>
  <c r="P878" i="6"/>
  <c r="O878" i="6"/>
  <c r="N878" i="6"/>
  <c r="M878" i="6"/>
  <c r="U878" i="6" s="1"/>
  <c r="E878" i="6"/>
  <c r="B878" i="6"/>
  <c r="BK877" i="6"/>
  <c r="BJ877" i="6"/>
  <c r="BC877" i="6"/>
  <c r="BB877" i="6"/>
  <c r="BA877" i="6"/>
  <c r="AZ877" i="6"/>
  <c r="AY877" i="6"/>
  <c r="AX877" i="6"/>
  <c r="AW877" i="6"/>
  <c r="AV877" i="6"/>
  <c r="AU877" i="6"/>
  <c r="AT877" i="6"/>
  <c r="AS877" i="6"/>
  <c r="AR877" i="6"/>
  <c r="AQ877" i="6"/>
  <c r="AP877" i="6"/>
  <c r="AO877" i="6"/>
  <c r="AN877" i="6"/>
  <c r="BD877" i="6" s="1"/>
  <c r="AL877" i="6"/>
  <c r="AK877" i="6"/>
  <c r="AJ877" i="6"/>
  <c r="AI877" i="6"/>
  <c r="AH877" i="6"/>
  <c r="AG877" i="6"/>
  <c r="AM877" i="6" s="1"/>
  <c r="AB877" i="6"/>
  <c r="Z877" i="6"/>
  <c r="Y877" i="6"/>
  <c r="X877" i="6"/>
  <c r="AD877" i="6" s="1"/>
  <c r="V877" i="6"/>
  <c r="T877" i="6"/>
  <c r="S877" i="6"/>
  <c r="R877" i="6"/>
  <c r="Q877" i="6"/>
  <c r="P877" i="6"/>
  <c r="O877" i="6"/>
  <c r="N877" i="6"/>
  <c r="M877" i="6"/>
  <c r="U877" i="6" s="1"/>
  <c r="E877" i="6"/>
  <c r="B877" i="6"/>
  <c r="BK876" i="6"/>
  <c r="BJ876" i="6"/>
  <c r="BC876" i="6"/>
  <c r="BB876" i="6"/>
  <c r="BA876" i="6"/>
  <c r="AZ876" i="6"/>
  <c r="AY876" i="6"/>
  <c r="AX876" i="6"/>
  <c r="AW876" i="6"/>
  <c r="AV876" i="6"/>
  <c r="AU876" i="6"/>
  <c r="AT876" i="6"/>
  <c r="AS876" i="6"/>
  <c r="AR876" i="6"/>
  <c r="AQ876" i="6"/>
  <c r="AP876" i="6"/>
  <c r="AO876" i="6"/>
  <c r="AN876" i="6"/>
  <c r="BD876" i="6" s="1"/>
  <c r="AL876" i="6"/>
  <c r="AK876" i="6"/>
  <c r="AJ876" i="6"/>
  <c r="AI876" i="6"/>
  <c r="AH876" i="6"/>
  <c r="AG876" i="6"/>
  <c r="AM876" i="6" s="1"/>
  <c r="AB876" i="6"/>
  <c r="Z876" i="6"/>
  <c r="Y876" i="6"/>
  <c r="X876" i="6"/>
  <c r="AD876" i="6" s="1"/>
  <c r="V876" i="6"/>
  <c r="T876" i="6"/>
  <c r="S876" i="6"/>
  <c r="R876" i="6"/>
  <c r="Q876" i="6"/>
  <c r="P876" i="6"/>
  <c r="O876" i="6"/>
  <c r="N876" i="6"/>
  <c r="M876" i="6"/>
  <c r="U876" i="6" s="1"/>
  <c r="E876" i="6"/>
  <c r="B876" i="6"/>
  <c r="BK875" i="6"/>
  <c r="BJ875" i="6"/>
  <c r="BC875" i="6"/>
  <c r="BB875" i="6"/>
  <c r="BA875" i="6"/>
  <c r="AZ875" i="6"/>
  <c r="AY875" i="6"/>
  <c r="AX875" i="6"/>
  <c r="AW875" i="6"/>
  <c r="AV875" i="6"/>
  <c r="AU875" i="6"/>
  <c r="AT875" i="6"/>
  <c r="AS875" i="6"/>
  <c r="AR875" i="6"/>
  <c r="AQ875" i="6"/>
  <c r="AP875" i="6"/>
  <c r="AO875" i="6"/>
  <c r="AN875" i="6"/>
  <c r="BD875" i="6" s="1"/>
  <c r="AL875" i="6"/>
  <c r="AK875" i="6"/>
  <c r="AJ875" i="6"/>
  <c r="AI875" i="6"/>
  <c r="AH875" i="6"/>
  <c r="AG875" i="6"/>
  <c r="AM875" i="6" s="1"/>
  <c r="AB875" i="6"/>
  <c r="Z875" i="6"/>
  <c r="Y875" i="6"/>
  <c r="X875" i="6"/>
  <c r="AD875" i="6" s="1"/>
  <c r="V875" i="6"/>
  <c r="T875" i="6"/>
  <c r="S875" i="6"/>
  <c r="R875" i="6"/>
  <c r="Q875" i="6"/>
  <c r="P875" i="6"/>
  <c r="O875" i="6"/>
  <c r="N875" i="6"/>
  <c r="M875" i="6"/>
  <c r="U875" i="6" s="1"/>
  <c r="E875" i="6"/>
  <c r="B875" i="6"/>
  <c r="BK874" i="6"/>
  <c r="BJ874" i="6"/>
  <c r="BC874" i="6"/>
  <c r="BB874" i="6"/>
  <c r="BA874" i="6"/>
  <c r="AZ874" i="6"/>
  <c r="AY874" i="6"/>
  <c r="AX874" i="6"/>
  <c r="AW874" i="6"/>
  <c r="AV874" i="6"/>
  <c r="AU874" i="6"/>
  <c r="AT874" i="6"/>
  <c r="AS874" i="6"/>
  <c r="AR874" i="6"/>
  <c r="AQ874" i="6"/>
  <c r="AP874" i="6"/>
  <c r="AO874" i="6"/>
  <c r="AN874" i="6"/>
  <c r="BD874" i="6" s="1"/>
  <c r="AL874" i="6"/>
  <c r="AK874" i="6"/>
  <c r="AJ874" i="6"/>
  <c r="AI874" i="6"/>
  <c r="AH874" i="6"/>
  <c r="AG874" i="6"/>
  <c r="AM874" i="6" s="1"/>
  <c r="AB874" i="6"/>
  <c r="Z874" i="6"/>
  <c r="Y874" i="6"/>
  <c r="X874" i="6"/>
  <c r="AD874" i="6" s="1"/>
  <c r="V874" i="6"/>
  <c r="T874" i="6"/>
  <c r="S874" i="6"/>
  <c r="R874" i="6"/>
  <c r="Q874" i="6"/>
  <c r="P874" i="6"/>
  <c r="O874" i="6"/>
  <c r="N874" i="6"/>
  <c r="M874" i="6"/>
  <c r="U874" i="6" s="1"/>
  <c r="E874" i="6"/>
  <c r="B874" i="6"/>
  <c r="BK873" i="6"/>
  <c r="BJ873" i="6"/>
  <c r="BC873" i="6"/>
  <c r="BB873" i="6"/>
  <c r="BA873" i="6"/>
  <c r="AZ873" i="6"/>
  <c r="AY873" i="6"/>
  <c r="AX873" i="6"/>
  <c r="AW873" i="6"/>
  <c r="AV873" i="6"/>
  <c r="AU873" i="6"/>
  <c r="AT873" i="6"/>
  <c r="AS873" i="6"/>
  <c r="AR873" i="6"/>
  <c r="AQ873" i="6"/>
  <c r="AP873" i="6"/>
  <c r="AO873" i="6"/>
  <c r="AN873" i="6"/>
  <c r="BD873" i="6" s="1"/>
  <c r="AL873" i="6"/>
  <c r="AK873" i="6"/>
  <c r="AJ873" i="6"/>
  <c r="AI873" i="6"/>
  <c r="AH873" i="6"/>
  <c r="AG873" i="6"/>
  <c r="AM873" i="6" s="1"/>
  <c r="AB873" i="6"/>
  <c r="Z873" i="6"/>
  <c r="Y873" i="6"/>
  <c r="X873" i="6"/>
  <c r="AD873" i="6" s="1"/>
  <c r="V873" i="6"/>
  <c r="T873" i="6"/>
  <c r="S873" i="6"/>
  <c r="R873" i="6"/>
  <c r="Q873" i="6"/>
  <c r="P873" i="6"/>
  <c r="O873" i="6"/>
  <c r="N873" i="6"/>
  <c r="M873" i="6"/>
  <c r="U873" i="6" s="1"/>
  <c r="E873" i="6"/>
  <c r="B873" i="6"/>
  <c r="BK872" i="6"/>
  <c r="BJ872" i="6"/>
  <c r="BC872" i="6"/>
  <c r="BB872" i="6"/>
  <c r="BA872" i="6"/>
  <c r="AZ872" i="6"/>
  <c r="AY872" i="6"/>
  <c r="AX872" i="6"/>
  <c r="AW872" i="6"/>
  <c r="AV872" i="6"/>
  <c r="AU872" i="6"/>
  <c r="AT872" i="6"/>
  <c r="AS872" i="6"/>
  <c r="AR872" i="6"/>
  <c r="AQ872" i="6"/>
  <c r="AP872" i="6"/>
  <c r="AO872" i="6"/>
  <c r="AN872" i="6"/>
  <c r="BD872" i="6" s="1"/>
  <c r="AL872" i="6"/>
  <c r="AK872" i="6"/>
  <c r="AJ872" i="6"/>
  <c r="AI872" i="6"/>
  <c r="AH872" i="6"/>
  <c r="AG872" i="6"/>
  <c r="AM872" i="6" s="1"/>
  <c r="AB872" i="6"/>
  <c r="Z872" i="6"/>
  <c r="Y872" i="6"/>
  <c r="X872" i="6"/>
  <c r="AD872" i="6" s="1"/>
  <c r="V872" i="6"/>
  <c r="T872" i="6"/>
  <c r="S872" i="6"/>
  <c r="R872" i="6"/>
  <c r="Q872" i="6"/>
  <c r="P872" i="6"/>
  <c r="O872" i="6"/>
  <c r="N872" i="6"/>
  <c r="M872" i="6"/>
  <c r="U872" i="6" s="1"/>
  <c r="E872" i="6"/>
  <c r="B872" i="6"/>
  <c r="BK871" i="6"/>
  <c r="BJ871" i="6"/>
  <c r="BC871" i="6"/>
  <c r="BB871" i="6"/>
  <c r="BA871" i="6"/>
  <c r="AZ871" i="6"/>
  <c r="AY871" i="6"/>
  <c r="AX871" i="6"/>
  <c r="AW871" i="6"/>
  <c r="AV871" i="6"/>
  <c r="AU871" i="6"/>
  <c r="AT871" i="6"/>
  <c r="AS871" i="6"/>
  <c r="AR871" i="6"/>
  <c r="AQ871" i="6"/>
  <c r="AP871" i="6"/>
  <c r="AO871" i="6"/>
  <c r="AN871" i="6"/>
  <c r="BD871" i="6" s="1"/>
  <c r="AL871" i="6"/>
  <c r="AK871" i="6"/>
  <c r="AJ871" i="6"/>
  <c r="AI871" i="6"/>
  <c r="AH871" i="6"/>
  <c r="AG871" i="6"/>
  <c r="AM871" i="6" s="1"/>
  <c r="AB871" i="6"/>
  <c r="Z871" i="6"/>
  <c r="Y871" i="6"/>
  <c r="X871" i="6"/>
  <c r="AD871" i="6" s="1"/>
  <c r="V871" i="6"/>
  <c r="T871" i="6"/>
  <c r="S871" i="6"/>
  <c r="R871" i="6"/>
  <c r="Q871" i="6"/>
  <c r="P871" i="6"/>
  <c r="O871" i="6"/>
  <c r="N871" i="6"/>
  <c r="M871" i="6"/>
  <c r="U871" i="6" s="1"/>
  <c r="E871" i="6"/>
  <c r="B871" i="6"/>
  <c r="BK870" i="6"/>
  <c r="BJ870" i="6"/>
  <c r="BC870" i="6"/>
  <c r="BB870" i="6"/>
  <c r="BA870" i="6"/>
  <c r="AZ870" i="6"/>
  <c r="AY870" i="6"/>
  <c r="AX870" i="6"/>
  <c r="AW870" i="6"/>
  <c r="AV870" i="6"/>
  <c r="AU870" i="6"/>
  <c r="AT870" i="6"/>
  <c r="AS870" i="6"/>
  <c r="AR870" i="6"/>
  <c r="AQ870" i="6"/>
  <c r="AP870" i="6"/>
  <c r="AO870" i="6"/>
  <c r="AN870" i="6"/>
  <c r="BD870" i="6" s="1"/>
  <c r="AL870" i="6"/>
  <c r="AK870" i="6"/>
  <c r="AJ870" i="6"/>
  <c r="AI870" i="6"/>
  <c r="AH870" i="6"/>
  <c r="AG870" i="6"/>
  <c r="AM870" i="6" s="1"/>
  <c r="AB870" i="6"/>
  <c r="Z870" i="6"/>
  <c r="Y870" i="6"/>
  <c r="X870" i="6"/>
  <c r="AD870" i="6" s="1"/>
  <c r="V870" i="6"/>
  <c r="T870" i="6"/>
  <c r="S870" i="6"/>
  <c r="R870" i="6"/>
  <c r="Q870" i="6"/>
  <c r="P870" i="6"/>
  <c r="O870" i="6"/>
  <c r="N870" i="6"/>
  <c r="M870" i="6"/>
  <c r="U870" i="6" s="1"/>
  <c r="E870" i="6"/>
  <c r="B870" i="6"/>
  <c r="BK869" i="6"/>
  <c r="BJ869" i="6"/>
  <c r="BC869" i="6"/>
  <c r="BB869" i="6"/>
  <c r="BA869" i="6"/>
  <c r="AZ869" i="6"/>
  <c r="AY869" i="6"/>
  <c r="AX869" i="6"/>
  <c r="AW869" i="6"/>
  <c r="AV869" i="6"/>
  <c r="AU869" i="6"/>
  <c r="AT869" i="6"/>
  <c r="AS869" i="6"/>
  <c r="AR869" i="6"/>
  <c r="AQ869" i="6"/>
  <c r="AP869" i="6"/>
  <c r="AO869" i="6"/>
  <c r="AN869" i="6"/>
  <c r="BD869" i="6" s="1"/>
  <c r="AL869" i="6"/>
  <c r="AK869" i="6"/>
  <c r="AJ869" i="6"/>
  <c r="AI869" i="6"/>
  <c r="AH869" i="6"/>
  <c r="AG869" i="6"/>
  <c r="AM869" i="6" s="1"/>
  <c r="AB869" i="6"/>
  <c r="Z869" i="6"/>
  <c r="Y869" i="6"/>
  <c r="X869" i="6"/>
  <c r="AD869" i="6" s="1"/>
  <c r="V869" i="6"/>
  <c r="T869" i="6"/>
  <c r="S869" i="6"/>
  <c r="R869" i="6"/>
  <c r="Q869" i="6"/>
  <c r="P869" i="6"/>
  <c r="O869" i="6"/>
  <c r="N869" i="6"/>
  <c r="M869" i="6"/>
  <c r="U869" i="6" s="1"/>
  <c r="E869" i="6"/>
  <c r="B869" i="6"/>
  <c r="BK868" i="6"/>
  <c r="BJ868" i="6"/>
  <c r="BC868" i="6"/>
  <c r="BB868" i="6"/>
  <c r="BA868" i="6"/>
  <c r="AZ868" i="6"/>
  <c r="AY868" i="6"/>
  <c r="AX868" i="6"/>
  <c r="AW868" i="6"/>
  <c r="AV868" i="6"/>
  <c r="AU868" i="6"/>
  <c r="AT868" i="6"/>
  <c r="AS868" i="6"/>
  <c r="AR868" i="6"/>
  <c r="AQ868" i="6"/>
  <c r="AP868" i="6"/>
  <c r="AO868" i="6"/>
  <c r="AN868" i="6"/>
  <c r="BD868" i="6" s="1"/>
  <c r="AL868" i="6"/>
  <c r="AK868" i="6"/>
  <c r="AJ868" i="6"/>
  <c r="AI868" i="6"/>
  <c r="AH868" i="6"/>
  <c r="AG868" i="6"/>
  <c r="AM868" i="6" s="1"/>
  <c r="AB868" i="6"/>
  <c r="Z868" i="6"/>
  <c r="Y868" i="6"/>
  <c r="X868" i="6"/>
  <c r="AD868" i="6" s="1"/>
  <c r="V868" i="6"/>
  <c r="T868" i="6"/>
  <c r="S868" i="6"/>
  <c r="R868" i="6"/>
  <c r="Q868" i="6"/>
  <c r="P868" i="6"/>
  <c r="O868" i="6"/>
  <c r="N868" i="6"/>
  <c r="M868" i="6"/>
  <c r="U868" i="6" s="1"/>
  <c r="E868" i="6"/>
  <c r="B868" i="6"/>
  <c r="BK867" i="6"/>
  <c r="BJ867" i="6"/>
  <c r="BC867" i="6"/>
  <c r="BB867" i="6"/>
  <c r="BA867" i="6"/>
  <c r="AZ867" i="6"/>
  <c r="AY867" i="6"/>
  <c r="AX867" i="6"/>
  <c r="AW867" i="6"/>
  <c r="AV867" i="6"/>
  <c r="AU867" i="6"/>
  <c r="AT867" i="6"/>
  <c r="AS867" i="6"/>
  <c r="AR867" i="6"/>
  <c r="AQ867" i="6"/>
  <c r="AP867" i="6"/>
  <c r="AO867" i="6"/>
  <c r="AN867" i="6"/>
  <c r="BD867" i="6" s="1"/>
  <c r="AL867" i="6"/>
  <c r="AK867" i="6"/>
  <c r="AJ867" i="6"/>
  <c r="AI867" i="6"/>
  <c r="AH867" i="6"/>
  <c r="AG867" i="6"/>
  <c r="AM867" i="6" s="1"/>
  <c r="AB867" i="6"/>
  <c r="Z867" i="6"/>
  <c r="Y867" i="6"/>
  <c r="X867" i="6"/>
  <c r="AD867" i="6" s="1"/>
  <c r="V867" i="6"/>
  <c r="T867" i="6"/>
  <c r="S867" i="6"/>
  <c r="R867" i="6"/>
  <c r="Q867" i="6"/>
  <c r="P867" i="6"/>
  <c r="O867" i="6"/>
  <c r="N867" i="6"/>
  <c r="M867" i="6"/>
  <c r="U867" i="6" s="1"/>
  <c r="E867" i="6"/>
  <c r="B867" i="6"/>
  <c r="BK866" i="6"/>
  <c r="BJ866" i="6"/>
  <c r="BC866" i="6"/>
  <c r="BB866" i="6"/>
  <c r="BA866" i="6"/>
  <c r="AZ866" i="6"/>
  <c r="AY866" i="6"/>
  <c r="AX866" i="6"/>
  <c r="AW866" i="6"/>
  <c r="AV866" i="6"/>
  <c r="AU866" i="6"/>
  <c r="AT866" i="6"/>
  <c r="AS866" i="6"/>
  <c r="AR866" i="6"/>
  <c r="AQ866" i="6"/>
  <c r="AP866" i="6"/>
  <c r="AO866" i="6"/>
  <c r="AN866" i="6"/>
  <c r="BD866" i="6" s="1"/>
  <c r="AL866" i="6"/>
  <c r="AK866" i="6"/>
  <c r="AJ866" i="6"/>
  <c r="AI866" i="6"/>
  <c r="AH866" i="6"/>
  <c r="AG866" i="6"/>
  <c r="AM866" i="6" s="1"/>
  <c r="AB866" i="6"/>
  <c r="Z866" i="6"/>
  <c r="Y866" i="6"/>
  <c r="X866" i="6"/>
  <c r="AD866" i="6" s="1"/>
  <c r="V866" i="6"/>
  <c r="T866" i="6"/>
  <c r="S866" i="6"/>
  <c r="R866" i="6"/>
  <c r="Q866" i="6"/>
  <c r="P866" i="6"/>
  <c r="O866" i="6"/>
  <c r="N866" i="6"/>
  <c r="M866" i="6"/>
  <c r="U866" i="6" s="1"/>
  <c r="E866" i="6"/>
  <c r="B866" i="6"/>
  <c r="BK865" i="6"/>
  <c r="BJ865" i="6"/>
  <c r="BC865" i="6"/>
  <c r="BB865" i="6"/>
  <c r="BA865" i="6"/>
  <c r="AZ865" i="6"/>
  <c r="AY865" i="6"/>
  <c r="AX865" i="6"/>
  <c r="AW865" i="6"/>
  <c r="AV865" i="6"/>
  <c r="AU865" i="6"/>
  <c r="AT865" i="6"/>
  <c r="AS865" i="6"/>
  <c r="AR865" i="6"/>
  <c r="AQ865" i="6"/>
  <c r="AP865" i="6"/>
  <c r="AO865" i="6"/>
  <c r="AN865" i="6"/>
  <c r="BD865" i="6" s="1"/>
  <c r="AL865" i="6"/>
  <c r="AK865" i="6"/>
  <c r="AJ865" i="6"/>
  <c r="AI865" i="6"/>
  <c r="AH865" i="6"/>
  <c r="AG865" i="6"/>
  <c r="AM865" i="6" s="1"/>
  <c r="AB865" i="6"/>
  <c r="Z865" i="6"/>
  <c r="Y865" i="6"/>
  <c r="X865" i="6"/>
  <c r="AD865" i="6" s="1"/>
  <c r="V865" i="6"/>
  <c r="T865" i="6"/>
  <c r="S865" i="6"/>
  <c r="R865" i="6"/>
  <c r="Q865" i="6"/>
  <c r="P865" i="6"/>
  <c r="O865" i="6"/>
  <c r="N865" i="6"/>
  <c r="M865" i="6"/>
  <c r="U865" i="6" s="1"/>
  <c r="E865" i="6"/>
  <c r="B865" i="6"/>
  <c r="BK864" i="6"/>
  <c r="BJ864" i="6"/>
  <c r="BC864" i="6"/>
  <c r="BB864" i="6"/>
  <c r="BA864" i="6"/>
  <c r="AZ864" i="6"/>
  <c r="AY864" i="6"/>
  <c r="AX864" i="6"/>
  <c r="AW864" i="6"/>
  <c r="AV864" i="6"/>
  <c r="AU864" i="6"/>
  <c r="AT864" i="6"/>
  <c r="AS864" i="6"/>
  <c r="AR864" i="6"/>
  <c r="AQ864" i="6"/>
  <c r="AP864" i="6"/>
  <c r="AO864" i="6"/>
  <c r="AN864" i="6"/>
  <c r="BD864" i="6" s="1"/>
  <c r="AL864" i="6"/>
  <c r="AK864" i="6"/>
  <c r="AJ864" i="6"/>
  <c r="AI864" i="6"/>
  <c r="AH864" i="6"/>
  <c r="AG864" i="6"/>
  <c r="AM864" i="6" s="1"/>
  <c r="AB864" i="6"/>
  <c r="Z864" i="6"/>
  <c r="Y864" i="6"/>
  <c r="X864" i="6"/>
  <c r="AD864" i="6" s="1"/>
  <c r="V864" i="6"/>
  <c r="T864" i="6"/>
  <c r="S864" i="6"/>
  <c r="R864" i="6"/>
  <c r="Q864" i="6"/>
  <c r="P864" i="6"/>
  <c r="O864" i="6"/>
  <c r="N864" i="6"/>
  <c r="M864" i="6"/>
  <c r="U864" i="6" s="1"/>
  <c r="E864" i="6"/>
  <c r="B864" i="6"/>
  <c r="BK863" i="6"/>
  <c r="BJ863" i="6"/>
  <c r="BC863" i="6"/>
  <c r="BB863" i="6"/>
  <c r="BA863" i="6"/>
  <c r="AZ863" i="6"/>
  <c r="AY863" i="6"/>
  <c r="AX863" i="6"/>
  <c r="AW863" i="6"/>
  <c r="AV863" i="6"/>
  <c r="AU863" i="6"/>
  <c r="AT863" i="6"/>
  <c r="AS863" i="6"/>
  <c r="AR863" i="6"/>
  <c r="AQ863" i="6"/>
  <c r="AP863" i="6"/>
  <c r="AO863" i="6"/>
  <c r="AN863" i="6"/>
  <c r="BD863" i="6" s="1"/>
  <c r="AL863" i="6"/>
  <c r="AK863" i="6"/>
  <c r="AJ863" i="6"/>
  <c r="AI863" i="6"/>
  <c r="AH863" i="6"/>
  <c r="AG863" i="6"/>
  <c r="AM863" i="6" s="1"/>
  <c r="AB863" i="6"/>
  <c r="Z863" i="6"/>
  <c r="Y863" i="6"/>
  <c r="X863" i="6"/>
  <c r="AD863" i="6" s="1"/>
  <c r="V863" i="6"/>
  <c r="T863" i="6"/>
  <c r="S863" i="6"/>
  <c r="R863" i="6"/>
  <c r="Q863" i="6"/>
  <c r="P863" i="6"/>
  <c r="O863" i="6"/>
  <c r="N863" i="6"/>
  <c r="M863" i="6"/>
  <c r="U863" i="6" s="1"/>
  <c r="E863" i="6"/>
  <c r="B863" i="6"/>
  <c r="BK862" i="6"/>
  <c r="BJ862" i="6"/>
  <c r="BC862" i="6"/>
  <c r="BB862" i="6"/>
  <c r="BA862" i="6"/>
  <c r="AZ862" i="6"/>
  <c r="AY862" i="6"/>
  <c r="AX862" i="6"/>
  <c r="AW862" i="6"/>
  <c r="AV862" i="6"/>
  <c r="AU862" i="6"/>
  <c r="AT862" i="6"/>
  <c r="AS862" i="6"/>
  <c r="AR862" i="6"/>
  <c r="AQ862" i="6"/>
  <c r="AP862" i="6"/>
  <c r="AO862" i="6"/>
  <c r="AN862" i="6"/>
  <c r="BD862" i="6" s="1"/>
  <c r="AL862" i="6"/>
  <c r="AK862" i="6"/>
  <c r="AJ862" i="6"/>
  <c r="AI862" i="6"/>
  <c r="AH862" i="6"/>
  <c r="AG862" i="6"/>
  <c r="AM862" i="6" s="1"/>
  <c r="AB862" i="6"/>
  <c r="Z862" i="6"/>
  <c r="Y862" i="6"/>
  <c r="X862" i="6"/>
  <c r="AD862" i="6" s="1"/>
  <c r="V862" i="6"/>
  <c r="T862" i="6"/>
  <c r="S862" i="6"/>
  <c r="R862" i="6"/>
  <c r="Q862" i="6"/>
  <c r="P862" i="6"/>
  <c r="O862" i="6"/>
  <c r="N862" i="6"/>
  <c r="M862" i="6"/>
  <c r="U862" i="6" s="1"/>
  <c r="E862" i="6"/>
  <c r="B862" i="6"/>
  <c r="BK861" i="6"/>
  <c r="BJ861" i="6"/>
  <c r="BC861" i="6"/>
  <c r="BB861" i="6"/>
  <c r="BA861" i="6"/>
  <c r="AZ861" i="6"/>
  <c r="AY861" i="6"/>
  <c r="AX861" i="6"/>
  <c r="AW861" i="6"/>
  <c r="AV861" i="6"/>
  <c r="AU861" i="6"/>
  <c r="AT861" i="6"/>
  <c r="AS861" i="6"/>
  <c r="AR861" i="6"/>
  <c r="AQ861" i="6"/>
  <c r="AP861" i="6"/>
  <c r="AO861" i="6"/>
  <c r="AN861" i="6"/>
  <c r="BD861" i="6" s="1"/>
  <c r="AL861" i="6"/>
  <c r="AK861" i="6"/>
  <c r="AJ861" i="6"/>
  <c r="AI861" i="6"/>
  <c r="AH861" i="6"/>
  <c r="AG861" i="6"/>
  <c r="AM861" i="6" s="1"/>
  <c r="AB861" i="6"/>
  <c r="Z861" i="6"/>
  <c r="Y861" i="6"/>
  <c r="X861" i="6"/>
  <c r="AD861" i="6" s="1"/>
  <c r="V861" i="6"/>
  <c r="T861" i="6"/>
  <c r="S861" i="6"/>
  <c r="R861" i="6"/>
  <c r="Q861" i="6"/>
  <c r="P861" i="6"/>
  <c r="O861" i="6"/>
  <c r="N861" i="6"/>
  <c r="M861" i="6"/>
  <c r="U861" i="6" s="1"/>
  <c r="E861" i="6"/>
  <c r="B861" i="6"/>
  <c r="BK860" i="6"/>
  <c r="BJ860" i="6"/>
  <c r="BC860" i="6"/>
  <c r="BB860" i="6"/>
  <c r="BA860" i="6"/>
  <c r="AZ860" i="6"/>
  <c r="AY860" i="6"/>
  <c r="AX860" i="6"/>
  <c r="AW860" i="6"/>
  <c r="AV860" i="6"/>
  <c r="AU860" i="6"/>
  <c r="AT860" i="6"/>
  <c r="AS860" i="6"/>
  <c r="AR860" i="6"/>
  <c r="AQ860" i="6"/>
  <c r="AP860" i="6"/>
  <c r="AO860" i="6"/>
  <c r="AN860" i="6"/>
  <c r="BD860" i="6" s="1"/>
  <c r="AL860" i="6"/>
  <c r="AK860" i="6"/>
  <c r="AJ860" i="6"/>
  <c r="AI860" i="6"/>
  <c r="AH860" i="6"/>
  <c r="AG860" i="6"/>
  <c r="AB860" i="6"/>
  <c r="Z860" i="6"/>
  <c r="Y860" i="6"/>
  <c r="X860" i="6"/>
  <c r="AD860" i="6" s="1"/>
  <c r="V860" i="6"/>
  <c r="T860" i="6"/>
  <c r="S860" i="6"/>
  <c r="R860" i="6"/>
  <c r="Q860" i="6"/>
  <c r="P860" i="6"/>
  <c r="O860" i="6"/>
  <c r="N860" i="6"/>
  <c r="M860" i="6"/>
  <c r="U860" i="6" s="1"/>
  <c r="E860" i="6"/>
  <c r="B860" i="6"/>
  <c r="BK859" i="6"/>
  <c r="BJ859" i="6"/>
  <c r="BC859" i="6"/>
  <c r="BB859" i="6"/>
  <c r="BA859" i="6"/>
  <c r="AZ859" i="6"/>
  <c r="AY859" i="6"/>
  <c r="AX859" i="6"/>
  <c r="AW859" i="6"/>
  <c r="AV859" i="6"/>
  <c r="AU859" i="6"/>
  <c r="AT859" i="6"/>
  <c r="AS859" i="6"/>
  <c r="AR859" i="6"/>
  <c r="AQ859" i="6"/>
  <c r="AP859" i="6"/>
  <c r="AO859" i="6"/>
  <c r="AN859" i="6"/>
  <c r="BD859" i="6" s="1"/>
  <c r="AL859" i="6"/>
  <c r="AK859" i="6"/>
  <c r="AJ859" i="6"/>
  <c r="AI859" i="6"/>
  <c r="AH859" i="6"/>
  <c r="AG859" i="6"/>
  <c r="AB859" i="6"/>
  <c r="Z859" i="6"/>
  <c r="Y859" i="6"/>
  <c r="X859" i="6"/>
  <c r="AD859" i="6" s="1"/>
  <c r="V859" i="6"/>
  <c r="T859" i="6"/>
  <c r="S859" i="6"/>
  <c r="R859" i="6"/>
  <c r="Q859" i="6"/>
  <c r="P859" i="6"/>
  <c r="O859" i="6"/>
  <c r="N859" i="6"/>
  <c r="M859" i="6"/>
  <c r="U859" i="6" s="1"/>
  <c r="E859" i="6"/>
  <c r="B859" i="6"/>
  <c r="BK858" i="6"/>
  <c r="BJ858" i="6"/>
  <c r="BC858" i="6"/>
  <c r="BB858" i="6"/>
  <c r="BA858" i="6"/>
  <c r="AZ858" i="6"/>
  <c r="AY858" i="6"/>
  <c r="AX858" i="6"/>
  <c r="AW858" i="6"/>
  <c r="AV858" i="6"/>
  <c r="AU858" i="6"/>
  <c r="AT858" i="6"/>
  <c r="AS858" i="6"/>
  <c r="AR858" i="6"/>
  <c r="AQ858" i="6"/>
  <c r="AP858" i="6"/>
  <c r="AO858" i="6"/>
  <c r="AN858" i="6"/>
  <c r="BD858" i="6" s="1"/>
  <c r="AL858" i="6"/>
  <c r="AK858" i="6"/>
  <c r="AJ858" i="6"/>
  <c r="AI858" i="6"/>
  <c r="AH858" i="6"/>
  <c r="AG858" i="6"/>
  <c r="AB858" i="6"/>
  <c r="Z858" i="6"/>
  <c r="Y858" i="6"/>
  <c r="X858" i="6"/>
  <c r="AD858" i="6" s="1"/>
  <c r="V858" i="6"/>
  <c r="T858" i="6"/>
  <c r="S858" i="6"/>
  <c r="R858" i="6"/>
  <c r="Q858" i="6"/>
  <c r="P858" i="6"/>
  <c r="O858" i="6"/>
  <c r="N858" i="6"/>
  <c r="M858" i="6"/>
  <c r="U858" i="6" s="1"/>
  <c r="E858" i="6"/>
  <c r="B858" i="6"/>
  <c r="BK857" i="6"/>
  <c r="BJ857" i="6"/>
  <c r="BC857" i="6"/>
  <c r="BB857" i="6"/>
  <c r="BA857" i="6"/>
  <c r="AZ857" i="6"/>
  <c r="AY857" i="6"/>
  <c r="AX857" i="6"/>
  <c r="AW857" i="6"/>
  <c r="AV857" i="6"/>
  <c r="AU857" i="6"/>
  <c r="AT857" i="6"/>
  <c r="AS857" i="6"/>
  <c r="AR857" i="6"/>
  <c r="AQ857" i="6"/>
  <c r="AP857" i="6"/>
  <c r="AO857" i="6"/>
  <c r="AN857" i="6"/>
  <c r="BD857" i="6" s="1"/>
  <c r="AL857" i="6"/>
  <c r="AK857" i="6"/>
  <c r="AJ857" i="6"/>
  <c r="AI857" i="6"/>
  <c r="AH857" i="6"/>
  <c r="AG857" i="6"/>
  <c r="AM857" i="6" s="1"/>
  <c r="AB857" i="6"/>
  <c r="Z857" i="6"/>
  <c r="Y857" i="6"/>
  <c r="X857" i="6"/>
  <c r="AD857" i="6" s="1"/>
  <c r="V857" i="6"/>
  <c r="T857" i="6"/>
  <c r="S857" i="6"/>
  <c r="R857" i="6"/>
  <c r="Q857" i="6"/>
  <c r="P857" i="6"/>
  <c r="O857" i="6"/>
  <c r="N857" i="6"/>
  <c r="M857" i="6"/>
  <c r="E857" i="6"/>
  <c r="B857" i="6"/>
  <c r="BK856" i="6"/>
  <c r="BJ856" i="6"/>
  <c r="BC856" i="6"/>
  <c r="BB856" i="6"/>
  <c r="BA856" i="6"/>
  <c r="AZ856" i="6"/>
  <c r="AY856" i="6"/>
  <c r="AX856" i="6"/>
  <c r="AW856" i="6"/>
  <c r="AV856" i="6"/>
  <c r="AU856" i="6"/>
  <c r="AT856" i="6"/>
  <c r="AS856" i="6"/>
  <c r="AR856" i="6"/>
  <c r="AQ856" i="6"/>
  <c r="AP856" i="6"/>
  <c r="AO856" i="6"/>
  <c r="AN856" i="6"/>
  <c r="BD856" i="6" s="1"/>
  <c r="AL856" i="6"/>
  <c r="AK856" i="6"/>
  <c r="AJ856" i="6"/>
  <c r="AI856" i="6"/>
  <c r="AH856" i="6"/>
  <c r="AG856" i="6"/>
  <c r="AM856" i="6" s="1"/>
  <c r="AB856" i="6"/>
  <c r="Z856" i="6"/>
  <c r="Y856" i="6"/>
  <c r="X856" i="6"/>
  <c r="AD856" i="6" s="1"/>
  <c r="V856" i="6"/>
  <c r="T856" i="6"/>
  <c r="S856" i="6"/>
  <c r="R856" i="6"/>
  <c r="Q856" i="6"/>
  <c r="P856" i="6"/>
  <c r="O856" i="6"/>
  <c r="N856" i="6"/>
  <c r="M856" i="6"/>
  <c r="E856" i="6"/>
  <c r="B856" i="6"/>
  <c r="BK855" i="6"/>
  <c r="BJ855" i="6"/>
  <c r="BC855" i="6"/>
  <c r="BB855" i="6"/>
  <c r="BA855" i="6"/>
  <c r="AZ855" i="6"/>
  <c r="AY855" i="6"/>
  <c r="AX855" i="6"/>
  <c r="AW855" i="6"/>
  <c r="AV855" i="6"/>
  <c r="AU855" i="6"/>
  <c r="AT855" i="6"/>
  <c r="AS855" i="6"/>
  <c r="AR855" i="6"/>
  <c r="AQ855" i="6"/>
  <c r="AP855" i="6"/>
  <c r="AO855" i="6"/>
  <c r="AN855" i="6"/>
  <c r="BD855" i="6" s="1"/>
  <c r="AL855" i="6"/>
  <c r="AK855" i="6"/>
  <c r="AJ855" i="6"/>
  <c r="AI855" i="6"/>
  <c r="AH855" i="6"/>
  <c r="AG855" i="6"/>
  <c r="AB855" i="6"/>
  <c r="Z855" i="6"/>
  <c r="Y855" i="6"/>
  <c r="X855" i="6"/>
  <c r="AD855" i="6" s="1"/>
  <c r="V855" i="6"/>
  <c r="T855" i="6"/>
  <c r="S855" i="6"/>
  <c r="R855" i="6"/>
  <c r="Q855" i="6"/>
  <c r="P855" i="6"/>
  <c r="O855" i="6"/>
  <c r="N855" i="6"/>
  <c r="M855" i="6"/>
  <c r="U855" i="6" s="1"/>
  <c r="E855" i="6"/>
  <c r="B855" i="6"/>
  <c r="BK854" i="6"/>
  <c r="BJ854" i="6"/>
  <c r="BC854" i="6"/>
  <c r="BB854" i="6"/>
  <c r="BA854" i="6"/>
  <c r="AZ854" i="6"/>
  <c r="AY854" i="6"/>
  <c r="AX854" i="6"/>
  <c r="AW854" i="6"/>
  <c r="AV854" i="6"/>
  <c r="AU854" i="6"/>
  <c r="AT854" i="6"/>
  <c r="AS854" i="6"/>
  <c r="AR854" i="6"/>
  <c r="AQ854" i="6"/>
  <c r="AP854" i="6"/>
  <c r="AO854" i="6"/>
  <c r="AN854" i="6"/>
  <c r="BD854" i="6" s="1"/>
  <c r="AL854" i="6"/>
  <c r="AK854" i="6"/>
  <c r="AJ854" i="6"/>
  <c r="AI854" i="6"/>
  <c r="AH854" i="6"/>
  <c r="AG854" i="6"/>
  <c r="AB854" i="6"/>
  <c r="Z854" i="6"/>
  <c r="Y854" i="6"/>
  <c r="X854" i="6"/>
  <c r="AD854" i="6" s="1"/>
  <c r="V854" i="6"/>
  <c r="T854" i="6"/>
  <c r="S854" i="6"/>
  <c r="R854" i="6"/>
  <c r="Q854" i="6"/>
  <c r="P854" i="6"/>
  <c r="O854" i="6"/>
  <c r="N854" i="6"/>
  <c r="M854" i="6"/>
  <c r="U854" i="6" s="1"/>
  <c r="E854" i="6"/>
  <c r="B854" i="6"/>
  <c r="BK853" i="6"/>
  <c r="BJ853" i="6"/>
  <c r="BC853" i="6"/>
  <c r="BB853" i="6"/>
  <c r="BA853" i="6"/>
  <c r="AZ853" i="6"/>
  <c r="AY853" i="6"/>
  <c r="AX853" i="6"/>
  <c r="AW853" i="6"/>
  <c r="AV853" i="6"/>
  <c r="AU853" i="6"/>
  <c r="AT853" i="6"/>
  <c r="AS853" i="6"/>
  <c r="AR853" i="6"/>
  <c r="AQ853" i="6"/>
  <c r="AP853" i="6"/>
  <c r="AO853" i="6"/>
  <c r="AN853" i="6"/>
  <c r="BD853" i="6" s="1"/>
  <c r="AL853" i="6"/>
  <c r="AK853" i="6"/>
  <c r="AJ853" i="6"/>
  <c r="AI853" i="6"/>
  <c r="AH853" i="6"/>
  <c r="AG853" i="6"/>
  <c r="AM853" i="6" s="1"/>
  <c r="AB853" i="6"/>
  <c r="Z853" i="6"/>
  <c r="Y853" i="6"/>
  <c r="X853" i="6"/>
  <c r="AD853" i="6" s="1"/>
  <c r="V853" i="6"/>
  <c r="T853" i="6"/>
  <c r="S853" i="6"/>
  <c r="R853" i="6"/>
  <c r="Q853" i="6"/>
  <c r="P853" i="6"/>
  <c r="O853" i="6"/>
  <c r="N853" i="6"/>
  <c r="M853" i="6"/>
  <c r="E853" i="6"/>
  <c r="B853" i="6"/>
  <c r="BK852" i="6"/>
  <c r="BJ852" i="6"/>
  <c r="BC852" i="6"/>
  <c r="BB852" i="6"/>
  <c r="BA852" i="6"/>
  <c r="AZ852" i="6"/>
  <c r="AY852" i="6"/>
  <c r="AX852" i="6"/>
  <c r="AW852" i="6"/>
  <c r="AV852" i="6"/>
  <c r="AU852" i="6"/>
  <c r="AT852" i="6"/>
  <c r="AS852" i="6"/>
  <c r="AR852" i="6"/>
  <c r="AQ852" i="6"/>
  <c r="AP852" i="6"/>
  <c r="AO852" i="6"/>
  <c r="AN852" i="6"/>
  <c r="BD852" i="6" s="1"/>
  <c r="AL852" i="6"/>
  <c r="AK852" i="6"/>
  <c r="AJ852" i="6"/>
  <c r="AI852" i="6"/>
  <c r="AH852" i="6"/>
  <c r="AG852" i="6"/>
  <c r="AM852" i="6" s="1"/>
  <c r="AB852" i="6"/>
  <c r="Z852" i="6"/>
  <c r="Y852" i="6"/>
  <c r="X852" i="6"/>
  <c r="AD852" i="6" s="1"/>
  <c r="V852" i="6"/>
  <c r="T852" i="6"/>
  <c r="S852" i="6"/>
  <c r="R852" i="6"/>
  <c r="Q852" i="6"/>
  <c r="P852" i="6"/>
  <c r="O852" i="6"/>
  <c r="N852" i="6"/>
  <c r="M852" i="6"/>
  <c r="E852" i="6"/>
  <c r="B852" i="6"/>
  <c r="BK851" i="6"/>
  <c r="BJ851" i="6"/>
  <c r="BC851" i="6"/>
  <c r="BB851" i="6"/>
  <c r="BA851" i="6"/>
  <c r="AZ851" i="6"/>
  <c r="AY851" i="6"/>
  <c r="AX851" i="6"/>
  <c r="AW851" i="6"/>
  <c r="AV851" i="6"/>
  <c r="AU851" i="6"/>
  <c r="AT851" i="6"/>
  <c r="AS851" i="6"/>
  <c r="AR851" i="6"/>
  <c r="AQ851" i="6"/>
  <c r="AP851" i="6"/>
  <c r="AO851" i="6"/>
  <c r="AN851" i="6"/>
  <c r="BD851" i="6" s="1"/>
  <c r="AL851" i="6"/>
  <c r="AK851" i="6"/>
  <c r="AJ851" i="6"/>
  <c r="AI851" i="6"/>
  <c r="AH851" i="6"/>
  <c r="AG851" i="6"/>
  <c r="AB851" i="6"/>
  <c r="Z851" i="6"/>
  <c r="Y851" i="6"/>
  <c r="X851" i="6"/>
  <c r="AD851" i="6" s="1"/>
  <c r="V851" i="6"/>
  <c r="T851" i="6"/>
  <c r="S851" i="6"/>
  <c r="R851" i="6"/>
  <c r="Q851" i="6"/>
  <c r="P851" i="6"/>
  <c r="O851" i="6"/>
  <c r="N851" i="6"/>
  <c r="M851" i="6"/>
  <c r="U851" i="6" s="1"/>
  <c r="E851" i="6"/>
  <c r="B851" i="6"/>
  <c r="BK850" i="6"/>
  <c r="BJ850" i="6"/>
  <c r="BC850" i="6"/>
  <c r="BB850" i="6"/>
  <c r="BA850" i="6"/>
  <c r="AZ850" i="6"/>
  <c r="AY850" i="6"/>
  <c r="AX850" i="6"/>
  <c r="AW850" i="6"/>
  <c r="AV850" i="6"/>
  <c r="AU850" i="6"/>
  <c r="AT850" i="6"/>
  <c r="AS850" i="6"/>
  <c r="AR850" i="6"/>
  <c r="AQ850" i="6"/>
  <c r="AP850" i="6"/>
  <c r="AO850" i="6"/>
  <c r="AN850" i="6"/>
  <c r="BD850" i="6" s="1"/>
  <c r="AL850" i="6"/>
  <c r="AK850" i="6"/>
  <c r="AJ850" i="6"/>
  <c r="AI850" i="6"/>
  <c r="AH850" i="6"/>
  <c r="AG850" i="6"/>
  <c r="AB850" i="6"/>
  <c r="Z850" i="6"/>
  <c r="Y850" i="6"/>
  <c r="X850" i="6"/>
  <c r="AD850" i="6" s="1"/>
  <c r="V850" i="6"/>
  <c r="T850" i="6"/>
  <c r="S850" i="6"/>
  <c r="R850" i="6"/>
  <c r="Q850" i="6"/>
  <c r="P850" i="6"/>
  <c r="O850" i="6"/>
  <c r="N850" i="6"/>
  <c r="M850" i="6"/>
  <c r="U850" i="6" s="1"/>
  <c r="E850" i="6"/>
  <c r="B850" i="6"/>
  <c r="BK849" i="6"/>
  <c r="BJ849" i="6"/>
  <c r="BC849" i="6"/>
  <c r="BB849" i="6"/>
  <c r="BA849" i="6"/>
  <c r="AZ849" i="6"/>
  <c r="AY849" i="6"/>
  <c r="AX849" i="6"/>
  <c r="AW849" i="6"/>
  <c r="AV849" i="6"/>
  <c r="AU849" i="6"/>
  <c r="AT849" i="6"/>
  <c r="AS849" i="6"/>
  <c r="AR849" i="6"/>
  <c r="AQ849" i="6"/>
  <c r="AP849" i="6"/>
  <c r="AO849" i="6"/>
  <c r="AN849" i="6"/>
  <c r="BD849" i="6" s="1"/>
  <c r="AL849" i="6"/>
  <c r="AK849" i="6"/>
  <c r="AJ849" i="6"/>
  <c r="AI849" i="6"/>
  <c r="AH849" i="6"/>
  <c r="AG849" i="6"/>
  <c r="AM849" i="6" s="1"/>
  <c r="AB849" i="6"/>
  <c r="Z849" i="6"/>
  <c r="Y849" i="6"/>
  <c r="X849" i="6"/>
  <c r="AD849" i="6" s="1"/>
  <c r="V849" i="6"/>
  <c r="T849" i="6"/>
  <c r="S849" i="6"/>
  <c r="R849" i="6"/>
  <c r="Q849" i="6"/>
  <c r="P849" i="6"/>
  <c r="O849" i="6"/>
  <c r="N849" i="6"/>
  <c r="M849" i="6"/>
  <c r="E849" i="6"/>
  <c r="B849" i="6"/>
  <c r="BK848" i="6"/>
  <c r="BJ848" i="6"/>
  <c r="BC848" i="6"/>
  <c r="BB848" i="6"/>
  <c r="BA848" i="6"/>
  <c r="AZ848" i="6"/>
  <c r="AY848" i="6"/>
  <c r="AX848" i="6"/>
  <c r="AW848" i="6"/>
  <c r="AV848" i="6"/>
  <c r="AU848" i="6"/>
  <c r="AT848" i="6"/>
  <c r="AS848" i="6"/>
  <c r="AR848" i="6"/>
  <c r="AQ848" i="6"/>
  <c r="AP848" i="6"/>
  <c r="AO848" i="6"/>
  <c r="AN848" i="6"/>
  <c r="BD848" i="6" s="1"/>
  <c r="AL848" i="6"/>
  <c r="AK848" i="6"/>
  <c r="AJ848" i="6"/>
  <c r="AI848" i="6"/>
  <c r="AH848" i="6"/>
  <c r="AG848" i="6"/>
  <c r="AM848" i="6" s="1"/>
  <c r="AB848" i="6"/>
  <c r="Z848" i="6"/>
  <c r="Y848" i="6"/>
  <c r="X848" i="6"/>
  <c r="AD848" i="6" s="1"/>
  <c r="V848" i="6"/>
  <c r="T848" i="6"/>
  <c r="S848" i="6"/>
  <c r="R848" i="6"/>
  <c r="Q848" i="6"/>
  <c r="P848" i="6"/>
  <c r="O848" i="6"/>
  <c r="N848" i="6"/>
  <c r="M848" i="6"/>
  <c r="E848" i="6"/>
  <c r="B848" i="6"/>
  <c r="BK847" i="6"/>
  <c r="BJ847" i="6"/>
  <c r="BC847" i="6"/>
  <c r="BB847" i="6"/>
  <c r="BA847" i="6"/>
  <c r="AZ847" i="6"/>
  <c r="AY847" i="6"/>
  <c r="AX847" i="6"/>
  <c r="AW847" i="6"/>
  <c r="AV847" i="6"/>
  <c r="AU847" i="6"/>
  <c r="AT847" i="6"/>
  <c r="AS847" i="6"/>
  <c r="AR847" i="6"/>
  <c r="AQ847" i="6"/>
  <c r="AP847" i="6"/>
  <c r="AO847" i="6"/>
  <c r="AN847" i="6"/>
  <c r="BD847" i="6" s="1"/>
  <c r="AL847" i="6"/>
  <c r="AK847" i="6"/>
  <c r="AJ847" i="6"/>
  <c r="AI847" i="6"/>
  <c r="AH847" i="6"/>
  <c r="AG847" i="6"/>
  <c r="AB847" i="6"/>
  <c r="Z847" i="6"/>
  <c r="Y847" i="6"/>
  <c r="X847" i="6"/>
  <c r="AD847" i="6" s="1"/>
  <c r="V847" i="6"/>
  <c r="T847" i="6"/>
  <c r="S847" i="6"/>
  <c r="R847" i="6"/>
  <c r="Q847" i="6"/>
  <c r="P847" i="6"/>
  <c r="O847" i="6"/>
  <c r="N847" i="6"/>
  <c r="M847" i="6"/>
  <c r="U847" i="6" s="1"/>
  <c r="E847" i="6"/>
  <c r="B847" i="6"/>
  <c r="BK846" i="6"/>
  <c r="BJ846" i="6"/>
  <c r="BC846" i="6"/>
  <c r="BB846" i="6"/>
  <c r="BA846" i="6"/>
  <c r="AZ846" i="6"/>
  <c r="AY846" i="6"/>
  <c r="AX846" i="6"/>
  <c r="AW846" i="6"/>
  <c r="AV846" i="6"/>
  <c r="AU846" i="6"/>
  <c r="AT846" i="6"/>
  <c r="AS846" i="6"/>
  <c r="AR846" i="6"/>
  <c r="AQ846" i="6"/>
  <c r="AP846" i="6"/>
  <c r="AO846" i="6"/>
  <c r="AN846" i="6"/>
  <c r="BD846" i="6" s="1"/>
  <c r="AL846" i="6"/>
  <c r="AK846" i="6"/>
  <c r="AJ846" i="6"/>
  <c r="AI846" i="6"/>
  <c r="AH846" i="6"/>
  <c r="AG846" i="6"/>
  <c r="AB846" i="6"/>
  <c r="Z846" i="6"/>
  <c r="Y846" i="6"/>
  <c r="X846" i="6"/>
  <c r="AD846" i="6" s="1"/>
  <c r="V846" i="6"/>
  <c r="T846" i="6"/>
  <c r="S846" i="6"/>
  <c r="R846" i="6"/>
  <c r="Q846" i="6"/>
  <c r="P846" i="6"/>
  <c r="O846" i="6"/>
  <c r="N846" i="6"/>
  <c r="M846" i="6"/>
  <c r="U846" i="6" s="1"/>
  <c r="E846" i="6"/>
  <c r="B846" i="6"/>
  <c r="BK845" i="6"/>
  <c r="BJ845" i="6"/>
  <c r="BC845" i="6"/>
  <c r="BB845" i="6"/>
  <c r="BA845" i="6"/>
  <c r="AZ845" i="6"/>
  <c r="AY845" i="6"/>
  <c r="AX845" i="6"/>
  <c r="AW845" i="6"/>
  <c r="AV845" i="6"/>
  <c r="AU845" i="6"/>
  <c r="AT845" i="6"/>
  <c r="AS845" i="6"/>
  <c r="AR845" i="6"/>
  <c r="AQ845" i="6"/>
  <c r="AP845" i="6"/>
  <c r="AO845" i="6"/>
  <c r="AN845" i="6"/>
  <c r="BD845" i="6" s="1"/>
  <c r="AL845" i="6"/>
  <c r="AK845" i="6"/>
  <c r="AJ845" i="6"/>
  <c r="AI845" i="6"/>
  <c r="AH845" i="6"/>
  <c r="AG845" i="6"/>
  <c r="AM845" i="6" s="1"/>
  <c r="AB845" i="6"/>
  <c r="Z845" i="6"/>
  <c r="Y845" i="6"/>
  <c r="X845" i="6"/>
  <c r="AD845" i="6" s="1"/>
  <c r="V845" i="6"/>
  <c r="T845" i="6"/>
  <c r="S845" i="6"/>
  <c r="R845" i="6"/>
  <c r="Q845" i="6"/>
  <c r="P845" i="6"/>
  <c r="O845" i="6"/>
  <c r="N845" i="6"/>
  <c r="M845" i="6"/>
  <c r="E845" i="6"/>
  <c r="B845" i="6"/>
  <c r="BK844" i="6"/>
  <c r="BJ844" i="6"/>
  <c r="BC844" i="6"/>
  <c r="BB844" i="6"/>
  <c r="BA844" i="6"/>
  <c r="AZ844" i="6"/>
  <c r="AY844" i="6"/>
  <c r="AX844" i="6"/>
  <c r="AW844" i="6"/>
  <c r="AV844" i="6"/>
  <c r="AU844" i="6"/>
  <c r="AT844" i="6"/>
  <c r="AS844" i="6"/>
  <c r="AR844" i="6"/>
  <c r="AQ844" i="6"/>
  <c r="AP844" i="6"/>
  <c r="AO844" i="6"/>
  <c r="AN844" i="6"/>
  <c r="BD844" i="6" s="1"/>
  <c r="AL844" i="6"/>
  <c r="AK844" i="6"/>
  <c r="AJ844" i="6"/>
  <c r="AI844" i="6"/>
  <c r="AH844" i="6"/>
  <c r="AG844" i="6"/>
  <c r="AM844" i="6" s="1"/>
  <c r="AB844" i="6"/>
  <c r="Z844" i="6"/>
  <c r="Y844" i="6"/>
  <c r="X844" i="6"/>
  <c r="AD844" i="6" s="1"/>
  <c r="V844" i="6"/>
  <c r="T844" i="6"/>
  <c r="S844" i="6"/>
  <c r="R844" i="6"/>
  <c r="Q844" i="6"/>
  <c r="P844" i="6"/>
  <c r="O844" i="6"/>
  <c r="N844" i="6"/>
  <c r="M844" i="6"/>
  <c r="E844" i="6"/>
  <c r="B844" i="6"/>
  <c r="BK843" i="6"/>
  <c r="BJ843" i="6"/>
  <c r="BC843" i="6"/>
  <c r="BB843" i="6"/>
  <c r="BA843" i="6"/>
  <c r="AZ843" i="6"/>
  <c r="AY843" i="6"/>
  <c r="AX843" i="6"/>
  <c r="AW843" i="6"/>
  <c r="AV843" i="6"/>
  <c r="AU843" i="6"/>
  <c r="AT843" i="6"/>
  <c r="AS843" i="6"/>
  <c r="AR843" i="6"/>
  <c r="AQ843" i="6"/>
  <c r="AP843" i="6"/>
  <c r="AO843" i="6"/>
  <c r="AN843" i="6"/>
  <c r="BD843" i="6" s="1"/>
  <c r="AL843" i="6"/>
  <c r="AK843" i="6"/>
  <c r="AJ843" i="6"/>
  <c r="AI843" i="6"/>
  <c r="AH843" i="6"/>
  <c r="AG843" i="6"/>
  <c r="AB843" i="6"/>
  <c r="Z843" i="6"/>
  <c r="Y843" i="6"/>
  <c r="X843" i="6"/>
  <c r="AD843" i="6" s="1"/>
  <c r="V843" i="6"/>
  <c r="T843" i="6"/>
  <c r="S843" i="6"/>
  <c r="R843" i="6"/>
  <c r="Q843" i="6"/>
  <c r="P843" i="6"/>
  <c r="O843" i="6"/>
  <c r="N843" i="6"/>
  <c r="M843" i="6"/>
  <c r="U843" i="6" s="1"/>
  <c r="E843" i="6"/>
  <c r="B843" i="6"/>
  <c r="BK842" i="6"/>
  <c r="BJ842" i="6"/>
  <c r="BC842" i="6"/>
  <c r="BB842" i="6"/>
  <c r="BA842" i="6"/>
  <c r="AZ842" i="6"/>
  <c r="AY842" i="6"/>
  <c r="AX842" i="6"/>
  <c r="AW842" i="6"/>
  <c r="AV842" i="6"/>
  <c r="AU842" i="6"/>
  <c r="AT842" i="6"/>
  <c r="AS842" i="6"/>
  <c r="AR842" i="6"/>
  <c r="AQ842" i="6"/>
  <c r="AP842" i="6"/>
  <c r="AO842" i="6"/>
  <c r="AN842" i="6"/>
  <c r="BD842" i="6" s="1"/>
  <c r="AL842" i="6"/>
  <c r="AK842" i="6"/>
  <c r="AJ842" i="6"/>
  <c r="AI842" i="6"/>
  <c r="AH842" i="6"/>
  <c r="AG842" i="6"/>
  <c r="AB842" i="6"/>
  <c r="Z842" i="6"/>
  <c r="Y842" i="6"/>
  <c r="X842" i="6"/>
  <c r="AD842" i="6" s="1"/>
  <c r="V842" i="6"/>
  <c r="T842" i="6"/>
  <c r="S842" i="6"/>
  <c r="R842" i="6"/>
  <c r="Q842" i="6"/>
  <c r="P842" i="6"/>
  <c r="O842" i="6"/>
  <c r="N842" i="6"/>
  <c r="M842" i="6"/>
  <c r="U842" i="6" s="1"/>
  <c r="E842" i="6"/>
  <c r="B842" i="6"/>
  <c r="BK841" i="6"/>
  <c r="BJ841" i="6"/>
  <c r="BC841" i="6"/>
  <c r="BB841" i="6"/>
  <c r="BA841" i="6"/>
  <c r="AZ841" i="6"/>
  <c r="AY841" i="6"/>
  <c r="AX841" i="6"/>
  <c r="AW841" i="6"/>
  <c r="AV841" i="6"/>
  <c r="AU841" i="6"/>
  <c r="AT841" i="6"/>
  <c r="AS841" i="6"/>
  <c r="AR841" i="6"/>
  <c r="AQ841" i="6"/>
  <c r="AP841" i="6"/>
  <c r="AO841" i="6"/>
  <c r="AN841" i="6"/>
  <c r="BD841" i="6" s="1"/>
  <c r="AL841" i="6"/>
  <c r="AK841" i="6"/>
  <c r="AJ841" i="6"/>
  <c r="AI841" i="6"/>
  <c r="AH841" i="6"/>
  <c r="AG841" i="6"/>
  <c r="AM841" i="6" s="1"/>
  <c r="AB841" i="6"/>
  <c r="Z841" i="6"/>
  <c r="Y841" i="6"/>
  <c r="X841" i="6"/>
  <c r="AD841" i="6" s="1"/>
  <c r="V841" i="6"/>
  <c r="T841" i="6"/>
  <c r="S841" i="6"/>
  <c r="R841" i="6"/>
  <c r="Q841" i="6"/>
  <c r="P841" i="6"/>
  <c r="O841" i="6"/>
  <c r="N841" i="6"/>
  <c r="M841" i="6"/>
  <c r="E841" i="6"/>
  <c r="B841" i="6"/>
  <c r="BK840" i="6"/>
  <c r="BJ840" i="6"/>
  <c r="BC840" i="6"/>
  <c r="BB840" i="6"/>
  <c r="BA840" i="6"/>
  <c r="AZ840" i="6"/>
  <c r="AY840" i="6"/>
  <c r="AX840" i="6"/>
  <c r="AW840" i="6"/>
  <c r="AV840" i="6"/>
  <c r="AU840" i="6"/>
  <c r="AT840" i="6"/>
  <c r="AS840" i="6"/>
  <c r="AR840" i="6"/>
  <c r="AQ840" i="6"/>
  <c r="AP840" i="6"/>
  <c r="AO840" i="6"/>
  <c r="AN840" i="6"/>
  <c r="BD840" i="6" s="1"/>
  <c r="AL840" i="6"/>
  <c r="AK840" i="6"/>
  <c r="AJ840" i="6"/>
  <c r="AI840" i="6"/>
  <c r="AH840" i="6"/>
  <c r="AG840" i="6"/>
  <c r="AM840" i="6" s="1"/>
  <c r="AB840" i="6"/>
  <c r="Z840" i="6"/>
  <c r="Y840" i="6"/>
  <c r="X840" i="6"/>
  <c r="AD840" i="6" s="1"/>
  <c r="V840" i="6"/>
  <c r="T840" i="6"/>
  <c r="S840" i="6"/>
  <c r="R840" i="6"/>
  <c r="Q840" i="6"/>
  <c r="P840" i="6"/>
  <c r="O840" i="6"/>
  <c r="N840" i="6"/>
  <c r="M840" i="6"/>
  <c r="E840" i="6"/>
  <c r="B840" i="6"/>
  <c r="BK839" i="6"/>
  <c r="BJ839" i="6"/>
  <c r="BC839" i="6"/>
  <c r="BB839" i="6"/>
  <c r="BA839" i="6"/>
  <c r="AZ839" i="6"/>
  <c r="AY839" i="6"/>
  <c r="AX839" i="6"/>
  <c r="AW839" i="6"/>
  <c r="AV839" i="6"/>
  <c r="AU839" i="6"/>
  <c r="AT839" i="6"/>
  <c r="AS839" i="6"/>
  <c r="AR839" i="6"/>
  <c r="AQ839" i="6"/>
  <c r="AP839" i="6"/>
  <c r="AO839" i="6"/>
  <c r="AN839" i="6"/>
  <c r="BD839" i="6" s="1"/>
  <c r="AL839" i="6"/>
  <c r="AK839" i="6"/>
  <c r="AJ839" i="6"/>
  <c r="AI839" i="6"/>
  <c r="AH839" i="6"/>
  <c r="AG839" i="6"/>
  <c r="AB839" i="6"/>
  <c r="Z839" i="6"/>
  <c r="Y839" i="6"/>
  <c r="X839" i="6"/>
  <c r="AD839" i="6" s="1"/>
  <c r="V839" i="6"/>
  <c r="T839" i="6"/>
  <c r="S839" i="6"/>
  <c r="R839" i="6"/>
  <c r="Q839" i="6"/>
  <c r="P839" i="6"/>
  <c r="O839" i="6"/>
  <c r="N839" i="6"/>
  <c r="M839" i="6"/>
  <c r="U839" i="6" s="1"/>
  <c r="E839" i="6"/>
  <c r="B839" i="6"/>
  <c r="BK838" i="6"/>
  <c r="BJ838" i="6"/>
  <c r="BC838" i="6"/>
  <c r="BB838" i="6"/>
  <c r="BA838" i="6"/>
  <c r="AZ838" i="6"/>
  <c r="AY838" i="6"/>
  <c r="AX838" i="6"/>
  <c r="AW838" i="6"/>
  <c r="AV838" i="6"/>
  <c r="AU838" i="6"/>
  <c r="AT838" i="6"/>
  <c r="AS838" i="6"/>
  <c r="AR838" i="6"/>
  <c r="AQ838" i="6"/>
  <c r="AP838" i="6"/>
  <c r="AO838" i="6"/>
  <c r="AN838" i="6"/>
  <c r="BD838" i="6" s="1"/>
  <c r="AL838" i="6"/>
  <c r="AK838" i="6"/>
  <c r="AJ838" i="6"/>
  <c r="AI838" i="6"/>
  <c r="AH838" i="6"/>
  <c r="AG838" i="6"/>
  <c r="AB838" i="6"/>
  <c r="Z838" i="6"/>
  <c r="Y838" i="6"/>
  <c r="X838" i="6"/>
  <c r="AD838" i="6" s="1"/>
  <c r="V838" i="6"/>
  <c r="T838" i="6"/>
  <c r="S838" i="6"/>
  <c r="R838" i="6"/>
  <c r="Q838" i="6"/>
  <c r="P838" i="6"/>
  <c r="O838" i="6"/>
  <c r="N838" i="6"/>
  <c r="M838" i="6"/>
  <c r="U838" i="6" s="1"/>
  <c r="E838" i="6"/>
  <c r="B838" i="6"/>
  <c r="BK837" i="6"/>
  <c r="BJ837" i="6"/>
  <c r="BC837" i="6"/>
  <c r="BB837" i="6"/>
  <c r="BA837" i="6"/>
  <c r="AZ837" i="6"/>
  <c r="AY837" i="6"/>
  <c r="AX837" i="6"/>
  <c r="AW837" i="6"/>
  <c r="AV837" i="6"/>
  <c r="AU837" i="6"/>
  <c r="AT837" i="6"/>
  <c r="AS837" i="6"/>
  <c r="AR837" i="6"/>
  <c r="AQ837" i="6"/>
  <c r="AP837" i="6"/>
  <c r="AO837" i="6"/>
  <c r="AN837" i="6"/>
  <c r="BD837" i="6" s="1"/>
  <c r="AL837" i="6"/>
  <c r="AK837" i="6"/>
  <c r="AJ837" i="6"/>
  <c r="AI837" i="6"/>
  <c r="AH837" i="6"/>
  <c r="AG837" i="6"/>
  <c r="AM837" i="6" s="1"/>
  <c r="AB837" i="6"/>
  <c r="Z837" i="6"/>
  <c r="Y837" i="6"/>
  <c r="X837" i="6"/>
  <c r="AD837" i="6" s="1"/>
  <c r="V837" i="6"/>
  <c r="T837" i="6"/>
  <c r="S837" i="6"/>
  <c r="R837" i="6"/>
  <c r="Q837" i="6"/>
  <c r="P837" i="6"/>
  <c r="O837" i="6"/>
  <c r="N837" i="6"/>
  <c r="M837" i="6"/>
  <c r="E837" i="6"/>
  <c r="B837" i="6"/>
  <c r="BK836" i="6"/>
  <c r="BJ836" i="6"/>
  <c r="BC836" i="6"/>
  <c r="BB836" i="6"/>
  <c r="BA836" i="6"/>
  <c r="AZ836" i="6"/>
  <c r="AY836" i="6"/>
  <c r="AX836" i="6"/>
  <c r="AW836" i="6"/>
  <c r="AV836" i="6"/>
  <c r="AU836" i="6"/>
  <c r="AT836" i="6"/>
  <c r="AS836" i="6"/>
  <c r="AR836" i="6"/>
  <c r="AQ836" i="6"/>
  <c r="AP836" i="6"/>
  <c r="AO836" i="6"/>
  <c r="AN836" i="6"/>
  <c r="BD836" i="6" s="1"/>
  <c r="AL836" i="6"/>
  <c r="AK836" i="6"/>
  <c r="AJ836" i="6"/>
  <c r="AI836" i="6"/>
  <c r="AH836" i="6"/>
  <c r="AG836" i="6"/>
  <c r="AM836" i="6" s="1"/>
  <c r="AB836" i="6"/>
  <c r="Z836" i="6"/>
  <c r="Y836" i="6"/>
  <c r="X836" i="6"/>
  <c r="AD836" i="6" s="1"/>
  <c r="V836" i="6"/>
  <c r="T836" i="6"/>
  <c r="S836" i="6"/>
  <c r="R836" i="6"/>
  <c r="Q836" i="6"/>
  <c r="P836" i="6"/>
  <c r="O836" i="6"/>
  <c r="N836" i="6"/>
  <c r="M836" i="6"/>
  <c r="E836" i="6"/>
  <c r="B836" i="6"/>
  <c r="BK835" i="6"/>
  <c r="BJ835" i="6"/>
  <c r="BC835" i="6"/>
  <c r="BB835" i="6"/>
  <c r="BA835" i="6"/>
  <c r="AZ835" i="6"/>
  <c r="AY835" i="6"/>
  <c r="AX835" i="6"/>
  <c r="AW835" i="6"/>
  <c r="AV835" i="6"/>
  <c r="AU835" i="6"/>
  <c r="AT835" i="6"/>
  <c r="AS835" i="6"/>
  <c r="AR835" i="6"/>
  <c r="AQ835" i="6"/>
  <c r="AP835" i="6"/>
  <c r="AO835" i="6"/>
  <c r="AN835" i="6"/>
  <c r="BD835" i="6" s="1"/>
  <c r="AL835" i="6"/>
  <c r="AK835" i="6"/>
  <c r="AJ835" i="6"/>
  <c r="AI835" i="6"/>
  <c r="AH835" i="6"/>
  <c r="AG835" i="6"/>
  <c r="AB835" i="6"/>
  <c r="Z835" i="6"/>
  <c r="Y835" i="6"/>
  <c r="X835" i="6"/>
  <c r="AD835" i="6" s="1"/>
  <c r="V835" i="6"/>
  <c r="T835" i="6"/>
  <c r="S835" i="6"/>
  <c r="R835" i="6"/>
  <c r="Q835" i="6"/>
  <c r="P835" i="6"/>
  <c r="O835" i="6"/>
  <c r="N835" i="6"/>
  <c r="M835" i="6"/>
  <c r="U835" i="6" s="1"/>
  <c r="E835" i="6"/>
  <c r="B835" i="6"/>
  <c r="BK834" i="6"/>
  <c r="BJ834" i="6"/>
  <c r="BC834" i="6"/>
  <c r="BB834" i="6"/>
  <c r="BA834" i="6"/>
  <c r="AZ834" i="6"/>
  <c r="AY834" i="6"/>
  <c r="AX834" i="6"/>
  <c r="AW834" i="6"/>
  <c r="AV834" i="6"/>
  <c r="AU834" i="6"/>
  <c r="AT834" i="6"/>
  <c r="AS834" i="6"/>
  <c r="AR834" i="6"/>
  <c r="AQ834" i="6"/>
  <c r="AP834" i="6"/>
  <c r="AO834" i="6"/>
  <c r="AN834" i="6"/>
  <c r="BD834" i="6" s="1"/>
  <c r="AL834" i="6"/>
  <c r="AK834" i="6"/>
  <c r="AJ834" i="6"/>
  <c r="AI834" i="6"/>
  <c r="AH834" i="6"/>
  <c r="AG834" i="6"/>
  <c r="AB834" i="6"/>
  <c r="Z834" i="6"/>
  <c r="Y834" i="6"/>
  <c r="X834" i="6"/>
  <c r="AD834" i="6" s="1"/>
  <c r="V834" i="6"/>
  <c r="T834" i="6"/>
  <c r="S834" i="6"/>
  <c r="R834" i="6"/>
  <c r="Q834" i="6"/>
  <c r="P834" i="6"/>
  <c r="O834" i="6"/>
  <c r="N834" i="6"/>
  <c r="M834" i="6"/>
  <c r="U834" i="6" s="1"/>
  <c r="E834" i="6"/>
  <c r="B834" i="6"/>
  <c r="BK833" i="6"/>
  <c r="BJ833" i="6"/>
  <c r="BC833" i="6"/>
  <c r="BB833" i="6"/>
  <c r="BA833" i="6"/>
  <c r="AZ833" i="6"/>
  <c r="AY833" i="6"/>
  <c r="AX833" i="6"/>
  <c r="AW833" i="6"/>
  <c r="AV833" i="6"/>
  <c r="AU833" i="6"/>
  <c r="AT833" i="6"/>
  <c r="AS833" i="6"/>
  <c r="AR833" i="6"/>
  <c r="AQ833" i="6"/>
  <c r="AP833" i="6"/>
  <c r="AO833" i="6"/>
  <c r="AN833" i="6"/>
  <c r="BD833" i="6" s="1"/>
  <c r="AL833" i="6"/>
  <c r="AK833" i="6"/>
  <c r="AJ833" i="6"/>
  <c r="AI833" i="6"/>
  <c r="AH833" i="6"/>
  <c r="AG833" i="6"/>
  <c r="AM833" i="6" s="1"/>
  <c r="AB833" i="6"/>
  <c r="Z833" i="6"/>
  <c r="Y833" i="6"/>
  <c r="X833" i="6"/>
  <c r="AD833" i="6" s="1"/>
  <c r="V833" i="6"/>
  <c r="T833" i="6"/>
  <c r="S833" i="6"/>
  <c r="R833" i="6"/>
  <c r="Q833" i="6"/>
  <c r="P833" i="6"/>
  <c r="O833" i="6"/>
  <c r="N833" i="6"/>
  <c r="M833" i="6"/>
  <c r="E833" i="6"/>
  <c r="B833" i="6"/>
  <c r="BK832" i="6"/>
  <c r="BJ832" i="6"/>
  <c r="BC832" i="6"/>
  <c r="BB832" i="6"/>
  <c r="BA832" i="6"/>
  <c r="AZ832" i="6"/>
  <c r="AY832" i="6"/>
  <c r="AX832" i="6"/>
  <c r="AW832" i="6"/>
  <c r="AV832" i="6"/>
  <c r="AU832" i="6"/>
  <c r="AT832" i="6"/>
  <c r="AS832" i="6"/>
  <c r="AR832" i="6"/>
  <c r="AQ832" i="6"/>
  <c r="AP832" i="6"/>
  <c r="AO832" i="6"/>
  <c r="AN832" i="6"/>
  <c r="BD832" i="6" s="1"/>
  <c r="AL832" i="6"/>
  <c r="AK832" i="6"/>
  <c r="AJ832" i="6"/>
  <c r="AI832" i="6"/>
  <c r="AH832" i="6"/>
  <c r="AG832" i="6"/>
  <c r="AM832" i="6" s="1"/>
  <c r="AB832" i="6"/>
  <c r="Z832" i="6"/>
  <c r="Y832" i="6"/>
  <c r="X832" i="6"/>
  <c r="AD832" i="6" s="1"/>
  <c r="V832" i="6"/>
  <c r="T832" i="6"/>
  <c r="S832" i="6"/>
  <c r="R832" i="6"/>
  <c r="Q832" i="6"/>
  <c r="P832" i="6"/>
  <c r="O832" i="6"/>
  <c r="N832" i="6"/>
  <c r="M832" i="6"/>
  <c r="E832" i="6"/>
  <c r="B832" i="6"/>
  <c r="BK831" i="6"/>
  <c r="BJ831" i="6"/>
  <c r="BC831" i="6"/>
  <c r="BB831" i="6"/>
  <c r="BA831" i="6"/>
  <c r="AZ831" i="6"/>
  <c r="AY831" i="6"/>
  <c r="AX831" i="6"/>
  <c r="AW831" i="6"/>
  <c r="AV831" i="6"/>
  <c r="AU831" i="6"/>
  <c r="AT831" i="6"/>
  <c r="AS831" i="6"/>
  <c r="AR831" i="6"/>
  <c r="AQ831" i="6"/>
  <c r="AP831" i="6"/>
  <c r="AO831" i="6"/>
  <c r="AN831" i="6"/>
  <c r="BD831" i="6" s="1"/>
  <c r="AL831" i="6"/>
  <c r="AK831" i="6"/>
  <c r="AJ831" i="6"/>
  <c r="AI831" i="6"/>
  <c r="AH831" i="6"/>
  <c r="AG831" i="6"/>
  <c r="AB831" i="6"/>
  <c r="Z831" i="6"/>
  <c r="Y831" i="6"/>
  <c r="X831" i="6"/>
  <c r="AD831" i="6" s="1"/>
  <c r="V831" i="6"/>
  <c r="T831" i="6"/>
  <c r="S831" i="6"/>
  <c r="R831" i="6"/>
  <c r="Q831" i="6"/>
  <c r="P831" i="6"/>
  <c r="O831" i="6"/>
  <c r="N831" i="6"/>
  <c r="M831" i="6"/>
  <c r="U831" i="6" s="1"/>
  <c r="E831" i="6"/>
  <c r="B831" i="6"/>
  <c r="BK830" i="6"/>
  <c r="BJ830" i="6"/>
  <c r="BC830" i="6"/>
  <c r="BB830" i="6"/>
  <c r="BA830" i="6"/>
  <c r="AZ830" i="6"/>
  <c r="AY830" i="6"/>
  <c r="AX830" i="6"/>
  <c r="AW830" i="6"/>
  <c r="AV830" i="6"/>
  <c r="AU830" i="6"/>
  <c r="AT830" i="6"/>
  <c r="AS830" i="6"/>
  <c r="AR830" i="6"/>
  <c r="AQ830" i="6"/>
  <c r="AP830" i="6"/>
  <c r="AO830" i="6"/>
  <c r="AN830" i="6"/>
  <c r="BD830" i="6" s="1"/>
  <c r="AL830" i="6"/>
  <c r="AK830" i="6"/>
  <c r="AJ830" i="6"/>
  <c r="AI830" i="6"/>
  <c r="AH830" i="6"/>
  <c r="AG830" i="6"/>
  <c r="AB830" i="6"/>
  <c r="Z830" i="6"/>
  <c r="Y830" i="6"/>
  <c r="X830" i="6"/>
  <c r="AD830" i="6" s="1"/>
  <c r="V830" i="6"/>
  <c r="T830" i="6"/>
  <c r="S830" i="6"/>
  <c r="R830" i="6"/>
  <c r="Q830" i="6"/>
  <c r="P830" i="6"/>
  <c r="O830" i="6"/>
  <c r="N830" i="6"/>
  <c r="M830" i="6"/>
  <c r="U830" i="6" s="1"/>
  <c r="E830" i="6"/>
  <c r="B830" i="6"/>
  <c r="BK829" i="6"/>
  <c r="BJ829" i="6"/>
  <c r="BC829" i="6"/>
  <c r="BB829" i="6"/>
  <c r="BA829" i="6"/>
  <c r="AZ829" i="6"/>
  <c r="AY829" i="6"/>
  <c r="AX829" i="6"/>
  <c r="AW829" i="6"/>
  <c r="AV829" i="6"/>
  <c r="AU829" i="6"/>
  <c r="AT829" i="6"/>
  <c r="AS829" i="6"/>
  <c r="AR829" i="6"/>
  <c r="AQ829" i="6"/>
  <c r="AP829" i="6"/>
  <c r="AO829" i="6"/>
  <c r="AN829" i="6"/>
  <c r="BD829" i="6" s="1"/>
  <c r="AL829" i="6"/>
  <c r="AK829" i="6"/>
  <c r="AJ829" i="6"/>
  <c r="AI829" i="6"/>
  <c r="AH829" i="6"/>
  <c r="AG829" i="6"/>
  <c r="AM829" i="6" s="1"/>
  <c r="AB829" i="6"/>
  <c r="Z829" i="6"/>
  <c r="Y829" i="6"/>
  <c r="X829" i="6"/>
  <c r="AD829" i="6" s="1"/>
  <c r="V829" i="6"/>
  <c r="T829" i="6"/>
  <c r="S829" i="6"/>
  <c r="R829" i="6"/>
  <c r="Q829" i="6"/>
  <c r="P829" i="6"/>
  <c r="O829" i="6"/>
  <c r="N829" i="6"/>
  <c r="M829" i="6"/>
  <c r="E829" i="6"/>
  <c r="B829" i="6"/>
  <c r="BK828" i="6"/>
  <c r="BJ828" i="6"/>
  <c r="BC828" i="6"/>
  <c r="BB828" i="6"/>
  <c r="BA828" i="6"/>
  <c r="AZ828" i="6"/>
  <c r="AY828" i="6"/>
  <c r="AX828" i="6"/>
  <c r="AW828" i="6"/>
  <c r="AV828" i="6"/>
  <c r="AU828" i="6"/>
  <c r="AT828" i="6"/>
  <c r="AS828" i="6"/>
  <c r="AR828" i="6"/>
  <c r="AQ828" i="6"/>
  <c r="AP828" i="6"/>
  <c r="AO828" i="6"/>
  <c r="AN828" i="6"/>
  <c r="BD828" i="6" s="1"/>
  <c r="AL828" i="6"/>
  <c r="AK828" i="6"/>
  <c r="AJ828" i="6"/>
  <c r="AI828" i="6"/>
  <c r="AH828" i="6"/>
  <c r="AG828" i="6"/>
  <c r="AM828" i="6" s="1"/>
  <c r="AB828" i="6"/>
  <c r="Z828" i="6"/>
  <c r="Y828" i="6"/>
  <c r="X828" i="6"/>
  <c r="AD828" i="6" s="1"/>
  <c r="V828" i="6"/>
  <c r="T828" i="6"/>
  <c r="S828" i="6"/>
  <c r="R828" i="6"/>
  <c r="Q828" i="6"/>
  <c r="P828" i="6"/>
  <c r="O828" i="6"/>
  <c r="N828" i="6"/>
  <c r="M828" i="6"/>
  <c r="E828" i="6"/>
  <c r="B828" i="6"/>
  <c r="BK827" i="6"/>
  <c r="BJ827" i="6"/>
  <c r="BC827" i="6"/>
  <c r="BB827" i="6"/>
  <c r="BA827" i="6"/>
  <c r="AZ827" i="6"/>
  <c r="AY827" i="6"/>
  <c r="AX827" i="6"/>
  <c r="AW827" i="6"/>
  <c r="AV827" i="6"/>
  <c r="AU827" i="6"/>
  <c r="AT827" i="6"/>
  <c r="AS827" i="6"/>
  <c r="AR827" i="6"/>
  <c r="AQ827" i="6"/>
  <c r="AP827" i="6"/>
  <c r="AO827" i="6"/>
  <c r="AN827" i="6"/>
  <c r="BD827" i="6" s="1"/>
  <c r="AL827" i="6"/>
  <c r="AK827" i="6"/>
  <c r="AJ827" i="6"/>
  <c r="AI827" i="6"/>
  <c r="AH827" i="6"/>
  <c r="AG827" i="6"/>
  <c r="AB827" i="6"/>
  <c r="Z827" i="6"/>
  <c r="Y827" i="6"/>
  <c r="X827" i="6"/>
  <c r="AD827" i="6" s="1"/>
  <c r="V827" i="6"/>
  <c r="T827" i="6"/>
  <c r="S827" i="6"/>
  <c r="R827" i="6"/>
  <c r="Q827" i="6"/>
  <c r="P827" i="6"/>
  <c r="O827" i="6"/>
  <c r="N827" i="6"/>
  <c r="M827" i="6"/>
  <c r="U827" i="6" s="1"/>
  <c r="E827" i="6"/>
  <c r="B827" i="6"/>
  <c r="BK826" i="6"/>
  <c r="BJ826" i="6"/>
  <c r="BC826" i="6"/>
  <c r="BB826" i="6"/>
  <c r="BA826" i="6"/>
  <c r="AZ826" i="6"/>
  <c r="AY826" i="6"/>
  <c r="AX826" i="6"/>
  <c r="AW826" i="6"/>
  <c r="AV826" i="6"/>
  <c r="AU826" i="6"/>
  <c r="AT826" i="6"/>
  <c r="AS826" i="6"/>
  <c r="AR826" i="6"/>
  <c r="AQ826" i="6"/>
  <c r="AP826" i="6"/>
  <c r="AO826" i="6"/>
  <c r="AN826" i="6"/>
  <c r="BD826" i="6" s="1"/>
  <c r="AL826" i="6"/>
  <c r="AK826" i="6"/>
  <c r="AJ826" i="6"/>
  <c r="AI826" i="6"/>
  <c r="AH826" i="6"/>
  <c r="AG826" i="6"/>
  <c r="AB826" i="6"/>
  <c r="Z826" i="6"/>
  <c r="Y826" i="6"/>
  <c r="X826" i="6"/>
  <c r="AD826" i="6" s="1"/>
  <c r="V826" i="6"/>
  <c r="T826" i="6"/>
  <c r="S826" i="6"/>
  <c r="R826" i="6"/>
  <c r="Q826" i="6"/>
  <c r="P826" i="6"/>
  <c r="O826" i="6"/>
  <c r="N826" i="6"/>
  <c r="M826" i="6"/>
  <c r="U826" i="6" s="1"/>
  <c r="E826" i="6"/>
  <c r="B826" i="6"/>
  <c r="BK825" i="6"/>
  <c r="BJ825" i="6"/>
  <c r="BC825" i="6"/>
  <c r="BB825" i="6"/>
  <c r="BA825" i="6"/>
  <c r="AZ825" i="6"/>
  <c r="AY825" i="6"/>
  <c r="AX825" i="6"/>
  <c r="AW825" i="6"/>
  <c r="AV825" i="6"/>
  <c r="AU825" i="6"/>
  <c r="AT825" i="6"/>
  <c r="AS825" i="6"/>
  <c r="AR825" i="6"/>
  <c r="AQ825" i="6"/>
  <c r="AP825" i="6"/>
  <c r="AO825" i="6"/>
  <c r="AN825" i="6"/>
  <c r="BD825" i="6" s="1"/>
  <c r="AL825" i="6"/>
  <c r="AK825" i="6"/>
  <c r="AJ825" i="6"/>
  <c r="AI825" i="6"/>
  <c r="AH825" i="6"/>
  <c r="AG825" i="6"/>
  <c r="AM825" i="6" s="1"/>
  <c r="AB825" i="6"/>
  <c r="Z825" i="6"/>
  <c r="Y825" i="6"/>
  <c r="X825" i="6"/>
  <c r="AD825" i="6" s="1"/>
  <c r="V825" i="6"/>
  <c r="T825" i="6"/>
  <c r="S825" i="6"/>
  <c r="R825" i="6"/>
  <c r="Q825" i="6"/>
  <c r="P825" i="6"/>
  <c r="O825" i="6"/>
  <c r="N825" i="6"/>
  <c r="M825" i="6"/>
  <c r="E825" i="6"/>
  <c r="B825" i="6"/>
  <c r="BK824" i="6"/>
  <c r="BJ824" i="6"/>
  <c r="BC824" i="6"/>
  <c r="BB824" i="6"/>
  <c r="BA824" i="6"/>
  <c r="AZ824" i="6"/>
  <c r="AY824" i="6"/>
  <c r="AX824" i="6"/>
  <c r="AW824" i="6"/>
  <c r="AV824" i="6"/>
  <c r="AU824" i="6"/>
  <c r="AT824" i="6"/>
  <c r="AS824" i="6"/>
  <c r="AR824" i="6"/>
  <c r="AQ824" i="6"/>
  <c r="AP824" i="6"/>
  <c r="AO824" i="6"/>
  <c r="AN824" i="6"/>
  <c r="BD824" i="6" s="1"/>
  <c r="AL824" i="6"/>
  <c r="AK824" i="6"/>
  <c r="AJ824" i="6"/>
  <c r="AI824" i="6"/>
  <c r="AH824" i="6"/>
  <c r="AG824" i="6"/>
  <c r="AM824" i="6" s="1"/>
  <c r="AB824" i="6"/>
  <c r="Z824" i="6"/>
  <c r="Y824" i="6"/>
  <c r="X824" i="6"/>
  <c r="AD824" i="6" s="1"/>
  <c r="V824" i="6"/>
  <c r="T824" i="6"/>
  <c r="S824" i="6"/>
  <c r="R824" i="6"/>
  <c r="Q824" i="6"/>
  <c r="P824" i="6"/>
  <c r="O824" i="6"/>
  <c r="N824" i="6"/>
  <c r="M824" i="6"/>
  <c r="E824" i="6"/>
  <c r="B824" i="6"/>
  <c r="BK823" i="6"/>
  <c r="BJ823" i="6"/>
  <c r="BC823" i="6"/>
  <c r="BB823" i="6"/>
  <c r="BA823" i="6"/>
  <c r="AZ823" i="6"/>
  <c r="AY823" i="6"/>
  <c r="AX823" i="6"/>
  <c r="AW823" i="6"/>
  <c r="AV823" i="6"/>
  <c r="AU823" i="6"/>
  <c r="AT823" i="6"/>
  <c r="AS823" i="6"/>
  <c r="AR823" i="6"/>
  <c r="AQ823" i="6"/>
  <c r="AP823" i="6"/>
  <c r="AO823" i="6"/>
  <c r="AN823" i="6"/>
  <c r="BD823" i="6" s="1"/>
  <c r="AL823" i="6"/>
  <c r="AK823" i="6"/>
  <c r="AJ823" i="6"/>
  <c r="AI823" i="6"/>
  <c r="AH823" i="6"/>
  <c r="AG823" i="6"/>
  <c r="AB823" i="6"/>
  <c r="Z823" i="6"/>
  <c r="Y823" i="6"/>
  <c r="X823" i="6"/>
  <c r="AD823" i="6" s="1"/>
  <c r="V823" i="6"/>
  <c r="T823" i="6"/>
  <c r="S823" i="6"/>
  <c r="R823" i="6"/>
  <c r="Q823" i="6"/>
  <c r="P823" i="6"/>
  <c r="O823" i="6"/>
  <c r="N823" i="6"/>
  <c r="M823" i="6"/>
  <c r="U823" i="6" s="1"/>
  <c r="E823" i="6"/>
  <c r="B823" i="6"/>
  <c r="BK822" i="6"/>
  <c r="BJ822" i="6"/>
  <c r="BC822" i="6"/>
  <c r="BB822" i="6"/>
  <c r="BA822" i="6"/>
  <c r="AZ822" i="6"/>
  <c r="AY822" i="6"/>
  <c r="AX822" i="6"/>
  <c r="AW822" i="6"/>
  <c r="AV822" i="6"/>
  <c r="AU822" i="6"/>
  <c r="AT822" i="6"/>
  <c r="AS822" i="6"/>
  <c r="AR822" i="6"/>
  <c r="AQ822" i="6"/>
  <c r="AP822" i="6"/>
  <c r="AO822" i="6"/>
  <c r="AN822" i="6"/>
  <c r="BD822" i="6" s="1"/>
  <c r="AL822" i="6"/>
  <c r="AK822" i="6"/>
  <c r="AJ822" i="6"/>
  <c r="AI822" i="6"/>
  <c r="AH822" i="6"/>
  <c r="AG822" i="6"/>
  <c r="AB822" i="6"/>
  <c r="Z822" i="6"/>
  <c r="Y822" i="6"/>
  <c r="X822" i="6"/>
  <c r="AD822" i="6" s="1"/>
  <c r="V822" i="6"/>
  <c r="T822" i="6"/>
  <c r="S822" i="6"/>
  <c r="R822" i="6"/>
  <c r="Q822" i="6"/>
  <c r="P822" i="6"/>
  <c r="O822" i="6"/>
  <c r="N822" i="6"/>
  <c r="M822" i="6"/>
  <c r="U822" i="6" s="1"/>
  <c r="E822" i="6"/>
  <c r="B822" i="6"/>
  <c r="BK821" i="6"/>
  <c r="BJ821" i="6"/>
  <c r="BC821" i="6"/>
  <c r="BB821" i="6"/>
  <c r="BA821" i="6"/>
  <c r="AZ821" i="6"/>
  <c r="AY821" i="6"/>
  <c r="AX821" i="6"/>
  <c r="AW821" i="6"/>
  <c r="AV821" i="6"/>
  <c r="AU821" i="6"/>
  <c r="AT821" i="6"/>
  <c r="AS821" i="6"/>
  <c r="AR821" i="6"/>
  <c r="AQ821" i="6"/>
  <c r="AP821" i="6"/>
  <c r="AO821" i="6"/>
  <c r="AN821" i="6"/>
  <c r="BD821" i="6" s="1"/>
  <c r="AL821" i="6"/>
  <c r="AK821" i="6"/>
  <c r="AJ821" i="6"/>
  <c r="AI821" i="6"/>
  <c r="AH821" i="6"/>
  <c r="AG821" i="6"/>
  <c r="AM821" i="6" s="1"/>
  <c r="AB821" i="6"/>
  <c r="Z821" i="6"/>
  <c r="Y821" i="6"/>
  <c r="X821" i="6"/>
  <c r="AD821" i="6" s="1"/>
  <c r="V821" i="6"/>
  <c r="T821" i="6"/>
  <c r="S821" i="6"/>
  <c r="R821" i="6"/>
  <c r="Q821" i="6"/>
  <c r="P821" i="6"/>
  <c r="O821" i="6"/>
  <c r="N821" i="6"/>
  <c r="M821" i="6"/>
  <c r="E821" i="6"/>
  <c r="B821" i="6"/>
  <c r="BK820" i="6"/>
  <c r="BJ820" i="6"/>
  <c r="BC820" i="6"/>
  <c r="BB820" i="6"/>
  <c r="BA820" i="6"/>
  <c r="AZ820" i="6"/>
  <c r="AY820" i="6"/>
  <c r="AX820" i="6"/>
  <c r="AW820" i="6"/>
  <c r="AV820" i="6"/>
  <c r="AU820" i="6"/>
  <c r="AT820" i="6"/>
  <c r="AS820" i="6"/>
  <c r="AR820" i="6"/>
  <c r="AQ820" i="6"/>
  <c r="AP820" i="6"/>
  <c r="AO820" i="6"/>
  <c r="AN820" i="6"/>
  <c r="BD820" i="6" s="1"/>
  <c r="AL820" i="6"/>
  <c r="AK820" i="6"/>
  <c r="AJ820" i="6"/>
  <c r="AI820" i="6"/>
  <c r="AH820" i="6"/>
  <c r="AG820" i="6"/>
  <c r="AM820" i="6" s="1"/>
  <c r="AB820" i="6"/>
  <c r="Z820" i="6"/>
  <c r="Y820" i="6"/>
  <c r="X820" i="6"/>
  <c r="AD820" i="6" s="1"/>
  <c r="V820" i="6"/>
  <c r="T820" i="6"/>
  <c r="S820" i="6"/>
  <c r="R820" i="6"/>
  <c r="Q820" i="6"/>
  <c r="P820" i="6"/>
  <c r="O820" i="6"/>
  <c r="N820" i="6"/>
  <c r="M820" i="6"/>
  <c r="E820" i="6"/>
  <c r="B820" i="6"/>
  <c r="BK819" i="6"/>
  <c r="BJ819" i="6"/>
  <c r="BC819" i="6"/>
  <c r="BB819" i="6"/>
  <c r="BA819" i="6"/>
  <c r="AZ819" i="6"/>
  <c r="AY819" i="6"/>
  <c r="AX819" i="6"/>
  <c r="AW819" i="6"/>
  <c r="AV819" i="6"/>
  <c r="AU819" i="6"/>
  <c r="AT819" i="6"/>
  <c r="AS819" i="6"/>
  <c r="AR819" i="6"/>
  <c r="AQ819" i="6"/>
  <c r="AP819" i="6"/>
  <c r="AO819" i="6"/>
  <c r="AN819" i="6"/>
  <c r="BD819" i="6" s="1"/>
  <c r="AL819" i="6"/>
  <c r="AK819" i="6"/>
  <c r="AJ819" i="6"/>
  <c r="AI819" i="6"/>
  <c r="AH819" i="6"/>
  <c r="AG819" i="6"/>
  <c r="AB819" i="6"/>
  <c r="Z819" i="6"/>
  <c r="Y819" i="6"/>
  <c r="X819" i="6"/>
  <c r="AD819" i="6" s="1"/>
  <c r="V819" i="6"/>
  <c r="T819" i="6"/>
  <c r="S819" i="6"/>
  <c r="R819" i="6"/>
  <c r="Q819" i="6"/>
  <c r="P819" i="6"/>
  <c r="O819" i="6"/>
  <c r="N819" i="6"/>
  <c r="M819" i="6"/>
  <c r="U819" i="6" s="1"/>
  <c r="E819" i="6"/>
  <c r="B819" i="6"/>
  <c r="BK818" i="6"/>
  <c r="BJ818" i="6"/>
  <c r="BC818" i="6"/>
  <c r="BB818" i="6"/>
  <c r="BA818" i="6"/>
  <c r="AZ818" i="6"/>
  <c r="AY818" i="6"/>
  <c r="AX818" i="6"/>
  <c r="AW818" i="6"/>
  <c r="AV818" i="6"/>
  <c r="AU818" i="6"/>
  <c r="AT818" i="6"/>
  <c r="AS818" i="6"/>
  <c r="AR818" i="6"/>
  <c r="AQ818" i="6"/>
  <c r="AP818" i="6"/>
  <c r="AO818" i="6"/>
  <c r="AN818" i="6"/>
  <c r="BD818" i="6" s="1"/>
  <c r="AL818" i="6"/>
  <c r="AK818" i="6"/>
  <c r="AJ818" i="6"/>
  <c r="AI818" i="6"/>
  <c r="AH818" i="6"/>
  <c r="AG818" i="6"/>
  <c r="AB818" i="6"/>
  <c r="Z818" i="6"/>
  <c r="Y818" i="6"/>
  <c r="X818" i="6"/>
  <c r="AD818" i="6" s="1"/>
  <c r="V818" i="6"/>
  <c r="T818" i="6"/>
  <c r="S818" i="6"/>
  <c r="R818" i="6"/>
  <c r="Q818" i="6"/>
  <c r="P818" i="6"/>
  <c r="O818" i="6"/>
  <c r="N818" i="6"/>
  <c r="M818" i="6"/>
  <c r="U818" i="6" s="1"/>
  <c r="E818" i="6"/>
  <c r="B818" i="6"/>
  <c r="BK817" i="6"/>
  <c r="BJ817" i="6"/>
  <c r="BC817" i="6"/>
  <c r="BB817" i="6"/>
  <c r="BA817" i="6"/>
  <c r="AZ817" i="6"/>
  <c r="AY817" i="6"/>
  <c r="AX817" i="6"/>
  <c r="AW817" i="6"/>
  <c r="AV817" i="6"/>
  <c r="AU817" i="6"/>
  <c r="AT817" i="6"/>
  <c r="AS817" i="6"/>
  <c r="AR817" i="6"/>
  <c r="AQ817" i="6"/>
  <c r="AP817" i="6"/>
  <c r="AO817" i="6"/>
  <c r="AN817" i="6"/>
  <c r="BD817" i="6" s="1"/>
  <c r="AL817" i="6"/>
  <c r="AK817" i="6"/>
  <c r="AJ817" i="6"/>
  <c r="AI817" i="6"/>
  <c r="AH817" i="6"/>
  <c r="AG817" i="6"/>
  <c r="AM817" i="6" s="1"/>
  <c r="AB817" i="6"/>
  <c r="Z817" i="6"/>
  <c r="Y817" i="6"/>
  <c r="X817" i="6"/>
  <c r="AD817" i="6" s="1"/>
  <c r="V817" i="6"/>
  <c r="T817" i="6"/>
  <c r="S817" i="6"/>
  <c r="R817" i="6"/>
  <c r="Q817" i="6"/>
  <c r="P817" i="6"/>
  <c r="O817" i="6"/>
  <c r="N817" i="6"/>
  <c r="M817" i="6"/>
  <c r="E817" i="6"/>
  <c r="B817" i="6"/>
  <c r="BK816" i="6"/>
  <c r="BJ816" i="6"/>
  <c r="BC816" i="6"/>
  <c r="BB816" i="6"/>
  <c r="BA816" i="6"/>
  <c r="AZ816" i="6"/>
  <c r="AY816" i="6"/>
  <c r="AX816" i="6"/>
  <c r="AW816" i="6"/>
  <c r="AV816" i="6"/>
  <c r="AU816" i="6"/>
  <c r="AT816" i="6"/>
  <c r="AS816" i="6"/>
  <c r="AR816" i="6"/>
  <c r="AQ816" i="6"/>
  <c r="AP816" i="6"/>
  <c r="AO816" i="6"/>
  <c r="AN816" i="6"/>
  <c r="BD816" i="6" s="1"/>
  <c r="AL816" i="6"/>
  <c r="AK816" i="6"/>
  <c r="AJ816" i="6"/>
  <c r="AI816" i="6"/>
  <c r="AH816" i="6"/>
  <c r="AG816" i="6"/>
  <c r="AM816" i="6" s="1"/>
  <c r="AB816" i="6"/>
  <c r="Z816" i="6"/>
  <c r="Y816" i="6"/>
  <c r="X816" i="6"/>
  <c r="AD816" i="6" s="1"/>
  <c r="V816" i="6"/>
  <c r="T816" i="6"/>
  <c r="S816" i="6"/>
  <c r="R816" i="6"/>
  <c r="Q816" i="6"/>
  <c r="P816" i="6"/>
  <c r="O816" i="6"/>
  <c r="N816" i="6"/>
  <c r="M816" i="6"/>
  <c r="E816" i="6"/>
  <c r="B816" i="6"/>
  <c r="BK815" i="6"/>
  <c r="BJ815" i="6"/>
  <c r="BC815" i="6"/>
  <c r="BB815" i="6"/>
  <c r="BA815" i="6"/>
  <c r="AZ815" i="6"/>
  <c r="AY815" i="6"/>
  <c r="AX815" i="6"/>
  <c r="AW815" i="6"/>
  <c r="AV815" i="6"/>
  <c r="AU815" i="6"/>
  <c r="AT815" i="6"/>
  <c r="AS815" i="6"/>
  <c r="AR815" i="6"/>
  <c r="AQ815" i="6"/>
  <c r="AP815" i="6"/>
  <c r="AO815" i="6"/>
  <c r="AN815" i="6"/>
  <c r="BD815" i="6" s="1"/>
  <c r="AL815" i="6"/>
  <c r="AK815" i="6"/>
  <c r="AJ815" i="6"/>
  <c r="AI815" i="6"/>
  <c r="AH815" i="6"/>
  <c r="AG815" i="6"/>
  <c r="AB815" i="6"/>
  <c r="Z815" i="6"/>
  <c r="Y815" i="6"/>
  <c r="X815" i="6"/>
  <c r="AD815" i="6" s="1"/>
  <c r="V815" i="6"/>
  <c r="T815" i="6"/>
  <c r="S815" i="6"/>
  <c r="R815" i="6"/>
  <c r="Q815" i="6"/>
  <c r="P815" i="6"/>
  <c r="O815" i="6"/>
  <c r="N815" i="6"/>
  <c r="M815" i="6"/>
  <c r="U815" i="6" s="1"/>
  <c r="E815" i="6"/>
  <c r="B815" i="6"/>
  <c r="BK814" i="6"/>
  <c r="BJ814" i="6"/>
  <c r="BC814" i="6"/>
  <c r="BB814" i="6"/>
  <c r="BA814" i="6"/>
  <c r="AZ814" i="6"/>
  <c r="AY814" i="6"/>
  <c r="AX814" i="6"/>
  <c r="AW814" i="6"/>
  <c r="AV814" i="6"/>
  <c r="AU814" i="6"/>
  <c r="AT814" i="6"/>
  <c r="AS814" i="6"/>
  <c r="AR814" i="6"/>
  <c r="AQ814" i="6"/>
  <c r="AP814" i="6"/>
  <c r="AO814" i="6"/>
  <c r="AN814" i="6"/>
  <c r="BD814" i="6" s="1"/>
  <c r="AL814" i="6"/>
  <c r="AK814" i="6"/>
  <c r="AJ814" i="6"/>
  <c r="AI814" i="6"/>
  <c r="AH814" i="6"/>
  <c r="AG814" i="6"/>
  <c r="AB814" i="6"/>
  <c r="Z814" i="6"/>
  <c r="Y814" i="6"/>
  <c r="X814" i="6"/>
  <c r="AD814" i="6" s="1"/>
  <c r="V814" i="6"/>
  <c r="T814" i="6"/>
  <c r="S814" i="6"/>
  <c r="R814" i="6"/>
  <c r="Q814" i="6"/>
  <c r="P814" i="6"/>
  <c r="O814" i="6"/>
  <c r="N814" i="6"/>
  <c r="M814" i="6"/>
  <c r="U814" i="6" s="1"/>
  <c r="E814" i="6"/>
  <c r="B814" i="6"/>
  <c r="BK813" i="6"/>
  <c r="BJ813" i="6"/>
  <c r="BC813" i="6"/>
  <c r="BB813" i="6"/>
  <c r="BA813" i="6"/>
  <c r="AZ813" i="6"/>
  <c r="AY813" i="6"/>
  <c r="AX813" i="6"/>
  <c r="AW813" i="6"/>
  <c r="AV813" i="6"/>
  <c r="AU813" i="6"/>
  <c r="AT813" i="6"/>
  <c r="AS813" i="6"/>
  <c r="AR813" i="6"/>
  <c r="AQ813" i="6"/>
  <c r="AP813" i="6"/>
  <c r="AO813" i="6"/>
  <c r="AN813" i="6"/>
  <c r="BD813" i="6" s="1"/>
  <c r="AL813" i="6"/>
  <c r="AK813" i="6"/>
  <c r="AJ813" i="6"/>
  <c r="AI813" i="6"/>
  <c r="AH813" i="6"/>
  <c r="AG813" i="6"/>
  <c r="AM813" i="6" s="1"/>
  <c r="AB813" i="6"/>
  <c r="Z813" i="6"/>
  <c r="Y813" i="6"/>
  <c r="X813" i="6"/>
  <c r="AD813" i="6" s="1"/>
  <c r="V813" i="6"/>
  <c r="T813" i="6"/>
  <c r="S813" i="6"/>
  <c r="R813" i="6"/>
  <c r="Q813" i="6"/>
  <c r="P813" i="6"/>
  <c r="O813" i="6"/>
  <c r="N813" i="6"/>
  <c r="M813" i="6"/>
  <c r="E813" i="6"/>
  <c r="B813" i="6"/>
  <c r="BK812" i="6"/>
  <c r="BJ812" i="6"/>
  <c r="BC812" i="6"/>
  <c r="BB812" i="6"/>
  <c r="BA812" i="6"/>
  <c r="AZ812" i="6"/>
  <c r="AY812" i="6"/>
  <c r="AX812" i="6"/>
  <c r="AW812" i="6"/>
  <c r="AV812" i="6"/>
  <c r="AU812" i="6"/>
  <c r="AT812" i="6"/>
  <c r="AS812" i="6"/>
  <c r="AR812" i="6"/>
  <c r="AQ812" i="6"/>
  <c r="AP812" i="6"/>
  <c r="AO812" i="6"/>
  <c r="AN812" i="6"/>
  <c r="BD812" i="6" s="1"/>
  <c r="AL812" i="6"/>
  <c r="AK812" i="6"/>
  <c r="AJ812" i="6"/>
  <c r="AI812" i="6"/>
  <c r="AH812" i="6"/>
  <c r="AG812" i="6"/>
  <c r="AM812" i="6" s="1"/>
  <c r="AB812" i="6"/>
  <c r="Z812" i="6"/>
  <c r="Y812" i="6"/>
  <c r="X812" i="6"/>
  <c r="AD812" i="6" s="1"/>
  <c r="V812" i="6"/>
  <c r="T812" i="6"/>
  <c r="S812" i="6"/>
  <c r="R812" i="6"/>
  <c r="Q812" i="6"/>
  <c r="P812" i="6"/>
  <c r="O812" i="6"/>
  <c r="N812" i="6"/>
  <c r="M812" i="6"/>
  <c r="E812" i="6"/>
  <c r="B812" i="6"/>
  <c r="BK811" i="6"/>
  <c r="BJ811" i="6"/>
  <c r="BC811" i="6"/>
  <c r="BB811" i="6"/>
  <c r="BA811" i="6"/>
  <c r="AZ811" i="6"/>
  <c r="AY811" i="6"/>
  <c r="AX811" i="6"/>
  <c r="AW811" i="6"/>
  <c r="AV811" i="6"/>
  <c r="AU811" i="6"/>
  <c r="AT811" i="6"/>
  <c r="AS811" i="6"/>
  <c r="AR811" i="6"/>
  <c r="AQ811" i="6"/>
  <c r="AP811" i="6"/>
  <c r="AO811" i="6"/>
  <c r="AN811" i="6"/>
  <c r="BD811" i="6" s="1"/>
  <c r="AL811" i="6"/>
  <c r="AK811" i="6"/>
  <c r="AJ811" i="6"/>
  <c r="AI811" i="6"/>
  <c r="AH811" i="6"/>
  <c r="AG811" i="6"/>
  <c r="AB811" i="6"/>
  <c r="Z811" i="6"/>
  <c r="Y811" i="6"/>
  <c r="X811" i="6"/>
  <c r="AD811" i="6" s="1"/>
  <c r="V811" i="6"/>
  <c r="T811" i="6"/>
  <c r="S811" i="6"/>
  <c r="R811" i="6"/>
  <c r="Q811" i="6"/>
  <c r="P811" i="6"/>
  <c r="O811" i="6"/>
  <c r="N811" i="6"/>
  <c r="M811" i="6"/>
  <c r="U811" i="6" s="1"/>
  <c r="E811" i="6"/>
  <c r="B811" i="6"/>
  <c r="BK810" i="6"/>
  <c r="BJ810" i="6"/>
  <c r="BC810" i="6"/>
  <c r="BB810" i="6"/>
  <c r="BA810" i="6"/>
  <c r="AZ810" i="6"/>
  <c r="AY810" i="6"/>
  <c r="AX810" i="6"/>
  <c r="AW810" i="6"/>
  <c r="AV810" i="6"/>
  <c r="AU810" i="6"/>
  <c r="AT810" i="6"/>
  <c r="AS810" i="6"/>
  <c r="AR810" i="6"/>
  <c r="AQ810" i="6"/>
  <c r="AP810" i="6"/>
  <c r="AO810" i="6"/>
  <c r="AN810" i="6"/>
  <c r="BD810" i="6" s="1"/>
  <c r="AL810" i="6"/>
  <c r="AK810" i="6"/>
  <c r="AJ810" i="6"/>
  <c r="AI810" i="6"/>
  <c r="AH810" i="6"/>
  <c r="AG810" i="6"/>
  <c r="AB810" i="6"/>
  <c r="Z810" i="6"/>
  <c r="Y810" i="6"/>
  <c r="X810" i="6"/>
  <c r="AD810" i="6" s="1"/>
  <c r="V810" i="6"/>
  <c r="T810" i="6"/>
  <c r="S810" i="6"/>
  <c r="R810" i="6"/>
  <c r="Q810" i="6"/>
  <c r="P810" i="6"/>
  <c r="O810" i="6"/>
  <c r="N810" i="6"/>
  <c r="M810" i="6"/>
  <c r="U810" i="6" s="1"/>
  <c r="E810" i="6"/>
  <c r="B810" i="6"/>
  <c r="BK809" i="6"/>
  <c r="BJ809" i="6"/>
  <c r="BC809" i="6"/>
  <c r="BB809" i="6"/>
  <c r="BA809" i="6"/>
  <c r="AZ809" i="6"/>
  <c r="AY809" i="6"/>
  <c r="AX809" i="6"/>
  <c r="AW809" i="6"/>
  <c r="AV809" i="6"/>
  <c r="AU809" i="6"/>
  <c r="AT809" i="6"/>
  <c r="AS809" i="6"/>
  <c r="AR809" i="6"/>
  <c r="AQ809" i="6"/>
  <c r="AP809" i="6"/>
  <c r="AO809" i="6"/>
  <c r="AN809" i="6"/>
  <c r="BD809" i="6" s="1"/>
  <c r="AL809" i="6"/>
  <c r="AK809" i="6"/>
  <c r="AJ809" i="6"/>
  <c r="AI809" i="6"/>
  <c r="AH809" i="6"/>
  <c r="AG809" i="6"/>
  <c r="AM809" i="6" s="1"/>
  <c r="AB809" i="6"/>
  <c r="Z809" i="6"/>
  <c r="Y809" i="6"/>
  <c r="X809" i="6"/>
  <c r="AD809" i="6" s="1"/>
  <c r="V809" i="6"/>
  <c r="T809" i="6"/>
  <c r="S809" i="6"/>
  <c r="R809" i="6"/>
  <c r="Q809" i="6"/>
  <c r="P809" i="6"/>
  <c r="O809" i="6"/>
  <c r="N809" i="6"/>
  <c r="M809" i="6"/>
  <c r="E809" i="6"/>
  <c r="B809" i="6"/>
  <c r="BK808" i="6"/>
  <c r="BJ808" i="6"/>
  <c r="BC808" i="6"/>
  <c r="BB808" i="6"/>
  <c r="BA808" i="6"/>
  <c r="AZ808" i="6"/>
  <c r="AY808" i="6"/>
  <c r="AX808" i="6"/>
  <c r="AW808" i="6"/>
  <c r="AV808" i="6"/>
  <c r="AU808" i="6"/>
  <c r="AT808" i="6"/>
  <c r="AS808" i="6"/>
  <c r="AR808" i="6"/>
  <c r="AQ808" i="6"/>
  <c r="AP808" i="6"/>
  <c r="AO808" i="6"/>
  <c r="AN808" i="6"/>
  <c r="BD808" i="6" s="1"/>
  <c r="AL808" i="6"/>
  <c r="AK808" i="6"/>
  <c r="AJ808" i="6"/>
  <c r="AI808" i="6"/>
  <c r="AH808" i="6"/>
  <c r="AG808" i="6"/>
  <c r="AM808" i="6" s="1"/>
  <c r="AB808" i="6"/>
  <c r="Z808" i="6"/>
  <c r="Y808" i="6"/>
  <c r="X808" i="6"/>
  <c r="AD808" i="6" s="1"/>
  <c r="V808" i="6"/>
  <c r="T808" i="6"/>
  <c r="S808" i="6"/>
  <c r="R808" i="6"/>
  <c r="Q808" i="6"/>
  <c r="P808" i="6"/>
  <c r="O808" i="6"/>
  <c r="N808" i="6"/>
  <c r="M808" i="6"/>
  <c r="E808" i="6"/>
  <c r="B808" i="6"/>
  <c r="BK807" i="6"/>
  <c r="BJ807" i="6"/>
  <c r="BC807" i="6"/>
  <c r="BB807" i="6"/>
  <c r="BA807" i="6"/>
  <c r="AZ807" i="6"/>
  <c r="AY807" i="6"/>
  <c r="AX807" i="6"/>
  <c r="AW807" i="6"/>
  <c r="AV807" i="6"/>
  <c r="AU807" i="6"/>
  <c r="AT807" i="6"/>
  <c r="AS807" i="6"/>
  <c r="AR807" i="6"/>
  <c r="AQ807" i="6"/>
  <c r="AP807" i="6"/>
  <c r="AO807" i="6"/>
  <c r="AN807" i="6"/>
  <c r="BD807" i="6" s="1"/>
  <c r="AL807" i="6"/>
  <c r="AK807" i="6"/>
  <c r="AJ807" i="6"/>
  <c r="AI807" i="6"/>
  <c r="AH807" i="6"/>
  <c r="AG807" i="6"/>
  <c r="AB807" i="6"/>
  <c r="Z807" i="6"/>
  <c r="Y807" i="6"/>
  <c r="X807" i="6"/>
  <c r="AD807" i="6" s="1"/>
  <c r="V807" i="6"/>
  <c r="T807" i="6"/>
  <c r="S807" i="6"/>
  <c r="R807" i="6"/>
  <c r="Q807" i="6"/>
  <c r="P807" i="6"/>
  <c r="O807" i="6"/>
  <c r="N807" i="6"/>
  <c r="M807" i="6"/>
  <c r="U807" i="6" s="1"/>
  <c r="E807" i="6"/>
  <c r="B807" i="6"/>
  <c r="BK806" i="6"/>
  <c r="BJ806" i="6"/>
  <c r="BC806" i="6"/>
  <c r="BB806" i="6"/>
  <c r="BA806" i="6"/>
  <c r="AZ806" i="6"/>
  <c r="AY806" i="6"/>
  <c r="AX806" i="6"/>
  <c r="AW806" i="6"/>
  <c r="AV806" i="6"/>
  <c r="AU806" i="6"/>
  <c r="AT806" i="6"/>
  <c r="AS806" i="6"/>
  <c r="AR806" i="6"/>
  <c r="AQ806" i="6"/>
  <c r="AP806" i="6"/>
  <c r="AO806" i="6"/>
  <c r="AN806" i="6"/>
  <c r="BD806" i="6" s="1"/>
  <c r="AL806" i="6"/>
  <c r="AK806" i="6"/>
  <c r="AJ806" i="6"/>
  <c r="AI806" i="6"/>
  <c r="AH806" i="6"/>
  <c r="AG806" i="6"/>
  <c r="AB806" i="6"/>
  <c r="Z806" i="6"/>
  <c r="Y806" i="6"/>
  <c r="X806" i="6"/>
  <c r="AD806" i="6" s="1"/>
  <c r="V806" i="6"/>
  <c r="T806" i="6"/>
  <c r="S806" i="6"/>
  <c r="R806" i="6"/>
  <c r="Q806" i="6"/>
  <c r="P806" i="6"/>
  <c r="O806" i="6"/>
  <c r="N806" i="6"/>
  <c r="M806" i="6"/>
  <c r="U806" i="6" s="1"/>
  <c r="E806" i="6"/>
  <c r="B806" i="6"/>
  <c r="BK805" i="6"/>
  <c r="BJ805" i="6"/>
  <c r="BC805" i="6"/>
  <c r="BB805" i="6"/>
  <c r="BA805" i="6"/>
  <c r="AZ805" i="6"/>
  <c r="AY805" i="6"/>
  <c r="AX805" i="6"/>
  <c r="AW805" i="6"/>
  <c r="AV805" i="6"/>
  <c r="AU805" i="6"/>
  <c r="AT805" i="6"/>
  <c r="AS805" i="6"/>
  <c r="AR805" i="6"/>
  <c r="AQ805" i="6"/>
  <c r="AP805" i="6"/>
  <c r="AO805" i="6"/>
  <c r="AN805" i="6"/>
  <c r="BD805" i="6" s="1"/>
  <c r="AL805" i="6"/>
  <c r="AK805" i="6"/>
  <c r="AJ805" i="6"/>
  <c r="AI805" i="6"/>
  <c r="AH805" i="6"/>
  <c r="AG805" i="6"/>
  <c r="AM805" i="6" s="1"/>
  <c r="AB805" i="6"/>
  <c r="Z805" i="6"/>
  <c r="Y805" i="6"/>
  <c r="X805" i="6"/>
  <c r="AD805" i="6" s="1"/>
  <c r="V805" i="6"/>
  <c r="T805" i="6"/>
  <c r="S805" i="6"/>
  <c r="R805" i="6"/>
  <c r="Q805" i="6"/>
  <c r="P805" i="6"/>
  <c r="O805" i="6"/>
  <c r="N805" i="6"/>
  <c r="M805" i="6"/>
  <c r="E805" i="6"/>
  <c r="B805" i="6"/>
  <c r="BK804" i="6"/>
  <c r="BJ804" i="6"/>
  <c r="BC804" i="6"/>
  <c r="BB804" i="6"/>
  <c r="BA804" i="6"/>
  <c r="AZ804" i="6"/>
  <c r="AY804" i="6"/>
  <c r="AX804" i="6"/>
  <c r="AW804" i="6"/>
  <c r="AV804" i="6"/>
  <c r="AU804" i="6"/>
  <c r="AT804" i="6"/>
  <c r="AS804" i="6"/>
  <c r="AR804" i="6"/>
  <c r="AQ804" i="6"/>
  <c r="AP804" i="6"/>
  <c r="AO804" i="6"/>
  <c r="AN804" i="6"/>
  <c r="BD804" i="6" s="1"/>
  <c r="AL804" i="6"/>
  <c r="AK804" i="6"/>
  <c r="AJ804" i="6"/>
  <c r="AI804" i="6"/>
  <c r="AH804" i="6"/>
  <c r="AG804" i="6"/>
  <c r="AM804" i="6" s="1"/>
  <c r="AB804" i="6"/>
  <c r="Z804" i="6"/>
  <c r="Y804" i="6"/>
  <c r="X804" i="6"/>
  <c r="AD804" i="6" s="1"/>
  <c r="V804" i="6"/>
  <c r="T804" i="6"/>
  <c r="S804" i="6"/>
  <c r="R804" i="6"/>
  <c r="Q804" i="6"/>
  <c r="P804" i="6"/>
  <c r="O804" i="6"/>
  <c r="N804" i="6"/>
  <c r="M804" i="6"/>
  <c r="E804" i="6"/>
  <c r="B804" i="6"/>
  <c r="BK803" i="6"/>
  <c r="BJ803" i="6"/>
  <c r="BC803" i="6"/>
  <c r="BB803" i="6"/>
  <c r="BA803" i="6"/>
  <c r="AZ803" i="6"/>
  <c r="AY803" i="6"/>
  <c r="AX803" i="6"/>
  <c r="AW803" i="6"/>
  <c r="AV803" i="6"/>
  <c r="AU803" i="6"/>
  <c r="AT803" i="6"/>
  <c r="AS803" i="6"/>
  <c r="AR803" i="6"/>
  <c r="AQ803" i="6"/>
  <c r="AP803" i="6"/>
  <c r="AO803" i="6"/>
  <c r="AN803" i="6"/>
  <c r="BD803" i="6" s="1"/>
  <c r="AL803" i="6"/>
  <c r="AK803" i="6"/>
  <c r="AJ803" i="6"/>
  <c r="AI803" i="6"/>
  <c r="AH803" i="6"/>
  <c r="AG803" i="6"/>
  <c r="AB803" i="6"/>
  <c r="Z803" i="6"/>
  <c r="Y803" i="6"/>
  <c r="X803" i="6"/>
  <c r="AD803" i="6" s="1"/>
  <c r="V803" i="6"/>
  <c r="T803" i="6"/>
  <c r="S803" i="6"/>
  <c r="R803" i="6"/>
  <c r="Q803" i="6"/>
  <c r="P803" i="6"/>
  <c r="O803" i="6"/>
  <c r="N803" i="6"/>
  <c r="M803" i="6"/>
  <c r="U803" i="6" s="1"/>
  <c r="E803" i="6"/>
  <c r="B803" i="6"/>
  <c r="BK802" i="6"/>
  <c r="BJ802" i="6"/>
  <c r="BC802" i="6"/>
  <c r="BB802" i="6"/>
  <c r="BA802" i="6"/>
  <c r="AZ802" i="6"/>
  <c r="AY802" i="6"/>
  <c r="AX802" i="6"/>
  <c r="AW802" i="6"/>
  <c r="AV802" i="6"/>
  <c r="AU802" i="6"/>
  <c r="AT802" i="6"/>
  <c r="AS802" i="6"/>
  <c r="AR802" i="6"/>
  <c r="AQ802" i="6"/>
  <c r="AP802" i="6"/>
  <c r="AO802" i="6"/>
  <c r="AN802" i="6"/>
  <c r="BD802" i="6" s="1"/>
  <c r="AL802" i="6"/>
  <c r="AK802" i="6"/>
  <c r="AJ802" i="6"/>
  <c r="AI802" i="6"/>
  <c r="AH802" i="6"/>
  <c r="AG802" i="6"/>
  <c r="AB802" i="6"/>
  <c r="Z802" i="6"/>
  <c r="Y802" i="6"/>
  <c r="X802" i="6"/>
  <c r="AD802" i="6" s="1"/>
  <c r="V802" i="6"/>
  <c r="T802" i="6"/>
  <c r="S802" i="6"/>
  <c r="R802" i="6"/>
  <c r="Q802" i="6"/>
  <c r="P802" i="6"/>
  <c r="O802" i="6"/>
  <c r="N802" i="6"/>
  <c r="M802" i="6"/>
  <c r="U802" i="6" s="1"/>
  <c r="E802" i="6"/>
  <c r="B802" i="6"/>
  <c r="BK801" i="6"/>
  <c r="BJ801" i="6"/>
  <c r="BC801" i="6"/>
  <c r="BB801" i="6"/>
  <c r="BA801" i="6"/>
  <c r="AZ801" i="6"/>
  <c r="AY801" i="6"/>
  <c r="AX801" i="6"/>
  <c r="AW801" i="6"/>
  <c r="AV801" i="6"/>
  <c r="AU801" i="6"/>
  <c r="AT801" i="6"/>
  <c r="AS801" i="6"/>
  <c r="AR801" i="6"/>
  <c r="AQ801" i="6"/>
  <c r="AP801" i="6"/>
  <c r="AO801" i="6"/>
  <c r="AN801" i="6"/>
  <c r="BD801" i="6" s="1"/>
  <c r="AL801" i="6"/>
  <c r="AK801" i="6"/>
  <c r="AJ801" i="6"/>
  <c r="AI801" i="6"/>
  <c r="AH801" i="6"/>
  <c r="AG801" i="6"/>
  <c r="AM801" i="6" s="1"/>
  <c r="AB801" i="6"/>
  <c r="Z801" i="6"/>
  <c r="Y801" i="6"/>
  <c r="X801" i="6"/>
  <c r="AD801" i="6" s="1"/>
  <c r="V801" i="6"/>
  <c r="T801" i="6"/>
  <c r="S801" i="6"/>
  <c r="R801" i="6"/>
  <c r="Q801" i="6"/>
  <c r="P801" i="6"/>
  <c r="O801" i="6"/>
  <c r="N801" i="6"/>
  <c r="M801" i="6"/>
  <c r="E801" i="6"/>
  <c r="B801" i="6"/>
  <c r="BK800" i="6"/>
  <c r="BJ800" i="6"/>
  <c r="BC800" i="6"/>
  <c r="BB800" i="6"/>
  <c r="BA800" i="6"/>
  <c r="AZ800" i="6"/>
  <c r="AY800" i="6"/>
  <c r="AX800" i="6"/>
  <c r="AW800" i="6"/>
  <c r="AV800" i="6"/>
  <c r="AU800" i="6"/>
  <c r="AT800" i="6"/>
  <c r="AS800" i="6"/>
  <c r="AR800" i="6"/>
  <c r="AQ800" i="6"/>
  <c r="AP800" i="6"/>
  <c r="AO800" i="6"/>
  <c r="AN800" i="6"/>
  <c r="BD800" i="6" s="1"/>
  <c r="AL800" i="6"/>
  <c r="AK800" i="6"/>
  <c r="AJ800" i="6"/>
  <c r="AI800" i="6"/>
  <c r="AH800" i="6"/>
  <c r="AG800" i="6"/>
  <c r="AM800" i="6" s="1"/>
  <c r="AB800" i="6"/>
  <c r="Z800" i="6"/>
  <c r="Y800" i="6"/>
  <c r="X800" i="6"/>
  <c r="AD800" i="6" s="1"/>
  <c r="V800" i="6"/>
  <c r="T800" i="6"/>
  <c r="S800" i="6"/>
  <c r="R800" i="6"/>
  <c r="Q800" i="6"/>
  <c r="P800" i="6"/>
  <c r="O800" i="6"/>
  <c r="N800" i="6"/>
  <c r="M800" i="6"/>
  <c r="E800" i="6"/>
  <c r="B800" i="6"/>
  <c r="BK799" i="6"/>
  <c r="BJ799" i="6"/>
  <c r="BC799" i="6"/>
  <c r="BB799" i="6"/>
  <c r="BA799" i="6"/>
  <c r="AZ799" i="6"/>
  <c r="AY799" i="6"/>
  <c r="AX799" i="6"/>
  <c r="AW799" i="6"/>
  <c r="AV799" i="6"/>
  <c r="AU799" i="6"/>
  <c r="AT799" i="6"/>
  <c r="AS799" i="6"/>
  <c r="AR799" i="6"/>
  <c r="AQ799" i="6"/>
  <c r="AP799" i="6"/>
  <c r="AO799" i="6"/>
  <c r="AN799" i="6"/>
  <c r="BD799" i="6" s="1"/>
  <c r="AL799" i="6"/>
  <c r="AK799" i="6"/>
  <c r="AJ799" i="6"/>
  <c r="AI799" i="6"/>
  <c r="AH799" i="6"/>
  <c r="AG799" i="6"/>
  <c r="AB799" i="6"/>
  <c r="Z799" i="6"/>
  <c r="Y799" i="6"/>
  <c r="X799" i="6"/>
  <c r="AD799" i="6" s="1"/>
  <c r="V799" i="6"/>
  <c r="T799" i="6"/>
  <c r="S799" i="6"/>
  <c r="R799" i="6"/>
  <c r="Q799" i="6"/>
  <c r="P799" i="6"/>
  <c r="O799" i="6"/>
  <c r="N799" i="6"/>
  <c r="M799" i="6"/>
  <c r="U799" i="6" s="1"/>
  <c r="E799" i="6"/>
  <c r="B799" i="6"/>
  <c r="BK798" i="6"/>
  <c r="BJ798" i="6"/>
  <c r="BC798" i="6"/>
  <c r="BB798" i="6"/>
  <c r="BA798" i="6"/>
  <c r="AZ798" i="6"/>
  <c r="AY798" i="6"/>
  <c r="AX798" i="6"/>
  <c r="AW798" i="6"/>
  <c r="AV798" i="6"/>
  <c r="AU798" i="6"/>
  <c r="AT798" i="6"/>
  <c r="AS798" i="6"/>
  <c r="AR798" i="6"/>
  <c r="AQ798" i="6"/>
  <c r="AP798" i="6"/>
  <c r="AO798" i="6"/>
  <c r="AN798" i="6"/>
  <c r="BD798" i="6" s="1"/>
  <c r="AL798" i="6"/>
  <c r="AK798" i="6"/>
  <c r="AJ798" i="6"/>
  <c r="AI798" i="6"/>
  <c r="AH798" i="6"/>
  <c r="AG798" i="6"/>
  <c r="AB798" i="6"/>
  <c r="Z798" i="6"/>
  <c r="Y798" i="6"/>
  <c r="X798" i="6"/>
  <c r="AD798" i="6" s="1"/>
  <c r="V798" i="6"/>
  <c r="T798" i="6"/>
  <c r="S798" i="6"/>
  <c r="R798" i="6"/>
  <c r="Q798" i="6"/>
  <c r="P798" i="6"/>
  <c r="O798" i="6"/>
  <c r="N798" i="6"/>
  <c r="M798" i="6"/>
  <c r="U798" i="6" s="1"/>
  <c r="E798" i="6"/>
  <c r="B798" i="6"/>
  <c r="BK797" i="6"/>
  <c r="BJ797" i="6"/>
  <c r="BC797" i="6"/>
  <c r="BB797" i="6"/>
  <c r="BA797" i="6"/>
  <c r="AZ797" i="6"/>
  <c r="AY797" i="6"/>
  <c r="AX797" i="6"/>
  <c r="AW797" i="6"/>
  <c r="AV797" i="6"/>
  <c r="AU797" i="6"/>
  <c r="AT797" i="6"/>
  <c r="AS797" i="6"/>
  <c r="AR797" i="6"/>
  <c r="AQ797" i="6"/>
  <c r="AP797" i="6"/>
  <c r="AO797" i="6"/>
  <c r="AN797" i="6"/>
  <c r="BD797" i="6" s="1"/>
  <c r="AL797" i="6"/>
  <c r="AK797" i="6"/>
  <c r="AJ797" i="6"/>
  <c r="AI797" i="6"/>
  <c r="AH797" i="6"/>
  <c r="AG797" i="6"/>
  <c r="AM797" i="6" s="1"/>
  <c r="AB797" i="6"/>
  <c r="Z797" i="6"/>
  <c r="Y797" i="6"/>
  <c r="X797" i="6"/>
  <c r="AD797" i="6" s="1"/>
  <c r="V797" i="6"/>
  <c r="T797" i="6"/>
  <c r="S797" i="6"/>
  <c r="R797" i="6"/>
  <c r="Q797" i="6"/>
  <c r="P797" i="6"/>
  <c r="O797" i="6"/>
  <c r="N797" i="6"/>
  <c r="M797" i="6"/>
  <c r="E797" i="6"/>
  <c r="B797" i="6"/>
  <c r="BK796" i="6"/>
  <c r="BJ796" i="6"/>
  <c r="BC796" i="6"/>
  <c r="BB796" i="6"/>
  <c r="BA796" i="6"/>
  <c r="AZ796" i="6"/>
  <c r="AY796" i="6"/>
  <c r="AX796" i="6"/>
  <c r="AW796" i="6"/>
  <c r="AV796" i="6"/>
  <c r="AU796" i="6"/>
  <c r="AT796" i="6"/>
  <c r="AS796" i="6"/>
  <c r="AR796" i="6"/>
  <c r="AQ796" i="6"/>
  <c r="AP796" i="6"/>
  <c r="AO796" i="6"/>
  <c r="AN796" i="6"/>
  <c r="BD796" i="6" s="1"/>
  <c r="AL796" i="6"/>
  <c r="AK796" i="6"/>
  <c r="AJ796" i="6"/>
  <c r="AI796" i="6"/>
  <c r="AH796" i="6"/>
  <c r="AG796" i="6"/>
  <c r="AM796" i="6" s="1"/>
  <c r="AB796" i="6"/>
  <c r="Z796" i="6"/>
  <c r="Y796" i="6"/>
  <c r="X796" i="6"/>
  <c r="AD796" i="6" s="1"/>
  <c r="V796" i="6"/>
  <c r="T796" i="6"/>
  <c r="S796" i="6"/>
  <c r="R796" i="6"/>
  <c r="Q796" i="6"/>
  <c r="P796" i="6"/>
  <c r="O796" i="6"/>
  <c r="N796" i="6"/>
  <c r="M796" i="6"/>
  <c r="E796" i="6"/>
  <c r="B796" i="6"/>
  <c r="BK795" i="6"/>
  <c r="BJ795" i="6"/>
  <c r="BC795" i="6"/>
  <c r="BB795" i="6"/>
  <c r="BA795" i="6"/>
  <c r="AZ795" i="6"/>
  <c r="AY795" i="6"/>
  <c r="AX795" i="6"/>
  <c r="AW795" i="6"/>
  <c r="AV795" i="6"/>
  <c r="AU795" i="6"/>
  <c r="AT795" i="6"/>
  <c r="AS795" i="6"/>
  <c r="AR795" i="6"/>
  <c r="AQ795" i="6"/>
  <c r="AP795" i="6"/>
  <c r="AO795" i="6"/>
  <c r="AN795" i="6"/>
  <c r="BD795" i="6" s="1"/>
  <c r="AL795" i="6"/>
  <c r="AK795" i="6"/>
  <c r="AJ795" i="6"/>
  <c r="AI795" i="6"/>
  <c r="AH795" i="6"/>
  <c r="AG795" i="6"/>
  <c r="AB795" i="6"/>
  <c r="Z795" i="6"/>
  <c r="Y795" i="6"/>
  <c r="X795" i="6"/>
  <c r="AD795" i="6" s="1"/>
  <c r="V795" i="6"/>
  <c r="T795" i="6"/>
  <c r="S795" i="6"/>
  <c r="R795" i="6"/>
  <c r="Q795" i="6"/>
  <c r="P795" i="6"/>
  <c r="O795" i="6"/>
  <c r="N795" i="6"/>
  <c r="M795" i="6"/>
  <c r="U795" i="6" s="1"/>
  <c r="E795" i="6"/>
  <c r="B795" i="6"/>
  <c r="BK794" i="6"/>
  <c r="BJ794" i="6"/>
  <c r="BC794" i="6"/>
  <c r="BB794" i="6"/>
  <c r="BA794" i="6"/>
  <c r="AZ794" i="6"/>
  <c r="AY794" i="6"/>
  <c r="AX794" i="6"/>
  <c r="AW794" i="6"/>
  <c r="AV794" i="6"/>
  <c r="AU794" i="6"/>
  <c r="AT794" i="6"/>
  <c r="AS794" i="6"/>
  <c r="AR794" i="6"/>
  <c r="AQ794" i="6"/>
  <c r="AP794" i="6"/>
  <c r="AO794" i="6"/>
  <c r="AN794" i="6"/>
  <c r="BD794" i="6" s="1"/>
  <c r="AL794" i="6"/>
  <c r="AK794" i="6"/>
  <c r="AJ794" i="6"/>
  <c r="AI794" i="6"/>
  <c r="AH794" i="6"/>
  <c r="AG794" i="6"/>
  <c r="AB794" i="6"/>
  <c r="Z794" i="6"/>
  <c r="Y794" i="6"/>
  <c r="X794" i="6"/>
  <c r="AD794" i="6" s="1"/>
  <c r="V794" i="6"/>
  <c r="T794" i="6"/>
  <c r="S794" i="6"/>
  <c r="R794" i="6"/>
  <c r="Q794" i="6"/>
  <c r="P794" i="6"/>
  <c r="O794" i="6"/>
  <c r="N794" i="6"/>
  <c r="M794" i="6"/>
  <c r="U794" i="6" s="1"/>
  <c r="E794" i="6"/>
  <c r="B794" i="6"/>
  <c r="BK793" i="6"/>
  <c r="BJ793" i="6"/>
  <c r="BC793" i="6"/>
  <c r="BB793" i="6"/>
  <c r="BA793" i="6"/>
  <c r="AZ793" i="6"/>
  <c r="AY793" i="6"/>
  <c r="AX793" i="6"/>
  <c r="AW793" i="6"/>
  <c r="AV793" i="6"/>
  <c r="AU793" i="6"/>
  <c r="AT793" i="6"/>
  <c r="AS793" i="6"/>
  <c r="AR793" i="6"/>
  <c r="AQ793" i="6"/>
  <c r="AP793" i="6"/>
  <c r="AO793" i="6"/>
  <c r="AN793" i="6"/>
  <c r="BD793" i="6" s="1"/>
  <c r="AL793" i="6"/>
  <c r="AK793" i="6"/>
  <c r="AJ793" i="6"/>
  <c r="AI793" i="6"/>
  <c r="AH793" i="6"/>
  <c r="AG793" i="6"/>
  <c r="AM793" i="6" s="1"/>
  <c r="AB793" i="6"/>
  <c r="Z793" i="6"/>
  <c r="Y793" i="6"/>
  <c r="X793" i="6"/>
  <c r="AD793" i="6" s="1"/>
  <c r="V793" i="6"/>
  <c r="T793" i="6"/>
  <c r="S793" i="6"/>
  <c r="R793" i="6"/>
  <c r="Q793" i="6"/>
  <c r="P793" i="6"/>
  <c r="O793" i="6"/>
  <c r="N793" i="6"/>
  <c r="M793" i="6"/>
  <c r="E793" i="6"/>
  <c r="B793" i="6"/>
  <c r="BK792" i="6"/>
  <c r="BJ792" i="6"/>
  <c r="BC792" i="6"/>
  <c r="BB792" i="6"/>
  <c r="BA792" i="6"/>
  <c r="AZ792" i="6"/>
  <c r="AY792" i="6"/>
  <c r="AX792" i="6"/>
  <c r="AW792" i="6"/>
  <c r="AV792" i="6"/>
  <c r="AU792" i="6"/>
  <c r="AT792" i="6"/>
  <c r="AS792" i="6"/>
  <c r="AR792" i="6"/>
  <c r="AQ792" i="6"/>
  <c r="AP792" i="6"/>
  <c r="AO792" i="6"/>
  <c r="AN792" i="6"/>
  <c r="BD792" i="6" s="1"/>
  <c r="AL792" i="6"/>
  <c r="AK792" i="6"/>
  <c r="AJ792" i="6"/>
  <c r="AI792" i="6"/>
  <c r="AH792" i="6"/>
  <c r="AG792" i="6"/>
  <c r="AM792" i="6" s="1"/>
  <c r="AB792" i="6"/>
  <c r="Z792" i="6"/>
  <c r="Y792" i="6"/>
  <c r="X792" i="6"/>
  <c r="AD792" i="6" s="1"/>
  <c r="V792" i="6"/>
  <c r="T792" i="6"/>
  <c r="S792" i="6"/>
  <c r="R792" i="6"/>
  <c r="Q792" i="6"/>
  <c r="P792" i="6"/>
  <c r="O792" i="6"/>
  <c r="N792" i="6"/>
  <c r="M792" i="6"/>
  <c r="E792" i="6"/>
  <c r="B792" i="6"/>
  <c r="BK791" i="6"/>
  <c r="BJ791" i="6"/>
  <c r="BC791" i="6"/>
  <c r="BB791" i="6"/>
  <c r="BA791" i="6"/>
  <c r="AZ791" i="6"/>
  <c r="AY791" i="6"/>
  <c r="AX791" i="6"/>
  <c r="AW791" i="6"/>
  <c r="AV791" i="6"/>
  <c r="AU791" i="6"/>
  <c r="AT791" i="6"/>
  <c r="AS791" i="6"/>
  <c r="AR791" i="6"/>
  <c r="AQ791" i="6"/>
  <c r="AP791" i="6"/>
  <c r="AO791" i="6"/>
  <c r="AN791" i="6"/>
  <c r="BD791" i="6" s="1"/>
  <c r="AL791" i="6"/>
  <c r="AK791" i="6"/>
  <c r="AJ791" i="6"/>
  <c r="AI791" i="6"/>
  <c r="AH791" i="6"/>
  <c r="AG791" i="6"/>
  <c r="AB791" i="6"/>
  <c r="Z791" i="6"/>
  <c r="Y791" i="6"/>
  <c r="X791" i="6"/>
  <c r="AD791" i="6" s="1"/>
  <c r="V791" i="6"/>
  <c r="T791" i="6"/>
  <c r="S791" i="6"/>
  <c r="R791" i="6"/>
  <c r="Q791" i="6"/>
  <c r="P791" i="6"/>
  <c r="O791" i="6"/>
  <c r="N791" i="6"/>
  <c r="M791" i="6"/>
  <c r="U791" i="6" s="1"/>
  <c r="E791" i="6"/>
  <c r="B791" i="6"/>
  <c r="BK790" i="6"/>
  <c r="BJ790" i="6"/>
  <c r="BC790" i="6"/>
  <c r="BB790" i="6"/>
  <c r="BA790" i="6"/>
  <c r="AZ790" i="6"/>
  <c r="AY790" i="6"/>
  <c r="AX790" i="6"/>
  <c r="AW790" i="6"/>
  <c r="AV790" i="6"/>
  <c r="AU790" i="6"/>
  <c r="AT790" i="6"/>
  <c r="AS790" i="6"/>
  <c r="AR790" i="6"/>
  <c r="AQ790" i="6"/>
  <c r="AP790" i="6"/>
  <c r="AO790" i="6"/>
  <c r="AN790" i="6"/>
  <c r="BD790" i="6" s="1"/>
  <c r="AL790" i="6"/>
  <c r="AK790" i="6"/>
  <c r="AJ790" i="6"/>
  <c r="AI790" i="6"/>
  <c r="AH790" i="6"/>
  <c r="AG790" i="6"/>
  <c r="AB790" i="6"/>
  <c r="Z790" i="6"/>
  <c r="Y790" i="6"/>
  <c r="X790" i="6"/>
  <c r="AD790" i="6" s="1"/>
  <c r="V790" i="6"/>
  <c r="T790" i="6"/>
  <c r="S790" i="6"/>
  <c r="R790" i="6"/>
  <c r="Q790" i="6"/>
  <c r="P790" i="6"/>
  <c r="O790" i="6"/>
  <c r="N790" i="6"/>
  <c r="M790" i="6"/>
  <c r="U790" i="6" s="1"/>
  <c r="E790" i="6"/>
  <c r="B790" i="6"/>
  <c r="BK789" i="6"/>
  <c r="BJ789" i="6"/>
  <c r="BC789" i="6"/>
  <c r="BB789" i="6"/>
  <c r="BA789" i="6"/>
  <c r="AZ789" i="6"/>
  <c r="AY789" i="6"/>
  <c r="AX789" i="6"/>
  <c r="AW789" i="6"/>
  <c r="AV789" i="6"/>
  <c r="AU789" i="6"/>
  <c r="AT789" i="6"/>
  <c r="AS789" i="6"/>
  <c r="AR789" i="6"/>
  <c r="AQ789" i="6"/>
  <c r="AP789" i="6"/>
  <c r="AO789" i="6"/>
  <c r="AN789" i="6"/>
  <c r="BD789" i="6" s="1"/>
  <c r="AL789" i="6"/>
  <c r="AK789" i="6"/>
  <c r="AJ789" i="6"/>
  <c r="AI789" i="6"/>
  <c r="AH789" i="6"/>
  <c r="AG789" i="6"/>
  <c r="AM789" i="6" s="1"/>
  <c r="AB789" i="6"/>
  <c r="Z789" i="6"/>
  <c r="Y789" i="6"/>
  <c r="X789" i="6"/>
  <c r="AD789" i="6" s="1"/>
  <c r="V789" i="6"/>
  <c r="T789" i="6"/>
  <c r="S789" i="6"/>
  <c r="R789" i="6"/>
  <c r="Q789" i="6"/>
  <c r="P789" i="6"/>
  <c r="O789" i="6"/>
  <c r="N789" i="6"/>
  <c r="M789" i="6"/>
  <c r="E789" i="6"/>
  <c r="B789" i="6"/>
  <c r="BK788" i="6"/>
  <c r="BJ788" i="6"/>
  <c r="BC788" i="6"/>
  <c r="BB788" i="6"/>
  <c r="BA788" i="6"/>
  <c r="AZ788" i="6"/>
  <c r="AY788" i="6"/>
  <c r="AX788" i="6"/>
  <c r="AW788" i="6"/>
  <c r="AV788" i="6"/>
  <c r="AU788" i="6"/>
  <c r="AT788" i="6"/>
  <c r="AS788" i="6"/>
  <c r="AR788" i="6"/>
  <c r="AQ788" i="6"/>
  <c r="AP788" i="6"/>
  <c r="AO788" i="6"/>
  <c r="AN788" i="6"/>
  <c r="BD788" i="6" s="1"/>
  <c r="AL788" i="6"/>
  <c r="AK788" i="6"/>
  <c r="AJ788" i="6"/>
  <c r="AI788" i="6"/>
  <c r="AH788" i="6"/>
  <c r="AG788" i="6"/>
  <c r="AM788" i="6" s="1"/>
  <c r="AB788" i="6"/>
  <c r="Z788" i="6"/>
  <c r="Y788" i="6"/>
  <c r="X788" i="6"/>
  <c r="AD788" i="6" s="1"/>
  <c r="V788" i="6"/>
  <c r="T788" i="6"/>
  <c r="S788" i="6"/>
  <c r="R788" i="6"/>
  <c r="Q788" i="6"/>
  <c r="P788" i="6"/>
  <c r="O788" i="6"/>
  <c r="N788" i="6"/>
  <c r="M788" i="6"/>
  <c r="E788" i="6"/>
  <c r="B788" i="6"/>
  <c r="BK787" i="6"/>
  <c r="BJ787" i="6"/>
  <c r="BC787" i="6"/>
  <c r="BB787" i="6"/>
  <c r="BA787" i="6"/>
  <c r="AZ787" i="6"/>
  <c r="AY787" i="6"/>
  <c r="AX787" i="6"/>
  <c r="AW787" i="6"/>
  <c r="AV787" i="6"/>
  <c r="AU787" i="6"/>
  <c r="AT787" i="6"/>
  <c r="AS787" i="6"/>
  <c r="AR787" i="6"/>
  <c r="AQ787" i="6"/>
  <c r="AP787" i="6"/>
  <c r="AO787" i="6"/>
  <c r="AN787" i="6"/>
  <c r="BD787" i="6" s="1"/>
  <c r="AL787" i="6"/>
  <c r="AK787" i="6"/>
  <c r="AJ787" i="6"/>
  <c r="AI787" i="6"/>
  <c r="AH787" i="6"/>
  <c r="AG787" i="6"/>
  <c r="AB787" i="6"/>
  <c r="Z787" i="6"/>
  <c r="Y787" i="6"/>
  <c r="X787" i="6"/>
  <c r="AD787" i="6" s="1"/>
  <c r="V787" i="6"/>
  <c r="T787" i="6"/>
  <c r="S787" i="6"/>
  <c r="R787" i="6"/>
  <c r="Q787" i="6"/>
  <c r="P787" i="6"/>
  <c r="O787" i="6"/>
  <c r="N787" i="6"/>
  <c r="M787" i="6"/>
  <c r="U787" i="6" s="1"/>
  <c r="E787" i="6"/>
  <c r="B787" i="6"/>
  <c r="BK786" i="6"/>
  <c r="BJ786" i="6"/>
  <c r="BC786" i="6"/>
  <c r="BB786" i="6"/>
  <c r="BA786" i="6"/>
  <c r="AZ786" i="6"/>
  <c r="AY786" i="6"/>
  <c r="AX786" i="6"/>
  <c r="AW786" i="6"/>
  <c r="AV786" i="6"/>
  <c r="AU786" i="6"/>
  <c r="AT786" i="6"/>
  <c r="AS786" i="6"/>
  <c r="AR786" i="6"/>
  <c r="AQ786" i="6"/>
  <c r="AP786" i="6"/>
  <c r="AO786" i="6"/>
  <c r="AN786" i="6"/>
  <c r="BD786" i="6" s="1"/>
  <c r="AL786" i="6"/>
  <c r="AK786" i="6"/>
  <c r="AJ786" i="6"/>
  <c r="AI786" i="6"/>
  <c r="AH786" i="6"/>
  <c r="AG786" i="6"/>
  <c r="AB786" i="6"/>
  <c r="Z786" i="6"/>
  <c r="Y786" i="6"/>
  <c r="X786" i="6"/>
  <c r="AD786" i="6" s="1"/>
  <c r="V786" i="6"/>
  <c r="T786" i="6"/>
  <c r="S786" i="6"/>
  <c r="R786" i="6"/>
  <c r="Q786" i="6"/>
  <c r="P786" i="6"/>
  <c r="O786" i="6"/>
  <c r="N786" i="6"/>
  <c r="M786" i="6"/>
  <c r="U786" i="6" s="1"/>
  <c r="E786" i="6"/>
  <c r="B786" i="6"/>
  <c r="BK785" i="6"/>
  <c r="BJ785" i="6"/>
  <c r="BC785" i="6"/>
  <c r="BB785" i="6"/>
  <c r="BA785" i="6"/>
  <c r="AZ785" i="6"/>
  <c r="AY785" i="6"/>
  <c r="AX785" i="6"/>
  <c r="AW785" i="6"/>
  <c r="AV785" i="6"/>
  <c r="AU785" i="6"/>
  <c r="AT785" i="6"/>
  <c r="AS785" i="6"/>
  <c r="AR785" i="6"/>
  <c r="AQ785" i="6"/>
  <c r="AP785" i="6"/>
  <c r="AO785" i="6"/>
  <c r="AN785" i="6"/>
  <c r="BD785" i="6" s="1"/>
  <c r="AL785" i="6"/>
  <c r="AK785" i="6"/>
  <c r="AJ785" i="6"/>
  <c r="AI785" i="6"/>
  <c r="AH785" i="6"/>
  <c r="AG785" i="6"/>
  <c r="AM785" i="6" s="1"/>
  <c r="AB785" i="6"/>
  <c r="Z785" i="6"/>
  <c r="Y785" i="6"/>
  <c r="X785" i="6"/>
  <c r="AD785" i="6" s="1"/>
  <c r="V785" i="6"/>
  <c r="T785" i="6"/>
  <c r="S785" i="6"/>
  <c r="R785" i="6"/>
  <c r="Q785" i="6"/>
  <c r="P785" i="6"/>
  <c r="O785" i="6"/>
  <c r="N785" i="6"/>
  <c r="M785" i="6"/>
  <c r="E785" i="6"/>
  <c r="B785" i="6"/>
  <c r="BK784" i="6"/>
  <c r="BJ784" i="6"/>
  <c r="BC784" i="6"/>
  <c r="BB784" i="6"/>
  <c r="BA784" i="6"/>
  <c r="AZ784" i="6"/>
  <c r="AY784" i="6"/>
  <c r="AX784" i="6"/>
  <c r="AW784" i="6"/>
  <c r="AV784" i="6"/>
  <c r="AU784" i="6"/>
  <c r="AT784" i="6"/>
  <c r="AS784" i="6"/>
  <c r="AR784" i="6"/>
  <c r="AQ784" i="6"/>
  <c r="AP784" i="6"/>
  <c r="AO784" i="6"/>
  <c r="AN784" i="6"/>
  <c r="BD784" i="6" s="1"/>
  <c r="AL784" i="6"/>
  <c r="AK784" i="6"/>
  <c r="AJ784" i="6"/>
  <c r="AI784" i="6"/>
  <c r="AH784" i="6"/>
  <c r="AG784" i="6"/>
  <c r="AM784" i="6" s="1"/>
  <c r="AB784" i="6"/>
  <c r="Z784" i="6"/>
  <c r="Y784" i="6"/>
  <c r="X784" i="6"/>
  <c r="AD784" i="6" s="1"/>
  <c r="V784" i="6"/>
  <c r="T784" i="6"/>
  <c r="S784" i="6"/>
  <c r="R784" i="6"/>
  <c r="Q784" i="6"/>
  <c r="P784" i="6"/>
  <c r="O784" i="6"/>
  <c r="N784" i="6"/>
  <c r="M784" i="6"/>
  <c r="E784" i="6"/>
  <c r="B784" i="6"/>
  <c r="BK783" i="6"/>
  <c r="BJ783" i="6"/>
  <c r="BC783" i="6"/>
  <c r="BB783" i="6"/>
  <c r="BA783" i="6"/>
  <c r="AZ783" i="6"/>
  <c r="AY783" i="6"/>
  <c r="AX783" i="6"/>
  <c r="AW783" i="6"/>
  <c r="AV783" i="6"/>
  <c r="AU783" i="6"/>
  <c r="AT783" i="6"/>
  <c r="AS783" i="6"/>
  <c r="AR783" i="6"/>
  <c r="AQ783" i="6"/>
  <c r="AP783" i="6"/>
  <c r="AO783" i="6"/>
  <c r="AN783" i="6"/>
  <c r="BD783" i="6" s="1"/>
  <c r="AL783" i="6"/>
  <c r="AK783" i="6"/>
  <c r="AJ783" i="6"/>
  <c r="AI783" i="6"/>
  <c r="AH783" i="6"/>
  <c r="AG783" i="6"/>
  <c r="AB783" i="6"/>
  <c r="Z783" i="6"/>
  <c r="Y783" i="6"/>
  <c r="X783" i="6"/>
  <c r="AD783" i="6" s="1"/>
  <c r="V783" i="6"/>
  <c r="T783" i="6"/>
  <c r="S783" i="6"/>
  <c r="R783" i="6"/>
  <c r="Q783" i="6"/>
  <c r="P783" i="6"/>
  <c r="O783" i="6"/>
  <c r="N783" i="6"/>
  <c r="M783" i="6"/>
  <c r="U783" i="6" s="1"/>
  <c r="E783" i="6"/>
  <c r="B783" i="6"/>
  <c r="BK782" i="6"/>
  <c r="BJ782" i="6"/>
  <c r="BC782" i="6"/>
  <c r="BB782" i="6"/>
  <c r="BA782" i="6"/>
  <c r="AZ782" i="6"/>
  <c r="AY782" i="6"/>
  <c r="AX782" i="6"/>
  <c r="AW782" i="6"/>
  <c r="AV782" i="6"/>
  <c r="AU782" i="6"/>
  <c r="AT782" i="6"/>
  <c r="AS782" i="6"/>
  <c r="AR782" i="6"/>
  <c r="AQ782" i="6"/>
  <c r="AP782" i="6"/>
  <c r="AO782" i="6"/>
  <c r="AN782" i="6"/>
  <c r="BD782" i="6" s="1"/>
  <c r="AL782" i="6"/>
  <c r="AK782" i="6"/>
  <c r="AJ782" i="6"/>
  <c r="AI782" i="6"/>
  <c r="AH782" i="6"/>
  <c r="AG782" i="6"/>
  <c r="AB782" i="6"/>
  <c r="Z782" i="6"/>
  <c r="Y782" i="6"/>
  <c r="X782" i="6"/>
  <c r="AD782" i="6" s="1"/>
  <c r="V782" i="6"/>
  <c r="T782" i="6"/>
  <c r="S782" i="6"/>
  <c r="R782" i="6"/>
  <c r="Q782" i="6"/>
  <c r="P782" i="6"/>
  <c r="O782" i="6"/>
  <c r="N782" i="6"/>
  <c r="M782" i="6"/>
  <c r="U782" i="6" s="1"/>
  <c r="E782" i="6"/>
  <c r="B782" i="6"/>
  <c r="BK781" i="6"/>
  <c r="BJ781" i="6"/>
  <c r="BC781" i="6"/>
  <c r="BB781" i="6"/>
  <c r="BA781" i="6"/>
  <c r="AZ781" i="6"/>
  <c r="AY781" i="6"/>
  <c r="AX781" i="6"/>
  <c r="AW781" i="6"/>
  <c r="AV781" i="6"/>
  <c r="AU781" i="6"/>
  <c r="AT781" i="6"/>
  <c r="AS781" i="6"/>
  <c r="AR781" i="6"/>
  <c r="AQ781" i="6"/>
  <c r="AP781" i="6"/>
  <c r="AO781" i="6"/>
  <c r="AN781" i="6"/>
  <c r="BD781" i="6" s="1"/>
  <c r="AL781" i="6"/>
  <c r="AK781" i="6"/>
  <c r="AJ781" i="6"/>
  <c r="AI781" i="6"/>
  <c r="AH781" i="6"/>
  <c r="AG781" i="6"/>
  <c r="AM781" i="6" s="1"/>
  <c r="AB781" i="6"/>
  <c r="Z781" i="6"/>
  <c r="Y781" i="6"/>
  <c r="X781" i="6"/>
  <c r="AD781" i="6" s="1"/>
  <c r="V781" i="6"/>
  <c r="T781" i="6"/>
  <c r="S781" i="6"/>
  <c r="R781" i="6"/>
  <c r="Q781" i="6"/>
  <c r="P781" i="6"/>
  <c r="O781" i="6"/>
  <c r="N781" i="6"/>
  <c r="M781" i="6"/>
  <c r="E781" i="6"/>
  <c r="B781" i="6"/>
  <c r="BK780" i="6"/>
  <c r="BJ780" i="6"/>
  <c r="BC780" i="6"/>
  <c r="BB780" i="6"/>
  <c r="BA780" i="6"/>
  <c r="AZ780" i="6"/>
  <c r="AY780" i="6"/>
  <c r="AX780" i="6"/>
  <c r="AW780" i="6"/>
  <c r="AV780" i="6"/>
  <c r="AU780" i="6"/>
  <c r="AT780" i="6"/>
  <c r="AS780" i="6"/>
  <c r="AR780" i="6"/>
  <c r="AQ780" i="6"/>
  <c r="AP780" i="6"/>
  <c r="AO780" i="6"/>
  <c r="AN780" i="6"/>
  <c r="BD780" i="6" s="1"/>
  <c r="AL780" i="6"/>
  <c r="AK780" i="6"/>
  <c r="AJ780" i="6"/>
  <c r="AI780" i="6"/>
  <c r="AH780" i="6"/>
  <c r="AG780" i="6"/>
  <c r="AM780" i="6" s="1"/>
  <c r="AB780" i="6"/>
  <c r="Z780" i="6"/>
  <c r="Y780" i="6"/>
  <c r="X780" i="6"/>
  <c r="AD780" i="6" s="1"/>
  <c r="V780" i="6"/>
  <c r="T780" i="6"/>
  <c r="S780" i="6"/>
  <c r="R780" i="6"/>
  <c r="Q780" i="6"/>
  <c r="P780" i="6"/>
  <c r="O780" i="6"/>
  <c r="N780" i="6"/>
  <c r="M780" i="6"/>
  <c r="E780" i="6"/>
  <c r="B780" i="6"/>
  <c r="BK779" i="6"/>
  <c r="BJ779" i="6"/>
  <c r="BC779" i="6"/>
  <c r="BB779" i="6"/>
  <c r="BA779" i="6"/>
  <c r="AZ779" i="6"/>
  <c r="AY779" i="6"/>
  <c r="AX779" i="6"/>
  <c r="AW779" i="6"/>
  <c r="AV779" i="6"/>
  <c r="AU779" i="6"/>
  <c r="AT779" i="6"/>
  <c r="AS779" i="6"/>
  <c r="AR779" i="6"/>
  <c r="AQ779" i="6"/>
  <c r="AP779" i="6"/>
  <c r="AO779" i="6"/>
  <c r="AN779" i="6"/>
  <c r="BD779" i="6" s="1"/>
  <c r="AL779" i="6"/>
  <c r="AK779" i="6"/>
  <c r="AJ779" i="6"/>
  <c r="AI779" i="6"/>
  <c r="AH779" i="6"/>
  <c r="AG779" i="6"/>
  <c r="AB779" i="6"/>
  <c r="Z779" i="6"/>
  <c r="Y779" i="6"/>
  <c r="X779" i="6"/>
  <c r="AD779" i="6" s="1"/>
  <c r="V779" i="6"/>
  <c r="T779" i="6"/>
  <c r="S779" i="6"/>
  <c r="R779" i="6"/>
  <c r="Q779" i="6"/>
  <c r="P779" i="6"/>
  <c r="O779" i="6"/>
  <c r="N779" i="6"/>
  <c r="M779" i="6"/>
  <c r="U779" i="6" s="1"/>
  <c r="E779" i="6"/>
  <c r="B779" i="6"/>
  <c r="BK778" i="6"/>
  <c r="BJ778" i="6"/>
  <c r="BC778" i="6"/>
  <c r="BB778" i="6"/>
  <c r="BA778" i="6"/>
  <c r="AZ778" i="6"/>
  <c r="AY778" i="6"/>
  <c r="AX778" i="6"/>
  <c r="AW778" i="6"/>
  <c r="AV778" i="6"/>
  <c r="AU778" i="6"/>
  <c r="AT778" i="6"/>
  <c r="AS778" i="6"/>
  <c r="AR778" i="6"/>
  <c r="AQ778" i="6"/>
  <c r="AP778" i="6"/>
  <c r="AO778" i="6"/>
  <c r="AN778" i="6"/>
  <c r="BD778" i="6" s="1"/>
  <c r="AL778" i="6"/>
  <c r="AK778" i="6"/>
  <c r="AJ778" i="6"/>
  <c r="AI778" i="6"/>
  <c r="AH778" i="6"/>
  <c r="AG778" i="6"/>
  <c r="AB778" i="6"/>
  <c r="Z778" i="6"/>
  <c r="Y778" i="6"/>
  <c r="X778" i="6"/>
  <c r="AD778" i="6" s="1"/>
  <c r="V778" i="6"/>
  <c r="T778" i="6"/>
  <c r="S778" i="6"/>
  <c r="R778" i="6"/>
  <c r="Q778" i="6"/>
  <c r="P778" i="6"/>
  <c r="O778" i="6"/>
  <c r="N778" i="6"/>
  <c r="M778" i="6"/>
  <c r="U778" i="6" s="1"/>
  <c r="E778" i="6"/>
  <c r="B778" i="6"/>
  <c r="BK777" i="6"/>
  <c r="BJ777" i="6"/>
  <c r="BC777" i="6"/>
  <c r="BB777" i="6"/>
  <c r="BA777" i="6"/>
  <c r="AZ777" i="6"/>
  <c r="AY777" i="6"/>
  <c r="AX777" i="6"/>
  <c r="AW777" i="6"/>
  <c r="AV777" i="6"/>
  <c r="AU777" i="6"/>
  <c r="AT777" i="6"/>
  <c r="AS777" i="6"/>
  <c r="AR777" i="6"/>
  <c r="AQ777" i="6"/>
  <c r="AP777" i="6"/>
  <c r="AO777" i="6"/>
  <c r="AN777" i="6"/>
  <c r="BD777" i="6" s="1"/>
  <c r="AL777" i="6"/>
  <c r="AK777" i="6"/>
  <c r="AJ777" i="6"/>
  <c r="AI777" i="6"/>
  <c r="AH777" i="6"/>
  <c r="AG777" i="6"/>
  <c r="AM777" i="6" s="1"/>
  <c r="AB777" i="6"/>
  <c r="Z777" i="6"/>
  <c r="Y777" i="6"/>
  <c r="X777" i="6"/>
  <c r="AD777" i="6" s="1"/>
  <c r="V777" i="6"/>
  <c r="T777" i="6"/>
  <c r="S777" i="6"/>
  <c r="R777" i="6"/>
  <c r="Q777" i="6"/>
  <c r="P777" i="6"/>
  <c r="O777" i="6"/>
  <c r="N777" i="6"/>
  <c r="M777" i="6"/>
  <c r="E777" i="6"/>
  <c r="B777" i="6"/>
  <c r="BK776" i="6"/>
  <c r="BJ776" i="6"/>
  <c r="BC776" i="6"/>
  <c r="BB776" i="6"/>
  <c r="BA776" i="6"/>
  <c r="AZ776" i="6"/>
  <c r="AY776" i="6"/>
  <c r="AX776" i="6"/>
  <c r="AW776" i="6"/>
  <c r="AV776" i="6"/>
  <c r="AU776" i="6"/>
  <c r="AT776" i="6"/>
  <c r="AS776" i="6"/>
  <c r="AR776" i="6"/>
  <c r="AQ776" i="6"/>
  <c r="AP776" i="6"/>
  <c r="AO776" i="6"/>
  <c r="AN776" i="6"/>
  <c r="BD776" i="6" s="1"/>
  <c r="AL776" i="6"/>
  <c r="AK776" i="6"/>
  <c r="AJ776" i="6"/>
  <c r="AI776" i="6"/>
  <c r="AH776" i="6"/>
  <c r="AG776" i="6"/>
  <c r="AM776" i="6" s="1"/>
  <c r="AB776" i="6"/>
  <c r="Z776" i="6"/>
  <c r="Y776" i="6"/>
  <c r="X776" i="6"/>
  <c r="AD776" i="6" s="1"/>
  <c r="V776" i="6"/>
  <c r="T776" i="6"/>
  <c r="S776" i="6"/>
  <c r="R776" i="6"/>
  <c r="Q776" i="6"/>
  <c r="P776" i="6"/>
  <c r="O776" i="6"/>
  <c r="N776" i="6"/>
  <c r="M776" i="6"/>
  <c r="E776" i="6"/>
  <c r="B776" i="6"/>
  <c r="BK775" i="6"/>
  <c r="BJ775" i="6"/>
  <c r="BC775" i="6"/>
  <c r="BB775" i="6"/>
  <c r="BA775" i="6"/>
  <c r="AZ775" i="6"/>
  <c r="AY775" i="6"/>
  <c r="AX775" i="6"/>
  <c r="AW775" i="6"/>
  <c r="AV775" i="6"/>
  <c r="AU775" i="6"/>
  <c r="AT775" i="6"/>
  <c r="AS775" i="6"/>
  <c r="AR775" i="6"/>
  <c r="AQ775" i="6"/>
  <c r="AP775" i="6"/>
  <c r="AO775" i="6"/>
  <c r="AN775" i="6"/>
  <c r="BD775" i="6" s="1"/>
  <c r="AL775" i="6"/>
  <c r="AK775" i="6"/>
  <c r="AJ775" i="6"/>
  <c r="AI775" i="6"/>
  <c r="AH775" i="6"/>
  <c r="AG775" i="6"/>
  <c r="AB775" i="6"/>
  <c r="Z775" i="6"/>
  <c r="Y775" i="6"/>
  <c r="X775" i="6"/>
  <c r="AD775" i="6" s="1"/>
  <c r="V775" i="6"/>
  <c r="T775" i="6"/>
  <c r="S775" i="6"/>
  <c r="R775" i="6"/>
  <c r="Q775" i="6"/>
  <c r="P775" i="6"/>
  <c r="O775" i="6"/>
  <c r="N775" i="6"/>
  <c r="M775" i="6"/>
  <c r="U775" i="6" s="1"/>
  <c r="E775" i="6"/>
  <c r="B775" i="6"/>
  <c r="BK774" i="6"/>
  <c r="BJ774" i="6"/>
  <c r="BC774" i="6"/>
  <c r="BB774" i="6"/>
  <c r="BA774" i="6"/>
  <c r="AZ774" i="6"/>
  <c r="AY774" i="6"/>
  <c r="AX774" i="6"/>
  <c r="AW774" i="6"/>
  <c r="AV774" i="6"/>
  <c r="AU774" i="6"/>
  <c r="AT774" i="6"/>
  <c r="AS774" i="6"/>
  <c r="AR774" i="6"/>
  <c r="AQ774" i="6"/>
  <c r="AP774" i="6"/>
  <c r="AO774" i="6"/>
  <c r="AN774" i="6"/>
  <c r="BD774" i="6" s="1"/>
  <c r="AL774" i="6"/>
  <c r="AK774" i="6"/>
  <c r="AJ774" i="6"/>
  <c r="AI774" i="6"/>
  <c r="AH774" i="6"/>
  <c r="AG774" i="6"/>
  <c r="AB774" i="6"/>
  <c r="Z774" i="6"/>
  <c r="Y774" i="6"/>
  <c r="X774" i="6"/>
  <c r="AD774" i="6" s="1"/>
  <c r="V774" i="6"/>
  <c r="T774" i="6"/>
  <c r="S774" i="6"/>
  <c r="R774" i="6"/>
  <c r="Q774" i="6"/>
  <c r="P774" i="6"/>
  <c r="O774" i="6"/>
  <c r="N774" i="6"/>
  <c r="M774" i="6"/>
  <c r="U774" i="6" s="1"/>
  <c r="E774" i="6"/>
  <c r="B774" i="6"/>
  <c r="BK773" i="6"/>
  <c r="BJ773" i="6"/>
  <c r="BC773" i="6"/>
  <c r="BB773" i="6"/>
  <c r="BA773" i="6"/>
  <c r="AZ773" i="6"/>
  <c r="AY773" i="6"/>
  <c r="AX773" i="6"/>
  <c r="AW773" i="6"/>
  <c r="AV773" i="6"/>
  <c r="AU773" i="6"/>
  <c r="AT773" i="6"/>
  <c r="AS773" i="6"/>
  <c r="AR773" i="6"/>
  <c r="AQ773" i="6"/>
  <c r="AP773" i="6"/>
  <c r="AO773" i="6"/>
  <c r="AN773" i="6"/>
  <c r="BD773" i="6" s="1"/>
  <c r="AL773" i="6"/>
  <c r="AK773" i="6"/>
  <c r="AJ773" i="6"/>
  <c r="AI773" i="6"/>
  <c r="AH773" i="6"/>
  <c r="AG773" i="6"/>
  <c r="AM773" i="6" s="1"/>
  <c r="AB773" i="6"/>
  <c r="Z773" i="6"/>
  <c r="Y773" i="6"/>
  <c r="X773" i="6"/>
  <c r="AD773" i="6" s="1"/>
  <c r="V773" i="6"/>
  <c r="T773" i="6"/>
  <c r="S773" i="6"/>
  <c r="R773" i="6"/>
  <c r="Q773" i="6"/>
  <c r="P773" i="6"/>
  <c r="O773" i="6"/>
  <c r="N773" i="6"/>
  <c r="M773" i="6"/>
  <c r="E773" i="6"/>
  <c r="B773" i="6"/>
  <c r="BK772" i="6"/>
  <c r="BJ772" i="6"/>
  <c r="BC772" i="6"/>
  <c r="BB772" i="6"/>
  <c r="BA772" i="6"/>
  <c r="AZ772" i="6"/>
  <c r="AY772" i="6"/>
  <c r="AX772" i="6"/>
  <c r="AW772" i="6"/>
  <c r="AV772" i="6"/>
  <c r="AU772" i="6"/>
  <c r="AT772" i="6"/>
  <c r="AS772" i="6"/>
  <c r="AR772" i="6"/>
  <c r="AQ772" i="6"/>
  <c r="AP772" i="6"/>
  <c r="AO772" i="6"/>
  <c r="AN772" i="6"/>
  <c r="BD772" i="6" s="1"/>
  <c r="AL772" i="6"/>
  <c r="AK772" i="6"/>
  <c r="AJ772" i="6"/>
  <c r="AI772" i="6"/>
  <c r="AH772" i="6"/>
  <c r="AG772" i="6"/>
  <c r="AM772" i="6" s="1"/>
  <c r="AB772" i="6"/>
  <c r="Z772" i="6"/>
  <c r="Y772" i="6"/>
  <c r="X772" i="6"/>
  <c r="AD772" i="6" s="1"/>
  <c r="V772" i="6"/>
  <c r="T772" i="6"/>
  <c r="S772" i="6"/>
  <c r="R772" i="6"/>
  <c r="Q772" i="6"/>
  <c r="P772" i="6"/>
  <c r="O772" i="6"/>
  <c r="N772" i="6"/>
  <c r="M772" i="6"/>
  <c r="E772" i="6"/>
  <c r="B772" i="6"/>
  <c r="BK771" i="6"/>
  <c r="BJ771" i="6"/>
  <c r="BC771" i="6"/>
  <c r="BB771" i="6"/>
  <c r="BA771" i="6"/>
  <c r="AZ771" i="6"/>
  <c r="AY771" i="6"/>
  <c r="AX771" i="6"/>
  <c r="AW771" i="6"/>
  <c r="AV771" i="6"/>
  <c r="AU771" i="6"/>
  <c r="AT771" i="6"/>
  <c r="AS771" i="6"/>
  <c r="AR771" i="6"/>
  <c r="AQ771" i="6"/>
  <c r="AP771" i="6"/>
  <c r="AO771" i="6"/>
  <c r="AN771" i="6"/>
  <c r="BD771" i="6" s="1"/>
  <c r="AL771" i="6"/>
  <c r="AK771" i="6"/>
  <c r="AJ771" i="6"/>
  <c r="AI771" i="6"/>
  <c r="AH771" i="6"/>
  <c r="AG771" i="6"/>
  <c r="AB771" i="6"/>
  <c r="Z771" i="6"/>
  <c r="Y771" i="6"/>
  <c r="X771" i="6"/>
  <c r="AD771" i="6" s="1"/>
  <c r="V771" i="6"/>
  <c r="T771" i="6"/>
  <c r="S771" i="6"/>
  <c r="R771" i="6"/>
  <c r="Q771" i="6"/>
  <c r="P771" i="6"/>
  <c r="O771" i="6"/>
  <c r="N771" i="6"/>
  <c r="M771" i="6"/>
  <c r="U771" i="6" s="1"/>
  <c r="E771" i="6"/>
  <c r="B771" i="6"/>
  <c r="BK770" i="6"/>
  <c r="BJ770" i="6"/>
  <c r="BC770" i="6"/>
  <c r="BB770" i="6"/>
  <c r="BA770" i="6"/>
  <c r="AZ770" i="6"/>
  <c r="AY770" i="6"/>
  <c r="AX770" i="6"/>
  <c r="AW770" i="6"/>
  <c r="AV770" i="6"/>
  <c r="AU770" i="6"/>
  <c r="AT770" i="6"/>
  <c r="AS770" i="6"/>
  <c r="AR770" i="6"/>
  <c r="AQ770" i="6"/>
  <c r="AP770" i="6"/>
  <c r="AO770" i="6"/>
  <c r="AN770" i="6"/>
  <c r="BD770" i="6" s="1"/>
  <c r="AL770" i="6"/>
  <c r="AK770" i="6"/>
  <c r="AJ770" i="6"/>
  <c r="AI770" i="6"/>
  <c r="AH770" i="6"/>
  <c r="AG770" i="6"/>
  <c r="AB770" i="6"/>
  <c r="Z770" i="6"/>
  <c r="Y770" i="6"/>
  <c r="X770" i="6"/>
  <c r="AD770" i="6" s="1"/>
  <c r="V770" i="6"/>
  <c r="T770" i="6"/>
  <c r="S770" i="6"/>
  <c r="R770" i="6"/>
  <c r="Q770" i="6"/>
  <c r="P770" i="6"/>
  <c r="O770" i="6"/>
  <c r="N770" i="6"/>
  <c r="M770" i="6"/>
  <c r="U770" i="6" s="1"/>
  <c r="E770" i="6"/>
  <c r="B770" i="6"/>
  <c r="BK769" i="6"/>
  <c r="BJ769" i="6"/>
  <c r="BC769" i="6"/>
  <c r="BB769" i="6"/>
  <c r="BA769" i="6"/>
  <c r="AZ769" i="6"/>
  <c r="AY769" i="6"/>
  <c r="AX769" i="6"/>
  <c r="AW769" i="6"/>
  <c r="AV769" i="6"/>
  <c r="AU769" i="6"/>
  <c r="AT769" i="6"/>
  <c r="AS769" i="6"/>
  <c r="AR769" i="6"/>
  <c r="AQ769" i="6"/>
  <c r="AP769" i="6"/>
  <c r="AO769" i="6"/>
  <c r="AN769" i="6"/>
  <c r="BD769" i="6" s="1"/>
  <c r="AL769" i="6"/>
  <c r="AK769" i="6"/>
  <c r="AJ769" i="6"/>
  <c r="AI769" i="6"/>
  <c r="AH769" i="6"/>
  <c r="AG769" i="6"/>
  <c r="AM769" i="6" s="1"/>
  <c r="AB769" i="6"/>
  <c r="Z769" i="6"/>
  <c r="Y769" i="6"/>
  <c r="X769" i="6"/>
  <c r="AD769" i="6" s="1"/>
  <c r="V769" i="6"/>
  <c r="T769" i="6"/>
  <c r="S769" i="6"/>
  <c r="R769" i="6"/>
  <c r="Q769" i="6"/>
  <c r="P769" i="6"/>
  <c r="O769" i="6"/>
  <c r="N769" i="6"/>
  <c r="M769" i="6"/>
  <c r="E769" i="6"/>
  <c r="B769" i="6"/>
  <c r="BK768" i="6"/>
  <c r="BJ768" i="6"/>
  <c r="BC768" i="6"/>
  <c r="BB768" i="6"/>
  <c r="BA768" i="6"/>
  <c r="AZ768" i="6"/>
  <c r="AY768" i="6"/>
  <c r="AX768" i="6"/>
  <c r="AW768" i="6"/>
  <c r="AV768" i="6"/>
  <c r="AU768" i="6"/>
  <c r="AT768" i="6"/>
  <c r="AS768" i="6"/>
  <c r="AR768" i="6"/>
  <c r="AQ768" i="6"/>
  <c r="AP768" i="6"/>
  <c r="AO768" i="6"/>
  <c r="AN768" i="6"/>
  <c r="BD768" i="6" s="1"/>
  <c r="AL768" i="6"/>
  <c r="AK768" i="6"/>
  <c r="AJ768" i="6"/>
  <c r="AI768" i="6"/>
  <c r="AH768" i="6"/>
  <c r="AG768" i="6"/>
  <c r="AM768" i="6" s="1"/>
  <c r="AB768" i="6"/>
  <c r="Z768" i="6"/>
  <c r="Y768" i="6"/>
  <c r="X768" i="6"/>
  <c r="AD768" i="6" s="1"/>
  <c r="V768" i="6"/>
  <c r="T768" i="6"/>
  <c r="S768" i="6"/>
  <c r="R768" i="6"/>
  <c r="Q768" i="6"/>
  <c r="P768" i="6"/>
  <c r="O768" i="6"/>
  <c r="N768" i="6"/>
  <c r="M768" i="6"/>
  <c r="E768" i="6"/>
  <c r="B768" i="6"/>
  <c r="BK767" i="6"/>
  <c r="BJ767" i="6"/>
  <c r="BC767" i="6"/>
  <c r="BB767" i="6"/>
  <c r="BA767" i="6"/>
  <c r="AZ767" i="6"/>
  <c r="AY767" i="6"/>
  <c r="AX767" i="6"/>
  <c r="AW767" i="6"/>
  <c r="AV767" i="6"/>
  <c r="AU767" i="6"/>
  <c r="AT767" i="6"/>
  <c r="AS767" i="6"/>
  <c r="AR767" i="6"/>
  <c r="AQ767" i="6"/>
  <c r="AP767" i="6"/>
  <c r="AO767" i="6"/>
  <c r="AN767" i="6"/>
  <c r="BD767" i="6" s="1"/>
  <c r="AL767" i="6"/>
  <c r="AK767" i="6"/>
  <c r="AJ767" i="6"/>
  <c r="AI767" i="6"/>
  <c r="AH767" i="6"/>
  <c r="AG767" i="6"/>
  <c r="AB767" i="6"/>
  <c r="Z767" i="6"/>
  <c r="Y767" i="6"/>
  <c r="X767" i="6"/>
  <c r="AD767" i="6" s="1"/>
  <c r="V767" i="6"/>
  <c r="T767" i="6"/>
  <c r="S767" i="6"/>
  <c r="R767" i="6"/>
  <c r="Q767" i="6"/>
  <c r="P767" i="6"/>
  <c r="O767" i="6"/>
  <c r="N767" i="6"/>
  <c r="M767" i="6"/>
  <c r="U767" i="6" s="1"/>
  <c r="E767" i="6"/>
  <c r="B767" i="6"/>
  <c r="BK766" i="6"/>
  <c r="BJ766" i="6"/>
  <c r="BC766" i="6"/>
  <c r="BB766" i="6"/>
  <c r="BA766" i="6"/>
  <c r="AZ766" i="6"/>
  <c r="AY766" i="6"/>
  <c r="AX766" i="6"/>
  <c r="AW766" i="6"/>
  <c r="AV766" i="6"/>
  <c r="AU766" i="6"/>
  <c r="AT766" i="6"/>
  <c r="AS766" i="6"/>
  <c r="AR766" i="6"/>
  <c r="AQ766" i="6"/>
  <c r="AP766" i="6"/>
  <c r="AO766" i="6"/>
  <c r="AN766" i="6"/>
  <c r="BD766" i="6" s="1"/>
  <c r="AL766" i="6"/>
  <c r="AK766" i="6"/>
  <c r="AJ766" i="6"/>
  <c r="AI766" i="6"/>
  <c r="AH766" i="6"/>
  <c r="AG766" i="6"/>
  <c r="AB766" i="6"/>
  <c r="Z766" i="6"/>
  <c r="Y766" i="6"/>
  <c r="X766" i="6"/>
  <c r="AD766" i="6" s="1"/>
  <c r="V766" i="6"/>
  <c r="T766" i="6"/>
  <c r="S766" i="6"/>
  <c r="R766" i="6"/>
  <c r="Q766" i="6"/>
  <c r="P766" i="6"/>
  <c r="O766" i="6"/>
  <c r="N766" i="6"/>
  <c r="M766" i="6"/>
  <c r="U766" i="6" s="1"/>
  <c r="E766" i="6"/>
  <c r="B766" i="6"/>
  <c r="BK765" i="6"/>
  <c r="BJ765" i="6"/>
  <c r="BC765" i="6"/>
  <c r="BB765" i="6"/>
  <c r="BA765" i="6"/>
  <c r="AZ765" i="6"/>
  <c r="AY765" i="6"/>
  <c r="AX765" i="6"/>
  <c r="AW765" i="6"/>
  <c r="AV765" i="6"/>
  <c r="AU765" i="6"/>
  <c r="AT765" i="6"/>
  <c r="AS765" i="6"/>
  <c r="AR765" i="6"/>
  <c r="AQ765" i="6"/>
  <c r="AP765" i="6"/>
  <c r="AO765" i="6"/>
  <c r="AN765" i="6"/>
  <c r="BD765" i="6" s="1"/>
  <c r="AL765" i="6"/>
  <c r="AK765" i="6"/>
  <c r="AJ765" i="6"/>
  <c r="AI765" i="6"/>
  <c r="AH765" i="6"/>
  <c r="AG765" i="6"/>
  <c r="AM765" i="6" s="1"/>
  <c r="AB765" i="6"/>
  <c r="Z765" i="6"/>
  <c r="Y765" i="6"/>
  <c r="X765" i="6"/>
  <c r="AD765" i="6" s="1"/>
  <c r="V765" i="6"/>
  <c r="T765" i="6"/>
  <c r="S765" i="6"/>
  <c r="R765" i="6"/>
  <c r="Q765" i="6"/>
  <c r="P765" i="6"/>
  <c r="O765" i="6"/>
  <c r="N765" i="6"/>
  <c r="M765" i="6"/>
  <c r="E765" i="6"/>
  <c r="B765" i="6"/>
  <c r="BK764" i="6"/>
  <c r="BJ764" i="6"/>
  <c r="BC764" i="6"/>
  <c r="BB764" i="6"/>
  <c r="BA764" i="6"/>
  <c r="AZ764" i="6"/>
  <c r="AY764" i="6"/>
  <c r="AX764" i="6"/>
  <c r="AW764" i="6"/>
  <c r="AV764" i="6"/>
  <c r="AU764" i="6"/>
  <c r="AT764" i="6"/>
  <c r="AS764" i="6"/>
  <c r="AR764" i="6"/>
  <c r="AQ764" i="6"/>
  <c r="AP764" i="6"/>
  <c r="AO764" i="6"/>
  <c r="AN764" i="6"/>
  <c r="BD764" i="6" s="1"/>
  <c r="AL764" i="6"/>
  <c r="AK764" i="6"/>
  <c r="AJ764" i="6"/>
  <c r="AI764" i="6"/>
  <c r="AH764" i="6"/>
  <c r="AG764" i="6"/>
  <c r="AM764" i="6" s="1"/>
  <c r="AB764" i="6"/>
  <c r="Z764" i="6"/>
  <c r="Y764" i="6"/>
  <c r="X764" i="6"/>
  <c r="AD764" i="6" s="1"/>
  <c r="V764" i="6"/>
  <c r="T764" i="6"/>
  <c r="S764" i="6"/>
  <c r="R764" i="6"/>
  <c r="Q764" i="6"/>
  <c r="P764" i="6"/>
  <c r="O764" i="6"/>
  <c r="N764" i="6"/>
  <c r="M764" i="6"/>
  <c r="E764" i="6"/>
  <c r="B764" i="6"/>
  <c r="BK763" i="6"/>
  <c r="BJ763" i="6"/>
  <c r="BC763" i="6"/>
  <c r="BB763" i="6"/>
  <c r="BA763" i="6"/>
  <c r="AZ763" i="6"/>
  <c r="AY763" i="6"/>
  <c r="AX763" i="6"/>
  <c r="AW763" i="6"/>
  <c r="AV763" i="6"/>
  <c r="AU763" i="6"/>
  <c r="AT763" i="6"/>
  <c r="AS763" i="6"/>
  <c r="AR763" i="6"/>
  <c r="AQ763" i="6"/>
  <c r="AP763" i="6"/>
  <c r="AO763" i="6"/>
  <c r="AN763" i="6"/>
  <c r="BD763" i="6" s="1"/>
  <c r="AL763" i="6"/>
  <c r="AK763" i="6"/>
  <c r="AJ763" i="6"/>
  <c r="AI763" i="6"/>
  <c r="AH763" i="6"/>
  <c r="AG763" i="6"/>
  <c r="AM763" i="6" s="1"/>
  <c r="AB763" i="6"/>
  <c r="Z763" i="6"/>
  <c r="Y763" i="6"/>
  <c r="X763" i="6"/>
  <c r="AD763" i="6" s="1"/>
  <c r="V763" i="6"/>
  <c r="T763" i="6"/>
  <c r="S763" i="6"/>
  <c r="R763" i="6"/>
  <c r="Q763" i="6"/>
  <c r="P763" i="6"/>
  <c r="O763" i="6"/>
  <c r="N763" i="6"/>
  <c r="M763" i="6"/>
  <c r="U763" i="6" s="1"/>
  <c r="E763" i="6"/>
  <c r="B763" i="6"/>
  <c r="BK762" i="6"/>
  <c r="BJ762" i="6"/>
  <c r="BC762" i="6"/>
  <c r="BB762" i="6"/>
  <c r="BA762" i="6"/>
  <c r="AZ762" i="6"/>
  <c r="AY762" i="6"/>
  <c r="AX762" i="6"/>
  <c r="AW762" i="6"/>
  <c r="AV762" i="6"/>
  <c r="AU762" i="6"/>
  <c r="AT762" i="6"/>
  <c r="AS762" i="6"/>
  <c r="AR762" i="6"/>
  <c r="AQ762" i="6"/>
  <c r="AP762" i="6"/>
  <c r="AO762" i="6"/>
  <c r="AN762" i="6"/>
  <c r="BD762" i="6" s="1"/>
  <c r="AL762" i="6"/>
  <c r="AK762" i="6"/>
  <c r="AJ762" i="6"/>
  <c r="AI762" i="6"/>
  <c r="AH762" i="6"/>
  <c r="AG762" i="6"/>
  <c r="AB762" i="6"/>
  <c r="Z762" i="6"/>
  <c r="Y762" i="6"/>
  <c r="X762" i="6"/>
  <c r="AD762" i="6" s="1"/>
  <c r="V762" i="6"/>
  <c r="T762" i="6"/>
  <c r="S762" i="6"/>
  <c r="R762" i="6"/>
  <c r="Q762" i="6"/>
  <c r="P762" i="6"/>
  <c r="O762" i="6"/>
  <c r="N762" i="6"/>
  <c r="M762" i="6"/>
  <c r="U762" i="6" s="1"/>
  <c r="E762" i="6"/>
  <c r="B762" i="6"/>
  <c r="BK761" i="6"/>
  <c r="BJ761" i="6"/>
  <c r="BC761" i="6"/>
  <c r="BB761" i="6"/>
  <c r="BA761" i="6"/>
  <c r="AZ761" i="6"/>
  <c r="AY761" i="6"/>
  <c r="AX761" i="6"/>
  <c r="AW761" i="6"/>
  <c r="AV761" i="6"/>
  <c r="AU761" i="6"/>
  <c r="AT761" i="6"/>
  <c r="AS761" i="6"/>
  <c r="AR761" i="6"/>
  <c r="AQ761" i="6"/>
  <c r="AP761" i="6"/>
  <c r="AO761" i="6"/>
  <c r="AN761" i="6"/>
  <c r="BD761" i="6" s="1"/>
  <c r="AL761" i="6"/>
  <c r="AK761" i="6"/>
  <c r="AJ761" i="6"/>
  <c r="AI761" i="6"/>
  <c r="AH761" i="6"/>
  <c r="AG761" i="6"/>
  <c r="AM761" i="6" s="1"/>
  <c r="AB761" i="6"/>
  <c r="Z761" i="6"/>
  <c r="Y761" i="6"/>
  <c r="X761" i="6"/>
  <c r="AD761" i="6" s="1"/>
  <c r="V761" i="6"/>
  <c r="T761" i="6"/>
  <c r="S761" i="6"/>
  <c r="R761" i="6"/>
  <c r="Q761" i="6"/>
  <c r="P761" i="6"/>
  <c r="O761" i="6"/>
  <c r="N761" i="6"/>
  <c r="M761" i="6"/>
  <c r="E761" i="6"/>
  <c r="B761" i="6"/>
  <c r="BK760" i="6"/>
  <c r="BJ760" i="6"/>
  <c r="BC760" i="6"/>
  <c r="BB760" i="6"/>
  <c r="BA760" i="6"/>
  <c r="AZ760" i="6"/>
  <c r="AY760" i="6"/>
  <c r="AX760" i="6"/>
  <c r="AW760" i="6"/>
  <c r="AV760" i="6"/>
  <c r="AU760" i="6"/>
  <c r="AT760" i="6"/>
  <c r="AS760" i="6"/>
  <c r="AR760" i="6"/>
  <c r="AQ760" i="6"/>
  <c r="AP760" i="6"/>
  <c r="AO760" i="6"/>
  <c r="AN760" i="6"/>
  <c r="BD760" i="6" s="1"/>
  <c r="AL760" i="6"/>
  <c r="AK760" i="6"/>
  <c r="AJ760" i="6"/>
  <c r="AI760" i="6"/>
  <c r="AH760" i="6"/>
  <c r="AG760" i="6"/>
  <c r="AM760" i="6" s="1"/>
  <c r="AB760" i="6"/>
  <c r="Z760" i="6"/>
  <c r="Y760" i="6"/>
  <c r="X760" i="6"/>
  <c r="AD760" i="6" s="1"/>
  <c r="V760" i="6"/>
  <c r="T760" i="6"/>
  <c r="S760" i="6"/>
  <c r="R760" i="6"/>
  <c r="Q760" i="6"/>
  <c r="P760" i="6"/>
  <c r="O760" i="6"/>
  <c r="N760" i="6"/>
  <c r="M760" i="6"/>
  <c r="E760" i="6"/>
  <c r="B760" i="6"/>
  <c r="BK759" i="6"/>
  <c r="BJ759" i="6"/>
  <c r="BC759" i="6"/>
  <c r="BB759" i="6"/>
  <c r="BA759" i="6"/>
  <c r="AZ759" i="6"/>
  <c r="AY759" i="6"/>
  <c r="AX759" i="6"/>
  <c r="AW759" i="6"/>
  <c r="AV759" i="6"/>
  <c r="AU759" i="6"/>
  <c r="AT759" i="6"/>
  <c r="AS759" i="6"/>
  <c r="AR759" i="6"/>
  <c r="AQ759" i="6"/>
  <c r="AP759" i="6"/>
  <c r="AO759" i="6"/>
  <c r="AN759" i="6"/>
  <c r="BD759" i="6" s="1"/>
  <c r="AL759" i="6"/>
  <c r="AK759" i="6"/>
  <c r="AJ759" i="6"/>
  <c r="AI759" i="6"/>
  <c r="AH759" i="6"/>
  <c r="AG759" i="6"/>
  <c r="AM759" i="6" s="1"/>
  <c r="AB759" i="6"/>
  <c r="Z759" i="6"/>
  <c r="Y759" i="6"/>
  <c r="X759" i="6"/>
  <c r="AD759" i="6" s="1"/>
  <c r="V759" i="6"/>
  <c r="T759" i="6"/>
  <c r="S759" i="6"/>
  <c r="R759" i="6"/>
  <c r="Q759" i="6"/>
  <c r="P759" i="6"/>
  <c r="O759" i="6"/>
  <c r="N759" i="6"/>
  <c r="M759" i="6"/>
  <c r="U759" i="6" s="1"/>
  <c r="E759" i="6"/>
  <c r="B759" i="6"/>
  <c r="BK758" i="6"/>
  <c r="BJ758" i="6"/>
  <c r="BC758" i="6"/>
  <c r="BB758" i="6"/>
  <c r="BA758" i="6"/>
  <c r="AZ758" i="6"/>
  <c r="AY758" i="6"/>
  <c r="AX758" i="6"/>
  <c r="AW758" i="6"/>
  <c r="AV758" i="6"/>
  <c r="AU758" i="6"/>
  <c r="AT758" i="6"/>
  <c r="AS758" i="6"/>
  <c r="AR758" i="6"/>
  <c r="AQ758" i="6"/>
  <c r="AP758" i="6"/>
  <c r="AO758" i="6"/>
  <c r="AN758" i="6"/>
  <c r="BD758" i="6" s="1"/>
  <c r="AL758" i="6"/>
  <c r="AK758" i="6"/>
  <c r="AJ758" i="6"/>
  <c r="AI758" i="6"/>
  <c r="AH758" i="6"/>
  <c r="AG758" i="6"/>
  <c r="AB758" i="6"/>
  <c r="Z758" i="6"/>
  <c r="Y758" i="6"/>
  <c r="X758" i="6"/>
  <c r="AD758" i="6" s="1"/>
  <c r="V758" i="6"/>
  <c r="T758" i="6"/>
  <c r="S758" i="6"/>
  <c r="R758" i="6"/>
  <c r="Q758" i="6"/>
  <c r="P758" i="6"/>
  <c r="O758" i="6"/>
  <c r="N758" i="6"/>
  <c r="M758" i="6"/>
  <c r="U758" i="6" s="1"/>
  <c r="E758" i="6"/>
  <c r="B758" i="6"/>
  <c r="BK757" i="6"/>
  <c r="BJ757" i="6"/>
  <c r="BC757" i="6"/>
  <c r="BB757" i="6"/>
  <c r="BA757" i="6"/>
  <c r="AZ757" i="6"/>
  <c r="AY757" i="6"/>
  <c r="AX757" i="6"/>
  <c r="AW757" i="6"/>
  <c r="AV757" i="6"/>
  <c r="AU757" i="6"/>
  <c r="AT757" i="6"/>
  <c r="AS757" i="6"/>
  <c r="AR757" i="6"/>
  <c r="AQ757" i="6"/>
  <c r="AP757" i="6"/>
  <c r="AO757" i="6"/>
  <c r="AN757" i="6"/>
  <c r="BD757" i="6" s="1"/>
  <c r="AL757" i="6"/>
  <c r="AK757" i="6"/>
  <c r="AJ757" i="6"/>
  <c r="AI757" i="6"/>
  <c r="AH757" i="6"/>
  <c r="AG757" i="6"/>
  <c r="AM757" i="6" s="1"/>
  <c r="AB757" i="6"/>
  <c r="Z757" i="6"/>
  <c r="Y757" i="6"/>
  <c r="X757" i="6"/>
  <c r="AD757" i="6" s="1"/>
  <c r="V757" i="6"/>
  <c r="T757" i="6"/>
  <c r="S757" i="6"/>
  <c r="R757" i="6"/>
  <c r="Q757" i="6"/>
  <c r="P757" i="6"/>
  <c r="O757" i="6"/>
  <c r="N757" i="6"/>
  <c r="M757" i="6"/>
  <c r="E757" i="6"/>
  <c r="B757" i="6"/>
  <c r="BK756" i="6"/>
  <c r="BJ756" i="6"/>
  <c r="BC756" i="6"/>
  <c r="BB756" i="6"/>
  <c r="BA756" i="6"/>
  <c r="AZ756" i="6"/>
  <c r="AY756" i="6"/>
  <c r="AX756" i="6"/>
  <c r="AW756" i="6"/>
  <c r="AV756" i="6"/>
  <c r="AU756" i="6"/>
  <c r="AT756" i="6"/>
  <c r="AS756" i="6"/>
  <c r="AR756" i="6"/>
  <c r="AQ756" i="6"/>
  <c r="AP756" i="6"/>
  <c r="AO756" i="6"/>
  <c r="AN756" i="6"/>
  <c r="BD756" i="6" s="1"/>
  <c r="AL756" i="6"/>
  <c r="AK756" i="6"/>
  <c r="AJ756" i="6"/>
  <c r="AI756" i="6"/>
  <c r="AH756" i="6"/>
  <c r="AG756" i="6"/>
  <c r="AM756" i="6" s="1"/>
  <c r="AB756" i="6"/>
  <c r="Z756" i="6"/>
  <c r="Y756" i="6"/>
  <c r="X756" i="6"/>
  <c r="AD756" i="6" s="1"/>
  <c r="V756" i="6"/>
  <c r="T756" i="6"/>
  <c r="S756" i="6"/>
  <c r="R756" i="6"/>
  <c r="Q756" i="6"/>
  <c r="P756" i="6"/>
  <c r="O756" i="6"/>
  <c r="N756" i="6"/>
  <c r="M756" i="6"/>
  <c r="E756" i="6"/>
  <c r="B756" i="6"/>
  <c r="BK755" i="6"/>
  <c r="BJ755" i="6"/>
  <c r="BC755" i="6"/>
  <c r="BB755" i="6"/>
  <c r="BA755" i="6"/>
  <c r="AZ755" i="6"/>
  <c r="AY755" i="6"/>
  <c r="AX755" i="6"/>
  <c r="AW755" i="6"/>
  <c r="AV755" i="6"/>
  <c r="AU755" i="6"/>
  <c r="AT755" i="6"/>
  <c r="AS755" i="6"/>
  <c r="AR755" i="6"/>
  <c r="AQ755" i="6"/>
  <c r="AP755" i="6"/>
  <c r="AO755" i="6"/>
  <c r="AN755" i="6"/>
  <c r="BD755" i="6" s="1"/>
  <c r="AL755" i="6"/>
  <c r="AK755" i="6"/>
  <c r="AJ755" i="6"/>
  <c r="AI755" i="6"/>
  <c r="AH755" i="6"/>
  <c r="AG755" i="6"/>
  <c r="AM755" i="6" s="1"/>
  <c r="AB755" i="6"/>
  <c r="Z755" i="6"/>
  <c r="Y755" i="6"/>
  <c r="X755" i="6"/>
  <c r="AD755" i="6" s="1"/>
  <c r="V755" i="6"/>
  <c r="T755" i="6"/>
  <c r="S755" i="6"/>
  <c r="R755" i="6"/>
  <c r="Q755" i="6"/>
  <c r="P755" i="6"/>
  <c r="O755" i="6"/>
  <c r="N755" i="6"/>
  <c r="M755" i="6"/>
  <c r="U755" i="6" s="1"/>
  <c r="E755" i="6"/>
  <c r="B755" i="6"/>
  <c r="BK754" i="6"/>
  <c r="BJ754" i="6"/>
  <c r="BC754" i="6"/>
  <c r="BB754" i="6"/>
  <c r="BA754" i="6"/>
  <c r="AZ754" i="6"/>
  <c r="AY754" i="6"/>
  <c r="AX754" i="6"/>
  <c r="AW754" i="6"/>
  <c r="AV754" i="6"/>
  <c r="AU754" i="6"/>
  <c r="AT754" i="6"/>
  <c r="AS754" i="6"/>
  <c r="AR754" i="6"/>
  <c r="AQ754" i="6"/>
  <c r="AP754" i="6"/>
  <c r="AO754" i="6"/>
  <c r="AN754" i="6"/>
  <c r="BD754" i="6" s="1"/>
  <c r="AL754" i="6"/>
  <c r="AK754" i="6"/>
  <c r="AJ754" i="6"/>
  <c r="AI754" i="6"/>
  <c r="AH754" i="6"/>
  <c r="AG754" i="6"/>
  <c r="AB754" i="6"/>
  <c r="Z754" i="6"/>
  <c r="Y754" i="6"/>
  <c r="X754" i="6"/>
  <c r="AD754" i="6" s="1"/>
  <c r="V754" i="6"/>
  <c r="T754" i="6"/>
  <c r="S754" i="6"/>
  <c r="R754" i="6"/>
  <c r="Q754" i="6"/>
  <c r="P754" i="6"/>
  <c r="O754" i="6"/>
  <c r="N754" i="6"/>
  <c r="M754" i="6"/>
  <c r="U754" i="6" s="1"/>
  <c r="E754" i="6"/>
  <c r="B754" i="6"/>
  <c r="BK753" i="6"/>
  <c r="BJ753" i="6"/>
  <c r="BC753" i="6"/>
  <c r="BB753" i="6"/>
  <c r="BA753" i="6"/>
  <c r="AZ753" i="6"/>
  <c r="AY753" i="6"/>
  <c r="AX753" i="6"/>
  <c r="AW753" i="6"/>
  <c r="AV753" i="6"/>
  <c r="AU753" i="6"/>
  <c r="AT753" i="6"/>
  <c r="AS753" i="6"/>
  <c r="AR753" i="6"/>
  <c r="AQ753" i="6"/>
  <c r="AP753" i="6"/>
  <c r="AO753" i="6"/>
  <c r="AN753" i="6"/>
  <c r="BD753" i="6" s="1"/>
  <c r="AL753" i="6"/>
  <c r="AK753" i="6"/>
  <c r="AJ753" i="6"/>
  <c r="AI753" i="6"/>
  <c r="AH753" i="6"/>
  <c r="AG753" i="6"/>
  <c r="AM753" i="6" s="1"/>
  <c r="AB753" i="6"/>
  <c r="Z753" i="6"/>
  <c r="Y753" i="6"/>
  <c r="X753" i="6"/>
  <c r="AD753" i="6" s="1"/>
  <c r="V753" i="6"/>
  <c r="T753" i="6"/>
  <c r="S753" i="6"/>
  <c r="R753" i="6"/>
  <c r="Q753" i="6"/>
  <c r="P753" i="6"/>
  <c r="O753" i="6"/>
  <c r="N753" i="6"/>
  <c r="M753" i="6"/>
  <c r="E753" i="6"/>
  <c r="B753" i="6"/>
  <c r="BK752" i="6"/>
  <c r="BJ752" i="6"/>
  <c r="BC752" i="6"/>
  <c r="BB752" i="6"/>
  <c r="BA752" i="6"/>
  <c r="AZ752" i="6"/>
  <c r="AY752" i="6"/>
  <c r="AX752" i="6"/>
  <c r="AW752" i="6"/>
  <c r="AV752" i="6"/>
  <c r="AU752" i="6"/>
  <c r="AT752" i="6"/>
  <c r="AS752" i="6"/>
  <c r="AR752" i="6"/>
  <c r="AQ752" i="6"/>
  <c r="AP752" i="6"/>
  <c r="AO752" i="6"/>
  <c r="AN752" i="6"/>
  <c r="BD752" i="6" s="1"/>
  <c r="AL752" i="6"/>
  <c r="AK752" i="6"/>
  <c r="AJ752" i="6"/>
  <c r="AI752" i="6"/>
  <c r="AH752" i="6"/>
  <c r="AG752" i="6"/>
  <c r="AM752" i="6" s="1"/>
  <c r="AB752" i="6"/>
  <c r="Z752" i="6"/>
  <c r="Y752" i="6"/>
  <c r="X752" i="6"/>
  <c r="AD752" i="6" s="1"/>
  <c r="V752" i="6"/>
  <c r="T752" i="6"/>
  <c r="S752" i="6"/>
  <c r="R752" i="6"/>
  <c r="Q752" i="6"/>
  <c r="P752" i="6"/>
  <c r="O752" i="6"/>
  <c r="N752" i="6"/>
  <c r="M752" i="6"/>
  <c r="E752" i="6"/>
  <c r="B752" i="6"/>
  <c r="BK751" i="6"/>
  <c r="BJ751" i="6"/>
  <c r="BC751" i="6"/>
  <c r="BB751" i="6"/>
  <c r="BA751" i="6"/>
  <c r="AZ751" i="6"/>
  <c r="AY751" i="6"/>
  <c r="AX751" i="6"/>
  <c r="AW751" i="6"/>
  <c r="AV751" i="6"/>
  <c r="AU751" i="6"/>
  <c r="AT751" i="6"/>
  <c r="AS751" i="6"/>
  <c r="AR751" i="6"/>
  <c r="AQ751" i="6"/>
  <c r="AP751" i="6"/>
  <c r="AO751" i="6"/>
  <c r="AN751" i="6"/>
  <c r="BD751" i="6" s="1"/>
  <c r="AL751" i="6"/>
  <c r="AK751" i="6"/>
  <c r="AJ751" i="6"/>
  <c r="AI751" i="6"/>
  <c r="AH751" i="6"/>
  <c r="AG751" i="6"/>
  <c r="AM751" i="6" s="1"/>
  <c r="AB751" i="6"/>
  <c r="Z751" i="6"/>
  <c r="Y751" i="6"/>
  <c r="X751" i="6"/>
  <c r="AD751" i="6" s="1"/>
  <c r="V751" i="6"/>
  <c r="T751" i="6"/>
  <c r="S751" i="6"/>
  <c r="R751" i="6"/>
  <c r="Q751" i="6"/>
  <c r="P751" i="6"/>
  <c r="O751" i="6"/>
  <c r="N751" i="6"/>
  <c r="M751" i="6"/>
  <c r="U751" i="6" s="1"/>
  <c r="E751" i="6"/>
  <c r="B751" i="6"/>
  <c r="BK750" i="6"/>
  <c r="BJ750" i="6"/>
  <c r="BC750" i="6"/>
  <c r="BB750" i="6"/>
  <c r="BA750" i="6"/>
  <c r="AZ750" i="6"/>
  <c r="AY750" i="6"/>
  <c r="AX750" i="6"/>
  <c r="AW750" i="6"/>
  <c r="AV750" i="6"/>
  <c r="AU750" i="6"/>
  <c r="AT750" i="6"/>
  <c r="AS750" i="6"/>
  <c r="AR750" i="6"/>
  <c r="AQ750" i="6"/>
  <c r="AP750" i="6"/>
  <c r="AO750" i="6"/>
  <c r="AN750" i="6"/>
  <c r="BD750" i="6" s="1"/>
  <c r="AL750" i="6"/>
  <c r="AK750" i="6"/>
  <c r="AJ750" i="6"/>
  <c r="AI750" i="6"/>
  <c r="AH750" i="6"/>
  <c r="AG750" i="6"/>
  <c r="AB750" i="6"/>
  <c r="Z750" i="6"/>
  <c r="Y750" i="6"/>
  <c r="X750" i="6"/>
  <c r="AD750" i="6" s="1"/>
  <c r="V750" i="6"/>
  <c r="T750" i="6"/>
  <c r="S750" i="6"/>
  <c r="R750" i="6"/>
  <c r="Q750" i="6"/>
  <c r="P750" i="6"/>
  <c r="O750" i="6"/>
  <c r="N750" i="6"/>
  <c r="M750" i="6"/>
  <c r="U750" i="6" s="1"/>
  <c r="E750" i="6"/>
  <c r="B750" i="6"/>
  <c r="BK749" i="6"/>
  <c r="BJ749" i="6"/>
  <c r="BC749" i="6"/>
  <c r="BB749" i="6"/>
  <c r="BA749" i="6"/>
  <c r="AZ749" i="6"/>
  <c r="AY749" i="6"/>
  <c r="AX749" i="6"/>
  <c r="AW749" i="6"/>
  <c r="AV749" i="6"/>
  <c r="AU749" i="6"/>
  <c r="AT749" i="6"/>
  <c r="AS749" i="6"/>
  <c r="AR749" i="6"/>
  <c r="AQ749" i="6"/>
  <c r="AP749" i="6"/>
  <c r="AO749" i="6"/>
  <c r="AN749" i="6"/>
  <c r="BD749" i="6" s="1"/>
  <c r="AL749" i="6"/>
  <c r="AK749" i="6"/>
  <c r="AJ749" i="6"/>
  <c r="AI749" i="6"/>
  <c r="AH749" i="6"/>
  <c r="AG749" i="6"/>
  <c r="AM749" i="6" s="1"/>
  <c r="AB749" i="6"/>
  <c r="Z749" i="6"/>
  <c r="Y749" i="6"/>
  <c r="X749" i="6"/>
  <c r="AD749" i="6" s="1"/>
  <c r="V749" i="6"/>
  <c r="T749" i="6"/>
  <c r="S749" i="6"/>
  <c r="R749" i="6"/>
  <c r="Q749" i="6"/>
  <c r="P749" i="6"/>
  <c r="O749" i="6"/>
  <c r="N749" i="6"/>
  <c r="M749" i="6"/>
  <c r="E749" i="6"/>
  <c r="B749" i="6"/>
  <c r="BK748" i="6"/>
  <c r="BJ748" i="6"/>
  <c r="BC748" i="6"/>
  <c r="BB748" i="6"/>
  <c r="BA748" i="6"/>
  <c r="AZ748" i="6"/>
  <c r="AY748" i="6"/>
  <c r="AX748" i="6"/>
  <c r="AW748" i="6"/>
  <c r="AV748" i="6"/>
  <c r="AU748" i="6"/>
  <c r="AT748" i="6"/>
  <c r="AS748" i="6"/>
  <c r="AR748" i="6"/>
  <c r="AQ748" i="6"/>
  <c r="AP748" i="6"/>
  <c r="AO748" i="6"/>
  <c r="AN748" i="6"/>
  <c r="BD748" i="6" s="1"/>
  <c r="AL748" i="6"/>
  <c r="AK748" i="6"/>
  <c r="AJ748" i="6"/>
  <c r="AI748" i="6"/>
  <c r="AH748" i="6"/>
  <c r="AG748" i="6"/>
  <c r="AM748" i="6" s="1"/>
  <c r="AB748" i="6"/>
  <c r="Z748" i="6"/>
  <c r="Y748" i="6"/>
  <c r="X748" i="6"/>
  <c r="AD748" i="6" s="1"/>
  <c r="V748" i="6"/>
  <c r="T748" i="6"/>
  <c r="S748" i="6"/>
  <c r="R748" i="6"/>
  <c r="Q748" i="6"/>
  <c r="P748" i="6"/>
  <c r="O748" i="6"/>
  <c r="N748" i="6"/>
  <c r="M748" i="6"/>
  <c r="E748" i="6"/>
  <c r="B748" i="6"/>
  <c r="BK747" i="6"/>
  <c r="BJ747" i="6"/>
  <c r="BC747" i="6"/>
  <c r="BB747" i="6"/>
  <c r="BA747" i="6"/>
  <c r="AZ747" i="6"/>
  <c r="AY747" i="6"/>
  <c r="AX747" i="6"/>
  <c r="AW747" i="6"/>
  <c r="AV747" i="6"/>
  <c r="AU747" i="6"/>
  <c r="AT747" i="6"/>
  <c r="AS747" i="6"/>
  <c r="AR747" i="6"/>
  <c r="AQ747" i="6"/>
  <c r="AP747" i="6"/>
  <c r="AO747" i="6"/>
  <c r="AN747" i="6"/>
  <c r="BD747" i="6" s="1"/>
  <c r="AL747" i="6"/>
  <c r="AK747" i="6"/>
  <c r="AJ747" i="6"/>
  <c r="AI747" i="6"/>
  <c r="AH747" i="6"/>
  <c r="AG747" i="6"/>
  <c r="AM747" i="6" s="1"/>
  <c r="AB747" i="6"/>
  <c r="Z747" i="6"/>
  <c r="Y747" i="6"/>
  <c r="X747" i="6"/>
  <c r="AD747" i="6" s="1"/>
  <c r="V747" i="6"/>
  <c r="T747" i="6"/>
  <c r="S747" i="6"/>
  <c r="R747" i="6"/>
  <c r="Q747" i="6"/>
  <c r="P747" i="6"/>
  <c r="O747" i="6"/>
  <c r="N747" i="6"/>
  <c r="M747" i="6"/>
  <c r="U747" i="6" s="1"/>
  <c r="E747" i="6"/>
  <c r="B747" i="6"/>
  <c r="BK746" i="6"/>
  <c r="BJ746" i="6"/>
  <c r="BC746" i="6"/>
  <c r="BB746" i="6"/>
  <c r="BA746" i="6"/>
  <c r="AZ746" i="6"/>
  <c r="AY746" i="6"/>
  <c r="AX746" i="6"/>
  <c r="AW746" i="6"/>
  <c r="AV746" i="6"/>
  <c r="AU746" i="6"/>
  <c r="AT746" i="6"/>
  <c r="AS746" i="6"/>
  <c r="AR746" i="6"/>
  <c r="AQ746" i="6"/>
  <c r="AP746" i="6"/>
  <c r="AO746" i="6"/>
  <c r="AN746" i="6"/>
  <c r="BD746" i="6" s="1"/>
  <c r="AL746" i="6"/>
  <c r="AK746" i="6"/>
  <c r="AJ746" i="6"/>
  <c r="AI746" i="6"/>
  <c r="AH746" i="6"/>
  <c r="AG746" i="6"/>
  <c r="AB746" i="6"/>
  <c r="Z746" i="6"/>
  <c r="Y746" i="6"/>
  <c r="X746" i="6"/>
  <c r="AD746" i="6" s="1"/>
  <c r="V746" i="6"/>
  <c r="T746" i="6"/>
  <c r="S746" i="6"/>
  <c r="R746" i="6"/>
  <c r="Q746" i="6"/>
  <c r="P746" i="6"/>
  <c r="O746" i="6"/>
  <c r="N746" i="6"/>
  <c r="M746" i="6"/>
  <c r="U746" i="6" s="1"/>
  <c r="E746" i="6"/>
  <c r="B746" i="6"/>
  <c r="BK745" i="6"/>
  <c r="BJ745" i="6"/>
  <c r="BC745" i="6"/>
  <c r="BB745" i="6"/>
  <c r="BA745" i="6"/>
  <c r="AZ745" i="6"/>
  <c r="AY745" i="6"/>
  <c r="AX745" i="6"/>
  <c r="AW745" i="6"/>
  <c r="AV745" i="6"/>
  <c r="AU745" i="6"/>
  <c r="AT745" i="6"/>
  <c r="AS745" i="6"/>
  <c r="AR745" i="6"/>
  <c r="AQ745" i="6"/>
  <c r="AP745" i="6"/>
  <c r="AO745" i="6"/>
  <c r="AN745" i="6"/>
  <c r="BD745" i="6" s="1"/>
  <c r="AL745" i="6"/>
  <c r="AK745" i="6"/>
  <c r="AJ745" i="6"/>
  <c r="AI745" i="6"/>
  <c r="AH745" i="6"/>
  <c r="AG745" i="6"/>
  <c r="AM745" i="6" s="1"/>
  <c r="AB745" i="6"/>
  <c r="Z745" i="6"/>
  <c r="Y745" i="6"/>
  <c r="X745" i="6"/>
  <c r="AD745" i="6" s="1"/>
  <c r="V745" i="6"/>
  <c r="T745" i="6"/>
  <c r="S745" i="6"/>
  <c r="R745" i="6"/>
  <c r="Q745" i="6"/>
  <c r="P745" i="6"/>
  <c r="O745" i="6"/>
  <c r="N745" i="6"/>
  <c r="M745" i="6"/>
  <c r="E745" i="6"/>
  <c r="B745" i="6"/>
  <c r="BK744" i="6"/>
  <c r="BJ744" i="6"/>
  <c r="BC744" i="6"/>
  <c r="BB744" i="6"/>
  <c r="BA744" i="6"/>
  <c r="AZ744" i="6"/>
  <c r="AY744" i="6"/>
  <c r="AX744" i="6"/>
  <c r="AW744" i="6"/>
  <c r="AV744" i="6"/>
  <c r="AU744" i="6"/>
  <c r="AT744" i="6"/>
  <c r="AS744" i="6"/>
  <c r="AR744" i="6"/>
  <c r="AQ744" i="6"/>
  <c r="AP744" i="6"/>
  <c r="AO744" i="6"/>
  <c r="AN744" i="6"/>
  <c r="BD744" i="6" s="1"/>
  <c r="AL744" i="6"/>
  <c r="AK744" i="6"/>
  <c r="AJ744" i="6"/>
  <c r="AI744" i="6"/>
  <c r="AH744" i="6"/>
  <c r="AG744" i="6"/>
  <c r="AM744" i="6" s="1"/>
  <c r="AB744" i="6"/>
  <c r="Z744" i="6"/>
  <c r="Y744" i="6"/>
  <c r="X744" i="6"/>
  <c r="AD744" i="6" s="1"/>
  <c r="V744" i="6"/>
  <c r="T744" i="6"/>
  <c r="S744" i="6"/>
  <c r="R744" i="6"/>
  <c r="Q744" i="6"/>
  <c r="P744" i="6"/>
  <c r="O744" i="6"/>
  <c r="N744" i="6"/>
  <c r="M744" i="6"/>
  <c r="E744" i="6"/>
  <c r="B744" i="6"/>
  <c r="BK743" i="6"/>
  <c r="BJ743" i="6"/>
  <c r="BC743" i="6"/>
  <c r="BB743" i="6"/>
  <c r="BA743" i="6"/>
  <c r="AZ743" i="6"/>
  <c r="AY743" i="6"/>
  <c r="AX743" i="6"/>
  <c r="AW743" i="6"/>
  <c r="AV743" i="6"/>
  <c r="AU743" i="6"/>
  <c r="AT743" i="6"/>
  <c r="AS743" i="6"/>
  <c r="AR743" i="6"/>
  <c r="AQ743" i="6"/>
  <c r="AP743" i="6"/>
  <c r="AO743" i="6"/>
  <c r="AN743" i="6"/>
  <c r="BD743" i="6" s="1"/>
  <c r="AL743" i="6"/>
  <c r="AK743" i="6"/>
  <c r="AJ743" i="6"/>
  <c r="AI743" i="6"/>
  <c r="AH743" i="6"/>
  <c r="AG743" i="6"/>
  <c r="AM743" i="6" s="1"/>
  <c r="AB743" i="6"/>
  <c r="Z743" i="6"/>
  <c r="Y743" i="6"/>
  <c r="X743" i="6"/>
  <c r="AD743" i="6" s="1"/>
  <c r="V743" i="6"/>
  <c r="T743" i="6"/>
  <c r="S743" i="6"/>
  <c r="R743" i="6"/>
  <c r="Q743" i="6"/>
  <c r="P743" i="6"/>
  <c r="O743" i="6"/>
  <c r="N743" i="6"/>
  <c r="M743" i="6"/>
  <c r="U743" i="6" s="1"/>
  <c r="E743" i="6"/>
  <c r="B743" i="6"/>
  <c r="BK742" i="6"/>
  <c r="BJ742" i="6"/>
  <c r="BC742" i="6"/>
  <c r="BB742" i="6"/>
  <c r="BA742" i="6"/>
  <c r="AZ742" i="6"/>
  <c r="AY742" i="6"/>
  <c r="AX742" i="6"/>
  <c r="AW742" i="6"/>
  <c r="AV742" i="6"/>
  <c r="AU742" i="6"/>
  <c r="AT742" i="6"/>
  <c r="AS742" i="6"/>
  <c r="AR742" i="6"/>
  <c r="AQ742" i="6"/>
  <c r="AP742" i="6"/>
  <c r="AO742" i="6"/>
  <c r="AN742" i="6"/>
  <c r="BD742" i="6" s="1"/>
  <c r="AL742" i="6"/>
  <c r="AK742" i="6"/>
  <c r="AJ742" i="6"/>
  <c r="AI742" i="6"/>
  <c r="AH742" i="6"/>
  <c r="AG742" i="6"/>
  <c r="AB742" i="6"/>
  <c r="Z742" i="6"/>
  <c r="Y742" i="6"/>
  <c r="X742" i="6"/>
  <c r="AD742" i="6" s="1"/>
  <c r="V742" i="6"/>
  <c r="T742" i="6"/>
  <c r="S742" i="6"/>
  <c r="R742" i="6"/>
  <c r="Q742" i="6"/>
  <c r="P742" i="6"/>
  <c r="O742" i="6"/>
  <c r="N742" i="6"/>
  <c r="M742" i="6"/>
  <c r="U742" i="6" s="1"/>
  <c r="E742" i="6"/>
  <c r="B742" i="6"/>
  <c r="BK741" i="6"/>
  <c r="BJ741" i="6"/>
  <c r="BC741" i="6"/>
  <c r="BB741" i="6"/>
  <c r="BA741" i="6"/>
  <c r="AZ741" i="6"/>
  <c r="AY741" i="6"/>
  <c r="AX741" i="6"/>
  <c r="AW741" i="6"/>
  <c r="AV741" i="6"/>
  <c r="AU741" i="6"/>
  <c r="AT741" i="6"/>
  <c r="AS741" i="6"/>
  <c r="AR741" i="6"/>
  <c r="AQ741" i="6"/>
  <c r="AP741" i="6"/>
  <c r="AO741" i="6"/>
  <c r="AN741" i="6"/>
  <c r="BD741" i="6" s="1"/>
  <c r="AL741" i="6"/>
  <c r="AK741" i="6"/>
  <c r="AJ741" i="6"/>
  <c r="AI741" i="6"/>
  <c r="AH741" i="6"/>
  <c r="AG741" i="6"/>
  <c r="AM741" i="6" s="1"/>
  <c r="AB741" i="6"/>
  <c r="Z741" i="6"/>
  <c r="Y741" i="6"/>
  <c r="X741" i="6"/>
  <c r="AD741" i="6" s="1"/>
  <c r="V741" i="6"/>
  <c r="T741" i="6"/>
  <c r="S741" i="6"/>
  <c r="R741" i="6"/>
  <c r="Q741" i="6"/>
  <c r="P741" i="6"/>
  <c r="O741" i="6"/>
  <c r="N741" i="6"/>
  <c r="M741" i="6"/>
  <c r="E741" i="6"/>
  <c r="B741" i="6"/>
  <c r="BK740" i="6"/>
  <c r="BJ740" i="6"/>
  <c r="BC740" i="6"/>
  <c r="BB740" i="6"/>
  <c r="BA740" i="6"/>
  <c r="AZ740" i="6"/>
  <c r="AY740" i="6"/>
  <c r="AX740" i="6"/>
  <c r="AW740" i="6"/>
  <c r="AV740" i="6"/>
  <c r="AU740" i="6"/>
  <c r="AT740" i="6"/>
  <c r="AS740" i="6"/>
  <c r="AR740" i="6"/>
  <c r="AQ740" i="6"/>
  <c r="AP740" i="6"/>
  <c r="AO740" i="6"/>
  <c r="AN740" i="6"/>
  <c r="BD740" i="6" s="1"/>
  <c r="AL740" i="6"/>
  <c r="AK740" i="6"/>
  <c r="AJ740" i="6"/>
  <c r="AI740" i="6"/>
  <c r="AH740" i="6"/>
  <c r="AG740" i="6"/>
  <c r="AM740" i="6" s="1"/>
  <c r="AB740" i="6"/>
  <c r="Z740" i="6"/>
  <c r="Y740" i="6"/>
  <c r="X740" i="6"/>
  <c r="AD740" i="6" s="1"/>
  <c r="V740" i="6"/>
  <c r="T740" i="6"/>
  <c r="S740" i="6"/>
  <c r="R740" i="6"/>
  <c r="Q740" i="6"/>
  <c r="P740" i="6"/>
  <c r="O740" i="6"/>
  <c r="N740" i="6"/>
  <c r="M740" i="6"/>
  <c r="E740" i="6"/>
  <c r="B740" i="6"/>
  <c r="BK739" i="6"/>
  <c r="BJ739" i="6"/>
  <c r="BC739" i="6"/>
  <c r="BB739" i="6"/>
  <c r="BA739" i="6"/>
  <c r="AZ739" i="6"/>
  <c r="AY739" i="6"/>
  <c r="AX739" i="6"/>
  <c r="AW739" i="6"/>
  <c r="AV739" i="6"/>
  <c r="AU739" i="6"/>
  <c r="AT739" i="6"/>
  <c r="AS739" i="6"/>
  <c r="AR739" i="6"/>
  <c r="AQ739" i="6"/>
  <c r="AP739" i="6"/>
  <c r="AO739" i="6"/>
  <c r="AN739" i="6"/>
  <c r="BD739" i="6" s="1"/>
  <c r="AL739" i="6"/>
  <c r="AK739" i="6"/>
  <c r="AJ739" i="6"/>
  <c r="AI739" i="6"/>
  <c r="AH739" i="6"/>
  <c r="AG739" i="6"/>
  <c r="AM739" i="6" s="1"/>
  <c r="AB739" i="6"/>
  <c r="Z739" i="6"/>
  <c r="Y739" i="6"/>
  <c r="X739" i="6"/>
  <c r="AD739" i="6" s="1"/>
  <c r="V739" i="6"/>
  <c r="T739" i="6"/>
  <c r="S739" i="6"/>
  <c r="R739" i="6"/>
  <c r="Q739" i="6"/>
  <c r="P739" i="6"/>
  <c r="O739" i="6"/>
  <c r="N739" i="6"/>
  <c r="M739" i="6"/>
  <c r="U739" i="6" s="1"/>
  <c r="E739" i="6"/>
  <c r="B739" i="6"/>
  <c r="BK738" i="6"/>
  <c r="BJ738" i="6"/>
  <c r="BC738" i="6"/>
  <c r="BB738" i="6"/>
  <c r="BA738" i="6"/>
  <c r="AZ738" i="6"/>
  <c r="AY738" i="6"/>
  <c r="AX738" i="6"/>
  <c r="AW738" i="6"/>
  <c r="AV738" i="6"/>
  <c r="AU738" i="6"/>
  <c r="AT738" i="6"/>
  <c r="AS738" i="6"/>
  <c r="AR738" i="6"/>
  <c r="AQ738" i="6"/>
  <c r="AP738" i="6"/>
  <c r="AO738" i="6"/>
  <c r="AN738" i="6"/>
  <c r="BD738" i="6" s="1"/>
  <c r="AL738" i="6"/>
  <c r="AK738" i="6"/>
  <c r="AJ738" i="6"/>
  <c r="AI738" i="6"/>
  <c r="AH738" i="6"/>
  <c r="AG738" i="6"/>
  <c r="AB738" i="6"/>
  <c r="Z738" i="6"/>
  <c r="Y738" i="6"/>
  <c r="X738" i="6"/>
  <c r="AD738" i="6" s="1"/>
  <c r="V738" i="6"/>
  <c r="T738" i="6"/>
  <c r="S738" i="6"/>
  <c r="R738" i="6"/>
  <c r="Q738" i="6"/>
  <c r="P738" i="6"/>
  <c r="O738" i="6"/>
  <c r="N738" i="6"/>
  <c r="M738" i="6"/>
  <c r="U738" i="6" s="1"/>
  <c r="E738" i="6"/>
  <c r="B738" i="6"/>
  <c r="BK737" i="6"/>
  <c r="BJ737" i="6"/>
  <c r="BC737" i="6"/>
  <c r="BB737" i="6"/>
  <c r="BA737" i="6"/>
  <c r="AZ737" i="6"/>
  <c r="AY737" i="6"/>
  <c r="AX737" i="6"/>
  <c r="AW737" i="6"/>
  <c r="AV737" i="6"/>
  <c r="AU737" i="6"/>
  <c r="AT737" i="6"/>
  <c r="AS737" i="6"/>
  <c r="AR737" i="6"/>
  <c r="AQ737" i="6"/>
  <c r="AP737" i="6"/>
  <c r="AO737" i="6"/>
  <c r="AN737" i="6"/>
  <c r="BD737" i="6" s="1"/>
  <c r="AL737" i="6"/>
  <c r="AK737" i="6"/>
  <c r="AJ737" i="6"/>
  <c r="AI737" i="6"/>
  <c r="AH737" i="6"/>
  <c r="AG737" i="6"/>
  <c r="AM737" i="6" s="1"/>
  <c r="AB737" i="6"/>
  <c r="Z737" i="6"/>
  <c r="Y737" i="6"/>
  <c r="X737" i="6"/>
  <c r="AD737" i="6" s="1"/>
  <c r="V737" i="6"/>
  <c r="T737" i="6"/>
  <c r="S737" i="6"/>
  <c r="R737" i="6"/>
  <c r="Q737" i="6"/>
  <c r="P737" i="6"/>
  <c r="O737" i="6"/>
  <c r="N737" i="6"/>
  <c r="M737" i="6"/>
  <c r="E737" i="6"/>
  <c r="B737" i="6"/>
  <c r="BK736" i="6"/>
  <c r="BJ736" i="6"/>
  <c r="BC736" i="6"/>
  <c r="BB736" i="6"/>
  <c r="BA736" i="6"/>
  <c r="AZ736" i="6"/>
  <c r="AY736" i="6"/>
  <c r="AX736" i="6"/>
  <c r="AW736" i="6"/>
  <c r="AV736" i="6"/>
  <c r="AU736" i="6"/>
  <c r="AT736" i="6"/>
  <c r="AS736" i="6"/>
  <c r="AR736" i="6"/>
  <c r="AQ736" i="6"/>
  <c r="AP736" i="6"/>
  <c r="AO736" i="6"/>
  <c r="AN736" i="6"/>
  <c r="BD736" i="6" s="1"/>
  <c r="AL736" i="6"/>
  <c r="AK736" i="6"/>
  <c r="AJ736" i="6"/>
  <c r="AI736" i="6"/>
  <c r="AH736" i="6"/>
  <c r="AG736" i="6"/>
  <c r="AM736" i="6" s="1"/>
  <c r="AB736" i="6"/>
  <c r="Z736" i="6"/>
  <c r="Y736" i="6"/>
  <c r="X736" i="6"/>
  <c r="AD736" i="6" s="1"/>
  <c r="V736" i="6"/>
  <c r="T736" i="6"/>
  <c r="S736" i="6"/>
  <c r="R736" i="6"/>
  <c r="Q736" i="6"/>
  <c r="P736" i="6"/>
  <c r="O736" i="6"/>
  <c r="N736" i="6"/>
  <c r="M736" i="6"/>
  <c r="E736" i="6"/>
  <c r="B736" i="6"/>
  <c r="BK735" i="6"/>
  <c r="BJ735" i="6"/>
  <c r="BC735" i="6"/>
  <c r="BB735" i="6"/>
  <c r="BA735" i="6"/>
  <c r="AZ735" i="6"/>
  <c r="AY735" i="6"/>
  <c r="AX735" i="6"/>
  <c r="AW735" i="6"/>
  <c r="AV735" i="6"/>
  <c r="AU735" i="6"/>
  <c r="AT735" i="6"/>
  <c r="AS735" i="6"/>
  <c r="AR735" i="6"/>
  <c r="AQ735" i="6"/>
  <c r="AP735" i="6"/>
  <c r="AO735" i="6"/>
  <c r="AN735" i="6"/>
  <c r="BD735" i="6" s="1"/>
  <c r="AL735" i="6"/>
  <c r="AK735" i="6"/>
  <c r="AJ735" i="6"/>
  <c r="AI735" i="6"/>
  <c r="AH735" i="6"/>
  <c r="AG735" i="6"/>
  <c r="AM735" i="6" s="1"/>
  <c r="AB735" i="6"/>
  <c r="Z735" i="6"/>
  <c r="Y735" i="6"/>
  <c r="X735" i="6"/>
  <c r="AD735" i="6" s="1"/>
  <c r="V735" i="6"/>
  <c r="T735" i="6"/>
  <c r="S735" i="6"/>
  <c r="R735" i="6"/>
  <c r="Q735" i="6"/>
  <c r="P735" i="6"/>
  <c r="O735" i="6"/>
  <c r="N735" i="6"/>
  <c r="M735" i="6"/>
  <c r="U735" i="6" s="1"/>
  <c r="E735" i="6"/>
  <c r="B735" i="6"/>
  <c r="BK734" i="6"/>
  <c r="BJ734" i="6"/>
  <c r="BC734" i="6"/>
  <c r="BB734" i="6"/>
  <c r="BA734" i="6"/>
  <c r="AZ734" i="6"/>
  <c r="AY734" i="6"/>
  <c r="AX734" i="6"/>
  <c r="AW734" i="6"/>
  <c r="AV734" i="6"/>
  <c r="AU734" i="6"/>
  <c r="AT734" i="6"/>
  <c r="AS734" i="6"/>
  <c r="AR734" i="6"/>
  <c r="AQ734" i="6"/>
  <c r="AP734" i="6"/>
  <c r="AO734" i="6"/>
  <c r="AN734" i="6"/>
  <c r="BD734" i="6" s="1"/>
  <c r="AL734" i="6"/>
  <c r="AK734" i="6"/>
  <c r="AJ734" i="6"/>
  <c r="AI734" i="6"/>
  <c r="AH734" i="6"/>
  <c r="AG734" i="6"/>
  <c r="AB734" i="6"/>
  <c r="Z734" i="6"/>
  <c r="Y734" i="6"/>
  <c r="X734" i="6"/>
  <c r="AD734" i="6" s="1"/>
  <c r="V734" i="6"/>
  <c r="T734" i="6"/>
  <c r="S734" i="6"/>
  <c r="R734" i="6"/>
  <c r="Q734" i="6"/>
  <c r="P734" i="6"/>
  <c r="O734" i="6"/>
  <c r="N734" i="6"/>
  <c r="M734" i="6"/>
  <c r="U734" i="6" s="1"/>
  <c r="E734" i="6"/>
  <c r="B734" i="6"/>
  <c r="BK733" i="6"/>
  <c r="BJ733" i="6"/>
  <c r="BC733" i="6"/>
  <c r="BB733" i="6"/>
  <c r="BA733" i="6"/>
  <c r="AZ733" i="6"/>
  <c r="AY733" i="6"/>
  <c r="AX733" i="6"/>
  <c r="AW733" i="6"/>
  <c r="AV733" i="6"/>
  <c r="AU733" i="6"/>
  <c r="AT733" i="6"/>
  <c r="AS733" i="6"/>
  <c r="AR733" i="6"/>
  <c r="AQ733" i="6"/>
  <c r="AP733" i="6"/>
  <c r="AO733" i="6"/>
  <c r="AN733" i="6"/>
  <c r="BD733" i="6" s="1"/>
  <c r="AL733" i="6"/>
  <c r="AK733" i="6"/>
  <c r="AJ733" i="6"/>
  <c r="AI733" i="6"/>
  <c r="AH733" i="6"/>
  <c r="AG733" i="6"/>
  <c r="AM733" i="6" s="1"/>
  <c r="AB733" i="6"/>
  <c r="Z733" i="6"/>
  <c r="Y733" i="6"/>
  <c r="X733" i="6"/>
  <c r="AD733" i="6" s="1"/>
  <c r="V733" i="6"/>
  <c r="T733" i="6"/>
  <c r="S733" i="6"/>
  <c r="R733" i="6"/>
  <c r="Q733" i="6"/>
  <c r="P733" i="6"/>
  <c r="O733" i="6"/>
  <c r="N733" i="6"/>
  <c r="M733" i="6"/>
  <c r="E733" i="6"/>
  <c r="B733" i="6"/>
  <c r="BK732" i="6"/>
  <c r="BJ732" i="6"/>
  <c r="BC732" i="6"/>
  <c r="BB732" i="6"/>
  <c r="BA732" i="6"/>
  <c r="AZ732" i="6"/>
  <c r="AY732" i="6"/>
  <c r="AX732" i="6"/>
  <c r="AW732" i="6"/>
  <c r="AV732" i="6"/>
  <c r="AU732" i="6"/>
  <c r="AT732" i="6"/>
  <c r="AS732" i="6"/>
  <c r="AR732" i="6"/>
  <c r="AQ732" i="6"/>
  <c r="AP732" i="6"/>
  <c r="AO732" i="6"/>
  <c r="AN732" i="6"/>
  <c r="BD732" i="6" s="1"/>
  <c r="AL732" i="6"/>
  <c r="AK732" i="6"/>
  <c r="AJ732" i="6"/>
  <c r="AI732" i="6"/>
  <c r="AH732" i="6"/>
  <c r="AG732" i="6"/>
  <c r="AM732" i="6" s="1"/>
  <c r="AB732" i="6"/>
  <c r="Z732" i="6"/>
  <c r="Y732" i="6"/>
  <c r="X732" i="6"/>
  <c r="AD732" i="6" s="1"/>
  <c r="V732" i="6"/>
  <c r="T732" i="6"/>
  <c r="S732" i="6"/>
  <c r="R732" i="6"/>
  <c r="Q732" i="6"/>
  <c r="P732" i="6"/>
  <c r="O732" i="6"/>
  <c r="N732" i="6"/>
  <c r="M732" i="6"/>
  <c r="E732" i="6"/>
  <c r="B732" i="6"/>
  <c r="BK731" i="6"/>
  <c r="BJ731" i="6"/>
  <c r="BC731" i="6"/>
  <c r="BB731" i="6"/>
  <c r="BA731" i="6"/>
  <c r="AZ731" i="6"/>
  <c r="AY731" i="6"/>
  <c r="AX731" i="6"/>
  <c r="AW731" i="6"/>
  <c r="AV731" i="6"/>
  <c r="AU731" i="6"/>
  <c r="AT731" i="6"/>
  <c r="AS731" i="6"/>
  <c r="AR731" i="6"/>
  <c r="AQ731" i="6"/>
  <c r="AP731" i="6"/>
  <c r="AO731" i="6"/>
  <c r="AN731" i="6"/>
  <c r="BD731" i="6" s="1"/>
  <c r="AL731" i="6"/>
  <c r="AK731" i="6"/>
  <c r="AJ731" i="6"/>
  <c r="AI731" i="6"/>
  <c r="AH731" i="6"/>
  <c r="AG731" i="6"/>
  <c r="AM731" i="6" s="1"/>
  <c r="AB731" i="6"/>
  <c r="Z731" i="6"/>
  <c r="Y731" i="6"/>
  <c r="X731" i="6"/>
  <c r="AD731" i="6" s="1"/>
  <c r="V731" i="6"/>
  <c r="T731" i="6"/>
  <c r="S731" i="6"/>
  <c r="R731" i="6"/>
  <c r="Q731" i="6"/>
  <c r="P731" i="6"/>
  <c r="O731" i="6"/>
  <c r="N731" i="6"/>
  <c r="M731" i="6"/>
  <c r="U731" i="6" s="1"/>
  <c r="E731" i="6"/>
  <c r="B731" i="6"/>
  <c r="BK730" i="6"/>
  <c r="BJ730" i="6"/>
  <c r="BC730" i="6"/>
  <c r="BB730" i="6"/>
  <c r="BA730" i="6"/>
  <c r="AZ730" i="6"/>
  <c r="AY730" i="6"/>
  <c r="AX730" i="6"/>
  <c r="AW730" i="6"/>
  <c r="AV730" i="6"/>
  <c r="AU730" i="6"/>
  <c r="AT730" i="6"/>
  <c r="AS730" i="6"/>
  <c r="AR730" i="6"/>
  <c r="AQ730" i="6"/>
  <c r="AP730" i="6"/>
  <c r="AO730" i="6"/>
  <c r="AN730" i="6"/>
  <c r="BD730" i="6" s="1"/>
  <c r="AL730" i="6"/>
  <c r="AK730" i="6"/>
  <c r="AJ730" i="6"/>
  <c r="AI730" i="6"/>
  <c r="AH730" i="6"/>
  <c r="AG730" i="6"/>
  <c r="AB730" i="6"/>
  <c r="Z730" i="6"/>
  <c r="Y730" i="6"/>
  <c r="X730" i="6"/>
  <c r="AD730" i="6" s="1"/>
  <c r="V730" i="6"/>
  <c r="T730" i="6"/>
  <c r="S730" i="6"/>
  <c r="R730" i="6"/>
  <c r="Q730" i="6"/>
  <c r="P730" i="6"/>
  <c r="O730" i="6"/>
  <c r="N730" i="6"/>
  <c r="M730" i="6"/>
  <c r="U730" i="6" s="1"/>
  <c r="E730" i="6"/>
  <c r="B730" i="6"/>
  <c r="BK729" i="6"/>
  <c r="BJ729" i="6"/>
  <c r="BC729" i="6"/>
  <c r="BB729" i="6"/>
  <c r="BA729" i="6"/>
  <c r="AZ729" i="6"/>
  <c r="AY729" i="6"/>
  <c r="AX729" i="6"/>
  <c r="AW729" i="6"/>
  <c r="AV729" i="6"/>
  <c r="AU729" i="6"/>
  <c r="AT729" i="6"/>
  <c r="AS729" i="6"/>
  <c r="AR729" i="6"/>
  <c r="AQ729" i="6"/>
  <c r="AP729" i="6"/>
  <c r="AO729" i="6"/>
  <c r="AN729" i="6"/>
  <c r="BD729" i="6" s="1"/>
  <c r="AL729" i="6"/>
  <c r="AK729" i="6"/>
  <c r="AJ729" i="6"/>
  <c r="AI729" i="6"/>
  <c r="AH729" i="6"/>
  <c r="AG729" i="6"/>
  <c r="AM729" i="6" s="1"/>
  <c r="AB729" i="6"/>
  <c r="Z729" i="6"/>
  <c r="Y729" i="6"/>
  <c r="X729" i="6"/>
  <c r="AD729" i="6" s="1"/>
  <c r="V729" i="6"/>
  <c r="T729" i="6"/>
  <c r="S729" i="6"/>
  <c r="R729" i="6"/>
  <c r="Q729" i="6"/>
  <c r="P729" i="6"/>
  <c r="O729" i="6"/>
  <c r="N729" i="6"/>
  <c r="M729" i="6"/>
  <c r="E729" i="6"/>
  <c r="B729" i="6"/>
  <c r="BK728" i="6"/>
  <c r="BJ728" i="6"/>
  <c r="BC728" i="6"/>
  <c r="BB728" i="6"/>
  <c r="BA728" i="6"/>
  <c r="AZ728" i="6"/>
  <c r="AY728" i="6"/>
  <c r="AX728" i="6"/>
  <c r="AW728" i="6"/>
  <c r="AV728" i="6"/>
  <c r="AU728" i="6"/>
  <c r="AT728" i="6"/>
  <c r="AS728" i="6"/>
  <c r="AR728" i="6"/>
  <c r="AQ728" i="6"/>
  <c r="AP728" i="6"/>
  <c r="AO728" i="6"/>
  <c r="AN728" i="6"/>
  <c r="BD728" i="6" s="1"/>
  <c r="AL728" i="6"/>
  <c r="AK728" i="6"/>
  <c r="AJ728" i="6"/>
  <c r="AI728" i="6"/>
  <c r="AH728" i="6"/>
  <c r="AG728" i="6"/>
  <c r="AM728" i="6" s="1"/>
  <c r="AB728" i="6"/>
  <c r="Z728" i="6"/>
  <c r="Y728" i="6"/>
  <c r="X728" i="6"/>
  <c r="AD728" i="6" s="1"/>
  <c r="V728" i="6"/>
  <c r="T728" i="6"/>
  <c r="S728" i="6"/>
  <c r="R728" i="6"/>
  <c r="Q728" i="6"/>
  <c r="P728" i="6"/>
  <c r="O728" i="6"/>
  <c r="N728" i="6"/>
  <c r="M728" i="6"/>
  <c r="E728" i="6"/>
  <c r="B728" i="6"/>
  <c r="BK727" i="6"/>
  <c r="BJ727" i="6"/>
  <c r="BC727" i="6"/>
  <c r="BB727" i="6"/>
  <c r="BA727" i="6"/>
  <c r="AZ727" i="6"/>
  <c r="AY727" i="6"/>
  <c r="AX727" i="6"/>
  <c r="AW727" i="6"/>
  <c r="AV727" i="6"/>
  <c r="AU727" i="6"/>
  <c r="AT727" i="6"/>
  <c r="AS727" i="6"/>
  <c r="AR727" i="6"/>
  <c r="AQ727" i="6"/>
  <c r="AP727" i="6"/>
  <c r="AO727" i="6"/>
  <c r="AN727" i="6"/>
  <c r="BD727" i="6" s="1"/>
  <c r="AL727" i="6"/>
  <c r="AK727" i="6"/>
  <c r="AJ727" i="6"/>
  <c r="AI727" i="6"/>
  <c r="AH727" i="6"/>
  <c r="AG727" i="6"/>
  <c r="AM727" i="6" s="1"/>
  <c r="AB727" i="6"/>
  <c r="Z727" i="6"/>
  <c r="Y727" i="6"/>
  <c r="X727" i="6"/>
  <c r="AD727" i="6" s="1"/>
  <c r="V727" i="6"/>
  <c r="T727" i="6"/>
  <c r="S727" i="6"/>
  <c r="R727" i="6"/>
  <c r="Q727" i="6"/>
  <c r="P727" i="6"/>
  <c r="O727" i="6"/>
  <c r="N727" i="6"/>
  <c r="M727" i="6"/>
  <c r="U727" i="6" s="1"/>
  <c r="E727" i="6"/>
  <c r="B727" i="6"/>
  <c r="BK726" i="6"/>
  <c r="BJ726" i="6"/>
  <c r="BC726" i="6"/>
  <c r="BB726" i="6"/>
  <c r="BA726" i="6"/>
  <c r="AZ726" i="6"/>
  <c r="AY726" i="6"/>
  <c r="AX726" i="6"/>
  <c r="AW726" i="6"/>
  <c r="AV726" i="6"/>
  <c r="AU726" i="6"/>
  <c r="AT726" i="6"/>
  <c r="AS726" i="6"/>
  <c r="AR726" i="6"/>
  <c r="AQ726" i="6"/>
  <c r="AP726" i="6"/>
  <c r="AO726" i="6"/>
  <c r="AN726" i="6"/>
  <c r="BD726" i="6" s="1"/>
  <c r="AL726" i="6"/>
  <c r="AK726" i="6"/>
  <c r="AJ726" i="6"/>
  <c r="AI726" i="6"/>
  <c r="AH726" i="6"/>
  <c r="AG726" i="6"/>
  <c r="AB726" i="6"/>
  <c r="Z726" i="6"/>
  <c r="Y726" i="6"/>
  <c r="X726" i="6"/>
  <c r="AD726" i="6" s="1"/>
  <c r="V726" i="6"/>
  <c r="T726" i="6"/>
  <c r="S726" i="6"/>
  <c r="R726" i="6"/>
  <c r="Q726" i="6"/>
  <c r="P726" i="6"/>
  <c r="O726" i="6"/>
  <c r="N726" i="6"/>
  <c r="M726" i="6"/>
  <c r="U726" i="6" s="1"/>
  <c r="E726" i="6"/>
  <c r="B726" i="6"/>
  <c r="BK725" i="6"/>
  <c r="BJ725" i="6"/>
  <c r="BC725" i="6"/>
  <c r="BB725" i="6"/>
  <c r="BA725" i="6"/>
  <c r="AZ725" i="6"/>
  <c r="AY725" i="6"/>
  <c r="AX725" i="6"/>
  <c r="AW725" i="6"/>
  <c r="AV725" i="6"/>
  <c r="AU725" i="6"/>
  <c r="AT725" i="6"/>
  <c r="AS725" i="6"/>
  <c r="AR725" i="6"/>
  <c r="AQ725" i="6"/>
  <c r="AP725" i="6"/>
  <c r="AO725" i="6"/>
  <c r="AN725" i="6"/>
  <c r="BD725" i="6" s="1"/>
  <c r="AL725" i="6"/>
  <c r="AK725" i="6"/>
  <c r="AJ725" i="6"/>
  <c r="AI725" i="6"/>
  <c r="AH725" i="6"/>
  <c r="AG725" i="6"/>
  <c r="AM725" i="6" s="1"/>
  <c r="AB725" i="6"/>
  <c r="Z725" i="6"/>
  <c r="Y725" i="6"/>
  <c r="X725" i="6"/>
  <c r="AD725" i="6" s="1"/>
  <c r="V725" i="6"/>
  <c r="T725" i="6"/>
  <c r="S725" i="6"/>
  <c r="R725" i="6"/>
  <c r="Q725" i="6"/>
  <c r="P725" i="6"/>
  <c r="O725" i="6"/>
  <c r="N725" i="6"/>
  <c r="M725" i="6"/>
  <c r="E725" i="6"/>
  <c r="B725" i="6"/>
  <c r="BK724" i="6"/>
  <c r="BJ724" i="6"/>
  <c r="BC724" i="6"/>
  <c r="BB724" i="6"/>
  <c r="BA724" i="6"/>
  <c r="AZ724" i="6"/>
  <c r="AY724" i="6"/>
  <c r="AX724" i="6"/>
  <c r="AW724" i="6"/>
  <c r="AV724" i="6"/>
  <c r="AU724" i="6"/>
  <c r="AT724" i="6"/>
  <c r="AS724" i="6"/>
  <c r="AR724" i="6"/>
  <c r="AQ724" i="6"/>
  <c r="AP724" i="6"/>
  <c r="AO724" i="6"/>
  <c r="AN724" i="6"/>
  <c r="BD724" i="6" s="1"/>
  <c r="AL724" i="6"/>
  <c r="AK724" i="6"/>
  <c r="AJ724" i="6"/>
  <c r="AI724" i="6"/>
  <c r="AH724" i="6"/>
  <c r="AG724" i="6"/>
  <c r="AM724" i="6" s="1"/>
  <c r="AB724" i="6"/>
  <c r="Z724" i="6"/>
  <c r="Y724" i="6"/>
  <c r="X724" i="6"/>
  <c r="AD724" i="6" s="1"/>
  <c r="V724" i="6"/>
  <c r="T724" i="6"/>
  <c r="S724" i="6"/>
  <c r="R724" i="6"/>
  <c r="Q724" i="6"/>
  <c r="P724" i="6"/>
  <c r="O724" i="6"/>
  <c r="N724" i="6"/>
  <c r="M724" i="6"/>
  <c r="E724" i="6"/>
  <c r="B724" i="6"/>
  <c r="BK723" i="6"/>
  <c r="BJ723" i="6"/>
  <c r="BC723" i="6"/>
  <c r="BB723" i="6"/>
  <c r="BA723" i="6"/>
  <c r="AZ723" i="6"/>
  <c r="AY723" i="6"/>
  <c r="AX723" i="6"/>
  <c r="AW723" i="6"/>
  <c r="AV723" i="6"/>
  <c r="AU723" i="6"/>
  <c r="AT723" i="6"/>
  <c r="AS723" i="6"/>
  <c r="AR723" i="6"/>
  <c r="AQ723" i="6"/>
  <c r="AP723" i="6"/>
  <c r="AO723" i="6"/>
  <c r="AN723" i="6"/>
  <c r="BD723" i="6" s="1"/>
  <c r="AL723" i="6"/>
  <c r="AK723" i="6"/>
  <c r="AJ723" i="6"/>
  <c r="AI723" i="6"/>
  <c r="AH723" i="6"/>
  <c r="AG723" i="6"/>
  <c r="AM723" i="6" s="1"/>
  <c r="AB723" i="6"/>
  <c r="Z723" i="6"/>
  <c r="Y723" i="6"/>
  <c r="X723" i="6"/>
  <c r="AD723" i="6" s="1"/>
  <c r="V723" i="6"/>
  <c r="T723" i="6"/>
  <c r="S723" i="6"/>
  <c r="R723" i="6"/>
  <c r="Q723" i="6"/>
  <c r="P723" i="6"/>
  <c r="O723" i="6"/>
  <c r="N723" i="6"/>
  <c r="M723" i="6"/>
  <c r="U723" i="6" s="1"/>
  <c r="E723" i="6"/>
  <c r="B723" i="6"/>
  <c r="BK722" i="6"/>
  <c r="BJ722" i="6"/>
  <c r="BC722" i="6"/>
  <c r="BB722" i="6"/>
  <c r="BA722" i="6"/>
  <c r="AZ722" i="6"/>
  <c r="AY722" i="6"/>
  <c r="AX722" i="6"/>
  <c r="AW722" i="6"/>
  <c r="AV722" i="6"/>
  <c r="AU722" i="6"/>
  <c r="AT722" i="6"/>
  <c r="AS722" i="6"/>
  <c r="AR722" i="6"/>
  <c r="AQ722" i="6"/>
  <c r="AP722" i="6"/>
  <c r="AO722" i="6"/>
  <c r="AN722" i="6"/>
  <c r="BD722" i="6" s="1"/>
  <c r="AL722" i="6"/>
  <c r="AK722" i="6"/>
  <c r="AJ722" i="6"/>
  <c r="AI722" i="6"/>
  <c r="AH722" i="6"/>
  <c r="AG722" i="6"/>
  <c r="AB722" i="6"/>
  <c r="Z722" i="6"/>
  <c r="Y722" i="6"/>
  <c r="X722" i="6"/>
  <c r="AD722" i="6" s="1"/>
  <c r="V722" i="6"/>
  <c r="T722" i="6"/>
  <c r="S722" i="6"/>
  <c r="R722" i="6"/>
  <c r="Q722" i="6"/>
  <c r="P722" i="6"/>
  <c r="O722" i="6"/>
  <c r="N722" i="6"/>
  <c r="M722" i="6"/>
  <c r="U722" i="6" s="1"/>
  <c r="E722" i="6"/>
  <c r="B722" i="6"/>
  <c r="BK721" i="6"/>
  <c r="BJ721" i="6"/>
  <c r="BC721" i="6"/>
  <c r="BB721" i="6"/>
  <c r="BA721" i="6"/>
  <c r="AZ721" i="6"/>
  <c r="AY721" i="6"/>
  <c r="AX721" i="6"/>
  <c r="AW721" i="6"/>
  <c r="AV721" i="6"/>
  <c r="AU721" i="6"/>
  <c r="AT721" i="6"/>
  <c r="AS721" i="6"/>
  <c r="AR721" i="6"/>
  <c r="AQ721" i="6"/>
  <c r="AP721" i="6"/>
  <c r="AO721" i="6"/>
  <c r="AN721" i="6"/>
  <c r="BD721" i="6" s="1"/>
  <c r="AL721" i="6"/>
  <c r="AK721" i="6"/>
  <c r="AJ721" i="6"/>
  <c r="AI721" i="6"/>
  <c r="AH721" i="6"/>
  <c r="AG721" i="6"/>
  <c r="AM721" i="6" s="1"/>
  <c r="AB721" i="6"/>
  <c r="Z721" i="6"/>
  <c r="Y721" i="6"/>
  <c r="X721" i="6"/>
  <c r="AD721" i="6" s="1"/>
  <c r="V721" i="6"/>
  <c r="T721" i="6"/>
  <c r="S721" i="6"/>
  <c r="R721" i="6"/>
  <c r="Q721" i="6"/>
  <c r="P721" i="6"/>
  <c r="O721" i="6"/>
  <c r="N721" i="6"/>
  <c r="M721" i="6"/>
  <c r="E721" i="6"/>
  <c r="B721" i="6"/>
  <c r="BK720" i="6"/>
  <c r="BJ720" i="6"/>
  <c r="BC720" i="6"/>
  <c r="BB720" i="6"/>
  <c r="BA720" i="6"/>
  <c r="AZ720" i="6"/>
  <c r="AY720" i="6"/>
  <c r="AX720" i="6"/>
  <c r="AW720" i="6"/>
  <c r="AV720" i="6"/>
  <c r="AU720" i="6"/>
  <c r="AT720" i="6"/>
  <c r="AS720" i="6"/>
  <c r="AR720" i="6"/>
  <c r="AQ720" i="6"/>
  <c r="AP720" i="6"/>
  <c r="AO720" i="6"/>
  <c r="AN720" i="6"/>
  <c r="BD720" i="6" s="1"/>
  <c r="AL720" i="6"/>
  <c r="AK720" i="6"/>
  <c r="AJ720" i="6"/>
  <c r="AI720" i="6"/>
  <c r="AH720" i="6"/>
  <c r="AG720" i="6"/>
  <c r="AM720" i="6" s="1"/>
  <c r="AB720" i="6"/>
  <c r="Z720" i="6"/>
  <c r="Y720" i="6"/>
  <c r="X720" i="6"/>
  <c r="AD720" i="6" s="1"/>
  <c r="V720" i="6"/>
  <c r="T720" i="6"/>
  <c r="S720" i="6"/>
  <c r="R720" i="6"/>
  <c r="Q720" i="6"/>
  <c r="P720" i="6"/>
  <c r="O720" i="6"/>
  <c r="N720" i="6"/>
  <c r="M720" i="6"/>
  <c r="E720" i="6"/>
  <c r="B720" i="6"/>
  <c r="BK719" i="6"/>
  <c r="BJ719" i="6"/>
  <c r="BC719" i="6"/>
  <c r="BB719" i="6"/>
  <c r="BA719" i="6"/>
  <c r="AZ719" i="6"/>
  <c r="AY719" i="6"/>
  <c r="AX719" i="6"/>
  <c r="AW719" i="6"/>
  <c r="AV719" i="6"/>
  <c r="AU719" i="6"/>
  <c r="AT719" i="6"/>
  <c r="AS719" i="6"/>
  <c r="AR719" i="6"/>
  <c r="AQ719" i="6"/>
  <c r="AP719" i="6"/>
  <c r="AO719" i="6"/>
  <c r="AN719" i="6"/>
  <c r="BD719" i="6" s="1"/>
  <c r="AL719" i="6"/>
  <c r="AK719" i="6"/>
  <c r="AJ719" i="6"/>
  <c r="AI719" i="6"/>
  <c r="AH719" i="6"/>
  <c r="AG719" i="6"/>
  <c r="AM719" i="6" s="1"/>
  <c r="AB719" i="6"/>
  <c r="Z719" i="6"/>
  <c r="Y719" i="6"/>
  <c r="X719" i="6"/>
  <c r="AD719" i="6" s="1"/>
  <c r="V719" i="6"/>
  <c r="T719" i="6"/>
  <c r="S719" i="6"/>
  <c r="R719" i="6"/>
  <c r="Q719" i="6"/>
  <c r="P719" i="6"/>
  <c r="O719" i="6"/>
  <c r="N719" i="6"/>
  <c r="M719" i="6"/>
  <c r="U719" i="6" s="1"/>
  <c r="E719" i="6"/>
  <c r="B719" i="6"/>
  <c r="BK718" i="6"/>
  <c r="BJ718" i="6"/>
  <c r="BC718" i="6"/>
  <c r="BB718" i="6"/>
  <c r="BA718" i="6"/>
  <c r="AZ718" i="6"/>
  <c r="AY718" i="6"/>
  <c r="AX718" i="6"/>
  <c r="AW718" i="6"/>
  <c r="AV718" i="6"/>
  <c r="AU718" i="6"/>
  <c r="AT718" i="6"/>
  <c r="AS718" i="6"/>
  <c r="AR718" i="6"/>
  <c r="AQ718" i="6"/>
  <c r="AP718" i="6"/>
  <c r="AO718" i="6"/>
  <c r="AN718" i="6"/>
  <c r="BD718" i="6" s="1"/>
  <c r="AL718" i="6"/>
  <c r="AK718" i="6"/>
  <c r="AJ718" i="6"/>
  <c r="AI718" i="6"/>
  <c r="AH718" i="6"/>
  <c r="AG718" i="6"/>
  <c r="AB718" i="6"/>
  <c r="Z718" i="6"/>
  <c r="Y718" i="6"/>
  <c r="X718" i="6"/>
  <c r="AD718" i="6" s="1"/>
  <c r="V718" i="6"/>
  <c r="T718" i="6"/>
  <c r="S718" i="6"/>
  <c r="R718" i="6"/>
  <c r="Q718" i="6"/>
  <c r="P718" i="6"/>
  <c r="O718" i="6"/>
  <c r="N718" i="6"/>
  <c r="M718" i="6"/>
  <c r="U718" i="6" s="1"/>
  <c r="E718" i="6"/>
  <c r="B718" i="6"/>
  <c r="BK717" i="6"/>
  <c r="BJ717" i="6"/>
  <c r="BC717" i="6"/>
  <c r="BB717" i="6"/>
  <c r="BA717" i="6"/>
  <c r="AZ717" i="6"/>
  <c r="AY717" i="6"/>
  <c r="AX717" i="6"/>
  <c r="AW717" i="6"/>
  <c r="AV717" i="6"/>
  <c r="AU717" i="6"/>
  <c r="AT717" i="6"/>
  <c r="AS717" i="6"/>
  <c r="AR717" i="6"/>
  <c r="AQ717" i="6"/>
  <c r="AP717" i="6"/>
  <c r="AO717" i="6"/>
  <c r="AN717" i="6"/>
  <c r="BD717" i="6" s="1"/>
  <c r="AL717" i="6"/>
  <c r="AK717" i="6"/>
  <c r="AJ717" i="6"/>
  <c r="AI717" i="6"/>
  <c r="AH717" i="6"/>
  <c r="AG717" i="6"/>
  <c r="AM717" i="6" s="1"/>
  <c r="AB717" i="6"/>
  <c r="Z717" i="6"/>
  <c r="Y717" i="6"/>
  <c r="X717" i="6"/>
  <c r="AD717" i="6" s="1"/>
  <c r="V717" i="6"/>
  <c r="T717" i="6"/>
  <c r="S717" i="6"/>
  <c r="R717" i="6"/>
  <c r="Q717" i="6"/>
  <c r="P717" i="6"/>
  <c r="O717" i="6"/>
  <c r="N717" i="6"/>
  <c r="M717" i="6"/>
  <c r="E717" i="6"/>
  <c r="B717" i="6"/>
  <c r="BK716" i="6"/>
  <c r="BJ716" i="6"/>
  <c r="BC716" i="6"/>
  <c r="BB716" i="6"/>
  <c r="BA716" i="6"/>
  <c r="AZ716" i="6"/>
  <c r="AY716" i="6"/>
  <c r="AX716" i="6"/>
  <c r="AW716" i="6"/>
  <c r="AV716" i="6"/>
  <c r="AU716" i="6"/>
  <c r="AT716" i="6"/>
  <c r="AS716" i="6"/>
  <c r="AR716" i="6"/>
  <c r="AQ716" i="6"/>
  <c r="AP716" i="6"/>
  <c r="AO716" i="6"/>
  <c r="AN716" i="6"/>
  <c r="BD716" i="6" s="1"/>
  <c r="AL716" i="6"/>
  <c r="AK716" i="6"/>
  <c r="AJ716" i="6"/>
  <c r="AI716" i="6"/>
  <c r="AH716" i="6"/>
  <c r="AG716" i="6"/>
  <c r="AM716" i="6" s="1"/>
  <c r="AB716" i="6"/>
  <c r="Z716" i="6"/>
  <c r="Y716" i="6"/>
  <c r="X716" i="6"/>
  <c r="AD716" i="6" s="1"/>
  <c r="V716" i="6"/>
  <c r="T716" i="6"/>
  <c r="S716" i="6"/>
  <c r="R716" i="6"/>
  <c r="Q716" i="6"/>
  <c r="P716" i="6"/>
  <c r="O716" i="6"/>
  <c r="N716" i="6"/>
  <c r="M716" i="6"/>
  <c r="E716" i="6"/>
  <c r="B716" i="6"/>
  <c r="BK715" i="6"/>
  <c r="BJ715" i="6"/>
  <c r="BC715" i="6"/>
  <c r="BB715" i="6"/>
  <c r="BA715" i="6"/>
  <c r="AZ715" i="6"/>
  <c r="AY715" i="6"/>
  <c r="AX715" i="6"/>
  <c r="AW715" i="6"/>
  <c r="AV715" i="6"/>
  <c r="AU715" i="6"/>
  <c r="AT715" i="6"/>
  <c r="AS715" i="6"/>
  <c r="AR715" i="6"/>
  <c r="AQ715" i="6"/>
  <c r="AP715" i="6"/>
  <c r="AO715" i="6"/>
  <c r="AN715" i="6"/>
  <c r="BD715" i="6" s="1"/>
  <c r="AL715" i="6"/>
  <c r="AK715" i="6"/>
  <c r="AJ715" i="6"/>
  <c r="AI715" i="6"/>
  <c r="AH715" i="6"/>
  <c r="AG715" i="6"/>
  <c r="AM715" i="6" s="1"/>
  <c r="AB715" i="6"/>
  <c r="Z715" i="6"/>
  <c r="Y715" i="6"/>
  <c r="X715" i="6"/>
  <c r="AD715" i="6" s="1"/>
  <c r="V715" i="6"/>
  <c r="T715" i="6"/>
  <c r="S715" i="6"/>
  <c r="R715" i="6"/>
  <c r="Q715" i="6"/>
  <c r="P715" i="6"/>
  <c r="O715" i="6"/>
  <c r="N715" i="6"/>
  <c r="M715" i="6"/>
  <c r="U715" i="6" s="1"/>
  <c r="E715" i="6"/>
  <c r="B715" i="6"/>
  <c r="BK714" i="6"/>
  <c r="BJ714" i="6"/>
  <c r="BC714" i="6"/>
  <c r="BB714" i="6"/>
  <c r="BA714" i="6"/>
  <c r="AZ714" i="6"/>
  <c r="AY714" i="6"/>
  <c r="AX714" i="6"/>
  <c r="AW714" i="6"/>
  <c r="AV714" i="6"/>
  <c r="AU714" i="6"/>
  <c r="AT714" i="6"/>
  <c r="AS714" i="6"/>
  <c r="AR714" i="6"/>
  <c r="AQ714" i="6"/>
  <c r="AP714" i="6"/>
  <c r="AO714" i="6"/>
  <c r="AN714" i="6"/>
  <c r="BD714" i="6" s="1"/>
  <c r="AL714" i="6"/>
  <c r="AK714" i="6"/>
  <c r="AJ714" i="6"/>
  <c r="AI714" i="6"/>
  <c r="AH714" i="6"/>
  <c r="AG714" i="6"/>
  <c r="AB714" i="6"/>
  <c r="Z714" i="6"/>
  <c r="Y714" i="6"/>
  <c r="X714" i="6"/>
  <c r="AD714" i="6" s="1"/>
  <c r="V714" i="6"/>
  <c r="T714" i="6"/>
  <c r="S714" i="6"/>
  <c r="R714" i="6"/>
  <c r="Q714" i="6"/>
  <c r="P714" i="6"/>
  <c r="O714" i="6"/>
  <c r="N714" i="6"/>
  <c r="M714" i="6"/>
  <c r="U714" i="6" s="1"/>
  <c r="E714" i="6"/>
  <c r="B714" i="6"/>
  <c r="BK713" i="6"/>
  <c r="BJ713" i="6"/>
  <c r="BC713" i="6"/>
  <c r="BB713" i="6"/>
  <c r="BA713" i="6"/>
  <c r="AZ713" i="6"/>
  <c r="AY713" i="6"/>
  <c r="AX713" i="6"/>
  <c r="AW713" i="6"/>
  <c r="AV713" i="6"/>
  <c r="AU713" i="6"/>
  <c r="AT713" i="6"/>
  <c r="AS713" i="6"/>
  <c r="AR713" i="6"/>
  <c r="AQ713" i="6"/>
  <c r="AP713" i="6"/>
  <c r="AO713" i="6"/>
  <c r="AN713" i="6"/>
  <c r="BD713" i="6" s="1"/>
  <c r="AL713" i="6"/>
  <c r="AK713" i="6"/>
  <c r="AJ713" i="6"/>
  <c r="AI713" i="6"/>
  <c r="AH713" i="6"/>
  <c r="AG713" i="6"/>
  <c r="AM713" i="6" s="1"/>
  <c r="AB713" i="6"/>
  <c r="Z713" i="6"/>
  <c r="Y713" i="6"/>
  <c r="X713" i="6"/>
  <c r="AD713" i="6" s="1"/>
  <c r="V713" i="6"/>
  <c r="T713" i="6"/>
  <c r="S713" i="6"/>
  <c r="R713" i="6"/>
  <c r="Q713" i="6"/>
  <c r="P713" i="6"/>
  <c r="O713" i="6"/>
  <c r="N713" i="6"/>
  <c r="M713" i="6"/>
  <c r="E713" i="6"/>
  <c r="B713" i="6"/>
  <c r="BK712" i="6"/>
  <c r="BJ712" i="6"/>
  <c r="BC712" i="6"/>
  <c r="BB712" i="6"/>
  <c r="BA712" i="6"/>
  <c r="AZ712" i="6"/>
  <c r="AY712" i="6"/>
  <c r="AX712" i="6"/>
  <c r="AW712" i="6"/>
  <c r="AV712" i="6"/>
  <c r="AU712" i="6"/>
  <c r="AT712" i="6"/>
  <c r="AS712" i="6"/>
  <c r="AR712" i="6"/>
  <c r="AQ712" i="6"/>
  <c r="AP712" i="6"/>
  <c r="AO712" i="6"/>
  <c r="AN712" i="6"/>
  <c r="BD712" i="6" s="1"/>
  <c r="AL712" i="6"/>
  <c r="AK712" i="6"/>
  <c r="AJ712" i="6"/>
  <c r="AI712" i="6"/>
  <c r="AH712" i="6"/>
  <c r="AG712" i="6"/>
  <c r="AM712" i="6" s="1"/>
  <c r="AB712" i="6"/>
  <c r="Z712" i="6"/>
  <c r="Y712" i="6"/>
  <c r="X712" i="6"/>
  <c r="AD712" i="6" s="1"/>
  <c r="V712" i="6"/>
  <c r="T712" i="6"/>
  <c r="S712" i="6"/>
  <c r="R712" i="6"/>
  <c r="Q712" i="6"/>
  <c r="P712" i="6"/>
  <c r="O712" i="6"/>
  <c r="N712" i="6"/>
  <c r="M712" i="6"/>
  <c r="E712" i="6"/>
  <c r="B712" i="6"/>
  <c r="BK711" i="6"/>
  <c r="BJ711" i="6"/>
  <c r="BC711" i="6"/>
  <c r="BB711" i="6"/>
  <c r="BA711" i="6"/>
  <c r="AZ711" i="6"/>
  <c r="AY711" i="6"/>
  <c r="AX711" i="6"/>
  <c r="AW711" i="6"/>
  <c r="AV711" i="6"/>
  <c r="AU711" i="6"/>
  <c r="AT711" i="6"/>
  <c r="AS711" i="6"/>
  <c r="AR711" i="6"/>
  <c r="AQ711" i="6"/>
  <c r="AP711" i="6"/>
  <c r="AO711" i="6"/>
  <c r="AN711" i="6"/>
  <c r="BD711" i="6" s="1"/>
  <c r="AL711" i="6"/>
  <c r="AK711" i="6"/>
  <c r="AJ711" i="6"/>
  <c r="AI711" i="6"/>
  <c r="AH711" i="6"/>
  <c r="AG711" i="6"/>
  <c r="AM711" i="6" s="1"/>
  <c r="AB711" i="6"/>
  <c r="Z711" i="6"/>
  <c r="Y711" i="6"/>
  <c r="X711" i="6"/>
  <c r="AD711" i="6" s="1"/>
  <c r="V711" i="6"/>
  <c r="T711" i="6"/>
  <c r="S711" i="6"/>
  <c r="R711" i="6"/>
  <c r="Q711" i="6"/>
  <c r="P711" i="6"/>
  <c r="O711" i="6"/>
  <c r="N711" i="6"/>
  <c r="M711" i="6"/>
  <c r="U711" i="6" s="1"/>
  <c r="E711" i="6"/>
  <c r="B711" i="6"/>
  <c r="BK710" i="6"/>
  <c r="BJ710" i="6"/>
  <c r="BC710" i="6"/>
  <c r="BB710" i="6"/>
  <c r="BA710" i="6"/>
  <c r="AZ710" i="6"/>
  <c r="AY710" i="6"/>
  <c r="AX710" i="6"/>
  <c r="AW710" i="6"/>
  <c r="AV710" i="6"/>
  <c r="AU710" i="6"/>
  <c r="AT710" i="6"/>
  <c r="AS710" i="6"/>
  <c r="AR710" i="6"/>
  <c r="AQ710" i="6"/>
  <c r="AP710" i="6"/>
  <c r="AO710" i="6"/>
  <c r="AN710" i="6"/>
  <c r="BD710" i="6" s="1"/>
  <c r="AL710" i="6"/>
  <c r="AK710" i="6"/>
  <c r="AJ710" i="6"/>
  <c r="AI710" i="6"/>
  <c r="AH710" i="6"/>
  <c r="AG710" i="6"/>
  <c r="AB710" i="6"/>
  <c r="Z710" i="6"/>
  <c r="Y710" i="6"/>
  <c r="X710" i="6"/>
  <c r="AD710" i="6" s="1"/>
  <c r="V710" i="6"/>
  <c r="T710" i="6"/>
  <c r="S710" i="6"/>
  <c r="R710" i="6"/>
  <c r="Q710" i="6"/>
  <c r="P710" i="6"/>
  <c r="O710" i="6"/>
  <c r="N710" i="6"/>
  <c r="M710" i="6"/>
  <c r="U710" i="6" s="1"/>
  <c r="E710" i="6"/>
  <c r="B710" i="6"/>
  <c r="BK709" i="6"/>
  <c r="BJ709" i="6"/>
  <c r="BC709" i="6"/>
  <c r="BB709" i="6"/>
  <c r="BA709" i="6"/>
  <c r="AZ709" i="6"/>
  <c r="AY709" i="6"/>
  <c r="AX709" i="6"/>
  <c r="AW709" i="6"/>
  <c r="AV709" i="6"/>
  <c r="AU709" i="6"/>
  <c r="AT709" i="6"/>
  <c r="AS709" i="6"/>
  <c r="AR709" i="6"/>
  <c r="AQ709" i="6"/>
  <c r="AP709" i="6"/>
  <c r="AO709" i="6"/>
  <c r="AN709" i="6"/>
  <c r="BD709" i="6" s="1"/>
  <c r="AL709" i="6"/>
  <c r="AK709" i="6"/>
  <c r="AJ709" i="6"/>
  <c r="AI709" i="6"/>
  <c r="AH709" i="6"/>
  <c r="AG709" i="6"/>
  <c r="AM709" i="6" s="1"/>
  <c r="AB709" i="6"/>
  <c r="Z709" i="6"/>
  <c r="Y709" i="6"/>
  <c r="X709" i="6"/>
  <c r="AD709" i="6" s="1"/>
  <c r="V709" i="6"/>
  <c r="T709" i="6"/>
  <c r="S709" i="6"/>
  <c r="R709" i="6"/>
  <c r="Q709" i="6"/>
  <c r="P709" i="6"/>
  <c r="O709" i="6"/>
  <c r="N709" i="6"/>
  <c r="M709" i="6"/>
  <c r="E709" i="6"/>
  <c r="B709" i="6"/>
  <c r="BK708" i="6"/>
  <c r="BJ708" i="6"/>
  <c r="BC708" i="6"/>
  <c r="BB708" i="6"/>
  <c r="BA708" i="6"/>
  <c r="AZ708" i="6"/>
  <c r="AY708" i="6"/>
  <c r="AX708" i="6"/>
  <c r="AW708" i="6"/>
  <c r="AV708" i="6"/>
  <c r="AU708" i="6"/>
  <c r="AT708" i="6"/>
  <c r="AS708" i="6"/>
  <c r="AR708" i="6"/>
  <c r="AQ708" i="6"/>
  <c r="AP708" i="6"/>
  <c r="AO708" i="6"/>
  <c r="AN708" i="6"/>
  <c r="BD708" i="6" s="1"/>
  <c r="AL708" i="6"/>
  <c r="AK708" i="6"/>
  <c r="AJ708" i="6"/>
  <c r="AI708" i="6"/>
  <c r="AH708" i="6"/>
  <c r="AG708" i="6"/>
  <c r="AM708" i="6" s="1"/>
  <c r="AB708" i="6"/>
  <c r="Z708" i="6"/>
  <c r="Y708" i="6"/>
  <c r="X708" i="6"/>
  <c r="AD708" i="6" s="1"/>
  <c r="V708" i="6"/>
  <c r="T708" i="6"/>
  <c r="S708" i="6"/>
  <c r="R708" i="6"/>
  <c r="Q708" i="6"/>
  <c r="P708" i="6"/>
  <c r="O708" i="6"/>
  <c r="N708" i="6"/>
  <c r="M708" i="6"/>
  <c r="E708" i="6"/>
  <c r="B708" i="6"/>
  <c r="BK707" i="6"/>
  <c r="BJ707" i="6"/>
  <c r="BC707" i="6"/>
  <c r="BB707" i="6"/>
  <c r="BA707" i="6"/>
  <c r="AZ707" i="6"/>
  <c r="AY707" i="6"/>
  <c r="AX707" i="6"/>
  <c r="AW707" i="6"/>
  <c r="AV707" i="6"/>
  <c r="AU707" i="6"/>
  <c r="AT707" i="6"/>
  <c r="AS707" i="6"/>
  <c r="AR707" i="6"/>
  <c r="AQ707" i="6"/>
  <c r="AP707" i="6"/>
  <c r="AO707" i="6"/>
  <c r="AN707" i="6"/>
  <c r="BD707" i="6" s="1"/>
  <c r="AL707" i="6"/>
  <c r="AK707" i="6"/>
  <c r="AJ707" i="6"/>
  <c r="AI707" i="6"/>
  <c r="AH707" i="6"/>
  <c r="AG707" i="6"/>
  <c r="AM707" i="6" s="1"/>
  <c r="AB707" i="6"/>
  <c r="Z707" i="6"/>
  <c r="Y707" i="6"/>
  <c r="X707" i="6"/>
  <c r="AD707" i="6" s="1"/>
  <c r="V707" i="6"/>
  <c r="T707" i="6"/>
  <c r="S707" i="6"/>
  <c r="R707" i="6"/>
  <c r="Q707" i="6"/>
  <c r="P707" i="6"/>
  <c r="O707" i="6"/>
  <c r="N707" i="6"/>
  <c r="M707" i="6"/>
  <c r="U707" i="6" s="1"/>
  <c r="E707" i="6"/>
  <c r="B707" i="6"/>
  <c r="BK706" i="6"/>
  <c r="BJ706" i="6"/>
  <c r="BC706" i="6"/>
  <c r="BB706" i="6"/>
  <c r="BA706" i="6"/>
  <c r="AZ706" i="6"/>
  <c r="AY706" i="6"/>
  <c r="AX706" i="6"/>
  <c r="AW706" i="6"/>
  <c r="AV706" i="6"/>
  <c r="AU706" i="6"/>
  <c r="AT706" i="6"/>
  <c r="AS706" i="6"/>
  <c r="AR706" i="6"/>
  <c r="AQ706" i="6"/>
  <c r="AP706" i="6"/>
  <c r="AO706" i="6"/>
  <c r="AN706" i="6"/>
  <c r="BD706" i="6" s="1"/>
  <c r="AL706" i="6"/>
  <c r="AK706" i="6"/>
  <c r="AJ706" i="6"/>
  <c r="AI706" i="6"/>
  <c r="AH706" i="6"/>
  <c r="AG706" i="6"/>
  <c r="AB706" i="6"/>
  <c r="Z706" i="6"/>
  <c r="Y706" i="6"/>
  <c r="X706" i="6"/>
  <c r="AD706" i="6" s="1"/>
  <c r="V706" i="6"/>
  <c r="T706" i="6"/>
  <c r="S706" i="6"/>
  <c r="R706" i="6"/>
  <c r="Q706" i="6"/>
  <c r="P706" i="6"/>
  <c r="O706" i="6"/>
  <c r="N706" i="6"/>
  <c r="M706" i="6"/>
  <c r="U706" i="6" s="1"/>
  <c r="E706" i="6"/>
  <c r="B706" i="6"/>
  <c r="BK705" i="6"/>
  <c r="BJ705" i="6"/>
  <c r="BC705" i="6"/>
  <c r="BB705" i="6"/>
  <c r="BA705" i="6"/>
  <c r="AZ705" i="6"/>
  <c r="AY705" i="6"/>
  <c r="AX705" i="6"/>
  <c r="AW705" i="6"/>
  <c r="AV705" i="6"/>
  <c r="AU705" i="6"/>
  <c r="AT705" i="6"/>
  <c r="AS705" i="6"/>
  <c r="AR705" i="6"/>
  <c r="AQ705" i="6"/>
  <c r="AP705" i="6"/>
  <c r="AO705" i="6"/>
  <c r="AN705" i="6"/>
  <c r="BD705" i="6" s="1"/>
  <c r="AL705" i="6"/>
  <c r="AK705" i="6"/>
  <c r="AJ705" i="6"/>
  <c r="AI705" i="6"/>
  <c r="AH705" i="6"/>
  <c r="AG705" i="6"/>
  <c r="AM705" i="6" s="1"/>
  <c r="AB705" i="6"/>
  <c r="Z705" i="6"/>
  <c r="Y705" i="6"/>
  <c r="X705" i="6"/>
  <c r="AD705" i="6" s="1"/>
  <c r="V705" i="6"/>
  <c r="T705" i="6"/>
  <c r="S705" i="6"/>
  <c r="R705" i="6"/>
  <c r="Q705" i="6"/>
  <c r="P705" i="6"/>
  <c r="O705" i="6"/>
  <c r="N705" i="6"/>
  <c r="M705" i="6"/>
  <c r="E705" i="6"/>
  <c r="B705" i="6"/>
  <c r="BK704" i="6"/>
  <c r="BJ704" i="6"/>
  <c r="BC704" i="6"/>
  <c r="BB704" i="6"/>
  <c r="BA704" i="6"/>
  <c r="AZ704" i="6"/>
  <c r="AY704" i="6"/>
  <c r="AX704" i="6"/>
  <c r="AW704" i="6"/>
  <c r="AV704" i="6"/>
  <c r="AU704" i="6"/>
  <c r="AT704" i="6"/>
  <c r="AS704" i="6"/>
  <c r="AR704" i="6"/>
  <c r="AQ704" i="6"/>
  <c r="AP704" i="6"/>
  <c r="AO704" i="6"/>
  <c r="AN704" i="6"/>
  <c r="BD704" i="6" s="1"/>
  <c r="AL704" i="6"/>
  <c r="AK704" i="6"/>
  <c r="AJ704" i="6"/>
  <c r="AI704" i="6"/>
  <c r="AH704" i="6"/>
  <c r="AG704" i="6"/>
  <c r="AM704" i="6" s="1"/>
  <c r="AB704" i="6"/>
  <c r="Z704" i="6"/>
  <c r="Y704" i="6"/>
  <c r="X704" i="6"/>
  <c r="AD704" i="6" s="1"/>
  <c r="V704" i="6"/>
  <c r="T704" i="6"/>
  <c r="S704" i="6"/>
  <c r="R704" i="6"/>
  <c r="Q704" i="6"/>
  <c r="P704" i="6"/>
  <c r="O704" i="6"/>
  <c r="N704" i="6"/>
  <c r="M704" i="6"/>
  <c r="E704" i="6"/>
  <c r="B704" i="6"/>
  <c r="BK703" i="6"/>
  <c r="BJ703" i="6"/>
  <c r="BC703" i="6"/>
  <c r="BB703" i="6"/>
  <c r="BA703" i="6"/>
  <c r="AZ703" i="6"/>
  <c r="AY703" i="6"/>
  <c r="AX703" i="6"/>
  <c r="AW703" i="6"/>
  <c r="AV703" i="6"/>
  <c r="AU703" i="6"/>
  <c r="AT703" i="6"/>
  <c r="AS703" i="6"/>
  <c r="AR703" i="6"/>
  <c r="AQ703" i="6"/>
  <c r="AP703" i="6"/>
  <c r="AO703" i="6"/>
  <c r="AN703" i="6"/>
  <c r="BD703" i="6" s="1"/>
  <c r="AL703" i="6"/>
  <c r="AK703" i="6"/>
  <c r="AJ703" i="6"/>
  <c r="AI703" i="6"/>
  <c r="AH703" i="6"/>
  <c r="AG703" i="6"/>
  <c r="AB703" i="6"/>
  <c r="Z703" i="6"/>
  <c r="Y703" i="6"/>
  <c r="X703" i="6"/>
  <c r="AD703" i="6" s="1"/>
  <c r="V703" i="6"/>
  <c r="T703" i="6"/>
  <c r="S703" i="6"/>
  <c r="R703" i="6"/>
  <c r="Q703" i="6"/>
  <c r="P703" i="6"/>
  <c r="O703" i="6"/>
  <c r="N703" i="6"/>
  <c r="M703" i="6"/>
  <c r="U703" i="6" s="1"/>
  <c r="E703" i="6"/>
  <c r="B703" i="6"/>
  <c r="BK702" i="6"/>
  <c r="BJ702" i="6"/>
  <c r="BC702" i="6"/>
  <c r="BB702" i="6"/>
  <c r="BA702" i="6"/>
  <c r="AZ702" i="6"/>
  <c r="AY702" i="6"/>
  <c r="AX702" i="6"/>
  <c r="AW702" i="6"/>
  <c r="AV702" i="6"/>
  <c r="AU702" i="6"/>
  <c r="AT702" i="6"/>
  <c r="AS702" i="6"/>
  <c r="AR702" i="6"/>
  <c r="AQ702" i="6"/>
  <c r="AP702" i="6"/>
  <c r="AO702" i="6"/>
  <c r="AN702" i="6"/>
  <c r="BD702" i="6" s="1"/>
  <c r="AL702" i="6"/>
  <c r="AK702" i="6"/>
  <c r="AJ702" i="6"/>
  <c r="AI702" i="6"/>
  <c r="AH702" i="6"/>
  <c r="AG702" i="6"/>
  <c r="AM702" i="6" s="1"/>
  <c r="AB702" i="6"/>
  <c r="Z702" i="6"/>
  <c r="Y702" i="6"/>
  <c r="X702" i="6"/>
  <c r="AD702" i="6" s="1"/>
  <c r="V702" i="6"/>
  <c r="T702" i="6"/>
  <c r="S702" i="6"/>
  <c r="R702" i="6"/>
  <c r="Q702" i="6"/>
  <c r="P702" i="6"/>
  <c r="O702" i="6"/>
  <c r="N702" i="6"/>
  <c r="M702" i="6"/>
  <c r="U702" i="6" s="1"/>
  <c r="E702" i="6"/>
  <c r="B702" i="6"/>
  <c r="BK701" i="6"/>
  <c r="BJ701" i="6"/>
  <c r="BC701" i="6"/>
  <c r="BB701" i="6"/>
  <c r="BA701" i="6"/>
  <c r="AZ701" i="6"/>
  <c r="AY701" i="6"/>
  <c r="AX701" i="6"/>
  <c r="AW701" i="6"/>
  <c r="AV701" i="6"/>
  <c r="AU701" i="6"/>
  <c r="AT701" i="6"/>
  <c r="AS701" i="6"/>
  <c r="AR701" i="6"/>
  <c r="AQ701" i="6"/>
  <c r="AP701" i="6"/>
  <c r="AO701" i="6"/>
  <c r="AN701" i="6"/>
  <c r="BD701" i="6" s="1"/>
  <c r="AL701" i="6"/>
  <c r="AK701" i="6"/>
  <c r="AJ701" i="6"/>
  <c r="AI701" i="6"/>
  <c r="AH701" i="6"/>
  <c r="AG701" i="6"/>
  <c r="AB701" i="6"/>
  <c r="Z701" i="6"/>
  <c r="Y701" i="6"/>
  <c r="X701" i="6"/>
  <c r="AD701" i="6" s="1"/>
  <c r="V701" i="6"/>
  <c r="T701" i="6"/>
  <c r="S701" i="6"/>
  <c r="R701" i="6"/>
  <c r="Q701" i="6"/>
  <c r="P701" i="6"/>
  <c r="O701" i="6"/>
  <c r="N701" i="6"/>
  <c r="M701" i="6"/>
  <c r="U701" i="6" s="1"/>
  <c r="E701" i="6"/>
  <c r="B701" i="6"/>
  <c r="BK700" i="6"/>
  <c r="BJ700" i="6"/>
  <c r="BC700" i="6"/>
  <c r="BB700" i="6"/>
  <c r="BA700" i="6"/>
  <c r="AZ700" i="6"/>
  <c r="AY700" i="6"/>
  <c r="AX700" i="6"/>
  <c r="AW700" i="6"/>
  <c r="AV700" i="6"/>
  <c r="AU700" i="6"/>
  <c r="AT700" i="6"/>
  <c r="AS700" i="6"/>
  <c r="AR700" i="6"/>
  <c r="AQ700" i="6"/>
  <c r="AP700" i="6"/>
  <c r="AO700" i="6"/>
  <c r="AN700" i="6"/>
  <c r="BD700" i="6" s="1"/>
  <c r="AL700" i="6"/>
  <c r="AK700" i="6"/>
  <c r="AJ700" i="6"/>
  <c r="AI700" i="6"/>
  <c r="AH700" i="6"/>
  <c r="AG700" i="6"/>
  <c r="AM700" i="6" s="1"/>
  <c r="AB700" i="6"/>
  <c r="Z700" i="6"/>
  <c r="Y700" i="6"/>
  <c r="X700" i="6"/>
  <c r="AD700" i="6" s="1"/>
  <c r="V700" i="6"/>
  <c r="T700" i="6"/>
  <c r="S700" i="6"/>
  <c r="R700" i="6"/>
  <c r="Q700" i="6"/>
  <c r="P700" i="6"/>
  <c r="O700" i="6"/>
  <c r="N700" i="6"/>
  <c r="M700" i="6"/>
  <c r="U700" i="6" s="1"/>
  <c r="E700" i="6"/>
  <c r="B700" i="6"/>
  <c r="BK699" i="6"/>
  <c r="BJ699" i="6"/>
  <c r="BC699" i="6"/>
  <c r="BB699" i="6"/>
  <c r="BA699" i="6"/>
  <c r="AZ699" i="6"/>
  <c r="AY699" i="6"/>
  <c r="AX699" i="6"/>
  <c r="AW699" i="6"/>
  <c r="AV699" i="6"/>
  <c r="AU699" i="6"/>
  <c r="AT699" i="6"/>
  <c r="AS699" i="6"/>
  <c r="AR699" i="6"/>
  <c r="AQ699" i="6"/>
  <c r="AP699" i="6"/>
  <c r="AO699" i="6"/>
  <c r="AN699" i="6"/>
  <c r="BD699" i="6" s="1"/>
  <c r="AL699" i="6"/>
  <c r="AK699" i="6"/>
  <c r="AJ699" i="6"/>
  <c r="AI699" i="6"/>
  <c r="AH699" i="6"/>
  <c r="AG699" i="6"/>
  <c r="AB699" i="6"/>
  <c r="Z699" i="6"/>
  <c r="Y699" i="6"/>
  <c r="X699" i="6"/>
  <c r="AD699" i="6" s="1"/>
  <c r="V699" i="6"/>
  <c r="T699" i="6"/>
  <c r="S699" i="6"/>
  <c r="R699" i="6"/>
  <c r="Q699" i="6"/>
  <c r="P699" i="6"/>
  <c r="O699" i="6"/>
  <c r="N699" i="6"/>
  <c r="M699" i="6"/>
  <c r="U699" i="6" s="1"/>
  <c r="E699" i="6"/>
  <c r="B699" i="6"/>
  <c r="BK698" i="6"/>
  <c r="BJ698" i="6"/>
  <c r="BC698" i="6"/>
  <c r="BB698" i="6"/>
  <c r="BA698" i="6"/>
  <c r="AZ698" i="6"/>
  <c r="AY698" i="6"/>
  <c r="AX698" i="6"/>
  <c r="AW698" i="6"/>
  <c r="AV698" i="6"/>
  <c r="AU698" i="6"/>
  <c r="AT698" i="6"/>
  <c r="AS698" i="6"/>
  <c r="AR698" i="6"/>
  <c r="AQ698" i="6"/>
  <c r="AP698" i="6"/>
  <c r="AO698" i="6"/>
  <c r="AN698" i="6"/>
  <c r="BD698" i="6" s="1"/>
  <c r="AL698" i="6"/>
  <c r="AK698" i="6"/>
  <c r="AJ698" i="6"/>
  <c r="AI698" i="6"/>
  <c r="AH698" i="6"/>
  <c r="AG698" i="6"/>
  <c r="AM698" i="6" s="1"/>
  <c r="AB698" i="6"/>
  <c r="Z698" i="6"/>
  <c r="Y698" i="6"/>
  <c r="X698" i="6"/>
  <c r="AD698" i="6" s="1"/>
  <c r="V698" i="6"/>
  <c r="T698" i="6"/>
  <c r="S698" i="6"/>
  <c r="R698" i="6"/>
  <c r="Q698" i="6"/>
  <c r="P698" i="6"/>
  <c r="O698" i="6"/>
  <c r="N698" i="6"/>
  <c r="M698" i="6"/>
  <c r="U698" i="6" s="1"/>
  <c r="E698" i="6"/>
  <c r="B698" i="6"/>
  <c r="BK697" i="6"/>
  <c r="BJ697" i="6"/>
  <c r="BC697" i="6"/>
  <c r="BB697" i="6"/>
  <c r="BA697" i="6"/>
  <c r="AZ697" i="6"/>
  <c r="AY697" i="6"/>
  <c r="AX697" i="6"/>
  <c r="AW697" i="6"/>
  <c r="AV697" i="6"/>
  <c r="AU697" i="6"/>
  <c r="AT697" i="6"/>
  <c r="AS697" i="6"/>
  <c r="AR697" i="6"/>
  <c r="AQ697" i="6"/>
  <c r="AP697" i="6"/>
  <c r="AO697" i="6"/>
  <c r="AN697" i="6"/>
  <c r="BD697" i="6" s="1"/>
  <c r="AL697" i="6"/>
  <c r="AK697" i="6"/>
  <c r="AJ697" i="6"/>
  <c r="AI697" i="6"/>
  <c r="AH697" i="6"/>
  <c r="AG697" i="6"/>
  <c r="AB697" i="6"/>
  <c r="Z697" i="6"/>
  <c r="Y697" i="6"/>
  <c r="X697" i="6"/>
  <c r="AD697" i="6" s="1"/>
  <c r="V697" i="6"/>
  <c r="T697" i="6"/>
  <c r="S697" i="6"/>
  <c r="R697" i="6"/>
  <c r="Q697" i="6"/>
  <c r="P697" i="6"/>
  <c r="O697" i="6"/>
  <c r="N697" i="6"/>
  <c r="M697" i="6"/>
  <c r="U697" i="6" s="1"/>
  <c r="E697" i="6"/>
  <c r="B697" i="6"/>
  <c r="BK696" i="6"/>
  <c r="BJ696" i="6"/>
  <c r="BC696" i="6"/>
  <c r="BB696" i="6"/>
  <c r="BA696" i="6"/>
  <c r="AZ696" i="6"/>
  <c r="AY696" i="6"/>
  <c r="AX696" i="6"/>
  <c r="AW696" i="6"/>
  <c r="AV696" i="6"/>
  <c r="AU696" i="6"/>
  <c r="AT696" i="6"/>
  <c r="AS696" i="6"/>
  <c r="AR696" i="6"/>
  <c r="AQ696" i="6"/>
  <c r="AP696" i="6"/>
  <c r="AO696" i="6"/>
  <c r="AN696" i="6"/>
  <c r="BD696" i="6" s="1"/>
  <c r="AL696" i="6"/>
  <c r="AK696" i="6"/>
  <c r="AJ696" i="6"/>
  <c r="AI696" i="6"/>
  <c r="AH696" i="6"/>
  <c r="AG696" i="6"/>
  <c r="AM696" i="6" s="1"/>
  <c r="AB696" i="6"/>
  <c r="Z696" i="6"/>
  <c r="Y696" i="6"/>
  <c r="X696" i="6"/>
  <c r="AD696" i="6" s="1"/>
  <c r="V696" i="6"/>
  <c r="T696" i="6"/>
  <c r="S696" i="6"/>
  <c r="R696" i="6"/>
  <c r="Q696" i="6"/>
  <c r="P696" i="6"/>
  <c r="O696" i="6"/>
  <c r="N696" i="6"/>
  <c r="M696" i="6"/>
  <c r="U696" i="6" s="1"/>
  <c r="E696" i="6"/>
  <c r="B696" i="6"/>
  <c r="BK695" i="6"/>
  <c r="BJ695" i="6"/>
  <c r="BC695" i="6"/>
  <c r="BB695" i="6"/>
  <c r="BA695" i="6"/>
  <c r="AZ695" i="6"/>
  <c r="AY695" i="6"/>
  <c r="AX695" i="6"/>
  <c r="AW695" i="6"/>
  <c r="AV695" i="6"/>
  <c r="AU695" i="6"/>
  <c r="AT695" i="6"/>
  <c r="AS695" i="6"/>
  <c r="AR695" i="6"/>
  <c r="AQ695" i="6"/>
  <c r="AP695" i="6"/>
  <c r="AO695" i="6"/>
  <c r="AN695" i="6"/>
  <c r="BD695" i="6" s="1"/>
  <c r="AL695" i="6"/>
  <c r="AK695" i="6"/>
  <c r="AJ695" i="6"/>
  <c r="AI695" i="6"/>
  <c r="AH695" i="6"/>
  <c r="AG695" i="6"/>
  <c r="AB695" i="6"/>
  <c r="Z695" i="6"/>
  <c r="Y695" i="6"/>
  <c r="X695" i="6"/>
  <c r="AD695" i="6" s="1"/>
  <c r="V695" i="6"/>
  <c r="T695" i="6"/>
  <c r="S695" i="6"/>
  <c r="R695" i="6"/>
  <c r="Q695" i="6"/>
  <c r="P695" i="6"/>
  <c r="O695" i="6"/>
  <c r="N695" i="6"/>
  <c r="M695" i="6"/>
  <c r="U695" i="6" s="1"/>
  <c r="E695" i="6"/>
  <c r="B695" i="6"/>
  <c r="BK694" i="6"/>
  <c r="BJ694" i="6"/>
  <c r="BC694" i="6"/>
  <c r="BB694" i="6"/>
  <c r="BA694" i="6"/>
  <c r="AZ694" i="6"/>
  <c r="AY694" i="6"/>
  <c r="AX694" i="6"/>
  <c r="AW694" i="6"/>
  <c r="AV694" i="6"/>
  <c r="AU694" i="6"/>
  <c r="AT694" i="6"/>
  <c r="AS694" i="6"/>
  <c r="AR694" i="6"/>
  <c r="AQ694" i="6"/>
  <c r="AP694" i="6"/>
  <c r="AO694" i="6"/>
  <c r="AN694" i="6"/>
  <c r="BD694" i="6" s="1"/>
  <c r="AL694" i="6"/>
  <c r="AK694" i="6"/>
  <c r="AJ694" i="6"/>
  <c r="AI694" i="6"/>
  <c r="AH694" i="6"/>
  <c r="AG694" i="6"/>
  <c r="AM694" i="6" s="1"/>
  <c r="AB694" i="6"/>
  <c r="Z694" i="6"/>
  <c r="Y694" i="6"/>
  <c r="X694" i="6"/>
  <c r="AD694" i="6" s="1"/>
  <c r="V694" i="6"/>
  <c r="T694" i="6"/>
  <c r="S694" i="6"/>
  <c r="R694" i="6"/>
  <c r="Q694" i="6"/>
  <c r="P694" i="6"/>
  <c r="O694" i="6"/>
  <c r="N694" i="6"/>
  <c r="M694" i="6"/>
  <c r="U694" i="6" s="1"/>
  <c r="E694" i="6"/>
  <c r="B694" i="6"/>
  <c r="BK693" i="6"/>
  <c r="BJ693" i="6"/>
  <c r="BC693" i="6"/>
  <c r="BB693" i="6"/>
  <c r="BA693" i="6"/>
  <c r="AZ693" i="6"/>
  <c r="AY693" i="6"/>
  <c r="AX693" i="6"/>
  <c r="AW693" i="6"/>
  <c r="AV693" i="6"/>
  <c r="AU693" i="6"/>
  <c r="AT693" i="6"/>
  <c r="AS693" i="6"/>
  <c r="AR693" i="6"/>
  <c r="AQ693" i="6"/>
  <c r="AP693" i="6"/>
  <c r="AO693" i="6"/>
  <c r="AN693" i="6"/>
  <c r="BD693" i="6" s="1"/>
  <c r="AL693" i="6"/>
  <c r="AK693" i="6"/>
  <c r="AJ693" i="6"/>
  <c r="AI693" i="6"/>
  <c r="AH693" i="6"/>
  <c r="AG693" i="6"/>
  <c r="AB693" i="6"/>
  <c r="Z693" i="6"/>
  <c r="Y693" i="6"/>
  <c r="X693" i="6"/>
  <c r="AD693" i="6" s="1"/>
  <c r="V693" i="6"/>
  <c r="T693" i="6"/>
  <c r="S693" i="6"/>
  <c r="R693" i="6"/>
  <c r="Q693" i="6"/>
  <c r="P693" i="6"/>
  <c r="O693" i="6"/>
  <c r="N693" i="6"/>
  <c r="M693" i="6"/>
  <c r="U693" i="6" s="1"/>
  <c r="E693" i="6"/>
  <c r="B693" i="6"/>
  <c r="BK692" i="6"/>
  <c r="BJ692" i="6"/>
  <c r="BC692" i="6"/>
  <c r="BB692" i="6"/>
  <c r="BA692" i="6"/>
  <c r="AZ692" i="6"/>
  <c r="AY692" i="6"/>
  <c r="AX692" i="6"/>
  <c r="AW692" i="6"/>
  <c r="AV692" i="6"/>
  <c r="AU692" i="6"/>
  <c r="AT692" i="6"/>
  <c r="AS692" i="6"/>
  <c r="AR692" i="6"/>
  <c r="AQ692" i="6"/>
  <c r="AP692" i="6"/>
  <c r="AO692" i="6"/>
  <c r="AN692" i="6"/>
  <c r="BD692" i="6" s="1"/>
  <c r="AL692" i="6"/>
  <c r="AK692" i="6"/>
  <c r="AJ692" i="6"/>
  <c r="AI692" i="6"/>
  <c r="AH692" i="6"/>
  <c r="AG692" i="6"/>
  <c r="AM692" i="6" s="1"/>
  <c r="AB692" i="6"/>
  <c r="Z692" i="6"/>
  <c r="Y692" i="6"/>
  <c r="X692" i="6"/>
  <c r="AD692" i="6" s="1"/>
  <c r="V692" i="6"/>
  <c r="T692" i="6"/>
  <c r="S692" i="6"/>
  <c r="R692" i="6"/>
  <c r="Q692" i="6"/>
  <c r="P692" i="6"/>
  <c r="O692" i="6"/>
  <c r="N692" i="6"/>
  <c r="M692" i="6"/>
  <c r="U692" i="6" s="1"/>
  <c r="E692" i="6"/>
  <c r="B692" i="6"/>
  <c r="BK691" i="6"/>
  <c r="BJ691" i="6"/>
  <c r="BC691" i="6"/>
  <c r="BB691" i="6"/>
  <c r="BA691" i="6"/>
  <c r="AZ691" i="6"/>
  <c r="AY691" i="6"/>
  <c r="AX691" i="6"/>
  <c r="AW691" i="6"/>
  <c r="AV691" i="6"/>
  <c r="AU691" i="6"/>
  <c r="AT691" i="6"/>
  <c r="AS691" i="6"/>
  <c r="AR691" i="6"/>
  <c r="AQ691" i="6"/>
  <c r="AP691" i="6"/>
  <c r="AO691" i="6"/>
  <c r="AN691" i="6"/>
  <c r="BD691" i="6" s="1"/>
  <c r="AL691" i="6"/>
  <c r="AK691" i="6"/>
  <c r="AJ691" i="6"/>
  <c r="AI691" i="6"/>
  <c r="AH691" i="6"/>
  <c r="AG691" i="6"/>
  <c r="AB691" i="6"/>
  <c r="Z691" i="6"/>
  <c r="Y691" i="6"/>
  <c r="X691" i="6"/>
  <c r="AD691" i="6" s="1"/>
  <c r="V691" i="6"/>
  <c r="T691" i="6"/>
  <c r="S691" i="6"/>
  <c r="R691" i="6"/>
  <c r="Q691" i="6"/>
  <c r="P691" i="6"/>
  <c r="O691" i="6"/>
  <c r="N691" i="6"/>
  <c r="M691" i="6"/>
  <c r="U691" i="6" s="1"/>
  <c r="E691" i="6"/>
  <c r="B691" i="6"/>
  <c r="BK690" i="6"/>
  <c r="BJ690" i="6"/>
  <c r="BC690" i="6"/>
  <c r="BB690" i="6"/>
  <c r="BA690" i="6"/>
  <c r="AZ690" i="6"/>
  <c r="AY690" i="6"/>
  <c r="AX690" i="6"/>
  <c r="AW690" i="6"/>
  <c r="AV690" i="6"/>
  <c r="AU690" i="6"/>
  <c r="AT690" i="6"/>
  <c r="AS690" i="6"/>
  <c r="AR690" i="6"/>
  <c r="AQ690" i="6"/>
  <c r="AP690" i="6"/>
  <c r="AO690" i="6"/>
  <c r="AN690" i="6"/>
  <c r="BD690" i="6" s="1"/>
  <c r="AL690" i="6"/>
  <c r="AK690" i="6"/>
  <c r="AJ690" i="6"/>
  <c r="AI690" i="6"/>
  <c r="AH690" i="6"/>
  <c r="AG690" i="6"/>
  <c r="AM690" i="6" s="1"/>
  <c r="AB690" i="6"/>
  <c r="Z690" i="6"/>
  <c r="Y690" i="6"/>
  <c r="X690" i="6"/>
  <c r="AD690" i="6" s="1"/>
  <c r="V690" i="6"/>
  <c r="T690" i="6"/>
  <c r="S690" i="6"/>
  <c r="R690" i="6"/>
  <c r="Q690" i="6"/>
  <c r="P690" i="6"/>
  <c r="O690" i="6"/>
  <c r="N690" i="6"/>
  <c r="M690" i="6"/>
  <c r="U690" i="6" s="1"/>
  <c r="E690" i="6"/>
  <c r="B690" i="6"/>
  <c r="BK689" i="6"/>
  <c r="BJ689" i="6"/>
  <c r="BC689" i="6"/>
  <c r="BB689" i="6"/>
  <c r="BA689" i="6"/>
  <c r="AZ689" i="6"/>
  <c r="AY689" i="6"/>
  <c r="AX689" i="6"/>
  <c r="AW689" i="6"/>
  <c r="AV689" i="6"/>
  <c r="AU689" i="6"/>
  <c r="AT689" i="6"/>
  <c r="AS689" i="6"/>
  <c r="AR689" i="6"/>
  <c r="AQ689" i="6"/>
  <c r="AP689" i="6"/>
  <c r="AO689" i="6"/>
  <c r="AN689" i="6"/>
  <c r="BD689" i="6" s="1"/>
  <c r="AL689" i="6"/>
  <c r="AK689" i="6"/>
  <c r="AJ689" i="6"/>
  <c r="AI689" i="6"/>
  <c r="AH689" i="6"/>
  <c r="AG689" i="6"/>
  <c r="AB689" i="6"/>
  <c r="Z689" i="6"/>
  <c r="Y689" i="6"/>
  <c r="X689" i="6"/>
  <c r="AD689" i="6" s="1"/>
  <c r="V689" i="6"/>
  <c r="T689" i="6"/>
  <c r="S689" i="6"/>
  <c r="R689" i="6"/>
  <c r="Q689" i="6"/>
  <c r="P689" i="6"/>
  <c r="O689" i="6"/>
  <c r="N689" i="6"/>
  <c r="M689" i="6"/>
  <c r="U689" i="6" s="1"/>
  <c r="E689" i="6"/>
  <c r="B689" i="6"/>
  <c r="BK688" i="6"/>
  <c r="BJ688" i="6"/>
  <c r="BC688" i="6"/>
  <c r="BB688" i="6"/>
  <c r="BA688" i="6"/>
  <c r="AZ688" i="6"/>
  <c r="AY688" i="6"/>
  <c r="AX688" i="6"/>
  <c r="AW688" i="6"/>
  <c r="AV688" i="6"/>
  <c r="AU688" i="6"/>
  <c r="AT688" i="6"/>
  <c r="AS688" i="6"/>
  <c r="AR688" i="6"/>
  <c r="AQ688" i="6"/>
  <c r="AP688" i="6"/>
  <c r="AO688" i="6"/>
  <c r="AN688" i="6"/>
  <c r="BD688" i="6" s="1"/>
  <c r="AL688" i="6"/>
  <c r="AK688" i="6"/>
  <c r="AJ688" i="6"/>
  <c r="AI688" i="6"/>
  <c r="AH688" i="6"/>
  <c r="AG688" i="6"/>
  <c r="AM688" i="6" s="1"/>
  <c r="AB688" i="6"/>
  <c r="Z688" i="6"/>
  <c r="Y688" i="6"/>
  <c r="X688" i="6"/>
  <c r="AD688" i="6" s="1"/>
  <c r="V688" i="6"/>
  <c r="T688" i="6"/>
  <c r="S688" i="6"/>
  <c r="R688" i="6"/>
  <c r="Q688" i="6"/>
  <c r="P688" i="6"/>
  <c r="O688" i="6"/>
  <c r="N688" i="6"/>
  <c r="M688" i="6"/>
  <c r="U688" i="6" s="1"/>
  <c r="E688" i="6"/>
  <c r="B688" i="6"/>
  <c r="BK687" i="6"/>
  <c r="BJ687" i="6"/>
  <c r="BC687" i="6"/>
  <c r="BB687" i="6"/>
  <c r="BA687" i="6"/>
  <c r="AZ687" i="6"/>
  <c r="AY687" i="6"/>
  <c r="AX687" i="6"/>
  <c r="AW687" i="6"/>
  <c r="AV687" i="6"/>
  <c r="AU687" i="6"/>
  <c r="AT687" i="6"/>
  <c r="AS687" i="6"/>
  <c r="AR687" i="6"/>
  <c r="AQ687" i="6"/>
  <c r="AP687" i="6"/>
  <c r="AO687" i="6"/>
  <c r="AN687" i="6"/>
  <c r="BD687" i="6" s="1"/>
  <c r="AL687" i="6"/>
  <c r="AK687" i="6"/>
  <c r="AJ687" i="6"/>
  <c r="AI687" i="6"/>
  <c r="AH687" i="6"/>
  <c r="AG687" i="6"/>
  <c r="AB687" i="6"/>
  <c r="Z687" i="6"/>
  <c r="Y687" i="6"/>
  <c r="X687" i="6"/>
  <c r="AD687" i="6" s="1"/>
  <c r="V687" i="6"/>
  <c r="T687" i="6"/>
  <c r="S687" i="6"/>
  <c r="R687" i="6"/>
  <c r="Q687" i="6"/>
  <c r="P687" i="6"/>
  <c r="O687" i="6"/>
  <c r="N687" i="6"/>
  <c r="M687" i="6"/>
  <c r="U687" i="6" s="1"/>
  <c r="E687" i="6"/>
  <c r="B687" i="6"/>
  <c r="BK686" i="6"/>
  <c r="BJ686" i="6"/>
  <c r="BC686" i="6"/>
  <c r="BB686" i="6"/>
  <c r="BA686" i="6"/>
  <c r="AZ686" i="6"/>
  <c r="AY686" i="6"/>
  <c r="AX686" i="6"/>
  <c r="AW686" i="6"/>
  <c r="AV686" i="6"/>
  <c r="AU686" i="6"/>
  <c r="AT686" i="6"/>
  <c r="AS686" i="6"/>
  <c r="AR686" i="6"/>
  <c r="AQ686" i="6"/>
  <c r="AP686" i="6"/>
  <c r="AO686" i="6"/>
  <c r="AN686" i="6"/>
  <c r="BD686" i="6" s="1"/>
  <c r="AL686" i="6"/>
  <c r="AK686" i="6"/>
  <c r="AJ686" i="6"/>
  <c r="AI686" i="6"/>
  <c r="AH686" i="6"/>
  <c r="AG686" i="6"/>
  <c r="AM686" i="6" s="1"/>
  <c r="AB686" i="6"/>
  <c r="Z686" i="6"/>
  <c r="Y686" i="6"/>
  <c r="X686" i="6"/>
  <c r="AD686" i="6" s="1"/>
  <c r="V686" i="6"/>
  <c r="T686" i="6"/>
  <c r="S686" i="6"/>
  <c r="R686" i="6"/>
  <c r="Q686" i="6"/>
  <c r="P686" i="6"/>
  <c r="O686" i="6"/>
  <c r="N686" i="6"/>
  <c r="M686" i="6"/>
  <c r="U686" i="6" s="1"/>
  <c r="E686" i="6"/>
  <c r="B686" i="6"/>
  <c r="BK685" i="6"/>
  <c r="BJ685" i="6"/>
  <c r="BC685" i="6"/>
  <c r="BB685" i="6"/>
  <c r="BA685" i="6"/>
  <c r="AZ685" i="6"/>
  <c r="AY685" i="6"/>
  <c r="AX685" i="6"/>
  <c r="AW685" i="6"/>
  <c r="AV685" i="6"/>
  <c r="AU685" i="6"/>
  <c r="AT685" i="6"/>
  <c r="AS685" i="6"/>
  <c r="AR685" i="6"/>
  <c r="AQ685" i="6"/>
  <c r="AP685" i="6"/>
  <c r="AO685" i="6"/>
  <c r="AN685" i="6"/>
  <c r="BD685" i="6" s="1"/>
  <c r="AL685" i="6"/>
  <c r="AK685" i="6"/>
  <c r="AJ685" i="6"/>
  <c r="AI685" i="6"/>
  <c r="AH685" i="6"/>
  <c r="AG685" i="6"/>
  <c r="AB685" i="6"/>
  <c r="Z685" i="6"/>
  <c r="Y685" i="6"/>
  <c r="X685" i="6"/>
  <c r="AD685" i="6" s="1"/>
  <c r="V685" i="6"/>
  <c r="T685" i="6"/>
  <c r="S685" i="6"/>
  <c r="R685" i="6"/>
  <c r="Q685" i="6"/>
  <c r="P685" i="6"/>
  <c r="O685" i="6"/>
  <c r="N685" i="6"/>
  <c r="M685" i="6"/>
  <c r="U685" i="6" s="1"/>
  <c r="E685" i="6"/>
  <c r="B685" i="6"/>
  <c r="BK684" i="6"/>
  <c r="BJ684" i="6"/>
  <c r="BC684" i="6"/>
  <c r="BB684" i="6"/>
  <c r="BA684" i="6"/>
  <c r="AZ684" i="6"/>
  <c r="AY684" i="6"/>
  <c r="AX684" i="6"/>
  <c r="AW684" i="6"/>
  <c r="AV684" i="6"/>
  <c r="AU684" i="6"/>
  <c r="AT684" i="6"/>
  <c r="AS684" i="6"/>
  <c r="AR684" i="6"/>
  <c r="AQ684" i="6"/>
  <c r="AP684" i="6"/>
  <c r="AO684" i="6"/>
  <c r="AN684" i="6"/>
  <c r="BD684" i="6" s="1"/>
  <c r="AL684" i="6"/>
  <c r="AK684" i="6"/>
  <c r="AJ684" i="6"/>
  <c r="AI684" i="6"/>
  <c r="AH684" i="6"/>
  <c r="AG684" i="6"/>
  <c r="AM684" i="6" s="1"/>
  <c r="AB684" i="6"/>
  <c r="Z684" i="6"/>
  <c r="Y684" i="6"/>
  <c r="X684" i="6"/>
  <c r="AD684" i="6" s="1"/>
  <c r="V684" i="6"/>
  <c r="T684" i="6"/>
  <c r="S684" i="6"/>
  <c r="R684" i="6"/>
  <c r="Q684" i="6"/>
  <c r="P684" i="6"/>
  <c r="O684" i="6"/>
  <c r="N684" i="6"/>
  <c r="M684" i="6"/>
  <c r="U684" i="6" s="1"/>
  <c r="E684" i="6"/>
  <c r="B684" i="6"/>
  <c r="BK683" i="6"/>
  <c r="BJ683" i="6"/>
  <c r="BC683" i="6"/>
  <c r="BB683" i="6"/>
  <c r="BA683" i="6"/>
  <c r="AZ683" i="6"/>
  <c r="AY683" i="6"/>
  <c r="AX683" i="6"/>
  <c r="AW683" i="6"/>
  <c r="AV683" i="6"/>
  <c r="AU683" i="6"/>
  <c r="AT683" i="6"/>
  <c r="AS683" i="6"/>
  <c r="AR683" i="6"/>
  <c r="AQ683" i="6"/>
  <c r="AP683" i="6"/>
  <c r="AO683" i="6"/>
  <c r="AN683" i="6"/>
  <c r="BD683" i="6" s="1"/>
  <c r="AL683" i="6"/>
  <c r="AK683" i="6"/>
  <c r="AJ683" i="6"/>
  <c r="AI683" i="6"/>
  <c r="AH683" i="6"/>
  <c r="AG683" i="6"/>
  <c r="AB683" i="6"/>
  <c r="Z683" i="6"/>
  <c r="Y683" i="6"/>
  <c r="X683" i="6"/>
  <c r="AD683" i="6" s="1"/>
  <c r="V683" i="6"/>
  <c r="T683" i="6"/>
  <c r="S683" i="6"/>
  <c r="R683" i="6"/>
  <c r="Q683" i="6"/>
  <c r="P683" i="6"/>
  <c r="O683" i="6"/>
  <c r="N683" i="6"/>
  <c r="M683" i="6"/>
  <c r="U683" i="6" s="1"/>
  <c r="E683" i="6"/>
  <c r="B683" i="6"/>
  <c r="BK682" i="6"/>
  <c r="BJ682" i="6"/>
  <c r="BC682" i="6"/>
  <c r="BB682" i="6"/>
  <c r="BA682" i="6"/>
  <c r="AZ682" i="6"/>
  <c r="AY682" i="6"/>
  <c r="AX682" i="6"/>
  <c r="AW682" i="6"/>
  <c r="AV682" i="6"/>
  <c r="AU682" i="6"/>
  <c r="AT682" i="6"/>
  <c r="AS682" i="6"/>
  <c r="AR682" i="6"/>
  <c r="AQ682" i="6"/>
  <c r="AP682" i="6"/>
  <c r="AO682" i="6"/>
  <c r="AN682" i="6"/>
  <c r="BD682" i="6" s="1"/>
  <c r="AL682" i="6"/>
  <c r="AK682" i="6"/>
  <c r="AJ682" i="6"/>
  <c r="AI682" i="6"/>
  <c r="AH682" i="6"/>
  <c r="AG682" i="6"/>
  <c r="AM682" i="6" s="1"/>
  <c r="AB682" i="6"/>
  <c r="Z682" i="6"/>
  <c r="Y682" i="6"/>
  <c r="X682" i="6"/>
  <c r="AD682" i="6" s="1"/>
  <c r="V682" i="6"/>
  <c r="T682" i="6"/>
  <c r="S682" i="6"/>
  <c r="R682" i="6"/>
  <c r="Q682" i="6"/>
  <c r="P682" i="6"/>
  <c r="O682" i="6"/>
  <c r="N682" i="6"/>
  <c r="M682" i="6"/>
  <c r="U682" i="6" s="1"/>
  <c r="E682" i="6"/>
  <c r="B682" i="6"/>
  <c r="BK681" i="6"/>
  <c r="BJ681" i="6"/>
  <c r="BC681" i="6"/>
  <c r="BB681" i="6"/>
  <c r="BA681" i="6"/>
  <c r="AZ681" i="6"/>
  <c r="AY681" i="6"/>
  <c r="AX681" i="6"/>
  <c r="AW681" i="6"/>
  <c r="AV681" i="6"/>
  <c r="AU681" i="6"/>
  <c r="AT681" i="6"/>
  <c r="AS681" i="6"/>
  <c r="AR681" i="6"/>
  <c r="AQ681" i="6"/>
  <c r="AP681" i="6"/>
  <c r="AO681" i="6"/>
  <c r="AN681" i="6"/>
  <c r="BD681" i="6" s="1"/>
  <c r="AL681" i="6"/>
  <c r="AK681" i="6"/>
  <c r="AJ681" i="6"/>
  <c r="AI681" i="6"/>
  <c r="AH681" i="6"/>
  <c r="AG681" i="6"/>
  <c r="AB681" i="6"/>
  <c r="Z681" i="6"/>
  <c r="Y681" i="6"/>
  <c r="X681" i="6"/>
  <c r="AD681" i="6" s="1"/>
  <c r="V681" i="6"/>
  <c r="T681" i="6"/>
  <c r="S681" i="6"/>
  <c r="R681" i="6"/>
  <c r="Q681" i="6"/>
  <c r="P681" i="6"/>
  <c r="O681" i="6"/>
  <c r="N681" i="6"/>
  <c r="M681" i="6"/>
  <c r="U681" i="6" s="1"/>
  <c r="E681" i="6"/>
  <c r="B681" i="6"/>
  <c r="BK680" i="6"/>
  <c r="BJ680" i="6"/>
  <c r="BC680" i="6"/>
  <c r="BB680" i="6"/>
  <c r="BA680" i="6"/>
  <c r="AZ680" i="6"/>
  <c r="AY680" i="6"/>
  <c r="AX680" i="6"/>
  <c r="AW680" i="6"/>
  <c r="AV680" i="6"/>
  <c r="AU680" i="6"/>
  <c r="AT680" i="6"/>
  <c r="AS680" i="6"/>
  <c r="AR680" i="6"/>
  <c r="AQ680" i="6"/>
  <c r="AP680" i="6"/>
  <c r="AO680" i="6"/>
  <c r="AN680" i="6"/>
  <c r="BD680" i="6" s="1"/>
  <c r="AL680" i="6"/>
  <c r="AK680" i="6"/>
  <c r="AJ680" i="6"/>
  <c r="AI680" i="6"/>
  <c r="AH680" i="6"/>
  <c r="AG680" i="6"/>
  <c r="AM680" i="6" s="1"/>
  <c r="AB680" i="6"/>
  <c r="Z680" i="6"/>
  <c r="Y680" i="6"/>
  <c r="X680" i="6"/>
  <c r="AD680" i="6" s="1"/>
  <c r="V680" i="6"/>
  <c r="T680" i="6"/>
  <c r="S680" i="6"/>
  <c r="R680" i="6"/>
  <c r="Q680" i="6"/>
  <c r="P680" i="6"/>
  <c r="O680" i="6"/>
  <c r="N680" i="6"/>
  <c r="M680" i="6"/>
  <c r="U680" i="6" s="1"/>
  <c r="E680" i="6"/>
  <c r="B680" i="6"/>
  <c r="BK679" i="6"/>
  <c r="BJ679" i="6"/>
  <c r="BC679" i="6"/>
  <c r="BB679" i="6"/>
  <c r="BA679" i="6"/>
  <c r="AZ679" i="6"/>
  <c r="AY679" i="6"/>
  <c r="AX679" i="6"/>
  <c r="AW679" i="6"/>
  <c r="AV679" i="6"/>
  <c r="AU679" i="6"/>
  <c r="AT679" i="6"/>
  <c r="AS679" i="6"/>
  <c r="AR679" i="6"/>
  <c r="AQ679" i="6"/>
  <c r="AP679" i="6"/>
  <c r="AO679" i="6"/>
  <c r="AN679" i="6"/>
  <c r="BD679" i="6" s="1"/>
  <c r="AL679" i="6"/>
  <c r="AK679" i="6"/>
  <c r="AJ679" i="6"/>
  <c r="AI679" i="6"/>
  <c r="AH679" i="6"/>
  <c r="AG679" i="6"/>
  <c r="AB679" i="6"/>
  <c r="Z679" i="6"/>
  <c r="Y679" i="6"/>
  <c r="X679" i="6"/>
  <c r="AD679" i="6" s="1"/>
  <c r="V679" i="6"/>
  <c r="T679" i="6"/>
  <c r="S679" i="6"/>
  <c r="R679" i="6"/>
  <c r="Q679" i="6"/>
  <c r="P679" i="6"/>
  <c r="O679" i="6"/>
  <c r="N679" i="6"/>
  <c r="M679" i="6"/>
  <c r="U679" i="6" s="1"/>
  <c r="E679" i="6"/>
  <c r="B679" i="6"/>
  <c r="BK678" i="6"/>
  <c r="BJ678" i="6"/>
  <c r="BC678" i="6"/>
  <c r="BB678" i="6"/>
  <c r="BA678" i="6"/>
  <c r="AZ678" i="6"/>
  <c r="AY678" i="6"/>
  <c r="AX678" i="6"/>
  <c r="AW678" i="6"/>
  <c r="AV678" i="6"/>
  <c r="AU678" i="6"/>
  <c r="AT678" i="6"/>
  <c r="AS678" i="6"/>
  <c r="AR678" i="6"/>
  <c r="AQ678" i="6"/>
  <c r="AP678" i="6"/>
  <c r="AO678" i="6"/>
  <c r="AN678" i="6"/>
  <c r="BD678" i="6" s="1"/>
  <c r="AL678" i="6"/>
  <c r="AK678" i="6"/>
  <c r="AJ678" i="6"/>
  <c r="AI678" i="6"/>
  <c r="AH678" i="6"/>
  <c r="AG678" i="6"/>
  <c r="AM678" i="6" s="1"/>
  <c r="AB678" i="6"/>
  <c r="Z678" i="6"/>
  <c r="Y678" i="6"/>
  <c r="X678" i="6"/>
  <c r="AD678" i="6" s="1"/>
  <c r="V678" i="6"/>
  <c r="T678" i="6"/>
  <c r="S678" i="6"/>
  <c r="R678" i="6"/>
  <c r="Q678" i="6"/>
  <c r="P678" i="6"/>
  <c r="O678" i="6"/>
  <c r="N678" i="6"/>
  <c r="M678" i="6"/>
  <c r="U678" i="6" s="1"/>
  <c r="E678" i="6"/>
  <c r="B678" i="6"/>
  <c r="BK677" i="6"/>
  <c r="BJ677" i="6"/>
  <c r="BC677" i="6"/>
  <c r="BB677" i="6"/>
  <c r="BA677" i="6"/>
  <c r="AZ677" i="6"/>
  <c r="AY677" i="6"/>
  <c r="AX677" i="6"/>
  <c r="AW677" i="6"/>
  <c r="AV677" i="6"/>
  <c r="AU677" i="6"/>
  <c r="AT677" i="6"/>
  <c r="AS677" i="6"/>
  <c r="AR677" i="6"/>
  <c r="AQ677" i="6"/>
  <c r="AP677" i="6"/>
  <c r="AO677" i="6"/>
  <c r="AN677" i="6"/>
  <c r="BD677" i="6" s="1"/>
  <c r="AL677" i="6"/>
  <c r="AK677" i="6"/>
  <c r="AJ677" i="6"/>
  <c r="AI677" i="6"/>
  <c r="AH677" i="6"/>
  <c r="AG677" i="6"/>
  <c r="AB677" i="6"/>
  <c r="Z677" i="6"/>
  <c r="Y677" i="6"/>
  <c r="X677" i="6"/>
  <c r="AD677" i="6" s="1"/>
  <c r="V677" i="6"/>
  <c r="T677" i="6"/>
  <c r="S677" i="6"/>
  <c r="R677" i="6"/>
  <c r="Q677" i="6"/>
  <c r="P677" i="6"/>
  <c r="O677" i="6"/>
  <c r="N677" i="6"/>
  <c r="M677" i="6"/>
  <c r="U677" i="6" s="1"/>
  <c r="E677" i="6"/>
  <c r="B677" i="6"/>
  <c r="BK676" i="6"/>
  <c r="BJ676" i="6"/>
  <c r="BC676" i="6"/>
  <c r="BB676" i="6"/>
  <c r="BA676" i="6"/>
  <c r="AZ676" i="6"/>
  <c r="AY676" i="6"/>
  <c r="AX676" i="6"/>
  <c r="AW676" i="6"/>
  <c r="AV676" i="6"/>
  <c r="AU676" i="6"/>
  <c r="AT676" i="6"/>
  <c r="AS676" i="6"/>
  <c r="AR676" i="6"/>
  <c r="AQ676" i="6"/>
  <c r="AP676" i="6"/>
  <c r="AO676" i="6"/>
  <c r="AN676" i="6"/>
  <c r="BD676" i="6" s="1"/>
  <c r="AL676" i="6"/>
  <c r="AK676" i="6"/>
  <c r="AJ676" i="6"/>
  <c r="AI676" i="6"/>
  <c r="AH676" i="6"/>
  <c r="AG676" i="6"/>
  <c r="AM676" i="6" s="1"/>
  <c r="AB676" i="6"/>
  <c r="Z676" i="6"/>
  <c r="Y676" i="6"/>
  <c r="X676" i="6"/>
  <c r="AD676" i="6" s="1"/>
  <c r="V676" i="6"/>
  <c r="T676" i="6"/>
  <c r="S676" i="6"/>
  <c r="R676" i="6"/>
  <c r="Q676" i="6"/>
  <c r="P676" i="6"/>
  <c r="O676" i="6"/>
  <c r="N676" i="6"/>
  <c r="M676" i="6"/>
  <c r="U676" i="6" s="1"/>
  <c r="E676" i="6"/>
  <c r="B676" i="6"/>
  <c r="BK675" i="6"/>
  <c r="BJ675" i="6"/>
  <c r="BC675" i="6"/>
  <c r="BB675" i="6"/>
  <c r="BA675" i="6"/>
  <c r="AZ675" i="6"/>
  <c r="AY675" i="6"/>
  <c r="AX675" i="6"/>
  <c r="AW675" i="6"/>
  <c r="AV675" i="6"/>
  <c r="AU675" i="6"/>
  <c r="AT675" i="6"/>
  <c r="AS675" i="6"/>
  <c r="AR675" i="6"/>
  <c r="AQ675" i="6"/>
  <c r="AP675" i="6"/>
  <c r="AO675" i="6"/>
  <c r="AN675" i="6"/>
  <c r="BD675" i="6" s="1"/>
  <c r="AL675" i="6"/>
  <c r="AK675" i="6"/>
  <c r="AJ675" i="6"/>
  <c r="AI675" i="6"/>
  <c r="AH675" i="6"/>
  <c r="AG675" i="6"/>
  <c r="AB675" i="6"/>
  <c r="Z675" i="6"/>
  <c r="Y675" i="6"/>
  <c r="X675" i="6"/>
  <c r="AD675" i="6" s="1"/>
  <c r="V675" i="6"/>
  <c r="T675" i="6"/>
  <c r="S675" i="6"/>
  <c r="R675" i="6"/>
  <c r="Q675" i="6"/>
  <c r="P675" i="6"/>
  <c r="O675" i="6"/>
  <c r="N675" i="6"/>
  <c r="M675" i="6"/>
  <c r="U675" i="6" s="1"/>
  <c r="E675" i="6"/>
  <c r="B675" i="6"/>
  <c r="BK674" i="6"/>
  <c r="BJ674" i="6"/>
  <c r="BC674" i="6"/>
  <c r="BB674" i="6"/>
  <c r="BA674" i="6"/>
  <c r="AZ674" i="6"/>
  <c r="AY674" i="6"/>
  <c r="AX674" i="6"/>
  <c r="AW674" i="6"/>
  <c r="AV674" i="6"/>
  <c r="AU674" i="6"/>
  <c r="AT674" i="6"/>
  <c r="AS674" i="6"/>
  <c r="AR674" i="6"/>
  <c r="AQ674" i="6"/>
  <c r="AP674" i="6"/>
  <c r="AO674" i="6"/>
  <c r="AN674" i="6"/>
  <c r="BD674" i="6" s="1"/>
  <c r="AL674" i="6"/>
  <c r="AK674" i="6"/>
  <c r="AJ674" i="6"/>
  <c r="AI674" i="6"/>
  <c r="AH674" i="6"/>
  <c r="AG674" i="6"/>
  <c r="AM674" i="6" s="1"/>
  <c r="AB674" i="6"/>
  <c r="Z674" i="6"/>
  <c r="Y674" i="6"/>
  <c r="X674" i="6"/>
  <c r="AD674" i="6" s="1"/>
  <c r="V674" i="6"/>
  <c r="T674" i="6"/>
  <c r="S674" i="6"/>
  <c r="R674" i="6"/>
  <c r="Q674" i="6"/>
  <c r="P674" i="6"/>
  <c r="O674" i="6"/>
  <c r="N674" i="6"/>
  <c r="M674" i="6"/>
  <c r="U674" i="6" s="1"/>
  <c r="E674" i="6"/>
  <c r="B674" i="6"/>
  <c r="BK673" i="6"/>
  <c r="BJ673" i="6"/>
  <c r="BC673" i="6"/>
  <c r="BB673" i="6"/>
  <c r="BA673" i="6"/>
  <c r="AZ673" i="6"/>
  <c r="AY673" i="6"/>
  <c r="AX673" i="6"/>
  <c r="AW673" i="6"/>
  <c r="AV673" i="6"/>
  <c r="AU673" i="6"/>
  <c r="AT673" i="6"/>
  <c r="AS673" i="6"/>
  <c r="AR673" i="6"/>
  <c r="AQ673" i="6"/>
  <c r="AP673" i="6"/>
  <c r="AO673" i="6"/>
  <c r="AN673" i="6"/>
  <c r="BD673" i="6" s="1"/>
  <c r="AL673" i="6"/>
  <c r="AK673" i="6"/>
  <c r="AJ673" i="6"/>
  <c r="AI673" i="6"/>
  <c r="AH673" i="6"/>
  <c r="AG673" i="6"/>
  <c r="AB673" i="6"/>
  <c r="Z673" i="6"/>
  <c r="Y673" i="6"/>
  <c r="X673" i="6"/>
  <c r="AD673" i="6" s="1"/>
  <c r="V673" i="6"/>
  <c r="T673" i="6"/>
  <c r="S673" i="6"/>
  <c r="R673" i="6"/>
  <c r="Q673" i="6"/>
  <c r="P673" i="6"/>
  <c r="O673" i="6"/>
  <c r="N673" i="6"/>
  <c r="M673" i="6"/>
  <c r="U673" i="6" s="1"/>
  <c r="E673" i="6"/>
  <c r="B673" i="6"/>
  <c r="BK672" i="6"/>
  <c r="BJ672" i="6"/>
  <c r="BC672" i="6"/>
  <c r="BB672" i="6"/>
  <c r="BA672" i="6"/>
  <c r="AZ672" i="6"/>
  <c r="AY672" i="6"/>
  <c r="AX672" i="6"/>
  <c r="AW672" i="6"/>
  <c r="AV672" i="6"/>
  <c r="AU672" i="6"/>
  <c r="AT672" i="6"/>
  <c r="AS672" i="6"/>
  <c r="AR672" i="6"/>
  <c r="AQ672" i="6"/>
  <c r="AP672" i="6"/>
  <c r="AO672" i="6"/>
  <c r="AN672" i="6"/>
  <c r="BD672" i="6" s="1"/>
  <c r="AL672" i="6"/>
  <c r="AK672" i="6"/>
  <c r="AJ672" i="6"/>
  <c r="AI672" i="6"/>
  <c r="AH672" i="6"/>
  <c r="AG672" i="6"/>
  <c r="AM672" i="6" s="1"/>
  <c r="AB672" i="6"/>
  <c r="Z672" i="6"/>
  <c r="Y672" i="6"/>
  <c r="X672" i="6"/>
  <c r="AD672" i="6" s="1"/>
  <c r="V672" i="6"/>
  <c r="T672" i="6"/>
  <c r="S672" i="6"/>
  <c r="R672" i="6"/>
  <c r="Q672" i="6"/>
  <c r="P672" i="6"/>
  <c r="O672" i="6"/>
  <c r="N672" i="6"/>
  <c r="M672" i="6"/>
  <c r="U672" i="6" s="1"/>
  <c r="E672" i="6"/>
  <c r="B672" i="6"/>
  <c r="BK671" i="6"/>
  <c r="BJ671" i="6"/>
  <c r="BC671" i="6"/>
  <c r="BB671" i="6"/>
  <c r="BA671" i="6"/>
  <c r="AZ671" i="6"/>
  <c r="AY671" i="6"/>
  <c r="AX671" i="6"/>
  <c r="AW671" i="6"/>
  <c r="AV671" i="6"/>
  <c r="AU671" i="6"/>
  <c r="AT671" i="6"/>
  <c r="AS671" i="6"/>
  <c r="AR671" i="6"/>
  <c r="AQ671" i="6"/>
  <c r="AP671" i="6"/>
  <c r="AO671" i="6"/>
  <c r="AN671" i="6"/>
  <c r="BD671" i="6" s="1"/>
  <c r="AL671" i="6"/>
  <c r="AK671" i="6"/>
  <c r="AJ671" i="6"/>
  <c r="AI671" i="6"/>
  <c r="AH671" i="6"/>
  <c r="AG671" i="6"/>
  <c r="AB671" i="6"/>
  <c r="Z671" i="6"/>
  <c r="Y671" i="6"/>
  <c r="X671" i="6"/>
  <c r="AD671" i="6" s="1"/>
  <c r="V671" i="6"/>
  <c r="T671" i="6"/>
  <c r="S671" i="6"/>
  <c r="R671" i="6"/>
  <c r="Q671" i="6"/>
  <c r="P671" i="6"/>
  <c r="O671" i="6"/>
  <c r="N671" i="6"/>
  <c r="M671" i="6"/>
  <c r="U671" i="6" s="1"/>
  <c r="E671" i="6"/>
  <c r="B671" i="6"/>
  <c r="BK670" i="6"/>
  <c r="BJ670" i="6"/>
  <c r="BC670" i="6"/>
  <c r="BB670" i="6"/>
  <c r="BA670" i="6"/>
  <c r="AZ670" i="6"/>
  <c r="AY670" i="6"/>
  <c r="AX670" i="6"/>
  <c r="AW670" i="6"/>
  <c r="AV670" i="6"/>
  <c r="AU670" i="6"/>
  <c r="AT670" i="6"/>
  <c r="AS670" i="6"/>
  <c r="AR670" i="6"/>
  <c r="AQ670" i="6"/>
  <c r="AP670" i="6"/>
  <c r="AO670" i="6"/>
  <c r="AN670" i="6"/>
  <c r="BD670" i="6" s="1"/>
  <c r="AL670" i="6"/>
  <c r="AK670" i="6"/>
  <c r="AJ670" i="6"/>
  <c r="AI670" i="6"/>
  <c r="AH670" i="6"/>
  <c r="AG670" i="6"/>
  <c r="AM670" i="6" s="1"/>
  <c r="AB670" i="6"/>
  <c r="Z670" i="6"/>
  <c r="Y670" i="6"/>
  <c r="X670" i="6"/>
  <c r="AD670" i="6" s="1"/>
  <c r="V670" i="6"/>
  <c r="T670" i="6"/>
  <c r="S670" i="6"/>
  <c r="R670" i="6"/>
  <c r="Q670" i="6"/>
  <c r="P670" i="6"/>
  <c r="O670" i="6"/>
  <c r="N670" i="6"/>
  <c r="M670" i="6"/>
  <c r="U670" i="6" s="1"/>
  <c r="E670" i="6"/>
  <c r="B670" i="6"/>
  <c r="BK669" i="6"/>
  <c r="BJ669" i="6"/>
  <c r="BC669" i="6"/>
  <c r="BB669" i="6"/>
  <c r="BA669" i="6"/>
  <c r="AZ669" i="6"/>
  <c r="AY669" i="6"/>
  <c r="AX669" i="6"/>
  <c r="AW669" i="6"/>
  <c r="AV669" i="6"/>
  <c r="AU669" i="6"/>
  <c r="AT669" i="6"/>
  <c r="AS669" i="6"/>
  <c r="AR669" i="6"/>
  <c r="AQ669" i="6"/>
  <c r="AP669" i="6"/>
  <c r="AO669" i="6"/>
  <c r="AN669" i="6"/>
  <c r="BD669" i="6" s="1"/>
  <c r="AL669" i="6"/>
  <c r="AK669" i="6"/>
  <c r="AJ669" i="6"/>
  <c r="AI669" i="6"/>
  <c r="AH669" i="6"/>
  <c r="AG669" i="6"/>
  <c r="AB669" i="6"/>
  <c r="Z669" i="6"/>
  <c r="Y669" i="6"/>
  <c r="X669" i="6"/>
  <c r="AD669" i="6" s="1"/>
  <c r="V669" i="6"/>
  <c r="T669" i="6"/>
  <c r="S669" i="6"/>
  <c r="R669" i="6"/>
  <c r="Q669" i="6"/>
  <c r="P669" i="6"/>
  <c r="O669" i="6"/>
  <c r="N669" i="6"/>
  <c r="M669" i="6"/>
  <c r="U669" i="6" s="1"/>
  <c r="E669" i="6"/>
  <c r="B669" i="6"/>
  <c r="BK668" i="6"/>
  <c r="BJ668" i="6"/>
  <c r="BC668" i="6"/>
  <c r="BB668" i="6"/>
  <c r="BA668" i="6"/>
  <c r="AZ668" i="6"/>
  <c r="AY668" i="6"/>
  <c r="AX668" i="6"/>
  <c r="AW668" i="6"/>
  <c r="AV668" i="6"/>
  <c r="AU668" i="6"/>
  <c r="AT668" i="6"/>
  <c r="AS668" i="6"/>
  <c r="AR668" i="6"/>
  <c r="AQ668" i="6"/>
  <c r="AP668" i="6"/>
  <c r="AO668" i="6"/>
  <c r="AN668" i="6"/>
  <c r="BD668" i="6" s="1"/>
  <c r="AL668" i="6"/>
  <c r="AK668" i="6"/>
  <c r="AJ668" i="6"/>
  <c r="AI668" i="6"/>
  <c r="AH668" i="6"/>
  <c r="AG668" i="6"/>
  <c r="AM668" i="6" s="1"/>
  <c r="AB668" i="6"/>
  <c r="Z668" i="6"/>
  <c r="Y668" i="6"/>
  <c r="X668" i="6"/>
  <c r="AD668" i="6" s="1"/>
  <c r="V668" i="6"/>
  <c r="T668" i="6"/>
  <c r="S668" i="6"/>
  <c r="R668" i="6"/>
  <c r="Q668" i="6"/>
  <c r="P668" i="6"/>
  <c r="O668" i="6"/>
  <c r="N668" i="6"/>
  <c r="M668" i="6"/>
  <c r="U668" i="6" s="1"/>
  <c r="E668" i="6"/>
  <c r="B668" i="6"/>
  <c r="BK667" i="6"/>
  <c r="BJ667" i="6"/>
  <c r="BC667" i="6"/>
  <c r="BB667" i="6"/>
  <c r="BA667" i="6"/>
  <c r="AZ667" i="6"/>
  <c r="AY667" i="6"/>
  <c r="AX667" i="6"/>
  <c r="AW667" i="6"/>
  <c r="AV667" i="6"/>
  <c r="AU667" i="6"/>
  <c r="AT667" i="6"/>
  <c r="AS667" i="6"/>
  <c r="AR667" i="6"/>
  <c r="AQ667" i="6"/>
  <c r="AP667" i="6"/>
  <c r="AO667" i="6"/>
  <c r="AN667" i="6"/>
  <c r="BD667" i="6" s="1"/>
  <c r="AL667" i="6"/>
  <c r="AK667" i="6"/>
  <c r="AJ667" i="6"/>
  <c r="AI667" i="6"/>
  <c r="AH667" i="6"/>
  <c r="AG667" i="6"/>
  <c r="AB667" i="6"/>
  <c r="Z667" i="6"/>
  <c r="Y667" i="6"/>
  <c r="X667" i="6"/>
  <c r="AD667" i="6" s="1"/>
  <c r="V667" i="6"/>
  <c r="T667" i="6"/>
  <c r="S667" i="6"/>
  <c r="R667" i="6"/>
  <c r="Q667" i="6"/>
  <c r="P667" i="6"/>
  <c r="O667" i="6"/>
  <c r="N667" i="6"/>
  <c r="M667" i="6"/>
  <c r="U667" i="6" s="1"/>
  <c r="E667" i="6"/>
  <c r="B667" i="6"/>
  <c r="BK666" i="6"/>
  <c r="BJ666" i="6"/>
  <c r="BC666" i="6"/>
  <c r="BB666" i="6"/>
  <c r="BA666" i="6"/>
  <c r="AZ666" i="6"/>
  <c r="AY666" i="6"/>
  <c r="AX666" i="6"/>
  <c r="AW666" i="6"/>
  <c r="AV666" i="6"/>
  <c r="AU666" i="6"/>
  <c r="AT666" i="6"/>
  <c r="AS666" i="6"/>
  <c r="AR666" i="6"/>
  <c r="AQ666" i="6"/>
  <c r="AP666" i="6"/>
  <c r="AO666" i="6"/>
  <c r="AN666" i="6"/>
  <c r="BD666" i="6" s="1"/>
  <c r="AL666" i="6"/>
  <c r="AK666" i="6"/>
  <c r="AJ666" i="6"/>
  <c r="AI666" i="6"/>
  <c r="AH666" i="6"/>
  <c r="AG666" i="6"/>
  <c r="AM666" i="6" s="1"/>
  <c r="AB666" i="6"/>
  <c r="Z666" i="6"/>
  <c r="Y666" i="6"/>
  <c r="X666" i="6"/>
  <c r="AD666" i="6" s="1"/>
  <c r="V666" i="6"/>
  <c r="T666" i="6"/>
  <c r="S666" i="6"/>
  <c r="R666" i="6"/>
  <c r="Q666" i="6"/>
  <c r="P666" i="6"/>
  <c r="O666" i="6"/>
  <c r="N666" i="6"/>
  <c r="M666" i="6"/>
  <c r="U666" i="6" s="1"/>
  <c r="E666" i="6"/>
  <c r="B666" i="6"/>
  <c r="BK665" i="6"/>
  <c r="BJ665" i="6"/>
  <c r="BC665" i="6"/>
  <c r="BB665" i="6"/>
  <c r="BA665" i="6"/>
  <c r="AZ665" i="6"/>
  <c r="AY665" i="6"/>
  <c r="AX665" i="6"/>
  <c r="AW665" i="6"/>
  <c r="AV665" i="6"/>
  <c r="AU665" i="6"/>
  <c r="AT665" i="6"/>
  <c r="AS665" i="6"/>
  <c r="AR665" i="6"/>
  <c r="AQ665" i="6"/>
  <c r="AP665" i="6"/>
  <c r="AO665" i="6"/>
  <c r="AN665" i="6"/>
  <c r="BD665" i="6" s="1"/>
  <c r="AL665" i="6"/>
  <c r="AK665" i="6"/>
  <c r="AJ665" i="6"/>
  <c r="AI665" i="6"/>
  <c r="AH665" i="6"/>
  <c r="AG665" i="6"/>
  <c r="AB665" i="6"/>
  <c r="Z665" i="6"/>
  <c r="Y665" i="6"/>
  <c r="X665" i="6"/>
  <c r="AD665" i="6" s="1"/>
  <c r="V665" i="6"/>
  <c r="T665" i="6"/>
  <c r="S665" i="6"/>
  <c r="R665" i="6"/>
  <c r="Q665" i="6"/>
  <c r="P665" i="6"/>
  <c r="O665" i="6"/>
  <c r="N665" i="6"/>
  <c r="M665" i="6"/>
  <c r="U665" i="6" s="1"/>
  <c r="E665" i="6"/>
  <c r="B665" i="6"/>
  <c r="BK664" i="6"/>
  <c r="BJ664" i="6"/>
  <c r="BC664" i="6"/>
  <c r="BB664" i="6"/>
  <c r="BA664" i="6"/>
  <c r="AZ664" i="6"/>
  <c r="AY664" i="6"/>
  <c r="AX664" i="6"/>
  <c r="AW664" i="6"/>
  <c r="AV664" i="6"/>
  <c r="AU664" i="6"/>
  <c r="AT664" i="6"/>
  <c r="AS664" i="6"/>
  <c r="AR664" i="6"/>
  <c r="AQ664" i="6"/>
  <c r="AP664" i="6"/>
  <c r="AO664" i="6"/>
  <c r="AN664" i="6"/>
  <c r="BD664" i="6" s="1"/>
  <c r="AL664" i="6"/>
  <c r="AK664" i="6"/>
  <c r="AJ664" i="6"/>
  <c r="AI664" i="6"/>
  <c r="AH664" i="6"/>
  <c r="AG664" i="6"/>
  <c r="AM664" i="6" s="1"/>
  <c r="AB664" i="6"/>
  <c r="Z664" i="6"/>
  <c r="Y664" i="6"/>
  <c r="X664" i="6"/>
  <c r="AD664" i="6" s="1"/>
  <c r="V664" i="6"/>
  <c r="T664" i="6"/>
  <c r="S664" i="6"/>
  <c r="R664" i="6"/>
  <c r="Q664" i="6"/>
  <c r="P664" i="6"/>
  <c r="O664" i="6"/>
  <c r="N664" i="6"/>
  <c r="M664" i="6"/>
  <c r="U664" i="6" s="1"/>
  <c r="E664" i="6"/>
  <c r="B664" i="6"/>
  <c r="BK663" i="6"/>
  <c r="BJ663" i="6"/>
  <c r="BC663" i="6"/>
  <c r="BB663" i="6"/>
  <c r="BA663" i="6"/>
  <c r="AZ663" i="6"/>
  <c r="AY663" i="6"/>
  <c r="AX663" i="6"/>
  <c r="AW663" i="6"/>
  <c r="AV663" i="6"/>
  <c r="AU663" i="6"/>
  <c r="AT663" i="6"/>
  <c r="AS663" i="6"/>
  <c r="AR663" i="6"/>
  <c r="AQ663" i="6"/>
  <c r="AP663" i="6"/>
  <c r="AO663" i="6"/>
  <c r="AN663" i="6"/>
  <c r="BD663" i="6" s="1"/>
  <c r="AL663" i="6"/>
  <c r="AK663" i="6"/>
  <c r="AJ663" i="6"/>
  <c r="AI663" i="6"/>
  <c r="AH663" i="6"/>
  <c r="AG663" i="6"/>
  <c r="AB663" i="6"/>
  <c r="Z663" i="6"/>
  <c r="Y663" i="6"/>
  <c r="X663" i="6"/>
  <c r="AD663" i="6" s="1"/>
  <c r="V663" i="6"/>
  <c r="T663" i="6"/>
  <c r="S663" i="6"/>
  <c r="R663" i="6"/>
  <c r="Q663" i="6"/>
  <c r="P663" i="6"/>
  <c r="O663" i="6"/>
  <c r="N663" i="6"/>
  <c r="M663" i="6"/>
  <c r="U663" i="6" s="1"/>
  <c r="E663" i="6"/>
  <c r="B663" i="6"/>
  <c r="BK662" i="6"/>
  <c r="BJ662" i="6"/>
  <c r="BC662" i="6"/>
  <c r="BB662" i="6"/>
  <c r="BA662" i="6"/>
  <c r="AZ662" i="6"/>
  <c r="AY662" i="6"/>
  <c r="AX662" i="6"/>
  <c r="AW662" i="6"/>
  <c r="AV662" i="6"/>
  <c r="AU662" i="6"/>
  <c r="AT662" i="6"/>
  <c r="AS662" i="6"/>
  <c r="AR662" i="6"/>
  <c r="AQ662" i="6"/>
  <c r="AP662" i="6"/>
  <c r="AO662" i="6"/>
  <c r="AN662" i="6"/>
  <c r="BD662" i="6" s="1"/>
  <c r="AL662" i="6"/>
  <c r="AK662" i="6"/>
  <c r="AJ662" i="6"/>
  <c r="AI662" i="6"/>
  <c r="AH662" i="6"/>
  <c r="AG662" i="6"/>
  <c r="AM662" i="6" s="1"/>
  <c r="AB662" i="6"/>
  <c r="Z662" i="6"/>
  <c r="Y662" i="6"/>
  <c r="X662" i="6"/>
  <c r="AD662" i="6" s="1"/>
  <c r="V662" i="6"/>
  <c r="T662" i="6"/>
  <c r="S662" i="6"/>
  <c r="R662" i="6"/>
  <c r="Q662" i="6"/>
  <c r="P662" i="6"/>
  <c r="O662" i="6"/>
  <c r="N662" i="6"/>
  <c r="M662" i="6"/>
  <c r="U662" i="6" s="1"/>
  <c r="E662" i="6"/>
  <c r="B662" i="6"/>
  <c r="BK661" i="6"/>
  <c r="BJ661" i="6"/>
  <c r="BC661" i="6"/>
  <c r="BB661" i="6"/>
  <c r="BA661" i="6"/>
  <c r="AZ661" i="6"/>
  <c r="AY661" i="6"/>
  <c r="AX661" i="6"/>
  <c r="AW661" i="6"/>
  <c r="AV661" i="6"/>
  <c r="AU661" i="6"/>
  <c r="AT661" i="6"/>
  <c r="AS661" i="6"/>
  <c r="AR661" i="6"/>
  <c r="AQ661" i="6"/>
  <c r="AP661" i="6"/>
  <c r="AO661" i="6"/>
  <c r="AN661" i="6"/>
  <c r="BD661" i="6" s="1"/>
  <c r="AL661" i="6"/>
  <c r="AK661" i="6"/>
  <c r="AJ661" i="6"/>
  <c r="AI661" i="6"/>
  <c r="AH661" i="6"/>
  <c r="AG661" i="6"/>
  <c r="AB661" i="6"/>
  <c r="Z661" i="6"/>
  <c r="Y661" i="6"/>
  <c r="X661" i="6"/>
  <c r="AD661" i="6" s="1"/>
  <c r="V661" i="6"/>
  <c r="T661" i="6"/>
  <c r="S661" i="6"/>
  <c r="R661" i="6"/>
  <c r="Q661" i="6"/>
  <c r="P661" i="6"/>
  <c r="O661" i="6"/>
  <c r="N661" i="6"/>
  <c r="M661" i="6"/>
  <c r="U661" i="6" s="1"/>
  <c r="E661" i="6"/>
  <c r="B661" i="6"/>
  <c r="BK660" i="6"/>
  <c r="BJ660" i="6"/>
  <c r="BC660" i="6"/>
  <c r="BB660" i="6"/>
  <c r="BA660" i="6"/>
  <c r="AZ660" i="6"/>
  <c r="AY660" i="6"/>
  <c r="AX660" i="6"/>
  <c r="AW660" i="6"/>
  <c r="AV660" i="6"/>
  <c r="AU660" i="6"/>
  <c r="AT660" i="6"/>
  <c r="AS660" i="6"/>
  <c r="AR660" i="6"/>
  <c r="AQ660" i="6"/>
  <c r="AP660" i="6"/>
  <c r="AO660" i="6"/>
  <c r="AN660" i="6"/>
  <c r="BD660" i="6" s="1"/>
  <c r="AL660" i="6"/>
  <c r="AK660" i="6"/>
  <c r="AJ660" i="6"/>
  <c r="AI660" i="6"/>
  <c r="AH660" i="6"/>
  <c r="AG660" i="6"/>
  <c r="AM660" i="6" s="1"/>
  <c r="AB660" i="6"/>
  <c r="Z660" i="6"/>
  <c r="Y660" i="6"/>
  <c r="X660" i="6"/>
  <c r="AD660" i="6" s="1"/>
  <c r="V660" i="6"/>
  <c r="T660" i="6"/>
  <c r="S660" i="6"/>
  <c r="R660" i="6"/>
  <c r="Q660" i="6"/>
  <c r="P660" i="6"/>
  <c r="O660" i="6"/>
  <c r="N660" i="6"/>
  <c r="M660" i="6"/>
  <c r="U660" i="6" s="1"/>
  <c r="E660" i="6"/>
  <c r="B660" i="6"/>
  <c r="BK659" i="6"/>
  <c r="BJ659" i="6"/>
  <c r="BC659" i="6"/>
  <c r="BB659" i="6"/>
  <c r="BA659" i="6"/>
  <c r="AZ659" i="6"/>
  <c r="AY659" i="6"/>
  <c r="AX659" i="6"/>
  <c r="AW659" i="6"/>
  <c r="AV659" i="6"/>
  <c r="AU659" i="6"/>
  <c r="AT659" i="6"/>
  <c r="AS659" i="6"/>
  <c r="AR659" i="6"/>
  <c r="AQ659" i="6"/>
  <c r="AP659" i="6"/>
  <c r="AO659" i="6"/>
  <c r="AN659" i="6"/>
  <c r="BD659" i="6" s="1"/>
  <c r="AL659" i="6"/>
  <c r="AK659" i="6"/>
  <c r="AJ659" i="6"/>
  <c r="AI659" i="6"/>
  <c r="AH659" i="6"/>
  <c r="AG659" i="6"/>
  <c r="AB659" i="6"/>
  <c r="Z659" i="6"/>
  <c r="Y659" i="6"/>
  <c r="X659" i="6"/>
  <c r="AD659" i="6" s="1"/>
  <c r="V659" i="6"/>
  <c r="T659" i="6"/>
  <c r="S659" i="6"/>
  <c r="R659" i="6"/>
  <c r="Q659" i="6"/>
  <c r="P659" i="6"/>
  <c r="O659" i="6"/>
  <c r="N659" i="6"/>
  <c r="M659" i="6"/>
  <c r="U659" i="6" s="1"/>
  <c r="E659" i="6"/>
  <c r="B659" i="6"/>
  <c r="BK658" i="6"/>
  <c r="BJ658" i="6"/>
  <c r="BC658" i="6"/>
  <c r="BB658" i="6"/>
  <c r="BA658" i="6"/>
  <c r="AZ658" i="6"/>
  <c r="AY658" i="6"/>
  <c r="AX658" i="6"/>
  <c r="AW658" i="6"/>
  <c r="AV658" i="6"/>
  <c r="AU658" i="6"/>
  <c r="AT658" i="6"/>
  <c r="AS658" i="6"/>
  <c r="AR658" i="6"/>
  <c r="AQ658" i="6"/>
  <c r="AP658" i="6"/>
  <c r="AO658" i="6"/>
  <c r="AN658" i="6"/>
  <c r="BD658" i="6" s="1"/>
  <c r="AL658" i="6"/>
  <c r="AK658" i="6"/>
  <c r="AJ658" i="6"/>
  <c r="AI658" i="6"/>
  <c r="AH658" i="6"/>
  <c r="AG658" i="6"/>
  <c r="AM658" i="6" s="1"/>
  <c r="AB658" i="6"/>
  <c r="Z658" i="6"/>
  <c r="Y658" i="6"/>
  <c r="X658" i="6"/>
  <c r="AD658" i="6" s="1"/>
  <c r="V658" i="6"/>
  <c r="T658" i="6"/>
  <c r="S658" i="6"/>
  <c r="R658" i="6"/>
  <c r="Q658" i="6"/>
  <c r="P658" i="6"/>
  <c r="O658" i="6"/>
  <c r="N658" i="6"/>
  <c r="M658" i="6"/>
  <c r="U658" i="6" s="1"/>
  <c r="E658" i="6"/>
  <c r="B658" i="6"/>
  <c r="BK657" i="6"/>
  <c r="BJ657" i="6"/>
  <c r="BC657" i="6"/>
  <c r="BB657" i="6"/>
  <c r="BA657" i="6"/>
  <c r="AZ657" i="6"/>
  <c r="AY657" i="6"/>
  <c r="AX657" i="6"/>
  <c r="AW657" i="6"/>
  <c r="AV657" i="6"/>
  <c r="AU657" i="6"/>
  <c r="AT657" i="6"/>
  <c r="AS657" i="6"/>
  <c r="AR657" i="6"/>
  <c r="AQ657" i="6"/>
  <c r="AP657" i="6"/>
  <c r="AO657" i="6"/>
  <c r="AN657" i="6"/>
  <c r="BD657" i="6" s="1"/>
  <c r="AL657" i="6"/>
  <c r="AK657" i="6"/>
  <c r="AJ657" i="6"/>
  <c r="AI657" i="6"/>
  <c r="AH657" i="6"/>
  <c r="AG657" i="6"/>
  <c r="AB657" i="6"/>
  <c r="Z657" i="6"/>
  <c r="Y657" i="6"/>
  <c r="X657" i="6"/>
  <c r="AD657" i="6" s="1"/>
  <c r="V657" i="6"/>
  <c r="T657" i="6"/>
  <c r="S657" i="6"/>
  <c r="R657" i="6"/>
  <c r="Q657" i="6"/>
  <c r="P657" i="6"/>
  <c r="O657" i="6"/>
  <c r="N657" i="6"/>
  <c r="M657" i="6"/>
  <c r="U657" i="6" s="1"/>
  <c r="E657" i="6"/>
  <c r="B657" i="6"/>
  <c r="BK656" i="6"/>
  <c r="BJ656" i="6"/>
  <c r="BC656" i="6"/>
  <c r="BB656" i="6"/>
  <c r="BA656" i="6"/>
  <c r="AZ656" i="6"/>
  <c r="AY656" i="6"/>
  <c r="AX656" i="6"/>
  <c r="AW656" i="6"/>
  <c r="AV656" i="6"/>
  <c r="AU656" i="6"/>
  <c r="AT656" i="6"/>
  <c r="AS656" i="6"/>
  <c r="AR656" i="6"/>
  <c r="AQ656" i="6"/>
  <c r="AP656" i="6"/>
  <c r="AO656" i="6"/>
  <c r="AN656" i="6"/>
  <c r="BD656" i="6" s="1"/>
  <c r="AL656" i="6"/>
  <c r="AK656" i="6"/>
  <c r="AJ656" i="6"/>
  <c r="AI656" i="6"/>
  <c r="AH656" i="6"/>
  <c r="AG656" i="6"/>
  <c r="AM656" i="6" s="1"/>
  <c r="AB656" i="6"/>
  <c r="Z656" i="6"/>
  <c r="Y656" i="6"/>
  <c r="X656" i="6"/>
  <c r="AD656" i="6" s="1"/>
  <c r="V656" i="6"/>
  <c r="T656" i="6"/>
  <c r="S656" i="6"/>
  <c r="R656" i="6"/>
  <c r="Q656" i="6"/>
  <c r="P656" i="6"/>
  <c r="O656" i="6"/>
  <c r="N656" i="6"/>
  <c r="M656" i="6"/>
  <c r="U656" i="6" s="1"/>
  <c r="E656" i="6"/>
  <c r="B656" i="6"/>
  <c r="BK655" i="6"/>
  <c r="BJ655" i="6"/>
  <c r="BC655" i="6"/>
  <c r="BB655" i="6"/>
  <c r="BA655" i="6"/>
  <c r="AZ655" i="6"/>
  <c r="AY655" i="6"/>
  <c r="AX655" i="6"/>
  <c r="AW655" i="6"/>
  <c r="AV655" i="6"/>
  <c r="AU655" i="6"/>
  <c r="AT655" i="6"/>
  <c r="AS655" i="6"/>
  <c r="AR655" i="6"/>
  <c r="AQ655" i="6"/>
  <c r="AP655" i="6"/>
  <c r="AO655" i="6"/>
  <c r="AN655" i="6"/>
  <c r="BD655" i="6" s="1"/>
  <c r="AL655" i="6"/>
  <c r="AK655" i="6"/>
  <c r="AJ655" i="6"/>
  <c r="AI655" i="6"/>
  <c r="AH655" i="6"/>
  <c r="AG655" i="6"/>
  <c r="AB655" i="6"/>
  <c r="Z655" i="6"/>
  <c r="Y655" i="6"/>
  <c r="X655" i="6"/>
  <c r="AD655" i="6" s="1"/>
  <c r="V655" i="6"/>
  <c r="T655" i="6"/>
  <c r="S655" i="6"/>
  <c r="R655" i="6"/>
  <c r="Q655" i="6"/>
  <c r="P655" i="6"/>
  <c r="O655" i="6"/>
  <c r="N655" i="6"/>
  <c r="M655" i="6"/>
  <c r="U655" i="6" s="1"/>
  <c r="E655" i="6"/>
  <c r="B655" i="6"/>
  <c r="BK654" i="6"/>
  <c r="BJ654" i="6"/>
  <c r="BC654" i="6"/>
  <c r="BB654" i="6"/>
  <c r="BA654" i="6"/>
  <c r="AZ654" i="6"/>
  <c r="AY654" i="6"/>
  <c r="AX654" i="6"/>
  <c r="AW654" i="6"/>
  <c r="AV654" i="6"/>
  <c r="AU654" i="6"/>
  <c r="AT654" i="6"/>
  <c r="AS654" i="6"/>
  <c r="AR654" i="6"/>
  <c r="AQ654" i="6"/>
  <c r="AP654" i="6"/>
  <c r="AO654" i="6"/>
  <c r="AN654" i="6"/>
  <c r="BD654" i="6" s="1"/>
  <c r="AL654" i="6"/>
  <c r="AK654" i="6"/>
  <c r="AJ654" i="6"/>
  <c r="AI654" i="6"/>
  <c r="AH654" i="6"/>
  <c r="AG654" i="6"/>
  <c r="AM654" i="6" s="1"/>
  <c r="AB654" i="6"/>
  <c r="Z654" i="6"/>
  <c r="Y654" i="6"/>
  <c r="X654" i="6"/>
  <c r="AD654" i="6" s="1"/>
  <c r="V654" i="6"/>
  <c r="T654" i="6"/>
  <c r="S654" i="6"/>
  <c r="R654" i="6"/>
  <c r="Q654" i="6"/>
  <c r="P654" i="6"/>
  <c r="O654" i="6"/>
  <c r="N654" i="6"/>
  <c r="M654" i="6"/>
  <c r="U654" i="6" s="1"/>
  <c r="E654" i="6"/>
  <c r="B654" i="6"/>
  <c r="BK653" i="6"/>
  <c r="BJ653" i="6"/>
  <c r="BC653" i="6"/>
  <c r="BB653" i="6"/>
  <c r="BA653" i="6"/>
  <c r="AZ653" i="6"/>
  <c r="AY653" i="6"/>
  <c r="AX653" i="6"/>
  <c r="AW653" i="6"/>
  <c r="AV653" i="6"/>
  <c r="AU653" i="6"/>
  <c r="AT653" i="6"/>
  <c r="AS653" i="6"/>
  <c r="AR653" i="6"/>
  <c r="AQ653" i="6"/>
  <c r="AP653" i="6"/>
  <c r="AO653" i="6"/>
  <c r="AN653" i="6"/>
  <c r="BD653" i="6" s="1"/>
  <c r="AL653" i="6"/>
  <c r="AK653" i="6"/>
  <c r="AJ653" i="6"/>
  <c r="AI653" i="6"/>
  <c r="AH653" i="6"/>
  <c r="AG653" i="6"/>
  <c r="AB653" i="6"/>
  <c r="Z653" i="6"/>
  <c r="Y653" i="6"/>
  <c r="X653" i="6"/>
  <c r="AD653" i="6" s="1"/>
  <c r="V653" i="6"/>
  <c r="T653" i="6"/>
  <c r="S653" i="6"/>
  <c r="R653" i="6"/>
  <c r="Q653" i="6"/>
  <c r="P653" i="6"/>
  <c r="O653" i="6"/>
  <c r="N653" i="6"/>
  <c r="M653" i="6"/>
  <c r="U653" i="6" s="1"/>
  <c r="E653" i="6"/>
  <c r="B653" i="6"/>
  <c r="BK652" i="6"/>
  <c r="BJ652" i="6"/>
  <c r="BC652" i="6"/>
  <c r="BB652" i="6"/>
  <c r="BA652" i="6"/>
  <c r="AZ652" i="6"/>
  <c r="AY652" i="6"/>
  <c r="AX652" i="6"/>
  <c r="AW652" i="6"/>
  <c r="AV652" i="6"/>
  <c r="AU652" i="6"/>
  <c r="AT652" i="6"/>
  <c r="AS652" i="6"/>
  <c r="AR652" i="6"/>
  <c r="AQ652" i="6"/>
  <c r="AP652" i="6"/>
  <c r="AO652" i="6"/>
  <c r="AN652" i="6"/>
  <c r="BD652" i="6" s="1"/>
  <c r="AL652" i="6"/>
  <c r="AK652" i="6"/>
  <c r="AJ652" i="6"/>
  <c r="AI652" i="6"/>
  <c r="AH652" i="6"/>
  <c r="AG652" i="6"/>
  <c r="AM652" i="6" s="1"/>
  <c r="AB652" i="6"/>
  <c r="Z652" i="6"/>
  <c r="Y652" i="6"/>
  <c r="X652" i="6"/>
  <c r="AD652" i="6" s="1"/>
  <c r="V652" i="6"/>
  <c r="T652" i="6"/>
  <c r="S652" i="6"/>
  <c r="R652" i="6"/>
  <c r="Q652" i="6"/>
  <c r="P652" i="6"/>
  <c r="O652" i="6"/>
  <c r="N652" i="6"/>
  <c r="M652" i="6"/>
  <c r="U652" i="6" s="1"/>
  <c r="E652" i="6"/>
  <c r="B652" i="6"/>
  <c r="BK651" i="6"/>
  <c r="BJ651" i="6"/>
  <c r="BC651" i="6"/>
  <c r="BB651" i="6"/>
  <c r="BA651" i="6"/>
  <c r="AZ651" i="6"/>
  <c r="AY651" i="6"/>
  <c r="AX651" i="6"/>
  <c r="AW651" i="6"/>
  <c r="AV651" i="6"/>
  <c r="AU651" i="6"/>
  <c r="AT651" i="6"/>
  <c r="AS651" i="6"/>
  <c r="AR651" i="6"/>
  <c r="AQ651" i="6"/>
  <c r="AP651" i="6"/>
  <c r="AO651" i="6"/>
  <c r="AN651" i="6"/>
  <c r="BD651" i="6" s="1"/>
  <c r="AL651" i="6"/>
  <c r="AK651" i="6"/>
  <c r="AJ651" i="6"/>
  <c r="AI651" i="6"/>
  <c r="AH651" i="6"/>
  <c r="AG651" i="6"/>
  <c r="AB651" i="6"/>
  <c r="Z651" i="6"/>
  <c r="Y651" i="6"/>
  <c r="X651" i="6"/>
  <c r="AD651" i="6" s="1"/>
  <c r="V651" i="6"/>
  <c r="T651" i="6"/>
  <c r="S651" i="6"/>
  <c r="R651" i="6"/>
  <c r="Q651" i="6"/>
  <c r="P651" i="6"/>
  <c r="O651" i="6"/>
  <c r="N651" i="6"/>
  <c r="M651" i="6"/>
  <c r="U651" i="6" s="1"/>
  <c r="E651" i="6"/>
  <c r="B651" i="6"/>
  <c r="BK650" i="6"/>
  <c r="BJ650" i="6"/>
  <c r="BC650" i="6"/>
  <c r="BB650" i="6"/>
  <c r="BA650" i="6"/>
  <c r="AZ650" i="6"/>
  <c r="AY650" i="6"/>
  <c r="AX650" i="6"/>
  <c r="AW650" i="6"/>
  <c r="AV650" i="6"/>
  <c r="AU650" i="6"/>
  <c r="AT650" i="6"/>
  <c r="AS650" i="6"/>
  <c r="AR650" i="6"/>
  <c r="AQ650" i="6"/>
  <c r="AP650" i="6"/>
  <c r="AO650" i="6"/>
  <c r="AN650" i="6"/>
  <c r="AL650" i="6"/>
  <c r="AK650" i="6"/>
  <c r="AJ650" i="6"/>
  <c r="AI650" i="6"/>
  <c r="AH650" i="6"/>
  <c r="AG650" i="6"/>
  <c r="AM650" i="6" s="1"/>
  <c r="AB650" i="6"/>
  <c r="Z650" i="6"/>
  <c r="Y650" i="6"/>
  <c r="X650" i="6"/>
  <c r="AD650" i="6" s="1"/>
  <c r="V650" i="6"/>
  <c r="T650" i="6"/>
  <c r="S650" i="6"/>
  <c r="R650" i="6"/>
  <c r="Q650" i="6"/>
  <c r="P650" i="6"/>
  <c r="O650" i="6"/>
  <c r="N650" i="6"/>
  <c r="M650" i="6"/>
  <c r="U650" i="6" s="1"/>
  <c r="E650" i="6"/>
  <c r="B650" i="6"/>
  <c r="BK649" i="6"/>
  <c r="BJ649" i="6"/>
  <c r="BC649" i="6"/>
  <c r="BB649" i="6"/>
  <c r="BA649" i="6"/>
  <c r="AZ649" i="6"/>
  <c r="AY649" i="6"/>
  <c r="AX649" i="6"/>
  <c r="AW649" i="6"/>
  <c r="AV649" i="6"/>
  <c r="AU649" i="6"/>
  <c r="AT649" i="6"/>
  <c r="AS649" i="6"/>
  <c r="AR649" i="6"/>
  <c r="AQ649" i="6"/>
  <c r="AP649" i="6"/>
  <c r="AO649" i="6"/>
  <c r="AN649" i="6"/>
  <c r="BD649" i="6" s="1"/>
  <c r="AL649" i="6"/>
  <c r="AK649" i="6"/>
  <c r="AJ649" i="6"/>
  <c r="AI649" i="6"/>
  <c r="AH649" i="6"/>
  <c r="AG649" i="6"/>
  <c r="AB649" i="6"/>
  <c r="Z649" i="6"/>
  <c r="Y649" i="6"/>
  <c r="X649" i="6"/>
  <c r="AD649" i="6" s="1"/>
  <c r="V649" i="6"/>
  <c r="T649" i="6"/>
  <c r="S649" i="6"/>
  <c r="R649" i="6"/>
  <c r="Q649" i="6"/>
  <c r="P649" i="6"/>
  <c r="O649" i="6"/>
  <c r="N649" i="6"/>
  <c r="M649" i="6"/>
  <c r="U649" i="6" s="1"/>
  <c r="E649" i="6"/>
  <c r="B649" i="6"/>
  <c r="BK648" i="6"/>
  <c r="BJ648" i="6"/>
  <c r="BC648" i="6"/>
  <c r="BB648" i="6"/>
  <c r="BA648" i="6"/>
  <c r="AZ648" i="6"/>
  <c r="AY648" i="6"/>
  <c r="AX648" i="6"/>
  <c r="AW648" i="6"/>
  <c r="AV648" i="6"/>
  <c r="AU648" i="6"/>
  <c r="AT648" i="6"/>
  <c r="AS648" i="6"/>
  <c r="AR648" i="6"/>
  <c r="AQ648" i="6"/>
  <c r="AP648" i="6"/>
  <c r="AO648" i="6"/>
  <c r="AN648" i="6"/>
  <c r="AL648" i="6"/>
  <c r="AK648" i="6"/>
  <c r="AJ648" i="6"/>
  <c r="AI648" i="6"/>
  <c r="AH648" i="6"/>
  <c r="AG648" i="6"/>
  <c r="AM648" i="6" s="1"/>
  <c r="AB648" i="6"/>
  <c r="Z648" i="6"/>
  <c r="Y648" i="6"/>
  <c r="X648" i="6"/>
  <c r="AD648" i="6" s="1"/>
  <c r="V648" i="6"/>
  <c r="T648" i="6"/>
  <c r="S648" i="6"/>
  <c r="R648" i="6"/>
  <c r="Q648" i="6"/>
  <c r="P648" i="6"/>
  <c r="O648" i="6"/>
  <c r="N648" i="6"/>
  <c r="M648" i="6"/>
  <c r="U648" i="6" s="1"/>
  <c r="E648" i="6"/>
  <c r="B648" i="6"/>
  <c r="BK647" i="6"/>
  <c r="BJ647" i="6"/>
  <c r="BC647" i="6"/>
  <c r="BB647" i="6"/>
  <c r="BA647" i="6"/>
  <c r="AZ647" i="6"/>
  <c r="AY647" i="6"/>
  <c r="AX647" i="6"/>
  <c r="AW647" i="6"/>
  <c r="AV647" i="6"/>
  <c r="AU647" i="6"/>
  <c r="AT647" i="6"/>
  <c r="AS647" i="6"/>
  <c r="AR647" i="6"/>
  <c r="AQ647" i="6"/>
  <c r="AP647" i="6"/>
  <c r="AO647" i="6"/>
  <c r="AN647" i="6"/>
  <c r="BD647" i="6" s="1"/>
  <c r="AL647" i="6"/>
  <c r="AK647" i="6"/>
  <c r="AJ647" i="6"/>
  <c r="AI647" i="6"/>
  <c r="AH647" i="6"/>
  <c r="AG647" i="6"/>
  <c r="AB647" i="6"/>
  <c r="Z647" i="6"/>
  <c r="Y647" i="6"/>
  <c r="X647" i="6"/>
  <c r="AD647" i="6" s="1"/>
  <c r="V647" i="6"/>
  <c r="T647" i="6"/>
  <c r="S647" i="6"/>
  <c r="R647" i="6"/>
  <c r="Q647" i="6"/>
  <c r="P647" i="6"/>
  <c r="O647" i="6"/>
  <c r="N647" i="6"/>
  <c r="M647" i="6"/>
  <c r="U647" i="6" s="1"/>
  <c r="E647" i="6"/>
  <c r="B647" i="6"/>
  <c r="BK646" i="6"/>
  <c r="BJ646" i="6"/>
  <c r="BC646" i="6"/>
  <c r="BB646" i="6"/>
  <c r="BA646" i="6"/>
  <c r="AZ646" i="6"/>
  <c r="AY646" i="6"/>
  <c r="AX646" i="6"/>
  <c r="AW646" i="6"/>
  <c r="AV646" i="6"/>
  <c r="AU646" i="6"/>
  <c r="AT646" i="6"/>
  <c r="AS646" i="6"/>
  <c r="AR646" i="6"/>
  <c r="AQ646" i="6"/>
  <c r="AP646" i="6"/>
  <c r="AO646" i="6"/>
  <c r="AN646" i="6"/>
  <c r="BD646" i="6" s="1"/>
  <c r="AL646" i="6"/>
  <c r="AK646" i="6"/>
  <c r="AJ646" i="6"/>
  <c r="AI646" i="6"/>
  <c r="AH646" i="6"/>
  <c r="AG646" i="6"/>
  <c r="AM646" i="6" s="1"/>
  <c r="AB646" i="6"/>
  <c r="Z646" i="6"/>
  <c r="Y646" i="6"/>
  <c r="X646" i="6"/>
  <c r="AD646" i="6" s="1"/>
  <c r="V646" i="6"/>
  <c r="T646" i="6"/>
  <c r="S646" i="6"/>
  <c r="R646" i="6"/>
  <c r="Q646" i="6"/>
  <c r="P646" i="6"/>
  <c r="O646" i="6"/>
  <c r="N646" i="6"/>
  <c r="M646" i="6"/>
  <c r="U646" i="6" s="1"/>
  <c r="E646" i="6"/>
  <c r="B646" i="6"/>
  <c r="BK645" i="6"/>
  <c r="BJ645" i="6"/>
  <c r="BC645" i="6"/>
  <c r="BB645" i="6"/>
  <c r="BA645" i="6"/>
  <c r="AZ645" i="6"/>
  <c r="AY645" i="6"/>
  <c r="AX645" i="6"/>
  <c r="AW645" i="6"/>
  <c r="AV645" i="6"/>
  <c r="AU645" i="6"/>
  <c r="AT645" i="6"/>
  <c r="AS645" i="6"/>
  <c r="AR645" i="6"/>
  <c r="AQ645" i="6"/>
  <c r="AP645" i="6"/>
  <c r="AO645" i="6"/>
  <c r="AN645" i="6"/>
  <c r="BD645" i="6" s="1"/>
  <c r="AL645" i="6"/>
  <c r="AK645" i="6"/>
  <c r="AJ645" i="6"/>
  <c r="AI645" i="6"/>
  <c r="AH645" i="6"/>
  <c r="AG645" i="6"/>
  <c r="AB645" i="6"/>
  <c r="Z645" i="6"/>
  <c r="Y645" i="6"/>
  <c r="X645" i="6"/>
  <c r="AD645" i="6" s="1"/>
  <c r="V645" i="6"/>
  <c r="T645" i="6"/>
  <c r="S645" i="6"/>
  <c r="R645" i="6"/>
  <c r="Q645" i="6"/>
  <c r="P645" i="6"/>
  <c r="O645" i="6"/>
  <c r="N645" i="6"/>
  <c r="M645" i="6"/>
  <c r="U645" i="6" s="1"/>
  <c r="E645" i="6"/>
  <c r="B645" i="6"/>
  <c r="BK644" i="6"/>
  <c r="BJ644" i="6"/>
  <c r="BC644" i="6"/>
  <c r="BB644" i="6"/>
  <c r="BA644" i="6"/>
  <c r="AZ644" i="6"/>
  <c r="AY644" i="6"/>
  <c r="AX644" i="6"/>
  <c r="AW644" i="6"/>
  <c r="AV644" i="6"/>
  <c r="AU644" i="6"/>
  <c r="AT644" i="6"/>
  <c r="AS644" i="6"/>
  <c r="AR644" i="6"/>
  <c r="AQ644" i="6"/>
  <c r="AP644" i="6"/>
  <c r="AO644" i="6"/>
  <c r="AN644" i="6"/>
  <c r="BD644" i="6" s="1"/>
  <c r="AL644" i="6"/>
  <c r="AK644" i="6"/>
  <c r="AJ644" i="6"/>
  <c r="AI644" i="6"/>
  <c r="AH644" i="6"/>
  <c r="AG644" i="6"/>
  <c r="AM644" i="6" s="1"/>
  <c r="AB644" i="6"/>
  <c r="Z644" i="6"/>
  <c r="Y644" i="6"/>
  <c r="X644" i="6"/>
  <c r="AD644" i="6" s="1"/>
  <c r="V644" i="6"/>
  <c r="T644" i="6"/>
  <c r="S644" i="6"/>
  <c r="R644" i="6"/>
  <c r="Q644" i="6"/>
  <c r="P644" i="6"/>
  <c r="O644" i="6"/>
  <c r="N644" i="6"/>
  <c r="M644" i="6"/>
  <c r="U644" i="6" s="1"/>
  <c r="E644" i="6"/>
  <c r="B644" i="6"/>
  <c r="BK643" i="6"/>
  <c r="BJ643" i="6"/>
  <c r="BC643" i="6"/>
  <c r="BB643" i="6"/>
  <c r="BA643" i="6"/>
  <c r="AZ643" i="6"/>
  <c r="AY643" i="6"/>
  <c r="AX643" i="6"/>
  <c r="AW643" i="6"/>
  <c r="AV643" i="6"/>
  <c r="AU643" i="6"/>
  <c r="AT643" i="6"/>
  <c r="AS643" i="6"/>
  <c r="AR643" i="6"/>
  <c r="AQ643" i="6"/>
  <c r="AP643" i="6"/>
  <c r="AO643" i="6"/>
  <c r="AN643" i="6"/>
  <c r="BD643" i="6" s="1"/>
  <c r="AL643" i="6"/>
  <c r="AK643" i="6"/>
  <c r="AJ643" i="6"/>
  <c r="AI643" i="6"/>
  <c r="AH643" i="6"/>
  <c r="AG643" i="6"/>
  <c r="AB643" i="6"/>
  <c r="Z643" i="6"/>
  <c r="Y643" i="6"/>
  <c r="X643" i="6"/>
  <c r="AD643" i="6" s="1"/>
  <c r="V643" i="6"/>
  <c r="T643" i="6"/>
  <c r="S643" i="6"/>
  <c r="R643" i="6"/>
  <c r="Q643" i="6"/>
  <c r="P643" i="6"/>
  <c r="O643" i="6"/>
  <c r="N643" i="6"/>
  <c r="M643" i="6"/>
  <c r="U643" i="6" s="1"/>
  <c r="E643" i="6"/>
  <c r="B643" i="6"/>
  <c r="BK642" i="6"/>
  <c r="BJ642" i="6"/>
  <c r="BC642" i="6"/>
  <c r="BB642" i="6"/>
  <c r="BA642" i="6"/>
  <c r="AZ642" i="6"/>
  <c r="AY642" i="6"/>
  <c r="AX642" i="6"/>
  <c r="AW642" i="6"/>
  <c r="AV642" i="6"/>
  <c r="AU642" i="6"/>
  <c r="AT642" i="6"/>
  <c r="AS642" i="6"/>
  <c r="AR642" i="6"/>
  <c r="AQ642" i="6"/>
  <c r="AP642" i="6"/>
  <c r="AO642" i="6"/>
  <c r="AN642" i="6"/>
  <c r="AL642" i="6"/>
  <c r="AK642" i="6"/>
  <c r="AJ642" i="6"/>
  <c r="AI642" i="6"/>
  <c r="AH642" i="6"/>
  <c r="AG642" i="6"/>
  <c r="AM642" i="6" s="1"/>
  <c r="AB642" i="6"/>
  <c r="Z642" i="6"/>
  <c r="Y642" i="6"/>
  <c r="X642" i="6"/>
  <c r="AD642" i="6" s="1"/>
  <c r="V642" i="6"/>
  <c r="T642" i="6"/>
  <c r="S642" i="6"/>
  <c r="R642" i="6"/>
  <c r="Q642" i="6"/>
  <c r="P642" i="6"/>
  <c r="O642" i="6"/>
  <c r="N642" i="6"/>
  <c r="M642" i="6"/>
  <c r="U642" i="6" s="1"/>
  <c r="E642" i="6"/>
  <c r="B642" i="6"/>
  <c r="BK641" i="6"/>
  <c r="BJ641" i="6"/>
  <c r="BC641" i="6"/>
  <c r="BB641" i="6"/>
  <c r="BA641" i="6"/>
  <c r="AZ641" i="6"/>
  <c r="AY641" i="6"/>
  <c r="AX641" i="6"/>
  <c r="AW641" i="6"/>
  <c r="AV641" i="6"/>
  <c r="AU641" i="6"/>
  <c r="AT641" i="6"/>
  <c r="AS641" i="6"/>
  <c r="AR641" i="6"/>
  <c r="AQ641" i="6"/>
  <c r="AP641" i="6"/>
  <c r="AO641" i="6"/>
  <c r="AN641" i="6"/>
  <c r="BD641" i="6" s="1"/>
  <c r="AL641" i="6"/>
  <c r="AK641" i="6"/>
  <c r="AJ641" i="6"/>
  <c r="AI641" i="6"/>
  <c r="AH641" i="6"/>
  <c r="AG641" i="6"/>
  <c r="AB641" i="6"/>
  <c r="Z641" i="6"/>
  <c r="Y641" i="6"/>
  <c r="X641" i="6"/>
  <c r="AD641" i="6" s="1"/>
  <c r="V641" i="6"/>
  <c r="T641" i="6"/>
  <c r="S641" i="6"/>
  <c r="R641" i="6"/>
  <c r="Q641" i="6"/>
  <c r="P641" i="6"/>
  <c r="O641" i="6"/>
  <c r="N641" i="6"/>
  <c r="M641" i="6"/>
  <c r="U641" i="6" s="1"/>
  <c r="E641" i="6"/>
  <c r="B641" i="6"/>
  <c r="BK640" i="6"/>
  <c r="BJ640" i="6"/>
  <c r="BC640" i="6"/>
  <c r="BB640" i="6"/>
  <c r="BA640" i="6"/>
  <c r="AZ640" i="6"/>
  <c r="AY640" i="6"/>
  <c r="AX640" i="6"/>
  <c r="AW640" i="6"/>
  <c r="AV640" i="6"/>
  <c r="AU640" i="6"/>
  <c r="AT640" i="6"/>
  <c r="AS640" i="6"/>
  <c r="AR640" i="6"/>
  <c r="AQ640" i="6"/>
  <c r="AP640" i="6"/>
  <c r="AO640" i="6"/>
  <c r="AN640" i="6"/>
  <c r="AL640" i="6"/>
  <c r="AK640" i="6"/>
  <c r="AJ640" i="6"/>
  <c r="AI640" i="6"/>
  <c r="AH640" i="6"/>
  <c r="AG640" i="6"/>
  <c r="AM640" i="6" s="1"/>
  <c r="AB640" i="6"/>
  <c r="Z640" i="6"/>
  <c r="Y640" i="6"/>
  <c r="X640" i="6"/>
  <c r="AD640" i="6" s="1"/>
  <c r="V640" i="6"/>
  <c r="T640" i="6"/>
  <c r="S640" i="6"/>
  <c r="R640" i="6"/>
  <c r="Q640" i="6"/>
  <c r="P640" i="6"/>
  <c r="O640" i="6"/>
  <c r="N640" i="6"/>
  <c r="M640" i="6"/>
  <c r="U640" i="6" s="1"/>
  <c r="E640" i="6"/>
  <c r="B640" i="6"/>
  <c r="BK639" i="6"/>
  <c r="BJ639" i="6"/>
  <c r="BC639" i="6"/>
  <c r="BB639" i="6"/>
  <c r="BA639" i="6"/>
  <c r="AZ639" i="6"/>
  <c r="AY639" i="6"/>
  <c r="AX639" i="6"/>
  <c r="AW639" i="6"/>
  <c r="AV639" i="6"/>
  <c r="AU639" i="6"/>
  <c r="AT639" i="6"/>
  <c r="AS639" i="6"/>
  <c r="AR639" i="6"/>
  <c r="AQ639" i="6"/>
  <c r="AP639" i="6"/>
  <c r="AO639" i="6"/>
  <c r="AN639" i="6"/>
  <c r="BD639" i="6" s="1"/>
  <c r="AL639" i="6"/>
  <c r="AK639" i="6"/>
  <c r="AJ639" i="6"/>
  <c r="AI639" i="6"/>
  <c r="AH639" i="6"/>
  <c r="AG639" i="6"/>
  <c r="AB639" i="6"/>
  <c r="Z639" i="6"/>
  <c r="Y639" i="6"/>
  <c r="X639" i="6"/>
  <c r="AD639" i="6" s="1"/>
  <c r="V639" i="6"/>
  <c r="T639" i="6"/>
  <c r="S639" i="6"/>
  <c r="R639" i="6"/>
  <c r="Q639" i="6"/>
  <c r="P639" i="6"/>
  <c r="O639" i="6"/>
  <c r="N639" i="6"/>
  <c r="M639" i="6"/>
  <c r="U639" i="6" s="1"/>
  <c r="E639" i="6"/>
  <c r="B639" i="6"/>
  <c r="BK638" i="6"/>
  <c r="BJ638" i="6"/>
  <c r="BC638" i="6"/>
  <c r="BB638" i="6"/>
  <c r="BA638" i="6"/>
  <c r="AZ638" i="6"/>
  <c r="AY638" i="6"/>
  <c r="AX638" i="6"/>
  <c r="AW638" i="6"/>
  <c r="AV638" i="6"/>
  <c r="AU638" i="6"/>
  <c r="AT638" i="6"/>
  <c r="AS638" i="6"/>
  <c r="AR638" i="6"/>
  <c r="AQ638" i="6"/>
  <c r="AP638" i="6"/>
  <c r="AO638" i="6"/>
  <c r="AN638" i="6"/>
  <c r="BD638" i="6" s="1"/>
  <c r="AL638" i="6"/>
  <c r="AK638" i="6"/>
  <c r="AJ638" i="6"/>
  <c r="AI638" i="6"/>
  <c r="AH638" i="6"/>
  <c r="AG638" i="6"/>
  <c r="AM638" i="6" s="1"/>
  <c r="AB638" i="6"/>
  <c r="Z638" i="6"/>
  <c r="Y638" i="6"/>
  <c r="X638" i="6"/>
  <c r="AD638" i="6" s="1"/>
  <c r="V638" i="6"/>
  <c r="T638" i="6"/>
  <c r="S638" i="6"/>
  <c r="R638" i="6"/>
  <c r="Q638" i="6"/>
  <c r="P638" i="6"/>
  <c r="O638" i="6"/>
  <c r="N638" i="6"/>
  <c r="M638" i="6"/>
  <c r="U638" i="6" s="1"/>
  <c r="E638" i="6"/>
  <c r="B638" i="6"/>
  <c r="BK637" i="6"/>
  <c r="BJ637" i="6"/>
  <c r="BC637" i="6"/>
  <c r="BB637" i="6"/>
  <c r="BA637" i="6"/>
  <c r="AZ637" i="6"/>
  <c r="AY637" i="6"/>
  <c r="AX637" i="6"/>
  <c r="AW637" i="6"/>
  <c r="AV637" i="6"/>
  <c r="AU637" i="6"/>
  <c r="AT637" i="6"/>
  <c r="AS637" i="6"/>
  <c r="AR637" i="6"/>
  <c r="AQ637" i="6"/>
  <c r="AP637" i="6"/>
  <c r="AO637" i="6"/>
  <c r="AN637" i="6"/>
  <c r="BD637" i="6" s="1"/>
  <c r="AL637" i="6"/>
  <c r="AK637" i="6"/>
  <c r="AJ637" i="6"/>
  <c r="AI637" i="6"/>
  <c r="AH637" i="6"/>
  <c r="AG637" i="6"/>
  <c r="AB637" i="6"/>
  <c r="Z637" i="6"/>
  <c r="Y637" i="6"/>
  <c r="X637" i="6"/>
  <c r="AD637" i="6" s="1"/>
  <c r="V637" i="6"/>
  <c r="T637" i="6"/>
  <c r="S637" i="6"/>
  <c r="R637" i="6"/>
  <c r="Q637" i="6"/>
  <c r="P637" i="6"/>
  <c r="O637" i="6"/>
  <c r="N637" i="6"/>
  <c r="M637" i="6"/>
  <c r="U637" i="6" s="1"/>
  <c r="E637" i="6"/>
  <c r="B637" i="6"/>
  <c r="BK636" i="6"/>
  <c r="BJ636" i="6"/>
  <c r="BC636" i="6"/>
  <c r="BB636" i="6"/>
  <c r="BA636" i="6"/>
  <c r="AZ636" i="6"/>
  <c r="AY636" i="6"/>
  <c r="AX636" i="6"/>
  <c r="AW636" i="6"/>
  <c r="AV636" i="6"/>
  <c r="AU636" i="6"/>
  <c r="AT636" i="6"/>
  <c r="AS636" i="6"/>
  <c r="AR636" i="6"/>
  <c r="AQ636" i="6"/>
  <c r="AP636" i="6"/>
  <c r="AO636" i="6"/>
  <c r="AN636" i="6"/>
  <c r="BD636" i="6" s="1"/>
  <c r="AL636" i="6"/>
  <c r="AK636" i="6"/>
  <c r="AJ636" i="6"/>
  <c r="AI636" i="6"/>
  <c r="AH636" i="6"/>
  <c r="AG636" i="6"/>
  <c r="AM636" i="6" s="1"/>
  <c r="AB636" i="6"/>
  <c r="Z636" i="6"/>
  <c r="Y636" i="6"/>
  <c r="X636" i="6"/>
  <c r="AD636" i="6" s="1"/>
  <c r="V636" i="6"/>
  <c r="T636" i="6"/>
  <c r="S636" i="6"/>
  <c r="R636" i="6"/>
  <c r="Q636" i="6"/>
  <c r="P636" i="6"/>
  <c r="O636" i="6"/>
  <c r="N636" i="6"/>
  <c r="M636" i="6"/>
  <c r="U636" i="6" s="1"/>
  <c r="E636" i="6"/>
  <c r="B636" i="6"/>
  <c r="BK635" i="6"/>
  <c r="BJ635" i="6"/>
  <c r="BC635" i="6"/>
  <c r="BB635" i="6"/>
  <c r="BA635" i="6"/>
  <c r="AZ635" i="6"/>
  <c r="AY635" i="6"/>
  <c r="AX635" i="6"/>
  <c r="AW635" i="6"/>
  <c r="AV635" i="6"/>
  <c r="AU635" i="6"/>
  <c r="AT635" i="6"/>
  <c r="AS635" i="6"/>
  <c r="AR635" i="6"/>
  <c r="AQ635" i="6"/>
  <c r="AP635" i="6"/>
  <c r="AO635" i="6"/>
  <c r="AN635" i="6"/>
  <c r="BD635" i="6" s="1"/>
  <c r="AL635" i="6"/>
  <c r="AK635" i="6"/>
  <c r="AJ635" i="6"/>
  <c r="AI635" i="6"/>
  <c r="AH635" i="6"/>
  <c r="AG635" i="6"/>
  <c r="AB635" i="6"/>
  <c r="Z635" i="6"/>
  <c r="Y635" i="6"/>
  <c r="X635" i="6"/>
  <c r="AD635" i="6" s="1"/>
  <c r="V635" i="6"/>
  <c r="T635" i="6"/>
  <c r="S635" i="6"/>
  <c r="R635" i="6"/>
  <c r="Q635" i="6"/>
  <c r="P635" i="6"/>
  <c r="O635" i="6"/>
  <c r="N635" i="6"/>
  <c r="M635" i="6"/>
  <c r="U635" i="6" s="1"/>
  <c r="E635" i="6"/>
  <c r="B635" i="6"/>
  <c r="BK634" i="6"/>
  <c r="BJ634" i="6"/>
  <c r="BC634" i="6"/>
  <c r="BB634" i="6"/>
  <c r="BA634" i="6"/>
  <c r="AZ634" i="6"/>
  <c r="AY634" i="6"/>
  <c r="AX634" i="6"/>
  <c r="AW634" i="6"/>
  <c r="AV634" i="6"/>
  <c r="AU634" i="6"/>
  <c r="AT634" i="6"/>
  <c r="AS634" i="6"/>
  <c r="AR634" i="6"/>
  <c r="AQ634" i="6"/>
  <c r="AP634" i="6"/>
  <c r="AO634" i="6"/>
  <c r="AN634" i="6"/>
  <c r="AL634" i="6"/>
  <c r="AK634" i="6"/>
  <c r="AJ634" i="6"/>
  <c r="AI634" i="6"/>
  <c r="AH634" i="6"/>
  <c r="AG634" i="6"/>
  <c r="AM634" i="6" s="1"/>
  <c r="AB634" i="6"/>
  <c r="Z634" i="6"/>
  <c r="Y634" i="6"/>
  <c r="X634" i="6"/>
  <c r="AD634" i="6" s="1"/>
  <c r="V634" i="6"/>
  <c r="T634" i="6"/>
  <c r="S634" i="6"/>
  <c r="R634" i="6"/>
  <c r="Q634" i="6"/>
  <c r="P634" i="6"/>
  <c r="O634" i="6"/>
  <c r="N634" i="6"/>
  <c r="M634" i="6"/>
  <c r="U634" i="6" s="1"/>
  <c r="E634" i="6"/>
  <c r="B634" i="6"/>
  <c r="BK633" i="6"/>
  <c r="BJ633" i="6"/>
  <c r="BC633" i="6"/>
  <c r="BB633" i="6"/>
  <c r="BA633" i="6"/>
  <c r="AZ633" i="6"/>
  <c r="AY633" i="6"/>
  <c r="AX633" i="6"/>
  <c r="AW633" i="6"/>
  <c r="AV633" i="6"/>
  <c r="AU633" i="6"/>
  <c r="AT633" i="6"/>
  <c r="AS633" i="6"/>
  <c r="AR633" i="6"/>
  <c r="AQ633" i="6"/>
  <c r="AP633" i="6"/>
  <c r="AO633" i="6"/>
  <c r="AN633" i="6"/>
  <c r="BD633" i="6" s="1"/>
  <c r="AL633" i="6"/>
  <c r="AK633" i="6"/>
  <c r="AJ633" i="6"/>
  <c r="AI633" i="6"/>
  <c r="AH633" i="6"/>
  <c r="AG633" i="6"/>
  <c r="AB633" i="6"/>
  <c r="Z633" i="6"/>
  <c r="Y633" i="6"/>
  <c r="X633" i="6"/>
  <c r="AD633" i="6" s="1"/>
  <c r="V633" i="6"/>
  <c r="T633" i="6"/>
  <c r="S633" i="6"/>
  <c r="R633" i="6"/>
  <c r="Q633" i="6"/>
  <c r="P633" i="6"/>
  <c r="O633" i="6"/>
  <c r="N633" i="6"/>
  <c r="M633" i="6"/>
  <c r="U633" i="6" s="1"/>
  <c r="E633" i="6"/>
  <c r="B633" i="6"/>
  <c r="BK632" i="6"/>
  <c r="BJ632" i="6"/>
  <c r="BC632" i="6"/>
  <c r="BB632" i="6"/>
  <c r="BA632" i="6"/>
  <c r="AZ632" i="6"/>
  <c r="AY632" i="6"/>
  <c r="AX632" i="6"/>
  <c r="AW632" i="6"/>
  <c r="AV632" i="6"/>
  <c r="AU632" i="6"/>
  <c r="AT632" i="6"/>
  <c r="AS632" i="6"/>
  <c r="AR632" i="6"/>
  <c r="AQ632" i="6"/>
  <c r="AP632" i="6"/>
  <c r="AO632" i="6"/>
  <c r="AN632" i="6"/>
  <c r="AL632" i="6"/>
  <c r="AK632" i="6"/>
  <c r="AJ632" i="6"/>
  <c r="AI632" i="6"/>
  <c r="AH632" i="6"/>
  <c r="AG632" i="6"/>
  <c r="AM632" i="6" s="1"/>
  <c r="AB632" i="6"/>
  <c r="Z632" i="6"/>
  <c r="Y632" i="6"/>
  <c r="X632" i="6"/>
  <c r="AD632" i="6" s="1"/>
  <c r="V632" i="6"/>
  <c r="T632" i="6"/>
  <c r="S632" i="6"/>
  <c r="R632" i="6"/>
  <c r="Q632" i="6"/>
  <c r="P632" i="6"/>
  <c r="O632" i="6"/>
  <c r="N632" i="6"/>
  <c r="M632" i="6"/>
  <c r="U632" i="6" s="1"/>
  <c r="E632" i="6"/>
  <c r="B632" i="6"/>
  <c r="BK631" i="6"/>
  <c r="BJ631" i="6"/>
  <c r="BC631" i="6"/>
  <c r="BB631" i="6"/>
  <c r="BA631" i="6"/>
  <c r="AZ631" i="6"/>
  <c r="AY631" i="6"/>
  <c r="AX631" i="6"/>
  <c r="AW631" i="6"/>
  <c r="AV631" i="6"/>
  <c r="AU631" i="6"/>
  <c r="AT631" i="6"/>
  <c r="AS631" i="6"/>
  <c r="AR631" i="6"/>
  <c r="AQ631" i="6"/>
  <c r="AP631" i="6"/>
  <c r="AO631" i="6"/>
  <c r="AN631" i="6"/>
  <c r="BD631" i="6" s="1"/>
  <c r="AL631" i="6"/>
  <c r="AK631" i="6"/>
  <c r="AJ631" i="6"/>
  <c r="AI631" i="6"/>
  <c r="AH631" i="6"/>
  <c r="AG631" i="6"/>
  <c r="AB631" i="6"/>
  <c r="Z631" i="6"/>
  <c r="Y631" i="6"/>
  <c r="X631" i="6"/>
  <c r="AD631" i="6" s="1"/>
  <c r="V631" i="6"/>
  <c r="T631" i="6"/>
  <c r="S631" i="6"/>
  <c r="R631" i="6"/>
  <c r="Q631" i="6"/>
  <c r="P631" i="6"/>
  <c r="O631" i="6"/>
  <c r="N631" i="6"/>
  <c r="M631" i="6"/>
  <c r="U631" i="6" s="1"/>
  <c r="E631" i="6"/>
  <c r="B631" i="6"/>
  <c r="BK630" i="6"/>
  <c r="BJ630" i="6"/>
  <c r="BC630" i="6"/>
  <c r="BB630" i="6"/>
  <c r="BA630" i="6"/>
  <c r="AZ630" i="6"/>
  <c r="AY630" i="6"/>
  <c r="AX630" i="6"/>
  <c r="AW630" i="6"/>
  <c r="AV630" i="6"/>
  <c r="AU630" i="6"/>
  <c r="AT630" i="6"/>
  <c r="AS630" i="6"/>
  <c r="AR630" i="6"/>
  <c r="AQ630" i="6"/>
  <c r="AP630" i="6"/>
  <c r="AO630" i="6"/>
  <c r="AN630" i="6"/>
  <c r="BD630" i="6" s="1"/>
  <c r="AL630" i="6"/>
  <c r="AK630" i="6"/>
  <c r="AJ630" i="6"/>
  <c r="AI630" i="6"/>
  <c r="AH630" i="6"/>
  <c r="AG630" i="6"/>
  <c r="AM630" i="6" s="1"/>
  <c r="AB630" i="6"/>
  <c r="Z630" i="6"/>
  <c r="Y630" i="6"/>
  <c r="X630" i="6"/>
  <c r="AD630" i="6" s="1"/>
  <c r="V630" i="6"/>
  <c r="T630" i="6"/>
  <c r="S630" i="6"/>
  <c r="R630" i="6"/>
  <c r="Q630" i="6"/>
  <c r="P630" i="6"/>
  <c r="O630" i="6"/>
  <c r="N630" i="6"/>
  <c r="M630" i="6"/>
  <c r="U630" i="6" s="1"/>
  <c r="E630" i="6"/>
  <c r="B630" i="6"/>
  <c r="BK629" i="6"/>
  <c r="BJ629" i="6"/>
  <c r="BC629" i="6"/>
  <c r="BB629" i="6"/>
  <c r="BA629" i="6"/>
  <c r="AZ629" i="6"/>
  <c r="AY629" i="6"/>
  <c r="AX629" i="6"/>
  <c r="AW629" i="6"/>
  <c r="AV629" i="6"/>
  <c r="AU629" i="6"/>
  <c r="AT629" i="6"/>
  <c r="AS629" i="6"/>
  <c r="AR629" i="6"/>
  <c r="AQ629" i="6"/>
  <c r="AP629" i="6"/>
  <c r="AO629" i="6"/>
  <c r="AN629" i="6"/>
  <c r="BD629" i="6" s="1"/>
  <c r="AL629" i="6"/>
  <c r="AK629" i="6"/>
  <c r="AJ629" i="6"/>
  <c r="AI629" i="6"/>
  <c r="AH629" i="6"/>
  <c r="AG629" i="6"/>
  <c r="AB629" i="6"/>
  <c r="Z629" i="6"/>
  <c r="Y629" i="6"/>
  <c r="X629" i="6"/>
  <c r="AD629" i="6" s="1"/>
  <c r="V629" i="6"/>
  <c r="T629" i="6"/>
  <c r="S629" i="6"/>
  <c r="R629" i="6"/>
  <c r="Q629" i="6"/>
  <c r="P629" i="6"/>
  <c r="O629" i="6"/>
  <c r="N629" i="6"/>
  <c r="M629" i="6"/>
  <c r="U629" i="6" s="1"/>
  <c r="E629" i="6"/>
  <c r="B629" i="6"/>
  <c r="BK628" i="6"/>
  <c r="BJ628" i="6"/>
  <c r="BC628" i="6"/>
  <c r="BB628" i="6"/>
  <c r="BA628" i="6"/>
  <c r="AZ628" i="6"/>
  <c r="AY628" i="6"/>
  <c r="AX628" i="6"/>
  <c r="AW628" i="6"/>
  <c r="AV628" i="6"/>
  <c r="AU628" i="6"/>
  <c r="AT628" i="6"/>
  <c r="AS628" i="6"/>
  <c r="AR628" i="6"/>
  <c r="AQ628" i="6"/>
  <c r="AP628" i="6"/>
  <c r="AO628" i="6"/>
  <c r="AN628" i="6"/>
  <c r="BD628" i="6" s="1"/>
  <c r="AL628" i="6"/>
  <c r="AK628" i="6"/>
  <c r="AJ628" i="6"/>
  <c r="AI628" i="6"/>
  <c r="AH628" i="6"/>
  <c r="AG628" i="6"/>
  <c r="AM628" i="6" s="1"/>
  <c r="AB628" i="6"/>
  <c r="Z628" i="6"/>
  <c r="Y628" i="6"/>
  <c r="X628" i="6"/>
  <c r="AD628" i="6" s="1"/>
  <c r="V628" i="6"/>
  <c r="T628" i="6"/>
  <c r="S628" i="6"/>
  <c r="R628" i="6"/>
  <c r="Q628" i="6"/>
  <c r="P628" i="6"/>
  <c r="O628" i="6"/>
  <c r="N628" i="6"/>
  <c r="M628" i="6"/>
  <c r="U628" i="6" s="1"/>
  <c r="E628" i="6"/>
  <c r="B628" i="6"/>
  <c r="BK627" i="6"/>
  <c r="BJ627" i="6"/>
  <c r="BC627" i="6"/>
  <c r="BB627" i="6"/>
  <c r="BA627" i="6"/>
  <c r="AZ627" i="6"/>
  <c r="AY627" i="6"/>
  <c r="AX627" i="6"/>
  <c r="AW627" i="6"/>
  <c r="AV627" i="6"/>
  <c r="AU627" i="6"/>
  <c r="AT627" i="6"/>
  <c r="AS627" i="6"/>
  <c r="AR627" i="6"/>
  <c r="AQ627" i="6"/>
  <c r="AP627" i="6"/>
  <c r="AO627" i="6"/>
  <c r="AN627" i="6"/>
  <c r="BD627" i="6" s="1"/>
  <c r="AL627" i="6"/>
  <c r="AK627" i="6"/>
  <c r="AJ627" i="6"/>
  <c r="AI627" i="6"/>
  <c r="AH627" i="6"/>
  <c r="AG627" i="6"/>
  <c r="AB627" i="6"/>
  <c r="Z627" i="6"/>
  <c r="Y627" i="6"/>
  <c r="X627" i="6"/>
  <c r="AD627" i="6" s="1"/>
  <c r="V627" i="6"/>
  <c r="T627" i="6"/>
  <c r="S627" i="6"/>
  <c r="R627" i="6"/>
  <c r="Q627" i="6"/>
  <c r="P627" i="6"/>
  <c r="O627" i="6"/>
  <c r="N627" i="6"/>
  <c r="M627" i="6"/>
  <c r="U627" i="6" s="1"/>
  <c r="E627" i="6"/>
  <c r="B627" i="6"/>
  <c r="BK626" i="6"/>
  <c r="BJ626" i="6"/>
  <c r="BC626" i="6"/>
  <c r="BB626" i="6"/>
  <c r="BA626" i="6"/>
  <c r="AZ626" i="6"/>
  <c r="AY626" i="6"/>
  <c r="AX626" i="6"/>
  <c r="AW626" i="6"/>
  <c r="AV626" i="6"/>
  <c r="AU626" i="6"/>
  <c r="AT626" i="6"/>
  <c r="AS626" i="6"/>
  <c r="AR626" i="6"/>
  <c r="AQ626" i="6"/>
  <c r="AP626" i="6"/>
  <c r="AO626" i="6"/>
  <c r="AN626" i="6"/>
  <c r="AL626" i="6"/>
  <c r="AK626" i="6"/>
  <c r="AJ626" i="6"/>
  <c r="AI626" i="6"/>
  <c r="AH626" i="6"/>
  <c r="AG626" i="6"/>
  <c r="AM626" i="6" s="1"/>
  <c r="AB626" i="6"/>
  <c r="Z626" i="6"/>
  <c r="Y626" i="6"/>
  <c r="X626" i="6"/>
  <c r="AD626" i="6" s="1"/>
  <c r="V626" i="6"/>
  <c r="T626" i="6"/>
  <c r="S626" i="6"/>
  <c r="R626" i="6"/>
  <c r="Q626" i="6"/>
  <c r="P626" i="6"/>
  <c r="O626" i="6"/>
  <c r="N626" i="6"/>
  <c r="M626" i="6"/>
  <c r="U626" i="6" s="1"/>
  <c r="E626" i="6"/>
  <c r="B626" i="6"/>
  <c r="BK625" i="6"/>
  <c r="BJ625" i="6"/>
  <c r="BC625" i="6"/>
  <c r="BB625" i="6"/>
  <c r="BA625" i="6"/>
  <c r="AZ625" i="6"/>
  <c r="AY625" i="6"/>
  <c r="AX625" i="6"/>
  <c r="AW625" i="6"/>
  <c r="AV625" i="6"/>
  <c r="AU625" i="6"/>
  <c r="AT625" i="6"/>
  <c r="AS625" i="6"/>
  <c r="AR625" i="6"/>
  <c r="AQ625" i="6"/>
  <c r="AP625" i="6"/>
  <c r="AO625" i="6"/>
  <c r="AN625" i="6"/>
  <c r="BD625" i="6" s="1"/>
  <c r="AL625" i="6"/>
  <c r="AK625" i="6"/>
  <c r="AJ625" i="6"/>
  <c r="AI625" i="6"/>
  <c r="AH625" i="6"/>
  <c r="AG625" i="6"/>
  <c r="AB625" i="6"/>
  <c r="Z625" i="6"/>
  <c r="Y625" i="6"/>
  <c r="X625" i="6"/>
  <c r="AD625" i="6" s="1"/>
  <c r="V625" i="6"/>
  <c r="T625" i="6"/>
  <c r="S625" i="6"/>
  <c r="R625" i="6"/>
  <c r="Q625" i="6"/>
  <c r="P625" i="6"/>
  <c r="O625" i="6"/>
  <c r="N625" i="6"/>
  <c r="M625" i="6"/>
  <c r="U625" i="6" s="1"/>
  <c r="E625" i="6"/>
  <c r="B625" i="6"/>
  <c r="BK624" i="6"/>
  <c r="BJ624" i="6"/>
  <c r="BC624" i="6"/>
  <c r="BB624" i="6"/>
  <c r="BA624" i="6"/>
  <c r="AZ624" i="6"/>
  <c r="AY624" i="6"/>
  <c r="AX624" i="6"/>
  <c r="AW624" i="6"/>
  <c r="AV624" i="6"/>
  <c r="AU624" i="6"/>
  <c r="AT624" i="6"/>
  <c r="AS624" i="6"/>
  <c r="AR624" i="6"/>
  <c r="AQ624" i="6"/>
  <c r="AP624" i="6"/>
  <c r="AO624" i="6"/>
  <c r="AN624" i="6"/>
  <c r="AL624" i="6"/>
  <c r="AK624" i="6"/>
  <c r="AJ624" i="6"/>
  <c r="AI624" i="6"/>
  <c r="AH624" i="6"/>
  <c r="AG624" i="6"/>
  <c r="AM624" i="6" s="1"/>
  <c r="AB624" i="6"/>
  <c r="Z624" i="6"/>
  <c r="Y624" i="6"/>
  <c r="X624" i="6"/>
  <c r="AD624" i="6" s="1"/>
  <c r="V624" i="6"/>
  <c r="T624" i="6"/>
  <c r="S624" i="6"/>
  <c r="R624" i="6"/>
  <c r="Q624" i="6"/>
  <c r="P624" i="6"/>
  <c r="O624" i="6"/>
  <c r="N624" i="6"/>
  <c r="M624" i="6"/>
  <c r="U624" i="6" s="1"/>
  <c r="E624" i="6"/>
  <c r="B624" i="6"/>
  <c r="BK623" i="6"/>
  <c r="BJ623" i="6"/>
  <c r="BC623" i="6"/>
  <c r="BB623" i="6"/>
  <c r="BA623" i="6"/>
  <c r="AZ623" i="6"/>
  <c r="AY623" i="6"/>
  <c r="AX623" i="6"/>
  <c r="AW623" i="6"/>
  <c r="AV623" i="6"/>
  <c r="AU623" i="6"/>
  <c r="AT623" i="6"/>
  <c r="AS623" i="6"/>
  <c r="AR623" i="6"/>
  <c r="AQ623" i="6"/>
  <c r="AP623" i="6"/>
  <c r="AO623" i="6"/>
  <c r="AN623" i="6"/>
  <c r="BD623" i="6" s="1"/>
  <c r="AL623" i="6"/>
  <c r="AK623" i="6"/>
  <c r="AJ623" i="6"/>
  <c r="AI623" i="6"/>
  <c r="AH623" i="6"/>
  <c r="AG623" i="6"/>
  <c r="AB623" i="6"/>
  <c r="Z623" i="6"/>
  <c r="Y623" i="6"/>
  <c r="X623" i="6"/>
  <c r="AD623" i="6" s="1"/>
  <c r="V623" i="6"/>
  <c r="T623" i="6"/>
  <c r="S623" i="6"/>
  <c r="R623" i="6"/>
  <c r="Q623" i="6"/>
  <c r="P623" i="6"/>
  <c r="O623" i="6"/>
  <c r="N623" i="6"/>
  <c r="M623" i="6"/>
  <c r="U623" i="6" s="1"/>
  <c r="E623" i="6"/>
  <c r="B623" i="6"/>
  <c r="BK622" i="6"/>
  <c r="BJ622" i="6"/>
  <c r="BC622" i="6"/>
  <c r="BB622" i="6"/>
  <c r="BA622" i="6"/>
  <c r="AZ622" i="6"/>
  <c r="AY622" i="6"/>
  <c r="AX622" i="6"/>
  <c r="AW622" i="6"/>
  <c r="AV622" i="6"/>
  <c r="AU622" i="6"/>
  <c r="AT622" i="6"/>
  <c r="AS622" i="6"/>
  <c r="AR622" i="6"/>
  <c r="AQ622" i="6"/>
  <c r="AP622" i="6"/>
  <c r="AO622" i="6"/>
  <c r="AN622" i="6"/>
  <c r="BD622" i="6" s="1"/>
  <c r="AL622" i="6"/>
  <c r="AK622" i="6"/>
  <c r="AJ622" i="6"/>
  <c r="AI622" i="6"/>
  <c r="AH622" i="6"/>
  <c r="AG622" i="6"/>
  <c r="AM622" i="6" s="1"/>
  <c r="AB622" i="6"/>
  <c r="Z622" i="6"/>
  <c r="Y622" i="6"/>
  <c r="X622" i="6"/>
  <c r="AD622" i="6" s="1"/>
  <c r="V622" i="6"/>
  <c r="T622" i="6"/>
  <c r="S622" i="6"/>
  <c r="R622" i="6"/>
  <c r="Q622" i="6"/>
  <c r="P622" i="6"/>
  <c r="O622" i="6"/>
  <c r="N622" i="6"/>
  <c r="M622" i="6"/>
  <c r="U622" i="6" s="1"/>
  <c r="E622" i="6"/>
  <c r="B622" i="6"/>
  <c r="BK621" i="6"/>
  <c r="BJ621" i="6"/>
  <c r="BC621" i="6"/>
  <c r="BB621" i="6"/>
  <c r="BA621" i="6"/>
  <c r="AZ621" i="6"/>
  <c r="AY621" i="6"/>
  <c r="AX621" i="6"/>
  <c r="AW621" i="6"/>
  <c r="AV621" i="6"/>
  <c r="AU621" i="6"/>
  <c r="AT621" i="6"/>
  <c r="AS621" i="6"/>
  <c r="AR621" i="6"/>
  <c r="AQ621" i="6"/>
  <c r="AP621" i="6"/>
  <c r="AO621" i="6"/>
  <c r="AN621" i="6"/>
  <c r="BD621" i="6" s="1"/>
  <c r="AL621" i="6"/>
  <c r="AK621" i="6"/>
  <c r="AJ621" i="6"/>
  <c r="AI621" i="6"/>
  <c r="AH621" i="6"/>
  <c r="AG621" i="6"/>
  <c r="AB621" i="6"/>
  <c r="Z621" i="6"/>
  <c r="Y621" i="6"/>
  <c r="X621" i="6"/>
  <c r="AD621" i="6" s="1"/>
  <c r="V621" i="6"/>
  <c r="T621" i="6"/>
  <c r="S621" i="6"/>
  <c r="R621" i="6"/>
  <c r="Q621" i="6"/>
  <c r="P621" i="6"/>
  <c r="O621" i="6"/>
  <c r="N621" i="6"/>
  <c r="M621" i="6"/>
  <c r="U621" i="6" s="1"/>
  <c r="E621" i="6"/>
  <c r="B621" i="6"/>
  <c r="BK620" i="6"/>
  <c r="BJ620" i="6"/>
  <c r="BC620" i="6"/>
  <c r="BB620" i="6"/>
  <c r="BA620" i="6"/>
  <c r="AZ620" i="6"/>
  <c r="AY620" i="6"/>
  <c r="AX620" i="6"/>
  <c r="AW620" i="6"/>
  <c r="AV620" i="6"/>
  <c r="AU620" i="6"/>
  <c r="AT620" i="6"/>
  <c r="AS620" i="6"/>
  <c r="AR620" i="6"/>
  <c r="AQ620" i="6"/>
  <c r="AP620" i="6"/>
  <c r="AO620" i="6"/>
  <c r="AN620" i="6"/>
  <c r="BD620" i="6" s="1"/>
  <c r="AL620" i="6"/>
  <c r="AK620" i="6"/>
  <c r="AJ620" i="6"/>
  <c r="AI620" i="6"/>
  <c r="AH620" i="6"/>
  <c r="AG620" i="6"/>
  <c r="AM620" i="6" s="1"/>
  <c r="AB620" i="6"/>
  <c r="Z620" i="6"/>
  <c r="Y620" i="6"/>
  <c r="X620" i="6"/>
  <c r="AD620" i="6" s="1"/>
  <c r="V620" i="6"/>
  <c r="T620" i="6"/>
  <c r="S620" i="6"/>
  <c r="R620" i="6"/>
  <c r="Q620" i="6"/>
  <c r="P620" i="6"/>
  <c r="O620" i="6"/>
  <c r="N620" i="6"/>
  <c r="M620" i="6"/>
  <c r="U620" i="6" s="1"/>
  <c r="E620" i="6"/>
  <c r="B620" i="6"/>
  <c r="BK619" i="6"/>
  <c r="BJ619" i="6"/>
  <c r="BC619" i="6"/>
  <c r="BB619" i="6"/>
  <c r="BA619" i="6"/>
  <c r="AZ619" i="6"/>
  <c r="AY619" i="6"/>
  <c r="AX619" i="6"/>
  <c r="AW619" i="6"/>
  <c r="AV619" i="6"/>
  <c r="AU619" i="6"/>
  <c r="AT619" i="6"/>
  <c r="AS619" i="6"/>
  <c r="AR619" i="6"/>
  <c r="AQ619" i="6"/>
  <c r="AP619" i="6"/>
  <c r="AO619" i="6"/>
  <c r="AN619" i="6"/>
  <c r="BD619" i="6" s="1"/>
  <c r="AL619" i="6"/>
  <c r="AK619" i="6"/>
  <c r="AJ619" i="6"/>
  <c r="AI619" i="6"/>
  <c r="AH619" i="6"/>
  <c r="AG619" i="6"/>
  <c r="AB619" i="6"/>
  <c r="Z619" i="6"/>
  <c r="Y619" i="6"/>
  <c r="X619" i="6"/>
  <c r="AD619" i="6" s="1"/>
  <c r="V619" i="6"/>
  <c r="T619" i="6"/>
  <c r="S619" i="6"/>
  <c r="R619" i="6"/>
  <c r="Q619" i="6"/>
  <c r="P619" i="6"/>
  <c r="O619" i="6"/>
  <c r="N619" i="6"/>
  <c r="M619" i="6"/>
  <c r="U619" i="6" s="1"/>
  <c r="E619" i="6"/>
  <c r="B619" i="6"/>
  <c r="BK618" i="6"/>
  <c r="BJ618" i="6"/>
  <c r="BC618" i="6"/>
  <c r="BB618" i="6"/>
  <c r="BA618" i="6"/>
  <c r="AZ618" i="6"/>
  <c r="AY618" i="6"/>
  <c r="AX618" i="6"/>
  <c r="AW618" i="6"/>
  <c r="AV618" i="6"/>
  <c r="AU618" i="6"/>
  <c r="AT618" i="6"/>
  <c r="AS618" i="6"/>
  <c r="AR618" i="6"/>
  <c r="AQ618" i="6"/>
  <c r="AP618" i="6"/>
  <c r="AO618" i="6"/>
  <c r="AN618" i="6"/>
  <c r="AL618" i="6"/>
  <c r="AK618" i="6"/>
  <c r="AJ618" i="6"/>
  <c r="AI618" i="6"/>
  <c r="AH618" i="6"/>
  <c r="AG618" i="6"/>
  <c r="AM618" i="6" s="1"/>
  <c r="AB618" i="6"/>
  <c r="Z618" i="6"/>
  <c r="Y618" i="6"/>
  <c r="X618" i="6"/>
  <c r="AD618" i="6" s="1"/>
  <c r="V618" i="6"/>
  <c r="T618" i="6"/>
  <c r="S618" i="6"/>
  <c r="R618" i="6"/>
  <c r="Q618" i="6"/>
  <c r="P618" i="6"/>
  <c r="O618" i="6"/>
  <c r="N618" i="6"/>
  <c r="M618" i="6"/>
  <c r="U618" i="6" s="1"/>
  <c r="E618" i="6"/>
  <c r="B618" i="6"/>
  <c r="BK617" i="6"/>
  <c r="BJ617" i="6"/>
  <c r="BC617" i="6"/>
  <c r="BB617" i="6"/>
  <c r="BA617" i="6"/>
  <c r="AZ617" i="6"/>
  <c r="AY617" i="6"/>
  <c r="AX617" i="6"/>
  <c r="AW617" i="6"/>
  <c r="AV617" i="6"/>
  <c r="AU617" i="6"/>
  <c r="AT617" i="6"/>
  <c r="AS617" i="6"/>
  <c r="AR617" i="6"/>
  <c r="AQ617" i="6"/>
  <c r="AP617" i="6"/>
  <c r="AO617" i="6"/>
  <c r="AN617" i="6"/>
  <c r="BD617" i="6" s="1"/>
  <c r="AL617" i="6"/>
  <c r="AK617" i="6"/>
  <c r="AJ617" i="6"/>
  <c r="AI617" i="6"/>
  <c r="AH617" i="6"/>
  <c r="AG617" i="6"/>
  <c r="AB617" i="6"/>
  <c r="Z617" i="6"/>
  <c r="Y617" i="6"/>
  <c r="X617" i="6"/>
  <c r="AD617" i="6" s="1"/>
  <c r="V617" i="6"/>
  <c r="T617" i="6"/>
  <c r="S617" i="6"/>
  <c r="R617" i="6"/>
  <c r="Q617" i="6"/>
  <c r="P617" i="6"/>
  <c r="O617" i="6"/>
  <c r="N617" i="6"/>
  <c r="M617" i="6"/>
  <c r="U617" i="6" s="1"/>
  <c r="E617" i="6"/>
  <c r="B617" i="6"/>
  <c r="BK616" i="6"/>
  <c r="BJ616" i="6"/>
  <c r="BC616" i="6"/>
  <c r="BB616" i="6"/>
  <c r="BA616" i="6"/>
  <c r="AZ616" i="6"/>
  <c r="AY616" i="6"/>
  <c r="AX616" i="6"/>
  <c r="AW616" i="6"/>
  <c r="AV616" i="6"/>
  <c r="AU616" i="6"/>
  <c r="AT616" i="6"/>
  <c r="AS616" i="6"/>
  <c r="AR616" i="6"/>
  <c r="AQ616" i="6"/>
  <c r="AP616" i="6"/>
  <c r="AO616" i="6"/>
  <c r="AN616" i="6"/>
  <c r="AL616" i="6"/>
  <c r="AK616" i="6"/>
  <c r="AJ616" i="6"/>
  <c r="AI616" i="6"/>
  <c r="AH616" i="6"/>
  <c r="AG616" i="6"/>
  <c r="AM616" i="6" s="1"/>
  <c r="AB616" i="6"/>
  <c r="Z616" i="6"/>
  <c r="Y616" i="6"/>
  <c r="X616" i="6"/>
  <c r="AD616" i="6" s="1"/>
  <c r="V616" i="6"/>
  <c r="T616" i="6"/>
  <c r="S616" i="6"/>
  <c r="R616" i="6"/>
  <c r="Q616" i="6"/>
  <c r="P616" i="6"/>
  <c r="O616" i="6"/>
  <c r="N616" i="6"/>
  <c r="M616" i="6"/>
  <c r="U616" i="6" s="1"/>
  <c r="E616" i="6"/>
  <c r="B616" i="6"/>
  <c r="BK615" i="6"/>
  <c r="BJ615" i="6"/>
  <c r="BC615" i="6"/>
  <c r="BB615" i="6"/>
  <c r="BA615" i="6"/>
  <c r="AZ615" i="6"/>
  <c r="AY615" i="6"/>
  <c r="AX615" i="6"/>
  <c r="AW615" i="6"/>
  <c r="AV615" i="6"/>
  <c r="AU615" i="6"/>
  <c r="AT615" i="6"/>
  <c r="AS615" i="6"/>
  <c r="AR615" i="6"/>
  <c r="AQ615" i="6"/>
  <c r="AP615" i="6"/>
  <c r="AO615" i="6"/>
  <c r="AN615" i="6"/>
  <c r="BD615" i="6" s="1"/>
  <c r="AL615" i="6"/>
  <c r="AK615" i="6"/>
  <c r="AJ615" i="6"/>
  <c r="AI615" i="6"/>
  <c r="AH615" i="6"/>
  <c r="AG615" i="6"/>
  <c r="AB615" i="6"/>
  <c r="Z615" i="6"/>
  <c r="Y615" i="6"/>
  <c r="X615" i="6"/>
  <c r="AD615" i="6" s="1"/>
  <c r="V615" i="6"/>
  <c r="T615" i="6"/>
  <c r="S615" i="6"/>
  <c r="R615" i="6"/>
  <c r="Q615" i="6"/>
  <c r="P615" i="6"/>
  <c r="O615" i="6"/>
  <c r="N615" i="6"/>
  <c r="M615" i="6"/>
  <c r="U615" i="6" s="1"/>
  <c r="E615" i="6"/>
  <c r="B615" i="6"/>
  <c r="BK614" i="6"/>
  <c r="BJ614" i="6"/>
  <c r="BC614" i="6"/>
  <c r="BB614" i="6"/>
  <c r="BA614" i="6"/>
  <c r="AZ614" i="6"/>
  <c r="AY614" i="6"/>
  <c r="AX614" i="6"/>
  <c r="AW614" i="6"/>
  <c r="AV614" i="6"/>
  <c r="AU614" i="6"/>
  <c r="AT614" i="6"/>
  <c r="AS614" i="6"/>
  <c r="AR614" i="6"/>
  <c r="AQ614" i="6"/>
  <c r="AP614" i="6"/>
  <c r="AO614" i="6"/>
  <c r="AN614" i="6"/>
  <c r="BD614" i="6" s="1"/>
  <c r="AL614" i="6"/>
  <c r="AK614" i="6"/>
  <c r="AJ614" i="6"/>
  <c r="AI614" i="6"/>
  <c r="AH614" i="6"/>
  <c r="AG614" i="6"/>
  <c r="AM614" i="6" s="1"/>
  <c r="AB614" i="6"/>
  <c r="Z614" i="6"/>
  <c r="Y614" i="6"/>
  <c r="X614" i="6"/>
  <c r="AD614" i="6" s="1"/>
  <c r="V614" i="6"/>
  <c r="T614" i="6"/>
  <c r="S614" i="6"/>
  <c r="R614" i="6"/>
  <c r="Q614" i="6"/>
  <c r="P614" i="6"/>
  <c r="O614" i="6"/>
  <c r="N614" i="6"/>
  <c r="M614" i="6"/>
  <c r="U614" i="6" s="1"/>
  <c r="E614" i="6"/>
  <c r="B614" i="6"/>
  <c r="BK613" i="6"/>
  <c r="BJ613" i="6"/>
  <c r="BC613" i="6"/>
  <c r="BB613" i="6"/>
  <c r="BA613" i="6"/>
  <c r="AZ613" i="6"/>
  <c r="AY613" i="6"/>
  <c r="AX613" i="6"/>
  <c r="AW613" i="6"/>
  <c r="AV613" i="6"/>
  <c r="AU613" i="6"/>
  <c r="AT613" i="6"/>
  <c r="AS613" i="6"/>
  <c r="AR613" i="6"/>
  <c r="AQ613" i="6"/>
  <c r="AP613" i="6"/>
  <c r="AO613" i="6"/>
  <c r="AN613" i="6"/>
  <c r="BD613" i="6" s="1"/>
  <c r="AL613" i="6"/>
  <c r="AK613" i="6"/>
  <c r="AJ613" i="6"/>
  <c r="AI613" i="6"/>
  <c r="AH613" i="6"/>
  <c r="AG613" i="6"/>
  <c r="AB613" i="6"/>
  <c r="Z613" i="6"/>
  <c r="Y613" i="6"/>
  <c r="X613" i="6"/>
  <c r="AD613" i="6" s="1"/>
  <c r="V613" i="6"/>
  <c r="T613" i="6"/>
  <c r="S613" i="6"/>
  <c r="R613" i="6"/>
  <c r="Q613" i="6"/>
  <c r="P613" i="6"/>
  <c r="O613" i="6"/>
  <c r="N613" i="6"/>
  <c r="M613" i="6"/>
  <c r="U613" i="6" s="1"/>
  <c r="E613" i="6"/>
  <c r="B613" i="6"/>
  <c r="BK612" i="6"/>
  <c r="BJ612" i="6"/>
  <c r="BC612" i="6"/>
  <c r="BB612" i="6"/>
  <c r="BA612" i="6"/>
  <c r="AZ612" i="6"/>
  <c r="AY612" i="6"/>
  <c r="AX612" i="6"/>
  <c r="AW612" i="6"/>
  <c r="AV612" i="6"/>
  <c r="AU612" i="6"/>
  <c r="AT612" i="6"/>
  <c r="AS612" i="6"/>
  <c r="AR612" i="6"/>
  <c r="AQ612" i="6"/>
  <c r="AP612" i="6"/>
  <c r="AO612" i="6"/>
  <c r="AN612" i="6"/>
  <c r="BD612" i="6" s="1"/>
  <c r="AL612" i="6"/>
  <c r="AK612" i="6"/>
  <c r="AJ612" i="6"/>
  <c r="AI612" i="6"/>
  <c r="AH612" i="6"/>
  <c r="AG612" i="6"/>
  <c r="AM612" i="6" s="1"/>
  <c r="AB612" i="6"/>
  <c r="Z612" i="6"/>
  <c r="Y612" i="6"/>
  <c r="X612" i="6"/>
  <c r="AD612" i="6" s="1"/>
  <c r="V612" i="6"/>
  <c r="T612" i="6"/>
  <c r="S612" i="6"/>
  <c r="R612" i="6"/>
  <c r="Q612" i="6"/>
  <c r="P612" i="6"/>
  <c r="O612" i="6"/>
  <c r="N612" i="6"/>
  <c r="M612" i="6"/>
  <c r="U612" i="6" s="1"/>
  <c r="E612" i="6"/>
  <c r="B612" i="6"/>
  <c r="BK611" i="6"/>
  <c r="BJ611" i="6"/>
  <c r="BC611" i="6"/>
  <c r="BB611" i="6"/>
  <c r="BA611" i="6"/>
  <c r="AZ611" i="6"/>
  <c r="AY611" i="6"/>
  <c r="AX611" i="6"/>
  <c r="AW611" i="6"/>
  <c r="AV611" i="6"/>
  <c r="AU611" i="6"/>
  <c r="AT611" i="6"/>
  <c r="AS611" i="6"/>
  <c r="AR611" i="6"/>
  <c r="AQ611" i="6"/>
  <c r="AP611" i="6"/>
  <c r="AO611" i="6"/>
  <c r="AN611" i="6"/>
  <c r="BD611" i="6" s="1"/>
  <c r="AL611" i="6"/>
  <c r="AK611" i="6"/>
  <c r="AJ611" i="6"/>
  <c r="AI611" i="6"/>
  <c r="AH611" i="6"/>
  <c r="AG611" i="6"/>
  <c r="AB611" i="6"/>
  <c r="Z611" i="6"/>
  <c r="Y611" i="6"/>
  <c r="X611" i="6"/>
  <c r="AD611" i="6" s="1"/>
  <c r="V611" i="6"/>
  <c r="T611" i="6"/>
  <c r="S611" i="6"/>
  <c r="R611" i="6"/>
  <c r="Q611" i="6"/>
  <c r="P611" i="6"/>
  <c r="O611" i="6"/>
  <c r="N611" i="6"/>
  <c r="M611" i="6"/>
  <c r="U611" i="6" s="1"/>
  <c r="E611" i="6"/>
  <c r="B611" i="6"/>
  <c r="BK610" i="6"/>
  <c r="BJ610" i="6"/>
  <c r="BC610" i="6"/>
  <c r="BB610" i="6"/>
  <c r="BA610" i="6"/>
  <c r="AZ610" i="6"/>
  <c r="AY610" i="6"/>
  <c r="AX610" i="6"/>
  <c r="AW610" i="6"/>
  <c r="AV610" i="6"/>
  <c r="AU610" i="6"/>
  <c r="AT610" i="6"/>
  <c r="AS610" i="6"/>
  <c r="AR610" i="6"/>
  <c r="AQ610" i="6"/>
  <c r="AP610" i="6"/>
  <c r="AO610" i="6"/>
  <c r="AN610" i="6"/>
  <c r="AL610" i="6"/>
  <c r="AK610" i="6"/>
  <c r="AJ610" i="6"/>
  <c r="AI610" i="6"/>
  <c r="AH610" i="6"/>
  <c r="AG610" i="6"/>
  <c r="AM610" i="6" s="1"/>
  <c r="AB610" i="6"/>
  <c r="Z610" i="6"/>
  <c r="Y610" i="6"/>
  <c r="X610" i="6"/>
  <c r="AD610" i="6" s="1"/>
  <c r="V610" i="6"/>
  <c r="T610" i="6"/>
  <c r="S610" i="6"/>
  <c r="R610" i="6"/>
  <c r="Q610" i="6"/>
  <c r="P610" i="6"/>
  <c r="O610" i="6"/>
  <c r="N610" i="6"/>
  <c r="M610" i="6"/>
  <c r="U610" i="6" s="1"/>
  <c r="E610" i="6"/>
  <c r="B610" i="6"/>
  <c r="BK609" i="6"/>
  <c r="BJ609" i="6"/>
  <c r="BC609" i="6"/>
  <c r="BB609" i="6"/>
  <c r="BA609" i="6"/>
  <c r="AZ609" i="6"/>
  <c r="AY609" i="6"/>
  <c r="AX609" i="6"/>
  <c r="AW609" i="6"/>
  <c r="AV609" i="6"/>
  <c r="AU609" i="6"/>
  <c r="AT609" i="6"/>
  <c r="AS609" i="6"/>
  <c r="AR609" i="6"/>
  <c r="AQ609" i="6"/>
  <c r="AP609" i="6"/>
  <c r="AO609" i="6"/>
  <c r="AN609" i="6"/>
  <c r="BD609" i="6" s="1"/>
  <c r="AL609" i="6"/>
  <c r="AK609" i="6"/>
  <c r="AJ609" i="6"/>
  <c r="AI609" i="6"/>
  <c r="AH609" i="6"/>
  <c r="AG609" i="6"/>
  <c r="AB609" i="6"/>
  <c r="Z609" i="6"/>
  <c r="Y609" i="6"/>
  <c r="X609" i="6"/>
  <c r="AD609" i="6" s="1"/>
  <c r="V609" i="6"/>
  <c r="T609" i="6"/>
  <c r="S609" i="6"/>
  <c r="R609" i="6"/>
  <c r="Q609" i="6"/>
  <c r="P609" i="6"/>
  <c r="O609" i="6"/>
  <c r="N609" i="6"/>
  <c r="M609" i="6"/>
  <c r="U609" i="6" s="1"/>
  <c r="E609" i="6"/>
  <c r="B609" i="6"/>
  <c r="BK608" i="6"/>
  <c r="BJ608" i="6"/>
  <c r="BC608" i="6"/>
  <c r="BB608" i="6"/>
  <c r="BA608" i="6"/>
  <c r="AZ608" i="6"/>
  <c r="AY608" i="6"/>
  <c r="AX608" i="6"/>
  <c r="AW608" i="6"/>
  <c r="AV608" i="6"/>
  <c r="AU608" i="6"/>
  <c r="AT608" i="6"/>
  <c r="AS608" i="6"/>
  <c r="AR608" i="6"/>
  <c r="AQ608" i="6"/>
  <c r="AP608" i="6"/>
  <c r="AO608" i="6"/>
  <c r="AN608" i="6"/>
  <c r="AL608" i="6"/>
  <c r="AK608" i="6"/>
  <c r="AJ608" i="6"/>
  <c r="AI608" i="6"/>
  <c r="AH608" i="6"/>
  <c r="AG608" i="6"/>
  <c r="AM608" i="6" s="1"/>
  <c r="AB608" i="6"/>
  <c r="Z608" i="6"/>
  <c r="Y608" i="6"/>
  <c r="X608" i="6"/>
  <c r="AD608" i="6" s="1"/>
  <c r="V608" i="6"/>
  <c r="T608" i="6"/>
  <c r="S608" i="6"/>
  <c r="R608" i="6"/>
  <c r="Q608" i="6"/>
  <c r="P608" i="6"/>
  <c r="O608" i="6"/>
  <c r="N608" i="6"/>
  <c r="M608" i="6"/>
  <c r="U608" i="6" s="1"/>
  <c r="E608" i="6"/>
  <c r="B608" i="6"/>
  <c r="BK607" i="6"/>
  <c r="BJ607" i="6"/>
  <c r="BC607" i="6"/>
  <c r="BB607" i="6"/>
  <c r="BA607" i="6"/>
  <c r="AZ607" i="6"/>
  <c r="AY607" i="6"/>
  <c r="AX607" i="6"/>
  <c r="AW607" i="6"/>
  <c r="AV607" i="6"/>
  <c r="AU607" i="6"/>
  <c r="AT607" i="6"/>
  <c r="AS607" i="6"/>
  <c r="AR607" i="6"/>
  <c r="AQ607" i="6"/>
  <c r="AP607" i="6"/>
  <c r="AO607" i="6"/>
  <c r="AN607" i="6"/>
  <c r="BD607" i="6" s="1"/>
  <c r="AL607" i="6"/>
  <c r="AK607" i="6"/>
  <c r="AJ607" i="6"/>
  <c r="AI607" i="6"/>
  <c r="AH607" i="6"/>
  <c r="AG607" i="6"/>
  <c r="AB607" i="6"/>
  <c r="Z607" i="6"/>
  <c r="Y607" i="6"/>
  <c r="X607" i="6"/>
  <c r="AD607" i="6" s="1"/>
  <c r="V607" i="6"/>
  <c r="T607" i="6"/>
  <c r="S607" i="6"/>
  <c r="R607" i="6"/>
  <c r="Q607" i="6"/>
  <c r="P607" i="6"/>
  <c r="O607" i="6"/>
  <c r="N607" i="6"/>
  <c r="M607" i="6"/>
  <c r="U607" i="6" s="1"/>
  <c r="E607" i="6"/>
  <c r="B607" i="6"/>
  <c r="BK606" i="6"/>
  <c r="BJ606" i="6"/>
  <c r="BC606" i="6"/>
  <c r="BB606" i="6"/>
  <c r="BA606" i="6"/>
  <c r="AZ606" i="6"/>
  <c r="AY606" i="6"/>
  <c r="AX606" i="6"/>
  <c r="AW606" i="6"/>
  <c r="AV606" i="6"/>
  <c r="AU606" i="6"/>
  <c r="AT606" i="6"/>
  <c r="AS606" i="6"/>
  <c r="AR606" i="6"/>
  <c r="AQ606" i="6"/>
  <c r="AP606" i="6"/>
  <c r="AO606" i="6"/>
  <c r="AN606" i="6"/>
  <c r="BD606" i="6" s="1"/>
  <c r="AL606" i="6"/>
  <c r="AK606" i="6"/>
  <c r="AJ606" i="6"/>
  <c r="AI606" i="6"/>
  <c r="AH606" i="6"/>
  <c r="AG606" i="6"/>
  <c r="AM606" i="6" s="1"/>
  <c r="AB606" i="6"/>
  <c r="Z606" i="6"/>
  <c r="Y606" i="6"/>
  <c r="X606" i="6"/>
  <c r="AD606" i="6" s="1"/>
  <c r="V606" i="6"/>
  <c r="T606" i="6"/>
  <c r="S606" i="6"/>
  <c r="R606" i="6"/>
  <c r="Q606" i="6"/>
  <c r="P606" i="6"/>
  <c r="O606" i="6"/>
  <c r="N606" i="6"/>
  <c r="M606" i="6"/>
  <c r="U606" i="6" s="1"/>
  <c r="E606" i="6"/>
  <c r="B606" i="6"/>
  <c r="BK605" i="6"/>
  <c r="BJ605" i="6"/>
  <c r="BC605" i="6"/>
  <c r="BB605" i="6"/>
  <c r="BA605" i="6"/>
  <c r="AZ605" i="6"/>
  <c r="AY605" i="6"/>
  <c r="AX605" i="6"/>
  <c r="AW605" i="6"/>
  <c r="AV605" i="6"/>
  <c r="AU605" i="6"/>
  <c r="AT605" i="6"/>
  <c r="AS605" i="6"/>
  <c r="AR605" i="6"/>
  <c r="AQ605" i="6"/>
  <c r="AP605" i="6"/>
  <c r="AO605" i="6"/>
  <c r="AN605" i="6"/>
  <c r="BD605" i="6" s="1"/>
  <c r="AL605" i="6"/>
  <c r="AK605" i="6"/>
  <c r="AJ605" i="6"/>
  <c r="AI605" i="6"/>
  <c r="AH605" i="6"/>
  <c r="AG605" i="6"/>
  <c r="AB605" i="6"/>
  <c r="Z605" i="6"/>
  <c r="Y605" i="6"/>
  <c r="X605" i="6"/>
  <c r="AD605" i="6" s="1"/>
  <c r="V605" i="6"/>
  <c r="T605" i="6"/>
  <c r="S605" i="6"/>
  <c r="R605" i="6"/>
  <c r="Q605" i="6"/>
  <c r="P605" i="6"/>
  <c r="O605" i="6"/>
  <c r="N605" i="6"/>
  <c r="M605" i="6"/>
  <c r="U605" i="6" s="1"/>
  <c r="E605" i="6"/>
  <c r="B605" i="6"/>
  <c r="BK604" i="6"/>
  <c r="BJ604" i="6"/>
  <c r="BC604" i="6"/>
  <c r="BB604" i="6"/>
  <c r="BA604" i="6"/>
  <c r="AZ604" i="6"/>
  <c r="AY604" i="6"/>
  <c r="AX604" i="6"/>
  <c r="AW604" i="6"/>
  <c r="AV604" i="6"/>
  <c r="AU604" i="6"/>
  <c r="AT604" i="6"/>
  <c r="AS604" i="6"/>
  <c r="AR604" i="6"/>
  <c r="AQ604" i="6"/>
  <c r="AP604" i="6"/>
  <c r="AO604" i="6"/>
  <c r="AN604" i="6"/>
  <c r="BD604" i="6" s="1"/>
  <c r="AL604" i="6"/>
  <c r="AK604" i="6"/>
  <c r="AJ604" i="6"/>
  <c r="AI604" i="6"/>
  <c r="AH604" i="6"/>
  <c r="AG604" i="6"/>
  <c r="AM604" i="6" s="1"/>
  <c r="AB604" i="6"/>
  <c r="Z604" i="6"/>
  <c r="Y604" i="6"/>
  <c r="X604" i="6"/>
  <c r="AD604" i="6" s="1"/>
  <c r="V604" i="6"/>
  <c r="T604" i="6"/>
  <c r="S604" i="6"/>
  <c r="R604" i="6"/>
  <c r="Q604" i="6"/>
  <c r="P604" i="6"/>
  <c r="O604" i="6"/>
  <c r="N604" i="6"/>
  <c r="M604" i="6"/>
  <c r="U604" i="6" s="1"/>
  <c r="E604" i="6"/>
  <c r="B604" i="6"/>
  <c r="BK603" i="6"/>
  <c r="BJ603" i="6"/>
  <c r="BC603" i="6"/>
  <c r="BB603" i="6"/>
  <c r="BA603" i="6"/>
  <c r="AZ603" i="6"/>
  <c r="AY603" i="6"/>
  <c r="AX603" i="6"/>
  <c r="AW603" i="6"/>
  <c r="AV603" i="6"/>
  <c r="AU603" i="6"/>
  <c r="AT603" i="6"/>
  <c r="AS603" i="6"/>
  <c r="AR603" i="6"/>
  <c r="AQ603" i="6"/>
  <c r="AP603" i="6"/>
  <c r="AO603" i="6"/>
  <c r="AN603" i="6"/>
  <c r="BD603" i="6" s="1"/>
  <c r="AL603" i="6"/>
  <c r="AK603" i="6"/>
  <c r="AJ603" i="6"/>
  <c r="AI603" i="6"/>
  <c r="AH603" i="6"/>
  <c r="AG603" i="6"/>
  <c r="AB603" i="6"/>
  <c r="Z603" i="6"/>
  <c r="Y603" i="6"/>
  <c r="X603" i="6"/>
  <c r="AD603" i="6" s="1"/>
  <c r="V603" i="6"/>
  <c r="T603" i="6"/>
  <c r="S603" i="6"/>
  <c r="R603" i="6"/>
  <c r="Q603" i="6"/>
  <c r="P603" i="6"/>
  <c r="O603" i="6"/>
  <c r="N603" i="6"/>
  <c r="M603" i="6"/>
  <c r="U603" i="6" s="1"/>
  <c r="E603" i="6"/>
  <c r="B603" i="6"/>
  <c r="BK602" i="6"/>
  <c r="BJ602" i="6"/>
  <c r="BC602" i="6"/>
  <c r="BB602" i="6"/>
  <c r="BA602" i="6"/>
  <c r="AZ602" i="6"/>
  <c r="AY602" i="6"/>
  <c r="AX602" i="6"/>
  <c r="AW602" i="6"/>
  <c r="AV602" i="6"/>
  <c r="AU602" i="6"/>
  <c r="AT602" i="6"/>
  <c r="AS602" i="6"/>
  <c r="AR602" i="6"/>
  <c r="AQ602" i="6"/>
  <c r="AP602" i="6"/>
  <c r="AO602" i="6"/>
  <c r="AN602" i="6"/>
  <c r="AL602" i="6"/>
  <c r="AK602" i="6"/>
  <c r="AJ602" i="6"/>
  <c r="AI602" i="6"/>
  <c r="AH602" i="6"/>
  <c r="AG602" i="6"/>
  <c r="AM602" i="6" s="1"/>
  <c r="AB602" i="6"/>
  <c r="Z602" i="6"/>
  <c r="Y602" i="6"/>
  <c r="X602" i="6"/>
  <c r="AD602" i="6" s="1"/>
  <c r="V602" i="6"/>
  <c r="T602" i="6"/>
  <c r="S602" i="6"/>
  <c r="R602" i="6"/>
  <c r="Q602" i="6"/>
  <c r="P602" i="6"/>
  <c r="O602" i="6"/>
  <c r="N602" i="6"/>
  <c r="M602" i="6"/>
  <c r="U602" i="6" s="1"/>
  <c r="E602" i="6"/>
  <c r="B602" i="6"/>
  <c r="BK601" i="6"/>
  <c r="BJ601" i="6"/>
  <c r="BC601" i="6"/>
  <c r="BB601" i="6"/>
  <c r="BA601" i="6"/>
  <c r="AZ601" i="6"/>
  <c r="AY601" i="6"/>
  <c r="AX601" i="6"/>
  <c r="AW601" i="6"/>
  <c r="AV601" i="6"/>
  <c r="AU601" i="6"/>
  <c r="AT601" i="6"/>
  <c r="AS601" i="6"/>
  <c r="AR601" i="6"/>
  <c r="AQ601" i="6"/>
  <c r="AP601" i="6"/>
  <c r="AO601" i="6"/>
  <c r="AN601" i="6"/>
  <c r="BD601" i="6" s="1"/>
  <c r="AL601" i="6"/>
  <c r="AK601" i="6"/>
  <c r="AJ601" i="6"/>
  <c r="AI601" i="6"/>
  <c r="AH601" i="6"/>
  <c r="AG601" i="6"/>
  <c r="AB601" i="6"/>
  <c r="Z601" i="6"/>
  <c r="Y601" i="6"/>
  <c r="X601" i="6"/>
  <c r="AD601" i="6" s="1"/>
  <c r="V601" i="6"/>
  <c r="T601" i="6"/>
  <c r="S601" i="6"/>
  <c r="R601" i="6"/>
  <c r="Q601" i="6"/>
  <c r="P601" i="6"/>
  <c r="O601" i="6"/>
  <c r="N601" i="6"/>
  <c r="M601" i="6"/>
  <c r="U601" i="6" s="1"/>
  <c r="E601" i="6"/>
  <c r="B601" i="6"/>
  <c r="BK600" i="6"/>
  <c r="BJ600" i="6"/>
  <c r="BC600" i="6"/>
  <c r="BB600" i="6"/>
  <c r="BA600" i="6"/>
  <c r="AZ600" i="6"/>
  <c r="AY600" i="6"/>
  <c r="AX600" i="6"/>
  <c r="AW600" i="6"/>
  <c r="AV600" i="6"/>
  <c r="AU600" i="6"/>
  <c r="AT600" i="6"/>
  <c r="AS600" i="6"/>
  <c r="AR600" i="6"/>
  <c r="AQ600" i="6"/>
  <c r="AP600" i="6"/>
  <c r="AO600" i="6"/>
  <c r="AN600" i="6"/>
  <c r="AL600" i="6"/>
  <c r="AK600" i="6"/>
  <c r="AJ600" i="6"/>
  <c r="AI600" i="6"/>
  <c r="AH600" i="6"/>
  <c r="AG600" i="6"/>
  <c r="AM600" i="6" s="1"/>
  <c r="AB600" i="6"/>
  <c r="Z600" i="6"/>
  <c r="Y600" i="6"/>
  <c r="X600" i="6"/>
  <c r="AD600" i="6" s="1"/>
  <c r="V600" i="6"/>
  <c r="T600" i="6"/>
  <c r="S600" i="6"/>
  <c r="R600" i="6"/>
  <c r="Q600" i="6"/>
  <c r="P600" i="6"/>
  <c r="O600" i="6"/>
  <c r="N600" i="6"/>
  <c r="M600" i="6"/>
  <c r="U600" i="6" s="1"/>
  <c r="E600" i="6"/>
  <c r="B600" i="6"/>
  <c r="BK599" i="6"/>
  <c r="BJ599" i="6"/>
  <c r="BC599" i="6"/>
  <c r="BB599" i="6"/>
  <c r="BA599" i="6"/>
  <c r="AZ599" i="6"/>
  <c r="AY599" i="6"/>
  <c r="AX599" i="6"/>
  <c r="AW599" i="6"/>
  <c r="AV599" i="6"/>
  <c r="AU599" i="6"/>
  <c r="AT599" i="6"/>
  <c r="AS599" i="6"/>
  <c r="AR599" i="6"/>
  <c r="AQ599" i="6"/>
  <c r="AP599" i="6"/>
  <c r="AO599" i="6"/>
  <c r="AN599" i="6"/>
  <c r="BD599" i="6" s="1"/>
  <c r="AL599" i="6"/>
  <c r="AK599" i="6"/>
  <c r="AJ599" i="6"/>
  <c r="AI599" i="6"/>
  <c r="AH599" i="6"/>
  <c r="AG599" i="6"/>
  <c r="AB599" i="6"/>
  <c r="Z599" i="6"/>
  <c r="Y599" i="6"/>
  <c r="X599" i="6"/>
  <c r="AD599" i="6" s="1"/>
  <c r="V599" i="6"/>
  <c r="T599" i="6"/>
  <c r="S599" i="6"/>
  <c r="R599" i="6"/>
  <c r="Q599" i="6"/>
  <c r="P599" i="6"/>
  <c r="O599" i="6"/>
  <c r="N599" i="6"/>
  <c r="M599" i="6"/>
  <c r="U599" i="6" s="1"/>
  <c r="E599" i="6"/>
  <c r="B599" i="6"/>
  <c r="BK598" i="6"/>
  <c r="BJ598" i="6"/>
  <c r="BC598" i="6"/>
  <c r="BB598" i="6"/>
  <c r="BA598" i="6"/>
  <c r="AZ598" i="6"/>
  <c r="AY598" i="6"/>
  <c r="AX598" i="6"/>
  <c r="AW598" i="6"/>
  <c r="AV598" i="6"/>
  <c r="AU598" i="6"/>
  <c r="AT598" i="6"/>
  <c r="AS598" i="6"/>
  <c r="AR598" i="6"/>
  <c r="AQ598" i="6"/>
  <c r="AP598" i="6"/>
  <c r="AO598" i="6"/>
  <c r="AN598" i="6"/>
  <c r="BD598" i="6" s="1"/>
  <c r="AL598" i="6"/>
  <c r="AK598" i="6"/>
  <c r="AJ598" i="6"/>
  <c r="AI598" i="6"/>
  <c r="AH598" i="6"/>
  <c r="AG598" i="6"/>
  <c r="AM598" i="6" s="1"/>
  <c r="AB598" i="6"/>
  <c r="Z598" i="6"/>
  <c r="Y598" i="6"/>
  <c r="X598" i="6"/>
  <c r="AD598" i="6" s="1"/>
  <c r="V598" i="6"/>
  <c r="T598" i="6"/>
  <c r="S598" i="6"/>
  <c r="R598" i="6"/>
  <c r="Q598" i="6"/>
  <c r="P598" i="6"/>
  <c r="O598" i="6"/>
  <c r="N598" i="6"/>
  <c r="M598" i="6"/>
  <c r="U598" i="6" s="1"/>
  <c r="E598" i="6"/>
  <c r="B598" i="6"/>
  <c r="BK597" i="6"/>
  <c r="BJ597" i="6"/>
  <c r="BC597" i="6"/>
  <c r="BB597" i="6"/>
  <c r="BA597" i="6"/>
  <c r="AZ597" i="6"/>
  <c r="AY597" i="6"/>
  <c r="AX597" i="6"/>
  <c r="AW597" i="6"/>
  <c r="AV597" i="6"/>
  <c r="AU597" i="6"/>
  <c r="AT597" i="6"/>
  <c r="AS597" i="6"/>
  <c r="AR597" i="6"/>
  <c r="AQ597" i="6"/>
  <c r="AP597" i="6"/>
  <c r="AO597" i="6"/>
  <c r="AN597" i="6"/>
  <c r="BD597" i="6" s="1"/>
  <c r="AL597" i="6"/>
  <c r="AK597" i="6"/>
  <c r="AJ597" i="6"/>
  <c r="AI597" i="6"/>
  <c r="AH597" i="6"/>
  <c r="AG597" i="6"/>
  <c r="AB597" i="6"/>
  <c r="Z597" i="6"/>
  <c r="Y597" i="6"/>
  <c r="X597" i="6"/>
  <c r="AD597" i="6" s="1"/>
  <c r="V597" i="6"/>
  <c r="T597" i="6"/>
  <c r="S597" i="6"/>
  <c r="R597" i="6"/>
  <c r="Q597" i="6"/>
  <c r="P597" i="6"/>
  <c r="O597" i="6"/>
  <c r="N597" i="6"/>
  <c r="M597" i="6"/>
  <c r="U597" i="6" s="1"/>
  <c r="E597" i="6"/>
  <c r="B597" i="6"/>
  <c r="BK596" i="6"/>
  <c r="BJ596" i="6"/>
  <c r="BC596" i="6"/>
  <c r="BB596" i="6"/>
  <c r="BA596" i="6"/>
  <c r="AZ596" i="6"/>
  <c r="AY596" i="6"/>
  <c r="AX596" i="6"/>
  <c r="AW596" i="6"/>
  <c r="AV596" i="6"/>
  <c r="AU596" i="6"/>
  <c r="AT596" i="6"/>
  <c r="AS596" i="6"/>
  <c r="AR596" i="6"/>
  <c r="AQ596" i="6"/>
  <c r="AP596" i="6"/>
  <c r="AO596" i="6"/>
  <c r="AN596" i="6"/>
  <c r="BD596" i="6" s="1"/>
  <c r="AL596" i="6"/>
  <c r="AK596" i="6"/>
  <c r="AJ596" i="6"/>
  <c r="AI596" i="6"/>
  <c r="AH596" i="6"/>
  <c r="AG596" i="6"/>
  <c r="AM596" i="6" s="1"/>
  <c r="AB596" i="6"/>
  <c r="Z596" i="6"/>
  <c r="Y596" i="6"/>
  <c r="X596" i="6"/>
  <c r="AD596" i="6" s="1"/>
  <c r="V596" i="6"/>
  <c r="T596" i="6"/>
  <c r="S596" i="6"/>
  <c r="R596" i="6"/>
  <c r="Q596" i="6"/>
  <c r="P596" i="6"/>
  <c r="O596" i="6"/>
  <c r="N596" i="6"/>
  <c r="M596" i="6"/>
  <c r="U596" i="6" s="1"/>
  <c r="E596" i="6"/>
  <c r="B596" i="6"/>
  <c r="BK595" i="6"/>
  <c r="BJ595" i="6"/>
  <c r="BC595" i="6"/>
  <c r="BB595" i="6"/>
  <c r="BA595" i="6"/>
  <c r="AZ595" i="6"/>
  <c r="AY595" i="6"/>
  <c r="AX595" i="6"/>
  <c r="AW595" i="6"/>
  <c r="AV595" i="6"/>
  <c r="AU595" i="6"/>
  <c r="AT595" i="6"/>
  <c r="AS595" i="6"/>
  <c r="AR595" i="6"/>
  <c r="AQ595" i="6"/>
  <c r="AP595" i="6"/>
  <c r="AO595" i="6"/>
  <c r="AN595" i="6"/>
  <c r="BD595" i="6" s="1"/>
  <c r="AL595" i="6"/>
  <c r="AK595" i="6"/>
  <c r="AJ595" i="6"/>
  <c r="AI595" i="6"/>
  <c r="AH595" i="6"/>
  <c r="AG595" i="6"/>
  <c r="AB595" i="6"/>
  <c r="Z595" i="6"/>
  <c r="Y595" i="6"/>
  <c r="X595" i="6"/>
  <c r="AD595" i="6" s="1"/>
  <c r="V595" i="6"/>
  <c r="T595" i="6"/>
  <c r="S595" i="6"/>
  <c r="R595" i="6"/>
  <c r="Q595" i="6"/>
  <c r="P595" i="6"/>
  <c r="O595" i="6"/>
  <c r="N595" i="6"/>
  <c r="M595" i="6"/>
  <c r="U595" i="6" s="1"/>
  <c r="E595" i="6"/>
  <c r="B595" i="6"/>
  <c r="BK594" i="6"/>
  <c r="BJ594" i="6"/>
  <c r="BC594" i="6"/>
  <c r="BB594" i="6"/>
  <c r="BA594" i="6"/>
  <c r="AZ594" i="6"/>
  <c r="AY594" i="6"/>
  <c r="AX594" i="6"/>
  <c r="AW594" i="6"/>
  <c r="AV594" i="6"/>
  <c r="AU594" i="6"/>
  <c r="AT594" i="6"/>
  <c r="AS594" i="6"/>
  <c r="AR594" i="6"/>
  <c r="AQ594" i="6"/>
  <c r="AP594" i="6"/>
  <c r="AO594" i="6"/>
  <c r="AN594" i="6"/>
  <c r="AL594" i="6"/>
  <c r="AK594" i="6"/>
  <c r="AJ594" i="6"/>
  <c r="AI594" i="6"/>
  <c r="AH594" i="6"/>
  <c r="AG594" i="6"/>
  <c r="AM594" i="6" s="1"/>
  <c r="AB594" i="6"/>
  <c r="Z594" i="6"/>
  <c r="Y594" i="6"/>
  <c r="X594" i="6"/>
  <c r="AD594" i="6" s="1"/>
  <c r="V594" i="6"/>
  <c r="T594" i="6"/>
  <c r="S594" i="6"/>
  <c r="R594" i="6"/>
  <c r="Q594" i="6"/>
  <c r="P594" i="6"/>
  <c r="O594" i="6"/>
  <c r="N594" i="6"/>
  <c r="M594" i="6"/>
  <c r="U594" i="6" s="1"/>
  <c r="E594" i="6"/>
  <c r="B594" i="6"/>
  <c r="BK593" i="6"/>
  <c r="BJ593" i="6"/>
  <c r="BC593" i="6"/>
  <c r="BB593" i="6"/>
  <c r="BA593" i="6"/>
  <c r="AZ593" i="6"/>
  <c r="AY593" i="6"/>
  <c r="AX593" i="6"/>
  <c r="AW593" i="6"/>
  <c r="AV593" i="6"/>
  <c r="AU593" i="6"/>
  <c r="AT593" i="6"/>
  <c r="AS593" i="6"/>
  <c r="AR593" i="6"/>
  <c r="AQ593" i="6"/>
  <c r="AP593" i="6"/>
  <c r="AO593" i="6"/>
  <c r="AN593" i="6"/>
  <c r="BD593" i="6" s="1"/>
  <c r="AL593" i="6"/>
  <c r="AK593" i="6"/>
  <c r="AJ593" i="6"/>
  <c r="AI593" i="6"/>
  <c r="AH593" i="6"/>
  <c r="AG593" i="6"/>
  <c r="AB593" i="6"/>
  <c r="Z593" i="6"/>
  <c r="Y593" i="6"/>
  <c r="X593" i="6"/>
  <c r="AD593" i="6" s="1"/>
  <c r="V593" i="6"/>
  <c r="T593" i="6"/>
  <c r="S593" i="6"/>
  <c r="R593" i="6"/>
  <c r="Q593" i="6"/>
  <c r="P593" i="6"/>
  <c r="O593" i="6"/>
  <c r="N593" i="6"/>
  <c r="M593" i="6"/>
  <c r="U593" i="6" s="1"/>
  <c r="E593" i="6"/>
  <c r="B593" i="6"/>
  <c r="BK592" i="6"/>
  <c r="BJ592" i="6"/>
  <c r="BC592" i="6"/>
  <c r="BB592" i="6"/>
  <c r="BA592" i="6"/>
  <c r="AZ592" i="6"/>
  <c r="AY592" i="6"/>
  <c r="AX592" i="6"/>
  <c r="AW592" i="6"/>
  <c r="AV592" i="6"/>
  <c r="AU592" i="6"/>
  <c r="AT592" i="6"/>
  <c r="AS592" i="6"/>
  <c r="AR592" i="6"/>
  <c r="AQ592" i="6"/>
  <c r="AP592" i="6"/>
  <c r="AO592" i="6"/>
  <c r="AN592" i="6"/>
  <c r="AL592" i="6"/>
  <c r="AK592" i="6"/>
  <c r="AJ592" i="6"/>
  <c r="AI592" i="6"/>
  <c r="AH592" i="6"/>
  <c r="AG592" i="6"/>
  <c r="AM592" i="6" s="1"/>
  <c r="AB592" i="6"/>
  <c r="Z592" i="6"/>
  <c r="Y592" i="6"/>
  <c r="X592" i="6"/>
  <c r="AD592" i="6" s="1"/>
  <c r="V592" i="6"/>
  <c r="T592" i="6"/>
  <c r="S592" i="6"/>
  <c r="R592" i="6"/>
  <c r="Q592" i="6"/>
  <c r="P592" i="6"/>
  <c r="O592" i="6"/>
  <c r="N592" i="6"/>
  <c r="M592" i="6"/>
  <c r="U592" i="6" s="1"/>
  <c r="E592" i="6"/>
  <c r="B592" i="6"/>
  <c r="BK591" i="6"/>
  <c r="BJ591" i="6"/>
  <c r="BC591" i="6"/>
  <c r="BB591" i="6"/>
  <c r="BA591" i="6"/>
  <c r="AZ591" i="6"/>
  <c r="AY591" i="6"/>
  <c r="AX591" i="6"/>
  <c r="AW591" i="6"/>
  <c r="AV591" i="6"/>
  <c r="AU591" i="6"/>
  <c r="AT591" i="6"/>
  <c r="AS591" i="6"/>
  <c r="AR591" i="6"/>
  <c r="AQ591" i="6"/>
  <c r="AP591" i="6"/>
  <c r="AO591" i="6"/>
  <c r="AN591" i="6"/>
  <c r="BD591" i="6" s="1"/>
  <c r="AL591" i="6"/>
  <c r="AK591" i="6"/>
  <c r="AJ591" i="6"/>
  <c r="AI591" i="6"/>
  <c r="AH591" i="6"/>
  <c r="AG591" i="6"/>
  <c r="AB591" i="6"/>
  <c r="Z591" i="6"/>
  <c r="Y591" i="6"/>
  <c r="X591" i="6"/>
  <c r="AD591" i="6" s="1"/>
  <c r="V591" i="6"/>
  <c r="T591" i="6"/>
  <c r="S591" i="6"/>
  <c r="R591" i="6"/>
  <c r="Q591" i="6"/>
  <c r="P591" i="6"/>
  <c r="O591" i="6"/>
  <c r="N591" i="6"/>
  <c r="M591" i="6"/>
  <c r="U591" i="6" s="1"/>
  <c r="E591" i="6"/>
  <c r="B591" i="6"/>
  <c r="BK590" i="6"/>
  <c r="BJ590" i="6"/>
  <c r="BC590" i="6"/>
  <c r="BB590" i="6"/>
  <c r="BA590" i="6"/>
  <c r="AZ590" i="6"/>
  <c r="AY590" i="6"/>
  <c r="AX590" i="6"/>
  <c r="AW590" i="6"/>
  <c r="AV590" i="6"/>
  <c r="AU590" i="6"/>
  <c r="AT590" i="6"/>
  <c r="AS590" i="6"/>
  <c r="AR590" i="6"/>
  <c r="AQ590" i="6"/>
  <c r="AP590" i="6"/>
  <c r="AO590" i="6"/>
  <c r="AN590" i="6"/>
  <c r="BD590" i="6" s="1"/>
  <c r="AL590" i="6"/>
  <c r="AK590" i="6"/>
  <c r="AJ590" i="6"/>
  <c r="AI590" i="6"/>
  <c r="AH590" i="6"/>
  <c r="AG590" i="6"/>
  <c r="AM590" i="6" s="1"/>
  <c r="AB590" i="6"/>
  <c r="Z590" i="6"/>
  <c r="Y590" i="6"/>
  <c r="X590" i="6"/>
  <c r="AD590" i="6" s="1"/>
  <c r="V590" i="6"/>
  <c r="T590" i="6"/>
  <c r="S590" i="6"/>
  <c r="R590" i="6"/>
  <c r="Q590" i="6"/>
  <c r="P590" i="6"/>
  <c r="O590" i="6"/>
  <c r="N590" i="6"/>
  <c r="M590" i="6"/>
  <c r="U590" i="6" s="1"/>
  <c r="E590" i="6"/>
  <c r="B590" i="6"/>
  <c r="BK589" i="6"/>
  <c r="BJ589" i="6"/>
  <c r="BC589" i="6"/>
  <c r="BB589" i="6"/>
  <c r="BA589" i="6"/>
  <c r="AZ589" i="6"/>
  <c r="AY589" i="6"/>
  <c r="AX589" i="6"/>
  <c r="AW589" i="6"/>
  <c r="AV589" i="6"/>
  <c r="AU589" i="6"/>
  <c r="AT589" i="6"/>
  <c r="AS589" i="6"/>
  <c r="AR589" i="6"/>
  <c r="AQ589" i="6"/>
  <c r="AP589" i="6"/>
  <c r="AO589" i="6"/>
  <c r="AN589" i="6"/>
  <c r="BD589" i="6" s="1"/>
  <c r="AL589" i="6"/>
  <c r="AK589" i="6"/>
  <c r="AJ589" i="6"/>
  <c r="AI589" i="6"/>
  <c r="AH589" i="6"/>
  <c r="AG589" i="6"/>
  <c r="AB589" i="6"/>
  <c r="Z589" i="6"/>
  <c r="Y589" i="6"/>
  <c r="X589" i="6"/>
  <c r="AD589" i="6" s="1"/>
  <c r="V589" i="6"/>
  <c r="T589" i="6"/>
  <c r="S589" i="6"/>
  <c r="R589" i="6"/>
  <c r="Q589" i="6"/>
  <c r="P589" i="6"/>
  <c r="O589" i="6"/>
  <c r="N589" i="6"/>
  <c r="M589" i="6"/>
  <c r="U589" i="6" s="1"/>
  <c r="E589" i="6"/>
  <c r="B589" i="6"/>
  <c r="BK588" i="6"/>
  <c r="BJ588" i="6"/>
  <c r="BC588" i="6"/>
  <c r="BB588" i="6"/>
  <c r="BA588" i="6"/>
  <c r="AZ588" i="6"/>
  <c r="AY588" i="6"/>
  <c r="AX588" i="6"/>
  <c r="AW588" i="6"/>
  <c r="AV588" i="6"/>
  <c r="AU588" i="6"/>
  <c r="AT588" i="6"/>
  <c r="AS588" i="6"/>
  <c r="AR588" i="6"/>
  <c r="AQ588" i="6"/>
  <c r="AP588" i="6"/>
  <c r="AO588" i="6"/>
  <c r="AN588" i="6"/>
  <c r="BD588" i="6" s="1"/>
  <c r="AL588" i="6"/>
  <c r="AK588" i="6"/>
  <c r="AJ588" i="6"/>
  <c r="AI588" i="6"/>
  <c r="AH588" i="6"/>
  <c r="AG588" i="6"/>
  <c r="AM588" i="6" s="1"/>
  <c r="AB588" i="6"/>
  <c r="Z588" i="6"/>
  <c r="Y588" i="6"/>
  <c r="X588" i="6"/>
  <c r="AD588" i="6" s="1"/>
  <c r="V588" i="6"/>
  <c r="T588" i="6"/>
  <c r="S588" i="6"/>
  <c r="R588" i="6"/>
  <c r="Q588" i="6"/>
  <c r="P588" i="6"/>
  <c r="O588" i="6"/>
  <c r="N588" i="6"/>
  <c r="M588" i="6"/>
  <c r="U588" i="6" s="1"/>
  <c r="E588" i="6"/>
  <c r="B588" i="6"/>
  <c r="BK587" i="6"/>
  <c r="BJ587" i="6"/>
  <c r="BC587" i="6"/>
  <c r="BB587" i="6"/>
  <c r="BA587" i="6"/>
  <c r="AZ587" i="6"/>
  <c r="AY587" i="6"/>
  <c r="AX587" i="6"/>
  <c r="AW587" i="6"/>
  <c r="AV587" i="6"/>
  <c r="AU587" i="6"/>
  <c r="AT587" i="6"/>
  <c r="AS587" i="6"/>
  <c r="AR587" i="6"/>
  <c r="AQ587" i="6"/>
  <c r="AP587" i="6"/>
  <c r="AO587" i="6"/>
  <c r="AN587" i="6"/>
  <c r="BD587" i="6" s="1"/>
  <c r="AL587" i="6"/>
  <c r="AK587" i="6"/>
  <c r="AJ587" i="6"/>
  <c r="AI587" i="6"/>
  <c r="AH587" i="6"/>
  <c r="AG587" i="6"/>
  <c r="AB587" i="6"/>
  <c r="Z587" i="6"/>
  <c r="Y587" i="6"/>
  <c r="X587" i="6"/>
  <c r="AD587" i="6" s="1"/>
  <c r="V587" i="6"/>
  <c r="T587" i="6"/>
  <c r="S587" i="6"/>
  <c r="R587" i="6"/>
  <c r="Q587" i="6"/>
  <c r="P587" i="6"/>
  <c r="O587" i="6"/>
  <c r="N587" i="6"/>
  <c r="M587" i="6"/>
  <c r="U587" i="6" s="1"/>
  <c r="E587" i="6"/>
  <c r="B587" i="6"/>
  <c r="BK586" i="6"/>
  <c r="BJ586" i="6"/>
  <c r="BC586" i="6"/>
  <c r="BB586" i="6"/>
  <c r="BA586" i="6"/>
  <c r="AZ586" i="6"/>
  <c r="AY586" i="6"/>
  <c r="AX586" i="6"/>
  <c r="AW586" i="6"/>
  <c r="AV586" i="6"/>
  <c r="AU586" i="6"/>
  <c r="AT586" i="6"/>
  <c r="AS586" i="6"/>
  <c r="AR586" i="6"/>
  <c r="AQ586" i="6"/>
  <c r="AP586" i="6"/>
  <c r="AO586" i="6"/>
  <c r="AN586" i="6"/>
  <c r="AL586" i="6"/>
  <c r="AK586" i="6"/>
  <c r="AJ586" i="6"/>
  <c r="AI586" i="6"/>
  <c r="AH586" i="6"/>
  <c r="AG586" i="6"/>
  <c r="AM586" i="6" s="1"/>
  <c r="AB586" i="6"/>
  <c r="Z586" i="6"/>
  <c r="Y586" i="6"/>
  <c r="X586" i="6"/>
  <c r="AD586" i="6" s="1"/>
  <c r="V586" i="6"/>
  <c r="T586" i="6"/>
  <c r="S586" i="6"/>
  <c r="R586" i="6"/>
  <c r="Q586" i="6"/>
  <c r="P586" i="6"/>
  <c r="O586" i="6"/>
  <c r="N586" i="6"/>
  <c r="M586" i="6"/>
  <c r="U586" i="6" s="1"/>
  <c r="E586" i="6"/>
  <c r="B586" i="6"/>
  <c r="BK585" i="6"/>
  <c r="BJ585" i="6"/>
  <c r="BC585" i="6"/>
  <c r="BB585" i="6"/>
  <c r="BA585" i="6"/>
  <c r="AZ585" i="6"/>
  <c r="AY585" i="6"/>
  <c r="AX585" i="6"/>
  <c r="AW585" i="6"/>
  <c r="AV585" i="6"/>
  <c r="AU585" i="6"/>
  <c r="AT585" i="6"/>
  <c r="AS585" i="6"/>
  <c r="AR585" i="6"/>
  <c r="AQ585" i="6"/>
  <c r="AP585" i="6"/>
  <c r="AO585" i="6"/>
  <c r="AN585" i="6"/>
  <c r="BD585" i="6" s="1"/>
  <c r="AL585" i="6"/>
  <c r="AK585" i="6"/>
  <c r="AJ585" i="6"/>
  <c r="AI585" i="6"/>
  <c r="AH585" i="6"/>
  <c r="AG585" i="6"/>
  <c r="AB585" i="6"/>
  <c r="Z585" i="6"/>
  <c r="Y585" i="6"/>
  <c r="X585" i="6"/>
  <c r="AD585" i="6" s="1"/>
  <c r="V585" i="6"/>
  <c r="T585" i="6"/>
  <c r="S585" i="6"/>
  <c r="R585" i="6"/>
  <c r="Q585" i="6"/>
  <c r="P585" i="6"/>
  <c r="O585" i="6"/>
  <c r="N585" i="6"/>
  <c r="M585" i="6"/>
  <c r="U585" i="6" s="1"/>
  <c r="E585" i="6"/>
  <c r="B585" i="6"/>
  <c r="BK584" i="6"/>
  <c r="BJ584" i="6"/>
  <c r="BC584" i="6"/>
  <c r="BB584" i="6"/>
  <c r="BA584" i="6"/>
  <c r="AZ584" i="6"/>
  <c r="AY584" i="6"/>
  <c r="AX584" i="6"/>
  <c r="AW584" i="6"/>
  <c r="AV584" i="6"/>
  <c r="AU584" i="6"/>
  <c r="AT584" i="6"/>
  <c r="AS584" i="6"/>
  <c r="AR584" i="6"/>
  <c r="AQ584" i="6"/>
  <c r="AP584" i="6"/>
  <c r="AO584" i="6"/>
  <c r="AN584" i="6"/>
  <c r="AL584" i="6"/>
  <c r="AK584" i="6"/>
  <c r="AJ584" i="6"/>
  <c r="AI584" i="6"/>
  <c r="AH584" i="6"/>
  <c r="AG584" i="6"/>
  <c r="AM584" i="6" s="1"/>
  <c r="AB584" i="6"/>
  <c r="Z584" i="6"/>
  <c r="Y584" i="6"/>
  <c r="X584" i="6"/>
  <c r="AD584" i="6" s="1"/>
  <c r="V584" i="6"/>
  <c r="T584" i="6"/>
  <c r="S584" i="6"/>
  <c r="R584" i="6"/>
  <c r="Q584" i="6"/>
  <c r="P584" i="6"/>
  <c r="O584" i="6"/>
  <c r="N584" i="6"/>
  <c r="M584" i="6"/>
  <c r="U584" i="6" s="1"/>
  <c r="E584" i="6"/>
  <c r="B584" i="6"/>
  <c r="BK583" i="6"/>
  <c r="BJ583" i="6"/>
  <c r="BC583" i="6"/>
  <c r="BB583" i="6"/>
  <c r="BA583" i="6"/>
  <c r="AZ583" i="6"/>
  <c r="AY583" i="6"/>
  <c r="AX583" i="6"/>
  <c r="AW583" i="6"/>
  <c r="AV583" i="6"/>
  <c r="AU583" i="6"/>
  <c r="AT583" i="6"/>
  <c r="AS583" i="6"/>
  <c r="AR583" i="6"/>
  <c r="AQ583" i="6"/>
  <c r="AP583" i="6"/>
  <c r="AO583" i="6"/>
  <c r="AN583" i="6"/>
  <c r="BD583" i="6" s="1"/>
  <c r="AL583" i="6"/>
  <c r="AK583" i="6"/>
  <c r="AJ583" i="6"/>
  <c r="AI583" i="6"/>
  <c r="AH583" i="6"/>
  <c r="AG583" i="6"/>
  <c r="AB583" i="6"/>
  <c r="Z583" i="6"/>
  <c r="Y583" i="6"/>
  <c r="X583" i="6"/>
  <c r="AD583" i="6" s="1"/>
  <c r="V583" i="6"/>
  <c r="T583" i="6"/>
  <c r="S583" i="6"/>
  <c r="R583" i="6"/>
  <c r="Q583" i="6"/>
  <c r="P583" i="6"/>
  <c r="O583" i="6"/>
  <c r="N583" i="6"/>
  <c r="M583" i="6"/>
  <c r="U583" i="6" s="1"/>
  <c r="E583" i="6"/>
  <c r="B583" i="6"/>
  <c r="BK582" i="6"/>
  <c r="BJ582" i="6"/>
  <c r="BC582" i="6"/>
  <c r="BB582" i="6"/>
  <c r="BA582" i="6"/>
  <c r="AZ582" i="6"/>
  <c r="AY582" i="6"/>
  <c r="AX582" i="6"/>
  <c r="AW582" i="6"/>
  <c r="AV582" i="6"/>
  <c r="AU582" i="6"/>
  <c r="AT582" i="6"/>
  <c r="AS582" i="6"/>
  <c r="AR582" i="6"/>
  <c r="AQ582" i="6"/>
  <c r="AP582" i="6"/>
  <c r="AO582" i="6"/>
  <c r="AN582" i="6"/>
  <c r="BD582" i="6" s="1"/>
  <c r="AL582" i="6"/>
  <c r="AK582" i="6"/>
  <c r="AJ582" i="6"/>
  <c r="AI582" i="6"/>
  <c r="AH582" i="6"/>
  <c r="AG582" i="6"/>
  <c r="AM582" i="6" s="1"/>
  <c r="AB582" i="6"/>
  <c r="Z582" i="6"/>
  <c r="Y582" i="6"/>
  <c r="X582" i="6"/>
  <c r="AD582" i="6" s="1"/>
  <c r="V582" i="6"/>
  <c r="T582" i="6"/>
  <c r="S582" i="6"/>
  <c r="R582" i="6"/>
  <c r="Q582" i="6"/>
  <c r="P582" i="6"/>
  <c r="O582" i="6"/>
  <c r="N582" i="6"/>
  <c r="M582" i="6"/>
  <c r="U582" i="6" s="1"/>
  <c r="E582" i="6"/>
  <c r="B582" i="6"/>
  <c r="BK581" i="6"/>
  <c r="BJ581" i="6"/>
  <c r="BC581" i="6"/>
  <c r="BB581" i="6"/>
  <c r="BA581" i="6"/>
  <c r="AZ581" i="6"/>
  <c r="AY581" i="6"/>
  <c r="AX581" i="6"/>
  <c r="AW581" i="6"/>
  <c r="AV581" i="6"/>
  <c r="AU581" i="6"/>
  <c r="AT581" i="6"/>
  <c r="AS581" i="6"/>
  <c r="AR581" i="6"/>
  <c r="AQ581" i="6"/>
  <c r="AP581" i="6"/>
  <c r="AO581" i="6"/>
  <c r="AN581" i="6"/>
  <c r="BD581" i="6" s="1"/>
  <c r="AL581" i="6"/>
  <c r="AK581" i="6"/>
  <c r="AJ581" i="6"/>
  <c r="AI581" i="6"/>
  <c r="AH581" i="6"/>
  <c r="AG581" i="6"/>
  <c r="AB581" i="6"/>
  <c r="Z581" i="6"/>
  <c r="Y581" i="6"/>
  <c r="X581" i="6"/>
  <c r="AD581" i="6" s="1"/>
  <c r="V581" i="6"/>
  <c r="T581" i="6"/>
  <c r="S581" i="6"/>
  <c r="R581" i="6"/>
  <c r="Q581" i="6"/>
  <c r="P581" i="6"/>
  <c r="O581" i="6"/>
  <c r="N581" i="6"/>
  <c r="M581" i="6"/>
  <c r="U581" i="6" s="1"/>
  <c r="E581" i="6"/>
  <c r="B581" i="6"/>
  <c r="BK580" i="6"/>
  <c r="BJ580" i="6"/>
  <c r="BC580" i="6"/>
  <c r="BB580" i="6"/>
  <c r="BA580" i="6"/>
  <c r="AZ580" i="6"/>
  <c r="AY580" i="6"/>
  <c r="AX580" i="6"/>
  <c r="AW580" i="6"/>
  <c r="AV580" i="6"/>
  <c r="AU580" i="6"/>
  <c r="AT580" i="6"/>
  <c r="AS580" i="6"/>
  <c r="AR580" i="6"/>
  <c r="AQ580" i="6"/>
  <c r="AP580" i="6"/>
  <c r="AO580" i="6"/>
  <c r="AN580" i="6"/>
  <c r="BD580" i="6" s="1"/>
  <c r="AL580" i="6"/>
  <c r="AK580" i="6"/>
  <c r="AJ580" i="6"/>
  <c r="AI580" i="6"/>
  <c r="AH580" i="6"/>
  <c r="AG580" i="6"/>
  <c r="AM580" i="6" s="1"/>
  <c r="AB580" i="6"/>
  <c r="Z580" i="6"/>
  <c r="Y580" i="6"/>
  <c r="X580" i="6"/>
  <c r="AD580" i="6" s="1"/>
  <c r="V580" i="6"/>
  <c r="T580" i="6"/>
  <c r="S580" i="6"/>
  <c r="R580" i="6"/>
  <c r="Q580" i="6"/>
  <c r="P580" i="6"/>
  <c r="O580" i="6"/>
  <c r="N580" i="6"/>
  <c r="M580" i="6"/>
  <c r="U580" i="6" s="1"/>
  <c r="E580" i="6"/>
  <c r="B580" i="6"/>
  <c r="BK579" i="6"/>
  <c r="BJ579" i="6"/>
  <c r="BC579" i="6"/>
  <c r="BB579" i="6"/>
  <c r="BA579" i="6"/>
  <c r="AZ579" i="6"/>
  <c r="AY579" i="6"/>
  <c r="AX579" i="6"/>
  <c r="AW579" i="6"/>
  <c r="AV579" i="6"/>
  <c r="AU579" i="6"/>
  <c r="AT579" i="6"/>
  <c r="AS579" i="6"/>
  <c r="AR579" i="6"/>
  <c r="AQ579" i="6"/>
  <c r="AP579" i="6"/>
  <c r="AO579" i="6"/>
  <c r="AN579" i="6"/>
  <c r="BD579" i="6" s="1"/>
  <c r="AL579" i="6"/>
  <c r="AK579" i="6"/>
  <c r="AJ579" i="6"/>
  <c r="AI579" i="6"/>
  <c r="AH579" i="6"/>
  <c r="AG579" i="6"/>
  <c r="AB579" i="6"/>
  <c r="Z579" i="6"/>
  <c r="Y579" i="6"/>
  <c r="X579" i="6"/>
  <c r="AD579" i="6" s="1"/>
  <c r="V579" i="6"/>
  <c r="T579" i="6"/>
  <c r="S579" i="6"/>
  <c r="R579" i="6"/>
  <c r="Q579" i="6"/>
  <c r="P579" i="6"/>
  <c r="O579" i="6"/>
  <c r="N579" i="6"/>
  <c r="M579" i="6"/>
  <c r="U579" i="6" s="1"/>
  <c r="E579" i="6"/>
  <c r="B579" i="6"/>
  <c r="BK578" i="6"/>
  <c r="BJ578" i="6"/>
  <c r="BC578" i="6"/>
  <c r="BB578" i="6"/>
  <c r="BA578" i="6"/>
  <c r="AZ578" i="6"/>
  <c r="AY578" i="6"/>
  <c r="AX578" i="6"/>
  <c r="AW578" i="6"/>
  <c r="AV578" i="6"/>
  <c r="AU578" i="6"/>
  <c r="AT578" i="6"/>
  <c r="AS578" i="6"/>
  <c r="AR578" i="6"/>
  <c r="AQ578" i="6"/>
  <c r="AP578" i="6"/>
  <c r="AO578" i="6"/>
  <c r="AN578" i="6"/>
  <c r="AL578" i="6"/>
  <c r="AK578" i="6"/>
  <c r="AJ578" i="6"/>
  <c r="AI578" i="6"/>
  <c r="AH578" i="6"/>
  <c r="AG578" i="6"/>
  <c r="AM578" i="6" s="1"/>
  <c r="AB578" i="6"/>
  <c r="Z578" i="6"/>
  <c r="Y578" i="6"/>
  <c r="X578" i="6"/>
  <c r="AD578" i="6" s="1"/>
  <c r="V578" i="6"/>
  <c r="T578" i="6"/>
  <c r="S578" i="6"/>
  <c r="R578" i="6"/>
  <c r="Q578" i="6"/>
  <c r="P578" i="6"/>
  <c r="O578" i="6"/>
  <c r="N578" i="6"/>
  <c r="M578" i="6"/>
  <c r="U578" i="6" s="1"/>
  <c r="E578" i="6"/>
  <c r="B578" i="6"/>
  <c r="BK577" i="6"/>
  <c r="BJ577" i="6"/>
  <c r="BC577" i="6"/>
  <c r="BB577" i="6"/>
  <c r="BA577" i="6"/>
  <c r="AZ577" i="6"/>
  <c r="AY577" i="6"/>
  <c r="AX577" i="6"/>
  <c r="AW577" i="6"/>
  <c r="AV577" i="6"/>
  <c r="AU577" i="6"/>
  <c r="AT577" i="6"/>
  <c r="AS577" i="6"/>
  <c r="AR577" i="6"/>
  <c r="AQ577" i="6"/>
  <c r="AP577" i="6"/>
  <c r="AO577" i="6"/>
  <c r="AN577" i="6"/>
  <c r="BD577" i="6" s="1"/>
  <c r="AL577" i="6"/>
  <c r="AK577" i="6"/>
  <c r="AJ577" i="6"/>
  <c r="AI577" i="6"/>
  <c r="AH577" i="6"/>
  <c r="AG577" i="6"/>
  <c r="AB577" i="6"/>
  <c r="Z577" i="6"/>
  <c r="Y577" i="6"/>
  <c r="X577" i="6"/>
  <c r="AD577" i="6" s="1"/>
  <c r="V577" i="6"/>
  <c r="T577" i="6"/>
  <c r="S577" i="6"/>
  <c r="R577" i="6"/>
  <c r="Q577" i="6"/>
  <c r="P577" i="6"/>
  <c r="O577" i="6"/>
  <c r="N577" i="6"/>
  <c r="M577" i="6"/>
  <c r="U577" i="6" s="1"/>
  <c r="E577" i="6"/>
  <c r="B577" i="6"/>
  <c r="BK576" i="6"/>
  <c r="BJ576" i="6"/>
  <c r="BC576" i="6"/>
  <c r="BB576" i="6"/>
  <c r="BA576" i="6"/>
  <c r="AZ576" i="6"/>
  <c r="AY576" i="6"/>
  <c r="AX576" i="6"/>
  <c r="AW576" i="6"/>
  <c r="AV576" i="6"/>
  <c r="AU576" i="6"/>
  <c r="AT576" i="6"/>
  <c r="AS576" i="6"/>
  <c r="AR576" i="6"/>
  <c r="AQ576" i="6"/>
  <c r="AP576" i="6"/>
  <c r="AO576" i="6"/>
  <c r="AN576" i="6"/>
  <c r="AL576" i="6"/>
  <c r="AK576" i="6"/>
  <c r="AJ576" i="6"/>
  <c r="AI576" i="6"/>
  <c r="AH576" i="6"/>
  <c r="AG576" i="6"/>
  <c r="AM576" i="6" s="1"/>
  <c r="AB576" i="6"/>
  <c r="Z576" i="6"/>
  <c r="Y576" i="6"/>
  <c r="X576" i="6"/>
  <c r="AD576" i="6" s="1"/>
  <c r="V576" i="6"/>
  <c r="T576" i="6"/>
  <c r="S576" i="6"/>
  <c r="R576" i="6"/>
  <c r="Q576" i="6"/>
  <c r="P576" i="6"/>
  <c r="O576" i="6"/>
  <c r="N576" i="6"/>
  <c r="M576" i="6"/>
  <c r="U576" i="6" s="1"/>
  <c r="E576" i="6"/>
  <c r="B576" i="6"/>
  <c r="BK575" i="6"/>
  <c r="BJ575" i="6"/>
  <c r="BC575" i="6"/>
  <c r="BB575" i="6"/>
  <c r="BA575" i="6"/>
  <c r="AZ575" i="6"/>
  <c r="AY575" i="6"/>
  <c r="AX575" i="6"/>
  <c r="AW575" i="6"/>
  <c r="AV575" i="6"/>
  <c r="AU575" i="6"/>
  <c r="AT575" i="6"/>
  <c r="AS575" i="6"/>
  <c r="AR575" i="6"/>
  <c r="AQ575" i="6"/>
  <c r="AP575" i="6"/>
  <c r="AO575" i="6"/>
  <c r="AN575" i="6"/>
  <c r="BD575" i="6" s="1"/>
  <c r="AL575" i="6"/>
  <c r="AK575" i="6"/>
  <c r="AJ575" i="6"/>
  <c r="AI575" i="6"/>
  <c r="AH575" i="6"/>
  <c r="AG575" i="6"/>
  <c r="AB575" i="6"/>
  <c r="Z575" i="6"/>
  <c r="Y575" i="6"/>
  <c r="X575" i="6"/>
  <c r="AD575" i="6" s="1"/>
  <c r="V575" i="6"/>
  <c r="T575" i="6"/>
  <c r="S575" i="6"/>
  <c r="R575" i="6"/>
  <c r="Q575" i="6"/>
  <c r="P575" i="6"/>
  <c r="O575" i="6"/>
  <c r="N575" i="6"/>
  <c r="M575" i="6"/>
  <c r="U575" i="6" s="1"/>
  <c r="E575" i="6"/>
  <c r="B575" i="6"/>
  <c r="BK574" i="6"/>
  <c r="BJ574" i="6"/>
  <c r="BC574" i="6"/>
  <c r="BB574" i="6"/>
  <c r="BA574" i="6"/>
  <c r="AZ574" i="6"/>
  <c r="AY574" i="6"/>
  <c r="AX574" i="6"/>
  <c r="AW574" i="6"/>
  <c r="AV574" i="6"/>
  <c r="AU574" i="6"/>
  <c r="AT574" i="6"/>
  <c r="AS574" i="6"/>
  <c r="AR574" i="6"/>
  <c r="AQ574" i="6"/>
  <c r="AP574" i="6"/>
  <c r="AO574" i="6"/>
  <c r="AN574" i="6"/>
  <c r="BD574" i="6" s="1"/>
  <c r="AL574" i="6"/>
  <c r="AK574" i="6"/>
  <c r="AJ574" i="6"/>
  <c r="AI574" i="6"/>
  <c r="AH574" i="6"/>
  <c r="AG574" i="6"/>
  <c r="AM574" i="6" s="1"/>
  <c r="AB574" i="6"/>
  <c r="Z574" i="6"/>
  <c r="Y574" i="6"/>
  <c r="X574" i="6"/>
  <c r="AD574" i="6" s="1"/>
  <c r="V574" i="6"/>
  <c r="T574" i="6"/>
  <c r="S574" i="6"/>
  <c r="R574" i="6"/>
  <c r="Q574" i="6"/>
  <c r="P574" i="6"/>
  <c r="O574" i="6"/>
  <c r="N574" i="6"/>
  <c r="M574" i="6"/>
  <c r="U574" i="6" s="1"/>
  <c r="E574" i="6"/>
  <c r="B574" i="6"/>
  <c r="BK573" i="6"/>
  <c r="BJ573" i="6"/>
  <c r="BC573" i="6"/>
  <c r="BB573" i="6"/>
  <c r="BA573" i="6"/>
  <c r="AZ573" i="6"/>
  <c r="AY573" i="6"/>
  <c r="AX573" i="6"/>
  <c r="AW573" i="6"/>
  <c r="AV573" i="6"/>
  <c r="AU573" i="6"/>
  <c r="AT573" i="6"/>
  <c r="AS573" i="6"/>
  <c r="AR573" i="6"/>
  <c r="AQ573" i="6"/>
  <c r="AP573" i="6"/>
  <c r="AO573" i="6"/>
  <c r="AN573" i="6"/>
  <c r="BD573" i="6" s="1"/>
  <c r="AL573" i="6"/>
  <c r="AK573" i="6"/>
  <c r="AJ573" i="6"/>
  <c r="AI573" i="6"/>
  <c r="AH573" i="6"/>
  <c r="AG573" i="6"/>
  <c r="AB573" i="6"/>
  <c r="Z573" i="6"/>
  <c r="Y573" i="6"/>
  <c r="X573" i="6"/>
  <c r="AD573" i="6" s="1"/>
  <c r="V573" i="6"/>
  <c r="T573" i="6"/>
  <c r="S573" i="6"/>
  <c r="R573" i="6"/>
  <c r="Q573" i="6"/>
  <c r="P573" i="6"/>
  <c r="O573" i="6"/>
  <c r="N573" i="6"/>
  <c r="M573" i="6"/>
  <c r="U573" i="6" s="1"/>
  <c r="E573" i="6"/>
  <c r="B573" i="6"/>
  <c r="BK572" i="6"/>
  <c r="BJ572" i="6"/>
  <c r="BC572" i="6"/>
  <c r="BB572" i="6"/>
  <c r="BA572" i="6"/>
  <c r="AZ572" i="6"/>
  <c r="AY572" i="6"/>
  <c r="AX572" i="6"/>
  <c r="AW572" i="6"/>
  <c r="AV572" i="6"/>
  <c r="AU572" i="6"/>
  <c r="AT572" i="6"/>
  <c r="AS572" i="6"/>
  <c r="AR572" i="6"/>
  <c r="AQ572" i="6"/>
  <c r="AP572" i="6"/>
  <c r="AO572" i="6"/>
  <c r="AN572" i="6"/>
  <c r="BD572" i="6" s="1"/>
  <c r="AL572" i="6"/>
  <c r="AK572" i="6"/>
  <c r="AJ572" i="6"/>
  <c r="AI572" i="6"/>
  <c r="AH572" i="6"/>
  <c r="AG572" i="6"/>
  <c r="AM572" i="6" s="1"/>
  <c r="AB572" i="6"/>
  <c r="Z572" i="6"/>
  <c r="Y572" i="6"/>
  <c r="X572" i="6"/>
  <c r="AD572" i="6" s="1"/>
  <c r="V572" i="6"/>
  <c r="T572" i="6"/>
  <c r="S572" i="6"/>
  <c r="R572" i="6"/>
  <c r="Q572" i="6"/>
  <c r="P572" i="6"/>
  <c r="O572" i="6"/>
  <c r="N572" i="6"/>
  <c r="M572" i="6"/>
  <c r="U572" i="6" s="1"/>
  <c r="E572" i="6"/>
  <c r="B572" i="6"/>
  <c r="BK571" i="6"/>
  <c r="BJ571" i="6"/>
  <c r="BC571" i="6"/>
  <c r="BB571" i="6"/>
  <c r="BA571" i="6"/>
  <c r="AZ571" i="6"/>
  <c r="AY571" i="6"/>
  <c r="AX571" i="6"/>
  <c r="AW571" i="6"/>
  <c r="AV571" i="6"/>
  <c r="AU571" i="6"/>
  <c r="AT571" i="6"/>
  <c r="AS571" i="6"/>
  <c r="AR571" i="6"/>
  <c r="AQ571" i="6"/>
  <c r="AP571" i="6"/>
  <c r="AO571" i="6"/>
  <c r="AN571" i="6"/>
  <c r="BD571" i="6" s="1"/>
  <c r="AL571" i="6"/>
  <c r="AK571" i="6"/>
  <c r="AJ571" i="6"/>
  <c r="AI571" i="6"/>
  <c r="AH571" i="6"/>
  <c r="AG571" i="6"/>
  <c r="AB571" i="6"/>
  <c r="Z571" i="6"/>
  <c r="Y571" i="6"/>
  <c r="X571" i="6"/>
  <c r="AD571" i="6" s="1"/>
  <c r="V571" i="6"/>
  <c r="T571" i="6"/>
  <c r="S571" i="6"/>
  <c r="R571" i="6"/>
  <c r="Q571" i="6"/>
  <c r="P571" i="6"/>
  <c r="O571" i="6"/>
  <c r="N571" i="6"/>
  <c r="M571" i="6"/>
  <c r="U571" i="6" s="1"/>
  <c r="E571" i="6"/>
  <c r="B571" i="6"/>
  <c r="BK570" i="6"/>
  <c r="BJ570" i="6"/>
  <c r="BC570" i="6"/>
  <c r="BB570" i="6"/>
  <c r="BA570" i="6"/>
  <c r="AZ570" i="6"/>
  <c r="AY570" i="6"/>
  <c r="AX570" i="6"/>
  <c r="AW570" i="6"/>
  <c r="AV570" i="6"/>
  <c r="AU570" i="6"/>
  <c r="AT570" i="6"/>
  <c r="AS570" i="6"/>
  <c r="AR570" i="6"/>
  <c r="AQ570" i="6"/>
  <c r="AP570" i="6"/>
  <c r="AO570" i="6"/>
  <c r="AN570" i="6"/>
  <c r="AL570" i="6"/>
  <c r="AK570" i="6"/>
  <c r="AJ570" i="6"/>
  <c r="AI570" i="6"/>
  <c r="AH570" i="6"/>
  <c r="AG570" i="6"/>
  <c r="AM570" i="6" s="1"/>
  <c r="AB570" i="6"/>
  <c r="Z570" i="6"/>
  <c r="Y570" i="6"/>
  <c r="X570" i="6"/>
  <c r="AD570" i="6" s="1"/>
  <c r="V570" i="6"/>
  <c r="T570" i="6"/>
  <c r="S570" i="6"/>
  <c r="R570" i="6"/>
  <c r="Q570" i="6"/>
  <c r="P570" i="6"/>
  <c r="O570" i="6"/>
  <c r="N570" i="6"/>
  <c r="M570" i="6"/>
  <c r="U570" i="6" s="1"/>
  <c r="E570" i="6"/>
  <c r="B570" i="6"/>
  <c r="BK569" i="6"/>
  <c r="BJ569" i="6"/>
  <c r="BC569" i="6"/>
  <c r="BB569" i="6"/>
  <c r="BA569" i="6"/>
  <c r="AZ569" i="6"/>
  <c r="AY569" i="6"/>
  <c r="AX569" i="6"/>
  <c r="AW569" i="6"/>
  <c r="AV569" i="6"/>
  <c r="AU569" i="6"/>
  <c r="AT569" i="6"/>
  <c r="AS569" i="6"/>
  <c r="AR569" i="6"/>
  <c r="AQ569" i="6"/>
  <c r="AP569" i="6"/>
  <c r="AO569" i="6"/>
  <c r="AN569" i="6"/>
  <c r="BD569" i="6" s="1"/>
  <c r="AL569" i="6"/>
  <c r="AK569" i="6"/>
  <c r="AJ569" i="6"/>
  <c r="AI569" i="6"/>
  <c r="AH569" i="6"/>
  <c r="AG569" i="6"/>
  <c r="AB569" i="6"/>
  <c r="Z569" i="6"/>
  <c r="Y569" i="6"/>
  <c r="X569" i="6"/>
  <c r="AD569" i="6" s="1"/>
  <c r="V569" i="6"/>
  <c r="T569" i="6"/>
  <c r="S569" i="6"/>
  <c r="R569" i="6"/>
  <c r="Q569" i="6"/>
  <c r="P569" i="6"/>
  <c r="O569" i="6"/>
  <c r="N569" i="6"/>
  <c r="M569" i="6"/>
  <c r="U569" i="6" s="1"/>
  <c r="E569" i="6"/>
  <c r="B569" i="6"/>
  <c r="BK568" i="6"/>
  <c r="BJ568" i="6"/>
  <c r="BC568" i="6"/>
  <c r="BB568" i="6"/>
  <c r="BA568" i="6"/>
  <c r="AZ568" i="6"/>
  <c r="AY568" i="6"/>
  <c r="AX568" i="6"/>
  <c r="AW568" i="6"/>
  <c r="AV568" i="6"/>
  <c r="AU568" i="6"/>
  <c r="AT568" i="6"/>
  <c r="AS568" i="6"/>
  <c r="AR568" i="6"/>
  <c r="AQ568" i="6"/>
  <c r="AP568" i="6"/>
  <c r="AO568" i="6"/>
  <c r="AN568" i="6"/>
  <c r="AL568" i="6"/>
  <c r="AK568" i="6"/>
  <c r="AJ568" i="6"/>
  <c r="AI568" i="6"/>
  <c r="AH568" i="6"/>
  <c r="AG568" i="6"/>
  <c r="AM568" i="6" s="1"/>
  <c r="AB568" i="6"/>
  <c r="Z568" i="6"/>
  <c r="Y568" i="6"/>
  <c r="X568" i="6"/>
  <c r="AD568" i="6" s="1"/>
  <c r="V568" i="6"/>
  <c r="T568" i="6"/>
  <c r="S568" i="6"/>
  <c r="R568" i="6"/>
  <c r="Q568" i="6"/>
  <c r="P568" i="6"/>
  <c r="O568" i="6"/>
  <c r="N568" i="6"/>
  <c r="M568" i="6"/>
  <c r="U568" i="6" s="1"/>
  <c r="E568" i="6"/>
  <c r="B568" i="6"/>
  <c r="BK567" i="6"/>
  <c r="BJ567" i="6"/>
  <c r="BC567" i="6"/>
  <c r="BB567" i="6"/>
  <c r="BA567" i="6"/>
  <c r="AZ567" i="6"/>
  <c r="AY567" i="6"/>
  <c r="AX567" i="6"/>
  <c r="AW567" i="6"/>
  <c r="AV567" i="6"/>
  <c r="AU567" i="6"/>
  <c r="AT567" i="6"/>
  <c r="AS567" i="6"/>
  <c r="AR567" i="6"/>
  <c r="AQ567" i="6"/>
  <c r="AP567" i="6"/>
  <c r="AO567" i="6"/>
  <c r="AN567" i="6"/>
  <c r="BD567" i="6" s="1"/>
  <c r="AL567" i="6"/>
  <c r="AK567" i="6"/>
  <c r="AJ567" i="6"/>
  <c r="AI567" i="6"/>
  <c r="AH567" i="6"/>
  <c r="AG567" i="6"/>
  <c r="AB567" i="6"/>
  <c r="Z567" i="6"/>
  <c r="Y567" i="6"/>
  <c r="X567" i="6"/>
  <c r="AD567" i="6" s="1"/>
  <c r="V567" i="6"/>
  <c r="T567" i="6"/>
  <c r="S567" i="6"/>
  <c r="R567" i="6"/>
  <c r="Q567" i="6"/>
  <c r="P567" i="6"/>
  <c r="O567" i="6"/>
  <c r="N567" i="6"/>
  <c r="M567" i="6"/>
  <c r="U567" i="6" s="1"/>
  <c r="E567" i="6"/>
  <c r="B567" i="6"/>
  <c r="BK566" i="6"/>
  <c r="BJ566" i="6"/>
  <c r="BC566" i="6"/>
  <c r="BB566" i="6"/>
  <c r="BA566" i="6"/>
  <c r="AZ566" i="6"/>
  <c r="AY566" i="6"/>
  <c r="AX566" i="6"/>
  <c r="AW566" i="6"/>
  <c r="AV566" i="6"/>
  <c r="AU566" i="6"/>
  <c r="AT566" i="6"/>
  <c r="AS566" i="6"/>
  <c r="AR566" i="6"/>
  <c r="AQ566" i="6"/>
  <c r="AP566" i="6"/>
  <c r="AO566" i="6"/>
  <c r="AN566" i="6"/>
  <c r="BD566" i="6" s="1"/>
  <c r="AL566" i="6"/>
  <c r="AK566" i="6"/>
  <c r="AJ566" i="6"/>
  <c r="AI566" i="6"/>
  <c r="AH566" i="6"/>
  <c r="AG566" i="6"/>
  <c r="AM566" i="6" s="1"/>
  <c r="AB566" i="6"/>
  <c r="Z566" i="6"/>
  <c r="Y566" i="6"/>
  <c r="X566" i="6"/>
  <c r="AD566" i="6" s="1"/>
  <c r="V566" i="6"/>
  <c r="T566" i="6"/>
  <c r="S566" i="6"/>
  <c r="R566" i="6"/>
  <c r="Q566" i="6"/>
  <c r="P566" i="6"/>
  <c r="O566" i="6"/>
  <c r="N566" i="6"/>
  <c r="M566" i="6"/>
  <c r="U566" i="6" s="1"/>
  <c r="E566" i="6"/>
  <c r="B566" i="6"/>
  <c r="BK565" i="6"/>
  <c r="BJ565" i="6"/>
  <c r="BC565" i="6"/>
  <c r="BB565" i="6"/>
  <c r="BA565" i="6"/>
  <c r="AZ565" i="6"/>
  <c r="AY565" i="6"/>
  <c r="AX565" i="6"/>
  <c r="AW565" i="6"/>
  <c r="AV565" i="6"/>
  <c r="AU565" i="6"/>
  <c r="AT565" i="6"/>
  <c r="AS565" i="6"/>
  <c r="AR565" i="6"/>
  <c r="AQ565" i="6"/>
  <c r="AP565" i="6"/>
  <c r="AO565" i="6"/>
  <c r="AN565" i="6"/>
  <c r="BD565" i="6" s="1"/>
  <c r="AL565" i="6"/>
  <c r="AK565" i="6"/>
  <c r="AJ565" i="6"/>
  <c r="AI565" i="6"/>
  <c r="AH565" i="6"/>
  <c r="AG565" i="6"/>
  <c r="AB565" i="6"/>
  <c r="Z565" i="6"/>
  <c r="Y565" i="6"/>
  <c r="X565" i="6"/>
  <c r="AD565" i="6" s="1"/>
  <c r="V565" i="6"/>
  <c r="T565" i="6"/>
  <c r="S565" i="6"/>
  <c r="R565" i="6"/>
  <c r="Q565" i="6"/>
  <c r="P565" i="6"/>
  <c r="O565" i="6"/>
  <c r="N565" i="6"/>
  <c r="M565" i="6"/>
  <c r="U565" i="6" s="1"/>
  <c r="E565" i="6"/>
  <c r="B565" i="6"/>
  <c r="BK564" i="6"/>
  <c r="BJ564" i="6"/>
  <c r="BC564" i="6"/>
  <c r="BB564" i="6"/>
  <c r="BA564" i="6"/>
  <c r="AZ564" i="6"/>
  <c r="AY564" i="6"/>
  <c r="AX564" i="6"/>
  <c r="AW564" i="6"/>
  <c r="AV564" i="6"/>
  <c r="AU564" i="6"/>
  <c r="AT564" i="6"/>
  <c r="AS564" i="6"/>
  <c r="AR564" i="6"/>
  <c r="AQ564" i="6"/>
  <c r="AP564" i="6"/>
  <c r="AO564" i="6"/>
  <c r="AN564" i="6"/>
  <c r="BD564" i="6" s="1"/>
  <c r="AL564" i="6"/>
  <c r="AK564" i="6"/>
  <c r="AJ564" i="6"/>
  <c r="AI564" i="6"/>
  <c r="AH564" i="6"/>
  <c r="AG564" i="6"/>
  <c r="AM564" i="6" s="1"/>
  <c r="AB564" i="6"/>
  <c r="Z564" i="6"/>
  <c r="Y564" i="6"/>
  <c r="X564" i="6"/>
  <c r="AD564" i="6" s="1"/>
  <c r="V564" i="6"/>
  <c r="T564" i="6"/>
  <c r="S564" i="6"/>
  <c r="R564" i="6"/>
  <c r="Q564" i="6"/>
  <c r="P564" i="6"/>
  <c r="O564" i="6"/>
  <c r="N564" i="6"/>
  <c r="M564" i="6"/>
  <c r="U564" i="6" s="1"/>
  <c r="E564" i="6"/>
  <c r="B564" i="6"/>
  <c r="BK563" i="6"/>
  <c r="BJ563" i="6"/>
  <c r="BC563" i="6"/>
  <c r="BB563" i="6"/>
  <c r="BA563" i="6"/>
  <c r="AZ563" i="6"/>
  <c r="AY563" i="6"/>
  <c r="AX563" i="6"/>
  <c r="AW563" i="6"/>
  <c r="AV563" i="6"/>
  <c r="AU563" i="6"/>
  <c r="AT563" i="6"/>
  <c r="AS563" i="6"/>
  <c r="AR563" i="6"/>
  <c r="AQ563" i="6"/>
  <c r="AP563" i="6"/>
  <c r="AO563" i="6"/>
  <c r="AN563" i="6"/>
  <c r="BD563" i="6" s="1"/>
  <c r="AL563" i="6"/>
  <c r="AK563" i="6"/>
  <c r="AJ563" i="6"/>
  <c r="AI563" i="6"/>
  <c r="AH563" i="6"/>
  <c r="AG563" i="6"/>
  <c r="AB563" i="6"/>
  <c r="Z563" i="6"/>
  <c r="Y563" i="6"/>
  <c r="X563" i="6"/>
  <c r="AD563" i="6" s="1"/>
  <c r="V563" i="6"/>
  <c r="T563" i="6"/>
  <c r="S563" i="6"/>
  <c r="R563" i="6"/>
  <c r="Q563" i="6"/>
  <c r="P563" i="6"/>
  <c r="O563" i="6"/>
  <c r="N563" i="6"/>
  <c r="M563" i="6"/>
  <c r="U563" i="6" s="1"/>
  <c r="E563" i="6"/>
  <c r="B563" i="6"/>
  <c r="BK562" i="6"/>
  <c r="BJ562" i="6"/>
  <c r="BC562" i="6"/>
  <c r="BB562" i="6"/>
  <c r="BA562" i="6"/>
  <c r="AZ562" i="6"/>
  <c r="AY562" i="6"/>
  <c r="AX562" i="6"/>
  <c r="AW562" i="6"/>
  <c r="AV562" i="6"/>
  <c r="AU562" i="6"/>
  <c r="AT562" i="6"/>
  <c r="AS562" i="6"/>
  <c r="AR562" i="6"/>
  <c r="AQ562" i="6"/>
  <c r="AP562" i="6"/>
  <c r="AO562" i="6"/>
  <c r="AN562" i="6"/>
  <c r="AL562" i="6"/>
  <c r="AK562" i="6"/>
  <c r="AJ562" i="6"/>
  <c r="AI562" i="6"/>
  <c r="AH562" i="6"/>
  <c r="AG562" i="6"/>
  <c r="AM562" i="6" s="1"/>
  <c r="AB562" i="6"/>
  <c r="Z562" i="6"/>
  <c r="Y562" i="6"/>
  <c r="X562" i="6"/>
  <c r="AD562" i="6" s="1"/>
  <c r="V562" i="6"/>
  <c r="T562" i="6"/>
  <c r="S562" i="6"/>
  <c r="R562" i="6"/>
  <c r="Q562" i="6"/>
  <c r="P562" i="6"/>
  <c r="O562" i="6"/>
  <c r="N562" i="6"/>
  <c r="M562" i="6"/>
  <c r="U562" i="6" s="1"/>
  <c r="E562" i="6"/>
  <c r="B562" i="6"/>
  <c r="BK561" i="6"/>
  <c r="BJ561" i="6"/>
  <c r="BC561" i="6"/>
  <c r="BB561" i="6"/>
  <c r="BA561" i="6"/>
  <c r="AZ561" i="6"/>
  <c r="AY561" i="6"/>
  <c r="AX561" i="6"/>
  <c r="AW561" i="6"/>
  <c r="AV561" i="6"/>
  <c r="AU561" i="6"/>
  <c r="AT561" i="6"/>
  <c r="AS561" i="6"/>
  <c r="AR561" i="6"/>
  <c r="AQ561" i="6"/>
  <c r="AP561" i="6"/>
  <c r="AO561" i="6"/>
  <c r="AN561" i="6"/>
  <c r="BD561" i="6" s="1"/>
  <c r="AL561" i="6"/>
  <c r="AK561" i="6"/>
  <c r="AJ561" i="6"/>
  <c r="AI561" i="6"/>
  <c r="AH561" i="6"/>
  <c r="AG561" i="6"/>
  <c r="AB561" i="6"/>
  <c r="Z561" i="6"/>
  <c r="Y561" i="6"/>
  <c r="X561" i="6"/>
  <c r="AD561" i="6" s="1"/>
  <c r="V561" i="6"/>
  <c r="T561" i="6"/>
  <c r="S561" i="6"/>
  <c r="R561" i="6"/>
  <c r="Q561" i="6"/>
  <c r="P561" i="6"/>
  <c r="O561" i="6"/>
  <c r="N561" i="6"/>
  <c r="M561" i="6"/>
  <c r="U561" i="6" s="1"/>
  <c r="E561" i="6"/>
  <c r="B561" i="6"/>
  <c r="BK560" i="6"/>
  <c r="BJ560" i="6"/>
  <c r="BC560" i="6"/>
  <c r="BB560" i="6"/>
  <c r="BA560" i="6"/>
  <c r="AZ560" i="6"/>
  <c r="AY560" i="6"/>
  <c r="AX560" i="6"/>
  <c r="AW560" i="6"/>
  <c r="AV560" i="6"/>
  <c r="AU560" i="6"/>
  <c r="AT560" i="6"/>
  <c r="AS560" i="6"/>
  <c r="AR560" i="6"/>
  <c r="AQ560" i="6"/>
  <c r="AP560" i="6"/>
  <c r="AO560" i="6"/>
  <c r="AN560" i="6"/>
  <c r="AL560" i="6"/>
  <c r="AK560" i="6"/>
  <c r="AJ560" i="6"/>
  <c r="AI560" i="6"/>
  <c r="AH560" i="6"/>
  <c r="AG560" i="6"/>
  <c r="AM560" i="6" s="1"/>
  <c r="AB560" i="6"/>
  <c r="Z560" i="6"/>
  <c r="Y560" i="6"/>
  <c r="X560" i="6"/>
  <c r="AD560" i="6" s="1"/>
  <c r="V560" i="6"/>
  <c r="T560" i="6"/>
  <c r="S560" i="6"/>
  <c r="R560" i="6"/>
  <c r="Q560" i="6"/>
  <c r="P560" i="6"/>
  <c r="O560" i="6"/>
  <c r="N560" i="6"/>
  <c r="M560" i="6"/>
  <c r="U560" i="6" s="1"/>
  <c r="E560" i="6"/>
  <c r="B560" i="6"/>
  <c r="BK559" i="6"/>
  <c r="BJ559" i="6"/>
  <c r="BC559" i="6"/>
  <c r="BB559" i="6"/>
  <c r="BA559" i="6"/>
  <c r="AZ559" i="6"/>
  <c r="AY559" i="6"/>
  <c r="AX559" i="6"/>
  <c r="AW559" i="6"/>
  <c r="AV559" i="6"/>
  <c r="AU559" i="6"/>
  <c r="AT559" i="6"/>
  <c r="AS559" i="6"/>
  <c r="AR559" i="6"/>
  <c r="AQ559" i="6"/>
  <c r="AP559" i="6"/>
  <c r="AO559" i="6"/>
  <c r="AN559" i="6"/>
  <c r="BD559" i="6" s="1"/>
  <c r="AL559" i="6"/>
  <c r="AK559" i="6"/>
  <c r="AJ559" i="6"/>
  <c r="AI559" i="6"/>
  <c r="AH559" i="6"/>
  <c r="AG559" i="6"/>
  <c r="AB559" i="6"/>
  <c r="Z559" i="6"/>
  <c r="Y559" i="6"/>
  <c r="X559" i="6"/>
  <c r="AD559" i="6" s="1"/>
  <c r="V559" i="6"/>
  <c r="T559" i="6"/>
  <c r="S559" i="6"/>
  <c r="R559" i="6"/>
  <c r="Q559" i="6"/>
  <c r="P559" i="6"/>
  <c r="O559" i="6"/>
  <c r="N559" i="6"/>
  <c r="M559" i="6"/>
  <c r="U559" i="6" s="1"/>
  <c r="E559" i="6"/>
  <c r="B559" i="6"/>
  <c r="BK558" i="6"/>
  <c r="BJ558" i="6"/>
  <c r="BC558" i="6"/>
  <c r="BB558" i="6"/>
  <c r="BA558" i="6"/>
  <c r="AZ558" i="6"/>
  <c r="AY558" i="6"/>
  <c r="AX558" i="6"/>
  <c r="AW558" i="6"/>
  <c r="AV558" i="6"/>
  <c r="AU558" i="6"/>
  <c r="AT558" i="6"/>
  <c r="AS558" i="6"/>
  <c r="AR558" i="6"/>
  <c r="AQ558" i="6"/>
  <c r="AP558" i="6"/>
  <c r="AO558" i="6"/>
  <c r="AN558" i="6"/>
  <c r="BD558" i="6" s="1"/>
  <c r="AL558" i="6"/>
  <c r="AK558" i="6"/>
  <c r="AJ558" i="6"/>
  <c r="AI558" i="6"/>
  <c r="AH558" i="6"/>
  <c r="AG558" i="6"/>
  <c r="AM558" i="6" s="1"/>
  <c r="AB558" i="6"/>
  <c r="Z558" i="6"/>
  <c r="Y558" i="6"/>
  <c r="X558" i="6"/>
  <c r="AD558" i="6" s="1"/>
  <c r="V558" i="6"/>
  <c r="T558" i="6"/>
  <c r="S558" i="6"/>
  <c r="R558" i="6"/>
  <c r="Q558" i="6"/>
  <c r="P558" i="6"/>
  <c r="O558" i="6"/>
  <c r="N558" i="6"/>
  <c r="M558" i="6"/>
  <c r="U558" i="6" s="1"/>
  <c r="E558" i="6"/>
  <c r="B558" i="6"/>
  <c r="BK557" i="6"/>
  <c r="BJ557" i="6"/>
  <c r="BC557" i="6"/>
  <c r="BB557" i="6"/>
  <c r="BA557" i="6"/>
  <c r="AZ557" i="6"/>
  <c r="AY557" i="6"/>
  <c r="AX557" i="6"/>
  <c r="AW557" i="6"/>
  <c r="AV557" i="6"/>
  <c r="AU557" i="6"/>
  <c r="AT557" i="6"/>
  <c r="AS557" i="6"/>
  <c r="AR557" i="6"/>
  <c r="AQ557" i="6"/>
  <c r="AP557" i="6"/>
  <c r="AO557" i="6"/>
  <c r="AN557" i="6"/>
  <c r="BD557" i="6" s="1"/>
  <c r="AL557" i="6"/>
  <c r="AK557" i="6"/>
  <c r="AJ557" i="6"/>
  <c r="AI557" i="6"/>
  <c r="AH557" i="6"/>
  <c r="AG557" i="6"/>
  <c r="AB557" i="6"/>
  <c r="Z557" i="6"/>
  <c r="Y557" i="6"/>
  <c r="X557" i="6"/>
  <c r="AD557" i="6" s="1"/>
  <c r="V557" i="6"/>
  <c r="T557" i="6"/>
  <c r="S557" i="6"/>
  <c r="R557" i="6"/>
  <c r="Q557" i="6"/>
  <c r="P557" i="6"/>
  <c r="O557" i="6"/>
  <c r="N557" i="6"/>
  <c r="M557" i="6"/>
  <c r="U557" i="6" s="1"/>
  <c r="E557" i="6"/>
  <c r="B557" i="6"/>
  <c r="BK556" i="6"/>
  <c r="BJ556" i="6"/>
  <c r="BC556" i="6"/>
  <c r="BB556" i="6"/>
  <c r="BA556" i="6"/>
  <c r="AZ556" i="6"/>
  <c r="AY556" i="6"/>
  <c r="AX556" i="6"/>
  <c r="AW556" i="6"/>
  <c r="AV556" i="6"/>
  <c r="AU556" i="6"/>
  <c r="AT556" i="6"/>
  <c r="AS556" i="6"/>
  <c r="AR556" i="6"/>
  <c r="AQ556" i="6"/>
  <c r="AP556" i="6"/>
  <c r="AO556" i="6"/>
  <c r="AN556" i="6"/>
  <c r="BD556" i="6" s="1"/>
  <c r="AL556" i="6"/>
  <c r="AK556" i="6"/>
  <c r="AJ556" i="6"/>
  <c r="AI556" i="6"/>
  <c r="AH556" i="6"/>
  <c r="AG556" i="6"/>
  <c r="AM556" i="6" s="1"/>
  <c r="AB556" i="6"/>
  <c r="Z556" i="6"/>
  <c r="Y556" i="6"/>
  <c r="X556" i="6"/>
  <c r="AD556" i="6" s="1"/>
  <c r="V556" i="6"/>
  <c r="T556" i="6"/>
  <c r="S556" i="6"/>
  <c r="R556" i="6"/>
  <c r="Q556" i="6"/>
  <c r="P556" i="6"/>
  <c r="O556" i="6"/>
  <c r="N556" i="6"/>
  <c r="M556" i="6"/>
  <c r="U556" i="6" s="1"/>
  <c r="E556" i="6"/>
  <c r="B556" i="6"/>
  <c r="BK555" i="6"/>
  <c r="BJ555" i="6"/>
  <c r="BC555" i="6"/>
  <c r="BB555" i="6"/>
  <c r="BA555" i="6"/>
  <c r="AZ555" i="6"/>
  <c r="AY555" i="6"/>
  <c r="AX555" i="6"/>
  <c r="AW555" i="6"/>
  <c r="AV555" i="6"/>
  <c r="AU555" i="6"/>
  <c r="AT555" i="6"/>
  <c r="AS555" i="6"/>
  <c r="AR555" i="6"/>
  <c r="AQ555" i="6"/>
  <c r="AP555" i="6"/>
  <c r="AO555" i="6"/>
  <c r="AN555" i="6"/>
  <c r="BD555" i="6" s="1"/>
  <c r="AL555" i="6"/>
  <c r="AK555" i="6"/>
  <c r="AJ555" i="6"/>
  <c r="AI555" i="6"/>
  <c r="AH555" i="6"/>
  <c r="AG555" i="6"/>
  <c r="AB555" i="6"/>
  <c r="Z555" i="6"/>
  <c r="Y555" i="6"/>
  <c r="X555" i="6"/>
  <c r="AD555" i="6" s="1"/>
  <c r="V555" i="6"/>
  <c r="T555" i="6"/>
  <c r="S555" i="6"/>
  <c r="R555" i="6"/>
  <c r="Q555" i="6"/>
  <c r="P555" i="6"/>
  <c r="O555" i="6"/>
  <c r="N555" i="6"/>
  <c r="M555" i="6"/>
  <c r="U555" i="6" s="1"/>
  <c r="E555" i="6"/>
  <c r="B555" i="6"/>
  <c r="BK554" i="6"/>
  <c r="BJ554" i="6"/>
  <c r="BC554" i="6"/>
  <c r="BB554" i="6"/>
  <c r="BA554" i="6"/>
  <c r="AZ554" i="6"/>
  <c r="AY554" i="6"/>
  <c r="AX554" i="6"/>
  <c r="AW554" i="6"/>
  <c r="AV554" i="6"/>
  <c r="AU554" i="6"/>
  <c r="AT554" i="6"/>
  <c r="AS554" i="6"/>
  <c r="AR554" i="6"/>
  <c r="AQ554" i="6"/>
  <c r="AP554" i="6"/>
  <c r="AO554" i="6"/>
  <c r="AN554" i="6"/>
  <c r="AL554" i="6"/>
  <c r="AK554" i="6"/>
  <c r="AJ554" i="6"/>
  <c r="AI554" i="6"/>
  <c r="AH554" i="6"/>
  <c r="AG554" i="6"/>
  <c r="AM554" i="6" s="1"/>
  <c r="AB554" i="6"/>
  <c r="Z554" i="6"/>
  <c r="Y554" i="6"/>
  <c r="X554" i="6"/>
  <c r="AD554" i="6" s="1"/>
  <c r="V554" i="6"/>
  <c r="T554" i="6"/>
  <c r="S554" i="6"/>
  <c r="R554" i="6"/>
  <c r="Q554" i="6"/>
  <c r="P554" i="6"/>
  <c r="O554" i="6"/>
  <c r="N554" i="6"/>
  <c r="M554" i="6"/>
  <c r="U554" i="6" s="1"/>
  <c r="E554" i="6"/>
  <c r="B554" i="6"/>
  <c r="BK553" i="6"/>
  <c r="BJ553" i="6"/>
  <c r="BC553" i="6"/>
  <c r="BB553" i="6"/>
  <c r="BA553" i="6"/>
  <c r="AZ553" i="6"/>
  <c r="AY553" i="6"/>
  <c r="AX553" i="6"/>
  <c r="AW553" i="6"/>
  <c r="AV553" i="6"/>
  <c r="AU553" i="6"/>
  <c r="AT553" i="6"/>
  <c r="AS553" i="6"/>
  <c r="AR553" i="6"/>
  <c r="AQ553" i="6"/>
  <c r="AP553" i="6"/>
  <c r="AO553" i="6"/>
  <c r="AN553" i="6"/>
  <c r="BD553" i="6" s="1"/>
  <c r="AL553" i="6"/>
  <c r="AK553" i="6"/>
  <c r="AJ553" i="6"/>
  <c r="AI553" i="6"/>
  <c r="AH553" i="6"/>
  <c r="AG553" i="6"/>
  <c r="AB553" i="6"/>
  <c r="Z553" i="6"/>
  <c r="Y553" i="6"/>
  <c r="X553" i="6"/>
  <c r="AD553" i="6" s="1"/>
  <c r="V553" i="6"/>
  <c r="T553" i="6"/>
  <c r="S553" i="6"/>
  <c r="R553" i="6"/>
  <c r="Q553" i="6"/>
  <c r="P553" i="6"/>
  <c r="O553" i="6"/>
  <c r="N553" i="6"/>
  <c r="M553" i="6"/>
  <c r="U553" i="6" s="1"/>
  <c r="E553" i="6"/>
  <c r="B553" i="6"/>
  <c r="BK552" i="6"/>
  <c r="BJ552" i="6"/>
  <c r="BC552" i="6"/>
  <c r="BB552" i="6"/>
  <c r="BA552" i="6"/>
  <c r="AZ552" i="6"/>
  <c r="AY552" i="6"/>
  <c r="AX552" i="6"/>
  <c r="AW552" i="6"/>
  <c r="AV552" i="6"/>
  <c r="AU552" i="6"/>
  <c r="AT552" i="6"/>
  <c r="AS552" i="6"/>
  <c r="AR552" i="6"/>
  <c r="AQ552" i="6"/>
  <c r="AP552" i="6"/>
  <c r="AO552" i="6"/>
  <c r="AN552" i="6"/>
  <c r="AL552" i="6"/>
  <c r="AK552" i="6"/>
  <c r="AJ552" i="6"/>
  <c r="AI552" i="6"/>
  <c r="AH552" i="6"/>
  <c r="AG552" i="6"/>
  <c r="AM552" i="6" s="1"/>
  <c r="AB552" i="6"/>
  <c r="Z552" i="6"/>
  <c r="Y552" i="6"/>
  <c r="X552" i="6"/>
  <c r="AD552" i="6" s="1"/>
  <c r="V552" i="6"/>
  <c r="T552" i="6"/>
  <c r="S552" i="6"/>
  <c r="R552" i="6"/>
  <c r="Q552" i="6"/>
  <c r="P552" i="6"/>
  <c r="O552" i="6"/>
  <c r="N552" i="6"/>
  <c r="M552" i="6"/>
  <c r="U552" i="6" s="1"/>
  <c r="E552" i="6"/>
  <c r="B552" i="6"/>
  <c r="BK551" i="6"/>
  <c r="BJ551" i="6"/>
  <c r="BC551" i="6"/>
  <c r="BB551" i="6"/>
  <c r="BA551" i="6"/>
  <c r="AZ551" i="6"/>
  <c r="AY551" i="6"/>
  <c r="AX551" i="6"/>
  <c r="AW551" i="6"/>
  <c r="AV551" i="6"/>
  <c r="AU551" i="6"/>
  <c r="AT551" i="6"/>
  <c r="AS551" i="6"/>
  <c r="AR551" i="6"/>
  <c r="AQ551" i="6"/>
  <c r="AP551" i="6"/>
  <c r="AO551" i="6"/>
  <c r="AN551" i="6"/>
  <c r="BD551" i="6" s="1"/>
  <c r="AL551" i="6"/>
  <c r="AK551" i="6"/>
  <c r="AJ551" i="6"/>
  <c r="AI551" i="6"/>
  <c r="AH551" i="6"/>
  <c r="AG551" i="6"/>
  <c r="AB551" i="6"/>
  <c r="Z551" i="6"/>
  <c r="Y551" i="6"/>
  <c r="X551" i="6"/>
  <c r="AD551" i="6" s="1"/>
  <c r="V551" i="6"/>
  <c r="T551" i="6"/>
  <c r="S551" i="6"/>
  <c r="R551" i="6"/>
  <c r="Q551" i="6"/>
  <c r="P551" i="6"/>
  <c r="O551" i="6"/>
  <c r="N551" i="6"/>
  <c r="M551" i="6"/>
  <c r="U551" i="6" s="1"/>
  <c r="E551" i="6"/>
  <c r="B551" i="6"/>
  <c r="BK550" i="6"/>
  <c r="BJ550" i="6"/>
  <c r="BC550" i="6"/>
  <c r="BB550" i="6"/>
  <c r="BA550" i="6"/>
  <c r="AZ550" i="6"/>
  <c r="AY550" i="6"/>
  <c r="AX550" i="6"/>
  <c r="AW550" i="6"/>
  <c r="AV550" i="6"/>
  <c r="AU550" i="6"/>
  <c r="AT550" i="6"/>
  <c r="AS550" i="6"/>
  <c r="AR550" i="6"/>
  <c r="AQ550" i="6"/>
  <c r="AP550" i="6"/>
  <c r="AO550" i="6"/>
  <c r="AN550" i="6"/>
  <c r="BD550" i="6" s="1"/>
  <c r="AL550" i="6"/>
  <c r="AK550" i="6"/>
  <c r="AJ550" i="6"/>
  <c r="AI550" i="6"/>
  <c r="AH550" i="6"/>
  <c r="AG550" i="6"/>
  <c r="AM550" i="6" s="1"/>
  <c r="AB550" i="6"/>
  <c r="Z550" i="6"/>
  <c r="Y550" i="6"/>
  <c r="X550" i="6"/>
  <c r="AD550" i="6" s="1"/>
  <c r="V550" i="6"/>
  <c r="T550" i="6"/>
  <c r="S550" i="6"/>
  <c r="R550" i="6"/>
  <c r="Q550" i="6"/>
  <c r="P550" i="6"/>
  <c r="O550" i="6"/>
  <c r="N550" i="6"/>
  <c r="M550" i="6"/>
  <c r="U550" i="6" s="1"/>
  <c r="E550" i="6"/>
  <c r="B550" i="6"/>
  <c r="BK549" i="6"/>
  <c r="BJ549" i="6"/>
  <c r="BC549" i="6"/>
  <c r="BB549" i="6"/>
  <c r="BA549" i="6"/>
  <c r="AZ549" i="6"/>
  <c r="AY549" i="6"/>
  <c r="AX549" i="6"/>
  <c r="AW549" i="6"/>
  <c r="AV549" i="6"/>
  <c r="AU549" i="6"/>
  <c r="AT549" i="6"/>
  <c r="AS549" i="6"/>
  <c r="AR549" i="6"/>
  <c r="AQ549" i="6"/>
  <c r="AP549" i="6"/>
  <c r="AO549" i="6"/>
  <c r="AN549" i="6"/>
  <c r="BD549" i="6" s="1"/>
  <c r="AL549" i="6"/>
  <c r="AK549" i="6"/>
  <c r="AJ549" i="6"/>
  <c r="AI549" i="6"/>
  <c r="AH549" i="6"/>
  <c r="AG549" i="6"/>
  <c r="AB549" i="6"/>
  <c r="Z549" i="6"/>
  <c r="Y549" i="6"/>
  <c r="X549" i="6"/>
  <c r="AD549" i="6" s="1"/>
  <c r="V549" i="6"/>
  <c r="T549" i="6"/>
  <c r="S549" i="6"/>
  <c r="R549" i="6"/>
  <c r="Q549" i="6"/>
  <c r="P549" i="6"/>
  <c r="O549" i="6"/>
  <c r="N549" i="6"/>
  <c r="M549" i="6"/>
  <c r="U549" i="6" s="1"/>
  <c r="E549" i="6"/>
  <c r="B549" i="6"/>
  <c r="BK548" i="6"/>
  <c r="BJ548" i="6"/>
  <c r="BC548" i="6"/>
  <c r="BB548" i="6"/>
  <c r="BA548" i="6"/>
  <c r="AZ548" i="6"/>
  <c r="AY548" i="6"/>
  <c r="AX548" i="6"/>
  <c r="AW548" i="6"/>
  <c r="AV548" i="6"/>
  <c r="AU548" i="6"/>
  <c r="AT548" i="6"/>
  <c r="AS548" i="6"/>
  <c r="AR548" i="6"/>
  <c r="AQ548" i="6"/>
  <c r="AP548" i="6"/>
  <c r="AO548" i="6"/>
  <c r="AN548" i="6"/>
  <c r="BD548" i="6" s="1"/>
  <c r="AL548" i="6"/>
  <c r="AK548" i="6"/>
  <c r="AJ548" i="6"/>
  <c r="AI548" i="6"/>
  <c r="AH548" i="6"/>
  <c r="AG548" i="6"/>
  <c r="AM548" i="6" s="1"/>
  <c r="AB548" i="6"/>
  <c r="Z548" i="6"/>
  <c r="Y548" i="6"/>
  <c r="X548" i="6"/>
  <c r="AD548" i="6" s="1"/>
  <c r="V548" i="6"/>
  <c r="T548" i="6"/>
  <c r="S548" i="6"/>
  <c r="R548" i="6"/>
  <c r="Q548" i="6"/>
  <c r="P548" i="6"/>
  <c r="O548" i="6"/>
  <c r="N548" i="6"/>
  <c r="M548" i="6"/>
  <c r="U548" i="6" s="1"/>
  <c r="E548" i="6"/>
  <c r="B548" i="6"/>
  <c r="BK547" i="6"/>
  <c r="BJ547" i="6"/>
  <c r="BC547" i="6"/>
  <c r="BB547" i="6"/>
  <c r="BA547" i="6"/>
  <c r="AZ547" i="6"/>
  <c r="AY547" i="6"/>
  <c r="AX547" i="6"/>
  <c r="AW547" i="6"/>
  <c r="AV547" i="6"/>
  <c r="AU547" i="6"/>
  <c r="AT547" i="6"/>
  <c r="AS547" i="6"/>
  <c r="AR547" i="6"/>
  <c r="AQ547" i="6"/>
  <c r="AP547" i="6"/>
  <c r="AO547" i="6"/>
  <c r="AN547" i="6"/>
  <c r="BD547" i="6" s="1"/>
  <c r="AL547" i="6"/>
  <c r="AK547" i="6"/>
  <c r="AJ547" i="6"/>
  <c r="AI547" i="6"/>
  <c r="AH547" i="6"/>
  <c r="AG547" i="6"/>
  <c r="AB547" i="6"/>
  <c r="Z547" i="6"/>
  <c r="Y547" i="6"/>
  <c r="X547" i="6"/>
  <c r="AD547" i="6" s="1"/>
  <c r="V547" i="6"/>
  <c r="T547" i="6"/>
  <c r="S547" i="6"/>
  <c r="R547" i="6"/>
  <c r="Q547" i="6"/>
  <c r="P547" i="6"/>
  <c r="O547" i="6"/>
  <c r="N547" i="6"/>
  <c r="M547" i="6"/>
  <c r="U547" i="6" s="1"/>
  <c r="E547" i="6"/>
  <c r="B547" i="6"/>
  <c r="BK546" i="6"/>
  <c r="BJ546" i="6"/>
  <c r="BC546" i="6"/>
  <c r="BB546" i="6"/>
  <c r="BA546" i="6"/>
  <c r="AZ546" i="6"/>
  <c r="AY546" i="6"/>
  <c r="AX546" i="6"/>
  <c r="AW546" i="6"/>
  <c r="AV546" i="6"/>
  <c r="AU546" i="6"/>
  <c r="AT546" i="6"/>
  <c r="AS546" i="6"/>
  <c r="AR546" i="6"/>
  <c r="AQ546" i="6"/>
  <c r="AP546" i="6"/>
  <c r="AO546" i="6"/>
  <c r="AN546" i="6"/>
  <c r="AL546" i="6"/>
  <c r="AK546" i="6"/>
  <c r="AJ546" i="6"/>
  <c r="AI546" i="6"/>
  <c r="AH546" i="6"/>
  <c r="AG546" i="6"/>
  <c r="AM546" i="6" s="1"/>
  <c r="AB546" i="6"/>
  <c r="Z546" i="6"/>
  <c r="Y546" i="6"/>
  <c r="X546" i="6"/>
  <c r="AD546" i="6" s="1"/>
  <c r="V546" i="6"/>
  <c r="T546" i="6"/>
  <c r="S546" i="6"/>
  <c r="R546" i="6"/>
  <c r="Q546" i="6"/>
  <c r="P546" i="6"/>
  <c r="O546" i="6"/>
  <c r="N546" i="6"/>
  <c r="M546" i="6"/>
  <c r="U546" i="6" s="1"/>
  <c r="E546" i="6"/>
  <c r="B546" i="6"/>
  <c r="BK545" i="6"/>
  <c r="BJ545" i="6"/>
  <c r="BC545" i="6"/>
  <c r="BB545" i="6"/>
  <c r="BA545" i="6"/>
  <c r="AZ545" i="6"/>
  <c r="AY545" i="6"/>
  <c r="AX545" i="6"/>
  <c r="AW545" i="6"/>
  <c r="AV545" i="6"/>
  <c r="AU545" i="6"/>
  <c r="AT545" i="6"/>
  <c r="AS545" i="6"/>
  <c r="AR545" i="6"/>
  <c r="AQ545" i="6"/>
  <c r="AP545" i="6"/>
  <c r="AO545" i="6"/>
  <c r="AN545" i="6"/>
  <c r="BD545" i="6" s="1"/>
  <c r="AL545" i="6"/>
  <c r="AK545" i="6"/>
  <c r="AJ545" i="6"/>
  <c r="AI545" i="6"/>
  <c r="AH545" i="6"/>
  <c r="AG545" i="6"/>
  <c r="AB545" i="6"/>
  <c r="Z545" i="6"/>
  <c r="Y545" i="6"/>
  <c r="X545" i="6"/>
  <c r="AD545" i="6" s="1"/>
  <c r="V545" i="6"/>
  <c r="T545" i="6"/>
  <c r="S545" i="6"/>
  <c r="R545" i="6"/>
  <c r="Q545" i="6"/>
  <c r="P545" i="6"/>
  <c r="O545" i="6"/>
  <c r="N545" i="6"/>
  <c r="M545" i="6"/>
  <c r="U545" i="6" s="1"/>
  <c r="E545" i="6"/>
  <c r="B545" i="6"/>
  <c r="BK544" i="6"/>
  <c r="BJ544" i="6"/>
  <c r="BC544" i="6"/>
  <c r="BB544" i="6"/>
  <c r="BA544" i="6"/>
  <c r="AZ544" i="6"/>
  <c r="AY544" i="6"/>
  <c r="AX544" i="6"/>
  <c r="AW544" i="6"/>
  <c r="AV544" i="6"/>
  <c r="AU544" i="6"/>
  <c r="AT544" i="6"/>
  <c r="AS544" i="6"/>
  <c r="AR544" i="6"/>
  <c r="AQ544" i="6"/>
  <c r="AP544" i="6"/>
  <c r="AO544" i="6"/>
  <c r="AN544" i="6"/>
  <c r="AL544" i="6"/>
  <c r="AK544" i="6"/>
  <c r="AJ544" i="6"/>
  <c r="AI544" i="6"/>
  <c r="AH544" i="6"/>
  <c r="AG544" i="6"/>
  <c r="AM544" i="6" s="1"/>
  <c r="AB544" i="6"/>
  <c r="Z544" i="6"/>
  <c r="Y544" i="6"/>
  <c r="X544" i="6"/>
  <c r="AD544" i="6" s="1"/>
  <c r="V544" i="6"/>
  <c r="T544" i="6"/>
  <c r="S544" i="6"/>
  <c r="R544" i="6"/>
  <c r="Q544" i="6"/>
  <c r="P544" i="6"/>
  <c r="O544" i="6"/>
  <c r="N544" i="6"/>
  <c r="M544" i="6"/>
  <c r="U544" i="6" s="1"/>
  <c r="E544" i="6"/>
  <c r="B544" i="6"/>
  <c r="BK543" i="6"/>
  <c r="BJ543" i="6"/>
  <c r="BC543" i="6"/>
  <c r="BB543" i="6"/>
  <c r="BA543" i="6"/>
  <c r="AZ543" i="6"/>
  <c r="AY543" i="6"/>
  <c r="AX543" i="6"/>
  <c r="AW543" i="6"/>
  <c r="AV543" i="6"/>
  <c r="AU543" i="6"/>
  <c r="AT543" i="6"/>
  <c r="AS543" i="6"/>
  <c r="AR543" i="6"/>
  <c r="AQ543" i="6"/>
  <c r="AP543" i="6"/>
  <c r="AO543" i="6"/>
  <c r="AN543" i="6"/>
  <c r="BD543" i="6" s="1"/>
  <c r="AL543" i="6"/>
  <c r="AK543" i="6"/>
  <c r="AJ543" i="6"/>
  <c r="AI543" i="6"/>
  <c r="AH543" i="6"/>
  <c r="AG543" i="6"/>
  <c r="AM543" i="6" s="1"/>
  <c r="AB543" i="6"/>
  <c r="Z543" i="6"/>
  <c r="Y543" i="6"/>
  <c r="X543" i="6"/>
  <c r="AD543" i="6" s="1"/>
  <c r="V543" i="6"/>
  <c r="T543" i="6"/>
  <c r="S543" i="6"/>
  <c r="R543" i="6"/>
  <c r="Q543" i="6"/>
  <c r="P543" i="6"/>
  <c r="O543" i="6"/>
  <c r="N543" i="6"/>
  <c r="M543" i="6"/>
  <c r="E543" i="6"/>
  <c r="B543" i="6"/>
  <c r="BK542" i="6"/>
  <c r="BJ542" i="6"/>
  <c r="BC542" i="6"/>
  <c r="BB542" i="6"/>
  <c r="BA542" i="6"/>
  <c r="AZ542" i="6"/>
  <c r="AY542" i="6"/>
  <c r="AX542" i="6"/>
  <c r="AW542" i="6"/>
  <c r="AV542" i="6"/>
  <c r="AU542" i="6"/>
  <c r="AT542" i="6"/>
  <c r="AS542" i="6"/>
  <c r="AR542" i="6"/>
  <c r="AQ542" i="6"/>
  <c r="AP542" i="6"/>
  <c r="AO542" i="6"/>
  <c r="AN542" i="6"/>
  <c r="BD542" i="6" s="1"/>
  <c r="AL542" i="6"/>
  <c r="AK542" i="6"/>
  <c r="AJ542" i="6"/>
  <c r="AI542" i="6"/>
  <c r="AH542" i="6"/>
  <c r="AG542" i="6"/>
  <c r="AM542" i="6" s="1"/>
  <c r="AB542" i="6"/>
  <c r="Z542" i="6"/>
  <c r="Y542" i="6"/>
  <c r="X542" i="6"/>
  <c r="AD542" i="6" s="1"/>
  <c r="V542" i="6"/>
  <c r="T542" i="6"/>
  <c r="S542" i="6"/>
  <c r="R542" i="6"/>
  <c r="Q542" i="6"/>
  <c r="P542" i="6"/>
  <c r="O542" i="6"/>
  <c r="N542" i="6"/>
  <c r="M542" i="6"/>
  <c r="E542" i="6"/>
  <c r="B542" i="6"/>
  <c r="BK541" i="6"/>
  <c r="BJ541" i="6"/>
  <c r="BC541" i="6"/>
  <c r="BB541" i="6"/>
  <c r="BA541" i="6"/>
  <c r="AZ541" i="6"/>
  <c r="AY541" i="6"/>
  <c r="AX541" i="6"/>
  <c r="AW541" i="6"/>
  <c r="AV541" i="6"/>
  <c r="AU541" i="6"/>
  <c r="AT541" i="6"/>
  <c r="AS541" i="6"/>
  <c r="AR541" i="6"/>
  <c r="AQ541" i="6"/>
  <c r="AP541" i="6"/>
  <c r="AO541" i="6"/>
  <c r="AN541" i="6"/>
  <c r="BD541" i="6" s="1"/>
  <c r="AL541" i="6"/>
  <c r="AK541" i="6"/>
  <c r="AJ541" i="6"/>
  <c r="AI541" i="6"/>
  <c r="AH541" i="6"/>
  <c r="AG541" i="6"/>
  <c r="AM541" i="6" s="1"/>
  <c r="AB541" i="6"/>
  <c r="Z541" i="6"/>
  <c r="Y541" i="6"/>
  <c r="X541" i="6"/>
  <c r="AD541" i="6" s="1"/>
  <c r="V541" i="6"/>
  <c r="T541" i="6"/>
  <c r="S541" i="6"/>
  <c r="R541" i="6"/>
  <c r="Q541" i="6"/>
  <c r="P541" i="6"/>
  <c r="O541" i="6"/>
  <c r="N541" i="6"/>
  <c r="M541" i="6"/>
  <c r="U541" i="6" s="1"/>
  <c r="E541" i="6"/>
  <c r="B541" i="6"/>
  <c r="BK540" i="6"/>
  <c r="BJ540" i="6"/>
  <c r="BC540" i="6"/>
  <c r="BB540" i="6"/>
  <c r="BA540" i="6"/>
  <c r="AZ540" i="6"/>
  <c r="AY540" i="6"/>
  <c r="AX540" i="6"/>
  <c r="AW540" i="6"/>
  <c r="AV540" i="6"/>
  <c r="AU540" i="6"/>
  <c r="AT540" i="6"/>
  <c r="AS540" i="6"/>
  <c r="AR540" i="6"/>
  <c r="AQ540" i="6"/>
  <c r="AP540" i="6"/>
  <c r="AO540" i="6"/>
  <c r="AN540" i="6"/>
  <c r="BD540" i="6" s="1"/>
  <c r="AL540" i="6"/>
  <c r="AK540" i="6"/>
  <c r="AJ540" i="6"/>
  <c r="AI540" i="6"/>
  <c r="AH540" i="6"/>
  <c r="AG540" i="6"/>
  <c r="AB540" i="6"/>
  <c r="Z540" i="6"/>
  <c r="Y540" i="6"/>
  <c r="X540" i="6"/>
  <c r="AD540" i="6" s="1"/>
  <c r="V540" i="6"/>
  <c r="T540" i="6"/>
  <c r="S540" i="6"/>
  <c r="R540" i="6"/>
  <c r="Q540" i="6"/>
  <c r="P540" i="6"/>
  <c r="O540" i="6"/>
  <c r="N540" i="6"/>
  <c r="M540" i="6"/>
  <c r="U540" i="6" s="1"/>
  <c r="E540" i="6"/>
  <c r="B540" i="6"/>
  <c r="BK539" i="6"/>
  <c r="BJ539" i="6"/>
  <c r="BC539" i="6"/>
  <c r="BB539" i="6"/>
  <c r="BA539" i="6"/>
  <c r="AZ539" i="6"/>
  <c r="AY539" i="6"/>
  <c r="AX539" i="6"/>
  <c r="AW539" i="6"/>
  <c r="AV539" i="6"/>
  <c r="AU539" i="6"/>
  <c r="AT539" i="6"/>
  <c r="AS539" i="6"/>
  <c r="AR539" i="6"/>
  <c r="AQ539" i="6"/>
  <c r="AP539" i="6"/>
  <c r="AO539" i="6"/>
  <c r="AN539" i="6"/>
  <c r="BD539" i="6" s="1"/>
  <c r="AL539" i="6"/>
  <c r="AK539" i="6"/>
  <c r="AJ539" i="6"/>
  <c r="AI539" i="6"/>
  <c r="AH539" i="6"/>
  <c r="AG539" i="6"/>
  <c r="AM539" i="6" s="1"/>
  <c r="AB539" i="6"/>
  <c r="Z539" i="6"/>
  <c r="Y539" i="6"/>
  <c r="X539" i="6"/>
  <c r="AD539" i="6" s="1"/>
  <c r="V539" i="6"/>
  <c r="T539" i="6"/>
  <c r="S539" i="6"/>
  <c r="R539" i="6"/>
  <c r="Q539" i="6"/>
  <c r="P539" i="6"/>
  <c r="O539" i="6"/>
  <c r="N539" i="6"/>
  <c r="M539" i="6"/>
  <c r="E539" i="6"/>
  <c r="B539" i="6"/>
  <c r="BK538" i="6"/>
  <c r="BJ538" i="6"/>
  <c r="BC538" i="6"/>
  <c r="BB538" i="6"/>
  <c r="BA538" i="6"/>
  <c r="AZ538" i="6"/>
  <c r="AY538" i="6"/>
  <c r="AX538" i="6"/>
  <c r="AW538" i="6"/>
  <c r="AV538" i="6"/>
  <c r="AU538" i="6"/>
  <c r="AT538" i="6"/>
  <c r="AS538" i="6"/>
  <c r="AR538" i="6"/>
  <c r="AQ538" i="6"/>
  <c r="AP538" i="6"/>
  <c r="AO538" i="6"/>
  <c r="AN538" i="6"/>
  <c r="BD538" i="6" s="1"/>
  <c r="AL538" i="6"/>
  <c r="AK538" i="6"/>
  <c r="AJ538" i="6"/>
  <c r="AI538" i="6"/>
  <c r="AH538" i="6"/>
  <c r="AG538" i="6"/>
  <c r="AM538" i="6" s="1"/>
  <c r="AB538" i="6"/>
  <c r="Z538" i="6"/>
  <c r="Y538" i="6"/>
  <c r="X538" i="6"/>
  <c r="AD538" i="6" s="1"/>
  <c r="V538" i="6"/>
  <c r="T538" i="6"/>
  <c r="S538" i="6"/>
  <c r="R538" i="6"/>
  <c r="Q538" i="6"/>
  <c r="P538" i="6"/>
  <c r="O538" i="6"/>
  <c r="N538" i="6"/>
  <c r="M538" i="6"/>
  <c r="E538" i="6"/>
  <c r="B538" i="6"/>
  <c r="BK537" i="6"/>
  <c r="BJ537" i="6"/>
  <c r="BC537" i="6"/>
  <c r="BB537" i="6"/>
  <c r="BA537" i="6"/>
  <c r="AZ537" i="6"/>
  <c r="AY537" i="6"/>
  <c r="AX537" i="6"/>
  <c r="AW537" i="6"/>
  <c r="AV537" i="6"/>
  <c r="AU537" i="6"/>
  <c r="AT537" i="6"/>
  <c r="AS537" i="6"/>
  <c r="AR537" i="6"/>
  <c r="AQ537" i="6"/>
  <c r="AP537" i="6"/>
  <c r="AO537" i="6"/>
  <c r="AN537" i="6"/>
  <c r="BD537" i="6" s="1"/>
  <c r="AL537" i="6"/>
  <c r="AK537" i="6"/>
  <c r="AJ537" i="6"/>
  <c r="AI537" i="6"/>
  <c r="AH537" i="6"/>
  <c r="AG537" i="6"/>
  <c r="AM537" i="6" s="1"/>
  <c r="AB537" i="6"/>
  <c r="Z537" i="6"/>
  <c r="Y537" i="6"/>
  <c r="X537" i="6"/>
  <c r="AD537" i="6" s="1"/>
  <c r="V537" i="6"/>
  <c r="T537" i="6"/>
  <c r="S537" i="6"/>
  <c r="R537" i="6"/>
  <c r="Q537" i="6"/>
  <c r="P537" i="6"/>
  <c r="O537" i="6"/>
  <c r="N537" i="6"/>
  <c r="M537" i="6"/>
  <c r="U537" i="6" s="1"/>
  <c r="E537" i="6"/>
  <c r="B537" i="6"/>
  <c r="BK536" i="6"/>
  <c r="BJ536" i="6"/>
  <c r="BC536" i="6"/>
  <c r="BB536" i="6"/>
  <c r="BA536" i="6"/>
  <c r="AZ536" i="6"/>
  <c r="AY536" i="6"/>
  <c r="AX536" i="6"/>
  <c r="AW536" i="6"/>
  <c r="AV536" i="6"/>
  <c r="AU536" i="6"/>
  <c r="AT536" i="6"/>
  <c r="AS536" i="6"/>
  <c r="AR536" i="6"/>
  <c r="AQ536" i="6"/>
  <c r="AP536" i="6"/>
  <c r="AO536" i="6"/>
  <c r="AN536" i="6"/>
  <c r="BD536" i="6" s="1"/>
  <c r="AL536" i="6"/>
  <c r="AK536" i="6"/>
  <c r="AJ536" i="6"/>
  <c r="AI536" i="6"/>
  <c r="AH536" i="6"/>
  <c r="AG536" i="6"/>
  <c r="AB536" i="6"/>
  <c r="Z536" i="6"/>
  <c r="Y536" i="6"/>
  <c r="X536" i="6"/>
  <c r="AD536" i="6" s="1"/>
  <c r="V536" i="6"/>
  <c r="T536" i="6"/>
  <c r="S536" i="6"/>
  <c r="R536" i="6"/>
  <c r="Q536" i="6"/>
  <c r="P536" i="6"/>
  <c r="O536" i="6"/>
  <c r="N536" i="6"/>
  <c r="M536" i="6"/>
  <c r="U536" i="6" s="1"/>
  <c r="E536" i="6"/>
  <c r="B536" i="6"/>
  <c r="BK535" i="6"/>
  <c r="BJ535" i="6"/>
  <c r="BC535" i="6"/>
  <c r="BB535" i="6"/>
  <c r="BA535" i="6"/>
  <c r="AZ535" i="6"/>
  <c r="AY535" i="6"/>
  <c r="AX535" i="6"/>
  <c r="AW535" i="6"/>
  <c r="AV535" i="6"/>
  <c r="AU535" i="6"/>
  <c r="AT535" i="6"/>
  <c r="AS535" i="6"/>
  <c r="AR535" i="6"/>
  <c r="AQ535" i="6"/>
  <c r="AP535" i="6"/>
  <c r="AO535" i="6"/>
  <c r="AN535" i="6"/>
  <c r="BD535" i="6" s="1"/>
  <c r="AL535" i="6"/>
  <c r="AK535" i="6"/>
  <c r="AJ535" i="6"/>
  <c r="AI535" i="6"/>
  <c r="AH535" i="6"/>
  <c r="AG535" i="6"/>
  <c r="AM535" i="6" s="1"/>
  <c r="AB535" i="6"/>
  <c r="Z535" i="6"/>
  <c r="Y535" i="6"/>
  <c r="X535" i="6"/>
  <c r="AD535" i="6" s="1"/>
  <c r="V535" i="6"/>
  <c r="T535" i="6"/>
  <c r="S535" i="6"/>
  <c r="R535" i="6"/>
  <c r="Q535" i="6"/>
  <c r="P535" i="6"/>
  <c r="O535" i="6"/>
  <c r="N535" i="6"/>
  <c r="M535" i="6"/>
  <c r="E535" i="6"/>
  <c r="B535" i="6"/>
  <c r="BK534" i="6"/>
  <c r="BJ534" i="6"/>
  <c r="BC534" i="6"/>
  <c r="BB534" i="6"/>
  <c r="BA534" i="6"/>
  <c r="AZ534" i="6"/>
  <c r="AY534" i="6"/>
  <c r="AX534" i="6"/>
  <c r="AW534" i="6"/>
  <c r="AV534" i="6"/>
  <c r="AU534" i="6"/>
  <c r="AT534" i="6"/>
  <c r="AS534" i="6"/>
  <c r="AR534" i="6"/>
  <c r="AQ534" i="6"/>
  <c r="AP534" i="6"/>
  <c r="AO534" i="6"/>
  <c r="AN534" i="6"/>
  <c r="BD534" i="6" s="1"/>
  <c r="AL534" i="6"/>
  <c r="AK534" i="6"/>
  <c r="AJ534" i="6"/>
  <c r="AI534" i="6"/>
  <c r="AH534" i="6"/>
  <c r="AG534" i="6"/>
  <c r="AM534" i="6" s="1"/>
  <c r="AB534" i="6"/>
  <c r="Z534" i="6"/>
  <c r="Y534" i="6"/>
  <c r="X534" i="6"/>
  <c r="AD534" i="6" s="1"/>
  <c r="V534" i="6"/>
  <c r="T534" i="6"/>
  <c r="S534" i="6"/>
  <c r="R534" i="6"/>
  <c r="Q534" i="6"/>
  <c r="P534" i="6"/>
  <c r="O534" i="6"/>
  <c r="N534" i="6"/>
  <c r="M534" i="6"/>
  <c r="E534" i="6"/>
  <c r="B534" i="6"/>
  <c r="BK533" i="6"/>
  <c r="BJ533" i="6"/>
  <c r="BC533" i="6"/>
  <c r="BB533" i="6"/>
  <c r="BA533" i="6"/>
  <c r="AZ533" i="6"/>
  <c r="AY533" i="6"/>
  <c r="AX533" i="6"/>
  <c r="AW533" i="6"/>
  <c r="AV533" i="6"/>
  <c r="AU533" i="6"/>
  <c r="AT533" i="6"/>
  <c r="AS533" i="6"/>
  <c r="AR533" i="6"/>
  <c r="AQ533" i="6"/>
  <c r="AP533" i="6"/>
  <c r="AO533" i="6"/>
  <c r="AN533" i="6"/>
  <c r="BD533" i="6" s="1"/>
  <c r="AL533" i="6"/>
  <c r="AK533" i="6"/>
  <c r="AJ533" i="6"/>
  <c r="AI533" i="6"/>
  <c r="AH533" i="6"/>
  <c r="AG533" i="6"/>
  <c r="AM533" i="6" s="1"/>
  <c r="AB533" i="6"/>
  <c r="Z533" i="6"/>
  <c r="Y533" i="6"/>
  <c r="X533" i="6"/>
  <c r="AD533" i="6" s="1"/>
  <c r="V533" i="6"/>
  <c r="T533" i="6"/>
  <c r="S533" i="6"/>
  <c r="R533" i="6"/>
  <c r="Q533" i="6"/>
  <c r="P533" i="6"/>
  <c r="O533" i="6"/>
  <c r="N533" i="6"/>
  <c r="M533" i="6"/>
  <c r="U533" i="6" s="1"/>
  <c r="E533" i="6"/>
  <c r="B533" i="6"/>
  <c r="BK532" i="6"/>
  <c r="BJ532" i="6"/>
  <c r="BC532" i="6"/>
  <c r="BB532" i="6"/>
  <c r="BA532" i="6"/>
  <c r="AZ532" i="6"/>
  <c r="AY532" i="6"/>
  <c r="AX532" i="6"/>
  <c r="AW532" i="6"/>
  <c r="AV532" i="6"/>
  <c r="AU532" i="6"/>
  <c r="AT532" i="6"/>
  <c r="AS532" i="6"/>
  <c r="AR532" i="6"/>
  <c r="AQ532" i="6"/>
  <c r="AP532" i="6"/>
  <c r="AO532" i="6"/>
  <c r="AN532" i="6"/>
  <c r="BD532" i="6" s="1"/>
  <c r="AL532" i="6"/>
  <c r="AK532" i="6"/>
  <c r="AJ532" i="6"/>
  <c r="AI532" i="6"/>
  <c r="AH532" i="6"/>
  <c r="AG532" i="6"/>
  <c r="AB532" i="6"/>
  <c r="Z532" i="6"/>
  <c r="Y532" i="6"/>
  <c r="X532" i="6"/>
  <c r="AD532" i="6" s="1"/>
  <c r="V532" i="6"/>
  <c r="T532" i="6"/>
  <c r="S532" i="6"/>
  <c r="R532" i="6"/>
  <c r="Q532" i="6"/>
  <c r="P532" i="6"/>
  <c r="O532" i="6"/>
  <c r="N532" i="6"/>
  <c r="M532" i="6"/>
  <c r="U532" i="6" s="1"/>
  <c r="E532" i="6"/>
  <c r="B532" i="6"/>
  <c r="BK531" i="6"/>
  <c r="BJ531" i="6"/>
  <c r="BC531" i="6"/>
  <c r="BB531" i="6"/>
  <c r="BA531" i="6"/>
  <c r="AZ531" i="6"/>
  <c r="AY531" i="6"/>
  <c r="AX531" i="6"/>
  <c r="AW531" i="6"/>
  <c r="AV531" i="6"/>
  <c r="AU531" i="6"/>
  <c r="AT531" i="6"/>
  <c r="AS531" i="6"/>
  <c r="AR531" i="6"/>
  <c r="AQ531" i="6"/>
  <c r="AP531" i="6"/>
  <c r="AO531" i="6"/>
  <c r="AN531" i="6"/>
  <c r="BD531" i="6" s="1"/>
  <c r="AL531" i="6"/>
  <c r="AK531" i="6"/>
  <c r="AJ531" i="6"/>
  <c r="AI531" i="6"/>
  <c r="AH531" i="6"/>
  <c r="AG531" i="6"/>
  <c r="AM531" i="6" s="1"/>
  <c r="AB531" i="6"/>
  <c r="Z531" i="6"/>
  <c r="Y531" i="6"/>
  <c r="X531" i="6"/>
  <c r="AD531" i="6" s="1"/>
  <c r="V531" i="6"/>
  <c r="T531" i="6"/>
  <c r="S531" i="6"/>
  <c r="R531" i="6"/>
  <c r="Q531" i="6"/>
  <c r="P531" i="6"/>
  <c r="O531" i="6"/>
  <c r="N531" i="6"/>
  <c r="M531" i="6"/>
  <c r="E531" i="6"/>
  <c r="B531" i="6"/>
  <c r="BK530" i="6"/>
  <c r="BJ530" i="6"/>
  <c r="BC530" i="6"/>
  <c r="BB530" i="6"/>
  <c r="BA530" i="6"/>
  <c r="AZ530" i="6"/>
  <c r="AY530" i="6"/>
  <c r="AX530" i="6"/>
  <c r="AW530" i="6"/>
  <c r="AV530" i="6"/>
  <c r="AU530" i="6"/>
  <c r="AT530" i="6"/>
  <c r="AS530" i="6"/>
  <c r="AR530" i="6"/>
  <c r="AQ530" i="6"/>
  <c r="AP530" i="6"/>
  <c r="AO530" i="6"/>
  <c r="AN530" i="6"/>
  <c r="BD530" i="6" s="1"/>
  <c r="AL530" i="6"/>
  <c r="AK530" i="6"/>
  <c r="AJ530" i="6"/>
  <c r="AI530" i="6"/>
  <c r="AH530" i="6"/>
  <c r="AG530" i="6"/>
  <c r="AM530" i="6" s="1"/>
  <c r="AB530" i="6"/>
  <c r="Z530" i="6"/>
  <c r="Y530" i="6"/>
  <c r="X530" i="6"/>
  <c r="AD530" i="6" s="1"/>
  <c r="V530" i="6"/>
  <c r="T530" i="6"/>
  <c r="S530" i="6"/>
  <c r="R530" i="6"/>
  <c r="Q530" i="6"/>
  <c r="P530" i="6"/>
  <c r="O530" i="6"/>
  <c r="N530" i="6"/>
  <c r="M530" i="6"/>
  <c r="E530" i="6"/>
  <c r="B530" i="6"/>
  <c r="BK529" i="6"/>
  <c r="BJ529" i="6"/>
  <c r="BC529" i="6"/>
  <c r="BB529" i="6"/>
  <c r="BA529" i="6"/>
  <c r="AZ529" i="6"/>
  <c r="AY529" i="6"/>
  <c r="AX529" i="6"/>
  <c r="AW529" i="6"/>
  <c r="AV529" i="6"/>
  <c r="AU529" i="6"/>
  <c r="AT529" i="6"/>
  <c r="AS529" i="6"/>
  <c r="AR529" i="6"/>
  <c r="AQ529" i="6"/>
  <c r="AP529" i="6"/>
  <c r="AO529" i="6"/>
  <c r="AN529" i="6"/>
  <c r="BD529" i="6" s="1"/>
  <c r="AL529" i="6"/>
  <c r="AK529" i="6"/>
  <c r="AJ529" i="6"/>
  <c r="AI529" i="6"/>
  <c r="AH529" i="6"/>
  <c r="AG529" i="6"/>
  <c r="AM529" i="6" s="1"/>
  <c r="AB529" i="6"/>
  <c r="Z529" i="6"/>
  <c r="Y529" i="6"/>
  <c r="X529" i="6"/>
  <c r="AD529" i="6" s="1"/>
  <c r="V529" i="6"/>
  <c r="T529" i="6"/>
  <c r="S529" i="6"/>
  <c r="R529" i="6"/>
  <c r="Q529" i="6"/>
  <c r="P529" i="6"/>
  <c r="O529" i="6"/>
  <c r="N529" i="6"/>
  <c r="M529" i="6"/>
  <c r="U529" i="6" s="1"/>
  <c r="E529" i="6"/>
  <c r="B529" i="6"/>
  <c r="BK528" i="6"/>
  <c r="BJ528" i="6"/>
  <c r="BC528" i="6"/>
  <c r="BB528" i="6"/>
  <c r="BA528" i="6"/>
  <c r="AZ528" i="6"/>
  <c r="AY528" i="6"/>
  <c r="AX528" i="6"/>
  <c r="AW528" i="6"/>
  <c r="AV528" i="6"/>
  <c r="AU528" i="6"/>
  <c r="AT528" i="6"/>
  <c r="AS528" i="6"/>
  <c r="AR528" i="6"/>
  <c r="AQ528" i="6"/>
  <c r="AP528" i="6"/>
  <c r="AO528" i="6"/>
  <c r="AN528" i="6"/>
  <c r="BD528" i="6" s="1"/>
  <c r="AL528" i="6"/>
  <c r="AK528" i="6"/>
  <c r="AJ528" i="6"/>
  <c r="AI528" i="6"/>
  <c r="AH528" i="6"/>
  <c r="AG528" i="6"/>
  <c r="AB528" i="6"/>
  <c r="Z528" i="6"/>
  <c r="Y528" i="6"/>
  <c r="X528" i="6"/>
  <c r="AD528" i="6" s="1"/>
  <c r="V528" i="6"/>
  <c r="T528" i="6"/>
  <c r="S528" i="6"/>
  <c r="R528" i="6"/>
  <c r="Q528" i="6"/>
  <c r="P528" i="6"/>
  <c r="O528" i="6"/>
  <c r="N528" i="6"/>
  <c r="M528" i="6"/>
  <c r="U528" i="6" s="1"/>
  <c r="E528" i="6"/>
  <c r="B528" i="6"/>
  <c r="BK527" i="6"/>
  <c r="BJ527" i="6"/>
  <c r="BC527" i="6"/>
  <c r="BB527" i="6"/>
  <c r="BA527" i="6"/>
  <c r="AZ527" i="6"/>
  <c r="AY527" i="6"/>
  <c r="AX527" i="6"/>
  <c r="AW527" i="6"/>
  <c r="AV527" i="6"/>
  <c r="AU527" i="6"/>
  <c r="AT527" i="6"/>
  <c r="AS527" i="6"/>
  <c r="AR527" i="6"/>
  <c r="AQ527" i="6"/>
  <c r="AP527" i="6"/>
  <c r="AO527" i="6"/>
  <c r="AN527" i="6"/>
  <c r="BD527" i="6" s="1"/>
  <c r="AL527" i="6"/>
  <c r="AK527" i="6"/>
  <c r="AJ527" i="6"/>
  <c r="AI527" i="6"/>
  <c r="AH527" i="6"/>
  <c r="AG527" i="6"/>
  <c r="AM527" i="6" s="1"/>
  <c r="AB527" i="6"/>
  <c r="Z527" i="6"/>
  <c r="Y527" i="6"/>
  <c r="X527" i="6"/>
  <c r="AD527" i="6" s="1"/>
  <c r="V527" i="6"/>
  <c r="T527" i="6"/>
  <c r="S527" i="6"/>
  <c r="R527" i="6"/>
  <c r="Q527" i="6"/>
  <c r="P527" i="6"/>
  <c r="O527" i="6"/>
  <c r="N527" i="6"/>
  <c r="M527" i="6"/>
  <c r="E527" i="6"/>
  <c r="B527" i="6"/>
  <c r="BK526" i="6"/>
  <c r="BJ526" i="6"/>
  <c r="BC526" i="6"/>
  <c r="BB526" i="6"/>
  <c r="BA526" i="6"/>
  <c r="AZ526" i="6"/>
  <c r="AY526" i="6"/>
  <c r="AX526" i="6"/>
  <c r="AW526" i="6"/>
  <c r="AV526" i="6"/>
  <c r="AU526" i="6"/>
  <c r="AT526" i="6"/>
  <c r="AS526" i="6"/>
  <c r="AR526" i="6"/>
  <c r="AQ526" i="6"/>
  <c r="AP526" i="6"/>
  <c r="AO526" i="6"/>
  <c r="AN526" i="6"/>
  <c r="BD526" i="6" s="1"/>
  <c r="AL526" i="6"/>
  <c r="AK526" i="6"/>
  <c r="AJ526" i="6"/>
  <c r="AI526" i="6"/>
  <c r="AH526" i="6"/>
  <c r="AG526" i="6"/>
  <c r="AM526" i="6" s="1"/>
  <c r="AB526" i="6"/>
  <c r="Z526" i="6"/>
  <c r="Y526" i="6"/>
  <c r="X526" i="6"/>
  <c r="AD526" i="6" s="1"/>
  <c r="V526" i="6"/>
  <c r="T526" i="6"/>
  <c r="S526" i="6"/>
  <c r="R526" i="6"/>
  <c r="Q526" i="6"/>
  <c r="P526" i="6"/>
  <c r="O526" i="6"/>
  <c r="N526" i="6"/>
  <c r="M526" i="6"/>
  <c r="E526" i="6"/>
  <c r="B526" i="6"/>
  <c r="BK525" i="6"/>
  <c r="BJ525" i="6"/>
  <c r="BC525" i="6"/>
  <c r="BB525" i="6"/>
  <c r="BA525" i="6"/>
  <c r="AZ525" i="6"/>
  <c r="AY525" i="6"/>
  <c r="AX525" i="6"/>
  <c r="AW525" i="6"/>
  <c r="AV525" i="6"/>
  <c r="AU525" i="6"/>
  <c r="AT525" i="6"/>
  <c r="AS525" i="6"/>
  <c r="AR525" i="6"/>
  <c r="AQ525" i="6"/>
  <c r="AP525" i="6"/>
  <c r="AO525" i="6"/>
  <c r="AN525" i="6"/>
  <c r="BD525" i="6" s="1"/>
  <c r="AL525" i="6"/>
  <c r="AK525" i="6"/>
  <c r="AJ525" i="6"/>
  <c r="AI525" i="6"/>
  <c r="AH525" i="6"/>
  <c r="AG525" i="6"/>
  <c r="AM525" i="6" s="1"/>
  <c r="AB525" i="6"/>
  <c r="Z525" i="6"/>
  <c r="Y525" i="6"/>
  <c r="X525" i="6"/>
  <c r="AD525" i="6" s="1"/>
  <c r="V525" i="6"/>
  <c r="T525" i="6"/>
  <c r="S525" i="6"/>
  <c r="R525" i="6"/>
  <c r="Q525" i="6"/>
  <c r="P525" i="6"/>
  <c r="O525" i="6"/>
  <c r="N525" i="6"/>
  <c r="M525" i="6"/>
  <c r="U525" i="6" s="1"/>
  <c r="E525" i="6"/>
  <c r="B525" i="6"/>
  <c r="BK524" i="6"/>
  <c r="BJ524" i="6"/>
  <c r="BC524" i="6"/>
  <c r="BB524" i="6"/>
  <c r="BA524" i="6"/>
  <c r="AZ524" i="6"/>
  <c r="AY524" i="6"/>
  <c r="AX524" i="6"/>
  <c r="AW524" i="6"/>
  <c r="AV524" i="6"/>
  <c r="AU524" i="6"/>
  <c r="AT524" i="6"/>
  <c r="AS524" i="6"/>
  <c r="AR524" i="6"/>
  <c r="AQ524" i="6"/>
  <c r="AP524" i="6"/>
  <c r="AO524" i="6"/>
  <c r="AN524" i="6"/>
  <c r="BD524" i="6" s="1"/>
  <c r="AL524" i="6"/>
  <c r="AK524" i="6"/>
  <c r="AJ524" i="6"/>
  <c r="AI524" i="6"/>
  <c r="AH524" i="6"/>
  <c r="AG524" i="6"/>
  <c r="AB524" i="6"/>
  <c r="Z524" i="6"/>
  <c r="Y524" i="6"/>
  <c r="X524" i="6"/>
  <c r="AD524" i="6" s="1"/>
  <c r="V524" i="6"/>
  <c r="T524" i="6"/>
  <c r="S524" i="6"/>
  <c r="R524" i="6"/>
  <c r="Q524" i="6"/>
  <c r="P524" i="6"/>
  <c r="O524" i="6"/>
  <c r="N524" i="6"/>
  <c r="M524" i="6"/>
  <c r="U524" i="6" s="1"/>
  <c r="E524" i="6"/>
  <c r="B524" i="6"/>
  <c r="BK523" i="6"/>
  <c r="BJ523" i="6"/>
  <c r="BC523" i="6"/>
  <c r="BB523" i="6"/>
  <c r="BA523" i="6"/>
  <c r="AZ523" i="6"/>
  <c r="AY523" i="6"/>
  <c r="AX523" i="6"/>
  <c r="AW523" i="6"/>
  <c r="AV523" i="6"/>
  <c r="AU523" i="6"/>
  <c r="AT523" i="6"/>
  <c r="AS523" i="6"/>
  <c r="AR523" i="6"/>
  <c r="AQ523" i="6"/>
  <c r="AP523" i="6"/>
  <c r="AO523" i="6"/>
  <c r="AN523" i="6"/>
  <c r="BD523" i="6" s="1"/>
  <c r="AL523" i="6"/>
  <c r="AK523" i="6"/>
  <c r="AJ523" i="6"/>
  <c r="AI523" i="6"/>
  <c r="AH523" i="6"/>
  <c r="AG523" i="6"/>
  <c r="AM523" i="6" s="1"/>
  <c r="AB523" i="6"/>
  <c r="Z523" i="6"/>
  <c r="Y523" i="6"/>
  <c r="X523" i="6"/>
  <c r="AD523" i="6" s="1"/>
  <c r="V523" i="6"/>
  <c r="T523" i="6"/>
  <c r="S523" i="6"/>
  <c r="R523" i="6"/>
  <c r="Q523" i="6"/>
  <c r="P523" i="6"/>
  <c r="O523" i="6"/>
  <c r="N523" i="6"/>
  <c r="M523" i="6"/>
  <c r="E523" i="6"/>
  <c r="B523" i="6"/>
  <c r="BK522" i="6"/>
  <c r="BJ522" i="6"/>
  <c r="BC522" i="6"/>
  <c r="BB522" i="6"/>
  <c r="BA522" i="6"/>
  <c r="AZ522" i="6"/>
  <c r="AY522" i="6"/>
  <c r="AX522" i="6"/>
  <c r="AW522" i="6"/>
  <c r="AV522" i="6"/>
  <c r="AU522" i="6"/>
  <c r="AT522" i="6"/>
  <c r="AS522" i="6"/>
  <c r="AR522" i="6"/>
  <c r="AQ522" i="6"/>
  <c r="AP522" i="6"/>
  <c r="AO522" i="6"/>
  <c r="AN522" i="6"/>
  <c r="BD522" i="6" s="1"/>
  <c r="AL522" i="6"/>
  <c r="AK522" i="6"/>
  <c r="AJ522" i="6"/>
  <c r="AI522" i="6"/>
  <c r="AH522" i="6"/>
  <c r="AG522" i="6"/>
  <c r="AM522" i="6" s="1"/>
  <c r="AB522" i="6"/>
  <c r="Z522" i="6"/>
  <c r="Y522" i="6"/>
  <c r="X522" i="6"/>
  <c r="AD522" i="6" s="1"/>
  <c r="V522" i="6"/>
  <c r="T522" i="6"/>
  <c r="S522" i="6"/>
  <c r="R522" i="6"/>
  <c r="Q522" i="6"/>
  <c r="P522" i="6"/>
  <c r="O522" i="6"/>
  <c r="N522" i="6"/>
  <c r="M522" i="6"/>
  <c r="E522" i="6"/>
  <c r="B522" i="6"/>
  <c r="BK521" i="6"/>
  <c r="BJ521" i="6"/>
  <c r="BC521" i="6"/>
  <c r="BB521" i="6"/>
  <c r="BA521" i="6"/>
  <c r="AZ521" i="6"/>
  <c r="AY521" i="6"/>
  <c r="AX521" i="6"/>
  <c r="AW521" i="6"/>
  <c r="AV521" i="6"/>
  <c r="AU521" i="6"/>
  <c r="AT521" i="6"/>
  <c r="AS521" i="6"/>
  <c r="AR521" i="6"/>
  <c r="AQ521" i="6"/>
  <c r="AP521" i="6"/>
  <c r="AO521" i="6"/>
  <c r="AN521" i="6"/>
  <c r="BD521" i="6" s="1"/>
  <c r="AL521" i="6"/>
  <c r="AK521" i="6"/>
  <c r="AJ521" i="6"/>
  <c r="AI521" i="6"/>
  <c r="AH521" i="6"/>
  <c r="AG521" i="6"/>
  <c r="AM521" i="6" s="1"/>
  <c r="AB521" i="6"/>
  <c r="Z521" i="6"/>
  <c r="Y521" i="6"/>
  <c r="X521" i="6"/>
  <c r="AD521" i="6" s="1"/>
  <c r="V521" i="6"/>
  <c r="T521" i="6"/>
  <c r="S521" i="6"/>
  <c r="R521" i="6"/>
  <c r="Q521" i="6"/>
  <c r="P521" i="6"/>
  <c r="O521" i="6"/>
  <c r="N521" i="6"/>
  <c r="M521" i="6"/>
  <c r="U521" i="6" s="1"/>
  <c r="E521" i="6"/>
  <c r="B521" i="6"/>
  <c r="BK520" i="6"/>
  <c r="BJ520" i="6"/>
  <c r="BC520" i="6"/>
  <c r="BB520" i="6"/>
  <c r="BA520" i="6"/>
  <c r="AZ520" i="6"/>
  <c r="AY520" i="6"/>
  <c r="AX520" i="6"/>
  <c r="AW520" i="6"/>
  <c r="AV520" i="6"/>
  <c r="AU520" i="6"/>
  <c r="AT520" i="6"/>
  <c r="AS520" i="6"/>
  <c r="AR520" i="6"/>
  <c r="AQ520" i="6"/>
  <c r="AP520" i="6"/>
  <c r="AO520" i="6"/>
  <c r="AN520" i="6"/>
  <c r="BD520" i="6" s="1"/>
  <c r="AL520" i="6"/>
  <c r="AK520" i="6"/>
  <c r="AJ520" i="6"/>
  <c r="AI520" i="6"/>
  <c r="AH520" i="6"/>
  <c r="AG520" i="6"/>
  <c r="AB520" i="6"/>
  <c r="Z520" i="6"/>
  <c r="Y520" i="6"/>
  <c r="X520" i="6"/>
  <c r="AD520" i="6" s="1"/>
  <c r="V520" i="6"/>
  <c r="T520" i="6"/>
  <c r="S520" i="6"/>
  <c r="R520" i="6"/>
  <c r="Q520" i="6"/>
  <c r="P520" i="6"/>
  <c r="O520" i="6"/>
  <c r="N520" i="6"/>
  <c r="M520" i="6"/>
  <c r="U520" i="6" s="1"/>
  <c r="E520" i="6"/>
  <c r="B520" i="6"/>
  <c r="BK519" i="6"/>
  <c r="BJ519" i="6"/>
  <c r="BC519" i="6"/>
  <c r="BB519" i="6"/>
  <c r="BA519" i="6"/>
  <c r="AZ519" i="6"/>
  <c r="AY519" i="6"/>
  <c r="AX519" i="6"/>
  <c r="AW519" i="6"/>
  <c r="AV519" i="6"/>
  <c r="AU519" i="6"/>
  <c r="AT519" i="6"/>
  <c r="AS519" i="6"/>
  <c r="AR519" i="6"/>
  <c r="AQ519" i="6"/>
  <c r="AP519" i="6"/>
  <c r="AO519" i="6"/>
  <c r="AN519" i="6"/>
  <c r="BD519" i="6" s="1"/>
  <c r="AL519" i="6"/>
  <c r="AK519" i="6"/>
  <c r="AJ519" i="6"/>
  <c r="AI519" i="6"/>
  <c r="AH519" i="6"/>
  <c r="AG519" i="6"/>
  <c r="AM519" i="6" s="1"/>
  <c r="AB519" i="6"/>
  <c r="Z519" i="6"/>
  <c r="Y519" i="6"/>
  <c r="X519" i="6"/>
  <c r="AD519" i="6" s="1"/>
  <c r="V519" i="6"/>
  <c r="T519" i="6"/>
  <c r="S519" i="6"/>
  <c r="R519" i="6"/>
  <c r="Q519" i="6"/>
  <c r="P519" i="6"/>
  <c r="O519" i="6"/>
  <c r="N519" i="6"/>
  <c r="M519" i="6"/>
  <c r="E519" i="6"/>
  <c r="B519" i="6"/>
  <c r="BK518" i="6"/>
  <c r="BJ518" i="6"/>
  <c r="BC518" i="6"/>
  <c r="BB518" i="6"/>
  <c r="BA518" i="6"/>
  <c r="AZ518" i="6"/>
  <c r="AY518" i="6"/>
  <c r="AX518" i="6"/>
  <c r="AW518" i="6"/>
  <c r="AV518" i="6"/>
  <c r="AU518" i="6"/>
  <c r="AT518" i="6"/>
  <c r="AS518" i="6"/>
  <c r="AR518" i="6"/>
  <c r="AQ518" i="6"/>
  <c r="AP518" i="6"/>
  <c r="AO518" i="6"/>
  <c r="AN518" i="6"/>
  <c r="BD518" i="6" s="1"/>
  <c r="AL518" i="6"/>
  <c r="AK518" i="6"/>
  <c r="AJ518" i="6"/>
  <c r="AI518" i="6"/>
  <c r="AH518" i="6"/>
  <c r="AG518" i="6"/>
  <c r="AM518" i="6" s="1"/>
  <c r="AB518" i="6"/>
  <c r="Z518" i="6"/>
  <c r="Y518" i="6"/>
  <c r="X518" i="6"/>
  <c r="AD518" i="6" s="1"/>
  <c r="V518" i="6"/>
  <c r="T518" i="6"/>
  <c r="S518" i="6"/>
  <c r="R518" i="6"/>
  <c r="Q518" i="6"/>
  <c r="P518" i="6"/>
  <c r="O518" i="6"/>
  <c r="N518" i="6"/>
  <c r="M518" i="6"/>
  <c r="E518" i="6"/>
  <c r="B518" i="6"/>
  <c r="BK517" i="6"/>
  <c r="BJ517" i="6"/>
  <c r="BC517" i="6"/>
  <c r="BB517" i="6"/>
  <c r="BA517" i="6"/>
  <c r="AZ517" i="6"/>
  <c r="AY517" i="6"/>
  <c r="AX517" i="6"/>
  <c r="AW517" i="6"/>
  <c r="AV517" i="6"/>
  <c r="AU517" i="6"/>
  <c r="AT517" i="6"/>
  <c r="AS517" i="6"/>
  <c r="AR517" i="6"/>
  <c r="AQ517" i="6"/>
  <c r="AP517" i="6"/>
  <c r="AO517" i="6"/>
  <c r="AN517" i="6"/>
  <c r="BD517" i="6" s="1"/>
  <c r="AL517" i="6"/>
  <c r="AK517" i="6"/>
  <c r="AJ517" i="6"/>
  <c r="AI517" i="6"/>
  <c r="AH517" i="6"/>
  <c r="AG517" i="6"/>
  <c r="AM517" i="6" s="1"/>
  <c r="AB517" i="6"/>
  <c r="Z517" i="6"/>
  <c r="Y517" i="6"/>
  <c r="X517" i="6"/>
  <c r="AD517" i="6" s="1"/>
  <c r="V517" i="6"/>
  <c r="T517" i="6"/>
  <c r="S517" i="6"/>
  <c r="R517" i="6"/>
  <c r="Q517" i="6"/>
  <c r="P517" i="6"/>
  <c r="O517" i="6"/>
  <c r="N517" i="6"/>
  <c r="M517" i="6"/>
  <c r="U517" i="6" s="1"/>
  <c r="E517" i="6"/>
  <c r="B517" i="6"/>
  <c r="BK516" i="6"/>
  <c r="BJ516" i="6"/>
  <c r="BC516" i="6"/>
  <c r="BB516" i="6"/>
  <c r="BA516" i="6"/>
  <c r="AZ516" i="6"/>
  <c r="AY516" i="6"/>
  <c r="AX516" i="6"/>
  <c r="AW516" i="6"/>
  <c r="AV516" i="6"/>
  <c r="AU516" i="6"/>
  <c r="AT516" i="6"/>
  <c r="AS516" i="6"/>
  <c r="AR516" i="6"/>
  <c r="AQ516" i="6"/>
  <c r="AP516" i="6"/>
  <c r="AO516" i="6"/>
  <c r="AN516" i="6"/>
  <c r="BD516" i="6" s="1"/>
  <c r="AL516" i="6"/>
  <c r="AK516" i="6"/>
  <c r="AJ516" i="6"/>
  <c r="AI516" i="6"/>
  <c r="AH516" i="6"/>
  <c r="AG516" i="6"/>
  <c r="AB516" i="6"/>
  <c r="Z516" i="6"/>
  <c r="Y516" i="6"/>
  <c r="X516" i="6"/>
  <c r="AD516" i="6" s="1"/>
  <c r="V516" i="6"/>
  <c r="T516" i="6"/>
  <c r="S516" i="6"/>
  <c r="R516" i="6"/>
  <c r="Q516" i="6"/>
  <c r="P516" i="6"/>
  <c r="O516" i="6"/>
  <c r="N516" i="6"/>
  <c r="M516" i="6"/>
  <c r="U516" i="6" s="1"/>
  <c r="E516" i="6"/>
  <c r="B516" i="6"/>
  <c r="BK515" i="6"/>
  <c r="BJ515" i="6"/>
  <c r="BC515" i="6"/>
  <c r="BB515" i="6"/>
  <c r="BA515" i="6"/>
  <c r="AZ515" i="6"/>
  <c r="AY515" i="6"/>
  <c r="AX515" i="6"/>
  <c r="AW515" i="6"/>
  <c r="AV515" i="6"/>
  <c r="AU515" i="6"/>
  <c r="AT515" i="6"/>
  <c r="AS515" i="6"/>
  <c r="AR515" i="6"/>
  <c r="AQ515" i="6"/>
  <c r="AP515" i="6"/>
  <c r="AO515" i="6"/>
  <c r="AN515" i="6"/>
  <c r="BD515" i="6" s="1"/>
  <c r="AL515" i="6"/>
  <c r="AK515" i="6"/>
  <c r="AJ515" i="6"/>
  <c r="AI515" i="6"/>
  <c r="AH515" i="6"/>
  <c r="AG515" i="6"/>
  <c r="AM515" i="6" s="1"/>
  <c r="AB515" i="6"/>
  <c r="Z515" i="6"/>
  <c r="Y515" i="6"/>
  <c r="X515" i="6"/>
  <c r="AD515" i="6" s="1"/>
  <c r="V515" i="6"/>
  <c r="T515" i="6"/>
  <c r="S515" i="6"/>
  <c r="R515" i="6"/>
  <c r="Q515" i="6"/>
  <c r="P515" i="6"/>
  <c r="O515" i="6"/>
  <c r="N515" i="6"/>
  <c r="M515" i="6"/>
  <c r="E515" i="6"/>
  <c r="B515" i="6"/>
  <c r="BK514" i="6"/>
  <c r="BJ514" i="6"/>
  <c r="BC514" i="6"/>
  <c r="BB514" i="6"/>
  <c r="BA514" i="6"/>
  <c r="AZ514" i="6"/>
  <c r="AY514" i="6"/>
  <c r="AX514" i="6"/>
  <c r="AW514" i="6"/>
  <c r="AV514" i="6"/>
  <c r="AU514" i="6"/>
  <c r="AT514" i="6"/>
  <c r="AS514" i="6"/>
  <c r="AR514" i="6"/>
  <c r="AQ514" i="6"/>
  <c r="AP514" i="6"/>
  <c r="AO514" i="6"/>
  <c r="AN514" i="6"/>
  <c r="BD514" i="6" s="1"/>
  <c r="AL514" i="6"/>
  <c r="AK514" i="6"/>
  <c r="AJ514" i="6"/>
  <c r="AI514" i="6"/>
  <c r="AH514" i="6"/>
  <c r="AG514" i="6"/>
  <c r="AM514" i="6" s="1"/>
  <c r="AB514" i="6"/>
  <c r="Z514" i="6"/>
  <c r="Y514" i="6"/>
  <c r="X514" i="6"/>
  <c r="AD514" i="6" s="1"/>
  <c r="V514" i="6"/>
  <c r="T514" i="6"/>
  <c r="S514" i="6"/>
  <c r="R514" i="6"/>
  <c r="Q514" i="6"/>
  <c r="P514" i="6"/>
  <c r="O514" i="6"/>
  <c r="N514" i="6"/>
  <c r="M514" i="6"/>
  <c r="E514" i="6"/>
  <c r="B514" i="6"/>
  <c r="BK513" i="6"/>
  <c r="BJ513" i="6"/>
  <c r="BC513" i="6"/>
  <c r="BB513" i="6"/>
  <c r="BA513" i="6"/>
  <c r="AZ513" i="6"/>
  <c r="AY513" i="6"/>
  <c r="AX513" i="6"/>
  <c r="AW513" i="6"/>
  <c r="AV513" i="6"/>
  <c r="AU513" i="6"/>
  <c r="AT513" i="6"/>
  <c r="AS513" i="6"/>
  <c r="AR513" i="6"/>
  <c r="AQ513" i="6"/>
  <c r="AP513" i="6"/>
  <c r="AO513" i="6"/>
  <c r="AN513" i="6"/>
  <c r="BD513" i="6" s="1"/>
  <c r="AL513" i="6"/>
  <c r="AK513" i="6"/>
  <c r="AJ513" i="6"/>
  <c r="AI513" i="6"/>
  <c r="AH513" i="6"/>
  <c r="AG513" i="6"/>
  <c r="AM513" i="6" s="1"/>
  <c r="AB513" i="6"/>
  <c r="Z513" i="6"/>
  <c r="Y513" i="6"/>
  <c r="X513" i="6"/>
  <c r="AD513" i="6" s="1"/>
  <c r="V513" i="6"/>
  <c r="T513" i="6"/>
  <c r="S513" i="6"/>
  <c r="R513" i="6"/>
  <c r="Q513" i="6"/>
  <c r="P513" i="6"/>
  <c r="O513" i="6"/>
  <c r="N513" i="6"/>
  <c r="M513" i="6"/>
  <c r="U513" i="6" s="1"/>
  <c r="E513" i="6"/>
  <c r="B513" i="6"/>
  <c r="BK512" i="6"/>
  <c r="BJ512" i="6"/>
  <c r="BC512" i="6"/>
  <c r="BB512" i="6"/>
  <c r="BA512" i="6"/>
  <c r="AZ512" i="6"/>
  <c r="AY512" i="6"/>
  <c r="AX512" i="6"/>
  <c r="AW512" i="6"/>
  <c r="AV512" i="6"/>
  <c r="AU512" i="6"/>
  <c r="AT512" i="6"/>
  <c r="AS512" i="6"/>
  <c r="AR512" i="6"/>
  <c r="AQ512" i="6"/>
  <c r="AP512" i="6"/>
  <c r="AO512" i="6"/>
  <c r="AN512" i="6"/>
  <c r="BD512" i="6" s="1"/>
  <c r="AL512" i="6"/>
  <c r="AK512" i="6"/>
  <c r="AJ512" i="6"/>
  <c r="AI512" i="6"/>
  <c r="AH512" i="6"/>
  <c r="AG512" i="6"/>
  <c r="AB512" i="6"/>
  <c r="Z512" i="6"/>
  <c r="Y512" i="6"/>
  <c r="X512" i="6"/>
  <c r="AD512" i="6" s="1"/>
  <c r="V512" i="6"/>
  <c r="T512" i="6"/>
  <c r="S512" i="6"/>
  <c r="R512" i="6"/>
  <c r="Q512" i="6"/>
  <c r="P512" i="6"/>
  <c r="O512" i="6"/>
  <c r="N512" i="6"/>
  <c r="M512" i="6"/>
  <c r="U512" i="6" s="1"/>
  <c r="E512" i="6"/>
  <c r="B512" i="6"/>
  <c r="BK511" i="6"/>
  <c r="BJ511" i="6"/>
  <c r="BC511" i="6"/>
  <c r="BB511" i="6"/>
  <c r="BA511" i="6"/>
  <c r="AZ511" i="6"/>
  <c r="AY511" i="6"/>
  <c r="AX511" i="6"/>
  <c r="AW511" i="6"/>
  <c r="AV511" i="6"/>
  <c r="AU511" i="6"/>
  <c r="AT511" i="6"/>
  <c r="AS511" i="6"/>
  <c r="AR511" i="6"/>
  <c r="AQ511" i="6"/>
  <c r="AP511" i="6"/>
  <c r="AO511" i="6"/>
  <c r="AN511" i="6"/>
  <c r="BD511" i="6" s="1"/>
  <c r="AL511" i="6"/>
  <c r="AK511" i="6"/>
  <c r="AJ511" i="6"/>
  <c r="AI511" i="6"/>
  <c r="AH511" i="6"/>
  <c r="AG511" i="6"/>
  <c r="AM511" i="6" s="1"/>
  <c r="AB511" i="6"/>
  <c r="Z511" i="6"/>
  <c r="Y511" i="6"/>
  <c r="X511" i="6"/>
  <c r="AD511" i="6" s="1"/>
  <c r="V511" i="6"/>
  <c r="T511" i="6"/>
  <c r="S511" i="6"/>
  <c r="R511" i="6"/>
  <c r="Q511" i="6"/>
  <c r="P511" i="6"/>
  <c r="O511" i="6"/>
  <c r="N511" i="6"/>
  <c r="M511" i="6"/>
  <c r="E511" i="6"/>
  <c r="B511" i="6"/>
  <c r="BK510" i="6"/>
  <c r="BJ510" i="6"/>
  <c r="BC510" i="6"/>
  <c r="BB510" i="6"/>
  <c r="BA510" i="6"/>
  <c r="AZ510" i="6"/>
  <c r="AY510" i="6"/>
  <c r="AX510" i="6"/>
  <c r="AW510" i="6"/>
  <c r="AV510" i="6"/>
  <c r="AU510" i="6"/>
  <c r="AT510" i="6"/>
  <c r="AS510" i="6"/>
  <c r="AR510" i="6"/>
  <c r="AQ510" i="6"/>
  <c r="AP510" i="6"/>
  <c r="AO510" i="6"/>
  <c r="AN510" i="6"/>
  <c r="BD510" i="6" s="1"/>
  <c r="AL510" i="6"/>
  <c r="AK510" i="6"/>
  <c r="AJ510" i="6"/>
  <c r="AI510" i="6"/>
  <c r="AH510" i="6"/>
  <c r="AG510" i="6"/>
  <c r="AM510" i="6" s="1"/>
  <c r="AB510" i="6"/>
  <c r="Z510" i="6"/>
  <c r="Y510" i="6"/>
  <c r="X510" i="6"/>
  <c r="AD510" i="6" s="1"/>
  <c r="V510" i="6"/>
  <c r="T510" i="6"/>
  <c r="S510" i="6"/>
  <c r="R510" i="6"/>
  <c r="Q510" i="6"/>
  <c r="P510" i="6"/>
  <c r="O510" i="6"/>
  <c r="N510" i="6"/>
  <c r="M510" i="6"/>
  <c r="E510" i="6"/>
  <c r="B510" i="6"/>
  <c r="BK509" i="6"/>
  <c r="BJ509" i="6"/>
  <c r="BC509" i="6"/>
  <c r="BB509" i="6"/>
  <c r="BA509" i="6"/>
  <c r="AZ509" i="6"/>
  <c r="AY509" i="6"/>
  <c r="AX509" i="6"/>
  <c r="AW509" i="6"/>
  <c r="AV509" i="6"/>
  <c r="AU509" i="6"/>
  <c r="AT509" i="6"/>
  <c r="AS509" i="6"/>
  <c r="AR509" i="6"/>
  <c r="AQ509" i="6"/>
  <c r="AP509" i="6"/>
  <c r="AO509" i="6"/>
  <c r="AN509" i="6"/>
  <c r="BD509" i="6" s="1"/>
  <c r="AL509" i="6"/>
  <c r="AK509" i="6"/>
  <c r="AJ509" i="6"/>
  <c r="AI509" i="6"/>
  <c r="AH509" i="6"/>
  <c r="AG509" i="6"/>
  <c r="AM509" i="6" s="1"/>
  <c r="AB509" i="6"/>
  <c r="Z509" i="6"/>
  <c r="Y509" i="6"/>
  <c r="X509" i="6"/>
  <c r="AD509" i="6" s="1"/>
  <c r="V509" i="6"/>
  <c r="T509" i="6"/>
  <c r="S509" i="6"/>
  <c r="R509" i="6"/>
  <c r="Q509" i="6"/>
  <c r="P509" i="6"/>
  <c r="O509" i="6"/>
  <c r="N509" i="6"/>
  <c r="M509" i="6"/>
  <c r="U509" i="6" s="1"/>
  <c r="E509" i="6"/>
  <c r="B509" i="6"/>
  <c r="BK508" i="6"/>
  <c r="BJ508" i="6"/>
  <c r="BC508" i="6"/>
  <c r="BB508" i="6"/>
  <c r="BA508" i="6"/>
  <c r="AZ508" i="6"/>
  <c r="AY508" i="6"/>
  <c r="AX508" i="6"/>
  <c r="AW508" i="6"/>
  <c r="AV508" i="6"/>
  <c r="AU508" i="6"/>
  <c r="AT508" i="6"/>
  <c r="AS508" i="6"/>
  <c r="AR508" i="6"/>
  <c r="AQ508" i="6"/>
  <c r="AP508" i="6"/>
  <c r="AO508" i="6"/>
  <c r="AN508" i="6"/>
  <c r="BD508" i="6" s="1"/>
  <c r="AL508" i="6"/>
  <c r="AK508" i="6"/>
  <c r="AJ508" i="6"/>
  <c r="AI508" i="6"/>
  <c r="AH508" i="6"/>
  <c r="AG508" i="6"/>
  <c r="AB508" i="6"/>
  <c r="Z508" i="6"/>
  <c r="Y508" i="6"/>
  <c r="X508" i="6"/>
  <c r="AD508" i="6" s="1"/>
  <c r="V508" i="6"/>
  <c r="T508" i="6"/>
  <c r="S508" i="6"/>
  <c r="R508" i="6"/>
  <c r="Q508" i="6"/>
  <c r="P508" i="6"/>
  <c r="O508" i="6"/>
  <c r="N508" i="6"/>
  <c r="M508" i="6"/>
  <c r="U508" i="6" s="1"/>
  <c r="E508" i="6"/>
  <c r="B508" i="6"/>
  <c r="BK507" i="6"/>
  <c r="BJ507" i="6"/>
  <c r="BC507" i="6"/>
  <c r="BB507" i="6"/>
  <c r="BA507" i="6"/>
  <c r="AZ507" i="6"/>
  <c r="AY507" i="6"/>
  <c r="AX507" i="6"/>
  <c r="AW507" i="6"/>
  <c r="AV507" i="6"/>
  <c r="AU507" i="6"/>
  <c r="AT507" i="6"/>
  <c r="AS507" i="6"/>
  <c r="AR507" i="6"/>
  <c r="AQ507" i="6"/>
  <c r="AP507" i="6"/>
  <c r="AO507" i="6"/>
  <c r="AN507" i="6"/>
  <c r="BD507" i="6" s="1"/>
  <c r="AL507" i="6"/>
  <c r="AK507" i="6"/>
  <c r="AJ507" i="6"/>
  <c r="AI507" i="6"/>
  <c r="AH507" i="6"/>
  <c r="AG507" i="6"/>
  <c r="AM507" i="6" s="1"/>
  <c r="AB507" i="6"/>
  <c r="Z507" i="6"/>
  <c r="Y507" i="6"/>
  <c r="X507" i="6"/>
  <c r="AD507" i="6" s="1"/>
  <c r="V507" i="6"/>
  <c r="T507" i="6"/>
  <c r="S507" i="6"/>
  <c r="R507" i="6"/>
  <c r="Q507" i="6"/>
  <c r="P507" i="6"/>
  <c r="O507" i="6"/>
  <c r="N507" i="6"/>
  <c r="M507" i="6"/>
  <c r="E507" i="6"/>
  <c r="B507" i="6"/>
  <c r="BK506" i="6"/>
  <c r="BJ506" i="6"/>
  <c r="BC506" i="6"/>
  <c r="BB506" i="6"/>
  <c r="BA506" i="6"/>
  <c r="AZ506" i="6"/>
  <c r="AY506" i="6"/>
  <c r="AX506" i="6"/>
  <c r="AW506" i="6"/>
  <c r="AV506" i="6"/>
  <c r="AU506" i="6"/>
  <c r="AT506" i="6"/>
  <c r="AS506" i="6"/>
  <c r="AR506" i="6"/>
  <c r="AQ506" i="6"/>
  <c r="AP506" i="6"/>
  <c r="AO506" i="6"/>
  <c r="AN506" i="6"/>
  <c r="BD506" i="6" s="1"/>
  <c r="AL506" i="6"/>
  <c r="AK506" i="6"/>
  <c r="AJ506" i="6"/>
  <c r="AI506" i="6"/>
  <c r="AH506" i="6"/>
  <c r="AG506" i="6"/>
  <c r="AM506" i="6" s="1"/>
  <c r="AB506" i="6"/>
  <c r="Z506" i="6"/>
  <c r="Y506" i="6"/>
  <c r="X506" i="6"/>
  <c r="AD506" i="6" s="1"/>
  <c r="V506" i="6"/>
  <c r="T506" i="6"/>
  <c r="S506" i="6"/>
  <c r="R506" i="6"/>
  <c r="Q506" i="6"/>
  <c r="P506" i="6"/>
  <c r="O506" i="6"/>
  <c r="N506" i="6"/>
  <c r="M506" i="6"/>
  <c r="E506" i="6"/>
  <c r="B506" i="6"/>
  <c r="BK505" i="6"/>
  <c r="BJ505" i="6"/>
  <c r="BC505" i="6"/>
  <c r="BB505" i="6"/>
  <c r="BA505" i="6"/>
  <c r="AZ505" i="6"/>
  <c r="AY505" i="6"/>
  <c r="AX505" i="6"/>
  <c r="AW505" i="6"/>
  <c r="AV505" i="6"/>
  <c r="AU505" i="6"/>
  <c r="AT505" i="6"/>
  <c r="AS505" i="6"/>
  <c r="AR505" i="6"/>
  <c r="AQ505" i="6"/>
  <c r="AP505" i="6"/>
  <c r="AO505" i="6"/>
  <c r="AN505" i="6"/>
  <c r="BD505" i="6" s="1"/>
  <c r="AL505" i="6"/>
  <c r="AK505" i="6"/>
  <c r="AJ505" i="6"/>
  <c r="AI505" i="6"/>
  <c r="AH505" i="6"/>
  <c r="AG505" i="6"/>
  <c r="AM505" i="6" s="1"/>
  <c r="AB505" i="6"/>
  <c r="Z505" i="6"/>
  <c r="Y505" i="6"/>
  <c r="X505" i="6"/>
  <c r="AD505" i="6" s="1"/>
  <c r="V505" i="6"/>
  <c r="T505" i="6"/>
  <c r="S505" i="6"/>
  <c r="R505" i="6"/>
  <c r="Q505" i="6"/>
  <c r="P505" i="6"/>
  <c r="O505" i="6"/>
  <c r="N505" i="6"/>
  <c r="M505" i="6"/>
  <c r="U505" i="6" s="1"/>
  <c r="E505" i="6"/>
  <c r="B505" i="6"/>
  <c r="BK504" i="6"/>
  <c r="BJ504" i="6"/>
  <c r="BC504" i="6"/>
  <c r="BB504" i="6"/>
  <c r="BA504" i="6"/>
  <c r="AZ504" i="6"/>
  <c r="AY504" i="6"/>
  <c r="AX504" i="6"/>
  <c r="AW504" i="6"/>
  <c r="AV504" i="6"/>
  <c r="AU504" i="6"/>
  <c r="AT504" i="6"/>
  <c r="AS504" i="6"/>
  <c r="AR504" i="6"/>
  <c r="AQ504" i="6"/>
  <c r="AP504" i="6"/>
  <c r="AO504" i="6"/>
  <c r="AN504" i="6"/>
  <c r="BD504" i="6" s="1"/>
  <c r="AL504" i="6"/>
  <c r="AK504" i="6"/>
  <c r="AJ504" i="6"/>
  <c r="AI504" i="6"/>
  <c r="AH504" i="6"/>
  <c r="AG504" i="6"/>
  <c r="AB504" i="6"/>
  <c r="Z504" i="6"/>
  <c r="Y504" i="6"/>
  <c r="X504" i="6"/>
  <c r="AD504" i="6" s="1"/>
  <c r="V504" i="6"/>
  <c r="T504" i="6"/>
  <c r="S504" i="6"/>
  <c r="R504" i="6"/>
  <c r="Q504" i="6"/>
  <c r="P504" i="6"/>
  <c r="O504" i="6"/>
  <c r="N504" i="6"/>
  <c r="M504" i="6"/>
  <c r="U504" i="6" s="1"/>
  <c r="E504" i="6"/>
  <c r="B504" i="6"/>
  <c r="BK503" i="6"/>
  <c r="BJ503" i="6"/>
  <c r="BC503" i="6"/>
  <c r="BB503" i="6"/>
  <c r="BA503" i="6"/>
  <c r="AZ503" i="6"/>
  <c r="AY503" i="6"/>
  <c r="AX503" i="6"/>
  <c r="AW503" i="6"/>
  <c r="AV503" i="6"/>
  <c r="AU503" i="6"/>
  <c r="AT503" i="6"/>
  <c r="AS503" i="6"/>
  <c r="AR503" i="6"/>
  <c r="AQ503" i="6"/>
  <c r="AP503" i="6"/>
  <c r="AO503" i="6"/>
  <c r="AN503" i="6"/>
  <c r="BD503" i="6" s="1"/>
  <c r="AL503" i="6"/>
  <c r="AK503" i="6"/>
  <c r="AJ503" i="6"/>
  <c r="AI503" i="6"/>
  <c r="AH503" i="6"/>
  <c r="AG503" i="6"/>
  <c r="AM503" i="6" s="1"/>
  <c r="AB503" i="6"/>
  <c r="Z503" i="6"/>
  <c r="Y503" i="6"/>
  <c r="X503" i="6"/>
  <c r="AD503" i="6" s="1"/>
  <c r="V503" i="6"/>
  <c r="T503" i="6"/>
  <c r="S503" i="6"/>
  <c r="R503" i="6"/>
  <c r="Q503" i="6"/>
  <c r="P503" i="6"/>
  <c r="O503" i="6"/>
  <c r="N503" i="6"/>
  <c r="M503" i="6"/>
  <c r="E503" i="6"/>
  <c r="B503" i="6"/>
  <c r="BK502" i="6"/>
  <c r="BJ502" i="6"/>
  <c r="BC502" i="6"/>
  <c r="BB502" i="6"/>
  <c r="BA502" i="6"/>
  <c r="AZ502" i="6"/>
  <c r="AY502" i="6"/>
  <c r="AX502" i="6"/>
  <c r="AW502" i="6"/>
  <c r="AV502" i="6"/>
  <c r="AU502" i="6"/>
  <c r="AT502" i="6"/>
  <c r="AS502" i="6"/>
  <c r="AR502" i="6"/>
  <c r="AQ502" i="6"/>
  <c r="AP502" i="6"/>
  <c r="AO502" i="6"/>
  <c r="AN502" i="6"/>
  <c r="BD502" i="6" s="1"/>
  <c r="AL502" i="6"/>
  <c r="AK502" i="6"/>
  <c r="AJ502" i="6"/>
  <c r="AI502" i="6"/>
  <c r="AH502" i="6"/>
  <c r="AG502" i="6"/>
  <c r="AM502" i="6" s="1"/>
  <c r="AB502" i="6"/>
  <c r="Z502" i="6"/>
  <c r="Y502" i="6"/>
  <c r="X502" i="6"/>
  <c r="AD502" i="6" s="1"/>
  <c r="V502" i="6"/>
  <c r="T502" i="6"/>
  <c r="S502" i="6"/>
  <c r="R502" i="6"/>
  <c r="Q502" i="6"/>
  <c r="P502" i="6"/>
  <c r="O502" i="6"/>
  <c r="N502" i="6"/>
  <c r="M502" i="6"/>
  <c r="E502" i="6"/>
  <c r="B502" i="6"/>
  <c r="BK501" i="6"/>
  <c r="BJ501" i="6"/>
  <c r="BC501" i="6"/>
  <c r="BB501" i="6"/>
  <c r="BA501" i="6"/>
  <c r="AZ501" i="6"/>
  <c r="AY501" i="6"/>
  <c r="AX501" i="6"/>
  <c r="AW501" i="6"/>
  <c r="AV501" i="6"/>
  <c r="AU501" i="6"/>
  <c r="AT501" i="6"/>
  <c r="AS501" i="6"/>
  <c r="AR501" i="6"/>
  <c r="AQ501" i="6"/>
  <c r="AP501" i="6"/>
  <c r="AO501" i="6"/>
  <c r="AN501" i="6"/>
  <c r="BD501" i="6" s="1"/>
  <c r="AL501" i="6"/>
  <c r="AK501" i="6"/>
  <c r="AJ501" i="6"/>
  <c r="AI501" i="6"/>
  <c r="AH501" i="6"/>
  <c r="AG501" i="6"/>
  <c r="AM501" i="6" s="1"/>
  <c r="AB501" i="6"/>
  <c r="Z501" i="6"/>
  <c r="Y501" i="6"/>
  <c r="X501" i="6"/>
  <c r="AD501" i="6" s="1"/>
  <c r="V501" i="6"/>
  <c r="T501" i="6"/>
  <c r="S501" i="6"/>
  <c r="R501" i="6"/>
  <c r="Q501" i="6"/>
  <c r="P501" i="6"/>
  <c r="O501" i="6"/>
  <c r="N501" i="6"/>
  <c r="M501" i="6"/>
  <c r="U501" i="6" s="1"/>
  <c r="E501" i="6"/>
  <c r="B501" i="6"/>
  <c r="BK500" i="6"/>
  <c r="BJ500" i="6"/>
  <c r="BC500" i="6"/>
  <c r="BB500" i="6"/>
  <c r="BA500" i="6"/>
  <c r="AZ500" i="6"/>
  <c r="AY500" i="6"/>
  <c r="AX500" i="6"/>
  <c r="AW500" i="6"/>
  <c r="AV500" i="6"/>
  <c r="AU500" i="6"/>
  <c r="AT500" i="6"/>
  <c r="AS500" i="6"/>
  <c r="AR500" i="6"/>
  <c r="AQ500" i="6"/>
  <c r="AP500" i="6"/>
  <c r="AO500" i="6"/>
  <c r="AN500" i="6"/>
  <c r="BD500" i="6" s="1"/>
  <c r="AL500" i="6"/>
  <c r="AK500" i="6"/>
  <c r="AJ500" i="6"/>
  <c r="AI500" i="6"/>
  <c r="AH500" i="6"/>
  <c r="AG500" i="6"/>
  <c r="AB500" i="6"/>
  <c r="Z500" i="6"/>
  <c r="Y500" i="6"/>
  <c r="X500" i="6"/>
  <c r="AD500" i="6" s="1"/>
  <c r="V500" i="6"/>
  <c r="T500" i="6"/>
  <c r="S500" i="6"/>
  <c r="R500" i="6"/>
  <c r="Q500" i="6"/>
  <c r="P500" i="6"/>
  <c r="O500" i="6"/>
  <c r="N500" i="6"/>
  <c r="M500" i="6"/>
  <c r="U500" i="6" s="1"/>
  <c r="E500" i="6"/>
  <c r="B500" i="6"/>
  <c r="BK499" i="6"/>
  <c r="BJ499" i="6"/>
  <c r="BC499" i="6"/>
  <c r="BB499" i="6"/>
  <c r="BA499" i="6"/>
  <c r="AZ499" i="6"/>
  <c r="AY499" i="6"/>
  <c r="AX499" i="6"/>
  <c r="AW499" i="6"/>
  <c r="AV499" i="6"/>
  <c r="AU499" i="6"/>
  <c r="AT499" i="6"/>
  <c r="AS499" i="6"/>
  <c r="AR499" i="6"/>
  <c r="AQ499" i="6"/>
  <c r="AP499" i="6"/>
  <c r="AO499" i="6"/>
  <c r="AN499" i="6"/>
  <c r="BD499" i="6" s="1"/>
  <c r="AL499" i="6"/>
  <c r="AK499" i="6"/>
  <c r="AJ499" i="6"/>
  <c r="AI499" i="6"/>
  <c r="AH499" i="6"/>
  <c r="AG499" i="6"/>
  <c r="AM499" i="6" s="1"/>
  <c r="AB499" i="6"/>
  <c r="Z499" i="6"/>
  <c r="Y499" i="6"/>
  <c r="X499" i="6"/>
  <c r="AD499" i="6" s="1"/>
  <c r="V499" i="6"/>
  <c r="T499" i="6"/>
  <c r="S499" i="6"/>
  <c r="R499" i="6"/>
  <c r="Q499" i="6"/>
  <c r="P499" i="6"/>
  <c r="O499" i="6"/>
  <c r="N499" i="6"/>
  <c r="M499" i="6"/>
  <c r="E499" i="6"/>
  <c r="B499" i="6"/>
  <c r="BK498" i="6"/>
  <c r="BJ498" i="6"/>
  <c r="BC498" i="6"/>
  <c r="BB498" i="6"/>
  <c r="BA498" i="6"/>
  <c r="AZ498" i="6"/>
  <c r="AY498" i="6"/>
  <c r="AX498" i="6"/>
  <c r="AW498" i="6"/>
  <c r="AV498" i="6"/>
  <c r="AU498" i="6"/>
  <c r="AT498" i="6"/>
  <c r="AS498" i="6"/>
  <c r="AR498" i="6"/>
  <c r="AQ498" i="6"/>
  <c r="AP498" i="6"/>
  <c r="AO498" i="6"/>
  <c r="AN498" i="6"/>
  <c r="BD498" i="6" s="1"/>
  <c r="AL498" i="6"/>
  <c r="AK498" i="6"/>
  <c r="AJ498" i="6"/>
  <c r="AI498" i="6"/>
  <c r="AH498" i="6"/>
  <c r="AG498" i="6"/>
  <c r="AM498" i="6" s="1"/>
  <c r="AB498" i="6"/>
  <c r="Z498" i="6"/>
  <c r="Y498" i="6"/>
  <c r="X498" i="6"/>
  <c r="AD498" i="6" s="1"/>
  <c r="V498" i="6"/>
  <c r="T498" i="6"/>
  <c r="S498" i="6"/>
  <c r="R498" i="6"/>
  <c r="Q498" i="6"/>
  <c r="P498" i="6"/>
  <c r="O498" i="6"/>
  <c r="N498" i="6"/>
  <c r="M498" i="6"/>
  <c r="E498" i="6"/>
  <c r="B498" i="6"/>
  <c r="BK497" i="6"/>
  <c r="BJ497" i="6"/>
  <c r="BC497" i="6"/>
  <c r="BB497" i="6"/>
  <c r="BA497" i="6"/>
  <c r="AZ497" i="6"/>
  <c r="AY497" i="6"/>
  <c r="AX497" i="6"/>
  <c r="AW497" i="6"/>
  <c r="AV497" i="6"/>
  <c r="AU497" i="6"/>
  <c r="AT497" i="6"/>
  <c r="AS497" i="6"/>
  <c r="AR497" i="6"/>
  <c r="AQ497" i="6"/>
  <c r="AP497" i="6"/>
  <c r="AO497" i="6"/>
  <c r="AN497" i="6"/>
  <c r="BD497" i="6" s="1"/>
  <c r="AL497" i="6"/>
  <c r="AK497" i="6"/>
  <c r="AJ497" i="6"/>
  <c r="AI497" i="6"/>
  <c r="AH497" i="6"/>
  <c r="AG497" i="6"/>
  <c r="AM497" i="6" s="1"/>
  <c r="AB497" i="6"/>
  <c r="Z497" i="6"/>
  <c r="Y497" i="6"/>
  <c r="X497" i="6"/>
  <c r="AD497" i="6" s="1"/>
  <c r="V497" i="6"/>
  <c r="T497" i="6"/>
  <c r="S497" i="6"/>
  <c r="R497" i="6"/>
  <c r="Q497" i="6"/>
  <c r="P497" i="6"/>
  <c r="O497" i="6"/>
  <c r="N497" i="6"/>
  <c r="M497" i="6"/>
  <c r="U497" i="6" s="1"/>
  <c r="E497" i="6"/>
  <c r="B497" i="6"/>
  <c r="BK496" i="6"/>
  <c r="BJ496" i="6"/>
  <c r="BC496" i="6"/>
  <c r="BB496" i="6"/>
  <c r="BA496" i="6"/>
  <c r="AZ496" i="6"/>
  <c r="AY496" i="6"/>
  <c r="AX496" i="6"/>
  <c r="AW496" i="6"/>
  <c r="AV496" i="6"/>
  <c r="AU496" i="6"/>
  <c r="AT496" i="6"/>
  <c r="AS496" i="6"/>
  <c r="AR496" i="6"/>
  <c r="AQ496" i="6"/>
  <c r="AP496" i="6"/>
  <c r="AO496" i="6"/>
  <c r="AN496" i="6"/>
  <c r="BD496" i="6" s="1"/>
  <c r="AL496" i="6"/>
  <c r="AK496" i="6"/>
  <c r="AJ496" i="6"/>
  <c r="AI496" i="6"/>
  <c r="AH496" i="6"/>
  <c r="AG496" i="6"/>
  <c r="AB496" i="6"/>
  <c r="Z496" i="6"/>
  <c r="Y496" i="6"/>
  <c r="X496" i="6"/>
  <c r="AD496" i="6" s="1"/>
  <c r="V496" i="6"/>
  <c r="T496" i="6"/>
  <c r="S496" i="6"/>
  <c r="R496" i="6"/>
  <c r="Q496" i="6"/>
  <c r="P496" i="6"/>
  <c r="O496" i="6"/>
  <c r="N496" i="6"/>
  <c r="M496" i="6"/>
  <c r="U496" i="6" s="1"/>
  <c r="E496" i="6"/>
  <c r="B496" i="6"/>
  <c r="BK495" i="6"/>
  <c r="BJ495" i="6"/>
  <c r="BC495" i="6"/>
  <c r="BB495" i="6"/>
  <c r="BA495" i="6"/>
  <c r="AZ495" i="6"/>
  <c r="AY495" i="6"/>
  <c r="AX495" i="6"/>
  <c r="AW495" i="6"/>
  <c r="AV495" i="6"/>
  <c r="AU495" i="6"/>
  <c r="AT495" i="6"/>
  <c r="AS495" i="6"/>
  <c r="AR495" i="6"/>
  <c r="AQ495" i="6"/>
  <c r="AP495" i="6"/>
  <c r="AO495" i="6"/>
  <c r="AN495" i="6"/>
  <c r="BD495" i="6" s="1"/>
  <c r="AL495" i="6"/>
  <c r="AK495" i="6"/>
  <c r="AJ495" i="6"/>
  <c r="AI495" i="6"/>
  <c r="AH495" i="6"/>
  <c r="AG495" i="6"/>
  <c r="AM495" i="6" s="1"/>
  <c r="AB495" i="6"/>
  <c r="Z495" i="6"/>
  <c r="Y495" i="6"/>
  <c r="X495" i="6"/>
  <c r="AD495" i="6" s="1"/>
  <c r="V495" i="6"/>
  <c r="T495" i="6"/>
  <c r="S495" i="6"/>
  <c r="R495" i="6"/>
  <c r="Q495" i="6"/>
  <c r="P495" i="6"/>
  <c r="O495" i="6"/>
  <c r="N495" i="6"/>
  <c r="M495" i="6"/>
  <c r="E495" i="6"/>
  <c r="B495" i="6"/>
  <c r="BK494" i="6"/>
  <c r="BJ494" i="6"/>
  <c r="BC494" i="6"/>
  <c r="BB494" i="6"/>
  <c r="BA494" i="6"/>
  <c r="AZ494" i="6"/>
  <c r="AY494" i="6"/>
  <c r="AX494" i="6"/>
  <c r="AW494" i="6"/>
  <c r="AV494" i="6"/>
  <c r="AU494" i="6"/>
  <c r="AT494" i="6"/>
  <c r="AS494" i="6"/>
  <c r="AR494" i="6"/>
  <c r="AQ494" i="6"/>
  <c r="AP494" i="6"/>
  <c r="AO494" i="6"/>
  <c r="AN494" i="6"/>
  <c r="BD494" i="6" s="1"/>
  <c r="AL494" i="6"/>
  <c r="AK494" i="6"/>
  <c r="AJ494" i="6"/>
  <c r="AI494" i="6"/>
  <c r="AH494" i="6"/>
  <c r="AG494" i="6"/>
  <c r="AM494" i="6" s="1"/>
  <c r="AB494" i="6"/>
  <c r="Z494" i="6"/>
  <c r="Y494" i="6"/>
  <c r="X494" i="6"/>
  <c r="AD494" i="6" s="1"/>
  <c r="V494" i="6"/>
  <c r="T494" i="6"/>
  <c r="S494" i="6"/>
  <c r="R494" i="6"/>
  <c r="Q494" i="6"/>
  <c r="P494" i="6"/>
  <c r="O494" i="6"/>
  <c r="N494" i="6"/>
  <c r="M494" i="6"/>
  <c r="E494" i="6"/>
  <c r="B494" i="6"/>
  <c r="BK493" i="6"/>
  <c r="BJ493" i="6"/>
  <c r="BC493" i="6"/>
  <c r="BB493" i="6"/>
  <c r="BA493" i="6"/>
  <c r="AZ493" i="6"/>
  <c r="AY493" i="6"/>
  <c r="AX493" i="6"/>
  <c r="AW493" i="6"/>
  <c r="AV493" i="6"/>
  <c r="AU493" i="6"/>
  <c r="AT493" i="6"/>
  <c r="AS493" i="6"/>
  <c r="AR493" i="6"/>
  <c r="AQ493" i="6"/>
  <c r="AP493" i="6"/>
  <c r="AO493" i="6"/>
  <c r="AN493" i="6"/>
  <c r="BD493" i="6" s="1"/>
  <c r="AL493" i="6"/>
  <c r="AK493" i="6"/>
  <c r="AJ493" i="6"/>
  <c r="AI493" i="6"/>
  <c r="AH493" i="6"/>
  <c r="AG493" i="6"/>
  <c r="AM493" i="6" s="1"/>
  <c r="AB493" i="6"/>
  <c r="Z493" i="6"/>
  <c r="Y493" i="6"/>
  <c r="X493" i="6"/>
  <c r="AD493" i="6" s="1"/>
  <c r="V493" i="6"/>
  <c r="T493" i="6"/>
  <c r="S493" i="6"/>
  <c r="R493" i="6"/>
  <c r="Q493" i="6"/>
  <c r="P493" i="6"/>
  <c r="O493" i="6"/>
  <c r="N493" i="6"/>
  <c r="M493" i="6"/>
  <c r="U493" i="6" s="1"/>
  <c r="E493" i="6"/>
  <c r="B493" i="6"/>
  <c r="BK492" i="6"/>
  <c r="BJ492" i="6"/>
  <c r="BC492" i="6"/>
  <c r="BB492" i="6"/>
  <c r="BA492" i="6"/>
  <c r="AZ492" i="6"/>
  <c r="AY492" i="6"/>
  <c r="AX492" i="6"/>
  <c r="AW492" i="6"/>
  <c r="AV492" i="6"/>
  <c r="AU492" i="6"/>
  <c r="AT492" i="6"/>
  <c r="AS492" i="6"/>
  <c r="AR492" i="6"/>
  <c r="AQ492" i="6"/>
  <c r="AP492" i="6"/>
  <c r="AO492" i="6"/>
  <c r="AN492" i="6"/>
  <c r="BD492" i="6" s="1"/>
  <c r="AL492" i="6"/>
  <c r="AK492" i="6"/>
  <c r="AJ492" i="6"/>
  <c r="AI492" i="6"/>
  <c r="AH492" i="6"/>
  <c r="AG492" i="6"/>
  <c r="AB492" i="6"/>
  <c r="Z492" i="6"/>
  <c r="Y492" i="6"/>
  <c r="X492" i="6"/>
  <c r="AD492" i="6" s="1"/>
  <c r="V492" i="6"/>
  <c r="T492" i="6"/>
  <c r="S492" i="6"/>
  <c r="R492" i="6"/>
  <c r="Q492" i="6"/>
  <c r="P492" i="6"/>
  <c r="O492" i="6"/>
  <c r="N492" i="6"/>
  <c r="M492" i="6"/>
  <c r="U492" i="6" s="1"/>
  <c r="E492" i="6"/>
  <c r="B492" i="6"/>
  <c r="BK491" i="6"/>
  <c r="BJ491" i="6"/>
  <c r="BC491" i="6"/>
  <c r="BB491" i="6"/>
  <c r="BA491" i="6"/>
  <c r="AZ491" i="6"/>
  <c r="AY491" i="6"/>
  <c r="AX491" i="6"/>
  <c r="AW491" i="6"/>
  <c r="AV491" i="6"/>
  <c r="AU491" i="6"/>
  <c r="AT491" i="6"/>
  <c r="AS491" i="6"/>
  <c r="AR491" i="6"/>
  <c r="AQ491" i="6"/>
  <c r="AP491" i="6"/>
  <c r="AO491" i="6"/>
  <c r="AN491" i="6"/>
  <c r="BD491" i="6" s="1"/>
  <c r="AL491" i="6"/>
  <c r="AK491" i="6"/>
  <c r="AJ491" i="6"/>
  <c r="AI491" i="6"/>
  <c r="AH491" i="6"/>
  <c r="AG491" i="6"/>
  <c r="AM491" i="6" s="1"/>
  <c r="AB491" i="6"/>
  <c r="Z491" i="6"/>
  <c r="Y491" i="6"/>
  <c r="X491" i="6"/>
  <c r="AD491" i="6" s="1"/>
  <c r="V491" i="6"/>
  <c r="T491" i="6"/>
  <c r="S491" i="6"/>
  <c r="R491" i="6"/>
  <c r="Q491" i="6"/>
  <c r="P491" i="6"/>
  <c r="O491" i="6"/>
  <c r="N491" i="6"/>
  <c r="M491" i="6"/>
  <c r="E491" i="6"/>
  <c r="B491" i="6"/>
  <c r="BK490" i="6"/>
  <c r="BJ490" i="6"/>
  <c r="BC490" i="6"/>
  <c r="BB490" i="6"/>
  <c r="BA490" i="6"/>
  <c r="AZ490" i="6"/>
  <c r="AY490" i="6"/>
  <c r="AX490" i="6"/>
  <c r="AW490" i="6"/>
  <c r="AV490" i="6"/>
  <c r="AU490" i="6"/>
  <c r="AT490" i="6"/>
  <c r="AS490" i="6"/>
  <c r="AR490" i="6"/>
  <c r="AQ490" i="6"/>
  <c r="AP490" i="6"/>
  <c r="AO490" i="6"/>
  <c r="AN490" i="6"/>
  <c r="BD490" i="6" s="1"/>
  <c r="AL490" i="6"/>
  <c r="AK490" i="6"/>
  <c r="AJ490" i="6"/>
  <c r="AI490" i="6"/>
  <c r="AH490" i="6"/>
  <c r="AG490" i="6"/>
  <c r="AM490" i="6" s="1"/>
  <c r="AB490" i="6"/>
  <c r="Z490" i="6"/>
  <c r="Y490" i="6"/>
  <c r="X490" i="6"/>
  <c r="AD490" i="6" s="1"/>
  <c r="V490" i="6"/>
  <c r="T490" i="6"/>
  <c r="S490" i="6"/>
  <c r="R490" i="6"/>
  <c r="Q490" i="6"/>
  <c r="P490" i="6"/>
  <c r="O490" i="6"/>
  <c r="N490" i="6"/>
  <c r="M490" i="6"/>
  <c r="E490" i="6"/>
  <c r="B490" i="6"/>
  <c r="BK489" i="6"/>
  <c r="BJ489" i="6"/>
  <c r="BC489" i="6"/>
  <c r="BB489" i="6"/>
  <c r="BA489" i="6"/>
  <c r="AZ489" i="6"/>
  <c r="AY489" i="6"/>
  <c r="AX489" i="6"/>
  <c r="AW489" i="6"/>
  <c r="AV489" i="6"/>
  <c r="AU489" i="6"/>
  <c r="AT489" i="6"/>
  <c r="AS489" i="6"/>
  <c r="AR489" i="6"/>
  <c r="AQ489" i="6"/>
  <c r="AP489" i="6"/>
  <c r="AO489" i="6"/>
  <c r="AN489" i="6"/>
  <c r="BD489" i="6" s="1"/>
  <c r="AL489" i="6"/>
  <c r="AK489" i="6"/>
  <c r="AJ489" i="6"/>
  <c r="AI489" i="6"/>
  <c r="AH489" i="6"/>
  <c r="AG489" i="6"/>
  <c r="AM489" i="6" s="1"/>
  <c r="AB489" i="6"/>
  <c r="Z489" i="6"/>
  <c r="Y489" i="6"/>
  <c r="X489" i="6"/>
  <c r="AD489" i="6" s="1"/>
  <c r="V489" i="6"/>
  <c r="T489" i="6"/>
  <c r="S489" i="6"/>
  <c r="R489" i="6"/>
  <c r="Q489" i="6"/>
  <c r="P489" i="6"/>
  <c r="O489" i="6"/>
  <c r="N489" i="6"/>
  <c r="M489" i="6"/>
  <c r="U489" i="6" s="1"/>
  <c r="E489" i="6"/>
  <c r="B489" i="6"/>
  <c r="BK488" i="6"/>
  <c r="BJ488" i="6"/>
  <c r="BC488" i="6"/>
  <c r="BB488" i="6"/>
  <c r="BA488" i="6"/>
  <c r="AZ488" i="6"/>
  <c r="AY488" i="6"/>
  <c r="AX488" i="6"/>
  <c r="AW488" i="6"/>
  <c r="AV488" i="6"/>
  <c r="AU488" i="6"/>
  <c r="AT488" i="6"/>
  <c r="AS488" i="6"/>
  <c r="AR488" i="6"/>
  <c r="AQ488" i="6"/>
  <c r="AP488" i="6"/>
  <c r="AO488" i="6"/>
  <c r="AN488" i="6"/>
  <c r="BD488" i="6" s="1"/>
  <c r="AL488" i="6"/>
  <c r="AK488" i="6"/>
  <c r="AJ488" i="6"/>
  <c r="AI488" i="6"/>
  <c r="AH488" i="6"/>
  <c r="AG488" i="6"/>
  <c r="AB488" i="6"/>
  <c r="Z488" i="6"/>
  <c r="Y488" i="6"/>
  <c r="X488" i="6"/>
  <c r="AD488" i="6" s="1"/>
  <c r="V488" i="6"/>
  <c r="T488" i="6"/>
  <c r="S488" i="6"/>
  <c r="R488" i="6"/>
  <c r="Q488" i="6"/>
  <c r="P488" i="6"/>
  <c r="O488" i="6"/>
  <c r="N488" i="6"/>
  <c r="M488" i="6"/>
  <c r="U488" i="6" s="1"/>
  <c r="E488" i="6"/>
  <c r="B488" i="6"/>
  <c r="BK487" i="6"/>
  <c r="BJ487" i="6"/>
  <c r="BC487" i="6"/>
  <c r="BB487" i="6"/>
  <c r="BA487" i="6"/>
  <c r="AZ487" i="6"/>
  <c r="AY487" i="6"/>
  <c r="AX487" i="6"/>
  <c r="AW487" i="6"/>
  <c r="AV487" i="6"/>
  <c r="AU487" i="6"/>
  <c r="AT487" i="6"/>
  <c r="AS487" i="6"/>
  <c r="AR487" i="6"/>
  <c r="AQ487" i="6"/>
  <c r="AP487" i="6"/>
  <c r="AO487" i="6"/>
  <c r="AN487" i="6"/>
  <c r="BD487" i="6" s="1"/>
  <c r="AL487" i="6"/>
  <c r="AK487" i="6"/>
  <c r="AJ487" i="6"/>
  <c r="AI487" i="6"/>
  <c r="AH487" i="6"/>
  <c r="AG487" i="6"/>
  <c r="AM487" i="6" s="1"/>
  <c r="AB487" i="6"/>
  <c r="Z487" i="6"/>
  <c r="Y487" i="6"/>
  <c r="X487" i="6"/>
  <c r="AD487" i="6" s="1"/>
  <c r="V487" i="6"/>
  <c r="T487" i="6"/>
  <c r="S487" i="6"/>
  <c r="R487" i="6"/>
  <c r="Q487" i="6"/>
  <c r="P487" i="6"/>
  <c r="O487" i="6"/>
  <c r="N487" i="6"/>
  <c r="M487" i="6"/>
  <c r="E487" i="6"/>
  <c r="B487" i="6"/>
  <c r="BK486" i="6"/>
  <c r="BJ486" i="6"/>
  <c r="BC486" i="6"/>
  <c r="BB486" i="6"/>
  <c r="BA486" i="6"/>
  <c r="AZ486" i="6"/>
  <c r="AY486" i="6"/>
  <c r="AX486" i="6"/>
  <c r="AW486" i="6"/>
  <c r="AV486" i="6"/>
  <c r="AU486" i="6"/>
  <c r="AT486" i="6"/>
  <c r="AS486" i="6"/>
  <c r="AR486" i="6"/>
  <c r="AQ486" i="6"/>
  <c r="AP486" i="6"/>
  <c r="AO486" i="6"/>
  <c r="AN486" i="6"/>
  <c r="BD486" i="6" s="1"/>
  <c r="AL486" i="6"/>
  <c r="AK486" i="6"/>
  <c r="AJ486" i="6"/>
  <c r="AI486" i="6"/>
  <c r="AH486" i="6"/>
  <c r="AG486" i="6"/>
  <c r="AM486" i="6" s="1"/>
  <c r="AB486" i="6"/>
  <c r="Z486" i="6"/>
  <c r="Y486" i="6"/>
  <c r="X486" i="6"/>
  <c r="AD486" i="6" s="1"/>
  <c r="V486" i="6"/>
  <c r="T486" i="6"/>
  <c r="S486" i="6"/>
  <c r="R486" i="6"/>
  <c r="Q486" i="6"/>
  <c r="P486" i="6"/>
  <c r="O486" i="6"/>
  <c r="N486" i="6"/>
  <c r="M486" i="6"/>
  <c r="E486" i="6"/>
  <c r="B486" i="6"/>
  <c r="BK485" i="6"/>
  <c r="BJ485" i="6"/>
  <c r="BC485" i="6"/>
  <c r="BB485" i="6"/>
  <c r="BA485" i="6"/>
  <c r="AZ485" i="6"/>
  <c r="AY485" i="6"/>
  <c r="AX485" i="6"/>
  <c r="AW485" i="6"/>
  <c r="AV485" i="6"/>
  <c r="AU485" i="6"/>
  <c r="AT485" i="6"/>
  <c r="AS485" i="6"/>
  <c r="AR485" i="6"/>
  <c r="AQ485" i="6"/>
  <c r="AP485" i="6"/>
  <c r="AO485" i="6"/>
  <c r="AN485" i="6"/>
  <c r="BD485" i="6" s="1"/>
  <c r="AL485" i="6"/>
  <c r="AK485" i="6"/>
  <c r="AJ485" i="6"/>
  <c r="AI485" i="6"/>
  <c r="AH485" i="6"/>
  <c r="AG485" i="6"/>
  <c r="AM485" i="6" s="1"/>
  <c r="AB485" i="6"/>
  <c r="Z485" i="6"/>
  <c r="Y485" i="6"/>
  <c r="X485" i="6"/>
  <c r="AD485" i="6" s="1"/>
  <c r="V485" i="6"/>
  <c r="T485" i="6"/>
  <c r="S485" i="6"/>
  <c r="R485" i="6"/>
  <c r="Q485" i="6"/>
  <c r="P485" i="6"/>
  <c r="O485" i="6"/>
  <c r="N485" i="6"/>
  <c r="M485" i="6"/>
  <c r="U485" i="6" s="1"/>
  <c r="E485" i="6"/>
  <c r="B485" i="6"/>
  <c r="BK484" i="6"/>
  <c r="BJ484" i="6"/>
  <c r="BC484" i="6"/>
  <c r="BB484" i="6"/>
  <c r="BA484" i="6"/>
  <c r="AZ484" i="6"/>
  <c r="AY484" i="6"/>
  <c r="AX484" i="6"/>
  <c r="AW484" i="6"/>
  <c r="AV484" i="6"/>
  <c r="AU484" i="6"/>
  <c r="AT484" i="6"/>
  <c r="AS484" i="6"/>
  <c r="AR484" i="6"/>
  <c r="AQ484" i="6"/>
  <c r="AP484" i="6"/>
  <c r="AO484" i="6"/>
  <c r="AN484" i="6"/>
  <c r="BD484" i="6" s="1"/>
  <c r="AL484" i="6"/>
  <c r="AK484" i="6"/>
  <c r="AJ484" i="6"/>
  <c r="AI484" i="6"/>
  <c r="AH484" i="6"/>
  <c r="AG484" i="6"/>
  <c r="AB484" i="6"/>
  <c r="Z484" i="6"/>
  <c r="Y484" i="6"/>
  <c r="X484" i="6"/>
  <c r="AD484" i="6" s="1"/>
  <c r="V484" i="6"/>
  <c r="T484" i="6"/>
  <c r="S484" i="6"/>
  <c r="R484" i="6"/>
  <c r="Q484" i="6"/>
  <c r="P484" i="6"/>
  <c r="O484" i="6"/>
  <c r="N484" i="6"/>
  <c r="M484" i="6"/>
  <c r="U484" i="6" s="1"/>
  <c r="E484" i="6"/>
  <c r="B484" i="6"/>
  <c r="BK483" i="6"/>
  <c r="BJ483" i="6"/>
  <c r="BC483" i="6"/>
  <c r="BB483" i="6"/>
  <c r="BA483" i="6"/>
  <c r="AZ483" i="6"/>
  <c r="AY483" i="6"/>
  <c r="AX483" i="6"/>
  <c r="AW483" i="6"/>
  <c r="AV483" i="6"/>
  <c r="AU483" i="6"/>
  <c r="AT483" i="6"/>
  <c r="AS483" i="6"/>
  <c r="AR483" i="6"/>
  <c r="AQ483" i="6"/>
  <c r="AP483" i="6"/>
  <c r="AO483" i="6"/>
  <c r="AN483" i="6"/>
  <c r="BD483" i="6" s="1"/>
  <c r="AL483" i="6"/>
  <c r="AK483" i="6"/>
  <c r="AJ483" i="6"/>
  <c r="AI483" i="6"/>
  <c r="AH483" i="6"/>
  <c r="AG483" i="6"/>
  <c r="AM483" i="6" s="1"/>
  <c r="AB483" i="6"/>
  <c r="Z483" i="6"/>
  <c r="Y483" i="6"/>
  <c r="X483" i="6"/>
  <c r="AD483" i="6" s="1"/>
  <c r="V483" i="6"/>
  <c r="T483" i="6"/>
  <c r="S483" i="6"/>
  <c r="R483" i="6"/>
  <c r="Q483" i="6"/>
  <c r="P483" i="6"/>
  <c r="O483" i="6"/>
  <c r="N483" i="6"/>
  <c r="M483" i="6"/>
  <c r="E483" i="6"/>
  <c r="B483" i="6"/>
  <c r="BK482" i="6"/>
  <c r="BJ482" i="6"/>
  <c r="BC482" i="6"/>
  <c r="BB482" i="6"/>
  <c r="BA482" i="6"/>
  <c r="AZ482" i="6"/>
  <c r="AY482" i="6"/>
  <c r="AX482" i="6"/>
  <c r="AW482" i="6"/>
  <c r="AV482" i="6"/>
  <c r="AU482" i="6"/>
  <c r="AT482" i="6"/>
  <c r="AS482" i="6"/>
  <c r="AR482" i="6"/>
  <c r="AQ482" i="6"/>
  <c r="AP482" i="6"/>
  <c r="AO482" i="6"/>
  <c r="AN482" i="6"/>
  <c r="BD482" i="6" s="1"/>
  <c r="AL482" i="6"/>
  <c r="AK482" i="6"/>
  <c r="AJ482" i="6"/>
  <c r="AI482" i="6"/>
  <c r="AH482" i="6"/>
  <c r="AG482" i="6"/>
  <c r="AM482" i="6" s="1"/>
  <c r="AB482" i="6"/>
  <c r="Z482" i="6"/>
  <c r="Y482" i="6"/>
  <c r="X482" i="6"/>
  <c r="AD482" i="6" s="1"/>
  <c r="V482" i="6"/>
  <c r="T482" i="6"/>
  <c r="S482" i="6"/>
  <c r="R482" i="6"/>
  <c r="Q482" i="6"/>
  <c r="P482" i="6"/>
  <c r="O482" i="6"/>
  <c r="N482" i="6"/>
  <c r="M482" i="6"/>
  <c r="E482" i="6"/>
  <c r="B482" i="6"/>
  <c r="BK481" i="6"/>
  <c r="BJ481" i="6"/>
  <c r="BC481" i="6"/>
  <c r="BB481" i="6"/>
  <c r="BA481" i="6"/>
  <c r="AZ481" i="6"/>
  <c r="AY481" i="6"/>
  <c r="AX481" i="6"/>
  <c r="AW481" i="6"/>
  <c r="AV481" i="6"/>
  <c r="AU481" i="6"/>
  <c r="AT481" i="6"/>
  <c r="AS481" i="6"/>
  <c r="AR481" i="6"/>
  <c r="AQ481" i="6"/>
  <c r="AP481" i="6"/>
  <c r="AO481" i="6"/>
  <c r="AN481" i="6"/>
  <c r="BD481" i="6" s="1"/>
  <c r="AL481" i="6"/>
  <c r="AK481" i="6"/>
  <c r="AJ481" i="6"/>
  <c r="AI481" i="6"/>
  <c r="AH481" i="6"/>
  <c r="AG481" i="6"/>
  <c r="AM481" i="6" s="1"/>
  <c r="AB481" i="6"/>
  <c r="Z481" i="6"/>
  <c r="Y481" i="6"/>
  <c r="X481" i="6"/>
  <c r="AD481" i="6" s="1"/>
  <c r="V481" i="6"/>
  <c r="T481" i="6"/>
  <c r="S481" i="6"/>
  <c r="R481" i="6"/>
  <c r="Q481" i="6"/>
  <c r="P481" i="6"/>
  <c r="O481" i="6"/>
  <c r="N481" i="6"/>
  <c r="M481" i="6"/>
  <c r="U481" i="6" s="1"/>
  <c r="E481" i="6"/>
  <c r="B481" i="6"/>
  <c r="BK480" i="6"/>
  <c r="BJ480" i="6"/>
  <c r="BC480" i="6"/>
  <c r="BB480" i="6"/>
  <c r="BA480" i="6"/>
  <c r="AZ480" i="6"/>
  <c r="AY480" i="6"/>
  <c r="AX480" i="6"/>
  <c r="AW480" i="6"/>
  <c r="AV480" i="6"/>
  <c r="AU480" i="6"/>
  <c r="AT480" i="6"/>
  <c r="AS480" i="6"/>
  <c r="AR480" i="6"/>
  <c r="AQ480" i="6"/>
  <c r="AP480" i="6"/>
  <c r="AO480" i="6"/>
  <c r="AN480" i="6"/>
  <c r="BD480" i="6" s="1"/>
  <c r="AL480" i="6"/>
  <c r="AK480" i="6"/>
  <c r="AJ480" i="6"/>
  <c r="AI480" i="6"/>
  <c r="AH480" i="6"/>
  <c r="AG480" i="6"/>
  <c r="AB480" i="6"/>
  <c r="Z480" i="6"/>
  <c r="Y480" i="6"/>
  <c r="X480" i="6"/>
  <c r="AD480" i="6" s="1"/>
  <c r="V480" i="6"/>
  <c r="T480" i="6"/>
  <c r="S480" i="6"/>
  <c r="R480" i="6"/>
  <c r="Q480" i="6"/>
  <c r="P480" i="6"/>
  <c r="O480" i="6"/>
  <c r="N480" i="6"/>
  <c r="M480" i="6"/>
  <c r="U480" i="6" s="1"/>
  <c r="E480" i="6"/>
  <c r="B480" i="6"/>
  <c r="BK479" i="6"/>
  <c r="BJ479" i="6"/>
  <c r="BC479" i="6"/>
  <c r="BB479" i="6"/>
  <c r="BA479" i="6"/>
  <c r="AZ479" i="6"/>
  <c r="AY479" i="6"/>
  <c r="AX479" i="6"/>
  <c r="AW479" i="6"/>
  <c r="AV479" i="6"/>
  <c r="AU479" i="6"/>
  <c r="AT479" i="6"/>
  <c r="AS479" i="6"/>
  <c r="AR479" i="6"/>
  <c r="AQ479" i="6"/>
  <c r="AP479" i="6"/>
  <c r="AO479" i="6"/>
  <c r="AN479" i="6"/>
  <c r="BD479" i="6" s="1"/>
  <c r="AL479" i="6"/>
  <c r="AK479" i="6"/>
  <c r="AJ479" i="6"/>
  <c r="AI479" i="6"/>
  <c r="AH479" i="6"/>
  <c r="AG479" i="6"/>
  <c r="AM479" i="6" s="1"/>
  <c r="AB479" i="6"/>
  <c r="Z479" i="6"/>
  <c r="Y479" i="6"/>
  <c r="X479" i="6"/>
  <c r="AD479" i="6" s="1"/>
  <c r="V479" i="6"/>
  <c r="T479" i="6"/>
  <c r="S479" i="6"/>
  <c r="R479" i="6"/>
  <c r="Q479" i="6"/>
  <c r="P479" i="6"/>
  <c r="O479" i="6"/>
  <c r="N479" i="6"/>
  <c r="M479" i="6"/>
  <c r="E479" i="6"/>
  <c r="B479" i="6"/>
  <c r="BK478" i="6"/>
  <c r="BJ478" i="6"/>
  <c r="BC478" i="6"/>
  <c r="BB478" i="6"/>
  <c r="BA478" i="6"/>
  <c r="AZ478" i="6"/>
  <c r="AY478" i="6"/>
  <c r="AX478" i="6"/>
  <c r="AW478" i="6"/>
  <c r="AV478" i="6"/>
  <c r="AU478" i="6"/>
  <c r="AT478" i="6"/>
  <c r="AS478" i="6"/>
  <c r="AR478" i="6"/>
  <c r="AQ478" i="6"/>
  <c r="AP478" i="6"/>
  <c r="AO478" i="6"/>
  <c r="AN478" i="6"/>
  <c r="BD478" i="6" s="1"/>
  <c r="AL478" i="6"/>
  <c r="AK478" i="6"/>
  <c r="AJ478" i="6"/>
  <c r="AI478" i="6"/>
  <c r="AH478" i="6"/>
  <c r="AG478" i="6"/>
  <c r="AM478" i="6" s="1"/>
  <c r="AB478" i="6"/>
  <c r="Z478" i="6"/>
  <c r="Y478" i="6"/>
  <c r="X478" i="6"/>
  <c r="AD478" i="6" s="1"/>
  <c r="V478" i="6"/>
  <c r="T478" i="6"/>
  <c r="S478" i="6"/>
  <c r="R478" i="6"/>
  <c r="Q478" i="6"/>
  <c r="P478" i="6"/>
  <c r="O478" i="6"/>
  <c r="N478" i="6"/>
  <c r="M478" i="6"/>
  <c r="E478" i="6"/>
  <c r="B478" i="6"/>
  <c r="BK477" i="6"/>
  <c r="BJ477" i="6"/>
  <c r="BC477" i="6"/>
  <c r="BB477" i="6"/>
  <c r="BA477" i="6"/>
  <c r="AZ477" i="6"/>
  <c r="AY477" i="6"/>
  <c r="AX477" i="6"/>
  <c r="AW477" i="6"/>
  <c r="AV477" i="6"/>
  <c r="AU477" i="6"/>
  <c r="AT477" i="6"/>
  <c r="AS477" i="6"/>
  <c r="AR477" i="6"/>
  <c r="AQ477" i="6"/>
  <c r="AP477" i="6"/>
  <c r="AO477" i="6"/>
  <c r="AN477" i="6"/>
  <c r="BD477" i="6" s="1"/>
  <c r="AL477" i="6"/>
  <c r="AK477" i="6"/>
  <c r="AJ477" i="6"/>
  <c r="AI477" i="6"/>
  <c r="AH477" i="6"/>
  <c r="AG477" i="6"/>
  <c r="AM477" i="6" s="1"/>
  <c r="AB477" i="6"/>
  <c r="Z477" i="6"/>
  <c r="Y477" i="6"/>
  <c r="X477" i="6"/>
  <c r="AD477" i="6" s="1"/>
  <c r="V477" i="6"/>
  <c r="T477" i="6"/>
  <c r="S477" i="6"/>
  <c r="R477" i="6"/>
  <c r="Q477" i="6"/>
  <c r="P477" i="6"/>
  <c r="O477" i="6"/>
  <c r="N477" i="6"/>
  <c r="M477" i="6"/>
  <c r="U477" i="6" s="1"/>
  <c r="E477" i="6"/>
  <c r="B477" i="6"/>
  <c r="BK476" i="6"/>
  <c r="BJ476" i="6"/>
  <c r="BC476" i="6"/>
  <c r="BB476" i="6"/>
  <c r="BA476" i="6"/>
  <c r="AZ476" i="6"/>
  <c r="AY476" i="6"/>
  <c r="AX476" i="6"/>
  <c r="AW476" i="6"/>
  <c r="AV476" i="6"/>
  <c r="AU476" i="6"/>
  <c r="AT476" i="6"/>
  <c r="AS476" i="6"/>
  <c r="AR476" i="6"/>
  <c r="AQ476" i="6"/>
  <c r="AP476" i="6"/>
  <c r="AO476" i="6"/>
  <c r="AN476" i="6"/>
  <c r="BD476" i="6" s="1"/>
  <c r="AL476" i="6"/>
  <c r="AK476" i="6"/>
  <c r="AJ476" i="6"/>
  <c r="AI476" i="6"/>
  <c r="AH476" i="6"/>
  <c r="AG476" i="6"/>
  <c r="AB476" i="6"/>
  <c r="Z476" i="6"/>
  <c r="Y476" i="6"/>
  <c r="X476" i="6"/>
  <c r="AD476" i="6" s="1"/>
  <c r="V476" i="6"/>
  <c r="T476" i="6"/>
  <c r="S476" i="6"/>
  <c r="R476" i="6"/>
  <c r="Q476" i="6"/>
  <c r="P476" i="6"/>
  <c r="O476" i="6"/>
  <c r="N476" i="6"/>
  <c r="M476" i="6"/>
  <c r="U476" i="6" s="1"/>
  <c r="E476" i="6"/>
  <c r="B476" i="6"/>
  <c r="BK475" i="6"/>
  <c r="BJ475" i="6"/>
  <c r="BC475" i="6"/>
  <c r="BB475" i="6"/>
  <c r="BA475" i="6"/>
  <c r="AZ475" i="6"/>
  <c r="AY475" i="6"/>
  <c r="AX475" i="6"/>
  <c r="AW475" i="6"/>
  <c r="AV475" i="6"/>
  <c r="AU475" i="6"/>
  <c r="AT475" i="6"/>
  <c r="AS475" i="6"/>
  <c r="AR475" i="6"/>
  <c r="AQ475" i="6"/>
  <c r="AP475" i="6"/>
  <c r="AO475" i="6"/>
  <c r="AN475" i="6"/>
  <c r="BD475" i="6" s="1"/>
  <c r="AL475" i="6"/>
  <c r="AK475" i="6"/>
  <c r="AJ475" i="6"/>
  <c r="AI475" i="6"/>
  <c r="AH475" i="6"/>
  <c r="AG475" i="6"/>
  <c r="AM475" i="6" s="1"/>
  <c r="AB475" i="6"/>
  <c r="Z475" i="6"/>
  <c r="Y475" i="6"/>
  <c r="X475" i="6"/>
  <c r="AD475" i="6" s="1"/>
  <c r="V475" i="6"/>
  <c r="T475" i="6"/>
  <c r="S475" i="6"/>
  <c r="R475" i="6"/>
  <c r="Q475" i="6"/>
  <c r="P475" i="6"/>
  <c r="O475" i="6"/>
  <c r="N475" i="6"/>
  <c r="M475" i="6"/>
  <c r="E475" i="6"/>
  <c r="B475" i="6"/>
  <c r="BK474" i="6"/>
  <c r="BJ474" i="6"/>
  <c r="BC474" i="6"/>
  <c r="BB474" i="6"/>
  <c r="BA474" i="6"/>
  <c r="AZ474" i="6"/>
  <c r="AY474" i="6"/>
  <c r="AX474" i="6"/>
  <c r="AW474" i="6"/>
  <c r="AV474" i="6"/>
  <c r="AU474" i="6"/>
  <c r="AT474" i="6"/>
  <c r="AS474" i="6"/>
  <c r="AR474" i="6"/>
  <c r="AQ474" i="6"/>
  <c r="AP474" i="6"/>
  <c r="AO474" i="6"/>
  <c r="AN474" i="6"/>
  <c r="BD474" i="6" s="1"/>
  <c r="AL474" i="6"/>
  <c r="AK474" i="6"/>
  <c r="AJ474" i="6"/>
  <c r="AI474" i="6"/>
  <c r="AH474" i="6"/>
  <c r="AG474" i="6"/>
  <c r="AM474" i="6" s="1"/>
  <c r="AB474" i="6"/>
  <c r="Z474" i="6"/>
  <c r="Y474" i="6"/>
  <c r="X474" i="6"/>
  <c r="AD474" i="6" s="1"/>
  <c r="V474" i="6"/>
  <c r="T474" i="6"/>
  <c r="S474" i="6"/>
  <c r="R474" i="6"/>
  <c r="Q474" i="6"/>
  <c r="P474" i="6"/>
  <c r="O474" i="6"/>
  <c r="N474" i="6"/>
  <c r="M474" i="6"/>
  <c r="E474" i="6"/>
  <c r="B474" i="6"/>
  <c r="BK473" i="6"/>
  <c r="BJ473" i="6"/>
  <c r="BC473" i="6"/>
  <c r="BB473" i="6"/>
  <c r="BA473" i="6"/>
  <c r="AZ473" i="6"/>
  <c r="AY473" i="6"/>
  <c r="AX473" i="6"/>
  <c r="AW473" i="6"/>
  <c r="AV473" i="6"/>
  <c r="AU473" i="6"/>
  <c r="AT473" i="6"/>
  <c r="AS473" i="6"/>
  <c r="AR473" i="6"/>
  <c r="AQ473" i="6"/>
  <c r="AP473" i="6"/>
  <c r="AO473" i="6"/>
  <c r="AN473" i="6"/>
  <c r="BD473" i="6" s="1"/>
  <c r="AL473" i="6"/>
  <c r="AK473" i="6"/>
  <c r="AJ473" i="6"/>
  <c r="AI473" i="6"/>
  <c r="AH473" i="6"/>
  <c r="AG473" i="6"/>
  <c r="AB473" i="6"/>
  <c r="Z473" i="6"/>
  <c r="Y473" i="6"/>
  <c r="X473" i="6"/>
  <c r="AD473" i="6" s="1"/>
  <c r="V473" i="6"/>
  <c r="T473" i="6"/>
  <c r="S473" i="6"/>
  <c r="R473" i="6"/>
  <c r="Q473" i="6"/>
  <c r="P473" i="6"/>
  <c r="O473" i="6"/>
  <c r="N473" i="6"/>
  <c r="M473" i="6"/>
  <c r="U473" i="6" s="1"/>
  <c r="E473" i="6"/>
  <c r="B473" i="6"/>
  <c r="BK472" i="6"/>
  <c r="BJ472" i="6"/>
  <c r="BC472" i="6"/>
  <c r="BB472" i="6"/>
  <c r="BA472" i="6"/>
  <c r="AZ472" i="6"/>
  <c r="AY472" i="6"/>
  <c r="AX472" i="6"/>
  <c r="AW472" i="6"/>
  <c r="AV472" i="6"/>
  <c r="AU472" i="6"/>
  <c r="AT472" i="6"/>
  <c r="AS472" i="6"/>
  <c r="AR472" i="6"/>
  <c r="AQ472" i="6"/>
  <c r="AP472" i="6"/>
  <c r="AO472" i="6"/>
  <c r="AN472" i="6"/>
  <c r="BD472" i="6" s="1"/>
  <c r="AL472" i="6"/>
  <c r="AK472" i="6"/>
  <c r="AJ472" i="6"/>
  <c r="AI472" i="6"/>
  <c r="AH472" i="6"/>
  <c r="AG472" i="6"/>
  <c r="AB472" i="6"/>
  <c r="Z472" i="6"/>
  <c r="Y472" i="6"/>
  <c r="X472" i="6"/>
  <c r="AD472" i="6" s="1"/>
  <c r="V472" i="6"/>
  <c r="T472" i="6"/>
  <c r="S472" i="6"/>
  <c r="R472" i="6"/>
  <c r="Q472" i="6"/>
  <c r="P472" i="6"/>
  <c r="O472" i="6"/>
  <c r="N472" i="6"/>
  <c r="M472" i="6"/>
  <c r="U472" i="6" s="1"/>
  <c r="E472" i="6"/>
  <c r="B472" i="6"/>
  <c r="BK471" i="6"/>
  <c r="BJ471" i="6"/>
  <c r="BC471" i="6"/>
  <c r="BB471" i="6"/>
  <c r="BA471" i="6"/>
  <c r="AZ471" i="6"/>
  <c r="AY471" i="6"/>
  <c r="AX471" i="6"/>
  <c r="AW471" i="6"/>
  <c r="AV471" i="6"/>
  <c r="AU471" i="6"/>
  <c r="AT471" i="6"/>
  <c r="AS471" i="6"/>
  <c r="AR471" i="6"/>
  <c r="AQ471" i="6"/>
  <c r="AP471" i="6"/>
  <c r="AO471" i="6"/>
  <c r="AN471" i="6"/>
  <c r="BD471" i="6" s="1"/>
  <c r="AL471" i="6"/>
  <c r="AK471" i="6"/>
  <c r="AJ471" i="6"/>
  <c r="AI471" i="6"/>
  <c r="AH471" i="6"/>
  <c r="AG471" i="6"/>
  <c r="AM471" i="6" s="1"/>
  <c r="AB471" i="6"/>
  <c r="Z471" i="6"/>
  <c r="Y471" i="6"/>
  <c r="X471" i="6"/>
  <c r="AD471" i="6" s="1"/>
  <c r="V471" i="6"/>
  <c r="T471" i="6"/>
  <c r="S471" i="6"/>
  <c r="R471" i="6"/>
  <c r="Q471" i="6"/>
  <c r="P471" i="6"/>
  <c r="O471" i="6"/>
  <c r="N471" i="6"/>
  <c r="M471" i="6"/>
  <c r="E471" i="6"/>
  <c r="B471" i="6"/>
  <c r="BK470" i="6"/>
  <c r="BJ470" i="6"/>
  <c r="BC470" i="6"/>
  <c r="BB470" i="6"/>
  <c r="BA470" i="6"/>
  <c r="AZ470" i="6"/>
  <c r="AY470" i="6"/>
  <c r="AX470" i="6"/>
  <c r="AW470" i="6"/>
  <c r="AV470" i="6"/>
  <c r="AU470" i="6"/>
  <c r="AT470" i="6"/>
  <c r="AS470" i="6"/>
  <c r="AR470" i="6"/>
  <c r="AQ470" i="6"/>
  <c r="AP470" i="6"/>
  <c r="AO470" i="6"/>
  <c r="AN470" i="6"/>
  <c r="BD470" i="6" s="1"/>
  <c r="AL470" i="6"/>
  <c r="AK470" i="6"/>
  <c r="AJ470" i="6"/>
  <c r="AI470" i="6"/>
  <c r="AH470" i="6"/>
  <c r="AG470" i="6"/>
  <c r="AM470" i="6" s="1"/>
  <c r="AB470" i="6"/>
  <c r="Z470" i="6"/>
  <c r="Y470" i="6"/>
  <c r="X470" i="6"/>
  <c r="AD470" i="6" s="1"/>
  <c r="V470" i="6"/>
  <c r="T470" i="6"/>
  <c r="S470" i="6"/>
  <c r="R470" i="6"/>
  <c r="Q470" i="6"/>
  <c r="P470" i="6"/>
  <c r="O470" i="6"/>
  <c r="N470" i="6"/>
  <c r="M470" i="6"/>
  <c r="E470" i="6"/>
  <c r="B470" i="6"/>
  <c r="BK469" i="6"/>
  <c r="BJ469" i="6"/>
  <c r="BC469" i="6"/>
  <c r="BB469" i="6"/>
  <c r="BA469" i="6"/>
  <c r="AZ469" i="6"/>
  <c r="AY469" i="6"/>
  <c r="AX469" i="6"/>
  <c r="AW469" i="6"/>
  <c r="AV469" i="6"/>
  <c r="AU469" i="6"/>
  <c r="AT469" i="6"/>
  <c r="AS469" i="6"/>
  <c r="AR469" i="6"/>
  <c r="AQ469" i="6"/>
  <c r="AP469" i="6"/>
  <c r="AO469" i="6"/>
  <c r="AN469" i="6"/>
  <c r="BD469" i="6" s="1"/>
  <c r="AL469" i="6"/>
  <c r="AK469" i="6"/>
  <c r="AJ469" i="6"/>
  <c r="AI469" i="6"/>
  <c r="AH469" i="6"/>
  <c r="AG469" i="6"/>
  <c r="AB469" i="6"/>
  <c r="Z469" i="6"/>
  <c r="Y469" i="6"/>
  <c r="X469" i="6"/>
  <c r="AD469" i="6" s="1"/>
  <c r="V469" i="6"/>
  <c r="T469" i="6"/>
  <c r="S469" i="6"/>
  <c r="R469" i="6"/>
  <c r="Q469" i="6"/>
  <c r="P469" i="6"/>
  <c r="O469" i="6"/>
  <c r="N469" i="6"/>
  <c r="M469" i="6"/>
  <c r="U469" i="6" s="1"/>
  <c r="E469" i="6"/>
  <c r="B469" i="6"/>
  <c r="BK468" i="6"/>
  <c r="BJ468" i="6"/>
  <c r="BC468" i="6"/>
  <c r="BB468" i="6"/>
  <c r="BA468" i="6"/>
  <c r="AZ468" i="6"/>
  <c r="AY468" i="6"/>
  <c r="AX468" i="6"/>
  <c r="AW468" i="6"/>
  <c r="AV468" i="6"/>
  <c r="AU468" i="6"/>
  <c r="AT468" i="6"/>
  <c r="AS468" i="6"/>
  <c r="AR468" i="6"/>
  <c r="AQ468" i="6"/>
  <c r="AP468" i="6"/>
  <c r="AO468" i="6"/>
  <c r="AN468" i="6"/>
  <c r="BD468" i="6" s="1"/>
  <c r="AL468" i="6"/>
  <c r="AK468" i="6"/>
  <c r="AJ468" i="6"/>
  <c r="AI468" i="6"/>
  <c r="AH468" i="6"/>
  <c r="AG468" i="6"/>
  <c r="AB468" i="6"/>
  <c r="Z468" i="6"/>
  <c r="Y468" i="6"/>
  <c r="X468" i="6"/>
  <c r="AD468" i="6" s="1"/>
  <c r="V468" i="6"/>
  <c r="T468" i="6"/>
  <c r="S468" i="6"/>
  <c r="R468" i="6"/>
  <c r="Q468" i="6"/>
  <c r="P468" i="6"/>
  <c r="O468" i="6"/>
  <c r="N468" i="6"/>
  <c r="M468" i="6"/>
  <c r="U468" i="6" s="1"/>
  <c r="E468" i="6"/>
  <c r="B468" i="6"/>
  <c r="BK467" i="6"/>
  <c r="BJ467" i="6"/>
  <c r="BC467" i="6"/>
  <c r="BB467" i="6"/>
  <c r="BA467" i="6"/>
  <c r="AZ467" i="6"/>
  <c r="AY467" i="6"/>
  <c r="AX467" i="6"/>
  <c r="AW467" i="6"/>
  <c r="AV467" i="6"/>
  <c r="AU467" i="6"/>
  <c r="AT467" i="6"/>
  <c r="AS467" i="6"/>
  <c r="AR467" i="6"/>
  <c r="AQ467" i="6"/>
  <c r="AP467" i="6"/>
  <c r="AO467" i="6"/>
  <c r="AN467" i="6"/>
  <c r="BD467" i="6" s="1"/>
  <c r="AL467" i="6"/>
  <c r="AK467" i="6"/>
  <c r="AJ467" i="6"/>
  <c r="AI467" i="6"/>
  <c r="AH467" i="6"/>
  <c r="AG467" i="6"/>
  <c r="AM467" i="6" s="1"/>
  <c r="AB467" i="6"/>
  <c r="Z467" i="6"/>
  <c r="Y467" i="6"/>
  <c r="X467" i="6"/>
  <c r="AD467" i="6" s="1"/>
  <c r="V467" i="6"/>
  <c r="T467" i="6"/>
  <c r="S467" i="6"/>
  <c r="R467" i="6"/>
  <c r="Q467" i="6"/>
  <c r="P467" i="6"/>
  <c r="O467" i="6"/>
  <c r="N467" i="6"/>
  <c r="M467" i="6"/>
  <c r="E467" i="6"/>
  <c r="B467" i="6"/>
  <c r="BK466" i="6"/>
  <c r="BJ466" i="6"/>
  <c r="BC466" i="6"/>
  <c r="BB466" i="6"/>
  <c r="BA466" i="6"/>
  <c r="AZ466" i="6"/>
  <c r="AY466" i="6"/>
  <c r="AX466" i="6"/>
  <c r="AW466" i="6"/>
  <c r="AV466" i="6"/>
  <c r="AU466" i="6"/>
  <c r="AT466" i="6"/>
  <c r="AS466" i="6"/>
  <c r="AR466" i="6"/>
  <c r="AQ466" i="6"/>
  <c r="AP466" i="6"/>
  <c r="AO466" i="6"/>
  <c r="AN466" i="6"/>
  <c r="BD466" i="6" s="1"/>
  <c r="AL466" i="6"/>
  <c r="AK466" i="6"/>
  <c r="AJ466" i="6"/>
  <c r="AI466" i="6"/>
  <c r="AH466" i="6"/>
  <c r="AG466" i="6"/>
  <c r="AM466" i="6" s="1"/>
  <c r="AB466" i="6"/>
  <c r="Z466" i="6"/>
  <c r="Y466" i="6"/>
  <c r="X466" i="6"/>
  <c r="AD466" i="6" s="1"/>
  <c r="V466" i="6"/>
  <c r="T466" i="6"/>
  <c r="S466" i="6"/>
  <c r="R466" i="6"/>
  <c r="Q466" i="6"/>
  <c r="P466" i="6"/>
  <c r="O466" i="6"/>
  <c r="N466" i="6"/>
  <c r="M466" i="6"/>
  <c r="E466" i="6"/>
  <c r="B466" i="6"/>
  <c r="BK465" i="6"/>
  <c r="BJ465" i="6"/>
  <c r="BC465" i="6"/>
  <c r="BB465" i="6"/>
  <c r="BA465" i="6"/>
  <c r="AZ465" i="6"/>
  <c r="AY465" i="6"/>
  <c r="AX465" i="6"/>
  <c r="AW465" i="6"/>
  <c r="AV465" i="6"/>
  <c r="AU465" i="6"/>
  <c r="AT465" i="6"/>
  <c r="AS465" i="6"/>
  <c r="AR465" i="6"/>
  <c r="AQ465" i="6"/>
  <c r="AP465" i="6"/>
  <c r="AO465" i="6"/>
  <c r="AN465" i="6"/>
  <c r="BD465" i="6" s="1"/>
  <c r="AL465" i="6"/>
  <c r="AK465" i="6"/>
  <c r="AJ465" i="6"/>
  <c r="AI465" i="6"/>
  <c r="AH465" i="6"/>
  <c r="AG465" i="6"/>
  <c r="AB465" i="6"/>
  <c r="Z465" i="6"/>
  <c r="Y465" i="6"/>
  <c r="X465" i="6"/>
  <c r="AD465" i="6" s="1"/>
  <c r="V465" i="6"/>
  <c r="T465" i="6"/>
  <c r="S465" i="6"/>
  <c r="R465" i="6"/>
  <c r="Q465" i="6"/>
  <c r="P465" i="6"/>
  <c r="O465" i="6"/>
  <c r="N465" i="6"/>
  <c r="M465" i="6"/>
  <c r="U465" i="6" s="1"/>
  <c r="E465" i="6"/>
  <c r="B465" i="6"/>
  <c r="BK464" i="6"/>
  <c r="BJ464" i="6"/>
  <c r="BC464" i="6"/>
  <c r="BB464" i="6"/>
  <c r="BA464" i="6"/>
  <c r="AZ464" i="6"/>
  <c r="AY464" i="6"/>
  <c r="AX464" i="6"/>
  <c r="AW464" i="6"/>
  <c r="AV464" i="6"/>
  <c r="AU464" i="6"/>
  <c r="AT464" i="6"/>
  <c r="AS464" i="6"/>
  <c r="AR464" i="6"/>
  <c r="AQ464" i="6"/>
  <c r="AP464" i="6"/>
  <c r="AO464" i="6"/>
  <c r="AN464" i="6"/>
  <c r="BD464" i="6" s="1"/>
  <c r="AL464" i="6"/>
  <c r="AK464" i="6"/>
  <c r="AJ464" i="6"/>
  <c r="AI464" i="6"/>
  <c r="AH464" i="6"/>
  <c r="AG464" i="6"/>
  <c r="AB464" i="6"/>
  <c r="Z464" i="6"/>
  <c r="Y464" i="6"/>
  <c r="X464" i="6"/>
  <c r="AD464" i="6" s="1"/>
  <c r="V464" i="6"/>
  <c r="T464" i="6"/>
  <c r="S464" i="6"/>
  <c r="R464" i="6"/>
  <c r="Q464" i="6"/>
  <c r="P464" i="6"/>
  <c r="O464" i="6"/>
  <c r="N464" i="6"/>
  <c r="M464" i="6"/>
  <c r="U464" i="6" s="1"/>
  <c r="E464" i="6"/>
  <c r="B464" i="6"/>
  <c r="BK463" i="6"/>
  <c r="BJ463" i="6"/>
  <c r="BC463" i="6"/>
  <c r="BB463" i="6"/>
  <c r="BA463" i="6"/>
  <c r="AZ463" i="6"/>
  <c r="AY463" i="6"/>
  <c r="AX463" i="6"/>
  <c r="AW463" i="6"/>
  <c r="AV463" i="6"/>
  <c r="AU463" i="6"/>
  <c r="AT463" i="6"/>
  <c r="AS463" i="6"/>
  <c r="AR463" i="6"/>
  <c r="AQ463" i="6"/>
  <c r="AP463" i="6"/>
  <c r="AO463" i="6"/>
  <c r="AN463" i="6"/>
  <c r="BD463" i="6" s="1"/>
  <c r="AL463" i="6"/>
  <c r="AK463" i="6"/>
  <c r="AJ463" i="6"/>
  <c r="AI463" i="6"/>
  <c r="AH463" i="6"/>
  <c r="AG463" i="6"/>
  <c r="AM463" i="6" s="1"/>
  <c r="AB463" i="6"/>
  <c r="Z463" i="6"/>
  <c r="Y463" i="6"/>
  <c r="X463" i="6"/>
  <c r="AD463" i="6" s="1"/>
  <c r="V463" i="6"/>
  <c r="T463" i="6"/>
  <c r="S463" i="6"/>
  <c r="R463" i="6"/>
  <c r="Q463" i="6"/>
  <c r="P463" i="6"/>
  <c r="O463" i="6"/>
  <c r="N463" i="6"/>
  <c r="M463" i="6"/>
  <c r="E463" i="6"/>
  <c r="B463" i="6"/>
  <c r="BK462" i="6"/>
  <c r="BJ462" i="6"/>
  <c r="BC462" i="6"/>
  <c r="BB462" i="6"/>
  <c r="BA462" i="6"/>
  <c r="AZ462" i="6"/>
  <c r="AY462" i="6"/>
  <c r="AX462" i="6"/>
  <c r="AW462" i="6"/>
  <c r="AV462" i="6"/>
  <c r="AU462" i="6"/>
  <c r="AT462" i="6"/>
  <c r="AS462" i="6"/>
  <c r="AR462" i="6"/>
  <c r="AQ462" i="6"/>
  <c r="AP462" i="6"/>
  <c r="AO462" i="6"/>
  <c r="AN462" i="6"/>
  <c r="BD462" i="6" s="1"/>
  <c r="AL462" i="6"/>
  <c r="AK462" i="6"/>
  <c r="AJ462" i="6"/>
  <c r="AI462" i="6"/>
  <c r="AH462" i="6"/>
  <c r="AG462" i="6"/>
  <c r="AM462" i="6" s="1"/>
  <c r="AB462" i="6"/>
  <c r="Z462" i="6"/>
  <c r="Y462" i="6"/>
  <c r="X462" i="6"/>
  <c r="AD462" i="6" s="1"/>
  <c r="V462" i="6"/>
  <c r="T462" i="6"/>
  <c r="S462" i="6"/>
  <c r="R462" i="6"/>
  <c r="Q462" i="6"/>
  <c r="P462" i="6"/>
  <c r="O462" i="6"/>
  <c r="N462" i="6"/>
  <c r="M462" i="6"/>
  <c r="E462" i="6"/>
  <c r="B462" i="6"/>
  <c r="BK461" i="6"/>
  <c r="BJ461" i="6"/>
  <c r="BC461" i="6"/>
  <c r="BB461" i="6"/>
  <c r="BA461" i="6"/>
  <c r="AZ461" i="6"/>
  <c r="AY461" i="6"/>
  <c r="AX461" i="6"/>
  <c r="AW461" i="6"/>
  <c r="AV461" i="6"/>
  <c r="AU461" i="6"/>
  <c r="AT461" i="6"/>
  <c r="AS461" i="6"/>
  <c r="AR461" i="6"/>
  <c r="AQ461" i="6"/>
  <c r="AP461" i="6"/>
  <c r="AO461" i="6"/>
  <c r="AN461" i="6"/>
  <c r="BD461" i="6" s="1"/>
  <c r="AL461" i="6"/>
  <c r="AK461" i="6"/>
  <c r="AJ461" i="6"/>
  <c r="AI461" i="6"/>
  <c r="AH461" i="6"/>
  <c r="AG461" i="6"/>
  <c r="AB461" i="6"/>
  <c r="Z461" i="6"/>
  <c r="Y461" i="6"/>
  <c r="X461" i="6"/>
  <c r="AD461" i="6" s="1"/>
  <c r="V461" i="6"/>
  <c r="T461" i="6"/>
  <c r="S461" i="6"/>
  <c r="R461" i="6"/>
  <c r="Q461" i="6"/>
  <c r="P461" i="6"/>
  <c r="O461" i="6"/>
  <c r="N461" i="6"/>
  <c r="M461" i="6"/>
  <c r="U461" i="6" s="1"/>
  <c r="E461" i="6"/>
  <c r="B461" i="6"/>
  <c r="BK460" i="6"/>
  <c r="BJ460" i="6"/>
  <c r="BC460" i="6"/>
  <c r="BB460" i="6"/>
  <c r="BA460" i="6"/>
  <c r="AZ460" i="6"/>
  <c r="AY460" i="6"/>
  <c r="AX460" i="6"/>
  <c r="AW460" i="6"/>
  <c r="AV460" i="6"/>
  <c r="AU460" i="6"/>
  <c r="AT460" i="6"/>
  <c r="AS460" i="6"/>
  <c r="AR460" i="6"/>
  <c r="AQ460" i="6"/>
  <c r="AP460" i="6"/>
  <c r="AO460" i="6"/>
  <c r="AN460" i="6"/>
  <c r="BD460" i="6" s="1"/>
  <c r="AL460" i="6"/>
  <c r="AK460" i="6"/>
  <c r="AJ460" i="6"/>
  <c r="AI460" i="6"/>
  <c r="AH460" i="6"/>
  <c r="AG460" i="6"/>
  <c r="AB460" i="6"/>
  <c r="Z460" i="6"/>
  <c r="Y460" i="6"/>
  <c r="X460" i="6"/>
  <c r="AD460" i="6" s="1"/>
  <c r="V460" i="6"/>
  <c r="T460" i="6"/>
  <c r="S460" i="6"/>
  <c r="R460" i="6"/>
  <c r="Q460" i="6"/>
  <c r="P460" i="6"/>
  <c r="O460" i="6"/>
  <c r="N460" i="6"/>
  <c r="M460" i="6"/>
  <c r="U460" i="6" s="1"/>
  <c r="E460" i="6"/>
  <c r="B460" i="6"/>
  <c r="BK459" i="6"/>
  <c r="BJ459" i="6"/>
  <c r="BC459" i="6"/>
  <c r="BB459" i="6"/>
  <c r="BA459" i="6"/>
  <c r="AZ459" i="6"/>
  <c r="AY459" i="6"/>
  <c r="AX459" i="6"/>
  <c r="AW459" i="6"/>
  <c r="AV459" i="6"/>
  <c r="AU459" i="6"/>
  <c r="AT459" i="6"/>
  <c r="AS459" i="6"/>
  <c r="AR459" i="6"/>
  <c r="AQ459" i="6"/>
  <c r="AP459" i="6"/>
  <c r="AO459" i="6"/>
  <c r="AN459" i="6"/>
  <c r="BD459" i="6" s="1"/>
  <c r="AL459" i="6"/>
  <c r="AK459" i="6"/>
  <c r="AJ459" i="6"/>
  <c r="AI459" i="6"/>
  <c r="AH459" i="6"/>
  <c r="AG459" i="6"/>
  <c r="AM459" i="6" s="1"/>
  <c r="AB459" i="6"/>
  <c r="Z459" i="6"/>
  <c r="Y459" i="6"/>
  <c r="X459" i="6"/>
  <c r="AD459" i="6" s="1"/>
  <c r="V459" i="6"/>
  <c r="T459" i="6"/>
  <c r="S459" i="6"/>
  <c r="R459" i="6"/>
  <c r="Q459" i="6"/>
  <c r="P459" i="6"/>
  <c r="O459" i="6"/>
  <c r="N459" i="6"/>
  <c r="M459" i="6"/>
  <c r="E459" i="6"/>
  <c r="B459" i="6"/>
  <c r="BK458" i="6"/>
  <c r="BJ458" i="6"/>
  <c r="BC458" i="6"/>
  <c r="BB458" i="6"/>
  <c r="BA458" i="6"/>
  <c r="AZ458" i="6"/>
  <c r="AY458" i="6"/>
  <c r="AX458" i="6"/>
  <c r="AW458" i="6"/>
  <c r="AV458" i="6"/>
  <c r="AU458" i="6"/>
  <c r="AT458" i="6"/>
  <c r="AS458" i="6"/>
  <c r="AR458" i="6"/>
  <c r="AQ458" i="6"/>
  <c r="AP458" i="6"/>
  <c r="AO458" i="6"/>
  <c r="AN458" i="6"/>
  <c r="BD458" i="6" s="1"/>
  <c r="AL458" i="6"/>
  <c r="AK458" i="6"/>
  <c r="AJ458" i="6"/>
  <c r="AI458" i="6"/>
  <c r="AH458" i="6"/>
  <c r="AG458" i="6"/>
  <c r="AM458" i="6" s="1"/>
  <c r="AB458" i="6"/>
  <c r="Z458" i="6"/>
  <c r="Y458" i="6"/>
  <c r="X458" i="6"/>
  <c r="AD458" i="6" s="1"/>
  <c r="V458" i="6"/>
  <c r="T458" i="6"/>
  <c r="S458" i="6"/>
  <c r="R458" i="6"/>
  <c r="Q458" i="6"/>
  <c r="P458" i="6"/>
  <c r="O458" i="6"/>
  <c r="N458" i="6"/>
  <c r="M458" i="6"/>
  <c r="E458" i="6"/>
  <c r="B458" i="6"/>
  <c r="BK457" i="6"/>
  <c r="BJ457" i="6"/>
  <c r="BC457" i="6"/>
  <c r="BB457" i="6"/>
  <c r="BA457" i="6"/>
  <c r="AZ457" i="6"/>
  <c r="AY457" i="6"/>
  <c r="AX457" i="6"/>
  <c r="AW457" i="6"/>
  <c r="AV457" i="6"/>
  <c r="AU457" i="6"/>
  <c r="AT457" i="6"/>
  <c r="AS457" i="6"/>
  <c r="AR457" i="6"/>
  <c r="AQ457" i="6"/>
  <c r="AP457" i="6"/>
  <c r="AO457" i="6"/>
  <c r="AN457" i="6"/>
  <c r="BD457" i="6" s="1"/>
  <c r="AL457" i="6"/>
  <c r="AK457" i="6"/>
  <c r="AJ457" i="6"/>
  <c r="AI457" i="6"/>
  <c r="AH457" i="6"/>
  <c r="AG457" i="6"/>
  <c r="AB457" i="6"/>
  <c r="Z457" i="6"/>
  <c r="Y457" i="6"/>
  <c r="X457" i="6"/>
  <c r="AD457" i="6" s="1"/>
  <c r="V457" i="6"/>
  <c r="T457" i="6"/>
  <c r="S457" i="6"/>
  <c r="R457" i="6"/>
  <c r="Q457" i="6"/>
  <c r="P457" i="6"/>
  <c r="O457" i="6"/>
  <c r="N457" i="6"/>
  <c r="M457" i="6"/>
  <c r="U457" i="6" s="1"/>
  <c r="E457" i="6"/>
  <c r="B457" i="6"/>
  <c r="BK456" i="6"/>
  <c r="BJ456" i="6"/>
  <c r="BC456" i="6"/>
  <c r="BB456" i="6"/>
  <c r="BA456" i="6"/>
  <c r="AZ456" i="6"/>
  <c r="AY456" i="6"/>
  <c r="AX456" i="6"/>
  <c r="AW456" i="6"/>
  <c r="AV456" i="6"/>
  <c r="AU456" i="6"/>
  <c r="AT456" i="6"/>
  <c r="AS456" i="6"/>
  <c r="AR456" i="6"/>
  <c r="AQ456" i="6"/>
  <c r="AP456" i="6"/>
  <c r="AO456" i="6"/>
  <c r="AN456" i="6"/>
  <c r="BD456" i="6" s="1"/>
  <c r="AL456" i="6"/>
  <c r="AK456" i="6"/>
  <c r="AJ456" i="6"/>
  <c r="AI456" i="6"/>
  <c r="AH456" i="6"/>
  <c r="AG456" i="6"/>
  <c r="AB456" i="6"/>
  <c r="Z456" i="6"/>
  <c r="Y456" i="6"/>
  <c r="X456" i="6"/>
  <c r="AD456" i="6" s="1"/>
  <c r="V456" i="6"/>
  <c r="T456" i="6"/>
  <c r="S456" i="6"/>
  <c r="R456" i="6"/>
  <c r="Q456" i="6"/>
  <c r="P456" i="6"/>
  <c r="O456" i="6"/>
  <c r="N456" i="6"/>
  <c r="M456" i="6"/>
  <c r="U456" i="6" s="1"/>
  <c r="E456" i="6"/>
  <c r="B456" i="6"/>
  <c r="BK455" i="6"/>
  <c r="BJ455" i="6"/>
  <c r="BC455" i="6"/>
  <c r="BB455" i="6"/>
  <c r="BA455" i="6"/>
  <c r="AZ455" i="6"/>
  <c r="AY455" i="6"/>
  <c r="AX455" i="6"/>
  <c r="AW455" i="6"/>
  <c r="AV455" i="6"/>
  <c r="AU455" i="6"/>
  <c r="AT455" i="6"/>
  <c r="AS455" i="6"/>
  <c r="AR455" i="6"/>
  <c r="AQ455" i="6"/>
  <c r="AP455" i="6"/>
  <c r="AO455" i="6"/>
  <c r="AN455" i="6"/>
  <c r="BD455" i="6" s="1"/>
  <c r="AL455" i="6"/>
  <c r="AK455" i="6"/>
  <c r="AJ455" i="6"/>
  <c r="AI455" i="6"/>
  <c r="AH455" i="6"/>
  <c r="AG455" i="6"/>
  <c r="AM455" i="6" s="1"/>
  <c r="AB455" i="6"/>
  <c r="Z455" i="6"/>
  <c r="Y455" i="6"/>
  <c r="X455" i="6"/>
  <c r="AD455" i="6" s="1"/>
  <c r="V455" i="6"/>
  <c r="T455" i="6"/>
  <c r="S455" i="6"/>
  <c r="R455" i="6"/>
  <c r="Q455" i="6"/>
  <c r="P455" i="6"/>
  <c r="O455" i="6"/>
  <c r="N455" i="6"/>
  <c r="M455" i="6"/>
  <c r="E455" i="6"/>
  <c r="B455" i="6"/>
  <c r="BK454" i="6"/>
  <c r="BJ454" i="6"/>
  <c r="BC454" i="6"/>
  <c r="BB454" i="6"/>
  <c r="BA454" i="6"/>
  <c r="AZ454" i="6"/>
  <c r="AY454" i="6"/>
  <c r="AX454" i="6"/>
  <c r="AW454" i="6"/>
  <c r="AV454" i="6"/>
  <c r="AU454" i="6"/>
  <c r="AT454" i="6"/>
  <c r="AS454" i="6"/>
  <c r="AR454" i="6"/>
  <c r="AQ454" i="6"/>
  <c r="AP454" i="6"/>
  <c r="AO454" i="6"/>
  <c r="AN454" i="6"/>
  <c r="BD454" i="6" s="1"/>
  <c r="AL454" i="6"/>
  <c r="AK454" i="6"/>
  <c r="AJ454" i="6"/>
  <c r="AI454" i="6"/>
  <c r="AH454" i="6"/>
  <c r="AG454" i="6"/>
  <c r="AM454" i="6" s="1"/>
  <c r="AB454" i="6"/>
  <c r="Z454" i="6"/>
  <c r="Y454" i="6"/>
  <c r="X454" i="6"/>
  <c r="AD454" i="6" s="1"/>
  <c r="V454" i="6"/>
  <c r="T454" i="6"/>
  <c r="S454" i="6"/>
  <c r="R454" i="6"/>
  <c r="Q454" i="6"/>
  <c r="P454" i="6"/>
  <c r="O454" i="6"/>
  <c r="N454" i="6"/>
  <c r="M454" i="6"/>
  <c r="E454" i="6"/>
  <c r="B454" i="6"/>
  <c r="BK453" i="6"/>
  <c r="BJ453" i="6"/>
  <c r="BC453" i="6"/>
  <c r="BB453" i="6"/>
  <c r="BA453" i="6"/>
  <c r="AZ453" i="6"/>
  <c r="AY453" i="6"/>
  <c r="AX453" i="6"/>
  <c r="AW453" i="6"/>
  <c r="AV453" i="6"/>
  <c r="AU453" i="6"/>
  <c r="AT453" i="6"/>
  <c r="AS453" i="6"/>
  <c r="AR453" i="6"/>
  <c r="AQ453" i="6"/>
  <c r="AP453" i="6"/>
  <c r="AO453" i="6"/>
  <c r="AN453" i="6"/>
  <c r="BD453" i="6" s="1"/>
  <c r="AL453" i="6"/>
  <c r="AK453" i="6"/>
  <c r="AJ453" i="6"/>
  <c r="AI453" i="6"/>
  <c r="AH453" i="6"/>
  <c r="AG453" i="6"/>
  <c r="AB453" i="6"/>
  <c r="Z453" i="6"/>
  <c r="Y453" i="6"/>
  <c r="X453" i="6"/>
  <c r="AD453" i="6" s="1"/>
  <c r="V453" i="6"/>
  <c r="T453" i="6"/>
  <c r="S453" i="6"/>
  <c r="R453" i="6"/>
  <c r="Q453" i="6"/>
  <c r="P453" i="6"/>
  <c r="O453" i="6"/>
  <c r="N453" i="6"/>
  <c r="M453" i="6"/>
  <c r="U453" i="6" s="1"/>
  <c r="E453" i="6"/>
  <c r="B453" i="6"/>
  <c r="BK452" i="6"/>
  <c r="BJ452" i="6"/>
  <c r="BC452" i="6"/>
  <c r="BB452" i="6"/>
  <c r="BA452" i="6"/>
  <c r="AZ452" i="6"/>
  <c r="AY452" i="6"/>
  <c r="AX452" i="6"/>
  <c r="AW452" i="6"/>
  <c r="AV452" i="6"/>
  <c r="AU452" i="6"/>
  <c r="AT452" i="6"/>
  <c r="AS452" i="6"/>
  <c r="AR452" i="6"/>
  <c r="AQ452" i="6"/>
  <c r="AP452" i="6"/>
  <c r="AO452" i="6"/>
  <c r="AN452" i="6"/>
  <c r="BD452" i="6" s="1"/>
  <c r="AL452" i="6"/>
  <c r="AK452" i="6"/>
  <c r="AJ452" i="6"/>
  <c r="AI452" i="6"/>
  <c r="AH452" i="6"/>
  <c r="AG452" i="6"/>
  <c r="AB452" i="6"/>
  <c r="Z452" i="6"/>
  <c r="Y452" i="6"/>
  <c r="X452" i="6"/>
  <c r="AD452" i="6" s="1"/>
  <c r="V452" i="6"/>
  <c r="T452" i="6"/>
  <c r="S452" i="6"/>
  <c r="R452" i="6"/>
  <c r="Q452" i="6"/>
  <c r="P452" i="6"/>
  <c r="O452" i="6"/>
  <c r="N452" i="6"/>
  <c r="M452" i="6"/>
  <c r="U452" i="6" s="1"/>
  <c r="E452" i="6"/>
  <c r="B452" i="6"/>
  <c r="BK451" i="6"/>
  <c r="BJ451" i="6"/>
  <c r="BC451" i="6"/>
  <c r="BB451" i="6"/>
  <c r="BA451" i="6"/>
  <c r="AZ451" i="6"/>
  <c r="AY451" i="6"/>
  <c r="AX451" i="6"/>
  <c r="AW451" i="6"/>
  <c r="AV451" i="6"/>
  <c r="AU451" i="6"/>
  <c r="AT451" i="6"/>
  <c r="AS451" i="6"/>
  <c r="AR451" i="6"/>
  <c r="AQ451" i="6"/>
  <c r="AP451" i="6"/>
  <c r="AO451" i="6"/>
  <c r="AN451" i="6"/>
  <c r="BD451" i="6" s="1"/>
  <c r="AL451" i="6"/>
  <c r="AK451" i="6"/>
  <c r="AJ451" i="6"/>
  <c r="AI451" i="6"/>
  <c r="AH451" i="6"/>
  <c r="AG451" i="6"/>
  <c r="AM451" i="6" s="1"/>
  <c r="AB451" i="6"/>
  <c r="Z451" i="6"/>
  <c r="Y451" i="6"/>
  <c r="X451" i="6"/>
  <c r="AD451" i="6" s="1"/>
  <c r="V451" i="6"/>
  <c r="T451" i="6"/>
  <c r="S451" i="6"/>
  <c r="R451" i="6"/>
  <c r="Q451" i="6"/>
  <c r="P451" i="6"/>
  <c r="O451" i="6"/>
  <c r="N451" i="6"/>
  <c r="M451" i="6"/>
  <c r="E451" i="6"/>
  <c r="B451" i="6"/>
  <c r="BK450" i="6"/>
  <c r="BJ450" i="6"/>
  <c r="BC450" i="6"/>
  <c r="BB450" i="6"/>
  <c r="BA450" i="6"/>
  <c r="AZ450" i="6"/>
  <c r="AY450" i="6"/>
  <c r="AX450" i="6"/>
  <c r="AW450" i="6"/>
  <c r="AV450" i="6"/>
  <c r="AU450" i="6"/>
  <c r="AT450" i="6"/>
  <c r="AS450" i="6"/>
  <c r="AR450" i="6"/>
  <c r="AQ450" i="6"/>
  <c r="AP450" i="6"/>
  <c r="AO450" i="6"/>
  <c r="AN450" i="6"/>
  <c r="BD450" i="6" s="1"/>
  <c r="AL450" i="6"/>
  <c r="AK450" i="6"/>
  <c r="AJ450" i="6"/>
  <c r="AI450" i="6"/>
  <c r="AH450" i="6"/>
  <c r="AG450" i="6"/>
  <c r="AM450" i="6" s="1"/>
  <c r="AB450" i="6"/>
  <c r="Z450" i="6"/>
  <c r="Y450" i="6"/>
  <c r="X450" i="6"/>
  <c r="AD450" i="6" s="1"/>
  <c r="V450" i="6"/>
  <c r="T450" i="6"/>
  <c r="S450" i="6"/>
  <c r="R450" i="6"/>
  <c r="Q450" i="6"/>
  <c r="P450" i="6"/>
  <c r="O450" i="6"/>
  <c r="N450" i="6"/>
  <c r="M450" i="6"/>
  <c r="E450" i="6"/>
  <c r="B450" i="6"/>
  <c r="BK449" i="6"/>
  <c r="BJ449" i="6"/>
  <c r="BC449" i="6"/>
  <c r="BB449" i="6"/>
  <c r="BA449" i="6"/>
  <c r="AZ449" i="6"/>
  <c r="AY449" i="6"/>
  <c r="AX449" i="6"/>
  <c r="AW449" i="6"/>
  <c r="AV449" i="6"/>
  <c r="AU449" i="6"/>
  <c r="AT449" i="6"/>
  <c r="AS449" i="6"/>
  <c r="AR449" i="6"/>
  <c r="AQ449" i="6"/>
  <c r="AP449" i="6"/>
  <c r="AO449" i="6"/>
  <c r="AN449" i="6"/>
  <c r="BD449" i="6" s="1"/>
  <c r="AL449" i="6"/>
  <c r="AK449" i="6"/>
  <c r="AJ449" i="6"/>
  <c r="AI449" i="6"/>
  <c r="AH449" i="6"/>
  <c r="AG449" i="6"/>
  <c r="AB449" i="6"/>
  <c r="Z449" i="6"/>
  <c r="Y449" i="6"/>
  <c r="X449" i="6"/>
  <c r="AD449" i="6" s="1"/>
  <c r="V449" i="6"/>
  <c r="T449" i="6"/>
  <c r="S449" i="6"/>
  <c r="R449" i="6"/>
  <c r="Q449" i="6"/>
  <c r="P449" i="6"/>
  <c r="O449" i="6"/>
  <c r="N449" i="6"/>
  <c r="M449" i="6"/>
  <c r="U449" i="6" s="1"/>
  <c r="E449" i="6"/>
  <c r="B449" i="6"/>
  <c r="BK448" i="6"/>
  <c r="BJ448" i="6"/>
  <c r="BC448" i="6"/>
  <c r="BB448" i="6"/>
  <c r="BA448" i="6"/>
  <c r="AZ448" i="6"/>
  <c r="AY448" i="6"/>
  <c r="AX448" i="6"/>
  <c r="AW448" i="6"/>
  <c r="AV448" i="6"/>
  <c r="AU448" i="6"/>
  <c r="AT448" i="6"/>
  <c r="AS448" i="6"/>
  <c r="AR448" i="6"/>
  <c r="AQ448" i="6"/>
  <c r="AP448" i="6"/>
  <c r="AO448" i="6"/>
  <c r="AN448" i="6"/>
  <c r="BD448" i="6" s="1"/>
  <c r="AL448" i="6"/>
  <c r="AK448" i="6"/>
  <c r="AJ448" i="6"/>
  <c r="AI448" i="6"/>
  <c r="AH448" i="6"/>
  <c r="AG448" i="6"/>
  <c r="AB448" i="6"/>
  <c r="Z448" i="6"/>
  <c r="Y448" i="6"/>
  <c r="X448" i="6"/>
  <c r="AD448" i="6" s="1"/>
  <c r="V448" i="6"/>
  <c r="T448" i="6"/>
  <c r="S448" i="6"/>
  <c r="R448" i="6"/>
  <c r="Q448" i="6"/>
  <c r="P448" i="6"/>
  <c r="O448" i="6"/>
  <c r="N448" i="6"/>
  <c r="M448" i="6"/>
  <c r="U448" i="6" s="1"/>
  <c r="E448" i="6"/>
  <c r="B448" i="6"/>
  <c r="BK447" i="6"/>
  <c r="BJ447" i="6"/>
  <c r="BC447" i="6"/>
  <c r="BB447" i="6"/>
  <c r="BA447" i="6"/>
  <c r="AZ447" i="6"/>
  <c r="AY447" i="6"/>
  <c r="AX447" i="6"/>
  <c r="AW447" i="6"/>
  <c r="AV447" i="6"/>
  <c r="AU447" i="6"/>
  <c r="AT447" i="6"/>
  <c r="AS447" i="6"/>
  <c r="AR447" i="6"/>
  <c r="AQ447" i="6"/>
  <c r="AP447" i="6"/>
  <c r="AO447" i="6"/>
  <c r="AN447" i="6"/>
  <c r="BD447" i="6" s="1"/>
  <c r="AL447" i="6"/>
  <c r="AK447" i="6"/>
  <c r="AJ447" i="6"/>
  <c r="AI447" i="6"/>
  <c r="AH447" i="6"/>
  <c r="AG447" i="6"/>
  <c r="AM447" i="6" s="1"/>
  <c r="AB447" i="6"/>
  <c r="Z447" i="6"/>
  <c r="Y447" i="6"/>
  <c r="X447" i="6"/>
  <c r="AD447" i="6" s="1"/>
  <c r="V447" i="6"/>
  <c r="T447" i="6"/>
  <c r="S447" i="6"/>
  <c r="R447" i="6"/>
  <c r="Q447" i="6"/>
  <c r="P447" i="6"/>
  <c r="O447" i="6"/>
  <c r="N447" i="6"/>
  <c r="M447" i="6"/>
  <c r="E447" i="6"/>
  <c r="B447" i="6"/>
  <c r="BK446" i="6"/>
  <c r="BJ446" i="6"/>
  <c r="BC446" i="6"/>
  <c r="BB446" i="6"/>
  <c r="BA446" i="6"/>
  <c r="AZ446" i="6"/>
  <c r="AY446" i="6"/>
  <c r="AX446" i="6"/>
  <c r="AW446" i="6"/>
  <c r="AV446" i="6"/>
  <c r="AU446" i="6"/>
  <c r="AT446" i="6"/>
  <c r="AS446" i="6"/>
  <c r="AR446" i="6"/>
  <c r="AQ446" i="6"/>
  <c r="AP446" i="6"/>
  <c r="AO446" i="6"/>
  <c r="AN446" i="6"/>
  <c r="BD446" i="6" s="1"/>
  <c r="AL446" i="6"/>
  <c r="AK446" i="6"/>
  <c r="AJ446" i="6"/>
  <c r="AI446" i="6"/>
  <c r="AH446" i="6"/>
  <c r="AG446" i="6"/>
  <c r="AM446" i="6" s="1"/>
  <c r="AB446" i="6"/>
  <c r="Z446" i="6"/>
  <c r="Y446" i="6"/>
  <c r="X446" i="6"/>
  <c r="AD446" i="6" s="1"/>
  <c r="V446" i="6"/>
  <c r="T446" i="6"/>
  <c r="S446" i="6"/>
  <c r="R446" i="6"/>
  <c r="Q446" i="6"/>
  <c r="P446" i="6"/>
  <c r="O446" i="6"/>
  <c r="N446" i="6"/>
  <c r="M446" i="6"/>
  <c r="E446" i="6"/>
  <c r="B446" i="6"/>
  <c r="BK445" i="6"/>
  <c r="BJ445" i="6"/>
  <c r="BC445" i="6"/>
  <c r="BB445" i="6"/>
  <c r="BA445" i="6"/>
  <c r="AZ445" i="6"/>
  <c r="AY445" i="6"/>
  <c r="AX445" i="6"/>
  <c r="AW445" i="6"/>
  <c r="AV445" i="6"/>
  <c r="AU445" i="6"/>
  <c r="AT445" i="6"/>
  <c r="AS445" i="6"/>
  <c r="AR445" i="6"/>
  <c r="AQ445" i="6"/>
  <c r="AP445" i="6"/>
  <c r="AO445" i="6"/>
  <c r="AN445" i="6"/>
  <c r="BD445" i="6" s="1"/>
  <c r="AL445" i="6"/>
  <c r="AK445" i="6"/>
  <c r="AJ445" i="6"/>
  <c r="AI445" i="6"/>
  <c r="AH445" i="6"/>
  <c r="AG445" i="6"/>
  <c r="AB445" i="6"/>
  <c r="Z445" i="6"/>
  <c r="Y445" i="6"/>
  <c r="X445" i="6"/>
  <c r="AD445" i="6" s="1"/>
  <c r="V445" i="6"/>
  <c r="T445" i="6"/>
  <c r="S445" i="6"/>
  <c r="R445" i="6"/>
  <c r="Q445" i="6"/>
  <c r="P445" i="6"/>
  <c r="O445" i="6"/>
  <c r="N445" i="6"/>
  <c r="M445" i="6"/>
  <c r="U445" i="6" s="1"/>
  <c r="E445" i="6"/>
  <c r="B445" i="6"/>
  <c r="BK444" i="6"/>
  <c r="BJ444" i="6"/>
  <c r="BC444" i="6"/>
  <c r="BB444" i="6"/>
  <c r="BA444" i="6"/>
  <c r="AZ444" i="6"/>
  <c r="AY444" i="6"/>
  <c r="AX444" i="6"/>
  <c r="AW444" i="6"/>
  <c r="AV444" i="6"/>
  <c r="AU444" i="6"/>
  <c r="AT444" i="6"/>
  <c r="AS444" i="6"/>
  <c r="AR444" i="6"/>
  <c r="AQ444" i="6"/>
  <c r="AP444" i="6"/>
  <c r="AO444" i="6"/>
  <c r="AN444" i="6"/>
  <c r="BD444" i="6" s="1"/>
  <c r="AL444" i="6"/>
  <c r="AK444" i="6"/>
  <c r="AJ444" i="6"/>
  <c r="AI444" i="6"/>
  <c r="AH444" i="6"/>
  <c r="AG444" i="6"/>
  <c r="AB444" i="6"/>
  <c r="Z444" i="6"/>
  <c r="Y444" i="6"/>
  <c r="X444" i="6"/>
  <c r="AD444" i="6" s="1"/>
  <c r="V444" i="6"/>
  <c r="T444" i="6"/>
  <c r="S444" i="6"/>
  <c r="R444" i="6"/>
  <c r="Q444" i="6"/>
  <c r="P444" i="6"/>
  <c r="O444" i="6"/>
  <c r="N444" i="6"/>
  <c r="M444" i="6"/>
  <c r="U444" i="6" s="1"/>
  <c r="E444" i="6"/>
  <c r="B444" i="6"/>
  <c r="BK443" i="6"/>
  <c r="BJ443" i="6"/>
  <c r="BC443" i="6"/>
  <c r="BB443" i="6"/>
  <c r="BA443" i="6"/>
  <c r="AZ443" i="6"/>
  <c r="AY443" i="6"/>
  <c r="AX443" i="6"/>
  <c r="AW443" i="6"/>
  <c r="AV443" i="6"/>
  <c r="AU443" i="6"/>
  <c r="AT443" i="6"/>
  <c r="AS443" i="6"/>
  <c r="AR443" i="6"/>
  <c r="AQ443" i="6"/>
  <c r="AP443" i="6"/>
  <c r="AO443" i="6"/>
  <c r="AN443" i="6"/>
  <c r="BD443" i="6" s="1"/>
  <c r="AL443" i="6"/>
  <c r="AK443" i="6"/>
  <c r="AJ443" i="6"/>
  <c r="AI443" i="6"/>
  <c r="AH443" i="6"/>
  <c r="AG443" i="6"/>
  <c r="AM443" i="6" s="1"/>
  <c r="AB443" i="6"/>
  <c r="Z443" i="6"/>
  <c r="Y443" i="6"/>
  <c r="X443" i="6"/>
  <c r="AD443" i="6" s="1"/>
  <c r="V443" i="6"/>
  <c r="T443" i="6"/>
  <c r="S443" i="6"/>
  <c r="R443" i="6"/>
  <c r="Q443" i="6"/>
  <c r="P443" i="6"/>
  <c r="O443" i="6"/>
  <c r="N443" i="6"/>
  <c r="M443" i="6"/>
  <c r="E443" i="6"/>
  <c r="B443" i="6"/>
  <c r="BK442" i="6"/>
  <c r="BJ442" i="6"/>
  <c r="BC442" i="6"/>
  <c r="BB442" i="6"/>
  <c r="BA442" i="6"/>
  <c r="AZ442" i="6"/>
  <c r="AY442" i="6"/>
  <c r="AX442" i="6"/>
  <c r="AW442" i="6"/>
  <c r="AV442" i="6"/>
  <c r="AU442" i="6"/>
  <c r="AT442" i="6"/>
  <c r="AS442" i="6"/>
  <c r="AR442" i="6"/>
  <c r="AQ442" i="6"/>
  <c r="AP442" i="6"/>
  <c r="AO442" i="6"/>
  <c r="AN442" i="6"/>
  <c r="BD442" i="6" s="1"/>
  <c r="AL442" i="6"/>
  <c r="AK442" i="6"/>
  <c r="AJ442" i="6"/>
  <c r="AI442" i="6"/>
  <c r="AH442" i="6"/>
  <c r="AG442" i="6"/>
  <c r="AM442" i="6" s="1"/>
  <c r="AB442" i="6"/>
  <c r="Z442" i="6"/>
  <c r="Y442" i="6"/>
  <c r="X442" i="6"/>
  <c r="AD442" i="6" s="1"/>
  <c r="V442" i="6"/>
  <c r="T442" i="6"/>
  <c r="S442" i="6"/>
  <c r="R442" i="6"/>
  <c r="Q442" i="6"/>
  <c r="P442" i="6"/>
  <c r="O442" i="6"/>
  <c r="N442" i="6"/>
  <c r="M442" i="6"/>
  <c r="E442" i="6"/>
  <c r="B442" i="6"/>
  <c r="BK441" i="6"/>
  <c r="BJ441" i="6"/>
  <c r="BC441" i="6"/>
  <c r="BB441" i="6"/>
  <c r="BA441" i="6"/>
  <c r="AZ441" i="6"/>
  <c r="AY441" i="6"/>
  <c r="AX441" i="6"/>
  <c r="AW441" i="6"/>
  <c r="AV441" i="6"/>
  <c r="AU441" i="6"/>
  <c r="AT441" i="6"/>
  <c r="AS441" i="6"/>
  <c r="AR441" i="6"/>
  <c r="AQ441" i="6"/>
  <c r="AP441" i="6"/>
  <c r="AO441" i="6"/>
  <c r="AN441" i="6"/>
  <c r="BD441" i="6" s="1"/>
  <c r="AL441" i="6"/>
  <c r="AK441" i="6"/>
  <c r="AJ441" i="6"/>
  <c r="AI441" i="6"/>
  <c r="AH441" i="6"/>
  <c r="AG441" i="6"/>
  <c r="AB441" i="6"/>
  <c r="Z441" i="6"/>
  <c r="Y441" i="6"/>
  <c r="X441" i="6"/>
  <c r="AD441" i="6" s="1"/>
  <c r="V441" i="6"/>
  <c r="T441" i="6"/>
  <c r="S441" i="6"/>
  <c r="R441" i="6"/>
  <c r="Q441" i="6"/>
  <c r="P441" i="6"/>
  <c r="O441" i="6"/>
  <c r="N441" i="6"/>
  <c r="M441" i="6"/>
  <c r="U441" i="6" s="1"/>
  <c r="E441" i="6"/>
  <c r="B441" i="6"/>
  <c r="BK440" i="6"/>
  <c r="BJ440" i="6"/>
  <c r="BC440" i="6"/>
  <c r="BB440" i="6"/>
  <c r="BA440" i="6"/>
  <c r="AZ440" i="6"/>
  <c r="AY440" i="6"/>
  <c r="AX440" i="6"/>
  <c r="AW440" i="6"/>
  <c r="AV440" i="6"/>
  <c r="AU440" i="6"/>
  <c r="AT440" i="6"/>
  <c r="AS440" i="6"/>
  <c r="AR440" i="6"/>
  <c r="AQ440" i="6"/>
  <c r="AP440" i="6"/>
  <c r="AO440" i="6"/>
  <c r="AN440" i="6"/>
  <c r="BD440" i="6" s="1"/>
  <c r="AL440" i="6"/>
  <c r="AK440" i="6"/>
  <c r="AJ440" i="6"/>
  <c r="AI440" i="6"/>
  <c r="AH440" i="6"/>
  <c r="AG440" i="6"/>
  <c r="AB440" i="6"/>
  <c r="Z440" i="6"/>
  <c r="Y440" i="6"/>
  <c r="X440" i="6"/>
  <c r="AD440" i="6" s="1"/>
  <c r="V440" i="6"/>
  <c r="T440" i="6"/>
  <c r="S440" i="6"/>
  <c r="R440" i="6"/>
  <c r="Q440" i="6"/>
  <c r="P440" i="6"/>
  <c r="O440" i="6"/>
  <c r="N440" i="6"/>
  <c r="M440" i="6"/>
  <c r="U440" i="6" s="1"/>
  <c r="E440" i="6"/>
  <c r="B440" i="6"/>
  <c r="BK439" i="6"/>
  <c r="BJ439" i="6"/>
  <c r="BC439" i="6"/>
  <c r="BB439" i="6"/>
  <c r="BA439" i="6"/>
  <c r="AZ439" i="6"/>
  <c r="AY439" i="6"/>
  <c r="AX439" i="6"/>
  <c r="AW439" i="6"/>
  <c r="AV439" i="6"/>
  <c r="AU439" i="6"/>
  <c r="AT439" i="6"/>
  <c r="AS439" i="6"/>
  <c r="AR439" i="6"/>
  <c r="AQ439" i="6"/>
  <c r="AP439" i="6"/>
  <c r="AO439" i="6"/>
  <c r="AN439" i="6"/>
  <c r="BD439" i="6" s="1"/>
  <c r="AL439" i="6"/>
  <c r="AK439" i="6"/>
  <c r="AJ439" i="6"/>
  <c r="AI439" i="6"/>
  <c r="AH439" i="6"/>
  <c r="AG439" i="6"/>
  <c r="AM439" i="6" s="1"/>
  <c r="AB439" i="6"/>
  <c r="Z439" i="6"/>
  <c r="Y439" i="6"/>
  <c r="X439" i="6"/>
  <c r="AD439" i="6" s="1"/>
  <c r="V439" i="6"/>
  <c r="T439" i="6"/>
  <c r="S439" i="6"/>
  <c r="R439" i="6"/>
  <c r="Q439" i="6"/>
  <c r="P439" i="6"/>
  <c r="O439" i="6"/>
  <c r="N439" i="6"/>
  <c r="M439" i="6"/>
  <c r="E439" i="6"/>
  <c r="B439" i="6"/>
  <c r="BK438" i="6"/>
  <c r="BJ438" i="6"/>
  <c r="BC438" i="6"/>
  <c r="BB438" i="6"/>
  <c r="BA438" i="6"/>
  <c r="AZ438" i="6"/>
  <c r="AY438" i="6"/>
  <c r="AX438" i="6"/>
  <c r="AW438" i="6"/>
  <c r="AV438" i="6"/>
  <c r="AU438" i="6"/>
  <c r="AT438" i="6"/>
  <c r="AS438" i="6"/>
  <c r="AR438" i="6"/>
  <c r="AQ438" i="6"/>
  <c r="AP438" i="6"/>
  <c r="AO438" i="6"/>
  <c r="AN438" i="6"/>
  <c r="BD438" i="6" s="1"/>
  <c r="AL438" i="6"/>
  <c r="AK438" i="6"/>
  <c r="AJ438" i="6"/>
  <c r="AI438" i="6"/>
  <c r="AH438" i="6"/>
  <c r="AG438" i="6"/>
  <c r="AM438" i="6" s="1"/>
  <c r="AB438" i="6"/>
  <c r="Z438" i="6"/>
  <c r="Y438" i="6"/>
  <c r="X438" i="6"/>
  <c r="AD438" i="6" s="1"/>
  <c r="V438" i="6"/>
  <c r="T438" i="6"/>
  <c r="S438" i="6"/>
  <c r="R438" i="6"/>
  <c r="Q438" i="6"/>
  <c r="P438" i="6"/>
  <c r="O438" i="6"/>
  <c r="N438" i="6"/>
  <c r="M438" i="6"/>
  <c r="E438" i="6"/>
  <c r="B438" i="6"/>
  <c r="BK437" i="6"/>
  <c r="BJ437" i="6"/>
  <c r="BC437" i="6"/>
  <c r="BB437" i="6"/>
  <c r="BA437" i="6"/>
  <c r="AZ437" i="6"/>
  <c r="AY437" i="6"/>
  <c r="AX437" i="6"/>
  <c r="AW437" i="6"/>
  <c r="AV437" i="6"/>
  <c r="AU437" i="6"/>
  <c r="AT437" i="6"/>
  <c r="AS437" i="6"/>
  <c r="AR437" i="6"/>
  <c r="AQ437" i="6"/>
  <c r="AP437" i="6"/>
  <c r="AO437" i="6"/>
  <c r="AN437" i="6"/>
  <c r="BD437" i="6" s="1"/>
  <c r="AL437" i="6"/>
  <c r="AK437" i="6"/>
  <c r="AJ437" i="6"/>
  <c r="AI437" i="6"/>
  <c r="AH437" i="6"/>
  <c r="AG437" i="6"/>
  <c r="AB437" i="6"/>
  <c r="Z437" i="6"/>
  <c r="Y437" i="6"/>
  <c r="X437" i="6"/>
  <c r="AD437" i="6" s="1"/>
  <c r="V437" i="6"/>
  <c r="T437" i="6"/>
  <c r="S437" i="6"/>
  <c r="R437" i="6"/>
  <c r="Q437" i="6"/>
  <c r="P437" i="6"/>
  <c r="O437" i="6"/>
  <c r="N437" i="6"/>
  <c r="M437" i="6"/>
  <c r="U437" i="6" s="1"/>
  <c r="E437" i="6"/>
  <c r="B437" i="6"/>
  <c r="BK436" i="6"/>
  <c r="BJ436" i="6"/>
  <c r="BC436" i="6"/>
  <c r="BB436" i="6"/>
  <c r="BA436" i="6"/>
  <c r="AZ436" i="6"/>
  <c r="AY436" i="6"/>
  <c r="AX436" i="6"/>
  <c r="AW436" i="6"/>
  <c r="AV436" i="6"/>
  <c r="AU436" i="6"/>
  <c r="AT436" i="6"/>
  <c r="AS436" i="6"/>
  <c r="AR436" i="6"/>
  <c r="AQ436" i="6"/>
  <c r="AP436" i="6"/>
  <c r="AO436" i="6"/>
  <c r="AN436" i="6"/>
  <c r="BD436" i="6" s="1"/>
  <c r="AL436" i="6"/>
  <c r="AK436" i="6"/>
  <c r="AJ436" i="6"/>
  <c r="AI436" i="6"/>
  <c r="AH436" i="6"/>
  <c r="AG436" i="6"/>
  <c r="AB436" i="6"/>
  <c r="Z436" i="6"/>
  <c r="Y436" i="6"/>
  <c r="X436" i="6"/>
  <c r="AD436" i="6" s="1"/>
  <c r="V436" i="6"/>
  <c r="T436" i="6"/>
  <c r="S436" i="6"/>
  <c r="R436" i="6"/>
  <c r="Q436" i="6"/>
  <c r="P436" i="6"/>
  <c r="O436" i="6"/>
  <c r="N436" i="6"/>
  <c r="M436" i="6"/>
  <c r="U436" i="6" s="1"/>
  <c r="E436" i="6"/>
  <c r="B436" i="6"/>
  <c r="BK435" i="6"/>
  <c r="BJ435" i="6"/>
  <c r="BC435" i="6"/>
  <c r="BB435" i="6"/>
  <c r="BA435" i="6"/>
  <c r="AZ435" i="6"/>
  <c r="AY435" i="6"/>
  <c r="AX435" i="6"/>
  <c r="AW435" i="6"/>
  <c r="AV435" i="6"/>
  <c r="AU435" i="6"/>
  <c r="AT435" i="6"/>
  <c r="AS435" i="6"/>
  <c r="AR435" i="6"/>
  <c r="AQ435" i="6"/>
  <c r="AP435" i="6"/>
  <c r="AO435" i="6"/>
  <c r="AN435" i="6"/>
  <c r="BD435" i="6" s="1"/>
  <c r="AL435" i="6"/>
  <c r="AK435" i="6"/>
  <c r="AJ435" i="6"/>
  <c r="AI435" i="6"/>
  <c r="AH435" i="6"/>
  <c r="AG435" i="6"/>
  <c r="AM435" i="6" s="1"/>
  <c r="AB435" i="6"/>
  <c r="Z435" i="6"/>
  <c r="Y435" i="6"/>
  <c r="X435" i="6"/>
  <c r="AD435" i="6" s="1"/>
  <c r="V435" i="6"/>
  <c r="T435" i="6"/>
  <c r="S435" i="6"/>
  <c r="R435" i="6"/>
  <c r="Q435" i="6"/>
  <c r="P435" i="6"/>
  <c r="O435" i="6"/>
  <c r="N435" i="6"/>
  <c r="M435" i="6"/>
  <c r="E435" i="6"/>
  <c r="B435" i="6"/>
  <c r="BK434" i="6"/>
  <c r="BJ434" i="6"/>
  <c r="BC434" i="6"/>
  <c r="BB434" i="6"/>
  <c r="BA434" i="6"/>
  <c r="AZ434" i="6"/>
  <c r="AY434" i="6"/>
  <c r="AX434" i="6"/>
  <c r="AW434" i="6"/>
  <c r="AV434" i="6"/>
  <c r="AU434" i="6"/>
  <c r="AT434" i="6"/>
  <c r="AS434" i="6"/>
  <c r="AR434" i="6"/>
  <c r="AQ434" i="6"/>
  <c r="AP434" i="6"/>
  <c r="AO434" i="6"/>
  <c r="AN434" i="6"/>
  <c r="BD434" i="6" s="1"/>
  <c r="AL434" i="6"/>
  <c r="AK434" i="6"/>
  <c r="AJ434" i="6"/>
  <c r="AI434" i="6"/>
  <c r="AH434" i="6"/>
  <c r="AG434" i="6"/>
  <c r="AM434" i="6" s="1"/>
  <c r="AB434" i="6"/>
  <c r="Z434" i="6"/>
  <c r="Y434" i="6"/>
  <c r="X434" i="6"/>
  <c r="AD434" i="6" s="1"/>
  <c r="V434" i="6"/>
  <c r="T434" i="6"/>
  <c r="S434" i="6"/>
  <c r="R434" i="6"/>
  <c r="Q434" i="6"/>
  <c r="P434" i="6"/>
  <c r="O434" i="6"/>
  <c r="N434" i="6"/>
  <c r="M434" i="6"/>
  <c r="E434" i="6"/>
  <c r="B434" i="6"/>
  <c r="BK433" i="6"/>
  <c r="BJ433" i="6"/>
  <c r="BC433" i="6"/>
  <c r="BB433" i="6"/>
  <c r="BA433" i="6"/>
  <c r="AZ433" i="6"/>
  <c r="AY433" i="6"/>
  <c r="AX433" i="6"/>
  <c r="AW433" i="6"/>
  <c r="AV433" i="6"/>
  <c r="AU433" i="6"/>
  <c r="AT433" i="6"/>
  <c r="AS433" i="6"/>
  <c r="AR433" i="6"/>
  <c r="AQ433" i="6"/>
  <c r="AP433" i="6"/>
  <c r="AO433" i="6"/>
  <c r="AN433" i="6"/>
  <c r="BD433" i="6" s="1"/>
  <c r="AL433" i="6"/>
  <c r="AK433" i="6"/>
  <c r="AJ433" i="6"/>
  <c r="AI433" i="6"/>
  <c r="AH433" i="6"/>
  <c r="AG433" i="6"/>
  <c r="AB433" i="6"/>
  <c r="Z433" i="6"/>
  <c r="Y433" i="6"/>
  <c r="X433" i="6"/>
  <c r="AD433" i="6" s="1"/>
  <c r="V433" i="6"/>
  <c r="T433" i="6"/>
  <c r="S433" i="6"/>
  <c r="R433" i="6"/>
  <c r="Q433" i="6"/>
  <c r="P433" i="6"/>
  <c r="O433" i="6"/>
  <c r="N433" i="6"/>
  <c r="M433" i="6"/>
  <c r="U433" i="6" s="1"/>
  <c r="E433" i="6"/>
  <c r="B433" i="6"/>
  <c r="BK432" i="6"/>
  <c r="BJ432" i="6"/>
  <c r="BC432" i="6"/>
  <c r="BB432" i="6"/>
  <c r="BA432" i="6"/>
  <c r="AZ432" i="6"/>
  <c r="AY432" i="6"/>
  <c r="AX432" i="6"/>
  <c r="AW432" i="6"/>
  <c r="AV432" i="6"/>
  <c r="AU432" i="6"/>
  <c r="AT432" i="6"/>
  <c r="AS432" i="6"/>
  <c r="AR432" i="6"/>
  <c r="AQ432" i="6"/>
  <c r="AP432" i="6"/>
  <c r="AO432" i="6"/>
  <c r="AN432" i="6"/>
  <c r="BD432" i="6" s="1"/>
  <c r="AL432" i="6"/>
  <c r="AK432" i="6"/>
  <c r="AJ432" i="6"/>
  <c r="AI432" i="6"/>
  <c r="AH432" i="6"/>
  <c r="AG432" i="6"/>
  <c r="AB432" i="6"/>
  <c r="Z432" i="6"/>
  <c r="Y432" i="6"/>
  <c r="X432" i="6"/>
  <c r="AD432" i="6" s="1"/>
  <c r="V432" i="6"/>
  <c r="T432" i="6"/>
  <c r="S432" i="6"/>
  <c r="R432" i="6"/>
  <c r="Q432" i="6"/>
  <c r="P432" i="6"/>
  <c r="O432" i="6"/>
  <c r="N432" i="6"/>
  <c r="M432" i="6"/>
  <c r="U432" i="6" s="1"/>
  <c r="E432" i="6"/>
  <c r="B432" i="6"/>
  <c r="BK431" i="6"/>
  <c r="BJ431" i="6"/>
  <c r="BC431" i="6"/>
  <c r="BB431" i="6"/>
  <c r="BA431" i="6"/>
  <c r="AZ431" i="6"/>
  <c r="AY431" i="6"/>
  <c r="AX431" i="6"/>
  <c r="AW431" i="6"/>
  <c r="AV431" i="6"/>
  <c r="AU431" i="6"/>
  <c r="AT431" i="6"/>
  <c r="AS431" i="6"/>
  <c r="AR431" i="6"/>
  <c r="AQ431" i="6"/>
  <c r="AP431" i="6"/>
  <c r="AO431" i="6"/>
  <c r="AN431" i="6"/>
  <c r="BD431" i="6" s="1"/>
  <c r="AL431" i="6"/>
  <c r="AK431" i="6"/>
  <c r="AJ431" i="6"/>
  <c r="AI431" i="6"/>
  <c r="AH431" i="6"/>
  <c r="AG431" i="6"/>
  <c r="AM431" i="6" s="1"/>
  <c r="AB431" i="6"/>
  <c r="Z431" i="6"/>
  <c r="Y431" i="6"/>
  <c r="X431" i="6"/>
  <c r="AD431" i="6" s="1"/>
  <c r="V431" i="6"/>
  <c r="T431" i="6"/>
  <c r="S431" i="6"/>
  <c r="R431" i="6"/>
  <c r="Q431" i="6"/>
  <c r="P431" i="6"/>
  <c r="O431" i="6"/>
  <c r="N431" i="6"/>
  <c r="M431" i="6"/>
  <c r="E431" i="6"/>
  <c r="B431" i="6"/>
  <c r="BK430" i="6"/>
  <c r="BJ430" i="6"/>
  <c r="BC430" i="6"/>
  <c r="BB430" i="6"/>
  <c r="BA430" i="6"/>
  <c r="AZ430" i="6"/>
  <c r="AY430" i="6"/>
  <c r="AX430" i="6"/>
  <c r="AW430" i="6"/>
  <c r="AV430" i="6"/>
  <c r="AU430" i="6"/>
  <c r="AT430" i="6"/>
  <c r="AS430" i="6"/>
  <c r="AR430" i="6"/>
  <c r="AQ430" i="6"/>
  <c r="AP430" i="6"/>
  <c r="AO430" i="6"/>
  <c r="AN430" i="6"/>
  <c r="BD430" i="6" s="1"/>
  <c r="AL430" i="6"/>
  <c r="AK430" i="6"/>
  <c r="AJ430" i="6"/>
  <c r="AI430" i="6"/>
  <c r="AH430" i="6"/>
  <c r="AG430" i="6"/>
  <c r="AM430" i="6" s="1"/>
  <c r="AB430" i="6"/>
  <c r="Z430" i="6"/>
  <c r="Y430" i="6"/>
  <c r="X430" i="6"/>
  <c r="AD430" i="6" s="1"/>
  <c r="V430" i="6"/>
  <c r="T430" i="6"/>
  <c r="S430" i="6"/>
  <c r="R430" i="6"/>
  <c r="Q430" i="6"/>
  <c r="P430" i="6"/>
  <c r="O430" i="6"/>
  <c r="N430" i="6"/>
  <c r="M430" i="6"/>
  <c r="E430" i="6"/>
  <c r="B430" i="6"/>
  <c r="BK429" i="6"/>
  <c r="BJ429" i="6"/>
  <c r="BC429" i="6"/>
  <c r="BB429" i="6"/>
  <c r="BA429" i="6"/>
  <c r="AZ429" i="6"/>
  <c r="AY429" i="6"/>
  <c r="AX429" i="6"/>
  <c r="AW429" i="6"/>
  <c r="AV429" i="6"/>
  <c r="AU429" i="6"/>
  <c r="AT429" i="6"/>
  <c r="AS429" i="6"/>
  <c r="AR429" i="6"/>
  <c r="AQ429" i="6"/>
  <c r="AP429" i="6"/>
  <c r="AO429" i="6"/>
  <c r="AN429" i="6"/>
  <c r="BD429" i="6" s="1"/>
  <c r="AL429" i="6"/>
  <c r="AK429" i="6"/>
  <c r="AJ429" i="6"/>
  <c r="AI429" i="6"/>
  <c r="AH429" i="6"/>
  <c r="AG429" i="6"/>
  <c r="AB429" i="6"/>
  <c r="Z429" i="6"/>
  <c r="Y429" i="6"/>
  <c r="X429" i="6"/>
  <c r="AD429" i="6" s="1"/>
  <c r="V429" i="6"/>
  <c r="T429" i="6"/>
  <c r="S429" i="6"/>
  <c r="R429" i="6"/>
  <c r="Q429" i="6"/>
  <c r="P429" i="6"/>
  <c r="O429" i="6"/>
  <c r="N429" i="6"/>
  <c r="M429" i="6"/>
  <c r="U429" i="6" s="1"/>
  <c r="E429" i="6"/>
  <c r="B429" i="6"/>
  <c r="BK428" i="6"/>
  <c r="BJ428" i="6"/>
  <c r="BC428" i="6"/>
  <c r="BB428" i="6"/>
  <c r="BA428" i="6"/>
  <c r="AZ428" i="6"/>
  <c r="AY428" i="6"/>
  <c r="AX428" i="6"/>
  <c r="AW428" i="6"/>
  <c r="AV428" i="6"/>
  <c r="AU428" i="6"/>
  <c r="AT428" i="6"/>
  <c r="AS428" i="6"/>
  <c r="AR428" i="6"/>
  <c r="AQ428" i="6"/>
  <c r="AP428" i="6"/>
  <c r="AO428" i="6"/>
  <c r="AN428" i="6"/>
  <c r="BD428" i="6" s="1"/>
  <c r="AL428" i="6"/>
  <c r="AK428" i="6"/>
  <c r="AJ428" i="6"/>
  <c r="AI428" i="6"/>
  <c r="AH428" i="6"/>
  <c r="AG428" i="6"/>
  <c r="AB428" i="6"/>
  <c r="Z428" i="6"/>
  <c r="Y428" i="6"/>
  <c r="X428" i="6"/>
  <c r="AD428" i="6" s="1"/>
  <c r="V428" i="6"/>
  <c r="T428" i="6"/>
  <c r="S428" i="6"/>
  <c r="R428" i="6"/>
  <c r="Q428" i="6"/>
  <c r="P428" i="6"/>
  <c r="O428" i="6"/>
  <c r="N428" i="6"/>
  <c r="M428" i="6"/>
  <c r="U428" i="6" s="1"/>
  <c r="E428" i="6"/>
  <c r="B428" i="6"/>
  <c r="BK427" i="6"/>
  <c r="BJ427" i="6"/>
  <c r="BC427" i="6"/>
  <c r="BB427" i="6"/>
  <c r="BA427" i="6"/>
  <c r="AZ427" i="6"/>
  <c r="AY427" i="6"/>
  <c r="AX427" i="6"/>
  <c r="AW427" i="6"/>
  <c r="AV427" i="6"/>
  <c r="AU427" i="6"/>
  <c r="AT427" i="6"/>
  <c r="AS427" i="6"/>
  <c r="AR427" i="6"/>
  <c r="AQ427" i="6"/>
  <c r="AP427" i="6"/>
  <c r="AO427" i="6"/>
  <c r="AN427" i="6"/>
  <c r="BD427" i="6" s="1"/>
  <c r="AL427" i="6"/>
  <c r="AK427" i="6"/>
  <c r="AJ427" i="6"/>
  <c r="AI427" i="6"/>
  <c r="AH427" i="6"/>
  <c r="AG427" i="6"/>
  <c r="AM427" i="6" s="1"/>
  <c r="AB427" i="6"/>
  <c r="Z427" i="6"/>
  <c r="Y427" i="6"/>
  <c r="X427" i="6"/>
  <c r="AD427" i="6" s="1"/>
  <c r="V427" i="6"/>
  <c r="T427" i="6"/>
  <c r="S427" i="6"/>
  <c r="R427" i="6"/>
  <c r="Q427" i="6"/>
  <c r="P427" i="6"/>
  <c r="O427" i="6"/>
  <c r="N427" i="6"/>
  <c r="M427" i="6"/>
  <c r="E427" i="6"/>
  <c r="B427" i="6"/>
  <c r="BK426" i="6"/>
  <c r="BJ426" i="6"/>
  <c r="BC426" i="6"/>
  <c r="BB426" i="6"/>
  <c r="BA426" i="6"/>
  <c r="AZ426" i="6"/>
  <c r="AY426" i="6"/>
  <c r="AX426" i="6"/>
  <c r="AW426" i="6"/>
  <c r="AV426" i="6"/>
  <c r="AU426" i="6"/>
  <c r="AT426" i="6"/>
  <c r="AS426" i="6"/>
  <c r="AR426" i="6"/>
  <c r="AQ426" i="6"/>
  <c r="AP426" i="6"/>
  <c r="AO426" i="6"/>
  <c r="AN426" i="6"/>
  <c r="BD426" i="6" s="1"/>
  <c r="AL426" i="6"/>
  <c r="AK426" i="6"/>
  <c r="AJ426" i="6"/>
  <c r="AI426" i="6"/>
  <c r="AH426" i="6"/>
  <c r="AG426" i="6"/>
  <c r="AM426" i="6" s="1"/>
  <c r="AB426" i="6"/>
  <c r="Z426" i="6"/>
  <c r="Y426" i="6"/>
  <c r="X426" i="6"/>
  <c r="AD426" i="6" s="1"/>
  <c r="V426" i="6"/>
  <c r="T426" i="6"/>
  <c r="S426" i="6"/>
  <c r="R426" i="6"/>
  <c r="Q426" i="6"/>
  <c r="P426" i="6"/>
  <c r="O426" i="6"/>
  <c r="N426" i="6"/>
  <c r="M426" i="6"/>
  <c r="E426" i="6"/>
  <c r="B426" i="6"/>
  <c r="BK425" i="6"/>
  <c r="BJ425" i="6"/>
  <c r="BC425" i="6"/>
  <c r="BB425" i="6"/>
  <c r="BA425" i="6"/>
  <c r="AZ425" i="6"/>
  <c r="AY425" i="6"/>
  <c r="AX425" i="6"/>
  <c r="AW425" i="6"/>
  <c r="AV425" i="6"/>
  <c r="AU425" i="6"/>
  <c r="AT425" i="6"/>
  <c r="AS425" i="6"/>
  <c r="AR425" i="6"/>
  <c r="AQ425" i="6"/>
  <c r="AP425" i="6"/>
  <c r="AO425" i="6"/>
  <c r="AN425" i="6"/>
  <c r="BD425" i="6" s="1"/>
  <c r="AL425" i="6"/>
  <c r="AK425" i="6"/>
  <c r="AJ425" i="6"/>
  <c r="AI425" i="6"/>
  <c r="AH425" i="6"/>
  <c r="AG425" i="6"/>
  <c r="AB425" i="6"/>
  <c r="Z425" i="6"/>
  <c r="Y425" i="6"/>
  <c r="X425" i="6"/>
  <c r="AD425" i="6" s="1"/>
  <c r="V425" i="6"/>
  <c r="T425" i="6"/>
  <c r="S425" i="6"/>
  <c r="R425" i="6"/>
  <c r="Q425" i="6"/>
  <c r="P425" i="6"/>
  <c r="O425" i="6"/>
  <c r="N425" i="6"/>
  <c r="M425" i="6"/>
  <c r="U425" i="6" s="1"/>
  <c r="E425" i="6"/>
  <c r="B425" i="6"/>
  <c r="BK424" i="6"/>
  <c r="BJ424" i="6"/>
  <c r="BC424" i="6"/>
  <c r="BB424" i="6"/>
  <c r="BA424" i="6"/>
  <c r="AZ424" i="6"/>
  <c r="AY424" i="6"/>
  <c r="AX424" i="6"/>
  <c r="AW424" i="6"/>
  <c r="AV424" i="6"/>
  <c r="AU424" i="6"/>
  <c r="AT424" i="6"/>
  <c r="AS424" i="6"/>
  <c r="AR424" i="6"/>
  <c r="AQ424" i="6"/>
  <c r="AP424" i="6"/>
  <c r="AO424" i="6"/>
  <c r="AN424" i="6"/>
  <c r="BD424" i="6" s="1"/>
  <c r="AL424" i="6"/>
  <c r="AK424" i="6"/>
  <c r="AJ424" i="6"/>
  <c r="AI424" i="6"/>
  <c r="AH424" i="6"/>
  <c r="AG424" i="6"/>
  <c r="AB424" i="6"/>
  <c r="Z424" i="6"/>
  <c r="Y424" i="6"/>
  <c r="X424" i="6"/>
  <c r="AD424" i="6" s="1"/>
  <c r="V424" i="6"/>
  <c r="T424" i="6"/>
  <c r="S424" i="6"/>
  <c r="R424" i="6"/>
  <c r="Q424" i="6"/>
  <c r="P424" i="6"/>
  <c r="O424" i="6"/>
  <c r="N424" i="6"/>
  <c r="M424" i="6"/>
  <c r="U424" i="6" s="1"/>
  <c r="E424" i="6"/>
  <c r="B424" i="6"/>
  <c r="BK423" i="6"/>
  <c r="BJ423" i="6"/>
  <c r="BC423" i="6"/>
  <c r="BB423" i="6"/>
  <c r="BA423" i="6"/>
  <c r="AZ423" i="6"/>
  <c r="AY423" i="6"/>
  <c r="AX423" i="6"/>
  <c r="AW423" i="6"/>
  <c r="AV423" i="6"/>
  <c r="AU423" i="6"/>
  <c r="AT423" i="6"/>
  <c r="AS423" i="6"/>
  <c r="AR423" i="6"/>
  <c r="AQ423" i="6"/>
  <c r="AP423" i="6"/>
  <c r="AO423" i="6"/>
  <c r="AN423" i="6"/>
  <c r="BD423" i="6" s="1"/>
  <c r="AL423" i="6"/>
  <c r="AK423" i="6"/>
  <c r="AJ423" i="6"/>
  <c r="AI423" i="6"/>
  <c r="AH423" i="6"/>
  <c r="AG423" i="6"/>
  <c r="AM423" i="6" s="1"/>
  <c r="AB423" i="6"/>
  <c r="Z423" i="6"/>
  <c r="Y423" i="6"/>
  <c r="X423" i="6"/>
  <c r="AD423" i="6" s="1"/>
  <c r="V423" i="6"/>
  <c r="T423" i="6"/>
  <c r="S423" i="6"/>
  <c r="R423" i="6"/>
  <c r="Q423" i="6"/>
  <c r="P423" i="6"/>
  <c r="O423" i="6"/>
  <c r="N423" i="6"/>
  <c r="M423" i="6"/>
  <c r="E423" i="6"/>
  <c r="B423" i="6"/>
  <c r="BK422" i="6"/>
  <c r="BJ422" i="6"/>
  <c r="BC422" i="6"/>
  <c r="BB422" i="6"/>
  <c r="BA422" i="6"/>
  <c r="AZ422" i="6"/>
  <c r="AY422" i="6"/>
  <c r="AX422" i="6"/>
  <c r="AW422" i="6"/>
  <c r="AV422" i="6"/>
  <c r="AU422" i="6"/>
  <c r="AT422" i="6"/>
  <c r="AS422" i="6"/>
  <c r="AR422" i="6"/>
  <c r="AQ422" i="6"/>
  <c r="AP422" i="6"/>
  <c r="AO422" i="6"/>
  <c r="AN422" i="6"/>
  <c r="BD422" i="6" s="1"/>
  <c r="AL422" i="6"/>
  <c r="AK422" i="6"/>
  <c r="AJ422" i="6"/>
  <c r="AI422" i="6"/>
  <c r="AH422" i="6"/>
  <c r="AG422" i="6"/>
  <c r="AM422" i="6" s="1"/>
  <c r="AB422" i="6"/>
  <c r="Z422" i="6"/>
  <c r="Y422" i="6"/>
  <c r="X422" i="6"/>
  <c r="AD422" i="6" s="1"/>
  <c r="V422" i="6"/>
  <c r="T422" i="6"/>
  <c r="S422" i="6"/>
  <c r="R422" i="6"/>
  <c r="Q422" i="6"/>
  <c r="P422" i="6"/>
  <c r="O422" i="6"/>
  <c r="N422" i="6"/>
  <c r="M422" i="6"/>
  <c r="E422" i="6"/>
  <c r="B422" i="6"/>
  <c r="BK421" i="6"/>
  <c r="BJ421" i="6"/>
  <c r="BC421" i="6"/>
  <c r="BB421" i="6"/>
  <c r="BA421" i="6"/>
  <c r="AZ421" i="6"/>
  <c r="AY421" i="6"/>
  <c r="AX421" i="6"/>
  <c r="AW421" i="6"/>
  <c r="AV421" i="6"/>
  <c r="AU421" i="6"/>
  <c r="AT421" i="6"/>
  <c r="AS421" i="6"/>
  <c r="AR421" i="6"/>
  <c r="AQ421" i="6"/>
  <c r="AP421" i="6"/>
  <c r="AO421" i="6"/>
  <c r="AN421" i="6"/>
  <c r="BD421" i="6" s="1"/>
  <c r="AL421" i="6"/>
  <c r="AK421" i="6"/>
  <c r="AJ421" i="6"/>
  <c r="AI421" i="6"/>
  <c r="AH421" i="6"/>
  <c r="AG421" i="6"/>
  <c r="AB421" i="6"/>
  <c r="Z421" i="6"/>
  <c r="Y421" i="6"/>
  <c r="X421" i="6"/>
  <c r="AD421" i="6" s="1"/>
  <c r="V421" i="6"/>
  <c r="T421" i="6"/>
  <c r="S421" i="6"/>
  <c r="R421" i="6"/>
  <c r="Q421" i="6"/>
  <c r="P421" i="6"/>
  <c r="O421" i="6"/>
  <c r="N421" i="6"/>
  <c r="M421" i="6"/>
  <c r="U421" i="6" s="1"/>
  <c r="E421" i="6"/>
  <c r="B421" i="6"/>
  <c r="BK420" i="6"/>
  <c r="BJ420" i="6"/>
  <c r="BC420" i="6"/>
  <c r="BB420" i="6"/>
  <c r="BA420" i="6"/>
  <c r="AZ420" i="6"/>
  <c r="AY420" i="6"/>
  <c r="AX420" i="6"/>
  <c r="AW420" i="6"/>
  <c r="AV420" i="6"/>
  <c r="AU420" i="6"/>
  <c r="AT420" i="6"/>
  <c r="AS420" i="6"/>
  <c r="AR420" i="6"/>
  <c r="AQ420" i="6"/>
  <c r="AP420" i="6"/>
  <c r="AO420" i="6"/>
  <c r="AN420" i="6"/>
  <c r="BD420" i="6" s="1"/>
  <c r="AL420" i="6"/>
  <c r="AK420" i="6"/>
  <c r="AJ420" i="6"/>
  <c r="AI420" i="6"/>
  <c r="AH420" i="6"/>
  <c r="AG420" i="6"/>
  <c r="AB420" i="6"/>
  <c r="Z420" i="6"/>
  <c r="Y420" i="6"/>
  <c r="X420" i="6"/>
  <c r="AD420" i="6" s="1"/>
  <c r="V420" i="6"/>
  <c r="T420" i="6"/>
  <c r="S420" i="6"/>
  <c r="R420" i="6"/>
  <c r="Q420" i="6"/>
  <c r="P420" i="6"/>
  <c r="O420" i="6"/>
  <c r="N420" i="6"/>
  <c r="M420" i="6"/>
  <c r="U420" i="6" s="1"/>
  <c r="E420" i="6"/>
  <c r="B420" i="6"/>
  <c r="BK419" i="6"/>
  <c r="BJ419" i="6"/>
  <c r="BC419" i="6"/>
  <c r="BB419" i="6"/>
  <c r="BA419" i="6"/>
  <c r="AZ419" i="6"/>
  <c r="AY419" i="6"/>
  <c r="AX419" i="6"/>
  <c r="AW419" i="6"/>
  <c r="AV419" i="6"/>
  <c r="AU419" i="6"/>
  <c r="AT419" i="6"/>
  <c r="AS419" i="6"/>
  <c r="AR419" i="6"/>
  <c r="AQ419" i="6"/>
  <c r="AP419" i="6"/>
  <c r="AO419" i="6"/>
  <c r="AN419" i="6"/>
  <c r="BD419" i="6" s="1"/>
  <c r="AL419" i="6"/>
  <c r="AK419" i="6"/>
  <c r="AJ419" i="6"/>
  <c r="AI419" i="6"/>
  <c r="AH419" i="6"/>
  <c r="AG419" i="6"/>
  <c r="AM419" i="6" s="1"/>
  <c r="AB419" i="6"/>
  <c r="Z419" i="6"/>
  <c r="Y419" i="6"/>
  <c r="X419" i="6"/>
  <c r="AD419" i="6" s="1"/>
  <c r="V419" i="6"/>
  <c r="T419" i="6"/>
  <c r="S419" i="6"/>
  <c r="R419" i="6"/>
  <c r="Q419" i="6"/>
  <c r="P419" i="6"/>
  <c r="O419" i="6"/>
  <c r="N419" i="6"/>
  <c r="M419" i="6"/>
  <c r="E419" i="6"/>
  <c r="B419" i="6"/>
  <c r="BK418" i="6"/>
  <c r="BJ418" i="6"/>
  <c r="BC418" i="6"/>
  <c r="BB418" i="6"/>
  <c r="BA418" i="6"/>
  <c r="AZ418" i="6"/>
  <c r="AY418" i="6"/>
  <c r="AX418" i="6"/>
  <c r="AW418" i="6"/>
  <c r="AV418" i="6"/>
  <c r="AU418" i="6"/>
  <c r="AT418" i="6"/>
  <c r="AS418" i="6"/>
  <c r="AR418" i="6"/>
  <c r="AQ418" i="6"/>
  <c r="AP418" i="6"/>
  <c r="AO418" i="6"/>
  <c r="AN418" i="6"/>
  <c r="BD418" i="6" s="1"/>
  <c r="AL418" i="6"/>
  <c r="AK418" i="6"/>
  <c r="AJ418" i="6"/>
  <c r="AI418" i="6"/>
  <c r="AH418" i="6"/>
  <c r="AG418" i="6"/>
  <c r="AM418" i="6" s="1"/>
  <c r="AB418" i="6"/>
  <c r="Z418" i="6"/>
  <c r="Y418" i="6"/>
  <c r="X418" i="6"/>
  <c r="AD418" i="6" s="1"/>
  <c r="V418" i="6"/>
  <c r="T418" i="6"/>
  <c r="S418" i="6"/>
  <c r="R418" i="6"/>
  <c r="Q418" i="6"/>
  <c r="P418" i="6"/>
  <c r="O418" i="6"/>
  <c r="N418" i="6"/>
  <c r="M418" i="6"/>
  <c r="E418" i="6"/>
  <c r="B418" i="6"/>
  <c r="BK417" i="6"/>
  <c r="BJ417" i="6"/>
  <c r="BC417" i="6"/>
  <c r="BB417" i="6"/>
  <c r="BA417" i="6"/>
  <c r="AZ417" i="6"/>
  <c r="AY417" i="6"/>
  <c r="AX417" i="6"/>
  <c r="AW417" i="6"/>
  <c r="AV417" i="6"/>
  <c r="AU417" i="6"/>
  <c r="AT417" i="6"/>
  <c r="AS417" i="6"/>
  <c r="AR417" i="6"/>
  <c r="AQ417" i="6"/>
  <c r="AP417" i="6"/>
  <c r="AO417" i="6"/>
  <c r="AN417" i="6"/>
  <c r="BD417" i="6" s="1"/>
  <c r="AL417" i="6"/>
  <c r="AK417" i="6"/>
  <c r="AJ417" i="6"/>
  <c r="AI417" i="6"/>
  <c r="AH417" i="6"/>
  <c r="AG417" i="6"/>
  <c r="AB417" i="6"/>
  <c r="Z417" i="6"/>
  <c r="Y417" i="6"/>
  <c r="X417" i="6"/>
  <c r="AD417" i="6" s="1"/>
  <c r="V417" i="6"/>
  <c r="T417" i="6"/>
  <c r="S417" i="6"/>
  <c r="R417" i="6"/>
  <c r="Q417" i="6"/>
  <c r="P417" i="6"/>
  <c r="O417" i="6"/>
  <c r="N417" i="6"/>
  <c r="M417" i="6"/>
  <c r="U417" i="6" s="1"/>
  <c r="E417" i="6"/>
  <c r="B417" i="6"/>
  <c r="BK416" i="6"/>
  <c r="BJ416" i="6"/>
  <c r="BC416" i="6"/>
  <c r="BB416" i="6"/>
  <c r="BA416" i="6"/>
  <c r="AZ416" i="6"/>
  <c r="AY416" i="6"/>
  <c r="AX416" i="6"/>
  <c r="AW416" i="6"/>
  <c r="AV416" i="6"/>
  <c r="AU416" i="6"/>
  <c r="AT416" i="6"/>
  <c r="AS416" i="6"/>
  <c r="AR416" i="6"/>
  <c r="AQ416" i="6"/>
  <c r="AP416" i="6"/>
  <c r="AO416" i="6"/>
  <c r="AN416" i="6"/>
  <c r="BD416" i="6" s="1"/>
  <c r="AL416" i="6"/>
  <c r="AK416" i="6"/>
  <c r="AJ416" i="6"/>
  <c r="AI416" i="6"/>
  <c r="AH416" i="6"/>
  <c r="AG416" i="6"/>
  <c r="AB416" i="6"/>
  <c r="Z416" i="6"/>
  <c r="Y416" i="6"/>
  <c r="X416" i="6"/>
  <c r="AD416" i="6" s="1"/>
  <c r="V416" i="6"/>
  <c r="T416" i="6"/>
  <c r="S416" i="6"/>
  <c r="R416" i="6"/>
  <c r="Q416" i="6"/>
  <c r="P416" i="6"/>
  <c r="O416" i="6"/>
  <c r="N416" i="6"/>
  <c r="M416" i="6"/>
  <c r="U416" i="6" s="1"/>
  <c r="E416" i="6"/>
  <c r="B416" i="6"/>
  <c r="BK415" i="6"/>
  <c r="BJ415" i="6"/>
  <c r="BC415" i="6"/>
  <c r="BB415" i="6"/>
  <c r="BA415" i="6"/>
  <c r="AZ415" i="6"/>
  <c r="AY415" i="6"/>
  <c r="AX415" i="6"/>
  <c r="AW415" i="6"/>
  <c r="AV415" i="6"/>
  <c r="AU415" i="6"/>
  <c r="AT415" i="6"/>
  <c r="AS415" i="6"/>
  <c r="AR415" i="6"/>
  <c r="AQ415" i="6"/>
  <c r="AP415" i="6"/>
  <c r="AO415" i="6"/>
  <c r="AN415" i="6"/>
  <c r="BD415" i="6" s="1"/>
  <c r="AL415" i="6"/>
  <c r="AK415" i="6"/>
  <c r="AJ415" i="6"/>
  <c r="AI415" i="6"/>
  <c r="AH415" i="6"/>
  <c r="AG415" i="6"/>
  <c r="AM415" i="6" s="1"/>
  <c r="AB415" i="6"/>
  <c r="Z415" i="6"/>
  <c r="Y415" i="6"/>
  <c r="X415" i="6"/>
  <c r="AD415" i="6" s="1"/>
  <c r="V415" i="6"/>
  <c r="T415" i="6"/>
  <c r="S415" i="6"/>
  <c r="R415" i="6"/>
  <c r="Q415" i="6"/>
  <c r="P415" i="6"/>
  <c r="O415" i="6"/>
  <c r="N415" i="6"/>
  <c r="M415" i="6"/>
  <c r="E415" i="6"/>
  <c r="B415" i="6"/>
  <c r="BK414" i="6"/>
  <c r="BJ414" i="6"/>
  <c r="BC414" i="6"/>
  <c r="BB414" i="6"/>
  <c r="BA414" i="6"/>
  <c r="AZ414" i="6"/>
  <c r="AY414" i="6"/>
  <c r="AX414" i="6"/>
  <c r="AW414" i="6"/>
  <c r="AV414" i="6"/>
  <c r="AU414" i="6"/>
  <c r="AT414" i="6"/>
  <c r="AS414" i="6"/>
  <c r="AR414" i="6"/>
  <c r="AQ414" i="6"/>
  <c r="AP414" i="6"/>
  <c r="AO414" i="6"/>
  <c r="AN414" i="6"/>
  <c r="BD414" i="6" s="1"/>
  <c r="AL414" i="6"/>
  <c r="AK414" i="6"/>
  <c r="AJ414" i="6"/>
  <c r="AI414" i="6"/>
  <c r="AH414" i="6"/>
  <c r="AG414" i="6"/>
  <c r="AM414" i="6" s="1"/>
  <c r="AB414" i="6"/>
  <c r="Z414" i="6"/>
  <c r="Y414" i="6"/>
  <c r="X414" i="6"/>
  <c r="AD414" i="6" s="1"/>
  <c r="V414" i="6"/>
  <c r="T414" i="6"/>
  <c r="S414" i="6"/>
  <c r="R414" i="6"/>
  <c r="Q414" i="6"/>
  <c r="P414" i="6"/>
  <c r="O414" i="6"/>
  <c r="N414" i="6"/>
  <c r="M414" i="6"/>
  <c r="E414" i="6"/>
  <c r="B414" i="6"/>
  <c r="BK413" i="6"/>
  <c r="BJ413" i="6"/>
  <c r="BC413" i="6"/>
  <c r="BB413" i="6"/>
  <c r="BA413" i="6"/>
  <c r="AZ413" i="6"/>
  <c r="AY413" i="6"/>
  <c r="AX413" i="6"/>
  <c r="AW413" i="6"/>
  <c r="AV413" i="6"/>
  <c r="AU413" i="6"/>
  <c r="AT413" i="6"/>
  <c r="AS413" i="6"/>
  <c r="AR413" i="6"/>
  <c r="AQ413" i="6"/>
  <c r="AP413" i="6"/>
  <c r="AO413" i="6"/>
  <c r="AN413" i="6"/>
  <c r="BD413" i="6" s="1"/>
  <c r="AL413" i="6"/>
  <c r="AK413" i="6"/>
  <c r="AJ413" i="6"/>
  <c r="AI413" i="6"/>
  <c r="AH413" i="6"/>
  <c r="AG413" i="6"/>
  <c r="AB413" i="6"/>
  <c r="Z413" i="6"/>
  <c r="Y413" i="6"/>
  <c r="X413" i="6"/>
  <c r="AD413" i="6" s="1"/>
  <c r="V413" i="6"/>
  <c r="T413" i="6"/>
  <c r="S413" i="6"/>
  <c r="R413" i="6"/>
  <c r="Q413" i="6"/>
  <c r="P413" i="6"/>
  <c r="O413" i="6"/>
  <c r="N413" i="6"/>
  <c r="M413" i="6"/>
  <c r="U413" i="6" s="1"/>
  <c r="E413" i="6"/>
  <c r="B413" i="6"/>
  <c r="BK412" i="6"/>
  <c r="BJ412" i="6"/>
  <c r="BC412" i="6"/>
  <c r="BB412" i="6"/>
  <c r="BA412" i="6"/>
  <c r="AZ412" i="6"/>
  <c r="AY412" i="6"/>
  <c r="AX412" i="6"/>
  <c r="AW412" i="6"/>
  <c r="AV412" i="6"/>
  <c r="AU412" i="6"/>
  <c r="AT412" i="6"/>
  <c r="AS412" i="6"/>
  <c r="AR412" i="6"/>
  <c r="AQ412" i="6"/>
  <c r="AP412" i="6"/>
  <c r="AO412" i="6"/>
  <c r="AN412" i="6"/>
  <c r="BD412" i="6" s="1"/>
  <c r="AL412" i="6"/>
  <c r="AK412" i="6"/>
  <c r="AJ412" i="6"/>
  <c r="AI412" i="6"/>
  <c r="AH412" i="6"/>
  <c r="AG412" i="6"/>
  <c r="AB412" i="6"/>
  <c r="Z412" i="6"/>
  <c r="Y412" i="6"/>
  <c r="X412" i="6"/>
  <c r="AD412" i="6" s="1"/>
  <c r="V412" i="6"/>
  <c r="T412" i="6"/>
  <c r="S412" i="6"/>
  <c r="R412" i="6"/>
  <c r="Q412" i="6"/>
  <c r="P412" i="6"/>
  <c r="O412" i="6"/>
  <c r="N412" i="6"/>
  <c r="M412" i="6"/>
  <c r="U412" i="6" s="1"/>
  <c r="E412" i="6"/>
  <c r="B412" i="6"/>
  <c r="BK411" i="6"/>
  <c r="BJ411" i="6"/>
  <c r="BC411" i="6"/>
  <c r="BB411" i="6"/>
  <c r="BA411" i="6"/>
  <c r="AZ411" i="6"/>
  <c r="AY411" i="6"/>
  <c r="AX411" i="6"/>
  <c r="AW411" i="6"/>
  <c r="AV411" i="6"/>
  <c r="AU411" i="6"/>
  <c r="AT411" i="6"/>
  <c r="AS411" i="6"/>
  <c r="AR411" i="6"/>
  <c r="AQ411" i="6"/>
  <c r="AP411" i="6"/>
  <c r="AO411" i="6"/>
  <c r="AN411" i="6"/>
  <c r="BD411" i="6" s="1"/>
  <c r="AL411" i="6"/>
  <c r="AK411" i="6"/>
  <c r="AJ411" i="6"/>
  <c r="AI411" i="6"/>
  <c r="AH411" i="6"/>
  <c r="AG411" i="6"/>
  <c r="AM411" i="6" s="1"/>
  <c r="AB411" i="6"/>
  <c r="Z411" i="6"/>
  <c r="Y411" i="6"/>
  <c r="X411" i="6"/>
  <c r="AD411" i="6" s="1"/>
  <c r="V411" i="6"/>
  <c r="T411" i="6"/>
  <c r="S411" i="6"/>
  <c r="R411" i="6"/>
  <c r="Q411" i="6"/>
  <c r="P411" i="6"/>
  <c r="O411" i="6"/>
  <c r="N411" i="6"/>
  <c r="M411" i="6"/>
  <c r="E411" i="6"/>
  <c r="B411" i="6"/>
  <c r="BK410" i="6"/>
  <c r="BJ410" i="6"/>
  <c r="BC410" i="6"/>
  <c r="BB410" i="6"/>
  <c r="BA410" i="6"/>
  <c r="AZ410" i="6"/>
  <c r="AY410" i="6"/>
  <c r="AX410" i="6"/>
  <c r="AW410" i="6"/>
  <c r="AV410" i="6"/>
  <c r="AU410" i="6"/>
  <c r="AT410" i="6"/>
  <c r="AS410" i="6"/>
  <c r="AR410" i="6"/>
  <c r="AQ410" i="6"/>
  <c r="AP410" i="6"/>
  <c r="AO410" i="6"/>
  <c r="AN410" i="6"/>
  <c r="BD410" i="6" s="1"/>
  <c r="AL410" i="6"/>
  <c r="AK410" i="6"/>
  <c r="AJ410" i="6"/>
  <c r="AI410" i="6"/>
  <c r="AH410" i="6"/>
  <c r="AG410" i="6"/>
  <c r="AM410" i="6" s="1"/>
  <c r="AB410" i="6"/>
  <c r="Z410" i="6"/>
  <c r="Y410" i="6"/>
  <c r="X410" i="6"/>
  <c r="AD410" i="6" s="1"/>
  <c r="V410" i="6"/>
  <c r="T410" i="6"/>
  <c r="S410" i="6"/>
  <c r="R410" i="6"/>
  <c r="Q410" i="6"/>
  <c r="P410" i="6"/>
  <c r="O410" i="6"/>
  <c r="N410" i="6"/>
  <c r="M410" i="6"/>
  <c r="E410" i="6"/>
  <c r="B410" i="6"/>
  <c r="BK409" i="6"/>
  <c r="BJ409" i="6"/>
  <c r="BC409" i="6"/>
  <c r="BB409" i="6"/>
  <c r="BA409" i="6"/>
  <c r="AZ409" i="6"/>
  <c r="AY409" i="6"/>
  <c r="AX409" i="6"/>
  <c r="AW409" i="6"/>
  <c r="AV409" i="6"/>
  <c r="AU409" i="6"/>
  <c r="AT409" i="6"/>
  <c r="AS409" i="6"/>
  <c r="AR409" i="6"/>
  <c r="AQ409" i="6"/>
  <c r="AP409" i="6"/>
  <c r="AO409" i="6"/>
  <c r="AN409" i="6"/>
  <c r="BD409" i="6" s="1"/>
  <c r="AL409" i="6"/>
  <c r="AK409" i="6"/>
  <c r="AJ409" i="6"/>
  <c r="AI409" i="6"/>
  <c r="AH409" i="6"/>
  <c r="AG409" i="6"/>
  <c r="AB409" i="6"/>
  <c r="Z409" i="6"/>
  <c r="Y409" i="6"/>
  <c r="X409" i="6"/>
  <c r="AD409" i="6" s="1"/>
  <c r="V409" i="6"/>
  <c r="T409" i="6"/>
  <c r="S409" i="6"/>
  <c r="R409" i="6"/>
  <c r="Q409" i="6"/>
  <c r="P409" i="6"/>
  <c r="O409" i="6"/>
  <c r="N409" i="6"/>
  <c r="M409" i="6"/>
  <c r="U409" i="6" s="1"/>
  <c r="E409" i="6"/>
  <c r="B409" i="6"/>
  <c r="BK408" i="6"/>
  <c r="BJ408" i="6"/>
  <c r="BC408" i="6"/>
  <c r="BB408" i="6"/>
  <c r="BA408" i="6"/>
  <c r="AZ408" i="6"/>
  <c r="AY408" i="6"/>
  <c r="AX408" i="6"/>
  <c r="AW408" i="6"/>
  <c r="AV408" i="6"/>
  <c r="AU408" i="6"/>
  <c r="AT408" i="6"/>
  <c r="AS408" i="6"/>
  <c r="AR408" i="6"/>
  <c r="AQ408" i="6"/>
  <c r="AP408" i="6"/>
  <c r="AO408" i="6"/>
  <c r="AN408" i="6"/>
  <c r="BD408" i="6" s="1"/>
  <c r="AL408" i="6"/>
  <c r="AK408" i="6"/>
  <c r="AJ408" i="6"/>
  <c r="AI408" i="6"/>
  <c r="AH408" i="6"/>
  <c r="AG408" i="6"/>
  <c r="AB408" i="6"/>
  <c r="Z408" i="6"/>
  <c r="Y408" i="6"/>
  <c r="X408" i="6"/>
  <c r="AD408" i="6" s="1"/>
  <c r="V408" i="6"/>
  <c r="T408" i="6"/>
  <c r="S408" i="6"/>
  <c r="R408" i="6"/>
  <c r="Q408" i="6"/>
  <c r="P408" i="6"/>
  <c r="O408" i="6"/>
  <c r="N408" i="6"/>
  <c r="M408" i="6"/>
  <c r="U408" i="6" s="1"/>
  <c r="E408" i="6"/>
  <c r="B408" i="6"/>
  <c r="BK407" i="6"/>
  <c r="BJ407" i="6"/>
  <c r="BC407" i="6"/>
  <c r="BB407" i="6"/>
  <c r="BA407" i="6"/>
  <c r="AZ407" i="6"/>
  <c r="AY407" i="6"/>
  <c r="AX407" i="6"/>
  <c r="AW407" i="6"/>
  <c r="AV407" i="6"/>
  <c r="AU407" i="6"/>
  <c r="AT407" i="6"/>
  <c r="AS407" i="6"/>
  <c r="AR407" i="6"/>
  <c r="AQ407" i="6"/>
  <c r="AP407" i="6"/>
  <c r="AO407" i="6"/>
  <c r="AN407" i="6"/>
  <c r="BD407" i="6" s="1"/>
  <c r="AL407" i="6"/>
  <c r="AK407" i="6"/>
  <c r="AJ407" i="6"/>
  <c r="AI407" i="6"/>
  <c r="AH407" i="6"/>
  <c r="AG407" i="6"/>
  <c r="AM407" i="6" s="1"/>
  <c r="AB407" i="6"/>
  <c r="Z407" i="6"/>
  <c r="Y407" i="6"/>
  <c r="X407" i="6"/>
  <c r="AD407" i="6" s="1"/>
  <c r="V407" i="6"/>
  <c r="T407" i="6"/>
  <c r="S407" i="6"/>
  <c r="R407" i="6"/>
  <c r="Q407" i="6"/>
  <c r="P407" i="6"/>
  <c r="O407" i="6"/>
  <c r="N407" i="6"/>
  <c r="M407" i="6"/>
  <c r="E407" i="6"/>
  <c r="B407" i="6"/>
  <c r="BK406" i="6"/>
  <c r="BJ406" i="6"/>
  <c r="BC406" i="6"/>
  <c r="BB406" i="6"/>
  <c r="BA406" i="6"/>
  <c r="AZ406" i="6"/>
  <c r="AY406" i="6"/>
  <c r="AX406" i="6"/>
  <c r="AW406" i="6"/>
  <c r="AV406" i="6"/>
  <c r="AU406" i="6"/>
  <c r="AT406" i="6"/>
  <c r="AS406" i="6"/>
  <c r="AR406" i="6"/>
  <c r="AQ406" i="6"/>
  <c r="AP406" i="6"/>
  <c r="AO406" i="6"/>
  <c r="AN406" i="6"/>
  <c r="BD406" i="6" s="1"/>
  <c r="AL406" i="6"/>
  <c r="AK406" i="6"/>
  <c r="AJ406" i="6"/>
  <c r="AI406" i="6"/>
  <c r="AH406" i="6"/>
  <c r="AG406" i="6"/>
  <c r="AM406" i="6" s="1"/>
  <c r="AB406" i="6"/>
  <c r="Z406" i="6"/>
  <c r="Y406" i="6"/>
  <c r="X406" i="6"/>
  <c r="AD406" i="6" s="1"/>
  <c r="V406" i="6"/>
  <c r="T406" i="6"/>
  <c r="S406" i="6"/>
  <c r="R406" i="6"/>
  <c r="Q406" i="6"/>
  <c r="P406" i="6"/>
  <c r="O406" i="6"/>
  <c r="N406" i="6"/>
  <c r="M406" i="6"/>
  <c r="E406" i="6"/>
  <c r="B406" i="6"/>
  <c r="BK405" i="6"/>
  <c r="BJ405" i="6"/>
  <c r="BC405" i="6"/>
  <c r="BB405" i="6"/>
  <c r="BA405" i="6"/>
  <c r="AZ405" i="6"/>
  <c r="AY405" i="6"/>
  <c r="AX405" i="6"/>
  <c r="AW405" i="6"/>
  <c r="AV405" i="6"/>
  <c r="AU405" i="6"/>
  <c r="AT405" i="6"/>
  <c r="AS405" i="6"/>
  <c r="AR405" i="6"/>
  <c r="AQ405" i="6"/>
  <c r="AP405" i="6"/>
  <c r="AO405" i="6"/>
  <c r="AN405" i="6"/>
  <c r="BD405" i="6" s="1"/>
  <c r="AL405" i="6"/>
  <c r="AK405" i="6"/>
  <c r="AJ405" i="6"/>
  <c r="AI405" i="6"/>
  <c r="AH405" i="6"/>
  <c r="AG405" i="6"/>
  <c r="AB405" i="6"/>
  <c r="Z405" i="6"/>
  <c r="Y405" i="6"/>
  <c r="X405" i="6"/>
  <c r="AD405" i="6" s="1"/>
  <c r="V405" i="6"/>
  <c r="T405" i="6"/>
  <c r="S405" i="6"/>
  <c r="R405" i="6"/>
  <c r="Q405" i="6"/>
  <c r="P405" i="6"/>
  <c r="O405" i="6"/>
  <c r="N405" i="6"/>
  <c r="M405" i="6"/>
  <c r="U405" i="6" s="1"/>
  <c r="E405" i="6"/>
  <c r="B405" i="6"/>
  <c r="BK404" i="6"/>
  <c r="BJ404" i="6"/>
  <c r="BC404" i="6"/>
  <c r="BB404" i="6"/>
  <c r="BA404" i="6"/>
  <c r="AZ404" i="6"/>
  <c r="AY404" i="6"/>
  <c r="AX404" i="6"/>
  <c r="AW404" i="6"/>
  <c r="AV404" i="6"/>
  <c r="AU404" i="6"/>
  <c r="AT404" i="6"/>
  <c r="AS404" i="6"/>
  <c r="AR404" i="6"/>
  <c r="AQ404" i="6"/>
  <c r="AP404" i="6"/>
  <c r="AO404" i="6"/>
  <c r="AN404" i="6"/>
  <c r="BD404" i="6" s="1"/>
  <c r="AL404" i="6"/>
  <c r="AK404" i="6"/>
  <c r="AJ404" i="6"/>
  <c r="AI404" i="6"/>
  <c r="AH404" i="6"/>
  <c r="AG404" i="6"/>
  <c r="AB404" i="6"/>
  <c r="Z404" i="6"/>
  <c r="Y404" i="6"/>
  <c r="X404" i="6"/>
  <c r="AD404" i="6" s="1"/>
  <c r="V404" i="6"/>
  <c r="T404" i="6"/>
  <c r="S404" i="6"/>
  <c r="R404" i="6"/>
  <c r="Q404" i="6"/>
  <c r="P404" i="6"/>
  <c r="O404" i="6"/>
  <c r="N404" i="6"/>
  <c r="M404" i="6"/>
  <c r="U404" i="6" s="1"/>
  <c r="E404" i="6"/>
  <c r="B404" i="6"/>
  <c r="BK403" i="6"/>
  <c r="BJ403" i="6"/>
  <c r="BC403" i="6"/>
  <c r="BB403" i="6"/>
  <c r="BA403" i="6"/>
  <c r="AZ403" i="6"/>
  <c r="AY403" i="6"/>
  <c r="AX403" i="6"/>
  <c r="AW403" i="6"/>
  <c r="AV403" i="6"/>
  <c r="AU403" i="6"/>
  <c r="AT403" i="6"/>
  <c r="AS403" i="6"/>
  <c r="AR403" i="6"/>
  <c r="AQ403" i="6"/>
  <c r="AP403" i="6"/>
  <c r="AO403" i="6"/>
  <c r="AN403" i="6"/>
  <c r="BD403" i="6" s="1"/>
  <c r="AL403" i="6"/>
  <c r="AK403" i="6"/>
  <c r="AJ403" i="6"/>
  <c r="AI403" i="6"/>
  <c r="AH403" i="6"/>
  <c r="AG403" i="6"/>
  <c r="AM403" i="6" s="1"/>
  <c r="AB403" i="6"/>
  <c r="Z403" i="6"/>
  <c r="Y403" i="6"/>
  <c r="X403" i="6"/>
  <c r="AD403" i="6" s="1"/>
  <c r="V403" i="6"/>
  <c r="T403" i="6"/>
  <c r="S403" i="6"/>
  <c r="R403" i="6"/>
  <c r="Q403" i="6"/>
  <c r="P403" i="6"/>
  <c r="O403" i="6"/>
  <c r="N403" i="6"/>
  <c r="M403" i="6"/>
  <c r="E403" i="6"/>
  <c r="B403" i="6"/>
  <c r="BK402" i="6"/>
  <c r="BJ402" i="6"/>
  <c r="BC402" i="6"/>
  <c r="BB402" i="6"/>
  <c r="BA402" i="6"/>
  <c r="AZ402" i="6"/>
  <c r="AY402" i="6"/>
  <c r="AX402" i="6"/>
  <c r="AW402" i="6"/>
  <c r="AV402" i="6"/>
  <c r="AU402" i="6"/>
  <c r="AT402" i="6"/>
  <c r="AS402" i="6"/>
  <c r="AR402" i="6"/>
  <c r="AQ402" i="6"/>
  <c r="AP402" i="6"/>
  <c r="AO402" i="6"/>
  <c r="AN402" i="6"/>
  <c r="BD402" i="6" s="1"/>
  <c r="AL402" i="6"/>
  <c r="AK402" i="6"/>
  <c r="AJ402" i="6"/>
  <c r="AI402" i="6"/>
  <c r="AH402" i="6"/>
  <c r="AG402" i="6"/>
  <c r="AM402" i="6" s="1"/>
  <c r="AB402" i="6"/>
  <c r="Z402" i="6"/>
  <c r="Y402" i="6"/>
  <c r="X402" i="6"/>
  <c r="AD402" i="6" s="1"/>
  <c r="V402" i="6"/>
  <c r="T402" i="6"/>
  <c r="S402" i="6"/>
  <c r="R402" i="6"/>
  <c r="Q402" i="6"/>
  <c r="P402" i="6"/>
  <c r="O402" i="6"/>
  <c r="N402" i="6"/>
  <c r="M402" i="6"/>
  <c r="E402" i="6"/>
  <c r="B402" i="6"/>
  <c r="BK401" i="6"/>
  <c r="BJ401" i="6"/>
  <c r="BC401" i="6"/>
  <c r="BB401" i="6"/>
  <c r="BA401" i="6"/>
  <c r="AZ401" i="6"/>
  <c r="AY401" i="6"/>
  <c r="AX401" i="6"/>
  <c r="AW401" i="6"/>
  <c r="AV401" i="6"/>
  <c r="AU401" i="6"/>
  <c r="AT401" i="6"/>
  <c r="AS401" i="6"/>
  <c r="AR401" i="6"/>
  <c r="AQ401" i="6"/>
  <c r="AP401" i="6"/>
  <c r="AO401" i="6"/>
  <c r="AN401" i="6"/>
  <c r="BD401" i="6" s="1"/>
  <c r="AL401" i="6"/>
  <c r="AK401" i="6"/>
  <c r="AJ401" i="6"/>
  <c r="AI401" i="6"/>
  <c r="AH401" i="6"/>
  <c r="AG401" i="6"/>
  <c r="AB401" i="6"/>
  <c r="Z401" i="6"/>
  <c r="Y401" i="6"/>
  <c r="X401" i="6"/>
  <c r="AD401" i="6" s="1"/>
  <c r="V401" i="6"/>
  <c r="T401" i="6"/>
  <c r="S401" i="6"/>
  <c r="R401" i="6"/>
  <c r="Q401" i="6"/>
  <c r="P401" i="6"/>
  <c r="O401" i="6"/>
  <c r="N401" i="6"/>
  <c r="M401" i="6"/>
  <c r="U401" i="6" s="1"/>
  <c r="E401" i="6"/>
  <c r="B401" i="6"/>
  <c r="BK400" i="6"/>
  <c r="BJ400" i="6"/>
  <c r="BC400" i="6"/>
  <c r="BB400" i="6"/>
  <c r="BA400" i="6"/>
  <c r="AZ400" i="6"/>
  <c r="AY400" i="6"/>
  <c r="AX400" i="6"/>
  <c r="AW400" i="6"/>
  <c r="AV400" i="6"/>
  <c r="AU400" i="6"/>
  <c r="AT400" i="6"/>
  <c r="AS400" i="6"/>
  <c r="AR400" i="6"/>
  <c r="AQ400" i="6"/>
  <c r="AP400" i="6"/>
  <c r="AO400" i="6"/>
  <c r="AN400" i="6"/>
  <c r="BD400" i="6" s="1"/>
  <c r="AL400" i="6"/>
  <c r="AK400" i="6"/>
  <c r="AJ400" i="6"/>
  <c r="AI400" i="6"/>
  <c r="AH400" i="6"/>
  <c r="AG400" i="6"/>
  <c r="AB400" i="6"/>
  <c r="Z400" i="6"/>
  <c r="Y400" i="6"/>
  <c r="X400" i="6"/>
  <c r="AD400" i="6" s="1"/>
  <c r="V400" i="6"/>
  <c r="T400" i="6"/>
  <c r="S400" i="6"/>
  <c r="R400" i="6"/>
  <c r="Q400" i="6"/>
  <c r="P400" i="6"/>
  <c r="O400" i="6"/>
  <c r="N400" i="6"/>
  <c r="M400" i="6"/>
  <c r="U400" i="6" s="1"/>
  <c r="E400" i="6"/>
  <c r="B400" i="6"/>
  <c r="BK399" i="6"/>
  <c r="BJ399" i="6"/>
  <c r="BC399" i="6"/>
  <c r="BB399" i="6"/>
  <c r="BA399" i="6"/>
  <c r="AZ399" i="6"/>
  <c r="AY399" i="6"/>
  <c r="AX399" i="6"/>
  <c r="AW399" i="6"/>
  <c r="AV399" i="6"/>
  <c r="AU399" i="6"/>
  <c r="AT399" i="6"/>
  <c r="AS399" i="6"/>
  <c r="AR399" i="6"/>
  <c r="AQ399" i="6"/>
  <c r="AP399" i="6"/>
  <c r="AO399" i="6"/>
  <c r="AN399" i="6"/>
  <c r="BD399" i="6" s="1"/>
  <c r="AL399" i="6"/>
  <c r="AK399" i="6"/>
  <c r="AJ399" i="6"/>
  <c r="AI399" i="6"/>
  <c r="AH399" i="6"/>
  <c r="AG399" i="6"/>
  <c r="AM399" i="6" s="1"/>
  <c r="AB399" i="6"/>
  <c r="Z399" i="6"/>
  <c r="Y399" i="6"/>
  <c r="X399" i="6"/>
  <c r="AD399" i="6" s="1"/>
  <c r="V399" i="6"/>
  <c r="T399" i="6"/>
  <c r="S399" i="6"/>
  <c r="R399" i="6"/>
  <c r="Q399" i="6"/>
  <c r="P399" i="6"/>
  <c r="O399" i="6"/>
  <c r="N399" i="6"/>
  <c r="M399" i="6"/>
  <c r="E399" i="6"/>
  <c r="B399" i="6"/>
  <c r="BK398" i="6"/>
  <c r="BJ398" i="6"/>
  <c r="BC398" i="6"/>
  <c r="BB398" i="6"/>
  <c r="BA398" i="6"/>
  <c r="AZ398" i="6"/>
  <c r="AY398" i="6"/>
  <c r="AX398" i="6"/>
  <c r="AW398" i="6"/>
  <c r="AV398" i="6"/>
  <c r="AU398" i="6"/>
  <c r="AT398" i="6"/>
  <c r="AS398" i="6"/>
  <c r="AR398" i="6"/>
  <c r="AQ398" i="6"/>
  <c r="AP398" i="6"/>
  <c r="AO398" i="6"/>
  <c r="AN398" i="6"/>
  <c r="BD398" i="6" s="1"/>
  <c r="AL398" i="6"/>
  <c r="AK398" i="6"/>
  <c r="AJ398" i="6"/>
  <c r="AI398" i="6"/>
  <c r="AH398" i="6"/>
  <c r="AG398" i="6"/>
  <c r="AM398" i="6" s="1"/>
  <c r="AB398" i="6"/>
  <c r="Z398" i="6"/>
  <c r="Y398" i="6"/>
  <c r="X398" i="6"/>
  <c r="AD398" i="6" s="1"/>
  <c r="V398" i="6"/>
  <c r="T398" i="6"/>
  <c r="S398" i="6"/>
  <c r="R398" i="6"/>
  <c r="Q398" i="6"/>
  <c r="P398" i="6"/>
  <c r="O398" i="6"/>
  <c r="N398" i="6"/>
  <c r="M398" i="6"/>
  <c r="E398" i="6"/>
  <c r="B398" i="6"/>
  <c r="BK397" i="6"/>
  <c r="BJ397" i="6"/>
  <c r="BC397" i="6"/>
  <c r="BB397" i="6"/>
  <c r="BA397" i="6"/>
  <c r="AZ397" i="6"/>
  <c r="AY397" i="6"/>
  <c r="AX397" i="6"/>
  <c r="AW397" i="6"/>
  <c r="AV397" i="6"/>
  <c r="AU397" i="6"/>
  <c r="AT397" i="6"/>
  <c r="AS397" i="6"/>
  <c r="AR397" i="6"/>
  <c r="AQ397" i="6"/>
  <c r="AP397" i="6"/>
  <c r="AO397" i="6"/>
  <c r="AN397" i="6"/>
  <c r="BD397" i="6" s="1"/>
  <c r="AL397" i="6"/>
  <c r="AK397" i="6"/>
  <c r="AJ397" i="6"/>
  <c r="AI397" i="6"/>
  <c r="AH397" i="6"/>
  <c r="AG397" i="6"/>
  <c r="AB397" i="6"/>
  <c r="Z397" i="6"/>
  <c r="Y397" i="6"/>
  <c r="X397" i="6"/>
  <c r="AD397" i="6" s="1"/>
  <c r="V397" i="6"/>
  <c r="T397" i="6"/>
  <c r="S397" i="6"/>
  <c r="R397" i="6"/>
  <c r="Q397" i="6"/>
  <c r="P397" i="6"/>
  <c r="O397" i="6"/>
  <c r="N397" i="6"/>
  <c r="M397" i="6"/>
  <c r="U397" i="6" s="1"/>
  <c r="E397" i="6"/>
  <c r="B397" i="6"/>
  <c r="BK396" i="6"/>
  <c r="BJ396" i="6"/>
  <c r="BC396" i="6"/>
  <c r="BB396" i="6"/>
  <c r="BA396" i="6"/>
  <c r="AZ396" i="6"/>
  <c r="AY396" i="6"/>
  <c r="AX396" i="6"/>
  <c r="AW396" i="6"/>
  <c r="AV396" i="6"/>
  <c r="AU396" i="6"/>
  <c r="AT396" i="6"/>
  <c r="AS396" i="6"/>
  <c r="AR396" i="6"/>
  <c r="AQ396" i="6"/>
  <c r="AP396" i="6"/>
  <c r="AO396" i="6"/>
  <c r="AN396" i="6"/>
  <c r="BD396" i="6" s="1"/>
  <c r="AL396" i="6"/>
  <c r="AK396" i="6"/>
  <c r="AJ396" i="6"/>
  <c r="AI396" i="6"/>
  <c r="AH396" i="6"/>
  <c r="AG396" i="6"/>
  <c r="AB396" i="6"/>
  <c r="Z396" i="6"/>
  <c r="Y396" i="6"/>
  <c r="X396" i="6"/>
  <c r="AD396" i="6" s="1"/>
  <c r="V396" i="6"/>
  <c r="T396" i="6"/>
  <c r="S396" i="6"/>
  <c r="R396" i="6"/>
  <c r="Q396" i="6"/>
  <c r="P396" i="6"/>
  <c r="O396" i="6"/>
  <c r="N396" i="6"/>
  <c r="M396" i="6"/>
  <c r="U396" i="6" s="1"/>
  <c r="E396" i="6"/>
  <c r="B396" i="6"/>
  <c r="BK395" i="6"/>
  <c r="BJ395" i="6"/>
  <c r="BC395" i="6"/>
  <c r="BB395" i="6"/>
  <c r="BA395" i="6"/>
  <c r="AZ395" i="6"/>
  <c r="AY395" i="6"/>
  <c r="AX395" i="6"/>
  <c r="AW395" i="6"/>
  <c r="AV395" i="6"/>
  <c r="AU395" i="6"/>
  <c r="AT395" i="6"/>
  <c r="AS395" i="6"/>
  <c r="AR395" i="6"/>
  <c r="AQ395" i="6"/>
  <c r="AP395" i="6"/>
  <c r="AO395" i="6"/>
  <c r="AN395" i="6"/>
  <c r="BD395" i="6" s="1"/>
  <c r="AL395" i="6"/>
  <c r="AK395" i="6"/>
  <c r="AJ395" i="6"/>
  <c r="AI395" i="6"/>
  <c r="AH395" i="6"/>
  <c r="AG395" i="6"/>
  <c r="AM395" i="6" s="1"/>
  <c r="AB395" i="6"/>
  <c r="Z395" i="6"/>
  <c r="Y395" i="6"/>
  <c r="X395" i="6"/>
  <c r="AD395" i="6" s="1"/>
  <c r="V395" i="6"/>
  <c r="T395" i="6"/>
  <c r="S395" i="6"/>
  <c r="R395" i="6"/>
  <c r="Q395" i="6"/>
  <c r="P395" i="6"/>
  <c r="O395" i="6"/>
  <c r="N395" i="6"/>
  <c r="M395" i="6"/>
  <c r="E395" i="6"/>
  <c r="B395" i="6"/>
  <c r="BK394" i="6"/>
  <c r="BJ394" i="6"/>
  <c r="BC394" i="6"/>
  <c r="BB394" i="6"/>
  <c r="BA394" i="6"/>
  <c r="AZ394" i="6"/>
  <c r="AY394" i="6"/>
  <c r="AX394" i="6"/>
  <c r="AW394" i="6"/>
  <c r="AV394" i="6"/>
  <c r="AU394" i="6"/>
  <c r="AT394" i="6"/>
  <c r="AS394" i="6"/>
  <c r="AR394" i="6"/>
  <c r="AQ394" i="6"/>
  <c r="AP394" i="6"/>
  <c r="AO394" i="6"/>
  <c r="AN394" i="6"/>
  <c r="BD394" i="6" s="1"/>
  <c r="AL394" i="6"/>
  <c r="AK394" i="6"/>
  <c r="AJ394" i="6"/>
  <c r="AI394" i="6"/>
  <c r="AH394" i="6"/>
  <c r="AG394" i="6"/>
  <c r="AM394" i="6" s="1"/>
  <c r="AB394" i="6"/>
  <c r="Z394" i="6"/>
  <c r="Y394" i="6"/>
  <c r="X394" i="6"/>
  <c r="AD394" i="6" s="1"/>
  <c r="V394" i="6"/>
  <c r="T394" i="6"/>
  <c r="S394" i="6"/>
  <c r="R394" i="6"/>
  <c r="Q394" i="6"/>
  <c r="P394" i="6"/>
  <c r="O394" i="6"/>
  <c r="N394" i="6"/>
  <c r="M394" i="6"/>
  <c r="E394" i="6"/>
  <c r="B394" i="6"/>
  <c r="BK393" i="6"/>
  <c r="BJ393" i="6"/>
  <c r="BC393" i="6"/>
  <c r="BB393" i="6"/>
  <c r="BA393" i="6"/>
  <c r="AZ393" i="6"/>
  <c r="AY393" i="6"/>
  <c r="AX393" i="6"/>
  <c r="AW393" i="6"/>
  <c r="AV393" i="6"/>
  <c r="AU393" i="6"/>
  <c r="AT393" i="6"/>
  <c r="AS393" i="6"/>
  <c r="AR393" i="6"/>
  <c r="AQ393" i="6"/>
  <c r="AP393" i="6"/>
  <c r="AO393" i="6"/>
  <c r="AN393" i="6"/>
  <c r="BD393" i="6" s="1"/>
  <c r="AL393" i="6"/>
  <c r="AK393" i="6"/>
  <c r="AJ393" i="6"/>
  <c r="AI393" i="6"/>
  <c r="AH393" i="6"/>
  <c r="AG393" i="6"/>
  <c r="AB393" i="6"/>
  <c r="Z393" i="6"/>
  <c r="Y393" i="6"/>
  <c r="X393" i="6"/>
  <c r="AD393" i="6" s="1"/>
  <c r="V393" i="6"/>
  <c r="T393" i="6"/>
  <c r="S393" i="6"/>
  <c r="R393" i="6"/>
  <c r="Q393" i="6"/>
  <c r="P393" i="6"/>
  <c r="O393" i="6"/>
  <c r="N393" i="6"/>
  <c r="M393" i="6"/>
  <c r="U393" i="6" s="1"/>
  <c r="E393" i="6"/>
  <c r="B393" i="6"/>
  <c r="BK392" i="6"/>
  <c r="BJ392" i="6"/>
  <c r="BC392" i="6"/>
  <c r="BB392" i="6"/>
  <c r="BA392" i="6"/>
  <c r="AZ392" i="6"/>
  <c r="AY392" i="6"/>
  <c r="AX392" i="6"/>
  <c r="AW392" i="6"/>
  <c r="AV392" i="6"/>
  <c r="AU392" i="6"/>
  <c r="AT392" i="6"/>
  <c r="AS392" i="6"/>
  <c r="AR392" i="6"/>
  <c r="AQ392" i="6"/>
  <c r="AP392" i="6"/>
  <c r="AO392" i="6"/>
  <c r="AN392" i="6"/>
  <c r="BD392" i="6" s="1"/>
  <c r="AL392" i="6"/>
  <c r="AK392" i="6"/>
  <c r="AJ392" i="6"/>
  <c r="AI392" i="6"/>
  <c r="AH392" i="6"/>
  <c r="AG392" i="6"/>
  <c r="AB392" i="6"/>
  <c r="Z392" i="6"/>
  <c r="Y392" i="6"/>
  <c r="X392" i="6"/>
  <c r="AD392" i="6" s="1"/>
  <c r="V392" i="6"/>
  <c r="T392" i="6"/>
  <c r="S392" i="6"/>
  <c r="R392" i="6"/>
  <c r="Q392" i="6"/>
  <c r="P392" i="6"/>
  <c r="O392" i="6"/>
  <c r="N392" i="6"/>
  <c r="M392" i="6"/>
  <c r="U392" i="6" s="1"/>
  <c r="E392" i="6"/>
  <c r="B392" i="6"/>
  <c r="BK391" i="6"/>
  <c r="BJ391" i="6"/>
  <c r="BC391" i="6"/>
  <c r="BB391" i="6"/>
  <c r="BA391" i="6"/>
  <c r="AZ391" i="6"/>
  <c r="AY391" i="6"/>
  <c r="AX391" i="6"/>
  <c r="AW391" i="6"/>
  <c r="AV391" i="6"/>
  <c r="AU391" i="6"/>
  <c r="AT391" i="6"/>
  <c r="AS391" i="6"/>
  <c r="AR391" i="6"/>
  <c r="AQ391" i="6"/>
  <c r="AP391" i="6"/>
  <c r="AO391" i="6"/>
  <c r="AN391" i="6"/>
  <c r="BD391" i="6" s="1"/>
  <c r="AL391" i="6"/>
  <c r="AK391" i="6"/>
  <c r="AJ391" i="6"/>
  <c r="AI391" i="6"/>
  <c r="AH391" i="6"/>
  <c r="AG391" i="6"/>
  <c r="AM391" i="6" s="1"/>
  <c r="AB391" i="6"/>
  <c r="Z391" i="6"/>
  <c r="Y391" i="6"/>
  <c r="X391" i="6"/>
  <c r="AD391" i="6" s="1"/>
  <c r="V391" i="6"/>
  <c r="T391" i="6"/>
  <c r="S391" i="6"/>
  <c r="R391" i="6"/>
  <c r="Q391" i="6"/>
  <c r="P391" i="6"/>
  <c r="O391" i="6"/>
  <c r="N391" i="6"/>
  <c r="M391" i="6"/>
  <c r="E391" i="6"/>
  <c r="B391" i="6"/>
  <c r="BK390" i="6"/>
  <c r="BJ390" i="6"/>
  <c r="BC390" i="6"/>
  <c r="BB390" i="6"/>
  <c r="BA390" i="6"/>
  <c r="AZ390" i="6"/>
  <c r="AY390" i="6"/>
  <c r="AX390" i="6"/>
  <c r="AW390" i="6"/>
  <c r="AV390" i="6"/>
  <c r="AU390" i="6"/>
  <c r="AT390" i="6"/>
  <c r="AS390" i="6"/>
  <c r="AR390" i="6"/>
  <c r="AQ390" i="6"/>
  <c r="AP390" i="6"/>
  <c r="AO390" i="6"/>
  <c r="AN390" i="6"/>
  <c r="BD390" i="6" s="1"/>
  <c r="AL390" i="6"/>
  <c r="AK390" i="6"/>
  <c r="AJ390" i="6"/>
  <c r="AI390" i="6"/>
  <c r="AH390" i="6"/>
  <c r="AG390" i="6"/>
  <c r="AM390" i="6" s="1"/>
  <c r="AB390" i="6"/>
  <c r="Z390" i="6"/>
  <c r="Y390" i="6"/>
  <c r="X390" i="6"/>
  <c r="AD390" i="6" s="1"/>
  <c r="V390" i="6"/>
  <c r="T390" i="6"/>
  <c r="S390" i="6"/>
  <c r="R390" i="6"/>
  <c r="Q390" i="6"/>
  <c r="P390" i="6"/>
  <c r="O390" i="6"/>
  <c r="N390" i="6"/>
  <c r="M390" i="6"/>
  <c r="E390" i="6"/>
  <c r="B390" i="6"/>
  <c r="BK389" i="6"/>
  <c r="BJ389" i="6"/>
  <c r="BC389" i="6"/>
  <c r="BB389" i="6"/>
  <c r="BA389" i="6"/>
  <c r="AZ389" i="6"/>
  <c r="AY389" i="6"/>
  <c r="AX389" i="6"/>
  <c r="AW389" i="6"/>
  <c r="AV389" i="6"/>
  <c r="AU389" i="6"/>
  <c r="AT389" i="6"/>
  <c r="AS389" i="6"/>
  <c r="AR389" i="6"/>
  <c r="AQ389" i="6"/>
  <c r="AP389" i="6"/>
  <c r="AO389" i="6"/>
  <c r="AN389" i="6"/>
  <c r="BD389" i="6" s="1"/>
  <c r="AL389" i="6"/>
  <c r="AK389" i="6"/>
  <c r="AJ389" i="6"/>
  <c r="AI389" i="6"/>
  <c r="AH389" i="6"/>
  <c r="AG389" i="6"/>
  <c r="AE389" i="6"/>
  <c r="AB389" i="6"/>
  <c r="Z389" i="6"/>
  <c r="Y389" i="6"/>
  <c r="X389" i="6"/>
  <c r="V389" i="6"/>
  <c r="T389" i="6"/>
  <c r="S389" i="6"/>
  <c r="R389" i="6"/>
  <c r="Q389" i="6"/>
  <c r="P389" i="6"/>
  <c r="O389" i="6"/>
  <c r="N389" i="6"/>
  <c r="M389" i="6"/>
  <c r="U389" i="6" s="1"/>
  <c r="E389" i="6"/>
  <c r="B389" i="6"/>
  <c r="BK388" i="6"/>
  <c r="BJ388" i="6"/>
  <c r="BC388" i="6"/>
  <c r="BB388" i="6"/>
  <c r="BA388" i="6"/>
  <c r="AZ388" i="6"/>
  <c r="AY388" i="6"/>
  <c r="AX388" i="6"/>
  <c r="AW388" i="6"/>
  <c r="AV388" i="6"/>
  <c r="AU388" i="6"/>
  <c r="AT388" i="6"/>
  <c r="AS388" i="6"/>
  <c r="AR388" i="6"/>
  <c r="AQ388" i="6"/>
  <c r="AP388" i="6"/>
  <c r="AO388" i="6"/>
  <c r="AN388" i="6"/>
  <c r="AL388" i="6"/>
  <c r="AK388" i="6"/>
  <c r="AJ388" i="6"/>
  <c r="AI388" i="6"/>
  <c r="AH388" i="6"/>
  <c r="AG388" i="6"/>
  <c r="AM388" i="6" s="1"/>
  <c r="AB388" i="6"/>
  <c r="Z388" i="6"/>
  <c r="Y388" i="6"/>
  <c r="X388" i="6"/>
  <c r="V388" i="6"/>
  <c r="T388" i="6"/>
  <c r="S388" i="6"/>
  <c r="R388" i="6"/>
  <c r="Q388" i="6"/>
  <c r="P388" i="6"/>
  <c r="O388" i="6"/>
  <c r="N388" i="6"/>
  <c r="M388" i="6"/>
  <c r="U388" i="6" s="1"/>
  <c r="E388" i="6"/>
  <c r="B388" i="6"/>
  <c r="BK387" i="6"/>
  <c r="BJ387" i="6"/>
  <c r="BC387" i="6"/>
  <c r="BB387" i="6"/>
  <c r="BA387" i="6"/>
  <c r="AZ387" i="6"/>
  <c r="AY387" i="6"/>
  <c r="AX387" i="6"/>
  <c r="AW387" i="6"/>
  <c r="AV387" i="6"/>
  <c r="AU387" i="6"/>
  <c r="AT387" i="6"/>
  <c r="AS387" i="6"/>
  <c r="AR387" i="6"/>
  <c r="AQ387" i="6"/>
  <c r="AP387" i="6"/>
  <c r="AO387" i="6"/>
  <c r="AN387" i="6"/>
  <c r="AL387" i="6"/>
  <c r="AK387" i="6"/>
  <c r="AJ387" i="6"/>
  <c r="AI387" i="6"/>
  <c r="AH387" i="6"/>
  <c r="AG387" i="6"/>
  <c r="AM387" i="6" s="1"/>
  <c r="AB387" i="6"/>
  <c r="Z387" i="6"/>
  <c r="Y387" i="6"/>
  <c r="X387" i="6"/>
  <c r="V387" i="6"/>
  <c r="T387" i="6"/>
  <c r="S387" i="6"/>
  <c r="R387" i="6"/>
  <c r="Q387" i="6"/>
  <c r="P387" i="6"/>
  <c r="O387" i="6"/>
  <c r="N387" i="6"/>
  <c r="M387" i="6"/>
  <c r="U387" i="6" s="1"/>
  <c r="E387" i="6"/>
  <c r="B387" i="6"/>
  <c r="BK386" i="6"/>
  <c r="BJ386" i="6"/>
  <c r="BC386" i="6"/>
  <c r="BB386" i="6"/>
  <c r="BA386" i="6"/>
  <c r="AZ386" i="6"/>
  <c r="AY386" i="6"/>
  <c r="AX386" i="6"/>
  <c r="AW386" i="6"/>
  <c r="AV386" i="6"/>
  <c r="AU386" i="6"/>
  <c r="AT386" i="6"/>
  <c r="AS386" i="6"/>
  <c r="AR386" i="6"/>
  <c r="AQ386" i="6"/>
  <c r="AP386" i="6"/>
  <c r="AO386" i="6"/>
  <c r="AN386" i="6"/>
  <c r="AL386" i="6"/>
  <c r="AK386" i="6"/>
  <c r="AJ386" i="6"/>
  <c r="AI386" i="6"/>
  <c r="AH386" i="6"/>
  <c r="AG386" i="6"/>
  <c r="AM386" i="6" s="1"/>
  <c r="AB386" i="6"/>
  <c r="Z386" i="6"/>
  <c r="Y386" i="6"/>
  <c r="X386" i="6"/>
  <c r="V386" i="6"/>
  <c r="T386" i="6"/>
  <c r="S386" i="6"/>
  <c r="R386" i="6"/>
  <c r="Q386" i="6"/>
  <c r="P386" i="6"/>
  <c r="O386" i="6"/>
  <c r="N386" i="6"/>
  <c r="M386" i="6"/>
  <c r="U386" i="6" s="1"/>
  <c r="E386" i="6"/>
  <c r="B386" i="6"/>
  <c r="BK385" i="6"/>
  <c r="BJ385" i="6"/>
  <c r="BC385" i="6"/>
  <c r="BB385" i="6"/>
  <c r="BA385" i="6"/>
  <c r="AZ385" i="6"/>
  <c r="AY385" i="6"/>
  <c r="AX385" i="6"/>
  <c r="AW385" i="6"/>
  <c r="AV385" i="6"/>
  <c r="AU385" i="6"/>
  <c r="AT385" i="6"/>
  <c r="AS385" i="6"/>
  <c r="AR385" i="6"/>
  <c r="AQ385" i="6"/>
  <c r="AP385" i="6"/>
  <c r="AO385" i="6"/>
  <c r="AN385" i="6"/>
  <c r="AL385" i="6"/>
  <c r="AK385" i="6"/>
  <c r="AJ385" i="6"/>
  <c r="AI385" i="6"/>
  <c r="AH385" i="6"/>
  <c r="AG385" i="6"/>
  <c r="AM385" i="6" s="1"/>
  <c r="AB385" i="6"/>
  <c r="Z385" i="6"/>
  <c r="Y385" i="6"/>
  <c r="X385" i="6"/>
  <c r="V385" i="6"/>
  <c r="T385" i="6"/>
  <c r="S385" i="6"/>
  <c r="R385" i="6"/>
  <c r="Q385" i="6"/>
  <c r="P385" i="6"/>
  <c r="O385" i="6"/>
  <c r="N385" i="6"/>
  <c r="M385" i="6"/>
  <c r="U385" i="6" s="1"/>
  <c r="E385" i="6"/>
  <c r="B385" i="6"/>
  <c r="BK384" i="6"/>
  <c r="BJ384" i="6"/>
  <c r="BC384" i="6"/>
  <c r="BB384" i="6"/>
  <c r="BA384" i="6"/>
  <c r="AZ384" i="6"/>
  <c r="AY384" i="6"/>
  <c r="AX384" i="6"/>
  <c r="AW384" i="6"/>
  <c r="AV384" i="6"/>
  <c r="AU384" i="6"/>
  <c r="AT384" i="6"/>
  <c r="AS384" i="6"/>
  <c r="AR384" i="6"/>
  <c r="AQ384" i="6"/>
  <c r="AP384" i="6"/>
  <c r="AO384" i="6"/>
  <c r="AN384" i="6"/>
  <c r="AL384" i="6"/>
  <c r="AK384" i="6"/>
  <c r="AJ384" i="6"/>
  <c r="AI384" i="6"/>
  <c r="AH384" i="6"/>
  <c r="AG384" i="6"/>
  <c r="AM384" i="6" s="1"/>
  <c r="AB384" i="6"/>
  <c r="Z384" i="6"/>
  <c r="Y384" i="6"/>
  <c r="X384" i="6"/>
  <c r="V384" i="6"/>
  <c r="T384" i="6"/>
  <c r="S384" i="6"/>
  <c r="R384" i="6"/>
  <c r="Q384" i="6"/>
  <c r="P384" i="6"/>
  <c r="O384" i="6"/>
  <c r="N384" i="6"/>
  <c r="M384" i="6"/>
  <c r="U384" i="6" s="1"/>
  <c r="E384" i="6"/>
  <c r="B384" i="6"/>
  <c r="BK383" i="6"/>
  <c r="BJ383" i="6"/>
  <c r="BC383" i="6"/>
  <c r="BB383" i="6"/>
  <c r="BA383" i="6"/>
  <c r="AZ383" i="6"/>
  <c r="AY383" i="6"/>
  <c r="AX383" i="6"/>
  <c r="AW383" i="6"/>
  <c r="AV383" i="6"/>
  <c r="AU383" i="6"/>
  <c r="AT383" i="6"/>
  <c r="AS383" i="6"/>
  <c r="AR383" i="6"/>
  <c r="AQ383" i="6"/>
  <c r="AP383" i="6"/>
  <c r="AO383" i="6"/>
  <c r="AN383" i="6"/>
  <c r="AL383" i="6"/>
  <c r="AK383" i="6"/>
  <c r="AJ383" i="6"/>
  <c r="AI383" i="6"/>
  <c r="AH383" i="6"/>
  <c r="AG383" i="6"/>
  <c r="AM383" i="6" s="1"/>
  <c r="AB383" i="6"/>
  <c r="Z383" i="6"/>
  <c r="Y383" i="6"/>
  <c r="X383" i="6"/>
  <c r="V383" i="6"/>
  <c r="T383" i="6"/>
  <c r="S383" i="6"/>
  <c r="R383" i="6"/>
  <c r="Q383" i="6"/>
  <c r="P383" i="6"/>
  <c r="O383" i="6"/>
  <c r="N383" i="6"/>
  <c r="M383" i="6"/>
  <c r="U383" i="6" s="1"/>
  <c r="E383" i="6"/>
  <c r="B383" i="6"/>
  <c r="BK382" i="6"/>
  <c r="BJ382" i="6"/>
  <c r="BC382" i="6"/>
  <c r="BB382" i="6"/>
  <c r="BA382" i="6"/>
  <c r="AZ382" i="6"/>
  <c r="AY382" i="6"/>
  <c r="AX382" i="6"/>
  <c r="AW382" i="6"/>
  <c r="AV382" i="6"/>
  <c r="AU382" i="6"/>
  <c r="AT382" i="6"/>
  <c r="AS382" i="6"/>
  <c r="AR382" i="6"/>
  <c r="AQ382" i="6"/>
  <c r="AP382" i="6"/>
  <c r="AO382" i="6"/>
  <c r="AN382" i="6"/>
  <c r="AL382" i="6"/>
  <c r="AK382" i="6"/>
  <c r="AJ382" i="6"/>
  <c r="AI382" i="6"/>
  <c r="AH382" i="6"/>
  <c r="AG382" i="6"/>
  <c r="AM382" i="6" s="1"/>
  <c r="AB382" i="6"/>
  <c r="Z382" i="6"/>
  <c r="Y382" i="6"/>
  <c r="X382" i="6"/>
  <c r="V382" i="6"/>
  <c r="T382" i="6"/>
  <c r="S382" i="6"/>
  <c r="R382" i="6"/>
  <c r="Q382" i="6"/>
  <c r="P382" i="6"/>
  <c r="O382" i="6"/>
  <c r="N382" i="6"/>
  <c r="M382" i="6"/>
  <c r="U382" i="6" s="1"/>
  <c r="E382" i="6"/>
  <c r="B382" i="6"/>
  <c r="BK381" i="6"/>
  <c r="BJ381" i="6"/>
  <c r="BC381" i="6"/>
  <c r="BB381" i="6"/>
  <c r="BA381" i="6"/>
  <c r="AZ381" i="6"/>
  <c r="AY381" i="6"/>
  <c r="AX381" i="6"/>
  <c r="AW381" i="6"/>
  <c r="AV381" i="6"/>
  <c r="AU381" i="6"/>
  <c r="AT381" i="6"/>
  <c r="AS381" i="6"/>
  <c r="AR381" i="6"/>
  <c r="AQ381" i="6"/>
  <c r="AP381" i="6"/>
  <c r="AO381" i="6"/>
  <c r="AN381" i="6"/>
  <c r="AL381" i="6"/>
  <c r="AK381" i="6"/>
  <c r="AJ381" i="6"/>
  <c r="AI381" i="6"/>
  <c r="AH381" i="6"/>
  <c r="AG381" i="6"/>
  <c r="AM381" i="6" s="1"/>
  <c r="AB381" i="6"/>
  <c r="Z381" i="6"/>
  <c r="Y381" i="6"/>
  <c r="X381" i="6"/>
  <c r="V381" i="6"/>
  <c r="T381" i="6"/>
  <c r="S381" i="6"/>
  <c r="R381" i="6"/>
  <c r="Q381" i="6"/>
  <c r="P381" i="6"/>
  <c r="O381" i="6"/>
  <c r="N381" i="6"/>
  <c r="M381" i="6"/>
  <c r="U381" i="6" s="1"/>
  <c r="E381" i="6"/>
  <c r="B381" i="6"/>
  <c r="BK380" i="6"/>
  <c r="BJ380" i="6"/>
  <c r="BC380" i="6"/>
  <c r="BB380" i="6"/>
  <c r="BA380" i="6"/>
  <c r="AZ380" i="6"/>
  <c r="AY380" i="6"/>
  <c r="AX380" i="6"/>
  <c r="AW380" i="6"/>
  <c r="AV380" i="6"/>
  <c r="AU380" i="6"/>
  <c r="AT380" i="6"/>
  <c r="AS380" i="6"/>
  <c r="AR380" i="6"/>
  <c r="AQ380" i="6"/>
  <c r="AP380" i="6"/>
  <c r="AO380" i="6"/>
  <c r="AN380" i="6"/>
  <c r="AL380" i="6"/>
  <c r="AK380" i="6"/>
  <c r="AJ380" i="6"/>
  <c r="AI380" i="6"/>
  <c r="AH380" i="6"/>
  <c r="AG380" i="6"/>
  <c r="AM380" i="6" s="1"/>
  <c r="AB380" i="6"/>
  <c r="Z380" i="6"/>
  <c r="Y380" i="6"/>
  <c r="X380" i="6"/>
  <c r="V380" i="6"/>
  <c r="T380" i="6"/>
  <c r="S380" i="6"/>
  <c r="R380" i="6"/>
  <c r="Q380" i="6"/>
  <c r="P380" i="6"/>
  <c r="O380" i="6"/>
  <c r="N380" i="6"/>
  <c r="M380" i="6"/>
  <c r="U380" i="6" s="1"/>
  <c r="E380" i="6"/>
  <c r="B380" i="6"/>
  <c r="BK379" i="6"/>
  <c r="BJ379" i="6"/>
  <c r="BC379" i="6"/>
  <c r="BB379" i="6"/>
  <c r="BA379" i="6"/>
  <c r="AZ379" i="6"/>
  <c r="AY379" i="6"/>
  <c r="AX379" i="6"/>
  <c r="AW379" i="6"/>
  <c r="AV379" i="6"/>
  <c r="AU379" i="6"/>
  <c r="AT379" i="6"/>
  <c r="AS379" i="6"/>
  <c r="AR379" i="6"/>
  <c r="AQ379" i="6"/>
  <c r="AP379" i="6"/>
  <c r="AO379" i="6"/>
  <c r="AN379" i="6"/>
  <c r="AL379" i="6"/>
  <c r="AK379" i="6"/>
  <c r="AJ379" i="6"/>
  <c r="AI379" i="6"/>
  <c r="AH379" i="6"/>
  <c r="AG379" i="6"/>
  <c r="AM379" i="6" s="1"/>
  <c r="AB379" i="6"/>
  <c r="Z379" i="6"/>
  <c r="Y379" i="6"/>
  <c r="X379" i="6"/>
  <c r="V379" i="6"/>
  <c r="T379" i="6"/>
  <c r="S379" i="6"/>
  <c r="R379" i="6"/>
  <c r="Q379" i="6"/>
  <c r="P379" i="6"/>
  <c r="O379" i="6"/>
  <c r="N379" i="6"/>
  <c r="M379" i="6"/>
  <c r="U379" i="6" s="1"/>
  <c r="E379" i="6"/>
  <c r="B379" i="6"/>
  <c r="BK378" i="6"/>
  <c r="BJ378" i="6"/>
  <c r="BC378" i="6"/>
  <c r="BB378" i="6"/>
  <c r="BA378" i="6"/>
  <c r="AZ378" i="6"/>
  <c r="AY378" i="6"/>
  <c r="AX378" i="6"/>
  <c r="AW378" i="6"/>
  <c r="AV378" i="6"/>
  <c r="AU378" i="6"/>
  <c r="AT378" i="6"/>
  <c r="AS378" i="6"/>
  <c r="AR378" i="6"/>
  <c r="AQ378" i="6"/>
  <c r="AP378" i="6"/>
  <c r="AO378" i="6"/>
  <c r="AN378" i="6"/>
  <c r="AL378" i="6"/>
  <c r="AK378" i="6"/>
  <c r="AJ378" i="6"/>
  <c r="AI378" i="6"/>
  <c r="AH378" i="6"/>
  <c r="AG378" i="6"/>
  <c r="AM378" i="6" s="1"/>
  <c r="AB378" i="6"/>
  <c r="Z378" i="6"/>
  <c r="Y378" i="6"/>
  <c r="X378" i="6"/>
  <c r="V378" i="6"/>
  <c r="T378" i="6"/>
  <c r="S378" i="6"/>
  <c r="R378" i="6"/>
  <c r="Q378" i="6"/>
  <c r="P378" i="6"/>
  <c r="O378" i="6"/>
  <c r="N378" i="6"/>
  <c r="M378" i="6"/>
  <c r="U378" i="6" s="1"/>
  <c r="E378" i="6"/>
  <c r="B378" i="6"/>
  <c r="BK377" i="6"/>
  <c r="BJ377" i="6"/>
  <c r="BC377" i="6"/>
  <c r="BB377" i="6"/>
  <c r="BA377" i="6"/>
  <c r="AZ377" i="6"/>
  <c r="AY377" i="6"/>
  <c r="AX377" i="6"/>
  <c r="AW377" i="6"/>
  <c r="AV377" i="6"/>
  <c r="AU377" i="6"/>
  <c r="AT377" i="6"/>
  <c r="AS377" i="6"/>
  <c r="AR377" i="6"/>
  <c r="AQ377" i="6"/>
  <c r="AP377" i="6"/>
  <c r="AO377" i="6"/>
  <c r="AN377" i="6"/>
  <c r="AL377" i="6"/>
  <c r="AK377" i="6"/>
  <c r="AJ377" i="6"/>
  <c r="AI377" i="6"/>
  <c r="AH377" i="6"/>
  <c r="AG377" i="6"/>
  <c r="AM377" i="6" s="1"/>
  <c r="AB377" i="6"/>
  <c r="Z377" i="6"/>
  <c r="Y377" i="6"/>
  <c r="X377" i="6"/>
  <c r="V377" i="6"/>
  <c r="T377" i="6"/>
  <c r="S377" i="6"/>
  <c r="R377" i="6"/>
  <c r="Q377" i="6"/>
  <c r="P377" i="6"/>
  <c r="O377" i="6"/>
  <c r="N377" i="6"/>
  <c r="M377" i="6"/>
  <c r="U377" i="6" s="1"/>
  <c r="E377" i="6"/>
  <c r="B377" i="6"/>
  <c r="BK376" i="6"/>
  <c r="BJ376" i="6"/>
  <c r="BC376" i="6"/>
  <c r="BB376" i="6"/>
  <c r="BA376" i="6"/>
  <c r="AZ376" i="6"/>
  <c r="AY376" i="6"/>
  <c r="AX376" i="6"/>
  <c r="AW376" i="6"/>
  <c r="AV376" i="6"/>
  <c r="AU376" i="6"/>
  <c r="AT376" i="6"/>
  <c r="AS376" i="6"/>
  <c r="AR376" i="6"/>
  <c r="AQ376" i="6"/>
  <c r="AP376" i="6"/>
  <c r="AO376" i="6"/>
  <c r="AN376" i="6"/>
  <c r="AL376" i="6"/>
  <c r="AK376" i="6"/>
  <c r="AJ376" i="6"/>
  <c r="AI376" i="6"/>
  <c r="AH376" i="6"/>
  <c r="AG376" i="6"/>
  <c r="AM376" i="6" s="1"/>
  <c r="AB376" i="6"/>
  <c r="Z376" i="6"/>
  <c r="Y376" i="6"/>
  <c r="X376" i="6"/>
  <c r="V376" i="6"/>
  <c r="T376" i="6"/>
  <c r="S376" i="6"/>
  <c r="R376" i="6"/>
  <c r="Q376" i="6"/>
  <c r="P376" i="6"/>
  <c r="O376" i="6"/>
  <c r="N376" i="6"/>
  <c r="M376" i="6"/>
  <c r="U376" i="6" s="1"/>
  <c r="E376" i="6"/>
  <c r="B376" i="6"/>
  <c r="BK375" i="6"/>
  <c r="BJ375" i="6"/>
  <c r="BC375" i="6"/>
  <c r="BB375" i="6"/>
  <c r="BA375" i="6"/>
  <c r="AZ375" i="6"/>
  <c r="AY375" i="6"/>
  <c r="AX375" i="6"/>
  <c r="AW375" i="6"/>
  <c r="AV375" i="6"/>
  <c r="AU375" i="6"/>
  <c r="AT375" i="6"/>
  <c r="AS375" i="6"/>
  <c r="AR375" i="6"/>
  <c r="AQ375" i="6"/>
  <c r="AP375" i="6"/>
  <c r="AO375" i="6"/>
  <c r="AN375" i="6"/>
  <c r="AL375" i="6"/>
  <c r="AK375" i="6"/>
  <c r="AJ375" i="6"/>
  <c r="AI375" i="6"/>
  <c r="AH375" i="6"/>
  <c r="AG375" i="6"/>
  <c r="AM375" i="6" s="1"/>
  <c r="AB375" i="6"/>
  <c r="Z375" i="6"/>
  <c r="Y375" i="6"/>
  <c r="X375" i="6"/>
  <c r="V375" i="6"/>
  <c r="T375" i="6"/>
  <c r="S375" i="6"/>
  <c r="R375" i="6"/>
  <c r="Q375" i="6"/>
  <c r="P375" i="6"/>
  <c r="O375" i="6"/>
  <c r="N375" i="6"/>
  <c r="M375" i="6"/>
  <c r="U375" i="6" s="1"/>
  <c r="E375" i="6"/>
  <c r="B375" i="6"/>
  <c r="BK374" i="6"/>
  <c r="BJ374" i="6"/>
  <c r="BC374" i="6"/>
  <c r="BB374" i="6"/>
  <c r="BA374" i="6"/>
  <c r="AZ374" i="6"/>
  <c r="AY374" i="6"/>
  <c r="AX374" i="6"/>
  <c r="AW374" i="6"/>
  <c r="AV374" i="6"/>
  <c r="AU374" i="6"/>
  <c r="AT374" i="6"/>
  <c r="AS374" i="6"/>
  <c r="AR374" i="6"/>
  <c r="AQ374" i="6"/>
  <c r="AP374" i="6"/>
  <c r="AO374" i="6"/>
  <c r="AN374" i="6"/>
  <c r="AL374" i="6"/>
  <c r="AK374" i="6"/>
  <c r="AJ374" i="6"/>
  <c r="AI374" i="6"/>
  <c r="AH374" i="6"/>
  <c r="AG374" i="6"/>
  <c r="AM374" i="6" s="1"/>
  <c r="AB374" i="6"/>
  <c r="Z374" i="6"/>
  <c r="Y374" i="6"/>
  <c r="X374" i="6"/>
  <c r="V374" i="6"/>
  <c r="T374" i="6"/>
  <c r="S374" i="6"/>
  <c r="R374" i="6"/>
  <c r="Q374" i="6"/>
  <c r="P374" i="6"/>
  <c r="O374" i="6"/>
  <c r="N374" i="6"/>
  <c r="M374" i="6"/>
  <c r="U374" i="6" s="1"/>
  <c r="E374" i="6"/>
  <c r="B374" i="6"/>
  <c r="BK373" i="6"/>
  <c r="BJ373" i="6"/>
  <c r="BC373" i="6"/>
  <c r="BB373" i="6"/>
  <c r="BA373" i="6"/>
  <c r="AZ373" i="6"/>
  <c r="AY373" i="6"/>
  <c r="AX373" i="6"/>
  <c r="AW373" i="6"/>
  <c r="AV373" i="6"/>
  <c r="AU373" i="6"/>
  <c r="AT373" i="6"/>
  <c r="AS373" i="6"/>
  <c r="AR373" i="6"/>
  <c r="AQ373" i="6"/>
  <c r="AP373" i="6"/>
  <c r="AO373" i="6"/>
  <c r="AN373" i="6"/>
  <c r="AL373" i="6"/>
  <c r="AK373" i="6"/>
  <c r="AJ373" i="6"/>
  <c r="AI373" i="6"/>
  <c r="AH373" i="6"/>
  <c r="AG373" i="6"/>
  <c r="AM373" i="6" s="1"/>
  <c r="AB373" i="6"/>
  <c r="Z373" i="6"/>
  <c r="Y373" i="6"/>
  <c r="X373" i="6"/>
  <c r="V373" i="6"/>
  <c r="T373" i="6"/>
  <c r="S373" i="6"/>
  <c r="R373" i="6"/>
  <c r="Q373" i="6"/>
  <c r="P373" i="6"/>
  <c r="O373" i="6"/>
  <c r="N373" i="6"/>
  <c r="M373" i="6"/>
  <c r="U373" i="6" s="1"/>
  <c r="E373" i="6"/>
  <c r="B373" i="6"/>
  <c r="BK372" i="6"/>
  <c r="BJ372" i="6"/>
  <c r="BC372" i="6"/>
  <c r="BB372" i="6"/>
  <c r="BA372" i="6"/>
  <c r="AZ372" i="6"/>
  <c r="AY372" i="6"/>
  <c r="AX372" i="6"/>
  <c r="AW372" i="6"/>
  <c r="AV372" i="6"/>
  <c r="AU372" i="6"/>
  <c r="AT372" i="6"/>
  <c r="AS372" i="6"/>
  <c r="AR372" i="6"/>
  <c r="AQ372" i="6"/>
  <c r="AP372" i="6"/>
  <c r="AO372" i="6"/>
  <c r="AN372" i="6"/>
  <c r="AL372" i="6"/>
  <c r="AK372" i="6"/>
  <c r="AJ372" i="6"/>
  <c r="AI372" i="6"/>
  <c r="AH372" i="6"/>
  <c r="AG372" i="6"/>
  <c r="AM372" i="6" s="1"/>
  <c r="AB372" i="6"/>
  <c r="Z372" i="6"/>
  <c r="Y372" i="6"/>
  <c r="X372" i="6"/>
  <c r="V372" i="6"/>
  <c r="T372" i="6"/>
  <c r="S372" i="6"/>
  <c r="R372" i="6"/>
  <c r="Q372" i="6"/>
  <c r="P372" i="6"/>
  <c r="O372" i="6"/>
  <c r="N372" i="6"/>
  <c r="M372" i="6"/>
  <c r="U372" i="6" s="1"/>
  <c r="E372" i="6"/>
  <c r="B372" i="6"/>
  <c r="BK371" i="6"/>
  <c r="BJ371" i="6"/>
  <c r="BC371" i="6"/>
  <c r="BB371" i="6"/>
  <c r="BA371" i="6"/>
  <c r="AZ371" i="6"/>
  <c r="AY371" i="6"/>
  <c r="AX371" i="6"/>
  <c r="AW371" i="6"/>
  <c r="AV371" i="6"/>
  <c r="AU371" i="6"/>
  <c r="AT371" i="6"/>
  <c r="AS371" i="6"/>
  <c r="AR371" i="6"/>
  <c r="AQ371" i="6"/>
  <c r="AP371" i="6"/>
  <c r="AO371" i="6"/>
  <c r="AN371" i="6"/>
  <c r="AL371" i="6"/>
  <c r="AK371" i="6"/>
  <c r="AJ371" i="6"/>
  <c r="AI371" i="6"/>
  <c r="AH371" i="6"/>
  <c r="AG371" i="6"/>
  <c r="AM371" i="6" s="1"/>
  <c r="AB371" i="6"/>
  <c r="Z371" i="6"/>
  <c r="Y371" i="6"/>
  <c r="X371" i="6"/>
  <c r="V371" i="6"/>
  <c r="T371" i="6"/>
  <c r="S371" i="6"/>
  <c r="R371" i="6"/>
  <c r="Q371" i="6"/>
  <c r="P371" i="6"/>
  <c r="O371" i="6"/>
  <c r="N371" i="6"/>
  <c r="M371" i="6"/>
  <c r="U371" i="6" s="1"/>
  <c r="E371" i="6"/>
  <c r="B371" i="6"/>
  <c r="BK370" i="6"/>
  <c r="BJ370" i="6"/>
  <c r="BC370" i="6"/>
  <c r="BB370" i="6"/>
  <c r="BA370" i="6"/>
  <c r="AZ370" i="6"/>
  <c r="AY370" i="6"/>
  <c r="AX370" i="6"/>
  <c r="AW370" i="6"/>
  <c r="AV370" i="6"/>
  <c r="AU370" i="6"/>
  <c r="AT370" i="6"/>
  <c r="AS370" i="6"/>
  <c r="AR370" i="6"/>
  <c r="AQ370" i="6"/>
  <c r="AP370" i="6"/>
  <c r="AO370" i="6"/>
  <c r="AN370" i="6"/>
  <c r="AL370" i="6"/>
  <c r="AK370" i="6"/>
  <c r="AJ370" i="6"/>
  <c r="AI370" i="6"/>
  <c r="AH370" i="6"/>
  <c r="AG370" i="6"/>
  <c r="AM370" i="6" s="1"/>
  <c r="AB370" i="6"/>
  <c r="Z370" i="6"/>
  <c r="Y370" i="6"/>
  <c r="X370" i="6"/>
  <c r="V370" i="6"/>
  <c r="T370" i="6"/>
  <c r="S370" i="6"/>
  <c r="R370" i="6"/>
  <c r="Q370" i="6"/>
  <c r="P370" i="6"/>
  <c r="O370" i="6"/>
  <c r="N370" i="6"/>
  <c r="M370" i="6"/>
  <c r="U370" i="6" s="1"/>
  <c r="E370" i="6"/>
  <c r="B370" i="6"/>
  <c r="BK369" i="6"/>
  <c r="BJ369" i="6"/>
  <c r="BC369" i="6"/>
  <c r="BB369" i="6"/>
  <c r="BA369" i="6"/>
  <c r="AZ369" i="6"/>
  <c r="AY369" i="6"/>
  <c r="AX369" i="6"/>
  <c r="AW369" i="6"/>
  <c r="AV369" i="6"/>
  <c r="AU369" i="6"/>
  <c r="AT369" i="6"/>
  <c r="AS369" i="6"/>
  <c r="AR369" i="6"/>
  <c r="AQ369" i="6"/>
  <c r="AP369" i="6"/>
  <c r="AO369" i="6"/>
  <c r="AN369" i="6"/>
  <c r="AL369" i="6"/>
  <c r="AK369" i="6"/>
  <c r="AJ369" i="6"/>
  <c r="AI369" i="6"/>
  <c r="AH369" i="6"/>
  <c r="AG369" i="6"/>
  <c r="AM369" i="6" s="1"/>
  <c r="AB369" i="6"/>
  <c r="Z369" i="6"/>
  <c r="Y369" i="6"/>
  <c r="X369" i="6"/>
  <c r="V369" i="6"/>
  <c r="T369" i="6"/>
  <c r="S369" i="6"/>
  <c r="R369" i="6"/>
  <c r="Q369" i="6"/>
  <c r="P369" i="6"/>
  <c r="O369" i="6"/>
  <c r="N369" i="6"/>
  <c r="M369" i="6"/>
  <c r="U369" i="6" s="1"/>
  <c r="E369" i="6"/>
  <c r="B369" i="6"/>
  <c r="BK368" i="6"/>
  <c r="BJ368" i="6"/>
  <c r="BC368" i="6"/>
  <c r="BB368" i="6"/>
  <c r="BA368" i="6"/>
  <c r="AZ368" i="6"/>
  <c r="AY368" i="6"/>
  <c r="AX368" i="6"/>
  <c r="AW368" i="6"/>
  <c r="AV368" i="6"/>
  <c r="AU368" i="6"/>
  <c r="AT368" i="6"/>
  <c r="AS368" i="6"/>
  <c r="AR368" i="6"/>
  <c r="AQ368" i="6"/>
  <c r="AP368" i="6"/>
  <c r="AO368" i="6"/>
  <c r="AN368" i="6"/>
  <c r="AL368" i="6"/>
  <c r="AK368" i="6"/>
  <c r="AJ368" i="6"/>
  <c r="AI368" i="6"/>
  <c r="AH368" i="6"/>
  <c r="AG368" i="6"/>
  <c r="AM368" i="6" s="1"/>
  <c r="AB368" i="6"/>
  <c r="Z368" i="6"/>
  <c r="Y368" i="6"/>
  <c r="X368" i="6"/>
  <c r="V368" i="6"/>
  <c r="T368" i="6"/>
  <c r="S368" i="6"/>
  <c r="R368" i="6"/>
  <c r="Q368" i="6"/>
  <c r="P368" i="6"/>
  <c r="O368" i="6"/>
  <c r="N368" i="6"/>
  <c r="M368" i="6"/>
  <c r="U368" i="6" s="1"/>
  <c r="E368" i="6"/>
  <c r="B368" i="6"/>
  <c r="BK367" i="6"/>
  <c r="BJ367" i="6"/>
  <c r="BC367" i="6"/>
  <c r="BB367" i="6"/>
  <c r="BA367" i="6"/>
  <c r="AZ367" i="6"/>
  <c r="AY367" i="6"/>
  <c r="AX367" i="6"/>
  <c r="AW367" i="6"/>
  <c r="AV367" i="6"/>
  <c r="AU367" i="6"/>
  <c r="AT367" i="6"/>
  <c r="AS367" i="6"/>
  <c r="AR367" i="6"/>
  <c r="AQ367" i="6"/>
  <c r="AP367" i="6"/>
  <c r="AO367" i="6"/>
  <c r="AN367" i="6"/>
  <c r="AL367" i="6"/>
  <c r="AK367" i="6"/>
  <c r="AJ367" i="6"/>
  <c r="AI367" i="6"/>
  <c r="AH367" i="6"/>
  <c r="AG367" i="6"/>
  <c r="AM367" i="6" s="1"/>
  <c r="AB367" i="6"/>
  <c r="Z367" i="6"/>
  <c r="Y367" i="6"/>
  <c r="X367" i="6"/>
  <c r="V367" i="6"/>
  <c r="T367" i="6"/>
  <c r="S367" i="6"/>
  <c r="R367" i="6"/>
  <c r="Q367" i="6"/>
  <c r="P367" i="6"/>
  <c r="O367" i="6"/>
  <c r="N367" i="6"/>
  <c r="M367" i="6"/>
  <c r="U367" i="6" s="1"/>
  <c r="E367" i="6"/>
  <c r="B367" i="6"/>
  <c r="BK366" i="6"/>
  <c r="BJ366" i="6"/>
  <c r="BC366" i="6"/>
  <c r="BB366" i="6"/>
  <c r="BA366" i="6"/>
  <c r="AZ366" i="6"/>
  <c r="AY366" i="6"/>
  <c r="AX366" i="6"/>
  <c r="AW366" i="6"/>
  <c r="AV366" i="6"/>
  <c r="AU366" i="6"/>
  <c r="AT366" i="6"/>
  <c r="AS366" i="6"/>
  <c r="AR366" i="6"/>
  <c r="AQ366" i="6"/>
  <c r="AP366" i="6"/>
  <c r="AO366" i="6"/>
  <c r="AN366" i="6"/>
  <c r="AL366" i="6"/>
  <c r="AK366" i="6"/>
  <c r="AJ366" i="6"/>
  <c r="AI366" i="6"/>
  <c r="AH366" i="6"/>
  <c r="AG366" i="6"/>
  <c r="AM366" i="6" s="1"/>
  <c r="AB366" i="6"/>
  <c r="Z366" i="6"/>
  <c r="Y366" i="6"/>
  <c r="X366" i="6"/>
  <c r="V366" i="6"/>
  <c r="T366" i="6"/>
  <c r="S366" i="6"/>
  <c r="R366" i="6"/>
  <c r="Q366" i="6"/>
  <c r="P366" i="6"/>
  <c r="O366" i="6"/>
  <c r="N366" i="6"/>
  <c r="M366" i="6"/>
  <c r="U366" i="6" s="1"/>
  <c r="E366" i="6"/>
  <c r="B366" i="6"/>
  <c r="BK365" i="6"/>
  <c r="BJ365" i="6"/>
  <c r="BC365" i="6"/>
  <c r="BB365" i="6"/>
  <c r="BA365" i="6"/>
  <c r="AZ365" i="6"/>
  <c r="AY365" i="6"/>
  <c r="AX365" i="6"/>
  <c r="AW365" i="6"/>
  <c r="AV365" i="6"/>
  <c r="AU365" i="6"/>
  <c r="AT365" i="6"/>
  <c r="AS365" i="6"/>
  <c r="AR365" i="6"/>
  <c r="AQ365" i="6"/>
  <c r="AP365" i="6"/>
  <c r="AO365" i="6"/>
  <c r="AN365" i="6"/>
  <c r="AL365" i="6"/>
  <c r="AK365" i="6"/>
  <c r="AJ365" i="6"/>
  <c r="AI365" i="6"/>
  <c r="AH365" i="6"/>
  <c r="AG365" i="6"/>
  <c r="AM365" i="6" s="1"/>
  <c r="AB365" i="6"/>
  <c r="Z365" i="6"/>
  <c r="Y365" i="6"/>
  <c r="X365" i="6"/>
  <c r="V365" i="6"/>
  <c r="T365" i="6"/>
  <c r="S365" i="6"/>
  <c r="R365" i="6"/>
  <c r="Q365" i="6"/>
  <c r="P365" i="6"/>
  <c r="O365" i="6"/>
  <c r="N365" i="6"/>
  <c r="M365" i="6"/>
  <c r="U365" i="6" s="1"/>
  <c r="E365" i="6"/>
  <c r="B365" i="6"/>
  <c r="BK364" i="6"/>
  <c r="BJ364" i="6"/>
  <c r="BC364" i="6"/>
  <c r="BB364" i="6"/>
  <c r="BA364" i="6"/>
  <c r="AZ364" i="6"/>
  <c r="AY364" i="6"/>
  <c r="AX364" i="6"/>
  <c r="AW364" i="6"/>
  <c r="AV364" i="6"/>
  <c r="AU364" i="6"/>
  <c r="AT364" i="6"/>
  <c r="AS364" i="6"/>
  <c r="AR364" i="6"/>
  <c r="AQ364" i="6"/>
  <c r="AP364" i="6"/>
  <c r="AO364" i="6"/>
  <c r="AN364" i="6"/>
  <c r="AL364" i="6"/>
  <c r="AK364" i="6"/>
  <c r="AJ364" i="6"/>
  <c r="AI364" i="6"/>
  <c r="AH364" i="6"/>
  <c r="AG364" i="6"/>
  <c r="AM364" i="6" s="1"/>
  <c r="AB364" i="6"/>
  <c r="Z364" i="6"/>
  <c r="Y364" i="6"/>
  <c r="X364" i="6"/>
  <c r="V364" i="6"/>
  <c r="T364" i="6"/>
  <c r="S364" i="6"/>
  <c r="R364" i="6"/>
  <c r="Q364" i="6"/>
  <c r="P364" i="6"/>
  <c r="O364" i="6"/>
  <c r="N364" i="6"/>
  <c r="M364" i="6"/>
  <c r="U364" i="6" s="1"/>
  <c r="E364" i="6"/>
  <c r="B364" i="6"/>
  <c r="BK363" i="6"/>
  <c r="BJ363" i="6"/>
  <c r="BC363" i="6"/>
  <c r="BB363" i="6"/>
  <c r="BA363" i="6"/>
  <c r="AZ363" i="6"/>
  <c r="AY363" i="6"/>
  <c r="AX363" i="6"/>
  <c r="AW363" i="6"/>
  <c r="AV363" i="6"/>
  <c r="AU363" i="6"/>
  <c r="AT363" i="6"/>
  <c r="AS363" i="6"/>
  <c r="AR363" i="6"/>
  <c r="AQ363" i="6"/>
  <c r="AP363" i="6"/>
  <c r="AO363" i="6"/>
  <c r="AN363" i="6"/>
  <c r="AL363" i="6"/>
  <c r="AK363" i="6"/>
  <c r="AJ363" i="6"/>
  <c r="AI363" i="6"/>
  <c r="AH363" i="6"/>
  <c r="AG363" i="6"/>
  <c r="AM363" i="6" s="1"/>
  <c r="AB363" i="6"/>
  <c r="Z363" i="6"/>
  <c r="Y363" i="6"/>
  <c r="X363" i="6"/>
  <c r="V363" i="6"/>
  <c r="T363" i="6"/>
  <c r="S363" i="6"/>
  <c r="R363" i="6"/>
  <c r="Q363" i="6"/>
  <c r="P363" i="6"/>
  <c r="O363" i="6"/>
  <c r="N363" i="6"/>
  <c r="M363" i="6"/>
  <c r="U363" i="6" s="1"/>
  <c r="E363" i="6"/>
  <c r="B363" i="6"/>
  <c r="BK362" i="6"/>
  <c r="BJ362" i="6"/>
  <c r="BC362" i="6"/>
  <c r="BB362" i="6"/>
  <c r="BA362" i="6"/>
  <c r="AZ362" i="6"/>
  <c r="AY362" i="6"/>
  <c r="AX362" i="6"/>
  <c r="AW362" i="6"/>
  <c r="AV362" i="6"/>
  <c r="AU362" i="6"/>
  <c r="AT362" i="6"/>
  <c r="AS362" i="6"/>
  <c r="AR362" i="6"/>
  <c r="AQ362" i="6"/>
  <c r="AP362" i="6"/>
  <c r="AO362" i="6"/>
  <c r="AN362" i="6"/>
  <c r="AL362" i="6"/>
  <c r="AK362" i="6"/>
  <c r="AJ362" i="6"/>
  <c r="AI362" i="6"/>
  <c r="AH362" i="6"/>
  <c r="AG362" i="6"/>
  <c r="AM362" i="6" s="1"/>
  <c r="AB362" i="6"/>
  <c r="Z362" i="6"/>
  <c r="Y362" i="6"/>
  <c r="X362" i="6"/>
  <c r="V362" i="6"/>
  <c r="T362" i="6"/>
  <c r="S362" i="6"/>
  <c r="R362" i="6"/>
  <c r="Q362" i="6"/>
  <c r="P362" i="6"/>
  <c r="O362" i="6"/>
  <c r="N362" i="6"/>
  <c r="M362" i="6"/>
  <c r="U362" i="6" s="1"/>
  <c r="E362" i="6"/>
  <c r="B362" i="6"/>
  <c r="BK361" i="6"/>
  <c r="BJ361" i="6"/>
  <c r="BC361" i="6"/>
  <c r="BB361" i="6"/>
  <c r="BA361" i="6"/>
  <c r="AZ361" i="6"/>
  <c r="AY361" i="6"/>
  <c r="AX361" i="6"/>
  <c r="AW361" i="6"/>
  <c r="AV361" i="6"/>
  <c r="AU361" i="6"/>
  <c r="AT361" i="6"/>
  <c r="AS361" i="6"/>
  <c r="AR361" i="6"/>
  <c r="AQ361" i="6"/>
  <c r="AP361" i="6"/>
  <c r="AO361" i="6"/>
  <c r="AN361" i="6"/>
  <c r="AL361" i="6"/>
  <c r="AK361" i="6"/>
  <c r="AJ361" i="6"/>
  <c r="AI361" i="6"/>
  <c r="AH361" i="6"/>
  <c r="AG361" i="6"/>
  <c r="AM361" i="6" s="1"/>
  <c r="AB361" i="6"/>
  <c r="Z361" i="6"/>
  <c r="Y361" i="6"/>
  <c r="X361" i="6"/>
  <c r="V361" i="6"/>
  <c r="T361" i="6"/>
  <c r="S361" i="6"/>
  <c r="R361" i="6"/>
  <c r="Q361" i="6"/>
  <c r="P361" i="6"/>
  <c r="O361" i="6"/>
  <c r="N361" i="6"/>
  <c r="M361" i="6"/>
  <c r="U361" i="6" s="1"/>
  <c r="E361" i="6"/>
  <c r="B361" i="6"/>
  <c r="BK360" i="6"/>
  <c r="BJ360" i="6"/>
  <c r="BC360" i="6"/>
  <c r="BB360" i="6"/>
  <c r="BA360" i="6"/>
  <c r="AZ360" i="6"/>
  <c r="AY360" i="6"/>
  <c r="AX360" i="6"/>
  <c r="AW360" i="6"/>
  <c r="AV360" i="6"/>
  <c r="AU360" i="6"/>
  <c r="AT360" i="6"/>
  <c r="AS360" i="6"/>
  <c r="AR360" i="6"/>
  <c r="AQ360" i="6"/>
  <c r="AP360" i="6"/>
  <c r="AO360" i="6"/>
  <c r="AN360" i="6"/>
  <c r="AL360" i="6"/>
  <c r="AK360" i="6"/>
  <c r="AJ360" i="6"/>
  <c r="AI360" i="6"/>
  <c r="AH360" i="6"/>
  <c r="AG360" i="6"/>
  <c r="AM360" i="6" s="1"/>
  <c r="AB360" i="6"/>
  <c r="Z360" i="6"/>
  <c r="Y360" i="6"/>
  <c r="X360" i="6"/>
  <c r="AD360" i="6" s="1"/>
  <c r="V360" i="6"/>
  <c r="T360" i="6"/>
  <c r="S360" i="6"/>
  <c r="R360" i="6"/>
  <c r="Q360" i="6"/>
  <c r="P360" i="6"/>
  <c r="O360" i="6"/>
  <c r="N360" i="6"/>
  <c r="M360" i="6"/>
  <c r="U360" i="6" s="1"/>
  <c r="E360" i="6"/>
  <c r="B360" i="6"/>
  <c r="BK359" i="6"/>
  <c r="BJ359" i="6"/>
  <c r="BC359" i="6"/>
  <c r="BB359" i="6"/>
  <c r="BA359" i="6"/>
  <c r="AZ359" i="6"/>
  <c r="AY359" i="6"/>
  <c r="AX359" i="6"/>
  <c r="AW359" i="6"/>
  <c r="AV359" i="6"/>
  <c r="AU359" i="6"/>
  <c r="AT359" i="6"/>
  <c r="AS359" i="6"/>
  <c r="AR359" i="6"/>
  <c r="AQ359" i="6"/>
  <c r="AP359" i="6"/>
  <c r="AO359" i="6"/>
  <c r="AN359" i="6"/>
  <c r="AL359" i="6"/>
  <c r="AK359" i="6"/>
  <c r="AJ359" i="6"/>
  <c r="AI359" i="6"/>
  <c r="AM359" i="6" s="1"/>
  <c r="AH359" i="6"/>
  <c r="AG359" i="6"/>
  <c r="AB359" i="6"/>
  <c r="Z359" i="6"/>
  <c r="Y359" i="6"/>
  <c r="X359" i="6"/>
  <c r="V359" i="6"/>
  <c r="T359" i="6"/>
  <c r="S359" i="6"/>
  <c r="R359" i="6"/>
  <c r="Q359" i="6"/>
  <c r="P359" i="6"/>
  <c r="O359" i="6"/>
  <c r="N359" i="6"/>
  <c r="M359" i="6"/>
  <c r="U359" i="6" s="1"/>
  <c r="E359" i="6"/>
  <c r="B359" i="6"/>
  <c r="BK358" i="6"/>
  <c r="BJ358" i="6"/>
  <c r="BC358" i="6"/>
  <c r="BB358" i="6"/>
  <c r="BA358" i="6"/>
  <c r="AZ358" i="6"/>
  <c r="AY358" i="6"/>
  <c r="AX358" i="6"/>
  <c r="AW358" i="6"/>
  <c r="AV358" i="6"/>
  <c r="AU358" i="6"/>
  <c r="AT358" i="6"/>
  <c r="AS358" i="6"/>
  <c r="AR358" i="6"/>
  <c r="AQ358" i="6"/>
  <c r="AP358" i="6"/>
  <c r="AO358" i="6"/>
  <c r="AN358" i="6"/>
  <c r="AL358" i="6"/>
  <c r="AK358" i="6"/>
  <c r="AJ358" i="6"/>
  <c r="AI358" i="6"/>
  <c r="AH358" i="6"/>
  <c r="AG358" i="6"/>
  <c r="AM358" i="6" s="1"/>
  <c r="AB358" i="6"/>
  <c r="Z358" i="6"/>
  <c r="Y358" i="6"/>
  <c r="X358" i="6"/>
  <c r="AD358" i="6" s="1"/>
  <c r="V358" i="6"/>
  <c r="T358" i="6"/>
  <c r="S358" i="6"/>
  <c r="R358" i="6"/>
  <c r="Q358" i="6"/>
  <c r="P358" i="6"/>
  <c r="O358" i="6"/>
  <c r="N358" i="6"/>
  <c r="M358" i="6"/>
  <c r="U358" i="6" s="1"/>
  <c r="E358" i="6"/>
  <c r="B358" i="6"/>
  <c r="BK357" i="6"/>
  <c r="BJ357" i="6"/>
  <c r="BC357" i="6"/>
  <c r="BB357" i="6"/>
  <c r="BA357" i="6"/>
  <c r="AZ357" i="6"/>
  <c r="AY357" i="6"/>
  <c r="AX357" i="6"/>
  <c r="AW357" i="6"/>
  <c r="AV357" i="6"/>
  <c r="AU357" i="6"/>
  <c r="AT357" i="6"/>
  <c r="AS357" i="6"/>
  <c r="AR357" i="6"/>
  <c r="AQ357" i="6"/>
  <c r="AP357" i="6"/>
  <c r="AO357" i="6"/>
  <c r="AN357" i="6"/>
  <c r="BD357" i="6" s="1"/>
  <c r="AL357" i="6"/>
  <c r="AK357" i="6"/>
  <c r="AJ357" i="6"/>
  <c r="AI357" i="6"/>
  <c r="AH357" i="6"/>
  <c r="AG357" i="6"/>
  <c r="AM357" i="6" s="1"/>
  <c r="AB357" i="6"/>
  <c r="Z357" i="6"/>
  <c r="Y357" i="6"/>
  <c r="X357" i="6"/>
  <c r="AD357" i="6" s="1"/>
  <c r="V357" i="6"/>
  <c r="T357" i="6"/>
  <c r="S357" i="6"/>
  <c r="R357" i="6"/>
  <c r="Q357" i="6"/>
  <c r="P357" i="6"/>
  <c r="O357" i="6"/>
  <c r="N357" i="6"/>
  <c r="M357" i="6"/>
  <c r="U357" i="6" s="1"/>
  <c r="E357" i="6"/>
  <c r="B357" i="6"/>
  <c r="BK356" i="6"/>
  <c r="BJ356" i="6"/>
  <c r="BC356" i="6"/>
  <c r="BB356" i="6"/>
  <c r="BA356" i="6"/>
  <c r="AZ356" i="6"/>
  <c r="AY356" i="6"/>
  <c r="AX356" i="6"/>
  <c r="AW356" i="6"/>
  <c r="AV356" i="6"/>
  <c r="AU356" i="6"/>
  <c r="AT356" i="6"/>
  <c r="AS356" i="6"/>
  <c r="AR356" i="6"/>
  <c r="AQ356" i="6"/>
  <c r="AP356" i="6"/>
  <c r="AO356" i="6"/>
  <c r="AN356" i="6"/>
  <c r="BD356" i="6" s="1"/>
  <c r="AL356" i="6"/>
  <c r="AK356" i="6"/>
  <c r="AJ356" i="6"/>
  <c r="AI356" i="6"/>
  <c r="AH356" i="6"/>
  <c r="AG356" i="6"/>
  <c r="AM356" i="6" s="1"/>
  <c r="AB356" i="6"/>
  <c r="Z356" i="6"/>
  <c r="Y356" i="6"/>
  <c r="X356" i="6"/>
  <c r="AD356" i="6" s="1"/>
  <c r="V356" i="6"/>
  <c r="T356" i="6"/>
  <c r="S356" i="6"/>
  <c r="R356" i="6"/>
  <c r="Q356" i="6"/>
  <c r="P356" i="6"/>
  <c r="O356" i="6"/>
  <c r="N356" i="6"/>
  <c r="M356" i="6"/>
  <c r="U356" i="6" s="1"/>
  <c r="E356" i="6"/>
  <c r="B356" i="6"/>
  <c r="BK355" i="6"/>
  <c r="BJ355" i="6"/>
  <c r="BC355" i="6"/>
  <c r="BB355" i="6"/>
  <c r="BA355" i="6"/>
  <c r="AZ355" i="6"/>
  <c r="AY355" i="6"/>
  <c r="AX355" i="6"/>
  <c r="AW355" i="6"/>
  <c r="AV355" i="6"/>
  <c r="AU355" i="6"/>
  <c r="AT355" i="6"/>
  <c r="AS355" i="6"/>
  <c r="AR355" i="6"/>
  <c r="AQ355" i="6"/>
  <c r="AP355" i="6"/>
  <c r="AO355" i="6"/>
  <c r="AN355" i="6"/>
  <c r="BD355" i="6" s="1"/>
  <c r="AL355" i="6"/>
  <c r="AK355" i="6"/>
  <c r="AJ355" i="6"/>
  <c r="AI355" i="6"/>
  <c r="AH355" i="6"/>
  <c r="AG355" i="6"/>
  <c r="AM355" i="6" s="1"/>
  <c r="AB355" i="6"/>
  <c r="Z355" i="6"/>
  <c r="Y355" i="6"/>
  <c r="X355" i="6"/>
  <c r="AD355" i="6" s="1"/>
  <c r="V355" i="6"/>
  <c r="T355" i="6"/>
  <c r="S355" i="6"/>
  <c r="R355" i="6"/>
  <c r="Q355" i="6"/>
  <c r="P355" i="6"/>
  <c r="O355" i="6"/>
  <c r="N355" i="6"/>
  <c r="M355" i="6"/>
  <c r="U355" i="6" s="1"/>
  <c r="E355" i="6"/>
  <c r="B355" i="6"/>
  <c r="BK354" i="6"/>
  <c r="BJ354" i="6"/>
  <c r="BC354" i="6"/>
  <c r="BB354" i="6"/>
  <c r="BA354" i="6"/>
  <c r="AZ354" i="6"/>
  <c r="AY354" i="6"/>
  <c r="AX354" i="6"/>
  <c r="AW354" i="6"/>
  <c r="AV354" i="6"/>
  <c r="AU354" i="6"/>
  <c r="AT354" i="6"/>
  <c r="AS354" i="6"/>
  <c r="AR354" i="6"/>
  <c r="AQ354" i="6"/>
  <c r="AP354" i="6"/>
  <c r="AO354" i="6"/>
  <c r="AN354" i="6"/>
  <c r="BD354" i="6" s="1"/>
  <c r="AL354" i="6"/>
  <c r="AK354" i="6"/>
  <c r="AJ354" i="6"/>
  <c r="AI354" i="6"/>
  <c r="AH354" i="6"/>
  <c r="AG354" i="6"/>
  <c r="AM354" i="6" s="1"/>
  <c r="AB354" i="6"/>
  <c r="Z354" i="6"/>
  <c r="Y354" i="6"/>
  <c r="X354" i="6"/>
  <c r="AD354" i="6" s="1"/>
  <c r="V354" i="6"/>
  <c r="T354" i="6"/>
  <c r="S354" i="6"/>
  <c r="R354" i="6"/>
  <c r="Q354" i="6"/>
  <c r="P354" i="6"/>
  <c r="O354" i="6"/>
  <c r="N354" i="6"/>
  <c r="M354" i="6"/>
  <c r="U354" i="6" s="1"/>
  <c r="E354" i="6"/>
  <c r="B354" i="6"/>
  <c r="BK353" i="6"/>
  <c r="BJ353" i="6"/>
  <c r="BC353" i="6"/>
  <c r="BB353" i="6"/>
  <c r="BA353" i="6"/>
  <c r="AZ353" i="6"/>
  <c r="AY353" i="6"/>
  <c r="AX353" i="6"/>
  <c r="AW353" i="6"/>
  <c r="AV353" i="6"/>
  <c r="AU353" i="6"/>
  <c r="AT353" i="6"/>
  <c r="AS353" i="6"/>
  <c r="AR353" i="6"/>
  <c r="AQ353" i="6"/>
  <c r="AP353" i="6"/>
  <c r="AO353" i="6"/>
  <c r="AN353" i="6"/>
  <c r="BD353" i="6" s="1"/>
  <c r="AL353" i="6"/>
  <c r="AK353" i="6"/>
  <c r="AJ353" i="6"/>
  <c r="AI353" i="6"/>
  <c r="AH353" i="6"/>
  <c r="AG353" i="6"/>
  <c r="AM353" i="6" s="1"/>
  <c r="AB353" i="6"/>
  <c r="Z353" i="6"/>
  <c r="Y353" i="6"/>
  <c r="X353" i="6"/>
  <c r="AD353" i="6" s="1"/>
  <c r="V353" i="6"/>
  <c r="T353" i="6"/>
  <c r="S353" i="6"/>
  <c r="R353" i="6"/>
  <c r="Q353" i="6"/>
  <c r="P353" i="6"/>
  <c r="O353" i="6"/>
  <c r="N353" i="6"/>
  <c r="M353" i="6"/>
  <c r="U353" i="6" s="1"/>
  <c r="E353" i="6"/>
  <c r="B353" i="6"/>
  <c r="BK352" i="6"/>
  <c r="BJ352" i="6"/>
  <c r="BC352" i="6"/>
  <c r="BB352" i="6"/>
  <c r="BA352" i="6"/>
  <c r="AZ352" i="6"/>
  <c r="AY352" i="6"/>
  <c r="AX352" i="6"/>
  <c r="AW352" i="6"/>
  <c r="AV352" i="6"/>
  <c r="AU352" i="6"/>
  <c r="AT352" i="6"/>
  <c r="AS352" i="6"/>
  <c r="AR352" i="6"/>
  <c r="AQ352" i="6"/>
  <c r="AP352" i="6"/>
  <c r="AO352" i="6"/>
  <c r="AN352" i="6"/>
  <c r="BD352" i="6" s="1"/>
  <c r="AL352" i="6"/>
  <c r="AK352" i="6"/>
  <c r="AJ352" i="6"/>
  <c r="AI352" i="6"/>
  <c r="AH352" i="6"/>
  <c r="AG352" i="6"/>
  <c r="AM352" i="6" s="1"/>
  <c r="AB352" i="6"/>
  <c r="Z352" i="6"/>
  <c r="Y352" i="6"/>
  <c r="X352" i="6"/>
  <c r="AD352" i="6" s="1"/>
  <c r="V352" i="6"/>
  <c r="T352" i="6"/>
  <c r="S352" i="6"/>
  <c r="R352" i="6"/>
  <c r="Q352" i="6"/>
  <c r="P352" i="6"/>
  <c r="O352" i="6"/>
  <c r="N352" i="6"/>
  <c r="M352" i="6"/>
  <c r="U352" i="6" s="1"/>
  <c r="E352" i="6"/>
  <c r="B352" i="6"/>
  <c r="BK351" i="6"/>
  <c r="BJ351" i="6"/>
  <c r="BC351" i="6"/>
  <c r="BB351" i="6"/>
  <c r="BA351" i="6"/>
  <c r="AZ351" i="6"/>
  <c r="AY351" i="6"/>
  <c r="AX351" i="6"/>
  <c r="AW351" i="6"/>
  <c r="AV351" i="6"/>
  <c r="AU351" i="6"/>
  <c r="AT351" i="6"/>
  <c r="AS351" i="6"/>
  <c r="AR351" i="6"/>
  <c r="AQ351" i="6"/>
  <c r="AP351" i="6"/>
  <c r="AO351" i="6"/>
  <c r="AN351" i="6"/>
  <c r="BD351" i="6" s="1"/>
  <c r="AL351" i="6"/>
  <c r="AK351" i="6"/>
  <c r="AJ351" i="6"/>
  <c r="AI351" i="6"/>
  <c r="AH351" i="6"/>
  <c r="AG351" i="6"/>
  <c r="AM351" i="6" s="1"/>
  <c r="AB351" i="6"/>
  <c r="Z351" i="6"/>
  <c r="Y351" i="6"/>
  <c r="X351" i="6"/>
  <c r="AD351" i="6" s="1"/>
  <c r="V351" i="6"/>
  <c r="T351" i="6"/>
  <c r="S351" i="6"/>
  <c r="R351" i="6"/>
  <c r="Q351" i="6"/>
  <c r="P351" i="6"/>
  <c r="O351" i="6"/>
  <c r="N351" i="6"/>
  <c r="M351" i="6"/>
  <c r="U351" i="6" s="1"/>
  <c r="E351" i="6"/>
  <c r="B351" i="6"/>
  <c r="BK350" i="6"/>
  <c r="BJ350" i="6"/>
  <c r="BC350" i="6"/>
  <c r="BB350" i="6"/>
  <c r="BA350" i="6"/>
  <c r="AZ350" i="6"/>
  <c r="AY350" i="6"/>
  <c r="AX350" i="6"/>
  <c r="AW350" i="6"/>
  <c r="AV350" i="6"/>
  <c r="AU350" i="6"/>
  <c r="AT350" i="6"/>
  <c r="AS350" i="6"/>
  <c r="AR350" i="6"/>
  <c r="AQ350" i="6"/>
  <c r="AP350" i="6"/>
  <c r="AO350" i="6"/>
  <c r="AN350" i="6"/>
  <c r="BD350" i="6" s="1"/>
  <c r="AL350" i="6"/>
  <c r="AK350" i="6"/>
  <c r="AJ350" i="6"/>
  <c r="AI350" i="6"/>
  <c r="AH350" i="6"/>
  <c r="AG350" i="6"/>
  <c r="AM350" i="6" s="1"/>
  <c r="AB350" i="6"/>
  <c r="Z350" i="6"/>
  <c r="Y350" i="6"/>
  <c r="X350" i="6"/>
  <c r="AD350" i="6" s="1"/>
  <c r="V350" i="6"/>
  <c r="T350" i="6"/>
  <c r="S350" i="6"/>
  <c r="R350" i="6"/>
  <c r="Q350" i="6"/>
  <c r="P350" i="6"/>
  <c r="O350" i="6"/>
  <c r="N350" i="6"/>
  <c r="M350" i="6"/>
  <c r="U350" i="6" s="1"/>
  <c r="E350" i="6"/>
  <c r="B350" i="6"/>
  <c r="BK349" i="6"/>
  <c r="BJ349" i="6"/>
  <c r="BC349" i="6"/>
  <c r="BB349" i="6"/>
  <c r="BA349" i="6"/>
  <c r="AZ349" i="6"/>
  <c r="AY349" i="6"/>
  <c r="AX349" i="6"/>
  <c r="AW349" i="6"/>
  <c r="AV349" i="6"/>
  <c r="AU349" i="6"/>
  <c r="AT349" i="6"/>
  <c r="AS349" i="6"/>
  <c r="AR349" i="6"/>
  <c r="AQ349" i="6"/>
  <c r="AP349" i="6"/>
  <c r="AO349" i="6"/>
  <c r="AN349" i="6"/>
  <c r="BD349" i="6" s="1"/>
  <c r="AL349" i="6"/>
  <c r="AK349" i="6"/>
  <c r="AJ349" i="6"/>
  <c r="AI349" i="6"/>
  <c r="AH349" i="6"/>
  <c r="AG349" i="6"/>
  <c r="AM349" i="6" s="1"/>
  <c r="AB349" i="6"/>
  <c r="Z349" i="6"/>
  <c r="Y349" i="6"/>
  <c r="X349" i="6"/>
  <c r="AD349" i="6" s="1"/>
  <c r="V349" i="6"/>
  <c r="T349" i="6"/>
  <c r="S349" i="6"/>
  <c r="R349" i="6"/>
  <c r="Q349" i="6"/>
  <c r="P349" i="6"/>
  <c r="O349" i="6"/>
  <c r="N349" i="6"/>
  <c r="M349" i="6"/>
  <c r="U349" i="6" s="1"/>
  <c r="E349" i="6"/>
  <c r="B349" i="6"/>
  <c r="BK348" i="6"/>
  <c r="BJ348" i="6"/>
  <c r="BC348" i="6"/>
  <c r="BB348" i="6"/>
  <c r="BA348" i="6"/>
  <c r="AZ348" i="6"/>
  <c r="AY348" i="6"/>
  <c r="AX348" i="6"/>
  <c r="AW348" i="6"/>
  <c r="AV348" i="6"/>
  <c r="AU348" i="6"/>
  <c r="AT348" i="6"/>
  <c r="AS348" i="6"/>
  <c r="AR348" i="6"/>
  <c r="AQ348" i="6"/>
  <c r="AP348" i="6"/>
  <c r="AO348" i="6"/>
  <c r="AN348" i="6"/>
  <c r="BD348" i="6" s="1"/>
  <c r="AL348" i="6"/>
  <c r="AK348" i="6"/>
  <c r="AJ348" i="6"/>
  <c r="AI348" i="6"/>
  <c r="AH348" i="6"/>
  <c r="AG348" i="6"/>
  <c r="AM348" i="6" s="1"/>
  <c r="AB348" i="6"/>
  <c r="Z348" i="6"/>
  <c r="Y348" i="6"/>
  <c r="X348" i="6"/>
  <c r="AD348" i="6" s="1"/>
  <c r="V348" i="6"/>
  <c r="T348" i="6"/>
  <c r="S348" i="6"/>
  <c r="R348" i="6"/>
  <c r="Q348" i="6"/>
  <c r="P348" i="6"/>
  <c r="O348" i="6"/>
  <c r="N348" i="6"/>
  <c r="M348" i="6"/>
  <c r="U348" i="6" s="1"/>
  <c r="E348" i="6"/>
  <c r="B348" i="6"/>
  <c r="BK347" i="6"/>
  <c r="BJ347" i="6"/>
  <c r="BC347" i="6"/>
  <c r="BB347" i="6"/>
  <c r="BA347" i="6"/>
  <c r="AZ347" i="6"/>
  <c r="AY347" i="6"/>
  <c r="AX347" i="6"/>
  <c r="AW347" i="6"/>
  <c r="AV347" i="6"/>
  <c r="AU347" i="6"/>
  <c r="AT347" i="6"/>
  <c r="AS347" i="6"/>
  <c r="AR347" i="6"/>
  <c r="AQ347" i="6"/>
  <c r="AP347" i="6"/>
  <c r="AO347" i="6"/>
  <c r="AN347" i="6"/>
  <c r="BD347" i="6" s="1"/>
  <c r="AL347" i="6"/>
  <c r="AK347" i="6"/>
  <c r="AJ347" i="6"/>
  <c r="AI347" i="6"/>
  <c r="AH347" i="6"/>
  <c r="AG347" i="6"/>
  <c r="AM347" i="6" s="1"/>
  <c r="AB347" i="6"/>
  <c r="Z347" i="6"/>
  <c r="Y347" i="6"/>
  <c r="X347" i="6"/>
  <c r="AD347" i="6" s="1"/>
  <c r="V347" i="6"/>
  <c r="T347" i="6"/>
  <c r="S347" i="6"/>
  <c r="R347" i="6"/>
  <c r="Q347" i="6"/>
  <c r="P347" i="6"/>
  <c r="O347" i="6"/>
  <c r="N347" i="6"/>
  <c r="M347" i="6"/>
  <c r="U347" i="6" s="1"/>
  <c r="E347" i="6"/>
  <c r="B347" i="6"/>
  <c r="BK346" i="6"/>
  <c r="BJ346" i="6"/>
  <c r="BC346" i="6"/>
  <c r="BB346" i="6"/>
  <c r="BA346" i="6"/>
  <c r="AZ346" i="6"/>
  <c r="AY346" i="6"/>
  <c r="AX346" i="6"/>
  <c r="AW346" i="6"/>
  <c r="AV346" i="6"/>
  <c r="AU346" i="6"/>
  <c r="AT346" i="6"/>
  <c r="AS346" i="6"/>
  <c r="AR346" i="6"/>
  <c r="AQ346" i="6"/>
  <c r="AP346" i="6"/>
  <c r="AO346" i="6"/>
  <c r="AN346" i="6"/>
  <c r="BD346" i="6" s="1"/>
  <c r="AL346" i="6"/>
  <c r="AK346" i="6"/>
  <c r="AJ346" i="6"/>
  <c r="AI346" i="6"/>
  <c r="AH346" i="6"/>
  <c r="AG346" i="6"/>
  <c r="AM346" i="6" s="1"/>
  <c r="AB346" i="6"/>
  <c r="Z346" i="6"/>
  <c r="Y346" i="6"/>
  <c r="X346" i="6"/>
  <c r="AD346" i="6" s="1"/>
  <c r="V346" i="6"/>
  <c r="T346" i="6"/>
  <c r="S346" i="6"/>
  <c r="R346" i="6"/>
  <c r="Q346" i="6"/>
  <c r="P346" i="6"/>
  <c r="O346" i="6"/>
  <c r="N346" i="6"/>
  <c r="M346" i="6"/>
  <c r="U346" i="6" s="1"/>
  <c r="E346" i="6"/>
  <c r="B346" i="6"/>
  <c r="BK345" i="6"/>
  <c r="BJ345" i="6"/>
  <c r="BC345" i="6"/>
  <c r="BB345" i="6"/>
  <c r="BA345" i="6"/>
  <c r="AZ345" i="6"/>
  <c r="AY345" i="6"/>
  <c r="AX345" i="6"/>
  <c r="AW345" i="6"/>
  <c r="AV345" i="6"/>
  <c r="AU345" i="6"/>
  <c r="AT345" i="6"/>
  <c r="AS345" i="6"/>
  <c r="AR345" i="6"/>
  <c r="AQ345" i="6"/>
  <c r="AP345" i="6"/>
  <c r="AO345" i="6"/>
  <c r="AN345" i="6"/>
  <c r="BD345" i="6" s="1"/>
  <c r="AL345" i="6"/>
  <c r="AK345" i="6"/>
  <c r="AJ345" i="6"/>
  <c r="AI345" i="6"/>
  <c r="AH345" i="6"/>
  <c r="AG345" i="6"/>
  <c r="AM345" i="6" s="1"/>
  <c r="AB345" i="6"/>
  <c r="Z345" i="6"/>
  <c r="Y345" i="6"/>
  <c r="X345" i="6"/>
  <c r="AD345" i="6" s="1"/>
  <c r="V345" i="6"/>
  <c r="T345" i="6"/>
  <c r="S345" i="6"/>
  <c r="R345" i="6"/>
  <c r="Q345" i="6"/>
  <c r="P345" i="6"/>
  <c r="O345" i="6"/>
  <c r="N345" i="6"/>
  <c r="M345" i="6"/>
  <c r="U345" i="6" s="1"/>
  <c r="E345" i="6"/>
  <c r="B345" i="6"/>
  <c r="BK344" i="6"/>
  <c r="BJ344" i="6"/>
  <c r="BC344" i="6"/>
  <c r="BB344" i="6"/>
  <c r="BA344" i="6"/>
  <c r="AZ344" i="6"/>
  <c r="AY344" i="6"/>
  <c r="AX344" i="6"/>
  <c r="AW344" i="6"/>
  <c r="AV344" i="6"/>
  <c r="AU344" i="6"/>
  <c r="AT344" i="6"/>
  <c r="AS344" i="6"/>
  <c r="AR344" i="6"/>
  <c r="AQ344" i="6"/>
  <c r="AP344" i="6"/>
  <c r="AO344" i="6"/>
  <c r="AN344" i="6"/>
  <c r="BD344" i="6" s="1"/>
  <c r="AL344" i="6"/>
  <c r="AK344" i="6"/>
  <c r="AJ344" i="6"/>
  <c r="AI344" i="6"/>
  <c r="AH344" i="6"/>
  <c r="AG344" i="6"/>
  <c r="AM344" i="6" s="1"/>
  <c r="AB344" i="6"/>
  <c r="Z344" i="6"/>
  <c r="Y344" i="6"/>
  <c r="X344" i="6"/>
  <c r="AD344" i="6" s="1"/>
  <c r="V344" i="6"/>
  <c r="T344" i="6"/>
  <c r="S344" i="6"/>
  <c r="R344" i="6"/>
  <c r="Q344" i="6"/>
  <c r="P344" i="6"/>
  <c r="O344" i="6"/>
  <c r="N344" i="6"/>
  <c r="M344" i="6"/>
  <c r="U344" i="6" s="1"/>
  <c r="E344" i="6"/>
  <c r="B344" i="6"/>
  <c r="BK343" i="6"/>
  <c r="BJ343" i="6"/>
  <c r="BC343" i="6"/>
  <c r="BB343" i="6"/>
  <c r="BA343" i="6"/>
  <c r="AZ343" i="6"/>
  <c r="AY343" i="6"/>
  <c r="AX343" i="6"/>
  <c r="AW343" i="6"/>
  <c r="AV343" i="6"/>
  <c r="AU343" i="6"/>
  <c r="AT343" i="6"/>
  <c r="AS343" i="6"/>
  <c r="AR343" i="6"/>
  <c r="AQ343" i="6"/>
  <c r="AP343" i="6"/>
  <c r="AO343" i="6"/>
  <c r="AN343" i="6"/>
  <c r="BD343" i="6" s="1"/>
  <c r="AL343" i="6"/>
  <c r="AK343" i="6"/>
  <c r="AJ343" i="6"/>
  <c r="AI343" i="6"/>
  <c r="AH343" i="6"/>
  <c r="AG343" i="6"/>
  <c r="AM343" i="6" s="1"/>
  <c r="AB343" i="6"/>
  <c r="Z343" i="6"/>
  <c r="Y343" i="6"/>
  <c r="X343" i="6"/>
  <c r="AD343" i="6" s="1"/>
  <c r="V343" i="6"/>
  <c r="T343" i="6"/>
  <c r="S343" i="6"/>
  <c r="R343" i="6"/>
  <c r="Q343" i="6"/>
  <c r="P343" i="6"/>
  <c r="O343" i="6"/>
  <c r="N343" i="6"/>
  <c r="M343" i="6"/>
  <c r="U343" i="6" s="1"/>
  <c r="E343" i="6"/>
  <c r="B343" i="6"/>
  <c r="BK342" i="6"/>
  <c r="BJ342" i="6"/>
  <c r="BC342" i="6"/>
  <c r="BB342" i="6"/>
  <c r="BA342" i="6"/>
  <c r="AZ342" i="6"/>
  <c r="AY342" i="6"/>
  <c r="AX342" i="6"/>
  <c r="AW342" i="6"/>
  <c r="AV342" i="6"/>
  <c r="AU342" i="6"/>
  <c r="AT342" i="6"/>
  <c r="AS342" i="6"/>
  <c r="AR342" i="6"/>
  <c r="AQ342" i="6"/>
  <c r="AP342" i="6"/>
  <c r="AO342" i="6"/>
  <c r="AN342" i="6"/>
  <c r="BD342" i="6" s="1"/>
  <c r="AL342" i="6"/>
  <c r="AK342" i="6"/>
  <c r="AJ342" i="6"/>
  <c r="AI342" i="6"/>
  <c r="AH342" i="6"/>
  <c r="AG342" i="6"/>
  <c r="AM342" i="6" s="1"/>
  <c r="AB342" i="6"/>
  <c r="Z342" i="6"/>
  <c r="Y342" i="6"/>
  <c r="X342" i="6"/>
  <c r="AD342" i="6" s="1"/>
  <c r="V342" i="6"/>
  <c r="T342" i="6"/>
  <c r="S342" i="6"/>
  <c r="R342" i="6"/>
  <c r="Q342" i="6"/>
  <c r="P342" i="6"/>
  <c r="O342" i="6"/>
  <c r="N342" i="6"/>
  <c r="M342" i="6"/>
  <c r="U342" i="6" s="1"/>
  <c r="E342" i="6"/>
  <c r="B342" i="6"/>
  <c r="BK341" i="6"/>
  <c r="BJ341" i="6"/>
  <c r="BC341" i="6"/>
  <c r="BB341" i="6"/>
  <c r="BA341" i="6"/>
  <c r="AZ341" i="6"/>
  <c r="AY341" i="6"/>
  <c r="AX341" i="6"/>
  <c r="AW341" i="6"/>
  <c r="AV341" i="6"/>
  <c r="AU341" i="6"/>
  <c r="AT341" i="6"/>
  <c r="AS341" i="6"/>
  <c r="AR341" i="6"/>
  <c r="AQ341" i="6"/>
  <c r="AP341" i="6"/>
  <c r="AO341" i="6"/>
  <c r="AN341" i="6"/>
  <c r="BD341" i="6" s="1"/>
  <c r="AL341" i="6"/>
  <c r="AK341" i="6"/>
  <c r="AJ341" i="6"/>
  <c r="AI341" i="6"/>
  <c r="AH341" i="6"/>
  <c r="AG341" i="6"/>
  <c r="AM341" i="6" s="1"/>
  <c r="AB341" i="6"/>
  <c r="Z341" i="6"/>
  <c r="Y341" i="6"/>
  <c r="X341" i="6"/>
  <c r="AD341" i="6" s="1"/>
  <c r="V341" i="6"/>
  <c r="T341" i="6"/>
  <c r="S341" i="6"/>
  <c r="R341" i="6"/>
  <c r="Q341" i="6"/>
  <c r="P341" i="6"/>
  <c r="O341" i="6"/>
  <c r="N341" i="6"/>
  <c r="M341" i="6"/>
  <c r="U341" i="6" s="1"/>
  <c r="E341" i="6"/>
  <c r="B341" i="6"/>
  <c r="BK340" i="6"/>
  <c r="BJ340" i="6"/>
  <c r="BC340" i="6"/>
  <c r="BB340" i="6"/>
  <c r="BA340" i="6"/>
  <c r="AZ340" i="6"/>
  <c r="AY340" i="6"/>
  <c r="AX340" i="6"/>
  <c r="AW340" i="6"/>
  <c r="AV340" i="6"/>
  <c r="AU340" i="6"/>
  <c r="AT340" i="6"/>
  <c r="AS340" i="6"/>
  <c r="AR340" i="6"/>
  <c r="AQ340" i="6"/>
  <c r="AP340" i="6"/>
  <c r="AO340" i="6"/>
  <c r="AN340" i="6"/>
  <c r="BD340" i="6" s="1"/>
  <c r="AL340" i="6"/>
  <c r="AK340" i="6"/>
  <c r="AJ340" i="6"/>
  <c r="AI340" i="6"/>
  <c r="AH340" i="6"/>
  <c r="AG340" i="6"/>
  <c r="AM340" i="6" s="1"/>
  <c r="AB340" i="6"/>
  <c r="Z340" i="6"/>
  <c r="Y340" i="6"/>
  <c r="X340" i="6"/>
  <c r="AD340" i="6" s="1"/>
  <c r="V340" i="6"/>
  <c r="T340" i="6"/>
  <c r="S340" i="6"/>
  <c r="R340" i="6"/>
  <c r="Q340" i="6"/>
  <c r="P340" i="6"/>
  <c r="O340" i="6"/>
  <c r="N340" i="6"/>
  <c r="M340" i="6"/>
  <c r="U340" i="6" s="1"/>
  <c r="E340" i="6"/>
  <c r="B340" i="6"/>
  <c r="BK339" i="6"/>
  <c r="BJ339" i="6"/>
  <c r="BC339" i="6"/>
  <c r="BB339" i="6"/>
  <c r="BA339" i="6"/>
  <c r="AZ339" i="6"/>
  <c r="AY339" i="6"/>
  <c r="AX339" i="6"/>
  <c r="AW339" i="6"/>
  <c r="AV339" i="6"/>
  <c r="AU339" i="6"/>
  <c r="AT339" i="6"/>
  <c r="AS339" i="6"/>
  <c r="AR339" i="6"/>
  <c r="AQ339" i="6"/>
  <c r="AP339" i="6"/>
  <c r="AO339" i="6"/>
  <c r="AN339" i="6"/>
  <c r="BD339" i="6" s="1"/>
  <c r="AL339" i="6"/>
  <c r="AK339" i="6"/>
  <c r="AJ339" i="6"/>
  <c r="AI339" i="6"/>
  <c r="AH339" i="6"/>
  <c r="AG339" i="6"/>
  <c r="AM339" i="6" s="1"/>
  <c r="AB339" i="6"/>
  <c r="Z339" i="6"/>
  <c r="Y339" i="6"/>
  <c r="X339" i="6"/>
  <c r="AD339" i="6" s="1"/>
  <c r="V339" i="6"/>
  <c r="T339" i="6"/>
  <c r="S339" i="6"/>
  <c r="R339" i="6"/>
  <c r="Q339" i="6"/>
  <c r="P339" i="6"/>
  <c r="O339" i="6"/>
  <c r="N339" i="6"/>
  <c r="M339" i="6"/>
  <c r="U339" i="6" s="1"/>
  <c r="E339" i="6"/>
  <c r="B339" i="6"/>
  <c r="BK338" i="6"/>
  <c r="BJ338" i="6"/>
  <c r="BC338" i="6"/>
  <c r="BB338" i="6"/>
  <c r="BA338" i="6"/>
  <c r="AZ338" i="6"/>
  <c r="AY338" i="6"/>
  <c r="AX338" i="6"/>
  <c r="AW338" i="6"/>
  <c r="AV338" i="6"/>
  <c r="AU338" i="6"/>
  <c r="AT338" i="6"/>
  <c r="AS338" i="6"/>
  <c r="AR338" i="6"/>
  <c r="AQ338" i="6"/>
  <c r="AP338" i="6"/>
  <c r="AO338" i="6"/>
  <c r="AN338" i="6"/>
  <c r="BD338" i="6" s="1"/>
  <c r="AL338" i="6"/>
  <c r="AK338" i="6"/>
  <c r="AJ338" i="6"/>
  <c r="AI338" i="6"/>
  <c r="AH338" i="6"/>
  <c r="AG338" i="6"/>
  <c r="AM338" i="6" s="1"/>
  <c r="AB338" i="6"/>
  <c r="Z338" i="6"/>
  <c r="Y338" i="6"/>
  <c r="X338" i="6"/>
  <c r="AD338" i="6" s="1"/>
  <c r="V338" i="6"/>
  <c r="T338" i="6"/>
  <c r="S338" i="6"/>
  <c r="R338" i="6"/>
  <c r="Q338" i="6"/>
  <c r="P338" i="6"/>
  <c r="O338" i="6"/>
  <c r="N338" i="6"/>
  <c r="M338" i="6"/>
  <c r="U338" i="6" s="1"/>
  <c r="E338" i="6"/>
  <c r="B338" i="6"/>
  <c r="BK337" i="6"/>
  <c r="BJ337" i="6"/>
  <c r="BC337" i="6"/>
  <c r="BB337" i="6"/>
  <c r="BA337" i="6"/>
  <c r="AZ337" i="6"/>
  <c r="AY337" i="6"/>
  <c r="AX337" i="6"/>
  <c r="AW337" i="6"/>
  <c r="AV337" i="6"/>
  <c r="AU337" i="6"/>
  <c r="AT337" i="6"/>
  <c r="AS337" i="6"/>
  <c r="AR337" i="6"/>
  <c r="AQ337" i="6"/>
  <c r="AP337" i="6"/>
  <c r="AO337" i="6"/>
  <c r="AN337" i="6"/>
  <c r="BD337" i="6" s="1"/>
  <c r="AL337" i="6"/>
  <c r="AK337" i="6"/>
  <c r="AJ337" i="6"/>
  <c r="AI337" i="6"/>
  <c r="AH337" i="6"/>
  <c r="AG337" i="6"/>
  <c r="AM337" i="6" s="1"/>
  <c r="AB337" i="6"/>
  <c r="Z337" i="6"/>
  <c r="Y337" i="6"/>
  <c r="X337" i="6"/>
  <c r="AD337" i="6" s="1"/>
  <c r="V337" i="6"/>
  <c r="T337" i="6"/>
  <c r="S337" i="6"/>
  <c r="R337" i="6"/>
  <c r="Q337" i="6"/>
  <c r="P337" i="6"/>
  <c r="O337" i="6"/>
  <c r="N337" i="6"/>
  <c r="M337" i="6"/>
  <c r="U337" i="6" s="1"/>
  <c r="E337" i="6"/>
  <c r="B337" i="6"/>
  <c r="BK336" i="6"/>
  <c r="BJ336" i="6"/>
  <c r="BC336" i="6"/>
  <c r="BB336" i="6"/>
  <c r="BA336" i="6"/>
  <c r="AZ336" i="6"/>
  <c r="AY336" i="6"/>
  <c r="AX336" i="6"/>
  <c r="AW336" i="6"/>
  <c r="AV336" i="6"/>
  <c r="AU336" i="6"/>
  <c r="AT336" i="6"/>
  <c r="AS336" i="6"/>
  <c r="AR336" i="6"/>
  <c r="AQ336" i="6"/>
  <c r="AP336" i="6"/>
  <c r="AO336" i="6"/>
  <c r="AN336" i="6"/>
  <c r="BD336" i="6" s="1"/>
  <c r="AL336" i="6"/>
  <c r="AK336" i="6"/>
  <c r="AJ336" i="6"/>
  <c r="AI336" i="6"/>
  <c r="AH336" i="6"/>
  <c r="AG336" i="6"/>
  <c r="AM336" i="6" s="1"/>
  <c r="AB336" i="6"/>
  <c r="Z336" i="6"/>
  <c r="Y336" i="6"/>
  <c r="X336" i="6"/>
  <c r="AD336" i="6" s="1"/>
  <c r="V336" i="6"/>
  <c r="T336" i="6"/>
  <c r="S336" i="6"/>
  <c r="R336" i="6"/>
  <c r="Q336" i="6"/>
  <c r="P336" i="6"/>
  <c r="O336" i="6"/>
  <c r="N336" i="6"/>
  <c r="M336" i="6"/>
  <c r="U336" i="6" s="1"/>
  <c r="E336" i="6"/>
  <c r="B336" i="6"/>
  <c r="BK335" i="6"/>
  <c r="BJ335" i="6"/>
  <c r="BC335" i="6"/>
  <c r="BB335" i="6"/>
  <c r="BA335" i="6"/>
  <c r="AZ335" i="6"/>
  <c r="AY335" i="6"/>
  <c r="AX335" i="6"/>
  <c r="AW335" i="6"/>
  <c r="AV335" i="6"/>
  <c r="AU335" i="6"/>
  <c r="AT335" i="6"/>
  <c r="AS335" i="6"/>
  <c r="AR335" i="6"/>
  <c r="AQ335" i="6"/>
  <c r="AP335" i="6"/>
  <c r="AO335" i="6"/>
  <c r="AN335" i="6"/>
  <c r="BD335" i="6" s="1"/>
  <c r="AL335" i="6"/>
  <c r="AK335" i="6"/>
  <c r="AJ335" i="6"/>
  <c r="AI335" i="6"/>
  <c r="AH335" i="6"/>
  <c r="AG335" i="6"/>
  <c r="AM335" i="6" s="1"/>
  <c r="AB335" i="6"/>
  <c r="Z335" i="6"/>
  <c r="Y335" i="6"/>
  <c r="X335" i="6"/>
  <c r="AD335" i="6" s="1"/>
  <c r="V335" i="6"/>
  <c r="T335" i="6"/>
  <c r="S335" i="6"/>
  <c r="R335" i="6"/>
  <c r="Q335" i="6"/>
  <c r="P335" i="6"/>
  <c r="O335" i="6"/>
  <c r="N335" i="6"/>
  <c r="M335" i="6"/>
  <c r="U335" i="6" s="1"/>
  <c r="E335" i="6"/>
  <c r="B335" i="6"/>
  <c r="BK334" i="6"/>
  <c r="BJ334" i="6"/>
  <c r="BC334" i="6"/>
  <c r="BB334" i="6"/>
  <c r="BA334" i="6"/>
  <c r="AZ334" i="6"/>
  <c r="AY334" i="6"/>
  <c r="AX334" i="6"/>
  <c r="AW334" i="6"/>
  <c r="AV334" i="6"/>
  <c r="AU334" i="6"/>
  <c r="AT334" i="6"/>
  <c r="AS334" i="6"/>
  <c r="AR334" i="6"/>
  <c r="AQ334" i="6"/>
  <c r="AP334" i="6"/>
  <c r="AO334" i="6"/>
  <c r="AN334" i="6"/>
  <c r="BD334" i="6" s="1"/>
  <c r="AL334" i="6"/>
  <c r="AK334" i="6"/>
  <c r="AJ334" i="6"/>
  <c r="AI334" i="6"/>
  <c r="AH334" i="6"/>
  <c r="AG334" i="6"/>
  <c r="AM334" i="6" s="1"/>
  <c r="AB334" i="6"/>
  <c r="Z334" i="6"/>
  <c r="Y334" i="6"/>
  <c r="X334" i="6"/>
  <c r="AD334" i="6" s="1"/>
  <c r="V334" i="6"/>
  <c r="T334" i="6"/>
  <c r="S334" i="6"/>
  <c r="R334" i="6"/>
  <c r="Q334" i="6"/>
  <c r="P334" i="6"/>
  <c r="O334" i="6"/>
  <c r="N334" i="6"/>
  <c r="M334" i="6"/>
  <c r="U334" i="6" s="1"/>
  <c r="E334" i="6"/>
  <c r="B334" i="6"/>
  <c r="BK333" i="6"/>
  <c r="BJ333" i="6"/>
  <c r="BC333" i="6"/>
  <c r="BB333" i="6"/>
  <c r="BA333" i="6"/>
  <c r="AZ333" i="6"/>
  <c r="AY333" i="6"/>
  <c r="AX333" i="6"/>
  <c r="AW333" i="6"/>
  <c r="AV333" i="6"/>
  <c r="AU333" i="6"/>
  <c r="AT333" i="6"/>
  <c r="AS333" i="6"/>
  <c r="AR333" i="6"/>
  <c r="AQ333" i="6"/>
  <c r="AP333" i="6"/>
  <c r="AO333" i="6"/>
  <c r="AN333" i="6"/>
  <c r="BD333" i="6" s="1"/>
  <c r="AL333" i="6"/>
  <c r="AK333" i="6"/>
  <c r="AJ333" i="6"/>
  <c r="AI333" i="6"/>
  <c r="AH333" i="6"/>
  <c r="AG333" i="6"/>
  <c r="AM333" i="6" s="1"/>
  <c r="AB333" i="6"/>
  <c r="Z333" i="6"/>
  <c r="Y333" i="6"/>
  <c r="X333" i="6"/>
  <c r="AD333" i="6" s="1"/>
  <c r="V333" i="6"/>
  <c r="T333" i="6"/>
  <c r="S333" i="6"/>
  <c r="R333" i="6"/>
  <c r="Q333" i="6"/>
  <c r="P333" i="6"/>
  <c r="O333" i="6"/>
  <c r="N333" i="6"/>
  <c r="M333" i="6"/>
  <c r="U333" i="6" s="1"/>
  <c r="E333" i="6"/>
  <c r="B333" i="6"/>
  <c r="BK332" i="6"/>
  <c r="BJ332" i="6"/>
  <c r="BC332" i="6"/>
  <c r="BB332" i="6"/>
  <c r="BA332" i="6"/>
  <c r="AZ332" i="6"/>
  <c r="AY332" i="6"/>
  <c r="AX332" i="6"/>
  <c r="AW332" i="6"/>
  <c r="AV332" i="6"/>
  <c r="AU332" i="6"/>
  <c r="AT332" i="6"/>
  <c r="AS332" i="6"/>
  <c r="AR332" i="6"/>
  <c r="AQ332" i="6"/>
  <c r="AP332" i="6"/>
  <c r="AO332" i="6"/>
  <c r="AN332" i="6"/>
  <c r="BD332" i="6" s="1"/>
  <c r="AL332" i="6"/>
  <c r="AK332" i="6"/>
  <c r="AJ332" i="6"/>
  <c r="AI332" i="6"/>
  <c r="AH332" i="6"/>
  <c r="AG332" i="6"/>
  <c r="AM332" i="6" s="1"/>
  <c r="AB332" i="6"/>
  <c r="Z332" i="6"/>
  <c r="Y332" i="6"/>
  <c r="X332" i="6"/>
  <c r="AD332" i="6" s="1"/>
  <c r="V332" i="6"/>
  <c r="T332" i="6"/>
  <c r="S332" i="6"/>
  <c r="R332" i="6"/>
  <c r="Q332" i="6"/>
  <c r="P332" i="6"/>
  <c r="O332" i="6"/>
  <c r="N332" i="6"/>
  <c r="M332" i="6"/>
  <c r="U332" i="6" s="1"/>
  <c r="E332" i="6"/>
  <c r="B332" i="6"/>
  <c r="BK331" i="6"/>
  <c r="BJ331" i="6"/>
  <c r="BC331" i="6"/>
  <c r="BB331" i="6"/>
  <c r="BA331" i="6"/>
  <c r="AZ331" i="6"/>
  <c r="AY331" i="6"/>
  <c r="AX331" i="6"/>
  <c r="AW331" i="6"/>
  <c r="AV331" i="6"/>
  <c r="AU331" i="6"/>
  <c r="AT331" i="6"/>
  <c r="AS331" i="6"/>
  <c r="AR331" i="6"/>
  <c r="AQ331" i="6"/>
  <c r="AP331" i="6"/>
  <c r="AO331" i="6"/>
  <c r="AN331" i="6"/>
  <c r="BD331" i="6" s="1"/>
  <c r="AL331" i="6"/>
  <c r="AK331" i="6"/>
  <c r="AJ331" i="6"/>
  <c r="AI331" i="6"/>
  <c r="AH331" i="6"/>
  <c r="AG331" i="6"/>
  <c r="AM331" i="6" s="1"/>
  <c r="AB331" i="6"/>
  <c r="Z331" i="6"/>
  <c r="Y331" i="6"/>
  <c r="X331" i="6"/>
  <c r="AD331" i="6" s="1"/>
  <c r="V331" i="6"/>
  <c r="T331" i="6"/>
  <c r="S331" i="6"/>
  <c r="R331" i="6"/>
  <c r="Q331" i="6"/>
  <c r="P331" i="6"/>
  <c r="O331" i="6"/>
  <c r="N331" i="6"/>
  <c r="M331" i="6"/>
  <c r="U331" i="6" s="1"/>
  <c r="E331" i="6"/>
  <c r="B331" i="6"/>
  <c r="BK330" i="6"/>
  <c r="BJ330" i="6"/>
  <c r="BC330" i="6"/>
  <c r="BB330" i="6"/>
  <c r="BA330" i="6"/>
  <c r="AZ330" i="6"/>
  <c r="AY330" i="6"/>
  <c r="AX330" i="6"/>
  <c r="AW330" i="6"/>
  <c r="AV330" i="6"/>
  <c r="AU330" i="6"/>
  <c r="AT330" i="6"/>
  <c r="AS330" i="6"/>
  <c r="AR330" i="6"/>
  <c r="AQ330" i="6"/>
  <c r="AP330" i="6"/>
  <c r="AO330" i="6"/>
  <c r="AN330" i="6"/>
  <c r="BD330" i="6" s="1"/>
  <c r="AL330" i="6"/>
  <c r="AK330" i="6"/>
  <c r="AJ330" i="6"/>
  <c r="AI330" i="6"/>
  <c r="AH330" i="6"/>
  <c r="AG330" i="6"/>
  <c r="AM330" i="6" s="1"/>
  <c r="AB330" i="6"/>
  <c r="Z330" i="6"/>
  <c r="Y330" i="6"/>
  <c r="X330" i="6"/>
  <c r="AD330" i="6" s="1"/>
  <c r="V330" i="6"/>
  <c r="T330" i="6"/>
  <c r="S330" i="6"/>
  <c r="R330" i="6"/>
  <c r="Q330" i="6"/>
  <c r="P330" i="6"/>
  <c r="O330" i="6"/>
  <c r="N330" i="6"/>
  <c r="M330" i="6"/>
  <c r="U330" i="6" s="1"/>
  <c r="E330" i="6"/>
  <c r="B330" i="6"/>
  <c r="BK329" i="6"/>
  <c r="BJ329" i="6"/>
  <c r="BC329" i="6"/>
  <c r="BB329" i="6"/>
  <c r="BA329" i="6"/>
  <c r="AZ329" i="6"/>
  <c r="AY329" i="6"/>
  <c r="AX329" i="6"/>
  <c r="AW329" i="6"/>
  <c r="AV329" i="6"/>
  <c r="AU329" i="6"/>
  <c r="AT329" i="6"/>
  <c r="AS329" i="6"/>
  <c r="AR329" i="6"/>
  <c r="AQ329" i="6"/>
  <c r="AP329" i="6"/>
  <c r="AO329" i="6"/>
  <c r="AN329" i="6"/>
  <c r="BD329" i="6" s="1"/>
  <c r="AL329" i="6"/>
  <c r="AK329" i="6"/>
  <c r="AJ329" i="6"/>
  <c r="AI329" i="6"/>
  <c r="AH329" i="6"/>
  <c r="AG329" i="6"/>
  <c r="AM329" i="6" s="1"/>
  <c r="AB329" i="6"/>
  <c r="Z329" i="6"/>
  <c r="Y329" i="6"/>
  <c r="X329" i="6"/>
  <c r="AD329" i="6" s="1"/>
  <c r="V329" i="6"/>
  <c r="T329" i="6"/>
  <c r="S329" i="6"/>
  <c r="R329" i="6"/>
  <c r="Q329" i="6"/>
  <c r="P329" i="6"/>
  <c r="O329" i="6"/>
  <c r="N329" i="6"/>
  <c r="M329" i="6"/>
  <c r="U329" i="6" s="1"/>
  <c r="E329" i="6"/>
  <c r="B329" i="6"/>
  <c r="BK328" i="6"/>
  <c r="BJ328" i="6"/>
  <c r="BC328" i="6"/>
  <c r="BB328" i="6"/>
  <c r="BA328" i="6"/>
  <c r="AZ328" i="6"/>
  <c r="AY328" i="6"/>
  <c r="AX328" i="6"/>
  <c r="AW328" i="6"/>
  <c r="AV328" i="6"/>
  <c r="AU328" i="6"/>
  <c r="AT328" i="6"/>
  <c r="AS328" i="6"/>
  <c r="AR328" i="6"/>
  <c r="AQ328" i="6"/>
  <c r="AP328" i="6"/>
  <c r="AO328" i="6"/>
  <c r="AN328" i="6"/>
  <c r="BD328" i="6" s="1"/>
  <c r="AL328" i="6"/>
  <c r="AK328" i="6"/>
  <c r="AJ328" i="6"/>
  <c r="AI328" i="6"/>
  <c r="AH328" i="6"/>
  <c r="AG328" i="6"/>
  <c r="AM328" i="6" s="1"/>
  <c r="AB328" i="6"/>
  <c r="Z328" i="6"/>
  <c r="Y328" i="6"/>
  <c r="X328" i="6"/>
  <c r="AD328" i="6" s="1"/>
  <c r="V328" i="6"/>
  <c r="T328" i="6"/>
  <c r="S328" i="6"/>
  <c r="R328" i="6"/>
  <c r="Q328" i="6"/>
  <c r="P328" i="6"/>
  <c r="O328" i="6"/>
  <c r="N328" i="6"/>
  <c r="M328" i="6"/>
  <c r="U328" i="6" s="1"/>
  <c r="E328" i="6"/>
  <c r="B328" i="6"/>
  <c r="BK327" i="6"/>
  <c r="BJ327" i="6"/>
  <c r="BC327" i="6"/>
  <c r="BB327" i="6"/>
  <c r="BA327" i="6"/>
  <c r="AZ327" i="6"/>
  <c r="AY327" i="6"/>
  <c r="AX327" i="6"/>
  <c r="AW327" i="6"/>
  <c r="AV327" i="6"/>
  <c r="AU327" i="6"/>
  <c r="AT327" i="6"/>
  <c r="AS327" i="6"/>
  <c r="AR327" i="6"/>
  <c r="AQ327" i="6"/>
  <c r="AP327" i="6"/>
  <c r="AO327" i="6"/>
  <c r="AN327" i="6"/>
  <c r="BD327" i="6" s="1"/>
  <c r="AL327" i="6"/>
  <c r="AK327" i="6"/>
  <c r="AJ327" i="6"/>
  <c r="AI327" i="6"/>
  <c r="AH327" i="6"/>
  <c r="AG327" i="6"/>
  <c r="AM327" i="6" s="1"/>
  <c r="AB327" i="6"/>
  <c r="Z327" i="6"/>
  <c r="Y327" i="6"/>
  <c r="X327" i="6"/>
  <c r="AD327" i="6" s="1"/>
  <c r="V327" i="6"/>
  <c r="T327" i="6"/>
  <c r="S327" i="6"/>
  <c r="R327" i="6"/>
  <c r="Q327" i="6"/>
  <c r="P327" i="6"/>
  <c r="O327" i="6"/>
  <c r="N327" i="6"/>
  <c r="M327" i="6"/>
  <c r="U327" i="6" s="1"/>
  <c r="E327" i="6"/>
  <c r="B327" i="6"/>
  <c r="BK326" i="6"/>
  <c r="BJ326" i="6"/>
  <c r="BC326" i="6"/>
  <c r="BB326" i="6"/>
  <c r="BA326" i="6"/>
  <c r="AZ326" i="6"/>
  <c r="AY326" i="6"/>
  <c r="AX326" i="6"/>
  <c r="AW326" i="6"/>
  <c r="AV326" i="6"/>
  <c r="AU326" i="6"/>
  <c r="AT326" i="6"/>
  <c r="AS326" i="6"/>
  <c r="AR326" i="6"/>
  <c r="AQ326" i="6"/>
  <c r="AP326" i="6"/>
  <c r="AO326" i="6"/>
  <c r="AN326" i="6"/>
  <c r="BD326" i="6" s="1"/>
  <c r="AL326" i="6"/>
  <c r="AK326" i="6"/>
  <c r="AJ326" i="6"/>
  <c r="AI326" i="6"/>
  <c r="AH326" i="6"/>
  <c r="AG326" i="6"/>
  <c r="AM326" i="6" s="1"/>
  <c r="AB326" i="6"/>
  <c r="Z326" i="6"/>
  <c r="Y326" i="6"/>
  <c r="X326" i="6"/>
  <c r="AD326" i="6" s="1"/>
  <c r="V326" i="6"/>
  <c r="T326" i="6"/>
  <c r="S326" i="6"/>
  <c r="R326" i="6"/>
  <c r="Q326" i="6"/>
  <c r="P326" i="6"/>
  <c r="O326" i="6"/>
  <c r="N326" i="6"/>
  <c r="M326" i="6"/>
  <c r="U326" i="6" s="1"/>
  <c r="E326" i="6"/>
  <c r="B326" i="6"/>
  <c r="BK325" i="6"/>
  <c r="BJ325" i="6"/>
  <c r="BC325" i="6"/>
  <c r="BB325" i="6"/>
  <c r="BA325" i="6"/>
  <c r="AZ325" i="6"/>
  <c r="AY325" i="6"/>
  <c r="AX325" i="6"/>
  <c r="AW325" i="6"/>
  <c r="AV325" i="6"/>
  <c r="AU325" i="6"/>
  <c r="AT325" i="6"/>
  <c r="AS325" i="6"/>
  <c r="AR325" i="6"/>
  <c r="AQ325" i="6"/>
  <c r="AP325" i="6"/>
  <c r="AO325" i="6"/>
  <c r="AN325" i="6"/>
  <c r="BD325" i="6" s="1"/>
  <c r="AL325" i="6"/>
  <c r="AK325" i="6"/>
  <c r="AJ325" i="6"/>
  <c r="AI325" i="6"/>
  <c r="AH325" i="6"/>
  <c r="AG325" i="6"/>
  <c r="AM325" i="6" s="1"/>
  <c r="AB325" i="6"/>
  <c r="Z325" i="6"/>
  <c r="Y325" i="6"/>
  <c r="X325" i="6"/>
  <c r="AD325" i="6" s="1"/>
  <c r="V325" i="6"/>
  <c r="T325" i="6"/>
  <c r="S325" i="6"/>
  <c r="R325" i="6"/>
  <c r="Q325" i="6"/>
  <c r="P325" i="6"/>
  <c r="O325" i="6"/>
  <c r="N325" i="6"/>
  <c r="M325" i="6"/>
  <c r="U325" i="6" s="1"/>
  <c r="E325" i="6"/>
  <c r="B325" i="6"/>
  <c r="BK324" i="6"/>
  <c r="BJ324" i="6"/>
  <c r="BC324" i="6"/>
  <c r="BB324" i="6"/>
  <c r="BA324" i="6"/>
  <c r="AZ324" i="6"/>
  <c r="AY324" i="6"/>
  <c r="AX324" i="6"/>
  <c r="AW324" i="6"/>
  <c r="AV324" i="6"/>
  <c r="AU324" i="6"/>
  <c r="AT324" i="6"/>
  <c r="AS324" i="6"/>
  <c r="AR324" i="6"/>
  <c r="AQ324" i="6"/>
  <c r="AP324" i="6"/>
  <c r="AO324" i="6"/>
  <c r="AN324" i="6"/>
  <c r="BD324" i="6" s="1"/>
  <c r="AL324" i="6"/>
  <c r="AK324" i="6"/>
  <c r="AJ324" i="6"/>
  <c r="AI324" i="6"/>
  <c r="AH324" i="6"/>
  <c r="AG324" i="6"/>
  <c r="AM324" i="6" s="1"/>
  <c r="AB324" i="6"/>
  <c r="Z324" i="6"/>
  <c r="Y324" i="6"/>
  <c r="X324" i="6"/>
  <c r="AD324" i="6" s="1"/>
  <c r="V324" i="6"/>
  <c r="T324" i="6"/>
  <c r="S324" i="6"/>
  <c r="R324" i="6"/>
  <c r="Q324" i="6"/>
  <c r="P324" i="6"/>
  <c r="O324" i="6"/>
  <c r="N324" i="6"/>
  <c r="M324" i="6"/>
  <c r="U324" i="6" s="1"/>
  <c r="E324" i="6"/>
  <c r="B324" i="6"/>
  <c r="BK323" i="6"/>
  <c r="BJ323" i="6"/>
  <c r="BC323" i="6"/>
  <c r="BB323" i="6"/>
  <c r="BA323" i="6"/>
  <c r="AZ323" i="6"/>
  <c r="AY323" i="6"/>
  <c r="AX323" i="6"/>
  <c r="AW323" i="6"/>
  <c r="AV323" i="6"/>
  <c r="AU323" i="6"/>
  <c r="AT323" i="6"/>
  <c r="AS323" i="6"/>
  <c r="AR323" i="6"/>
  <c r="AQ323" i="6"/>
  <c r="AP323" i="6"/>
  <c r="AO323" i="6"/>
  <c r="AN323" i="6"/>
  <c r="BD323" i="6" s="1"/>
  <c r="AL323" i="6"/>
  <c r="AK323" i="6"/>
  <c r="AJ323" i="6"/>
  <c r="AI323" i="6"/>
  <c r="AH323" i="6"/>
  <c r="AG323" i="6"/>
  <c r="AM323" i="6" s="1"/>
  <c r="AB323" i="6"/>
  <c r="Z323" i="6"/>
  <c r="Y323" i="6"/>
  <c r="X323" i="6"/>
  <c r="AD323" i="6" s="1"/>
  <c r="V323" i="6"/>
  <c r="T323" i="6"/>
  <c r="S323" i="6"/>
  <c r="R323" i="6"/>
  <c r="Q323" i="6"/>
  <c r="P323" i="6"/>
  <c r="O323" i="6"/>
  <c r="N323" i="6"/>
  <c r="M323" i="6"/>
  <c r="U323" i="6" s="1"/>
  <c r="E323" i="6"/>
  <c r="B323" i="6"/>
  <c r="BK322" i="6"/>
  <c r="BJ322" i="6"/>
  <c r="BC322" i="6"/>
  <c r="BB322" i="6"/>
  <c r="BA322" i="6"/>
  <c r="AZ322" i="6"/>
  <c r="AY322" i="6"/>
  <c r="AX322" i="6"/>
  <c r="AW322" i="6"/>
  <c r="AV322" i="6"/>
  <c r="AU322" i="6"/>
  <c r="AT322" i="6"/>
  <c r="AS322" i="6"/>
  <c r="AR322" i="6"/>
  <c r="AQ322" i="6"/>
  <c r="AP322" i="6"/>
  <c r="AO322" i="6"/>
  <c r="AN322" i="6"/>
  <c r="BD322" i="6" s="1"/>
  <c r="AL322" i="6"/>
  <c r="AK322" i="6"/>
  <c r="AJ322" i="6"/>
  <c r="AI322" i="6"/>
  <c r="AH322" i="6"/>
  <c r="AG322" i="6"/>
  <c r="AM322" i="6" s="1"/>
  <c r="AB322" i="6"/>
  <c r="Z322" i="6"/>
  <c r="Y322" i="6"/>
  <c r="X322" i="6"/>
  <c r="AD322" i="6" s="1"/>
  <c r="V322" i="6"/>
  <c r="T322" i="6"/>
  <c r="S322" i="6"/>
  <c r="R322" i="6"/>
  <c r="Q322" i="6"/>
  <c r="P322" i="6"/>
  <c r="O322" i="6"/>
  <c r="N322" i="6"/>
  <c r="M322" i="6"/>
  <c r="U322" i="6" s="1"/>
  <c r="E322" i="6"/>
  <c r="B322" i="6"/>
  <c r="BK321" i="6"/>
  <c r="BJ321" i="6"/>
  <c r="BC321" i="6"/>
  <c r="BB321" i="6"/>
  <c r="BA321" i="6"/>
  <c r="AZ321" i="6"/>
  <c r="AY321" i="6"/>
  <c r="AX321" i="6"/>
  <c r="AW321" i="6"/>
  <c r="AV321" i="6"/>
  <c r="AU321" i="6"/>
  <c r="AT321" i="6"/>
  <c r="AS321" i="6"/>
  <c r="AR321" i="6"/>
  <c r="AQ321" i="6"/>
  <c r="AP321" i="6"/>
  <c r="AO321" i="6"/>
  <c r="AN321" i="6"/>
  <c r="BD321" i="6" s="1"/>
  <c r="AL321" i="6"/>
  <c r="AK321" i="6"/>
  <c r="AJ321" i="6"/>
  <c r="AI321" i="6"/>
  <c r="AH321" i="6"/>
  <c r="AG321" i="6"/>
  <c r="AM321" i="6" s="1"/>
  <c r="AB321" i="6"/>
  <c r="Z321" i="6"/>
  <c r="Y321" i="6"/>
  <c r="X321" i="6"/>
  <c r="AD321" i="6" s="1"/>
  <c r="V321" i="6"/>
  <c r="T321" i="6"/>
  <c r="S321" i="6"/>
  <c r="R321" i="6"/>
  <c r="Q321" i="6"/>
  <c r="P321" i="6"/>
  <c r="O321" i="6"/>
  <c r="N321" i="6"/>
  <c r="M321" i="6"/>
  <c r="U321" i="6" s="1"/>
  <c r="E321" i="6"/>
  <c r="B321" i="6"/>
  <c r="BK320" i="6"/>
  <c r="BJ320" i="6"/>
  <c r="BC320" i="6"/>
  <c r="BB320" i="6"/>
  <c r="BA320" i="6"/>
  <c r="AZ320" i="6"/>
  <c r="AY320" i="6"/>
  <c r="AX320" i="6"/>
  <c r="AW320" i="6"/>
  <c r="AV320" i="6"/>
  <c r="AU320" i="6"/>
  <c r="AT320" i="6"/>
  <c r="AS320" i="6"/>
  <c r="AR320" i="6"/>
  <c r="AQ320" i="6"/>
  <c r="AP320" i="6"/>
  <c r="AO320" i="6"/>
  <c r="AN320" i="6"/>
  <c r="BD320" i="6" s="1"/>
  <c r="AL320" i="6"/>
  <c r="AK320" i="6"/>
  <c r="AJ320" i="6"/>
  <c r="AI320" i="6"/>
  <c r="AH320" i="6"/>
  <c r="AG320" i="6"/>
  <c r="AM320" i="6" s="1"/>
  <c r="AB320" i="6"/>
  <c r="Z320" i="6"/>
  <c r="Y320" i="6"/>
  <c r="X320" i="6"/>
  <c r="AD320" i="6" s="1"/>
  <c r="V320" i="6"/>
  <c r="T320" i="6"/>
  <c r="S320" i="6"/>
  <c r="R320" i="6"/>
  <c r="Q320" i="6"/>
  <c r="P320" i="6"/>
  <c r="O320" i="6"/>
  <c r="N320" i="6"/>
  <c r="M320" i="6"/>
  <c r="U320" i="6" s="1"/>
  <c r="E320" i="6"/>
  <c r="B320" i="6"/>
  <c r="BK319" i="6"/>
  <c r="BJ319" i="6"/>
  <c r="BC319" i="6"/>
  <c r="BB319" i="6"/>
  <c r="BA319" i="6"/>
  <c r="AZ319" i="6"/>
  <c r="AY319" i="6"/>
  <c r="AX319" i="6"/>
  <c r="AW319" i="6"/>
  <c r="AV319" i="6"/>
  <c r="AU319" i="6"/>
  <c r="AT319" i="6"/>
  <c r="AS319" i="6"/>
  <c r="AR319" i="6"/>
  <c r="AQ319" i="6"/>
  <c r="AP319" i="6"/>
  <c r="AO319" i="6"/>
  <c r="AN319" i="6"/>
  <c r="BD319" i="6" s="1"/>
  <c r="AL319" i="6"/>
  <c r="AK319" i="6"/>
  <c r="AJ319" i="6"/>
  <c r="AI319" i="6"/>
  <c r="AH319" i="6"/>
  <c r="AG319" i="6"/>
  <c r="AM319" i="6" s="1"/>
  <c r="AB319" i="6"/>
  <c r="Z319" i="6"/>
  <c r="Y319" i="6"/>
  <c r="X319" i="6"/>
  <c r="AD319" i="6" s="1"/>
  <c r="V319" i="6"/>
  <c r="T319" i="6"/>
  <c r="S319" i="6"/>
  <c r="R319" i="6"/>
  <c r="Q319" i="6"/>
  <c r="P319" i="6"/>
  <c r="O319" i="6"/>
  <c r="N319" i="6"/>
  <c r="M319" i="6"/>
  <c r="U319" i="6" s="1"/>
  <c r="E319" i="6"/>
  <c r="B319" i="6"/>
  <c r="BK318" i="6"/>
  <c r="BJ318" i="6"/>
  <c r="BC318" i="6"/>
  <c r="BB318" i="6"/>
  <c r="BA318" i="6"/>
  <c r="AZ318" i="6"/>
  <c r="AY318" i="6"/>
  <c r="AX318" i="6"/>
  <c r="AW318" i="6"/>
  <c r="AV318" i="6"/>
  <c r="AU318" i="6"/>
  <c r="AT318" i="6"/>
  <c r="AS318" i="6"/>
  <c r="AR318" i="6"/>
  <c r="AQ318" i="6"/>
  <c r="AP318" i="6"/>
  <c r="AO318" i="6"/>
  <c r="AN318" i="6"/>
  <c r="BD318" i="6" s="1"/>
  <c r="AL318" i="6"/>
  <c r="AK318" i="6"/>
  <c r="AJ318" i="6"/>
  <c r="AI318" i="6"/>
  <c r="AH318" i="6"/>
  <c r="AG318" i="6"/>
  <c r="AM318" i="6" s="1"/>
  <c r="AB318" i="6"/>
  <c r="Z318" i="6"/>
  <c r="Y318" i="6"/>
  <c r="X318" i="6"/>
  <c r="AD318" i="6" s="1"/>
  <c r="V318" i="6"/>
  <c r="T318" i="6"/>
  <c r="S318" i="6"/>
  <c r="R318" i="6"/>
  <c r="Q318" i="6"/>
  <c r="P318" i="6"/>
  <c r="O318" i="6"/>
  <c r="N318" i="6"/>
  <c r="M318" i="6"/>
  <c r="U318" i="6" s="1"/>
  <c r="E318" i="6"/>
  <c r="B318" i="6"/>
  <c r="BK317" i="6"/>
  <c r="BJ317" i="6"/>
  <c r="BC317" i="6"/>
  <c r="BB317" i="6"/>
  <c r="BA317" i="6"/>
  <c r="AZ317" i="6"/>
  <c r="AY317" i="6"/>
  <c r="AX317" i="6"/>
  <c r="AW317" i="6"/>
  <c r="AV317" i="6"/>
  <c r="AU317" i="6"/>
  <c r="AT317" i="6"/>
  <c r="AS317" i="6"/>
  <c r="AR317" i="6"/>
  <c r="AQ317" i="6"/>
  <c r="AP317" i="6"/>
  <c r="AO317" i="6"/>
  <c r="AN317" i="6"/>
  <c r="BD317" i="6" s="1"/>
  <c r="AL317" i="6"/>
  <c r="AK317" i="6"/>
  <c r="AJ317" i="6"/>
  <c r="AI317" i="6"/>
  <c r="AH317" i="6"/>
  <c r="AG317" i="6"/>
  <c r="AM317" i="6" s="1"/>
  <c r="AB317" i="6"/>
  <c r="Z317" i="6"/>
  <c r="Y317" i="6"/>
  <c r="X317" i="6"/>
  <c r="AD317" i="6" s="1"/>
  <c r="V317" i="6"/>
  <c r="T317" i="6"/>
  <c r="S317" i="6"/>
  <c r="R317" i="6"/>
  <c r="Q317" i="6"/>
  <c r="P317" i="6"/>
  <c r="O317" i="6"/>
  <c r="N317" i="6"/>
  <c r="M317" i="6"/>
  <c r="U317" i="6" s="1"/>
  <c r="E317" i="6"/>
  <c r="B317" i="6"/>
  <c r="BK316" i="6"/>
  <c r="BJ316" i="6"/>
  <c r="BC316" i="6"/>
  <c r="BB316" i="6"/>
  <c r="BA316" i="6"/>
  <c r="AZ316" i="6"/>
  <c r="AY316" i="6"/>
  <c r="AX316" i="6"/>
  <c r="AW316" i="6"/>
  <c r="AV316" i="6"/>
  <c r="AU316" i="6"/>
  <c r="AT316" i="6"/>
  <c r="AS316" i="6"/>
  <c r="AR316" i="6"/>
  <c r="AQ316" i="6"/>
  <c r="AP316" i="6"/>
  <c r="AO316" i="6"/>
  <c r="AN316" i="6"/>
  <c r="BD316" i="6" s="1"/>
  <c r="AL316" i="6"/>
  <c r="AK316" i="6"/>
  <c r="AJ316" i="6"/>
  <c r="AI316" i="6"/>
  <c r="AH316" i="6"/>
  <c r="AG316" i="6"/>
  <c r="AM316" i="6" s="1"/>
  <c r="AB316" i="6"/>
  <c r="Z316" i="6"/>
  <c r="Y316" i="6"/>
  <c r="X316" i="6"/>
  <c r="AD316" i="6" s="1"/>
  <c r="V316" i="6"/>
  <c r="T316" i="6"/>
  <c r="S316" i="6"/>
  <c r="R316" i="6"/>
  <c r="Q316" i="6"/>
  <c r="P316" i="6"/>
  <c r="O316" i="6"/>
  <c r="N316" i="6"/>
  <c r="M316" i="6"/>
  <c r="U316" i="6" s="1"/>
  <c r="E316" i="6"/>
  <c r="B316" i="6"/>
  <c r="BK315" i="6"/>
  <c r="BJ315" i="6"/>
  <c r="BC315" i="6"/>
  <c r="BB315" i="6"/>
  <c r="BA315" i="6"/>
  <c r="AZ315" i="6"/>
  <c r="AY315" i="6"/>
  <c r="AX315" i="6"/>
  <c r="AW315" i="6"/>
  <c r="AV315" i="6"/>
  <c r="AU315" i="6"/>
  <c r="AT315" i="6"/>
  <c r="AS315" i="6"/>
  <c r="AR315" i="6"/>
  <c r="AQ315" i="6"/>
  <c r="AP315" i="6"/>
  <c r="AO315" i="6"/>
  <c r="AN315" i="6"/>
  <c r="BD315" i="6" s="1"/>
  <c r="AL315" i="6"/>
  <c r="AK315" i="6"/>
  <c r="AJ315" i="6"/>
  <c r="AI315" i="6"/>
  <c r="AH315" i="6"/>
  <c r="AG315" i="6"/>
  <c r="AM315" i="6" s="1"/>
  <c r="AB315" i="6"/>
  <c r="Z315" i="6"/>
  <c r="Y315" i="6"/>
  <c r="X315" i="6"/>
  <c r="AD315" i="6" s="1"/>
  <c r="V315" i="6"/>
  <c r="T315" i="6"/>
  <c r="S315" i="6"/>
  <c r="R315" i="6"/>
  <c r="Q315" i="6"/>
  <c r="P315" i="6"/>
  <c r="O315" i="6"/>
  <c r="N315" i="6"/>
  <c r="M315" i="6"/>
  <c r="U315" i="6" s="1"/>
  <c r="E315" i="6"/>
  <c r="B315" i="6"/>
  <c r="BK314" i="6"/>
  <c r="BJ314" i="6"/>
  <c r="BC314" i="6"/>
  <c r="BB314" i="6"/>
  <c r="BA314" i="6"/>
  <c r="AZ314" i="6"/>
  <c r="AY314" i="6"/>
  <c r="AX314" i="6"/>
  <c r="AW314" i="6"/>
  <c r="AV314" i="6"/>
  <c r="AU314" i="6"/>
  <c r="AT314" i="6"/>
  <c r="AS314" i="6"/>
  <c r="AR314" i="6"/>
  <c r="AQ314" i="6"/>
  <c r="AP314" i="6"/>
  <c r="AO314" i="6"/>
  <c r="AN314" i="6"/>
  <c r="BD314" i="6" s="1"/>
  <c r="AL314" i="6"/>
  <c r="AK314" i="6"/>
  <c r="AJ314" i="6"/>
  <c r="AI314" i="6"/>
  <c r="AH314" i="6"/>
  <c r="AG314" i="6"/>
  <c r="AM314" i="6" s="1"/>
  <c r="AB314" i="6"/>
  <c r="Z314" i="6"/>
  <c r="Y314" i="6"/>
  <c r="X314" i="6"/>
  <c r="AD314" i="6" s="1"/>
  <c r="V314" i="6"/>
  <c r="T314" i="6"/>
  <c r="S314" i="6"/>
  <c r="R314" i="6"/>
  <c r="Q314" i="6"/>
  <c r="P314" i="6"/>
  <c r="O314" i="6"/>
  <c r="N314" i="6"/>
  <c r="M314" i="6"/>
  <c r="U314" i="6" s="1"/>
  <c r="E314" i="6"/>
  <c r="B314" i="6"/>
  <c r="BK313" i="6"/>
  <c r="BJ313" i="6"/>
  <c r="BC313" i="6"/>
  <c r="BB313" i="6"/>
  <c r="BA313" i="6"/>
  <c r="AZ313" i="6"/>
  <c r="AY313" i="6"/>
  <c r="AX313" i="6"/>
  <c r="AW313" i="6"/>
  <c r="AV313" i="6"/>
  <c r="AU313" i="6"/>
  <c r="AT313" i="6"/>
  <c r="AS313" i="6"/>
  <c r="AR313" i="6"/>
  <c r="AQ313" i="6"/>
  <c r="AP313" i="6"/>
  <c r="AO313" i="6"/>
  <c r="AN313" i="6"/>
  <c r="BD313" i="6" s="1"/>
  <c r="AL313" i="6"/>
  <c r="AK313" i="6"/>
  <c r="AJ313" i="6"/>
  <c r="AI313" i="6"/>
  <c r="AH313" i="6"/>
  <c r="AG313" i="6"/>
  <c r="AM313" i="6" s="1"/>
  <c r="AB313" i="6"/>
  <c r="Z313" i="6"/>
  <c r="Y313" i="6"/>
  <c r="X313" i="6"/>
  <c r="AD313" i="6" s="1"/>
  <c r="V313" i="6"/>
  <c r="T313" i="6"/>
  <c r="S313" i="6"/>
  <c r="R313" i="6"/>
  <c r="Q313" i="6"/>
  <c r="P313" i="6"/>
  <c r="O313" i="6"/>
  <c r="N313" i="6"/>
  <c r="M313" i="6"/>
  <c r="U313" i="6" s="1"/>
  <c r="E313" i="6"/>
  <c r="B313" i="6"/>
  <c r="BK312" i="6"/>
  <c r="BJ312" i="6"/>
  <c r="BC312" i="6"/>
  <c r="BB312" i="6"/>
  <c r="BA312" i="6"/>
  <c r="AZ312" i="6"/>
  <c r="AY312" i="6"/>
  <c r="AX312" i="6"/>
  <c r="AW312" i="6"/>
  <c r="AV312" i="6"/>
  <c r="AU312" i="6"/>
  <c r="AT312" i="6"/>
  <c r="AS312" i="6"/>
  <c r="AR312" i="6"/>
  <c r="AQ312" i="6"/>
  <c r="AP312" i="6"/>
  <c r="AO312" i="6"/>
  <c r="AN312" i="6"/>
  <c r="BD312" i="6" s="1"/>
  <c r="AL312" i="6"/>
  <c r="AK312" i="6"/>
  <c r="AJ312" i="6"/>
  <c r="AI312" i="6"/>
  <c r="AH312" i="6"/>
  <c r="AG312" i="6"/>
  <c r="AM312" i="6" s="1"/>
  <c r="AB312" i="6"/>
  <c r="Z312" i="6"/>
  <c r="Y312" i="6"/>
  <c r="X312" i="6"/>
  <c r="AD312" i="6" s="1"/>
  <c r="V312" i="6"/>
  <c r="T312" i="6"/>
  <c r="S312" i="6"/>
  <c r="R312" i="6"/>
  <c r="Q312" i="6"/>
  <c r="P312" i="6"/>
  <c r="O312" i="6"/>
  <c r="N312" i="6"/>
  <c r="M312" i="6"/>
  <c r="U312" i="6" s="1"/>
  <c r="E312" i="6"/>
  <c r="B312" i="6"/>
  <c r="BK311" i="6"/>
  <c r="BJ311" i="6"/>
  <c r="BC311" i="6"/>
  <c r="BB311" i="6"/>
  <c r="BA311" i="6"/>
  <c r="AZ311" i="6"/>
  <c r="AY311" i="6"/>
  <c r="AX311" i="6"/>
  <c r="AW311" i="6"/>
  <c r="AV311" i="6"/>
  <c r="AU311" i="6"/>
  <c r="AT311" i="6"/>
  <c r="AS311" i="6"/>
  <c r="AR311" i="6"/>
  <c r="AQ311" i="6"/>
  <c r="AP311" i="6"/>
  <c r="AO311" i="6"/>
  <c r="AN311" i="6"/>
  <c r="BD311" i="6" s="1"/>
  <c r="AL311" i="6"/>
  <c r="AK311" i="6"/>
  <c r="AJ311" i="6"/>
  <c r="AI311" i="6"/>
  <c r="AH311" i="6"/>
  <c r="AG311" i="6"/>
  <c r="AM311" i="6" s="1"/>
  <c r="AB311" i="6"/>
  <c r="Z311" i="6"/>
  <c r="Y311" i="6"/>
  <c r="X311" i="6"/>
  <c r="AD311" i="6" s="1"/>
  <c r="V311" i="6"/>
  <c r="T311" i="6"/>
  <c r="S311" i="6"/>
  <c r="R311" i="6"/>
  <c r="Q311" i="6"/>
  <c r="P311" i="6"/>
  <c r="O311" i="6"/>
  <c r="N311" i="6"/>
  <c r="M311" i="6"/>
  <c r="U311" i="6" s="1"/>
  <c r="E311" i="6"/>
  <c r="B311" i="6"/>
  <c r="BK310" i="6"/>
  <c r="BJ310" i="6"/>
  <c r="BC310" i="6"/>
  <c r="BB310" i="6"/>
  <c r="BA310" i="6"/>
  <c r="AZ310" i="6"/>
  <c r="AY310" i="6"/>
  <c r="AX310" i="6"/>
  <c r="AW310" i="6"/>
  <c r="AV310" i="6"/>
  <c r="AU310" i="6"/>
  <c r="AT310" i="6"/>
  <c r="AS310" i="6"/>
  <c r="AR310" i="6"/>
  <c r="AQ310" i="6"/>
  <c r="AP310" i="6"/>
  <c r="AO310" i="6"/>
  <c r="AN310" i="6"/>
  <c r="BD310" i="6" s="1"/>
  <c r="AL310" i="6"/>
  <c r="AK310" i="6"/>
  <c r="AJ310" i="6"/>
  <c r="AI310" i="6"/>
  <c r="AH310" i="6"/>
  <c r="AG310" i="6"/>
  <c r="AM310" i="6" s="1"/>
  <c r="AB310" i="6"/>
  <c r="Z310" i="6"/>
  <c r="Y310" i="6"/>
  <c r="X310" i="6"/>
  <c r="AD310" i="6" s="1"/>
  <c r="V310" i="6"/>
  <c r="T310" i="6"/>
  <c r="S310" i="6"/>
  <c r="R310" i="6"/>
  <c r="Q310" i="6"/>
  <c r="P310" i="6"/>
  <c r="O310" i="6"/>
  <c r="N310" i="6"/>
  <c r="M310" i="6"/>
  <c r="U310" i="6" s="1"/>
  <c r="E310" i="6"/>
  <c r="B310" i="6"/>
  <c r="BK309" i="6"/>
  <c r="BJ309" i="6"/>
  <c r="BC309" i="6"/>
  <c r="BB309" i="6"/>
  <c r="BA309" i="6"/>
  <c r="AZ309" i="6"/>
  <c r="AY309" i="6"/>
  <c r="AX309" i="6"/>
  <c r="AW309" i="6"/>
  <c r="AV309" i="6"/>
  <c r="AU309" i="6"/>
  <c r="AT309" i="6"/>
  <c r="AS309" i="6"/>
  <c r="AR309" i="6"/>
  <c r="AQ309" i="6"/>
  <c r="AP309" i="6"/>
  <c r="AO309" i="6"/>
  <c r="AN309" i="6"/>
  <c r="BD309" i="6" s="1"/>
  <c r="AL309" i="6"/>
  <c r="AK309" i="6"/>
  <c r="AJ309" i="6"/>
  <c r="AI309" i="6"/>
  <c r="AH309" i="6"/>
  <c r="AG309" i="6"/>
  <c r="AM309" i="6" s="1"/>
  <c r="AB309" i="6"/>
  <c r="Z309" i="6"/>
  <c r="Y309" i="6"/>
  <c r="X309" i="6"/>
  <c r="AD309" i="6" s="1"/>
  <c r="V309" i="6"/>
  <c r="T309" i="6"/>
  <c r="S309" i="6"/>
  <c r="R309" i="6"/>
  <c r="Q309" i="6"/>
  <c r="P309" i="6"/>
  <c r="O309" i="6"/>
  <c r="N309" i="6"/>
  <c r="M309" i="6"/>
  <c r="U309" i="6" s="1"/>
  <c r="E309" i="6"/>
  <c r="B309" i="6"/>
  <c r="BK308" i="6"/>
  <c r="BJ308" i="6"/>
  <c r="BC308" i="6"/>
  <c r="BB308" i="6"/>
  <c r="BA308" i="6"/>
  <c r="AZ308" i="6"/>
  <c r="AY308" i="6"/>
  <c r="AX308" i="6"/>
  <c r="AW308" i="6"/>
  <c r="AV308" i="6"/>
  <c r="AU308" i="6"/>
  <c r="AT308" i="6"/>
  <c r="AS308" i="6"/>
  <c r="AR308" i="6"/>
  <c r="AQ308" i="6"/>
  <c r="AP308" i="6"/>
  <c r="AO308" i="6"/>
  <c r="AN308" i="6"/>
  <c r="BD308" i="6" s="1"/>
  <c r="AL308" i="6"/>
  <c r="AK308" i="6"/>
  <c r="AJ308" i="6"/>
  <c r="AI308" i="6"/>
  <c r="AH308" i="6"/>
  <c r="AG308" i="6"/>
  <c r="AM308" i="6" s="1"/>
  <c r="AB308" i="6"/>
  <c r="Z308" i="6"/>
  <c r="Y308" i="6"/>
  <c r="X308" i="6"/>
  <c r="AD308" i="6" s="1"/>
  <c r="V308" i="6"/>
  <c r="T308" i="6"/>
  <c r="S308" i="6"/>
  <c r="R308" i="6"/>
  <c r="Q308" i="6"/>
  <c r="P308" i="6"/>
  <c r="O308" i="6"/>
  <c r="N308" i="6"/>
  <c r="M308" i="6"/>
  <c r="U308" i="6" s="1"/>
  <c r="E308" i="6"/>
  <c r="B308" i="6"/>
  <c r="BK307" i="6"/>
  <c r="BJ307" i="6"/>
  <c r="BC307" i="6"/>
  <c r="BB307" i="6"/>
  <c r="BA307" i="6"/>
  <c r="AZ307" i="6"/>
  <c r="AY307" i="6"/>
  <c r="AX307" i="6"/>
  <c r="AW307" i="6"/>
  <c r="AV307" i="6"/>
  <c r="AU307" i="6"/>
  <c r="AT307" i="6"/>
  <c r="AS307" i="6"/>
  <c r="AR307" i="6"/>
  <c r="AQ307" i="6"/>
  <c r="AP307" i="6"/>
  <c r="AO307" i="6"/>
  <c r="AN307" i="6"/>
  <c r="BD307" i="6" s="1"/>
  <c r="AL307" i="6"/>
  <c r="AK307" i="6"/>
  <c r="AJ307" i="6"/>
  <c r="AI307" i="6"/>
  <c r="AH307" i="6"/>
  <c r="AG307" i="6"/>
  <c r="AM307" i="6" s="1"/>
  <c r="AB307" i="6"/>
  <c r="Z307" i="6"/>
  <c r="Y307" i="6"/>
  <c r="X307" i="6"/>
  <c r="AD307" i="6" s="1"/>
  <c r="V307" i="6"/>
  <c r="T307" i="6"/>
  <c r="S307" i="6"/>
  <c r="R307" i="6"/>
  <c r="Q307" i="6"/>
  <c r="P307" i="6"/>
  <c r="O307" i="6"/>
  <c r="N307" i="6"/>
  <c r="M307" i="6"/>
  <c r="U307" i="6" s="1"/>
  <c r="E307" i="6"/>
  <c r="B307" i="6"/>
  <c r="BK306" i="6"/>
  <c r="BJ306" i="6"/>
  <c r="BC306" i="6"/>
  <c r="BB306" i="6"/>
  <c r="BA306" i="6"/>
  <c r="AZ306" i="6"/>
  <c r="AY306" i="6"/>
  <c r="AX306" i="6"/>
  <c r="AW306" i="6"/>
  <c r="AV306" i="6"/>
  <c r="AU306" i="6"/>
  <c r="AT306" i="6"/>
  <c r="AS306" i="6"/>
  <c r="AR306" i="6"/>
  <c r="AQ306" i="6"/>
  <c r="AP306" i="6"/>
  <c r="AO306" i="6"/>
  <c r="AN306" i="6"/>
  <c r="BD306" i="6" s="1"/>
  <c r="AL306" i="6"/>
  <c r="AK306" i="6"/>
  <c r="AJ306" i="6"/>
  <c r="AI306" i="6"/>
  <c r="AH306" i="6"/>
  <c r="AG306" i="6"/>
  <c r="AM306" i="6" s="1"/>
  <c r="AB306" i="6"/>
  <c r="Z306" i="6"/>
  <c r="Y306" i="6"/>
  <c r="X306" i="6"/>
  <c r="AD306" i="6" s="1"/>
  <c r="V306" i="6"/>
  <c r="T306" i="6"/>
  <c r="S306" i="6"/>
  <c r="R306" i="6"/>
  <c r="Q306" i="6"/>
  <c r="P306" i="6"/>
  <c r="O306" i="6"/>
  <c r="N306" i="6"/>
  <c r="M306" i="6"/>
  <c r="U306" i="6" s="1"/>
  <c r="E306" i="6"/>
  <c r="B306" i="6"/>
  <c r="BK305" i="6"/>
  <c r="BJ305" i="6"/>
  <c r="BC305" i="6"/>
  <c r="BB305" i="6"/>
  <c r="BA305" i="6"/>
  <c r="AZ305" i="6"/>
  <c r="AY305" i="6"/>
  <c r="AX305" i="6"/>
  <c r="AW305" i="6"/>
  <c r="AV305" i="6"/>
  <c r="AU305" i="6"/>
  <c r="AT305" i="6"/>
  <c r="AS305" i="6"/>
  <c r="AR305" i="6"/>
  <c r="AQ305" i="6"/>
  <c r="AP305" i="6"/>
  <c r="AO305" i="6"/>
  <c r="AN305" i="6"/>
  <c r="BD305" i="6" s="1"/>
  <c r="AL305" i="6"/>
  <c r="AK305" i="6"/>
  <c r="AJ305" i="6"/>
  <c r="AI305" i="6"/>
  <c r="AH305" i="6"/>
  <c r="AG305" i="6"/>
  <c r="AM305" i="6" s="1"/>
  <c r="AB305" i="6"/>
  <c r="Z305" i="6"/>
  <c r="Y305" i="6"/>
  <c r="X305" i="6"/>
  <c r="AD305" i="6" s="1"/>
  <c r="V305" i="6"/>
  <c r="T305" i="6"/>
  <c r="S305" i="6"/>
  <c r="R305" i="6"/>
  <c r="Q305" i="6"/>
  <c r="P305" i="6"/>
  <c r="O305" i="6"/>
  <c r="N305" i="6"/>
  <c r="M305" i="6"/>
  <c r="U305" i="6" s="1"/>
  <c r="E305" i="6"/>
  <c r="B305" i="6"/>
  <c r="BK304" i="6"/>
  <c r="BJ304" i="6"/>
  <c r="BC304" i="6"/>
  <c r="BB304" i="6"/>
  <c r="BA304" i="6"/>
  <c r="AZ304" i="6"/>
  <c r="AY304" i="6"/>
  <c r="AX304" i="6"/>
  <c r="AW304" i="6"/>
  <c r="AV304" i="6"/>
  <c r="AU304" i="6"/>
  <c r="AT304" i="6"/>
  <c r="AS304" i="6"/>
  <c r="AR304" i="6"/>
  <c r="AQ304" i="6"/>
  <c r="AP304" i="6"/>
  <c r="AO304" i="6"/>
  <c r="AN304" i="6"/>
  <c r="BD304" i="6" s="1"/>
  <c r="AL304" i="6"/>
  <c r="AK304" i="6"/>
  <c r="AJ304" i="6"/>
  <c r="AI304" i="6"/>
  <c r="AH304" i="6"/>
  <c r="AG304" i="6"/>
  <c r="AM304" i="6" s="1"/>
  <c r="AB304" i="6"/>
  <c r="Z304" i="6"/>
  <c r="Y304" i="6"/>
  <c r="X304" i="6"/>
  <c r="AD304" i="6" s="1"/>
  <c r="V304" i="6"/>
  <c r="T304" i="6"/>
  <c r="S304" i="6"/>
  <c r="R304" i="6"/>
  <c r="Q304" i="6"/>
  <c r="P304" i="6"/>
  <c r="O304" i="6"/>
  <c r="N304" i="6"/>
  <c r="M304" i="6"/>
  <c r="U304" i="6" s="1"/>
  <c r="E304" i="6"/>
  <c r="B304" i="6"/>
  <c r="BK303" i="6"/>
  <c r="BJ303" i="6"/>
  <c r="BC303" i="6"/>
  <c r="BB303" i="6"/>
  <c r="BA303" i="6"/>
  <c r="AZ303" i="6"/>
  <c r="AY303" i="6"/>
  <c r="AX303" i="6"/>
  <c r="AW303" i="6"/>
  <c r="AV303" i="6"/>
  <c r="AU303" i="6"/>
  <c r="AT303" i="6"/>
  <c r="AS303" i="6"/>
  <c r="AR303" i="6"/>
  <c r="AQ303" i="6"/>
  <c r="AP303" i="6"/>
  <c r="AO303" i="6"/>
  <c r="AN303" i="6"/>
  <c r="BD303" i="6" s="1"/>
  <c r="AL303" i="6"/>
  <c r="AK303" i="6"/>
  <c r="AJ303" i="6"/>
  <c r="AI303" i="6"/>
  <c r="AH303" i="6"/>
  <c r="AG303" i="6"/>
  <c r="AM303" i="6" s="1"/>
  <c r="AB303" i="6"/>
  <c r="Z303" i="6"/>
  <c r="Y303" i="6"/>
  <c r="X303" i="6"/>
  <c r="AD303" i="6" s="1"/>
  <c r="V303" i="6"/>
  <c r="T303" i="6"/>
  <c r="S303" i="6"/>
  <c r="R303" i="6"/>
  <c r="Q303" i="6"/>
  <c r="P303" i="6"/>
  <c r="O303" i="6"/>
  <c r="N303" i="6"/>
  <c r="M303" i="6"/>
  <c r="U303" i="6" s="1"/>
  <c r="E303" i="6"/>
  <c r="B303" i="6"/>
  <c r="BK302" i="6"/>
  <c r="BJ302" i="6"/>
  <c r="BC302" i="6"/>
  <c r="BB302" i="6"/>
  <c r="BA302" i="6"/>
  <c r="AZ302" i="6"/>
  <c r="AY302" i="6"/>
  <c r="AX302" i="6"/>
  <c r="AW302" i="6"/>
  <c r="AV302" i="6"/>
  <c r="AU302" i="6"/>
  <c r="AT302" i="6"/>
  <c r="AS302" i="6"/>
  <c r="AR302" i="6"/>
  <c r="AQ302" i="6"/>
  <c r="AP302" i="6"/>
  <c r="AO302" i="6"/>
  <c r="AN302" i="6"/>
  <c r="BD302" i="6" s="1"/>
  <c r="AL302" i="6"/>
  <c r="AK302" i="6"/>
  <c r="AJ302" i="6"/>
  <c r="AI302" i="6"/>
  <c r="AH302" i="6"/>
  <c r="AG302" i="6"/>
  <c r="AM302" i="6" s="1"/>
  <c r="AB302" i="6"/>
  <c r="Z302" i="6"/>
  <c r="Y302" i="6"/>
  <c r="X302" i="6"/>
  <c r="AD302" i="6" s="1"/>
  <c r="V302" i="6"/>
  <c r="T302" i="6"/>
  <c r="S302" i="6"/>
  <c r="R302" i="6"/>
  <c r="Q302" i="6"/>
  <c r="P302" i="6"/>
  <c r="O302" i="6"/>
  <c r="N302" i="6"/>
  <c r="M302" i="6"/>
  <c r="U302" i="6" s="1"/>
  <c r="E302" i="6"/>
  <c r="B302" i="6"/>
  <c r="BK301" i="6"/>
  <c r="BJ301" i="6"/>
  <c r="BC301" i="6"/>
  <c r="BB301" i="6"/>
  <c r="BA301" i="6"/>
  <c r="AZ301" i="6"/>
  <c r="AY301" i="6"/>
  <c r="AX301" i="6"/>
  <c r="AW301" i="6"/>
  <c r="AV301" i="6"/>
  <c r="AU301" i="6"/>
  <c r="AT301" i="6"/>
  <c r="AS301" i="6"/>
  <c r="AR301" i="6"/>
  <c r="AQ301" i="6"/>
  <c r="AP301" i="6"/>
  <c r="AO301" i="6"/>
  <c r="AN301" i="6"/>
  <c r="BD301" i="6" s="1"/>
  <c r="AL301" i="6"/>
  <c r="AK301" i="6"/>
  <c r="AJ301" i="6"/>
  <c r="AI301" i="6"/>
  <c r="AH301" i="6"/>
  <c r="AG301" i="6"/>
  <c r="AM301" i="6" s="1"/>
  <c r="AB301" i="6"/>
  <c r="Z301" i="6"/>
  <c r="Y301" i="6"/>
  <c r="X301" i="6"/>
  <c r="AD301" i="6" s="1"/>
  <c r="V301" i="6"/>
  <c r="T301" i="6"/>
  <c r="S301" i="6"/>
  <c r="R301" i="6"/>
  <c r="Q301" i="6"/>
  <c r="P301" i="6"/>
  <c r="O301" i="6"/>
  <c r="N301" i="6"/>
  <c r="M301" i="6"/>
  <c r="U301" i="6" s="1"/>
  <c r="E301" i="6"/>
  <c r="B301" i="6"/>
  <c r="BK300" i="6"/>
  <c r="BJ300" i="6"/>
  <c r="BC300" i="6"/>
  <c r="BB300" i="6"/>
  <c r="BA300" i="6"/>
  <c r="AZ300" i="6"/>
  <c r="AY300" i="6"/>
  <c r="AX300" i="6"/>
  <c r="AW300" i="6"/>
  <c r="AV300" i="6"/>
  <c r="AU300" i="6"/>
  <c r="AT300" i="6"/>
  <c r="AS300" i="6"/>
  <c r="AR300" i="6"/>
  <c r="AQ300" i="6"/>
  <c r="AP300" i="6"/>
  <c r="AO300" i="6"/>
  <c r="AN300" i="6"/>
  <c r="BD300" i="6" s="1"/>
  <c r="AL300" i="6"/>
  <c r="AK300" i="6"/>
  <c r="AJ300" i="6"/>
  <c r="AI300" i="6"/>
  <c r="AH300" i="6"/>
  <c r="AG300" i="6"/>
  <c r="AM300" i="6" s="1"/>
  <c r="AB300" i="6"/>
  <c r="Z300" i="6"/>
  <c r="Y300" i="6"/>
  <c r="X300" i="6"/>
  <c r="AD300" i="6" s="1"/>
  <c r="V300" i="6"/>
  <c r="T300" i="6"/>
  <c r="S300" i="6"/>
  <c r="R300" i="6"/>
  <c r="Q300" i="6"/>
  <c r="P300" i="6"/>
  <c r="O300" i="6"/>
  <c r="N300" i="6"/>
  <c r="M300" i="6"/>
  <c r="U300" i="6" s="1"/>
  <c r="E300" i="6"/>
  <c r="B300" i="6"/>
  <c r="BK299" i="6"/>
  <c r="BJ299" i="6"/>
  <c r="BC299" i="6"/>
  <c r="BB299" i="6"/>
  <c r="BA299" i="6"/>
  <c r="AZ299" i="6"/>
  <c r="AY299" i="6"/>
  <c r="AX299" i="6"/>
  <c r="AW299" i="6"/>
  <c r="AV299" i="6"/>
  <c r="AU299" i="6"/>
  <c r="AT299" i="6"/>
  <c r="AS299" i="6"/>
  <c r="AR299" i="6"/>
  <c r="AQ299" i="6"/>
  <c r="AP299" i="6"/>
  <c r="AO299" i="6"/>
  <c r="AN299" i="6"/>
  <c r="BD299" i="6" s="1"/>
  <c r="AL299" i="6"/>
  <c r="AK299" i="6"/>
  <c r="AJ299" i="6"/>
  <c r="AI299" i="6"/>
  <c r="AH299" i="6"/>
  <c r="AG299" i="6"/>
  <c r="AM299" i="6" s="1"/>
  <c r="AB299" i="6"/>
  <c r="Z299" i="6"/>
  <c r="Y299" i="6"/>
  <c r="X299" i="6"/>
  <c r="AD299" i="6" s="1"/>
  <c r="V299" i="6"/>
  <c r="T299" i="6"/>
  <c r="S299" i="6"/>
  <c r="R299" i="6"/>
  <c r="Q299" i="6"/>
  <c r="P299" i="6"/>
  <c r="O299" i="6"/>
  <c r="N299" i="6"/>
  <c r="M299" i="6"/>
  <c r="U299" i="6" s="1"/>
  <c r="E299" i="6"/>
  <c r="B299" i="6"/>
  <c r="BK298" i="6"/>
  <c r="BJ298" i="6"/>
  <c r="BC298" i="6"/>
  <c r="BB298" i="6"/>
  <c r="BA298" i="6"/>
  <c r="AZ298" i="6"/>
  <c r="AY298" i="6"/>
  <c r="AX298" i="6"/>
  <c r="AW298" i="6"/>
  <c r="AV298" i="6"/>
  <c r="AU298" i="6"/>
  <c r="AT298" i="6"/>
  <c r="AS298" i="6"/>
  <c r="AR298" i="6"/>
  <c r="AQ298" i="6"/>
  <c r="AP298" i="6"/>
  <c r="AO298" i="6"/>
  <c r="AN298" i="6"/>
  <c r="BD298" i="6" s="1"/>
  <c r="AL298" i="6"/>
  <c r="AK298" i="6"/>
  <c r="AJ298" i="6"/>
  <c r="AI298" i="6"/>
  <c r="AH298" i="6"/>
  <c r="AG298" i="6"/>
  <c r="AM298" i="6" s="1"/>
  <c r="AB298" i="6"/>
  <c r="Z298" i="6"/>
  <c r="Y298" i="6"/>
  <c r="X298" i="6"/>
  <c r="AD298" i="6" s="1"/>
  <c r="V298" i="6"/>
  <c r="T298" i="6"/>
  <c r="S298" i="6"/>
  <c r="R298" i="6"/>
  <c r="Q298" i="6"/>
  <c r="P298" i="6"/>
  <c r="O298" i="6"/>
  <c r="N298" i="6"/>
  <c r="M298" i="6"/>
  <c r="U298" i="6" s="1"/>
  <c r="E298" i="6"/>
  <c r="B298" i="6"/>
  <c r="BK297" i="6"/>
  <c r="BJ297" i="6"/>
  <c r="BC297" i="6"/>
  <c r="BB297" i="6"/>
  <c r="BA297" i="6"/>
  <c r="AZ297" i="6"/>
  <c r="AY297" i="6"/>
  <c r="AX297" i="6"/>
  <c r="AW297" i="6"/>
  <c r="AV297" i="6"/>
  <c r="AU297" i="6"/>
  <c r="AT297" i="6"/>
  <c r="AS297" i="6"/>
  <c r="AR297" i="6"/>
  <c r="AQ297" i="6"/>
  <c r="AP297" i="6"/>
  <c r="AO297" i="6"/>
  <c r="AN297" i="6"/>
  <c r="BD297" i="6" s="1"/>
  <c r="AL297" i="6"/>
  <c r="AK297" i="6"/>
  <c r="AJ297" i="6"/>
  <c r="AI297" i="6"/>
  <c r="AH297" i="6"/>
  <c r="AG297" i="6"/>
  <c r="AM297" i="6" s="1"/>
  <c r="AB297" i="6"/>
  <c r="Z297" i="6"/>
  <c r="Y297" i="6"/>
  <c r="X297" i="6"/>
  <c r="AD297" i="6" s="1"/>
  <c r="V297" i="6"/>
  <c r="T297" i="6"/>
  <c r="S297" i="6"/>
  <c r="R297" i="6"/>
  <c r="Q297" i="6"/>
  <c r="P297" i="6"/>
  <c r="O297" i="6"/>
  <c r="N297" i="6"/>
  <c r="M297" i="6"/>
  <c r="U297" i="6" s="1"/>
  <c r="E297" i="6"/>
  <c r="B297" i="6"/>
  <c r="BK296" i="6"/>
  <c r="BJ296" i="6"/>
  <c r="BC296" i="6"/>
  <c r="BB296" i="6"/>
  <c r="BA296" i="6"/>
  <c r="AZ296" i="6"/>
  <c r="AY296" i="6"/>
  <c r="AX296" i="6"/>
  <c r="AW296" i="6"/>
  <c r="AV296" i="6"/>
  <c r="AU296" i="6"/>
  <c r="AT296" i="6"/>
  <c r="AS296" i="6"/>
  <c r="AR296" i="6"/>
  <c r="AQ296" i="6"/>
  <c r="AP296" i="6"/>
  <c r="AO296" i="6"/>
  <c r="AN296" i="6"/>
  <c r="BD296" i="6" s="1"/>
  <c r="AL296" i="6"/>
  <c r="AK296" i="6"/>
  <c r="AJ296" i="6"/>
  <c r="AI296" i="6"/>
  <c r="AH296" i="6"/>
  <c r="AG296" i="6"/>
  <c r="AM296" i="6" s="1"/>
  <c r="AB296" i="6"/>
  <c r="Z296" i="6"/>
  <c r="Y296" i="6"/>
  <c r="X296" i="6"/>
  <c r="AD296" i="6" s="1"/>
  <c r="V296" i="6"/>
  <c r="T296" i="6"/>
  <c r="S296" i="6"/>
  <c r="R296" i="6"/>
  <c r="Q296" i="6"/>
  <c r="P296" i="6"/>
  <c r="O296" i="6"/>
  <c r="N296" i="6"/>
  <c r="M296" i="6"/>
  <c r="U296" i="6" s="1"/>
  <c r="E296" i="6"/>
  <c r="B296" i="6"/>
  <c r="BK295" i="6"/>
  <c r="BJ295" i="6"/>
  <c r="BC295" i="6"/>
  <c r="BB295" i="6"/>
  <c r="BA295" i="6"/>
  <c r="AZ295" i="6"/>
  <c r="AY295" i="6"/>
  <c r="AX295" i="6"/>
  <c r="AW295" i="6"/>
  <c r="AV295" i="6"/>
  <c r="AU295" i="6"/>
  <c r="AT295" i="6"/>
  <c r="AS295" i="6"/>
  <c r="AR295" i="6"/>
  <c r="AQ295" i="6"/>
  <c r="AP295" i="6"/>
  <c r="AO295" i="6"/>
  <c r="AN295" i="6"/>
  <c r="BD295" i="6" s="1"/>
  <c r="AL295" i="6"/>
  <c r="AK295" i="6"/>
  <c r="AJ295" i="6"/>
  <c r="AI295" i="6"/>
  <c r="AH295" i="6"/>
  <c r="AG295" i="6"/>
  <c r="AM295" i="6" s="1"/>
  <c r="AB295" i="6"/>
  <c r="Z295" i="6"/>
  <c r="Y295" i="6"/>
  <c r="X295" i="6"/>
  <c r="AD295" i="6" s="1"/>
  <c r="V295" i="6"/>
  <c r="T295" i="6"/>
  <c r="S295" i="6"/>
  <c r="R295" i="6"/>
  <c r="Q295" i="6"/>
  <c r="P295" i="6"/>
  <c r="O295" i="6"/>
  <c r="N295" i="6"/>
  <c r="M295" i="6"/>
  <c r="U295" i="6" s="1"/>
  <c r="E295" i="6"/>
  <c r="B295" i="6"/>
  <c r="BK294" i="6"/>
  <c r="BJ294" i="6"/>
  <c r="BC294" i="6"/>
  <c r="BB294" i="6"/>
  <c r="BA294" i="6"/>
  <c r="AZ294" i="6"/>
  <c r="AY294" i="6"/>
  <c r="AX294" i="6"/>
  <c r="AW294" i="6"/>
  <c r="AV294" i="6"/>
  <c r="AU294" i="6"/>
  <c r="AT294" i="6"/>
  <c r="AS294" i="6"/>
  <c r="AR294" i="6"/>
  <c r="AQ294" i="6"/>
  <c r="AP294" i="6"/>
  <c r="AO294" i="6"/>
  <c r="AN294" i="6"/>
  <c r="BD294" i="6" s="1"/>
  <c r="AL294" i="6"/>
  <c r="AK294" i="6"/>
  <c r="AJ294" i="6"/>
  <c r="AI294" i="6"/>
  <c r="AH294" i="6"/>
  <c r="AG294" i="6"/>
  <c r="AM294" i="6" s="1"/>
  <c r="AB294" i="6"/>
  <c r="Z294" i="6"/>
  <c r="Y294" i="6"/>
  <c r="X294" i="6"/>
  <c r="AD294" i="6" s="1"/>
  <c r="V294" i="6"/>
  <c r="T294" i="6"/>
  <c r="S294" i="6"/>
  <c r="R294" i="6"/>
  <c r="Q294" i="6"/>
  <c r="P294" i="6"/>
  <c r="O294" i="6"/>
  <c r="N294" i="6"/>
  <c r="M294" i="6"/>
  <c r="U294" i="6" s="1"/>
  <c r="E294" i="6"/>
  <c r="B294" i="6"/>
  <c r="BK293" i="6"/>
  <c r="BJ293" i="6"/>
  <c r="BC293" i="6"/>
  <c r="BB293" i="6"/>
  <c r="BA293" i="6"/>
  <c r="AZ293" i="6"/>
  <c r="AY293" i="6"/>
  <c r="AX293" i="6"/>
  <c r="AW293" i="6"/>
  <c r="AV293" i="6"/>
  <c r="AU293" i="6"/>
  <c r="AT293" i="6"/>
  <c r="AS293" i="6"/>
  <c r="AR293" i="6"/>
  <c r="AQ293" i="6"/>
  <c r="AP293" i="6"/>
  <c r="AO293" i="6"/>
  <c r="AN293" i="6"/>
  <c r="BD293" i="6" s="1"/>
  <c r="AL293" i="6"/>
  <c r="AK293" i="6"/>
  <c r="AJ293" i="6"/>
  <c r="AI293" i="6"/>
  <c r="AH293" i="6"/>
  <c r="AG293" i="6"/>
  <c r="AM293" i="6" s="1"/>
  <c r="AB293" i="6"/>
  <c r="Z293" i="6"/>
  <c r="Y293" i="6"/>
  <c r="X293" i="6"/>
  <c r="AD293" i="6" s="1"/>
  <c r="V293" i="6"/>
  <c r="T293" i="6"/>
  <c r="S293" i="6"/>
  <c r="R293" i="6"/>
  <c r="Q293" i="6"/>
  <c r="P293" i="6"/>
  <c r="O293" i="6"/>
  <c r="N293" i="6"/>
  <c r="M293" i="6"/>
  <c r="U293" i="6" s="1"/>
  <c r="E293" i="6"/>
  <c r="B293" i="6"/>
  <c r="BK292" i="6"/>
  <c r="BJ292" i="6"/>
  <c r="BC292" i="6"/>
  <c r="BB292" i="6"/>
  <c r="BA292" i="6"/>
  <c r="AZ292" i="6"/>
  <c r="AY292" i="6"/>
  <c r="AX292" i="6"/>
  <c r="AW292" i="6"/>
  <c r="AV292" i="6"/>
  <c r="AU292" i="6"/>
  <c r="AT292" i="6"/>
  <c r="AS292" i="6"/>
  <c r="AR292" i="6"/>
  <c r="AQ292" i="6"/>
  <c r="AP292" i="6"/>
  <c r="AO292" i="6"/>
  <c r="AN292" i="6"/>
  <c r="BD292" i="6" s="1"/>
  <c r="AL292" i="6"/>
  <c r="AK292" i="6"/>
  <c r="AJ292" i="6"/>
  <c r="AI292" i="6"/>
  <c r="AH292" i="6"/>
  <c r="AG292" i="6"/>
  <c r="AM292" i="6" s="1"/>
  <c r="AB292" i="6"/>
  <c r="Z292" i="6"/>
  <c r="Y292" i="6"/>
  <c r="X292" i="6"/>
  <c r="AD292" i="6" s="1"/>
  <c r="V292" i="6"/>
  <c r="T292" i="6"/>
  <c r="S292" i="6"/>
  <c r="R292" i="6"/>
  <c r="Q292" i="6"/>
  <c r="P292" i="6"/>
  <c r="O292" i="6"/>
  <c r="N292" i="6"/>
  <c r="M292" i="6"/>
  <c r="U292" i="6" s="1"/>
  <c r="E292" i="6"/>
  <c r="B292" i="6"/>
  <c r="BK291" i="6"/>
  <c r="BJ291" i="6"/>
  <c r="BC291" i="6"/>
  <c r="BB291" i="6"/>
  <c r="BA291" i="6"/>
  <c r="AZ291" i="6"/>
  <c r="AY291" i="6"/>
  <c r="AX291" i="6"/>
  <c r="AW291" i="6"/>
  <c r="AV291" i="6"/>
  <c r="AU291" i="6"/>
  <c r="AT291" i="6"/>
  <c r="AS291" i="6"/>
  <c r="AR291" i="6"/>
  <c r="AQ291" i="6"/>
  <c r="AP291" i="6"/>
  <c r="AO291" i="6"/>
  <c r="AN291" i="6"/>
  <c r="BD291" i="6" s="1"/>
  <c r="AL291" i="6"/>
  <c r="AK291" i="6"/>
  <c r="AJ291" i="6"/>
  <c r="AI291" i="6"/>
  <c r="AH291" i="6"/>
  <c r="AG291" i="6"/>
  <c r="AM291" i="6" s="1"/>
  <c r="AB291" i="6"/>
  <c r="Z291" i="6"/>
  <c r="Y291" i="6"/>
  <c r="X291" i="6"/>
  <c r="AD291" i="6" s="1"/>
  <c r="V291" i="6"/>
  <c r="T291" i="6"/>
  <c r="S291" i="6"/>
  <c r="R291" i="6"/>
  <c r="Q291" i="6"/>
  <c r="P291" i="6"/>
  <c r="O291" i="6"/>
  <c r="N291" i="6"/>
  <c r="M291" i="6"/>
  <c r="U291" i="6" s="1"/>
  <c r="E291" i="6"/>
  <c r="B291" i="6"/>
  <c r="BK290" i="6"/>
  <c r="BJ290" i="6"/>
  <c r="BC290" i="6"/>
  <c r="BB290" i="6"/>
  <c r="BA290" i="6"/>
  <c r="AZ290" i="6"/>
  <c r="AY290" i="6"/>
  <c r="AX290" i="6"/>
  <c r="AW290" i="6"/>
  <c r="AV290" i="6"/>
  <c r="AU290" i="6"/>
  <c r="AT290" i="6"/>
  <c r="AS290" i="6"/>
  <c r="AR290" i="6"/>
  <c r="AQ290" i="6"/>
  <c r="AP290" i="6"/>
  <c r="AO290" i="6"/>
  <c r="AN290" i="6"/>
  <c r="BD290" i="6" s="1"/>
  <c r="AL290" i="6"/>
  <c r="AK290" i="6"/>
  <c r="AJ290" i="6"/>
  <c r="AI290" i="6"/>
  <c r="AH290" i="6"/>
  <c r="AG290" i="6"/>
  <c r="AM290" i="6" s="1"/>
  <c r="AB290" i="6"/>
  <c r="Z290" i="6"/>
  <c r="Y290" i="6"/>
  <c r="X290" i="6"/>
  <c r="AD290" i="6" s="1"/>
  <c r="V290" i="6"/>
  <c r="T290" i="6"/>
  <c r="S290" i="6"/>
  <c r="R290" i="6"/>
  <c r="Q290" i="6"/>
  <c r="P290" i="6"/>
  <c r="O290" i="6"/>
  <c r="N290" i="6"/>
  <c r="M290" i="6"/>
  <c r="U290" i="6" s="1"/>
  <c r="E290" i="6"/>
  <c r="B290" i="6"/>
  <c r="BK289" i="6"/>
  <c r="BJ289" i="6"/>
  <c r="BC289" i="6"/>
  <c r="BB289" i="6"/>
  <c r="BA289" i="6"/>
  <c r="AZ289" i="6"/>
  <c r="AY289" i="6"/>
  <c r="AX289" i="6"/>
  <c r="AW289" i="6"/>
  <c r="AV289" i="6"/>
  <c r="AU289" i="6"/>
  <c r="AT289" i="6"/>
  <c r="AS289" i="6"/>
  <c r="AR289" i="6"/>
  <c r="AQ289" i="6"/>
  <c r="AP289" i="6"/>
  <c r="AO289" i="6"/>
  <c r="AN289" i="6"/>
  <c r="BD289" i="6" s="1"/>
  <c r="AL289" i="6"/>
  <c r="AK289" i="6"/>
  <c r="AJ289" i="6"/>
  <c r="AI289" i="6"/>
  <c r="AH289" i="6"/>
  <c r="AG289" i="6"/>
  <c r="AM289" i="6" s="1"/>
  <c r="AB289" i="6"/>
  <c r="Z289" i="6"/>
  <c r="Y289" i="6"/>
  <c r="X289" i="6"/>
  <c r="AD289" i="6" s="1"/>
  <c r="V289" i="6"/>
  <c r="T289" i="6"/>
  <c r="S289" i="6"/>
  <c r="R289" i="6"/>
  <c r="Q289" i="6"/>
  <c r="P289" i="6"/>
  <c r="O289" i="6"/>
  <c r="N289" i="6"/>
  <c r="M289" i="6"/>
  <c r="U289" i="6" s="1"/>
  <c r="E289" i="6"/>
  <c r="B289" i="6"/>
  <c r="BK288" i="6"/>
  <c r="BJ288" i="6"/>
  <c r="BC288" i="6"/>
  <c r="BB288" i="6"/>
  <c r="BA288" i="6"/>
  <c r="AZ288" i="6"/>
  <c r="AY288" i="6"/>
  <c r="AX288" i="6"/>
  <c r="AW288" i="6"/>
  <c r="AV288" i="6"/>
  <c r="AU288" i="6"/>
  <c r="AT288" i="6"/>
  <c r="AS288" i="6"/>
  <c r="AR288" i="6"/>
  <c r="AQ288" i="6"/>
  <c r="AP288" i="6"/>
  <c r="AO288" i="6"/>
  <c r="AN288" i="6"/>
  <c r="BD288" i="6" s="1"/>
  <c r="AL288" i="6"/>
  <c r="AK288" i="6"/>
  <c r="AJ288" i="6"/>
  <c r="AI288" i="6"/>
  <c r="AH288" i="6"/>
  <c r="AG288" i="6"/>
  <c r="AM288" i="6" s="1"/>
  <c r="AB288" i="6"/>
  <c r="Z288" i="6"/>
  <c r="Y288" i="6"/>
  <c r="X288" i="6"/>
  <c r="AD288" i="6" s="1"/>
  <c r="V288" i="6"/>
  <c r="T288" i="6"/>
  <c r="S288" i="6"/>
  <c r="R288" i="6"/>
  <c r="Q288" i="6"/>
  <c r="P288" i="6"/>
  <c r="O288" i="6"/>
  <c r="N288" i="6"/>
  <c r="M288" i="6"/>
  <c r="U288" i="6" s="1"/>
  <c r="E288" i="6"/>
  <c r="B288" i="6"/>
  <c r="BK287" i="6"/>
  <c r="BJ287" i="6"/>
  <c r="BC287" i="6"/>
  <c r="BB287" i="6"/>
  <c r="BA287" i="6"/>
  <c r="AZ287" i="6"/>
  <c r="AY287" i="6"/>
  <c r="AX287" i="6"/>
  <c r="AW287" i="6"/>
  <c r="AV287" i="6"/>
  <c r="AU287" i="6"/>
  <c r="AT287" i="6"/>
  <c r="AS287" i="6"/>
  <c r="AR287" i="6"/>
  <c r="AQ287" i="6"/>
  <c r="AP287" i="6"/>
  <c r="AO287" i="6"/>
  <c r="AN287" i="6"/>
  <c r="BD287" i="6" s="1"/>
  <c r="AL287" i="6"/>
  <c r="AK287" i="6"/>
  <c r="AJ287" i="6"/>
  <c r="AI287" i="6"/>
  <c r="AH287" i="6"/>
  <c r="AG287" i="6"/>
  <c r="AM287" i="6" s="1"/>
  <c r="AB287" i="6"/>
  <c r="Z287" i="6"/>
  <c r="Y287" i="6"/>
  <c r="X287" i="6"/>
  <c r="AD287" i="6" s="1"/>
  <c r="V287" i="6"/>
  <c r="T287" i="6"/>
  <c r="S287" i="6"/>
  <c r="R287" i="6"/>
  <c r="Q287" i="6"/>
  <c r="P287" i="6"/>
  <c r="O287" i="6"/>
  <c r="N287" i="6"/>
  <c r="M287" i="6"/>
  <c r="U287" i="6" s="1"/>
  <c r="E287" i="6"/>
  <c r="B287" i="6"/>
  <c r="BK286" i="6"/>
  <c r="BJ286" i="6"/>
  <c r="BC286" i="6"/>
  <c r="BB286" i="6"/>
  <c r="BA286" i="6"/>
  <c r="AZ286" i="6"/>
  <c r="AY286" i="6"/>
  <c r="AX286" i="6"/>
  <c r="AW286" i="6"/>
  <c r="AV286" i="6"/>
  <c r="AU286" i="6"/>
  <c r="AT286" i="6"/>
  <c r="AS286" i="6"/>
  <c r="AR286" i="6"/>
  <c r="AQ286" i="6"/>
  <c r="AP286" i="6"/>
  <c r="AO286" i="6"/>
  <c r="AN286" i="6"/>
  <c r="BD286" i="6" s="1"/>
  <c r="AL286" i="6"/>
  <c r="AK286" i="6"/>
  <c r="AJ286" i="6"/>
  <c r="AI286" i="6"/>
  <c r="AH286" i="6"/>
  <c r="AG286" i="6"/>
  <c r="AM286" i="6" s="1"/>
  <c r="AB286" i="6"/>
  <c r="Z286" i="6"/>
  <c r="Y286" i="6"/>
  <c r="X286" i="6"/>
  <c r="AD286" i="6" s="1"/>
  <c r="V286" i="6"/>
  <c r="T286" i="6"/>
  <c r="S286" i="6"/>
  <c r="R286" i="6"/>
  <c r="Q286" i="6"/>
  <c r="P286" i="6"/>
  <c r="O286" i="6"/>
  <c r="N286" i="6"/>
  <c r="M286" i="6"/>
  <c r="U286" i="6" s="1"/>
  <c r="E286" i="6"/>
  <c r="B286" i="6"/>
  <c r="BK285" i="6"/>
  <c r="BJ285" i="6"/>
  <c r="BC285" i="6"/>
  <c r="BB285" i="6"/>
  <c r="BA285" i="6"/>
  <c r="AZ285" i="6"/>
  <c r="AY285" i="6"/>
  <c r="AX285" i="6"/>
  <c r="AW285" i="6"/>
  <c r="AV285" i="6"/>
  <c r="AU285" i="6"/>
  <c r="AT285" i="6"/>
  <c r="AS285" i="6"/>
  <c r="AR285" i="6"/>
  <c r="AQ285" i="6"/>
  <c r="AP285" i="6"/>
  <c r="AO285" i="6"/>
  <c r="AN285" i="6"/>
  <c r="BD285" i="6" s="1"/>
  <c r="AL285" i="6"/>
  <c r="AK285" i="6"/>
  <c r="AJ285" i="6"/>
  <c r="AI285" i="6"/>
  <c r="AH285" i="6"/>
  <c r="AG285" i="6"/>
  <c r="AM285" i="6" s="1"/>
  <c r="AB285" i="6"/>
  <c r="Z285" i="6"/>
  <c r="Y285" i="6"/>
  <c r="X285" i="6"/>
  <c r="AD285" i="6" s="1"/>
  <c r="V285" i="6"/>
  <c r="T285" i="6"/>
  <c r="S285" i="6"/>
  <c r="R285" i="6"/>
  <c r="Q285" i="6"/>
  <c r="P285" i="6"/>
  <c r="O285" i="6"/>
  <c r="N285" i="6"/>
  <c r="M285" i="6"/>
  <c r="U285" i="6" s="1"/>
  <c r="E285" i="6"/>
  <c r="B285" i="6"/>
  <c r="BK284" i="6"/>
  <c r="BJ284" i="6"/>
  <c r="BC284" i="6"/>
  <c r="BB284" i="6"/>
  <c r="BA284" i="6"/>
  <c r="AZ284" i="6"/>
  <c r="AY284" i="6"/>
  <c r="AX284" i="6"/>
  <c r="AW284" i="6"/>
  <c r="AV284" i="6"/>
  <c r="AU284" i="6"/>
  <c r="AT284" i="6"/>
  <c r="AS284" i="6"/>
  <c r="AR284" i="6"/>
  <c r="AQ284" i="6"/>
  <c r="AP284" i="6"/>
  <c r="AO284" i="6"/>
  <c r="AN284" i="6"/>
  <c r="BD284" i="6" s="1"/>
  <c r="AL284" i="6"/>
  <c r="AK284" i="6"/>
  <c r="AJ284" i="6"/>
  <c r="AI284" i="6"/>
  <c r="AH284" i="6"/>
  <c r="AG284" i="6"/>
  <c r="AM284" i="6" s="1"/>
  <c r="AB284" i="6"/>
  <c r="Z284" i="6"/>
  <c r="Y284" i="6"/>
  <c r="X284" i="6"/>
  <c r="AD284" i="6" s="1"/>
  <c r="V284" i="6"/>
  <c r="T284" i="6"/>
  <c r="S284" i="6"/>
  <c r="R284" i="6"/>
  <c r="Q284" i="6"/>
  <c r="P284" i="6"/>
  <c r="O284" i="6"/>
  <c r="N284" i="6"/>
  <c r="M284" i="6"/>
  <c r="U284" i="6" s="1"/>
  <c r="E284" i="6"/>
  <c r="B284" i="6"/>
  <c r="BK283" i="6"/>
  <c r="BJ283" i="6"/>
  <c r="BC283" i="6"/>
  <c r="BB283" i="6"/>
  <c r="BA283" i="6"/>
  <c r="AZ283" i="6"/>
  <c r="AY283" i="6"/>
  <c r="AX283" i="6"/>
  <c r="AW283" i="6"/>
  <c r="AV283" i="6"/>
  <c r="AU283" i="6"/>
  <c r="AT283" i="6"/>
  <c r="AS283" i="6"/>
  <c r="AR283" i="6"/>
  <c r="AQ283" i="6"/>
  <c r="AP283" i="6"/>
  <c r="AO283" i="6"/>
  <c r="AN283" i="6"/>
  <c r="BD283" i="6" s="1"/>
  <c r="AL283" i="6"/>
  <c r="AK283" i="6"/>
  <c r="AJ283" i="6"/>
  <c r="AI283" i="6"/>
  <c r="AH283" i="6"/>
  <c r="AG283" i="6"/>
  <c r="AM283" i="6" s="1"/>
  <c r="AB283" i="6"/>
  <c r="Z283" i="6"/>
  <c r="Y283" i="6"/>
  <c r="X283" i="6"/>
  <c r="AD283" i="6" s="1"/>
  <c r="V283" i="6"/>
  <c r="T283" i="6"/>
  <c r="S283" i="6"/>
  <c r="R283" i="6"/>
  <c r="Q283" i="6"/>
  <c r="P283" i="6"/>
  <c r="O283" i="6"/>
  <c r="N283" i="6"/>
  <c r="M283" i="6"/>
  <c r="U283" i="6" s="1"/>
  <c r="E283" i="6"/>
  <c r="B283" i="6"/>
  <c r="BK282" i="6"/>
  <c r="BJ282" i="6"/>
  <c r="BC282" i="6"/>
  <c r="BB282" i="6"/>
  <c r="BA282" i="6"/>
  <c r="AZ282" i="6"/>
  <c r="AY282" i="6"/>
  <c r="AX282" i="6"/>
  <c r="AW282" i="6"/>
  <c r="AV282" i="6"/>
  <c r="AU282" i="6"/>
  <c r="AT282" i="6"/>
  <c r="AS282" i="6"/>
  <c r="AR282" i="6"/>
  <c r="AQ282" i="6"/>
  <c r="AP282" i="6"/>
  <c r="AO282" i="6"/>
  <c r="AN282" i="6"/>
  <c r="BD282" i="6" s="1"/>
  <c r="AL282" i="6"/>
  <c r="AK282" i="6"/>
  <c r="AJ282" i="6"/>
  <c r="AI282" i="6"/>
  <c r="AH282" i="6"/>
  <c r="AG282" i="6"/>
  <c r="AM282" i="6" s="1"/>
  <c r="AB282" i="6"/>
  <c r="Z282" i="6"/>
  <c r="Y282" i="6"/>
  <c r="X282" i="6"/>
  <c r="AD282" i="6" s="1"/>
  <c r="V282" i="6"/>
  <c r="T282" i="6"/>
  <c r="S282" i="6"/>
  <c r="R282" i="6"/>
  <c r="Q282" i="6"/>
  <c r="P282" i="6"/>
  <c r="O282" i="6"/>
  <c r="N282" i="6"/>
  <c r="M282" i="6"/>
  <c r="U282" i="6" s="1"/>
  <c r="E282" i="6"/>
  <c r="B282" i="6"/>
  <c r="BK281" i="6"/>
  <c r="BJ281" i="6"/>
  <c r="BC281" i="6"/>
  <c r="BB281" i="6"/>
  <c r="BA281" i="6"/>
  <c r="AZ281" i="6"/>
  <c r="AY281" i="6"/>
  <c r="AX281" i="6"/>
  <c r="AW281" i="6"/>
  <c r="AV281" i="6"/>
  <c r="AU281" i="6"/>
  <c r="AT281" i="6"/>
  <c r="AS281" i="6"/>
  <c r="AR281" i="6"/>
  <c r="AQ281" i="6"/>
  <c r="AP281" i="6"/>
  <c r="AO281" i="6"/>
  <c r="AN281" i="6"/>
  <c r="BD281" i="6" s="1"/>
  <c r="AL281" i="6"/>
  <c r="AK281" i="6"/>
  <c r="AJ281" i="6"/>
  <c r="AI281" i="6"/>
  <c r="AH281" i="6"/>
  <c r="AG281" i="6"/>
  <c r="AM281" i="6" s="1"/>
  <c r="AB281" i="6"/>
  <c r="Z281" i="6"/>
  <c r="Y281" i="6"/>
  <c r="X281" i="6"/>
  <c r="AD281" i="6" s="1"/>
  <c r="V281" i="6"/>
  <c r="T281" i="6"/>
  <c r="S281" i="6"/>
  <c r="R281" i="6"/>
  <c r="Q281" i="6"/>
  <c r="P281" i="6"/>
  <c r="O281" i="6"/>
  <c r="N281" i="6"/>
  <c r="M281" i="6"/>
  <c r="U281" i="6" s="1"/>
  <c r="E281" i="6"/>
  <c r="B281" i="6"/>
  <c r="BK280" i="6"/>
  <c r="BJ280" i="6"/>
  <c r="BC280" i="6"/>
  <c r="BB280" i="6"/>
  <c r="BA280" i="6"/>
  <c r="AZ280" i="6"/>
  <c r="AY280" i="6"/>
  <c r="AX280" i="6"/>
  <c r="AW280" i="6"/>
  <c r="AV280" i="6"/>
  <c r="AU280" i="6"/>
  <c r="AT280" i="6"/>
  <c r="AS280" i="6"/>
  <c r="AR280" i="6"/>
  <c r="AQ280" i="6"/>
  <c r="AP280" i="6"/>
  <c r="AO280" i="6"/>
  <c r="AN280" i="6"/>
  <c r="BD280" i="6" s="1"/>
  <c r="AL280" i="6"/>
  <c r="AK280" i="6"/>
  <c r="AJ280" i="6"/>
  <c r="AI280" i="6"/>
  <c r="AH280" i="6"/>
  <c r="AG280" i="6"/>
  <c r="AM280" i="6" s="1"/>
  <c r="AB280" i="6"/>
  <c r="Z280" i="6"/>
  <c r="Y280" i="6"/>
  <c r="X280" i="6"/>
  <c r="AD280" i="6" s="1"/>
  <c r="V280" i="6"/>
  <c r="T280" i="6"/>
  <c r="S280" i="6"/>
  <c r="R280" i="6"/>
  <c r="Q280" i="6"/>
  <c r="P280" i="6"/>
  <c r="O280" i="6"/>
  <c r="N280" i="6"/>
  <c r="M280" i="6"/>
  <c r="U280" i="6" s="1"/>
  <c r="E280" i="6"/>
  <c r="B280" i="6"/>
  <c r="BK279" i="6"/>
  <c r="BJ279" i="6"/>
  <c r="BC279" i="6"/>
  <c r="BB279" i="6"/>
  <c r="BA279" i="6"/>
  <c r="AZ279" i="6"/>
  <c r="AY279" i="6"/>
  <c r="AX279" i="6"/>
  <c r="AW279" i="6"/>
  <c r="AV279" i="6"/>
  <c r="AU279" i="6"/>
  <c r="AT279" i="6"/>
  <c r="AS279" i="6"/>
  <c r="AR279" i="6"/>
  <c r="AQ279" i="6"/>
  <c r="AP279" i="6"/>
  <c r="AO279" i="6"/>
  <c r="AN279" i="6"/>
  <c r="BD279" i="6" s="1"/>
  <c r="AL279" i="6"/>
  <c r="AK279" i="6"/>
  <c r="AJ279" i="6"/>
  <c r="AI279" i="6"/>
  <c r="AH279" i="6"/>
  <c r="AG279" i="6"/>
  <c r="AM279" i="6" s="1"/>
  <c r="AB279" i="6"/>
  <c r="Z279" i="6"/>
  <c r="Y279" i="6"/>
  <c r="X279" i="6"/>
  <c r="AD279" i="6" s="1"/>
  <c r="V279" i="6"/>
  <c r="T279" i="6"/>
  <c r="S279" i="6"/>
  <c r="R279" i="6"/>
  <c r="Q279" i="6"/>
  <c r="P279" i="6"/>
  <c r="O279" i="6"/>
  <c r="N279" i="6"/>
  <c r="M279" i="6"/>
  <c r="U279" i="6" s="1"/>
  <c r="E279" i="6"/>
  <c r="B279" i="6"/>
  <c r="BK278" i="6"/>
  <c r="BJ278" i="6"/>
  <c r="BC278" i="6"/>
  <c r="BB278" i="6"/>
  <c r="BA278" i="6"/>
  <c r="AZ278" i="6"/>
  <c r="AY278" i="6"/>
  <c r="AX278" i="6"/>
  <c r="AW278" i="6"/>
  <c r="AV278" i="6"/>
  <c r="AU278" i="6"/>
  <c r="AT278" i="6"/>
  <c r="AS278" i="6"/>
  <c r="AR278" i="6"/>
  <c r="AQ278" i="6"/>
  <c r="AP278" i="6"/>
  <c r="AO278" i="6"/>
  <c r="AN278" i="6"/>
  <c r="BD278" i="6" s="1"/>
  <c r="AL278" i="6"/>
  <c r="AK278" i="6"/>
  <c r="AJ278" i="6"/>
  <c r="AI278" i="6"/>
  <c r="AH278" i="6"/>
  <c r="AG278" i="6"/>
  <c r="AM278" i="6" s="1"/>
  <c r="AB278" i="6"/>
  <c r="Z278" i="6"/>
  <c r="Y278" i="6"/>
  <c r="X278" i="6"/>
  <c r="AD278" i="6" s="1"/>
  <c r="V278" i="6"/>
  <c r="T278" i="6"/>
  <c r="S278" i="6"/>
  <c r="R278" i="6"/>
  <c r="Q278" i="6"/>
  <c r="P278" i="6"/>
  <c r="O278" i="6"/>
  <c r="N278" i="6"/>
  <c r="M278" i="6"/>
  <c r="U278" i="6" s="1"/>
  <c r="E278" i="6"/>
  <c r="B278" i="6"/>
  <c r="BK277" i="6"/>
  <c r="BJ277" i="6"/>
  <c r="BC277" i="6"/>
  <c r="BB277" i="6"/>
  <c r="BA277" i="6"/>
  <c r="AZ277" i="6"/>
  <c r="AY277" i="6"/>
  <c r="AX277" i="6"/>
  <c r="AW277" i="6"/>
  <c r="AV277" i="6"/>
  <c r="AU277" i="6"/>
  <c r="AT277" i="6"/>
  <c r="AS277" i="6"/>
  <c r="AR277" i="6"/>
  <c r="AQ277" i="6"/>
  <c r="AP277" i="6"/>
  <c r="AO277" i="6"/>
  <c r="AN277" i="6"/>
  <c r="BD277" i="6" s="1"/>
  <c r="AL277" i="6"/>
  <c r="AK277" i="6"/>
  <c r="AJ277" i="6"/>
  <c r="AI277" i="6"/>
  <c r="AH277" i="6"/>
  <c r="AG277" i="6"/>
  <c r="AM277" i="6" s="1"/>
  <c r="AB277" i="6"/>
  <c r="Z277" i="6"/>
  <c r="Y277" i="6"/>
  <c r="X277" i="6"/>
  <c r="AD277" i="6" s="1"/>
  <c r="V277" i="6"/>
  <c r="T277" i="6"/>
  <c r="S277" i="6"/>
  <c r="R277" i="6"/>
  <c r="Q277" i="6"/>
  <c r="P277" i="6"/>
  <c r="O277" i="6"/>
  <c r="N277" i="6"/>
  <c r="M277" i="6"/>
  <c r="U277" i="6" s="1"/>
  <c r="E277" i="6"/>
  <c r="B277" i="6"/>
  <c r="BK276" i="6"/>
  <c r="BJ276" i="6"/>
  <c r="BC276" i="6"/>
  <c r="BB276" i="6"/>
  <c r="BA276" i="6"/>
  <c r="AZ276" i="6"/>
  <c r="AY276" i="6"/>
  <c r="AX276" i="6"/>
  <c r="AW276" i="6"/>
  <c r="AV276" i="6"/>
  <c r="AU276" i="6"/>
  <c r="AT276" i="6"/>
  <c r="AS276" i="6"/>
  <c r="AR276" i="6"/>
  <c r="AQ276" i="6"/>
  <c r="AP276" i="6"/>
  <c r="AO276" i="6"/>
  <c r="AN276" i="6"/>
  <c r="BD276" i="6" s="1"/>
  <c r="AL276" i="6"/>
  <c r="AK276" i="6"/>
  <c r="AJ276" i="6"/>
  <c r="AI276" i="6"/>
  <c r="AH276" i="6"/>
  <c r="AG276" i="6"/>
  <c r="AM276" i="6" s="1"/>
  <c r="AB276" i="6"/>
  <c r="Z276" i="6"/>
  <c r="Y276" i="6"/>
  <c r="X276" i="6"/>
  <c r="AD276" i="6" s="1"/>
  <c r="V276" i="6"/>
  <c r="T276" i="6"/>
  <c r="S276" i="6"/>
  <c r="R276" i="6"/>
  <c r="Q276" i="6"/>
  <c r="P276" i="6"/>
  <c r="O276" i="6"/>
  <c r="N276" i="6"/>
  <c r="M276" i="6"/>
  <c r="U276" i="6" s="1"/>
  <c r="E276" i="6"/>
  <c r="B276" i="6"/>
  <c r="BK275" i="6"/>
  <c r="BJ275" i="6"/>
  <c r="BC275" i="6"/>
  <c r="BB275" i="6"/>
  <c r="BA275" i="6"/>
  <c r="AZ275" i="6"/>
  <c r="AY275" i="6"/>
  <c r="AX275" i="6"/>
  <c r="AW275" i="6"/>
  <c r="AV275" i="6"/>
  <c r="AU275" i="6"/>
  <c r="AT275" i="6"/>
  <c r="AS275" i="6"/>
  <c r="AR275" i="6"/>
  <c r="AQ275" i="6"/>
  <c r="AP275" i="6"/>
  <c r="AO275" i="6"/>
  <c r="AN275" i="6"/>
  <c r="BD275" i="6" s="1"/>
  <c r="AL275" i="6"/>
  <c r="AK275" i="6"/>
  <c r="AJ275" i="6"/>
  <c r="AI275" i="6"/>
  <c r="AH275" i="6"/>
  <c r="AG275" i="6"/>
  <c r="AM275" i="6" s="1"/>
  <c r="AB275" i="6"/>
  <c r="Z275" i="6"/>
  <c r="Y275" i="6"/>
  <c r="X275" i="6"/>
  <c r="AD275" i="6" s="1"/>
  <c r="V275" i="6"/>
  <c r="T275" i="6"/>
  <c r="S275" i="6"/>
  <c r="R275" i="6"/>
  <c r="Q275" i="6"/>
  <c r="P275" i="6"/>
  <c r="O275" i="6"/>
  <c r="N275" i="6"/>
  <c r="M275" i="6"/>
  <c r="U275" i="6" s="1"/>
  <c r="E275" i="6"/>
  <c r="B275" i="6"/>
  <c r="BK274" i="6"/>
  <c r="BJ274" i="6"/>
  <c r="BC274" i="6"/>
  <c r="BB274" i="6"/>
  <c r="BA274" i="6"/>
  <c r="AZ274" i="6"/>
  <c r="AY274" i="6"/>
  <c r="AX274" i="6"/>
  <c r="AW274" i="6"/>
  <c r="AV274" i="6"/>
  <c r="AU274" i="6"/>
  <c r="AT274" i="6"/>
  <c r="AS274" i="6"/>
  <c r="AR274" i="6"/>
  <c r="AQ274" i="6"/>
  <c r="AP274" i="6"/>
  <c r="AO274" i="6"/>
  <c r="AN274" i="6"/>
  <c r="BD274" i="6" s="1"/>
  <c r="AL274" i="6"/>
  <c r="AK274" i="6"/>
  <c r="AJ274" i="6"/>
  <c r="AI274" i="6"/>
  <c r="AH274" i="6"/>
  <c r="AG274" i="6"/>
  <c r="AM274" i="6" s="1"/>
  <c r="AB274" i="6"/>
  <c r="Z274" i="6"/>
  <c r="Y274" i="6"/>
  <c r="X274" i="6"/>
  <c r="AD274" i="6" s="1"/>
  <c r="V274" i="6"/>
  <c r="T274" i="6"/>
  <c r="S274" i="6"/>
  <c r="R274" i="6"/>
  <c r="Q274" i="6"/>
  <c r="P274" i="6"/>
  <c r="O274" i="6"/>
  <c r="N274" i="6"/>
  <c r="M274" i="6"/>
  <c r="U274" i="6" s="1"/>
  <c r="E274" i="6"/>
  <c r="B274" i="6"/>
  <c r="BK273" i="6"/>
  <c r="BJ273" i="6"/>
  <c r="BC273" i="6"/>
  <c r="BB273" i="6"/>
  <c r="BA273" i="6"/>
  <c r="AZ273" i="6"/>
  <c r="AY273" i="6"/>
  <c r="AX273" i="6"/>
  <c r="AW273" i="6"/>
  <c r="AV273" i="6"/>
  <c r="AU273" i="6"/>
  <c r="AT273" i="6"/>
  <c r="AS273" i="6"/>
  <c r="AR273" i="6"/>
  <c r="AQ273" i="6"/>
  <c r="AP273" i="6"/>
  <c r="AO273" i="6"/>
  <c r="AN273" i="6"/>
  <c r="BD273" i="6" s="1"/>
  <c r="AL273" i="6"/>
  <c r="AK273" i="6"/>
  <c r="AJ273" i="6"/>
  <c r="AI273" i="6"/>
  <c r="AH273" i="6"/>
  <c r="AG273" i="6"/>
  <c r="AM273" i="6" s="1"/>
  <c r="AB273" i="6"/>
  <c r="Z273" i="6"/>
  <c r="Y273" i="6"/>
  <c r="X273" i="6"/>
  <c r="AD273" i="6" s="1"/>
  <c r="V273" i="6"/>
  <c r="T273" i="6"/>
  <c r="S273" i="6"/>
  <c r="R273" i="6"/>
  <c r="Q273" i="6"/>
  <c r="P273" i="6"/>
  <c r="O273" i="6"/>
  <c r="N273" i="6"/>
  <c r="M273" i="6"/>
  <c r="U273" i="6" s="1"/>
  <c r="E273" i="6"/>
  <c r="B273" i="6"/>
  <c r="BK272" i="6"/>
  <c r="BJ272" i="6"/>
  <c r="BC272" i="6"/>
  <c r="BB272" i="6"/>
  <c r="BA272" i="6"/>
  <c r="AZ272" i="6"/>
  <c r="AY272" i="6"/>
  <c r="AX272" i="6"/>
  <c r="AW272" i="6"/>
  <c r="AV272" i="6"/>
  <c r="AU272" i="6"/>
  <c r="AT272" i="6"/>
  <c r="AS272" i="6"/>
  <c r="AR272" i="6"/>
  <c r="AQ272" i="6"/>
  <c r="AP272" i="6"/>
  <c r="AO272" i="6"/>
  <c r="AN272" i="6"/>
  <c r="BD272" i="6" s="1"/>
  <c r="AL272" i="6"/>
  <c r="AK272" i="6"/>
  <c r="AJ272" i="6"/>
  <c r="AI272" i="6"/>
  <c r="AH272" i="6"/>
  <c r="AG272" i="6"/>
  <c r="AM272" i="6" s="1"/>
  <c r="AB272" i="6"/>
  <c r="Z272" i="6"/>
  <c r="Y272" i="6"/>
  <c r="X272" i="6"/>
  <c r="AD272" i="6" s="1"/>
  <c r="V272" i="6"/>
  <c r="T272" i="6"/>
  <c r="S272" i="6"/>
  <c r="R272" i="6"/>
  <c r="Q272" i="6"/>
  <c r="P272" i="6"/>
  <c r="O272" i="6"/>
  <c r="N272" i="6"/>
  <c r="M272" i="6"/>
  <c r="U272" i="6" s="1"/>
  <c r="E272" i="6"/>
  <c r="B272" i="6"/>
  <c r="BK271" i="6"/>
  <c r="BJ271" i="6"/>
  <c r="BC271" i="6"/>
  <c r="BB271" i="6"/>
  <c r="BA271" i="6"/>
  <c r="AZ271" i="6"/>
  <c r="AY271" i="6"/>
  <c r="AX271" i="6"/>
  <c r="AW271" i="6"/>
  <c r="AV271" i="6"/>
  <c r="AU271" i="6"/>
  <c r="AT271" i="6"/>
  <c r="AS271" i="6"/>
  <c r="AR271" i="6"/>
  <c r="AQ271" i="6"/>
  <c r="AP271" i="6"/>
  <c r="AO271" i="6"/>
  <c r="AN271" i="6"/>
  <c r="BD271" i="6" s="1"/>
  <c r="AL271" i="6"/>
  <c r="AK271" i="6"/>
  <c r="AJ271" i="6"/>
  <c r="AI271" i="6"/>
  <c r="AH271" i="6"/>
  <c r="AG271" i="6"/>
  <c r="AM271" i="6" s="1"/>
  <c r="AB271" i="6"/>
  <c r="Z271" i="6"/>
  <c r="Y271" i="6"/>
  <c r="X271" i="6"/>
  <c r="AD271" i="6" s="1"/>
  <c r="V271" i="6"/>
  <c r="T271" i="6"/>
  <c r="S271" i="6"/>
  <c r="R271" i="6"/>
  <c r="Q271" i="6"/>
  <c r="P271" i="6"/>
  <c r="O271" i="6"/>
  <c r="N271" i="6"/>
  <c r="M271" i="6"/>
  <c r="U271" i="6" s="1"/>
  <c r="E271" i="6"/>
  <c r="B271" i="6"/>
  <c r="BK270" i="6"/>
  <c r="BJ270" i="6"/>
  <c r="BC270" i="6"/>
  <c r="BB270" i="6"/>
  <c r="BA270" i="6"/>
  <c r="AZ270" i="6"/>
  <c r="AY270" i="6"/>
  <c r="AX270" i="6"/>
  <c r="AW270" i="6"/>
  <c r="AV270" i="6"/>
  <c r="AU270" i="6"/>
  <c r="AT270" i="6"/>
  <c r="AS270" i="6"/>
  <c r="AR270" i="6"/>
  <c r="AQ270" i="6"/>
  <c r="AP270" i="6"/>
  <c r="AO270" i="6"/>
  <c r="AN270" i="6"/>
  <c r="BD270" i="6" s="1"/>
  <c r="AL270" i="6"/>
  <c r="AK270" i="6"/>
  <c r="AJ270" i="6"/>
  <c r="AI270" i="6"/>
  <c r="AH270" i="6"/>
  <c r="AG270" i="6"/>
  <c r="AM270" i="6" s="1"/>
  <c r="AB270" i="6"/>
  <c r="Z270" i="6"/>
  <c r="Y270" i="6"/>
  <c r="X270" i="6"/>
  <c r="AD270" i="6" s="1"/>
  <c r="V270" i="6"/>
  <c r="T270" i="6"/>
  <c r="S270" i="6"/>
  <c r="R270" i="6"/>
  <c r="Q270" i="6"/>
  <c r="P270" i="6"/>
  <c r="O270" i="6"/>
  <c r="N270" i="6"/>
  <c r="M270" i="6"/>
  <c r="U270" i="6" s="1"/>
  <c r="E270" i="6"/>
  <c r="B270" i="6"/>
  <c r="BK269" i="6"/>
  <c r="BJ269" i="6"/>
  <c r="BC269" i="6"/>
  <c r="BB269" i="6"/>
  <c r="BA269" i="6"/>
  <c r="AZ269" i="6"/>
  <c r="AY269" i="6"/>
  <c r="AX269" i="6"/>
  <c r="AW269" i="6"/>
  <c r="AV269" i="6"/>
  <c r="AU269" i="6"/>
  <c r="AT269" i="6"/>
  <c r="AS269" i="6"/>
  <c r="AR269" i="6"/>
  <c r="AQ269" i="6"/>
  <c r="AP269" i="6"/>
  <c r="AO269" i="6"/>
  <c r="AN269" i="6"/>
  <c r="BD269" i="6" s="1"/>
  <c r="AL269" i="6"/>
  <c r="AK269" i="6"/>
  <c r="AJ269" i="6"/>
  <c r="AI269" i="6"/>
  <c r="AH269" i="6"/>
  <c r="AG269" i="6"/>
  <c r="AM269" i="6" s="1"/>
  <c r="AB269" i="6"/>
  <c r="Z269" i="6"/>
  <c r="Y269" i="6"/>
  <c r="X269" i="6"/>
  <c r="AD269" i="6" s="1"/>
  <c r="V269" i="6"/>
  <c r="T269" i="6"/>
  <c r="S269" i="6"/>
  <c r="R269" i="6"/>
  <c r="Q269" i="6"/>
  <c r="P269" i="6"/>
  <c r="O269" i="6"/>
  <c r="N269" i="6"/>
  <c r="M269" i="6"/>
  <c r="U269" i="6" s="1"/>
  <c r="E269" i="6"/>
  <c r="B269" i="6"/>
  <c r="BK268" i="6"/>
  <c r="BJ268" i="6"/>
  <c r="BC268" i="6"/>
  <c r="BB268" i="6"/>
  <c r="BA268" i="6"/>
  <c r="AZ268" i="6"/>
  <c r="AY268" i="6"/>
  <c r="AX268" i="6"/>
  <c r="AW268" i="6"/>
  <c r="AV268" i="6"/>
  <c r="AU268" i="6"/>
  <c r="AT268" i="6"/>
  <c r="AS268" i="6"/>
  <c r="AR268" i="6"/>
  <c r="AQ268" i="6"/>
  <c r="AP268" i="6"/>
  <c r="AO268" i="6"/>
  <c r="AN268" i="6"/>
  <c r="BD268" i="6" s="1"/>
  <c r="AL268" i="6"/>
  <c r="AK268" i="6"/>
  <c r="AJ268" i="6"/>
  <c r="AI268" i="6"/>
  <c r="AH268" i="6"/>
  <c r="AG268" i="6"/>
  <c r="AM268" i="6" s="1"/>
  <c r="AB268" i="6"/>
  <c r="Z268" i="6"/>
  <c r="Y268" i="6"/>
  <c r="X268" i="6"/>
  <c r="AD268" i="6" s="1"/>
  <c r="V268" i="6"/>
  <c r="T268" i="6"/>
  <c r="S268" i="6"/>
  <c r="R268" i="6"/>
  <c r="Q268" i="6"/>
  <c r="P268" i="6"/>
  <c r="O268" i="6"/>
  <c r="N268" i="6"/>
  <c r="M268" i="6"/>
  <c r="U268" i="6" s="1"/>
  <c r="E268" i="6"/>
  <c r="B268" i="6"/>
  <c r="BK267" i="6"/>
  <c r="BJ267" i="6"/>
  <c r="BC267" i="6"/>
  <c r="BB267" i="6"/>
  <c r="BA267" i="6"/>
  <c r="AZ267" i="6"/>
  <c r="AY267" i="6"/>
  <c r="AX267" i="6"/>
  <c r="AW267" i="6"/>
  <c r="AV267" i="6"/>
  <c r="AU267" i="6"/>
  <c r="AT267" i="6"/>
  <c r="AS267" i="6"/>
  <c r="AR267" i="6"/>
  <c r="AQ267" i="6"/>
  <c r="AP267" i="6"/>
  <c r="AO267" i="6"/>
  <c r="AN267" i="6"/>
  <c r="BD267" i="6" s="1"/>
  <c r="AL267" i="6"/>
  <c r="AK267" i="6"/>
  <c r="AJ267" i="6"/>
  <c r="AI267" i="6"/>
  <c r="AH267" i="6"/>
  <c r="AG267" i="6"/>
  <c r="AM267" i="6" s="1"/>
  <c r="AB267" i="6"/>
  <c r="Z267" i="6"/>
  <c r="Y267" i="6"/>
  <c r="X267" i="6"/>
  <c r="AD267" i="6" s="1"/>
  <c r="V267" i="6"/>
  <c r="T267" i="6"/>
  <c r="S267" i="6"/>
  <c r="R267" i="6"/>
  <c r="Q267" i="6"/>
  <c r="P267" i="6"/>
  <c r="O267" i="6"/>
  <c r="N267" i="6"/>
  <c r="M267" i="6"/>
  <c r="U267" i="6" s="1"/>
  <c r="E267" i="6"/>
  <c r="B267" i="6"/>
  <c r="BK266" i="6"/>
  <c r="BJ266" i="6"/>
  <c r="BC266" i="6"/>
  <c r="BB266" i="6"/>
  <c r="BA266" i="6"/>
  <c r="AZ266" i="6"/>
  <c r="AY266" i="6"/>
  <c r="AX266" i="6"/>
  <c r="AW266" i="6"/>
  <c r="AV266" i="6"/>
  <c r="AU266" i="6"/>
  <c r="AT266" i="6"/>
  <c r="AS266" i="6"/>
  <c r="AR266" i="6"/>
  <c r="AQ266" i="6"/>
  <c r="AP266" i="6"/>
  <c r="AO266" i="6"/>
  <c r="AN266" i="6"/>
  <c r="BD266" i="6" s="1"/>
  <c r="AL266" i="6"/>
  <c r="AK266" i="6"/>
  <c r="AJ266" i="6"/>
  <c r="AI266" i="6"/>
  <c r="AH266" i="6"/>
  <c r="AG266" i="6"/>
  <c r="AM266" i="6" s="1"/>
  <c r="AB266" i="6"/>
  <c r="Z266" i="6"/>
  <c r="Y266" i="6"/>
  <c r="X266" i="6"/>
  <c r="AD266" i="6" s="1"/>
  <c r="V266" i="6"/>
  <c r="T266" i="6"/>
  <c r="S266" i="6"/>
  <c r="R266" i="6"/>
  <c r="Q266" i="6"/>
  <c r="P266" i="6"/>
  <c r="O266" i="6"/>
  <c r="N266" i="6"/>
  <c r="M266" i="6"/>
  <c r="U266" i="6" s="1"/>
  <c r="E266" i="6"/>
  <c r="B266" i="6"/>
  <c r="BK265" i="6"/>
  <c r="BJ265" i="6"/>
  <c r="BC265" i="6"/>
  <c r="BB265" i="6"/>
  <c r="BA265" i="6"/>
  <c r="AZ265" i="6"/>
  <c r="AY265" i="6"/>
  <c r="AX265" i="6"/>
  <c r="AW265" i="6"/>
  <c r="AV265" i="6"/>
  <c r="AU265" i="6"/>
  <c r="AT265" i="6"/>
  <c r="AS265" i="6"/>
  <c r="AR265" i="6"/>
  <c r="AQ265" i="6"/>
  <c r="AP265" i="6"/>
  <c r="AO265" i="6"/>
  <c r="AN265" i="6"/>
  <c r="BD265" i="6" s="1"/>
  <c r="AL265" i="6"/>
  <c r="AK265" i="6"/>
  <c r="AJ265" i="6"/>
  <c r="AI265" i="6"/>
  <c r="AH265" i="6"/>
  <c r="AG265" i="6"/>
  <c r="AM265" i="6" s="1"/>
  <c r="AB265" i="6"/>
  <c r="Z265" i="6"/>
  <c r="Y265" i="6"/>
  <c r="X265" i="6"/>
  <c r="AD265" i="6" s="1"/>
  <c r="V265" i="6"/>
  <c r="T265" i="6"/>
  <c r="S265" i="6"/>
  <c r="R265" i="6"/>
  <c r="Q265" i="6"/>
  <c r="P265" i="6"/>
  <c r="O265" i="6"/>
  <c r="N265" i="6"/>
  <c r="M265" i="6"/>
  <c r="U265" i="6" s="1"/>
  <c r="E265" i="6"/>
  <c r="B265" i="6"/>
  <c r="BK264" i="6"/>
  <c r="BJ264" i="6"/>
  <c r="BC264" i="6"/>
  <c r="BB264" i="6"/>
  <c r="BA264" i="6"/>
  <c r="AZ264" i="6"/>
  <c r="AY264" i="6"/>
  <c r="AX264" i="6"/>
  <c r="AW264" i="6"/>
  <c r="AV264" i="6"/>
  <c r="AU264" i="6"/>
  <c r="AT264" i="6"/>
  <c r="AS264" i="6"/>
  <c r="AR264" i="6"/>
  <c r="AQ264" i="6"/>
  <c r="AP264" i="6"/>
  <c r="AO264" i="6"/>
  <c r="AN264" i="6"/>
  <c r="BD264" i="6" s="1"/>
  <c r="AL264" i="6"/>
  <c r="AK264" i="6"/>
  <c r="AJ264" i="6"/>
  <c r="AI264" i="6"/>
  <c r="AH264" i="6"/>
  <c r="AG264" i="6"/>
  <c r="AM264" i="6" s="1"/>
  <c r="AB264" i="6"/>
  <c r="Z264" i="6"/>
  <c r="Y264" i="6"/>
  <c r="X264" i="6"/>
  <c r="AD264" i="6" s="1"/>
  <c r="V264" i="6"/>
  <c r="T264" i="6"/>
  <c r="S264" i="6"/>
  <c r="R264" i="6"/>
  <c r="Q264" i="6"/>
  <c r="P264" i="6"/>
  <c r="O264" i="6"/>
  <c r="N264" i="6"/>
  <c r="M264" i="6"/>
  <c r="U264" i="6" s="1"/>
  <c r="E264" i="6"/>
  <c r="B264" i="6"/>
  <c r="BK263" i="6"/>
  <c r="BJ263" i="6"/>
  <c r="BC263" i="6"/>
  <c r="BB263" i="6"/>
  <c r="BA263" i="6"/>
  <c r="AZ263" i="6"/>
  <c r="AY263" i="6"/>
  <c r="AX263" i="6"/>
  <c r="AW263" i="6"/>
  <c r="AV263" i="6"/>
  <c r="AU263" i="6"/>
  <c r="AT263" i="6"/>
  <c r="AS263" i="6"/>
  <c r="AR263" i="6"/>
  <c r="AQ263" i="6"/>
  <c r="AP263" i="6"/>
  <c r="AO263" i="6"/>
  <c r="AN263" i="6"/>
  <c r="BD263" i="6" s="1"/>
  <c r="AL263" i="6"/>
  <c r="AK263" i="6"/>
  <c r="AJ263" i="6"/>
  <c r="AI263" i="6"/>
  <c r="AH263" i="6"/>
  <c r="AG263" i="6"/>
  <c r="AM263" i="6" s="1"/>
  <c r="AB263" i="6"/>
  <c r="Z263" i="6"/>
  <c r="Y263" i="6"/>
  <c r="X263" i="6"/>
  <c r="AD263" i="6" s="1"/>
  <c r="V263" i="6"/>
  <c r="T263" i="6"/>
  <c r="S263" i="6"/>
  <c r="R263" i="6"/>
  <c r="Q263" i="6"/>
  <c r="P263" i="6"/>
  <c r="O263" i="6"/>
  <c r="N263" i="6"/>
  <c r="M263" i="6"/>
  <c r="U263" i="6" s="1"/>
  <c r="E263" i="6"/>
  <c r="B263" i="6"/>
  <c r="BK262" i="6"/>
  <c r="BJ262" i="6"/>
  <c r="BC262" i="6"/>
  <c r="BB262" i="6"/>
  <c r="BA262" i="6"/>
  <c r="AZ262" i="6"/>
  <c r="AY262" i="6"/>
  <c r="AX262" i="6"/>
  <c r="AW262" i="6"/>
  <c r="AV262" i="6"/>
  <c r="AU262" i="6"/>
  <c r="AT262" i="6"/>
  <c r="AS262" i="6"/>
  <c r="AR262" i="6"/>
  <c r="AQ262" i="6"/>
  <c r="AP262" i="6"/>
  <c r="AO262" i="6"/>
  <c r="AN262" i="6"/>
  <c r="BD262" i="6" s="1"/>
  <c r="AL262" i="6"/>
  <c r="AK262" i="6"/>
  <c r="AJ262" i="6"/>
  <c r="AI262" i="6"/>
  <c r="AH262" i="6"/>
  <c r="AG262" i="6"/>
  <c r="AM262" i="6" s="1"/>
  <c r="AB262" i="6"/>
  <c r="Z262" i="6"/>
  <c r="Y262" i="6"/>
  <c r="X262" i="6"/>
  <c r="AD262" i="6" s="1"/>
  <c r="V262" i="6"/>
  <c r="T262" i="6"/>
  <c r="S262" i="6"/>
  <c r="R262" i="6"/>
  <c r="Q262" i="6"/>
  <c r="P262" i="6"/>
  <c r="O262" i="6"/>
  <c r="N262" i="6"/>
  <c r="M262" i="6"/>
  <c r="U262" i="6" s="1"/>
  <c r="E262" i="6"/>
  <c r="B262" i="6"/>
  <c r="BK261" i="6"/>
  <c r="BJ261" i="6"/>
  <c r="BC261" i="6"/>
  <c r="BB261" i="6"/>
  <c r="BA261" i="6"/>
  <c r="AZ261" i="6"/>
  <c r="AY261" i="6"/>
  <c r="AX261" i="6"/>
  <c r="AW261" i="6"/>
  <c r="AV261" i="6"/>
  <c r="AU261" i="6"/>
  <c r="AT261" i="6"/>
  <c r="AS261" i="6"/>
  <c r="AR261" i="6"/>
  <c r="AQ261" i="6"/>
  <c r="AP261" i="6"/>
  <c r="AO261" i="6"/>
  <c r="AN261" i="6"/>
  <c r="BD261" i="6" s="1"/>
  <c r="AL261" i="6"/>
  <c r="AK261" i="6"/>
  <c r="AJ261" i="6"/>
  <c r="AI261" i="6"/>
  <c r="AH261" i="6"/>
  <c r="AG261" i="6"/>
  <c r="AM261" i="6" s="1"/>
  <c r="AB261" i="6"/>
  <c r="Z261" i="6"/>
  <c r="Y261" i="6"/>
  <c r="X261" i="6"/>
  <c r="AD261" i="6" s="1"/>
  <c r="V261" i="6"/>
  <c r="T261" i="6"/>
  <c r="S261" i="6"/>
  <c r="R261" i="6"/>
  <c r="Q261" i="6"/>
  <c r="P261" i="6"/>
  <c r="O261" i="6"/>
  <c r="N261" i="6"/>
  <c r="M261" i="6"/>
  <c r="U261" i="6" s="1"/>
  <c r="E261" i="6"/>
  <c r="B261" i="6"/>
  <c r="BK260" i="6"/>
  <c r="BJ260" i="6"/>
  <c r="BC260" i="6"/>
  <c r="BB260" i="6"/>
  <c r="BA260" i="6"/>
  <c r="AZ260" i="6"/>
  <c r="AY260" i="6"/>
  <c r="AX260" i="6"/>
  <c r="AW260" i="6"/>
  <c r="AV260" i="6"/>
  <c r="AU260" i="6"/>
  <c r="AT260" i="6"/>
  <c r="AS260" i="6"/>
  <c r="AR260" i="6"/>
  <c r="AQ260" i="6"/>
  <c r="AP260" i="6"/>
  <c r="AO260" i="6"/>
  <c r="AN260" i="6"/>
  <c r="BD260" i="6" s="1"/>
  <c r="AL260" i="6"/>
  <c r="AK260" i="6"/>
  <c r="AJ260" i="6"/>
  <c r="AI260" i="6"/>
  <c r="AH260" i="6"/>
  <c r="AG260" i="6"/>
  <c r="AM260" i="6" s="1"/>
  <c r="AB260" i="6"/>
  <c r="Z260" i="6"/>
  <c r="Y260" i="6"/>
  <c r="X260" i="6"/>
  <c r="AD260" i="6" s="1"/>
  <c r="V260" i="6"/>
  <c r="T260" i="6"/>
  <c r="S260" i="6"/>
  <c r="R260" i="6"/>
  <c r="Q260" i="6"/>
  <c r="P260" i="6"/>
  <c r="O260" i="6"/>
  <c r="N260" i="6"/>
  <c r="M260" i="6"/>
  <c r="U260" i="6" s="1"/>
  <c r="E260" i="6"/>
  <c r="B260" i="6"/>
  <c r="BK259" i="6"/>
  <c r="BJ259" i="6"/>
  <c r="BC259" i="6"/>
  <c r="BB259" i="6"/>
  <c r="BA259" i="6"/>
  <c r="AZ259" i="6"/>
  <c r="AY259" i="6"/>
  <c r="AX259" i="6"/>
  <c r="AW259" i="6"/>
  <c r="AV259" i="6"/>
  <c r="AU259" i="6"/>
  <c r="AT259" i="6"/>
  <c r="AS259" i="6"/>
  <c r="AR259" i="6"/>
  <c r="AQ259" i="6"/>
  <c r="AP259" i="6"/>
  <c r="AO259" i="6"/>
  <c r="AN259" i="6"/>
  <c r="BD259" i="6" s="1"/>
  <c r="AL259" i="6"/>
  <c r="AK259" i="6"/>
  <c r="AJ259" i="6"/>
  <c r="AI259" i="6"/>
  <c r="AH259" i="6"/>
  <c r="AG259" i="6"/>
  <c r="AM259" i="6" s="1"/>
  <c r="AB259" i="6"/>
  <c r="Z259" i="6"/>
  <c r="Y259" i="6"/>
  <c r="X259" i="6"/>
  <c r="AD259" i="6" s="1"/>
  <c r="V259" i="6"/>
  <c r="T259" i="6"/>
  <c r="S259" i="6"/>
  <c r="R259" i="6"/>
  <c r="Q259" i="6"/>
  <c r="P259" i="6"/>
  <c r="O259" i="6"/>
  <c r="N259" i="6"/>
  <c r="M259" i="6"/>
  <c r="U259" i="6" s="1"/>
  <c r="E259" i="6"/>
  <c r="B259" i="6"/>
  <c r="BK258" i="6"/>
  <c r="BJ258" i="6"/>
  <c r="BC258" i="6"/>
  <c r="BB258" i="6"/>
  <c r="BA258" i="6"/>
  <c r="AZ258" i="6"/>
  <c r="AY258" i="6"/>
  <c r="AX258" i="6"/>
  <c r="AW258" i="6"/>
  <c r="AV258" i="6"/>
  <c r="AU258" i="6"/>
  <c r="AT258" i="6"/>
  <c r="AS258" i="6"/>
  <c r="AR258" i="6"/>
  <c r="AQ258" i="6"/>
  <c r="AP258" i="6"/>
  <c r="AO258" i="6"/>
  <c r="AN258" i="6"/>
  <c r="BD258" i="6" s="1"/>
  <c r="AL258" i="6"/>
  <c r="AK258" i="6"/>
  <c r="AJ258" i="6"/>
  <c r="AI258" i="6"/>
  <c r="AH258" i="6"/>
  <c r="AG258" i="6"/>
  <c r="AM258" i="6" s="1"/>
  <c r="AB258" i="6"/>
  <c r="Z258" i="6"/>
  <c r="Y258" i="6"/>
  <c r="X258" i="6"/>
  <c r="AD258" i="6" s="1"/>
  <c r="V258" i="6"/>
  <c r="T258" i="6"/>
  <c r="S258" i="6"/>
  <c r="R258" i="6"/>
  <c r="Q258" i="6"/>
  <c r="P258" i="6"/>
  <c r="O258" i="6"/>
  <c r="N258" i="6"/>
  <c r="M258" i="6"/>
  <c r="U258" i="6" s="1"/>
  <c r="E258" i="6"/>
  <c r="B258" i="6"/>
  <c r="BK257" i="6"/>
  <c r="BJ257" i="6"/>
  <c r="BC257" i="6"/>
  <c r="BB257" i="6"/>
  <c r="BA257" i="6"/>
  <c r="AZ257" i="6"/>
  <c r="AY257" i="6"/>
  <c r="AX257" i="6"/>
  <c r="AW257" i="6"/>
  <c r="AV257" i="6"/>
  <c r="AU257" i="6"/>
  <c r="AT257" i="6"/>
  <c r="AS257" i="6"/>
  <c r="AR257" i="6"/>
  <c r="AQ257" i="6"/>
  <c r="AP257" i="6"/>
  <c r="AO257" i="6"/>
  <c r="AN257" i="6"/>
  <c r="BD257" i="6" s="1"/>
  <c r="AL257" i="6"/>
  <c r="AK257" i="6"/>
  <c r="AJ257" i="6"/>
  <c r="AI257" i="6"/>
  <c r="AH257" i="6"/>
  <c r="AG257" i="6"/>
  <c r="AM257" i="6" s="1"/>
  <c r="AB257" i="6"/>
  <c r="Z257" i="6"/>
  <c r="Y257" i="6"/>
  <c r="X257" i="6"/>
  <c r="AD257" i="6" s="1"/>
  <c r="V257" i="6"/>
  <c r="T257" i="6"/>
  <c r="S257" i="6"/>
  <c r="R257" i="6"/>
  <c r="Q257" i="6"/>
  <c r="P257" i="6"/>
  <c r="O257" i="6"/>
  <c r="N257" i="6"/>
  <c r="M257" i="6"/>
  <c r="U257" i="6" s="1"/>
  <c r="E257" i="6"/>
  <c r="B257" i="6"/>
  <c r="BK256" i="6"/>
  <c r="BJ256" i="6"/>
  <c r="BC256" i="6"/>
  <c r="BB256" i="6"/>
  <c r="BA256" i="6"/>
  <c r="AZ256" i="6"/>
  <c r="AY256" i="6"/>
  <c r="AX256" i="6"/>
  <c r="AW256" i="6"/>
  <c r="AV256" i="6"/>
  <c r="AU256" i="6"/>
  <c r="AT256" i="6"/>
  <c r="AS256" i="6"/>
  <c r="AR256" i="6"/>
  <c r="AQ256" i="6"/>
  <c r="AP256" i="6"/>
  <c r="AO256" i="6"/>
  <c r="AN256" i="6"/>
  <c r="BD256" i="6" s="1"/>
  <c r="AL256" i="6"/>
  <c r="AK256" i="6"/>
  <c r="AJ256" i="6"/>
  <c r="AI256" i="6"/>
  <c r="AH256" i="6"/>
  <c r="AG256" i="6"/>
  <c r="AM256" i="6" s="1"/>
  <c r="AB256" i="6"/>
  <c r="Z256" i="6"/>
  <c r="Y256" i="6"/>
  <c r="X256" i="6"/>
  <c r="AD256" i="6" s="1"/>
  <c r="V256" i="6"/>
  <c r="T256" i="6"/>
  <c r="S256" i="6"/>
  <c r="R256" i="6"/>
  <c r="Q256" i="6"/>
  <c r="P256" i="6"/>
  <c r="O256" i="6"/>
  <c r="N256" i="6"/>
  <c r="M256" i="6"/>
  <c r="U256" i="6" s="1"/>
  <c r="E256" i="6"/>
  <c r="B256" i="6"/>
  <c r="BK255" i="6"/>
  <c r="BJ255" i="6"/>
  <c r="BC255" i="6"/>
  <c r="BB255" i="6"/>
  <c r="BA255" i="6"/>
  <c r="AZ255" i="6"/>
  <c r="AY255" i="6"/>
  <c r="AX255" i="6"/>
  <c r="AW255" i="6"/>
  <c r="AV255" i="6"/>
  <c r="AU255" i="6"/>
  <c r="AT255" i="6"/>
  <c r="AS255" i="6"/>
  <c r="AR255" i="6"/>
  <c r="AQ255" i="6"/>
  <c r="AP255" i="6"/>
  <c r="AO255" i="6"/>
  <c r="AN255" i="6"/>
  <c r="BD255" i="6" s="1"/>
  <c r="AL255" i="6"/>
  <c r="AK255" i="6"/>
  <c r="AJ255" i="6"/>
  <c r="AI255" i="6"/>
  <c r="AH255" i="6"/>
  <c r="AG255" i="6"/>
  <c r="AM255" i="6" s="1"/>
  <c r="AB255" i="6"/>
  <c r="Z255" i="6"/>
  <c r="Y255" i="6"/>
  <c r="X255" i="6"/>
  <c r="AD255" i="6" s="1"/>
  <c r="V255" i="6"/>
  <c r="T255" i="6"/>
  <c r="S255" i="6"/>
  <c r="R255" i="6"/>
  <c r="Q255" i="6"/>
  <c r="P255" i="6"/>
  <c r="O255" i="6"/>
  <c r="N255" i="6"/>
  <c r="M255" i="6"/>
  <c r="U255" i="6" s="1"/>
  <c r="E255" i="6"/>
  <c r="B255" i="6"/>
  <c r="BK254" i="6"/>
  <c r="BJ254" i="6"/>
  <c r="BC254" i="6"/>
  <c r="BB254" i="6"/>
  <c r="BA254" i="6"/>
  <c r="AZ254" i="6"/>
  <c r="AY254" i="6"/>
  <c r="AX254" i="6"/>
  <c r="AW254" i="6"/>
  <c r="AV254" i="6"/>
  <c r="AU254" i="6"/>
  <c r="AT254" i="6"/>
  <c r="AS254" i="6"/>
  <c r="AR254" i="6"/>
  <c r="AQ254" i="6"/>
  <c r="AP254" i="6"/>
  <c r="AO254" i="6"/>
  <c r="AN254" i="6"/>
  <c r="BD254" i="6" s="1"/>
  <c r="AL254" i="6"/>
  <c r="AK254" i="6"/>
  <c r="AJ254" i="6"/>
  <c r="AI254" i="6"/>
  <c r="AH254" i="6"/>
  <c r="AG254" i="6"/>
  <c r="AM254" i="6" s="1"/>
  <c r="AB254" i="6"/>
  <c r="Z254" i="6"/>
  <c r="Y254" i="6"/>
  <c r="X254" i="6"/>
  <c r="AD254" i="6" s="1"/>
  <c r="V254" i="6"/>
  <c r="T254" i="6"/>
  <c r="S254" i="6"/>
  <c r="R254" i="6"/>
  <c r="Q254" i="6"/>
  <c r="P254" i="6"/>
  <c r="O254" i="6"/>
  <c r="N254" i="6"/>
  <c r="M254" i="6"/>
  <c r="U254" i="6" s="1"/>
  <c r="E254" i="6"/>
  <c r="B254" i="6"/>
  <c r="BK253" i="6"/>
  <c r="BJ253" i="6"/>
  <c r="BC253" i="6"/>
  <c r="BB253" i="6"/>
  <c r="BA253" i="6"/>
  <c r="AZ253" i="6"/>
  <c r="AY253" i="6"/>
  <c r="AX253" i="6"/>
  <c r="AW253" i="6"/>
  <c r="AV253" i="6"/>
  <c r="AU253" i="6"/>
  <c r="AT253" i="6"/>
  <c r="AS253" i="6"/>
  <c r="AR253" i="6"/>
  <c r="AQ253" i="6"/>
  <c r="AP253" i="6"/>
  <c r="AO253" i="6"/>
  <c r="AN253" i="6"/>
  <c r="BD253" i="6" s="1"/>
  <c r="AL253" i="6"/>
  <c r="AK253" i="6"/>
  <c r="AJ253" i="6"/>
  <c r="AI253" i="6"/>
  <c r="AH253" i="6"/>
  <c r="AG253" i="6"/>
  <c r="AM253" i="6" s="1"/>
  <c r="AB253" i="6"/>
  <c r="Z253" i="6"/>
  <c r="Y253" i="6"/>
  <c r="X253" i="6"/>
  <c r="AD253" i="6" s="1"/>
  <c r="V253" i="6"/>
  <c r="T253" i="6"/>
  <c r="S253" i="6"/>
  <c r="R253" i="6"/>
  <c r="Q253" i="6"/>
  <c r="P253" i="6"/>
  <c r="O253" i="6"/>
  <c r="N253" i="6"/>
  <c r="M253" i="6"/>
  <c r="U253" i="6" s="1"/>
  <c r="E253" i="6"/>
  <c r="B253" i="6"/>
  <c r="BK252" i="6"/>
  <c r="BJ252" i="6"/>
  <c r="BC252" i="6"/>
  <c r="BB252" i="6"/>
  <c r="BA252" i="6"/>
  <c r="AZ252" i="6"/>
  <c r="AY252" i="6"/>
  <c r="AX252" i="6"/>
  <c r="AW252" i="6"/>
  <c r="AV252" i="6"/>
  <c r="AU252" i="6"/>
  <c r="AT252" i="6"/>
  <c r="AS252" i="6"/>
  <c r="AR252" i="6"/>
  <c r="AQ252" i="6"/>
  <c r="AP252" i="6"/>
  <c r="AO252" i="6"/>
  <c r="AN252" i="6"/>
  <c r="BD252" i="6" s="1"/>
  <c r="AL252" i="6"/>
  <c r="AK252" i="6"/>
  <c r="AJ252" i="6"/>
  <c r="AI252" i="6"/>
  <c r="AH252" i="6"/>
  <c r="AG252" i="6"/>
  <c r="AM252" i="6" s="1"/>
  <c r="AB252" i="6"/>
  <c r="Z252" i="6"/>
  <c r="Y252" i="6"/>
  <c r="X252" i="6"/>
  <c r="AD252" i="6" s="1"/>
  <c r="V252" i="6"/>
  <c r="T252" i="6"/>
  <c r="S252" i="6"/>
  <c r="R252" i="6"/>
  <c r="Q252" i="6"/>
  <c r="P252" i="6"/>
  <c r="O252" i="6"/>
  <c r="N252" i="6"/>
  <c r="M252" i="6"/>
  <c r="U252" i="6" s="1"/>
  <c r="E252" i="6"/>
  <c r="B252" i="6"/>
  <c r="BK251" i="6"/>
  <c r="BJ251" i="6"/>
  <c r="BC251" i="6"/>
  <c r="BB251" i="6"/>
  <c r="BA251" i="6"/>
  <c r="AZ251" i="6"/>
  <c r="AY251" i="6"/>
  <c r="AX251" i="6"/>
  <c r="AW251" i="6"/>
  <c r="AV251" i="6"/>
  <c r="AU251" i="6"/>
  <c r="AT251" i="6"/>
  <c r="AS251" i="6"/>
  <c r="AR251" i="6"/>
  <c r="AQ251" i="6"/>
  <c r="AP251" i="6"/>
  <c r="AO251" i="6"/>
  <c r="AN251" i="6"/>
  <c r="BD251" i="6" s="1"/>
  <c r="AL251" i="6"/>
  <c r="AK251" i="6"/>
  <c r="AJ251" i="6"/>
  <c r="AI251" i="6"/>
  <c r="AH251" i="6"/>
  <c r="AG251" i="6"/>
  <c r="AM251" i="6" s="1"/>
  <c r="AB251" i="6"/>
  <c r="Z251" i="6"/>
  <c r="Y251" i="6"/>
  <c r="X251" i="6"/>
  <c r="AD251" i="6" s="1"/>
  <c r="V251" i="6"/>
  <c r="T251" i="6"/>
  <c r="S251" i="6"/>
  <c r="R251" i="6"/>
  <c r="Q251" i="6"/>
  <c r="P251" i="6"/>
  <c r="O251" i="6"/>
  <c r="N251" i="6"/>
  <c r="M251" i="6"/>
  <c r="U251" i="6" s="1"/>
  <c r="E251" i="6"/>
  <c r="B251" i="6"/>
  <c r="BK250" i="6"/>
  <c r="BJ250" i="6"/>
  <c r="BC250" i="6"/>
  <c r="BB250" i="6"/>
  <c r="BA250" i="6"/>
  <c r="AZ250" i="6"/>
  <c r="AY250" i="6"/>
  <c r="AX250" i="6"/>
  <c r="AW250" i="6"/>
  <c r="AV250" i="6"/>
  <c r="AU250" i="6"/>
  <c r="AT250" i="6"/>
  <c r="AS250" i="6"/>
  <c r="AR250" i="6"/>
  <c r="AQ250" i="6"/>
  <c r="AP250" i="6"/>
  <c r="AO250" i="6"/>
  <c r="AN250" i="6"/>
  <c r="BD250" i="6" s="1"/>
  <c r="AL250" i="6"/>
  <c r="AK250" i="6"/>
  <c r="AJ250" i="6"/>
  <c r="AI250" i="6"/>
  <c r="AH250" i="6"/>
  <c r="AG250" i="6"/>
  <c r="AM250" i="6" s="1"/>
  <c r="AB250" i="6"/>
  <c r="Z250" i="6"/>
  <c r="Y250" i="6"/>
  <c r="X250" i="6"/>
  <c r="AD250" i="6" s="1"/>
  <c r="V250" i="6"/>
  <c r="T250" i="6"/>
  <c r="S250" i="6"/>
  <c r="R250" i="6"/>
  <c r="Q250" i="6"/>
  <c r="P250" i="6"/>
  <c r="O250" i="6"/>
  <c r="N250" i="6"/>
  <c r="M250" i="6"/>
  <c r="U250" i="6" s="1"/>
  <c r="E250" i="6"/>
  <c r="B250" i="6"/>
  <c r="BK249" i="6"/>
  <c r="BJ249" i="6"/>
  <c r="BC249" i="6"/>
  <c r="BB249" i="6"/>
  <c r="BA249" i="6"/>
  <c r="AZ249" i="6"/>
  <c r="AY249" i="6"/>
  <c r="AX249" i="6"/>
  <c r="AW249" i="6"/>
  <c r="AV249" i="6"/>
  <c r="AU249" i="6"/>
  <c r="AT249" i="6"/>
  <c r="AS249" i="6"/>
  <c r="AR249" i="6"/>
  <c r="AQ249" i="6"/>
  <c r="AP249" i="6"/>
  <c r="AO249" i="6"/>
  <c r="AN249" i="6"/>
  <c r="BD249" i="6" s="1"/>
  <c r="AL249" i="6"/>
  <c r="AK249" i="6"/>
  <c r="AJ249" i="6"/>
  <c r="AI249" i="6"/>
  <c r="AH249" i="6"/>
  <c r="AG249" i="6"/>
  <c r="AM249" i="6" s="1"/>
  <c r="AB249" i="6"/>
  <c r="Z249" i="6"/>
  <c r="Y249" i="6"/>
  <c r="X249" i="6"/>
  <c r="AD249" i="6" s="1"/>
  <c r="V249" i="6"/>
  <c r="T249" i="6"/>
  <c r="S249" i="6"/>
  <c r="R249" i="6"/>
  <c r="Q249" i="6"/>
  <c r="P249" i="6"/>
  <c r="O249" i="6"/>
  <c r="N249" i="6"/>
  <c r="M249" i="6"/>
  <c r="U249" i="6" s="1"/>
  <c r="E249" i="6"/>
  <c r="B249" i="6"/>
  <c r="BK248" i="6"/>
  <c r="BJ248" i="6"/>
  <c r="BC248" i="6"/>
  <c r="BB248" i="6"/>
  <c r="BA248" i="6"/>
  <c r="AZ248" i="6"/>
  <c r="AY248" i="6"/>
  <c r="AX248" i="6"/>
  <c r="AW248" i="6"/>
  <c r="AV248" i="6"/>
  <c r="AU248" i="6"/>
  <c r="AT248" i="6"/>
  <c r="AS248" i="6"/>
  <c r="AR248" i="6"/>
  <c r="AQ248" i="6"/>
  <c r="AP248" i="6"/>
  <c r="AO248" i="6"/>
  <c r="AN248" i="6"/>
  <c r="BD248" i="6" s="1"/>
  <c r="AL248" i="6"/>
  <c r="AK248" i="6"/>
  <c r="AJ248" i="6"/>
  <c r="AI248" i="6"/>
  <c r="AH248" i="6"/>
  <c r="AG248" i="6"/>
  <c r="AM248" i="6" s="1"/>
  <c r="AB248" i="6"/>
  <c r="Z248" i="6"/>
  <c r="Y248" i="6"/>
  <c r="X248" i="6"/>
  <c r="AD248" i="6" s="1"/>
  <c r="V248" i="6"/>
  <c r="T248" i="6"/>
  <c r="S248" i="6"/>
  <c r="R248" i="6"/>
  <c r="Q248" i="6"/>
  <c r="P248" i="6"/>
  <c r="O248" i="6"/>
  <c r="N248" i="6"/>
  <c r="M248" i="6"/>
  <c r="U248" i="6" s="1"/>
  <c r="E248" i="6"/>
  <c r="B248" i="6"/>
  <c r="BK247" i="6"/>
  <c r="BJ247" i="6"/>
  <c r="BC247" i="6"/>
  <c r="BB247" i="6"/>
  <c r="BA247" i="6"/>
  <c r="AZ247" i="6"/>
  <c r="AY247" i="6"/>
  <c r="AX247" i="6"/>
  <c r="AW247" i="6"/>
  <c r="AV247" i="6"/>
  <c r="AU247" i="6"/>
  <c r="AT247" i="6"/>
  <c r="AS247" i="6"/>
  <c r="AR247" i="6"/>
  <c r="AQ247" i="6"/>
  <c r="AP247" i="6"/>
  <c r="AO247" i="6"/>
  <c r="AN247" i="6"/>
  <c r="BD247" i="6" s="1"/>
  <c r="AL247" i="6"/>
  <c r="AK247" i="6"/>
  <c r="AJ247" i="6"/>
  <c r="AI247" i="6"/>
  <c r="AH247" i="6"/>
  <c r="AG247" i="6"/>
  <c r="AM247" i="6" s="1"/>
  <c r="AB247" i="6"/>
  <c r="Z247" i="6"/>
  <c r="Y247" i="6"/>
  <c r="X247" i="6"/>
  <c r="AD247" i="6" s="1"/>
  <c r="V247" i="6"/>
  <c r="T247" i="6"/>
  <c r="S247" i="6"/>
  <c r="R247" i="6"/>
  <c r="Q247" i="6"/>
  <c r="P247" i="6"/>
  <c r="O247" i="6"/>
  <c r="N247" i="6"/>
  <c r="M247" i="6"/>
  <c r="U247" i="6" s="1"/>
  <c r="E247" i="6"/>
  <c r="B247" i="6"/>
  <c r="BK246" i="6"/>
  <c r="BJ246" i="6"/>
  <c r="BC246" i="6"/>
  <c r="BB246" i="6"/>
  <c r="BA246" i="6"/>
  <c r="AZ246" i="6"/>
  <c r="AY246" i="6"/>
  <c r="AX246" i="6"/>
  <c r="AW246" i="6"/>
  <c r="AV246" i="6"/>
  <c r="AU246" i="6"/>
  <c r="AT246" i="6"/>
  <c r="AS246" i="6"/>
  <c r="AR246" i="6"/>
  <c r="AQ246" i="6"/>
  <c r="AP246" i="6"/>
  <c r="AO246" i="6"/>
  <c r="AN246" i="6"/>
  <c r="BD246" i="6" s="1"/>
  <c r="AL246" i="6"/>
  <c r="AK246" i="6"/>
  <c r="AJ246" i="6"/>
  <c r="AI246" i="6"/>
  <c r="AH246" i="6"/>
  <c r="AG246" i="6"/>
  <c r="AM246" i="6" s="1"/>
  <c r="AB246" i="6"/>
  <c r="Z246" i="6"/>
  <c r="Y246" i="6"/>
  <c r="X246" i="6"/>
  <c r="AD246" i="6" s="1"/>
  <c r="V246" i="6"/>
  <c r="T246" i="6"/>
  <c r="S246" i="6"/>
  <c r="R246" i="6"/>
  <c r="Q246" i="6"/>
  <c r="P246" i="6"/>
  <c r="O246" i="6"/>
  <c r="N246" i="6"/>
  <c r="M246" i="6"/>
  <c r="U246" i="6" s="1"/>
  <c r="E246" i="6"/>
  <c r="B246" i="6"/>
  <c r="BK245" i="6"/>
  <c r="BJ245" i="6"/>
  <c r="BC245" i="6"/>
  <c r="BB245" i="6"/>
  <c r="BA245" i="6"/>
  <c r="AZ245" i="6"/>
  <c r="AY245" i="6"/>
  <c r="AX245" i="6"/>
  <c r="AW245" i="6"/>
  <c r="AV245" i="6"/>
  <c r="AU245" i="6"/>
  <c r="AT245" i="6"/>
  <c r="AS245" i="6"/>
  <c r="AR245" i="6"/>
  <c r="AQ245" i="6"/>
  <c r="AP245" i="6"/>
  <c r="AO245" i="6"/>
  <c r="AN245" i="6"/>
  <c r="BD245" i="6" s="1"/>
  <c r="AL245" i="6"/>
  <c r="AK245" i="6"/>
  <c r="AJ245" i="6"/>
  <c r="AI245" i="6"/>
  <c r="AH245" i="6"/>
  <c r="AG245" i="6"/>
  <c r="AM245" i="6" s="1"/>
  <c r="AB245" i="6"/>
  <c r="Z245" i="6"/>
  <c r="Y245" i="6"/>
  <c r="X245" i="6"/>
  <c r="AD245" i="6" s="1"/>
  <c r="V245" i="6"/>
  <c r="T245" i="6"/>
  <c r="S245" i="6"/>
  <c r="R245" i="6"/>
  <c r="Q245" i="6"/>
  <c r="P245" i="6"/>
  <c r="O245" i="6"/>
  <c r="N245" i="6"/>
  <c r="M245" i="6"/>
  <c r="U245" i="6" s="1"/>
  <c r="E245" i="6"/>
  <c r="B245" i="6"/>
  <c r="BK244" i="6"/>
  <c r="BJ244" i="6"/>
  <c r="BC244" i="6"/>
  <c r="BB244" i="6"/>
  <c r="BA244" i="6"/>
  <c r="AZ244" i="6"/>
  <c r="AY244" i="6"/>
  <c r="AX244" i="6"/>
  <c r="AW244" i="6"/>
  <c r="AV244" i="6"/>
  <c r="AU244" i="6"/>
  <c r="AT244" i="6"/>
  <c r="AS244" i="6"/>
  <c r="AR244" i="6"/>
  <c r="AQ244" i="6"/>
  <c r="AP244" i="6"/>
  <c r="AO244" i="6"/>
  <c r="AN244" i="6"/>
  <c r="BD244" i="6" s="1"/>
  <c r="AL244" i="6"/>
  <c r="AK244" i="6"/>
  <c r="AJ244" i="6"/>
  <c r="AI244" i="6"/>
  <c r="AH244" i="6"/>
  <c r="AG244" i="6"/>
  <c r="AM244" i="6" s="1"/>
  <c r="AB244" i="6"/>
  <c r="Z244" i="6"/>
  <c r="Y244" i="6"/>
  <c r="X244" i="6"/>
  <c r="AD244" i="6" s="1"/>
  <c r="V244" i="6"/>
  <c r="T244" i="6"/>
  <c r="S244" i="6"/>
  <c r="R244" i="6"/>
  <c r="Q244" i="6"/>
  <c r="P244" i="6"/>
  <c r="O244" i="6"/>
  <c r="N244" i="6"/>
  <c r="M244" i="6"/>
  <c r="U244" i="6" s="1"/>
  <c r="E244" i="6"/>
  <c r="B244" i="6"/>
  <c r="BK243" i="6"/>
  <c r="BJ243" i="6"/>
  <c r="BC243" i="6"/>
  <c r="BB243" i="6"/>
  <c r="BA243" i="6"/>
  <c r="AZ243" i="6"/>
  <c r="AY243" i="6"/>
  <c r="AX243" i="6"/>
  <c r="AW243" i="6"/>
  <c r="AV243" i="6"/>
  <c r="AU243" i="6"/>
  <c r="AT243" i="6"/>
  <c r="AS243" i="6"/>
  <c r="AR243" i="6"/>
  <c r="AQ243" i="6"/>
  <c r="AP243" i="6"/>
  <c r="AO243" i="6"/>
  <c r="AN243" i="6"/>
  <c r="BD243" i="6" s="1"/>
  <c r="AL243" i="6"/>
  <c r="AK243" i="6"/>
  <c r="AJ243" i="6"/>
  <c r="AI243" i="6"/>
  <c r="AH243" i="6"/>
  <c r="AG243" i="6"/>
  <c r="AM243" i="6" s="1"/>
  <c r="AB243" i="6"/>
  <c r="Z243" i="6"/>
  <c r="Y243" i="6"/>
  <c r="X243" i="6"/>
  <c r="AD243" i="6" s="1"/>
  <c r="V243" i="6"/>
  <c r="T243" i="6"/>
  <c r="S243" i="6"/>
  <c r="R243" i="6"/>
  <c r="Q243" i="6"/>
  <c r="P243" i="6"/>
  <c r="O243" i="6"/>
  <c r="N243" i="6"/>
  <c r="M243" i="6"/>
  <c r="U243" i="6" s="1"/>
  <c r="E243" i="6"/>
  <c r="B243" i="6"/>
  <c r="BK242" i="6"/>
  <c r="BJ242" i="6"/>
  <c r="BC242" i="6"/>
  <c r="BB242" i="6"/>
  <c r="BA242" i="6"/>
  <c r="AZ242" i="6"/>
  <c r="AY242" i="6"/>
  <c r="AX242" i="6"/>
  <c r="AW242" i="6"/>
  <c r="AV242" i="6"/>
  <c r="AU242" i="6"/>
  <c r="AT242" i="6"/>
  <c r="AS242" i="6"/>
  <c r="AR242" i="6"/>
  <c r="AQ242" i="6"/>
  <c r="AP242" i="6"/>
  <c r="AO242" i="6"/>
  <c r="AN242" i="6"/>
  <c r="BD242" i="6" s="1"/>
  <c r="AL242" i="6"/>
  <c r="AK242" i="6"/>
  <c r="AJ242" i="6"/>
  <c r="AI242" i="6"/>
  <c r="AH242" i="6"/>
  <c r="AG242" i="6"/>
  <c r="AM242" i="6" s="1"/>
  <c r="AB242" i="6"/>
  <c r="Z242" i="6"/>
  <c r="Y242" i="6"/>
  <c r="X242" i="6"/>
  <c r="AD242" i="6" s="1"/>
  <c r="V242" i="6"/>
  <c r="T242" i="6"/>
  <c r="S242" i="6"/>
  <c r="R242" i="6"/>
  <c r="Q242" i="6"/>
  <c r="P242" i="6"/>
  <c r="O242" i="6"/>
  <c r="N242" i="6"/>
  <c r="M242" i="6"/>
  <c r="U242" i="6" s="1"/>
  <c r="E242" i="6"/>
  <c r="B242" i="6"/>
  <c r="BK241" i="6"/>
  <c r="BJ241" i="6"/>
  <c r="BC241" i="6"/>
  <c r="BB241" i="6"/>
  <c r="BA241" i="6"/>
  <c r="AZ241" i="6"/>
  <c r="AY241" i="6"/>
  <c r="AX241" i="6"/>
  <c r="AW241" i="6"/>
  <c r="AV241" i="6"/>
  <c r="AU241" i="6"/>
  <c r="AT241" i="6"/>
  <c r="AS241" i="6"/>
  <c r="AR241" i="6"/>
  <c r="AQ241" i="6"/>
  <c r="AP241" i="6"/>
  <c r="AO241" i="6"/>
  <c r="AN241" i="6"/>
  <c r="BD241" i="6" s="1"/>
  <c r="AL241" i="6"/>
  <c r="AK241" i="6"/>
  <c r="AJ241" i="6"/>
  <c r="AI241" i="6"/>
  <c r="AH241" i="6"/>
  <c r="AG241" i="6"/>
  <c r="AM241" i="6" s="1"/>
  <c r="AB241" i="6"/>
  <c r="Z241" i="6"/>
  <c r="Y241" i="6"/>
  <c r="X241" i="6"/>
  <c r="AD241" i="6" s="1"/>
  <c r="V241" i="6"/>
  <c r="T241" i="6"/>
  <c r="S241" i="6"/>
  <c r="R241" i="6"/>
  <c r="Q241" i="6"/>
  <c r="P241" i="6"/>
  <c r="O241" i="6"/>
  <c r="N241" i="6"/>
  <c r="M241" i="6"/>
  <c r="U241" i="6" s="1"/>
  <c r="E241" i="6"/>
  <c r="B241" i="6"/>
  <c r="BK240" i="6"/>
  <c r="BJ240" i="6"/>
  <c r="BC240" i="6"/>
  <c r="BB240" i="6"/>
  <c r="BA240" i="6"/>
  <c r="AZ240" i="6"/>
  <c r="AY240" i="6"/>
  <c r="AX240" i="6"/>
  <c r="AW240" i="6"/>
  <c r="AV240" i="6"/>
  <c r="AU240" i="6"/>
  <c r="AT240" i="6"/>
  <c r="AS240" i="6"/>
  <c r="AR240" i="6"/>
  <c r="AQ240" i="6"/>
  <c r="AP240" i="6"/>
  <c r="AO240" i="6"/>
  <c r="AN240" i="6"/>
  <c r="BD240" i="6" s="1"/>
  <c r="AL240" i="6"/>
  <c r="AK240" i="6"/>
  <c r="AJ240" i="6"/>
  <c r="AI240" i="6"/>
  <c r="AH240" i="6"/>
  <c r="AG240" i="6"/>
  <c r="AM240" i="6" s="1"/>
  <c r="AB240" i="6"/>
  <c r="Z240" i="6"/>
  <c r="Y240" i="6"/>
  <c r="X240" i="6"/>
  <c r="AD240" i="6" s="1"/>
  <c r="V240" i="6"/>
  <c r="T240" i="6"/>
  <c r="S240" i="6"/>
  <c r="R240" i="6"/>
  <c r="Q240" i="6"/>
  <c r="P240" i="6"/>
  <c r="O240" i="6"/>
  <c r="N240" i="6"/>
  <c r="M240" i="6"/>
  <c r="U240" i="6" s="1"/>
  <c r="E240" i="6"/>
  <c r="B240" i="6"/>
  <c r="BK239" i="6"/>
  <c r="BJ239" i="6"/>
  <c r="BC239" i="6"/>
  <c r="BB239" i="6"/>
  <c r="BA239" i="6"/>
  <c r="AZ239" i="6"/>
  <c r="AY239" i="6"/>
  <c r="AX239" i="6"/>
  <c r="AW239" i="6"/>
  <c r="AV239" i="6"/>
  <c r="AU239" i="6"/>
  <c r="AT239" i="6"/>
  <c r="AS239" i="6"/>
  <c r="AR239" i="6"/>
  <c r="AQ239" i="6"/>
  <c r="AP239" i="6"/>
  <c r="AO239" i="6"/>
  <c r="AN239" i="6"/>
  <c r="BD239" i="6" s="1"/>
  <c r="AL239" i="6"/>
  <c r="AK239" i="6"/>
  <c r="AJ239" i="6"/>
  <c r="AI239" i="6"/>
  <c r="AH239" i="6"/>
  <c r="AG239" i="6"/>
  <c r="AM239" i="6" s="1"/>
  <c r="AB239" i="6"/>
  <c r="Z239" i="6"/>
  <c r="Y239" i="6"/>
  <c r="X239" i="6"/>
  <c r="AD239" i="6" s="1"/>
  <c r="V239" i="6"/>
  <c r="T239" i="6"/>
  <c r="S239" i="6"/>
  <c r="R239" i="6"/>
  <c r="Q239" i="6"/>
  <c r="P239" i="6"/>
  <c r="O239" i="6"/>
  <c r="N239" i="6"/>
  <c r="M239" i="6"/>
  <c r="U239" i="6" s="1"/>
  <c r="E239" i="6"/>
  <c r="B239" i="6"/>
  <c r="BK238" i="6"/>
  <c r="BJ238" i="6"/>
  <c r="BC238" i="6"/>
  <c r="BB238" i="6"/>
  <c r="BA238" i="6"/>
  <c r="AZ238" i="6"/>
  <c r="AY238" i="6"/>
  <c r="AX238" i="6"/>
  <c r="AW238" i="6"/>
  <c r="AV238" i="6"/>
  <c r="AU238" i="6"/>
  <c r="AT238" i="6"/>
  <c r="AS238" i="6"/>
  <c r="AR238" i="6"/>
  <c r="AQ238" i="6"/>
  <c r="AP238" i="6"/>
  <c r="AO238" i="6"/>
  <c r="AN238" i="6"/>
  <c r="BD238" i="6" s="1"/>
  <c r="AL238" i="6"/>
  <c r="AK238" i="6"/>
  <c r="AJ238" i="6"/>
  <c r="AI238" i="6"/>
  <c r="AH238" i="6"/>
  <c r="AG238" i="6"/>
  <c r="AM238" i="6" s="1"/>
  <c r="AB238" i="6"/>
  <c r="Z238" i="6"/>
  <c r="Y238" i="6"/>
  <c r="X238" i="6"/>
  <c r="AD238" i="6" s="1"/>
  <c r="V238" i="6"/>
  <c r="T238" i="6"/>
  <c r="S238" i="6"/>
  <c r="R238" i="6"/>
  <c r="Q238" i="6"/>
  <c r="P238" i="6"/>
  <c r="O238" i="6"/>
  <c r="N238" i="6"/>
  <c r="M238" i="6"/>
  <c r="U238" i="6" s="1"/>
  <c r="E238" i="6"/>
  <c r="B238" i="6"/>
  <c r="BK237" i="6"/>
  <c r="BJ237" i="6"/>
  <c r="BC237" i="6"/>
  <c r="BB237" i="6"/>
  <c r="BA237" i="6"/>
  <c r="AZ237" i="6"/>
  <c r="AY237" i="6"/>
  <c r="AX237" i="6"/>
  <c r="AW237" i="6"/>
  <c r="AV237" i="6"/>
  <c r="AU237" i="6"/>
  <c r="AT237" i="6"/>
  <c r="AS237" i="6"/>
  <c r="AR237" i="6"/>
  <c r="AQ237" i="6"/>
  <c r="AP237" i="6"/>
  <c r="AO237" i="6"/>
  <c r="AN237" i="6"/>
  <c r="BD237" i="6" s="1"/>
  <c r="AL237" i="6"/>
  <c r="AK237" i="6"/>
  <c r="AJ237" i="6"/>
  <c r="AI237" i="6"/>
  <c r="AH237" i="6"/>
  <c r="AG237" i="6"/>
  <c r="AM237" i="6" s="1"/>
  <c r="AB237" i="6"/>
  <c r="Z237" i="6"/>
  <c r="Y237" i="6"/>
  <c r="X237" i="6"/>
  <c r="AD237" i="6" s="1"/>
  <c r="V237" i="6"/>
  <c r="T237" i="6"/>
  <c r="S237" i="6"/>
  <c r="R237" i="6"/>
  <c r="Q237" i="6"/>
  <c r="P237" i="6"/>
  <c r="O237" i="6"/>
  <c r="N237" i="6"/>
  <c r="M237" i="6"/>
  <c r="U237" i="6" s="1"/>
  <c r="E237" i="6"/>
  <c r="B237" i="6"/>
  <c r="BK236" i="6"/>
  <c r="BJ236" i="6"/>
  <c r="BC236" i="6"/>
  <c r="BB236" i="6"/>
  <c r="BA236" i="6"/>
  <c r="AZ236" i="6"/>
  <c r="AY236" i="6"/>
  <c r="AX236" i="6"/>
  <c r="AW236" i="6"/>
  <c r="AV236" i="6"/>
  <c r="AU236" i="6"/>
  <c r="AT236" i="6"/>
  <c r="AS236" i="6"/>
  <c r="AR236" i="6"/>
  <c r="AQ236" i="6"/>
  <c r="AP236" i="6"/>
  <c r="AO236" i="6"/>
  <c r="AN236" i="6"/>
  <c r="BD236" i="6" s="1"/>
  <c r="AL236" i="6"/>
  <c r="AK236" i="6"/>
  <c r="AJ236" i="6"/>
  <c r="AI236" i="6"/>
  <c r="AH236" i="6"/>
  <c r="AG236" i="6"/>
  <c r="AM236" i="6" s="1"/>
  <c r="AB236" i="6"/>
  <c r="Z236" i="6"/>
  <c r="Y236" i="6"/>
  <c r="X236" i="6"/>
  <c r="AD236" i="6" s="1"/>
  <c r="V236" i="6"/>
  <c r="T236" i="6"/>
  <c r="S236" i="6"/>
  <c r="R236" i="6"/>
  <c r="Q236" i="6"/>
  <c r="P236" i="6"/>
  <c r="O236" i="6"/>
  <c r="N236" i="6"/>
  <c r="M236" i="6"/>
  <c r="U236" i="6" s="1"/>
  <c r="E236" i="6"/>
  <c r="B236" i="6"/>
  <c r="BK235" i="6"/>
  <c r="BJ235" i="6"/>
  <c r="BC235" i="6"/>
  <c r="BB235" i="6"/>
  <c r="BA235" i="6"/>
  <c r="AZ235" i="6"/>
  <c r="AY235" i="6"/>
  <c r="AX235" i="6"/>
  <c r="AW235" i="6"/>
  <c r="AV235" i="6"/>
  <c r="AU235" i="6"/>
  <c r="AT235" i="6"/>
  <c r="AS235" i="6"/>
  <c r="AR235" i="6"/>
  <c r="AQ235" i="6"/>
  <c r="AP235" i="6"/>
  <c r="AO235" i="6"/>
  <c r="AN235" i="6"/>
  <c r="BD235" i="6" s="1"/>
  <c r="AL235" i="6"/>
  <c r="AK235" i="6"/>
  <c r="AJ235" i="6"/>
  <c r="AI235" i="6"/>
  <c r="AH235" i="6"/>
  <c r="AG235" i="6"/>
  <c r="AM235" i="6" s="1"/>
  <c r="AB235" i="6"/>
  <c r="Z235" i="6"/>
  <c r="Y235" i="6"/>
  <c r="X235" i="6"/>
  <c r="AD235" i="6" s="1"/>
  <c r="V235" i="6"/>
  <c r="T235" i="6"/>
  <c r="S235" i="6"/>
  <c r="R235" i="6"/>
  <c r="Q235" i="6"/>
  <c r="P235" i="6"/>
  <c r="O235" i="6"/>
  <c r="N235" i="6"/>
  <c r="M235" i="6"/>
  <c r="U235" i="6" s="1"/>
  <c r="E235" i="6"/>
  <c r="B235" i="6"/>
  <c r="BK234" i="6"/>
  <c r="BJ234" i="6"/>
  <c r="BC234" i="6"/>
  <c r="BB234" i="6"/>
  <c r="BA234" i="6"/>
  <c r="AZ234" i="6"/>
  <c r="AY234" i="6"/>
  <c r="AX234" i="6"/>
  <c r="AW234" i="6"/>
  <c r="AV234" i="6"/>
  <c r="AU234" i="6"/>
  <c r="AT234" i="6"/>
  <c r="AS234" i="6"/>
  <c r="AR234" i="6"/>
  <c r="AQ234" i="6"/>
  <c r="AP234" i="6"/>
  <c r="AO234" i="6"/>
  <c r="AN234" i="6"/>
  <c r="BD234" i="6" s="1"/>
  <c r="AL234" i="6"/>
  <c r="AK234" i="6"/>
  <c r="AJ234" i="6"/>
  <c r="AI234" i="6"/>
  <c r="AH234" i="6"/>
  <c r="AG234" i="6"/>
  <c r="AM234" i="6" s="1"/>
  <c r="AB234" i="6"/>
  <c r="Z234" i="6"/>
  <c r="Y234" i="6"/>
  <c r="X234" i="6"/>
  <c r="AD234" i="6" s="1"/>
  <c r="V234" i="6"/>
  <c r="T234" i="6"/>
  <c r="S234" i="6"/>
  <c r="R234" i="6"/>
  <c r="Q234" i="6"/>
  <c r="P234" i="6"/>
  <c r="O234" i="6"/>
  <c r="N234" i="6"/>
  <c r="M234" i="6"/>
  <c r="U234" i="6" s="1"/>
  <c r="E234" i="6"/>
  <c r="B234" i="6"/>
  <c r="BK233" i="6"/>
  <c r="BJ233" i="6"/>
  <c r="BC233" i="6"/>
  <c r="BB233" i="6"/>
  <c r="BA233" i="6"/>
  <c r="AZ233" i="6"/>
  <c r="AY233" i="6"/>
  <c r="AX233" i="6"/>
  <c r="AW233" i="6"/>
  <c r="AV233" i="6"/>
  <c r="AU233" i="6"/>
  <c r="AT233" i="6"/>
  <c r="AS233" i="6"/>
  <c r="AR233" i="6"/>
  <c r="AQ233" i="6"/>
  <c r="AP233" i="6"/>
  <c r="AO233" i="6"/>
  <c r="AN233" i="6"/>
  <c r="BD233" i="6" s="1"/>
  <c r="AL233" i="6"/>
  <c r="AK233" i="6"/>
  <c r="AJ233" i="6"/>
  <c r="AI233" i="6"/>
  <c r="AH233" i="6"/>
  <c r="AG233" i="6"/>
  <c r="AM233" i="6" s="1"/>
  <c r="AB233" i="6"/>
  <c r="Z233" i="6"/>
  <c r="Y233" i="6"/>
  <c r="X233" i="6"/>
  <c r="AD233" i="6" s="1"/>
  <c r="V233" i="6"/>
  <c r="T233" i="6"/>
  <c r="S233" i="6"/>
  <c r="R233" i="6"/>
  <c r="Q233" i="6"/>
  <c r="P233" i="6"/>
  <c r="O233" i="6"/>
  <c r="N233" i="6"/>
  <c r="M233" i="6"/>
  <c r="U233" i="6" s="1"/>
  <c r="E233" i="6"/>
  <c r="B233" i="6"/>
  <c r="BK232" i="6"/>
  <c r="BJ232" i="6"/>
  <c r="BC232" i="6"/>
  <c r="BB232" i="6"/>
  <c r="BA232" i="6"/>
  <c r="AZ232" i="6"/>
  <c r="AY232" i="6"/>
  <c r="AX232" i="6"/>
  <c r="AW232" i="6"/>
  <c r="AV232" i="6"/>
  <c r="AU232" i="6"/>
  <c r="AT232" i="6"/>
  <c r="AS232" i="6"/>
  <c r="AR232" i="6"/>
  <c r="AQ232" i="6"/>
  <c r="AP232" i="6"/>
  <c r="AO232" i="6"/>
  <c r="AN232" i="6"/>
  <c r="BD232" i="6" s="1"/>
  <c r="AL232" i="6"/>
  <c r="AK232" i="6"/>
  <c r="AJ232" i="6"/>
  <c r="AI232" i="6"/>
  <c r="AH232" i="6"/>
  <c r="AG232" i="6"/>
  <c r="AM232" i="6" s="1"/>
  <c r="AB232" i="6"/>
  <c r="Z232" i="6"/>
  <c r="Y232" i="6"/>
  <c r="X232" i="6"/>
  <c r="AD232" i="6" s="1"/>
  <c r="V232" i="6"/>
  <c r="T232" i="6"/>
  <c r="S232" i="6"/>
  <c r="R232" i="6"/>
  <c r="Q232" i="6"/>
  <c r="P232" i="6"/>
  <c r="O232" i="6"/>
  <c r="N232" i="6"/>
  <c r="M232" i="6"/>
  <c r="U232" i="6" s="1"/>
  <c r="E232" i="6"/>
  <c r="B232" i="6"/>
  <c r="BK231" i="6"/>
  <c r="BJ231" i="6"/>
  <c r="BC231" i="6"/>
  <c r="BB231" i="6"/>
  <c r="BA231" i="6"/>
  <c r="AZ231" i="6"/>
  <c r="AY231" i="6"/>
  <c r="AX231" i="6"/>
  <c r="AW231" i="6"/>
  <c r="AV231" i="6"/>
  <c r="AU231" i="6"/>
  <c r="AT231" i="6"/>
  <c r="AS231" i="6"/>
  <c r="AR231" i="6"/>
  <c r="AQ231" i="6"/>
  <c r="AP231" i="6"/>
  <c r="AO231" i="6"/>
  <c r="AN231" i="6"/>
  <c r="BD231" i="6" s="1"/>
  <c r="AL231" i="6"/>
  <c r="AK231" i="6"/>
  <c r="AJ231" i="6"/>
  <c r="AI231" i="6"/>
  <c r="AH231" i="6"/>
  <c r="AG231" i="6"/>
  <c r="AM231" i="6" s="1"/>
  <c r="AB231" i="6"/>
  <c r="Z231" i="6"/>
  <c r="Y231" i="6"/>
  <c r="X231" i="6"/>
  <c r="AD231" i="6" s="1"/>
  <c r="V231" i="6"/>
  <c r="T231" i="6"/>
  <c r="S231" i="6"/>
  <c r="R231" i="6"/>
  <c r="Q231" i="6"/>
  <c r="P231" i="6"/>
  <c r="O231" i="6"/>
  <c r="N231" i="6"/>
  <c r="M231" i="6"/>
  <c r="U231" i="6" s="1"/>
  <c r="E231" i="6"/>
  <c r="B231" i="6"/>
  <c r="BK230" i="6"/>
  <c r="BJ230" i="6"/>
  <c r="BC230" i="6"/>
  <c r="BB230" i="6"/>
  <c r="BA230" i="6"/>
  <c r="AZ230" i="6"/>
  <c r="AY230" i="6"/>
  <c r="AX230" i="6"/>
  <c r="AW230" i="6"/>
  <c r="AV230" i="6"/>
  <c r="AU230" i="6"/>
  <c r="AT230" i="6"/>
  <c r="AS230" i="6"/>
  <c r="AR230" i="6"/>
  <c r="AQ230" i="6"/>
  <c r="AP230" i="6"/>
  <c r="AO230" i="6"/>
  <c r="AN230" i="6"/>
  <c r="BD230" i="6" s="1"/>
  <c r="AL230" i="6"/>
  <c r="AK230" i="6"/>
  <c r="AJ230" i="6"/>
  <c r="AI230" i="6"/>
  <c r="AH230" i="6"/>
  <c r="AG230" i="6"/>
  <c r="AM230" i="6" s="1"/>
  <c r="AB230" i="6"/>
  <c r="Z230" i="6"/>
  <c r="Y230" i="6"/>
  <c r="X230" i="6"/>
  <c r="AD230" i="6" s="1"/>
  <c r="V230" i="6"/>
  <c r="T230" i="6"/>
  <c r="S230" i="6"/>
  <c r="R230" i="6"/>
  <c r="Q230" i="6"/>
  <c r="P230" i="6"/>
  <c r="O230" i="6"/>
  <c r="N230" i="6"/>
  <c r="M230" i="6"/>
  <c r="U230" i="6" s="1"/>
  <c r="E230" i="6"/>
  <c r="B230" i="6"/>
  <c r="BK229" i="6"/>
  <c r="BJ229" i="6"/>
  <c r="BC229" i="6"/>
  <c r="BB229" i="6"/>
  <c r="BA229" i="6"/>
  <c r="AZ229" i="6"/>
  <c r="AY229" i="6"/>
  <c r="AX229" i="6"/>
  <c r="AW229" i="6"/>
  <c r="AV229" i="6"/>
  <c r="AU229" i="6"/>
  <c r="AT229" i="6"/>
  <c r="AS229" i="6"/>
  <c r="AR229" i="6"/>
  <c r="AQ229" i="6"/>
  <c r="AP229" i="6"/>
  <c r="AO229" i="6"/>
  <c r="AN229" i="6"/>
  <c r="BD229" i="6" s="1"/>
  <c r="AL229" i="6"/>
  <c r="AK229" i="6"/>
  <c r="AJ229" i="6"/>
  <c r="AI229" i="6"/>
  <c r="AH229" i="6"/>
  <c r="AG229" i="6"/>
  <c r="AM229" i="6" s="1"/>
  <c r="AB229" i="6"/>
  <c r="Z229" i="6"/>
  <c r="Y229" i="6"/>
  <c r="X229" i="6"/>
  <c r="AD229" i="6" s="1"/>
  <c r="V229" i="6"/>
  <c r="T229" i="6"/>
  <c r="S229" i="6"/>
  <c r="R229" i="6"/>
  <c r="Q229" i="6"/>
  <c r="P229" i="6"/>
  <c r="O229" i="6"/>
  <c r="N229" i="6"/>
  <c r="M229" i="6"/>
  <c r="U229" i="6" s="1"/>
  <c r="E229" i="6"/>
  <c r="B229" i="6"/>
  <c r="BK228" i="6"/>
  <c r="BJ228" i="6"/>
  <c r="BC228" i="6"/>
  <c r="BB228" i="6"/>
  <c r="BA228" i="6"/>
  <c r="AZ228" i="6"/>
  <c r="AY228" i="6"/>
  <c r="AX228" i="6"/>
  <c r="AW228" i="6"/>
  <c r="AV228" i="6"/>
  <c r="AU228" i="6"/>
  <c r="AT228" i="6"/>
  <c r="AS228" i="6"/>
  <c r="AR228" i="6"/>
  <c r="AQ228" i="6"/>
  <c r="AP228" i="6"/>
  <c r="AO228" i="6"/>
  <c r="AN228" i="6"/>
  <c r="BD228" i="6" s="1"/>
  <c r="AL228" i="6"/>
  <c r="AK228" i="6"/>
  <c r="AJ228" i="6"/>
  <c r="AI228" i="6"/>
  <c r="AH228" i="6"/>
  <c r="AG228" i="6"/>
  <c r="AM228" i="6" s="1"/>
  <c r="AB228" i="6"/>
  <c r="Z228" i="6"/>
  <c r="Y228" i="6"/>
  <c r="X228" i="6"/>
  <c r="AD228" i="6" s="1"/>
  <c r="V228" i="6"/>
  <c r="T228" i="6"/>
  <c r="S228" i="6"/>
  <c r="R228" i="6"/>
  <c r="Q228" i="6"/>
  <c r="P228" i="6"/>
  <c r="O228" i="6"/>
  <c r="N228" i="6"/>
  <c r="M228" i="6"/>
  <c r="U228" i="6" s="1"/>
  <c r="E228" i="6"/>
  <c r="B228" i="6"/>
  <c r="BK227" i="6"/>
  <c r="BJ227" i="6"/>
  <c r="BC227" i="6"/>
  <c r="BB227" i="6"/>
  <c r="BA227" i="6"/>
  <c r="AZ227" i="6"/>
  <c r="AY227" i="6"/>
  <c r="AX227" i="6"/>
  <c r="AW227" i="6"/>
  <c r="AV227" i="6"/>
  <c r="AU227" i="6"/>
  <c r="AT227" i="6"/>
  <c r="AS227" i="6"/>
  <c r="AR227" i="6"/>
  <c r="AQ227" i="6"/>
  <c r="AP227" i="6"/>
  <c r="AO227" i="6"/>
  <c r="AN227" i="6"/>
  <c r="BD227" i="6" s="1"/>
  <c r="AL227" i="6"/>
  <c r="AK227" i="6"/>
  <c r="AJ227" i="6"/>
  <c r="AI227" i="6"/>
  <c r="AH227" i="6"/>
  <c r="AG227" i="6"/>
  <c r="AM227" i="6" s="1"/>
  <c r="AB227" i="6"/>
  <c r="Z227" i="6"/>
  <c r="Y227" i="6"/>
  <c r="X227" i="6"/>
  <c r="AD227" i="6" s="1"/>
  <c r="V227" i="6"/>
  <c r="T227" i="6"/>
  <c r="S227" i="6"/>
  <c r="R227" i="6"/>
  <c r="Q227" i="6"/>
  <c r="P227" i="6"/>
  <c r="O227" i="6"/>
  <c r="N227" i="6"/>
  <c r="M227" i="6"/>
  <c r="U227" i="6" s="1"/>
  <c r="E227" i="6"/>
  <c r="B227" i="6"/>
  <c r="BK226" i="6"/>
  <c r="BJ226" i="6"/>
  <c r="BC226" i="6"/>
  <c r="BB226" i="6"/>
  <c r="BA226" i="6"/>
  <c r="AZ226" i="6"/>
  <c r="AY226" i="6"/>
  <c r="AX226" i="6"/>
  <c r="AW226" i="6"/>
  <c r="AV226" i="6"/>
  <c r="AU226" i="6"/>
  <c r="AT226" i="6"/>
  <c r="AS226" i="6"/>
  <c r="AR226" i="6"/>
  <c r="AQ226" i="6"/>
  <c r="AP226" i="6"/>
  <c r="AO226" i="6"/>
  <c r="AN226" i="6"/>
  <c r="BD226" i="6" s="1"/>
  <c r="AL226" i="6"/>
  <c r="AK226" i="6"/>
  <c r="AJ226" i="6"/>
  <c r="AI226" i="6"/>
  <c r="AH226" i="6"/>
  <c r="AG226" i="6"/>
  <c r="AM226" i="6" s="1"/>
  <c r="AB226" i="6"/>
  <c r="Z226" i="6"/>
  <c r="Y226" i="6"/>
  <c r="X226" i="6"/>
  <c r="AD226" i="6" s="1"/>
  <c r="V226" i="6"/>
  <c r="T226" i="6"/>
  <c r="S226" i="6"/>
  <c r="R226" i="6"/>
  <c r="Q226" i="6"/>
  <c r="P226" i="6"/>
  <c r="O226" i="6"/>
  <c r="N226" i="6"/>
  <c r="M226" i="6"/>
  <c r="U226" i="6" s="1"/>
  <c r="E226" i="6"/>
  <c r="B226" i="6"/>
  <c r="BK225" i="6"/>
  <c r="BJ225" i="6"/>
  <c r="BC225" i="6"/>
  <c r="BB225" i="6"/>
  <c r="BA225" i="6"/>
  <c r="AZ225" i="6"/>
  <c r="AY225" i="6"/>
  <c r="AX225" i="6"/>
  <c r="AW225" i="6"/>
  <c r="AV225" i="6"/>
  <c r="AU225" i="6"/>
  <c r="AT225" i="6"/>
  <c r="AS225" i="6"/>
  <c r="AR225" i="6"/>
  <c r="AQ225" i="6"/>
  <c r="AP225" i="6"/>
  <c r="AO225" i="6"/>
  <c r="AN225" i="6"/>
  <c r="BD225" i="6" s="1"/>
  <c r="AL225" i="6"/>
  <c r="AK225" i="6"/>
  <c r="AJ225" i="6"/>
  <c r="AI225" i="6"/>
  <c r="AH225" i="6"/>
  <c r="AG225" i="6"/>
  <c r="AM225" i="6" s="1"/>
  <c r="AB225" i="6"/>
  <c r="Z225" i="6"/>
  <c r="Y225" i="6"/>
  <c r="X225" i="6"/>
  <c r="AD225" i="6" s="1"/>
  <c r="V225" i="6"/>
  <c r="T225" i="6"/>
  <c r="S225" i="6"/>
  <c r="R225" i="6"/>
  <c r="Q225" i="6"/>
  <c r="P225" i="6"/>
  <c r="O225" i="6"/>
  <c r="N225" i="6"/>
  <c r="M225" i="6"/>
  <c r="U225" i="6" s="1"/>
  <c r="E225" i="6"/>
  <c r="B225" i="6"/>
  <c r="BK224" i="6"/>
  <c r="BJ224" i="6"/>
  <c r="BC224" i="6"/>
  <c r="BB224" i="6"/>
  <c r="BA224" i="6"/>
  <c r="AZ224" i="6"/>
  <c r="AY224" i="6"/>
  <c r="AX224" i="6"/>
  <c r="AW224" i="6"/>
  <c r="AV224" i="6"/>
  <c r="AU224" i="6"/>
  <c r="AT224" i="6"/>
  <c r="AS224" i="6"/>
  <c r="AR224" i="6"/>
  <c r="AQ224" i="6"/>
  <c r="AP224" i="6"/>
  <c r="AO224" i="6"/>
  <c r="AN224" i="6"/>
  <c r="BD224" i="6" s="1"/>
  <c r="AL224" i="6"/>
  <c r="AK224" i="6"/>
  <c r="AJ224" i="6"/>
  <c r="AI224" i="6"/>
  <c r="AH224" i="6"/>
  <c r="AG224" i="6"/>
  <c r="AM224" i="6" s="1"/>
  <c r="AB224" i="6"/>
  <c r="Z224" i="6"/>
  <c r="Y224" i="6"/>
  <c r="X224" i="6"/>
  <c r="AD224" i="6" s="1"/>
  <c r="V224" i="6"/>
  <c r="T224" i="6"/>
  <c r="S224" i="6"/>
  <c r="R224" i="6"/>
  <c r="Q224" i="6"/>
  <c r="P224" i="6"/>
  <c r="O224" i="6"/>
  <c r="N224" i="6"/>
  <c r="M224" i="6"/>
  <c r="U224" i="6" s="1"/>
  <c r="E224" i="6"/>
  <c r="B224" i="6"/>
  <c r="BK223" i="6"/>
  <c r="BJ223" i="6"/>
  <c r="BC223" i="6"/>
  <c r="BB223" i="6"/>
  <c r="BA223" i="6"/>
  <c r="AZ223" i="6"/>
  <c r="AY223" i="6"/>
  <c r="AX223" i="6"/>
  <c r="AW223" i="6"/>
  <c r="AV223" i="6"/>
  <c r="AU223" i="6"/>
  <c r="AT223" i="6"/>
  <c r="AS223" i="6"/>
  <c r="AR223" i="6"/>
  <c r="AQ223" i="6"/>
  <c r="AP223" i="6"/>
  <c r="AO223" i="6"/>
  <c r="AN223" i="6"/>
  <c r="BD223" i="6" s="1"/>
  <c r="AL223" i="6"/>
  <c r="AK223" i="6"/>
  <c r="AJ223" i="6"/>
  <c r="AI223" i="6"/>
  <c r="AH223" i="6"/>
  <c r="AG223" i="6"/>
  <c r="AM223" i="6" s="1"/>
  <c r="AB223" i="6"/>
  <c r="Z223" i="6"/>
  <c r="Y223" i="6"/>
  <c r="X223" i="6"/>
  <c r="AD223" i="6" s="1"/>
  <c r="V223" i="6"/>
  <c r="T223" i="6"/>
  <c r="S223" i="6"/>
  <c r="R223" i="6"/>
  <c r="Q223" i="6"/>
  <c r="P223" i="6"/>
  <c r="O223" i="6"/>
  <c r="N223" i="6"/>
  <c r="M223" i="6"/>
  <c r="U223" i="6" s="1"/>
  <c r="E223" i="6"/>
  <c r="B223" i="6"/>
  <c r="BK222" i="6"/>
  <c r="BJ222" i="6"/>
  <c r="BC222" i="6"/>
  <c r="BB222" i="6"/>
  <c r="BA222" i="6"/>
  <c r="AZ222" i="6"/>
  <c r="AY222" i="6"/>
  <c r="AX222" i="6"/>
  <c r="AW222" i="6"/>
  <c r="AV222" i="6"/>
  <c r="AU222" i="6"/>
  <c r="AT222" i="6"/>
  <c r="AS222" i="6"/>
  <c r="AR222" i="6"/>
  <c r="AQ222" i="6"/>
  <c r="AP222" i="6"/>
  <c r="AO222" i="6"/>
  <c r="AN222" i="6"/>
  <c r="BD222" i="6" s="1"/>
  <c r="AL222" i="6"/>
  <c r="AK222" i="6"/>
  <c r="AJ222" i="6"/>
  <c r="AI222" i="6"/>
  <c r="AH222" i="6"/>
  <c r="AG222" i="6"/>
  <c r="AM222" i="6" s="1"/>
  <c r="AB222" i="6"/>
  <c r="Z222" i="6"/>
  <c r="Y222" i="6"/>
  <c r="X222" i="6"/>
  <c r="AD222" i="6" s="1"/>
  <c r="V222" i="6"/>
  <c r="T222" i="6"/>
  <c r="S222" i="6"/>
  <c r="R222" i="6"/>
  <c r="Q222" i="6"/>
  <c r="P222" i="6"/>
  <c r="O222" i="6"/>
  <c r="N222" i="6"/>
  <c r="M222" i="6"/>
  <c r="U222" i="6" s="1"/>
  <c r="E222" i="6"/>
  <c r="B222" i="6"/>
  <c r="BK221" i="6"/>
  <c r="BJ221" i="6"/>
  <c r="BC221" i="6"/>
  <c r="BB221" i="6"/>
  <c r="BA221" i="6"/>
  <c r="AZ221" i="6"/>
  <c r="AY221" i="6"/>
  <c r="AX221" i="6"/>
  <c r="AW221" i="6"/>
  <c r="AV221" i="6"/>
  <c r="AU221" i="6"/>
  <c r="AT221" i="6"/>
  <c r="AS221" i="6"/>
  <c r="AR221" i="6"/>
  <c r="AQ221" i="6"/>
  <c r="AP221" i="6"/>
  <c r="AO221" i="6"/>
  <c r="AN221" i="6"/>
  <c r="BD221" i="6" s="1"/>
  <c r="AL221" i="6"/>
  <c r="AK221" i="6"/>
  <c r="AJ221" i="6"/>
  <c r="AI221" i="6"/>
  <c r="AH221" i="6"/>
  <c r="AG221" i="6"/>
  <c r="AM221" i="6" s="1"/>
  <c r="AB221" i="6"/>
  <c r="Z221" i="6"/>
  <c r="Y221" i="6"/>
  <c r="X221" i="6"/>
  <c r="AD221" i="6" s="1"/>
  <c r="V221" i="6"/>
  <c r="T221" i="6"/>
  <c r="S221" i="6"/>
  <c r="R221" i="6"/>
  <c r="Q221" i="6"/>
  <c r="P221" i="6"/>
  <c r="O221" i="6"/>
  <c r="N221" i="6"/>
  <c r="M221" i="6"/>
  <c r="U221" i="6" s="1"/>
  <c r="E221" i="6"/>
  <c r="B221" i="6"/>
  <c r="BK220" i="6"/>
  <c r="BJ220" i="6"/>
  <c r="BC220" i="6"/>
  <c r="BB220" i="6"/>
  <c r="BA220" i="6"/>
  <c r="AZ220" i="6"/>
  <c r="AY220" i="6"/>
  <c r="AX220" i="6"/>
  <c r="AW220" i="6"/>
  <c r="AV220" i="6"/>
  <c r="AU220" i="6"/>
  <c r="AT220" i="6"/>
  <c r="AS220" i="6"/>
  <c r="AR220" i="6"/>
  <c r="AQ220" i="6"/>
  <c r="AP220" i="6"/>
  <c r="AO220" i="6"/>
  <c r="AN220" i="6"/>
  <c r="BD220" i="6" s="1"/>
  <c r="AL220" i="6"/>
  <c r="AK220" i="6"/>
  <c r="AJ220" i="6"/>
  <c r="AI220" i="6"/>
  <c r="AH220" i="6"/>
  <c r="AG220" i="6"/>
  <c r="AM220" i="6" s="1"/>
  <c r="AB220" i="6"/>
  <c r="Z220" i="6"/>
  <c r="Y220" i="6"/>
  <c r="X220" i="6"/>
  <c r="AD220" i="6" s="1"/>
  <c r="V220" i="6"/>
  <c r="T220" i="6"/>
  <c r="S220" i="6"/>
  <c r="R220" i="6"/>
  <c r="Q220" i="6"/>
  <c r="P220" i="6"/>
  <c r="O220" i="6"/>
  <c r="N220" i="6"/>
  <c r="M220" i="6"/>
  <c r="U220" i="6" s="1"/>
  <c r="E220" i="6"/>
  <c r="B220" i="6"/>
  <c r="BK219" i="6"/>
  <c r="BJ219" i="6"/>
  <c r="BC219" i="6"/>
  <c r="BB219" i="6"/>
  <c r="BA219" i="6"/>
  <c r="AZ219" i="6"/>
  <c r="AY219" i="6"/>
  <c r="AX219" i="6"/>
  <c r="AW219" i="6"/>
  <c r="AV219" i="6"/>
  <c r="AU219" i="6"/>
  <c r="AT219" i="6"/>
  <c r="AS219" i="6"/>
  <c r="AR219" i="6"/>
  <c r="AQ219" i="6"/>
  <c r="AP219" i="6"/>
  <c r="AO219" i="6"/>
  <c r="AN219" i="6"/>
  <c r="BD219" i="6" s="1"/>
  <c r="AL219" i="6"/>
  <c r="AK219" i="6"/>
  <c r="AJ219" i="6"/>
  <c r="AI219" i="6"/>
  <c r="AH219" i="6"/>
  <c r="AG219" i="6"/>
  <c r="AM219" i="6" s="1"/>
  <c r="AB219" i="6"/>
  <c r="Z219" i="6"/>
  <c r="Y219" i="6"/>
  <c r="X219" i="6"/>
  <c r="AD219" i="6" s="1"/>
  <c r="V219" i="6"/>
  <c r="T219" i="6"/>
  <c r="S219" i="6"/>
  <c r="R219" i="6"/>
  <c r="Q219" i="6"/>
  <c r="P219" i="6"/>
  <c r="O219" i="6"/>
  <c r="N219" i="6"/>
  <c r="M219" i="6"/>
  <c r="U219" i="6" s="1"/>
  <c r="E219" i="6"/>
  <c r="B219" i="6"/>
  <c r="BK218" i="6"/>
  <c r="BJ218" i="6"/>
  <c r="BC218" i="6"/>
  <c r="BB218" i="6"/>
  <c r="BA218" i="6"/>
  <c r="AZ218" i="6"/>
  <c r="AY218" i="6"/>
  <c r="AX218" i="6"/>
  <c r="AW218" i="6"/>
  <c r="AV218" i="6"/>
  <c r="AU218" i="6"/>
  <c r="AT218" i="6"/>
  <c r="AS218" i="6"/>
  <c r="AR218" i="6"/>
  <c r="AQ218" i="6"/>
  <c r="AP218" i="6"/>
  <c r="AO218" i="6"/>
  <c r="AN218" i="6"/>
  <c r="BD218" i="6" s="1"/>
  <c r="AL218" i="6"/>
  <c r="AK218" i="6"/>
  <c r="AJ218" i="6"/>
  <c r="AI218" i="6"/>
  <c r="AH218" i="6"/>
  <c r="AG218" i="6"/>
  <c r="AM218" i="6" s="1"/>
  <c r="AB218" i="6"/>
  <c r="Z218" i="6"/>
  <c r="Y218" i="6"/>
  <c r="X218" i="6"/>
  <c r="AD218" i="6" s="1"/>
  <c r="V218" i="6"/>
  <c r="T218" i="6"/>
  <c r="S218" i="6"/>
  <c r="R218" i="6"/>
  <c r="Q218" i="6"/>
  <c r="P218" i="6"/>
  <c r="O218" i="6"/>
  <c r="N218" i="6"/>
  <c r="M218" i="6"/>
  <c r="U218" i="6" s="1"/>
  <c r="E218" i="6"/>
  <c r="B218" i="6"/>
  <c r="BK217" i="6"/>
  <c r="BJ217" i="6"/>
  <c r="BC217" i="6"/>
  <c r="BB217" i="6"/>
  <c r="BA217" i="6"/>
  <c r="AZ217" i="6"/>
  <c r="AY217" i="6"/>
  <c r="AX217" i="6"/>
  <c r="AW217" i="6"/>
  <c r="AV217" i="6"/>
  <c r="AU217" i="6"/>
  <c r="AT217" i="6"/>
  <c r="AS217" i="6"/>
  <c r="AR217" i="6"/>
  <c r="AQ217" i="6"/>
  <c r="AP217" i="6"/>
  <c r="AO217" i="6"/>
  <c r="AN217" i="6"/>
  <c r="BD217" i="6" s="1"/>
  <c r="AL217" i="6"/>
  <c r="AK217" i="6"/>
  <c r="AJ217" i="6"/>
  <c r="AI217" i="6"/>
  <c r="AH217" i="6"/>
  <c r="AG217" i="6"/>
  <c r="AM217" i="6" s="1"/>
  <c r="AB217" i="6"/>
  <c r="Z217" i="6"/>
  <c r="Y217" i="6"/>
  <c r="X217" i="6"/>
  <c r="AD217" i="6" s="1"/>
  <c r="V217" i="6"/>
  <c r="T217" i="6"/>
  <c r="S217" i="6"/>
  <c r="R217" i="6"/>
  <c r="Q217" i="6"/>
  <c r="P217" i="6"/>
  <c r="O217" i="6"/>
  <c r="N217" i="6"/>
  <c r="M217" i="6"/>
  <c r="U217" i="6" s="1"/>
  <c r="E217" i="6"/>
  <c r="B217" i="6"/>
  <c r="BK216" i="6"/>
  <c r="BJ216" i="6"/>
  <c r="BC216" i="6"/>
  <c r="BB216" i="6"/>
  <c r="BA216" i="6"/>
  <c r="AZ216" i="6"/>
  <c r="AY216" i="6"/>
  <c r="AX216" i="6"/>
  <c r="AW216" i="6"/>
  <c r="AV216" i="6"/>
  <c r="AU216" i="6"/>
  <c r="AT216" i="6"/>
  <c r="AS216" i="6"/>
  <c r="AR216" i="6"/>
  <c r="AQ216" i="6"/>
  <c r="AP216" i="6"/>
  <c r="AO216" i="6"/>
  <c r="AN216" i="6"/>
  <c r="BD216" i="6" s="1"/>
  <c r="AL216" i="6"/>
  <c r="AK216" i="6"/>
  <c r="AJ216" i="6"/>
  <c r="AI216" i="6"/>
  <c r="AH216" i="6"/>
  <c r="AG216" i="6"/>
  <c r="AM216" i="6" s="1"/>
  <c r="AB216" i="6"/>
  <c r="Z216" i="6"/>
  <c r="Y216" i="6"/>
  <c r="X216" i="6"/>
  <c r="AD216" i="6" s="1"/>
  <c r="V216" i="6"/>
  <c r="T216" i="6"/>
  <c r="S216" i="6"/>
  <c r="R216" i="6"/>
  <c r="Q216" i="6"/>
  <c r="P216" i="6"/>
  <c r="O216" i="6"/>
  <c r="N216" i="6"/>
  <c r="M216" i="6"/>
  <c r="U216" i="6" s="1"/>
  <c r="E216" i="6"/>
  <c r="B216" i="6"/>
  <c r="BK215" i="6"/>
  <c r="BJ215" i="6"/>
  <c r="BC215" i="6"/>
  <c r="BB215" i="6"/>
  <c r="BA215" i="6"/>
  <c r="AZ215" i="6"/>
  <c r="AY215" i="6"/>
  <c r="AX215" i="6"/>
  <c r="AW215" i="6"/>
  <c r="AV215" i="6"/>
  <c r="AU215" i="6"/>
  <c r="AT215" i="6"/>
  <c r="AS215" i="6"/>
  <c r="AR215" i="6"/>
  <c r="AQ215" i="6"/>
  <c r="AP215" i="6"/>
  <c r="AO215" i="6"/>
  <c r="AN215" i="6"/>
  <c r="BD215" i="6" s="1"/>
  <c r="AL215" i="6"/>
  <c r="AK215" i="6"/>
  <c r="AJ215" i="6"/>
  <c r="AI215" i="6"/>
  <c r="AH215" i="6"/>
  <c r="AG215" i="6"/>
  <c r="AM215" i="6" s="1"/>
  <c r="AB215" i="6"/>
  <c r="Z215" i="6"/>
  <c r="Y215" i="6"/>
  <c r="X215" i="6"/>
  <c r="AD215" i="6" s="1"/>
  <c r="V215" i="6"/>
  <c r="T215" i="6"/>
  <c r="S215" i="6"/>
  <c r="R215" i="6"/>
  <c r="Q215" i="6"/>
  <c r="P215" i="6"/>
  <c r="O215" i="6"/>
  <c r="N215" i="6"/>
  <c r="M215" i="6"/>
  <c r="U215" i="6" s="1"/>
  <c r="E215" i="6"/>
  <c r="B215" i="6"/>
  <c r="BK214" i="6"/>
  <c r="BJ214" i="6"/>
  <c r="BC214" i="6"/>
  <c r="BB214" i="6"/>
  <c r="BA214" i="6"/>
  <c r="AZ214" i="6"/>
  <c r="AY214" i="6"/>
  <c r="AX214" i="6"/>
  <c r="AW214" i="6"/>
  <c r="AV214" i="6"/>
  <c r="AU214" i="6"/>
  <c r="AT214" i="6"/>
  <c r="AS214" i="6"/>
  <c r="AR214" i="6"/>
  <c r="AQ214" i="6"/>
  <c r="AP214" i="6"/>
  <c r="AO214" i="6"/>
  <c r="AN214" i="6"/>
  <c r="BD214" i="6" s="1"/>
  <c r="AL214" i="6"/>
  <c r="AK214" i="6"/>
  <c r="AJ214" i="6"/>
  <c r="AI214" i="6"/>
  <c r="AH214" i="6"/>
  <c r="AG214" i="6"/>
  <c r="AM214" i="6" s="1"/>
  <c r="AB214" i="6"/>
  <c r="Z214" i="6"/>
  <c r="Y214" i="6"/>
  <c r="X214" i="6"/>
  <c r="AD214" i="6" s="1"/>
  <c r="V214" i="6"/>
  <c r="T214" i="6"/>
  <c r="S214" i="6"/>
  <c r="R214" i="6"/>
  <c r="Q214" i="6"/>
  <c r="P214" i="6"/>
  <c r="O214" i="6"/>
  <c r="N214" i="6"/>
  <c r="M214" i="6"/>
  <c r="U214" i="6" s="1"/>
  <c r="E214" i="6"/>
  <c r="B214" i="6"/>
  <c r="BK213" i="6"/>
  <c r="BJ213" i="6"/>
  <c r="BC213" i="6"/>
  <c r="BB213" i="6"/>
  <c r="BA213" i="6"/>
  <c r="AZ213" i="6"/>
  <c r="AY213" i="6"/>
  <c r="AX213" i="6"/>
  <c r="AW213" i="6"/>
  <c r="AV213" i="6"/>
  <c r="AU213" i="6"/>
  <c r="AT213" i="6"/>
  <c r="AS213" i="6"/>
  <c r="AR213" i="6"/>
  <c r="AQ213" i="6"/>
  <c r="AP213" i="6"/>
  <c r="AO213" i="6"/>
  <c r="AN213" i="6"/>
  <c r="BD213" i="6" s="1"/>
  <c r="AL213" i="6"/>
  <c r="AK213" i="6"/>
  <c r="AJ213" i="6"/>
  <c r="AI213" i="6"/>
  <c r="AH213" i="6"/>
  <c r="AG213" i="6"/>
  <c r="AM213" i="6" s="1"/>
  <c r="AB213" i="6"/>
  <c r="Z213" i="6"/>
  <c r="Y213" i="6"/>
  <c r="X213" i="6"/>
  <c r="AD213" i="6" s="1"/>
  <c r="V213" i="6"/>
  <c r="T213" i="6"/>
  <c r="S213" i="6"/>
  <c r="R213" i="6"/>
  <c r="Q213" i="6"/>
  <c r="P213" i="6"/>
  <c r="O213" i="6"/>
  <c r="N213" i="6"/>
  <c r="M213" i="6"/>
  <c r="U213" i="6" s="1"/>
  <c r="E213" i="6"/>
  <c r="B213" i="6"/>
  <c r="BK212" i="6"/>
  <c r="BJ212" i="6"/>
  <c r="BC212" i="6"/>
  <c r="BB212" i="6"/>
  <c r="BA212" i="6"/>
  <c r="AZ212" i="6"/>
  <c r="AY212" i="6"/>
  <c r="AX212" i="6"/>
  <c r="AW212" i="6"/>
  <c r="AV212" i="6"/>
  <c r="AU212" i="6"/>
  <c r="AT212" i="6"/>
  <c r="AS212" i="6"/>
  <c r="AR212" i="6"/>
  <c r="AQ212" i="6"/>
  <c r="AP212" i="6"/>
  <c r="AO212" i="6"/>
  <c r="AN212" i="6"/>
  <c r="BD212" i="6" s="1"/>
  <c r="AL212" i="6"/>
  <c r="AK212" i="6"/>
  <c r="AJ212" i="6"/>
  <c r="AI212" i="6"/>
  <c r="AH212" i="6"/>
  <c r="AG212" i="6"/>
  <c r="AM212" i="6" s="1"/>
  <c r="AB212" i="6"/>
  <c r="Z212" i="6"/>
  <c r="Y212" i="6"/>
  <c r="X212" i="6"/>
  <c r="AD212" i="6" s="1"/>
  <c r="V212" i="6"/>
  <c r="T212" i="6"/>
  <c r="S212" i="6"/>
  <c r="R212" i="6"/>
  <c r="Q212" i="6"/>
  <c r="P212" i="6"/>
  <c r="O212" i="6"/>
  <c r="N212" i="6"/>
  <c r="M212" i="6"/>
  <c r="U212" i="6" s="1"/>
  <c r="E212" i="6"/>
  <c r="B212" i="6"/>
  <c r="BK211" i="6"/>
  <c r="BJ211" i="6"/>
  <c r="BC211" i="6"/>
  <c r="BB211" i="6"/>
  <c r="BA211" i="6"/>
  <c r="AZ211" i="6"/>
  <c r="AY211" i="6"/>
  <c r="AX211" i="6"/>
  <c r="AW211" i="6"/>
  <c r="AV211" i="6"/>
  <c r="AU211" i="6"/>
  <c r="AT211" i="6"/>
  <c r="AS211" i="6"/>
  <c r="AR211" i="6"/>
  <c r="AQ211" i="6"/>
  <c r="AP211" i="6"/>
  <c r="AO211" i="6"/>
  <c r="AN211" i="6"/>
  <c r="BD211" i="6" s="1"/>
  <c r="AL211" i="6"/>
  <c r="AK211" i="6"/>
  <c r="AJ211" i="6"/>
  <c r="AI211" i="6"/>
  <c r="AH211" i="6"/>
  <c r="AG211" i="6"/>
  <c r="AM211" i="6" s="1"/>
  <c r="AB211" i="6"/>
  <c r="Z211" i="6"/>
  <c r="Y211" i="6"/>
  <c r="X211" i="6"/>
  <c r="AD211" i="6" s="1"/>
  <c r="V211" i="6"/>
  <c r="T211" i="6"/>
  <c r="S211" i="6"/>
  <c r="R211" i="6"/>
  <c r="Q211" i="6"/>
  <c r="P211" i="6"/>
  <c r="O211" i="6"/>
  <c r="N211" i="6"/>
  <c r="M211" i="6"/>
  <c r="U211" i="6" s="1"/>
  <c r="E211" i="6"/>
  <c r="B211" i="6"/>
  <c r="BK210" i="6"/>
  <c r="BJ210" i="6"/>
  <c r="BC210" i="6"/>
  <c r="BB210" i="6"/>
  <c r="BA210" i="6"/>
  <c r="AZ210" i="6"/>
  <c r="AY210" i="6"/>
  <c r="AX210" i="6"/>
  <c r="AW210" i="6"/>
  <c r="AV210" i="6"/>
  <c r="AU210" i="6"/>
  <c r="AT210" i="6"/>
  <c r="AS210" i="6"/>
  <c r="AR210" i="6"/>
  <c r="AQ210" i="6"/>
  <c r="AP210" i="6"/>
  <c r="AO210" i="6"/>
  <c r="AN210" i="6"/>
  <c r="BD210" i="6" s="1"/>
  <c r="AL210" i="6"/>
  <c r="AK210" i="6"/>
  <c r="AJ210" i="6"/>
  <c r="AI210" i="6"/>
  <c r="AH210" i="6"/>
  <c r="AG210" i="6"/>
  <c r="AM210" i="6" s="1"/>
  <c r="AB210" i="6"/>
  <c r="Z210" i="6"/>
  <c r="Y210" i="6"/>
  <c r="X210" i="6"/>
  <c r="AD210" i="6" s="1"/>
  <c r="V210" i="6"/>
  <c r="T210" i="6"/>
  <c r="S210" i="6"/>
  <c r="R210" i="6"/>
  <c r="Q210" i="6"/>
  <c r="P210" i="6"/>
  <c r="O210" i="6"/>
  <c r="N210" i="6"/>
  <c r="M210" i="6"/>
  <c r="U210" i="6" s="1"/>
  <c r="E210" i="6"/>
  <c r="B210" i="6"/>
  <c r="BK209" i="6"/>
  <c r="BJ209" i="6"/>
  <c r="BC209" i="6"/>
  <c r="BB209" i="6"/>
  <c r="BA209" i="6"/>
  <c r="AZ209" i="6"/>
  <c r="AY209" i="6"/>
  <c r="AX209" i="6"/>
  <c r="AW209" i="6"/>
  <c r="AV209" i="6"/>
  <c r="AU209" i="6"/>
  <c r="AT209" i="6"/>
  <c r="AS209" i="6"/>
  <c r="AR209" i="6"/>
  <c r="AQ209" i="6"/>
  <c r="AP209" i="6"/>
  <c r="AO209" i="6"/>
  <c r="AN209" i="6"/>
  <c r="BD209" i="6" s="1"/>
  <c r="AL209" i="6"/>
  <c r="AK209" i="6"/>
  <c r="AJ209" i="6"/>
  <c r="AI209" i="6"/>
  <c r="AH209" i="6"/>
  <c r="AG209" i="6"/>
  <c r="AM209" i="6" s="1"/>
  <c r="AB209" i="6"/>
  <c r="Z209" i="6"/>
  <c r="Y209" i="6"/>
  <c r="X209" i="6"/>
  <c r="AD209" i="6" s="1"/>
  <c r="V209" i="6"/>
  <c r="T209" i="6"/>
  <c r="S209" i="6"/>
  <c r="R209" i="6"/>
  <c r="Q209" i="6"/>
  <c r="P209" i="6"/>
  <c r="O209" i="6"/>
  <c r="N209" i="6"/>
  <c r="M209" i="6"/>
  <c r="U209" i="6" s="1"/>
  <c r="E209" i="6"/>
  <c r="B209" i="6"/>
  <c r="BK208" i="6"/>
  <c r="BJ208" i="6"/>
  <c r="BC208" i="6"/>
  <c r="BB208" i="6"/>
  <c r="BA208" i="6"/>
  <c r="AZ208" i="6"/>
  <c r="AY208" i="6"/>
  <c r="AX208" i="6"/>
  <c r="AW208" i="6"/>
  <c r="AV208" i="6"/>
  <c r="AU208" i="6"/>
  <c r="AT208" i="6"/>
  <c r="AS208" i="6"/>
  <c r="AR208" i="6"/>
  <c r="AQ208" i="6"/>
  <c r="AP208" i="6"/>
  <c r="AO208" i="6"/>
  <c r="AN208" i="6"/>
  <c r="BD208" i="6" s="1"/>
  <c r="AL208" i="6"/>
  <c r="AK208" i="6"/>
  <c r="AJ208" i="6"/>
  <c r="AI208" i="6"/>
  <c r="AH208" i="6"/>
  <c r="AG208" i="6"/>
  <c r="AM208" i="6" s="1"/>
  <c r="AB208" i="6"/>
  <c r="Z208" i="6"/>
  <c r="Y208" i="6"/>
  <c r="X208" i="6"/>
  <c r="AD208" i="6" s="1"/>
  <c r="V208" i="6"/>
  <c r="T208" i="6"/>
  <c r="S208" i="6"/>
  <c r="R208" i="6"/>
  <c r="Q208" i="6"/>
  <c r="P208" i="6"/>
  <c r="O208" i="6"/>
  <c r="N208" i="6"/>
  <c r="M208" i="6"/>
  <c r="U208" i="6" s="1"/>
  <c r="E208" i="6"/>
  <c r="B208" i="6"/>
  <c r="BK207" i="6"/>
  <c r="BJ207" i="6"/>
  <c r="BC207" i="6"/>
  <c r="BB207" i="6"/>
  <c r="BA207" i="6"/>
  <c r="AZ207" i="6"/>
  <c r="AY207" i="6"/>
  <c r="AX207" i="6"/>
  <c r="AW207" i="6"/>
  <c r="AV207" i="6"/>
  <c r="AU207" i="6"/>
  <c r="AT207" i="6"/>
  <c r="AS207" i="6"/>
  <c r="AR207" i="6"/>
  <c r="AQ207" i="6"/>
  <c r="AP207" i="6"/>
  <c r="AO207" i="6"/>
  <c r="AN207" i="6"/>
  <c r="BD207" i="6" s="1"/>
  <c r="AL207" i="6"/>
  <c r="AK207" i="6"/>
  <c r="AJ207" i="6"/>
  <c r="AI207" i="6"/>
  <c r="AH207" i="6"/>
  <c r="AG207" i="6"/>
  <c r="AM207" i="6" s="1"/>
  <c r="AB207" i="6"/>
  <c r="Z207" i="6"/>
  <c r="Y207" i="6"/>
  <c r="X207" i="6"/>
  <c r="AD207" i="6" s="1"/>
  <c r="V207" i="6"/>
  <c r="T207" i="6"/>
  <c r="S207" i="6"/>
  <c r="R207" i="6"/>
  <c r="Q207" i="6"/>
  <c r="P207" i="6"/>
  <c r="O207" i="6"/>
  <c r="N207" i="6"/>
  <c r="M207" i="6"/>
  <c r="U207" i="6" s="1"/>
  <c r="E207" i="6"/>
  <c r="B207" i="6"/>
  <c r="BK206" i="6"/>
  <c r="BJ206" i="6"/>
  <c r="BC206" i="6"/>
  <c r="BB206" i="6"/>
  <c r="BA206" i="6"/>
  <c r="AZ206" i="6"/>
  <c r="AY206" i="6"/>
  <c r="AX206" i="6"/>
  <c r="AW206" i="6"/>
  <c r="AV206" i="6"/>
  <c r="AU206" i="6"/>
  <c r="AT206" i="6"/>
  <c r="AS206" i="6"/>
  <c r="AR206" i="6"/>
  <c r="AQ206" i="6"/>
  <c r="AP206" i="6"/>
  <c r="AO206" i="6"/>
  <c r="AN206" i="6"/>
  <c r="BD206" i="6" s="1"/>
  <c r="AL206" i="6"/>
  <c r="AK206" i="6"/>
  <c r="AJ206" i="6"/>
  <c r="AI206" i="6"/>
  <c r="AH206" i="6"/>
  <c r="AG206" i="6"/>
  <c r="AM206" i="6" s="1"/>
  <c r="AB206" i="6"/>
  <c r="Z206" i="6"/>
  <c r="Y206" i="6"/>
  <c r="X206" i="6"/>
  <c r="AD206" i="6" s="1"/>
  <c r="V206" i="6"/>
  <c r="T206" i="6"/>
  <c r="S206" i="6"/>
  <c r="R206" i="6"/>
  <c r="Q206" i="6"/>
  <c r="P206" i="6"/>
  <c r="O206" i="6"/>
  <c r="N206" i="6"/>
  <c r="M206" i="6"/>
  <c r="U206" i="6" s="1"/>
  <c r="E206" i="6"/>
  <c r="B206" i="6"/>
  <c r="BK205" i="6"/>
  <c r="BJ205" i="6"/>
  <c r="BC205" i="6"/>
  <c r="BB205" i="6"/>
  <c r="BA205" i="6"/>
  <c r="AZ205" i="6"/>
  <c r="AY205" i="6"/>
  <c r="AX205" i="6"/>
  <c r="AW205" i="6"/>
  <c r="AV205" i="6"/>
  <c r="AU205" i="6"/>
  <c r="AT205" i="6"/>
  <c r="AS205" i="6"/>
  <c r="AR205" i="6"/>
  <c r="AQ205" i="6"/>
  <c r="AP205" i="6"/>
  <c r="AO205" i="6"/>
  <c r="AN205" i="6"/>
  <c r="BD205" i="6" s="1"/>
  <c r="AL205" i="6"/>
  <c r="AK205" i="6"/>
  <c r="AJ205" i="6"/>
  <c r="AI205" i="6"/>
  <c r="AH205" i="6"/>
  <c r="AG205" i="6"/>
  <c r="AM205" i="6" s="1"/>
  <c r="AB205" i="6"/>
  <c r="Z205" i="6"/>
  <c r="Y205" i="6"/>
  <c r="X205" i="6"/>
  <c r="AD205" i="6" s="1"/>
  <c r="V205" i="6"/>
  <c r="T205" i="6"/>
  <c r="S205" i="6"/>
  <c r="R205" i="6"/>
  <c r="Q205" i="6"/>
  <c r="P205" i="6"/>
  <c r="O205" i="6"/>
  <c r="N205" i="6"/>
  <c r="M205" i="6"/>
  <c r="U205" i="6" s="1"/>
  <c r="E205" i="6"/>
  <c r="B205" i="6"/>
  <c r="BK204" i="6"/>
  <c r="BJ204" i="6"/>
  <c r="BC204" i="6"/>
  <c r="BB204" i="6"/>
  <c r="BA204" i="6"/>
  <c r="AZ204" i="6"/>
  <c r="AY204" i="6"/>
  <c r="AX204" i="6"/>
  <c r="AW204" i="6"/>
  <c r="AV204" i="6"/>
  <c r="AU204" i="6"/>
  <c r="AT204" i="6"/>
  <c r="AS204" i="6"/>
  <c r="AR204" i="6"/>
  <c r="AQ204" i="6"/>
  <c r="AP204" i="6"/>
  <c r="AO204" i="6"/>
  <c r="AN204" i="6"/>
  <c r="BD204" i="6" s="1"/>
  <c r="AL204" i="6"/>
  <c r="AK204" i="6"/>
  <c r="AJ204" i="6"/>
  <c r="AI204" i="6"/>
  <c r="AH204" i="6"/>
  <c r="AG204" i="6"/>
  <c r="AM204" i="6" s="1"/>
  <c r="AB204" i="6"/>
  <c r="Z204" i="6"/>
  <c r="Y204" i="6"/>
  <c r="X204" i="6"/>
  <c r="AD204" i="6" s="1"/>
  <c r="V204" i="6"/>
  <c r="T204" i="6"/>
  <c r="S204" i="6"/>
  <c r="R204" i="6"/>
  <c r="Q204" i="6"/>
  <c r="P204" i="6"/>
  <c r="O204" i="6"/>
  <c r="N204" i="6"/>
  <c r="M204" i="6"/>
  <c r="U204" i="6" s="1"/>
  <c r="E204" i="6"/>
  <c r="B204" i="6"/>
  <c r="BK203" i="6"/>
  <c r="BJ203" i="6"/>
  <c r="BC203" i="6"/>
  <c r="BB203" i="6"/>
  <c r="BA203" i="6"/>
  <c r="AZ203" i="6"/>
  <c r="AY203" i="6"/>
  <c r="AX203" i="6"/>
  <c r="AW203" i="6"/>
  <c r="AV203" i="6"/>
  <c r="AU203" i="6"/>
  <c r="AT203" i="6"/>
  <c r="AS203" i="6"/>
  <c r="AR203" i="6"/>
  <c r="AQ203" i="6"/>
  <c r="AP203" i="6"/>
  <c r="AO203" i="6"/>
  <c r="AN203" i="6"/>
  <c r="BD203" i="6" s="1"/>
  <c r="AL203" i="6"/>
  <c r="AK203" i="6"/>
  <c r="AJ203" i="6"/>
  <c r="AI203" i="6"/>
  <c r="AH203" i="6"/>
  <c r="AG203" i="6"/>
  <c r="AM203" i="6" s="1"/>
  <c r="AB203" i="6"/>
  <c r="Z203" i="6"/>
  <c r="Y203" i="6"/>
  <c r="X203" i="6"/>
  <c r="AD203" i="6" s="1"/>
  <c r="V203" i="6"/>
  <c r="T203" i="6"/>
  <c r="S203" i="6"/>
  <c r="R203" i="6"/>
  <c r="Q203" i="6"/>
  <c r="P203" i="6"/>
  <c r="O203" i="6"/>
  <c r="N203" i="6"/>
  <c r="M203" i="6"/>
  <c r="U203" i="6" s="1"/>
  <c r="E203" i="6"/>
  <c r="B203" i="6"/>
  <c r="BK202" i="6"/>
  <c r="BJ202" i="6"/>
  <c r="BC202" i="6"/>
  <c r="BB202" i="6"/>
  <c r="BA202" i="6"/>
  <c r="AZ202" i="6"/>
  <c r="AY202" i="6"/>
  <c r="AX202" i="6"/>
  <c r="AW202" i="6"/>
  <c r="AV202" i="6"/>
  <c r="AU202" i="6"/>
  <c r="AT202" i="6"/>
  <c r="AS202" i="6"/>
  <c r="AR202" i="6"/>
  <c r="AQ202" i="6"/>
  <c r="AP202" i="6"/>
  <c r="AO202" i="6"/>
  <c r="AN202" i="6"/>
  <c r="BD202" i="6" s="1"/>
  <c r="AL202" i="6"/>
  <c r="AK202" i="6"/>
  <c r="AJ202" i="6"/>
  <c r="AI202" i="6"/>
  <c r="AH202" i="6"/>
  <c r="AG202" i="6"/>
  <c r="AM202" i="6" s="1"/>
  <c r="AB202" i="6"/>
  <c r="Z202" i="6"/>
  <c r="Y202" i="6"/>
  <c r="X202" i="6"/>
  <c r="AD202" i="6" s="1"/>
  <c r="V202" i="6"/>
  <c r="T202" i="6"/>
  <c r="S202" i="6"/>
  <c r="R202" i="6"/>
  <c r="Q202" i="6"/>
  <c r="P202" i="6"/>
  <c r="O202" i="6"/>
  <c r="N202" i="6"/>
  <c r="M202" i="6"/>
  <c r="U202" i="6" s="1"/>
  <c r="E202" i="6"/>
  <c r="B202" i="6"/>
  <c r="BK201" i="6"/>
  <c r="BJ201" i="6"/>
  <c r="BC201" i="6"/>
  <c r="BB201" i="6"/>
  <c r="BA201" i="6"/>
  <c r="AZ201" i="6"/>
  <c r="AY201" i="6"/>
  <c r="AX201" i="6"/>
  <c r="AW201" i="6"/>
  <c r="AV201" i="6"/>
  <c r="AU201" i="6"/>
  <c r="AT201" i="6"/>
  <c r="AS201" i="6"/>
  <c r="AR201" i="6"/>
  <c r="AQ201" i="6"/>
  <c r="AP201" i="6"/>
  <c r="AO201" i="6"/>
  <c r="AN201" i="6"/>
  <c r="BD201" i="6" s="1"/>
  <c r="AL201" i="6"/>
  <c r="AK201" i="6"/>
  <c r="AJ201" i="6"/>
  <c r="AI201" i="6"/>
  <c r="AH201" i="6"/>
  <c r="AG201" i="6"/>
  <c r="AM201" i="6" s="1"/>
  <c r="AB201" i="6"/>
  <c r="Z201" i="6"/>
  <c r="Y201" i="6"/>
  <c r="X201" i="6"/>
  <c r="AD201" i="6" s="1"/>
  <c r="V201" i="6"/>
  <c r="T201" i="6"/>
  <c r="S201" i="6"/>
  <c r="R201" i="6"/>
  <c r="Q201" i="6"/>
  <c r="P201" i="6"/>
  <c r="O201" i="6"/>
  <c r="N201" i="6"/>
  <c r="M201" i="6"/>
  <c r="U201" i="6" s="1"/>
  <c r="E201" i="6"/>
  <c r="B201" i="6"/>
  <c r="BK200" i="6"/>
  <c r="BJ200" i="6"/>
  <c r="BC200" i="6"/>
  <c r="BB200" i="6"/>
  <c r="BA200" i="6"/>
  <c r="AZ200" i="6"/>
  <c r="AY200" i="6"/>
  <c r="AX200" i="6"/>
  <c r="AW200" i="6"/>
  <c r="AV200" i="6"/>
  <c r="AU200" i="6"/>
  <c r="AT200" i="6"/>
  <c r="AS200" i="6"/>
  <c r="AR200" i="6"/>
  <c r="AQ200" i="6"/>
  <c r="AP200" i="6"/>
  <c r="AO200" i="6"/>
  <c r="AN200" i="6"/>
  <c r="BD200" i="6" s="1"/>
  <c r="AL200" i="6"/>
  <c r="AK200" i="6"/>
  <c r="AJ200" i="6"/>
  <c r="AI200" i="6"/>
  <c r="AH200" i="6"/>
  <c r="AG200" i="6"/>
  <c r="AM200" i="6" s="1"/>
  <c r="AB200" i="6"/>
  <c r="Z200" i="6"/>
  <c r="Y200" i="6"/>
  <c r="X200" i="6"/>
  <c r="AD200" i="6" s="1"/>
  <c r="V200" i="6"/>
  <c r="T200" i="6"/>
  <c r="S200" i="6"/>
  <c r="R200" i="6"/>
  <c r="Q200" i="6"/>
  <c r="P200" i="6"/>
  <c r="O200" i="6"/>
  <c r="N200" i="6"/>
  <c r="M200" i="6"/>
  <c r="U200" i="6" s="1"/>
  <c r="E200" i="6"/>
  <c r="B200" i="6"/>
  <c r="BK199" i="6"/>
  <c r="BJ199" i="6"/>
  <c r="BC199" i="6"/>
  <c r="BB199" i="6"/>
  <c r="BA199" i="6"/>
  <c r="AZ199" i="6"/>
  <c r="AY199" i="6"/>
  <c r="AX199" i="6"/>
  <c r="AW199" i="6"/>
  <c r="AV199" i="6"/>
  <c r="AU199" i="6"/>
  <c r="AT199" i="6"/>
  <c r="AS199" i="6"/>
  <c r="AR199" i="6"/>
  <c r="AQ199" i="6"/>
  <c r="AP199" i="6"/>
  <c r="AO199" i="6"/>
  <c r="AN199" i="6"/>
  <c r="BD199" i="6" s="1"/>
  <c r="AL199" i="6"/>
  <c r="AK199" i="6"/>
  <c r="AJ199" i="6"/>
  <c r="AI199" i="6"/>
  <c r="AH199" i="6"/>
  <c r="AG199" i="6"/>
  <c r="AM199" i="6" s="1"/>
  <c r="AB199" i="6"/>
  <c r="Z199" i="6"/>
  <c r="Y199" i="6"/>
  <c r="X199" i="6"/>
  <c r="AD199" i="6" s="1"/>
  <c r="V199" i="6"/>
  <c r="T199" i="6"/>
  <c r="S199" i="6"/>
  <c r="R199" i="6"/>
  <c r="Q199" i="6"/>
  <c r="P199" i="6"/>
  <c r="O199" i="6"/>
  <c r="N199" i="6"/>
  <c r="M199" i="6"/>
  <c r="U199" i="6" s="1"/>
  <c r="E199" i="6"/>
  <c r="B199" i="6"/>
  <c r="BK198" i="6"/>
  <c r="BJ198" i="6"/>
  <c r="BC198" i="6"/>
  <c r="BB198" i="6"/>
  <c r="BA198" i="6"/>
  <c r="AZ198" i="6"/>
  <c r="AY198" i="6"/>
  <c r="AX198" i="6"/>
  <c r="AW198" i="6"/>
  <c r="AV198" i="6"/>
  <c r="AU198" i="6"/>
  <c r="AT198" i="6"/>
  <c r="AS198" i="6"/>
  <c r="AR198" i="6"/>
  <c r="AQ198" i="6"/>
  <c r="AP198" i="6"/>
  <c r="AO198" i="6"/>
  <c r="AN198" i="6"/>
  <c r="BD198" i="6" s="1"/>
  <c r="AL198" i="6"/>
  <c r="AK198" i="6"/>
  <c r="AJ198" i="6"/>
  <c r="AI198" i="6"/>
  <c r="AH198" i="6"/>
  <c r="AG198" i="6"/>
  <c r="AM198" i="6" s="1"/>
  <c r="AB198" i="6"/>
  <c r="Z198" i="6"/>
  <c r="Y198" i="6"/>
  <c r="X198" i="6"/>
  <c r="AD198" i="6" s="1"/>
  <c r="V198" i="6"/>
  <c r="T198" i="6"/>
  <c r="S198" i="6"/>
  <c r="R198" i="6"/>
  <c r="Q198" i="6"/>
  <c r="P198" i="6"/>
  <c r="O198" i="6"/>
  <c r="N198" i="6"/>
  <c r="M198" i="6"/>
  <c r="U198" i="6" s="1"/>
  <c r="E198" i="6"/>
  <c r="B198" i="6"/>
  <c r="BK197" i="6"/>
  <c r="BJ197" i="6"/>
  <c r="BC197" i="6"/>
  <c r="BB197" i="6"/>
  <c r="BA197" i="6"/>
  <c r="AZ197" i="6"/>
  <c r="AY197" i="6"/>
  <c r="AX197" i="6"/>
  <c r="AW197" i="6"/>
  <c r="AV197" i="6"/>
  <c r="AU197" i="6"/>
  <c r="AT197" i="6"/>
  <c r="AS197" i="6"/>
  <c r="AR197" i="6"/>
  <c r="AQ197" i="6"/>
  <c r="AP197" i="6"/>
  <c r="AO197" i="6"/>
  <c r="AN197" i="6"/>
  <c r="BD197" i="6" s="1"/>
  <c r="AL197" i="6"/>
  <c r="AK197" i="6"/>
  <c r="AJ197" i="6"/>
  <c r="AI197" i="6"/>
  <c r="AH197" i="6"/>
  <c r="AG197" i="6"/>
  <c r="AM197" i="6" s="1"/>
  <c r="AB197" i="6"/>
  <c r="Z197" i="6"/>
  <c r="Y197" i="6"/>
  <c r="X197" i="6"/>
  <c r="AD197" i="6" s="1"/>
  <c r="V197" i="6"/>
  <c r="T197" i="6"/>
  <c r="S197" i="6"/>
  <c r="R197" i="6"/>
  <c r="Q197" i="6"/>
  <c r="P197" i="6"/>
  <c r="O197" i="6"/>
  <c r="N197" i="6"/>
  <c r="M197" i="6"/>
  <c r="U197" i="6" s="1"/>
  <c r="E197" i="6"/>
  <c r="B197" i="6"/>
  <c r="BK196" i="6"/>
  <c r="BJ196" i="6"/>
  <c r="BC196" i="6"/>
  <c r="BB196" i="6"/>
  <c r="BA196" i="6"/>
  <c r="AZ196" i="6"/>
  <c r="AY196" i="6"/>
  <c r="AX196" i="6"/>
  <c r="AW196" i="6"/>
  <c r="AV196" i="6"/>
  <c r="AU196" i="6"/>
  <c r="AT196" i="6"/>
  <c r="AS196" i="6"/>
  <c r="AR196" i="6"/>
  <c r="AQ196" i="6"/>
  <c r="AP196" i="6"/>
  <c r="AO196" i="6"/>
  <c r="AN196" i="6"/>
  <c r="BD196" i="6" s="1"/>
  <c r="AL196" i="6"/>
  <c r="AK196" i="6"/>
  <c r="AJ196" i="6"/>
  <c r="AI196" i="6"/>
  <c r="AH196" i="6"/>
  <c r="AG196" i="6"/>
  <c r="AM196" i="6" s="1"/>
  <c r="AB196" i="6"/>
  <c r="Z196" i="6"/>
  <c r="Y196" i="6"/>
  <c r="X196" i="6"/>
  <c r="AD196" i="6" s="1"/>
  <c r="V196" i="6"/>
  <c r="T196" i="6"/>
  <c r="S196" i="6"/>
  <c r="R196" i="6"/>
  <c r="Q196" i="6"/>
  <c r="P196" i="6"/>
  <c r="O196" i="6"/>
  <c r="N196" i="6"/>
  <c r="M196" i="6"/>
  <c r="U196" i="6" s="1"/>
  <c r="E196" i="6"/>
  <c r="B196" i="6"/>
  <c r="BK195" i="6"/>
  <c r="BJ195" i="6"/>
  <c r="BC195" i="6"/>
  <c r="BB195" i="6"/>
  <c r="BA195" i="6"/>
  <c r="AZ195" i="6"/>
  <c r="AY195" i="6"/>
  <c r="AX195" i="6"/>
  <c r="AW195" i="6"/>
  <c r="AV195" i="6"/>
  <c r="AU195" i="6"/>
  <c r="AT195" i="6"/>
  <c r="AS195" i="6"/>
  <c r="AR195" i="6"/>
  <c r="AQ195" i="6"/>
  <c r="AP195" i="6"/>
  <c r="AO195" i="6"/>
  <c r="AN195" i="6"/>
  <c r="BD195" i="6" s="1"/>
  <c r="AL195" i="6"/>
  <c r="AK195" i="6"/>
  <c r="AJ195" i="6"/>
  <c r="AI195" i="6"/>
  <c r="AH195" i="6"/>
  <c r="AG195" i="6"/>
  <c r="AM195" i="6" s="1"/>
  <c r="AB195" i="6"/>
  <c r="Z195" i="6"/>
  <c r="Y195" i="6"/>
  <c r="X195" i="6"/>
  <c r="AD195" i="6" s="1"/>
  <c r="V195" i="6"/>
  <c r="T195" i="6"/>
  <c r="S195" i="6"/>
  <c r="R195" i="6"/>
  <c r="Q195" i="6"/>
  <c r="P195" i="6"/>
  <c r="O195" i="6"/>
  <c r="N195" i="6"/>
  <c r="M195" i="6"/>
  <c r="U195" i="6" s="1"/>
  <c r="E195" i="6"/>
  <c r="B195" i="6"/>
  <c r="BK194" i="6"/>
  <c r="BJ194" i="6"/>
  <c r="BC194" i="6"/>
  <c r="BB194" i="6"/>
  <c r="BA194" i="6"/>
  <c r="AZ194" i="6"/>
  <c r="AY194" i="6"/>
  <c r="AX194" i="6"/>
  <c r="AW194" i="6"/>
  <c r="AV194" i="6"/>
  <c r="AU194" i="6"/>
  <c r="AT194" i="6"/>
  <c r="AS194" i="6"/>
  <c r="AR194" i="6"/>
  <c r="AQ194" i="6"/>
  <c r="AP194" i="6"/>
  <c r="AO194" i="6"/>
  <c r="AN194" i="6"/>
  <c r="BD194" i="6" s="1"/>
  <c r="AL194" i="6"/>
  <c r="AK194" i="6"/>
  <c r="AJ194" i="6"/>
  <c r="AI194" i="6"/>
  <c r="AH194" i="6"/>
  <c r="AG194" i="6"/>
  <c r="AM194" i="6" s="1"/>
  <c r="AB194" i="6"/>
  <c r="Z194" i="6"/>
  <c r="Y194" i="6"/>
  <c r="X194" i="6"/>
  <c r="AD194" i="6" s="1"/>
  <c r="V194" i="6"/>
  <c r="T194" i="6"/>
  <c r="S194" i="6"/>
  <c r="R194" i="6"/>
  <c r="Q194" i="6"/>
  <c r="P194" i="6"/>
  <c r="O194" i="6"/>
  <c r="N194" i="6"/>
  <c r="M194" i="6"/>
  <c r="U194" i="6" s="1"/>
  <c r="E194" i="6"/>
  <c r="B194" i="6"/>
  <c r="BK193" i="6"/>
  <c r="BJ193" i="6"/>
  <c r="BC193" i="6"/>
  <c r="BB193" i="6"/>
  <c r="BA193" i="6"/>
  <c r="AZ193" i="6"/>
  <c r="AY193" i="6"/>
  <c r="AX193" i="6"/>
  <c r="AW193" i="6"/>
  <c r="AV193" i="6"/>
  <c r="AU193" i="6"/>
  <c r="AT193" i="6"/>
  <c r="AS193" i="6"/>
  <c r="AR193" i="6"/>
  <c r="AQ193" i="6"/>
  <c r="AP193" i="6"/>
  <c r="AO193" i="6"/>
  <c r="AN193" i="6"/>
  <c r="BD193" i="6" s="1"/>
  <c r="AL193" i="6"/>
  <c r="AK193" i="6"/>
  <c r="AJ193" i="6"/>
  <c r="AI193" i="6"/>
  <c r="AH193" i="6"/>
  <c r="AG193" i="6"/>
  <c r="AM193" i="6" s="1"/>
  <c r="AB193" i="6"/>
  <c r="Z193" i="6"/>
  <c r="Y193" i="6"/>
  <c r="X193" i="6"/>
  <c r="AD193" i="6" s="1"/>
  <c r="V193" i="6"/>
  <c r="T193" i="6"/>
  <c r="S193" i="6"/>
  <c r="R193" i="6"/>
  <c r="Q193" i="6"/>
  <c r="P193" i="6"/>
  <c r="O193" i="6"/>
  <c r="N193" i="6"/>
  <c r="M193" i="6"/>
  <c r="U193" i="6" s="1"/>
  <c r="E193" i="6"/>
  <c r="B193" i="6"/>
  <c r="BK192" i="6"/>
  <c r="BJ192" i="6"/>
  <c r="BC192" i="6"/>
  <c r="BB192" i="6"/>
  <c r="BA192" i="6"/>
  <c r="AZ192" i="6"/>
  <c r="AY192" i="6"/>
  <c r="AX192" i="6"/>
  <c r="AW192" i="6"/>
  <c r="AV192" i="6"/>
  <c r="AU192" i="6"/>
  <c r="AT192" i="6"/>
  <c r="AS192" i="6"/>
  <c r="AR192" i="6"/>
  <c r="AQ192" i="6"/>
  <c r="AP192" i="6"/>
  <c r="AO192" i="6"/>
  <c r="AN192" i="6"/>
  <c r="BD192" i="6" s="1"/>
  <c r="AL192" i="6"/>
  <c r="AK192" i="6"/>
  <c r="AJ192" i="6"/>
  <c r="AI192" i="6"/>
  <c r="AH192" i="6"/>
  <c r="AG192" i="6"/>
  <c r="AM192" i="6" s="1"/>
  <c r="AB192" i="6"/>
  <c r="Z192" i="6"/>
  <c r="Y192" i="6"/>
  <c r="X192" i="6"/>
  <c r="AD192" i="6" s="1"/>
  <c r="V192" i="6"/>
  <c r="T192" i="6"/>
  <c r="S192" i="6"/>
  <c r="R192" i="6"/>
  <c r="Q192" i="6"/>
  <c r="P192" i="6"/>
  <c r="O192" i="6"/>
  <c r="N192" i="6"/>
  <c r="M192" i="6"/>
  <c r="U192" i="6" s="1"/>
  <c r="E192" i="6"/>
  <c r="B192" i="6"/>
  <c r="BK191" i="6"/>
  <c r="BJ191" i="6"/>
  <c r="BC191" i="6"/>
  <c r="BB191" i="6"/>
  <c r="BA191" i="6"/>
  <c r="AZ191" i="6"/>
  <c r="AY191" i="6"/>
  <c r="AX191" i="6"/>
  <c r="AW191" i="6"/>
  <c r="AV191" i="6"/>
  <c r="AU191" i="6"/>
  <c r="AT191" i="6"/>
  <c r="AS191" i="6"/>
  <c r="AR191" i="6"/>
  <c r="AQ191" i="6"/>
  <c r="AP191" i="6"/>
  <c r="AO191" i="6"/>
  <c r="AN191" i="6"/>
  <c r="BD191" i="6" s="1"/>
  <c r="AL191" i="6"/>
  <c r="AK191" i="6"/>
  <c r="AJ191" i="6"/>
  <c r="AI191" i="6"/>
  <c r="AH191" i="6"/>
  <c r="AG191" i="6"/>
  <c r="AM191" i="6" s="1"/>
  <c r="AB191" i="6"/>
  <c r="Z191" i="6"/>
  <c r="Y191" i="6"/>
  <c r="X191" i="6"/>
  <c r="AD191" i="6" s="1"/>
  <c r="V191" i="6"/>
  <c r="T191" i="6"/>
  <c r="S191" i="6"/>
  <c r="R191" i="6"/>
  <c r="Q191" i="6"/>
  <c r="P191" i="6"/>
  <c r="O191" i="6"/>
  <c r="N191" i="6"/>
  <c r="M191" i="6"/>
  <c r="U191" i="6" s="1"/>
  <c r="E191" i="6"/>
  <c r="B191" i="6"/>
  <c r="BK190" i="6"/>
  <c r="BJ190" i="6"/>
  <c r="BC190" i="6"/>
  <c r="BB190" i="6"/>
  <c r="BA190" i="6"/>
  <c r="AZ190" i="6"/>
  <c r="AY190" i="6"/>
  <c r="AX190" i="6"/>
  <c r="AW190" i="6"/>
  <c r="AV190" i="6"/>
  <c r="AU190" i="6"/>
  <c r="AT190" i="6"/>
  <c r="AS190" i="6"/>
  <c r="AR190" i="6"/>
  <c r="AQ190" i="6"/>
  <c r="AP190" i="6"/>
  <c r="AO190" i="6"/>
  <c r="AN190" i="6"/>
  <c r="BD190" i="6" s="1"/>
  <c r="AL190" i="6"/>
  <c r="AK190" i="6"/>
  <c r="AJ190" i="6"/>
  <c r="AI190" i="6"/>
  <c r="AH190" i="6"/>
  <c r="AG190" i="6"/>
  <c r="AM190" i="6" s="1"/>
  <c r="AB190" i="6"/>
  <c r="Z190" i="6"/>
  <c r="Y190" i="6"/>
  <c r="X190" i="6"/>
  <c r="AD190" i="6" s="1"/>
  <c r="V190" i="6"/>
  <c r="T190" i="6"/>
  <c r="S190" i="6"/>
  <c r="R190" i="6"/>
  <c r="Q190" i="6"/>
  <c r="P190" i="6"/>
  <c r="O190" i="6"/>
  <c r="N190" i="6"/>
  <c r="M190" i="6"/>
  <c r="U190" i="6" s="1"/>
  <c r="E190" i="6"/>
  <c r="B190" i="6"/>
  <c r="BK189" i="6"/>
  <c r="BJ189" i="6"/>
  <c r="BC189" i="6"/>
  <c r="BB189" i="6"/>
  <c r="BA189" i="6"/>
  <c r="AZ189" i="6"/>
  <c r="AY189" i="6"/>
  <c r="AX189" i="6"/>
  <c r="AW189" i="6"/>
  <c r="AV189" i="6"/>
  <c r="AU189" i="6"/>
  <c r="AT189" i="6"/>
  <c r="AS189" i="6"/>
  <c r="AR189" i="6"/>
  <c r="AQ189" i="6"/>
  <c r="AP189" i="6"/>
  <c r="AO189" i="6"/>
  <c r="AN189" i="6"/>
  <c r="BD189" i="6" s="1"/>
  <c r="AL189" i="6"/>
  <c r="AK189" i="6"/>
  <c r="AJ189" i="6"/>
  <c r="AI189" i="6"/>
  <c r="AH189" i="6"/>
  <c r="AG189" i="6"/>
  <c r="AM189" i="6" s="1"/>
  <c r="AB189" i="6"/>
  <c r="Z189" i="6"/>
  <c r="Y189" i="6"/>
  <c r="X189" i="6"/>
  <c r="AD189" i="6" s="1"/>
  <c r="V189" i="6"/>
  <c r="T189" i="6"/>
  <c r="S189" i="6"/>
  <c r="R189" i="6"/>
  <c r="Q189" i="6"/>
  <c r="P189" i="6"/>
  <c r="O189" i="6"/>
  <c r="N189" i="6"/>
  <c r="M189" i="6"/>
  <c r="U189" i="6" s="1"/>
  <c r="E189" i="6"/>
  <c r="B189" i="6"/>
  <c r="BK188" i="6"/>
  <c r="BJ188" i="6"/>
  <c r="BC188" i="6"/>
  <c r="BB188" i="6"/>
  <c r="BA188" i="6"/>
  <c r="AZ188" i="6"/>
  <c r="AY188" i="6"/>
  <c r="AX188" i="6"/>
  <c r="AW188" i="6"/>
  <c r="AV188" i="6"/>
  <c r="AU188" i="6"/>
  <c r="AT188" i="6"/>
  <c r="AS188" i="6"/>
  <c r="AR188" i="6"/>
  <c r="AQ188" i="6"/>
  <c r="AP188" i="6"/>
  <c r="AO188" i="6"/>
  <c r="AN188" i="6"/>
  <c r="BD188" i="6" s="1"/>
  <c r="AL188" i="6"/>
  <c r="AK188" i="6"/>
  <c r="AJ188" i="6"/>
  <c r="AI188" i="6"/>
  <c r="AH188" i="6"/>
  <c r="AG188" i="6"/>
  <c r="AM188" i="6" s="1"/>
  <c r="AB188" i="6"/>
  <c r="Z188" i="6"/>
  <c r="Y188" i="6"/>
  <c r="X188" i="6"/>
  <c r="AD188" i="6" s="1"/>
  <c r="V188" i="6"/>
  <c r="T188" i="6"/>
  <c r="S188" i="6"/>
  <c r="R188" i="6"/>
  <c r="Q188" i="6"/>
  <c r="P188" i="6"/>
  <c r="O188" i="6"/>
  <c r="N188" i="6"/>
  <c r="M188" i="6"/>
  <c r="U188" i="6" s="1"/>
  <c r="E188" i="6"/>
  <c r="B188" i="6"/>
  <c r="BK187" i="6"/>
  <c r="BJ187" i="6"/>
  <c r="BC187" i="6"/>
  <c r="BB187" i="6"/>
  <c r="BA187" i="6"/>
  <c r="AZ187" i="6"/>
  <c r="AY187" i="6"/>
  <c r="AX187" i="6"/>
  <c r="AW187" i="6"/>
  <c r="AV187" i="6"/>
  <c r="AU187" i="6"/>
  <c r="AT187" i="6"/>
  <c r="AS187" i="6"/>
  <c r="AR187" i="6"/>
  <c r="AQ187" i="6"/>
  <c r="AP187" i="6"/>
  <c r="AO187" i="6"/>
  <c r="AN187" i="6"/>
  <c r="BD187" i="6" s="1"/>
  <c r="AL187" i="6"/>
  <c r="AK187" i="6"/>
  <c r="AJ187" i="6"/>
  <c r="AI187" i="6"/>
  <c r="AH187" i="6"/>
  <c r="AG187" i="6"/>
  <c r="AM187" i="6" s="1"/>
  <c r="AB187" i="6"/>
  <c r="Z187" i="6"/>
  <c r="Y187" i="6"/>
  <c r="X187" i="6"/>
  <c r="AD187" i="6" s="1"/>
  <c r="V187" i="6"/>
  <c r="T187" i="6"/>
  <c r="S187" i="6"/>
  <c r="R187" i="6"/>
  <c r="Q187" i="6"/>
  <c r="P187" i="6"/>
  <c r="O187" i="6"/>
  <c r="N187" i="6"/>
  <c r="M187" i="6"/>
  <c r="U187" i="6" s="1"/>
  <c r="E187" i="6"/>
  <c r="B187" i="6"/>
  <c r="BK186" i="6"/>
  <c r="BJ186" i="6"/>
  <c r="BC186" i="6"/>
  <c r="BB186" i="6"/>
  <c r="BA186" i="6"/>
  <c r="AZ186" i="6"/>
  <c r="AY186" i="6"/>
  <c r="AX186" i="6"/>
  <c r="AW186" i="6"/>
  <c r="AV186" i="6"/>
  <c r="AU186" i="6"/>
  <c r="AT186" i="6"/>
  <c r="AS186" i="6"/>
  <c r="AR186" i="6"/>
  <c r="AQ186" i="6"/>
  <c r="AP186" i="6"/>
  <c r="AO186" i="6"/>
  <c r="AN186" i="6"/>
  <c r="BD186" i="6" s="1"/>
  <c r="AL186" i="6"/>
  <c r="AK186" i="6"/>
  <c r="AJ186" i="6"/>
  <c r="AI186" i="6"/>
  <c r="AH186" i="6"/>
  <c r="AG186" i="6"/>
  <c r="AM186" i="6" s="1"/>
  <c r="AB186" i="6"/>
  <c r="Z186" i="6"/>
  <c r="Y186" i="6"/>
  <c r="X186" i="6"/>
  <c r="AD186" i="6" s="1"/>
  <c r="V186" i="6"/>
  <c r="T186" i="6"/>
  <c r="S186" i="6"/>
  <c r="R186" i="6"/>
  <c r="Q186" i="6"/>
  <c r="P186" i="6"/>
  <c r="O186" i="6"/>
  <c r="N186" i="6"/>
  <c r="M186" i="6"/>
  <c r="U186" i="6" s="1"/>
  <c r="E186" i="6"/>
  <c r="B186" i="6"/>
  <c r="BK185" i="6"/>
  <c r="BJ185" i="6"/>
  <c r="BC185" i="6"/>
  <c r="BB185" i="6"/>
  <c r="BA185" i="6"/>
  <c r="AZ185" i="6"/>
  <c r="AY185" i="6"/>
  <c r="AX185" i="6"/>
  <c r="AW185" i="6"/>
  <c r="AV185" i="6"/>
  <c r="AU185" i="6"/>
  <c r="AT185" i="6"/>
  <c r="AS185" i="6"/>
  <c r="AR185" i="6"/>
  <c r="AQ185" i="6"/>
  <c r="AP185" i="6"/>
  <c r="AO185" i="6"/>
  <c r="AN185" i="6"/>
  <c r="BD185" i="6" s="1"/>
  <c r="AL185" i="6"/>
  <c r="AK185" i="6"/>
  <c r="AJ185" i="6"/>
  <c r="AI185" i="6"/>
  <c r="AH185" i="6"/>
  <c r="AG185" i="6"/>
  <c r="AM185" i="6" s="1"/>
  <c r="AB185" i="6"/>
  <c r="Z185" i="6"/>
  <c r="Y185" i="6"/>
  <c r="X185" i="6"/>
  <c r="AD185" i="6" s="1"/>
  <c r="V185" i="6"/>
  <c r="T185" i="6"/>
  <c r="S185" i="6"/>
  <c r="R185" i="6"/>
  <c r="Q185" i="6"/>
  <c r="P185" i="6"/>
  <c r="O185" i="6"/>
  <c r="N185" i="6"/>
  <c r="M185" i="6"/>
  <c r="U185" i="6" s="1"/>
  <c r="E185" i="6"/>
  <c r="B185" i="6"/>
  <c r="BK184" i="6"/>
  <c r="BJ184" i="6"/>
  <c r="BC184" i="6"/>
  <c r="BB184" i="6"/>
  <c r="BA184" i="6"/>
  <c r="AZ184" i="6"/>
  <c r="AY184" i="6"/>
  <c r="AX184" i="6"/>
  <c r="AW184" i="6"/>
  <c r="AV184" i="6"/>
  <c r="AU184" i="6"/>
  <c r="AT184" i="6"/>
  <c r="AS184" i="6"/>
  <c r="AR184" i="6"/>
  <c r="AQ184" i="6"/>
  <c r="AP184" i="6"/>
  <c r="AO184" i="6"/>
  <c r="AN184" i="6"/>
  <c r="BD184" i="6" s="1"/>
  <c r="AL184" i="6"/>
  <c r="AK184" i="6"/>
  <c r="AJ184" i="6"/>
  <c r="AI184" i="6"/>
  <c r="AH184" i="6"/>
  <c r="AG184" i="6"/>
  <c r="AM184" i="6" s="1"/>
  <c r="AB184" i="6"/>
  <c r="Z184" i="6"/>
  <c r="Y184" i="6"/>
  <c r="X184" i="6"/>
  <c r="AD184" i="6" s="1"/>
  <c r="V184" i="6"/>
  <c r="T184" i="6"/>
  <c r="S184" i="6"/>
  <c r="R184" i="6"/>
  <c r="Q184" i="6"/>
  <c r="P184" i="6"/>
  <c r="O184" i="6"/>
  <c r="N184" i="6"/>
  <c r="M184" i="6"/>
  <c r="U184" i="6" s="1"/>
  <c r="E184" i="6"/>
  <c r="B184" i="6"/>
  <c r="BK183" i="6"/>
  <c r="BJ183" i="6"/>
  <c r="BC183" i="6"/>
  <c r="BB183" i="6"/>
  <c r="BA183" i="6"/>
  <c r="AZ183" i="6"/>
  <c r="AY183" i="6"/>
  <c r="AX183" i="6"/>
  <c r="AW183" i="6"/>
  <c r="AV183" i="6"/>
  <c r="AU183" i="6"/>
  <c r="AT183" i="6"/>
  <c r="AS183" i="6"/>
  <c r="AR183" i="6"/>
  <c r="AQ183" i="6"/>
  <c r="AP183" i="6"/>
  <c r="AO183" i="6"/>
  <c r="AN183" i="6"/>
  <c r="BD183" i="6" s="1"/>
  <c r="AL183" i="6"/>
  <c r="AK183" i="6"/>
  <c r="AJ183" i="6"/>
  <c r="AI183" i="6"/>
  <c r="AH183" i="6"/>
  <c r="AG183" i="6"/>
  <c r="AM183" i="6" s="1"/>
  <c r="AB183" i="6"/>
  <c r="Z183" i="6"/>
  <c r="Y183" i="6"/>
  <c r="X183" i="6"/>
  <c r="AD183" i="6" s="1"/>
  <c r="V183" i="6"/>
  <c r="T183" i="6"/>
  <c r="S183" i="6"/>
  <c r="R183" i="6"/>
  <c r="Q183" i="6"/>
  <c r="P183" i="6"/>
  <c r="O183" i="6"/>
  <c r="N183" i="6"/>
  <c r="M183" i="6"/>
  <c r="U183" i="6" s="1"/>
  <c r="E183" i="6"/>
  <c r="B183" i="6"/>
  <c r="BK182" i="6"/>
  <c r="BJ182" i="6"/>
  <c r="BC182" i="6"/>
  <c r="BB182" i="6"/>
  <c r="BA182" i="6"/>
  <c r="AZ182" i="6"/>
  <c r="AY182" i="6"/>
  <c r="AX182" i="6"/>
  <c r="AW182" i="6"/>
  <c r="AV182" i="6"/>
  <c r="AU182" i="6"/>
  <c r="AT182" i="6"/>
  <c r="AS182" i="6"/>
  <c r="AR182" i="6"/>
  <c r="AQ182" i="6"/>
  <c r="AP182" i="6"/>
  <c r="AO182" i="6"/>
  <c r="AN182" i="6"/>
  <c r="BD182" i="6" s="1"/>
  <c r="AL182" i="6"/>
  <c r="AK182" i="6"/>
  <c r="AJ182" i="6"/>
  <c r="AI182" i="6"/>
  <c r="AH182" i="6"/>
  <c r="AG182" i="6"/>
  <c r="AM182" i="6" s="1"/>
  <c r="AB182" i="6"/>
  <c r="Z182" i="6"/>
  <c r="Y182" i="6"/>
  <c r="X182" i="6"/>
  <c r="AD182" i="6" s="1"/>
  <c r="V182" i="6"/>
  <c r="T182" i="6"/>
  <c r="S182" i="6"/>
  <c r="R182" i="6"/>
  <c r="Q182" i="6"/>
  <c r="P182" i="6"/>
  <c r="O182" i="6"/>
  <c r="N182" i="6"/>
  <c r="M182" i="6"/>
  <c r="U182" i="6" s="1"/>
  <c r="E182" i="6"/>
  <c r="B182" i="6"/>
  <c r="BK181" i="6"/>
  <c r="BJ181" i="6"/>
  <c r="BC181" i="6"/>
  <c r="BB181" i="6"/>
  <c r="BA181" i="6"/>
  <c r="AZ181" i="6"/>
  <c r="AY181" i="6"/>
  <c r="AX181" i="6"/>
  <c r="AW181" i="6"/>
  <c r="AV181" i="6"/>
  <c r="AU181" i="6"/>
  <c r="AT181" i="6"/>
  <c r="AS181" i="6"/>
  <c r="AR181" i="6"/>
  <c r="AQ181" i="6"/>
  <c r="AP181" i="6"/>
  <c r="AO181" i="6"/>
  <c r="AN181" i="6"/>
  <c r="BD181" i="6" s="1"/>
  <c r="AL181" i="6"/>
  <c r="AK181" i="6"/>
  <c r="AJ181" i="6"/>
  <c r="AI181" i="6"/>
  <c r="AH181" i="6"/>
  <c r="AG181" i="6"/>
  <c r="AM181" i="6" s="1"/>
  <c r="AB181" i="6"/>
  <c r="Z181" i="6"/>
  <c r="Y181" i="6"/>
  <c r="X181" i="6"/>
  <c r="AD181" i="6" s="1"/>
  <c r="V181" i="6"/>
  <c r="T181" i="6"/>
  <c r="S181" i="6"/>
  <c r="R181" i="6"/>
  <c r="Q181" i="6"/>
  <c r="P181" i="6"/>
  <c r="O181" i="6"/>
  <c r="N181" i="6"/>
  <c r="M181" i="6"/>
  <c r="U181" i="6" s="1"/>
  <c r="E181" i="6"/>
  <c r="B181" i="6"/>
  <c r="BK180" i="6"/>
  <c r="BJ180" i="6"/>
  <c r="BC180" i="6"/>
  <c r="BB180" i="6"/>
  <c r="BA180" i="6"/>
  <c r="AZ180" i="6"/>
  <c r="AY180" i="6"/>
  <c r="AX180" i="6"/>
  <c r="AW180" i="6"/>
  <c r="AV180" i="6"/>
  <c r="AU180" i="6"/>
  <c r="AT180" i="6"/>
  <c r="AS180" i="6"/>
  <c r="AR180" i="6"/>
  <c r="AQ180" i="6"/>
  <c r="AP180" i="6"/>
  <c r="AO180" i="6"/>
  <c r="AN180" i="6"/>
  <c r="BD180" i="6" s="1"/>
  <c r="AL180" i="6"/>
  <c r="AK180" i="6"/>
  <c r="AJ180" i="6"/>
  <c r="AI180" i="6"/>
  <c r="AH180" i="6"/>
  <c r="AG180" i="6"/>
  <c r="AM180" i="6" s="1"/>
  <c r="AB180" i="6"/>
  <c r="Z180" i="6"/>
  <c r="Y180" i="6"/>
  <c r="X180" i="6"/>
  <c r="AD180" i="6" s="1"/>
  <c r="V180" i="6"/>
  <c r="T180" i="6"/>
  <c r="S180" i="6"/>
  <c r="R180" i="6"/>
  <c r="Q180" i="6"/>
  <c r="P180" i="6"/>
  <c r="O180" i="6"/>
  <c r="N180" i="6"/>
  <c r="M180" i="6"/>
  <c r="U180" i="6" s="1"/>
  <c r="E180" i="6"/>
  <c r="B180" i="6"/>
  <c r="BK179" i="6"/>
  <c r="BJ179" i="6"/>
  <c r="BC179" i="6"/>
  <c r="BB179" i="6"/>
  <c r="BA179" i="6"/>
  <c r="AZ179" i="6"/>
  <c r="AY179" i="6"/>
  <c r="AX179" i="6"/>
  <c r="AW179" i="6"/>
  <c r="AV179" i="6"/>
  <c r="AU179" i="6"/>
  <c r="AT179" i="6"/>
  <c r="AS179" i="6"/>
  <c r="AR179" i="6"/>
  <c r="AQ179" i="6"/>
  <c r="AP179" i="6"/>
  <c r="AO179" i="6"/>
  <c r="AN179" i="6"/>
  <c r="BD179" i="6" s="1"/>
  <c r="AL179" i="6"/>
  <c r="AK179" i="6"/>
  <c r="AJ179" i="6"/>
  <c r="AI179" i="6"/>
  <c r="AH179" i="6"/>
  <c r="AG179" i="6"/>
  <c r="AM179" i="6" s="1"/>
  <c r="AB179" i="6"/>
  <c r="Z179" i="6"/>
  <c r="Y179" i="6"/>
  <c r="X179" i="6"/>
  <c r="AD179" i="6" s="1"/>
  <c r="V179" i="6"/>
  <c r="T179" i="6"/>
  <c r="S179" i="6"/>
  <c r="R179" i="6"/>
  <c r="Q179" i="6"/>
  <c r="P179" i="6"/>
  <c r="O179" i="6"/>
  <c r="N179" i="6"/>
  <c r="M179" i="6"/>
  <c r="U179" i="6" s="1"/>
  <c r="E179" i="6"/>
  <c r="B179" i="6"/>
  <c r="BK178" i="6"/>
  <c r="BJ178" i="6"/>
  <c r="BC178" i="6"/>
  <c r="BB178" i="6"/>
  <c r="BA178" i="6"/>
  <c r="AZ178" i="6"/>
  <c r="AY178" i="6"/>
  <c r="AX178" i="6"/>
  <c r="AW178" i="6"/>
  <c r="AV178" i="6"/>
  <c r="AU178" i="6"/>
  <c r="AT178" i="6"/>
  <c r="AS178" i="6"/>
  <c r="AR178" i="6"/>
  <c r="AQ178" i="6"/>
  <c r="AP178" i="6"/>
  <c r="AO178" i="6"/>
  <c r="AN178" i="6"/>
  <c r="BD178" i="6" s="1"/>
  <c r="AL178" i="6"/>
  <c r="AK178" i="6"/>
  <c r="AJ178" i="6"/>
  <c r="AI178" i="6"/>
  <c r="AH178" i="6"/>
  <c r="AG178" i="6"/>
  <c r="AM178" i="6" s="1"/>
  <c r="AB178" i="6"/>
  <c r="Z178" i="6"/>
  <c r="Y178" i="6"/>
  <c r="X178" i="6"/>
  <c r="AD178" i="6" s="1"/>
  <c r="V178" i="6"/>
  <c r="T178" i="6"/>
  <c r="S178" i="6"/>
  <c r="R178" i="6"/>
  <c r="Q178" i="6"/>
  <c r="P178" i="6"/>
  <c r="O178" i="6"/>
  <c r="N178" i="6"/>
  <c r="M178" i="6"/>
  <c r="U178" i="6" s="1"/>
  <c r="E178" i="6"/>
  <c r="B178" i="6"/>
  <c r="BK177" i="6"/>
  <c r="BJ177" i="6"/>
  <c r="BC177" i="6"/>
  <c r="BB177" i="6"/>
  <c r="BA177" i="6"/>
  <c r="AZ177" i="6"/>
  <c r="AY177" i="6"/>
  <c r="AX177" i="6"/>
  <c r="AW177" i="6"/>
  <c r="AV177" i="6"/>
  <c r="AU177" i="6"/>
  <c r="AT177" i="6"/>
  <c r="AS177" i="6"/>
  <c r="AR177" i="6"/>
  <c r="AQ177" i="6"/>
  <c r="AP177" i="6"/>
  <c r="AO177" i="6"/>
  <c r="AN177" i="6"/>
  <c r="BD177" i="6" s="1"/>
  <c r="AL177" i="6"/>
  <c r="AK177" i="6"/>
  <c r="AJ177" i="6"/>
  <c r="AI177" i="6"/>
  <c r="AH177" i="6"/>
  <c r="AG177" i="6"/>
  <c r="AM177" i="6" s="1"/>
  <c r="AB177" i="6"/>
  <c r="Z177" i="6"/>
  <c r="Y177" i="6"/>
  <c r="X177" i="6"/>
  <c r="AD177" i="6" s="1"/>
  <c r="V177" i="6"/>
  <c r="T177" i="6"/>
  <c r="S177" i="6"/>
  <c r="R177" i="6"/>
  <c r="Q177" i="6"/>
  <c r="P177" i="6"/>
  <c r="O177" i="6"/>
  <c r="N177" i="6"/>
  <c r="M177" i="6"/>
  <c r="U177" i="6" s="1"/>
  <c r="E177" i="6"/>
  <c r="B177" i="6"/>
  <c r="BK176" i="6"/>
  <c r="BJ176" i="6"/>
  <c r="BC176" i="6"/>
  <c r="BB176" i="6"/>
  <c r="BA176" i="6"/>
  <c r="AZ176" i="6"/>
  <c r="AY176" i="6"/>
  <c r="AX176" i="6"/>
  <c r="AW176" i="6"/>
  <c r="AV176" i="6"/>
  <c r="AU176" i="6"/>
  <c r="AT176" i="6"/>
  <c r="AS176" i="6"/>
  <c r="AR176" i="6"/>
  <c r="AQ176" i="6"/>
  <c r="AP176" i="6"/>
  <c r="AO176" i="6"/>
  <c r="AN176" i="6"/>
  <c r="BD176" i="6" s="1"/>
  <c r="AL176" i="6"/>
  <c r="AK176" i="6"/>
  <c r="AJ176" i="6"/>
  <c r="AI176" i="6"/>
  <c r="AH176" i="6"/>
  <c r="AG176" i="6"/>
  <c r="AM176" i="6" s="1"/>
  <c r="AB176" i="6"/>
  <c r="Z176" i="6"/>
  <c r="Y176" i="6"/>
  <c r="X176" i="6"/>
  <c r="AD176" i="6" s="1"/>
  <c r="V176" i="6"/>
  <c r="T176" i="6"/>
  <c r="S176" i="6"/>
  <c r="R176" i="6"/>
  <c r="Q176" i="6"/>
  <c r="P176" i="6"/>
  <c r="O176" i="6"/>
  <c r="N176" i="6"/>
  <c r="M176" i="6"/>
  <c r="U176" i="6" s="1"/>
  <c r="E176" i="6"/>
  <c r="B176" i="6"/>
  <c r="BK175" i="6"/>
  <c r="BJ175" i="6"/>
  <c r="BC175" i="6"/>
  <c r="BB175" i="6"/>
  <c r="BA175" i="6"/>
  <c r="AZ175" i="6"/>
  <c r="AY175" i="6"/>
  <c r="AX175" i="6"/>
  <c r="AW175" i="6"/>
  <c r="AV175" i="6"/>
  <c r="AU175" i="6"/>
  <c r="AT175" i="6"/>
  <c r="AS175" i="6"/>
  <c r="AR175" i="6"/>
  <c r="AQ175" i="6"/>
  <c r="AP175" i="6"/>
  <c r="AO175" i="6"/>
  <c r="AN175" i="6"/>
  <c r="BD175" i="6" s="1"/>
  <c r="AL175" i="6"/>
  <c r="AK175" i="6"/>
  <c r="AJ175" i="6"/>
  <c r="AI175" i="6"/>
  <c r="AH175" i="6"/>
  <c r="AG175" i="6"/>
  <c r="AM175" i="6" s="1"/>
  <c r="AB175" i="6"/>
  <c r="Z175" i="6"/>
  <c r="Y175" i="6"/>
  <c r="X175" i="6"/>
  <c r="AD175" i="6" s="1"/>
  <c r="V175" i="6"/>
  <c r="T175" i="6"/>
  <c r="S175" i="6"/>
  <c r="R175" i="6"/>
  <c r="Q175" i="6"/>
  <c r="P175" i="6"/>
  <c r="O175" i="6"/>
  <c r="N175" i="6"/>
  <c r="M175" i="6"/>
  <c r="U175" i="6" s="1"/>
  <c r="E175" i="6"/>
  <c r="B175" i="6"/>
  <c r="BK174" i="6"/>
  <c r="BJ174" i="6"/>
  <c r="BC174" i="6"/>
  <c r="BB174" i="6"/>
  <c r="BA174" i="6"/>
  <c r="AZ174" i="6"/>
  <c r="AY174" i="6"/>
  <c r="AX174" i="6"/>
  <c r="AW174" i="6"/>
  <c r="AV174" i="6"/>
  <c r="AU174" i="6"/>
  <c r="AT174" i="6"/>
  <c r="AS174" i="6"/>
  <c r="AR174" i="6"/>
  <c r="AQ174" i="6"/>
  <c r="AP174" i="6"/>
  <c r="AO174" i="6"/>
  <c r="AN174" i="6"/>
  <c r="BD174" i="6" s="1"/>
  <c r="AL174" i="6"/>
  <c r="AK174" i="6"/>
  <c r="AJ174" i="6"/>
  <c r="AI174" i="6"/>
  <c r="AH174" i="6"/>
  <c r="AG174" i="6"/>
  <c r="AM174" i="6" s="1"/>
  <c r="AB174" i="6"/>
  <c r="Z174" i="6"/>
  <c r="Y174" i="6"/>
  <c r="X174" i="6"/>
  <c r="AD174" i="6" s="1"/>
  <c r="V174" i="6"/>
  <c r="T174" i="6"/>
  <c r="S174" i="6"/>
  <c r="R174" i="6"/>
  <c r="Q174" i="6"/>
  <c r="P174" i="6"/>
  <c r="O174" i="6"/>
  <c r="N174" i="6"/>
  <c r="M174" i="6"/>
  <c r="U174" i="6" s="1"/>
  <c r="E174" i="6"/>
  <c r="B174" i="6"/>
  <c r="BK173" i="6"/>
  <c r="BJ173" i="6"/>
  <c r="BC173" i="6"/>
  <c r="BB173" i="6"/>
  <c r="BA173" i="6"/>
  <c r="AZ173" i="6"/>
  <c r="AY173" i="6"/>
  <c r="AX173" i="6"/>
  <c r="AW173" i="6"/>
  <c r="AV173" i="6"/>
  <c r="AU173" i="6"/>
  <c r="AT173" i="6"/>
  <c r="AS173" i="6"/>
  <c r="AR173" i="6"/>
  <c r="AQ173" i="6"/>
  <c r="AP173" i="6"/>
  <c r="AO173" i="6"/>
  <c r="AN173" i="6"/>
  <c r="BD173" i="6" s="1"/>
  <c r="AL173" i="6"/>
  <c r="AK173" i="6"/>
  <c r="AJ173" i="6"/>
  <c r="AI173" i="6"/>
  <c r="AH173" i="6"/>
  <c r="AG173" i="6"/>
  <c r="AM173" i="6" s="1"/>
  <c r="AB173" i="6"/>
  <c r="Z173" i="6"/>
  <c r="Y173" i="6"/>
  <c r="X173" i="6"/>
  <c r="AD173" i="6" s="1"/>
  <c r="V173" i="6"/>
  <c r="T173" i="6"/>
  <c r="S173" i="6"/>
  <c r="R173" i="6"/>
  <c r="Q173" i="6"/>
  <c r="P173" i="6"/>
  <c r="O173" i="6"/>
  <c r="N173" i="6"/>
  <c r="M173" i="6"/>
  <c r="U173" i="6" s="1"/>
  <c r="E173" i="6"/>
  <c r="B173" i="6"/>
  <c r="BK172" i="6"/>
  <c r="BJ172" i="6"/>
  <c r="BC172" i="6"/>
  <c r="BB172" i="6"/>
  <c r="BA172" i="6"/>
  <c r="AZ172" i="6"/>
  <c r="AY172" i="6"/>
  <c r="AX172" i="6"/>
  <c r="AW172" i="6"/>
  <c r="AV172" i="6"/>
  <c r="AU172" i="6"/>
  <c r="AT172" i="6"/>
  <c r="AS172" i="6"/>
  <c r="AR172" i="6"/>
  <c r="AQ172" i="6"/>
  <c r="AP172" i="6"/>
  <c r="AO172" i="6"/>
  <c r="AN172" i="6"/>
  <c r="BD172" i="6" s="1"/>
  <c r="AL172" i="6"/>
  <c r="AK172" i="6"/>
  <c r="AJ172" i="6"/>
  <c r="AI172" i="6"/>
  <c r="AH172" i="6"/>
  <c r="AG172" i="6"/>
  <c r="AM172" i="6" s="1"/>
  <c r="AB172" i="6"/>
  <c r="Z172" i="6"/>
  <c r="Y172" i="6"/>
  <c r="X172" i="6"/>
  <c r="AD172" i="6" s="1"/>
  <c r="V172" i="6"/>
  <c r="T172" i="6"/>
  <c r="S172" i="6"/>
  <c r="R172" i="6"/>
  <c r="Q172" i="6"/>
  <c r="P172" i="6"/>
  <c r="O172" i="6"/>
  <c r="N172" i="6"/>
  <c r="M172" i="6"/>
  <c r="U172" i="6" s="1"/>
  <c r="E172" i="6"/>
  <c r="B172" i="6"/>
  <c r="BK171" i="6"/>
  <c r="BJ171" i="6"/>
  <c r="BC171" i="6"/>
  <c r="BB171" i="6"/>
  <c r="BA171" i="6"/>
  <c r="AZ171" i="6"/>
  <c r="AY171" i="6"/>
  <c r="AX171" i="6"/>
  <c r="AW171" i="6"/>
  <c r="AV171" i="6"/>
  <c r="AU171" i="6"/>
  <c r="AT171" i="6"/>
  <c r="AS171" i="6"/>
  <c r="AR171" i="6"/>
  <c r="AQ171" i="6"/>
  <c r="AP171" i="6"/>
  <c r="AO171" i="6"/>
  <c r="AN171" i="6"/>
  <c r="BD171" i="6" s="1"/>
  <c r="AL171" i="6"/>
  <c r="AK171" i="6"/>
  <c r="AJ171" i="6"/>
  <c r="AI171" i="6"/>
  <c r="AH171" i="6"/>
  <c r="AG171" i="6"/>
  <c r="AM171" i="6" s="1"/>
  <c r="AB171" i="6"/>
  <c r="Z171" i="6"/>
  <c r="Y171" i="6"/>
  <c r="X171" i="6"/>
  <c r="AD171" i="6" s="1"/>
  <c r="V171" i="6"/>
  <c r="T171" i="6"/>
  <c r="S171" i="6"/>
  <c r="R171" i="6"/>
  <c r="Q171" i="6"/>
  <c r="P171" i="6"/>
  <c r="O171" i="6"/>
  <c r="N171" i="6"/>
  <c r="M171" i="6"/>
  <c r="U171" i="6" s="1"/>
  <c r="E171" i="6"/>
  <c r="B171" i="6"/>
  <c r="BK170" i="6"/>
  <c r="BJ170" i="6"/>
  <c r="BC170" i="6"/>
  <c r="BB170" i="6"/>
  <c r="BA170" i="6"/>
  <c r="AZ170" i="6"/>
  <c r="AY170" i="6"/>
  <c r="AX170" i="6"/>
  <c r="AW170" i="6"/>
  <c r="AV170" i="6"/>
  <c r="AU170" i="6"/>
  <c r="AT170" i="6"/>
  <c r="AS170" i="6"/>
  <c r="AR170" i="6"/>
  <c r="AQ170" i="6"/>
  <c r="AP170" i="6"/>
  <c r="AO170" i="6"/>
  <c r="AN170" i="6"/>
  <c r="BD170" i="6" s="1"/>
  <c r="AL170" i="6"/>
  <c r="AK170" i="6"/>
  <c r="AJ170" i="6"/>
  <c r="AI170" i="6"/>
  <c r="AH170" i="6"/>
  <c r="AG170" i="6"/>
  <c r="AM170" i="6" s="1"/>
  <c r="AB170" i="6"/>
  <c r="Z170" i="6"/>
  <c r="Y170" i="6"/>
  <c r="X170" i="6"/>
  <c r="AD170" i="6" s="1"/>
  <c r="V170" i="6"/>
  <c r="T170" i="6"/>
  <c r="S170" i="6"/>
  <c r="R170" i="6"/>
  <c r="Q170" i="6"/>
  <c r="P170" i="6"/>
  <c r="O170" i="6"/>
  <c r="N170" i="6"/>
  <c r="M170" i="6"/>
  <c r="U170" i="6" s="1"/>
  <c r="E170" i="6"/>
  <c r="B170" i="6"/>
  <c r="BK169" i="6"/>
  <c r="BJ169" i="6"/>
  <c r="BC169" i="6"/>
  <c r="BB169" i="6"/>
  <c r="BA169" i="6"/>
  <c r="AZ169" i="6"/>
  <c r="AY169" i="6"/>
  <c r="AX169" i="6"/>
  <c r="AW169" i="6"/>
  <c r="AV169" i="6"/>
  <c r="AU169" i="6"/>
  <c r="AT169" i="6"/>
  <c r="AS169" i="6"/>
  <c r="AR169" i="6"/>
  <c r="AQ169" i="6"/>
  <c r="AP169" i="6"/>
  <c r="AO169" i="6"/>
  <c r="AN169" i="6"/>
  <c r="BD169" i="6" s="1"/>
  <c r="AL169" i="6"/>
  <c r="AK169" i="6"/>
  <c r="AJ169" i="6"/>
  <c r="AI169" i="6"/>
  <c r="AH169" i="6"/>
  <c r="AG169" i="6"/>
  <c r="AM169" i="6" s="1"/>
  <c r="AB169" i="6"/>
  <c r="Z169" i="6"/>
  <c r="Y169" i="6"/>
  <c r="X169" i="6"/>
  <c r="AD169" i="6" s="1"/>
  <c r="V169" i="6"/>
  <c r="T169" i="6"/>
  <c r="S169" i="6"/>
  <c r="R169" i="6"/>
  <c r="Q169" i="6"/>
  <c r="P169" i="6"/>
  <c r="O169" i="6"/>
  <c r="N169" i="6"/>
  <c r="M169" i="6"/>
  <c r="U169" i="6" s="1"/>
  <c r="E169" i="6"/>
  <c r="B169" i="6"/>
  <c r="BK168" i="6"/>
  <c r="BJ168" i="6"/>
  <c r="BC168" i="6"/>
  <c r="BB168" i="6"/>
  <c r="BA168" i="6"/>
  <c r="AZ168" i="6"/>
  <c r="AY168" i="6"/>
  <c r="AX168" i="6"/>
  <c r="AW168" i="6"/>
  <c r="AV168" i="6"/>
  <c r="AU168" i="6"/>
  <c r="AT168" i="6"/>
  <c r="AS168" i="6"/>
  <c r="AR168" i="6"/>
  <c r="AQ168" i="6"/>
  <c r="AP168" i="6"/>
  <c r="AO168" i="6"/>
  <c r="AN168" i="6"/>
  <c r="BD168" i="6" s="1"/>
  <c r="AL168" i="6"/>
  <c r="AK168" i="6"/>
  <c r="AJ168" i="6"/>
  <c r="AI168" i="6"/>
  <c r="AH168" i="6"/>
  <c r="AG168" i="6"/>
  <c r="AM168" i="6" s="1"/>
  <c r="AB168" i="6"/>
  <c r="Z168" i="6"/>
  <c r="Y168" i="6"/>
  <c r="X168" i="6"/>
  <c r="AD168" i="6" s="1"/>
  <c r="V168" i="6"/>
  <c r="T168" i="6"/>
  <c r="S168" i="6"/>
  <c r="R168" i="6"/>
  <c r="Q168" i="6"/>
  <c r="P168" i="6"/>
  <c r="O168" i="6"/>
  <c r="N168" i="6"/>
  <c r="M168" i="6"/>
  <c r="U168" i="6" s="1"/>
  <c r="E168" i="6"/>
  <c r="B168" i="6"/>
  <c r="BK167" i="6"/>
  <c r="BJ167" i="6"/>
  <c r="BC167" i="6"/>
  <c r="BB167" i="6"/>
  <c r="BA167" i="6"/>
  <c r="AZ167" i="6"/>
  <c r="AY167" i="6"/>
  <c r="AX167" i="6"/>
  <c r="AW167" i="6"/>
  <c r="AV167" i="6"/>
  <c r="AU167" i="6"/>
  <c r="AT167" i="6"/>
  <c r="AS167" i="6"/>
  <c r="AR167" i="6"/>
  <c r="AQ167" i="6"/>
  <c r="AP167" i="6"/>
  <c r="AO167" i="6"/>
  <c r="AN167" i="6"/>
  <c r="BD167" i="6" s="1"/>
  <c r="AL167" i="6"/>
  <c r="AK167" i="6"/>
  <c r="AJ167" i="6"/>
  <c r="AI167" i="6"/>
  <c r="AH167" i="6"/>
  <c r="AG167" i="6"/>
  <c r="AM167" i="6" s="1"/>
  <c r="AB167" i="6"/>
  <c r="Z167" i="6"/>
  <c r="Y167" i="6"/>
  <c r="X167" i="6"/>
  <c r="AD167" i="6" s="1"/>
  <c r="V167" i="6"/>
  <c r="T167" i="6"/>
  <c r="S167" i="6"/>
  <c r="R167" i="6"/>
  <c r="Q167" i="6"/>
  <c r="P167" i="6"/>
  <c r="O167" i="6"/>
  <c r="N167" i="6"/>
  <c r="M167" i="6"/>
  <c r="U167" i="6" s="1"/>
  <c r="E167" i="6"/>
  <c r="B167" i="6"/>
  <c r="BK166" i="6"/>
  <c r="BJ166" i="6"/>
  <c r="BC166" i="6"/>
  <c r="BB166" i="6"/>
  <c r="BA166" i="6"/>
  <c r="AZ166" i="6"/>
  <c r="AY166" i="6"/>
  <c r="AX166" i="6"/>
  <c r="AW166" i="6"/>
  <c r="AV166" i="6"/>
  <c r="AU166" i="6"/>
  <c r="AT166" i="6"/>
  <c r="AS166" i="6"/>
  <c r="AR166" i="6"/>
  <c r="AQ166" i="6"/>
  <c r="AP166" i="6"/>
  <c r="AO166" i="6"/>
  <c r="AN166" i="6"/>
  <c r="BD166" i="6" s="1"/>
  <c r="AL166" i="6"/>
  <c r="AK166" i="6"/>
  <c r="AJ166" i="6"/>
  <c r="AI166" i="6"/>
  <c r="AH166" i="6"/>
  <c r="AG166" i="6"/>
  <c r="AM166" i="6" s="1"/>
  <c r="AB166" i="6"/>
  <c r="Z166" i="6"/>
  <c r="Y166" i="6"/>
  <c r="X166" i="6"/>
  <c r="AD166" i="6" s="1"/>
  <c r="V166" i="6"/>
  <c r="T166" i="6"/>
  <c r="S166" i="6"/>
  <c r="R166" i="6"/>
  <c r="Q166" i="6"/>
  <c r="P166" i="6"/>
  <c r="O166" i="6"/>
  <c r="N166" i="6"/>
  <c r="M166" i="6"/>
  <c r="U166" i="6" s="1"/>
  <c r="E166" i="6"/>
  <c r="B166" i="6"/>
  <c r="BK165" i="6"/>
  <c r="BJ165" i="6"/>
  <c r="BC165" i="6"/>
  <c r="BB165" i="6"/>
  <c r="BA165" i="6"/>
  <c r="AZ165" i="6"/>
  <c r="AY165" i="6"/>
  <c r="AX165" i="6"/>
  <c r="AW165" i="6"/>
  <c r="AV165" i="6"/>
  <c r="AU165" i="6"/>
  <c r="AT165" i="6"/>
  <c r="AS165" i="6"/>
  <c r="AR165" i="6"/>
  <c r="AQ165" i="6"/>
  <c r="AP165" i="6"/>
  <c r="AO165" i="6"/>
  <c r="AN165" i="6"/>
  <c r="BD165" i="6" s="1"/>
  <c r="AL165" i="6"/>
  <c r="AK165" i="6"/>
  <c r="AJ165" i="6"/>
  <c r="AI165" i="6"/>
  <c r="AH165" i="6"/>
  <c r="AG165" i="6"/>
  <c r="AM165" i="6" s="1"/>
  <c r="AB165" i="6"/>
  <c r="Z165" i="6"/>
  <c r="Y165" i="6"/>
  <c r="X165" i="6"/>
  <c r="AD165" i="6" s="1"/>
  <c r="V165" i="6"/>
  <c r="T165" i="6"/>
  <c r="S165" i="6"/>
  <c r="R165" i="6"/>
  <c r="Q165" i="6"/>
  <c r="P165" i="6"/>
  <c r="O165" i="6"/>
  <c r="N165" i="6"/>
  <c r="M165" i="6"/>
  <c r="U165" i="6" s="1"/>
  <c r="E165" i="6"/>
  <c r="B165" i="6"/>
  <c r="BK164" i="6"/>
  <c r="BJ164" i="6"/>
  <c r="BC164" i="6"/>
  <c r="BB164" i="6"/>
  <c r="BA164" i="6"/>
  <c r="AZ164" i="6"/>
  <c r="AY164" i="6"/>
  <c r="AX164" i="6"/>
  <c r="AW164" i="6"/>
  <c r="AV164" i="6"/>
  <c r="AU164" i="6"/>
  <c r="AT164" i="6"/>
  <c r="AS164" i="6"/>
  <c r="AR164" i="6"/>
  <c r="AQ164" i="6"/>
  <c r="AP164" i="6"/>
  <c r="AO164" i="6"/>
  <c r="AN164" i="6"/>
  <c r="BD164" i="6" s="1"/>
  <c r="AL164" i="6"/>
  <c r="AK164" i="6"/>
  <c r="AJ164" i="6"/>
  <c r="AI164" i="6"/>
  <c r="AH164" i="6"/>
  <c r="AG164" i="6"/>
  <c r="AM164" i="6" s="1"/>
  <c r="AB164" i="6"/>
  <c r="Z164" i="6"/>
  <c r="Y164" i="6"/>
  <c r="X164" i="6"/>
  <c r="AD164" i="6" s="1"/>
  <c r="V164" i="6"/>
  <c r="T164" i="6"/>
  <c r="S164" i="6"/>
  <c r="R164" i="6"/>
  <c r="Q164" i="6"/>
  <c r="P164" i="6"/>
  <c r="O164" i="6"/>
  <c r="N164" i="6"/>
  <c r="M164" i="6"/>
  <c r="U164" i="6" s="1"/>
  <c r="E164" i="6"/>
  <c r="B164" i="6"/>
  <c r="BK163" i="6"/>
  <c r="BJ163" i="6"/>
  <c r="BC163" i="6"/>
  <c r="BB163" i="6"/>
  <c r="BA163" i="6"/>
  <c r="AZ163" i="6"/>
  <c r="AY163" i="6"/>
  <c r="AX163" i="6"/>
  <c r="AW163" i="6"/>
  <c r="AV163" i="6"/>
  <c r="AU163" i="6"/>
  <c r="AT163" i="6"/>
  <c r="AS163" i="6"/>
  <c r="AR163" i="6"/>
  <c r="AQ163" i="6"/>
  <c r="AP163" i="6"/>
  <c r="AO163" i="6"/>
  <c r="AN163" i="6"/>
  <c r="BD163" i="6" s="1"/>
  <c r="AL163" i="6"/>
  <c r="AK163" i="6"/>
  <c r="AJ163" i="6"/>
  <c r="AI163" i="6"/>
  <c r="AH163" i="6"/>
  <c r="AG163" i="6"/>
  <c r="AM163" i="6" s="1"/>
  <c r="AB163" i="6"/>
  <c r="Z163" i="6"/>
  <c r="Y163" i="6"/>
  <c r="X163" i="6"/>
  <c r="AD163" i="6" s="1"/>
  <c r="V163" i="6"/>
  <c r="T163" i="6"/>
  <c r="S163" i="6"/>
  <c r="R163" i="6"/>
  <c r="Q163" i="6"/>
  <c r="P163" i="6"/>
  <c r="O163" i="6"/>
  <c r="N163" i="6"/>
  <c r="M163" i="6"/>
  <c r="U163" i="6" s="1"/>
  <c r="E163" i="6"/>
  <c r="B163" i="6"/>
  <c r="BK162" i="6"/>
  <c r="BJ162" i="6"/>
  <c r="BC162" i="6"/>
  <c r="BB162" i="6"/>
  <c r="BA162" i="6"/>
  <c r="AZ162" i="6"/>
  <c r="AY162" i="6"/>
  <c r="AX162" i="6"/>
  <c r="AW162" i="6"/>
  <c r="AV162" i="6"/>
  <c r="AU162" i="6"/>
  <c r="AT162" i="6"/>
  <c r="AS162" i="6"/>
  <c r="AR162" i="6"/>
  <c r="AQ162" i="6"/>
  <c r="AP162" i="6"/>
  <c r="AO162" i="6"/>
  <c r="AN162" i="6"/>
  <c r="BD162" i="6" s="1"/>
  <c r="AL162" i="6"/>
  <c r="AK162" i="6"/>
  <c r="AJ162" i="6"/>
  <c r="AI162" i="6"/>
  <c r="AH162" i="6"/>
  <c r="AG162" i="6"/>
  <c r="AM162" i="6" s="1"/>
  <c r="AB162" i="6"/>
  <c r="Z162" i="6"/>
  <c r="Y162" i="6"/>
  <c r="X162" i="6"/>
  <c r="AD162" i="6" s="1"/>
  <c r="V162" i="6"/>
  <c r="T162" i="6"/>
  <c r="S162" i="6"/>
  <c r="R162" i="6"/>
  <c r="Q162" i="6"/>
  <c r="P162" i="6"/>
  <c r="O162" i="6"/>
  <c r="N162" i="6"/>
  <c r="M162" i="6"/>
  <c r="U162" i="6" s="1"/>
  <c r="E162" i="6"/>
  <c r="B162" i="6"/>
  <c r="BK161" i="6"/>
  <c r="BJ161" i="6"/>
  <c r="BC161" i="6"/>
  <c r="BB161" i="6"/>
  <c r="BA161" i="6"/>
  <c r="AZ161" i="6"/>
  <c r="AY161" i="6"/>
  <c r="AX161" i="6"/>
  <c r="AW161" i="6"/>
  <c r="AV161" i="6"/>
  <c r="AU161" i="6"/>
  <c r="AT161" i="6"/>
  <c r="AS161" i="6"/>
  <c r="AR161" i="6"/>
  <c r="AQ161" i="6"/>
  <c r="AP161" i="6"/>
  <c r="AO161" i="6"/>
  <c r="AN161" i="6"/>
  <c r="BD161" i="6" s="1"/>
  <c r="AL161" i="6"/>
  <c r="AK161" i="6"/>
  <c r="AJ161" i="6"/>
  <c r="AI161" i="6"/>
  <c r="AH161" i="6"/>
  <c r="AG161" i="6"/>
  <c r="AM161" i="6" s="1"/>
  <c r="AB161" i="6"/>
  <c r="Z161" i="6"/>
  <c r="Y161" i="6"/>
  <c r="X161" i="6"/>
  <c r="AD161" i="6" s="1"/>
  <c r="V161" i="6"/>
  <c r="T161" i="6"/>
  <c r="S161" i="6"/>
  <c r="R161" i="6"/>
  <c r="Q161" i="6"/>
  <c r="P161" i="6"/>
  <c r="O161" i="6"/>
  <c r="N161" i="6"/>
  <c r="M161" i="6"/>
  <c r="U161" i="6" s="1"/>
  <c r="E161" i="6"/>
  <c r="B161" i="6"/>
  <c r="BK160" i="6"/>
  <c r="BJ160" i="6"/>
  <c r="BC160" i="6"/>
  <c r="BB160" i="6"/>
  <c r="BA160" i="6"/>
  <c r="AZ160" i="6"/>
  <c r="AY160" i="6"/>
  <c r="AX160" i="6"/>
  <c r="AW160" i="6"/>
  <c r="AV160" i="6"/>
  <c r="AU160" i="6"/>
  <c r="AT160" i="6"/>
  <c r="AS160" i="6"/>
  <c r="AR160" i="6"/>
  <c r="AQ160" i="6"/>
  <c r="AP160" i="6"/>
  <c r="AO160" i="6"/>
  <c r="AN160" i="6"/>
  <c r="BD160" i="6" s="1"/>
  <c r="AL160" i="6"/>
  <c r="AK160" i="6"/>
  <c r="AJ160" i="6"/>
  <c r="AI160" i="6"/>
  <c r="AH160" i="6"/>
  <c r="AG160" i="6"/>
  <c r="AM160" i="6" s="1"/>
  <c r="AB160" i="6"/>
  <c r="Z160" i="6"/>
  <c r="Y160" i="6"/>
  <c r="X160" i="6"/>
  <c r="AD160" i="6" s="1"/>
  <c r="V160" i="6"/>
  <c r="T160" i="6"/>
  <c r="S160" i="6"/>
  <c r="R160" i="6"/>
  <c r="Q160" i="6"/>
  <c r="P160" i="6"/>
  <c r="O160" i="6"/>
  <c r="N160" i="6"/>
  <c r="M160" i="6"/>
  <c r="U160" i="6" s="1"/>
  <c r="E160" i="6"/>
  <c r="B160" i="6"/>
  <c r="BK159" i="6"/>
  <c r="BJ159" i="6"/>
  <c r="BC159" i="6"/>
  <c r="BB159" i="6"/>
  <c r="BA159" i="6"/>
  <c r="AZ159" i="6"/>
  <c r="AY159" i="6"/>
  <c r="AX159" i="6"/>
  <c r="AW159" i="6"/>
  <c r="AV159" i="6"/>
  <c r="AU159" i="6"/>
  <c r="AT159" i="6"/>
  <c r="AS159" i="6"/>
  <c r="AR159" i="6"/>
  <c r="AQ159" i="6"/>
  <c r="AP159" i="6"/>
  <c r="AO159" i="6"/>
  <c r="AN159" i="6"/>
  <c r="BD159" i="6" s="1"/>
  <c r="AL159" i="6"/>
  <c r="AK159" i="6"/>
  <c r="AJ159" i="6"/>
  <c r="AI159" i="6"/>
  <c r="AH159" i="6"/>
  <c r="AG159" i="6"/>
  <c r="AM159" i="6" s="1"/>
  <c r="AB159" i="6"/>
  <c r="Z159" i="6"/>
  <c r="Y159" i="6"/>
  <c r="X159" i="6"/>
  <c r="AD159" i="6" s="1"/>
  <c r="V159" i="6"/>
  <c r="T159" i="6"/>
  <c r="S159" i="6"/>
  <c r="R159" i="6"/>
  <c r="Q159" i="6"/>
  <c r="P159" i="6"/>
  <c r="O159" i="6"/>
  <c r="N159" i="6"/>
  <c r="M159" i="6"/>
  <c r="U159" i="6" s="1"/>
  <c r="E159" i="6"/>
  <c r="B159" i="6"/>
  <c r="BK158" i="6"/>
  <c r="BJ158" i="6"/>
  <c r="BC158" i="6"/>
  <c r="BB158" i="6"/>
  <c r="BA158" i="6"/>
  <c r="AZ158" i="6"/>
  <c r="AY158" i="6"/>
  <c r="AX158" i="6"/>
  <c r="AW158" i="6"/>
  <c r="AV158" i="6"/>
  <c r="AU158" i="6"/>
  <c r="AT158" i="6"/>
  <c r="AS158" i="6"/>
  <c r="AR158" i="6"/>
  <c r="AQ158" i="6"/>
  <c r="AP158" i="6"/>
  <c r="AO158" i="6"/>
  <c r="AN158" i="6"/>
  <c r="BD158" i="6" s="1"/>
  <c r="AL158" i="6"/>
  <c r="AK158" i="6"/>
  <c r="AJ158" i="6"/>
  <c r="AI158" i="6"/>
  <c r="AH158" i="6"/>
  <c r="AG158" i="6"/>
  <c r="AM158" i="6" s="1"/>
  <c r="AB158" i="6"/>
  <c r="Z158" i="6"/>
  <c r="Y158" i="6"/>
  <c r="X158" i="6"/>
  <c r="AD158" i="6" s="1"/>
  <c r="V158" i="6"/>
  <c r="T158" i="6"/>
  <c r="S158" i="6"/>
  <c r="R158" i="6"/>
  <c r="Q158" i="6"/>
  <c r="P158" i="6"/>
  <c r="O158" i="6"/>
  <c r="N158" i="6"/>
  <c r="M158" i="6"/>
  <c r="U158" i="6" s="1"/>
  <c r="E158" i="6"/>
  <c r="B158" i="6"/>
  <c r="BK157" i="6"/>
  <c r="BJ157" i="6"/>
  <c r="BC157" i="6"/>
  <c r="BB157" i="6"/>
  <c r="BA157" i="6"/>
  <c r="AZ157" i="6"/>
  <c r="AY157" i="6"/>
  <c r="AX157" i="6"/>
  <c r="AW157" i="6"/>
  <c r="AV157" i="6"/>
  <c r="AU157" i="6"/>
  <c r="AT157" i="6"/>
  <c r="AS157" i="6"/>
  <c r="AR157" i="6"/>
  <c r="AQ157" i="6"/>
  <c r="AP157" i="6"/>
  <c r="AO157" i="6"/>
  <c r="AN157" i="6"/>
  <c r="BD157" i="6" s="1"/>
  <c r="AL157" i="6"/>
  <c r="AK157" i="6"/>
  <c r="AJ157" i="6"/>
  <c r="AI157" i="6"/>
  <c r="AH157" i="6"/>
  <c r="AG157" i="6"/>
  <c r="AM157" i="6" s="1"/>
  <c r="AB157" i="6"/>
  <c r="Z157" i="6"/>
  <c r="Y157" i="6"/>
  <c r="X157" i="6"/>
  <c r="AD157" i="6" s="1"/>
  <c r="V157" i="6"/>
  <c r="T157" i="6"/>
  <c r="S157" i="6"/>
  <c r="R157" i="6"/>
  <c r="Q157" i="6"/>
  <c r="P157" i="6"/>
  <c r="O157" i="6"/>
  <c r="N157" i="6"/>
  <c r="M157" i="6"/>
  <c r="U157" i="6" s="1"/>
  <c r="E157" i="6"/>
  <c r="B157" i="6"/>
  <c r="BK156" i="6"/>
  <c r="BJ156" i="6"/>
  <c r="BC156" i="6"/>
  <c r="BB156" i="6"/>
  <c r="BA156" i="6"/>
  <c r="AZ156" i="6"/>
  <c r="AY156" i="6"/>
  <c r="AX156" i="6"/>
  <c r="AW156" i="6"/>
  <c r="AV156" i="6"/>
  <c r="AU156" i="6"/>
  <c r="AT156" i="6"/>
  <c r="AS156" i="6"/>
  <c r="AR156" i="6"/>
  <c r="AQ156" i="6"/>
  <c r="AP156" i="6"/>
  <c r="AO156" i="6"/>
  <c r="AN156" i="6"/>
  <c r="BD156" i="6" s="1"/>
  <c r="AL156" i="6"/>
  <c r="AK156" i="6"/>
  <c r="AJ156" i="6"/>
  <c r="AI156" i="6"/>
  <c r="AH156" i="6"/>
  <c r="AG156" i="6"/>
  <c r="AM156" i="6" s="1"/>
  <c r="AB156" i="6"/>
  <c r="Z156" i="6"/>
  <c r="Y156" i="6"/>
  <c r="X156" i="6"/>
  <c r="AD156" i="6" s="1"/>
  <c r="V156" i="6"/>
  <c r="T156" i="6"/>
  <c r="S156" i="6"/>
  <c r="R156" i="6"/>
  <c r="Q156" i="6"/>
  <c r="P156" i="6"/>
  <c r="O156" i="6"/>
  <c r="N156" i="6"/>
  <c r="M156" i="6"/>
  <c r="U156" i="6" s="1"/>
  <c r="E156" i="6"/>
  <c r="B156" i="6"/>
  <c r="BK155" i="6"/>
  <c r="BJ155" i="6"/>
  <c r="BC155" i="6"/>
  <c r="BB155" i="6"/>
  <c r="BA155" i="6"/>
  <c r="AZ155" i="6"/>
  <c r="AY155" i="6"/>
  <c r="AX155" i="6"/>
  <c r="AW155" i="6"/>
  <c r="AV155" i="6"/>
  <c r="AU155" i="6"/>
  <c r="AT155" i="6"/>
  <c r="AS155" i="6"/>
  <c r="AR155" i="6"/>
  <c r="AQ155" i="6"/>
  <c r="AP155" i="6"/>
  <c r="AO155" i="6"/>
  <c r="AN155" i="6"/>
  <c r="BD155" i="6" s="1"/>
  <c r="AL155" i="6"/>
  <c r="AK155" i="6"/>
  <c r="AJ155" i="6"/>
  <c r="AI155" i="6"/>
  <c r="AH155" i="6"/>
  <c r="AG155" i="6"/>
  <c r="AM155" i="6" s="1"/>
  <c r="AB155" i="6"/>
  <c r="Z155" i="6"/>
  <c r="Y155" i="6"/>
  <c r="X155" i="6"/>
  <c r="AD155" i="6" s="1"/>
  <c r="V155" i="6"/>
  <c r="T155" i="6"/>
  <c r="S155" i="6"/>
  <c r="R155" i="6"/>
  <c r="Q155" i="6"/>
  <c r="P155" i="6"/>
  <c r="O155" i="6"/>
  <c r="N155" i="6"/>
  <c r="M155" i="6"/>
  <c r="U155" i="6" s="1"/>
  <c r="E155" i="6"/>
  <c r="B155" i="6"/>
  <c r="BK154" i="6"/>
  <c r="BJ154" i="6"/>
  <c r="BC154" i="6"/>
  <c r="BB154" i="6"/>
  <c r="BA154" i="6"/>
  <c r="AZ154" i="6"/>
  <c r="AY154" i="6"/>
  <c r="AX154" i="6"/>
  <c r="AW154" i="6"/>
  <c r="AV154" i="6"/>
  <c r="AU154" i="6"/>
  <c r="AT154" i="6"/>
  <c r="AS154" i="6"/>
  <c r="AR154" i="6"/>
  <c r="AQ154" i="6"/>
  <c r="AP154" i="6"/>
  <c r="AO154" i="6"/>
  <c r="AN154" i="6"/>
  <c r="BD154" i="6" s="1"/>
  <c r="AL154" i="6"/>
  <c r="AK154" i="6"/>
  <c r="AJ154" i="6"/>
  <c r="AI154" i="6"/>
  <c r="AH154" i="6"/>
  <c r="AG154" i="6"/>
  <c r="AM154" i="6" s="1"/>
  <c r="AB154" i="6"/>
  <c r="Z154" i="6"/>
  <c r="Y154" i="6"/>
  <c r="X154" i="6"/>
  <c r="AD154" i="6" s="1"/>
  <c r="V154" i="6"/>
  <c r="T154" i="6"/>
  <c r="S154" i="6"/>
  <c r="R154" i="6"/>
  <c r="Q154" i="6"/>
  <c r="P154" i="6"/>
  <c r="O154" i="6"/>
  <c r="N154" i="6"/>
  <c r="M154" i="6"/>
  <c r="U154" i="6" s="1"/>
  <c r="E154" i="6"/>
  <c r="B154" i="6"/>
  <c r="BK153" i="6"/>
  <c r="BJ153" i="6"/>
  <c r="BC153" i="6"/>
  <c r="BB153" i="6"/>
  <c r="BA153" i="6"/>
  <c r="AZ153" i="6"/>
  <c r="AY153" i="6"/>
  <c r="AX153" i="6"/>
  <c r="AW153" i="6"/>
  <c r="AV153" i="6"/>
  <c r="AU153" i="6"/>
  <c r="AT153" i="6"/>
  <c r="AS153" i="6"/>
  <c r="AR153" i="6"/>
  <c r="AQ153" i="6"/>
  <c r="AP153" i="6"/>
  <c r="AO153" i="6"/>
  <c r="AN153" i="6"/>
  <c r="BD153" i="6" s="1"/>
  <c r="AL153" i="6"/>
  <c r="AK153" i="6"/>
  <c r="AJ153" i="6"/>
  <c r="AI153" i="6"/>
  <c r="AH153" i="6"/>
  <c r="AG153" i="6"/>
  <c r="AM153" i="6" s="1"/>
  <c r="AB153" i="6"/>
  <c r="Z153" i="6"/>
  <c r="Y153" i="6"/>
  <c r="X153" i="6"/>
  <c r="AD153" i="6" s="1"/>
  <c r="V153" i="6"/>
  <c r="T153" i="6"/>
  <c r="S153" i="6"/>
  <c r="R153" i="6"/>
  <c r="Q153" i="6"/>
  <c r="P153" i="6"/>
  <c r="O153" i="6"/>
  <c r="N153" i="6"/>
  <c r="M153" i="6"/>
  <c r="U153" i="6" s="1"/>
  <c r="E153" i="6"/>
  <c r="B153" i="6"/>
  <c r="BK152" i="6"/>
  <c r="BJ152" i="6"/>
  <c r="BC152" i="6"/>
  <c r="BB152" i="6"/>
  <c r="BA152" i="6"/>
  <c r="AZ152" i="6"/>
  <c r="AY152" i="6"/>
  <c r="AX152" i="6"/>
  <c r="AW152" i="6"/>
  <c r="AV152" i="6"/>
  <c r="AU152" i="6"/>
  <c r="AT152" i="6"/>
  <c r="AS152" i="6"/>
  <c r="AR152" i="6"/>
  <c r="AQ152" i="6"/>
  <c r="AP152" i="6"/>
  <c r="AO152" i="6"/>
  <c r="AN152" i="6"/>
  <c r="BD152" i="6" s="1"/>
  <c r="AL152" i="6"/>
  <c r="AK152" i="6"/>
  <c r="AJ152" i="6"/>
  <c r="AI152" i="6"/>
  <c r="AH152" i="6"/>
  <c r="AG152" i="6"/>
  <c r="AM152" i="6" s="1"/>
  <c r="AB152" i="6"/>
  <c r="Z152" i="6"/>
  <c r="Y152" i="6"/>
  <c r="X152" i="6"/>
  <c r="AD152" i="6" s="1"/>
  <c r="V152" i="6"/>
  <c r="T152" i="6"/>
  <c r="S152" i="6"/>
  <c r="R152" i="6"/>
  <c r="Q152" i="6"/>
  <c r="P152" i="6"/>
  <c r="O152" i="6"/>
  <c r="N152" i="6"/>
  <c r="M152" i="6"/>
  <c r="U152" i="6" s="1"/>
  <c r="E152" i="6"/>
  <c r="B152" i="6"/>
  <c r="BK151" i="6"/>
  <c r="BJ151" i="6"/>
  <c r="BC151" i="6"/>
  <c r="BB151" i="6"/>
  <c r="BA151" i="6"/>
  <c r="AZ151" i="6"/>
  <c r="AY151" i="6"/>
  <c r="AX151" i="6"/>
  <c r="AW151" i="6"/>
  <c r="AV151" i="6"/>
  <c r="AU151" i="6"/>
  <c r="AT151" i="6"/>
  <c r="AS151" i="6"/>
  <c r="AR151" i="6"/>
  <c r="AQ151" i="6"/>
  <c r="AP151" i="6"/>
  <c r="AO151" i="6"/>
  <c r="AN151" i="6"/>
  <c r="BD151" i="6" s="1"/>
  <c r="AL151" i="6"/>
  <c r="AK151" i="6"/>
  <c r="AJ151" i="6"/>
  <c r="AI151" i="6"/>
  <c r="AH151" i="6"/>
  <c r="AG151" i="6"/>
  <c r="AM151" i="6" s="1"/>
  <c r="AB151" i="6"/>
  <c r="Z151" i="6"/>
  <c r="Y151" i="6"/>
  <c r="X151" i="6"/>
  <c r="AD151" i="6" s="1"/>
  <c r="V151" i="6"/>
  <c r="T151" i="6"/>
  <c r="S151" i="6"/>
  <c r="R151" i="6"/>
  <c r="Q151" i="6"/>
  <c r="P151" i="6"/>
  <c r="O151" i="6"/>
  <c r="N151" i="6"/>
  <c r="M151" i="6"/>
  <c r="U151" i="6" s="1"/>
  <c r="E151" i="6"/>
  <c r="B151" i="6"/>
  <c r="BK150" i="6"/>
  <c r="BJ150" i="6"/>
  <c r="BC150" i="6"/>
  <c r="BB150" i="6"/>
  <c r="BA150" i="6"/>
  <c r="AZ150" i="6"/>
  <c r="AY150" i="6"/>
  <c r="AX150" i="6"/>
  <c r="AW150" i="6"/>
  <c r="AV150" i="6"/>
  <c r="AU150" i="6"/>
  <c r="AT150" i="6"/>
  <c r="AS150" i="6"/>
  <c r="AR150" i="6"/>
  <c r="AQ150" i="6"/>
  <c r="AP150" i="6"/>
  <c r="AO150" i="6"/>
  <c r="AN150" i="6"/>
  <c r="BD150" i="6" s="1"/>
  <c r="AL150" i="6"/>
  <c r="AK150" i="6"/>
  <c r="AJ150" i="6"/>
  <c r="AI150" i="6"/>
  <c r="AH150" i="6"/>
  <c r="AG150" i="6"/>
  <c r="AM150" i="6" s="1"/>
  <c r="AB150" i="6"/>
  <c r="Z150" i="6"/>
  <c r="Y150" i="6"/>
  <c r="X150" i="6"/>
  <c r="AD150" i="6" s="1"/>
  <c r="V150" i="6"/>
  <c r="T150" i="6"/>
  <c r="S150" i="6"/>
  <c r="R150" i="6"/>
  <c r="Q150" i="6"/>
  <c r="P150" i="6"/>
  <c r="O150" i="6"/>
  <c r="N150" i="6"/>
  <c r="M150" i="6"/>
  <c r="U150" i="6" s="1"/>
  <c r="E150" i="6"/>
  <c r="B150" i="6"/>
  <c r="BK149" i="6"/>
  <c r="BJ149" i="6"/>
  <c r="BC149" i="6"/>
  <c r="BB149" i="6"/>
  <c r="BA149" i="6"/>
  <c r="AZ149" i="6"/>
  <c r="AY149" i="6"/>
  <c r="AX149" i="6"/>
  <c r="AW149" i="6"/>
  <c r="AV149" i="6"/>
  <c r="AU149" i="6"/>
  <c r="AT149" i="6"/>
  <c r="AS149" i="6"/>
  <c r="AR149" i="6"/>
  <c r="AQ149" i="6"/>
  <c r="AP149" i="6"/>
  <c r="AO149" i="6"/>
  <c r="AN149" i="6"/>
  <c r="BD149" i="6" s="1"/>
  <c r="AL149" i="6"/>
  <c r="AK149" i="6"/>
  <c r="AJ149" i="6"/>
  <c r="AI149" i="6"/>
  <c r="AH149" i="6"/>
  <c r="AG149" i="6"/>
  <c r="AM149" i="6" s="1"/>
  <c r="AB149" i="6"/>
  <c r="Z149" i="6"/>
  <c r="Y149" i="6"/>
  <c r="X149" i="6"/>
  <c r="AD149" i="6" s="1"/>
  <c r="V149" i="6"/>
  <c r="T149" i="6"/>
  <c r="S149" i="6"/>
  <c r="R149" i="6"/>
  <c r="Q149" i="6"/>
  <c r="P149" i="6"/>
  <c r="O149" i="6"/>
  <c r="N149" i="6"/>
  <c r="M149" i="6"/>
  <c r="U149" i="6" s="1"/>
  <c r="E149" i="6"/>
  <c r="B149" i="6"/>
  <c r="BK148" i="6"/>
  <c r="BJ148" i="6"/>
  <c r="BC148" i="6"/>
  <c r="BB148" i="6"/>
  <c r="BA148" i="6"/>
  <c r="AZ148" i="6"/>
  <c r="AY148" i="6"/>
  <c r="AX148" i="6"/>
  <c r="AW148" i="6"/>
  <c r="AV148" i="6"/>
  <c r="AU148" i="6"/>
  <c r="AT148" i="6"/>
  <c r="AS148" i="6"/>
  <c r="AR148" i="6"/>
  <c r="AQ148" i="6"/>
  <c r="AP148" i="6"/>
  <c r="AO148" i="6"/>
  <c r="AN148" i="6"/>
  <c r="BD148" i="6" s="1"/>
  <c r="AL148" i="6"/>
  <c r="AK148" i="6"/>
  <c r="AJ148" i="6"/>
  <c r="AI148" i="6"/>
  <c r="AH148" i="6"/>
  <c r="AG148" i="6"/>
  <c r="AM148" i="6" s="1"/>
  <c r="AB148" i="6"/>
  <c r="Z148" i="6"/>
  <c r="Y148" i="6"/>
  <c r="X148" i="6"/>
  <c r="AD148" i="6" s="1"/>
  <c r="V148" i="6"/>
  <c r="T148" i="6"/>
  <c r="S148" i="6"/>
  <c r="R148" i="6"/>
  <c r="Q148" i="6"/>
  <c r="P148" i="6"/>
  <c r="O148" i="6"/>
  <c r="N148" i="6"/>
  <c r="M148" i="6"/>
  <c r="U148" i="6" s="1"/>
  <c r="E148" i="6"/>
  <c r="B148" i="6"/>
  <c r="BK147" i="6"/>
  <c r="BJ147" i="6"/>
  <c r="BC147" i="6"/>
  <c r="BB147" i="6"/>
  <c r="BA147" i="6"/>
  <c r="AZ147" i="6"/>
  <c r="AY147" i="6"/>
  <c r="AX147" i="6"/>
  <c r="AW147" i="6"/>
  <c r="AV147" i="6"/>
  <c r="AU147" i="6"/>
  <c r="AT147" i="6"/>
  <c r="AS147" i="6"/>
  <c r="AR147" i="6"/>
  <c r="AQ147" i="6"/>
  <c r="AP147" i="6"/>
  <c r="AO147" i="6"/>
  <c r="AN147" i="6"/>
  <c r="BD147" i="6" s="1"/>
  <c r="AL147" i="6"/>
  <c r="AK147" i="6"/>
  <c r="AJ147" i="6"/>
  <c r="AI147" i="6"/>
  <c r="AH147" i="6"/>
  <c r="AG147" i="6"/>
  <c r="AM147" i="6" s="1"/>
  <c r="AB147" i="6"/>
  <c r="Z147" i="6"/>
  <c r="Y147" i="6"/>
  <c r="X147" i="6"/>
  <c r="AD147" i="6" s="1"/>
  <c r="V147" i="6"/>
  <c r="T147" i="6"/>
  <c r="S147" i="6"/>
  <c r="R147" i="6"/>
  <c r="Q147" i="6"/>
  <c r="P147" i="6"/>
  <c r="O147" i="6"/>
  <c r="N147" i="6"/>
  <c r="M147" i="6"/>
  <c r="U147" i="6" s="1"/>
  <c r="E147" i="6"/>
  <c r="B147" i="6"/>
  <c r="BK146" i="6"/>
  <c r="BJ146" i="6"/>
  <c r="BC146" i="6"/>
  <c r="BB146" i="6"/>
  <c r="BA146" i="6"/>
  <c r="AZ146" i="6"/>
  <c r="AY146" i="6"/>
  <c r="AX146" i="6"/>
  <c r="AW146" i="6"/>
  <c r="AV146" i="6"/>
  <c r="AU146" i="6"/>
  <c r="AT146" i="6"/>
  <c r="AS146" i="6"/>
  <c r="AR146" i="6"/>
  <c r="AQ146" i="6"/>
  <c r="AP146" i="6"/>
  <c r="AO146" i="6"/>
  <c r="AN146" i="6"/>
  <c r="BD146" i="6" s="1"/>
  <c r="AL146" i="6"/>
  <c r="AK146" i="6"/>
  <c r="AJ146" i="6"/>
  <c r="AI146" i="6"/>
  <c r="AH146" i="6"/>
  <c r="AG146" i="6"/>
  <c r="AM146" i="6" s="1"/>
  <c r="AB146" i="6"/>
  <c r="Z146" i="6"/>
  <c r="Y146" i="6"/>
  <c r="X146" i="6"/>
  <c r="AD146" i="6" s="1"/>
  <c r="V146" i="6"/>
  <c r="T146" i="6"/>
  <c r="S146" i="6"/>
  <c r="R146" i="6"/>
  <c r="Q146" i="6"/>
  <c r="P146" i="6"/>
  <c r="O146" i="6"/>
  <c r="N146" i="6"/>
  <c r="M146" i="6"/>
  <c r="U146" i="6" s="1"/>
  <c r="E146" i="6"/>
  <c r="B146" i="6"/>
  <c r="BK145" i="6"/>
  <c r="BJ145" i="6"/>
  <c r="BC145" i="6"/>
  <c r="BB145" i="6"/>
  <c r="BA145" i="6"/>
  <c r="AZ145" i="6"/>
  <c r="AY145" i="6"/>
  <c r="AX145" i="6"/>
  <c r="AW145" i="6"/>
  <c r="AV145" i="6"/>
  <c r="AU145" i="6"/>
  <c r="AT145" i="6"/>
  <c r="AS145" i="6"/>
  <c r="AR145" i="6"/>
  <c r="AQ145" i="6"/>
  <c r="AP145" i="6"/>
  <c r="AO145" i="6"/>
  <c r="AN145" i="6"/>
  <c r="BD145" i="6" s="1"/>
  <c r="AL145" i="6"/>
  <c r="AK145" i="6"/>
  <c r="AJ145" i="6"/>
  <c r="AI145" i="6"/>
  <c r="AH145" i="6"/>
  <c r="AG145" i="6"/>
  <c r="AM145" i="6" s="1"/>
  <c r="AB145" i="6"/>
  <c r="Z145" i="6"/>
  <c r="Y145" i="6"/>
  <c r="X145" i="6"/>
  <c r="AD145" i="6" s="1"/>
  <c r="V145" i="6"/>
  <c r="T145" i="6"/>
  <c r="S145" i="6"/>
  <c r="R145" i="6"/>
  <c r="Q145" i="6"/>
  <c r="P145" i="6"/>
  <c r="O145" i="6"/>
  <c r="N145" i="6"/>
  <c r="M145" i="6"/>
  <c r="U145" i="6" s="1"/>
  <c r="E145" i="6"/>
  <c r="B145" i="6"/>
  <c r="BK144" i="6"/>
  <c r="BJ144" i="6"/>
  <c r="BC144" i="6"/>
  <c r="BB144" i="6"/>
  <c r="BA144" i="6"/>
  <c r="AZ144" i="6"/>
  <c r="AY144" i="6"/>
  <c r="AX144" i="6"/>
  <c r="AW144" i="6"/>
  <c r="AV144" i="6"/>
  <c r="AU144" i="6"/>
  <c r="AT144" i="6"/>
  <c r="AS144" i="6"/>
  <c r="AR144" i="6"/>
  <c r="AQ144" i="6"/>
  <c r="AP144" i="6"/>
  <c r="AO144" i="6"/>
  <c r="AN144" i="6"/>
  <c r="BD144" i="6" s="1"/>
  <c r="AL144" i="6"/>
  <c r="AK144" i="6"/>
  <c r="AJ144" i="6"/>
  <c r="AI144" i="6"/>
  <c r="AH144" i="6"/>
  <c r="AG144" i="6"/>
  <c r="AM144" i="6" s="1"/>
  <c r="AB144" i="6"/>
  <c r="Z144" i="6"/>
  <c r="Y144" i="6"/>
  <c r="X144" i="6"/>
  <c r="AD144" i="6" s="1"/>
  <c r="V144" i="6"/>
  <c r="T144" i="6"/>
  <c r="S144" i="6"/>
  <c r="R144" i="6"/>
  <c r="Q144" i="6"/>
  <c r="P144" i="6"/>
  <c r="O144" i="6"/>
  <c r="N144" i="6"/>
  <c r="M144" i="6"/>
  <c r="U144" i="6" s="1"/>
  <c r="E144" i="6"/>
  <c r="B144" i="6"/>
  <c r="BK143" i="6"/>
  <c r="BJ143" i="6"/>
  <c r="BC143" i="6"/>
  <c r="BB143" i="6"/>
  <c r="BA143" i="6"/>
  <c r="AZ143" i="6"/>
  <c r="AY143" i="6"/>
  <c r="AX143" i="6"/>
  <c r="AW143" i="6"/>
  <c r="AV143" i="6"/>
  <c r="AU143" i="6"/>
  <c r="AT143" i="6"/>
  <c r="AS143" i="6"/>
  <c r="AR143" i="6"/>
  <c r="AQ143" i="6"/>
  <c r="AP143" i="6"/>
  <c r="AO143" i="6"/>
  <c r="AN143" i="6"/>
  <c r="BD143" i="6" s="1"/>
  <c r="AL143" i="6"/>
  <c r="AK143" i="6"/>
  <c r="AJ143" i="6"/>
  <c r="AI143" i="6"/>
  <c r="AH143" i="6"/>
  <c r="AG143" i="6"/>
  <c r="AM143" i="6" s="1"/>
  <c r="AB143" i="6"/>
  <c r="Z143" i="6"/>
  <c r="Y143" i="6"/>
  <c r="X143" i="6"/>
  <c r="AD143" i="6" s="1"/>
  <c r="V143" i="6"/>
  <c r="T143" i="6"/>
  <c r="S143" i="6"/>
  <c r="R143" i="6"/>
  <c r="Q143" i="6"/>
  <c r="P143" i="6"/>
  <c r="O143" i="6"/>
  <c r="N143" i="6"/>
  <c r="M143" i="6"/>
  <c r="U143" i="6" s="1"/>
  <c r="E143" i="6"/>
  <c r="B143" i="6"/>
  <c r="BK142" i="6"/>
  <c r="BJ142" i="6"/>
  <c r="BC142" i="6"/>
  <c r="BB142" i="6"/>
  <c r="BA142" i="6"/>
  <c r="AZ142" i="6"/>
  <c r="AY142" i="6"/>
  <c r="AX142" i="6"/>
  <c r="AW142" i="6"/>
  <c r="AV142" i="6"/>
  <c r="AU142" i="6"/>
  <c r="AT142" i="6"/>
  <c r="AS142" i="6"/>
  <c r="AR142" i="6"/>
  <c r="AQ142" i="6"/>
  <c r="AP142" i="6"/>
  <c r="AO142" i="6"/>
  <c r="AN142" i="6"/>
  <c r="BD142" i="6" s="1"/>
  <c r="AL142" i="6"/>
  <c r="AK142" i="6"/>
  <c r="AJ142" i="6"/>
  <c r="AI142" i="6"/>
  <c r="AH142" i="6"/>
  <c r="AG142" i="6"/>
  <c r="AM142" i="6" s="1"/>
  <c r="AB142" i="6"/>
  <c r="Z142" i="6"/>
  <c r="Y142" i="6"/>
  <c r="X142" i="6"/>
  <c r="AD142" i="6" s="1"/>
  <c r="V142" i="6"/>
  <c r="T142" i="6"/>
  <c r="S142" i="6"/>
  <c r="R142" i="6"/>
  <c r="Q142" i="6"/>
  <c r="P142" i="6"/>
  <c r="O142" i="6"/>
  <c r="N142" i="6"/>
  <c r="M142" i="6"/>
  <c r="U142" i="6" s="1"/>
  <c r="E142" i="6"/>
  <c r="B142" i="6"/>
  <c r="BK141" i="6"/>
  <c r="BJ141" i="6"/>
  <c r="BC141" i="6"/>
  <c r="BB141" i="6"/>
  <c r="BA141" i="6"/>
  <c r="AZ141" i="6"/>
  <c r="AY141" i="6"/>
  <c r="AX141" i="6"/>
  <c r="AW141" i="6"/>
  <c r="AV141" i="6"/>
  <c r="AU141" i="6"/>
  <c r="AT141" i="6"/>
  <c r="AS141" i="6"/>
  <c r="AR141" i="6"/>
  <c r="AQ141" i="6"/>
  <c r="AP141" i="6"/>
  <c r="AO141" i="6"/>
  <c r="AN141" i="6"/>
  <c r="BD141" i="6" s="1"/>
  <c r="AL141" i="6"/>
  <c r="AK141" i="6"/>
  <c r="AJ141" i="6"/>
  <c r="AI141" i="6"/>
  <c r="AH141" i="6"/>
  <c r="AG141" i="6"/>
  <c r="AM141" i="6" s="1"/>
  <c r="AB141" i="6"/>
  <c r="Z141" i="6"/>
  <c r="Y141" i="6"/>
  <c r="X141" i="6"/>
  <c r="AD141" i="6" s="1"/>
  <c r="V141" i="6"/>
  <c r="T141" i="6"/>
  <c r="S141" i="6"/>
  <c r="R141" i="6"/>
  <c r="Q141" i="6"/>
  <c r="P141" i="6"/>
  <c r="O141" i="6"/>
  <c r="N141" i="6"/>
  <c r="M141" i="6"/>
  <c r="U141" i="6" s="1"/>
  <c r="E141" i="6"/>
  <c r="B141" i="6"/>
  <c r="BK140" i="6"/>
  <c r="BJ140" i="6"/>
  <c r="BC140" i="6"/>
  <c r="BB140" i="6"/>
  <c r="BA140" i="6"/>
  <c r="AZ140" i="6"/>
  <c r="AY140" i="6"/>
  <c r="AX140" i="6"/>
  <c r="AW140" i="6"/>
  <c r="AV140" i="6"/>
  <c r="AU140" i="6"/>
  <c r="AT140" i="6"/>
  <c r="AS140" i="6"/>
  <c r="AR140" i="6"/>
  <c r="AQ140" i="6"/>
  <c r="AP140" i="6"/>
  <c r="AO140" i="6"/>
  <c r="AN140" i="6"/>
  <c r="BD140" i="6" s="1"/>
  <c r="AL140" i="6"/>
  <c r="AK140" i="6"/>
  <c r="AJ140" i="6"/>
  <c r="AI140" i="6"/>
  <c r="AH140" i="6"/>
  <c r="AG140" i="6"/>
  <c r="AM140" i="6" s="1"/>
  <c r="AB140" i="6"/>
  <c r="Z140" i="6"/>
  <c r="Y140" i="6"/>
  <c r="X140" i="6"/>
  <c r="AD140" i="6" s="1"/>
  <c r="V140" i="6"/>
  <c r="T140" i="6"/>
  <c r="S140" i="6"/>
  <c r="R140" i="6"/>
  <c r="Q140" i="6"/>
  <c r="P140" i="6"/>
  <c r="O140" i="6"/>
  <c r="N140" i="6"/>
  <c r="M140" i="6"/>
  <c r="U140" i="6" s="1"/>
  <c r="E140" i="6"/>
  <c r="B140" i="6"/>
  <c r="BK139" i="6"/>
  <c r="BJ139" i="6"/>
  <c r="BC139" i="6"/>
  <c r="BB139" i="6"/>
  <c r="BA139" i="6"/>
  <c r="AZ139" i="6"/>
  <c r="AY139" i="6"/>
  <c r="AX139" i="6"/>
  <c r="AW139" i="6"/>
  <c r="AV139" i="6"/>
  <c r="AU139" i="6"/>
  <c r="AT139" i="6"/>
  <c r="AS139" i="6"/>
  <c r="AR139" i="6"/>
  <c r="AQ139" i="6"/>
  <c r="AP139" i="6"/>
  <c r="AO139" i="6"/>
  <c r="AN139" i="6"/>
  <c r="BD139" i="6" s="1"/>
  <c r="AL139" i="6"/>
  <c r="AK139" i="6"/>
  <c r="AJ139" i="6"/>
  <c r="AI139" i="6"/>
  <c r="AH139" i="6"/>
  <c r="AG139" i="6"/>
  <c r="AM139" i="6" s="1"/>
  <c r="AB139" i="6"/>
  <c r="Z139" i="6"/>
  <c r="Y139" i="6"/>
  <c r="X139" i="6"/>
  <c r="AD139" i="6" s="1"/>
  <c r="V139" i="6"/>
  <c r="T139" i="6"/>
  <c r="S139" i="6"/>
  <c r="R139" i="6"/>
  <c r="Q139" i="6"/>
  <c r="P139" i="6"/>
  <c r="O139" i="6"/>
  <c r="N139" i="6"/>
  <c r="M139" i="6"/>
  <c r="U139" i="6" s="1"/>
  <c r="E139" i="6"/>
  <c r="B139" i="6"/>
  <c r="BK138" i="6"/>
  <c r="BJ138" i="6"/>
  <c r="BC138" i="6"/>
  <c r="BB138" i="6"/>
  <c r="BA138" i="6"/>
  <c r="AZ138" i="6"/>
  <c r="AY138" i="6"/>
  <c r="AX138" i="6"/>
  <c r="AW138" i="6"/>
  <c r="AV138" i="6"/>
  <c r="AU138" i="6"/>
  <c r="AT138" i="6"/>
  <c r="AS138" i="6"/>
  <c r="AR138" i="6"/>
  <c r="AQ138" i="6"/>
  <c r="AP138" i="6"/>
  <c r="AO138" i="6"/>
  <c r="AN138" i="6"/>
  <c r="BD138" i="6" s="1"/>
  <c r="AL138" i="6"/>
  <c r="AK138" i="6"/>
  <c r="AJ138" i="6"/>
  <c r="AI138" i="6"/>
  <c r="AH138" i="6"/>
  <c r="AG138" i="6"/>
  <c r="AM138" i="6" s="1"/>
  <c r="AB138" i="6"/>
  <c r="Z138" i="6"/>
  <c r="Y138" i="6"/>
  <c r="X138" i="6"/>
  <c r="AD138" i="6" s="1"/>
  <c r="V138" i="6"/>
  <c r="T138" i="6"/>
  <c r="S138" i="6"/>
  <c r="R138" i="6"/>
  <c r="Q138" i="6"/>
  <c r="P138" i="6"/>
  <c r="O138" i="6"/>
  <c r="N138" i="6"/>
  <c r="M138" i="6"/>
  <c r="U138" i="6" s="1"/>
  <c r="E138" i="6"/>
  <c r="B138" i="6"/>
  <c r="BK137" i="6"/>
  <c r="BJ137" i="6"/>
  <c r="BC137" i="6"/>
  <c r="BB137" i="6"/>
  <c r="BA137" i="6"/>
  <c r="AZ137" i="6"/>
  <c r="AY137" i="6"/>
  <c r="AX137" i="6"/>
  <c r="AW137" i="6"/>
  <c r="AV137" i="6"/>
  <c r="AU137" i="6"/>
  <c r="AT137" i="6"/>
  <c r="AS137" i="6"/>
  <c r="AR137" i="6"/>
  <c r="AQ137" i="6"/>
  <c r="AP137" i="6"/>
  <c r="AO137" i="6"/>
  <c r="AN137" i="6"/>
  <c r="BD137" i="6" s="1"/>
  <c r="AL137" i="6"/>
  <c r="AK137" i="6"/>
  <c r="AJ137" i="6"/>
  <c r="AI137" i="6"/>
  <c r="AH137" i="6"/>
  <c r="AG137" i="6"/>
  <c r="AM137" i="6" s="1"/>
  <c r="AB137" i="6"/>
  <c r="Z137" i="6"/>
  <c r="Y137" i="6"/>
  <c r="X137" i="6"/>
  <c r="AD137" i="6" s="1"/>
  <c r="V137" i="6"/>
  <c r="T137" i="6"/>
  <c r="S137" i="6"/>
  <c r="R137" i="6"/>
  <c r="Q137" i="6"/>
  <c r="P137" i="6"/>
  <c r="O137" i="6"/>
  <c r="N137" i="6"/>
  <c r="M137" i="6"/>
  <c r="U137" i="6" s="1"/>
  <c r="E137" i="6"/>
  <c r="B137" i="6"/>
  <c r="BK136" i="6"/>
  <c r="BJ136" i="6"/>
  <c r="BC136" i="6"/>
  <c r="BB136" i="6"/>
  <c r="BA136" i="6"/>
  <c r="AZ136" i="6"/>
  <c r="AY136" i="6"/>
  <c r="AX136" i="6"/>
  <c r="AW136" i="6"/>
  <c r="AV136" i="6"/>
  <c r="AU136" i="6"/>
  <c r="AT136" i="6"/>
  <c r="AS136" i="6"/>
  <c r="AR136" i="6"/>
  <c r="AQ136" i="6"/>
  <c r="AP136" i="6"/>
  <c r="AO136" i="6"/>
  <c r="AN136" i="6"/>
  <c r="BD136" i="6" s="1"/>
  <c r="AL136" i="6"/>
  <c r="AK136" i="6"/>
  <c r="AJ136" i="6"/>
  <c r="AI136" i="6"/>
  <c r="AH136" i="6"/>
  <c r="AG136" i="6"/>
  <c r="AM136" i="6" s="1"/>
  <c r="AB136" i="6"/>
  <c r="Z136" i="6"/>
  <c r="Y136" i="6"/>
  <c r="X136" i="6"/>
  <c r="AD136" i="6" s="1"/>
  <c r="V136" i="6"/>
  <c r="T136" i="6"/>
  <c r="S136" i="6"/>
  <c r="R136" i="6"/>
  <c r="Q136" i="6"/>
  <c r="P136" i="6"/>
  <c r="O136" i="6"/>
  <c r="N136" i="6"/>
  <c r="M136" i="6"/>
  <c r="U136" i="6" s="1"/>
  <c r="E136" i="6"/>
  <c r="B136" i="6"/>
  <c r="BK135" i="6"/>
  <c r="BJ135" i="6"/>
  <c r="BC135" i="6"/>
  <c r="BB135" i="6"/>
  <c r="BA135" i="6"/>
  <c r="AZ135" i="6"/>
  <c r="AY135" i="6"/>
  <c r="AX135" i="6"/>
  <c r="AW135" i="6"/>
  <c r="AV135" i="6"/>
  <c r="AU135" i="6"/>
  <c r="AT135" i="6"/>
  <c r="AS135" i="6"/>
  <c r="AR135" i="6"/>
  <c r="AQ135" i="6"/>
  <c r="AP135" i="6"/>
  <c r="AO135" i="6"/>
  <c r="AN135" i="6"/>
  <c r="BD135" i="6" s="1"/>
  <c r="AL135" i="6"/>
  <c r="AK135" i="6"/>
  <c r="AJ135" i="6"/>
  <c r="AI135" i="6"/>
  <c r="AH135" i="6"/>
  <c r="AG135" i="6"/>
  <c r="AM135" i="6" s="1"/>
  <c r="AB135" i="6"/>
  <c r="Z135" i="6"/>
  <c r="Y135" i="6"/>
  <c r="X135" i="6"/>
  <c r="AD135" i="6" s="1"/>
  <c r="V135" i="6"/>
  <c r="T135" i="6"/>
  <c r="S135" i="6"/>
  <c r="R135" i="6"/>
  <c r="Q135" i="6"/>
  <c r="P135" i="6"/>
  <c r="O135" i="6"/>
  <c r="N135" i="6"/>
  <c r="M135" i="6"/>
  <c r="U135" i="6" s="1"/>
  <c r="E135" i="6"/>
  <c r="B135" i="6"/>
  <c r="BK134" i="6"/>
  <c r="BJ134" i="6"/>
  <c r="BC134" i="6"/>
  <c r="BB134" i="6"/>
  <c r="BA134" i="6"/>
  <c r="AZ134" i="6"/>
  <c r="AY134" i="6"/>
  <c r="AX134" i="6"/>
  <c r="AW134" i="6"/>
  <c r="AV134" i="6"/>
  <c r="AU134" i="6"/>
  <c r="AT134" i="6"/>
  <c r="AS134" i="6"/>
  <c r="AR134" i="6"/>
  <c r="AQ134" i="6"/>
  <c r="AP134" i="6"/>
  <c r="AO134" i="6"/>
  <c r="AN134" i="6"/>
  <c r="BD134" i="6" s="1"/>
  <c r="AL134" i="6"/>
  <c r="AK134" i="6"/>
  <c r="AJ134" i="6"/>
  <c r="AI134" i="6"/>
  <c r="AH134" i="6"/>
  <c r="AG134" i="6"/>
  <c r="AM134" i="6" s="1"/>
  <c r="AB134" i="6"/>
  <c r="Z134" i="6"/>
  <c r="Y134" i="6"/>
  <c r="X134" i="6"/>
  <c r="AD134" i="6" s="1"/>
  <c r="V134" i="6"/>
  <c r="T134" i="6"/>
  <c r="S134" i="6"/>
  <c r="R134" i="6"/>
  <c r="Q134" i="6"/>
  <c r="P134" i="6"/>
  <c r="O134" i="6"/>
  <c r="N134" i="6"/>
  <c r="M134" i="6"/>
  <c r="U134" i="6" s="1"/>
  <c r="E134" i="6"/>
  <c r="B134" i="6"/>
  <c r="BK133" i="6"/>
  <c r="BJ133" i="6"/>
  <c r="BC133" i="6"/>
  <c r="BB133" i="6"/>
  <c r="BA133" i="6"/>
  <c r="AZ133" i="6"/>
  <c r="AY133" i="6"/>
  <c r="AX133" i="6"/>
  <c r="AW133" i="6"/>
  <c r="AV133" i="6"/>
  <c r="AU133" i="6"/>
  <c r="AT133" i="6"/>
  <c r="AS133" i="6"/>
  <c r="AR133" i="6"/>
  <c r="AQ133" i="6"/>
  <c r="AP133" i="6"/>
  <c r="AO133" i="6"/>
  <c r="AN133" i="6"/>
  <c r="BD133" i="6" s="1"/>
  <c r="AL133" i="6"/>
  <c r="AK133" i="6"/>
  <c r="AJ133" i="6"/>
  <c r="AI133" i="6"/>
  <c r="AH133" i="6"/>
  <c r="AG133" i="6"/>
  <c r="AM133" i="6" s="1"/>
  <c r="AB133" i="6"/>
  <c r="Z133" i="6"/>
  <c r="Y133" i="6"/>
  <c r="X133" i="6"/>
  <c r="AD133" i="6" s="1"/>
  <c r="V133" i="6"/>
  <c r="T133" i="6"/>
  <c r="S133" i="6"/>
  <c r="R133" i="6"/>
  <c r="Q133" i="6"/>
  <c r="P133" i="6"/>
  <c r="O133" i="6"/>
  <c r="N133" i="6"/>
  <c r="M133" i="6"/>
  <c r="U133" i="6" s="1"/>
  <c r="E133" i="6"/>
  <c r="B133" i="6"/>
  <c r="BK132" i="6"/>
  <c r="BJ132" i="6"/>
  <c r="BC132" i="6"/>
  <c r="BB132" i="6"/>
  <c r="BA132" i="6"/>
  <c r="AZ132" i="6"/>
  <c r="AY132" i="6"/>
  <c r="AX132" i="6"/>
  <c r="AW132" i="6"/>
  <c r="AV132" i="6"/>
  <c r="AU132" i="6"/>
  <c r="AT132" i="6"/>
  <c r="AS132" i="6"/>
  <c r="AR132" i="6"/>
  <c r="AQ132" i="6"/>
  <c r="AP132" i="6"/>
  <c r="AO132" i="6"/>
  <c r="AN132" i="6"/>
  <c r="BD132" i="6" s="1"/>
  <c r="AL132" i="6"/>
  <c r="AK132" i="6"/>
  <c r="AJ132" i="6"/>
  <c r="AI132" i="6"/>
  <c r="AH132" i="6"/>
  <c r="AG132" i="6"/>
  <c r="AM132" i="6" s="1"/>
  <c r="AB132" i="6"/>
  <c r="Z132" i="6"/>
  <c r="Y132" i="6"/>
  <c r="X132" i="6"/>
  <c r="AD132" i="6" s="1"/>
  <c r="V132" i="6"/>
  <c r="T132" i="6"/>
  <c r="S132" i="6"/>
  <c r="R132" i="6"/>
  <c r="Q132" i="6"/>
  <c r="P132" i="6"/>
  <c r="O132" i="6"/>
  <c r="N132" i="6"/>
  <c r="M132" i="6"/>
  <c r="U132" i="6" s="1"/>
  <c r="E132" i="6"/>
  <c r="B132" i="6"/>
  <c r="BK131" i="6"/>
  <c r="BJ131" i="6"/>
  <c r="BC131" i="6"/>
  <c r="BB131" i="6"/>
  <c r="BA131" i="6"/>
  <c r="AZ131" i="6"/>
  <c r="AY131" i="6"/>
  <c r="AX131" i="6"/>
  <c r="AW131" i="6"/>
  <c r="AV131" i="6"/>
  <c r="AU131" i="6"/>
  <c r="AT131" i="6"/>
  <c r="AS131" i="6"/>
  <c r="AR131" i="6"/>
  <c r="AQ131" i="6"/>
  <c r="AP131" i="6"/>
  <c r="AO131" i="6"/>
  <c r="AN131" i="6"/>
  <c r="BD131" i="6" s="1"/>
  <c r="AL131" i="6"/>
  <c r="AK131" i="6"/>
  <c r="AJ131" i="6"/>
  <c r="AI131" i="6"/>
  <c r="AH131" i="6"/>
  <c r="AG131" i="6"/>
  <c r="AM131" i="6" s="1"/>
  <c r="AB131" i="6"/>
  <c r="Z131" i="6"/>
  <c r="Y131" i="6"/>
  <c r="X131" i="6"/>
  <c r="AD131" i="6" s="1"/>
  <c r="V131" i="6"/>
  <c r="T131" i="6"/>
  <c r="S131" i="6"/>
  <c r="R131" i="6"/>
  <c r="Q131" i="6"/>
  <c r="P131" i="6"/>
  <c r="O131" i="6"/>
  <c r="N131" i="6"/>
  <c r="M131" i="6"/>
  <c r="U131" i="6" s="1"/>
  <c r="E131" i="6"/>
  <c r="B131" i="6"/>
  <c r="BK130" i="6"/>
  <c r="BJ130" i="6"/>
  <c r="BC130" i="6"/>
  <c r="BB130" i="6"/>
  <c r="BA130" i="6"/>
  <c r="AZ130" i="6"/>
  <c r="AY130" i="6"/>
  <c r="AX130" i="6"/>
  <c r="AW130" i="6"/>
  <c r="AV130" i="6"/>
  <c r="AU130" i="6"/>
  <c r="AT130" i="6"/>
  <c r="AS130" i="6"/>
  <c r="AR130" i="6"/>
  <c r="AQ130" i="6"/>
  <c r="AP130" i="6"/>
  <c r="AO130" i="6"/>
  <c r="AN130" i="6"/>
  <c r="BD130" i="6" s="1"/>
  <c r="AL130" i="6"/>
  <c r="AK130" i="6"/>
  <c r="AJ130" i="6"/>
  <c r="AI130" i="6"/>
  <c r="AH130" i="6"/>
  <c r="AG130" i="6"/>
  <c r="AM130" i="6" s="1"/>
  <c r="AB130" i="6"/>
  <c r="Z130" i="6"/>
  <c r="Y130" i="6"/>
  <c r="X130" i="6"/>
  <c r="AD130" i="6" s="1"/>
  <c r="V130" i="6"/>
  <c r="T130" i="6"/>
  <c r="S130" i="6"/>
  <c r="R130" i="6"/>
  <c r="Q130" i="6"/>
  <c r="P130" i="6"/>
  <c r="O130" i="6"/>
  <c r="N130" i="6"/>
  <c r="M130" i="6"/>
  <c r="U130" i="6" s="1"/>
  <c r="E130" i="6"/>
  <c r="B130" i="6"/>
  <c r="BK129" i="6"/>
  <c r="BJ129" i="6"/>
  <c r="BC129" i="6"/>
  <c r="BB129" i="6"/>
  <c r="BA129" i="6"/>
  <c r="AZ129" i="6"/>
  <c r="AY129" i="6"/>
  <c r="AX129" i="6"/>
  <c r="AW129" i="6"/>
  <c r="AV129" i="6"/>
  <c r="AU129" i="6"/>
  <c r="AT129" i="6"/>
  <c r="AS129" i="6"/>
  <c r="AR129" i="6"/>
  <c r="AQ129" i="6"/>
  <c r="AP129" i="6"/>
  <c r="AO129" i="6"/>
  <c r="AN129" i="6"/>
  <c r="BD129" i="6" s="1"/>
  <c r="AL129" i="6"/>
  <c r="AK129" i="6"/>
  <c r="AJ129" i="6"/>
  <c r="AI129" i="6"/>
  <c r="AH129" i="6"/>
  <c r="AG129" i="6"/>
  <c r="AM129" i="6" s="1"/>
  <c r="AB129" i="6"/>
  <c r="Z129" i="6"/>
  <c r="Y129" i="6"/>
  <c r="X129" i="6"/>
  <c r="AD129" i="6" s="1"/>
  <c r="V129" i="6"/>
  <c r="T129" i="6"/>
  <c r="S129" i="6"/>
  <c r="R129" i="6"/>
  <c r="Q129" i="6"/>
  <c r="P129" i="6"/>
  <c r="O129" i="6"/>
  <c r="N129" i="6"/>
  <c r="M129" i="6"/>
  <c r="U129" i="6" s="1"/>
  <c r="E129" i="6"/>
  <c r="B129" i="6"/>
  <c r="BK128" i="6"/>
  <c r="BJ128" i="6"/>
  <c r="BC128" i="6"/>
  <c r="BB128" i="6"/>
  <c r="BA128" i="6"/>
  <c r="AZ128" i="6"/>
  <c r="AY128" i="6"/>
  <c r="AX128" i="6"/>
  <c r="AW128" i="6"/>
  <c r="AV128" i="6"/>
  <c r="AU128" i="6"/>
  <c r="AT128" i="6"/>
  <c r="AS128" i="6"/>
  <c r="AR128" i="6"/>
  <c r="AQ128" i="6"/>
  <c r="AP128" i="6"/>
  <c r="AO128" i="6"/>
  <c r="AN128" i="6"/>
  <c r="BD128" i="6" s="1"/>
  <c r="AL128" i="6"/>
  <c r="AK128" i="6"/>
  <c r="AJ128" i="6"/>
  <c r="AI128" i="6"/>
  <c r="AH128" i="6"/>
  <c r="AG128" i="6"/>
  <c r="AM128" i="6" s="1"/>
  <c r="AB128" i="6"/>
  <c r="Z128" i="6"/>
  <c r="Y128" i="6"/>
  <c r="X128" i="6"/>
  <c r="AD128" i="6" s="1"/>
  <c r="V128" i="6"/>
  <c r="T128" i="6"/>
  <c r="S128" i="6"/>
  <c r="R128" i="6"/>
  <c r="Q128" i="6"/>
  <c r="P128" i="6"/>
  <c r="O128" i="6"/>
  <c r="N128" i="6"/>
  <c r="M128" i="6"/>
  <c r="U128" i="6" s="1"/>
  <c r="E128" i="6"/>
  <c r="B128" i="6"/>
  <c r="BK127" i="6"/>
  <c r="BJ127" i="6"/>
  <c r="BC127" i="6"/>
  <c r="BB127" i="6"/>
  <c r="BA127" i="6"/>
  <c r="AZ127" i="6"/>
  <c r="AY127" i="6"/>
  <c r="AX127" i="6"/>
  <c r="AW127" i="6"/>
  <c r="AV127" i="6"/>
  <c r="AU127" i="6"/>
  <c r="AT127" i="6"/>
  <c r="AS127" i="6"/>
  <c r="AR127" i="6"/>
  <c r="AQ127" i="6"/>
  <c r="AP127" i="6"/>
  <c r="AO127" i="6"/>
  <c r="AN127" i="6"/>
  <c r="BD127" i="6" s="1"/>
  <c r="AL127" i="6"/>
  <c r="AK127" i="6"/>
  <c r="AJ127" i="6"/>
  <c r="AI127" i="6"/>
  <c r="AH127" i="6"/>
  <c r="AG127" i="6"/>
  <c r="AM127" i="6" s="1"/>
  <c r="AB127" i="6"/>
  <c r="Z127" i="6"/>
  <c r="Y127" i="6"/>
  <c r="X127" i="6"/>
  <c r="AD127" i="6" s="1"/>
  <c r="V127" i="6"/>
  <c r="T127" i="6"/>
  <c r="S127" i="6"/>
  <c r="R127" i="6"/>
  <c r="Q127" i="6"/>
  <c r="P127" i="6"/>
  <c r="O127" i="6"/>
  <c r="N127" i="6"/>
  <c r="M127" i="6"/>
  <c r="U127" i="6" s="1"/>
  <c r="E127" i="6"/>
  <c r="B127" i="6"/>
  <c r="BK126" i="6"/>
  <c r="BJ126" i="6"/>
  <c r="BC126" i="6"/>
  <c r="BB126" i="6"/>
  <c r="BA126" i="6"/>
  <c r="AZ126" i="6"/>
  <c r="AY126" i="6"/>
  <c r="AX126" i="6"/>
  <c r="AW126" i="6"/>
  <c r="AV126" i="6"/>
  <c r="AU126" i="6"/>
  <c r="AT126" i="6"/>
  <c r="AS126" i="6"/>
  <c r="AR126" i="6"/>
  <c r="AQ126" i="6"/>
  <c r="AP126" i="6"/>
  <c r="AO126" i="6"/>
  <c r="AN126" i="6"/>
  <c r="BD126" i="6" s="1"/>
  <c r="AL126" i="6"/>
  <c r="AK126" i="6"/>
  <c r="AJ126" i="6"/>
  <c r="AI126" i="6"/>
  <c r="AH126" i="6"/>
  <c r="AG126" i="6"/>
  <c r="AM126" i="6" s="1"/>
  <c r="AB126" i="6"/>
  <c r="Z126" i="6"/>
  <c r="Y126" i="6"/>
  <c r="X126" i="6"/>
  <c r="AD126" i="6" s="1"/>
  <c r="V126" i="6"/>
  <c r="T126" i="6"/>
  <c r="S126" i="6"/>
  <c r="R126" i="6"/>
  <c r="Q126" i="6"/>
  <c r="P126" i="6"/>
  <c r="O126" i="6"/>
  <c r="N126" i="6"/>
  <c r="M126" i="6"/>
  <c r="U126" i="6" s="1"/>
  <c r="E126" i="6"/>
  <c r="B126" i="6"/>
  <c r="BK125" i="6"/>
  <c r="BJ125" i="6"/>
  <c r="BC125" i="6"/>
  <c r="BB125" i="6"/>
  <c r="BA125" i="6"/>
  <c r="AZ125" i="6"/>
  <c r="AY125" i="6"/>
  <c r="AX125" i="6"/>
  <c r="AW125" i="6"/>
  <c r="AV125" i="6"/>
  <c r="AU125" i="6"/>
  <c r="AT125" i="6"/>
  <c r="AS125" i="6"/>
  <c r="AR125" i="6"/>
  <c r="AQ125" i="6"/>
  <c r="AP125" i="6"/>
  <c r="AO125" i="6"/>
  <c r="AN125" i="6"/>
  <c r="BD125" i="6" s="1"/>
  <c r="AL125" i="6"/>
  <c r="AK125" i="6"/>
  <c r="AJ125" i="6"/>
  <c r="AI125" i="6"/>
  <c r="AH125" i="6"/>
  <c r="AG125" i="6"/>
  <c r="AM125" i="6" s="1"/>
  <c r="AB125" i="6"/>
  <c r="Z125" i="6"/>
  <c r="Y125" i="6"/>
  <c r="X125" i="6"/>
  <c r="AD125" i="6" s="1"/>
  <c r="V125" i="6"/>
  <c r="T125" i="6"/>
  <c r="S125" i="6"/>
  <c r="R125" i="6"/>
  <c r="Q125" i="6"/>
  <c r="P125" i="6"/>
  <c r="O125" i="6"/>
  <c r="N125" i="6"/>
  <c r="M125" i="6"/>
  <c r="U125" i="6" s="1"/>
  <c r="E125" i="6"/>
  <c r="B125" i="6"/>
  <c r="BK124" i="6"/>
  <c r="BJ124" i="6"/>
  <c r="BC124" i="6"/>
  <c r="BB124" i="6"/>
  <c r="BA124" i="6"/>
  <c r="AZ124" i="6"/>
  <c r="AY124" i="6"/>
  <c r="AX124" i="6"/>
  <c r="AW124" i="6"/>
  <c r="AV124" i="6"/>
  <c r="AU124" i="6"/>
  <c r="AT124" i="6"/>
  <c r="AS124" i="6"/>
  <c r="AR124" i="6"/>
  <c r="AQ124" i="6"/>
  <c r="AP124" i="6"/>
  <c r="AO124" i="6"/>
  <c r="AN124" i="6"/>
  <c r="BD124" i="6" s="1"/>
  <c r="AL124" i="6"/>
  <c r="AK124" i="6"/>
  <c r="AJ124" i="6"/>
  <c r="AI124" i="6"/>
  <c r="AH124" i="6"/>
  <c r="AG124" i="6"/>
  <c r="AM124" i="6" s="1"/>
  <c r="AB124" i="6"/>
  <c r="Z124" i="6"/>
  <c r="Y124" i="6"/>
  <c r="X124" i="6"/>
  <c r="AD124" i="6" s="1"/>
  <c r="V124" i="6"/>
  <c r="T124" i="6"/>
  <c r="S124" i="6"/>
  <c r="R124" i="6"/>
  <c r="Q124" i="6"/>
  <c r="P124" i="6"/>
  <c r="O124" i="6"/>
  <c r="N124" i="6"/>
  <c r="M124" i="6"/>
  <c r="U124" i="6" s="1"/>
  <c r="E124" i="6"/>
  <c r="B124" i="6"/>
  <c r="BK123" i="6"/>
  <c r="BJ123" i="6"/>
  <c r="BC123" i="6"/>
  <c r="BB123" i="6"/>
  <c r="BA123" i="6"/>
  <c r="AZ123" i="6"/>
  <c r="AY123" i="6"/>
  <c r="AX123" i="6"/>
  <c r="AW123" i="6"/>
  <c r="AV123" i="6"/>
  <c r="AU123" i="6"/>
  <c r="AT123" i="6"/>
  <c r="AS123" i="6"/>
  <c r="AR123" i="6"/>
  <c r="AQ123" i="6"/>
  <c r="AP123" i="6"/>
  <c r="AO123" i="6"/>
  <c r="AN123" i="6"/>
  <c r="BD123" i="6" s="1"/>
  <c r="AL123" i="6"/>
  <c r="AK123" i="6"/>
  <c r="AJ123" i="6"/>
  <c r="AI123" i="6"/>
  <c r="AH123" i="6"/>
  <c r="AG123" i="6"/>
  <c r="AM123" i="6" s="1"/>
  <c r="AB123" i="6"/>
  <c r="Z123" i="6"/>
  <c r="Y123" i="6"/>
  <c r="X123" i="6"/>
  <c r="AD123" i="6" s="1"/>
  <c r="V123" i="6"/>
  <c r="T123" i="6"/>
  <c r="S123" i="6"/>
  <c r="R123" i="6"/>
  <c r="Q123" i="6"/>
  <c r="P123" i="6"/>
  <c r="O123" i="6"/>
  <c r="N123" i="6"/>
  <c r="M123" i="6"/>
  <c r="U123" i="6" s="1"/>
  <c r="E123" i="6"/>
  <c r="B123" i="6"/>
  <c r="BK122" i="6"/>
  <c r="BJ122" i="6"/>
  <c r="BC122" i="6"/>
  <c r="BB122" i="6"/>
  <c r="BA122" i="6"/>
  <c r="AZ122" i="6"/>
  <c r="AY122" i="6"/>
  <c r="AX122" i="6"/>
  <c r="AW122" i="6"/>
  <c r="AV122" i="6"/>
  <c r="AU122" i="6"/>
  <c r="AT122" i="6"/>
  <c r="AS122" i="6"/>
  <c r="AR122" i="6"/>
  <c r="AQ122" i="6"/>
  <c r="AP122" i="6"/>
  <c r="AO122" i="6"/>
  <c r="AN122" i="6"/>
  <c r="BD122" i="6" s="1"/>
  <c r="AL122" i="6"/>
  <c r="AK122" i="6"/>
  <c r="AJ122" i="6"/>
  <c r="AI122" i="6"/>
  <c r="AH122" i="6"/>
  <c r="AG122" i="6"/>
  <c r="AM122" i="6" s="1"/>
  <c r="AB122" i="6"/>
  <c r="Z122" i="6"/>
  <c r="Y122" i="6"/>
  <c r="X122" i="6"/>
  <c r="AD122" i="6" s="1"/>
  <c r="V122" i="6"/>
  <c r="T122" i="6"/>
  <c r="S122" i="6"/>
  <c r="R122" i="6"/>
  <c r="Q122" i="6"/>
  <c r="P122" i="6"/>
  <c r="O122" i="6"/>
  <c r="N122" i="6"/>
  <c r="M122" i="6"/>
  <c r="U122" i="6" s="1"/>
  <c r="E122" i="6"/>
  <c r="B122" i="6"/>
  <c r="BK121" i="6"/>
  <c r="BJ121" i="6"/>
  <c r="BC121" i="6"/>
  <c r="BB121" i="6"/>
  <c r="BA121" i="6"/>
  <c r="AZ121" i="6"/>
  <c r="AY121" i="6"/>
  <c r="AX121" i="6"/>
  <c r="AW121" i="6"/>
  <c r="AV121" i="6"/>
  <c r="AU121" i="6"/>
  <c r="AT121" i="6"/>
  <c r="AS121" i="6"/>
  <c r="AR121" i="6"/>
  <c r="AQ121" i="6"/>
  <c r="AP121" i="6"/>
  <c r="AO121" i="6"/>
  <c r="AN121" i="6"/>
  <c r="BD121" i="6" s="1"/>
  <c r="AL121" i="6"/>
  <c r="AK121" i="6"/>
  <c r="AJ121" i="6"/>
  <c r="AI121" i="6"/>
  <c r="AH121" i="6"/>
  <c r="AG121" i="6"/>
  <c r="AM121" i="6" s="1"/>
  <c r="AB121" i="6"/>
  <c r="Z121" i="6"/>
  <c r="Y121" i="6"/>
  <c r="X121" i="6"/>
  <c r="AD121" i="6" s="1"/>
  <c r="V121" i="6"/>
  <c r="T121" i="6"/>
  <c r="S121" i="6"/>
  <c r="R121" i="6"/>
  <c r="Q121" i="6"/>
  <c r="P121" i="6"/>
  <c r="O121" i="6"/>
  <c r="N121" i="6"/>
  <c r="M121" i="6"/>
  <c r="U121" i="6" s="1"/>
  <c r="E121" i="6"/>
  <c r="B121" i="6"/>
  <c r="BK120" i="6"/>
  <c r="BJ120" i="6"/>
  <c r="BC120" i="6"/>
  <c r="BB120" i="6"/>
  <c r="BA120" i="6"/>
  <c r="AZ120" i="6"/>
  <c r="AY120" i="6"/>
  <c r="AX120" i="6"/>
  <c r="AW120" i="6"/>
  <c r="AV120" i="6"/>
  <c r="AU120" i="6"/>
  <c r="AT120" i="6"/>
  <c r="AS120" i="6"/>
  <c r="AR120" i="6"/>
  <c r="AQ120" i="6"/>
  <c r="AP120" i="6"/>
  <c r="AO120" i="6"/>
  <c r="AN120" i="6"/>
  <c r="BD120" i="6" s="1"/>
  <c r="AL120" i="6"/>
  <c r="AK120" i="6"/>
  <c r="AJ120" i="6"/>
  <c r="AI120" i="6"/>
  <c r="AH120" i="6"/>
  <c r="AG120" i="6"/>
  <c r="AM120" i="6" s="1"/>
  <c r="AB120" i="6"/>
  <c r="Z120" i="6"/>
  <c r="Y120" i="6"/>
  <c r="X120" i="6"/>
  <c r="AD120" i="6" s="1"/>
  <c r="V120" i="6"/>
  <c r="T120" i="6"/>
  <c r="S120" i="6"/>
  <c r="R120" i="6"/>
  <c r="Q120" i="6"/>
  <c r="P120" i="6"/>
  <c r="O120" i="6"/>
  <c r="N120" i="6"/>
  <c r="M120" i="6"/>
  <c r="U120" i="6" s="1"/>
  <c r="E120" i="6"/>
  <c r="B120" i="6"/>
  <c r="BK119" i="6"/>
  <c r="BJ119" i="6"/>
  <c r="BC119" i="6"/>
  <c r="BB119" i="6"/>
  <c r="BA119" i="6"/>
  <c r="AZ119" i="6"/>
  <c r="AY119" i="6"/>
  <c r="AX119" i="6"/>
  <c r="AW119" i="6"/>
  <c r="AV119" i="6"/>
  <c r="AU119" i="6"/>
  <c r="AT119" i="6"/>
  <c r="AS119" i="6"/>
  <c r="AR119" i="6"/>
  <c r="AQ119" i="6"/>
  <c r="AP119" i="6"/>
  <c r="AO119" i="6"/>
  <c r="AN119" i="6"/>
  <c r="BD119" i="6" s="1"/>
  <c r="AL119" i="6"/>
  <c r="AK119" i="6"/>
  <c r="AJ119" i="6"/>
  <c r="AI119" i="6"/>
  <c r="AH119" i="6"/>
  <c r="AG119" i="6"/>
  <c r="AM119" i="6" s="1"/>
  <c r="AB119" i="6"/>
  <c r="Z119" i="6"/>
  <c r="Y119" i="6"/>
  <c r="X119" i="6"/>
  <c r="AD119" i="6" s="1"/>
  <c r="V119" i="6"/>
  <c r="T119" i="6"/>
  <c r="S119" i="6"/>
  <c r="R119" i="6"/>
  <c r="Q119" i="6"/>
  <c r="P119" i="6"/>
  <c r="O119" i="6"/>
  <c r="N119" i="6"/>
  <c r="M119" i="6"/>
  <c r="U119" i="6" s="1"/>
  <c r="E119" i="6"/>
  <c r="B119" i="6"/>
  <c r="BK118" i="6"/>
  <c r="BJ118" i="6"/>
  <c r="BC118" i="6"/>
  <c r="BB118" i="6"/>
  <c r="BA118" i="6"/>
  <c r="AZ118" i="6"/>
  <c r="AY118" i="6"/>
  <c r="AX118" i="6"/>
  <c r="AW118" i="6"/>
  <c r="AV118" i="6"/>
  <c r="AU118" i="6"/>
  <c r="AT118" i="6"/>
  <c r="AS118" i="6"/>
  <c r="AR118" i="6"/>
  <c r="AQ118" i="6"/>
  <c r="AP118" i="6"/>
  <c r="AO118" i="6"/>
  <c r="AN118" i="6"/>
  <c r="BD118" i="6" s="1"/>
  <c r="AL118" i="6"/>
  <c r="AK118" i="6"/>
  <c r="AJ118" i="6"/>
  <c r="AI118" i="6"/>
  <c r="AH118" i="6"/>
  <c r="AG118" i="6"/>
  <c r="AM118" i="6" s="1"/>
  <c r="AB118" i="6"/>
  <c r="Z118" i="6"/>
  <c r="Y118" i="6"/>
  <c r="X118" i="6"/>
  <c r="AD118" i="6" s="1"/>
  <c r="V118" i="6"/>
  <c r="T118" i="6"/>
  <c r="S118" i="6"/>
  <c r="R118" i="6"/>
  <c r="Q118" i="6"/>
  <c r="P118" i="6"/>
  <c r="O118" i="6"/>
  <c r="N118" i="6"/>
  <c r="M118" i="6"/>
  <c r="U118" i="6" s="1"/>
  <c r="E118" i="6"/>
  <c r="B118" i="6"/>
  <c r="BK117" i="6"/>
  <c r="BJ117" i="6"/>
  <c r="BC117" i="6"/>
  <c r="BB117" i="6"/>
  <c r="BA117" i="6"/>
  <c r="AZ117" i="6"/>
  <c r="AY117" i="6"/>
  <c r="AX117" i="6"/>
  <c r="AW117" i="6"/>
  <c r="AV117" i="6"/>
  <c r="AU117" i="6"/>
  <c r="AT117" i="6"/>
  <c r="AS117" i="6"/>
  <c r="AR117" i="6"/>
  <c r="AQ117" i="6"/>
  <c r="AP117" i="6"/>
  <c r="AO117" i="6"/>
  <c r="AN117" i="6"/>
  <c r="BD117" i="6" s="1"/>
  <c r="AL117" i="6"/>
  <c r="AK117" i="6"/>
  <c r="AJ117" i="6"/>
  <c r="AI117" i="6"/>
  <c r="AH117" i="6"/>
  <c r="AG117" i="6"/>
  <c r="AM117" i="6" s="1"/>
  <c r="AB117" i="6"/>
  <c r="Z117" i="6"/>
  <c r="Y117" i="6"/>
  <c r="X117" i="6"/>
  <c r="AD117" i="6" s="1"/>
  <c r="V117" i="6"/>
  <c r="T117" i="6"/>
  <c r="S117" i="6"/>
  <c r="R117" i="6"/>
  <c r="Q117" i="6"/>
  <c r="P117" i="6"/>
  <c r="O117" i="6"/>
  <c r="N117" i="6"/>
  <c r="M117" i="6"/>
  <c r="U117" i="6" s="1"/>
  <c r="E117" i="6"/>
  <c r="B117" i="6"/>
  <c r="BK116" i="6"/>
  <c r="BJ116" i="6"/>
  <c r="BC116" i="6"/>
  <c r="BB116" i="6"/>
  <c r="BA116" i="6"/>
  <c r="AZ116" i="6"/>
  <c r="AY116" i="6"/>
  <c r="AX116" i="6"/>
  <c r="AW116" i="6"/>
  <c r="AV116" i="6"/>
  <c r="AU116" i="6"/>
  <c r="AT116" i="6"/>
  <c r="AS116" i="6"/>
  <c r="AR116" i="6"/>
  <c r="AQ116" i="6"/>
  <c r="AP116" i="6"/>
  <c r="AO116" i="6"/>
  <c r="AN116" i="6"/>
  <c r="BD116" i="6" s="1"/>
  <c r="AL116" i="6"/>
  <c r="AK116" i="6"/>
  <c r="AJ116" i="6"/>
  <c r="AI116" i="6"/>
  <c r="AH116" i="6"/>
  <c r="AG116" i="6"/>
  <c r="AM116" i="6" s="1"/>
  <c r="AB116" i="6"/>
  <c r="Z116" i="6"/>
  <c r="Y116" i="6"/>
  <c r="X116" i="6"/>
  <c r="AD116" i="6" s="1"/>
  <c r="V116" i="6"/>
  <c r="T116" i="6"/>
  <c r="S116" i="6"/>
  <c r="R116" i="6"/>
  <c r="Q116" i="6"/>
  <c r="P116" i="6"/>
  <c r="O116" i="6"/>
  <c r="N116" i="6"/>
  <c r="M116" i="6"/>
  <c r="U116" i="6" s="1"/>
  <c r="E116" i="6"/>
  <c r="B116" i="6"/>
  <c r="BK115" i="6"/>
  <c r="BJ115" i="6"/>
  <c r="BC115" i="6"/>
  <c r="BB115" i="6"/>
  <c r="BA115" i="6"/>
  <c r="AZ115" i="6"/>
  <c r="AY115" i="6"/>
  <c r="AX115" i="6"/>
  <c r="AW115" i="6"/>
  <c r="AV115" i="6"/>
  <c r="AU115" i="6"/>
  <c r="AT115" i="6"/>
  <c r="AS115" i="6"/>
  <c r="AR115" i="6"/>
  <c r="AQ115" i="6"/>
  <c r="AP115" i="6"/>
  <c r="AO115" i="6"/>
  <c r="AN115" i="6"/>
  <c r="BD115" i="6" s="1"/>
  <c r="AL115" i="6"/>
  <c r="AK115" i="6"/>
  <c r="AJ115" i="6"/>
  <c r="AI115" i="6"/>
  <c r="AH115" i="6"/>
  <c r="AG115" i="6"/>
  <c r="AM115" i="6" s="1"/>
  <c r="AB115" i="6"/>
  <c r="Z115" i="6"/>
  <c r="Y115" i="6"/>
  <c r="X115" i="6"/>
  <c r="AD115" i="6" s="1"/>
  <c r="V115" i="6"/>
  <c r="T115" i="6"/>
  <c r="S115" i="6"/>
  <c r="R115" i="6"/>
  <c r="Q115" i="6"/>
  <c r="P115" i="6"/>
  <c r="O115" i="6"/>
  <c r="N115" i="6"/>
  <c r="M115" i="6"/>
  <c r="U115" i="6" s="1"/>
  <c r="E115" i="6"/>
  <c r="B115" i="6"/>
  <c r="BK114" i="6"/>
  <c r="BJ114" i="6"/>
  <c r="BC114" i="6"/>
  <c r="BB114" i="6"/>
  <c r="BA114" i="6"/>
  <c r="AZ114" i="6"/>
  <c r="AY114" i="6"/>
  <c r="AX114" i="6"/>
  <c r="AW114" i="6"/>
  <c r="AV114" i="6"/>
  <c r="AU114" i="6"/>
  <c r="AT114" i="6"/>
  <c r="AS114" i="6"/>
  <c r="AR114" i="6"/>
  <c r="AQ114" i="6"/>
  <c r="AP114" i="6"/>
  <c r="AO114" i="6"/>
  <c r="AN114" i="6"/>
  <c r="BD114" i="6" s="1"/>
  <c r="AL114" i="6"/>
  <c r="AK114" i="6"/>
  <c r="AJ114" i="6"/>
  <c r="AI114" i="6"/>
  <c r="AH114" i="6"/>
  <c r="AG114" i="6"/>
  <c r="AM114" i="6" s="1"/>
  <c r="AB114" i="6"/>
  <c r="Z114" i="6"/>
  <c r="Y114" i="6"/>
  <c r="X114" i="6"/>
  <c r="AD114" i="6" s="1"/>
  <c r="V114" i="6"/>
  <c r="T114" i="6"/>
  <c r="S114" i="6"/>
  <c r="R114" i="6"/>
  <c r="Q114" i="6"/>
  <c r="P114" i="6"/>
  <c r="O114" i="6"/>
  <c r="N114" i="6"/>
  <c r="M114" i="6"/>
  <c r="U114" i="6" s="1"/>
  <c r="E114" i="6"/>
  <c r="B114" i="6"/>
  <c r="BK113" i="6"/>
  <c r="BJ113" i="6"/>
  <c r="BC113" i="6"/>
  <c r="BB113" i="6"/>
  <c r="BA113" i="6"/>
  <c r="AZ113" i="6"/>
  <c r="AY113" i="6"/>
  <c r="AX113" i="6"/>
  <c r="AW113" i="6"/>
  <c r="AV113" i="6"/>
  <c r="AU113" i="6"/>
  <c r="AT113" i="6"/>
  <c r="AS113" i="6"/>
  <c r="AR113" i="6"/>
  <c r="AQ113" i="6"/>
  <c r="AP113" i="6"/>
  <c r="AO113" i="6"/>
  <c r="AN113" i="6"/>
  <c r="BD113" i="6" s="1"/>
  <c r="AL113" i="6"/>
  <c r="AK113" i="6"/>
  <c r="AJ113" i="6"/>
  <c r="AI113" i="6"/>
  <c r="AH113" i="6"/>
  <c r="AG113" i="6"/>
  <c r="AM113" i="6" s="1"/>
  <c r="AB113" i="6"/>
  <c r="Z113" i="6"/>
  <c r="Y113" i="6"/>
  <c r="X113" i="6"/>
  <c r="AD113" i="6" s="1"/>
  <c r="V113" i="6"/>
  <c r="T113" i="6"/>
  <c r="S113" i="6"/>
  <c r="R113" i="6"/>
  <c r="Q113" i="6"/>
  <c r="P113" i="6"/>
  <c r="O113" i="6"/>
  <c r="N113" i="6"/>
  <c r="M113" i="6"/>
  <c r="U113" i="6" s="1"/>
  <c r="E113" i="6"/>
  <c r="B113" i="6"/>
  <c r="BK112" i="6"/>
  <c r="BJ112" i="6"/>
  <c r="BC112" i="6"/>
  <c r="BB112" i="6"/>
  <c r="BA112" i="6"/>
  <c r="AZ112" i="6"/>
  <c r="AY112" i="6"/>
  <c r="AX112" i="6"/>
  <c r="AW112" i="6"/>
  <c r="AV112" i="6"/>
  <c r="AU112" i="6"/>
  <c r="AT112" i="6"/>
  <c r="AS112" i="6"/>
  <c r="AR112" i="6"/>
  <c r="AQ112" i="6"/>
  <c r="AP112" i="6"/>
  <c r="AO112" i="6"/>
  <c r="AN112" i="6"/>
  <c r="BD112" i="6" s="1"/>
  <c r="AL112" i="6"/>
  <c r="AK112" i="6"/>
  <c r="AJ112" i="6"/>
  <c r="AI112" i="6"/>
  <c r="AH112" i="6"/>
  <c r="AG112" i="6"/>
  <c r="AM112" i="6" s="1"/>
  <c r="AB112" i="6"/>
  <c r="Z112" i="6"/>
  <c r="Y112" i="6"/>
  <c r="X112" i="6"/>
  <c r="AD112" i="6" s="1"/>
  <c r="V112" i="6"/>
  <c r="T112" i="6"/>
  <c r="S112" i="6"/>
  <c r="R112" i="6"/>
  <c r="Q112" i="6"/>
  <c r="P112" i="6"/>
  <c r="O112" i="6"/>
  <c r="N112" i="6"/>
  <c r="M112" i="6"/>
  <c r="U112" i="6" s="1"/>
  <c r="E112" i="6"/>
  <c r="B112" i="6"/>
  <c r="BK111" i="6"/>
  <c r="BJ111" i="6"/>
  <c r="BC111" i="6"/>
  <c r="BB111" i="6"/>
  <c r="BA111" i="6"/>
  <c r="AZ111" i="6"/>
  <c r="AY111" i="6"/>
  <c r="AX111" i="6"/>
  <c r="AW111" i="6"/>
  <c r="AV111" i="6"/>
  <c r="AU111" i="6"/>
  <c r="AT111" i="6"/>
  <c r="AS111" i="6"/>
  <c r="AR111" i="6"/>
  <c r="AQ111" i="6"/>
  <c r="AP111" i="6"/>
  <c r="AO111" i="6"/>
  <c r="AN111" i="6"/>
  <c r="BD111" i="6" s="1"/>
  <c r="AL111" i="6"/>
  <c r="AK111" i="6"/>
  <c r="AJ111" i="6"/>
  <c r="AI111" i="6"/>
  <c r="AH111" i="6"/>
  <c r="AG111" i="6"/>
  <c r="AM111" i="6" s="1"/>
  <c r="AB111" i="6"/>
  <c r="Z111" i="6"/>
  <c r="Y111" i="6"/>
  <c r="X111" i="6"/>
  <c r="AD111" i="6" s="1"/>
  <c r="V111" i="6"/>
  <c r="T111" i="6"/>
  <c r="S111" i="6"/>
  <c r="R111" i="6"/>
  <c r="Q111" i="6"/>
  <c r="P111" i="6"/>
  <c r="O111" i="6"/>
  <c r="N111" i="6"/>
  <c r="M111" i="6"/>
  <c r="U111" i="6" s="1"/>
  <c r="E111" i="6"/>
  <c r="B111" i="6"/>
  <c r="BK110" i="6"/>
  <c r="BJ110" i="6"/>
  <c r="BC110" i="6"/>
  <c r="BB110" i="6"/>
  <c r="BA110" i="6"/>
  <c r="AZ110" i="6"/>
  <c r="AY110" i="6"/>
  <c r="AX110" i="6"/>
  <c r="AW110" i="6"/>
  <c r="AV110" i="6"/>
  <c r="AU110" i="6"/>
  <c r="AT110" i="6"/>
  <c r="AS110" i="6"/>
  <c r="AR110" i="6"/>
  <c r="AQ110" i="6"/>
  <c r="AP110" i="6"/>
  <c r="AO110" i="6"/>
  <c r="AN110" i="6"/>
  <c r="BD110" i="6" s="1"/>
  <c r="AL110" i="6"/>
  <c r="AK110" i="6"/>
  <c r="AJ110" i="6"/>
  <c r="AI110" i="6"/>
  <c r="AH110" i="6"/>
  <c r="AG110" i="6"/>
  <c r="AM110" i="6" s="1"/>
  <c r="AB110" i="6"/>
  <c r="Z110" i="6"/>
  <c r="Y110" i="6"/>
  <c r="X110" i="6"/>
  <c r="AD110" i="6" s="1"/>
  <c r="V110" i="6"/>
  <c r="T110" i="6"/>
  <c r="S110" i="6"/>
  <c r="R110" i="6"/>
  <c r="Q110" i="6"/>
  <c r="P110" i="6"/>
  <c r="O110" i="6"/>
  <c r="N110" i="6"/>
  <c r="M110" i="6"/>
  <c r="U110" i="6" s="1"/>
  <c r="E110" i="6"/>
  <c r="B110" i="6"/>
  <c r="BK109" i="6"/>
  <c r="BJ109" i="6"/>
  <c r="BC109" i="6"/>
  <c r="BB109" i="6"/>
  <c r="BA109" i="6"/>
  <c r="AZ109" i="6"/>
  <c r="AY109" i="6"/>
  <c r="AX109" i="6"/>
  <c r="AW109" i="6"/>
  <c r="AV109" i="6"/>
  <c r="AU109" i="6"/>
  <c r="AT109" i="6"/>
  <c r="AS109" i="6"/>
  <c r="AR109" i="6"/>
  <c r="AQ109" i="6"/>
  <c r="AP109" i="6"/>
  <c r="AO109" i="6"/>
  <c r="AN109" i="6"/>
  <c r="BD109" i="6" s="1"/>
  <c r="AL109" i="6"/>
  <c r="AK109" i="6"/>
  <c r="AJ109" i="6"/>
  <c r="AI109" i="6"/>
  <c r="AH109" i="6"/>
  <c r="AG109" i="6"/>
  <c r="AM109" i="6" s="1"/>
  <c r="AB109" i="6"/>
  <c r="Z109" i="6"/>
  <c r="Y109" i="6"/>
  <c r="X109" i="6"/>
  <c r="AD109" i="6" s="1"/>
  <c r="V109" i="6"/>
  <c r="T109" i="6"/>
  <c r="S109" i="6"/>
  <c r="R109" i="6"/>
  <c r="Q109" i="6"/>
  <c r="P109" i="6"/>
  <c r="O109" i="6"/>
  <c r="N109" i="6"/>
  <c r="M109" i="6"/>
  <c r="U109" i="6" s="1"/>
  <c r="E109" i="6"/>
  <c r="B109" i="6"/>
  <c r="BK108" i="6"/>
  <c r="BJ108" i="6"/>
  <c r="BC108" i="6"/>
  <c r="BB108" i="6"/>
  <c r="BA108" i="6"/>
  <c r="AZ108" i="6"/>
  <c r="AY108" i="6"/>
  <c r="AX108" i="6"/>
  <c r="AW108" i="6"/>
  <c r="AV108" i="6"/>
  <c r="AU108" i="6"/>
  <c r="AT108" i="6"/>
  <c r="AS108" i="6"/>
  <c r="AR108" i="6"/>
  <c r="AQ108" i="6"/>
  <c r="AP108" i="6"/>
  <c r="AO108" i="6"/>
  <c r="AN108" i="6"/>
  <c r="BD108" i="6" s="1"/>
  <c r="AL108" i="6"/>
  <c r="AK108" i="6"/>
  <c r="AJ108" i="6"/>
  <c r="AI108" i="6"/>
  <c r="AH108" i="6"/>
  <c r="AG108" i="6"/>
  <c r="AM108" i="6" s="1"/>
  <c r="AB108" i="6"/>
  <c r="Z108" i="6"/>
  <c r="Y108" i="6"/>
  <c r="X108" i="6"/>
  <c r="AD108" i="6" s="1"/>
  <c r="V108" i="6"/>
  <c r="T108" i="6"/>
  <c r="S108" i="6"/>
  <c r="R108" i="6"/>
  <c r="Q108" i="6"/>
  <c r="P108" i="6"/>
  <c r="O108" i="6"/>
  <c r="N108" i="6"/>
  <c r="M108" i="6"/>
  <c r="U108" i="6" s="1"/>
  <c r="E108" i="6"/>
  <c r="B108" i="6"/>
  <c r="BK107" i="6"/>
  <c r="BJ107" i="6"/>
  <c r="BC107" i="6"/>
  <c r="BB107" i="6"/>
  <c r="BA107" i="6"/>
  <c r="AZ107" i="6"/>
  <c r="AY107" i="6"/>
  <c r="AX107" i="6"/>
  <c r="AW107" i="6"/>
  <c r="AV107" i="6"/>
  <c r="AU107" i="6"/>
  <c r="AT107" i="6"/>
  <c r="AS107" i="6"/>
  <c r="AR107" i="6"/>
  <c r="AQ107" i="6"/>
  <c r="AP107" i="6"/>
  <c r="AO107" i="6"/>
  <c r="AN107" i="6"/>
  <c r="BD107" i="6" s="1"/>
  <c r="AL107" i="6"/>
  <c r="AK107" i="6"/>
  <c r="AJ107" i="6"/>
  <c r="AI107" i="6"/>
  <c r="AH107" i="6"/>
  <c r="AG107" i="6"/>
  <c r="AM107" i="6" s="1"/>
  <c r="AB107" i="6"/>
  <c r="Z107" i="6"/>
  <c r="Y107" i="6"/>
  <c r="X107" i="6"/>
  <c r="AD107" i="6" s="1"/>
  <c r="V107" i="6"/>
  <c r="T107" i="6"/>
  <c r="S107" i="6"/>
  <c r="R107" i="6"/>
  <c r="Q107" i="6"/>
  <c r="P107" i="6"/>
  <c r="O107" i="6"/>
  <c r="N107" i="6"/>
  <c r="M107" i="6"/>
  <c r="U107" i="6" s="1"/>
  <c r="E107" i="6"/>
  <c r="B107" i="6"/>
  <c r="BK106" i="6"/>
  <c r="BJ106" i="6"/>
  <c r="BC106" i="6"/>
  <c r="BB106" i="6"/>
  <c r="BA106" i="6"/>
  <c r="AZ106" i="6"/>
  <c r="AY106" i="6"/>
  <c r="AX106" i="6"/>
  <c r="AW106" i="6"/>
  <c r="AV106" i="6"/>
  <c r="AU106" i="6"/>
  <c r="AT106" i="6"/>
  <c r="AS106" i="6"/>
  <c r="AR106" i="6"/>
  <c r="AQ106" i="6"/>
  <c r="AP106" i="6"/>
  <c r="AO106" i="6"/>
  <c r="AN106" i="6"/>
  <c r="BD106" i="6" s="1"/>
  <c r="AL106" i="6"/>
  <c r="AK106" i="6"/>
  <c r="AJ106" i="6"/>
  <c r="AI106" i="6"/>
  <c r="AH106" i="6"/>
  <c r="AG106" i="6"/>
  <c r="AM106" i="6" s="1"/>
  <c r="AB106" i="6"/>
  <c r="Z106" i="6"/>
  <c r="Y106" i="6"/>
  <c r="X106" i="6"/>
  <c r="AD106" i="6" s="1"/>
  <c r="V106" i="6"/>
  <c r="T106" i="6"/>
  <c r="S106" i="6"/>
  <c r="R106" i="6"/>
  <c r="Q106" i="6"/>
  <c r="P106" i="6"/>
  <c r="O106" i="6"/>
  <c r="N106" i="6"/>
  <c r="M106" i="6"/>
  <c r="U106" i="6" s="1"/>
  <c r="E106" i="6"/>
  <c r="B106" i="6"/>
  <c r="BK105" i="6"/>
  <c r="BJ105" i="6"/>
  <c r="BC105" i="6"/>
  <c r="BB105" i="6"/>
  <c r="BA105" i="6"/>
  <c r="AZ105" i="6"/>
  <c r="AY105" i="6"/>
  <c r="AX105" i="6"/>
  <c r="AW105" i="6"/>
  <c r="AV105" i="6"/>
  <c r="AU105" i="6"/>
  <c r="AT105" i="6"/>
  <c r="AS105" i="6"/>
  <c r="AR105" i="6"/>
  <c r="AQ105" i="6"/>
  <c r="AP105" i="6"/>
  <c r="AO105" i="6"/>
  <c r="AN105" i="6"/>
  <c r="BD105" i="6" s="1"/>
  <c r="AL105" i="6"/>
  <c r="AK105" i="6"/>
  <c r="AJ105" i="6"/>
  <c r="AI105" i="6"/>
  <c r="AH105" i="6"/>
  <c r="AG105" i="6"/>
  <c r="AM105" i="6" s="1"/>
  <c r="AB105" i="6"/>
  <c r="Z105" i="6"/>
  <c r="Y105" i="6"/>
  <c r="X105" i="6"/>
  <c r="AD105" i="6" s="1"/>
  <c r="V105" i="6"/>
  <c r="T105" i="6"/>
  <c r="S105" i="6"/>
  <c r="R105" i="6"/>
  <c r="Q105" i="6"/>
  <c r="P105" i="6"/>
  <c r="O105" i="6"/>
  <c r="N105" i="6"/>
  <c r="M105" i="6"/>
  <c r="U105" i="6" s="1"/>
  <c r="E105" i="6"/>
  <c r="B105" i="6"/>
  <c r="BK104" i="6"/>
  <c r="BJ104" i="6"/>
  <c r="BC104" i="6"/>
  <c r="BB104" i="6"/>
  <c r="BA104" i="6"/>
  <c r="AZ104" i="6"/>
  <c r="AY104" i="6"/>
  <c r="AX104" i="6"/>
  <c r="AW104" i="6"/>
  <c r="AV104" i="6"/>
  <c r="AU104" i="6"/>
  <c r="AT104" i="6"/>
  <c r="AS104" i="6"/>
  <c r="AR104" i="6"/>
  <c r="AQ104" i="6"/>
  <c r="AP104" i="6"/>
  <c r="AO104" i="6"/>
  <c r="AN104" i="6"/>
  <c r="BD104" i="6" s="1"/>
  <c r="AL104" i="6"/>
  <c r="AK104" i="6"/>
  <c r="AJ104" i="6"/>
  <c r="AI104" i="6"/>
  <c r="AH104" i="6"/>
  <c r="AG104" i="6"/>
  <c r="AM104" i="6" s="1"/>
  <c r="AB104" i="6"/>
  <c r="Z104" i="6"/>
  <c r="Y104" i="6"/>
  <c r="X104" i="6"/>
  <c r="AD104" i="6" s="1"/>
  <c r="V104" i="6"/>
  <c r="T104" i="6"/>
  <c r="S104" i="6"/>
  <c r="R104" i="6"/>
  <c r="Q104" i="6"/>
  <c r="P104" i="6"/>
  <c r="O104" i="6"/>
  <c r="N104" i="6"/>
  <c r="M104" i="6"/>
  <c r="U104" i="6" s="1"/>
  <c r="E104" i="6"/>
  <c r="B104" i="6"/>
  <c r="BK103" i="6"/>
  <c r="BJ103" i="6"/>
  <c r="BC103" i="6"/>
  <c r="BB103" i="6"/>
  <c r="BA103" i="6"/>
  <c r="AZ103" i="6"/>
  <c r="AY103" i="6"/>
  <c r="AX103" i="6"/>
  <c r="AW103" i="6"/>
  <c r="AV103" i="6"/>
  <c r="AU103" i="6"/>
  <c r="AT103" i="6"/>
  <c r="AS103" i="6"/>
  <c r="AR103" i="6"/>
  <c r="AQ103" i="6"/>
  <c r="AP103" i="6"/>
  <c r="AO103" i="6"/>
  <c r="AN103" i="6"/>
  <c r="BD103" i="6" s="1"/>
  <c r="AL103" i="6"/>
  <c r="AK103" i="6"/>
  <c r="AJ103" i="6"/>
  <c r="AI103" i="6"/>
  <c r="AH103" i="6"/>
  <c r="AG103" i="6"/>
  <c r="AM103" i="6" s="1"/>
  <c r="AB103" i="6"/>
  <c r="Z103" i="6"/>
  <c r="Y103" i="6"/>
  <c r="X103" i="6"/>
  <c r="AD103" i="6" s="1"/>
  <c r="V103" i="6"/>
  <c r="T103" i="6"/>
  <c r="S103" i="6"/>
  <c r="R103" i="6"/>
  <c r="Q103" i="6"/>
  <c r="P103" i="6"/>
  <c r="O103" i="6"/>
  <c r="N103" i="6"/>
  <c r="M103" i="6"/>
  <c r="U103" i="6" s="1"/>
  <c r="E103" i="6"/>
  <c r="B103" i="6"/>
  <c r="BK102" i="6"/>
  <c r="BJ102" i="6"/>
  <c r="BC102" i="6"/>
  <c r="BB102" i="6"/>
  <c r="BA102" i="6"/>
  <c r="AZ102" i="6"/>
  <c r="AY102" i="6"/>
  <c r="AX102" i="6"/>
  <c r="AW102" i="6"/>
  <c r="AV102" i="6"/>
  <c r="AU102" i="6"/>
  <c r="AT102" i="6"/>
  <c r="AS102" i="6"/>
  <c r="AR102" i="6"/>
  <c r="AQ102" i="6"/>
  <c r="AP102" i="6"/>
  <c r="AO102" i="6"/>
  <c r="AN102" i="6"/>
  <c r="BD102" i="6" s="1"/>
  <c r="AL102" i="6"/>
  <c r="AK102" i="6"/>
  <c r="AJ102" i="6"/>
  <c r="AI102" i="6"/>
  <c r="AH102" i="6"/>
  <c r="AG102" i="6"/>
  <c r="AM102" i="6" s="1"/>
  <c r="AB102" i="6"/>
  <c r="Z102" i="6"/>
  <c r="Y102" i="6"/>
  <c r="X102" i="6"/>
  <c r="AD102" i="6" s="1"/>
  <c r="V102" i="6"/>
  <c r="T102" i="6"/>
  <c r="S102" i="6"/>
  <c r="R102" i="6"/>
  <c r="Q102" i="6"/>
  <c r="P102" i="6"/>
  <c r="O102" i="6"/>
  <c r="N102" i="6"/>
  <c r="M102" i="6"/>
  <c r="U102" i="6" s="1"/>
  <c r="E102" i="6"/>
  <c r="B102" i="6"/>
  <c r="BK101" i="6"/>
  <c r="BJ101" i="6"/>
  <c r="BC101" i="6"/>
  <c r="BB101" i="6"/>
  <c r="BA101" i="6"/>
  <c r="AZ101" i="6"/>
  <c r="AY101" i="6"/>
  <c r="AX101" i="6"/>
  <c r="AW101" i="6"/>
  <c r="AV101" i="6"/>
  <c r="AU101" i="6"/>
  <c r="AT101" i="6"/>
  <c r="AS101" i="6"/>
  <c r="AR101" i="6"/>
  <c r="AQ101" i="6"/>
  <c r="AP101" i="6"/>
  <c r="AO101" i="6"/>
  <c r="AN101" i="6"/>
  <c r="BD101" i="6" s="1"/>
  <c r="AL101" i="6"/>
  <c r="AK101" i="6"/>
  <c r="AJ101" i="6"/>
  <c r="AI101" i="6"/>
  <c r="AH101" i="6"/>
  <c r="AG101" i="6"/>
  <c r="AM101" i="6" s="1"/>
  <c r="AB101" i="6"/>
  <c r="Z101" i="6"/>
  <c r="Y101" i="6"/>
  <c r="X101" i="6"/>
  <c r="AD101" i="6" s="1"/>
  <c r="V101" i="6"/>
  <c r="T101" i="6"/>
  <c r="S101" i="6"/>
  <c r="R101" i="6"/>
  <c r="Q101" i="6"/>
  <c r="P101" i="6"/>
  <c r="O101" i="6"/>
  <c r="N101" i="6"/>
  <c r="M101" i="6"/>
  <c r="U101" i="6" s="1"/>
  <c r="E101" i="6"/>
  <c r="B101" i="6"/>
  <c r="BK100" i="6"/>
  <c r="BJ100" i="6"/>
  <c r="BC100" i="6"/>
  <c r="BB100" i="6"/>
  <c r="BA100" i="6"/>
  <c r="AZ100" i="6"/>
  <c r="AY100" i="6"/>
  <c r="AX100" i="6"/>
  <c r="AW100" i="6"/>
  <c r="AV100" i="6"/>
  <c r="AU100" i="6"/>
  <c r="AT100" i="6"/>
  <c r="AS100" i="6"/>
  <c r="AR100" i="6"/>
  <c r="AQ100" i="6"/>
  <c r="AP100" i="6"/>
  <c r="AO100" i="6"/>
  <c r="AN100" i="6"/>
  <c r="BD100" i="6" s="1"/>
  <c r="AL100" i="6"/>
  <c r="AK100" i="6"/>
  <c r="AJ100" i="6"/>
  <c r="AI100" i="6"/>
  <c r="AH100" i="6"/>
  <c r="AG100" i="6"/>
  <c r="AM100" i="6" s="1"/>
  <c r="AB100" i="6"/>
  <c r="Z100" i="6"/>
  <c r="Y100" i="6"/>
  <c r="X100" i="6"/>
  <c r="AD100" i="6" s="1"/>
  <c r="V100" i="6"/>
  <c r="T100" i="6"/>
  <c r="S100" i="6"/>
  <c r="R100" i="6"/>
  <c r="Q100" i="6"/>
  <c r="P100" i="6"/>
  <c r="O100" i="6"/>
  <c r="N100" i="6"/>
  <c r="M100" i="6"/>
  <c r="U100" i="6" s="1"/>
  <c r="E100" i="6"/>
  <c r="B100" i="6"/>
  <c r="BK99" i="6"/>
  <c r="BJ99" i="6"/>
  <c r="BC99" i="6"/>
  <c r="BB99" i="6"/>
  <c r="BA99" i="6"/>
  <c r="AZ99" i="6"/>
  <c r="AY99" i="6"/>
  <c r="AX99" i="6"/>
  <c r="AW99" i="6"/>
  <c r="AV99" i="6"/>
  <c r="AU99" i="6"/>
  <c r="AT99" i="6"/>
  <c r="AS99" i="6"/>
  <c r="AR99" i="6"/>
  <c r="AQ99" i="6"/>
  <c r="AP99" i="6"/>
  <c r="AO99" i="6"/>
  <c r="AN99" i="6"/>
  <c r="BD99" i="6" s="1"/>
  <c r="AL99" i="6"/>
  <c r="AK99" i="6"/>
  <c r="AJ99" i="6"/>
  <c r="AI99" i="6"/>
  <c r="AH99" i="6"/>
  <c r="AG99" i="6"/>
  <c r="AM99" i="6" s="1"/>
  <c r="AB99" i="6"/>
  <c r="Z99" i="6"/>
  <c r="Y99" i="6"/>
  <c r="X99" i="6"/>
  <c r="AD99" i="6" s="1"/>
  <c r="V99" i="6"/>
  <c r="T99" i="6"/>
  <c r="S99" i="6"/>
  <c r="R99" i="6"/>
  <c r="Q99" i="6"/>
  <c r="P99" i="6"/>
  <c r="O99" i="6"/>
  <c r="N99" i="6"/>
  <c r="M99" i="6"/>
  <c r="U99" i="6" s="1"/>
  <c r="E99" i="6"/>
  <c r="B99" i="6"/>
  <c r="BK98" i="6"/>
  <c r="BJ98" i="6"/>
  <c r="BC98" i="6"/>
  <c r="BB98" i="6"/>
  <c r="BA98" i="6"/>
  <c r="AZ98" i="6"/>
  <c r="AY98" i="6"/>
  <c r="AX98" i="6"/>
  <c r="AW98" i="6"/>
  <c r="AV98" i="6"/>
  <c r="AU98" i="6"/>
  <c r="AT98" i="6"/>
  <c r="AS98" i="6"/>
  <c r="AR98" i="6"/>
  <c r="AQ98" i="6"/>
  <c r="AP98" i="6"/>
  <c r="AO98" i="6"/>
  <c r="AN98" i="6"/>
  <c r="BD98" i="6" s="1"/>
  <c r="AL98" i="6"/>
  <c r="AK98" i="6"/>
  <c r="AJ98" i="6"/>
  <c r="AI98" i="6"/>
  <c r="AH98" i="6"/>
  <c r="AG98" i="6"/>
  <c r="AM98" i="6" s="1"/>
  <c r="AB98" i="6"/>
  <c r="Z98" i="6"/>
  <c r="Y98" i="6"/>
  <c r="X98" i="6"/>
  <c r="AD98" i="6" s="1"/>
  <c r="V98" i="6"/>
  <c r="T98" i="6"/>
  <c r="S98" i="6"/>
  <c r="R98" i="6"/>
  <c r="Q98" i="6"/>
  <c r="P98" i="6"/>
  <c r="O98" i="6"/>
  <c r="N98" i="6"/>
  <c r="M98" i="6"/>
  <c r="U98" i="6" s="1"/>
  <c r="E98" i="6"/>
  <c r="B98" i="6"/>
  <c r="BK97" i="6"/>
  <c r="BJ97" i="6"/>
  <c r="BC97" i="6"/>
  <c r="BB97" i="6"/>
  <c r="BA97" i="6"/>
  <c r="AZ97" i="6"/>
  <c r="AY97" i="6"/>
  <c r="AX97" i="6"/>
  <c r="AW97" i="6"/>
  <c r="AV97" i="6"/>
  <c r="AU97" i="6"/>
  <c r="AT97" i="6"/>
  <c r="AS97" i="6"/>
  <c r="AR97" i="6"/>
  <c r="AQ97" i="6"/>
  <c r="AP97" i="6"/>
  <c r="AO97" i="6"/>
  <c r="AN97" i="6"/>
  <c r="BD97" i="6" s="1"/>
  <c r="AL97" i="6"/>
  <c r="AK97" i="6"/>
  <c r="AJ97" i="6"/>
  <c r="AI97" i="6"/>
  <c r="AH97" i="6"/>
  <c r="AG97" i="6"/>
  <c r="AM97" i="6" s="1"/>
  <c r="AB97" i="6"/>
  <c r="Z97" i="6"/>
  <c r="Y97" i="6"/>
  <c r="X97" i="6"/>
  <c r="AD97" i="6" s="1"/>
  <c r="V97" i="6"/>
  <c r="T97" i="6"/>
  <c r="S97" i="6"/>
  <c r="R97" i="6"/>
  <c r="Q97" i="6"/>
  <c r="P97" i="6"/>
  <c r="O97" i="6"/>
  <c r="N97" i="6"/>
  <c r="M97" i="6"/>
  <c r="U97" i="6" s="1"/>
  <c r="E97" i="6"/>
  <c r="B97" i="6"/>
  <c r="BK96" i="6"/>
  <c r="BJ96" i="6"/>
  <c r="BC96" i="6"/>
  <c r="BB96" i="6"/>
  <c r="BA96" i="6"/>
  <c r="AZ96" i="6"/>
  <c r="AY96" i="6"/>
  <c r="AX96" i="6"/>
  <c r="AW96" i="6"/>
  <c r="AV96" i="6"/>
  <c r="AU96" i="6"/>
  <c r="AT96" i="6"/>
  <c r="AS96" i="6"/>
  <c r="AR96" i="6"/>
  <c r="AQ96" i="6"/>
  <c r="AP96" i="6"/>
  <c r="AO96" i="6"/>
  <c r="AN96" i="6"/>
  <c r="BD96" i="6" s="1"/>
  <c r="AL96" i="6"/>
  <c r="AK96" i="6"/>
  <c r="AJ96" i="6"/>
  <c r="AI96" i="6"/>
  <c r="AH96" i="6"/>
  <c r="AG96" i="6"/>
  <c r="AM96" i="6" s="1"/>
  <c r="AB96" i="6"/>
  <c r="Z96" i="6"/>
  <c r="Y96" i="6"/>
  <c r="X96" i="6"/>
  <c r="AD96" i="6" s="1"/>
  <c r="V96" i="6"/>
  <c r="T96" i="6"/>
  <c r="S96" i="6"/>
  <c r="R96" i="6"/>
  <c r="Q96" i="6"/>
  <c r="P96" i="6"/>
  <c r="O96" i="6"/>
  <c r="N96" i="6"/>
  <c r="M96" i="6"/>
  <c r="U96" i="6" s="1"/>
  <c r="E96" i="6"/>
  <c r="B96" i="6"/>
  <c r="BK95" i="6"/>
  <c r="BJ95" i="6"/>
  <c r="BC95" i="6"/>
  <c r="BB95" i="6"/>
  <c r="BA95" i="6"/>
  <c r="AZ95" i="6"/>
  <c r="AY95" i="6"/>
  <c r="AX95" i="6"/>
  <c r="AW95" i="6"/>
  <c r="AV95" i="6"/>
  <c r="AU95" i="6"/>
  <c r="AT95" i="6"/>
  <c r="AS95" i="6"/>
  <c r="AR95" i="6"/>
  <c r="AQ95" i="6"/>
  <c r="AP95" i="6"/>
  <c r="AO95" i="6"/>
  <c r="AN95" i="6"/>
  <c r="BD95" i="6" s="1"/>
  <c r="AL95" i="6"/>
  <c r="AK95" i="6"/>
  <c r="AJ95" i="6"/>
  <c r="AI95" i="6"/>
  <c r="AH95" i="6"/>
  <c r="AG95" i="6"/>
  <c r="AM95" i="6" s="1"/>
  <c r="AB95" i="6"/>
  <c r="Z95" i="6"/>
  <c r="Y95" i="6"/>
  <c r="X95" i="6"/>
  <c r="AD95" i="6" s="1"/>
  <c r="V95" i="6"/>
  <c r="T95" i="6"/>
  <c r="S95" i="6"/>
  <c r="R95" i="6"/>
  <c r="Q95" i="6"/>
  <c r="P95" i="6"/>
  <c r="O95" i="6"/>
  <c r="N95" i="6"/>
  <c r="M95" i="6"/>
  <c r="U95" i="6" s="1"/>
  <c r="E95" i="6"/>
  <c r="B95" i="6"/>
  <c r="BK94" i="6"/>
  <c r="BJ94" i="6"/>
  <c r="BC94" i="6"/>
  <c r="BB94" i="6"/>
  <c r="BA94" i="6"/>
  <c r="AZ94" i="6"/>
  <c r="AY94" i="6"/>
  <c r="AX94" i="6"/>
  <c r="AW94" i="6"/>
  <c r="AV94" i="6"/>
  <c r="AU94" i="6"/>
  <c r="AT94" i="6"/>
  <c r="AS94" i="6"/>
  <c r="AR94" i="6"/>
  <c r="AQ94" i="6"/>
  <c r="AP94" i="6"/>
  <c r="AO94" i="6"/>
  <c r="AN94" i="6"/>
  <c r="BD94" i="6" s="1"/>
  <c r="AL94" i="6"/>
  <c r="AK94" i="6"/>
  <c r="AJ94" i="6"/>
  <c r="AI94" i="6"/>
  <c r="AH94" i="6"/>
  <c r="AG94" i="6"/>
  <c r="AM94" i="6" s="1"/>
  <c r="AB94" i="6"/>
  <c r="Z94" i="6"/>
  <c r="Y94" i="6"/>
  <c r="X94" i="6"/>
  <c r="AD94" i="6" s="1"/>
  <c r="V94" i="6"/>
  <c r="T94" i="6"/>
  <c r="S94" i="6"/>
  <c r="R94" i="6"/>
  <c r="Q94" i="6"/>
  <c r="P94" i="6"/>
  <c r="O94" i="6"/>
  <c r="N94" i="6"/>
  <c r="M94" i="6"/>
  <c r="U94" i="6" s="1"/>
  <c r="E94" i="6"/>
  <c r="B94" i="6"/>
  <c r="BK93" i="6"/>
  <c r="BJ93" i="6"/>
  <c r="BC93" i="6"/>
  <c r="BB93" i="6"/>
  <c r="BA93" i="6"/>
  <c r="AZ93" i="6"/>
  <c r="AY93" i="6"/>
  <c r="AX93" i="6"/>
  <c r="AW93" i="6"/>
  <c r="AV93" i="6"/>
  <c r="AU93" i="6"/>
  <c r="AT93" i="6"/>
  <c r="AS93" i="6"/>
  <c r="AR93" i="6"/>
  <c r="AQ93" i="6"/>
  <c r="AP93" i="6"/>
  <c r="AO93" i="6"/>
  <c r="AN93" i="6"/>
  <c r="BD93" i="6" s="1"/>
  <c r="AL93" i="6"/>
  <c r="AK93" i="6"/>
  <c r="AJ93" i="6"/>
  <c r="AI93" i="6"/>
  <c r="AH93" i="6"/>
  <c r="AG93" i="6"/>
  <c r="AM93" i="6" s="1"/>
  <c r="AB93" i="6"/>
  <c r="Z93" i="6"/>
  <c r="Y93" i="6"/>
  <c r="X93" i="6"/>
  <c r="AD93" i="6" s="1"/>
  <c r="V93" i="6"/>
  <c r="T93" i="6"/>
  <c r="S93" i="6"/>
  <c r="R93" i="6"/>
  <c r="Q93" i="6"/>
  <c r="P93" i="6"/>
  <c r="O93" i="6"/>
  <c r="N93" i="6"/>
  <c r="M93" i="6"/>
  <c r="U93" i="6" s="1"/>
  <c r="E93" i="6"/>
  <c r="B93" i="6"/>
  <c r="BK92" i="6"/>
  <c r="BJ92" i="6"/>
  <c r="BC92" i="6"/>
  <c r="BB92" i="6"/>
  <c r="BA92" i="6"/>
  <c r="AZ92" i="6"/>
  <c r="AY92" i="6"/>
  <c r="AX92" i="6"/>
  <c r="AW92" i="6"/>
  <c r="AV92" i="6"/>
  <c r="AU92" i="6"/>
  <c r="AT92" i="6"/>
  <c r="AS92" i="6"/>
  <c r="AR92" i="6"/>
  <c r="AQ92" i="6"/>
  <c r="AP92" i="6"/>
  <c r="AO92" i="6"/>
  <c r="AN92" i="6"/>
  <c r="BD92" i="6" s="1"/>
  <c r="AL92" i="6"/>
  <c r="AK92" i="6"/>
  <c r="AJ92" i="6"/>
  <c r="AI92" i="6"/>
  <c r="AH92" i="6"/>
  <c r="AG92" i="6"/>
  <c r="AM92" i="6" s="1"/>
  <c r="AB92" i="6"/>
  <c r="Z92" i="6"/>
  <c r="Y92" i="6"/>
  <c r="X92" i="6"/>
  <c r="AD92" i="6" s="1"/>
  <c r="V92" i="6"/>
  <c r="T92" i="6"/>
  <c r="S92" i="6"/>
  <c r="R92" i="6"/>
  <c r="Q92" i="6"/>
  <c r="P92" i="6"/>
  <c r="O92" i="6"/>
  <c r="N92" i="6"/>
  <c r="M92" i="6"/>
  <c r="U92" i="6" s="1"/>
  <c r="E92" i="6"/>
  <c r="B92" i="6"/>
  <c r="BK91" i="6"/>
  <c r="BJ91" i="6"/>
  <c r="BC91" i="6"/>
  <c r="BB91" i="6"/>
  <c r="BA91" i="6"/>
  <c r="AZ91" i="6"/>
  <c r="AY91" i="6"/>
  <c r="AX91" i="6"/>
  <c r="AW91" i="6"/>
  <c r="AV91" i="6"/>
  <c r="AU91" i="6"/>
  <c r="AT91" i="6"/>
  <c r="AS91" i="6"/>
  <c r="AR91" i="6"/>
  <c r="AQ91" i="6"/>
  <c r="AP91" i="6"/>
  <c r="AO91" i="6"/>
  <c r="AN91" i="6"/>
  <c r="BD91" i="6" s="1"/>
  <c r="AL91" i="6"/>
  <c r="AK91" i="6"/>
  <c r="AJ91" i="6"/>
  <c r="AI91" i="6"/>
  <c r="AH91" i="6"/>
  <c r="AG91" i="6"/>
  <c r="AM91" i="6" s="1"/>
  <c r="AB91" i="6"/>
  <c r="Z91" i="6"/>
  <c r="Y91" i="6"/>
  <c r="X91" i="6"/>
  <c r="AD91" i="6" s="1"/>
  <c r="V91" i="6"/>
  <c r="T91" i="6"/>
  <c r="S91" i="6"/>
  <c r="R91" i="6"/>
  <c r="Q91" i="6"/>
  <c r="P91" i="6"/>
  <c r="O91" i="6"/>
  <c r="N91" i="6"/>
  <c r="M91" i="6"/>
  <c r="U91" i="6" s="1"/>
  <c r="E91" i="6"/>
  <c r="B91" i="6"/>
  <c r="BK90" i="6"/>
  <c r="BJ90" i="6"/>
  <c r="BC90" i="6"/>
  <c r="BB90" i="6"/>
  <c r="BA90" i="6"/>
  <c r="AZ90" i="6"/>
  <c r="AY90" i="6"/>
  <c r="AX90" i="6"/>
  <c r="AW90" i="6"/>
  <c r="AV90" i="6"/>
  <c r="AU90" i="6"/>
  <c r="AT90" i="6"/>
  <c r="AS90" i="6"/>
  <c r="AR90" i="6"/>
  <c r="AQ90" i="6"/>
  <c r="AP90" i="6"/>
  <c r="AO90" i="6"/>
  <c r="AN90" i="6"/>
  <c r="BD90" i="6" s="1"/>
  <c r="AL90" i="6"/>
  <c r="AK90" i="6"/>
  <c r="AJ90" i="6"/>
  <c r="AI90" i="6"/>
  <c r="AH90" i="6"/>
  <c r="AG90" i="6"/>
  <c r="AM90" i="6" s="1"/>
  <c r="AB90" i="6"/>
  <c r="Z90" i="6"/>
  <c r="Y90" i="6"/>
  <c r="X90" i="6"/>
  <c r="AD90" i="6" s="1"/>
  <c r="V90" i="6"/>
  <c r="T90" i="6"/>
  <c r="S90" i="6"/>
  <c r="R90" i="6"/>
  <c r="Q90" i="6"/>
  <c r="P90" i="6"/>
  <c r="O90" i="6"/>
  <c r="N90" i="6"/>
  <c r="M90" i="6"/>
  <c r="U90" i="6" s="1"/>
  <c r="E90" i="6"/>
  <c r="B90" i="6"/>
  <c r="BK89" i="6"/>
  <c r="BJ89" i="6"/>
  <c r="BC89" i="6"/>
  <c r="BB89" i="6"/>
  <c r="BA89" i="6"/>
  <c r="AZ89" i="6"/>
  <c r="AY89" i="6"/>
  <c r="AX89" i="6"/>
  <c r="AW89" i="6"/>
  <c r="AV89" i="6"/>
  <c r="AU89" i="6"/>
  <c r="AT89" i="6"/>
  <c r="AS89" i="6"/>
  <c r="AR89" i="6"/>
  <c r="AQ89" i="6"/>
  <c r="AP89" i="6"/>
  <c r="AO89" i="6"/>
  <c r="AN89" i="6"/>
  <c r="BD89" i="6" s="1"/>
  <c r="AL89" i="6"/>
  <c r="AK89" i="6"/>
  <c r="AJ89" i="6"/>
  <c r="AI89" i="6"/>
  <c r="AH89" i="6"/>
  <c r="AG89" i="6"/>
  <c r="AM89" i="6" s="1"/>
  <c r="AB89" i="6"/>
  <c r="Z89" i="6"/>
  <c r="Y89" i="6"/>
  <c r="X89" i="6"/>
  <c r="AD89" i="6" s="1"/>
  <c r="V89" i="6"/>
  <c r="T89" i="6"/>
  <c r="S89" i="6"/>
  <c r="R89" i="6"/>
  <c r="Q89" i="6"/>
  <c r="P89" i="6"/>
  <c r="O89" i="6"/>
  <c r="N89" i="6"/>
  <c r="M89" i="6"/>
  <c r="U89" i="6" s="1"/>
  <c r="E89" i="6"/>
  <c r="B89" i="6"/>
  <c r="BK88" i="6"/>
  <c r="BJ88" i="6"/>
  <c r="BC88" i="6"/>
  <c r="BB88" i="6"/>
  <c r="BA88" i="6"/>
  <c r="AZ88" i="6"/>
  <c r="AY88" i="6"/>
  <c r="AX88" i="6"/>
  <c r="AW88" i="6"/>
  <c r="AV88" i="6"/>
  <c r="AU88" i="6"/>
  <c r="AT88" i="6"/>
  <c r="AS88" i="6"/>
  <c r="AR88" i="6"/>
  <c r="AQ88" i="6"/>
  <c r="AP88" i="6"/>
  <c r="AO88" i="6"/>
  <c r="AN88" i="6"/>
  <c r="BD88" i="6" s="1"/>
  <c r="AL88" i="6"/>
  <c r="AK88" i="6"/>
  <c r="AJ88" i="6"/>
  <c r="AI88" i="6"/>
  <c r="AH88" i="6"/>
  <c r="AG88" i="6"/>
  <c r="AM88" i="6" s="1"/>
  <c r="AB88" i="6"/>
  <c r="Z88" i="6"/>
  <c r="Y88" i="6"/>
  <c r="X88" i="6"/>
  <c r="AD88" i="6" s="1"/>
  <c r="V88" i="6"/>
  <c r="T88" i="6"/>
  <c r="S88" i="6"/>
  <c r="R88" i="6"/>
  <c r="Q88" i="6"/>
  <c r="P88" i="6"/>
  <c r="O88" i="6"/>
  <c r="N88" i="6"/>
  <c r="M88" i="6"/>
  <c r="U88" i="6" s="1"/>
  <c r="E88" i="6"/>
  <c r="B88" i="6"/>
  <c r="BK87" i="6"/>
  <c r="BJ87" i="6"/>
  <c r="BC87" i="6"/>
  <c r="BB87" i="6"/>
  <c r="BA87" i="6"/>
  <c r="AZ87" i="6"/>
  <c r="AY87" i="6"/>
  <c r="AX87" i="6"/>
  <c r="AW87" i="6"/>
  <c r="AV87" i="6"/>
  <c r="AU87" i="6"/>
  <c r="AT87" i="6"/>
  <c r="AS87" i="6"/>
  <c r="AR87" i="6"/>
  <c r="AQ87" i="6"/>
  <c r="AP87" i="6"/>
  <c r="AO87" i="6"/>
  <c r="AN87" i="6"/>
  <c r="BD87" i="6" s="1"/>
  <c r="AL87" i="6"/>
  <c r="AK87" i="6"/>
  <c r="AJ87" i="6"/>
  <c r="AI87" i="6"/>
  <c r="AH87" i="6"/>
  <c r="AG87" i="6"/>
  <c r="AM87" i="6" s="1"/>
  <c r="AB87" i="6"/>
  <c r="Z87" i="6"/>
  <c r="Y87" i="6"/>
  <c r="X87" i="6"/>
  <c r="AD87" i="6" s="1"/>
  <c r="V87" i="6"/>
  <c r="T87" i="6"/>
  <c r="S87" i="6"/>
  <c r="R87" i="6"/>
  <c r="Q87" i="6"/>
  <c r="P87" i="6"/>
  <c r="O87" i="6"/>
  <c r="N87" i="6"/>
  <c r="M87" i="6"/>
  <c r="U87" i="6" s="1"/>
  <c r="E87" i="6"/>
  <c r="B87" i="6"/>
  <c r="BK86" i="6"/>
  <c r="BJ86" i="6"/>
  <c r="BC86" i="6"/>
  <c r="BB86" i="6"/>
  <c r="BA86" i="6"/>
  <c r="AZ86" i="6"/>
  <c r="AY86" i="6"/>
  <c r="AX86" i="6"/>
  <c r="AW86" i="6"/>
  <c r="AV86" i="6"/>
  <c r="AU86" i="6"/>
  <c r="AT86" i="6"/>
  <c r="AS86" i="6"/>
  <c r="AR86" i="6"/>
  <c r="AQ86" i="6"/>
  <c r="AP86" i="6"/>
  <c r="AO86" i="6"/>
  <c r="AN86" i="6"/>
  <c r="BD86" i="6" s="1"/>
  <c r="AL86" i="6"/>
  <c r="AK86" i="6"/>
  <c r="AJ86" i="6"/>
  <c r="AI86" i="6"/>
  <c r="AH86" i="6"/>
  <c r="AG86" i="6"/>
  <c r="AM86" i="6" s="1"/>
  <c r="AB86" i="6"/>
  <c r="Z86" i="6"/>
  <c r="Y86" i="6"/>
  <c r="X86" i="6"/>
  <c r="AD86" i="6" s="1"/>
  <c r="V86" i="6"/>
  <c r="T86" i="6"/>
  <c r="S86" i="6"/>
  <c r="R86" i="6"/>
  <c r="Q86" i="6"/>
  <c r="P86" i="6"/>
  <c r="O86" i="6"/>
  <c r="N86" i="6"/>
  <c r="M86" i="6"/>
  <c r="U86" i="6" s="1"/>
  <c r="E86" i="6"/>
  <c r="B86" i="6"/>
  <c r="BK85" i="6"/>
  <c r="BJ85" i="6"/>
  <c r="BC85" i="6"/>
  <c r="BB85" i="6"/>
  <c r="BA85" i="6"/>
  <c r="AZ85" i="6"/>
  <c r="AY85" i="6"/>
  <c r="AX85" i="6"/>
  <c r="AW85" i="6"/>
  <c r="AV85" i="6"/>
  <c r="AU85" i="6"/>
  <c r="AT85" i="6"/>
  <c r="AS85" i="6"/>
  <c r="AR85" i="6"/>
  <c r="AQ85" i="6"/>
  <c r="AP85" i="6"/>
  <c r="AO85" i="6"/>
  <c r="AN85" i="6"/>
  <c r="BD85" i="6" s="1"/>
  <c r="AL85" i="6"/>
  <c r="AK85" i="6"/>
  <c r="AJ85" i="6"/>
  <c r="AI85" i="6"/>
  <c r="AH85" i="6"/>
  <c r="AG85" i="6"/>
  <c r="AM85" i="6" s="1"/>
  <c r="AB85" i="6"/>
  <c r="Z85" i="6"/>
  <c r="Y85" i="6"/>
  <c r="X85" i="6"/>
  <c r="AD85" i="6" s="1"/>
  <c r="V85" i="6"/>
  <c r="T85" i="6"/>
  <c r="S85" i="6"/>
  <c r="R85" i="6"/>
  <c r="Q85" i="6"/>
  <c r="P85" i="6"/>
  <c r="O85" i="6"/>
  <c r="N85" i="6"/>
  <c r="M85" i="6"/>
  <c r="U85" i="6" s="1"/>
  <c r="E85" i="6"/>
  <c r="B85" i="6"/>
  <c r="BK84" i="6"/>
  <c r="BJ84" i="6"/>
  <c r="BC84" i="6"/>
  <c r="BB84" i="6"/>
  <c r="BA84" i="6"/>
  <c r="AZ84" i="6"/>
  <c r="AY84" i="6"/>
  <c r="AX84" i="6"/>
  <c r="AW84" i="6"/>
  <c r="AV84" i="6"/>
  <c r="AU84" i="6"/>
  <c r="AT84" i="6"/>
  <c r="AS84" i="6"/>
  <c r="AR84" i="6"/>
  <c r="AQ84" i="6"/>
  <c r="AP84" i="6"/>
  <c r="AO84" i="6"/>
  <c r="AN84" i="6"/>
  <c r="BD84" i="6" s="1"/>
  <c r="AL84" i="6"/>
  <c r="AK84" i="6"/>
  <c r="AJ84" i="6"/>
  <c r="AI84" i="6"/>
  <c r="AH84" i="6"/>
  <c r="AG84" i="6"/>
  <c r="AM84" i="6" s="1"/>
  <c r="AB84" i="6"/>
  <c r="Z84" i="6"/>
  <c r="Y84" i="6"/>
  <c r="X84" i="6"/>
  <c r="AD84" i="6" s="1"/>
  <c r="V84" i="6"/>
  <c r="T84" i="6"/>
  <c r="S84" i="6"/>
  <c r="R84" i="6"/>
  <c r="Q84" i="6"/>
  <c r="P84" i="6"/>
  <c r="O84" i="6"/>
  <c r="N84" i="6"/>
  <c r="M84" i="6"/>
  <c r="U84" i="6" s="1"/>
  <c r="E84" i="6"/>
  <c r="B84" i="6"/>
  <c r="BK83" i="6"/>
  <c r="BJ83" i="6"/>
  <c r="BC83" i="6"/>
  <c r="BB83" i="6"/>
  <c r="BA83" i="6"/>
  <c r="AZ83" i="6"/>
  <c r="AY83" i="6"/>
  <c r="AX83" i="6"/>
  <c r="AW83" i="6"/>
  <c r="AV83" i="6"/>
  <c r="AU83" i="6"/>
  <c r="AT83" i="6"/>
  <c r="AS83" i="6"/>
  <c r="AR83" i="6"/>
  <c r="AQ83" i="6"/>
  <c r="AP83" i="6"/>
  <c r="AO83" i="6"/>
  <c r="AN83" i="6"/>
  <c r="BD83" i="6" s="1"/>
  <c r="AL83" i="6"/>
  <c r="AK83" i="6"/>
  <c r="AJ83" i="6"/>
  <c r="AI83" i="6"/>
  <c r="AH83" i="6"/>
  <c r="AG83" i="6"/>
  <c r="AM83" i="6" s="1"/>
  <c r="AB83" i="6"/>
  <c r="Z83" i="6"/>
  <c r="Y83" i="6"/>
  <c r="X83" i="6"/>
  <c r="AD83" i="6" s="1"/>
  <c r="V83" i="6"/>
  <c r="T83" i="6"/>
  <c r="S83" i="6"/>
  <c r="R83" i="6"/>
  <c r="Q83" i="6"/>
  <c r="P83" i="6"/>
  <c r="O83" i="6"/>
  <c r="N83" i="6"/>
  <c r="M83" i="6"/>
  <c r="U83" i="6" s="1"/>
  <c r="E83" i="6"/>
  <c r="B83" i="6"/>
  <c r="BK82" i="6"/>
  <c r="BJ82" i="6"/>
  <c r="BC82" i="6"/>
  <c r="BB82" i="6"/>
  <c r="BA82" i="6"/>
  <c r="AZ82" i="6"/>
  <c r="AY82" i="6"/>
  <c r="AX82" i="6"/>
  <c r="AW82" i="6"/>
  <c r="AV82" i="6"/>
  <c r="AU82" i="6"/>
  <c r="AT82" i="6"/>
  <c r="AS82" i="6"/>
  <c r="AR82" i="6"/>
  <c r="AQ82" i="6"/>
  <c r="AP82" i="6"/>
  <c r="AO82" i="6"/>
  <c r="AN82" i="6"/>
  <c r="BD82" i="6" s="1"/>
  <c r="AL82" i="6"/>
  <c r="AK82" i="6"/>
  <c r="AJ82" i="6"/>
  <c r="AI82" i="6"/>
  <c r="AH82" i="6"/>
  <c r="AG82" i="6"/>
  <c r="AM82" i="6" s="1"/>
  <c r="AB82" i="6"/>
  <c r="Z82" i="6"/>
  <c r="Y82" i="6"/>
  <c r="X82" i="6"/>
  <c r="AD82" i="6" s="1"/>
  <c r="V82" i="6"/>
  <c r="T82" i="6"/>
  <c r="S82" i="6"/>
  <c r="R82" i="6"/>
  <c r="Q82" i="6"/>
  <c r="P82" i="6"/>
  <c r="O82" i="6"/>
  <c r="N82" i="6"/>
  <c r="M82" i="6"/>
  <c r="U82" i="6" s="1"/>
  <c r="E82" i="6"/>
  <c r="B82" i="6"/>
  <c r="BK81" i="6"/>
  <c r="BJ81" i="6"/>
  <c r="BC81" i="6"/>
  <c r="BB81" i="6"/>
  <c r="BA81" i="6"/>
  <c r="AZ81" i="6"/>
  <c r="AY81" i="6"/>
  <c r="AX81" i="6"/>
  <c r="AW81" i="6"/>
  <c r="AV81" i="6"/>
  <c r="AU81" i="6"/>
  <c r="AT81" i="6"/>
  <c r="AS81" i="6"/>
  <c r="AR81" i="6"/>
  <c r="AQ81" i="6"/>
  <c r="AP81" i="6"/>
  <c r="AO81" i="6"/>
  <c r="AN81" i="6"/>
  <c r="BD81" i="6" s="1"/>
  <c r="AL81" i="6"/>
  <c r="AK81" i="6"/>
  <c r="AJ81" i="6"/>
  <c r="AI81" i="6"/>
  <c r="AH81" i="6"/>
  <c r="AG81" i="6"/>
  <c r="AM81" i="6" s="1"/>
  <c r="AB81" i="6"/>
  <c r="Z81" i="6"/>
  <c r="Y81" i="6"/>
  <c r="X81" i="6"/>
  <c r="AD81" i="6" s="1"/>
  <c r="V81" i="6"/>
  <c r="T81" i="6"/>
  <c r="S81" i="6"/>
  <c r="R81" i="6"/>
  <c r="Q81" i="6"/>
  <c r="P81" i="6"/>
  <c r="O81" i="6"/>
  <c r="N81" i="6"/>
  <c r="M81" i="6"/>
  <c r="U81" i="6" s="1"/>
  <c r="E81" i="6"/>
  <c r="B81" i="6"/>
  <c r="BK80" i="6"/>
  <c r="BJ80" i="6"/>
  <c r="BC80" i="6"/>
  <c r="BB80" i="6"/>
  <c r="BA80" i="6"/>
  <c r="AZ80" i="6"/>
  <c r="AY80" i="6"/>
  <c r="AX80" i="6"/>
  <c r="AW80" i="6"/>
  <c r="AV80" i="6"/>
  <c r="AU80" i="6"/>
  <c r="AT80" i="6"/>
  <c r="AS80" i="6"/>
  <c r="AR80" i="6"/>
  <c r="AQ80" i="6"/>
  <c r="AP80" i="6"/>
  <c r="AO80" i="6"/>
  <c r="AN80" i="6"/>
  <c r="BD80" i="6" s="1"/>
  <c r="AL80" i="6"/>
  <c r="AK80" i="6"/>
  <c r="AJ80" i="6"/>
  <c r="AI80" i="6"/>
  <c r="AH80" i="6"/>
  <c r="AG80" i="6"/>
  <c r="AM80" i="6" s="1"/>
  <c r="AB80" i="6"/>
  <c r="Z80" i="6"/>
  <c r="Y80" i="6"/>
  <c r="X80" i="6"/>
  <c r="AD80" i="6" s="1"/>
  <c r="V80" i="6"/>
  <c r="T80" i="6"/>
  <c r="S80" i="6"/>
  <c r="R80" i="6"/>
  <c r="Q80" i="6"/>
  <c r="P80" i="6"/>
  <c r="O80" i="6"/>
  <c r="N80" i="6"/>
  <c r="M80" i="6"/>
  <c r="U80" i="6" s="1"/>
  <c r="E80" i="6"/>
  <c r="B80" i="6"/>
  <c r="BK79" i="6"/>
  <c r="BJ79" i="6"/>
  <c r="BC79" i="6"/>
  <c r="BB79" i="6"/>
  <c r="BA79" i="6"/>
  <c r="AZ79" i="6"/>
  <c r="AY79" i="6"/>
  <c r="AX79" i="6"/>
  <c r="AW79" i="6"/>
  <c r="AV79" i="6"/>
  <c r="AU79" i="6"/>
  <c r="AT79" i="6"/>
  <c r="AS79" i="6"/>
  <c r="AR79" i="6"/>
  <c r="AQ79" i="6"/>
  <c r="AP79" i="6"/>
  <c r="AO79" i="6"/>
  <c r="AN79" i="6"/>
  <c r="BD79" i="6" s="1"/>
  <c r="AL79" i="6"/>
  <c r="AK79" i="6"/>
  <c r="AJ79" i="6"/>
  <c r="AI79" i="6"/>
  <c r="AH79" i="6"/>
  <c r="AG79" i="6"/>
  <c r="AM79" i="6" s="1"/>
  <c r="AB79" i="6"/>
  <c r="Z79" i="6"/>
  <c r="Y79" i="6"/>
  <c r="X79" i="6"/>
  <c r="AD79" i="6" s="1"/>
  <c r="V79" i="6"/>
  <c r="T79" i="6"/>
  <c r="S79" i="6"/>
  <c r="R79" i="6"/>
  <c r="Q79" i="6"/>
  <c r="P79" i="6"/>
  <c r="O79" i="6"/>
  <c r="N79" i="6"/>
  <c r="M79" i="6"/>
  <c r="U79" i="6" s="1"/>
  <c r="E79" i="6"/>
  <c r="B79" i="6"/>
  <c r="BK78" i="6"/>
  <c r="BJ78" i="6"/>
  <c r="BC78" i="6"/>
  <c r="BB78" i="6"/>
  <c r="BA78" i="6"/>
  <c r="AZ78" i="6"/>
  <c r="AY78" i="6"/>
  <c r="AX78" i="6"/>
  <c r="AW78" i="6"/>
  <c r="AV78" i="6"/>
  <c r="AU78" i="6"/>
  <c r="AT78" i="6"/>
  <c r="AS78" i="6"/>
  <c r="AR78" i="6"/>
  <c r="AQ78" i="6"/>
  <c r="AP78" i="6"/>
  <c r="AO78" i="6"/>
  <c r="AN78" i="6"/>
  <c r="BD78" i="6" s="1"/>
  <c r="AL78" i="6"/>
  <c r="AK78" i="6"/>
  <c r="AJ78" i="6"/>
  <c r="AI78" i="6"/>
  <c r="AH78" i="6"/>
  <c r="AG78" i="6"/>
  <c r="AM78" i="6" s="1"/>
  <c r="AB78" i="6"/>
  <c r="Z78" i="6"/>
  <c r="Y78" i="6"/>
  <c r="X78" i="6"/>
  <c r="AD78" i="6" s="1"/>
  <c r="V78" i="6"/>
  <c r="T78" i="6"/>
  <c r="S78" i="6"/>
  <c r="R78" i="6"/>
  <c r="Q78" i="6"/>
  <c r="P78" i="6"/>
  <c r="O78" i="6"/>
  <c r="N78" i="6"/>
  <c r="M78" i="6"/>
  <c r="U78" i="6" s="1"/>
  <c r="E78" i="6"/>
  <c r="B78" i="6"/>
  <c r="BK77" i="6"/>
  <c r="BJ77" i="6"/>
  <c r="BC77" i="6"/>
  <c r="BB77" i="6"/>
  <c r="BA77" i="6"/>
  <c r="AZ77" i="6"/>
  <c r="AY77" i="6"/>
  <c r="AX77" i="6"/>
  <c r="AW77" i="6"/>
  <c r="AV77" i="6"/>
  <c r="AU77" i="6"/>
  <c r="AT77" i="6"/>
  <c r="AS77" i="6"/>
  <c r="AR77" i="6"/>
  <c r="AQ77" i="6"/>
  <c r="AP77" i="6"/>
  <c r="AO77" i="6"/>
  <c r="AN77" i="6"/>
  <c r="BD77" i="6" s="1"/>
  <c r="AL77" i="6"/>
  <c r="AK77" i="6"/>
  <c r="AJ77" i="6"/>
  <c r="AI77" i="6"/>
  <c r="AH77" i="6"/>
  <c r="AG77" i="6"/>
  <c r="AM77" i="6" s="1"/>
  <c r="AB77" i="6"/>
  <c r="Z77" i="6"/>
  <c r="Y77" i="6"/>
  <c r="X77" i="6"/>
  <c r="AD77" i="6" s="1"/>
  <c r="V77" i="6"/>
  <c r="T77" i="6"/>
  <c r="S77" i="6"/>
  <c r="R77" i="6"/>
  <c r="Q77" i="6"/>
  <c r="P77" i="6"/>
  <c r="O77" i="6"/>
  <c r="N77" i="6"/>
  <c r="M77" i="6"/>
  <c r="U77" i="6" s="1"/>
  <c r="E77" i="6"/>
  <c r="B77" i="6"/>
  <c r="BK76" i="6"/>
  <c r="BJ76" i="6"/>
  <c r="BC76" i="6"/>
  <c r="BB76" i="6"/>
  <c r="BA76" i="6"/>
  <c r="AZ76" i="6"/>
  <c r="AY76" i="6"/>
  <c r="AX76" i="6"/>
  <c r="AW76" i="6"/>
  <c r="AV76" i="6"/>
  <c r="AU76" i="6"/>
  <c r="AT76" i="6"/>
  <c r="AS76" i="6"/>
  <c r="AR76" i="6"/>
  <c r="AQ76" i="6"/>
  <c r="AP76" i="6"/>
  <c r="AO76" i="6"/>
  <c r="AN76" i="6"/>
  <c r="BD76" i="6" s="1"/>
  <c r="AL76" i="6"/>
  <c r="AK76" i="6"/>
  <c r="AJ76" i="6"/>
  <c r="AI76" i="6"/>
  <c r="AH76" i="6"/>
  <c r="AG76" i="6"/>
  <c r="AM76" i="6" s="1"/>
  <c r="AB76" i="6"/>
  <c r="Z76" i="6"/>
  <c r="Y76" i="6"/>
  <c r="X76" i="6"/>
  <c r="AD76" i="6" s="1"/>
  <c r="V76" i="6"/>
  <c r="T76" i="6"/>
  <c r="S76" i="6"/>
  <c r="R76" i="6"/>
  <c r="Q76" i="6"/>
  <c r="P76" i="6"/>
  <c r="O76" i="6"/>
  <c r="N76" i="6"/>
  <c r="M76" i="6"/>
  <c r="U76" i="6" s="1"/>
  <c r="E76" i="6"/>
  <c r="B76" i="6"/>
  <c r="BK75" i="6"/>
  <c r="BJ75" i="6"/>
  <c r="BC75" i="6"/>
  <c r="BB75" i="6"/>
  <c r="BA75" i="6"/>
  <c r="AZ75" i="6"/>
  <c r="AY75" i="6"/>
  <c r="AX75" i="6"/>
  <c r="AW75" i="6"/>
  <c r="AV75" i="6"/>
  <c r="AU75" i="6"/>
  <c r="AT75" i="6"/>
  <c r="AS75" i="6"/>
  <c r="AR75" i="6"/>
  <c r="AQ75" i="6"/>
  <c r="AP75" i="6"/>
  <c r="AO75" i="6"/>
  <c r="AN75" i="6"/>
  <c r="BD75" i="6" s="1"/>
  <c r="AL75" i="6"/>
  <c r="AK75" i="6"/>
  <c r="AJ75" i="6"/>
  <c r="AI75" i="6"/>
  <c r="AH75" i="6"/>
  <c r="AG75" i="6"/>
  <c r="AM75" i="6" s="1"/>
  <c r="AB75" i="6"/>
  <c r="Z75" i="6"/>
  <c r="Y75" i="6"/>
  <c r="X75" i="6"/>
  <c r="AD75" i="6" s="1"/>
  <c r="V75" i="6"/>
  <c r="T75" i="6"/>
  <c r="S75" i="6"/>
  <c r="R75" i="6"/>
  <c r="Q75" i="6"/>
  <c r="P75" i="6"/>
  <c r="O75" i="6"/>
  <c r="N75" i="6"/>
  <c r="M75" i="6"/>
  <c r="U75" i="6" s="1"/>
  <c r="E75" i="6"/>
  <c r="B75" i="6"/>
  <c r="BK74" i="6"/>
  <c r="BJ74" i="6"/>
  <c r="BC74" i="6"/>
  <c r="BB74" i="6"/>
  <c r="BA74" i="6"/>
  <c r="AZ74" i="6"/>
  <c r="AY74" i="6"/>
  <c r="AX74" i="6"/>
  <c r="AW74" i="6"/>
  <c r="AV74" i="6"/>
  <c r="AU74" i="6"/>
  <c r="AT74" i="6"/>
  <c r="AS74" i="6"/>
  <c r="AR74" i="6"/>
  <c r="AQ74" i="6"/>
  <c r="AP74" i="6"/>
  <c r="AO74" i="6"/>
  <c r="AN74" i="6"/>
  <c r="BD74" i="6" s="1"/>
  <c r="AL74" i="6"/>
  <c r="AK74" i="6"/>
  <c r="AJ74" i="6"/>
  <c r="AI74" i="6"/>
  <c r="AH74" i="6"/>
  <c r="AG74" i="6"/>
  <c r="AM74" i="6" s="1"/>
  <c r="AB74" i="6"/>
  <c r="Z74" i="6"/>
  <c r="Y74" i="6"/>
  <c r="X74" i="6"/>
  <c r="AD74" i="6" s="1"/>
  <c r="V74" i="6"/>
  <c r="T74" i="6"/>
  <c r="S74" i="6"/>
  <c r="R74" i="6"/>
  <c r="Q74" i="6"/>
  <c r="P74" i="6"/>
  <c r="O74" i="6"/>
  <c r="N74" i="6"/>
  <c r="M74" i="6"/>
  <c r="U74" i="6" s="1"/>
  <c r="E74" i="6"/>
  <c r="B74" i="6"/>
  <c r="BK73" i="6"/>
  <c r="BJ73" i="6"/>
  <c r="BC73" i="6"/>
  <c r="BB73" i="6"/>
  <c r="BA73" i="6"/>
  <c r="AZ73" i="6"/>
  <c r="AY73" i="6"/>
  <c r="AX73" i="6"/>
  <c r="AW73" i="6"/>
  <c r="AV73" i="6"/>
  <c r="AU73" i="6"/>
  <c r="AT73" i="6"/>
  <c r="AS73" i="6"/>
  <c r="AR73" i="6"/>
  <c r="AQ73" i="6"/>
  <c r="AP73" i="6"/>
  <c r="AO73" i="6"/>
  <c r="AN73" i="6"/>
  <c r="BD73" i="6" s="1"/>
  <c r="AL73" i="6"/>
  <c r="AK73" i="6"/>
  <c r="AJ73" i="6"/>
  <c r="AI73" i="6"/>
  <c r="AH73" i="6"/>
  <c r="AG73" i="6"/>
  <c r="AM73" i="6" s="1"/>
  <c r="AB73" i="6"/>
  <c r="Z73" i="6"/>
  <c r="Y73" i="6"/>
  <c r="X73" i="6"/>
  <c r="AD73" i="6" s="1"/>
  <c r="V73" i="6"/>
  <c r="T73" i="6"/>
  <c r="S73" i="6"/>
  <c r="R73" i="6"/>
  <c r="Q73" i="6"/>
  <c r="P73" i="6"/>
  <c r="O73" i="6"/>
  <c r="N73" i="6"/>
  <c r="M73" i="6"/>
  <c r="U73" i="6" s="1"/>
  <c r="E73" i="6"/>
  <c r="B73" i="6"/>
  <c r="BK72" i="6"/>
  <c r="BJ72" i="6"/>
  <c r="BC72" i="6"/>
  <c r="BB72" i="6"/>
  <c r="BA72" i="6"/>
  <c r="AZ72" i="6"/>
  <c r="AY72" i="6"/>
  <c r="AX72" i="6"/>
  <c r="AW72" i="6"/>
  <c r="AV72" i="6"/>
  <c r="AU72" i="6"/>
  <c r="AT72" i="6"/>
  <c r="AS72" i="6"/>
  <c r="AR72" i="6"/>
  <c r="AQ72" i="6"/>
  <c r="AP72" i="6"/>
  <c r="AO72" i="6"/>
  <c r="AN72" i="6"/>
  <c r="BD72" i="6" s="1"/>
  <c r="AL72" i="6"/>
  <c r="AK72" i="6"/>
  <c r="AJ72" i="6"/>
  <c r="AI72" i="6"/>
  <c r="AH72" i="6"/>
  <c r="AG72" i="6"/>
  <c r="AM72" i="6" s="1"/>
  <c r="AB72" i="6"/>
  <c r="Z72" i="6"/>
  <c r="Y72" i="6"/>
  <c r="X72" i="6"/>
  <c r="AD72" i="6" s="1"/>
  <c r="V72" i="6"/>
  <c r="T72" i="6"/>
  <c r="S72" i="6"/>
  <c r="R72" i="6"/>
  <c r="Q72" i="6"/>
  <c r="P72" i="6"/>
  <c r="O72" i="6"/>
  <c r="N72" i="6"/>
  <c r="M72" i="6"/>
  <c r="U72" i="6" s="1"/>
  <c r="E72" i="6"/>
  <c r="B72" i="6"/>
  <c r="BK71" i="6"/>
  <c r="BJ71" i="6"/>
  <c r="BC71" i="6"/>
  <c r="BB71" i="6"/>
  <c r="BA71" i="6"/>
  <c r="AZ71" i="6"/>
  <c r="AY71" i="6"/>
  <c r="AX71" i="6"/>
  <c r="AW71" i="6"/>
  <c r="AV71" i="6"/>
  <c r="AU71" i="6"/>
  <c r="AT71" i="6"/>
  <c r="AS71" i="6"/>
  <c r="AR71" i="6"/>
  <c r="AQ71" i="6"/>
  <c r="AP71" i="6"/>
  <c r="AO71" i="6"/>
  <c r="AN71" i="6"/>
  <c r="BD71" i="6" s="1"/>
  <c r="AL71" i="6"/>
  <c r="AK71" i="6"/>
  <c r="AJ71" i="6"/>
  <c r="AI71" i="6"/>
  <c r="AH71" i="6"/>
  <c r="AG71" i="6"/>
  <c r="AM71" i="6" s="1"/>
  <c r="AB71" i="6"/>
  <c r="Z71" i="6"/>
  <c r="Y71" i="6"/>
  <c r="X71" i="6"/>
  <c r="AD71" i="6" s="1"/>
  <c r="V71" i="6"/>
  <c r="T71" i="6"/>
  <c r="S71" i="6"/>
  <c r="R71" i="6"/>
  <c r="Q71" i="6"/>
  <c r="P71" i="6"/>
  <c r="O71" i="6"/>
  <c r="N71" i="6"/>
  <c r="M71" i="6"/>
  <c r="U71" i="6" s="1"/>
  <c r="E71" i="6"/>
  <c r="B71" i="6"/>
  <c r="BK70" i="6"/>
  <c r="BJ70" i="6"/>
  <c r="BC70" i="6"/>
  <c r="BB70" i="6"/>
  <c r="BA70" i="6"/>
  <c r="AZ70" i="6"/>
  <c r="AY70" i="6"/>
  <c r="AX70" i="6"/>
  <c r="AW70" i="6"/>
  <c r="AV70" i="6"/>
  <c r="AU70" i="6"/>
  <c r="AT70" i="6"/>
  <c r="AS70" i="6"/>
  <c r="AR70" i="6"/>
  <c r="AQ70" i="6"/>
  <c r="AP70" i="6"/>
  <c r="AO70" i="6"/>
  <c r="AN70" i="6"/>
  <c r="BD70" i="6" s="1"/>
  <c r="AL70" i="6"/>
  <c r="AK70" i="6"/>
  <c r="AJ70" i="6"/>
  <c r="AI70" i="6"/>
  <c r="AH70" i="6"/>
  <c r="AG70" i="6"/>
  <c r="AM70" i="6" s="1"/>
  <c r="AB70" i="6"/>
  <c r="Z70" i="6"/>
  <c r="Y70" i="6"/>
  <c r="X70" i="6"/>
  <c r="AD70" i="6" s="1"/>
  <c r="V70" i="6"/>
  <c r="T70" i="6"/>
  <c r="S70" i="6"/>
  <c r="R70" i="6"/>
  <c r="Q70" i="6"/>
  <c r="P70" i="6"/>
  <c r="O70" i="6"/>
  <c r="N70" i="6"/>
  <c r="M70" i="6"/>
  <c r="U70" i="6" s="1"/>
  <c r="E70" i="6"/>
  <c r="B70" i="6"/>
  <c r="BK69" i="6"/>
  <c r="BJ69" i="6"/>
  <c r="BC69" i="6"/>
  <c r="BB69" i="6"/>
  <c r="BA69" i="6"/>
  <c r="AZ69" i="6"/>
  <c r="AY69" i="6"/>
  <c r="AX69" i="6"/>
  <c r="AW69" i="6"/>
  <c r="AV69" i="6"/>
  <c r="AU69" i="6"/>
  <c r="AT69" i="6"/>
  <c r="AS69" i="6"/>
  <c r="AR69" i="6"/>
  <c r="AQ69" i="6"/>
  <c r="AP69" i="6"/>
  <c r="AO69" i="6"/>
  <c r="AN69" i="6"/>
  <c r="BD69" i="6" s="1"/>
  <c r="AL69" i="6"/>
  <c r="AK69" i="6"/>
  <c r="AJ69" i="6"/>
  <c r="AI69" i="6"/>
  <c r="AH69" i="6"/>
  <c r="AG69" i="6"/>
  <c r="AM69" i="6" s="1"/>
  <c r="AB69" i="6"/>
  <c r="Z69" i="6"/>
  <c r="Y69" i="6"/>
  <c r="X69" i="6"/>
  <c r="AD69" i="6" s="1"/>
  <c r="V69" i="6"/>
  <c r="T69" i="6"/>
  <c r="S69" i="6"/>
  <c r="R69" i="6"/>
  <c r="Q69" i="6"/>
  <c r="P69" i="6"/>
  <c r="O69" i="6"/>
  <c r="N69" i="6"/>
  <c r="M69" i="6"/>
  <c r="U69" i="6" s="1"/>
  <c r="E69" i="6"/>
  <c r="B69" i="6"/>
  <c r="BK68" i="6"/>
  <c r="BJ68" i="6"/>
  <c r="BC68" i="6"/>
  <c r="BB68" i="6"/>
  <c r="BA68" i="6"/>
  <c r="AZ68" i="6"/>
  <c r="AY68" i="6"/>
  <c r="AX68" i="6"/>
  <c r="AW68" i="6"/>
  <c r="AV68" i="6"/>
  <c r="AU68" i="6"/>
  <c r="AT68" i="6"/>
  <c r="AS68" i="6"/>
  <c r="AR68" i="6"/>
  <c r="AQ68" i="6"/>
  <c r="AP68" i="6"/>
  <c r="AO68" i="6"/>
  <c r="AN68" i="6"/>
  <c r="BD68" i="6" s="1"/>
  <c r="AL68" i="6"/>
  <c r="AK68" i="6"/>
  <c r="AJ68" i="6"/>
  <c r="AI68" i="6"/>
  <c r="AH68" i="6"/>
  <c r="AG68" i="6"/>
  <c r="AM68" i="6" s="1"/>
  <c r="AB68" i="6"/>
  <c r="Z68" i="6"/>
  <c r="Y68" i="6"/>
  <c r="X68" i="6"/>
  <c r="AD68" i="6" s="1"/>
  <c r="V68" i="6"/>
  <c r="T68" i="6"/>
  <c r="S68" i="6"/>
  <c r="R68" i="6"/>
  <c r="Q68" i="6"/>
  <c r="P68" i="6"/>
  <c r="O68" i="6"/>
  <c r="N68" i="6"/>
  <c r="M68" i="6"/>
  <c r="U68" i="6" s="1"/>
  <c r="E68" i="6"/>
  <c r="B68" i="6"/>
  <c r="BK67" i="6"/>
  <c r="BJ67" i="6"/>
  <c r="BC67" i="6"/>
  <c r="BB67" i="6"/>
  <c r="BA67" i="6"/>
  <c r="AZ67" i="6"/>
  <c r="AY67" i="6"/>
  <c r="AX67" i="6"/>
  <c r="AW67" i="6"/>
  <c r="AV67" i="6"/>
  <c r="AU67" i="6"/>
  <c r="AT67" i="6"/>
  <c r="AS67" i="6"/>
  <c r="AR67" i="6"/>
  <c r="AQ67" i="6"/>
  <c r="AP67" i="6"/>
  <c r="AO67" i="6"/>
  <c r="AN67" i="6"/>
  <c r="BD67" i="6" s="1"/>
  <c r="AL67" i="6"/>
  <c r="AK67" i="6"/>
  <c r="AJ67" i="6"/>
  <c r="AI67" i="6"/>
  <c r="AH67" i="6"/>
  <c r="AG67" i="6"/>
  <c r="AM67" i="6" s="1"/>
  <c r="AB67" i="6"/>
  <c r="Z67" i="6"/>
  <c r="Y67" i="6"/>
  <c r="X67" i="6"/>
  <c r="AD67" i="6" s="1"/>
  <c r="V67" i="6"/>
  <c r="T67" i="6"/>
  <c r="S67" i="6"/>
  <c r="R67" i="6"/>
  <c r="Q67" i="6"/>
  <c r="P67" i="6"/>
  <c r="O67" i="6"/>
  <c r="N67" i="6"/>
  <c r="M67" i="6"/>
  <c r="U67" i="6" s="1"/>
  <c r="E67" i="6"/>
  <c r="B67" i="6"/>
  <c r="BK66" i="6"/>
  <c r="BJ66" i="6"/>
  <c r="BC66" i="6"/>
  <c r="BB66" i="6"/>
  <c r="BA66" i="6"/>
  <c r="AZ66" i="6"/>
  <c r="AY66" i="6"/>
  <c r="AX66" i="6"/>
  <c r="AW66" i="6"/>
  <c r="AV66" i="6"/>
  <c r="AU66" i="6"/>
  <c r="AT66" i="6"/>
  <c r="AS66" i="6"/>
  <c r="AR66" i="6"/>
  <c r="AQ66" i="6"/>
  <c r="AP66" i="6"/>
  <c r="AO66" i="6"/>
  <c r="AN66" i="6"/>
  <c r="BD66" i="6" s="1"/>
  <c r="AL66" i="6"/>
  <c r="AK66" i="6"/>
  <c r="AJ66" i="6"/>
  <c r="AI66" i="6"/>
  <c r="AH66" i="6"/>
  <c r="AG66" i="6"/>
  <c r="AM66" i="6" s="1"/>
  <c r="AB66" i="6"/>
  <c r="Z66" i="6"/>
  <c r="Y66" i="6"/>
  <c r="X66" i="6"/>
  <c r="AD66" i="6" s="1"/>
  <c r="V66" i="6"/>
  <c r="T66" i="6"/>
  <c r="S66" i="6"/>
  <c r="R66" i="6"/>
  <c r="Q66" i="6"/>
  <c r="P66" i="6"/>
  <c r="O66" i="6"/>
  <c r="N66" i="6"/>
  <c r="M66" i="6"/>
  <c r="U66" i="6" s="1"/>
  <c r="E66" i="6"/>
  <c r="B66" i="6"/>
  <c r="BK65" i="6"/>
  <c r="BJ65" i="6"/>
  <c r="BC65" i="6"/>
  <c r="BB65" i="6"/>
  <c r="BA65" i="6"/>
  <c r="AZ65" i="6"/>
  <c r="AY65" i="6"/>
  <c r="AX65" i="6"/>
  <c r="AW65" i="6"/>
  <c r="AV65" i="6"/>
  <c r="AU65" i="6"/>
  <c r="AT65" i="6"/>
  <c r="AS65" i="6"/>
  <c r="AR65" i="6"/>
  <c r="AQ65" i="6"/>
  <c r="AP65" i="6"/>
  <c r="AO65" i="6"/>
  <c r="AN65" i="6"/>
  <c r="BD65" i="6" s="1"/>
  <c r="AL65" i="6"/>
  <c r="AK65" i="6"/>
  <c r="AJ65" i="6"/>
  <c r="AI65" i="6"/>
  <c r="AH65" i="6"/>
  <c r="AG65" i="6"/>
  <c r="AM65" i="6" s="1"/>
  <c r="AB65" i="6"/>
  <c r="Z65" i="6"/>
  <c r="Y65" i="6"/>
  <c r="X65" i="6"/>
  <c r="AD65" i="6" s="1"/>
  <c r="V65" i="6"/>
  <c r="T65" i="6"/>
  <c r="S65" i="6"/>
  <c r="R65" i="6"/>
  <c r="Q65" i="6"/>
  <c r="P65" i="6"/>
  <c r="O65" i="6"/>
  <c r="N65" i="6"/>
  <c r="M65" i="6"/>
  <c r="U65" i="6" s="1"/>
  <c r="E65" i="6"/>
  <c r="B65" i="6"/>
  <c r="BK64" i="6"/>
  <c r="BJ64" i="6"/>
  <c r="BC64" i="6"/>
  <c r="BB64" i="6"/>
  <c r="BA64" i="6"/>
  <c r="AZ64" i="6"/>
  <c r="AY64" i="6"/>
  <c r="AX64" i="6"/>
  <c r="AW64" i="6"/>
  <c r="AV64" i="6"/>
  <c r="AU64" i="6"/>
  <c r="AT64" i="6"/>
  <c r="AS64" i="6"/>
  <c r="AR64" i="6"/>
  <c r="AQ64" i="6"/>
  <c r="AP64" i="6"/>
  <c r="AO64" i="6"/>
  <c r="AN64" i="6"/>
  <c r="BD64" i="6" s="1"/>
  <c r="AL64" i="6"/>
  <c r="AK64" i="6"/>
  <c r="AJ64" i="6"/>
  <c r="AI64" i="6"/>
  <c r="AH64" i="6"/>
  <c r="AG64" i="6"/>
  <c r="AM64" i="6" s="1"/>
  <c r="AB64" i="6"/>
  <c r="Z64" i="6"/>
  <c r="Y64" i="6"/>
  <c r="X64" i="6"/>
  <c r="AD64" i="6" s="1"/>
  <c r="V64" i="6"/>
  <c r="T64" i="6"/>
  <c r="S64" i="6"/>
  <c r="R64" i="6"/>
  <c r="Q64" i="6"/>
  <c r="P64" i="6"/>
  <c r="O64" i="6"/>
  <c r="N64" i="6"/>
  <c r="M64" i="6"/>
  <c r="U64" i="6" s="1"/>
  <c r="E64" i="6"/>
  <c r="B64" i="6"/>
  <c r="BK63" i="6"/>
  <c r="BJ63" i="6"/>
  <c r="BC63" i="6"/>
  <c r="BB63" i="6"/>
  <c r="BA63" i="6"/>
  <c r="AZ63" i="6"/>
  <c r="AY63" i="6"/>
  <c r="AX63" i="6"/>
  <c r="AW63" i="6"/>
  <c r="AV63" i="6"/>
  <c r="AU63" i="6"/>
  <c r="AT63" i="6"/>
  <c r="AS63" i="6"/>
  <c r="AR63" i="6"/>
  <c r="AQ63" i="6"/>
  <c r="AP63" i="6"/>
  <c r="AO63" i="6"/>
  <c r="AN63" i="6"/>
  <c r="BD63" i="6" s="1"/>
  <c r="AL63" i="6"/>
  <c r="AK63" i="6"/>
  <c r="AJ63" i="6"/>
  <c r="AI63" i="6"/>
  <c r="AH63" i="6"/>
  <c r="AG63" i="6"/>
  <c r="AM63" i="6" s="1"/>
  <c r="AB63" i="6"/>
  <c r="Z63" i="6"/>
  <c r="Y63" i="6"/>
  <c r="X63" i="6"/>
  <c r="AD63" i="6" s="1"/>
  <c r="V63" i="6"/>
  <c r="T63" i="6"/>
  <c r="S63" i="6"/>
  <c r="R63" i="6"/>
  <c r="Q63" i="6"/>
  <c r="P63" i="6"/>
  <c r="O63" i="6"/>
  <c r="N63" i="6"/>
  <c r="M63" i="6"/>
  <c r="U63" i="6" s="1"/>
  <c r="E63" i="6"/>
  <c r="B63" i="6"/>
  <c r="BK62" i="6"/>
  <c r="BJ62" i="6"/>
  <c r="BC62" i="6"/>
  <c r="BB62" i="6"/>
  <c r="BA62" i="6"/>
  <c r="AZ62" i="6"/>
  <c r="AY62" i="6"/>
  <c r="AX62" i="6"/>
  <c r="AW62" i="6"/>
  <c r="AV62" i="6"/>
  <c r="AU62" i="6"/>
  <c r="AT62" i="6"/>
  <c r="AS62" i="6"/>
  <c r="AR62" i="6"/>
  <c r="AQ62" i="6"/>
  <c r="AP62" i="6"/>
  <c r="AO62" i="6"/>
  <c r="AN62" i="6"/>
  <c r="BD62" i="6" s="1"/>
  <c r="AL62" i="6"/>
  <c r="AK62" i="6"/>
  <c r="AJ62" i="6"/>
  <c r="AI62" i="6"/>
  <c r="AH62" i="6"/>
  <c r="AG62" i="6"/>
  <c r="AM62" i="6" s="1"/>
  <c r="AB62" i="6"/>
  <c r="Z62" i="6"/>
  <c r="Y62" i="6"/>
  <c r="X62" i="6"/>
  <c r="AD62" i="6" s="1"/>
  <c r="V62" i="6"/>
  <c r="T62" i="6"/>
  <c r="S62" i="6"/>
  <c r="R62" i="6"/>
  <c r="Q62" i="6"/>
  <c r="P62" i="6"/>
  <c r="O62" i="6"/>
  <c r="N62" i="6"/>
  <c r="M62" i="6"/>
  <c r="U62" i="6" s="1"/>
  <c r="E62" i="6"/>
  <c r="B62" i="6"/>
  <c r="BK61" i="6"/>
  <c r="BJ61" i="6"/>
  <c r="BC61" i="6"/>
  <c r="BB61" i="6"/>
  <c r="BA61" i="6"/>
  <c r="AZ61" i="6"/>
  <c r="AY61" i="6"/>
  <c r="AX61" i="6"/>
  <c r="AW61" i="6"/>
  <c r="AV61" i="6"/>
  <c r="AU61" i="6"/>
  <c r="AT61" i="6"/>
  <c r="AS61" i="6"/>
  <c r="AR61" i="6"/>
  <c r="AQ61" i="6"/>
  <c r="AP61" i="6"/>
  <c r="AO61" i="6"/>
  <c r="AN61" i="6"/>
  <c r="BD61" i="6" s="1"/>
  <c r="AL61" i="6"/>
  <c r="AK61" i="6"/>
  <c r="AJ61" i="6"/>
  <c r="AI61" i="6"/>
  <c r="AH61" i="6"/>
  <c r="AG61" i="6"/>
  <c r="AM61" i="6" s="1"/>
  <c r="AB61" i="6"/>
  <c r="Z61" i="6"/>
  <c r="Y61" i="6"/>
  <c r="X61" i="6"/>
  <c r="AD61" i="6" s="1"/>
  <c r="V61" i="6"/>
  <c r="T61" i="6"/>
  <c r="S61" i="6"/>
  <c r="R61" i="6"/>
  <c r="Q61" i="6"/>
  <c r="P61" i="6"/>
  <c r="O61" i="6"/>
  <c r="N61" i="6"/>
  <c r="M61" i="6"/>
  <c r="U61" i="6" s="1"/>
  <c r="E61" i="6"/>
  <c r="B61" i="6"/>
  <c r="BK60" i="6"/>
  <c r="BJ60" i="6"/>
  <c r="BC60" i="6"/>
  <c r="BB60" i="6"/>
  <c r="BA60" i="6"/>
  <c r="AZ60" i="6"/>
  <c r="AY60" i="6"/>
  <c r="AX60" i="6"/>
  <c r="AW60" i="6"/>
  <c r="AV60" i="6"/>
  <c r="AU60" i="6"/>
  <c r="AT60" i="6"/>
  <c r="AS60" i="6"/>
  <c r="AR60" i="6"/>
  <c r="AQ60" i="6"/>
  <c r="AP60" i="6"/>
  <c r="AO60" i="6"/>
  <c r="AN60" i="6"/>
  <c r="BD60" i="6" s="1"/>
  <c r="AL60" i="6"/>
  <c r="AK60" i="6"/>
  <c r="AJ60" i="6"/>
  <c r="AI60" i="6"/>
  <c r="AH60" i="6"/>
  <c r="AG60" i="6"/>
  <c r="AM60" i="6" s="1"/>
  <c r="AB60" i="6"/>
  <c r="Z60" i="6"/>
  <c r="Y60" i="6"/>
  <c r="X60" i="6"/>
  <c r="AD60" i="6" s="1"/>
  <c r="V60" i="6"/>
  <c r="T60" i="6"/>
  <c r="S60" i="6"/>
  <c r="R60" i="6"/>
  <c r="Q60" i="6"/>
  <c r="P60" i="6"/>
  <c r="O60" i="6"/>
  <c r="N60" i="6"/>
  <c r="M60" i="6"/>
  <c r="U60" i="6" s="1"/>
  <c r="E60" i="6"/>
  <c r="B60" i="6"/>
  <c r="BK59" i="6"/>
  <c r="BJ59" i="6"/>
  <c r="BC59" i="6"/>
  <c r="BB59" i="6"/>
  <c r="BA59" i="6"/>
  <c r="AZ59" i="6"/>
  <c r="AY59" i="6"/>
  <c r="AX59" i="6"/>
  <c r="AW59" i="6"/>
  <c r="AV59" i="6"/>
  <c r="AU59" i="6"/>
  <c r="AT59" i="6"/>
  <c r="AS59" i="6"/>
  <c r="AR59" i="6"/>
  <c r="AQ59" i="6"/>
  <c r="AP59" i="6"/>
  <c r="AO59" i="6"/>
  <c r="AN59" i="6"/>
  <c r="BD59" i="6" s="1"/>
  <c r="AL59" i="6"/>
  <c r="AK59" i="6"/>
  <c r="AJ59" i="6"/>
  <c r="AI59" i="6"/>
  <c r="AH59" i="6"/>
  <c r="AG59" i="6"/>
  <c r="AM59" i="6" s="1"/>
  <c r="AB59" i="6"/>
  <c r="Z59" i="6"/>
  <c r="Y59" i="6"/>
  <c r="X59" i="6"/>
  <c r="AD59" i="6" s="1"/>
  <c r="V59" i="6"/>
  <c r="T59" i="6"/>
  <c r="S59" i="6"/>
  <c r="R59" i="6"/>
  <c r="Q59" i="6"/>
  <c r="P59" i="6"/>
  <c r="O59" i="6"/>
  <c r="N59" i="6"/>
  <c r="M59" i="6"/>
  <c r="U59" i="6" s="1"/>
  <c r="E59" i="6"/>
  <c r="B59" i="6"/>
  <c r="BK58" i="6"/>
  <c r="BJ58" i="6"/>
  <c r="BC58" i="6"/>
  <c r="BB58" i="6"/>
  <c r="BA58" i="6"/>
  <c r="AZ58" i="6"/>
  <c r="AY58" i="6"/>
  <c r="AX58" i="6"/>
  <c r="AW58" i="6"/>
  <c r="AV58" i="6"/>
  <c r="AU58" i="6"/>
  <c r="AT58" i="6"/>
  <c r="AS58" i="6"/>
  <c r="AR58" i="6"/>
  <c r="AQ58" i="6"/>
  <c r="AP58" i="6"/>
  <c r="AO58" i="6"/>
  <c r="AN58" i="6"/>
  <c r="BD58" i="6" s="1"/>
  <c r="AL58" i="6"/>
  <c r="AK58" i="6"/>
  <c r="AJ58" i="6"/>
  <c r="AI58" i="6"/>
  <c r="AH58" i="6"/>
  <c r="AG58" i="6"/>
  <c r="AM58" i="6" s="1"/>
  <c r="AB58" i="6"/>
  <c r="Z58" i="6"/>
  <c r="Y58" i="6"/>
  <c r="X58" i="6"/>
  <c r="AD58" i="6" s="1"/>
  <c r="V58" i="6"/>
  <c r="T58" i="6"/>
  <c r="S58" i="6"/>
  <c r="R58" i="6"/>
  <c r="Q58" i="6"/>
  <c r="P58" i="6"/>
  <c r="O58" i="6"/>
  <c r="N58" i="6"/>
  <c r="M58" i="6"/>
  <c r="U58" i="6" s="1"/>
  <c r="E58" i="6"/>
  <c r="B58" i="6"/>
  <c r="BK57" i="6"/>
  <c r="BJ57" i="6"/>
  <c r="BC57" i="6"/>
  <c r="BB57" i="6"/>
  <c r="BA57" i="6"/>
  <c r="AZ57" i="6"/>
  <c r="AY57" i="6"/>
  <c r="AX57" i="6"/>
  <c r="AW57" i="6"/>
  <c r="AV57" i="6"/>
  <c r="AU57" i="6"/>
  <c r="AT57" i="6"/>
  <c r="AS57" i="6"/>
  <c r="AR57" i="6"/>
  <c r="AQ57" i="6"/>
  <c r="AP57" i="6"/>
  <c r="AO57" i="6"/>
  <c r="AN57" i="6"/>
  <c r="BD57" i="6" s="1"/>
  <c r="AL57" i="6"/>
  <c r="AK57" i="6"/>
  <c r="AJ57" i="6"/>
  <c r="AI57" i="6"/>
  <c r="AH57" i="6"/>
  <c r="AG57" i="6"/>
  <c r="AM57" i="6" s="1"/>
  <c r="AB57" i="6"/>
  <c r="Z57" i="6"/>
  <c r="Y57" i="6"/>
  <c r="X57" i="6"/>
  <c r="AD57" i="6" s="1"/>
  <c r="V57" i="6"/>
  <c r="T57" i="6"/>
  <c r="S57" i="6"/>
  <c r="R57" i="6"/>
  <c r="Q57" i="6"/>
  <c r="P57" i="6"/>
  <c r="O57" i="6"/>
  <c r="N57" i="6"/>
  <c r="M57" i="6"/>
  <c r="U57" i="6" s="1"/>
  <c r="E57" i="6"/>
  <c r="B57" i="6"/>
  <c r="BK56" i="6"/>
  <c r="BJ56" i="6"/>
  <c r="BC56" i="6"/>
  <c r="BB56" i="6"/>
  <c r="BA56" i="6"/>
  <c r="AZ56" i="6"/>
  <c r="AY56" i="6"/>
  <c r="AX56" i="6"/>
  <c r="AW56" i="6"/>
  <c r="AV56" i="6"/>
  <c r="AU56" i="6"/>
  <c r="AT56" i="6"/>
  <c r="AS56" i="6"/>
  <c r="AR56" i="6"/>
  <c r="AQ56" i="6"/>
  <c r="AP56" i="6"/>
  <c r="AO56" i="6"/>
  <c r="AN56" i="6"/>
  <c r="BD56" i="6" s="1"/>
  <c r="AL56" i="6"/>
  <c r="AK56" i="6"/>
  <c r="AJ56" i="6"/>
  <c r="AI56" i="6"/>
  <c r="AH56" i="6"/>
  <c r="AG56" i="6"/>
  <c r="AM56" i="6" s="1"/>
  <c r="AB56" i="6"/>
  <c r="Z56" i="6"/>
  <c r="Y56" i="6"/>
  <c r="X56" i="6"/>
  <c r="AD56" i="6" s="1"/>
  <c r="V56" i="6"/>
  <c r="T56" i="6"/>
  <c r="S56" i="6"/>
  <c r="R56" i="6"/>
  <c r="Q56" i="6"/>
  <c r="P56" i="6"/>
  <c r="O56" i="6"/>
  <c r="N56" i="6"/>
  <c r="M56" i="6"/>
  <c r="U56" i="6" s="1"/>
  <c r="E56" i="6"/>
  <c r="B56" i="6"/>
  <c r="BK55" i="6"/>
  <c r="BJ55" i="6"/>
  <c r="BC55" i="6"/>
  <c r="BB55" i="6"/>
  <c r="BA55" i="6"/>
  <c r="AZ55" i="6"/>
  <c r="AY55" i="6"/>
  <c r="AX55" i="6"/>
  <c r="AW55" i="6"/>
  <c r="AV55" i="6"/>
  <c r="AU55" i="6"/>
  <c r="AT55" i="6"/>
  <c r="AS55" i="6"/>
  <c r="AR55" i="6"/>
  <c r="AQ55" i="6"/>
  <c r="AP55" i="6"/>
  <c r="AO55" i="6"/>
  <c r="AN55" i="6"/>
  <c r="BD55" i="6" s="1"/>
  <c r="AL55" i="6"/>
  <c r="AK55" i="6"/>
  <c r="AJ55" i="6"/>
  <c r="AI55" i="6"/>
  <c r="AH55" i="6"/>
  <c r="AG55" i="6"/>
  <c r="AM55" i="6" s="1"/>
  <c r="AB55" i="6"/>
  <c r="Z55" i="6"/>
  <c r="Y55" i="6"/>
  <c r="X55" i="6"/>
  <c r="AD55" i="6" s="1"/>
  <c r="V55" i="6"/>
  <c r="T55" i="6"/>
  <c r="S55" i="6"/>
  <c r="R55" i="6"/>
  <c r="Q55" i="6"/>
  <c r="P55" i="6"/>
  <c r="O55" i="6"/>
  <c r="N55" i="6"/>
  <c r="M55" i="6"/>
  <c r="U55" i="6" s="1"/>
  <c r="E55" i="6"/>
  <c r="B55" i="6"/>
  <c r="BK54" i="6"/>
  <c r="BJ54" i="6"/>
  <c r="BC54" i="6"/>
  <c r="BB54" i="6"/>
  <c r="BA54" i="6"/>
  <c r="AZ54" i="6"/>
  <c r="AY54" i="6"/>
  <c r="AX54" i="6"/>
  <c r="AW54" i="6"/>
  <c r="AV54" i="6"/>
  <c r="AU54" i="6"/>
  <c r="AT54" i="6"/>
  <c r="AS54" i="6"/>
  <c r="AR54" i="6"/>
  <c r="AQ54" i="6"/>
  <c r="AP54" i="6"/>
  <c r="AO54" i="6"/>
  <c r="AN54" i="6"/>
  <c r="BD54" i="6" s="1"/>
  <c r="AL54" i="6"/>
  <c r="AK54" i="6"/>
  <c r="AJ54" i="6"/>
  <c r="AI54" i="6"/>
  <c r="AH54" i="6"/>
  <c r="AG54" i="6"/>
  <c r="AM54" i="6" s="1"/>
  <c r="AB54" i="6"/>
  <c r="Z54" i="6"/>
  <c r="Y54" i="6"/>
  <c r="X54" i="6"/>
  <c r="AD54" i="6" s="1"/>
  <c r="V54" i="6"/>
  <c r="T54" i="6"/>
  <c r="S54" i="6"/>
  <c r="R54" i="6"/>
  <c r="Q54" i="6"/>
  <c r="P54" i="6"/>
  <c r="O54" i="6"/>
  <c r="N54" i="6"/>
  <c r="M54" i="6"/>
  <c r="U54" i="6" s="1"/>
  <c r="E54" i="6"/>
  <c r="B54" i="6"/>
  <c r="BK53" i="6"/>
  <c r="BJ53" i="6"/>
  <c r="BC53" i="6"/>
  <c r="BB53" i="6"/>
  <c r="BA53" i="6"/>
  <c r="AZ53" i="6"/>
  <c r="AY53" i="6"/>
  <c r="AX53" i="6"/>
  <c r="AW53" i="6"/>
  <c r="AV53" i="6"/>
  <c r="AU53" i="6"/>
  <c r="AT53" i="6"/>
  <c r="AS53" i="6"/>
  <c r="AR53" i="6"/>
  <c r="AQ53" i="6"/>
  <c r="AP53" i="6"/>
  <c r="AO53" i="6"/>
  <c r="AN53" i="6"/>
  <c r="BD53" i="6" s="1"/>
  <c r="AL53" i="6"/>
  <c r="AK53" i="6"/>
  <c r="AJ53" i="6"/>
  <c r="AI53" i="6"/>
  <c r="AH53" i="6"/>
  <c r="AG53" i="6"/>
  <c r="AM53" i="6" s="1"/>
  <c r="AB53" i="6"/>
  <c r="Z53" i="6"/>
  <c r="Y53" i="6"/>
  <c r="X53" i="6"/>
  <c r="AD53" i="6" s="1"/>
  <c r="V53" i="6"/>
  <c r="T53" i="6"/>
  <c r="S53" i="6"/>
  <c r="R53" i="6"/>
  <c r="Q53" i="6"/>
  <c r="P53" i="6"/>
  <c r="O53" i="6"/>
  <c r="N53" i="6"/>
  <c r="M53" i="6"/>
  <c r="U53" i="6" s="1"/>
  <c r="E53" i="6"/>
  <c r="B53" i="6"/>
  <c r="BK52" i="6"/>
  <c r="BJ52" i="6"/>
  <c r="BC52" i="6"/>
  <c r="BB52" i="6"/>
  <c r="BA52" i="6"/>
  <c r="AZ52" i="6"/>
  <c r="AY52" i="6"/>
  <c r="AX52" i="6"/>
  <c r="AW52" i="6"/>
  <c r="AV52" i="6"/>
  <c r="AU52" i="6"/>
  <c r="AT52" i="6"/>
  <c r="AS52" i="6"/>
  <c r="AR52" i="6"/>
  <c r="AQ52" i="6"/>
  <c r="AP52" i="6"/>
  <c r="AO52" i="6"/>
  <c r="AN52" i="6"/>
  <c r="BD52" i="6" s="1"/>
  <c r="AL52" i="6"/>
  <c r="AK52" i="6"/>
  <c r="AJ52" i="6"/>
  <c r="AI52" i="6"/>
  <c r="AH52" i="6"/>
  <c r="AG52" i="6"/>
  <c r="AM52" i="6" s="1"/>
  <c r="AB52" i="6"/>
  <c r="Z52" i="6"/>
  <c r="Y52" i="6"/>
  <c r="X52" i="6"/>
  <c r="AD52" i="6" s="1"/>
  <c r="V52" i="6"/>
  <c r="T52" i="6"/>
  <c r="S52" i="6"/>
  <c r="R52" i="6"/>
  <c r="Q52" i="6"/>
  <c r="P52" i="6"/>
  <c r="O52" i="6"/>
  <c r="N52" i="6"/>
  <c r="M52" i="6"/>
  <c r="U52" i="6" s="1"/>
  <c r="E52" i="6"/>
  <c r="B52" i="6"/>
  <c r="BK51" i="6"/>
  <c r="BJ51" i="6"/>
  <c r="BC51" i="6"/>
  <c r="BB51" i="6"/>
  <c r="BA51" i="6"/>
  <c r="AZ51" i="6"/>
  <c r="AY51" i="6"/>
  <c r="AX51" i="6"/>
  <c r="AW51" i="6"/>
  <c r="AV51" i="6"/>
  <c r="AU51" i="6"/>
  <c r="AT51" i="6"/>
  <c r="AS51" i="6"/>
  <c r="AR51" i="6"/>
  <c r="AQ51" i="6"/>
  <c r="AP51" i="6"/>
  <c r="AO51" i="6"/>
  <c r="AN51" i="6"/>
  <c r="BD51" i="6" s="1"/>
  <c r="AL51" i="6"/>
  <c r="AK51" i="6"/>
  <c r="AJ51" i="6"/>
  <c r="AI51" i="6"/>
  <c r="AH51" i="6"/>
  <c r="AG51" i="6"/>
  <c r="AM51" i="6" s="1"/>
  <c r="AB51" i="6"/>
  <c r="Z51" i="6"/>
  <c r="Y51" i="6"/>
  <c r="X51" i="6"/>
  <c r="AD51" i="6" s="1"/>
  <c r="V51" i="6"/>
  <c r="T51" i="6"/>
  <c r="S51" i="6"/>
  <c r="R51" i="6"/>
  <c r="Q51" i="6"/>
  <c r="P51" i="6"/>
  <c r="O51" i="6"/>
  <c r="N51" i="6"/>
  <c r="M51" i="6"/>
  <c r="U51" i="6" s="1"/>
  <c r="E51" i="6"/>
  <c r="B51" i="6"/>
  <c r="BK50" i="6"/>
  <c r="BJ50" i="6"/>
  <c r="BC50" i="6"/>
  <c r="BB50" i="6"/>
  <c r="BA50" i="6"/>
  <c r="AZ50" i="6"/>
  <c r="AY50" i="6"/>
  <c r="AX50" i="6"/>
  <c r="AW50" i="6"/>
  <c r="AV50" i="6"/>
  <c r="AU50" i="6"/>
  <c r="AT50" i="6"/>
  <c r="AS50" i="6"/>
  <c r="AR50" i="6"/>
  <c r="AQ50" i="6"/>
  <c r="AP50" i="6"/>
  <c r="AO50" i="6"/>
  <c r="AN50" i="6"/>
  <c r="BD50" i="6" s="1"/>
  <c r="AL50" i="6"/>
  <c r="AK50" i="6"/>
  <c r="AJ50" i="6"/>
  <c r="AI50" i="6"/>
  <c r="AH50" i="6"/>
  <c r="AG50" i="6"/>
  <c r="AM50" i="6" s="1"/>
  <c r="AB50" i="6"/>
  <c r="Z50" i="6"/>
  <c r="Y50" i="6"/>
  <c r="X50" i="6"/>
  <c r="AD50" i="6" s="1"/>
  <c r="V50" i="6"/>
  <c r="T50" i="6"/>
  <c r="S50" i="6"/>
  <c r="R50" i="6"/>
  <c r="Q50" i="6"/>
  <c r="P50" i="6"/>
  <c r="O50" i="6"/>
  <c r="N50" i="6"/>
  <c r="M50" i="6"/>
  <c r="U50" i="6" s="1"/>
  <c r="E50" i="6"/>
  <c r="B50" i="6"/>
  <c r="BK49" i="6"/>
  <c r="BJ49" i="6"/>
  <c r="BC49" i="6"/>
  <c r="BB49" i="6"/>
  <c r="BA49" i="6"/>
  <c r="AZ49" i="6"/>
  <c r="AY49" i="6"/>
  <c r="AX49" i="6"/>
  <c r="AW49" i="6"/>
  <c r="AV49" i="6"/>
  <c r="AU49" i="6"/>
  <c r="AT49" i="6"/>
  <c r="AS49" i="6"/>
  <c r="AR49" i="6"/>
  <c r="AQ49" i="6"/>
  <c r="AP49" i="6"/>
  <c r="AO49" i="6"/>
  <c r="AN49" i="6"/>
  <c r="BD49" i="6" s="1"/>
  <c r="AL49" i="6"/>
  <c r="AK49" i="6"/>
  <c r="AJ49" i="6"/>
  <c r="AI49" i="6"/>
  <c r="AH49" i="6"/>
  <c r="AG49" i="6"/>
  <c r="AM49" i="6" s="1"/>
  <c r="AB49" i="6"/>
  <c r="Z49" i="6"/>
  <c r="Y49" i="6"/>
  <c r="X49" i="6"/>
  <c r="AD49" i="6" s="1"/>
  <c r="V49" i="6"/>
  <c r="T49" i="6"/>
  <c r="S49" i="6"/>
  <c r="R49" i="6"/>
  <c r="Q49" i="6"/>
  <c r="P49" i="6"/>
  <c r="O49" i="6"/>
  <c r="N49" i="6"/>
  <c r="M49" i="6"/>
  <c r="U49" i="6" s="1"/>
  <c r="E49" i="6"/>
  <c r="B49" i="6"/>
  <c r="BK48" i="6"/>
  <c r="BJ48" i="6"/>
  <c r="BC48" i="6"/>
  <c r="BB48" i="6"/>
  <c r="BA48" i="6"/>
  <c r="AZ48" i="6"/>
  <c r="AY48" i="6"/>
  <c r="AX48" i="6"/>
  <c r="AW48" i="6"/>
  <c r="AV48" i="6"/>
  <c r="AU48" i="6"/>
  <c r="AT48" i="6"/>
  <c r="AS48" i="6"/>
  <c r="AR48" i="6"/>
  <c r="AQ48" i="6"/>
  <c r="AP48" i="6"/>
  <c r="AO48" i="6"/>
  <c r="AN48" i="6"/>
  <c r="BD48" i="6" s="1"/>
  <c r="AL48" i="6"/>
  <c r="AK48" i="6"/>
  <c r="AJ48" i="6"/>
  <c r="AI48" i="6"/>
  <c r="AH48" i="6"/>
  <c r="AG48" i="6"/>
  <c r="AM48" i="6" s="1"/>
  <c r="AB48" i="6"/>
  <c r="Z48" i="6"/>
  <c r="Y48" i="6"/>
  <c r="X48" i="6"/>
  <c r="AD48" i="6" s="1"/>
  <c r="V48" i="6"/>
  <c r="T48" i="6"/>
  <c r="S48" i="6"/>
  <c r="R48" i="6"/>
  <c r="Q48" i="6"/>
  <c r="P48" i="6"/>
  <c r="O48" i="6"/>
  <c r="N48" i="6"/>
  <c r="M48" i="6"/>
  <c r="U48" i="6" s="1"/>
  <c r="E48" i="6"/>
  <c r="B48" i="6"/>
  <c r="BK47" i="6"/>
  <c r="BJ47" i="6"/>
  <c r="BC47" i="6"/>
  <c r="BB47" i="6"/>
  <c r="BA47" i="6"/>
  <c r="AZ47" i="6"/>
  <c r="AY47" i="6"/>
  <c r="AX47" i="6"/>
  <c r="AW47" i="6"/>
  <c r="AV47" i="6"/>
  <c r="AU47" i="6"/>
  <c r="AT47" i="6"/>
  <c r="AS47" i="6"/>
  <c r="AR47" i="6"/>
  <c r="AQ47" i="6"/>
  <c r="AP47" i="6"/>
  <c r="AO47" i="6"/>
  <c r="AN47" i="6"/>
  <c r="BD47" i="6" s="1"/>
  <c r="AL47" i="6"/>
  <c r="AK47" i="6"/>
  <c r="AJ47" i="6"/>
  <c r="AI47" i="6"/>
  <c r="AH47" i="6"/>
  <c r="AG47" i="6"/>
  <c r="AM47" i="6" s="1"/>
  <c r="AB47" i="6"/>
  <c r="Z47" i="6"/>
  <c r="Y47" i="6"/>
  <c r="X47" i="6"/>
  <c r="AD47" i="6" s="1"/>
  <c r="V47" i="6"/>
  <c r="T47" i="6"/>
  <c r="S47" i="6"/>
  <c r="R47" i="6"/>
  <c r="Q47" i="6"/>
  <c r="P47" i="6"/>
  <c r="O47" i="6"/>
  <c r="N47" i="6"/>
  <c r="M47" i="6"/>
  <c r="U47" i="6" s="1"/>
  <c r="E47" i="6"/>
  <c r="B47" i="6"/>
  <c r="BK46" i="6"/>
  <c r="BJ46" i="6"/>
  <c r="BC46" i="6"/>
  <c r="BB46" i="6"/>
  <c r="BA46" i="6"/>
  <c r="AZ46" i="6"/>
  <c r="AY46" i="6"/>
  <c r="AX46" i="6"/>
  <c r="AW46" i="6"/>
  <c r="AV46" i="6"/>
  <c r="AU46" i="6"/>
  <c r="AT46" i="6"/>
  <c r="AS46" i="6"/>
  <c r="AR46" i="6"/>
  <c r="AQ46" i="6"/>
  <c r="AP46" i="6"/>
  <c r="AO46" i="6"/>
  <c r="AN46" i="6"/>
  <c r="BD46" i="6" s="1"/>
  <c r="AL46" i="6"/>
  <c r="AK46" i="6"/>
  <c r="AJ46" i="6"/>
  <c r="AI46" i="6"/>
  <c r="AH46" i="6"/>
  <c r="AG46" i="6"/>
  <c r="AM46" i="6" s="1"/>
  <c r="AB46" i="6"/>
  <c r="Z46" i="6"/>
  <c r="Y46" i="6"/>
  <c r="X46" i="6"/>
  <c r="AD46" i="6" s="1"/>
  <c r="V46" i="6"/>
  <c r="T46" i="6"/>
  <c r="S46" i="6"/>
  <c r="R46" i="6"/>
  <c r="Q46" i="6"/>
  <c r="P46" i="6"/>
  <c r="O46" i="6"/>
  <c r="N46" i="6"/>
  <c r="M46" i="6"/>
  <c r="U46" i="6" s="1"/>
  <c r="E46" i="6"/>
  <c r="B46" i="6"/>
  <c r="BK45" i="6"/>
  <c r="BJ45" i="6"/>
  <c r="BC45" i="6"/>
  <c r="BB45" i="6"/>
  <c r="BA45" i="6"/>
  <c r="AZ45" i="6"/>
  <c r="AY45" i="6"/>
  <c r="AX45" i="6"/>
  <c r="AW45" i="6"/>
  <c r="AV45" i="6"/>
  <c r="AU45" i="6"/>
  <c r="AT45" i="6"/>
  <c r="AS45" i="6"/>
  <c r="AR45" i="6"/>
  <c r="AQ45" i="6"/>
  <c r="AP45" i="6"/>
  <c r="AO45" i="6"/>
  <c r="AN45" i="6"/>
  <c r="BD45" i="6" s="1"/>
  <c r="AL45" i="6"/>
  <c r="AK45" i="6"/>
  <c r="AJ45" i="6"/>
  <c r="AI45" i="6"/>
  <c r="AH45" i="6"/>
  <c r="AG45" i="6"/>
  <c r="AM45" i="6" s="1"/>
  <c r="AB45" i="6"/>
  <c r="Z45" i="6"/>
  <c r="Y45" i="6"/>
  <c r="X45" i="6"/>
  <c r="AD45" i="6" s="1"/>
  <c r="V45" i="6"/>
  <c r="T45" i="6"/>
  <c r="S45" i="6"/>
  <c r="R45" i="6"/>
  <c r="Q45" i="6"/>
  <c r="P45" i="6"/>
  <c r="O45" i="6"/>
  <c r="N45" i="6"/>
  <c r="M45" i="6"/>
  <c r="U45" i="6" s="1"/>
  <c r="E45" i="6"/>
  <c r="B45" i="6"/>
  <c r="BK44" i="6"/>
  <c r="BJ44" i="6"/>
  <c r="BC44" i="6"/>
  <c r="BB44" i="6"/>
  <c r="BA44" i="6"/>
  <c r="AZ44" i="6"/>
  <c r="AY44" i="6"/>
  <c r="AX44" i="6"/>
  <c r="AW44" i="6"/>
  <c r="AV44" i="6"/>
  <c r="AU44" i="6"/>
  <c r="AT44" i="6"/>
  <c r="AS44" i="6"/>
  <c r="AR44" i="6"/>
  <c r="AQ44" i="6"/>
  <c r="AP44" i="6"/>
  <c r="AO44" i="6"/>
  <c r="AN44" i="6"/>
  <c r="BD44" i="6" s="1"/>
  <c r="AL44" i="6"/>
  <c r="AK44" i="6"/>
  <c r="AJ44" i="6"/>
  <c r="AI44" i="6"/>
  <c r="AH44" i="6"/>
  <c r="AG44" i="6"/>
  <c r="AM44" i="6" s="1"/>
  <c r="AB44" i="6"/>
  <c r="Z44" i="6"/>
  <c r="Y44" i="6"/>
  <c r="X44" i="6"/>
  <c r="AD44" i="6" s="1"/>
  <c r="V44" i="6"/>
  <c r="T44" i="6"/>
  <c r="S44" i="6"/>
  <c r="R44" i="6"/>
  <c r="Q44" i="6"/>
  <c r="P44" i="6"/>
  <c r="O44" i="6"/>
  <c r="N44" i="6"/>
  <c r="M44" i="6"/>
  <c r="U44" i="6" s="1"/>
  <c r="E44" i="6"/>
  <c r="B44" i="6"/>
  <c r="BK43" i="6"/>
  <c r="BJ43" i="6"/>
  <c r="BC43" i="6"/>
  <c r="BB43" i="6"/>
  <c r="BA43" i="6"/>
  <c r="AZ43" i="6"/>
  <c r="AY43" i="6"/>
  <c r="AX43" i="6"/>
  <c r="AW43" i="6"/>
  <c r="AV43" i="6"/>
  <c r="AU43" i="6"/>
  <c r="AT43" i="6"/>
  <c r="AS43" i="6"/>
  <c r="AR43" i="6"/>
  <c r="AQ43" i="6"/>
  <c r="AP43" i="6"/>
  <c r="AO43" i="6"/>
  <c r="AN43" i="6"/>
  <c r="BD43" i="6" s="1"/>
  <c r="AL43" i="6"/>
  <c r="AK43" i="6"/>
  <c r="AJ43" i="6"/>
  <c r="AI43" i="6"/>
  <c r="AH43" i="6"/>
  <c r="AG43" i="6"/>
  <c r="AM43" i="6" s="1"/>
  <c r="AB43" i="6"/>
  <c r="Z43" i="6"/>
  <c r="Y43" i="6"/>
  <c r="X43" i="6"/>
  <c r="AD43" i="6" s="1"/>
  <c r="V43" i="6"/>
  <c r="T43" i="6"/>
  <c r="S43" i="6"/>
  <c r="R43" i="6"/>
  <c r="Q43" i="6"/>
  <c r="P43" i="6"/>
  <c r="O43" i="6"/>
  <c r="N43" i="6"/>
  <c r="M43" i="6"/>
  <c r="U43" i="6" s="1"/>
  <c r="E43" i="6"/>
  <c r="B43" i="6"/>
  <c r="BK42" i="6"/>
  <c r="BJ42" i="6"/>
  <c r="BC42" i="6"/>
  <c r="BB42" i="6"/>
  <c r="BA42" i="6"/>
  <c r="AZ42" i="6"/>
  <c r="AY42" i="6"/>
  <c r="AX42" i="6"/>
  <c r="AW42" i="6"/>
  <c r="AV42" i="6"/>
  <c r="AU42" i="6"/>
  <c r="AT42" i="6"/>
  <c r="AS42" i="6"/>
  <c r="AR42" i="6"/>
  <c r="AQ42" i="6"/>
  <c r="AP42" i="6"/>
  <c r="AO42" i="6"/>
  <c r="AN42" i="6"/>
  <c r="BD42" i="6" s="1"/>
  <c r="AL42" i="6"/>
  <c r="AK42" i="6"/>
  <c r="AJ42" i="6"/>
  <c r="AI42" i="6"/>
  <c r="AH42" i="6"/>
  <c r="AG42" i="6"/>
  <c r="AM42" i="6" s="1"/>
  <c r="AB42" i="6"/>
  <c r="Z42" i="6"/>
  <c r="Y42" i="6"/>
  <c r="X42" i="6"/>
  <c r="AD42" i="6" s="1"/>
  <c r="V42" i="6"/>
  <c r="T42" i="6"/>
  <c r="S42" i="6"/>
  <c r="R42" i="6"/>
  <c r="Q42" i="6"/>
  <c r="P42" i="6"/>
  <c r="O42" i="6"/>
  <c r="N42" i="6"/>
  <c r="M42" i="6"/>
  <c r="U42" i="6" s="1"/>
  <c r="E42" i="6"/>
  <c r="B42" i="6"/>
  <c r="BK41" i="6"/>
  <c r="BJ41" i="6"/>
  <c r="BC41" i="6"/>
  <c r="BB41" i="6"/>
  <c r="BA41" i="6"/>
  <c r="AZ41" i="6"/>
  <c r="AY41" i="6"/>
  <c r="AX41" i="6"/>
  <c r="AW41" i="6"/>
  <c r="AV41" i="6"/>
  <c r="AU41" i="6"/>
  <c r="AT41" i="6"/>
  <c r="AS41" i="6"/>
  <c r="AR41" i="6"/>
  <c r="AQ41" i="6"/>
  <c r="AP41" i="6"/>
  <c r="AO41" i="6"/>
  <c r="AN41" i="6"/>
  <c r="BD41" i="6" s="1"/>
  <c r="AL41" i="6"/>
  <c r="AK41" i="6"/>
  <c r="AJ41" i="6"/>
  <c r="AI41" i="6"/>
  <c r="AH41" i="6"/>
  <c r="AG41" i="6"/>
  <c r="AM41" i="6" s="1"/>
  <c r="AB41" i="6"/>
  <c r="Z41" i="6"/>
  <c r="Y41" i="6"/>
  <c r="X41" i="6"/>
  <c r="AD41" i="6" s="1"/>
  <c r="V41" i="6"/>
  <c r="T41" i="6"/>
  <c r="S41" i="6"/>
  <c r="R41" i="6"/>
  <c r="Q41" i="6"/>
  <c r="P41" i="6"/>
  <c r="O41" i="6"/>
  <c r="N41" i="6"/>
  <c r="M41" i="6"/>
  <c r="U41" i="6" s="1"/>
  <c r="E41" i="6"/>
  <c r="B41" i="6"/>
  <c r="BK40" i="6"/>
  <c r="BJ40" i="6"/>
  <c r="BC40" i="6"/>
  <c r="BB40" i="6"/>
  <c r="BA40" i="6"/>
  <c r="AZ40" i="6"/>
  <c r="AY40" i="6"/>
  <c r="AX40" i="6"/>
  <c r="AW40" i="6"/>
  <c r="AV40" i="6"/>
  <c r="AU40" i="6"/>
  <c r="AT40" i="6"/>
  <c r="AS40" i="6"/>
  <c r="AR40" i="6"/>
  <c r="AQ40" i="6"/>
  <c r="AP40" i="6"/>
  <c r="AO40" i="6"/>
  <c r="AN40" i="6"/>
  <c r="BD40" i="6" s="1"/>
  <c r="AL40" i="6"/>
  <c r="AK40" i="6"/>
  <c r="AJ40" i="6"/>
  <c r="AI40" i="6"/>
  <c r="AH40" i="6"/>
  <c r="AG40" i="6"/>
  <c r="AM40" i="6" s="1"/>
  <c r="AB40" i="6"/>
  <c r="Z40" i="6"/>
  <c r="Y40" i="6"/>
  <c r="X40" i="6"/>
  <c r="AD40" i="6" s="1"/>
  <c r="V40" i="6"/>
  <c r="T40" i="6"/>
  <c r="S40" i="6"/>
  <c r="R40" i="6"/>
  <c r="Q40" i="6"/>
  <c r="P40" i="6"/>
  <c r="O40" i="6"/>
  <c r="N40" i="6"/>
  <c r="M40" i="6"/>
  <c r="U40" i="6" s="1"/>
  <c r="E40" i="6"/>
  <c r="B40" i="6"/>
  <c r="BK39" i="6"/>
  <c r="BJ39" i="6"/>
  <c r="BC39" i="6"/>
  <c r="BB39" i="6"/>
  <c r="BA39" i="6"/>
  <c r="AZ39" i="6"/>
  <c r="AY39" i="6"/>
  <c r="AX39" i="6"/>
  <c r="AW39" i="6"/>
  <c r="AV39" i="6"/>
  <c r="AU39" i="6"/>
  <c r="AT39" i="6"/>
  <c r="AS39" i="6"/>
  <c r="AR39" i="6"/>
  <c r="AQ39" i="6"/>
  <c r="AP39" i="6"/>
  <c r="AO39" i="6"/>
  <c r="AN39" i="6"/>
  <c r="BD39" i="6" s="1"/>
  <c r="AL39" i="6"/>
  <c r="AK39" i="6"/>
  <c r="AJ39" i="6"/>
  <c r="AI39" i="6"/>
  <c r="AH39" i="6"/>
  <c r="AG39" i="6"/>
  <c r="AM39" i="6" s="1"/>
  <c r="AB39" i="6"/>
  <c r="Z39" i="6"/>
  <c r="Y39" i="6"/>
  <c r="X39" i="6"/>
  <c r="AD39" i="6" s="1"/>
  <c r="V39" i="6"/>
  <c r="T39" i="6"/>
  <c r="S39" i="6"/>
  <c r="R39" i="6"/>
  <c r="Q39" i="6"/>
  <c r="P39" i="6"/>
  <c r="O39" i="6"/>
  <c r="N39" i="6"/>
  <c r="M39" i="6"/>
  <c r="U39" i="6" s="1"/>
  <c r="E39" i="6"/>
  <c r="B39" i="6"/>
  <c r="BK38" i="6"/>
  <c r="BJ38" i="6"/>
  <c r="BC38" i="6"/>
  <c r="BB38" i="6"/>
  <c r="BA38" i="6"/>
  <c r="AZ38" i="6"/>
  <c r="AY38" i="6"/>
  <c r="AX38" i="6"/>
  <c r="AW38" i="6"/>
  <c r="AV38" i="6"/>
  <c r="AU38" i="6"/>
  <c r="AT38" i="6"/>
  <c r="AS38" i="6"/>
  <c r="AR38" i="6"/>
  <c r="AQ38" i="6"/>
  <c r="AP38" i="6"/>
  <c r="AO38" i="6"/>
  <c r="AN38" i="6"/>
  <c r="BD38" i="6" s="1"/>
  <c r="AL38" i="6"/>
  <c r="AK38" i="6"/>
  <c r="AJ38" i="6"/>
  <c r="AI38" i="6"/>
  <c r="AH38" i="6"/>
  <c r="AG38" i="6"/>
  <c r="AM38" i="6" s="1"/>
  <c r="AB38" i="6"/>
  <c r="Z38" i="6"/>
  <c r="Y38" i="6"/>
  <c r="X38" i="6"/>
  <c r="AD38" i="6" s="1"/>
  <c r="V38" i="6"/>
  <c r="T38" i="6"/>
  <c r="S38" i="6"/>
  <c r="R38" i="6"/>
  <c r="Q38" i="6"/>
  <c r="P38" i="6"/>
  <c r="O38" i="6"/>
  <c r="N38" i="6"/>
  <c r="M38" i="6"/>
  <c r="U38" i="6" s="1"/>
  <c r="E38" i="6"/>
  <c r="B38" i="6"/>
  <c r="BK37" i="6"/>
  <c r="BJ37" i="6"/>
  <c r="BC37" i="6"/>
  <c r="BB37" i="6"/>
  <c r="BA37" i="6"/>
  <c r="AZ37" i="6"/>
  <c r="AY37" i="6"/>
  <c r="AX37" i="6"/>
  <c r="AW37" i="6"/>
  <c r="AV37" i="6"/>
  <c r="AU37" i="6"/>
  <c r="AT37" i="6"/>
  <c r="AS37" i="6"/>
  <c r="AR37" i="6"/>
  <c r="AQ37" i="6"/>
  <c r="AP37" i="6"/>
  <c r="AO37" i="6"/>
  <c r="AN37" i="6"/>
  <c r="BD37" i="6" s="1"/>
  <c r="AL37" i="6"/>
  <c r="AK37" i="6"/>
  <c r="AJ37" i="6"/>
  <c r="AI37" i="6"/>
  <c r="AH37" i="6"/>
  <c r="AG37" i="6"/>
  <c r="AM37" i="6" s="1"/>
  <c r="AB37" i="6"/>
  <c r="Z37" i="6"/>
  <c r="Y37" i="6"/>
  <c r="X37" i="6"/>
  <c r="AD37" i="6" s="1"/>
  <c r="V37" i="6"/>
  <c r="T37" i="6"/>
  <c r="S37" i="6"/>
  <c r="R37" i="6"/>
  <c r="Q37" i="6"/>
  <c r="P37" i="6"/>
  <c r="O37" i="6"/>
  <c r="N37" i="6"/>
  <c r="M37" i="6"/>
  <c r="U37" i="6" s="1"/>
  <c r="E37" i="6"/>
  <c r="B37" i="6"/>
  <c r="BK36" i="6"/>
  <c r="BJ36" i="6"/>
  <c r="BC36" i="6"/>
  <c r="BB36" i="6"/>
  <c r="BA36" i="6"/>
  <c r="AZ36" i="6"/>
  <c r="AY36" i="6"/>
  <c r="AX36" i="6"/>
  <c r="AW36" i="6"/>
  <c r="AV36" i="6"/>
  <c r="AU36" i="6"/>
  <c r="AT36" i="6"/>
  <c r="AS36" i="6"/>
  <c r="AR36" i="6"/>
  <c r="AQ36" i="6"/>
  <c r="AP36" i="6"/>
  <c r="AO36" i="6"/>
  <c r="AN36" i="6"/>
  <c r="BD36" i="6" s="1"/>
  <c r="AL36" i="6"/>
  <c r="AK36" i="6"/>
  <c r="AJ36" i="6"/>
  <c r="AI36" i="6"/>
  <c r="AH36" i="6"/>
  <c r="AG36" i="6"/>
  <c r="AM36" i="6" s="1"/>
  <c r="AB36" i="6"/>
  <c r="Z36" i="6"/>
  <c r="Y36" i="6"/>
  <c r="X36" i="6"/>
  <c r="AD36" i="6" s="1"/>
  <c r="V36" i="6"/>
  <c r="T36" i="6"/>
  <c r="S36" i="6"/>
  <c r="R36" i="6"/>
  <c r="Q36" i="6"/>
  <c r="P36" i="6"/>
  <c r="O36" i="6"/>
  <c r="N36" i="6"/>
  <c r="M36" i="6"/>
  <c r="U36" i="6" s="1"/>
  <c r="E36" i="6"/>
  <c r="B36" i="6"/>
  <c r="BK35" i="6"/>
  <c r="BJ35" i="6"/>
  <c r="BC35" i="6"/>
  <c r="BB35" i="6"/>
  <c r="BA35" i="6"/>
  <c r="AZ35" i="6"/>
  <c r="AY35" i="6"/>
  <c r="AX35" i="6"/>
  <c r="AW35" i="6"/>
  <c r="AV35" i="6"/>
  <c r="AU35" i="6"/>
  <c r="AT35" i="6"/>
  <c r="AS35" i="6"/>
  <c r="AR35" i="6"/>
  <c r="AQ35" i="6"/>
  <c r="AP35" i="6"/>
  <c r="AO35" i="6"/>
  <c r="AN35" i="6"/>
  <c r="BD35" i="6" s="1"/>
  <c r="AL35" i="6"/>
  <c r="AK35" i="6"/>
  <c r="AJ35" i="6"/>
  <c r="AI35" i="6"/>
  <c r="AH35" i="6"/>
  <c r="AG35" i="6"/>
  <c r="AM35" i="6" s="1"/>
  <c r="AB35" i="6"/>
  <c r="Z35" i="6"/>
  <c r="Y35" i="6"/>
  <c r="X35" i="6"/>
  <c r="AD35" i="6" s="1"/>
  <c r="V35" i="6"/>
  <c r="T35" i="6"/>
  <c r="S35" i="6"/>
  <c r="R35" i="6"/>
  <c r="Q35" i="6"/>
  <c r="P35" i="6"/>
  <c r="O35" i="6"/>
  <c r="N35" i="6"/>
  <c r="M35" i="6"/>
  <c r="U35" i="6" s="1"/>
  <c r="E35" i="6"/>
  <c r="B35" i="6"/>
  <c r="BK34" i="6"/>
  <c r="BJ34" i="6"/>
  <c r="BC34" i="6"/>
  <c r="BB34" i="6"/>
  <c r="BA34" i="6"/>
  <c r="AZ34" i="6"/>
  <c r="AY34" i="6"/>
  <c r="AX34" i="6"/>
  <c r="AW34" i="6"/>
  <c r="AV34" i="6"/>
  <c r="AU34" i="6"/>
  <c r="AT34" i="6"/>
  <c r="AS34" i="6"/>
  <c r="AR34" i="6"/>
  <c r="AQ34" i="6"/>
  <c r="AP34" i="6"/>
  <c r="AO34" i="6"/>
  <c r="AN34" i="6"/>
  <c r="BD34" i="6" s="1"/>
  <c r="AL34" i="6"/>
  <c r="AK34" i="6"/>
  <c r="AJ34" i="6"/>
  <c r="AI34" i="6"/>
  <c r="AH34" i="6"/>
  <c r="AG34" i="6"/>
  <c r="AM34" i="6" s="1"/>
  <c r="AB34" i="6"/>
  <c r="Z34" i="6"/>
  <c r="Y34" i="6"/>
  <c r="X34" i="6"/>
  <c r="AD34" i="6" s="1"/>
  <c r="V34" i="6"/>
  <c r="T34" i="6"/>
  <c r="S34" i="6"/>
  <c r="R34" i="6"/>
  <c r="Q34" i="6"/>
  <c r="P34" i="6"/>
  <c r="O34" i="6"/>
  <c r="N34" i="6"/>
  <c r="M34" i="6"/>
  <c r="U34" i="6" s="1"/>
  <c r="E34" i="6"/>
  <c r="B34" i="6"/>
  <c r="BK33" i="6"/>
  <c r="BJ33" i="6"/>
  <c r="BC33" i="6"/>
  <c r="BB33" i="6"/>
  <c r="BA33" i="6"/>
  <c r="AZ33" i="6"/>
  <c r="AY33" i="6"/>
  <c r="AX33" i="6"/>
  <c r="AW33" i="6"/>
  <c r="AV33" i="6"/>
  <c r="AU33" i="6"/>
  <c r="AT33" i="6"/>
  <c r="AS33" i="6"/>
  <c r="AR33" i="6"/>
  <c r="AQ33" i="6"/>
  <c r="AP33" i="6"/>
  <c r="AO33" i="6"/>
  <c r="AN33" i="6"/>
  <c r="BD33" i="6" s="1"/>
  <c r="AL33" i="6"/>
  <c r="AK33" i="6"/>
  <c r="AJ33" i="6"/>
  <c r="AI33" i="6"/>
  <c r="AH33" i="6"/>
  <c r="AG33" i="6"/>
  <c r="AM33" i="6" s="1"/>
  <c r="AB33" i="6"/>
  <c r="Z33" i="6"/>
  <c r="Y33" i="6"/>
  <c r="X33" i="6"/>
  <c r="AD33" i="6" s="1"/>
  <c r="V33" i="6"/>
  <c r="T33" i="6"/>
  <c r="S33" i="6"/>
  <c r="R33" i="6"/>
  <c r="Q33" i="6"/>
  <c r="P33" i="6"/>
  <c r="O33" i="6"/>
  <c r="N33" i="6"/>
  <c r="M33" i="6"/>
  <c r="U33" i="6" s="1"/>
  <c r="E33" i="6"/>
  <c r="B33" i="6"/>
  <c r="BK32" i="6"/>
  <c r="BJ32" i="6"/>
  <c r="BC32" i="6"/>
  <c r="BB32" i="6"/>
  <c r="BA32" i="6"/>
  <c r="AZ32" i="6"/>
  <c r="AY32" i="6"/>
  <c r="AX32" i="6"/>
  <c r="AW32" i="6"/>
  <c r="AV32" i="6"/>
  <c r="AU32" i="6"/>
  <c r="AT32" i="6"/>
  <c r="AS32" i="6"/>
  <c r="AR32" i="6"/>
  <c r="AQ32" i="6"/>
  <c r="AP32" i="6"/>
  <c r="AO32" i="6"/>
  <c r="AN32" i="6"/>
  <c r="BD32" i="6" s="1"/>
  <c r="AL32" i="6"/>
  <c r="AK32" i="6"/>
  <c r="AJ32" i="6"/>
  <c r="AI32" i="6"/>
  <c r="AH32" i="6"/>
  <c r="AG32" i="6"/>
  <c r="AM32" i="6" s="1"/>
  <c r="AB32" i="6"/>
  <c r="Z32" i="6"/>
  <c r="Y32" i="6"/>
  <c r="X32" i="6"/>
  <c r="AD32" i="6" s="1"/>
  <c r="V32" i="6"/>
  <c r="T32" i="6"/>
  <c r="S32" i="6"/>
  <c r="R32" i="6"/>
  <c r="Q32" i="6"/>
  <c r="P32" i="6"/>
  <c r="O32" i="6"/>
  <c r="N32" i="6"/>
  <c r="M32" i="6"/>
  <c r="U32" i="6" s="1"/>
  <c r="E32" i="6"/>
  <c r="B32" i="6"/>
  <c r="BK31" i="6"/>
  <c r="BJ31" i="6"/>
  <c r="BC31" i="6"/>
  <c r="BB31" i="6"/>
  <c r="BA31" i="6"/>
  <c r="AZ31" i="6"/>
  <c r="AY31" i="6"/>
  <c r="AX31" i="6"/>
  <c r="AW31" i="6"/>
  <c r="AV31" i="6"/>
  <c r="AU31" i="6"/>
  <c r="AT31" i="6"/>
  <c r="AS31" i="6"/>
  <c r="AR31" i="6"/>
  <c r="AQ31" i="6"/>
  <c r="AP31" i="6"/>
  <c r="AO31" i="6"/>
  <c r="AN31" i="6"/>
  <c r="BD31" i="6" s="1"/>
  <c r="AL31" i="6"/>
  <c r="AK31" i="6"/>
  <c r="AJ31" i="6"/>
  <c r="AI31" i="6"/>
  <c r="AH31" i="6"/>
  <c r="AG31" i="6"/>
  <c r="AM31" i="6" s="1"/>
  <c r="AB31" i="6"/>
  <c r="Z31" i="6"/>
  <c r="Y31" i="6"/>
  <c r="X31" i="6"/>
  <c r="AD31" i="6" s="1"/>
  <c r="V31" i="6"/>
  <c r="T31" i="6"/>
  <c r="S31" i="6"/>
  <c r="R31" i="6"/>
  <c r="Q31" i="6"/>
  <c r="P31" i="6"/>
  <c r="O31" i="6"/>
  <c r="N31" i="6"/>
  <c r="M31" i="6"/>
  <c r="U31" i="6" s="1"/>
  <c r="E31" i="6"/>
  <c r="B31" i="6"/>
  <c r="BK30" i="6"/>
  <c r="BJ30" i="6"/>
  <c r="BC30" i="6"/>
  <c r="BB30" i="6"/>
  <c r="BA30" i="6"/>
  <c r="AZ30" i="6"/>
  <c r="AY30" i="6"/>
  <c r="AX30" i="6"/>
  <c r="AW30" i="6"/>
  <c r="AV30" i="6"/>
  <c r="AU30" i="6"/>
  <c r="AT30" i="6"/>
  <c r="AS30" i="6"/>
  <c r="AR30" i="6"/>
  <c r="AQ30" i="6"/>
  <c r="AP30" i="6"/>
  <c r="AO30" i="6"/>
  <c r="AN30" i="6"/>
  <c r="BD30" i="6" s="1"/>
  <c r="AL30" i="6"/>
  <c r="AK30" i="6"/>
  <c r="AJ30" i="6"/>
  <c r="AI30" i="6"/>
  <c r="AH30" i="6"/>
  <c r="AG30" i="6"/>
  <c r="AM30" i="6" s="1"/>
  <c r="AB30" i="6"/>
  <c r="Z30" i="6"/>
  <c r="Y30" i="6"/>
  <c r="X30" i="6"/>
  <c r="AD30" i="6" s="1"/>
  <c r="V30" i="6"/>
  <c r="T30" i="6"/>
  <c r="S30" i="6"/>
  <c r="R30" i="6"/>
  <c r="Q30" i="6"/>
  <c r="P30" i="6"/>
  <c r="O30" i="6"/>
  <c r="N30" i="6"/>
  <c r="M30" i="6"/>
  <c r="U30" i="6" s="1"/>
  <c r="E30" i="6"/>
  <c r="B30" i="6"/>
  <c r="BK29" i="6"/>
  <c r="BJ29" i="6"/>
  <c r="BC29" i="6"/>
  <c r="BB29" i="6"/>
  <c r="BA29" i="6"/>
  <c r="AZ29" i="6"/>
  <c r="AY29" i="6"/>
  <c r="AX29" i="6"/>
  <c r="AW29" i="6"/>
  <c r="AV29" i="6"/>
  <c r="AU29" i="6"/>
  <c r="AT29" i="6"/>
  <c r="AS29" i="6"/>
  <c r="AR29" i="6"/>
  <c r="AQ29" i="6"/>
  <c r="AP29" i="6"/>
  <c r="AO29" i="6"/>
  <c r="AN29" i="6"/>
  <c r="BD29" i="6" s="1"/>
  <c r="AL29" i="6"/>
  <c r="AK29" i="6"/>
  <c r="AJ29" i="6"/>
  <c r="AI29" i="6"/>
  <c r="AH29" i="6"/>
  <c r="AG29" i="6"/>
  <c r="AM29" i="6" s="1"/>
  <c r="AB29" i="6"/>
  <c r="Z29" i="6"/>
  <c r="Y29" i="6"/>
  <c r="X29" i="6"/>
  <c r="AD29" i="6" s="1"/>
  <c r="V29" i="6"/>
  <c r="T29" i="6"/>
  <c r="S29" i="6"/>
  <c r="R29" i="6"/>
  <c r="Q29" i="6"/>
  <c r="P29" i="6"/>
  <c r="O29" i="6"/>
  <c r="N29" i="6"/>
  <c r="M29" i="6"/>
  <c r="U29" i="6" s="1"/>
  <c r="E29" i="6"/>
  <c r="B29" i="6"/>
  <c r="BK28" i="6"/>
  <c r="BJ28" i="6"/>
  <c r="BC28" i="6"/>
  <c r="BB28" i="6"/>
  <c r="BA28" i="6"/>
  <c r="AZ28" i="6"/>
  <c r="AY28" i="6"/>
  <c r="AX28" i="6"/>
  <c r="AW28" i="6"/>
  <c r="AV28" i="6"/>
  <c r="AU28" i="6"/>
  <c r="AT28" i="6"/>
  <c r="AS28" i="6"/>
  <c r="AR28" i="6"/>
  <c r="AQ28" i="6"/>
  <c r="AP28" i="6"/>
  <c r="AO28" i="6"/>
  <c r="AN28" i="6"/>
  <c r="BD28" i="6" s="1"/>
  <c r="AL28" i="6"/>
  <c r="AK28" i="6"/>
  <c r="AJ28" i="6"/>
  <c r="AI28" i="6"/>
  <c r="AH28" i="6"/>
  <c r="AG28" i="6"/>
  <c r="AM28" i="6" s="1"/>
  <c r="AB28" i="6"/>
  <c r="Z28" i="6"/>
  <c r="Y28" i="6"/>
  <c r="X28" i="6"/>
  <c r="AD28" i="6" s="1"/>
  <c r="V28" i="6"/>
  <c r="T28" i="6"/>
  <c r="S28" i="6"/>
  <c r="R28" i="6"/>
  <c r="Q28" i="6"/>
  <c r="P28" i="6"/>
  <c r="O28" i="6"/>
  <c r="N28" i="6"/>
  <c r="M28" i="6"/>
  <c r="U28" i="6" s="1"/>
  <c r="E28" i="6"/>
  <c r="B28" i="6"/>
  <c r="BK27" i="6"/>
  <c r="BJ27" i="6"/>
  <c r="BC27" i="6"/>
  <c r="BB27" i="6"/>
  <c r="BA27" i="6"/>
  <c r="AZ27" i="6"/>
  <c r="AY27" i="6"/>
  <c r="AX27" i="6"/>
  <c r="AW27" i="6"/>
  <c r="AV27" i="6"/>
  <c r="AU27" i="6"/>
  <c r="AT27" i="6"/>
  <c r="AS27" i="6"/>
  <c r="AR27" i="6"/>
  <c r="AQ27" i="6"/>
  <c r="AP27" i="6"/>
  <c r="AO27" i="6"/>
  <c r="AN27" i="6"/>
  <c r="BD27" i="6" s="1"/>
  <c r="AL27" i="6"/>
  <c r="AK27" i="6"/>
  <c r="AJ27" i="6"/>
  <c r="AI27" i="6"/>
  <c r="AH27" i="6"/>
  <c r="AG27" i="6"/>
  <c r="AM27" i="6" s="1"/>
  <c r="AB27" i="6"/>
  <c r="Z27" i="6"/>
  <c r="Y27" i="6"/>
  <c r="X27" i="6"/>
  <c r="AD27" i="6" s="1"/>
  <c r="V27" i="6"/>
  <c r="T27" i="6"/>
  <c r="S27" i="6"/>
  <c r="R27" i="6"/>
  <c r="Q27" i="6"/>
  <c r="P27" i="6"/>
  <c r="O27" i="6"/>
  <c r="N27" i="6"/>
  <c r="M27" i="6"/>
  <c r="U27" i="6" s="1"/>
  <c r="E27" i="6"/>
  <c r="B27" i="6"/>
  <c r="BK26" i="6"/>
  <c r="BJ26" i="6"/>
  <c r="BC26" i="6"/>
  <c r="BB26" i="6"/>
  <c r="BA26" i="6"/>
  <c r="AZ26" i="6"/>
  <c r="AY26" i="6"/>
  <c r="AX26" i="6"/>
  <c r="AW26" i="6"/>
  <c r="AV26" i="6"/>
  <c r="AU26" i="6"/>
  <c r="AT26" i="6"/>
  <c r="AS26" i="6"/>
  <c r="AR26" i="6"/>
  <c r="AQ26" i="6"/>
  <c r="AP26" i="6"/>
  <c r="AO26" i="6"/>
  <c r="AN26" i="6"/>
  <c r="BD26" i="6" s="1"/>
  <c r="AL26" i="6"/>
  <c r="AK26" i="6"/>
  <c r="AJ26" i="6"/>
  <c r="AI26" i="6"/>
  <c r="AH26" i="6"/>
  <c r="AG26" i="6"/>
  <c r="AM26" i="6" s="1"/>
  <c r="AB26" i="6"/>
  <c r="Z26" i="6"/>
  <c r="Y26" i="6"/>
  <c r="X26" i="6"/>
  <c r="AD26" i="6" s="1"/>
  <c r="V26" i="6"/>
  <c r="T26" i="6"/>
  <c r="S26" i="6"/>
  <c r="R26" i="6"/>
  <c r="Q26" i="6"/>
  <c r="P26" i="6"/>
  <c r="O26" i="6"/>
  <c r="N26" i="6"/>
  <c r="M26" i="6"/>
  <c r="U26" i="6" s="1"/>
  <c r="E26" i="6"/>
  <c r="B26" i="6"/>
  <c r="BK25" i="6"/>
  <c r="BJ25" i="6"/>
  <c r="BC25" i="6"/>
  <c r="BB25" i="6"/>
  <c r="BA25" i="6"/>
  <c r="AZ25" i="6"/>
  <c r="AY25" i="6"/>
  <c r="AX25" i="6"/>
  <c r="AW25" i="6"/>
  <c r="AV25" i="6"/>
  <c r="AU25" i="6"/>
  <c r="AT25" i="6"/>
  <c r="AS25" i="6"/>
  <c r="AR25" i="6"/>
  <c r="AQ25" i="6"/>
  <c r="AP25" i="6"/>
  <c r="AO25" i="6"/>
  <c r="AN25" i="6"/>
  <c r="BD25" i="6" s="1"/>
  <c r="AL25" i="6"/>
  <c r="AK25" i="6"/>
  <c r="AJ25" i="6"/>
  <c r="AI25" i="6"/>
  <c r="AH25" i="6"/>
  <c r="AG25" i="6"/>
  <c r="AM25" i="6" s="1"/>
  <c r="AB25" i="6"/>
  <c r="Z25" i="6"/>
  <c r="Y25" i="6"/>
  <c r="X25" i="6"/>
  <c r="AD25" i="6" s="1"/>
  <c r="V25" i="6"/>
  <c r="T25" i="6"/>
  <c r="S25" i="6"/>
  <c r="R25" i="6"/>
  <c r="Q25" i="6"/>
  <c r="P25" i="6"/>
  <c r="O25" i="6"/>
  <c r="N25" i="6"/>
  <c r="M25" i="6"/>
  <c r="U25" i="6" s="1"/>
  <c r="E25" i="6"/>
  <c r="B25" i="6"/>
  <c r="BK24" i="6"/>
  <c r="BJ24" i="6"/>
  <c r="BC24" i="6"/>
  <c r="BB24" i="6"/>
  <c r="BA24" i="6"/>
  <c r="AZ24" i="6"/>
  <c r="AY24" i="6"/>
  <c r="AX24" i="6"/>
  <c r="AW24" i="6"/>
  <c r="AV24" i="6"/>
  <c r="AU24" i="6"/>
  <c r="AT24" i="6"/>
  <c r="AS24" i="6"/>
  <c r="AR24" i="6"/>
  <c r="AQ24" i="6"/>
  <c r="AP24" i="6"/>
  <c r="AO24" i="6"/>
  <c r="AN24" i="6"/>
  <c r="BD24" i="6" s="1"/>
  <c r="AL24" i="6"/>
  <c r="AK24" i="6"/>
  <c r="AJ24" i="6"/>
  <c r="AI24" i="6"/>
  <c r="AH24" i="6"/>
  <c r="AG24" i="6"/>
  <c r="AM24" i="6" s="1"/>
  <c r="AB24" i="6"/>
  <c r="Z24" i="6"/>
  <c r="Y24" i="6"/>
  <c r="X24" i="6"/>
  <c r="AD24" i="6" s="1"/>
  <c r="V24" i="6"/>
  <c r="T24" i="6"/>
  <c r="S24" i="6"/>
  <c r="R24" i="6"/>
  <c r="Q24" i="6"/>
  <c r="P24" i="6"/>
  <c r="O24" i="6"/>
  <c r="N24" i="6"/>
  <c r="M24" i="6"/>
  <c r="U24" i="6" s="1"/>
  <c r="E24" i="6"/>
  <c r="B24" i="6"/>
  <c r="BK23" i="6"/>
  <c r="BJ23" i="6"/>
  <c r="BC23" i="6"/>
  <c r="BB23" i="6"/>
  <c r="BA23" i="6"/>
  <c r="AZ23" i="6"/>
  <c r="AY23" i="6"/>
  <c r="AX23" i="6"/>
  <c r="AW23" i="6"/>
  <c r="AV23" i="6"/>
  <c r="AU23" i="6"/>
  <c r="AT23" i="6"/>
  <c r="AS23" i="6"/>
  <c r="AR23" i="6"/>
  <c r="AQ23" i="6"/>
  <c r="AP23" i="6"/>
  <c r="AO23" i="6"/>
  <c r="AN23" i="6"/>
  <c r="BD23" i="6" s="1"/>
  <c r="AL23" i="6"/>
  <c r="AK23" i="6"/>
  <c r="AJ23" i="6"/>
  <c r="AI23" i="6"/>
  <c r="AH23" i="6"/>
  <c r="AG23" i="6"/>
  <c r="AM23" i="6" s="1"/>
  <c r="AB23" i="6"/>
  <c r="Z23" i="6"/>
  <c r="Y23" i="6"/>
  <c r="X23" i="6"/>
  <c r="AD23" i="6" s="1"/>
  <c r="V23" i="6"/>
  <c r="T23" i="6"/>
  <c r="S23" i="6"/>
  <c r="R23" i="6"/>
  <c r="Q23" i="6"/>
  <c r="P23" i="6"/>
  <c r="O23" i="6"/>
  <c r="N23" i="6"/>
  <c r="M23" i="6"/>
  <c r="U23" i="6" s="1"/>
  <c r="E23" i="6"/>
  <c r="B23" i="6"/>
  <c r="BK22" i="6"/>
  <c r="BJ22" i="6"/>
  <c r="BC22" i="6"/>
  <c r="BB22" i="6"/>
  <c r="BA22" i="6"/>
  <c r="AZ22" i="6"/>
  <c r="AY22" i="6"/>
  <c r="AX22" i="6"/>
  <c r="AW22" i="6"/>
  <c r="AV22" i="6"/>
  <c r="AU22" i="6"/>
  <c r="AT22" i="6"/>
  <c r="AS22" i="6"/>
  <c r="AR22" i="6"/>
  <c r="AQ22" i="6"/>
  <c r="AP22" i="6"/>
  <c r="AO22" i="6"/>
  <c r="AN22" i="6"/>
  <c r="BD22" i="6" s="1"/>
  <c r="AL22" i="6"/>
  <c r="AK22" i="6"/>
  <c r="AJ22" i="6"/>
  <c r="AI22" i="6"/>
  <c r="AH22" i="6"/>
  <c r="AG22" i="6"/>
  <c r="AM22" i="6" s="1"/>
  <c r="AB22" i="6"/>
  <c r="Z22" i="6"/>
  <c r="Y22" i="6"/>
  <c r="X22" i="6"/>
  <c r="AD22" i="6" s="1"/>
  <c r="V22" i="6"/>
  <c r="T22" i="6"/>
  <c r="S22" i="6"/>
  <c r="R22" i="6"/>
  <c r="Q22" i="6"/>
  <c r="P22" i="6"/>
  <c r="O22" i="6"/>
  <c r="N22" i="6"/>
  <c r="M22" i="6"/>
  <c r="U22" i="6" s="1"/>
  <c r="E22" i="6"/>
  <c r="B22" i="6"/>
  <c r="BK21" i="6"/>
  <c r="BJ21" i="6"/>
  <c r="BC21" i="6"/>
  <c r="BB21" i="6"/>
  <c r="BA21" i="6"/>
  <c r="AZ21" i="6"/>
  <c r="AY21" i="6"/>
  <c r="AX21" i="6"/>
  <c r="AW21" i="6"/>
  <c r="AV21" i="6"/>
  <c r="AU21" i="6"/>
  <c r="AT21" i="6"/>
  <c r="AS21" i="6"/>
  <c r="AR21" i="6"/>
  <c r="AQ21" i="6"/>
  <c r="AP21" i="6"/>
  <c r="AO21" i="6"/>
  <c r="AN21" i="6"/>
  <c r="BD21" i="6" s="1"/>
  <c r="AL21" i="6"/>
  <c r="AK21" i="6"/>
  <c r="AJ21" i="6"/>
  <c r="AI21" i="6"/>
  <c r="AH21" i="6"/>
  <c r="AG21" i="6"/>
  <c r="AM21" i="6" s="1"/>
  <c r="AB21" i="6"/>
  <c r="Z21" i="6"/>
  <c r="Y21" i="6"/>
  <c r="X21" i="6"/>
  <c r="AD21" i="6" s="1"/>
  <c r="V21" i="6"/>
  <c r="T21" i="6"/>
  <c r="S21" i="6"/>
  <c r="R21" i="6"/>
  <c r="Q21" i="6"/>
  <c r="P21" i="6"/>
  <c r="O21" i="6"/>
  <c r="N21" i="6"/>
  <c r="M21" i="6"/>
  <c r="U21" i="6" s="1"/>
  <c r="E21" i="6"/>
  <c r="B21" i="6"/>
  <c r="BK20" i="6"/>
  <c r="BJ20" i="6"/>
  <c r="BC20" i="6"/>
  <c r="BB20" i="6"/>
  <c r="BA20" i="6"/>
  <c r="AZ20" i="6"/>
  <c r="AY20" i="6"/>
  <c r="AX20" i="6"/>
  <c r="AW20" i="6"/>
  <c r="AV20" i="6"/>
  <c r="AU20" i="6"/>
  <c r="AT20" i="6"/>
  <c r="AS20" i="6"/>
  <c r="AR20" i="6"/>
  <c r="AQ20" i="6"/>
  <c r="AP20" i="6"/>
  <c r="AO20" i="6"/>
  <c r="AN20" i="6"/>
  <c r="BD20" i="6" s="1"/>
  <c r="AL20" i="6"/>
  <c r="AK20" i="6"/>
  <c r="AJ20" i="6"/>
  <c r="AI20" i="6"/>
  <c r="AH20" i="6"/>
  <c r="AG20" i="6"/>
  <c r="AM20" i="6" s="1"/>
  <c r="AB20" i="6"/>
  <c r="Z20" i="6"/>
  <c r="Y20" i="6"/>
  <c r="X20" i="6"/>
  <c r="AD20" i="6" s="1"/>
  <c r="V20" i="6"/>
  <c r="T20" i="6"/>
  <c r="S20" i="6"/>
  <c r="R20" i="6"/>
  <c r="Q20" i="6"/>
  <c r="P20" i="6"/>
  <c r="O20" i="6"/>
  <c r="N20" i="6"/>
  <c r="M20" i="6"/>
  <c r="U20" i="6" s="1"/>
  <c r="E20" i="6"/>
  <c r="B20" i="6"/>
  <c r="BK19" i="6"/>
  <c r="BJ19" i="6"/>
  <c r="BC19" i="6"/>
  <c r="BB19" i="6"/>
  <c r="BA19" i="6"/>
  <c r="AZ19" i="6"/>
  <c r="AY19" i="6"/>
  <c r="AX19" i="6"/>
  <c r="AW19" i="6"/>
  <c r="AV19" i="6"/>
  <c r="AU19" i="6"/>
  <c r="AT19" i="6"/>
  <c r="AS19" i="6"/>
  <c r="AR19" i="6"/>
  <c r="AQ19" i="6"/>
  <c r="AP19" i="6"/>
  <c r="AO19" i="6"/>
  <c r="AN19" i="6"/>
  <c r="BD19" i="6" s="1"/>
  <c r="AL19" i="6"/>
  <c r="AK19" i="6"/>
  <c r="AJ19" i="6"/>
  <c r="AI19" i="6"/>
  <c r="AH19" i="6"/>
  <c r="AG19" i="6"/>
  <c r="AM19" i="6" s="1"/>
  <c r="AB19" i="6"/>
  <c r="Z19" i="6"/>
  <c r="Y19" i="6"/>
  <c r="X19" i="6"/>
  <c r="AD19" i="6" s="1"/>
  <c r="V19" i="6"/>
  <c r="T19" i="6"/>
  <c r="S19" i="6"/>
  <c r="R19" i="6"/>
  <c r="Q19" i="6"/>
  <c r="P19" i="6"/>
  <c r="O19" i="6"/>
  <c r="N19" i="6"/>
  <c r="M19" i="6"/>
  <c r="U19" i="6" s="1"/>
  <c r="E19" i="6"/>
  <c r="B19" i="6"/>
  <c r="BK18" i="6"/>
  <c r="BJ18" i="6"/>
  <c r="BC18" i="6"/>
  <c r="BB18" i="6"/>
  <c r="BA18" i="6"/>
  <c r="AZ18" i="6"/>
  <c r="AY18" i="6"/>
  <c r="AX18" i="6"/>
  <c r="AW18" i="6"/>
  <c r="AV18" i="6"/>
  <c r="AU18" i="6"/>
  <c r="AT18" i="6"/>
  <c r="AS18" i="6"/>
  <c r="AR18" i="6"/>
  <c r="AQ18" i="6"/>
  <c r="AP18" i="6"/>
  <c r="AO18" i="6"/>
  <c r="AN18" i="6"/>
  <c r="BD18" i="6" s="1"/>
  <c r="AL18" i="6"/>
  <c r="AK18" i="6"/>
  <c r="AJ18" i="6"/>
  <c r="AI18" i="6"/>
  <c r="AH18" i="6"/>
  <c r="AG18" i="6"/>
  <c r="AM18" i="6" s="1"/>
  <c r="AB18" i="6"/>
  <c r="Z18" i="6"/>
  <c r="Y18" i="6"/>
  <c r="X18" i="6"/>
  <c r="AD18" i="6" s="1"/>
  <c r="V18" i="6"/>
  <c r="T18" i="6"/>
  <c r="S18" i="6"/>
  <c r="R18" i="6"/>
  <c r="Q18" i="6"/>
  <c r="P18" i="6"/>
  <c r="O18" i="6"/>
  <c r="N18" i="6"/>
  <c r="M18" i="6"/>
  <c r="U18" i="6" s="1"/>
  <c r="E18" i="6"/>
  <c r="B18" i="6"/>
  <c r="BK17" i="6"/>
  <c r="BJ17" i="6"/>
  <c r="BC17" i="6"/>
  <c r="BB17" i="6"/>
  <c r="BA17" i="6"/>
  <c r="AZ17" i="6"/>
  <c r="AY17" i="6"/>
  <c r="AX17" i="6"/>
  <c r="AW17" i="6"/>
  <c r="AV17" i="6"/>
  <c r="AU17" i="6"/>
  <c r="AT17" i="6"/>
  <c r="AS17" i="6"/>
  <c r="AR17" i="6"/>
  <c r="AQ17" i="6"/>
  <c r="AP17" i="6"/>
  <c r="AO17" i="6"/>
  <c r="AN17" i="6"/>
  <c r="BD17" i="6" s="1"/>
  <c r="AL17" i="6"/>
  <c r="AK17" i="6"/>
  <c r="AJ17" i="6"/>
  <c r="AI17" i="6"/>
  <c r="AH17" i="6"/>
  <c r="AG17" i="6"/>
  <c r="AM17" i="6" s="1"/>
  <c r="AB17" i="6"/>
  <c r="Z17" i="6"/>
  <c r="Y17" i="6"/>
  <c r="X17" i="6"/>
  <c r="AD17" i="6" s="1"/>
  <c r="V17" i="6"/>
  <c r="T17" i="6"/>
  <c r="S17" i="6"/>
  <c r="R17" i="6"/>
  <c r="Q17" i="6"/>
  <c r="P17" i="6"/>
  <c r="O17" i="6"/>
  <c r="N17" i="6"/>
  <c r="M17" i="6"/>
  <c r="U17" i="6" s="1"/>
  <c r="E17" i="6"/>
  <c r="B17" i="6"/>
  <c r="BK16" i="6"/>
  <c r="BJ16" i="6"/>
  <c r="BC16" i="6"/>
  <c r="BB16" i="6"/>
  <c r="BA16" i="6"/>
  <c r="AZ16" i="6"/>
  <c r="AY16" i="6"/>
  <c r="AX16" i="6"/>
  <c r="AW16" i="6"/>
  <c r="AV16" i="6"/>
  <c r="AU16" i="6"/>
  <c r="AT16" i="6"/>
  <c r="AS16" i="6"/>
  <c r="AR16" i="6"/>
  <c r="AQ16" i="6"/>
  <c r="AP16" i="6"/>
  <c r="AO16" i="6"/>
  <c r="AN16" i="6"/>
  <c r="BD16" i="6" s="1"/>
  <c r="AL16" i="6"/>
  <c r="AK16" i="6"/>
  <c r="AJ16" i="6"/>
  <c r="AI16" i="6"/>
  <c r="AH16" i="6"/>
  <c r="AG16" i="6"/>
  <c r="AM16" i="6" s="1"/>
  <c r="AB16" i="6"/>
  <c r="Z16" i="6"/>
  <c r="Y16" i="6"/>
  <c r="X16" i="6"/>
  <c r="AD16" i="6" s="1"/>
  <c r="V16" i="6"/>
  <c r="T16" i="6"/>
  <c r="S16" i="6"/>
  <c r="R16" i="6"/>
  <c r="Q16" i="6"/>
  <c r="P16" i="6"/>
  <c r="O16" i="6"/>
  <c r="N16" i="6"/>
  <c r="M16" i="6"/>
  <c r="U16" i="6" s="1"/>
  <c r="E16" i="6"/>
  <c r="B16" i="6"/>
  <c r="BK15" i="6"/>
  <c r="BJ15" i="6"/>
  <c r="BC15" i="6"/>
  <c r="BB15" i="6"/>
  <c r="BA15" i="6"/>
  <c r="AZ15" i="6"/>
  <c r="AY15" i="6"/>
  <c r="AX15" i="6"/>
  <c r="AW15" i="6"/>
  <c r="AV15" i="6"/>
  <c r="AU15" i="6"/>
  <c r="AT15" i="6"/>
  <c r="AS15" i="6"/>
  <c r="AR15" i="6"/>
  <c r="AQ15" i="6"/>
  <c r="AP15" i="6"/>
  <c r="AO15" i="6"/>
  <c r="AN15" i="6"/>
  <c r="BD15" i="6" s="1"/>
  <c r="AL15" i="6"/>
  <c r="AK15" i="6"/>
  <c r="AJ15" i="6"/>
  <c r="AI15" i="6"/>
  <c r="AH15" i="6"/>
  <c r="AG15" i="6"/>
  <c r="AM15" i="6" s="1"/>
  <c r="AB15" i="6"/>
  <c r="Z15" i="6"/>
  <c r="Y15" i="6"/>
  <c r="X15" i="6"/>
  <c r="AD15" i="6" s="1"/>
  <c r="V15" i="6"/>
  <c r="T15" i="6"/>
  <c r="S15" i="6"/>
  <c r="R15" i="6"/>
  <c r="Q15" i="6"/>
  <c r="P15" i="6"/>
  <c r="O15" i="6"/>
  <c r="N15" i="6"/>
  <c r="M15" i="6"/>
  <c r="U15" i="6" s="1"/>
  <c r="E15" i="6"/>
  <c r="B15" i="6"/>
  <c r="BK14" i="6"/>
  <c r="BJ14" i="6"/>
  <c r="BC14" i="6"/>
  <c r="BB14" i="6"/>
  <c r="BA14" i="6"/>
  <c r="AZ14" i="6"/>
  <c r="AY14" i="6"/>
  <c r="AX14" i="6"/>
  <c r="AW14" i="6"/>
  <c r="AV14" i="6"/>
  <c r="AU14" i="6"/>
  <c r="AT14" i="6"/>
  <c r="AS14" i="6"/>
  <c r="AR14" i="6"/>
  <c r="AQ14" i="6"/>
  <c r="AP14" i="6"/>
  <c r="AO14" i="6"/>
  <c r="AN14" i="6"/>
  <c r="BD14" i="6" s="1"/>
  <c r="AL14" i="6"/>
  <c r="AK14" i="6"/>
  <c r="AJ14" i="6"/>
  <c r="AI14" i="6"/>
  <c r="AH14" i="6"/>
  <c r="AG14" i="6"/>
  <c r="AM14" i="6" s="1"/>
  <c r="AB14" i="6"/>
  <c r="Z14" i="6"/>
  <c r="Y14" i="6"/>
  <c r="X14" i="6"/>
  <c r="AD14" i="6" s="1"/>
  <c r="V14" i="6"/>
  <c r="T14" i="6"/>
  <c r="S14" i="6"/>
  <c r="R14" i="6"/>
  <c r="Q14" i="6"/>
  <c r="P14" i="6"/>
  <c r="O14" i="6"/>
  <c r="N14" i="6"/>
  <c r="M14" i="6"/>
  <c r="U14" i="6" s="1"/>
  <c r="E14" i="6"/>
  <c r="B14" i="6"/>
  <c r="BK13" i="6"/>
  <c r="BJ13" i="6"/>
  <c r="BC13" i="6"/>
  <c r="BB13" i="6"/>
  <c r="BA13" i="6"/>
  <c r="AZ13" i="6"/>
  <c r="AY13" i="6"/>
  <c r="AX13" i="6"/>
  <c r="AW13" i="6"/>
  <c r="AV13" i="6"/>
  <c r="AU13" i="6"/>
  <c r="AT13" i="6"/>
  <c r="AS13" i="6"/>
  <c r="AR13" i="6"/>
  <c r="AQ13" i="6"/>
  <c r="AP13" i="6"/>
  <c r="AO13" i="6"/>
  <c r="AN13" i="6"/>
  <c r="BD13" i="6" s="1"/>
  <c r="AL13" i="6"/>
  <c r="AK13" i="6"/>
  <c r="AJ13" i="6"/>
  <c r="AI13" i="6"/>
  <c r="AH13" i="6"/>
  <c r="AG13" i="6"/>
  <c r="AM13" i="6" s="1"/>
  <c r="AB13" i="6"/>
  <c r="Z13" i="6"/>
  <c r="Y13" i="6"/>
  <c r="X13" i="6"/>
  <c r="AD13" i="6" s="1"/>
  <c r="V13" i="6"/>
  <c r="T13" i="6"/>
  <c r="S13" i="6"/>
  <c r="R13" i="6"/>
  <c r="Q13" i="6"/>
  <c r="P13" i="6"/>
  <c r="O13" i="6"/>
  <c r="N13" i="6"/>
  <c r="M13" i="6"/>
  <c r="U13" i="6" s="1"/>
  <c r="E13" i="6"/>
  <c r="B13" i="6"/>
  <c r="BK12" i="6"/>
  <c r="BJ12" i="6"/>
  <c r="BC12" i="6"/>
  <c r="BB12" i="6"/>
  <c r="BA12" i="6"/>
  <c r="AZ12" i="6"/>
  <c r="AY12" i="6"/>
  <c r="AX12" i="6"/>
  <c r="AW12" i="6"/>
  <c r="AV12" i="6"/>
  <c r="AU12" i="6"/>
  <c r="AT12" i="6"/>
  <c r="AS12" i="6"/>
  <c r="AR12" i="6"/>
  <c r="AQ12" i="6"/>
  <c r="AP12" i="6"/>
  <c r="AO12" i="6"/>
  <c r="AN12" i="6"/>
  <c r="BD12" i="6" s="1"/>
  <c r="AL12" i="6"/>
  <c r="AK12" i="6"/>
  <c r="AJ12" i="6"/>
  <c r="AI12" i="6"/>
  <c r="AH12" i="6"/>
  <c r="AG12" i="6"/>
  <c r="AM12" i="6" s="1"/>
  <c r="AB12" i="6"/>
  <c r="Z12" i="6"/>
  <c r="Y12" i="6"/>
  <c r="X12" i="6"/>
  <c r="AD12" i="6" s="1"/>
  <c r="V12" i="6"/>
  <c r="T12" i="6"/>
  <c r="S12" i="6"/>
  <c r="R12" i="6"/>
  <c r="Q12" i="6"/>
  <c r="P12" i="6"/>
  <c r="O12" i="6"/>
  <c r="N12" i="6"/>
  <c r="M12" i="6"/>
  <c r="U12" i="6" s="1"/>
  <c r="E12" i="6"/>
  <c r="B12" i="6"/>
  <c r="BK11" i="6"/>
  <c r="BJ11" i="6"/>
  <c r="BC11" i="6"/>
  <c r="BB11" i="6"/>
  <c r="BA11" i="6"/>
  <c r="AZ11" i="6"/>
  <c r="AY11" i="6"/>
  <c r="AX11" i="6"/>
  <c r="AW11" i="6"/>
  <c r="AV11" i="6"/>
  <c r="AU11" i="6"/>
  <c r="AT11" i="6"/>
  <c r="AS11" i="6"/>
  <c r="AR11" i="6"/>
  <c r="AQ11" i="6"/>
  <c r="AP11" i="6"/>
  <c r="AO11" i="6"/>
  <c r="AN11" i="6"/>
  <c r="BD11" i="6" s="1"/>
  <c r="AL11" i="6"/>
  <c r="AK11" i="6"/>
  <c r="AJ11" i="6"/>
  <c r="AI11" i="6"/>
  <c r="AH11" i="6"/>
  <c r="AG11" i="6"/>
  <c r="AM11" i="6" s="1"/>
  <c r="AB11" i="6"/>
  <c r="Z11" i="6"/>
  <c r="Y11" i="6"/>
  <c r="X11" i="6"/>
  <c r="AD11" i="6" s="1"/>
  <c r="V11" i="6"/>
  <c r="T11" i="6"/>
  <c r="S11" i="6"/>
  <c r="R11" i="6"/>
  <c r="Q11" i="6"/>
  <c r="P11" i="6"/>
  <c r="O11" i="6"/>
  <c r="N11" i="6"/>
  <c r="M11" i="6"/>
  <c r="U11" i="6" s="1"/>
  <c r="E11" i="6"/>
  <c r="B11" i="6"/>
  <c r="BK10" i="6"/>
  <c r="BJ10" i="6"/>
  <c r="BC10" i="6"/>
  <c r="BB10" i="6"/>
  <c r="BA10" i="6"/>
  <c r="AZ10" i="6"/>
  <c r="AY10" i="6"/>
  <c r="AX10" i="6"/>
  <c r="AW10" i="6"/>
  <c r="AV10" i="6"/>
  <c r="AU10" i="6"/>
  <c r="AT10" i="6"/>
  <c r="AS10" i="6"/>
  <c r="AR10" i="6"/>
  <c r="AQ10" i="6"/>
  <c r="AP10" i="6"/>
  <c r="AO10" i="6"/>
  <c r="AN10" i="6"/>
  <c r="BD10" i="6" s="1"/>
  <c r="AL10" i="6"/>
  <c r="AK10" i="6"/>
  <c r="AJ10" i="6"/>
  <c r="AI10" i="6"/>
  <c r="AH10" i="6"/>
  <c r="AG10" i="6"/>
  <c r="AM10" i="6" s="1"/>
  <c r="AB10" i="6"/>
  <c r="Z10" i="6"/>
  <c r="Y10" i="6"/>
  <c r="X10" i="6"/>
  <c r="AD10" i="6" s="1"/>
  <c r="V10" i="6"/>
  <c r="T10" i="6"/>
  <c r="S10" i="6"/>
  <c r="R10" i="6"/>
  <c r="Q10" i="6"/>
  <c r="P10" i="6"/>
  <c r="O10" i="6"/>
  <c r="N10" i="6"/>
  <c r="M10" i="6"/>
  <c r="U10" i="6" s="1"/>
  <c r="E10" i="6"/>
  <c r="B10" i="6"/>
  <c r="BK9" i="6"/>
  <c r="BJ9" i="6"/>
  <c r="BC9" i="6"/>
  <c r="BB9" i="6"/>
  <c r="BA9" i="6"/>
  <c r="AZ9" i="6"/>
  <c r="AY9" i="6"/>
  <c r="AX9" i="6"/>
  <c r="AW9" i="6"/>
  <c r="AV9" i="6"/>
  <c r="AU9" i="6"/>
  <c r="AT9" i="6"/>
  <c r="AS9" i="6"/>
  <c r="AR9" i="6"/>
  <c r="AQ9" i="6"/>
  <c r="AP9" i="6"/>
  <c r="AO9" i="6"/>
  <c r="AN9" i="6"/>
  <c r="BD9" i="6" s="1"/>
  <c r="AL9" i="6"/>
  <c r="AK9" i="6"/>
  <c r="AJ9" i="6"/>
  <c r="AI9" i="6"/>
  <c r="AH9" i="6"/>
  <c r="AG9" i="6"/>
  <c r="AM9" i="6" s="1"/>
  <c r="AB9" i="6"/>
  <c r="Z9" i="6"/>
  <c r="Y9" i="6"/>
  <c r="X9" i="6"/>
  <c r="AD9" i="6" s="1"/>
  <c r="V9" i="6"/>
  <c r="T9" i="6"/>
  <c r="S9" i="6"/>
  <c r="R9" i="6"/>
  <c r="Q9" i="6"/>
  <c r="P9" i="6"/>
  <c r="O9" i="6"/>
  <c r="N9" i="6"/>
  <c r="M9" i="6"/>
  <c r="U9" i="6" s="1"/>
  <c r="E9" i="6"/>
  <c r="B9" i="6"/>
  <c r="BK8" i="6"/>
  <c r="BJ8" i="6"/>
  <c r="BC8" i="6"/>
  <c r="BB8" i="6"/>
  <c r="BA8" i="6"/>
  <c r="AZ8" i="6"/>
  <c r="AY8" i="6"/>
  <c r="AX8" i="6"/>
  <c r="AW8" i="6"/>
  <c r="AV8" i="6"/>
  <c r="AU8" i="6"/>
  <c r="AT8" i="6"/>
  <c r="AS8" i="6"/>
  <c r="AR8" i="6"/>
  <c r="AQ8" i="6"/>
  <c r="AP8" i="6"/>
  <c r="AO8" i="6"/>
  <c r="AN8" i="6"/>
  <c r="BD8" i="6" s="1"/>
  <c r="AL8" i="6"/>
  <c r="AK8" i="6"/>
  <c r="AJ8" i="6"/>
  <c r="AI8" i="6"/>
  <c r="AH8" i="6"/>
  <c r="AG8" i="6"/>
  <c r="AM8" i="6" s="1"/>
  <c r="AB8" i="6"/>
  <c r="Z8" i="6"/>
  <c r="Y8" i="6"/>
  <c r="X8" i="6"/>
  <c r="AD8" i="6" s="1"/>
  <c r="V8" i="6"/>
  <c r="T8" i="6"/>
  <c r="S8" i="6"/>
  <c r="R8" i="6"/>
  <c r="Q8" i="6"/>
  <c r="P8" i="6"/>
  <c r="O8" i="6"/>
  <c r="N8" i="6"/>
  <c r="M8" i="6"/>
  <c r="U8" i="6" s="1"/>
  <c r="E8" i="6"/>
  <c r="B8" i="6"/>
  <c r="BK7" i="6"/>
  <c r="BJ7" i="6"/>
  <c r="BC7" i="6"/>
  <c r="BB7" i="6"/>
  <c r="BA7" i="6"/>
  <c r="AZ7" i="6"/>
  <c r="AY7" i="6"/>
  <c r="AX7" i="6"/>
  <c r="AW7" i="6"/>
  <c r="AV7" i="6"/>
  <c r="AU7" i="6"/>
  <c r="AT7" i="6"/>
  <c r="AS7" i="6"/>
  <c r="AR7" i="6"/>
  <c r="AQ7" i="6"/>
  <c r="AP7" i="6"/>
  <c r="AO7" i="6"/>
  <c r="AN7" i="6"/>
  <c r="BD7" i="6" s="1"/>
  <c r="AL7" i="6"/>
  <c r="AK7" i="6"/>
  <c r="AJ7" i="6"/>
  <c r="AI7" i="6"/>
  <c r="AH7" i="6"/>
  <c r="AG7" i="6"/>
  <c r="AM7" i="6" s="1"/>
  <c r="AB7" i="6"/>
  <c r="Z7" i="6"/>
  <c r="Y7" i="6"/>
  <c r="X7" i="6"/>
  <c r="AD7" i="6" s="1"/>
  <c r="V7" i="6"/>
  <c r="T7" i="6"/>
  <c r="S7" i="6"/>
  <c r="R7" i="6"/>
  <c r="Q7" i="6"/>
  <c r="P7" i="6"/>
  <c r="O7" i="6"/>
  <c r="N7" i="6"/>
  <c r="M7" i="6"/>
  <c r="U7" i="6" s="1"/>
  <c r="E7" i="6"/>
  <c r="B7" i="6"/>
  <c r="BK6" i="6"/>
  <c r="BJ6" i="6"/>
  <c r="BC6" i="6"/>
  <c r="BB6" i="6"/>
  <c r="BA6" i="6"/>
  <c r="AZ6" i="6"/>
  <c r="AY6" i="6"/>
  <c r="AX6" i="6"/>
  <c r="AW6" i="6"/>
  <c r="AV6" i="6"/>
  <c r="AU6" i="6"/>
  <c r="AT6" i="6"/>
  <c r="AS6" i="6"/>
  <c r="AR6" i="6"/>
  <c r="AQ6" i="6"/>
  <c r="AP6" i="6"/>
  <c r="AO6" i="6"/>
  <c r="AN6" i="6"/>
  <c r="BD6" i="6" s="1"/>
  <c r="AL6" i="6"/>
  <c r="AK6" i="6"/>
  <c r="AJ6" i="6"/>
  <c r="AI6" i="6"/>
  <c r="AH6" i="6"/>
  <c r="AG6" i="6"/>
  <c r="AM6" i="6" s="1"/>
  <c r="AB6" i="6"/>
  <c r="Z6" i="6"/>
  <c r="Y6" i="6"/>
  <c r="X6" i="6"/>
  <c r="AD6" i="6" s="1"/>
  <c r="V6" i="6"/>
  <c r="T6" i="6"/>
  <c r="S6" i="6"/>
  <c r="R6" i="6"/>
  <c r="Q6" i="6"/>
  <c r="P6" i="6"/>
  <c r="O6" i="6"/>
  <c r="N6" i="6"/>
  <c r="M6" i="6"/>
  <c r="U6" i="6" s="1"/>
  <c r="E6" i="6"/>
  <c r="B6" i="6"/>
  <c r="BK5" i="6"/>
  <c r="BJ5" i="6"/>
  <c r="BC5" i="6"/>
  <c r="BB5" i="6"/>
  <c r="BA5" i="6"/>
  <c r="AZ5" i="6"/>
  <c r="AY5" i="6"/>
  <c r="AX5" i="6"/>
  <c r="AW5" i="6"/>
  <c r="AV5" i="6"/>
  <c r="AU5" i="6"/>
  <c r="AT5" i="6"/>
  <c r="AS5" i="6"/>
  <c r="AR5" i="6"/>
  <c r="AQ5" i="6"/>
  <c r="AP5" i="6"/>
  <c r="AO5" i="6"/>
  <c r="AN5" i="6"/>
  <c r="BD5" i="6" s="1"/>
  <c r="AL5" i="6"/>
  <c r="AK5" i="6"/>
  <c r="AJ5" i="6"/>
  <c r="AI5" i="6"/>
  <c r="AH5" i="6"/>
  <c r="AG5" i="6"/>
  <c r="AM5" i="6" s="1"/>
  <c r="AB5" i="6"/>
  <c r="Z5" i="6"/>
  <c r="Y5" i="6"/>
  <c r="X5" i="6"/>
  <c r="AD5" i="6" s="1"/>
  <c r="V5" i="6"/>
  <c r="T5" i="6"/>
  <c r="S5" i="6"/>
  <c r="R5" i="6"/>
  <c r="Q5" i="6"/>
  <c r="P5" i="6"/>
  <c r="O5" i="6"/>
  <c r="N5" i="6"/>
  <c r="M5" i="6"/>
  <c r="U5" i="6" s="1"/>
  <c r="E5" i="6"/>
  <c r="B5" i="6"/>
  <c r="BK4" i="6"/>
  <c r="BJ4" i="6"/>
  <c r="BC4" i="6"/>
  <c r="BB4" i="6"/>
  <c r="BA4" i="6"/>
  <c r="AZ4" i="6"/>
  <c r="AY4" i="6"/>
  <c r="AX4" i="6"/>
  <c r="AW4" i="6"/>
  <c r="AV4" i="6"/>
  <c r="AU4" i="6"/>
  <c r="AT4" i="6"/>
  <c r="AS4" i="6"/>
  <c r="AR4" i="6"/>
  <c r="AQ4" i="6"/>
  <c r="AP4" i="6"/>
  <c r="AO4" i="6"/>
  <c r="AN4" i="6"/>
  <c r="BD4" i="6" s="1"/>
  <c r="AL4" i="6"/>
  <c r="AK4" i="6"/>
  <c r="AJ4" i="6"/>
  <c r="AI4" i="6"/>
  <c r="AH4" i="6"/>
  <c r="AG4" i="6"/>
  <c r="AM4" i="6" s="1"/>
  <c r="AB4" i="6"/>
  <c r="Z4" i="6"/>
  <c r="Y4" i="6"/>
  <c r="X4" i="6"/>
  <c r="AD4" i="6" s="1"/>
  <c r="V4" i="6"/>
  <c r="T4" i="6"/>
  <c r="S4" i="6"/>
  <c r="R4" i="6"/>
  <c r="Q4" i="6"/>
  <c r="P4" i="6"/>
  <c r="O4" i="6"/>
  <c r="N4" i="6"/>
  <c r="M4" i="6"/>
  <c r="U4" i="6" s="1"/>
  <c r="E4" i="6"/>
  <c r="B4" i="6"/>
  <c r="BK3" i="6"/>
  <c r="BJ3" i="6"/>
  <c r="BC3" i="6"/>
  <c r="BB3" i="6"/>
  <c r="BA3" i="6"/>
  <c r="AZ3" i="6"/>
  <c r="AY3" i="6"/>
  <c r="AX3" i="6"/>
  <c r="AW3" i="6"/>
  <c r="AV3" i="6"/>
  <c r="AU3" i="6"/>
  <c r="AT3" i="6"/>
  <c r="AS3" i="6"/>
  <c r="AR3" i="6"/>
  <c r="AQ3" i="6"/>
  <c r="AP3" i="6"/>
  <c r="AO3" i="6"/>
  <c r="AN3" i="6"/>
  <c r="BD3" i="6" s="1"/>
  <c r="AL3" i="6"/>
  <c r="AK3" i="6"/>
  <c r="AJ3" i="6"/>
  <c r="AI3" i="6"/>
  <c r="AH3" i="6"/>
  <c r="AG3" i="6"/>
  <c r="AM3" i="6" s="1"/>
  <c r="AB3" i="6"/>
  <c r="Z3" i="6"/>
  <c r="Y3" i="6"/>
  <c r="X3" i="6"/>
  <c r="AD3" i="6" s="1"/>
  <c r="V3" i="6"/>
  <c r="T3" i="6"/>
  <c r="S3" i="6"/>
  <c r="R3" i="6"/>
  <c r="Q3" i="6"/>
  <c r="P3" i="6"/>
  <c r="O3" i="6"/>
  <c r="N3" i="6"/>
  <c r="M3" i="6"/>
  <c r="U3" i="6" s="1"/>
  <c r="E3" i="6"/>
  <c r="B3" i="6"/>
  <c r="BK2" i="6"/>
  <c r="BJ2" i="6"/>
  <c r="BC2" i="6"/>
  <c r="BB2" i="6"/>
  <c r="BA2" i="6"/>
  <c r="AZ2" i="6"/>
  <c r="AY2" i="6"/>
  <c r="AX2" i="6"/>
  <c r="AW2" i="6"/>
  <c r="AV2" i="6"/>
  <c r="AU2" i="6"/>
  <c r="AT2" i="6"/>
  <c r="AS2" i="6"/>
  <c r="AR2" i="6"/>
  <c r="AQ2" i="6"/>
  <c r="AP2" i="6"/>
  <c r="AO2" i="6"/>
  <c r="AN2" i="6"/>
  <c r="BD2" i="6" s="1"/>
  <c r="AL2" i="6"/>
  <c r="AK2" i="6"/>
  <c r="AJ2" i="6"/>
  <c r="AI2" i="6"/>
  <c r="AH2" i="6"/>
  <c r="AG2" i="6"/>
  <c r="AM2" i="6" s="1"/>
  <c r="AC2" i="6"/>
  <c r="AB2" i="6"/>
  <c r="AA2" i="6"/>
  <c r="Z2" i="6"/>
  <c r="AD2" i="6" s="1"/>
  <c r="Y2" i="6"/>
  <c r="X2" i="6"/>
  <c r="V2" i="6"/>
  <c r="T2" i="6"/>
  <c r="S2" i="6"/>
  <c r="R2" i="6"/>
  <c r="Q2" i="6"/>
  <c r="P2" i="6"/>
  <c r="O2" i="6"/>
  <c r="N2" i="6"/>
  <c r="M2" i="6"/>
  <c r="U2" i="6" s="1"/>
  <c r="E2" i="6"/>
  <c r="B2" i="6"/>
  <c r="BY3" i="6" l="1"/>
  <c r="BY23" i="6"/>
  <c r="BY27" i="6"/>
  <c r="BY39" i="6"/>
  <c r="BY43" i="6"/>
  <c r="BY47" i="6"/>
  <c r="BY71" i="6"/>
  <c r="BY83" i="6"/>
  <c r="BY87" i="6"/>
  <c r="BY91" i="6"/>
  <c r="BY103" i="6"/>
  <c r="BY111" i="6"/>
  <c r="BY119" i="6"/>
  <c r="BY123" i="6"/>
  <c r="BY127" i="6"/>
  <c r="BY147" i="6"/>
  <c r="BY155" i="6"/>
  <c r="BY175" i="6"/>
  <c r="BY191" i="6"/>
  <c r="BY195" i="6"/>
  <c r="BY203" i="6"/>
  <c r="BY215" i="6"/>
  <c r="BY219" i="6"/>
  <c r="BY223" i="6"/>
  <c r="BY227" i="6"/>
  <c r="BY231" i="6"/>
  <c r="BY235" i="6"/>
  <c r="BY239" i="6"/>
  <c r="BY247" i="6"/>
  <c r="BY255" i="6"/>
  <c r="BY259" i="6"/>
  <c r="BY267" i="6"/>
  <c r="BY271" i="6"/>
  <c r="BY283" i="6"/>
  <c r="BY287" i="6"/>
  <c r="BY291" i="6"/>
  <c r="BY303" i="6"/>
  <c r="BY323" i="6"/>
  <c r="BY331" i="6"/>
  <c r="BY351" i="6"/>
  <c r="BY6" i="6"/>
  <c r="BY10" i="6"/>
  <c r="BY14" i="6"/>
  <c r="BY18" i="6"/>
  <c r="BY22" i="6"/>
  <c r="BY26" i="6"/>
  <c r="BY30" i="6"/>
  <c r="BY34" i="6"/>
  <c r="BY38" i="6"/>
  <c r="BY42" i="6"/>
  <c r="BY46" i="6"/>
  <c r="BY50" i="6"/>
  <c r="BY54" i="6"/>
  <c r="BY58" i="6"/>
  <c r="BY62" i="6"/>
  <c r="BY66" i="6"/>
  <c r="BY70" i="6"/>
  <c r="BY74" i="6"/>
  <c r="BY78" i="6"/>
  <c r="BY82" i="6"/>
  <c r="BY86" i="6"/>
  <c r="BY90" i="6"/>
  <c r="BY94" i="6"/>
  <c r="BY98" i="6"/>
  <c r="BY102" i="6"/>
  <c r="BY106" i="6"/>
  <c r="BY110" i="6"/>
  <c r="BY114" i="6"/>
  <c r="BY118" i="6"/>
  <c r="BY122" i="6"/>
  <c r="BY126" i="6"/>
  <c r="BY130" i="6"/>
  <c r="BY134" i="6"/>
  <c r="BY138" i="6"/>
  <c r="BY142" i="6"/>
  <c r="BY146" i="6"/>
  <c r="BY150" i="6"/>
  <c r="BY154" i="6"/>
  <c r="BY158" i="6"/>
  <c r="BY162" i="6"/>
  <c r="BY166" i="6"/>
  <c r="BY170" i="6"/>
  <c r="BY174" i="6"/>
  <c r="BY178" i="6"/>
  <c r="BY182" i="6"/>
  <c r="BY186" i="6"/>
  <c r="BY190" i="6"/>
  <c r="BY194" i="6"/>
  <c r="BY198" i="6"/>
  <c r="BY202" i="6"/>
  <c r="BY206" i="6"/>
  <c r="BY210" i="6"/>
  <c r="BY214" i="6"/>
  <c r="BY218" i="6"/>
  <c r="BY222" i="6"/>
  <c r="BY226" i="6"/>
  <c r="BY230" i="6"/>
  <c r="BY234" i="6"/>
  <c r="BY238" i="6"/>
  <c r="BY242" i="6"/>
  <c r="BY246" i="6"/>
  <c r="BY250" i="6"/>
  <c r="BY254" i="6"/>
  <c r="BY258" i="6"/>
  <c r="BY262" i="6"/>
  <c r="BY266" i="6"/>
  <c r="BY270" i="6"/>
  <c r="BY274" i="6"/>
  <c r="BY278" i="6"/>
  <c r="BY282" i="6"/>
  <c r="BY286" i="6"/>
  <c r="BY290" i="6"/>
  <c r="BY294" i="6"/>
  <c r="BY298" i="6"/>
  <c r="BY302" i="6"/>
  <c r="BY306" i="6"/>
  <c r="BY310" i="6"/>
  <c r="BY314" i="6"/>
  <c r="BY318" i="6"/>
  <c r="BY322" i="6"/>
  <c r="BY326" i="6"/>
  <c r="BY330" i="6"/>
  <c r="BY334" i="6"/>
  <c r="BY338" i="6"/>
  <c r="BY342" i="6"/>
  <c r="BY346" i="6"/>
  <c r="BY350" i="6"/>
  <c r="BY354" i="6"/>
  <c r="BY7" i="6"/>
  <c r="BY15" i="6"/>
  <c r="BY31" i="6"/>
  <c r="BY51" i="6"/>
  <c r="BY63" i="6"/>
  <c r="BY67" i="6"/>
  <c r="BY99" i="6"/>
  <c r="BY159" i="6"/>
  <c r="BY167" i="6"/>
  <c r="BY171" i="6"/>
  <c r="BY179" i="6"/>
  <c r="BY183" i="6"/>
  <c r="BY211" i="6"/>
  <c r="BY243" i="6"/>
  <c r="BY251" i="6"/>
  <c r="BY263" i="6"/>
  <c r="BY275" i="6"/>
  <c r="BY279" i="6"/>
  <c r="BY295" i="6"/>
  <c r="BY311" i="6"/>
  <c r="BY319" i="6"/>
  <c r="BY335" i="6"/>
  <c r="BY339" i="6"/>
  <c r="BY343" i="6"/>
  <c r="BY5" i="6"/>
  <c r="BY13" i="6"/>
  <c r="BY17" i="6"/>
  <c r="BY21" i="6"/>
  <c r="BY25" i="6"/>
  <c r="BY37" i="6"/>
  <c r="BY45" i="6"/>
  <c r="BY61" i="6"/>
  <c r="BY65" i="6"/>
  <c r="BY69" i="6"/>
  <c r="BY81" i="6"/>
  <c r="BY89" i="6"/>
  <c r="BY93" i="6"/>
  <c r="BY105" i="6"/>
  <c r="BY109" i="6"/>
  <c r="BY121" i="6"/>
  <c r="BY125" i="6"/>
  <c r="BY129" i="6"/>
  <c r="BY133" i="6"/>
  <c r="BY137" i="6"/>
  <c r="BY181" i="6"/>
  <c r="BY185" i="6"/>
  <c r="BY193" i="6"/>
  <c r="BY201" i="6"/>
  <c r="BY221" i="6"/>
  <c r="BY225" i="6"/>
  <c r="BY237" i="6"/>
  <c r="BY245" i="6"/>
  <c r="BY253" i="6"/>
  <c r="BY265" i="6"/>
  <c r="BY273" i="6"/>
  <c r="BY281" i="6"/>
  <c r="BY285" i="6"/>
  <c r="BY301" i="6"/>
  <c r="BY11" i="6"/>
  <c r="BY19" i="6"/>
  <c r="BY35" i="6"/>
  <c r="BY55" i="6"/>
  <c r="BY59" i="6"/>
  <c r="BY75" i="6"/>
  <c r="BY79" i="6"/>
  <c r="BY95" i="6"/>
  <c r="BY107" i="6"/>
  <c r="BY115" i="6"/>
  <c r="BY131" i="6"/>
  <c r="BY135" i="6"/>
  <c r="BY139" i="6"/>
  <c r="BY143" i="6"/>
  <c r="BY151" i="6"/>
  <c r="BY163" i="6"/>
  <c r="BY187" i="6"/>
  <c r="BY199" i="6"/>
  <c r="BY207" i="6"/>
  <c r="BY299" i="6"/>
  <c r="BY307" i="6"/>
  <c r="BY315" i="6"/>
  <c r="BY327" i="6"/>
  <c r="BY347" i="6"/>
  <c r="BY355" i="6"/>
  <c r="BY9" i="6"/>
  <c r="BY29" i="6"/>
  <c r="BY33" i="6"/>
  <c r="BY41" i="6"/>
  <c r="BY49" i="6"/>
  <c r="BY53" i="6"/>
  <c r="BY57" i="6"/>
  <c r="BY73" i="6"/>
  <c r="BY77" i="6"/>
  <c r="BY85" i="6"/>
  <c r="BY97" i="6"/>
  <c r="BY101" i="6"/>
  <c r="BY113" i="6"/>
  <c r="BY117" i="6"/>
  <c r="BY141" i="6"/>
  <c r="BY145" i="6"/>
  <c r="BY149" i="6"/>
  <c r="BY153" i="6"/>
  <c r="BY157" i="6"/>
  <c r="BY161" i="6"/>
  <c r="BY165" i="6"/>
  <c r="BY169" i="6"/>
  <c r="BY173" i="6"/>
  <c r="BY177" i="6"/>
  <c r="BY189" i="6"/>
  <c r="BY197" i="6"/>
  <c r="BY205" i="6"/>
  <c r="BY209" i="6"/>
  <c r="BY213" i="6"/>
  <c r="BY217" i="6"/>
  <c r="BY229" i="6"/>
  <c r="BY233" i="6"/>
  <c r="BY241" i="6"/>
  <c r="BY249" i="6"/>
  <c r="BY257" i="6"/>
  <c r="BY261" i="6"/>
  <c r="BY269" i="6"/>
  <c r="BY277" i="6"/>
  <c r="BY289" i="6"/>
  <c r="BY293" i="6"/>
  <c r="BY297" i="6"/>
  <c r="BY305" i="6"/>
  <c r="BY309" i="6"/>
  <c r="BY313" i="6"/>
  <c r="BY317" i="6"/>
  <c r="BY321" i="6"/>
  <c r="BY325" i="6"/>
  <c r="BY329" i="6"/>
  <c r="BY333" i="6"/>
  <c r="BY337" i="6"/>
  <c r="BY341" i="6"/>
  <c r="BY345" i="6"/>
  <c r="BY349" i="6"/>
  <c r="BY353" i="6"/>
  <c r="BY357" i="6"/>
  <c r="BY2" i="6"/>
  <c r="BY4" i="6"/>
  <c r="BY8" i="6"/>
  <c r="BY12" i="6"/>
  <c r="BY16" i="6"/>
  <c r="BY20" i="6"/>
  <c r="BY24" i="6"/>
  <c r="BY28" i="6"/>
  <c r="BY32" i="6"/>
  <c r="BY36" i="6"/>
  <c r="BY40" i="6"/>
  <c r="BY44" i="6"/>
  <c r="BY48" i="6"/>
  <c r="BY52" i="6"/>
  <c r="BY56" i="6"/>
  <c r="BY60" i="6"/>
  <c r="BY64" i="6"/>
  <c r="BY68" i="6"/>
  <c r="BY72" i="6"/>
  <c r="BY76" i="6"/>
  <c r="BY80" i="6"/>
  <c r="BY84" i="6"/>
  <c r="BY88" i="6"/>
  <c r="BY92" i="6"/>
  <c r="BY96" i="6"/>
  <c r="BY100" i="6"/>
  <c r="BY104" i="6"/>
  <c r="BY108" i="6"/>
  <c r="BY112" i="6"/>
  <c r="BY116" i="6"/>
  <c r="BY120" i="6"/>
  <c r="BY124" i="6"/>
  <c r="BY128" i="6"/>
  <c r="BY132" i="6"/>
  <c r="BY136" i="6"/>
  <c r="BY140" i="6"/>
  <c r="BY144" i="6"/>
  <c r="BY148" i="6"/>
  <c r="BY152" i="6"/>
  <c r="BY156" i="6"/>
  <c r="BY160" i="6"/>
  <c r="BY164" i="6"/>
  <c r="BY168" i="6"/>
  <c r="BY172" i="6"/>
  <c r="BY176" i="6"/>
  <c r="BY180" i="6"/>
  <c r="BY184" i="6"/>
  <c r="BY188" i="6"/>
  <c r="BY192" i="6"/>
  <c r="BY196" i="6"/>
  <c r="BY200" i="6"/>
  <c r="BY204" i="6"/>
  <c r="BY208" i="6"/>
  <c r="BY212" i="6"/>
  <c r="BY216" i="6"/>
  <c r="BY220" i="6"/>
  <c r="BY224" i="6"/>
  <c r="BY228" i="6"/>
  <c r="BY232" i="6"/>
  <c r="BY236" i="6"/>
  <c r="BY240" i="6"/>
  <c r="BY244" i="6"/>
  <c r="BY248" i="6"/>
  <c r="BY252" i="6"/>
  <c r="BY256" i="6"/>
  <c r="BY260" i="6"/>
  <c r="BY264" i="6"/>
  <c r="BY268" i="6"/>
  <c r="BY272" i="6"/>
  <c r="BY276" i="6"/>
  <c r="BY280" i="6"/>
  <c r="BY284" i="6"/>
  <c r="BY288" i="6"/>
  <c r="BY292" i="6"/>
  <c r="BY296" i="6"/>
  <c r="BY300" i="6"/>
  <c r="BY304" i="6"/>
  <c r="BY308" i="6"/>
  <c r="BY312" i="6"/>
  <c r="BY316" i="6"/>
  <c r="BY320" i="6"/>
  <c r="BY324" i="6"/>
  <c r="BY328" i="6"/>
  <c r="BY332" i="6"/>
  <c r="BY336" i="6"/>
  <c r="BY340" i="6"/>
  <c r="BY344" i="6"/>
  <c r="BY348" i="6"/>
  <c r="BY352" i="6"/>
  <c r="BY356" i="6"/>
  <c r="AD359" i="6"/>
  <c r="AM389" i="6"/>
  <c r="U391" i="6"/>
  <c r="BY391" i="6" s="1"/>
  <c r="AM393" i="6"/>
  <c r="U395" i="6"/>
  <c r="BY395" i="6"/>
  <c r="AM397" i="6"/>
  <c r="U399" i="6"/>
  <c r="BY399" i="6" s="1"/>
  <c r="AM401" i="6"/>
  <c r="BY401" i="6" s="1"/>
  <c r="U403" i="6"/>
  <c r="BY403" i="6"/>
  <c r="AM405" i="6"/>
  <c r="U407" i="6"/>
  <c r="BY407" i="6" s="1"/>
  <c r="AM409" i="6"/>
  <c r="U411" i="6"/>
  <c r="BY411" i="6"/>
  <c r="AM413" i="6"/>
  <c r="U415" i="6"/>
  <c r="BY415" i="6" s="1"/>
  <c r="AM417" i="6"/>
  <c r="BY417" i="6" s="1"/>
  <c r="U419" i="6"/>
  <c r="BY419" i="6"/>
  <c r="AM421" i="6"/>
  <c r="U423" i="6"/>
  <c r="BY423" i="6" s="1"/>
  <c r="AM425" i="6"/>
  <c r="U427" i="6"/>
  <c r="BY427" i="6"/>
  <c r="AM429" i="6"/>
  <c r="U431" i="6"/>
  <c r="BY431" i="6" s="1"/>
  <c r="AM433" i="6"/>
  <c r="BY433" i="6" s="1"/>
  <c r="U435" i="6"/>
  <c r="BY435" i="6"/>
  <c r="AM437" i="6"/>
  <c r="U439" i="6"/>
  <c r="BY439" i="6" s="1"/>
  <c r="AM441" i="6"/>
  <c r="U443" i="6"/>
  <c r="BY443" i="6"/>
  <c r="AM445" i="6"/>
  <c r="U447" i="6"/>
  <c r="BY447" i="6" s="1"/>
  <c r="AM449" i="6"/>
  <c r="BY449" i="6" s="1"/>
  <c r="U451" i="6"/>
  <c r="BY451" i="6"/>
  <c r="AM453" i="6"/>
  <c r="U455" i="6"/>
  <c r="BY455" i="6" s="1"/>
  <c r="AM457" i="6"/>
  <c r="U459" i="6"/>
  <c r="BY459" i="6"/>
  <c r="AM461" i="6"/>
  <c r="U463" i="6"/>
  <c r="BY463" i="6" s="1"/>
  <c r="AM465" i="6"/>
  <c r="BY465" i="6" s="1"/>
  <c r="U467" i="6"/>
  <c r="BY467" i="6"/>
  <c r="AM469" i="6"/>
  <c r="U471" i="6"/>
  <c r="BY471" i="6" s="1"/>
  <c r="AM473" i="6"/>
  <c r="U475" i="6"/>
  <c r="BY475" i="6"/>
  <c r="U479" i="6"/>
  <c r="BY479" i="6"/>
  <c r="U483" i="6"/>
  <c r="BY483" i="6"/>
  <c r="U487" i="6"/>
  <c r="BY487" i="6"/>
  <c r="U491" i="6"/>
  <c r="BY491" i="6"/>
  <c r="U495" i="6"/>
  <c r="BY495" i="6"/>
  <c r="U499" i="6"/>
  <c r="BY499" i="6"/>
  <c r="U503" i="6"/>
  <c r="BY503" i="6"/>
  <c r="U507" i="6"/>
  <c r="BY507" i="6"/>
  <c r="U511" i="6"/>
  <c r="BY511" i="6"/>
  <c r="U515" i="6"/>
  <c r="BY515" i="6"/>
  <c r="U519" i="6"/>
  <c r="BY519" i="6"/>
  <c r="U523" i="6"/>
  <c r="BY523" i="6"/>
  <c r="U527" i="6"/>
  <c r="BY527" i="6"/>
  <c r="U531" i="6"/>
  <c r="BY531" i="6"/>
  <c r="U535" i="6"/>
  <c r="BY535" i="6"/>
  <c r="U539" i="6"/>
  <c r="BY539" i="6"/>
  <c r="U543" i="6"/>
  <c r="BD544" i="6"/>
  <c r="BD552" i="6"/>
  <c r="BD560" i="6"/>
  <c r="BD568" i="6"/>
  <c r="BD576" i="6"/>
  <c r="BD584" i="6"/>
  <c r="BD592" i="6"/>
  <c r="BD600" i="6"/>
  <c r="BD608" i="6"/>
  <c r="BD616" i="6"/>
  <c r="BD624" i="6"/>
  <c r="BD632" i="6"/>
  <c r="BD640" i="6"/>
  <c r="BD648" i="6"/>
  <c r="BD358" i="6"/>
  <c r="BY358" i="6" s="1"/>
  <c r="BD360" i="6"/>
  <c r="BY360" i="6" s="1"/>
  <c r="BD361" i="6"/>
  <c r="BD362" i="6"/>
  <c r="BD363" i="6"/>
  <c r="BD364" i="6"/>
  <c r="BD365" i="6"/>
  <c r="BD366" i="6"/>
  <c r="BD367" i="6"/>
  <c r="BD368" i="6"/>
  <c r="BD369" i="6"/>
  <c r="BD370" i="6"/>
  <c r="BD371" i="6"/>
  <c r="BD372" i="6"/>
  <c r="BD373" i="6"/>
  <c r="BD374" i="6"/>
  <c r="BD375" i="6"/>
  <c r="BD376" i="6"/>
  <c r="BD377" i="6"/>
  <c r="BD378" i="6"/>
  <c r="BD379" i="6"/>
  <c r="BD380" i="6"/>
  <c r="BD381" i="6"/>
  <c r="BD382" i="6"/>
  <c r="BD383" i="6"/>
  <c r="BD384" i="6"/>
  <c r="BD385" i="6"/>
  <c r="BD386" i="6"/>
  <c r="BD387" i="6"/>
  <c r="BD388" i="6"/>
  <c r="BY404" i="6"/>
  <c r="BY420" i="6"/>
  <c r="BY436" i="6"/>
  <c r="BY452" i="6"/>
  <c r="BY468" i="6"/>
  <c r="BY484" i="6"/>
  <c r="BY500" i="6"/>
  <c r="BY516" i="6"/>
  <c r="BY532" i="6"/>
  <c r="BY559" i="6"/>
  <c r="BY591" i="6"/>
  <c r="BY623" i="6"/>
  <c r="BY361" i="6"/>
  <c r="BY363" i="6"/>
  <c r="BY365" i="6"/>
  <c r="BY367" i="6"/>
  <c r="BY369" i="6"/>
  <c r="BY371" i="6"/>
  <c r="BY373" i="6"/>
  <c r="BY375" i="6"/>
  <c r="BY377" i="6"/>
  <c r="BY379" i="6"/>
  <c r="BY381" i="6"/>
  <c r="BY383" i="6"/>
  <c r="BY385" i="6"/>
  <c r="BY387" i="6"/>
  <c r="BY393" i="6"/>
  <c r="BY397" i="6"/>
  <c r="BY405" i="6"/>
  <c r="BY409" i="6"/>
  <c r="BY413" i="6"/>
  <c r="BY421" i="6"/>
  <c r="BY425" i="6"/>
  <c r="BY429" i="6"/>
  <c r="BY437" i="6"/>
  <c r="BY441" i="6"/>
  <c r="BY445" i="6"/>
  <c r="BY453" i="6"/>
  <c r="BY457" i="6"/>
  <c r="BY461" i="6"/>
  <c r="BY469" i="6"/>
  <c r="BY473" i="6"/>
  <c r="BY477" i="6"/>
  <c r="BY481" i="6"/>
  <c r="BY485" i="6"/>
  <c r="BY489" i="6"/>
  <c r="BY493" i="6"/>
  <c r="BY497" i="6"/>
  <c r="BY501" i="6"/>
  <c r="BY505" i="6"/>
  <c r="BY509" i="6"/>
  <c r="BY513" i="6"/>
  <c r="BY517" i="6"/>
  <c r="BY521" i="6"/>
  <c r="BY525" i="6"/>
  <c r="BY529" i="6"/>
  <c r="BY533" i="6"/>
  <c r="BY537" i="6"/>
  <c r="BY541" i="6"/>
  <c r="BY565" i="6"/>
  <c r="BY597" i="6"/>
  <c r="BY629" i="6"/>
  <c r="BD359" i="6"/>
  <c r="BY359" i="6" s="1"/>
  <c r="AD361" i="6"/>
  <c r="AD362" i="6"/>
  <c r="BY362" i="6" s="1"/>
  <c r="AD363" i="6"/>
  <c r="AD364" i="6"/>
  <c r="BY364" i="6" s="1"/>
  <c r="AD365" i="6"/>
  <c r="AD366" i="6"/>
  <c r="BY366" i="6" s="1"/>
  <c r="AD367" i="6"/>
  <c r="AD368" i="6"/>
  <c r="BY368" i="6" s="1"/>
  <c r="AD369" i="6"/>
  <c r="AD370" i="6"/>
  <c r="BY370" i="6" s="1"/>
  <c r="AD371" i="6"/>
  <c r="AD372" i="6"/>
  <c r="BY372" i="6" s="1"/>
  <c r="AD373" i="6"/>
  <c r="AD374" i="6"/>
  <c r="BY374" i="6" s="1"/>
  <c r="AD375" i="6"/>
  <c r="AD376" i="6"/>
  <c r="BY376" i="6" s="1"/>
  <c r="AD377" i="6"/>
  <c r="AD378" i="6"/>
  <c r="BY378" i="6" s="1"/>
  <c r="AD379" i="6"/>
  <c r="AD380" i="6"/>
  <c r="BY380" i="6" s="1"/>
  <c r="AD381" i="6"/>
  <c r="AD382" i="6"/>
  <c r="BY382" i="6" s="1"/>
  <c r="AD383" i="6"/>
  <c r="AD384" i="6"/>
  <c r="BY384" i="6" s="1"/>
  <c r="AD385" i="6"/>
  <c r="AD386" i="6"/>
  <c r="BY386" i="6" s="1"/>
  <c r="AD387" i="6"/>
  <c r="AD388" i="6"/>
  <c r="BY388" i="6" s="1"/>
  <c r="AD389" i="6"/>
  <c r="BY389" i="6"/>
  <c r="U390" i="6"/>
  <c r="BY390" i="6"/>
  <c r="AM392" i="6"/>
  <c r="BY392" i="6" s="1"/>
  <c r="U394" i="6"/>
  <c r="BY394" i="6" s="1"/>
  <c r="AM396" i="6"/>
  <c r="BY396" i="6" s="1"/>
  <c r="U398" i="6"/>
  <c r="BY398" i="6"/>
  <c r="AM400" i="6"/>
  <c r="BY400" i="6" s="1"/>
  <c r="U402" i="6"/>
  <c r="BY402" i="6" s="1"/>
  <c r="AM404" i="6"/>
  <c r="U406" i="6"/>
  <c r="BY406" i="6"/>
  <c r="AM408" i="6"/>
  <c r="BY408" i="6" s="1"/>
  <c r="U410" i="6"/>
  <c r="BY410" i="6" s="1"/>
  <c r="AM412" i="6"/>
  <c r="BY412" i="6" s="1"/>
  <c r="U414" i="6"/>
  <c r="BY414" i="6"/>
  <c r="AM416" i="6"/>
  <c r="BY416" i="6" s="1"/>
  <c r="U418" i="6"/>
  <c r="BY418" i="6" s="1"/>
  <c r="AM420" i="6"/>
  <c r="U422" i="6"/>
  <c r="BY422" i="6"/>
  <c r="AM424" i="6"/>
  <c r="BY424" i="6" s="1"/>
  <c r="U426" i="6"/>
  <c r="BY426" i="6" s="1"/>
  <c r="AM428" i="6"/>
  <c r="BY428" i="6" s="1"/>
  <c r="U430" i="6"/>
  <c r="BY430" i="6"/>
  <c r="AM432" i="6"/>
  <c r="BY432" i="6" s="1"/>
  <c r="U434" i="6"/>
  <c r="BY434" i="6" s="1"/>
  <c r="AM436" i="6"/>
  <c r="U438" i="6"/>
  <c r="BY438" i="6"/>
  <c r="AM440" i="6"/>
  <c r="BY440" i="6" s="1"/>
  <c r="U442" i="6"/>
  <c r="BY442" i="6" s="1"/>
  <c r="AM444" i="6"/>
  <c r="BY444" i="6" s="1"/>
  <c r="U446" i="6"/>
  <c r="BY446" i="6"/>
  <c r="AM448" i="6"/>
  <c r="BY448" i="6" s="1"/>
  <c r="U450" i="6"/>
  <c r="BY450" i="6" s="1"/>
  <c r="AM452" i="6"/>
  <c r="U454" i="6"/>
  <c r="BY454" i="6"/>
  <c r="AM456" i="6"/>
  <c r="BY456" i="6" s="1"/>
  <c r="U458" i="6"/>
  <c r="BY458" i="6" s="1"/>
  <c r="AM460" i="6"/>
  <c r="BY460" i="6" s="1"/>
  <c r="U462" i="6"/>
  <c r="BY462" i="6"/>
  <c r="AM464" i="6"/>
  <c r="BY464" i="6" s="1"/>
  <c r="U466" i="6"/>
  <c r="BY466" i="6" s="1"/>
  <c r="AM468" i="6"/>
  <c r="U470" i="6"/>
  <c r="BY470" i="6"/>
  <c r="AM472" i="6"/>
  <c r="BY472" i="6" s="1"/>
  <c r="U474" i="6"/>
  <c r="BY474" i="6" s="1"/>
  <c r="AM476" i="6"/>
  <c r="BY476" i="6" s="1"/>
  <c r="U478" i="6"/>
  <c r="BY478" i="6"/>
  <c r="AM480" i="6"/>
  <c r="BY480" i="6" s="1"/>
  <c r="U482" i="6"/>
  <c r="BY482" i="6" s="1"/>
  <c r="AM484" i="6"/>
  <c r="U486" i="6"/>
  <c r="BY486" i="6"/>
  <c r="AM488" i="6"/>
  <c r="BY488" i="6" s="1"/>
  <c r="U490" i="6"/>
  <c r="BY490" i="6" s="1"/>
  <c r="AM492" i="6"/>
  <c r="BY492" i="6" s="1"/>
  <c r="U494" i="6"/>
  <c r="BY494" i="6"/>
  <c r="AM496" i="6"/>
  <c r="BY496" i="6" s="1"/>
  <c r="U498" i="6"/>
  <c r="BY498" i="6" s="1"/>
  <c r="AM500" i="6"/>
  <c r="U502" i="6"/>
  <c r="BY502" i="6"/>
  <c r="AM504" i="6"/>
  <c r="BY504" i="6" s="1"/>
  <c r="U506" i="6"/>
  <c r="BY506" i="6" s="1"/>
  <c r="AM508" i="6"/>
  <c r="BY508" i="6" s="1"/>
  <c r="U510" i="6"/>
  <c r="BY510" i="6"/>
  <c r="AM512" i="6"/>
  <c r="BY512" i="6" s="1"/>
  <c r="U514" i="6"/>
  <c r="BY514" i="6" s="1"/>
  <c r="AM516" i="6"/>
  <c r="U518" i="6"/>
  <c r="BY518" i="6"/>
  <c r="AM520" i="6"/>
  <c r="BY520" i="6" s="1"/>
  <c r="U522" i="6"/>
  <c r="BY522" i="6" s="1"/>
  <c r="AM524" i="6"/>
  <c r="BY524" i="6" s="1"/>
  <c r="U526" i="6"/>
  <c r="BY526" i="6"/>
  <c r="AM528" i="6"/>
  <c r="BY528" i="6" s="1"/>
  <c r="U530" i="6"/>
  <c r="BY530" i="6" s="1"/>
  <c r="AM532" i="6"/>
  <c r="U534" i="6"/>
  <c r="BY534" i="6"/>
  <c r="AM536" i="6"/>
  <c r="BY536" i="6" s="1"/>
  <c r="U538" i="6"/>
  <c r="BY538" i="6" s="1"/>
  <c r="AM540" i="6"/>
  <c r="BY540" i="6" s="1"/>
  <c r="U542" i="6"/>
  <c r="BY542" i="6"/>
  <c r="BD546" i="6"/>
  <c r="BY547" i="6"/>
  <c r="BD554" i="6"/>
  <c r="BY555" i="6"/>
  <c r="BD562" i="6"/>
  <c r="BY563" i="6"/>
  <c r="BD570" i="6"/>
  <c r="BY571" i="6"/>
  <c r="BD578" i="6"/>
  <c r="BY579" i="6"/>
  <c r="BD586" i="6"/>
  <c r="BY587" i="6"/>
  <c r="BD594" i="6"/>
  <c r="BY595" i="6"/>
  <c r="BD602" i="6"/>
  <c r="BY603" i="6"/>
  <c r="BD610" i="6"/>
  <c r="BY611" i="6"/>
  <c r="BD618" i="6"/>
  <c r="BY619" i="6"/>
  <c r="BD626" i="6"/>
  <c r="BY627" i="6"/>
  <c r="BD634" i="6"/>
  <c r="BY635" i="6"/>
  <c r="BD642" i="6"/>
  <c r="BY643" i="6"/>
  <c r="BD650" i="6"/>
  <c r="BY651" i="6"/>
  <c r="BY543" i="6"/>
  <c r="BY706" i="6"/>
  <c r="BY714" i="6"/>
  <c r="BY722" i="6"/>
  <c r="BY730" i="6"/>
  <c r="BY738" i="6"/>
  <c r="BY746" i="6"/>
  <c r="BY754" i="6"/>
  <c r="BY762" i="6"/>
  <c r="BY770" i="6"/>
  <c r="BY778" i="6"/>
  <c r="BY786" i="6"/>
  <c r="BY794" i="6"/>
  <c r="BY802" i="6"/>
  <c r="BY810" i="6"/>
  <c r="BY818" i="6"/>
  <c r="BY826" i="6"/>
  <c r="BY834" i="6"/>
  <c r="BY842" i="6"/>
  <c r="BY850" i="6"/>
  <c r="BY858" i="6"/>
  <c r="AM860" i="6"/>
  <c r="BY863" i="6"/>
  <c r="BY867" i="6"/>
  <c r="BY871" i="6"/>
  <c r="BY875" i="6"/>
  <c r="BY879" i="6"/>
  <c r="BY883" i="6"/>
  <c r="BY887" i="6"/>
  <c r="BY891" i="6"/>
  <c r="BY895" i="6"/>
  <c r="BY899" i="6"/>
  <c r="BY903" i="6"/>
  <c r="BY907" i="6"/>
  <c r="BY911" i="6"/>
  <c r="BY915" i="6"/>
  <c r="BY919" i="6"/>
  <c r="BY923" i="6"/>
  <c r="BY927" i="6"/>
  <c r="BY931" i="6"/>
  <c r="BY935" i="6"/>
  <c r="BY939" i="6"/>
  <c r="BY943" i="6"/>
  <c r="BY947" i="6"/>
  <c r="BY951" i="6"/>
  <c r="BY955" i="6"/>
  <c r="BY959" i="6"/>
  <c r="BY963" i="6"/>
  <c r="BY967" i="6"/>
  <c r="BY971" i="6"/>
  <c r="BY975" i="6"/>
  <c r="BY979" i="6"/>
  <c r="BY655" i="6"/>
  <c r="BY659" i="6"/>
  <c r="BY663" i="6"/>
  <c r="BY667" i="6"/>
  <c r="BY671" i="6"/>
  <c r="BY675" i="6"/>
  <c r="BY679" i="6"/>
  <c r="BY683" i="6"/>
  <c r="BY687" i="6"/>
  <c r="BY691" i="6"/>
  <c r="BY695" i="6"/>
  <c r="BY699" i="6"/>
  <c r="BY703" i="6"/>
  <c r="BY707" i="6"/>
  <c r="BY711" i="6"/>
  <c r="BY715" i="6"/>
  <c r="BY719" i="6"/>
  <c r="BY723" i="6"/>
  <c r="BY727" i="6"/>
  <c r="BY731" i="6"/>
  <c r="BY735" i="6"/>
  <c r="BY739" i="6"/>
  <c r="BY743" i="6"/>
  <c r="BY747" i="6"/>
  <c r="BY751" i="6"/>
  <c r="BY755" i="6"/>
  <c r="BY759" i="6"/>
  <c r="BY763" i="6"/>
  <c r="BY771" i="6"/>
  <c r="BY787" i="6"/>
  <c r="BY803" i="6"/>
  <c r="BY819" i="6"/>
  <c r="BY835" i="6"/>
  <c r="BY851" i="6"/>
  <c r="BY862" i="6"/>
  <c r="BY866" i="6"/>
  <c r="BY870" i="6"/>
  <c r="BY874" i="6"/>
  <c r="BY878" i="6"/>
  <c r="BY882" i="6"/>
  <c r="BY886" i="6"/>
  <c r="BY890" i="6"/>
  <c r="BY894" i="6"/>
  <c r="BY898" i="6"/>
  <c r="BY902" i="6"/>
  <c r="BY906" i="6"/>
  <c r="BY910" i="6"/>
  <c r="BY914" i="6"/>
  <c r="BY918" i="6"/>
  <c r="BY922" i="6"/>
  <c r="BY926" i="6"/>
  <c r="BY930" i="6"/>
  <c r="BY934" i="6"/>
  <c r="BY938" i="6"/>
  <c r="BY942" i="6"/>
  <c r="BY946" i="6"/>
  <c r="BY950" i="6"/>
  <c r="BY954" i="6"/>
  <c r="BY958" i="6"/>
  <c r="BY962" i="6"/>
  <c r="BY966" i="6"/>
  <c r="BY970" i="6"/>
  <c r="BY974" i="6"/>
  <c r="BY978" i="6"/>
  <c r="BY990" i="6"/>
  <c r="U704" i="6"/>
  <c r="BY704" i="6"/>
  <c r="AM706" i="6"/>
  <c r="U708" i="6"/>
  <c r="BY708" i="6" s="1"/>
  <c r="AM710" i="6"/>
  <c r="BY710" i="6" s="1"/>
  <c r="U712" i="6"/>
  <c r="BY712" i="6"/>
  <c r="AM714" i="6"/>
  <c r="U716" i="6"/>
  <c r="BY716" i="6" s="1"/>
  <c r="AM718" i="6"/>
  <c r="BY718" i="6" s="1"/>
  <c r="U720" i="6"/>
  <c r="BY720" i="6"/>
  <c r="AM722" i="6"/>
  <c r="U724" i="6"/>
  <c r="BY724" i="6" s="1"/>
  <c r="AM726" i="6"/>
  <c r="BY726" i="6" s="1"/>
  <c r="U728" i="6"/>
  <c r="BY728" i="6"/>
  <c r="AM730" i="6"/>
  <c r="U732" i="6"/>
  <c r="BY732" i="6" s="1"/>
  <c r="AM734" i="6"/>
  <c r="BY734" i="6" s="1"/>
  <c r="U736" i="6"/>
  <c r="BY736" i="6"/>
  <c r="AM738" i="6"/>
  <c r="U740" i="6"/>
  <c r="BY740" i="6" s="1"/>
  <c r="AM742" i="6"/>
  <c r="BY742" i="6" s="1"/>
  <c r="U744" i="6"/>
  <c r="BY744" i="6"/>
  <c r="AM746" i="6"/>
  <c r="U748" i="6"/>
  <c r="BY748" i="6" s="1"/>
  <c r="AM750" i="6"/>
  <c r="BY750" i="6" s="1"/>
  <c r="U752" i="6"/>
  <c r="BY752" i="6"/>
  <c r="AM754" i="6"/>
  <c r="U756" i="6"/>
  <c r="BY756" i="6" s="1"/>
  <c r="AM758" i="6"/>
  <c r="BY758" i="6" s="1"/>
  <c r="U760" i="6"/>
  <c r="BY760" i="6"/>
  <c r="AM762" i="6"/>
  <c r="U764" i="6"/>
  <c r="BY764" i="6" s="1"/>
  <c r="AM766" i="6"/>
  <c r="BY766" i="6" s="1"/>
  <c r="U768" i="6"/>
  <c r="BY768" i="6"/>
  <c r="AM770" i="6"/>
  <c r="U772" i="6"/>
  <c r="BY772" i="6" s="1"/>
  <c r="AM774" i="6"/>
  <c r="BY774" i="6" s="1"/>
  <c r="U776" i="6"/>
  <c r="BY776" i="6"/>
  <c r="AM778" i="6"/>
  <c r="U780" i="6"/>
  <c r="BY780" i="6" s="1"/>
  <c r="AM782" i="6"/>
  <c r="BY782" i="6" s="1"/>
  <c r="U784" i="6"/>
  <c r="BY784" i="6"/>
  <c r="AM786" i="6"/>
  <c r="U788" i="6"/>
  <c r="BY788" i="6" s="1"/>
  <c r="AM790" i="6"/>
  <c r="BY790" i="6" s="1"/>
  <c r="U792" i="6"/>
  <c r="BY792" i="6"/>
  <c r="AM794" i="6"/>
  <c r="U796" i="6"/>
  <c r="BY796" i="6" s="1"/>
  <c r="AM798" i="6"/>
  <c r="BY798" i="6" s="1"/>
  <c r="U800" i="6"/>
  <c r="BY800" i="6"/>
  <c r="AM802" i="6"/>
  <c r="U804" i="6"/>
  <c r="BY804" i="6" s="1"/>
  <c r="AM806" i="6"/>
  <c r="BY806" i="6" s="1"/>
  <c r="U808" i="6"/>
  <c r="BY808" i="6"/>
  <c r="AM810" i="6"/>
  <c r="U812" i="6"/>
  <c r="BY812" i="6" s="1"/>
  <c r="AM814" i="6"/>
  <c r="BY814" i="6" s="1"/>
  <c r="U816" i="6"/>
  <c r="BY816" i="6"/>
  <c r="AM818" i="6"/>
  <c r="U820" i="6"/>
  <c r="BY820" i="6" s="1"/>
  <c r="AM822" i="6"/>
  <c r="BY822" i="6" s="1"/>
  <c r="U824" i="6"/>
  <c r="BY824" i="6"/>
  <c r="AM826" i="6"/>
  <c r="U828" i="6"/>
  <c r="BY828" i="6" s="1"/>
  <c r="AM830" i="6"/>
  <c r="BY830" i="6" s="1"/>
  <c r="U832" i="6"/>
  <c r="BY832" i="6"/>
  <c r="AM834" i="6"/>
  <c r="U836" i="6"/>
  <c r="BY836" i="6" s="1"/>
  <c r="AM838" i="6"/>
  <c r="BY838" i="6" s="1"/>
  <c r="U840" i="6"/>
  <c r="BY840" i="6"/>
  <c r="AM842" i="6"/>
  <c r="U844" i="6"/>
  <c r="BY844" i="6" s="1"/>
  <c r="AM846" i="6"/>
  <c r="BY846" i="6" s="1"/>
  <c r="U848" i="6"/>
  <c r="BY848" i="6"/>
  <c r="AM850" i="6"/>
  <c r="U852" i="6"/>
  <c r="BY852" i="6" s="1"/>
  <c r="AM854" i="6"/>
  <c r="BY854" i="6" s="1"/>
  <c r="U856" i="6"/>
  <c r="BY856" i="6"/>
  <c r="AM858" i="6"/>
  <c r="BY860" i="6"/>
  <c r="BY861" i="6"/>
  <c r="BY865" i="6"/>
  <c r="BY869" i="6"/>
  <c r="BY873" i="6"/>
  <c r="BY877" i="6"/>
  <c r="BY881" i="6"/>
  <c r="BY885" i="6"/>
  <c r="BY889" i="6"/>
  <c r="BY893" i="6"/>
  <c r="BY897" i="6"/>
  <c r="BY901" i="6"/>
  <c r="BY905" i="6"/>
  <c r="BY909" i="6"/>
  <c r="BY913" i="6"/>
  <c r="BY917" i="6"/>
  <c r="BY921" i="6"/>
  <c r="BY925" i="6"/>
  <c r="BY929" i="6"/>
  <c r="BY933" i="6"/>
  <c r="BY937" i="6"/>
  <c r="BY941" i="6"/>
  <c r="BY945" i="6"/>
  <c r="BY949" i="6"/>
  <c r="BY953" i="6"/>
  <c r="BY957" i="6"/>
  <c r="BY961" i="6"/>
  <c r="BY965" i="6"/>
  <c r="BY969" i="6"/>
  <c r="BY973" i="6"/>
  <c r="BY977" i="6"/>
  <c r="BY544" i="6"/>
  <c r="AM545" i="6"/>
  <c r="BY545" i="6" s="1"/>
  <c r="BY546" i="6"/>
  <c r="AM547" i="6"/>
  <c r="BY548" i="6"/>
  <c r="AM549" i="6"/>
  <c r="BY549" i="6" s="1"/>
  <c r="BY550" i="6"/>
  <c r="AM551" i="6"/>
  <c r="BY551" i="6" s="1"/>
  <c r="BY552" i="6"/>
  <c r="AM553" i="6"/>
  <c r="BY553" i="6" s="1"/>
  <c r="BY554" i="6"/>
  <c r="AM555" i="6"/>
  <c r="BY556" i="6"/>
  <c r="AM557" i="6"/>
  <c r="BY557" i="6" s="1"/>
  <c r="BY558" i="6"/>
  <c r="AM559" i="6"/>
  <c r="BY560" i="6"/>
  <c r="AM561" i="6"/>
  <c r="BY561" i="6" s="1"/>
  <c r="BY562" i="6"/>
  <c r="AM563" i="6"/>
  <c r="BY564" i="6"/>
  <c r="AM565" i="6"/>
  <c r="BY566" i="6"/>
  <c r="AM567" i="6"/>
  <c r="BY567" i="6" s="1"/>
  <c r="BY568" i="6"/>
  <c r="AM569" i="6"/>
  <c r="BY569" i="6" s="1"/>
  <c r="BY570" i="6"/>
  <c r="AM571" i="6"/>
  <c r="BY572" i="6"/>
  <c r="AM573" i="6"/>
  <c r="BY573" i="6" s="1"/>
  <c r="BY574" i="6"/>
  <c r="AM575" i="6"/>
  <c r="BY575" i="6" s="1"/>
  <c r="BY576" i="6"/>
  <c r="AM577" i="6"/>
  <c r="BY577" i="6" s="1"/>
  <c r="BY578" i="6"/>
  <c r="AM579" i="6"/>
  <c r="BY580" i="6"/>
  <c r="AM581" i="6"/>
  <c r="BY581" i="6" s="1"/>
  <c r="BY582" i="6"/>
  <c r="AM583" i="6"/>
  <c r="BY583" i="6" s="1"/>
  <c r="BY584" i="6"/>
  <c r="AM585" i="6"/>
  <c r="BY585" i="6" s="1"/>
  <c r="BY586" i="6"/>
  <c r="AM587" i="6"/>
  <c r="BY588" i="6"/>
  <c r="AM589" i="6"/>
  <c r="BY589" i="6" s="1"/>
  <c r="BY590" i="6"/>
  <c r="AM591" i="6"/>
  <c r="BY592" i="6"/>
  <c r="AM593" i="6"/>
  <c r="BY593" i="6" s="1"/>
  <c r="BY594" i="6"/>
  <c r="AM595" i="6"/>
  <c r="BY596" i="6"/>
  <c r="AM597" i="6"/>
  <c r="BY598" i="6"/>
  <c r="AM599" i="6"/>
  <c r="BY599" i="6" s="1"/>
  <c r="BY600" i="6"/>
  <c r="AM601" i="6"/>
  <c r="BY601" i="6" s="1"/>
  <c r="BY602" i="6"/>
  <c r="AM603" i="6"/>
  <c r="BY604" i="6"/>
  <c r="AM605" i="6"/>
  <c r="BY605" i="6" s="1"/>
  <c r="BY606" i="6"/>
  <c r="AM607" i="6"/>
  <c r="BY607" i="6" s="1"/>
  <c r="BY608" i="6"/>
  <c r="AM609" i="6"/>
  <c r="BY609" i="6" s="1"/>
  <c r="BY610" i="6"/>
  <c r="AM611" i="6"/>
  <c r="BY612" i="6"/>
  <c r="AM613" i="6"/>
  <c r="BY613" i="6" s="1"/>
  <c r="BY614" i="6"/>
  <c r="AM615" i="6"/>
  <c r="BY615" i="6" s="1"/>
  <c r="BY616" i="6"/>
  <c r="AM617" i="6"/>
  <c r="BY617" i="6" s="1"/>
  <c r="BY618" i="6"/>
  <c r="AM619" i="6"/>
  <c r="BY620" i="6"/>
  <c r="AM621" i="6"/>
  <c r="BY621" i="6" s="1"/>
  <c r="BY622" i="6"/>
  <c r="AM623" i="6"/>
  <c r="BY624" i="6"/>
  <c r="AM625" i="6"/>
  <c r="BY625" i="6" s="1"/>
  <c r="BY626" i="6"/>
  <c r="AM627" i="6"/>
  <c r="BY628" i="6"/>
  <c r="AM629" i="6"/>
  <c r="BY630" i="6"/>
  <c r="AM631" i="6"/>
  <c r="BY631" i="6" s="1"/>
  <c r="BY632" i="6"/>
  <c r="AM633" i="6"/>
  <c r="BY633" i="6" s="1"/>
  <c r="BY634" i="6"/>
  <c r="AM635" i="6"/>
  <c r="BY636" i="6"/>
  <c r="AM637" i="6"/>
  <c r="BY637" i="6" s="1"/>
  <c r="BY638" i="6"/>
  <c r="AM639" i="6"/>
  <c r="BY639" i="6" s="1"/>
  <c r="BY640" i="6"/>
  <c r="AM641" i="6"/>
  <c r="BY641" i="6" s="1"/>
  <c r="BY642" i="6"/>
  <c r="AM643" i="6"/>
  <c r="BY644" i="6"/>
  <c r="AM645" i="6"/>
  <c r="BY645" i="6" s="1"/>
  <c r="BY646" i="6"/>
  <c r="AM647" i="6"/>
  <c r="BY647" i="6" s="1"/>
  <c r="BY648" i="6"/>
  <c r="AM649" i="6"/>
  <c r="BY649" i="6" s="1"/>
  <c r="BY650" i="6"/>
  <c r="AM651" i="6"/>
  <c r="BY652" i="6"/>
  <c r="AM653" i="6"/>
  <c r="BY653" i="6" s="1"/>
  <c r="BY654" i="6"/>
  <c r="AM655" i="6"/>
  <c r="BY656" i="6"/>
  <c r="AM657" i="6"/>
  <c r="BY657" i="6" s="1"/>
  <c r="BY658" i="6"/>
  <c r="AM659" i="6"/>
  <c r="BY660" i="6"/>
  <c r="AM661" i="6"/>
  <c r="BY661" i="6" s="1"/>
  <c r="BY662" i="6"/>
  <c r="AM663" i="6"/>
  <c r="BY664" i="6"/>
  <c r="AM665" i="6"/>
  <c r="BY665" i="6" s="1"/>
  <c r="BY666" i="6"/>
  <c r="AM667" i="6"/>
  <c r="BY668" i="6"/>
  <c r="AM669" i="6"/>
  <c r="BY669" i="6" s="1"/>
  <c r="BY670" i="6"/>
  <c r="AM671" i="6"/>
  <c r="BY672" i="6"/>
  <c r="AM673" i="6"/>
  <c r="BY673" i="6" s="1"/>
  <c r="BY674" i="6"/>
  <c r="AM675" i="6"/>
  <c r="BY676" i="6"/>
  <c r="AM677" i="6"/>
  <c r="BY677" i="6" s="1"/>
  <c r="BY678" i="6"/>
  <c r="AM679" i="6"/>
  <c r="BY680" i="6"/>
  <c r="AM681" i="6"/>
  <c r="BY681" i="6" s="1"/>
  <c r="BY682" i="6"/>
  <c r="AM683" i="6"/>
  <c r="BY684" i="6"/>
  <c r="AM685" i="6"/>
  <c r="BY685" i="6" s="1"/>
  <c r="BY686" i="6"/>
  <c r="AM687" i="6"/>
  <c r="BY688" i="6"/>
  <c r="AM689" i="6"/>
  <c r="BY689" i="6" s="1"/>
  <c r="BY690" i="6"/>
  <c r="AM691" i="6"/>
  <c r="BY692" i="6"/>
  <c r="AM693" i="6"/>
  <c r="BY693" i="6" s="1"/>
  <c r="BY694" i="6"/>
  <c r="AM695" i="6"/>
  <c r="BY696" i="6"/>
  <c r="AM697" i="6"/>
  <c r="BY697" i="6" s="1"/>
  <c r="BY698" i="6"/>
  <c r="AM699" i="6"/>
  <c r="BY700" i="6"/>
  <c r="AM701" i="6"/>
  <c r="BY701" i="6" s="1"/>
  <c r="BY702" i="6"/>
  <c r="AM703" i="6"/>
  <c r="U705" i="6"/>
  <c r="BY705" i="6" s="1"/>
  <c r="U709" i="6"/>
  <c r="BY709" i="6" s="1"/>
  <c r="U713" i="6"/>
  <c r="BY713" i="6" s="1"/>
  <c r="U717" i="6"/>
  <c r="BY717" i="6" s="1"/>
  <c r="U721" i="6"/>
  <c r="BY721" i="6" s="1"/>
  <c r="U725" i="6"/>
  <c r="BY725" i="6" s="1"/>
  <c r="U729" i="6"/>
  <c r="BY729" i="6" s="1"/>
  <c r="U733" i="6"/>
  <c r="BY733" i="6" s="1"/>
  <c r="U737" i="6"/>
  <c r="BY737" i="6" s="1"/>
  <c r="U741" i="6"/>
  <c r="BY741" i="6" s="1"/>
  <c r="U745" i="6"/>
  <c r="BY745" i="6" s="1"/>
  <c r="U749" i="6"/>
  <c r="BY749" i="6" s="1"/>
  <c r="U753" i="6"/>
  <c r="BY753" i="6" s="1"/>
  <c r="U757" i="6"/>
  <c r="BY757" i="6" s="1"/>
  <c r="U761" i="6"/>
  <c r="BY761" i="6" s="1"/>
  <c r="U765" i="6"/>
  <c r="BY765" i="6" s="1"/>
  <c r="AM767" i="6"/>
  <c r="BY767" i="6" s="1"/>
  <c r="U769" i="6"/>
  <c r="BY769" i="6"/>
  <c r="AM771" i="6"/>
  <c r="U773" i="6"/>
  <c r="BY773" i="6" s="1"/>
  <c r="AM775" i="6"/>
  <c r="BY775" i="6" s="1"/>
  <c r="U777" i="6"/>
  <c r="BY777" i="6"/>
  <c r="AM779" i="6"/>
  <c r="BY779" i="6" s="1"/>
  <c r="U781" i="6"/>
  <c r="BY781" i="6" s="1"/>
  <c r="AM783" i="6"/>
  <c r="BY783" i="6" s="1"/>
  <c r="U785" i="6"/>
  <c r="BY785" i="6"/>
  <c r="AM787" i="6"/>
  <c r="U789" i="6"/>
  <c r="BY789" i="6" s="1"/>
  <c r="AM791" i="6"/>
  <c r="BY791" i="6" s="1"/>
  <c r="U793" i="6"/>
  <c r="BY793" i="6"/>
  <c r="AM795" i="6"/>
  <c r="BY795" i="6" s="1"/>
  <c r="U797" i="6"/>
  <c r="BY797" i="6" s="1"/>
  <c r="AM799" i="6"/>
  <c r="BY799" i="6" s="1"/>
  <c r="U801" i="6"/>
  <c r="BY801" i="6"/>
  <c r="AM803" i="6"/>
  <c r="U805" i="6"/>
  <c r="BY805" i="6" s="1"/>
  <c r="AM807" i="6"/>
  <c r="BY807" i="6" s="1"/>
  <c r="U809" i="6"/>
  <c r="BY809" i="6"/>
  <c r="AM811" i="6"/>
  <c r="BY811" i="6" s="1"/>
  <c r="U813" i="6"/>
  <c r="BY813" i="6" s="1"/>
  <c r="AM815" i="6"/>
  <c r="BY815" i="6" s="1"/>
  <c r="U817" i="6"/>
  <c r="BY817" i="6"/>
  <c r="AM819" i="6"/>
  <c r="U821" i="6"/>
  <c r="BY821" i="6" s="1"/>
  <c r="AM823" i="6"/>
  <c r="BY823" i="6" s="1"/>
  <c r="U825" i="6"/>
  <c r="BY825" i="6"/>
  <c r="AM827" i="6"/>
  <c r="BY827" i="6" s="1"/>
  <c r="U829" i="6"/>
  <c r="BY829" i="6" s="1"/>
  <c r="AM831" i="6"/>
  <c r="BY831" i="6" s="1"/>
  <c r="U833" i="6"/>
  <c r="BY833" i="6"/>
  <c r="AM835" i="6"/>
  <c r="U837" i="6"/>
  <c r="BY837" i="6" s="1"/>
  <c r="AM839" i="6"/>
  <c r="BY839" i="6" s="1"/>
  <c r="U841" i="6"/>
  <c r="BY841" i="6"/>
  <c r="AM843" i="6"/>
  <c r="BY843" i="6" s="1"/>
  <c r="U845" i="6"/>
  <c r="BY845" i="6" s="1"/>
  <c r="AM847" i="6"/>
  <c r="BY847" i="6" s="1"/>
  <c r="U849" i="6"/>
  <c r="BY849" i="6"/>
  <c r="AM851" i="6"/>
  <c r="U853" i="6"/>
  <c r="BY853" i="6" s="1"/>
  <c r="AM855" i="6"/>
  <c r="BY855" i="6" s="1"/>
  <c r="U857" i="6"/>
  <c r="BY857" i="6"/>
  <c r="AM859" i="6"/>
  <c r="BY859" i="6" s="1"/>
  <c r="BY864" i="6"/>
  <c r="BY868" i="6"/>
  <c r="BY872" i="6"/>
  <c r="BY876" i="6"/>
  <c r="BY880" i="6"/>
  <c r="BY884" i="6"/>
  <c r="BY888" i="6"/>
  <c r="BY892" i="6"/>
  <c r="BY896" i="6"/>
  <c r="BY900" i="6"/>
  <c r="BY904" i="6"/>
  <c r="BY908" i="6"/>
  <c r="BY912" i="6"/>
  <c r="BY916" i="6"/>
  <c r="BY920" i="6"/>
  <c r="BY924" i="6"/>
  <c r="BY928" i="6"/>
  <c r="BY932" i="6"/>
  <c r="BY936" i="6"/>
  <c r="BY940" i="6"/>
  <c r="BY944" i="6"/>
  <c r="BY948" i="6"/>
  <c r="BY952" i="6"/>
  <c r="BY956" i="6"/>
  <c r="BY960" i="6"/>
  <c r="BY964" i="6"/>
  <c r="BY968" i="6"/>
  <c r="BY972" i="6"/>
  <c r="BY976" i="6"/>
  <c r="BY980" i="6"/>
  <c r="BY984" i="6"/>
  <c r="AD982" i="6"/>
  <c r="BY982" i="6" s="1"/>
  <c r="AD984" i="6"/>
  <c r="AD986" i="6"/>
  <c r="BY986" i="6" s="1"/>
  <c r="AD988" i="6"/>
  <c r="BY988" i="6" s="1"/>
  <c r="AD990" i="6"/>
  <c r="BD1216" i="6"/>
  <c r="BY1219" i="6"/>
  <c r="BY1223" i="6"/>
  <c r="BY1227" i="6"/>
  <c r="BY1231" i="6"/>
  <c r="BY1235" i="6"/>
  <c r="BY1239" i="6"/>
  <c r="BY1243" i="6"/>
  <c r="BY1247" i="6"/>
  <c r="BY1251" i="6"/>
  <c r="BY1255" i="6"/>
  <c r="BY1259" i="6"/>
  <c r="BY1263" i="6"/>
  <c r="BY1267" i="6"/>
  <c r="BY1271" i="6"/>
  <c r="BY1275" i="6"/>
  <c r="BY1279" i="6"/>
  <c r="BY1283" i="6"/>
  <c r="BY1287" i="6"/>
  <c r="BY1291" i="6"/>
  <c r="BY1295" i="6"/>
  <c r="BY1299" i="6"/>
  <c r="BD981" i="6"/>
  <c r="BD983" i="6"/>
  <c r="BY983" i="6" s="1"/>
  <c r="BD985" i="6"/>
  <c r="BD987" i="6"/>
  <c r="BD989" i="6"/>
  <c r="BY1222" i="6"/>
  <c r="BY1226" i="6"/>
  <c r="BY1230" i="6"/>
  <c r="BY1234" i="6"/>
  <c r="BY1238" i="6"/>
  <c r="BY1242" i="6"/>
  <c r="BY1246" i="6"/>
  <c r="BY1250" i="6"/>
  <c r="BY1254" i="6"/>
  <c r="BY1258" i="6"/>
  <c r="BY1262" i="6"/>
  <c r="BY1266" i="6"/>
  <c r="BY1270" i="6"/>
  <c r="BY1274" i="6"/>
  <c r="BY1278" i="6"/>
  <c r="BY1282" i="6"/>
  <c r="BY1286" i="6"/>
  <c r="BY1290" i="6"/>
  <c r="BY1294" i="6"/>
  <c r="BY1298" i="6"/>
  <c r="AD981" i="6"/>
  <c r="BY981" i="6" s="1"/>
  <c r="AD983" i="6"/>
  <c r="AD985" i="6"/>
  <c r="BY985" i="6" s="1"/>
  <c r="AD987" i="6"/>
  <c r="BY987" i="6" s="1"/>
  <c r="AD989" i="6"/>
  <c r="BY989" i="6" s="1"/>
  <c r="AD991" i="6"/>
  <c r="AM991" i="6"/>
  <c r="BY991" i="6" s="1"/>
  <c r="AD992" i="6"/>
  <c r="BY992" i="6" s="1"/>
  <c r="AM992" i="6"/>
  <c r="AD993" i="6"/>
  <c r="AM993" i="6"/>
  <c r="BY993" i="6" s="1"/>
  <c r="AD994" i="6"/>
  <c r="BY994" i="6" s="1"/>
  <c r="AM994" i="6"/>
  <c r="AD995" i="6"/>
  <c r="AM995" i="6"/>
  <c r="BY995" i="6" s="1"/>
  <c r="AD996" i="6"/>
  <c r="BY996" i="6" s="1"/>
  <c r="AM996" i="6"/>
  <c r="AD997" i="6"/>
  <c r="AM997" i="6"/>
  <c r="BY997" i="6" s="1"/>
  <c r="AD998" i="6"/>
  <c r="BY998" i="6" s="1"/>
  <c r="AM998" i="6"/>
  <c r="AD999" i="6"/>
  <c r="AM999" i="6"/>
  <c r="BY999" i="6" s="1"/>
  <c r="AD1000" i="6"/>
  <c r="BY1000" i="6" s="1"/>
  <c r="AM1000" i="6"/>
  <c r="AD1001" i="6"/>
  <c r="AM1001" i="6"/>
  <c r="BY1001" i="6" s="1"/>
  <c r="AD1002" i="6"/>
  <c r="BY1002" i="6" s="1"/>
  <c r="AM1002" i="6"/>
  <c r="AD1003" i="6"/>
  <c r="AM1003" i="6"/>
  <c r="BY1003" i="6" s="1"/>
  <c r="AD1004" i="6"/>
  <c r="BY1004" i="6" s="1"/>
  <c r="AM1004" i="6"/>
  <c r="AD1005" i="6"/>
  <c r="AM1005" i="6"/>
  <c r="BY1005" i="6" s="1"/>
  <c r="AD1006" i="6"/>
  <c r="BY1006" i="6" s="1"/>
  <c r="AM1006" i="6"/>
  <c r="AD1007" i="6"/>
  <c r="AM1007" i="6"/>
  <c r="BY1007" i="6" s="1"/>
  <c r="AD1008" i="6"/>
  <c r="BY1008" i="6" s="1"/>
  <c r="AM1008" i="6"/>
  <c r="AD1009" i="6"/>
  <c r="AM1009" i="6"/>
  <c r="BY1009" i="6" s="1"/>
  <c r="AD1010" i="6"/>
  <c r="BY1010" i="6" s="1"/>
  <c r="AM1010" i="6"/>
  <c r="AD1011" i="6"/>
  <c r="AM1011" i="6"/>
  <c r="BY1011" i="6" s="1"/>
  <c r="AD1012" i="6"/>
  <c r="BY1012" i="6" s="1"/>
  <c r="AM1012" i="6"/>
  <c r="AD1013" i="6"/>
  <c r="AM1013" i="6"/>
  <c r="BY1013" i="6" s="1"/>
  <c r="AD1014" i="6"/>
  <c r="BY1014" i="6" s="1"/>
  <c r="AM1014" i="6"/>
  <c r="AD1015" i="6"/>
  <c r="AM1015" i="6"/>
  <c r="BY1015" i="6" s="1"/>
  <c r="AD1016" i="6"/>
  <c r="BY1016" i="6" s="1"/>
  <c r="AM1016" i="6"/>
  <c r="AD1017" i="6"/>
  <c r="AM1017" i="6"/>
  <c r="BY1017" i="6" s="1"/>
  <c r="AD1018" i="6"/>
  <c r="BY1018" i="6" s="1"/>
  <c r="AM1018" i="6"/>
  <c r="AD1019" i="6"/>
  <c r="AM1019" i="6"/>
  <c r="BY1019" i="6" s="1"/>
  <c r="AD1020" i="6"/>
  <c r="BY1020" i="6" s="1"/>
  <c r="AM1020" i="6"/>
  <c r="AD1021" i="6"/>
  <c r="AM1021" i="6"/>
  <c r="BY1021" i="6" s="1"/>
  <c r="AD1022" i="6"/>
  <c r="BY1022" i="6" s="1"/>
  <c r="AM1022" i="6"/>
  <c r="AD1023" i="6"/>
  <c r="AM1023" i="6"/>
  <c r="BY1023" i="6" s="1"/>
  <c r="AD1024" i="6"/>
  <c r="BY1024" i="6" s="1"/>
  <c r="AM1024" i="6"/>
  <c r="AD1025" i="6"/>
  <c r="AM1025" i="6"/>
  <c r="BY1025" i="6" s="1"/>
  <c r="AD1026" i="6"/>
  <c r="BY1026" i="6" s="1"/>
  <c r="AM1026" i="6"/>
  <c r="AD1027" i="6"/>
  <c r="AM1027" i="6"/>
  <c r="BY1027" i="6" s="1"/>
  <c r="AD1028" i="6"/>
  <c r="BY1028" i="6" s="1"/>
  <c r="AM1028" i="6"/>
  <c r="AD1029" i="6"/>
  <c r="AM1029" i="6"/>
  <c r="BY1029" i="6" s="1"/>
  <c r="AD1030" i="6"/>
  <c r="BY1030" i="6" s="1"/>
  <c r="AM1030" i="6"/>
  <c r="AD1031" i="6"/>
  <c r="AM1031" i="6"/>
  <c r="BY1031" i="6" s="1"/>
  <c r="AD1032" i="6"/>
  <c r="BY1032" i="6" s="1"/>
  <c r="AM1032" i="6"/>
  <c r="AD1033" i="6"/>
  <c r="AM1033" i="6"/>
  <c r="BY1033" i="6" s="1"/>
  <c r="AD1034" i="6"/>
  <c r="BY1034" i="6" s="1"/>
  <c r="AM1034" i="6"/>
  <c r="AD1035" i="6"/>
  <c r="AM1035" i="6"/>
  <c r="BY1035" i="6" s="1"/>
  <c r="AD1036" i="6"/>
  <c r="BY1036" i="6" s="1"/>
  <c r="AM1036" i="6"/>
  <c r="AD1037" i="6"/>
  <c r="AM1037" i="6"/>
  <c r="BY1037" i="6" s="1"/>
  <c r="AD1038" i="6"/>
  <c r="BY1038" i="6" s="1"/>
  <c r="AM1038" i="6"/>
  <c r="AD1039" i="6"/>
  <c r="AM1039" i="6"/>
  <c r="BY1039" i="6" s="1"/>
  <c r="AD1040" i="6"/>
  <c r="BY1040" i="6" s="1"/>
  <c r="AM1040" i="6"/>
  <c r="AD1041" i="6"/>
  <c r="AM1041" i="6"/>
  <c r="BY1041" i="6" s="1"/>
  <c r="AD1042" i="6"/>
  <c r="BY1042" i="6" s="1"/>
  <c r="AM1042" i="6"/>
  <c r="AD1043" i="6"/>
  <c r="AM1043" i="6"/>
  <c r="BY1043" i="6" s="1"/>
  <c r="AD1044" i="6"/>
  <c r="BY1044" i="6" s="1"/>
  <c r="AM1044" i="6"/>
  <c r="AD1045" i="6"/>
  <c r="AM1045" i="6"/>
  <c r="BY1045" i="6" s="1"/>
  <c r="AD1046" i="6"/>
  <c r="BY1046" i="6" s="1"/>
  <c r="AM1046" i="6"/>
  <c r="AD1047" i="6"/>
  <c r="AM1047" i="6"/>
  <c r="BY1047" i="6" s="1"/>
  <c r="AD1048" i="6"/>
  <c r="BY1048" i="6" s="1"/>
  <c r="AM1048" i="6"/>
  <c r="AD1049" i="6"/>
  <c r="AM1049" i="6"/>
  <c r="BY1049" i="6" s="1"/>
  <c r="AD1050" i="6"/>
  <c r="BY1050" i="6" s="1"/>
  <c r="AM1050" i="6"/>
  <c r="AD1051" i="6"/>
  <c r="AM1051" i="6"/>
  <c r="BY1051" i="6" s="1"/>
  <c r="AD1052" i="6"/>
  <c r="BY1052" i="6" s="1"/>
  <c r="AM1052" i="6"/>
  <c r="AD1053" i="6"/>
  <c r="AM1053" i="6"/>
  <c r="BY1053" i="6" s="1"/>
  <c r="AD1054" i="6"/>
  <c r="BY1054" i="6" s="1"/>
  <c r="AM1054" i="6"/>
  <c r="AD1055" i="6"/>
  <c r="AM1055" i="6"/>
  <c r="BY1055" i="6" s="1"/>
  <c r="AD1056" i="6"/>
  <c r="BY1056" i="6" s="1"/>
  <c r="AM1056" i="6"/>
  <c r="AD1057" i="6"/>
  <c r="AM1057" i="6"/>
  <c r="BY1057" i="6" s="1"/>
  <c r="AD1058" i="6"/>
  <c r="BY1058" i="6" s="1"/>
  <c r="AM1058" i="6"/>
  <c r="AD1059" i="6"/>
  <c r="AM1059" i="6"/>
  <c r="BY1059" i="6" s="1"/>
  <c r="AD1060" i="6"/>
  <c r="BY1060" i="6" s="1"/>
  <c r="AM1060" i="6"/>
  <c r="AD1061" i="6"/>
  <c r="AM1061" i="6"/>
  <c r="BY1061" i="6" s="1"/>
  <c r="AD1062" i="6"/>
  <c r="BY1062" i="6" s="1"/>
  <c r="AM1062" i="6"/>
  <c r="AD1063" i="6"/>
  <c r="AM1063" i="6"/>
  <c r="BY1063" i="6" s="1"/>
  <c r="AD1064" i="6"/>
  <c r="BY1064" i="6" s="1"/>
  <c r="AM1064" i="6"/>
  <c r="AD1065" i="6"/>
  <c r="AM1065" i="6"/>
  <c r="BY1065" i="6" s="1"/>
  <c r="AD1066" i="6"/>
  <c r="BY1066" i="6" s="1"/>
  <c r="AM1066" i="6"/>
  <c r="AD1067" i="6"/>
  <c r="AM1067" i="6"/>
  <c r="BY1067" i="6" s="1"/>
  <c r="AD1068" i="6"/>
  <c r="BY1068" i="6" s="1"/>
  <c r="AM1068" i="6"/>
  <c r="AD1069" i="6"/>
  <c r="AM1069" i="6"/>
  <c r="BY1069" i="6" s="1"/>
  <c r="AD1070" i="6"/>
  <c r="BY1070" i="6" s="1"/>
  <c r="AM1070" i="6"/>
  <c r="AD1071" i="6"/>
  <c r="AM1071" i="6"/>
  <c r="BY1071" i="6" s="1"/>
  <c r="AD1072" i="6"/>
  <c r="BY1072" i="6" s="1"/>
  <c r="AM1072" i="6"/>
  <c r="AD1073" i="6"/>
  <c r="AM1073" i="6"/>
  <c r="BY1073" i="6" s="1"/>
  <c r="AD1074" i="6"/>
  <c r="BY1074" i="6" s="1"/>
  <c r="AM1074" i="6"/>
  <c r="AD1075" i="6"/>
  <c r="AM1075" i="6"/>
  <c r="BY1075" i="6" s="1"/>
  <c r="AD1076" i="6"/>
  <c r="BY1076" i="6" s="1"/>
  <c r="AM1076" i="6"/>
  <c r="AD1077" i="6"/>
  <c r="AM1077" i="6"/>
  <c r="BY1077" i="6" s="1"/>
  <c r="AD1078" i="6"/>
  <c r="BY1078" i="6" s="1"/>
  <c r="AM1078" i="6"/>
  <c r="AD1079" i="6"/>
  <c r="AM1079" i="6"/>
  <c r="BY1079" i="6" s="1"/>
  <c r="AD1080" i="6"/>
  <c r="BY1080" i="6" s="1"/>
  <c r="AM1080" i="6"/>
  <c r="AD1081" i="6"/>
  <c r="AM1081" i="6"/>
  <c r="BY1081" i="6" s="1"/>
  <c r="AD1082" i="6"/>
  <c r="BY1082" i="6" s="1"/>
  <c r="AM1082" i="6"/>
  <c r="AD1083" i="6"/>
  <c r="AM1083" i="6"/>
  <c r="BY1083" i="6" s="1"/>
  <c r="AD1084" i="6"/>
  <c r="BY1084" i="6" s="1"/>
  <c r="AM1084" i="6"/>
  <c r="AD1085" i="6"/>
  <c r="AM1085" i="6"/>
  <c r="BY1085" i="6" s="1"/>
  <c r="AD1086" i="6"/>
  <c r="BY1086" i="6" s="1"/>
  <c r="AM1086" i="6"/>
  <c r="AD1087" i="6"/>
  <c r="AM1087" i="6"/>
  <c r="BY1087" i="6" s="1"/>
  <c r="AD1088" i="6"/>
  <c r="BY1088" i="6" s="1"/>
  <c r="AM1088" i="6"/>
  <c r="AD1089" i="6"/>
  <c r="AM1089" i="6"/>
  <c r="BY1089" i="6" s="1"/>
  <c r="AD1090" i="6"/>
  <c r="BY1090" i="6" s="1"/>
  <c r="AM1090" i="6"/>
  <c r="AD1091" i="6"/>
  <c r="AM1091" i="6"/>
  <c r="BY1091" i="6" s="1"/>
  <c r="AD1092" i="6"/>
  <c r="BY1092" i="6" s="1"/>
  <c r="AM1092" i="6"/>
  <c r="AD1093" i="6"/>
  <c r="AM1093" i="6"/>
  <c r="BY1093" i="6" s="1"/>
  <c r="AD1094" i="6"/>
  <c r="BY1094" i="6" s="1"/>
  <c r="AM1094" i="6"/>
  <c r="AD1095" i="6"/>
  <c r="AM1095" i="6"/>
  <c r="BY1095" i="6" s="1"/>
  <c r="AD1096" i="6"/>
  <c r="BY1096" i="6" s="1"/>
  <c r="AM1096" i="6"/>
  <c r="AD1097" i="6"/>
  <c r="AM1097" i="6"/>
  <c r="BY1097" i="6" s="1"/>
  <c r="AD1098" i="6"/>
  <c r="BY1098" i="6" s="1"/>
  <c r="AM1098" i="6"/>
  <c r="AD1099" i="6"/>
  <c r="AM1099" i="6"/>
  <c r="BY1099" i="6" s="1"/>
  <c r="AD1100" i="6"/>
  <c r="BY1100" i="6" s="1"/>
  <c r="AM1100" i="6"/>
  <c r="AD1101" i="6"/>
  <c r="AM1101" i="6"/>
  <c r="BY1101" i="6" s="1"/>
  <c r="AD1102" i="6"/>
  <c r="BY1102" i="6" s="1"/>
  <c r="AM1102" i="6"/>
  <c r="AD1103" i="6"/>
  <c r="AM1103" i="6"/>
  <c r="BY1103" i="6" s="1"/>
  <c r="AD1104" i="6"/>
  <c r="BY1104" i="6" s="1"/>
  <c r="AM1104" i="6"/>
  <c r="AD1105" i="6"/>
  <c r="AM1105" i="6"/>
  <c r="BY1105" i="6" s="1"/>
  <c r="AD1106" i="6"/>
  <c r="BY1106" i="6" s="1"/>
  <c r="AM1106" i="6"/>
  <c r="AD1107" i="6"/>
  <c r="AM1107" i="6"/>
  <c r="BY1107" i="6" s="1"/>
  <c r="AD1108" i="6"/>
  <c r="BY1108" i="6" s="1"/>
  <c r="AM1108" i="6"/>
  <c r="AD1109" i="6"/>
  <c r="AM1109" i="6"/>
  <c r="BY1109" i="6" s="1"/>
  <c r="AD1110" i="6"/>
  <c r="BY1110" i="6" s="1"/>
  <c r="AM1110" i="6"/>
  <c r="AD1111" i="6"/>
  <c r="AM1111" i="6"/>
  <c r="BY1111" i="6" s="1"/>
  <c r="AD1112" i="6"/>
  <c r="BY1112" i="6" s="1"/>
  <c r="AM1112" i="6"/>
  <c r="AD1113" i="6"/>
  <c r="AM1113" i="6"/>
  <c r="BY1113" i="6" s="1"/>
  <c r="AD1114" i="6"/>
  <c r="BY1114" i="6" s="1"/>
  <c r="AM1114" i="6"/>
  <c r="AD1115" i="6"/>
  <c r="AM1115" i="6"/>
  <c r="BY1115" i="6" s="1"/>
  <c r="AD1116" i="6"/>
  <c r="BY1116" i="6" s="1"/>
  <c r="AM1116" i="6"/>
  <c r="AD1117" i="6"/>
  <c r="AM1117" i="6"/>
  <c r="BY1117" i="6" s="1"/>
  <c r="AD1118" i="6"/>
  <c r="BY1118" i="6" s="1"/>
  <c r="AM1118" i="6"/>
  <c r="AD1119" i="6"/>
  <c r="AM1119" i="6"/>
  <c r="BY1119" i="6" s="1"/>
  <c r="AD1120" i="6"/>
  <c r="BY1120" i="6" s="1"/>
  <c r="AM1120" i="6"/>
  <c r="AD1121" i="6"/>
  <c r="AM1121" i="6"/>
  <c r="BY1121" i="6" s="1"/>
  <c r="AD1122" i="6"/>
  <c r="BY1122" i="6" s="1"/>
  <c r="AM1122" i="6"/>
  <c r="AD1123" i="6"/>
  <c r="AM1123" i="6"/>
  <c r="BY1123" i="6" s="1"/>
  <c r="AD1124" i="6"/>
  <c r="BY1124" i="6" s="1"/>
  <c r="AM1124" i="6"/>
  <c r="AD1125" i="6"/>
  <c r="AM1125" i="6"/>
  <c r="BY1125" i="6" s="1"/>
  <c r="AD1126" i="6"/>
  <c r="BY1126" i="6" s="1"/>
  <c r="AM1126" i="6"/>
  <c r="AD1127" i="6"/>
  <c r="AM1127" i="6"/>
  <c r="BY1127" i="6" s="1"/>
  <c r="AD1128" i="6"/>
  <c r="BY1128" i="6" s="1"/>
  <c r="AM1128" i="6"/>
  <c r="AD1129" i="6"/>
  <c r="AM1129" i="6"/>
  <c r="BY1129" i="6" s="1"/>
  <c r="AD1130" i="6"/>
  <c r="BY1130" i="6" s="1"/>
  <c r="AM1130" i="6"/>
  <c r="AD1131" i="6"/>
  <c r="AM1131" i="6"/>
  <c r="BY1131" i="6" s="1"/>
  <c r="AD1132" i="6"/>
  <c r="BY1132" i="6" s="1"/>
  <c r="AM1132" i="6"/>
  <c r="AD1133" i="6"/>
  <c r="AM1133" i="6"/>
  <c r="BY1133" i="6" s="1"/>
  <c r="AD1134" i="6"/>
  <c r="BY1134" i="6" s="1"/>
  <c r="AM1134" i="6"/>
  <c r="AD1135" i="6"/>
  <c r="AM1135" i="6"/>
  <c r="BY1135" i="6" s="1"/>
  <c r="AD1136" i="6"/>
  <c r="BY1136" i="6" s="1"/>
  <c r="AM1136" i="6"/>
  <c r="AD1137" i="6"/>
  <c r="AM1137" i="6"/>
  <c r="BY1137" i="6" s="1"/>
  <c r="AD1138" i="6"/>
  <c r="BY1138" i="6" s="1"/>
  <c r="AM1138" i="6"/>
  <c r="AD1139" i="6"/>
  <c r="AM1139" i="6"/>
  <c r="BY1139" i="6" s="1"/>
  <c r="AD1140" i="6"/>
  <c r="BY1140" i="6" s="1"/>
  <c r="AM1140" i="6"/>
  <c r="AD1141" i="6"/>
  <c r="AM1141" i="6"/>
  <c r="BY1141" i="6" s="1"/>
  <c r="AD1142" i="6"/>
  <c r="BY1142" i="6" s="1"/>
  <c r="AM1142" i="6"/>
  <c r="AD1143" i="6"/>
  <c r="AM1143" i="6"/>
  <c r="BY1143" i="6" s="1"/>
  <c r="AD1144" i="6"/>
  <c r="BY1144" i="6" s="1"/>
  <c r="AM1144" i="6"/>
  <c r="AD1145" i="6"/>
  <c r="AM1145" i="6"/>
  <c r="BY1145" i="6" s="1"/>
  <c r="AD1146" i="6"/>
  <c r="BY1146" i="6" s="1"/>
  <c r="AM1146" i="6"/>
  <c r="AD1147" i="6"/>
  <c r="AM1147" i="6"/>
  <c r="BY1147" i="6" s="1"/>
  <c r="AD1148" i="6"/>
  <c r="BY1148" i="6" s="1"/>
  <c r="AM1148" i="6"/>
  <c r="AD1149" i="6"/>
  <c r="AM1149" i="6"/>
  <c r="BY1149" i="6" s="1"/>
  <c r="AD1150" i="6"/>
  <c r="BY1150" i="6" s="1"/>
  <c r="AM1150" i="6"/>
  <c r="AD1151" i="6"/>
  <c r="AM1151" i="6"/>
  <c r="BY1151" i="6" s="1"/>
  <c r="AD1152" i="6"/>
  <c r="BY1152" i="6" s="1"/>
  <c r="AM1152" i="6"/>
  <c r="AD1153" i="6"/>
  <c r="AM1153" i="6"/>
  <c r="BY1153" i="6" s="1"/>
  <c r="AD1154" i="6"/>
  <c r="BY1154" i="6" s="1"/>
  <c r="AM1154" i="6"/>
  <c r="AD1155" i="6"/>
  <c r="AM1155" i="6"/>
  <c r="BY1155" i="6" s="1"/>
  <c r="AD1156" i="6"/>
  <c r="BY1156" i="6" s="1"/>
  <c r="AM1156" i="6"/>
  <c r="AD1157" i="6"/>
  <c r="AM1157" i="6"/>
  <c r="BY1157" i="6" s="1"/>
  <c r="AD1158" i="6"/>
  <c r="BY1158" i="6" s="1"/>
  <c r="AM1158" i="6"/>
  <c r="AD1159" i="6"/>
  <c r="AM1159" i="6"/>
  <c r="BY1159" i="6" s="1"/>
  <c r="AD1160" i="6"/>
  <c r="BY1160" i="6" s="1"/>
  <c r="AM1160" i="6"/>
  <c r="AD1161" i="6"/>
  <c r="AM1161" i="6"/>
  <c r="BY1161" i="6" s="1"/>
  <c r="AD1162" i="6"/>
  <c r="BY1162" i="6" s="1"/>
  <c r="AM1162" i="6"/>
  <c r="AD1163" i="6"/>
  <c r="AM1163" i="6"/>
  <c r="BY1163" i="6" s="1"/>
  <c r="AD1164" i="6"/>
  <c r="BY1164" i="6" s="1"/>
  <c r="AM1164" i="6"/>
  <c r="AD1165" i="6"/>
  <c r="AM1165" i="6"/>
  <c r="BY1165" i="6" s="1"/>
  <c r="AD1166" i="6"/>
  <c r="BY1166" i="6" s="1"/>
  <c r="AM1166" i="6"/>
  <c r="AD1167" i="6"/>
  <c r="AM1167" i="6"/>
  <c r="BY1167" i="6" s="1"/>
  <c r="AD1168" i="6"/>
  <c r="BY1168" i="6" s="1"/>
  <c r="AM1168" i="6"/>
  <c r="AD1169" i="6"/>
  <c r="AM1169" i="6"/>
  <c r="BY1169" i="6" s="1"/>
  <c r="AD1170" i="6"/>
  <c r="BY1170" i="6" s="1"/>
  <c r="AM1170" i="6"/>
  <c r="AD1171" i="6"/>
  <c r="AM1171" i="6"/>
  <c r="BY1171" i="6" s="1"/>
  <c r="AD1172" i="6"/>
  <c r="BY1172" i="6" s="1"/>
  <c r="AM1172" i="6"/>
  <c r="AD1173" i="6"/>
  <c r="AM1173" i="6"/>
  <c r="BY1173" i="6" s="1"/>
  <c r="AD1174" i="6"/>
  <c r="BY1174" i="6" s="1"/>
  <c r="AM1174" i="6"/>
  <c r="AD1175" i="6"/>
  <c r="AM1175" i="6"/>
  <c r="BY1175" i="6" s="1"/>
  <c r="AD1176" i="6"/>
  <c r="BY1176" i="6" s="1"/>
  <c r="AM1176" i="6"/>
  <c r="AD1177" i="6"/>
  <c r="AM1177" i="6"/>
  <c r="BY1177" i="6" s="1"/>
  <c r="AD1178" i="6"/>
  <c r="BY1178" i="6" s="1"/>
  <c r="AM1178" i="6"/>
  <c r="AD1179" i="6"/>
  <c r="AM1179" i="6"/>
  <c r="BY1179" i="6" s="1"/>
  <c r="AD1180" i="6"/>
  <c r="BY1180" i="6" s="1"/>
  <c r="AM1180" i="6"/>
  <c r="AD1181" i="6"/>
  <c r="AM1181" i="6"/>
  <c r="BY1181" i="6" s="1"/>
  <c r="AD1182" i="6"/>
  <c r="BY1182" i="6" s="1"/>
  <c r="AM1182" i="6"/>
  <c r="AD1183" i="6"/>
  <c r="AM1183" i="6"/>
  <c r="BY1183" i="6" s="1"/>
  <c r="AD1184" i="6"/>
  <c r="BY1184" i="6" s="1"/>
  <c r="AM1184" i="6"/>
  <c r="AD1185" i="6"/>
  <c r="AM1185" i="6"/>
  <c r="BY1185" i="6" s="1"/>
  <c r="AD1186" i="6"/>
  <c r="BY1186" i="6" s="1"/>
  <c r="AM1186" i="6"/>
  <c r="AD1187" i="6"/>
  <c r="AM1187" i="6"/>
  <c r="BY1187" i="6" s="1"/>
  <c r="AD1188" i="6"/>
  <c r="BY1188" i="6" s="1"/>
  <c r="AM1188" i="6"/>
  <c r="AD1189" i="6"/>
  <c r="AM1189" i="6"/>
  <c r="BY1189" i="6" s="1"/>
  <c r="AD1190" i="6"/>
  <c r="BY1190" i="6" s="1"/>
  <c r="AM1190" i="6"/>
  <c r="AD1191" i="6"/>
  <c r="AM1191" i="6"/>
  <c r="BY1191" i="6" s="1"/>
  <c r="AD1192" i="6"/>
  <c r="BY1192" i="6" s="1"/>
  <c r="AM1192" i="6"/>
  <c r="AD1193" i="6"/>
  <c r="AM1193" i="6"/>
  <c r="BY1193" i="6" s="1"/>
  <c r="AD1194" i="6"/>
  <c r="BY1194" i="6" s="1"/>
  <c r="AM1194" i="6"/>
  <c r="AD1195" i="6"/>
  <c r="AM1195" i="6"/>
  <c r="BY1195" i="6" s="1"/>
  <c r="AD1196" i="6"/>
  <c r="BY1196" i="6" s="1"/>
  <c r="AM1196" i="6"/>
  <c r="AD1197" i="6"/>
  <c r="AM1197" i="6"/>
  <c r="BY1197" i="6" s="1"/>
  <c r="AD1198" i="6"/>
  <c r="BY1198" i="6" s="1"/>
  <c r="AM1198" i="6"/>
  <c r="AD1199" i="6"/>
  <c r="AM1199" i="6"/>
  <c r="BY1199" i="6" s="1"/>
  <c r="AD1200" i="6"/>
  <c r="BY1200" i="6" s="1"/>
  <c r="AM1200" i="6"/>
  <c r="AD1201" i="6"/>
  <c r="AM1201" i="6"/>
  <c r="BY1201" i="6" s="1"/>
  <c r="AD1202" i="6"/>
  <c r="BY1202" i="6" s="1"/>
  <c r="AM1202" i="6"/>
  <c r="AD1203" i="6"/>
  <c r="AM1203" i="6"/>
  <c r="BY1203" i="6" s="1"/>
  <c r="AD1204" i="6"/>
  <c r="BY1204" i="6" s="1"/>
  <c r="AM1204" i="6"/>
  <c r="AD1205" i="6"/>
  <c r="AM1205" i="6"/>
  <c r="BY1205" i="6" s="1"/>
  <c r="AD1206" i="6"/>
  <c r="BY1206" i="6" s="1"/>
  <c r="AM1206" i="6"/>
  <c r="AD1207" i="6"/>
  <c r="AM1207" i="6"/>
  <c r="BY1207" i="6" s="1"/>
  <c r="AD1208" i="6"/>
  <c r="BY1208" i="6" s="1"/>
  <c r="AM1208" i="6"/>
  <c r="AD1209" i="6"/>
  <c r="AM1209" i="6"/>
  <c r="BY1209" i="6" s="1"/>
  <c r="AD1210" i="6"/>
  <c r="BY1210" i="6" s="1"/>
  <c r="AM1210" i="6"/>
  <c r="AD1211" i="6"/>
  <c r="AM1211" i="6"/>
  <c r="BY1211" i="6" s="1"/>
  <c r="AD1212" i="6"/>
  <c r="BY1212" i="6" s="1"/>
  <c r="AM1212" i="6"/>
  <c r="AD1213" i="6"/>
  <c r="AM1213" i="6"/>
  <c r="BY1213" i="6" s="1"/>
  <c r="AD1214" i="6"/>
  <c r="BY1214" i="6" s="1"/>
  <c r="AM1214" i="6"/>
  <c r="AD1215" i="6"/>
  <c r="AM1215" i="6"/>
  <c r="BY1215" i="6" s="1"/>
  <c r="AD1216" i="6"/>
  <c r="BY1216" i="6" s="1"/>
  <c r="AM1216" i="6"/>
  <c r="AD1217" i="6"/>
  <c r="AM1217" i="6"/>
  <c r="BY1217" i="6" s="1"/>
  <c r="AD1218" i="6"/>
  <c r="BY1218" i="6" s="1"/>
  <c r="AM1218" i="6"/>
  <c r="BY1221" i="6"/>
  <c r="BY1225" i="6"/>
  <c r="BY1229" i="6"/>
  <c r="BY1233" i="6"/>
  <c r="BY1237" i="6"/>
  <c r="BY1241" i="6"/>
  <c r="BY1245" i="6"/>
  <c r="BY1249" i="6"/>
  <c r="BY1253" i="6"/>
  <c r="BY1257" i="6"/>
  <c r="BY1261" i="6"/>
  <c r="BY1265" i="6"/>
  <c r="BY1269" i="6"/>
  <c r="BY1273" i="6"/>
  <c r="BY1277" i="6"/>
  <c r="BY1281" i="6"/>
  <c r="BY1285" i="6"/>
  <c r="BY1289" i="6"/>
  <c r="BY1293" i="6"/>
  <c r="BY1297" i="6"/>
  <c r="BY1220" i="6"/>
  <c r="BY1224" i="6"/>
  <c r="BY1228" i="6"/>
  <c r="BY1232" i="6"/>
  <c r="BY1236" i="6"/>
  <c r="BY1240" i="6"/>
  <c r="BY1244" i="6"/>
  <c r="BY1248" i="6"/>
  <c r="BY1252" i="6"/>
  <c r="BY1256" i="6"/>
  <c r="BY1260" i="6"/>
  <c r="BY1264" i="6"/>
  <c r="BY1268" i="6"/>
  <c r="BY1272" i="6"/>
  <c r="BY1276" i="6"/>
  <c r="BY1280" i="6"/>
  <c r="BY1284" i="6"/>
  <c r="BY1288" i="6"/>
  <c r="BY1292" i="6"/>
  <c r="BY1296" i="6"/>
  <c r="BY1479" i="6"/>
  <c r="BY1487" i="6"/>
  <c r="BY1491" i="6"/>
  <c r="BY1495" i="6"/>
  <c r="BY1499" i="6"/>
  <c r="BY1503" i="6"/>
  <c r="BY1507" i="6"/>
  <c r="BY1511" i="6"/>
  <c r="BY1515" i="6"/>
  <c r="BY1519" i="6"/>
  <c r="BY1523" i="6"/>
  <c r="BY1527" i="6"/>
  <c r="BY1531" i="6"/>
  <c r="BY1535" i="6"/>
  <c r="BY1539" i="6"/>
  <c r="BY1543" i="6"/>
  <c r="BY1547" i="6"/>
  <c r="BY1551" i="6"/>
  <c r="BY1555" i="6"/>
  <c r="BY1559" i="6"/>
  <c r="BY1567" i="6"/>
  <c r="BY1575" i="6"/>
  <c r="BY1583" i="6"/>
  <c r="BY1591" i="6"/>
  <c r="BY1599" i="6"/>
  <c r="BY1300" i="6"/>
  <c r="U1426" i="6"/>
  <c r="BY1426" i="6"/>
  <c r="U1430" i="6"/>
  <c r="BY1430" i="6"/>
  <c r="U1434" i="6"/>
  <c r="BY1434" i="6"/>
  <c r="U1438" i="6"/>
  <c r="BY1438" i="6"/>
  <c r="U1442" i="6"/>
  <c r="BY1442" i="6"/>
  <c r="U1446" i="6"/>
  <c r="BY1446" i="6"/>
  <c r="U1450" i="6"/>
  <c r="BY1450" i="6"/>
  <c r="U1454" i="6"/>
  <c r="BY1454" i="6"/>
  <c r="U1458" i="6"/>
  <c r="BY1458" i="6"/>
  <c r="U1462" i="6"/>
  <c r="BY1462" i="6"/>
  <c r="U1466" i="6"/>
  <c r="BY1466" i="6"/>
  <c r="U1470" i="6"/>
  <c r="BY1470" i="6"/>
  <c r="U1474" i="6"/>
  <c r="BY1474" i="6"/>
  <c r="U1478" i="6"/>
  <c r="BY1478" i="6"/>
  <c r="U1482" i="6"/>
  <c r="BY1482" i="6"/>
  <c r="U1486" i="6"/>
  <c r="BY1486" i="6"/>
  <c r="U1490" i="6"/>
  <c r="BY1494" i="6"/>
  <c r="BY1498" i="6"/>
  <c r="BY1502" i="6"/>
  <c r="BY1506" i="6"/>
  <c r="BY1510" i="6"/>
  <c r="BY1514" i="6"/>
  <c r="BY1518" i="6"/>
  <c r="BY1522" i="6"/>
  <c r="BY1526" i="6"/>
  <c r="BY1530" i="6"/>
  <c r="BY1534" i="6"/>
  <c r="BY1538" i="6"/>
  <c r="BY1542" i="6"/>
  <c r="BY1546" i="6"/>
  <c r="BY1550" i="6"/>
  <c r="BY1554" i="6"/>
  <c r="BY1558" i="6"/>
  <c r="BY1562" i="6"/>
  <c r="BY1566" i="6"/>
  <c r="BY1570" i="6"/>
  <c r="BY1574" i="6"/>
  <c r="BY1578" i="6"/>
  <c r="BY1582" i="6"/>
  <c r="BY1586" i="6"/>
  <c r="BY1590" i="6"/>
  <c r="BY1594" i="6"/>
  <c r="BY1598" i="6"/>
  <c r="BY1602" i="6"/>
  <c r="BD1301" i="6"/>
  <c r="BD1302" i="6"/>
  <c r="BY1302" i="6" s="1"/>
  <c r="BD1303" i="6"/>
  <c r="BD1304" i="6"/>
  <c r="BY1304" i="6" s="1"/>
  <c r="BD1305" i="6"/>
  <c r="BD1306" i="6"/>
  <c r="BY1306" i="6" s="1"/>
  <c r="BD1307" i="6"/>
  <c r="BD1308" i="6"/>
  <c r="BY1308" i="6" s="1"/>
  <c r="BD1309" i="6"/>
  <c r="BD1310" i="6"/>
  <c r="BY1310" i="6" s="1"/>
  <c r="BD1311" i="6"/>
  <c r="BD1312" i="6"/>
  <c r="BY1312" i="6" s="1"/>
  <c r="BD1313" i="6"/>
  <c r="BD1314" i="6"/>
  <c r="BY1314" i="6" s="1"/>
  <c r="BD1315" i="6"/>
  <c r="BD1316" i="6"/>
  <c r="BY1316" i="6" s="1"/>
  <c r="BD1317" i="6"/>
  <c r="BD1318" i="6"/>
  <c r="BY1318" i="6" s="1"/>
  <c r="BD1319" i="6"/>
  <c r="BD1320" i="6"/>
  <c r="BY1320" i="6" s="1"/>
  <c r="BD1321" i="6"/>
  <c r="BD1322" i="6"/>
  <c r="BY1322" i="6" s="1"/>
  <c r="BD1323" i="6"/>
  <c r="BD1324" i="6"/>
  <c r="BY1324" i="6" s="1"/>
  <c r="BD1325" i="6"/>
  <c r="BD1326" i="6"/>
  <c r="BY1326" i="6" s="1"/>
  <c r="BD1327" i="6"/>
  <c r="BD1328" i="6"/>
  <c r="BY1328" i="6" s="1"/>
  <c r="BD1329" i="6"/>
  <c r="BD1330" i="6"/>
  <c r="BY1330" i="6" s="1"/>
  <c r="BD1331" i="6"/>
  <c r="BD1332" i="6"/>
  <c r="BY1332" i="6" s="1"/>
  <c r="BD1333" i="6"/>
  <c r="BD1334" i="6"/>
  <c r="BY1334" i="6" s="1"/>
  <c r="BD1335" i="6"/>
  <c r="BD1336" i="6"/>
  <c r="BY1336" i="6" s="1"/>
  <c r="BD1337" i="6"/>
  <c r="BD1338" i="6"/>
  <c r="BY1338" i="6" s="1"/>
  <c r="BD1339" i="6"/>
  <c r="BD1340" i="6"/>
  <c r="BY1340" i="6" s="1"/>
  <c r="BD1341" i="6"/>
  <c r="BD1342" i="6"/>
  <c r="BY1342" i="6" s="1"/>
  <c r="BD1343" i="6"/>
  <c r="BD1344" i="6"/>
  <c r="BY1344" i="6" s="1"/>
  <c r="BD1345" i="6"/>
  <c r="BD1346" i="6"/>
  <c r="BY1346" i="6" s="1"/>
  <c r="BD1347" i="6"/>
  <c r="BD1348" i="6"/>
  <c r="BY1348" i="6" s="1"/>
  <c r="BD1349" i="6"/>
  <c r="BD1350" i="6"/>
  <c r="BY1350" i="6" s="1"/>
  <c r="BD1351" i="6"/>
  <c r="BD1352" i="6"/>
  <c r="BY1352" i="6" s="1"/>
  <c r="BD1353" i="6"/>
  <c r="BD1354" i="6"/>
  <c r="BY1354" i="6" s="1"/>
  <c r="BD1355" i="6"/>
  <c r="BD1356" i="6"/>
  <c r="BY1356" i="6" s="1"/>
  <c r="BD1357" i="6"/>
  <c r="BD1358" i="6"/>
  <c r="BY1358" i="6" s="1"/>
  <c r="BD1359" i="6"/>
  <c r="BD1360" i="6"/>
  <c r="BY1360" i="6" s="1"/>
  <c r="BD1361" i="6"/>
  <c r="BD1362" i="6"/>
  <c r="BY1362" i="6" s="1"/>
  <c r="BD1363" i="6"/>
  <c r="BD1364" i="6"/>
  <c r="BY1364" i="6" s="1"/>
  <c r="BD1365" i="6"/>
  <c r="BD1366" i="6"/>
  <c r="BY1366" i="6" s="1"/>
  <c r="BD1367" i="6"/>
  <c r="BD1368" i="6"/>
  <c r="BY1368" i="6" s="1"/>
  <c r="BD1369" i="6"/>
  <c r="BD1370" i="6"/>
  <c r="BY1370" i="6" s="1"/>
  <c r="BD1371" i="6"/>
  <c r="BD1372" i="6"/>
  <c r="BY1372" i="6" s="1"/>
  <c r="BD1373" i="6"/>
  <c r="BD1374" i="6"/>
  <c r="BY1374" i="6" s="1"/>
  <c r="BD1375" i="6"/>
  <c r="BD1376" i="6"/>
  <c r="BY1376" i="6" s="1"/>
  <c r="BD1377" i="6"/>
  <c r="BD1378" i="6"/>
  <c r="BY1378" i="6" s="1"/>
  <c r="BD1379" i="6"/>
  <c r="BD1380" i="6"/>
  <c r="BY1380" i="6" s="1"/>
  <c r="BD1381" i="6"/>
  <c r="BD1382" i="6"/>
  <c r="BY1382" i="6" s="1"/>
  <c r="BD1383" i="6"/>
  <c r="BD1384" i="6"/>
  <c r="BY1384" i="6" s="1"/>
  <c r="BD1385" i="6"/>
  <c r="BD1386" i="6"/>
  <c r="BY1386" i="6" s="1"/>
  <c r="BD1387" i="6"/>
  <c r="BD1388" i="6"/>
  <c r="BY1388" i="6" s="1"/>
  <c r="BD1389" i="6"/>
  <c r="BD1390" i="6"/>
  <c r="BY1390" i="6" s="1"/>
  <c r="BD1391" i="6"/>
  <c r="BD1392" i="6"/>
  <c r="BY1392" i="6" s="1"/>
  <c r="BD1393" i="6"/>
  <c r="BD1394" i="6"/>
  <c r="BY1394" i="6" s="1"/>
  <c r="BD1395" i="6"/>
  <c r="BD1396" i="6"/>
  <c r="BY1396" i="6" s="1"/>
  <c r="BD1397" i="6"/>
  <c r="BD1398" i="6"/>
  <c r="BY1398" i="6" s="1"/>
  <c r="BD1399" i="6"/>
  <c r="BD1400" i="6"/>
  <c r="BY1400" i="6" s="1"/>
  <c r="BD1401" i="6"/>
  <c r="BD1402" i="6"/>
  <c r="BY1402" i="6" s="1"/>
  <c r="BD1403" i="6"/>
  <c r="BD1404" i="6"/>
  <c r="BY1404" i="6" s="1"/>
  <c r="BD1405" i="6"/>
  <c r="BD1406" i="6"/>
  <c r="BY1406" i="6" s="1"/>
  <c r="BD1407" i="6"/>
  <c r="BD1408" i="6"/>
  <c r="BY1408" i="6" s="1"/>
  <c r="BD1409" i="6"/>
  <c r="BD1410" i="6"/>
  <c r="BY1410" i="6" s="1"/>
  <c r="BD1411" i="6"/>
  <c r="BD1412" i="6"/>
  <c r="BY1412" i="6" s="1"/>
  <c r="BD1413" i="6"/>
  <c r="BD1414" i="6"/>
  <c r="BY1414" i="6" s="1"/>
  <c r="BD1415" i="6"/>
  <c r="BD1416" i="6"/>
  <c r="BY1416" i="6" s="1"/>
  <c r="BD1417" i="6"/>
  <c r="BD1418" i="6"/>
  <c r="BY1418" i="6" s="1"/>
  <c r="BD1419" i="6"/>
  <c r="BD1420" i="6"/>
  <c r="BY1420" i="6" s="1"/>
  <c r="BD1421" i="6"/>
  <c r="BD1422" i="6"/>
  <c r="BY1422" i="6" s="1"/>
  <c r="BD1423" i="6"/>
  <c r="BD1424" i="6"/>
  <c r="BY1424" i="6" s="1"/>
  <c r="U1425" i="6"/>
  <c r="AD1426" i="6"/>
  <c r="BD1428" i="6"/>
  <c r="U1429" i="6"/>
  <c r="BY1429" i="6"/>
  <c r="AD1430" i="6"/>
  <c r="BD1432" i="6"/>
  <c r="BY1432" i="6" s="1"/>
  <c r="U1433" i="6"/>
  <c r="BY1433" i="6"/>
  <c r="AD1434" i="6"/>
  <c r="BD1436" i="6"/>
  <c r="U1437" i="6"/>
  <c r="BY1437" i="6"/>
  <c r="AD1438" i="6"/>
  <c r="BD1440" i="6"/>
  <c r="BY1440" i="6" s="1"/>
  <c r="U1441" i="6"/>
  <c r="AD1442" i="6"/>
  <c r="BD1444" i="6"/>
  <c r="U1445" i="6"/>
  <c r="BY1445" i="6"/>
  <c r="AD1446" i="6"/>
  <c r="BD1448" i="6"/>
  <c r="BY1448" i="6" s="1"/>
  <c r="U1449" i="6"/>
  <c r="BY1449" i="6"/>
  <c r="AD1450" i="6"/>
  <c r="BD1452" i="6"/>
  <c r="U1453" i="6"/>
  <c r="BY1453" i="6"/>
  <c r="AD1454" i="6"/>
  <c r="BD1456" i="6"/>
  <c r="BY1456" i="6" s="1"/>
  <c r="U1457" i="6"/>
  <c r="AD1458" i="6"/>
  <c r="BD1460" i="6"/>
  <c r="U1461" i="6"/>
  <c r="BY1461" i="6"/>
  <c r="AD1462" i="6"/>
  <c r="BD1464" i="6"/>
  <c r="BY1464" i="6" s="1"/>
  <c r="U1465" i="6"/>
  <c r="BY1465" i="6"/>
  <c r="AD1466" i="6"/>
  <c r="BD1468" i="6"/>
  <c r="U1469" i="6"/>
  <c r="BY1469" i="6"/>
  <c r="AD1470" i="6"/>
  <c r="BD1472" i="6"/>
  <c r="BY1472" i="6" s="1"/>
  <c r="U1473" i="6"/>
  <c r="U1477" i="6"/>
  <c r="U1481" i="6"/>
  <c r="U1485" i="6"/>
  <c r="BD1488" i="6"/>
  <c r="U1489" i="6"/>
  <c r="BY1489" i="6" s="1"/>
  <c r="AD1490" i="6"/>
  <c r="BY1490" i="6" s="1"/>
  <c r="BY1493" i="6"/>
  <c r="BY1497" i="6"/>
  <c r="BY1501" i="6"/>
  <c r="BY1505" i="6"/>
  <c r="BY1509" i="6"/>
  <c r="BY1513" i="6"/>
  <c r="BY1517" i="6"/>
  <c r="BY1521" i="6"/>
  <c r="BY1525" i="6"/>
  <c r="BY1529" i="6"/>
  <c r="BY1533" i="6"/>
  <c r="BY1537" i="6"/>
  <c r="BY1541" i="6"/>
  <c r="BY1545" i="6"/>
  <c r="BY1549" i="6"/>
  <c r="BY1553" i="6"/>
  <c r="BY1561" i="6"/>
  <c r="BY1569" i="6"/>
  <c r="BY1577" i="6"/>
  <c r="BY1585" i="6"/>
  <c r="BY1593" i="6"/>
  <c r="BY1601" i="6"/>
  <c r="AM1300" i="6"/>
  <c r="BY1301" i="6"/>
  <c r="BY1303" i="6"/>
  <c r="BY1305" i="6"/>
  <c r="BY1307" i="6"/>
  <c r="BY1309" i="6"/>
  <c r="BY1311" i="6"/>
  <c r="BY1313" i="6"/>
  <c r="BY1315" i="6"/>
  <c r="BY1317" i="6"/>
  <c r="BY1319" i="6"/>
  <c r="BY1321" i="6"/>
  <c r="BY1323" i="6"/>
  <c r="BY1325" i="6"/>
  <c r="BY1327" i="6"/>
  <c r="BY1329" i="6"/>
  <c r="BY1331" i="6"/>
  <c r="BY1333" i="6"/>
  <c r="BY1335" i="6"/>
  <c r="BY1337" i="6"/>
  <c r="BY1339" i="6"/>
  <c r="BY1341" i="6"/>
  <c r="BY1343" i="6"/>
  <c r="BY1345" i="6"/>
  <c r="BY1347" i="6"/>
  <c r="BY1349" i="6"/>
  <c r="BY1351" i="6"/>
  <c r="BY1353" i="6"/>
  <c r="BY1355" i="6"/>
  <c r="BY1357" i="6"/>
  <c r="BY1359" i="6"/>
  <c r="BY1361" i="6"/>
  <c r="BY1363" i="6"/>
  <c r="BY1365" i="6"/>
  <c r="BY1367" i="6"/>
  <c r="BY1369" i="6"/>
  <c r="BY1371" i="6"/>
  <c r="BY1373" i="6"/>
  <c r="BY1375" i="6"/>
  <c r="BY1377" i="6"/>
  <c r="BY1379" i="6"/>
  <c r="BY1381" i="6"/>
  <c r="BY1383" i="6"/>
  <c r="BY1385" i="6"/>
  <c r="BY1387" i="6"/>
  <c r="BY1389" i="6"/>
  <c r="BY1391" i="6"/>
  <c r="BY1393" i="6"/>
  <c r="BY1395" i="6"/>
  <c r="BY1397" i="6"/>
  <c r="BY1399" i="6"/>
  <c r="BY1401" i="6"/>
  <c r="BY1403" i="6"/>
  <c r="BY1405" i="6"/>
  <c r="BY1407" i="6"/>
  <c r="BY1409" i="6"/>
  <c r="BY1411" i="6"/>
  <c r="BY1413" i="6"/>
  <c r="BY1415" i="6"/>
  <c r="BY1417" i="6"/>
  <c r="BY1419" i="6"/>
  <c r="BY1421" i="6"/>
  <c r="BY1423" i="6"/>
  <c r="AD1425" i="6"/>
  <c r="BY1425" i="6" s="1"/>
  <c r="BD1427" i="6"/>
  <c r="BY1427" i="6" s="1"/>
  <c r="BY1428" i="6"/>
  <c r="AD1429" i="6"/>
  <c r="BD1431" i="6"/>
  <c r="BY1431" i="6" s="1"/>
  <c r="AD1433" i="6"/>
  <c r="BD1435" i="6"/>
  <c r="BY1435" i="6" s="1"/>
  <c r="BY1436" i="6"/>
  <c r="AD1437" i="6"/>
  <c r="BD1439" i="6"/>
  <c r="BY1439" i="6" s="1"/>
  <c r="AD1441" i="6"/>
  <c r="BY1441" i="6" s="1"/>
  <c r="BD1443" i="6"/>
  <c r="BY1443" i="6" s="1"/>
  <c r="BY1444" i="6"/>
  <c r="AD1445" i="6"/>
  <c r="BD1447" i="6"/>
  <c r="BY1447" i="6" s="1"/>
  <c r="AD1449" i="6"/>
  <c r="BD1451" i="6"/>
  <c r="BY1451" i="6" s="1"/>
  <c r="BY1452" i="6"/>
  <c r="AD1453" i="6"/>
  <c r="BD1455" i="6"/>
  <c r="BY1455" i="6" s="1"/>
  <c r="AD1457" i="6"/>
  <c r="BY1457" i="6" s="1"/>
  <c r="BD1459" i="6"/>
  <c r="BY1459" i="6" s="1"/>
  <c r="BY1460" i="6"/>
  <c r="AD1461" i="6"/>
  <c r="BD1463" i="6"/>
  <c r="BY1463" i="6" s="1"/>
  <c r="AD1465" i="6"/>
  <c r="BD1467" i="6"/>
  <c r="BY1467" i="6" s="1"/>
  <c r="BY1468" i="6"/>
  <c r="AD1469" i="6"/>
  <c r="BD1471" i="6"/>
  <c r="BY1471" i="6" s="1"/>
  <c r="AD1473" i="6"/>
  <c r="BY1473" i="6" s="1"/>
  <c r="BD1475" i="6"/>
  <c r="BY1475" i="6" s="1"/>
  <c r="U1476" i="6"/>
  <c r="BY1476" i="6" s="1"/>
  <c r="AD1477" i="6"/>
  <c r="BY1477" i="6" s="1"/>
  <c r="BD1479" i="6"/>
  <c r="U1480" i="6"/>
  <c r="BY1480" i="6" s="1"/>
  <c r="AD1481" i="6"/>
  <c r="BY1481" i="6" s="1"/>
  <c r="BD1483" i="6"/>
  <c r="BY1483" i="6" s="1"/>
  <c r="U1484" i="6"/>
  <c r="BY1484" i="6" s="1"/>
  <c r="AD1485" i="6"/>
  <c r="BY1485" i="6" s="1"/>
  <c r="BD1487" i="6"/>
  <c r="U1488" i="6"/>
  <c r="BY1488" i="6" s="1"/>
  <c r="AD1489" i="6"/>
  <c r="BY1492" i="6"/>
  <c r="BY1496" i="6"/>
  <c r="BY1500" i="6"/>
  <c r="BY1504" i="6"/>
  <c r="BY1508" i="6"/>
  <c r="BY1512" i="6"/>
  <c r="BY1516" i="6"/>
  <c r="BY1520" i="6"/>
  <c r="BY1524" i="6"/>
  <c r="BY1528" i="6"/>
  <c r="BY1532" i="6"/>
  <c r="BY1536" i="6"/>
  <c r="BY1540" i="6"/>
  <c r="BY1544" i="6"/>
  <c r="BY1548" i="6"/>
  <c r="BY1552" i="6"/>
  <c r="BY1556" i="6"/>
  <c r="BY1560" i="6"/>
  <c r="BY1568" i="6"/>
  <c r="BY1576" i="6"/>
  <c r="BY1584" i="6"/>
  <c r="BY1592" i="6"/>
  <c r="BY1600" i="6"/>
  <c r="BY1606" i="6"/>
  <c r="BY1610" i="6"/>
  <c r="BY1614" i="6"/>
  <c r="BY1618" i="6"/>
  <c r="BY1622" i="6"/>
  <c r="BY1626" i="6"/>
  <c r="BY1630" i="6"/>
  <c r="BY1635" i="6"/>
  <c r="BY1639" i="6"/>
  <c r="BY1643" i="6"/>
  <c r="BY1647" i="6"/>
  <c r="BY1651" i="6"/>
  <c r="BY1655" i="6"/>
  <c r="BY1659" i="6"/>
  <c r="BY1663" i="6"/>
  <c r="BY1667" i="6"/>
  <c r="BY1671" i="6"/>
  <c r="BY1675" i="6"/>
  <c r="BY1679" i="6"/>
  <c r="BY1683" i="6"/>
  <c r="BY1687" i="6"/>
  <c r="BY1691" i="6"/>
  <c r="BY1695" i="6"/>
  <c r="BY1699" i="6"/>
  <c r="BY1703" i="6"/>
  <c r="BY1707" i="6"/>
  <c r="BY1711" i="6"/>
  <c r="BY1715" i="6"/>
  <c r="BY1719" i="6"/>
  <c r="BY1723" i="6"/>
  <c r="BY1727" i="6"/>
  <c r="BY1731" i="6"/>
  <c r="BY1735" i="6"/>
  <c r="BY1739" i="6"/>
  <c r="BY1743" i="6"/>
  <c r="BY1747" i="6"/>
  <c r="BY1751" i="6"/>
  <c r="BY1755" i="6"/>
  <c r="BY1759" i="6"/>
  <c r="BY1763" i="6"/>
  <c r="BY1767" i="6"/>
  <c r="BY1771" i="6"/>
  <c r="BY1775" i="6"/>
  <c r="BY1779" i="6"/>
  <c r="BY1783" i="6"/>
  <c r="BY1787" i="6"/>
  <c r="BY1791" i="6"/>
  <c r="BY1795" i="6"/>
  <c r="BY1799" i="6"/>
  <c r="BY1803" i="6"/>
  <c r="BY1807" i="6"/>
  <c r="BY1811" i="6"/>
  <c r="BY1815" i="6"/>
  <c r="BY1819" i="6"/>
  <c r="BY1823" i="6"/>
  <c r="BY1827" i="6"/>
  <c r="BY1831" i="6"/>
  <c r="BY1835" i="6"/>
  <c r="BY1839" i="6"/>
  <c r="BY1843" i="6"/>
  <c r="BY1847" i="6"/>
  <c r="BY1851" i="6"/>
  <c r="BY1855" i="6"/>
  <c r="BY1859" i="6"/>
  <c r="BY1863" i="6"/>
  <c r="BY1867" i="6"/>
  <c r="BY1871" i="6"/>
  <c r="BY1875" i="6"/>
  <c r="BY1879" i="6"/>
  <c r="BY1883" i="6"/>
  <c r="BY1887" i="6"/>
  <c r="BY1891" i="6"/>
  <c r="BY1895" i="6"/>
  <c r="BY1899" i="6"/>
  <c r="BY1903" i="6"/>
  <c r="BY1907" i="6"/>
  <c r="BY1911" i="6"/>
  <c r="BY1915" i="6"/>
  <c r="BY1919" i="6"/>
  <c r="U1557" i="6"/>
  <c r="BY1557" i="6" s="1"/>
  <c r="U1561" i="6"/>
  <c r="U1565" i="6"/>
  <c r="BY1565" i="6" s="1"/>
  <c r="U1569" i="6"/>
  <c r="U1573" i="6"/>
  <c r="BY1573" i="6" s="1"/>
  <c r="U1577" i="6"/>
  <c r="U1581" i="6"/>
  <c r="BY1581" i="6" s="1"/>
  <c r="U1585" i="6"/>
  <c r="U1589" i="6"/>
  <c r="BY1589" i="6" s="1"/>
  <c r="U1593" i="6"/>
  <c r="U1597" i="6"/>
  <c r="BY1597" i="6" s="1"/>
  <c r="U1601" i="6"/>
  <c r="U1607" i="6"/>
  <c r="BY1607" i="6" s="1"/>
  <c r="U1611" i="6"/>
  <c r="BY1611" i="6" s="1"/>
  <c r="BY1615" i="6"/>
  <c r="BY1619" i="6"/>
  <c r="BY1623" i="6"/>
  <c r="BY1627" i="6"/>
  <c r="BY1631" i="6"/>
  <c r="BY1634" i="6"/>
  <c r="BY1638" i="6"/>
  <c r="BY1642" i="6"/>
  <c r="BY1646" i="6"/>
  <c r="BY1650" i="6"/>
  <c r="BY1654" i="6"/>
  <c r="BY1658" i="6"/>
  <c r="BY1662" i="6"/>
  <c r="BY1666" i="6"/>
  <c r="BY1670" i="6"/>
  <c r="BY1674" i="6"/>
  <c r="BY1678" i="6"/>
  <c r="BY1682" i="6"/>
  <c r="BY1686" i="6"/>
  <c r="BY1690" i="6"/>
  <c r="BY1694" i="6"/>
  <c r="BY1698" i="6"/>
  <c r="BY1702" i="6"/>
  <c r="BY1706" i="6"/>
  <c r="BY1710" i="6"/>
  <c r="BY1714" i="6"/>
  <c r="BY1718" i="6"/>
  <c r="BY1722" i="6"/>
  <c r="BY1726" i="6"/>
  <c r="BY1730" i="6"/>
  <c r="BY1734" i="6"/>
  <c r="BY1738" i="6"/>
  <c r="BY1742" i="6"/>
  <c r="BY1746" i="6"/>
  <c r="BY1750" i="6"/>
  <c r="BY1754" i="6"/>
  <c r="BY1758" i="6"/>
  <c r="BY1762" i="6"/>
  <c r="BY1766" i="6"/>
  <c r="BY1770" i="6"/>
  <c r="BY1774" i="6"/>
  <c r="BY1778" i="6"/>
  <c r="BY1782" i="6"/>
  <c r="BY1786" i="6"/>
  <c r="BY1790" i="6"/>
  <c r="BY1794" i="6"/>
  <c r="BY1798" i="6"/>
  <c r="BY1802" i="6"/>
  <c r="BY1806" i="6"/>
  <c r="BY1810" i="6"/>
  <c r="BY1814" i="6"/>
  <c r="BY1818" i="6"/>
  <c r="BY1822" i="6"/>
  <c r="BY1826" i="6"/>
  <c r="BY1830" i="6"/>
  <c r="BY1834" i="6"/>
  <c r="BY1838" i="6"/>
  <c r="BY1842" i="6"/>
  <c r="BY1846" i="6"/>
  <c r="BY1850" i="6"/>
  <c r="BY1854" i="6"/>
  <c r="BY1858" i="6"/>
  <c r="BY1862" i="6"/>
  <c r="BY1866" i="6"/>
  <c r="BY1870" i="6"/>
  <c r="BY1874" i="6"/>
  <c r="BY1878" i="6"/>
  <c r="BY1882" i="6"/>
  <c r="BY1886" i="6"/>
  <c r="BY1890" i="6"/>
  <c r="BY1894" i="6"/>
  <c r="BY1898" i="6"/>
  <c r="BY1902" i="6"/>
  <c r="BY1906" i="6"/>
  <c r="BY1910" i="6"/>
  <c r="BY1914" i="6"/>
  <c r="BY1918" i="6"/>
  <c r="U1560" i="6"/>
  <c r="U1564" i="6"/>
  <c r="BY1564" i="6" s="1"/>
  <c r="U1568" i="6"/>
  <c r="U1572" i="6"/>
  <c r="BY1572" i="6" s="1"/>
  <c r="U1576" i="6"/>
  <c r="U1580" i="6"/>
  <c r="BY1580" i="6" s="1"/>
  <c r="U1584" i="6"/>
  <c r="U1588" i="6"/>
  <c r="BY1588" i="6" s="1"/>
  <c r="U1592" i="6"/>
  <c r="U1596" i="6"/>
  <c r="BY1596" i="6" s="1"/>
  <c r="U1600" i="6"/>
  <c r="U1604" i="6"/>
  <c r="BY1604" i="6" s="1"/>
  <c r="AM1604" i="6"/>
  <c r="U1608" i="6"/>
  <c r="BY1608" i="6"/>
  <c r="AM1608" i="6"/>
  <c r="U1612" i="6"/>
  <c r="BY1612" i="6" s="1"/>
  <c r="AM1612" i="6"/>
  <c r="U1616" i="6"/>
  <c r="BY1616" i="6"/>
  <c r="AM1616" i="6"/>
  <c r="U1620" i="6"/>
  <c r="BY1620" i="6" s="1"/>
  <c r="AM1620" i="6"/>
  <c r="U1624" i="6"/>
  <c r="BY1624" i="6"/>
  <c r="AM1624" i="6"/>
  <c r="U1628" i="6"/>
  <c r="BY1628" i="6" s="1"/>
  <c r="AM1628" i="6"/>
  <c r="U1632" i="6"/>
  <c r="BY1632" i="6"/>
  <c r="AM1632" i="6"/>
  <c r="BY1633" i="6"/>
  <c r="BY1637" i="6"/>
  <c r="BY1641" i="6"/>
  <c r="BY1645" i="6"/>
  <c r="BY1649" i="6"/>
  <c r="BY1653" i="6"/>
  <c r="BY1657" i="6"/>
  <c r="BY1661" i="6"/>
  <c r="BY1665" i="6"/>
  <c r="BY1669" i="6"/>
  <c r="BY1673" i="6"/>
  <c r="BY1677" i="6"/>
  <c r="BY1681" i="6"/>
  <c r="BY1685" i="6"/>
  <c r="BY1689" i="6"/>
  <c r="BY1693" i="6"/>
  <c r="BY1697" i="6"/>
  <c r="BY1701" i="6"/>
  <c r="BY1705" i="6"/>
  <c r="BY1709" i="6"/>
  <c r="BY1713" i="6"/>
  <c r="BY1717" i="6"/>
  <c r="BY1721" i="6"/>
  <c r="BY1725" i="6"/>
  <c r="BY1729" i="6"/>
  <c r="BY1733" i="6"/>
  <c r="BY1737" i="6"/>
  <c r="BY1741" i="6"/>
  <c r="BY1745" i="6"/>
  <c r="BY1749" i="6"/>
  <c r="BY1753" i="6"/>
  <c r="BY1757" i="6"/>
  <c r="BY1761" i="6"/>
  <c r="BY1765" i="6"/>
  <c r="BY1769" i="6"/>
  <c r="BY1773" i="6"/>
  <c r="BY1777" i="6"/>
  <c r="BY1781" i="6"/>
  <c r="BY1785" i="6"/>
  <c r="BY1789" i="6"/>
  <c r="BY1793" i="6"/>
  <c r="BY1797" i="6"/>
  <c r="BY1801" i="6"/>
  <c r="BY1805" i="6"/>
  <c r="BY1809" i="6"/>
  <c r="BY1813" i="6"/>
  <c r="BY1817" i="6"/>
  <c r="BY1821" i="6"/>
  <c r="BY1825" i="6"/>
  <c r="BY1829" i="6"/>
  <c r="BY1833" i="6"/>
  <c r="BY1837" i="6"/>
  <c r="BY1841" i="6"/>
  <c r="BY1845" i="6"/>
  <c r="BY1849" i="6"/>
  <c r="BY1853" i="6"/>
  <c r="BY1857" i="6"/>
  <c r="BY1861" i="6"/>
  <c r="BY1865" i="6"/>
  <c r="BY1869" i="6"/>
  <c r="BY1873" i="6"/>
  <c r="BY1877" i="6"/>
  <c r="BY1881" i="6"/>
  <c r="BY1885" i="6"/>
  <c r="BY1889" i="6"/>
  <c r="BY1893" i="6"/>
  <c r="BY1897" i="6"/>
  <c r="BY1901" i="6"/>
  <c r="BY1905" i="6"/>
  <c r="BY1909" i="6"/>
  <c r="BY1913" i="6"/>
  <c r="BY1917" i="6"/>
  <c r="BY1921" i="6"/>
  <c r="U1559" i="6"/>
  <c r="U1563" i="6"/>
  <c r="BY1563" i="6" s="1"/>
  <c r="U1567" i="6"/>
  <c r="U1571" i="6"/>
  <c r="BY1571" i="6" s="1"/>
  <c r="U1575" i="6"/>
  <c r="U1579" i="6"/>
  <c r="BY1579" i="6" s="1"/>
  <c r="U1583" i="6"/>
  <c r="U1587" i="6"/>
  <c r="BY1587" i="6" s="1"/>
  <c r="U1591" i="6"/>
  <c r="U1595" i="6"/>
  <c r="BY1595" i="6" s="1"/>
  <c r="U1599" i="6"/>
  <c r="U1603" i="6"/>
  <c r="BY1603" i="6" s="1"/>
  <c r="AM1605" i="6"/>
  <c r="BY1605" i="6" s="1"/>
  <c r="AM1609" i="6"/>
  <c r="BY1609" i="6" s="1"/>
  <c r="AM1613" i="6"/>
  <c r="BY1613" i="6" s="1"/>
  <c r="U1617" i="6"/>
  <c r="BY1617" i="6"/>
  <c r="AM1617" i="6"/>
  <c r="U1621" i="6"/>
  <c r="BY1621" i="6" s="1"/>
  <c r="AM1621" i="6"/>
  <c r="U1625" i="6"/>
  <c r="BY1625" i="6"/>
  <c r="AM1625" i="6"/>
  <c r="U1629" i="6"/>
  <c r="BY1629" i="6" s="1"/>
  <c r="AM1629" i="6"/>
  <c r="BY1636" i="6"/>
  <c r="BY1640" i="6"/>
  <c r="BY1644" i="6"/>
  <c r="BY1648" i="6"/>
  <c r="BY1652" i="6"/>
  <c r="BY1656" i="6"/>
  <c r="BY1660" i="6"/>
  <c r="BY1664" i="6"/>
  <c r="BY1668" i="6"/>
  <c r="BY1672" i="6"/>
  <c r="BY1676" i="6"/>
  <c r="BY1680" i="6"/>
  <c r="BY1684" i="6"/>
  <c r="BY1688" i="6"/>
  <c r="BY1692" i="6"/>
  <c r="BY1696" i="6"/>
  <c r="BY1700" i="6"/>
  <c r="BY1704" i="6"/>
  <c r="BY1708" i="6"/>
  <c r="BY1712" i="6"/>
  <c r="BY1716" i="6"/>
  <c r="BY1720" i="6"/>
  <c r="BY1724" i="6"/>
  <c r="BY1728" i="6"/>
  <c r="BY1732" i="6"/>
  <c r="BY1736" i="6"/>
  <c r="BY1740" i="6"/>
  <c r="BY1744" i="6"/>
  <c r="BY1748" i="6"/>
  <c r="BY1752" i="6"/>
  <c r="BY1756" i="6"/>
  <c r="BY1760" i="6"/>
  <c r="BY1764" i="6"/>
  <c r="BY1768" i="6"/>
  <c r="BY1772" i="6"/>
  <c r="BY1776" i="6"/>
  <c r="BY1780" i="6"/>
  <c r="BY1784" i="6"/>
  <c r="BY1788" i="6"/>
  <c r="BY1792" i="6"/>
  <c r="BY1796" i="6"/>
  <c r="BY1800" i="6"/>
  <c r="BY1804" i="6"/>
  <c r="BY1808" i="6"/>
  <c r="BY1812" i="6"/>
  <c r="BY1816" i="6"/>
  <c r="BY1820" i="6"/>
  <c r="BY1824" i="6"/>
  <c r="BY1828" i="6"/>
  <c r="BY1832" i="6"/>
  <c r="BY1836" i="6"/>
  <c r="BY1840" i="6"/>
  <c r="BY1844" i="6"/>
  <c r="BY1848" i="6"/>
  <c r="BY1852" i="6"/>
  <c r="BY1856" i="6"/>
  <c r="BY1860" i="6"/>
  <c r="BY1864" i="6"/>
  <c r="BY1868" i="6"/>
  <c r="BY1872" i="6"/>
  <c r="BY1876" i="6"/>
  <c r="BY1880" i="6"/>
  <c r="BY1884" i="6"/>
  <c r="BY1888" i="6"/>
  <c r="BY1892" i="6"/>
  <c r="BY1896" i="6"/>
  <c r="BY1900" i="6"/>
  <c r="BY1904" i="6"/>
  <c r="BY1908" i="6"/>
  <c r="BY1912" i="6"/>
  <c r="BY1916" i="6"/>
  <c r="BY1920" i="6"/>
  <c r="BY1928" i="6"/>
  <c r="BY1936" i="6"/>
  <c r="BY1939" i="6"/>
  <c r="BY1943" i="6"/>
  <c r="BY1947" i="6"/>
  <c r="BY1951" i="6"/>
  <c r="BY1955" i="6"/>
  <c r="BY1959" i="6"/>
  <c r="BY1963" i="6"/>
  <c r="BY1967" i="6"/>
  <c r="BY1971" i="6"/>
  <c r="BY1975" i="6"/>
  <c r="BY1979" i="6"/>
  <c r="BY1983" i="6"/>
  <c r="BY1987" i="6"/>
  <c r="BY1991" i="6"/>
  <c r="BY1995" i="6"/>
  <c r="BY1999" i="6"/>
  <c r="BY2003" i="6"/>
  <c r="BY2007" i="6"/>
  <c r="BY2011" i="6"/>
  <c r="BY2015" i="6"/>
  <c r="BY2019" i="6"/>
  <c r="BY2023" i="6"/>
  <c r="BY2027" i="6"/>
  <c r="BY2031" i="6"/>
  <c r="BY2035" i="6"/>
  <c r="BY2039" i="6"/>
  <c r="BY2043" i="6"/>
  <c r="BY2047" i="6"/>
  <c r="BY2051" i="6"/>
  <c r="BY2055" i="6"/>
  <c r="BY2059" i="6"/>
  <c r="BY2063" i="6"/>
  <c r="BY2067" i="6"/>
  <c r="U1925" i="6"/>
  <c r="BY1925" i="6" s="1"/>
  <c r="AM1927" i="6"/>
  <c r="BY1927" i="6" s="1"/>
  <c r="U1929" i="6"/>
  <c r="BY1929" i="6"/>
  <c r="AM1931" i="6"/>
  <c r="U1933" i="6"/>
  <c r="BY1933" i="6" s="1"/>
  <c r="AM1935" i="6"/>
  <c r="BY1935" i="6" s="1"/>
  <c r="U1937" i="6"/>
  <c r="BY1937" i="6"/>
  <c r="BY1938" i="6"/>
  <c r="BY1942" i="6"/>
  <c r="BY1946" i="6"/>
  <c r="BY1950" i="6"/>
  <c r="BY1954" i="6"/>
  <c r="BY1958" i="6"/>
  <c r="BY1962" i="6"/>
  <c r="BY1966" i="6"/>
  <c r="BY1970" i="6"/>
  <c r="BY1974" i="6"/>
  <c r="BY1978" i="6"/>
  <c r="BY1982" i="6"/>
  <c r="BY1986" i="6"/>
  <c r="BY1990" i="6"/>
  <c r="BY1994" i="6"/>
  <c r="BY1998" i="6"/>
  <c r="BY2002" i="6"/>
  <c r="BY2006" i="6"/>
  <c r="BY2010" i="6"/>
  <c r="BY2014" i="6"/>
  <c r="BY2018" i="6"/>
  <c r="BY2022" i="6"/>
  <c r="BY2026" i="6"/>
  <c r="BY2030" i="6"/>
  <c r="BY2034" i="6"/>
  <c r="BY2038" i="6"/>
  <c r="BY2042" i="6"/>
  <c r="BY2046" i="6"/>
  <c r="BY2050" i="6"/>
  <c r="BY2054" i="6"/>
  <c r="BY2058" i="6"/>
  <c r="BY2062" i="6"/>
  <c r="BY2066" i="6"/>
  <c r="BY2070" i="6"/>
  <c r="BY1923" i="6"/>
  <c r="AM1924" i="6"/>
  <c r="BY1924" i="6" s="1"/>
  <c r="U1926" i="6"/>
  <c r="BY1926" i="6"/>
  <c r="AM1928" i="6"/>
  <c r="U1930" i="6"/>
  <c r="BY1930" i="6" s="1"/>
  <c r="AM1932" i="6"/>
  <c r="BY1932" i="6" s="1"/>
  <c r="U1934" i="6"/>
  <c r="BY1934" i="6"/>
  <c r="BY1941" i="6"/>
  <c r="BY1945" i="6"/>
  <c r="BY1949" i="6"/>
  <c r="BY1953" i="6"/>
  <c r="BY1957" i="6"/>
  <c r="BY1961" i="6"/>
  <c r="BY1965" i="6"/>
  <c r="BY1969" i="6"/>
  <c r="BY1973" i="6"/>
  <c r="BY1977" i="6"/>
  <c r="BY1981" i="6"/>
  <c r="BY1985" i="6"/>
  <c r="BY1989" i="6"/>
  <c r="BY1993" i="6"/>
  <c r="BY1997" i="6"/>
  <c r="BY2001" i="6"/>
  <c r="BY2005" i="6"/>
  <c r="BY2009" i="6"/>
  <c r="BY2013" i="6"/>
  <c r="BY2017" i="6"/>
  <c r="BY2021" i="6"/>
  <c r="BY2025" i="6"/>
  <c r="BY2029" i="6"/>
  <c r="BY2033" i="6"/>
  <c r="BY2037" i="6"/>
  <c r="BY2041" i="6"/>
  <c r="BY2045" i="6"/>
  <c r="BY2049" i="6"/>
  <c r="BY2053" i="6"/>
  <c r="BY2057" i="6"/>
  <c r="BY2061" i="6"/>
  <c r="BY2065" i="6"/>
  <c r="BY2069" i="6"/>
  <c r="BY1922" i="6"/>
  <c r="BY1931" i="6"/>
  <c r="BY1940" i="6"/>
  <c r="BY1944" i="6"/>
  <c r="BY1948" i="6"/>
  <c r="BY1952" i="6"/>
  <c r="BY1956" i="6"/>
  <c r="BY1960" i="6"/>
  <c r="BY1964" i="6"/>
  <c r="BY1968" i="6"/>
  <c r="BY1972" i="6"/>
  <c r="BY1976" i="6"/>
  <c r="BY1980" i="6"/>
  <c r="BY1984" i="6"/>
  <c r="BY1988" i="6"/>
  <c r="BY1992" i="6"/>
  <c r="BY1996" i="6"/>
  <c r="BY2000" i="6"/>
  <c r="BY2004" i="6"/>
  <c r="BY2008" i="6"/>
  <c r="BY2012" i="6"/>
  <c r="BY2016" i="6"/>
  <c r="BY2020" i="6"/>
  <c r="BY2024" i="6"/>
  <c r="BY2028" i="6"/>
  <c r="BY2032" i="6"/>
  <c r="BY2036" i="6"/>
  <c r="BY2040" i="6"/>
  <c r="BY2044" i="6"/>
  <c r="BY2048" i="6"/>
  <c r="BY2052" i="6"/>
  <c r="BY2056" i="6"/>
  <c r="BY2060" i="6"/>
  <c r="BY2064" i="6"/>
  <c r="BY2068" i="6"/>
  <c r="BY2075" i="6"/>
  <c r="BY2079" i="6"/>
  <c r="BY2083" i="6"/>
  <c r="BY2087" i="6"/>
  <c r="BY2091" i="6"/>
  <c r="BY2095" i="6"/>
  <c r="BY2099" i="6"/>
  <c r="BY2103" i="6"/>
  <c r="BY2107" i="6"/>
  <c r="BY2111" i="6"/>
  <c r="BY2115" i="6"/>
  <c r="BY2119" i="6"/>
  <c r="BY2123" i="6"/>
  <c r="BY2128" i="6"/>
  <c r="BY2139" i="6"/>
  <c r="BY2143" i="6"/>
  <c r="BY2147" i="6"/>
  <c r="BY2151" i="6"/>
  <c r="BY2155" i="6"/>
  <c r="BY2258" i="6"/>
  <c r="BY2129" i="6"/>
  <c r="BY2133" i="6"/>
  <c r="BY2138" i="6"/>
  <c r="BY2142" i="6"/>
  <c r="BY2146" i="6"/>
  <c r="BY2150" i="6"/>
  <c r="BY2154" i="6"/>
  <c r="BY2158" i="6"/>
  <c r="BY2166" i="6"/>
  <c r="BY2174" i="6"/>
  <c r="BY2072" i="6"/>
  <c r="BY2074" i="6"/>
  <c r="BY2076" i="6"/>
  <c r="BY2078" i="6"/>
  <c r="BY2080" i="6"/>
  <c r="BY2082" i="6"/>
  <c r="BY2084" i="6"/>
  <c r="BY2086" i="6"/>
  <c r="BY2088" i="6"/>
  <c r="BY2090" i="6"/>
  <c r="BY2092" i="6"/>
  <c r="BY2094" i="6"/>
  <c r="BY2096" i="6"/>
  <c r="BY2098" i="6"/>
  <c r="BY2100" i="6"/>
  <c r="BY2102" i="6"/>
  <c r="BY2104" i="6"/>
  <c r="BY2106" i="6"/>
  <c r="BY2108" i="6"/>
  <c r="BY2110" i="6"/>
  <c r="BY2112" i="6"/>
  <c r="BY2114" i="6"/>
  <c r="BY2116" i="6"/>
  <c r="BY2118" i="6"/>
  <c r="BY2120" i="6"/>
  <c r="BY2122" i="6"/>
  <c r="BY2124" i="6"/>
  <c r="BY2126" i="6"/>
  <c r="AM2127" i="6"/>
  <c r="U2130" i="6"/>
  <c r="BY2130" i="6" s="1"/>
  <c r="AM2131" i="6"/>
  <c r="U2134" i="6"/>
  <c r="BY2134" i="6"/>
  <c r="AM2135" i="6"/>
  <c r="BY2137" i="6"/>
  <c r="BY2141" i="6"/>
  <c r="BY2145" i="6"/>
  <c r="BY2149" i="6"/>
  <c r="BY2153" i="6"/>
  <c r="BY2071" i="6"/>
  <c r="AM2073" i="6"/>
  <c r="BY2073" i="6" s="1"/>
  <c r="AM2075" i="6"/>
  <c r="AM2077" i="6"/>
  <c r="BY2077" i="6" s="1"/>
  <c r="AM2079" i="6"/>
  <c r="AM2081" i="6"/>
  <c r="BY2081" i="6" s="1"/>
  <c r="AM2083" i="6"/>
  <c r="AM2085" i="6"/>
  <c r="BY2085" i="6" s="1"/>
  <c r="AM2087" i="6"/>
  <c r="AM2089" i="6"/>
  <c r="BY2089" i="6" s="1"/>
  <c r="AM2091" i="6"/>
  <c r="AM2093" i="6"/>
  <c r="BY2093" i="6" s="1"/>
  <c r="AM2095" i="6"/>
  <c r="AM2097" i="6"/>
  <c r="BY2097" i="6" s="1"/>
  <c r="AM2099" i="6"/>
  <c r="AM2101" i="6"/>
  <c r="BY2101" i="6" s="1"/>
  <c r="AM2103" i="6"/>
  <c r="AM2105" i="6"/>
  <c r="BY2105" i="6" s="1"/>
  <c r="AM2107" i="6"/>
  <c r="AM2109" i="6"/>
  <c r="BY2109" i="6" s="1"/>
  <c r="AM2111" i="6"/>
  <c r="AM2113" i="6"/>
  <c r="BY2113" i="6" s="1"/>
  <c r="AM2115" i="6"/>
  <c r="AM2117" i="6"/>
  <c r="BY2117" i="6" s="1"/>
  <c r="AM2119" i="6"/>
  <c r="AM2121" i="6"/>
  <c r="BY2121" i="6" s="1"/>
  <c r="AM2123" i="6"/>
  <c r="AM2125" i="6"/>
  <c r="BY2125" i="6" s="1"/>
  <c r="U2127" i="6"/>
  <c r="BY2127" i="6"/>
  <c r="AM2128" i="6"/>
  <c r="U2131" i="6"/>
  <c r="BY2131" i="6" s="1"/>
  <c r="AM2132" i="6"/>
  <c r="BY2132" i="6" s="1"/>
  <c r="U2135" i="6"/>
  <c r="BY2135" i="6"/>
  <c r="BY2136" i="6"/>
  <c r="BY2140" i="6"/>
  <c r="BY2144" i="6"/>
  <c r="BY2148" i="6"/>
  <c r="BY2152" i="6"/>
  <c r="BY2156" i="6"/>
  <c r="BY2172" i="6"/>
  <c r="AD2157" i="6"/>
  <c r="BY2157" i="6" s="1"/>
  <c r="AD2159" i="6"/>
  <c r="BY2159" i="6" s="1"/>
  <c r="AD2161" i="6"/>
  <c r="BY2161" i="6" s="1"/>
  <c r="AD2163" i="6"/>
  <c r="AD2165" i="6"/>
  <c r="BY2165" i="6" s="1"/>
  <c r="AD2167" i="6"/>
  <c r="AD2169" i="6"/>
  <c r="BY2169" i="6" s="1"/>
  <c r="AD2171" i="6"/>
  <c r="AD2173" i="6"/>
  <c r="BY2173" i="6" s="1"/>
  <c r="BY2184" i="6"/>
  <c r="BY2200" i="6"/>
  <c r="BY2216" i="6"/>
  <c r="BY2232" i="6"/>
  <c r="BY2248" i="6"/>
  <c r="BY2266" i="6"/>
  <c r="BY2274" i="6"/>
  <c r="BY2282" i="6"/>
  <c r="BY2290" i="6"/>
  <c r="BY2298" i="6"/>
  <c r="BY2306" i="6"/>
  <c r="BY2314" i="6"/>
  <c r="BY2330" i="6"/>
  <c r="BY2352" i="6"/>
  <c r="BY2356" i="6"/>
  <c r="BY2360" i="6"/>
  <c r="BY2364" i="6"/>
  <c r="BY2368" i="6"/>
  <c r="BY2372" i="6"/>
  <c r="BY2376" i="6"/>
  <c r="BY2380" i="6"/>
  <c r="BY2384" i="6"/>
  <c r="BY2388" i="6"/>
  <c r="BD2156" i="6"/>
  <c r="BD2158" i="6"/>
  <c r="BD2160" i="6"/>
  <c r="BY2160" i="6" s="1"/>
  <c r="BD2162" i="6"/>
  <c r="BY2162" i="6" s="1"/>
  <c r="BD2164" i="6"/>
  <c r="BY2164" i="6" s="1"/>
  <c r="BD2166" i="6"/>
  <c r="BD2168" i="6"/>
  <c r="BY2168" i="6" s="1"/>
  <c r="BD2170" i="6"/>
  <c r="BY2170" i="6" s="1"/>
  <c r="BD2172" i="6"/>
  <c r="BD2174" i="6"/>
  <c r="AD2176" i="6"/>
  <c r="BY2176" i="6" s="1"/>
  <c r="U2177" i="6"/>
  <c r="BD2177" i="6"/>
  <c r="BY2177" i="6" s="1"/>
  <c r="AD2180" i="6"/>
  <c r="BY2180" i="6" s="1"/>
  <c r="BD2182" i="6"/>
  <c r="U2183" i="6"/>
  <c r="BY2183" i="6"/>
  <c r="AD2184" i="6"/>
  <c r="BD2186" i="6"/>
  <c r="U2187" i="6"/>
  <c r="BY2187" i="6"/>
  <c r="AD2188" i="6"/>
  <c r="BD2190" i="6"/>
  <c r="U2191" i="6"/>
  <c r="BY2191" i="6"/>
  <c r="AD2192" i="6"/>
  <c r="BD2194" i="6"/>
  <c r="BY2194" i="6" s="1"/>
  <c r="U2195" i="6"/>
  <c r="BY2195" i="6"/>
  <c r="AD2196" i="6"/>
  <c r="BY2196" i="6" s="1"/>
  <c r="BD2198" i="6"/>
  <c r="U2199" i="6"/>
  <c r="BY2199" i="6"/>
  <c r="AD2200" i="6"/>
  <c r="BD2202" i="6"/>
  <c r="U2203" i="6"/>
  <c r="BY2203" i="6"/>
  <c r="AD2204" i="6"/>
  <c r="BD2206" i="6"/>
  <c r="U2207" i="6"/>
  <c r="BY2207" i="6"/>
  <c r="AD2208" i="6"/>
  <c r="BD2210" i="6"/>
  <c r="BY2210" i="6" s="1"/>
  <c r="U2211" i="6"/>
  <c r="BY2211" i="6"/>
  <c r="AD2212" i="6"/>
  <c r="BY2212" i="6" s="1"/>
  <c r="BD2214" i="6"/>
  <c r="U2215" i="6"/>
  <c r="BY2215" i="6"/>
  <c r="AD2216" i="6"/>
  <c r="BD2218" i="6"/>
  <c r="U2219" i="6"/>
  <c r="BY2219" i="6"/>
  <c r="AD2220" i="6"/>
  <c r="BD2222" i="6"/>
  <c r="U2223" i="6"/>
  <c r="BY2223" i="6"/>
  <c r="AD2224" i="6"/>
  <c r="BD2226" i="6"/>
  <c r="BY2226" i="6" s="1"/>
  <c r="U2227" i="6"/>
  <c r="BY2227" i="6"/>
  <c r="AD2228" i="6"/>
  <c r="BY2228" i="6" s="1"/>
  <c r="BD2230" i="6"/>
  <c r="U2231" i="6"/>
  <c r="BY2231" i="6"/>
  <c r="AD2232" i="6"/>
  <c r="BD2234" i="6"/>
  <c r="U2235" i="6"/>
  <c r="BY2235" i="6"/>
  <c r="AD2236" i="6"/>
  <c r="BD2238" i="6"/>
  <c r="U2239" i="6"/>
  <c r="BY2239" i="6"/>
  <c r="AD2240" i="6"/>
  <c r="BD2242" i="6"/>
  <c r="BY2242" i="6" s="1"/>
  <c r="U2243" i="6"/>
  <c r="BY2243" i="6"/>
  <c r="AD2244" i="6"/>
  <c r="BY2244" i="6" s="1"/>
  <c r="BD2246" i="6"/>
  <c r="U2247" i="6"/>
  <c r="BY2247" i="6"/>
  <c r="AD2248" i="6"/>
  <c r="BD2250" i="6"/>
  <c r="U2251" i="6"/>
  <c r="BY2251" i="6"/>
  <c r="AD2252" i="6"/>
  <c r="BD2254" i="6"/>
  <c r="U2255" i="6"/>
  <c r="BY2255" i="6"/>
  <c r="AD2256" i="6"/>
  <c r="BD2260" i="6"/>
  <c r="U2261" i="6"/>
  <c r="BY2261" i="6"/>
  <c r="AD2262" i="6"/>
  <c r="BY2262" i="6" s="1"/>
  <c r="BD2264" i="6"/>
  <c r="U2265" i="6"/>
  <c r="BY2265" i="6"/>
  <c r="AD2266" i="6"/>
  <c r="BD2268" i="6"/>
  <c r="U2269" i="6"/>
  <c r="BY2269" i="6"/>
  <c r="AD2270" i="6"/>
  <c r="BD2272" i="6"/>
  <c r="U2273" i="6"/>
  <c r="BY2273" i="6"/>
  <c r="AD2274" i="6"/>
  <c r="BD2276" i="6"/>
  <c r="U2277" i="6"/>
  <c r="BY2277" i="6"/>
  <c r="AD2278" i="6"/>
  <c r="BY2278" i="6" s="1"/>
  <c r="BD2280" i="6"/>
  <c r="U2281" i="6"/>
  <c r="BY2281" i="6"/>
  <c r="AD2282" i="6"/>
  <c r="BD2284" i="6"/>
  <c r="U2285" i="6"/>
  <c r="BY2285" i="6"/>
  <c r="AD2286" i="6"/>
  <c r="BD2288" i="6"/>
  <c r="U2289" i="6"/>
  <c r="BY2289" i="6"/>
  <c r="AD2290" i="6"/>
  <c r="BD2292" i="6"/>
  <c r="U2293" i="6"/>
  <c r="BY2293" i="6"/>
  <c r="AD2294" i="6"/>
  <c r="BY2294" i="6" s="1"/>
  <c r="BD2296" i="6"/>
  <c r="U2297" i="6"/>
  <c r="BY2297" i="6"/>
  <c r="AD2298" i="6"/>
  <c r="BD2300" i="6"/>
  <c r="U2301" i="6"/>
  <c r="BY2301" i="6"/>
  <c r="AD2302" i="6"/>
  <c r="BD2304" i="6"/>
  <c r="U2305" i="6"/>
  <c r="BY2305" i="6"/>
  <c r="AD2306" i="6"/>
  <c r="BD2308" i="6"/>
  <c r="U2309" i="6"/>
  <c r="BY2309" i="6"/>
  <c r="AD2310" i="6"/>
  <c r="BY2310" i="6" s="1"/>
  <c r="BD2312" i="6"/>
  <c r="U2313" i="6"/>
  <c r="BY2313" i="6"/>
  <c r="AD2314" i="6"/>
  <c r="U2317" i="6"/>
  <c r="BY2317" i="6" s="1"/>
  <c r="U2321" i="6"/>
  <c r="BY2321" i="6" s="1"/>
  <c r="U2325" i="6"/>
  <c r="BY2325" i="6" s="1"/>
  <c r="U2329" i="6"/>
  <c r="BY2329" i="6" s="1"/>
  <c r="U2333" i="6"/>
  <c r="BY2333" i="6" s="1"/>
  <c r="AD2174" i="6"/>
  <c r="BY2186" i="6"/>
  <c r="BY2202" i="6"/>
  <c r="BY2218" i="6"/>
  <c r="BY2234" i="6"/>
  <c r="BY2250" i="6"/>
  <c r="AD2317" i="6"/>
  <c r="BD2319" i="6"/>
  <c r="U2320" i="6"/>
  <c r="BY2320" i="6"/>
  <c r="AD2321" i="6"/>
  <c r="BD2323" i="6"/>
  <c r="BY2323" i="6" s="1"/>
  <c r="U2324" i="6"/>
  <c r="BY2324" i="6"/>
  <c r="AD2325" i="6"/>
  <c r="BD2327" i="6"/>
  <c r="U2328" i="6"/>
  <c r="BY2328" i="6"/>
  <c r="AD2329" i="6"/>
  <c r="BD2331" i="6"/>
  <c r="BY2331" i="6" s="1"/>
  <c r="U2332" i="6"/>
  <c r="AD2333" i="6"/>
  <c r="BD2335" i="6"/>
  <c r="AD2337" i="6"/>
  <c r="BY2343" i="6"/>
  <c r="BD2157" i="6"/>
  <c r="BD2159" i="6"/>
  <c r="BD2161" i="6"/>
  <c r="BD2163" i="6"/>
  <c r="BY2163" i="6" s="1"/>
  <c r="BD2165" i="6"/>
  <c r="BD2167" i="6"/>
  <c r="BY2167" i="6" s="1"/>
  <c r="BD2169" i="6"/>
  <c r="BD2171" i="6"/>
  <c r="BY2171" i="6" s="1"/>
  <c r="BD2173" i="6"/>
  <c r="BD2175" i="6"/>
  <c r="BY2175" i="6" s="1"/>
  <c r="AD2178" i="6"/>
  <c r="BY2178" i="6" s="1"/>
  <c r="U2179" i="6"/>
  <c r="BY2179" i="6" s="1"/>
  <c r="BD2179" i="6"/>
  <c r="BD2180" i="6"/>
  <c r="U2181" i="6"/>
  <c r="BY2181" i="6"/>
  <c r="AD2182" i="6"/>
  <c r="BY2182" i="6" s="1"/>
  <c r="BD2184" i="6"/>
  <c r="U2185" i="6"/>
  <c r="BY2185" i="6"/>
  <c r="AD2186" i="6"/>
  <c r="BD2188" i="6"/>
  <c r="BY2188" i="6" s="1"/>
  <c r="U2189" i="6"/>
  <c r="BY2189" i="6"/>
  <c r="AD2190" i="6"/>
  <c r="BY2190" i="6" s="1"/>
  <c r="BD2192" i="6"/>
  <c r="BY2192" i="6" s="1"/>
  <c r="U2193" i="6"/>
  <c r="BY2193" i="6"/>
  <c r="AD2194" i="6"/>
  <c r="BD2196" i="6"/>
  <c r="U2197" i="6"/>
  <c r="BY2197" i="6"/>
  <c r="AD2198" i="6"/>
  <c r="BY2198" i="6" s="1"/>
  <c r="BD2200" i="6"/>
  <c r="U2201" i="6"/>
  <c r="BY2201" i="6"/>
  <c r="AD2202" i="6"/>
  <c r="BD2204" i="6"/>
  <c r="BY2204" i="6" s="1"/>
  <c r="U2205" i="6"/>
  <c r="BY2205" i="6"/>
  <c r="AD2206" i="6"/>
  <c r="BY2206" i="6" s="1"/>
  <c r="BD2208" i="6"/>
  <c r="BY2208" i="6" s="1"/>
  <c r="U2209" i="6"/>
  <c r="BY2209" i="6"/>
  <c r="AD2210" i="6"/>
  <c r="BD2212" i="6"/>
  <c r="U2213" i="6"/>
  <c r="BY2213" i="6"/>
  <c r="AD2214" i="6"/>
  <c r="BY2214" i="6" s="1"/>
  <c r="BD2216" i="6"/>
  <c r="U2217" i="6"/>
  <c r="BY2217" i="6"/>
  <c r="AD2218" i="6"/>
  <c r="BD2220" i="6"/>
  <c r="BY2220" i="6" s="1"/>
  <c r="U2221" i="6"/>
  <c r="BY2221" i="6"/>
  <c r="AD2222" i="6"/>
  <c r="BY2222" i="6" s="1"/>
  <c r="BD2224" i="6"/>
  <c r="BY2224" i="6" s="1"/>
  <c r="U2225" i="6"/>
  <c r="BY2225" i="6"/>
  <c r="AD2226" i="6"/>
  <c r="BD2228" i="6"/>
  <c r="U2229" i="6"/>
  <c r="BY2229" i="6"/>
  <c r="AD2230" i="6"/>
  <c r="BY2230" i="6" s="1"/>
  <c r="BD2232" i="6"/>
  <c r="U2233" i="6"/>
  <c r="BY2233" i="6"/>
  <c r="AD2234" i="6"/>
  <c r="BD2236" i="6"/>
  <c r="BY2236" i="6" s="1"/>
  <c r="U2237" i="6"/>
  <c r="BY2237" i="6"/>
  <c r="AD2238" i="6"/>
  <c r="BY2238" i="6" s="1"/>
  <c r="BD2240" i="6"/>
  <c r="BY2240" i="6" s="1"/>
  <c r="U2241" i="6"/>
  <c r="BY2241" i="6"/>
  <c r="AD2242" i="6"/>
  <c r="BD2244" i="6"/>
  <c r="U2245" i="6"/>
  <c r="BY2245" i="6"/>
  <c r="AD2246" i="6"/>
  <c r="BY2246" i="6" s="1"/>
  <c r="BD2248" i="6"/>
  <c r="U2249" i="6"/>
  <c r="BY2249" i="6"/>
  <c r="AD2250" i="6"/>
  <c r="BD2252" i="6"/>
  <c r="BY2252" i="6" s="1"/>
  <c r="U2253" i="6"/>
  <c r="BY2253" i="6"/>
  <c r="AD2254" i="6"/>
  <c r="BY2254" i="6" s="1"/>
  <c r="BD2256" i="6"/>
  <c r="BY2256" i="6" s="1"/>
  <c r="U2257" i="6"/>
  <c r="BY2257" i="6"/>
  <c r="AD2258" i="6"/>
  <c r="U2259" i="6"/>
  <c r="BY2259" i="6" s="1"/>
  <c r="AD2260" i="6"/>
  <c r="BY2260" i="6" s="1"/>
  <c r="BD2262" i="6"/>
  <c r="U2263" i="6"/>
  <c r="BY2263" i="6" s="1"/>
  <c r="AD2264" i="6"/>
  <c r="BY2264" i="6" s="1"/>
  <c r="BD2266" i="6"/>
  <c r="U2267" i="6"/>
  <c r="BY2267" i="6" s="1"/>
  <c r="AD2268" i="6"/>
  <c r="BY2268" i="6" s="1"/>
  <c r="BD2270" i="6"/>
  <c r="BY2270" i="6" s="1"/>
  <c r="U2271" i="6"/>
  <c r="BY2271" i="6" s="1"/>
  <c r="AD2272" i="6"/>
  <c r="BY2272" i="6" s="1"/>
  <c r="BD2274" i="6"/>
  <c r="U2275" i="6"/>
  <c r="BY2275" i="6" s="1"/>
  <c r="AD2276" i="6"/>
  <c r="BY2276" i="6" s="1"/>
  <c r="BD2278" i="6"/>
  <c r="U2279" i="6"/>
  <c r="BY2279" i="6" s="1"/>
  <c r="AD2280" i="6"/>
  <c r="BY2280" i="6" s="1"/>
  <c r="BD2282" i="6"/>
  <c r="U2283" i="6"/>
  <c r="BY2283" i="6" s="1"/>
  <c r="AD2284" i="6"/>
  <c r="BY2284" i="6" s="1"/>
  <c r="BD2286" i="6"/>
  <c r="BY2286" i="6" s="1"/>
  <c r="U2287" i="6"/>
  <c r="BY2287" i="6" s="1"/>
  <c r="AD2288" i="6"/>
  <c r="BY2288" i="6" s="1"/>
  <c r="BD2290" i="6"/>
  <c r="U2291" i="6"/>
  <c r="BY2291" i="6" s="1"/>
  <c r="AD2292" i="6"/>
  <c r="BY2292" i="6" s="1"/>
  <c r="BD2294" i="6"/>
  <c r="U2295" i="6"/>
  <c r="BY2295" i="6" s="1"/>
  <c r="AD2296" i="6"/>
  <c r="BY2296" i="6" s="1"/>
  <c r="BD2298" i="6"/>
  <c r="U2299" i="6"/>
  <c r="BY2299" i="6" s="1"/>
  <c r="AD2300" i="6"/>
  <c r="BY2300" i="6" s="1"/>
  <c r="BD2302" i="6"/>
  <c r="BY2302" i="6" s="1"/>
  <c r="U2303" i="6"/>
  <c r="BY2303" i="6" s="1"/>
  <c r="AD2304" i="6"/>
  <c r="BY2304" i="6" s="1"/>
  <c r="BD2306" i="6"/>
  <c r="U2307" i="6"/>
  <c r="BY2307" i="6" s="1"/>
  <c r="AD2308" i="6"/>
  <c r="BY2308" i="6" s="1"/>
  <c r="BD2310" i="6"/>
  <c r="U2311" i="6"/>
  <c r="BY2311" i="6" s="1"/>
  <c r="AD2312" i="6"/>
  <c r="BY2312" i="6" s="1"/>
  <c r="BD2314" i="6"/>
  <c r="U2315" i="6"/>
  <c r="BY2315" i="6" s="1"/>
  <c r="AD2316" i="6"/>
  <c r="BY2316" i="6" s="1"/>
  <c r="BD2318" i="6"/>
  <c r="BY2318" i="6" s="1"/>
  <c r="BY2319" i="6"/>
  <c r="AD2320" i="6"/>
  <c r="BD2322" i="6"/>
  <c r="BY2322" i="6" s="1"/>
  <c r="AD2324" i="6"/>
  <c r="BD2326" i="6"/>
  <c r="BY2326" i="6" s="1"/>
  <c r="BY2327" i="6"/>
  <c r="AD2328" i="6"/>
  <c r="BD2330" i="6"/>
  <c r="AD2332" i="6"/>
  <c r="BY2332" i="6" s="1"/>
  <c r="BD2334" i="6"/>
  <c r="BY2334" i="6" s="1"/>
  <c r="BY2335" i="6"/>
  <c r="U2336" i="6"/>
  <c r="BY2336" i="6"/>
  <c r="AM2338" i="6"/>
  <c r="BY2340" i="6"/>
  <c r="AM2342" i="6"/>
  <c r="BY2344" i="6"/>
  <c r="AM2346" i="6"/>
  <c r="BY2348" i="6"/>
  <c r="BY2351" i="6"/>
  <c r="BY2355" i="6"/>
  <c r="BY2359" i="6"/>
  <c r="BY2363" i="6"/>
  <c r="BY2367" i="6"/>
  <c r="BY2371" i="6"/>
  <c r="BY2375" i="6"/>
  <c r="BY2379" i="6"/>
  <c r="BY2383" i="6"/>
  <c r="BY2387" i="6"/>
  <c r="BY2391" i="6"/>
  <c r="U2337" i="6"/>
  <c r="BY2337" i="6" s="1"/>
  <c r="AM2339" i="6"/>
  <c r="BY2339" i="6" s="1"/>
  <c r="U2341" i="6"/>
  <c r="BY2341" i="6"/>
  <c r="AM2343" i="6"/>
  <c r="U2345" i="6"/>
  <c r="BY2345" i="6" s="1"/>
  <c r="AM2347" i="6"/>
  <c r="BY2347" i="6" s="1"/>
  <c r="U2349" i="6"/>
  <c r="BY2349" i="6"/>
  <c r="BY2350" i="6"/>
  <c r="BY2354" i="6"/>
  <c r="BY2358" i="6"/>
  <c r="BY2362" i="6"/>
  <c r="BY2366" i="6"/>
  <c r="BY2370" i="6"/>
  <c r="BY2374" i="6"/>
  <c r="BY2378" i="6"/>
  <c r="BY2382" i="6"/>
  <c r="BY2386" i="6"/>
  <c r="BY2390" i="6"/>
  <c r="U2338" i="6"/>
  <c r="BY2338" i="6" s="1"/>
  <c r="U2342" i="6"/>
  <c r="BY2342" i="6" s="1"/>
  <c r="U2346" i="6"/>
  <c r="BY2346" i="6" s="1"/>
  <c r="BY2353" i="6"/>
  <c r="BY2357" i="6"/>
  <c r="BY2361" i="6"/>
  <c r="BY2365" i="6"/>
  <c r="BY2369" i="6"/>
  <c r="BY2373" i="6"/>
  <c r="BY2377" i="6"/>
  <c r="BY2381" i="6"/>
  <c r="BY2385" i="6"/>
  <c r="BY2389" i="6"/>
  <c r="BY2404" i="6"/>
  <c r="BY2412" i="6"/>
  <c r="BY2420" i="6"/>
  <c r="BY2428" i="6"/>
  <c r="BY2436" i="6"/>
  <c r="BY2444" i="6"/>
  <c r="BY2452" i="6"/>
  <c r="BY2460" i="6"/>
  <c r="BY2468" i="6"/>
  <c r="BY2476" i="6"/>
  <c r="BY2484" i="6"/>
  <c r="BY2492" i="6"/>
  <c r="BY2496" i="6"/>
  <c r="BY2500" i="6"/>
  <c r="BY2504" i="6"/>
  <c r="BY2508" i="6"/>
  <c r="BY2512" i="6"/>
  <c r="BY2516" i="6"/>
  <c r="BY2520" i="6"/>
  <c r="U2401" i="6"/>
  <c r="BY2401" i="6" s="1"/>
  <c r="AM2403" i="6"/>
  <c r="U2405" i="6"/>
  <c r="AM2407" i="6"/>
  <c r="U2409" i="6"/>
  <c r="BY2409" i="6" s="1"/>
  <c r="AM2411" i="6"/>
  <c r="U2413" i="6"/>
  <c r="AM2415" i="6"/>
  <c r="U2417" i="6"/>
  <c r="BY2417" i="6" s="1"/>
  <c r="AM2419" i="6"/>
  <c r="U2421" i="6"/>
  <c r="BY2421" i="6"/>
  <c r="AM2423" i="6"/>
  <c r="U2425" i="6"/>
  <c r="BY2425" i="6" s="1"/>
  <c r="AM2427" i="6"/>
  <c r="U2429" i="6"/>
  <c r="BY2429" i="6"/>
  <c r="AM2431" i="6"/>
  <c r="U2433" i="6"/>
  <c r="BY2433" i="6" s="1"/>
  <c r="AM2435" i="6"/>
  <c r="U2437" i="6"/>
  <c r="BY2437" i="6"/>
  <c r="AM2439" i="6"/>
  <c r="U2441" i="6"/>
  <c r="BY2441" i="6" s="1"/>
  <c r="AM2443" i="6"/>
  <c r="U2445" i="6"/>
  <c r="BY2445" i="6"/>
  <c r="AM2447" i="6"/>
  <c r="U2449" i="6"/>
  <c r="BY2449" i="6" s="1"/>
  <c r="AM2451" i="6"/>
  <c r="U2453" i="6"/>
  <c r="BY2453" i="6"/>
  <c r="AM2455" i="6"/>
  <c r="U2457" i="6"/>
  <c r="BY2457" i="6" s="1"/>
  <c r="AM2459" i="6"/>
  <c r="U2461" i="6"/>
  <c r="BY2461" i="6"/>
  <c r="AM2463" i="6"/>
  <c r="BY2465" i="6"/>
  <c r="AM2467" i="6"/>
  <c r="BY2469" i="6"/>
  <c r="AM2471" i="6"/>
  <c r="BY2473" i="6"/>
  <c r="AM2475" i="6"/>
  <c r="BY2477" i="6"/>
  <c r="AM2479" i="6"/>
  <c r="BY2481" i="6"/>
  <c r="AM2483" i="6"/>
  <c r="BY2485" i="6"/>
  <c r="AM2487" i="6"/>
  <c r="BY2489" i="6"/>
  <c r="AM2491" i="6"/>
  <c r="BY2495" i="6"/>
  <c r="BY2499" i="6"/>
  <c r="BY2503" i="6"/>
  <c r="BY2507" i="6"/>
  <c r="BY2511" i="6"/>
  <c r="BY2515" i="6"/>
  <c r="BY2519" i="6"/>
  <c r="BY2393" i="6"/>
  <c r="AM2394" i="6"/>
  <c r="BY2394" i="6" s="1"/>
  <c r="BY2395" i="6"/>
  <c r="AM2396" i="6"/>
  <c r="BY2396" i="6" s="1"/>
  <c r="BY2397" i="6"/>
  <c r="AM2398" i="6"/>
  <c r="BY2398" i="6" s="1"/>
  <c r="BY2399" i="6"/>
  <c r="AM2400" i="6"/>
  <c r="BY2400" i="6" s="1"/>
  <c r="U2402" i="6"/>
  <c r="BY2402" i="6"/>
  <c r="AM2404" i="6"/>
  <c r="U2406" i="6"/>
  <c r="BY2406" i="6" s="1"/>
  <c r="AM2408" i="6"/>
  <c r="BY2408" i="6" s="1"/>
  <c r="U2410" i="6"/>
  <c r="BY2410" i="6"/>
  <c r="AM2412" i="6"/>
  <c r="U2414" i="6"/>
  <c r="BY2414" i="6" s="1"/>
  <c r="AM2416" i="6"/>
  <c r="BY2416" i="6" s="1"/>
  <c r="U2418" i="6"/>
  <c r="BY2418" i="6"/>
  <c r="AM2420" i="6"/>
  <c r="U2422" i="6"/>
  <c r="BY2422" i="6" s="1"/>
  <c r="AM2424" i="6"/>
  <c r="BY2424" i="6" s="1"/>
  <c r="U2426" i="6"/>
  <c r="BY2426" i="6"/>
  <c r="AM2428" i="6"/>
  <c r="U2430" i="6"/>
  <c r="BY2430" i="6" s="1"/>
  <c r="AM2432" i="6"/>
  <c r="BY2432" i="6" s="1"/>
  <c r="U2434" i="6"/>
  <c r="BY2434" i="6"/>
  <c r="AM2436" i="6"/>
  <c r="U2438" i="6"/>
  <c r="BY2438" i="6" s="1"/>
  <c r="AM2440" i="6"/>
  <c r="BY2440" i="6" s="1"/>
  <c r="U2442" i="6"/>
  <c r="BY2442" i="6"/>
  <c r="AM2444" i="6"/>
  <c r="U2446" i="6"/>
  <c r="BY2446" i="6" s="1"/>
  <c r="AM2448" i="6"/>
  <c r="BY2448" i="6" s="1"/>
  <c r="U2450" i="6"/>
  <c r="BY2450" i="6"/>
  <c r="AM2452" i="6"/>
  <c r="U2454" i="6"/>
  <c r="BY2454" i="6" s="1"/>
  <c r="AM2456" i="6"/>
  <c r="BY2456" i="6" s="1"/>
  <c r="U2458" i="6"/>
  <c r="BY2458" i="6"/>
  <c r="AM2460" i="6"/>
  <c r="U2462" i="6"/>
  <c r="BY2462" i="6" s="1"/>
  <c r="AM2464" i="6"/>
  <c r="BY2464" i="6" s="1"/>
  <c r="U2466" i="6"/>
  <c r="BY2466" i="6"/>
  <c r="AM2468" i="6"/>
  <c r="U2470" i="6"/>
  <c r="BY2470" i="6" s="1"/>
  <c r="AM2472" i="6"/>
  <c r="BY2472" i="6" s="1"/>
  <c r="U2474" i="6"/>
  <c r="BY2474" i="6"/>
  <c r="AM2476" i="6"/>
  <c r="U2478" i="6"/>
  <c r="BY2478" i="6" s="1"/>
  <c r="AM2480" i="6"/>
  <c r="BY2480" i="6" s="1"/>
  <c r="U2482" i="6"/>
  <c r="BY2482" i="6"/>
  <c r="AM2484" i="6"/>
  <c r="U2486" i="6"/>
  <c r="BY2486" i="6" s="1"/>
  <c r="AM2488" i="6"/>
  <c r="BY2488" i="6" s="1"/>
  <c r="U2490" i="6"/>
  <c r="BY2490" i="6"/>
  <c r="BY2494" i="6"/>
  <c r="BY2498" i="6"/>
  <c r="BY2502" i="6"/>
  <c r="BY2506" i="6"/>
  <c r="BY2510" i="6"/>
  <c r="BY2514" i="6"/>
  <c r="BY2518" i="6"/>
  <c r="BY2392" i="6"/>
  <c r="AM2401" i="6"/>
  <c r="U2403" i="6"/>
  <c r="BY2403" i="6" s="1"/>
  <c r="AM2405" i="6"/>
  <c r="BY2405" i="6" s="1"/>
  <c r="U2407" i="6"/>
  <c r="BY2407" i="6"/>
  <c r="AM2409" i="6"/>
  <c r="U2411" i="6"/>
  <c r="BY2411" i="6" s="1"/>
  <c r="AM2413" i="6"/>
  <c r="BY2413" i="6" s="1"/>
  <c r="U2415" i="6"/>
  <c r="BY2415" i="6"/>
  <c r="AM2417" i="6"/>
  <c r="U2419" i="6"/>
  <c r="BY2419" i="6" s="1"/>
  <c r="U2423" i="6"/>
  <c r="BY2423" i="6" s="1"/>
  <c r="U2427" i="6"/>
  <c r="BY2427" i="6" s="1"/>
  <c r="U2431" i="6"/>
  <c r="BY2431" i="6" s="1"/>
  <c r="U2435" i="6"/>
  <c r="BY2435" i="6" s="1"/>
  <c r="U2439" i="6"/>
  <c r="BY2439" i="6" s="1"/>
  <c r="AM2441" i="6"/>
  <c r="U2443" i="6"/>
  <c r="BY2443" i="6"/>
  <c r="U2447" i="6"/>
  <c r="BY2447" i="6"/>
  <c r="AM2449" i="6"/>
  <c r="U2451" i="6"/>
  <c r="BY2451" i="6" s="1"/>
  <c r="U2455" i="6"/>
  <c r="BY2455" i="6" s="1"/>
  <c r="AM2457" i="6"/>
  <c r="U2459" i="6"/>
  <c r="BY2459" i="6"/>
  <c r="U2463" i="6"/>
  <c r="BY2463" i="6"/>
  <c r="AM2465" i="6"/>
  <c r="U2467" i="6"/>
  <c r="BY2467" i="6" s="1"/>
  <c r="U2471" i="6"/>
  <c r="BY2471" i="6" s="1"/>
  <c r="U2475" i="6"/>
  <c r="BY2475" i="6" s="1"/>
  <c r="U2479" i="6"/>
  <c r="BY2479" i="6" s="1"/>
  <c r="U2483" i="6"/>
  <c r="BY2483" i="6" s="1"/>
  <c r="U2487" i="6"/>
  <c r="BY2487" i="6" s="1"/>
  <c r="U2491" i="6"/>
  <c r="BY2491" i="6" s="1"/>
  <c r="BY2493" i="6"/>
  <c r="BY2497" i="6"/>
  <c r="BY2501" i="6"/>
  <c r="BY2505" i="6"/>
  <c r="BY2509" i="6"/>
  <c r="BY2513" i="6"/>
  <c r="BY2517" i="6"/>
  <c r="BY2523" i="6"/>
  <c r="BY2574" i="6"/>
  <c r="BY2582" i="6"/>
  <c r="BY2590" i="6"/>
  <c r="BY2832" i="6"/>
  <c r="BD2571" i="6"/>
  <c r="BY2572" i="6"/>
  <c r="U2573" i="6"/>
  <c r="AD2575" i="6"/>
  <c r="BY2575" i="6" s="1"/>
  <c r="BD2579" i="6"/>
  <c r="BY2580" i="6"/>
  <c r="U2581" i="6"/>
  <c r="AD2583" i="6"/>
  <c r="BY2583" i="6" s="1"/>
  <c r="BD2587" i="6"/>
  <c r="BY2588" i="6"/>
  <c r="BY2596" i="6"/>
  <c r="BY2606" i="6"/>
  <c r="BY2612" i="6"/>
  <c r="BY2622" i="6"/>
  <c r="BY2522" i="6"/>
  <c r="BY2524" i="6"/>
  <c r="BY2526" i="6"/>
  <c r="BY2528" i="6"/>
  <c r="BD2528" i="6"/>
  <c r="BD2529" i="6"/>
  <c r="BY2529" i="6" s="1"/>
  <c r="BD2530" i="6"/>
  <c r="BY2530" i="6" s="1"/>
  <c r="BD2531" i="6"/>
  <c r="BD2532" i="6"/>
  <c r="BD2533" i="6"/>
  <c r="BY2533" i="6" s="1"/>
  <c r="BD2534" i="6"/>
  <c r="BY2534" i="6" s="1"/>
  <c r="BD2535" i="6"/>
  <c r="BD2536" i="6"/>
  <c r="BD2537" i="6"/>
  <c r="BY2537" i="6" s="1"/>
  <c r="BD2538" i="6"/>
  <c r="BY2538" i="6" s="1"/>
  <c r="BD2539" i="6"/>
  <c r="BD2540" i="6"/>
  <c r="BD2541" i="6"/>
  <c r="BY2541" i="6" s="1"/>
  <c r="BD2542" i="6"/>
  <c r="BY2542" i="6" s="1"/>
  <c r="BD2543" i="6"/>
  <c r="BD2544" i="6"/>
  <c r="BD2545" i="6"/>
  <c r="BY2545" i="6" s="1"/>
  <c r="BD2546" i="6"/>
  <c r="BY2546" i="6" s="1"/>
  <c r="BD2547" i="6"/>
  <c r="BD2548" i="6"/>
  <c r="BD2549" i="6"/>
  <c r="BY2549" i="6" s="1"/>
  <c r="BD2550" i="6"/>
  <c r="BY2550" i="6" s="1"/>
  <c r="BD2551" i="6"/>
  <c r="BD2552" i="6"/>
  <c r="BD2553" i="6"/>
  <c r="BY2553" i="6" s="1"/>
  <c r="BD2554" i="6"/>
  <c r="BY2554" i="6" s="1"/>
  <c r="BD2555" i="6"/>
  <c r="BD2556" i="6"/>
  <c r="BD2557" i="6"/>
  <c r="BY2557" i="6" s="1"/>
  <c r="BD2558" i="6"/>
  <c r="BY2558" i="6" s="1"/>
  <c r="BD2559" i="6"/>
  <c r="BD2560" i="6"/>
  <c r="BD2561" i="6"/>
  <c r="BY2561" i="6" s="1"/>
  <c r="BD2562" i="6"/>
  <c r="BY2562" i="6" s="1"/>
  <c r="BD2563" i="6"/>
  <c r="BD2564" i="6"/>
  <c r="BD2565" i="6"/>
  <c r="BY2565" i="6" s="1"/>
  <c r="BD2566" i="6"/>
  <c r="BY2566" i="6" s="1"/>
  <c r="BD2567" i="6"/>
  <c r="BD2568" i="6"/>
  <c r="BD2569" i="6"/>
  <c r="BY2570" i="6"/>
  <c r="BD2577" i="6"/>
  <c r="BY2578" i="6"/>
  <c r="BD2585" i="6"/>
  <c r="BY2585" i="6" s="1"/>
  <c r="BY2586" i="6"/>
  <c r="BY2521" i="6"/>
  <c r="AM2523" i="6"/>
  <c r="AM2525" i="6"/>
  <c r="BY2525" i="6" s="1"/>
  <c r="AM2527" i="6"/>
  <c r="BY2527" i="6" s="1"/>
  <c r="BY2531" i="6"/>
  <c r="BY2532" i="6"/>
  <c r="BY2535" i="6"/>
  <c r="BY2536" i="6"/>
  <c r="BY2539" i="6"/>
  <c r="BY2540" i="6"/>
  <c r="BY2543" i="6"/>
  <c r="BY2544" i="6"/>
  <c r="BY2547" i="6"/>
  <c r="BY2548" i="6"/>
  <c r="BY2551" i="6"/>
  <c r="BY2552" i="6"/>
  <c r="BY2555" i="6"/>
  <c r="BY2556" i="6"/>
  <c r="BY2559" i="6"/>
  <c r="BY2560" i="6"/>
  <c r="BY2563" i="6"/>
  <c r="BY2564" i="6"/>
  <c r="BY2567" i="6"/>
  <c r="BY2568" i="6"/>
  <c r="AD2571" i="6"/>
  <c r="BY2576" i="6"/>
  <c r="U2577" i="6"/>
  <c r="BY2577" i="6" s="1"/>
  <c r="AD2579" i="6"/>
  <c r="BY2584" i="6"/>
  <c r="BY2592" i="6"/>
  <c r="BY2598" i="6"/>
  <c r="BY2604" i="6"/>
  <c r="BY2614" i="6"/>
  <c r="BY2620" i="6"/>
  <c r="BY2569" i="6"/>
  <c r="U2593" i="6"/>
  <c r="BY2607" i="6"/>
  <c r="BY2623" i="6"/>
  <c r="U2624" i="6"/>
  <c r="BY2624" i="6"/>
  <c r="U2626" i="6"/>
  <c r="BY2626" i="6"/>
  <c r="U2628" i="6"/>
  <c r="BY2628" i="6"/>
  <c r="U2630" i="6"/>
  <c r="BY2630" i="6"/>
  <c r="U2632" i="6"/>
  <c r="BY2632" i="6"/>
  <c r="U2634" i="6"/>
  <c r="BY2634" i="6"/>
  <c r="U2636" i="6"/>
  <c r="BY2636" i="6"/>
  <c r="U2638" i="6"/>
  <c r="BY2638" i="6"/>
  <c r="U2640" i="6"/>
  <c r="BY2640" i="6"/>
  <c r="U2642" i="6"/>
  <c r="BY2642" i="6"/>
  <c r="U2644" i="6"/>
  <c r="BY2644" i="6"/>
  <c r="U2646" i="6"/>
  <c r="BY2646" i="6"/>
  <c r="U2648" i="6"/>
  <c r="BY2648" i="6"/>
  <c r="U2650" i="6"/>
  <c r="BY2650" i="6"/>
  <c r="U2652" i="6"/>
  <c r="BY2652" i="6"/>
  <c r="U2654" i="6"/>
  <c r="BY2654" i="6"/>
  <c r="U2656" i="6"/>
  <c r="BY2656" i="6"/>
  <c r="U2658" i="6"/>
  <c r="BY2658" i="6"/>
  <c r="U2660" i="6"/>
  <c r="BY2660" i="6"/>
  <c r="U2662" i="6"/>
  <c r="BY2662" i="6"/>
  <c r="U2664" i="6"/>
  <c r="BY2664" i="6"/>
  <c r="U2666" i="6"/>
  <c r="BY2666" i="6"/>
  <c r="U2668" i="6"/>
  <c r="BY2668" i="6"/>
  <c r="U2670" i="6"/>
  <c r="BY2670" i="6"/>
  <c r="U2672" i="6"/>
  <c r="BY2672" i="6"/>
  <c r="U2674" i="6"/>
  <c r="BY2674" i="6"/>
  <c r="U2676" i="6"/>
  <c r="BY2676" i="6"/>
  <c r="U2678" i="6"/>
  <c r="BY2678" i="6"/>
  <c r="U2680" i="6"/>
  <c r="BY2680" i="6"/>
  <c r="U2682" i="6"/>
  <c r="BY2682" i="6"/>
  <c r="BY2684" i="6"/>
  <c r="BY2692" i="6"/>
  <c r="BY2700" i="6"/>
  <c r="BY2708" i="6"/>
  <c r="BY2571" i="6"/>
  <c r="BY2573" i="6"/>
  <c r="BY2579" i="6"/>
  <c r="BY2581" i="6"/>
  <c r="BY2587" i="6"/>
  <c r="BY2589" i="6"/>
  <c r="BY2591" i="6"/>
  <c r="U2594" i="6"/>
  <c r="BY2594" i="6"/>
  <c r="U2600" i="6"/>
  <c r="BY2600" i="6"/>
  <c r="U2602" i="6"/>
  <c r="BY2602" i="6"/>
  <c r="U2608" i="6"/>
  <c r="BY2608" i="6"/>
  <c r="U2610" i="6"/>
  <c r="BY2610" i="6"/>
  <c r="U2616" i="6"/>
  <c r="BY2616" i="6"/>
  <c r="U2618" i="6"/>
  <c r="BY2618" i="6"/>
  <c r="AM2593" i="6"/>
  <c r="BY2593" i="6" s="1"/>
  <c r="BY2688" i="6"/>
  <c r="BY2696" i="6"/>
  <c r="BY2704" i="6"/>
  <c r="BY2712" i="6"/>
  <c r="AM2595" i="6"/>
  <c r="BY2595" i="6" s="1"/>
  <c r="U2597" i="6"/>
  <c r="BY2597" i="6"/>
  <c r="AM2599" i="6"/>
  <c r="BY2599" i="6" s="1"/>
  <c r="U2601" i="6"/>
  <c r="BY2601" i="6" s="1"/>
  <c r="AM2603" i="6"/>
  <c r="BY2603" i="6" s="1"/>
  <c r="U2605" i="6"/>
  <c r="BY2605" i="6"/>
  <c r="AM2607" i="6"/>
  <c r="U2609" i="6"/>
  <c r="BY2609" i="6" s="1"/>
  <c r="AM2611" i="6"/>
  <c r="BY2611" i="6" s="1"/>
  <c r="U2613" i="6"/>
  <c r="BY2613" i="6"/>
  <c r="AM2615" i="6"/>
  <c r="BY2615" i="6" s="1"/>
  <c r="U2617" i="6"/>
  <c r="BY2617" i="6" s="1"/>
  <c r="AM2619" i="6"/>
  <c r="BY2619" i="6" s="1"/>
  <c r="U2621" i="6"/>
  <c r="BY2621" i="6"/>
  <c r="AM2623" i="6"/>
  <c r="U2625" i="6"/>
  <c r="BY2625" i="6" s="1"/>
  <c r="AM2627" i="6"/>
  <c r="U2629" i="6"/>
  <c r="BY2629" i="6"/>
  <c r="AM2631" i="6"/>
  <c r="U2633" i="6"/>
  <c r="BY2633" i="6" s="1"/>
  <c r="AM2635" i="6"/>
  <c r="U2637" i="6"/>
  <c r="BY2637" i="6"/>
  <c r="AM2639" i="6"/>
  <c r="U2641" i="6"/>
  <c r="BY2641" i="6" s="1"/>
  <c r="AM2643" i="6"/>
  <c r="U2645" i="6"/>
  <c r="BY2645" i="6"/>
  <c r="AM2647" i="6"/>
  <c r="U2649" i="6"/>
  <c r="BY2649" i="6" s="1"/>
  <c r="AM2651" i="6"/>
  <c r="U2653" i="6"/>
  <c r="BY2653" i="6"/>
  <c r="AM2655" i="6"/>
  <c r="U2657" i="6"/>
  <c r="BY2657" i="6" s="1"/>
  <c r="AM2659" i="6"/>
  <c r="U2661" i="6"/>
  <c r="BY2661" i="6"/>
  <c r="AM2663" i="6"/>
  <c r="U2665" i="6"/>
  <c r="BY2665" i="6" s="1"/>
  <c r="AM2667" i="6"/>
  <c r="U2669" i="6"/>
  <c r="BY2669" i="6"/>
  <c r="AM2671" i="6"/>
  <c r="U2673" i="6"/>
  <c r="BY2673" i="6" s="1"/>
  <c r="AM2675" i="6"/>
  <c r="U2677" i="6"/>
  <c r="BY2677" i="6"/>
  <c r="AM2679" i="6"/>
  <c r="U2681" i="6"/>
  <c r="BY2681" i="6" s="1"/>
  <c r="AM2683" i="6"/>
  <c r="U2685" i="6"/>
  <c r="BY2685" i="6"/>
  <c r="AM2687" i="6"/>
  <c r="U2689" i="6"/>
  <c r="BY2689" i="6" s="1"/>
  <c r="AM2691" i="6"/>
  <c r="U2693" i="6"/>
  <c r="BY2693" i="6"/>
  <c r="AM2695" i="6"/>
  <c r="BY2695" i="6" s="1"/>
  <c r="U2697" i="6"/>
  <c r="BY2697" i="6" s="1"/>
  <c r="AM2699" i="6"/>
  <c r="U2701" i="6"/>
  <c r="BY2701" i="6"/>
  <c r="AM2703" i="6"/>
  <c r="U2705" i="6"/>
  <c r="BY2705" i="6" s="1"/>
  <c r="AM2707" i="6"/>
  <c r="U2709" i="6"/>
  <c r="BY2709" i="6"/>
  <c r="AM2711" i="6"/>
  <c r="BY2711" i="6" s="1"/>
  <c r="U2713" i="6"/>
  <c r="BY2713" i="6" s="1"/>
  <c r="AM2715" i="6"/>
  <c r="U2717" i="6"/>
  <c r="BY2717" i="6"/>
  <c r="AM2719" i="6"/>
  <c r="U2721" i="6"/>
  <c r="BY2721" i="6" s="1"/>
  <c r="U2686" i="6"/>
  <c r="BY2686" i="6"/>
  <c r="U2690" i="6"/>
  <c r="BY2690" i="6"/>
  <c r="U2694" i="6"/>
  <c r="BY2694" i="6"/>
  <c r="U2698" i="6"/>
  <c r="BY2698" i="6"/>
  <c r="U2702" i="6"/>
  <c r="BY2702" i="6"/>
  <c r="U2706" i="6"/>
  <c r="BY2706" i="6"/>
  <c r="U2710" i="6"/>
  <c r="BY2710" i="6"/>
  <c r="U2714" i="6"/>
  <c r="BY2714" i="6"/>
  <c r="AM2716" i="6"/>
  <c r="BY2716" i="6" s="1"/>
  <c r="U2718" i="6"/>
  <c r="BY2718" i="6" s="1"/>
  <c r="AM2720" i="6"/>
  <c r="BY2720" i="6" s="1"/>
  <c r="U2722" i="6"/>
  <c r="BY2722" i="6"/>
  <c r="BD2723" i="6"/>
  <c r="BY2724" i="6"/>
  <c r="BY2738" i="6"/>
  <c r="BY2750" i="6"/>
  <c r="AM2625" i="6"/>
  <c r="BY2627" i="6"/>
  <c r="AM2629" i="6"/>
  <c r="BY2631" i="6"/>
  <c r="AM2633" i="6"/>
  <c r="BY2635" i="6"/>
  <c r="AM2637" i="6"/>
  <c r="BY2639" i="6"/>
  <c r="AM2641" i="6"/>
  <c r="BY2643" i="6"/>
  <c r="AM2645" i="6"/>
  <c r="BY2647" i="6"/>
  <c r="AM2649" i="6"/>
  <c r="BY2651" i="6"/>
  <c r="AM2653" i="6"/>
  <c r="BY2655" i="6"/>
  <c r="AM2657" i="6"/>
  <c r="BY2659" i="6"/>
  <c r="AM2661" i="6"/>
  <c r="BY2663" i="6"/>
  <c r="AM2665" i="6"/>
  <c r="BY2667" i="6"/>
  <c r="AM2669" i="6"/>
  <c r="BY2671" i="6"/>
  <c r="AM2673" i="6"/>
  <c r="BY2675" i="6"/>
  <c r="AM2677" i="6"/>
  <c r="BY2679" i="6"/>
  <c r="AM2681" i="6"/>
  <c r="BY2683" i="6"/>
  <c r="BY2687" i="6"/>
  <c r="BY2691" i="6"/>
  <c r="BY2699" i="6"/>
  <c r="BY2703" i="6"/>
  <c r="BY2707" i="6"/>
  <c r="BY2715" i="6"/>
  <c r="BY2719" i="6"/>
  <c r="BY2737" i="6"/>
  <c r="BY2749" i="6"/>
  <c r="U2724" i="6"/>
  <c r="AD2725" i="6"/>
  <c r="BY2725" i="6" s="1"/>
  <c r="U2726" i="6"/>
  <c r="BY2726" i="6" s="1"/>
  <c r="BD2726" i="6"/>
  <c r="AD2729" i="6"/>
  <c r="BY2729" i="6" s="1"/>
  <c r="U2730" i="6"/>
  <c r="BY2730" i="6" s="1"/>
  <c r="BD2730" i="6"/>
  <c r="AD2733" i="6"/>
  <c r="BY2733" i="6" s="1"/>
  <c r="U2734" i="6"/>
  <c r="BD2734" i="6"/>
  <c r="BY2734" i="6" s="1"/>
  <c r="AD2737" i="6"/>
  <c r="U2738" i="6"/>
  <c r="BD2738" i="6"/>
  <c r="AD2741" i="6"/>
  <c r="BY2741" i="6" s="1"/>
  <c r="U2742" i="6"/>
  <c r="BY2742" i="6" s="1"/>
  <c r="BD2742" i="6"/>
  <c r="AD2745" i="6"/>
  <c r="U2723" i="6"/>
  <c r="BY2723" i="6" s="1"/>
  <c r="BY2766" i="6"/>
  <c r="BY2782" i="6"/>
  <c r="BY2798" i="6"/>
  <c r="BY2814" i="6"/>
  <c r="AD2727" i="6"/>
  <c r="BY2727" i="6" s="1"/>
  <c r="U2728" i="6"/>
  <c r="BD2728" i="6"/>
  <c r="AD2731" i="6"/>
  <c r="BY2731" i="6" s="1"/>
  <c r="U2732" i="6"/>
  <c r="BY2732" i="6" s="1"/>
  <c r="BD2732" i="6"/>
  <c r="AD2735" i="6"/>
  <c r="BY2735" i="6" s="1"/>
  <c r="U2736" i="6"/>
  <c r="BD2736" i="6"/>
  <c r="AD2739" i="6"/>
  <c r="BY2739" i="6" s="1"/>
  <c r="U2740" i="6"/>
  <c r="BY2740" i="6" s="1"/>
  <c r="BD2740" i="6"/>
  <c r="AD2743" i="6"/>
  <c r="BY2743" i="6" s="1"/>
  <c r="U2744" i="6"/>
  <c r="BD2744" i="6"/>
  <c r="BD2745" i="6"/>
  <c r="BY2745" i="6" s="1"/>
  <c r="BD2747" i="6"/>
  <c r="BD2749" i="6"/>
  <c r="BD2751" i="6"/>
  <c r="U2753" i="6"/>
  <c r="BY2753" i="6"/>
  <c r="U2757" i="6"/>
  <c r="BY2757" i="6"/>
  <c r="U2761" i="6"/>
  <c r="BY2761" i="6"/>
  <c r="U2765" i="6"/>
  <c r="BY2765" i="6"/>
  <c r="U2769" i="6"/>
  <c r="BY2769" i="6"/>
  <c r="U2773" i="6"/>
  <c r="BY2773" i="6"/>
  <c r="U2777" i="6"/>
  <c r="BY2777" i="6"/>
  <c r="U2781" i="6"/>
  <c r="BY2781" i="6"/>
  <c r="U2785" i="6"/>
  <c r="BY2785" i="6"/>
  <c r="U2789" i="6"/>
  <c r="BY2789" i="6"/>
  <c r="U2793" i="6"/>
  <c r="BY2793" i="6"/>
  <c r="U2797" i="6"/>
  <c r="BY2797" i="6"/>
  <c r="U2801" i="6"/>
  <c r="BY2801" i="6"/>
  <c r="U2805" i="6"/>
  <c r="BY2805" i="6"/>
  <c r="U2809" i="6"/>
  <c r="BY2809" i="6"/>
  <c r="U2813" i="6"/>
  <c r="BY2813" i="6"/>
  <c r="U2817" i="6"/>
  <c r="BY2817" i="6"/>
  <c r="U2823" i="6"/>
  <c r="AD2747" i="6"/>
  <c r="BY2747" i="6" s="1"/>
  <c r="AD2749" i="6"/>
  <c r="AD2751" i="6"/>
  <c r="BY2751" i="6" s="1"/>
  <c r="U2752" i="6"/>
  <c r="AD2753" i="6"/>
  <c r="BD2755" i="6"/>
  <c r="U2756" i="6"/>
  <c r="BY2756" i="6"/>
  <c r="AD2757" i="6"/>
  <c r="BD2759" i="6"/>
  <c r="BY2759" i="6" s="1"/>
  <c r="U2760" i="6"/>
  <c r="BY2760" i="6"/>
  <c r="AD2761" i="6"/>
  <c r="BD2763" i="6"/>
  <c r="U2764" i="6"/>
  <c r="BY2764" i="6"/>
  <c r="AD2765" i="6"/>
  <c r="BD2767" i="6"/>
  <c r="BY2767" i="6" s="1"/>
  <c r="U2768" i="6"/>
  <c r="AD2769" i="6"/>
  <c r="BD2771" i="6"/>
  <c r="U2772" i="6"/>
  <c r="BY2772" i="6"/>
  <c r="AD2773" i="6"/>
  <c r="BD2775" i="6"/>
  <c r="BY2775" i="6" s="1"/>
  <c r="U2776" i="6"/>
  <c r="BY2776" i="6"/>
  <c r="AD2777" i="6"/>
  <c r="BD2779" i="6"/>
  <c r="U2780" i="6"/>
  <c r="BY2780" i="6"/>
  <c r="AD2781" i="6"/>
  <c r="BD2783" i="6"/>
  <c r="BY2783" i="6" s="1"/>
  <c r="U2784" i="6"/>
  <c r="AD2785" i="6"/>
  <c r="BD2787" i="6"/>
  <c r="U2788" i="6"/>
  <c r="BY2788" i="6"/>
  <c r="AD2789" i="6"/>
  <c r="BD2791" i="6"/>
  <c r="BY2791" i="6" s="1"/>
  <c r="U2792" i="6"/>
  <c r="BY2792" i="6"/>
  <c r="AD2793" i="6"/>
  <c r="BD2795" i="6"/>
  <c r="U2796" i="6"/>
  <c r="BY2796" i="6"/>
  <c r="AD2797" i="6"/>
  <c r="BD2799" i="6"/>
  <c r="BY2799" i="6" s="1"/>
  <c r="U2800" i="6"/>
  <c r="AD2801" i="6"/>
  <c r="BD2803" i="6"/>
  <c r="U2804" i="6"/>
  <c r="BY2804" i="6"/>
  <c r="AD2805" i="6"/>
  <c r="BD2807" i="6"/>
  <c r="BY2807" i="6" s="1"/>
  <c r="U2808" i="6"/>
  <c r="BY2808" i="6"/>
  <c r="AD2809" i="6"/>
  <c r="BD2811" i="6"/>
  <c r="U2812" i="6"/>
  <c r="BY2812" i="6"/>
  <c r="AD2813" i="6"/>
  <c r="BD2815" i="6"/>
  <c r="BY2815" i="6" s="1"/>
  <c r="U2816" i="6"/>
  <c r="AD2817" i="6"/>
  <c r="BD2819" i="6"/>
  <c r="U2820" i="6"/>
  <c r="U2822" i="6"/>
  <c r="BD2746" i="6"/>
  <c r="BY2746" i="6" s="1"/>
  <c r="BD2748" i="6"/>
  <c r="BY2748" i="6" s="1"/>
  <c r="BD2750" i="6"/>
  <c r="AD2752" i="6"/>
  <c r="BY2752" i="6" s="1"/>
  <c r="BD2754" i="6"/>
  <c r="BY2754" i="6" s="1"/>
  <c r="BY2755" i="6"/>
  <c r="AD2756" i="6"/>
  <c r="BD2758" i="6"/>
  <c r="BY2758" i="6" s="1"/>
  <c r="AD2760" i="6"/>
  <c r="BD2762" i="6"/>
  <c r="BY2762" i="6" s="1"/>
  <c r="BY2763" i="6"/>
  <c r="AD2764" i="6"/>
  <c r="BD2766" i="6"/>
  <c r="AD2768" i="6"/>
  <c r="BY2768" i="6" s="1"/>
  <c r="BD2770" i="6"/>
  <c r="BY2770" i="6" s="1"/>
  <c r="BY2771" i="6"/>
  <c r="AD2772" i="6"/>
  <c r="BD2774" i="6"/>
  <c r="BY2774" i="6" s="1"/>
  <c r="AD2776" i="6"/>
  <c r="BD2778" i="6"/>
  <c r="BY2778" i="6" s="1"/>
  <c r="BY2779" i="6"/>
  <c r="AD2780" i="6"/>
  <c r="BD2782" i="6"/>
  <c r="AD2784" i="6"/>
  <c r="BY2784" i="6" s="1"/>
  <c r="BD2786" i="6"/>
  <c r="BY2786" i="6" s="1"/>
  <c r="BY2787" i="6"/>
  <c r="AD2788" i="6"/>
  <c r="BD2790" i="6"/>
  <c r="BY2790" i="6" s="1"/>
  <c r="AD2792" i="6"/>
  <c r="BD2794" i="6"/>
  <c r="BY2794" i="6" s="1"/>
  <c r="BY2795" i="6"/>
  <c r="AD2796" i="6"/>
  <c r="BD2798" i="6"/>
  <c r="AD2800" i="6"/>
  <c r="BY2800" i="6" s="1"/>
  <c r="BD2802" i="6"/>
  <c r="BY2802" i="6" s="1"/>
  <c r="BY2803" i="6"/>
  <c r="AD2804" i="6"/>
  <c r="BD2806" i="6"/>
  <c r="BY2806" i="6" s="1"/>
  <c r="AD2808" i="6"/>
  <c r="BD2810" i="6"/>
  <c r="BY2810" i="6" s="1"/>
  <c r="BY2811" i="6"/>
  <c r="AD2812" i="6"/>
  <c r="BD2814" i="6"/>
  <c r="AD2816" i="6"/>
  <c r="BY2816" i="6" s="1"/>
  <c r="BD2818" i="6"/>
  <c r="BY2818" i="6" s="1"/>
  <c r="BY2819" i="6"/>
  <c r="AD2820" i="6"/>
  <c r="BY2821" i="6"/>
  <c r="BD2821" i="6"/>
  <c r="BY2831" i="6"/>
  <c r="AD2821" i="6"/>
  <c r="BY2834" i="6"/>
  <c r="BD2820" i="6"/>
  <c r="AD2822" i="6"/>
  <c r="AM2822" i="6"/>
  <c r="BY2822" i="6" s="1"/>
  <c r="AD2823" i="6"/>
  <c r="BY2823" i="6" s="1"/>
  <c r="AM2823" i="6"/>
  <c r="AD2824" i="6"/>
  <c r="AM2824" i="6"/>
  <c r="BY2824" i="6" s="1"/>
  <c r="AD2825" i="6"/>
  <c r="BY2825" i="6" s="1"/>
  <c r="AM2825" i="6"/>
  <c r="AD2826" i="6"/>
  <c r="AM2826" i="6"/>
  <c r="BY2826" i="6" s="1"/>
  <c r="AD2827" i="6"/>
  <c r="BY2827" i="6" s="1"/>
  <c r="AM2827" i="6"/>
  <c r="AD2828" i="6"/>
  <c r="AM2828" i="6"/>
  <c r="BY2828" i="6" s="1"/>
  <c r="AD2829" i="6"/>
  <c r="BY2829" i="6" s="1"/>
  <c r="AM2829" i="6"/>
  <c r="AD2830" i="6"/>
  <c r="AM2830" i="6"/>
  <c r="BY2830" i="6" s="1"/>
  <c r="BY2833" i="6"/>
  <c r="BY2846" i="6"/>
  <c r="BY2854" i="6"/>
  <c r="BY2862" i="6"/>
  <c r="BY2870" i="6"/>
  <c r="BY2835" i="6"/>
  <c r="U2843" i="6"/>
  <c r="BY2843" i="6"/>
  <c r="AM2845" i="6"/>
  <c r="U2847" i="6"/>
  <c r="BY2847" i="6" s="1"/>
  <c r="AM2849" i="6"/>
  <c r="U2851" i="6"/>
  <c r="BY2851" i="6"/>
  <c r="AM2853" i="6"/>
  <c r="U2855" i="6"/>
  <c r="BY2855" i="6" s="1"/>
  <c r="AM2857" i="6"/>
  <c r="BY2859" i="6"/>
  <c r="AM2861" i="6"/>
  <c r="AM2865" i="6"/>
  <c r="AM2869" i="6"/>
  <c r="AM2873" i="6"/>
  <c r="AM2836" i="6"/>
  <c r="BY2836" i="6" s="1"/>
  <c r="BY2837" i="6"/>
  <c r="AM2838" i="6"/>
  <c r="BY2838" i="6" s="1"/>
  <c r="BY2839" i="6"/>
  <c r="AM2840" i="6"/>
  <c r="BY2840" i="6" s="1"/>
  <c r="BY2841" i="6"/>
  <c r="AM2842" i="6"/>
  <c r="BY2842" i="6" s="1"/>
  <c r="U2844" i="6"/>
  <c r="BY2844" i="6"/>
  <c r="AM2846" i="6"/>
  <c r="U2848" i="6"/>
  <c r="BY2848" i="6" s="1"/>
  <c r="AM2850" i="6"/>
  <c r="BY2850" i="6" s="1"/>
  <c r="U2852" i="6"/>
  <c r="BY2852" i="6"/>
  <c r="AM2854" i="6"/>
  <c r="U2856" i="6"/>
  <c r="BY2856" i="6" s="1"/>
  <c r="AM2858" i="6"/>
  <c r="BY2858" i="6" s="1"/>
  <c r="U2860" i="6"/>
  <c r="BY2860" i="6"/>
  <c r="AM2862" i="6"/>
  <c r="U2864" i="6"/>
  <c r="BY2864" i="6" s="1"/>
  <c r="AM2866" i="6"/>
  <c r="BY2866" i="6" s="1"/>
  <c r="U2868" i="6"/>
  <c r="BY2868" i="6"/>
  <c r="AM2870" i="6"/>
  <c r="U2872" i="6"/>
  <c r="BY2872" i="6" s="1"/>
  <c r="AM2874" i="6"/>
  <c r="BY2874" i="6" s="1"/>
  <c r="U2876" i="6"/>
  <c r="BY2876" i="6"/>
  <c r="BY2845" i="6"/>
  <c r="U2849" i="6"/>
  <c r="BY2849" i="6" s="1"/>
  <c r="U2853" i="6"/>
  <c r="BY2853" i="6" s="1"/>
  <c r="U2857" i="6"/>
  <c r="BY2857" i="6" s="1"/>
  <c r="U2861" i="6"/>
  <c r="BY2861" i="6" s="1"/>
  <c r="AM2863" i="6"/>
  <c r="BY2863" i="6" s="1"/>
  <c r="U2865" i="6"/>
  <c r="BY2865" i="6"/>
  <c r="AM2867" i="6"/>
  <c r="BY2867" i="6" s="1"/>
  <c r="U2869" i="6"/>
  <c r="BY2869" i="6" s="1"/>
  <c r="AM2871" i="6"/>
  <c r="BY2871" i="6" s="1"/>
  <c r="U2873" i="6"/>
  <c r="BY2873" i="6"/>
  <c r="AM2875" i="6"/>
  <c r="BY2875" i="6" s="1"/>
  <c r="BY2877" i="6"/>
  <c r="BY2820" i="6" l="1"/>
  <c r="BY2744" i="6"/>
  <c r="BY2728" i="6"/>
  <c r="BY2736" i="6"/>
</calcChain>
</file>

<file path=xl/sharedStrings.xml><?xml version="1.0" encoding="utf-8"?>
<sst xmlns="http://schemas.openxmlformats.org/spreadsheetml/2006/main" count="64453" uniqueCount="21040">
  <si>
    <t>organisation_id</t>
  </si>
  <si>
    <t>id</t>
  </si>
  <si>
    <t>name</t>
  </si>
  <si>
    <t>slug</t>
  </si>
  <si>
    <t>description</t>
  </si>
  <si>
    <t>url</t>
  </si>
  <si>
    <t>email</t>
  </si>
  <si>
    <t>phone</t>
  </si>
  <si>
    <t>Forum Central</t>
  </si>
  <si>
    <t>SNOMED CODE</t>
  </si>
  <si>
    <t>SNOMED NAME</t>
  </si>
  <si>
    <t>parent_id</t>
  </si>
  <si>
    <t>intro</t>
  </si>
  <si>
    <t>is_free</t>
  </si>
  <si>
    <t>fees_text</t>
  </si>
  <si>
    <t>What services are</t>
  </si>
  <si>
    <t>contact_name</t>
  </si>
  <si>
    <t>contact_phone</t>
  </si>
  <si>
    <t>contact_email</t>
  </si>
  <si>
    <t>age_group</t>
  </si>
  <si>
    <t>disability</t>
  </si>
  <si>
    <t>employment</t>
  </si>
  <si>
    <t>gender</t>
  </si>
  <si>
    <t>housing</t>
  </si>
  <si>
    <t>income</t>
  </si>
  <si>
    <t>language</t>
  </si>
  <si>
    <t>other</t>
  </si>
  <si>
    <t>social_media_type</t>
  </si>
  <si>
    <t>social_media_url</t>
  </si>
  <si>
    <t>address_line_1</t>
  </si>
  <si>
    <t>address_line_2</t>
  </si>
  <si>
    <t>ForumCentral</t>
  </si>
  <si>
    <t>address_line_3</t>
  </si>
  <si>
    <t>city</t>
  </si>
  <si>
    <t>county</t>
  </si>
  <si>
    <t>postcode</t>
  </si>
  <si>
    <t>country</t>
  </si>
  <si>
    <t>Leeds Directory</t>
  </si>
  <si>
    <t>open_monday</t>
  </si>
  <si>
    <t>open_tuesday</t>
  </si>
  <si>
    <t>open_wednesday</t>
  </si>
  <si>
    <t>LeedsDir</t>
  </si>
  <si>
    <t>open_thursday</t>
  </si>
  <si>
    <t>open_friday</t>
  </si>
  <si>
    <t>open_saturday</t>
  </si>
  <si>
    <t>open_sunday</t>
  </si>
  <si>
    <t>Through the Maze</t>
  </si>
  <si>
    <t>Topics</t>
  </si>
  <si>
    <t>Service type</t>
  </si>
  <si>
    <t>ThroughMaze</t>
  </si>
  <si>
    <t>Arts and Media</t>
  </si>
  <si>
    <t>Voluntary Action Leeds</t>
  </si>
  <si>
    <t>VAL</t>
  </si>
  <si>
    <t>Commlinks</t>
  </si>
  <si>
    <t>17EastGrangeDrive</t>
  </si>
  <si>
    <t>Commlinks (Inspire North)</t>
  </si>
  <si>
    <t>Commlink</t>
  </si>
  <si>
    <t>Leeds Bereavment Forum</t>
  </si>
  <si>
    <t>Campaigning</t>
  </si>
  <si>
    <t>LBF</t>
  </si>
  <si>
    <t>General Charitable Purposes</t>
  </si>
  <si>
    <t>Housing and Related Support</t>
  </si>
  <si>
    <t>Infrastructure</t>
  </si>
  <si>
    <t>Mental Health Services</t>
  </si>
  <si>
    <t>17 East Grange Drive</t>
  </si>
  <si>
    <t>Regeneration</t>
  </si>
  <si>
    <t>17 East Grange Drive is a supported living service for those ready to be discharged from acute care in Leeds. It compris</t>
  </si>
  <si>
    <t>17 East Grange Drive is a supported living service for those ready to be discharged from acute care in Leeds. It comprises of four self-contained, fully furnished flats and is located in South Leeds. It is intended as a short-to-medium-stay accommodation service which has throughput to help relieve pressure on Leeds-based acute wards.</t>
  </si>
  <si>
    <t>Yes</t>
  </si>
  <si>
    <t>Ambulances</t>
  </si>
  <si>
    <t>Blood and transplant service</t>
  </si>
  <si>
    <t>Clinic</t>
  </si>
  <si>
    <t>Community services</t>
  </si>
  <si>
    <t>Community services - Healthcare</t>
  </si>
  <si>
    <t>Community services - Learning disabilities</t>
  </si>
  <si>
    <t>Community services - Mental Health</t>
  </si>
  <si>
    <t>Community services - Nursing</t>
  </si>
  <si>
    <t>Community services - Substance abuse</t>
  </si>
  <si>
    <t>Dentist</t>
  </si>
  <si>
    <t>Diagnosis/screening</t>
  </si>
  <si>
    <t>Doctors/GPs</t>
  </si>
  <si>
    <t>Home hospice care</t>
  </si>
  <si>
    <t>Homecare agencies</t>
  </si>
  <si>
    <t>Hospice</t>
  </si>
  <si>
    <t>Hospital</t>
  </si>
  <si>
    <t>Hospitals - Mental health/capacity</t>
  </si>
  <si>
    <t>Individual</t>
  </si>
  <si>
    <t>07890175340</t>
  </si>
  <si>
    <t>Long-term conditions</t>
  </si>
  <si>
    <t>Mobile doctors</t>
  </si>
  <si>
    <t>NHS Body</t>
  </si>
  <si>
    <t>Nursing homes</t>
  </si>
  <si>
    <t>bushra.ali@commlinks.co.uk</t>
  </si>
  <si>
    <t>17 East Grange Drive, Leeds</t>
  </si>
  <si>
    <t>Organisation</t>
  </si>
  <si>
    <t>Leeds</t>
  </si>
  <si>
    <t>West Yorkshire</t>
  </si>
  <si>
    <t>LS10 3EH</t>
  </si>
  <si>
    <t>United Kingdom</t>
  </si>
  <si>
    <t>213;179</t>
  </si>
  <si>
    <t>Partnership</t>
  </si>
  <si>
    <t>Supported housing</t>
  </si>
  <si>
    <t>Everyday needs</t>
  </si>
  <si>
    <t>Home and Family</t>
  </si>
  <si>
    <t>Maintaining your home and garden</t>
  </si>
  <si>
    <t>AccommodationGateway</t>
  </si>
  <si>
    <t>Repairs and installations</t>
  </si>
  <si>
    <t>Building services</t>
  </si>
  <si>
    <t>Decorating services</t>
  </si>
  <si>
    <t>Domestic help</t>
  </si>
  <si>
    <t>Personal assistants</t>
  </si>
  <si>
    <t>Supporting living</t>
  </si>
  <si>
    <t>Gardening services</t>
  </si>
  <si>
    <t>Home security</t>
  </si>
  <si>
    <t>Crime / Community Safety</t>
  </si>
  <si>
    <t>Removal services</t>
  </si>
  <si>
    <t>Decluttering</t>
  </si>
  <si>
    <t>Housing</t>
  </si>
  <si>
    <t>Adaptations</t>
  </si>
  <si>
    <t>Care homes</t>
  </si>
  <si>
    <t>Council housing</t>
  </si>
  <si>
    <t>Extra care housing</t>
  </si>
  <si>
    <t>Homelessness</t>
  </si>
  <si>
    <t>Homeshare</t>
  </si>
  <si>
    <t>Housing associations</t>
  </si>
  <si>
    <t>Accommodation Gateway</t>
  </si>
  <si>
    <t>The Accommodation Gateway works with individuals being discharged from acute mental health wards, or those who are care</t>
  </si>
  <si>
    <t>The Accommodation Gateway works with individuals being discharged from acute mental health wards, or those who are care coordinated under Community Mental Health Teams in Leeds, to ensure they are moved to accommodation which best meets their needs in a timely and effective way.</t>
  </si>
  <si>
    <t>Privately rented property</t>
  </si>
  <si>
    <t>Sheltered housing / Retirement housing</t>
  </si>
  <si>
    <t>Pets</t>
  </si>
  <si>
    <t>Animal Welfare</t>
  </si>
  <si>
    <t>Dog walking</t>
  </si>
  <si>
    <t>Shopping</t>
  </si>
  <si>
    <t>Food</t>
  </si>
  <si>
    <t>Meal preparation / cooking</t>
  </si>
  <si>
    <t>Food banks</t>
  </si>
  <si>
    <t>Nutrition</t>
  </si>
  <si>
    <t>Social participation and Enjoyment</t>
  </si>
  <si>
    <t>Social activities</t>
  </si>
  <si>
    <t>Animal therapy</t>
  </si>
  <si>
    <t>Community participation</t>
  </si>
  <si>
    <t>Volunteering opportunities</t>
  </si>
  <si>
    <t>07793 525660</t>
  </si>
  <si>
    <t>Community Development</t>
  </si>
  <si>
    <t>Environment / Conservation</t>
  </si>
  <si>
    <t>Social groups</t>
  </si>
  <si>
    <t>After school / play groups</t>
  </si>
  <si>
    <t>lisa.simpson@commlinks.co.uk</t>
  </si>
  <si>
    <t>Units 7-8
Northwest Business Park
Servia Hill
Leeds</t>
  </si>
  <si>
    <t>Lunch clubs</t>
  </si>
  <si>
    <t>LS6 2QH</t>
  </si>
  <si>
    <t>Travelling</t>
  </si>
  <si>
    <t>AlexanderHouse</t>
  </si>
  <si>
    <t>Alexander House</t>
  </si>
  <si>
    <t>Alexander House is one of Community Links’ three Intermediate Support Hostels providing recovery-focused support in a th</t>
  </si>
  <si>
    <t>Alexander House is one of Community Links’ three Intermediate Support Hostels providing recovery-focused support in a therapeutic environment.</t>
  </si>
  <si>
    <t>Mobility</t>
  </si>
  <si>
    <t>Transport</t>
  </si>
  <si>
    <t>Drivers</t>
  </si>
  <si>
    <t>0113 218 8095</t>
  </si>
  <si>
    <t>team.alexander@commlinks.co.uk</t>
  </si>
  <si>
    <t>Alexander House
272 Wetherby Road
Leeds
West Yorkshire</t>
  </si>
  <si>
    <t>Outings</t>
  </si>
  <si>
    <t>LS17 8NE</t>
  </si>
  <si>
    <t>Assisted outings</t>
  </si>
  <si>
    <t>aspire</t>
  </si>
  <si>
    <t>Technology</t>
  </si>
  <si>
    <t>Internet</t>
  </si>
  <si>
    <t>Staying safe online</t>
  </si>
  <si>
    <t>Assistive Technology</t>
  </si>
  <si>
    <t>Digital Legacy</t>
  </si>
  <si>
    <t>Self care and Support</t>
  </si>
  <si>
    <t>aspire is the Leeds Early Intervention in Psychosis Service, providing holistic care coordination to people between the</t>
  </si>
  <si>
    <t>aspire is the Leeds Early Intervention in Psychosis Service, providing holistic care coordination to people between the ages of 14 – 65 who are, or may be, experiencing their first episode of psychosis. We provide support to families, friends and social networks of the person in relation to their experience of psychosis too.</t>
  </si>
  <si>
    <t>Health and Wellbeing</t>
  </si>
  <si>
    <t>Emotional health and wellbeing</t>
  </si>
  <si>
    <t>0113 200 9170</t>
  </si>
  <si>
    <t>aspire@commlinks.co.uk</t>
  </si>
  <si>
    <t>1 Armley Court
Armley Road
Leeds 
West Yorkshire</t>
  </si>
  <si>
    <t>LS12 2LB</t>
  </si>
  <si>
    <t>Counselling</t>
  </si>
  <si>
    <t>222;179;612;613</t>
  </si>
  <si>
    <t>Communication</t>
  </si>
  <si>
    <t>BrigidHouse</t>
  </si>
  <si>
    <t>Brigid House</t>
  </si>
  <si>
    <t>Brigid House is one of Community Links’ three Intermediate Support Hostels providing recovery-focused support in a thera</t>
  </si>
  <si>
    <t>Brigid House is one of Community Links’ three Intermediate Support Hostels providing recovery-focused support in a therapeutic environment. The hostel supports men and women aged 18+ with moderate to severe mental health problems or personality disorders.</t>
  </si>
  <si>
    <t>Listening</t>
  </si>
  <si>
    <t>Befriending</t>
  </si>
  <si>
    <t>0113 264 9086</t>
  </si>
  <si>
    <t>team.brigid@commlinks.co.uk</t>
  </si>
  <si>
    <t>Companionship</t>
  </si>
  <si>
    <t>26 Morritt Avenue
Crossgates
Leeds
West Yorkshire</t>
  </si>
  <si>
    <t>LS15 7EP</t>
  </si>
  <si>
    <t>ConnectWell</t>
  </si>
  <si>
    <t>Connect Well</t>
  </si>
  <si>
    <t>Connect Well is a new social prescribing service, which works in partnership with primary care to navigate people to rel</t>
  </si>
  <si>
    <t>Connect Well is a new social prescribing service, which works in partnership with primary care to navigate people to relevant services and support groups within the community.</t>
  </si>
  <si>
    <t>Sexual Health</t>
  </si>
  <si>
    <t>End of Life Care</t>
  </si>
  <si>
    <t>0113 336 7612</t>
  </si>
  <si>
    <t>Hair and beauty</t>
  </si>
  <si>
    <t>connectwell@commlinks.co.uk</t>
  </si>
  <si>
    <t>The Reginald Centre
263 Chapeltown Road
Leeds</t>
  </si>
  <si>
    <t>LS7 3EX</t>
  </si>
  <si>
    <t>213;179;189</t>
  </si>
  <si>
    <t>Keeping active and mobile</t>
  </si>
  <si>
    <t>IAPT</t>
  </si>
  <si>
    <t>Community Links IAPT (Improving Access to Psychological Therapies) works with individuals who are experiencing a mild to</t>
  </si>
  <si>
    <t>Sports and fitness</t>
  </si>
  <si>
    <t>Community Links IAPT (Improving Access to Psychological Therapies) works with individuals who are experiencing a mild to moderate common mental health problem, such as depression, anxiety and stress; we provide treatments based on CBT (Cognitive Behavioural Therapy) principles as part of the Leeds IAPT service.</t>
  </si>
  <si>
    <t>Information and Advice</t>
  </si>
  <si>
    <t>0113 200 9188</t>
  </si>
  <si>
    <t>Consumer advice</t>
  </si>
  <si>
    <t>iapt@commlinks.co.uk</t>
  </si>
  <si>
    <t>215;179</t>
  </si>
  <si>
    <t>Legal advice</t>
  </si>
  <si>
    <t>LiveWellLeeds</t>
  </si>
  <si>
    <t>Live Well Leeds</t>
  </si>
  <si>
    <t>Live Well Leeds is a new mental health support service which went live on 1st April 2019.</t>
  </si>
  <si>
    <t>Telephone Helpline</t>
  </si>
  <si>
    <t>On my behalf</t>
  </si>
  <si>
    <t>0113 219 2727</t>
  </si>
  <si>
    <t>Online advice</t>
  </si>
  <si>
    <t>Advocacy</t>
  </si>
  <si>
    <t>Representation</t>
  </si>
  <si>
    <t>Translating / Interpreting</t>
  </si>
  <si>
    <t>Mediation</t>
  </si>
  <si>
    <t>Touchstone Support Centre
53 Harehills Avenue
Leeds</t>
  </si>
  <si>
    <t>LS8 4HD</t>
  </si>
  <si>
    <t>Mentoring</t>
  </si>
  <si>
    <t>218;179;612</t>
  </si>
  <si>
    <t>MaltingsClose</t>
  </si>
  <si>
    <t>Maltings Close</t>
  </si>
  <si>
    <t>Maltings Close provides accommodation and support to men and woman with a range of mental health difficulties. We are a</t>
  </si>
  <si>
    <t>Doulas for pregnancy</t>
  </si>
  <si>
    <t>Maltings Close provides accommodation and support to men and woman with a range of mental health difficulties. We are a medium term service that compromises of four rooms within the hostel, six individual bedsits on site and six self-contained houses in the community, in which we provide floating support and the opportunity to access the Maltings hostel for additional support outside of planned weekly visits.</t>
  </si>
  <si>
    <t>Caring for others</t>
  </si>
  <si>
    <t>Family</t>
  </si>
  <si>
    <t>0113 270 8354</t>
  </si>
  <si>
    <t>team.maltings@commlinks.co.uk</t>
  </si>
  <si>
    <t>Childcare</t>
  </si>
  <si>
    <t>27 Maltings Road
Beeston
Leeds
West Yorkshire</t>
  </si>
  <si>
    <t>LS11 5DT</t>
  </si>
  <si>
    <t>OakwoodHall</t>
  </si>
  <si>
    <t>Oakwood Hall</t>
  </si>
  <si>
    <t>Oakwood Hall is a twelve-bed dual registered nursing and residential care home for people whose mental health needs cann</t>
  </si>
  <si>
    <t>Oakwood Hall is a twelve-bed dual registered nursing and residential care home for people whose mental health needs cannot be satisfactorily met from other services.</t>
  </si>
  <si>
    <t>Babysitters</t>
  </si>
  <si>
    <t>0113 235 9079</t>
  </si>
  <si>
    <t>Day Care Services</t>
  </si>
  <si>
    <t>team.oakwood@commlinks.co.uk</t>
  </si>
  <si>
    <t>Oakwood Grange Lane
Leeds
West Yorkshire</t>
  </si>
  <si>
    <t>LS8 2PF</t>
  </si>
  <si>
    <t>217;179;612;613</t>
  </si>
  <si>
    <t>OctaviaHouse</t>
  </si>
  <si>
    <t>Octavia House</t>
  </si>
  <si>
    <t>Octavia House is one of Community Links’ three Intermediate Support Hostels providing recovery-focused support in a ther</t>
  </si>
  <si>
    <t>Octavia House is one of Community Links’ three Intermediate Support Hostels providing recovery-focused support in a therapeutic environment. The hostel supports men and women aged 18+ with moderate to severe mental health problems or personality disorders.</t>
  </si>
  <si>
    <t>0113 271 5855</t>
  </si>
  <si>
    <t>team.octavia@commlinks.co.uk</t>
  </si>
  <si>
    <t>15 East Grange Drive
Leeds
West Yorkshire</t>
  </si>
  <si>
    <t>PersonalityDisorderAccommodationService</t>
  </si>
  <si>
    <t>Personality Disorder Accommodation Service</t>
  </si>
  <si>
    <t>The Personality Disorder Accommodation Support Service provides housing and resettlement support to clients with a prima</t>
  </si>
  <si>
    <t>The Personality Disorder Accommodation Support Service provides housing and resettlement support to clients with a primary diagnosis of Personality Disorder.</t>
  </si>
  <si>
    <t>0113 855 7950</t>
  </si>
  <si>
    <t>caroline.burnley1@nhs.net</t>
  </si>
  <si>
    <t>Unit 24, Sugar Mill Business Park
Oakhurst Avenue
Leeds</t>
  </si>
  <si>
    <t>LS11 7DF</t>
  </si>
  <si>
    <t>221;179</t>
  </si>
  <si>
    <t>RecoveryCentre</t>
  </si>
  <si>
    <t>Recovery Centre</t>
  </si>
  <si>
    <t>The primary role of the Recovery Centre is to support the successful transition and reintegration of service users into</t>
  </si>
  <si>
    <t>The primary role of the Recovery Centre is to support the successful transition and reintegration of service users into the community, supporting individuals to achieve positive mental health.</t>
  </si>
  <si>
    <t>0113 855 7039</t>
  </si>
  <si>
    <t>nigel.whelan@nhs.net</t>
  </si>
  <si>
    <t>Asket Croft
1 Asket Place
Seacroft
Leeds
West Yorkshire</t>
  </si>
  <si>
    <t>LS14 1PP</t>
  </si>
  <si>
    <t>RoseVilla</t>
  </si>
  <si>
    <t>Rose Villa</t>
  </si>
  <si>
    <t>Rose Villa provides shared living accommodation for individuals aged 18+ who have mental health difficulties and housing</t>
  </si>
  <si>
    <t>Rose Villa provides shared living accommodation for individuals aged 18+ who have mental health difficulties and housing needs. The service supports 5 people at any one time, each for a period of up to 2 years.</t>
  </si>
  <si>
    <t>0113 232 3341</t>
  </si>
  <si>
    <t>team.rosevilla@commlinks.co.uk</t>
  </si>
  <si>
    <t>York Road
Leeds
West Yorkshire</t>
  </si>
  <si>
    <t>LS14 2AA</t>
  </si>
  <si>
    <t>214;179</t>
  </si>
  <si>
    <t>StrongerFamilies</t>
  </si>
  <si>
    <t>Stronger Families</t>
  </si>
  <si>
    <t>Stronger Families provides a range of group workshops and one to one sessions to develop skills which will assist people</t>
  </si>
  <si>
    <t>Stronger Families provides a range of group workshops and one to one sessions to develop skills which will assist people to lead healthy lives and look after their mental well-being. The project will assist those who may find it difficult to move into employment.</t>
  </si>
  <si>
    <t>The Reginald Centre
263 Chapeltown Road 
Leeds
West Yorkshire</t>
  </si>
  <si>
    <t>WalkerHouse</t>
  </si>
  <si>
    <t>Walker House</t>
  </si>
  <si>
    <t>Walker House is the perfect service for individuals who aren’t quite ready to live alone or manage their own tenancy wit</t>
  </si>
  <si>
    <t>Walker House is the perfect service for individuals who aren’t quite ready to live alone or manage their own tenancy without frequent input from a support worker, It is seen as a ‘step down’ unit for those that have been in a more supported residential service and are ready to work towards living more independently in the community, but may still benefit from the support of a worker who is available readily throughout the week.</t>
  </si>
  <si>
    <t>07391 868754</t>
  </si>
  <si>
    <t>team.walkerhouse@commlinks.co.uk</t>
  </si>
  <si>
    <t>Walker House
Back Bailey's Pl, 
Leeds
West Yorkshire</t>
  </si>
  <si>
    <t>LS16 5LU</t>
  </si>
  <si>
    <t>YoungDementiaLeeds</t>
  </si>
  <si>
    <t>Young Dementia Leeds</t>
  </si>
  <si>
    <t>The Young Dementia Leeds service is a partnership between Community Links and Carers Leeds and offers a range of wellbei</t>
  </si>
  <si>
    <t>The Young Dementia Leeds service is a partnership between Community Links and Carers Leeds and offers a range of wellbeing, holistic, mutual and peer support, connecting people to groups and activities within their community helping people to live well with dementia.</t>
  </si>
  <si>
    <t>07391 868 726</t>
  </si>
  <si>
    <t>YoungDementia@commlinks.co.uk</t>
  </si>
  <si>
    <t>Young Dementia Leeds Hub
Cottingley Drive
Leeds
West Yorkshire</t>
  </si>
  <si>
    <t>LS11 0JP</t>
  </si>
  <si>
    <t>ActionforGiptonElderly</t>
  </si>
  <si>
    <t>code</t>
  </si>
  <si>
    <t>Action for Gipton Elderly</t>
  </si>
  <si>
    <t>topic_ids</t>
  </si>
  <si>
    <t>Counseling (procedure)</t>
  </si>
  <si>
    <t>0113 240 9784</t>
  </si>
  <si>
    <t>Oak Tree Drive
Leeds
LS8 3LJ</t>
  </si>
  <si>
    <t>LS8 3LJ</t>
  </si>
  <si>
    <t>Advonet</t>
  </si>
  <si>
    <t>http://www.advonet.org.uk/</t>
  </si>
  <si>
    <t>Sexual health (qualifier value)</t>
  </si>
  <si>
    <t>Terminal care (regime/therapy)</t>
  </si>
  <si>
    <t>0113 244 0606</t>
  </si>
  <si>
    <t>Advocacy (regime/therapy)</t>
  </si>
  <si>
    <t>Unity Business Centre
26 Roundhay Road
Leeds
LS7 1AB</t>
  </si>
  <si>
    <t>LS7 1AB</t>
  </si>
  <si>
    <t>Death (event)</t>
  </si>
  <si>
    <t>AffinityTrust</t>
  </si>
  <si>
    <t>Affinity Trust</t>
  </si>
  <si>
    <t>http://www.affinitytrust.org/</t>
  </si>
  <si>
    <t>Infant death (event)</t>
  </si>
  <si>
    <t>Abuse (event)</t>
  </si>
  <si>
    <t>01844 267 800</t>
  </si>
  <si>
    <t>8 Springwell Court
Holbeck
Leeds
LS12 1AL</t>
  </si>
  <si>
    <t>LS12 1AL</t>
  </si>
  <si>
    <t>AgeUK€“Leeds</t>
  </si>
  <si>
    <t>Age UK €“ Leeds</t>
  </si>
  <si>
    <t>Domestic abuse (event)</t>
  </si>
  <si>
    <t>http://www.ageuk.org.uk/leeds/</t>
  </si>
  <si>
    <t>Sexual abuse (event)</t>
  </si>
  <si>
    <t>0113 389 3000</t>
  </si>
  <si>
    <t>Bradbury Building
Mark Lane
Leeds
LS2 8JA</t>
  </si>
  <si>
    <t>LS2 8JA</t>
  </si>
  <si>
    <t>AgeingWithoutChildren</t>
  </si>
  <si>
    <t>Substance abuse (disorder)</t>
  </si>
  <si>
    <t>Ageing Without Children</t>
  </si>
  <si>
    <t>https://awoc.org/</t>
  </si>
  <si>
    <t>Alcohol abuse (disorder)</t>
  </si>
  <si>
    <t>Parenthood (observable entity)</t>
  </si>
  <si>
    <t>Organisation has no postal address, online only.</t>
  </si>
  <si>
    <t>AireboroughVoluntaryServicestotheElderlywithDisabilities(AVSED)</t>
  </si>
  <si>
    <t>Aireborough Voluntary Services to the Elderly with Disabilities (AVSED)</t>
  </si>
  <si>
    <t>http://www.avsed.btck.co.uk/</t>
  </si>
  <si>
    <t>Adoption, life event (finding)</t>
  </si>
  <si>
    <t>Pregnancy, function (observable entity)</t>
  </si>
  <si>
    <t>0113 250 1702</t>
  </si>
  <si>
    <t>ANSA Clubhouse
Nunroyd Park
Yeadon
Leeds
LS19 7JN</t>
  </si>
  <si>
    <t>LS19 7JN</t>
  </si>
  <si>
    <t>AllianceofExpertsbyExperience</t>
  </si>
  <si>
    <t>Alliance of Experts by Experience</t>
  </si>
  <si>
    <t>Marriage, life event (finding)</t>
  </si>
  <si>
    <t>0113 237 4508</t>
  </si>
  <si>
    <t>Unit 8 Gemini Business Park
Sheepscar Way
Leeds
LS7 3JB</t>
  </si>
  <si>
    <t>LS7 3JB</t>
  </si>
  <si>
    <t>Alzheimer'sSocietyLeeds</t>
  </si>
  <si>
    <t>Alzheimer's Society Leeds</t>
  </si>
  <si>
    <t>http://www.alzheimers.org.uk/</t>
  </si>
  <si>
    <t>Divorce, life event (finding)</t>
  </si>
  <si>
    <t>Malignant neoplasm, primary (morphologic abnormality)</t>
  </si>
  <si>
    <t>0113 231 1727</t>
  </si>
  <si>
    <t>Armley Grange
Armley Grange Drive
Leeds
LS12 3QH</t>
  </si>
  <si>
    <t>LS12 3QH</t>
  </si>
  <si>
    <t>Anchor€“LarchfieldCareHome</t>
  </si>
  <si>
    <t>Anchor €“ Larchfield Care Home</t>
  </si>
  <si>
    <t>Malignant tumor of urinary bladder (disorder)</t>
  </si>
  <si>
    <t>http://www.anchor.org.uk/</t>
  </si>
  <si>
    <t>Malignant neoplasm of breast (disorder)</t>
  </si>
  <si>
    <t>0113 277 2284</t>
  </si>
  <si>
    <t>Malignant tumor of intestine (disorder)</t>
  </si>
  <si>
    <t>17 Joseph Street
Hunslet
Leeds
LS10 2AD</t>
  </si>
  <si>
    <t>LS10 2AD</t>
  </si>
  <si>
    <t>AnxietyLeeds</t>
  </si>
  <si>
    <t>Anxiety Leeds</t>
  </si>
  <si>
    <t>Malignant tumor of cervix (disorder)</t>
  </si>
  <si>
    <t>Malignant neoplasm of colon (disorder)</t>
  </si>
  <si>
    <t>Malignant tumor of large intestine (disorder)</t>
  </si>
  <si>
    <t>http://www.anxietyleeds.org.uk/</t>
  </si>
  <si>
    <t>Malignant tumor of head and/or neck (disorder)</t>
  </si>
  <si>
    <t>Malignant lymphoma (disorder)</t>
  </si>
  <si>
    <t>Leukemia, disease (disorder)</t>
  </si>
  <si>
    <t>Leeds General Infirmary
Great George Street
Leeds
LS1 3EX</t>
  </si>
  <si>
    <t>LS1 3EX</t>
  </si>
  <si>
    <t>ArmleyHelpingHands</t>
  </si>
  <si>
    <t>Armley Helping Hands</t>
  </si>
  <si>
    <t>http://armleyhelpinghands.org.uk/</t>
  </si>
  <si>
    <t>Primary malignant neoplasm of lung (disorder)</t>
  </si>
  <si>
    <t>Malignant neoplasm of digestive system (disorder)</t>
  </si>
  <si>
    <t>0113 279 9292</t>
  </si>
  <si>
    <t>Strawberry Lane Community Centre
Strawberry Lane
Armley
Leeds
LS12 1SF</t>
  </si>
  <si>
    <t>LS12 1SF</t>
  </si>
  <si>
    <t>Carcinoma of prostate (disorder)</t>
  </si>
  <si>
    <t>ArthritisCareNorth</t>
  </si>
  <si>
    <t>Arthritis Care North</t>
  </si>
  <si>
    <t>https://www.arthritiscare.org.uk/</t>
  </si>
  <si>
    <t>Malignant neoplasm of skin (disorder)</t>
  </si>
  <si>
    <t>Structure of nervous system (body structure)</t>
  </si>
  <si>
    <t>St. Chad's Hall
Otley Road
Headingley
Leeds
LS16 5JT</t>
  </si>
  <si>
    <t>LS16 5JT</t>
  </si>
  <si>
    <t>ArtlinkWestYorkshire</t>
  </si>
  <si>
    <t>Artlink West Yorkshire</t>
  </si>
  <si>
    <t>Structure of cardiovascular system (body structure)</t>
  </si>
  <si>
    <t>http://www.artlinkwestyorks.org/</t>
  </si>
  <si>
    <t>Structure of digestive system (body structure)</t>
  </si>
  <si>
    <t>Endocrine, nutritional, metabolic and immunity disorders (navigational concept)</t>
  </si>
  <si>
    <t>0113 243 1005</t>
  </si>
  <si>
    <t>191 Belle Vue Road
Leeds
LS3 1HG</t>
  </si>
  <si>
    <t>LS3 1HG</t>
  </si>
  <si>
    <t>Diabetes mellitus (disorder)</t>
  </si>
  <si>
    <t>Ascendance</t>
  </si>
  <si>
    <t>http://ascendance.org.uk/</t>
  </si>
  <si>
    <t>Hypoglycemia (disorder)</t>
  </si>
  <si>
    <t>0793 368 5359</t>
  </si>
  <si>
    <t>Hyperthyroidism (disorder)</t>
  </si>
  <si>
    <t>Postal address:
153 Bradford Road,
Wakefield,
West Yorkshire,
WF1 2AP</t>
  </si>
  <si>
    <t>Wakefield</t>
  </si>
  <si>
    <t>WF1 2AP</t>
  </si>
  <si>
    <t>AshaNeighbourhoodCentre</t>
  </si>
  <si>
    <t>Asha Neighbourhood Centre</t>
  </si>
  <si>
    <t>http://www.ashaneighbourhood.wordpress.com/</t>
  </si>
  <si>
    <t>Structure of genitourinary system (body structure)</t>
  </si>
  <si>
    <t>Structure of immune system (body structure)</t>
  </si>
  <si>
    <t>Carers</t>
  </si>
  <si>
    <t>Sitting services</t>
  </si>
  <si>
    <t>Faith services</t>
  </si>
  <si>
    <t>Money</t>
  </si>
  <si>
    <t>Infectious disease of nervous system (disorder)</t>
  </si>
  <si>
    <t>Money management</t>
  </si>
  <si>
    <t>Budgeting</t>
  </si>
  <si>
    <t>Financial Services</t>
  </si>
  <si>
    <t>Funding and Grants</t>
  </si>
  <si>
    <t>Structure of respiratory system (body structure)</t>
  </si>
  <si>
    <t>International Aid</t>
  </si>
  <si>
    <t>Pension collection</t>
  </si>
  <si>
    <t>Education</t>
  </si>
  <si>
    <t>Training</t>
  </si>
  <si>
    <t>Mental and behavioural disorder (qualifier value)</t>
  </si>
  <si>
    <t>School</t>
  </si>
  <si>
    <t>Employment</t>
  </si>
  <si>
    <t>Business Support</t>
  </si>
  <si>
    <t>Supported employment</t>
  </si>
  <si>
    <t>Life event or history</t>
  </si>
  <si>
    <t>Hospital discharge</t>
  </si>
  <si>
    <t>Autistic disorder (disorder)</t>
  </si>
  <si>
    <t>Death / Bereavement</t>
  </si>
  <si>
    <t>Traumatic Death</t>
  </si>
  <si>
    <t>Funerals</t>
  </si>
  <si>
    <t>Death of a Child</t>
  </si>
  <si>
    <t>Abuse</t>
  </si>
  <si>
    <t>Dementia (disorder)</t>
  </si>
  <si>
    <t>Domestic Abuse</t>
  </si>
  <si>
    <t>Sexual Abuse</t>
  </si>
  <si>
    <t>Substance Abuse</t>
  </si>
  <si>
    <t>Alcohol Abuse</t>
  </si>
  <si>
    <t>Retirement</t>
  </si>
  <si>
    <t>Graduation</t>
  </si>
  <si>
    <t>Alzheimer's disease (disorder)</t>
  </si>
  <si>
    <t>Parenthood</t>
  </si>
  <si>
    <t>Adoption</t>
  </si>
  <si>
    <t>Pregnancy</t>
  </si>
  <si>
    <t>Relationships</t>
  </si>
  <si>
    <t>Partnership and Marriage</t>
  </si>
  <si>
    <t>Separation and Divorce</t>
  </si>
  <si>
    <t>Change</t>
  </si>
  <si>
    <t>Conditions</t>
  </si>
  <si>
    <t>Cancer</t>
  </si>
  <si>
    <t>Bladder cancer</t>
  </si>
  <si>
    <t>Breast cancer</t>
  </si>
  <si>
    <t>Bowel cancer</t>
  </si>
  <si>
    <t>Cervical cancer</t>
  </si>
  <si>
    <t>Depressive disorder (disorder)</t>
  </si>
  <si>
    <t>Colon cancer</t>
  </si>
  <si>
    <t>Colorectal cancer</t>
  </si>
  <si>
    <t>Head and neck cancer</t>
  </si>
  <si>
    <t>Lymphoma</t>
  </si>
  <si>
    <t>Leukaemia</t>
  </si>
  <si>
    <t>Developmental academic disorder (disorder)</t>
  </si>
  <si>
    <t>Lung cancer</t>
  </si>
  <si>
    <t>Digestive cancer</t>
  </si>
  <si>
    <t>Prostate cancer</t>
  </si>
  <si>
    <t>Skin cancer</t>
  </si>
  <si>
    <t>Body structure</t>
  </si>
  <si>
    <t>Brain and Nervous System</t>
  </si>
  <si>
    <t>Cardiovascular system</t>
  </si>
  <si>
    <t>Neurosis (disorder)</t>
  </si>
  <si>
    <t>Digestive system</t>
  </si>
  <si>
    <t>TBC</t>
  </si>
  <si>
    <t>Metabolic and Nutrition</t>
  </si>
  <si>
    <t>Diabetes</t>
  </si>
  <si>
    <t>Hypoglycaemia</t>
  </si>
  <si>
    <t>Hyperthyroidism</t>
  </si>
  <si>
    <t>Psychotic disorder (disorder)</t>
  </si>
  <si>
    <t>Genitourinary system</t>
  </si>
  <si>
    <t>Immune system</t>
  </si>
  <si>
    <t>Disorder</t>
  </si>
  <si>
    <t>Infectious disease</t>
  </si>
  <si>
    <t>Respiratory system</t>
  </si>
  <si>
    <t>Qualifier only - TBC</t>
  </si>
  <si>
    <t>Mental and Behavioural</t>
  </si>
  <si>
    <t>Schizophrenia (disorder)</t>
  </si>
  <si>
    <t>Autistic spectrum</t>
  </si>
  <si>
    <t>Dementia</t>
  </si>
  <si>
    <t>Alzheimer's disease</t>
  </si>
  <si>
    <t>Depression</t>
  </si>
  <si>
    <t>Learning disability</t>
  </si>
  <si>
    <t>Neurosis</t>
  </si>
  <si>
    <t>Self-injurious behavior (finding)</t>
  </si>
  <si>
    <t>Psychosis</t>
  </si>
  <si>
    <t>Schizophrenia</t>
  </si>
  <si>
    <t>Finding</t>
  </si>
  <si>
    <t>Self harm</t>
  </si>
  <si>
    <t>0113 270 4600</t>
  </si>
  <si>
    <t>Anxiety (finding)</t>
  </si>
  <si>
    <t>43 Stratford Street
Beeston
Leeds
LS11 6JG</t>
  </si>
  <si>
    <t>Anxiety</t>
  </si>
  <si>
    <t>WF13 1HF</t>
  </si>
  <si>
    <t>Harmful thoughts</t>
  </si>
  <si>
    <t>AspireCommunityBenefitSociety</t>
  </si>
  <si>
    <t>Aspire Community Benefit Society</t>
  </si>
  <si>
    <t>Thoughts of self harm</t>
  </si>
  <si>
    <t>Suicidal thoughts</t>
  </si>
  <si>
    <t>http://www.aspirecbs.org.uk/</t>
  </si>
  <si>
    <t>Back and Bones</t>
  </si>
  <si>
    <t>Harmful thoughts (finding)</t>
  </si>
  <si>
    <t>Skin</t>
  </si>
  <si>
    <t>Body structure (teeth)</t>
  </si>
  <si>
    <t>Dental</t>
  </si>
  <si>
    <t>(No single code)</t>
  </si>
  <si>
    <t>Sensory impairment</t>
  </si>
  <si>
    <t>Vision impaired</t>
  </si>
  <si>
    <t>Blind</t>
  </si>
  <si>
    <t>Disorder (hearing loss)</t>
  </si>
  <si>
    <t>Thoughts of self harm (finding)</t>
  </si>
  <si>
    <t>Hearing impaired</t>
  </si>
  <si>
    <t>Deaf</t>
  </si>
  <si>
    <t>Observable entity (fertility) - TBC</t>
  </si>
  <si>
    <t>Fertility, obstetrics and gynaecology</t>
  </si>
  <si>
    <t>0113 378 1919</t>
  </si>
  <si>
    <t>Qualifier value (acuteness)</t>
  </si>
  <si>
    <t>Acute</t>
  </si>
  <si>
    <t>Qualifier value (chronic)</t>
  </si>
  <si>
    <t>Suicidal thoughts (finding)</t>
  </si>
  <si>
    <t>Chronic</t>
  </si>
  <si>
    <t>Disorder (Traumatic AND/OR non-traumatic injury)</t>
  </si>
  <si>
    <t>Injury undetermined</t>
  </si>
  <si>
    <t>Westfield Chambers
Westfield Business Park
Lower Wortley Road
Leeds
LS12 4PX</t>
  </si>
  <si>
    <t>WF2 9EF</t>
  </si>
  <si>
    <t>Eye</t>
  </si>
  <si>
    <t>AssociationofBlindAsians(ABA)</t>
  </si>
  <si>
    <t>Geography</t>
  </si>
  <si>
    <t>Association of Blind Asians (ABA)</t>
  </si>
  <si>
    <t>Postcode Area</t>
  </si>
  <si>
    <t>LS1</t>
  </si>
  <si>
    <t>http://www.abaleeds.org.uk/</t>
  </si>
  <si>
    <t>Back structure, excluding neck (body structure)</t>
  </si>
  <si>
    <t>LS2</t>
  </si>
  <si>
    <t>LS3</t>
  </si>
  <si>
    <t>LS4</t>
  </si>
  <si>
    <t>LS5</t>
  </si>
  <si>
    <t>LS6</t>
  </si>
  <si>
    <t>LS7</t>
  </si>
  <si>
    <t>LS8</t>
  </si>
  <si>
    <t>Skin structure (body structure)</t>
  </si>
  <si>
    <t>LS9</t>
  </si>
  <si>
    <t>LS10</t>
  </si>
  <si>
    <t>LS11</t>
  </si>
  <si>
    <t>LS12</t>
  </si>
  <si>
    <t>LS13</t>
  </si>
  <si>
    <t>0113 210 3347</t>
  </si>
  <si>
    <t>LS14</t>
  </si>
  <si>
    <t>Touchstone Support Centre
53-55 Harehills Avenue
Leeds
LS8 4EX</t>
  </si>
  <si>
    <t>LS15</t>
  </si>
  <si>
    <t>Dentition (body structure)</t>
  </si>
  <si>
    <t>WF2 7AZ</t>
  </si>
  <si>
    <t>LS16</t>
  </si>
  <si>
    <t>AvalonGroup</t>
  </si>
  <si>
    <t>Avalon Group</t>
  </si>
  <si>
    <t>LS17</t>
  </si>
  <si>
    <t>LS18</t>
  </si>
  <si>
    <t>LS19</t>
  </si>
  <si>
    <t>http://www.avalongroup.org.uk/</t>
  </si>
  <si>
    <t>LS20</t>
  </si>
  <si>
    <t>LS21</t>
  </si>
  <si>
    <t>Visual impairment (disorder)</t>
  </si>
  <si>
    <t>LS22</t>
  </si>
  <si>
    <t>LS23</t>
  </si>
  <si>
    <t>LS24</t>
  </si>
  <si>
    <t>LS25</t>
  </si>
  <si>
    <t>LS26</t>
  </si>
  <si>
    <t>LS27</t>
  </si>
  <si>
    <t>LS28</t>
  </si>
  <si>
    <t>Blindness AND/OR vision impairment level (disorder)</t>
  </si>
  <si>
    <t>LS29</t>
  </si>
  <si>
    <t>LS88</t>
  </si>
  <si>
    <t>01423 530 053</t>
  </si>
  <si>
    <t>LS98</t>
  </si>
  <si>
    <t>6 Grove Park Court
Harrogate
HG1 4DP</t>
  </si>
  <si>
    <t>LS99</t>
  </si>
  <si>
    <t>WF11 0BU</t>
  </si>
  <si>
    <t>BARCA€“Leeds</t>
  </si>
  <si>
    <t>WF10</t>
  </si>
  <si>
    <t>BARCA €“ Leeds</t>
  </si>
  <si>
    <t>WF3</t>
  </si>
  <si>
    <t>BD11</t>
  </si>
  <si>
    <t>https://barca-leeds.org/</t>
  </si>
  <si>
    <t>Hearing loss (disorder)</t>
  </si>
  <si>
    <t>BD4</t>
  </si>
  <si>
    <t>Parts of Leeds</t>
  </si>
  <si>
    <t>Leeds city centre</t>
  </si>
  <si>
    <t>Burley</t>
  </si>
  <si>
    <t>Hawksworth</t>
  </si>
  <si>
    <t>Beckett Park</t>
  </si>
  <si>
    <t>Beck Hill</t>
  </si>
  <si>
    <t>Fertility, function (observable entity)</t>
  </si>
  <si>
    <t>Fearnville</t>
  </si>
  <si>
    <t>Burmantofts</t>
  </si>
  <si>
    <t>Belle Isle</t>
  </si>
  <si>
    <t>0113 255 9582</t>
  </si>
  <si>
    <t>Armley</t>
  </si>
  <si>
    <t>259 Upper Town Street
Bramley
Leeds
LS13 3JT</t>
  </si>
  <si>
    <t>Bramley</t>
  </si>
  <si>
    <t>WF2 7AS</t>
  </si>
  <si>
    <t>Killingbeck</t>
  </si>
  <si>
    <t>BarnardosProuderCommunitiesService</t>
  </si>
  <si>
    <t>Barnardos Prouder Communities Service</t>
  </si>
  <si>
    <t>Austhorpe</t>
  </si>
  <si>
    <t>Acuteness (qualifier value)</t>
  </si>
  <si>
    <t>Adel</t>
  </si>
  <si>
    <t>Alwoodley</t>
  </si>
  <si>
    <t>Horsforth</t>
  </si>
  <si>
    <t>Carlton</t>
  </si>
  <si>
    <t>http://www.barnardos.org.uk/</t>
  </si>
  <si>
    <t>Guiseley</t>
  </si>
  <si>
    <t>Arthington</t>
  </si>
  <si>
    <t>Collingham</t>
  </si>
  <si>
    <t>Boston Spa</t>
  </si>
  <si>
    <t>Chronic (qualifier value)</t>
  </si>
  <si>
    <t>Saxton</t>
  </si>
  <si>
    <t>Aberford</t>
  </si>
  <si>
    <t>Great Preston</t>
  </si>
  <si>
    <t>Churwell</t>
  </si>
  <si>
    <t>Bagley</t>
  </si>
  <si>
    <t>Addingham</t>
  </si>
  <si>
    <t>Woodhouse</t>
  </si>
  <si>
    <t>Traumatic AND/OR non-traumatic injury (disorder)</t>
  </si>
  <si>
    <t>0113 393 3258</t>
  </si>
  <si>
    <t>Kirkstall</t>
  </si>
  <si>
    <t>Buslingthorpe</t>
  </si>
  <si>
    <t>Rockford House, Low Lane, Horsforth, Leeds, LS18 5QW</t>
  </si>
  <si>
    <t>WF5 9ND</t>
  </si>
  <si>
    <t>Gipton</t>
  </si>
  <si>
    <t>BasisYorkshire</t>
  </si>
  <si>
    <t>Basis Yorkshire</t>
  </si>
  <si>
    <t>Cross Green</t>
  </si>
  <si>
    <t>Hunslet</t>
  </si>
  <si>
    <t>Beeston</t>
  </si>
  <si>
    <t>http://basisyorkshire.org.uk/</t>
  </si>
  <si>
    <t>Farnley</t>
  </si>
  <si>
    <t>Structure of eye proper (body structure)</t>
  </si>
  <si>
    <t>Gamble Hill</t>
  </si>
  <si>
    <t>Seacroft</t>
  </si>
  <si>
    <t>Barwick-in-Elmet</t>
  </si>
  <si>
    <t>Bramhope</t>
  </si>
  <si>
    <t>Bardsey</t>
  </si>
  <si>
    <t>Rawdon</t>
  </si>
  <si>
    <t>Otley</t>
  </si>
  <si>
    <t>Asthma (disorder)</t>
  </si>
  <si>
    <t>Linton</t>
  </si>
  <si>
    <t>Bramham</t>
  </si>
  <si>
    <t>Stutton</t>
  </si>
  <si>
    <t>Garforth</t>
  </si>
  <si>
    <t>Methley</t>
  </si>
  <si>
    <t>Gildersome</t>
  </si>
  <si>
    <t>0113 243 0036</t>
  </si>
  <si>
    <t>Calverley</t>
  </si>
  <si>
    <t>94 North Street
Leeds
LS2 7PN</t>
  </si>
  <si>
    <t>Ben Rhydding</t>
  </si>
  <si>
    <t>WF4 1AB</t>
  </si>
  <si>
    <t>Headingley</t>
  </si>
  <si>
    <t>BattleScars</t>
  </si>
  <si>
    <t>Battle Scars</t>
  </si>
  <si>
    <t>Chapel Allerton</t>
  </si>
  <si>
    <t>Gledhow</t>
  </si>
  <si>
    <t>East End Park</t>
  </si>
  <si>
    <t>http://www.battle-scars-self-harm.org.uk/</t>
  </si>
  <si>
    <t>Beeston Hill</t>
  </si>
  <si>
    <t>New Farnley</t>
  </si>
  <si>
    <t>Moorside</t>
  </si>
  <si>
    <t>Scarcroft</t>
  </si>
  <si>
    <t>Colton</t>
  </si>
  <si>
    <t>Cookridge</t>
  </si>
  <si>
    <t>East Keswick</t>
  </si>
  <si>
    <t>Yeadon</t>
  </si>
  <si>
    <t>Pool</t>
  </si>
  <si>
    <t>Wetherby</t>
  </si>
  <si>
    <t>Clifford</t>
  </si>
  <si>
    <t>Ulleskelf</t>
  </si>
  <si>
    <t>Hillam</t>
  </si>
  <si>
    <t>Mickletown</t>
  </si>
  <si>
    <t>07410 380 747</t>
  </si>
  <si>
    <t>Morley</t>
  </si>
  <si>
    <t>Farsley</t>
  </si>
  <si>
    <t>Groups meet at different venues in LS7, SL11 and LS12 areas.</t>
  </si>
  <si>
    <t>Burley in Wharfedale</t>
  </si>
  <si>
    <t>Hyde Park</t>
  </si>
  <si>
    <t>WF1 3QW</t>
  </si>
  <si>
    <t>Chapeltown</t>
  </si>
  <si>
    <t>BehindClosedDoors</t>
  </si>
  <si>
    <t>Behind Closed Doors</t>
  </si>
  <si>
    <t>Harehills</t>
  </si>
  <si>
    <t>Middleton</t>
  </si>
  <si>
    <t>http://www.behind-closed-doors.org.uk/</t>
  </si>
  <si>
    <t>Cottingley</t>
  </si>
  <si>
    <t>Wortley</t>
  </si>
  <si>
    <t>Rodley</t>
  </si>
  <si>
    <t>Swarcliffe</t>
  </si>
  <si>
    <t>Cross Gates</t>
  </si>
  <si>
    <t>Eccup</t>
  </si>
  <si>
    <t>Fewston</t>
  </si>
  <si>
    <t>Thorp Arch</t>
  </si>
  <si>
    <t>Church Fenton</t>
  </si>
  <si>
    <t>Kippax</t>
  </si>
  <si>
    <t>Oulton</t>
  </si>
  <si>
    <t>Fulneck</t>
  </si>
  <si>
    <t>Ilkley</t>
  </si>
  <si>
    <t>Meanwood</t>
  </si>
  <si>
    <t>Little London</t>
  </si>
  <si>
    <t>Oakwood</t>
  </si>
  <si>
    <t>0113 222 4202</t>
  </si>
  <si>
    <t>Stourton</t>
  </si>
  <si>
    <t>PO Box 275
Leeds
LS19 9BN</t>
  </si>
  <si>
    <t>Holbeck</t>
  </si>
  <si>
    <t>WF10 1JJ</t>
  </si>
  <si>
    <t>Swinnow</t>
  </si>
  <si>
    <t>BelleIsleElderlyAid</t>
  </si>
  <si>
    <t>Belle Isle Elderly Aid</t>
  </si>
  <si>
    <t>Thorner</t>
  </si>
  <si>
    <t>Halton</t>
  </si>
  <si>
    <t>Far Headingley</t>
  </si>
  <si>
    <t>http://www.belleisle.org.uk/</t>
  </si>
  <si>
    <t>Harewood</t>
  </si>
  <si>
    <t>Blubberhouses</t>
  </si>
  <si>
    <t>Walton</t>
  </si>
  <si>
    <t>Oxton</t>
  </si>
  <si>
    <t>Ledsham</t>
  </si>
  <si>
    <t>Rothwell</t>
  </si>
  <si>
    <t>Pudsey</t>
  </si>
  <si>
    <t>Menston</t>
  </si>
  <si>
    <t>Lovell Park</t>
  </si>
  <si>
    <t>Roundhay</t>
  </si>
  <si>
    <t>0113 277 8208</t>
  </si>
  <si>
    <t>Mabgate</t>
  </si>
  <si>
    <t>26 Broom Crescent
Leeds
LS10 3JN</t>
  </si>
  <si>
    <t>Whinmoor</t>
  </si>
  <si>
    <t>WF3 2DL</t>
  </si>
  <si>
    <t>BetterLeedsCommunities</t>
  </si>
  <si>
    <t>Halton Moor</t>
  </si>
  <si>
    <t>Better Leeds Communities</t>
  </si>
  <si>
    <t>Holt Park</t>
  </si>
  <si>
    <t>Moortown</t>
  </si>
  <si>
    <t>http://www.betterleeds.org.uk/</t>
  </si>
  <si>
    <t>Tadcaster</t>
  </si>
  <si>
    <t>Micklefield</t>
  </si>
  <si>
    <t>Swillington</t>
  </si>
  <si>
    <t>Stanningley</t>
  </si>
  <si>
    <t>Osmondthorpe</t>
  </si>
  <si>
    <t>Manston</t>
  </si>
  <si>
    <t>Ireland Wood</t>
  </si>
  <si>
    <t>Shadwell</t>
  </si>
  <si>
    <t>Toulston</t>
  </si>
  <si>
    <t>Monk Fryston</t>
  </si>
  <si>
    <t>Woodlesford</t>
  </si>
  <si>
    <t>0113 275 4142</t>
  </si>
  <si>
    <t>Miles Hill</t>
  </si>
  <si>
    <t>Richmond Hill</t>
  </si>
  <si>
    <t>42-46 Burley Lodge Road
Leeds
LS6 1QF</t>
  </si>
  <si>
    <t>WF3 2HG</t>
  </si>
  <si>
    <t>Pendas Fields</t>
  </si>
  <si>
    <t>BetterActionForFamilies</t>
  </si>
  <si>
    <t>Better Action For Families</t>
  </si>
  <si>
    <t>http://www.betteractionforfamilies.org.uk/</t>
  </si>
  <si>
    <t>Lawnswood</t>
  </si>
  <si>
    <t>Weardley</t>
  </si>
  <si>
    <t>Wighill</t>
  </si>
  <si>
    <t>Sherburn-in-Elmet</t>
  </si>
  <si>
    <t>Potternewton</t>
  </si>
  <si>
    <t>Scholes</t>
  </si>
  <si>
    <t>Moor Grange</t>
  </si>
  <si>
    <t>Wike</t>
  </si>
  <si>
    <t>South Milford</t>
  </si>
  <si>
    <t>Scott Hall</t>
  </si>
  <si>
    <t>West Park</t>
  </si>
  <si>
    <t>Temple Newsam</t>
  </si>
  <si>
    <t>Tinshill</t>
  </si>
  <si>
    <t>Sheepscar</t>
  </si>
  <si>
    <t>0751 585 1631</t>
  </si>
  <si>
    <t>Whitkirk</t>
  </si>
  <si>
    <t>Beeston Village Community Centre
St Anthony's Drive
Leeds
LS11 8AB</t>
  </si>
  <si>
    <t>Weetwood</t>
  </si>
  <si>
    <t>WF1 5EQ</t>
  </si>
  <si>
    <t>Resource Type</t>
  </si>
  <si>
    <t>BHALeedsSkyline</t>
  </si>
  <si>
    <t>Publication</t>
  </si>
  <si>
    <t>BHA Leeds Skyline</t>
  </si>
  <si>
    <t>Advert</t>
  </si>
  <si>
    <t>Article</t>
  </si>
  <si>
    <t>http://thebha.org.uk/skyline</t>
  </si>
  <si>
    <t>Brochure</t>
  </si>
  <si>
    <t>Bulletin</t>
  </si>
  <si>
    <t>Factsheet</t>
  </si>
  <si>
    <t>Information pack</t>
  </si>
  <si>
    <t>Pamphlet</t>
  </si>
  <si>
    <t>Magazine</t>
  </si>
  <si>
    <t>Newsletter</t>
  </si>
  <si>
    <t>Press release</t>
  </si>
  <si>
    <t>Media</t>
  </si>
  <si>
    <t>Image</t>
  </si>
  <si>
    <t>0113 244 9767</t>
  </si>
  <si>
    <t>Gallery House
The Headrow
Leeds
LS1 5RD</t>
  </si>
  <si>
    <t>Video</t>
  </si>
  <si>
    <t>WF17 9PL</t>
  </si>
  <si>
    <t>Audience</t>
  </si>
  <si>
    <t>BHI(TheBlackHealthInitiative)</t>
  </si>
  <si>
    <t>BHI (The Black Health Initiative)</t>
  </si>
  <si>
    <t>White</t>
  </si>
  <si>
    <t>White - English / Welsh / Scottish / Northern Irish / British</t>
  </si>
  <si>
    <t>http://www.blackhealthinitiative.org/</t>
  </si>
  <si>
    <t>White - Irish</t>
  </si>
  <si>
    <t>White - Gypsy or Irish Traveller</t>
  </si>
  <si>
    <t>White - Any other White background</t>
  </si>
  <si>
    <t>BME</t>
  </si>
  <si>
    <t>BME - Mixed / Multiple ethnic groups</t>
  </si>
  <si>
    <t>BME - Mixed / Multiple ethnic groups - White and Black Caribbean</t>
  </si>
  <si>
    <t>BME - Mixed / Multiple ethnic groups - White and Black African</t>
  </si>
  <si>
    <t>BME - Mixed / Multiple ethnic groups - White and Asian</t>
  </si>
  <si>
    <t>BME - Mixed / Multiple ethnic groups - Any other Mixed / Multiple ethnic background</t>
  </si>
  <si>
    <t>BME - Asian / Asian British</t>
  </si>
  <si>
    <t>BME - Asian / Asian British -Indian</t>
  </si>
  <si>
    <t>BME - Asian / Asian British -Pakistani</t>
  </si>
  <si>
    <t>BME - Asian / Asian British -Bangladeshi</t>
  </si>
  <si>
    <t>BME - Asian / Asian British -Chinese</t>
  </si>
  <si>
    <t>BME - Asian / Asian British -Any other Asian background</t>
  </si>
  <si>
    <t>BME - Black / African / Caribbean / Black British</t>
  </si>
  <si>
    <t>0113 307 0300</t>
  </si>
  <si>
    <t>BME - Black / African / Caribbean / Black British -African</t>
  </si>
  <si>
    <t>BME - Black / African / Caribbean / Black British -Caribbean</t>
  </si>
  <si>
    <t>231 Chapeltown Road
Leeds
LS7 3DX</t>
  </si>
  <si>
    <t>WF5 9TJ</t>
  </si>
  <si>
    <t>BME - Black / African / Caribbean / Black British -Any other Black / African / Caribbean background</t>
  </si>
  <si>
    <t>BramleyElderlyAction</t>
  </si>
  <si>
    <t>Bramley Elderly Action</t>
  </si>
  <si>
    <t>BME - Other ethnic group</t>
  </si>
  <si>
    <t>BME - Other ethnic group - Arab</t>
  </si>
  <si>
    <t>Faith</t>
  </si>
  <si>
    <t>Baha'i</t>
  </si>
  <si>
    <t>Buddhist</t>
  </si>
  <si>
    <t>Buddhist - Mahayana Buddhist</t>
  </si>
  <si>
    <t>Buddhist - New Kadampa Tradition Buddhist</t>
  </si>
  <si>
    <t>https://bramleyea.org.uk/</t>
  </si>
  <si>
    <t>Buddhist - Nichiren Buddhist</t>
  </si>
  <si>
    <t>Buddhist - Pure Land Buddhist</t>
  </si>
  <si>
    <t>Buddhist - Theravada Buddhist</t>
  </si>
  <si>
    <t>children</t>
  </si>
  <si>
    <t>Buddhist - Tibetan Buddhist</t>
  </si>
  <si>
    <t>Buddhist - Zen Buddhist</t>
  </si>
  <si>
    <t>Christian</t>
  </si>
  <si>
    <t>Christian - Amish</t>
  </si>
  <si>
    <t>Christian - Anabaptist</t>
  </si>
  <si>
    <t>Christian - Anglican</t>
  </si>
  <si>
    <t>0113 236 1644</t>
  </si>
  <si>
    <t>Christian - Apostolic Pentecostalist</t>
  </si>
  <si>
    <t>Bramley Community Centre, Waterloo Lane, Bramley, Leeds LS13 2JB</t>
  </si>
  <si>
    <t>Christian - Armenian Catholic</t>
  </si>
  <si>
    <t>WF3 3LJ</t>
  </si>
  <si>
    <t>Christian - Armenian Orthodox</t>
  </si>
  <si>
    <t>BreastCancerHavenYorkshire</t>
  </si>
  <si>
    <t>Breast Cancer Haven Yorkshire</t>
  </si>
  <si>
    <t>Christian - Baptist</t>
  </si>
  <si>
    <t>Christian - Brethren</t>
  </si>
  <si>
    <t>https://www.breastcancerhaven.org.uk/</t>
  </si>
  <si>
    <t>Christian - Bulgarian Orthodox</t>
  </si>
  <si>
    <t>Christian - Calvinist</t>
  </si>
  <si>
    <t>Christian - Catholic: Not Roman Catholic</t>
  </si>
  <si>
    <t>Christian - Celtic Christian</t>
  </si>
  <si>
    <t>Christian - Celtic Orthodox Christian</t>
  </si>
  <si>
    <t>Christian - Chinese Evangelical Christian</t>
  </si>
  <si>
    <t>Christian - Christadelphian</t>
  </si>
  <si>
    <t>Christian - Christian Existentialist</t>
  </si>
  <si>
    <t>Christian - Christian Humanist</t>
  </si>
  <si>
    <t>Christian - Christian Scientists</t>
  </si>
  <si>
    <t>Christian - Christian Spiritualist</t>
  </si>
  <si>
    <t>Christian - Church in Wales</t>
  </si>
  <si>
    <t>0113 284 7829</t>
  </si>
  <si>
    <t>Christian - Church of England</t>
  </si>
  <si>
    <t>4-5 The Gateway West
East Street
Leeds
LS9 8DA</t>
  </si>
  <si>
    <t>Christian - Church of God of Prophecy</t>
  </si>
  <si>
    <t>WF10 5LU</t>
  </si>
  <si>
    <t>Christian - Church of Ireland</t>
  </si>
  <si>
    <t>BritishLungFoundation</t>
  </si>
  <si>
    <t>British Lung Foundation</t>
  </si>
  <si>
    <t>Christian - Church of Scotland</t>
  </si>
  <si>
    <t>Christian - Congregationalist</t>
  </si>
  <si>
    <t>https://www.blf.org.uk/</t>
  </si>
  <si>
    <t>Christian - Coptic Orthodox</t>
  </si>
  <si>
    <t>Christian - Eastern Catholic</t>
  </si>
  <si>
    <t>Christian - Eastern Orthodox</t>
  </si>
  <si>
    <t>Christian - Elim Pentecostalist</t>
  </si>
  <si>
    <t>Christian - Ethiopian Orthodox</t>
  </si>
  <si>
    <t>Christian - Evangelical Christian</t>
  </si>
  <si>
    <t>Christian - Exclusive Brethren</t>
  </si>
  <si>
    <t>Christian - Free Church</t>
  </si>
  <si>
    <t>Christian - Free Church of Scotland</t>
  </si>
  <si>
    <t>03000 030 555</t>
  </si>
  <si>
    <t>Christian - Free Evangelical Presbyterian</t>
  </si>
  <si>
    <t>St Richard's Church Hall
St Richard's Vicarage
Ramshead Hill
Leeds
LS14 1BX</t>
  </si>
  <si>
    <t>Christian - Free Methodist</t>
  </si>
  <si>
    <t>WF10 1HB</t>
  </si>
  <si>
    <t>Christian - Free Presbyterian</t>
  </si>
  <si>
    <t>BritishRedCrossSociety</t>
  </si>
  <si>
    <t>British Red Cross Society</t>
  </si>
  <si>
    <t>Christian - French Protestant</t>
  </si>
  <si>
    <t>Christian - Greek Catholic</t>
  </si>
  <si>
    <t>http://www.redcross.org.uk/</t>
  </si>
  <si>
    <t>Christian - Greek Orthodox</t>
  </si>
  <si>
    <t>Christian - Independent Methodist</t>
  </si>
  <si>
    <t>Christian - Indian Orthodox</t>
  </si>
  <si>
    <t>Christian - Jehovah's Witness</t>
  </si>
  <si>
    <t>Christian - Judaic Christian</t>
  </si>
  <si>
    <t>kids</t>
  </si>
  <si>
    <t>Christian - Lutheran</t>
  </si>
  <si>
    <t>baby</t>
  </si>
  <si>
    <t>infant</t>
  </si>
  <si>
    <t>youth</t>
  </si>
  <si>
    <t>Christian - Mennonite</t>
  </si>
  <si>
    <t>senior</t>
  </si>
  <si>
    <t>elderly</t>
  </si>
  <si>
    <t>older</t>
  </si>
  <si>
    <t>Christian - Messianic Jew</t>
  </si>
  <si>
    <t>Christian - Methodist</t>
  </si>
  <si>
    <t>male</t>
  </si>
  <si>
    <t>female</t>
  </si>
  <si>
    <t>0344 871 1111</t>
  </si>
  <si>
    <t>Christian - Moravian</t>
  </si>
  <si>
    <t>men</t>
  </si>
  <si>
    <t>women</t>
  </si>
  <si>
    <t>2 Armley Court
Armley Road
Leeds
LS12 2NB</t>
  </si>
  <si>
    <t>Christian - Mormon</t>
  </si>
  <si>
    <t>man</t>
  </si>
  <si>
    <t>woman</t>
  </si>
  <si>
    <t>WF3 2BB</t>
  </si>
  <si>
    <t>Christian - Nazarene Church</t>
  </si>
  <si>
    <t>Bumpsandbabes(partofNatalHealthCIC)</t>
  </si>
  <si>
    <t>Christian - New Testament Pentacostalist</t>
  </si>
  <si>
    <t>Bumps and babes (part of Natal Health CIC)</t>
  </si>
  <si>
    <t>French</t>
  </si>
  <si>
    <t>Christian - Nonconformist</t>
  </si>
  <si>
    <t>Hindi</t>
  </si>
  <si>
    <t>Punjabi</t>
  </si>
  <si>
    <t>Urdu</t>
  </si>
  <si>
    <t>Christian - Old Catholic</t>
  </si>
  <si>
    <t>http://www.bumpsandbabes-yorkshire.co.uk/</t>
  </si>
  <si>
    <t>Polish</t>
  </si>
  <si>
    <t>Romanian</t>
  </si>
  <si>
    <t>Christian - Open Brethren</t>
  </si>
  <si>
    <t>gay</t>
  </si>
  <si>
    <t>lesbian</t>
  </si>
  <si>
    <t>Christian - Orthodox Christian</t>
  </si>
  <si>
    <t>lgb</t>
  </si>
  <si>
    <t>bisexual</t>
  </si>
  <si>
    <t>Christian - Pentecostalist</t>
  </si>
  <si>
    <t>BAME</t>
  </si>
  <si>
    <t>Black</t>
  </si>
  <si>
    <t>Christian - Presbyterian</t>
  </si>
  <si>
    <t>Ethnic</t>
  </si>
  <si>
    <t>Asian</t>
  </si>
  <si>
    <t>anxiety</t>
  </si>
  <si>
    <t>Christian - Protestant</t>
  </si>
  <si>
    <t>Stress</t>
  </si>
  <si>
    <t>Asthma</t>
  </si>
  <si>
    <t>Christian - Plymouth Brethren</t>
  </si>
  <si>
    <t>Bereavement</t>
  </si>
  <si>
    <t>Death</t>
  </si>
  <si>
    <t>Breath</t>
  </si>
  <si>
    <t>Christian - Quaker</t>
  </si>
  <si>
    <t>Christian - Rastafari</t>
  </si>
  <si>
    <t>Christian - Reformed Christian</t>
  </si>
  <si>
    <t>Christian - Reformed Presbyterian</t>
  </si>
  <si>
    <t>Christian - Reformed Protestant</t>
  </si>
  <si>
    <t>Christian - Roman Catholic</t>
  </si>
  <si>
    <t>Christian - Romanian Orthodox</t>
  </si>
  <si>
    <t>07905 143 835</t>
  </si>
  <si>
    <t>Areas covered</t>
  </si>
  <si>
    <t>Christian - Russian Orthodox</t>
  </si>
  <si>
    <t>13 Carr Bottom Road
Bradford
West Yorkshire
BD10 0BB</t>
  </si>
  <si>
    <t>WF3 3DS</t>
  </si>
  <si>
    <t>Christian - Salvation Army Member</t>
  </si>
  <si>
    <t>BurmantoftsSeniorAction</t>
  </si>
  <si>
    <t>Burmantofts Senior Action</t>
  </si>
  <si>
    <t>Christian - Scottish Episcopalian</t>
  </si>
  <si>
    <t>Christian - Serbian Orthodox</t>
  </si>
  <si>
    <t>Christian - Seventh Day Adventist</t>
  </si>
  <si>
    <t>http://bsaleeds.org.uk/</t>
  </si>
  <si>
    <t>Christian - Syrian Orthodox</t>
  </si>
  <si>
    <t>Christian - Ukrainian Catholic</t>
  </si>
  <si>
    <t>Christian - Ukrainian Orthodox</t>
  </si>
  <si>
    <t>If missing areas covered</t>
  </si>
  <si>
    <t>Christian - Uniate Catholic</t>
  </si>
  <si>
    <t>Christian - Unitarian</t>
  </si>
  <si>
    <t>Christian - United Reform</t>
  </si>
  <si>
    <t>Christian - Zwinglian</t>
  </si>
  <si>
    <t>Hindu</t>
  </si>
  <si>
    <t>Hindu - Advaitin Hindu</t>
  </si>
  <si>
    <t>Hindu - Arya Samaj Hindu</t>
  </si>
  <si>
    <t>0113 248 9191</t>
  </si>
  <si>
    <t>Topic - Audience</t>
  </si>
  <si>
    <t>Hindu - Shakti Hindu</t>
  </si>
  <si>
    <t>Lower Ground Floor
75A Stoney Rock Lane
Leeds LS9 7TB</t>
  </si>
  <si>
    <t>WF3 3DH</t>
  </si>
  <si>
    <t>Hindu - Shiva Hindu</t>
  </si>
  <si>
    <t>Hare Krishna</t>
  </si>
  <si>
    <t>Topic - Subject</t>
  </si>
  <si>
    <t>CardiganCentre</t>
  </si>
  <si>
    <t>Cardigan Centre</t>
  </si>
  <si>
    <t>Hindu - Vaishnava Hindu</t>
  </si>
  <si>
    <t>ALL TOPICS NAMES</t>
  </si>
  <si>
    <t>Jain</t>
  </si>
  <si>
    <t>http://www.cardigancentre.co.uk/</t>
  </si>
  <si>
    <t>Jewish</t>
  </si>
  <si>
    <t>Jewish - Ashkenazi Jew</t>
  </si>
  <si>
    <t>Jewish - Haredi Jew</t>
  </si>
  <si>
    <t>ALL TOPIC IDS</t>
  </si>
  <si>
    <t>Jewish - Hasidic Jew</t>
  </si>
  <si>
    <t>Jewish - Liberal Jew</t>
  </si>
  <si>
    <t>Jewish - Masorti Jew</t>
  </si>
  <si>
    <t>Jewish - Orthodox Jew</t>
  </si>
  <si>
    <t>Jewish - Reform Jew</t>
  </si>
  <si>
    <t>Muslim</t>
  </si>
  <si>
    <t>Muslim - Ahmadi</t>
  </si>
  <si>
    <t>Muslim - Druze</t>
  </si>
  <si>
    <t>0113 275 9282</t>
  </si>
  <si>
    <t>Muslim - Ismaili Muslim</t>
  </si>
  <si>
    <t>145-153 Cardigan Road
Leeds
LS6 1LJ</t>
  </si>
  <si>
    <t>Muslim - Shi'ite Muslim</t>
  </si>
  <si>
    <t>WF10 3TG</t>
  </si>
  <si>
    <t>Care&amp;Repair(LeedsDirectory)</t>
  </si>
  <si>
    <t>Care &amp; Repair (Leeds Directory)</t>
  </si>
  <si>
    <t>Muslim - Sunni Muslim</t>
  </si>
  <si>
    <t>Pagan</t>
  </si>
  <si>
    <t>http://www.care-repair-leeds.org.uk/</t>
  </si>
  <si>
    <t>Pagan - Asatruar</t>
  </si>
  <si>
    <t>Pagan - Celtic Pagan</t>
  </si>
  <si>
    <t>Pagan - Druid</t>
  </si>
  <si>
    <t>Pagan - Goddess</t>
  </si>
  <si>
    <t>Pagan - Heathen</t>
  </si>
  <si>
    <t>Pagan - Occultist</t>
  </si>
  <si>
    <t>Pagan - Shaman</t>
  </si>
  <si>
    <t>Pagan - Wiccan</t>
  </si>
  <si>
    <t>Sikh</t>
  </si>
  <si>
    <t>Zoroastrian</t>
  </si>
  <si>
    <t>Other</t>
  </si>
  <si>
    <t>Other - Agnostic *</t>
  </si>
  <si>
    <t>Other - Ancestral Worship</t>
  </si>
  <si>
    <t>0113 240 6009</t>
  </si>
  <si>
    <t>Other - Animist</t>
  </si>
  <si>
    <t>Other - Anthroposophist</t>
  </si>
  <si>
    <t>Other - Black Magic</t>
  </si>
  <si>
    <t>Other - Brahma Kumari</t>
  </si>
  <si>
    <t>Other - British Israelite</t>
  </si>
  <si>
    <t>Other - Chondogyo</t>
  </si>
  <si>
    <t>Other - Confucianist</t>
  </si>
  <si>
    <t>Other - Deist</t>
  </si>
  <si>
    <t>Other - Humanist</t>
  </si>
  <si>
    <t>Other - Infinite Way</t>
  </si>
  <si>
    <t>Other - Kabbalist</t>
  </si>
  <si>
    <t>Other - Lightworker</t>
  </si>
  <si>
    <t>Other - New Age Practitioner</t>
  </si>
  <si>
    <t>323 Roundhay Road
Leeds
LS8 4HT</t>
  </si>
  <si>
    <t>Other - Native American Religion</t>
  </si>
  <si>
    <t>WF8 1LA</t>
  </si>
  <si>
    <t>Other - Pantheist</t>
  </si>
  <si>
    <t>CarersLeeds</t>
  </si>
  <si>
    <t>Carers Leeds</t>
  </si>
  <si>
    <t>Other - Peyotist</t>
  </si>
  <si>
    <t>Other - Radha Soami
Synonym: Sant Mat</t>
  </si>
  <si>
    <t>http://www.carersleeds.org.uk/</t>
  </si>
  <si>
    <t>Other - Religion (Other Not Listed) **</t>
  </si>
  <si>
    <t>Other - Santeri</t>
  </si>
  <si>
    <t>Other - Satanist</t>
  </si>
  <si>
    <t>Other - Scientologist</t>
  </si>
  <si>
    <t>Other - Secularist</t>
  </si>
  <si>
    <t>Other - Shumei</t>
  </si>
  <si>
    <t>Other - Shinto</t>
  </si>
  <si>
    <t>Other - Spiritualist</t>
  </si>
  <si>
    <t>Other - Swedenborgian
Synonym: Neo-Christian</t>
  </si>
  <si>
    <t>Other - Taoist</t>
  </si>
  <si>
    <t>Other - Unitarian-Universalist</t>
  </si>
  <si>
    <t>0113 246 8338</t>
  </si>
  <si>
    <t>Other - Universalist</t>
  </si>
  <si>
    <t>6/8 The Headrow
Leeds
LS1 6PT</t>
  </si>
  <si>
    <t>Other - Vodun</t>
  </si>
  <si>
    <t>WF2 7AR</t>
  </si>
  <si>
    <t>Other - Yoruba</t>
  </si>
  <si>
    <t>CaringforLife</t>
  </si>
  <si>
    <t>Caring for Life</t>
  </si>
  <si>
    <t>None</t>
  </si>
  <si>
    <t>None - Atheist</t>
  </si>
  <si>
    <t>http://www.caringforlife.co.uk/</t>
  </si>
  <si>
    <t>None - Not Religious</t>
  </si>
  <si>
    <t>Status</t>
  </si>
  <si>
    <t>Status - Disabled</t>
  </si>
  <si>
    <t>Status - Survivors of Abuse / Victims of Crime</t>
  </si>
  <si>
    <t>Status - Low Income</t>
  </si>
  <si>
    <t>Status - Carers</t>
  </si>
  <si>
    <t>Status - LGBT</t>
  </si>
  <si>
    <t>Status - Employment</t>
  </si>
  <si>
    <t>Status - Unemployed</t>
  </si>
  <si>
    <t>Status - Living</t>
  </si>
  <si>
    <t>Status - Homeless People</t>
  </si>
  <si>
    <t>0113 230 3600</t>
  </si>
  <si>
    <t>Status - Tenants and Residents</t>
  </si>
  <si>
    <t>Status - Refugees / Asylum Seekers</t>
  </si>
  <si>
    <t>Crag House Farm
Otley Old Road
Cookridge
Leeds
LS16 1NH</t>
  </si>
  <si>
    <t>LS16 1NH</t>
  </si>
  <si>
    <t>Status - Offenders / ex offenders</t>
  </si>
  <si>
    <t>CaringTogetherinWoodhouseandLittleLondon</t>
  </si>
  <si>
    <t>Caring Together in Woodhouse and Little London</t>
  </si>
  <si>
    <t>Status - Students</t>
  </si>
  <si>
    <t>Status - Pregnant</t>
  </si>
  <si>
    <t>Status - Benefits</t>
  </si>
  <si>
    <t>http://caringtogether.org.uk/</t>
  </si>
  <si>
    <t>Status - Parents</t>
  </si>
  <si>
    <t>Status - Widowed</t>
  </si>
  <si>
    <t>Age</t>
  </si>
  <si>
    <t>Age - Adult</t>
  </si>
  <si>
    <t>Age - young-adult</t>
  </si>
  <si>
    <t>Middle aged</t>
  </si>
  <si>
    <t>Age - elderly</t>
  </si>
  <si>
    <t>Over 65</t>
  </si>
  <si>
    <t>Age - child</t>
  </si>
  <si>
    <t>Age - teenager</t>
  </si>
  <si>
    <t>Age - infant</t>
  </si>
  <si>
    <t>0113 2430298</t>
  </si>
  <si>
    <t>Gender</t>
  </si>
  <si>
    <t>197 Woodhouse Street
Leeds
LS6 2NY</t>
  </si>
  <si>
    <t>WF10 4EN</t>
  </si>
  <si>
    <t>Gender - Male</t>
  </si>
  <si>
    <t>CarlsheadFarms</t>
  </si>
  <si>
    <t>Gender - Female</t>
  </si>
  <si>
    <t>Carlshead Farms</t>
  </si>
  <si>
    <t>Gender - Transgender</t>
  </si>
  <si>
    <t>Language</t>
  </si>
  <si>
    <t>http://www.carlshead.co.uk/</t>
  </si>
  <si>
    <t>Abkhazian</t>
  </si>
  <si>
    <t>Carlshead Farms
Paddock House Lane
Sicklinghall
Wetherby
LS22 4BL</t>
  </si>
  <si>
    <t>WF3 3LP</t>
  </si>
  <si>
    <t>CASA(CareandShareAssociates)</t>
  </si>
  <si>
    <t>CASA (Care and Share Associates)</t>
  </si>
  <si>
    <t>http://www.casaltd.com/</t>
  </si>
  <si>
    <t>Afar</t>
  </si>
  <si>
    <t>0113 277 7871</t>
  </si>
  <si>
    <t>54-56 Sugar Refinery
Sugar Mill Business Park
Oakhurst Avenue
Leeds
LS11 7DF</t>
  </si>
  <si>
    <t>WF3 1RQ</t>
  </si>
  <si>
    <t>Catch22</t>
  </si>
  <si>
    <t>Afrikaans</t>
  </si>
  <si>
    <t>https://www.catch-22.org.uk/</t>
  </si>
  <si>
    <t>Akan</t>
  </si>
  <si>
    <t>0113 203 2531</t>
  </si>
  <si>
    <t>HM Prison Leeds
2 Gloucester Terrace
Stanningley Road
Leeds
LS12 2TJ</t>
  </si>
  <si>
    <t>WF3 3SA</t>
  </si>
  <si>
    <t>CatholicCare</t>
  </si>
  <si>
    <t>Catholic Care</t>
  </si>
  <si>
    <t>http://www.catholic-care.org.uk/</t>
  </si>
  <si>
    <t>Albanian</t>
  </si>
  <si>
    <t>0113 388 5400</t>
  </si>
  <si>
    <t>11 North Grange Road
Headingley
Leeds
LS6 2BR</t>
  </si>
  <si>
    <t>WF4 3BA</t>
  </si>
  <si>
    <t>Amharic</t>
  </si>
  <si>
    <t>http://www.changepeople.org/</t>
  </si>
  <si>
    <t>Arabic</t>
  </si>
  <si>
    <t>0113 242 6619</t>
  </si>
  <si>
    <t>Calls Landing
36 - 38 The Calls
Leeds
LS2 7EW</t>
  </si>
  <si>
    <t>WF3 2BG</t>
  </si>
  <si>
    <t>ChapelAllertonGoodNeighboursScheme</t>
  </si>
  <si>
    <t>Chapel Allerton Good Neighbours Scheme</t>
  </si>
  <si>
    <t>Aragonese</t>
  </si>
  <si>
    <t>https://www.facebook.com/WrvsLeedsandYork/</t>
  </si>
  <si>
    <t>Armenian</t>
  </si>
  <si>
    <t>0113 887 3597</t>
  </si>
  <si>
    <t>45 Potternewton Lane
Leeds
LS7 3LW</t>
  </si>
  <si>
    <t>ChapeltownCitizensAdviceBureau</t>
  </si>
  <si>
    <t>Chapeltown Citizens Advice Bureau</t>
  </si>
  <si>
    <t>https://www.citizensadvice.org.uk/local/chapeltown/</t>
  </si>
  <si>
    <t>Assamese</t>
  </si>
  <si>
    <t>Avaric</t>
  </si>
  <si>
    <t>0113 262 2281</t>
  </si>
  <si>
    <t>Willow House
New Roscoe Buildings
Cross Francis Street
Chapeltown
Leeds
LS7 4BZ</t>
  </si>
  <si>
    <t>WF3 3DX</t>
  </si>
  <si>
    <t>Children'sSocietyLEAPProgramme</t>
  </si>
  <si>
    <t>Children's Society LEAP Programme</t>
  </si>
  <si>
    <t>http://www.childrenssociety.org.uk/</t>
  </si>
  <si>
    <t>Avestan</t>
  </si>
  <si>
    <t>Aymara</t>
  </si>
  <si>
    <t>Photon House
Percy Street
Leeds
LS12 1EG</t>
  </si>
  <si>
    <t>WF3 1EJ</t>
  </si>
  <si>
    <t>Azerbaijani</t>
  </si>
  <si>
    <t>CiaranBinghamFoundationTrust</t>
  </si>
  <si>
    <t>Ciaran Bingham Foundation Trust</t>
  </si>
  <si>
    <t>http://www.cbft.co.uk/</t>
  </si>
  <si>
    <t>Bambara</t>
  </si>
  <si>
    <t>07535 840 424</t>
  </si>
  <si>
    <t>Tennants Hall Enterprise Centre
Acre Close
Middleton
Leeds
LS10 4HX</t>
  </si>
  <si>
    <t>WF1 5EY</t>
  </si>
  <si>
    <t>ClothCat</t>
  </si>
  <si>
    <t>Cloth Cat</t>
  </si>
  <si>
    <t>http://www.clothcatleeds.org.uk/</t>
  </si>
  <si>
    <t>Bashkir</t>
  </si>
  <si>
    <t>Basque</t>
  </si>
  <si>
    <t>0113 244 2773</t>
  </si>
  <si>
    <t>Old Chapel Studios, Crossland Court, Czar Street, Leeds LS11 9PR</t>
  </si>
  <si>
    <t>CloverleafAdvocacy</t>
  </si>
  <si>
    <t>Cloverleaf Advocacy</t>
  </si>
  <si>
    <t>http://www.cloverleaf-advocacy.co.uk/</t>
  </si>
  <si>
    <t>Belarusian</t>
  </si>
  <si>
    <t>Bengali</t>
  </si>
  <si>
    <t>01924 454 875</t>
  </si>
  <si>
    <t>9 Wellington Road
Dewsbury
WF13 1HF</t>
  </si>
  <si>
    <t>CommunityActionforRoundhayElderly</t>
  </si>
  <si>
    <t>Community Action for Roundhay Elderly</t>
  </si>
  <si>
    <t>http://www.royalvoluntaryservice.org.uk/hubs/1420-leeds-and-york</t>
  </si>
  <si>
    <t>Bihari languages</t>
  </si>
  <si>
    <t>Bislama</t>
  </si>
  <si>
    <t>0113 887 3598</t>
  </si>
  <si>
    <t>St Edmund's Church Hall
Devonshire Avenue
Leeds
LS8 1AY</t>
  </si>
  <si>
    <t>WF1 1HR</t>
  </si>
  <si>
    <t>CommunityIntegratedCare</t>
  </si>
  <si>
    <t>Community Integrated Care</t>
  </si>
  <si>
    <t>http://www.c-i-c.co.uk/</t>
  </si>
  <si>
    <t>Bosnian</t>
  </si>
  <si>
    <t>0845 543 9911</t>
  </si>
  <si>
    <t>34 Carr Manor Road
Leeds
LS17 5AZ</t>
  </si>
  <si>
    <t>Breton</t>
  </si>
  <si>
    <t>LS17 5AZ</t>
  </si>
  <si>
    <t>CommunityLinks</t>
  </si>
  <si>
    <t>Community Links</t>
  </si>
  <si>
    <t>https://www.commlinks.co.uk/</t>
  </si>
  <si>
    <t>Bulgarian</t>
  </si>
  <si>
    <t>0113 273 9660</t>
  </si>
  <si>
    <t>3 Limewood Way
Leeds
LS14 1AB</t>
  </si>
  <si>
    <t>LS14 1AB</t>
  </si>
  <si>
    <t>ConnectHousing</t>
  </si>
  <si>
    <t>Connect Housing</t>
  </si>
  <si>
    <t>http://www.connecthousing.org.uk/</t>
  </si>
  <si>
    <t>Burmese</t>
  </si>
  <si>
    <t>Catalan, Valencian</t>
  </si>
  <si>
    <t>0300 5000 600</t>
  </si>
  <si>
    <t>205 Roundhay Road
Harehills
Leeds
LS8 4HS</t>
  </si>
  <si>
    <t>LS8 4HS</t>
  </si>
  <si>
    <t>ConnectintheNorth</t>
  </si>
  <si>
    <t>Connect in the North</t>
  </si>
  <si>
    <t>http://www.citn.org.uk/</t>
  </si>
  <si>
    <t>Chamorro</t>
  </si>
  <si>
    <t>Chechen</t>
  </si>
  <si>
    <t>0113 270 3233</t>
  </si>
  <si>
    <t>Bridge House, Balm Road, Hunslet, Leeds LS10 2TP</t>
  </si>
  <si>
    <t>LS10 2TP</t>
  </si>
  <si>
    <t>ConnectionsCareCIC</t>
  </si>
  <si>
    <t>Connections Care CIC</t>
  </si>
  <si>
    <t>Chichewa, Chewa, Nyanja</t>
  </si>
  <si>
    <t>https://www.facebook.com/Connections-Care-CIC-West-Yorkshire-426699237381279/</t>
  </si>
  <si>
    <t>Chinese</t>
  </si>
  <si>
    <t>0113 277 2272</t>
  </si>
  <si>
    <t>Middleton Skills Centre, 110 Middleton Park Avenue, Leeds LS10 4HY</t>
  </si>
  <si>
    <t>LS10 4HY</t>
  </si>
  <si>
    <t>CreativeSupport</t>
  </si>
  <si>
    <t>Creative Support</t>
  </si>
  <si>
    <t>Chuvash</t>
  </si>
  <si>
    <t>http://www.creativesupport.co.uk/</t>
  </si>
  <si>
    <t>Cornish</t>
  </si>
  <si>
    <t>0161 236 0829</t>
  </si>
  <si>
    <t>Unity Business Centre
26 Roundhay Road
Leeds
LS7 2AL</t>
  </si>
  <si>
    <t>LS7 2AL</t>
  </si>
  <si>
    <t>CrossGates&amp;DistrictGoodNeighboursScheme</t>
  </si>
  <si>
    <t>Cross Gates &amp; District Good Neighbours Scheme</t>
  </si>
  <si>
    <t>https://crossgatesgns.org.uk/</t>
  </si>
  <si>
    <t>0113 260 6565</t>
  </si>
  <si>
    <t>Station Road
Leeds
Cross Gates
Leeds
LS15 7JY</t>
  </si>
  <si>
    <t>LS15 7JY</t>
  </si>
  <si>
    <t>CruseBereavementCare(LeedsBranch)</t>
  </si>
  <si>
    <t>Cruse Bereavement Care (Leeds Branch)</t>
  </si>
  <si>
    <t>http://www.cruse.org.uk/leeds-area-map</t>
  </si>
  <si>
    <t>0113 234 4150</t>
  </si>
  <si>
    <t>York Place Buildings
6 - 8 York Place
Leeds
LS1 2DR</t>
  </si>
  <si>
    <t>LS1 2DR</t>
  </si>
  <si>
    <t>DarkHorseTheatre</t>
  </si>
  <si>
    <t>Dark Horse Theatre</t>
  </si>
  <si>
    <t>Corsican</t>
  </si>
  <si>
    <t>http://www.darkhorsetheatre.co.uk/</t>
  </si>
  <si>
    <t>01484 484 441</t>
  </si>
  <si>
    <t>Cree</t>
  </si>
  <si>
    <t>Lawrence Batley Theatre
Queens Square
Queen Street
Huddersfield
HD1 2SP</t>
  </si>
  <si>
    <t>HD1 2SP</t>
  </si>
  <si>
    <t>DeafBlindUK</t>
  </si>
  <si>
    <t>DeafBlind UK</t>
  </si>
  <si>
    <t>Croatian</t>
  </si>
  <si>
    <t>http://deafblind.org.uk/</t>
  </si>
  <si>
    <t>01733 358 100</t>
  </si>
  <si>
    <t>Czech</t>
  </si>
  <si>
    <t>Not based in Leeds, but local services available</t>
  </si>
  <si>
    <t>Dimensions</t>
  </si>
  <si>
    <t>https://www.dimensions-uk.org/</t>
  </si>
  <si>
    <t>Danish</t>
  </si>
  <si>
    <t>0300 303 9003</t>
  </si>
  <si>
    <t>Yorkshire and Humberside office is based in Sheffield</t>
  </si>
  <si>
    <t>DioceseofWestYorkshireandtheDales</t>
  </si>
  <si>
    <t>Diocese of West Yorkshire and the Dales</t>
  </si>
  <si>
    <t>http://www.westyorkshiredales.anglican.org/</t>
  </si>
  <si>
    <t>Divehi, Dhivehi, Maldivian</t>
  </si>
  <si>
    <t>0113 2000 540</t>
  </si>
  <si>
    <t>Dutch, Flemish</t>
  </si>
  <si>
    <t>17-19 York Place
Leeds
LS1 2EX</t>
  </si>
  <si>
    <t>LS1 2EX</t>
  </si>
  <si>
    <t>DisabilityInformationandAdviceLine€“DIAL(Leeds)</t>
  </si>
  <si>
    <t>Disability Information and Advice Line €“ DIAL (Leeds)</t>
  </si>
  <si>
    <t>http://www.dial-leeds.org.uk/</t>
  </si>
  <si>
    <t>Dzongkha</t>
  </si>
  <si>
    <t>0113 467 6981; 0113 467 6980</t>
  </si>
  <si>
    <t>Office 2
Denis Healey Centre
Foundry Mill Street
Leeds
LS14 6RD</t>
  </si>
  <si>
    <t>LS14 6RD</t>
  </si>
  <si>
    <t>English</t>
  </si>
  <si>
    <t>DisabilitySportYorkshire</t>
  </si>
  <si>
    <t>Disability Sport Yorkshire</t>
  </si>
  <si>
    <t>http://www.disabilitysportyorkshire.org/</t>
  </si>
  <si>
    <t>Esperanto</t>
  </si>
  <si>
    <t>01924 372 382</t>
  </si>
  <si>
    <t>Denhale Active Recreation Centre
Denhale Avenue
Wakefield
WF2 9EF</t>
  </si>
  <si>
    <t>Dosti</t>
  </si>
  <si>
    <t>Estonian</t>
  </si>
  <si>
    <t>http://www.touchstonesupport.org.uk/services/dosti/</t>
  </si>
  <si>
    <t>Ewe</t>
  </si>
  <si>
    <t>0113 203 8893</t>
  </si>
  <si>
    <t>Stocks Hill Day Centre
Chapel Lane
Armley
Leeds
LS12 2DJ</t>
  </si>
  <si>
    <t>LS12 2DJ</t>
  </si>
  <si>
    <t>DREAM(Disability,Recreation,EducationandAdvisoryMeetings)</t>
  </si>
  <si>
    <t>DREAM (Disability, Recreation, Education and Advisory Meetings)</t>
  </si>
  <si>
    <t>http://dreamleeds.org.uk/</t>
  </si>
  <si>
    <t>Faroese</t>
  </si>
  <si>
    <t>07708 245 425</t>
  </si>
  <si>
    <t>The Parish Church of Saint John the Evangelist
Barcroft Grove
Yeadon
Leeds
LS19 7XZ</t>
  </si>
  <si>
    <t>LS19 7XZ</t>
  </si>
  <si>
    <t>Fijian</t>
  </si>
  <si>
    <t>Emmaus</t>
  </si>
  <si>
    <t>http://www.emmaus.org.uk/</t>
  </si>
  <si>
    <t>Finnish</t>
  </si>
  <si>
    <t>0113 248 4288</t>
  </si>
  <si>
    <t>St Mary's Street
Lincoln Green
Leeds
LS9 7DP</t>
  </si>
  <si>
    <t>LS9 7DP</t>
  </si>
  <si>
    <t>EPICLeeds</t>
  </si>
  <si>
    <t>EPIC Leeds</t>
  </si>
  <si>
    <t>http://www.epicleeds.org.uk/</t>
  </si>
  <si>
    <t>Fulah</t>
  </si>
  <si>
    <t>Unit 7
Ground Floor
Landmark Court
Revie Road
Leeds
LS11 8JT</t>
  </si>
  <si>
    <t>LS11 8JT</t>
  </si>
  <si>
    <t>EpilepsyAction</t>
  </si>
  <si>
    <t>Epilepsy Action</t>
  </si>
  <si>
    <t>https://www.epilepsy.org.uk/</t>
  </si>
  <si>
    <t>Galician</t>
  </si>
  <si>
    <t>0113 210 8800</t>
  </si>
  <si>
    <t>New Anstey House
Gate Way Drive
Yeadon
Leeds
LS19 7XY</t>
  </si>
  <si>
    <t>LS19 7XY</t>
  </si>
  <si>
    <t>EqualVoices</t>
  </si>
  <si>
    <t>Georgian</t>
  </si>
  <si>
    <t>Equal Voices</t>
  </si>
  <si>
    <t>https://equalvoicesarts.com/</t>
  </si>
  <si>
    <t>German</t>
  </si>
  <si>
    <t>No postal address</t>
  </si>
  <si>
    <t>EquinePathwaysUK</t>
  </si>
  <si>
    <t>Equine Pathways UK</t>
  </si>
  <si>
    <t>Greek, Modern (1453-)</t>
  </si>
  <si>
    <t>http://www.equinepathways.co.uk/</t>
  </si>
  <si>
    <t>Guarani</t>
  </si>
  <si>
    <t>0113 289 7316</t>
  </si>
  <si>
    <t>Carr Hall Farm
Springview
Gildersome
Leeds
LS27 7NN</t>
  </si>
  <si>
    <t>LS27 7NN</t>
  </si>
  <si>
    <t>ESCAYP(EmotionalSupportforChildrenandYoungPeople)</t>
  </si>
  <si>
    <t>ESCAYP (Emotional Support for Children and Young People)</t>
  </si>
  <si>
    <t>http://www.escayp.org.uk/</t>
  </si>
  <si>
    <t>Gujarati</t>
  </si>
  <si>
    <t>01274 878 117</t>
  </si>
  <si>
    <t>258 Oxford Road
Gomersal
BD19 4PY</t>
  </si>
  <si>
    <t>Bradford</t>
  </si>
  <si>
    <t>BD19 4PY</t>
  </si>
  <si>
    <t>EtzChaimSynagogueLeisureClub</t>
  </si>
  <si>
    <t>Etz Chaim Synagogue Leisure Club</t>
  </si>
  <si>
    <t>Haitian, Haitian Creole</t>
  </si>
  <si>
    <t>http://www.etzchaim.co.uk/leisure_club.php</t>
  </si>
  <si>
    <t>Hausa</t>
  </si>
  <si>
    <t>0113 266 2214</t>
  </si>
  <si>
    <t>411 Harrogate Road
Leeds
LS17 7BY</t>
  </si>
  <si>
    <t>LS17 7BY</t>
  </si>
  <si>
    <t>Extend</t>
  </si>
  <si>
    <t>http://www.extend.org.uk/home</t>
  </si>
  <si>
    <t>Hebrew</t>
  </si>
  <si>
    <t>01582 832 760</t>
  </si>
  <si>
    <t>Westgate Surgery
Otley
LS21 3HD</t>
  </si>
  <si>
    <t>HD</t>
  </si>
  <si>
    <t>FaithinElderlyPeople</t>
  </si>
  <si>
    <t>Faith in Elderly People</t>
  </si>
  <si>
    <t>Herero</t>
  </si>
  <si>
    <t>http://fiep.org.uk/</t>
  </si>
  <si>
    <t>No address for organisation, but based in Leeds</t>
  </si>
  <si>
    <t>FarsleyLiveatHomeScheme</t>
  </si>
  <si>
    <t>Farsley Live at Home Scheme</t>
  </si>
  <si>
    <t>http://www.mha.org.uk/community-support/live-home/farsley</t>
  </si>
  <si>
    <t>Hiri Motu</t>
  </si>
  <si>
    <t>0113 290 9340</t>
  </si>
  <si>
    <t>St John's Farsley Parish Church Hall
New Street
Farsley
Leeds
LS28 5DJ</t>
  </si>
  <si>
    <t>LS28 5DJ</t>
  </si>
  <si>
    <t>FDMForDisabilityMobility</t>
  </si>
  <si>
    <t>FDM For Disability Mobility</t>
  </si>
  <si>
    <t>Hungarian</t>
  </si>
  <si>
    <t>http://fdmbus.org.uk/</t>
  </si>
  <si>
    <t>0113 288 9000</t>
  </si>
  <si>
    <t>106 Stone Brig Lane
Rothwell
Leeds
LS26 OUE</t>
  </si>
  <si>
    <t>Interlingua(International Auxiliary Language Association)</t>
  </si>
  <si>
    <t>LS26 OUE</t>
  </si>
  <si>
    <t>FeelGoodFactor</t>
  </si>
  <si>
    <t>Feel Good Factor</t>
  </si>
  <si>
    <t>http://www.fgfleeds.org/</t>
  </si>
  <si>
    <t>0113 350 4200</t>
  </si>
  <si>
    <t>53 Louis Street
Chapeltown
Leeds
LS7 4BP</t>
  </si>
  <si>
    <t>LS7 4BP</t>
  </si>
  <si>
    <t>Foundation</t>
  </si>
  <si>
    <t>http://www.foundationuk.org/</t>
  </si>
  <si>
    <t>Indonesian</t>
  </si>
  <si>
    <t>0113 303 0220</t>
  </si>
  <si>
    <t>Tennant Hall
Blenheim Grove
Leeds
LS2 9ET</t>
  </si>
  <si>
    <t>LS2 9ET</t>
  </si>
  <si>
    <t>FreedomfromTorture</t>
  </si>
  <si>
    <t>Freedom from Torture</t>
  </si>
  <si>
    <t>Interlingue, Occidental</t>
  </si>
  <si>
    <t>http://www.freedomfromtorture.org/</t>
  </si>
  <si>
    <t>Irish</t>
  </si>
  <si>
    <t>020 7697 7777</t>
  </si>
  <si>
    <t>LS28 8PS</t>
  </si>
  <si>
    <t>GenderedIntelligence</t>
  </si>
  <si>
    <t>Gendered Intelligence</t>
  </si>
  <si>
    <t>Igbo</t>
  </si>
  <si>
    <t>http://genderedintelligence.co.uk/</t>
  </si>
  <si>
    <t>Inupiaq</t>
  </si>
  <si>
    <t>0207 832 5848</t>
  </si>
  <si>
    <t>LS8 5LN</t>
  </si>
  <si>
    <t>216;235</t>
  </si>
  <si>
    <t>GetCooking!CIC</t>
  </si>
  <si>
    <t>Get Cooking! CIC</t>
  </si>
  <si>
    <t>https://www.get-cooking.org.uk/</t>
  </si>
  <si>
    <t>Ido</t>
  </si>
  <si>
    <t>07595 510 039</t>
  </si>
  <si>
    <t>34 Smalewell Road
Pudsey
Leeds
LS28 8PS</t>
  </si>
  <si>
    <t>LS9 6NL</t>
  </si>
  <si>
    <t>234;215</t>
  </si>
  <si>
    <t>GetawayGirls</t>
  </si>
  <si>
    <t>Getaway Girls</t>
  </si>
  <si>
    <t>Icelandic</t>
  </si>
  <si>
    <t>https://www.getawaygirls.co.uk/</t>
  </si>
  <si>
    <t>Italian</t>
  </si>
  <si>
    <t>0113 240 5894</t>
  </si>
  <si>
    <t>67 Bayswater Grove
Leeds
LS8 5LN</t>
  </si>
  <si>
    <t>LS27 9SL</t>
  </si>
  <si>
    <t>213;216</t>
  </si>
  <si>
    <t>GIPSIL(GiptonSupportedIndependentLiving)</t>
  </si>
  <si>
    <t>GIPSIL (Gipton Supported Independent Living)</t>
  </si>
  <si>
    <t>Inuktitut</t>
  </si>
  <si>
    <t>http://www.gipsil.org.uk/</t>
  </si>
  <si>
    <t>Japanese</t>
  </si>
  <si>
    <t>0113 248 1813</t>
  </si>
  <si>
    <t>The Old Fire Station, Gipton Approach, Leeds LS9 6NL</t>
  </si>
  <si>
    <t>LS6 2DJ</t>
  </si>
  <si>
    <t>208;234</t>
  </si>
  <si>
    <t>GroundworkLeeds</t>
  </si>
  <si>
    <t>Groundwork Leeds</t>
  </si>
  <si>
    <t>http://www.groundwork.org.uk/sites/leeds</t>
  </si>
  <si>
    <t>Javanese</t>
  </si>
  <si>
    <t>0113 238 0601</t>
  </si>
  <si>
    <t>Kalaallisut, Greenlandic</t>
  </si>
  <si>
    <t>Environment and Business Centre
Merlyn-Rees Avenue
Morley
Leeds
LS27 9SL</t>
  </si>
  <si>
    <t>LS1 3RD</t>
  </si>
  <si>
    <t>GrowingOldGrace-fully</t>
  </si>
  <si>
    <t>Growing Old Grace-fully</t>
  </si>
  <si>
    <t>http://www.growingoldgracefully.org.uk/</t>
  </si>
  <si>
    <t>Kannada</t>
  </si>
  <si>
    <t>LS15 0AY</t>
  </si>
  <si>
    <t>218;213</t>
  </si>
  <si>
    <t>GuideDogs</t>
  </si>
  <si>
    <t>Kanuri</t>
  </si>
  <si>
    <t>Guide Dogs</t>
  </si>
  <si>
    <t>http://www.guidedogs.org.uk/</t>
  </si>
  <si>
    <t>Kashmiri</t>
  </si>
  <si>
    <t>0845 372 7418</t>
  </si>
  <si>
    <t>Shire View
72 Headingley Lane
Leeds
LS6 2DJ</t>
  </si>
  <si>
    <t>LS11 6RD</t>
  </si>
  <si>
    <t>HALTDomesticViolence€“nowpartofLeedsWomen'sAidincorporatingHALT</t>
  </si>
  <si>
    <t>HALT Domestic Violence €“ now part of Leeds Women's Aid incorporating HALT</t>
  </si>
  <si>
    <t>https://leedswomensaid.co.uk/</t>
  </si>
  <si>
    <t>Kazakh</t>
  </si>
  <si>
    <t>Central Khmer</t>
  </si>
  <si>
    <t>0113 244 2578</t>
  </si>
  <si>
    <t>PO Box 332
Leeds
LS1 3RD</t>
  </si>
  <si>
    <t>Kikuyu, Gikuyu</t>
  </si>
  <si>
    <t>215;222</t>
  </si>
  <si>
    <t>HaltonMoorandOsmondthorpeProjectforElders(HOPE)</t>
  </si>
  <si>
    <t>Halton Moor and Osmondthorpe Project for Elders (HOPE)</t>
  </si>
  <si>
    <t>https://www.facebook.com/hopeprojectleeds</t>
  </si>
  <si>
    <t>Kinyarwanda</t>
  </si>
  <si>
    <t>0113 249 3597</t>
  </si>
  <si>
    <t>8A Coronation Parade
Leeds
LS15 0AY</t>
  </si>
  <si>
    <t>LS8 5DF</t>
  </si>
  <si>
    <t>212;218</t>
  </si>
  <si>
    <t>HamaraHealthyLivingCentre</t>
  </si>
  <si>
    <t>Hamara Healthy Living Centre</t>
  </si>
  <si>
    <t>http://hamara.org.uk/</t>
  </si>
  <si>
    <t>Kirghiz, Kyrgyz</t>
  </si>
  <si>
    <t>0113 277 3330</t>
  </si>
  <si>
    <t>Hamara Healthy Living Centre
Tempest Road
Leeds
LS11 6RD</t>
  </si>
  <si>
    <t>LS5 3PR</t>
  </si>
  <si>
    <t>HanoverHousingAssociation</t>
  </si>
  <si>
    <t>Hanover Housing Association</t>
  </si>
  <si>
    <t>Komi</t>
  </si>
  <si>
    <t>http://www.hanover.org.uk/</t>
  </si>
  <si>
    <t>Kongo</t>
  </si>
  <si>
    <t>01480 475 069</t>
  </si>
  <si>
    <t>Bolton Street
Bradford
BD3 0BJ</t>
  </si>
  <si>
    <t>LS14 6JB</t>
  </si>
  <si>
    <t>217;215</t>
  </si>
  <si>
    <t>Haqooq€“AspireforMore</t>
  </si>
  <si>
    <t>Haqooq €“ Aspire for More</t>
  </si>
  <si>
    <t>http://www.haqooq.btck.co.uk/</t>
  </si>
  <si>
    <t>Korean</t>
  </si>
  <si>
    <t>0791 476 3887</t>
  </si>
  <si>
    <t>1-3 Darfield Avenue
Leeds
LS8 5DF</t>
  </si>
  <si>
    <t>LS10 4HX</t>
  </si>
  <si>
    <t>216;212</t>
  </si>
  <si>
    <t>Kurdish</t>
  </si>
  <si>
    <t>HawksworthOlderPeoplesSupport</t>
  </si>
  <si>
    <t>Hawksworth Older Peoples Support</t>
  </si>
  <si>
    <t>https://www.facebook.com/Hawksworth-Older-People-Support-Services-HOPS-LTD-200871099929233/</t>
  </si>
  <si>
    <t>Kuanyama, Kwanyama</t>
  </si>
  <si>
    <t>0113 228 5552</t>
  </si>
  <si>
    <t>6 Broadway
Hawksworth Wood
Leeds
LS5 3PR</t>
  </si>
  <si>
    <t>222;221</t>
  </si>
  <si>
    <t>HeadsTogetherProductionsLtd</t>
  </si>
  <si>
    <t>Heads Together Productions Ltd</t>
  </si>
  <si>
    <t>Latin</t>
  </si>
  <si>
    <t>http://www.headstogether.org/</t>
  </si>
  <si>
    <t>Luxembourgish, Letzeburgesch</t>
  </si>
  <si>
    <t>01484 311 182</t>
  </si>
  <si>
    <t>Old Seacroft Chapel
York Road
Leeds
LS14 6JB</t>
  </si>
  <si>
    <t>LS15 8ZA</t>
  </si>
  <si>
    <t>Ganda</t>
  </si>
  <si>
    <t>HealthforAll</t>
  </si>
  <si>
    <t>Health for All</t>
  </si>
  <si>
    <t>http://www.healthforall.org.uk/</t>
  </si>
  <si>
    <t>Limburgan, Limburger, Limburgish</t>
  </si>
  <si>
    <t>0113 270 6903</t>
  </si>
  <si>
    <t>Tenants Hall Enterprise Centre
Acre Close
Middleton
Leeds
LS10 4HX</t>
  </si>
  <si>
    <t>LS11 9PG</t>
  </si>
  <si>
    <t>224;216</t>
  </si>
  <si>
    <t>HealthwatchLeeds</t>
  </si>
  <si>
    <t>Healthwatch Leeds</t>
  </si>
  <si>
    <t>http://www.healthwatchleeds.co.uk/</t>
  </si>
  <si>
    <t>0113 898 0035</t>
  </si>
  <si>
    <t>The Old Fire Station. Gipton Approach Leeds LS9 6NL</t>
  </si>
  <si>
    <t>Lingala</t>
  </si>
  <si>
    <t>LS17 6ST</t>
  </si>
  <si>
    <t>216;222</t>
  </si>
  <si>
    <t>Hft</t>
  </si>
  <si>
    <t>http://www.hft.org.uk/</t>
  </si>
  <si>
    <t>Lao</t>
  </si>
  <si>
    <t>0113 273 3771</t>
  </si>
  <si>
    <t>First Floor, 1200 Century Way, Thorpe Park Business Park, Leeds LS15 8ZA</t>
  </si>
  <si>
    <t>LS9 7DR</t>
  </si>
  <si>
    <t>221;218</t>
  </si>
  <si>
    <t>HolbeckElderlyAid</t>
  </si>
  <si>
    <t>Holbeck Elderly Aid</t>
  </si>
  <si>
    <t>http://holbeckelderlyaid.org.uk/</t>
  </si>
  <si>
    <t>Lithuanian</t>
  </si>
  <si>
    <t>0113 245 5553</t>
  </si>
  <si>
    <t>Luba-Katanga</t>
  </si>
  <si>
    <t>The Old Box Office
99 Domestic Street
Holbeck
Leeds
LS11 9PG</t>
  </si>
  <si>
    <t>LS14 4AH</t>
  </si>
  <si>
    <t>210;224</t>
  </si>
  <si>
    <t>HolocaustSurvivorsFriendshipAssociation</t>
  </si>
  <si>
    <t>Holocaust Survivors Friendship Association</t>
  </si>
  <si>
    <t>http://holocaustlearning.org/</t>
  </si>
  <si>
    <t>Latvian</t>
  </si>
  <si>
    <t>311 Stonegate Road
Leeds
LS17 6ST</t>
  </si>
  <si>
    <t>LS3 1HH</t>
  </si>
  <si>
    <t>Home-StartLeeds</t>
  </si>
  <si>
    <t>Home-Start Leeds</t>
  </si>
  <si>
    <t>Manx</t>
  </si>
  <si>
    <t>http://www.home-startleeds.co.uk/</t>
  </si>
  <si>
    <t>Macedonian</t>
  </si>
  <si>
    <t>0113 244 2419</t>
  </si>
  <si>
    <t>The Courtyard,
Hope House,
65, Mabgate,
Leeds
LS9 7DR</t>
  </si>
  <si>
    <t>219;221</t>
  </si>
  <si>
    <t>HorsforthLiveatHomeScheme</t>
  </si>
  <si>
    <t>Horsforth Live at Home Scheme</t>
  </si>
  <si>
    <t>http://www.mha.org.uk/community-support/live-home/horsforth</t>
  </si>
  <si>
    <t>Malagasy</t>
  </si>
  <si>
    <t>0113 259 1511</t>
  </si>
  <si>
    <t>Central Methodist Church
Town Street
Horsforth
Leeds
LS14 4AH</t>
  </si>
  <si>
    <t>LS12 3LE</t>
  </si>
  <si>
    <t>Malay</t>
  </si>
  <si>
    <t>Humankind</t>
  </si>
  <si>
    <t>https://www.humankindcharity.org.uk/</t>
  </si>
  <si>
    <t>Malayalam</t>
  </si>
  <si>
    <t>01325 731 160</t>
  </si>
  <si>
    <t>LS12 2TJ</t>
  </si>
  <si>
    <t>HumansBeing</t>
  </si>
  <si>
    <t>Humans Being</t>
  </si>
  <si>
    <t>Maltese</t>
  </si>
  <si>
    <t>https://humansbeing47298194.wordpress.com/</t>
  </si>
  <si>
    <t>Maori</t>
  </si>
  <si>
    <t>0113 873 0028</t>
  </si>
  <si>
    <t>LS11 9RR</t>
  </si>
  <si>
    <t>230;210</t>
  </si>
  <si>
    <t>HydeParkSource</t>
  </si>
  <si>
    <t>Hyde Park Source</t>
  </si>
  <si>
    <t>Marathi</t>
  </si>
  <si>
    <t>http://www.hydeparksource.org/</t>
  </si>
  <si>
    <t>Marshallese</t>
  </si>
  <si>
    <t>0113 245 8863</t>
  </si>
  <si>
    <t>2 Rosebank Road
Leeds
LS3 1HH</t>
  </si>
  <si>
    <t>LS23 6RH</t>
  </si>
  <si>
    <t>ImagineerDevelopmentCIC</t>
  </si>
  <si>
    <t>Imagineer Development CIC</t>
  </si>
  <si>
    <t>http://imagineer.org.uk/</t>
  </si>
  <si>
    <t>Mongolian</t>
  </si>
  <si>
    <t>01422 363 817</t>
  </si>
  <si>
    <t>36 Gibbet Street
Halifax
HX1 5ER</t>
  </si>
  <si>
    <t>HX1 5ER</t>
  </si>
  <si>
    <t>Insighted</t>
  </si>
  <si>
    <t>Nauru</t>
  </si>
  <si>
    <t>http://www.insighted.co.uk/</t>
  </si>
  <si>
    <t>Navajo, Navaho</t>
  </si>
  <si>
    <t>01274 595 618</t>
  </si>
  <si>
    <t>LS1 45A</t>
  </si>
  <si>
    <t>214;219</t>
  </si>
  <si>
    <t>North Ndebele</t>
  </si>
  <si>
    <t>InterplayTheatre</t>
  </si>
  <si>
    <t>Interplay Theatre</t>
  </si>
  <si>
    <t>http://www.interplaytheatre.co.uk/</t>
  </si>
  <si>
    <t>Nepali</t>
  </si>
  <si>
    <t>0113 263 8556</t>
  </si>
  <si>
    <t>Armley Ridge Road
Leeds
LS12 3LE</t>
  </si>
  <si>
    <t>LS7 4HP</t>
  </si>
  <si>
    <t>215;219</t>
  </si>
  <si>
    <t>JigsawVisitors'Centre</t>
  </si>
  <si>
    <t>Jigsaw Visitors' Centre</t>
  </si>
  <si>
    <t>Ndonga</t>
  </si>
  <si>
    <t>http://www.jigsawvisitorscentre.org.uk/</t>
  </si>
  <si>
    <t>Norwegian Bokmål</t>
  </si>
  <si>
    <t>Norwegian Nynorsk</t>
  </si>
  <si>
    <t>Norwegian</t>
  </si>
  <si>
    <t>0113 203 8430</t>
  </si>
  <si>
    <t>HMP Leeds
2 Gloucester Terrace
Leeds
LS12 2TJ</t>
  </si>
  <si>
    <t>LS8 5LF</t>
  </si>
  <si>
    <t>215;218</t>
  </si>
  <si>
    <t>Joanna</t>
  </si>
  <si>
    <t>http://www.joannaleeds.org/</t>
  </si>
  <si>
    <t>Sichuan Yi, Nuosu</t>
  </si>
  <si>
    <t>0113 350 8071</t>
  </si>
  <si>
    <t>Joanna House
1 Sydenham Street
Leeds
LS11 9RR</t>
  </si>
  <si>
    <t>LS8 3DJ</t>
  </si>
  <si>
    <t>217;230</t>
  </si>
  <si>
    <t>KarmaNirvana</t>
  </si>
  <si>
    <t>Karma Nirvana</t>
  </si>
  <si>
    <t>South Ndebele</t>
  </si>
  <si>
    <t>http://www.karmanirvana.org.uk/</t>
  </si>
  <si>
    <t>Occitan</t>
  </si>
  <si>
    <t>0800 599 9247</t>
  </si>
  <si>
    <t>PO Box 515
Leeds
LS23 6RH</t>
  </si>
  <si>
    <t>LS10 1BX</t>
  </si>
  <si>
    <t>KidzAware</t>
  </si>
  <si>
    <t>Kidz Aware</t>
  </si>
  <si>
    <t>http://kidzaware.co.uk/</t>
  </si>
  <si>
    <t>Ojibwa</t>
  </si>
  <si>
    <t>01924 376 882</t>
  </si>
  <si>
    <t>Headway Business Park
Denby Dale Road
Wakefield
WF2 7AZ</t>
  </si>
  <si>
    <t>LS1 6DG</t>
  </si>
  <si>
    <t>Church Slavic, Old Slavonic, Church Slavonic, Old Bulgarian,Old Church Slavonic</t>
  </si>
  <si>
    <t>214;208</t>
  </si>
  <si>
    <t>LASSN(LeedsAsylumSeekersSupportNetwork)</t>
  </si>
  <si>
    <t>LASSN (Leeds Asylum Seekers Support Network)</t>
  </si>
  <si>
    <t>http://www.lassn.org.uk/</t>
  </si>
  <si>
    <t>Oromo</t>
  </si>
  <si>
    <t>0113 380 5690</t>
  </si>
  <si>
    <t>Ebor Court
Westgate
Leeds
LS1 45A</t>
  </si>
  <si>
    <t>LS7 3EZ</t>
  </si>
  <si>
    <t>Oriya</t>
  </si>
  <si>
    <t>219;214</t>
  </si>
  <si>
    <t>LATCH(LeedsActiontoCreateHomes)</t>
  </si>
  <si>
    <t>LATCH (Leeds Action to Create Homes)</t>
  </si>
  <si>
    <t>http://www.latch.org.uk/</t>
  </si>
  <si>
    <t>Ossetian, Ossetic</t>
  </si>
  <si>
    <t>0113 237 4482</t>
  </si>
  <si>
    <t>176 Chapeltown Road
Leeds
LS7 4HP</t>
  </si>
  <si>
    <t>209;215</t>
  </si>
  <si>
    <t>LeedsAnimationWorkshop</t>
  </si>
  <si>
    <t>Leeds Animation Workshop</t>
  </si>
  <si>
    <t>http://www.leedsanimation.org.uk/</t>
  </si>
  <si>
    <t>Punjabi, Panjabi</t>
  </si>
  <si>
    <t>0113 248 4997</t>
  </si>
  <si>
    <t>Pali</t>
  </si>
  <si>
    <t>45 Bayswater Row
Leeds
LS8 5LF</t>
  </si>
  <si>
    <t>LS2 7PN</t>
  </si>
  <si>
    <t>208;215</t>
  </si>
  <si>
    <t>LeedsAspergerAdults</t>
  </si>
  <si>
    <t>Leeds Asperger Adults</t>
  </si>
  <si>
    <t>https://leedsaspergerblog.wordpress.com/about</t>
  </si>
  <si>
    <t>Persian</t>
  </si>
  <si>
    <t>0113 265 8957</t>
  </si>
  <si>
    <t>21 Fearnville View
Leeds
LS8 3DJ</t>
  </si>
  <si>
    <t>209;217</t>
  </si>
  <si>
    <t>LeedsAutismServices</t>
  </si>
  <si>
    <t>Leeds Autism Services</t>
  </si>
  <si>
    <t>http://www.las.uk.net/</t>
  </si>
  <si>
    <t>Pashto, Pushto</t>
  </si>
  <si>
    <t>0113 245 2645</t>
  </si>
  <si>
    <t>Portuguese</t>
  </si>
  <si>
    <t>28 Grape Street
Leeds
LS10 1BX</t>
  </si>
  <si>
    <t>LS2 7DT</t>
  </si>
  <si>
    <t>210;208</t>
  </si>
  <si>
    <t>LeedsBereavementForum</t>
  </si>
  <si>
    <t>Leeds Bereavement Forum</t>
  </si>
  <si>
    <t>http://lbforum.org.uk/</t>
  </si>
  <si>
    <t>Quechua</t>
  </si>
  <si>
    <t>0113 225 3975</t>
  </si>
  <si>
    <t>Romansh</t>
  </si>
  <si>
    <t>18a New Market Street
Leeds
LS1 6DG</t>
  </si>
  <si>
    <t>LS3 1DE</t>
  </si>
  <si>
    <t>216;214</t>
  </si>
  <si>
    <t>LeedsBlackEldersAssociation</t>
  </si>
  <si>
    <t>Leeds Black Elders Association</t>
  </si>
  <si>
    <t>http://www.lbea.co.uk/</t>
  </si>
  <si>
    <t>Rundi</t>
  </si>
  <si>
    <t>0113 237 4332</t>
  </si>
  <si>
    <t>3 Reginald Terrace
Leeds
LS7 3EZ</t>
  </si>
  <si>
    <t>LS9 0BD</t>
  </si>
  <si>
    <t>208;219</t>
  </si>
  <si>
    <t>Romanian, Moldavian, Moldovan</t>
  </si>
  <si>
    <t>LeedsCentreforIntegratedLiving</t>
  </si>
  <si>
    <t>Leeds Centre for Integrated Living</t>
  </si>
  <si>
    <t>http://www.leedscil.org.uk/</t>
  </si>
  <si>
    <t>Russian</t>
  </si>
  <si>
    <t>0113 214 3599</t>
  </si>
  <si>
    <t>Armley Grange Drive
Leeds
LS12 3QH</t>
  </si>
  <si>
    <t>LS1 5RD</t>
  </si>
  <si>
    <t>213;209</t>
  </si>
  <si>
    <t>LeedsChineseCommunityAssociation</t>
  </si>
  <si>
    <t>Leeds Chinese Community Association</t>
  </si>
  <si>
    <t>Sanskrit</t>
  </si>
  <si>
    <t>http://www.lcca-uk.org/index.php</t>
  </si>
  <si>
    <t>Sardinian</t>
  </si>
  <si>
    <t>0113 234 6019</t>
  </si>
  <si>
    <t>84-86 North Street
Leeds
LS2 7PN</t>
  </si>
  <si>
    <t>Sindhi</t>
  </si>
  <si>
    <t>LS6 3AP</t>
  </si>
  <si>
    <t>LeedsCitizens</t>
  </si>
  <si>
    <t>Leeds Citizens</t>
  </si>
  <si>
    <t>http://www.citizensuk.org/</t>
  </si>
  <si>
    <t>Northern Sami</t>
  </si>
  <si>
    <t>0113 245 4700</t>
  </si>
  <si>
    <t>20 New Market Street,
Leeds,
LS1 6DG</t>
  </si>
  <si>
    <t>214;209</t>
  </si>
  <si>
    <t>Samoan</t>
  </si>
  <si>
    <t>LeedsCitizensAdviceBureau</t>
  </si>
  <si>
    <t>Leeds Citizens Advice Bureau</t>
  </si>
  <si>
    <t>https://www.citizensadvice.org.uk/leeds/</t>
  </si>
  <si>
    <t>Sango</t>
  </si>
  <si>
    <t>0113 223 4400</t>
  </si>
  <si>
    <t>Westminster Buildings
31 New York Street
Leeds
LS2 7DT</t>
  </si>
  <si>
    <t>LeedsDisabledPeople'sOrganisation(LDPO)</t>
  </si>
  <si>
    <t>Leeds Disabled People's Organisation (LDPO)</t>
  </si>
  <si>
    <t>https://www.ldpo.co.uk/</t>
  </si>
  <si>
    <t>Serbian</t>
  </si>
  <si>
    <t>LS17 6QJ</t>
  </si>
  <si>
    <t>Gaelic, Scottish Gaelic</t>
  </si>
  <si>
    <t>224;210</t>
  </si>
  <si>
    <t>LeedsFederatedHousingAssociation</t>
  </si>
  <si>
    <t>Leeds Federated Housing Association</t>
  </si>
  <si>
    <t>https://www.lfha.co.uk/</t>
  </si>
  <si>
    <t>Shona</t>
  </si>
  <si>
    <t>0113 294 2000</t>
  </si>
  <si>
    <t>Arthington House
30 Westfield Road
Leeds
LS3 1DE</t>
  </si>
  <si>
    <t>225;216</t>
  </si>
  <si>
    <t>LeedsGATE(LeedsGypsyandTravellerExchange)</t>
  </si>
  <si>
    <t>Leeds GATE (Leeds Gypsy and Traveller Exchange)</t>
  </si>
  <si>
    <t>http://www.leedsgate.co.uk/</t>
  </si>
  <si>
    <t>Sinhala, Sinhalese</t>
  </si>
  <si>
    <t>0113 240 2613</t>
  </si>
  <si>
    <t>Crown Point House
167-169 Cross Green Lane
Leeds
LS9 0BD</t>
  </si>
  <si>
    <t>Slovak</t>
  </si>
  <si>
    <t>LS18 4LB</t>
  </si>
  <si>
    <t>217;208</t>
  </si>
  <si>
    <t>LeedsHearingandSightLossService</t>
  </si>
  <si>
    <t>Leeds Hearing and Sight Loss Service</t>
  </si>
  <si>
    <t>https://www.bid.org.uk/hearing-impairment-menu/leeds-hearing-and-sight-loss-service</t>
  </si>
  <si>
    <t>Slovenian</t>
  </si>
  <si>
    <t>0113 288 5750</t>
  </si>
  <si>
    <t>Gallery House - 5th Floor
123-131 Headrow
Leeds
LS1 5RD</t>
  </si>
  <si>
    <t>LS10 1JN</t>
  </si>
  <si>
    <t>209;213</t>
  </si>
  <si>
    <t>LeedsHospitalAlert</t>
  </si>
  <si>
    <t>Leeds Hospital Alert</t>
  </si>
  <si>
    <t>Somali</t>
  </si>
  <si>
    <t>http://www.leedshospitalalert.org.uk/</t>
  </si>
  <si>
    <t>Southern Sotho</t>
  </si>
  <si>
    <t>Muir Court
St Michael's Road
Leeds
LS6 3AP</t>
  </si>
  <si>
    <t>LS2 7UP</t>
  </si>
  <si>
    <t>LeedsInvolvingPeople(LIP)</t>
  </si>
  <si>
    <t>Leeds Involving People (LIP)</t>
  </si>
  <si>
    <t>Spanish, Castilian</t>
  </si>
  <si>
    <t>http://www.leedsinvolvement.org.uk/</t>
  </si>
  <si>
    <t>Sundanese</t>
  </si>
  <si>
    <t>Unit 8
Gemini Park
Sheepscar Way
Leeds
LS7 3JB</t>
  </si>
  <si>
    <t>222;214</t>
  </si>
  <si>
    <t>LeedsIrishHealthandHomes</t>
  </si>
  <si>
    <t>Leeds Irish Health and Homes</t>
  </si>
  <si>
    <t>http://www.lihh.org/</t>
  </si>
  <si>
    <t>Swahili</t>
  </si>
  <si>
    <t>0113 262 5614</t>
  </si>
  <si>
    <t>Swati</t>
  </si>
  <si>
    <t>Unit 5
Gemini Park
Sheepscar Way
Leeds
LS7 3JB</t>
  </si>
  <si>
    <t>LS15 7RW</t>
  </si>
  <si>
    <t>214;224</t>
  </si>
  <si>
    <t>LeedsJewishHousingAssociation</t>
  </si>
  <si>
    <t>Leeds Jewish Housing Association</t>
  </si>
  <si>
    <t>http://www.ljha.co.uk/</t>
  </si>
  <si>
    <t>Swedish</t>
  </si>
  <si>
    <t>0113 203 4910</t>
  </si>
  <si>
    <t>311 Stonegate Road
Leeds
LS17 6QJ</t>
  </si>
  <si>
    <t>LS7 4JJ</t>
  </si>
  <si>
    <t>LeedsJewishWelfareBoard</t>
  </si>
  <si>
    <t>Leeds Jewish Welfare Board</t>
  </si>
  <si>
    <t>Tamil</t>
  </si>
  <si>
    <t>http://ljwb.co.uk/</t>
  </si>
  <si>
    <t>0113 268 4211</t>
  </si>
  <si>
    <t>Telugu</t>
  </si>
  <si>
    <t>216;225</t>
  </si>
  <si>
    <t>LeedsMind</t>
  </si>
  <si>
    <t>Leeds Mind</t>
  </si>
  <si>
    <t>http://www.leedsmind.org.uk/</t>
  </si>
  <si>
    <t>Tajik</t>
  </si>
  <si>
    <t>0113 305 5800</t>
  </si>
  <si>
    <t>Clarence House
11 Clarence Road
Horsforth
Leeds
LS18 4LB</t>
  </si>
  <si>
    <t>LS9 9LU</t>
  </si>
  <si>
    <t>214;217</t>
  </si>
  <si>
    <t>LeedsMindfulnessCo-op</t>
  </si>
  <si>
    <t>Leeds Mindfulness Co-op</t>
  </si>
  <si>
    <t>Thai</t>
  </si>
  <si>
    <t>http://leedsbuddhistcentre.org/breathworks/</t>
  </si>
  <si>
    <t>Tigrinya</t>
  </si>
  <si>
    <t>0113 244 5256</t>
  </si>
  <si>
    <t>Triratna Leeds Buddhist Centre,
4th Floor Leeds Bridge House,
Hunslet Road,
Leeds LS10 1JN
0113 2445256</t>
  </si>
  <si>
    <t>LeedsPlayhouse</t>
  </si>
  <si>
    <t>Leeds Playhouse</t>
  </si>
  <si>
    <t>https://leedsplayhouse.org.uk/</t>
  </si>
  <si>
    <t>Tibetan</t>
  </si>
  <si>
    <t>0113 213 7800</t>
  </si>
  <si>
    <t>Playhouse Square
Quarry Hill
Leeds
LS2 7UP</t>
  </si>
  <si>
    <t>Turkmen</t>
  </si>
  <si>
    <t>LS7 4HW</t>
  </si>
  <si>
    <t>223;216</t>
  </si>
  <si>
    <t>LeedsSocietyforDeafandBlindPeople</t>
  </si>
  <si>
    <t>Leeds Society for Deaf and Blind People</t>
  </si>
  <si>
    <t>http://www.leedssocietyfordeafandblind.org.uk/</t>
  </si>
  <si>
    <t>Tagalog</t>
  </si>
  <si>
    <t>Tswana</t>
  </si>
  <si>
    <t>St Mary's Street
Leeds
LS9 7DP</t>
  </si>
  <si>
    <t>LS16 6QB</t>
  </si>
  <si>
    <t>214;222</t>
  </si>
  <si>
    <t>LeedsSurvivorLedCrisisService</t>
  </si>
  <si>
    <t>Leeds Survivor Led Crisis Service</t>
  </si>
  <si>
    <t>http://www.lslcs.org.uk/</t>
  </si>
  <si>
    <t>Tonga (Tonga Islands)</t>
  </si>
  <si>
    <t>0113 260 9328</t>
  </si>
  <si>
    <t>Dial House
12 Chapel Street
Halton
Leeds
LS15 7RW</t>
  </si>
  <si>
    <t>LS7 4DR</t>
  </si>
  <si>
    <t>LeedsWeekendCareAssociation(WeekendersClub)</t>
  </si>
  <si>
    <t>Leeds Weekend Care Association (Weekenders Club)</t>
  </si>
  <si>
    <t>Turkish</t>
  </si>
  <si>
    <t>http://www.lwca.co.uk/</t>
  </si>
  <si>
    <t>Tsonga</t>
  </si>
  <si>
    <t>0113 216 5133</t>
  </si>
  <si>
    <t>Gledhow Mount Mansions
32 Roxholme Grove
Leeds
LS7 4JJ</t>
  </si>
  <si>
    <t>LeedsWomen'sAid€“nowincorporatingHALT</t>
  </si>
  <si>
    <t>Leeds Women's Aid €“ now incorporating HALT</t>
  </si>
  <si>
    <t>http://www.womensaid.org.uk/</t>
  </si>
  <si>
    <t>Tatar</t>
  </si>
  <si>
    <t>Twi</t>
  </si>
  <si>
    <t>0113 246 0401</t>
  </si>
  <si>
    <t>LS10 2AF</t>
  </si>
  <si>
    <t>214;216</t>
  </si>
  <si>
    <t>LeedsMencap</t>
  </si>
  <si>
    <t>Leeds Mencap</t>
  </si>
  <si>
    <t>http://www.leedsmencap.org.uk/</t>
  </si>
  <si>
    <t>Tahitian</t>
  </si>
  <si>
    <t>0113 235 1331</t>
  </si>
  <si>
    <t>The Vinery Centre
20 Vinery Terrace
Leeds
LS9 9LU</t>
  </si>
  <si>
    <t>LS7 2QU</t>
  </si>
  <si>
    <t>Uighur, Uyghur</t>
  </si>
  <si>
    <t>Leep1CIC(LeedsPeopleFirst)</t>
  </si>
  <si>
    <t>Leep1 CIC (Leeds People First)</t>
  </si>
  <si>
    <t>https://www.facebook.com/Leep1-Leeds-People-First-210849992392132/</t>
  </si>
  <si>
    <t>Ukrainian</t>
  </si>
  <si>
    <t>0113 243 9477</t>
  </si>
  <si>
    <t>26 Roundhay Road
Leeds
LS7 1AB</t>
  </si>
  <si>
    <t>LS7 2QG</t>
  </si>
  <si>
    <t>LeonardCheshireDisability€“CanDoProject</t>
  </si>
  <si>
    <t>Leonard Cheshire Disability €“ Can Do Project</t>
  </si>
  <si>
    <t>https://www.leonardcheshire.org/</t>
  </si>
  <si>
    <t>Uzbek</t>
  </si>
  <si>
    <t>020 3242 0200</t>
  </si>
  <si>
    <t>LS10 3ST</t>
  </si>
  <si>
    <t>LifeHacksforLimitedFutures</t>
  </si>
  <si>
    <t>Life Hacks for Limited Futures</t>
  </si>
  <si>
    <t>07799 765 578</t>
  </si>
  <si>
    <t>Venda</t>
  </si>
  <si>
    <t>10 Newton Grove, Leeds LS7 4HW</t>
  </si>
  <si>
    <t>224;223</t>
  </si>
  <si>
    <t>LighthouseFuturesTrust</t>
  </si>
  <si>
    <t>Lighthouse Futures Trust</t>
  </si>
  <si>
    <t>http://www.lighthousefuturestrust.org.uk/</t>
  </si>
  <si>
    <t>Vietnamese</t>
  </si>
  <si>
    <t>Forum central</t>
  </si>
  <si>
    <t>Volapük</t>
  </si>
  <si>
    <t>0113 457 0605</t>
  </si>
  <si>
    <t>Arthington House
Hospital Lane
Cookridge
Leeds
LS16 6QB</t>
  </si>
  <si>
    <t>LS17 5JD</t>
  </si>
  <si>
    <t>234;214</t>
  </si>
  <si>
    <t>LovingHealthCIC</t>
  </si>
  <si>
    <t>Loving Health CIC</t>
  </si>
  <si>
    <t>07507 766 242</t>
  </si>
  <si>
    <t>49 Cowper Street
Leeds
LS7 4DR</t>
  </si>
  <si>
    <t>LS27 9ED</t>
  </si>
  <si>
    <t>Luv2MeetU</t>
  </si>
  <si>
    <t>Luv 2 Meet U</t>
  </si>
  <si>
    <t>Walloon</t>
  </si>
  <si>
    <t>http://www.luv2meetu.com/</t>
  </si>
  <si>
    <t>Welsh</t>
  </si>
  <si>
    <t>01274 655 956</t>
  </si>
  <si>
    <t>Listonshiels Resource Centre
Bierley Lane
Bierley
Bradford
BD4 6DN</t>
  </si>
  <si>
    <t>LS12 5AA</t>
  </si>
  <si>
    <t>232;217</t>
  </si>
  <si>
    <t>MakingSpace</t>
  </si>
  <si>
    <t>Making Space</t>
  </si>
  <si>
    <t>http://www.makingspace.co.uk/</t>
  </si>
  <si>
    <t>Wolof</t>
  </si>
  <si>
    <t>0113 276 1421</t>
  </si>
  <si>
    <t>Western Frisian</t>
  </si>
  <si>
    <t>Joseph Street
Leeds
LS10 2AF</t>
  </si>
  <si>
    <t>LS25 1AA</t>
  </si>
  <si>
    <t>221;214</t>
  </si>
  <si>
    <t>MeanwoodEldersNeighbourhoodAction</t>
  </si>
  <si>
    <t>Meanwood Elders Neighbourhood Action</t>
  </si>
  <si>
    <t>http://www.royalvoluntaryservice.org.uk/hubs/1420-leeds+and+york</t>
  </si>
  <si>
    <t>Xhosa</t>
  </si>
  <si>
    <t>Yiddish</t>
  </si>
  <si>
    <t>Meanwood Elders Neighbourhood Action
Stainbeck Avenue
Leeds
LS7 2QU</t>
  </si>
  <si>
    <t>LS14 1BW</t>
  </si>
  <si>
    <t>209;214</t>
  </si>
  <si>
    <t>MeanwoodValleyUrbanFarm</t>
  </si>
  <si>
    <t>Meanwood Valley Urban Farm</t>
  </si>
  <si>
    <t>Yoruba</t>
  </si>
  <si>
    <t>http://www.mvuf.org.uk/</t>
  </si>
  <si>
    <t>0113 262 9759</t>
  </si>
  <si>
    <t>Zhuang, Chuang</t>
  </si>
  <si>
    <t>Sugarwell Road
Meanwood
Leeds
LS7 2QG</t>
  </si>
  <si>
    <t>LS2 7PA</t>
  </si>
  <si>
    <t>MiddletonElderlyAid</t>
  </si>
  <si>
    <t>Middleton Elderly Aid</t>
  </si>
  <si>
    <t>https://middletonelderlyaid.org.uk/</t>
  </si>
  <si>
    <t>Zulu</t>
  </si>
  <si>
    <t>0113 272 1050</t>
  </si>
  <si>
    <t>18 Middleton Park Road
Leeds
LS10 3ST</t>
  </si>
  <si>
    <t>MindtheGap</t>
  </si>
  <si>
    <t>Mind the Gap</t>
  </si>
  <si>
    <t>http://www.mind-the-gap.org.uk/</t>
  </si>
  <si>
    <t>Bronchitis</t>
  </si>
  <si>
    <t>Chronic obstructive pulmonary disease</t>
  </si>
  <si>
    <t>Lower respiratory tract infection</t>
  </si>
  <si>
    <t>01274 487 390</t>
  </si>
  <si>
    <t>Pneumonia</t>
  </si>
  <si>
    <t>Silk Warehouse
Patent Street
Bradford
BD9 4SA</t>
  </si>
  <si>
    <t>LS6 2NY</t>
  </si>
  <si>
    <t>Emphysema</t>
  </si>
  <si>
    <t>223;224</t>
  </si>
  <si>
    <t>MoorAllertonElderlyCare</t>
  </si>
  <si>
    <t>Moor Allerton Elderly Care</t>
  </si>
  <si>
    <t>http://www.maecare.org.uk/</t>
  </si>
  <si>
    <t>0113 266 0371</t>
  </si>
  <si>
    <t>57 Cranmer Bank
Leeds
LS17 5JD</t>
  </si>
  <si>
    <t>LS16 7SR</t>
  </si>
  <si>
    <t>213;234</t>
  </si>
  <si>
    <t>MorleyElderlyAction</t>
  </si>
  <si>
    <t>Morley Elderly Action</t>
  </si>
  <si>
    <t>http://www.morleyelderlyaction.org.uk/</t>
  </si>
  <si>
    <t>0113 253 4484</t>
  </si>
  <si>
    <t>Wesley House
32 Wesley Street
Morley
Leeds
LS27 9ED</t>
  </si>
  <si>
    <t>LS6 3HN</t>
  </si>
  <si>
    <t>218;219</t>
  </si>
  <si>
    <t>NeighbourhoodActioninFarnley,NewFarnleyandMoortop</t>
  </si>
  <si>
    <t>Neighbourhood Action in Farnley, New Farnley and Moortop</t>
  </si>
  <si>
    <t>https://www.facebook.com/Neighbourhood-Action-In-Farnley-New-Farnley-Moor-Top-252574891590856/</t>
  </si>
  <si>
    <t>0113 263 2945</t>
  </si>
  <si>
    <t>Hillside Hall
Cross Lane
Leeds
LS12 5AA</t>
  </si>
  <si>
    <t>LS11 8ND</t>
  </si>
  <si>
    <t>213;232</t>
  </si>
  <si>
    <t>NeighbourhoodEldersTeam(GarforthandVillages)</t>
  </si>
  <si>
    <t>Neighbourhood Elders Team (Garforth and Villages)</t>
  </si>
  <si>
    <t>http://www.netgarforth.org/</t>
  </si>
  <si>
    <t>0113 287 4784</t>
  </si>
  <si>
    <t>Dover Street
Garforth
LS25 1AA</t>
  </si>
  <si>
    <t>LS6 1NU</t>
  </si>
  <si>
    <t>228;221</t>
  </si>
  <si>
    <t>NorthSeacroftGoodNeighboursScheme</t>
  </si>
  <si>
    <t>North Seacroft Good Neighbours Scheme</t>
  </si>
  <si>
    <t>0113 232 3662</t>
  </si>
  <si>
    <t>Kentmere Community Centre
Kentmere Avenue
Seacroft
Leeds
LS14 1BW</t>
  </si>
  <si>
    <t>LS21 1SB</t>
  </si>
  <si>
    <t>236;209</t>
  </si>
  <si>
    <t>NorthernBallet</t>
  </si>
  <si>
    <t>Northern Ballet</t>
  </si>
  <si>
    <t>https://northernballet.com/</t>
  </si>
  <si>
    <t>0113 220 8000</t>
  </si>
  <si>
    <t>Quarry Hill
Leeds
LS2 7PA</t>
  </si>
  <si>
    <t>LS29 9HN</t>
  </si>
  <si>
    <t>216;217</t>
  </si>
  <si>
    <t>NorthpointWellbeingLtd</t>
  </si>
  <si>
    <t>Northpoint Wellbeing Ltd</t>
  </si>
  <si>
    <t>http://www.northpoint.org.uk/</t>
  </si>
  <si>
    <t>0113 243 3400</t>
  </si>
  <si>
    <t>Leeds Bridge House
Hunslet Road
Leeds
LS10 1JN</t>
  </si>
  <si>
    <t>LS9 6TA</t>
  </si>
  <si>
    <t>214;213</t>
  </si>
  <si>
    <t>Oblong</t>
  </si>
  <si>
    <t>http://www.oblongleeds.org.uk/</t>
  </si>
  <si>
    <t>0113 245 9610</t>
  </si>
  <si>
    <t>221;223</t>
  </si>
  <si>
    <t>OlderPeople'sActionintheLocality(O.P.A.L)</t>
  </si>
  <si>
    <t>Older People's Action in the Locality (O.P.A.L)</t>
  </si>
  <si>
    <t>http://www.opal-project.org.uk/</t>
  </si>
  <si>
    <t>0113 261 9103€‹</t>
  </si>
  <si>
    <t>Welcome In Community Centre
55 Bedford€‹€‹ Drive
Leeds
LS16 7SR</t>
  </si>
  <si>
    <t>LS14 1NH</t>
  </si>
  <si>
    <t>223;213</t>
  </si>
  <si>
    <t>OlderWiserLocalSeniors(OWLS)</t>
  </si>
  <si>
    <t>Older Wiser Local Seniors (OWLS)</t>
  </si>
  <si>
    <t>https://owlsleeds.org/</t>
  </si>
  <si>
    <t>0113 369 7077</t>
  </si>
  <si>
    <t>Headingley Enterprise and Arts Centre (HEART)
Bennett Road
Headingley
Leeds, LS6 3HN</t>
  </si>
  <si>
    <t>LS16 5PS</t>
  </si>
  <si>
    <t>216;218</t>
  </si>
  <si>
    <t>OpenSpaceCIC(HomelifeLeeds)</t>
  </si>
  <si>
    <t>Open Space CIC (Homelife Leeds)</t>
  </si>
  <si>
    <t>http://www.homelife-leeds.co.uk/</t>
  </si>
  <si>
    <t>0113 357 6333</t>
  </si>
  <si>
    <t>1a Hillside
Beeston Road
Leeds
LS11 8ND</t>
  </si>
  <si>
    <t>OperaNorth</t>
  </si>
  <si>
    <t>Opera North</t>
  </si>
  <si>
    <t>https://www.operanorth.co.uk/</t>
  </si>
  <si>
    <t>0113 243 9999</t>
  </si>
  <si>
    <t>Grand Theatre
46 New Briggate
Leeds
LS6 1NU</t>
  </si>
  <si>
    <t>LS11 9RT</t>
  </si>
  <si>
    <t>208;228</t>
  </si>
  <si>
    <t>OtleyActionforOlderPeople</t>
  </si>
  <si>
    <t>Otley Action for Older People</t>
  </si>
  <si>
    <t>http://www.otleyactionforolderpeople.org.uk/</t>
  </si>
  <si>
    <t>01943 463 965</t>
  </si>
  <si>
    <t>Bay Horse Court
Boroughgate
Otley
Leeds
LS21 1SB</t>
  </si>
  <si>
    <t>LS1 3AX</t>
  </si>
  <si>
    <t>214;236</t>
  </si>
  <si>
    <t>OutsidetheBoxcafe</t>
  </si>
  <si>
    <t>Outside the Box cafe</t>
  </si>
  <si>
    <t>http://www.outsidetheboxcafe.com/</t>
  </si>
  <si>
    <t>01943 431 173</t>
  </si>
  <si>
    <t>2 Bridge Lane
Ilkley
LS29 9HN</t>
  </si>
  <si>
    <t>LS7 2HJ</t>
  </si>
  <si>
    <t>208;216</t>
  </si>
  <si>
    <t>P3Charity</t>
  </si>
  <si>
    <t>P3 Charity</t>
  </si>
  <si>
    <t>https://www.p3charity.org/</t>
  </si>
  <si>
    <t>The West Yorkshire CRC Ltd, 379 York Road, Leeds LS9 6TA</t>
  </si>
  <si>
    <t>PAFRAS(PositiveActionforRefugees&amp;AsylumSeekers)</t>
  </si>
  <si>
    <t>PAFRAS (Positive Action for Refugees &amp; Asylum Seekers)</t>
  </si>
  <si>
    <t>http://www.pafras.org.uk/</t>
  </si>
  <si>
    <t>0113 262 2163</t>
  </si>
  <si>
    <t>24 Unity Business Centre
50 Roundhay Road
Leeds
LS7 1AB</t>
  </si>
  <si>
    <t>216;221</t>
  </si>
  <si>
    <t>Paperworks</t>
  </si>
  <si>
    <t>http://www.paperworks.org.uk/</t>
  </si>
  <si>
    <t>01423 816 999</t>
  </si>
  <si>
    <t>Prospect Park
Limewood Approach
Seacroft
Leeds
LS14 1NH</t>
  </si>
  <si>
    <t>LS9 8AX</t>
  </si>
  <si>
    <t>212;223</t>
  </si>
  <si>
    <t>ParkinsonsUKLeedsGroup</t>
  </si>
  <si>
    <t>Parkinsons UK Leeds Group</t>
  </si>
  <si>
    <t>https://www.parkinsons.org.uk/local-support-groups/regions/yorkshire-and-humber/leeds-and-district-branch</t>
  </si>
  <si>
    <t>0808 800 0303</t>
  </si>
  <si>
    <t>Weetwood Hotel
Otley Road
Leeds
LS16 5PS</t>
  </si>
  <si>
    <t>LS5 3LD</t>
  </si>
  <si>
    <t>235;216</t>
  </si>
  <si>
    <t>PeopleinAction</t>
  </si>
  <si>
    <t>People in Action</t>
  </si>
  <si>
    <t>http://peopleinaction.org.uk/</t>
  </si>
  <si>
    <t>0113 244 3729</t>
  </si>
  <si>
    <t>The Old Fire Station
Gipton Approach
Leeds
LS9 6NL</t>
  </si>
  <si>
    <t>LS28 7NB</t>
  </si>
  <si>
    <t>PeopleMatters</t>
  </si>
  <si>
    <t>People Matters</t>
  </si>
  <si>
    <t>https://peoplemattersleeds.co.uk/</t>
  </si>
  <si>
    <t>41 Barkston House
Domestic Street Light Industrial Estate
Leeds
LS11 9RT</t>
  </si>
  <si>
    <t>218;208</t>
  </si>
  <si>
    <t>PersontoPerson</t>
  </si>
  <si>
    <t>Person to Person</t>
  </si>
  <si>
    <t>http://lbforum.org.uk/services/person-to-person-listening-service/</t>
  </si>
  <si>
    <t>0113 242 5254</t>
  </si>
  <si>
    <t>Oxford Place Centre
Oxford Place
Leeds
LS1 3AX</t>
  </si>
  <si>
    <t>Phab</t>
  </si>
  <si>
    <t>http://www.phab-leeds.org.uk/</t>
  </si>
  <si>
    <t>01937 573 722</t>
  </si>
  <si>
    <t>Prince Philip Centre
Scott Hall Avenue
Leeds
LS7 2HJ</t>
  </si>
  <si>
    <t>PhoenixHealthandWellbeing</t>
  </si>
  <si>
    <t>Phoenix Health and Wellbeing</t>
  </si>
  <si>
    <t>http://www.phoenixhealthandwellbeing.org.uk/</t>
  </si>
  <si>
    <t>0113 234 0818</t>
  </si>
  <si>
    <t>Place2Be</t>
  </si>
  <si>
    <t>https://www.place2be.org.uk/</t>
  </si>
  <si>
    <t>07590 486 087</t>
  </si>
  <si>
    <t>National organisation, they work in schools across the country. See their website or contact them for more information.</t>
  </si>
  <si>
    <t>Pluss</t>
  </si>
  <si>
    <t>http://www.pluss.org.uk/</t>
  </si>
  <si>
    <t>0113 848 0993</t>
  </si>
  <si>
    <t>Ground Floor
Gateway East
Marsh Lane
Leeds
LS9 8AX</t>
  </si>
  <si>
    <t>LS1 5QX</t>
  </si>
  <si>
    <t>Project52CIC</t>
  </si>
  <si>
    <t>Project 52 CIC</t>
  </si>
  <si>
    <t>https://www.facebook.com/Project-52-418501461858036</t>
  </si>
  <si>
    <t>07583 580 896</t>
  </si>
  <si>
    <t>Deliver activities at: Headingley Station House, Kirkstall Lane, Leeds LS5 3LD</t>
  </si>
  <si>
    <t>LS9 8NP</t>
  </si>
  <si>
    <t>213;235</t>
  </si>
  <si>
    <t>PudseyLiveatHomeScheme</t>
  </si>
  <si>
    <t>Pudsey Live at Home Scheme</t>
  </si>
  <si>
    <t>http://www.mha.org.uk/community-support/live-home/pudsey/</t>
  </si>
  <si>
    <t>0113 256 2717</t>
  </si>
  <si>
    <t>53 Richardshaw Lane
Pudsey
Leeds
LS28 7NB</t>
  </si>
  <si>
    <t>209;218</t>
  </si>
  <si>
    <t>PurplePatchArts</t>
  </si>
  <si>
    <t>Purple Patch Arts</t>
  </si>
  <si>
    <t>http://www.purplepatcharts.org/</t>
  </si>
  <si>
    <t>07725 041 801</t>
  </si>
  <si>
    <t>Hillside Enterprise Centre, Leeds, LS11 8ND</t>
  </si>
  <si>
    <t>LS2 8JU</t>
  </si>
  <si>
    <t>214;218</t>
  </si>
  <si>
    <t>PyramidofArts</t>
  </si>
  <si>
    <t>Pyramid of Arts</t>
  </si>
  <si>
    <t>http://pyramid-of-arts.org.uk/</t>
  </si>
  <si>
    <t>0113 234 6040</t>
  </si>
  <si>
    <t>68B Barkston House
Croydon Street
Leeds
LS11 9RT</t>
  </si>
  <si>
    <t>LS7 4BY</t>
  </si>
  <si>
    <t>Re:shape</t>
  </si>
  <si>
    <t>https://re-shape.org.uk/</t>
  </si>
  <si>
    <t>01904 630911</t>
  </si>
  <si>
    <t>15 Priory Street, York, YO1 6ET</t>
  </si>
  <si>
    <t>LS26 8SX</t>
  </si>
  <si>
    <t>RealLifeOptions</t>
  </si>
  <si>
    <t>Real Life Options</t>
  </si>
  <si>
    <t>http://www.reallifeoptions.org/home/</t>
  </si>
  <si>
    <t>01977 781 800</t>
  </si>
  <si>
    <t>David Wandless House
A1 Business Park
Knottingley Road
Knottingley
WF11 0BU</t>
  </si>
  <si>
    <t>LS1 5AA</t>
  </si>
  <si>
    <t>216;208</t>
  </si>
  <si>
    <t>Relate</t>
  </si>
  <si>
    <t>http://relate-selby.btck.co.uk/</t>
  </si>
  <si>
    <t>01302 347 444</t>
  </si>
  <si>
    <t>RelativesandResidentsAssociation</t>
  </si>
  <si>
    <t>Relatives and Residents Association</t>
  </si>
  <si>
    <t>http://www.relres.org/</t>
  </si>
  <si>
    <t>020 7359 8148; 020 7359 8136</t>
  </si>
  <si>
    <t>LS7 3LW</t>
  </si>
  <si>
    <t>225;208</t>
  </si>
  <si>
    <t>Remploy</t>
  </si>
  <si>
    <t>http://www.remploy.co.uk/</t>
  </si>
  <si>
    <t>0300 456 8022</t>
  </si>
  <si>
    <t>Ground Floor
Phoenix House
South Parade
Leeds
LS1 5QX</t>
  </si>
  <si>
    <t>LS18 5PA</t>
  </si>
  <si>
    <t>RichmondHillElderlyAction</t>
  </si>
  <si>
    <t>Richmond Hill Elderly Action</t>
  </si>
  <si>
    <t>http://rhea-leeds.org.uk/</t>
  </si>
  <si>
    <t>0113 248 5200</t>
  </si>
  <si>
    <t>Richmond Hill Community Centre
Long Close Lane
Leeds
LS9 8NP</t>
  </si>
  <si>
    <t>LS1 4AD</t>
  </si>
  <si>
    <t>RightChoices</t>
  </si>
  <si>
    <t>Right Choices</t>
  </si>
  <si>
    <t>http://www.rightchoices.gloweb.net/</t>
  </si>
  <si>
    <t>07505 865 317</t>
  </si>
  <si>
    <t>Heart Centre
Headingley
Leeds
LS6 3HN</t>
  </si>
  <si>
    <t>LS2 9LY</t>
  </si>
  <si>
    <t>RNIB</t>
  </si>
  <si>
    <t>http://www.rnib.org.uk/campaigning-campaign-your-area-north-england/yorkshire-and-humber</t>
  </si>
  <si>
    <t>07808 736 620; 0303 123 9999</t>
  </si>
  <si>
    <t>Fairfax House
Merrion Street
Leeds
LS2 8JU</t>
  </si>
  <si>
    <t>RoscoeWomen'sGroup</t>
  </si>
  <si>
    <t>Roscoe Women's Group</t>
  </si>
  <si>
    <t>http://www.leedsnandemethodist.org.uk/roscoe.php</t>
  </si>
  <si>
    <t>Francis Street
Leeds
LS7 4BY</t>
  </si>
  <si>
    <t>LS15 4DL</t>
  </si>
  <si>
    <t>219;233</t>
  </si>
  <si>
    <t>RothwellandDistrictLiveatHomeScheme</t>
  </si>
  <si>
    <t>Rothwell and District Live at Home Scheme</t>
  </si>
  <si>
    <t>http://rothwellliveathome.btck.co.uk/</t>
  </si>
  <si>
    <t>0113 288 0887</t>
  </si>
  <si>
    <t>Oulton Institute
Quarry Hill
Oulton
Leeds
LS26 8SX</t>
  </si>
  <si>
    <t>LS12 1BE</t>
  </si>
  <si>
    <t>215;208</t>
  </si>
  <si>
    <t>RoyalBritishLegion€“Yorkshire</t>
  </si>
  <si>
    <t>Royal British Legion €“ Yorkshire</t>
  </si>
  <si>
    <t>http://www.britishlegion.org.uk/</t>
  </si>
  <si>
    <t>0333 011 4153</t>
  </si>
  <si>
    <t>73-75 Albion Street, Leeds, LS1 5AA</t>
  </si>
  <si>
    <t>LS8 2TN</t>
  </si>
  <si>
    <t>RoyalMencap(EmploymentSupportandMeTime)</t>
  </si>
  <si>
    <t>Royal Mencap (Employment Support and Me Time)</t>
  </si>
  <si>
    <t>https://www.mencap.org.uk/</t>
  </si>
  <si>
    <t>212;214</t>
  </si>
  <si>
    <t>RVS(RoyalVoluntaryService)</t>
  </si>
  <si>
    <t>RVS (Royal Voluntary Service)</t>
  </si>
  <si>
    <t>http://www.royalvoluntaryservice.org.uk/</t>
  </si>
  <si>
    <t>0845 608 0122</t>
  </si>
  <si>
    <t>National organisation, the Leeds and York office hub is based at
45 Potternewton Lane
Leeds
LS7 3LW</t>
  </si>
  <si>
    <t>215;225</t>
  </si>
  <si>
    <t>SaferLivesinCommunitiesCIC</t>
  </si>
  <si>
    <t>Safer Lives in Communities CIC</t>
  </si>
  <si>
    <t>http://www.saferlives.com/</t>
  </si>
  <si>
    <t>0747 668 3012</t>
  </si>
  <si>
    <t>Horsforth
LS18 5PA</t>
  </si>
  <si>
    <t>LS8 5AW</t>
  </si>
  <si>
    <t>SageProject(YorkshireMesmac/AgeUKLeeds)</t>
  </si>
  <si>
    <t>Sage Project (Yorkshire Mesmac / Age UK Leeds)</t>
  </si>
  <si>
    <t>http://www.mesmac.co.uk/projects/sage</t>
  </si>
  <si>
    <t>0113 244 4209</t>
  </si>
  <si>
    <t>22-23 Blayds Yard
Leeds
LS1 4AD</t>
  </si>
  <si>
    <t>SamaritansLeeds</t>
  </si>
  <si>
    <t>Samaritans Leeds</t>
  </si>
  <si>
    <t>http://www.samaritans.org.uk/</t>
  </si>
  <si>
    <t>0113 245 6789</t>
  </si>
  <si>
    <t>93 Clarendon Road
Leeds
LS2 9LY</t>
  </si>
  <si>
    <t>LS7 1HX</t>
  </si>
  <si>
    <t>SanctuarySupportedLiving</t>
  </si>
  <si>
    <t>Sanctuary Supported Living</t>
  </si>
  <si>
    <t>http://www.sanctuary-group.co.uk/</t>
  </si>
  <si>
    <t>01905 334 000</t>
  </si>
  <si>
    <t>No postal address in Leeds
National organisation with services offered in Leeds</t>
  </si>
  <si>
    <t>217;222</t>
  </si>
  <si>
    <t>ScholesCommunityCare</t>
  </si>
  <si>
    <t>Scholes Community Care</t>
  </si>
  <si>
    <t>LS10 2BG</t>
  </si>
  <si>
    <t>213;219</t>
  </si>
  <si>
    <t>Scope</t>
  </si>
  <si>
    <t>https://www.scope.org.uk/support/services/employment/kickstart-Leeds</t>
  </si>
  <si>
    <t>0113 357 0332</t>
  </si>
  <si>
    <t>26 Whitehall Road, Leeds, LS12 1BE</t>
  </si>
  <si>
    <t xml:space="preserve">LS6 4QD
</t>
  </si>
  <si>
    <t>210;215</t>
  </si>
  <si>
    <t>SeniorCitizensLuncheonClub</t>
  </si>
  <si>
    <t>Senior Citizens Luncheon Club</t>
  </si>
  <si>
    <t>3 Easterly Road
Gipton
Leeds
LS8 2TN</t>
  </si>
  <si>
    <t>LS3 1EL</t>
  </si>
  <si>
    <t>Sense</t>
  </si>
  <si>
    <t>https://www.sense.org.uk/</t>
  </si>
  <si>
    <t>0300 330 9256</t>
  </si>
  <si>
    <t>National organisation with local Leeds services offered - see website or contact for more information</t>
  </si>
  <si>
    <t>LS11 8AG</t>
  </si>
  <si>
    <t>217;212</t>
  </si>
  <si>
    <t>SensoryLeeds</t>
  </si>
  <si>
    <t>Sensory Leeds</t>
  </si>
  <si>
    <t>http://sensoryleeds.com/</t>
  </si>
  <si>
    <t>0113 278 6848</t>
  </si>
  <si>
    <t>Headingley Station House
Kirkstall Lane
Leeds
LS5 3LD</t>
  </si>
  <si>
    <t>LS10 3LG</t>
  </si>
  <si>
    <t>221;215</t>
  </si>
  <si>
    <t>ShantonaWomen'sCentre</t>
  </si>
  <si>
    <t>Shantona Women's Centre</t>
  </si>
  <si>
    <t>http://www.shantona.co.uk/</t>
  </si>
  <si>
    <t>0113 249 7120</t>
  </si>
  <si>
    <t>Shantona Women's Centre
Shepherds Lane
Leeds
LS8 5AW</t>
  </si>
  <si>
    <t>Shine(Spinabifida,Hydrocephalus,Information,Networking,Equality)</t>
  </si>
  <si>
    <t>Shine (Spina bifida, Hydrocephalus,Information, Networking, Equality)</t>
  </si>
  <si>
    <t>https://www.shinecharity.org.uk/</t>
  </si>
  <si>
    <t>01733 555 988</t>
  </si>
  <si>
    <t>No local address.</t>
  </si>
  <si>
    <t>SignHealth</t>
  </si>
  <si>
    <t>Sign Health</t>
  </si>
  <si>
    <t>http://www.signhealth.org.uk/</t>
  </si>
  <si>
    <t>0113 245 7991; 0113 245 7992</t>
  </si>
  <si>
    <t>2 Constance Way
Leeds
LS7 1HX</t>
  </si>
  <si>
    <t>217;218</t>
  </si>
  <si>
    <t>Skippko</t>
  </si>
  <si>
    <t>http://www.skippko.org.uk/</t>
  </si>
  <si>
    <t>0113 234 5355</t>
  </si>
  <si>
    <t>42 Barkston House
Croydon Street
Leeds
LS11 9RT</t>
  </si>
  <si>
    <t>LS10 3DQ</t>
  </si>
  <si>
    <t>SLATE(SouthLeedsAlternativeTradingEnterprise)</t>
  </si>
  <si>
    <t>SLATE (South Leeds Alternative Trading Enterprise)</t>
  </si>
  <si>
    <t>https://slateleeds.org.uk/</t>
  </si>
  <si>
    <t>0113 270 4005</t>
  </si>
  <si>
    <t>Unit 1
Balm Road Industrial Estate
Hunslet
Leeds
LS10 2BG</t>
  </si>
  <si>
    <t>LS2 9BN</t>
  </si>
  <si>
    <t>224;213</t>
  </si>
  <si>
    <t>SNAPS(SpecialNeedsAndParentSupport)</t>
  </si>
  <si>
    <t>SNAPS (Special Needs And Parent Support)</t>
  </si>
  <si>
    <t>https://www.snapsyorkshire.org/</t>
  </si>
  <si>
    <t>07936 292933</t>
  </si>
  <si>
    <t>Operating sites
1. Penny Field School, Tongue Lane, Meanwood, Leeds, LS6 4QD
2. Broomfield School, Broom Place, Belle Isle, Leeds LS10 3JP</t>
  </si>
  <si>
    <t>LS17 6QD</t>
  </si>
  <si>
    <t>208;210</t>
  </si>
  <si>
    <t>Solace</t>
  </si>
  <si>
    <t>http://www.solace-uk.org.uk/</t>
  </si>
  <si>
    <t>0113 487 8360</t>
  </si>
  <si>
    <t>Oak House, Park Lane, Leeds LS3 1EL</t>
  </si>
  <si>
    <t>LS1 3BR</t>
  </si>
  <si>
    <t>SouthLeedsLiveatHomeScheme</t>
  </si>
  <si>
    <t>South Leeds Live at Home Scheme</t>
  </si>
  <si>
    <t>http://www.mha.org.uk/community-support/live-home/south-leeds/</t>
  </si>
  <si>
    <t>0113 271 6201</t>
  </si>
  <si>
    <t>St Andrew's Methodist Church
Old Lane
Beeston
Leeds
LS11 8AG</t>
  </si>
  <si>
    <t>SouthLeedsTeamMinistryLtd</t>
  </si>
  <si>
    <t>South Leeds Team Ministry Ltd</t>
  </si>
  <si>
    <t>http://www.trinitynetwork.org.uk/</t>
  </si>
  <si>
    <t>0113 270 3935</t>
  </si>
  <si>
    <t>Nesfield Road
Leeds
LS10 3LG</t>
  </si>
  <si>
    <t>LS9 9AA</t>
  </si>
  <si>
    <t>223;221</t>
  </si>
  <si>
    <t>SouthSeacroftFriendsandNeighbours</t>
  </si>
  <si>
    <t>South Seacroft Friends and Neighbours</t>
  </si>
  <si>
    <t>http://ssfn.co.uk/</t>
  </si>
  <si>
    <t>0113 273 4979</t>
  </si>
  <si>
    <t>Methodist Church Hall
1081 York Road
Seacroft
Leeds
LS14 6JB</t>
  </si>
  <si>
    <t>LS16 5BG</t>
  </si>
  <si>
    <t>Space2Leeds</t>
  </si>
  <si>
    <t>Space2 Leeds</t>
  </si>
  <si>
    <t>http://www.space2.org.uk/</t>
  </si>
  <si>
    <t>0113 320 0159</t>
  </si>
  <si>
    <t>LS1 2AY</t>
  </si>
  <si>
    <t>SpeakwithIT</t>
  </si>
  <si>
    <t>Speak with IT</t>
  </si>
  <si>
    <t>http://www.speakwithit.org/</t>
  </si>
  <si>
    <t>01924 888 608</t>
  </si>
  <si>
    <t>S3 Flexspace Business Centre,
Monckton Road,
Wakefield
WF2 7AS</t>
  </si>
  <si>
    <t>LS1 9QS</t>
  </si>
  <si>
    <t>221;217</t>
  </si>
  <si>
    <t>SpecialistAutismServices</t>
  </si>
  <si>
    <t>Specialist Autism Services</t>
  </si>
  <si>
    <t>http://www.specialistautismservices.org/</t>
  </si>
  <si>
    <t>01132 775 656</t>
  </si>
  <si>
    <t>Great Northern House
Junction 7 Business Park
Stourton
Leeds
LS10 3DQ</t>
  </si>
  <si>
    <t>LS14 6FD</t>
  </si>
  <si>
    <t>208;209</t>
  </si>
  <si>
    <t>StAnne'sCommunityServices</t>
  </si>
  <si>
    <t>St Anne's Community Services</t>
  </si>
  <si>
    <t>http://www.st-annes.org.uk/</t>
  </si>
  <si>
    <t>0113 243 5151</t>
  </si>
  <si>
    <t>6 St Mark's Avenue
Leeds
LS2 9BN</t>
  </si>
  <si>
    <t>LS1 9PN</t>
  </si>
  <si>
    <t>StGemma'sHospice</t>
  </si>
  <si>
    <t>St Gemma's Hospice</t>
  </si>
  <si>
    <t>http://www.st-gemma.co.uk/</t>
  </si>
  <si>
    <t>0113 218 5500</t>
  </si>
  <si>
    <t>329 Harrogate Road
Moortown
Leeds
LS17 6QD</t>
  </si>
  <si>
    <t>221;208</t>
  </si>
  <si>
    <t>StGeorge'sCrypt</t>
  </si>
  <si>
    <t>St George's Crypt</t>
  </si>
  <si>
    <t>http://www.stgeorgescrypt.org.uk/</t>
  </si>
  <si>
    <t>0113 245 9061</t>
  </si>
  <si>
    <t>71 Great George Street
Leeds
LS1 3BR</t>
  </si>
  <si>
    <t>LS14 5LS</t>
  </si>
  <si>
    <t>StJohnofGodHospitallerServices</t>
  </si>
  <si>
    <t>St John of God Hospitaller Services</t>
  </si>
  <si>
    <t>https://www.saintjohnofgod.org/</t>
  </si>
  <si>
    <t>01325 373 710</t>
  </si>
  <si>
    <t>Dean Clough
Halifax
HX3 5AX</t>
  </si>
  <si>
    <t>LS3 1AD</t>
  </si>
  <si>
    <t>212;216</t>
  </si>
  <si>
    <t>StVincent'sSupportCentre</t>
  </si>
  <si>
    <t>St Vincent's Support Centre</t>
  </si>
  <si>
    <t>http://www.stvincents-svp.org.uk/</t>
  </si>
  <si>
    <t>0113 248 4126</t>
  </si>
  <si>
    <t>Curtis Building
4 Berking Avenue
Leeds
LS9 9AA</t>
  </si>
  <si>
    <t>LS5 3BP</t>
  </si>
  <si>
    <t>217;223</t>
  </si>
  <si>
    <t>STEP(SupportingtheElderlyPeople)</t>
  </si>
  <si>
    <t>STEP (Supporting the Elderly People)</t>
  </si>
  <si>
    <t>http://www.stepleeds.org.uk/</t>
  </si>
  <si>
    <t>0113 275 7988</t>
  </si>
  <si>
    <t>St Andrew's Church
Butcher Hill
Leeds
LS16 5BG</t>
  </si>
  <si>
    <t>LS10 1RS</t>
  </si>
  <si>
    <t>Stonham</t>
  </si>
  <si>
    <t>https://www.homegroup.org.uk/Care-and-Support</t>
  </si>
  <si>
    <t>0113 278 8797</t>
  </si>
  <si>
    <t>76 Wellington Street
Leeds
LS1 2AY</t>
  </si>
  <si>
    <t>StopHateUK</t>
  </si>
  <si>
    <t>Stop Hate UK</t>
  </si>
  <si>
    <t>http://www.stophateuk.org/</t>
  </si>
  <si>
    <t>0113 293 5100</t>
  </si>
  <si>
    <t>PO Box 851
Leeds
LS1 9QS</t>
  </si>
  <si>
    <t>StrokeAssociation€“Leeds</t>
  </si>
  <si>
    <t>Stroke Association €“ Leeds</t>
  </si>
  <si>
    <t>https://www.stroke.org.uk/</t>
  </si>
  <si>
    <t>0303 3033 100</t>
  </si>
  <si>
    <t>Unit 7 Killingbeck Court
Leeds
LS14 6FD</t>
  </si>
  <si>
    <t>SupportAfterRapeandSexualViolenceLeeds(SARSVL)</t>
  </si>
  <si>
    <t>Support After Rape and Sexual Violence Leeds (SARSVL)</t>
  </si>
  <si>
    <t>http://www.supportafterrapeleeds.org.uk/</t>
  </si>
  <si>
    <t>0113 202 1844</t>
  </si>
  <si>
    <t>PO BOX 82
Leeds
LS1 9PN</t>
  </si>
  <si>
    <t>SurvivorsWestYorkshire</t>
  </si>
  <si>
    <t>Survivors West Yorkshire</t>
  </si>
  <si>
    <t>https://survivorswestyorkshire.org.uk/</t>
  </si>
  <si>
    <t>01274 965 009</t>
  </si>
  <si>
    <t>The Digital Exchange
34 Peckover Street,
Bradford,
BD1 5BD</t>
  </si>
  <si>
    <t>LS14 3DX</t>
  </si>
  <si>
    <t>217;221</t>
  </si>
  <si>
    <t>SwarcliffeGoodNeighboursScheme</t>
  </si>
  <si>
    <t>Swarcliffe Good Neighbours Scheme</t>
  </si>
  <si>
    <t>http://www.sgns.org.uk/</t>
  </si>
  <si>
    <t>0113 232 6910</t>
  </si>
  <si>
    <t>LS11 6JG</t>
  </si>
  <si>
    <t>Swarcliffe Community Centre
Stanks Gardens
Leeds
LS14 5LS</t>
  </si>
  <si>
    <t>SwarthmoreEducationCentre</t>
  </si>
  <si>
    <t>Swarthmore Education Centre</t>
  </si>
  <si>
    <t>http://www.swarthmore.org.uk/</t>
  </si>
  <si>
    <t>0113 243 2210</t>
  </si>
  <si>
    <t>2-7 Woodhouse Square
Leeds
LS3 1AD</t>
  </si>
  <si>
    <t>LS1 2LF</t>
  </si>
  <si>
    <t>TeaandTolerance</t>
  </si>
  <si>
    <t>Tea and Tolerance</t>
  </si>
  <si>
    <t>https://teaandtolerance.wordpress.com/</t>
  </si>
  <si>
    <t>LS11 6JU</t>
  </si>
  <si>
    <t>215;212</t>
  </si>
  <si>
    <t>TheConservationVolunteers(TCV)Hollybush</t>
  </si>
  <si>
    <t>The Conservation Volunteers (TCV) Hollybush</t>
  </si>
  <si>
    <t>https://www.tcv.org.uk/hollybush</t>
  </si>
  <si>
    <t>0113 274 2335</t>
  </si>
  <si>
    <t>Hollybush Conservation Centre
Broad Lane
Kirkstall
Leeds
LS5 3BP</t>
  </si>
  <si>
    <t>LS8 4EX</t>
  </si>
  <si>
    <t>TheConservationVolunteers(TCV)SkeltonGrange</t>
  </si>
  <si>
    <t>The Conservation Volunteers (TCV) Skelton Grange</t>
  </si>
  <si>
    <t>https://www.tcv.org.uk/skeltongrange</t>
  </si>
  <si>
    <t>0113 243 0815</t>
  </si>
  <si>
    <t>Skelton Grange Environment Centre
Skelton Grange Road
Stourton
Leeds
LS10 1RS</t>
  </si>
  <si>
    <t>TheMarketPlace</t>
  </si>
  <si>
    <t>The Market Place</t>
  </si>
  <si>
    <t>http://www.themarketplaceleeds.org.uk/</t>
  </si>
  <si>
    <t>0113 246 1659</t>
  </si>
  <si>
    <t>8-18 New Market Street
Leeds
LS1 6DG</t>
  </si>
  <si>
    <t>LS11 6ER</t>
  </si>
  <si>
    <t>218;214</t>
  </si>
  <si>
    <t>LS12 4PX</t>
  </si>
  <si>
    <t>TheSpace</t>
  </si>
  <si>
    <t>The Space</t>
  </si>
  <si>
    <t>https://www.facebook.com/thespaceleeds/</t>
  </si>
  <si>
    <t>0113 244 0008</t>
  </si>
  <si>
    <t>Unit 8 Gemini Business Park, Sheepscar, Leeds LS7 3JB</t>
  </si>
  <si>
    <t>TheStrawLodge</t>
  </si>
  <si>
    <t>The Straw Lodge</t>
  </si>
  <si>
    <t>https://en-gb.facebook.com/thestrawlodge/</t>
  </si>
  <si>
    <t>See online or contact Forum Central to get in touch with The Straw Lodge</t>
  </si>
  <si>
    <t>LS9 6LE</t>
  </si>
  <si>
    <t>TheraNorth</t>
  </si>
  <si>
    <t>Thera North</t>
  </si>
  <si>
    <t>http://www.thera.co.uk/</t>
  </si>
  <si>
    <t>0300 303 1280</t>
  </si>
  <si>
    <t>Not based locally, see website or contact for information about services</t>
  </si>
  <si>
    <t>LS2 9JY</t>
  </si>
  <si>
    <t>224;221</t>
  </si>
  <si>
    <t>ThornerOver60sAssociation</t>
  </si>
  <si>
    <t>Thorner Over 60s Association</t>
  </si>
  <si>
    <t>Main Street
Thorner
Leeds
LS14 3DX</t>
  </si>
  <si>
    <t>LS17 6EL</t>
  </si>
  <si>
    <t>208;217</t>
  </si>
  <si>
    <t>ThroughtheMaze</t>
  </si>
  <si>
    <t>http://www.through-the-maze.org.uk/</t>
  </si>
  <si>
    <t>c/o Connect in the North
Bridge House
Balm Road
Leeds
LS10 2TP</t>
  </si>
  <si>
    <t>209;208</t>
  </si>
  <si>
    <t>TogetherWomenProject</t>
  </si>
  <si>
    <t>Together Women Project</t>
  </si>
  <si>
    <t>http://www.togetherwomen.org/</t>
  </si>
  <si>
    <t>0113 380 8900</t>
  </si>
  <si>
    <t>13 Park Square East
Leeds
LS1 2LF</t>
  </si>
  <si>
    <t>LS2 8BA</t>
  </si>
  <si>
    <t>219;218</t>
  </si>
  <si>
    <t>Touchstone</t>
  </si>
  <si>
    <t>http://www.touchstonesupport.org.uk/</t>
  </si>
  <si>
    <t>0113 271 8277</t>
  </si>
  <si>
    <t>2-4 Middleton Crescent
Leeds
LS11 6JU</t>
  </si>
  <si>
    <t>229;215</t>
  </si>
  <si>
    <t>Touchstone-Leeds(SikhEldersService)</t>
  </si>
  <si>
    <t>Touchstone-Leeds (Sikh Elders Service)</t>
  </si>
  <si>
    <t>http://www.touchstonesupport.org.uk/services/sikh-elders-service/</t>
  </si>
  <si>
    <t>0113 271 8277; 0113 216 3143</t>
  </si>
  <si>
    <t>53-55 Harehills Avenue
Leeds
LS8 4EX</t>
  </si>
  <si>
    <t>LS22 6NL</t>
  </si>
  <si>
    <t>TrustLeeds</t>
  </si>
  <si>
    <t>Trust Leeds</t>
  </si>
  <si>
    <t>http://www.trustleeds.org.uk/</t>
  </si>
  <si>
    <t>0748 287 4595</t>
  </si>
  <si>
    <t>Contact organisation by phone or see website</t>
  </si>
  <si>
    <t>220;218</t>
  </si>
  <si>
    <t>TurningLivesAround</t>
  </si>
  <si>
    <t>Turning Lives Around</t>
  </si>
  <si>
    <t>https://www.turninglivesaround.co.uk/</t>
  </si>
  <si>
    <t>0113 276 0616</t>
  </si>
  <si>
    <t>Unit 4
Ashbrooke Business Park
Parkside Lane
Leeds
LS11 6ER</t>
  </si>
  <si>
    <t>LS13 1HP</t>
  </si>
  <si>
    <t>UniqueImprovements</t>
  </si>
  <si>
    <t>Unique Improvements</t>
  </si>
  <si>
    <t>http://uniqueimprovements.co.uk/</t>
  </si>
  <si>
    <t>0113 880 0153</t>
  </si>
  <si>
    <t>Cancer Awareness Community Service
Hillside Enterprise Centre
Beeston Road,
Leeds
LS11 8ND</t>
  </si>
  <si>
    <t>219;216</t>
  </si>
  <si>
    <t>UnitedResponse</t>
  </si>
  <si>
    <t>United Response</t>
  </si>
  <si>
    <t>https://www.unitedresponse.org.uk/</t>
  </si>
  <si>
    <t>01423 867 109</t>
  </si>
  <si>
    <t>2a St Albans Close
Harehills
Leeds
LS9 6LE</t>
  </si>
  <si>
    <t>LS12 1DZ</t>
  </si>
  <si>
    <t>UniversityofLeedsStudentCounsellingCentre</t>
  </si>
  <si>
    <t>University of Leeds Student Counselling Centre</t>
  </si>
  <si>
    <t>http://students.leeds.ac.uk/counselling</t>
  </si>
  <si>
    <t>0113 343 4107</t>
  </si>
  <si>
    <t>The Student Counselling Centre
University of Leeds
19 Clarendon Place
LEEDS
LS2 9JY</t>
  </si>
  <si>
    <t>217;224</t>
  </si>
  <si>
    <t>UniversityoftheThirdAge€“Leeds</t>
  </si>
  <si>
    <t>University of the Third Age €“ Leeds</t>
  </si>
  <si>
    <t>http://www.u3aleeds.org.uk/</t>
  </si>
  <si>
    <t>07552 448 834</t>
  </si>
  <si>
    <t>Moor Allerton Sports and Social Centre
Stonegate Road
Leeds
LS17 6EL</t>
  </si>
  <si>
    <t>UrbanSprawl</t>
  </si>
  <si>
    <t>Urban Sprawl</t>
  </si>
  <si>
    <t>http://www.urbansprawl.org.uk/</t>
  </si>
  <si>
    <t>07961 635 646</t>
  </si>
  <si>
    <t>LS2 9JT</t>
  </si>
  <si>
    <t>235;209</t>
  </si>
  <si>
    <t>VictimSupport</t>
  </si>
  <si>
    <t>Victim Support</t>
  </si>
  <si>
    <t>http://www.victimsupport.org.uk/</t>
  </si>
  <si>
    <t>01274 530 554</t>
  </si>
  <si>
    <t>2 Great Gorge Street
Leeds
LS2 8BA</t>
  </si>
  <si>
    <t>LS28 5TA</t>
  </si>
  <si>
    <t>216;219</t>
  </si>
  <si>
    <t>WestYorkshireCommunityChaplaincyProject</t>
  </si>
  <si>
    <t>West Yorkshire Community Chaplaincy Project</t>
  </si>
  <si>
    <t>http://www.wyccp.org.uk/</t>
  </si>
  <si>
    <t>LS13 3JT</t>
  </si>
  <si>
    <t>0113 387 4580</t>
  </si>
  <si>
    <t>LS9 8AH</t>
  </si>
  <si>
    <t>210;229</t>
  </si>
  <si>
    <t>WetherbyInSupportoftheElderly</t>
  </si>
  <si>
    <t>Wetherby In Support of the Elderly</t>
  </si>
  <si>
    <t>http://www.w-ise.org.uk/</t>
  </si>
  <si>
    <t>01937 588 994</t>
  </si>
  <si>
    <t>The One Stop Centre
Westgate
Wetherby
LS22 6NL</t>
  </si>
  <si>
    <t>LS3 1AB</t>
  </si>
  <si>
    <t>WilfWardFamilyTrust</t>
  </si>
  <si>
    <t>Wilf Ward Family Trust</t>
  </si>
  <si>
    <t>http://wilfward.org.uk/</t>
  </si>
  <si>
    <t>01751 474 740</t>
  </si>
  <si>
    <t>Registered office:
The Wilf Ward Family Trust
Westgate House
Pickering
North Yorkshire
YO18 8BA</t>
  </si>
  <si>
    <t>LS1 5PN</t>
  </si>
  <si>
    <t>234;220</t>
  </si>
  <si>
    <t>WilliamMerrittDisabledLivingCentre</t>
  </si>
  <si>
    <t>William Merritt Disabled Living Centre</t>
  </si>
  <si>
    <t>http://www.wmdlc.org/</t>
  </si>
  <si>
    <t>0113 350 8989</t>
  </si>
  <si>
    <t>The Disabled Living Centre
Aire House
Town Street
Rodley
LS13 1HP</t>
  </si>
  <si>
    <t>LS27 7JQ</t>
  </si>
  <si>
    <t>WillowYoungCarers</t>
  </si>
  <si>
    <t>Willow Young Carers</t>
  </si>
  <si>
    <t>http://www.barnardos.org.uk/willow</t>
  </si>
  <si>
    <t>0113 249 1634</t>
  </si>
  <si>
    <t>The Old Fire Station
Gipton Approach
Gipton
Leeds LS9 6NL</t>
  </si>
  <si>
    <t>WindmillCommunityTransport</t>
  </si>
  <si>
    <t>Windmill Community Transport</t>
  </si>
  <si>
    <t>http://www.windmillcoaches.org.uk/</t>
  </si>
  <si>
    <t>07904 556 857</t>
  </si>
  <si>
    <t>European House
93 Wellington Road
Leeds
LS12 1DZ</t>
  </si>
  <si>
    <t>Women'sCounsellingandTherapyService</t>
  </si>
  <si>
    <t>Women's Counselling and Therapy Service</t>
  </si>
  <si>
    <t>http://www.womenstherapyleeds.org.uk/</t>
  </si>
  <si>
    <t>0113 245 5725</t>
  </si>
  <si>
    <t>LS18 5QW</t>
  </si>
  <si>
    <t>Women'sHealthMatters</t>
  </si>
  <si>
    <t>Women's Health Matters</t>
  </si>
  <si>
    <t>http://www.womenshealthmatters.org.uk/</t>
  </si>
  <si>
    <t>0113 276 2851</t>
  </si>
  <si>
    <t>Bridge House
Balm Road
Leeds
LS10 2TP</t>
  </si>
  <si>
    <t>LS7 3DX</t>
  </si>
  <si>
    <t>WritingBack</t>
  </si>
  <si>
    <t>Writing Back</t>
  </si>
  <si>
    <t>http://www.leeds.ac.uk/arts/writingback</t>
  </si>
  <si>
    <t>0113 343 6189</t>
  </si>
  <si>
    <t>School of English
University of Leeds
Leeds
LS2 9JT</t>
  </si>
  <si>
    <t>YAMSEN(YorkshireAssociationforMusicandSpecialEducationalNeeds)</t>
  </si>
  <si>
    <t>YAMSEN (Yorkshire Association for Music and Special Educational Needs)</t>
  </si>
  <si>
    <t>http://www.yamsen.org.uk/</t>
  </si>
  <si>
    <t>07931 717 460</t>
  </si>
  <si>
    <t>c/o Art Forms at Pudsey Civic Hall, Dawsons Corner, Pudsey, Leeds LS28 5TA</t>
  </si>
  <si>
    <t>YorkshireDance</t>
  </si>
  <si>
    <t>Yorkshire Dance</t>
  </si>
  <si>
    <t>http://www.yorkshiredance.com/</t>
  </si>
  <si>
    <t>0113 243 8765</t>
  </si>
  <si>
    <t>3 St Peter's Square
Leeds
LS9 8AH</t>
  </si>
  <si>
    <t>LS1 6PT</t>
  </si>
  <si>
    <t>214;210</t>
  </si>
  <si>
    <t>YorkshireMediationServices</t>
  </si>
  <si>
    <t>Yorkshire Mediation Services</t>
  </si>
  <si>
    <t>https://yorkshiremediation.org/</t>
  </si>
  <si>
    <t>0113 242 4110</t>
  </si>
  <si>
    <t>Joseph's Well
Hanover Walk
Westgate
Leeds
LS3 1AB</t>
  </si>
  <si>
    <t>213;208</t>
  </si>
  <si>
    <t>YorkshireMESMAC</t>
  </si>
  <si>
    <t>Yorkshire MESMAC</t>
  </si>
  <si>
    <t>http://www.mesmac.co.uk/</t>
  </si>
  <si>
    <t>22-23 Blayds Yard
Leeds
LS1 5PN</t>
  </si>
  <si>
    <t>LS6 2BR</t>
  </si>
  <si>
    <t>218;234</t>
  </si>
  <si>
    <t>YorkshireSportFoundation</t>
  </si>
  <si>
    <t>Yorkshire Sport Foundation</t>
  </si>
  <si>
    <t>http://www.yorkshiresport.org/</t>
  </si>
  <si>
    <t>0330 202 0280</t>
  </si>
  <si>
    <t>Nepshaw Lane South
Morley
Leeds
LS27 7JQ</t>
  </si>
  <si>
    <t>LS11 5SF</t>
  </si>
  <si>
    <t>ZestHealthforLife</t>
  </si>
  <si>
    <t>Zest Health for Life</t>
  </si>
  <si>
    <t>http://www.zesthealthforlife.org/</t>
  </si>
  <si>
    <t>0113 242 5096</t>
  </si>
  <si>
    <t>218;100</t>
  </si>
  <si>
    <t>AChildOfMine</t>
  </si>
  <si>
    <t>A Child Of Mine</t>
  </si>
  <si>
    <t>A Child Of Mine is here to help and support anyone affected by the death of a child, in as many ways as they possibly ca</t>
  </si>
  <si>
    <t>A Child Of Mine is here to help and support anyone affected by the death of a child, in as many ways as they possibly can. Their&amp;nbsp;website will always continue to be a main focus as a valuable resource for families after a child’s death, but as time has moved on A Child Of Mine has grown too, and they now do much more work behind the scenes to improve bereavement care for parents and families who have lost a child.</t>
  </si>
  <si>
    <t>01785 283 434</t>
  </si>
  <si>
    <t>17 Eastgate Street
Stafford
ST16 2LZ</t>
  </si>
  <si>
    <t>LS11 5HL</t>
  </si>
  <si>
    <t>100;96</t>
  </si>
  <si>
    <t>AdvanceDecisionsAssistance</t>
  </si>
  <si>
    <t>Advance Decisions Assistance</t>
  </si>
  <si>
    <t>Advance Decisions Assistance is a charity working to raise awareness of Advance Decisions (‘living wills’) and to help p</t>
  </si>
  <si>
    <t>Advance Decisions Assistance is a charity working to raise awareness of Advance Decisions (‘living wills’) and to help people complete them. They&amp;nbsp;can assist you in writing your Advance Decision and also provide training on Advance Decisions for GPs and other healthcare professionals; and are involved in research.</t>
  </si>
  <si>
    <t>01757 289453</t>
  </si>
  <si>
    <t>100;142;143;135</t>
  </si>
  <si>
    <t>BEAD(BereavedthroughAlcoholandDrugs)</t>
  </si>
  <si>
    <t>BEAD (Bereaved through Alcohol and Drugs)</t>
  </si>
  <si>
    <t>BEAD’s aim&amp;nbsp;is to be a source of information, support and hope for anyone whose loved one has died as a result of dr</t>
  </si>
  <si>
    <t>BEAD’s aim&amp;nbsp;is to be a source of information, support and hope for anyone whose loved one has died as a result of drug or alcohol use.&amp;nbsp;The site has been set up by&amp;nbsp;&lt;a class="0" href="https://www.cruse.org.uk/" target="_blank" rel="nofollow"&gt;Cruse&amp;nbsp;Bereavement Care&lt;span class="0"&gt;&lt;span class="element-invisible"&gt;&amp;nbsp;&lt;/span&gt;&lt;/span&gt;&lt;/a&gt;, the UK’s leading bereavement charity, and&amp;nbsp;&lt;a class="0" href="http://adfam.org.uk/" target="_blank" rel="nofollow"&gt;Adfam&lt;/a&gt;, the national voice for families affected by drugs and alcohol.</t>
  </si>
  <si>
    <t>135;608</t>
  </si>
  <si>
    <t>BereavedandYoungStudentNetwork(BAYSN)</t>
  </si>
  <si>
    <t>Bereaved and Young Student Network (BAYSN)</t>
  </si>
  <si>
    <t>A network of students of all ages at the University of Leeds who have suffered a bereavement. They provide a supportive</t>
  </si>
  <si>
    <t>A network of students of all ages at the University of Leeds who have suffered a bereavement. They provide a supportive environment and a space for students to offload through regular get-togethers and socials. All are welcome.</t>
  </si>
  <si>
    <t>BereavementAdviceCentre</t>
  </si>
  <si>
    <t>Bereavement Advice Centre</t>
  </si>
  <si>
    <t>Bereavement Advice Centre offers a free national helpline and website providing information, advice and signposting on a</t>
  </si>
  <si>
    <t>Bereavement Advice Centre offers a free national helpline and website providing information, advice and signposting on any practical issue after the death of someone close. They will also identify the most appropriate support organisations for a particular individual’s circumstances.</t>
  </si>
  <si>
    <t>Simplify
8 Clifford Street
London
W15 2LQ</t>
  </si>
  <si>
    <t>214;407;604;90</t>
  </si>
  <si>
    <t>BHICounsellingService</t>
  </si>
  <si>
    <t>BHI Counselling Service</t>
  </si>
  <si>
    <t>The BHI Counselling Service provides a free and confidential counselling service to African, African Caribbean, Dual Her</t>
  </si>
  <si>
    <t>The BHI Counselling Service provides a free and confidential counselling service to African, African Caribbean, Dual Heritage and other minority ethnic adults and young people aged 13+. Their qualified counsellors/psychotherapists are culturally competent and have expertise in dealing with culturally related issues.</t>
  </si>
  <si>
    <t>Black Health Initiative
Unit 10 Chapeltown Enterprise Centre
231 - 235 Chapeltown Road
Leeds
LS7 3DX</t>
  </si>
  <si>
    <t>222;58;135</t>
  </si>
  <si>
    <t>BlueCrossPetBereavementSupport</t>
  </si>
  <si>
    <t>Blue Cross Pet Bereavement Support</t>
  </si>
  <si>
    <t>If you have lost a pet and need somebody to talk to please call the Blue Cross Pet Bereavement Support Line.</t>
  </si>
  <si>
    <t>Blue Cross
Shilton Road
Burford
Oxon
OX18 4PF</t>
  </si>
  <si>
    <t>208;136</t>
  </si>
  <si>
    <t>BRAKEtheroadsafetycharity</t>
  </si>
  <si>
    <t>BRAKE the road safety charity</t>
  </si>
  <si>
    <t>Brake offers events, resources and training to employers, road safety professionals, victim support practitioners and ot</t>
  </si>
  <si>
    <t>Brake offers events, resources and training to employers, road safety professionals, victim support practitioners and others to work effectively towards safer roads and better supported victims.</t>
  </si>
  <si>
    <t>0808 8000 401</t>
  </si>
  <si>
    <t>PO Box 548
Huddersfield
HD1 2X2</t>
  </si>
  <si>
    <t>LS1 2DS</t>
  </si>
  <si>
    <t>208;117;90;87;589</t>
  </si>
  <si>
    <t>The Bereaved Carer Project at Carers Leeds provides support on a one-to-one and group basis for carers who have been ber</t>
  </si>
  <si>
    <t>The Bereaved Carer Project at Carers Leeds provides support on a one-to-one and group basis for carers who have been bereaved. The four main goals of the project are:</t>
  </si>
  <si>
    <t>0113 380 4300</t>
  </si>
  <si>
    <t>6/8 The Headrow
Leeds
LS1 6PT</t>
  </si>
  <si>
    <t>209;407;135;214</t>
  </si>
  <si>
    <t>CASYL(Caring&amp;SharingYourLoss)</t>
  </si>
  <si>
    <t>CASYL (Caring &amp; Sharing Your Loss)</t>
  </si>
  <si>
    <t>Formerly known as Chapeltown and Harehills Community Bereavement Support Group, the group started in 1997 in response to</t>
  </si>
  <si>
    <t>Formerly known as Chapeltown and Harehills Community Bereavement Support Group, the group started in 1997 in response to the need for culturally sensitive support for the black community and others. Their aim is to listen to and support those facing bereavement.</t>
  </si>
  <si>
    <t>0113 262 2332</t>
  </si>
  <si>
    <t>Roscoe Methodist Church
Francis Street
Leeds
LS7 4BY</t>
  </si>
  <si>
    <t>LS7, SL1</t>
  </si>
  <si>
    <t>235;608;213</t>
  </si>
  <si>
    <t>CatholicCare(DioceseofLeeds)</t>
  </si>
  <si>
    <t>Catholic Care (Diocese of Leeds)</t>
  </si>
  <si>
    <t>A school and parish based social work service providing advice, support and counselling for children, young people and t</t>
  </si>
  <si>
    <t>A school and parish based social work service providing advice, support and counselling for children, young people and their families, as well as support to teaching staff. The team of ten work in 42 primary schools, 15 high schools and colleges, as well as parishes and the community.</t>
  </si>
  <si>
    <t>LS7,</t>
  </si>
  <si>
    <t>11 North Grange Road
Headingley
Leeds
LS6 2BR</t>
  </si>
  <si>
    <t>227;100</t>
  </si>
  <si>
    <t>CatsProtection</t>
  </si>
  <si>
    <t>Cats Protection</t>
  </si>
  <si>
    <t>The loss of a cat affects everyone differently. You may be struggling to cope with a range of difficult emotions or need</t>
  </si>
  <si>
    <t>The loss of a cat affects everyone differently. You may be struggling to cope with a range of difficult emotions or need advice to help you make the best decisions for your cat and your family.</t>
  </si>
  <si>
    <t>LS20 8LZ</t>
  </si>
  <si>
    <t>CharliesAngelCentre</t>
  </si>
  <si>
    <t>Charlies Angel Centre</t>
  </si>
  <si>
    <t>Charlies Angel Centre supports bereaved parents and families. They provide:</t>
  </si>
  <si>
    <t>0113 277 9969</t>
  </si>
  <si>
    <t>6b Ashbrooke Park
Parkside Lane
LS11 5SF</t>
  </si>
  <si>
    <t>236;608;179</t>
  </si>
  <si>
    <t>ChildandAdolescentMentalHealthService(CAMHS)</t>
  </si>
  <si>
    <t>Child and Adolescent Mental Health Service (CAMHS)</t>
  </si>
  <si>
    <t>CAMHS is a mental and emotional health service for children and young people&amp;nbsp;under 18. Staff work closely in teams</t>
  </si>
  <si>
    <t>CAMHS is a mental and emotional health service for children and young people&amp;nbsp;under 18. Staff work closely in teams so that they can offer services tailored to the needs of the children, young people and families they see. If you feel you need to access this service please contact your GP.</t>
  </si>
  <si>
    <t>LS29 9LW</t>
  </si>
  <si>
    <t>608;135</t>
  </si>
  <si>
    <t>ChildBereavementUK</t>
  </si>
  <si>
    <t>Child Bereavement UK</t>
  </si>
  <si>
    <t>Child Bereavement UK supports families and educates professionals when a baby or child of any age dies or is dying, or w</t>
  </si>
  <si>
    <t>Child Bereavement UK supports families and educates professionals when a baby or child of any age dies or is dying, or when a child is facing bereavement. The vision is for all families to have the support they need to rebuild their lives.</t>
  </si>
  <si>
    <t>01494 568 900</t>
  </si>
  <si>
    <t>Clare Charity Centre
Wycombe Road
Saunderton Buckinghamshire
HP14 4BF</t>
  </si>
  <si>
    <t>218;608;135</t>
  </si>
  <si>
    <t>ChildBereavementUK–Leeds</t>
  </si>
  <si>
    <t>Child Bereavement UK – Leeds</t>
  </si>
  <si>
    <t>In collaboration with Leeds City Council, Child Bereavement UK has opened a centre in Leeds offering support to children</t>
  </si>
  <si>
    <t>In collaboration with Leeds City Council, Child Bereavement UK has opened a centre in Leeds offering support to children and young people who have been bereaved of a close family member. The service is for Leeds young people up to and including age 18 and their practitioners will meet with them at their schools, children’s centres or a convenient community hub. Additionally, families and youngsters can choose to meet them at their centre on Tunstall Road.</t>
  </si>
  <si>
    <t>0113 335 0598</t>
  </si>
  <si>
    <t>Child Bereavement UK
Brooklands Court Business Centre
Tunstall Road
Leeds LS11 5HL</t>
  </si>
  <si>
    <t>138;135</t>
  </si>
  <si>
    <t>ChildDeathHelpline</t>
  </si>
  <si>
    <t>Child Death Helpline</t>
  </si>
  <si>
    <t>The Child Death Helpline aims to provide a quality freephone service to anyone affected by the death of a child of any a</t>
  </si>
  <si>
    <t>The Child Death Helpline aims to provide a quality freephone service to anyone affected by the death of a child of any age. Callers to the Helpline might be parents, grandparents, siblings, other family members, friends or involved professionals.</t>
  </si>
  <si>
    <t>Barclay House
37 Queen Square
London
WC1N 3BH</t>
  </si>
  <si>
    <t>137;608</t>
  </si>
  <si>
    <t>ChildFuneralCharity</t>
  </si>
  <si>
    <t>Child Funeral Charity</t>
  </si>
  <si>
    <t>Child Funeral Charity (CFC) assists families financially in England and Wales who have to arrange a funeral for a baby o</t>
  </si>
  <si>
    <t>Child Funeral Charity (CFC) assists families financially in England and Wales who have to arrange a funeral for a baby or child aged 16 or under. Whilst many funeral directors, the clergy and most celebrants do not charge fees, there are other funeral related expenses that bereaved parents can struggle to find. Financial support is available to help with such funeral costs, together with practical advice and guidance. CFC takes referrals and applications for financial support from professionals who have knowledge of the bereaved family and their circumstances.</t>
  </si>
  <si>
    <t>01480 276088</t>
  </si>
  <si>
    <t>Child Funeral Charity,
Unit 1,
The Shield Office Centre,
186a Station Road,
Burton Latimer.
Kettering.
NN15 5NT</t>
  </si>
  <si>
    <t>208;608;135</t>
  </si>
  <si>
    <t>ChildhoodBereavementNetwork</t>
  </si>
  <si>
    <t>Childhood Bereavement Network</t>
  </si>
  <si>
    <t>The Childhood Bereavement Network (CBN) is the hub for those working with bereaved children, young people and their fami</t>
  </si>
  <si>
    <t>The Childhood Bereavement Network (CBN) is the hub for those working with bereaved children, young people and their families across the UK. They underpin the members’ work with essential support and representation: bringing them together across localities, disciplines and sectors to improve bereavement care for children.</t>
  </si>
  <si>
    <t>020 7843 6054</t>
  </si>
  <si>
    <t>8 Wakley Street
London
EC1V 7QE</t>
  </si>
  <si>
    <t>LS1 2BR</t>
  </si>
  <si>
    <t>222;608</t>
  </si>
  <si>
    <t>ChildLine</t>
  </si>
  <si>
    <t>ChildLine is a private and confidential service for children and young people up to the age of nineteen. You can contact</t>
  </si>
  <si>
    <t>ChildLine is a private and confidential service for children and young people up to the age of nineteen. You can contact a ChildLine counsellor about anything – no problem is too big or too small.</t>
  </si>
  <si>
    <t>NSPCC Weston House
42 Curtain Road
London
EC2A 3nH</t>
  </si>
  <si>
    <t>230;100</t>
  </si>
  <si>
    <t>Citizen’sAdviceBureau</t>
  </si>
  <si>
    <t>Citizen’s Advice Bureau</t>
  </si>
  <si>
    <t>Information on all aspects of bereavement including registering the death, arranging the funeral and bereavement benefit</t>
  </si>
  <si>
    <t>Information on all aspects of bereavement including registering the death, arranging the funeral and bereavement benefits available.</t>
  </si>
  <si>
    <t>LS23 6TX</t>
  </si>
  <si>
    <t>CompassioninDying</t>
  </si>
  <si>
    <t>Compassion in Dying</t>
  </si>
  <si>
    <t>Compassion in Dying help you plan ahead to ensure your wishes will be respected. They are a national charity working to</t>
  </si>
  <si>
    <t>Compassion in Dying help you plan ahead to ensure your wishes will be respected. They are a national charity working to inform and empower people to exercise their rights and choices around end-of-life care. They&amp;nbsp;believe everyone should be aware of their legal rights and choices when making decisions about their treatment, including how to plan their wishes in advance in a legally binding way.</t>
  </si>
  <si>
    <t>0800 999 2434</t>
  </si>
  <si>
    <t>217;90</t>
  </si>
  <si>
    <t>Coroners’CourtsSupportService</t>
  </si>
  <si>
    <t>Coroners’ Courts Support Service</t>
  </si>
  <si>
    <t>The Coroners’ Courts Support Service (CCSS) is an independent charity, whose trained volunteers offer emotional support</t>
  </si>
  <si>
    <t>The Coroners’ Courts Support Service (CCSS) is an independent charity, whose trained volunteers offer emotional support and practical help to bereaved families, witnesses and others attending an Inquest at some of the Coroners’ Courts.&amp;nbsp; They can signpost people to other appropriate organisations and, prior to an Inquest, can give support and information via their telephone helpline.</t>
  </si>
  <si>
    <t>0300 111 2141</t>
  </si>
  <si>
    <t>The Coroners’ Courts Support Service
Victoria Charity Centre
11 Belgrave Road
London
SW1V 1RB</t>
  </si>
  <si>
    <t>CounsellingDirectory</t>
  </si>
  <si>
    <t>Counselling Directory</t>
  </si>
  <si>
    <t>A useful resource for those looking for support or general advice about counselling. This website is a support network o</t>
  </si>
  <si>
    <t>A useful resource for those looking for support or general advice about counselling. This website is a support network of UK counsellors and psychotherapists, with information on their training and experience, areas of counselling covered, fees and contact details.</t>
  </si>
  <si>
    <t>208;135;222</t>
  </si>
  <si>
    <t>CrossGatesandDistrictGoodNeighbours’SchemeCIOBereavementSupportDrop-In</t>
  </si>
  <si>
    <t>Cross Gates and District Good Neighbours’ Scheme CIO Bereavement Support Drop-In</t>
  </si>
  <si>
    <t>Cross Gates and District Good Neighbours’ Scheme CIO works with and for older people to:</t>
  </si>
  <si>
    <t>Cross Gates and District Good Neighbours' Scheme CIO
Station Road
Cross Gates
Leeds LS15 7JY</t>
  </si>
  <si>
    <t>208;90;135</t>
  </si>
  <si>
    <t>CruseBereavementCare</t>
  </si>
  <si>
    <t>Cruse Bereavement Care</t>
  </si>
  <si>
    <t>Cruse Bereavement Care offers support to bereaved people aged 18 and over to help them understand their grief and cope w</t>
  </si>
  <si>
    <t>Cruse Bereavement Care offers support to bereaved people aged 18 and over to help them understand their grief and cope with their losses.</t>
  </si>
  <si>
    <t>Room 27, 3rd Floor
York Place Buildings
6 - 8 York Place
Leeds
LS1 2DS</t>
  </si>
  <si>
    <t>219;100;137</t>
  </si>
  <si>
    <t>DeathandBenefits</t>
  </si>
  <si>
    <t>Death and Benefits</t>
  </si>
  <si>
    <t>Government services and information on death and benefits including:</t>
  </si>
  <si>
    <t>LS12 1DB</t>
  </si>
  <si>
    <t>LS19 9BN</t>
  </si>
  <si>
    <t>209;100;135</t>
  </si>
  <si>
    <t>DeathCafeMovement</t>
  </si>
  <si>
    <t>Death Cafe Movement</t>
  </si>
  <si>
    <t>At a Death Cafe people, often strangers, gather to eat cake, drink tea and discuss death. Their objective is ‘to increas</t>
  </si>
  <si>
    <t>At a Death Cafe people, often strangers, gather to eat cake, drink tea and discuss death. Their objective is ‘to increase awareness of death with a view to helping people make the most of their (finite) lives’. A Death Cafe is a group directed discussion of death with no agenda, objectives or themes. It is a discussion group rather than a grief support or counselling session.</t>
  </si>
  <si>
    <t>Death.io</t>
  </si>
  <si>
    <t>Death’s aim is to help everyone go out on their own terms. They understand that some people want a conventional funeral,</t>
  </si>
  <si>
    <t>Death’s aim is to help everyone go out on their own terms. They understand that some people want a conventional funeral, with dark suits and a classic hearse. They are here to help anyone who wants something a bit different. By taking a modern approach to death, they hope to reduce the fear in having that conversation about what you’d want to happen when you go.</t>
  </si>
  <si>
    <t>Death.io
4th Floor
1 Temple Way
Bristol
BS4 0BY</t>
  </si>
  <si>
    <t>DignityinDying</t>
  </si>
  <si>
    <t>Dignity in Dying</t>
  </si>
  <si>
    <t>Dignity in Dying is a national campaign and membership organisation campaigning for change, including the option of assi</t>
  </si>
  <si>
    <t>Dignity in Dying is a national campaign and membership organisation campaigning for change, including the option of assisted dying for terminally ill, mentally competent adults in the UK.</t>
  </si>
  <si>
    <t>0207 479 7730</t>
  </si>
  <si>
    <t>DogsTrustCanineCareCard</t>
  </si>
  <si>
    <t>Dogs Trust Canine Care Card</t>
  </si>
  <si>
    <t>Many people worry about what would happen if they were to die before their dog.&amp;nbsp;The Canine Care Card scheme is a fr</t>
  </si>
  <si>
    <t>Many people worry about what would happen if they were to die before their dog.&amp;nbsp;The Canine Care Card scheme is a free service that gives you peace of mind, knowing that Dogs Trust will care for your dogs if you pass away before they do.</t>
  </si>
  <si>
    <t>DyingMatters</t>
  </si>
  <si>
    <t>Dying Matters</t>
  </si>
  <si>
    <t>Dying Matters is a coalition of 32,000 members across England and Wales which aims to help people talk more openly about</t>
  </si>
  <si>
    <t>Dying Matters is a coalition of 32,000 members across England and Wales which aims to help people talk more openly about dying, death and bereavement, and to make plans for the end of life.</t>
  </si>
  <si>
    <t>215;100;90;87;138;209</t>
  </si>
  <si>
    <t>Elliot’sFootprint</t>
  </si>
  <si>
    <t>Elliot’s Footprint</t>
  </si>
  <si>
    <t>Elliot’s Footprint is a Leeds-based charity that helps families through child bereavement. They offer help and guidance</t>
  </si>
  <si>
    <t>Elliot’s Footprint is a Leeds-based charity that helps families through child bereavement. They offer help and guidance whilst campaigning and fundraising for improved bereavement services.</t>
  </si>
  <si>
    <t>01484 411041</t>
  </si>
  <si>
    <t>Tennant Hall, Blenheim Grove, Leeds, LS2 9ET</t>
  </si>
  <si>
    <t>LS8 5LJ</t>
  </si>
  <si>
    <t>224;96</t>
  </si>
  <si>
    <t>EthicalTissue</t>
  </si>
  <si>
    <t>Ethical Tissue</t>
  </si>
  <si>
    <t>Ethical Tissue is a research tissue bank, licensed by the Human Tissue Authority (HTA); to collect, store and supply a w</t>
  </si>
  <si>
    <t>Ethical Tissue is a research tissue bank, licensed by the Human Tissue Authority (HTA); to collect, store and supply a wide range of human tissue, cells and fluids to biomedical research groups in academia and industry.</t>
  </si>
  <si>
    <t>01274 235849; 01274 235897</t>
  </si>
  <si>
    <t>216;135;235</t>
  </si>
  <si>
    <t>FarsleyBereavementSupportGroup</t>
  </si>
  <si>
    <t>Farsley Bereavement Support Group</t>
  </si>
  <si>
    <t>New Farsley Bereavement Peer Support Group. Meets every fourth Friday of the Month at 11am in St John’s Church Hall. For</t>
  </si>
  <si>
    <t>New Farsley Bereavement Peer Support Group. Meets every fourth Friday of the Month at 11am in St John’s Church Hall. For more information email &lt;a href="mailto:lsykes52@yahoo.co.uk." target="_blank"&gt;Lorna Sykes&lt;/a&gt;.</t>
  </si>
  <si>
    <t>St John's Church Hall
7 New Street
Farsley
Pudsey
LS28 5DJ</t>
  </si>
  <si>
    <t>LS9 9LF</t>
  </si>
  <si>
    <t>yes</t>
  </si>
  <si>
    <t>100;137</t>
  </si>
  <si>
    <t>FinalFling</t>
  </si>
  <si>
    <t>Final Fling</t>
  </si>
  <si>
    <t>Final Fling is for people who like to be in control of life and death decisions. Know your options. Make choices. Leave</t>
  </si>
  <si>
    <t>Final Fling is for people who like to be in control of life and death decisions. Know your options. Make choices. Leave instructions. Stay in charge. Right till the end. And meantime, live life to the full.</t>
  </si>
  <si>
    <t>0141 423 1618</t>
  </si>
  <si>
    <t>209;135;227</t>
  </si>
  <si>
    <t>FullCircleFuneralsBereavementSupportGroup</t>
  </si>
  <si>
    <t>Full Circle Funerals Bereavement Support Group</t>
  </si>
  <si>
    <t>Full Circle Funerals offer a bereavement support group which meets on the first Wednesday of the month from 5.30pm to 7.</t>
  </si>
  <si>
    <t>Full Circle Funerals offer a bereavement support group which meets on the first Wednesday of the month from 5.30pm to 7.30pm at their Guiseley office. For more details please contact Ruth.</t>
  </si>
  <si>
    <t>01943 262626</t>
  </si>
  <si>
    <t>114 Otley Road,
Guiseley, Leeds,
LS20 8LZ</t>
  </si>
  <si>
    <t>213;137</t>
  </si>
  <si>
    <t>FuneralCostsHelp</t>
  </si>
  <si>
    <t>Funeral Costs Help</t>
  </si>
  <si>
    <t>After the passing of a loved one, arranging their funeral can be overwhelming. Knowing what costs to expect will help yo</t>
  </si>
  <si>
    <t>After the passing of a loved one, arranging their funeral can be overwhelming. Knowing what costs to expect will help you make better decisions and can relieve any unnecessary stress. The aim of the website is to assist those who have recently lost a loved one and are unable to find accurate information about funeral costs.</t>
  </si>
  <si>
    <t>LS10 3JN</t>
  </si>
  <si>
    <t>LS6 2AE</t>
  </si>
  <si>
    <t>GoodFuneralGuide</t>
  </si>
  <si>
    <t>Good Funeral Guide</t>
  </si>
  <si>
    <t>The Good Funeral Guide is wholly independent of the funeral industry and is dedicated to supporting, empowering and repr</t>
  </si>
  <si>
    <t>The Good Funeral Guide is wholly independent of the funeral industry and is dedicated to supporting, empowering and representing the interests of dying and bereaved people living in the UK.</t>
  </si>
  <si>
    <t>07557 684 515</t>
  </si>
  <si>
    <t>HomeFuneralNetwork</t>
  </si>
  <si>
    <t>Home Funeral Network</t>
  </si>
  <si>
    <t>The Home Funeral Network UK offers support, education and guidance for all those involved in arranging a home based, fam</t>
  </si>
  <si>
    <t>The Home Funeral Network UK offers support, education and guidance for all those involved in arranging a home based, family led funeral.</t>
  </si>
  <si>
    <t>HopeAgain</t>
  </si>
  <si>
    <t>Hope Again</t>
  </si>
  <si>
    <t>Hope Again is the youth website of Cruse Bereavement Care. It is a safe place, where young people who are facing grief c</t>
  </si>
  <si>
    <t>Hope Again is the youth website of Cruse Bereavement Care. It is a safe place, where young people who are facing grief can share their stories with others.</t>
  </si>
  <si>
    <t>0808 808 1677</t>
  </si>
  <si>
    <t>Cruse Bereavement Care
PO Box 800
Richmond
TW9 1RG</t>
  </si>
  <si>
    <t>135;407;138;612;613</t>
  </si>
  <si>
    <t>HopeBereavementSupport</t>
  </si>
  <si>
    <t>Hope Bereavement Support</t>
  </si>
  <si>
    <t>HOPE bereavement support offer supportive and therapeutic groups for women and families around child loss and miscarriag</t>
  </si>
  <si>
    <t>HOPE bereavement support offer supportive and therapeutic groups for women and families around child loss and miscarriage within our diverse communities.</t>
  </si>
  <si>
    <t>07981 955674</t>
  </si>
  <si>
    <t>HospiceUK</t>
  </si>
  <si>
    <t>Hospice UK</t>
  </si>
  <si>
    <t>Hospice UK is the national charity for hospice care. They champion and support the work of more than 200 member organisa</t>
  </si>
  <si>
    <t>Hospice UK is the national charity for hospice care. They champion and support the work of more than 200 member organisations, which provide hospice care across the UK, so that they can deliver the highest quality of care to people with terminal or life-limiting conditions, and support their families.</t>
  </si>
  <si>
    <t>020 7520 8200</t>
  </si>
  <si>
    <t>HumanistsUK</t>
  </si>
  <si>
    <t>Humanists UK</t>
  </si>
  <si>
    <t>Information on trained and accredited celebrants to conduct non-religious funerals.</t>
  </si>
  <si>
    <t>020 7324 3060</t>
  </si>
  <si>
    <t>236;135</t>
  </si>
  <si>
    <t>IlkleyBereavementSupportGroup</t>
  </si>
  <si>
    <t>Ilkley Bereavement Support Group</t>
  </si>
  <si>
    <t>Also known as &lt;em&gt;Ilkley Friends of the Bereaved&lt;/em&gt;, they are a self help group for bereaved people. A non-denominatio</t>
  </si>
  <si>
    <t>Also known as &lt;em&gt;Ilkley Friends of the Bereaved&lt;/em&gt;, they are a self help group for bereaved people. A non-denominational group which befriends anyone who has been bereaved, that is, not only recently bereaved. Anyone who wishes can stay on for a light lunch and chat at the Christchurch Coffee Bar.</t>
  </si>
  <si>
    <t>Christchurch
The Grove
Ilkley
West Yorkshire
LS29 9LW</t>
  </si>
  <si>
    <t>InheritanceIssues</t>
  </si>
  <si>
    <t>Inheritance Issues</t>
  </si>
  <si>
    <t>Inheritance Issues was established with the aim of providing a comprehensive resource for those concerned about planning</t>
  </si>
  <si>
    <t>Inheritance Issues was established with the aim of providing a comprehensive resource for those concerned about planning and protecting their inheritance. Whether you are set to inherit or you are planning your will, Inheritance Issues is here to guide you through the process.</t>
  </si>
  <si>
    <t>Daresbury Point
Green Wood Drive
Manor Park
Cheshire,
WA7 1UP</t>
  </si>
  <si>
    <t>INQUEST</t>
  </si>
  <si>
    <t>INQUEST is a small charity providing free advice to people bereaved by a death in custody and detention and is entirely</t>
  </si>
  <si>
    <t>INQUEST is a small charity providing free advice to people bereaved by a death in custody and detention and is entirely independent of government.</t>
  </si>
  <si>
    <t>Just‘B’BereavementSupportforChildren&amp;YoungPeople</t>
  </si>
  <si>
    <t>Just ‘B’ Bereavement Support for Children &amp; Young People</t>
  </si>
  <si>
    <t>Just ‘B’ is a bereavement support service that offers people living in the Harrogate district, a safe and confidential s</t>
  </si>
  <si>
    <t>Just ‘B’ is a bereavement support service that offers people living in the Harrogate district, a safe and confidential space to understand and express their grief.</t>
  </si>
  <si>
    <t>01423 856 790</t>
  </si>
  <si>
    <t>Burton House,
Hookstone Oval,
Harrogate.
HG2 8QE</t>
  </si>
  <si>
    <t>Just‘B’BereavementSupportService</t>
  </si>
  <si>
    <t>Just ‘B’ Bereavement Support Service</t>
  </si>
  <si>
    <t>01423 814 480</t>
  </si>
  <si>
    <t>Saint Michaels@Starbeck,
The Avenue,
Starbeck,
HG1 4QB</t>
  </si>
  <si>
    <t>LastingPost</t>
  </si>
  <si>
    <t>Lasting Post</t>
  </si>
  <si>
    <t>Lasting Post’s aim is to help a family with practical help after the death of loved on matters such as the funeral and p</t>
  </si>
  <si>
    <t>Lasting Post’s aim is to help a family with practical help after the death of loved on matters such as the funeral and probate, as well as providing support for people coming to terms with their loss.</t>
  </si>
  <si>
    <t>214;90;87;96;23</t>
  </si>
  <si>
    <t>LeedsPalliativeCare</t>
  </si>
  <si>
    <t>Leeds Palliative Care</t>
  </si>
  <si>
    <t>Providing access to palliative care information and education for patients, carers and professionals to promote end of l</t>
  </si>
  <si>
    <t>Providing access to palliative care information and education for patients, carers and professionals to promote end of life choices.</t>
  </si>
  <si>
    <t>138;608</t>
  </si>
  <si>
    <t>LeedsSandsStillbirth&amp;neonataldeathcharity</t>
  </si>
  <si>
    <t>Leeds Sands Stillbirth &amp; neonatal death charity</t>
  </si>
  <si>
    <t>Leeds Sands are a group of bereaved parents who provide support for other parents and families who have suffered the dea</t>
  </si>
  <si>
    <t>Leeds Sands are a group of bereaved parents who provide support for other parents and families who have suffered the death of a baby either before, during, or shortly after birth.</t>
  </si>
  <si>
    <t>0808 164 3332; 07518 917594</t>
  </si>
  <si>
    <t>Helpline: Monday - Friday 9.30am - 5.30pm
Tuesday and Thursday evening 6.00pm - 10.00pm</t>
  </si>
  <si>
    <t>208;100;137</t>
  </si>
  <si>
    <t>At a&amp;nbsp;time of bereavement Leeds Society for Deaf and Blind People is able to offer social care support. Sign Languag</t>
  </si>
  <si>
    <t>At a&amp;nbsp;time of bereavement Leeds Society for Deaf and Blind People is able to offer social care support. Sign Language Interpreters for funeral services are available on request.</t>
  </si>
  <si>
    <t>0113 246 9990</t>
  </si>
  <si>
    <t>16/17 East Parade
Protection House
Leeds
LS1 2BR</t>
  </si>
  <si>
    <t>208;192;135</t>
  </si>
  <si>
    <t>LeedsSuicideBereavementService</t>
  </si>
  <si>
    <t>Leeds Suicide Bereavement Service</t>
  </si>
  <si>
    <t>Leeds Suicide Bereavement Service is a postvention service in Leeds, West Yorkshire UK. They support people who have bee</t>
  </si>
  <si>
    <t>Leeds Suicide Bereavement Service is a postvention service in Leeds, West Yorkshire UK. They support people who have been bereaved by suicide and have a variety of different methods of support available.&amp;nbsp;They are&amp;nbsp;hosted by two Leeds Mental Health Charities: &lt;a href="http://www.leedsmind.org.uk/" target="_blank"&gt;Leeds Mind&lt;/a&gt; and &lt;a href="http://www.lslcs.org.uk/" target="_blank"&gt;Leeds Survivor Led Crisis Service&lt;/a&gt;</t>
  </si>
  <si>
    <t>0113 305 5803</t>
  </si>
  <si>
    <t>235;192;222</t>
  </si>
  <si>
    <t>Dial House is a safe, comfortable place to visit when you feel you cannot cope or are feeling suicidal – a sanctuary in</t>
  </si>
  <si>
    <t>Dial House is a safe, comfortable place to visit when you feel you cannot cope or are feeling suicidal – a sanctuary in times of distress. There is someone to talk to one-to-one for emotional support, or you can use the house to have some time out.</t>
  </si>
  <si>
    <t>0808 800 1212</t>
  </si>
  <si>
    <t>Dial House
12 Chapel Street
Halton
Leeds
LS15 7RW</t>
  </si>
  <si>
    <t>LS28 7BR</t>
  </si>
  <si>
    <t>217;100;111</t>
  </si>
  <si>
    <t>LivingWellDyingWell</t>
  </si>
  <si>
    <t>Living Well Dying Well</t>
  </si>
  <si>
    <t>Living Well Dying Well offer support, information and end of life &lt;em&gt;doula&lt;/em&gt; training in the UK.&amp;nbsp;Doulas are tra</t>
  </si>
  <si>
    <t>Living Well Dying Well offer support, information and end of life &lt;em&gt;doula&lt;/em&gt; training in the UK.&amp;nbsp;Doulas are trained in supporting people at the beginning (birth doulas) and end of life. ‘End of Life Doulas’ walk alongside the individual, their family and their community as an informed companion.</t>
  </si>
  <si>
    <t>LS10 3TR</t>
  </si>
  <si>
    <t>223;604;138;23;608;230</t>
  </si>
  <si>
    <t>MartinHouseChildren’sHospice</t>
  </si>
  <si>
    <t>Martin House Children’s Hospice</t>
  </si>
  <si>
    <t>Martin House has always offered a bereavement service to families using the hospice in which a baby or child with a life</t>
  </si>
  <si>
    <t>Martin House has always offered a bereavement service to families using the hospice in which a baby or child with a life limiting condition has died.</t>
  </si>
  <si>
    <t>01937 845045</t>
  </si>
  <si>
    <t>LS6 1QF</t>
  </si>
  <si>
    <t>Grove Road
Boston Spa
Wetherby
LS23 6TX</t>
  </si>
  <si>
    <t>LS16 5EJ</t>
  </si>
  <si>
    <t>222;100;608;179;189</t>
  </si>
  <si>
    <t>MindMate</t>
  </si>
  <si>
    <t>MindMate, is a Leeds-based website, for young people, their families and the professionals who support them. It helps yo</t>
  </si>
  <si>
    <t>MindMate, is a Leeds-based website, for young people, their families and the professionals who support them. It helps you explore emotional wellbeing and mental health issues and offer information about where support is available. The website covers resources around bereavement as well as stress, anxiety and bullying.</t>
  </si>
  <si>
    <t>LS15 4LG</t>
  </si>
  <si>
    <t>218;100;179</t>
  </si>
  <si>
    <t>MindWell</t>
  </si>
  <si>
    <t>MindWell is the single ‘go to’ place for information about mental health in Leeds. It provides a portal for anyone livin</t>
  </si>
  <si>
    <t>MindWell is the single ‘go to’ place for information about mental health in Leeds. It provides a portal for anyone living or working in Leeds, including GPs and other professionals, to get quick, easy and direct access to up-to-date mental health information, including:</t>
  </si>
  <si>
    <t>LS11 9SA</t>
  </si>
  <si>
    <t>218;135;90</t>
  </si>
  <si>
    <t>MorethanWords</t>
  </si>
  <si>
    <t>More than Words</t>
  </si>
  <si>
    <t>Working with the British Red Cross, Cruse Bereavement Care has established More than Words. They are providing new oppor</t>
  </si>
  <si>
    <t>Working with the British Red Cross, Cruse Bereavement Care has established More than Words. They are providing new opportunities for hundreds of bereaved individuals to meet with others in supportive environments and feel better connected in their local areas.</t>
  </si>
  <si>
    <t>0208 9399534</t>
  </si>
  <si>
    <t>LS11 9NR</t>
  </si>
  <si>
    <t>236;407;138;135</t>
  </si>
  <si>
    <t>MuslimBereavementSupportService</t>
  </si>
  <si>
    <t>Muslim Bereavement Support Service</t>
  </si>
  <si>
    <t>The Muslim Bereavement Support Service is a registered charity, founded in 2012. They are a non-profit organisation serv</t>
  </si>
  <si>
    <t>The Muslim Bereavement Support Service is a registered charity, founded in 2012. They are a non-profit organisation serving the Muslim community by supporting bereaved mothers who have lost a child at any stage. They work with other organisations, the NHS and hospices in particular, to give a spiritual context to the bereavement support services they offer.</t>
  </si>
  <si>
    <t>020 3468 7333</t>
  </si>
  <si>
    <t>PO Box 2241, Ilford, IG1 9UX</t>
  </si>
  <si>
    <t>LS29 6QT</t>
  </si>
  <si>
    <t>100;137;135</t>
  </si>
  <si>
    <t>NationalBereavementService</t>
  </si>
  <si>
    <t>National Bereavement Service</t>
  </si>
  <si>
    <t>The National Bereavement Service offer a website to guide you through the practical side of bereavement and provide you</t>
  </si>
  <si>
    <t>The National Bereavement Service offer a website to guide you through the practical side of bereavement and provide you with a clear understanding on what those steps are from arranging a funeral to dealing with the legal and financial issues that need to take place.</t>
  </si>
  <si>
    <t>212;90</t>
  </si>
  <si>
    <t>NeighbourhoodNetworkSchemes</t>
  </si>
  <si>
    <t>Neighbourhood Network Schemes</t>
  </si>
  <si>
    <t>Neighbourhood Network Schemes are community based, locally led organisations that enable older people to live independen</t>
  </si>
  <si>
    <t>Neighbourhood Network Schemes are community based, locally led organisations that enable older people to live independently and pro-actively participate within their own communities by providing services that reduce social isolation, provide opportunities for volunteering, act as a “gateway” to advice/information/services promote health and well being and &amp;nbsp;improve the quality of life for the individual.</t>
  </si>
  <si>
    <t>LS5 3JN</t>
  </si>
  <si>
    <t>212;90;217</t>
  </si>
  <si>
    <t>NorthpointWellbeing</t>
  </si>
  <si>
    <t>Northpoint Wellbeing</t>
  </si>
  <si>
    <t>Northpoint Wellbeing Limited is the new name for Leeds Counselling.&amp;nbsp;A registered charity, our mission is to help pe</t>
  </si>
  <si>
    <t>Northpoint Wellbeing Limited is the new name for Leeds Counselling.&amp;nbsp;A registered charity, our mission is to help people experiencing emotional distress. They&amp;nbsp;work across West Yorkshire, and offer a range of services.</t>
  </si>
  <si>
    <t>0113 245 0303</t>
  </si>
  <si>
    <t>Leeds Bridge House
Hunslet Road
Leeds
LS10 1JN</t>
  </si>
  <si>
    <t>LS5 3EH</t>
  </si>
  <si>
    <t>236;100</t>
  </si>
  <si>
    <t>OrganDonation</t>
  </si>
  <si>
    <t>Organ Donation</t>
  </si>
  <si>
    <t>Add your name to the NHS Organ Donor Register and one day you may be able to save lives. Organ donation is giving an org</t>
  </si>
  <si>
    <t>Add your name to the NHS Organ Donor Register and one day you may be able to save lives. Organ donation is giving an organ to help someone who needs a transplant. Transplants can save or greatly enhance the lives of other people. But this relies on donors and their families agreeing to donate their organ.</t>
  </si>
  <si>
    <t>LS29 9QE</t>
  </si>
  <si>
    <t>215;100;604;90;608</t>
  </si>
  <si>
    <t>OvercomingWorry,LossandSadness(OWLS)</t>
  </si>
  <si>
    <t>Overcoming Worry, Loss and Sadness (OWLS)</t>
  </si>
  <si>
    <t>OWLS is a bereavement service for children living in Leeds aged 4 to 11, who are struggling following the death of a lov</t>
  </si>
  <si>
    <t>OWLS is a bereavement service for children living in Leeds aged 4 to 11, who are struggling following the death of a loved one. OWLS offer four strands of intervention: direct one-to-one therapy, family support, schools workshops and peer support activity days. The service is free of charge as they are funded by donations to the Jane Tomlinson Appeal.</t>
  </si>
  <si>
    <t>0113 433 3737</t>
  </si>
  <si>
    <t>LS8 2QU</t>
  </si>
  <si>
    <t>235;604;90;87;192</t>
  </si>
  <si>
    <t>PAPYRUS(PreventionofYoungSuicide)</t>
  </si>
  <si>
    <t>PAPYRUS (Prevention of Young Suicide)</t>
  </si>
  <si>
    <t>They are the national charity for the prevention of young suicide. They deliver awareness and prevention training, provi</t>
  </si>
  <si>
    <t>They are the national charity for the prevention of young suicide. They deliver awareness and prevention training, provide confidential support and suicide intervention through HOPELineUK, campaign and influence national policy, and empower young people to lead suicide prevention activities in their own communities.</t>
  </si>
  <si>
    <t>0800 068 41 41</t>
  </si>
  <si>
    <t>Lineva House
28 - 32 Milner Street
Warrington Cheshire
WA5 1AD</t>
  </si>
  <si>
    <t>LS28 7BW</t>
  </si>
  <si>
    <t>209;90;208</t>
  </si>
  <si>
    <t>PersontoPersonListeningService</t>
  </si>
  <si>
    <t>Person to Person Listening Service</t>
  </si>
  <si>
    <t>Person to Person is a confidential listening service for anyone who is anxious, worried or distressed. The service often</t>
  </si>
  <si>
    <t>Person to Person is a confidential listening service for anyone who is anxious, worried or distressed. The service often refers users to professional counselling agencies and other voluntary groups. It is a one-to-one drop-in facility available 10.00am-2.00pm Tuesdays and Thursdays.</t>
  </si>
  <si>
    <t>Oxford Place Centre
Oxford Place
Leeds
LS1 3AX</t>
  </si>
  <si>
    <t>LS2 8ER</t>
  </si>
  <si>
    <t>208;90</t>
  </si>
  <si>
    <t>PsychologyandPsychotherapyServices</t>
  </si>
  <si>
    <t>Psychology and Psychotherapy Services</t>
  </si>
  <si>
    <t>Psychology and Psychotherapy Service employs a range of staff from different professional backgrounds, including psychot</t>
  </si>
  <si>
    <t>Psychology and Psychotherapy Service employs a range of staff from different professional backgrounds, including psychotherapists, clinical psychologists, consultant psychiatrists in psychotherapy and highly experienced counsellors.</t>
  </si>
  <si>
    <t>LS1 2DE</t>
  </si>
  <si>
    <t>216;100;136</t>
  </si>
  <si>
    <t>RoadPeace</t>
  </si>
  <si>
    <t>RoadPeace is&amp;nbsp;the national charity for road crash victims. Their members include those who have been bereaved or inj</t>
  </si>
  <si>
    <t>RoadPeace is&amp;nbsp;the national charity for road crash victims. Their members include those who have been bereaved or injured in crashes and also those who are concerned about road danger.</t>
  </si>
  <si>
    <t>0845 4500 355</t>
  </si>
  <si>
    <t>Shakespeare Business Centre
245a Coldharbour Lane
Brixton
London
SW9 8RR</t>
  </si>
  <si>
    <t>LS9 9EF</t>
  </si>
  <si>
    <t>219;608</t>
  </si>
  <si>
    <t>SadEventsTeam</t>
  </si>
  <si>
    <t>Sad Events Team</t>
  </si>
  <si>
    <t>The Sad Events Team is a group of professionals in Leeds who have a commitment to providing loss and bereavement support</t>
  </si>
  <si>
    <t>The Sad Events Team is a group of professionals in Leeds who have a commitment to providing loss and bereavement support for children and young people who have suffered a Sad Event eg. bereavement. The Sad Events Team comprises of School Nurses, Education Staff, Administration and voluntary sector workers. They have experience in counselling including training in the area of loss and bereavement.</t>
  </si>
  <si>
    <t>0113 378 5163</t>
  </si>
  <si>
    <t>LS11 8AB</t>
  </si>
  <si>
    <t>Adams Court
Kidare Terrace
Whitehall Road
Wortley
Leeds
LS12 1DB</t>
  </si>
  <si>
    <t>208;90;87;192;179;209</t>
  </si>
  <si>
    <t>SamaritansofLeeds</t>
  </si>
  <si>
    <t>Samaritans of Leeds</t>
  </si>
  <si>
    <t>The Samaritans offer confidential and non-judgmental support 24 hours a day for people experiencing feelings of distress</t>
  </si>
  <si>
    <t>The Samaritans offer confidential and non-judgmental support 24 hours a day for people experiencing feelings of distress or despair, including those which could lead to suicide.</t>
  </si>
  <si>
    <t>93 Clarendon Road
Leeds
LS2 9LY</t>
  </si>
  <si>
    <t>216;100;90;87;136</t>
  </si>
  <si>
    <t>SAMMSupportAfterMurderandManslaughter</t>
  </si>
  <si>
    <t>SAMM Support After Murder and Manslaughter</t>
  </si>
  <si>
    <t>SAMM is a national UK Charity supporting families bereaved by Murder and Manslaughter. They also provide advice and trai</t>
  </si>
  <si>
    <t>SAMM is a national UK Charity supporting families bereaved by Murder and Manslaughter. They also provide advice and training to many agencies on issues relevant to traumatically bereaved people.</t>
  </si>
  <si>
    <t>0845 872 3440</t>
  </si>
  <si>
    <t>Learning &amp; Development Tally Ho!
Pershore Road
Edgbaston
Birmingham
B5 7RN</t>
  </si>
  <si>
    <t>LS9 7TF</t>
  </si>
  <si>
    <t>215;117;192;179</t>
  </si>
  <si>
    <t>SANE</t>
  </si>
  <si>
    <t>SANE provides emotional support and information to anyone affected by mental illness, including families, friends and ca</t>
  </si>
  <si>
    <t>SANE provides emotional support and information to anyone affected by mental illness, including families, friends and carers.</t>
  </si>
  <si>
    <t>Head office
First Floor Cityside House
40 Adler Street
London
E1 1EE</t>
  </si>
  <si>
    <t>100;90;87;136</t>
  </si>
  <si>
    <t>SCARDSupportandCareAfterRoadDeathandInjury</t>
  </si>
  <si>
    <t>SCARD Support and Care After Road Death and Injury</t>
  </si>
  <si>
    <t>SCARD help to relieve distress amongst people who have lost a loved one, been injured or affected by drunk or reckless d</t>
  </si>
  <si>
    <t>SCARD help to relieve distress amongst people who have lost a loved one, been injured or affected by drunk or reckless driving.</t>
  </si>
  <si>
    <t>0345 123 5542</t>
  </si>
  <si>
    <t>RCM Business Centres
Sandbeds Trading Estate
Dewsbury Road
Ossett
WF5 9ND</t>
  </si>
  <si>
    <t>SeasonsForGrowth</t>
  </si>
  <si>
    <t>Seasons For Growth</t>
  </si>
  <si>
    <t>Seasons for Growth is a programme for children, young people or adults who have experienced significant change or loss.</t>
  </si>
  <si>
    <t>0141 339 2366</t>
  </si>
  <si>
    <t>SeedsofHopeChildren’sGarden</t>
  </si>
  <si>
    <t>Seeds of Hope Children’s Garden</t>
  </si>
  <si>
    <t>The Seeds of Hope Children’s Garden is a vibrant living space designed to help children and younger people explore feeli</t>
  </si>
  <si>
    <t>The Seeds of Hope Children’s Garden is a vibrant living space designed to help children and younger people explore feelings of loss with the support of their families, teachers and careers.</t>
  </si>
  <si>
    <t>100;604;589;192;136;135</t>
  </si>
  <si>
    <t>SOBSSurvivorsofBereavementbySuicide</t>
  </si>
  <si>
    <t>SOBS Survivors of Bereavement by Suicide</t>
  </si>
  <si>
    <t>Survivors of Bereavement by Suicide exist to meet the needs and break the isolation experienced by those bereaved by sui</t>
  </si>
  <si>
    <t>Survivors of Bereavement by Suicide exist to meet the needs and break the isolation experienced by those bereaved by suicide. &amp;nbsp;They are a self-help organisation and aim to provide a safe, confidential environment in which bereaved people can share their experiences and feelings, so giving and gaining support from each other. They also strive to improve public awareness and maintain contacts with many other statutory and voluntary organisations.</t>
  </si>
  <si>
    <t>0300 111 5056</t>
  </si>
  <si>
    <t>Flamsted Centre
Albert Street
Ilkeston, Derbyshire
DE7 5GU</t>
  </si>
  <si>
    <t>236;407;604;90;87;136;215</t>
  </si>
  <si>
    <t>SOLACE</t>
  </si>
  <si>
    <t>Solace is a Leeds-based charity which provides psychotherapy, complementary therapies and advocacy support to the surviv</t>
  </si>
  <si>
    <t>Solace is a Leeds-based charity which provides psychotherapy, complementary therapies and advocacy support to the survivors of persecution and exile living in the Yorkshire and Humber region, many of whom have been traumatised by torture, rape, the death or disappearance of loved ones and often combinations of all of these and other atrocities.</t>
  </si>
  <si>
    <t>0113 249 1437</t>
  </si>
  <si>
    <t>Suite 2
Bank House
150 Roundhay Road
Leeds
LS8 5LJ</t>
  </si>
  <si>
    <t>LS29 0LZ</t>
  </si>
  <si>
    <t>223;100;111</t>
  </si>
  <si>
    <t>SoulMidwives</t>
  </si>
  <si>
    <t>Soul Midwives</t>
  </si>
  <si>
    <t>Soul Midwives are non-medical, holistic companions who guide and support the dying in order to facilitate a gentle and t</t>
  </si>
  <si>
    <t>Soul Midwives are non-medical, holistic companions who guide and support the dying in order to facilitate a gentle and tranquil death.&amp;nbsp;The Soul Midwife’s most important role is to provide comfort, continuous support and reassurance in helping a dying person to experience the death he or she wants.</t>
  </si>
  <si>
    <t>LS16 8EX</t>
  </si>
  <si>
    <t>224;100;117;604;90;87;96;23</t>
  </si>
  <si>
    <t>StGemma’sHospice</t>
  </si>
  <si>
    <t>St Gemma’s Hospice</t>
  </si>
  <si>
    <t>St Gemma’s Hospice is a Leeds-based charity providing expert care and support for local people with life-threatening ill</t>
  </si>
  <si>
    <t>St Gemma’s Hospice is a Leeds-based charity providing expert care and support for local people with life-threatening illnesses. They offer care to patients and their carers in the Hospice’s 32 bed In-Patient Unit, through the St Gemma’s community team and via their day services, which includes a Day Hospice and Out-Patient Department.</t>
  </si>
  <si>
    <t>329 Harrogate Road
Moortown
Leeds
LS17 6QD</t>
  </si>
  <si>
    <t>214;135;90;179;216</t>
  </si>
  <si>
    <t>StVincent’sBereavementSupportGroup</t>
  </si>
  <si>
    <t>St Vincent’s Bereavement Support Group</t>
  </si>
  <si>
    <t>A new bereavement support group has been set up at St Vincent’s Support Centre. The&amp;nbsp;aim of the group is to encourag</t>
  </si>
  <si>
    <t>A new bereavement support group has been set up at St Vincent’s Support Centre. The&amp;nbsp;aim of the group is to encourage the sharing of&amp;nbsp;experiences and strategies for coping with&amp;nbsp;bereavement, in a supportive, non-judgemental and friendly setting. The group takes place on the first and third thursday of every month, from 2pm to 4pm at St Vincent’s Support Centre. Please contact Jacquie on 0113 248 4126 for more details.</t>
  </si>
  <si>
    <t>St Vincent Support Centre
Curtis Building
4 Berking Avenue
Leeds, LS9 9LF</t>
  </si>
  <si>
    <t>LS7 4DQ</t>
  </si>
  <si>
    <t>209;608;135</t>
  </si>
  <si>
    <t>StarBereavementSupportService</t>
  </si>
  <si>
    <t>Star Bereavement Support Service</t>
  </si>
  <si>
    <t>Star Bereavement Support Service is a small charity providing support around bereavement and loss. Working with children</t>
  </si>
  <si>
    <t>Star Bereavement Support Service is a small charity providing support around bereavement and loss. Working with children and young people aged 4 – 19 years old in the Wakefield area.</t>
  </si>
  <si>
    <t>01924 787384</t>
  </si>
  <si>
    <t>3 Walled Garden
Nostell Estate
Wakefield
WF4 1AB</t>
  </si>
  <si>
    <t>LS2 8BB</t>
  </si>
  <si>
    <t>223;100;604;90;209</t>
  </si>
  <si>
    <t>StudentCounselling</t>
  </si>
  <si>
    <t>Student Counselling</t>
  </si>
  <si>
    <t>The Student Counselling Centre provides counselling help to students who are experiencing emotional or psychological dif</t>
  </si>
  <si>
    <t>The Student Counselling Centre provides counselling help to students who are experiencing emotional or psychological difficulties. It also aims to promote emotional well-being by offering a variety of activities designed to enhance students’ coping skills during potentially stressful situations, with an increasing emphasis on using preventative measures. If required bereavement counselling is offered.</t>
  </si>
  <si>
    <t>19 Clarendon Place
Leeds
LS2 9JY</t>
  </si>
  <si>
    <t>100;136</t>
  </si>
  <si>
    <t>Sudden</t>
  </si>
  <si>
    <t>Sudden is a charitable initiative sharing best practice, research and resources among professionals across the world wor</t>
  </si>
  <si>
    <t>Sudden is a charitable initiative sharing best practice, research and resources among professionals across the world working with people who are suddenly bereaved. Through this, they aim to help ease the suffering of people bereaved by any kind of sudden death.</t>
  </si>
  <si>
    <t>01484 559909</t>
  </si>
  <si>
    <t>216;100;117;90;87;96;23;213</t>
  </si>
  <si>
    <t>SueRyderWheatfieldsHospice</t>
  </si>
  <si>
    <t>Sue Ryder Wheatfields Hospice</t>
  </si>
  <si>
    <t>Sue Ryder Wheatfields Hospice offers bereavement support to any person bereaved of anyone who had a connection with Whea</t>
  </si>
  <si>
    <t>Sue Ryder Wheatfields Hospice offers bereavement support to any person bereaved of anyone who had a connection with Wheatfields as an in-patient or was supported by the Macmillan nurses. It offers telephone support, one to one support from bereavement visitors, bereavement counselling and a drop-in for those recently bereaved.</t>
  </si>
  <si>
    <t>0113 278 7249</t>
  </si>
  <si>
    <t>Grove Road
Headingley
Leeds
LS6 2AE</t>
  </si>
  <si>
    <t>LS9 7JB</t>
  </si>
  <si>
    <t>100;90;87;138;135</t>
  </si>
  <si>
    <t>TAMBATwinsandMultipleBirthsAssociation</t>
  </si>
  <si>
    <t>TAMBA Twins and Multiple Births Association</t>
  </si>
  <si>
    <t>The Tamba Bereavement&amp;nbsp;Support Group exists to support all parents and carers of multiples who have experienced loss</t>
  </si>
  <si>
    <t>The Tamba Bereavement&amp;nbsp;Support Group exists to support all parents and carers of multiples who have experienced loss whether it was during pregnancy, at birth or&amp;nbsp;at any point afterwards.</t>
  </si>
  <si>
    <t>0800 138 0509</t>
  </si>
  <si>
    <t>The Lower Ground Floor &amp; The Studio
Hitherbury House
97 Portsmouth Road
Guildford
GU2 4YF</t>
  </si>
  <si>
    <t>214;100;90;87;589</t>
  </si>
  <si>
    <t>TerrenceHigginsTrust</t>
  </si>
  <si>
    <t>Terrence Higgins Trust</t>
  </si>
  <si>
    <t>Terrence Higgins Trust &amp;nbsp;is the largest voluntary sector provider of HIV and sexual health services in the UK, runni</t>
  </si>
  <si>
    <t>Terrence Higgins Trust &amp;nbsp;is the largest voluntary sector provider of HIV and sexual health services in the UK, running services out of local centres across Great Britain.</t>
  </si>
  <si>
    <t>9.30am-5.00pm (Answer machine and helpline out of hours)</t>
  </si>
  <si>
    <t>100;135</t>
  </si>
  <si>
    <t>TheBereavementRegister</t>
  </si>
  <si>
    <t>The Bereavement Register</t>
  </si>
  <si>
    <t>If someone you know has died recently or even years ago, The Bereavement Register® can help reduce the amount of direct</t>
  </si>
  <si>
    <t>If someone you know has died recently or even years ago, The Bereavement Register® can help reduce the amount of direct mail sent to their address, stopping painful daily reminders.</t>
  </si>
  <si>
    <t>020 7089 6403</t>
  </si>
  <si>
    <t>Freepost RTEU-JSHJ-LCTZ
1 Newhams Row
London
SE1 3UZ</t>
  </si>
  <si>
    <t>214;58</t>
  </si>
  <si>
    <t>TheCinnamonTrust</t>
  </si>
  <si>
    <t>The Cinnamon Trust</t>
  </si>
  <si>
    <t>The Cinnamon Trust is the only specialist national charity which seeks to relieve the anxieties, problems, and sometimes</t>
  </si>
  <si>
    <t>The Cinnamon Trust is the only specialist national charity which seeks to relieve the anxieties, problems, and sometimes injustices, faced by older and terminally ill people and their pets.&amp;nbsp;The Trust’s primary objective is to respect and preserve the treasured relationship between owners and their pets. To this end it works in partnership with owners to overcome any difficulties that might arise.</t>
  </si>
  <si>
    <t>10 Market Square
Hayle
Cornwall TR27 4HE</t>
  </si>
  <si>
    <t>LS7 1AL</t>
  </si>
  <si>
    <t>216;100;135;90;87;138</t>
  </si>
  <si>
    <t>TheCompassionateFriends</t>
  </si>
  <si>
    <t>The Compassionate Friends</t>
  </si>
  <si>
    <t>The Compassionate Friends was founded in 1969 and is an organisation of bereaved parents and their families helping othe</t>
  </si>
  <si>
    <t>The Compassionate Friends was founded in 1969 and is an organisation of bereaved parents and their families helping others through their grief.</t>
  </si>
  <si>
    <t>0345 123 2304</t>
  </si>
  <si>
    <t>14 New King Street
Deptford London
SE8 3HS</t>
  </si>
  <si>
    <t>TheCremationSocietyofGreatBritain</t>
  </si>
  <si>
    <t>The Cremation Society of Great Britain</t>
  </si>
  <si>
    <t>Charity which promotes the practice of cremation for the respectful disposal of the bodies of dead persons.</t>
  </si>
  <si>
    <t>01622 688292</t>
  </si>
  <si>
    <t>1st Floor
Brecon House
16/16a Albion Place
Maidstone
ME14 5DZ</t>
  </si>
  <si>
    <t>100;86</t>
  </si>
  <si>
    <t>TheDigitalLegacyAssociation</t>
  </si>
  <si>
    <t>The Digital Legacy Association</t>
  </si>
  <si>
    <t>The Digital Legacy Association helps those delivering end of life care to understand death in relation to the internet.</t>
  </si>
  <si>
    <t>The Digital Legacy Association helps those delivering end of life care to understand death in relation to the internet. They do so by providing frameworks, support and training to professionals. They also raise awareness of these increasingly important areas by campaigning and educating the general public.</t>
  </si>
  <si>
    <t>01525 630 349</t>
  </si>
  <si>
    <t>Temperance Hospital (Insull Wing)
Hampstead Road
Kings Cross
London
NW1 2LJ</t>
  </si>
  <si>
    <t>TheGoodGriefTrust</t>
  </si>
  <si>
    <t>The Good Grief Trust</t>
  </si>
  <si>
    <t>The Good Grief Trust exists to help all those suffering grief in the UK. They aim to find the bereaved, acknowledge thei</t>
  </si>
  <si>
    <t>The Good Grief Trust exists to help all those suffering grief in the UK. They aim to find the bereaved, acknowledge their grief and provide reassurance, a virtual hand of friendship and ongoing support. Their&amp;nbsp;vision is to bring all bereavement services together around the country, to ensure that everyone receives the support they need to move forward with their lives.</t>
  </si>
  <si>
    <t>0208 946 3310</t>
  </si>
  <si>
    <t>218;100;90;87;138;608</t>
  </si>
  <si>
    <t>TheLullabyTrust</t>
  </si>
  <si>
    <t>The Lullaby Trust</t>
  </si>
  <si>
    <t>The Lullaby Trust provides specialist support for bereaved families and anyone affected by a sudden infant death. They p</t>
  </si>
  <si>
    <t>The Lullaby Trust provides specialist support for bereaved families and anyone affected by a sudden infant death. They promote expert advice on safer baby sleep.</t>
  </si>
  <si>
    <t>0808 802 6868</t>
  </si>
  <si>
    <t>11 Belgrave Road
London
SW1V 1RB</t>
  </si>
  <si>
    <t>209;100;604;90;135</t>
  </si>
  <si>
    <t>The Market Place has a Bereavement Support service for young people aged 11-19 years. They offer six sessions with a cou</t>
  </si>
  <si>
    <t>The Market Place has a Bereavement Support service for young people aged 11-19 years. They offer six sessions with a counsellor, who is trained and experienced in supporting young people who have experienced a bereavement or death of any kind.</t>
  </si>
  <si>
    <t>219;100;90;87;138</t>
  </si>
  <si>
    <t>TheMiscarriageAssociation</t>
  </si>
  <si>
    <t>The Miscarriage Association</t>
  </si>
  <si>
    <t>The Miscarriage Association acknowledges the distress associated with pregnancy loss and strives to make a positive diff</t>
  </si>
  <si>
    <t>The Miscarriage Association acknowledges the distress associated with pregnancy loss and strives to make a positive difference to those it affects, they:</t>
  </si>
  <si>
    <t>01924 200799</t>
  </si>
  <si>
    <t>17 Wentworth Terrace
Wakefield WF1 3QW</t>
  </si>
  <si>
    <t>219;137</t>
  </si>
  <si>
    <t>TheMoneyAdviceService</t>
  </si>
  <si>
    <t>The Money Advice Service</t>
  </si>
  <si>
    <t>Paying for a funeral is an expensive undertaking.&amp;nbsp;The Money Advice Service can help you work out who should pay for</t>
  </si>
  <si>
    <t>Paying for a funeral is an expensive undertaking.&amp;nbsp;The Money Advice Service can help you work out who should pay for the funeral, and outline your options for how to pay for a funeral, from where to find financial help to claiming funeral costs from the estate.</t>
  </si>
  <si>
    <t>219;100;137;135</t>
  </si>
  <si>
    <t>TheNaturalDeathCentre</t>
  </si>
  <si>
    <t>The Natural Death Centre</t>
  </si>
  <si>
    <t>The Natural Death Society brings together people who share the same belief in our human right to approach death with the</t>
  </si>
  <si>
    <t>The Natural Death Society brings together people who share the same belief in our human right to approach death with the same freedom that we live our lives.</t>
  </si>
  <si>
    <t>01962 712 690</t>
  </si>
  <si>
    <t>In The Hill House
Watley Lane
Twyford
Winchester
SO21 1QX</t>
  </si>
  <si>
    <t>219;100;96</t>
  </si>
  <si>
    <t>TheSwanSongProject</t>
  </si>
  <si>
    <t>The Swan Song Project</t>
  </si>
  <si>
    <t>The songwriting process in an incredibly powerful method of exploring, articulating and communicating ones thoughts, exp</t>
  </si>
  <si>
    <t>The songwriting process in an incredibly powerful method of exploring, articulating and communicating ones thoughts, experiences and emotions.</t>
  </si>
  <si>
    <t>07955 611292</t>
  </si>
  <si>
    <t>Turn2us</t>
  </si>
  <si>
    <t>Turn2us is a national charity helping people when times get tough. They provide financial support to help people get bac</t>
  </si>
  <si>
    <t>Turn2us is a national charity helping people when times get tough. They provide financial support to help people get back on track.&amp;nbsp;If you are recently bereaved, there may be benefits, grants or other financial support available to you.</t>
  </si>
  <si>
    <t>219;90;135</t>
  </si>
  <si>
    <t>VeteransBereavementSupportService</t>
  </si>
  <si>
    <t>Veterans Bereavement Support Service</t>
  </si>
  <si>
    <t>The Veterans Bereavement Support Service was created by those who have served in the Armed Forces and Merchant Navy to p</t>
  </si>
  <si>
    <t>The Veterans Bereavement Support Service was created by those who have served in the Armed Forces and Merchant Navy to provide a specialist bereavement support network for both those who serve and have served, and also their family at the time of need. &amp;nbsp;They provide&amp;nbsp;a bespoke service for families needing assistance with bereavement and support, including advice on funeral care, 365 days a year. &amp;nbsp;Their&amp;nbsp;comprehensive range of services support people, not just after they have lost someone special, but also before, so that the support is available and they can plan ahead.</t>
  </si>
  <si>
    <t>0345 222 1525</t>
  </si>
  <si>
    <t>Veterans Bereavement Support
Unit 66, Basepoint Business Centre
Abbey Park Industrial Estate,
Premier Way, Romsey, SO51 9AQ</t>
  </si>
  <si>
    <t>LS12 3HD</t>
  </si>
  <si>
    <t>219;90;87;136</t>
  </si>
  <si>
    <t>VictimSupportHomicideService</t>
  </si>
  <si>
    <t>Victim Support Homicide Service</t>
  </si>
  <si>
    <t>Victim Support has a unique agreement with police forces who inform them when a death has occurred and a murder or mansl</t>
  </si>
  <si>
    <t>Victim Support has a unique agreement with police forces who inform them when a death has occurred and a murder or manslaughter investigation is underway. In this way, they can assign a dedicated caseworker to support anyone bereaved by homicide.</t>
  </si>
  <si>
    <t>219;100;90</t>
  </si>
  <si>
    <t>WakefieldDistrictAgeUKBereavementAdvice&amp;SupportService</t>
  </si>
  <si>
    <t>Wakefield District Age UK Bereavement Advice &amp; Support Service</t>
  </si>
  <si>
    <t>Bereavement Advice and Support Service – BASS – offers practical advice and emotional support to bereaved people over th</t>
  </si>
  <si>
    <t>Bereavement Advice and Support Service – BASS – offers practical advice and emotional support to bereaved people over the age of 18.&amp;nbsp;Wakefield CCG have commissioned NOVA in partnership with Age UK Wakefield District and Cruse Bereavement Care to provide a service that will support people over the age of 18 who have been bereaved. The Bereavement Advice and Support Service will offer individuals practical, financial advice and emotional support, through a Single Point of Access.</t>
  </si>
  <si>
    <t>01977 552114</t>
  </si>
  <si>
    <t>219;100;90;87;601;612;613</t>
  </si>
  <si>
    <t>WAYWidowedandYoung</t>
  </si>
  <si>
    <t>WAY Widowed and Young</t>
  </si>
  <si>
    <t>WAY is the only national charity in the UK for men and women aged 50 or under when their partner died. It’s a peer-to-pe</t>
  </si>
  <si>
    <t>WAY is the only national charity in the UK for men and women aged 50 or under when their partner died. It’s a peer-to-peer support group run by a network of volunteers who have been bereaved at a young age themselves, so they understand exactly what other members are going through.</t>
  </si>
  <si>
    <t>WAY Widowed and Young
Suite 14, College Business Centre
Uttoxeter Road
Derby DE22 3WZ</t>
  </si>
  <si>
    <t>219;100;407;90;214</t>
  </si>
  <si>
    <t>WIFCOSWestIndianFamilyCounsellingService</t>
  </si>
  <si>
    <t>WIFCOS West Indian Family Counselling Service</t>
  </si>
  <si>
    <t>WIFCOS offers a totally free, confidential counselling service in safe and comfortable surroundings. Where necessary, ho</t>
  </si>
  <si>
    <t>WIFCOS offers a totally free, confidential counselling service in safe and comfortable surroundings. Where necessary, home or hospital visits can be arranged. The organisation also offers advice, information and advocacy and, if unable to help, will ensure you are appropriately referred. Help is offered with benefit claims. WIFCOS caters for individuals, couples and families.</t>
  </si>
  <si>
    <t>0113 262 5131</t>
  </si>
  <si>
    <t>219;100;604;90;87;138;608</t>
  </si>
  <si>
    <t>Winston’sWish</t>
  </si>
  <si>
    <t>Winston’s Wish</t>
  </si>
  <si>
    <t>Winston’s Wish helps children rebuild their lives after the death of a parent or sibling, enabling them to face the futu</t>
  </si>
  <si>
    <t>Winston’s Wish helps children rebuild their lives after the death of a parent or sibling, enabling them to face the future with hope. They offer practical support and guidance to families, professionals and anyone concerned about a grieving child. Winston’s Wish want children to avoid the problems that can occur in later life if they are unable to express their grief.</t>
  </si>
  <si>
    <t>0808 802 0021</t>
  </si>
  <si>
    <t>17 Royal Crescent
Cheltenham
GL50 3DA</t>
  </si>
  <si>
    <t>219;90;208;612;613</t>
  </si>
  <si>
    <t>Women’sCounsellingandTherapyService</t>
  </si>
  <si>
    <t>Women’s Counselling and Therapy Service</t>
  </si>
  <si>
    <t>WCTS provides therapy for women aged 18 and over in Leeds. It is a women-only organisation, offering individual and grou</t>
  </si>
  <si>
    <t>WCTS provides therapy for women aged 18 and over in Leeds. It is a women-only organisation, offering individual and group therapy. Most clients bring long-standing difficulties and there is a high incidence of problems of sexual abuse, rape and domestic violence.</t>
  </si>
  <si>
    <t>Oxford Chambers Oxford Place
Leeds
LS1 3AX</t>
  </si>
  <si>
    <t>219;100;407;90;87;589;208;612</t>
  </si>
  <si>
    <t>Yorkshire MESMAC is one of the oldest and largest sexual health organisations in the country. They offer services, inclu</t>
  </si>
  <si>
    <t>Yorkshire MESMAC is one of the oldest and largest sexual health organisations in the country. They offer services, including counselling, to various communities including men who have sex with men, BME people, people misusing drugs, sex workers and LGB&amp;amp;T* young people and adults.</t>
  </si>
  <si>
    <t>22-23 Blayds Yard
Leeds
LS1 4AD</t>
  </si>
  <si>
    <t>219;601;613</t>
  </si>
  <si>
    <t>YorkshireWidowedSocialGroup</t>
  </si>
  <si>
    <t>Yorkshire Widowed Social Group</t>
  </si>
  <si>
    <t>The Yorkshire Widowed Social Group is a small social support group which meets in Leeds and is run by widows for all wid</t>
  </si>
  <si>
    <t>The Yorkshire Widowed Social Group is a small social support group which meets in Leeds and is run by widows for all widowed people in the Yorkshire area. At present their member’s ages range from 50+ to 80+. They are an all inclusive group so anyone, male or female, who is the surviving partner of a relationship is eligible to join.</t>
  </si>
  <si>
    <t>219;215</t>
  </si>
  <si>
    <t>10Till2LunchClub</t>
  </si>
  <si>
    <t>10 Till 2 Lunch Club</t>
  </si>
  <si>
    <t>Great food in great company. Enjoy a hot, nutritious meal and chat to others</t>
  </si>
  <si>
    <t>0113 2562717</t>
  </si>
  <si>
    <t>pudsey.liveathome@mha.org.uk</t>
  </si>
  <si>
    <t>St Andrew's Methodist Church LS28 7BR</t>
  </si>
  <si>
    <t>219;242;243;217;218;220;221;222;223;224;225;226;208;227;228;229;230;231;232;233;234;235;236;209;210;211;212;213;214;237;215;239;216;240;241</t>
  </si>
  <si>
    <t>12StepTreatmentCentres</t>
  </si>
  <si>
    <t>12 Step Treatment Centres</t>
  </si>
  <si>
    <t>No1 online resource for drug and alcohol rehabilitation centres worldwide. 020 3239 0394 info@12steptreatmentcentres.com</t>
  </si>
  <si>
    <t>No1 online resource for drug and alcohol rehabilitation centres worldwide. 020 3239 0394 info@12steptreatmentcentres.com www.12steptreatmentcentres.com 12 Step Treatment Centre is a modern definitive guide for 12 Step Treatment Centres throughout the world. We are based in the UK and have registered many addiction treatment, drug treatment, drug abuse treatment, alcohol abuse treatment, addiction rehabs, drug rehabs, alcohol rehabs plus other related facilities on the guide since we began. This also includes Sober Living Homes, Sober Living Houses and Transitional Living houses. We have tried to include all of the relevant information that you will need to assist you in making the decision as to which service you need when choosing an Alcohol treatment or Drug rehab center.</t>
  </si>
  <si>
    <t>info@12steptreatmentcentres.com</t>
  </si>
  <si>
    <t>LS12 1LZ</t>
  </si>
  <si>
    <t>1-3StPhilipsClose(VoyageCare)</t>
  </si>
  <si>
    <t>1-3 St Philips Close (Voyage Care)</t>
  </si>
  <si>
    <t>We provide physical and emotional support to adults with a diverse range of learning/physical disabilities aged under 65</t>
  </si>
  <si>
    <t>We provide physical and emotional support to adults with a diverse range of learning/physical disabilities aged under 65.</t>
  </si>
  <si>
    <t>0800 328 6091</t>
  </si>
  <si>
    <t>referrals@voyagecare.com</t>
  </si>
  <si>
    <t>1-3 St Philips Close, Middleton, Leeds LS10 3TR</t>
  </si>
  <si>
    <t>219;179;242;243;217;218;220;221;222;223;224;225;226;208;227;228;229;230;231;232;233;234;235;236;209;210;211;212;213;214;237;215;239;216;240;241</t>
  </si>
  <si>
    <t>144SpenLane</t>
  </si>
  <si>
    <t>144 Spen Lane</t>
  </si>
  <si>
    <t>Provides short term accommodation to people with mental health needs. Has eight supported short stay flats, along with a</t>
  </si>
  <si>
    <t>Provides short term accommodation to people with mental health needs. Has eight supported short stay flats, along with a linked respite and crisis service. Also offers respite care for up to 2 weeks.</t>
  </si>
  <si>
    <t>0113 336 7877; 0113 336 7878</t>
  </si>
  <si>
    <t>144 Spen Lane, West Park, Leeds LS16 5EJ</t>
  </si>
  <si>
    <t>219;222</t>
  </si>
  <si>
    <t>1stAbility</t>
  </si>
  <si>
    <t>1st Ability</t>
  </si>
  <si>
    <t>Specialising in wetrooms, walk in showers bath room design, refurbishment and conversion and level access shower install</t>
  </si>
  <si>
    <t>Specialising in wetrooms, walk in showers bath room design, refurbishment and conversion and level access shower installation.</t>
  </si>
  <si>
    <t>0800 9070 072</t>
  </si>
  <si>
    <t>enquiries@1stability.co.uk</t>
  </si>
  <si>
    <t>Carrwood Park, Selby Road, Leeds LS15 4LG</t>
  </si>
  <si>
    <t>2CourseCommunityLunch</t>
  </si>
  <si>
    <t>2 Course Community Lunch</t>
  </si>
  <si>
    <t>2 Course lunch for the community.</t>
  </si>
  <si>
    <t>admin@hea-services.org.uk</t>
  </si>
  <si>
    <t>17 Ingram Gardens LS11 9SA</t>
  </si>
  <si>
    <t>3CourseCommunityLunch</t>
  </si>
  <si>
    <t>3 Course Community Lunch</t>
  </si>
  <si>
    <t>3 course hot nutritious meal.</t>
  </si>
  <si>
    <t>St Matthews Community Centre. St Matthews Street. LS11 9NR</t>
  </si>
  <si>
    <t>219;236</t>
  </si>
  <si>
    <t>ATidyMind</t>
  </si>
  <si>
    <t>A Tidy Mind</t>
  </si>
  <si>
    <t>I offer a one to one decluttering and organising service. If you feel overwhelmed by clutter and don't know where to sta</t>
  </si>
  <si>
    <t>I offer a one to one decluttering and organising service. If you feel overwhelmed by clutter and don't know where to start to sort it out, I can help by providing practical and emotional support in order to clear the clutter effectively. I also assist you to put in place brilliant long term organisation systems to make your home or office run like clockwork. I am based in Yorkshire and travel all over this area. I am also a qualified Home Stager and offer this service to people to who need to prepare their homes to sell quickly and for the best price. In addition, I offer help with house moving and packing/unpacking. I also offer a PA at home service. I can assist with any life admin task on an adhoc basis or regularly (e.g. for 2 hours per week) Please see www.atidymind.co.uk for more information or contact me at kate@atidymind.co.uk or 07961770452. Do bear in mind that I offer free assessment sessions.</t>
  </si>
  <si>
    <t>07961 770 452</t>
  </si>
  <si>
    <t>kate@atidymind.co.uk</t>
  </si>
  <si>
    <t>7 Newby Close LS29 6QT</t>
  </si>
  <si>
    <t>AAFDA(AdvocacyAfterFatalDomesticAbuse)</t>
  </si>
  <si>
    <t>AAFDA (Advocacy After Fatal Domestic Abuse)</t>
  </si>
  <si>
    <t>Support, including from peers, for families after homicide &amp; suicide (especially, but not limited to, domestic homicide)</t>
  </si>
  <si>
    <t>Support, including from peers, for families after homicide &amp; suicide (especially, but not limited to, domestic homicide).</t>
  </si>
  <si>
    <t>0776 838 6922</t>
  </si>
  <si>
    <t>PO Box 3636 Swindon SN3 9BG</t>
  </si>
  <si>
    <t>219;212</t>
  </si>
  <si>
    <t>AbbeyGrangeMedicalPractice</t>
  </si>
  <si>
    <t>Abbey Grange Medical Practice</t>
  </si>
  <si>
    <t>Abbey Grange Medical Practice operates across 3 surgery sites. Patients can be seen at any of the sites. Minor Surgery a</t>
  </si>
  <si>
    <t>Abbey Grange Medical Practice operates across 3 surgery sites. Patients can be seen at any of the sites. Minor Surgery available.</t>
  </si>
  <si>
    <t>0113 295 1844</t>
  </si>
  <si>
    <t>abbeygrange.medicalpractice@nhs.net</t>
  </si>
  <si>
    <t>The Abbey Grange Medical Centre, Norman Street, Leeds LS5 3JN</t>
  </si>
  <si>
    <t>219;585;212</t>
  </si>
  <si>
    <t>AbbeyHouseMuseum</t>
  </si>
  <si>
    <t>Abbey House Museum</t>
  </si>
  <si>
    <t>Step back in time and explore the Victorian streets of Abbey House Museum, a family friendly fun day out for all the fam</t>
  </si>
  <si>
    <t>Step back in time and explore the Victorian streets of Abbey House Museum, a family friendly fun day out for all the family. The majority of the galleries, Victorian street and special exhibitions are fully accessible. There is a wheel chair for hire and disabled toilets and a lift are also available.</t>
  </si>
  <si>
    <t>0113 230 5492</t>
  </si>
  <si>
    <t>abbey.house@leeds.gov.uk</t>
  </si>
  <si>
    <t>Abbey House Museum, Abbey Walk, Kirkstall, Leeds LS5 3EH</t>
  </si>
  <si>
    <t>AbbeydaleRetirementHome</t>
  </si>
  <si>
    <t>Abbeydale Retirement Home</t>
  </si>
  <si>
    <t>0194 360 3074</t>
  </si>
  <si>
    <t>info@abbeydale-care.com</t>
  </si>
  <si>
    <t>Grove Road, Ilkley, Leeds LS29 9QE</t>
  </si>
  <si>
    <t>AberfordHall</t>
  </si>
  <si>
    <t>Aberford Hall</t>
  </si>
  <si>
    <t>0113 232 3225</t>
  </si>
  <si>
    <t>Oakwood Green, Roundhay, Leeds LS8 2QU</t>
  </si>
  <si>
    <t>LS10 4BS</t>
  </si>
  <si>
    <t>212;242;243;217;218;219;220;221;222;223;224;225;226;208;227;228;229;230;231;232;233;234;235;236;209;210;211;213;214;237;215;239;216;240;241</t>
  </si>
  <si>
    <t>AbilityNet</t>
  </si>
  <si>
    <t>Helping people of any age and with any disability to use technology to achieve their goals at home, at work and in educa</t>
  </si>
  <si>
    <t>Helping people of any age and with any disability to use technology to achieve their goals at home, at work and in education providing advice services, home visits, free information resources and building a more accessible digital world.</t>
  </si>
  <si>
    <t>enquiries@abilitynet.org.uk</t>
  </si>
  <si>
    <t>LS5 3ED</t>
  </si>
  <si>
    <t>AboutLearningDisabilities</t>
  </si>
  <si>
    <t>About Learning Disabilities</t>
  </si>
  <si>
    <t>If you or someone you care for has a learning difficulty or learning disability, you'll find extensive information and a</t>
  </si>
  <si>
    <t>If you or someone you care for has a learning difficulty or learning disability, you'll find extensive information and advice on this site.</t>
  </si>
  <si>
    <t>227;235</t>
  </si>
  <si>
    <t>AcaciaCourtCareHome</t>
  </si>
  <si>
    <t>Acacia Court Care Home</t>
  </si>
  <si>
    <t>0113 255 9933</t>
  </si>
  <si>
    <t>Crawshall Hill, Pudsey, Leeds LS28 7BW</t>
  </si>
  <si>
    <t>LS20 9BT</t>
  </si>
  <si>
    <t>226;209</t>
  </si>
  <si>
    <t>ACAS(Advisory,ConciliationandArbitrationService)</t>
  </si>
  <si>
    <t>ACAS (Advisory, Conciliation and Arbitration Service)</t>
  </si>
  <si>
    <t>Advisory, Conciliation and Arbitration Service aims to improve organisations and working life through better employment</t>
  </si>
  <si>
    <t>Advisory, Conciliation and Arbitration Service aims to improve organisations and working life through better employment relations.</t>
  </si>
  <si>
    <t>0300 123 1150</t>
  </si>
  <si>
    <t>The Cube, 123 Albion Street, Leeds LS2 8ER</t>
  </si>
  <si>
    <t>LS19 7HR</t>
  </si>
  <si>
    <t>235;242;243;217;218;219;220;221;222;223;224;225;226;208;227;228;229;230;231;232;233;234;236;209;210;211;212;213;214;237;215;239;216;240;241</t>
  </si>
  <si>
    <t>AccessBus(Metro)</t>
  </si>
  <si>
    <t>Access Bus (Metro)</t>
  </si>
  <si>
    <t>Dial-a-ride local bus service providing door-to-door local accessible transport aimed at people who are unable to use co</t>
  </si>
  <si>
    <t>Dial-a-ride local bus service providing door-to-door local accessible transport aimed at people who are unable to use conventional bus services.</t>
  </si>
  <si>
    <t>0113 348 1903</t>
  </si>
  <si>
    <t>accessbus@wypte.gov.uk</t>
  </si>
  <si>
    <t>Wellington House, 40-50 Wellington Street, Leeds LS1 2DE</t>
  </si>
  <si>
    <t>LS28 7RF</t>
  </si>
  <si>
    <t>222;585;216</t>
  </si>
  <si>
    <t>AccessCommitteeforLeeds</t>
  </si>
  <si>
    <t>Access Committee for Leeds</t>
  </si>
  <si>
    <t>Information and support for the disabled community of Leeds.</t>
  </si>
  <si>
    <t>0113 253 7868</t>
  </si>
  <si>
    <t>support@accesscommitteeforleeds.org</t>
  </si>
  <si>
    <t>Osmonthorpe Resource Centre, Leeds LS9 9EF</t>
  </si>
  <si>
    <t>LS15 8GB</t>
  </si>
  <si>
    <t>585;242;243;217;218;219;220;221;222;223;224;225;226;208;227;228;229;230;231;232;233;234;235;236;209;210;211;212;213;214;237;215;239;216;240;241</t>
  </si>
  <si>
    <t>AccesstoWork</t>
  </si>
  <si>
    <t>Access to Work</t>
  </si>
  <si>
    <t>Practical employment assistance and support to disabled people. Call or ask at your local Job Centre for more informatio</t>
  </si>
  <si>
    <t>Practical employment assistance and support to disabled people. Call or ask at your local Job Centre for more information.</t>
  </si>
  <si>
    <t>0800 121 7479</t>
  </si>
  <si>
    <t>Operational Support Unit Harrow Jobcentre Plus Mail Handling Site A Wolverhampton WV98 1JE WV98 1JE</t>
  </si>
  <si>
    <t>242;243;217;218;219;220;221;222;223;224;225;226;208;227;228;229;230;231;232;233;234;235;236;209;210;211;212;213;214;237;215;239;216;240;241</t>
  </si>
  <si>
    <t>AccessibleLeeds</t>
  </si>
  <si>
    <t>Accessible Leeds</t>
  </si>
  <si>
    <t>This website provides information of where is easy and difficult to access for wheelchair users in Leeds.</t>
  </si>
  <si>
    <t>208;242;243;217;218;219;220;221;222;223;224;225;226;227;228;229;230;231;232;233;234;235;236;209;210;211;212;213;214;237;215;239;216;240;241</t>
  </si>
  <si>
    <t>AccidentandEmergency(A&amp;E)LeedsGeneralInfirmary</t>
  </si>
  <si>
    <t>Accident and Emergency (A&amp;E) Leeds General Infirmary</t>
  </si>
  <si>
    <t>Provision of emergency medical care.</t>
  </si>
  <si>
    <t>0113 243 2799</t>
  </si>
  <si>
    <t>LS13 2JB</t>
  </si>
  <si>
    <t>Leeds General Infirmary, Ground Floor, Jubilee Wing, Calverley Street LS1 3EX</t>
  </si>
  <si>
    <t>234;242;243;217;218;219;220;221;222;223;224;225;226;208;227;228;229;230;231;232;233;235;236;209;210;211;212;213;214;237;215;239;216;240;241</t>
  </si>
  <si>
    <t>AccidentandEmergency(A&amp;E)StJames'sHospital</t>
  </si>
  <si>
    <t>Accident and Emergency (A&amp;E) St James's Hospital</t>
  </si>
  <si>
    <t>0113 243 3144</t>
  </si>
  <si>
    <t>St James's Hospital, Chancellor Wing, Beckett Street LS9 7TF</t>
  </si>
  <si>
    <t>LS27 9JJ</t>
  </si>
  <si>
    <t>223;215;216</t>
  </si>
  <si>
    <t>Neighbourhood Network offering a variety of services and activities for older people in Gipton and Harehills.</t>
  </si>
  <si>
    <t>age.gipton@talktalk.net</t>
  </si>
  <si>
    <t>5-11 Oak Tree Drive, Gipton, Leeds LS8 3LJ</t>
  </si>
  <si>
    <t>LS16 5BB</t>
  </si>
  <si>
    <t>214;242;243;217;218;219;220;221;222;223;224;225;226;208;227;228;229;230;231;232;233;234;235;236;209;210;211;212;213;237;215;239;216;240;241</t>
  </si>
  <si>
    <t>ActionforMEandChronicFatigue</t>
  </si>
  <si>
    <t>Action for ME and Chronic Fatigue</t>
  </si>
  <si>
    <t>Information, support and advice for people affected by ME/Chronic Fatigue.</t>
  </si>
  <si>
    <t>0117 927 9551</t>
  </si>
  <si>
    <t>questions@actionforme.org.uk</t>
  </si>
  <si>
    <t>42 Temple Street, Keynsham BS31 1EH</t>
  </si>
  <si>
    <t>LS7 4BR</t>
  </si>
  <si>
    <t>ActionFraud</t>
  </si>
  <si>
    <t>Action Fraud</t>
  </si>
  <si>
    <t>Action Fraud is the UK's national fraud and internet crime reporting centre. Provides a central point of contact for inf</t>
  </si>
  <si>
    <t>Action Fraud is the UK's national fraud and internet crime reporting centre. Provides a central point of contact for information about fraud and financially motivated internet crime.</t>
  </si>
  <si>
    <t>contact@actionfraud.police.uk</t>
  </si>
  <si>
    <t>209;242;243;217;218;219;220;221;222;223;224;225;226;208;227;228;229;230;231;232;233;234;235;236;210;211;212;213;214;237;215;239;216;240;241</t>
  </si>
  <si>
    <t>ActiononElderAbuse(AEA)</t>
  </si>
  <si>
    <t>Action on Elder Abuse (AEA)</t>
  </si>
  <si>
    <t>We work to protect, and prevent the abuse of, vulnerable older adults and by doing so we also protect other adults a ris</t>
  </si>
  <si>
    <t>We work to protect, and prevent the abuse of, vulnerable older adults and by doing so we also protect other adults a risk of abuse. This is a confidential Service.</t>
  </si>
  <si>
    <t>020 8835 9280</t>
  </si>
  <si>
    <t>enquiries@elderabuse.org.uk</t>
  </si>
  <si>
    <t>Action on Elder Abuse, PO Box 60001, Streatham SW16 9BY</t>
  </si>
  <si>
    <t>LS2 8BT</t>
  </si>
  <si>
    <t>ActiononHearingLoss:RNID</t>
  </si>
  <si>
    <t>Action on Hearing Loss: RNID</t>
  </si>
  <si>
    <t>Organisation for deaf and hard of hearing people, offering a range of services and providing information and support on</t>
  </si>
  <si>
    <t>Organisation for deaf and hard of hearing people, offering a range of services and providing information and support on all aspects of deafness, hearing loss and tinnitus.</t>
  </si>
  <si>
    <t>0808 808 0123</t>
  </si>
  <si>
    <t>information@hearingloss.org.uk</t>
  </si>
  <si>
    <t>1–3 Highbury Station Road, London . N1 1SE</t>
  </si>
  <si>
    <t>ActiveMobilityCentre</t>
  </si>
  <si>
    <t>Active Mobility Centre</t>
  </si>
  <si>
    <t>Online Shop - offers a wide range of living and mobility aids</t>
  </si>
  <si>
    <t>01642 805 050</t>
  </si>
  <si>
    <t>enq@activemobility.co.uk</t>
  </si>
  <si>
    <t>4-6 Falsgrave Road, Scarborough YO12 5AT</t>
  </si>
  <si>
    <t>LS17 6RE</t>
  </si>
  <si>
    <t>AddinghamMedicalCentre,DrSuleman</t>
  </si>
  <si>
    <t>Addingham Medical Centre, Dr Suleman</t>
  </si>
  <si>
    <t>Addingham Medical Centre provides GP services to the village of Addingham. It also provides services to the surrounding</t>
  </si>
  <si>
    <t>Addingham Medical Centre provides GP services to the village of Addingham. It also provides services to the surrounding towns and villages including Ilkley and Silsden. Extended Hours: we now offer evening appointments on Monday evenings for those working away or who find it difficult to attend during the day. These are pre-bookable appointments.</t>
  </si>
  <si>
    <t>0194 383 0367</t>
  </si>
  <si>
    <t>Addingham Medical Centre, 151a Main Street, Addingham , Ilkley, West Yorkshire LS29 0LZ</t>
  </si>
  <si>
    <t>LS7 4LF</t>
  </si>
  <si>
    <t>AdelSurgery</t>
  </si>
  <si>
    <t>Adel Surgery</t>
  </si>
  <si>
    <t>Our dedicated team are here to treat those minor ailments that occur as well as providing specialist management of long-</t>
  </si>
  <si>
    <t>Our dedicated team are here to treat those minor ailments that occur as well as providing specialist management of long-term conditions and clinics covering a wide range of healthcare issues. The technology also means you can now do a lot of things from the comfort of your home, work or phone such as ordering a repeat prescription and booking or cancelling an appointment.</t>
  </si>
  <si>
    <t>0113 393 0119</t>
  </si>
  <si>
    <t>141 Long Causeway, Adel Leeds West Yorkshire LS16 8EX</t>
  </si>
  <si>
    <t>LS14 2AL</t>
  </si>
  <si>
    <t>AdmiralNurseDementiaHelpline</t>
  </si>
  <si>
    <t>Admiral Nurse Dementia Helpline</t>
  </si>
  <si>
    <t>The Admiral Nurse Dementia Helpline is for anyone with a question or concern about dementia. From looking out for the fi</t>
  </si>
  <si>
    <t>The Admiral Nurse Dementia Helpline is for anyone with a question or concern about dementia. From looking out for the first symptoms of Alzheimer’s, to understanding the challenges of living with someone with vascular dementia, our specialist Admiral Nurses have the knowledge and experience to understand the situation and suggest answers that might be hard to find elsewhere</t>
  </si>
  <si>
    <t>0800 888 6678</t>
  </si>
  <si>
    <t>helpline@dementiauk.org</t>
  </si>
  <si>
    <t>Dementia UK, 7th Floor, One Aldgate, London, EC3N 1RE EC3N 1RE</t>
  </si>
  <si>
    <t>AdrianHouse</t>
  </si>
  <si>
    <t>Adrian House</t>
  </si>
  <si>
    <t>0113 249 0341</t>
  </si>
  <si>
    <t>15-17 Spencer Place, Chapeltown, Leeds LS7 4DQ</t>
  </si>
  <si>
    <t>LS11 5HZ</t>
  </si>
  <si>
    <t>224;242;243;217;218;219;220;221;222;223;225;226;208;227;228;229;230;231;232;233;234;235;236;209;210;211;212;213;214;237;215;239;216;240;241</t>
  </si>
  <si>
    <t>AdultSocialCare-CommunitySupport</t>
  </si>
  <si>
    <t>Adult Social Care - Community Support</t>
  </si>
  <si>
    <t>We can help with personal care, for example, eating and drinking, washing and dressing, going to the toilet and taking m</t>
  </si>
  <si>
    <t>We can help with personal care, for example, eating and drinking, washing and dressing, going to the toilet and taking medication.</t>
  </si>
  <si>
    <t>feedback@leeds.gov.uk</t>
  </si>
  <si>
    <t>LS17 5DT</t>
  </si>
  <si>
    <t>218;209</t>
  </si>
  <si>
    <t>AdultSocialCare-Complaints</t>
  </si>
  <si>
    <t>Adult Social Care - Complaints</t>
  </si>
  <si>
    <t>If you have a compliment, comment, complaint or a concern about any adult social care services in Leeds, start by talkin</t>
  </si>
  <si>
    <t>If you have a compliment, comment, complaint or a concern about any adult social care services in Leeds, start by talking to a local member of staff or their manager. Or you can contact the council using the information here.</t>
  </si>
  <si>
    <t>0113 222 4405</t>
  </si>
  <si>
    <t>Adults and Health Complaints, 4th Floor East, Merrion House, 110 Merrion Centre, Leeds LS2 8BB</t>
  </si>
  <si>
    <t>AdultSocialCare-ReablementService</t>
  </si>
  <si>
    <t>Adult Social Care - Reablement Service</t>
  </si>
  <si>
    <t>Designed to help you regain the ability and confidence to do some or all of the things you used to.</t>
  </si>
  <si>
    <t>0113 222 4401</t>
  </si>
  <si>
    <t>css@leeds.gov.uk</t>
  </si>
  <si>
    <t>LS27 0SB</t>
  </si>
  <si>
    <t>AdultSocialCare-SelfDirectedSupport</t>
  </si>
  <si>
    <t>Adult Social Care - Self Directed Support</t>
  </si>
  <si>
    <t>Self-directed support is the new way that social care services are delivered.It means that you choose and control what y</t>
  </si>
  <si>
    <t>Self-directed support is the new way that social care services are delivered.It means that you choose and control what you do with your time, what help you get and from whom.One Stop Shops provide the opportunity for face to face support.</t>
  </si>
  <si>
    <t>LS12 4LL</t>
  </si>
  <si>
    <t>AdultSocialCare-SharedLives</t>
  </si>
  <si>
    <t>Adult Social Care - Shared Lives</t>
  </si>
  <si>
    <t>Short break respite and day support for older people and adults with disabilities in family homes.
Short Break respit</t>
  </si>
  <si>
    <t>Short break respite and day support for older people and adults with disabilities in family homes.
Short Break respite - The short breaks service provides regular short breaks, emergency cover and some medium term placements to allow carers to take a break from their caring role. Approved Shared Lives carers who have a room to spare in their home can offer flexible, personalised and community based support to the customer on a regular, planned or emergency basis. 
Day Support - This Service offers day support to adults and older people who live alone, or with family, to promote access to community activities and promote social inclusion. Day support provides customers with opportunities to develop, learn or re-learn skills; gain confidence and independence; promote well-being and find new interests.</t>
  </si>
  <si>
    <t>shared.lives@leeds.gov.uk</t>
  </si>
  <si>
    <t>608;179</t>
  </si>
  <si>
    <t>AdultSocialCare(LeedsCityCouncil)</t>
  </si>
  <si>
    <t>Adult Social Care (Leeds City Council)</t>
  </si>
  <si>
    <t>Leeds City Council provide a range of information on their website about support for people with health or social care n</t>
  </si>
  <si>
    <t>Leeds City Council provide a range of information on their website about support for people with health or social care needs, such as;
how to get social care support
support to stay in your own home
care homes and housing options
caring for friends and family
mental health services
help for adults being abused or neglected
children’s transition to adult social care
your social care rights and entitlements</t>
  </si>
  <si>
    <t>general.enquiries@leeds.gov.uk</t>
  </si>
  <si>
    <t>AdvanceDentalCare</t>
  </si>
  <si>
    <t>Advance Dental Care</t>
  </si>
  <si>
    <t>Dental service for people who have a severe dental phobia. This is a private practice which also performs cosmetic denta</t>
  </si>
  <si>
    <t>Dental service for people who have a severe dental phobia. This is a private practice which also performs cosmetic dental treatments.</t>
  </si>
  <si>
    <t>0113 275 1114</t>
  </si>
  <si>
    <t>reception@advancedentist.co.uk</t>
  </si>
  <si>
    <t>188 Butcher Hill, West Park, Leeds LS16 5BG</t>
  </si>
  <si>
    <t>AdvancedMobility</t>
  </si>
  <si>
    <t>Advanced Mobility</t>
  </si>
  <si>
    <t>Scooters &amp; Powered Wheelchairs.</t>
  </si>
  <si>
    <t>01274 568131</t>
  </si>
  <si>
    <t>sales@advanced-mobility.co.uk</t>
  </si>
  <si>
    <t>2 Chapel Lane Bingley BD16 2NG</t>
  </si>
  <si>
    <t>LS12 1UQ</t>
  </si>
  <si>
    <t>Adviceguide(CAB)</t>
  </si>
  <si>
    <t>Adviceguide (CAB)</t>
  </si>
  <si>
    <t>Online independent advice run by the Citizens Advice Bureau.</t>
  </si>
  <si>
    <t>LS9 8DA</t>
  </si>
  <si>
    <t>AdviceNow</t>
  </si>
  <si>
    <t>Online independent information on a wide range of topics, including legal matters, marital issues, legal advice and hous</t>
  </si>
  <si>
    <t>Online independent information on a wide range of topics, including legal matters, marital issues, legal advice and housing difficulties.</t>
  </si>
  <si>
    <t>AdvocacySupport:IT,JobSearch,EnglishClass</t>
  </si>
  <si>
    <t>Advocacy Support: IT, Job Search, English Class</t>
  </si>
  <si>
    <t>Help and support in using a computer, searching for jobs and learning English.</t>
  </si>
  <si>
    <t>nasreen@hamara.co.uk</t>
  </si>
  <si>
    <t>Lincoln Green Community Centre, 29 Cromwell Mount, Leeds LS9 7JB LS9 7JB</t>
  </si>
  <si>
    <t>LS12 3LW</t>
  </si>
  <si>
    <t>Advocate</t>
  </si>
  <si>
    <t>Advocate is the Bar’s national charity that makes it possible for barristers to balance a dedicated practice with making</t>
  </si>
  <si>
    <t>Advocate is the Bar’s national charity that makes it possible for barristers to balance a dedicated practice with making a significant contribution to the community. We match make members of the public who need help with barristers who are willing to donate their time and expertise in deserving cases for those who are unable to obtain legal aid and cannot afford to pay.</t>
  </si>
  <si>
    <t>0207 092 3960</t>
  </si>
  <si>
    <t>enquiries@weareadvocate.org.uk</t>
  </si>
  <si>
    <t>The National Pro Bono Centre 48 Chancery Lane London WC2A 1JF</t>
  </si>
  <si>
    <t>LS12 3HB</t>
  </si>
  <si>
    <t>224;179;242;243;217;218;219;220;221;222;223;225;226;208;227;228;229;230;231;232;233;234;235;236;209;210;211;212;213;214;237;215;239;216;240;241</t>
  </si>
  <si>
    <t>Advonet runs a single point of access service for anyone requiring advocacy in Leeds. Advonet exists to ensure everyone</t>
  </si>
  <si>
    <t>Advonet runs a single point of access service for anyone requiring advocacy in Leeds. Advonet exists to ensure everyone can have their needs heard and their rights respected. It both delivers advocacy services directly and promotes independent advocacy provided by partners in Leeds and the surrounding area. Advonet works with a wide variety of groups, including people experiencing mental distress, people with a learning disability, those who lack capacity and are facing particular decisions, people subject to the Mental Health Act, people who are from black and minority ethnic communities (including refugees, asylum seekers, Roma and other Eastern European communities). If you are unsure whether or not you can get an advocate, please contact us. Unity Business Centre, 26 Roundhay Road, Leeds LS7 1AB 0113 2440606 http://www.advonet.org.uk advocacy@advonet.org.uk</t>
  </si>
  <si>
    <t>advocacy@advonet.org.uk</t>
  </si>
  <si>
    <t>Unity Business Centre, 26 Roundhay Road, Leeds, LS7 1AB</t>
  </si>
  <si>
    <t>AdwaltonHouseSurgery</t>
  </si>
  <si>
    <t>Adwalton House Surgery</t>
  </si>
  <si>
    <t>With patients' needs at the heart of everything we do we’re not just here for when you are unwell. Our team of healthcar</t>
  </si>
  <si>
    <t>With patients' needs at the heart of everything we do we’re not just here for when you are unwell. Our team of healthcare professionals and back-up staff offer a number of clinics and services to promote good health and wellbeing whatever your medical condition.</t>
  </si>
  <si>
    <t>0113 285 3222</t>
  </si>
  <si>
    <t>1 - 3 Wakefield Road, Drighlington , Bradford BD11 1DH</t>
  </si>
  <si>
    <t>LS9 7UQ</t>
  </si>
  <si>
    <t>AegisCareSolutions</t>
  </si>
  <si>
    <t>Aegis Care Solutions</t>
  </si>
  <si>
    <t>Professional services delivering experienced holistic care services to the highest standards. Our approach is to provide</t>
  </si>
  <si>
    <t>Professional services delivering experienced holistic care services to the highest standards. Our approach is to provide services which are safe, caring, effective and well-led.</t>
  </si>
  <si>
    <t>0113 3450 710</t>
  </si>
  <si>
    <t>info@aegiscaresolutions.co.uk</t>
  </si>
  <si>
    <t>Suite 2, Diamond House, Whitelock Street, Leeds LS7 1AL</t>
  </si>
  <si>
    <t>216;242;243;217;218;219;220;221;222;223;224;225;226;208;227;228;229;230;231;232;233;234;235;236;209;210;211;212;213;214;237;215;239;240;241</t>
  </si>
  <si>
    <t>Supporting People with Learning Disabilities and Physical Disabilities.</t>
  </si>
  <si>
    <t>0113 242 1388</t>
  </si>
  <si>
    <t>infonorth@affinitytrust.org</t>
  </si>
  <si>
    <t>The Gatehouse, Curtis Buildings, Berking Avenue, Leeds  LS9 9LF</t>
  </si>
  <si>
    <t>AfricanRainbowFamily</t>
  </si>
  <si>
    <t>African Rainbow Family</t>
  </si>
  <si>
    <t>Support for Lesbian, Gay, Bisexual, Transgender and Queer (LGBTIQ) People of African Heritage including Refugees and wid</t>
  </si>
  <si>
    <t>Support for Lesbian, Gay, Bisexual, Transgender and Queer (LGBTIQ) People of African Heritage including Refugees and wider Black and Asian Minority Ethnic Group</t>
  </si>
  <si>
    <t>info@africanrainbowfamily.org</t>
  </si>
  <si>
    <t>210;213</t>
  </si>
  <si>
    <t>AfterAdoption</t>
  </si>
  <si>
    <t>After Adoption</t>
  </si>
  <si>
    <t>A range of adoption support services for people involved in or affected by adoption.</t>
  </si>
  <si>
    <t>0800 0568 578</t>
  </si>
  <si>
    <t>actionline@afteradoption.org.uk</t>
  </si>
  <si>
    <t>Unit 5 Citygate, 5 Blantyre Steet, Manchester M15 4JJ</t>
  </si>
  <si>
    <t>AftermathSupport</t>
  </si>
  <si>
    <t>Aftermath Support</t>
  </si>
  <si>
    <t>Supports all victims of road collisions providing both emotional and practical help. Support is available for those who</t>
  </si>
  <si>
    <t>Supports all victims of road collisions providing both emotional and practical help. Support is available for those who have been bereaved as well as for those sustaining life-threatening/life-changing injuries.</t>
  </si>
  <si>
    <t>0845 634 4273</t>
  </si>
  <si>
    <t>support@aftermathsupport.org.uk</t>
  </si>
  <si>
    <t>Bromborough Village Road, Bromborough, Wirral CH62 7JG</t>
  </si>
  <si>
    <t>LS7 3LA</t>
  </si>
  <si>
    <t>213;218</t>
  </si>
  <si>
    <t>AfternoonSocial</t>
  </si>
  <si>
    <t>Afternoon Social</t>
  </si>
  <si>
    <t>A place where people can come together and have tea, coffee, and conversations.</t>
  </si>
  <si>
    <t>LS6 3PW</t>
  </si>
  <si>
    <t>AfternoonSocialandSinging</t>
  </si>
  <si>
    <t>Afternoon Social and Singing</t>
  </si>
  <si>
    <t>223;209</t>
  </si>
  <si>
    <t>AgeUKLeeds</t>
  </si>
  <si>
    <t>Age UK Leeds</t>
  </si>
  <si>
    <t>Offers a range of services across the city and its environs, supporting people to make more of later life</t>
  </si>
  <si>
    <t>info@ageukleeds.org.uk</t>
  </si>
  <si>
    <t>Bradbury Building, Mark Lane, Leeds LS2 8JA</t>
  </si>
  <si>
    <t>LS16 9BQ</t>
  </si>
  <si>
    <t>222;242;243;217;218;219;220;221;223;224;225;226;208;227;228;229;230;231;232;233;234;235;236;209;210;211;212;213;214;237;215;239;216;240;241</t>
  </si>
  <si>
    <t>AHCommercialGroundsMaintenance&amp;Fencing</t>
  </si>
  <si>
    <t>AH Commercial Grounds Maintenance &amp; Fencing</t>
  </si>
  <si>
    <t>Offers a garden maintenance service including ground clearance, small tree removal and pruning and weed control plans, d</t>
  </si>
  <si>
    <t>Offers a garden maintenance service including ground clearance, small tree removal and pruning and weed control plans, domestic maintenance &amp; commercial maintenance, fencing &amp; gates.</t>
  </si>
  <si>
    <t>7983880189</t>
  </si>
  <si>
    <t>ah.groundsmaintenance@gmail.com</t>
  </si>
  <si>
    <t>LS15 8BA</t>
  </si>
  <si>
    <t>AHH-Boxercise/Circuits</t>
  </si>
  <si>
    <t>AHH - Boxercise/Circuits</t>
  </si>
  <si>
    <t>tbc</t>
  </si>
  <si>
    <t>Michael.howard@armleyhelpinghands.org</t>
  </si>
  <si>
    <t>Strawberry Lane Community Centre, Strawberry Lane, Armley, LS12 1SF</t>
  </si>
  <si>
    <t>LS22 7TF</t>
  </si>
  <si>
    <t>AHH-CinemaClub</t>
  </si>
  <si>
    <t>AHH - Cinema Club</t>
  </si>
  <si>
    <t>An afternoon to sit and watch a film on the big screen, with a cinema experience of hot dogs, popcorn and choc ices. Thi</t>
  </si>
  <si>
    <t>An afternoon to sit and watch a film on the big screen, with a cinema experience of hot dogs, popcorn and choc ices. This group runs on the 1st Thursday of each month.</t>
  </si>
  <si>
    <t>0113 2799292</t>
  </si>
  <si>
    <t>janice.turnbull@armleyhelpinghands.org</t>
  </si>
  <si>
    <t>AHH-CoffeeMorning</t>
  </si>
  <si>
    <t>AHH - Coffee Morning</t>
  </si>
  <si>
    <t>Great opportunity to meet friends and enjoy company after a long weekend at home Come and Join us for Breakfast, a game</t>
  </si>
  <si>
    <t>Great opportunity to meet friends and enjoy company after a long weekend at home Come and Join us for Breakfast, a game of Bingo and a Chat Tea &amp; Toast £1.00 Transport Contribution £3:00</t>
  </si>
  <si>
    <t>No</t>
  </si>
  <si>
    <t>£1.00 Transport Contribution £3:00</t>
  </si>
  <si>
    <t>Karen.Catterill@armleyhelpinghands.org</t>
  </si>
  <si>
    <t>AHH-ComputerTrainingForpeopleaged50plus</t>
  </si>
  <si>
    <t>AHH - Computer Training For people aged 50 plus</t>
  </si>
  <si>
    <t>LS14 1BX</t>
  </si>
  <si>
    <t>This is a session designed to teach people how to use a computer. You will learn how to use online banking, how to shop</t>
  </si>
  <si>
    <t>This is a session designed to teach people how to use a computer. You will learn how to use online banking, how to shop online and loads of basic computer skills. The session is delivered in a friendly atmosphere which has been designed to allow you to proceed at your own pace. The modules can even be completed at home.</t>
  </si>
  <si>
    <t>LS12 4LF</t>
  </si>
  <si>
    <t>AHH-GardeningGroup</t>
  </si>
  <si>
    <t>AHH - Gardening Group</t>
  </si>
  <si>
    <t>LS8 5BS</t>
  </si>
  <si>
    <t>AHH-GentleExerciseSession-MonthlySession</t>
  </si>
  <si>
    <t>AHH - Gentle Exercise Session - Monthly Session</t>
  </si>
  <si>
    <t>Are you a patient at Armley Moor Health Centre? Do you want to be a little more active but don’t know where to start? If</t>
  </si>
  <si>
    <t>Are you a patient at Armley Moor Health Centre? Do you want to be a little more active but don’t know where to start? If yes come and meet Audrey and our team and join in with our gentle exercise session</t>
  </si>
  <si>
    <t>2nd floor Armley Moor Health Centre 95 Town Street, Leeds LS12 3HD</t>
  </si>
  <si>
    <t>217;219</t>
  </si>
  <si>
    <t>AHH-GentleExerciseSession-WeeklySession</t>
  </si>
  <si>
    <t>AHH - Gentle Exercise Session - Weekly Session</t>
  </si>
  <si>
    <t>Do you want to be a little more active but don’t know where to start? If yes come and meet Audrey and our team and join</t>
  </si>
  <si>
    <t>Do you want to be a little more active but don’t know where to start? If yes come and meet Audrey and our team and join in with our gentle exercise session Fruit &amp; refreshments £2.00 Transport Contribution £3:00</t>
  </si>
  <si>
    <t>£2.00 Transport Contribution £3:00</t>
  </si>
  <si>
    <t>LS10 2AY</t>
  </si>
  <si>
    <t>AHH-It’sGoodToTalkTelephoneBefriendingService</t>
  </si>
  <si>
    <t>AHH - It’s Good To Talk Telephone Befriending Service</t>
  </si>
  <si>
    <t>Not having someone to talk to regularly can be lonely and isolating, particularly if you're used to sharing your home an</t>
  </si>
  <si>
    <t>Not having someone to talk to regularly can be lonely and isolating, particularly if you're used to sharing your home and time with others. Our volunteers provide a friendly, weekly, 30-minute chat on the phone, which can make all the difference</t>
  </si>
  <si>
    <t>AHH-Knit&amp;KnitterGroup</t>
  </si>
  <si>
    <t>AHH - Knit &amp; Knitter Group</t>
  </si>
  <si>
    <t>After lunch we have a knitting group where you can enjoy some quality knitting time whilst having a good chat with frien</t>
  </si>
  <si>
    <t>After lunch we have a knitting group where you can enjoy some quality knitting time whilst having a good chat with friends.</t>
  </si>
  <si>
    <t>AHH-Mind,Body&amp;WellnessForpeopleaged50+</t>
  </si>
  <si>
    <t>AHH - Mind, Body &amp; Wellness For people aged 50 +</t>
  </si>
  <si>
    <t>Starting in May our Don’t Call me old project will be running a Mind, Body &amp; Wellness taster session. Come and join us a</t>
  </si>
  <si>
    <t>Starting in May our Don’t Call me old project will be running a Mind, Body &amp; Wellness taster session. Come and join us and have the opportunity to try new things including Yoga, Tai chi, Diet &amp; Nutrition and lots more £3:00 per Session (including Refreshments)</t>
  </si>
  <si>
    <t>£3:00 per Session (including Refreshments)</t>
  </si>
  <si>
    <t>AHH-NewWortleyCommunityCentreLuncheonClub</t>
  </si>
  <si>
    <t>AHH - New Wortley Community Centre Luncheon Club</t>
  </si>
  <si>
    <t>An enjoyable afternoon with a tea/coffee and biscuits on arrival, then followed by a main meal and dessert and a game of</t>
  </si>
  <si>
    <t>An enjoyable afternoon with a tea/coffee and biscuits on arrival, then followed by a main meal and dessert and a game of bingo to end the afternoon</t>
  </si>
  <si>
    <t>AHH-NewYear,NewYouExerciseProject</t>
  </si>
  <si>
    <t>AHH - New Year, New You Exercise Project</t>
  </si>
  <si>
    <t>This is a session run by our fully trained and experienced personal trainer. After the gym induction you will co-produce</t>
  </si>
  <si>
    <t>This is a session run by our fully trained and experienced personal trainer. After the gym induction you will co-produce an action plan that is designed to ease you into using the gym equipment to its optimum to help you lose weight and keep fit.</t>
  </si>
  <si>
    <t>LS7 2AH</t>
  </si>
  <si>
    <t>AHH-ReminiscenceGroup</t>
  </si>
  <si>
    <t>AHH - Reminiscence Group</t>
  </si>
  <si>
    <t>A relaxed morning to get together and reminisce about the good old days, look at the history of Leeds and enjoy hot teac</t>
  </si>
  <si>
    <t>A relaxed morning to get together and reminisce about the good old days, look at the history of Leeds and enjoy hot teacakes smothered in melting butter. This group runs on the 2nd Thursday of each month.</t>
  </si>
  <si>
    <t>AHH-ShoppingBus</t>
  </si>
  <si>
    <t>AHH - Shopping Bus</t>
  </si>
  <si>
    <t>Door to door shopping service taking you to Morrison’s at Swinnow, staff &amp; Volunteers will be there to help you with you</t>
  </si>
  <si>
    <t>Door to door shopping service taking you to Morrison’s at Swinnow, staff &amp; Volunteers will be there to help you with your shopping and after we all go into the café for a light lunch and a natter</t>
  </si>
  <si>
    <t>219;242;243;244;217;218;220;221;222;223;224;225;226;208;227;228;229;230;231;232;233;234;235;236;209;210;211;212;213;214;237;215;239;216;240;241</t>
  </si>
  <si>
    <t>AHH-SunshineSocialClub</t>
  </si>
  <si>
    <t>AHH - Sunshine Social Club</t>
  </si>
  <si>
    <t>A friendly, fun and supportive group for anyone with memory problems and their carers and family. Members have a lunch a</t>
  </si>
  <si>
    <t>A friendly, fun and supportive group for anyone with memory problems and their carers and family. Members have a lunch and take part in various activities and entertainment. This group runs on the 3rd Thursday of each month . Lunch &amp; refreshments £3:50 Transport Contribution £3:00</t>
  </si>
  <si>
    <t>£3:50 Transport Contribution £3:00</t>
  </si>
  <si>
    <t>225;219</t>
  </si>
  <si>
    <t>AHH-SupperClub</t>
  </si>
  <si>
    <t>AHH - Supper Club</t>
  </si>
  <si>
    <t>Sick of staying in? Tired of the same old TV? Want to get out and meet people? Or just fed up with things and fancy a ch</t>
  </si>
  <si>
    <t>Sick of staying in? Tired of the same old TV? Want to get out and meet people? Or just fed up with things and fancy a change then come and join us for supper club!! With a team of warm friendly staff and volunteers as well as like-minded individuals to spend your evening and have supper</t>
  </si>
  <si>
    <t>New Wortley Community Centre 40 Tong Road, Leeds LS12 1LZ</t>
  </si>
  <si>
    <t>LS18 5LJ</t>
  </si>
  <si>
    <t>226;219</t>
  </si>
  <si>
    <t>AHH-TaiChi</t>
  </si>
  <si>
    <t>AHH - Tai Chi</t>
  </si>
  <si>
    <t>226;211</t>
  </si>
  <si>
    <t>AHH-TheFridayArts&amp;CraftClubforpeopleaged50+</t>
  </si>
  <si>
    <t>AHH - The Friday Arts &amp; Craft Club for people aged 50+</t>
  </si>
  <si>
    <t>Are you creative and like to share your skills or would you like to learn new things. If yes come and join us at our Art</t>
  </si>
  <si>
    <t>Are you creative and like to share your skills or would you like to learn new things. If yes come and join us at our Art and craft program run in partnership between Armley Helping Hands Don’t Call Me old Project Refreshments &amp; subs £1 Transport Contribution £3:00</t>
  </si>
  <si>
    <t>£1 Transport Contribution £3:00</t>
  </si>
  <si>
    <t>215;219;612</t>
  </si>
  <si>
    <t>AHH-TheGentleman’sClub</t>
  </si>
  <si>
    <t>AHH - The Gentleman’s Club</t>
  </si>
  <si>
    <t>After lunch we have a Women free zone for the gentlemen to have an opportunity to have a chat and play dominoes or cards</t>
  </si>
  <si>
    <t>After lunch we have a Women free zone for the gentlemen to have an opportunity to have a chat and play dominoes or cards.</t>
  </si>
  <si>
    <t>LS8 1BJ</t>
  </si>
  <si>
    <t>227;219</t>
  </si>
  <si>
    <t>AHH-TheSocialClub</t>
  </si>
  <si>
    <t>AHH - The Social Club</t>
  </si>
  <si>
    <t>A games afternoon where you can socialise while enjoying playing cards, dominoes and bingo. Refreshments &amp; subs £1 Trans</t>
  </si>
  <si>
    <t>A games afternoon where you can socialise while enjoying playing cards, dominoes and bingo. Refreshments &amp; subs £1 Transport Contribution £3:00</t>
  </si>
  <si>
    <t>LS20 8BH</t>
  </si>
  <si>
    <t>AHH-TheTuesdayArts&amp;CraftClubforpeopleaged50+</t>
  </si>
  <si>
    <t>AHH - The Tuesday Arts &amp; Craft Club for people aged 50+</t>
  </si>
  <si>
    <t>Are you creative and like to share your skills or would you like to learn new things. If yes come and join us at our Art and craft program run in partnership between Armley Helping Hands Don’t Call Me old Project</t>
  </si>
  <si>
    <t>AHH-TheUnionClub</t>
  </si>
  <si>
    <t>AHH - The Union Club</t>
  </si>
  <si>
    <t>LS12 2NB</t>
  </si>
  <si>
    <t>This is a Men Only group for people aged 50 to &amp; 70 Yrs. Old, run by our Don’t Call me Old Project The group is fun and</t>
  </si>
  <si>
    <t>This is a Men Only group for people aged 50 to &amp; 70 Yrs. Old, run by our Don’t Call me Old Project The group is fun and friendly. We have Indoor Archery, Pool, Darts, Dominoes and Indoor Bowls. Come along and have a great evening and make new friends.</t>
  </si>
  <si>
    <t>LS7 2LL</t>
  </si>
  <si>
    <t>220;219</t>
  </si>
  <si>
    <t>AHH-TuesdayLuncheonClub</t>
  </si>
  <si>
    <t>AHH - Tuesday Luncheon Club</t>
  </si>
  <si>
    <t>225;613;219</t>
  </si>
  <si>
    <t>AHH-UnisexHaircutsbyLynn</t>
  </si>
  <si>
    <t>AHH - Unisex Haircuts by Lynn</t>
  </si>
  <si>
    <t>Lynne will be available for male and female Haircuts, Trim eyebrows and a little pampering, Every first Tuesday of the m</t>
  </si>
  <si>
    <t>Lynne will be available for male and female Haircuts, Trim eyebrows and a little pampering, Every first Tuesday of the month.</t>
  </si>
  <si>
    <t>AHH-WednesdayLuncheonClub</t>
  </si>
  <si>
    <t>AHH - Wednesday Luncheon Club</t>
  </si>
  <si>
    <t>An enjoyable afternoon with a tea/coffee and biscuits on arrival, then followed by a main meal and dessert and a game of bingo to end the afternoon.</t>
  </si>
  <si>
    <t>AidCall</t>
  </si>
  <si>
    <t>Aid Call</t>
  </si>
  <si>
    <t>Aid Call is a market leader in wireless nurse call systems, radio pagers, warden call systems and DECT phones.</t>
  </si>
  <si>
    <t>0167 035 7431</t>
  </si>
  <si>
    <t>sales@aidcall.co.uk</t>
  </si>
  <si>
    <t>Cowley Road, Blyth Riverside Business Park, Blyth, Northumberland NE24 5TF</t>
  </si>
  <si>
    <t>AireCourt</t>
  </si>
  <si>
    <t>Aire Court</t>
  </si>
  <si>
    <t>Help and support for people with memory difficulties</t>
  </si>
  <si>
    <t>0113 8550600</t>
  </si>
  <si>
    <t>enquiries.lypft@nhs.net</t>
  </si>
  <si>
    <t>Lingwell Grove, Leeds LS10 4BS</t>
  </si>
  <si>
    <t>224;212</t>
  </si>
  <si>
    <t>AireView</t>
  </si>
  <si>
    <t>Aire View</t>
  </si>
  <si>
    <t>0113 388 5440</t>
  </si>
  <si>
    <t>enquiries.aireview@averyheaslthcare.co.uk</t>
  </si>
  <si>
    <t>29 Broad Lane, Kirkstall, Leeds LS5 3ED</t>
  </si>
  <si>
    <t>LS17 5NJ</t>
  </si>
  <si>
    <t>AireboroughFamilyPractice</t>
  </si>
  <si>
    <t>Aireborough Family Practice</t>
  </si>
  <si>
    <t>We pride ourselves in offering our patients all care under one roof. We will not send you elsewhere to see a Doctor for</t>
  </si>
  <si>
    <t>We pride ourselves in offering our patients all care under one roof. We will not send you elsewhere to see a Doctor for a routine appointment. All appointments offered are in house where the Doctors know you and you know them.</t>
  </si>
  <si>
    <t>0113 3911950</t>
  </si>
  <si>
    <t>Suffolk Court, Silver Lane , Yeadon West Yorkshire LS19 7JN</t>
  </si>
  <si>
    <t>218;227</t>
  </si>
  <si>
    <t>AireboroughLeisureCentre</t>
  </si>
  <si>
    <t>Aireborough Leisure Centre</t>
  </si>
  <si>
    <t>CentreMon Tue Wed Thu Fri Sat Sun 07:00 - 22:30 07:00 - 22:00 07:00 - 22:30 07:00 - 21:45 07:00 - 21:30? 08:00 - 17:30 0</t>
  </si>
  <si>
    <t>CentreMon Tue Wed Thu Fri Sat Sun 07:00 - 22:30 07:00 - 22:00 07:00 - 22:30 07:00 - 21:45 07:00 - 21:30? 08:00 - 17:30 08:00 - 20:00GymMon - Fri Sat Sun 07:00 - 21:00 08:00 - 17:00 08:00 - 19:00</t>
  </si>
  <si>
    <t>0113 378 1230</t>
  </si>
  <si>
    <t>aireborough.lc@leeds.gov.uk</t>
  </si>
  <si>
    <t>The Green, Guiseley, Leeds LS20 9BT</t>
  </si>
  <si>
    <t>LS11 0AB</t>
  </si>
  <si>
    <t>219;226;227;236</t>
  </si>
  <si>
    <t>AireboroughVoluntaryServicestotheElderly(AVSED)</t>
  </si>
  <si>
    <t>Aireborough Voluntary Services to the Elderly (AVSED)</t>
  </si>
  <si>
    <t>Neighbourhood Network offering a variety of services and activities for older people in LS19 (Yeadon and Rawdon), LS20 (</t>
  </si>
  <si>
    <t>Neighbourhood Network offering a variety of services and activities for older people in LS19 (Yeadon and Rawdon), LS20 (Guiseley) and parts of LS29 and BD10 postcodes of Leeds</t>
  </si>
  <si>
    <t>info@avsed.org.uk</t>
  </si>
  <si>
    <t>Nunroyd Pavilion, Nunroyd Park, New Road Side, Yeadon, Leeds LS19 7HR</t>
  </si>
  <si>
    <t>LS12 3UE</t>
  </si>
  <si>
    <t>208;235</t>
  </si>
  <si>
    <t>AiredaleResidentialCareHome</t>
  </si>
  <si>
    <t>Airedale Residential Care Home</t>
  </si>
  <si>
    <t>0113 257 2138</t>
  </si>
  <si>
    <t>Church Lane, Pudsey, Leeds LS28 7RF</t>
  </si>
  <si>
    <t>LS1 4GH</t>
  </si>
  <si>
    <t>AJCommunityCare</t>
  </si>
  <si>
    <t>AJ Community Care</t>
  </si>
  <si>
    <t>Home care provider.</t>
  </si>
  <si>
    <t>0330 555 2277</t>
  </si>
  <si>
    <t>info@ajsocialcare.co.uk</t>
  </si>
  <si>
    <t>4225 Park Approach, Leeds LS15 8GB</t>
  </si>
  <si>
    <t>LS7 7TB</t>
  </si>
  <si>
    <t>218;242;243;217;219;220;221;222;223;224;225;226;208;227;228;229;230;231;232;233;234;235;236;209;210;211;212;213;214;237;215;239;216;240;241</t>
  </si>
  <si>
    <t>Al-AnonFamilyGroupsUK&amp;Eire</t>
  </si>
  <si>
    <t>Al-Anon Family Groups UK &amp; Eire</t>
  </si>
  <si>
    <t>A national charity providing information and support for the families and friends of alcoholics.</t>
  </si>
  <si>
    <t>020 7403 0888</t>
  </si>
  <si>
    <t>enquiries@al-anonuk.org.uk</t>
  </si>
  <si>
    <t>57B Great Suffolk Street, London SE1 0BB</t>
  </si>
  <si>
    <t>LS11 8PN</t>
  </si>
  <si>
    <t>218;219;226;227;235</t>
  </si>
  <si>
    <t>AlchitaCareLimited</t>
  </si>
  <si>
    <t>Alchita Care Limited</t>
  </si>
  <si>
    <t>A 24 hour home and live-in care provider.</t>
  </si>
  <si>
    <t>01274 223 273</t>
  </si>
  <si>
    <t>Carlisle Business Centre, 60 Carlisle Road, Bradford BD8 8BD</t>
  </si>
  <si>
    <t>AlcoholicsAnonymous</t>
  </si>
  <si>
    <t>Alcoholics Anonymous</t>
  </si>
  <si>
    <t>Support for people who experience problems with alcohol.</t>
  </si>
  <si>
    <t>0800 9177 650</t>
  </si>
  <si>
    <t>help@aamail.org</t>
  </si>
  <si>
    <t>Alcoholics Anonymous, PO Box 1, 10 Toft Green, York YO1 7NJ</t>
  </si>
  <si>
    <t>217;234</t>
  </si>
  <si>
    <t>AlexanderResidentialHome</t>
  </si>
  <si>
    <t>Alexander Residential Home</t>
  </si>
  <si>
    <t>0113 253 2046</t>
  </si>
  <si>
    <t>marlocoltd@btconnect.com</t>
  </si>
  <si>
    <t>Victoria Road, Morley, Leeds LS27 9JJ</t>
  </si>
  <si>
    <t>AlexandraCourt</t>
  </si>
  <si>
    <t>Alexandra Court</t>
  </si>
  <si>
    <t>0113 274 3661</t>
  </si>
  <si>
    <t>info@alexandracourtcarehome.co.uk</t>
  </si>
  <si>
    <t>333 Spen Lane, West Park, Leeds LS16 5BB</t>
  </si>
  <si>
    <t>LS10 3HU</t>
  </si>
  <si>
    <t>217;214</t>
  </si>
  <si>
    <t>Al-KhidmatCentre</t>
  </si>
  <si>
    <t>Al-Khidmat Centre</t>
  </si>
  <si>
    <t>Day centre activities mainly for Muslim elders. Also runs a lunch club that is open to everyone.</t>
  </si>
  <si>
    <t>07429 270815</t>
  </si>
  <si>
    <t>48 Spencer Place, Leeds LS7 4BR</t>
  </si>
  <si>
    <t>LS10 3QH</t>
  </si>
  <si>
    <t>Al-KhidmatDementiaCafe</t>
  </si>
  <si>
    <t>Al-Khidmat Dementia Cafe</t>
  </si>
  <si>
    <t>Al-Khidmat Dementia Cafe.Primarily persons of Pakistani and Kashmiri origin. 
Cost: Entrance and refreshments: £1.50</t>
  </si>
  <si>
    <t>Al-Khidmat Dementia Cafe.Primarily persons of Pakistani and Kashmiri origin. 
Cost: Entrance and refreshments: £1.50 
Contact: Asghar Ali</t>
  </si>
  <si>
    <t>£1.50 
Contact: Asghar Ali</t>
  </si>
  <si>
    <t>07851 259392; 07429 270815</t>
  </si>
  <si>
    <t>alkhidmat@live.com</t>
  </si>
  <si>
    <t>46 - 48 Spencer Place, Chapeltown, Leeds LS7 4BR</t>
  </si>
  <si>
    <t>LS9 7AP</t>
  </si>
  <si>
    <t>222;209</t>
  </si>
  <si>
    <t>AllThatLives,Feasts</t>
  </si>
  <si>
    <t>All That Lives, Feasts</t>
  </si>
  <si>
    <t>Join acclaimed artists from Mexico’s theFaro De
Orienteand Leeds’ very own Ellie Harrison for a feast
and a sneak-</t>
  </si>
  <si>
    <t>Join acclaimed artists from Mexico’s theFaro De
Orienteand Leeds’ very own Ellie Harrison for a feast
and a sneak-peek at their latest collaboration. Raise 
a glass of Mezcal, eat a menu that combines the best 
of Leeds and Mexico and see the brightly coloured 
sculptures the artists have created with people from 
across Yorkshire. We think food has the ability to 
open up difficult conversations around death in a 
relaxed, convivial atmosphere.</t>
  </si>
  <si>
    <t>11 Merrion Way Unit 6, Merrion Centre, LS2 8BT</t>
  </si>
  <si>
    <t>LS15 8NN</t>
  </si>
  <si>
    <t>AllcareMobility</t>
  </si>
  <si>
    <t>Allcare Mobility</t>
  </si>
  <si>
    <t>Sunrise Medical, Roma Medical, Pride Mobility Ltd, Electric Mobility, Invacare, Remploy.</t>
  </si>
  <si>
    <t>0197 766 8970</t>
  </si>
  <si>
    <t>19-21 Aire Street, Castleford WF10 1JJ</t>
  </si>
  <si>
    <t>222;224</t>
  </si>
  <si>
    <t>AllertonAvenue</t>
  </si>
  <si>
    <t>Allerton Avenue</t>
  </si>
  <si>
    <t>0113 288 8577</t>
  </si>
  <si>
    <t>3 Allerton Avenue, Leeds LS17 6RE</t>
  </si>
  <si>
    <t>215;585;613;214</t>
  </si>
  <si>
    <t>AllertonMedicalCentre-DrHaroonRashid&amp;Partners</t>
  </si>
  <si>
    <t>Allerton Medical Centre - Dr Haroon Rashid &amp; Partners</t>
  </si>
  <si>
    <t>Our Practice Nurse &amp; female GP are situated upstairs in the practice but we do have a surgery downstairs to allow access</t>
  </si>
  <si>
    <t>Our Practice Nurse &amp; female GP are situated upstairs in the practice but we do have a surgery downstairs to allow access to their services. We have wheelchair access and disabled WC</t>
  </si>
  <si>
    <t>0113 295 3460</t>
  </si>
  <si>
    <t>6 Montreal Avenue, Leeds , Leeds LS7 4LF</t>
  </si>
  <si>
    <t>LS8 3QJ</t>
  </si>
  <si>
    <t>213;221</t>
  </si>
  <si>
    <t>AlliedHealthcareGroupLtd</t>
  </si>
  <si>
    <t>Allied Healthcare Group Ltd</t>
  </si>
  <si>
    <t>A Range of Domestic and Personal Care Services throughout Leed</t>
  </si>
  <si>
    <t>0113 201 8281</t>
  </si>
  <si>
    <t>leeds@alliedhealthcare.com</t>
  </si>
  <si>
    <t>1st Floor, AGFA House, Coal Road, Seacroft, Leeds LS14 2AL</t>
  </si>
  <si>
    <t>LS6 3DR</t>
  </si>
  <si>
    <t>Allotments(LeedsCityCouncil)</t>
  </si>
  <si>
    <t>Allotments (Leeds City Council)</t>
  </si>
  <si>
    <t>Rents out allotments across 97 sites in Leeds.</t>
  </si>
  <si>
    <t>parks@leeds.gov.uk</t>
  </si>
  <si>
    <t>AlpineHC</t>
  </si>
  <si>
    <t>Alpine HC</t>
  </si>
  <si>
    <t>Alpine HC is a Yorkshire-based care equipment provider to UK-wide care environments. Alpine HC offers next day delivery</t>
  </si>
  <si>
    <t>Alpine HC is a Yorkshire-based care equipment provider to UK-wide care environments. Alpine HC offers next day delivery and installation to care homes, hospitals, nursing units and private individuals across the country. Visit the online store, pre-book appointments at our Hull-based showroom, or call us today on 01482 210021.Alpine HC supply disability equipment, mobility aids, furniture, beds, mattresses and much more. Alpine HC also manufactures and is the sole supplier of the following brands:Opera Profiling Beds (see all of Alpine HC's care beds here)Reposa Pressure Care Equipment (click here)Mouva Patient Handling Slings (view the Mouva range)</t>
  </si>
  <si>
    <t>0333 222 8584</t>
  </si>
  <si>
    <t>sales@alpinehc.co.uk</t>
  </si>
  <si>
    <t>Connaught Road, Kingswood, Hull, East Yorkshire HU7 3AP</t>
  </si>
  <si>
    <t>LS10 2RJ</t>
  </si>
  <si>
    <t>Al-ShafaPharmacy</t>
  </si>
  <si>
    <t>Al-Shafa Pharmacy</t>
  </si>
  <si>
    <t>Pharmacy in Beeston</t>
  </si>
  <si>
    <t>0113 276 2954</t>
  </si>
  <si>
    <t>267 Dewsbury Road, Leeds LS11 5HZ</t>
  </si>
  <si>
    <t>218;224</t>
  </si>
  <si>
    <t>AlwoodleyMedicalCentre</t>
  </si>
  <si>
    <t>Alwoodley Medical Centre</t>
  </si>
  <si>
    <t>We provide a full care and support service for all our patients and their families.</t>
  </si>
  <si>
    <t>Saxon Mount,Leeds, West Yorkshire LS17 5DT</t>
  </si>
  <si>
    <t>AlzheimersSocietyLeeds</t>
  </si>
  <si>
    <t>Alzheimers Society Leeds</t>
  </si>
  <si>
    <t>Advice, support services and information for people with dementia, their families and carers.</t>
  </si>
  <si>
    <t>leeds@alzheimers.org.uk</t>
  </si>
  <si>
    <t>Unit 5, 1st Floor, Beeston Road, Leeds LS11 8ND</t>
  </si>
  <si>
    <t>LS11 9SP</t>
  </si>
  <si>
    <t>AMElectrical</t>
  </si>
  <si>
    <t>AM Electrical</t>
  </si>
  <si>
    <t>Electrician serving the Leeds area, large or small jobs to total or partial rewires call out available</t>
  </si>
  <si>
    <t>7789394911</t>
  </si>
  <si>
    <t>12 Chalner Close, Morley, Leeds LS27 0SB</t>
  </si>
  <si>
    <t>209;219</t>
  </si>
  <si>
    <t>AmberLodgeCareHome</t>
  </si>
  <si>
    <t>Amber Lodge Care Home</t>
  </si>
  <si>
    <t>0113 263 3231</t>
  </si>
  <si>
    <t>careenquiries@hc-one.co.uk</t>
  </si>
  <si>
    <t>21 Thornhill Road, Wortley, Leeds LS12 4LL</t>
  </si>
  <si>
    <t>Ardsley&amp;TingleyLibrary</t>
  </si>
  <si>
    <t>Ardsley &amp; Tingley Library</t>
  </si>
  <si>
    <t>Monday : 10.00 am 1.00 pm , 2.00 pm 5.00 pmTuesday : ClosedWednesday : 10.00 am 1.00 pm , 2.00 pm 6.00 pmThursday : Clos</t>
  </si>
  <si>
    <t>Monday : 10.00 am 1.00 pm , 2.00 pm 5.00 pmTuesday : ClosedWednesday : 10.00 am 1.00 pm , 2.00 pm 6.00 pmThursday : ClosedFriday : 10.00 am 1.00 pmSaturday : 10.00 am 1.00 pmSunday : Closed</t>
  </si>
  <si>
    <t>0113 253 9025</t>
  </si>
  <si>
    <t>libraryenquiries@leeds.gov.uk</t>
  </si>
  <si>
    <t>213a Bradford Road, Tingley, Leeds WF3 2DL</t>
  </si>
  <si>
    <t>LS10 3DU</t>
  </si>
  <si>
    <t>217;241</t>
  </si>
  <si>
    <t>ArdsleyHouse&amp;Cottage</t>
  </si>
  <si>
    <t>Ardsley House &amp; Cottage</t>
  </si>
  <si>
    <t>0192 483 5220</t>
  </si>
  <si>
    <t>adultcare@priorygroup.com</t>
  </si>
  <si>
    <t>55a Royston Hill, East Ardsley, Wakefield WF3 2HG</t>
  </si>
  <si>
    <t>217;213</t>
  </si>
  <si>
    <t>Neighbourhood Network offering a variety of services and activities for older people in Armley and Wortley.</t>
  </si>
  <si>
    <t>admin@armleyhelpinghands.org</t>
  </si>
  <si>
    <t>Strawberry Lane Community Centre, Strawberry Lane, Armley LS12 1SF</t>
  </si>
  <si>
    <t>ArmleyLibrary</t>
  </si>
  <si>
    <t>Armley Library</t>
  </si>
  <si>
    <t>Monday : 10.00am - 5.00pmTuesday : 8.30am - 7.00pmWednesday : 8.30am - 7.00pmThursday : 8.30am - 7.00pmFriday : 8.30am -</t>
  </si>
  <si>
    <t>Monday : 10.00am - 5.00pmTuesday : 8.30am - 7.00pmWednesday : 8.30am - 7.00pmThursday : 8.30am - 7.00pmFriday : 8.30am - 7.00pmSaturday : 10.00am - 4.00pmSunday : Closed</t>
  </si>
  <si>
    <t>0113 378 5670</t>
  </si>
  <si>
    <t>2 Stock Hill, Armley, Leeds LS12 1UQ</t>
  </si>
  <si>
    <t>ArmleyMedicalPractice</t>
  </si>
  <si>
    <t>Armley Medical Practice</t>
  </si>
  <si>
    <t>Health Centre and related services in Armley. Our dedicated team are here to treat those minor ailments that occur as we</t>
  </si>
  <si>
    <t>Health Centre and related services in Armley. Our dedicated team are here to treat those minor ailments that occur as well as providing specialist management of long-term conditions and clinics covering a wide range of healthcare issues. The technology also means you can now do a lot of things from the comfort of your home such as order a repeat prescription or cancel an appointment.</t>
  </si>
  <si>
    <t>0113 4677499</t>
  </si>
  <si>
    <t>95 Town Street, Armley Moor, Leeds LS12 3HD</t>
  </si>
  <si>
    <t>ArmleyOneStopCentre</t>
  </si>
  <si>
    <t>Armley One Stop Centre</t>
  </si>
  <si>
    <t>Advice on a range of Council services face to face.
Job Shop located at Armley One Shop providing Information, support</t>
  </si>
  <si>
    <t>Advice on a range of Council services face to face.
Job Shop located at Armley One Shop providing Information, support and advice for people seeking employment or training.</t>
  </si>
  <si>
    <t>0113 222 4444</t>
  </si>
  <si>
    <t>2 Stocks Hill, Armley, Leeds LS12 1UQ</t>
  </si>
  <si>
    <t>ArmleyPark</t>
  </si>
  <si>
    <t>Armley Park</t>
  </si>
  <si>
    <t>The park is suitable for the majority of wheel chairs except paths leading through woodland down to the Leeds and Liverp</t>
  </si>
  <si>
    <t>The park is suitable for the majority of wheel chairs except paths leading through woodland down to the Leeds and Liverpool canal.</t>
  </si>
  <si>
    <t>0113 378 6002</t>
  </si>
  <si>
    <t>Stanningley Road, Leeds LS12 3LW</t>
  </si>
  <si>
    <t>ArmleySportsandLeisureCentre</t>
  </si>
  <si>
    <t>Armley Sports and Leisure Centre</t>
  </si>
  <si>
    <t>Leeds City Council Leisure Centre based in Armley.</t>
  </si>
  <si>
    <t>0113 336 7880</t>
  </si>
  <si>
    <t>armley.lc@leeds.gov.uk</t>
  </si>
  <si>
    <t>Carr Croft, Armley, Leeds LS12 3HB</t>
  </si>
  <si>
    <t>Art</t>
  </si>
  <si>
    <t>Popular Art sessions lead by tutor on 3rd Monday of the month</t>
  </si>
  <si>
    <t>1132660371</t>
  </si>
  <si>
    <t>julia@maecare.org.uk</t>
  </si>
  <si>
    <t>57a Cranmer Bank LS17 5JD</t>
  </si>
  <si>
    <t>ArtClass</t>
  </si>
  <si>
    <t>Art Class</t>
  </si>
  <si>
    <t>Painting &amp; Drawing activites inspired by the work of previous art classes at Burmantofts Senior Action. 
Friday 10.00</t>
  </si>
  <si>
    <t>Painting &amp; Drawing activites inspired by the work of previous art classes at Burmantofts Senior Action. 
Friday 10.00am-12pm Cost £1.50</t>
  </si>
  <si>
    <t>£1.50</t>
  </si>
  <si>
    <t>0113 2489191</t>
  </si>
  <si>
    <t>info@bsaleeds.org.uk</t>
  </si>
  <si>
    <t>St Agnes' Church Hall, 25 Shakespeare Close, Leeds LS9 7UQ</t>
  </si>
  <si>
    <t>LS7 3HA</t>
  </si>
  <si>
    <t>179;242;243;217;218;219;220;221;222;223;224;225;226;208;227;228;229;230;231;232;233;234;235;236;209;210;211;212;213;214;237;215;239;216;240;241</t>
  </si>
  <si>
    <t>ArthritisAction</t>
  </si>
  <si>
    <t>Arthritis Action</t>
  </si>
  <si>
    <t>Founded in 1942, Arthritis Action is the only UK charity giving hands-on, practical help to combat the pain of arthritis</t>
  </si>
  <si>
    <t>Founded in 1942, Arthritis Action is the only UK charity giving hands-on, practical help to combat the pain of arthritis through self-management and lifestyle advice. We offer people with arthritis a holistic self-management approach, looking at both the physical and mental aspects of arthritis.
Our self-management approach encompasses a wide array of services, including personal dietary and nutritional advice, and access to therapies with approved practitioners. We also offer people in various communities the opportunity to take part in self-management events and local groups. Through our approach, we help people with arthritis gain the knowledge and confidence to manage their condition themselves, and enjoy a more active life with less pain. For more information please visit www.arthritisaction.org.uk
Registered Charity Number 292569
Company Number 01914825
Tel: 0203 781 7120</t>
  </si>
  <si>
    <t>2037817120</t>
  </si>
  <si>
    <t>info@arthritisaction.org.uk</t>
  </si>
  <si>
    <t>64 Victoria Street, 8th Floor SW1E 6AE</t>
  </si>
  <si>
    <t>ArthritisCare</t>
  </si>
  <si>
    <t>Arthritis Care</t>
  </si>
  <si>
    <t>Arthritis Care exists to support people with arthritis.</t>
  </si>
  <si>
    <t>0808 800 4050</t>
  </si>
  <si>
    <t>NorthEngland@arthritiscare.org.uk</t>
  </si>
  <si>
    <t>Suite 1, Belle Vue Business Centre, Elm Tree Street, Wakefield WF1 5EQ</t>
  </si>
  <si>
    <t>ArthritisResearchUK</t>
  </si>
  <si>
    <t>Arthritis Research UK</t>
  </si>
  <si>
    <t>Arthritis Research UK has a range of disorders including fibromyalgia, back pain, carpal tunnel syndrome, gout, osteoart</t>
  </si>
  <si>
    <t>Arthritis Research UK has a range of disorders including fibromyalgia, back pain, carpal tunnel syndrome, gout, osteoarthritis and foot pain.</t>
  </si>
  <si>
    <t>0300 790 0400</t>
  </si>
  <si>
    <t>enquiries@arthritisresearchuk.org</t>
  </si>
  <si>
    <t>Copeman House, St Mary's Gate, Chesterfield, Derbyshire S41 7TD</t>
  </si>
  <si>
    <t>Arts and health specialists, providing high quality innovative artistic projects across diverse communities, together wi</t>
  </si>
  <si>
    <t>Arts and health specialists, providing high quality innovative artistic projects across diverse communities, together with professional artists.</t>
  </si>
  <si>
    <t>info@artlinkwestyorks.org</t>
  </si>
  <si>
    <t>191 Belle Vue Road, Leeds LS3 1HG</t>
  </si>
  <si>
    <t>LS9 7TB</t>
  </si>
  <si>
    <t>ArtsandMindsNetwork</t>
  </si>
  <si>
    <t>Arts and Minds Network</t>
  </si>
  <si>
    <t>Support to access arts activities throughout Leeds for people who receive health and social care services.</t>
  </si>
  <si>
    <t>0113 262 3128</t>
  </si>
  <si>
    <t>info@artsandmindsnetwork.org.uk</t>
  </si>
  <si>
    <t>Arts &amp; Minds Network, Inkwell, 31 Potternewton Lane, Leeds LS7 3LA</t>
  </si>
  <si>
    <t>LS1 9BS</t>
  </si>
  <si>
    <t>225;213</t>
  </si>
  <si>
    <t>AshRoadAllotments</t>
  </si>
  <si>
    <t>Ash Road Allotments</t>
  </si>
  <si>
    <t>Gentle exercise, opportunity to grow fresh produce and relaxation in the LS6 area.</t>
  </si>
  <si>
    <t>2 Batcliffe Mount, Leeds LS6 3PW</t>
  </si>
  <si>
    <t>LS18 5NQ</t>
  </si>
  <si>
    <t>218;217</t>
  </si>
  <si>
    <t>AshaNeighbourhoodProject</t>
  </si>
  <si>
    <t>Asha Neighbourhood Project</t>
  </si>
  <si>
    <t>We aim to give our users a wider knowledge of their rights, opportunities and services available in order for them to be</t>
  </si>
  <si>
    <t>We aim to give our users a wider knowledge of their rights, opportunities and services available in order for them to become independent and live a healthier, happier, more productive life. This involves tackling barriers to progression, underachievement and the short and long term effects of poverty. We do this using a holistic approach and a family centred approach bringing lots of services together in one safe and welcoming setting.</t>
  </si>
  <si>
    <t>info@ashaleeds.org.uk</t>
  </si>
  <si>
    <t>43 Stratford Street, Leeds LS11 6JG</t>
  </si>
  <si>
    <t>LS11 8BB</t>
  </si>
  <si>
    <t>222;223</t>
  </si>
  <si>
    <t>AshcroftHouse</t>
  </si>
  <si>
    <t>Ashcroft House</t>
  </si>
  <si>
    <t>0113 284 2822</t>
  </si>
  <si>
    <t>ENQUIRIES@ASHCROFT-HOUSE.CO.UK</t>
  </si>
  <si>
    <t>18 Leeds Road, Bramhope, Leeds LS16 9BQ</t>
  </si>
  <si>
    <t>LS15 0LF</t>
  </si>
  <si>
    <t>AshfieldMedicalCentre,DrEastwood&amp;Partners</t>
  </si>
  <si>
    <t>Ashfield Medical Centre, Dr Eastwood &amp; Partners</t>
  </si>
  <si>
    <t>Our friendly doctors strive to provide the best possible patient care and support. We offer all the usual patient facili</t>
  </si>
  <si>
    <t>Our friendly doctors strive to provide the best possible patient care and support. We offer all the usual patient facilities.</t>
  </si>
  <si>
    <t>0113 2951828</t>
  </si>
  <si>
    <t>15 Austhorpe Road, Crossgates, Leeds , Leeds LS15 8BA</t>
  </si>
  <si>
    <t>LS8 3AS</t>
  </si>
  <si>
    <t>217;229</t>
  </si>
  <si>
    <t>AshfieldNursingandResidentialHome</t>
  </si>
  <si>
    <t>Ashfield Nursing and Residential Home</t>
  </si>
  <si>
    <t>0193 758 3123</t>
  </si>
  <si>
    <t>info@ashfieldnursing.co.uk</t>
  </si>
  <si>
    <t>3 Ashfield, Wetherby, Leeds LS22 7TF</t>
  </si>
  <si>
    <t>LS10 2JJ</t>
  </si>
  <si>
    <t>232;214</t>
  </si>
  <si>
    <t>AshlarHouse</t>
  </si>
  <si>
    <t>Ashlar House</t>
  </si>
  <si>
    <t>0113 226 2700</t>
  </si>
  <si>
    <t>russtully@las.uk.net</t>
  </si>
  <si>
    <t>76 Potternewton Lane, Chapel Allerton, Leeds LS7 3LW</t>
  </si>
  <si>
    <t>LS25 7JN</t>
  </si>
  <si>
    <t>208;214</t>
  </si>
  <si>
    <t>AshlarHouse(LeedsAutismServices)</t>
  </si>
  <si>
    <t>Ashlar House (Leeds Autism Services)</t>
  </si>
  <si>
    <t>Ashlar House is home to 8 adults who have autistic spectrum disorders.</t>
  </si>
  <si>
    <t>admin@las.uk.net</t>
  </si>
  <si>
    <t>LS1 5EY</t>
  </si>
  <si>
    <t>AshleyRoad,1</t>
  </si>
  <si>
    <t>Ashley Road, 1</t>
  </si>
  <si>
    <t>0113 279 6027</t>
  </si>
  <si>
    <t>1 Ashley Green, Upper Wortley Road, Wortley, Leeds LS12 4LF</t>
  </si>
  <si>
    <t>LS10 4LU</t>
  </si>
  <si>
    <t>233;215</t>
  </si>
  <si>
    <t>AshtonViewMedicalCentre,DrYFSWong</t>
  </si>
  <si>
    <t>Ashton View Medical Centre, Dr Y F S Wong</t>
  </si>
  <si>
    <t>We offer care and advice to those registered with the surgery and provide parking and wheelchair access.</t>
  </si>
  <si>
    <t>0113 295 3880</t>
  </si>
  <si>
    <t>ashton.view@nhs.net</t>
  </si>
  <si>
    <t>Ashton View Medical Centre, 7 Ashton View, Leeds LS8 5BS</t>
  </si>
  <si>
    <t>LS26 8SZ</t>
  </si>
  <si>
    <t>235;219</t>
  </si>
  <si>
    <t>ASIST(ActivelySeekingIndependenceSupportTeam)</t>
  </si>
  <si>
    <t>ASIST (Actively Seeking Independence Support Team)</t>
  </si>
  <si>
    <t>Direct Payments Support Service - Advisors will help you with personal care assistants, personal budgets, direct payment</t>
  </si>
  <si>
    <t>Direct Payments Support Service - Advisors will help you with personal care assistants, personal budgets, direct payments, personal health budgets and self funders.</t>
  </si>
  <si>
    <t>0113 231 1125</t>
  </si>
  <si>
    <t>info@leedscil.org.uk</t>
  </si>
  <si>
    <t>Armley Grange Drive, Leeds LS12 3QH</t>
  </si>
  <si>
    <t>LS28 8LE</t>
  </si>
  <si>
    <t>226;217</t>
  </si>
  <si>
    <t>AspenHillVillage</t>
  </si>
  <si>
    <t>Aspen Hill Village</t>
  </si>
  <si>
    <t>0113 277 1042</t>
  </si>
  <si>
    <t>Church Street, Hunslet, Leeds LS10 2AY</t>
  </si>
  <si>
    <t>LS19 6DD</t>
  </si>
  <si>
    <t>Aspire</t>
  </si>
  <si>
    <t>Support for people aged 14 to 35 with early signs of psychosis.</t>
  </si>
  <si>
    <t>info@commlinks.co.uk</t>
  </si>
  <si>
    <t>Suite 1, Bank House, 150 Roundhay Road, Leeds LS8 5LJ</t>
  </si>
  <si>
    <t>LS26 0UE</t>
  </si>
  <si>
    <t>216;608</t>
  </si>
  <si>
    <t>ASSISTTraumaCare</t>
  </si>
  <si>
    <t>ASSIST Trauma Care</t>
  </si>
  <si>
    <t>ASSIST is a not-for-profit organisation established to offer help and support to individuals and families, including chi</t>
  </si>
  <si>
    <t>ASSIST is a not-for-profit organisation established to offer help and support to individuals and families, including children who are suffering as a result of trauma</t>
  </si>
  <si>
    <t>0178 856 0800</t>
  </si>
  <si>
    <t>11 Albert Street, Rugby CV21 2RX</t>
  </si>
  <si>
    <t>LS9 0EW</t>
  </si>
  <si>
    <t>AssociationforPostNatalIllness</t>
  </si>
  <si>
    <t>Association for Post Natal Illness</t>
  </si>
  <si>
    <t>Support for mothers who are experiencing post-natal depression, and their families.</t>
  </si>
  <si>
    <t>7947543567</t>
  </si>
  <si>
    <t>info@apni.org</t>
  </si>
  <si>
    <t>19 Pulton Place SW6 7EB</t>
  </si>
  <si>
    <t>230;215</t>
  </si>
  <si>
    <t>AssociationofBlindAsians</t>
  </si>
  <si>
    <t>Association of Blind Asians</t>
  </si>
  <si>
    <t>Volunteer drivers available to offer lifts to people over 50 years old. Can be used for; medical appointments, shopping,</t>
  </si>
  <si>
    <t>Volunteer drivers available to offer lifts to people over 50 years old. Can be used for; medical appointments, shopping, social activities and groups. Covers all of Leeds. This scheme offers a more personalised service than a taxi and much cheaper. For more information or to book a ride please call 0113 210 3347 or e-mail andrewj@abaleeds.org.uk</t>
  </si>
  <si>
    <t>info@abaleeds.org.uk</t>
  </si>
  <si>
    <t>53-55 Harehills Avenue, Leeds LS8 4EX</t>
  </si>
  <si>
    <t>LS23 6BH</t>
  </si>
  <si>
    <t>218;221;222;223;211;212;213;214;215;216</t>
  </si>
  <si>
    <t>AsthaLimited</t>
  </si>
  <si>
    <t>Astha Limited</t>
  </si>
  <si>
    <t>We specialise in providing superior home care services including personal care, respite care and companion care. Our pac</t>
  </si>
  <si>
    <t>We specialise in providing superior home care services including personal care, respite care and companion care. Our packages are tailor made to meet your needs.</t>
  </si>
  <si>
    <t>0113 426 5900</t>
  </si>
  <si>
    <t>nikki@asthacare.co.uk</t>
  </si>
  <si>
    <t>Enterprise House, Education Road, Leeds LS7 2AH</t>
  </si>
  <si>
    <t>AsthmaUK</t>
  </si>
  <si>
    <t>Asthma UK</t>
  </si>
  <si>
    <t>Asthma UK has information for people on controlling their asthma, and dealing with an asthma attack.</t>
  </si>
  <si>
    <t>0300 222 5800</t>
  </si>
  <si>
    <t>info@asthma.org.uk</t>
  </si>
  <si>
    <t>18, Mansell Street, London E1 8AA</t>
  </si>
  <si>
    <t>LS28 6EP</t>
  </si>
  <si>
    <t>608;242;243;217;218;219;220;221;222;223;224;225;226;208;227;228;229;230;231;232;233;234;235;236;209;210;211;212;213;214;237;215;239;216;240;241</t>
  </si>
  <si>
    <t>AttentiveCareExpertsLtd</t>
  </si>
  <si>
    <t>Attentive Care Experts Ltd</t>
  </si>
  <si>
    <t>Offers domestic and personal care services to provide care and support to children, young people and adults.</t>
  </si>
  <si>
    <t>01274 653203</t>
  </si>
  <si>
    <t>info@attentivecareexperts.co.uk</t>
  </si>
  <si>
    <t>20 Town Street, Birkenshaw BD11 2HX</t>
  </si>
  <si>
    <t>AutismPlus</t>
  </si>
  <si>
    <t>Autism Plus</t>
  </si>
  <si>
    <t>Training enterprise delivering bespoke packages to suit individual needs to raise awareness of Autism Spectrum Condition</t>
  </si>
  <si>
    <t>Training enterprise delivering bespoke packages to suit individual needs to raise awareness of Autism Spectrum Conditions.</t>
  </si>
  <si>
    <t>0114 384 0284</t>
  </si>
  <si>
    <t>admin@ecocareleeds.co.uk</t>
  </si>
  <si>
    <t>The Exchange Brewery, 2 Bridge Street, Sheffield S3 8NS</t>
  </si>
  <si>
    <t>225;223;224;226;227;212;213</t>
  </si>
  <si>
    <t>AvantaCareLtd</t>
  </si>
  <si>
    <t>Avanta Care Ltd</t>
  </si>
  <si>
    <t>The home care service where peace of mind comes as standard. Your care, Your Choice, Your Way.</t>
  </si>
  <si>
    <t>0113 212 2894</t>
  </si>
  <si>
    <t>info@avantacare.com</t>
  </si>
  <si>
    <t>35 Town Street, Horsforth, Leeds LS18 5LJ</t>
  </si>
  <si>
    <t>230;226</t>
  </si>
  <si>
    <t>AVSED-Computers,SmartphonesandYou</t>
  </si>
  <si>
    <t>AVSED - Computers, Smartphones and You</t>
  </si>
  <si>
    <t>Free IT classes for the over 60's. 
Join us at AVSED to learn more about the world wide web and how the internet and</t>
  </si>
  <si>
    <t>Free IT classes for the over 60's. 
Join us at AVSED to learn more about the world wide web and how the internet and email can help you. 
Bring your own computer or smartphone and learn hot to get the best from use it like learning how to book a doctor's appointment online, request a perscription or even order your food shopping. 
Sessions include first steps using a computer, keeping safe online and device advice. 
A limited number of computers are avaliable to borrow at the sessions, please let us know if you would like to book one. 
These classes have been arranged in conjunction with local GP surgeries and are only avalible to patients registered with one of the following; Rawdon Surgery, The Meston &amp; Guisley (Park Road) Practice, Guiseley and Yeadon Medical Practice and Yeadon Tarn Surgery 
Booking Is Essential - contact AVSED to secure a place and arrange transport if required.</t>
  </si>
  <si>
    <t>Nunroyd Pavilion, Nunroyd Park, Yeadon LS19 7HR</t>
  </si>
  <si>
    <t>LS23 6RN</t>
  </si>
  <si>
    <t>220;226</t>
  </si>
  <si>
    <t>AVSEDTaiChi</t>
  </si>
  <si>
    <t>AVSED Tai Chi</t>
  </si>
  <si>
    <t>Specifically tailored version of this ancient martial art for older people which combines deep breathing and relaxation</t>
  </si>
  <si>
    <t>Specifically tailored version of this ancient martial art for older people which combines deep breathing and relaxation with slow and gentle movements– an excellent exercise class with great benefits to health and well-being. 
AVSED events are open to members only, and there are waiting lists for this activity .
Llease contact AVSED for more information about becoming a member.</t>
  </si>
  <si>
    <t>LS6 1LJ</t>
  </si>
  <si>
    <t>Nunroyd Pavilion, Nunroyd Park, Yeadon, Leeds, LS19 7HR LS19 7HR</t>
  </si>
  <si>
    <t>LS13 3DF</t>
  </si>
  <si>
    <t>220;215</t>
  </si>
  <si>
    <t>AyresomeTerrace</t>
  </si>
  <si>
    <t>Ayresome Terrace</t>
  </si>
  <si>
    <t>Supported Living for individuals with Learning Disabilities in Roundhay.</t>
  </si>
  <si>
    <t>0113 288 8848</t>
  </si>
  <si>
    <t>17 Ayersome Terrace, Roundhay, Leeds LS8 1BJ</t>
  </si>
  <si>
    <t>LS13 3EJ</t>
  </si>
  <si>
    <t>220;227</t>
  </si>
  <si>
    <t>B&amp;WMobilityLtd.</t>
  </si>
  <si>
    <t>B&amp;W Mobility Ltd.</t>
  </si>
  <si>
    <t>Mobility Equipment Sales and Service</t>
  </si>
  <si>
    <t>0194 387 0699</t>
  </si>
  <si>
    <t>info@bandw-mobility.co.uk</t>
  </si>
  <si>
    <t>Parkside Works, Otley Road, Guiseley LS20 8BH</t>
  </si>
  <si>
    <t>220;407;214</t>
  </si>
  <si>
    <t>BAMEHealthandWellbeingHub</t>
  </si>
  <si>
    <t>BAME Health and Wellbeing Hub</t>
  </si>
  <si>
    <t>Situated on Reginald Terrace - off Chapeltown Road, Leeds - the Black, Asian, Minority Ethnic (BAME) health and wellbein</t>
  </si>
  <si>
    <t>Situated on Reginald Terrace - off Chapeltown Road, Leeds - the Black, Asian, Minority Ethnic (BAME) health and wellbeing hub is intended as a model of good practice, meeting the specific needs of minority ethnic older people, improving health and wellbeing and building on strengths in the community.</t>
  </si>
  <si>
    <t>0113 378 4892</t>
  </si>
  <si>
    <t>BAMEinfo@leeds.gov.uk</t>
  </si>
  <si>
    <t>Reginald Terrace, Chapeltown, Leeds LS7 3EZ</t>
  </si>
  <si>
    <t>LS13 3AA</t>
  </si>
  <si>
    <t>220;214</t>
  </si>
  <si>
    <t>BandstandAllotmentsCommunityGroup</t>
  </si>
  <si>
    <t>Bandstand Allotments Community Group</t>
  </si>
  <si>
    <t>Gentle exercise, opportunity to grow fresh produce and relaxation.</t>
  </si>
  <si>
    <t>Meanwood Road, Leeds LS7 2LL</t>
  </si>
  <si>
    <t>LS13 3ND</t>
  </si>
  <si>
    <t>BARCALeeds</t>
  </si>
  <si>
    <t>BARCA Leeds</t>
  </si>
  <si>
    <t>Holistic community based services in Leeds around drug-related issues. The Manor House, 259 Upper Town Street, Bramley,</t>
  </si>
  <si>
    <t>Holistic community based services in Leeds around drug-related issues. The Manor House, 259 Upper Town Street, Bramley, Leeds LS13 3JT 0113 255 9582 reception@barca-leeds.org www.barca-leeds.org Community Development Community Drug Treatment Service Counselling Service Family Support Harm Reduction Youth Support Services Opening Times Monday 09:00 - 18:00 Tuesday 09:00 - 17:00 Wednesday 09:00 - 17:00 Thursday 09:00 - 17:00 Friday 09:00 - 17:00 Saturday Closed Sunday Closed</t>
  </si>
  <si>
    <t>reception@barca-leeds.org</t>
  </si>
  <si>
    <t>The Manor House, 259 Upper Town Street, Bramley, Leeds LS13 3JT</t>
  </si>
  <si>
    <t>LS13 3PG</t>
  </si>
  <si>
    <t>213;225</t>
  </si>
  <si>
    <t>BarnadosFutures&amp;Nightstop</t>
  </si>
  <si>
    <t>Barnados Futures &amp; Nightstop</t>
  </si>
  <si>
    <t>Futures proves supported accommodation for young people leaving care or other accommodation prepare for independent livi</t>
  </si>
  <si>
    <t>Futures proves supported accommodation for young people leaving care or other accommodation prepare for independent living. Nightstop can provide emergency accommodation for homeless people aged 16-21</t>
  </si>
  <si>
    <t>0113 239 5560</t>
  </si>
  <si>
    <t>futures@barnardos.org.uk</t>
  </si>
  <si>
    <t>Rockford House Low Lane Horsforth LS18 5QW</t>
  </si>
  <si>
    <t>LS6 4QD</t>
  </si>
  <si>
    <t>216;179;242;243;217;218;219;220;221;222;223;224;225;226;208;227;228;229;230;231;232;233;234;235;236;209;210;211;212;213;214;237;215;239;240;241</t>
  </si>
  <si>
    <t>Barnardo'sWillowYoungCarers</t>
  </si>
  <si>
    <t>Barnardo's Willow Young Carers</t>
  </si>
  <si>
    <t>Willow Young Carers works with 7 to 17 year olds who are providing regular and ongoing care and emotional support to a f</t>
  </si>
  <si>
    <t>Willow Young Carers works with 7 to 17 year olds who are providing regular and ongoing care and emotional support to a family member affected by illness, disability, mental illness or substance misuse. This might include doing the cooking, housework or shopping, taking siblings to school or even helping to get a parent out of bed in the morning. Our overall aim is to work with young people to improve emotional wellbeing and confidence, whether that is at home, at school or out and about with friends.</t>
  </si>
  <si>
    <t>willowyoungcarers@barnardos.org.uk</t>
  </si>
  <si>
    <t>BasicWoodwork</t>
  </si>
  <si>
    <t>Basic Woodwork</t>
  </si>
  <si>
    <t>This course runs for 5 sessions: Every Friday 26th April - 24th May 9.30am-3.30pm 
For complete beginners and those l</t>
  </si>
  <si>
    <t>This course runs for 5 sessions: Every Friday 26th April - 24th May 9.30am-3.30pm 
For complete beginners and those looking for a refresher, you will learn: 
Safe use of common hand tools 
How to measure wood for a project 
Simple joints and fixing 
The course is taught by a time-served carpenter and you will complete: 
A bird box 
A simple garden bench 
Maybe a simple project of your choice 
This course is FREE, if you are in receipt of income related benefits or have a salary below £15,736.50 (per annum). Otherwise it is £75, or £20 for those over state pension age. Evidence of benefits must be provieded before the course starts. 
There will be a small charge of £5.00 for materials 
To enrol on a course or form more information please call 0113 274 2335 or email hollybush@tcv.org.uk 
Our address is - TCV Hollybush Conservation Centre, Broad Lane, Kirkstall, Leeds, LS5 3BP</t>
  </si>
  <si>
    <t>£15,736.50 (per annum). Otherwise it is £75, or £20 for those over state pension age. Evidence of benefits must be provieded before the course starts. 
There will be a small charge of £5.00 for materials 
To enrol on a course or form more information please call 0113 274 2335 or email hollybush@tcv.org.uk 
Our address is - TCV Hollybush Conservation Centre, Broad Lane, Kirkstall, Leeds, LS5 3BP</t>
  </si>
  <si>
    <t>hollybush@tcv.org.uk</t>
  </si>
  <si>
    <t>TCV Hollybush Conservation Centre, Broad Lane, Kirkstall, Leeds, LS5 3BP LS5 3BP</t>
  </si>
  <si>
    <t>234;613;209;612;614</t>
  </si>
  <si>
    <t>BasisYoungPeopleYorkshire</t>
  </si>
  <si>
    <t>Basis Young People Yorkshire</t>
  </si>
  <si>
    <t>Specialist services for female and transgender sex workers and specialist support for young women at risk of or experien</t>
  </si>
  <si>
    <t>Specialist services for female and transgender sex workers and specialist support for young women at risk of or experiencing sexual exploitation.</t>
  </si>
  <si>
    <t>info-basis@basisyorkshire.org.uk</t>
  </si>
  <si>
    <t>94, North Street | Leeds LS2 7PN</t>
  </si>
  <si>
    <t>LS27 0EJ</t>
  </si>
  <si>
    <t>228;224</t>
  </si>
  <si>
    <t>BayTreeResourceCentreMHA</t>
  </si>
  <si>
    <t>Bay Tree Resource Centre MHA</t>
  </si>
  <si>
    <t>A day centre providing dementia focused respite services.</t>
  </si>
  <si>
    <t>0113 268 5666</t>
  </si>
  <si>
    <t>schememoorallerton.daycentre@mha.org.uk</t>
  </si>
  <si>
    <t>4 Tynwald Hill, Leeds LS17 5NJ</t>
  </si>
  <si>
    <t>LS21 1BQ</t>
  </si>
  <si>
    <t>Beat:BeatingEatingDisorders</t>
  </si>
  <si>
    <t>Beat: Beating Eating Disorders</t>
  </si>
  <si>
    <t>The leading UK charity for people with eating disorders and their families.</t>
  </si>
  <si>
    <t>0808 801 0677</t>
  </si>
  <si>
    <t>Unit 1 Chalk Hill House, 19 Rosary Road, Norwich, Norfolk NR1 1SZ</t>
  </si>
  <si>
    <t>LS12 1TX</t>
  </si>
  <si>
    <t>BeeTogetherTimetoShineProject</t>
  </si>
  <si>
    <t>Bee Together Time to Shine Project</t>
  </si>
  <si>
    <t>Bee Together wants to talk to people, over 50, who feel lonely or socially isolated who have a learning disability. We w</t>
  </si>
  <si>
    <t>Bee Together wants to talk to people, over 50, who feel lonely or socially isolated who have a learning disability. We will find out your difficulties and then signpost you to organisations who may be able to help overcome these. We want to find opportunities for you to make friends and socialise with who you want, when you want and where you want. Bee Together is part of the Big Lottery Funded Ageing Better- Fulfilling Lives Programme, looking into loneliness and social isolation in people over 50. In Leeds it is known as Time to Shine. www.timetoshineleeds.org As part of the project we run a Bee Friends Cafe in The Bridge Cafe@Cross Flatts Park, Beeston. LS11 0BQ Thursdays 1-2.30pm. It's a safe place to chat, meet friends and make new friends. It is open to everyone. The Cafe is run by The Bridge part of Health For All. www.healthforall.org.uk</t>
  </si>
  <si>
    <t>07375 700117</t>
  </si>
  <si>
    <t>anna-marie.garbutt@healthforall.org.uk</t>
  </si>
  <si>
    <t>Holbeck Community Centre LS11 0AB</t>
  </si>
  <si>
    <t>BeechHallCareHome</t>
  </si>
  <si>
    <t>Beech Hall Care Home</t>
  </si>
  <si>
    <t>0113 224 4621</t>
  </si>
  <si>
    <t>1 Far Fold Lane Armley, Leeds LS12 3UE</t>
  </si>
  <si>
    <t>208;209;210</t>
  </si>
  <si>
    <t>BeenPestered</t>
  </si>
  <si>
    <t>Been Pestered</t>
  </si>
  <si>
    <t>Are you paying too much for your pest control?
I will beat any written quote.
My services include treatment for:
Ra</t>
  </si>
  <si>
    <t>Are you paying too much for your pest control?
I will beat any written quote.
My services include treatment for:
Rats and Mice
Garden Ant Treatment
Flea Treatment
Cockroach Treatment
Bed Bugs Treatment
Cluster/Drain/Fruit Flies
Clothes Moths
Woodworm
Bird Deterrents
Wasp Nest Removal
24 Hour emergency hotline: 0777 568 8847
RSPH Level 2 Award in Pest Management</t>
  </si>
  <si>
    <t>0777 568 8847</t>
  </si>
  <si>
    <t>Flat 9, Candle House, 1 Wharf Approach, Leeds LS1 4GH</t>
  </si>
  <si>
    <t>Beer&amp;Banter</t>
  </si>
  <si>
    <t>Beer &amp; Banter</t>
  </si>
  <si>
    <t>Come along to our Men's group for the 0ver 60's. Chat, have a drink, partake in Snooker, Darts, carpet bowling, Dominoes</t>
  </si>
  <si>
    <t>Come along to our Men's group for the 0ver 60's. Chat, have a drink, partake in Snooker, Darts, carpet bowling, Dominoes, Cards etc. 
We will be aksing you the Men, to suggest activites you would like to do, places to vist etc. 
Friday1-3pm Anglers Club, Game Room, Stoney Rock Lane. Cost £1.00</t>
  </si>
  <si>
    <t>£1.00</t>
  </si>
  <si>
    <t>Anglers Club, Stoney Rock Lane, Leeds LS7 7TB</t>
  </si>
  <si>
    <t>219;223;224;225;226;228</t>
  </si>
  <si>
    <t>BeestonLibrary</t>
  </si>
  <si>
    <t>Beeston Library</t>
  </si>
  <si>
    <t>Monday : 10.00 am 5.00 pmTuesday : 10.00 am 5.00 pmWednesday : 10.00 am 5.00 pmThursday : 10.00 am 5.00 pmFriday : 10.00</t>
  </si>
  <si>
    <t>Monday : 10.00 am 5.00 pmTuesday : 10.00 am 5.00 pmWednesday : 10.00 am 5.00 pmThursday : 10.00 am 5.00 pmFriday : 10.00 am 6.00 pmSaturday : 11.00 am 2.00 pmSunday : 11.00 am 2.00 pm</t>
  </si>
  <si>
    <t>0113 378 1849</t>
  </si>
  <si>
    <t>Town Street, Beeston, Leeds LS11 8PN</t>
  </si>
  <si>
    <t>BeestonVillageSurgery</t>
  </si>
  <si>
    <t>Beeston Village Surgery</t>
  </si>
  <si>
    <t>Beeston Village Surgery, established in 1991 is a modern provider of health services. We have developed a modern approac</t>
  </si>
  <si>
    <t>Beeston Village Surgery, established in 1991 is a modern provider of health services. We have developed a modern approach to the delivery of a friendly, caring service addressing the needs of our patients. At Beeston Village Surgery we are committed to achieving high standards of general practice and the safe delivery of patient care.</t>
  </si>
  <si>
    <t>0113 272 0720</t>
  </si>
  <si>
    <t>Beeston Village Surgery, James Reed House, Town Street , Leeds LS11 8PN</t>
  </si>
  <si>
    <t>220;226;612;613</t>
  </si>
  <si>
    <t>Confidential, practical and emotional support for women who have, or are currently experiencing domestic violence in Lee</t>
  </si>
  <si>
    <t>Confidential, practical and emotional support for women who have, or are currently experiencing domestic violence in Leeds</t>
  </si>
  <si>
    <t>info@behind-closed-doors.org.uk</t>
  </si>
  <si>
    <t>PO Box 275, Leeds LS19 9BN</t>
  </si>
  <si>
    <t>LS13 2NJ</t>
  </si>
  <si>
    <t>225;217</t>
  </si>
  <si>
    <t>BelleIsleElderlyWinterAid</t>
  </si>
  <si>
    <t>Belle Isle Elderly Winter Aid</t>
  </si>
  <si>
    <t>Neighbourhood Network offering a variety of services and activities for older people in Belle Isle.</t>
  </si>
  <si>
    <t>info@belleisle.org.uk</t>
  </si>
  <si>
    <t>26 Broom Crescent Belle lsle, Leeds LS10 3JN</t>
  </si>
  <si>
    <t>LS18 4AG</t>
  </si>
  <si>
    <t>217;242;243;218;219;220;221;222;223;224;225;226;208;227;228;229;230;231;232;233;234;235;236;209;210;211;212;213;214;237;215;239;216;240;241</t>
  </si>
  <si>
    <t>BelleIslePharmacy</t>
  </si>
  <si>
    <t>Belle Isle Pharmacy</t>
  </si>
  <si>
    <t>Pharmacy in the Belle Isle area of Leeds</t>
  </si>
  <si>
    <t>0113 270 9596</t>
  </si>
  <si>
    <t>219 Middleton Road, Leeds LS10 3HU</t>
  </si>
  <si>
    <t>213;217</t>
  </si>
  <si>
    <t>BelleIsleTenantManagementOrganisation(BITMO)</t>
  </si>
  <si>
    <t>Belle Isle Tenant Management Organisation (BITMO)</t>
  </si>
  <si>
    <t>Welcome to Belle Isle Tenant Management Organisation - we are one of the largest Tenant Management Organisations in the</t>
  </si>
  <si>
    <t>Welcome to Belle Isle Tenant Management Organisation - we are one of the largest Tenant Management Organisations in the country and we manage homes and estate services in Belle Isle in partnership with Leeds City Council.</t>
  </si>
  <si>
    <t>0113 378 2188; 0800 389 5503</t>
  </si>
  <si>
    <t>Belle Isle T.M.O., Aberfield Gate, Belle Isle, Leeds LS10 3QH</t>
  </si>
  <si>
    <t>LS6 1EG</t>
  </si>
  <si>
    <t>BellsDomestic</t>
  </si>
  <si>
    <t>Bells Domestic</t>
  </si>
  <si>
    <t>Providing white goods repair, installations and sales of new and reconditioned appliances across the city of Leeds. Regi</t>
  </si>
  <si>
    <t>Providing white goods repair, installations and sales of new and reconditioned appliances across the city of Leeds. Registered as a Alcumus Safe Contractor.</t>
  </si>
  <si>
    <t>0113 2490 496</t>
  </si>
  <si>
    <t>nail@bellsdomestics.co.uk</t>
  </si>
  <si>
    <t>15-19 Cowper Road, Leeds LS9 7AP</t>
  </si>
  <si>
    <t>211;242;243;217;218;219;220;221;222;223;224;225;226;208;227;228;229;230;231;232;233;234;235;236;209;210;212;213;214;237;215;239;216;240;241</t>
  </si>
  <si>
    <t>BenWilsonLtd.</t>
  </si>
  <si>
    <t>Ben Wilson Ltd.</t>
  </si>
  <si>
    <t>Pharmacy in the Whitkirk area of Leeds 8.45-6.00/ Mon-Fri</t>
  </si>
  <si>
    <t>0113 264 8038</t>
  </si>
  <si>
    <t>7 Austhorpe View, Whitkirk, Leeds LS15 8NN</t>
  </si>
  <si>
    <t>LS4 2LA</t>
  </si>
  <si>
    <t>211;229</t>
  </si>
  <si>
    <t>Benedicts</t>
  </si>
  <si>
    <t>0193 758 8895</t>
  </si>
  <si>
    <t>carol@st-annes.org.uk</t>
  </si>
  <si>
    <t>Ashfield, Wetherby, Leeds LS22 7TF</t>
  </si>
  <si>
    <t>LS4 2NL</t>
  </si>
  <si>
    <t>BenefitsService(LeedsCityCouncil)</t>
  </si>
  <si>
    <t>Benefits Service (Leeds City Council)</t>
  </si>
  <si>
    <t>Offers an up to date check on a range of benefits. Housing/Council Tax Benefits.</t>
  </si>
  <si>
    <t>LS8 4HT</t>
  </si>
  <si>
    <t>LS4 2LB</t>
  </si>
  <si>
    <t>211;222</t>
  </si>
  <si>
    <t>BereavementSupportDrop-in</t>
  </si>
  <si>
    <t>Bereavement Support Drop-in</t>
  </si>
  <si>
    <t>This session takes place on the fourth Wednesday of every month and supports those who have been recently bereaved.The g</t>
  </si>
  <si>
    <t>This session takes place on the fourth Wednesday of every month and supports those who have been recently bereaved.The group is facilitated by a worker from Carers Leeds.</t>
  </si>
  <si>
    <t>Charley@crossgatesgns.org.uk</t>
  </si>
  <si>
    <t>Station Road, Cross Gates LS15 7JY</t>
  </si>
  <si>
    <t>LS4 2EL</t>
  </si>
  <si>
    <t>216;215</t>
  </si>
  <si>
    <t>BerkeleyCourt</t>
  </si>
  <si>
    <t>Berkeley Court</t>
  </si>
  <si>
    <t>0113 249 9170</t>
  </si>
  <si>
    <t>sarah.dowse@anchor.org.uk</t>
  </si>
  <si>
    <t>Chatsworth Road, Harehills, Leeds LS8 3QJ</t>
  </si>
  <si>
    <t>BesafeKeysafe</t>
  </si>
  <si>
    <t>Besafe Keysafe</t>
  </si>
  <si>
    <t>Supplies and fits keysafes throughout the Leeds area.</t>
  </si>
  <si>
    <t>0113 275 9339</t>
  </si>
  <si>
    <t>besafekeysafes@gmail.com</t>
  </si>
  <si>
    <t>2 Greyshiels Avenue, Headingley, Leeds LS6 3DR</t>
  </si>
  <si>
    <t>LS6 2AF</t>
  </si>
  <si>
    <t>208;242;218;219;220;225;226;227;234;235;211;212</t>
  </si>
  <si>
    <t>BestforCareLtd</t>
  </si>
  <si>
    <t>Best for Care Ltd</t>
  </si>
  <si>
    <t>Best for Care Ltd delivers specialist care services to the community at a competitive rate. We are committed to provide</t>
  </si>
  <si>
    <t>Best for Care Ltd delivers specialist care services to the community at a competitive rate. We are committed to provide out clients with qualified, experienced and reliable care.</t>
  </si>
  <si>
    <t>01274 925011</t>
  </si>
  <si>
    <t>info@best4careservices.co.uk</t>
  </si>
  <si>
    <t>First Floor, City Road, Bradford BD8 8JY</t>
  </si>
  <si>
    <t>222;217</t>
  </si>
  <si>
    <t>BetaSanitiseLimited</t>
  </si>
  <si>
    <t>Beta Sanitise Limited</t>
  </si>
  <si>
    <t>Beta Sanitise Limited is an effective, innovative and reliable cleaning service company providing a high standard of cle</t>
  </si>
  <si>
    <t>Beta Sanitise Limited is an effective, innovative and reliable cleaning service company providing a high standard of cleaning and infection control cleaning services.
We will provide a service that will improve the health of our communities.
We know that a healthy home produces healthy people and that healthy people make a healthy community.</t>
  </si>
  <si>
    <t>7939284253</t>
  </si>
  <si>
    <t>Clayton Business Centre, Midland Road, Leeds LS10 2RJ</t>
  </si>
  <si>
    <t>LS15 7DY</t>
  </si>
  <si>
    <t>BethJohnsonFoundation</t>
  </si>
  <si>
    <t>Beth Johnson Foundation</t>
  </si>
  <si>
    <t>Aims to develop innovative and work that has the potential to influence and challenge the role and status of older peopl</t>
  </si>
  <si>
    <t>Aims to develop innovative and work that has the potential to influence and challenge the role and status of older people within the UK.</t>
  </si>
  <si>
    <t>01782 844 036</t>
  </si>
  <si>
    <t>admin@bjf.org.uk</t>
  </si>
  <si>
    <t>64 Princes Road, Parkfield House, Hartshill, Stoke-on-Trent, Staffordshire ST4 7JL</t>
  </si>
  <si>
    <t>LS1 4PL</t>
  </si>
  <si>
    <t>225;218</t>
  </si>
  <si>
    <t>BetterActionforFamilies(BAFF)</t>
  </si>
  <si>
    <t>Better Action for Families (BAFF)</t>
  </si>
  <si>
    <t>BAFF aim to improve the lives of people with learning disabilitiesand their families through delivering health and socia</t>
  </si>
  <si>
    <t>BAFF aim to improve the lives of people with learning disabilitiesand their families through delivering health and social groups.</t>
  </si>
  <si>
    <t>baff2007@hotmail.co.uk</t>
  </si>
  <si>
    <t>St Anthony's Drive, Leeds LS11 8AB</t>
  </si>
  <si>
    <t>LS18 5LA</t>
  </si>
  <si>
    <t>BetterHomesYorkshire</t>
  </si>
  <si>
    <t>Better Homes Yorkshire</t>
  </si>
  <si>
    <t>Better Homes Yorkshire will help homeowners by providing assistance with heating and energy advice</t>
  </si>
  <si>
    <t>0800 597 1500</t>
  </si>
  <si>
    <t>1, Bowling Green Terrace, Jack Ln, Leeds LS11 9SP</t>
  </si>
  <si>
    <t>LS28 5RG</t>
  </si>
  <si>
    <t>235;213</t>
  </si>
  <si>
    <t>A charitable community centre offering rooms available for hire for parties, events and meetings.We also have a catering</t>
  </si>
  <si>
    <t>A charitable community centre offering rooms available for hire for parties, events and meetings.We also have a catering kitchen available for hire by the hour.</t>
  </si>
  <si>
    <t>info@betterleeds.org.uk</t>
  </si>
  <si>
    <t>42-46 Burley Lodge Road, Leeds LS6 1QF</t>
  </si>
  <si>
    <t>LS28 5PD</t>
  </si>
  <si>
    <t>BeyondArts</t>
  </si>
  <si>
    <t>Beyond Arts</t>
  </si>
  <si>
    <t>Supporting people with learning disabilities explore and develop their creativity by getting involved and trying out new</t>
  </si>
  <si>
    <t>Supporting people with learning disabilities explore and develop their creativity by getting involved and trying out new things.</t>
  </si>
  <si>
    <t>hello@beyondarts.co.uk</t>
  </si>
  <si>
    <t>LS28 5PL</t>
  </si>
  <si>
    <t>235;585;209</t>
  </si>
  <si>
    <t>BIDServices</t>
  </si>
  <si>
    <t>BID Services</t>
  </si>
  <si>
    <t>A UK registered charity that works with deaf, deafened, hard of hearing and physically and sensory disabled across the U</t>
  </si>
  <si>
    <t>A UK registered charity that works with deaf, deafened, hard of hearing and physically and sensory disabled across the UK.</t>
  </si>
  <si>
    <t>leedsinfo@bid.org.uk</t>
  </si>
  <si>
    <t>Fairfax House, First Floor Merrion Street, Leeds LS2 8JU</t>
  </si>
  <si>
    <t>LS28 5RH</t>
  </si>
  <si>
    <t>224;217</t>
  </si>
  <si>
    <t>BIEWA-CraftGroup</t>
  </si>
  <si>
    <t>BIEWA - Craft Group</t>
  </si>
  <si>
    <t>We are a mixed group of older people, and are lead by older volunteers. We enjoy chatting whilst we do the arts and craf</t>
  </si>
  <si>
    <t>We are a mixed group of older people, and are lead by older volunteers. We enjoy chatting whilst we do the arts and crafts we have agreed on for that period. 
We enjoy having a chat and a cuppa! 
Please do come and join us - you are very welcome.</t>
  </si>
  <si>
    <t>59 Belle Isle Circus, Leeds, West Yorkshire LS10 3DU</t>
  </si>
  <si>
    <t>BIEWA-Exercise(chairexercise)</t>
  </si>
  <si>
    <t>BIEWA - Exercise (chair exercise)</t>
  </si>
  <si>
    <t>These are gentle and flexible chair based aerobic exercises, but they can also be done standing up. These exercises help</t>
  </si>
  <si>
    <t>These are gentle and flexible chair based aerobic exercises, but they can also be done standing up. These exercises help you with circulation, joint flexibility and improve your strength.
There is also the chance to socialise after the exercise, make new friends and have a cuppa!</t>
  </si>
  <si>
    <t>BIEWA-FridaySocialGroup</t>
  </si>
  <si>
    <t>BIEWA - Friday Social Group</t>
  </si>
  <si>
    <t>We are a mixed group of older people who get together on a Friday to enjoy a cuppa and to have a natter! 
We also enj</t>
  </si>
  <si>
    <t>We are a mixed group of older people who get together on a Friday to enjoy a cuppa and to have a natter! 
We also enjoy playing Bingo, Dominoes and other games. Some of us make our own way down to the Centre, however, we do have a fully accessible minibus for tose who are not able to travel without some help. 
please come and join us - you are very welcome!</t>
  </si>
  <si>
    <t>BIEWA-LunchClub&amp;Social</t>
  </si>
  <si>
    <t>BIEWA - Lunch Club &amp; Social</t>
  </si>
  <si>
    <t>We are a mixed group of older people from Belle Isle. We enjoy attending the Lunch Club, as the meals are lovely. Some o</t>
  </si>
  <si>
    <t>We are a mixed group of older people from Belle Isle. We enjoy attending the Lunch Club, as the meals are lovely. Some of us make our own way to the 59 Centre, however, we do have a fully accessible minibus, for those members that are unable to get to the Lunch Club themselves, without help and support. 
After Lunch we enjoy playing Bingo, Play Your Cards Right and Dominoes, and having a chat and a cuppa! We also do some chair based exercises with a Get Active Leeds Instructor. 
It's a friendly club and we are always happy to welcome new people to our Lunch Club. The Lunch costs £4.90 and includes a main course and pudding, followed by tea and biscuits.</t>
  </si>
  <si>
    <t>£4.90 and includes a main course and pudding, followed by tea and biscuits.</t>
  </si>
  <si>
    <t>217;612</t>
  </si>
  <si>
    <t>BIEWA-Men’sGroup</t>
  </si>
  <si>
    <t>BIEWA - Men’s Group</t>
  </si>
  <si>
    <t>We are a group of men who meet every Monday afternoon to play dominoes, cards, and have a cuppa and a chat. 
Please f</t>
  </si>
  <si>
    <t>We are a group of men who meet every Monday afternoon to play dominoes, cards, and have a cuppa and a chat. 
Please feel free to join us, we always welcome new friends!</t>
  </si>
  <si>
    <t>BIEWA-ThursdaySocialGroup</t>
  </si>
  <si>
    <t>BIEWA - Thursday Social Group</t>
  </si>
  <si>
    <t>We are a group of ladies who enjoy getting together for a chat and a cuppa! We also like playing Bingo and various other</t>
  </si>
  <si>
    <t>We are a group of ladies who enjoy getting together for a chat and a cuppa! We also like playing Bingo and various other games. 
Please come and join us - you are very welcome.</t>
  </si>
  <si>
    <t>BipolarUK</t>
  </si>
  <si>
    <t>Bipolar UK</t>
  </si>
  <si>
    <t>Range of services for people affected by bipolar including information, support and advice including a national network</t>
  </si>
  <si>
    <t>Range of services for people affected by bipolar including information, support and advice including a national network of support groups.</t>
  </si>
  <si>
    <t>0333 323 3880</t>
  </si>
  <si>
    <t>info@bipolaruk.org</t>
  </si>
  <si>
    <t>11 Belgrave Road, London SW1V 1RB</t>
  </si>
  <si>
    <t>213;222</t>
  </si>
  <si>
    <t>BirdsofaFeather</t>
  </si>
  <si>
    <t>Birds of a Feather</t>
  </si>
  <si>
    <t>This session is placed on the third Tuesday of every month and supports those living with dementia or caring for someone</t>
  </si>
  <si>
    <t>This session is placed on the third Tuesday of every month and supports those living with dementia or caring for someone that has dementia doing various activities with a loved one.</t>
  </si>
  <si>
    <t>BITMO'sGATE</t>
  </si>
  <si>
    <t>BITMO's GATE</t>
  </si>
  <si>
    <t>The GATE is a community resource centre in Belle Isle offering help and support to people living locally. For more infor</t>
  </si>
  <si>
    <t>The GATE is a community resource centre in Belle Isle offering help and support to people living locally. For more information on events, please visit our Facebook page.</t>
  </si>
  <si>
    <t>0113 378 2190</t>
  </si>
  <si>
    <t>Aberfield Gate, Belle Isle, Leeds LS10 3QH</t>
  </si>
  <si>
    <t>213;214</t>
  </si>
  <si>
    <t>BlackHealthInitiative(BHI)</t>
  </si>
  <si>
    <t>Black Health Initiative (BHI)</t>
  </si>
  <si>
    <t>Black Health Initiative exists to primarily work with African, African Caribbean and other marginalised communities in a</t>
  </si>
  <si>
    <t>Black Health Initiative exists to primarily work with African, African Caribbean and other marginalised communities in addressing and challenging their inequalities in health.</t>
  </si>
  <si>
    <t>admin@bhileeds.org.uk</t>
  </si>
  <si>
    <t>277 Chapeltown Road Leeds LS7 3HA</t>
  </si>
  <si>
    <t>LS6 3BJ</t>
  </si>
  <si>
    <t>BlackburnRoadMedicalCentre</t>
  </si>
  <si>
    <t>Blackburn Road Medical Centre</t>
  </si>
  <si>
    <t>We aim to offer the best care and support to our patients and their families. We have increased our staff and have carri</t>
  </si>
  <si>
    <t>We aim to offer the best care and support to our patients and their families. We have increased our staff and have carried out building work incorporating many of the suggestions made by our patients.</t>
  </si>
  <si>
    <t>0192 447 8265</t>
  </si>
  <si>
    <t>Blackburn Road Medical Centre Blackburn Road Birstall Batley West Yorkshire WF17 9PL</t>
  </si>
  <si>
    <t>BladderandBowelCommunity</t>
  </si>
  <si>
    <t>Bladder and Bowel Community</t>
  </si>
  <si>
    <t>UK wide charity that provides information and advice on a range of symptoms and conditions related to the bladder and bo</t>
  </si>
  <si>
    <t>UK wide charity that provides information and advice on a range of symptoms and conditions related to the bladder and bowel.</t>
  </si>
  <si>
    <t>01926 357220</t>
  </si>
  <si>
    <t>help@bladderandbowel.org</t>
  </si>
  <si>
    <t>7 The Court Holywell Business Park Northfield Road Southam CV47 0FS</t>
  </si>
  <si>
    <t>LS17 6QP</t>
  </si>
  <si>
    <t>242;243;244;217;218;219;220;221;222;223;224;225;226;208;227;228;229;230;231;232;233;234;235;236;209;210;211;212;213;214;237;215;239;216;240;241;612;613</t>
  </si>
  <si>
    <t>BLESMA</t>
  </si>
  <si>
    <t>British Limbless Ex Service Men's Association is the national charity for limbless serving and ex service men and women</t>
  </si>
  <si>
    <t>British Limbless Ex Service Men's Association is the national charity for limbless serving and ex service men and women and their dependants and widows.</t>
  </si>
  <si>
    <t>0208 590 1124</t>
  </si>
  <si>
    <t>headquarters@blesma.org</t>
  </si>
  <si>
    <t>185-187 High Road, Chadwell Heatth, Romford RM6 6NA</t>
  </si>
  <si>
    <t>BlindVeteransUK(StDunstan's)</t>
  </si>
  <si>
    <t>Blind Veterans UK (St Dunstan's)</t>
  </si>
  <si>
    <t>Blind Veterans UK, formerly St Dunstan's, believe that no one who's served our country should battle blindness alone.</t>
  </si>
  <si>
    <t>0800 389 7979</t>
  </si>
  <si>
    <t>info@blindveterans.org.uk</t>
  </si>
  <si>
    <t>12-14 Harcourt Street, London W1H 4HD</t>
  </si>
  <si>
    <t>BlueBadgeScheme(LeedsCityCouncil)</t>
  </si>
  <si>
    <t>Blue Badge Scheme (Leeds City Council)</t>
  </si>
  <si>
    <t>Parking permits for people with severe disabilities</t>
  </si>
  <si>
    <t>Customer Services, PO Box 657, Leeds LS1 9BS</t>
  </si>
  <si>
    <t>219;220;221;222;223;224;225;226;227;228;235;210;211;212;213;214;215;216</t>
  </si>
  <si>
    <t>BluebirdCare(LeedsNorth)</t>
  </si>
  <si>
    <t>Bluebird Care (Leeds North)</t>
  </si>
  <si>
    <t>Offers a variety of Domestic and Personal Care services in North Leeds.</t>
  </si>
  <si>
    <t>0113 258 9677</t>
  </si>
  <si>
    <t>leedsnorth@bluebirdcare.co.uk</t>
  </si>
  <si>
    <t>Beech House, Troy Road, Horsforth, Leeds LS18 5NQ</t>
  </si>
  <si>
    <t>LS12 1AW</t>
  </si>
  <si>
    <t>BootsPharmacyBeeston</t>
  </si>
  <si>
    <t>Boots Pharmacy Beeston</t>
  </si>
  <si>
    <t>Pharmacy in the Beeston area of Leeds</t>
  </si>
  <si>
    <t>0113 270 5912</t>
  </si>
  <si>
    <t>132 Beeston Road, Leeds LS11 8BB</t>
  </si>
  <si>
    <t>LS12 1EF</t>
  </si>
  <si>
    <t>BootsPharmacyHalton</t>
  </si>
  <si>
    <t>Boots Pharmacy Halton</t>
  </si>
  <si>
    <t>Pharmacy in the Halton area of Leeds</t>
  </si>
  <si>
    <t>0113 264 6300</t>
  </si>
  <si>
    <t>204 Selby Road, Halton, Leeds LS15 0LF</t>
  </si>
  <si>
    <t>LS15 4TA</t>
  </si>
  <si>
    <t>215;242;243;217;218;219;220;221;222;223;224;225;226;208;227;228;229;230;231;232;233;234;235;236;209;210;211;212;213;214;237;239;216;240;241</t>
  </si>
  <si>
    <t>BootsPharmacyHollinPark</t>
  </si>
  <si>
    <t>Boots Pharmacy Hollin Park</t>
  </si>
  <si>
    <t>Pharmacy in the Hollin Park area of Leeds</t>
  </si>
  <si>
    <t>0113 240 2904</t>
  </si>
  <si>
    <t>5 Hollin Park Parade, Leeds LS8 3AS</t>
  </si>
  <si>
    <t>BootsPharmacyHunslet</t>
  </si>
  <si>
    <t>Boots Pharmacy Hunslet</t>
  </si>
  <si>
    <t>Pharmacy in the Hunslet area of Leeds</t>
  </si>
  <si>
    <t>0113 271 6460</t>
  </si>
  <si>
    <t>1 Moor Road, Hunslet Carr, Leeds LS10 2JJ</t>
  </si>
  <si>
    <t>232;242;243;217;218;219;220;221;222;223;224;225;226;208;227;228;229;230;231;233;234;235;236;209;210;211;212;213;214;237;215;239;216;240;241</t>
  </si>
  <si>
    <t>BootsPharmacyKippax</t>
  </si>
  <si>
    <t>Boots Pharmacy Kippax</t>
  </si>
  <si>
    <t>Pharmacy in the Kippax area of Leeds</t>
  </si>
  <si>
    <t>0113 287 2594</t>
  </si>
  <si>
    <t>The Health Centre, 272 Gibson Lane, Kippax, LS25 7JN</t>
  </si>
  <si>
    <t>213;242;243;217;218;219;220;221;222;223;224;225;226;208;227;228;229;230;231;232;233;234;235;236;209;210;211;212;214;237;215;239;216;240;241</t>
  </si>
  <si>
    <t>BootsPharmacyLeedsTrinity</t>
  </si>
  <si>
    <t>Boots Pharmacy Leeds Trinity</t>
  </si>
  <si>
    <t>Pharmacy located in Leeds city centre</t>
  </si>
  <si>
    <t>0113 243 3551</t>
  </si>
  <si>
    <t>1,Bond Street Street, Leeds LS1 5EY</t>
  </si>
  <si>
    <t>BootsPharmacyMiddleton</t>
  </si>
  <si>
    <t>Boots Pharmacy Middleton</t>
  </si>
  <si>
    <t>Pharmacy in the Middleton area of Leeds</t>
  </si>
  <si>
    <t>0113 271 6959</t>
  </si>
  <si>
    <t>Middleton Park Pharmacy, 6-8 Middleton Park Circus, Leeds LS10 4LU</t>
  </si>
  <si>
    <t>BootsPharmacyOulton</t>
  </si>
  <si>
    <t>Boots Pharmacy Oulton</t>
  </si>
  <si>
    <t>Pharmacy in the Oulton area of Leeds</t>
  </si>
  <si>
    <t>0113 282 2852</t>
  </si>
  <si>
    <t>Oulton Medical Centre, Quarry Hill, Oulton LS26 8SZ</t>
  </si>
  <si>
    <t>BootsPharmacyPudseyGallowyLane</t>
  </si>
  <si>
    <t>Boots Pharmacy Pudsey Gallowy Lane</t>
  </si>
  <si>
    <t>Pharmacy in the Pudesy area of Leeds.</t>
  </si>
  <si>
    <t>01274 665 037</t>
  </si>
  <si>
    <t>72 Galloway Lane, Pudsey, Leeds LS28 8LE</t>
  </si>
  <si>
    <t>226;242;243;217;218;219;220;221;222;223;224;225;208;227;228;229;230;231;232;233;234;235;236;209;210;211;212;213;214;237;215;239;216;240;241</t>
  </si>
  <si>
    <t>BootsPharmacyRawdonNewRoadSide</t>
  </si>
  <si>
    <t>Boots Pharmacy Rawdon New Road Side</t>
  </si>
  <si>
    <t>Pharmacy in the Rawdon area of Leeds</t>
  </si>
  <si>
    <t>0113 250 2052</t>
  </si>
  <si>
    <t>11 New Road Side, Rawdon, Leeds LS19 6DD</t>
  </si>
  <si>
    <t>233;242;243;217;218;219;220;221;222;223;224;225;226;208;227;228;229;230;231;232;234;235;236;209;210;211;212;213;214;237;215;239;216;240;241</t>
  </si>
  <si>
    <t>BootsPharmacyRothwellHealthCentre</t>
  </si>
  <si>
    <t>Boots Pharmacy Rothwell Health Centre</t>
  </si>
  <si>
    <t>Pharmacy in the Rothwell area of Leeds</t>
  </si>
  <si>
    <t>0113 282 1155</t>
  </si>
  <si>
    <t>Rothwell Health Centre, Stone Brig Lane, Rothwell LS26 0UE</t>
  </si>
  <si>
    <t>BootsPharmacySelbyRoad</t>
  </si>
  <si>
    <t>Boots Pharmacy Selby Road</t>
  </si>
  <si>
    <t>Pharmacy located in the LS9 area of Leeds</t>
  </si>
  <si>
    <t>0113 248 3472</t>
  </si>
  <si>
    <t>49 Selby Road, Leeds LS9 0EW</t>
  </si>
  <si>
    <t>235;218</t>
  </si>
  <si>
    <t>BosomBuddies</t>
  </si>
  <si>
    <t>Bosom Buddies</t>
  </si>
  <si>
    <t>Breast Feeding Support Group 
Bosom Buddies provide mum-to-mum breastfeeding information and support.Come and chat to</t>
  </si>
  <si>
    <t>Breast Feeding Support Group 
Bosom Buddies provide mum-to-mum breastfeeding information and support.Come and chat to us at one the groups running across Leeds throughout the week.</t>
  </si>
  <si>
    <t>07843 339574 ; 0113 277 3330</t>
  </si>
  <si>
    <t>info@healthforall.org.uk</t>
  </si>
  <si>
    <t>Tempest Road, LS11 6RD LS11 6RD</t>
  </si>
  <si>
    <t>LS28 6BN</t>
  </si>
  <si>
    <t>223;230</t>
  </si>
  <si>
    <t>BostonSpaLibrary</t>
  </si>
  <si>
    <t>Boston Spa Library</t>
  </si>
  <si>
    <t>Monday : 9.00 am 12.00 pmTuesday : ClosedWednesday : 10.00 am 5.00 pmThursday : ClosedFriday : 9.00 am 12.00 pmSaturday</t>
  </si>
  <si>
    <t>Monday : 9.00 am 12.00 pmTuesday : ClosedWednesday : 10.00 am 5.00 pmThursday : ClosedFriday : 9.00 am 12.00 pmSaturday : 9.00 am 12.00 pmSunday : Closed</t>
  </si>
  <si>
    <t>01937 845 239</t>
  </si>
  <si>
    <t>bostonspalibrary@leeds.gov.uk</t>
  </si>
  <si>
    <t>High Street, Boston Spa, Leeds LS23 6BH</t>
  </si>
  <si>
    <t>LS16 7NH</t>
  </si>
  <si>
    <t>226;218;612;613</t>
  </si>
  <si>
    <t>BottomsUpWerkout:DanceFitnessClass</t>
  </si>
  <si>
    <t>Bottoms Up Werkout: Dance Fitness Class</t>
  </si>
  <si>
    <t>A fun dance and aerobics fitness class deisgned to move your whole body using aerobic and toning moves - focussing on th</t>
  </si>
  <si>
    <t>A fun dance and aerobics fitness class deisgned to move your whole body using aerobic and toning moves - focussing on the core and booty areas.
helping women to strengthne their pelvic floor post childbirth.
£2.50 per session.</t>
  </si>
  <si>
    <t>£2.50 per session.</t>
  </si>
  <si>
    <t>spiritualfitnesse@gmail.com</t>
  </si>
  <si>
    <t>Hamara healthy Living centre, Tempest Road, Beeston, Leeds LS11 6RD</t>
  </si>
  <si>
    <t>LS19 7AS</t>
  </si>
  <si>
    <t>219;235</t>
  </si>
  <si>
    <t>BradfordRoad,138</t>
  </si>
  <si>
    <t>Bradford Road, 138</t>
  </si>
  <si>
    <t>0113 239 3142</t>
  </si>
  <si>
    <t>138 Bradford Road, Pudsey, Leeds LS28 6EP</t>
  </si>
  <si>
    <t>LS12 6AJ</t>
  </si>
  <si>
    <t>BrainandSpineFoundation</t>
  </si>
  <si>
    <t>Brain and Spine Foundation</t>
  </si>
  <si>
    <t>Helps people across the UK with brain and spine conditions.</t>
  </si>
  <si>
    <t>0808 808 1000</t>
  </si>
  <si>
    <t>helpline@brainandspine.org.uk</t>
  </si>
  <si>
    <t>Brain &amp; Spine Foundation LG01, Lincoln House Kennington Park 1-3 Brixton Road London SW9 6DE</t>
  </si>
  <si>
    <t>LS1 5SH</t>
  </si>
  <si>
    <t>BrainInjuryRehabilitationTrust(BIRT)</t>
  </si>
  <si>
    <t>Brain Injury Rehabilitation Trust (BIRT)</t>
  </si>
  <si>
    <t>Helps people regain the skills lost as a result of brain injury. We provide the best quality neurobehavioural rehabilita</t>
  </si>
  <si>
    <t>Helps people regain the skills lost as a result of brain injury. We provide the best quality neurobehavioural rehabilitation for adults with complex and challenging needs after brain injury. Ultimately, we want to enable service users to participate in life as fully as possible, needing the least possible assistance.</t>
  </si>
  <si>
    <t>0330 058 1881</t>
  </si>
  <si>
    <t>business.development@thedtgroup.org</t>
  </si>
  <si>
    <t>3 Westgate Court, Silkwood Road, Wakefield WF5 9TJ</t>
  </si>
  <si>
    <t>BRAKE</t>
  </si>
  <si>
    <t>Brake supports people who have been bereaved or seriously injured in a road crash, as well as the family, friends and pr</t>
  </si>
  <si>
    <t>Brake supports people who have been bereaved or seriously injured in a road crash, as well as the family, friends and professionals supporting them</t>
  </si>
  <si>
    <t>0148 455 9909</t>
  </si>
  <si>
    <t>helpline@brake.org.uk</t>
  </si>
  <si>
    <t>PO Box 548 Huddersfield HD1 2XZ</t>
  </si>
  <si>
    <t>LS22 4BN</t>
  </si>
  <si>
    <t>233;230</t>
  </si>
  <si>
    <t>BramhamMedicalCentre</t>
  </si>
  <si>
    <t>Bramham Medical Centre</t>
  </si>
  <si>
    <t>The Doctors, Nurses and Staff at Bramham Medical Centre are dedicated to providing high quality health care in a friendl</t>
  </si>
  <si>
    <t>The Doctors, Nurses and Staff at Bramham Medical Centre are dedicated to providing high quality health care in a friendly, professional and modern setting, to all its patients, whatever their needs</t>
  </si>
  <si>
    <t>01937 845854</t>
  </si>
  <si>
    <t>Clifford Road, Bramham, Wetherby , West Yorkshire LS23 6RN</t>
  </si>
  <si>
    <t>LS26 0SF</t>
  </si>
  <si>
    <t>BramleyBaths</t>
  </si>
  <si>
    <t>Bramley Baths</t>
  </si>
  <si>
    <t>Public swimming baths in West Leeds.</t>
  </si>
  <si>
    <t>0113 256 0949</t>
  </si>
  <si>
    <t>hello@bramleybaths.com</t>
  </si>
  <si>
    <t>Broad Lane, Leeds LS13 3DF</t>
  </si>
  <si>
    <t>214;220</t>
  </si>
  <si>
    <t>BramleyClinic</t>
  </si>
  <si>
    <t>Bramley Clinic</t>
  </si>
  <si>
    <t>Medical Centre</t>
  </si>
  <si>
    <t>0113- 843 0500</t>
  </si>
  <si>
    <t>255 Town Street, Bramley LS13 3EJ</t>
  </si>
  <si>
    <t>LS7 2PS</t>
  </si>
  <si>
    <t>224;220</t>
  </si>
  <si>
    <t>Neighbourhood Network offering a variety of services and activities for older people in Bramley area of Leeds.
Befriend</t>
  </si>
  <si>
    <t>Neighbourhood Network offering a variety of services and activities for older people in Bramley area of Leeds.
Befriending 
Bramley Elderly Action runs a befriending service to support older people in the community who may be socially isolated and may find it difficult to take part in a group activity. A befriending volunteer visits someone in their own home for conversation for an hour once a week, or once every two weeks. 
All BEA befriending volunteers have a Disclosure and Barring Service (DBS) check (previously a CRB check), and are trained in various key topics, including: health and safety in the home; confidentiality; emergency contact procedures; safeguarding adults; personal boundaries and reliability.
Telephone Befriending 
Would you like to chat with someone on the phone once week? Every Tuesday our volunteers are on the end of the phone to chat with people who find it hard to leave the house. For many, it’s a real tonic to get to know our phone befrienders and put the world to rights, or chat about your day with someone who is a great listener.</t>
  </si>
  <si>
    <t>info@bramleyea.org.uk</t>
  </si>
  <si>
    <t>218;220</t>
  </si>
  <si>
    <t>BramleyFulfillingLives</t>
  </si>
  <si>
    <t>Bramley Fulfilling Lives</t>
  </si>
  <si>
    <t>Day Care facilities for people with learning difficulties.</t>
  </si>
  <si>
    <t>0113 3781024</t>
  </si>
  <si>
    <t>Railsfield Rise, Bramley, Leeds LS13 3AA</t>
  </si>
  <si>
    <t>BramleyLibrary</t>
  </si>
  <si>
    <t>Bramley Library</t>
  </si>
  <si>
    <t>Monday : 9.00 am 7.00 pmTuesday : 9.00 am 6.00 pmWednesday : 9.00 am 5.00 pmThursday : 10.00 am 5.00 pmFriday : 9.00 am</t>
  </si>
  <si>
    <t>Monday : 9.00 am 7.00 pmTuesday : 9.00 am 6.00 pmWednesday : 9.00 am 5.00 pmThursday : 10.00 am 5.00 pmFriday : 9.00 am 5.00 pmSaturday : 10.00 am 3.00 pmSunday : 11.00 am 2.00 pm</t>
  </si>
  <si>
    <t>0113 378 1851</t>
  </si>
  <si>
    <t>Hough Lane, Bramley, Leeds LS13 3ND</t>
  </si>
  <si>
    <t>BramleyPark</t>
  </si>
  <si>
    <t>Bramley Park</t>
  </si>
  <si>
    <t>A large community park, ​4 miles west of the city centre, set on a hillside with a lovely views of the surrounding count</t>
  </si>
  <si>
    <t>A large community park, ​4 miles west of the city centre, set on a hillside with a lovely views of the surrounding countryside.</t>
  </si>
  <si>
    <t>Westover Road, Bramley, Leeds LS13 3PG</t>
  </si>
  <si>
    <t>BrandonHouseNursingHome</t>
  </si>
  <si>
    <t>Brandon House Nursing Home</t>
  </si>
  <si>
    <t>0113 278 7103</t>
  </si>
  <si>
    <t>brandonhouse@esteemcarehomes.co.uk</t>
  </si>
  <si>
    <t>Tongue Lane, Meanwood, Leeds LS6 4QD</t>
  </si>
  <si>
    <t>407;242;243;217;218;219;220;221;222;223;224;225;226;208;227;228;229;230;231;232;233;234;235;236;209;210;211;212;213;214;237;215;239;216;240;241;612</t>
  </si>
  <si>
    <t>BreakingtheSilence</t>
  </si>
  <si>
    <t>Breaking the Silence</t>
  </si>
  <si>
    <t>Breaking The Silence is a counselling service for male victims and survivors of sexual abuse which specialises in workin</t>
  </si>
  <si>
    <t>Breaking The Silence is a counselling service for male victims and survivors of sexual abuse which specialises in working with men from South Asian communities</t>
  </si>
  <si>
    <t>1274497535</t>
  </si>
  <si>
    <t>info@breaking-the-silence.org.uk</t>
  </si>
  <si>
    <t>Meridian Centre, St Paul's Road, Bradford BD1</t>
  </si>
  <si>
    <t>BreastCancerNow</t>
  </si>
  <si>
    <t>Breast Cancer Now</t>
  </si>
  <si>
    <t>Campaigns, research, education, and information on breast cancer.</t>
  </si>
  <si>
    <t>0333 20 70 300</t>
  </si>
  <si>
    <t>supporterengagement@breastcancernow.org</t>
  </si>
  <si>
    <t>Breast Cancer Now 5th Floor Ibex House 42 - 47 Minories London EC3N 1DY</t>
  </si>
  <si>
    <t>LS28 9EB</t>
  </si>
  <si>
    <t>233;608;242;243;217;218;219;220;221;222;223;224;225;226;208;227;228;229;230;231;232;234;235;236;209;210;211;212;213;214;237;215;239;216;240;241</t>
  </si>
  <si>
    <t>Breeze</t>
  </si>
  <si>
    <t>Find out what's on in the city centre for children, young people and families with our handy events calendar. Visit our</t>
  </si>
  <si>
    <t>Find out what's on in the city centre for children, young people and families with our handy events calendar. Visit our webiste for more information.</t>
  </si>
  <si>
    <t>LS26 9BH</t>
  </si>
  <si>
    <t>BridgeStreetAllotments</t>
  </si>
  <si>
    <t>Bridge Street Allotments</t>
  </si>
  <si>
    <t>Gentle exercise, opportunity to grow fresh produce and relaxation in the LS27 area.</t>
  </si>
  <si>
    <t>Bridge Street, Leeds LS27 0EJ</t>
  </si>
  <si>
    <t>LS1 3AB</t>
  </si>
  <si>
    <t>224;228</t>
  </si>
  <si>
    <t>BridgeStreetSurgery</t>
  </si>
  <si>
    <t>Bridge Street Surgery</t>
  </si>
  <si>
    <t>Following a merger in January 2015 we are now a 3 surgery teaching practice. With two surgeries in Otley and one in Bram</t>
  </si>
  <si>
    <t>Following a merger in January 2015 we are now a 3 surgery teaching practice. With two surgeries in Otley and one in Bramhope. Our 8 partners, 5 salaried Gp's and our registrars work at all surgeries.</t>
  </si>
  <si>
    <t>01943 858300</t>
  </si>
  <si>
    <t>3 Bridge Street, Otley , Leeds LS21 1BQ</t>
  </si>
  <si>
    <t>BritePipesPlumbingandHeating</t>
  </si>
  <si>
    <t>Brite Pipes Plumbing and Heating</t>
  </si>
  <si>
    <t>Gas Safe registered plumber and heating specialist providing services across the city of Leeds.</t>
  </si>
  <si>
    <t>7960371047</t>
  </si>
  <si>
    <t>Barrymaynard1@gmail.com</t>
  </si>
  <si>
    <t>12 Colton Street, Leeds LS12 1TX</t>
  </si>
  <si>
    <t>LS28 8PH</t>
  </si>
  <si>
    <t>235;236</t>
  </si>
  <si>
    <t>BritishDeafAssociation(BDA)</t>
  </si>
  <si>
    <t>British Deaf Association (BDA)</t>
  </si>
  <si>
    <t>The British Deaf Association is the largest Deaf-led organisation in the UK. It represents the British Sign Language com</t>
  </si>
  <si>
    <t>The British Deaf Association is the largest Deaf-led organisation in the UK. It represents the British Sign Language community, which is united by shared experiences, history and, most importantly, by language.</t>
  </si>
  <si>
    <t>020 7697 4140</t>
  </si>
  <si>
    <t>bda@bda.org.uk</t>
  </si>
  <si>
    <t>3rd Floor, 356 Holloway Road, London, N7 6PA N7 6PA</t>
  </si>
  <si>
    <t>LS28 5PQ</t>
  </si>
  <si>
    <t>BritishHeartFoundation</t>
  </si>
  <si>
    <t>British Heart Foundation</t>
  </si>
  <si>
    <t>The British Heart Foundation covers a wide range of information for people including information about different heart c</t>
  </si>
  <si>
    <t>The British Heart Foundation covers a wide range of information for people including information about different heart conditions and people</t>
  </si>
  <si>
    <t>0300 330 3311</t>
  </si>
  <si>
    <t>heretohelp@bhf.org.uk</t>
  </si>
  <si>
    <t>4 New Market Street, Leeds LS1 6DG</t>
  </si>
  <si>
    <t>LS8 1QR</t>
  </si>
  <si>
    <t>Information, Advice and Support for people affected by lung disease</t>
  </si>
  <si>
    <t>0300 003 0555</t>
  </si>
  <si>
    <t>helpline@blf.org.uk</t>
  </si>
  <si>
    <t>73-75 Goswell Road, London EC1V 7ER</t>
  </si>
  <si>
    <t>LS1 2ED</t>
  </si>
  <si>
    <t>BritishPregnancyAdvisoryService</t>
  </si>
  <si>
    <t>British Pregnancy Advisory Service</t>
  </si>
  <si>
    <t>Provides high quality, affordable services to prevent unwanted pregnancies with contraception or end them by abortion.</t>
  </si>
  <si>
    <t>0345 730 4030</t>
  </si>
  <si>
    <t>info@bpas.org</t>
  </si>
  <si>
    <t>20 Timothys Bridge Road, Stratford Enterprise Park, Stratford-upon-Avon CV37 9BF</t>
  </si>
  <si>
    <t>BritishRedCross</t>
  </si>
  <si>
    <t>British Red Cross</t>
  </si>
  <si>
    <t>A volunteer-led humanitarian organisation that helps people in crisis, whoever and wherever they are.</t>
  </si>
  <si>
    <t>0845 564 8835</t>
  </si>
  <si>
    <t>contactus@redcross.org.uk</t>
  </si>
  <si>
    <t>2 Armley Court, Armley Road Leeds LS12 2NB</t>
  </si>
  <si>
    <t>LS7 4LZ</t>
  </si>
  <si>
    <t>BritishSjogren'sSyndromeAssociation(BSSA)</t>
  </si>
  <si>
    <t>British Sjogren's Syndrome Association (BSSA)</t>
  </si>
  <si>
    <t>A self-help organisation for people with Sjogren's syndrome. It aims to spread information about the disease and how to</t>
  </si>
  <si>
    <t>A self-help organisation for people with Sjogren's syndrome. It aims to spread information about the disease and how to alleviate it's symptoms.</t>
  </si>
  <si>
    <t>01214 781 133</t>
  </si>
  <si>
    <t>office@bssa.uk.net</t>
  </si>
  <si>
    <t>PO Box 15040, Birmingham B31 3DP</t>
  </si>
  <si>
    <t>BroadLane</t>
  </si>
  <si>
    <t>Broad Lane</t>
  </si>
  <si>
    <t>0113 255 8659</t>
  </si>
  <si>
    <t>199 Broad Lane, Bramley LS13 2NJ</t>
  </si>
  <si>
    <t>LS7 4BB</t>
  </si>
  <si>
    <t>214;225</t>
  </si>
  <si>
    <t>BroadgateLaneAllotments</t>
  </si>
  <si>
    <t>Broadgate Lane Allotments</t>
  </si>
  <si>
    <t>Gentle exercise, opportunity to grow fresh produce and relaxation in the LS18 area.</t>
  </si>
  <si>
    <t>Broadgate Lane, Horsforth, Leeds LS18 4AG</t>
  </si>
  <si>
    <t>BrookMillerMobility</t>
  </si>
  <si>
    <t>Brook Miller Mobility</t>
  </si>
  <si>
    <t>Mobility Scooters and Powered Wheelchairs, TGA, Pride, Go Go.</t>
  </si>
  <si>
    <t>01422 376 645</t>
  </si>
  <si>
    <t>office@brookmiller.com</t>
  </si>
  <si>
    <t>Unit 1A, Elland Lane, Elland, Halifax HX5 9DZ</t>
  </si>
  <si>
    <t>LS28 8ED</t>
  </si>
  <si>
    <t>229;242;243;217;218;219;220;221;222;223;224;225;226;208;227;228;230;231;232;233;234;235;236;209;210;211;212;213;214;237;215;239;216;240;241</t>
  </si>
  <si>
    <t>BrudenellRoadPharmacy</t>
  </si>
  <si>
    <t>Brudenell Road Pharmacy</t>
  </si>
  <si>
    <t>Pharmacy in Headingley/Hyde Park</t>
  </si>
  <si>
    <t>0113 278 5831</t>
  </si>
  <si>
    <t>58 Brudenell Road, Leeds LS6 1EG</t>
  </si>
  <si>
    <t>LS22 4JQ</t>
  </si>
  <si>
    <t>BSALunchclub</t>
  </si>
  <si>
    <t>BSA Lunch club</t>
  </si>
  <si>
    <t>Would you like to meet people, enjoy a 2 course lunch (main &amp; pudding) followed by a game of bingo in a warm &amp; friendly</t>
  </si>
  <si>
    <t>Would you like to meet people, enjoy a 2 course lunch (main &amp; pudding) followed by a game of bingo in a warm &amp; friendly atmosphere? Transport may be available for this - please contact BSA to have a chat about attending our lunch club. 11.30am - 1.30pm. Cost £4.20 followed by bingo (small extra charge for this)</t>
  </si>
  <si>
    <t>£4.20 followed by bingo (small extra charge for this)</t>
  </si>
  <si>
    <t>St Agnes' Church Hall, 25 Shakespeare close, Leeds LS9 7UQ</t>
  </si>
  <si>
    <t>LS16 9BR</t>
  </si>
  <si>
    <t>BullyingUK</t>
  </si>
  <si>
    <t>Bullying UK</t>
  </si>
  <si>
    <t>A national charity providing help and support for young people who experience bullying</t>
  </si>
  <si>
    <t>BurleyHouseSpecialistCareCentre</t>
  </si>
  <si>
    <t>Burley House Specialist Care Centre</t>
  </si>
  <si>
    <t>0113 230 5485</t>
  </si>
  <si>
    <t>258 Burley Road, Leeds LS4 2LA</t>
  </si>
  <si>
    <t>228;211</t>
  </si>
  <si>
    <t>BurleyModelAllotments</t>
  </si>
  <si>
    <t>Burley Model Allotments</t>
  </si>
  <si>
    <t>Gentle exercise, opportunity to grow fresh produce and relaxation in the LS4 area.</t>
  </si>
  <si>
    <t>bmaasecretary@burleymodelallotments.org</t>
  </si>
  <si>
    <t>Lumley Place Leeds LS4 2NL</t>
  </si>
  <si>
    <t>LS21 2BH</t>
  </si>
  <si>
    <t>218;211</t>
  </si>
  <si>
    <t>LS22 4BL</t>
  </si>
  <si>
    <t>BurleyPark</t>
  </si>
  <si>
    <t>Burley Park</t>
  </si>
  <si>
    <t>27 Vinery Rd, Leeds LS4 2LB</t>
  </si>
  <si>
    <t>211;800</t>
  </si>
  <si>
    <t>BurleyParkMedicalCentre</t>
  </si>
  <si>
    <t>Burley Park Medical Centre</t>
  </si>
  <si>
    <t>We aim to provide you with an efficient and friendly service.The practice now offers extended hours Monday to Thursday.</t>
  </si>
  <si>
    <t>We aim to provide you with an efficient and friendly service.The practice now offers extended hours Monday to Thursday. We also provide an Asthma Clinic and certain minor operations.</t>
  </si>
  <si>
    <t>0113 295 3850</t>
  </si>
  <si>
    <t>Burley Park Medical Centre, 273 Burley Road, Leeds LS4 2EL</t>
  </si>
  <si>
    <t>Neighbourhood Network offering a variety of services and activities for older people in Burmantofts.
Burmantofts Senior</t>
  </si>
  <si>
    <t>Neighbourhood Network offering a variety of services and activities for older people in Burmantofts.
Burmantofts Senior Action aims to help and support older people in this community. Our concern is to enhance the quality of people's lives, enabling them to live independently in their own homes Our aims are: To identify and support older people to live independently at home To try to improve the environment where older people live To relieve isolation and loneliness All our activities and services involve a team of volunteer helpers. Many are local people aged over 60. We are managed by a voluntary management committee with representatives from the local community.</t>
  </si>
  <si>
    <t>25 Shakespeare Close, Leeds LS9 7UQ</t>
  </si>
  <si>
    <t>LS6 3LH</t>
  </si>
  <si>
    <t>233;663;213</t>
  </si>
  <si>
    <t>BurtonCroftSurgery</t>
  </si>
  <si>
    <t>Burton Croft Surgery</t>
  </si>
  <si>
    <t>Burton Croft Surgery is situated in state of the art premises which have been purpose built in the heart of Headingley t</t>
  </si>
  <si>
    <t>Burton Croft Surgery is situated in state of the art premises which have been purpose built in the heart of Headingley to serve the local community and also students studying at the local universities French is spoken at our surgery.</t>
  </si>
  <si>
    <t>0113 274 4777</t>
  </si>
  <si>
    <t>Burton Croft Surgery, Headingley Medical Centre, Leeds , West Yorkshire, LS6 2AF</t>
  </si>
  <si>
    <t>LS26 8DY</t>
  </si>
  <si>
    <t>235;208</t>
  </si>
  <si>
    <t>BusPass-EnglishNationalConcessionaryPasses(ENCP)</t>
  </si>
  <si>
    <t>Bus Pass - English National Concessionary Passes (ENCP)</t>
  </si>
  <si>
    <t>Anyone who is of state pensionable age and over in England or eligible to concessionary travel can get free off-peak tra</t>
  </si>
  <si>
    <t>Anyone who is of state pensionable age and over in England or eligible to concessionary travel can get free off-peak travel on buses anywhere in England (Concessionary Bus Travel Act).</t>
  </si>
  <si>
    <t>0113 245 7676</t>
  </si>
  <si>
    <t>metroline@wypte.gov.uk</t>
  </si>
  <si>
    <t>LS28 7LD</t>
  </si>
  <si>
    <t>ByeLawMensFieldAllotments</t>
  </si>
  <si>
    <t>Bye Law Mens Field Allotments</t>
  </si>
  <si>
    <t>Gentle exercise, opportunity to grow fresh produce and relaxation in the LS15 area.</t>
  </si>
  <si>
    <t>info@bylawmensfield.org.uk</t>
  </si>
  <si>
    <t>Green Ln, Leeds LS15 7DY</t>
  </si>
  <si>
    <t>LS10 2PE</t>
  </si>
  <si>
    <t>229;608;208</t>
  </si>
  <si>
    <t>CAFCASS</t>
  </si>
  <si>
    <t>Cafcass is the voice of children and young people in the family courts and helps to ensure that children and young peopl</t>
  </si>
  <si>
    <t>Cafcass is the voice of children and young people in the family courts and helps to ensure that children and young people's welfare is put first during proceedings</t>
  </si>
  <si>
    <t>0300 456 4000</t>
  </si>
  <si>
    <t>Telephoneenquiries@cafcass.gov.uk</t>
  </si>
  <si>
    <t>Blenheim House Duncombe Street Leeds LS1 4PL</t>
  </si>
  <si>
    <t>LS22 5BQ</t>
  </si>
  <si>
    <t>CalverlandsComplexNeedsCentre</t>
  </si>
  <si>
    <t>Calverlands Complex Needs Centre</t>
  </si>
  <si>
    <t>Day Care facilities for older people with complex support needs</t>
  </si>
  <si>
    <t>0113 378 3337</t>
  </si>
  <si>
    <t>Church Lane, Horsforth, Leeds LS18 5LA</t>
  </si>
  <si>
    <t>CalverleyAllotments</t>
  </si>
  <si>
    <t>Calverley Allotments</t>
  </si>
  <si>
    <t>Gentle exercise, opportunity to grow fresh produce and relaxation in the LS28 area.</t>
  </si>
  <si>
    <t>Carr Road, Leeds LS28 5RG</t>
  </si>
  <si>
    <t>CalverleyLibrary</t>
  </si>
  <si>
    <t>Calverley Library</t>
  </si>
  <si>
    <t>Monday : 2.00 pm 5.00 pmTuesday : 9.00 am 1.00 pmWednesday : ClosedThursday : 2.00 am 6.00 pmFriday : 9.00 am 1.00 pmSat</t>
  </si>
  <si>
    <t>Monday : 2.00 pm 5.00 pmTuesday : 9.00 am 1.00 pmWednesday : ClosedThursday : 2.00 am 6.00 pmFriday : 9.00 am 1.00 pmSaturday : 10.00 am 1.00 pmSunday : 10.00 am 1.00 pm</t>
  </si>
  <si>
    <t>0113 378 3124</t>
  </si>
  <si>
    <t>calverleylibrary@leeds.gov.uk</t>
  </si>
  <si>
    <t>Thornhill Street, Calverley, Leeds LS28 5PD</t>
  </si>
  <si>
    <t>209;235</t>
  </si>
  <si>
    <t>CalverleyMedicalCentre,DrLeeAv&amp;Partners</t>
  </si>
  <si>
    <t>Calverley Medical Centre, Dr Lee Av &amp; Partners</t>
  </si>
  <si>
    <t>We at the surgery aim to provide the best care and support for our patients and their families. We want to know if you n</t>
  </si>
  <si>
    <t>We at the surgery aim to provide the best care and support for our patients and their families. We want to know if you need information in braille, large print or easy read. We want to know if you need a British Sign Language interpreter or advocate. We want to know if we can support you to lipread or use a hearing aid or communication tool. At all times we put your needs first.</t>
  </si>
  <si>
    <t>0113 257 0061</t>
  </si>
  <si>
    <t>Calverley Medical Centre, 43 Upper Carr Lane, Calverley , Pudsey LS28 5PL</t>
  </si>
  <si>
    <t>214;235</t>
  </si>
  <si>
    <t>CalverleyVictoriaPark</t>
  </si>
  <si>
    <t>Calverley Victoria Park</t>
  </si>
  <si>
    <t>Calverley Victoria Park is 7.5 miles west of Leeds city centre and is approximately 3.8 hectares in area. This is a well</t>
  </si>
  <si>
    <t>Calverley Victoria Park is 7.5 miles west of Leeds city centre and is approximately 3.8 hectares in area. This is a well-used local park and is the home to Calverley Cricket Club.</t>
  </si>
  <si>
    <t>0113 395 7400</t>
  </si>
  <si>
    <t>Calverley Victoria Park, Carr Road, Calverley, Pudsey, Leeds LS28 5RH</t>
  </si>
  <si>
    <t>LS7 4BZ</t>
  </si>
  <si>
    <t>219;224</t>
  </si>
  <si>
    <t>CAMEO</t>
  </si>
  <si>
    <t>Come and meet each other: a fortnightly group on 1st and 3rd Tuesday of the month for those who need a little extra supp</t>
  </si>
  <si>
    <t>Come and meet each other: a fortnightly group on 1st and 3rd Tuesday of the month for those who need a little extra support in attending groups</t>
  </si>
  <si>
    <t>maria@maecare.org.uk</t>
  </si>
  <si>
    <t>57a Cranmer Bank, Leeds LS17 5JD</t>
  </si>
  <si>
    <t>LS12 2QG</t>
  </si>
  <si>
    <t>209;612</t>
  </si>
  <si>
    <t>CampaignAgainstLivingMiserably(CALM)</t>
  </si>
  <si>
    <t>Campaign Against Living Miserably (CALM)</t>
  </si>
  <si>
    <t>Help, information and advice for young men aged 15 - 35 who are feeling very low.</t>
  </si>
  <si>
    <t>0800 585 858</t>
  </si>
  <si>
    <t>info@theCALMzone.net</t>
  </si>
  <si>
    <t>CALM, PO Box 68766, London, SE1P 4JZ. SE1P 4JZ.</t>
  </si>
  <si>
    <t>CampaigntoEndLoneliness</t>
  </si>
  <si>
    <t>Campaign to End Loneliness</t>
  </si>
  <si>
    <t>A coalition of organisations and individuals working together through research, policy, campaigning and innovation to co</t>
  </si>
  <si>
    <t>A coalition of organisations and individuals working together through research, policy, campaigning and innovation to combat loneliness and inspire individuals to keep connected in older age in the UK.</t>
  </si>
  <si>
    <t>0203 8653908</t>
  </si>
  <si>
    <t>info@campaigntoendloneliness.org.uk</t>
  </si>
  <si>
    <t>3 Waterhouse Square, 138 Holborn London EC1N 2SW</t>
  </si>
  <si>
    <t>LS11 8LH</t>
  </si>
  <si>
    <t>CanBeDone</t>
  </si>
  <si>
    <t>Can Be Done</t>
  </si>
  <si>
    <t>Provides a service arranging wheelchair accessible holidays.</t>
  </si>
  <si>
    <t>020 8907 2400</t>
  </si>
  <si>
    <t>holidays@canbedone.co.uk</t>
  </si>
  <si>
    <t>14 Lyon Road, Harrow HA1 2EN</t>
  </si>
  <si>
    <t>LS28 9NQ</t>
  </si>
  <si>
    <t>CanDoWestYorkshire,LeonardCheshireDisability</t>
  </si>
  <si>
    <t>Can Do West Yorkshire, Leonard Cheshire Disability</t>
  </si>
  <si>
    <t>Can Do helps groups of young disabled people between 16-35 years old take part in short term community volunteering oppo</t>
  </si>
  <si>
    <t>Can Do helps groups of young disabled people between 16-35 years old take part in short term community volunteering opportunities. We can work with schools, colleges, services and individuals.</t>
  </si>
  <si>
    <t>anna.dawson-jones@leonardcheshire.org</t>
  </si>
  <si>
    <t>66 South Lambeth Road, London, SW8 1RL</t>
  </si>
  <si>
    <t>CancerResearchUK</t>
  </si>
  <si>
    <t>Cancer Research UK</t>
  </si>
  <si>
    <t>Cancer Research UK has lots of information including different types and ideas on coping with cancer.</t>
  </si>
  <si>
    <t>0300 123 1022</t>
  </si>
  <si>
    <t>supporter.services@cancer.org.uk</t>
  </si>
  <si>
    <t>PO BOX 1561 Oxford OX4 9GZ</t>
  </si>
  <si>
    <t>LS22 5AB</t>
  </si>
  <si>
    <t>235;608;210</t>
  </si>
  <si>
    <t>Candlelighters</t>
  </si>
  <si>
    <t>Based in Yorkshire, Candlelighters provides essential services and support to children with cancer and their families.</t>
  </si>
  <si>
    <t>0113 887 8333</t>
  </si>
  <si>
    <t>info@candlelighters.org.uk</t>
  </si>
  <si>
    <t>The Square No 8 Woodhouse Square Leeds LS3 1AD</t>
  </si>
  <si>
    <t>LS28 5BF</t>
  </si>
  <si>
    <t>CanopyHousingProject</t>
  </si>
  <si>
    <t>Canopy Housing Project</t>
  </si>
  <si>
    <t>Community housing project based in inner city Leeds. We renovate derelict houses to create decent homes for people that</t>
  </si>
  <si>
    <t>Community housing project based in inner city Leeds. We renovate derelict houses to create decent homes for people that are homeless.</t>
  </si>
  <si>
    <t>0113 294 6868</t>
  </si>
  <si>
    <t>info@canopyhousingproject.org</t>
  </si>
  <si>
    <t>66 Burley Lodge Road Leeds LS6 1QF</t>
  </si>
  <si>
    <t>LS</t>
  </si>
  <si>
    <t>225;214</t>
  </si>
  <si>
    <t>CaraProjectLeedsIrishHealthandHomes</t>
  </si>
  <si>
    <t>Cara Project Leeds Irish Health and Homes</t>
  </si>
  <si>
    <t>Provides volunteer befrienders to Irish people over the age of 50 who feel they are missing out on social events and con</t>
  </si>
  <si>
    <t>Provides volunteer befrienders to Irish people over the age of 50 who feel they are missing out on social events and contact.</t>
  </si>
  <si>
    <t>0113 2625 614</t>
  </si>
  <si>
    <t>info@lihh.org</t>
  </si>
  <si>
    <t>Sheepscar Way, Leeds LS7 3JB</t>
  </si>
  <si>
    <t>LS18 4JX</t>
  </si>
  <si>
    <t>CardiganRoadResidentialService</t>
  </si>
  <si>
    <t>Cardigan Road Residential Service</t>
  </si>
  <si>
    <t>0113 275 2124</t>
  </si>
  <si>
    <t>sarah.lowe@st-annes.org.uk</t>
  </si>
  <si>
    <t>66 Cardigan Road, Leeds LS6 3BJ</t>
  </si>
  <si>
    <t>215;585</t>
  </si>
  <si>
    <t>CareandRepairLeeds</t>
  </si>
  <si>
    <t>Care and Repair Leeds</t>
  </si>
  <si>
    <t>Home Improvement Agency for Leeds offering a range of services to help older people, disabled people and people with hea</t>
  </si>
  <si>
    <t>Home Improvement Agency for Leeds offering a range of services to help older people, disabled people and people with health conditions throughout Leeds.</t>
  </si>
  <si>
    <t>enquiries@care-repair-leeds.org.uk</t>
  </si>
  <si>
    <t>323 Roundhay Road, Leeds LS8 4HT</t>
  </si>
  <si>
    <t>CareChoices</t>
  </si>
  <si>
    <t>Care Choices</t>
  </si>
  <si>
    <t>For people looking for information about available care options or wish to identify relevant care providers.</t>
  </si>
  <si>
    <t>enquiries@carechoices.co.uk</t>
  </si>
  <si>
    <t>LS16 7DJ</t>
  </si>
  <si>
    <t>232;224</t>
  </si>
  <si>
    <t>CareConnect</t>
  </si>
  <si>
    <t>Care Connect</t>
  </si>
  <si>
    <t>Care Connectevery Thursday 1:30- 3:30 at Lidgett Lane Community Centre, LS17 6QP. Friendly group with gentle exercises,</t>
  </si>
  <si>
    <t>Care Connectevery Thursday 1:30- 3:30 at Lidgett Lane Community Centre, LS17 6QP. Friendly group with gentle exercises, various entertainments, guest speakers, musicians, games and etc. We get together over a tea and coffee and biscuits. £3 per session Details:RVS 01138873597, leedsyorkhub@royalvoluntaryservice.org.uk</t>
  </si>
  <si>
    <t>£3 per session Details:RVS 01138873597, leedsyorkhub@royalvoluntaryservice.org.uk</t>
  </si>
  <si>
    <t>1138873597</t>
  </si>
  <si>
    <t>Leedsyorkhub@royalvoluntaryservice.org.uk</t>
  </si>
  <si>
    <t>Lidgett Lane Community Centre, LS17 6QP LS17 6QP</t>
  </si>
  <si>
    <t>LS25 1HB</t>
  </si>
  <si>
    <t>CareDirections</t>
  </si>
  <si>
    <t>Care Directions</t>
  </si>
  <si>
    <t>The website is designed to give access to a whole range of essential information, facilities and services which aim to m</t>
  </si>
  <si>
    <t>The website is designed to give access to a whole range of essential information, facilities and services which aim to make finding and funding care easier.</t>
  </si>
  <si>
    <t>info@caredirections.co.uk</t>
  </si>
  <si>
    <t>LS11 9PR</t>
  </si>
  <si>
    <t>CareDirectory</t>
  </si>
  <si>
    <t>Care Directory</t>
  </si>
  <si>
    <t>CARE DIRECTORY is an online directory that understands the needs of its users and guides them towards the right directio</t>
  </si>
  <si>
    <t>CARE DIRECTORY is an online directory that understands the needs of its users and guides them towards the right direction. We have a huge directory of care homes and nursing homes from all-over UK. CARE DIRECTORY has more than 20,000 care homes / nursing homes listed in its website. Caredirectory.co.uk allows the public to search by county, by postcode and by type of care it has.
Caredirectory is also providing advertising services to individual care providers.</t>
  </si>
  <si>
    <t>webmaster@caredirectory.co.uk</t>
  </si>
  <si>
    <t>225;608</t>
  </si>
  <si>
    <t>CareDynamics(Yorkshire)</t>
  </si>
  <si>
    <t>Care Dynamics (Yorkshire)</t>
  </si>
  <si>
    <t>Care Dynamics (Yorkshire) is registered with the Care Quality Commission to provide care and support to children, young</t>
  </si>
  <si>
    <t>Care Dynamics (Yorkshire) is registered with the Care Quality Commission to provide care and support to children, young people and adults.</t>
  </si>
  <si>
    <t>01274 307533</t>
  </si>
  <si>
    <t>cdibbin@caredynamics-yorkshire.co.uk</t>
  </si>
  <si>
    <t>80 Otley Road, Shipley BD18 3SA</t>
  </si>
  <si>
    <t>LS18 4AH</t>
  </si>
  <si>
    <t>CareOpinion</t>
  </si>
  <si>
    <t>Care Opinion</t>
  </si>
  <si>
    <t>UK's leading independent non-profit feedback platform for health services.</t>
  </si>
  <si>
    <t>0800 122 31 35</t>
  </si>
  <si>
    <t>team@careopinion.org.uk</t>
  </si>
  <si>
    <t>New Mesters, 53 Mowbray Street, Sheffield S3 8EN</t>
  </si>
  <si>
    <t>LS25 2AR</t>
  </si>
  <si>
    <t>CareQualityCommission(CQC)Leeds</t>
  </si>
  <si>
    <t>Care Quality Commission (CQC) Leeds</t>
  </si>
  <si>
    <t>The Care Quality Commission is the independent regulator of all health and social care services in England.</t>
  </si>
  <si>
    <t>03000 616 161</t>
  </si>
  <si>
    <t>enquiries@cqc.org.uk</t>
  </si>
  <si>
    <t>Citygate, Gallowgate, Newcastle upon Tyne NE1 4PA</t>
  </si>
  <si>
    <t>LS14 1HX</t>
  </si>
  <si>
    <t>228;242;243;217;218;219;220;221;222;223;224;225;226;208;227;229;230;231;232;233;234;235;236;209;210;211;212;213;214;237;215;239;216;240;241</t>
  </si>
  <si>
    <t>CareRing(Leeds)AlarmCall</t>
  </si>
  <si>
    <t>Care Ring (Leeds) Alarm Call</t>
  </si>
  <si>
    <t>Emergency Alarm Call Service/Pendant Alarms - alarm systems to activate help to you in your home.</t>
  </si>
  <si>
    <t>telecare@leeds.gov.uk</t>
  </si>
  <si>
    <t>Evolution House, Springwell Road, Holbeck, Leeds LS12 1AW</t>
  </si>
  <si>
    <t>CareBIG</t>
  </si>
  <si>
    <t>CareBIG offers a register of vetted and checked caregivers offering a range of care and support services; providing valu</t>
  </si>
  <si>
    <t>CareBIG offers a register of vetted and checked caregivers offering a range of care and support services; providing value based matches to self employed carers in your local area.</t>
  </si>
  <si>
    <t>info@carebig.co.uk</t>
  </si>
  <si>
    <t>CareCoMobilityAids</t>
  </si>
  <si>
    <t>CareCo Mobility Aids</t>
  </si>
  <si>
    <t>CareCo supply a range of mobility aids including self-propelled wheelchairs and electric powerchairs, riser recliner arm</t>
  </si>
  <si>
    <t>CareCo supply a range of mobility aids including self-propelled wheelchairs and electric powerchairs, riser recliner armchairs, mobility scooters, bathroom aids, toileting aids, profile beds and hospital beds, plus over 5000 other mobility aids.
With over 13 years experience in the mobility market and news showrooms opening across the UK, we pride ourselves on our growing reputation for supplying top quality products at discounted prices.
We work with an occupational therapist to ensure that our products meet the highest standards, and pride ourselves in our exceptional customer service and after sales support.
Products can be bought by mail order, telephone, online, or by visiting our showroom. We encourage customers to try out equipment in store and test drive mobility scooters before making a purchase. 
VAT relief is offered on most products for those with disabilities and chronic health conditions.
Why choose CareCo?
Over 5,000 products available online
Knowledgeable mobility experts: providing you with the best advice possible
Available 7 days a week: by phone, online and in our mobility showrooms
Free UK Mainland Delivery available on orders over £30
Priority dispatch: to ensure you'll receive your products as quickly as possible
Verified by Visa for a safe shopping experience
Useful information
sales@careco.co.uk
Contact Telephone: 0800 111 4774
Contact Hours: 8.00 - 18.00
About us
Terms &amp; conditions
Leeds Mobility Showroom</t>
  </si>
  <si>
    <t>£30
Priority dispatch: to ensure you'll receive your products as quickly as possible
Verified by Visa for a safe shopping experience
Useful information
sales@careco.co.uk
Contact Telephone: 0800 111 4774
Contact Hours: 8.00 - 18.00
About us
Terms &amp; conditions
Leeds Mobility Showroom</t>
  </si>
  <si>
    <t>0800 111 4774</t>
  </si>
  <si>
    <t>sales@careco.co.uk</t>
  </si>
  <si>
    <t>Spence Lane, Leeds, LS12 1EF LS12 1EF</t>
  </si>
  <si>
    <t>LS12 1JZ</t>
  </si>
  <si>
    <t>223;221;222;224;232;215;216</t>
  </si>
  <si>
    <t>Cared4Leeds</t>
  </si>
  <si>
    <t>Cared4 Leeds</t>
  </si>
  <si>
    <t>A home care service that supports independent living. We provide assistance with personal hygiene, domestic assistance,</t>
  </si>
  <si>
    <t>A home care service that supports independent living. We provide assistance with personal hygiene, domestic assistance, social and respite care.</t>
  </si>
  <si>
    <t>0113 3184 843</t>
  </si>
  <si>
    <t>office@cared4leeds.com</t>
  </si>
  <si>
    <t>1.5 Mortec Park, York Road, Leeds LS15 4TA</t>
  </si>
  <si>
    <t>LS16 7AP</t>
  </si>
  <si>
    <t>216;606;242;243;217;218;219;220;221;222;223;224;225;226;208;227;228;229;230;231;232;233;234;235;236;209;210;211;212;213;214;237;215;239;240;241</t>
  </si>
  <si>
    <t>CarefoundHomeCare</t>
  </si>
  <si>
    <t>Carefound Home Care</t>
  </si>
  <si>
    <t>We provide specialist hourly home care and live-in care services to elderly people in Yorkshire. Services can include an</t>
  </si>
  <si>
    <t>We provide specialist hourly home care and live-in care services to elderly people in Yorkshire. Services can include anything from basic domestic support, companionship, personal care, medication help through to supporting people with more complex conditions such as dementia. The flexible service is available from 1 hour to 24 hours per day, 365 days a year, on both an hourly or 24-hour live in care basis.</t>
  </si>
  <si>
    <t>01937 220 200</t>
  </si>
  <si>
    <t>enquiries@carefound.co.uk</t>
  </si>
  <si>
    <t>Oakwood Park, Bishop Thornton, Harrogate HG3 3JN</t>
  </si>
  <si>
    <t>LS9 9BP</t>
  </si>
  <si>
    <t>229;585</t>
  </si>
  <si>
    <t>Careline365</t>
  </si>
  <si>
    <t>A Careline alarm is perfect for anyone who could be vulnerable at home, including older people, disabled people, people</t>
  </si>
  <si>
    <t>A Careline alarm is perfect for anyone who could be vulnerable at home, including older people, disabled people, people with health problems and people at risk of violence or theft. Careline alarms are especially useful for people at risk of falling.
Careline alarms help these groups of people live worry-free in their own homes whilst providing comfort and peace of mind for friends and loved ones.
Our Fall Detector Plan includes the Intelligent Fall Detector Pendant which offers additional protection by automatically generating a call for assistance if a fall is detected and the wearer is unable to push the help button. The Careline Yearly Plan is our most cost effective tariff.</t>
  </si>
  <si>
    <t>0207 177 1596</t>
  </si>
  <si>
    <t>info@careline.co.uk</t>
  </si>
  <si>
    <t>7 Paynes Park, Hitchin, Hertfordshire SG5 1EH</t>
  </si>
  <si>
    <t>Carelink24</t>
  </si>
  <si>
    <t>Carelink 24</t>
  </si>
  <si>
    <t>Carelink24 provides personal alarms for older people and those in need to extra support at home with a next working day</t>
  </si>
  <si>
    <t>Carelink24 provides personal alarms for older people and those in need to extra support at home with a next working day delivery service.</t>
  </si>
  <si>
    <t>0800 007 6247</t>
  </si>
  <si>
    <t>hello@carelink24.org</t>
  </si>
  <si>
    <t>136-140 Old Shoreham Road, Brighton, Sussex BN3 7BD</t>
  </si>
  <si>
    <t>LS15 9HH</t>
  </si>
  <si>
    <t>222;213</t>
  </si>
  <si>
    <t>Caremark(Leeds)</t>
  </si>
  <si>
    <t>Caremark (Leeds)</t>
  </si>
  <si>
    <t>Offers a variety of domestic and personal care services.</t>
  </si>
  <si>
    <t>0113 264 4466</t>
  </si>
  <si>
    <t>leeds@caremark.co.uk</t>
  </si>
  <si>
    <t>Northwest Business Park, 1 Servia Hill, Leeds LS6 2QH</t>
  </si>
  <si>
    <t>LS15 9JH</t>
  </si>
  <si>
    <t>CarersAssessments(LeedsCityCouncil)</t>
  </si>
  <si>
    <t>Carers Assessments (Leeds City Council)</t>
  </si>
  <si>
    <t>A free carers assessment offers you the opportunity to discuss with social care about the services available that can ma</t>
  </si>
  <si>
    <t>A free carers assessment offers you the opportunity to discuss with social care about the services available that can make caring easier for you or help you if you are no longer able to care.</t>
  </si>
  <si>
    <t>caring@leeds.gov.uk</t>
  </si>
  <si>
    <t>CarersDirectHelpline</t>
  </si>
  <si>
    <t>Carers Direct Helpline</t>
  </si>
  <si>
    <t>Information, advice and support for carers.</t>
  </si>
  <si>
    <t>CarersGroup</t>
  </si>
  <si>
    <t>Carers Group</t>
  </si>
  <si>
    <t>Advice, activities, friendship and more- because sometimes carers need support too. The first Monday of every month. St</t>
  </si>
  <si>
    <t>Advice, activities, friendship and more- because sometimes carers need support too. The first Monday of every month. St Matthews Community centre, 12.30-2.30pm.</t>
  </si>
  <si>
    <t>221;179;208</t>
  </si>
  <si>
    <t>Are you helping a friend or family member due to their illness, disability, mental health issue or a substance misuse pr</t>
  </si>
  <si>
    <t>Are you helping a friend or family member due to their illness, disability, mental health issue or a substance misuse problem?
Yes? – Then you are one of 74,000 unpaid carers in Leeds and we are here to support you.
If you have any questions or concerns, call our advice line Monday – Friday, 9am – 4.30pm (8am – 6.30pm on Wednesday) on 0113 380 4300.</t>
  </si>
  <si>
    <t>advice@carersleeds.org.uk</t>
  </si>
  <si>
    <t>6-8 The Headrow, Leeds LS1 6PT</t>
  </si>
  <si>
    <t>CarersLeedsScarboroughCoachTrip</t>
  </si>
  <si>
    <t>Carers Leeds Scarborough Coach Trip</t>
  </si>
  <si>
    <t>Meeting at 10am on Edward Street (City Centre), travelling by coach and departing Scarborough at 4pm. Spend the day on t</t>
  </si>
  <si>
    <t>Meeting at 10am on Edward Street (City Centre), travelling by coach and departing Scarborough at 4pm. Spend the day on the beach, or indulge in a spot of retail therapy. There are plenty of cafes and restaurants if you choose not to take a packed lunch. Open to all carers plus one guest. This event cost £5 per person. 
Booking is essential - The Carers Leeds Event booking line 0113 246 8338 will open from 10am Tuesday 7 May 2019.</t>
  </si>
  <si>
    <t>£5 per person. 
Booking is essential - The Carers Leeds Event booking line 0113 246 8338 will open from 10am Tuesday 7 May 2019.</t>
  </si>
  <si>
    <t>1132468338</t>
  </si>
  <si>
    <t>info@carersleeds.org.uk</t>
  </si>
  <si>
    <t>6-8, The Headrow LS1 6PT</t>
  </si>
  <si>
    <t>LS9 7TA</t>
  </si>
  <si>
    <t>209;585;179;242;243;217;218;219;220;221;222;223;224;225;226;208;227;228;229;230;231;232;233;234;235;236;210;211;212;213;214;237;215;239;216;240;241</t>
  </si>
  <si>
    <t>CarersTrust</t>
  </si>
  <si>
    <t>Carers Trust</t>
  </si>
  <si>
    <t>Carers Trust is a major charity for, with and about carers. We work to improve support, services and recognition for any</t>
  </si>
  <si>
    <t>Carers Trust is a major charity for, with and about carers. We work to improve support, services and recognition for anyone living with the challenges of caring, unpaid, for a family member, or friend who is ill, frail, disabled or has mental health or addiction problems.
We do this with a UK wide network of quality assured independent partners and through the provision of grants to help carers get the extra help they need to live their own lives. With locally based Network Partners we are able to support carers in their homes through the provision of replacement care, and in the community with information, advice, emotional support, practical help and access to breaks. We offer specialist services for carers of people of all ages and conditions and a range of tailored support and activities.
You can find your nearest Carers Trust Network Partner by using our ‘Find local care and carer services’ facility at Carers.org (any time) or calling 0300 772 9600 (Mon – Fri, 9am-5pm)
Carers Trust is a registered charity in England and Wales (1145181) and in Scotland (SCO42870). Registered as a company limited by guarantee in England and Wales NO.7697170</t>
  </si>
  <si>
    <t>0300 772 9600</t>
  </si>
  <si>
    <t>info@carers.org</t>
  </si>
  <si>
    <t>Unit 101, 164-180 Union Street, London SE1 0LH</t>
  </si>
  <si>
    <t>LS2 9LN</t>
  </si>
  <si>
    <t>219;242;217;218;208;232;233;234;209;240;241</t>
  </si>
  <si>
    <t>CarersTrustMidYorkshireFormallyCrossroadsCareinMidYorkshire</t>
  </si>
  <si>
    <t>Carers Trust Mid Yorkshire Formally Crossroads Care in Mid Yorkshire</t>
  </si>
  <si>
    <t>Offers a variety of personal care services throughout Leeds. Based in Huddersfield with local staff in Leeds.</t>
  </si>
  <si>
    <t>01484 537 036</t>
  </si>
  <si>
    <t>info@carerstrustmidyorkshire.org.uk</t>
  </si>
  <si>
    <t>Milford House, Unit 9, Shaw Park Silver Street, Aspley, Huddersfield HD5 9AF</t>
  </si>
  <si>
    <t>LS12 3QE</t>
  </si>
  <si>
    <t>CarersUK</t>
  </si>
  <si>
    <t>Carers UK</t>
  </si>
  <si>
    <t>Information, Advice and Support for Carers.</t>
  </si>
  <si>
    <t>0207 378 4999</t>
  </si>
  <si>
    <t>20 Great Dover Street, London SE1 4LX</t>
  </si>
  <si>
    <t>226;235</t>
  </si>
  <si>
    <t>CaringFolkLimited</t>
  </si>
  <si>
    <t>Caring Folk Limited</t>
  </si>
  <si>
    <t>A privately owned family company delivering innovative care services combined with good old fashioned values. Supplying</t>
  </si>
  <si>
    <t>A privately owned family company delivering innovative care services combined with good old fashioned values. Supplying Care/Nursing Staff across Yorkshire</t>
  </si>
  <si>
    <t>1133570221</t>
  </si>
  <si>
    <t>Kingswood House, Richardshaw Lane, Leeds LS28 6BN</t>
  </si>
  <si>
    <t>LS19 7ZA</t>
  </si>
  <si>
    <t>CaringForLife</t>
  </si>
  <si>
    <t>Caring For Life</t>
  </si>
  <si>
    <t>A Charity Sharing the Love of Jesus by providing homes</t>
  </si>
  <si>
    <t>info@caringforlife.co.uk</t>
  </si>
  <si>
    <t>Crag House Farm, Otley Old Road, Leeds LS16 7NH</t>
  </si>
  <si>
    <t>LS9 8SR</t>
  </si>
  <si>
    <t>216;220;223;224;225;226;227;228;235;213</t>
  </si>
  <si>
    <t>CaringHeartandHandsLtd</t>
  </si>
  <si>
    <t>Caring Heart and Hands Ltd</t>
  </si>
  <si>
    <t>Personal care service specifically suited for less-abled individuals. Service provided in the home to help clients remai</t>
  </si>
  <si>
    <t>Personal care service specifically suited for less-abled individuals. Service provided in the home to help clients remain independent whilst preserving dignity.</t>
  </si>
  <si>
    <t>0113 8343787</t>
  </si>
  <si>
    <t>admin@caringheartandhands.com</t>
  </si>
  <si>
    <t>Argent House, 5a Victoria Avenue, Yeadon LS19 7AS</t>
  </si>
  <si>
    <t>LS9 7BG</t>
  </si>
  <si>
    <t>CaringPartnershipLtd</t>
  </si>
  <si>
    <t>Caring Partnership Ltd</t>
  </si>
  <si>
    <t>Regulated by the Care Quality Commission and provides individuals with the commissioned support they need to live happy</t>
  </si>
  <si>
    <t>Regulated by the Care Quality Commission and provides individuals with the commissioned support they need to live happy and independent lives.</t>
  </si>
  <si>
    <t>0113 4260 805</t>
  </si>
  <si>
    <t>enquires@caringpartnership.org</t>
  </si>
  <si>
    <t>Unit 17, Pavilion Business Park, Royds Hall Road, Leeds LS12 6AJ</t>
  </si>
  <si>
    <t>CaringTogetherDanceOnSessions</t>
  </si>
  <si>
    <t>Caring Together Dance On Sessions</t>
  </si>
  <si>
    <t>These classes are a fun way to get moving, socialise, and have a laugh. 
The teachers will ensure that the moves matc</t>
  </si>
  <si>
    <t>These classes are a fun way to get moving, socialise, and have a laugh. 
The teachers will ensure that the moves match your mobility and ability.
55 upwards, everyone’s welcome
Call Ella or Adie at Yorkshire Dance 0113 243 9867</t>
  </si>
  <si>
    <t>0113 243 9867</t>
  </si>
  <si>
    <t>adienivison@yorkshiredance.com</t>
  </si>
  <si>
    <t>Fourth Floor, Yorkshire House, Greek Street, Leeds LS1 5SH</t>
  </si>
  <si>
    <t>218;208;209;213;214</t>
  </si>
  <si>
    <t>Neighbourhood Network offering a variety of services and activities for older people in Woodhouse, Little London and par</t>
  </si>
  <si>
    <t>Neighbourhood Network offering a variety of services and activities for older people in Woodhouse, Little London and parts of the University area and city centre.</t>
  </si>
  <si>
    <t>0113 243 0298</t>
  </si>
  <si>
    <t>info@caringtogether.org.uk</t>
  </si>
  <si>
    <t>197 Woodhouse Street, Leeds LS6 2NY</t>
  </si>
  <si>
    <t>LS11 7HL</t>
  </si>
  <si>
    <t>214;229</t>
  </si>
  <si>
    <t>CarlsheadCareFarm</t>
  </si>
  <si>
    <t>Carlshead Care Farm</t>
  </si>
  <si>
    <t>A Care Farm that combines the care of the land and animals with the care of people.</t>
  </si>
  <si>
    <t>07941 796370</t>
  </si>
  <si>
    <t>tanya@livingpotentialcarefarming.org.uk</t>
  </si>
  <si>
    <t>Paddock House Lane, Sicklinghall, Wetherby, Leeds LS22 4BN</t>
  </si>
  <si>
    <t>217;233</t>
  </si>
  <si>
    <t>CarltonHouse</t>
  </si>
  <si>
    <t>Carlton House</t>
  </si>
  <si>
    <t>0113 282 7110</t>
  </si>
  <si>
    <t>24 Wakefield Road, Rothwell Haigh, Leeds LS26 0SF</t>
  </si>
  <si>
    <t>CarltonLanePharmacy</t>
  </si>
  <si>
    <t>Carlton Lane Pharmacy</t>
  </si>
  <si>
    <t>Pharmacy Opening hours: 8.30 -6.00 Mon-Fri</t>
  </si>
  <si>
    <t>0192 482 3137</t>
  </si>
  <si>
    <t>2 Carlton Lane, Lofthouse, Wakefield WF3 3LJ</t>
  </si>
  <si>
    <t>LS25 3BX</t>
  </si>
  <si>
    <t>CarrCroftCareHome</t>
  </si>
  <si>
    <t>Carr Croft Care Home</t>
  </si>
  <si>
    <t>0113 278 2220</t>
  </si>
  <si>
    <t>Stainbeck Lane, Chapel Allerton, Leeds LS7 2PS</t>
  </si>
  <si>
    <t>LS25 1ET</t>
  </si>
  <si>
    <t>233;224</t>
  </si>
  <si>
    <t>CarrManorRoad</t>
  </si>
  <si>
    <t>Carr Manor Road</t>
  </si>
  <si>
    <t>0113 288 8449</t>
  </si>
  <si>
    <t>34 Carr Manor Road, Moortown, Leeds LS17 5AZ</t>
  </si>
  <si>
    <t>LS26 8AZ</t>
  </si>
  <si>
    <t>CarterLawSolicitorsLtd</t>
  </si>
  <si>
    <t>Carter Law Solicitors Ltd</t>
  </si>
  <si>
    <t>A problem shared is a problem solved. Sometimes you need more than just advice. You need someone who listens, understand</t>
  </si>
  <si>
    <t>A problem shared is a problem solved. Sometimes you need more than just advice. You need someone who listens, understands and will support you in getting the right result for you. That’s why the experienced, knowledgeable solicitors at Carter Law don’t just care about your case; they care about you.</t>
  </si>
  <si>
    <t>info@carterlaw.co.uk</t>
  </si>
  <si>
    <t>LS25 7AR</t>
  </si>
  <si>
    <t>232;218</t>
  </si>
  <si>
    <t>CASALeedsLtd</t>
  </si>
  <si>
    <t>CASA Leeds Ltd</t>
  </si>
  <si>
    <t>Care and support and packages to meet individual's needs and promote independent living.</t>
  </si>
  <si>
    <t>admin_leeds@casaltd.com</t>
  </si>
  <si>
    <t>Sugar Mill Business Park, Oakhurst Avenue, Leeds LS11 7DF</t>
  </si>
  <si>
    <t>LS25 8UF</t>
  </si>
  <si>
    <t>CastleBuildingServices</t>
  </si>
  <si>
    <t>Castle Building Services</t>
  </si>
  <si>
    <t>A small, friendly and reliable building contractor with over 10 years’ experience in building related works and home imp</t>
  </si>
  <si>
    <t>A small, friendly and reliable building contractor with over 10 years’ experience in building related works and home improvements. No job is too small.</t>
  </si>
  <si>
    <t>01977 731148</t>
  </si>
  <si>
    <t>mickgaughan@icloud.com</t>
  </si>
  <si>
    <t>130 Lumley Street, Castleford WF10 5LU</t>
  </si>
  <si>
    <t>CastlefordMedicalPractice</t>
  </si>
  <si>
    <t>Castleford Medical Practice</t>
  </si>
  <si>
    <t>We aim to provide all of our patients with a comprehensive range of healthcare services covering one-off problems to lon</t>
  </si>
  <si>
    <t>We aim to provide all of our patients with a comprehensive range of healthcare services covering one-off problems to longer term illnesses. You’ll enjoy a confidential service in comfortable surroundings from a helpful and dedicated team.</t>
  </si>
  <si>
    <t>01977 801444</t>
  </si>
  <si>
    <t>The Health Centre, Welbeck Street , Castleford, West Yorkshire WF10 1HB</t>
  </si>
  <si>
    <t>CaveLaneAllotments</t>
  </si>
  <si>
    <t>Cave Lane Allotments</t>
  </si>
  <si>
    <t>Gentle exercise, opportunity to grow fresh produce and relaxation in the WF3 area.</t>
  </si>
  <si>
    <t>Cave Lane East Ardsley, WF3 2BB</t>
  </si>
  <si>
    <t>223;608</t>
  </si>
  <si>
    <t>CCPASChurches’ChildProtectionAdvisoryService</t>
  </si>
  <si>
    <t>CCPAS Churches’ Child Protection Advisory Service</t>
  </si>
  <si>
    <t>CCPAS provides direct help, guidance, support and training to individuals, including children, affected by abuse</t>
  </si>
  <si>
    <t>0303 003 1111</t>
  </si>
  <si>
    <t>info@ccpas.co.uk</t>
  </si>
  <si>
    <t>PO Box 133, Swanley, Kent, BR8 7UQ</t>
  </si>
  <si>
    <t>LS16 6NB</t>
  </si>
  <si>
    <t>CDM</t>
  </si>
  <si>
    <t>Interior and exterior painting and decorating, re-grouting bathrooms and kitchens, exterior cleaning and gutter clearanc</t>
  </si>
  <si>
    <t>Interior and exterior painting and decorating, re-grouting bathrooms and kitchens, exterior cleaning and gutter clearances. No job too small, covering all areas of Leeds.</t>
  </si>
  <si>
    <t>0113 263 1655</t>
  </si>
  <si>
    <t>32 Kent Crescent, Pudsey, Leeds LS28 9EB</t>
  </si>
  <si>
    <t>LS12 4EZ</t>
  </si>
  <si>
    <t>218;233</t>
  </si>
  <si>
    <t>CedarsCareHome</t>
  </si>
  <si>
    <t>Cedars Care Home</t>
  </si>
  <si>
    <t>0197 751 2993</t>
  </si>
  <si>
    <t>canwehelp@cedars-care-home.com</t>
  </si>
  <si>
    <t>Church Side, Methley, Leeds LS26 9BH</t>
  </si>
  <si>
    <t>LS11 0HJ</t>
  </si>
  <si>
    <t>CentralLibrary</t>
  </si>
  <si>
    <t>Central Library</t>
  </si>
  <si>
    <t>Monday : 9.00 am 7.00 pmTuesday : 9.00 am 7.00 pmWednesday : 9.00 am 7.00 pmThursday : 9.00 am 6.00 pmFriday : 9.00 am 5</t>
  </si>
  <si>
    <t>Monday : 9.00 am 7.00 pmTuesday : 9.00 am 7.00 pmWednesday : 9.00 am 7.00 pmThursday : 9.00 am 6.00 pmFriday : 9.00 am 5.00 pmSaturday : 10.00 am 5.00 pmSunday : 11.00 am 3.00 pm</t>
  </si>
  <si>
    <t>0113 378 5005</t>
  </si>
  <si>
    <t>centrallendinglibrary@leeds.gov.uk</t>
  </si>
  <si>
    <t>Municipal Buildings, Calverley Street, Leeds LS1 3AB</t>
  </si>
  <si>
    <t>LS11 0JY</t>
  </si>
  <si>
    <t>209;224</t>
  </si>
  <si>
    <t>ChairBasedExercise</t>
  </si>
  <si>
    <t>Chair Based Exercise</t>
  </si>
  <si>
    <t>Gentle exercise class for over 60s</t>
  </si>
  <si>
    <t>julie@maecare.org.uk</t>
  </si>
  <si>
    <t>St Pauls Church Hall, King Lane LS17 5JD</t>
  </si>
  <si>
    <t>ChairBasedGentleExercise</t>
  </si>
  <si>
    <t>Chair Based Gentle Exercise</t>
  </si>
  <si>
    <t>Interested in Keeping Fit? Join the gentle exercise group, to increase balance, strenght and general fitness in a fun at</t>
  </si>
  <si>
    <t>Interested in Keeping Fit? Join the gentle exercise group, to increase balance, strenght and general fitness in a fun atmosphere</t>
  </si>
  <si>
    <t>Chapel Green Community Lounge, Pudsey, West Yorkshire LS28 8PH</t>
  </si>
  <si>
    <t>225;235</t>
  </si>
  <si>
    <t>ChampionHouse</t>
  </si>
  <si>
    <t>Champion House</t>
  </si>
  <si>
    <t>01274 612 459</t>
  </si>
  <si>
    <t>Clara Drive, Calverley, Pudsey, Leeds LS28 5PQ</t>
  </si>
  <si>
    <t>LS18 4AP</t>
  </si>
  <si>
    <t>222;215</t>
  </si>
  <si>
    <t>ChandosMedicalCentre</t>
  </si>
  <si>
    <t>Chandos Medical Centre</t>
  </si>
  <si>
    <t>With patients' needs at the heart of everything we do, Of course we’re not just here for when you are unwell. Our team o</t>
  </si>
  <si>
    <t>With patients' needs at the heart of everything we do, Of course we’re not just here for when you are unwell. Our team of healthcare professionals and back-up staff offer a number of clinics and services to promote good health and wellbeing whatever your medical condition.</t>
  </si>
  <si>
    <t>0113 295 3510</t>
  </si>
  <si>
    <t>Chandos Medical Centre, 123 Lidgett Lane, Leeds , Leeds LS8 1QR</t>
  </si>
  <si>
    <t>LS15 7DG</t>
  </si>
  <si>
    <t>CHANGE</t>
  </si>
  <si>
    <t>Accessible information and support for anyone with learning disabilities, including information on health and parenting.</t>
  </si>
  <si>
    <t>info@changepeople.org</t>
  </si>
  <si>
    <t>38,York Place,Leeds LS1 2ED</t>
  </si>
  <si>
    <t>LS28 7DL</t>
  </si>
  <si>
    <t>227;242;243;217;218;219;220;221;222;223;224;225;226;208;228;229;230;231;232;233;234;235;236;209;210;211;212;213;214;237;215;239;216;240;241</t>
  </si>
  <si>
    <t>Change4Life</t>
  </si>
  <si>
    <t>Change 4 Life</t>
  </si>
  <si>
    <t>A government health campaign website with tips, recipes and games to help you and your family eat more healthily, be mor</t>
  </si>
  <si>
    <t>A government health campaign website with tips, recipes and games to help you and your family eat more healthily, be more active and make easy healthy lifestyle changes.</t>
  </si>
  <si>
    <t>LS20 8AH</t>
  </si>
  <si>
    <t>208;232</t>
  </si>
  <si>
    <t>ChangingFaces</t>
  </si>
  <si>
    <t>Changing Faces</t>
  </si>
  <si>
    <t>Helpline 0114 253 6662 9am-5pm</t>
  </si>
  <si>
    <t>0300 012 0275</t>
  </si>
  <si>
    <t>support@changingfaces.org.uk</t>
  </si>
  <si>
    <t>The Circle 33 Rockingham Lane Sheffield S1 4FW</t>
  </si>
  <si>
    <t>ChangingPlaces</t>
  </si>
  <si>
    <t>Changing Places</t>
  </si>
  <si>
    <t>Information on the location of Changing Place Toilets for people with profound and multiple physical and learning disabi</t>
  </si>
  <si>
    <t>Information on the location of Changing Place Toilets for people with profound and multiple physical and learning disabilities. Website includes a Plan Your Journey facility.</t>
  </si>
  <si>
    <t>ChangingPlaces@mencap.org.uk</t>
  </si>
  <si>
    <t>224;214</t>
  </si>
  <si>
    <t>ChapelAllertonLibrary</t>
  </si>
  <si>
    <t>Chapel Allerton Library</t>
  </si>
  <si>
    <t>Monday : 10.00 am 5.00 pmTuesday : 10.00 am 5.00 pmWednesday : 10.00 am 7.00 pmThursday : 10.00 am 5.00 pmFriday : 10.00</t>
  </si>
  <si>
    <t>Monday : 10.00 am 5.00 pmTuesday : 10.00 am 5.00 pmWednesday : 10.00 am 7.00 pmThursday : 10.00 am 5.00 pmFriday : 10.00 am 5.00 pmSaturday : 11.00 am 4.00 pmSunday : Closed</t>
  </si>
  <si>
    <t>0113 378 1859</t>
  </si>
  <si>
    <t>chapelallertonlibrary@leeds.gov.uk</t>
  </si>
  <si>
    <t>106 Harrogate Road, Leeds LS7 4LZ</t>
  </si>
  <si>
    <t>LS17 5LD</t>
  </si>
  <si>
    <t>ChapelFMArtsCentre</t>
  </si>
  <si>
    <t>Chapel FM Arts Centre</t>
  </si>
  <si>
    <t>Chapel FM is the first-ever arts centre in East Leeds. We are also the home of East Leeds FM. We are a PAY-WHAT-YOU-CAN</t>
  </si>
  <si>
    <t>Chapel FM is the first-ever arts centre in East Leeds. We are also the home of East Leeds FM. We are a PAY-WHAT-YOU-CAN venue and you can always pay on the door.</t>
  </si>
  <si>
    <t>0113 22 55 944</t>
  </si>
  <si>
    <t>info@chapelfm.co.uk</t>
  </si>
  <si>
    <t>Old Seacroft Chapel, York Road, Leeds LS14 6JB</t>
  </si>
  <si>
    <t>LS17 8FQ</t>
  </si>
  <si>
    <t>235;214</t>
  </si>
  <si>
    <t>ChapeltownFamilySurgery</t>
  </si>
  <si>
    <t>Chapeltown Family Surgery</t>
  </si>
  <si>
    <t>Clinic where all usual GP services are provided.</t>
  </si>
  <si>
    <t>0113 240 7000</t>
  </si>
  <si>
    <t>Spencer Place, Chapeltown, Leeds LS7 4BB</t>
  </si>
  <si>
    <t>LS28 9BE</t>
  </si>
  <si>
    <t>ChapeltownLibrary</t>
  </si>
  <si>
    <t>Chapeltown Library</t>
  </si>
  <si>
    <t>Monday : 9.00 am 5.00 pmTuesday : 9.00 am 7.00 pmWednesday : 9.00 am 5.00 pmThursday : 9.00 am 5.00 pmFriday : 9.00 am 5</t>
  </si>
  <si>
    <t>Monday : 9.00 am 5.00 pmTuesday : 9.00 am 7.00 pmWednesday : 9.00 am 5.00 pmThursday : 9.00 am 5.00 pmFriday : 9.00 am 5.00 pmSaturday : 11.00 am 1.00 pmSunday : Closed</t>
  </si>
  <si>
    <t>0113 336 7683</t>
  </si>
  <si>
    <t>chapeltownlibrary@leeds.gov.uk</t>
  </si>
  <si>
    <t>The Reginald Centre, 263 Chapeltown Road, Leeds LS7 3EX</t>
  </si>
  <si>
    <t>LS27 0BJ</t>
  </si>
  <si>
    <t>222;235</t>
  </si>
  <si>
    <t>CharltonCourt</t>
  </si>
  <si>
    <t>Charlton Court</t>
  </si>
  <si>
    <t>0127 466 1242</t>
  </si>
  <si>
    <t>charltoncourt@adlcare.com</t>
  </si>
  <si>
    <t>477-479 Bradford Road, Pudsey, Leeds LS28 8ED</t>
  </si>
  <si>
    <t>222;229</t>
  </si>
  <si>
    <t>CherryTreeDispersedScheme</t>
  </si>
  <si>
    <t>Cherry Tree Dispersed Scheme</t>
  </si>
  <si>
    <t>01937 586 723</t>
  </si>
  <si>
    <t>info@st-annes.org.uk</t>
  </si>
  <si>
    <t>LS2 7EW</t>
  </si>
  <si>
    <t>71 Hallfield Lane, Wetherby, Leeds LS22 4JQ</t>
  </si>
  <si>
    <t>LS15 7LB</t>
  </si>
  <si>
    <t>229;223</t>
  </si>
  <si>
    <t>ChevinMedicalPractice</t>
  </si>
  <si>
    <t>Chevin Medical Practice</t>
  </si>
  <si>
    <t>We offer health care and support with our patients well being at the heart of our practice. We have good feed back from</t>
  </si>
  <si>
    <t>We offer health care and support with our patients well being at the heart of our practice. We have good feed back from our patients and will always strive to improve our services in any way possible.</t>
  </si>
  <si>
    <t>0113 230 3200</t>
  </si>
  <si>
    <t>The Health Centre, Tredgold Crescent, Bramhope , Leeds LS16 9BR</t>
  </si>
  <si>
    <t>LS22 6RT</t>
  </si>
  <si>
    <t>A UK charity that supports families and educates professionals both when a child dies and when a child is bereaved.</t>
  </si>
  <si>
    <t>0800 02 888 40</t>
  </si>
  <si>
    <t>support@childbereavementuk.org</t>
  </si>
  <si>
    <t>The Saunderton Estate, Wycombe Road, Saunderton, Buckinghamshire HP14 4BF</t>
  </si>
  <si>
    <t>A helpline for anyone affected by the death of a child of any age, from prebirth to adult, under any circumstances, howe</t>
  </si>
  <si>
    <t>A helpline for anyone affected by the death of a child of any age, from prebirth to adult, under any circumstances, however recently or long ago.</t>
  </si>
  <si>
    <t>0800 282 986</t>
  </si>
  <si>
    <t>contact@childdeathhelpline.org</t>
  </si>
  <si>
    <t>Barclay House, 37 Queen Square, London WC1N 3BH</t>
  </si>
  <si>
    <t>LS19 6RX</t>
  </si>
  <si>
    <t>208;608;242;243;217;218;219;220;221;222;223;224;225;226;227;228;229;230;231;232;233;234;235;236;209;210;211;212;213;214;237;215;239;216;240;241</t>
  </si>
  <si>
    <t>ChildFriendlyLeeds</t>
  </si>
  <si>
    <t>Child Friendly Leeds</t>
  </si>
  <si>
    <t>Leeds has a vision to be the UK's best city. An essential part of this ambition is being the best city for children and</t>
  </si>
  <si>
    <t>Leeds has a vision to be the UK's best city. An essential part of this ambition is being the best city for children and young people. 
Whether you are a business, a charity or simply someone who wants to help make a difference to children and young people in Leeds you can get involved by becoming a child friendly Leeds Ambassador.</t>
  </si>
  <si>
    <t>ChippendaleSwimmingPool</t>
  </si>
  <si>
    <t>Chippendale Swimming Pool</t>
  </si>
  <si>
    <t>Swimming Pool</t>
  </si>
  <si>
    <t>0194 346 6852</t>
  </si>
  <si>
    <t>LSP.aireborough.sport@leeds.gov.uk</t>
  </si>
  <si>
    <t>Prince Henry's Grammar Scheel, off Newall Carr Road, Otley LS21 2BH</t>
  </si>
  <si>
    <t>208;218</t>
  </si>
  <si>
    <t>ChitChat</t>
  </si>
  <si>
    <t>Chit Chat</t>
  </si>
  <si>
    <t>After the ladies walk and shopping group, they return to Hamara where other ladies can join them for lunch and a natter.</t>
  </si>
  <si>
    <t>After the ladies walk and shopping group, they return to Hamara where other ladies can join them for lunch and a natter.
An open, friendly group to be able to chat and socialise.</t>
  </si>
  <si>
    <t>aziza@hamara.co.uk</t>
  </si>
  <si>
    <t>Hamara HLC LS11 6RD</t>
  </si>
  <si>
    <t>LS1 6DX</t>
  </si>
  <si>
    <t>ChristiansAgainstPoverty(CAP)</t>
  </si>
  <si>
    <t>Christians Against Poverty (CAP)</t>
  </si>
  <si>
    <t>Christians Against Poverty offer in-depth and hollistic free debt help services in the UK.</t>
  </si>
  <si>
    <t>0127 476 0720</t>
  </si>
  <si>
    <t>info@capuk.org</t>
  </si>
  <si>
    <t>Head Office, Jubilee Mill, North Street, Bradford BD1 4EW</t>
  </si>
  <si>
    <t>ChurchLaneAllotments</t>
  </si>
  <si>
    <t>Church Lane Allotments</t>
  </si>
  <si>
    <t>Woodbridge Garth, Leeds LS6 3LH</t>
  </si>
  <si>
    <t>ChurchLaneCommunityCentre</t>
  </si>
  <si>
    <t>Church Lane Community Centre</t>
  </si>
  <si>
    <t>Community centre set in the grounds of Swillington Primary School.
Strictly urgent parish business: 01484 863233</t>
  </si>
  <si>
    <t>01484 863233</t>
  </si>
  <si>
    <t>clerk@swillingtonparishcouncil.gov.uk</t>
  </si>
  <si>
    <t>The Village Hall, Church Lane, Swillington, Leeds LS26 8DY</t>
  </si>
  <si>
    <t>ChurchLanePharmacy</t>
  </si>
  <si>
    <t>Church Lane Pharmacy</t>
  </si>
  <si>
    <t>Pharmacy in Pudsey area of Leeds. Mon, Tues, Wed, Thurs, Fri 9.00 – 18.00 Sat 9.00 – 17.00 Sun closed</t>
  </si>
  <si>
    <t>0113 257 4629</t>
  </si>
  <si>
    <t>23 Church Lane, Pudsey, Leeds LS28 7LD</t>
  </si>
  <si>
    <t>LS28 7PP</t>
  </si>
  <si>
    <t>ChurchStreetSurgery,DrSHussain</t>
  </si>
  <si>
    <t>Church Street Surgery, Dr S Hussain</t>
  </si>
  <si>
    <t>We are a small practice but provide the care and support our patients require. We are part of the Patient Practice Group</t>
  </si>
  <si>
    <t>We are a small practice but provide the care and support our patients require. We are part of the Patient Practice Group which encourages us to promote the proactive engagement of patients and to seek views from practice patients through the use of local practice surveys</t>
  </si>
  <si>
    <t>0113 271 1884</t>
  </si>
  <si>
    <t>57 Church Street, Hunslet Leeds, West Yorkshire LS10 2PE</t>
  </si>
  <si>
    <t>227;229</t>
  </si>
  <si>
    <t>ChurchViewSurgery</t>
  </si>
  <si>
    <t>Church View Surgery</t>
  </si>
  <si>
    <t>We strive to offer the very best in health care and support. Many of our patients have been with us for many years. We r</t>
  </si>
  <si>
    <t>We strive to offer the very best in health care and support. Many of our patients have been with us for many years. We recently changed our name because of staff retirements but our commitments to service remain the same.</t>
  </si>
  <si>
    <t>01937 222841</t>
  </si>
  <si>
    <t>School Lane, Collingham , Wetherby , West Yorkshire LS22 5BQ</t>
  </si>
  <si>
    <t>LS20 8DG</t>
  </si>
  <si>
    <t>CicelySaundersInternational</t>
  </si>
  <si>
    <t>Cicely Saunders International</t>
  </si>
  <si>
    <t>Focuses on carrying out quality research to improve the care and treatment of all patients with progressive illness and</t>
  </si>
  <si>
    <t>Focuses on carrying out quality research to improve the care and treatment of all patients with progressive illness and to make high quality palliative care available to everyone who needs it.</t>
  </si>
  <si>
    <t>0207 848 5580</t>
  </si>
  <si>
    <t>admin@cicelysaundersinternational.org</t>
  </si>
  <si>
    <t>Bessemer Road, London SE5 9PJ</t>
  </si>
  <si>
    <t>LS17 5LH</t>
  </si>
  <si>
    <t>CinemaExhibitor'sAssociationCard</t>
  </si>
  <si>
    <t>Cinema Exhibitor's Association Card</t>
  </si>
  <si>
    <t>A national card that tells cinemas that the holder is entitled to one free ticket for a person accompanying them to the</t>
  </si>
  <si>
    <t>A national card that tells cinemas that the holder is entitled to one free ticket for a person accompanying them to the cinema.</t>
  </si>
  <si>
    <t>01244 526 016</t>
  </si>
  <si>
    <t>info@ceacard.co.uk</t>
  </si>
  <si>
    <t>CEA Card, PO Box 199, Deeside, . CH5 9BW</t>
  </si>
  <si>
    <t>232;221;223;224;213;215</t>
  </si>
  <si>
    <t>CinnamonTrust</t>
  </si>
  <si>
    <t>Cinnamon Trust</t>
  </si>
  <si>
    <t>Specialist national charity for people in their final years and their much loved companion animals. A network of 15,000</t>
  </si>
  <si>
    <t>Specialist national charity for people in their final years and their much loved companion animals. A network of 15,000 volunteers helps owners to care for their pets</t>
  </si>
  <si>
    <t>01736 757 900</t>
  </si>
  <si>
    <t>admin@cinnamon.org.uk</t>
  </si>
  <si>
    <t>10 Market Square Hayle Cornwall TR27 4HE</t>
  </si>
  <si>
    <t>LS25 2HA</t>
  </si>
  <si>
    <t>209;242;243;244;217;218;219;220;221;222;223;224;225;226;208;227;228;229;230;231;232;233;234;235;236;210;211;212;213;214;237;215;239;216;240;241</t>
  </si>
  <si>
    <t>CitizensAdviceBureau(Central)</t>
  </si>
  <si>
    <t>Citizens Advice Bureau (Central)</t>
  </si>
  <si>
    <t>Drop in sessions for confidential and impartial advice on Benefits &amp; Tax Credits, Debt, Housing, Employment rights.</t>
  </si>
  <si>
    <t>Westminster Buildings, 31 New York Street, Leeds LS2 7DT</t>
  </si>
  <si>
    <t>222;218</t>
  </si>
  <si>
    <t>CitizensAdviceBureau(Chapeltown)</t>
  </si>
  <si>
    <t>Citizens Advice Bureau (Chapeltown)</t>
  </si>
  <si>
    <t>Confidential and impartial information and advice.</t>
  </si>
  <si>
    <t>0113 262 9479</t>
  </si>
  <si>
    <t>Willow House, New Roscoe Buildings, Cross Francis Street, Leeds LS7 4BZ</t>
  </si>
  <si>
    <t>LS15 8HX</t>
  </si>
  <si>
    <t>CitizensAdviceConsumerService(Leeds)</t>
  </si>
  <si>
    <t>Citizens Advice Consumer Service (Leeds)</t>
  </si>
  <si>
    <t>The Citizens Advice Consumer Service provides free, confidential and impartial advice on consumer issues.</t>
  </si>
  <si>
    <t>CityCabs</t>
  </si>
  <si>
    <t>City Cabs</t>
  </si>
  <si>
    <t>Taxi Association with wheelchair accessible vehicles.</t>
  </si>
  <si>
    <t>0113 246 9999</t>
  </si>
  <si>
    <t>admin@citycabsleeds.co.uk</t>
  </si>
  <si>
    <t>6 Pickering Street Leeds LS12 2QG</t>
  </si>
  <si>
    <t>LS28 5LD</t>
  </si>
  <si>
    <t>233;209</t>
  </si>
  <si>
    <t>CityCentreOneStopCentre</t>
  </si>
  <si>
    <t>City Centre One Stop Centre</t>
  </si>
  <si>
    <t>Some of our one stop centres are now called community hubs. They offer a mixture of housing services, library services a</t>
  </si>
  <si>
    <t>Some of our one stop centres are now called community hubs. They offer a mixture of housing services, library services and job searching help and advice.
Job Shop located at City Centre One Shop providing Information, support and advice for people seeking employment or training.</t>
  </si>
  <si>
    <t>Merrion House, Merrion Way, Leeds LS2 8BB</t>
  </si>
  <si>
    <t>LS26 0AP</t>
  </si>
  <si>
    <t>229;218</t>
  </si>
  <si>
    <t>CityViewMedicalPractice</t>
  </si>
  <si>
    <t>City View Medical Practice</t>
  </si>
  <si>
    <t>We aim to provide a comprehensive care and support service to all our patients and offer a disability friendly surgery.</t>
  </si>
  <si>
    <t>0113 467 7515</t>
  </si>
  <si>
    <t>Beeston Hill Community Health Centre, 123 Cemetery Road, Leeds , West Yorkshire LS11 8LH</t>
  </si>
  <si>
    <t>225;242;243;217;218;219;220;221;222;223;224;226;208;227;228;229;230;231;232;233;234;235;236;209;210;211;212;213;214;237;215;239;216;240;241</t>
  </si>
  <si>
    <t>CivilLegalAdvice(CLA)</t>
  </si>
  <si>
    <t>Civil Legal Advice (CLA)</t>
  </si>
  <si>
    <t>Free and confidential legal advice if eligible for legal aid. Can check eligibility online. Includes advice on discrimin</t>
  </si>
  <si>
    <t>Free and confidential legal advice if eligible for legal aid. Can check eligibility online. Includes advice on discrimination issues and for victims of domestic violence.</t>
  </si>
  <si>
    <t>CJTPVCUWindowRepairs</t>
  </si>
  <si>
    <t>CJT PVCU Window Repairs</t>
  </si>
  <si>
    <t>CJT offers all aspects of PVCU window repairs and installation to include locks, misted window, replacements handles hin</t>
  </si>
  <si>
    <t>CJT offers all aspects of PVCU window repairs and installation to include locks, misted window, replacements handles hinges etc</t>
  </si>
  <si>
    <t>07884 154 649</t>
  </si>
  <si>
    <t>52 Priestley Drive, Pudsey, Leeds LS28 9NQ</t>
  </si>
  <si>
    <t>Clairmontplc</t>
  </si>
  <si>
    <t>Clairmont plc</t>
  </si>
  <si>
    <t>0141 5548 447</t>
  </si>
  <si>
    <t>andy@clairmontplc.com</t>
  </si>
  <si>
    <t>3 Hopestreet, Mossend, Bellshill, North Lanarkshire ML4 1QA</t>
  </si>
  <si>
    <t>LS2 7HY</t>
  </si>
  <si>
    <t>225;221;223;224;229;230;232</t>
  </si>
  <si>
    <t>ClareWiddows</t>
  </si>
  <si>
    <t>Clare Widdows</t>
  </si>
  <si>
    <t>HCPC Registered Chiropodist available for home visits.</t>
  </si>
  <si>
    <t>01937 572 962</t>
  </si>
  <si>
    <t>clare.widdows@tiscali.co.uk</t>
  </si>
  <si>
    <t>Crabtree Green, Collingham LS22 5AB</t>
  </si>
  <si>
    <t>LS18 5BL</t>
  </si>
  <si>
    <t>ClaremontNursingHome</t>
  </si>
  <si>
    <t>Claremont Nursing Home</t>
  </si>
  <si>
    <t>0113 236 0200</t>
  </si>
  <si>
    <t>claremont@parkshomesuk.co.uk</t>
  </si>
  <si>
    <t>New Street, Farsley, Leeds LS28 5BF</t>
  </si>
  <si>
    <t>Clark&amp;PartnersMobility&amp;AgeCareCentres</t>
  </si>
  <si>
    <t>Clark &amp; Partners Mobility &amp; Age Care Centres</t>
  </si>
  <si>
    <t>Sunrise Medical, Invacare.</t>
  </si>
  <si>
    <t>0114 229 3399</t>
  </si>
  <si>
    <t>websales@clarkandpartners.co.uk</t>
  </si>
  <si>
    <t>1 Orgreave Way, Handsworth, Sheffield S13 9LS</t>
  </si>
  <si>
    <t>ClarksIndependenceCentre</t>
  </si>
  <si>
    <t>Clarks Independence Centre</t>
  </si>
  <si>
    <t>Sells a variety of Disability Support Equipment and Living Aids.</t>
  </si>
  <si>
    <t>0113 258 8888</t>
  </si>
  <si>
    <t>info@mobilityonthenet.co.uk</t>
  </si>
  <si>
    <t>71 New Road Side, Horsforth, Leeds LS18 4JX</t>
  </si>
  <si>
    <t>CleanStart</t>
  </si>
  <si>
    <t>Clean Start</t>
  </si>
  <si>
    <t>Social Enterprise Community Interest Company focusing on deep cleaning and one off intensive cleans.</t>
  </si>
  <si>
    <t>07748 739 415</t>
  </si>
  <si>
    <t>alister@turninglivesaround.co.uk</t>
  </si>
  <si>
    <t>4 Ashbrooke Business Park, Parkside Lane, Leeds LS11 5SF</t>
  </si>
  <si>
    <t>LS18 5LE</t>
  </si>
  <si>
    <t>ClearwellMobility</t>
  </si>
  <si>
    <t>Clearwell Mobility</t>
  </si>
  <si>
    <t>Online Shop selling mobility equipment and home healthcare products. Show rooms only available in the South of England</t>
  </si>
  <si>
    <t>0144 4253 300</t>
  </si>
  <si>
    <t>21 Albert Drive, Burgess Hill RH15 9TN</t>
  </si>
  <si>
    <t>Clendrain</t>
  </si>
  <si>
    <t>Offers jet cleaning, gutter clearance, blocked toilets and drains, CCTV surveys, excavation and repairs to damaged drain</t>
  </si>
  <si>
    <t>Offers jet cleaning, gutter clearance, blocked toilets and drains, CCTV surveys, excavation and repairs to damaged drains.</t>
  </si>
  <si>
    <t>0113 267 5122</t>
  </si>
  <si>
    <t>clendrain@yahoo.co.uk</t>
  </si>
  <si>
    <t>19 Hillcrest Rise, Cookridge, Leeds LS16 7DJ</t>
  </si>
  <si>
    <t>LS11 6PF</t>
  </si>
  <si>
    <t>Clinic360</t>
  </si>
  <si>
    <t>Clinic 360</t>
  </si>
  <si>
    <t>At Clinic 360 we are experienced in orthopaedic examination, bio-mechanical assessment and diagnostic ultrasound, taking</t>
  </si>
  <si>
    <t>At Clinic 360 we are experienced in orthopaedic examination, bio-mechanical assessment and diagnostic ultrasound, taking the guesswork out of determining the true nature of your musculoskeletal pain and providing a solution. We provide individually tailored treatment plans to reduce your pain as quickly as possible. Make an appointment with Clinic 360 today and let us take care of your physical wellbeing.</t>
  </si>
  <si>
    <t>0113 286 0316</t>
  </si>
  <si>
    <t>info@clinic360.co.uk</t>
  </si>
  <si>
    <t>Main Street, Garforth LS25 1HB</t>
  </si>
  <si>
    <t>ClothCatStudiosLtd.</t>
  </si>
  <si>
    <t>Cloth Cat Studios Ltd.</t>
  </si>
  <si>
    <t>Community based music courses around Leeds using friendly and experienced tutors.</t>
  </si>
  <si>
    <t>mike@clothcatleeds.org.uk</t>
  </si>
  <si>
    <t>1 Crossland Court, Czar Street, Holbeck, Leeds LS11 9PR</t>
  </si>
  <si>
    <t>COBeAlarmed!</t>
  </si>
  <si>
    <t>CO Be Alarmed!</t>
  </si>
  <si>
    <t>A website part of the Carbon Monixide safety campaign giving you tips helping you to stay safe in the home.</t>
  </si>
  <si>
    <t>campaigns@energy-uk.org.uk</t>
  </si>
  <si>
    <t>LS12 1EG</t>
  </si>
  <si>
    <t>Coastliner</t>
  </si>
  <si>
    <t>At Coastliner we run services between Leeds, York and the popular resorts of Whitby, Scarborough, Filey and Bridlington</t>
  </si>
  <si>
    <t>At Coastliner we run services between Leeds, York and the popular resorts of Whitby, Scarborough, Filey and Bridlington on the East Coast of Yorkshire.</t>
  </si>
  <si>
    <t>01653 692 556</t>
  </si>
  <si>
    <t>hello@yorkbus.co.uk</t>
  </si>
  <si>
    <t>Railway Street Malton North Yorkshire YO17 7NR</t>
  </si>
  <si>
    <t>CoffeeMorning</t>
  </si>
  <si>
    <t>Coffee Morning</t>
  </si>
  <si>
    <t>Drop in coffee morning</t>
  </si>
  <si>
    <t>horsforth.liveathome@mha.org.uk</t>
  </si>
  <si>
    <t>Central Methodist Church, Town Street, Horsforth LS18 4AH</t>
  </si>
  <si>
    <t>LS7 1AH</t>
  </si>
  <si>
    <t>CohensChemist(GarforthFairburnDrive)</t>
  </si>
  <si>
    <t>Cohens Chemist (Garforth Fairburn Drive)</t>
  </si>
  <si>
    <t>Pharmacy in the Garforth area of Leeds</t>
  </si>
  <si>
    <t>0113 286 4065</t>
  </si>
  <si>
    <t>9 Fairburn Drive, Garforth, Leeds LS25 2AR</t>
  </si>
  <si>
    <t>LS25 7LB</t>
  </si>
  <si>
    <t>CohensChemist(ParkEdgeMedicalPractice)</t>
  </si>
  <si>
    <t>Cohens Chemist (Park Edge Medical Practice)</t>
  </si>
  <si>
    <t>Pharmacy in the Seacroft area of Leeds</t>
  </si>
  <si>
    <t>0113 265 9976</t>
  </si>
  <si>
    <t>Park Edge Medical Centre, Askett Drive, Leeds LS14 1HX</t>
  </si>
  <si>
    <t>LS12 1EL</t>
  </si>
  <si>
    <t>CohensChemistBridgeStreet</t>
  </si>
  <si>
    <t>Cohens Chemist Bridge Street</t>
  </si>
  <si>
    <t>Pharmacy located in Otley</t>
  </si>
  <si>
    <t>01943 463 070</t>
  </si>
  <si>
    <t>1 Bridge Street, Otley, Leeds LS21 1BQ</t>
  </si>
  <si>
    <t>CohensChemistGarforthMedicalCentre</t>
  </si>
  <si>
    <t>Cohens Chemist Garforth Medical Centre</t>
  </si>
  <si>
    <t>Pharmacy located in the Garforth area of Leeds</t>
  </si>
  <si>
    <t>0113 287 3233</t>
  </si>
  <si>
    <t>Church Lane, Garforth, Leeds LS25 1HB</t>
  </si>
  <si>
    <t>CohensChemistGreenLane</t>
  </si>
  <si>
    <t>Cohens Chemist Green Lane</t>
  </si>
  <si>
    <t>Pharmacy in the Wortley area of Leeds</t>
  </si>
  <si>
    <t>0113 263 6780</t>
  </si>
  <si>
    <t>Bloom Building, Green Lane, Wortley LS12 1JZ</t>
  </si>
  <si>
    <t>223;242;243;217;218;219;220;221;222;224;225;226;208;227;228;229;230;231;232;233;234;235;236;209;210;211;212;213;214;237;215;239;216;240;241</t>
  </si>
  <si>
    <t>CohensChemistTinshillLane</t>
  </si>
  <si>
    <t>Cohens Chemist Tinshill Lane</t>
  </si>
  <si>
    <t>Pharmacy in the Tinshill area of Leeds</t>
  </si>
  <si>
    <t>0113 267 3094</t>
  </si>
  <si>
    <t>6 Tinshill Lane, Leeds LS16 7AP</t>
  </si>
  <si>
    <t>CohensChemistYorkRoad</t>
  </si>
  <si>
    <t>Cohens Chemist York Road</t>
  </si>
  <si>
    <t>Pharmacy in the LS9 area of Leeds</t>
  </si>
  <si>
    <t>0113 248 2282</t>
  </si>
  <si>
    <t>230 York Road, Leeds LS9 9BP</t>
  </si>
  <si>
    <t>CollinghamandThornerGPSurgeries</t>
  </si>
  <si>
    <t>Collingham and Thorner GP Surgeries</t>
  </si>
  <si>
    <t>This medical GP practice covers 9,000 patients from two surgeries. The main surgery is in Church View, Collingham with a</t>
  </si>
  <si>
    <t>This medical GP practice covers 9,000 patients from two surgeries. The main surgery is in Church View, Collingham with a branch surgery in Thorner.</t>
  </si>
  <si>
    <t>0193 722 2841</t>
  </si>
  <si>
    <t>Church View Surgery, School Lane, Collingham LS22 5BQ</t>
  </si>
  <si>
    <t>LS10 1LB</t>
  </si>
  <si>
    <t>221;222</t>
  </si>
  <si>
    <t>ColtonLodgesNursingHome</t>
  </si>
  <si>
    <t>Colton Lodges Nursing Home</t>
  </si>
  <si>
    <t>0113 264 5288</t>
  </si>
  <si>
    <t>2 Northwood Gardens, Colton, Leeds LS15 9HH</t>
  </si>
  <si>
    <t>LS14 9BF</t>
  </si>
  <si>
    <t>ColtonMillMedicalCentre</t>
  </si>
  <si>
    <t>Colton Mill Medical Centre</t>
  </si>
  <si>
    <t>Our professional team will ensure you receive the best attention at all times whether you’re attending a specialist clin</t>
  </si>
  <si>
    <t>Our professional team will ensure you receive the best attention at all times whether you’re attending a specialist clinic or a routine appointment. If you’re new to the area registration is easy and comes with the comfort of discretion and confidentiality assured.</t>
  </si>
  <si>
    <t>0113 295 1802</t>
  </si>
  <si>
    <t>Dr T Fox and Partners Colton Mill Medical Centre, Stile Hill Way, Leeds LS15 9JH</t>
  </si>
  <si>
    <t>233;179;806;242;243;217;218;219;220;221;222;223;224;225;226;208;227;228;229;230;231;232;234;235;236;209;210;211;212;213;214;237;215;239;216;240;241;612;613</t>
  </si>
  <si>
    <t>CombatStress</t>
  </si>
  <si>
    <t>Combat Stress</t>
  </si>
  <si>
    <t>Combat Stress is the UK’s leading charity for veterans’ mental health.
For a century, we’ve helped former servicemen an</t>
  </si>
  <si>
    <t>Combat Stress is the UK’s leading charity for veterans’ mental health.
For a century, we’ve helped former servicemen and women deal with trauma-related mental health problems such as anxiety, depression and post-traumatic stress disorder.
Today, we provide support to veterans from every service and every conflict. On the phone and online. In the community and at our specialist centres.</t>
  </si>
  <si>
    <t>0800 138 1619</t>
  </si>
  <si>
    <t>contactus@combatstress.org.uk</t>
  </si>
  <si>
    <t>Head Office, Tyrwhitt House, Oaklawn Road, Leatherhead, Surrey KT22 OBX</t>
  </si>
  <si>
    <t>LS26 0UD</t>
  </si>
  <si>
    <t>ComfortingHealthcare</t>
  </si>
  <si>
    <t>Comforting Healthcare</t>
  </si>
  <si>
    <t>We Promote and Uphold the Privacy, Rights, Health and Wellbeing of all individuals who use Comforting Healthcare and the</t>
  </si>
  <si>
    <t>We Promote and Uphold the Privacy, Rights, Health and Wellbeing of all individuals who use Comforting Healthcare and their carers at all times.</t>
  </si>
  <si>
    <t>0113 418 2801</t>
  </si>
  <si>
    <t>info@comfortinghealthcare.co.uk</t>
  </si>
  <si>
    <t>26 Roundhay Road LS7 1AB</t>
  </si>
  <si>
    <t>CommunityCafe</t>
  </si>
  <si>
    <t>Community Cafe</t>
  </si>
  <si>
    <t>Intergenerational community cafe with a hot nutritious breakfast, everybody welcome.</t>
  </si>
  <si>
    <t>CommunityHeartFailureNurseSpecialistService</t>
  </si>
  <si>
    <t>Community Heart Failure Nurse Specialist Service</t>
  </si>
  <si>
    <t>Provides specialized cardiac skills for people who have already been diagnosed with heart failure. Works closely with yo</t>
  </si>
  <si>
    <t>Provides specialized cardiac skills for people who have already been diagnosed with heart failure. Works closely with you, your GP and your hospital consultant to try and improve your symptoms and quality of life. Plan care to meet your individual needs. Offer support and individualized advice. Discuss and review medication and adjust your doses if necessary. Monitor condition and blood tests as needed. Referral: By GP referral. If you are not already under the care of this service please contact your GP. Contact: Long Term Conditions Office Tel: 0113 843 4200 Monday to Friday, 8.30am - 4.30pm, excluding bank holidays.</t>
  </si>
  <si>
    <t>215;179;221</t>
  </si>
  <si>
    <t>Client and recovery focused mental health charity supporting over 1,200 people across Yorkshire</t>
  </si>
  <si>
    <t>3 Limewood Way Leeds LS14 1AB</t>
  </si>
  <si>
    <t>LS8 5DE</t>
  </si>
  <si>
    <t>226;179;806;216;189</t>
  </si>
  <si>
    <t>CommunityLinks(ImprovingAccesstoPsychologicalTherapiesIAPT)</t>
  </si>
  <si>
    <t>Community Links (Improving Access to Psychological Therapies IAPT)</t>
  </si>
  <si>
    <t>The Leeds Primary Care Mental Health IAPT Partnership provides short-term psychological therapy for people experiencing</t>
  </si>
  <si>
    <t>The Leeds Primary Care Mental Health IAPT Partnership provides short-term psychological therapy for people experiencing common mental health problems such as depression, stress and anxiety. The service is available to people who are aged 17 and above and registered with a Leeds GP. Stress, anxiety, depression and emotional problems affect people in different ways. We can help you to develop methods of coping so you’re more in control and offer ways to overcome stress, anxiety and low mood. Leeds IAPT provides a range of talking therapies including stress and mood management courses and seminars, guided self-help, cognitive behavioural therapy and other evidence based therapies. What to expect when you callEnsure you have 45 minutes to speak to our team. Ideally you should be in a place where you are free to speak about confidential matters (if you are concerned about the cost of the call just ask us to call you back) alternatively go to leedsiapt.com to complete an online assessment.Once the assessment has been completed our team will then discuss treatment options with you, this could be attending one of our classes/seminars, a webinar, online therapy, face to face therapy or guided self-help.Call 0113 843 4388. Our teams are on hand to answer your call between 8am and 6pm Monday and Thursday and 8am – 4pm Tuesday, Wednesday and Friday. www.leedsiapt.com</t>
  </si>
  <si>
    <t>0113 843 4388</t>
  </si>
  <si>
    <t>leedsiapt@nhs.net</t>
  </si>
  <si>
    <t>Burmantofts Health Centre, Cromwell Mount Leeds, LS9 7TA</t>
  </si>
  <si>
    <t>209;179</t>
  </si>
  <si>
    <t>CommunityMentalHealthChaplains</t>
  </si>
  <si>
    <t>Community Mental Health Chaplains</t>
  </si>
  <si>
    <t>Support service linked with local churches and faith communities, for people who have a spiritual dimension to their men</t>
  </si>
  <si>
    <t>Support service linked with local churches and faith communities, for people who have a spiritual dimension to their mental health need.</t>
  </si>
  <si>
    <t>0113 305 5513; 0113 855 5514</t>
  </si>
  <si>
    <t>Department of Spiritual and Pastoral Care, The Mount, 44 Hyde Terrace, Leeds LS2 9LN</t>
  </si>
  <si>
    <t>CommunityNeurologicalRehabilitationService(NHS)</t>
  </si>
  <si>
    <t>Community Neurological Rehabilitation Service (NHS)</t>
  </si>
  <si>
    <t>We provide vocational rehabilitation to enable service users with neurological conditions to return to their work roles,</t>
  </si>
  <si>
    <t>We provide vocational rehabilitation to enable service users with neurological conditions to return to their work roles, to maintain their existing jobs or to gain new employment. The criteria for the service are that patients must: Be aged 16 and above Have a neurological condition Be registered with a Leeds GP Require input from two or more of the disciplines Be able to engage in and benefit from the rehabilitation services offered by CNRS Be willing to consent to assessment / intervention or, if not able to consent, it has been established that the assessment is in the client’s best interests Have specialist rehabilitation needs not already or able to be met by existing services Referrals can be made by any health or social care professional. We also accept self-referrals. We are generally not able to accept referrals that only require input from one discipline.</t>
  </si>
  <si>
    <t>0113 855 5082</t>
  </si>
  <si>
    <t>communityneurologyservices@nhs.net</t>
  </si>
  <si>
    <t>Greenhill Road, Leeds LS12 3QE</t>
  </si>
  <si>
    <t>214;135;225</t>
  </si>
  <si>
    <t>CompassionateCommunity–AreWeReady?</t>
  </si>
  <si>
    <t>Compassionate Community – Are We Ready?</t>
  </si>
  <si>
    <t>We will provide a platform for a compassionate 
community, bringing organisations and ideas together 
under the th</t>
  </si>
  <si>
    <t>We will provide a platform for a compassionate 
community, bringing organisations and ideas together 
under the theme Are We Ready? These will include 
Joseph Geldart &amp; Sons Funeral Directors, Pudsey Legal, 
Manse Financial Advisers, Sue Ryder Wheatfields
Hospice, Cruse Bereavement, Carers Leeds and 
Horsforth Churches Together. You will have the 
opportunity to join in with activities including starting 
your family tree, memory boxes, life books and contribute 
to our art feature. Refreshments will be provided.</t>
  </si>
  <si>
    <t>horsforthliveathome@mha.org.uk</t>
  </si>
  <si>
    <t>Central Methodist Church, Town Street, LS18 4AH</t>
  </si>
  <si>
    <t>LS7 1SR</t>
  </si>
  <si>
    <t>222;219;220;223;225;226;208;227;228;235;236;209;210;211;212;213;215</t>
  </si>
  <si>
    <t>CompleteCareAgencyLtd</t>
  </si>
  <si>
    <t>Complete Care Agency Ltd</t>
  </si>
  <si>
    <t>Provides personalised care to suit your needs.</t>
  </si>
  <si>
    <t>0333 2000 441</t>
  </si>
  <si>
    <t>louise@completecareagency.co.uk</t>
  </si>
  <si>
    <t>First Floor, 1 Airport West, Lancaster Way, Leeds LS19 7ZA</t>
  </si>
  <si>
    <t>226;179;242;243;217;218;219;220;221;222;223;224;225;208;227;228;229;230;231;232;233;234;235;236;209;210;211;212;213;214;237;215;239;216;240;241</t>
  </si>
  <si>
    <t>CompleteContemporaryCareTripleCLimited</t>
  </si>
  <si>
    <t>Complete Contemporary Care Triple C Limited</t>
  </si>
  <si>
    <t>Providing domiciliary care to adults with physical disabilities, learning disabilities, dementia and other mental health</t>
  </si>
  <si>
    <t>Providing domiciliary care to adults with physical disabilities, learning disabilities, dementia and other mental health care needs throughout Yorkshire.</t>
  </si>
  <si>
    <t>07733 800 660</t>
  </si>
  <si>
    <t>admin@completecontemporarycaretriplec.co.uk</t>
  </si>
  <si>
    <t>96 Marsh Lane, Leeds LS9 8SR</t>
  </si>
  <si>
    <t>LS19 7EN</t>
  </si>
  <si>
    <t>217;216</t>
  </si>
  <si>
    <t>ComptonRoadLibrary</t>
  </si>
  <si>
    <t>Compton Road Library</t>
  </si>
  <si>
    <t>Monday : 9.00 am 7.00 pmTuesday : 9.00 am 7.00 pmWednesday : 9.00 am 7.00 pmThursday : 9.00 am 7.00 pmFriday : 9.00 am 7</t>
  </si>
  <si>
    <t>Monday : 9.00 am 7.00 pmTuesday : 9.00 am 7.00 pmWednesday : 9.00 am 7.00 pmThursday : 9.00 am 7.00 pmFriday : 9.00 am 7.00 pmSaturday : 10.00 am 4.00 pmSunday : 12.00 am 4.00 pm</t>
  </si>
  <si>
    <t>0113 336 7790</t>
  </si>
  <si>
    <t>comptonroadlibrary@leeds.gov.uk</t>
  </si>
  <si>
    <t>Compton Centre, Junction of Compton Road/Harehills Lane, Leeds LS9 7BG</t>
  </si>
  <si>
    <t>226;222</t>
  </si>
  <si>
    <t>ComputerLessons</t>
  </si>
  <si>
    <t>Computer Lessons</t>
  </si>
  <si>
    <t>1-1 computer lessons with a volunteer.</t>
  </si>
  <si>
    <t>214;217;218;221;222;232;233;215;216</t>
  </si>
  <si>
    <t>ConnectforHealth</t>
  </si>
  <si>
    <t>Connect for Health</t>
  </si>
  <si>
    <t>Friendly, local service providing access to groups and activities in your area to help you make a positive change for pe</t>
  </si>
  <si>
    <t>Friendly, local service providing access to groups and activities in your area to help you make a positive change for people registered with a GP in the South and East CCG.</t>
  </si>
  <si>
    <t>0113 387 6380</t>
  </si>
  <si>
    <t>info@connectforhealthleeds.org.uk</t>
  </si>
  <si>
    <t>Hillside, Deeston Road, Leeds LS11 8ND</t>
  </si>
  <si>
    <t>221;242;243;217;218;219;220;222;223;224;225;226;208;227;228;229;230;231;232;233;234;235;236;209;210;211;212;213;214;237;215;239;216;240;241</t>
  </si>
  <si>
    <t>Helping people with learning difficulties make big changes in their lives, using person centred planning and brokerage.</t>
  </si>
  <si>
    <t>Helping people with learning difficulties make big changes in their lives, using person centred planning and brokerage. We also provide training for personal assistants.</t>
  </si>
  <si>
    <t>info@citn.org.uk</t>
  </si>
  <si>
    <t>Office 42, Sugar Mill, Oakhurst Avenue, LS11 7HL</t>
  </si>
  <si>
    <t>LS14 6BJ</t>
  </si>
  <si>
    <t>Connect Well is a social prescribing service that aims to connect people to services and activities in their community i</t>
  </si>
  <si>
    <t>Connect Well is a social prescribing service that aims to connect people to services and activities in their community in order to benefit overall health and wellbeing. Connect Well supports people living in North Leeds</t>
  </si>
  <si>
    <t>263 Chapeltown Road, Leeds LS7 3EX</t>
  </si>
  <si>
    <t>ConnectionsCareLtd</t>
  </si>
  <si>
    <t>Connections Care Ltd</t>
  </si>
  <si>
    <t>Providing a full range of personal care services as required by the client. This includes showering, washing, toileting,</t>
  </si>
  <si>
    <t>Providing a full range of personal care services as required by the client. This includes showering, washing, toileting, dressing etc.</t>
  </si>
  <si>
    <t>connectionscare@gmail.com</t>
  </si>
  <si>
    <t>110 Middleton Park Avenue, Middleton LS10 4HY</t>
  </si>
  <si>
    <t>LS9 7PS</t>
  </si>
  <si>
    <t>216;232</t>
  </si>
  <si>
    <t>CONNECTS–FRIENDSHIPGROUP-ABERFORD</t>
  </si>
  <si>
    <t>CONNECTS – FRIENDSHIP GROUP - ABERFORD</t>
  </si>
  <si>
    <t>Held the 1st monday of every month</t>
  </si>
  <si>
    <t>info@netgarforth.org</t>
  </si>
  <si>
    <t>Parlington House, Beech View, Aberford, Leeds LS25 3BX</t>
  </si>
  <si>
    <t>CONNECTS–FRIENDSHIPGROUP-GARFORTH</t>
  </si>
  <si>
    <t>CONNECTS – FRIENDSHIP GROUP - GARFORTH</t>
  </si>
  <si>
    <t>Held the last Wednesday of every month</t>
  </si>
  <si>
    <t>Halliday Court,Garforth, Leeds, LS25 1ET</t>
  </si>
  <si>
    <t>LS16 6JD</t>
  </si>
  <si>
    <t>222;233</t>
  </si>
  <si>
    <t>CONNECTS–FRIENDSHIPGROUP-GREATPRESTON</t>
  </si>
  <si>
    <t>CONNECTS – FRIENDSHIP GROUP - GREAT PRESTON</t>
  </si>
  <si>
    <t>Held the 3rd Monday of every month</t>
  </si>
  <si>
    <t>The Elders, Berry Lane, Great Preston, Leeds, LS26 8AZ</t>
  </si>
  <si>
    <t>LS15 8ET</t>
  </si>
  <si>
    <t>CONNECTS–FRIENDSHIPGROUP-KIPPAX</t>
  </si>
  <si>
    <t>CONNECTS – FRIENDSHIP GROUP - KIPPAX</t>
  </si>
  <si>
    <t>Chair Pilates held the 1st Thursday of every month</t>
  </si>
  <si>
    <t>Mount Pleasant, Kippax, Leeds, LS25 7AR</t>
  </si>
  <si>
    <t>215;232</t>
  </si>
  <si>
    <t>CONNECTS–FRIENDSHIPGROUP-SWILLINGTON</t>
  </si>
  <si>
    <t>CONNECTS – FRIENDSHIP GROUP - SWILLINGTON</t>
  </si>
  <si>
    <t>Held the 3rd Wednesday of every month</t>
  </si>
  <si>
    <t>Primrose House, Swillington, Leeds, LS25 8UF</t>
  </si>
  <si>
    <t>LS8 2JU</t>
  </si>
  <si>
    <t>222;585;608;242;243;217;218;219;220;221;223;224;225;226;208;227;228;229;230;231;232;233;234;235;236;209;210;211;212;213;214;237;215;239;216;240;241</t>
  </si>
  <si>
    <t>Contactafamily</t>
  </si>
  <si>
    <t>Contact a family</t>
  </si>
  <si>
    <t>Supports families of disabled children whatever their condition or disability.</t>
  </si>
  <si>
    <t>0808 808 3555</t>
  </si>
  <si>
    <t>info@cafamily.org.uk</t>
  </si>
  <si>
    <t>209-211 City Road, London EC1V 1JN</t>
  </si>
  <si>
    <t>LS15 4JX</t>
  </si>
  <si>
    <t>ConversationClub</t>
  </si>
  <si>
    <t>Conversation Club</t>
  </si>
  <si>
    <t>A relaxed and friendly way to practice your English language skills and learn how to be more confident in everyday conve</t>
  </si>
  <si>
    <t>A relaxed and friendly way to practice your English language skills and learn how to be more confident in everyday conversation.
It is open to everyone and does not require bookingor registration, just turn up when you can!</t>
  </si>
  <si>
    <t>darren@hamara.co.uk</t>
  </si>
  <si>
    <t>CookingGroup</t>
  </si>
  <si>
    <t>Cooking Group</t>
  </si>
  <si>
    <t>Every Wednesday and Monday afternoon, we have a cooking group. This cooking group allows us to cook and create delicious</t>
  </si>
  <si>
    <t>Every Wednesday and Monday afternoon, we have a cooking group. This cooking group allows us to cook and create delicious dishes each week. The group chooses what they want to cook and then get to take it home.</t>
  </si>
  <si>
    <t>1132439477</t>
  </si>
  <si>
    <t>manager@leep1.co.uk</t>
  </si>
  <si>
    <t>Unit A1, Unity Business Centre,, 26 Roundhay Road, LS7 1AB</t>
  </si>
  <si>
    <t>216;223</t>
  </si>
  <si>
    <t>CookridgeCourt</t>
  </si>
  <si>
    <t>Cookridge Court</t>
  </si>
  <si>
    <t>0113 346 8773</t>
  </si>
  <si>
    <t>customercare@brighterkind.com</t>
  </si>
  <si>
    <t>Iveson Rise, Lawnswood, Leeds LS16 6NB</t>
  </si>
  <si>
    <t>CorinthianHouse</t>
  </si>
  <si>
    <t>Corinthian House</t>
  </si>
  <si>
    <t>0113 223 4602</t>
  </si>
  <si>
    <t>corinthian@mmcg.co.uk</t>
  </si>
  <si>
    <t>Green Hill Lane, Upper Wortley, Leeds LS12 4EZ</t>
  </si>
  <si>
    <t>226;218</t>
  </si>
  <si>
    <t>CottingleyGPSurgery-DrHUPai</t>
  </si>
  <si>
    <t>Cottingley GP Surgery - Dr H U Pai</t>
  </si>
  <si>
    <t>This practice provides General Medical Services to registered patients who live within the Cottingley Neighbourhood . Th</t>
  </si>
  <si>
    <t>This practice provides General Medical Services to registered patients who live within the Cottingley Neighbourhood . This is a single handed practice . Most services are available .</t>
  </si>
  <si>
    <t>0113 295 4388</t>
  </si>
  <si>
    <t>Cottingley Community Centre, 115 Cottingley Approach, Leeds LS11 0HJ</t>
  </si>
  <si>
    <t>CottingleyPharmacy</t>
  </si>
  <si>
    <t>Cottingley Pharmacy</t>
  </si>
  <si>
    <t>Pharmacy in the Cottingley area of Leeds. 8.30-6.00 Mon/Tues/Thurs/Fri 8.30-6.30 Wed 9.00 – 4.00 Sat</t>
  </si>
  <si>
    <t>0113 277 7577</t>
  </si>
  <si>
    <t>3 Cottingley Vale, Cottingley, Leeds LS11 0JY</t>
  </si>
  <si>
    <t>CouncilTaxBenefit</t>
  </si>
  <si>
    <t>Council Tax Benefit</t>
  </si>
  <si>
    <t>Help and advice on which benefits you can claim.</t>
  </si>
  <si>
    <t>0113 222 4404</t>
  </si>
  <si>
    <t>lcc.benefits@leeds.gov.uk</t>
  </si>
  <si>
    <t>Leeds Benefit Service, Selectapost 15, Leeds LS2 8BA</t>
  </si>
  <si>
    <t>LS18 5DU</t>
  </si>
  <si>
    <t>Counselling Directory was set up to connect visitors with a wealth of information and the ability to search for the most</t>
  </si>
  <si>
    <t>Counselling Directory was set up to connect visitors with a wealth of information and the ability to search for the most suitable counsellor or psychotherapist.</t>
  </si>
  <si>
    <t>0333 325 2500</t>
  </si>
  <si>
    <t>info@counselling-directory.org.uk</t>
  </si>
  <si>
    <t>Riverside Way, Camberley, Surrey GU15 3YL</t>
  </si>
  <si>
    <t>CourtyardCreativities</t>
  </si>
  <si>
    <t>Courtyard Creativities</t>
  </si>
  <si>
    <t>Activities centre located in Horsforth, Leeds. We offer a range of fun, outcome focused and meaningful activities for pe</t>
  </si>
  <si>
    <t>Activities centre located in Horsforth, Leeds. We offer a range of fun, outcome focused and meaningful activities for people with varying support needs.</t>
  </si>
  <si>
    <t>0113 258 1484</t>
  </si>
  <si>
    <t>jodie.shaw@creativesupport.org.uk</t>
  </si>
  <si>
    <t>96a Town Street, Horsforth, Leeds LS18 4AP</t>
  </si>
  <si>
    <t>230;242;243;217;218;219;220;221;222;223;224;225;226;208;227;228;229;231;232;233;234;235;236;209;210;211;212;213;214;237;215;239;216;240;241</t>
  </si>
  <si>
    <t>CPPlastering</t>
  </si>
  <si>
    <t>CP Plastering</t>
  </si>
  <si>
    <t>Fully qualified professional plastering services, including plaster boarding, skimming, bonding and rendering services.</t>
  </si>
  <si>
    <t>07746 923887</t>
  </si>
  <si>
    <t>cpplasteringleeds@yahoo.co.uk</t>
  </si>
  <si>
    <t>50 Woodland Hill, Whitkirk, Leeds LS15 7DG</t>
  </si>
  <si>
    <t>Craft&amp;Bingo</t>
  </si>
  <si>
    <t>Craft &amp; Bingo</t>
  </si>
  <si>
    <t>Try your Luck at Prize Bingo or Unlock Your Creative Side in the Craft Corner</t>
  </si>
  <si>
    <t>Claremonts Community Centre, Claremont Grove, Pudsey, West Yorkshire LS28 7DL</t>
  </si>
  <si>
    <t>Craft&amp;ChatGroup</t>
  </si>
  <si>
    <t>Craft &amp; Chat Group</t>
  </si>
  <si>
    <t>We have a Craft &amp; Chat group that meets every Friday 1.30pm - 3.30pm here at Guiseley Library. 
The members come alon</t>
  </si>
  <si>
    <t>We have a Craft &amp; Chat group that meets every Friday 1.30pm - 3.30pm here at Guiseley Library. 
The members come along to socialise and create beautiful crafts. 
The members decided that they pay £1 each week and this money is collected until a total of their choice is reached &amp; then they choose a charity to donate the money to. 
We provide tea / coffee &amp; biscuits / cake for the group.</t>
  </si>
  <si>
    <t>£1 each week and this money is collected until a total of their choice is reached &amp; then they choose a charity to donate the money to. 
We provide tea / coffee &amp; biscuits / cake for the group.</t>
  </si>
  <si>
    <t>01943 872675</t>
  </si>
  <si>
    <t>guiseleylibrary@leeds.gov.uk</t>
  </si>
  <si>
    <t>Oxford Road, Guiseley, Leeds, LS20 8AH LS20 8AH</t>
  </si>
  <si>
    <t>CraftyCarers:JewelleyMakingwithKaren&amp;Co</t>
  </si>
  <si>
    <t>Crafty Carers: Jewelley Making with Karen &amp; Co</t>
  </si>
  <si>
    <t>Friday 19th July 1pm until 3pm at Carers Leeds, The Headrow, City Centre 
Fancy having go at making your own jeweller</t>
  </si>
  <si>
    <t>Friday 19th July 1pm until 3pm at Carers Leeds, The Headrow, City Centre 
Fancy having go at making your own jewellery? Join Karen and friends as we learn how to make bracelets and necklaces using decorative beads. Not only will you learn a new skill but you will go away with a couple of pieces of jewellery too. Limited places available. 
Booking is essential - the Carers Leeds booking line will open from 10am on Tuesday 7 May 2019.</t>
  </si>
  <si>
    <t>CraftyCarers:PaintingGlassStonesandCeramicPots</t>
  </si>
  <si>
    <t>Crafty Carers: Painting Glass Stones and Ceramic Pots</t>
  </si>
  <si>
    <t>Crafty Carers:Painting Glass Stones and Ceramic Pots Friday 21st June 1pm until 3pm at Carers Leeds, The Headrow, City C</t>
  </si>
  <si>
    <t>Crafty Carers:Painting Glass Stones and Ceramic Pots Friday 21st June 1pm until 3pm at Carers Leeds, The Headrow, City Centre 
Together we will be painting glass stones and ceramic pots to make decorative ornaments, great for the home or gifting to friends. 
No experience required and materials will be provided. 
Booking is essential - The Carers Leeds Event Booking line 0113 246 8338 will open at a10am on Tuesday 7 May 2019.</t>
  </si>
  <si>
    <t>LS1 4PR</t>
  </si>
  <si>
    <t>CranmerCourt</t>
  </si>
  <si>
    <t>Cranmer Court</t>
  </si>
  <si>
    <t>0113 237 0024</t>
  </si>
  <si>
    <t>Cranmer Bank, Leeds LS17 5LD</t>
  </si>
  <si>
    <t>CreativeWriting</t>
  </si>
  <si>
    <t>Creative Writing</t>
  </si>
  <si>
    <t>Regular group who meet weekly to share their creative writing, supported by a tutor fortnightly</t>
  </si>
  <si>
    <t>Thackrah Court, Squrrel Way off shadwell Lane, Leeds LS17 8FQ</t>
  </si>
  <si>
    <t>LS17 6AA</t>
  </si>
  <si>
    <t>217;235</t>
  </si>
  <si>
    <t>CrimblesAllotments</t>
  </si>
  <si>
    <t>Crimbles Allotments</t>
  </si>
  <si>
    <t>Pudsey, LS28 9BE</t>
  </si>
  <si>
    <t>LS10 1DW</t>
  </si>
  <si>
    <t>CrossHallAllotments</t>
  </si>
  <si>
    <t>Cross Hall Allotments</t>
  </si>
  <si>
    <t>Morley, LS27 0BJ</t>
  </si>
  <si>
    <t>LS11 8SY</t>
  </si>
  <si>
    <t>Crossgates&amp;DistrictGoodNeighboursSchemeCIO</t>
  </si>
  <si>
    <t>Crossgates &amp; District Good Neighbours Scheme CIO</t>
  </si>
  <si>
    <t>Neighbourhood Network offering a variety of services and activities for older people in Cross Gates, Manston, Pendas Fie</t>
  </si>
  <si>
    <t>Neighbourhood Network offering a variety of services and activities for older people in Cross Gates, Manston, Pendas Fields, Austhorpe, Colton, Whitkirk, Temple Newsam and Halton.</t>
  </si>
  <si>
    <t>admin@crossgatesgns.org.uk</t>
  </si>
  <si>
    <t>Station Road, Cross Gates, Leeds LS15 7JY</t>
  </si>
  <si>
    <t>208;222</t>
  </si>
  <si>
    <t>CrossgatesLibrary</t>
  </si>
  <si>
    <t>Crossgates Library</t>
  </si>
  <si>
    <t>Monday : 10.00 am 5.00 pmTuesday : 10.00 am 5.00 pmWednesday : 9.00 am 7.00 pmThursday : 9.00 am 7.00 pmFriday : 10.00 a</t>
  </si>
  <si>
    <t>Monday : 10.00 am 5.00 pmTuesday : 10.00 am 5.00 pmWednesday : 9.00 am 7.00 pmThursday : 9.00 am 7.00 pmFriday : 10.00 am 5.00 pmSaturday : 10.00 am 3.00 pmSunday : Closed</t>
  </si>
  <si>
    <t>0113 378 5729</t>
  </si>
  <si>
    <t>Farm Road, Leeds LS15 7LB</t>
  </si>
  <si>
    <t>LS1 1UR</t>
  </si>
  <si>
    <t>235;229</t>
  </si>
  <si>
    <t>CrossleyStreetGPSurgery</t>
  </si>
  <si>
    <t>Crossley Street GP Surgery</t>
  </si>
  <si>
    <t>Crossley Street Surgery is a four-partner, semi-rural practice, set in the attractive market town of Wetherby.</t>
  </si>
  <si>
    <t>01937 543 200</t>
  </si>
  <si>
    <t>enquiries.crossleystreet@nhs.net</t>
  </si>
  <si>
    <t>Crossley Street, Wetherby LS22 6RT</t>
  </si>
  <si>
    <t>LS28 5HN</t>
  </si>
  <si>
    <t>219;229</t>
  </si>
  <si>
    <t>CrossleyStreetSurgery,DrHallR&amp;Partners</t>
  </si>
  <si>
    <t>Crossley Street Surgery, Dr Hall R &amp; Partners</t>
  </si>
  <si>
    <t>Crossley Street Surgery is a four-partner, semi-rural practice, set in the attractive market town of Wetherby. The pract</t>
  </si>
  <si>
    <t>Crossley Street Surgery is a four-partner, semi-rural practice, set in the attractive market town of Wetherby. The practice serves 11,000 patients from modern purpose-built premises with all the usual facilities for contemporary General Practice. There is a comprehensive Primary Health Care Team and also many other added facilities, both NHS and private. There is also a Nurse Practitioner. The practice is a local provider for joint injections. Private on-site facilities include Physiotherapy. These are all in addition to the regular disease management clinics and minor surgery.</t>
  </si>
  <si>
    <t>01937 543200</t>
  </si>
  <si>
    <t>Crossley Street Surgery, Crossley Street, Wetherby , West Yorkshire LS22 6RT</t>
  </si>
  <si>
    <t>219;226</t>
  </si>
  <si>
    <t>CrowtreesAllotments</t>
  </si>
  <si>
    <t>Crowtrees Allotments</t>
  </si>
  <si>
    <t>Gentle exercise, opportunity to grow fresh produce and relaxation in the LS19 area.</t>
  </si>
  <si>
    <t>Rawdon, LS19 6RX</t>
  </si>
  <si>
    <t>219;208</t>
  </si>
  <si>
    <t>Cruse is committed to ensuring that everyone, no matter how old or young, can access the highest quality support followi</t>
  </si>
  <si>
    <t>Cruse is committed to ensuring that everyone, no matter how old or young, can access the highest quality support following a bereavement.</t>
  </si>
  <si>
    <t>leeds@cruse.org.uk</t>
  </si>
  <si>
    <t>Cruse Bereavement Care - Leeds. 6-8 York Place Leeds LS1 2DS</t>
  </si>
  <si>
    <t>LS12 5HA</t>
  </si>
  <si>
    <t>CruseBereavementCare(Leeds)</t>
  </si>
  <si>
    <t>Cruse Bereavement Care (Leeds)</t>
  </si>
  <si>
    <t>Helps those bereaved by death to understand their grief and cope with their loss via 1:1 and group support.</t>
  </si>
  <si>
    <t>6 Oxford Place Leeds LS1 3AX</t>
  </si>
  <si>
    <t>LS28 5DH</t>
  </si>
  <si>
    <t>235;806;208</t>
  </si>
  <si>
    <t>CryoUK</t>
  </si>
  <si>
    <t>Cryo UK</t>
  </si>
  <si>
    <t>We have the only Single Person Whole Body Cryotherapy Chamber with breathable air technology in the whole of the UK.
We</t>
  </si>
  <si>
    <t>We have the only Single Person Whole Body Cryotherapy Chamber with breathable air technology in the whole of the UK.
We subject the body to short bursts of cold air vapour of -120 to -140 degrees to invoke a physiological reaction that promotes healing within the body.
The Chamber reduces inflammation over time which helps with Chronic Pain caused by the likes of Arthritis &amp; Fibromyalgia.
It also helps with;
Sports Performance &amp; Recovery.
Well Being &amp; Stress Management
Weight loss
Anti-ageing</t>
  </si>
  <si>
    <t>0330 111 4077</t>
  </si>
  <si>
    <t>Info@cryo-UK.com</t>
  </si>
  <si>
    <t>Unit 13 Central Arcade, Leeds LS1 6DX</t>
  </si>
  <si>
    <t>LS28 5PY</t>
  </si>
  <si>
    <t>CrypticCrosswordClub</t>
  </si>
  <si>
    <t>Cryptic Crossword Club</t>
  </si>
  <si>
    <t>A group of memebers tackle tricky crosswords as a team testing all intelligence and patience!</t>
  </si>
  <si>
    <t>CubeCommunicationsLtd</t>
  </si>
  <si>
    <t>Cube Communications Ltd</t>
  </si>
  <si>
    <t>We carry out Installations, Repairs and Maintenance of Aerials and Satellite Systems. 10% discount to Senior Citizens.</t>
  </si>
  <si>
    <t>0113 287 9000</t>
  </si>
  <si>
    <t>gary@cubecommunications.co.uk</t>
  </si>
  <si>
    <t>200 Selby Road, Halton, Leeds LS15 0LF</t>
  </si>
  <si>
    <t>235;226</t>
  </si>
  <si>
    <t>CuppaandCompany</t>
  </si>
  <si>
    <t>Cuppa and Company</t>
  </si>
  <si>
    <t>A great social event - a chance to get out of the house, have fun (why not bring your knitting? or have a game of cards</t>
  </si>
  <si>
    <t>A great social event - a chance to get out of the house, have fun (why not bring your knitting? or have a game of cards or dominoes?), have a cuppa in good company and meet new people. Open to AVSED members only.</t>
  </si>
  <si>
    <t>Nunroyd Pavilion, New Road, Yeadon, Leeds LS19 7HR LS19 7HR</t>
  </si>
  <si>
    <t>LS28 5RQ</t>
  </si>
  <si>
    <t>235;220;225;233</t>
  </si>
  <si>
    <t>DPHousekeepingServices</t>
  </si>
  <si>
    <t>D P Housekeeping Services</t>
  </si>
  <si>
    <t>I provide housekeeping services including cleaning, ironing, shopping, on a regular basis or as a one off.</t>
  </si>
  <si>
    <t>0113 257 0726</t>
  </si>
  <si>
    <t>deborahanneparish@gmail.com</t>
  </si>
  <si>
    <t>18 St. James Crescent, Pudsey, Leeds LS28 7PP</t>
  </si>
  <si>
    <t>DaisyValeHouse</t>
  </si>
  <si>
    <t>Daisy Vale House</t>
  </si>
  <si>
    <t>0192 482 2209</t>
  </si>
  <si>
    <t>Daisy Vale Terrace, Thorpe, Wakefield WF3 3DS</t>
  </si>
  <si>
    <t>235;227</t>
  </si>
  <si>
    <t>DalesmanCoaches</t>
  </si>
  <si>
    <t>Dalesman Coaches</t>
  </si>
  <si>
    <t>Dalesman offers a range of Executive &amp; Luxury Minibuses &amp; Coaches, whether its for Private Hire Work or on our own exten</t>
  </si>
  <si>
    <t>Dalesman offers a range of Executive &amp; Luxury Minibuses &amp; Coaches, whether its for Private Hire Work or on our own extensive Tours and Excursions Programme.If you are planning a trip or event, please give us a call to discuss your requirements.</t>
  </si>
  <si>
    <t>01943 870228</t>
  </si>
  <si>
    <t>info@dalesmancoaches.co.uk</t>
  </si>
  <si>
    <t>38 Victoria Road, Guiseley, Leeds LS20 8DG</t>
  </si>
  <si>
    <t>235;179;224</t>
  </si>
  <si>
    <t>DanceOn</t>
  </si>
  <si>
    <t>Dance On</t>
  </si>
  <si>
    <t>Fun, accessible dance session that improves mobility, prevents falls, and enhances mental wellbeing and brain function.</t>
  </si>
  <si>
    <t>Moortown Methodist Church Hall, 19 Alderton Rise, Leeds LS17 5LH</t>
  </si>
  <si>
    <t>DanceOnLeeds</t>
  </si>
  <si>
    <t>Dance On Leeds</t>
  </si>
  <si>
    <t>A taster session for over 55's to explore different styles of dance, run by Yorkshire Dance, supported by Neighbourhood</t>
  </si>
  <si>
    <t>A taster session for over 55's to explore different styles of dance, run by Yorkshire Dance, supported by Neighbourhood Action. 
The class is a fun way to get moving, socialise and have a laugh. YD will ensure the moves match your mobility and ability. For further information call Neighbourhood Action.</t>
  </si>
  <si>
    <t>1132632945</t>
  </si>
  <si>
    <t>neighbourhoodaction@hotmail.com</t>
  </si>
  <si>
    <t>Hillside Hall, Cross Lane, Farnley LS12 5AA</t>
  </si>
  <si>
    <t>LS28 9AP</t>
  </si>
  <si>
    <t>235;232</t>
  </si>
  <si>
    <t>DanielYorathHouse</t>
  </si>
  <si>
    <t>Daniel Yorath House</t>
  </si>
  <si>
    <t>0113 287 3871</t>
  </si>
  <si>
    <t>dyh@thedtgroup.org</t>
  </si>
  <si>
    <t>1 Shaw Close, Garforth, Leeds LS25 2HA</t>
  </si>
  <si>
    <t>Dark Horse is a national touring theatre company training adults with learning disabilities at the highest vocational le</t>
  </si>
  <si>
    <t>Dark Horse is a national touring theatre company training adults with learning disabilities at the highest vocational level.</t>
  </si>
  <si>
    <t>info@darkhorsetheatre.co.uk</t>
  </si>
  <si>
    <t>Lawrence Batley Theatre, Queens Square, Queen Street, Huddersfield HD1 2SP</t>
  </si>
  <si>
    <t>DavidWillettsCounsellingandPsychotherapy</t>
  </si>
  <si>
    <t>David Willetts Counselling and Psychotherapy</t>
  </si>
  <si>
    <t>Provides a counselling and psychotherapy service for individuals and couples.</t>
  </si>
  <si>
    <t>07586 322 048</t>
  </si>
  <si>
    <t>info@dwcounselling.org</t>
  </si>
  <si>
    <t>LS28 5NX</t>
  </si>
  <si>
    <t>221;222;232;233</t>
  </si>
  <si>
    <t>Day2DayHomeCareServices</t>
  </si>
  <si>
    <t>Day 2 Day Home Care Services</t>
  </si>
  <si>
    <t>I am a self-employed carer who provides a variety of services to people in their own homes. Lots of the support that I p</t>
  </si>
  <si>
    <t>I am a self-employed carer who provides a variety of services to people in their own homes. Lots of the support that I provide is to people with dementia.
The support I can offer includes some of the following services. Cleaning, dusting, Ironing, laundry, shopping, companionship, hospital and GP visits, dog walking, cooking and preparing meals and any other tasks that help you remain as independent as possible, whilst living in your own home.</t>
  </si>
  <si>
    <t>7843078591</t>
  </si>
  <si>
    <t>clairemaltas@day2dayhomecareservices.co.uk</t>
  </si>
  <si>
    <t>38 Pendas Way, Leeds LS15 8HX</t>
  </si>
  <si>
    <t>DayLewisPharmacy(Calverley)</t>
  </si>
  <si>
    <t>Day Lewis Pharmacy (Calverley)</t>
  </si>
  <si>
    <t>Pharmacy in Pudsey</t>
  </si>
  <si>
    <t>0113 256 4573</t>
  </si>
  <si>
    <t>100 Thornhill Street, Calverley, Pudsey LS28 5PD</t>
  </si>
  <si>
    <t>DayLewisPharmacy(Farsley)</t>
  </si>
  <si>
    <t>Day Lewis Pharmacy (Farsley)</t>
  </si>
  <si>
    <t>Pharmacy in Farsley</t>
  </si>
  <si>
    <t>0113 257 0559</t>
  </si>
  <si>
    <t>38-42 Town Street, Farsley, Leeds LS28 5LD</t>
  </si>
  <si>
    <t>LS8 3LF</t>
  </si>
  <si>
    <t>DayLewisPharmacyRothwell</t>
  </si>
  <si>
    <t>Day Lewis Pharmacy Rothwell</t>
  </si>
  <si>
    <t>Pharmacy in Rothwell Mon-Fri 9-6 / Sat 9-1</t>
  </si>
  <si>
    <t>0113 282 3189</t>
  </si>
  <si>
    <t>rothwell@daylewisplc.co.uk</t>
  </si>
  <si>
    <t>49 Commercial Street, Rothwell, Leeds LS26 0AP</t>
  </si>
  <si>
    <t>220;242;243;217;218;219;221;222;223;224;225;226;208;227;228;229;230;231;232;233;234;235;236;209;210;211;212;213;214;237;215;239;216;240;241</t>
  </si>
  <si>
    <t>DayLewisPharmacyWetherby</t>
  </si>
  <si>
    <t>Day Lewis Pharmacy Wetherby</t>
  </si>
  <si>
    <t>Pharmacy in Wetherby 8.30- 6.15 Mon-Fri/ closed 1-2 for lunch</t>
  </si>
  <si>
    <t>01937 582 182</t>
  </si>
  <si>
    <t>3/5 Crossley Street, Wetherby LS22 6RT</t>
  </si>
  <si>
    <t>LS13 3PH</t>
  </si>
  <si>
    <t>234;225</t>
  </si>
  <si>
    <t>Daytripinourminibus</t>
  </si>
  <si>
    <t>Day trip in our minibus</t>
  </si>
  <si>
    <t>Trips out to various places, could be a shopping trip, a walk in the dales or lunch in a country pub</t>
  </si>
  <si>
    <t>LS27 0DW</t>
  </si>
  <si>
    <t>DearAlbert</t>
  </si>
  <si>
    <t>Dear Albert</t>
  </si>
  <si>
    <t>Dear Albert and Intrepid Media have produced a character driven, feature documentary about recovery from addiction. Foll</t>
  </si>
  <si>
    <t>Dear Albert and Intrepid Media have produced a character driven, feature documentary about recovery from addiction. Following the life and work of Recovery Consultant Jon Roberts over a period of three years. To learn more and watch a trailer for the documentary please visit http://www.dearalbertfilm.com/</t>
  </si>
  <si>
    <t>07712 707 999</t>
  </si>
  <si>
    <t>hello@dearalbert.co.uk</t>
  </si>
  <si>
    <t>Dear Albert The Stairway Project Recovery Hub 68 Humberstone Gate Leicester LE1 3PL</t>
  </si>
  <si>
    <t>LS18 4JY</t>
  </si>
  <si>
    <t>Death–comingreadyornot</t>
  </si>
  <si>
    <t>Death – coming ready or not</t>
  </si>
  <si>
    <t>Listen to a New Orleans Jazz Band, find out about 
wills, estate planning, lasting powers of attorney and 
end of</t>
  </si>
  <si>
    <t>Listen to a New Orleans Jazz Band, find out about 
wills, estate planning, lasting powers of attorney and 
end of life planning, colour a coffin, become an organ 
donor, sing along with a gospel choir and visit one of 
many information stalls.</t>
  </si>
  <si>
    <t>0113 378 3831</t>
  </si>
  <si>
    <t>agefriendly@leeds.gov.uk</t>
  </si>
  <si>
    <t>Leeds Kirkgate Market, Vicar Lane, Leeds LS2 7HY</t>
  </si>
  <si>
    <t>225;135</t>
  </si>
  <si>
    <t>DeathCafé</t>
  </si>
  <si>
    <t>Death Café</t>
  </si>
  <si>
    <t>At a Death Café people, often strangers, gather to eat cake, drink tea and discuss death. Library staff will also be off</t>
  </si>
  <si>
    <t>At a Death Café people, often strangers, gather to eat cake, drink tea and discuss death. Library staff will also be offering a vast array of books available to loan relating to death, dying and bereavement and free refreshments will be available.</t>
  </si>
  <si>
    <t>info@lbforum.org.uk</t>
  </si>
  <si>
    <t>Horsforth Library, Town Street, Horsforth LS18 5BL</t>
  </si>
  <si>
    <t>DebtAdviceFoundation</t>
  </si>
  <si>
    <t>Debt Advice Foundation</t>
  </si>
  <si>
    <t>A registered national debt advice and education charity offering free, confidential support and advice to anyone worried</t>
  </si>
  <si>
    <t>A registered national debt advice and education charity offering free, confidential support and advice to anyone worried about loans, credit and debt.</t>
  </si>
  <si>
    <t>0800 043 40 50</t>
  </si>
  <si>
    <t>1 Anchor Court, Commercial Road, Darwen BB3 0DB</t>
  </si>
  <si>
    <t>LS2 9JZ</t>
  </si>
  <si>
    <t>DeeperCareSolutions</t>
  </si>
  <si>
    <t>Deeper Care Solutions</t>
  </si>
  <si>
    <t>A domiciliary care agency based in Harrogate providing services across the city of Leeds.</t>
  </si>
  <si>
    <t>0142 3542558</t>
  </si>
  <si>
    <t>info@deepercare.com</t>
  </si>
  <si>
    <t>18 Hambleton Road, Harrogate, North Yorkshire HG1 4AS</t>
  </si>
  <si>
    <t>LS7 3PD</t>
  </si>
  <si>
    <t>DementiaConnect</t>
  </si>
  <si>
    <t>Dementia Connect</t>
  </si>
  <si>
    <t>Alzheimer's Society dementia services directory for anyone affected by dementia in England, Wales and Northern Ireland</t>
  </si>
  <si>
    <t>0300 222 1122</t>
  </si>
  <si>
    <t>Alzheimer's Society, 43-44 Crutched Friars, London, EC3N 2AE</t>
  </si>
  <si>
    <t>218;225</t>
  </si>
  <si>
    <t>DementiaFriendlyHorsforth</t>
  </si>
  <si>
    <t>Dementia Friendly Horsforth</t>
  </si>
  <si>
    <t>Alzheimer's Society display and information stall with a local Memory Support Worker.</t>
  </si>
  <si>
    <t>0113 2581996</t>
  </si>
  <si>
    <t>61-69 Town Street, Horsforth, Leeds LS18 5LE</t>
  </si>
  <si>
    <t>DepressionUK</t>
  </si>
  <si>
    <t>Depression UK</t>
  </si>
  <si>
    <t>A national self help organisation that offers support to help its several hundred members cope with depression.</t>
  </si>
  <si>
    <t>info@depressionuk.org</t>
  </si>
  <si>
    <t>PO Box 10566, Nottingham NG13 8LU</t>
  </si>
  <si>
    <t>DewsburyRoadCommunityHub</t>
  </si>
  <si>
    <t>Dewsbury Road Community Hub</t>
  </si>
  <si>
    <t>Dewsbury Road Community Hub is located on the busy and bustling main Dewsbury Road and covers various areas of Leeds inc</t>
  </si>
  <si>
    <t>Dewsbury Road Community Hub is located on the busy and bustling main Dewsbury Road and covers various areas of Leeds including Beeston Hill, Holbeck and West Hunslet. It is also not far from the City Centre. The Community Hub offers access to library, job shop, housing and customer services.</t>
  </si>
  <si>
    <t>190 Dewsbury Road, Leeds LS11 6PF</t>
  </si>
  <si>
    <t>LS10 1PL</t>
  </si>
  <si>
    <t>DewsburyRoadLibrary</t>
  </si>
  <si>
    <t>Dewsbury Road Library</t>
  </si>
  <si>
    <t>Monday : 9.00 am 6.00 pmTuesday : 9.00 am 5.00 pmWednesday : 10.00 am 5.00 pmThursday : 9.00 am 5.00 pmFriday : 9.00 am</t>
  </si>
  <si>
    <t>Monday : 9.00 am 6.00 pmTuesday : 9.00 am 5.00 pmWednesday : 10.00 am 5.00 pmThursday : 9.00 am 5.00 pmFriday : 9.00 am 5.00 pmSaturday : 10.00 am 1.00 pmSunday : Closed</t>
  </si>
  <si>
    <t>0113 3785747</t>
  </si>
  <si>
    <t>dewsburyroadlibrary@leeds.gov.uk</t>
  </si>
  <si>
    <t>DiabetesUK</t>
  </si>
  <si>
    <t>Diabetes UK</t>
  </si>
  <si>
    <t>Diabetes UK is the largest organisation in the UK working for people with diabetes, funding research, campaigning and he</t>
  </si>
  <si>
    <t>Diabetes UK is the largest organisation in the UK working for people with diabetes, funding research, campaigning and helping people live with the condition.</t>
  </si>
  <si>
    <t>0345 123 2399</t>
  </si>
  <si>
    <t>northyorks@diabetes.org.uk</t>
  </si>
  <si>
    <t>2 Union Square Central Park Darlington DL1 1GL</t>
  </si>
  <si>
    <t>232;219</t>
  </si>
  <si>
    <t>DIALLeeds(LeedsDisability)</t>
  </si>
  <si>
    <t>DIAL Leeds (Leeds Disability)</t>
  </si>
  <si>
    <t>Information &amp; advice on any aspect of disability for Leeds. Provide a listening ear and signposting for people who have</t>
  </si>
  <si>
    <t>Information &amp; advice on any aspect of disability for Leeds. Provide a listening ear and signposting for people who have been victims of crime.</t>
  </si>
  <si>
    <t>0113 467 6981</t>
  </si>
  <si>
    <t>advice@dial-leeds.org.uk</t>
  </si>
  <si>
    <t>Percy Street, Leeds LS12 1EG</t>
  </si>
  <si>
    <t>LS25 2HD</t>
  </si>
  <si>
    <t>DifferentStrokes</t>
  </si>
  <si>
    <t>Different Strokes</t>
  </si>
  <si>
    <t>For more information regarding the Leeds Central Support Group please contact Volunteer Co-Ordinator Simon Kilner on 079</t>
  </si>
  <si>
    <t>For more information regarding the Leeds Central Support Group please contact Volunteer Co-Ordinator Simon Kilner on 07939 041636 or email leedscentral@differentstrokes.co.uk</t>
  </si>
  <si>
    <t>07939 041636</t>
  </si>
  <si>
    <t>leedscentral@differentstrokes.co.uk</t>
  </si>
  <si>
    <t>Armley Leisure Centre Carr Crofts Leeds LS12 3HB</t>
  </si>
  <si>
    <t>DigitalTechnologyDropinsessions</t>
  </si>
  <si>
    <t>Digital Technology Drop in sessions</t>
  </si>
  <si>
    <t>Alternate Tuesdays in the computer suite at Lovell Park Hub. 
10.30am to 12noon 
Do you want to practice your IT s</t>
  </si>
  <si>
    <t>Alternate Tuesdays in the computer suite at Lovell Park Hub. 
10.30am to 12noon 
Do you want to practice your IT skills in a friendly environment or need a bit of help with using your technology 
Bring your own device or use a desktop pc in the computer suite 
Drop in or call us for more details 
For adults 55 and up</t>
  </si>
  <si>
    <t>1132430298</t>
  </si>
  <si>
    <t>Lovell Park Hub, Wintoun Street LS7 1AH</t>
  </si>
  <si>
    <t>222;606;232</t>
  </si>
  <si>
    <t>Dinners4UbyCountryFayre</t>
  </si>
  <si>
    <t>Dinners 4 U by Country Fayre</t>
  </si>
  <si>
    <t>Delivering hot meals in to the homes of the elderly and infirm at lunchtime, in Leeds and surrounding areas, 7 days a we</t>
  </si>
  <si>
    <t>Delivering hot meals in to the homes of the elderly and infirm at lunchtime, in Leeds and surrounding areas, 7 days a week.</t>
  </si>
  <si>
    <t>0113 2877090</t>
  </si>
  <si>
    <t>dinners4ubycountryfayre@yahoo.co.uk</t>
  </si>
  <si>
    <t>32a Station Road, Kippax, Leeds LS25 7LB</t>
  </si>
  <si>
    <t>222;585;219</t>
  </si>
  <si>
    <t>DisabilityInformationandAdviceLine(DIAL)</t>
  </si>
  <si>
    <t>Disability Information and Advice Line (DIAL)</t>
  </si>
  <si>
    <t>A national organisation for a network of approximately 120 local services run by and for disabled people.</t>
  </si>
  <si>
    <t>Percy Street, Leeds LS12 1EL</t>
  </si>
  <si>
    <t>224;585</t>
  </si>
  <si>
    <t>DisabilityLawService</t>
  </si>
  <si>
    <t>Disability Law Service</t>
  </si>
  <si>
    <t>Free legal advice on a range of legal issues for disabled people and deaf people, and their families.</t>
  </si>
  <si>
    <t>020 7791 9800</t>
  </si>
  <si>
    <t>advice@dls.org.uk</t>
  </si>
  <si>
    <t>The Foundry, 17 Oval Way, London SE11 5RR</t>
  </si>
  <si>
    <t>LS17 7EZ</t>
  </si>
  <si>
    <t>DisabilityLivingAllowanceEnquiries</t>
  </si>
  <si>
    <t>Disability Living Allowance Enquiries</t>
  </si>
  <si>
    <t>For Information about Disability Living Allowance.</t>
  </si>
  <si>
    <t>DisabledHolidayDirectory</t>
  </si>
  <si>
    <t>Disabled Holiday Directory</t>
  </si>
  <si>
    <t>Travel agent specialising in holidays for people with disabilities.</t>
  </si>
  <si>
    <t>0161 804 9898</t>
  </si>
  <si>
    <t>Albion House, 163-167 King Street, Dukinfield, SK16 4LF</t>
  </si>
  <si>
    <t>LS4 2AW</t>
  </si>
  <si>
    <t>DisabledLivingFoundation(DLF)</t>
  </si>
  <si>
    <t>Disabled Living Foundation (DLF)</t>
  </si>
  <si>
    <t>DLF is a national charity that provides impartial advice, information and training on daily living aids.</t>
  </si>
  <si>
    <t>0300 999 0004</t>
  </si>
  <si>
    <t>helpline@dlf.org.uk</t>
  </si>
  <si>
    <t>Disabled Living Foundation, Unit 1, 34 Chatfield Road, Wandsworth, London SW11 3SE</t>
  </si>
  <si>
    <t>DisabledPersonsRailcard</t>
  </si>
  <si>
    <t>Disabled Persons Railcard</t>
  </si>
  <si>
    <t>Save 1/3 on most rail fares across Britain for you &amp; a companion.</t>
  </si>
  <si>
    <t>0345 605 0525</t>
  </si>
  <si>
    <t>disability@raildeliverygroup.com</t>
  </si>
  <si>
    <t>Disabled Persons Railcard Office PO Box 6613 Arbroath DD11 9AN</t>
  </si>
  <si>
    <t>209;585</t>
  </si>
  <si>
    <t>disabledGO</t>
  </si>
  <si>
    <t>Information and advice for disabled people to help in accessing their local area and facilities.</t>
  </si>
  <si>
    <t>0143 884 2710</t>
  </si>
  <si>
    <t>enquiries@disabledgo.com</t>
  </si>
  <si>
    <t>Unit 7, Arlington Court, Arlington Business Park, Stevenage SG1 2FS</t>
  </si>
  <si>
    <t>LS2 7DJ</t>
  </si>
  <si>
    <t>DiscoveryCentre</t>
  </si>
  <si>
    <t>Discovery Centre</t>
  </si>
  <si>
    <t>A unique museum resource. Housing and caring for Leeds' fantastic collections, the Discovery Centre is a state-of-the-ar</t>
  </si>
  <si>
    <t>A unique museum resource. Housing and caring for Leeds' fantastic collections, the Discovery Centre is a state-of-the-art storage facility. Admission is by appointment or booking only and is free.</t>
  </si>
  <si>
    <t>0113 378 2100</t>
  </si>
  <si>
    <t>discovery.centre@leeds.gov.uk</t>
  </si>
  <si>
    <t>Carlisle Road, Leeds LS10 1LB</t>
  </si>
  <si>
    <t>DogsTrustFreedomProject</t>
  </si>
  <si>
    <t>Dogs Trust Freedom Project</t>
  </si>
  <si>
    <t>We provide temporary foster care for dogs of famillies fleeing domestic violence until they are in a position to take ba</t>
  </si>
  <si>
    <t>We provide temporary foster care for dogs of famillies fleeing domestic violence until they are in a position to take back their pets</t>
  </si>
  <si>
    <t>0800 083 4322</t>
  </si>
  <si>
    <t>freedomproject@dogstrust.org.uk</t>
  </si>
  <si>
    <t>Freedom Project Yorkshire, PO Box 280 Leeds LS14 9BF</t>
  </si>
  <si>
    <t>LS14 6GG</t>
  </si>
  <si>
    <t>Do-it</t>
  </si>
  <si>
    <t>Information on an extensive number of volunteering opportunities, with the opportunity to apply online.</t>
  </si>
  <si>
    <t>218;241</t>
  </si>
  <si>
    <t>DolphinLane</t>
  </si>
  <si>
    <t>Dolphin Lane</t>
  </si>
  <si>
    <t>0192 487 2080</t>
  </si>
  <si>
    <t>1 Dolphin Lane, Thorpe, Wakefield WF3 3DH</t>
  </si>
  <si>
    <t>LS11 5DJ</t>
  </si>
  <si>
    <t>215;233</t>
  </si>
  <si>
    <t>DolphinManor</t>
  </si>
  <si>
    <t>Dolphin Manor</t>
  </si>
  <si>
    <t>0113 282 4942</t>
  </si>
  <si>
    <t>Stone Brig Lane, Rothwell, Leeds LS26 0UD</t>
  </si>
  <si>
    <t>212;235</t>
  </si>
  <si>
    <t>DoortoDoorShoppingTrip</t>
  </si>
  <si>
    <t>Door to Door Shopping Trip</t>
  </si>
  <si>
    <t>Door to door shopping trip to local super market</t>
  </si>
  <si>
    <t>pick up from your own house LS28 7NB</t>
  </si>
  <si>
    <t>217;179;407;242;243;218;219;220;221;222;223;224;225;226;208;227;228;229;230;231;232;233;234;235;236;209;210;211;212;213;214;237;215;239;216;240;241;612;613</t>
  </si>
  <si>
    <t>Dosti is a unique Black Minority Ethnic (BME) Women's Support Service in citywide Leeds with a vision to deliver high qu</t>
  </si>
  <si>
    <t>Dosti is a unique Black Minority Ethnic (BME) Women's Support Service in citywide Leeds with a vision to deliver high quality service empowering women to enhance their mental health.</t>
  </si>
  <si>
    <t>Chapel Lane, Armley, Leeds LS12 2DJ</t>
  </si>
  <si>
    <t>LS10 4LF</t>
  </si>
  <si>
    <t>232;220;223;225;226;208;227;228;235;236;209;210;211;212;213;215</t>
  </si>
  <si>
    <t>DovetailCare</t>
  </si>
  <si>
    <t>Dovetail Care</t>
  </si>
  <si>
    <t>Offers a variety of personal care services throughout Leeds.</t>
  </si>
  <si>
    <t>0113 258 7373</t>
  </si>
  <si>
    <t>enquiries@dovetailcare.co.uk</t>
  </si>
  <si>
    <t>11a Station Road, Horsforth, Leeds LS18 5PA</t>
  </si>
  <si>
    <t>232;215</t>
  </si>
  <si>
    <t>DrSMansoor&amp;Partner</t>
  </si>
  <si>
    <t>Dr S Mansoor &amp; Partner</t>
  </si>
  <si>
    <t>Conway Medical Centre is a two-partner GP practice serving the people of Harehills and the surrounding areas. The practi</t>
  </si>
  <si>
    <t>Conway Medical Centre is a two-partner GP practice serving the people of Harehills and the surrounding areas. The practice serves nearly 2000 patients and is housed in purpose-built premises.This practice works together with other services to provide all patients with a complete service, promoting health and preventing ill-health.</t>
  </si>
  <si>
    <t>0113 391 8100</t>
  </si>
  <si>
    <t>51-53 Conway Place, Leeds , W Yorks LS8 5DE</t>
  </si>
  <si>
    <t>LS25 1NX</t>
  </si>
  <si>
    <t>232;585;226</t>
  </si>
  <si>
    <t>DreamCIO</t>
  </si>
  <si>
    <t>Dream CIO</t>
  </si>
  <si>
    <t>We are a group of disabled people (any disability) aged between 18 and 65 across the city of Leeds</t>
  </si>
  <si>
    <t>07735 616 253</t>
  </si>
  <si>
    <t>info@dreamleeds.org.uk</t>
  </si>
  <si>
    <t>St. Johns Church, Barcroft Grove, Yeadon LS19 7XZ</t>
  </si>
  <si>
    <t>LS25 1EH</t>
  </si>
  <si>
    <t>DrighlingtonMedicalCentre</t>
  </si>
  <si>
    <t>Drighlington Medical Centre</t>
  </si>
  <si>
    <t>We work hard to give all patients the best possible care and support. The team from reception, administration, nurses an</t>
  </si>
  <si>
    <t>We work hard to give all patients the best possible care and support. The team from reception, administration, nurses and doctors will always be polite and discreet.</t>
  </si>
  <si>
    <t>0113 295 6888</t>
  </si>
  <si>
    <t>Drighlington Medical Centre, Station Road, Drighlington , Bradford BD11 1JU</t>
  </si>
  <si>
    <t>DrighlingtonPharmacy</t>
  </si>
  <si>
    <t>Drighlington Pharmacy</t>
  </si>
  <si>
    <t>Pharmacy 8.30- 6.00/Mon -Fri</t>
  </si>
  <si>
    <t>0113 285 2000</t>
  </si>
  <si>
    <t>151 King Street, Drighlington, Bradford BD11 1EJ</t>
  </si>
  <si>
    <t>LS8 1AY</t>
  </si>
  <si>
    <t>DrinklineTheNationalAlcoholHelpline</t>
  </si>
  <si>
    <t>Drinkline The National Alcohol Helpline</t>
  </si>
  <si>
    <t>Drinkline runs a free, confidential helpline for people who are concerned about their drinking, or someone else's. The p</t>
  </si>
  <si>
    <t>Drinkline runs a free, confidential helpline for people who are concerned about their drinking, or someone else's. The purpose of the Drinkline service is to offer free, confidential, accurate and consistent information and advice to callers who are concerned about their own or someone else`s drinking regardless of the caller`s age, gender, sexuality, ethnicity or spirituality.</t>
  </si>
  <si>
    <t>contact@drinkaware.co.uk</t>
  </si>
  <si>
    <t>LS25 1AU</t>
  </si>
  <si>
    <t>Dropin/Social</t>
  </si>
  <si>
    <t>Drop in/Social</t>
  </si>
  <si>
    <t>Call in and see us at Little London Community Centre for a chat, a cuppa - maybe cake!! Games and activities if you want</t>
  </si>
  <si>
    <t>Call in and see us at Little London Community Centre for a chat, a cuppa - maybe cake!! Games and activities if you want to join in</t>
  </si>
  <si>
    <t>Little London Community Centre LS7 1SR</t>
  </si>
  <si>
    <t>Drop-inCoffeeMorning</t>
  </si>
  <si>
    <t>Drop-in Coffee Morning</t>
  </si>
  <si>
    <t>An opportunity to call in for a chat with many other members and volunteers. Tea, coffee and biscuits are also available</t>
  </si>
  <si>
    <t>An opportunity to call in for a chat with many other members and volunteers. Tea, coffee and biscuits are also available.</t>
  </si>
  <si>
    <t>LS14 2HY</t>
  </si>
  <si>
    <t>DrugFam</t>
  </si>
  <si>
    <t>Website and helpline providing support to families, friends and partners affected by someone else's drug or alcohol use.</t>
  </si>
  <si>
    <t>DWFitnessFirstGroup</t>
  </si>
  <si>
    <t>DW Fitness First Group</t>
  </si>
  <si>
    <t>Health Club - Open seven days a week.</t>
  </si>
  <si>
    <t>0843 170 1065</t>
  </si>
  <si>
    <t>Dragons Health Club, Haworth Lane, Yeadon, Leeds LS19 7EN</t>
  </si>
  <si>
    <t>We know this can be a difficult subject for many 
people to talk about, so we are giving everyone the 
opportunity</t>
  </si>
  <si>
    <t>We know this can be a difficult subject for many 
people to talk about, so we are giving everyone the 
opportunity to come together and view some short 
films from Dying Matters. We will facilitate discussion 
and give you your personal form to record your own 
wishes; take it home, complete and agree the form 
and then seal it and keep it in a safe place or give it to 
a loved one for when the time comes.</t>
  </si>
  <si>
    <t>The 59 Centre, 59 Belle Isle, Leeds LS10 3DU</t>
  </si>
  <si>
    <t>LS10 4PP</t>
  </si>
  <si>
    <t>227;226</t>
  </si>
  <si>
    <t>DyingMattersFullCircleFunerals</t>
  </si>
  <si>
    <t>Dying Matters Full Circle Funerals</t>
  </si>
  <si>
    <t>As part of Dying Matters Awareness Week, on May 13th, a visit to Full Circle Funeral Directors in Guiseley to demystify</t>
  </si>
  <si>
    <t>As part of Dying Matters Awareness Week, on May 13th, a visit to Full Circle Funeral Directors in Guiseley to demystify the processes around death and funerals. 
This visit will be open to AVSED members only. Transport will be available, booking is essential by contacting AVSED. Please don't contact Full Circle direct. 
Offered in conjunction with the following GP Practices: Rawdon Surgery, The Menston and Guiseley (Park Road) Practice, Guiseley and Yeadon Medical Practice and Yeadon Tarn Surgery.</t>
  </si>
  <si>
    <t>c/o Nunroyd Pavilion, Nunroyd Park, New Road, Yeadon, Leeds, LS19 7HR LS19 7HR</t>
  </si>
  <si>
    <t>LS20 9LT</t>
  </si>
  <si>
    <t>DyingMattersinCaféLeep</t>
  </si>
  <si>
    <t>Dying Matters in Café Leep</t>
  </si>
  <si>
    <t>In the morning we will have a session to make 
memory boxes. In the afternoon we will be running a 
session on how</t>
  </si>
  <si>
    <t>In the morning we will have a session to make 
memory boxes. In the afternoon we will be running a 
session on how to make a will, why it is important to 
make a will and to have support around the grieving 
process and offering some easy read booklets as 
handouts. This support is important to help the 
person with a learning disability understand the 
written content and also to give them the opportunity 
to talk about the person who has died, their feelings 
and to ask any questions they may have.</t>
  </si>
  <si>
    <t>Unit A1, Unity Business Centre, 26 Roundhay Road, Leeds LS7 1AB</t>
  </si>
  <si>
    <t>234;221</t>
  </si>
  <si>
    <t>DyingMattersLunch</t>
  </si>
  <si>
    <t>Dying Matters Lunch</t>
  </si>
  <si>
    <t>We will provide a two-course lunch for older people in the Seacroft community, inviting a guest speaker and having infor</t>
  </si>
  <si>
    <t>We will provide a two-course lunch for older people in the Seacroft community, inviting a guest speaker and having information available to support Dying Matters Week.</t>
  </si>
  <si>
    <t>ssfn@btconnect.com</t>
  </si>
  <si>
    <t>Seacroft Methodist Hall, York Road, Leeds LS14 6BJ</t>
  </si>
  <si>
    <t>LS27 7HL</t>
  </si>
  <si>
    <t>DyingMattersLunch-Kentmere</t>
  </si>
  <si>
    <t>Dying Matters Lunch - Kentmere</t>
  </si>
  <si>
    <t>A local gathering for older people to share a healthy 
well balanced meal and freely discuss the importance 
of be</t>
  </si>
  <si>
    <t>A local gathering for older people to share a healthy 
well balanced meal and freely discuss the importance 
of being able to choose what they want when it 
comes to the later stages of their lives and beyond in 
a safe and supportive environment.</t>
  </si>
  <si>
    <t>Carol.NSGN@outlook.com</t>
  </si>
  <si>
    <t>Kentmere Community Centre, Kentmere, Leeds LS14 1BW</t>
  </si>
  <si>
    <t>LS27 7AB</t>
  </si>
  <si>
    <t>EborGardensAdviceCentre</t>
  </si>
  <si>
    <t>Ebor Gardens Advice Centre</t>
  </si>
  <si>
    <t>Provides free, confidential, impartial and independent debt advice as well as the Leeds Money Buddy service providing on</t>
  </si>
  <si>
    <t>Provides free, confidential, impartial and independent debt advice as well as the Leeds Money Buddy service providing one to one home budgeting assistance.</t>
  </si>
  <si>
    <t>0113 235 0276</t>
  </si>
  <si>
    <t>admin@egac.org</t>
  </si>
  <si>
    <t>93 Haslewood Drive, Leeds LS9 7PS</t>
  </si>
  <si>
    <t>EborGardensLuncheonClub</t>
  </si>
  <si>
    <t>Ebor Gardens Luncheon Club</t>
  </si>
  <si>
    <t>Would you like to meet people, enjoy a 2 course lunch (main &amp; pudding) followed by a game of bingo &amp; raffle in a warm &amp;</t>
  </si>
  <si>
    <t>Would you like to meet people, enjoy a 2 course lunch (main &amp; pudding) followed by a game of bingo &amp; raffle in a warm &amp; friendly atmosphere? Come along to our lunch here at St Agnes' Church Hall. Transport may be available (small charge). 11.30am - 1.30pm Cost £4.20. Bingo &amp; raffle (small extra charge)</t>
  </si>
  <si>
    <t>£4.20. Bingo &amp; raffle (small extra charge)</t>
  </si>
  <si>
    <t>218;223;225;226;208;227;228;236;209;210;211;212;213</t>
  </si>
  <si>
    <t>EcoCleanCommunityCareLtd</t>
  </si>
  <si>
    <t>EcoClean Community Care Ltd</t>
  </si>
  <si>
    <t>We provide a care service which enables older people to remain independent in their own home in North West Leeds.</t>
  </si>
  <si>
    <t>0113 2675 4444</t>
  </si>
  <si>
    <t>admin@ecocleanleeds.co.uk</t>
  </si>
  <si>
    <t>55 Bedford Drive, Cookridge, Leeds LS16 6JD</t>
  </si>
  <si>
    <t>EdenMobilityLtd.</t>
  </si>
  <si>
    <t>Eden Mobility Ltd.</t>
  </si>
  <si>
    <t>With 20 years of open business, 30 stores throughout the UK (including Lincolnshire, Yorkshire, Derbyshire and Hampshire</t>
  </si>
  <si>
    <t>With 20 years of open business, 30 stores throughout the UK (including Lincolnshire, Yorkshire, Derbyshire and Hampshire) and 150+ members of staff - you can rely on Eden Mobility to help you with your mobility needs.</t>
  </si>
  <si>
    <t>0113 8878 652</t>
  </si>
  <si>
    <t>reception@edenmobility.co.uk</t>
  </si>
  <si>
    <t>Unit 18 Crossgates Shopping Centre Leeds, West Yorkshire LS15 8ET</t>
  </si>
  <si>
    <t>LS1 5EB</t>
  </si>
  <si>
    <t>ElizabethCourtSurgery,DrBance&amp;Partners</t>
  </si>
  <si>
    <t>Elizabeth Court Surgery, Dr Bance &amp; Partners</t>
  </si>
  <si>
    <t>The doctors and staff at Dr Bance &amp; Partners aim to offer the highest standard of patient-centered healthcare to the res</t>
  </si>
  <si>
    <t>The doctors and staff at Dr Bance &amp; Partners aim to offer the highest standard of patient-centered healthcare to the residents of Methley, Airedale, Castleford and surrounding villages. We run many clinics for the management of chronic diseases such as asthma and diabetes. Free car parking is available at Elizabeth Court Surgery (Airedale) &amp; all of our surgeries have full access for people with disabilities.</t>
  </si>
  <si>
    <t>0197 766 4141</t>
  </si>
  <si>
    <t>Elizabeth Court Surgery, Elizabeth Drive, Airedale , Castleford, West Yorkshire WF10 3TG</t>
  </si>
  <si>
    <t>LS8 1SF</t>
  </si>
  <si>
    <t>ElmwoodNursingHome</t>
  </si>
  <si>
    <t>Elmwood Nursing Home</t>
  </si>
  <si>
    <t>0113 350 3518</t>
  </si>
  <si>
    <t>3 Wetherby Road, Oakwood, Leeds LS8 2JU</t>
  </si>
  <si>
    <t>LS8 4DG</t>
  </si>
  <si>
    <t>235;222</t>
  </si>
  <si>
    <t>ElmwoodSurgery,DrRichold&amp;Partners</t>
  </si>
  <si>
    <t>Elmwood Surgery, Dr Richold &amp; Partners</t>
  </si>
  <si>
    <t>You can expect to be treated with courtesy by everyone working at the practice.Confidentiality is guaranteed at all time</t>
  </si>
  <si>
    <t>You can expect to be treated with courtesy by everyone working at the practice.Confidentiality is guaranteed at all times.You have a right to information and are encouraged to ask questions about your health. All patients have a named accountable GP who has the overall responsibility for the care and support that our surgery provides to you. This does not prevent you from seeing any GP in the practice.</t>
  </si>
  <si>
    <t>0113 281 4950</t>
  </si>
  <si>
    <t>Elmwood Surgery, Elmwood Lane, Barwick In Elmet , Leeds LS15 4JX</t>
  </si>
  <si>
    <t>LS28 6PE</t>
  </si>
  <si>
    <t>EmergencyChildcare</t>
  </si>
  <si>
    <t>Emergency Childcare</t>
  </si>
  <si>
    <t>Online search facility for local nurseries and childminders, useful for parents who may have a heath condition or carers</t>
  </si>
  <si>
    <t>Online search facility for local nurseries and childminders, useful for parents who may have a heath condition or carers role.</t>
  </si>
  <si>
    <t>0345 241 5307</t>
  </si>
  <si>
    <t>support@emergencychildcare.co.uk</t>
  </si>
  <si>
    <t>16 Elysium Gate, 126-128 New Kings Road, London SW6 4LZ</t>
  </si>
  <si>
    <t>LS25 2AW</t>
  </si>
  <si>
    <t>EmergencySMS</t>
  </si>
  <si>
    <t>Emergency SMS</t>
  </si>
  <si>
    <t>The emergencySMS service lets deaf, hard of hearing and speech-impaired people in the UK send an SMS text message to the</t>
  </si>
  <si>
    <t>The emergencySMS service lets deaf, hard of hearing and speech-impaired people in the UK send an SMS text message to the UK 999 service where it will be passed to the police, ambulance, fire rescue, or coastguard</t>
  </si>
  <si>
    <t>0800 731 1888</t>
  </si>
  <si>
    <t>text.relay.helpline@bt.com</t>
  </si>
  <si>
    <t>NGT Team Internal Box 14, Telephone House 170?–?175 Moor Lane Preston Lancashire PR1 1BA</t>
  </si>
  <si>
    <t>LS25 5EG</t>
  </si>
  <si>
    <t>211;216</t>
  </si>
  <si>
    <t>EmmausLeeds</t>
  </si>
  <si>
    <t>Emmaus Leeds</t>
  </si>
  <si>
    <t>Emmaus is a homelessness charity with a difference, providing more than just a bed for the night for people who have exp</t>
  </si>
  <si>
    <t>Emmaus is a homelessness charity with a difference, providing more than just a bed for the night for people who have experienced homelessness and social exclusion.</t>
  </si>
  <si>
    <t>St Mary's Street, Lincoln Green, Leeds LS9 7DP</t>
  </si>
  <si>
    <t>EmotionalLogicCentre</t>
  </si>
  <si>
    <t>Emotional Logic Centre</t>
  </si>
  <si>
    <t>A self-help method to make sense of your emotions when facing disappointments and setbacks, or when major change is on i</t>
  </si>
  <si>
    <t>A self-help method to make sense of your emotions when facing disappointments and setbacks, or when major change is on its way.</t>
  </si>
  <si>
    <t>0175 289 2455</t>
  </si>
  <si>
    <t>office@emotionallogiccentre.org.uk</t>
  </si>
  <si>
    <t>South Highlands, Blachford Road, Ivybridge,Devon PL21 0AD</t>
  </si>
  <si>
    <t>LS16 8BQ</t>
  </si>
  <si>
    <t>EngageLeeds</t>
  </si>
  <si>
    <t>Engage Leeds</t>
  </si>
  <si>
    <t>The city wide visiting housing support service helping people to sustain their accommodation and prevent homelessness.</t>
  </si>
  <si>
    <t>Care, information and advice for people with epilepsy, their families and carers.</t>
  </si>
  <si>
    <t>0808 800 5050</t>
  </si>
  <si>
    <t>epilepsy@epilepsy.org.uk</t>
  </si>
  <si>
    <t>New Anstey House, Gate Way Drive, Yeadon LS19 7XY</t>
  </si>
  <si>
    <t>LS8 3LG</t>
  </si>
  <si>
    <t>EpilepsySociety</t>
  </si>
  <si>
    <t>Epilepsy Society</t>
  </si>
  <si>
    <t>The Epilepsy Society has information on seizures, triggers and a quiz for people.</t>
  </si>
  <si>
    <t>0149 460 1300</t>
  </si>
  <si>
    <t>enquiries@epilepsysociety.org.uk</t>
  </si>
  <si>
    <t>Chesham Lane, Chalfont St Peter, Buckinghamshire SL9 0RJ</t>
  </si>
  <si>
    <t>EPOCHHomeCare(EHC)Ltd</t>
  </si>
  <si>
    <t>EPOCH Home Care (EHC) Ltd</t>
  </si>
  <si>
    <t>EHC delivers bespoke home care services providing care &amp; support to people in the comfort of their own homes.</t>
  </si>
  <si>
    <t>0113 2584294</t>
  </si>
  <si>
    <t>enquiries@epochhomecare.co.uk</t>
  </si>
  <si>
    <t>77C Broadgate Lane Horsforth Leeds LS18 5DU</t>
  </si>
  <si>
    <t>EqualityandHumanRightsCommission</t>
  </si>
  <si>
    <t>Equality and Human Rights Commission</t>
  </si>
  <si>
    <t>Works independent of Government to eliminate discrimination, reduce inequality, protect human rights and to build good r</t>
  </si>
  <si>
    <t>Works independent of Government to eliminate discrimination, reduce inequality, protect human rights and to build good relations, ensuring that everyone has a fair chance to participate in society.</t>
  </si>
  <si>
    <t>0808 800 0082</t>
  </si>
  <si>
    <t>Arndale House, The Arndale Centre, Manchester M4 3AQ</t>
  </si>
  <si>
    <t>LS26 8DZ</t>
  </si>
  <si>
    <t>236;214</t>
  </si>
  <si>
    <t>EqualityLeeds</t>
  </si>
  <si>
    <t>Equality Leeds</t>
  </si>
  <si>
    <t>Offersa free, independent and completely confidential race discrimination/ harassment service, which includes representa</t>
  </si>
  <si>
    <t>Offersa free, independent and completely confidential race discrimination/ harassment service, which includes representation at Employment Tribunals</t>
  </si>
  <si>
    <t>0113 243 8421</t>
  </si>
  <si>
    <t>equality@leeds.ac.uk</t>
  </si>
  <si>
    <t>LS29 7HG</t>
  </si>
  <si>
    <t>216;230</t>
  </si>
  <si>
    <t>ErrolHouse</t>
  </si>
  <si>
    <t>Errol House</t>
  </si>
  <si>
    <t>01937 849 392</t>
  </si>
  <si>
    <t>b.dowling@wilfward.org.uk</t>
  </si>
  <si>
    <t>155 High Street, Boston Spa, Leeds LS23 6BH</t>
  </si>
  <si>
    <t>LS9 7PY</t>
  </si>
  <si>
    <t>EscapingVictimhood</t>
  </si>
  <si>
    <t>Escaping Victimhood</t>
  </si>
  <si>
    <t>Provides supportive residential workshops for people whose lives have been disrupted by the trauma of serious crime. Cur</t>
  </si>
  <si>
    <t>Provides supportive residential workshops for people whose lives have been disrupted by the trauma of serious crime. Currently specialising in those bereaved by murder and manslaughter.</t>
  </si>
  <si>
    <t>0771 520 9415</t>
  </si>
  <si>
    <t>info@escapingvictimhood.com</t>
  </si>
  <si>
    <t>Suite 3, 45, Southgate Street Winchester SO23 9E</t>
  </si>
  <si>
    <t>EstioHealthcare</t>
  </si>
  <si>
    <t>Estio Healthcare</t>
  </si>
  <si>
    <t>We provide a range of help and support within the home specialising in 24 hour care.</t>
  </si>
  <si>
    <t>01422 357 707</t>
  </si>
  <si>
    <t>enquiries@estio.com</t>
  </si>
  <si>
    <t>Dean Clough Mills, Halifax HX3 5AX</t>
  </si>
  <si>
    <t>234;217;218;219;220;221;222;223;224;225;208;231;209;210;211;212;213;214;215;216</t>
  </si>
  <si>
    <t>EthicalHomecareSolutions</t>
  </si>
  <si>
    <t>Ethical Homecare Solutions</t>
  </si>
  <si>
    <t>Providing Homecare, Personal Assistants, Support Workers and PA Support to clients 24 hours a day, 7 days a week, 365 da</t>
  </si>
  <si>
    <t>Providing Homecare, Personal Assistants, Support Workers and PA Support to clients 24 hours a day, 7 days a week, 365 days a year.</t>
  </si>
  <si>
    <t>0113 345 9492</t>
  </si>
  <si>
    <t>admin@ethicalhomecare.co.uk</t>
  </si>
  <si>
    <t>Unit 13, Chapeltown Enterprise Centre 231-235 Chapeltown Road, Leeds LS7 3DX</t>
  </si>
  <si>
    <t>EthosDisability</t>
  </si>
  <si>
    <t>Ethos Disability</t>
  </si>
  <si>
    <t>A social business that helps people understand their additional needs and live well bringing together products services</t>
  </si>
  <si>
    <t>A social business that helps people understand their additional needs and live well bringing together products services and information to enable you to live as you choose.</t>
  </si>
  <si>
    <t>0755 750 3437</t>
  </si>
  <si>
    <t>info@ethosdisability.com</t>
  </si>
  <si>
    <t>Ethos Disability Ltd 1 Aire Street Leeds LS1 4PR</t>
  </si>
  <si>
    <t>LS6 3AE</t>
  </si>
  <si>
    <t>213;585</t>
  </si>
  <si>
    <t>EuansGuideDisabledAccessReviews</t>
  </si>
  <si>
    <t>Euans Guide Disabled Access Reviews</t>
  </si>
  <si>
    <t>Euan’s Guide is the disabled access review website and app that aims to ‘remove the fear of the unknown’ and inspire peo</t>
  </si>
  <si>
    <t>Euan’s Guide is the disabled access review website and app that aims to ‘remove the fear of the unknown’ and inspire people to try new places.</t>
  </si>
  <si>
    <t>0131 510 5106</t>
  </si>
  <si>
    <t>hello@euansguide.com</t>
  </si>
  <si>
    <t>CodeBase 38 Castle Terrace, Edinburgh EH3 9DZ</t>
  </si>
  <si>
    <t>LS6 2BG</t>
  </si>
  <si>
    <t>ExperienceCommunityCIC</t>
  </si>
  <si>
    <t>Experience Community CIC</t>
  </si>
  <si>
    <t>Experience Community enables disabled and older people to enjoy a programme of inspiring, challenging, interesting outdo</t>
  </si>
  <si>
    <t>Experience Community enables disabled and older people to enjoy a programme of inspiring, challenging, interesting outdoor and indoor day trips.' All activities must e booked in advance.</t>
  </si>
  <si>
    <t>info@experiencecommunity.co.uk</t>
  </si>
  <si>
    <t>226;224</t>
  </si>
  <si>
    <t>Moortown Baptist Church, 204 King Lane LS17 6AA</t>
  </si>
  <si>
    <t>LS19 7PS</t>
  </si>
  <si>
    <t>227;217</t>
  </si>
  <si>
    <t>F.E.DLocksmithsServices</t>
  </si>
  <si>
    <t>F.E.D Locksmiths Services</t>
  </si>
  <si>
    <t>Providing general locksmith services to the city of Leeds. 
I am a retired Member of the following Security Associati</t>
  </si>
  <si>
    <t>Providing general locksmith services to the city of Leeds. 
I am a retired Member of the following Security Associations after 25 years: 
International Professional Security Association &amp; Amerian Society for Industrial Security 
Our services include the following:
Opening locks / gaining entry should you lose your house keys, break the key in the lock etc, 
Supplying and fitting most types of locks either from scratch or replacement, window handles, sash jammer window locks, 
Outside key safes, Replacement door handles, Grab Handles for ease of access, Steel security gates / Grills, 
Whatever your doors and windows may be made from (wood, plastic, composite etc) I feel sure we can solve most issues or concerns you may have
Where possible we only use British Standard locks as a minimum to ensure quality to you the customer
If you call and you get our answer machine please clearly leave you name and contact number and we will call you back at your leisure
Please feel free to call should the need arise, advice is of course free !!!</t>
  </si>
  <si>
    <t>07770 478 086</t>
  </si>
  <si>
    <t>info@fedlocksmiths.com</t>
  </si>
  <si>
    <t>AWS, Ricketts House, Queen Street, Stourton, Leeds LS10 1DW</t>
  </si>
  <si>
    <t>LS20 8AF</t>
  </si>
  <si>
    <t>FairfaxRoad(VoyageCare)</t>
  </si>
  <si>
    <t>Fairfax Road (Voyage Care)</t>
  </si>
  <si>
    <t>We provide support to people with learning disabilities, some of whom have autism.</t>
  </si>
  <si>
    <t>19 Fairfax Road, Leeds LS11 8SY</t>
  </si>
  <si>
    <t>FamiliesAnonymous(Famanon)</t>
  </si>
  <si>
    <t>Families Anonymous (Famanon)</t>
  </si>
  <si>
    <t>Aims to to help the family and friends of people with a current, suspected or former drug problem by providing mutual su</t>
  </si>
  <si>
    <t>Aims to to help the family and friends of people with a current, suspected or former drug problem by providing mutual support.</t>
  </si>
  <si>
    <t>0845 120 0660</t>
  </si>
  <si>
    <t>office@famanon.org.uk</t>
  </si>
  <si>
    <t>Doddington &amp; Rollo Community Association, Charlotte Despard Avenue, Battersea, London SW11 5HD</t>
  </si>
  <si>
    <t>LS20 9AS</t>
  </si>
  <si>
    <t>235;608;208</t>
  </si>
  <si>
    <t>FamilyInformationService</t>
  </si>
  <si>
    <t>Family Information Service</t>
  </si>
  <si>
    <t>An information service for parents and carers of children and young people aged 0-19 (or up to 25 if your child has Spec</t>
  </si>
  <si>
    <t>An information service for parents and carers of children and young people aged 0-19 (or up to 25 if your child has Special Educational Needs or a disability SEND).We can provide information on a wide range of family services including childcare, family support and activities.</t>
  </si>
  <si>
    <t>0113 247 4386</t>
  </si>
  <si>
    <t>family.info@leeds.gov.uk</t>
  </si>
  <si>
    <t>Family Information Service, Learning Improvement, Civic Hall, LS1 1UR LS1 1UR</t>
  </si>
  <si>
    <t>LS28 5UD</t>
  </si>
  <si>
    <t>FamilyLivesHelpline</t>
  </si>
  <si>
    <t>Family Lives Helpline</t>
  </si>
  <si>
    <t>Free national helpline that provides advice and information on all aspects of family life.</t>
  </si>
  <si>
    <t>FarfieldDrive,3a</t>
  </si>
  <si>
    <t>Farfield Drive, 3a</t>
  </si>
  <si>
    <t>0113 257 5231</t>
  </si>
  <si>
    <t>3a Farfield Drive, Farsley, Leeds LS28 5HN</t>
  </si>
  <si>
    <t>FarnleyCoffeeMorning</t>
  </si>
  <si>
    <t>Farnley Coffee Morning</t>
  </si>
  <si>
    <t>A volunteer-led healthy eating and weight awareness group where like-minded older people get together for a weekly weigh</t>
  </si>
  <si>
    <t>A volunteer-led healthy eating and weight awareness group where like-minded older people get together for a weekly weigh-in forllowed by a healthy lunch, with occasional guest speakers.</t>
  </si>
  <si>
    <t>LS6 2EZ</t>
  </si>
  <si>
    <t>FarnleyGentleExercise</t>
  </si>
  <si>
    <t>Farnley Gentle Exercise</t>
  </si>
  <si>
    <t xml:space="preserve">1 hour of instructor-led chair-based 'Extend' exercise for over 60's. Said to improve joint mobility and reduce falls. 
</t>
  </si>
  <si>
    <t>1 hour of instructor-led chair-based 'Extend' exercise for over 60's. Said to improve joint mobility and reduce falls. 
Refreshments served afterwards during 1/2 hour social time.</t>
  </si>
  <si>
    <t>LS9 6PW</t>
  </si>
  <si>
    <t>222;219</t>
  </si>
  <si>
    <t>FarnleyHallPark</t>
  </si>
  <si>
    <t>Farnley Hall Park</t>
  </si>
  <si>
    <t>Farnley Hall Park is four miles west of Leeds city centre and approximately 16 hectares in area. It is part of the West</t>
  </si>
  <si>
    <t>Farnley Hall Park is four miles west of Leeds city centre and approximately 16 hectares in area. It is part of the West Leeds Country Park and Green Gateways..Accessible to wheelchair users.</t>
  </si>
  <si>
    <t>Hall Lane, Farnley, Leeds LS12 5HA</t>
  </si>
  <si>
    <t>FarsleyLibrary</t>
  </si>
  <si>
    <t>Farsley Library</t>
  </si>
  <si>
    <t>Monday : 10.00 am 6.00 pmTuesday : ClosedWednesday : 10.00 am 6.00 pmThursday : ClosedFriday : 10.00 am 5.00 pmSaturday</t>
  </si>
  <si>
    <t>Monday : 10.00 am 6.00 pmTuesday : ClosedWednesday : 10.00 am 6.00 pmThursday : ClosedFriday : 10.00 am 5.00 pmSaturday : 10.00 am 1.00 pmSunday : Closed</t>
  </si>
  <si>
    <t>0113 378 1861</t>
  </si>
  <si>
    <t>farsleylibrary@leeds.gov.uk</t>
  </si>
  <si>
    <t>Old Road, Farsley, Leeds LS28 5DH</t>
  </si>
  <si>
    <t>LS15 7JR</t>
  </si>
  <si>
    <t>FarsleyLiveatHome-Bingo</t>
  </si>
  <si>
    <t>Farsley Live at Home - Bingo</t>
  </si>
  <si>
    <t>joann.wareham@mha.org.uk</t>
  </si>
  <si>
    <t>Salisbury St, Calverley, Pudsey LS28 5PY LS28 5PY</t>
  </si>
  <si>
    <t>LS15 7HR</t>
  </si>
  <si>
    <t>FarsleyLiveatHome-BocciaGroup</t>
  </si>
  <si>
    <t>Farsley Live at Home - Boccia Group</t>
  </si>
  <si>
    <t>Boccia Bowling is indoor bowls with blue and red leatherette bowls. The teams bowl to the white jack and closest wins!</t>
  </si>
  <si>
    <t>Farsley Parish Church Hall, New Street, Farsley, Leeds, LS28 5DJ LS28 5DJ</t>
  </si>
  <si>
    <t>FarsleyLiveatHome-BreakfastClub</t>
  </si>
  <si>
    <t>Farsley Live at Home - Breakfast Club</t>
  </si>
  <si>
    <t>Meet for a full English or just tea and toast. Choice of breakfast food. Includes raffles, quizzes and bingo.</t>
  </si>
  <si>
    <t>218;235</t>
  </si>
  <si>
    <t>FarsleyLiveatHome-CalverleyLunchclub</t>
  </si>
  <si>
    <t>Farsley Live at Home - Calverley Lunch club</t>
  </si>
  <si>
    <t>A 2 course lunch for £4.00 held at Calverley Methodist Church on a Wednesday</t>
  </si>
  <si>
    <t>£4.00 held at Calverley Methodist Church on a Wednesday</t>
  </si>
  <si>
    <t>Carr Rd, Calverley, Pudsey LS28 5RQ</t>
  </si>
  <si>
    <t>FarsleyLiveatHome-CraftyChatter</t>
  </si>
  <si>
    <t>Farsley Live at Home - Crafty Chatter</t>
  </si>
  <si>
    <t>Painting, knitting, crotchet, flower arranging are some of the activities at our craft group.</t>
  </si>
  <si>
    <t>215;235</t>
  </si>
  <si>
    <t>FarsleyLiveatHome-GentleExerciseClass</t>
  </si>
  <si>
    <t>Farsley Live at Home - Gentle Exercise Class</t>
  </si>
  <si>
    <t>Seated exercise to strenghten the body and keep it flexible followed by tea/coffee and biscuits. Transport available by</t>
  </si>
  <si>
    <t>Seated exercise to strenghten the body and keep it flexible followed by tea/coffee and biscuits. Transport available by minibus</t>
  </si>
  <si>
    <t>Farsley Parish Hall,New Street, Farsley, Pudsey, West Yorkshire LS28 5DJ</t>
  </si>
  <si>
    <t>LS8 4LH</t>
  </si>
  <si>
    <t>FarsleyLiveatHome-LuncheonClub</t>
  </si>
  <si>
    <t>Farsley Live at Home - Luncheon Club</t>
  </si>
  <si>
    <t>A 2 course lunch cooked on the premises for £4.00 held at St John's Parish Hall.</t>
  </si>
  <si>
    <t>£4.00 held at St John's Parish Hall.</t>
  </si>
  <si>
    <t>Farsley Parish Church Hall, New Street, Farsley, Leeds, LS28 5DJ</t>
  </si>
  <si>
    <t>216;235;612</t>
  </si>
  <si>
    <t>FarsleyLiveatHome-MainlyMengroup</t>
  </si>
  <si>
    <t>Farsley Live at Home - Mainly Men group</t>
  </si>
  <si>
    <t>A fortnightly outing for men to various places of interest. A joint initiative between Farsley and Pudsey Live at Home S</t>
  </si>
  <si>
    <t>A fortnightly outing for men to various places of interest. A joint initiative between Farsley and Pudsey Live at Home Schemes</t>
  </si>
  <si>
    <t>LS9 7BA</t>
  </si>
  <si>
    <t>FarsleyLiveatHome-PennyLane,DementiaCafe</t>
  </si>
  <si>
    <t>Farsley Live at Home - Penny Lane, Dementia Cafe</t>
  </si>
  <si>
    <t>Jointly organised with Pudsey Live at Home , members and carers meet together on the 2nd and 4th Tuesday of the month at</t>
  </si>
  <si>
    <t>Jointly organised with Pudsey Live at Home , members and carers meet together on the 2nd and 4th Tuesday of the month at Pudsey Congs cricket club.</t>
  </si>
  <si>
    <t>24 Intake Rd, Pudsey LS28 9AP</t>
  </si>
  <si>
    <t>LS9 6AX</t>
  </si>
  <si>
    <t>FarsleyLiveatHome-PubLunches</t>
  </si>
  <si>
    <t>Farsley Live at Home - Pub Lunches</t>
  </si>
  <si>
    <t>Twice a month to various pubs, venues, garden centres etc for a lunch out.</t>
  </si>
  <si>
    <t>LS7 4HA</t>
  </si>
  <si>
    <t>224;235</t>
  </si>
  <si>
    <t>FarsleyLiveatHome-ShoppingTrips</t>
  </si>
  <si>
    <t>Farsley Live at Home - Shopping Trips</t>
  </si>
  <si>
    <t>Runs from Calverley and Farsley alternate weeks to Thornbury Morrisons. Our minibus picks people up from home.</t>
  </si>
  <si>
    <t>LS17 9LG</t>
  </si>
  <si>
    <t>FarsleyLiveatHome-TaiChiClass</t>
  </si>
  <si>
    <t>Farsley Live at Home - Tai Chi Class</t>
  </si>
  <si>
    <t>Monday held at Brookleigh Sheltered Housing Scheme and Wednesday at Farsley Parish Church Hall to improve balance and mo</t>
  </si>
  <si>
    <t>Monday held at Brookleigh Sheltered Housing Scheme and Wednesday at Farsley Parish Church Hall to improve balance and mobility.</t>
  </si>
  <si>
    <t>Brookleigh, Calverley, Pudsey, West Yorkshire, LS28 5NX.</t>
  </si>
  <si>
    <t>LS17 9LQ</t>
  </si>
  <si>
    <t>FarsleyLiveatHome-KurlingClub</t>
  </si>
  <si>
    <t>Farsley Live at Home -Kurling Club</t>
  </si>
  <si>
    <t>Kurling is normally done on ice but our kurling stones are great for the hall floor! This is a new group to start in the</t>
  </si>
  <si>
    <t>Kurling is normally done on ice but our kurling stones are great for the hall floor! This is a new group to start in the near future.</t>
  </si>
  <si>
    <t>223;235</t>
  </si>
  <si>
    <t>Neighbourhood Network Scheme providing support and friendship, offering a variety of services and activities for older p</t>
  </si>
  <si>
    <t>Neighbourhood Network Scheme providing support and friendship, offering a variety of services and activities for older people (60+) in Farsley, Rodley, Calverley and Tyersal.</t>
  </si>
  <si>
    <t>Farsley Parish Church Hall, New Street, Farsley, Leeds LS28 5DJ</t>
  </si>
  <si>
    <t>LS16 6LQ</t>
  </si>
  <si>
    <t>212;227</t>
  </si>
  <si>
    <t>FearnvilleLeisureCentre</t>
  </si>
  <si>
    <t>Fearnville Leisure Centre</t>
  </si>
  <si>
    <t>Leisure Centre</t>
  </si>
  <si>
    <t>0113 378 1260</t>
  </si>
  <si>
    <t>lsp.fearnville.sport@leeds.gov.uk</t>
  </si>
  <si>
    <t>Oakwood Lane, Leeds LS8 3LF</t>
  </si>
  <si>
    <t>212;242;243;244;217;218;219;220;221;222;223;224;225;226;208;227;228;229;230;231;232;233;234;235;236;209;210;211;213;214;237;215;239;216;240;241</t>
  </si>
  <si>
    <t>FeelGoodFactorLeeds</t>
  </si>
  <si>
    <t>Feel Good Factor Leeds</t>
  </si>
  <si>
    <t>Offers a range of health &amp; wellbeing activities and services.</t>
  </si>
  <si>
    <t>office@fgfleeds.org</t>
  </si>
  <si>
    <t>53 Louis Street, Chapeltown, Leeds LS7 4BP</t>
  </si>
  <si>
    <t>LS5 3PT</t>
  </si>
  <si>
    <t>212;220</t>
  </si>
  <si>
    <t>FerncliffeRoad</t>
  </si>
  <si>
    <t>Ferncliffe Road</t>
  </si>
  <si>
    <t>0113 255 7443</t>
  </si>
  <si>
    <t>fernclifferoad@c-i-c.co.uk</t>
  </si>
  <si>
    <t>19 Ferncliffe Road, Bramley, Leeds LS13 3PH</t>
  </si>
  <si>
    <t>FerndaleResidentialHome</t>
  </si>
  <si>
    <t>Ferndale Residential Home</t>
  </si>
  <si>
    <t>0113 253 3196</t>
  </si>
  <si>
    <t>ferndalech@yahoo.co.uk</t>
  </si>
  <si>
    <t>Britannia Road, Morley, Leeds LS27 0DW</t>
  </si>
  <si>
    <t>LS6 3HG</t>
  </si>
  <si>
    <t>FieldheadSurgery</t>
  </si>
  <si>
    <t>Fieldhead Surgery</t>
  </si>
  <si>
    <t>In addition to GP consultations the practice offers a range of clinics and healthcare services. We endeavour to give the</t>
  </si>
  <si>
    <t>In addition to GP consultations the practice offers a range of clinics and healthcare services. We endeavour to give the very best health care and support to all our patients and their families.</t>
  </si>
  <si>
    <t>0113 2953410</t>
  </si>
  <si>
    <t>65 New Road Side, Horsforth, Leeds , West Yorkshire LS18 4JY</t>
  </si>
  <si>
    <t>213;224</t>
  </si>
  <si>
    <t>FilmFriday</t>
  </si>
  <si>
    <t>Film Friday</t>
  </si>
  <si>
    <t>Film showings are free on the 1st Friday of the month</t>
  </si>
  <si>
    <t>LS6 2DD</t>
  </si>
  <si>
    <t>FilmScreening'StillAlice'(cert12)</t>
  </si>
  <si>
    <t>Film Screening 'Still Alice' (cert 12)</t>
  </si>
  <si>
    <t>The Central Methodist Church, Town Street, Horsforth LS18 4AH</t>
  </si>
  <si>
    <t>LS6 2DP</t>
  </si>
  <si>
    <t>FindingClarityinLoss-AnExhibition</t>
  </si>
  <si>
    <t>Finding Clarity in Loss - An Exhibition</t>
  </si>
  <si>
    <t>Bereaved Student Network presents a creative exhibition on death and grief. Original work by students on these themes wi</t>
  </si>
  <si>
    <t>Bereaved Student Network presents a creative exhibition on death and grief. Original work by students on these themes will be displayed together with an interactive opportunity for personal reflection. The exhibition will be accompanied by a talk, poetry reading and live music on Friday 17 May at 7.30pm. 
All welcome.</t>
  </si>
  <si>
    <t>luubaysn@gmail.com</t>
  </si>
  <si>
    <t>Leeds University Union Foyer, Lifton Place, Leeds LS2 9JZ</t>
  </si>
  <si>
    <t>FionaDayConsulting</t>
  </si>
  <si>
    <t>Fiona Day Consulting</t>
  </si>
  <si>
    <t>Offering a personal health coach service to help you find strategies to keep yourself well.</t>
  </si>
  <si>
    <t>0791 391 7330</t>
  </si>
  <si>
    <t>fiona@fionadayconsulting.co.uk</t>
  </si>
  <si>
    <t>29 Harrogate Road, Leeds LS7 3PD</t>
  </si>
  <si>
    <t>222;226</t>
  </si>
  <si>
    <t>FirstAidwiththeRedCross</t>
  </si>
  <si>
    <t>First Aid with the Red Cross</t>
  </si>
  <si>
    <t>A step-by-step course in essential first aid, ideal for anyone who lives, works or socialises with over 60s in LS19 or L</t>
  </si>
  <si>
    <t>A step-by-step course in essential first aid, ideal for anyone who lives, works or socialises with over 60s in LS19 or LS20. Learn how to treat minor injuries, what to do if someone falls, how to respond to chest pains. Red Cross Trainers will teach you in an easy-to-understand way. No written test is involved but you will be presented with a certificate and a skills pack at the end of the session. 
Booking is essential. Transport will be available to AVSED members only. 
This course is presented in conjunction with the following GP Practices: Rawdon Surgery, The Menston and Guiseley (Park Road) Practice, Guiseley and Yeadon Medical Practice and Yeadon Tarn Surgery.</t>
  </si>
  <si>
    <t>Nunroyd Pavilion, Nunroyd Park, New Road, Yeadon, Leeds LS19 7HR LS19 7HR</t>
  </si>
  <si>
    <t>LS15 8DX</t>
  </si>
  <si>
    <t>FirstAngelsHealthcare</t>
  </si>
  <si>
    <t>First Angels Healthcare</t>
  </si>
  <si>
    <t>We offer assistance with Personal cares and Support ot clients aged 18 years and above .</t>
  </si>
  <si>
    <t>7497894923</t>
  </si>
  <si>
    <t>Brooklands Court Businesss Centre. Office 14A. Phase 2. LS11 5HL LS11 5HL</t>
  </si>
  <si>
    <t>FirstFloor</t>
  </si>
  <si>
    <t>First Floor</t>
  </si>
  <si>
    <t>Help young people to learn new skills, discover new talents and interests and meet new people.</t>
  </si>
  <si>
    <t>0113 213 7236</t>
  </si>
  <si>
    <t>firstfloor@wyp.org.uk</t>
  </si>
  <si>
    <t>6 St Peter’s Building, St Peter’s Square, Leeds LS9 8AH</t>
  </si>
  <si>
    <t>FirstLeeds-FirstGroupplc.</t>
  </si>
  <si>
    <t>First Leeds - FirstGroup plc.</t>
  </si>
  <si>
    <t>Journey planner. Information on routes in Leeds metropolitan area, fares and special offers, news, employment, and place</t>
  </si>
  <si>
    <t>Journey planner. Information on routes in Leeds metropolitan area, fares and special offers, news, employment, and places of interest.</t>
  </si>
  <si>
    <t>0845 5460</t>
  </si>
  <si>
    <t>Donisthorpe Street, Leeds LS10 1PL</t>
  </si>
  <si>
    <t>LS16 7RX</t>
  </si>
  <si>
    <t>FirstPersonPlural</t>
  </si>
  <si>
    <t>First Person Plural</t>
  </si>
  <si>
    <t>National survivor-led membership charity in the UK which exclusively works for and on behalf of those affected by dissoc</t>
  </si>
  <si>
    <t>National survivor-led membership charity in the UK which exclusively works for and on behalf of those affected by dissociative identity disorder (DID).</t>
  </si>
  <si>
    <t>01902 810082</t>
  </si>
  <si>
    <t>fpp@firstpersonplural.org.uk</t>
  </si>
  <si>
    <t>P.O. Box 2537 Wolverhampton WV4 4ZL</t>
  </si>
  <si>
    <t>FirstStopAdviceforOlderPeople</t>
  </si>
  <si>
    <t>FirstStop Advice for Older People</t>
  </si>
  <si>
    <t>An independent, free service offering advice and information for older people, their families and carers about housing a</t>
  </si>
  <si>
    <t>An independent, free service offering advice and information for older people, their families and carers about housing and care options in later life.</t>
  </si>
  <si>
    <t>0800 377 7070</t>
  </si>
  <si>
    <t>info@firststopadvice.org.uk</t>
  </si>
  <si>
    <t>3rd Floor, 89 Albert Embankment, London SE1 7TP</t>
  </si>
  <si>
    <t>214;232</t>
  </si>
  <si>
    <t>FirthfieldsCommunityCentre</t>
  </si>
  <si>
    <t>Firthfields Community Centre</t>
  </si>
  <si>
    <t>Community Centre in Garforth holds a range of activities.</t>
  </si>
  <si>
    <t>0790 466 0229</t>
  </si>
  <si>
    <t>info@firthfields.org</t>
  </si>
  <si>
    <t>Firthfields, Garforth, Leeds LS25 2HD</t>
  </si>
  <si>
    <t>LS7 1DA</t>
  </si>
  <si>
    <t>FiveTownsHomeAssistance</t>
  </si>
  <si>
    <t>Five Towns Home Assistance</t>
  </si>
  <si>
    <t>We provide help and support to those who need it in their own homes.</t>
  </si>
  <si>
    <t>01977 795 530</t>
  </si>
  <si>
    <t>jemma@fivetownshomeassistance.co.uk</t>
  </si>
  <si>
    <t>95 Ladybalk Lane, Pontefract WF8 1LA</t>
  </si>
  <si>
    <t>LS28 8ND</t>
  </si>
  <si>
    <t>FlexicareatHome</t>
  </si>
  <si>
    <t>Flexicare at Home</t>
  </si>
  <si>
    <t>All Flexicare employees are trained to a high standard and understand the importance of providing care that is tailored</t>
  </si>
  <si>
    <t>All Flexicare employees are trained to a high standard and understand the importance of providing care that is tailored to you, and delivered with the utmost dignity and respect.</t>
  </si>
  <si>
    <t>01924 251 166</t>
  </si>
  <si>
    <t>info@flexicareathome.co.uk</t>
  </si>
  <si>
    <t>2 Appleton Court, Wakefield WF2 7AR</t>
  </si>
  <si>
    <t>Flexicise</t>
  </si>
  <si>
    <t>Gentle exercise suitable for those with osteoarthritis.</t>
  </si>
  <si>
    <t>LS19 7JA</t>
  </si>
  <si>
    <t>FoodandaFilm</t>
  </si>
  <si>
    <t>Food and a Film</t>
  </si>
  <si>
    <t>This session is placed on the fourth tuesday of every month. Each month a diffrent film is played varying from old to ne</t>
  </si>
  <si>
    <t>This session is placed on the fourth tuesday of every month. Each month a diffrent film is played varying from old to new each time including a snack on the side.</t>
  </si>
  <si>
    <t>LS1 2LH</t>
  </si>
  <si>
    <t>208;407;224</t>
  </si>
  <si>
    <t>FoodFestival</t>
  </si>
  <si>
    <t>Food Festival</t>
  </si>
  <si>
    <t>Food Stalls and Fun ActivitiesA variety of fresh South Asian food!- Chaat- Dabeli- Chilli Paneer- Desi Chai- Indian Dess</t>
  </si>
  <si>
    <t>Food Stalls and Fun ActivitiesA variety of fresh South Asian food!- Chaat- Dabeli- Chilli Paneer- Desi Chai- Indian DessertsAll profits go to The Association of Blind Asians. Your support in invaluable.Contact: 0113 210 3347 for any queries.</t>
  </si>
  <si>
    <t>Khalsa Science Academy Fir Tree Rise LS17 7EZ</t>
  </si>
  <si>
    <t>LS1 4AP</t>
  </si>
  <si>
    <t>FoodForCrisisService</t>
  </si>
  <si>
    <t>Food For Crisis Service</t>
  </si>
  <si>
    <t>Food delivered from Fare Share and handed out to those in need in the community.
These are delivered at 3:30pm on a M</t>
  </si>
  <si>
    <t>Food delivered from Fare Share and handed out to those in need in the community.
These are delivered at 3:30pm on a Monday and due to the nature of how they are given out, we receive no more deliveries of food parcels until the next Monday.
So please ensure you come to the Hamara Centre on Monday at 3:30pm to avoid us potentially running out later in the evening or during the week.</t>
  </si>
  <si>
    <t>admin@hamara.co.uk</t>
  </si>
  <si>
    <t>Hamara Healthy Living Centre, Tempest Road, Leeds, LS11 6RD LS11 6RD</t>
  </si>
  <si>
    <t>220;211</t>
  </si>
  <si>
    <t>Football</t>
  </si>
  <si>
    <t>Football for 16 to 25 year olds held at Goals in Leeds.</t>
  </si>
  <si>
    <t>Goals, Redcote Lane, Kirkstall, Leeds LS4 2AW</t>
  </si>
  <si>
    <t>LS13 4JA</t>
  </si>
  <si>
    <t>FootballwithLeedsUnited(maleonly)</t>
  </si>
  <si>
    <t>Football with Leeds United (male only)</t>
  </si>
  <si>
    <t>Youth football club working with Leeds United.
5pm to 7pm</t>
  </si>
  <si>
    <t>NaveedFiaz@hamara.co.uk</t>
  </si>
  <si>
    <t>Goals, Redcote Ln, Leeds LS4 2AW</t>
  </si>
  <si>
    <t>208;585;608;606;233</t>
  </si>
  <si>
    <t>ForDisabilityMobility(FDM)</t>
  </si>
  <si>
    <t>For Disability Mobility (FDM)</t>
  </si>
  <si>
    <t>Fully accessible minibus for groups of elderly and disabled adults and children based in South Leeds. Registration requi</t>
  </si>
  <si>
    <t>Fully accessible minibus for groups of elderly and disabled adults and children based in South Leeds. Registration required before booking.
Social Club trips for elderly &amp; disabled individuals to book from our Monthly Program. Registration required before booking. 
Contact the office for full details</t>
  </si>
  <si>
    <t>info@fdmbus.org.uk</t>
  </si>
  <si>
    <t>106 Stone Brig Lane, Rothwell, Leeds LS26 0UE</t>
  </si>
  <si>
    <t>LS1 3AH</t>
  </si>
  <si>
    <t>ForcedMarriageUnit</t>
  </si>
  <si>
    <t>Forced Marriage Unit</t>
  </si>
  <si>
    <t>The FMU operates a public helpline to provide advice and support to victims of forced marriage as well as to professiona</t>
  </si>
  <si>
    <t>The FMU operates a public helpline to provide advice and support to victims of forced marriage as well as to professionals dealing with cases.</t>
  </si>
  <si>
    <t>fmu@fco.gov.uk</t>
  </si>
  <si>
    <t>ForwardLeeds</t>
  </si>
  <si>
    <t>Forward Leeds</t>
  </si>
  <si>
    <t>Offers advice, information, support, and therapeutic interventions for people whose lives are affected by alcohol and dr</t>
  </si>
  <si>
    <t>Offers advice, information, support, and therapeutic interventions for people whose lives are affected by alcohol and drug misuse.</t>
  </si>
  <si>
    <t>0113 887 2477</t>
  </si>
  <si>
    <t>info@forwardleeds.co.uk</t>
  </si>
  <si>
    <t>74, Kirkgate, Leeds LS2 7DJ</t>
  </si>
  <si>
    <t>FoundationLeeds</t>
  </si>
  <si>
    <t>Foundation Leeds</t>
  </si>
  <si>
    <t>A charity offering a wide range of innovative services for high risk offenders, young people and single people or famili</t>
  </si>
  <si>
    <t>A charity offering a wide range of innovative services for high risk offenders, young people and single people or families who are homeless.</t>
  </si>
  <si>
    <t>0113 303 0150</t>
  </si>
  <si>
    <t>central@foundationuk.org</t>
  </si>
  <si>
    <t>Tennant Hall, Blenheim Grove, Leeds LS2 9ET</t>
  </si>
  <si>
    <t>LS2 8AJ</t>
  </si>
  <si>
    <t>FoundryLaneSurgery-DrPearsonRE&amp;Partners</t>
  </si>
  <si>
    <t>Foundry Lane Surgery - Dr Pearson R E &amp; Partners</t>
  </si>
  <si>
    <t>We offer an excellent and and support service which is recognised by our patients. Our level of care and support is our</t>
  </si>
  <si>
    <t>We offer an excellent and and support service which is recognised by our patients. Our level of care and support is our priority.</t>
  </si>
  <si>
    <t>0113 2951200</t>
  </si>
  <si>
    <t>95 Moresdale Lane , Leeds LS14 6GG</t>
  </si>
  <si>
    <t>LS16 7QD</t>
  </si>
  <si>
    <t>223;212</t>
  </si>
  <si>
    <t>FramedBaskets</t>
  </si>
  <si>
    <t>Framed Baskets</t>
  </si>
  <si>
    <t>This course runs over 2 days: Monday 29th April &amp; Tuesday 30th April 10.00am-4.00pm. 
Further to popular demand, we a</t>
  </si>
  <si>
    <t>This course runs over 2 days: Monday 29th April &amp; Tuesday 30th April 10.00am-4.00pm. 
Further to popular demand, we are running this two day craft course again. In just two sessions, you will be able to make and take home your very own basket by hand weaving strands of willow. 
This course is FREE, if you are in receipt of income related benefits or have a salary below £15,736.50 (per annum). Otherwise it is £30, or £8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</si>
  <si>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£15,736.50 (per annum). Otherwise it is £30, or £8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</si>
  <si>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FRANK(NationalDrugsHelpline)</t>
  </si>
  <si>
    <t>FRANK (National Drugs Helpline)</t>
  </si>
  <si>
    <t>Free and confidential information and advice about drugs.</t>
  </si>
  <si>
    <t>frank@talktofrank.com</t>
  </si>
  <si>
    <t>LS9 0NP</t>
  </si>
  <si>
    <t>236;218;612;613</t>
  </si>
  <si>
    <t>FreeLadiesOnlySwimmingSessions</t>
  </si>
  <si>
    <t>Free Ladies Only Swimming Sessions</t>
  </si>
  <si>
    <t>Hamara have partnered with Together Women to provide FREE swimming sessions for women every Thursday.Meet at Hamara at 1</t>
  </si>
  <si>
    <t>Hamara have partnered with Together Women to provide FREE swimming sessions for women every Thursday.Meet at Hamara at 12pm where we will walk down to the John Charles Centre as swimming sessions will start at 12:30pm. Or you can simply meet Dal and the other ladies at the John Charles Center for 12:30pm.These will be women only swimming sessions for ladies over the age of 18.
PLEASE NOTE: Whilst the swimming sessions are ladies only, there may be a male lifeguard on duty.
This is a fantastic opportunity to join and meet other ladies whilst exercising and doing something new!
For more information please contact Dalveer on: dalveer.sohal@hamara.co.uk</t>
  </si>
  <si>
    <t>dalveer.sohal@hamara.co.uk</t>
  </si>
  <si>
    <t>Middleton Grove, Leeds LS11 5DJ</t>
  </si>
  <si>
    <t>LS29 8PB</t>
  </si>
  <si>
    <t>FreetoLiveLeeds</t>
  </si>
  <si>
    <t>Free to Live Leeds</t>
  </si>
  <si>
    <t>Personal Budgets Peer Support Network</t>
  </si>
  <si>
    <t>info@freetoliveleeds.org</t>
  </si>
  <si>
    <t>LS26 0PH</t>
  </si>
  <si>
    <t>FreedomCharity</t>
  </si>
  <si>
    <t>Freedom Charity</t>
  </si>
  <si>
    <t>Provides practical advice to empower young people to support a friend at risk of forced marriage or dishonour-based viol</t>
  </si>
  <si>
    <t>Provides practical advice to empower young people to support a friend at risk of forced marriage or dishonour-based violence</t>
  </si>
  <si>
    <t>Provides survivors of torture and organised violence with free medical assessment and care, practical assistance, psycho</t>
  </si>
  <si>
    <t>Provides survivors of torture and organised violence with free medical assessment and care, practical assistance, psychotherapeutic treatment and support.</t>
  </si>
  <si>
    <t>0113 887 9502</t>
  </si>
  <si>
    <t>233-237 Roundhay Road, Harehills, Leeds LS8 4HS</t>
  </si>
  <si>
    <t>212;179</t>
  </si>
  <si>
    <t>Gardening</t>
  </si>
  <si>
    <t>This course runs for 5 weeks: 
Aimed at beginners, or those who want to learn to garden in an environmentally friendl</t>
  </si>
  <si>
    <t>This course runs for 5 weeks: 
Aimed at beginners, or those who want to learn to garden in an environmentally friendly way. The sessions are two and a half hours long. These courses will take place throughout the year, focusing on different aspects of the gardening calendar. This will involve how to grow plants over winter in our polytunnel, planting up containers for different times of year or wildlife gardening. You will learn a range of skills, including sowing, pricking out, potting on, pruning and find out when to do these jobs for different plants. We will also look at soil management and making compost at different points throughout the year. 
This course is FREE, if you are in receipt of income related benefits or have a salary below £15,736.50 (per annum). Otherwise it is £37.50, or £10 for those over state pension age. Evidence of benefits must be provided before the course starts. 
To enrol on a course or for more information please call 0113 274 2335 or email hollybush@tcv.org.uk</t>
  </si>
  <si>
    <t>£15,736.50 (per annum). Otherwise it is £37.50, or £10 for those over state pension age. Evidence of benefits must be provided before the course starts. 
To enrol on a course or for more information please call 0113 274 2335 or email hollybush@tcv.org.uk</t>
  </si>
  <si>
    <t>215;217</t>
  </si>
  <si>
    <t>GardeningClub</t>
  </si>
  <si>
    <t>Gardening Club</t>
  </si>
  <si>
    <t>We will be pottering about in our new polytunnel.Making hanging baskets etc</t>
  </si>
  <si>
    <t>1132721050</t>
  </si>
  <si>
    <t>info@middletonelderlyaid.org.uk</t>
  </si>
  <si>
    <t>Acre Road LS10 4LF</t>
  </si>
  <si>
    <t>LS8 1AJ</t>
  </si>
  <si>
    <t>GarforthCommunityAssociation</t>
  </si>
  <si>
    <t>Garforth Community Association</t>
  </si>
  <si>
    <t>Hold a range of activities and events for the Garforth Community.</t>
  </si>
  <si>
    <t>0113 232 0421</t>
  </si>
  <si>
    <t>Miners' Welfare Hall, 56 Main Street, Garforth, Leeds LS25 1AA</t>
  </si>
  <si>
    <t>GarforthLeisureCentre</t>
  </si>
  <si>
    <t>Garforth Leisure Centre</t>
  </si>
  <si>
    <t>Leeds City Council Leisure Centre based in Garforth.</t>
  </si>
  <si>
    <t>0113 378 1312</t>
  </si>
  <si>
    <t>garforth.lc@leeds.gov.uk</t>
  </si>
  <si>
    <t>Ninelands Lane, Garforth, Leeds LS25 1NX</t>
  </si>
  <si>
    <t>GarforthLibrary</t>
  </si>
  <si>
    <t>Garforth Library</t>
  </si>
  <si>
    <t>Monday : 9.00 am 7.00 pmTuesday : 9.00 am 5.00 pmWednesday : 9.00 am 7.00 pmThursday : 9.00 am 6.00 pmFriday : 9.00 am 5</t>
  </si>
  <si>
    <t>Monday : 9.00 am 7.00 pmTuesday : 9.00 am 5.00 pmWednesday : 9.00 am 7.00 pmThursday : 9.00 am 6.00 pmFriday : 9.00 am 5.00 pmSaturday : 9.00 am 4.00 pmSunday : Closed</t>
  </si>
  <si>
    <t>0113 336 8950</t>
  </si>
  <si>
    <t>garforthlibrary@leeds.gov.uk</t>
  </si>
  <si>
    <t>Lidgett Lane, Garforth, Leeds LS25 1EH</t>
  </si>
  <si>
    <t>GarforthMedicalCentre,DrRichold&amp;Partners</t>
  </si>
  <si>
    <t>Garforth Medical Centre, Dr Richold &amp; Partners</t>
  </si>
  <si>
    <t>We are a six partner practice with our main surgery in Church Lane, Garforth and branch surgeries at Barwick-in-Elmet an</t>
  </si>
  <si>
    <t>We are a six partner practice with our main surgery in Church Lane, Garforth and branch surgeries at Barwick-in-Elmet and Aberford. Our practice is a training/teaching practice. Our registrars are fully qualified and have a great deal of hospital experience. Registrars are attached to our practice for 6 to 12 months and usually become general practitioners after completing their training.</t>
  </si>
  <si>
    <t>0113 2877321</t>
  </si>
  <si>
    <t>Garforth Medical Centre, Church Lane, Garforth , Leeds LS25 1HB</t>
  </si>
  <si>
    <t>GarforthOneStopCentre</t>
  </si>
  <si>
    <t>Garforth One Stop Centre</t>
  </si>
  <si>
    <t>Advice on a range of Council services face to face.</t>
  </si>
  <si>
    <t>GarforthRecBowlingClub</t>
  </si>
  <si>
    <t>Garforth Rec Bowling Club</t>
  </si>
  <si>
    <t>The Club offers social and competitive crown green bowling, including veterans and a ladies league. Members are advised</t>
  </si>
  <si>
    <t>The Club offers social and competitive crown green bowling, including veterans and a ladies league. Members are advised of meeting times/dates as required.</t>
  </si>
  <si>
    <t>0113 286 8907</t>
  </si>
  <si>
    <t>Barley Hill Road, Garforth, Leeds LS25 1AU</t>
  </si>
  <si>
    <t>GaryDonAuctioneers</t>
  </si>
  <si>
    <t>Gary Don Auctioneers</t>
  </si>
  <si>
    <t>Auctioneers, Valuers, Probate and Insurance Valuations, Removals and House Clearances.</t>
  </si>
  <si>
    <t>0113 248 3333</t>
  </si>
  <si>
    <t>contact@garydon.co.uk</t>
  </si>
  <si>
    <t>Curtis Buildings, Berking Avenue, Leeds LS9 9LF</t>
  </si>
  <si>
    <t>GaryMeliaRoofingServicesltd</t>
  </si>
  <si>
    <t>Gary Melia Roofing Services ltd</t>
  </si>
  <si>
    <t>Providing all aspects of roofing repairs
Tiling
Slating
Flat Roofs
Favias
Soffit
Guttering Repairs
New roofing</t>
  </si>
  <si>
    <t>Providing all aspects of roofing repairs
Tiling
Slating
Flat Roofs
Favias
Soffit
Guttering Repairs
New roofing work</t>
  </si>
  <si>
    <t>0113 2959 158</t>
  </si>
  <si>
    <t>25 Weswinn View, Skelton Wood, Leeds LS14 2HY</t>
  </si>
  <si>
    <t>GeemarcTelephonesSA</t>
  </si>
  <si>
    <t>Geemarc Telephones SA</t>
  </si>
  <si>
    <t>Assistive Listening Devices purchased on line.</t>
  </si>
  <si>
    <t>01707 372372</t>
  </si>
  <si>
    <t>enquiries@geemarc.com</t>
  </si>
  <si>
    <t>5 Swallow Court, Swallowfields, Welwyn Garden City, Hertfordshire AL7 1SB</t>
  </si>
  <si>
    <t>GenderTrust</t>
  </si>
  <si>
    <t>Gender Trust</t>
  </si>
  <si>
    <t>Supports all those affected by gender identity issues.</t>
  </si>
  <si>
    <t>01527 894 838</t>
  </si>
  <si>
    <t>info@gendertrust.org.uk</t>
  </si>
  <si>
    <t>76 The Ridgeway Astwood Bank, Worcestershire B96 6LX</t>
  </si>
  <si>
    <t>GetSelfHelp(GSH)</t>
  </si>
  <si>
    <t>Get Self Help (GSH)</t>
  </si>
  <si>
    <t>For people who are in need of information to manage their psychological wellbeing. Includes a brief introduction to what</t>
  </si>
  <si>
    <t>For people who are in need of information to manage their psychological wellbeing. Includes a brief introduction to what each link involves. Useful handouts and worksheets available.</t>
  </si>
  <si>
    <t>GFSElectricalServices</t>
  </si>
  <si>
    <t>GFS Electrical Services</t>
  </si>
  <si>
    <t>Domestic electrician providing additions, alterations, modernisation, fault finding and safety checks.</t>
  </si>
  <si>
    <t>07745 879 476</t>
  </si>
  <si>
    <t>glynn.smith@gfselectrical.co.uk</t>
  </si>
  <si>
    <t>61 Bodmin Road, Leeds LS10 4PP</t>
  </si>
  <si>
    <t>GhyllRoydHouse</t>
  </si>
  <si>
    <t>Ghyll Royd House</t>
  </si>
  <si>
    <t>0194 387 0720</t>
  </si>
  <si>
    <t>New Ghyll Royd, Guiseley, Leeds LS20 9LT</t>
  </si>
  <si>
    <t>212;608;232;233;240</t>
  </si>
  <si>
    <t>GibsonLanePractice</t>
  </si>
  <si>
    <t>Gibson Lane Practice</t>
  </si>
  <si>
    <t>Gibson Lane Practice is a 5 partner practice that is well established in the area. We operate across three sites, Gibson</t>
  </si>
  <si>
    <t>Gibson Lane Practice is a 5 partner practice that is well established in the area. We operate across three sites, Gibson Lane in Kippax, Hazelwood Avenue in Garforth and Main Street in Monk Fryston. We offer a full general practice service and run specialist clinics for children, chronic diseases and patients requiring minor surgery. The practice team aims to provide a high standard of care, and treat all of our patients promptly, courteously and in complete confidence.</t>
  </si>
  <si>
    <t>0113 287 0870</t>
  </si>
  <si>
    <t>Gibson Lane, Kippax, Leeds, West Yorkshire LS25 7JN LS25 7JN</t>
  </si>
  <si>
    <t>212;234</t>
  </si>
  <si>
    <t>GildersomeHealthCentre,DrRBatra</t>
  </si>
  <si>
    <t>Gildersome Health Centre, Dr R Batra</t>
  </si>
  <si>
    <t>The doctors welcome new patients who live within our practice area. As it often takes some time for records to be forwar</t>
  </si>
  <si>
    <t>The doctors welcome new patients who live within our practice area. As it often takes some time for records to be forwarded from your former practice all newly registered patients will be asked to complete a health questionnaire and invited to attend a health check with the practice nurse. Our practice policy is to register a family as a unit. Medical treatment is available from the date of registration. The Royal College of General Practitioners has produced a useful guide for patients about the services on offer at GP Surgeries and how to access them.</t>
  </si>
  <si>
    <t>0113 2535134</t>
  </si>
  <si>
    <t>Gildersome Health Centre, Finkle Lane, Gildersome , Leeds LS27 7HL</t>
  </si>
  <si>
    <t>GildersomeLibrary</t>
  </si>
  <si>
    <t>Gildersome Library</t>
  </si>
  <si>
    <t>Monday : 2.00 pm 5.00 pmTuesday : ClosedWednesday : 2.00 pm 5.00 pmThursday : ClosedFriday : 2.00 pm 5.00 pmSaturday : 1</t>
  </si>
  <si>
    <t>Monday : 2.00 pm 5.00 pmTuesday : ClosedWednesday : 2.00 pm 5.00 pmThursday : ClosedFriday : 2.00 pm 5.00 pmSaturday : 10.00 am 12.00 pmSunday : Closed</t>
  </si>
  <si>
    <t>0113 378 3125</t>
  </si>
  <si>
    <t>gildersomelibrary@leeds.gov.uk</t>
  </si>
  <si>
    <t>Meeting Hall, Town Street, Gildersome, Leeds LS27 7AB</t>
  </si>
  <si>
    <t>Gingerbread</t>
  </si>
  <si>
    <t>Provides expert advice, practical support and campaigns for single parents.</t>
  </si>
  <si>
    <t>0808 802 0925</t>
  </si>
  <si>
    <t>520 Highgate Studios, 53-79 Highgate Road, London NW5 1TL</t>
  </si>
  <si>
    <t>212;608;216</t>
  </si>
  <si>
    <t>GiptonSupportedIndependentLiving(GIPSIL)</t>
  </si>
  <si>
    <t>Gipton Supported Independent Living (GIPSIL)</t>
  </si>
  <si>
    <t>GIPSIL works with children, young people and families in the most disadvantaged communities in Leeds to realise their po</t>
  </si>
  <si>
    <t>GIPSIL works with children, young people and families in the most disadvantaged communities in Leeds to realise their potential.</t>
  </si>
  <si>
    <t>0113 391 8000</t>
  </si>
  <si>
    <t>info@gipsil.org.uk</t>
  </si>
  <si>
    <t>The Old Fire Station, Gipton Approach, Gipton, Leeds, LS9 6NL</t>
  </si>
  <si>
    <t>GirlsGroup(14-18years)</t>
  </si>
  <si>
    <t>Girls Group (14 - 18 years)</t>
  </si>
  <si>
    <t>Calling all girls aged 14 to 18, come to Hamara's girls group!A safe and open environment to relax and have fun whilst l</t>
  </si>
  <si>
    <t>Calling all girls aged 14 to 18, come to Hamara's girls group!A safe and open environment to relax and have fun whilst learning new skills and activities!We do everything from being creative and making films to one to one support sessions and discussions.Every Tuesday from 4:30pm to 6:30pm.</t>
  </si>
  <si>
    <t>Hamara Healthy Living centre, Tempest Road, Beeston, Leeds LS11 6RD</t>
  </si>
  <si>
    <t>GivingVoice</t>
  </si>
  <si>
    <t>Giving Voice</t>
  </si>
  <si>
    <t>An inclusive choir for adults with neurological conditions and their carers. The group meet every Wednesday evening betw</t>
  </si>
  <si>
    <t>An inclusive choir for adults with neurological conditions and their carers. The group meet every Wednesday evening between 6:30pm and 8:00pm. Suggest donation £3</t>
  </si>
  <si>
    <t>£3</t>
  </si>
  <si>
    <t>7944699313</t>
  </si>
  <si>
    <t>givingvoice@outlook.com</t>
  </si>
  <si>
    <t>Mill Hill, Chapel City Square, Leeds LS1 5EB</t>
  </si>
  <si>
    <t>225;215</t>
  </si>
  <si>
    <t>GledhowChristianCareHome</t>
  </si>
  <si>
    <t>Gledhow Christian Care Home</t>
  </si>
  <si>
    <t>0113 288 8805</t>
  </si>
  <si>
    <t>home.gld@mha.org.uk</t>
  </si>
  <si>
    <t>145 &amp; 147 Brackenwood Drive, Gledhow, Leeds LS8 1SF</t>
  </si>
  <si>
    <t>LS18 5JE</t>
  </si>
  <si>
    <t>GledhowLodge</t>
  </si>
  <si>
    <t>Gledhow Lodge</t>
  </si>
  <si>
    <t>0113 266 7806</t>
  </si>
  <si>
    <t>51-53 Gledhow Wood Road, Leeds LS8 4DG</t>
  </si>
  <si>
    <t>225;608;235</t>
  </si>
  <si>
    <t>GlenleaSurgery,DrLeeAV&amp;Partners</t>
  </si>
  <si>
    <t>Glenlea Surgery, Dr Lee AV &amp; Partners</t>
  </si>
  <si>
    <t>The present group is an amalgamation of three single practices serving the communities of Farsley, Calverley, Rodley and</t>
  </si>
  <si>
    <t>The present group is an amalgamation of three single practices serving the communities of Farsley, Calverley, Rodley and Stanningley. We offer full general practice services and run specialist clinics for children, pregnant women, diabetes, hypertension, chronic heart disease and asthma sufferers and for patients needing minor surgery. Our practice aims to treat all our patients promptly, courteously and in complete confidence. We feel it is important you know who you are speaking to, so our practice staff wear a name badge and identify themselves on the telephone</t>
  </si>
  <si>
    <t>0113 2570313</t>
  </si>
  <si>
    <t>Glenlea Surgery, 703 Leeds &amp; Bradford Road, Stanningley LS28 6PE</t>
  </si>
  <si>
    <t>225;608;232</t>
  </si>
  <si>
    <t>GLPHazelwoodAvenueSurgery</t>
  </si>
  <si>
    <t>GLP Hazelwood Avenue Surgery</t>
  </si>
  <si>
    <t>The practice is under Primary Medical Service contract to the NHS Leeds and is part of the Leeds South and East CCG. We</t>
  </si>
  <si>
    <t>The practice is under Primary Medical Service contract to the NHS Leeds and is part of the Leeds South and East CCG. We offer a full general practice service and run specialist clinics for children, chronic diseases and patients requiring minor surgery. The practice team aims to provide a high standard of care, and treat all of our patients promptly, courteously and in complete confidence.</t>
  </si>
  <si>
    <t>0113 287 2563</t>
  </si>
  <si>
    <t>3-5 Hazelwood Avenue, Garforth, Leeds , Garforth LS25 2AW</t>
  </si>
  <si>
    <t>225;232</t>
  </si>
  <si>
    <t>GLPMonkFrystonSurgery</t>
  </si>
  <si>
    <t>GLP Monk Fryston Surgery</t>
  </si>
  <si>
    <t>Gibson Lane Practice is a 6 partner practice that is well established in the area. We operate across three sites, Kippax</t>
  </si>
  <si>
    <t>Gibson Lane Practice is a 6 partner practice that is well established in the area. We operate across three sites, Kippax Health Centre, Hazelwood Avenue Garforth and Main Street Monk Fryston.</t>
  </si>
  <si>
    <t>01977 683452</t>
  </si>
  <si>
    <t>Monk Fryston Surgery, 37 Main Street, Monk Fryston , Leeds LS25 5EG</t>
  </si>
  <si>
    <t>LS18 5JB</t>
  </si>
  <si>
    <t>Goals,Football(14-25years)</t>
  </si>
  <si>
    <t>Goals, Football (14 - 25 years)</t>
  </si>
  <si>
    <t>Goals is a football session for anyone between the ages of 14 to 25 years old.
These sessions are run by Ibrahim at R</t>
  </si>
  <si>
    <t>Goals is a football session for anyone between the ages of 14 to 25 years old.
These sessions are run by Ibrahim at Redcote Lane, Kirkstall, LS4 2AW.</t>
  </si>
  <si>
    <t>Redcote Lane, Kirkstall, LS4 2AW</t>
  </si>
  <si>
    <t>LS21 2DF</t>
  </si>
  <si>
    <t>214;223</t>
  </si>
  <si>
    <t>GoldenAcrePark</t>
  </si>
  <si>
    <t>Golden Acre Park</t>
  </si>
  <si>
    <t>This popular park in North Leeds is renowned for its wonderful gardens, popular tea rooms and circular lakeside walk. At</t>
  </si>
  <si>
    <t>This popular park in North Leeds is renowned for its wonderful gardens, popular tea rooms and circular lakeside walk. At 55 hectares in size, it is located near to two of Leeds' most treasured nature reserves, Breary Marsh and Adel Dam. It's also on the route of both the Leeds Country Way and the Meanwood Valley Trail.</t>
  </si>
  <si>
    <t>Otley Road, Bramhope, Leeds LS16 8BQ</t>
  </si>
  <si>
    <t>LS7 4ND</t>
  </si>
  <si>
    <t>GoldenOldies</t>
  </si>
  <si>
    <t>Golden Oldies</t>
  </si>
  <si>
    <t>A friendly and relaxed social group for older ladies where they do a variety of activities including; gardening, making</t>
  </si>
  <si>
    <t>A friendly and relaxed social group for older ladies where they do a variety of activities including; gardening, making essential oils, chair based exercises and much more.
The group also includes a lunch club and advice surgery followed by a relaxed afternoons chit chat session. Ladies are free to pop in and out throughout the day.</t>
  </si>
  <si>
    <t>235;606;242;243;217;218;219;220;221;222;223;224;225;226;208;227;228;229;230;231;232;233;234;236;209;210;211;212;213;214;237;215;239;216;240;241</t>
  </si>
  <si>
    <t>GoshenSocialCareLtd</t>
  </si>
  <si>
    <t>Goshen Social Care Ltd</t>
  </si>
  <si>
    <t>We provide personal care and domestic service to the elderly and people with disabilities to help them continue living i</t>
  </si>
  <si>
    <t>We provide personal care and domestic service to the elderly and people with disabilities to help them continue living in their homes.</t>
  </si>
  <si>
    <t>0113 4141113</t>
  </si>
  <si>
    <t>admin@goshensocialcare.co.uk</t>
  </si>
  <si>
    <t>408 Oakwood Lane, Leeds LS8 3LG</t>
  </si>
  <si>
    <t>LS28 5LY</t>
  </si>
  <si>
    <t>GraceHomecare</t>
  </si>
  <si>
    <t>Grace Homecare</t>
  </si>
  <si>
    <t>Grace Homecare is professional and passionate about delivering care.</t>
  </si>
  <si>
    <t>0113 8313 625</t>
  </si>
  <si>
    <t>cath.gracehomecare@gmail.com</t>
  </si>
  <si>
    <t>93- 99 Mabgate LS9 7DR</t>
  </si>
  <si>
    <t>LS10 2PT</t>
  </si>
  <si>
    <t>GrandparentsPlus</t>
  </si>
  <si>
    <t>Grandparents Plus</t>
  </si>
  <si>
    <t>National charity which supports all grandparents and their families. Our helpline and our expert advice is there to help</t>
  </si>
  <si>
    <t>National charity which supports all grandparents and their families. Our helpline and our expert advice is there to help you, whatever your problem.</t>
  </si>
  <si>
    <t>0300 123 7015</t>
  </si>
  <si>
    <t>info@grandparentsplus.org.uk</t>
  </si>
  <si>
    <t>1 Addington Square, London SE5 0HF</t>
  </si>
  <si>
    <t>LS10 2NS</t>
  </si>
  <si>
    <t>213;585;233</t>
  </si>
  <si>
    <t>GrangeMedicare-SwillingtonHealthPractice</t>
  </si>
  <si>
    <t>Grange Medicare - Swillington Health Practice</t>
  </si>
  <si>
    <t>Swillington Health Practice was opened as a brand new facility by East Leeds Primary Care Trust in September 2004. Swill</t>
  </si>
  <si>
    <t>Swillington Health Practice was opened as a brand new facility by East Leeds Primary Care Trust in September 2004. Swillington Health Practice is located within Swillington Clinic. The practice accepts patients from Swillington, Goody Cross and Little Preston. The surgery is situated entirely on the ground floor and is therefore suitable for disabled access. Appointments can be booked either over the phone or in person. Routine appointments can be made in advance. Non-urgent Saturday appointments are pre-bookable.</t>
  </si>
  <si>
    <t>0113 2871444</t>
  </si>
  <si>
    <t>Swillington Health Practice, Swillington Clinic, Hill Crest Close , Swillington LS26 8DZ</t>
  </si>
  <si>
    <t>LS6 1SG</t>
  </si>
  <si>
    <t>GrangeParkSurgery,DrGoodwin-JonesRB&amp;Partner</t>
  </si>
  <si>
    <t>Grange Park Surgery, Dr Goodwin-Jones R B &amp; Partner</t>
  </si>
  <si>
    <t>We are a four partner general practice, serving a stable village community of 6,600 patients. We pride ourselves on prov</t>
  </si>
  <si>
    <t>We are a four partner general practice, serving a stable village community of 6,600 patients. We pride ourselves on providing a traditional family practice. We work closely as a team to provide continuity of care. We are committed to training future General Practitioners.</t>
  </si>
  <si>
    <t>0194 386 2108</t>
  </si>
  <si>
    <t>Grange Park Surgery, Grange Road, Burley-In-Wharfedale , Ilkley LS29 7HG</t>
  </si>
  <si>
    <t>GreenAcresCareHome</t>
  </si>
  <si>
    <t>Green Acres Care Home</t>
  </si>
  <si>
    <t>0113 248 3334</t>
  </si>
  <si>
    <t>manager.greenacres@ultimacarecentres.co.uk</t>
  </si>
  <si>
    <t>Rigton Drive, Burmantofts, Leeds LS9 7PY</t>
  </si>
  <si>
    <t>GreenDoctor</t>
  </si>
  <si>
    <t>Green Doctor</t>
  </si>
  <si>
    <t>Groundwork's award winning Green Doctor service has been delivering thousands of FREE home energy visits across Leeds fo</t>
  </si>
  <si>
    <t>Groundwork's award winning Green Doctor service has been delivering thousands of FREE home energy visits across Leeds for over 10 years. We provide advice and practical solutions to enable households to reduce energy &amp; water costs, increase energy efficiency and stay warm &amp; healthy.</t>
  </si>
  <si>
    <t>0113 238 0601 ; 0808 1683547</t>
  </si>
  <si>
    <t>greendoctorleeds@groundwork.org.uk</t>
  </si>
  <si>
    <t>Merlyn-Rees Avenue, Morley, Leeds LS27 9SL</t>
  </si>
  <si>
    <t>236;212</t>
  </si>
  <si>
    <t>GreenRoofing</t>
  </si>
  <si>
    <t>Green Roofing</t>
  </si>
  <si>
    <t>This course runs for four weeks: 
Discover how to design and build a simple living roof structure. 
This course is</t>
  </si>
  <si>
    <t>This course runs for four weeks: 
Discover how to design and build a simple living roof structure.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t>
  </si>
  <si>
    <t>£15,736.50 (per annum). Otherwise it is £60, or £16 for those over state pension age. Evidence of benefits must be provided before the course starts. 
To enrol on a course or for more information please call 0113 274 2335 or email hollybush@tcv.org.uk</t>
  </si>
  <si>
    <t>The Conservation Volunteers, Hollybush Conservation Centre, Broad Lane, Kirkstall, Leeds, LS5 3BP LS5 3BP</t>
  </si>
  <si>
    <t>LS29 8TQ</t>
  </si>
  <si>
    <t>236;234</t>
  </si>
  <si>
    <t>Groundwork-Leeds</t>
  </si>
  <si>
    <t>Groundwork - Leeds</t>
  </si>
  <si>
    <t>Changing lives and places by re-connecting people with nature.</t>
  </si>
  <si>
    <t>leeds@groundwork.org.uk</t>
  </si>
  <si>
    <t>LS29 8TH</t>
  </si>
  <si>
    <t>216;213</t>
  </si>
  <si>
    <t>GroveCourtNursingHome</t>
  </si>
  <si>
    <t>Grove Court Nursing Home</t>
  </si>
  <si>
    <t>0113 230 4966</t>
  </si>
  <si>
    <t>julieibbotson2014@gmail.com</t>
  </si>
  <si>
    <t>15 Cardigan Road, Headingley, Leeds LS6 3AE</t>
  </si>
  <si>
    <t>GroveParkCareHome</t>
  </si>
  <si>
    <t>Grove Park Care Home</t>
  </si>
  <si>
    <t>0113 278 9612</t>
  </si>
  <si>
    <t>enquiries.grovepark@averyhealthcare.co.uk</t>
  </si>
  <si>
    <t>100 Grove Lane LS6 2BG</t>
  </si>
  <si>
    <t>214;608;233</t>
  </si>
  <si>
    <t>GuideDogsfortheBlindAssociation:LeedsCommunityTeam</t>
  </si>
  <si>
    <t>Guide Dogs for the Blind Association: Leeds Community Team</t>
  </si>
  <si>
    <t>The Leeds Mobility Team.
Our experienced team works closely with service users and in partnership with other agencies,</t>
  </si>
  <si>
    <t>The Leeds Mobility Team.
Our experienced team works closely with service users and in partnership with other agencies, to provide a quality service to blind and partially-sighted children, young people and adults. We are becoming more active in campaigning locally to promote the rights of people who are blind or partially sighted and we are also increasing our volunteer base to maximise the support we offer and to enable us to raise the funds needed to sustain and expand our services.
Our Services Include
Guide Dogs: If you are blind or partially sighted, a guide dog could change your life. Find out how we can help you get out and about.
Sighted Guideing Service, My Guide: My Guide,is our free sighted guiding service, it helps promote freedom and independence for people with a vision impairment. We can also offer support in the form of guiding training for friends and family.
Mobility Training: Our Movement Matters training gives children the confidence to independently navigate the world around them safely with lifelong orientation and mobility skills.
Children &amp; Young People's Services: Find out how to get specialist support that will meet your child’s needs. We can help with education support, family events, assistive technology grants, CustonEyes books, mobility training, guide dogs and buddy dogs. 
Techology: Find out more about how technology can enhance the lives of blind or partially sighted people, from complex sound based technology to iPhone accessibility features.
Speakers: Through meeting, listening, seeing and learning from one of our volunteer speakers, people feel they know about Guide Dogs and feel inspired to help change a life.
Training and concultancy business services: Our range of training and consultancy services aimed at increasing inclusion and accessibility, enable you to better support staff and customers with sight loss.
So if you think we can help you or someone you know, or you'd like to know more about how you can support our work through volunteering or fundraising, please call, write or email our office using the contact details provided on this page.</t>
  </si>
  <si>
    <t>0345 1430210</t>
  </si>
  <si>
    <t>leeds@guidedogs.org.uk</t>
  </si>
  <si>
    <t>Leeds Community Team Guide Dogs, Shire View, 72 Headingley Lane, Leeds LS6 2DJ</t>
  </si>
  <si>
    <t>LS7 2HG</t>
  </si>
  <si>
    <t>GuiseleyandYeadonMedicalPractice</t>
  </si>
  <si>
    <t>Guiseley and Yeadon Medical Practice</t>
  </si>
  <si>
    <t>We offer healthcare and support to all our patients and their families. We value suggestions if improvements can be made</t>
  </si>
  <si>
    <t>We offer healthcare and support to all our patients and their families. We value suggestions if improvements can be made. We offer all usual services for both health care and patient support.</t>
  </si>
  <si>
    <t>0113 887 9742</t>
  </si>
  <si>
    <t>17 South View Road Yeadon, Leeds, West Yorkshire LS19 7PS</t>
  </si>
  <si>
    <t>GuiseleyJobcentrePlus</t>
  </si>
  <si>
    <t>Guiseley Jobcentre Plus</t>
  </si>
  <si>
    <t>We have help and advice about the wide range of services available from your local JobCentre Plus as well as detailed in</t>
  </si>
  <si>
    <t>We have help and advice about the wide range of services available from your local JobCentre Plus as well as detailed information about claiming unemployment and incapacity benefits in the UK.</t>
  </si>
  <si>
    <t>0800 169 0190</t>
  </si>
  <si>
    <t>Alva House, Otley Road, Guiseley, Leeds LS20 8AF</t>
  </si>
  <si>
    <t>LS13 4NP</t>
  </si>
  <si>
    <t>208;227</t>
  </si>
  <si>
    <t>GuiseleyLibrary</t>
  </si>
  <si>
    <t>Guiseley Library</t>
  </si>
  <si>
    <t>Monday : 9.00 am 5.00 pmTuesday : 9.00 am 7.00 pmWednesday : ClosedThursday : 9.00 am 5.00 pmFriday : 9.00 am 5.00 pmSat</t>
  </si>
  <si>
    <t>Monday : 9.00 am 5.00 pmTuesday : 9.00 am 7.00 pmWednesday : ClosedThursday : 9.00 am 5.00 pmFriday : 9.00 am 5.00 pmSaturday : 10.00 am 1.00 pmSunday : Closed</t>
  </si>
  <si>
    <t>01943 872 675</t>
  </si>
  <si>
    <t>Otley Road, Guiseley, Leeds LS20 8AH</t>
  </si>
  <si>
    <t>GuiseleyMobility</t>
  </si>
  <si>
    <t>Guiseley Mobility</t>
  </si>
  <si>
    <t>Mobility aids and equipment suppliers.</t>
  </si>
  <si>
    <t>01943 884 022</t>
  </si>
  <si>
    <t>info@guiseleymobility.com</t>
  </si>
  <si>
    <t>14a Oxford Road, Guiseley, Leeds LS20 9AS</t>
  </si>
  <si>
    <t>GutterDe-Clutter</t>
  </si>
  <si>
    <t>Gutter De-Clutter</t>
  </si>
  <si>
    <t>Providing a complete gutter cleaning service. All work carried out from the safety of the ground using the world's most</t>
  </si>
  <si>
    <t>Providing a complete gutter cleaning service. All work carried out from the safety of the ground using the world's most powerful suction machine</t>
  </si>
  <si>
    <t>07807 851 861</t>
  </si>
  <si>
    <t>gutterdeclutter@yahoo.com</t>
  </si>
  <si>
    <t>17 Carr Wood Gardens, Calverley, Leeds LS28 5UD</t>
  </si>
  <si>
    <t>Gym:EverydayFitness</t>
  </si>
  <si>
    <t>Gym: Everyday Fitness</t>
  </si>
  <si>
    <t>A fully fucntioning community gym with both ladies only sessions and mixed sessions.
The gym is open from 9am to 5pm</t>
  </si>
  <si>
    <t>A fully fucntioning community gym with both ladies only sessions and mixed sessions.
The gym is open from 9am to 5pm Monday to Friday.
1 month membership is £5. 
Or pay as you go per gym session is £1. 
No joining fee.
No contracts. 
No gimmicks. 
Please contactadmin@hamara.co.ukfor a copy of the gym timetable and to see what the session times are.</t>
  </si>
  <si>
    <t>£5. 
Or pay as you go per gym session is £1. 
No joining fee.
No contracts. 
No gimmicks. 
Please contactadmin@hamara.co.ukfor a copy of the gym timetable and to see what the session times are.</t>
  </si>
  <si>
    <t>Hamara Healthy Living Centre Tempest Road Leeds LS11 6RD</t>
  </si>
  <si>
    <t>HRSecurity</t>
  </si>
  <si>
    <t>H R Security</t>
  </si>
  <si>
    <t>Repair and supply of internal and external security and safety products for home and garden including external mobility</t>
  </si>
  <si>
    <t>Repair and supply of internal and external security and safety products for home and garden including external mobility scooter storage.</t>
  </si>
  <si>
    <t>07756 518 227</t>
  </si>
  <si>
    <t>howardrae@hotmail.com</t>
  </si>
  <si>
    <t>46 Ravensclifffe Avenue, Bradford BD10 0HX</t>
  </si>
  <si>
    <t>BD10 0HX</t>
  </si>
  <si>
    <t>HalcyonCourtCareHome</t>
  </si>
  <si>
    <t>Halcyon Court Care Home</t>
  </si>
  <si>
    <t>0800 085 4319</t>
  </si>
  <si>
    <t>55 Cliffe Road, Leeds LS6 2EZ</t>
  </si>
  <si>
    <t>HalesGroupHomecare</t>
  </si>
  <si>
    <t>Hales Group Homecare</t>
  </si>
  <si>
    <t>Homecare offering a range of services from personal care, sitting services, medication administration, meal preparation,</t>
  </si>
  <si>
    <t>Homecare offering a range of services from personal care, sitting services, medication administration, meal preparation, overnight care, shopping and domestic support</t>
  </si>
  <si>
    <t>0800 470 1334</t>
  </si>
  <si>
    <t>leedscare@halesgroup.co.uk</t>
  </si>
  <si>
    <t>First Floor, Unit 6, Hepton Court, York Road, Leeds LS9 6PW</t>
  </si>
  <si>
    <t>212;222</t>
  </si>
  <si>
    <t>HaltonActivityGroup</t>
  </si>
  <si>
    <t>Halton Activity Group</t>
  </si>
  <si>
    <t>An opportunity to get creative doing arts and crafts, painting, games, knitting etc in a sociable environment and refres</t>
  </si>
  <si>
    <t>An opportunity to get creative doing arts and crafts, painting, games, knitting etc in a sociable environment and refreshments on the side.</t>
  </si>
  <si>
    <t>Christ Church, Chapel Street LS15 7JY</t>
  </si>
  <si>
    <t>HaltonLibrary</t>
  </si>
  <si>
    <t>Halton Library</t>
  </si>
  <si>
    <t>Monday : 12.00 pm 5.00 pmTuesday : 10.00 am 5.00 pmWednesday : 12.00 pm 5.00 pmThursday : 10.00 am 7.00 pmFriday : 10.00</t>
  </si>
  <si>
    <t>Monday : 12.00 pm 5.00 pmTuesday : 10.00 am 5.00 pmWednesday : 12.00 pm 5.00 pmThursday : 10.00 am 7.00 pmFriday : 10.00 pm 5.00 pmSaturday : 10.00 am 3.00 pmSunday : 12.00 pm 3.00 pm</t>
  </si>
  <si>
    <t>0113 378 1865</t>
  </si>
  <si>
    <t>haltonlibrary@leeds.gov.uk</t>
  </si>
  <si>
    <t>273 Selby Road, Leeds LS15 7JR</t>
  </si>
  <si>
    <t>HaltonMedicalPractice</t>
  </si>
  <si>
    <t>Halton Medical Practice</t>
  </si>
  <si>
    <t>The practice offers a full range of General Medical Services. A practice leaflet is available upon request. The doctors</t>
  </si>
  <si>
    <t>The practice offers a full range of General Medical Services. A practice leaflet is available upon request. The doctors welcome new patients who live within our practice area.</t>
  </si>
  <si>
    <t>0113 887 8134</t>
  </si>
  <si>
    <t>2a Primrose Lane , Leeds LS15 7HR</t>
  </si>
  <si>
    <t>225;222;216</t>
  </si>
  <si>
    <t>Neighbourhood Network offering a variety of services and activities for older people (60+) in Halton Moor, Osmondthorpe</t>
  </si>
  <si>
    <t>Neighbourhood Network offering a variety of services and activities for older people (60+) in Halton Moor, Osmondthorpe and Sutton Park.</t>
  </si>
  <si>
    <t>info@hopeprojectleeds.org.uk</t>
  </si>
  <si>
    <t>Osmondthorpe Hub, Osmondthopre Lane, Leeds LS9 9EF</t>
  </si>
  <si>
    <t>LS18 4QB</t>
  </si>
  <si>
    <t>HaltonPharmacy</t>
  </si>
  <si>
    <t>Halton Pharmacy</t>
  </si>
  <si>
    <t>Pharmacy in the Halton area of Leeds Mon-Fri 9-6 Sat 9-4.30</t>
  </si>
  <si>
    <t>0113 232 6002</t>
  </si>
  <si>
    <t>253 Selby Road, Halton, Leeds LS15 7JR</t>
  </si>
  <si>
    <t>LS16 6FR</t>
  </si>
  <si>
    <t>Hamara</t>
  </si>
  <si>
    <t>Neighbourhood Network providing health and social care services to older people and adults with learning disabilities.</t>
  </si>
  <si>
    <t>Tempest Road, Beeston, Leeds LS11 6RD</t>
  </si>
  <si>
    <t>LS1 2EE</t>
  </si>
  <si>
    <t>HamiltonsMobility</t>
  </si>
  <si>
    <t>Hamiltons Mobility</t>
  </si>
  <si>
    <t>Looking for reclining furniture in Shipley and across the North of England call us now!</t>
  </si>
  <si>
    <t>01274 587700</t>
  </si>
  <si>
    <t>info@hamilton-chairs.co.uk</t>
  </si>
  <si>
    <t>68 Saltaire Road, Shipley BD18 3HN</t>
  </si>
  <si>
    <t>HamwattanCentre</t>
  </si>
  <si>
    <t>Hamwattan Centre</t>
  </si>
  <si>
    <t>Drop-in activities for older people.Mondays and Tuesdays, 09:30- 16:00.</t>
  </si>
  <si>
    <t>07533 721 918</t>
  </si>
  <si>
    <t>hamwattancentre@gmail.com</t>
  </si>
  <si>
    <t>Apna Centre, 5-10 Hares View, Leeds LS8 4LH</t>
  </si>
  <si>
    <t>HaqooqAspireforMore</t>
  </si>
  <si>
    <t>Haqooq Aspire for More</t>
  </si>
  <si>
    <t>Raising aspirations of disadvantaged individuals so they can reach their full potential.</t>
  </si>
  <si>
    <t>07914 763887</t>
  </si>
  <si>
    <t>haqooq@live.co.uk</t>
  </si>
  <si>
    <t>1-3 Darfield Avenue, Leeds LS8 5DF</t>
  </si>
  <si>
    <t>LS1 4HY</t>
  </si>
  <si>
    <t>215;216</t>
  </si>
  <si>
    <t>HarehillsChildren'sCentre</t>
  </si>
  <si>
    <t>Harehills Children's Centre</t>
  </si>
  <si>
    <t>Early education day care and a range of family support services</t>
  </si>
  <si>
    <t>0113 378 2290</t>
  </si>
  <si>
    <t>Cowper Terrace, Harehills LS9 7BA</t>
  </si>
  <si>
    <t>LS8 1NP</t>
  </si>
  <si>
    <t>HarehillsPharmacy</t>
  </si>
  <si>
    <t>Harehills Pharmacy</t>
  </si>
  <si>
    <t>Pharmacy</t>
  </si>
  <si>
    <t>0113 249 0692</t>
  </si>
  <si>
    <t>365 Harehills Lane, Leeds LS9 6AX</t>
  </si>
  <si>
    <t>LS16 6PD</t>
  </si>
  <si>
    <t>HarewoodCourtNursingHome</t>
  </si>
  <si>
    <t>Harewood Court Nursing Home</t>
  </si>
  <si>
    <t>0113 226 9380</t>
  </si>
  <si>
    <t>89 Harehills Lane, Chapel Allerton, Leeds LS7 4HA</t>
  </si>
  <si>
    <t>231;224</t>
  </si>
  <si>
    <t>HarewoodHouse</t>
  </si>
  <si>
    <t>Harewood House</t>
  </si>
  <si>
    <t>Harewood Manor House and Estate. Exhibitions of contemporary art, an award-winning educational department, renowned Bird</t>
  </si>
  <si>
    <t>Harewood Manor House and Estate. Exhibitions of contemporary art, an award-winning educational department, renowned Bird Garden and over 100 acres of exquisite gardens.</t>
  </si>
  <si>
    <t>0113 218 1010</t>
  </si>
  <si>
    <t>info@harewood.org</t>
  </si>
  <si>
    <t>Harewood House Trust, Harewood House, Leeds LS17 9LG</t>
  </si>
  <si>
    <t>LS24 8AW</t>
  </si>
  <si>
    <t>HarewoodSurgery</t>
  </si>
  <si>
    <t>Harewood Surgery</t>
  </si>
  <si>
    <t>We aim to give our patients an excellent care and support service at all times. Our team of Doctors, Nurses and Administ</t>
  </si>
  <si>
    <t>We aim to give our patients an excellent care and support service at all times. Our team of Doctors, Nurses and Administration staff welcome your feed back and always strive to meet your needs.</t>
  </si>
  <si>
    <t>0113 288 6210</t>
  </si>
  <si>
    <t>69 The Square, Harewood, Leeds, West Yorkshire LS17 9LQ</t>
  </si>
  <si>
    <t>LS25 3AA</t>
  </si>
  <si>
    <t>HarrogateLodgeCareHome</t>
  </si>
  <si>
    <t>Harrogate Lodge Care Home</t>
  </si>
  <si>
    <t>0113 213 6290</t>
  </si>
  <si>
    <t>25 Harrogate Road, Chapel Allerton, Leeds LS7 3PD</t>
  </si>
  <si>
    <t>HawkinPharmacy</t>
  </si>
  <si>
    <t>Hawkin Pharmacy</t>
  </si>
  <si>
    <t>Pharmacy in the Cookridge area of Leeds</t>
  </si>
  <si>
    <t>0113 267 1453</t>
  </si>
  <si>
    <t>78 Otley Old Road, Leeds LS16 6LQ</t>
  </si>
  <si>
    <t>209;212</t>
  </si>
  <si>
    <t>HawksworthCommunityHub</t>
  </si>
  <si>
    <t>Hawksworth Community Hub</t>
  </si>
  <si>
    <t>Hawksworth Community Hub is located in the west of the city, not far from historic Kirkstall Abbey and situated on Broad</t>
  </si>
  <si>
    <t>Hawksworth Community Hub is located in the west of the city, not far from historic Kirkstall Abbey and situated on Broadway, opposite the Co-op Food store. The Hub will be offering a variety of services including advice on housing, benefits, council tax, parking.</t>
  </si>
  <si>
    <t>6 Broadway Hawksworth Wood, Leeds LS5 3PR</t>
  </si>
  <si>
    <t>LS2 8LX</t>
  </si>
  <si>
    <t>HawksworthOlderPeople'sSupportServicesLtd</t>
  </si>
  <si>
    <t>Hawksworth Older People's Support Services Ltd</t>
  </si>
  <si>
    <t>Neighbourhood Network offering a variety of services and activities for older people in Hawksworth Wood including Abbeyd</t>
  </si>
  <si>
    <t>Neighbourhood Network offering a variety of services and activities for older people in Hawksworth Wood including Abbeydales and Vespers.</t>
  </si>
  <si>
    <t>hops.2001@yahoo.co.uk</t>
  </si>
  <si>
    <t>Hawksworth Village Hall, Hawkswood Crescent, Leeds LS5 3PT</t>
  </si>
  <si>
    <t>214;212</t>
  </si>
  <si>
    <t>HawksworthWoodCommunityAssociation</t>
  </si>
  <si>
    <t>Hawksworth Wood Community Association</t>
  </si>
  <si>
    <t>Weekly advice on anti-social behaviour, police advice surgery and local councillor advice surgery</t>
  </si>
  <si>
    <t>0113 318 2760</t>
  </si>
  <si>
    <t>hwca2012@gmail.com</t>
  </si>
  <si>
    <t>6 Broadway Kirkstall Leeds LS5 3PR</t>
  </si>
  <si>
    <t>HeadingleyCommunityHub</t>
  </si>
  <si>
    <t>Headingley Community Hub</t>
  </si>
  <si>
    <t>Monday : 9.00 am 5.30 pm Tuesday : 9.00 am 7.00 pm Wednesday : 9.30 am 5.30 pm Thursday : 9.00 am 7.00 pm Friday : 9.00</t>
  </si>
  <si>
    <t>Monday : 9.00 am 5.30 pm Tuesday : 9.00 am 7.00 pm Wednesday : 9.30 am 5.30 pm Thursday : 9.00 am 7.00 pm Friday : 9.00 am 5.30 pm Saturday : 9.00 am 5.30 pm Sunday : 11.00 am 3.00 pm
Customer Services: Monday - Friday 9 - 5 
Job Shop: Wednesday 10 - 3
There are various partners that meet clients within the Hub. Please ask the Hub staff for more details about who they are and when they meet.
Post Office: Monday - Friday 9 - 5.30 Please note that this is co-located with in the Hub. Please speak directly with the Post office staff regarding any enquiries for the Post Office.</t>
  </si>
  <si>
    <t>0113 378 1868</t>
  </si>
  <si>
    <t>headingleylibrary@leeds.gov.uk</t>
  </si>
  <si>
    <t>North Lane, Headingley, Leeds LS6 3HG</t>
  </si>
  <si>
    <t>218;179;213</t>
  </si>
  <si>
    <t>HeadingleyFridaySupportGroup</t>
  </si>
  <si>
    <t>Headingley Friday Support Group</t>
  </si>
  <si>
    <t>Support for anyone affected by a mental health condition through drop-in sessions and events throughout the year.</t>
  </si>
  <si>
    <t>0113 2306043</t>
  </si>
  <si>
    <t>info@headingleyfridaysupportgroup.org.uk</t>
  </si>
  <si>
    <t>Bennett Road, Leeds LS6 3HN</t>
  </si>
  <si>
    <t>HeadingleyHallCareHome</t>
  </si>
  <si>
    <t>Headingley Hall Care Home</t>
  </si>
  <si>
    <t>0113 275 9950</t>
  </si>
  <si>
    <t>headingley@westwardcare.co.uk</t>
  </si>
  <si>
    <t>5 Shire Oak Road, Headingley, Leeds LS6 2DD</t>
  </si>
  <si>
    <t>HeadingleyPharmacy</t>
  </si>
  <si>
    <t>Headingley Pharmacy</t>
  </si>
  <si>
    <t>0113 230 5588</t>
  </si>
  <si>
    <t>St Michaels Court, 1 Shire Oak Street, Headingley LS6 2DP</t>
  </si>
  <si>
    <t>LS8 2TP</t>
  </si>
  <si>
    <t>Headingley.org</t>
  </si>
  <si>
    <t>Headingley Community Website gives details of upcoming events and community projects and chat.</t>
  </si>
  <si>
    <t>LS15 8TA</t>
  </si>
  <si>
    <t>HeadwayLeeds-TheBrainInjuryAssociation</t>
  </si>
  <si>
    <t>Headway Leeds - The Brain Injury Association</t>
  </si>
  <si>
    <t>National charity set up to give help and support to people affected by brain injury.</t>
  </si>
  <si>
    <t>0808 800 2244</t>
  </si>
  <si>
    <t>helpline@headway.org.uk</t>
  </si>
  <si>
    <t>Bradbury House 190 Bagnall Road Old Basford Nottingham NG6 8SF</t>
  </si>
  <si>
    <t>235;242;243;217;218;219;220;221;222;223;224;225;226;208;227;228;229;230;231;232;233;234;236;209;210;211;212;213;214;237;215;239;216;240;241;612</t>
  </si>
  <si>
    <t>HEAL</t>
  </si>
  <si>
    <t>Heal is an evening men's group where men can get together, socialise and catch up whilst enjoying a nice meal.</t>
  </si>
  <si>
    <t>LS28 8JB</t>
  </si>
  <si>
    <t>HealingHandsCareLimited</t>
  </si>
  <si>
    <t>Healing Hands Care Limited</t>
  </si>
  <si>
    <t>Healing Hands is a Domiciliary Care Agency that can provide care staff, suitable for your needs 24 hours a day, 7 days a</t>
  </si>
  <si>
    <t>Healing Hands is a Domiciliary Care Agency that can provide care staff, suitable for your needs 24 hours a day, 7 days a week.</t>
  </si>
  <si>
    <t>0113 3452460</t>
  </si>
  <si>
    <t>info@hhcarelimited.com</t>
  </si>
  <si>
    <t>1st Floor, Front Office, 50 Austhorpe Road LS15 8DX</t>
  </si>
  <si>
    <t>217;236</t>
  </si>
  <si>
    <t>HealthAccessforRefugeesProgram(HARP)</t>
  </si>
  <si>
    <t>Health Access for Refugees Program (HARP)</t>
  </si>
  <si>
    <t>The aims of the HARP are:To build better support pathways for people from refugee and asylum seeking back groups to acce</t>
  </si>
  <si>
    <t>The aims of the HARP are:To build better support pathways for people from refugee and asylum seeking back groups to access appropriate health services and understand their rights and entitlments to heath servicesTo develop peer mentoring skill within the communityTo provide training for the health sector to improve their understanding of refugees and asylum seeker health needsTo support local networks which advocate for individual needs and raise awareness of key health messages amongst new migrant communities.The HARP are looking for dedicated an inspiring people to get involved as volunteer health champions and befrienders. Please contact Muhammad Nayyer for more information on volunteering.</t>
  </si>
  <si>
    <t>07342 990028</t>
  </si>
  <si>
    <t>muhammad.nayyer@refugeecouncil.org.uk</t>
  </si>
  <si>
    <t>2nd Floor, 2 Great George Street, Leeds LS2 8BA</t>
  </si>
  <si>
    <t>LS10 3NB</t>
  </si>
  <si>
    <t>HealthandCareProfessionsCouncil</t>
  </si>
  <si>
    <t>Health and Care Professions Council</t>
  </si>
  <si>
    <t>A register of health and care professionals who meet our standards for their training, professional skills, behaviour an</t>
  </si>
  <si>
    <t>A register of health and care professionals who meet our standards for their training, professional skills, behaviour and health.</t>
  </si>
  <si>
    <t>0300 500 6184</t>
  </si>
  <si>
    <t>Park House, 184 Kennington Park Road, London SE11 4BU</t>
  </si>
  <si>
    <t>LS27 0EA</t>
  </si>
  <si>
    <t>220;223</t>
  </si>
  <si>
    <t>HealthCircuit</t>
  </si>
  <si>
    <t>Health Circuit</t>
  </si>
  <si>
    <t>TEST</t>
  </si>
  <si>
    <t>0113 378 1301</t>
  </si>
  <si>
    <t>health.programmes@leeds.gov.uk</t>
  </si>
  <si>
    <t>Holtdale Approach, Leeds LS16 7RX LS16 7RX</t>
  </si>
  <si>
    <t>LS13 3BA</t>
  </si>
  <si>
    <t>HealthForAll(Leeds)</t>
  </si>
  <si>
    <t>Health For All (Leeds)</t>
  </si>
  <si>
    <t>Encouraging business and enterprise activities within Middleton and south Leeds. Providing local people with a central l</t>
  </si>
  <si>
    <t>Encouraging business and enterprise activities within Middleton and south Leeds. Providing local people with a central location in which to meet up, support each other and take part in a range of social activities.</t>
  </si>
  <si>
    <t>Acre Close, Middleton, Leeds LS10 4HX</t>
  </si>
  <si>
    <t>LS6 9DW</t>
  </si>
  <si>
    <t>healthtalkonline.org</t>
  </si>
  <si>
    <t>A unique database of personal and patient experiences through in-depth qualitative research into over 50 different illne</t>
  </si>
  <si>
    <t>A unique database of personal and patient experiences through in-depth qualitative research into over 50 different illnesses and health conditions.</t>
  </si>
  <si>
    <t>info@healthtalkonline.org</t>
  </si>
  <si>
    <t>DIPEx, PO Box 428, Witney, Oxon OX28 9EU</t>
  </si>
  <si>
    <t>OX28 9EU</t>
  </si>
  <si>
    <t>HearingVoicesSupportGroup(Leeds)</t>
  </si>
  <si>
    <t>Hearing Voices Support Group (Leeds)</t>
  </si>
  <si>
    <t>A group that meets to share experiences of voice hearing, and to help and support each other. Wednesday 5pm to 6.30 pm</t>
  </si>
  <si>
    <t>hvg.leeds@googlemail.com</t>
  </si>
  <si>
    <t>Wintoun Street, Leeds, LS7 1DA</t>
  </si>
  <si>
    <t>235;179</t>
  </si>
  <si>
    <t>HeartsandMindsSupportLtd</t>
  </si>
  <si>
    <t>Hearts and Minds Support Ltd</t>
  </si>
  <si>
    <t>We provide tailored support packages for people with mental and physical health needs on personal budgets, direct paymen</t>
  </si>
  <si>
    <t>We provide tailored support packages for people with mental and physical health needs on personal budgets, direct payments or self funders.</t>
  </si>
  <si>
    <t>0113 256 0187</t>
  </si>
  <si>
    <t>vanessa@heartsandmindssupport.co.uk</t>
  </si>
  <si>
    <t>13 Hillthorpe Road, Pudsey, Leeds LS28 8ND</t>
  </si>
  <si>
    <t>215;209</t>
  </si>
  <si>
    <t>HelpatHome</t>
  </si>
  <si>
    <t>Help at Home</t>
  </si>
  <si>
    <t>Age UK Leeds Help at Home provides a reliable and tailored service, which will enable you or your loved one to continue</t>
  </si>
  <si>
    <t>Age UK Leeds Help at Home provides a reliable and tailored service, which will enable you or your loved one to continue to enjoy living at home. We offer a range of competitively priced support that can make a big difference to your health and well-being. Offering trustworthy and high quality services, assures peace of mind to your family and friends, who may otherwise worry about you.
Our support can be on a regular, short term or ad hoc basis.
Some of the things we can support you with are:
General light cleaning
Laundry and Ironing
Shopping
Companionship in the home
Support with administration tasks
Light Gardening
Support to use your computer
Co-ordination of services
Supporting to make and attend appointments
Support to keep you socially active
Support to visit friends and family.
Pet Care
Talk to us about how we can help you.</t>
  </si>
  <si>
    <t>0113 3893000</t>
  </si>
  <si>
    <t>helpathome@ageukleeds.org.uk</t>
  </si>
  <si>
    <t>Bradbury Building, Mark Lane, Leeds LS2 8JA LS2 8JA</t>
  </si>
  <si>
    <t>LS8 1DH</t>
  </si>
  <si>
    <t>232;223;225;226;208;227;228;236;209;210;211;212;213;215</t>
  </si>
  <si>
    <t>HelpinHandCareService</t>
  </si>
  <si>
    <t>Help in Hand Care Service</t>
  </si>
  <si>
    <t>Offers Domestic services such as Meal Preparation in North West Leeds.</t>
  </si>
  <si>
    <t>0113 250 6602</t>
  </si>
  <si>
    <t>velinacorrie@hotmail.co.uk</t>
  </si>
  <si>
    <t>31 South View Crescent, Yeadon, Leeds LS19 7JA</t>
  </si>
  <si>
    <t>LS25 7JL</t>
  </si>
  <si>
    <t>232;208</t>
  </si>
  <si>
    <t>HelpLocks</t>
  </si>
  <si>
    <t>Help Locks</t>
  </si>
  <si>
    <t>Help Locks are a Dementia friendly locksmith &amp; Home security service, securing homes across Leeds &amp; West Yorkshire.
Hel</t>
  </si>
  <si>
    <t>Help Locks are a Dementia friendly locksmith &amp; Home security service, securing homes across Leeds &amp; West Yorkshire.
Help Locks specialise in:
Burglary repairs
High security Locks &amp; handles
UPVC Door &amp; Handle repairs
Key Cutting (dimple keys to code)
Home safes
Along side our products &amp; services already mentioned, we also have an online store with over 100 products that are all of high quality but priced along with the lowest prices on the internet.</t>
  </si>
  <si>
    <t>0800 002 5258</t>
  </si>
  <si>
    <t>hello@helplocks.com</t>
  </si>
  <si>
    <t>9 Park Square East, Leeds LS1 2LH</t>
  </si>
  <si>
    <t>LS25 7HF</t>
  </si>
  <si>
    <t>HelpMyMobility</t>
  </si>
  <si>
    <t>Help My Mobility</t>
  </si>
  <si>
    <t>Free independent information on mobility products.</t>
  </si>
  <si>
    <t>0845 838 7085</t>
  </si>
  <si>
    <t>info@help-my-mobility.co.uk</t>
  </si>
  <si>
    <t>No 2 Wellington Place, Leeds LS1 4AP</t>
  </si>
  <si>
    <t>LS25 7AB</t>
  </si>
  <si>
    <t>232;608</t>
  </si>
  <si>
    <t>HelpingHandsofHarrogateLtd</t>
  </si>
  <si>
    <t>Helping Hands of Harrogate Ltd</t>
  </si>
  <si>
    <t>Specialist support and care for children and adults with a range of complex medical, behavioural and/or learning needs.</t>
  </si>
  <si>
    <t>01423 868 338</t>
  </si>
  <si>
    <t>enquiries@helpinghandsofharrogate.co.uk</t>
  </si>
  <si>
    <t>Conyngham Hall, Bond End, Knaresborough, North Yorkshire HG5 9AY</t>
  </si>
  <si>
    <t>LS25 7LQ</t>
  </si>
  <si>
    <t>HenconnerPharmacy</t>
  </si>
  <si>
    <t>Henconner Pharmacy</t>
  </si>
  <si>
    <t>Pharmacy in Bramley</t>
  </si>
  <si>
    <t>0113 263 4444</t>
  </si>
  <si>
    <t>203 Pudsey Rd, Leeds LS13 4JA</t>
  </si>
  <si>
    <t>LS25 7JP</t>
  </si>
  <si>
    <t>HenryMooreClinic,DrMJRBlackamore&amp;Partners</t>
  </si>
  <si>
    <t>Henry Moore Clinic, Dr M J R Blackamore &amp; Partners</t>
  </si>
  <si>
    <t>The doctors and staff at the Henry Moore Clinic in Castleford are proud to offer the highest standard of patient-centred</t>
  </si>
  <si>
    <t>The doctors and staff at the Henry Moore Clinic in Castleford are proud to offer the highest standard of patient-centred healthcare. We run many clinics for the management of chronic diseases such as asthma and diabetes. As we are fully committed to the training of all our staff your surgery will start taking part in the monthly training sessions. This is to help improve our skills in providing efficient patient care in all areas.</t>
  </si>
  <si>
    <t>01977 552007</t>
  </si>
  <si>
    <t>26 Smawthorne Lane, Castleford , Castleford, West Yorkshire WF10 4EN</t>
  </si>
  <si>
    <t>LS25 7HA</t>
  </si>
  <si>
    <t>HenryMooreInstitute</t>
  </si>
  <si>
    <t>Henry Moore Institute</t>
  </si>
  <si>
    <t>Museum; exhibitions vary from historic to contemporary sculpture.</t>
  </si>
  <si>
    <t>0113 246 7467</t>
  </si>
  <si>
    <t>74 The Headrow, Leeds LS1 3AH</t>
  </si>
  <si>
    <t>HenshawsCollege</t>
  </si>
  <si>
    <t>Henshaws College</t>
  </si>
  <si>
    <t>Henshaws College offers high quality further education for residential and day students with learning difficulties and d</t>
  </si>
  <si>
    <t>Henshaws College offers high quality further education for residential and day students with learning difficulties and disabilities. We have a specialism in visual impairment.</t>
  </si>
  <si>
    <t>01423 886 451</t>
  </si>
  <si>
    <t>college@henshaws.ac.uk</t>
  </si>
  <si>
    <t>Bogs Lane, Harrogate HG1 4ED</t>
  </si>
  <si>
    <t>LS25 7AT</t>
  </si>
  <si>
    <t>212;209</t>
  </si>
  <si>
    <t>Heydays(LeedsPlayhouse)</t>
  </si>
  <si>
    <t>Heydays (Leeds Playhouse)</t>
  </si>
  <si>
    <t>Exciting arts project specifically for people over 55.</t>
  </si>
  <si>
    <t>0113 213 7296</t>
  </si>
  <si>
    <t>maggie.deruyck@leedsplayhouse.org.uk</t>
  </si>
  <si>
    <t>Playhouse Square, Leeds LS2 7UP</t>
  </si>
  <si>
    <t>LS5 3EJ</t>
  </si>
  <si>
    <t>HeywoodRemovalsandCleaningService</t>
  </si>
  <si>
    <t>Heywood Removals and Cleaning Service</t>
  </si>
  <si>
    <t>Our services include domestic removals in and out of Yorkshire and domestic cleaning services.</t>
  </si>
  <si>
    <t>0113 294 1748</t>
  </si>
  <si>
    <t>sales@heywoodremovals.com</t>
  </si>
  <si>
    <t>15 Queens Square, Leeds LS2 8AJ</t>
  </si>
  <si>
    <t>HoltParkHealthCentre</t>
  </si>
  <si>
    <t>Holt Park Health Centre</t>
  </si>
  <si>
    <t>Health Centre</t>
  </si>
  <si>
    <t>0113 8433800</t>
  </si>
  <si>
    <t>Holt Park, Leeds LS16 7QD</t>
  </si>
  <si>
    <t>LS5 3LJ</t>
  </si>
  <si>
    <t>HoltParkLibrary</t>
  </si>
  <si>
    <t>Holt Park Library</t>
  </si>
  <si>
    <t>Monday : 9.00 am 5.00 pmTuesday : 9.00 am 5.00 pmWednesday : 9.00 am 7.00 pmThursday : 9.00 am 5.00 pmFriday : 9.00 am 5</t>
  </si>
  <si>
    <t>Monday : 9.00 am 5.00 pmTuesday : 9.00 am 5.00 pmWednesday : 9.00 am 7.00 pmThursday : 9.00 am 5.00 pmFriday : 9.00 am 5.00 pmSaturday : 10.00 am 4.00 pmSunday : Closed</t>
  </si>
  <si>
    <t>0113 336 8188</t>
  </si>
  <si>
    <t>Holt Park Community Library, Ralph Thoresby High School, Holtdale Approach, Leeds LS16 7RX</t>
  </si>
  <si>
    <t>LS5 3BD</t>
  </si>
  <si>
    <t>HomeImprovementAssistanceLoan</t>
  </si>
  <si>
    <t>Home Improvement Assistance Loan</t>
  </si>
  <si>
    <t>In Leeds we have been addressing the challenges associated with empty homes for more than a decade and have brought back</t>
  </si>
  <si>
    <t>In Leeds we have been addressing the challenges associated with empty homes for more than a decade and have brought back into use thousands of properties. We have loan schemes available to assist empty property owners to return long term empty properties back into use.</t>
  </si>
  <si>
    <t>0113 378 4702</t>
  </si>
  <si>
    <t>Knowsthorpe Gate, Cross Green, Leeds, LS9 0NP</t>
  </si>
  <si>
    <t>LS6 3DS</t>
  </si>
  <si>
    <t>212;236</t>
  </si>
  <si>
    <t>HomeInsteadSeniorCare(Ilkley)</t>
  </si>
  <si>
    <t>Home Instead Senior Care (Ilkley)</t>
  </si>
  <si>
    <t>Provides individually tailored care to enable older people to live at home independently.</t>
  </si>
  <si>
    <t>01943 662 188</t>
  </si>
  <si>
    <t>bren.torry@homeinstead.co.uk</t>
  </si>
  <si>
    <t>Valley Drive, Ilkley LS29 8PB</t>
  </si>
  <si>
    <t>LS5 3BE</t>
  </si>
  <si>
    <t>HomeLeaHouse</t>
  </si>
  <si>
    <t>Home Lea House</t>
  </si>
  <si>
    <t>0113 282 3218</t>
  </si>
  <si>
    <t>137 Wood Lane, Rothwell, Leeds LS26 0PH</t>
  </si>
  <si>
    <t>LS26 0BD</t>
  </si>
  <si>
    <t>214;608;208</t>
  </si>
  <si>
    <t>HomeStartLeeds</t>
  </si>
  <si>
    <t>Home Start Leeds</t>
  </si>
  <si>
    <t>Family support charity supporting families to deal with the challenges that having young children can bring and any othe</t>
  </si>
  <si>
    <t>Family support charity supporting families to deal with the challenges that having young children can bring and any other emotional or practical issues they may be facing.</t>
  </si>
  <si>
    <t>office@home-startleeds.co.uk</t>
  </si>
  <si>
    <t>Oxford Place Care Centre, Oxford Place, Leeds LS1 3AX</t>
  </si>
  <si>
    <t>LS7 3QY</t>
  </si>
  <si>
    <t>224;585;606;242;243;217;218;219;220;221;222;223;225;226;208;227;228;229;230;231;232;233;234;235;236;209;210;211;212;213;214;237;215;239;216;240;241</t>
  </si>
  <si>
    <t>HomeVisitingService,LeedsCitizensAdviceBureau</t>
  </si>
  <si>
    <t>Home Visiting Service, Leeds Citizens Advice Bureau</t>
  </si>
  <si>
    <t>If you cannot get to our main offices or outreach services because you are elderly, disabled or have caring responsibili</t>
  </si>
  <si>
    <t>If you cannot get to our main offices or outreach services because you are elderly, disabled or have caring responsibilities, then we can come to you.</t>
  </si>
  <si>
    <t>HomeCareDirect</t>
  </si>
  <si>
    <t>Do you want more choice and control over your care at home? Do you want to choose and organise your own personal assista</t>
  </si>
  <si>
    <t>Do you want more choice and control over your care at home? Do you want to choose and organise your own personal assistants? Do you want your personal assistants to be a friend, neighbour or relative? Do you want to choose who comes into your home and when? Do you want your personal assistants trained to meet your specific needs? Do you want to choose your own personal assistants without the responsibilities and risks of being their employer? If you answered yes to any of the above then we can help! We're a national service who recognise that personal budgets, direct payments and personal health budgets give people the chance to choose, employ and organise their own personal assistants – an opportunity to have full choice and control over their support at home. See our website for lots more details on HomeCareDirect and how we can help you direct your own support.</t>
  </si>
  <si>
    <t>0845 061 9000</t>
  </si>
  <si>
    <t>enquiries@homecaredirect.co.uk</t>
  </si>
  <si>
    <t>Riverside House, Hady Hill, Chesterfield, Derbyshire S41 0DT</t>
  </si>
  <si>
    <t>LS27 8QP</t>
  </si>
  <si>
    <t>217;220</t>
  </si>
  <si>
    <t>Homelife(Leeds)Ltd</t>
  </si>
  <si>
    <t>Homelife (Leeds) Ltd</t>
  </si>
  <si>
    <t>Assisting people who are Deaf and Hearing impaired or have complex additional needs, to live independently as possible.</t>
  </si>
  <si>
    <t>Assisting people who are Deaf and Hearing impaired or have complex additional needs, to live independently as possible. Also operates the Communication Unit for people with sensory impairments,</t>
  </si>
  <si>
    <t>0113 387 6333</t>
  </si>
  <si>
    <t>homelifedc@hotmail.co.uk</t>
  </si>
  <si>
    <t>44 -46 Talbot Gardens, Roundhay, Leeds LS8 1AJ</t>
  </si>
  <si>
    <t>Home-Start Leeds offer the following services in Leeds</t>
  </si>
  <si>
    <t>Oxford Place, Leeds LS1 3AX</t>
  </si>
  <si>
    <t>HOPE-CraftGroup</t>
  </si>
  <si>
    <t>HOPE - Craft Group</t>
  </si>
  <si>
    <t>This group meets every Friday between 12:30pm-3:30pm
The cost is £1.50 a session (includes refreshments and materials</t>
  </si>
  <si>
    <t>This group meets every Friday between 12:30pm-3:30pm
The cost is £1.50 a session (includes refreshments and materials)</t>
  </si>
  <si>
    <t>£1.50 a session (includes refreshments and materials)</t>
  </si>
  <si>
    <t>Osmondthorpe Hub, Osmondthorpe Lane, Leeds LS9 9EF</t>
  </si>
  <si>
    <t>HOPE-FriendshipGroup</t>
  </si>
  <si>
    <t>HOPE - Friendship Group</t>
  </si>
  <si>
    <t>Each week we have differentactivities for those who want to join in or you can just ‘sit back’ and enjoy talking with ne</t>
  </si>
  <si>
    <t>Each week we have differentactivities for those who want to join in or you can just ‘sit back’ and enjoy talking with new and old friends.</t>
  </si>
  <si>
    <t>HOPE-LunchGroup</t>
  </si>
  <si>
    <t>HOPE - Lunch Group</t>
  </si>
  <si>
    <t>Our weekly Lunch group is held every
Monday 11:30am—1:00pm.
The cost is £5.15 for a home cooked two course meal an</t>
  </si>
  <si>
    <t>Our weekly Lunch group is held every
Monday 11:30am—1:00pm.
The cost is £5.15 for a home cooked two course meal and a hot drink
(meal cooked by the in-house chef)</t>
  </si>
  <si>
    <t>£5.15 for a home cooked two course meal and a hot drink
(meal cooked by the in-house chef)</t>
  </si>
  <si>
    <t>HOPE-PingPongWithaDifference</t>
  </si>
  <si>
    <t>HOPE - Ping Pong With a Difference</t>
  </si>
  <si>
    <t>Come along and try Ping Pong- These fun and adapted session are for all abilities, interactive with a variety ofgames, c</t>
  </si>
  <si>
    <t>Come along and try Ping Pong- These fun and adapted session are for all abilities, interactive with a variety ofgames, can be played sitting or standing</t>
  </si>
  <si>
    <t>HOPE-SingingGroup</t>
  </si>
  <si>
    <t>HOPE - Singing Group</t>
  </si>
  <si>
    <t>This group is open to the communities of Halton Moor, Osmondthorpe &amp; Sutton Park, regardless of age or singing ability.</t>
  </si>
  <si>
    <t>HOPE-StrokeClub</t>
  </si>
  <si>
    <t>HOPE - Stroke Club</t>
  </si>
  <si>
    <t>Have you had a Stroke? Would you like the support of others who have experienced Stroke?We meet every other Thursday</t>
  </si>
  <si>
    <t>HOPE&amp;OssyHubCarersGroup</t>
  </si>
  <si>
    <t>HOPE &amp; Ossy Hub Carers Group</t>
  </si>
  <si>
    <t>Our Carers Group meets once a month on a Wednesday.
The group supports people who are caring for any ‘significant oth</t>
  </si>
  <si>
    <t>Our Carers Group meets once a month on a Wednesday.
The group supports people who are caring for any ‘significant other’ e.g. spouse, friend, relative, neighbour.The group is friendly and welcomes new members.
Please call for more details.</t>
  </si>
  <si>
    <t>HopeforJustice</t>
  </si>
  <si>
    <t>Hope for Justice</t>
  </si>
  <si>
    <t>Investigating and rescuing victims of human trafficking, assisting with aftercare, providing training on how to identify</t>
  </si>
  <si>
    <t>Investigating and rescuing victims of human trafficking, assisting with aftercare, providing training on how to identify victims of trafficking, providing legal advice to victims of trafficking</t>
  </si>
  <si>
    <t>0300 008 8000</t>
  </si>
  <si>
    <t>info.uk@hopeforjustice.org</t>
  </si>
  <si>
    <t>P.O. BOX 5527, Manchester, M61 0QU</t>
  </si>
  <si>
    <t>HOPS-FilmClub</t>
  </si>
  <si>
    <t>HOPS - Film Club</t>
  </si>
  <si>
    <t>The film club provides an opportunity for you to watch some of your old favourites, classics and new releases across dif</t>
  </si>
  <si>
    <t>The film club provides an opportunity for you to watch some of your old favourites, classics and new releases across different genres including musicals, old black + white films and comedies etc .Its your choice,with time after the show for a cuppa and a chat. As always transport is available for those who need it at an addition small charge .</t>
  </si>
  <si>
    <t>Hawksworth Village Hall, Hawkswood Crescent, Leeds, LS5 3PT</t>
  </si>
  <si>
    <t>HOPS-ForgetMeNotClub</t>
  </si>
  <si>
    <t>HOPS - Forget Me Not Club</t>
  </si>
  <si>
    <t>Are you at a loose end, bored with watching T.V. Why not join us at theVillage Hall. The Forget Me not club is a friendl</t>
  </si>
  <si>
    <t>Are you at a loose end, bored with watching T.V. Why not join us at theVillage Hall. The Forget Me not club is a friendly welcoming group where you can play cards, dominoes or just chat with friends . Finishing the session with a game of Bingo.</t>
  </si>
  <si>
    <t>HOPS-FridayLunchClub</t>
  </si>
  <si>
    <t>HOPS - Friday Lunch Club</t>
  </si>
  <si>
    <t>Come join us in the Village hallfor Fish and Chip Fridays. Price includes tea bread and butter plus a dessert . All serv</t>
  </si>
  <si>
    <t>Come join us in the Village hallfor Fish and Chip Fridays. Price includes tea bread and butter plus a dessert . All served to you at the table by friendly staff and volunteers .(If you don’t want fish, try Martin's cooked to order omelette and chips)</t>
  </si>
  <si>
    <t>HOPS-KeepFit</t>
  </si>
  <si>
    <t>HOPS - Keep Fit</t>
  </si>
  <si>
    <t>Our keep fit class is one of the best and well supported groups. The chair based class with Susan is a fun way to enjoy</t>
  </si>
  <si>
    <t>Our keep fit class is one of the best and well supported groups. The chair based class with Susan is a fun way to enjoy simple exercises, enjoy a natter with a cup of tea and biscuits followed by a quiz to exercise your mind. We also give you the opportunity to try something new includingTai Chi, Yoga and Belly dancing . Come and join the fun</t>
  </si>
  <si>
    <t>HOPS-LineDancing</t>
  </si>
  <si>
    <t>HOPS - Line Dancing</t>
  </si>
  <si>
    <t>Come and join Lilian and friends for a morning of strutting your stuff, linedancing to some banging tunes. 
This is o</t>
  </si>
  <si>
    <t>Come and join Lilian and friends for a morning of strutting your stuff, linedancing to some banging tunes. 
This is one of our most popular groups with a warm welcome, irrespective of your dancing skills. There is a break for tea and biscuits and a natter puttingthe world to rights etc. You will be made very welcome and will make some new friends</t>
  </si>
  <si>
    <t>LS14 6WB</t>
  </si>
  <si>
    <t>HOPS-MondayCraftClub</t>
  </si>
  <si>
    <t>HOPS - Monday Craft Club</t>
  </si>
  <si>
    <t>Join the HOPS craft club, learn new craft skills, or perfect old ones, but most importantly come to relax with sewing, k</t>
  </si>
  <si>
    <t>Join the HOPS craft club, learn new craft skills, or perfect old ones, but most importantly come to relax with sewing, knitting or whatever craft you favour. We are working with Alison Gordon a local artiston new skills and ideas.</t>
  </si>
  <si>
    <t>218;212</t>
  </si>
  <si>
    <t>HOPS-MondaylunchClub</t>
  </si>
  <si>
    <t>HOPS - Monday lunch Club</t>
  </si>
  <si>
    <t>Come and join us in the Village hall at12.30pmfor a freshly cooked 2 course lunch ‘just like mamma used to make’. We wil</t>
  </si>
  <si>
    <t>Come and join us in the Village hall at12.30pmfor a freshly cooked 2 course lunch ‘just like mamma used to make’. We will serve it to you at the table and even do the washing up. What have you got to lose.</t>
  </si>
  <si>
    <t>LS11 9U</t>
  </si>
  <si>
    <t>220;212</t>
  </si>
  <si>
    <t>HOPS-Singing</t>
  </si>
  <si>
    <t>HOPS - Singing</t>
  </si>
  <si>
    <t>Singing will continue once a month.Why not join in the FUN just £2.00 including a chat over a cuppa</t>
  </si>
  <si>
    <t>£2.00 including a chat over a cuppa</t>
  </si>
  <si>
    <t>LS13 2AG</t>
  </si>
  <si>
    <t>221;212</t>
  </si>
  <si>
    <t>HOPS-ThursdayLunchClub</t>
  </si>
  <si>
    <t>HOPS - Thursday Lunch Club</t>
  </si>
  <si>
    <t>Come and join us in the Village hallfor a freshly cooked 2 course lunch ‘just like mamma used to make’. We will serve at</t>
  </si>
  <si>
    <t>Come and join us in the Village hallfor a freshly cooked 2 course lunch ‘just like mamma used to make’. We will serve at the table and we do the washing up. What have you got to lose?</t>
  </si>
  <si>
    <t>LS14 2AQ</t>
  </si>
  <si>
    <t>HOPS-TuesdayNightBingoNight</t>
  </si>
  <si>
    <t>HOPS - Tuesday Night Bingo Night</t>
  </si>
  <si>
    <t>Feel like having a good night out and a chance to meet new friends and old? Time for a natter and cup of tea at the HOPS</t>
  </si>
  <si>
    <t>Feel like having a good night out and a chance to meet new friends and old? Time for a natter and cup of tea at the HOPS Bingo Night!</t>
  </si>
  <si>
    <t>HorsforthClinic</t>
  </si>
  <si>
    <t>Horsforth Clinic</t>
  </si>
  <si>
    <t>Health Centre in Horsforth</t>
  </si>
  <si>
    <t>0113 843 3940</t>
  </si>
  <si>
    <t>LS1 3HE</t>
  </si>
  <si>
    <t>208;585;608;225</t>
  </si>
  <si>
    <t>HorsforthHallPark</t>
  </si>
  <si>
    <t>Horsforth Hall Park</t>
  </si>
  <si>
    <t>Park with many facilities. The park has a specially designed outdoor integrated play facility allowing disabled and able</t>
  </si>
  <si>
    <t>Park with many facilities. The park has a specially designed outdoor integrated play facility allowing disabled and able bodied children under the age of eight to play together.</t>
  </si>
  <si>
    <t>Horsforth Hall Park, Hall Lane, Leeds LS18 5JE</t>
  </si>
  <si>
    <t>HorsforthLibrary</t>
  </si>
  <si>
    <t>Horsforth Library</t>
  </si>
  <si>
    <t>Monday : 8.30 am 7.00 pmTuesday : 8.30 am 5.00 pmWednesday : 8.30 am 5.00 pmThursday : 8.30 am 5.00 pmFriday : 10.00 am</t>
  </si>
  <si>
    <t>Monday : 8.30 am 7.00 pmTuesday : 8.30 am 5.00 pmWednesday : 8.30 am 5.00 pmThursday : 8.30 am 5.00 pmFriday : 10.00 am 5.00 pmSaturday : 10.00 am 4.00 pmSunday : 11.00 am 2.00 pm</t>
  </si>
  <si>
    <t>0113 378 1872</t>
  </si>
  <si>
    <t>horsforthlibrary@leeds.gov.uk</t>
  </si>
  <si>
    <t>Town Street, Horsforth, Leeds LS18 5BL</t>
  </si>
  <si>
    <t>Neighbourhood Network offering a variety of services and activities for older people in Horsforth. Clients must live in</t>
  </si>
  <si>
    <t>Neighbourhood Network offering a variety of services and activities for older people in Horsforth. Clients must live in LS18.</t>
  </si>
  <si>
    <t>LS19 7TU</t>
  </si>
  <si>
    <t>HorsforthOneStopCentre</t>
  </si>
  <si>
    <t>Horsforth One Stop Centre</t>
  </si>
  <si>
    <t>Advice on a range of council services face to face.</t>
  </si>
  <si>
    <t>LS9 7TF.</t>
  </si>
  <si>
    <t>232;225</t>
  </si>
  <si>
    <t>HorsforthVillageMuseum</t>
  </si>
  <si>
    <t>Horsforth Village Museum</t>
  </si>
  <si>
    <t>Houses exhibits reflecting Horsforth's village heritage. Opening Times Opening Times:Saturday 10am-4pm, Sunday 2pm-5pm,</t>
  </si>
  <si>
    <t>Houses exhibits reflecting Horsforth's village heritage. Opening Times Opening Times:Saturday 10am-4pm, Sunday 2pm-5pm, (2pm-4pm November to December). Closed mid-December to end of March.</t>
  </si>
  <si>
    <t>0113 281 9877</t>
  </si>
  <si>
    <t>5 The Green, Horsforth, Leeds LS18 5JB</t>
  </si>
  <si>
    <t>219;613;223;224;225;226;228</t>
  </si>
  <si>
    <t>Hortiho</t>
  </si>
  <si>
    <t>RHS qualified female gardener providing conventional gardening services as well as a sociable gardening experience. Join</t>
  </si>
  <si>
    <t>RHS qualified female gardener providing conventional gardening services as well as a sociable gardening experience. Join in and let me be your gardening support.</t>
  </si>
  <si>
    <t>01943 462906</t>
  </si>
  <si>
    <t>hortihojo@gmail.com</t>
  </si>
  <si>
    <t>Weston Lane, Otley LS21 2DF</t>
  </si>
  <si>
    <t>LS12 3HQ</t>
  </si>
  <si>
    <t>HouseofLight</t>
  </si>
  <si>
    <t>House of Light</t>
  </si>
  <si>
    <t>0113 268 1480</t>
  </si>
  <si>
    <t>13 Allerton Park, Leeds LS7 4ND</t>
  </si>
  <si>
    <t>210;242;243;217;218;219;220;221;222;223;224;225;226;208;227;228;229;230;231;232;233;234;235;236;209;211;212;213;214;237;215;239;216;240;241</t>
  </si>
  <si>
    <t>HousingBenefit</t>
  </si>
  <si>
    <t>Housing Benefit</t>
  </si>
  <si>
    <t>LS3 1AA</t>
  </si>
  <si>
    <t>HowdenHallMobility</t>
  </si>
  <si>
    <t>Howden Hall Mobility</t>
  </si>
  <si>
    <t>Invacare, Sunrise Medical, Pride Mobility.</t>
  </si>
  <si>
    <t>0153 561 1776</t>
  </si>
  <si>
    <t>howdenhallmobility@gmail.com</t>
  </si>
  <si>
    <t>Prospect House, South Street, Ingrow, Keighley, BD21 1AH</t>
  </si>
  <si>
    <t>208;219;220;223;225;226;227;228;235;236;210;211;212;213;214</t>
  </si>
  <si>
    <t>HumanSupportGroup</t>
  </si>
  <si>
    <t>Human Support Group</t>
  </si>
  <si>
    <t>To support people to enjoy life as independently as possible. Our Staff are trained to enable rather than create depende</t>
  </si>
  <si>
    <t>To support people to enjoy life as independently as possible. Our Staff are trained to enable rather than create dependency.</t>
  </si>
  <si>
    <t>0113 447 00 92</t>
  </si>
  <si>
    <t>enquiries@humansupportgroup.co.uk</t>
  </si>
  <si>
    <t>Unit 26 Springfield Commercial Centre, Bagley Lane, Farsley, Leeds, West Yorkshire LS28 5LY</t>
  </si>
  <si>
    <t>HunsletHealthCentre</t>
  </si>
  <si>
    <t>Hunslet Health Centre</t>
  </si>
  <si>
    <t>The surgery are able to arrange appointments and all patients are treated with dignity and respect and have been pleased</t>
  </si>
  <si>
    <t>The surgery are able to arrange appointments and all patients are treated with dignity and respect and have been pleased with the care they have received. The GPs and practice nurses are very helpful and seek to involve patients in any decision making or treatment.</t>
  </si>
  <si>
    <t>0113 270 5620</t>
  </si>
  <si>
    <t>Hunslet Health Centre, 24 Church Street, Leeds LS10 2PT</t>
  </si>
  <si>
    <t>HunsletLibrary</t>
  </si>
  <si>
    <t>Hunslet Library</t>
  </si>
  <si>
    <t>Monday : 10.00 am 1.00 pm 2.00 pm 5.00 pmTuesday : 10.00 am 1.00 pm 2.00 pm 5.00 pmWednesday : 10.00 am 1.00 pmpmpmThurs</t>
  </si>
  <si>
    <t>Monday : 10.00 am 1.00 pm 2.00 pm 5.00 pmTuesday : 10.00 am 1.00 pm 2.00 pm 5.00 pmWednesday : 10.00 am 1.00 pmpmpmThursday : 10.00 am 1.00 pm 2.00 pm 5.00 pmFriday : ClosedSaturday : 10.00 am 1.00 pmpmpmSunday : Closed</t>
  </si>
  <si>
    <t>0113 378 1875</t>
  </si>
  <si>
    <t>Waterloo Road, Leeds LS10 2NS</t>
  </si>
  <si>
    <t>HydeParkSurgery</t>
  </si>
  <si>
    <t>Hyde Park Surgery</t>
  </si>
  <si>
    <t>THE SURGERY IS OPEN AS A HUB WITH BURLEY PARK MEDICAL CENTRE ON A WEEKEND. PATIENTS CAN BE SEEN AT HYDE PARK SURGERY ON</t>
  </si>
  <si>
    <t>THE SURGERY IS OPEN AS A HUB WITH BURLEY PARK MEDICAL CENTRE ON A WEEKEND. PATIENTS CAN BE SEEN AT HYDE PARK SURGERY ON A SATURDAY. ON A SUNDAY PATIENTS WILL BE ASKED TO ATTEND BURLEY PARK MEDICAL CENTRE</t>
  </si>
  <si>
    <t>0113 200 1090</t>
  </si>
  <si>
    <t>hydeparksurgery@nhs.net</t>
  </si>
  <si>
    <t>Hyde Park Surgery, Woodsley Road, Leeds , Leeds, West Yorkshire LS6 1SG</t>
  </si>
  <si>
    <t>LS2 8BH</t>
  </si>
  <si>
    <t>HypnotherapyDirectory</t>
  </si>
  <si>
    <t>Hypnotherapy Directory</t>
  </si>
  <si>
    <t>Directory of qualified professionals. Also offers information about hypnotherapy, how it can help, upcoming events and t</t>
  </si>
  <si>
    <t>Directory of qualified professionals. Also offers information about hypnotherapy, how it can help, upcoming events and the latest hypnotherapy news.</t>
  </si>
  <si>
    <t>0333 325 2502</t>
  </si>
  <si>
    <t>sian@hypnotherapy-directory.org.uk</t>
  </si>
  <si>
    <t>Coliseum, Riverside Way, Camberley, Surrey GU15 3YL</t>
  </si>
  <si>
    <t>iCareWorldLtd</t>
  </si>
  <si>
    <t>iCare World Ltd</t>
  </si>
  <si>
    <t>Domicillary care provider in personal care, day/night sitting and domestic care.</t>
  </si>
  <si>
    <t>0113 4503152</t>
  </si>
  <si>
    <t>admin@icareworld.co.uk</t>
  </si>
  <si>
    <t>Suite 11 Leeds, Unity Business Centre, 26 Roundhay Road, LS7 1AB</t>
  </si>
  <si>
    <t>LS2 7PD</t>
  </si>
  <si>
    <t>214;613;612</t>
  </si>
  <si>
    <t>IKWRO(IranianandKurdishWomen’sRightsOrganisation)</t>
  </si>
  <si>
    <t>IKWRO (Iranian and Kurdish Women’s Rights Organisation)</t>
  </si>
  <si>
    <t>Provides direct services for Middle Eastern and Afghan women and girls who are affected by or at risk of ‘honour’ based</t>
  </si>
  <si>
    <t>Provides direct services for Middle Eastern and Afghan women and girls who are affected by or at risk of ‘honour’ based violence, forced marriage, child marriage, female genital mutilation and domestic violence.</t>
  </si>
  <si>
    <t>0207 920 6460</t>
  </si>
  <si>
    <t>PO Box 65840 London EC2P 2FS</t>
  </si>
  <si>
    <t>Ilkley&amp;WharfedaleMedicalPractice</t>
  </si>
  <si>
    <t>Ilkley &amp; Wharfedale Medical Practice</t>
  </si>
  <si>
    <t>Ilkley &amp; Wharfedale Medical Practice is a GP surgery that has grown and developed on the principles of combining high st</t>
  </si>
  <si>
    <t>Ilkley &amp; Wharfedale Medical Practice is a GP surgery that has grown and developed on the principles of combining high standards of modern medical care with a personal and friendly service to patients. It provides essential, additional and enhanced services under the General Medical NHS Contract.</t>
  </si>
  <si>
    <t>0194 360 4455</t>
  </si>
  <si>
    <t>Springs Medical Centre, Springs Lane, Ilkley , West Yorkshire LS29 8TQ</t>
  </si>
  <si>
    <t>LS10 1LZ</t>
  </si>
  <si>
    <t>222;236</t>
  </si>
  <si>
    <t>IlkleyMoorMedicalPractice</t>
  </si>
  <si>
    <t>Ilkley Moor Medical Practice</t>
  </si>
  <si>
    <t>At Ilkley Moor Medical Practice the doctors and nurses take pride in offering the highest standard of patient-centred he</t>
  </si>
  <si>
    <t>At Ilkley Moor Medical Practice the doctors and nurses take pride in offering the highest standard of patient-centred healthcare. We run many clinics for chronic disease care and offer a wide variety of other medical services such as antenatal and postnatal care, minor surgery, childhood vaccinations and well-person check-ups</t>
  </si>
  <si>
    <t>0194 360 4999</t>
  </si>
  <si>
    <t>The Health Centre, Springs Lane , Ilkley, West Yorkshire LS29 8TH</t>
  </si>
  <si>
    <t>ILS24HealthcareLtd</t>
  </si>
  <si>
    <t>ILS24 Healthcare Ltd</t>
  </si>
  <si>
    <t>ILS24 Healthcare is a provider of qualified nursing and care staff and support workers, avalible 24/7 throughout Yorkshi</t>
  </si>
  <si>
    <t>ILS24 Healthcare is a provider of qualified nursing and care staff and support workers, avalible 24/7 throughout Yorkshire</t>
  </si>
  <si>
    <t>0113 8313613</t>
  </si>
  <si>
    <t>admin@ils24healthcare.co.uk</t>
  </si>
  <si>
    <t>Mabgate, Leeds LS9 7DR</t>
  </si>
  <si>
    <t>LS1 4EF</t>
  </si>
  <si>
    <t>IndeMe</t>
  </si>
  <si>
    <t>IndeMe provides a wide range of 24/7 platinum monitored telecare alarm services, including personal alarms, fall, smoke,</t>
  </si>
  <si>
    <t>IndeMe provides a wide range of 24/7 platinum monitored telecare alarm services, including personal alarms, fall, smoke, and CO detectors.</t>
  </si>
  <si>
    <t>0330 123 3303</t>
  </si>
  <si>
    <t>customerservice@indeme.co.uk</t>
  </si>
  <si>
    <t>Whitley, DN14 0HR</t>
  </si>
  <si>
    <t>LS1 9PL</t>
  </si>
  <si>
    <t>IndependenceMobility</t>
  </si>
  <si>
    <t>Independence Mobility</t>
  </si>
  <si>
    <t>Invacare, Sunrise Medical, Remploy, Days Healthcare, Roma Medical, Handicare, Shoprider, Pride Mobility, Electric Mobili</t>
  </si>
  <si>
    <t>Invacare, Sunrise Medical, Remploy, Days Healthcare, Roma Medical, Handicare, Shoprider, Pride Mobility, Electric Mobility.</t>
  </si>
  <si>
    <t>0113 2628000</t>
  </si>
  <si>
    <t>enquiries@independencemobility.co.uk</t>
  </si>
  <si>
    <t>Independence House 6 Buslingthorpe Green Leeds LS7 2HG</t>
  </si>
  <si>
    <t>IndependentAge</t>
  </si>
  <si>
    <t>Independent Age</t>
  </si>
  <si>
    <t>Provides information and advice for older people, their families and carers, focusing on social care, welfare benefits a</t>
  </si>
  <si>
    <t>Provides information and advice for older people, their families and carers, focusing on social care, welfare benefits and befriending services.</t>
  </si>
  <si>
    <t>0800 319 6789</t>
  </si>
  <si>
    <t>charity@independentage.org</t>
  </si>
  <si>
    <t>18 Avonmore Road, London W14 8RR</t>
  </si>
  <si>
    <t>LS2 7RE</t>
  </si>
  <si>
    <t>IndependentLivingTeam</t>
  </si>
  <si>
    <t>Independent Living Team</t>
  </si>
  <si>
    <t>Providing assessment or medical recommendation regarding the health needs of yourself or someone in your household.</t>
  </si>
  <si>
    <t>221;220</t>
  </si>
  <si>
    <t>IndoorBowling</t>
  </si>
  <si>
    <t>Indoor Bowling</t>
  </si>
  <si>
    <t>Perfect your Bowling Skills Come play on our professional indoor bowling Greens, regardless of the weather 5 &amp; 3 dominoe</t>
  </si>
  <si>
    <t>Perfect your Bowling Skills Come play on our professional indoor bowling Greens, regardless of the weather 5 &amp; 3 dominoes also available to play</t>
  </si>
  <si>
    <t>Christ the Saviour Church, Swinnow LS13 4NP</t>
  </si>
  <si>
    <t>InformationSession:AttendanceAllowanceforCarersONLY</t>
  </si>
  <si>
    <t>Information Session: Attendance Allowance for Carers ONLY</t>
  </si>
  <si>
    <t>Carers will be given information and advice to enable you to complete the Attendance Allowance claim form on behalf of t</t>
  </si>
  <si>
    <t>Carers will be given information and advice to enable you to complete the Attendance Allowance claim form on behalf of the person you care for. 
You will receive step-by-step guide to take away with you and the opportunity to ask our Carers Support Workers questions about form. 
Monday 10 June 2019 - 10am - 12pm 
Booking is essential - The Carers Leeds Event booking line will open from 10am on Tuesday 7 May 2019.</t>
  </si>
  <si>
    <t>InformationSession:FirstAid</t>
  </si>
  <si>
    <t>Information Session: First Aid</t>
  </si>
  <si>
    <t>Open to all carers and provided by British Red Cross.This First Aid Session will equip you with the knowledge and confid</t>
  </si>
  <si>
    <t>Open to all carers and provided by British Red Cross.This First Aid Session will equip you with the knowledge and confidence to deal with serious conditions, incidents and what to do when initially faced with an emgency. 
Monday 10 June 2019 - Time: 2pm- 4pm. 
Booking is essential - The Leeds Events Booking Line 0113 246 8338 will open from Tuesday 7 May 2019.</t>
  </si>
  <si>
    <t>Informationstall-GledhowWing(StJames'Hospital)</t>
  </si>
  <si>
    <t>Information stall - Gledhow Wing (St James' Hospital)</t>
  </si>
  <si>
    <t>Information stall Gledhow Wing, St James' HospitalVarious Times throughout the week- see Twitter @hub_leeds for more det</t>
  </si>
  <si>
    <t>Information stall Gledhow Wing, St James' HospitalVarious Times throughout the week- see Twitter @hub_leeds for more details.</t>
  </si>
  <si>
    <t>St James' Hospital, Gledhow Wing, Beckett Street, Leeds LS9 7TF</t>
  </si>
  <si>
    <t>LS1 5Rd</t>
  </si>
  <si>
    <t>InkwellArts(LeedsMind)</t>
  </si>
  <si>
    <t>Inkwell Arts (Leeds Mind)</t>
  </si>
  <si>
    <t>Free arts project for adults aged 16-65, aimed at developing creative skills as a means of recovery. Welcoming environme</t>
  </si>
  <si>
    <t>Free arts project for adults aged 16-65, aimed at developing creative skills as a means of recovery. Welcoming environment for creative arts. Community hub/cafe. Art classes and art related activities.</t>
  </si>
  <si>
    <t>0113 307 0108</t>
  </si>
  <si>
    <t>inkwell@leedsmind.org.uk</t>
  </si>
  <si>
    <t>31 Potternewton Lane, Chapel Allerton, Leeds LS7 3LW</t>
  </si>
  <si>
    <t>INQUEST is a charity providing free and independent advice to bereaved people following a death in state care or detenti</t>
  </si>
  <si>
    <t>INQUEST is a charity providing free and independent advice to bereaved people following a death in state care or detention in England and Wales, and in other cases where wider issues of state and corporate accountability are in question. We also provide support through the inquest process. Our specialist casework covers deaths that occur in:
prison (including Young Offender Institutions and Secure Training Centres)
police custody or following police contact
immigration detention
mental health settings
public disasters such as Grenfell Tower and Hillsborough
deaths involving multi-agency failings 
INQUEST also provides a free Inquest handbook, a trusted guide for any bereaved families and friends affected by a sudden death that involves an inquest.</t>
  </si>
  <si>
    <t>020 7263 1111</t>
  </si>
  <si>
    <t>inquest@inquest.org.uk</t>
  </si>
  <si>
    <t>3rd Floor 83-93 Fonthill Road London N4 3JH</t>
  </si>
  <si>
    <t>InstituteofProfessionalWillwriters</t>
  </si>
  <si>
    <t>Institute of Professional Willwriters</t>
  </si>
  <si>
    <t>Promotes the importance of making a will.</t>
  </si>
  <si>
    <t>0345 257 2570</t>
  </si>
  <si>
    <t>office@ipw.org.uk</t>
  </si>
  <si>
    <t>Trinity Point, New Road, Halesowen, West Midlands B63 3HY</t>
  </si>
  <si>
    <t>Interplay</t>
  </si>
  <si>
    <t>Working across all art forms to create theatre which places the audience at the centre of the experience.</t>
  </si>
  <si>
    <t>info@interplaytheatre.co.uk</t>
  </si>
  <si>
    <t>Armley Ridge Road Leeds LS12 3LE</t>
  </si>
  <si>
    <t>LS12 2QF</t>
  </si>
  <si>
    <t>IntroductiontoDryStoneWalling</t>
  </si>
  <si>
    <t>Introduction to Dry Stone Walling</t>
  </si>
  <si>
    <t>This course runs for 4 week: Every Friday from 10th May - 31st May 9.30am-3.00pm 
For complete beginners, and those w</t>
  </si>
  <si>
    <t>This course runs for 4 week: Every Friday from 10th May - 31st May 9.30am-3.00pm 
For complete beginners, and those with some basic outdoor skills who are ready to branch out, we will be running a range of courses. 
Introduction to Dry Stone Walling: 
Learn the basics of the 3D jigsaws that form one of Yorkshire's traditional landscape features.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</si>
  <si>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</si>
  <si>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215;179;212</t>
  </si>
  <si>
    <t>IntroductiontoFenceConstruction</t>
  </si>
  <si>
    <t>Introduction to Fence Construction</t>
  </si>
  <si>
    <t>This course runs for 4 weeks from 9.30am-3.30pm on the following dates: 
Friday 12th April 
WEDNESDAY 17th Apr</t>
  </si>
  <si>
    <t>This course runs for 4 weeks from 9.30am-3.30pm on the following dates: 
Friday 12th April 
WEDNESDAY 17th April 
Friday 26th April 
Friday 3rd May 
For complete beginners, and those with some basic outdoor skills who are ready to branch out, we will be running a range of practical skills courses. 
Introduction to Fence Construction:
Learn the fundamentals of timber post and rail fence building in a real-life setting.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</si>
  <si>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LS8 4BR</t>
  </si>
  <si>
    <t>IntroductiontoSurveying</t>
  </si>
  <si>
    <t>Introduction to Surveying</t>
  </si>
  <si>
    <t>This course runs for 4 weeks: 
Come and be introduced to some basic surveying techniques for a range of flora and fau</t>
  </si>
  <si>
    <t>This course runs for 4 weeks: 
Come and be introduced to some basic surveying techniques for a range of flora and fauna, whilst finding out more about a variety of habitats.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t>
  </si>
  <si>
    <t>LS17 6AZ</t>
  </si>
  <si>
    <t>224;225</t>
  </si>
  <si>
    <t>iPhoneRepairLeedsLtd</t>
  </si>
  <si>
    <t>iPhone Repair Leeds Ltd</t>
  </si>
  <si>
    <t>Provides a range of services from the very basic such as setting a phone and general use, to complex repairs such as wat</t>
  </si>
  <si>
    <t>Provides a range of services from the very basic such as setting a phone and general use, to complex repairs such as water damage and screen replacements.</t>
  </si>
  <si>
    <t>0113 259 1500</t>
  </si>
  <si>
    <t>info@iphonerepairleeds.com</t>
  </si>
  <si>
    <t>122 New Road Side, Horsforth, Leeds LS18 4QB</t>
  </si>
  <si>
    <t>LS17 6FD</t>
  </si>
  <si>
    <t>IrelandWoodSurgery</t>
  </si>
  <si>
    <t>Ireland Wood Surgery</t>
  </si>
  <si>
    <t>We strive to give the best possible patient care and their feedback reflects this.</t>
  </si>
  <si>
    <t>0113 230 3470</t>
  </si>
  <si>
    <t>Ireland Wood Surgery, Iveson Approach , Leeds, West Yorkshire LS16 6FR</t>
  </si>
  <si>
    <t>IsonHarrisonSolicitors</t>
  </si>
  <si>
    <t>Ison Harrison Solicitors</t>
  </si>
  <si>
    <t>Leeds based solicitors offering a complete range of legal services including legal advice and support with writing wills</t>
  </si>
  <si>
    <t>0113 284 5000</t>
  </si>
  <si>
    <t>mail@isonharrison.co.uk</t>
  </si>
  <si>
    <t>54 Wellington Street, Leeds LS1 2EE</t>
  </si>
  <si>
    <t>ITdropin</t>
  </si>
  <si>
    <t>IT drop in</t>
  </si>
  <si>
    <t>Technology trouble shooting drop in for help from students from a local 6th form school and staff</t>
  </si>
  <si>
    <t>vicky@maecare.org.uk</t>
  </si>
  <si>
    <t>ITSupportDrop-In</t>
  </si>
  <si>
    <t>IT Support Drop-In</t>
  </si>
  <si>
    <t>A chance to call in with any technical problems or inquiries delt with one of our volunteers.</t>
  </si>
  <si>
    <t>LS15 8ZB</t>
  </si>
  <si>
    <t>iWealthLtd</t>
  </si>
  <si>
    <t>iWealth Ltd</t>
  </si>
  <si>
    <t>We provide independent financial advice specialising in wealth management, pensions and retirement planning, savings and</t>
  </si>
  <si>
    <t>We provide independent financial advice specialising in wealth management, pensions and retirement planning, savings and investments as well as inheritance tax and estate planning.</t>
  </si>
  <si>
    <t>hello@iwealth.net</t>
  </si>
  <si>
    <t>Princes Exchange, Princes Square, Leeds LS1 4HY</t>
  </si>
  <si>
    <t>JacksonAvenue</t>
  </si>
  <si>
    <t>Jackson Avenue</t>
  </si>
  <si>
    <t>0113 288 8586</t>
  </si>
  <si>
    <t>29 Jackson Avenue, Rounday LS8 1NP</t>
  </si>
  <si>
    <t>226;220;223;224;225;212;213</t>
  </si>
  <si>
    <t>JayrimaCareLtd</t>
  </si>
  <si>
    <t>Jayrima Care Ltd</t>
  </si>
  <si>
    <t>We provide assistance with shopping, Personal care, Meal preparation, Assistance with medication, support with visits ho</t>
  </si>
  <si>
    <t>We provide assistance with shopping, Personal care, Meal preparation, Assistance with medication, support with visits hospital or personal.</t>
  </si>
  <si>
    <t>1132172366</t>
  </si>
  <si>
    <t>jayrimacare@gmail.com</t>
  </si>
  <si>
    <t>5 Haigh Wood Road, LS16 6PD</t>
  </si>
  <si>
    <t>LS19 6DY</t>
  </si>
  <si>
    <t>218;179;215</t>
  </si>
  <si>
    <t>JazO'ReillyCounselling</t>
  </si>
  <si>
    <t>Jaz O'Reilly Counselling</t>
  </si>
  <si>
    <t>Does life feel a challenge, overwhelming, out of your grasp? Do you have a feeling of fear, helplessness or uneasiness?</t>
  </si>
  <si>
    <t>Does life feel a challenge, overwhelming, out of your grasp? Do you have a feeling of fear, helplessness or uneasiness? Is this affecting your decision-making, eating, sleeping, relationships with others and general functioning?
I can work collaboratively with you to gain insight into your situation and allow things to become more manageable. I work from a humanistic base, which means I believe the client is the expert of themselves, and I can then tailor other counselling approaches which we feel may work for you. This allows a more collaborative method, whereby we can work together to explore any issues you are facing and in identifying your own inner resources to manage these.
I can offer a free telephone consultation, so we can get to know each other, you can ask questions about the counselling process or the way I work and see if we can work together. If you are interested, in arranging a consultation with me please get in touch.
I work with anyone aged 16 and over, with flexibility on the length of sessions depending on how in depth you are able to go.
The scope of clients I worked with over the past 2.5 years has led me to training as a Supervisor within Cruse to support other volunteers with their clients and thereby ensuring quality of the service offered. Alongside this, I carry out telephone assessments for bereaved clients to prioritise, initiate them going on the waiting list and thereby accurately tailor support required for individuals. I also work at GIPSIL (Leeds), a Children and Young Peoples counselling service. Here they provide longer term therapy for young people with a variety of issues, from mental health, employment, housing, family etc.
Professional Qualifications taken:
Post Graduate Diploma in Counselling York St Johns University
Post Graduate Diploma in Careers Guidance (QCG) University of Sunderland
BSc Psychology University of Sunderland 
I am a registered member of the Bristish Association of Counsellors and Psychotherapists (BACP).</t>
  </si>
  <si>
    <t>7512466918</t>
  </si>
  <si>
    <t>jazoreillycounselling@gmail.com</t>
  </si>
  <si>
    <t>Roundhay Leeds LS8</t>
  </si>
  <si>
    <t>LS11 5LQ</t>
  </si>
  <si>
    <t>216;231</t>
  </si>
  <si>
    <t>JBDrainageServices</t>
  </si>
  <si>
    <t>JB Drainage Services</t>
  </si>
  <si>
    <t>JB Drainage Services offers an emergency drainage and gutter clerance serivce using the latest technology available.
Es</t>
  </si>
  <si>
    <t>JB Drainage Services offers an emergency drainage and gutter clerance serivce using the latest technology available.
Established since 1998, specialist in all types of gutter cleaning &amp; PVC gutter cleaning, as well as drainage cleaning &amp; maintenance. Local business.
JB Drainage Services is a family run business with over 15 years experience in the drainage and guttering industry.
Are you looking for local professionals to fix your blocked drains? Look no further than JB Drainage Services. From sink unblocking and street drain cleaning to bath unblocking and gutter inspections, we offer an excellent drain unblocking and maintenance service. We have many years of experience in resolving drainage issues and offer a wide range of services to suit your individual needs. Do not hesitate to contact us for any of your queries.
Is your gutter blocked with leaves and moss?</t>
  </si>
  <si>
    <t>01937 530086</t>
  </si>
  <si>
    <t>2a Sandfield Terrage, Tadcaster LS24 8AW</t>
  </si>
  <si>
    <t>209;232</t>
  </si>
  <si>
    <t>JessamineCottageSurgery,DrRichold&amp;Partners</t>
  </si>
  <si>
    <t>Jessamine Cottage Surgery, Dr Richold &amp; Partners</t>
  </si>
  <si>
    <t>Our practice is a training/teaching practice. Our registrars are fully qualified and have a great deal of hospital exper</t>
  </si>
  <si>
    <t>Our practice is a training/teaching practice. Our registrars are fully qualified and have a great deal of hospital experience. Registrars are attached to our practice for 6 to 12 months and usually become general practitioners after completing their training. We are also fortunate to have medical students attached to our practice for short periods. If you do not wish to have the student present during your consultation please inform the reception staff prior to seeing the doctor.</t>
  </si>
  <si>
    <t>0113 2814967</t>
  </si>
  <si>
    <t>Jessamine Cottage Surgery, Main Street, Aberford , Leeds LS25 3AA</t>
  </si>
  <si>
    <t>210;179</t>
  </si>
  <si>
    <t>JewishHelpline</t>
  </si>
  <si>
    <t>Jewish Helpline</t>
  </si>
  <si>
    <t>A national non-judgemental listening service for the Jewish Community staffed by trained counselling volunteers.</t>
  </si>
  <si>
    <t>0800 652 9249</t>
  </si>
  <si>
    <t>jewishhl@live.co.uk</t>
  </si>
  <si>
    <t>c/o Caplan Associates, Cardinal Point, Park Road, Rickmansworth, Herts, WD3 1RE</t>
  </si>
  <si>
    <t>208;612</t>
  </si>
  <si>
    <t>JewishWomen’sAid</t>
  </si>
  <si>
    <t>Jewish Women’s Aid</t>
  </si>
  <si>
    <t>Culturally sensitive support for Jewish Women suffering from domestic violence</t>
  </si>
  <si>
    <t>208;242;243;244;217;218;219;220;221;222;223;224;225;226;227;228;229;230;231;232;233;234;235;236;209;210;211;212;213;214;237;215;239;216;240;241</t>
  </si>
  <si>
    <t>JigsawVisitorsCentre</t>
  </si>
  <si>
    <t>Jigsaw Visitors Centre</t>
  </si>
  <si>
    <t>Jigsaw Visitors’ Centre is a registered charity that offers services and support to those visiting their loved ones in p</t>
  </si>
  <si>
    <t>Jigsaw Visitors’ Centre is a registered charity that offers services and support to those visiting their loved ones in prison.</t>
  </si>
  <si>
    <t>0113 203 2771</t>
  </si>
  <si>
    <t>info@jigsawvisitorscentre.org.uk</t>
  </si>
  <si>
    <t>(c/o HMP Leeds), 2 Gloucester Terrace, Armley, Leeds LS12 2TJ</t>
  </si>
  <si>
    <t>LS1 2SL</t>
  </si>
  <si>
    <t>JobseekerDirect</t>
  </si>
  <si>
    <t>Jobseeker Direct</t>
  </si>
  <si>
    <t>Help with finding employment and employment advice.</t>
  </si>
  <si>
    <t>Jobshop(CityCentreOneStop)</t>
  </si>
  <si>
    <t>Jobshop (City Centre One Stop)</t>
  </si>
  <si>
    <t>Information, support and advice for people seeking employment or training.</t>
  </si>
  <si>
    <t>0113 378 9416</t>
  </si>
  <si>
    <t>jobshops@leeds.gov.uk</t>
  </si>
  <si>
    <t>The City Centre Hub, Woodhouse Lane, Leeds LS2 8LX</t>
  </si>
  <si>
    <t>233;216</t>
  </si>
  <si>
    <t>Jobshop(TheComptonCentre)</t>
  </si>
  <si>
    <t>Jobshop (The Compton Centre)</t>
  </si>
  <si>
    <t>0113 336 7785</t>
  </si>
  <si>
    <t>Harehills Lane, Leeds LS9 7BG</t>
  </si>
  <si>
    <t>LS26 8JA</t>
  </si>
  <si>
    <t>Jobshop(TheReginaldCentre)</t>
  </si>
  <si>
    <t>Jobshop (The Reginald Centre)</t>
  </si>
  <si>
    <t>0113 336 7649</t>
  </si>
  <si>
    <t>LS25 7DZ</t>
  </si>
  <si>
    <t>JobshopatArmleyOneStopCentre</t>
  </si>
  <si>
    <t>Jobshop at Armley One Stop Centre</t>
  </si>
  <si>
    <t>0113 378 5663</t>
  </si>
  <si>
    <t>2 Stocks Hill, Armley, LS12 1UQ</t>
  </si>
  <si>
    <t>JobshopatDewsburyRoadCommunityHub</t>
  </si>
  <si>
    <t>Jobshop at Dewsbury Road Community Hub</t>
  </si>
  <si>
    <t>0113 395 7373</t>
  </si>
  <si>
    <t>190 Dewsbury Road, Leeds, LS11 6PF</t>
  </si>
  <si>
    <t>LS19 7UR</t>
  </si>
  <si>
    <t>JohnCharlesCentreforSport</t>
  </si>
  <si>
    <t>John Charles Centre for Sport</t>
  </si>
  <si>
    <t>Sports Centre Reserved blue badge parking, level entrance, automatic entrance doors, induction loop, lift access to all</t>
  </si>
  <si>
    <t>Sports Centre Reserved blue badge parking, level entrance, automatic entrance doors, induction loop, lift access to all floors, accessible changing and shower facilities, transfer hoist Bodyline Gym (equipment includes ergometer bike and dual assisted pulley machine), pool hoist, tactile signage, level access to tennis courts, tennis wheelchairs,</t>
  </si>
  <si>
    <t>0113 378 8000</t>
  </si>
  <si>
    <t>jccs@leeds.gov.uk</t>
  </si>
  <si>
    <t>LS9 6TF</t>
  </si>
  <si>
    <t>JohnCunniffeT/AChiropodist</t>
  </si>
  <si>
    <t>John Cunniffe T/A Chiropodist</t>
  </si>
  <si>
    <t>We provide foot care to people in their own homes or at our clinic.</t>
  </si>
  <si>
    <t>0113 235 9760</t>
  </si>
  <si>
    <t>easterlyroadchiropodist@gmail.com</t>
  </si>
  <si>
    <t>129 Easterly Road, Leeds LS8 2TP</t>
  </si>
  <si>
    <t>209;222</t>
  </si>
  <si>
    <t>JohnSmeatonLeisureCentre</t>
  </si>
  <si>
    <t>John Smeaton Leisure Centre</t>
  </si>
  <si>
    <t>Sports and Leisure Centre</t>
  </si>
  <si>
    <t>0113 3782280</t>
  </si>
  <si>
    <t>johnsmeaton.lc@leeds.gov.uk</t>
  </si>
  <si>
    <t>Smeaton Approach off Barwich Road, Leeds LS15 8TA</t>
  </si>
  <si>
    <t>LS2 9AE</t>
  </si>
  <si>
    <t>JourneyDayService</t>
  </si>
  <si>
    <t>Journey Day Service</t>
  </si>
  <si>
    <t>An occupation-based group-work programme for people diagnosed with a personality disorder.</t>
  </si>
  <si>
    <t>0113-8557950</t>
  </si>
  <si>
    <t>LS6 2PY</t>
  </si>
  <si>
    <t>222;585;235</t>
  </si>
  <si>
    <t>JustBus</t>
  </si>
  <si>
    <t>Just Bus</t>
  </si>
  <si>
    <t>A friendly minibus hire company based in Leeds, specialising in airport transfers and transporting disabled passengers.</t>
  </si>
  <si>
    <t>0113 217 2560</t>
  </si>
  <si>
    <t>gordon@justbusleeds.co.uk</t>
  </si>
  <si>
    <t>58 Greentop, Pudsey, Leeds LS28 8JB</t>
  </si>
  <si>
    <t>222;217;218;219;220;221;223;224;225;226;208;227;228;229;230;231;232;233;234;235;236;209;210;211;212;213;214;215;216;240;241</t>
  </si>
  <si>
    <t>JustFeet-FootCareDirectToYourHome</t>
  </si>
  <si>
    <t>Just Feet - Foot Care Direct To Your Home</t>
  </si>
  <si>
    <t>Mobile Foot Health Practitioner-Foot Care Direct To Your Home. Friendly and Trustworthy Service</t>
  </si>
  <si>
    <t>07718 940038</t>
  </si>
  <si>
    <t>dianne.blair1234@gmail.com</t>
  </si>
  <si>
    <t>Rothwell, Leeds LS26</t>
  </si>
  <si>
    <t>Kaleidoscope</t>
  </si>
  <si>
    <t>A social club for single people over the age of 50 mainly living in and around the Leeds area. Please note that this is</t>
  </si>
  <si>
    <t>A social club for single people over the age of 50 mainly living in and around the Leeds area. Please note that this is not a dating agency.</t>
  </si>
  <si>
    <t>Kaleidoscope_Leeds@yahoo.co.uk</t>
  </si>
  <si>
    <t>LS18 5HD</t>
  </si>
  <si>
    <t>KamsonsPharmacy(Middleton)</t>
  </si>
  <si>
    <t>Kamsons Pharmacy (Middleton)</t>
  </si>
  <si>
    <t>0113 271 3066</t>
  </si>
  <si>
    <t>Lingwell Croft Surgery, 20 Shelldrake Drive, Leeds LS10 3NB</t>
  </si>
  <si>
    <t>LS11 8UH</t>
  </si>
  <si>
    <t>209;739;234</t>
  </si>
  <si>
    <t>KangsPunjabiBox</t>
  </si>
  <si>
    <t>Kangs Punjabi Box</t>
  </si>
  <si>
    <t>Offers freshly prepared Punjabi style food delivered to your door.</t>
  </si>
  <si>
    <t>0113 253 0807</t>
  </si>
  <si>
    <t>subcooke2000@yahoo.co.uk</t>
  </si>
  <si>
    <t>Harrop Terrace, Morley, Leeds LS27 0EA</t>
  </si>
  <si>
    <t>219;220</t>
  </si>
  <si>
    <t>KarePlusLeeds</t>
  </si>
  <si>
    <t>Kare Plus Leeds</t>
  </si>
  <si>
    <t>Providing high quality, personalised care and support in your own home, from trained professional carers, promoting inde</t>
  </si>
  <si>
    <t>Providing high quality, personalised care and support in your own home, from trained professional carers, promoting independence and reducing isolation.</t>
  </si>
  <si>
    <t>1133206677</t>
  </si>
  <si>
    <t>Upper Floor, 230 Stanningley Road LS13 3BA</t>
  </si>
  <si>
    <t>221;213</t>
  </si>
  <si>
    <t>Charity providing confidential emotional and practical support for victims and survivors of forced marriage and honour b</t>
  </si>
  <si>
    <t>Charity providing confidential emotional and practical support for victims and survivors of forced marriage and honour based abuse.</t>
  </si>
  <si>
    <t>0800 5999 247</t>
  </si>
  <si>
    <t>info@karmanirvana.org.uk</t>
  </si>
  <si>
    <t>PO Box 515 Leeds LS6 9DW</t>
  </si>
  <si>
    <t>LS14 6UH</t>
  </si>
  <si>
    <t>208;221;223;224;213;215</t>
  </si>
  <si>
    <t>KathrynKennyChiropodistandPodiatrist</t>
  </si>
  <si>
    <t>Kathryn Kenny Chiropodist and Podiatrist</t>
  </si>
  <si>
    <t>Provides mobile chiropody and podiatry home visits. Registered with the Health and Care Professionals Council (HCPC)</t>
  </si>
  <si>
    <t>07739 383 462</t>
  </si>
  <si>
    <t>kathrynpodiatry@gmail.com</t>
  </si>
  <si>
    <t>KeepFitAssociation(KFA)</t>
  </si>
  <si>
    <t>Keep Fit Association (KFA)</t>
  </si>
  <si>
    <t>The Keep Fit Association provides advice and guidance on health and wellbeing.</t>
  </si>
  <si>
    <t>01403 266 000</t>
  </si>
  <si>
    <t>kfa@emdp.org</t>
  </si>
  <si>
    <t>14 Graylands Estate, Langhurstwood Road, Horsham, West Sussex, RH12 4QD</t>
  </si>
  <si>
    <t>KennoresHealthcareRecruitmentLTD</t>
  </si>
  <si>
    <t>Kennores Healthcare Recruitment LTD</t>
  </si>
  <si>
    <t>Kennores Healthcare is a registered care agency which provides home and personal care to people in their own homes.</t>
  </si>
  <si>
    <t>0113 2721839</t>
  </si>
  <si>
    <t>info@kennoreshealthcarerecruitment.com</t>
  </si>
  <si>
    <t>The Sugar Refinery, Sugar Mill Business Park, 432 Dewsbury Road, Leeds LS11 7DF</t>
  </si>
  <si>
    <t>KidneyResearchUK</t>
  </si>
  <si>
    <t>Kidney Research UK</t>
  </si>
  <si>
    <t>Kidney Research UK include fact sheets, case studies and an interactive health check.</t>
  </si>
  <si>
    <t>0300 303 1100</t>
  </si>
  <si>
    <t>enquiries@kidneyresearchuk.org</t>
  </si>
  <si>
    <t>Nene Hall, Lynch Wood Park, Peterborough PE2 6FZ</t>
  </si>
  <si>
    <t>214;215</t>
  </si>
  <si>
    <t>KingstonNursingHome</t>
  </si>
  <si>
    <t>Kingston Nursing Home</t>
  </si>
  <si>
    <t>0113 266 6520</t>
  </si>
  <si>
    <t>7 Park Crescent, Leeds LS8 1DH</t>
  </si>
  <si>
    <t>KippaxAshTreeAllotments</t>
  </si>
  <si>
    <t>Kippax Ash Tree Allotments</t>
  </si>
  <si>
    <t>Gentle exercise, opportunity to grow fresh produce and relaxation in the LS25 area</t>
  </si>
  <si>
    <t>Kippax Ash Tree Primary School, Gibson Lane, Kippax, Leeds LS25 7JL</t>
  </si>
  <si>
    <t>KippaxDramaticSociety</t>
  </si>
  <si>
    <t>Kippax Dramatic Society</t>
  </si>
  <si>
    <t>Hold many social events, including theatre trips, quizzes, treasure hunts, barbecues and an annual dinner.</t>
  </si>
  <si>
    <t>0113 287 1693</t>
  </si>
  <si>
    <t>kippaxds@hotmail.co.uk</t>
  </si>
  <si>
    <t>St Marys Church Hall, Church Lane, Kippax LS25 7HF</t>
  </si>
  <si>
    <t>KippaxHallSurgery,DrPearlmanAD&amp;Partners</t>
  </si>
  <si>
    <t>Kippax Hall Surgery, Dr Pearlman A D &amp; Partners</t>
  </si>
  <si>
    <t>With patient’s needs at the heart of everything we do. All patients registered at the practice have a named GP who is re</t>
  </si>
  <si>
    <t>With patient’s needs at the heart of everything we do. All patients registered at the practice have a named GP who is responsible for their overall care at the practice. We would like to know how we can improve our services to you and how you perceive our surgery and staff to help us with this, we have set up a patient participation group so that you can have your say.</t>
  </si>
  <si>
    <t>0113 3854558</t>
  </si>
  <si>
    <t>Kippax Hall Surgery, 54 High Street, Kippax , Leeds LS25 7AB</t>
  </si>
  <si>
    <t>KippaxLeisureCentre</t>
  </si>
  <si>
    <t>Kippax Leisure Centre</t>
  </si>
  <si>
    <t>A programme of physical activities.</t>
  </si>
  <si>
    <t>0113 378 1275</t>
  </si>
  <si>
    <t>kippax.lc@leeds.gov.uk</t>
  </si>
  <si>
    <t>Station Road, Leeds LS25 7LQ</t>
  </si>
  <si>
    <t>LS18 4NU</t>
  </si>
  <si>
    <t>KippaxLibrary</t>
  </si>
  <si>
    <t>Kippax Library</t>
  </si>
  <si>
    <t>Monday : 10.00 am 7.00 pmTuesday : 9.00 am 5.00 pmWednesday : 9.00 am 5.00 pmThursday : 9.00 am 5.00 pmFriday : 9.00 am</t>
  </si>
  <si>
    <t>Monday : 10.00 am 7.00 pmTuesday : 9.00 am 5.00 pmWednesday : 9.00 am 5.00 pmThursday : 9.00 am 5.00 pmFriday : 9.00 am 5.00 pmSaturday : 10.00 am 1.00 pmSunday : Closed</t>
  </si>
  <si>
    <t>0113 378 1878</t>
  </si>
  <si>
    <t>kippaxlibrary@leeds.gov.uk</t>
  </si>
  <si>
    <t>Westfield Lane, Leeds LS25 7JP</t>
  </si>
  <si>
    <t>229;232</t>
  </si>
  <si>
    <t>KippaxMethodistChurch</t>
  </si>
  <si>
    <t>Kippax Methodist Church</t>
  </si>
  <si>
    <t>Methodist Church in Kippax.</t>
  </si>
  <si>
    <t>Chapel Lane, Kippax LS25 7HA</t>
  </si>
  <si>
    <t>LS22 6NQ</t>
  </si>
  <si>
    <t>KippaxOneStopCentre</t>
  </si>
  <si>
    <t>Kippax One Stop Centre</t>
  </si>
  <si>
    <t>Westfield Lane, Kippax, Leeds LS25 7JP</t>
  </si>
  <si>
    <t>KippaxParishCouncil</t>
  </si>
  <si>
    <t>Kippax Parish Council</t>
  </si>
  <si>
    <t>The Council has a wealth of powers relating to planning, highways, community facilities, litter, rights of way etc. Also</t>
  </si>
  <si>
    <t>The Council has a wealth of powers relating to planning, highways, community facilities, litter, rights of way etc. Also responsible for approving grants for projects that benefit the community.</t>
  </si>
  <si>
    <t>clerk.kippaxparishcouncil@btinternet.com</t>
  </si>
  <si>
    <t>Mount Pleasant Community Centre, Mount Pleasant, High St, Kippax LS25 7AT</t>
  </si>
  <si>
    <t>KippaxTenantsandResidentsAssociation</t>
  </si>
  <si>
    <t>Kippax Tenants and Residents Association</t>
  </si>
  <si>
    <t>These groups work on issues they are concerned about to improve their area or estate.</t>
  </si>
  <si>
    <t>housinginvolvement@leeds.gov.uk</t>
  </si>
  <si>
    <t>KirksideHouse</t>
  </si>
  <si>
    <t>Kirkside House</t>
  </si>
  <si>
    <t>0113 278 4131</t>
  </si>
  <si>
    <t>1 Spen Lane, Kirkstall, Leeds LS5 3EJ</t>
  </si>
  <si>
    <t>KirkstallAbbey</t>
  </si>
  <si>
    <t>Kirkstall Abbey</t>
  </si>
  <si>
    <t>Riverside park and gardens, ruins of Abbey</t>
  </si>
  <si>
    <t>kirkstall.abbey@leeds.gov.uk</t>
  </si>
  <si>
    <t>Abbey Road, Kirkstall, Leeds LS5 3EH</t>
  </si>
  <si>
    <t>KirkstallCourt</t>
  </si>
  <si>
    <t>Kirkstall Court</t>
  </si>
  <si>
    <t>0113 259 1111</t>
  </si>
  <si>
    <t>enquiries@dukerieshealthcare.co.uk</t>
  </si>
  <si>
    <t>119-129 Vesper Road, Kirkstall, Leeds LS5 3LJ</t>
  </si>
  <si>
    <t>KirkstallHealthCentre</t>
  </si>
  <si>
    <t>Kirkstall Health Centre</t>
  </si>
  <si>
    <t>Health Centre Kirkstall Lane Medical Centre.</t>
  </si>
  <si>
    <t>0113 8432700</t>
  </si>
  <si>
    <t>15 Morris Lane, Kirkstall, Leeds LS5 3BD</t>
  </si>
  <si>
    <t>KirkstallLaneMedicalCentre</t>
  </si>
  <si>
    <t>Kirkstall Lane Medical Centre</t>
  </si>
  <si>
    <t>The practice welcomes new patients. We offer a full range of services for students, families and people of all ages. We</t>
  </si>
  <si>
    <t>The practice welcomes new patients. We offer a full range of services for students, families and people of all ages. We are conveintly situated in the heart of Headingley and service a mixed population including one of the largest population of young adults in Leeds.</t>
  </si>
  <si>
    <t>0113 2953666</t>
  </si>
  <si>
    <t>kirkstall.lane@nhs.net</t>
  </si>
  <si>
    <t>Kirkstall Lane Medical Centre, 216 Kirkstall Lane, Leeds , West Yorkshire LS6 3DS</t>
  </si>
  <si>
    <t>208;585;242;243;217;218;219;220;221;222;223;224;225;226;227;228;229;230;231;232;233;234;235;236;209;210;211;212;213;214;237;215;239;216;240;241</t>
  </si>
  <si>
    <t>KirkstallLeisureCentre</t>
  </si>
  <si>
    <t>Kirkstall Leisure Centre</t>
  </si>
  <si>
    <t>Sports and Leisure Centre in Kirstall including disabled wet room and changing facilities and a lift.</t>
  </si>
  <si>
    <t>0113 378 2086</t>
  </si>
  <si>
    <t>kirkstall.lc@leeds.gov.uk</t>
  </si>
  <si>
    <t>Kirkstall Lane, Leeds LS5 3BE</t>
  </si>
  <si>
    <t>LS1 2JJ</t>
  </si>
  <si>
    <t>Kloay'sCare</t>
  </si>
  <si>
    <t>Kloay's Care</t>
  </si>
  <si>
    <t>We are a family business providing services to fit our client's needs for those who need a little bit of extra help.</t>
  </si>
  <si>
    <t>7710227384</t>
  </si>
  <si>
    <t>34 Swithens Drive, Rothwell, Leeds LS26 0BD</t>
  </si>
  <si>
    <t>LS8 2AU</t>
  </si>
  <si>
    <t>KnightsPharmacy</t>
  </si>
  <si>
    <t>Knights Pharmacy</t>
  </si>
  <si>
    <t>Pharmacy in the Chapel Allerton area of Leeds</t>
  </si>
  <si>
    <t>0113 268 1163</t>
  </si>
  <si>
    <t>6 Stainbeck Lane, Leeds LS7 3QY</t>
  </si>
  <si>
    <t>Knitting</t>
  </si>
  <si>
    <t>Regular knitting group meets every week where you can learn to knit and contribute to larger knitting projects</t>
  </si>
  <si>
    <t>LS17 6QH</t>
  </si>
  <si>
    <t>KnowleManorResidentialHome</t>
  </si>
  <si>
    <t>Knowle Manor Residential Home</t>
  </si>
  <si>
    <t>0113 253 4740</t>
  </si>
  <si>
    <t>Tennyson Terrace, Morley, Leeds LS27 8QP</t>
  </si>
  <si>
    <t>LarchfieldHome</t>
  </si>
  <si>
    <t>Larchfield Home</t>
  </si>
  <si>
    <t>0800 085 4320</t>
  </si>
  <si>
    <t>Joseph Street, Leeds LS10 2AD</t>
  </si>
  <si>
    <t>209;608;210</t>
  </si>
  <si>
    <t>LASSN(LeedsAsylumSeekers’SupportNetwork)</t>
  </si>
  <si>
    <t>LASSN (Leeds Asylum Seekers’ Support Network)</t>
  </si>
  <si>
    <t>LASSN provides one to one support to asylum seekers and refugees and their children and provides destitute asylum seeker</t>
  </si>
  <si>
    <t>LASSN provides one to one support to asylum seekers and refugees and their children and provides destitute asylum seekers with emergency accommodation.</t>
  </si>
  <si>
    <t>0113 373 1759</t>
  </si>
  <si>
    <t>admin@lassn.org.uk</t>
  </si>
  <si>
    <t>4th Floor Oak House Park Lane Leeds LS3 1EL</t>
  </si>
  <si>
    <t>608;612;613</t>
  </si>
  <si>
    <t>LatinAmericanWomen’sAid(LAWA)</t>
  </si>
  <si>
    <t>Latin American Women’s Aid (LAWA)</t>
  </si>
  <si>
    <t>Latin American Women’s Aid (LAWA) supports women from Latin America or other Spanish/Portuguese speaking countries and t</t>
  </si>
  <si>
    <t>Latin American Women’s Aid (LAWA) supports women from Latin America or other Spanish/Portuguese speaking countries and their children who are fleeing from domestic violence.</t>
  </si>
  <si>
    <t>info@lawadv.org.uk</t>
  </si>
  <si>
    <t>LaurelBankDayCentre</t>
  </si>
  <si>
    <t>Laurel Bank Day Centre</t>
  </si>
  <si>
    <t>Provides Day Care facilities for adults.</t>
  </si>
  <si>
    <t>0113 271 4707</t>
  </si>
  <si>
    <t>100 Middelton Park Avenue, Middleton, Leeds LS10 4HY</t>
  </si>
  <si>
    <t>LS17 5PX</t>
  </si>
  <si>
    <t>217;663;739;786;213</t>
  </si>
  <si>
    <t>LaurelBankSurgery</t>
  </si>
  <si>
    <t>Laurel Bank Surgery</t>
  </si>
  <si>
    <t>This practice has been accredited as a GP Training Practice and will have attached to it one or more qualified Doctors t</t>
  </si>
  <si>
    <t>This practice has been accredited as a GP Training Practice and will have attached to it one or more qualified Doctors training to specialise in General Practice. French, Punjabi and Urdu spoken at this surgery.</t>
  </si>
  <si>
    <t>0113 295 3900</t>
  </si>
  <si>
    <t>Laurel Bank Surgery, 216b Kirkstall Lane , Leeds LS6 3DS</t>
  </si>
  <si>
    <t>LS10 4TJ</t>
  </si>
  <si>
    <t>LBEA-ActivityClub/LuncheonClub</t>
  </si>
  <si>
    <t>LBEA - Activity Club/Luncheon Club</t>
  </si>
  <si>
    <t>LBEA - Activity Club/Luncheon Club 
At this very lively, friendly club, you'll eat a freshly cooked meal; play bingo;</t>
  </si>
  <si>
    <t>LBEA - Activity Club/Luncheon Club 
At this very lively, friendly club, you'll eat a freshly cooked meal; play bingo; take part in some fun exercise and make new friends and meet some old ones!</t>
  </si>
  <si>
    <t>0113 2374332</t>
  </si>
  <si>
    <t>audrey.johnson@lbea.co.uk</t>
  </si>
  <si>
    <t>3 Reginald Terrace, Leeds LS7 3EZ</t>
  </si>
  <si>
    <t>LBEA-BibleClass</t>
  </si>
  <si>
    <t>LBEA - Bible Class</t>
  </si>
  <si>
    <t>LBEA - Bible Class 
You'll get the chance to discuss different elements of the Bible in a relaxed and friendly class.</t>
  </si>
  <si>
    <t>tony.williams@lbea.co.uk</t>
  </si>
  <si>
    <t>215;214</t>
  </si>
  <si>
    <t>LBEA-BookClub</t>
  </si>
  <si>
    <t>LBEA - Book Club</t>
  </si>
  <si>
    <t>LBEA - Book Club 
When: Friday(Bi monthly). 
Time: 1.00pm - 3.00pm
In this relaxed and friendly class, you will</t>
  </si>
  <si>
    <t>LBEA - Book Club 
When: Friday(Bi monthly). 
Time: 1.00pm - 3.00pm
In this relaxed and friendly class, you will read a book chosen by yourselves and gather together to discuss you thoughts on it. 
Contact organiser for further details.</t>
  </si>
  <si>
    <t>LBEA-CommunityGarden</t>
  </si>
  <si>
    <t>LBEA - Community Garden</t>
  </si>
  <si>
    <t>LBEA-ComputerClasses</t>
  </si>
  <si>
    <t>LBEA - Computer Classes</t>
  </si>
  <si>
    <t>LBEA - Computer Classes. 
When: Every Wednesday. 
Time: 11.00-1.00 and 1.00-3.00
These classes are for beginner</t>
  </si>
  <si>
    <t>LBEA - Computer Classes. 
When: Every Wednesday. 
Time: 11.00-1.00 and 1.00-3.00
These classes are for beginners.You'll learn the basics of how to use email, Skype and word processing.You'll also be a part of a small social group.</t>
  </si>
  <si>
    <t>LS9 9JG</t>
  </si>
  <si>
    <t>LBEA-Exercise</t>
  </si>
  <si>
    <t>LBEA - Exercise</t>
  </si>
  <si>
    <t>3 Reginald Terrace Leeds, LS7 3EZ</t>
  </si>
  <si>
    <t>LS17 5AX</t>
  </si>
  <si>
    <t>LBEA-MensGroup</t>
  </si>
  <si>
    <t>LBEA - Mens Group</t>
  </si>
  <si>
    <t>LBEA - Mens Group 
This group meets every week and enjoys different activities which includes discussions, bowling, t</t>
  </si>
  <si>
    <t>LBEA - Mens Group 
This group meets every week and enjoys different activities which includes discussions, bowling, theatre visits and meals out.The members have ownership of the group and make the decisions on what activities they will take part in.</t>
  </si>
  <si>
    <t>marc.james@lbea.co.uk</t>
  </si>
  <si>
    <t>LBEA-PhotographyClass</t>
  </si>
  <si>
    <t>LBEA - Photography Class</t>
  </si>
  <si>
    <t>LBEA - Photography Class - Coming Soon. 
Contact organiser for further details.</t>
  </si>
  <si>
    <t>Learndirect</t>
  </si>
  <si>
    <t>Provides a range of learning opportunities for people aged 16 and over.</t>
  </si>
  <si>
    <t>0800 101 901</t>
  </si>
  <si>
    <t>contactus@learndirect.com</t>
  </si>
  <si>
    <t>LearningDisibilityService</t>
  </si>
  <si>
    <t>Learning Disibility Service</t>
  </si>
  <si>
    <t>Assessment and treatment for adults who have learning disabilities and support for their families and carers.</t>
  </si>
  <si>
    <t>0113 855 5369</t>
  </si>
  <si>
    <t>Poplar House, St Marys Hospital, Greenhill Road, Armley, Leeds LS12 3QE</t>
  </si>
  <si>
    <t>223;241</t>
  </si>
  <si>
    <t>LeeBeckMount</t>
  </si>
  <si>
    <t>Lee Beck Mount</t>
  </si>
  <si>
    <t>0192 482 4065</t>
  </si>
  <si>
    <t>108 Leeds Road, Lofthouse, Wakefield WF3 3LP</t>
  </si>
  <si>
    <t>LS16 5BQ</t>
  </si>
  <si>
    <t>214;221</t>
  </si>
  <si>
    <t>Leeds&amp;WestYorkshireCFS/MEService</t>
  </si>
  <si>
    <t>Leeds &amp; West Yorkshire CFS/ME Service</t>
  </si>
  <si>
    <t>Health services for people with a diagnosis of Chronic Fatigue Syndrome (CFS) and Myalgic Encephalomyelitis (ME).</t>
  </si>
  <si>
    <t>0113 85 56330 ; 0113 85 56331 ; 0113 85 56334</t>
  </si>
  <si>
    <t>cfsme.lypft@nhs.net</t>
  </si>
  <si>
    <t>Chronic Fatigue Service, Newsam Centre, Seacroft Hospital, York Road, Leeds LS14 6WB</t>
  </si>
  <si>
    <t>LeedsActionToCreateHomes(LATCH)</t>
  </si>
  <si>
    <t>Leeds Action To Create Homes (LATCH)</t>
  </si>
  <si>
    <t>A voluntary sector organisation providing housing, training and support to people who are homeless or in housing need.</t>
  </si>
  <si>
    <t>info@latch.org.uk</t>
  </si>
  <si>
    <t>176 Chapeltown Road, Leeds LS7 4HP</t>
  </si>
  <si>
    <t>LeedsAlternativeTravel</t>
  </si>
  <si>
    <t>Leeds Alternative Travel</t>
  </si>
  <si>
    <t>Providing Community Transport services in Leeds. We are a social enterprise that helps our community to get out and abou</t>
  </si>
  <si>
    <t>Providing Community Transport services in Leeds. We are a social enterprise that helps our community to get out and about.</t>
  </si>
  <si>
    <t>0113 386 8882</t>
  </si>
  <si>
    <t>lat@hctgroup.org</t>
  </si>
  <si>
    <t>179 Water Lane LS11 9UD</t>
  </si>
  <si>
    <t>LS14 6NX</t>
  </si>
  <si>
    <t>216;220</t>
  </si>
  <si>
    <t>LeedsandBradfordRoad,509</t>
  </si>
  <si>
    <t>Leeds and Bradford Road, 509</t>
  </si>
  <si>
    <t>0113 255 8215</t>
  </si>
  <si>
    <t>509 Leeds &amp; Bradford Road, Bramley, Leeds LS13 2AG</t>
  </si>
  <si>
    <t>LS9 6AP</t>
  </si>
  <si>
    <t>LeedsandDistrictGardenersFederation</t>
  </si>
  <si>
    <t>Leeds and District Gardeners Federation</t>
  </si>
  <si>
    <t>Promotes the allotment gardening in the community.</t>
  </si>
  <si>
    <t>LS6 2UE</t>
  </si>
  <si>
    <t>225;221</t>
  </si>
  <si>
    <t>LeedsandMoortownFurnitureStore</t>
  </si>
  <si>
    <t>Leeds and Moortown Furniture Store</t>
  </si>
  <si>
    <t>Collects unwanted furniture free of charge and redistributes to people in need in Leeds.</t>
  </si>
  <si>
    <t>0113 273 9727</t>
  </si>
  <si>
    <t>info@leedsandmoortown.org.uk</t>
  </si>
  <si>
    <t>Coal Road, Leeds LS14 2AQ</t>
  </si>
  <si>
    <t>LS18 4SE</t>
  </si>
  <si>
    <t>LeedsAnti-SocialBehaviourTeam</t>
  </si>
  <si>
    <t>Leeds Anti-Social Behaviour Team</t>
  </si>
  <si>
    <t>Support for victims and witnesses of anti-social behaviour or hate crime</t>
  </si>
  <si>
    <t>LASBT@leeds.gov.uk</t>
  </si>
  <si>
    <t>LS10 2AR</t>
  </si>
  <si>
    <t>LeedsAssertiveOut-reachTeam</t>
  </si>
  <si>
    <t>Leeds Assertive Out-reach Team</t>
  </si>
  <si>
    <t>Long term care for people who find it difficult to accept services of community mental health teams.</t>
  </si>
  <si>
    <t>0113 855 5000</t>
  </si>
  <si>
    <t>Asket Croft 2 Asket Place Seacroft LS14 1PP</t>
  </si>
  <si>
    <t>LS17 5NY</t>
  </si>
  <si>
    <t>LeedsAutismAIM</t>
  </si>
  <si>
    <t>Leeds Autism AIM</t>
  </si>
  <si>
    <t>Leeds Autism AIM provides information, signposting, advocacy support and mentoring for autistic adults with little or no</t>
  </si>
  <si>
    <t>Leeds Autism AIM provides information, signposting, advocacy support and mentoring for autistic adults with little or no funded support in the Leeds area. We run a weekly drop-in services at Lovell Park Hub on a Tuesday from 3:30pm to 7pm. We also run a quiet fortnightly session for booked appointments at the Lovell Park Hub on Fridays from 4pm to 7pm. We can give info and signposting at our hubs, on our website, by email or over the phone. We provide advocacy support for any autistic adults who need help in difficult situations and have no-one to turn to. In addition to that, we have a mentoring service, where anyone looking for a little extra help in achieving their life goals can be paired up with one of our volunteer mentors. They can meet you once a fortnight and support you in overcoming obstacles and achieving goals.</t>
  </si>
  <si>
    <t>leedsautismaim@advonet.org.uk</t>
  </si>
  <si>
    <t>LS6 4AY</t>
  </si>
  <si>
    <t>LeedsBeckettUniversityCounsellingService</t>
  </si>
  <si>
    <t>Leeds Beckett University Counselling Service</t>
  </si>
  <si>
    <t>A counselling service available to all students of Leeds Metropolitan University.</t>
  </si>
  <si>
    <t>0113 812 8507</t>
  </si>
  <si>
    <t>studentwelbeing@leedsbeckett.ac.uk</t>
  </si>
  <si>
    <t>Civic Quarter, C.107, Calverley Street, Leeds LS1 3HE</t>
  </si>
  <si>
    <t>226;135;208</t>
  </si>
  <si>
    <t>Leeds Bereavement Forum are a small charity based in Leeds which works to develop and improve bereavement services in th</t>
  </si>
  <si>
    <t>Leeds Bereavement Forum are a small charity based in Leeds which works to develop and improve bereavement services in the city.
We signpost individuals to the most appropriate bereavement service either locally or nationally. You do not need to be referred to us, our service is free and open to all. We provide training, information, events and conferences to people who work in the area of bereavement to support their professional development. We work with organisations across the city to improve the provision of bereavement services. We campaign to help people talk more openly about dying, death and bereavement and to make plans for the end of life. We also work in partnership with Dying Matters nationally and locally.
For more information, please contact us or visit our Directory of Services to find out more about bereavement support available in Leeds.</t>
  </si>
  <si>
    <t>18a New Market Street, Leeds. LS1 6DG</t>
  </si>
  <si>
    <t>219;213;214;215;216</t>
  </si>
  <si>
    <t>LeedsBlackEldersAssociation(LBEA)</t>
  </si>
  <si>
    <t>Leeds Black Elders Association (LBEA)</t>
  </si>
  <si>
    <t>LBEA offers a community centred Neighbourhood Network projects to anyone living in LS6, 7, 8 and 9 as well as a cultural</t>
  </si>
  <si>
    <t>LBEA offers a community centred Neighbourhood Network projects to anyone living in LS6, 7, 8 and 9 as well as a culturally specific Advocacy service across the city.</t>
  </si>
  <si>
    <t>3 Reginald Terrace Leeds LS7 3EZ</t>
  </si>
  <si>
    <t>LS12 5AT</t>
  </si>
  <si>
    <t>212;226</t>
  </si>
  <si>
    <t>LeedsBradfordAirport</t>
  </si>
  <si>
    <t>Leeds Bradford Airport</t>
  </si>
  <si>
    <t>Information on internal and international flights &amp; airport services.</t>
  </si>
  <si>
    <t>0871 288 2288</t>
  </si>
  <si>
    <t>customerservices@lbia.co.uk</t>
  </si>
  <si>
    <t>Leeds Bradford International Airport, Leeds LS19 7TU</t>
  </si>
  <si>
    <t>LS5 3QT</t>
  </si>
  <si>
    <t>LeedsCancerCentre</t>
  </si>
  <si>
    <t>Leeds Cancer Centre</t>
  </si>
  <si>
    <t>St James's University Hospital is a major centre for high-tech patient care, teaching and research, and its network of b</t>
  </si>
  <si>
    <t>St James's University Hospital is a major centre for high-tech patient care, teaching and research, and its network of buildings are a landmark visible for miles across the city.
The flagship of the site is the £220 million Bexley Wing, home to the St James's Institute of Oncology, which contains 10 floors dedicated to some of the best treatment for cancer patients available anywhere in the world.</t>
  </si>
  <si>
    <t>£220 million Bexley Wing, home to the St James's Institute of Oncology, which contains 10 floors dedicated to some of the best treatment for cancer patients available anywhere in the world.</t>
  </si>
  <si>
    <t>0113 243 4144</t>
  </si>
  <si>
    <t>St James's University Hospital, Beckett Street, Leeds, LS9 7TF. LS9 7TF</t>
  </si>
  <si>
    <t>LS14 5JS</t>
  </si>
  <si>
    <t>LeedsCard</t>
  </si>
  <si>
    <t>Leeds Card</t>
  </si>
  <si>
    <t>Discount card that helps Leeds residents improve their health and wellbeing by more affordable access to a range of spor</t>
  </si>
  <si>
    <t>Discount card that helps Leeds residents improve their health and wellbeing by more affordable access to a range of sports and leisure facilities</t>
  </si>
  <si>
    <t>membership.services@leeds.gov.uk</t>
  </si>
  <si>
    <t>LS19 7SP</t>
  </si>
  <si>
    <t>LeedsCareAssociation</t>
  </si>
  <si>
    <t>Leeds Care Association</t>
  </si>
  <si>
    <t>Leeds Care Association members include Residential Homes, Nursing Homes and Domiciliary Care Providers.</t>
  </si>
  <si>
    <t>0113 287 3490</t>
  </si>
  <si>
    <t>info@leedscare.co.uk</t>
  </si>
  <si>
    <t>42a Main Street, Garforth, Leeds LS25 1AA</t>
  </si>
  <si>
    <t>221;219</t>
  </si>
  <si>
    <t>PA Recruitment website: www.wy-pa.org. Visit our Facebook page: www.facebook.com/leedscil.</t>
  </si>
  <si>
    <t>0113 231 1125; 0113 230 8289</t>
  </si>
  <si>
    <t>Armley Grange Drive, Leeds LS12 3HQ</t>
  </si>
  <si>
    <t>LS14 1BD</t>
  </si>
  <si>
    <t>225;209</t>
  </si>
  <si>
    <t>Provides a range of community support activities and services for Chinese communities.</t>
  </si>
  <si>
    <t>lcca@lcca-uk.org</t>
  </si>
  <si>
    <t>84-86 North Street, Leeds LS2 7PN</t>
  </si>
  <si>
    <t>LS18 5DS</t>
  </si>
  <si>
    <t>232;210</t>
  </si>
  <si>
    <t>LeedsCityCollege</t>
  </si>
  <si>
    <t>Leeds City College</t>
  </si>
  <si>
    <t>College based in Leeds City Centre</t>
  </si>
  <si>
    <t>0113 386 1997</t>
  </si>
  <si>
    <t>Park Lane Campus, Park Lane, Leeds LS3 1AA</t>
  </si>
  <si>
    <t>LS25 3EB</t>
  </si>
  <si>
    <t>LeedsCityCouncil-ITTInterpretingandTranslationTeam</t>
  </si>
  <si>
    <t>Leeds City Council - ITT Interpreting and Translation Team</t>
  </si>
  <si>
    <t>ITT provides interpreting and translation services in a wide variety of spoken community languages.</t>
  </si>
  <si>
    <t>0113 336 7800</t>
  </si>
  <si>
    <t>interpreting@leeds.gov.uk</t>
  </si>
  <si>
    <t>The Compton Centre, 322 Harehills Lane, Leeds LS9 7BG</t>
  </si>
  <si>
    <t>LeedsCityCouncil-PestControl</t>
  </si>
  <si>
    <t>Leeds City Council - Pest Control</t>
  </si>
  <si>
    <t>We offer a friendly and professional service and can treat any type commercial premises.</t>
  </si>
  <si>
    <t>LS14 1BT</t>
  </si>
  <si>
    <t>216;612;613</t>
  </si>
  <si>
    <t>LeedsCityCouncilDomesticViolenceTeam</t>
  </si>
  <si>
    <t>Leeds City Council Domestic Violence Team</t>
  </si>
  <si>
    <t>A project aimed at improving services for women who are experiencing domestic violence.</t>
  </si>
  <si>
    <t>LeedsCityCouncilHousingInformation</t>
  </si>
  <si>
    <t>Leeds City Council Housing Information</t>
  </si>
  <si>
    <t>Leeds City Council provides information and advice about housing, such as;
looking for a home
advice about housing o</t>
  </si>
  <si>
    <t>Leeds City Council provides information and advice about housing, such as;
looking for a home
advice about housing options and homelessness
adaptations for your home
affordable warmth</t>
  </si>
  <si>
    <t>222;179</t>
  </si>
  <si>
    <t>LeedsCityCouncilKeepingHealthyandWellInformation</t>
  </si>
  <si>
    <t>Leeds City Council Keeping Healthy and Well Information</t>
  </si>
  <si>
    <t>Leeds.gov.uk has information and advice about keeping healthy and well is available, such as;
Leeds active health to</t>
  </si>
  <si>
    <t>Leeds.gov.uk has information and advice about keeping healthy and well is available, such as;
Leeds active health to stop smoking
alcohol and drugs
mental health and wellbeing
managing your weight
eating well
pregnancy and new parents
physical activity
are you fall proof?</t>
  </si>
  <si>
    <t>0113 222 44 44</t>
  </si>
  <si>
    <t>LeedsCityCouncilLibraryServices</t>
  </si>
  <si>
    <t>Leeds City Council Library Services</t>
  </si>
  <si>
    <t>Runs citywide reader groups, computer access, talking books, mobile library, leodis picture gallery, developing new skil</t>
  </si>
  <si>
    <t>Runs citywide reader groups, computer access, talking books, mobile library, leodis picture gallery, developing new skills.</t>
  </si>
  <si>
    <t>0113 3785 005</t>
  </si>
  <si>
    <t>Municipal Buildings Calverley Street Leeds LS1 3AB</t>
  </si>
  <si>
    <t>216;242;217;218;219;220;208;233;234;209;241</t>
  </si>
  <si>
    <t>LeedsCityCreditUnion</t>
  </si>
  <si>
    <t>Leeds City Credit Union</t>
  </si>
  <si>
    <t>The Credit Union, a member owned financial cooperative, offers straightforward savings plans and affordable loans includ</t>
  </si>
  <si>
    <t>The Credit Union, a member owned financial cooperative, offers straightforward savings plans and affordable loans including loans for home improvements.</t>
  </si>
  <si>
    <t>0113 242 3343</t>
  </si>
  <si>
    <t>services@leedscitycreditunion.co.uk</t>
  </si>
  <si>
    <t>LS9 6LA</t>
  </si>
  <si>
    <t>LeedsCityMedicalPractice</t>
  </si>
  <si>
    <t>Leeds City Medical Practice</t>
  </si>
  <si>
    <t>Leeds City &amp; Parkside Practice is a well established NHS General Practice based in the Beeston area of Leeds. We have fu</t>
  </si>
  <si>
    <t>Leeds City &amp; Parkside Practice is a well established NHS General Practice based in the Beeston area of Leeds. We have full disability access and strive to support and care for our patients and meet their expectations.</t>
  </si>
  <si>
    <t>0113 467 7500</t>
  </si>
  <si>
    <t>Beeston Hill Community Health Centre, 2nd Floor, 123 Cemetery Road, Beeston , Leeds, West Yorkshire LS11 8LH</t>
  </si>
  <si>
    <t>LS12 5QG</t>
  </si>
  <si>
    <t>LeedsCityMuseum</t>
  </si>
  <si>
    <t>Leeds City Museum</t>
  </si>
  <si>
    <t>Visit Leeds City Museum and come face-to-face with the Leeds Tiger, step into 'Ancient Worlds' and see the final resting</t>
  </si>
  <si>
    <t>Visit Leeds City Museum and come face-to-face with the Leeds Tiger, step into 'Ancient Worlds' and see the final resting place of the Leeds Mummy and even dig for fossils in the 'Life on Earth' gallery.</t>
  </si>
  <si>
    <t>0113 3785001</t>
  </si>
  <si>
    <t>city.museum@leeds.gov.uk</t>
  </si>
  <si>
    <t>Millenium Square, Leeds LS2 8BH</t>
  </si>
  <si>
    <t>LS28 8DG</t>
  </si>
  <si>
    <t>LeedsCityBus</t>
  </si>
  <si>
    <t>Leeds CityBus</t>
  </si>
  <si>
    <t>Leeds CityBus service links up key locations around the city centre.</t>
  </si>
  <si>
    <t>LS2 9LP</t>
  </si>
  <si>
    <t>LeedsCollegeofMusic</t>
  </si>
  <si>
    <t>Leeds College of Music</t>
  </si>
  <si>
    <t>Provides both higher and further education courses in a range of music related topics.</t>
  </si>
  <si>
    <t>0113 222 3400</t>
  </si>
  <si>
    <t>3 Quarry Hill, Leeds LS2 7PD</t>
  </si>
  <si>
    <t>LeedsCommunityDiabetesService</t>
  </si>
  <si>
    <t>Leeds Community Diabetes Service</t>
  </si>
  <si>
    <t>Provides different aspects of diabetes care by a range of specialist healthcare professionals. See non-acute patients wi</t>
  </si>
  <si>
    <t>Provides different aspects of diabetes care by a range of specialist healthcare professionals. See non-acute patients with type II diabetes to offer them and their GP support in dealing with diabetes and its complications. Access to this service is by GP, Practice Nurse or other healthcare professional only. If you are not already under the care of this service please contact your GP.</t>
  </si>
  <si>
    <t>0113 843 4200</t>
  </si>
  <si>
    <t>Chapeltown Health Centre, Spencer Place, Leeds, LS7 4BB</t>
  </si>
  <si>
    <t>LS12 1TZ</t>
  </si>
  <si>
    <t>LeedsCommunityEquipmentService(AssistedLivingLeeds)</t>
  </si>
  <si>
    <t>Leeds Community Equipment Service (Assisted Living Leeds)</t>
  </si>
  <si>
    <t>Equipment store for daily living and nursing needs.</t>
  </si>
  <si>
    <t>0113 378 3282</t>
  </si>
  <si>
    <t>AssistedLiving@Leeds.gov.uk</t>
  </si>
  <si>
    <t>81 Clarence Road, Leeds LS10 1LZ</t>
  </si>
  <si>
    <t>LeedsContinenceService</t>
  </si>
  <si>
    <t>Leeds Continence Service</t>
  </si>
  <si>
    <t>Confidential Advice service on continence care.</t>
  </si>
  <si>
    <t>0113 8433715</t>
  </si>
  <si>
    <t>2A Primrose Lane, Halton, Leeds LS15 7HR</t>
  </si>
  <si>
    <t>LeedsCounselling</t>
  </si>
  <si>
    <t>Leeds Counselling</t>
  </si>
  <si>
    <t>A confidential counselling service in Leeds city centre.</t>
  </si>
  <si>
    <t>0792 110 1505</t>
  </si>
  <si>
    <t>timboauk@yahoo.co.uk</t>
  </si>
  <si>
    <t>87 Whitehall Waterfront, 2 Riverside Way LS1 4EF</t>
  </si>
  <si>
    <t>214;208;612;613</t>
  </si>
  <si>
    <t>LeedsDomesticViolenceServices</t>
  </si>
  <si>
    <t>Leeds Domestic Violence Services</t>
  </si>
  <si>
    <t>Leeds Domestic Violence Services supports men and women suffering domestic violence</t>
  </si>
  <si>
    <t>administration@leedswomensaid.org.uk</t>
  </si>
  <si>
    <t>PO Box 826 Leeds LS1 9PL</t>
  </si>
  <si>
    <t>LS7 2PP</t>
  </si>
  <si>
    <t>217;179;209</t>
  </si>
  <si>
    <t>LeedsDualDiagnosisNetwork</t>
  </si>
  <si>
    <t>Leeds Dual Diagnosis Network</t>
  </si>
  <si>
    <t>Leeds-based multi agency group that provide information and support for people with mental health needs and substances m</t>
  </si>
  <si>
    <t>Leeds-based multi agency group that provide information and support for people with mental health needs and substances misuse.</t>
  </si>
  <si>
    <t>c/o Forward Leeds LS2 7DJ</t>
  </si>
  <si>
    <t>LeedsEastgateJobcentrePlus</t>
  </si>
  <si>
    <t>Leeds Eastgate Jobcentre Plus</t>
  </si>
  <si>
    <t>35 Eastgate, Leeds LS2 7RE</t>
  </si>
  <si>
    <t>A local housing association that aims to support people through the provision of housing and other support mechanisms.</t>
  </si>
  <si>
    <t>0113 386 1000</t>
  </si>
  <si>
    <t>Arthington House, 30 Westfield Road, Leeds LS3 1DE</t>
  </si>
  <si>
    <t>LeedsFoodAidNetwork</t>
  </si>
  <si>
    <t>Leeds Food Aid Network</t>
  </si>
  <si>
    <t>Leeds Food Aid Network (FAN) brings different people, initiatives and institutions who are involved in tackling food pov</t>
  </si>
  <si>
    <t>Leeds Food Aid Network (FAN) brings different people, initiatives and institutions who are involved in tackling food poverty in the city of Leeds and provide foodbanks together.</t>
  </si>
  <si>
    <t>mary@leedsfoodaidnetwork.co.uk</t>
  </si>
  <si>
    <t>LeedsGenderIdentityService</t>
  </si>
  <si>
    <t>Leeds Gender Identity Service</t>
  </si>
  <si>
    <t>Provides support to client's, to help achieve lasting comfort with their gender identity.</t>
  </si>
  <si>
    <t>0113 855 6346</t>
  </si>
  <si>
    <t>gid.lypft@nhs.net</t>
  </si>
  <si>
    <t>Outpatient Suite, First Floor, Newsam Centre, Seacroft Hospital, York Road, Leeds LS14 6WB</t>
  </si>
  <si>
    <t>LeedsGeneralInfirmary</t>
  </si>
  <si>
    <t>Leeds General Infirmary</t>
  </si>
  <si>
    <t>The LGI is a specialist centre for a number of services, including the Major Trauma Centre and hand transplants. It also</t>
  </si>
  <si>
    <t>The LGI is a specialist centre for a number of services, including the Major Trauma Centre and hand transplants. It also provides many general acute services like A&amp;E, intensive care and high dependency units, maternity and state-of-the-art operating theatres</t>
  </si>
  <si>
    <t>Ground Floor, Jubilee Wing, Calverley Street LS1 3EX</t>
  </si>
  <si>
    <t>LeedsGypsy&amp;TravellerExchange(GATE)</t>
  </si>
  <si>
    <t>Leeds Gypsy &amp; Traveller Exchange (GATE)</t>
  </si>
  <si>
    <t>Information, advice &amp; support for Gypsy Roma Traveller Communities</t>
  </si>
  <si>
    <t>0113 240 2444</t>
  </si>
  <si>
    <t>Crown Point House, 167-169 Cross Green Lane, Leeds LS9 0BD</t>
  </si>
  <si>
    <t>224;208</t>
  </si>
  <si>
    <t>A service for adults living in Leeds who are aged 18+ and are deaf, deafblind, hard of hearing, blind or partially sight</t>
  </si>
  <si>
    <t>A service for adults living in Leeds who are aged 18+ and are deaf, deafblind, hard of hearing, blind or partially sighted.</t>
  </si>
  <si>
    <t>5th Floor, 123-131 The Headrow, Leeds LS1 5Rd</t>
  </si>
  <si>
    <t>233;208</t>
  </si>
  <si>
    <t>LeedsHolistics</t>
  </si>
  <si>
    <t>Leeds Holistics</t>
  </si>
  <si>
    <t>Massage, Reflexology, Aromatherapy and Reiki in Leeds City Centre.</t>
  </si>
  <si>
    <t>0773 631 7215</t>
  </si>
  <si>
    <t>info@leedsholistics.co.uk</t>
  </si>
  <si>
    <t>Oxford Chambers, Oxford Place, Leeds LS1 3AX</t>
  </si>
  <si>
    <t>LS26 0AG</t>
  </si>
  <si>
    <t>LeedsHomes</t>
  </si>
  <si>
    <t>Leeds Homes</t>
  </si>
  <si>
    <t>We advertise Council, participating Housing Associations and Leeds Landlord Accreditation Scheme (LLAS) private rented h</t>
  </si>
  <si>
    <t>We advertise Council, participating Housing Associations and Leeds Landlord Accreditation Scheme (LLAS) private rented homes.</t>
  </si>
  <si>
    <t>0113 222 4413</t>
  </si>
  <si>
    <t>leeds.homes@leeds.gov.uk</t>
  </si>
  <si>
    <t>Leeds LS1</t>
  </si>
  <si>
    <t>LS9 6RF</t>
  </si>
  <si>
    <t>224;215</t>
  </si>
  <si>
    <t>LeedsHomeshare</t>
  </si>
  <si>
    <t>Leeds Homeshare</t>
  </si>
  <si>
    <t>Leeds Homeshare matches someone who needs some help to live independently in their own home (Homeowner) with someone who</t>
  </si>
  <si>
    <t>Leeds Homeshare matches someone who needs some help to live independently in their own home (Homeowner) with someone who has a housing need (Homesharer). In return for low cost accommodation the Homesharer provides 10 hours of support per week to the householder.
Support can include help with daily tasks such as cleaning, shopping, gardening and getting out and about.</t>
  </si>
  <si>
    <t>homeshare@leeds.gov.uk</t>
  </si>
  <si>
    <t>LS17 8ET</t>
  </si>
  <si>
    <t>224;209</t>
  </si>
  <si>
    <t>LeedsHousingOptions</t>
  </si>
  <si>
    <t>Leeds Housing Options</t>
  </si>
  <si>
    <t>Advice and information service for people who are homeless or threatened with homelessness or in some form of housing ne</t>
  </si>
  <si>
    <t>Advice and information service for people who are homeless or threatened with homelessness or in some form of housing need.</t>
  </si>
  <si>
    <t>0113 222 4412</t>
  </si>
  <si>
    <t>housing.options@leeds.gov.uk</t>
  </si>
  <si>
    <t>110 Merrion Centre, Leeds LS2 8BB</t>
  </si>
  <si>
    <t>LeedsIndustrialMuseum</t>
  </si>
  <si>
    <t>Leeds Industrial Museum</t>
  </si>
  <si>
    <t>The museum is housed within Armley Mills, once among the largest woollen mills in the world, where the galleries reveal</t>
  </si>
  <si>
    <t>The museum is housed within Armley Mills, once among the largest woollen mills in the world, where the galleries reveal workers’ lives from the 18th century to the present. A working spinning mule, an authentic 1920s cinema and a restored Victorian workers’ cottage are just a few of the exhibits you can discover.</t>
  </si>
  <si>
    <t>0113 378 3173</t>
  </si>
  <si>
    <t>armley.mills@leeds.gov.uk</t>
  </si>
  <si>
    <t>Canal Road, Armley, Leeds LS12 2QF</t>
  </si>
  <si>
    <t>LS15 7DN</t>
  </si>
  <si>
    <t>Leeds Irish Health &amp; Homes is a charitable organisation offering a variety of services and support, not only to members</t>
  </si>
  <si>
    <t>Leeds Irish Health &amp; Homes is a charitable organisation offering a variety of services and support, not only to members of the Irish community but also to the wider community as a whole.
Welcome to Leeds Irish Health and Homes.
Our three core values – care, culture and community inspire us to celebrate the positive contribution Irish people make to Leeds, whilst ensuring the needs of the most vulnerable in our community are met and supported so they can live as independent a life as possible.</t>
  </si>
  <si>
    <t>Unit 5, Gemini Park, Sheepscar Way, Leeds LS7 3JB</t>
  </si>
  <si>
    <t>236;242;243;217;218;219;220;221;222;223;224;225;226;208;227;228;229;230;231;232;233;234;235;209;210;211;212;213;214;237;215;239;216;240;241</t>
  </si>
  <si>
    <t>LeedsIslamicCentre</t>
  </si>
  <si>
    <t>Leeds Islamic Centre</t>
  </si>
  <si>
    <t>Offers a variety of community services and activities.</t>
  </si>
  <si>
    <t>0113 262 1300</t>
  </si>
  <si>
    <t>info@leedsic.com</t>
  </si>
  <si>
    <t>48 Spencer Place, Leeds LS8 4BR</t>
  </si>
  <si>
    <t>LS29 8WH</t>
  </si>
  <si>
    <t>LeedsJewishBlindSociety(LJBS)</t>
  </si>
  <si>
    <t>Leeds Jewish Blind Society (LJBS)</t>
  </si>
  <si>
    <t>The Society provides services for visually impaired and their families</t>
  </si>
  <si>
    <t>0113 218 5875</t>
  </si>
  <si>
    <t>311 Stonegate Road, Leeds LS17 6AZ</t>
  </si>
  <si>
    <t>Provides secure, safe and sustainable housing.</t>
  </si>
  <si>
    <t>0113 320 7777</t>
  </si>
  <si>
    <t>info@ljha.co.uk</t>
  </si>
  <si>
    <t>Stonegate Way, Queenshill Avenue, Moortown, Leeds, LS17 6FD</t>
  </si>
  <si>
    <t>234;221;223;224;225;226;213;214;215;216</t>
  </si>
  <si>
    <t>LeedsJewishWelfareBoard(LJWB)</t>
  </si>
  <si>
    <t>Leeds Jewish Welfare Board (LJWB)</t>
  </si>
  <si>
    <t>Offers a variety of services and activities for people in North Leeds</t>
  </si>
  <si>
    <t>theboard@ljwb.co.uk</t>
  </si>
  <si>
    <t>LS27 9DY</t>
  </si>
  <si>
    <t>LeedsLetsGetActive</t>
  </si>
  <si>
    <t>Leeds Lets Get Active</t>
  </si>
  <si>
    <t>How do I register? 
Visit our website and scroll to the bottom of this page where you will find a link to register onli</t>
  </si>
  <si>
    <t>How do I register? 
Visit our website and scroll to the bottom of this page where you will find a link to register online. What is Leeds Let’s Get Active? A programme to encourage people who do not do any physical activity to do at least 30 minutes of physical activity, once a week. Leeds Let’s Get Active supports inactive people becoming active through the provision of free access to leisure centre and community sports and activities within a supportive and welcoming environment. The opportunity is available citywide, and open to all.
What is the offer? 
Free use of all Leeds City Council leisure centres during selected activity sessions, daily. Typically one free hour every day (off peak) with an additional hour per day for 4 leisure centres: John Charles Centre for Sport, Armley, Fearnville and Middleton leisure centres. The free offer is gym and swim, except at Middleton, where a bespoke programme has been developed including fitness classes and a variety of racket sports available. The offer may change as the programme develops. Free use of community multi-sport sessions: activities will include beginners’ running, Health Walks and Active Family multi-sport activities and will be delivered in community park settings.</t>
  </si>
  <si>
    <t>Leeds.lets.get.active@leeds.gov.uk</t>
  </si>
  <si>
    <t>LeedsLibraryAtHomeService</t>
  </si>
  <si>
    <t>Leeds Library At Home Service</t>
  </si>
  <si>
    <t>FREE home delivery service to anyone living in Leeds who is unable to use a branch or mobile library, either temporarily</t>
  </si>
  <si>
    <t>FREE home delivery service to anyone living in Leeds who is unable to use a branch or mobile library, either temporarily or on a permanent basis, and carers whose caring responsibility prevents them from using the library.</t>
  </si>
  <si>
    <t>LS27 8HY</t>
  </si>
  <si>
    <t>234;608</t>
  </si>
  <si>
    <t>LeedsLocalOffer</t>
  </si>
  <si>
    <t>Leeds Local Offer</t>
  </si>
  <si>
    <t>The Leeds Local Offer brings together information about all the services available in the city for children and young pe</t>
  </si>
  <si>
    <t>The Leeds Local Offer brings together information about all the services available in the city for children and young people aged 0-25 who have special educational needs (SEN) and disabilities.
This includes information about:
Education support
Health Services
Social Care support
Play and leisure activities
Getting ready for adult life
Education, Health and care plans</t>
  </si>
  <si>
    <t>llo@leeds.gov.uk</t>
  </si>
  <si>
    <t>LEEDSMENCAP</t>
  </si>
  <si>
    <t>LEEDS MENCAP</t>
  </si>
  <si>
    <t>Are you 25+, with a learning disability and looking for fun and interesting things to do whilst meeting new people? Me T</t>
  </si>
  <si>
    <t>Are you 25+, with a learning disability and looking for fun and interesting things to do whilst meeting new people? Me Time is a free one day a week course for adults over 25 with learning disabilities. The course is free! We do activities healthy eating, relaxing and visiting lots of different places in and around Leeds – all based on what the learners want to do. The courses run for between 7 and 9 weeks starting September, November, January, March and May. People are more than welcome to come and join Me Time again if they have completed the course in the past and learners are more than welcome to attend with support. MeTime 2018 poster</t>
  </si>
  <si>
    <t>info@leedsmencap.org.uk</t>
  </si>
  <si>
    <t>20 Vinery Terrace, Leeds SL9 9LU</t>
  </si>
  <si>
    <t>LS27 7EB</t>
  </si>
  <si>
    <t>LeedsMentalHealth(LeedsPartnershipNHSFoundationTrust)</t>
  </si>
  <si>
    <t>Leeds Mental Health (Leeds Partnership NHS Foundation Trust)</t>
  </si>
  <si>
    <t>Working in partnership with our local communities, our core purpose is to improve the mental health and well being of th</t>
  </si>
  <si>
    <t>Working in partnership with our local communities, our core purpose is to improve the mental health and well being of the people who use our services.</t>
  </si>
  <si>
    <t>2150 Century Way, Thorpe Park, Leeds LS15 8ZB</t>
  </si>
  <si>
    <t>Registered Charity whose aim is to provide specialist Mental Health Self Directed Support services to Adults in Leeds.</t>
  </si>
  <si>
    <t>info@leedsmind.org.uk</t>
  </si>
  <si>
    <t>Leeds Mind, 11 Clarence Road, Horsforth LS18 4LB</t>
  </si>
  <si>
    <t>234;217</t>
  </si>
  <si>
    <t>LeedsMuseumsandGalleries</t>
  </si>
  <si>
    <t>Leeds Museums and Galleries</t>
  </si>
  <si>
    <t>Details and news about all museums and galleries run by Leeds City Council.</t>
  </si>
  <si>
    <t>0113 3782100</t>
  </si>
  <si>
    <t>museumsandgalleries@leeds.gov.uk</t>
  </si>
  <si>
    <t>Leeds Museum Discovery Centre, Carlisle Road, Leeds LS10 1LB</t>
  </si>
  <si>
    <t>234;226</t>
  </si>
  <si>
    <t>LeedsNeurophysiotherapy</t>
  </si>
  <si>
    <t>Leeds Neurophysiotherapy</t>
  </si>
  <si>
    <t>Leeds Neurophysiotherapy was formed in 1997 and is staffed by clinicians who specialise in the field of neurological reh</t>
  </si>
  <si>
    <t>Leeds Neurophysiotherapy was formed in 1997 and is staffed by clinicians who specialise in the field of neurological rehabilitation. Leeds Neurophysiotherapy provides high-quality neurological physiotherapy treatment and advice for individuals throughout the Bradford and Leeds area.
Also offer Medico-Legal Reports Regarding Patients.</t>
  </si>
  <si>
    <t>0113 250 8833</t>
  </si>
  <si>
    <t>practice@leedsneurophysiotherapy.co.uk</t>
  </si>
  <si>
    <t>6 Over Lane, Rawdon, Leeds LS19 6DY</t>
  </si>
  <si>
    <t>234;172;218</t>
  </si>
  <si>
    <t>LeedsNHSAdultNutritionDieteticService</t>
  </si>
  <si>
    <t>Leeds NHS Adult Nutrition Dietetic Service</t>
  </si>
  <si>
    <t>Supports people with a wide range of nutrition and health problems including Diabetes, Underweight, Obesity management,</t>
  </si>
  <si>
    <t>Supports people with a wide range of nutrition and health problems including Diabetes, Underweight, Obesity management, Eating problems, eg swallowing difficulties, Specialist enteral feeding.</t>
  </si>
  <si>
    <t>0113 843 0890</t>
  </si>
  <si>
    <t>lchdieteticsadmin@nhs.net</t>
  </si>
  <si>
    <t>Parkside Community Health Centre, 311 Dewsbury Road, Leeds LS11 5LQ</t>
  </si>
  <si>
    <t>LeedsNHSComplaints</t>
  </si>
  <si>
    <t>Leeds NHS Complaints</t>
  </si>
  <si>
    <t>You can make a complaint about any NHS treatment or service that either you or your family has received.</t>
  </si>
  <si>
    <t>0113 206 6261</t>
  </si>
  <si>
    <t>patientexperience.leedsth@nhs.net</t>
  </si>
  <si>
    <t>Leeds Teaching Hospitals NHS Trust Trust Headquarters St James’s University Hospital Beckett Street Leeds LS9 7TF</t>
  </si>
  <si>
    <t>LeedsNHSStopSmokingService</t>
  </si>
  <si>
    <t>Leeds NHS Stop Smoking Service</t>
  </si>
  <si>
    <t>Specialist stop smoking advisors offer both daytime and evening. As well as phone and email you can text SMOKEFREE to 60</t>
  </si>
  <si>
    <t>Specialist stop smoking advisors offer both daytime and evening. As well as phone and email you can text SMOKEFREE to 60066 (charges may apply).</t>
  </si>
  <si>
    <t>stopsmokingleeds@nhs.net</t>
  </si>
  <si>
    <t>LS25 1NE</t>
  </si>
  <si>
    <t>LeedsOlderPeopleInpatientServices</t>
  </si>
  <si>
    <t>Leeds Older People Inpatient Services</t>
  </si>
  <si>
    <t>40 dementia beds for people with acute mental health needs including dementia.</t>
  </si>
  <si>
    <t>0113 85 55500</t>
  </si>
  <si>
    <t>44 Hyde Terrace, Leeds LS2 9LN</t>
  </si>
  <si>
    <t>LeedsOlderPeople'sForum</t>
  </si>
  <si>
    <t>Leeds Older People's Forum</t>
  </si>
  <si>
    <t>Provides information to older people's organisations in Leeds.</t>
  </si>
  <si>
    <t>0113 244 1697</t>
  </si>
  <si>
    <t>sean.tunnicliffe@forumcentral.org.uk</t>
  </si>
  <si>
    <t>Josephs Well, Hanover Walk, Westgate, Leeds LS3 1AB</t>
  </si>
  <si>
    <t>LS6 4JN</t>
  </si>
  <si>
    <t>LeedsOnline</t>
  </si>
  <si>
    <t>Leeds Online</t>
  </si>
  <si>
    <t>Website features thousands of local shop, restaurant, pub and club listings and a Web directory with hundreds of essenti</t>
  </si>
  <si>
    <t>Website features thousands of local shop, restaurant, pub and club listings and a Web directory with hundreds of essential Leeds websites.</t>
  </si>
  <si>
    <t>LS6 4NP</t>
  </si>
  <si>
    <t>LeedsOsteoporosisSupportGroup</t>
  </si>
  <si>
    <t>Leeds Osteoporosis Support Group</t>
  </si>
  <si>
    <t>Support group for people with osteoporosis.</t>
  </si>
  <si>
    <t>07841 422078</t>
  </si>
  <si>
    <t>j.beaumont@nos.org.uk</t>
  </si>
  <si>
    <t>Oxford Place Methodist Church &amp; Centre, The Headrow, Leeds LS1 3AX</t>
  </si>
  <si>
    <t>LS6 4PU</t>
  </si>
  <si>
    <t>Website of advice and information on palliative care in the Leeds area, for patients, their relatives and carers, and pr</t>
  </si>
  <si>
    <t>Website of advice and information on palliative care in the Leeds area, for patients, their relatives and carers, and professionals.</t>
  </si>
  <si>
    <t>LS6 4LE</t>
  </si>
  <si>
    <t>LeedsParkPlace,JobcentrePlus</t>
  </si>
  <si>
    <t>Leeds Park Place, Jobcentre Plus</t>
  </si>
  <si>
    <t>21-22 Park Place, Leeds LS1 2SL</t>
  </si>
  <si>
    <t>LS6 3PF</t>
  </si>
  <si>
    <t>LeedsPathways(ActionforEmployment)</t>
  </si>
  <si>
    <t>Leeds Pathways (Action for Employment)</t>
  </si>
  <si>
    <t>Support for young people who find themselves out of work and would like help in finding and keeping a new job.</t>
  </si>
  <si>
    <t>214;242;243;217;218;219;220;221;222;223;224;225;226;208;227;228;229;230;231;232;233;234;235;236;209;210;211;212;213;237;215;239;216;240;241;612;613</t>
  </si>
  <si>
    <t>LeedsPerinatalMentalHealthService,MotherandBabyUnit</t>
  </si>
  <si>
    <t>Leeds Perinatal Mental Health Service, Mother and Baby Unit</t>
  </si>
  <si>
    <t>Mental health care for women during pregnancy and after birth.</t>
  </si>
  <si>
    <t>0113 855 5505</t>
  </si>
  <si>
    <t>The Mount, 44 Hyde Terrace, Leeds LS2 9LN</t>
  </si>
  <si>
    <t>LeedsPersonalityDisorderClinicalNetwork</t>
  </si>
  <si>
    <t>Leeds Personality Disorder Clinical Network</t>
  </si>
  <si>
    <t>Support from a partnership of services across Leeds for people who have a personality disorder.</t>
  </si>
  <si>
    <t>The Sugar Refinery Unit 24 Sugar Mill Business Park Oakhurst Avenue Leeds LS11 7DF</t>
  </si>
  <si>
    <t>232;233</t>
  </si>
  <si>
    <t>LeedsPhysiotherapyandPilatesPractice</t>
  </si>
  <si>
    <t>Leeds Physiotherapy and Pilates Practice</t>
  </si>
  <si>
    <t>Assessment and treatment of musculoskeletal conditions. We can provide physiotherapy and pilates services directly to th</t>
  </si>
  <si>
    <t>Assessment and treatment of musculoskeletal conditions. We can provide physiotherapy and pilates services directly to the client at home or services can be provided at the clinic.</t>
  </si>
  <si>
    <t>0113 282 5284</t>
  </si>
  <si>
    <t>info@leeds-physio-pilates.co.uk</t>
  </si>
  <si>
    <t>53 Aberford Road, Oulton LS26 8JA</t>
  </si>
  <si>
    <t>LS25 2GH</t>
  </si>
  <si>
    <t>214;179;232</t>
  </si>
  <si>
    <t>LeedsRoad</t>
  </si>
  <si>
    <t>Leeds Road</t>
  </si>
  <si>
    <t>Supported Living Services for individuals with learning disabilities, autism and associated mental health conditions in</t>
  </si>
  <si>
    <t>Supported Living Services for individuals with learning disabilities, autism and associated mental health conditions in Kippax</t>
  </si>
  <si>
    <t>0113 287 2928</t>
  </si>
  <si>
    <t>195 Leeds Road, Kippaz LS25 7DZ</t>
  </si>
  <si>
    <t>LS7 4JA</t>
  </si>
  <si>
    <t>LeedsSafeguardingAdultsBoard</t>
  </si>
  <si>
    <t>Leeds Safeguarding Adults Board</t>
  </si>
  <si>
    <t>The Leeds Safeguarding Adults Board is a statutory body, made up of organisations that work together to safeguard adults</t>
  </si>
  <si>
    <t>The Leeds Safeguarding Adults Board is a statutory body, made up of organisations that work together to safeguard adults from abuse and neglect.</t>
  </si>
  <si>
    <t>Merrion House, Merrion Way LS2 8BB</t>
  </si>
  <si>
    <t>LS7 4LA</t>
  </si>
  <si>
    <t>219;585;242;243;217;218;220;221;222;223;224;225;226;208;227;228;229;230;231;232;233;234;235;236;209;210;211;212;213;214;237;215;239;216;240;241</t>
  </si>
  <si>
    <t>LeedsSailingandActivityCentre</t>
  </si>
  <si>
    <t>Leeds Sailing and Activity Centre</t>
  </si>
  <si>
    <t>Sailing Club in Yeadon Disabled facilities include: reserved parking for disabled drivers, level entrance, automatic ent</t>
  </si>
  <si>
    <t>Sailing Club in Yeadon Disabled facilities include: reserved parking for disabled drivers, level entrance, automatic entrance doors, lift to first floor, accessible shower, toilet and changing facilities, adjustable height changing bed, lakeside hoist, adapted equipment (dinghies, canoes and kayaks</t>
  </si>
  <si>
    <t>0113 3781271</t>
  </si>
  <si>
    <t>sailingcentre@leeds.gov.uk</t>
  </si>
  <si>
    <t>Cemetery Road, Yeadon, Leeds LS19 7UR</t>
  </si>
  <si>
    <t>LeedsSocialCareOutofHoursEmergencyDutyTeam</t>
  </si>
  <si>
    <t>Leeds Social Care Out of Hours Emergency Duty Team</t>
  </si>
  <si>
    <t>Out of hours helpline for Social Care emergencies.</t>
  </si>
  <si>
    <t>lccoutofhours@leeds.gov.uk</t>
  </si>
  <si>
    <t>LeedsSouthernHouseJobcentrePlus</t>
  </si>
  <si>
    <t>Leeds Southern House Jobcentre Plus</t>
  </si>
  <si>
    <t>Southern House, 529 York Road, Leeds LS9 6TF</t>
  </si>
  <si>
    <t>LeedsStrokeRecoveryService</t>
  </si>
  <si>
    <t>Leeds Stroke Recovery Service</t>
  </si>
  <si>
    <t>Providing information, practical advice and emotional support whether you are a stroke survivor, carer or family member</t>
  </si>
  <si>
    <t>Providing information, practical advice and emotional support whether you are a stroke survivor, carer or family member living in the city of Leeds.</t>
  </si>
  <si>
    <t>leeds.ias@stroke.org.uk</t>
  </si>
  <si>
    <t>c/o The Stroke Association Centre Digital House Fifth Avenue Gateshead NE11 0NB</t>
  </si>
  <si>
    <t>LeedsStudentMedicalPractice</t>
  </si>
  <si>
    <t>Leeds Student Medical Practice</t>
  </si>
  <si>
    <t>We are a modern friendly Practice, specialising in caring for the Students of Leeds and their families. To register you</t>
  </si>
  <si>
    <t>We are a modern friendly Practice, specialising in caring for the Students of Leeds and their families. To register you should be; a University student, (or their partner or child), AND live in University Accommodation in Leeds OR private accommodation.</t>
  </si>
  <si>
    <t>0113 295 4488</t>
  </si>
  <si>
    <t>4 Blenheim Court, Blenhaim Walk, Leeds LS2 9AE</t>
  </si>
  <si>
    <t>LS29 6HT</t>
  </si>
  <si>
    <t>LeedsSudaneseCommunityAssociation</t>
  </si>
  <si>
    <t>Leeds Sudanese Community Association</t>
  </si>
  <si>
    <t>Provides a range of social, cultural, educational, recreational and advisory services to its members and other individua</t>
  </si>
  <si>
    <t>Provides a range of social, cultural, educational, recreational and advisory services to its members and other individual refuges and asylum seekers in Leeds.</t>
  </si>
  <si>
    <t>0113 243 8041</t>
  </si>
  <si>
    <t>info@leedsudanese.org.uk</t>
  </si>
  <si>
    <t>127 Woodhouse Street, Charring Cross, Leeds LS6 2PY</t>
  </si>
  <si>
    <t>LS7 3BE</t>
  </si>
  <si>
    <t>233;179;229</t>
  </si>
  <si>
    <t>Leeds Survivor Led Crisis Service provides out of hours services to people in acute mental health crisis, which are an a</t>
  </si>
  <si>
    <t>Leeds Survivor Led Crisis Service provides out of hours services to people in acute mental health crisis, which are an alternative to psychiatric hospital or using statutory services.</t>
  </si>
  <si>
    <t>survivor.led@lslcs.org.uk</t>
  </si>
  <si>
    <t>Dial House, 12 Chapel Street, Halton, Leeds LS15 7RW</t>
  </si>
  <si>
    <t>LS26 9JE</t>
  </si>
  <si>
    <t>233;222</t>
  </si>
  <si>
    <t>LeedsSurvivorLedCrisisServiceHearingVoicesGroup</t>
  </si>
  <si>
    <t>Leeds Survivor Led Crisis Service Hearing Voices Group</t>
  </si>
  <si>
    <t>A group that meets to share experiences of voice hearing, and to help and support each other. Wednesday afternoon 12:00</t>
  </si>
  <si>
    <t>A group that meets to share experiences of voice hearing, and to help and support each other. Wednesday afternoon 12:00 - 14:00</t>
  </si>
  <si>
    <t>hearingvoices.dh@hotmail.com</t>
  </si>
  <si>
    <t>12 Chapel Street, Halton, Leeds LS15 7RW</t>
  </si>
  <si>
    <t>LS26 9AB</t>
  </si>
  <si>
    <t>208;225</t>
  </si>
  <si>
    <t>LeedsTrinityUniversityCollege</t>
  </si>
  <si>
    <t>Leeds Trinity University College</t>
  </si>
  <si>
    <t>Offers undergraduate and postgraduate courses in a variety subjects.</t>
  </si>
  <si>
    <t>0113 283 7100</t>
  </si>
  <si>
    <t>hello@leedstrinity.ac.uk</t>
  </si>
  <si>
    <t>Brownberrie Lane, Horsforth, Leeds LS18 5HD</t>
  </si>
  <si>
    <t>234;218</t>
  </si>
  <si>
    <t>LeedsUnitedDisabledOrganisation</t>
  </si>
  <si>
    <t>Leeds United Disabled Organisation</t>
  </si>
  <si>
    <t>Disability assistance for fans to access football matches.</t>
  </si>
  <si>
    <t>ludo1992web@yahoo.co.uk</t>
  </si>
  <si>
    <t>9 Heath Rise, Beeston, Leeds LS11 8UH</t>
  </si>
  <si>
    <t>LS27 8RS</t>
  </si>
  <si>
    <t>LeedsVietnameseElderlyGroup</t>
  </si>
  <si>
    <t>Leeds Vietnamese Elderly Group</t>
  </si>
  <si>
    <t>Runs a regular lunch club with occasional day trips for the Vietnamese community.</t>
  </si>
  <si>
    <t>07891 274 293</t>
  </si>
  <si>
    <t>LS19 6AZ</t>
  </si>
  <si>
    <t>LeedsWellbeingPortal(LeedsNHS)</t>
  </si>
  <si>
    <t>Leeds Wellbeing Portal (Leeds NHS)</t>
  </si>
  <si>
    <t>A signposting tool that informs professionals and members of the public about the breadth of health and wellbeing servic</t>
  </si>
  <si>
    <t>A signposting tool that informs professionals and members of the public about the breadth of health and wellbeing services available across Leeds.</t>
  </si>
  <si>
    <t>LeedsWestFDMBipolarGroup</t>
  </si>
  <si>
    <t>Leeds West FDM Bipolar Group</t>
  </si>
  <si>
    <t>We provide a range of services to enable people affected by bipolar and associated illnesses to take control of their li</t>
  </si>
  <si>
    <t>We provide a range of services to enable people affected by bipolar and associated illnesses to take control of their lives. 1st Monday of every month (except Bank Holidays when it's the 2nd Monday) Meeting Time: 7.30pm - 9.30pm.</t>
  </si>
  <si>
    <t>The Resource Centre, St. Mary's Hospital, Green Hill Road, Leeds LS12 3QE</t>
  </si>
  <si>
    <t>LeedsWheelchairCentre</t>
  </si>
  <si>
    <t>Leeds Wheelchair Centre</t>
  </si>
  <si>
    <t>Information, advice and assessment related to using a Wheelchair</t>
  </si>
  <si>
    <t>0113 206 3855</t>
  </si>
  <si>
    <t>leedsth-tr.wheelchairs@nhs.net</t>
  </si>
  <si>
    <t>Leeds Wheelchair Centre, Seacroft Hospital, York Road, Leeds. LS14 6UH</t>
  </si>
  <si>
    <t>217;608;232;612;613</t>
  </si>
  <si>
    <t>LeedsWomen’sRefuge</t>
  </si>
  <si>
    <t>Leeds Women’s Refuge</t>
  </si>
  <si>
    <t>Temporary emergency accommodation for single women or women with children experiencing or at risk of experience domestic</t>
  </si>
  <si>
    <t>Temporary emergency accommodation for single women or women with children experiencing or at risk of experience domestic abuse - this includes physical, physiological and verbal abuse.</t>
  </si>
  <si>
    <t>LeedsWomen'sAid</t>
  </si>
  <si>
    <t>Leeds Women's Aid</t>
  </si>
  <si>
    <t>Women's refuge, drop-in advice, resettlement, group support, referrals to solicitors &amp; counselling</t>
  </si>
  <si>
    <t>0113 2460401</t>
  </si>
  <si>
    <t>PO BOX 826 Leeds LS1 9PL</t>
  </si>
  <si>
    <t>Leep1-OutandAboutGroup</t>
  </si>
  <si>
    <t>Leep 1 - Out and About Group</t>
  </si>
  <si>
    <t>On Wednesday mornings we go out to visit and explore exciting places. On these trips we do a range of things and it is c</t>
  </si>
  <si>
    <t>On Wednesday mornings we go out to visit and explore exciting places. On these trips we do a range of things and it is completely up to our members where we go and what we do. So if you like exploring new places or have suggestions for areas you’d like to visit, then come along to our Out and About group for a morning of fun!</t>
  </si>
  <si>
    <t>Unit A1 26 Roundhay Road Leeds LS7 1AB</t>
  </si>
  <si>
    <t>217;209</t>
  </si>
  <si>
    <t>LeepTheBridgeClubNight</t>
  </si>
  <si>
    <t>Leep The Bridge Club Night</t>
  </si>
  <si>
    <t>Your mission is to join us at Pryzm on Thursday 23rd May 2019 for our 007 themed night. Dress up (optional) as your favo</t>
  </si>
  <si>
    <t>Your mission is to join us at Pryzm on Thursday 23rd May 2019 for our 007 themed night. Dress up (optional) as your favorite Bond character for a chance to win a prize! The happy snappy photo booth will be there to take photos during the evening. We look forward to seeing you!
- Carers free of charge</t>
  </si>
  <si>
    <t>0113 2439477</t>
  </si>
  <si>
    <t>Pryzm, 16-18 Woodhouse Lane, Leeds LS2 8LX</t>
  </si>
  <si>
    <t>Leep1-ArtGroup</t>
  </si>
  <si>
    <t>Leep1 - Art Group</t>
  </si>
  <si>
    <t>If you love art then this is the group for you! We have an art teacher that comes in every Thursday afternoon and teache</t>
  </si>
  <si>
    <t>If you love art then this is the group for you! We have an art teacher that comes in every Thursday afternoon and teaches us new things every week. Our art lessons consists of different activities which allow us to ex-press ourselves through art and enable us to use our imagination. We have learnt different techniques of painting such as marble paint-ing, creating comics, outdoor painting as well as creating a book about anything we like!</t>
  </si>
  <si>
    <t>Leep1-CreativeHands</t>
  </si>
  <si>
    <t>Leep1 - Creative Hands</t>
  </si>
  <si>
    <t>If you enjoy sewing then Creative Hands is the group for you! It takes place every Wednesday and focuses on needlework,</t>
  </si>
  <si>
    <t>If you enjoy sewing then Creative Hands is the group for you! It takes place every Wednesday and focuses on needlework, knitting, cross stitch, tapestry and Upcycling. 
This is a great way to develop your needle work skills, have fun and make new friends all at the same time 
Previous projects done by creative hands include a fashion show during learning disability week where we upcycled old clothes and modelled them on a cat walk at Tiger Tiger nightclub.</t>
  </si>
  <si>
    <t>Leep1-DramaGroup</t>
  </si>
  <si>
    <t>Leep1 - Drama Group</t>
  </si>
  <si>
    <t>We did a project around Hate and Mate crime and the group did their own rap and made their own lyrics to spread awarenes</t>
  </si>
  <si>
    <t>We did a project around Hate and Mate crime and the group did their own rap and made their own lyrics to spread awareness about these crimes. We are now attending schools around Leeds to do Hate and Mate crime and learning disability awareness in schools with Bright Sparks Theatre group</t>
  </si>
  <si>
    <t>Leep1-GamesDayAfternoonSession</t>
  </si>
  <si>
    <t>Leep1 - Games Day Afternoon Session</t>
  </si>
  <si>
    <t>Games Day takes place every Tuesday. There is a morning and an afternoon session. This is very beneficial for social inc</t>
  </si>
  <si>
    <t>Games Day takes place every Tuesday. There is a morning and an afternoon session. This is very beneficial for social inclusion. There are a range of accessible activities and games on offer. 
The winners of the games are awarded medals. The session ends each day with a game of bingo.</t>
  </si>
  <si>
    <t>Leep1-GamesDayMorningSession</t>
  </si>
  <si>
    <t>Leep1 - Games Day Morning Session</t>
  </si>
  <si>
    <t>There is a morning and an afternoon session. This is very beneficial for social inclusion. There are a range of accessib</t>
  </si>
  <si>
    <t>There is a morning and an afternoon session. This is very beneficial for social inclusion. There are a range of accessible activities and games on offer. The winners of the games are awarded medals. The session ends each day with a game of bingo.</t>
  </si>
  <si>
    <t>Unit A1 26 Roundhay Road Leeds LS7 1AB LS7 1AB</t>
  </si>
  <si>
    <t>217;225</t>
  </si>
  <si>
    <t>Leep1-Gardening</t>
  </si>
  <si>
    <t>Leep1 - Gardening</t>
  </si>
  <si>
    <t>We meet every Friday morning at 10.30am at Cragg Hill Baptist Church where we have our own plot. We grow our own vegetab</t>
  </si>
  <si>
    <t>We meet every Friday morning at 10.30am at Cragg Hill Baptist Church where we have our own plot. We grow our own vegetables and use them when we do cooking. 
We also stop for tea and sandwiches with the local residents in the church hall</t>
  </si>
  <si>
    <t>Cragg Hill Baptist Church, 18 Cragg Hill, Horsforth, Leeds LS18 4NU</t>
  </si>
  <si>
    <t>Leep1-HealthyLivingGroup</t>
  </si>
  <si>
    <t>Leep1 - Healthy Living Group</t>
  </si>
  <si>
    <t>In healthy living group, We weigh ourselves at the beginning of each month and at the end to see the difference in our w</t>
  </si>
  <si>
    <t>In healthy living group, We weigh ourselves at the beginning of each month and at the end to see the difference in our weight and we get rewarded for achieving our goal. We discuss about how we can keep our-selves healthy and what changes we can make to our diet to stay healthy. We also go on shopping trips to find out which foods are good to eat and which foods are not by using an app on our tablet that shows us exactly how much the foods we like have salt, saturated fat and sugar. We also go for walks and to our outdoor gym to do some exercis-es to remain healthy.</t>
  </si>
  <si>
    <t>LS10 4JG</t>
  </si>
  <si>
    <t>217;228</t>
  </si>
  <si>
    <t>Leep1-KeepFit</t>
  </si>
  <si>
    <t>Leep1 - Keep Fit</t>
  </si>
  <si>
    <t>We run two Keep fit groups. One in Wetherby on a Friday morning and one at Ramgarhia Centre opposite our office on a Tue</t>
  </si>
  <si>
    <t>We run two Keep fit groups. One in Wetherby on a Friday morning and one at Ramgarhia Centre opposite our office on a Tuesday morn-ing. Both these groups develop increased flexi-bility and improves breathing, energy levels and increases muscle strength. The groups are for beginners and people who want to loose weight and most im-portantly have lots of fun whilst doing so.</t>
  </si>
  <si>
    <t>Wetherby Methodist Church, Bank Street, Wetherby LS22 6NQ</t>
  </si>
  <si>
    <t>LS10 4HT</t>
  </si>
  <si>
    <t>Leep1-LiteracyGroup</t>
  </si>
  <si>
    <t>Leep1 - Literacy Group</t>
  </si>
  <si>
    <t>This Literacy group helps us with our day to day English and Lan-guage skills. This group allows us to learn how to read</t>
  </si>
  <si>
    <t>This Literacy group helps us with our day to day English and Lan-guage skills. This group allows us to learn how to read, write and spell words we would not be able to spell before as well as pronouncing these words correctly. At the end of each session, one person gets a medal for working hard and trying their best. This group also builds up our confi-dence to speak in front of one another and other people, such as speaking in meetings and reading out presentations.</t>
  </si>
  <si>
    <t>LS10 4AX</t>
  </si>
  <si>
    <t>Leep1-MediaGroup</t>
  </si>
  <si>
    <t>Leep1 - Media Group</t>
  </si>
  <si>
    <t>LS10 4UZ</t>
  </si>
  <si>
    <t>Leep1-MondayCookingGroup</t>
  </si>
  <si>
    <t>Leep1 - Monday Cooking Group</t>
  </si>
  <si>
    <t>LS10 3S</t>
  </si>
  <si>
    <t>Leep1-MoneySkills</t>
  </si>
  <si>
    <t>Leep1 - Money Skills</t>
  </si>
  <si>
    <t>Leep1-TuesdayYogaGroup</t>
  </si>
  <si>
    <t>Leep1 - Tuesday Yoga Group</t>
  </si>
  <si>
    <t>We run two Keep fit groups. One in Wetherby on a Friday morning and one at Unity Business Centre opposite our office on</t>
  </si>
  <si>
    <t>We run two Keep fit groups. One in Wetherby on a Friday morning and one at Unity Business Centre opposite our office on a Tuesday morning. Both these groups develop increased flexibility and improves breathing, energy levels and increases muscle strength. The groups are for beginners and people who want to loose weight and most importantly have lots of fun whilst doing so.</t>
  </si>
  <si>
    <t>LS9 0NF</t>
  </si>
  <si>
    <t>Leep1-WalkingGroup</t>
  </si>
  <si>
    <t>Leep1 - Walking Group</t>
  </si>
  <si>
    <t>Every Thursday at 10.30 we meet and do a different route each week. This is a great activity if you need more exercise,</t>
  </si>
  <si>
    <t>Every Thursday at 10.30 we meet and do a different route each week. This is a great activity if you need more exercise, it is open to all abilities. After the walk, we often go to the cafe for a drink and a chat.</t>
  </si>
  <si>
    <t>222;241</t>
  </si>
  <si>
    <t>LeighViewMedicalPractice,DrElliott&amp;Partners</t>
  </si>
  <si>
    <t>Leigh View Medical Practice, Dr Elliott &amp; Partners</t>
  </si>
  <si>
    <t>We aim to treat our patients courteously at all times and expect our patients to treat our staff in a similarly respectf</t>
  </si>
  <si>
    <t>We aim to treat our patients courteously at all times and expect our patients to treat our staff in a similarly respectful way. Routine appointments are available during normal surgery hours. We hold regular clinics for asthma and diabetes with the Nurse Practitioner, Practice Nurse or Doctor.</t>
  </si>
  <si>
    <t>0113 253 7628</t>
  </si>
  <si>
    <t>Leigh View Medical Practice, Bradford Road, Tingley , Wakefield, West Yorkshire WF3 1RQ</t>
  </si>
  <si>
    <t>LS15 8LJ</t>
  </si>
  <si>
    <t>LeukaemiaCARE</t>
  </si>
  <si>
    <t>Leukaemia CARE</t>
  </si>
  <si>
    <t>Provides vital care and support to all those whose lives have been affected by blood cancer diagnosis.</t>
  </si>
  <si>
    <t>0808 801 0444</t>
  </si>
  <si>
    <t>info@leukaemiacare.org.uk</t>
  </si>
  <si>
    <t>One Birch Court, Blackpole East, Worcester WR3 8SG</t>
  </si>
  <si>
    <t>LeviSolicitorsLLP</t>
  </si>
  <si>
    <t>Levi Solicitors LLP</t>
  </si>
  <si>
    <t>Our ideology remains the same as it was 80 years ago, providing first class and personal legal services to each and ever</t>
  </si>
  <si>
    <t>Our ideology remains the same as it was 80 years ago, providing first class and personal legal services to each and every one of our clients.</t>
  </si>
  <si>
    <t>0800 988 7756</t>
  </si>
  <si>
    <t>info@levisolicitors.co.uk</t>
  </si>
  <si>
    <t>33 St. Pauls Street, Leeds LS1 2JJ</t>
  </si>
  <si>
    <t>LS8 5RU</t>
  </si>
  <si>
    <t>216;589;215</t>
  </si>
  <si>
    <t>LGBSwitchboardandHelpline</t>
  </si>
  <si>
    <t>LGB Switchboard and Helpline</t>
  </si>
  <si>
    <t>A listening and information service for gay, lesbian and bisexual individuals and their families.</t>
  </si>
  <si>
    <t>0300 330 0630</t>
  </si>
  <si>
    <t>chris@switchboard.lgbt</t>
  </si>
  <si>
    <t>P.O.Box HH29 LS8 2AU</t>
  </si>
  <si>
    <t>208;179</t>
  </si>
  <si>
    <t>LibertySupportLtd</t>
  </si>
  <si>
    <t>Liberty Support Ltd</t>
  </si>
  <si>
    <t>Practical and emotional support to people who experience mental health problems.</t>
  </si>
  <si>
    <t>07581 732 514</t>
  </si>
  <si>
    <t>charlotte.ting@libertysupport.org</t>
  </si>
  <si>
    <t>1 Springfield Villas, Grange Lane, Dacre Banks, Harrogate HG3 4EF</t>
  </si>
  <si>
    <t>215;224</t>
  </si>
  <si>
    <t>LidgettLane,248</t>
  </si>
  <si>
    <t>Lidgett Lane, 248</t>
  </si>
  <si>
    <t>0113 268 1542</t>
  </si>
  <si>
    <t>248 Lidgett Lane, Leeds LS17 6QH</t>
  </si>
  <si>
    <t>LS8 2PD</t>
  </si>
  <si>
    <t>LifeCoachDirectory</t>
  </si>
  <si>
    <t>Life Coach Directory</t>
  </si>
  <si>
    <t>Life Coach Directory provides a huge support network of life coaches, enabling visitors to find a life coach close to th</t>
  </si>
  <si>
    <t>Life Coach Directory provides a huge support network of life coaches, enabling visitors to find a life coach close to them and appropriate for their needs.</t>
  </si>
  <si>
    <t>0333 325 2501</t>
  </si>
  <si>
    <t>stephanie@lifecoach-directory.org.uk</t>
  </si>
  <si>
    <t>Riverside Way, Camberley GU15 3YL</t>
  </si>
  <si>
    <t>224;585;606</t>
  </si>
  <si>
    <t>Lifeline24</t>
  </si>
  <si>
    <t>Lifeline 24</t>
  </si>
  <si>
    <t>Description- Lifeline 24 is a dedicated national Telecare provider that provides a low cost Telecare personal alarm serv</t>
  </si>
  <si>
    <t>Description- Lifeline 24 is a dedicated national Telecare provider that provides a low cost Telecare personal alarm service for anyone that is frail, elderly or disabled living in the United Kingdom. Our emergency care team have recently been awarded Platinum status by the industry body, the Telecare Services Authority. This is their top rating and assures customers that they will receive the highest standards of care available. We use the latest Lifeline Vi Alarm and MyAmie Pendant which was recently released by Tunstall, the leading UK manufacturer of telecare equipment. All customers receive a brand new Lifeline Vi Alarm unit and pendant with all necessary cables provided. Opening Times Monday to Friday 8am - 10pm Saturday 9am - 5pm Sunday 9am - 5pm Cost From Monthly plan - £12.49 Annual plan - £119 Key safes and smoke detectors are also available to buy from Lifeline24. Referral information - You can refer a friend or a patient to the Lifeline24 service. You can fill in our contact us page: https://www.lifeline24.co.uk/contact-us/ to ask us about any questions or queries you have or you can refer someone direct by visiting our referral page at: https://www.lifeline24.co.uk/patient-referrals/. Our medical alarms can be delivered to you the very next day if you order before 5pm. Order online or over the phone today.</t>
  </si>
  <si>
    <t>£12.49 Annual plan - £119 Key safes and smoke detectors are also available to buy from Lifeline24. Referral information - You can refer a friend or a patient to the Lifeline24 service. You can fill in our contact us page: https://www.lifeline24.co.uk/contact-us/ to ask us about any questions or queries you have or you can refer someone direct by visiting our referral page at: https://www.lifeline24.co.uk/patient-referrals/. Our medical alarms can be delivered to you the very next day if you order before 5pm. Order online or over the phone today.</t>
  </si>
  <si>
    <t>0800 999 0400</t>
  </si>
  <si>
    <t>info@lifeline24.co.uk</t>
  </si>
  <si>
    <t>Unit 3 Longs Business Centre, 232 Fakenham Road, Norwich, Norfolk NR8 6QW</t>
  </si>
  <si>
    <t>LifelongLearningCentre</t>
  </si>
  <si>
    <t>Lifelong Learning Centre</t>
  </si>
  <si>
    <t>A range of educational courses for adults.</t>
  </si>
  <si>
    <t>0113 343 3212</t>
  </si>
  <si>
    <t>lifelonglearning@leeds.ac.uk</t>
  </si>
  <si>
    <t>Level 11, Marjorie &amp; Arnold Ziff Building, Leeds LS2 9JT</t>
  </si>
  <si>
    <t>LS16 5BJ</t>
  </si>
  <si>
    <t>LiliesHomeCareLtd</t>
  </si>
  <si>
    <t>Lilies Home Care Ltd</t>
  </si>
  <si>
    <t>Family owned domiciliary care company, committed to providing a high quality of care</t>
  </si>
  <si>
    <t>01274 689 944</t>
  </si>
  <si>
    <t>diane@lilieshomecare.co.uk</t>
  </si>
  <si>
    <t>Office 17, Suite One, Knowles Lane, Bradford BD4 9SW</t>
  </si>
  <si>
    <t>LindaCohenHouseCranmerScheme</t>
  </si>
  <si>
    <t>Linda Cohen House Cranmer Scheme</t>
  </si>
  <si>
    <t>0113 237 1052</t>
  </si>
  <si>
    <t>connor.jones@ljwb.co.uk</t>
  </si>
  <si>
    <t>Linda Cohen House, 1 Cranmer Road, Leeds LS17 5PX</t>
  </si>
  <si>
    <t>LS17 6HW</t>
  </si>
  <si>
    <t>219;217</t>
  </si>
  <si>
    <t>LingwellApproach</t>
  </si>
  <si>
    <t>Lingwell Approach</t>
  </si>
  <si>
    <t>0113 277 8517</t>
  </si>
  <si>
    <t>heather.warner@unitedresponse.org.uk</t>
  </si>
  <si>
    <t>14 Lingwell Approach, Middleton, Leeds LS10 4TJ</t>
  </si>
  <si>
    <t>LS12 4PL</t>
  </si>
  <si>
    <t>LingwellCroftSurgery</t>
  </si>
  <si>
    <t>Lingwell Croft Surgery</t>
  </si>
  <si>
    <t>We are a 9 doctor practice offering modern facilities for primary health care. Patient car parking is provided, with CCT</t>
  </si>
  <si>
    <t>We are a 9 doctor practice offering modern facilities for primary health care. Patient car parking is provided, with CCTV coverage and our facilities offer easy access to pedestrians. Services to patients are further enhanced by separate pharmacy and dental surgery businesses operating on site. Our purpose-built premises offer excellent access for all patients, with clinical facilities mainly sited on the ground floor.</t>
  </si>
  <si>
    <t>0113 270 4848</t>
  </si>
  <si>
    <t>Lingwell Croft Surgery, 16 Shelldrake Drive, Middleton , Leeds, West Yorkshire LS10 3NB</t>
  </si>
  <si>
    <t>LS7 3JX</t>
  </si>
  <si>
    <t>LiveMusicNow(NorthEastEngland)</t>
  </si>
  <si>
    <t>Live Music Now (North East England)</t>
  </si>
  <si>
    <t>LMN is the largest provider of live music to the UK's welfare, educational, justice and health sectors, with a unique re</t>
  </si>
  <si>
    <t>LMN is the largest provider of live music to the UK's welfare, educational, justice and health sectors, with a unique resource of specially trained musicians.</t>
  </si>
  <si>
    <t>01904 543381</t>
  </si>
  <si>
    <t>ne.england@livemusicnow.org.uk</t>
  </si>
  <si>
    <t>Clements Hall Nunthorpe Road York YO23 1BW</t>
  </si>
  <si>
    <t>234;179;242;243;244;217;218;219;220;221;222;223;224;225;226;208;227;228;229;230;231;232;233;235;236;209;210;211;212;213;214;237;215;239;216;240;241</t>
  </si>
  <si>
    <t>Live Well Leeds is an exciting new mental health service in Leeds to support adults with mild to moderate mental health</t>
  </si>
  <si>
    <t>Live Well Leeds is an exciting new mental health service in Leeds to support adults with mild to moderate mental health needs.
Live Well Leeds delivers a range of services including one to one support, group support, peer support, befriending and volunteering opportunities. All services will be based around a recovery, maintaining wellbeing and social inclusion.</t>
  </si>
  <si>
    <t>info@livewellleeds.org.uk</t>
  </si>
  <si>
    <t>Live Well Leeds, Support Centre, 53-55 Harehills Avenue, Leeds, LS8 4EX</t>
  </si>
  <si>
    <t>LS27 9NB</t>
  </si>
  <si>
    <t>LivingCarePharmacyAlwoodleyMedicalCentre</t>
  </si>
  <si>
    <t>Living Care Pharmacy Alwoodley Medical Centre</t>
  </si>
  <si>
    <t>Pharmacy in the Moortown area of Leeds</t>
  </si>
  <si>
    <t>0113 268 5602</t>
  </si>
  <si>
    <t>alwoodley@livingcarepharmacy.co.uk</t>
  </si>
  <si>
    <t>Saxton Mount, Moortown, Leeds LS17 5DT</t>
  </si>
  <si>
    <t>LS27 9EB</t>
  </si>
  <si>
    <t>LivingCarePharmacyEastEndPark</t>
  </si>
  <si>
    <t>Living Care Pharmacy East End Park</t>
  </si>
  <si>
    <t>Pharmacy in the East End Park area of Leeds</t>
  </si>
  <si>
    <t>0113 248 0787</t>
  </si>
  <si>
    <t>east.park@livingcarepharmacy.co.uk</t>
  </si>
  <si>
    <t>5-7 East Park Road, East End Park, Leeds LS9 9JG</t>
  </si>
  <si>
    <t>LivingCarePharmacyKingLane</t>
  </si>
  <si>
    <t>Living Care Pharmacy King Lane</t>
  </si>
  <si>
    <t>Pharmacy in North East Leeds</t>
  </si>
  <si>
    <t>0113 268 7331</t>
  </si>
  <si>
    <t>king.lane@livingcarepharmacy.co.uk</t>
  </si>
  <si>
    <t>79 King Lane, Leeds LS17 5AX</t>
  </si>
  <si>
    <t>LS28 8PU</t>
  </si>
  <si>
    <t>LivingCarePharmacyOldLane</t>
  </si>
  <si>
    <t>Living Care Pharmacy Old Lane</t>
  </si>
  <si>
    <t>Pharmacy in the LS11 area of Leeds</t>
  </si>
  <si>
    <t>0113 270 5254</t>
  </si>
  <si>
    <t>old.lane@livingcarepharmacy.co.uk</t>
  </si>
  <si>
    <t>188 Old Lane, Leeds LS11 8AG</t>
  </si>
  <si>
    <t>LS1 8TL</t>
  </si>
  <si>
    <t>LivingCarePharmacyParkside</t>
  </si>
  <si>
    <t>Living Care Pharmacy Parkside</t>
  </si>
  <si>
    <t>0113 270 5696</t>
  </si>
  <si>
    <t>parkside@livingcarepharmacy.co.uk</t>
  </si>
  <si>
    <t>311 Dewsbury Road, Leeds LS11 5LQ</t>
  </si>
  <si>
    <t>216;219;226;227;235</t>
  </si>
  <si>
    <t>LivingLifeToTheFull</t>
  </si>
  <si>
    <t>Living Life To The Full</t>
  </si>
  <si>
    <t>Online self-help life skills course that aims to provide knowledge on how to handle the issues and demands we meet in ev</t>
  </si>
  <si>
    <t>Online self-help life skills course that aims to provide knowledge on how to handle the issues and demands we meet in every day life.</t>
  </si>
  <si>
    <t>1 Aurora Avenue Clydebank Scotland G81 1BF</t>
  </si>
  <si>
    <t>LS9 0NL</t>
  </si>
  <si>
    <t>LivingMadeEasy</t>
  </si>
  <si>
    <t>Living Made Easy</t>
  </si>
  <si>
    <t>Living made easy is an impartial advice and information website about daily living equipment and other aspects of indepe</t>
  </si>
  <si>
    <t>Living made easy is an impartial advice and information website about daily living equipment and other aspects of independent living.</t>
  </si>
  <si>
    <t>020 728 96111</t>
  </si>
  <si>
    <t>info@dlf.org.uk</t>
  </si>
  <si>
    <t>Disabled Living Foundation, 4th Floor, Jessica House, Red Lion Square, 191, Wandsworth High Street, London SW18 4LS</t>
  </si>
  <si>
    <t>LLA-LittleLondonArts</t>
  </si>
  <si>
    <t>LLA - Little London Arts</t>
  </si>
  <si>
    <t>Arts &amp; Crafts Classes for adults running weekly during term time: Tuesdays 1pm-3pm at Little London Community Centre, Oa</t>
  </si>
  <si>
    <t>Arts &amp; Crafts Classes for adults running weekly during term time: Tuesdays 1pm-3pm at Little London Community Centre, Oatland Lane. Tutored creative activities for enjoyment and relaxation. Small, friendly group welcomes newcomers - join any time - only pay weekly - first session free. Contact Hannah on 0113 216 1138 or hannah@littlelondonarts.org.uk with any queries</t>
  </si>
  <si>
    <t>info@littlelondonarts.org.uk</t>
  </si>
  <si>
    <t>LloydsPharmacyButcherHill</t>
  </si>
  <si>
    <t>LloydsPharmacy Butcher Hill</t>
  </si>
  <si>
    <t>Pharmacy in the West Park area of Leeds</t>
  </si>
  <si>
    <t>0113 230 5277</t>
  </si>
  <si>
    <t>195-197 Butcher Hill, Leeds LS16 5BQ</t>
  </si>
  <si>
    <t>LloydsPharmacyChapeltownRoad</t>
  </si>
  <si>
    <t>LloydsPharmacy Chapeltown Road</t>
  </si>
  <si>
    <t>Pharmacy located in the Chapeltown area of Leeds</t>
  </si>
  <si>
    <t>0113 262 1680</t>
  </si>
  <si>
    <t>LS17 6PZ</t>
  </si>
  <si>
    <t>LloydspharmacyChurchLane</t>
  </si>
  <si>
    <t>Lloydspharmacy Church Lane</t>
  </si>
  <si>
    <t>Pharmacy located in the Pudsey area of Leeds</t>
  </si>
  <si>
    <t>0113 256 7904</t>
  </si>
  <si>
    <t>32 Church Lane, Pudsey LS28 7RF</t>
  </si>
  <si>
    <t>LS8 5JW</t>
  </si>
  <si>
    <t>LloydsPharmacyGrangeMedicalCentre</t>
  </si>
  <si>
    <t>LloydsPharmacy Grange Medical Centre</t>
  </si>
  <si>
    <t>Pharmacy located in the Seacroft area of Leeds.</t>
  </si>
  <si>
    <t>0113 232 3767</t>
  </si>
  <si>
    <t>Seacroft Avenue / 999 York Road, Leeds LS14 6NX</t>
  </si>
  <si>
    <t>LS8 4HZ</t>
  </si>
  <si>
    <t>LloydsPharmacyHarehills</t>
  </si>
  <si>
    <t>LloydsPharmacy Harehills</t>
  </si>
  <si>
    <t>Pharmacy located in the Harehills area of Leeds</t>
  </si>
  <si>
    <t>0113 235 0385</t>
  </si>
  <si>
    <t>399 Harehills Lanem Leeds LS9 6AP</t>
  </si>
  <si>
    <t>LS21 3HA</t>
  </si>
  <si>
    <t>LloydspharmacyHeadingley</t>
  </si>
  <si>
    <t>Lloydspharmacy Headingley</t>
  </si>
  <si>
    <t>Pharmacy located in the Headingley area of Leeds</t>
  </si>
  <si>
    <t>0113 274 0233</t>
  </si>
  <si>
    <t>8, The Arndale Centre, Otley Road, Leeds LS6 2UE</t>
  </si>
  <si>
    <t>LloydspharmacyHorsforth</t>
  </si>
  <si>
    <t>Lloydspharmacy Horsforth</t>
  </si>
  <si>
    <t>Pharmacy in the Horsforth area of Leeds</t>
  </si>
  <si>
    <t>0113 258 3209</t>
  </si>
  <si>
    <t>Golden Bank House, Broadgate Lane, Horsforth LS18 4SE</t>
  </si>
  <si>
    <t>LS11 5JF</t>
  </si>
  <si>
    <t>LloydsPharmacyHunslet</t>
  </si>
  <si>
    <t>LloydsPharmacy Hunslet</t>
  </si>
  <si>
    <t>Pharmacy located in the Hunslet area of Leeds</t>
  </si>
  <si>
    <t>0113 277 1439</t>
  </si>
  <si>
    <t>Unit 1, Fraternity House, 52 Church Street, Hunslet LS10 2AR</t>
  </si>
  <si>
    <t>LloydsPharmacyLeedsMoortownInSainsburys</t>
  </si>
  <si>
    <t>LloydsPharmacy Leeds Moortown In Sainsburys</t>
  </si>
  <si>
    <t>Pharmacy located in the Moor Allerton Shopping Centre in the LS17 area of Leeds.</t>
  </si>
  <si>
    <t>0113 269 6462</t>
  </si>
  <si>
    <t>Kind Lane, Moortown, Leeds LS17 5NY</t>
  </si>
  <si>
    <t>LS26 8UE</t>
  </si>
  <si>
    <t>LloydsPharmacyMeanwoodRoad</t>
  </si>
  <si>
    <t>LloydsPharmacy Meanwood Road</t>
  </si>
  <si>
    <t>Pharmacy located in the Meanwood area of Leeds.</t>
  </si>
  <si>
    <t>0113 278 6352</t>
  </si>
  <si>
    <t>569-571 Meanwood Road, Leeds LS6 4AY</t>
  </si>
  <si>
    <t>LloydsPharmacyPudseyRobinLaneMedicalPractice</t>
  </si>
  <si>
    <t>LloydsPharmacy Pudsey Robin Lane Medical Practice</t>
  </si>
  <si>
    <t>Pharmacy based in Robin Lane Medical Centre in Pudsey</t>
  </si>
  <si>
    <t>0113 257 0298</t>
  </si>
  <si>
    <t>Robin Lane, Pudsey LS28 7BR</t>
  </si>
  <si>
    <t>LloydsPharmacySilverLaneMedicalPractice</t>
  </si>
  <si>
    <t>LloydsPharmacy Silver Lane Medical Practice</t>
  </si>
  <si>
    <t>Pharmacy based in Silver Lane Medical Practice in Yeadon.</t>
  </si>
  <si>
    <t>0113 250 3377</t>
  </si>
  <si>
    <t>1 Suffolk Court, Silver Lane, Yeadon LS19 7JN</t>
  </si>
  <si>
    <t>LloydsPharmacyTongRoad</t>
  </si>
  <si>
    <t>LloydsPharmacy Tong Road</t>
  </si>
  <si>
    <t>Pharmacy located in the Farnley area of Leeds.</t>
  </si>
  <si>
    <t>0113 263 7023</t>
  </si>
  <si>
    <t>531 Tong Road, Leeds LS12 5AT</t>
  </si>
  <si>
    <t>LloydsPharmacyVesperRoad</t>
  </si>
  <si>
    <t>LloydsPharmacy Vesper Road</t>
  </si>
  <si>
    <t>Pharmacy located in the Hawksworth area of Leeds</t>
  </si>
  <si>
    <t>0113 258 1366</t>
  </si>
  <si>
    <t>69 Vesper Road, Leeds LS5 3QT</t>
  </si>
  <si>
    <t>LloydsPharmacyWindmillHeathCentre</t>
  </si>
  <si>
    <t>LloydsPharmacy Windmill Heath Centre</t>
  </si>
  <si>
    <t>Pharmacy located in Windmill Health Centre in Whinmoor</t>
  </si>
  <si>
    <t>0113 273 5330</t>
  </si>
  <si>
    <t>Mill Green View, Leeds LS14 5JS</t>
  </si>
  <si>
    <t>LloydsPharmacyYeadonHighStreet</t>
  </si>
  <si>
    <t>LloydsPharmacy Yeadon High Street</t>
  </si>
  <si>
    <t>Pharmacy located in the Yeadon area of Leeds.</t>
  </si>
  <si>
    <t>0113 250 2432</t>
  </si>
  <si>
    <t>39 High Street, Yeadon, Leeds LS19 7SP</t>
  </si>
  <si>
    <t>LocalWelfareSupportScheme</t>
  </si>
  <si>
    <t>Local Welfare Support Scheme</t>
  </si>
  <si>
    <t>Scheme to support people who require emergency assistance by providing basic household goods and emergency food provisio</t>
  </si>
  <si>
    <t>Scheme to support people who require emergency assistance by providing basic household goods and emergency food provision.</t>
  </si>
  <si>
    <t>LofthouseSurgery,DrBSBrowningandPartners</t>
  </si>
  <si>
    <t>Lofthouse Surgery, Dr B S Browning and Partners</t>
  </si>
  <si>
    <t>This practice is part of a practice group. All our staff are committed to providing the best possible care and support t</t>
  </si>
  <si>
    <t>This practice is part of a practice group. All our staff are committed to providing the best possible care and support to our patients ad their families.</t>
  </si>
  <si>
    <t>01924 825168</t>
  </si>
  <si>
    <t>2 Church Farm Close, Leeds Road, Lofthouse , Wakefield WF3 3SA</t>
  </si>
  <si>
    <t>LS10 1RP</t>
  </si>
  <si>
    <t>208;585;221</t>
  </si>
  <si>
    <t>LoidisCareServicesLimited</t>
  </si>
  <si>
    <t>Loidis Care Services Limited</t>
  </si>
  <si>
    <t>Home Help Service;
Collect Prescribed Medication
Meal Preparation, Serving And Clearing Up
Shopping And/O</t>
  </si>
  <si>
    <t>Home Help Service;
Collect Prescribed Medication
Meal Preparation, Serving And Clearing Up
Shopping And/Or Escort For Supplies
Preparing Shopping Lists And ‘To–Do’ Plans
Assisting With Domestic Pet Care
Washing, Folding And Ironing Clothes
Care Of Domestic In-Door Plants
Home Care and Support;
We assist with the following essential activities:-
Helping people who need assistance with getting up and going to bed
Partners and spouses who need help for their partner to perform household chores
Physically disabled people who need assistance with activities
Assistance with people requiring constant care and who would otherwise be in residential care but choose to remain at home
Patients recently discharged from hospital after an operation or illness
Respite care
People who need time out of their homes and need help from carers to take them out.
Home Care;
Plan and supervise Home Maintenance
Organise and clean wardrobes
Provide light housekeeping
Drop-off and pick-up dry cleaning
Oversee plan and schedule Home deliveries
Answer door and help entertain guests
Prepare future meals</t>
  </si>
  <si>
    <t>0113 2125919</t>
  </si>
  <si>
    <t>57 Barncroft Road LS14 1BD</t>
  </si>
  <si>
    <t>LoidisPropertyServices</t>
  </si>
  <si>
    <t>Loidis Property Services</t>
  </si>
  <si>
    <t>Undertaking property services, repairs and maintenance, interior and exterior to domestic and commercial buildings in th</t>
  </si>
  <si>
    <t>Undertaking property services, repairs and maintenance, interior and exterior to domestic and commercial buildings in the Leeds and surrounding areas</t>
  </si>
  <si>
    <t>07936 650398</t>
  </si>
  <si>
    <t>loidispropertyservices@gmail.com</t>
  </si>
  <si>
    <t>24 Springfield Rise, Horsforth, Leeds LS18 5DS</t>
  </si>
  <si>
    <t>LothertonHallandgrounds</t>
  </si>
  <si>
    <t>Lotherton Hall and grounds</t>
  </si>
  <si>
    <t>Stately home and parklands, East Leeds. Wheelchair hire available, travel by car if possible as public transport results</t>
  </si>
  <si>
    <t>Stately home and parklands, East Leeds. Wheelchair hire available, travel by car if possible as public transport results in a long walk.</t>
  </si>
  <si>
    <t>0113 378 2959</t>
  </si>
  <si>
    <t>Off Collier Lane, Aberford, Leeds LS25 3EB</t>
  </si>
  <si>
    <t>LoveInCare</t>
  </si>
  <si>
    <t>Love In Care</t>
  </si>
  <si>
    <t>Providing 24/7 care for people of all ages and health needs. Bilingual staff available in most community languages.</t>
  </si>
  <si>
    <t>1132102598</t>
  </si>
  <si>
    <t>aqila@loveincare.co</t>
  </si>
  <si>
    <t>49 Cowper Street, Leeds LS7 4DR</t>
  </si>
  <si>
    <t>208;221</t>
  </si>
  <si>
    <t>LS14Trust</t>
  </si>
  <si>
    <t>LS14 Trust</t>
  </si>
  <si>
    <t>A community social enterprise set up to revitalise Seacroft and the surrounding locality, creating new opportunities for</t>
  </si>
  <si>
    <t>A community social enterprise set up to revitalise Seacroft and the surrounding locality, creating new opportunities for residents, and increasing the sense of pride in the area.</t>
  </si>
  <si>
    <t>0113 318 0522</t>
  </si>
  <si>
    <t>info@ls14trust.org.uk</t>
  </si>
  <si>
    <t>Digital Lounge, 45 Ramshead Hill, Seacroft LS14 1BT</t>
  </si>
  <si>
    <t>LTHTDiabetesService</t>
  </si>
  <si>
    <t>LTHT Diabetes Service</t>
  </si>
  <si>
    <t>Welcomes GP referrals for newly diagnosed and existing diabetic patients and offers long term follow up including the sc</t>
  </si>
  <si>
    <t>Welcomes GP referrals for newly diagnosed and existing diabetic patients and offers long term follow up including the screening for and treatment of chronic diabetic complications. St James's: Telephone: 0113 206 5068 Wharfedale: Telephone: 0113 392 1588 Access to this service is via GP referral only. If you are not already under the care of this service please speak to your GP.</t>
  </si>
  <si>
    <t>0113 206 5066</t>
  </si>
  <si>
    <t>LS21 3HD</t>
  </si>
  <si>
    <t>Beckett St, Leeds LS9 7TF</t>
  </si>
  <si>
    <t>LS27 7PT</t>
  </si>
  <si>
    <t>LunchClub</t>
  </si>
  <si>
    <t>Lunch Club</t>
  </si>
  <si>
    <t>Cafe style, offering a range of home cooked main meals and snacks</t>
  </si>
  <si>
    <t>LS8 3AY</t>
  </si>
  <si>
    <t>LuncheonClub</t>
  </si>
  <si>
    <t>Luncheon Club</t>
  </si>
  <si>
    <t>A tasty, sociable group giving each memeber the opportunity to have a delicious lunch and a chit-chat with others.</t>
  </si>
  <si>
    <t>LS10 2AP</t>
  </si>
  <si>
    <t>At Luv2meetU, we know it can be difficult to meet new friends and get out and about.
We can support you to enjoy a rang</t>
  </si>
  <si>
    <t>At Luv2meetU, we know it can be difficult to meet new friends and get out and about.
We can support you to enjoy a range of activities from bowling and swimming, to meals out and club nights. We organise the events that our members tell us they want, so there’s always something different to try. As well as all the fantastic events that we run throughout the year, we also offer a one-to-one dating service for our members.
Luv2meetU also offer many exciting volunteering opportunities. If you’re looking to fill your spare time in a rewarding way, or build skills for your CV, why not think about volunteering for us?​
Luv2meetU members currently enjoy a range of activities including:
Theatre/cinema nights
Ice skating, bowling and other sports
Clubbing, music nights and parties
Meals out and picnics
Shopping and day trips
Speed dating
One to one meetings/dates
and more!</t>
  </si>
  <si>
    <t>01274 655956</t>
  </si>
  <si>
    <t>luv2meetu@hft.org.uk</t>
  </si>
  <si>
    <t>Unit 3, Clader Close, Calder Park, Durkar, Wakefield WF4 3BA</t>
  </si>
  <si>
    <t>MCapitanoRoofingServices</t>
  </si>
  <si>
    <t>M Capitano Roofing Services</t>
  </si>
  <si>
    <t>Roofer with over 25 years of experience in providing all aspects of roofing including 
flat roofing
guttering
fasci</t>
  </si>
  <si>
    <t>Roofer with over 25 years of experience in providing all aspects of roofing including 
flat roofing
guttering
fascias
soffits
repairs
re-roofs</t>
  </si>
  <si>
    <t>07971 707 003</t>
  </si>
  <si>
    <t>19 St Alban Road, Leeds LS9 6LA</t>
  </si>
  <si>
    <t>MJHarwoodPainterandDecorator</t>
  </si>
  <si>
    <t>M J Harwood Painter and Decorator</t>
  </si>
  <si>
    <t>Local painter and decorator with City &amp; Guilds accreditation. Services include interior and exterior work, wallpapering</t>
  </si>
  <si>
    <t>Local painter and decorator with City &amp; Guilds accreditation. Services include interior and exterior work, wallpapering and coving. Insurance work welcome.</t>
  </si>
  <si>
    <t>0753 5476729</t>
  </si>
  <si>
    <t>leegoddard2010@live.co.uk</t>
  </si>
  <si>
    <t>65 Stonebridge Lane, Leeds LS12 5QG</t>
  </si>
  <si>
    <t>MWaterhouseLandscapes</t>
  </si>
  <si>
    <t>M Waterhouse Landscapes</t>
  </si>
  <si>
    <t>Offers a range of Landscape Gardening services across Leeds.</t>
  </si>
  <si>
    <t>07786 816 080</t>
  </si>
  <si>
    <t>susan.waterhouse1@virgin.net</t>
  </si>
  <si>
    <t>1 Wellington Grove, Pudsey, Leeds LS28 8DG</t>
  </si>
  <si>
    <t>216;209</t>
  </si>
  <si>
    <t>M&amp;SCompanyArchive</t>
  </si>
  <si>
    <t>M&amp;S Company Archive</t>
  </si>
  <si>
    <t>The M&amp;S Company Archive is full of treasures that can evoke memories and reminiscence. Relive the fashions of the past w</t>
  </si>
  <si>
    <t>The M&amp;S Company Archive is full of treasures that can evoke memories and reminiscence. Relive the fashions of the past with our clothing collection, remember the tastes of the yesterday with our food packaging and see if you can spot something familiar amongst our homeware and toys.Join us at our free monthly memory cafe - the third Friday of every month from 1pm-3pm.Visit our exhibition individually or with your groupArrange an outreach visit to your care home or community group.</t>
  </si>
  <si>
    <t>0208 718 2800</t>
  </si>
  <si>
    <t>company.archive@marksandspencer.com</t>
  </si>
  <si>
    <t>Off Clarendon Road, University of Leeds, Leeds LS2 9LP</t>
  </si>
  <si>
    <t>LS9 8LF</t>
  </si>
  <si>
    <t>MAManning(Pharmacy)Ltd.</t>
  </si>
  <si>
    <t>MA Manning (Pharmacy) Ltd.</t>
  </si>
  <si>
    <t>Pharmacy on Lidgett Lane</t>
  </si>
  <si>
    <t>0113 266 1786</t>
  </si>
  <si>
    <t>97 Lidgett Lane, Leeds LS8 1QR</t>
  </si>
  <si>
    <t>MabgateCentre(LeedsAutismServices)</t>
  </si>
  <si>
    <t>Mabgate Centre (Leeds Autism Services)</t>
  </si>
  <si>
    <t>Daytime Centre for People with Autism and Asperger Syndrome is open and available to Adults with Autism in Leeds and sur</t>
  </si>
  <si>
    <t>Daytime Centre for People with Autism and Asperger Syndrome is open and available to Adults with Autism in Leeds and surrounding areas.</t>
  </si>
  <si>
    <t>0113 279 7080</t>
  </si>
  <si>
    <t>Markbrown@las.uk.net</t>
  </si>
  <si>
    <t>Mabgate Centre, 16 Church Road, Armley, Leeds LS12 1TZ</t>
  </si>
  <si>
    <t>MacmillanCancerSupport</t>
  </si>
  <si>
    <t>Macmillan Cancer Support</t>
  </si>
  <si>
    <t>Macmillan Occupational Health Advice Service</t>
  </si>
  <si>
    <t>0808 808 0000</t>
  </si>
  <si>
    <t>89 Albert Embankment, London SE1 7UQ</t>
  </si>
  <si>
    <t>MAECare-DropInevent</t>
  </si>
  <si>
    <t>MAECare - Drop In event</t>
  </si>
  <si>
    <t>A market place event with stalls and speakers.Come along and speak to a memory support worker, find out about support av</t>
  </si>
  <si>
    <t>A market place event with stalls and speakers.Come along and speak to a memory support worker, find out about support available, and listen to lived experience. Cake</t>
  </si>
  <si>
    <t>info@maecare.org.uk</t>
  </si>
  <si>
    <t>57 Cranmer Bank, Leeds LS17 5JD</t>
  </si>
  <si>
    <t>210;235</t>
  </si>
  <si>
    <t>MainlyMenTrips</t>
  </si>
  <si>
    <t>Mainly Men Trips</t>
  </si>
  <si>
    <t>Fortnightly Group for Men A Social for Men aged 60+ - Outings - Friends - Food 
Meet at St Andrew's church then trave</t>
  </si>
  <si>
    <t>Fortnightly Group for Men A Social for Men aged 60+ - Outings - Friends - Food 
Meet at St Andrew's church then travel to intersting destinations within Yorkshire.</t>
  </si>
  <si>
    <t>St Andrew's Methodist Church, Pudsey, West Yorkshire LS28 7BR</t>
  </si>
  <si>
    <t>219;224;213;214</t>
  </si>
  <si>
    <t>Make'n'Do</t>
  </si>
  <si>
    <t>Make 'n' Do</t>
  </si>
  <si>
    <t>Running alongside the very affordable Stainbeck Community Café, Make 'n' Do is a relaxed space to meet with others. Acti</t>
  </si>
  <si>
    <t>Running alongside the very affordable Stainbeck Community Café, Make 'n' Do is a relaxed space to meet with others. Activities on offer include social crafts, board and card games, dominoes and table tennis.
Join in with what's on offer or bring along something of your own.
Free entry. Donations are welcome for materials used.</t>
  </si>
  <si>
    <t>0113 393 0600</t>
  </si>
  <si>
    <t>Stainbeck Church, Stainbeck Road, LS7 2PP</t>
  </si>
  <si>
    <t>209;179;242;243;217;218;219;220;221;222;223;224;225;226;208;227;228;229;230;231;232;233;234;235;236;210;211;212;213;214;237;215;239;216;240;241</t>
  </si>
  <si>
    <t>Support services for people with a range of mental health conditions, learning disabilities and their carers.</t>
  </si>
  <si>
    <t>0113 276 1424</t>
  </si>
  <si>
    <t>enquiries@makingspace.co.uk</t>
  </si>
  <si>
    <t>Waterhouse Court, Joseph Street, Hunslet, Leeds LS10 2AF</t>
  </si>
  <si>
    <t>LS2 7LY</t>
  </si>
  <si>
    <t>MaleCarersGroup:MeanwoodValleyTrail</t>
  </si>
  <si>
    <t>Male Carers Group: Meanwood Valley Trail</t>
  </si>
  <si>
    <t>MALE CARERS ONLY 
Friday 26th July 10am until 1pm Meeting at Carers Leeds, The Headrow, City Centre 
Enjoy a summe</t>
  </si>
  <si>
    <t>MALE CARERS ONLY 
Friday 26th July 10am until 1pm Meeting at Carers Leeds, The Headrow, City Centre 
Enjoy a summer walk along the first part of the Meanwood Valley Trail towards Meanwood Park. 
Followed by coffee and cake, there is an option to get the bus back into Leeds. 
This is a free event. 
Booking is essential - The Carers Leeds Event booking line will open from 10am on Tuesday 7 May 2019.</t>
  </si>
  <si>
    <t>MaleCarersGroup:TriptoIlkley</t>
  </si>
  <si>
    <t>Male Carers Group: Trip to Ilkley</t>
  </si>
  <si>
    <t>MALE CARERS ONLY 
Tuesday 25th June 10am until 4pm 
Meeting at Leeds Train Station Enjoy a walk on Ilkley Moor the</t>
  </si>
  <si>
    <t>MALE CARERS ONLY 
Tuesday 25th June 10am until 4pm 
Meeting at Leeds Train Station Enjoy a walk on Ilkley Moor the most popular moor in West Yorkshire, followed by fish and chips 
Please wear suitable clothing and footwear. Cost of £5 per person includes train travel and lunch. 
Booking is essential - Carers Leeds Event booking line will open from 10am on Tuesday 7 May 2019.</t>
  </si>
  <si>
    <t>£5 per person includes train travel and lunch. 
Booking is essential - Carers Leeds Event booking line will open from 10am on Tuesday 7 May 2019.</t>
  </si>
  <si>
    <t>MalnutritionHelpline</t>
  </si>
  <si>
    <t>Malnutrition Helpline</t>
  </si>
  <si>
    <t>A dedicated phone line providing advice, information and support on a range of dietic issues including poor appetite, di</t>
  </si>
  <si>
    <t>A dedicated phone line providing advice, information and support on a range of dietic issues including poor appetite, diffilculties affording food, dehydration and social isolation at meal times.
This service is provided by Leeds Community Healthcare NHS Trust and Leeds City Council</t>
  </si>
  <si>
    <t>0113 843 0905</t>
  </si>
  <si>
    <t>lch.malnutrition@nhs.net</t>
  </si>
  <si>
    <t>311 Dewsbury Road LS11 5LQ</t>
  </si>
  <si>
    <t>ManorHouseResidentialHome</t>
  </si>
  <si>
    <t>Manor House Residential Home</t>
  </si>
  <si>
    <t>0113 231 0216</t>
  </si>
  <si>
    <t>s.smith@btconnect.com</t>
  </si>
  <si>
    <t>Hall Lane, Old Farnley, Leeds LS12 5HA</t>
  </si>
  <si>
    <t>ManuelBravoProject</t>
  </si>
  <si>
    <t>Manuel Bravo Project</t>
  </si>
  <si>
    <t>. Provides free legal assistance to asylum seekers who are unable to find adequate legal representation.with First Tier</t>
  </si>
  <si>
    <t>. Provides free legal assistance to asylum seekers who are unable to find adequate legal representation.with First Tier Appeals and Fresh Claims</t>
  </si>
  <si>
    <t>0113 350 8608</t>
  </si>
  <si>
    <t>office@manuelbravo.org.uk</t>
  </si>
  <si>
    <t>Unity Business Centre, 26 Roundhay Road, Leeds LS7 1AB</t>
  </si>
  <si>
    <t>MarieCurieCancerCare</t>
  </si>
  <si>
    <t>Marie Curie Cancer Care</t>
  </si>
  <si>
    <t>Free nursing care to cancer patients living in their own home.</t>
  </si>
  <si>
    <t>0800 716 146</t>
  </si>
  <si>
    <t>supporter.relations@mariecurie.org.uk</t>
  </si>
  <si>
    <t>89 Albert Embankment, London SE1 7TP</t>
  </si>
  <si>
    <t>Marjorie&amp;ArnoldZiffCommunityCentre</t>
  </si>
  <si>
    <t>Marjorie &amp; Arnold Ziff Community Centre</t>
  </si>
  <si>
    <t>Offers a variety of social and leisure activities plus the Arnie &amp; Essie Confidential Helpline offers support and advice</t>
  </si>
  <si>
    <t>Offers a variety of social and leisure activities plus the Arnie &amp; Essie Confidential Helpline offers support and advice to the community, manned every weekday from 8am-8pm with additional out of hours weekend support.The service is there for everyone, providing a vital facility and a crucial link to many service users during those hours when isolation and loneliness can be most acute.</t>
  </si>
  <si>
    <t>233;585</t>
  </si>
  <si>
    <t>MarshStreetSurgery-DrHudson&amp;Partners</t>
  </si>
  <si>
    <t>Marsh Street Surgery - Dr Hudson &amp; Partners</t>
  </si>
  <si>
    <t>We as a practice endeavour to ensure access for all patients registered at the practice at all times and provide additon</t>
  </si>
  <si>
    <t>We as a practice endeavour to ensure access for all patients registered at the practice at all times and provide additonal assistance wherever we can - We provide disabled parking, ramp access, automated entrance doors, LOOP systems to assist patients in accessing our services.should you have any problems in accessing our services or our premises please contact the Practice Manager to discuss - thank you</t>
  </si>
  <si>
    <t>0113 2821571</t>
  </si>
  <si>
    <t>Marsh Street Surgery, 25a Marsh Street, Rothwell , Leeds LS26 0AG</t>
  </si>
  <si>
    <t>MartinDayElectricians</t>
  </si>
  <si>
    <t>Martin Day Electricians</t>
  </si>
  <si>
    <t>Electricians servicing the Leeds area for electrical testing and inspection, everything from small repairs and fault fin</t>
  </si>
  <si>
    <t>Electricians servicing the Leeds area for electrical testing and inspection, everything from small repairs and fault finding to complete rewiring.</t>
  </si>
  <si>
    <t>0113 347 3743</t>
  </si>
  <si>
    <t>info@martindayelectrician.co.uk</t>
  </si>
  <si>
    <t>512 Foundary Lane, Leeds LS9 6RF</t>
  </si>
  <si>
    <t>208;224</t>
  </si>
  <si>
    <t>MartinPlumbingandHeatingServices</t>
  </si>
  <si>
    <t>Martin Plumbing and Heating Services</t>
  </si>
  <si>
    <t>A local plumber with 40 years experience of plumbing, heating (excluding boilers), cooker and washer installation, bathr</t>
  </si>
  <si>
    <t>A local plumber with 40 years experience of plumbing, heating (excluding boilers), cooker and washer installation, bathrooms and fires. No call out charges.</t>
  </si>
  <si>
    <t>0113 273 7197</t>
  </si>
  <si>
    <t>707 Shadwell Lane, Leeds LS17 8ET</t>
  </si>
  <si>
    <t>Massage</t>
  </si>
  <si>
    <t>Half hour slots for hand, foot or shoulder massage. Booking essential. 2nd Tuesday of the month</t>
  </si>
  <si>
    <t>MasterJoiner</t>
  </si>
  <si>
    <t>Master Joiner</t>
  </si>
  <si>
    <t>Specialising in Small Jobs: Staircase, Kitchen &amp; Floorboard Repairs. Handrails. Internal doors. Fitted Shelves. Replacem</t>
  </si>
  <si>
    <t>Specialising in Small Jobs: Staircase, Kitchen &amp; Floorboard Repairs. Handrails. Internal doors. Fitted Shelves. Replacement of Rotten Timber. Property Repairs &amp; Maintenance.</t>
  </si>
  <si>
    <t>07988 097 869</t>
  </si>
  <si>
    <t>mark@master-joiner-leeds.co.uk</t>
  </si>
  <si>
    <t>111 Woodland Road, Whitkirk, Leeds LS15 7DN</t>
  </si>
  <si>
    <t>LS9 0SG</t>
  </si>
  <si>
    <t>MaternityAction</t>
  </si>
  <si>
    <t>Maternity Action</t>
  </si>
  <si>
    <t>Maternity Action provides information and advice to on employment and maternity rights both online and through an advice</t>
  </si>
  <si>
    <t>Maternity Action provides information and advice to on employment and maternity rights both online and through an advice line.</t>
  </si>
  <si>
    <t>0808 802 0029</t>
  </si>
  <si>
    <t>52-54 Featherstone Street, London EY1Y 8RT</t>
  </si>
  <si>
    <t>MayfieldViewCareHome</t>
  </si>
  <si>
    <t>Mayfield View Care Home</t>
  </si>
  <si>
    <t>01943 889900</t>
  </si>
  <si>
    <t>info@mayfieldview.com</t>
  </si>
  <si>
    <t>Mayfield View, Lower Railway Road, Ilkley LS29 8WH</t>
  </si>
  <si>
    <t>MBHealthPharmacyAdel</t>
  </si>
  <si>
    <t>MB Health Pharmacy Adel</t>
  </si>
  <si>
    <t>Pharmacy in the Adel in the area of Leeds</t>
  </si>
  <si>
    <t>0113 230 0351</t>
  </si>
  <si>
    <t>adel@mbhealth.co.uk</t>
  </si>
  <si>
    <t>141 Long Causeway, Adel, Leeds LS16 8EX</t>
  </si>
  <si>
    <t>MEConnect</t>
  </si>
  <si>
    <t>ME Connect</t>
  </si>
  <si>
    <t>Information and advice service helping to make the UK a better place for people with ME/CFS</t>
  </si>
  <si>
    <t>0844 576 5326</t>
  </si>
  <si>
    <t>meconnect@meassociation.org.uk</t>
  </si>
  <si>
    <t>7 Apollo Office Court, Radclive Road, Gawcott, Bucks, MK18 4DF</t>
  </si>
  <si>
    <t>215;234</t>
  </si>
  <si>
    <t>MEA-CoffeeMorning-DropIn</t>
  </si>
  <si>
    <t>MEA - Coffee Morning - Drop In</t>
  </si>
  <si>
    <t>Every Tuesday Frinds of Morely Elderly Action hosts a coffee morning in Morley Town Hall downstairs in the Morleian Hall</t>
  </si>
  <si>
    <t>Every Tuesday Frinds of Morely Elderly Action hosts a coffee morning in Morley Town Hall downstairs in the Morleian Hall. we have multiple stalls and isgreat place to sit down have a laugh and make some new friends. Everyone is welcome!</t>
  </si>
  <si>
    <t>info@morleyelderlyaction.org.uk</t>
  </si>
  <si>
    <t>orley Town Hall, Morley, Leeds, LS27 9DY</t>
  </si>
  <si>
    <t>MEA-ComputerWorkshop-DropIn</t>
  </si>
  <si>
    <t>MEA - Computer Workshop - Drop In</t>
  </si>
  <si>
    <t>Every Wednesday Morning we host a computer workshop. This allows our members to get technical help from an experienced v</t>
  </si>
  <si>
    <t>Every Wednesday Morning we host a computer workshop. This allows our members to get technical help from an experienced volunteer. This help can range from learning to use a new or curent device to sorting problems you may be having with your device.</t>
  </si>
  <si>
    <t>East Ardsley Community Centre. Main Street, East Ardsley, Leeds, WF3 2BG</t>
  </si>
  <si>
    <t>MEA-CraftGroup</t>
  </si>
  <si>
    <t>MEA - Craft Group</t>
  </si>
  <si>
    <t>Our Craft Group is hosted in the Morley Labour Rooms close to the Morley Library. this is a group dedicated to our arty</t>
  </si>
  <si>
    <t>Our Craft Group is hosted in the Morley Labour Rooms close to the Morley Library. this is a group dedicated to our arty members who enjoy doing or learning a craft.</t>
  </si>
  <si>
    <t>Morley Labour Rooms, 2 Commercial St, Morley, Leeds LS27 8HY</t>
  </si>
  <si>
    <t>223;234</t>
  </si>
  <si>
    <t>MEA-FriendshipGroup-DropIn</t>
  </si>
  <si>
    <t>MEA - Friendship Group- Drop In</t>
  </si>
  <si>
    <t>Our Friday Friendship Group is a brilliant way for people to get out and to socialise with other people. It is one of ou</t>
  </si>
  <si>
    <t>Our Friday Friendship Group is a brilliant way for people to get out and to socialise with other people. It is one of our most popular groups and has proved to be a big success. If you are interested, just drop in and see for yourself.</t>
  </si>
  <si>
    <t>Wesley House, 32 Wesley Street, Morley, LS27 9ED</t>
  </si>
  <si>
    <t>MEA-LunchClub-TheGrove</t>
  </si>
  <si>
    <t>MEA - Lunch Club - The Grove</t>
  </si>
  <si>
    <t>The Grove is one of our lunch clubs dedicated to helping and serving the people of Gildersome. It is run every Thursday.</t>
  </si>
  <si>
    <t>The Grove is one of our lunch clubs dedicated to helping and serving the people of Gildersome. It is run every Thursday. if you would like to join or would like to know more please call our office.</t>
  </si>
  <si>
    <t>The Grove, Gildersome, Leeds, LS27 7EB</t>
  </si>
  <si>
    <t>MEA-LunchClub-WestertonCommunityCentre</t>
  </si>
  <si>
    <t>MEA - Lunch Club - Westerton Community Centre</t>
  </si>
  <si>
    <t>This Lunch Club in the Westerton Community Centre is there to help and serve the people of the Tingley. If you would lik</t>
  </si>
  <si>
    <t>This Lunch Club in the Westerton Community Centre is there to help and serve the people of the Tingley. If you would like to know more please contact our office.</t>
  </si>
  <si>
    <t>Westerton Community Centre, Westerton Road,Tingley Wakefield WF3 1BD</t>
  </si>
  <si>
    <t>MEA-MemoryCafé</t>
  </si>
  <si>
    <t>MEA - Memory Café</t>
  </si>
  <si>
    <t>Our Memory Cafe is dedicated to those who suffer from Dementia and their carers. It is a safe place where they can relax</t>
  </si>
  <si>
    <t>Our Memory Cafe is dedicated to those who suffer from Dementia and their carers. It is a safe place where they can relax and socialise in a safe and comfortable enviorment surrounded by people who know what they are going through.</t>
  </si>
  <si>
    <t>216;234</t>
  </si>
  <si>
    <t>MEA-MondayLunchClub</t>
  </si>
  <si>
    <t>MEA - Monday Lunch Club</t>
  </si>
  <si>
    <t>Every Monday we offer a Lunch club and a game of bingo. Call our office if you would like to know more</t>
  </si>
  <si>
    <t>214;234;612</t>
  </si>
  <si>
    <t>MEA-MorleyMusers</t>
  </si>
  <si>
    <t>MEA - Morley Musers</t>
  </si>
  <si>
    <t>The Morley Musers meet at our office the 2nd Wednesday of the month and go out on a trip 2 weeks later. This is a mens g</t>
  </si>
  <si>
    <t>The Morley Musers meet at our office the 2nd Wednesday of the month and go out on a trip 2 weeks later. This is a mens group where men can socialise, get to know each other and have fun</t>
  </si>
  <si>
    <t>234;242;243;244;217;218;219;220;221;222;223;224;225;226;208;227;228;229;230;231;232;233;235;236;209;210;211;212;213;214;237;215;239;216;240;241</t>
  </si>
  <si>
    <t>MEA-ThursdayBingo</t>
  </si>
  <si>
    <t>MEA - Thursday Bingo</t>
  </si>
  <si>
    <t>Every Thursday we host bingo in our Tea Room in Wesley Street. we offer food and drinks and is a great oppertunity to so</t>
  </si>
  <si>
    <t>Every Thursday we host bingo in our Tea Room in Wesley Street. we offer food and drinks and is a great oppertunity to socialise. Call the office if you wish to know more.</t>
  </si>
  <si>
    <t>235;234</t>
  </si>
  <si>
    <t>MEA-TuesdayBingo</t>
  </si>
  <si>
    <t>MEA - Tuesday Bingo</t>
  </si>
  <si>
    <t>Every Tuesday we host bingo in our Tea Room in Wesley Street. we offer food and drinks and is a great oppertunity to soc</t>
  </si>
  <si>
    <t>Every Tuesday we host bingo in our Tea Room in Wesley Street. we offer food and drinks and is a great oppertunity to socialise. Call the office if you wish to know more.</t>
  </si>
  <si>
    <t>LS28 7UR</t>
  </si>
  <si>
    <t>MeadowbrookManor</t>
  </si>
  <si>
    <t>Meadowbrook Manor</t>
  </si>
  <si>
    <t>0113 232 0054</t>
  </si>
  <si>
    <t>147/149 Wakefield Road, Garforth, Leeds LS25 1NE</t>
  </si>
  <si>
    <t>MealsonWheels</t>
  </si>
  <si>
    <t>Meals on Wheels</t>
  </si>
  <si>
    <t>Meals on Wheels provides provide tasty, nutritious meals delivered directly to your door. Caters for most special medica</t>
  </si>
  <si>
    <t>Meals on Wheels provides provide tasty, nutritious meals delivered directly to your door. Caters for most special medical diets and cultural diets. Also includes a safety and well being check on every visit. We also offer a frozen delivery service where we can deliver our nutritional meals to you weekly, fortnightly or monthly.</t>
  </si>
  <si>
    <t>0113 387 3750</t>
  </si>
  <si>
    <t>Mealsonwheels@leeds.gov.uk</t>
  </si>
  <si>
    <t>Cross Green, Leeds LS9 0NP</t>
  </si>
  <si>
    <t>LS9 7BE</t>
  </si>
  <si>
    <t>MeanwoodGroupPractice</t>
  </si>
  <si>
    <t>Meanwood Group Practice</t>
  </si>
  <si>
    <t>Our dedicated team are here to treat those minor ailments that occur as well as providing specialist management of long-term conditions and clinics covering a wide range of healthcare issues. There a a number of other services in the building including, Podiatry, Musculoskeletal and Physiotherapy services,and Speech Thereapy.</t>
  </si>
  <si>
    <t>Meanwood Health Centre, 548 Meanwood Road , Leeds LS6 4JN</t>
  </si>
  <si>
    <t>215;213</t>
  </si>
  <si>
    <t>MeanwoodHolyTrinityChurch</t>
  </si>
  <si>
    <t>Meanwood Holy Trinity Church</t>
  </si>
  <si>
    <t>Holy Trinity Church in the Meanwood area.</t>
  </si>
  <si>
    <t>0113 2759029</t>
  </si>
  <si>
    <t>office@holytrinitymeanwood.org.uk</t>
  </si>
  <si>
    <t>Church Lane, Meanwood, Leeds LS6 4NP</t>
  </si>
  <si>
    <t>MeanwoodMobility</t>
  </si>
  <si>
    <t>Meanwood Mobility</t>
  </si>
  <si>
    <t>Supply, service and repair all manners of mobility aids. We only stock tried and tested products.</t>
  </si>
  <si>
    <t>0113 288 8880</t>
  </si>
  <si>
    <t>sheila.bevons@btconnect.com</t>
  </si>
  <si>
    <t>177 Stonegate Road, Meanwood, Leeds LS6 4PU</t>
  </si>
  <si>
    <t>213;585;211</t>
  </si>
  <si>
    <t>MeanwoodPark</t>
  </si>
  <si>
    <t>Meanwood Park</t>
  </si>
  <si>
    <t>Parkland and gardens with range of facilities in Meanwood. Safe space for low level physical activity. Access informatio</t>
  </si>
  <si>
    <t>Parkland and gardens with range of facilities in Meanwood. Safe space for low level physical activity. Access information: Car Park: One car park off Green Lane at the South West of the park. Disabled parking: There are two disabled parking bays in the main car park off Green Lane. Paths: The main path through the park is suitable for disabled users, but there are several woodland paths with uneven surfaces. Entrances: All entrances are wheelchair accessible. Accessible toilets: No disabled toilets. Disabled Play Equipment: Recently upgraded to include inclusive play items.</t>
  </si>
  <si>
    <t>Green Road, Meanwood, Leeds LS6 4LE</t>
  </si>
  <si>
    <t>MeanwoodValleyPartnership</t>
  </si>
  <si>
    <t>Meanwood Valley Partnership</t>
  </si>
  <si>
    <t>A group of local residents who help protect, conserve, enhance, maintain and use the Meanwood Valley.</t>
  </si>
  <si>
    <t>0113 295 6077</t>
  </si>
  <si>
    <t>r.lancaster93@ntlworld.com</t>
  </si>
  <si>
    <t>66 Becketts Park Crescent, Leeds LS6 3PF</t>
  </si>
  <si>
    <t>LS7 3HZ</t>
  </si>
  <si>
    <t>MeanwoodValleyTrail</t>
  </si>
  <si>
    <t>Meanwood Valley Trail</t>
  </si>
  <si>
    <t>A recreational trail from Woodhouse Moor to Golden Acre Park. Distance from start to finish approximately 7miles or 11 k</t>
  </si>
  <si>
    <t>A recreational trail from Woodhouse Moor to Golden Acre Park. Distance from start to finish approximately 7miles or 11 km.</t>
  </si>
  <si>
    <t>From Woodhouse Moore to Golden Acre Park LS6 4LE</t>
  </si>
  <si>
    <t>We provide a unique working environment, calm, supportive and inspiring. You will learn to create wildlife habitats, gro</t>
  </si>
  <si>
    <t>We provide a unique working environment, calm, supportive and inspiring. You will learn to create wildlife habitats, grow veg and look after animals.</t>
  </si>
  <si>
    <t>education@mvuf.org.uk</t>
  </si>
  <si>
    <t>Sugarwell Road, Meanwood, Leeds LS7 2QG</t>
  </si>
  <si>
    <t>MearsCare</t>
  </si>
  <si>
    <t>Mears Care</t>
  </si>
  <si>
    <t>Domiciliary care service provider delivering support to individuals within their own homes providing a wide range of car</t>
  </si>
  <si>
    <t>Domiciliary care service provider delivering support to individuals within their own homes providing a wide range of care services for individuals needs and wishes.</t>
  </si>
  <si>
    <t>0333 2001 723</t>
  </si>
  <si>
    <t>5 Hepton Court, York Road, Leeds, LS9 6PW</t>
  </si>
  <si>
    <t>LS18 7XZ</t>
  </si>
  <si>
    <t>232;179</t>
  </si>
  <si>
    <t>Medacs</t>
  </si>
  <si>
    <t>Care and support packages tailored to clients with brain and spinal injury, learning disabilities, dementia, mental heal</t>
  </si>
  <si>
    <t>Care and support packages tailored to clients with brain and spinal injury, learning disabilities, dementia, mental health support needs, older people.</t>
  </si>
  <si>
    <t>0113 8873 800</t>
  </si>
  <si>
    <t>rachel.mgrath@medacs.com</t>
  </si>
  <si>
    <t>12 Fusion Ct, Garforth, Leeds LS25 2GH</t>
  </si>
  <si>
    <t>MedichemPharmacyChapeltownRoad</t>
  </si>
  <si>
    <t>Medichem Pharmacy Chapeltown Road</t>
  </si>
  <si>
    <t>Pharmacy on Chapeltown Road</t>
  </si>
  <si>
    <t>0113 262 3944</t>
  </si>
  <si>
    <t>4-5 Newton Parade, Chapeltown Road, Leeds LS7 4JA</t>
  </si>
  <si>
    <t>MedichemPharmacyHarrogateRoad</t>
  </si>
  <si>
    <t>Medichem Pharmacy Harrogate Road</t>
  </si>
  <si>
    <t>Pharmacy on Harrogate Road</t>
  </si>
  <si>
    <t>0113 262 2684</t>
  </si>
  <si>
    <t>42 Harrogate Road, Leeds LS7 4LA</t>
  </si>
  <si>
    <t>MemoryLaneGroup</t>
  </si>
  <si>
    <t>Memory Lane Group</t>
  </si>
  <si>
    <t>Dementia Cafe, craft and games afternoons and social events for dementia patients and their carers. Runs 3rd Thursday of</t>
  </si>
  <si>
    <t>Dementia Cafe, craft and games afternoons and social events for dementia patients and their carers. Runs 3rd Thursday of every month</t>
  </si>
  <si>
    <t>Armley Helping Hands, Strawberry Lane Community Centre, Strawberry Lane, Armley LS12 1SF</t>
  </si>
  <si>
    <t>216;242;243;217;218;219;220;221;222;223;224;225;226;208;227;228;229;230;231;232;233;234;235;236;209;210;211;212;213;214;237;215;239;240;241;612</t>
  </si>
  <si>
    <t>MensAdviceLine</t>
  </si>
  <si>
    <t>Mens Advice Line</t>
  </si>
  <si>
    <t>A confidential helpline for all men experiencing domestic violence/abuse by a current or ex-partner.</t>
  </si>
  <si>
    <t>info@mensadviceline.org.uk</t>
  </si>
  <si>
    <t>Men'sAdviceLine</t>
  </si>
  <si>
    <t>Men's Advice Line</t>
  </si>
  <si>
    <t>Confidential helpline for men experiencing domestic violence from a partner or ex-partner or from other family members</t>
  </si>
  <si>
    <t>218;224;612</t>
  </si>
  <si>
    <t>MensDen</t>
  </si>
  <si>
    <t>Mens Den</t>
  </si>
  <si>
    <t>Lively discussion and activity group for men meets on the 4th Tuesday of the month</t>
  </si>
  <si>
    <t>Men'sHealthForum</t>
  </si>
  <si>
    <t>Men's Health Forum</t>
  </si>
  <si>
    <t>A charitable organisation that aims to tackle the issues and inequalities affecting the health and wellbeing of men and</t>
  </si>
  <si>
    <t>A charitable organisation that aims to tackle the issues and inequalities affecting the health and wellbeing of men and boys in England and Wales.</t>
  </si>
  <si>
    <t>0207 922 7908</t>
  </si>
  <si>
    <t>The Men's Health Forum 32-36 Loman Street London, SE1 0EH</t>
  </si>
  <si>
    <t>218;612</t>
  </si>
  <si>
    <t>Men'sSocialGroup</t>
  </si>
  <si>
    <t>Men's Social Group</t>
  </si>
  <si>
    <t>An open and friendly social group for older men to relax, chat and socialise. The sessions vary from week to week doing</t>
  </si>
  <si>
    <t>An open and friendly social group for older men to relax, chat and socialise. The sessions vary from week to week doing a variety fo activities from sports and pool to woodworking and gardening. The groups also frequently have special guest speakers in and host debates and discussions.
The group also regularly have lunches together.</t>
  </si>
  <si>
    <t>nizamud.din@hamara.co.uk</t>
  </si>
  <si>
    <t>215;236</t>
  </si>
  <si>
    <t>MenstonMedicalCentre</t>
  </si>
  <si>
    <t>Menston Medical Centre</t>
  </si>
  <si>
    <t>We are a large friendly General Practice dedicated to providing high quality healthcare to our patients. The practice cu</t>
  </si>
  <si>
    <t>We are a large friendly General Practice dedicated to providing high quality healthcare to our patients. The practice currently cares for around 10,700 patients based across our two premises, located in Guiseley and Menston. Both Medical Centres have wheelchair access and car parking is readily available, including parking for Blue Badge holders. If you have any special requirements please contact us and we will do our best to make suitable arrangements. The practice promise: We guarantee that you can see a doctor within 24 hours on Monday - Friday</t>
  </si>
  <si>
    <t>0194 387 2113</t>
  </si>
  <si>
    <t>Menston Medical Centre, 119 Main Street, Menston , Ilkley LS29 6HT</t>
  </si>
  <si>
    <t>LS8 4AL</t>
  </si>
  <si>
    <t>MentalHealthHomelessTeam</t>
  </si>
  <si>
    <t>Mental Health Homeless Team</t>
  </si>
  <si>
    <t>Service provided by Leeds City Council Adult Social Care. The Mental Health Homeless Team provides services to individua</t>
  </si>
  <si>
    <t>Service provided by Leeds City Council Adult Social Care. The Mental Health Homeless Team provides services to individuals experiencing homelessness and mental health issues in Leeds, supporting them to gain, settle into and maintain their own tenancies in the community. The building is for admin only, and not open to the public.</t>
  </si>
  <si>
    <t>0113-378 2567</t>
  </si>
  <si>
    <t>Floor 2, Tribeca House, 72 Roundhay Road, Leeds LS7 3BE</t>
  </si>
  <si>
    <t>LS9 7EH</t>
  </si>
  <si>
    <t>MentalHealthOutreachService(CitizensAdviceBureauCAB)</t>
  </si>
  <si>
    <t>Mental Health Outreach Service (Citizens Advice Bureau CAB)</t>
  </si>
  <si>
    <t>Provide advice on a range of mental health hospitals, day centres and community mental health services across Leeds.</t>
  </si>
  <si>
    <t>216;233</t>
  </si>
  <si>
    <t>MethleyLunchClub</t>
  </si>
  <si>
    <t>Methley Lunch Club</t>
  </si>
  <si>
    <t>Come along for a two course hot meal in the Mickletown Community Centre. 
In the coming months we hope to start offer</t>
  </si>
  <si>
    <t>Come along for a two course hot meal in the Mickletown Community Centre. 
In the coming months we hope to start offering a variety of different actvities groups too.</t>
  </si>
  <si>
    <t>rothwell.liveathome@mha.org.uk</t>
  </si>
  <si>
    <t>Mickletown Community Centre, 43 Main Street, Methley, Leeds, LS26 9JE</t>
  </si>
  <si>
    <t>LS9 6QH</t>
  </si>
  <si>
    <t>MethleyPharmacy</t>
  </si>
  <si>
    <t>Methley Pharmacy</t>
  </si>
  <si>
    <t>Pharmacy in Methley</t>
  </si>
  <si>
    <t>0197 755 1788</t>
  </si>
  <si>
    <t>Pinfold Lane, Methley, Leeds LS26 9AB</t>
  </si>
  <si>
    <t>226;208</t>
  </si>
  <si>
    <t>Metro</t>
  </si>
  <si>
    <t>Information on accessible transport in West Yorkshire including bus and train travel, timetables, routes, maps, tickets</t>
  </si>
  <si>
    <t>Information on accessible transport in West Yorkshire including bus and train travel, timetables, routes, maps, tickets and passes information.</t>
  </si>
  <si>
    <t>metroline@westyorks-ca.gov.uk</t>
  </si>
  <si>
    <t>Wellington House, 40 - 50 Wellington Street, Leeds LS1 2DE</t>
  </si>
  <si>
    <t>MichelleWhitfordLtdT/APop-in's</t>
  </si>
  <si>
    <t>Michelle Whitford Ltd T/A Pop-in's</t>
  </si>
  <si>
    <t>Offers a range of domestic services in North West, South and West Leeds.</t>
  </si>
  <si>
    <t>0113 252 1115</t>
  </si>
  <si>
    <t>93 Denshaw Drive, Morley, Leeds LS27 8RS</t>
  </si>
  <si>
    <t>MicklefieldPark</t>
  </si>
  <si>
    <t>Micklefield Park</t>
  </si>
  <si>
    <t>Parklands in Rawdon with variety of facilities</t>
  </si>
  <si>
    <t>Micklefield Lane, Rawdon, Leeds LS19 6AZ</t>
  </si>
  <si>
    <t>LS20 8BT</t>
  </si>
  <si>
    <t>233;217</t>
  </si>
  <si>
    <t>MIDDLETONEA-CRAFTS</t>
  </si>
  <si>
    <t>MIDDLETON E A- CRAFTS</t>
  </si>
  <si>
    <t>Why not join us at our crafts group, we make items from memory books, picture frames, wreathes etc.Whatever the occasion</t>
  </si>
  <si>
    <t>Why not join us at our crafts group, we make items from memory books, picture frames, wreathes etc.Whatever the occasion we will make something to do with it.The cost is £2.00 and you get to keep what you have made.</t>
  </si>
  <si>
    <t>£2.00 and you get to keep what you have made.</t>
  </si>
  <si>
    <t>Middleton Elderly Aid Social centre, Acre Road, Leeds LS10 4LF</t>
  </si>
  <si>
    <t>MIDDLETONEA-MONTHLYTEXTILEGROUP</t>
  </si>
  <si>
    <t>MIDDLETON E A -MONTHLY TEXTILE GROUP</t>
  </si>
  <si>
    <t>Have you finished that pattern yet that you started and got stuck, well we are here to help.Make that special outfit you</t>
  </si>
  <si>
    <t>Have you finished that pattern yet that you started and got stuck, well we are here to help.Make that special outfit yourself, you can do it if you join us.</t>
  </si>
  <si>
    <t>MIDDLETONEA-NEWSCAFÉ</t>
  </si>
  <si>
    <t>MIDDLETON E A -NEWS CAFÉ</t>
  </si>
  <si>
    <t>Drop by to do a blog for our local paper the south leeds life</t>
  </si>
  <si>
    <t>MIDDLETONEA-QUIZAFTERNOON&amp;BOCCIAWITHROCKY</t>
  </si>
  <si>
    <t>MIDDLETON E A -QUIZ AFTERNOON &amp; BOCCIA WITH ROCKY</t>
  </si>
  <si>
    <t>middletonelderlyaid@btconnect.com</t>
  </si>
  <si>
    <t>18 Middleton Park Road, Leeds LS10 3ST</t>
  </si>
  <si>
    <t>LS11 5ER</t>
  </si>
  <si>
    <t>235;217</t>
  </si>
  <si>
    <t>MIDDLETONEA-BACONBUTTY&amp;CUPPA</t>
  </si>
  <si>
    <t>MIDDLETON E A - BACON BUTTY &amp; CUPPA</t>
  </si>
  <si>
    <t>Why not join us for a Bacon Butty every Wednesday at our Social Centre cost £1.00</t>
  </si>
  <si>
    <t>MIDDLETONEA-BINGOAFTERNOON</t>
  </si>
  <si>
    <t>MIDDLETON E A - BINGO AFTERNOON</t>
  </si>
  <si>
    <t>MIDDLETONEA-MONDAYBINGO&amp;HOY</t>
  </si>
  <si>
    <t>MIDDLETON E A - MONDAY BINGO &amp; HOY</t>
  </si>
  <si>
    <t>Why not join us on a Monday for a game of bingo and Hoy.</t>
  </si>
  <si>
    <t>LS8 5AQ</t>
  </si>
  <si>
    <t>MIDDLETONEA-PINGPONG</t>
  </si>
  <si>
    <t>MIDDLETON E A - PING PONG</t>
  </si>
  <si>
    <t>Why not join us for ping pong, great for mobility and eye co-ordination. Any mobility welcome</t>
  </si>
  <si>
    <t>Middleton Elderly Aid Social centre, Acre Road, Leeds LS10 3ST</t>
  </si>
  <si>
    <t>MIDDLETONEA-THURSDAYBINGO&amp;HOY</t>
  </si>
  <si>
    <t>MIDDLETON E A - THURSDAY BINGO &amp; HOY</t>
  </si>
  <si>
    <t>Why not join us for a game of Bingo &amp; Hoy.A chance to fill your stamp card in and win a £10.00 voucher for either Asda o</t>
  </si>
  <si>
    <t>Why not join us for a game of Bingo &amp; Hoy.A chance to fill your stamp card in and win a £10.00 voucher for either Asda or Morrisons.</t>
  </si>
  <si>
    <t>£10.00 voucher for either Asda or Morrisons.</t>
  </si>
  <si>
    <t>MIDDLETONEA-TOAST,CUPPA&amp;GAMESMORNING</t>
  </si>
  <si>
    <t>MIDDLETON E A - TOAST,CUPPA&amp; GAMES MORNING</t>
  </si>
  <si>
    <t>Play your cards right, Bingo and hoy.Also cuppa and toast</t>
  </si>
  <si>
    <t>MIDDLETONEA-TUESDAYBINGO&amp;HOY</t>
  </si>
  <si>
    <t>MIDDLETON E A - TUESDAY BINGO &amp; HOY</t>
  </si>
  <si>
    <t>Why not join us for game of Bingo and Hoy. Great fun, great company.</t>
  </si>
  <si>
    <t>MIDDLETONEA-WALKINGGROUP</t>
  </si>
  <si>
    <t>MIDDLETON E A - WALKING GROUP</t>
  </si>
  <si>
    <t>Our weekly walking group.Just for beginners, nice slow walk with friendly company</t>
  </si>
  <si>
    <t>Neighbourhood Network offering a variety of services and activities for older people in Middleton.</t>
  </si>
  <si>
    <t>MiddletonFamilyCentre</t>
  </si>
  <si>
    <t>Middleton Family Centre</t>
  </si>
  <si>
    <t>A range of services for parents and parents to be.</t>
  </si>
  <si>
    <t>0113 276 2386</t>
  </si>
  <si>
    <t>256-262 Sissons Road, Middleton, Leeds LS10 4JG</t>
  </si>
  <si>
    <t>MiddletonHealthCentre</t>
  </si>
  <si>
    <t>Middleton Health Centre</t>
  </si>
  <si>
    <t>0113 207 7000</t>
  </si>
  <si>
    <t>Acre Close,Middleton Park Avenue, Middleton, leeds LS10 4HT</t>
  </si>
  <si>
    <t>217;585;242;243;218;219;220;221;222;223;224;225;226;208;227;228;229;230;231;232;233;234;235;236;209;210;211;212;213;214;237;215;239;216;240;241</t>
  </si>
  <si>
    <t>MiddletonLeisureCentre</t>
  </si>
  <si>
    <t>Middleton Leisure Centre</t>
  </si>
  <si>
    <t>Leisure centre with disabled facilities including electric doors.</t>
  </si>
  <si>
    <t>0113 378 2455</t>
  </si>
  <si>
    <t>middleton.active@leeds.gov.uk</t>
  </si>
  <si>
    <t>Middleton Ring Road, Leeds LS10 4AX</t>
  </si>
  <si>
    <t>MiddletonLibrary</t>
  </si>
  <si>
    <t>Middleton Library</t>
  </si>
  <si>
    <t>Monday : 8.30 am 6.00 pmTuesday : 8.30 am 6.00 pmWednesday : 8.30 am 6.00 pmThursday : 8.30 am 6.00 pmFriday : 8.30 am 6</t>
  </si>
  <si>
    <t>Monday : 8.30 am 6.00 pmTuesday : 8.30 am 6.00 pmWednesday : 8.30 am 6.00 pmThursday : 8.30 am 6.00 pmFriday : 8.30 am 6.00 pmSaturday : 10.00 am 2.00 pmSunday : Closed</t>
  </si>
  <si>
    <t>0113 2243119</t>
  </si>
  <si>
    <t>middletonlibrary@leeds.gov.uk</t>
  </si>
  <si>
    <t>St George's Centre, St George's Road, Leeds LS10 4UZ</t>
  </si>
  <si>
    <t>218;608;217</t>
  </si>
  <si>
    <t>MiddletonPark</t>
  </si>
  <si>
    <t>Middleton Park</t>
  </si>
  <si>
    <t>Park and gardens in Middleton. Mobility scooters avaliable for hire at vistor centre. Oldest small railway in Leeds. Fac</t>
  </si>
  <si>
    <t>Park and gardens in Middleton. Mobility scooters avaliable for hire at vistor centre. Oldest small railway in Leeds. Facilities for children, tennis and golf. This 190 hectare green space contains something for everyone with attractions including a café, bowling greens, a playground, fishing lake and community events held throughout the year.</t>
  </si>
  <si>
    <t>Ring Road, Beeston Park, Leeds LS10 3SH</t>
  </si>
  <si>
    <t>LS11 3HL</t>
  </si>
  <si>
    <t>MKCareServicesLtd</t>
  </si>
  <si>
    <t>MK Care Services Ltd</t>
  </si>
  <si>
    <t>MK Care Services Ltd is a CQC registered recruitment and domiciliary care agency based in Leeds, Yorkshire. Our company</t>
  </si>
  <si>
    <t>MK Care Services Ltd is a CQC registered recruitment and domiciliary care agency based in Leeds, Yorkshire. Our company is led by kind, caring and compassionate managers whose vision is to deliver safe and effective care. We provide nurses and domiciliary care staff 24/7 365 days on a short term and long-term basis. Our philosophy is to deliver tailor made care to individuals in the comfort of their own homes. This philosophy cascades down in our organisation and is embedded in our staff who are well trained and have the right values.</t>
  </si>
  <si>
    <t>0113 834 6703</t>
  </si>
  <si>
    <t>10 Photon House LS12 1EG</t>
  </si>
  <si>
    <t>MMGardenWorks</t>
  </si>
  <si>
    <t>MM Garden Works</t>
  </si>
  <si>
    <t>Our service provides all aspects of gardening including
tree work
waste clerance
turfing
fencing
landscaping
E</t>
  </si>
  <si>
    <t>Our service provides all aspects of gardening including
tree work
waste clerance
turfing
fencing
landscaping
Everything from paving to a full garden makeover.</t>
  </si>
  <si>
    <t>0113 2959400</t>
  </si>
  <si>
    <t>2 Rookwood Place LS9 0NF</t>
  </si>
  <si>
    <t>MobileLibraries</t>
  </si>
  <si>
    <t>Mobile Libraries</t>
  </si>
  <si>
    <t>Mobile libraries bring all the benefits of a modern library service to people who cannot access one of our larger librar</t>
  </si>
  <si>
    <t>Mobile libraries bring all the benefits of a modern library service to people who cannot access one of our larger libraries, or who prefer to use a more local service within their own community.</t>
  </si>
  <si>
    <t>LS11 9NS</t>
  </si>
  <si>
    <t>218;222</t>
  </si>
  <si>
    <t>MobilityMattersLeeds</t>
  </si>
  <si>
    <t>Mobility Matters Leeds</t>
  </si>
  <si>
    <t>All mobility products – Wheelchairs, Scooters, Power Chairs, Rise And Recline Armchairs, Stair lifts and Adjustable Beds</t>
  </si>
  <si>
    <t>All mobility products – Wheelchairs, Scooters, Power Chairs, Rise And Recline Armchairs, Stair lifts and Adjustable Beds. Wheelchair hire £5 per day/ £20 per week.</t>
  </si>
  <si>
    <t>£5 per day/ £20 per week.</t>
  </si>
  <si>
    <t>0113 216 1000</t>
  </si>
  <si>
    <t>mobilitymatters@ntlbusiness.com</t>
  </si>
  <si>
    <t>23 Kingswear Parade, Crossgates LS15 8LJ</t>
  </si>
  <si>
    <t>MonarchMobility</t>
  </si>
  <si>
    <t>Monarch Mobility</t>
  </si>
  <si>
    <t>One of the UK’s leading mobility specialists. We come to you so you can test drive at your convenience</t>
  </si>
  <si>
    <t>0808 102 2218</t>
  </si>
  <si>
    <t>sales@monarchmobility.com</t>
  </si>
  <si>
    <t>Boothtown Road, Halifax HX3 6UB</t>
  </si>
  <si>
    <t>223;215</t>
  </si>
  <si>
    <t>MondayGroup</t>
  </si>
  <si>
    <t>Monday Group</t>
  </si>
  <si>
    <t>This group is set to offer a wide range of services which will allow service users to have access to advocacy support, a</t>
  </si>
  <si>
    <t>This group is set to offer a wide range of services which will allow service users to have access to advocacy support, and important information/guidance. 
This Monday’s drop-in session is at Mary Sunley House in Harehills, Leeds. 
Roshni drop-in sessions frequently feature exercise classes for service users. From yoga to dance, these sessions are adapted to the needs of the people who use our services. We also provide information on healthy living, with a special focus on eye health. Our partners often deliver relaxation sessions or alternative therapies for service users.</t>
  </si>
  <si>
    <t>Mary Sunley House, Banstead Street LS8 5RU</t>
  </si>
  <si>
    <t>LS16 5PH</t>
  </si>
  <si>
    <t>210;216</t>
  </si>
  <si>
    <t>MondayHoedown!</t>
  </si>
  <si>
    <t>Monday Hoedown!</t>
  </si>
  <si>
    <t>Line Dancing group led by a professional tutor, ideal for beginners and the more experienced dancer. Also open to anyone</t>
  </si>
  <si>
    <t>Line Dancing group led by a professional tutor, ideal for beginners and the more experienced dancer. Also open to anyone 18 to 108! Every Monday at St Philip's Church Hall, Osmondthorpe Lane, next to the East Leeds Health Centre.</t>
  </si>
  <si>
    <t>0113 2485200</t>
  </si>
  <si>
    <t>info@rhea-leeds.org.uk</t>
  </si>
  <si>
    <t>Richmond Hill Community Centre, Long Close Lane LS9 8NP</t>
  </si>
  <si>
    <t>MoneyInformationCentre</t>
  </si>
  <si>
    <t>Money Information Centre</t>
  </si>
  <si>
    <t>The Leeds Money Information Centre website bring together all of the organisations and agencies in the city that offer f</t>
  </si>
  <si>
    <t>The Leeds Money Information Centre website bring together all of the organisations and agencies in the city that offer free help and advice on money, debt, budgeting, reducing bills and affordable loans. There is even a handy mapping tool to show you where all of the organisations are located.</t>
  </si>
  <si>
    <t>Citizens and Communities, Leeds City Council 4th Floor West Civic Hall Leeds LS1 1UR</t>
  </si>
  <si>
    <t>MontaguDrive</t>
  </si>
  <si>
    <t>Montagu Drive</t>
  </si>
  <si>
    <t>0113 240 0062</t>
  </si>
  <si>
    <t>20 Montagu Drive, Oakwood LS8 2PD</t>
  </si>
  <si>
    <t>216;224</t>
  </si>
  <si>
    <t>MoorAllertonLibrary</t>
  </si>
  <si>
    <t>Moor Allerton Library</t>
  </si>
  <si>
    <t>Monday : 9.00 am 7.00 pmTuesday : 9.00 am 7.00 pmWednesday : 9.00 am 7.00 pmThursday : 9.00 am 5.00 pmFriday : 9.00 am 5</t>
  </si>
  <si>
    <t>Monday : 9.00 am 7.00 pmTuesday : 9.00 am 7.00 pmWednesday : 9.00 am 7.00 pmThursday : 9.00 am 5.00 pmFriday : 9.00 am 5.00 pmSaturday : 10.00 am 4.00 pmSunday : 10.00 am 4.00 pm</t>
  </si>
  <si>
    <t>0113 3781881</t>
  </si>
  <si>
    <t>moorallertonlibrarys@leeds.gov.uk</t>
  </si>
  <si>
    <t>Moor Allerton Centre, King Lane, Leeds LS17 5NY</t>
  </si>
  <si>
    <t>LS9 8AU</t>
  </si>
  <si>
    <t>MoorAllertonOneStopCentre</t>
  </si>
  <si>
    <t>Moor Allerton One Stop Centre</t>
  </si>
  <si>
    <t>Moor Allerton Community Hub is located in the very busy and popular Moor Allerton District Shopping Centre and offers ac</t>
  </si>
  <si>
    <t>Moor Allerton Community Hub is located in the very busy and popular Moor Allerton District Shopping Centre and offers access to library, housing and customer services.</t>
  </si>
  <si>
    <t>King lane, Leeds LS17 5NY</t>
  </si>
  <si>
    <t>219;585;223</t>
  </si>
  <si>
    <t>MoorGrangeSurgery</t>
  </si>
  <si>
    <t>Moor Grange Surgery</t>
  </si>
  <si>
    <t>The doctors and staff at Abbey Grange Medical Practice group in Leeds are proud to offer the highest standard of patient</t>
  </si>
  <si>
    <t>The doctors and staff at Abbey Grange Medical Practice group in Leeds are proud to offer the highest standard of patient-centred healthcare. All surgeries are on ground floor level with access for wheelchairs and disabled toilet facilities.</t>
  </si>
  <si>
    <t>0113 295 4880</t>
  </si>
  <si>
    <t>Moor Grange Surgery, 60 Moor Grange View , Leeds, Yorkshire LS16 5BJ</t>
  </si>
  <si>
    <t>224;229;230;231;215</t>
  </si>
  <si>
    <t>Moorcare</t>
  </si>
  <si>
    <t>| Please note that Respite Sitting service covers the whole of the NE Leeds area, while domiciliary services operate wit</t>
  </si>
  <si>
    <t>| Please note that Respite Sitting service covers the whole of the NE Leeds area, while domiciliary services operate within 2 mile radius of LS17.</t>
  </si>
  <si>
    <t>moorcare.office@ljwb.co.uk</t>
  </si>
  <si>
    <t>Marjorie &amp; Arnold Ziff Community Centre, 311 Stonegate Road, Leeds, West Yorkshire LS17 6AZ</t>
  </si>
  <si>
    <t>235;224</t>
  </si>
  <si>
    <t>MoorfieldHouseNursingHome</t>
  </si>
  <si>
    <t>Moorfield House Nursing Home</t>
  </si>
  <si>
    <t>0113 266 9991</t>
  </si>
  <si>
    <t>moorfieldhouse@googlemail.com</t>
  </si>
  <si>
    <t>Fieldhouse Walk, Leeds LS17 6HW</t>
  </si>
  <si>
    <t>219;606</t>
  </si>
  <si>
    <t>MoreAbility</t>
  </si>
  <si>
    <t>Bathroom and home solutions for the elderly and less able. More freedom, more dignity, more independence.</t>
  </si>
  <si>
    <t>0113 201 5030</t>
  </si>
  <si>
    <t>info@moreability.co.uk</t>
  </si>
  <si>
    <t>6 Hales Road, Wortley, Leeds LS12 4PL</t>
  </si>
  <si>
    <t>MorleyCarersGroup</t>
  </si>
  <si>
    <t>Morley Carers Group</t>
  </si>
  <si>
    <t>Carer support group.</t>
  </si>
  <si>
    <t>c/o Carers Leeds, South Wing, St Mary's House, St Mary's Road LS7 3JX</t>
  </si>
  <si>
    <t>Neighbourhood Network offering a variety of services and activities for older people in Greater Morley. (LS27, WF3)</t>
  </si>
  <si>
    <t>Wesley House, 32 Wesley Street, Morley LS27 9ED</t>
  </si>
  <si>
    <t>MorleyHealthCentre,DrNSaddiq</t>
  </si>
  <si>
    <t>Morley Health Centre, Dr N Saddiq</t>
  </si>
  <si>
    <t>We are committed to provide high quality NHS medical care for individuals and families in a friendly and caring environm</t>
  </si>
  <si>
    <t>We are committed to provide high quality NHS medical care for individuals and families in a friendly and caring environment. Our patients can now book urgent GP appointments on a Saturday from 8am-12pm. You will be seen at Windsor House Surgery Morley.</t>
  </si>
  <si>
    <t>0113 2954060</t>
  </si>
  <si>
    <t>Morley Health Centre, Corporation Street, Morley , Leeds LS27 9NB</t>
  </si>
  <si>
    <t>LS13 4SF</t>
  </si>
  <si>
    <t>MorleyJobcentrePlus</t>
  </si>
  <si>
    <t>Morley Jobcentre Plus</t>
  </si>
  <si>
    <t>Highpoint House, 88 Queen Street, Morley LS27 9EB</t>
  </si>
  <si>
    <t>TheInstituteofChiropodistsandPodiatrists</t>
  </si>
  <si>
    <t>The Institute of Chiropodists and Podiatrists</t>
  </si>
  <si>
    <t>Find Chiropodists, Podiatrists &amp; registered College foot healthcare practitioners near you</t>
  </si>
  <si>
    <t>01704 546141</t>
  </si>
  <si>
    <t>secretary@iocp.org.uk</t>
  </si>
  <si>
    <t>Head Office (Registered Office) 150 Lord Street SOUTHPORT Merseyside PR9 0NP</t>
  </si>
  <si>
    <t>TheIVACommunity</t>
  </si>
  <si>
    <t>The IVA Community</t>
  </si>
  <si>
    <t>Providing debt advice and debt counselling. We offer support to help deal with varying levels of debt problems through o</t>
  </si>
  <si>
    <t>Providing debt advice and debt counselling. We offer support to help deal with varying levels of debt problems through our trained advice team.</t>
  </si>
  <si>
    <t>info@iva.co.uk</t>
  </si>
  <si>
    <t>TheLawrenceClinic</t>
  </si>
  <si>
    <t>The Lawrence Clinic</t>
  </si>
  <si>
    <t>Private health service providing services such as pilates classes, physiotherapy and mobile chiropody,</t>
  </si>
  <si>
    <t>0113 29 00 310</t>
  </si>
  <si>
    <t>thelawrenceclinic@btconnect.com</t>
  </si>
  <si>
    <t>4-6 Greenside, Pudsey, Leeds, LS28 8PU</t>
  </si>
  <si>
    <t>TheLightNHSGPSurgery</t>
  </si>
  <si>
    <t>The Light NHS GP Surgery</t>
  </si>
  <si>
    <t>We have a Reception Area on both the upper level and the lower level of the Surgery. You can check in for your appointme</t>
  </si>
  <si>
    <t>We have a Reception Area on both the upper level and the lower level of the Surgery. You can check in for your appointments with the automated touch-screen in the foyer and this will direct you to the appointment level and room number.</t>
  </si>
  <si>
    <t>Regional office in Newcastle, but has a presence in Leeds.</t>
  </si>
  <si>
    <t>0113 242 7425</t>
  </si>
  <si>
    <t>thelight@nhs.net</t>
  </si>
  <si>
    <t>The Light, The Headrow, Leeds LS1 8TL</t>
  </si>
  <si>
    <t>LS71AB</t>
  </si>
  <si>
    <t>TheLimblessAssociation</t>
  </si>
  <si>
    <t>The Limbless Association</t>
  </si>
  <si>
    <t>Provides information and support to the limb-loss community.</t>
  </si>
  <si>
    <t>01245 216 670</t>
  </si>
  <si>
    <t>enquiries@limbless-association.org</t>
  </si>
  <si>
    <t>Unit 16, Waterhouse Business Centre, 2 Cromar Way, Chelmsford, Essex CM1 2QE</t>
  </si>
  <si>
    <t>TheMedicalCentre,DrSMLaybourn&amp;Partners</t>
  </si>
  <si>
    <t>The Medical Centre, Dr S M Laybourn &amp; Partners</t>
  </si>
  <si>
    <t>We are a busy practice, and providing some same day appointments makes it easier for you to see a doctor quickly. Nurses</t>
  </si>
  <si>
    <t>We are a busy practice, and providing some same day appointments makes it easier for you to see a doctor quickly. Nurses based in our practice treat patients for a wide range of common conditions. You can expect to see a nurse within one working day and all of them are qualified to prescribe from a range of medicines.</t>
  </si>
  <si>
    <t>0113 249 3011</t>
  </si>
  <si>
    <t>The Medical Centre 143 Rookwood Avenue Leeds LS9 0NL</t>
  </si>
  <si>
    <t>219;179</t>
  </si>
  <si>
    <t>TheMindMatters</t>
  </si>
  <si>
    <t>The Mind Matters</t>
  </si>
  <si>
    <t>Leeds University-run society that aims to raise awareness of mental health issues and promote wellbeing.</t>
  </si>
  <si>
    <t>209;608</t>
  </si>
  <si>
    <t>Support and information to anyone affected by the loss of a baby in pregnancy.</t>
  </si>
  <si>
    <t>info@miscarriageassociation.org.uk</t>
  </si>
  <si>
    <t>17,Wentworth Terrace, Wakefield WF1 3QW</t>
  </si>
  <si>
    <t>LS2 8BL</t>
  </si>
  <si>
    <t>TheMultipleSclerosisResourceCentre</t>
  </si>
  <si>
    <t>The Multiple Sclerosis Resource Centre</t>
  </si>
  <si>
    <t>Information on Multiple Sclerosis including symptoms, treatments and latest news.</t>
  </si>
  <si>
    <t>0800 783 0518</t>
  </si>
  <si>
    <t>Unsworth House, Hythe Quay, Colchester, Essex CO2 8JF</t>
  </si>
  <si>
    <t>LS2 7QT</t>
  </si>
  <si>
    <t>TheNewCroftSurgery</t>
  </si>
  <si>
    <t>The New Croft Surgery</t>
  </si>
  <si>
    <t>We undertake to treat you with dignity, respect and compassion at all times. We provide you with advice and treatment in</t>
  </si>
  <si>
    <t>We undertake to treat you with dignity, respect and compassion at all times. We provide you with advice and treatment in a timely manner and help you to make decisions about your health by treating you as an equal, by discussing what treatment is available and with your permission refer you on to other experts where necessary.</t>
  </si>
  <si>
    <t>0113 2395550</t>
  </si>
  <si>
    <t>The New Croft Surgery, Broadgate Lane, Horsforth , Leeds LS18 4SE</t>
  </si>
  <si>
    <t>TheNorthLeedsMedicalPractice-HarrogateRoadSurgery</t>
  </si>
  <si>
    <t>The North Leeds Medical Practice - Harrogate Road Surgery</t>
  </si>
  <si>
    <t>With patients' needs is at the heart of everything we do, our website has been designed to make it easy for you to gain</t>
  </si>
  <si>
    <t>With patients' needs is at the heart of everything we do, our website has been designed to make it easy for you to gain instant access to the information you need. Of course we’re not just here for when you are unwell. Our team of healthcare professionals and back-up staff offer a number of clinics and services to promote good health and wellbeing</t>
  </si>
  <si>
    <t>0113 2680066</t>
  </si>
  <si>
    <t>355 Harrogate Road, Leeds , West Yorkshire LS17 6PZ</t>
  </si>
  <si>
    <t>TheNorthLeedsMedicalPractice-MilanStreet</t>
  </si>
  <si>
    <t>The North Leeds Medical Practice - Milan Street</t>
  </si>
  <si>
    <t>0113 249 0598</t>
  </si>
  <si>
    <t>2 Milan St, Leeds LS8 5JW LS8 5JW</t>
  </si>
  <si>
    <t>TheSycamoresNursingHome</t>
  </si>
  <si>
    <t>The Sycamores Nursing Home</t>
  </si>
  <si>
    <t>0113 240 6446</t>
  </si>
  <si>
    <t>131-133 Harehills Lane, Leeds LS8 4HZ</t>
  </si>
  <si>
    <t>LS7 3NB</t>
  </si>
  <si>
    <t>210;228</t>
  </si>
  <si>
    <t>TheThicket</t>
  </si>
  <si>
    <t>The Thicket</t>
  </si>
  <si>
    <t>0194 385 1424</t>
  </si>
  <si>
    <t>West Chevin Road, Otley, Leeds LS21 3HA</t>
  </si>
  <si>
    <t>TheTransitionGuide</t>
  </si>
  <si>
    <t>The Transition Guide</t>
  </si>
  <si>
    <t>The Transition Guide is a simple guide to the first six months of being a refugee in Leeds (from the first steps you mus</t>
  </si>
  <si>
    <t>The Transition Guide is a simple guide to the first six months of being a refugee in Leeds (from the first steps you must take when you receive your Leave to Remain onwards).</t>
  </si>
  <si>
    <t>TheTreeofLife</t>
  </si>
  <si>
    <t>The Tree of Life</t>
  </si>
  <si>
    <t>A creative art workshop led by Ali Smith, Carer 
Support Worker and Therapeutic Artist. The workshop 
will be base</t>
  </si>
  <si>
    <t>A creative art workshop led by Ali Smith, Carer 
Support Worker and Therapeutic Artist. The workshop 
will be based on the image The Tree of Life by Gustav 
Klimt, a symbolic image connecting life and death 
and heaven and earth. The image will be a starting 
point for participants to add design elements in the 
form of leaves/fruit/birds/blossoms or other imagery 
representing those they have lost. The workshop is 
open to current and former carers.</t>
  </si>
  <si>
    <t>07539 101014</t>
  </si>
  <si>
    <t>susan.sutton@carersleeds.org.uk</t>
  </si>
  <si>
    <t>214;179;242;243;217;218;219;220;221;222;223;224;225;226;208;227;228;229;230;231;232;233;234;235;236;209;210;211;212;213;237;215;239;216;240;241</t>
  </si>
  <si>
    <t>TheValeCircles</t>
  </si>
  <si>
    <t>The Vale Circles</t>
  </si>
  <si>
    <t>Mental Health Recovery Hub for Adults with mental health issues. Groups, activities and staff support at the centre and</t>
  </si>
  <si>
    <t>Mental Health Recovery Hub for Adults with mental health issues. Groups, activities and staff support at the centre and in the community. Referral by professionals – GP, Community Mental Health Nurse, Social Worker or other workers.</t>
  </si>
  <si>
    <t>0113 3782822</t>
  </si>
  <si>
    <t>12 Tunstall Road, Beeston, Leeds LS11 5JF</t>
  </si>
  <si>
    <t>TheWarmHomeDiscountScheme</t>
  </si>
  <si>
    <t>The Warm Home Discount Scheme</t>
  </si>
  <si>
    <t>For winter 2015 to 2016, you could get £140 off your electricity bill through the Warm Home Discount Scheme.</t>
  </si>
  <si>
    <t>£140 off your electricity bill through the Warm Home Discount Scheme.</t>
  </si>
  <si>
    <t>TheWhitfieldPractice</t>
  </si>
  <si>
    <t>The Whitfield Practice</t>
  </si>
  <si>
    <t>This practice has an excellent access and reliability to book appointments, blood tests and nurse appointments. Disable</t>
  </si>
  <si>
    <t>This practice has an excellent access and reliability to book appointments, blood tests and nurse appointments. Disable access is available and all usual practice care and support is given.</t>
  </si>
  <si>
    <t>0113 270 5194</t>
  </si>
  <si>
    <t>The Whitfield Practice, Hunslet Health Centre, 24 Church Street , Leeds LS10 2PT</t>
  </si>
  <si>
    <t>TheWilfWardFamilyTrust</t>
  </si>
  <si>
    <t>The Wilf Ward Family Trust</t>
  </si>
  <si>
    <t>We provide a range of services to support adults in their communities in Leeds and Wakefield areas.</t>
  </si>
  <si>
    <t>0113 287 7606</t>
  </si>
  <si>
    <t>westgatehouse@wilfward.org.uk</t>
  </si>
  <si>
    <t>3 Astley Lane, Swillington LS26 8UE</t>
  </si>
  <si>
    <t>216;585;220</t>
  </si>
  <si>
    <t>TheWilliamMerrittDisabledLivingCentre</t>
  </si>
  <si>
    <t>The William Merritt Disabled Living Centre</t>
  </si>
  <si>
    <t>Provide impartial information, advice and assessments on equipment and practical aspects of daily living for disabled pe</t>
  </si>
  <si>
    <t>Provide impartial information, advice and assessments on equipment and practical aspects of daily living for disabled people of all ages, their carers, professionals and older people.</t>
  </si>
  <si>
    <t>Aire House, 100 Town Street, Rodley, Leeds LS13 1HP</t>
  </si>
  <si>
    <t>TherapyDirectory</t>
  </si>
  <si>
    <t>Therapy Directory</t>
  </si>
  <si>
    <t>Website that lists therapists who are registered with a recognised professional body.</t>
  </si>
  <si>
    <t>0844 8030 245</t>
  </si>
  <si>
    <t>Building 3, Riverside Way, Camberley, Surrey GU15 3YL</t>
  </si>
  <si>
    <t>TherapyUKCounsellingLeeds</t>
  </si>
  <si>
    <t>Therapy UK Counselling Leeds</t>
  </si>
  <si>
    <t>A small private counselling &amp; psychotherapy practice in Leeds city centre</t>
  </si>
  <si>
    <t>tim@therapyuk.co.uk</t>
  </si>
  <si>
    <t>2 Riverside Way LS1 4EF</t>
  </si>
  <si>
    <t>ThornerSurgery</t>
  </si>
  <si>
    <t>Thorner Surgery</t>
  </si>
  <si>
    <t>Browse or search for patient information leaflets on health found in surgery. Conditions and diseases provided by patien</t>
  </si>
  <si>
    <t>Browse or search for patient information leaflets on health found in surgery. Conditions and diseases provided by patients with each leaflet written by an expert team of GPs and contains trusted, high quality health information. We provide the care and support expected by our patients and strive to excel in all aspects of service.</t>
  </si>
  <si>
    <t>0113 887 3322</t>
  </si>
  <si>
    <t>n/aMain Street, Thorner , Leeds, West Yorkshire, LS14 3DX LS14 3DX</t>
  </si>
  <si>
    <t>LS9 9NE</t>
  </si>
  <si>
    <t>ThorpePharmacy</t>
  </si>
  <si>
    <t>Thorpe Pharmacy</t>
  </si>
  <si>
    <t>Pharmacy near Wakefield</t>
  </si>
  <si>
    <t>0192 487 1593</t>
  </si>
  <si>
    <t>1 Oakley Street, Thorpe, Wakefield WF3 3DX</t>
  </si>
  <si>
    <t>ThriveCarryonGardening</t>
  </si>
  <si>
    <t>Thrive Carry on Gardening</t>
  </si>
  <si>
    <t>A small national charity that helps people with a disability to start or continue gardening and we believe passionately</t>
  </si>
  <si>
    <t>A small national charity that helps people with a disability to start or continue gardening and we believe passionately in the power of gardening to change lives.</t>
  </si>
  <si>
    <t>0118 988 5688</t>
  </si>
  <si>
    <t>Thrive, The Geoffrey Udall Centre, Beech Hill, Reading RG7 2AT</t>
  </si>
  <si>
    <t>210;218</t>
  </si>
  <si>
    <t>Through the Maze is an information and signposting service in Leeds for adults with learning disabilities, family carers</t>
  </si>
  <si>
    <t>Through the Maze is an information and signposting service in Leeds for adults with learning disabilities, family carers and professionals. 
You can call our telephone helpline on 0113 270 3233 between the hours of 8.30AM ➔ 4.30PM, Monday ➔ Thursday and between 8.30AM ➔ 3.30PM on Fridays. 
One of the Through the Maze team will be able to provide you with information and signpost you to an organisation or service that can help you.
Or if you leave a message on the answer phone we will ring you back
If you’d like to speak to someone face to face our drop in runs every Monday afternoon 12:30PM ➔ 3:00PM.
Our Through the Maze website is an online service for people to access information relating to events, activities and groups being run for people with learning disabilities and you can sign up to recieve our free newsletter, containing news and information about events and activities which may be of interest to adults with learning disbilities. 
Pass it on People
Pass it on People is a group of adults with learning disabilities who meet every two weeks to share information with each other about what’s happening in Leeds for adults with learning disabilities.
If you are interested in joining the Pass it on People group then please send us a message using our contact form and we will send you some more information - https://www.through-the-maze.org.uk/contact-us/</t>
  </si>
  <si>
    <t>ttm@citn.org.uk</t>
  </si>
  <si>
    <t>Office 42, Sugar Mill, Oakhurst Road, Leeds LS11 7HL</t>
  </si>
  <si>
    <t>ThursdayClub</t>
  </si>
  <si>
    <t>Thursday Club</t>
  </si>
  <si>
    <t>Regular monthly coffee morning on 3rd Thursday of the month</t>
  </si>
  <si>
    <t>LS10 2JA</t>
  </si>
  <si>
    <t>ThwaiteMills</t>
  </si>
  <si>
    <t>Thwaite Mills</t>
  </si>
  <si>
    <t>Fully restored working watermill and riverside museum. Thwaite Mills is one of the last remaining examples in Britain of</t>
  </si>
  <si>
    <t>Fully restored working watermill and riverside museum. Thwaite Mills is one of the last remaining examples in Britain of a water-powered mill.Let one of our guides help you explore the mills and discover the importance of water power to Leeds' industrial heritage. Opening Hours Mondays: - closed except for bank holidaysTuesday - Friday: Open 10:00 - 17:00 during Leeds school holidays (Last admission 15:30)Saturday - Sunday: 12:00 - 16:00 (Last admission 15:00)</t>
  </si>
  <si>
    <t>0113 3782 983</t>
  </si>
  <si>
    <t>thwaites.mills@leeds.gov.uk</t>
  </si>
  <si>
    <t>Thwaite Lane, Stourton, Leeds LS10 1RP</t>
  </si>
  <si>
    <t>222;208</t>
  </si>
  <si>
    <t>TimeforUsCafe-Self-CareforCarers(CarersOnly)</t>
  </si>
  <si>
    <t>Time for Us Cafe - Self-Care for Carers (Carers Only)</t>
  </si>
  <si>
    <t>As a carer it's often hard to find time to look after yourself. But your needs are important too.
At this cafe, we wi</t>
  </si>
  <si>
    <t>As a carer it's often hard to find time to look after yourself. But your needs are important too.
At this cafe, we will explore what self-care means and some of the barriers and benfits carers experience. There will also be an opportunity to look at diffeent ways to care for yourself so that you can refuel and recharge your batteries. 
A light lunch will be served, pick up information on caring, or call into our drop-in service for advice.
Booking is essential - The Carers Leeds Event booking line 0113 246 8338 will open for 10am Tuesday 7 May 2019.</t>
  </si>
  <si>
    <t>TimeforUsCafé:ALittleBitofHistory</t>
  </si>
  <si>
    <t>Time for Us Café: A Little Bit of History</t>
  </si>
  <si>
    <t>Time for Us Café: A Little Bit of History 
Thursday 11th July 11am until 2pm at Carers Leeds, The Headrow, City Centr</t>
  </si>
  <si>
    <t>Time for Us Café: A Little Bit of History 
Thursday 11th July 11am until 2pm at Carers Leeds, The Headrow, City Centre 
Carers and the person you care for are invited to step back in time and explore 17th Century Leeds. An important time in the development of the country, a time when changes were taking place transforming Medieval living into Modern lifestyles. Changes in religion, housing and the effects of Civil War all made their mark on the City of Leeds. Special guest, Dave Weldrake, has years of experience in local history with a particular interest in bringing history alive. 
Booking is essential - The Carers Leeds Event booking line will open from 10am on Tuesday 7 May 2019.</t>
  </si>
  <si>
    <t>242;217;218;219;220;208;233;234;209;241</t>
  </si>
  <si>
    <t>TimetoShine</t>
  </si>
  <si>
    <t>Time to Shine</t>
  </si>
  <si>
    <t>Offers Cleaning, Shopping, Chaperone and Companionship and much more.
Also offers a Home Care Holiday Cover service, gi</t>
  </si>
  <si>
    <t>Offers Cleaning, Shopping, Chaperone and Companionship and much more.
Also offers a Home Care Holiday Cover service, giving you peace of mind when you're away from your loved ones.</t>
  </si>
  <si>
    <t>07810 110 823</t>
  </si>
  <si>
    <t>129 Haigh Moor Road, Tingley, Wakefield WF3 1EJ</t>
  </si>
  <si>
    <t>223;608;222</t>
  </si>
  <si>
    <t>TimetoTalk</t>
  </si>
  <si>
    <t>Time to Talk</t>
  </si>
  <si>
    <t>At our listening service you can talk about anything that is bothering you – stress, anxiety, problems at work or home,</t>
  </si>
  <si>
    <t>At our listening service you can talk about anything that is bothering you – stress, anxiety, problems at work or home, family, children, relationships, illness, debt, etc. We are open each Friday afternoon (except Bank Holidays) from 1.00-3.00pm At each session, there will be at least three volunteers present to offer one-to-one conversations in privacy. Refreshments are available and even the chance to play a game of dominoes or draughts.</t>
  </si>
  <si>
    <t>0781 738 8332</t>
  </si>
  <si>
    <t>adrianfstrain@gmail.com</t>
  </si>
  <si>
    <t>Station Rd Crossgates Leeds LS15 7JY</t>
  </si>
  <si>
    <t>223;208;612;613</t>
  </si>
  <si>
    <t>.
Together Women provides holistic services to women and girls with multiple and complex issues across Yorkshir</t>
  </si>
  <si>
    <t>.
Together Women provides holistic services to women and girls with multiple and complex issues across Yorkshire, Humberside and the North West of England. We have women’s centres in Leeds; Bradford; Hull; Sheffield; and HMP New Hall, as well as a social enterprise scheme at HMP Askham Grange. Our centres offer safe, women-only spaces from which key workers and sessional staff provide needs assessment, action-planning, support and case management for women referred by a number of different agencies. Centres also provide a wide range of group programmes, sessional training, workshops and self-help groups. Women can access mentoring support from trained peer mentors (former customers) and are encouraged towards personal growth and development. Our centres host co-located staff from other agencies (e.g. probation, alcohol/drug treatment, housing etc.) and we work closely with statutory partners in criminal justice, health and social care.</t>
  </si>
  <si>
    <t>1133808900</t>
  </si>
  <si>
    <t>central@togetherwomen.org</t>
  </si>
  <si>
    <t>13 Park Square East, Leeds,LS1 2LF LS1 2LF</t>
  </si>
  <si>
    <t>LS16 8AZ</t>
  </si>
  <si>
    <t>WELLPharmacyChurwell</t>
  </si>
  <si>
    <t>WELL Pharmacy Churwell</t>
  </si>
  <si>
    <t>Pharmacy located in the Churwell area of Leeds</t>
  </si>
  <si>
    <t>0113 238 0338</t>
  </si>
  <si>
    <t>4 Laneside Terrace, Elland Road, Churwell LS27 7PT</t>
  </si>
  <si>
    <t>LS6 2DT</t>
  </si>
  <si>
    <t>WELLPharmacyDibLane</t>
  </si>
  <si>
    <t>WELL Pharmacy Dib Lane</t>
  </si>
  <si>
    <t>Pharmacy located in the LS8 area of Leeds</t>
  </si>
  <si>
    <t>0113 265 7073</t>
  </si>
  <si>
    <t>120 Dib Lane, Leeds LS8 3AY</t>
  </si>
  <si>
    <t>WELLPharmacyHunslet</t>
  </si>
  <si>
    <t>WELL Pharmacy Hunslet</t>
  </si>
  <si>
    <t>0113 270 5763</t>
  </si>
  <si>
    <t>17-18 Pennyhill Centre, Hunslet LS10 2AP</t>
  </si>
  <si>
    <t>WELLPharmacyMiddletonPark</t>
  </si>
  <si>
    <t>WELL Pharmacy Middleton Park</t>
  </si>
  <si>
    <t>Pharmacy located in the Middleton Park area of Leeds</t>
  </si>
  <si>
    <t>0113 270 5548</t>
  </si>
  <si>
    <t>Middleton Park Health Ctr, Middleton Park Avenue, Middleton LS10 4HT</t>
  </si>
  <si>
    <t>AccessBus</t>
  </si>
  <si>
    <t>Access Bus</t>
  </si>
  <si>
    <t>Provides transport to local services, mainly for shopping. Passengers need to register with AccessBus and trips have to</t>
  </si>
  <si>
    <t>Provides transport to local services, mainly for shopping. Passengers need to register with AccessBus and trips have to be pre-booked. There is a £3 each way fare unless you have a bus pass. AccessBus runs in set parts of Leeds on set days
Disabled Access: All the vehicles are accessible.</t>
  </si>
  <si>
    <t>£3 each way fare unless you have a bus pass. AccessBus runs in set parts of Leeds on set days
Disabled Access: All the vehicles are accessible.</t>
  </si>
  <si>
    <t>http://www.wymetro.com/</t>
  </si>
  <si>
    <t>0113 348 1900</t>
  </si>
  <si>
    <t>Metro
Wellington House
40-50 Wellington Street
Leeds
LS1 2DE</t>
  </si>
  <si>
    <t>AccessibleHolidayCottage–Grosmont,Whitby</t>
  </si>
  <si>
    <t>Accessible Holiday Cottage – Grosmont, Whitby</t>
  </si>
  <si>
    <t>This cottage is ideal for those with mobility issues. The Yorkshire Evening post ranked the cottage as one of the best h</t>
  </si>
  <si>
    <t>This cottage is ideal for those with mobility issues. The Yorkshire Evening post ranked the cottage as one of the best holiday cottages in Britain for those with mobility issues.
There is an entrance porch. This leads to the good size sitting room with wood effect flooring and comfortable seating. There is also a TV with Freeview and a Blu Ray player.
The kitchen is well equipped with an electric oven and hob. A separate combined microwave/oven, dishwasher and washing machine/dryer.
There is a dining area which allows families and friends to sit and enjoy a meal.a
Upstairs are two bedrooms, both with fabulous views. A double bedroom with a king size bed and an en-suite shower room with shower, WC and hand wash basin. The twin bedroom has two full size single beds, plus a smart en-suite bathroom with bath, shower over, WC and hand wash basin.
Outside there is a paved area with table and chairs where you can sit and look out over the valley with its beautiful views.
Gorgeous rolling countryside surrounds this holiday cottage. Grosmont is lovely with its local pub, cafes, art gallery and the famous steam railway with Whitby, and the coast, a ten minute drive.
The property has underfloor heating, which maintains excellent room temperatures.
All bed linens and towels provided.
Free Wi-Fi included. Dedicated car parking space for one car.</t>
  </si>
  <si>
    <t>http://www.yorkshirecoastalcottages.com/search/property/sunday_cottage</t>
  </si>
  <si>
    <t>ActionforBlindPeople</t>
  </si>
  <si>
    <t>Action for Blind People</t>
  </si>
  <si>
    <t>Action for Blind People provides practical and emotional advice and support across England to people who are blind or pa</t>
  </si>
  <si>
    <t>Action for Blind People provides practical and emotional advice and support across England to people who are blind or partially sighted and their friends and family.
Action for Blind People has been offering vital support for people who are blind and partially sighted for over 150 years. We have been known under different names but supporting blind and partially sighted people has always been at the heart of what we do.
Action for Blind People was founded in 1857 as the Surrey Association for the General Welfare of the Blind and later became the London Association for the Blind. The Association's main activities in the early days were teaching blind people to read and to learn practical trades such as basket weaving.
Opportunities and attitudes towards visually impaired people changed over the years, along with the nature and the scale of our work. As a result our name was changed to Action for Blind People in 1999.
Action is one of the largest sight loss charities in the UK. We have many services which help blind and partially sighted people with different aspects of their lives, from supporting people at the time they are diagnosed with a sight condition to hotels, resource centres and employment services.
We work with other expert organisations to draw on a wide range of skills and resources. Our close relationship with RNIB, with whom we formed a formal partnership in April 2009, enables us to use the combination of our complementary strengths and expertise to help an ever inceasing number of people with sight loss. Working together in this way allows both organisations to share skills and deliver services in line with the UK Vision Strategy and RNIB Group Strategy.</t>
  </si>
  <si>
    <t>http://www.actionforblindpeople.org.uk</t>
  </si>
  <si>
    <t>0113 386 2800</t>
  </si>
  <si>
    <t>Fairfax House
Merrion Street
Leeds
LS2 8JU</t>
  </si>
  <si>
    <t>Action Fraud is the UK’s national reporting centre for fraud and cyber crime where you should report fraud if you have b</t>
  </si>
  <si>
    <t>Action Fraud is the UK’s national reporting centre for fraud and cyber crime where you should report fraud if you have been scammed, defrauded or experienced cyber crime in England, Wales and Northern Ireland.
We provide a central point of contact for information about fraud and financially motivated internet crime. People are scammed, ripped off or conned everyday and we want this to stop.
Report fraud and cyber crime crime
You can report fraud or cyber crime using our online reporting service any time of the day or night. The service helps you to report fraud and find help and support. 
We also provide help and advice over the phone through the Action Fraud contact centre. You can talk to our fraud and internet crime specialists by calling 0300 123 2040
When you report to us you will receive a police crime reference number. Reports taken are passed to the National Fraud Intelligence Bureau. Action Fraud does not investigate the cases and cannot advise you on the progress of a case.</t>
  </si>
  <si>
    <t>https://www.actionfraud.police.uk</t>
  </si>
  <si>
    <t>0300 123 2040</t>
  </si>
  <si>
    <t>Advonet supports and promotes advocacy in the Leeds area. We provide a contact point for people who need advocacy and en</t>
  </si>
  <si>
    <t>Advonet supports and promotes advocacy in the Leeds area. We provide a contact point for people who need advocacy and enable them to access it. We also provide training in advocacy for organisations who provide advocacy. We promote good standards in advocacy practice.
Disabled Access: Ramp, lift</t>
  </si>
  <si>
    <t>http://www.advonet.org.uk</t>
  </si>
  <si>
    <t>office@advonet.org.uk</t>
  </si>
  <si>
    <t>Unity Business Centre
26 Roundhay Road
Leeds
LS7 1AB</t>
  </si>
  <si>
    <t>216;585</t>
  </si>
  <si>
    <t>Opportunities Service: a day service with a person-centered approach for people with different needs and abilities.
We</t>
  </si>
  <si>
    <t>Opportunities Service: a day service with a person-centered approach for people with different needs and abilities.
We help plan and support individuals in their chosen activities.
Sessions come under 4 categories: education, leisure, therapeutic and supported employment.
Activities include,
swimming, bowling,
cycling,
art &amp; crafts,
cookery,
literacy and numeracy,
horse riding,
carriage driving,
snooker,
social skills
music.
We have trained staff to help people access services in and around Leeds.
Disabled Access: Level entrance, accessible rooms, disabled toilet and wet room, adapted vehicles.
Affinity Trust Opportunities Service
Uni12
Curtis Buildings
Berking Avenue
Leeds
LS9 9LF</t>
  </si>
  <si>
    <t>http://www.affinitytrust.org</t>
  </si>
  <si>
    <t>0113 468 4460</t>
  </si>
  <si>
    <t>The Gatehouse
Curtis Buildings
Berking Avenue
Leeds
LS9 8LF</t>
  </si>
  <si>
    <t>AgeUK–Leeds</t>
  </si>
  <si>
    <t>Age UK – Leeds</t>
  </si>
  <si>
    <t>We offer a range of social care, health and wellbeing services, and digital inclusion projects for older people across L</t>
  </si>
  <si>
    <t>We offer a range of social care, health and wellbeing services, and digital inclusion projects for older people across Leeds.
We run the Arch Cafe run as a commercial company where profits are used to support the work of the café.
As an Age UK branded partner, we also provide ‘flagship’ services which include our free information and advice service and campaigning. These services are supported by our Trading company which sells insurance and other products – profits from this company are used to support the work of the charity.
Age UK Leeds is a Charity and receives funding from a range of sources: grants from Leeds City Council to provide specific services such as Silver Surfers and Advocacy, grants from the NHS to support core services such as Information and Advice, income from our wholly owned companies (selling products and insurance and the Arch Café), and community fundraising, donations and legacies, and grants from trusts and charities that support specific projects.</t>
  </si>
  <si>
    <t>http://www.ageuk.org.uk/</t>
  </si>
  <si>
    <t>0113 389 3004</t>
  </si>
  <si>
    <t>frontofhouse@ageukleeds.org.uk</t>
  </si>
  <si>
    <t>Age UK
Bradbury Building
Mark Lane
Leeds
LS2 8JA</t>
  </si>
  <si>
    <t>LS10 2QW</t>
  </si>
  <si>
    <t>217;585</t>
  </si>
  <si>
    <t>AidisTrust–TechnologyforLife</t>
  </si>
  <si>
    <t>Aidis Trust – Technology for Life</t>
  </si>
  <si>
    <t>A charity helping disabled people use computers and technology.
Aidis Trust is a charity that exists to help disabled p</t>
  </si>
  <si>
    <t>A charity helping disabled people use computers and technology.
Aidis Trust is a charity that exists to help disabled people use computers and digital technology.</t>
  </si>
  <si>
    <t>http://www.aidis.org</t>
  </si>
  <si>
    <t>0808 800 0009</t>
  </si>
  <si>
    <t>support@aidis.org</t>
  </si>
  <si>
    <t>Head Office
10 Ironmonger Lane
London
EC2V 8EY</t>
  </si>
  <si>
    <t>Aireborough Voluntary Services to the Elderly (AVSED) is a charity working across Aireborough (Yeadon, Rawdon and Guisel</t>
  </si>
  <si>
    <t>Aireborough Voluntary Services to the Elderly (AVSED) is a charity working across Aireborough (Yeadon, Rawdon and Guiseley) in Leeds to prevent social isolation of local older people and help them live happy, healthy and independent lives.
Office Opening times
Monday ➞ Thursday, 9:00 AM ➞ 5:00 PM
Friday, 9:00 AM ➞ 4:00 PM</t>
  </si>
  <si>
    <t>http://www.avsed.btik.com</t>
  </si>
  <si>
    <t>ANSA Clubhouse
Nunroyd Park
Yeadon
Leeds
LS19 7JN</t>
  </si>
  <si>
    <t>Alzheimer’sSocietyYorkshireandHumber</t>
  </si>
  <si>
    <t>Alzheimer’s Society Yorkshire and Humber</t>
  </si>
  <si>
    <t>Day Services for younger people with dementia under 65. Home Support Services for younger people with dementia under 65.</t>
  </si>
  <si>
    <t>Day Services for younger people with dementia under 65. Home Support Services for younger people with dementia under 65. Carers Support Service Dementia Cafes Support groups for people with dementia.
Support groups for carers of people with dementia Peer Support groups. Awareness Raising and Knowledge Giving Presentations Bespoke Training Learning and Education Services. A Singing for the Brain Groups is being developed.
Tai Chi group. Art group. Signposting to other relevant supports and services. Campaigning on behalf of people with dementia, their families and carers. Social support groups.</t>
  </si>
  <si>
    <t>http://www.alzheimers.org.uk</t>
  </si>
  <si>
    <t>0114 2768414</t>
  </si>
  <si>
    <t>Yorkshire@alzheimers.org.uk</t>
  </si>
  <si>
    <t>Armley Grange
Armley Grange Drive
Leeds
LS12 3QH</t>
  </si>
  <si>
    <t>AnOrdinaryHome</t>
  </si>
  <si>
    <t>An Ordinary Home</t>
  </si>
  <si>
    <t>An Ordinary Home is an online forum that offerssupport, resources and campaigning for people in in-patient services, ass</t>
  </si>
  <si>
    <t>An Ordinary Home is an online forum that offerssupport, resources and campaigning for people in in-patient services, assessment and treatment units, secure hospitals and locked rehab units. 
It is a family led project with support and input from a whole range of professionals and academics working within the health &amp; social care field.
The aim is for the people to be released from detention into a home of their choosing in their community.</t>
  </si>
  <si>
    <t>https://anordinaryhome.wordpress.com/about/</t>
  </si>
  <si>
    <t>Artlink West Yorkshire is a community arts organisation
specialising in arts and health initiatives.</t>
  </si>
  <si>
    <t>https://artlinkwestyorks.org/about-artlink/</t>
  </si>
  <si>
    <t>191 Belle Vue Road
Leeds
LS3 1HG</t>
  </si>
  <si>
    <t>Our purpose is to enhance the quality of the lives of our customers. We do this by supporting them to be as independent</t>
  </si>
  <si>
    <t>Our purpose is to enhance the quality of the lives of our customers. We do this by supporting them to be as independent as possible and reducing the need for residential care.
We want the people we support to have a positive experience of care and support and to ensure they are safeguarded from harm.</t>
  </si>
  <si>
    <t>http://www.aspirecbs.org.uk</t>
  </si>
  <si>
    <t>info@aspirecbs.org.uk</t>
  </si>
  <si>
    <t>Westfield Chambers 
Westfield Business Park 
Lower Wortley Road 
Leeds 
LS12 4PX</t>
  </si>
  <si>
    <t>Aspire-Igen</t>
  </si>
  <si>
    <t>The aspire-igen group formed as a result of the coming together of two of the country’s leading careers companies.
Brad</t>
  </si>
  <si>
    <t>The aspire-igen group formed as a result of the coming together of two of the country’s leading careers companies.
Bradford based social enterprise Aspire-i acquired Igen Ltd in the summer of 2014 to create the Yorkshire region’s largest provider of employability, training and guidance services.</t>
  </si>
  <si>
    <t>http://aspire-igen.com</t>
  </si>
  <si>
    <t>0113 225 9000</t>
  </si>
  <si>
    <t>a2w@sapire-igen.com</t>
  </si>
  <si>
    <t>The Opportunity Centre
1 Eastgate
Leeds
LS2 7LY</t>
  </si>
  <si>
    <t>LS7 2JF</t>
  </si>
  <si>
    <t>AssistedLivingLeeds–Telecare</t>
  </si>
  <si>
    <t>Assisted Living Leeds – Telecare</t>
  </si>
  <si>
    <t>Assisted Living Leeds (ALL) is a new centre that brings together various assistive technology services under one roof fo</t>
  </si>
  <si>
    <t>Assisted Living Leeds (ALL) is a new centre that brings together various assistive technology services under one roof for the first time.
Phase 1 hosts the Leeds Community Equipment Services, Telecare, Blue Badge Assessment, Occupational Therapy Service, Moving and Handling and equipment training and in the future - a Single Point of Information for Assistive Technology.</t>
  </si>
  <si>
    <t>http://www.leeds.gov.uk</t>
  </si>
  <si>
    <t>0113 378 3300</t>
  </si>
  <si>
    <t>AssistedLiving@leeds.gov.uk​</t>
  </si>
  <si>
    <t>Assisted Living Leeds
81 Clarence Road
Leeds
LS10 1LZ</t>
  </si>
  <si>
    <t>209;407;215</t>
  </si>
  <si>
    <t>AssociationOfBlindAsiansLeeds</t>
  </si>
  <si>
    <t>Association Of Blind Asians Leeds</t>
  </si>
  <si>
    <t>Association Of Blind Asians provides: Client centered support service, advocacy, building bridges between cultural group</t>
  </si>
  <si>
    <t>Association Of Blind Asians provides: Client centered support service, advocacy, building bridges between cultural groups, supporting carers and families at the level of disability and access to services and empowerment and self help.
Disabled Access: Lift.</t>
  </si>
  <si>
    <t>http://www.abaleeds.org.uk</t>
  </si>
  <si>
    <t>Touchstone Support Centre
53-55 Harehills Avenue
Leeds
LS8 4EX</t>
  </si>
  <si>
    <t>AutismLeeds</t>
  </si>
  <si>
    <t>Autism Leeds</t>
  </si>
  <si>
    <t>Autism Leeds is an information site for autistic or Aspergers adults and carers or professionals in the Leeds area. It p</t>
  </si>
  <si>
    <t>Autism Leeds is an information site for autistic or Aspergers adults and carers or professionals in the Leeds area. It provides a directory of local services with links to their websites so you know where to go for more information.
It also provides documents on local autism plans and how to get involved, general information, training links and an events page.</t>
  </si>
  <si>
    <t>http://www.autismleeds.org.uk</t>
  </si>
  <si>
    <t>0113 205 6532</t>
  </si>
  <si>
    <t>leedsautismaim@leedsadvocacy.org.uk</t>
  </si>
  <si>
    <t>Leeds Autism AIM
Leeds Advocacy/Advonet
Unit A4
Unity Business Centre
26 Roundhay Road
LS7 1AB</t>
  </si>
  <si>
    <t>LS2 8NG</t>
  </si>
  <si>
    <t>BarchesterCharitableFoundation</t>
  </si>
  <si>
    <t>Barchester Charitable Foundation</t>
  </si>
  <si>
    <t>Barchester’s Charitable Foundation is a registered charity that helps older people and other adults with a disability ac</t>
  </si>
  <si>
    <t>Barchester’s Charitable Foundation is a registered charity that helps older people and other adults with a disability across England, Scotland &amp; Wales. 
This year our focus is about connecting or re-connecting people with others in their local community. Applications that combat loneliness and enable people to be active and engaged will receive our highest priority in 2017.</t>
  </si>
  <si>
    <t>http://www.bhcfoundation.org.uk/</t>
  </si>
  <si>
    <t>0800 328 3328</t>
  </si>
  <si>
    <t>Grants Management Team
Barchester’s Charitable Foundation
3rd Floor, The Aspect
12 Finsbury Square
London
EC2A 1AS</t>
  </si>
  <si>
    <t>LS1 6NU</t>
  </si>
  <si>
    <t>BeatAutism</t>
  </si>
  <si>
    <t>Beat Autism</t>
  </si>
  <si>
    <t>Beat Autism is a parent support group which meets once a week for a couple of hours and discuss a different Autism relat</t>
  </si>
  <si>
    <t>Beat Autism is a parent support group which meets once a week for a couple of hours and discuss a different Autism related topic in a relaxed environment over coffee and biscuits.</t>
  </si>
  <si>
    <t>http://www.beatautism.co.uk</t>
  </si>
  <si>
    <t>0790 3271 785</t>
  </si>
  <si>
    <t>beatautismuk@aol.com</t>
  </si>
  <si>
    <t>LS21 3AN</t>
  </si>
  <si>
    <t>236;585;209</t>
  </si>
  <si>
    <t>BeautifulOctopusClub(18+yearolds)</t>
  </si>
  <si>
    <t>Beautiful Octopus Club (18+ year olds)</t>
  </si>
  <si>
    <t>Beautiful Octopus Club happens twice a year - in March and September. It is a busy club night with music, dancing, DJs,</t>
  </si>
  <si>
    <t>Beautiful Octopus Club happens twice a year - in March and September. It is a busy club night with music, dancing, DJs, visual arts, fancy dress costumes, food and drink. West Yorkshire Playhouse organise the club night and it takes place at Leeds University Union.
Check our website for future dates.
Disabled Access: Lift access or ramps to all levels, disabled toilets.</t>
  </si>
  <si>
    <t>http://www.wyp.org.uk</t>
  </si>
  <si>
    <t>nicky.taylor@wyp.org.uk</t>
  </si>
  <si>
    <t>West Yorkshire Playhouse
Playhouse Square 
Quarry Hill 
Leeds
LS2 7UP</t>
  </si>
  <si>
    <t>236;217</t>
  </si>
  <si>
    <t>Belle Isle Elderly Winter Aid (BIEWA) was established in 1985 in response to severe winter weather conditions which put</t>
  </si>
  <si>
    <t>Belle Isle Elderly Winter Aid (BIEWA) was established in 1985 in response to severe winter weather conditions which put the health of older people in danger from the effects of cold weather in this particularly bad winter. The health effects were exacerbated by poor housing stock, poor insulation and unaffordable fuel bills. Belle Isle is recognised as a deprived area and older people’s income is a particular issue in this area.
The services offered by BIEWA have developed from this initial focus on Winter Health issues to encompass a wide range of activities addressing problems of Poverty, Ill Health and Loneliness. We work to address these needs in the following strategic areas, Social Contact; Safety &amp; Security; House &amp; Home; Healthy Living and Winter Warmth.
The activities and services developed to address these needs will be in response to what we have been told by older people and in partnership with them.</t>
  </si>
  <si>
    <t>http://www.belleisle.org.uk</t>
  </si>
  <si>
    <t>Belle Isle Elderly Aid
26 Broom Crescent
Belle Isle
Leeds
LS10 3JN</t>
  </si>
  <si>
    <t>221;585</t>
  </si>
  <si>
    <t>BendriggTrust</t>
  </si>
  <si>
    <t>Bendrigg Trust</t>
  </si>
  <si>
    <t>The Bendrigg Trust is a residential activity centre located in beautiful countryside between the Lake District and Yorks</t>
  </si>
  <si>
    <t>The Bendrigg Trust is a residential activity centre located in beautiful countryside between the Lake District and Yorkshire Dales. It is one of the few centres in the UK running holidays and courses for people with special needs. Bendrigg Lodge has been refurbished to extend the facilities available for people with more severe disabilities. Groups and individuals come to the centre for a week or weekend. People of all ages and abilities can take part in activities they have never contemplated before. Programmes can be tailor-made for each group and a wide variety of activities can be incorporated.
Disabled Access: Ramp &amp; lift access, overhead ceiling mounted hoists, profile beds, disabled toilets and shower rooms.</t>
  </si>
  <si>
    <t>http://www.bendrigg.org.uk</t>
  </si>
  <si>
    <t>0153 972 3766</t>
  </si>
  <si>
    <t>office@bendrigg.org.uk</t>
  </si>
  <si>
    <t>Bendrigg Lodge
Old Hutton
Kendal
Cumbria
LA8 0NR</t>
  </si>
  <si>
    <t>BeST–BespokeSupportiveTenancies</t>
  </si>
  <si>
    <t>BeST – Bespoke Supportive Tenancies</t>
  </si>
  <si>
    <t>We are specialists in providing accommodation for various client groups including adults with learning disabilities, phy</t>
  </si>
  <si>
    <t>We are specialists in providing accommodation for various client groups including adults with learning disabilities, physical disabilities, sensory impairment, mental health needs, mothers fleeing domestic abuse and adults who are homeless.
We can provide potential tenants with a choice of property and area, tailored to their needs and choices. We can adapt homes to meet the needs of tenants and provide 24 hour quality repairs and maintenance. We can buy a property or build properties to suit you. We do not provide support for people that will need to be provided by another organisation.</t>
  </si>
  <si>
    <t>http://bestha.co.uk</t>
  </si>
  <si>
    <t>0845 833 8885</t>
  </si>
  <si>
    <t>info@bestha.co.uk</t>
  </si>
  <si>
    <t>2A Sentinel House
Albert Street
Eccles
Manchester
M30 0NJ</t>
  </si>
  <si>
    <t>BetterActionforFamilies</t>
  </si>
  <si>
    <t>Better Action for Families</t>
  </si>
  <si>
    <t>We work to improve the lives of people with learning disabilities and their families in Leeds. We do this through target</t>
  </si>
  <si>
    <t>We work to improve the lives of people with learning disabilities and their families in Leeds. We do this through targeted and inclusive action.
This includes working with parent carers, people with learning disabilities and the local community. Delivering group sessions, events, residentials, outings, exercise, health, walking and education.
The organisation recently became a Charitable Incorporated Organisation. A Board of Trustees run the organisation.</t>
  </si>
  <si>
    <t>http://www.betteractionforfamilies.org.uk</t>
  </si>
  <si>
    <t>Better Leeds Communities (BLC) aim to make Leeds a better place to live for everyone in the city's communities. We do th</t>
  </si>
  <si>
    <t>Better Leeds Communities (BLC) aim to make Leeds a better place to live for everyone in the city's communities. We do this by delivering a range of services across the city from advice, activities, courses, volunteering and venue hire.
BLC's mission is to create opportunities that enable people in Leeds to achieve their potential by raising aspirations, removing barriers and developing abilities that lead to a better life.</t>
  </si>
  <si>
    <t>http://www.betterleeds.org.uk</t>
  </si>
  <si>
    <t>42-46 Burley Lodge Road
Leeds
LS6 1QF</t>
  </si>
  <si>
    <t>BetterLivesLeeds</t>
  </si>
  <si>
    <t>Better Lives Leeds</t>
  </si>
  <si>
    <t>The Better Lives Leeds blog is a way of keeping people informed and getting your opinions on what Leeds is doing to make</t>
  </si>
  <si>
    <t>The Better Lives Leeds blog is a way of keeping people informed and getting your opinions on what Leeds is doing to make it the best city for health and wellbeing.
There is a wide range of public health, safeguarding, social care, health and wellbeing and active living stories.
There are stories of people’s experiences in accessing and using services that others might find useful.</t>
  </si>
  <si>
    <t>http://betterlivesleeds.wordpress.com</t>
  </si>
  <si>
    <t>BHA Leeds Skyline provides a range of support services to people living with HIV in Leeds and their partners, families a</t>
  </si>
  <si>
    <t>BHA Leeds Skyline provides a range of support services to people living with HIV in Leeds and their partners, families and carers. Our support groups are also open to people living with HIV from outside of the Leeds area.
BHA Leeds Skyline began providing HIV services in Leeds in 2007.
Our role is:
• To support people living with or affected by HIV in the Leeds area.
• To work with African communities in Leeds to raise awareness of HIV.
The name ‘Skyline’ was given to us by one of our first service users and it implies the range of future challenges, options and possibilities that may lie ahead for HIV+ people.
Leeds Skyline is part of the Manchester based health and social care charity BHA. Historically BHA has been involved in providing HIV services in the North West since 1990. In 2007 BHA developed a new HIV service in Leeds which is known as ‘BHA Leeds Skyline’.
Today BHA Leeds Skyline is committed to ensuring that all individuals living with or affected by HIV receive the support and information they need.</t>
  </si>
  <si>
    <t>http://www.leedsskyline.org.uk</t>
  </si>
  <si>
    <t>leedsskyline@theBHA.org.uk</t>
  </si>
  <si>
    <t>4th Floor Gallery House
131 The Headrow
Leeds
LS1 5RD</t>
  </si>
  <si>
    <t>LS1 5JW</t>
  </si>
  <si>
    <t>BlindandDisabledBusPasses</t>
  </si>
  <si>
    <t>Blind and Disabled Bus Passes</t>
  </si>
  <si>
    <t>To apply for or to renew a Blind or Disabled Pass contact your Local Authority.
PO Box 657
Leeds
LS1 9BS
Tel:</t>
  </si>
  <si>
    <t>To apply for or to renew a Blind or Disabled Pass contact your Local Authority.
PO Box 657
Leeds
LS1 9BS
Tel: 0113 222 44 44
You will be sent a form to complete and the office will tell you if any supporting information is required. For renewals please apply two months before the expiry of your current pass.
If your application is approved they will complete the application for the Pass on your behalf. You will need to provide a recent full-faced, passport-sized colour photograph.
Your new Blind or Disabled Pass will not be issued immediately. Please allow three weeks for delivery to your home address from the approval date of your application.</t>
  </si>
  <si>
    <t>https://ticketsandpasses.wymetro.com/tickets-and-passes/blind-and-disabled/</t>
  </si>
  <si>
    <t>Wellington House
40 - 50 Wellington Street
Leeds
LS1 2DE</t>
  </si>
  <si>
    <t>220;216</t>
  </si>
  <si>
    <t>BlueAppleTraining–Employment</t>
  </si>
  <si>
    <t>Blue Apple Training – Employment</t>
  </si>
  <si>
    <t>Blue Apple Training has a team of excellent tutors to assist with individual recruitment. They are dedicated, passionate</t>
  </si>
  <si>
    <t>Blue Apple Training has a team of excellent tutors to assist with individual recruitment. They are dedicated, passionate and truly believe that every person matters.
Feel free to contact a member of the team today if you have any questions, whether that is by phone at one of our learning centres or via email. than happy to help.</t>
  </si>
  <si>
    <t>http://www.blueappletraining.com</t>
  </si>
  <si>
    <t>0113 245 6746</t>
  </si>
  <si>
    <t>Blue Apple Training
Unit 6, Aneal Business Centre
Cross Green Approach
Cross Green
Leeds
LS9 0SG</t>
  </si>
  <si>
    <t>LS13 1LT</t>
  </si>
  <si>
    <t>BlueBadgeParking–Leeds</t>
  </si>
  <si>
    <t>Blue Badge Parking – Leeds</t>
  </si>
  <si>
    <t>To apply or renew a Blue Badge please ring Adult Social Care - Leeds 0113 222 4444 or apply online. www.leeds.gov.uk</t>
  </si>
  <si>
    <t>http://www.leeds.gov.uk/residents/Pages/Blue-badge-parking.aspx</t>
  </si>
  <si>
    <t>218;407</t>
  </si>
  <si>
    <t>BondAccessibleHolidays</t>
  </si>
  <si>
    <t>Bond Accessible Holidays</t>
  </si>
  <si>
    <t>Holidays for people with special needs
Our Award Winning specialist hotel is near Blackpool's South Shore Promenade. It</t>
  </si>
  <si>
    <t>Holidays for people with special needs
Our Award Winning specialist hotel is near Blackpool's South Shore Promenade. It has catered for guests with learning disabilities and special needs for nearly 20 years.
The Bond Hotel Blackpool is where the fun is, it is a popular choice for our guests. It has 65 bedrooms, most are wheelchair accessible and all extra facilities that you might need during your stay.
Plus great food and nightly entertainment, this hotel offers the perfect Blackpool holiday! It's just 2 minutes walk to the world famous Pleasure Beach and the Sandcastle Waterpark. We can transport you to Blackpool Tower, The Sealife Centre, and Blackpool Zoo with Bond Coach Tours!
So come and explore our special holidays, whether it's a week with the stars of "Emmerdale" or Coronation Street, or on one of our fantastic star tribute weeks or Illuminations Breaks, we can provide it at a great price!
Disabled Access: Fully accessible hotels holiday homes and transport.</t>
  </si>
  <si>
    <t>http://www.bondhotel.co.uk</t>
  </si>
  <si>
    <t>0125 334 1218</t>
  </si>
  <si>
    <t>sales@bondhotel.co.uk</t>
  </si>
  <si>
    <t>Bond Hotel 
120 Bond Street 
Blackpool
FY4 1HG</t>
  </si>
  <si>
    <t>We are a volunteer-led humanitarian organisation that helps people in crisis, whoever and wherever they are.
The Britis</t>
  </si>
  <si>
    <t>We are a volunteer-led humanitarian organisation that helps people in crisis, whoever and wherever they are.
The British Red Cross provides a wide range of services throughout the Yorkshire area including,
Mobility Aids
Transport
Wheelchairs</t>
  </si>
  <si>
    <t>http://www.redcross.org.uk</t>
  </si>
  <si>
    <t>01609 772 186</t>
  </si>
  <si>
    <t>information@redcross.org.uk</t>
  </si>
  <si>
    <t>Carrick House
Thurston Road
Northallerton
DL6 2NA</t>
  </si>
  <si>
    <t>btm…</t>
  </si>
  <si>
    <t>btm - the home of accessible information
btm is a social enterprise whose mission is to enable any person who cannot re</t>
  </si>
  <si>
    <t>btm - the home of accessible information
btm is a social enterprise whose mission is to enable any person who cannot read, for whatever reason, the opportunity to access all available information that would otherwise be denied them.</t>
  </si>
  <si>
    <t>http://www.btm.org.uk</t>
  </si>
  <si>
    <t>0127 484 8150</t>
  </si>
  <si>
    <t>info@btm.org.uk</t>
  </si>
  <si>
    <t>11-12 Eldon place
Bradford
BD1 3AZ</t>
  </si>
  <si>
    <t>227;214</t>
  </si>
  <si>
    <t>CafeLeep</t>
  </si>
  <si>
    <t>Cafe Leep</t>
  </si>
  <si>
    <t>Internet Cafe
Leeds cafe offering hot and cold food, snacks, drinks, computers, wifi and printing services.
Opening Ti</t>
  </si>
  <si>
    <t>Internet Cafe
Leeds cafe offering hot and cold food, snacks, drinks, computers, wifi and printing services.
Opening Times
Monday to Friday
8am to 2pm
Evening sessions to be confirmed
Please note we are closed on bank holidays</t>
  </si>
  <si>
    <t>http://www.cafeleep.co.uk/manager/</t>
  </si>
  <si>
    <t>Leep 1
Unit A1
Unity Business Centre
26 Roundhay Road
Leeds
LS7 1AB</t>
  </si>
  <si>
    <t>LS20 9AX</t>
  </si>
  <si>
    <t>208;585;608;215</t>
  </si>
  <si>
    <t>Care&amp;RepairLeeds</t>
  </si>
  <si>
    <t>Care &amp; Repair Leeds</t>
  </si>
  <si>
    <t>Services include: 
Home Maintenance,
Carrying out urgent repairs,
Housing Choices,
Helping older people to make choi</t>
  </si>
  <si>
    <t>Services include: 
Home Maintenance,
Carrying out urgent repairs,
Housing Choices,
Helping older people to make choices about their housing 
Disability Service: Designing and carrying out adaptations to homes to allow disabled adults and children to live independently,
Falls Prevention,
Improving safety in the homes of older people,
Health Through Warmth,
Providing heating and insulation improvements for people with health problems: Handy person Service,
Carrying out minor works including heating repairs, home security improvements and plumbing and electrical work,
Leeds Directory: Information on services to promote independent living.
Disabled Access: Ramp, disabled toilet, wheelchair access</t>
  </si>
  <si>
    <t>http://www.care-repair-leeds.org.uk</t>
  </si>
  <si>
    <t>323 Roundhay Road
Leeds
LS8 4HT</t>
  </si>
  <si>
    <t>CareFlex–SpecialistSeating</t>
  </si>
  <si>
    <t>CareFlex – Specialist Seating</t>
  </si>
  <si>
    <t>Please contact Andrew Coates - Specialist Seating Assessor who is based in Leeds</t>
  </si>
  <si>
    <t>http://www.careflex.co.uk</t>
  </si>
  <si>
    <t>0773 3760 840</t>
  </si>
  <si>
    <t>andrew.coates@careflex.co.uk</t>
  </si>
  <si>
    <t>Head Office
CareFlex Ltd
Templar House
King Charles Business park
Old Newton Road
Heathfield
Newton Abbot
Devon
TQ12 6UT</t>
  </si>
  <si>
    <t>208;585</t>
  </si>
  <si>
    <t>We provide confidential support, information and advice to carers. Thisincludes advice on benefits related to caring and</t>
  </si>
  <si>
    <t>We provide confidential support, information and advice to carers. Thisincludes advice on benefits related to caring and to disability issues,help with completion of forms and help dealing with any problems thatmay arise in a person's caring role. 
We provide a free newsletter every two months containing information on all Carers Leeds events andactivities together with information on all local and national services. 
We offer group support, information and support for family members andcarers affected by drug and alcohol misuse; carers education courses;social events. We administer a Time for Carers grant which providesgrants to carers to help them get a break from caring. 
Disabled Access: Lift, disabled toilet</t>
  </si>
  <si>
    <t>http://www.carersleeds.org.uk</t>
  </si>
  <si>
    <t>6-8 The Headrow
Leeds 
LS1 6PT</t>
  </si>
  <si>
    <t>213;585;223</t>
  </si>
  <si>
    <t>Caring For Life helps vulnerable adults who may have a learning disability or other needs.
Two eight-bed supported home</t>
  </si>
  <si>
    <t>Caring For Life helps vulnerable adults who may have a learning disability or other needs.
Two eight-bed supported homes provide 24-hour long-term accommodation. Housing support is provided for those in independent-living accommodation, for as long as a person needs, through staff and volunteer befrienders.
At the Trust's base, Crag House Farm, a wide range of therapeutic daytime and work experience projects are provided, including,
art,
computing and media,
horticulture,
agriculture,
woodwork,
drama,
conservation,
catering academy,
adult literacy,
care of large and small animals,
free range hen project and equestrian,
driving for the disabled, (RDA approved).
Disabled Access: Ramped buildings on therapeutic activities, disabled toilets and showers.</t>
  </si>
  <si>
    <t>http://www.caringforlife.co.uk</t>
  </si>
  <si>
    <t>0113 230 3604</t>
  </si>
  <si>
    <t>Crag House Farm
Crag Hill
Otley Old Road
Leeds
LS16 7NH</t>
  </si>
  <si>
    <t>Are You Over 60?
Do you live in Woodhouse or Little London
(Or do you know anyone who is?)
Caring Together is a local</t>
  </si>
  <si>
    <t>Are You Over 60?
Do you live in Woodhouse or Little London
(Or do you know anyone who is?)
Caring Together is a local Neighbourhood Network Scheme providing activities, advice and practical support to people over 60 in the Woodhouse and Little London area. We provide individual support, advice and lots of fun activities, groups, trips and outings
Caring Together is free to join and you can be involved as much or as little as you want, so you have nothing to lose and hopefully lots to gain!! And don’t forget you are never too old to be a volunteer!
So if you would like to be part of this fun and friendly local charity please contact us, or come and see us at a drop in session (see below)
Drop in and see us sometime…..
Caring Together has an Advice drop in and social group at Little London Community Centre every other Monday afternoon between 2pm and 4pm. If you would like to call in and see us you would be very welcome. If you would like advice about anything we will do our best to help at the time or arrange an appointment to come and see you.
Or you can just come for a cuppa and a chat (maybe biscuits too!)
Support, advice and guidance
CARING TOGETHER is a small registered charity with over 300 members. We offer advice, support and services to improve the quality of life for older people to enable them to live independently in their own homes. We are managed by a voluntary management committee, made up of local older people, a local councillor and professional people from business and education.
CARING TOGETHER employs 3 full time and 3 part time members of staff with grants from Adult Social Care, The Big Lottery, Tudor Trust, Henry Smith Charity and Lloyds TSB Foundation.
We also have a group of dedicated volunteers, who help with all aspects of our work, that also includes planning and organising local fundraising activities and community events.
WHAT DO WE DO
WE OFFER a wide range of services and activities specifically for older people living in their own homes.
ASSESSMENT VISITS/ONGOING SUPPORT.
These are carried out by Caring Together staff. It helps us to get to know you and discuss a plan of action if needed as well as a valuable tool for you to get to know us. Each member is asked what most concerns them, and also what would make their life more enjoyable. Once joined this can be a gateway to a whole host of activities and support options not just with us but other services in your area.
KEEP WELL, KEEP WARM.
WE CAN GIVE advice on home insulation and draught-proofing. We can also help with thermal bedding and other winter warmth items in the winter months.
HOME SECURITY.
WE CAN REFER you to the Fire Service for a fire safety check and fitting of free smoke alarms. WE CAN ALSO refer you to a service for the fitting of security locks, door chains etc.
SOCIAL &amp; EDUCATIONAL ACTIVITIES.
WE ORGANISE an annual party and day trips to places of interest. We also organise regular social groups and classes including exercise sessions, crafts, walking, singing, games, visits to the theatre, short outings a men’s and grandparents group and intergenerational work in local schools. Find out more
FRIENDLY VISITING.
CARING TOGETHER has a small team of volunteers who can come and see you on a regular basis and, in some cases, assist housebound people to get out and about. The opportunity to be a friendly visitor is also an option, find out more about being a Caring Together here
MONEY ADVICE.
WE CAN arrange a benefits check and provide advice on entitlement to benefits such as Attendance Allowance, Pension Credit, Housing Benefit and Council Tax.
WINTER SUPPORT VISITS
WE OFFER this to our oldest members, 80years+
WORK WITH OTHER ORGANISATIONS.
CARING TOGETHER work in close partnership with a variety of other organisations. We can help you to look at the options and find a service that can assist you</t>
  </si>
  <si>
    <t>http://www.caringtogether.org.uk</t>
  </si>
  <si>
    <t>197 Woodhouse Street
Leeds
LS6 2NY</t>
  </si>
  <si>
    <t>Our charity was founded in 1863, towards the end of the industrial revolution and in the aftermath of a period of unprec</t>
  </si>
  <si>
    <t>Our charity was founded in 1863, towards the end of the industrial revolution and in the aftermath of a period of unprecedented growth in Leeds. The Victorian era was a golden age for the city in many ways, but it wasn’t without its growing pains – which were becoming difficult to ignore.We were founded and continue to be run on Christian principles, but our services are available to all. We care for people of all faiths or no faith at all, and our staff are not required to share our founding beliefs.
Our values are what drive everything we do. They help us to make decisions about what we do, how we do it, and who we do it for:
Care
We aim to deliver the highest standards of care to anyone who is disadvantaged or vulnerable, regardless of their faith. By making their interests our priority, we seek to enrich their lives, meet their needs and support their independence.
Compassion
We offer understanding and empathy, and work in partnership to improve the physical, spiritual and emotional well-being of the people we encounter.
Community
We believe in encouraging individuals to value each other and by, empowering people, to take action together for the common good. As a result, we aim to establish a sense of community and family that promotes feelings of belonging and self-worth.
Dignity
Each and every person has the right to enjoy freedom, choice and respect. We take care to create services that reflect people’s preferences and respect their privacy and dignity at all times – so they each receive the personalised support that they need to enjoy rich and independent lives.
Equality
As an organisation that celebrates diversity and values relationships built upon mutual respect, we strive to offer inclusive services, without discrimination. This means that anyone in need can access our services and everyone is guaranteed a warm welcome.
Justice
We aim to be fair and just in all our dealings with people, from those using our services every day to our employees and volunteers. We also believe in open and honest working practices, and we aim to make a positive difference to those around us.</t>
  </si>
  <si>
    <t>http://www.catholic-care.org.uk</t>
  </si>
  <si>
    <t>0113 3885 400</t>
  </si>
  <si>
    <t>info@catholic-care.org.uk</t>
  </si>
  <si>
    <t>Catholic Care (Diocese of Leeds)
11 North Grange Road
Headingley
Leeds
LS6 2BR</t>
  </si>
  <si>
    <t>CHANGE is a leading national disability led organisation. We work for the human rights for all people with learning disa</t>
  </si>
  <si>
    <t>CHANGE is a leading national disability led organisation. We work for the human rights for all people with learning disabilities. At CHANGE we have employed people with learning disabilities as equal members of staff for over 15 years.</t>
  </si>
  <si>
    <t>http://www.change-people.co.uk</t>
  </si>
  <si>
    <t>Back Office
1st Floor
Devonshire House
38 York place
Leeds
LS1 2ED</t>
  </si>
  <si>
    <t>ChangingLivesService–PeopleInAction</t>
  </si>
  <si>
    <t>Changing Lives Service – People In Action</t>
  </si>
  <si>
    <t>The changing Lives Service is made up of ten social groups for adults with learning disabilities in and around Leeds. Gr</t>
  </si>
  <si>
    <t>The changing Lives Service is made up of ten social groups for adults with learning disabilities in and around Leeds. Groups run in the evenings on a weekly basis from Monday to Friday.
The groups provide a safe environment where members can come and socialise as well as try new activities. The groups are run by staff and volunteers, however the members decide what they want to do on a weekly basis. Activities can vary from cooking to music and sportss. The groups often have external visitors such as musicians, theatre companies and fitness teachers to facilitate activities.
Who are the groups for?
Are you 18 or over?
Do you want to meet new people?
Do you want to get out of the house?
Do you want to try new activities in a space where you decide what activities are being run?</t>
  </si>
  <si>
    <t>http://www.peopleinaction.org.uk</t>
  </si>
  <si>
    <t>0113 244 37 29</t>
  </si>
  <si>
    <t>info@peopleinaction.org.uk</t>
  </si>
  <si>
    <t>The Old Fire Station
Gipton Approach
Leeds 
LS9 6NL</t>
  </si>
  <si>
    <t>LS3 1JL</t>
  </si>
  <si>
    <t>What are Changing Places Toilets?
Standard accessible toilets do not meet the needs of all people with a disability.
P</t>
  </si>
  <si>
    <t>What are Changing Places Toilets?
Standard accessible toilets do not meet the needs of all people with a disability.
People with profound and multiple learning disabilities, as well people with other physical disabilities such as spinal injuries, muscular dystrophy and multiple sclerosis often need extra facilities to allow them to use the toilets safely and comfortably.
Changing Places toilets are different to standard accessible toilets (or "disabled toilets") as they have extra features and more space to meet the needs of people who use them.
There is a network of Changing Places across the country and Leeds City Council is proud to support the national campaign. 
Please check each venue’s own website before travelling for up-to-date information.
Please check this site to find out where you can find changing places in Leeds. 
More Changing Places are in development.</t>
  </si>
  <si>
    <t>http://www.changing-places.org</t>
  </si>
  <si>
    <t>020 7696 6019</t>
  </si>
  <si>
    <t>Learning Difficulties and Disabilities Case Worker
The service provides information, advice and support with a range of</t>
  </si>
  <si>
    <t>Learning Difficulties and Disabilities Case Worker
The service provides information, advice and support with a range ofissues and offers, if necessary, a home visiting service throughoutLeeds to people with a learning disability and their carers.
The servicecovers Welfare Benefits including benefit checks, help withapplications, appeals and tribunals. Housing (repairs, rehousing,etc.), Financial Issues (negotiation, disputes, etc.), Employment andConsumer Issues. 
The service is independent, impartial and confidential. There is no charge for the provision of information, advice and support. The service is available Monday to Friday from 9:00AM ➡ 4:30PM. 
Disabled Access: Ramp, Disabled Toilet</t>
  </si>
  <si>
    <t>http://www.citizensadvice.org.uk</t>
  </si>
  <si>
    <t>kate.huthwaite@chapeltowncab.org.uk</t>
  </si>
  <si>
    <t>Willow House
Roscoe Church
Francis Street
Leeds
LS7 4BY</t>
  </si>
  <si>
    <t>Children’sSocietyLEAPProgramme</t>
  </si>
  <si>
    <t>Children’s Society LEAP Programme</t>
  </si>
  <si>
    <t>We are a national charity that runs local projects, helping children and young people when they are at their most vulner</t>
  </si>
  <si>
    <t>We are a national charity that runs local projects, helping children and young people when they are at their most vulnerable, and have nowhere left to turn. We listen.</t>
  </si>
  <si>
    <t>http://www.childrenssociety.org.uk</t>
  </si>
  <si>
    <t>0300 303 7000</t>
  </si>
  <si>
    <t>supportercare@childrenssociety.org.uk</t>
  </si>
  <si>
    <t>Tower House
Fishergate
York
YO10 4UA</t>
  </si>
  <si>
    <t>CoelicUK–LeedsGroup</t>
  </si>
  <si>
    <t>Coelic UK – Leeds Group</t>
  </si>
  <si>
    <t>Local support group for people with coelic disease.
Please contact Kevin Stone for further information.</t>
  </si>
  <si>
    <t>http://www.leedscoeliacgroup.org.uk</t>
  </si>
  <si>
    <t>0113 277 6401</t>
  </si>
  <si>
    <t>leedscoeliacgroup@btinternet.com</t>
  </si>
  <si>
    <t>ComfortCallLeeds–EmergencyCareService</t>
  </si>
  <si>
    <t>Comfort Call Leeds – Emergency Care Service</t>
  </si>
  <si>
    <t>Are you providing care to someone at home?
At some point, you may become unable to provide the care they need.
Emergen</t>
  </si>
  <si>
    <t>Are you providing care to someone at home?
At some point, you may become unable to provide the care they need.
Emergency care Service is for you should you become unable to provide care.
Emergency Care Service provides:
Emergency care to eligible services users, even if you receive home care from another provider
Up to 48 hours emergency care personalised to your needs, 365 days a year.
Access to a 24 hours emergency helpline.
Giving you peace of mind.
The service is funded by your local council.
To register or ask for more details, please call an emergency officer on the number below.</t>
  </si>
  <si>
    <t>https://www.comfortcall.co.uk</t>
  </si>
  <si>
    <t>0113 205 2990</t>
  </si>
  <si>
    <t>vicki.hook@comfortcall.co.uk</t>
  </si>
  <si>
    <t>Comfort Call
West 44-60 Richardshaw Lane
Pudsey
Leeds
LS28 7UR</t>
  </si>
  <si>
    <t>LS10 1QR</t>
  </si>
  <si>
    <t>CommunityChildren’sNursingService</t>
  </si>
  <si>
    <t>Community Children’s Nursing Service</t>
  </si>
  <si>
    <t>Community Children's Nursing at Leeds Community Healthcare NHS Trust covers the following services:
Leeds Childrens Nur</t>
  </si>
  <si>
    <t>Community Children's Nursing at Leeds Community Healthcare NHS Trust covers the following services:
Leeds Childrens Nursing and Butterfly team
Hannah House
Leeds Childrens Continuing Care team
Leeds
Childrens Health Short breaks team
The Inclusion Nursing Team</t>
  </si>
  <si>
    <t>https;//www.leedscommunityhealthcare.nhs.uk</t>
  </si>
  <si>
    <t>LS8 2AF</t>
  </si>
  <si>
    <t>Community Integrated Care is one of the UK's largest health and social care charities. We work in the community, deliver</t>
  </si>
  <si>
    <t>Community Integrated Care is one of the UK's largest health and social care charities. We work in the community, delivering life-enhancing support to people with a diverse range of care needs, including:
Learning Disabilities.
Mental Health Concerns.
Autism.
Age-Related Needs.
Dementia.
We were founded in 1988 as one of the pioneers of the ‘Care in the Community Agenda’, with the aim of supporting people leaving long stay, institutionalised hospitals to lead fuller, better lives in the community. Since then, we have grown to provide a wide range of innovative and bespoke care services to over 5000 people living in England and Scotland.</t>
  </si>
  <si>
    <t>information@c-i-c.co.uk</t>
  </si>
  <si>
    <t>Central Support Services
Old Market Court
Miners Way
Widnes
Cheshire
WA8 7SP</t>
  </si>
  <si>
    <t>CommunityLearningDisabilityTeam–LeedsandYorkPartnershipNHSFoundationTrust</t>
  </si>
  <si>
    <t>Community Learning Disability Team – Leeds and York Partnership NHS Foundation Trust</t>
  </si>
  <si>
    <t>The Community Learning Disability Team provides a specialist service to adults 18 and over with a learning disability an</t>
  </si>
  <si>
    <t>The Community Learning Disability Team provides a specialist service to adults 18 and over with a learning disability and complex health needs.
How to use the service
The service has one point of referral with one form to fill in.
We take referrals from families, carers, other agencies and help with access to a range of services.
All referrals will go to the trust referral administrator who will pass it onto someone who can help.
The purpose of the team is to provide a service specifically for Service Users with profound and multiple learning disabilities whose complex health needs are associated with extremely high levels of dependence and their requirements for multiple and complex interventions to maintain their health status.
Within this team there is also the Day Services Nursing Team. This team of registered learning disability nurses are based in four Local Authority Day Centres in Horsforth, West Ardsley, Rothwell and Seacroft as well as Vine Further Education Centre. The team provides direct nursing care and liaison with other professionals and agencies.</t>
  </si>
  <si>
    <t>http://www.leedsandyorkpft.nhs.uk/our_services/Specialist-LD-Care/LDcomm</t>
  </si>
  <si>
    <t>0300 300 1485</t>
  </si>
  <si>
    <t>Referral Administraton Office
Leeds and York Partnership NHS
Foundation Trust
Becklin Centre
Alma Street
Leeds
LS9 7BE</t>
  </si>
  <si>
    <t>LS8 4BA</t>
  </si>
  <si>
    <t>217;179;221</t>
  </si>
  <si>
    <t>Community Links exists to provide excellent, client focused mental health services which value diversity, instill hope a</t>
  </si>
  <si>
    <t>Community Links exists to provide excellent, client focused mental health services which value diversity, instill hope and improve the quality of life through recovery.</t>
  </si>
  <si>
    <t>http://www.commlinks.co.uk</t>
  </si>
  <si>
    <t>3 Limewood Way
Seacroft
Leeds 
West Yorkshire
LS14 1AB</t>
  </si>
  <si>
    <t>Connect for Health is a friendly, local social prescribing service for people who live in South and East Leeds. We provi</t>
  </si>
  <si>
    <t>Connect for Health is a friendly, local social prescribing service for people who live in South and East Leeds. We provide access to local groups and activities that could help you make a positive change.</t>
  </si>
  <si>
    <t>http://www.connectforhealthleeds.org.uk</t>
  </si>
  <si>
    <t>209;585;215</t>
  </si>
  <si>
    <t>ConnectHousingAssociationLimited</t>
  </si>
  <si>
    <t>Connect Housing Association Limited</t>
  </si>
  <si>
    <t>Floating Support Service - people with a disability or life affecting illness.
This service can support people living i</t>
  </si>
  <si>
    <t>Floating Support Service - people with a disability or life affecting illness.
This service can support people living in any type of home (rented or home owners) to help them live as independently as possible.
A Support worker can help clients with a variety of problems including,
benefits,
budgeting,
debt,
needing to move,
setting up and managing a home,
aids and adaptations,
advocacy and contacting other agencies to get the client the help they need and much more.
Referrals from any source welcome, including self referrals. This service is free but is limited for up to 2 years.
Disabled Access: Level access, hearing loop, disabled toilet.</t>
  </si>
  <si>
    <t>http://www.connecthousing.org.uk</t>
  </si>
  <si>
    <t>0113 285 0400</t>
  </si>
  <si>
    <t>corporate.services@connecthousing.org.uk</t>
  </si>
  <si>
    <t>205 Roundhay Road
Leeds
LS8 4HS</t>
  </si>
  <si>
    <t>We support people with learning difficulties who want to make big changes in their lives to plan for the future. We can</t>
  </si>
  <si>
    <t>We support people with learning difficulties who want to make big changes in their lives to plan for the future. We can support people with learning difficulties to write their own support plans.
We offer training in person centred planning to staff, family carers and people with learning difficulties.
We offer support to organisations in Leeds who want to use person centred approaches and person centred tools in their work
Disabled Access: ramp, lift, accessible toilet</t>
  </si>
  <si>
    <t>http://www.citn.org.uk</t>
  </si>
  <si>
    <t>Info@citn.org.uk</t>
  </si>
  <si>
    <t>Bridge House 
Balm Road 
Leeds
LS10 2TP</t>
  </si>
  <si>
    <t>We are a leading support network in the UK. Counselling Directory is a confidential service that encourages those in dis</t>
  </si>
  <si>
    <t>We are a leading support network in the UK. Counselling Directory is a confidential service that encourages those in distress to seek help. The directory contains information on many different types of distress, as well as articles, news, and events.
To ensure the professionalism of our website, all counsellors have provided us with qualifications and insurance cover or proof of membership with a professional body.</t>
  </si>
  <si>
    <t>http://www.counselling-directory.org.uk</t>
  </si>
  <si>
    <t>Counselling Directory
Building 3
Riverside Way
Camberley
Surrey
GU15 3YL</t>
  </si>
  <si>
    <t>211;179;214</t>
  </si>
  <si>
    <t>CountMeIn–PeopleInAction</t>
  </si>
  <si>
    <t>Count Me In– People In Action</t>
  </si>
  <si>
    <t>Empowering individuals through person centred, one to one support.
Count Me In is a one to one support service tailored</t>
  </si>
  <si>
    <t>Empowering individuals through person centred, one to one support.
Count Me In is a one to one support service tailored to meet the individual needs of our customers. Count Me In specialises in supporting people with learning disabilities, Autism Spectrum Disorders, Asperger's and mental health difficulties. Our service includes: personalised support planning , careful matching to a dedicated support worker/s, regular reviews as well as access to the friendly and knowledgeable managements team.</t>
  </si>
  <si>
    <t>http://peopleinaction.org.uk</t>
  </si>
  <si>
    <t>0113 200 7040</t>
  </si>
  <si>
    <t>Leeds Media Centre
21 Saville Mount
Leeds
LS7 3HZ</t>
  </si>
  <si>
    <t>All our services are person centered, including our services for people with a learning disability. Our mental health se</t>
  </si>
  <si>
    <t>All our services are person centered, including our services for people with a learning disability. Our mental health services promote recovery and inclusion.
We have an excellent reputation for working in partnership to provide quality services and we now offer a diverse range of in 43 local authorities.
As a not for profit organisation we are committed to using our assets and resources to create opportunities for the people we support.
Disabled Access: Disabled toilet, ground floor.</t>
  </si>
  <si>
    <t>http://www.creativesupport.co.uk</t>
  </si>
  <si>
    <t>0113 237 9625</t>
  </si>
  <si>
    <t>enquiries@creativesupport.co.uk</t>
  </si>
  <si>
    <t>Unit 12 McCarthy's Business Centre 
Enterprise House 
Education Road 
Leeds
LS7 2AL</t>
  </si>
  <si>
    <t>LS7 2EA</t>
  </si>
  <si>
    <t>215;585;217</t>
  </si>
  <si>
    <t>CrossroadsCareLeeds</t>
  </si>
  <si>
    <t>Crossroads Care Leeds</t>
  </si>
  <si>
    <t>We offer the following services:
Sitting service (Respite) and Befriending Service
To give carers a break. Including</t>
  </si>
  <si>
    <t>We offer the following services:
Sitting service (Respite) and Befriending Service
To give carers a break. Including emotional support on a short-termbasis following bereavement, befriending, social enablement andpromotion of independent living. 
Personal Care
Dressing, bathing, and oral hygiene; identified toilet, continence andmedication needs, dietary needs, meal preparation; manual handling.
Disability/Mental Health Care 
Trained staff are allocated to clients,dependent on individual needs.
Overnight Care
Provides security and reassurance during the night. Waking: includes toileting, and support.
Personal Assistant
For a variety of tasks to support clients to live a more independent life.
Continuing Care
Promotes early intervention to avoid re-admission to hospital, working with health organisations.
End-of-Life Care
To help people remain at home in later life with support to clients and their families.
Disabled Access: Ramp, disabled toilet</t>
  </si>
  <si>
    <t>http://www.crossroadscare.org</t>
  </si>
  <si>
    <t>0113 271 6457</t>
  </si>
  <si>
    <t>crossroadsleeds@gmail.com</t>
  </si>
  <si>
    <t>Middleton Skills Centre 
110 Middleton Park Avenue 
Middleton 
Leeds
LS10 4HY</t>
  </si>
  <si>
    <t>210;585;225</t>
  </si>
  <si>
    <t>D.R.E.A.M.socialgroupfordisabledpeople</t>
  </si>
  <si>
    <t>D.R.E.A.M. social group for disabled people</t>
  </si>
  <si>
    <t>D.R.E.A.M. (Disability, Recreation, Education and Advisory Meetings)
Aims to reduce social isolation and maintain the</t>
  </si>
  <si>
    <t>D.R.E.A.M. (Disability, Recreation, Education and Advisory Meetings)
Aims to reduce social isolation and maintain the independence of disabled people aged 18-65 who are living in North West Leeds.
Meetings are held every Monday 1.30pm - 3.30pm.
Activities include,
Meals and trips out.
Arts and crafts.
Chair based exercise.
Boccia and polybat.
Social afternoons.
Accessible transport.
Carers welcome</t>
  </si>
  <si>
    <t>http://dreamleeds.org.uk</t>
  </si>
  <si>
    <t>c/o St John's Church
Barcroft Grove
Yeadon
Leeds
LS18 7XZ</t>
  </si>
  <si>
    <t>212;608</t>
  </si>
  <si>
    <t>DALES(DeafAcrossLeedsEnablementService)</t>
  </si>
  <si>
    <t>DALES (Deaf Across Leeds Enablement Service)</t>
  </si>
  <si>
    <t>DALES provides a range of support services for deaf, hard of hearing and deaf blind adults living in Leeds. These includ</t>
  </si>
  <si>
    <t>DALES provides a range of support services for deaf, hard of hearing and deaf blind adults living in Leeds. These include a specialist social work service. A specialist enablement service, and a specialist equipment service for both adults and children in the home environment.
We also offer information and advice on a range of issues and topics,provided in accessible formats such as BSL and large print, andinformation in other languages as requested.
Funded by Leeds City Council and delivered by BID, DALES is a charity whose mission is to make a positive difference to the peoplethey support. We also work in partnership with Sign Health.</t>
  </si>
  <si>
    <t>http://www.dales-bid.org.uk</t>
  </si>
  <si>
    <t>dales@bid.org.uk</t>
  </si>
  <si>
    <t>218;585</t>
  </si>
  <si>
    <t>Dark Horse is a national touring theatre company which premieres newwork. A group of learning disabled actors feature in</t>
  </si>
  <si>
    <t>Dark Horse is a national touring theatre company which premieres newwork. A group of learning disabled actors feature in our productionsand non learning disabled actors from the broader industry are also cast in our tours. 
The work is both physical and text based, features original composed music and is always visually impactful. Appealing to a broad, general and adult audience, thecompany’s work is always new, and has a reputation for surprise,innovation and the ability to reverse expectation in powerful andchallenging ways, exploring stories and ideas which reflect the humancondition to an audience.
Dark Horse is also a leading vocational trainer of actors withlearning disabilities and develops skills in preparation for work in theindustry at the highest level. A unique acting method offers allDark Horse actors the opportunity to train for work in allperformance media.
In April 2012 Dark Horse became the new name and identityfor Full Body &amp; The Voice theatre company, a change made to reflectthe company’s full movement onto the national stage via recentevolutions in ambition, reach and artistic output.
Dark Horse is a registered charity and company limited by guarantee,it is also funded by the Kirklees Metropolitan Council, the ArtsCouncil, and various trusts, foundations, friends and donors who wethank for their continued support and endorsement.</t>
  </si>
  <si>
    <t>http://www.darkhorsetheatre.co.uk</t>
  </si>
  <si>
    <t>Lawrence Batley Theatre
Queens Square
Queen Street
Huddersfield
HD1 2SP</t>
  </si>
  <si>
    <t>DavidReesVideoProduction</t>
  </si>
  <si>
    <t>David Rees Video Production</t>
  </si>
  <si>
    <t>David Rees provides a variety of video opportunities for people and services in the Health and Social Care sector.
Davi</t>
  </si>
  <si>
    <t>David Rees provides a variety of video opportunities for people and services in the Health and Social Care sector.
David has been working with people with learning difficulties for 7 years and in that time has gained various qualifications including Level 3 NVQ in Health and Social Care.
As a support worker, David has been nominated for 3 national awards for his video work.
The aim of the video production service is to provide a fun and affordable video service for the people being supported and their care providers.</t>
  </si>
  <si>
    <t>074 2150 291</t>
  </si>
  <si>
    <t>davidreesvp@hotmail.com</t>
  </si>
  <si>
    <t>608;217</t>
  </si>
  <si>
    <t>DAZL</t>
  </si>
  <si>
    <t>DAZL uses community development principals and practice along with high quality dance to deliver health outputs.
DAZL r</t>
  </si>
  <si>
    <t>DAZL uses community development principals and practice along with high quality dance to deliver health outputs.
DAZL relies on grant income as well as a discreet level of social enterprise to ensure we can continue to work towards our charitable aims.
DAZL starts where children and young people are at and responding to the need of the local community. By offering fun, relevant and accessible dance opportunities our primary aim is to improve health and wellbeing for disadvantaged and vulnerable children and young people age 3-25 years in Leeds.
DAZLprovidesyear round opportunities that meet young people and the local communities needs.</t>
  </si>
  <si>
    <t>http://www.dazl.org.uk</t>
  </si>
  <si>
    <t>info@dazl.org.uk</t>
  </si>
  <si>
    <t>Tenants Hall Enterprise Centre
Acre Close
Middleton 
Leeds
LS10 4HX</t>
  </si>
  <si>
    <t>DIAL(Leeds)</t>
  </si>
  <si>
    <t>DIAL (Leeds)</t>
  </si>
  <si>
    <t>Disability Information and Advice Line
Established in 1970 DIAL LEEDS is a Disabled People's User Led Organisation (DPU</t>
  </si>
  <si>
    <t>Disability Information and Advice Line
Established in 1970 DIAL LEEDS is a Disabled People's User Led Organisation (DPULO).
The Management Committee, paid staff and volunteers are predominately disabled people (various impairments) the rest are either carers, older people and or have long term conditions.
We are here to ensure that diabled people in Leeds and the surrounding area are not disadvantaged through a lack of knowledge of their rights or the awareness of available opportunities.
Open Monday, Wednesday and Friday 11am - 3pm</t>
  </si>
  <si>
    <t>http://www.dial-leeds.org.uk</t>
  </si>
  <si>
    <t>DIAL (LEEDS) Hub
Denis Healey Centre
Foundry Mill Street 
Leeds
LS14 6RD</t>
  </si>
  <si>
    <t>We are one of the country’s largest not-for-profits. We support people with learning disabilities, autism, challenging b</t>
  </si>
  <si>
    <t>We are one of the country’s largest not-for-profits. We support people with learning disabilities, autism, challenging behaviour and complex needs.
People with learning disabilities and their families are at the heart of everything we do. We want every person we support to have a great life, with excellent outcomes.</t>
  </si>
  <si>
    <t>http://www.dimensions-uk.org</t>
  </si>
  <si>
    <t>richard.mears@dimensions-uk.org</t>
  </si>
  <si>
    <t>6-8 Churchill House
Meetinghouse Lane 
Sheffield 
S1 2DP</t>
  </si>
  <si>
    <t>DioceseofWestYorkshire&amp;TheDales</t>
  </si>
  <si>
    <t>Diocese of West Yorkshire &amp; The Dales</t>
  </si>
  <si>
    <t>Through our 656 churches and 250church schools, the Diocese of West Yorkshire &amp; the Dales has aChristian presence in eve</t>
  </si>
  <si>
    <t>Through our 656 churches and 250church schools, the Diocese of West Yorkshire &amp; the Dales has aChristian presence in every community. We’re here for everyone, in everyparish.
"Our vision is to equip confident clergy to enable confidentChristians to live and tell the good news of Jesus Christ in WestYorkshire &amp; the Dales".
The Diocese of West Yorkshire &amp; The Dales, is part of The Church of England.</t>
  </si>
  <si>
    <t>http://www.westyorkshiredales.anglican.org</t>
  </si>
  <si>
    <t>reception.leeds@westyorkshiredales.anglican.org</t>
  </si>
  <si>
    <t>St Mary's Street
Leeds
LS9 7DP</t>
  </si>
  <si>
    <t>We provide information and guidance to disabled people, sports providers and funders.
This includes training courses to</t>
  </si>
  <si>
    <t>We provide information and guidance to disabled people, sports providers and funders.
This includes training courses to help disabled people have a stronger voice, quality mark schemes for the provision of sports services and the delivery of our own events at local and regional levels.
We also have a database of local clubs and sporting opportunities including resources, volunteers and officials.
Disabled Access: Hearing Loop, Minicom, ramp, accessible toilets</t>
  </si>
  <si>
    <t>http://www.fdso.co.uk</t>
  </si>
  <si>
    <t>0192 437 2382</t>
  </si>
  <si>
    <t>staff@fdso.co.uk</t>
  </si>
  <si>
    <t>Federation of Disability Sport Organisations 
Southside Hospitality Stadium 
Doncaster Road 
Wakefield 
WF1 5EY</t>
  </si>
  <si>
    <t>218;608</t>
  </si>
  <si>
    <t>DisabilitySport:LeedsCityCouncil-SportsDevelopmentUnit</t>
  </si>
  <si>
    <t>Disability Sport: Leeds City Council- Sports Development Unit</t>
  </si>
  <si>
    <t>We deliver and work in partnership to improve sporting opportunities for children and adults with any disability across</t>
  </si>
  <si>
    <t>We deliver and work in partnership to improve sporting opportunities for children and adults with any disability across the city of Leeds.</t>
  </si>
  <si>
    <t>http://www.leeds.gov.uk/disabilitysport</t>
  </si>
  <si>
    <t>0113 395 0159</t>
  </si>
  <si>
    <t>ross.bibby@leeds.gov.uk</t>
  </si>
  <si>
    <t>John Charles Centre for Sport 
Middleton Grove 
Leeds
LS11 5DJ</t>
  </si>
  <si>
    <t>DobsonsChoice</t>
  </si>
  <si>
    <t>Dobsons Choice</t>
  </si>
  <si>
    <t>Dobsons Choice have created the world's first search engine for people with a learning disability.
Currently over 1200</t>
  </si>
  <si>
    <t>Dobsons Choice have created the world's first search engine for people with a learning disability.
Currently over 1200 people a month use Dobson's Choice to find websites.
It is free to use and there is no charge for links. Links are chosen because they are interesting, accessible and appropriate for people with learning disabilities.
Currently there are over 2500 links to websites on Dobson's Choice.</t>
  </si>
  <si>
    <t>http://www.dobsonschoice.co.uk</t>
  </si>
  <si>
    <t>07930 760 868</t>
  </si>
  <si>
    <t>Easy-Read-Online Limited
PO Box 181
Liverpool
L17 7AA</t>
  </si>
  <si>
    <t>214;407</t>
  </si>
  <si>
    <t>DoortodoorHolidaysLtd</t>
  </si>
  <si>
    <t>Door to door Holidays Ltd</t>
  </si>
  <si>
    <t>Holiday Service
We provide a complete holiday package for you with trained and experienced staff. All staff are CRB F</t>
  </si>
  <si>
    <t>Holiday Service
We provide a complete holiday package for you with trained and experienced staff. All staff are CRB Fully Enhanced and there is 24 hour staffing during your holiday.Options: You can go on weekend breaks, 5, 7, 10 or 14 day breaks.
Accommodation: hotels half board or all inclusive. Villa / Apartment holidays self catering. Log Cabins and cottages: self catering.
Adapted accommodation: in hotel rooms and villas or apartments with wheel-in showers, hoists, raised beds etc.
Destinations: Butlins in Skegness, Minehead and Bognor Regis. Blackpool holidays in hotels and log cabins. Great Yarmouth in hotels and cottages. Benidorm villa/apartment. Salou villa/apartments, Florida villas and Isle of Wight log cabins.
Door to door pick up service from your home to your holiday destination in the Uk and then return journey. On trips abroad we take you to the airport and back home again at the end of your holiday.
Disabled Access: We use holiday accommodation that has wheel-in showers, hoists, raised beds etc.</t>
  </si>
  <si>
    <t>http://www.doortodoorholidays.co.uk</t>
  </si>
  <si>
    <t>0797 473 0439</t>
  </si>
  <si>
    <t>kelvin@doortodoorholidays.co.uk</t>
  </si>
  <si>
    <t>11 Emsworh Road 
Blurton 
Stoke on Trent
ST3 3EW</t>
  </si>
  <si>
    <t>LS7 4BH</t>
  </si>
  <si>
    <t>DyslexiaSolutions</t>
  </si>
  <si>
    <t>Dyslexia Solutions</t>
  </si>
  <si>
    <t>We are a professional partnership based in Leeds, offering a range of support services to meet the needs of all dyslexic</t>
  </si>
  <si>
    <t>We are a professional partnership based in Leeds, offering a range of support services to meet the needs of all dyslexic adults, their families, friends, employers, trainers and tutors.</t>
  </si>
  <si>
    <t>http://www.dyslexiasolutionsltd.co.uk</t>
  </si>
  <si>
    <t>0113 275 8514</t>
  </si>
  <si>
    <t>enquiries@dyslexiasolutionsltd.co.uk</t>
  </si>
  <si>
    <t>24 Oakwell Oval 
Leeds
LS8 4AL</t>
  </si>
  <si>
    <t>216;179</t>
  </si>
  <si>
    <t>EastStreetArts</t>
  </si>
  <si>
    <t>East Street Arts</t>
  </si>
  <si>
    <t>East Street Arts is dedicated to making art accessible to all. We operate on an international scale, supporting artists</t>
  </si>
  <si>
    <t>East Street Arts is dedicated to making art accessible to all. We operate on an international scale, supporting artists at all levels and stages of their careers. We sustain the alternative and challenge the norm through creating the space, time and resource for artists to be innovative, pioneering and successful.
At the heart of our philosophy is developing unique, provocative and experimental environments for artists, residents, businesses and tourists to convene.
We occupy the places in which we live, bringing creativity, vibrancy and life to urban environments: from artistic commisiions which reimagine public space to our portfolio of temporary and permanent arts properties.
Led by a dynamic trio of directors our property portfolio spans the length and breadth of the country providing artistic workspaces and studios, exhibitions venues, community art hubs and most recently the UK's first independent Art Hostel, creating a home-from-home for an international community of artists and curious tourists alike.</t>
  </si>
  <si>
    <t>http://eaststreetarts.org.uk</t>
  </si>
  <si>
    <t>0113 248 0040</t>
  </si>
  <si>
    <t>hello@esamail.org.uk</t>
  </si>
  <si>
    <t>East Street Arts (HQ)
Patrick Studios
St.Mary’s Lane
Mabgate
Leeds
LS9 7EH</t>
  </si>
  <si>
    <t>EMPOWER!AnIntroductiontoParliamentforadultswithlearningdisabilities</t>
  </si>
  <si>
    <t>EMPOWER! An Introduction to Parliament for adults with learning disabilities</t>
  </si>
  <si>
    <t>The programme aims to empower and enable adults with learning disabilities to make civic engagement choices throughout t</t>
  </si>
  <si>
    <t>The programme aims to empower and enable adults with learning disabilities to make civic engagement choices throughout their lives.
Find out about the UK Parliament and how you can get involved with this specially tailored Adults with Learning Disabilities (ALD) Programme EMPOWER!
The programme includes EMPOWER! An Introduction to Parliament. Here you can find out what the UK Parliament is, what is does, and how you can get involved and make your voice heard.
It also includes EMPOWER! Train the Trainer where you can learn to deliver specialist Adults with Learning Disabilities (ALD) training to your organisation or community. As part of the EMPOWER! programme any of the workshops and presentations can be tailored to meet your needs.
EMPOWER! learning resources are designed to engage and inspire participants with activities to get them talking about who runs the country and what laws they would make.</t>
  </si>
  <si>
    <t>https://www.parliament.uk/ald?dm_i=6N7,4Z4B4,PNJTV,IXMZ3,1</t>
  </si>
  <si>
    <t>0791 748 8842</t>
  </si>
  <si>
    <t>stanleysh@parliament.uk</t>
  </si>
  <si>
    <t>Houses of Parliament 
London 
SW1A 0AA</t>
  </si>
  <si>
    <t>From April 2017, a new city wide visiting housing support service went live in Leeds!
Engage Leeds is a partnership bet</t>
  </si>
  <si>
    <t>From April 2017, a new city wide visiting housing support service went live in Leeds!
Engage Leeds is a partnership between GIPSIL, Barca-Leeds, Connect Housing and Riverside Housing. We support people to prevent homelessness, sustain long-term housing solutions and integrate with their communities, through engaging with activities, education and employment.
We work with up to 1500 households at any time, as well as offering drop-in information, advice and guidance to people whose housing is vulnerable or threatened.
Engage Leeds is part of a major change to housing support in Leeds.
New services have also been commissioned by Leeds City Council to deliver Intensive and Dispersed Accommodation to vulnerable people; and to deliver accommodation, floating support and other interventions to victims of Domestic Abuse.
Please ring for a referral form.</t>
  </si>
  <si>
    <t>https://gipsil.org.uk/engage-leeds-goes-live-april-2017/</t>
  </si>
  <si>
    <t>0113 380 7615</t>
  </si>
  <si>
    <t>referrals@engageleeds.org.uk</t>
  </si>
  <si>
    <t>27-33 Brander Street
Leeds
LS9 6QH</t>
  </si>
  <si>
    <t>EpicLeeds</t>
  </si>
  <si>
    <t>Epic Leeds</t>
  </si>
  <si>
    <t>Epic Leeds is a parent, carer and families participation forum in Leeds which aims to empower parents, carers and famili</t>
  </si>
  <si>
    <t>Epic Leeds is a parent, carer and families participation forum in Leeds which aims to empower parents, carers and families to work in partnership with services, organisations and professionals.</t>
  </si>
  <si>
    <t>http://www.epicleeds.org.uk</t>
  </si>
  <si>
    <t>0788 972 8403</t>
  </si>
  <si>
    <t>epicleeds@gmail.com</t>
  </si>
  <si>
    <t>Unit 7
Ground Floor
Landmark Court
Revie Road
Leeds
LS11 8JT</t>
  </si>
  <si>
    <t>Around one in 100 people have epilepsy.Epilepsy Action is theleading organisation working with and for people affected b</t>
  </si>
  <si>
    <t>Around one in 100 people have epilepsy.Epilepsy Action is theleading organisation working with and for people affected by epilepsy.Each year, Epilepsy Actions helps over 1.4 million people understandepilepsy and treatment options through its helpline, website and events.The charity improves healthcare by supporting epilepsy specialistnurses and epilepsy research.It improves the lives of everyoneaffected by epilepsy by campaigning for better healthcare and faireraccess to education and employment.
Epilepsy Helpline - open Monday to Friday 8.30 AM ➔ 5.30 PM
Freephone 0808 800 5050 
Text helpline
0753 741 0044 
Fax Number
0113 391 0300
Freepost Address 
Epilepsy Action
Freepost RTGS - LEYK - XGCK
New Anstey House
Yeadon
Leeds
LS19 7XY</t>
  </si>
  <si>
    <t>http://www.epilepsy.org.uk</t>
  </si>
  <si>
    <t>helpline@epilepsy.org.uk</t>
  </si>
  <si>
    <t>New Anstey House
Gate Way Drive
Yeadon
Leeds
LS19 7XY</t>
  </si>
  <si>
    <t>EqualityTeam</t>
  </si>
  <si>
    <t>Equality Team</t>
  </si>
  <si>
    <t>https://www.leeds.gov.uk</t>
  </si>
  <si>
    <t>0113 378 5998</t>
  </si>
  <si>
    <t>EqualityTeam@leeds.gov.uk</t>
  </si>
  <si>
    <t>Communities Team Central
GFE Civic Hall
Calverley Street
Leeds
LS1 1UR</t>
  </si>
  <si>
    <t>Fast-TecWetroomSolutionsLtd</t>
  </si>
  <si>
    <t>Fast-Tec Wetroom Solutions Ltd</t>
  </si>
  <si>
    <t>Specialists in adapted living and independent living solutions.
Call us to arrange for a visit.</t>
  </si>
  <si>
    <t>http://www.f-tws.co.uk</t>
  </si>
  <si>
    <t>07811 358 586</t>
  </si>
  <si>
    <t>ralph@f-tws.co.uk</t>
  </si>
  <si>
    <t>Netherton Works
Guiseley
Leeds
LS20 8BT</t>
  </si>
  <si>
    <t>221;233</t>
  </si>
  <si>
    <t>FDMforDisabilityMobility</t>
  </si>
  <si>
    <t>FDM for Disability Mobility</t>
  </si>
  <si>
    <t>In 1995 Friends of Dolphin Manor started a support group to raise funds to buy a minibus for Dolphin Manor residents.
I</t>
  </si>
  <si>
    <t>In 1995 Friends of Dolphin Manor started a support group to raise funds to buy a minibus for Dolphin Manor residents.
In 1997 we became a registered charity and applied for lotteryfunding. We realized that to get funding we would have toexpand the use of the minibus and offer support to a wider community. In1999 the National Lottery Charities Board awarded a grant of £48,000over three years to set up a community transport scheme. The money wasused to pay for a new minibus, build a garage and booking office andemploy a part-time worker.
By 2004 we were working with a lot of different groups in Leeds, sodecided to change our name to FDM – For Disability Mobility – and amendour objectives. We now operate a community transport project in thesouth of Leeds area (LS10, LS11, LS25, LS26, LS27 and WF3).
In 2007 we purchased a new Renault Master that has been adapted, including a lift at the rear.
In 2015 we received confirmation from the Department of Transportthat we will be supplied with a brand new minibus.We have submittedour specification for the new vehicle and are currently awaiting adelivery date.</t>
  </si>
  <si>
    <t>£48,000over three years to set up a community transport scheme. The money wasused to pay for a new minibus, build a garage and booking office andemploy a part-time worker.
By 2004 we were working with a lot of different groups in Leeds, sodecided to change our name to FDM – For Disability Mobility – and amendour objectives. We now operate a community transport project in thesouth of Leeds area (LS10, LS11, LS25, LS26, LS27 and WF3).
In 2007 we purchased a new Renault Master that has been adapted, including a lift at the rear.
In 2015 we received confirmation from the Department of Transportthat we will be supplied with a brand new minibus.We have submittedour specification for the new vehicle and are currently awaiting adelivery date.</t>
  </si>
  <si>
    <t>http://www.fdmbus.org.uk</t>
  </si>
  <si>
    <t>For Disability Mobility
106 Stone Brig Lane
Rothwell
Leeds
LS26 OUE</t>
  </si>
  <si>
    <t xml:space="preserve">We provide a range of healthy living activities in the Chapeltown and Harehills area of Leeds including,
gardening,
</t>
  </si>
  <si>
    <t>We provide a range of healthy living activities in the Chapeltown and Harehills area of Leeds including,
gardening,
art classes,
walkinggroups,
healthy eating information and courses,
physical activity sessions such as Tai Chi and aerobics.</t>
  </si>
  <si>
    <t>http://www.fgfleeds.org</t>
  </si>
  <si>
    <t>53 Louis Street,
Chapeltown,
Leeds
LS7 4BP</t>
  </si>
  <si>
    <t>213;585;608</t>
  </si>
  <si>
    <t>FlorenceNightingaleAidinSicknessTrust</t>
  </si>
  <si>
    <t>Florence Nightingale Aid in Sickness Trust</t>
  </si>
  <si>
    <t>The Florence Nightingale Aid in Sickness Trust provides life enhancing grants to help people of all ages in need who are</t>
  </si>
  <si>
    <t>The Florence Nightingale Aid in Sickness Trust provides life enhancing grants to help people of all ages in need who are ill, convalescent or disabled.
These grants are used to provide medical and household aids to alleviate sickness and make a huge difference to people’s ability to manage at home and live as independently as possible. 
Holidays will not be funded but grants towards respite and convalescent breaks in nursing and convalescent homes and organised specialist breaks for children and young adults are considered to give the carer at home a well earned rest.</t>
  </si>
  <si>
    <t>http://fnaist.org.uk</t>
  </si>
  <si>
    <t>0207 998 8817</t>
  </si>
  <si>
    <t>ann.griffiths@fnaist.org.uk</t>
  </si>
  <si>
    <t>Mrs. Ann Griffiths
Grants and Funding Manager
Florence Nightingale Aid in Sickness Trust
Community House
Room F35
South Street
Bromley 
BR1 1RH</t>
  </si>
  <si>
    <t>LS6 3NT</t>
  </si>
  <si>
    <t>FoundationforPeoplewithLearningDisabilities(PartoftheMentalHealthFoundation)</t>
  </si>
  <si>
    <t>Foundation for People with Learning Disabilities (Part of the Mental Health Foundation)</t>
  </si>
  <si>
    <t>The Foundation works in six important areas:
Employment and Education
Friends, Family &amp; Community
Rights &amp; Equality</t>
  </si>
  <si>
    <t>The Foundation works in six important areas:
Employment and Education
Friends, Family &amp; Community
Rights &amp; Equality
Health and Wellbeing
Getting the Right Support
Changing Service Delivery</t>
  </si>
  <si>
    <t>https://www.mentalhealth.org.uk/learning-disabilities</t>
  </si>
  <si>
    <t>FoundationStudies,LeedsCityCollege,BeestonCampus</t>
  </si>
  <si>
    <t>Foundation Studies, Leeds City College, Beeston Campus</t>
  </si>
  <si>
    <t>Further Education
We offer a range of courses for people with learning difficulties. Our committed and professional tea</t>
  </si>
  <si>
    <t>Further Education
We offer a range of courses for people with learning difficulties. Our committed and professional team are dedicated to providing an education for learners with all types of learning difficulties.
We offer courses that focus on developing skills to promote independence and life skills for those with high support needs.
We alsooffer vocational accredited courses and supported employment programmes.</t>
  </si>
  <si>
    <t>http://www.leedscitycollege.ac.uk</t>
  </si>
  <si>
    <t>Leeds City College
Beeston Campus 
Burton Avenue 
Beeston 
Leeds
LS11 5ER</t>
  </si>
  <si>
    <t>223;179;235</t>
  </si>
  <si>
    <t>FutureHorizonsLeeds</t>
  </si>
  <si>
    <t>Future Horizons Leeds</t>
  </si>
  <si>
    <t>Future Horizons Leeds is a day provision for young adults with complex needs and learning difficulties.
They provide se</t>
  </si>
  <si>
    <t>Future Horizons Leeds is a day provision for young adults with complex needs and learning difficulties.
They provide sessions and activities to our clients that cater to their individual needs and goals.
They aim to improve independence and quality of life by having a focus on promoting physical, mental and emotional wellbeing.
Monday-Friday Provision:
231 Swinnow Road
Pudsey
Leeds
LS28 9AP
Saturday Provision:
West SILC
4 Town Street
Stanningley
Leeds
LS28 6HL
Download Future Horizons Leeds information flyer</t>
  </si>
  <si>
    <t>http://futurehorizons.wixsite.com/futurehorizonsleeds</t>
  </si>
  <si>
    <t>075 95984 886</t>
  </si>
  <si>
    <t>elainecooper@futurehorizonsleeds.co.uk</t>
  </si>
  <si>
    <t>231 Swinnow Road
Pudsey
Leeds
LS28 9AP</t>
  </si>
  <si>
    <t>LS16 7AB</t>
  </si>
  <si>
    <t>218;179;215;612;613</t>
  </si>
  <si>
    <t>Getaway Girls empowers young womento build confidence and resilience, develop new skills and takepositive risks in an en</t>
  </si>
  <si>
    <t>Getaway Girls empowers young womento build confidence and resilience, develop new skills and takepositive risks in an environment which offers co-operation and support.This is achieved through individual support, group work, outreach,detached, residential opportunities creative arts, sports development,adventure education, training, peer support and opportunities for voiceand influence.
We support very diverse groups of young women from different culturalbackgrounds and with needs. We target young women who experience barriers ordiscrimination including,
Young mums and young women at risk at early pregnancy.
Young women who are looked after and care leavers.
Young women who are excluded or struggled with school and college.
Young women getting their lives back on track.
Young women living in poverty.
Young women who suffer/ witnessed domestic violence.
Young women with low self- esteem/ lacking in confidence.
Young women who are not in education, employment, or training (NEET).
Young women at risk of sexual exploitation.
Young women new to the country/ community/ asylum seekers or refugees.
Young women who have lived experience of mental health.
Young women with learning disabilities.</t>
  </si>
  <si>
    <t>http://www.getawaygirls.co.uk</t>
  </si>
  <si>
    <t>67 Bayswater Grove
Leeds
LS8 5LN</t>
  </si>
  <si>
    <t>LS11 8BU</t>
  </si>
  <si>
    <t>GIPSILArchwayHousingSupportTeam</t>
  </si>
  <si>
    <t>GIPSIL Archway Housing Support Team</t>
  </si>
  <si>
    <t>GIPSIL Archway's Housing Support Team provides housing support tovulnerable young people aged 16-25.Including single peo</t>
  </si>
  <si>
    <t>GIPSIL Archway's Housing Support Team provides housing support tovulnerable young people aged 16-25.Including single people, teenageparents, care leavers and offenders, to help them maintain their tenancy, develop independent-living skills and progress towards achieving long-term goals.</t>
  </si>
  <si>
    <t>0749 688 657</t>
  </si>
  <si>
    <t>HRSreferrals@gipsil.org.uk</t>
  </si>
  <si>
    <t>95 Roundhay Road
Leeds
LS8 5AQ</t>
  </si>
  <si>
    <t>GlasspoolCharityTrust</t>
  </si>
  <si>
    <t>Glasspool Charity Trust</t>
  </si>
  <si>
    <t>The Glasspool Trust is one of the few national charities making grants to individuals which has no restrictions on the t</t>
  </si>
  <si>
    <t>The Glasspool Trust is one of the few national charities making grants to individuals which has no restrictions on the type of beneficiary.
Our aim is to provide timely, life-enhancing support to people in need; short-term involvement for long-term impact.
We do not accept applications from individuals directly. We believe our grants are most effective through working with front-line advice and social care agencies that provide a package of support.
Our vision is of a society where people in need receive sufficient support to over-come hardship.</t>
  </si>
  <si>
    <t>0203 141 3161</t>
  </si>
  <si>
    <t>grants@glasspool.org.uk</t>
  </si>
  <si>
    <t>Saxon House (2nd Floor)
182 Hoe Street
Walthamstow 
London
E17 4QH</t>
  </si>
  <si>
    <t>GoldenLaneHousing</t>
  </si>
  <si>
    <t>Golden Lane Housing</t>
  </si>
  <si>
    <t>Golden Lane Housing (GLH) works throughout England to provide people with a learning disability with supported housing a</t>
  </si>
  <si>
    <t>Golden Lane Housing (GLH) works throughout England to provide people with a learning disability with supported housing around which they can build their lives. We were established as an independent registered charity by Mencap in 1998 to help tackle the immense challenges that people with a learning disability face in finding a home.
Golden Lane Housing understands people with a learning disability have different wants and needs when it comes to their home.
The supported living approach adopted by GLH ensures that people can make choices about their home and personal support and take control of their lives.
Our starting point is always the individual – enabling them to choose where, how and with whom they wish to live with.
Joined-up approach
We have a joined-up approach and build good relations with individuals, families, social services, more than 100 support providers including Mencap, local authorities, housing associations, developers, landlords and other organisations to provide housing solutions. This is maintained throughout the life of a person’s tenancy.</t>
  </si>
  <si>
    <t>http://www.glh.org.uk</t>
  </si>
  <si>
    <t>0845 604 0046</t>
  </si>
  <si>
    <t>enquiries @glh.org.uk</t>
  </si>
  <si>
    <t>West Point
501 Chester Road
Manchester
M16 9HU</t>
  </si>
  <si>
    <t>GrantsandFundingforastairlift</t>
  </si>
  <si>
    <t>Grants and Funding for a stairlift</t>
  </si>
  <si>
    <t>Financial aid to help pay for stairlifts and other home adaptations is available from a number of sources, including gov</t>
  </si>
  <si>
    <t>Financial aid to help pay for stairlifts and other home adaptations is available from a number of sources, including government grants and funding from charitable organisations.
Click the link below for more information about the help that is available.</t>
  </si>
  <si>
    <t>https://www.stairliftsreviews.co.uk/grants/</t>
  </si>
  <si>
    <t>LS6 2LG</t>
  </si>
  <si>
    <t>HamaraCentre:HALOProject</t>
  </si>
  <si>
    <t>Hamara Centre: HALO Project</t>
  </si>
  <si>
    <t>We support users and carers to have more choice and control over what they would like to do. We support individuals to b</t>
  </si>
  <si>
    <t>We support users and carers to have more choice and control over what they would like to do. We support individuals to be independent and promote dignity and choice. We aim to use a person centred approach to support learning for living and work. We help to remove barriers to inclusion in the community.
Disabled Access: Ramp, Disabled Toilet</t>
  </si>
  <si>
    <t>http://www.hamara.org.uk</t>
  </si>
  <si>
    <t>azra@hamara.co.uk</t>
  </si>
  <si>
    <t>Hamara Bringing Communities Together
Hamara Healthy Living Centre
Tempest Road
Leeds
LS11 6RD</t>
  </si>
  <si>
    <t>HappySnappyPhotobooth</t>
  </si>
  <si>
    <t>Happy Snappy Photobooth</t>
  </si>
  <si>
    <t>Please ring for more details on how you can book your own photobooth for your event.</t>
  </si>
  <si>
    <t>0113 276 2720</t>
  </si>
  <si>
    <t>sid.mahiuddin@healthforall.org.uk</t>
  </si>
  <si>
    <t>90A Elland Road
Holbeck
LS11 0AB</t>
  </si>
  <si>
    <t>215;585;179;407</t>
  </si>
  <si>
    <t>Haqooq-AspireforMore</t>
  </si>
  <si>
    <t>Haqooq- Aspire for More</t>
  </si>
  <si>
    <t>We are a charity that supports people with learning. physical disabilities and those struggling with mental health to fu</t>
  </si>
  <si>
    <t>We are a charity that supports people with learning. physical disabilities and those struggling with mental health to fulfil their potential and live the lives they choose. We believe that both disabled people, regardless the level of their disability and those with mental health difficulties should have the freedom to live their lives the way they choose with the opportunity and support to live independently, contribute economically and participate fully in society.
Our vision looks at raising aspirations of disadvantaged individuals so they can reach their full potential. We hope to do this by reducing exclusion and isolation of individuals so they can participate fully in the community, increasing opportunities for individuals with diverse disabilities, their carers and those with mental health difficulties in addition to providing innovative, creative, recreational, personal, development, social and life skills support.
Our activities help increase opportunities, learning, training, leisure and recreation activities as well as work experience for people with learning or physical disabilities including sensory difficulties, mental health problems, autism, challenging behaviours and their carers. The focus is directed at those considered most at need, particularly in BAME communities and those difficult to reach and unrecognized young carers. We make a difference to people’s lives by looking at people individually, through their abilities and strengths not their disabilities. We believe everyone has a right to pursue their dreams, make a difference to the world, and have to ability to live independently and contribute economically.
In addition, we have increased the participation in traditional arts and culture by providing innovative programmes of work that supports people with all levels of disability, carers and those struggling with mental health and helped them achieve nationally recognized qualifications, support into work and further/higher education.</t>
  </si>
  <si>
    <t>http://www.haqooq.btck.co.uk</t>
  </si>
  <si>
    <t>3 Darfield Ave
Leeds
LS8 5DF</t>
  </si>
  <si>
    <t>HeadingleyHeart</t>
  </si>
  <si>
    <t>Headingley Heart</t>
  </si>
  <si>
    <t>Headingley Heart is a lively enterprise, arts and community centre.
Located right in the centre of Headingley in Leeds.</t>
  </si>
  <si>
    <t>Headingley Heart is a lively enterprise, arts and community centre.
Located right in the centre of Headingley in Leeds. A community enterprise established by Headingley Development Trust, HEART is owned and run by local residents.
At the heart of Headingley, we offer a versatile venue to hire, a spacious shared workspace, a licensed cafe and a varied programme of events and classes.
HEART is a fully accessible venue with step free access and a lift to upper floors.</t>
  </si>
  <si>
    <t>http://www.heartcentre.org.uk</t>
  </si>
  <si>
    <t>0113 275 4548</t>
  </si>
  <si>
    <t>admin@heartcentre.org.uk</t>
  </si>
  <si>
    <t>HEART
Bennett Road
Headingley
Leeds
LS6 3HN</t>
  </si>
  <si>
    <t>218;585;608</t>
  </si>
  <si>
    <t>HealthforAll–TheBridge</t>
  </si>
  <si>
    <t>Health for All – The Bridge</t>
  </si>
  <si>
    <t>We are based at Holbeck Community Center and are open Monday to Friday 9.00 AM ➞ 3:00 PM.
We usually have around 10 cus</t>
  </si>
  <si>
    <t>We are based at Holbeck Community Center and are open Monday to Friday 9.00 AM ➞ 3:00 PM.
We usually have around 10 customers per day.
Activities take place in the centre and in the community and include,
boxercise,
dance,
drama,
art and crafts,
football,
tag rugby,
cooking,
music,
computers.
Health For All Community Transport uses well maintained minibuses to provide high quality, efficient and safe transport services to schools, youth and community groups, voluntary and statutory organisations at a fair price.
Disabled Access: disabled toilet</t>
  </si>
  <si>
    <t>http://www.healthforall.org.uk</t>
  </si>
  <si>
    <t>0113 27 06301</t>
  </si>
  <si>
    <t>carol-ann.reed@healthforall.org.uk</t>
  </si>
  <si>
    <t>Holbeck Youth &amp; Community Centre
90A Elland Road
Leeds
LS11 0AB</t>
  </si>
  <si>
    <t>Healthwatch Leeds is here to help local people get the best out of their local health and care services by bringing thei</t>
  </si>
  <si>
    <t>Healthwatch Leeds is here to help local people get the best out of their local health and care services by bringing their voice to those who plan and deliver services in Leeds.
Understanding our work &amp; what we do
1. We gather views from local people and communities about their experiences of services. We use these in different ways to influence change.
2. We work together with our health and social care partners to identify how we can have the most influence and make the best use of our resources.
3. When services are planned or changed, we ensure that local people are being listened to. We will always check whether their views have been taken into account.
4. We provide an information, advice and signposting service for the public about finding and accessing health and care services.</t>
  </si>
  <si>
    <t>http://www.healthwatchleeds.co.uk</t>
  </si>
  <si>
    <t>info@healthwatchleeds.co.uk</t>
  </si>
  <si>
    <t>Ground Floor
Old Fire Station
Gipton Approach
Gipton
Leeds
LS9 6NL</t>
  </si>
  <si>
    <t>HealthwatchSignpostingandAdviceLine</t>
  </si>
  <si>
    <t>Healthwatch Signposting and Advice Line</t>
  </si>
  <si>
    <t>Signposting and advice line for health and social care in Leeds</t>
  </si>
  <si>
    <t>Our education, care and therapy teams specialise in working
with young people aged 16-25 years with,
sensory impai</t>
  </si>
  <si>
    <t>Our education, care and therapy teams specialise in working
with young people aged 16-25 years with,
sensory impairments (specialising in visual impairment),
autistic spectrum conditions,
physical disabilities,
moderate to severe learning difficulties,
healthcare needs (such as epilepsy).
You can come to College as a day student or live on campus in our residential accommodation. We also offer part-time programmes from one to four days a week. We’d love to work with you to help you achieve your goals.</t>
  </si>
  <si>
    <t>http://www.henshaws.org.uk</t>
  </si>
  <si>
    <t>Humankind was formerly called DISC (new name in May 2018)</t>
  </si>
  <si>
    <t>0142 388 6451</t>
  </si>
  <si>
    <t>Bogs Lane 
Harrogate
HG1 4ED</t>
  </si>
  <si>
    <t>675;407</t>
  </si>
  <si>
    <t>Hft–HumTum</t>
  </si>
  <si>
    <t>Hft – Hum Tum</t>
  </si>
  <si>
    <t>Hum Tum (Hindi for 'You and Me') is a friendship agency for people with learning disabilities from Asian communities.
H</t>
  </si>
  <si>
    <t>Hum Tum (Hindi for 'You and Me') is a friendship agency for people with learning disabilities from Asian communities.
Hum Tum was set up by Luv2meetU and Asian community organisation Hamara in 2011, to take into account the cultural and religious needs of people from Asian communities.
Based on developing friendshipsHum Tum is allowing people to enjoy a healthy social life and make friends in places that are familiar and comfortable to them.</t>
  </si>
  <si>
    <t>http://www.luv2meetu.com/hum-tum</t>
  </si>
  <si>
    <t>0192 422 9120</t>
  </si>
  <si>
    <t>luv2meetU@hft.org.uk</t>
  </si>
  <si>
    <t>Home Farm Trust Ltd
Unit 3
Calder Close
Durkar
Wakefield
WF4 3BA</t>
  </si>
  <si>
    <t>Hft–Leeds</t>
  </si>
  <si>
    <t>Hft – Leeds</t>
  </si>
  <si>
    <t>Hft is a national charity, providing services for people with learning disabilities in England. We support people to liv</t>
  </si>
  <si>
    <t>Hft is a national charity, providing services for people with learning disabilities in England. We support people to live life the way they choose. Whether providing support for a couple of hours a week, or 24 hours a day.
Hft Leeds have been providing services for people with learning disabilities and their families for more than 25 years. Our services include,
Supported living.
Friendship and dating.
Friendship groups for people with learning disabilities from Asian communities.
Learning opportunities.
Support with individual budgets.
Our staff are skilled at delivering high quality, person-centred support services based on people’s individual needs.</t>
  </si>
  <si>
    <t>http://www.hft.org.uk</t>
  </si>
  <si>
    <t>0113 251 5155</t>
  </si>
  <si>
    <t>hftleeds@hft.org.uk</t>
  </si>
  <si>
    <t>Hft- Leeds Service
52 Sugar Mill Business Park
Oakhurst Road
Leeds
LS11 3HL</t>
  </si>
  <si>
    <t>Hft:KeepinginTouch</t>
  </si>
  <si>
    <t>Hft: Keeping in Touch</t>
  </si>
  <si>
    <t>We arrange social events around Leeds.
We provide staff support and door-to-door transport for all events. This costs £</t>
  </si>
  <si>
    <t>We arrange social events around Leeds.
We provide staff support and door-to-door transport for all events. This costs £24.00 per event. Funding may be available via your care manager.
These can be meals out, pub trips, cinema trips, theatre nights, bowling, snooker or any other social activity that our members enjoy.
Members are invited to attend several events each month to catch up with their old friends.
You might also be interested in joining one of the following groups,
Cycling group.
Walking groups.
Nature reserve group.
A social groups culturally appropriate for people from an Asian background.
Disabled Access: Accessible venues selected wherever possible</t>
  </si>
  <si>
    <t>£24.00 per event. Funding may be available via your care manager.
These can be meals out, pub trips, cinema trips, theatre nights, bowling, snooker or any other social activity that our members enjoy.
Members are invited to attend several events each month to catch up with their old friends.
You might also be interested in joining one of the following groups,
Cycling group.
Walking groups.
Nature reserve group.
A social groups culturally appropriate for people from an Asian background.
Disabled Access: Accessible venues selected wherever possible</t>
  </si>
  <si>
    <t>0113 2772033</t>
  </si>
  <si>
    <t>keepingintouch@hft.org.uk</t>
  </si>
  <si>
    <t>Hft:Luv2meetU</t>
  </si>
  <si>
    <t>Hft: Luv2meetU</t>
  </si>
  <si>
    <t>We arrange events in Leeds and Wakefield. These can be meals out, trips to the pub, theatre nights, cinema trips, bowlin</t>
  </si>
  <si>
    <t>We arrange events in Leeds and Wakefield. These can be meals out, trips to the pub, theatre nights, cinema trips, bowling, snooker, shopping, day trips or any other social activity. 
Members are invited to attend several events each month to meet friends and socialise. Members are also encouraged to make suggestions for future events. 
We also arrange speed dating nights for those who are looking for a partner and can support them to get there.
Disabled Access: We select accessible venues for our events as much as possible.</t>
  </si>
  <si>
    <t>http://www.luv2meetu.com</t>
  </si>
  <si>
    <t>karen.england@hft.org.uk</t>
  </si>
  <si>
    <t>Listonshiels Resource Centre
Bierley Lane
Bierley
Bradford
BD4 6DN</t>
  </si>
  <si>
    <t>HEA is a community based locally led organisation that enables older people to live independently and proactively. So th</t>
  </si>
  <si>
    <t>HEA is a community based locally led organisation that enables older people to live independently and proactively. So that they can take part in the community, by providing services that reduce social isolation. 
It acts as a gateway to advice, information and services, to promote health and well-being. And thus improve the quality of life for the individual.</t>
  </si>
  <si>
    <t>http://www.holbeckelderlyaid.org.uk</t>
  </si>
  <si>
    <t>No office address - the organisation runs groups and workshops across Leeds, in community venues like colleges, community centres and workplaces.</t>
  </si>
  <si>
    <t>0113 2455 553</t>
  </si>
  <si>
    <t>The Old Box Office
99 Domestic Street
Holbeck
Leeds
LS11 9NS</t>
  </si>
  <si>
    <t>At Homelife (Leeds) Ltd we aim to assist people who are Deaf and Hearing impaired and or have complex additional needs,</t>
  </si>
  <si>
    <t>At Homelife (Leeds) Ltd we aim to assist people who are Deaf and Hearing impaired and or have complex additional needs, to live as independently as possible, and enhance their quality of life.</t>
  </si>
  <si>
    <t>http://www.homelife-leeds.co.uk</t>
  </si>
  <si>
    <t>Homelifedc@hotmail.co.uk</t>
  </si>
  <si>
    <t>Domiciliary Care and Support ServicesLtd 
1a Hillside, Beeston Road
Leeds
LS11 8ND</t>
  </si>
  <si>
    <t>Volunteers visit families weekly in their own homes to offer friendship and support, empowering families to achieve the</t>
  </si>
  <si>
    <t>Volunteers visit families weekly in their own homes to offer friendship and support, empowering families to achieve the things that they feel will improve their lives.</t>
  </si>
  <si>
    <t>http://www.home-startleeds.co.uk</t>
  </si>
  <si>
    <t>Home-Start Leeds
Oxford Place
Leeds
LS1 3AX</t>
  </si>
  <si>
    <t>HopePastures</t>
  </si>
  <si>
    <t>Hope Pastures</t>
  </si>
  <si>
    <t>The Phyllis Harvey Horse and Donkey Trust.
Hope Pastures uses donations to prevent suffering and to improve and save li</t>
  </si>
  <si>
    <t>The Phyllis Harvey Horse and Donkey Trust.
Hope Pastures uses donations to prevent suffering and to improve and save lives. Thanks to generous support they rescue, rehabilitate and re-home horses, ponies and donkeys in need and give people the chance to meet these animals and learn about them and how to look after them.</t>
  </si>
  <si>
    <t>http://www.hopepastures.org</t>
  </si>
  <si>
    <t>0113 261 4344</t>
  </si>
  <si>
    <t>info@hopepastures@gmail.com</t>
  </si>
  <si>
    <t>Weetwood Lane
Leeds
LS16 5PH</t>
  </si>
  <si>
    <t>With our history firmly rooted in LS6 we have branched out and deliver projects across Leeds. We make decisions by conse</t>
  </si>
  <si>
    <t>With our history firmly rooted in LS6 we have branched out and deliver projects across Leeds. We make decisions by consensus and function as a cooperative.
We work with local communities to improve their surroundings, designing and creating attractive, exciting, safe and useful places for people to live, work and play.</t>
  </si>
  <si>
    <t>http://www.hydeparksource.org</t>
  </si>
  <si>
    <t>info@hydeparksource.org</t>
  </si>
  <si>
    <t>Hyde Park Source
2 Rosebank Road
Leeds
LS3 1HH</t>
  </si>
  <si>
    <t>Imagineer provide a wide range of Training and Development services to help you achieve the knowledge needed to achieve</t>
  </si>
  <si>
    <t>Imagineer provide a wide range of Training and Development services to help you achieve the knowledge needed to achieve person centred approaches, personalisation and self directed support.</t>
  </si>
  <si>
    <t>http://imagineer.org.uk</t>
  </si>
  <si>
    <t>0142 236 3817</t>
  </si>
  <si>
    <t>info@imagineer.org.uk</t>
  </si>
  <si>
    <t>36 Gibbet Street
Halifax
HX1 5BA</t>
  </si>
  <si>
    <t>HX1 5BA</t>
  </si>
  <si>
    <t>InclusionNorth</t>
  </si>
  <si>
    <t>Inclusion North</t>
  </si>
  <si>
    <t>Inclusion North works with local areas in the North East, Yorkshire and Humber.
Local areas join Inclusion North as mem</t>
  </si>
  <si>
    <t>Inclusion North works with local areas in the North East, Yorkshire and Humber.
Local areas join Inclusion North as members. We work with them on local projects to increase inclusion for people with a learning disability or autism and their families.
We support regional work around bigger issues that affect everyone. We are part of bigger pieces of work that affect the whole country.
We employ people with a learning disability or autism and family carers as Experts with lived experience in our Expert Hub.</t>
  </si>
  <si>
    <t>http://www.inclusionnorth.org</t>
  </si>
  <si>
    <t>0113 244 4792</t>
  </si>
  <si>
    <t>info@inclusionnorth.org</t>
  </si>
  <si>
    <t>Suite 4
Unity Business Centre
6 Roundhay Road Leeds
LS7 1AB</t>
  </si>
  <si>
    <t>Ingeus</t>
  </si>
  <si>
    <t>Ingeus is all about people. Ingeus takes pride in only delivering services that make a genuine difference to people's li</t>
  </si>
  <si>
    <t>Ingeus is all about people. Ingeus takes pride in only delivering services that make a genuine difference to people's lives, including employment and health programmes, services for young people, training and skills support, and probation services.</t>
  </si>
  <si>
    <t>https://www.ingeus.co.uk</t>
  </si>
  <si>
    <t>0778 5624 024</t>
  </si>
  <si>
    <t>mbyme@ingeus.co.uk</t>
  </si>
  <si>
    <t>Ground Floor
Unit 2
Gateway East
Marsh Lane
Leeds
LS9 8AU</t>
  </si>
  <si>
    <t>InkwellArts</t>
  </si>
  <si>
    <t>Inkwell Arts</t>
  </si>
  <si>
    <t>A creative space for positive mental health.
There is something happening : Monday - Saturday. Please see the website f</t>
  </si>
  <si>
    <t>A creative space for positive mental health.
There is something happening : Monday - Saturday. Please see the website for more details.</t>
  </si>
  <si>
    <t>http://www.inkwellarts.org.uk</t>
  </si>
  <si>
    <t>Inkwell
31 Potternewton Lane
Chapel Allerton
Leeds
LS7 3LW</t>
  </si>
  <si>
    <t>Interplay works across all definitions of exclusion to create a special theatre that places the audience at the centre o</t>
  </si>
  <si>
    <t>Interplay works across all definitions of exclusion to create a special theatre that places the audience at the centre of the experience. Part Installation, part performance, it creates immersive environments in which the world of the play unfolds.</t>
  </si>
  <si>
    <t>http://www.interplayleeds.co.uk</t>
  </si>
  <si>
    <t>Interplay
Armley Ridge Road
Leeds
LS12 3LE</t>
  </si>
  <si>
    <t>JMSFundforfamilycarerstoconvertpropertiestoconvertproperties</t>
  </si>
  <si>
    <t>JMS Fund for family carers to convert properties to convert properties</t>
  </si>
  <si>
    <t>The JMS Fund provide funding for family carers to convert properties so that they meet the needs of people with learning</t>
  </si>
  <si>
    <t>The JMS Fund provide funding for family carers to convert properties so that they meet the needs of people with learning disabilities.
To access the fund you meet the following rules, 
• Grants are available to groups of family carers, not to organisations – although those groups may wish to form an alliance with an existing not-for-profit organisation so as to ensure the long-term future of what they set up.
• The Trust offers funding for capital (setting it up), not for revenue (day to day running), because revenue funding is already available from elsewhere.
• In order to make the funding go as far as possible, it is intended for the refurbishment / conversion of property for its new purpose, not for its purchase. (Some family carers have found properties that already belong to organisations but are surplus to requirements and can be released for this new purpose because the organisation that owns them will then get some income from an asset which otherwise costs them money, but can now serve a different role and a new purpose. Others have started from scratch, and sought out a local property which they buy between them, but which is then converted / renovated with JMS funding).
• The Trust supports provision for small groups of adults with learning disabilities living communally together and is not intended for individuals.
• Because the funding aims to put family carers in the driving seat, those carers maintain far higher levels of control over the outcome from beginning to end.
• There is no set funding round. Applications can be considered at any time, and are welcome from anywhere in the UK.
For an initial informal discussion please phone Jill on 0148 435 0612or Mark / Liz on 0192 449 6095.
If you have a funding proposal that you would like to be considered, please send details of your proposal to Liza Grenfell, JMS Trust: lizagrenfell@icloud.com</t>
  </si>
  <si>
    <t>0148 435 0612</t>
  </si>
  <si>
    <t>lizagrenfell@icloud.com</t>
  </si>
  <si>
    <t>JollyDaysSupportedHolidays</t>
  </si>
  <si>
    <t>JollyDays Supported Holidays</t>
  </si>
  <si>
    <t>We provide practical support in a safe and supportive environment. Quality, comfort and accessibility are very important</t>
  </si>
  <si>
    <t>We provide practical support in a safe and supportive environment. Quality, comfort and accessibility are very important. All accommodation and locations have been personally inspected or researched. All meals are included in the price of your holiday. Special dietary requirements will be catered for.
We want you to have a life changing experience, gain confidence and independence. You will be able to measure your success as you push yourself further. Positive motivation will help you achieve your goals. Experience activities including horse riding, wall climbing, abseiling, sailing, canoeing, caving, archery to name but a few! Most of these activities are accessible.
Disabled Access: On request</t>
  </si>
  <si>
    <t>http://www.jollydaysholidays.co.uk</t>
  </si>
  <si>
    <t>0127 735 5565</t>
  </si>
  <si>
    <t>enquiries@jollydaysholidays.co.uk</t>
  </si>
  <si>
    <t>Worldwide LLP
P.O. Box 10948
High Street
Ingatestone
Essex
CM4 0XB</t>
  </si>
  <si>
    <t>JustBus:MinibusTransport</t>
  </si>
  <si>
    <t>Just Bus: Minibus Transport</t>
  </si>
  <si>
    <t>We are a Leeds based company with 6 minibusses transporting passengers on a daily basis to schools and day services cove</t>
  </si>
  <si>
    <t>We are a Leeds based company with 6 minibusses transporting passengers on a daily basis to schools and day services covering all of the West Yorkshire areas. All our drivers are police checked for your safety.
All vehicles have seating on tracking which can be removed to allow wheelchair passengers to be transported. In the summer months, we run both day and weekly trips to all coastal resorts up to 8 passengers.
Disabled Access: All vehicles have wheelchair access</t>
  </si>
  <si>
    <t>http://www.justbusleeds.co.uk</t>
  </si>
  <si>
    <t>58 Greentop
Pudsey
West Yorkshire
LS28 8JB</t>
  </si>
  <si>
    <t>Keyring</t>
  </si>
  <si>
    <t>KeyRing's support is based on people living in their own homes but sharing their skills and talents with each other and</t>
  </si>
  <si>
    <t>KeyRing's support is based on people living in their own homes but sharing their skills and talents with each other and with their communities.
We have a volunteer in each Network. The volunteer sees Members regularly and helps the group work together. The volunteer is like a good neighbour who will help out if difficulties arise. Because the volunteer lives in the community, they know what's going on and are able to help Members make links.
We also have Community Support Workers and Supported Living Managers who make sure that Members get the support they need.
KeyRing believes that Community Connections are very important. We encourage people to make good links in their neighbourhood. Our Members have saved lives, campaigned for street lights and run neighbourhood improvement campaigns.
Our Small Sparks fund enables Members with an idea for their community to get a bit of funding to make things happen.</t>
  </si>
  <si>
    <t>http://www.keyring.org</t>
  </si>
  <si>
    <t>0161 628 4133</t>
  </si>
  <si>
    <t>enquiries@keyring.org</t>
  </si>
  <si>
    <t>Highfield Works Industrial Estate
West End Street
Oldham
OL9 6AJ</t>
  </si>
  <si>
    <t>KeyRing’se-HelplineforpeopleintheCriminalJusticeSystem</t>
  </si>
  <si>
    <t>KeyRing’s e-Helpline for people in the Criminal Justice System</t>
  </si>
  <si>
    <t>The helpline ensurse that everyone has equal access to information and services about the criminal justice system.
The</t>
  </si>
  <si>
    <t>The helpline ensurse that everyone has equal access to information and services about the criminal justice system.
The helpline is for everyone, including criminal justice staff, families, friends or support staff and people with learning disabilities.</t>
  </si>
  <si>
    <t>http://www.keyring.org/cjs/helpline</t>
  </si>
  <si>
    <t>0203 119 0960</t>
  </si>
  <si>
    <t>219;585</t>
  </si>
  <si>
    <t>Kickstartemploymentservice</t>
  </si>
  <si>
    <t>Kickstart employment service</t>
  </si>
  <si>
    <t>Kickstart is an employment service which provides highly personalised support for disabled people to find, apply for and</t>
  </si>
  <si>
    <t>Kickstart is an employment service which provides highly personalised support for disabled people to find, apply for and keep a job. The service is aimed at supporting disabled people of working age.
This new service provides each customer with support from a specialist employment advisor to understand their career goals and aspirations and how to achieve them.
The service aims to,
Grow your confidence, assertiveness and independence.
Develop your employability skills.
Support you in making life-changing career decisions.
Find paid employment.
You will be offered,
Bespoke employment workshops.
Valuable work experience.
Interview preparation skills.
Employment opportunities.
Support to you and your employer.
If you are interested complete the online application form and one of the Kickstart team will get in touch with you.</t>
  </si>
  <si>
    <t>0113 357 0330</t>
  </si>
  <si>
    <t>kickstart@scope.org.uk</t>
  </si>
  <si>
    <t>i2Office
No. 1 Leeds
26 Whitehall Road
Leeds
LS12 1BE</t>
  </si>
  <si>
    <t>LABDA–LeedsandBradfordDyslexiaAssociation</t>
  </si>
  <si>
    <t>LABDA – Leeds and Bradford Dyslexia Association</t>
  </si>
  <si>
    <t>The Main Aim of LABDA
Is to offer to support to parents of children who have dyslexia as well as try to help adults who</t>
  </si>
  <si>
    <t>The Main Aim of LABDA
Is to offer to support to parents of children who have dyslexia as well as try to help adults who may also be having difficulties because of their dyslexia. We are also asked for advice from teachers and sometimes employers.
Support Dyslexics and Their Families
Aims of LABDA
We have volunteer helpliners in Leeds, Bradford and Selby. The helpliners offer support to parents who contact us concerned about the lack of progress of their children and think this may be due to dyslexia.
We offer a befriending service to those needing support to get appropriate help for their children with dyslexia.
We run a Computer Club were children from 8 years old learn to touch-type and basic word processoring skills. This is the only service we make a charge for.
We produce Newsletters to let you know what we are doing and keep you up-to-date with the world of dyslexia.</t>
  </si>
  <si>
    <t>http://www.labda.org.uk</t>
  </si>
  <si>
    <t>Please contact via Insight website</t>
  </si>
  <si>
    <t>0127 477 1153</t>
  </si>
  <si>
    <t>labda@blueyonder.co.uk</t>
  </si>
  <si>
    <t>8 Glen Dale 
Cottingley 
Bingley
BD16 1QY</t>
  </si>
  <si>
    <t>220;608</t>
  </si>
  <si>
    <t>Leeds&amp;DistictAutism,Behaviour,CommunicationSupportGroup</t>
  </si>
  <si>
    <t>Leeds &amp; Distict Autism, Behaviour, Communication Support Group</t>
  </si>
  <si>
    <t>Leeds and District ABC Support Group is a regional resource for parents of children with an autistic spectrum condition.</t>
  </si>
  <si>
    <t>Leeds and District ABC Support Group is a regional resource for parents of children with an autistic spectrum condition. We are a UK registered charity (# 1023066).
We aim to provide help, support and advice about services, facilities, education, care and welfare for parents and families of children displaying Autistic Spectrum Conditions including Asperger's Syndrome in the local community of residents in Leeds and surrounding areas.</t>
  </si>
  <si>
    <t>http://www.abcleeds.org.uk</t>
  </si>
  <si>
    <t>0113 257 9269</t>
  </si>
  <si>
    <t>info@abcleeds.org.uk</t>
  </si>
  <si>
    <t>25 Somerdale Walk
LEEDS
LS13 4SF</t>
  </si>
  <si>
    <t>LeedsAdultLearning</t>
  </si>
  <si>
    <t>Leeds Adult Learning</t>
  </si>
  <si>
    <t>Do you want to learn something new but not sure where to go or what to do?
Leeds Adult Learning offers a range of first</t>
  </si>
  <si>
    <t>Do you want to learn something new but not sure where to go or what to do?
Leeds Adult Learning offers a range of first step courses for adults.
Courses take place across the city in a number of different places.
Whether you are looking to learn a new skill, help your child or develop your skills to find work there will be a course for you. Many courses are free subject to personal circumstances, click on the link or check with the course provider for details.</t>
  </si>
  <si>
    <t>https://www.leedsadultlearning.co.uk</t>
  </si>
  <si>
    <t>LeedsandYorkNHSPartnershipFoundationTrust–Easyonthei</t>
  </si>
  <si>
    <t>Leeds and York NHS Partnership Foundation Trust – Easy on the i</t>
  </si>
  <si>
    <t>easy on the i' is the information design service within the Learning Disability Service at Leeds and York Partnership NH</t>
  </si>
  <si>
    <t>easy on the i' is the information design service within the Learning Disability Service at Leeds and York Partnership NHS Foundation Trust.
We specialise in producing easy to understand information for the people who use our service.
We do this work with the people who use our service because they are the people who know what works best.</t>
  </si>
  <si>
    <t>http://www.easyonthei.nhs.uk</t>
  </si>
  <si>
    <t>0113 855 0531</t>
  </si>
  <si>
    <t>easyonthei.lypft@nhs.net</t>
  </si>
  <si>
    <t>Involvement team
Learning Disability Service
Admin Block
St Mary’s Hospital 
Greenhill Road
LS12 3QE</t>
  </si>
  <si>
    <t>LeedsandYorkNHSPartnershipFoundationTrust–YourHealthMatters</t>
  </si>
  <si>
    <t>Leeds and York NHS Partnership Foundation Trust – Your Health Matters</t>
  </si>
  <si>
    <t>Your Health Matters is a project for adults with learning disabilities which was launched in April 2012.
We work togeth</t>
  </si>
  <si>
    <t>Your Health Matters is a project for adults with learning disabilities which was launched in April 2012.
We work together with the NHS to make information about health.
We make the information easy to read for people with learning disabilities.
We look at ways to keep healthy so we can tell other people.
We are supported by staff from the Involvement Team in the Learning Disability Service at Leeds and York Partnership NHS Foundation Trust.
The project is open Monday to Friday.
We are based in the Admin Block at St Mary’s Hospital in Leeds.</t>
  </si>
  <si>
    <t>http://www.yourhealthmatters-leeds.nhs.uk</t>
  </si>
  <si>
    <t>0113 855 0530</t>
  </si>
  <si>
    <t>yourhealthmatters.lypft@nhs.net</t>
  </si>
  <si>
    <t>215;612;613</t>
  </si>
  <si>
    <t>Leeds Animation Workshop is a not-for-profit, cooperative company, which produces and distributes animated films and fil</t>
  </si>
  <si>
    <t>Leeds Animation Workshop is a not-for-profit, cooperative company, which produces and distributes animated films and films on social and educational issues.
The organisation began in 1976 as a group of women friends who came together to make a film about the need for pre-school childcare. After completing WHO NEEDS NURSERIES? - WE DO! the group was formally established in 1978 as Leeds Animation Workshop.
Throughout its history the Workshop has been run by women, who have carried out all stages of the production process, from initial research to final distribution.
The films are all produced in consultation with organisations and individuals involved in the relevant field. The Workshop specialises in making complex or sensitive issues more accessible to audiences, and at times offering an alternative point of view.
As well as production and distribution, the Workshop has been involved in many other activities, such as organising screenings of films by women and black directors, and providing workshop sessions in basic animation for adults and young people.</t>
  </si>
  <si>
    <t>http://www.leedsanimation.org.uk</t>
  </si>
  <si>
    <t>info@leedsanimation.org.uk</t>
  </si>
  <si>
    <t>Leeds Animation Workshop 
45 Bayswater Row 
Harehills 
LEEDS
LS8 5LF</t>
  </si>
  <si>
    <t>Leeds Animation Workshop
45 Bayswater Row
Leeds LS8 5LF</t>
  </si>
  <si>
    <t>Founded more than a decade ago, the mission of Leeds Asperger Adults has always been to act as a support group for adult</t>
  </si>
  <si>
    <t>Founded more than a decade ago, the mission of Leeds Asperger Adults has always been to act as a support group for adults with Asperger’s Syndrome and other forms of high-functioning autism in the Leeds area. Leeds Asperger Adults have held big fundraising events, successfully campaigned for an autism diagnostic service in Leeds and have helped to get many adults with Asperger’s to improve their lives.</t>
  </si>
  <si>
    <t>https://leedsaspergerblog.wordpress.com</t>
  </si>
  <si>
    <t>leedsaspergeradults@gmail.com</t>
  </si>
  <si>
    <t>Leeds Autism AIM provides Advocacy, Information and Mentoring services to autistic adults locally. They run a weekly dro</t>
  </si>
  <si>
    <t>Leeds Autism AIM provides Advocacy, Information and Mentoring services to autistic adults locally. They run a weekly drop-in and a session every two weeks for booked meetings.</t>
  </si>
  <si>
    <t>http://www.leedsautismaim.org.uk</t>
  </si>
  <si>
    <t>Advonet
Unity Business Centre
26 Roundhay Road
Leeds 
LS71AB</t>
  </si>
  <si>
    <t>LeedsAutismServices–LAS</t>
  </si>
  <si>
    <t>Leeds Autism Services – LAS</t>
  </si>
  <si>
    <t>Leeds Autism Services provides residential, day care and outreach services, which are flexible, adaptable and person cen</t>
  </si>
  <si>
    <t>Leeds Autism Services provides residential, day care and outreach services, which are flexible, adaptable and person centered.The staff team support adults with Autism Spectrum Disorders and Aspergers Syndrome in the Leeds area, promoting better communication and social skills, and taking into account sensory issues, abilities, areas of interest and the impact of their diagnosis.
Disabled Access: ground level entrance at day service centre and residential home. disabled toilet at day service</t>
  </si>
  <si>
    <t>http://www.las.uk.net</t>
  </si>
  <si>
    <t>Leeds Autism Services 
28 Grape Street
Hunslet
Leeds
LS10 1BX</t>
  </si>
  <si>
    <t>208;135</t>
  </si>
  <si>
    <t>Leeds Bereavement Forum supports the need in society to express grief and come to terms with loss.
The Forum works to d</t>
  </si>
  <si>
    <t>Leeds Bereavement Forum supports the need in society to express grief and come to terms with loss.
The Forum works to develop and improve bereavement services in Leeds by providing access to up-to-date information, training opportunities, events, conferences and Special Interest Groups to bereavement professionals.
The Forum also acts as a signposting organisation for people looking for support and provides a Directory of Bereavement Services both on the website and as a booklet.
We offer a three hour Basic Bereavement training to a wide range of non-specialist staff including Adult Social Care workers, Supported Housing workers and volunteer groups.
Opening Hours
Leeds Bereavement Forum is staffed Monday to Thursday, 9.00am - 4.00pm. It is closed during public holiday periods. If there is no one to answer your call, you can leave a message on the answer phone.</t>
  </si>
  <si>
    <t>http://www.lbforum.org.uk</t>
  </si>
  <si>
    <t>Leeds Bereavement Forum
Oxford Place Centre
Oxford Place
Leeds
LS1 3AX</t>
  </si>
  <si>
    <t>219;585;608</t>
  </si>
  <si>
    <t>LeedsCentreforIntegratedLiving–LeedsCIL</t>
  </si>
  <si>
    <t>Leeds Centre for Integrated Living – Leeds CIL</t>
  </si>
  <si>
    <t>What we do: Support disabled and older people take control of the services they need for daily living in the community.</t>
  </si>
  <si>
    <t>What we do: Support disabled and older people take control of the services they need for daily living in the community. We also offer this support to disabled children and their families
How we do it: Actively Seeking Independence Support Team (ASIST). ASIST helps you to recruit, manage &amp; pay your support worker (called personal assistant or PA).
Help with support planning, provided by an Independent Living Guide Support for groups of disabled people. Free to Live. Personal Budget Peer Support Network. Accessible meeting space for meetings of groups of disabled people or other organisations that need an accessible meeting room.</t>
  </si>
  <si>
    <t>http://www.leedscil.org.uk</t>
  </si>
  <si>
    <t>Leeds CIL
Armley Grange Drive,
Leeds
LS12 3QH</t>
  </si>
  <si>
    <t>LeedsCityCollege–TechnologyCampus:FoundationLearning</t>
  </si>
  <si>
    <t>Leeds City College – Technology Campus: Foundation Learning</t>
  </si>
  <si>
    <t>Foundation Learning offers a varied choice of qualifications to improve the progression of learners with learning diffic</t>
  </si>
  <si>
    <t>Foundation Learning offers a varied choice of qualifications to improve the progression of learners with learning difficulties and disabilities. The programmes developed, listed below, are designed to suit the needs and interests of individual learners, and supported so that they can achieve their full potential. They are: - Entry 2 Skills for Independence and Work - Entry 3 Personal Progression through Employment - Vocational awards (Retail, Health and Social Care, Business Administration/IT Users at E2, 3 L1) - Functional Skills in Maths. English and ICT The whole team working across these programmes are highly commited and very experienced in meeting a wide range of needs.
Disabled Access: ramp, disabled toilets, wet room with shower facility, lifts to most floors, adapted equipment, assistive technology,</t>
  </si>
  <si>
    <t>0113 386 1754</t>
  </si>
  <si>
    <t>technologycampus@leedscitycollege.ac.uk</t>
  </si>
  <si>
    <t>Leeds City College
Cookridge Street
LEEDS
LS2 8BL</t>
  </si>
  <si>
    <t>LeedsCityCouncil–AdultSocialCare</t>
  </si>
  <si>
    <t>Leeds City Council – Adult Social Care</t>
  </si>
  <si>
    <t>Assessing your social care needs
To find out whether or not you are eligible for Adult Social Care support you will nee</t>
  </si>
  <si>
    <t>Assessing your social care needs
To find out whether or not you are eligible for Adult Social Care support you will need to get in touch.</t>
  </si>
  <si>
    <t>LeedsCollegeofBuilding</t>
  </si>
  <si>
    <t>Leeds College of Building</t>
  </si>
  <si>
    <t>Leeds College of Building takes pride in creating a learning environment where all students and staf can thrive and achi</t>
  </si>
  <si>
    <t>Leeds College of Building takes pride in creating a learning environment where all students and staf can thrive and achieve.
Leeds College of Building offers:
Small group working
Personal Support Plan
Skilled staff experienced in working with your peopel with additional learning needs
Tranistion to College Programme
Regular Reviews
Partnership working with parents/carers, external agencies, health, care and education professional</t>
  </si>
  <si>
    <t>0113 222 6000</t>
  </si>
  <si>
    <t>nturp@lcb.ac.uk</t>
  </si>
  <si>
    <t>Leeds College of Building
North Street Campus
North Street
Leeds
LS2 7QT</t>
  </si>
  <si>
    <t>LeedsCombinedArts:WorkshopsintheCommunity</t>
  </si>
  <si>
    <t>Leeds Combined Arts: Workshops in the Community</t>
  </si>
  <si>
    <t>The aims of our organisation are:
to provide workshops and events in Schools, Theatres, Centres, Colleges Local Commu</t>
  </si>
  <si>
    <t>The aims of our organisation are:
to provide workshops and events in Schools, Theatres, Centres, Colleges Local Community Centres and other organisations
to heighten awareness through literature events, workshops and discussions on topical issues and to encourage students to use the arts to explore themes and ideas
to think about their work and evaluate it, as well as matters relating to their own lives, enabling them to develop imagination and communication, sensitivity and self-confidence through the medium of drama and the arts.
to offer and promote equal opportunities for everyone regardless of race, colour or creed. To ensure the membership is representative of the local community and includes a broad age range, gender mix, people of differing ethnic origin, as well as people with special needs and disabilities
to encourage and create opportunities for members and the wider community to participate in a variety of events including:- Theatre, Music, Literature, Arts and other arts related activities.</t>
  </si>
  <si>
    <t>http://www.leedscombinedarts.org.uk</t>
  </si>
  <si>
    <t>0113 269 0356</t>
  </si>
  <si>
    <t>info@leedscombinedarts.org.uk</t>
  </si>
  <si>
    <t>Headingley Enterprise &amp; Arts Centre 
Bennett Road 
Headingley 
LEEDS
LS6 3HN</t>
  </si>
  <si>
    <t>LeedsCreditUnion</t>
  </si>
  <si>
    <t>Leeds Credit Union</t>
  </si>
  <si>
    <t>Leeds City Credit Union is a financial cooperative that provides straightforward, affordable financial services to anyon</t>
  </si>
  <si>
    <t>Leeds City Credit Union is a financial cooperative that provides straightforward, affordable financial services to anyone who lives or works in Leeds and Wakefield or who is a resident of certain housing associations.
We provide affordable loans at fair rates of interest to meet everyday needs and even for larger purchases.
We also provide a range of savings plans and other accounts that help our members save and manage their money.
Leeds City Credit Union is also a 'mutual' organisation and that means it is owned by its members and all the benefits are for members alone.
Leeds City Credit Union is also one of the largest in the UK with some 36,000 members.
Credit Unions are popular savings and loans organisations in the United States, Canada, Australia, Ireland and elswhere and more and more people are joining here in the UK too, as they provide a real and ethical alternative to high street banks.
Leeds City Credit Union is a member of the Financial Services Compensation Scheme established under The Financial Services and Markets Act 2002.
Leeds City Credit Union is authorised by the Prudential Regulation Authority and regulated by the Financial Conduct Authority (FCA) and the Prudential Regulation Authority (PRA).</t>
  </si>
  <si>
    <t>http://www.leedscitycreditunion.co.uk</t>
  </si>
  <si>
    <t>31 New York Street
Leeds
LS2 7DT</t>
  </si>
  <si>
    <t>LeedsDirectory</t>
  </si>
  <si>
    <t>Leeds Directory gives you the choice of over 1700 businesses and organisations that can support you to live independentl</t>
  </si>
  <si>
    <t>Leeds Directory gives you the choice of over 1700 businesses and organisations that can support you to live independently.
The Leeds Directory is a source of information on a wide range of services and organisations which can be accessed online or friendly telephone help line 0113 391 8333 and printed information can also be sent out.</t>
  </si>
  <si>
    <t>http://www.leedsdirectory.org</t>
  </si>
  <si>
    <t>0113 391 8333</t>
  </si>
  <si>
    <t>info@leedsdirectory.org</t>
  </si>
  <si>
    <t>323 Roundhay Road
Leeds
West Yorkshire
LS8 4HT</t>
  </si>
  <si>
    <t>LeedsDisabledPeople’sOrganisation</t>
  </si>
  <si>
    <t>Leeds Disabled People’s Organisation</t>
  </si>
  <si>
    <t>An organisation formed in 2018 of disabled people in Leeds.
The aims are to:
Campaign for rights and accessibility for</t>
  </si>
  <si>
    <t>An organisation formed in 2018 of disabled people in Leeds.
The aims are to:
Campaign for rights and accessibility for disabled people.
Provide social space in Leeds for disabled people to meet each other
Promote the social model of disability
Organise events that raise awareness and encourage discussion of disability and issues affecting disabled people.</t>
  </si>
  <si>
    <t>0783 3468 255</t>
  </si>
  <si>
    <t>LeedsDPO@gmail.com</t>
  </si>
  <si>
    <t>214;608</t>
  </si>
  <si>
    <t>LeedsFamilyInformationService</t>
  </si>
  <si>
    <t>Leeds Family Information Service</t>
  </si>
  <si>
    <t>We are an information service for parents and carers of children and young people aged 0-19 (or up to 25 if your child h</t>
  </si>
  <si>
    <t>We are an information service for parents and carers of children and young people aged 0-19 (or up to 25 if your child has Special Educational Needs or a disability SEND). We can provide information on a wide range of family services including childcare, family support and activities.</t>
  </si>
  <si>
    <t>http://www.familyinformationleeds.co.uk</t>
  </si>
  <si>
    <t>Technorth Family Learning Centre
9 Harrogate Rd
Leeds 
LS7 3NB</t>
  </si>
  <si>
    <t>Leeds Federated is a housing association with around 4,000 properties across Leeds, Wakefield and North Yorkshire.
We p</t>
  </si>
  <si>
    <t>Leeds Federated is a housing association with around 4,000 properties across Leeds, Wakefield and North Yorkshire.
We provide high quality housing for customers and work with local communities to make neighbourhoods places people want to live and others want to move to. Leeds Federated also supports customers to improve their lives with services such as debt advice. We offer an equal service to all, regardless of people’s sexual orientation, gender identity, race, age or disability.
Leeds Federated builds new homes for rent and is currently working to provide 200 new properties over 5 years. This includes properties for social and affordable rent, and more recently, intermediate rents for key workers. Leeds Federated also sells properties through its popular shared ownership scheme and is helping customers achieve their aim of having a home of their own.</t>
  </si>
  <si>
    <t>http://www.lfha.co.uk</t>
  </si>
  <si>
    <t>Arthington House
30 Westfield Road
Leeds
LS3 1DE</t>
  </si>
  <si>
    <t>LeedsGate</t>
  </si>
  <si>
    <t>Leeds Gate</t>
  </si>
  <si>
    <t>Leeds GATE is a members organisation for Gypsy and Traveller people in West Yorkshire.
Their aim is to improve quality</t>
  </si>
  <si>
    <t>Leeds GATE is a members organisation for Gypsy and Traveller people in West Yorkshire.
Their aim is to improve quality of life for our communities.
They work in partnership to address the issues which affect our homes, our health, our education and employment, and our circumstances within UK society.</t>
  </si>
  <si>
    <t>http://leedsgate.co.uk</t>
  </si>
  <si>
    <t>Crown Point House
167-169 Cross Green Lane
Leeds
LS9 0BD</t>
  </si>
  <si>
    <t>Leeds Homes advertise Council, participating Housing Associations and Leeds Landlord Accreditation Scheme (LLAS) private</t>
  </si>
  <si>
    <t>Leeds Homes advertise Council, participating Housing Associations and Leeds Landlord Accreditation Scheme (LLAS) private rented homes.</t>
  </si>
  <si>
    <t>http://www.leedshomes.org.uk</t>
  </si>
  <si>
    <t>Leedsinvolvingpeople</t>
  </si>
  <si>
    <t>Leeds involving people</t>
  </si>
  <si>
    <t>Leeds Involving People represents the independent voice of people through the promotion of effective involvement.
Leeds</t>
  </si>
  <si>
    <t>Leeds Involving People represents the independent voice of people through the promotion of effective involvement.
Leeds involving People involves the community in the development of health, social care and community services by ensuring their opinions and concerns are at the centre of decision making processes.</t>
  </si>
  <si>
    <t>http://leedsinvolvement.org.uk/</t>
  </si>
  <si>
    <t>info@leedsinvolvement.org.uk</t>
  </si>
  <si>
    <t>Ground Floor Unit 8
Gemini Business Park
Sheepscar Way
Leeds
LS7 3JB</t>
  </si>
  <si>
    <t>LIHH was first set up primarily to meet the needs of the Irish community in Leeds. But since then have expanded to serve</t>
  </si>
  <si>
    <t>LIHH was first set up primarily to meet the needs of the Irish community in Leeds. But since then have expanded to serve the wider community. 
LIHH provides services to those people who would benefit from or wish to receive support from an Irish organisation.</t>
  </si>
  <si>
    <t>http://www.lihh.org</t>
  </si>
  <si>
    <t>Unit 5
Gemini Park
Sheepscar Way
Leeds
LS7 3JB</t>
  </si>
  <si>
    <t>We support Jewish adults with learning disabilities to live their lives with dignity and participate in the local Jewish</t>
  </si>
  <si>
    <t>We support Jewish adults with learning disabilities to live their lives with dignity and participate in the local Jewish and wider Community.
We do this through supporting people in residential settings and living more independently in the Community.
Leeds Jewish Welfare Board run a telephone helpline and a telephone listening services.
Leeds Jewish Welfare Board Confidential Help Line. 
Monday ➞ Friday 
8am ➞ 8pm 
0113 218 5875 
Leeds Jewish Welfare Board Listening Line
Monday ➞ Friday 
8am ➞ 12noon 
0113 218 5875 
Disabled Access: hearing loop, disabled toilet</t>
  </si>
  <si>
    <t>http://www.ljwb.co.uk</t>
  </si>
  <si>
    <t>311 Stonegate Road
Leeds
LS17 6AZ</t>
  </si>
  <si>
    <t>LeedsLibraryandInformationService</t>
  </si>
  <si>
    <t>Leeds Library and Information Service</t>
  </si>
  <si>
    <t>Books are available for loan including talking books, large print books and books in other languages.
The Information C</t>
  </si>
  <si>
    <t>Books are available for loan including talking books, large print books and books in other languages.
The Information Centre has information on health, jobs and careers and statistics.
Your Space has resources for young adults, including CDs, magazines, C-Card and dedicated PCs. Also a variety of books such as Graphic Novels, Manga, Teen Fiction and a full range of study guides.
The local and family history library has the largest collection of reference books, maps, directories, journals and pamphlets on Leeds and West Yorkshire in the area.
The Art Library stocks books, journals and catalogues for loan or reference use and the Music and Audio Library also has a large collection.
There are free computers on every floor of the Central Library for library members to use. Learning sessions show you how to use a computer, search the internet and sign-up for an e-mail account. There are also more advanced computer sessions available.
Disabled Access: Ramp, lift, disabled toilet</t>
  </si>
  <si>
    <t>http://www.leeds.gov.uk/leisure/Pages/Your-library.aspx</t>
  </si>
  <si>
    <t>0113 247 6016</t>
  </si>
  <si>
    <t>enquiry.express@leeds.gov.uk</t>
  </si>
  <si>
    <t>Municipal Buildings 
Calverley Street 
Leeds
LS1 3AB</t>
  </si>
  <si>
    <t>Leeds Library and Information Service. Books, eBooks, events, study space, family history and loads more!</t>
  </si>
  <si>
    <t>http://leeds.gov.uk/libraries</t>
  </si>
  <si>
    <t>216;585;608</t>
  </si>
  <si>
    <t>Leeds Mencap runs a number of regular support groups for parents and carers of learning disabled children throughout Lee</t>
  </si>
  <si>
    <t>Leeds Mencap runs a number of regular support groups for parents and carers of learning disabled children throughout Leeds.
Originally set up by parents and carers and organised around the needs of parents and carers, these groups provide opportunities for people to chat with others in similar positions overs a coffee in an informal and friendly setting.</t>
  </si>
  <si>
    <t>http://www.leedsmencap.org.uk</t>
  </si>
  <si>
    <t>Leeds Mencap 
The Vinery
20 Vinery Terrace
Leeds
LS9 9LU</t>
  </si>
  <si>
    <t>LeedsMencap–SiblingsSupportGroup7-14yrs</t>
  </si>
  <si>
    <t>Leeds Mencap – Siblings Support Group 7-14 yrs</t>
  </si>
  <si>
    <t>Leeds Mencap's Siblings Support Groups provide a great place for young people who have a brother or sister with a learni</t>
  </si>
  <si>
    <t>Leeds Mencap's Siblings Support Groups provide a great place for young people who have a brother or sister with a learning disability to come together and have fun.
As well as giving young people the chance to access information, these groups allow them to socialise and meet new friends, and to share their experience of having a brother and sister with a learning disability within a welcoming and supportive environment.
The groups get up to a range of activities at our East End Premises - intended to be both fun and therapeutic - such as games, arts, film-making, fundraising and drama. And occasional outings have included trips to the cinema and visits to the bowling alley.</t>
  </si>
  <si>
    <t>LeedsMencap:FridayClub</t>
  </si>
  <si>
    <t>Leeds Mencap: Friday Club</t>
  </si>
  <si>
    <t>Leeds Mencap's Friday Club is an evening-time social club for adults aged 18-25 with learning disabilities.
The Friday</t>
  </si>
  <si>
    <t>Leeds Mencap's Friday Club is an evening-time social club for adults aged 18-25 with learning disabilities.
The Friday Young Adults club was established in 2010 and has been hugely popular with young adults from different areas of Leeds, who come together each week to socialise and have fun.
The Friday Club is an active group and we engage in lots of different activities which are decided on by members themselves. Activities can include such things as meals out, bowling, themed nights, cooking sessions, film-watching, trips to see Leeds Rhinos, discos and much more!
(Please be advised that Leeds Mencap also runs groups for 7-14 year olds who are the siblings of people with learning disability)</t>
  </si>
  <si>
    <t>LeedsMencap:JuniorYouthClubs</t>
  </si>
  <si>
    <t>Leeds Mencap: Junior Youth Clubs</t>
  </si>
  <si>
    <t>Junior Youth Clubs for 9-13
and 14-18 year olds.
Our weekly clubs offer young people with a learning disability a ch</t>
  </si>
  <si>
    <t>Junior Youth Clubs for 9-13
and 14-18 year olds.
Our weekly clubs offer young people with a learning disability a chance to meet new friends, to get involved in a variety of activities, and to have fun in an environment that is both welcoming and safe.
Activities in the past have included a Mad Hatter's tea party, cominc book making sessions, cycling, pool and table tennis tournaments, biscuit and cake making, dancing, video gaming and movie watching. At our East End Park site where most Youth Club activities take place we ahve a quiet room and a livelier room and members can choose from a variety of games available. Occasionally members are offered the chance to make trips out, such as to Leeds Climbing Wall.
A small fee is charged to attend. Parents/carers are welcome to attend the club but will not be expected to supervice any children.</t>
  </si>
  <si>
    <t>Leeds Mencap
The Vinery
20 Vinery Terrace
Leeds
LS9 9LU</t>
  </si>
  <si>
    <t>LeedsMencap:Playschemes</t>
  </si>
  <si>
    <t>Leeds Mencap: Playschemes</t>
  </si>
  <si>
    <t>Play Schemes for 4-18 year olds
Leeds Mencap run play schemes for young people with additional needs throughout the yea</t>
  </si>
  <si>
    <t>Play Schemes for 4-18 year olds
Leeds Mencap run play schemes for young people with additional needs throughout the year during school holidays. These play schemes are split into age groups and each last for a week at a time.
Emphasis is placed on having fun and making friends, and children on our schemes typically return to them year after year. As well as a variety of different activities on site - where we have pool, table tennis and air hockey, a sensory room, soft play equipment, arts and craft materials and more - our play schemes will often go off-site and have previously included trips to the swimming pool, to Eureka, Tropical World and Temple Newsam</t>
  </si>
  <si>
    <t>Londesboro Terrace 
East End Park 
Leeds
LS9 9NE</t>
  </si>
  <si>
    <t>LeedsMencap:SupportGroups</t>
  </si>
  <si>
    <t>Leeds Mencap: Support Groups</t>
  </si>
  <si>
    <t>Leeds Mencap runs a number of regular support groups for parents and carers of learning disabled children throughout Leeds.
Originally set up by parents and carers and organised around the needs of parents and carers, these groups provide opportunities for people to chat with others in similar positions over a coffee in an informal and friendly setting.</t>
  </si>
  <si>
    <t>225;179</t>
  </si>
  <si>
    <t>Leeds Mind supports people with mental health problems, providing services throughout the Leeds area.
We believe that e</t>
  </si>
  <si>
    <t>Leeds Mind supports people with mental health problems, providing services throughout the Leeds area.
We believe that everyone can lead a full, active and rewarding life, and we work with our clients to support them in achieving their goals and engaging in their communities.</t>
  </si>
  <si>
    <t>http://www.leedsmind.org.uk</t>
  </si>
  <si>
    <t>leeds.mind@leedsmind.org.uk</t>
  </si>
  <si>
    <t>Clarence House
11 Clarence Road
Horsforth
Leeds
LS18 4LB</t>
  </si>
  <si>
    <t>LeedsOlderPeoplesForum</t>
  </si>
  <si>
    <t>Leeds Older Peoples Forum</t>
  </si>
  <si>
    <t>The Leeds Older People’s Forum was established in March 1994 and has grown to a citywide membership of over 100 voluntar</t>
  </si>
  <si>
    <t>The Leeds Older People’s Forum was established in March 1994 and has grown to a citywide membership of over 100 voluntary sector organisations working with older people across Leeds, including the Neighbourhood Network Schemes.
All member organisations provide services dedicated to older people though they are not necessarily an older people’s organisation.
Leeds Older People’s Forum aims to promote the well-being of all older people in the city of Leeds and to give a more powerful voice to older people in shaping their city for the benefit of all its citizens.</t>
  </si>
  <si>
    <t>www.opforum.org.uk</t>
  </si>
  <si>
    <t>http://info@opforum.org.uk</t>
  </si>
  <si>
    <t>Suite C24
Joseph's Well
Hanover Walk
LEEDS
LS3 1AB</t>
  </si>
  <si>
    <t>217;585;608</t>
  </si>
  <si>
    <t>LeedsPlayPartners</t>
  </si>
  <si>
    <t>Leeds Play Partners</t>
  </si>
  <si>
    <t>Mainstream play and leisure support: We support all disabled children to go to activities and provide a play support wor</t>
  </si>
  <si>
    <t>Mainstream play and leisure support: We support all disabled children to go to activities and provide a play support worker to 'settle' them into sessions. Our support is for 6-8 weeks in the sessions but this is flexible according to review.
We work short term in the hope that play/leisure staff will be proactive and inclusive.
School holiday support. We tailor the service around the child, young person, family to ensure they get the right support and setting. We start with a home visit to meet children and young people, where we aim to get to know the person to find out about them and their hobbies. This makes sure that they get the level of support needed and that they are happy and safe.</t>
  </si>
  <si>
    <t>http://www.leedsplaynetwork.org.uk</t>
  </si>
  <si>
    <t>0113 201 6790</t>
  </si>
  <si>
    <t>info@leedsplaynetwork.org.uk</t>
  </si>
  <si>
    <t>Church Street
Leeds
LS10 2JA</t>
  </si>
  <si>
    <t>LeedsSharedLives</t>
  </si>
  <si>
    <t>Leeds Shared Lives</t>
  </si>
  <si>
    <t>We offer breaks to people by matching them with a Shared Lives carer. Placements only take place when everyone is happy</t>
  </si>
  <si>
    <t>We offer breaks to people by matching them with a Shared Lives carer. Placements only take place when everyone is happy with the arrangements. A Shared Lives carer can support adults with a wide range of care needs such as older people, adults with dementia, or a learning, physical or sensory difficulty.</t>
  </si>
  <si>
    <t>http://www.leeds.gov.uk/sharedlives</t>
  </si>
  <si>
    <t>0113 247 8658</t>
  </si>
  <si>
    <t>LeedsSpecialEducationNeedsandDisabilityInformationAdviceandSupportService(SENDIASS)</t>
  </si>
  <si>
    <t>Leeds Special Education Needs and Disability Information Advice and Support Service (SEND IASS)</t>
  </si>
  <si>
    <t>The service is impartial, confidential, arm's length from the Local Authority and schools, free and accessible to all pa</t>
  </si>
  <si>
    <t>The service is impartial, confidential, arm's length from the Local Authority and schools, free and accessible to all parents and carers of children with special educational needs and disability.
Leeds SEND Information Advice Support Service involve parents children and young people in discussions and decisions about their individual support.
Leeds SEND Information Advice Support Service will work with parents children and young people to ensure that they are fully involved in the planning of SEN support for their individual needs in early years settingd, schools and colleges.
Leeds SEND Information Advice Support Service will ensure that the child's parents or the young person are fully included in the Education Health Care (EHC) needs assessment process for the start, are fully aware of their opportunities to offer views and information are consulted about the content of the plan.
Leeds SEND Information Advice Support Service will ensure that parents children and young people are fully supported through the conversion process from the old statements to new Education Health Care plans.</t>
  </si>
  <si>
    <t>http://www.leedssendiass.co.uk</t>
  </si>
  <si>
    <t>0113 3951 200</t>
  </si>
  <si>
    <t>sendiass@leeds.gov.uk</t>
  </si>
  <si>
    <t>Technorth
9 Harrogate Road
Chapel Allerton
Leeds 
LS7 3NB</t>
  </si>
  <si>
    <t>LeedsSpecialisedSupportedLivingService</t>
  </si>
  <si>
    <t>Leeds Specialised Supported Living Service</t>
  </si>
  <si>
    <t>The Specialised Supported Living Service comprises 16 dedicated support teams enabling 94 adults with complex health and</t>
  </si>
  <si>
    <t>The Specialised Supported Living Service comprises 16 dedicated support teams enabling 94 adults with complex health and support needs, in addition to a learning disability, to live in their own homes. Packages of care and support are based upon each individual's person centred plan, enabling people who use our services to remain healthy and safe on their own terms.
Each team specialises in either supporting people who have additional Complex and Challenging Behaviour or those who have Complex Physical, Learning and Sensory Needs.
The service provides personal care and support to 94 adults with learning disabilities and complex needs living in their own homes through shared supported accommodation in the community. Services are directly delivered in service user’s own homes in shared supported accommodation at 22 different houses across Leeds. Services are managed from both Poplar House and Woodland Square at St Mary’s Hospital.
Who benefits from the service?
People with a learning disability, plus:
People with complex physical health needs
People with challenging behaviour
People with physical disabilities
Key facts and figures
Approximately 94 service users access the service annually, and 94 beds are available.</t>
  </si>
  <si>
    <t>http://www.leedsandyorkpft.nhs.uk/our_services/Specialist-LD-Care/Specialised-Supported</t>
  </si>
  <si>
    <t>LeedsStarsSportsAcademy–PeopleinAction</t>
  </si>
  <si>
    <t>Leeds Stars Sports Academy – People in Action</t>
  </si>
  <si>
    <t>Leeds Stars is a new sports programme for people with learning disabilities or autism.
If you are interested in sport,</t>
  </si>
  <si>
    <t>Leeds Stars is a new sports programme for people with learning disabilities or autism.
If you are interested in sport, then why not come to the Leeds Stars Sports Academy. You can try out lots of different sports, such as football, boccia, athletics, and many others.
As well as the academy, they is also running and swimming group that meets on a Wednesday evening.</t>
  </si>
  <si>
    <t>0113 244 3729.</t>
  </si>
  <si>
    <t>grace.purnell@peopleinaction.org.uk</t>
  </si>
  <si>
    <t>Leeds Survivor Led Crisis Service was set up in 1999 to provide services which are an alternative to hospital admission</t>
  </si>
  <si>
    <t>Leeds Survivor Led Crisis Service was set up in 1999 to provide services which are an alternative to hospital admission and statutory provision for people in acute mental health crisis.</t>
  </si>
  <si>
    <t>http://www.lslcs.org.uk</t>
  </si>
  <si>
    <t>Leeds Survivor Led Crisis Service
Dial House
12 Chapel Street
Halton
Leeds
LS15 7RW</t>
  </si>
  <si>
    <t>Leep1:LeedsPeopleFirst</t>
  </si>
  <si>
    <t>Leep1: Leeds People First</t>
  </si>
  <si>
    <t>LEEP1 helps people with a learning disability speak up for themselves. This is called self-advocacy. We run an office an</t>
  </si>
  <si>
    <t>LEEP1 helps people with a learning disability speak up for themselves. This is called self-advocacy. We run an office and we have all sorts of projects.
LEEP1 stands for Leeds People First. It's easy to say and easy to remember!
We do things together and help people do things for themselves.
The Leep1 office is an alternative to day services and is intended to give a fresh approach to employment and work opportunities for people with learning disabilities in Leeds.
Leeds People First Management Committee manage the Leep1 office.</t>
  </si>
  <si>
    <t>http://www.leep1.co.uk</t>
  </si>
  <si>
    <t>Unit 14 
26 Roundhay Road 
Leeds
LS7 1AB</t>
  </si>
  <si>
    <t>LeonardCheshireDisability</t>
  </si>
  <si>
    <t>Leonard Cheshire Disability</t>
  </si>
  <si>
    <t>Leonard Cheshire supports disabled people to have the freedom to live their lives the way they choose — with the opportu</t>
  </si>
  <si>
    <t>Leonard Cheshire supports disabled people to have the freedom to live their lives the way they choose — with the opportunity and support to live independently, contribute economically and participate fully in society.
Leonard Cheshire delivers innovative services to help disabled people find and remain in employment they build confidence through the provision of information, advice and guidance, and to break down barriers through access to computers and adapted IT equipment.</t>
  </si>
  <si>
    <t>http://www.leonardcheshire.org</t>
  </si>
  <si>
    <t>Head Office
Leonard Cheshire Disability
66 South Lambeth Road
London
SW8 1RLd Office</t>
  </si>
  <si>
    <t>For the past 3 decades CEO Katie has been a driven, dynamic and creative business woman, building successful companies i</t>
  </si>
  <si>
    <t>For the past 3 decades CEO Katie has been a driven, dynamic and creative business woman, building successful companies in the IT industry. She is also the parent to 2 amazing kids, one of which, her daughter, has Autism and Rett Syndrome. She has taken Katie’s family on a wonderful journey of love and discovery where life sometimes has been very bleak and other times (mostly) brimming with joy and pride, celebrating her achievements. She brings a ray of sunshine to everyone she meets.
Through the needs of her daughter and those of 4 families also with children on the autistic spectrum the team came together to build a very special school, Lighthouse School, which was the first special Free School in the country. Their collective business skills, tenacity, drive, and passion created a unique school focusing on destinations for life to ensure all young people have better life chances.
As a team this journey has now gone into Preparation for Adulthood to ensure that on leaving school our children are equipped with the experiences, skills, confidence and self-esteem to succeed. This is the focus of our charity. After a great education, we are building that bridge for the young people to ensure employment success.
Having spent so many years working in business, Katie is putting all her experience and connections to good use to bring special education together with the business world in a way that enables the employer to tap into the hidden talents of our amazing young people and allow each student to shine.</t>
  </si>
  <si>
    <t>https://lighthousefuturestrust.org.uk</t>
  </si>
  <si>
    <t>Lighthouse Futures Trust
Arthington House
Hospital Lane
Cookridge
Leeds
LS16 6QB</t>
  </si>
  <si>
    <t>LinehamFarmChildren’sCentre</t>
  </si>
  <si>
    <t>Lineham Farm Children’s Centre</t>
  </si>
  <si>
    <t>Lineham Farm Children's Centre is a registered charity providing week-long activity holidays for children aged between 8</t>
  </si>
  <si>
    <t>Lineham Farm Children's Centre is a registered charity providing week-long activity holidays for children aged between 8 and 12.
The Centre is hired out at weekends to local community groups who arrange their own activities. There is a large games room, lounge, dining room and kitchen.
We are situated in Eccup, North Leeds and surrounded by beautiful countryside for local walks, Golden Acre park is nearby.
Disabled Access: Disabled toilets and accessible ground floor accommodation.</t>
  </si>
  <si>
    <t>http://www.linehamfarm.co.uk</t>
  </si>
  <si>
    <t>0113 230 0959</t>
  </si>
  <si>
    <t>enquiries@linehamfarm.co.uk</t>
  </si>
  <si>
    <t>Lineham Farm
Swan Lane
Eccup
Leeds
LS16 8AZ</t>
  </si>
  <si>
    <t>213;608</t>
  </si>
  <si>
    <t>LittleHiccups</t>
  </si>
  <si>
    <t>Little Hiccups</t>
  </si>
  <si>
    <t>Little Hiccups is a Leeds based support group that has been set up by parents who have children with special needs.
Thr</t>
  </si>
  <si>
    <t>Little Hiccups is a Leeds based support group that has been set up by parents who have children with special needs.
Through personal experience they recognise the importance of allowing the parents and families of a child with a disability the opportunity to meet people in similar situations, to make friends and support each other.
In our bi-monthly stay and play session (1st and 3rd Thursday), parents have a chance to chat children are able to learn through play, make friends and having fun and making new friends. For the whole family, we organise a subsidised monthly day trip out to accessible locations to explore new places and experiences.</t>
  </si>
  <si>
    <t>http://www.littlehiccups.co.uk</t>
  </si>
  <si>
    <t>07831 230 741</t>
  </si>
  <si>
    <t>info@littlehiccups.co.uk</t>
  </si>
  <si>
    <t>Headingley Children's Centre
c/o Shire Oak Primary School
Wood Lane
Headingley
Leeds
LS6 2DT</t>
  </si>
  <si>
    <t>LivingPotentialCareFarmingCIC</t>
  </si>
  <si>
    <t>Living Potential Care Farming CIC</t>
  </si>
  <si>
    <t>Living Potential Care Farming CIC at Carlshead Farm is based near Wetherby on a stunning 500 acre working farm. 
They o</t>
  </si>
  <si>
    <t>Living Potential Care Farming CIC at Carlshead Farm is based near Wetherby on a stunning 500 acre working farm. 
They offer daily activities both indoors and outdoors. As a member of the team, you can look after small animals such as guinea pigs and chickens. You can feed the sheep and cows.
You can also do gardening, grow your own fruit, flowers, and vegetables. There is a polytunnel and raised beds on the farm.
You can cook in the kitchen using the farm produce. This can be taken to sell at a market or the farm shop.
There is also an arts and crafts room at the farm.
Carlshead Care Farm also offers activities and courses.
Outdoors activities and courses include,
Farm Animal Care.
Horticulture.
Cooking.
Fishing.
Woodland walks.
Soft archery.
Photography.
Indoors activities and courses include,
Arts and crafts.
Cookery.
Basketry.
Music and movement.
Literacy, numeracy and IT skills.
All the course centre around helping people with life skills. You will have the opportunity for training and qualifications.
There is a warm and welcoming centre on the farm in our converted barns and a new oak barn in the woods with all the necessary facilities for a great day out on the farm.
Disabled Access: ramps, disabled toilet</t>
  </si>
  <si>
    <t>https://www.livingpotentialcarefarming.org.uk/</t>
  </si>
  <si>
    <t>0794 179 6370</t>
  </si>
  <si>
    <t>Living Potential Care Farming CIC
Carlshead Care Farm
Paddock House Lane
Sicklinghall
Wetherby
LS22 4BN</t>
  </si>
  <si>
    <t>Luv 2 Meet U is a friendship and dating agency for people with a learning disability aged 18 and over.
Luv 2 Meet U sup</t>
  </si>
  <si>
    <t>Luv 2 Meet U is a friendship and dating agency for people with a learning disability aged 18 and over.
Luv 2 Meet U supports you to make friends, share interests and develop relationships.</t>
  </si>
  <si>
    <t>0127 465 5956</t>
  </si>
  <si>
    <t>Luv2meetUBuddies</t>
  </si>
  <si>
    <t>Luv2meetU Buddies</t>
  </si>
  <si>
    <t>Would you like a buddy to accompany you to do the things you enjoy?
Luv2meetU Buddies are volunteers who share your hob</t>
  </si>
  <si>
    <t>Would you like a buddy to accompany you to do the things you enjoy?
Luv2meetU Buddies are volunteers who share your hobby or passion. 
They'll give you one to one support so you can enjoy activities together.
Things like,
Your favourite sport.
Shopping.
Horse riding.
Dancing.
Walking.
Photography.
Socialising.
Cooking.
Gardening.
Travel.
Day trips.
Live music.
Going to the pub.
Eating out.
Museum visits.
Theatre.
Boat trips.
Karaoke.
Or whatever your hobbies and interests are.
Having a buddy can help you to develop confidence and independence.
You must be a member of Luv2meetU with a learning disability to apply. You must be aged 18 or over.
All buddies receive training. They also give us two references so that we know about their background, and they are DBS checked.
If you are interested contact Luv2meetU and they will send you a form.
Once you have sent your form back you will be matched with a volunteer who shares your interests. Luv2MeetU you will arrange a first meeting. At the first meeting a Luv2meetU staff member will be there too.
If you both get on you and your buddy can decide on what activities you'd like to do together and how often you meet.
Download a Buddy Up application form</t>
  </si>
  <si>
    <t>buddyup@hft.org.uk</t>
  </si>
  <si>
    <t>Meanwood Valley Farm is a city farm with 24 acres of land - home to farm animals, wildlife, nature areas and ponds. A se</t>
  </si>
  <si>
    <t>Meanwood Valley Farm is a city farm with 24 acres of land - home to farm animals, wildlife, nature areas and ponds. A section of the farm is also divided into plots that are available for use by the local community.
Every Wednesday projects include managing woodlands, cutting down trees, ponds, stream’s, fishing, meadows, recycling mountain bikes, animal husbandry, incubating eggs, organic growing, field trips, walling, fencing, building a bird box, footpath work and bonfires.</t>
  </si>
  <si>
    <t>http://www.mvuf.org.uk</t>
  </si>
  <si>
    <t>info@mvuf.org.uk</t>
  </si>
  <si>
    <t>Sugarwell Road 
Meanwood 
Leeds 
LS7 2QG</t>
  </si>
  <si>
    <t>MeanwoodValleyUrbanFarm–CommunityBasedLearning(AgeGroup25+)</t>
  </si>
  <si>
    <t>Meanwood Valley Urban Farm – Community Based Learning (Age Group 25+)</t>
  </si>
  <si>
    <t>Activities include:
Gardening (assisting with the planning of the annual growing programme).
Greenhouse work which i</t>
  </si>
  <si>
    <t>Activities include:
Gardening (assisting with the planning of the annual growing programme).
Greenhouse work which involves sowing seeds and pot on.
Clearing beds and preparing them ready for planting.
Planting, tending beds, watering and harvesting produce which is prepared ready for retail in the farm shop.
Some customers have their own small plots which they manage and plan their own growing programme incorporating: Preparing the ground, selecting seed varieties, planting, tending the plants, weeding and harvesting their produce which they can take home.
Maintenance- fencing, building bird/ bat boxes, building timber cloches.
Shop- (optional) spending Thursday mornings in the farm shop serving customers.
Basic Skills- Monday classes support customers build their English and Mathematic skills through interactive learning methods incorporating tactile and visual activities.</t>
  </si>
  <si>
    <t>Meanwood Valley Urban Farm 
Sugarwell Road 
Leeds 
LS7 2QG</t>
  </si>
  <si>
    <t>MencapDirectHelpline</t>
  </si>
  <si>
    <t>Mencap Direct Helpline</t>
  </si>
  <si>
    <t>Mencap campaigns at a local and national level on a wide variety of issues such as housing, health, disability hate crim</t>
  </si>
  <si>
    <t>Mencap campaigns at a local and national level on a wide variety of issues such as housing, health, disability hate crime and employment. We provide advice and information via our Learning Disability Helpline. Mencap also provides local services such as employment and personal support.</t>
  </si>
  <si>
    <t>http://www.mencap.org.uk</t>
  </si>
  <si>
    <t>0300 333 1111</t>
  </si>
  <si>
    <t>help@mencap.org.uk</t>
  </si>
  <si>
    <t>Mencap
123 Golden Lane
London
EC1Y 0RT</t>
  </si>
  <si>
    <t>MencapEmployment–Leeds</t>
  </si>
  <si>
    <t>Mencap Employment – Leeds</t>
  </si>
  <si>
    <t>Mencap Pathway supports people with a learning disability into paid employment. You can access this service if you are o</t>
  </si>
  <si>
    <t>Mencap Pathway supports people with a learning disability into paid employment. You can access this service if you are over 25 years old and live in Leeds.
If you are under 25 years old we will put you in touch with our connexions adviser who will also give you advice about employment.
Mencap Pathways Services include,
travel training, 
job search, 
CV writing, 
job applications, 
mock interviews, 
placements, 
on-the-job training, 
ongoing support and advice if any difficulties arise or if any further skills training is needed.</t>
  </si>
  <si>
    <t>0113 827 0058</t>
  </si>
  <si>
    <t>leeds.admin@mencap.org.uk</t>
  </si>
  <si>
    <t>Leeds Royal Mencap
The Vinery Centre
20 Vinery Terrace
York Road
Leeds
LS9 9LU</t>
  </si>
  <si>
    <t>MencapWillsandTrustsService</t>
  </si>
  <si>
    <t>Mencap Wills and Trusts Service</t>
  </si>
  <si>
    <t>The Wills and Trusts team provide parents, families and carers with free booklets and advice about writing wills and set</t>
  </si>
  <si>
    <t>The Wills and Trusts team provide parents, families and carers with free booklets and advice about writing wills and setting up trusts for the benefit of a loved one with a learning disability. We also facilitate free seminars around England, Wales and Northern Ireland. The free two-hour seminars offer vital, specialist legal advice and give parents and carers a much needed opportunity to get answers to those difficult questions - that often make the process seem so daunting.</t>
  </si>
  <si>
    <t>0207 696 6925</t>
  </si>
  <si>
    <t>willsandtrusts@mencap.org.uk</t>
  </si>
  <si>
    <t>Mencap
Mencap National Centre
Concordia House
123 Golden Lane
LONDON
EC1Y 0RT</t>
  </si>
  <si>
    <t>Mencap:Accessibilityteam</t>
  </si>
  <si>
    <t>Mencap: Accessibility team</t>
  </si>
  <si>
    <t>We make easy read information for other groups and organisations.
We run training sessions to help people to make good</t>
  </si>
  <si>
    <t>We make easy read information for other groups and organisations.
We run training sessions to help people to make good Easy Read and to understand more about how to communicate with people with a learning disability.
We can help plan and run events for organisations and groups who want to find out what people with a learning disability think.
We can help people to make websites that are easy to use and understand.</t>
  </si>
  <si>
    <t>0207 6965 551</t>
  </si>
  <si>
    <t>accessibility@mencap.org.uk</t>
  </si>
  <si>
    <t>Accessibility team 
Mencap 
123 Golden Lane 
London
EC1Y ORT</t>
  </si>
  <si>
    <t>Mencap:Leedscommunitysupport</t>
  </si>
  <si>
    <t>Mencap: Leeds community support</t>
  </si>
  <si>
    <t>We support people with a learning disability in Leeds. We can support you to live your life the way you want to. We can</t>
  </si>
  <si>
    <t>We support people with a learning disability in Leeds. We can support you to live your life the way you want to. We can help you in lots of ways. For example, we can help you to ? do things you enjoy ? find a job ? learn new skills ? live in your own home ? manage your money ? take a break away from home You choose what support you need and when you need it. We will help you choose the right people to support you. We will make sure that the people who support you are trained to give you the best support.</t>
  </si>
  <si>
    <t>http://www.mencapdirect.org.uk/</t>
  </si>
  <si>
    <t>mencapdirect@mencap.org.uk</t>
  </si>
  <si>
    <t>216;613</t>
  </si>
  <si>
    <t>MeshDance</t>
  </si>
  <si>
    <t>Mesh Dance</t>
  </si>
  <si>
    <t>Me2 is a dance group for individuals both with and without disabilities aged 11-25.
Me2 is open to persons of all level</t>
  </si>
  <si>
    <t>Me2 is a dance group for individuals both with and without disabilities aged 11-25.
Me2 is open to persons of all levels and abilities - to those who are new to dancing as well as to those more experienced. The group offers the opportunity to participants to both have fun and to learn new skills.
The weekly sessions are led by fully-trained and professional staff who encourage the members to develop their skills at a pace that's right for them. The sessions are for both males and females, with and without disabilities, with lots of fun for all!</t>
  </si>
  <si>
    <t>http://www.meshdance.com</t>
  </si>
  <si>
    <t>Leeds Mencap
Londesboro Terrace
East End Park 
Leeds
LS9 9NE</t>
  </si>
  <si>
    <t>217;608;179</t>
  </si>
  <si>
    <t>MetcalfeSmithTrust</t>
  </si>
  <si>
    <t>Metcalfe Smith Trust</t>
  </si>
  <si>
    <t>The Metcalfe Smith Trust has been helping disadvantaged people across Leeds since 1867.
The Trust provides funding to p</t>
  </si>
  <si>
    <t>The Metcalfe Smith Trust has been helping disadvantaged people across Leeds since 1867.
The Trust provides funding to projects and individuals to relieve hardship connected with sickness, ill-health or disability.
The following list should help you decide if you are eligible to apply for a grant from The Metcalfe Smith Trust.
What can be funded
Grants where the money will make a significant difference to the quality of life or independence of adults or children with a physical disability, long term illness or a mental health difficulty.
Grants for the purchase of equipment, or pay for course fees leading to greater independence or employment, or provide a respite break which enable any of the above.
Grants can be made to both individuals and organisations.
Grants are only given to applicants living in the area of benefit - which is within the metropolitan district of Leeds.
National projects may apply only if the project is specific to Leeds.
Please see some of the examples of grants that have already made for clarity on how these guidelines translate into real difference making opportunities. 
Grants are usually between £250 and £2,500
What will not be funded
Grants to individuals outside the area of benefit.
General appeals.
Research costs.
Fundraising initiatives.
We will not commit to making recurrent grants.</t>
  </si>
  <si>
    <t>£250 and £2,500
What will not be funded
Grants to individuals outside the area of benefit.
General appeals.
Research costs.
Fundraising initiatives.
We will not commit to making recurrent grants.</t>
  </si>
  <si>
    <t>http://www.metcalfesmithtrust.org.uk</t>
  </si>
  <si>
    <t>secretary@metcalfesmithtrust.org.uk</t>
  </si>
  <si>
    <t>Metcalfe Smith Trust
c/o Voluntary Action Leeds
Stringer House
34 Lupton Street
Hunslet
Leeds
LS10 2QW</t>
  </si>
  <si>
    <t>Middleton Elderly Aid (MEA) is a local charity which is part of the Neighbourhood Network Scheme.
The Neighbourhood Net</t>
  </si>
  <si>
    <t>Middleton Elderly Aid (MEA) is a local charity which is part of the Neighbourhood Network Scheme.
The Neighbourhood Network Schemes provide a range of services and activities for older people across Leeds. The schemes are supported by Leeds Social Services as well as other funding streams. They are managed by local people who decide what they want from their scheme.
The purpose is to help support the over 60's community of Middleton by providing a range of services and activities which promote independence and healthy living.
We currently have five members of staff and over twenty volunteers.
Friendly staff and volunteers are always pleased to help or if they are unable to do so they will endeavour to find someone who can.</t>
  </si>
  <si>
    <t>http://www.middletonelderlyaid.org.uk</t>
  </si>
  <si>
    <t>18 Middleton Park Road
Leeds
LS10 3ST</t>
  </si>
  <si>
    <t>MindtheGap:TheatreCompany</t>
  </si>
  <si>
    <t>Mind the Gap: Theatre Company</t>
  </si>
  <si>
    <t>We are a professional theatre company that helps people with learning disabilities become professional actors and actors</t>
  </si>
  <si>
    <t>We are a professional theatre company that helps people with learning disabilities become professional actors and actors with learning disabilities achieve their potential. We create theatre shows that tour nationally and internationally.
Making Theatre is our college-style training course for people with a learning disability who want to learn more about acting and theatre. Students on the course work towards a qualification from the Open College Network (OCN) in recognition of their new skills.
We also run taster sessions during holiday time and at weekends for young people to get involved and find out more about Mind the Gap.
Disabled Access: Induction loop, lift, disabled toilet, 'Push to open' buttons on doors, level floors, 'Changing places' toilet, lowered work surfaces, height adjustable desks.</t>
  </si>
  <si>
    <t>http://www.mind-the-gap.org.uk</t>
  </si>
  <si>
    <t>0127 4487 390</t>
  </si>
  <si>
    <t>arts@mind-the-gap.org.uk</t>
  </si>
  <si>
    <t>Mind the Gap Studios 
Silk Warehouse 
Patent Street 
Bradford
BD9 4SA</t>
  </si>
  <si>
    <t>179;189</t>
  </si>
  <si>
    <t xml:space="preserve">MindWell is the new online resource which will be a single 'go to' place for information about mental health in Leeds.
</t>
  </si>
  <si>
    <t>MindWell is the new online resource which will be a single 'go to' place for information about mental health in Leeds.
The website is a fantastic resource for information, support and advice about mental health, including access 24/7 crisis support.
The idea is that anyone in Leeds, including residents, GP's, employers, friends, family members and neighbours, can get quick, easy and direct access to up to date mental health information for themselves or anyone they may have concerns for.
MindWell is a city-wide initiative funded by the NHS which brings together resources, materials and knowledge from across the NHS in Leeds, Leeds City Council and the third sector.
MindWell provides help and information to people who want help for themselves or for other people they are concerned about:
Clear accurate information about support and services available in Leeds
Help for what to do in a crisis or mental health emergency
General information about a range of common mental health problems such as anxiety and stress
Self help tools and information including downloadable resources, videos and animations</t>
  </si>
  <si>
    <t>http://www.mindwell-leeds.org.uk</t>
  </si>
  <si>
    <t>MobilityTrust</t>
  </si>
  <si>
    <t>Mobility Trust</t>
  </si>
  <si>
    <t>The Mobility Trust provides equipment such as wheelchairs and mobility scooters following an assessment by an independen</t>
  </si>
  <si>
    <t>The Mobility Trust provides equipment such as wheelchairs and mobility scooters following an assessment by an independent Occupational Therapist sent by the Trust.
The Occupational Therapist will then prescribe the most suitable piece of equipment for an individual.
Equipment is only provided if it is not available from statutory sources or the disabled person is unable to purchase for themselves.
If you are in desperate need of a powered wheelchair or scooter and cannot obtain one through statutory sources or afford to purchase such equipment yourself, you can apply to Mobility Trust.
You can do this by either phoning the team on 0118 466 0195 or 0118 984 2588 or by writing a letter explaining why you need this equipment, giving details of any disabilities you have and the cause of them.
They will also need to know the following information so that they can see if they can help you,
Do you receive DLA (PIP) for mobility?If you receive the high rate and do not use it towards a car or other mobility equipment, we normally suggest you use this allowance to obtain a powered wheelchair or scooter through the government-sponsored Motability scheme.We will however look at each case individually and may make exceptions to this.
One other criteria relates to storage of the equipment.We can only provide mobility equipment if there is suitable storage, i.e. accessible, fully enclosed (roofed and walled), weatherproof, lockable and with power for charging.Please do let us know whether you have suitable scooter/powered wheelchair storage.
Address your letter to,
Mrs Denise Valentine
Mobility Trust
19 Reading Road
Pangbourne
Berkshire
RG8 7LR
If you are unable to send a letter you can send it by Email in the form of a letter, preferably as an attachment.
Please make sure that you include your name, address and telephone number.
Please address your email to Mrs Denise Valentine and sent it to mobility@mobilitytrust.org.uk</t>
  </si>
  <si>
    <t>http://www.mobilitytrust.org.uk</t>
  </si>
  <si>
    <t>0118 466 0195</t>
  </si>
  <si>
    <t>mobility@mobilitytrust.org.uk</t>
  </si>
  <si>
    <t>Mrs Denise Valentine
Mobility Trust
19 Reading Road
Pangbourne
Berkshire
RG8 7LR</t>
  </si>
  <si>
    <t>RG8 7LR</t>
  </si>
  <si>
    <t>214;585</t>
  </si>
  <si>
    <t>MusicalARC</t>
  </si>
  <si>
    <t>Musical ARC</t>
  </si>
  <si>
    <t>Musical ARC is a group of physically and sensory disabled and non-disabled musicians.
We support disabled people to be</t>
  </si>
  <si>
    <t>Musical ARC is a group of physically and sensory disabled and non-disabled musicians.
We support disabled people to be creative and challenge notions of disability through musical performances and workshops. We provide new, innovative and affective music for dance, drama and other arts.</t>
  </si>
  <si>
    <t>http://www.musicalarc.org.uk</t>
  </si>
  <si>
    <t>0113 2755 614</t>
  </si>
  <si>
    <t>info@musicalarc.org.uk</t>
  </si>
  <si>
    <t>Meanwood Community Centre
Stainbeck Avenue
Leeds
LS7 2QU</t>
  </si>
  <si>
    <t>MySafeFuture</t>
  </si>
  <si>
    <t>My Safe Future</t>
  </si>
  <si>
    <t>My Safe Future is the sister company of My Safe Home Limited (the UK’s leading provider of help and support for people w</t>
  </si>
  <si>
    <t>My Safe Future is the sister company of My Safe Home Limited (the UK’s leading provider of help and support for people with profound and enduring disabilities who want to buy their own home). 
We’re here to help families of people with a disability put everything in place to ensure that their relative’s finances are as safe, secure and rewarding as possible.
This embraces everything from ensuring that they claim and continue to receive their full benefit entitlement through to making the best use of their financial resources.
In just one year we gained families an average of £84,000 in 'lost' benefits!</t>
  </si>
  <si>
    <t>£84,000 in 'lost' benefits!</t>
  </si>
  <si>
    <t>http://www.mysafefuture.com</t>
  </si>
  <si>
    <t>0800 012 1333</t>
  </si>
  <si>
    <t>1 Sycamore Court
Birmingham Road
Allesley 
Coventry 
CV5 9BA</t>
  </si>
  <si>
    <t>CV5 9BA</t>
  </si>
  <si>
    <t>MySafeHome</t>
  </si>
  <si>
    <t>My Safe Home</t>
  </si>
  <si>
    <t xml:space="preserve">My Safe Home is UK’s leading provider of help and support for people with a disability who want to buy their own home.
</t>
  </si>
  <si>
    <t>My Safe Home is UK’s leading provider of help and support for people with a disability who want to buy their own home.
We’ve helped well over a thousand individuals turn hopes into homes, changing many lives along the way, forming strong working relationships with leading Housing Associations, Care Providers and Local Authorities and developing a unique shared ownership model that offers the buyer unrivalled protection and security.
Open to people on High or Middle Rate Care Disability Living Allowance or the equivalent Personal Independence Payment (PIP) across England and Wales home ownership is a viable, life enhancing housing option that offers many benefits, not only to the buyer but also Local Authorities, Care Providers, Housing Associations and the Country as a whole.</t>
  </si>
  <si>
    <t>http://www.mysafehome.info</t>
  </si>
  <si>
    <t>0247 640 2211</t>
  </si>
  <si>
    <t>NacroVocationalTraining</t>
  </si>
  <si>
    <t>Nacro Vocational Training</t>
  </si>
  <si>
    <t>Motor Vehicle Studies Level 1 &amp; 2
Entry requirements between the ages of 16 - 18, having a liking for motor cars, subje</t>
  </si>
  <si>
    <t>Motor Vehicle Studies Level 1 &amp; 2
Entry requirements between the ages of 16 - 18, having a liking for motor cars, subject to formal acceptance interview.
Warehousing
Entry Requirements between the ages of 16 - 18, not in Employment Education or Training.
Sports and Active Leisure
Gain a City and Guilds Level 1 or 2 Coaching Qualification
Please contact Andrew Queenan for further details</t>
  </si>
  <si>
    <t>0113 2392 674</t>
  </si>
  <si>
    <t>Valley Mills
334 Meanwood Road
LEEDS
LS7 2JF</t>
  </si>
  <si>
    <t>NationalDebtline</t>
  </si>
  <si>
    <t>National Debtline</t>
  </si>
  <si>
    <t>Confidential, independent advice on how to deal with debt problems.
Monday - Friday : 9am - 9pm
Saturday : 9.30am -</t>
  </si>
  <si>
    <t>Confidential, independent advice on how to deal with debt problems.
Monday - Friday : 9am - 9pm
Saturday : 9.30am - 1pm</t>
  </si>
  <si>
    <t>0808 808 4000</t>
  </si>
  <si>
    <t>NewbyTrust</t>
  </si>
  <si>
    <t>Newby Trust</t>
  </si>
  <si>
    <t>The Newby Trust provides funding for individuals in need for the relief of poverty and medical welfare.
Applications mu</t>
  </si>
  <si>
    <t>The Newby Trust provides funding for individuals in need for the relief of poverty and medical welfare.
Applications must be made by Social Services, NHS Trusts, Citizens Advice Bureaux, other charities or similar organisations on behalf of the individual using the on-line application form. Financial statements of the individual's expenditure will be required.
Grants usually range from £10 to £200 paid to the applicant's organisation.
Click here to find out how to apply.</t>
  </si>
  <si>
    <t>£10 to £200 paid to the applicant's organisation.
Click here to find out how to apply.</t>
  </si>
  <si>
    <t>info@newby-trust.org.uk</t>
  </si>
  <si>
    <t>Newby Trust Ltd
PO Box 87
Petworth 
GU28 8BH</t>
  </si>
  <si>
    <t>GU28 8BH</t>
  </si>
  <si>
    <t>NorthernBallet–Ability</t>
  </si>
  <si>
    <t>Northern Ballet – Ability</t>
  </si>
  <si>
    <t>Dance workshops for adults with learning disabilities
The Ability dance course is specifically designed for adults with</t>
  </si>
  <si>
    <t>Dance workshops for adults with learning disabilities
The Ability dance course is specifically designed for adults with mild to moderate learning disabilities and runs on a weekly basis during term time.
If you are passionate about dance, this course will enable you to improve your dance skills, and create and perform new work while meeting and making new friends.
The course will focus on improving participant’s dance technique as well as their health and fitness, and developing communication and social interaction skills alongside their creative skills.
The course is for anyone aged 16+ and all the activity is adapted to meet individual needs.</t>
  </si>
  <si>
    <t>http://www.northernballet.com</t>
  </si>
  <si>
    <t>info@northernballet.com</t>
  </si>
  <si>
    <t>Northern Ballet
Quarry Hill
Leeds
LS2 7PA</t>
  </si>
  <si>
    <t>O2Workshop</t>
  </si>
  <si>
    <t>O2 Workshop</t>
  </si>
  <si>
    <t>At O2 Merrion Centre you will find:
Free meeting room hire for up to 12 people
Drop-in Workstations
Interactive Smart</t>
  </si>
  <si>
    <t>At O2 Merrion Centre you will find:
Free meeting room hire for up to 12 people
Drop-in Workstations
Interactive Smart Board
Printer and Copier Services
Tea and Coffee facilities
Free O2 Wifi</t>
  </si>
  <si>
    <t>http://o2.co.uk/business/merrioncentre</t>
  </si>
  <si>
    <t>0113 242 7406</t>
  </si>
  <si>
    <t>O2
Merrion Centre
Leeds
LS2 8NG</t>
  </si>
  <si>
    <t>OHMI–TheOne-HandedMusicalInstrumentTrust</t>
  </si>
  <si>
    <t>OHMI – The One-Handed Musical Instrument Trust</t>
  </si>
  <si>
    <t>Enabling music-making for the physically disabled.
For more information on please visit the website or contact by ema</t>
  </si>
  <si>
    <t>Enabling music-making for the physically disabled.
For more information on please visit the website or contact by email or phone.</t>
  </si>
  <si>
    <t>https://www.ohmi.org.uk</t>
  </si>
  <si>
    <t>0121 243 3021</t>
  </si>
  <si>
    <t>rachel@ohmi.org.uk</t>
  </si>
  <si>
    <t>208;606</t>
  </si>
  <si>
    <t>Our programme of work reaches out to adults in a variety of circumstances, helping to overcome social problems and chall</t>
  </si>
  <si>
    <t>Our programme of work reaches out to adults in a variety of circumstances, helping to overcome social problems and challenging circumstances via participation in music and singing workshops. In previous years we have worked successfully with young offenders, elderly people who suffer from dementia, adults experiencing challenging social circumstances and community groups who simply wish to come together in an artistic manner.</t>
  </si>
  <si>
    <t>http://www.operanorth.co.uk/education</t>
  </si>
  <si>
    <t>0113 3993 202</t>
  </si>
  <si>
    <t>education@operanorth.co.uk</t>
  </si>
  <si>
    <t>Leeds Grand Theatre &amp; Opera House Ltd
46 New Briggate
LEEDS
LS1 6NU</t>
  </si>
  <si>
    <t>OtleyCourthouse</t>
  </si>
  <si>
    <t>Otley Courthouse</t>
  </si>
  <si>
    <t>Otley Courthouse is a unique development, run by local people, in Otley, West Yorkshire.</t>
  </si>
  <si>
    <t>http://otleycourthouse.org.uk</t>
  </si>
  <si>
    <t>0194 346 7466</t>
  </si>
  <si>
    <t>admin@otleycourthouse.org.uk</t>
  </si>
  <si>
    <t>Otley Courthouse
Courthouse Street
Otley
LS21 3AN</t>
  </si>
  <si>
    <t>OutsidetheboxArthouseProject</t>
  </si>
  <si>
    <t>Outside the box Arthouse Project</t>
  </si>
  <si>
    <t>Outside the box Arthouse Project was established in 2014 after the success of the Outside the box café to offer fun and</t>
  </si>
  <si>
    <t>Outside the box Arthouse Project was established in 2014 after the success of the Outside the box café to offer fun and creative activities for adults and young people with a learning disability. The demand for the service continues to grow. 
Our aim is to provide meaningful activities, enabling our members to improve their lives by learning new skills, building confidence and having fun! The project currently offers a wide range of creative and art activities.
Monday 
9:30AM ➡ 12:30AM Art Attic.
1:00PM ➡ 4:00PM Crafts Galore.
Wednesday 
9:30AM ➡ 12:30PM Music Box.
1:00PM ➡ 4:00PM Photography.
Thursday 
4:30PM ➡ 6:30PM Drama.
Friday 
9:30AM ➡ 12:30PM Independent living programme.
Members are welcome to attend for one session or stay for the entire day and bring a pack lunch. 
If you would like to know more about our Arthouse service or arrange a free taster session please contact Emma Rogerson.</t>
  </si>
  <si>
    <t>http://www.outsidetheboxcafe.com/otb-arthouse.php</t>
  </si>
  <si>
    <t>0744 365 4409</t>
  </si>
  <si>
    <t>outsidetheboxarthouse@gmail.com</t>
  </si>
  <si>
    <t>Outside the Box café 
2 Bridge Lane 
Ilkley 
West Yorkshire 
LS29 9HN</t>
  </si>
  <si>
    <t>OutsideTheBoxCafe(EmploymentOpportunities)</t>
  </si>
  <si>
    <t>Outside The Box Cafe (Employment Opportunities)</t>
  </si>
  <si>
    <t>Outside the Box Café is a dynamic, community café, serving high quality, wholesome food and drinks (and amazing cakes) t</t>
  </si>
  <si>
    <t>Outside the Box Café is a dynamic, community café, serving high quality, wholesome food and drinks (and amazing cakes) that also supports adults with a learning disability to lead more fulfilled and independent lives.
Outside the Box offers many different opportunies including employment opportunities.
Launched in June 2013 the café has become an established part of the local community whilst developing a loyal and expanding customer base. Our high profile and excellent reputation for the quality of support we provide to people with a learning disability make it a great venue for lots of different activities such as community group meetings to celebration events.</t>
  </si>
  <si>
    <t>http://www.outsidetheboxcafe.com</t>
  </si>
  <si>
    <t>0194 343 1173</t>
  </si>
  <si>
    <t>cafe@outsidetheboxcafe.com</t>
  </si>
  <si>
    <t>Outside The Box Cafe
2 Bridge Lane
Ilkley
West Yorkshire
LS29 9HN</t>
  </si>
  <si>
    <t>Paperworks is a Social Enterprise, this just means we are a business but primarily aimed at delivering a social benefit,</t>
  </si>
  <si>
    <t>Paperworks is a Social Enterprise, this just means we are a business but primarily aimed at delivering a social benefit, whilst relying on trading income for financial support.
Our main aim is to provide work preparation training and support to adults with learning, physical and mental health related disabilities. This includes basic work skills, as well as other more specific skills vital in the workplace.
We also support trainees (and their employer) in work placements within other organisations. To find out more about our training services click here.
Our method of providing this training is based around the whole organisation very much functioning as a business and treating trainees in a similar way to employees.
The basis for our business is based around print and print finishing. We have also developed services such as mailing services, stock holding, pick pack and despatch, and assembly of items such as information packs and customer product ready for despatch.
Through all of the things we do we try to balance the social and enterprise aspects of what we do, ensuring we create a supportive working environment with plenty of variety and challenges. This builds the experience and confidence our trainees need to help them towards work and contributes to the enjoyable experience of work that motivates them. It also makes Paperworks a great place to work</t>
  </si>
  <si>
    <t>http://www.paperworks.org.uk</t>
  </si>
  <si>
    <t>0113 323 6000</t>
  </si>
  <si>
    <t>ask@paperworks.org.uk</t>
  </si>
  <si>
    <t>Unit 5
Prospect Park
Limewood Approach
Seacroft
Leeds
West Yorkshire
LS14 1NH</t>
  </si>
  <si>
    <t>PassmoreGroup–HomeImprovementSpecialistLeeds</t>
  </si>
  <si>
    <t>Passmore Group – Home Improvement Specialist Leeds</t>
  </si>
  <si>
    <t>The family-run Passmore Group operates across three divisions;
More Bathrooms, More Ability and More Build, all of whic</t>
  </si>
  <si>
    <t>The family-run Passmore Group operates across three divisions;
More Bathrooms, More Ability and More Build, all of which provide a friendly and professional end-to-end service, from the early planning and design stages of your home improvement project through to supplying everything needed to complete high quality installations in your home.</t>
  </si>
  <si>
    <t>http://www.moreability.co.uk</t>
  </si>
  <si>
    <t>Office and Showroom
Partnership House
6 Hales Road
Wortley
Leeds
LS12 4PL</t>
  </si>
  <si>
    <t>PeopleinAction(Leeds)UK</t>
  </si>
  <si>
    <t>People in Action (Leeds) UK</t>
  </si>
  <si>
    <t>At People In Action, we offer services in education and learning, health and social well-being, independent living and r</t>
  </si>
  <si>
    <t>At People In Action, we offer services in education and learning, health and social well-being, independent living and recreation. We also offer advice and support.
People In Action’s person centred services cover the holistic needs and interests of our customers, aged 8 onwards, with learning difficulties and disabilities. Some of our customers have other impairments such as mental health problems, communications problems, physical disabilities, Asperger Syndrome and Dyslexia.
People In Action involves families and carers from diverse communities in all aspects of our services. We empower people with learning difficulties &amp; disabilities to have an influence at local and national strategic level.</t>
  </si>
  <si>
    <t>PeopleMatters(Leeds)CIO</t>
  </si>
  <si>
    <t>People Matters (Leeds) CIO</t>
  </si>
  <si>
    <t>People Matters creates opportunities for people with learning and other disabilities to be more independent and enjoy li</t>
  </si>
  <si>
    <t>People Matters creates opportunities for people with learning and other disabilities to be more independent and enjoy life in the same ways, and in the same places, as anybody else. The focus of our work are people who experience disadvantage and who live within Leeds and the surrounding area.
Community Learning Courses for Adults with disabilities see our website for more details.</t>
  </si>
  <si>
    <t>http://www.peoplemattersleeds.co.uk</t>
  </si>
  <si>
    <t>0113 2346 896</t>
  </si>
  <si>
    <t>info@peoplemattersleeds.co.uk</t>
  </si>
  <si>
    <t>People Matters (Leeds)
68A Barkston House
Domestic Street Light Industrial Estate
Leeds
LS11 9RT</t>
  </si>
  <si>
    <t>http://www.phab-leeds.org.uk</t>
  </si>
  <si>
    <t>0193 757 3722</t>
  </si>
  <si>
    <t>Ann Hart MBE
PHAB Management
'Coopers Croft'
1 The Dell 
Bardsey
Leeds
LS17</t>
  </si>
  <si>
    <t>Play,Fun,Learn–PeopleinAction</t>
  </si>
  <si>
    <t>Play, Fun, Learn – People in Action</t>
  </si>
  <si>
    <t>People in Action's Play, Fun, Learn Scheme is for children and young people aged 8 - 18 with a learning disability.
As</t>
  </si>
  <si>
    <t>People in Action's Play, Fun, Learn Scheme is for children and young people aged 8 - 18 with a learning disability.
As the name suggests, the group provides its members with opportunities to play have fun and learn through a variety of activities and trips.
The sessions are held in an environment that is both safe and welcoming where members can get involved make new friends enjoy their free time.
We offer places to the siblings of our members too. Parents/carers are also welcome to come along but this is not essential in fact we encourage them to take a short break and allow our qualified and experienced members to staff to take care of their young people.
Saturday 10am - 2pm Cross Green Community Centre, Otley
Sunday, 10am - 2pm The Cardigan Centre, Leeds</t>
  </si>
  <si>
    <t>Pluss is an award-winning Social Enterprise that supports thousands of people with disabilities and other disadvantages</t>
  </si>
  <si>
    <t>Pluss is an award-winning Social Enterprise that supports thousands of people with disabilities and other disadvantages move towards and into employment each year.
Our employment operations help jobseekers whoneed the most specialist support to find work andachieve a career. Our enterprise operations runalongside to create direct employment opportunitiesin a wide range of businesses and job roles.
With a proven track record spanning more than 45years, we deliver a range of nationally and locallyprocured employment programmes on behalf of theDepartment of Work and Pensions (DWP), ESF, BigLottery Fund, Local Authorities and the NHS.
Our vision is simple: To inspire people of all abilities to achieve a career.</t>
  </si>
  <si>
    <t>http://www.pluss.org.uk</t>
  </si>
  <si>
    <t>0800 334 5525</t>
  </si>
  <si>
    <t>employment.bureau@pluss.org.uk</t>
  </si>
  <si>
    <t>113 Headrow 
Leeds
LS1 5JW</t>
  </si>
  <si>
    <t>PracticallyTheatre</t>
  </si>
  <si>
    <t>Practically Theatre</t>
  </si>
  <si>
    <t>Practically Theatre provides drama workshops for people with learning difficulties and disabilties and those without acc</t>
  </si>
  <si>
    <t>Practically Theatre provides drama workshops for people with learning difficulties and disabilties and those without access to theatre. We aim to create work that is interesting, exciting and accessible for our performers and our audience.
Please take a look at the website for further information</t>
  </si>
  <si>
    <t>http://www.practicallytheatre.org</t>
  </si>
  <si>
    <t>practicallytheatre@gmail.com</t>
  </si>
  <si>
    <t>PublicHealthResourceCentre–LeedsCityCouncil</t>
  </si>
  <si>
    <t>Public Health Resource Centre – Leeds City Council</t>
  </si>
  <si>
    <t>The Public Health Resource Centre (PHRC) offers support to anyone in Leeds with a responsibility or professional interes</t>
  </si>
  <si>
    <t>The Public Health Resource Centre (PHRC) offers support to anyone in Leeds with a responsibility or professional interest in public health or promoting health and wellbeing.
We welcome users from a wide range of disciplines, including health, education, the local authority, social services, emergency services, prisons, and the voluntary, community and private sectors. However, we are not open to the general public.
The PHRC aims to provide the best possible information, resource and services, to help improve the health of people in Leeds and beyond.
Local transport information
The following bus services operate from Leeds City Centre to Harrogate Road. Please check with West Yorkshire Metro before starting your journey. 
Bus services to Technorth
2, 3, 3A, 36, 48, 91, 91A
You will need to get off the bus just after the junction of Harrogate Road with Potternewton Lane. 
Parking
Please note that on-site parking is limited; There is plenty of on-street parking on Harrogate Road. Please take care not to park on the pavement if parking on Potternewton Lane. 
Access
Level access from street.Lifts to reach other floors are available.If the reception is unmanned, please dial 132 at the entry system for access.
Opening hours
Monday 9:00 AM ➔ 4:30 PM
Tuesday 9:00 AM ➔ 4:30 PM
Wednesday 9:00 AM ➔ 04:30 PM
Thursday 9:00 AM ➔ 04:30 PM
Friday Closed</t>
  </si>
  <si>
    <t>http://www.leeds.gov.uk/phrc/Pages/default.aspx</t>
  </si>
  <si>
    <t>0113 378 6200</t>
  </si>
  <si>
    <t>phrc@leeds.gov.uk</t>
  </si>
  <si>
    <t>Public Health Resource Centre
Technorth
9 Harrogate Road
Chapel Allerton
Leeds, LS7 3NB</t>
  </si>
  <si>
    <t>PudseyGatewayClub–PeopleinAction</t>
  </si>
  <si>
    <t>Pudsey Gateway Club – People in Action</t>
  </si>
  <si>
    <t>Welcome to Pudsey Gateway Club - an evening social, leisure &amp; sports club for adults with a learning disability.
Our</t>
  </si>
  <si>
    <t>Welcome to Pudsey Gateway Club - an evening social, leisure &amp; sports club for adults with a learning disability.
Our 80 to 100 members meet on Thursday evenings from 6.45 – 9.00 pm at Priesthorpe School in Pudsey, Leeds, for fun activities, sports and games supported by friendly staff and volunteers!</t>
  </si>
  <si>
    <t>http://www.pudseygatewayclub.co.uk</t>
  </si>
  <si>
    <t>0775 850 0931</t>
  </si>
  <si>
    <t>admin@pudseygatewayclub.co.uk</t>
  </si>
  <si>
    <t>41 Rodley Lane 
Leeds
LS13 1LT</t>
  </si>
  <si>
    <t>A purple patch is a time in a person’s life where things come together and they excel. ‘Purple Patch Arts’ exists to imp</t>
  </si>
  <si>
    <t>A purple patch is a time in a person’s life where things come together and they excel. ‘Purple Patch Arts’ exists to improve the lives and life chances of people with learning disabilities. We do this by delivering innovative, inclusive, life changing education to people with learning disabilities and the professionals who support them. We currently work across the Yorkshire region</t>
  </si>
  <si>
    <t>http://www.purplepatcharts.org</t>
  </si>
  <si>
    <t>0773 0144 934</t>
  </si>
  <si>
    <t>info@purplepatcharts.org</t>
  </si>
  <si>
    <t>Purple Patch 
Hillside Enterprise Centre
Beeston Road
Leeds
LS11 8ND</t>
  </si>
  <si>
    <t>PyramidofArts:CreativeArtsActivities</t>
  </si>
  <si>
    <t>Pyramid of Arts: Creative Arts Activities</t>
  </si>
  <si>
    <t>Pyramid of Arts is a Leeds-based arts collective and registered charity. We run weekly collaborative arts groups for peo</t>
  </si>
  <si>
    <t>Pyramid of Arts is a Leeds-based arts collective and registered charity. We run weekly collaborative arts groups for people with and without learning disabilities, including a high support programme for people with profound or multiple disabilities.
We also provide 1:1 tuition and small group work in a wide variety of art forms through the Pyramid Development Teams.</t>
  </si>
  <si>
    <t>http://www.pyramid-of-arts.org.uk</t>
  </si>
  <si>
    <t>info@pyramid-of-arts.org.uk</t>
  </si>
  <si>
    <t>Unit 68b
Barkston House 
Croydon Street 
Leeds
LS11 9RT</t>
  </si>
  <si>
    <t>re’new:ArchwayResourceCentre</t>
  </si>
  <si>
    <t>re’new: Archway Resource Centre</t>
  </si>
  <si>
    <t>The services and activities on offer include:
Floating Housing support for young people in their own tenancy, incl pr</t>
  </si>
  <si>
    <t>The services and activities on offer include:
Floating Housing support for young people in their own tenancy, incl private tenancies.
Person centred open ended counselling
Welfare Rights Advice, Careers Guidance.
Targeted Connexions PA service; 1-2-1 support.
Group work actives incl men's and women's groups.
Leisure and educational activities.
ESOL Classes.
Creche facility.
Computer facilities and music studio.
Laundry and showering facilities.
Drop-in facility.
Disabled Access: ramped access, disabled toilets, lift.</t>
  </si>
  <si>
    <t>http://www.renewleeds.co.uk</t>
  </si>
  <si>
    <t>0113 383 3920</t>
  </si>
  <si>
    <t>arc@renew-leeds.co.uk</t>
  </si>
  <si>
    <t>Real Life Options supports people with learning disabilities or autism to make choices and live their lives the way they</t>
  </si>
  <si>
    <t>Real Life Options supports people with learning disabilities or autism to make choices and live their lives the way they want to.</t>
  </si>
  <si>
    <t>http://www.realifeoptions.org/</t>
  </si>
  <si>
    <t>0197 7781 800</t>
  </si>
  <si>
    <t>info@reallifeoptions.org</t>
  </si>
  <si>
    <t>David Wandless House
A1 Business Park 
Knottingley Road
Knottingley
West Yorkshire
WF11 0BU</t>
  </si>
  <si>
    <t>ReedinPartnership–BetterWorkingFutures–Employment</t>
  </si>
  <si>
    <t>Reed in Partnership – Better Working Futures – Employment</t>
  </si>
  <si>
    <t>Friendly Employment Advisers are experts at helping people into work.
If you are interested in taking part in Better Wo</t>
  </si>
  <si>
    <t>Friendly Employment Advisers are experts at helping people into work.
If you are interested in taking part in Better Working Futures, please speak to your Jobcentre Work Coach.</t>
  </si>
  <si>
    <t>https://betterworkingfutures.co.uk/</t>
  </si>
  <si>
    <t>227;179</t>
  </si>
  <si>
    <t>ReflectionsCommunitySupport(18+yearsold)</t>
  </si>
  <si>
    <t>Reflections Community Support (18+ years old)</t>
  </si>
  <si>
    <t>Reflections Community Support is a person centred organisation that provides outcome based services in the community. We</t>
  </si>
  <si>
    <t>Reflections Community Support is a person centred organisation that provides outcome based services in the community. We enable and empower the people we support, to take charge of their lives and to become involved in decisions that affect their future and well being.
We provide a 24 hour support service for vulnerable adults to live independently in the Leeds area.
Who We Support
Individuals 18 +
Over 60’s at risk of social isolation.
Individuals with complex needs.
Mental health.
Learning disabilities.
What We Do
We provide a range of support servicies in the community to meet the needs of the people to make life changes and maintain their mental and physical well being.
We provide 1-2-1 person centred support.
Domiciliary care.
Day support in the community for individuals with complex needs.
Befriending/Volunteering.
Floating Support.
Support with telephone calls e.g. to health care professionals,key workers, advocates, benefits, housing issues, probation services and other agencies.
Support at CPA meetings, tribunals, contact meetings, court hearings and hospital appointments.
Support with maintaining links with family and attending social events.
Guidance and sign post the individuals to other agencies.
Support to access public transport.
Undertake domestic tasks e.g. support with laundry, cooking meals.
Support with budgeting, food shopping, planning and preparing healthy food.
Guidance and sign post the individuals to other agencies.
More information
What we do.
Services we offer.
Health and wellbeing for people over 60 years old.</t>
  </si>
  <si>
    <t>http://reflections-communitysupport.co.uk</t>
  </si>
  <si>
    <t>01943 876 649</t>
  </si>
  <si>
    <t>info@reflections-communitysupport.co.uk</t>
  </si>
  <si>
    <t>4 Oxford Street
Guiseley
Leeds
LS20 9AX</t>
  </si>
  <si>
    <t>RelateLeeds</t>
  </si>
  <si>
    <t>Relate Leeds</t>
  </si>
  <si>
    <t xml:space="preserve">Relate is a charity which provides a wide range of services to support couples, individuals, young people and families.
</t>
  </si>
  <si>
    <t>Relate is a charity which provides a wide range of services to support couples, individuals, young people and families.
We specialise in relationship counselling and are proud of the high quality of our service. Counselling is usually delivered by means of face to face meetings of up to one hour at the same time each week.
Relationship Coaching is different to counselling in that the Relationship Coach will help you set goals and provide you with a structured and focused process in order to achieve them.
Employees of Leeds Teaching Hospital Trust are entitled to 6 free sessions of counselling at our city centre premises.
Disabled Access: Arrangements can be made for anyone unable to access the building. Disabled Toilets</t>
  </si>
  <si>
    <t>http://www.relatemid-yorkshire.org.uk</t>
  </si>
  <si>
    <t>01302 347444</t>
  </si>
  <si>
    <t>info@relatemid-yorkshire.org.uk</t>
  </si>
  <si>
    <t>Leeds Mid-Yorkshire Relate Centre
The Gallery
Oxford Chambers
Oxford Place
Leeds
LS1 3AX</t>
  </si>
  <si>
    <t>Remap</t>
  </si>
  <si>
    <t>Remap custom-makes equipment to help disabled people live more independent lives.
Remap are pleased to give people our</t>
  </si>
  <si>
    <t>Remap custom-makes equipment to help disabled people live more independent lives.
Remap are pleased to give people our equipment free of charge. This is because we are a charity and are not trying to make money. All our running costs are covered by donations and support from charities and our volunteers give their time for free.</t>
  </si>
  <si>
    <t>https://www.remap.org.uk/</t>
  </si>
  <si>
    <t>0173 276 0209</t>
  </si>
  <si>
    <t>data@remap.org.uk</t>
  </si>
  <si>
    <t>Remap Head Office
D9 Chaucer Business Park
Kemsing
Sevenoaks
Kent TN15 6YU</t>
  </si>
  <si>
    <t>TN15 6YU</t>
  </si>
  <si>
    <t>Remploy–PuttingAbilityFirst</t>
  </si>
  <si>
    <t>Remploy – Putting Ability First</t>
  </si>
  <si>
    <t>To transform society and the lives of disabled people by:
creating equality in employment
facilitating their</t>
  </si>
  <si>
    <t>To transform society and the lives of disabled people by:
creating equality in employment
facilitating their access to sustainable employment and careers
enabling them to achieve their ambitions and maximise their potential.
Remploy exists to improve the lives of disabled people and those with complex needs through the power of work. We believe that everyone has something to offer. So we work to find their strengths. Once we know their skills, we match them to proper jobs with carefully chosen employers who help them achieve.</t>
  </si>
  <si>
    <t>http://www.remploy.co.uk</t>
  </si>
  <si>
    <t>0797 743 6050</t>
  </si>
  <si>
    <t>angie.carr@remploy.co.uk</t>
  </si>
  <si>
    <t>First Floor
Raines House
Denby dale Road
Wakefield
WF1 1HR</t>
  </si>
  <si>
    <t>213;585;179</t>
  </si>
  <si>
    <t>RightChoicesProject</t>
  </si>
  <si>
    <t>Right Choices Project</t>
  </si>
  <si>
    <t>We provide 4 different services within Right Choices Project. We work alongside learning disabled people, people with me</t>
  </si>
  <si>
    <t>We provide 4 different services within Right Choices Project. We work alongside learning disabled people, people with mental health problems, lone parents and older people.
We provide Community Groups and planning Sessions for those community groups. A Job Club that provides basic learning skills and a Community Outreach which supports people in welfare rights and housing issues.
Disabled Access: ramp and 'Changing Places Disabled Toilet.</t>
  </si>
  <si>
    <t>http://www.rightchoices.gloweb.net</t>
  </si>
  <si>
    <t>rightchoices1@yahoo.co.uk</t>
  </si>
  <si>
    <t>Right Choices Project,
Heart Centre,
Leeds,
LS6 3HN</t>
  </si>
  <si>
    <t>RoootsLtd</t>
  </si>
  <si>
    <t>Rooots Ltd</t>
  </si>
  <si>
    <t>We are a team of African Caribbean people with learning disabilities. We all have first hand experience of the challenge</t>
  </si>
  <si>
    <t>We are a team of African Caribbean people with learning disabilities. We all have first hand experience of the challenges faced by people with learning disabilities from minority communities.
We make our information easy to understand.
We can offer a wide variety of training including on African Caribbean history, bereavement and loss, health and wellbeing, diversity and the challenge of racism, advocacy, and setting up a business.
We work with Crown Prosecution Service, the police, and Stop Hate UK in developing the training.
We can offer consultancy tailor-made to meet the needs of your organisation.
Disabled Access: there is a ramp to the front door, hearing loop, accessible toilet.</t>
  </si>
  <si>
    <t>http://www.rooots.org.uk</t>
  </si>
  <si>
    <t>info@rooots.org.uk</t>
  </si>
  <si>
    <t>Bridge House
Balm Road
Leeds
LS10 2TP</t>
  </si>
  <si>
    <t>SafePlaces–Leeds</t>
  </si>
  <si>
    <t>Safe Places – Leeds</t>
  </si>
  <si>
    <t>A Safe Place is somewhere a person with a learning disability can go and ask for help if they are lost, frightened or in</t>
  </si>
  <si>
    <t>A Safe Place is somewhere a person with a learning disability can go and ask for help if they are lost, frightened or in difficulty. They look for the Safe Place logo being displayed in a nearby window and show their membership card there. The staff at the Safe Place then telephone the number on the card and speak to someone who can assist.</t>
  </si>
  <si>
    <t>http://www.aspirecbs.org.uk/aspire-safe-places#device</t>
  </si>
  <si>
    <t>safeplaces@leeds.gov.uk</t>
  </si>
  <si>
    <t>606;179</t>
  </si>
  <si>
    <t>SaintJohnofGodHospitallierServices</t>
  </si>
  <si>
    <t>Saint John of God Hospitallier Services</t>
  </si>
  <si>
    <t>Saint John of God Hospitaller Services is a national charity helping vulnerable people to lead fulfilling lives and reac</t>
  </si>
  <si>
    <t>Saint John of God Hospitaller Services is a national charity helping vulnerable people to lead fulfilling lives and reach their potential.
Over 50 services support in excess of 1,000 people throughout Great Britain to meet the needs of people with learning and physical disabilities, people with mental health problems, elderly Religious, people who have difficulties with drug and alcohol abuse and migrants who are vulnerable to homelessness.
Our approach is person-centered, offering support that is tailored to meet people’s needs, wishes and aspirations.</t>
  </si>
  <si>
    <t>http://www.saintjohnofgod.org</t>
  </si>
  <si>
    <t>0142 243 8540</t>
  </si>
  <si>
    <t>enquiries@sjog.org.uk</t>
  </si>
  <si>
    <t>Regional Office
Suite G437
Dean Clough
Halifax
West Yorkshire
HX3 5AX</t>
  </si>
  <si>
    <t>HX3 5AX</t>
  </si>
  <si>
    <t>ScopeinLeeds</t>
  </si>
  <si>
    <t>Scope in Leeds</t>
  </si>
  <si>
    <t>Activities, advice and information for families with disabled children and young people.
The Independent Support Servic</t>
  </si>
  <si>
    <t>Activities, advice and information for families with disabled children and young people.
The Independent Support Service provides free advice and support for parents of children with Special Educational Needs and disability, and young people with Special Educational Needs and disability through the statutory assessment Education, Health and Care Plan (EHCP) processes.</t>
  </si>
  <si>
    <t>https://www.scope.org.uk</t>
  </si>
  <si>
    <t>0113 887 0550</t>
  </si>
  <si>
    <t>leeds@scope.org.uk</t>
  </si>
  <si>
    <t>Independant Support Service
Brooklands Court
Tunstall road
Leeds
LS11 5HL</t>
  </si>
  <si>
    <t>SeagullsReuse</t>
  </si>
  <si>
    <t>Seagulls Reuse</t>
  </si>
  <si>
    <t>Seagulls is an environmental social enterprise working to promote and develop a community resource centre in Leeds.</t>
  </si>
  <si>
    <t>http://www.seagullsreuse.org.uk</t>
  </si>
  <si>
    <t>0113 246 7510</t>
  </si>
  <si>
    <t>info@seagullsreuse.org.uk</t>
  </si>
  <si>
    <t>Units 3&amp;4
Aire Place Mills
Kirkstall Road
Leeds,
LS3 1JL</t>
  </si>
  <si>
    <t>SENDKarma!</t>
  </si>
  <si>
    <t>SEND Karma!</t>
  </si>
  <si>
    <t>For frazzled parents of Children and Young People with Special Educational Needs and Disabilities.
Navigating the SEND</t>
  </si>
  <si>
    <t>For frazzled parents of Children and Young People with Special Educational Needs and Disabilities.
Navigating the SEND system can be stressful, infuriating and daunting. Karen Askham can be your co-pilot when you need a helping hand.
Support is bespoke, tailored and individual and could include:
Practical help with family days out or at home
Advocacy and rights information, with hints and tips to get the best outcomes
Creative, cost effective ideas to help with working together with services and meeting your childs needs
Help with understanding how to access assessments
Applying for grants and benefits including Disability Living Allowance, Personal Independent Payment etc
Form filling and jargon busting, making send of the language the professionals use
Signposting and support to access local activities and groups
Help for groups to set up or to improve to be as inclusive and welcoming as possible to parents
Plus alot more!</t>
  </si>
  <si>
    <t>01484 452 910</t>
  </si>
  <si>
    <t>karen@sendkarma.co.uk</t>
  </si>
  <si>
    <t>18 Whitebeam Park
Huddersfield
West Yorkshire
HD2 2GZ</t>
  </si>
  <si>
    <t>HD2 2GZ</t>
  </si>
  <si>
    <t>SensoryFunBus</t>
  </si>
  <si>
    <t>Sensory Fun Bus</t>
  </si>
  <si>
    <t>The sensory Fun Bus has been created to overcome problems that stop people from accessing sensory rooms.
This service i</t>
  </si>
  <si>
    <t>The sensory Fun Bus has been created to overcome problems that stop people from accessing sensory rooms.
This service is available to everyone from babies through to adults with sensory processing disorders. Or people who just enjoy sensory room experiences.
We have many great features in the Sensory Fun Bus, which we can adapt and change depending on your needs.
We can come to your doorstep.
The bus includes
Interactive Projector
Light Tube &amp; Bubble Tube
Black Light
Variety of Mirrored Walls
Sparkle &amp; U.V. Tube Fibre Optics
Bean Bags
LED Disco Ball
LED Colour Changing Lights
Separate room “The Den”
A cave with Fibre Optic Ceiling
A bunk with 6” Memory Foam Bed
Plus lots more to discover!
See the Sensory Fun Bus website for more details and information about costs.</t>
  </si>
  <si>
    <t>http://www.sensoryfunbus.co.uk/</t>
  </si>
  <si>
    <t>0752 299 6612</t>
  </si>
  <si>
    <t>roxy@sensoryfunbus.co.uk</t>
  </si>
  <si>
    <t>Sensory's social mission is to support a better quality of life for people with disabilities:
We provide sensory experi</t>
  </si>
  <si>
    <t>Sensory's social mission is to support a better quality of life for people with disabilities:
We provide sensory experiences for our service users, unlike anything they can engage with at home, embracing the principles of learning and development through unstructured fun.
We are a vibrant, safe and welcoming space for people with disabilities, their support staff, families and carers.
Come down and float away on our musical waterbed, be pampered by our massage therapist or enjoy a full Sunday roast in our lovely little café.
Sensory Sunday Dinner Club
Sensory Activities
Opening Times:
Monday—Friday: 9:00-6:00
Saturday &amp; Sunday: 10:00-4:00</t>
  </si>
  <si>
    <t>http://sensoryleeds.com</t>
  </si>
  <si>
    <t>info@sensoryleeds.com</t>
  </si>
  <si>
    <t>Station House
Headingley Train Station
Sayers Close
Leeds
LS5 3LD</t>
  </si>
  <si>
    <t>Shine–(Spinabifida,Hydrocephalus,Information,Networking,Equality)</t>
  </si>
  <si>
    <t>Shine – (Spina bifida, Hydrocephalus, Information, Networking, Equality)</t>
  </si>
  <si>
    <t>As of the 20th October 2011, Spina bifida • Hydrocephalus • Information • Networking • Equality - Shine, became the new</t>
  </si>
  <si>
    <t>As of the 20th October 2011, Spina bifida • Hydrocephalus • Information • Networking • Equality - Shine, became the new name for the Association for Spina Bifida and Hydrocephalus (ASBAH).
Shine is a registered charity, which was formed in 1966, initially to help families and individuals affected by spina bifida and hydrocephalus.
Today, Shine is a community of 75,000 individuals, families, friends, and professionals, sharing achievements, challenges and information on living with hydrocephalus, or spina bifida, and related issues. Working together throughout England, Wales and Northern Ireland, we strive to overcome challenges and achieve the best for you and your family.</t>
  </si>
  <si>
    <t>http://www.shinecharity.org.uk</t>
  </si>
  <si>
    <t>0173 355 5988</t>
  </si>
  <si>
    <t>42 Park Road
Peterborough
PE1 2UQ</t>
  </si>
  <si>
    <t>PE1 2UQ</t>
  </si>
  <si>
    <t>SimpleStuffWorksAssociatesLtd</t>
  </si>
  <si>
    <t>Simple Stuff Works Associates Ltd</t>
  </si>
  <si>
    <t>Simple Stuff Works Associates Ltd is a family run organisation with a passion for protection of body shape.
Driven by c</t>
  </si>
  <si>
    <t>Simple Stuff Works Associates Ltd is a family run organisation with a passion for protection of body shape.
Driven by core family values of compassion, trust and dignity. As an approved provider of accredited training we have worked with the Open College Network West Midlands to develop five quality assured qualifications in the provision of Postural Care and Measurement of Body Symmetry. Award winning equipment is used not only in the UK but is exported all over the world, renowned for it’s simplicity, comfort and effectiveness.
We are happy to come and do individual assessments, demonstrations, clinics, full pressure mapping and training events with our fantastic products and will travel anywhere in the UK. Just give the office a ring to organise a date for the diary!</t>
  </si>
  <si>
    <t>https;//www.simplestuffworks.co.uk</t>
  </si>
  <si>
    <t>01827 307 870</t>
  </si>
  <si>
    <t>julie@simplestuffworks.co.uk</t>
  </si>
  <si>
    <t>Units 4&amp;5 Cavendish
Lichfield Road Industrial Estate
Tamworth
Staffordshire
B79 7XH</t>
  </si>
  <si>
    <t>B79 7XH</t>
  </si>
  <si>
    <t>SLATEFurnitureStore</t>
  </si>
  <si>
    <t>SLATE Furniture Store</t>
  </si>
  <si>
    <t>We run a furniture shop. Most of the furniture has been given to us by people who don't need it any more.
We also sell</t>
  </si>
  <si>
    <t>We run a furniture shop. Most of the furniture has been given to us by people who don't need it any more.
We also sell new beds and cookers and washing machines.
Disabled Access: ramp, disabled toilet.</t>
  </si>
  <si>
    <t>shop@slateleeds.co.uk</t>
  </si>
  <si>
    <t>1 Low Road
Hunslet
Leeds 
LS10 1QR</t>
  </si>
  <si>
    <t>215;608</t>
  </si>
  <si>
    <t>SNAPS</t>
  </si>
  <si>
    <t>SNAPS provides leisure support services for children with special needs of all kinds, and their families. SNAPS' aim is</t>
  </si>
  <si>
    <t>SNAPS provides leisure support services for children with special needs of all kinds, and their families. SNAPS' aim is to support the entire family, by enabling the child, along with siblings, parents and other carers to participate in a shared experience of physical activity, fun and conversation in relaxed surroundings, supported by professional and dedicated staff. Our age range is from 1 to 16.
Venue:
Penny Field School
Tongue Lane
Leeds
LS6 4QD</t>
  </si>
  <si>
    <t>http://www.snapsyorkshire.org</t>
  </si>
  <si>
    <t>0796 484 7775</t>
  </si>
  <si>
    <t>dean@snaps-vol.org.uk</t>
  </si>
  <si>
    <t>17a Earlswood Avenue
Roundhay
Leeds
LS8 2AF</t>
  </si>
  <si>
    <t>SNOOP–SpecialNeedsObjectiveOutreachProject</t>
  </si>
  <si>
    <t>SNOOP – Special Needs Objective Outreach Project</t>
  </si>
  <si>
    <t>SNOOP Is a registered charity run by a voluntary management committee, and qualified staff with experience of working wi</t>
  </si>
  <si>
    <t>SNOOP Is a registered charity run by a voluntary management committee, and qualified staff with experience of working with children and young people with disabilities and complex needs.</t>
  </si>
  <si>
    <t>http://www.snoopcharity.org</t>
  </si>
  <si>
    <t>01274 292 126</t>
  </si>
  <si>
    <t>2carols@snoopcharity.org</t>
  </si>
  <si>
    <t>Newlands House One,
Inspire Bradford Business Park,
Newlands Way,
Bradford,
BD10 0JE.</t>
  </si>
  <si>
    <t>BD10 0JE</t>
  </si>
  <si>
    <t>Solicitors–OakwoodSolicitors</t>
  </si>
  <si>
    <t>Solicitors – Oakwood Solicitors</t>
  </si>
  <si>
    <t>Founded in 2001, Oakwood Solicitors is community-focused Law Firm, dealing with cases nationwide. Our friendly, one-to-o</t>
  </si>
  <si>
    <t>Founded in 2001, Oakwood Solicitors is community-focused Law Firm, dealing with cases nationwide. Our friendly, one-to-one approach enables us to deal with individuals on a personal basis, creating a stronger relationship between staff and clients.
As a business in a tightly-knit community, we strongly believe in giving something back - whether it be participating in local fundraising events or collaborating with our selected local charities.
We believe it is important to put a face to a name, which is why we're proud to be a local law firm that people can trust. We offer a wide range of services with our friendly team of expert and specialised solicitors and paralegals.'</t>
  </si>
  <si>
    <t>https://www.oakwoodsolicitors.co.uk</t>
  </si>
  <si>
    <t>0113 200 9787</t>
  </si>
  <si>
    <t>enquiries@oakwoodsolicitors.co.uk</t>
  </si>
  <si>
    <t>Princes House
635 Roundhay Road
Oakwood
Leeds
LS8 4BA</t>
  </si>
  <si>
    <t>SouthLeedsLife</t>
  </si>
  <si>
    <t>South Leeds Life</t>
  </si>
  <si>
    <t>South Leeds Life does what it says on the tin. A group of people who live and work in South Leeds got together to start</t>
  </si>
  <si>
    <t>South Leeds Life does what it says on the tin. A group of people who live and work in South Leeds got together to start the blog in November 2010.
South Leeds Life aims to tell you about events and stories going on in South Leeds – Holbeck, Beeston, Cottingley, Hunslet, Belle Isle &amp; Middleton.
South Leeds Life would like you to feedback, add your comments and contribute articles.
This blog stands in South Leeds’ long tradition of welcoming people into its communities.
South Leeds Life celebrates the diversity of our communities and values the contributions that people have brought to South Leeds from all over the world.</t>
  </si>
  <si>
    <t>http://www.southleedslife.com</t>
  </si>
  <si>
    <t>info@southleedslife.com</t>
  </si>
  <si>
    <t>SouthLeedsRadio</t>
  </si>
  <si>
    <t>South Leeds Radio</t>
  </si>
  <si>
    <t>South Leeds Radio is a not for profit Internet based Community Radio Station.
Looking for people who would like to co</t>
  </si>
  <si>
    <t>South Leeds Radio is a not for profit Internet based Community Radio Station.
Looking for people who would like to contribute : Programme Makers, presenters, Reporters and Sound Engineers.</t>
  </si>
  <si>
    <t>https://www.southleedsradio.org.uk</t>
  </si>
  <si>
    <t>07931 762</t>
  </si>
  <si>
    <t>SpecialistAutismServices–Sacar</t>
  </si>
  <si>
    <t>Specialist Autism Services – Sacar</t>
  </si>
  <si>
    <t>Specialist Autism Services (formerly known as Sacar) has worked exclusively for and with adults on the autism spectrum a</t>
  </si>
  <si>
    <t>Specialist Autism Services (formerly known as Sacar) has worked exclusively for and with adults on the autism spectrum and their families since 1999. With premises across the Yorkshire region, we now provide a range of services including autism-specific counselling, employment support, group social skills workshops (through an autism-specific learning programme), autism awareness training and community outreach support. Under the name of Autism First, we also provide bespoke support for adults with autism and additional needs. We've learnt a lot from the people we have supported over the last two decades and continue to adapt our services and working practices to best meet the needs of adults with autism. we aim to make a positive difference to the lives of our service users (members) and through person-centered support we create opportunities for people to build confidence, develop social skills, increase independence and ultimately fulfil their potential.
Description of Services:
Social skills workshops (ASC specific learning programme on going structured workshops featuring a programme of creative, vocation and life skills courses tailored to the specific needs of the participants and centered around essential social skills training. Operates out of premises in Leeds, Bradford and York.
Employment support - Includes a preparation for work workshops incorporating practical aspects such as how to write a CV and also including strong social skills elements. Through group and 1:1 support we address specific areas of difficulty which may prevent individuals from obtaining and maintaining employment. Operates our of premises in Bradford and Leeds. Additional programmes available across West Yorkshire.
ASC awareness training - we offer individually tailored autism awareness training to organisations, agencies and professional. These combine theory with methods of best working practice based on our two decades of experiences working for and with adults with autism operates nationally.
Autism First - A unique project for adults with an ASC who also have additional needs. Operates our of premises in Shipley.
Community outreach support - Our Outreach Service provides bespoke package of support through the implementation of ASC specific strategies which enables adults with an ASC to seek new opportunities and work towards their personal goals both within the individuals own environment and within the community.
ASC specific counselling - Counselling sessions that are ASC specific are structured to ensure that the clients ASC needs are considered and met during the session. Counselling can offer adults on the spectrum or their family members a safe and confidential place to explore and come to terms with diagnosis of ASC, life events and social situations through a variety of communication methods adapted to meet the individual's needs.</t>
  </si>
  <si>
    <t>http://www.specialistautismservices.org</t>
  </si>
  <si>
    <t>0113 277 5656</t>
  </si>
  <si>
    <t>info@specialistautismservices.org</t>
  </si>
  <si>
    <t>Great Northern House
Junction 7 
Business Park
Wakefield Road
Leeds
LS10 3DQ</t>
  </si>
  <si>
    <t>StAnne’sCommunityServices</t>
  </si>
  <si>
    <t>St Anne’s Community Services</t>
  </si>
  <si>
    <t>St. Anne's provides housing and accommodation support and a range of community based services across the North of Englan</t>
  </si>
  <si>
    <t>St. Anne's provides housing and accommodation support and a range of community based services across the North of England.
Current services include: Housing with support, residential care including nursing care and specialist detoxification and rehabilitation (alcohol).
Our focus on improvement means that we regularly review our current activities and re-profile services.
Opening Hours: Monday - Thursday - 9.00am-5.00pm. Friday - 9.00am-4.30pm
Disabled Access: ramps, disabled toilets, lifts.</t>
  </si>
  <si>
    <t>http://www.st-annes.org.uk</t>
  </si>
  <si>
    <t>6 St Mark's Avenue 
Leeds
LS2 9BN</t>
  </si>
  <si>
    <t>209;608;589</t>
  </si>
  <si>
    <t>StAnne’sSharedLives</t>
  </si>
  <si>
    <t>St Anne’s Shared Lives</t>
  </si>
  <si>
    <t>Our aim is to recruit carers who can offer a permanent home to adults with learning disabilities.
We have a wide range</t>
  </si>
  <si>
    <t>Our aim is to recruit carers who can offer a permanent home to adults with learning disabilities.
We have a wide range of carers: they include families with young children, single people of all ages, gay couples, couples whose children have now grown up and left home, and those from black and ethnic minority communities. This range and diversity means we can offer homes to people with learning disabilities with a wide range of needs and individualised care and support.
After an arrangement has been set up the scheme staff continue to support, supervise and monitor through visits to both the carers and clients, to ensure that the clients needs continue to be met.
Disabled Access: Individual accomodation can be adapted to individual need</t>
  </si>
  <si>
    <t>http://www.st-annes.org.uk/our-services/learning-disabilities/leeds/shared-lives/</t>
  </si>
  <si>
    <t>0113 281 6967</t>
  </si>
  <si>
    <t>jonathan.hainsworth@st-annes.org.uk</t>
  </si>
  <si>
    <t>6 St Mark's Avenue
Leeds
LS2 9BN</t>
  </si>
  <si>
    <t>StVincentSupportCentre</t>
  </si>
  <si>
    <t>St Vincent Support Centre</t>
  </si>
  <si>
    <t>St Vincent's offers a range of free support services for disadvantaged families: debt advice, counselling, adult educati</t>
  </si>
  <si>
    <t>St Vincent's offers a range of free support services for disadvantaged families: debt advice, counselling, adult education including ESOL and 1-1 tuition, and a volunteer programme aimed at raising self esteem and confidence of those who may be socially excluded or wishing to return to work. Volunteers usually work in our shop which sells second-hand furniture, clothing, electrical and other household items at affordable prices for those on low income. Also reasonably priced are the meals, snacks and drinks served in 'St Vincent's Cafe'.
Opening hours: Monday – Friday, 9am – 4:30pm. Please note, we close on bank holidays.
Disabled Access: ramp, disabled toilet, stair lift</t>
  </si>
  <si>
    <t>http://www.stvincents-svp.org.uk</t>
  </si>
  <si>
    <t>hello@stvincents-svp.org.uk</t>
  </si>
  <si>
    <t>St Vincent’s Support Centre
82 York Road
Leeds 
LS9 9AA</t>
  </si>
  <si>
    <t>STARS</t>
  </si>
  <si>
    <t>STARS are a team of autism specialists who offer advice and training to mainstream settings. Stars work in early years s</t>
  </si>
  <si>
    <t>STARS are a team of autism specialists who offer advice and training to mainstream settings. Stars work in early years settings, primary schools and secondary schools.
Stars are committed to raising expectation and achievement for all children with autism in Leeds.
Stars want to ensure that quality support and provision is in place for every child.</t>
  </si>
  <si>
    <t>http://www.starsteam.org.uk</t>
  </si>
  <si>
    <t>0113 378 9792</t>
  </si>
  <si>
    <t>starsteam@leeds.gov.uk</t>
  </si>
  <si>
    <t>Adams Court,
Kildare Terrace,
Leeds 
LS12 1DB</t>
  </si>
  <si>
    <t>Stop Hate UK is one of the leading national organisations working to challenge all forms of Hate Crime and discriminatio</t>
  </si>
  <si>
    <t>Stop Hate UK is one of the leading national organisations working to challenge all forms of Hate Crime and discrimination, based on any aspect of an individual’s identity. Stop Hate UK provides independent, confidential and accessible reporting and support for victims, witnesses and third parties.</t>
  </si>
  <si>
    <t>http://www.stophateuk.org</t>
  </si>
  <si>
    <t>0808 802 115</t>
  </si>
  <si>
    <t>StreetLeagueFootball–GETMOVINGINTOWORK</t>
  </si>
  <si>
    <t>Street League Football – GET MOVING INTO WORK</t>
  </si>
  <si>
    <t>Fun, Friends and Fitness
If you are between the age of 16 - 24 yrs of age.
Free to join and Job Centre approved
Tak</t>
  </si>
  <si>
    <t>Fun, Friends and Fitness
If you are between the age of 16 - 24 yrs of age.
Free to join and Job Centre approved
Take part in physical activitiy and keep fit
One-to-one support and guidance, CV writing, interview skills, work placement opportunities and job searching
Gain key life and work skills for employment
FREE Nike sports kit, bus fare reimbursed
Maths and English qualifications if needed</t>
  </si>
  <si>
    <t>https://www.streetleague.co.uk</t>
  </si>
  <si>
    <t>0796 4900 973</t>
  </si>
  <si>
    <t>harry.doman@streetleague.co.uk</t>
  </si>
  <si>
    <t>Goals Soccer Centre
Redcote Lane
Off Kirkstall Road
Leeds
LS4 2AW</t>
  </si>
  <si>
    <t>SunshineandSmiles</t>
  </si>
  <si>
    <t>Sunshine and Smiles</t>
  </si>
  <si>
    <t>Sunshine and Smiles aims to improve the lives and opportunities for children and young people with Down syndrome.
Sunsh</t>
  </si>
  <si>
    <t>Sunshine and Smiles aims to improve the lives and opportunities for children and young people with Down syndrome.
Sunshine and Smiles offers speech and language therapy, regular groups and activities, individual support and advocacy for families, as well as raising awareness and challenging preconceptions in the wider community.
Follow the opening and progress of Cafe 21 in Headingley, Leeds on Twitter @21Co_sunsmile.
Address - Cafe 21, Headingley Central, Otley Road, LS6 2UE</t>
  </si>
  <si>
    <t>https://www.sunshineandsmiles.org.uk</t>
  </si>
  <si>
    <t>0113 226 8457</t>
  </si>
  <si>
    <t>hello@sunshineandsmiles.org.uk</t>
  </si>
  <si>
    <t>Stainbeck Community Hall
162 Stainbeck Lane
Leeds
LS7 2EA</t>
  </si>
  <si>
    <t>SupportMyLife</t>
  </si>
  <si>
    <t>Support My Life</t>
  </si>
  <si>
    <t>Support My Life is a new service Care &amp; Repair Leeds that offers a range of hundreds of daily living aids to help people</t>
  </si>
  <si>
    <t>Support My Life is a new service Care &amp; Repair Leeds that offers a range of hundreds of daily living aids to help people live independently. We offer a wide range of products to support independent living thereby improving health &amp; wellbeing.
We work closely with the William Merritt Centre who offers free, impartial professional advice to help people which items to buy. If needed, we can even arrange for products to be fitted by a quality assured tradesperson.
Products can be ordered from our catalogue, or bought safely online at www.supportmylife.org.uk
Anyone buying from Support My Life will be helping to support their community as any surplus made from the sale of products is reinvested back into the organisation to help support independent living for older people and people with disabilities.</t>
  </si>
  <si>
    <t>http://www.supportmylife.org.uk</t>
  </si>
  <si>
    <t>suraya.hawkins@care-repair-leeds.org.uk</t>
  </si>
  <si>
    <t>323 Roundhay Road
Leeds 
LS8 4HT</t>
  </si>
  <si>
    <t>Swarthmore offers courses for lifelong learning.</t>
  </si>
  <si>
    <t>http://www.swarthmore.org.uk</t>
  </si>
  <si>
    <t>info@swarthmore.org.uk</t>
  </si>
  <si>
    <t>Swarthmore Education Centre
2-7 Woodhouse Square
Leeds
West Yorkshire
LS3 1AD</t>
  </si>
  <si>
    <t>TalkGambling–worriedaboutgambing?</t>
  </si>
  <si>
    <t>Talk Gambling – worried about gambing?</t>
  </si>
  <si>
    <t>https://talkgamblingleeds.org.uk</t>
  </si>
  <si>
    <t>0808 8020 133</t>
  </si>
  <si>
    <t>TCVHollybush</t>
  </si>
  <si>
    <t>TCV Hollybush</t>
  </si>
  <si>
    <t>We are proud of our inclusive atmosphere, where people with learning disabilities are an important group. Our services a</t>
  </si>
  <si>
    <t>We are proud of our inclusive atmosphere, where people with learning disabilities are an important group. Our services are for people who enjoy practical activities outdoors with a group of like minded people. We match peoples capabilities and interests to our projects.
Everyone comes to the Centre for an informal interview with the Volunteer Coordinator. You can come with your carer or support worker.
Projects: 
Full day projects run from 9.30 to 5pm.
Landowners pay for the work we do and this funds the minibus and group leaders. Our experienced staff will teach you how to do anything you haven't done before.
Please note some sites can have difficult access or limited toilet facilities.
Wednesday afternoon group maintain the wildlife and vegetable gardens at the Centre and prepare them for our open days. If whole days are too challenging try these.
The Hollybush project is open to adults with moderate to severe learning disabilities. Members attend for Tuesday and Wednesday OR Thursday and Friday. Most places are funded by Self Directed Support.</t>
  </si>
  <si>
    <t>https://www.tcv.org.uk</t>
  </si>
  <si>
    <t>information@tcv.org.uk</t>
  </si>
  <si>
    <t>Hollybush Conservation Centre 
Broad Lane 
Kirkstall 
Leeds
LS5 3BP</t>
  </si>
  <si>
    <t>TeensClub</t>
  </si>
  <si>
    <t>Teens Club</t>
  </si>
  <si>
    <t>Meets on a Saturday 1pm - 5pm every fortnight.
Teens Club is for young people who would like to spend time with their p</t>
  </si>
  <si>
    <t>Meets on a Saturday 1pm - 5pm every fortnight.
Teens Club is for young people who would like to spend time with their peers, building friendships, trying new activities, gaining skills and hanging out - £7.50 per session.</t>
  </si>
  <si>
    <t>£7.50 per session.</t>
  </si>
  <si>
    <t>https://www.peoplemattersleeds.co.uk</t>
  </si>
  <si>
    <t>0113 234 6896</t>
  </si>
  <si>
    <t>The Vale Cirlces
12 Tunstall Road
Leeds
LS11 5JF</t>
  </si>
  <si>
    <t>210;585;179</t>
  </si>
  <si>
    <t>Tenfold–TheLearningDisabilityForumforLeeds</t>
  </si>
  <si>
    <t>Tenfold – The Learning Disability Forum for Leeds</t>
  </si>
  <si>
    <t>We work together with other Forums in Leeds (older people, mental health, physical and sensory impairment and health and</t>
  </si>
  <si>
    <t>We work together with other Forums in Leeds (older people, mental health, physical and sensory impairment and health and well-being). We provide
Advice and information to push for a positive change for people with a learning disability in Leeds.
Events such as workshops, training activities and Breakfast Briefings.
Disabled Access: ramp and disabled toilet</t>
  </si>
  <si>
    <t>http://www.tenfold.org.uk</t>
  </si>
  <si>
    <t>0757 695 2527</t>
  </si>
  <si>
    <t>info@tenfold.org.uk</t>
  </si>
  <si>
    <t>Suite C24
Joseph's Well
Hanover Walk
Leeds
LS3 1AB</t>
  </si>
  <si>
    <t>TheAbleProject</t>
  </si>
  <si>
    <t>The Able Project</t>
  </si>
  <si>
    <t>The ABLE Project is a 35 acre care farm based in Wakefield, West Yorkshire, with a second development underway at Heckmo</t>
  </si>
  <si>
    <t>The ABLE Project is a 35 acre care farm based in Wakefield, West Yorkshire, with a second development underway at Heckmondwike in Kirklees. 
The farm is based on the principles of sustainability in environment and society and in addition to running a fish farm and a large allotments site with bees and chickens, The ABLE Project works extensively with vulnerable and disadvantaged groups from the local community on developing vocational and social skills. 
Clients and visitors have a chance to get involved with the day to day farming operations as well as training in a variety of areas from joinery and woodwork to beekeeping and bicycle maintenance.</t>
  </si>
  <si>
    <t>http://www.theableproject.org.uk</t>
  </si>
  <si>
    <t>0192 433 9994</t>
  </si>
  <si>
    <t>Working Planet Limited 
18 Southernhay West 
Exeter 
EX1 1PJ</t>
  </si>
  <si>
    <t>EX1 1PJ</t>
  </si>
  <si>
    <t>TheAvalonGroup</t>
  </si>
  <si>
    <t>The Avalon Group</t>
  </si>
  <si>
    <t>The Avalon Group is an award-winning charity providing flexible person-centred care, support and companionship for every</t>
  </si>
  <si>
    <t>The Avalon Group is an award-winning charity providing flexible person-centred care, support and companionship for everyday life, housing, learning and employment.
We provide support to a wide range of individuals across the North of England. Our customers include older adults, people with dementia, physical, sensory or learning disabilities, mental health difficulties, acquired brain injuries, young people in transition and adults on the autistic spectrum.
Our staff and carers are fully trained to deliver services that promote the right of every individual to be treated with respect and to be fully involved in decisions about their support. And we are proud to have been accredited the Investors In People standard for our commitment to the career journeys each of our members.
Our services include:
Support in your own home or wider community
Everyday activities such as shopping, trips out, leisure and daytime activities
Practical help with finances, tenancies, medication
Developing skills to live independently
Respite breaks for carers
Accommodation and support in family homes
Home-from-hospital help
Regular customer events and parties
Accessible holidays, travel and day trips
Flexible employment options
… And much more!</t>
  </si>
  <si>
    <t>http://www.avalongroup.org.uk</t>
  </si>
  <si>
    <t>enquire@avalongroup.org.uk</t>
  </si>
  <si>
    <t>Head Office
6 Grove Park Court
Harrogate
North Yorkshire
HG1 4DP</t>
  </si>
  <si>
    <t>HG1 4DP</t>
  </si>
  <si>
    <t>TheCinnamonTrust–DogWalkingVolunteeringOpportunities</t>
  </si>
  <si>
    <t>The Cinnamon Trust – Dog Walking Volunteering Opportunities</t>
  </si>
  <si>
    <t>The only specialist national charity for people in their last years and their much loved, much needed companion animals.</t>
  </si>
  <si>
    <t>The only specialist national charity for people in their last years and their much loved, much needed companion animals.
A network of 15,000 volunteers “hold hands” with owners to provide vital loving care for their pets. We keep them together – for example, we’ll walk a dog every day for a housebound owner, we’ll foster pets when owners need hospital care, we’ll fetch the cat food, or even clean out the bird cage, etc.
When staying at home is no longer an option, our Pet Friendly Care Home Register lists care homes and retirement housing happy to accept residents with pets, and providing previous arrangements have been made with us we will take on life time care of a bereaved pet.
The Cinnamon Trust – Peace of mind for owners, love, care and safety for beloved pets. But helping 32,142 people a year with 41,342 animals and running two home from home sanctuaries costs – We need your help to make sure we’re always there.</t>
  </si>
  <si>
    <t>https://cinnamon.org.uk</t>
  </si>
  <si>
    <t>TheGoodCareGroup</t>
  </si>
  <si>
    <t>The Good Care Group</t>
  </si>
  <si>
    <t>The Good Care Group specialises in providing 24 hour line care at home on permanent or respite basis across the UK.</t>
  </si>
  <si>
    <t>http://www.thegoodcaregroup.com</t>
  </si>
  <si>
    <t>0808 2232 829</t>
  </si>
  <si>
    <t>enquiries@thegoodcaregroup.com</t>
  </si>
  <si>
    <t>15th Floor
Tower Building
York Road
London 
SE1 7NQ
UK</t>
  </si>
  <si>
    <t>SE1 7NQ</t>
  </si>
  <si>
    <t>TheGrowingZoneGroup</t>
  </si>
  <si>
    <t>The Growing Zone Group</t>
  </si>
  <si>
    <t>Growing Zone Provides a safe environment where people with special needs and learning disabilities can come.
We do lots</t>
  </si>
  <si>
    <t>Growing Zone Provides a safe environment where people with special needs and learning disabilities can come.
We do lots of different activities, go out and about in the community, have day trips away, parties, fun days.
Our service users are the most important thing in our garden.
For more information please contact us between 10am and 5pm.
Disabled Access: Ramps, Toilet, Hard standing.</t>
  </si>
  <si>
    <t>http://www.growingzone.co.uk/</t>
  </si>
  <si>
    <t>diggerjune@talktalk.net</t>
  </si>
  <si>
    <t>TheHesleyGroup</t>
  </si>
  <si>
    <t>The Hesley Group</t>
  </si>
  <si>
    <t>Bespoke services for people with learning difficulties, challenging behaviors and complex needs. These include long-term</t>
  </si>
  <si>
    <t>Bespoke services for people with learning difficulties, challenging behaviors and complex needs. These include long-term residential care and education, respite and short breaks, supported living and Acquired Brain Injury support.
All establishments offer high quality accommodation and facilities. Individual Care Pathways ensure each person leads an active and fulfilling life. The Group operates nationally serving over 50 local authorities throughout the UK.
Disabled Access: disabled toilets, ramps, single storey accommodation.</t>
  </si>
  <si>
    <t>http://www.hesleygroup.co.uk</t>
  </si>
  <si>
    <t>0130 286 6906</t>
  </si>
  <si>
    <t>enquiries@hesleygroup.co.uk</t>
  </si>
  <si>
    <t>Hesley Group
Central Services
Hesley Hall
Tickhill
Doncaster
DN11 9HH</t>
  </si>
  <si>
    <t>DN11 9HH</t>
  </si>
  <si>
    <t>TheHospitalSaturdayFund</t>
  </si>
  <si>
    <t>The Hospital Saturday Fund</t>
  </si>
  <si>
    <t>The Hospital Saturday Fund provides grants to individuals from the UK and the Republic of Ireland.
It is able to help w</t>
  </si>
  <si>
    <t>The Hospital Saturday Fund provides grants to individuals from the UK and the Republic of Ireland.
It is able to help with the purchase of specialised equipment and practical forms of treatment.
This includes,
Mobility equipment such as wheelchairs and mobility scooters.
Medical appliances and aids such as hearing aids,nebulisers and computer equipment.
Therapeutic equipment and treatments such orthopaedic beds,riser/recliner chairs and complementary therapies.
Home adaptations - walk in showers, access ramps, stair lifts.
Miscellaneous - washing machines, respite breaks.</t>
  </si>
  <si>
    <t>www.hospitalsaturdayfund.org</t>
  </si>
  <si>
    <t>0207 202 1365</t>
  </si>
  <si>
    <t>charity@hsf.eu.com</t>
  </si>
  <si>
    <t>The Hospital Saturday Fund
24 Upper Ground
London 
SE1 9PD</t>
  </si>
  <si>
    <t>SE1 9PD</t>
  </si>
  <si>
    <t>TheKensingtonFoundation</t>
  </si>
  <si>
    <t>The Kensington Foundation</t>
  </si>
  <si>
    <t>The Kensington Foundation is a Blackpool-based charity whose objectives are "to promote the relief of homelessness, pove</t>
  </si>
  <si>
    <t>The Kensington Foundation is a Blackpool-based charity whose objectives are "to promote the relief of homelessness, poverty, deprivation and distress."
Currently the following projects are funded:
The Daisy Chain Project: holiday accommodation for respite breaks.
The Crisis Grant Line: grant-aid to those in need of assistance.
Jack In The Box: free toys for families in need
The Margaret Kane Canal Boat: offering day cruises and short residential breaks.</t>
  </si>
  <si>
    <t>http://www.kensingtonfoundation.com</t>
  </si>
  <si>
    <t>0125 3761 444</t>
  </si>
  <si>
    <t>kentrust1@hotmail.com</t>
  </si>
  <si>
    <t>Kensington Foundation Resource Centre
The Lodge
216, Whitegate Drive
Blackpool
Lancashire
FY3 9JL</t>
  </si>
  <si>
    <t>FY3 9JL</t>
  </si>
  <si>
    <t>585;608</t>
  </si>
  <si>
    <t>TheLeagueoftheHelpingHand</t>
  </si>
  <si>
    <t>The League of the Helping Hand</t>
  </si>
  <si>
    <t>The League of Helping Hand (LHH) provides financial support to people who are experiencing hardship due to illness or di</t>
  </si>
  <si>
    <t>The League of Helping Hand (LHH) provides financial support to people who are experiencing hardship due to illness or disability. 
They also provide assistance to carers of disabled children and adults.
They provide,
Regular beneficiaries.
One-off grants - usually for essential household items or specialist equipment.
Click here to see how to apply for a grant from The League of the Helping Hand.</t>
  </si>
  <si>
    <t>http://www.lhh.org.uk</t>
  </si>
  <si>
    <t>0144 423 6099</t>
  </si>
  <si>
    <t>secretary@lhh.org.uk</t>
  </si>
  <si>
    <t>The Secretary
LHH
PO Box 342
Burgess Hill
RH15 5AQ</t>
  </si>
  <si>
    <t>RH15 5AQ</t>
  </si>
  <si>
    <t>TheNorthernSchoolofContemporaryDance</t>
  </si>
  <si>
    <t>The Northern School of Contemporary Dance</t>
  </si>
  <si>
    <t>Learning &amp; Participation (L&amp;P) at NSCD provides community access and participation. We nurture an inclusive and mutually</t>
  </si>
  <si>
    <t>Learning &amp; Participation (L&amp;P) at NSCD provides community access and participation. We nurture an inclusive and mutually-respectful learning environment and provide a place for participants, of all ages and abilities to enjoy, engage in and learn through contemporary dance.
We encourage curiosity, creativity and creative risk-taking, individuality and collaboration, self-discipline, dedication and ambition throughout all our classes from our Saturday School to our adult classes.
Our L&amp;P team can provide a number of opportunities from classes and courses including our Centre for Advanced Training programme at our world class base in Chapeltown, Leeds, to bespoke programmes for schools, community groups and artists Professional Development.
We also contribute to the strategic development of dance in the North and invest in widening participation, outreach and other activities that enable as many people as possible to engage in dance as audience members and participants.</t>
  </si>
  <si>
    <t>http://www.nscd.ac.uk</t>
  </si>
  <si>
    <t>0113 2193 000</t>
  </si>
  <si>
    <t>info@nscd.ac.uk</t>
  </si>
  <si>
    <t>98 Chapeltown Road 
Leeds
LS7 4BH</t>
  </si>
  <si>
    <t>ThePercyBiltonCharity</t>
  </si>
  <si>
    <t>The Percy Bilton Charity</t>
  </si>
  <si>
    <t xml:space="preserve">The Percy Bilton Charity supports individuals in need on a low income with household essentials.
It is able to assist,
</t>
  </si>
  <si>
    <t>The Percy Bilton Charity supports individuals in need on a low income with household essentials.
It is able to assist,
Older People - individuals aged over 65 on a low income.
Disabled People - children or adults with a physical/learning disability or serious illness on low income or adults with severe and enduring mental health problem which prevents them from working.
The charity is able to provide one off grants up to a maximum of £200 to pay for essential items such as laundry equipment, cooking, and heating appliances, furniture and clothing.
Click here to find out more information.</t>
  </si>
  <si>
    <t>£200 to pay for essential items such as laundry equipment, cooking, and heating appliances, furniture and clothing.
Click here to find out more information.</t>
  </si>
  <si>
    <t>www.percy-bilton-charity.org</t>
  </si>
  <si>
    <t>0208 579 2829</t>
  </si>
  <si>
    <t>percybilton@aol.com</t>
  </si>
  <si>
    <t>The Percy Bilton Charity
Bilton House
7 Culmington Road
Ealing 
London 
W13 9NB</t>
  </si>
  <si>
    <t>W13 9NB</t>
  </si>
  <si>
    <t>TheTalismanCharitableTrust</t>
  </si>
  <si>
    <t>The Talisman Charitable Trust</t>
  </si>
  <si>
    <t>The Talisman Charitable Trust helps individuals in need with one-off grants to relieve poverty for education, health, ho</t>
  </si>
  <si>
    <t>The Talisman Charitable Trust helps individuals in need with one-off grants to relieve poverty for education, health, housing, disablement or disability.
The Trust prefers applications to be made by a charitable organisation or professional on the individual’s behalf. 
If applying directly the application will need to be supported by either the local authority, a charity or Citizens Advice.
Click here for more information about how to apply.</t>
  </si>
  <si>
    <t>Basement Office
354 Kennington Road
London 
SE11 4LD</t>
  </si>
  <si>
    <t>SE11 4LD</t>
  </si>
  <si>
    <t>TheTransitionsTeam</t>
  </si>
  <si>
    <t>The Transitions Team</t>
  </si>
  <si>
    <t>We work closely with schools, the careers service and other agencies. We also offer information, advice and support to y</t>
  </si>
  <si>
    <t>We work closely with schools, the careers service and other agencies. We also offer information, advice and support to young people, families, carers and other professionals regarding the transitions process.
Disabled Access: ramp, Lift, accessible toilet.</t>
  </si>
  <si>
    <t>transitionsteam@leeds.gov.uk</t>
  </si>
  <si>
    <t>The Wilf Ward Family Trust provide residential respite units and day facilities. The Trust offers a range of services to</t>
  </si>
  <si>
    <t>The Wilf Ward Family Trust provide residential respite units and day facilities. The Trust offers a range of services to children and young people with disabilities, adults with disabilities and older people.
Services include: Personal or Home Care, Support in the Community, Activities and Supported Living Accommodation.
We also provide a range of Short Break and Holiday services.
Disabled Access: All our services have ramps and disabled toilets.</t>
  </si>
  <si>
    <t>http://wilfward.org.uk</t>
  </si>
  <si>
    <t>Thera is a group of companies that support adults with a learning disability to have control over their own life. Thera</t>
  </si>
  <si>
    <t>Thera is a group of companies that support adults with a learning disability to have control over their own life. Thera believes that good support empowers people with a learning disability to be leaders in society.</t>
  </si>
  <si>
    <t>http://www.thera.co.uk</t>
  </si>
  <si>
    <t>0300 303 1283</t>
  </si>
  <si>
    <t>Thera North
The West House
Alpha Court
Swingbridge Road
Grantham
Lincolnshire
NG31 7XT</t>
  </si>
  <si>
    <t>NG31 7XT</t>
  </si>
  <si>
    <t>ThroughtheMaze–SignpostingandInformationService</t>
  </si>
  <si>
    <t>Through the Maze – Signposting and Information Service</t>
  </si>
  <si>
    <t>We are an information and signposting service in Leeds for adults with a learning disability, family carers and professi</t>
  </si>
  <si>
    <t>We are an information and signposting service in Leeds for adults with a learning disability, family carers and professionals.
We can direct you to Leeds based services that will give you the support you need.
We have information about social activities, employment, respite, advocacy and much much more.
Call us to find out how we can help you.</t>
  </si>
  <si>
    <t>http://www.through-the-maze.org.uk</t>
  </si>
  <si>
    <t>208;612;613</t>
  </si>
  <si>
    <t>Together Women Project (TWP) was established in December 2006 with funding from the Ministry of Justice, to develop and</t>
  </si>
  <si>
    <t>Together Women Project (TWP) was established in December 2006 with funding from the Ministry of Justice, to develop and test a new gender-specific community approach to women offenders and women at risk of offending. Following a highly successful demonstration phase, TWP became an independent charity in April 2009.
Our service model is flexible, responsive and dynamic.
TWP moves women out of crime and into positive futures by working with them to build resilience and develop strengths that enable them to move away from damaging lifestyles in safe women-only spaces.
TWP operates services throughout Yorkshire and Humberside from our City Centre bases in Bradford, Hull, Leeds and Sheffield, and outreach services for women in Keighley, Lincoln and New Hall prison.
As well as direct services operated by TWP the centres are used by other local agencies ensuring that multiple needs can be addressed holistically. This ‘one-stop-shop’ approach guarantees that everything a woman needs can be offered in one central location.</t>
  </si>
  <si>
    <t>http://www.togetherwomen.org</t>
  </si>
  <si>
    <t>13 Park Square East
Leeds
LS1 2LF</t>
  </si>
  <si>
    <t>TotallyInclusivePeople</t>
  </si>
  <si>
    <t>Totally Inclusive People</t>
  </si>
  <si>
    <t>Totally Inclusive People offer consultation and interactive disability awareness and equality training.
Totally Inclu</t>
  </si>
  <si>
    <t>Totally Inclusive People offer consultation and interactive disability awareness and equality training.
Totally Inclusive People deliver training sessions for anyone who works with, or anticipates working with people with learning disabilities (Self-Advocates). The training is co-delivered alongside Self-Advocates who will bring their experience of accessibility issues. The aim is not simply to provide ‘tick box’ training, but for learners to gain a real insight into some of the challenges faced by Self-Advocates and how they can be minimised. Learners will get first-hand experience of understanding different communication styles.</t>
  </si>
  <si>
    <t>http://totallyinclusivepeople.com</t>
  </si>
  <si>
    <t>TouchScreenSystems</t>
  </si>
  <si>
    <t>Touch Screen Systems</t>
  </si>
  <si>
    <t>We supply touch screen monitors and specialist software for people with learning disabilities, allowing them to interact</t>
  </si>
  <si>
    <t>We supply touch screen monitors and specialist software for people with learning disabilities, allowing them to interact with a PC via games and communication software.
We develop all in 1 systems for TV and PC. We also supply ergonomic desk arms for computer monitors / touch screen monitors, PC's, AV receivers, surround sound speakers and cables and wires.</t>
  </si>
  <si>
    <t>http://www.touchscreensystems.co.uk</t>
  </si>
  <si>
    <t>0788 400 8850</t>
  </si>
  <si>
    <t>sales@touchscreensystems.co.uk</t>
  </si>
  <si>
    <t>5 Flag Business Exchange
Vicarage Farm Road
Peterborough
PE1 5TX</t>
  </si>
  <si>
    <t>PE1 5TX</t>
  </si>
  <si>
    <t>218;179</t>
  </si>
  <si>
    <t>Touchstone's passion is to secure the rights and entitlements of the people they work with and for. They aim to make the</t>
  </si>
  <si>
    <t>Touchstone's passion is to secure the rights and entitlements of the people they work with and for. They aim to make the cities they work in more culturally competent and better able to meet the needs of those vulnerable people who live there.
Touchstone provides a range of innovative services that improve health and wellbeing.
Touchstone is strongly committed to equality, independence and choice.
Touchstone’s services are shaped by the needs of service users.
Touchstone staff are committed, resourceful and knowledgeable. They reflect the multi-cultural community in which Touchstone operates.
Touchstone run a weekly mental health drop-in in Leeds city centre.</t>
  </si>
  <si>
    <t>Touchstone House
2-4 Middleton Crescent
Leeds
West Yorkshire
LS11 6JU</t>
  </si>
  <si>
    <t>TravelTrainingLeeds</t>
  </si>
  <si>
    <t>Travel Training Leeds</t>
  </si>
  <si>
    <t>Want to travel independently and safely between your home and daytime activities?
For more information about travel tra</t>
  </si>
  <si>
    <t>Want to travel independently and safely between your home and daytime activities?
For more information about travel training please contact the travel team.</t>
  </si>
  <si>
    <t>https://www.leeds.gov.uk/itt</t>
  </si>
  <si>
    <t>travelproject.team@leeds.gov.uk</t>
  </si>
  <si>
    <t>Turn2Us</t>
  </si>
  <si>
    <t>Turn 2 Us</t>
  </si>
  <si>
    <t>Turn2us is a national charity that helps people in financial hardship gain access to welfare benefits, charitable grants</t>
  </si>
  <si>
    <t>Turn2us is a national charity that helps people in financial hardship gain access to welfare benefits, charitable grants and support services. 
Turn2us provides information and support about accessing welfare benefits and charitable grants through an accessible website and a free phone Helpline.</t>
  </si>
  <si>
    <t>https://www.turn2us.org.uk/</t>
  </si>
  <si>
    <t>Turning Lives Around prevents homelessness through a series of pioneering interventions which are unique and tailored to</t>
  </si>
  <si>
    <t>Turning Lives Around prevents homelessness through a series of pioneering interventions which are unique and tailored to every individual.
Turning Lives Around inspire people to believe that change and recovery are possible and that they hold the keys to Turn Their Own Lives Around.
Turning Lives Around has a long heritage of preventing homelessness for those most vulnerable and at the margins of society.
From its humble beginnings in the early 1970s TLA was originally called Leeds Housing Concern to clearly say what we did.
Even then, LHC, was a pioneering housing organisation that worked with vulnerable adults and young people to prevent homelessness and help people get back on their feet and live fulfilling lives in sustainable communities.
Turning Lives Around works with people who have a history of drugs and drink abuse, ex-convicts and those who have been abused and are either homeless or facing homelessness, single or families.
But preventing and solving homelessness is more than just a roof over someone’s head. Turning Lives Around supports people marginalised in society to get back on their feet and lead independent lives.
TLA support them through education in both formal and social skills, offering them training for jobs and has even set up its own social enterprise, Clean Start. Originally it provided part time employment for a handful of people. Today, Clean Start is a profitable business offering full time employment and service in West Yorkshire.</t>
  </si>
  <si>
    <t>https://www.turninglivesaround.co.uk</t>
  </si>
  <si>
    <t>info@turninglivesaround.co.uk</t>
  </si>
  <si>
    <t>Turning Lives Around
Unit 4
Ashbrooke Business Park
Parkside Lane
Leeds
LS11 5SF</t>
  </si>
  <si>
    <t>UnitedResponse–Leeds/HarrogateAreaOffice</t>
  </si>
  <si>
    <t>United Response – Leeds/Harrogate Area Office</t>
  </si>
  <si>
    <t>We support people with learning disabilities with choice over where they live, employment, education and day services, l</t>
  </si>
  <si>
    <t>We support people with learning disabilities with choice over where they live, employment, education and day services, life skills, developing interests, hobbies and friendships.
We provide accessible support so people can speak for themselves.
Services are person-centred and enable people with learning disabilities to live an ordinary and integrated life in their local community.
Disabled Access: Disabled access to the building and a disabled toilet</t>
  </si>
  <si>
    <t>http://www.unitedresponse.org.uk/</t>
  </si>
  <si>
    <t>0113 385 2192</t>
  </si>
  <si>
    <t>info@unitedresponse.org.uk</t>
  </si>
  <si>
    <t>Kentmere Community Centre
Kentmere Avenue
Leeds
LS14 1BW</t>
  </si>
  <si>
    <t>Ventures–LeedsandYorkPartnershipNHSFoundationTrust</t>
  </si>
  <si>
    <t>Ventures – Leeds and York Partnership NHS Foundation Trust</t>
  </si>
  <si>
    <t>Ventures are part of the Learning Disability Services Directorate and offer a range of health related activities to adul</t>
  </si>
  <si>
    <t>Ventures are part of the Learning Disability Services Directorate and offer a range of health related activities to adults with learning disabilities across the city.
Access to the service requires a referral form which can be found on the Trust internet site as below.
Ventures operate an open referral system for health activities for example hydrotherapy, rebound therapy, fitness sessions and intensive interaction. These are available for anyone living in Leeds who meets the eligibility criteria.
Ventures works in partnership with the Multi-Disciplinary Team and key professionals to develop an appropriate activity for each individual. All activities have clear outcomes over a set period of time to support service users from Leeds who have a learning disability and complex health needs.
The service is based at 4 Woodland square, next to St Mary's Hospital.
Ventures have a Hydrotherapy Suite with a tracking hoist in the change area. The Rebound Therapy room has a sunken trampoline with tracking hoist. There are 3 additional multi purpose rooms which are used for different activities. The department is on one level and is accessible to all service users.
All activities are offered as sessions or appointments. The department is open from 8.30 AM ➡ 5.00 PM Monday to Friday.</t>
  </si>
  <si>
    <t>http://www.leedsandyorkpft.nhs.uk/our_services/Specialist-LD-Care/Ventures-Therapy-Service</t>
  </si>
  <si>
    <t>0113 8555 004</t>
  </si>
  <si>
    <t>Poplar House
St Mary's Hospital
Greenhill Road
Armley
Leeds
LS12 3QE</t>
  </si>
  <si>
    <t>VINE(EducationCentre)</t>
  </si>
  <si>
    <t>VINE (Education Centre)</t>
  </si>
  <si>
    <t>Vine provide activities for people to progress in independent living skills, basic skills, social interaction and the de</t>
  </si>
  <si>
    <t>Vine provide activities for people to progress in independent living skills, basic skills, social interaction and the development of physical skills.
Vine encourages involvement through art, drama, gardening, swimming, trampolining, shopping, cooking, problem solving and intensive interaction to develop self help skills and encourage positive communication when at home or in community settings.
Disabled Access: hoists and individual provision once accessed.</t>
  </si>
  <si>
    <t>http://www.leedscitycollege.ac.uk/courses-apprenticeships/departments/foundation-learning/vine/</t>
  </si>
  <si>
    <t>0113 336 7432</t>
  </si>
  <si>
    <t>vine@leeds.gov.uk</t>
  </si>
  <si>
    <t>Foxcroft Close
Leeds
LS6 3NT</t>
  </si>
  <si>
    <t>Volition:VoluntarySectorMentalHealthNetwork</t>
  </si>
  <si>
    <t>Volition: Voluntary Sector Mental Health Network</t>
  </si>
  <si>
    <t>Volition is a network of third sector, not-for-profit organisations that support people’s mental health and wellbeing in</t>
  </si>
  <si>
    <t>Volition is a network of third sector, not-for-profit organisations that support people’s mental health and wellbeing in Leeds.
We ask our members what is important to them and to the people they support.
We go to meetings about mental health and give our members information.
We organise workshops and conferences for our members.</t>
  </si>
  <si>
    <t>http://www.volition.org.uk/</t>
  </si>
  <si>
    <t>0113 242 1321</t>
  </si>
  <si>
    <t>info@volition.org.uk</t>
  </si>
  <si>
    <t>Suite C24
Joseph's Well
Hanover Walk 
Westgate
Leeds
LS3 1AB</t>
  </si>
  <si>
    <t>VoluntaryActionLeeds:VolunteerCentreLeeds</t>
  </si>
  <si>
    <t>Voluntary Action Leeds: Volunteer Centre Leeds</t>
  </si>
  <si>
    <t>Voluntary Action-Leeds (VAL) is the Council for Voluntary Service in Leeds. For over 60 years we have been providing inn</t>
  </si>
  <si>
    <t>Voluntary Action-Leeds (VAL) is the Council for Voluntary Service in Leeds. For over 60 years we have been providing innovative and direct support, services and specialist advice to hundreds of voluntary, community and faith groups, helping them to carry out their work across Leeds.
Disabled Access: ramp, disabled toilet.
Opening Hours: Mondays, Tuesdays, Thursdays, Fridays 10.30am-3.30pm. Wednesdays 11am-2pm. Saturday and Sunday closed.</t>
  </si>
  <si>
    <t>https://doinggoodleeds.org.uk/val</t>
  </si>
  <si>
    <t>0113 297 7920</t>
  </si>
  <si>
    <t>info@val.org.uk</t>
  </si>
  <si>
    <t>Voluntary Action Leeds (VAL)
Stringer House
34 Lupton Street
Hunslet
Leeds
LS10 2QW</t>
  </si>
  <si>
    <t>223;179</t>
  </si>
  <si>
    <t>WestYorkshireHouseClearance</t>
  </si>
  <si>
    <t>West Yorkshire House Clearance</t>
  </si>
  <si>
    <t>West Yorkshire House Clearancere move a large amount of furniture from the homes of people who no longer need it and, ra</t>
  </si>
  <si>
    <t>West Yorkshire House Clearancere move a large amount of furniture from the homes of people who no longer need it and, rather than send it to landfill or sell it their Community Donation Project is designed to offer assistance to those who need it most.
They can provide furniture including beds, mattresses, sofas, bedding that adhere to current fire safety regulations and items such as plates, pans, cutlery. All of the essentials that a person needs when starting again with very little or is struggling to afford items due to health issues, disabilities etc.
They are unable to test electrical items at the moment, so are not able to accept electrical donations unless your organisation is able to test them.
How it works
If you are, for instance, a young care-leaver or a person escaping domestic violence or someone who has had to leave their own home for safety reasons or even someone who has found accommodation after being homeless then West Yorkshire House Clearance can help. 
All you have to do is have someone from a statutory or voluntary agency who has been assisting you complete the form at the bottom of this page and then they will get in touch with them and discuss how and when they can help. They are able to deliver items but, due to time-constraints, can only deliver in the Leeds, Otley and Ilkley areas.
Who can refer me?
Any statutory or voluntary organisation can refer you. 
People such as a leaving-care project worker, a mental health support worker, a GP, your MP, local councillor, housing organisations, disability organisations, homeless support organisations etc.
Any information received will be treated in the strictest confidence and only the owner of West Yorkshire House Clearance will receive your information. 
None of the delivery teams will know any circumstances as to why they are delivering items to you.</t>
  </si>
  <si>
    <t>https://www.westyorkshirehouseclearance.co.uk/communityproject.html</t>
  </si>
  <si>
    <t>0741 164 2371</t>
  </si>
  <si>
    <t>40A Heathfield
Leeds
LS16 7AB</t>
  </si>
  <si>
    <t>WestYorkshirePolice</t>
  </si>
  <si>
    <t>West Yorkshire Police</t>
  </si>
  <si>
    <t>101 is the Non Emergency Number to contact West Yorkshire Police</t>
  </si>
  <si>
    <t>http://www.westyorkshire.police.uk</t>
  </si>
  <si>
    <t>101</t>
  </si>
  <si>
    <t>Elland Road Police Station
Elland Road
Leeds
West Yorkshire
LS11 8BU</t>
  </si>
  <si>
    <t>220;585;608</t>
  </si>
  <si>
    <t>WilliamMerrittDisabledLivingCentreandMobilityService</t>
  </si>
  <si>
    <t>William Merritt Disabled Living Centre and Mobility Service</t>
  </si>
  <si>
    <t>Offers free information, assessments and advice on everyday living equipment for disabled people of all ages, their care</t>
  </si>
  <si>
    <t>Offers free information, assessments and advice on everyday living equipment for disabled people of all ages, their carers, professionals and older people. Including stairlifts, wheelchairs, kitchen gadgets, beds, chairs, toileting, mobility scooters.
Anyone can make an appointment with one of our Occupational Therapists to discuss your needs in more detail.
Children's service offers free assessments and advice for disabled children, their parents and carers.
Switches project offers free assessments and advice and technology such as computers, iPods. 
Mobility service offers driving assessments and passenger care assessments as well as how to get wheelchairs in and out of a car. There is a charge for that service.
William Merritt Disabled Living Centre and Mobility Service provide
Open access to service - anyone can refer.
Not bound by budgets/eligibility guidelines - can help find whatever equipment is available, to do whatever the young people and their families want to do.
Can provide advice and assessments for individuals or organisations.
Passenger Access/Harnesses.
Wheelchair Accessible Vehicles.
Tricycles.
Wheelchairs and Buggies.
Walkers.
Stairlifts and Through Floor Lifts.
Try b4u Fly.
High Street Toys, Gadgets and Latest Technology.
Computer Access.
Accessible Gaming.
Driving.
Disabled Access: Ramped access to automatic doors, level access throughout, disabled toilet, hearing loop, mobile hoists for manual handling if needed.</t>
  </si>
  <si>
    <t>info@wmdlc.org</t>
  </si>
  <si>
    <t>Aire House
Town Street
Rodley
Leeds
LS13 1HP</t>
  </si>
  <si>
    <t>We offer both one-to-one and group therapy.
Some of the groups deal with specific issues.
One group is the monthly lea</t>
  </si>
  <si>
    <t>We offer both one-to-one and group therapy.
Some of the groups deal with specific issues.
One group is the monthly learning difficulties group for women comfortable with describing themselves as having learning difficulties.</t>
  </si>
  <si>
    <t>http://www.womenstherapyleeds.org.uk</t>
  </si>
  <si>
    <t>info@womenstherapyleeds.org.uk</t>
  </si>
  <si>
    <t>Oxford Chambers
Oxford Place
Leeds
LS1 3AX</t>
  </si>
  <si>
    <t>217;612;613</t>
  </si>
  <si>
    <t>WomensHealthMatters</t>
  </si>
  <si>
    <t>Womens Health Matters</t>
  </si>
  <si>
    <t>All Our Services Are Free and Confidential. Run by women for the women of Leeds
WHAT WE OFFER
Enquiry line
If you h</t>
  </si>
  <si>
    <t>All Our Services Are Free and Confidential. Run by women for the women of Leeds
WHAT WE OFFER
Enquiry line
If you have any questions connected with health or well being, we can provide free leaflets, information and fact sheets. These are available in various formats and languages. Please contact us for more details.
Support
Womens Health Matters projects include one to one support and women only groups.
Signposting
Womens Health Matters can help you get in touch with local and national organisations and support groups.
Research
Research on issues that directly affect women.
Information
Free information about anything to do with health and well being.
Volunteering
Womens Health Matters can help you to find out about volunteering opportunities.
Groups
Women Health Matters run women only groups across Leeds – offering a safe space for activities and friendship.</t>
  </si>
  <si>
    <t>http://www.womenshealthmatters.org.uk</t>
  </si>
  <si>
    <t>admin@womenshealthmatters.org.uk</t>
  </si>
  <si>
    <t>Womens Health Matters
Bridge House
Balm Road 
Leeds 
LS10 2TP</t>
  </si>
  <si>
    <t>YAMSEN:SpeciallyMusic</t>
  </si>
  <si>
    <t>We run choirs, music workshops and instruments big music days
Disabled Access: ramp access, disabled toilet</t>
  </si>
  <si>
    <t>http://www.yamsen.org.uk</t>
  </si>
  <si>
    <t>0793 171 7460</t>
  </si>
  <si>
    <t>diane.paterson2@btopenworld.com</t>
  </si>
  <si>
    <t>Leeds City Academy c/o ArtForms
Bedford Fields
Woodhouse Cliff
Leeds LS6 2LG</t>
  </si>
  <si>
    <t>Our main job is to support the development of dance in Yorkshire. We are here to give people the chance to create, perfo</t>
  </si>
  <si>
    <t>Our main job is to support the development of dance in Yorkshire. We are here to give people the chance to create, perform and enjoy dance in Leeds and everywhere in the region.
Leaps and Bounds: a dance class adults with learning disabilities.</t>
  </si>
  <si>
    <t>http://www.yorkshiredance.com</t>
  </si>
  <si>
    <t>admin@yorkshiredance.com</t>
  </si>
  <si>
    <t>3 St Peter's Square
Leeds 
LS9 8AH</t>
  </si>
  <si>
    <t>608;272</t>
  </si>
  <si>
    <t>10thLeedsBrowniesandRainbows</t>
  </si>
  <si>
    <t>10th Leeds Brownies and Rainbows</t>
  </si>
  <si>
    <t>Going out to different places, crafts, holidays with the unit, getting the girls to find out about different things. Exc</t>
  </si>
  <si>
    <t>Going out to different places, crafts, holidays with the unit, getting the girls to find out about different things. Exciting new Rainbow programme in operation. We speak English and are mainly Christian but will take any religion or faith.</t>
  </si>
  <si>
    <t>0113 278 4255</t>
  </si>
  <si>
    <t>ljmgreenfield@aol.com</t>
  </si>
  <si>
    <t>Burley St Matthias Church Centre</t>
  </si>
  <si>
    <t>608;261;284</t>
  </si>
  <si>
    <t>14thAiredaleGuiseleyMethodists-BeaverColony</t>
  </si>
  <si>
    <t>14th Airedale Guiseley Methodists - Beaver Colony</t>
  </si>
  <si>
    <t>At Guiseley Methodist Church we have a thriving Scouting community with Scouts, Cubs and Beavers groups meeting on a wee</t>
  </si>
  <si>
    <t>At Guiseley Methodist Church we have a thriving Scouting community with Scouts, Cubs and Beavers groups meeting on a weekly basis and enjoying a whole host of activities all year round including camping and Gang shows! All groups in the community comply with the child protection policy Safeguarding which is a policy for good practice in the care of children and young people.</t>
  </si>
  <si>
    <t>07412 026 596</t>
  </si>
  <si>
    <t>14thairedalescouts@gmail.com</t>
  </si>
  <si>
    <t>Guiseley Methodist Church</t>
  </si>
  <si>
    <t>608;179;285;305</t>
  </si>
  <si>
    <t>16thAiredaleScoutGroup</t>
  </si>
  <si>
    <t>16th Airedale Scout Group</t>
  </si>
  <si>
    <t>The spiritual, physical, and mental development of boys and girls aged 6 years to 18 years - our activities include camp</t>
  </si>
  <si>
    <t>The spiritual, physical, and mental development of boys and girls aged 6 years to 18 years - our activities include camping, fire lighting, indoor and outdoor activities, including sports, games, and fun.</t>
  </si>
  <si>
    <t>0113 250 4933</t>
  </si>
  <si>
    <t>Chapel Hill</t>
  </si>
  <si>
    <t>604;608</t>
  </si>
  <si>
    <t>16thAiredaleVentures</t>
  </si>
  <si>
    <t>16th Airedale Ventures</t>
  </si>
  <si>
    <t>The age range for the 16th Airedale Ventures is 15 - 21 - the activities provided are rock climbing, games, outdoor purs</t>
  </si>
  <si>
    <t>The age range for the 16th Airedale Ventures is 15 - 21 - the activities provided are rock climbing, games, outdoor pursuits, camping and social gatherings. The members are venture scouts.</t>
  </si>
  <si>
    <t>01943 877 561</t>
  </si>
  <si>
    <t>63 Silverdale Avenue</t>
  </si>
  <si>
    <t>608;255;280</t>
  </si>
  <si>
    <t>1stCrossGatesBrowniesandGuides</t>
  </si>
  <si>
    <t>1st Cross Gates Brownies and Guides</t>
  </si>
  <si>
    <t>The Brownies and Guides meet on a Tuesday evening at Cross Gates Primary School; Brownies are for girls aged 7-10 years</t>
  </si>
  <si>
    <t>The Brownies and Guides meet on a Tuesday evening at Cross Gates Primary School; Brownies are for girls aged 7-10 years and they take part in activities including: holidays, badges, games, crafts, cooking, outings and having lots of fun meeting new friends; Guides are for girls aged 10-15 years and they take part in activities including: holidays (including abroad), camping, badged axctivities, crafts, adventures, climbing, cooking, and having lots of fun.</t>
  </si>
  <si>
    <t>Cross Gates Primary School</t>
  </si>
  <si>
    <t>1stLofthouse(ChristChurch)Brownies</t>
  </si>
  <si>
    <t>1st Lofthouse (Christ Church) Brownies</t>
  </si>
  <si>
    <t>1st Lofthouse (Christ Church) Brownies looks at the all round development of girls aged 7 to 10 through games, activitie</t>
  </si>
  <si>
    <t>1st Lofthouse (Christ Church) Brownies looks at the all round development of girls aged 7 to 10 through games, activities, outings, badge work, and having fun.</t>
  </si>
  <si>
    <t>0113 286 8311</t>
  </si>
  <si>
    <t>Church Farm Close</t>
  </si>
  <si>
    <t>608;127;613;347</t>
  </si>
  <si>
    <t>1stPudseyScoutGroup</t>
  </si>
  <si>
    <t>1st Pudsey Scout Group</t>
  </si>
  <si>
    <t>The purpose of Scouting is to contribute to the development of young people in achieving their full physical, intellectu</t>
  </si>
  <si>
    <t>The purpose of Scouting is to contribute to the development of young people in achieving their full physical, intellectual, social and spiritual potentials, as individuals, as responsible citizens and as members of their local, national and international communities. To provide scouting in the area of Pudsey for youth members from the age of 6 - 14 both male and female</t>
  </si>
  <si>
    <t>0113 271 4234</t>
  </si>
  <si>
    <t>ndconthesq@sky.com</t>
  </si>
  <si>
    <t>Old Fartown Sunday School</t>
  </si>
  <si>
    <t>1stSouthLeedsandMorleyBeaverScouts</t>
  </si>
  <si>
    <t>1st South Leeds and Morley Beaver Scouts</t>
  </si>
  <si>
    <t>Beaver Scouts is open to boys between the ages of 6 and 8 providing a safe and educational environment for young boys to</t>
  </si>
  <si>
    <t>Beaver Scouts is open to boys between the ages of 6 and 8 providing a safe and educational environment for young boys to have fun and have friends. . We meet during term times only. Our meetings overlap with the Cubs (the next level up), easing transition between units.</t>
  </si>
  <si>
    <t>07879 696 252</t>
  </si>
  <si>
    <t>St Andrew's Church Hall</t>
  </si>
  <si>
    <t>608;277;336</t>
  </si>
  <si>
    <t>1stSouthLeedsandMorleyScoutGroup</t>
  </si>
  <si>
    <t>1st South Leeds and Morley Scout Group</t>
  </si>
  <si>
    <t>0113 252 9285</t>
  </si>
  <si>
    <t>hforster7@gmail.com</t>
  </si>
  <si>
    <t>608;328;290</t>
  </si>
  <si>
    <t>1stStMary'sKestrelsScoutGroup</t>
  </si>
  <si>
    <t>1st St Mary's Kestrels Scout Group</t>
  </si>
  <si>
    <t>We will endeavour to produce a programme of activities that fulfil the Scout Association?s guidelines for a structured a</t>
  </si>
  <si>
    <t>We will endeavour to produce a programme of activities that fulfil the Scout Association?s guidelines for a structured and balanced training programme, incorporating the principles laid down by the Scout Promise and Law. We also endeavour to spend as much time as possible OUT of doors; Hiking, Camping, Climbing and other activities. We adhere to the Policy, Organisation and Rules of the Scout Association.</t>
  </si>
  <si>
    <t>0113 287 6126</t>
  </si>
  <si>
    <t>dssf12s@hotmail.com</t>
  </si>
  <si>
    <t>64 Birch Drive</t>
  </si>
  <si>
    <t>1stWoodlesfordBrownies</t>
  </si>
  <si>
    <t>1st Woodlesford Brownies</t>
  </si>
  <si>
    <t>1st Woodlesford Brownies focuses on the all round development of girls aged 7 to 10 through games, activities, outings,</t>
  </si>
  <si>
    <t>1st Woodlesford Brownies focuses on the all round development of girls aged 7 to 10 through games, activities, outings, badge work and having fun.</t>
  </si>
  <si>
    <t>0113 282 3882</t>
  </si>
  <si>
    <t>annwraith@yahoo.co.uk</t>
  </si>
  <si>
    <t>10 New Farmers Hill</t>
  </si>
  <si>
    <t>127;244;295</t>
  </si>
  <si>
    <t>269(WestRiding)Battery101RegimentRoyalArtillery(V)</t>
  </si>
  <si>
    <t>269 (West Riding) Battery 101 Regiment Royal Artillery (V)</t>
  </si>
  <si>
    <t>269 (West Riding) Battery 101 Regiment Royal Artillery (V) is a Royal Artillery Territorial Army Unit specialising in mi</t>
  </si>
  <si>
    <t>269 (West Riding) Battery 101 Regiment Royal Artillery (V) is a Royal Artillery Territorial Army Unit specialising in military training. The Unit runs an Annual Camp. There are promotion prospects. This is a good healthy activity. Meetings are held at Carlton Barracks on Tuesdays at 7.30pm. Join The Territorial Army here!</t>
  </si>
  <si>
    <t>01904 668 602</t>
  </si>
  <si>
    <t>101ra-269-psao@mod.uk</t>
  </si>
  <si>
    <t>Carlton Barracks</t>
  </si>
  <si>
    <t>2ndWhinmoorStPaul'sBrownies</t>
  </si>
  <si>
    <t>2nd Whinmoor St Paul's Brownies</t>
  </si>
  <si>
    <t>A fun group for girls aged 7 - 10 years, with a variety of activities from crafts, games, outings and project work, to a</t>
  </si>
  <si>
    <t>A fun group for girls aged 7 - 10 years, with a variety of activities from crafts, games, outings and project work, to an annual weekend pack holiday. Part of Girlguiding UK, and run by trained leaders, the group meets on Tuesday evenings at Whinmoor St Paul's Primary School, Whinmoor Crescent, Leeds, LS14 1EG.</t>
  </si>
  <si>
    <t>0783 417 2622</t>
  </si>
  <si>
    <t>c/o Whinmoor St Paul's Primary School</t>
  </si>
  <si>
    <t>608;604;294</t>
  </si>
  <si>
    <t>30thNorthLeedsFalkonerScoutGroup</t>
  </si>
  <si>
    <t>30th North Leeds Falkoner Scout Group</t>
  </si>
  <si>
    <t>The Falkoner Scout Group runs activities for all young people from ages 6 to 18 through the Scout Programme. Activities</t>
  </si>
  <si>
    <t>The Falkoner Scout Group runs activities for all young people from ages 6 to 18 through the Scout Programme. Activities provided include camping, walking, sports, games, outings and outdoor activities.</t>
  </si>
  <si>
    <t>Headingley Methodist Church</t>
  </si>
  <si>
    <t>3rdCrossGatesRainbows</t>
  </si>
  <si>
    <t>3rd Cross Gates Rainbows</t>
  </si>
  <si>
    <t>Rainbows are for girls aged 5-7 years and they take part in activities including: sleepovers, rainbow roundabouts, games</t>
  </si>
  <si>
    <t>Rainbows are for girls aged 5-7 years and they take part in activities including: sleepovers, rainbow roundabouts, games, crafts, cooking, outings and having lots of fun meeting new friends. The Rainbows meet on a Monday evening at Cross Gates Primary School.</t>
  </si>
  <si>
    <t>0773 119 6895; 07792 758 066</t>
  </si>
  <si>
    <t>xgatesbrownies@hotmail.co.uk</t>
  </si>
  <si>
    <t>608;259</t>
  </si>
  <si>
    <t>4thHorsforth(StMargarets)Rainbows</t>
  </si>
  <si>
    <t>4th Horsforth (St Margarets) Rainbows</t>
  </si>
  <si>
    <t>Rainbows (girls aged 5-7 years) are the youngest section of Girlguiding UK and we have lots of fun playing games, making</t>
  </si>
  <si>
    <t>Rainbows (girls aged 5-7 years) are the youngest section of Girlguiding UK and we have lots of fun playing games, making things, going on outings, and helping others. All the leaders are trained volunteers.</t>
  </si>
  <si>
    <t>0113 239 0533</t>
  </si>
  <si>
    <t>yogi_bear_pp@hotmail.com</t>
  </si>
  <si>
    <t>Church Lane</t>
  </si>
  <si>
    <t>5thCrossGatesMethodistBrownies</t>
  </si>
  <si>
    <t>5th Cross Gates Methodist Brownies</t>
  </si>
  <si>
    <t>All members must learn to live by the Brownie promise and keep the Brownie Law.</t>
  </si>
  <si>
    <t>0113 250 7377</t>
  </si>
  <si>
    <t>sassmorris@hotmail.com</t>
  </si>
  <si>
    <t>Cross Gates Methodist Church</t>
  </si>
  <si>
    <t>5thNorthLeedsKirkstallStStephensBeavers</t>
  </si>
  <si>
    <t>5th North Leeds Kirkstall St Stephens Beavers</t>
  </si>
  <si>
    <t>Beaver Scouts are young people usually aged between 5 and eight who enjoy making friends, playing games, going on visits</t>
  </si>
  <si>
    <t>Beaver Scouts are young people usually aged between 5 and eight who enjoy making friends, playing games, going on visits and helping others, and also gaining badges. They belong to the first and youngest Section in the Scouting family. Young people can join Beaver Scouts in the three months leading up to their sixth birthday. They can move to the next Section, Cub Scouts, between eight and eight years six months. Easily recognised by their distinctive turquoise sweatshirts,</t>
  </si>
  <si>
    <t>0113 225 9234 ; 0113 260 5917</t>
  </si>
  <si>
    <t>admin@cycscouts.org.uk</t>
  </si>
  <si>
    <t>64 Eden Crescent</t>
  </si>
  <si>
    <t>7thSt.Matthew'sBeaverScoutColony-ChapelAllerton</t>
  </si>
  <si>
    <t>7th St. Matthew's Beaver Scout Colony - Chapel Allerton</t>
  </si>
  <si>
    <t>For ages 6 - 8 years with craft, games, singing and visits whilst encouraging physical, social and spiritual awareness a</t>
  </si>
  <si>
    <t>For ages 6 - 8 years with craft, games, singing and visits whilst encouraging physical, social and spiritual awareness and development. Our motto is 'Fun and Friends'.</t>
  </si>
  <si>
    <t>St Matthews Church of England (Aided) Primary School</t>
  </si>
  <si>
    <t>608;350</t>
  </si>
  <si>
    <t>9thRoundhayMethodistCubs</t>
  </si>
  <si>
    <t>9th Roundhay Methodist Cubs</t>
  </si>
  <si>
    <t>There are loads of fun things that you can do as a Cub Scout such as swimming, music, exploring, computing, and collecti</t>
  </si>
  <si>
    <t>There are loads of fun things that you can do as a Cub Scout such as swimming, music, exploring, computing, and collecting. If you do them properly you will get a badge which you can wear on your uniform. Cub Scouts also get to go on trips and days out, to places like the zoo, theme parks or a farm. Sometimes you will be able to go camping with the rest of your Pack. This will mean you sleeping in a tent and doing loads of outdoor activities. For more information please contact Morris Smith. Costs ?22 each school term.</t>
  </si>
  <si>
    <t>08450 945 689</t>
  </si>
  <si>
    <t>Roundhay Methodist Church</t>
  </si>
  <si>
    <t>608;604;350</t>
  </si>
  <si>
    <t>9thRoundhayMethodistScouts</t>
  </si>
  <si>
    <t>9th Roundhay Methodist Scouts</t>
  </si>
  <si>
    <t>Roundhay Methodist Church has been sponsoring a scout group for 75 years with the aim of providing fun and friendship on</t>
  </si>
  <si>
    <t>Roundhay Methodist Church has been sponsoring a scout group for 75 years with the aim of providing fun and friendship on a multi-faith and multi-cultural basis, albeit in a Christian setting, for young people and offers appropriate challenges and new experiences. The Scout Section is for young people, usually aged between 10 and 14 years. A young person can come in to the Troop at 10 and may stay until they are 15 years old. The Scout Troop is the third and final Section in the Scout Group. Being outdoors is important and half the Programme is given over to taking part in both the traditional Scouting skills, such as camping, survival and cooking as well as the wide range of adventurous activities, anything from abseiling to yachting. Beavers 6 - 7 years. Cubs 8 - 10.5 years. Scouts 10.5 - 14.5 years. Please contact Morris Smith for more information. Costs ?22 each school term.</t>
  </si>
  <si>
    <t>585;196;106;100</t>
  </si>
  <si>
    <t>A group for people with serious sight problems providing advice, information and advocacy. Information available in vari</t>
  </si>
  <si>
    <t>A group for people with serious sight problems providing advice, information and advocacy. Information available in various formats. Help with applying for benefits.</t>
  </si>
  <si>
    <t>0113 386 2888</t>
  </si>
  <si>
    <t>Leeds@actionforblindpeople.org.uk</t>
  </si>
  <si>
    <t>Fairfax House</t>
  </si>
  <si>
    <t>113;146;600;608;407;244;295</t>
  </si>
  <si>
    <t>ActionforChildren-AdoptionandPermanencyNorth</t>
  </si>
  <si>
    <t>Action for Children - Adoption and Permanency North</t>
  </si>
  <si>
    <t>Action for Children is a voluntary adoption agency, which seeks to recruit, train and assess prospective adopters from a</t>
  </si>
  <si>
    <t>Action for Children is a voluntary adoption agency, which seeks to recruit, train and assess prospective adopters from a wide variety of backgrounds. We recruit adopters for children of all ages whether they are single children, sibling groups or children with disabilities and medical difficulties. We are looking for people from a range of ethnicities particularly Black, Asian or mixed heritage backgrounds. Adopters can be single, in a partnership, LGBT or heterosexual, experienced parents or childless. A good understanding of the needs of children is vital. In return, Action for Children offers appropriate training and support.</t>
  </si>
  <si>
    <t>0113 819 9290</t>
  </si>
  <si>
    <t>neap@actionforchildren.org.uk</t>
  </si>
  <si>
    <t>RM F7 The Host Media Centre</t>
  </si>
  <si>
    <t>608;604;113;146;600;3;5;244;315;271;294</t>
  </si>
  <si>
    <t>ActionForChildren-CommunityLivingProject</t>
  </si>
  <si>
    <t>Action For Children - Community Living Project</t>
  </si>
  <si>
    <t>National charity providing services for children, young people and families throughout the United Kingdom. Most services</t>
  </si>
  <si>
    <t>National charity providing services for children, young people and families throughout the United Kingdom. Most services are provided through contracts with local authorities and PCTs, often in partnership with other organisations and service providers. Action for Children also raises funds and undertakes research and campaigning work.</t>
  </si>
  <si>
    <t>02031 240600</t>
  </si>
  <si>
    <t>ask.us@actionforchildren.org.uk</t>
  </si>
  <si>
    <t>35 Claremont Drive</t>
  </si>
  <si>
    <t>606;113;146;600;274;317</t>
  </si>
  <si>
    <t>Aims include: to identify vulnerable elderly people of Gipton; to provide advice and assistance to support their indepen</t>
  </si>
  <si>
    <t>Aims include: to identify vulnerable elderly people of Gipton; to provide advice and assistance to support their independent living within the community; to combat fears of loneliness and lack of social contact; and to raise awareness of the problems faced by older people in Gipton.</t>
  </si>
  <si>
    <t>0113 2409784</t>
  </si>
  <si>
    <t>Oaktree Drive</t>
  </si>
  <si>
    <t>67;257</t>
  </si>
  <si>
    <t>AdelandDistrictHorticulturalSociety</t>
  </si>
  <si>
    <t>Adel and District Horticultural Society</t>
  </si>
  <si>
    <t>Monthly meeting when an invited guest speaker talks about varied horticulture related topics.</t>
  </si>
  <si>
    <t>0113 261 3095</t>
  </si>
  <si>
    <t>hharrison578@btinternet.com</t>
  </si>
  <si>
    <t>1A Heathfield</t>
  </si>
  <si>
    <t>AdelArtGroup</t>
  </si>
  <si>
    <t>Adel Art Group</t>
  </si>
  <si>
    <t>Adel Art Group is a painting group with a tutor, focusing mainly on watercolour painting. There is also some mixed media</t>
  </si>
  <si>
    <t>Adel Art Group is a painting group with a tutor, focusing mainly on watercolour painting. There is also some mixed media. Pastel has become very popular recently. Prospective members are invited to spend an evening with us, free of charge, to see for themselves the suitability of our group to their needs</t>
  </si>
  <si>
    <t>01943 874 162; 07960 934 001</t>
  </si>
  <si>
    <t>5 Renton Lea</t>
  </si>
  <si>
    <t>435;425;257</t>
  </si>
  <si>
    <t>AdelMethodistChurch</t>
  </si>
  <si>
    <t>Adel Methodist Church</t>
  </si>
  <si>
    <t>Part of Headingley Methodist Circuit, a group of five churches in North Leeds - for details please refer to our website.</t>
  </si>
  <si>
    <t>0113 2674507</t>
  </si>
  <si>
    <t>Admin@lswmethodists.org.uk</t>
  </si>
  <si>
    <t>Holt Lane</t>
  </si>
  <si>
    <t>71;3;72;257</t>
  </si>
  <si>
    <t>AdelNeighbourhoodForum</t>
  </si>
  <si>
    <t>Adel Neighbourhood Forum</t>
  </si>
  <si>
    <t>The purpose of the Forum is to give a renewed sense of ownership to the Adel Community on land development issues in ord</t>
  </si>
  <si>
    <t>The purpose of the Forum is to give a renewed sense of ownership to the Adel Community on land development issues in order to ensure that local people have a strong influence over the future use, location, character and mix of future developments.</t>
  </si>
  <si>
    <t>bondster@btopenworld.com</t>
  </si>
  <si>
    <t>2;257</t>
  </si>
  <si>
    <t>AdelPlayersDramaticSociety</t>
  </si>
  <si>
    <t>Adel Players Dramatic Society</t>
  </si>
  <si>
    <t>Adel Players Dramatic Society produces three full length plays a year (no musicals or pantomimes) and occasional murder</t>
  </si>
  <si>
    <t>Adel Players Dramatic Society produces three full length plays a year (no musicals or pantomimes) and occasional murder mystery events. The society also organizes theatre trips, occasional social evenings and has a monthly programme of ?Green Room? activities ? eg rehearsed and unrehearsed play readings, improvisation evenings, and skills workshops.</t>
  </si>
  <si>
    <t>0113 230 0312</t>
  </si>
  <si>
    <t>membership@adel-players.org.uk</t>
  </si>
  <si>
    <t>7 Adel Mead</t>
  </si>
  <si>
    <t>AdelStJohntheBaptistParishChurch</t>
  </si>
  <si>
    <t>Adel St John the Baptist Parish Church</t>
  </si>
  <si>
    <t>Please see our website for details of services and other activities at the church.</t>
  </si>
  <si>
    <t>0113 267 8589</t>
  </si>
  <si>
    <t>ivetltd@gmail.com</t>
  </si>
  <si>
    <t>585;184;407;88;179;106;244;295</t>
  </si>
  <si>
    <t>Advonet exists to ensure everyone can have their needs heard and their rights respected. It both delivers services direc</t>
  </si>
  <si>
    <t>Advonet exists to ensure everyone can have their needs heard and their rights respected. It both delivers services directly and promotes independent advocacy provided by partners in Leeds and the surrounding area.</t>
  </si>
  <si>
    <t>Unity Business Centre</t>
  </si>
  <si>
    <t>585;184;196;116;12</t>
  </si>
  <si>
    <t>Affinity Trust is a National organisation that provides many services for people with disabilities. Our North Division s</t>
  </si>
  <si>
    <t>Affinity Trust is a National organisation that provides many services for people with disabilities. Our North Division services in Leeds include Day Opportunities, Outreach Services and Supported Living for adults with learning disabilities. All our services can be tailored to meet the needs of the individuals we support. For more inofrmation or referrals please call the main office number.</t>
  </si>
  <si>
    <t>8 Springwell Court</t>
  </si>
  <si>
    <t>606;88;27;179;7;117;244;245;276</t>
  </si>
  <si>
    <t>Age UK Leeds provides support for older people throughout Leeds - hospital aftercare, managing health conditions, increa</t>
  </si>
  <si>
    <t>Age UK Leeds provides support for older people throughout Leeds - hospital aftercare, managing health conditions, increasing independence, health and wellbeing activities, information and advice.</t>
  </si>
  <si>
    <t>Bradbury Building</t>
  </si>
  <si>
    <t>88;179;117;7;606;244;245;276</t>
  </si>
  <si>
    <t>AgeUKLeeds-MentalHealthHospitalAftercareService</t>
  </si>
  <si>
    <t>Age UK Leeds - Mental Health Hospital Aftercare Service</t>
  </si>
  <si>
    <t>Support to people with mental health needs over 65 following discharge from hospital. This is a free service offering pa</t>
  </si>
  <si>
    <t>Support to people with mental health needs over 65 following discharge from hospital. This is a free service offering packages of information and advice, support to access benefits and other services, and social rehabilitation. The aim of the service is to enable you to regain confidence and to pick up where you left off in your lives prior to admission in hospital.</t>
  </si>
  <si>
    <t>0113 389 3011</t>
  </si>
  <si>
    <t>mhhac@ageukleeds.org.uk</t>
  </si>
  <si>
    <t>71;110;127;128;6;244;245;276</t>
  </si>
  <si>
    <t>AheadPartnership</t>
  </si>
  <si>
    <t>Ahead Partnership</t>
  </si>
  <si>
    <t>0113 2467877</t>
  </si>
  <si>
    <t>info@aheadpartnership.org.uk</t>
  </si>
  <si>
    <t>1 Park Row</t>
  </si>
  <si>
    <t>608;604;253;254;359;292;313;278;320;347</t>
  </si>
  <si>
    <t>AIMEducation</t>
  </si>
  <si>
    <t>AIM Education</t>
  </si>
  <si>
    <t>0113 255 4342</t>
  </si>
  <si>
    <t>contact@aimeducation.co.uk</t>
  </si>
  <si>
    <t>Unit 10</t>
  </si>
  <si>
    <t>2;261;284;285;305</t>
  </si>
  <si>
    <t>AireboroughCameraClub</t>
  </si>
  <si>
    <t>Aireborough Camera Club</t>
  </si>
  <si>
    <t>Got a Camera? Want to get the best out of it? Need some inspiration? Need to liven up your photos? Or just interested in</t>
  </si>
  <si>
    <t>Got a Camera? Want to get the best out of it? Need some inspiration? Need to liven up your photos? Or just interested in photography? COME AND JOIN US!</t>
  </si>
  <si>
    <t>01943 877 628; 01943 873 421</t>
  </si>
  <si>
    <t>a.d.middleton@btinternet.com</t>
  </si>
  <si>
    <t>Guiseley Theatre</t>
  </si>
  <si>
    <t>71;72;3;261;284;285;305</t>
  </si>
  <si>
    <t>AireboroughCivicSociety</t>
  </si>
  <si>
    <t>Aireborough Civic Society</t>
  </si>
  <si>
    <t>Monitor planning applications, and educate people about Aireborough. Protect buildings of historical interest. Encourage</t>
  </si>
  <si>
    <t>Monitor planning applications, and educate people about Aireborough. Protect buildings of historical interest. Encourage people to be more involved in their local community. Monitor and improve the 6 conservation areas in Guiseley, Rawdon and Yeadon. Protect and Improve the local environment. Recent Issues: bus service cuts, congestion on local roads, Leeds Bradford Airport, litter, local parks, advertisments.</t>
  </si>
  <si>
    <t>0113 250 3580</t>
  </si>
  <si>
    <t>clivewoods@hotmail.com</t>
  </si>
  <si>
    <t>South View House</t>
  </si>
  <si>
    <t>5;606;257</t>
  </si>
  <si>
    <t>AireboroughFlowerFundHomes</t>
  </si>
  <si>
    <t>Aireborough Flower Fund Homes</t>
  </si>
  <si>
    <t>We build and maintain one bedroomed bungalows for the elderly in need in the Aireborough area. We aim to allow tenants t</t>
  </si>
  <si>
    <t>We build and maintain one bedroomed bungalows for the elderly in need in the Aireborough area. We aim to allow tenants to lead an independent life in affordable homes and work to support them in this. We are a registered charity.</t>
  </si>
  <si>
    <t>alanjackson21@btinternet.com</t>
  </si>
  <si>
    <t>97 Valley Drive</t>
  </si>
  <si>
    <t>2;4;257</t>
  </si>
  <si>
    <t>AireboroughGilbertandSullivanSociety</t>
  </si>
  <si>
    <t>Aireborough Gilbert and Sullivan Society</t>
  </si>
  <si>
    <t>The object of the society is to educate the public in the dramatic and operatic arts and to assist and further such char</t>
  </si>
  <si>
    <t>The object of the society is to educate the public in the dramatic and operatic arts and to assist and further such charitable institutions and charitable purposes as the committee shall determine. Everyone welcome. Productions in Yeadon Town Hall. DDA facilities are now installed at Menston Methodist Church Hall.</t>
  </si>
  <si>
    <t>0113 2503519</t>
  </si>
  <si>
    <t>john.barnes13@ntlworld.com</t>
  </si>
  <si>
    <t>c/o Menston Methodist Church Hall</t>
  </si>
  <si>
    <t>AireboroughHistoricalSociety</t>
  </si>
  <si>
    <t>Aireborough Historical Society</t>
  </si>
  <si>
    <t>Aireborough Historical Society is concerned with archaeology, natural history, and local and family history in Yeadon, G</t>
  </si>
  <si>
    <t>Aireborough Historical Society is concerned with archaeology, natural history, and local and family history in Yeadon, Guiseley, and Rawdon.</t>
  </si>
  <si>
    <t>0113 250 4493</t>
  </si>
  <si>
    <t>airbhistory@aol.com</t>
  </si>
  <si>
    <t>27 Belmont Grove</t>
  </si>
  <si>
    <t>71;261;284;285;305</t>
  </si>
  <si>
    <t>AireboroughNeighbourhoodDevelopmentForum</t>
  </si>
  <si>
    <t>Aireborough Neighbourhood Development Forum</t>
  </si>
  <si>
    <t>01943 877360</t>
  </si>
  <si>
    <t>aireboroughnp@gmail.com</t>
  </si>
  <si>
    <t>7 Frank Parkinson Homes</t>
  </si>
  <si>
    <t>606;67;285;305</t>
  </si>
  <si>
    <t>AireboroughSeniorCitizens</t>
  </si>
  <si>
    <t>Aireborough Senior Citizens</t>
  </si>
  <si>
    <t>Offers friendly activities - gentle music and movement, dominos, also teas, coffees and refreshments.</t>
  </si>
  <si>
    <t>0113 250 5265</t>
  </si>
  <si>
    <t>Yeadon Town Hall</t>
  </si>
  <si>
    <t>604;585;608;74;257;261;284;259;272;285;305</t>
  </si>
  <si>
    <t>AireboroughSupportedActivitiesScheme</t>
  </si>
  <si>
    <t>Aireborough Supported Activities Scheme</t>
  </si>
  <si>
    <t>ASAS is a registered charity which has been organising holiday play schemes since 1988 and residential activity breaks s</t>
  </si>
  <si>
    <t>ASAS is a registered charity which has been organising holiday play schemes since 1988 and residential activity breaks since 2003 which are aimed at children and young people aged 4-19 years with special needs in Aireborough and its surrounding district. The play scheme regularly takes place at Green Meadows School, Bradford Road, Guiseley, LS20 8PP.</t>
  </si>
  <si>
    <t>0113 460 3206</t>
  </si>
  <si>
    <t>jo.galasso@aireborough-scheme.co.uk</t>
  </si>
  <si>
    <t>52 Chippendale Rise</t>
  </si>
  <si>
    <t>142;113;244</t>
  </si>
  <si>
    <t>Al-AnonFamilyGroup</t>
  </si>
  <si>
    <t>Al-Anon Family Group</t>
  </si>
  <si>
    <t>Al-Anon Family Groups provide support to anyone whose life is, or has been, affected by someone else's drinking. We beli</t>
  </si>
  <si>
    <t>Al-Anon Family Groups provide support to anyone whose life is, or has been, affected by someone else's drinking. We believe alcoholism affects the whole family, not just the drinker. Please see our website for information about meetings in the Leeds area.</t>
  </si>
  <si>
    <t>0207 403 0888</t>
  </si>
  <si>
    <t>57B Great Suffolk Street</t>
  </si>
  <si>
    <t>142;179;244;612;613</t>
  </si>
  <si>
    <t>AA is a voluntary fellowship of men and women who are alcoholics and who help each other to achieve and maintain sobriet</t>
  </si>
  <si>
    <t>AA is a voluntary fellowship of men and women who are alcoholics and who help each other to achieve and maintain sobriety by staying away from one drink, one day at a time. Group meetings help to maintain this and each member follows a programme of Twelve Steps to recovery. Self-honesty amongst members is fundamental and anonymity preserved. There is no membership fee - voluntary contributions only. There are meetings in the Leeds area for women and men who have experienced problems with alcohol and want to stop drinking.</t>
  </si>
  <si>
    <t>0113 245 4567</t>
  </si>
  <si>
    <t>help@alcoholics-anonymous.org.uk</t>
  </si>
  <si>
    <t>PO Box 1</t>
  </si>
  <si>
    <t>425;315;271</t>
  </si>
  <si>
    <t>AllHallowsChurch</t>
  </si>
  <si>
    <t>All Hallows Church</t>
  </si>
  <si>
    <t>Services Provided: Cafe</t>
  </si>
  <si>
    <t>0113 242 2205</t>
  </si>
  <si>
    <t>contact@allhallowsleeds.org.uk</t>
  </si>
  <si>
    <t>24 Regent Terrace</t>
  </si>
  <si>
    <t>435;425;341</t>
  </si>
  <si>
    <t>AllHallowsParishChurch-Bardsey</t>
  </si>
  <si>
    <t>All Hallows Parish Church - Bardsey</t>
  </si>
  <si>
    <t>The church has various activities on in the week including: Good Companions, Mothers' Union, Ecumenical Choir, Churches</t>
  </si>
  <si>
    <t>The church has various activities on in the week including: Good Companions, Mothers' Union, Ecumenical Choir, Churches Together, Bardsey Youth Choir. Times of the activities vary - please consult the website for more details. The Church itself is located on Church Lane, Bardsey, Leeds, LSD17 9DH.</t>
  </si>
  <si>
    <t>01937 574273</t>
  </si>
  <si>
    <t>The Parish Office, Callister Hall</t>
  </si>
  <si>
    <t>435;425;251;368</t>
  </si>
  <si>
    <t>AllSaints'Church(CofE)-RichmondHill</t>
  </si>
  <si>
    <t>All Saints' Church (C of E) - Richmond Hill</t>
  </si>
  <si>
    <t>C of E Primary School, carers and toddlers, older people, Sunday Services. Hall bookings available and Parish magazine.</t>
  </si>
  <si>
    <t>C of E Primary School, carers and toddlers, older people, Sunday Services. Hall bookings available and Parish magazine. Dance tuition class is also held - juniors, teens, and adults. For more details of meeting times, etc, please contact The Revd Karen Marshall.</t>
  </si>
  <si>
    <t>0113 249 7371</t>
  </si>
  <si>
    <t>Cross Aysgarth Mount</t>
  </si>
  <si>
    <t>12;425;606;70;585</t>
  </si>
  <si>
    <t>AllSaintsLandmarkCentre</t>
  </si>
  <si>
    <t>All Saints Landmark Centre</t>
  </si>
  <si>
    <t>We're a community centre providing a variety of groups and activities for people in the local area, inc: older people, p</t>
  </si>
  <si>
    <t>We're a community centre providing a variety of groups and activities for people in the local area, inc: older people, parents &amp; toddlers, disabled young people, refugees &amp; asylum seekers.</t>
  </si>
  <si>
    <t>01274 733798</t>
  </si>
  <si>
    <t>info@allsaints-landmark.co.uk</t>
  </si>
  <si>
    <t>All Saints Church</t>
  </si>
  <si>
    <t>435;407;425</t>
  </si>
  <si>
    <t>AllSoulsChurch,Leeds</t>
  </si>
  <si>
    <t>All Souls Church, Leeds</t>
  </si>
  <si>
    <t>An Urban Parish Church serving the local community with a specific interest in outreach to Christians whose first langua</t>
  </si>
  <si>
    <t>An Urban Parish Church serving the local community with a specific interest in outreach to Christians whose first language is not English. There is a high level of lay participation in the leadership of worship which crosses age, gender, social, and ethnic boundaries. The congregation are noted for their warm welcome to new worshippers from all backgrounds. The building was the last one designed by the architect George Gilbert Scott before his death. It lends itself well to hosting concerts, and we are hoping to develop awareness in the local area of its architectural glories. The organ was built by Isaac Abbott, whose workshop was nearby on Blackman Lane. It was built as his 'display model' and, although needing the kind of re-build that we could never afford, it still sounds very well indeed. We also have an excellent organist. We reject all forms of discrimination and welcome everyone regardless of social or ethnic background or sexual orientation.</t>
  </si>
  <si>
    <t>0113 216 2674</t>
  </si>
  <si>
    <t>info@allsoulsleeds.org.uk</t>
  </si>
  <si>
    <t>Blackman Lane</t>
  </si>
  <si>
    <t>6;72;70;244;261;284;285;305</t>
  </si>
  <si>
    <t>AllotmentDevelopmentInitiative,Yorkshire&amp;HumbersideRegion</t>
  </si>
  <si>
    <t>Allotment Development Initiative, Yorkshire &amp; Humberside Region</t>
  </si>
  <si>
    <t>Allotment Development Mentors are volunteers who have direct experience of supporting the development of allotment sites</t>
  </si>
  <si>
    <t>Allotment Development Mentors are volunteers who have direct experience of supporting the development of allotment sites and associations at a local level. They provide help with setting up and running your allotment. This is the Yorkshire and Humber Branch of this national initiative.</t>
  </si>
  <si>
    <t>0845 345 5377</t>
  </si>
  <si>
    <t>diane@nsalg.org.uk</t>
  </si>
  <si>
    <t>14 Markham Avenue</t>
  </si>
  <si>
    <t>530;423;425;277;336;318</t>
  </si>
  <si>
    <t>Al-MadinaJam-E-Masjid</t>
  </si>
  <si>
    <t>Al-Madina Jam-E-Masjid</t>
  </si>
  <si>
    <t>Place of Worship for All Muslims. Praying Facilities for Muslims Education Classes for Children and Adults Spiritual Sup</t>
  </si>
  <si>
    <t>Place of Worship for All Muslims. Praying Facilities for Muslims Education Classes for Children and Adults Spiritual Support and Guidance</t>
  </si>
  <si>
    <t>pray@almadinamasjid.org.uk</t>
  </si>
  <si>
    <t>Bangladeshi Centre</t>
  </si>
  <si>
    <t>139;586;596;88;179;127;128;70;244;245;276</t>
  </si>
  <si>
    <t>AlternativestoViolenceProject(AVPLeeds)</t>
  </si>
  <si>
    <t>Alternatives to Violence Project (AVP Leeds)</t>
  </si>
  <si>
    <t>AVP is for everyone who wants to handle conflict, deal with strong feelings like anger and fear, and build better relati</t>
  </si>
  <si>
    <t>AVP is for everyone who wants to handle conflict, deal with strong feelings like anger and fear, and build better relationships. For 20 years we have run friendly, low-cost workshops/courses that can really make a difference. Whether you face difficult situations in the family, on the street, in your worksplace or somewhere else, AVP can help. In an AVP workshop you and the other participants will explore the conflicts and relationships within your own lives. The workshop will help you to understand and believe in yourself, communicate with others better and learn new skills to use in difficult situations.</t>
  </si>
  <si>
    <t>07479 982703</t>
  </si>
  <si>
    <t>leeds@avpbritain.org.uk</t>
  </si>
  <si>
    <t>AVP Leeds</t>
  </si>
  <si>
    <t>AlwoodleyArtGroup</t>
  </si>
  <si>
    <t>Alwoodley Art Group</t>
  </si>
  <si>
    <t>This organisation has been operating for over 40 years and meets every Thursday evening to paint in whatever medium memb</t>
  </si>
  <si>
    <t>This organisation has been operating for over 40 years and meets every Thursday evening to paint in whatever medium members wish. We are of all abilities and offer help to those who wish to improve their technique. We have two exhibitions a year, when all our members are encouraged to show their work, and sell if they wish. Our meetings regularly include demonstrations by professional artists, and workshops for members to encourage a bit of competition and have fun.</t>
  </si>
  <si>
    <t>info@5dpublicity.com</t>
  </si>
  <si>
    <t>Alwoodley Community Centre</t>
  </si>
  <si>
    <t>70;12;69;67;99;258</t>
  </si>
  <si>
    <t>AlwoodleyCommunityAssociation</t>
  </si>
  <si>
    <t>Alwoodley Community Association</t>
  </si>
  <si>
    <t>Facilities for Art, Badminton, Carpet Bowls, Chess, Fitness League, Lacemaking and Craft, Chamber Orchestra, Singers, So</t>
  </si>
  <si>
    <t>Facilities for Art, Badminton, Carpet Bowls, Chess, Fitness League, Lacemaking and Craft, Chamber Orchestra, Singers, Social Club, Tennis, Women's Club, Football. Affiliated groups: Scouts and Guides, Townswomen's Guild. We seek to provide a centre for the residents of Alwoodley to come and relax and enjoy the many facilities available including a licensed bar and comfy lounge. There is a large screen TV and games tables in the Family Room. The Social Club organises a quiz competition throughout the winter months when Sections of the ACA submit teams to take part. They also arrange horse race evenings and bingo evenings.We have a Gala in June and the different Sections of the ACA organise social events, e.g. coffee mornings, jumble sales, etc., to raise funds not only to help maintain the premises and facilities but to nurture the social aspect of the community.</t>
  </si>
  <si>
    <t>0113 267 2627</t>
  </si>
  <si>
    <t>bwilki15@btinternet.com</t>
  </si>
  <si>
    <t>Alwoodley Community Hall</t>
  </si>
  <si>
    <t>AlwoodleyLacemakers</t>
  </si>
  <si>
    <t>Alwoodley Lacemakers</t>
  </si>
  <si>
    <t>The organisation teaches members how to make various types of bobbin lace, English as well as others, with the aim of ke</t>
  </si>
  <si>
    <t>The organisation teaches members how to make various types of bobbin lace, English as well as others, with the aim of keeping this ancient craft alive.</t>
  </si>
  <si>
    <t>0113 269 5512</t>
  </si>
  <si>
    <t>10 St. Andrews Drive</t>
  </si>
  <si>
    <t>435;425;606</t>
  </si>
  <si>
    <t>AlwoodleyParkMethodistChurch</t>
  </si>
  <si>
    <t>Alwoodley Park Methodist Church</t>
  </si>
  <si>
    <t>Alwoodley Park Methodist is a thriving Christian community which offers a wide range of activities in addition to our wo</t>
  </si>
  <si>
    <t>Alwoodley Park Methodist is a thriving Christian community which offers a wide range of activities in addition to our worship on Sunday mornings. Our church is a welcoming place. If you're looking for a church community or would just like to see what church is all about, please give us a try! Details of our activities can be found on our website. We have a Parent and Toddlers Group and a Luncheon Club (by invitation) for the elderly. We have a Sunday School at 10.45am.</t>
  </si>
  <si>
    <t>0113 268 3512</t>
  </si>
  <si>
    <t>palo.tshume@outlook.com</t>
  </si>
  <si>
    <t>The Lane, Corner of The Avenue</t>
  </si>
  <si>
    <t>613;612</t>
  </si>
  <si>
    <t>AlwoodleyTownswomen'sGuild</t>
  </si>
  <si>
    <t>Alwoodley Townswomen's Guild</t>
  </si>
  <si>
    <t>To advance the education of women irrespective of race, creed and party, so as to enable them to make the best contribut</t>
  </si>
  <si>
    <t>To advance the education of women irrespective of race, creed and party, so as to enable them to make the best contribution towards the common good. To educate such women in the principles of good citizenship and in all public questions both national and international. To carry out research into any public questions whether local, national or international and publishing the useful results of the research. To promote public understanding of any subject of educational value where women have particular knowledge or experience. To make new friends.</t>
  </si>
  <si>
    <t>0113 267 9512</t>
  </si>
  <si>
    <t>pgodward@yahoo.co.uk</t>
  </si>
  <si>
    <t>109 The Avenue</t>
  </si>
  <si>
    <t>606;117;181;7;289;358;274;317;350</t>
  </si>
  <si>
    <t>Alzheimer'sSociety</t>
  </si>
  <si>
    <t>Alzheimer's Society</t>
  </si>
  <si>
    <t>Advice, information, services and supports to people with dementia and their carers. Day Support Service for people with</t>
  </si>
  <si>
    <t>Advice, information, services and supports to people with dementia and their carers. Day Support Service for people with early onset dementia (aged under 65), Community based Home Support Service for people with early onset dementia (aged under 65), Dementia Adviser Service for people with dementia of any age, Carers Support Service for carers of people with dementia of any age. Dementia Cafes, Singing Groups and Carers' Support Groups. Also talks to raise awareness and increase knowledge of dementia in all parts of Leeds.</t>
  </si>
  <si>
    <t>Events@alzheimers.org.uk</t>
  </si>
  <si>
    <t>Armley Grange Drive</t>
  </si>
  <si>
    <t>2;244;259</t>
  </si>
  <si>
    <t>AmiciSingers</t>
  </si>
  <si>
    <t>Amici Singers</t>
  </si>
  <si>
    <t>This is a community based choir of mixed voices who just want to make music together. We have members from all over Nort</t>
  </si>
  <si>
    <t>This is a community based choir of mixed voices who just want to make music together. We have members from all over North Leeds and some from further flung areas. There are no auditions and members do not have to read music. Some people are experienced singers but for many it is the first time they have sung in a choir. We have a mixed repertoire of part songs from early music, through spiritual and folk songs to songs from the shows and in a ligher vein. All our concerts are in aid of charities or other good causes and take plac in churches and hall around Leeds as well as on our annual holidays. We have low fees and there is an opportunity for new singers to try us out for no fee. The choir prides itself on its friendly atmosphere and its support for all its members. All voices welcome but a special cheer for tenors or basses! More information from the secretary on 0113 228 5932.</t>
  </si>
  <si>
    <t>0113 228 5932</t>
  </si>
  <si>
    <t>1 South View</t>
  </si>
  <si>
    <t>613;413;244;274;317</t>
  </si>
  <si>
    <t>AnaSudaniya(AS)</t>
  </si>
  <si>
    <t>Ana Sudaniya (AS)</t>
  </si>
  <si>
    <t>07424 943433</t>
  </si>
  <si>
    <t>salahsuleiman@yahoo.de</t>
  </si>
  <si>
    <t>c/o Lincoln Green Community Centre</t>
  </si>
  <si>
    <t>606;116;294</t>
  </si>
  <si>
    <t>Anchor-HalcyonCourtCareHome</t>
  </si>
  <si>
    <t>Anchor - Halcyon Court Care Home</t>
  </si>
  <si>
    <t>08451 402020</t>
  </si>
  <si>
    <t>joanna.gallienne@anchor.org.uk</t>
  </si>
  <si>
    <t>55 Cliff Road</t>
  </si>
  <si>
    <t>606;88;179;5;181;7;244;245;276;318</t>
  </si>
  <si>
    <t>Anchor-LarchfieldCareHome</t>
  </si>
  <si>
    <t>Anchor - Larchfield Care Home</t>
  </si>
  <si>
    <t>Larchfield is a residential care home that supports older people with enduring mental health needs. Larchfield has 40 en</t>
  </si>
  <si>
    <t>Larchfield is a residential care home that supports older people with enduring mental health needs. Larchfield has 40 en-suite rooms available and provides 24 hour care and support to people mostly over the age of 50. Larchfield care for people with a whole range of mental issues, whether with or without learning disabilities and provide support where for some reason independent living is no longer providing the required care and support to meet a person?s needs. Short term interim care such as re-ablement and resettlement following hospital discharge, as well as respite care, is also available.</t>
  </si>
  <si>
    <t>anita.goodfellow@anchor.org.uk</t>
  </si>
  <si>
    <t>Joseph Street</t>
  </si>
  <si>
    <t>70;12;69;71;244;295</t>
  </si>
  <si>
    <t>AppleBoxCompany</t>
  </si>
  <si>
    <t>Apple Box Company</t>
  </si>
  <si>
    <t>Apple Box is a small but innovative, not-for-profit social enterprise which believes in giving ordinary people the chanc</t>
  </si>
  <si>
    <t>Apple Box is a small but innovative, not-for-profit social enterprise which believes in giving ordinary people the chance to express their views, find their creativity and get more involved in their locality. Apple Box projects are empowering and enabling, putting participants at the heart of what we do. We give people opportunities to experience and develop new transferable skills in ways that are fun and accessible.</t>
  </si>
  <si>
    <t>0113 834 5140</t>
  </si>
  <si>
    <t>info@applebox.org.uk</t>
  </si>
  <si>
    <t>160 Chapeltown Road</t>
  </si>
  <si>
    <t>72;71;253</t>
  </si>
  <si>
    <t>ArmleyCommonRightTrust</t>
  </si>
  <si>
    <t>Armley Common Right Trust</t>
  </si>
  <si>
    <t>Armley Common Right Trust aims to provide enjoyment of the green open spaces, 20+ acres in all, for the residents of Arm</t>
  </si>
  <si>
    <t>Armley Common Right Trust aims to provide enjoyment of the green open spaces, 20+ acres in all, for the residents of Armley. Meetings are held twice yearly, plus more if required (see comments in opening hours). Open-Days/Working Days are held last year. Two Parks - Charlie Cake and Wortley 'Moor Top' (junction of Armley Town Street, Wortley Road and Ridge Road). Armley Moor - Used for Armley Feast, Armley FunDay, etc, and as a recreational open space with extensive views (includes land on Theaker Lane adjacent to Christ Church School). Hill Top Moor - at top of Whingate opposite Travellers Rest Public House, Ley Lane - land leased to Council on 99 year lease.</t>
  </si>
  <si>
    <t>0113 2634561</t>
  </si>
  <si>
    <t>armleycrt@googlemail.com</t>
  </si>
  <si>
    <t>42 Mistress Lane</t>
  </si>
  <si>
    <t>88;179;90;253</t>
  </si>
  <si>
    <t>ArmleyCounsellingService</t>
  </si>
  <si>
    <t>Armley Counselling Service</t>
  </si>
  <si>
    <t>Counselling service covering all aspects of counselling, including bereavement, anxiety, stress, depression, relationshi</t>
  </si>
  <si>
    <t>Counselling service covering all aspects of counselling, including bereavement, anxiety, stress, depression, relationships, and anger management.</t>
  </si>
  <si>
    <t>0113 2891151</t>
  </si>
  <si>
    <t>jp@findcounsellingservices.co.uk</t>
  </si>
  <si>
    <t>Strawberry Lane Centre</t>
  </si>
  <si>
    <t>604;69;608;67;100;74;253</t>
  </si>
  <si>
    <t>ArmleyJuniorsProject</t>
  </si>
  <si>
    <t>Armley Juniors Project</t>
  </si>
  <si>
    <t>Armley Juniors' aims to divert young people from falling into anti social and or criminal activities by involving them i</t>
  </si>
  <si>
    <t>Armley Juniors' aims to divert young people from falling into anti social and or criminal activities by involving them in positive and supportive activities. A wide of range activities including creative arts, sports and residential experiences are available for 11-19yrs. Armley Juniors' aims to provide a safe environment for young people to learn new skills. We support young people to build up their self-esteem and confidence to such a level, that they will be able to enter into further learning and self-development opportunities, including employment. All opportunities are available to individuals and or small groups.</t>
  </si>
  <si>
    <t>0113 263 6104</t>
  </si>
  <si>
    <t>armleyjuniors@btconnect.com</t>
  </si>
  <si>
    <t>26 Heights Drive</t>
  </si>
  <si>
    <t>407;99</t>
  </si>
  <si>
    <t>ArmleyTennisClub</t>
  </si>
  <si>
    <t>Armley Tennis Club</t>
  </si>
  <si>
    <t>Summer and winter tennis on offer with four outdoor courts made of tarmac and an indoor court with an acrylic surface. T</t>
  </si>
  <si>
    <t>Summer and winter tennis on offer with four outdoor courts made of tarmac and an indoor court with an acrylic surface. There are flood lights on two of the outdoor courts. Table tennis is available in the clubhouse. The clubhouse also has showers, kitchen and a comfortable seating area. Coaching is available. Reasonable membership fees. Everyone is welcome.</t>
  </si>
  <si>
    <t>info@armleytennis.net</t>
  </si>
  <si>
    <t>The Pavilion</t>
  </si>
  <si>
    <t>88;27;585;295</t>
  </si>
  <si>
    <t>ArthritisCare-YorkshireMidWay</t>
  </si>
  <si>
    <t>Arthritis Care - Yorkshire Mid Way</t>
  </si>
  <si>
    <t>Services@arthritiscare.org.uk</t>
  </si>
  <si>
    <t>c/o Chapel Allerton Hospital</t>
  </si>
  <si>
    <t>88;179;585;608;2;12;7;244;245;276</t>
  </si>
  <si>
    <t>Artlink West Yorkshire works with disadvantaged groups of people of all ages using the art engagement as a vehicle to in</t>
  </si>
  <si>
    <t>Artlink West Yorkshire works with disadvantaged groups of people of all ages using the art engagement as a vehicle to increased health and wellbeing. We work with professional artists using a variety of artforms including digital arts, radio, film, visual arts and animation.</t>
  </si>
  <si>
    <t>191 Belle Vue Rd</t>
  </si>
  <si>
    <t>ArtsCouncilEngland-Yorkshire</t>
  </si>
  <si>
    <t>Arts Council England - Yorkshire</t>
  </si>
  <si>
    <t>Arts Council England is the national development agency for the arts. Our ambition is to place the arts at the heart of</t>
  </si>
  <si>
    <t>Arts Council England is the national development agency for the arts. Our ambition is to place the arts at the heart of national life, reflecting the country's rich and diverse cultural identity as only the arts can. We want people throughout England to experience arts activities of the highest quality. We believe that access to the arts goes hand in hand with excellence. For more details about Arts Council England -Yorkshire please see the website.</t>
  </si>
  <si>
    <t>0845 300 6200</t>
  </si>
  <si>
    <t>enquiries@artscouncil.org.uk</t>
  </si>
  <si>
    <t>21 Bond Street</t>
  </si>
  <si>
    <t>2;253</t>
  </si>
  <si>
    <t>ArtsmixLeedsLimited</t>
  </si>
  <si>
    <t>Artsmix Leeds Limited</t>
  </si>
  <si>
    <t>Artsmix, formerly known as Mosaic, supports and helps with the development of emerging artists and crafts people in Leed</t>
  </si>
  <si>
    <t>Artsmix, formerly known as Mosaic, supports and helps with the development of emerging artists and crafts people in Leeds and surrounding areas. We provide many opportunities for artists to sell and promote their work through art/craft markets, events and exhibitions. Artsmix also have fantastic 'pay as you use' workshop facilities fully equiped with wood working, jewellery making, and screen printing equipment.</t>
  </si>
  <si>
    <t>0113 308 2005</t>
  </si>
  <si>
    <t>jon@artsmix.co.uk</t>
  </si>
  <si>
    <t>The Unit</t>
  </si>
  <si>
    <t>2;608;244;295</t>
  </si>
  <si>
    <t>ArtzAcademy</t>
  </si>
  <si>
    <t>Artz Academy</t>
  </si>
  <si>
    <t>Artz Academy was established in 2004 and offers creative arts and english language arts classes and workshops to schools</t>
  </si>
  <si>
    <t>Artz Academy was established in 2004 and offers creative arts and english language arts classes and workshops to schools, youth centres, hospitals, addiction clinics, young offenders institutions and anywhere art can be used therapeutically and educationally. Artz Academy facilitates and teaches in the community. Gabrielle spiegel is an innovative creative english teacher offering help to young people and adults of all abilities in a variety of settings. We can visit your premises or organise a workshop with ourselves. All ages and abilities welcome. Specialises in Big Art: murals, graffiti and urban arts and crafts and curriculum based art workshops. If you would like us to run workshops please contact us for further information, or to arrange a consultation.</t>
  </si>
  <si>
    <t>07958 058746</t>
  </si>
  <si>
    <t>info@artzacademy.co.uk</t>
  </si>
  <si>
    <t>The Coach House</t>
  </si>
  <si>
    <t>613;413;407;100;127;128;88;277;336;612</t>
  </si>
  <si>
    <t>The Asha Neighbourhood Project is for all women in South Leeds with language, childcare and cultural needs. We aim to cr</t>
  </si>
  <si>
    <t>The Asha Neighbourhood Project is for all women in South Leeds with language, childcare and cultural needs. We aim to create links between mainstream services and the community to overcome barriers to access and to increase their awareness of their rights and opportunities. Activities include: Classes (ESOL, numeracy,IT,Fashion and design), Health Project, Advice service, carers support, Intensive Family Support, playschemes, Baby Clinic and the provision of a Creche.</t>
  </si>
  <si>
    <t>0113 2704600</t>
  </si>
  <si>
    <t>43 Stratford Street</t>
  </si>
  <si>
    <t>413;117;613;407;244;245;276;612</t>
  </si>
  <si>
    <t>AsianWomenCarersGroup</t>
  </si>
  <si>
    <t>Asian Women Carers Group</t>
  </si>
  <si>
    <t>Our group is called Asian Women Carers Group. The groups are called Koshish meaning to try for yourself and Himmat meani</t>
  </si>
  <si>
    <t>Our group is called Asian Women Carers Group. The groups are called Koshish meaning to try for yourself and Himmat meaning courage. These groups run every Tuesday and Wednesday 10.00am - 12.00 noon. They are specifically for Asian women who care for special needs relatives.</t>
  </si>
  <si>
    <t>0113 234 3069</t>
  </si>
  <si>
    <t>Woodsley Community Centre</t>
  </si>
  <si>
    <t>585;184;12;244;253</t>
  </si>
  <si>
    <t>AspireCommunityBenefitSocietyLimited</t>
  </si>
  <si>
    <t>Aspire Community Benefit Society Limited</t>
  </si>
  <si>
    <t>Westfield chambers</t>
  </si>
  <si>
    <t>AssemblyHouseStudios</t>
  </si>
  <si>
    <t>Assembly House Studios</t>
  </si>
  <si>
    <t>07545 644182</t>
  </si>
  <si>
    <t>info@assemblyhousestudios.co.uk</t>
  </si>
  <si>
    <t>Unit 1B</t>
  </si>
  <si>
    <t>7;613;3</t>
  </si>
  <si>
    <t>AssociationforPost-natalIllness</t>
  </si>
  <si>
    <t>Association for Post-natal Illness</t>
  </si>
  <si>
    <t>Registered charity established to: Provide support to mothers suffering from post-natal illness; Increase public awarene</t>
  </si>
  <si>
    <t>Registered charity established to: Provide support to mothers suffering from post-natal illness; Increase public awareness of the illness; To encourage research into its cause and nature.</t>
  </si>
  <si>
    <t>0207 386 0868</t>
  </si>
  <si>
    <t>145 Dawes Road</t>
  </si>
  <si>
    <t>613;113;146;600;88;100;103;608</t>
  </si>
  <si>
    <t>AssociationofBreastfeedingMothers</t>
  </si>
  <si>
    <t>Association of Breastfeeding Mothers</t>
  </si>
  <si>
    <t>Our counselling helpline is run by fully trained volunteer breastfeeding counsellors taking calls in their own homes. Al</t>
  </si>
  <si>
    <t>Our counselling helpline is run by fully trained volunteer breastfeeding counsellors taking calls in their own homes. All our volunteers have breastfed their own baby and completed extensive training in breastfeeding matters.</t>
  </si>
  <si>
    <t>08444 122 948</t>
  </si>
  <si>
    <t>info@abm.me.uk</t>
  </si>
  <si>
    <t>PO Box 207</t>
  </si>
  <si>
    <t>613;67;244;385</t>
  </si>
  <si>
    <t>AssociationofWrens-LeedsandDistrictBranch</t>
  </si>
  <si>
    <t>Association of Wrens - Leeds and District Branch</t>
  </si>
  <si>
    <t>The Association of Wrens aims to continue the bonds of friendship amongst ex-Wrens. Only ex-service or serving Wrens can</t>
  </si>
  <si>
    <t>The Association of Wrens aims to continue the bonds of friendship amongst ex-Wrens. Only ex-service or serving Wrens can become members.</t>
  </si>
  <si>
    <t>0113 267 3324</t>
  </si>
  <si>
    <t>office@wrens.org.uk</t>
  </si>
  <si>
    <t>8 Kirkwood Way</t>
  </si>
  <si>
    <t>88;608;117;585;307</t>
  </si>
  <si>
    <t>AutismAngels</t>
  </si>
  <si>
    <t>Autism Angels</t>
  </si>
  <si>
    <t>Autism Angels- working with parents and professionals to improve the lives of children on the Autism Spectrum.</t>
  </si>
  <si>
    <t>0113 3873064</t>
  </si>
  <si>
    <t>info@autismangels.co.uk</t>
  </si>
  <si>
    <t>The Cherry Trees</t>
  </si>
  <si>
    <t>585;184;124;179;289;358</t>
  </si>
  <si>
    <t>AutismPlusCharityShop</t>
  </si>
  <si>
    <t>Autism Plus Charity Shop</t>
  </si>
  <si>
    <t>Autism Plus is a charity that offers support for people with autism, learning disabilities and mental health conditions.</t>
  </si>
  <si>
    <t>No local address - head office outside Leeds.</t>
  </si>
  <si>
    <t>Autism Plus is a charity that offers support for people with autism, learning disabilities and mental health conditions. Their aim is to help people achieve their wishes and aspirations and improve their quality of life. Whether it?s living in their own home, learning new skills, finding a job or making friends they support each person to live their life the way they want to. Their services include residential, supported living, adult learning, domiciliary, adult education and community support.</t>
  </si>
  <si>
    <t>0113 287 7741</t>
  </si>
  <si>
    <t>info@autismplus.co.uk</t>
  </si>
  <si>
    <t>53 Main Street</t>
  </si>
  <si>
    <t>604;608;179</t>
  </si>
  <si>
    <t>Baden-PowellScoutsAssociation</t>
  </si>
  <si>
    <t>Baden-Powell Scouts Association</t>
  </si>
  <si>
    <t>The aims of the association are to promote good citizenship and wholesome physical, mental, and spiritual development. S</t>
  </si>
  <si>
    <t>The aims of the association are to promote good citizenship and wholesome physical, mental, and spiritual development. Scout groups are members of the Association. Also member of W.F.I.S. (World Federation of Indendent Scouts).</t>
  </si>
  <si>
    <t>01924 824 724</t>
  </si>
  <si>
    <t>president@traditionalscouting.co.uk</t>
  </si>
  <si>
    <t>9 Rae Court</t>
  </si>
  <si>
    <t>12;71</t>
  </si>
  <si>
    <t>BaildonCommunityLink</t>
  </si>
  <si>
    <t>Baildon Community Link</t>
  </si>
  <si>
    <t>01274 588 681</t>
  </si>
  <si>
    <t>baildon.link@btinternet.com</t>
  </si>
  <si>
    <t>35 Cliffe Avenue</t>
  </si>
  <si>
    <t>423;127;128;407</t>
  </si>
  <si>
    <t>BangladeshiMotherTongueandCulturalAssociation</t>
  </si>
  <si>
    <t>Bangladeshi Mother Tongue and Cultural Association</t>
  </si>
  <si>
    <t>The group provides educational, cultural and training facilities for the Bangladeshi community in Beeston, and City and</t>
  </si>
  <si>
    <t>The group provides educational, cultural and training facilities for the Bangladeshi community in Beeston, and City and Holbeck.</t>
  </si>
  <si>
    <t>0113 277 8224; 07961 133 638</t>
  </si>
  <si>
    <t>67;341</t>
  </si>
  <si>
    <t>BardseyDebatingandLiterarySociety</t>
  </si>
  <si>
    <t>Bardsey Debating and Literary Society</t>
  </si>
  <si>
    <t>Please telephone the secretary for a prospectus.</t>
  </si>
  <si>
    <t>01937 573 669</t>
  </si>
  <si>
    <t>Hillcrest</t>
  </si>
  <si>
    <t>BardseyVillageHallCommittee</t>
  </si>
  <si>
    <t>Bardsey Village Hall Committee</t>
  </si>
  <si>
    <t>Acts as a Community Focal Point for the meetings and activities held in the area and surroundings. Activities include Ba</t>
  </si>
  <si>
    <t>Acts as a Community Focal Point for the meetings and activities held in the area and surroundings. Activities include Badminton, Aerobics / Pilates, Dance Classes, Embroidery, W.I., Horticultural Society, Debating Society, Art Classes, Youth Club, Drama Group.</t>
  </si>
  <si>
    <t>01937 572652</t>
  </si>
  <si>
    <t>Bardsey Village Hall</t>
  </si>
  <si>
    <t>608;113;146;600;407</t>
  </si>
  <si>
    <t>Barnardo's-AdoptionandFosteringYorkshire</t>
  </si>
  <si>
    <t>Barnardo's - Adoption and Fostering Yorkshire</t>
  </si>
  <si>
    <t>Adoption and Fostering Barnardo's Yorkshire seeks to recruit, prepare and support adoptive and foster families for child</t>
  </si>
  <si>
    <t>Adoption and Fostering Barnardo's Yorkshire seeks to recruit, prepare and support adoptive and foster families for children currently in local authority care. We find families for babies and children with disabilities, with special health needs, sibling groups, single school age children and dual heritage, Asian and African-Caribbean children of all ages. We welcome applications from prospective carers from a variety of backgrounds who can provide a stable and loving family.</t>
  </si>
  <si>
    <t>0870 240 8342</t>
  </si>
  <si>
    <t>afby@barnardos.org.uk</t>
  </si>
  <si>
    <t>Queens House</t>
  </si>
  <si>
    <t>604;585;106;100;608;244;259</t>
  </si>
  <si>
    <t>Barnardo's-LeedsChildren'sRightsService</t>
  </si>
  <si>
    <t>Barnardo's - Leeds Children's Rights Service</t>
  </si>
  <si>
    <t>This service provides advocacy support for all looked after children, including disabled children, unaccompanied asylum</t>
  </si>
  <si>
    <t>This service provides advocacy support for all looked after children, including disabled children, unaccompanied asylum seeking children, those in secure accommodation and those placed out of authority by Leeds Children and Young People?s Social Care. The service ensures that those identified are informed of their rights and supported to participate in the design and delivery of the service and involved in decision making which affects them. We will provide advocacy to children and young people assessed as Children in Need and help in Child protection meetings and we also work with Care Leavers or Looked After Children and Young people who are deemed to be at risk from CSE.</t>
  </si>
  <si>
    <t>0113 2395570</t>
  </si>
  <si>
    <t>Leedschildrensrightsservice@barnardos.org.uk</t>
  </si>
  <si>
    <t>Rockford House</t>
  </si>
  <si>
    <t>604;608;117;7;179;244;274;317</t>
  </si>
  <si>
    <t>Barnardo's-WillowYoungCarersService</t>
  </si>
  <si>
    <t>Barnardo's - Willow Young Carers Service</t>
  </si>
  <si>
    <t>Willow is a Barnardo's support service for young carers aged 5-18 years old living in Leeds. We support children and you</t>
  </si>
  <si>
    <t>Willow is a Barnardo's support service for young carers aged 5-18 years old living in Leeds. We support children and young people who care for a family member affected by a physical or mental health illness, disability or substance misuse.</t>
  </si>
  <si>
    <t>0113 262 2851</t>
  </si>
  <si>
    <t>lucytomlin@barnardos.org.uk</t>
  </si>
  <si>
    <t>c/o Gipton Old Fire Station</t>
  </si>
  <si>
    <t>608;604;12;113;346</t>
  </si>
  <si>
    <t>Barnardo's-Yorkshire</t>
  </si>
  <si>
    <t>Barnardo's - Yorkshire</t>
  </si>
  <si>
    <t>As the UK's biggest children's charity, Barnardo's runs more than 400 projects across the UK and has been changing lives</t>
  </si>
  <si>
    <t>As the UK's biggest children's charity, Barnardo's runs more than 400 projects across the UK and has been changing lives for nearly 150 years. We run schools, vocational training courses and restaurants staffed by our young people. We provide support for families and children leaving care, adoption and fostering services, and much more. Barnardo's also campaigns on behalf of children, bringing vital issues to the attention of both the public and the Government. We do this because we believe in children. Barnardo's vision is that the lives of all children and young people should be free from poverty, abuse and discrimation.</t>
  </si>
  <si>
    <t>0113 288 7878</t>
  </si>
  <si>
    <t>info@barnardos.org.uk</t>
  </si>
  <si>
    <t>Barnado's Charity Shop</t>
  </si>
  <si>
    <t>435;608</t>
  </si>
  <si>
    <t>Barnardo'sChurchesandNeighbourhoodActionProject</t>
  </si>
  <si>
    <t>Barnardo's Churches and Neighbourhood Action Project</t>
  </si>
  <si>
    <t>The CANA Project was set up by Barnardo's in 1986 and aims to work in urban areas of West Yorkshire, primarily in Leeds</t>
  </si>
  <si>
    <t>The CANA Project was set up by Barnardo's in 1986 and aims to work in urban areas of West Yorkshire, primarily in Leeds and Bradford but also in Kirklees, Calderdale and Wakefield, for the benefit of children, young people and their families. . Barnardo's recognises that churches can have a major role in striving for equality of opportunity, justice and peace across society as a whole and specifically within their local communities. CANA offers an advice, support and consultancy service to church and community groups who are seeking to develop practical initiatives. It also encourages and enables church, community and neighbourhood groups to engage in collective action in response to expressed local needs.</t>
  </si>
  <si>
    <t>0113 274 4940</t>
  </si>
  <si>
    <t>31 Moor Road</t>
  </si>
  <si>
    <t>604;5;93;95;53;244;259</t>
  </si>
  <si>
    <t>Barnardo'sFutures</t>
  </si>
  <si>
    <t>Barnardo's Futures</t>
  </si>
  <si>
    <t>Our Supported Lodgings services offer temporary accommodation for young people leaving care or facing homelessness in a</t>
  </si>
  <si>
    <t>Our Supported Lodgings services offer temporary accommodation for young people leaving care or facing homelessness in a number of areas across the Leeds, Bradford, Wakefield, and other surrounding areas. With expert advice and vital emotional support, these highly vulnerable young people can eventually find safe housing of their own and begin living independently. A Supported Lodgings provider offers a safe, supportive and friendly home environment this crucial time. We know this experience can quite simply transform the lives of young people, enabling them to look forward to a brighter future. If you have a spare room and would like to help a vulnerable young person then we?d love to hear from you, so get in touch. We also offer short term emergency accomodation for vulnerable young people aged 16-21 in Leeds- called Nightstop.</t>
  </si>
  <si>
    <t>0113 258 0888</t>
  </si>
  <si>
    <t>Four Gables</t>
  </si>
  <si>
    <t>12;341</t>
  </si>
  <si>
    <t>BarwickVillageHall</t>
  </si>
  <si>
    <t>Barwick Village Hall</t>
  </si>
  <si>
    <t>Barwick Village Hall is a community building available for hire for classes, parties, meetings, and activities. A wheelc</t>
  </si>
  <si>
    <t>Barwick Village Hall is a community building available for hire for classes, parties, meetings, and activities. A wheelchair accessible toilet has been installed.</t>
  </si>
  <si>
    <t>07914 959 066</t>
  </si>
  <si>
    <t>Chapel Lane</t>
  </si>
  <si>
    <t>Barwick-in-ElmetHistoricalSociety</t>
  </si>
  <si>
    <t>Barwick-in-Elmet Historical Society</t>
  </si>
  <si>
    <t>The organisation aims to promote learned and educational interest in the history and heritage of the area. This is done</t>
  </si>
  <si>
    <t>The organisation aims to promote learned and educational interest in the history and heritage of the area. This is done by the collection of books, documents, maps, photographs, and other material relevant to this purpose. We also aim to record, preserve and publish local history. Our local History Resource Centre is open by appointment, details on request.</t>
  </si>
  <si>
    <t>gday63@googlemail.com</t>
  </si>
  <si>
    <t>86 Mondaytague Crescent</t>
  </si>
  <si>
    <t>613;139;586;100;127;128;7;277;336;612</t>
  </si>
  <si>
    <t>Basis Yorkshire (previously known as Genesis) provides support, advocacy and information to women who are involved in, o</t>
  </si>
  <si>
    <t>Basis Yorkshire (previously known as Genesis) provides support, advocacy and information to women who are involved in, or wishing to leave, prostitution whilst raising awareness in the wider community.</t>
  </si>
  <si>
    <t>brenda.hattersley@basisyorkshire.org.uk</t>
  </si>
  <si>
    <t>94 North Street</t>
  </si>
  <si>
    <t>88;179;117;100;244;315;271;294</t>
  </si>
  <si>
    <t>To support anybody affected by self-harm. To provide safe spaces for people to open up, be themselves, be understood, le</t>
  </si>
  <si>
    <t>To support anybody affected by self-harm. To provide safe spaces for people to open up, be themselves, be understood, learn and support each other. To educate professionals and the general public about the issues around self-harm. To break down the stigma surrounding self-harm.</t>
  </si>
  <si>
    <t>07410 380747</t>
  </si>
  <si>
    <t>info@battle-scars-self-harm.org.uk</t>
  </si>
  <si>
    <t>18 Alder Hill Avenue</t>
  </si>
  <si>
    <t>608;127;128;70;244;277;336</t>
  </si>
  <si>
    <t>Beanstalk</t>
  </si>
  <si>
    <t>Beanstalk is a national literacy charity that recruits, vets, trains and supports volunteers to work in primary schools</t>
  </si>
  <si>
    <t>Beanstalk is a national literacy charity that recruits, vets, trains and supports volunteers to work in primary schools in Leeds and Bradford with children who have fallen behind with their reading. Its vision is a nation of confident children who can read and grow up to lead successful lives. Beanstalk reading helpers work with children on a one-to-one basis, giving them their full attention and support to improve reading levels, increase overall confidence and inspire a lifelong love of reading. Each Beanstalk reading helper works with three children and sees each child for two 30 minute sessions a week, during term-time, for a whole year. We provide ongoing support,opportunities to meet other volunteers and regular training. Our aim is confident children, literate for life.</t>
  </si>
  <si>
    <t>01325 315040</t>
  </si>
  <si>
    <t>westyorkshire@beanstalkcharity.org.uk</t>
  </si>
  <si>
    <t>Suite 34.3, The Sugar Refinery</t>
  </si>
  <si>
    <t>594;295</t>
  </si>
  <si>
    <t>BeckhillTenantsandResidentsAssociation</t>
  </si>
  <si>
    <t>Beckhill Tenants and Residents Association</t>
  </si>
  <si>
    <t>3 Beckhill Row</t>
  </si>
  <si>
    <t>608;2;74</t>
  </si>
  <si>
    <t>BeeSharpMusic-Headingley</t>
  </si>
  <si>
    <t>Bee Sharp Music - Headingley</t>
  </si>
  <si>
    <t>Bee Sharp offers children from nine months to five years a fun introduction to music and musical activities. Our program</t>
  </si>
  <si>
    <t>Bee Sharp offers children from nine months to five years a fun introduction to music and musical activities. Our programme supports learning in the music foundation stages of the National Curriculum. Each 40 minute session consists of a carefully structured programme including: singing, playing instruments, movement, action songs, nursery rhymes stories and poems, drama, listening and appraising, and dance. Book your free trial today to find out more!</t>
  </si>
  <si>
    <t>0113 266 2151</t>
  </si>
  <si>
    <t>St Michaels Church Hall</t>
  </si>
  <si>
    <t>71;3;277;336</t>
  </si>
  <si>
    <t>BeestonCommunityForum</t>
  </si>
  <si>
    <t>Beeston Community Forum</t>
  </si>
  <si>
    <t>The Beeston Community Forum is a non-political, non-sectarian forum which holds monthly meetings open to any resident of</t>
  </si>
  <si>
    <t>The Beeston Community Forum is a non-political, non-sectarian forum which holds monthly meetings open to any resident of Beeston, generally on the first Thursday of each month at St Andrew's Methodist Church (corner of Old Lane and Cardinal Road). These invariably attract an audience of at least 30 people. There is normally a guest speaker, dealing with a topic of relevance to Beeston residents. We have hosted representatives of the Police, First Leeds, NHS and representatives of organisations involved with the holding of the Valentine Fair at Elland Road. We have had a number of successes in our campaigning activities. Our website gives details of our meetings and activities.</t>
  </si>
  <si>
    <t>0113 271 6985</t>
  </si>
  <si>
    <t>7 Allenby Gardens</t>
  </si>
  <si>
    <t>2;277;336</t>
  </si>
  <si>
    <t>BeestonFestival</t>
  </si>
  <si>
    <t>Beeston Festival</t>
  </si>
  <si>
    <t>The group organises the Beeston Festival which is an annual event held in Cross Flatts Park, usually on the second Satur</t>
  </si>
  <si>
    <t>The group organises the Beeston Festival which is an annual event held in Cross Flatts Park, usually on the second Saturday in June. The event is to celebrate Beeston's diverse community.</t>
  </si>
  <si>
    <t>07946 632 468</t>
  </si>
  <si>
    <t>angela.gabriel@leeds.gov.uk</t>
  </si>
  <si>
    <t>234 Cross Flatts Grove</t>
  </si>
  <si>
    <t>435;425;277;336</t>
  </si>
  <si>
    <t>BeestonHillUnitedFreeChurch</t>
  </si>
  <si>
    <t>Beeston Hill United Free Church</t>
  </si>
  <si>
    <t>The mission statement of the church is to promote active awareness in health, education and leisure and to improve perso</t>
  </si>
  <si>
    <t>The mission statement of the church is to promote active awareness in health, education and leisure and to improve personal growth and community cohesion for the benefit of the residents. The church works closely with the local communties. Regular communiy activities take place in the parish halls. You can find us at the junction of Malvern Road and Beeston Road, opposite the Malvern Public House. Young people of all ages are also welcome to join our Boys Brigade or our Guides company. Part of Leeds South Methodist Circuit.</t>
  </si>
  <si>
    <t>0113 270 7846</t>
  </si>
  <si>
    <t>admin@lswmethodists.org.uk</t>
  </si>
  <si>
    <t>Malvern Road</t>
  </si>
  <si>
    <t>139;586;140;141;70;100;103;244;261;284;285;305;612;613</t>
  </si>
  <si>
    <t>Behind Closed Doors is an established and successful charity supporting women and men across the Leeds district who are,</t>
  </si>
  <si>
    <t>Behind Closed Doors is an established and successful charity supporting women and men across the Leeds district who are, or have been, affected by domestic abuse. We offer a range of professional services including an outreach service for people assessed as being at risk; help with significant issues like housing and civil legal proceedings; and an innovative prevention and recovery service. BCD has a number of established partnerships and commissioning relationships with a range of partners.</t>
  </si>
  <si>
    <t>0845 673 0008</t>
  </si>
  <si>
    <t>PO BOX 275</t>
  </si>
  <si>
    <t>606;585;88;27;318</t>
  </si>
  <si>
    <t>A community organisation working with people over 65 living in the area. It offers advice/information to older people an</t>
  </si>
  <si>
    <t>A community organisation working with people over 65 living in the area. It offers advice/information to older people and their carers as well as the following practical services: regular assessments, the 59 Social Centre, volunteer visitors, gardening, social activities, transport, bathing service, home security/handy person, winter warmth scheme and support for carers.</t>
  </si>
  <si>
    <t>0113 271 1245</t>
  </si>
  <si>
    <t>26 Broom Crescent</t>
  </si>
  <si>
    <t>594;318</t>
  </si>
  <si>
    <t>We are one of the largest Tenant Management Organisations in the country and we manage homes and estate services in Bell</t>
  </si>
  <si>
    <t>We are one of the largest Tenant Management Organisations in the country and we manage homes and estate services in Belle Isle in partnership with Leeds City Council</t>
  </si>
  <si>
    <t>0113 3782188</t>
  </si>
  <si>
    <t>bitmo.enquiries@belleisletmo.co.uk</t>
  </si>
  <si>
    <t>BITMO GATE</t>
  </si>
  <si>
    <t>425;244;295</t>
  </si>
  <si>
    <t>BeracaEvangelicalChurch</t>
  </si>
  <si>
    <t>Beraca Evangelical Church</t>
  </si>
  <si>
    <t>0113 260 0753</t>
  </si>
  <si>
    <t>95a Spencer Place</t>
  </si>
  <si>
    <t>522;425</t>
  </si>
  <si>
    <t>BethHamedrashHagadolSynagogue</t>
  </si>
  <si>
    <t>Beth Hamedrash Hagadol Synagogue</t>
  </si>
  <si>
    <t>Place of Worship / Meeting Rooms. Address visited and used by members of the public by prior appointment only. Stair lif</t>
  </si>
  <si>
    <t>Place of Worship / Meeting Rooms. Address visited and used by members of the public by prior appointment only. Stair lift is available, which is not for use on Sabbath or Festivals.</t>
  </si>
  <si>
    <t>0113 269 2181</t>
  </si>
  <si>
    <t>office@bhhs.co.uk</t>
  </si>
  <si>
    <t>399 Street Lane</t>
  </si>
  <si>
    <t>435;425;285;305</t>
  </si>
  <si>
    <t>BethelChurch-OtleyandIlkley</t>
  </si>
  <si>
    <t>Bethel Church - Otley and Ilkley</t>
  </si>
  <si>
    <t>Bethel is a growing Evangelical Church based in Otley and Ilkley. We are a group of people who aim to live our lives wit</t>
  </si>
  <si>
    <t>Bethel is a growing Evangelical Church based in Otley and Ilkley. We are a group of people who aim to live our lives with Jesus Christ, our God and Saviour, at the centre of everything. We aim to make the message of Jesus, and the teaching of the Bible, accessible, understandable, relevant and available to everyone. We want to serve the whole community around us in this beautiful part of Wharfedale, Yorkshire which is within easy reach of Leeds, Bradford and Harrogate. Please have a look around our website; you'll find out a lot about us, who we are, what we do and why we do it. If you live in the area we would love to see you sometime. Please come along anytime! We belong to the FIEC, the Fellowship of Independent Evangelical Churches.</t>
  </si>
  <si>
    <t>01943 464 631</t>
  </si>
  <si>
    <t>martinwoodier@bethelotleyilkley.com</t>
  </si>
  <si>
    <t>Bethel Church Hall</t>
  </si>
  <si>
    <t>435;420;425;116;315;271</t>
  </si>
  <si>
    <t>BethelUnitedChuchofJesusChristApostolic-HydePark</t>
  </si>
  <si>
    <t>Bethel United Chuch of Jesus Christ Apostolic - Hyde Park</t>
  </si>
  <si>
    <t>A daycare centre is run five days a week. Parking can be difficult.</t>
  </si>
  <si>
    <t>0113 237 4990</t>
  </si>
  <si>
    <t>mcparris@hotmail.com</t>
  </si>
  <si>
    <t>43-45 Victoria Road</t>
  </si>
  <si>
    <t>585;184;244;277;336</t>
  </si>
  <si>
    <t>BetterActionforFamiliesCIO</t>
  </si>
  <si>
    <t>Better Action for Families CIO</t>
  </si>
  <si>
    <t>07515 851631</t>
  </si>
  <si>
    <t>Beeston Village Community Centre</t>
  </si>
  <si>
    <t>88;27;95;106;7;179;244;245;276</t>
  </si>
  <si>
    <t>Leeds Skyline provides support services for anyone living with or affected by HIV in Leeds. Our team of experienced supp</t>
  </si>
  <si>
    <t>Leeds Skyline provides support services for anyone living with or affected by HIV in Leeds. Our team of experienced support workers develop support plans tailored to the individual's needs. We offer emotional support; cognitive behavioural therapy; information and advice regarding a number of issues including treatment; benefits; housing; finances; structured and peer support groups; training and workshops; mental health support and complementary therapies. Our prevention service promote HIV prevention within African communities delivering a number of activities to raise awareness of HIV, reduce the number of new infections and challenge stigma and prejudice. Activities include training, workshops and information sessions; 1-2-1 information and advice, talks, positive speaking and condom distribution.</t>
  </si>
  <si>
    <t>leedsskyline@thebha.org.uk</t>
  </si>
  <si>
    <t>4th Floor, Gallery House</t>
  </si>
  <si>
    <t>606;585;67;93;88;127;261;284;259;285;305</t>
  </si>
  <si>
    <t>BillingViewCommunityGroup</t>
  </si>
  <si>
    <t>Billing View Community Group</t>
  </si>
  <si>
    <t>The group provides activities, events and outings for older people in order to reduce isolation and provide educational</t>
  </si>
  <si>
    <t>The group provides activities, events and outings for older people in order to reduce isolation and provide educational and social activities for people in sheltered housing and other local people.. Activities include a computer group teaching basic skills to older people - everyone is welcome. Chair-Based exercise , Photography and all groups are open to everyone in the area, with or without skills. Monthly fish and chip for suppers followed by Bingo and Raffle. Monthly- soup, roll and sweet lunches.</t>
  </si>
  <si>
    <t>0113 250 9843</t>
  </si>
  <si>
    <t>27 Billing View</t>
  </si>
  <si>
    <t>127;318</t>
  </si>
  <si>
    <t>BITMO's GATE is the new resource centre in Belle Isle, opened in October 2013, which offers free daily events, activitie</t>
  </si>
  <si>
    <t>BITMO's GATE is the new resource centre in Belle Isle, opened in October 2013, which offers free daily events, activities and courses for adult learners in the local community to help them into work or volunteering - for example computer classes, arts and crafts groups, social sewing and training courses. It is managed by BITMO - Belle Isle Tenant Management Organisation - which is the local social housing provider, and ?GATE? stands for ?Get Advice Training and Employment??</t>
  </si>
  <si>
    <t>0800 389 5503; 0113 3782188</t>
  </si>
  <si>
    <t>gate@belleisletmo.co.uk</t>
  </si>
  <si>
    <t>Aberfield Gate</t>
  </si>
  <si>
    <t>407;88;7;90;244;295;612;613</t>
  </si>
  <si>
    <t>A community engagement organisation that aims to work with partners for equality in education, health and social care. B</t>
  </si>
  <si>
    <t>A community engagement organisation that aims to work with partners for equality in education, health and social care. BHI have health and well-being projects for teenagers, women and men as well as cancer support and counselling services, aimed specifically at minority communities.</t>
  </si>
  <si>
    <t>231-235 Chapeltown Road</t>
  </si>
  <si>
    <t>435;425;244;245;276</t>
  </si>
  <si>
    <t>BlenheimBaptistChurch-Woodhouse</t>
  </si>
  <si>
    <t>Blenheim Baptist Church - Woodhouse</t>
  </si>
  <si>
    <t>If you call at Blenheim Baptist Church on a Sunday morning, it is difficult to predict who you might meet - being near t</t>
  </si>
  <si>
    <t>If you call at Blenheim Baptist Church on a Sunday morning, it is difficult to predict who you might meet - being near the two Universities, there are usually a good number of students as well as members who have worshipped at the church for many years. There are also likely to be visitors and people just passing by. We like to think that - whoever comes through the door - everyone receives a warm welcome.</t>
  </si>
  <si>
    <t>d.j.humphries@btinternet.com</t>
  </si>
  <si>
    <t>BoggartHillActionGroup</t>
  </si>
  <si>
    <t>Boggart Hill Action Group</t>
  </si>
  <si>
    <t>We are a community group set up for the residents to help improve the Boggart Hill area. We have public meetings every 8</t>
  </si>
  <si>
    <t>We are a community group set up for the residents to help improve the Boggart Hill area. We have public meetings every 8 to 12 weeks. We look forward to any comments or queries.</t>
  </si>
  <si>
    <t>077388 259 275</t>
  </si>
  <si>
    <t>mick_dodds@hotmail.co.uk</t>
  </si>
  <si>
    <t>Leeds East Homes Tenant Invovlement Dept, Deacon House</t>
  </si>
  <si>
    <t>BoltonWoods&amp;DistrictCommunityCentreAssociation</t>
  </si>
  <si>
    <t>Bolton Woods &amp; District Community Centre Association</t>
  </si>
  <si>
    <t>01274 588 684</t>
  </si>
  <si>
    <t>boltonwoodsoffice@gmail.com</t>
  </si>
  <si>
    <t>Livingstone Rd</t>
  </si>
  <si>
    <t>127;179;307</t>
  </si>
  <si>
    <t>BostonSpaArchaeologyandHeritageGroup</t>
  </si>
  <si>
    <t>Boston Spa Archaeology and Heritage Group</t>
  </si>
  <si>
    <t>The group organises monthly talks and visits, meeting throughout the year for a range of activities including archaeolog</t>
  </si>
  <si>
    <t>The group organises monthly talks and visits, meeting throughout the year for a range of activities including archaeological fieldwork, excavations, archaeobotany and experimental archaeology. We are based in Boston Spa, but draws members from further afield too. We try to work with local Parish Councils and West Yorkshire Archaeology Service to investigate and record our heritage, and are affiliated to the Council for British Archaeology Yorkshire.</t>
  </si>
  <si>
    <t>01937 844 115</t>
  </si>
  <si>
    <t>2 Rievaulx Close</t>
  </si>
  <si>
    <t>585;196;88;244;289;358</t>
  </si>
  <si>
    <t>BrainInjuryRehabilitationTrust</t>
  </si>
  <si>
    <t>Brain Injury Rehabilitation Trust</t>
  </si>
  <si>
    <t>director@birt.co.uk</t>
  </si>
  <si>
    <t>88;27;608;244;315;271;294</t>
  </si>
  <si>
    <t>BrainTumourResearchandSupportacrossYorkshire(BTRS)</t>
  </si>
  <si>
    <t>Brain Tumour Research and Support across Yorkshire (BTRS)</t>
  </si>
  <si>
    <t>BTRS is Yorkshire leading brain tumour charity offering a holistic service across the region to all brain tumour patient</t>
  </si>
  <si>
    <t>BTRS is Yorkshire leading brain tumour charity offering a holistic service across the region to all brain tumour patients, adults and children, as well as their families and carers, through support and research. BTRS is committed to giving support to those in need throughout the challenges faced when diagnosed with a brain tumour; support ranges from physical interventions to online information, advice and guidance.</t>
  </si>
  <si>
    <t>0113 340 0111</t>
  </si>
  <si>
    <t>sorrell@btrs.org.uk</t>
  </si>
  <si>
    <t>No31</t>
  </si>
  <si>
    <t>435;608;604;425</t>
  </si>
  <si>
    <t>BramhopeMethodistChurch</t>
  </si>
  <si>
    <t>Bramhope Methodist Church</t>
  </si>
  <si>
    <t>We are a group of Christians of all ages who meet regularly for worship and fellowship and try to live out our faith in</t>
  </si>
  <si>
    <t>We are a group of Christians of all ages who meet regularly for worship and fellowship and try to live out our faith in our daily lives. Various groups for adults and children meet regularly during the week.</t>
  </si>
  <si>
    <t>0113 267 8355</t>
  </si>
  <si>
    <t>rick.ormrod@methodist.org.uk</t>
  </si>
  <si>
    <t>Eastgate</t>
  </si>
  <si>
    <t>608;113;146;600</t>
  </si>
  <si>
    <t>BramhopeYouthDevelopmentTrust</t>
  </si>
  <si>
    <t>Bramhope Youth Development Trust</t>
  </si>
  <si>
    <t>Specific trust fund for the young people of Bramhope to help with their development.</t>
  </si>
  <si>
    <t>bydt21@gmail.com</t>
  </si>
  <si>
    <t>The Parish Office, Robert Craven Memorial Hall</t>
  </si>
  <si>
    <t>435;425</t>
  </si>
  <si>
    <t>BramleyBaptistChurch</t>
  </si>
  <si>
    <t>Bramley Baptist Church</t>
  </si>
  <si>
    <t>We are a friendly, family-centred Church which is evangelical in theology. Our Sunday Services include contemporary Bibl</t>
  </si>
  <si>
    <t>We are a friendly, family-centred Church which is evangelical in theology. Our Sunday Services include contemporary Bible-based teaching and lively Worship Songs, with a sprinkling of traditional Hymns. Activities include Growth Groups and 'Christianity Explored' courses. Massive Welcome to all Students!</t>
  </si>
  <si>
    <t>0113 257 9437</t>
  </si>
  <si>
    <t>office@bramleybaptist.org.uk</t>
  </si>
  <si>
    <t>Hough Lane</t>
  </si>
  <si>
    <t>71;99;254;359</t>
  </si>
  <si>
    <t>BramleyBathsandCommunityLimited</t>
  </si>
  <si>
    <t>Bramley Baths and Community Limited</t>
  </si>
  <si>
    <t>Bramley Baths is a not-for-profit community enterprise. Our aims and objectives are social, community-driven, locally fo</t>
  </si>
  <si>
    <t>Bramley Baths is a not-for-profit community enterprise. Our aims and objectives are social, community-driven, locally focused, but we?re also keen to meet and work with like-minded individuals, groups and organisations around the world. The purpose, vision and long term aims were written by Friends of Bramley Baths to reflect the views of the individuals who joined together to ensure a future for Bramley Baths as a social enterprise. The purpose of Bramley baths is to: 1. Act as a social hub for the benefit of the community 2. Provide a centre for fitness, fun and well being 3. Enable people to swim and to learn how to swim 4. Preserve a historic treasure and a local asset</t>
  </si>
  <si>
    <t>0113 2560949</t>
  </si>
  <si>
    <t>606;75;67;254;359</t>
  </si>
  <si>
    <t>BramleyCommunityCentreLuncheonClub</t>
  </si>
  <si>
    <t>Bramley Community Centre Luncheon Club</t>
  </si>
  <si>
    <t>Bramley Community Centre Luncheon Club has been in operation for over 30 years and is a voluntary run independent Lunche</t>
  </si>
  <si>
    <t>Bramley Community Centre Luncheon Club has been in operation for over 30 years and is a voluntary run independent Luncheon Club providing meals and social interaction for the elderly community in Bramley. For our members we also have a summer outing and also have a special Christmas Lunch at a local venue. Bramley Elderley Action can provide transport (at a cost) to our venue. We are looking to expand our membership and would also welcome volunteers.</t>
  </si>
  <si>
    <t>0113 274 1184</t>
  </si>
  <si>
    <t>Waterloo Lane</t>
  </si>
  <si>
    <t>606;254;359;294;315;271</t>
  </si>
  <si>
    <t>Bramley Elderly Action provides opportunities and support for older people, aged 60 and above, in Bramley, Swinnow and p</t>
  </si>
  <si>
    <t>Bramley Elderly Action provides opportunities and support for older people, aged 60 and above, in Bramley, Swinnow and parts of Stanningley (West Leeds). We run a range of services to promote the best possible quality of life for older people in the local community. We also manage: Bramley Lawn social centre; Bramley Community Centre, and OWLS (Older, Wiser, Local Seniors, which supports older people in Burley, Hyde Park, Little Woodhouse, Headingley and parts of Kirkstall.)</t>
  </si>
  <si>
    <t>Bramley Community Centre</t>
  </si>
  <si>
    <t>2;244;261;284;285;305</t>
  </si>
  <si>
    <t>BrassNeckTheatre</t>
  </si>
  <si>
    <t>BrassNeck Theatre</t>
  </si>
  <si>
    <t>The Vision Statement of BrassNeck Theatre: ?To produce theatre which is professional, thought-provoking, challenging, in</t>
  </si>
  <si>
    <t>The Vision Statement of BrassNeck Theatre: ?To produce theatre which is professional, thought-provoking, challenging, innovative, exciting and fun.?</t>
  </si>
  <si>
    <t>boxoffice@brassnecktheatre.com</t>
  </si>
  <si>
    <t>Box Office</t>
  </si>
  <si>
    <t>604;608;113;146;600;69;127;244</t>
  </si>
  <si>
    <t>BrathayTrust</t>
  </si>
  <si>
    <t>Brathay Trust</t>
  </si>
  <si>
    <t>Brathay's purpose is to enable children and young people and their families to make positive choices by taking personal</t>
  </si>
  <si>
    <t>Brathay's purpose is to enable children and young people and their families to make positive choices by taking personal responsibility for improving their wellbeing. Brathay Trust is a charity that improves outcomes for thousands of young people across the United Kingdom. It primarily works with those under 25 who are most disadvantaged or vulnerable, and who have suffered abuse or neglect, social exclusion, or who are outside employment, education and training. Brathay also works with the whole family to ensure that everybody is involved with choices, development and learning. Brathay's vision is of a society where all children and young people have access to formal and informal education enabling them to fulfil their potential. It has an inspirational centre on Lake Windermere for residential experiences.</t>
  </si>
  <si>
    <t>08442 252 934</t>
  </si>
  <si>
    <t>christie.munley@brathay.org.uk</t>
  </si>
  <si>
    <t>Cathedral Halls</t>
  </si>
  <si>
    <t>88;100;255;280</t>
  </si>
  <si>
    <t>BreatheEasy-LeedsEast</t>
  </si>
  <si>
    <t>Breathe Easy - Leeds East</t>
  </si>
  <si>
    <t>Breathe Easy is part of the support network of the British Lung Foundation and provides support and information for peop</t>
  </si>
  <si>
    <t>Breathe Easy is part of the support network of the British Lung Foundation and provides support and information for people living with a lung condition. The network includes groups that meet in many different towns and cities in the UK.</t>
  </si>
  <si>
    <t>enquiries@blf.org.uk</t>
  </si>
  <si>
    <t>St Richard's Church Hall</t>
  </si>
  <si>
    <t>BridgeStreetPentecostalChurch</t>
  </si>
  <si>
    <t>Bridge Street Pentecostal Church</t>
  </si>
  <si>
    <t>Bridge Street Pentecostal Church specialises in the proclamation of the Gospel of Jesus Christ and aims to help the comm</t>
  </si>
  <si>
    <t>Bridge Street Pentecostal Church specialises in the proclamation of the Gospel of Jesus Christ and aims to help the community in any way possible.</t>
  </si>
  <si>
    <t>0113 243 1375</t>
  </si>
  <si>
    <t>info@bridgestreetchurch.org</t>
  </si>
  <si>
    <t>Bridge Street</t>
  </si>
  <si>
    <t>88;244</t>
  </si>
  <si>
    <t>We are the nation's heart charity and the largest independent funder of cardiovascular research. Coronary heart disease</t>
  </si>
  <si>
    <t>We are the nation's heart charity and the largest independent funder of cardiovascular research. Coronary heart disease is the UK's single biggest killer but we are leading the fight against it. Our pioneering research has helped to transform the lives of people living with heart and circulatory conditions.</t>
  </si>
  <si>
    <t>communityvolunteer@bhf.org.uk</t>
  </si>
  <si>
    <t>Greater London House</t>
  </si>
  <si>
    <t>407;70;88;125;244;253</t>
  </si>
  <si>
    <t>Services provided in Leeds - Home from Hospital, Mobility Aids, Transport support,</t>
  </si>
  <si>
    <t>yorkshirevolunteers@redcross.org.uk</t>
  </si>
  <si>
    <t>Humanity House</t>
  </si>
  <si>
    <t>595;244</t>
  </si>
  <si>
    <t>BritishRefugeeCouncil</t>
  </si>
  <si>
    <t>British Refugee Council</t>
  </si>
  <si>
    <t>Oak House, 94 Park Lane</t>
  </si>
  <si>
    <t>88;257</t>
  </si>
  <si>
    <t>BritishThyroidFoundation</t>
  </si>
  <si>
    <t>British Thyroid Foundation</t>
  </si>
  <si>
    <t>The British Thyroid Association (BTA) is associated with The British Thyroid Foundation (BTF) and Thyroid Eye Disease Ch</t>
  </si>
  <si>
    <t>The British Thyroid Association (BTA) is associated with The British Thyroid Foundation (BTF) and Thyroid Eye Disease Charitable Trust (TEDct) - both the BTF and TEDct are patient-led officially registered charities set up for the support and education of patients suffering from thyroid disease and their families.</t>
  </si>
  <si>
    <t>01423 810093</t>
  </si>
  <si>
    <t>c.mcmullan@btf-thyroid.org</t>
  </si>
  <si>
    <t>One Sceptre House, Suite 12</t>
  </si>
  <si>
    <t>59;244;272</t>
  </si>
  <si>
    <t>BritishTrustforOrnithology-LeedsandWakefieldRegion</t>
  </si>
  <si>
    <t>British Trust for Ornithology - Leeds and Wakefield Region</t>
  </si>
  <si>
    <t>The BTO promotes enjoyable and constructive birdwatching. Members take part in national surveys organised locally. New m</t>
  </si>
  <si>
    <t>The BTO promotes enjoyable and constructive birdwatching. Members take part in national surveys organised locally. New members can be 'paired' with more experienced ones. Survey work and fieldwork are carried out when convenient and required for scientific or conservation research. The Regional Representative's position is vacant at the moment - in the meantime please email Ieuan Evans.</t>
  </si>
  <si>
    <t>rachael.dixey@btopenworld.com</t>
  </si>
  <si>
    <t>46 Elsham Terrace</t>
  </si>
  <si>
    <t>604;127;128;99;70;244</t>
  </si>
  <si>
    <t>BumpyLtd</t>
  </si>
  <si>
    <t>Bumpy Ltd</t>
  </si>
  <si>
    <t>Bumpy provide a purpose built legal and safe off road motorcycle park running activities for young people from the age o</t>
  </si>
  <si>
    <t>Bumpy provide a purpose built legal and safe off road motorcycle park running activities for young people from the age of 6 years. Our activities include, basic motorcycle riding courses or single lessons, for individuals or groups.. Bring your own bike to ride or use ours. Trials riding tuition and ACU trials competitions. Vocational motorcycle maintenance courses for education authorities, PAYP or YPS. On road motorcycle training for 16+ scooter lessons and CBT, also, module 1 and 2 training to full motorcycle test.</t>
  </si>
  <si>
    <t>01924 470432</t>
  </si>
  <si>
    <t>info@bumpy.org.uk</t>
  </si>
  <si>
    <t>Howden Clough Ind Est</t>
  </si>
  <si>
    <t>BurleyGardeningandHandypersonService</t>
  </si>
  <si>
    <t>Burley Gardening and Handyperson Service</t>
  </si>
  <si>
    <t>Repairs, decorating and gardening for householders, organisations, and businesses. Customers pay for the materials used</t>
  </si>
  <si>
    <t>Repairs, decorating and gardening for householders, organisations, and businesses. Customers pay for the materials used plus an hourly labour rate.</t>
  </si>
  <si>
    <t>0113 275 6589</t>
  </si>
  <si>
    <t>office@cardigancentre.org.uk</t>
  </si>
  <si>
    <t>The Cardigan Centre</t>
  </si>
  <si>
    <t>594;71;45;72;272</t>
  </si>
  <si>
    <t>BurleyParkCommunityAssociation</t>
  </si>
  <si>
    <t>Burley Park Community Association</t>
  </si>
  <si>
    <t>Burley Park Community Association is organised and run by the people of Burley, for the people of Burley, and those who</t>
  </si>
  <si>
    <t>Burley Park Community Association is organised and run by the people of Burley, for the people of Burley, and those who work, play and visit here. We are a friendly and welcoming group of residents who care about Burley, and want to make it an even better place to spend time in.</t>
  </si>
  <si>
    <t>burleyparkca@gmail.com</t>
  </si>
  <si>
    <t>608;74;124;251;368</t>
  </si>
  <si>
    <t>BurmantoftsCommunityNursery</t>
  </si>
  <si>
    <t>Burmantofts Community Nursery</t>
  </si>
  <si>
    <t>Goals and Values of our Nursery are ? Nursery provides an enjoyable and stimulating surrounding where the children feel</t>
  </si>
  <si>
    <t>Goals and Values of our Nursery are ? Nursery provides an enjoyable and stimulating surrounding where the children feel happy, safe and valued and where the children can learn. Nursery will encourage children to express themselves as individuals through a variety of experiences and activities in a safe, secure, caring, healthy and all inclusive environment. ? To promote a healthy lifestyle within nursery thus we encourage high personal hygiene/care. Nursery offers a balanced and nutritious menu to promote healthy eating and gives equal opportunities for both indoor and out door play experiences for physical play and movement. ? All staff have clear expectations of the children and recognises their individual needs and abilities, providing them opportunities for freedom to grow. Nursery encourages the children to express themselves and demonstrate their feelings within the activities and provision we provide through planned and balanced play opportunities; together with appropriate materials and equipment we ensure that this is possible. We aim to teach our children the basic knowledge and alongside practical skills to help prepare the children for the next step, while making sure that the children have achievable goals to work towards. ? Having well organised staff and consistent routines we are able to observe children's individual achievements and make regular assessments. The staff and children are encouraged to develop a caring and respectful attitude to one and other, regardless of race, religion, gender, background or additional needs and we promote a friendly environment, which encourages positive behaviour and life-skills, treating and valuing one another, as we ourselves would like to be treated. ? Through interaction, communication and listening to the children and parents we are able to give their ideas and wishes due consideration and by putting those ideas into action where possible it will help the children develop ? Skills for the future and together make a positive contribution to our nursery?s future. ? Early childhood experiences are the foundations which children build their future so it is important that as a team and with our parents we offer every opportunity as first educators to cement in good practice. Our over aching aim is that we are consistent and positive in our approach providing a happy environment, giving praise and encouragement at every opportunity and having fun doing so.</t>
  </si>
  <si>
    <t>burmantofts@btconnect.com</t>
  </si>
  <si>
    <t>Rigton Drive</t>
  </si>
  <si>
    <t>123;608;244;274;317</t>
  </si>
  <si>
    <t>BurmantoftsCommunityProjects</t>
  </si>
  <si>
    <t>Burmantofts Community Projects</t>
  </si>
  <si>
    <t>To provide advice on debt, money management, the advancement of financial education, the relief of poverty and enhance w</t>
  </si>
  <si>
    <t>To provide advice on debt, money management, the advancement of financial education, the relief of poverty and enhance wellbeing, we will: - Encourage and facilitate financial literacy in schools, including the publication of stories for children - Provide a focus for study and research on ways of addressing the wider social implications of poverty and debt in communities - Seek ways of reducing social exclusion and isolation, empowering people to participate in society - Encourage a culture of volunteering - Provide a learning hub where skills in money management and social and interpersonal relationships can be acquired.</t>
  </si>
  <si>
    <t>0113 2350276</t>
  </si>
  <si>
    <t>Haselwood Hub</t>
  </si>
  <si>
    <t>606;585;594;106;67;12;251;368</t>
  </si>
  <si>
    <t>BSA aims to support people over 60 in the area to live independently in their own homes, offering services and activitie</t>
  </si>
  <si>
    <t>BSA aims to support people over 60 in the area to live independently in their own homes, offering services and activities such as lunch clubs, groups, friendly visiting, gardening, winter warmth, home visits and advice, trips, parties and a book swap. We send out a newsletter 3 times a a year.</t>
  </si>
  <si>
    <t>St Agnes Church Hall</t>
  </si>
  <si>
    <t>100;127;128;71;72;244;292;313;347</t>
  </si>
  <si>
    <t>BusinessintheCommunity</t>
  </si>
  <si>
    <t>Business in the Community</t>
  </si>
  <si>
    <t>Business in the Community mobilises business for the general good with members committed to take action on the key issue</t>
  </si>
  <si>
    <t>Business in the Community mobilises business for the general good with members committed to take action on the key issues of today, be they people or planet, to create a unique platform for collaborative action. In Yorkshire and Humber our focus is on education, employability, environment and economic renewal in the most deprived communities. Our environment programme in Yorkshire and Humber will inspire, challenge and support your organisation as you take advantage of the opportunities of a low carbon economy.</t>
  </si>
  <si>
    <t>0113 2058200</t>
  </si>
  <si>
    <t>info@bitc.org.uk</t>
  </si>
  <si>
    <t>44-60 Richardshaw Lane</t>
  </si>
  <si>
    <t>ButterflyConservation-YorkshireBranch</t>
  </si>
  <si>
    <t>Butterfly Conservation - Yorkshire Branch</t>
  </si>
  <si>
    <t>Butterfly Conservation is an organisation which organises various activities, including field trips.</t>
  </si>
  <si>
    <t>lee.westmoreland@yorkshirebutterflies.org.uk</t>
  </si>
  <si>
    <t>19 Woodlands Avenue</t>
  </si>
  <si>
    <t>585;184;70;12;69;407;127;128;350</t>
  </si>
  <si>
    <t>cafeleep</t>
  </si>
  <si>
    <t>cafe leep</t>
  </si>
  <si>
    <t>We are an Accredited teaching centre in a fully functional cafe setting. where we teach adults with learning disabilitie</t>
  </si>
  <si>
    <t>We are an Accredited teaching centre in a fully functional cafe setting. where we teach adults with learning disabilities NVQ 1 &amp; 2 in food safety. we have a wide menu range. we also work with The Real Junk Food Project the food we receive through this we run a cooking course every Wednesday for adults with learning disabilities we also cook daily specials in the cafe</t>
  </si>
  <si>
    <t>0113 2436791</t>
  </si>
  <si>
    <t>Angie@leep1.co.uk</t>
  </si>
  <si>
    <t>unity business centre</t>
  </si>
  <si>
    <t>67;292;313;347</t>
  </si>
  <si>
    <t>CalverleyHorticulturalSociety</t>
  </si>
  <si>
    <t>Calverley Horticultural Society</t>
  </si>
  <si>
    <t>Horticultural society furthering horticulture, gardening etc, managing the Gatescroft Allotments in Calverley as a self-</t>
  </si>
  <si>
    <t>Horticultural society furthering horticulture, gardening etc, managing the Gatescroft Allotments in Calverley as a self-administered site.</t>
  </si>
  <si>
    <t>0113 2047427</t>
  </si>
  <si>
    <t>bev.smith64@gmail.com</t>
  </si>
  <si>
    <t>C/o Strathmore</t>
  </si>
  <si>
    <t>613;67;4;425</t>
  </si>
  <si>
    <t>CalverleyMethodistChurchThursdayGroup</t>
  </si>
  <si>
    <t>Calverley Methodist Church Thursday Group</t>
  </si>
  <si>
    <t>Twice monthly ladies group to promote fellowship and friendship in a Christian manner amongst club members and to entert</t>
  </si>
  <si>
    <t>Twice monthly ladies group to promote fellowship and friendship in a Christian manner amongst club members and to entertain and work for charities at home and abroad.</t>
  </si>
  <si>
    <t>0113 257 5464</t>
  </si>
  <si>
    <t>calverley@bradfordnorth.org.uk</t>
  </si>
  <si>
    <t>25 Victoria Street</t>
  </si>
  <si>
    <t>CalverleyParishChurch</t>
  </si>
  <si>
    <t>Calverley Parish Church</t>
  </si>
  <si>
    <t>We are a Parish Church Community seeking to serve the local parish and community. In addition to public worship serving</t>
  </si>
  <si>
    <t>We are a Parish Church Community seeking to serve the local parish and community. In addition to public worship serving both young and old we have a parent/toddler ministry three times a week in The Barn (Barn Babies) and strong links with Calverley CE School and Calverley Parkside School. Sunday Worship: 1st Sunday of the month 10.30am Family Communion (followed by Shared Lunch). 2nd and 4th Sundays: 8.00am Holy communion (BCP). 2nd, 3rd, 4th, 5th Sundays: 9.45am Holy Communion (Common Worship).11.30am The King's Arms All-Age worship with Young People's and Children's Groups. Coffee in The Barn: between the 9.45am and 11.30am services.</t>
  </si>
  <si>
    <t>0113 257 7968</t>
  </si>
  <si>
    <t>john.h.walker@btinternet.com</t>
  </si>
  <si>
    <t>Town Gate</t>
  </si>
  <si>
    <t>CalverleyPlayers</t>
  </si>
  <si>
    <t>Calverley Players</t>
  </si>
  <si>
    <t>The Calverley Players produce three plays per year.</t>
  </si>
  <si>
    <t>calverleyplayers@gmail.com</t>
  </si>
  <si>
    <t>c/o Calverley Mechanics Institute</t>
  </si>
  <si>
    <t>78;3</t>
  </si>
  <si>
    <t>CampaignForBetterTransport:WestYorkshire</t>
  </si>
  <si>
    <t>Campaign For Better Transport: West Yorkshire</t>
  </si>
  <si>
    <t>Campaigns actively for better public transport in the West Yorkshire region including improvements in services and facil</t>
  </si>
  <si>
    <t>Campaigns actively for better public transport in the West Yorkshire region including improvements in services and facilities for bus and rail users and promote greater service integration. It aims to raise the profile of public transport, by ensuring that there is greater awareness of some of its most important issues and concerns. It is equally concerned to promote and campaign for such green modes as walking and cycling which help to reduce reliance on the car.</t>
  </si>
  <si>
    <t>01274 403 540</t>
  </si>
  <si>
    <t>rwilkes@blueyonder.co.uk</t>
  </si>
  <si>
    <t>29 Tower Road</t>
  </si>
  <si>
    <t>3;244;292;313;347</t>
  </si>
  <si>
    <t>CampaignforRealAle</t>
  </si>
  <si>
    <t>Campaign for Real Ale</t>
  </si>
  <si>
    <t>Campaign for Real Ale is an organisation which is working to promote real ale and traditional pubs in Leeds. Meetings he</t>
  </si>
  <si>
    <t>Campaign for Real Ale is an organisation which is working to promote real ale and traditional pubs in Leeds. Meetings held at various pubs in Leeds on Tuesday at 8.00pm. We also organise and run the annual Leeds Beer, Cider and Perry Festival at Pudsey Civic Hall. Our meeting place changes each month, so parking and access varies.</t>
  </si>
  <si>
    <t>07940 006 415</t>
  </si>
  <si>
    <t>PO Box 215</t>
  </si>
  <si>
    <t>72;3</t>
  </si>
  <si>
    <t>CampaigntoProtectRuralEngland(CountyofWestYorkshireBranch)</t>
  </si>
  <si>
    <t>Campaign to Protect Rural England (County of West Yorkshire Branch)</t>
  </si>
  <si>
    <t>The Campaign to Protect Rural England works to promote and encourage improvements in preservation of the countryside of</t>
  </si>
  <si>
    <t>The Campaign to Protect Rural England works to promote and encourage improvements in preservation of the countryside of West Yorkshire and the environment of towns and villages.</t>
  </si>
  <si>
    <t>01937 573 377</t>
  </si>
  <si>
    <t>Moorlands</t>
  </si>
  <si>
    <t>88;124;244;259</t>
  </si>
  <si>
    <t>CancerResearchUK-HorsforthCharityShop</t>
  </si>
  <si>
    <t>Cancer Research UK - Horsforth Charity Shop</t>
  </si>
  <si>
    <t>Sell second hand clothing, bric-a-brac, and other goods in order to raise money for Cancer Research UK.</t>
  </si>
  <si>
    <t>0113 239 0091</t>
  </si>
  <si>
    <t>14-14a Town Street</t>
  </si>
  <si>
    <t>88;113;146;600;608;244;245;276</t>
  </si>
  <si>
    <t>Each year, an average of 150 children in Yorkshire are diagnosed with cancer. Candlelighters provides practical, emotion</t>
  </si>
  <si>
    <t>Each year, an average of 150 children in Yorkshire are diagnosed with cancer. Candlelighters provides practical, emotional and financial support to children and families affected by childhood cancer throughout Yorkshire. We support children and their families from diagnosis and throughout their journey, including financial support, practical help on the wards and clinic (LGI), well-needed breaks, as well as emotional and well-being support for the whole family at our family support centre (The Square) and family support bus. The support we offer at The Square and on the Bus ranges from a simple a cup of tea and a break from the wards to a full programme of emotional and well-being support for children, parents, siblings and grandparents.</t>
  </si>
  <si>
    <t>volunteering@candlelighters.org.uk</t>
  </si>
  <si>
    <t>The Square</t>
  </si>
  <si>
    <t>70;594;593;5;53;8;277;336;274;317;315;271</t>
  </si>
  <si>
    <t>Canopy renovates derelict houses that have been standing empty for years. Through the hard work of our volunteers we tra</t>
  </si>
  <si>
    <t>Canopy renovates derelict houses that have been standing empty for years. Through the hard work of our volunteers we transform them into homes for people at risk of homelessness. Our volunteers come from all walks of life, some have no experience of DIY whilst others may be trained professionals. We can teach you everything you'll need to know. The best way to learn sometimes is to get stuck in and have a try. Canopy has bases and houses in Hyde Park, Beeston and Harehills. Through our practical work, we learn new skills, work as a team and make big improvements to local neighbourhoods.</t>
  </si>
  <si>
    <t>info@canopyhousing.org</t>
  </si>
  <si>
    <t>66 Burley Lodge Road</t>
  </si>
  <si>
    <t>2;244;295</t>
  </si>
  <si>
    <t>Cantabile</t>
  </si>
  <si>
    <t>Cantabile is a chamber choir based in Chapel Allerton, Leeds. We?re a small group of experienced and enthusiastic singer</t>
  </si>
  <si>
    <t>Cantabile is a chamber choir based in Chapel Allerton, Leeds. We?re a small group of experienced and enthusiastic singers who enjoy the challenge of performing a varied repertoire of music spanning four centuries and including works by contemporary composers. We?re dedicated to making a beautiful sound together in a choir where every voice counts.</t>
  </si>
  <si>
    <t>info@cantabile-choir-leeds.org.uk</t>
  </si>
  <si>
    <t>606;604;70;12;69;608;7;6;257;261;284;294;259;315;271;272;285;305;385</t>
  </si>
  <si>
    <t>The Centre works with local residents to provide services which further the aims of learning, education, social welfare,</t>
  </si>
  <si>
    <t>The Centre works with local residents to provide services which further the aims of learning, education, social welfare, leisure, recreation and otherwise contribute to wellbeing. We are a locally based, multi-purpose community organisation in North West Leeds with over twenty years? experience of community work and service delivery.</t>
  </si>
  <si>
    <t>604;69;608;95;100;45;277;336</t>
  </si>
  <si>
    <t>CardinalCommunityEnterpriseProject</t>
  </si>
  <si>
    <t>Cardinal Community Enterprise Project</t>
  </si>
  <si>
    <t>We offer computers, internet, music, pool, table tennis, air hockey, table football, 'chill out' room, arts and crafts a</t>
  </si>
  <si>
    <t>We offer computers, internet, music, pool, table tennis, air hockey, table football, 'chill out' room, arts and crafts and more depending on staff attending and what the young people want to do. We offer advice on all issues affecting young people and give career advice, we have a project campaign 'TAG's teens against guns and knives', soon to have a sex education programme ' STIGMA' sexually transmitted infections gained mainly anonymously and have different agencies and organisations working with us for a better future for all young people. All staff are CRB checked and 3 are highly qualified. We have exceptionally good working relations with our local neighbourhood policing team and regularly have visits from our PCSO's, Insp, Sgt and Police Officers for a chat and a cuppa. We have rules &amp; punishments our young people set themselves and will soon be expanding to offer more once we have funding in.</t>
  </si>
  <si>
    <t>0113 2762020</t>
  </si>
  <si>
    <t>grgapply@skipton.co.uk</t>
  </si>
  <si>
    <t>Cardinal Crescent</t>
  </si>
  <si>
    <t>594;585;196;5;606;277;336</t>
  </si>
  <si>
    <t>CardinalCourtTenants'Association</t>
  </si>
  <si>
    <t>Cardinal Court Tenants' Association</t>
  </si>
  <si>
    <t>Offers sheltered housing for the elderly (60 and older). Staffed by Social Services. The Tenants' Association offers rep</t>
  </si>
  <si>
    <t>Offers sheltered housing for the elderly (60 and older). Staffed by Social Services. The Tenants' Association offers representation for its members, a programme of accessible activities and events, trips, advice and information, and fundraising.</t>
  </si>
  <si>
    <t>0113 270 0436</t>
  </si>
  <si>
    <t>cardinalcourt4q@gmail.com</t>
  </si>
  <si>
    <t>Cardinal Court</t>
  </si>
  <si>
    <t>606;585;587;5;100;12;244;350</t>
  </si>
  <si>
    <t>The Home Improvement Agency for Leeds, providing a wide range of services to help older people, disabled people and peop</t>
  </si>
  <si>
    <t>The Home Improvement Agency for Leeds, providing a wide range of services to help older people, disabled people and people on low incomes to live in safe, warm, secure, well maintained and adapted homes. Leeds Directory provides comprehensive info about quality assured services around the home including cleaning, gardening, personal care &amp; meals.</t>
  </si>
  <si>
    <t>323 Roundhay Road</t>
  </si>
  <si>
    <t>420;413;421;100;127;128;106;130;407;244;295</t>
  </si>
  <si>
    <t>CARECentreForEnterprise(CFE)</t>
  </si>
  <si>
    <t>CARE Centre For Enterprise (CFE)</t>
  </si>
  <si>
    <t>To provide advocacy services to BME communities (especially, but not exclusively, African women) living in Leeds - inclu</t>
  </si>
  <si>
    <t>To provide advocacy services to BME communities (especially, but not exclusively, African women) living in Leeds - including immigration advice to assist them integrate well in the UK.</t>
  </si>
  <si>
    <t>0113 243 1122</t>
  </si>
  <si>
    <t>info@care-cfe.org</t>
  </si>
  <si>
    <t>Suite 7 Dunbar Business Centre</t>
  </si>
  <si>
    <t>117;100;7;407;244;245;276</t>
  </si>
  <si>
    <t>Carers Leeds aims to support all unpaid carers in Leeds by providing information, advice, social and emotional support.</t>
  </si>
  <si>
    <t>Carers Leeds aims to support all unpaid carers in Leeds by providing information, advice, social and emotional support. Carers Leeds offers one-to-one support in the carer?s home or in the city centre offices. Group support is available as well as a BME support worker and a worker for carers aged 18-30. Specific areas of support include: people affected by another person?s drug or alcohol use, carers of people with dementia, family and friends of wounded service personnel. Workers can also contact Carers Leeds for information and advice on carers? issues.</t>
  </si>
  <si>
    <t>6-8 The Headrow</t>
  </si>
  <si>
    <t>593;585;184;53;116;127;128;7;244;385</t>
  </si>
  <si>
    <t>Caring For Life is a Christian charity which provides long-term, comprehensive support for vulnerable adults through sup</t>
  </si>
  <si>
    <t>Caring For Life is a Christian charity which provides long-term, comprehensive support for vulnerable adults through supported homes for those with high support needs, housing support in the community and a range of therapeutic daytime activity projects.</t>
  </si>
  <si>
    <t>Crag House Farm, Crag Hill</t>
  </si>
  <si>
    <t>88;179;585;184;116;7;72;59;307</t>
  </si>
  <si>
    <t>Carlshead Care Farm is a not-for-profit organisation based on a 500 acre working farm in Lower Wharfedale combining the</t>
  </si>
  <si>
    <t>Carlshead Care Farm is a not-for-profit organisation based on a 500 acre working farm in Lower Wharfedale combining the care of the land and animals with the care of people and offering the opportunity for disadvantaged people to do meaningful work on the farm in a supportive, therapeutic environment. Here are some of the activities you may want to get involved in at Carlshead Care Farm: Feeding, cleaning, handling and checking farm animals; Growing and caring for vegetables and plants in our beautiful walled garden; Processing produce such as apple juicing, baking and jam making; Beekeeping and honey processing; WIldlife and conservation walks; Coppicing and green woodworking in our woods; Bushcraft and wild food foraging; Art, sculpture and music; Fishing.</t>
  </si>
  <si>
    <t>07930 991454</t>
  </si>
  <si>
    <t>gareth@carlshead.co.uk</t>
  </si>
  <si>
    <t>Paddock House Lane</t>
  </si>
  <si>
    <t>78;72;100</t>
  </si>
  <si>
    <t>Carplus</t>
  </si>
  <si>
    <t>Carplus is the national charity promoting a rethink in car use which works independently and in partnership to reduce ov</t>
  </si>
  <si>
    <t>Carplus is the national charity promoting a rethink in car use which works independently and in partnership to reduce over-dependency on private cars by promoting accessible, affordable and low-carbon alternatives. Promoting and supporting the development of car clubs and car sharing schemes, Carplus provides a range of resources and services for members of the public, local authorities, property developers, businesses and the media.</t>
  </si>
  <si>
    <t>0113 373 1757</t>
  </si>
  <si>
    <t>info@carplus.org.uk</t>
  </si>
  <si>
    <t>95 Harehills Lane</t>
  </si>
  <si>
    <t>604;70;12;69;608;274;317</t>
  </si>
  <si>
    <t>CATCHLeeds</t>
  </si>
  <si>
    <t>CATCH Leeds</t>
  </si>
  <si>
    <t>Our goal is to interact with adults and young people from all backgrounds, to offer them choices that they don?t current</t>
  </si>
  <si>
    <t>Our goal is to interact with adults and young people from all backgrounds, to offer them choices that they don?t currently have, to show them positive alternatives and to work with several other groups and agencies in Leeds to help improve their lives and their futures. We also aim to provide facilities, for recreation, education and leisure time occupation, with the object of improving the conditions of the life for all people.</t>
  </si>
  <si>
    <t>0113 2350614</t>
  </si>
  <si>
    <t>catch@arkleeds.co.uk</t>
  </si>
  <si>
    <t>Hovingham Avenue</t>
  </si>
  <si>
    <t>88;179;604;585;184;12;7;606;608;244;315;271;294</t>
  </si>
  <si>
    <t>A range of services for adults, children and families including: ? supported housing projects for adults with mental ill</t>
  </si>
  <si>
    <t>A range of services for adults, children and families including: ? supported housing projects for adults with mental ill health ? residential homes and supported living projects for adults with learning disabilities ? children?s residential homes ? school and family social work team ? community based project for older people.</t>
  </si>
  <si>
    <t>11 North Grange Road</t>
  </si>
  <si>
    <t>113;425</t>
  </si>
  <si>
    <t>CatholicMarriageCare</t>
  </si>
  <si>
    <t>Catholic Marriage Care</t>
  </si>
  <si>
    <t>Free, confidential counselling service for individuals and couples from fully-trained counsellors for all relationship p</t>
  </si>
  <si>
    <t>Free, confidential counselling service for individuals and couples from fully-trained counsellors for all relationship problems. Marriage preparation courses and individual sessions.</t>
  </si>
  <si>
    <t>0113 261 8045</t>
  </si>
  <si>
    <t>Hinsley Hall</t>
  </si>
  <si>
    <t>435;88;425;2;244;258;341;355</t>
  </si>
  <si>
    <t>CatholicMedicalAssociation(U.K.)-LeedsDioceseBranch</t>
  </si>
  <si>
    <t>Catholic Medical Association (U.K.) - Leeds Diocese Branch</t>
  </si>
  <si>
    <t>The Catholic Medical Association provides support for Catholic doctors, dentists, members of other professions allied to</t>
  </si>
  <si>
    <t>The Catholic Medical Association provides support for Catholic doctors, dentists, members of other professions allied to medicine, and students of these professions. The Leeds Diocese Branch is the local branch of a national organisation - please refer to the website.</t>
  </si>
  <si>
    <t>0113 268 1365</t>
  </si>
  <si>
    <t>cmaleeds@gmail.com</t>
  </si>
  <si>
    <t>31 Saxon Grove</t>
  </si>
  <si>
    <t>407;59;285;305</t>
  </si>
  <si>
    <t>CatsProtection-GildersomeHomingCentre</t>
  </si>
  <si>
    <t>Cats Protection - Gildersome Homing Centre</t>
  </si>
  <si>
    <t>Volunteers needed to help out in the charity shop. Our shop in Otley would love to hear from you if you are able to volu</t>
  </si>
  <si>
    <t>Volunteers needed to help out in the charity shop. Our shop in Otley would love to hear from you if you are able to volunteer and help us in our shop in the centre of town. In particular we are seeking volunteers to help with sorting, steaming and labeling stock. We are also looking for people to help operate the till, serve customers, arrange stock in the shop and generally help us making it look tidy and clean. Great experience in a retail environment. We would love to hear from you! We are friendly and welcoming! Cats Protection is the UK?s leading feline welfare charity. Our vision is a world where every cat is treated with kindness and an understanding of its needs. Our primary services are: Homing - finding good homes for cats; Neutering - supporting and encouraging the neutering of cats; Information - improving people's understanding of cats and their care.</t>
  </si>
  <si>
    <t>01943 468344</t>
  </si>
  <si>
    <t>Otley.ShopManager@cats.org.uk</t>
  </si>
  <si>
    <t>19 Market Street</t>
  </si>
  <si>
    <t>CentralMethodistChurch-Horsforth</t>
  </si>
  <si>
    <t>Central Methodist Church - Horsforth</t>
  </si>
  <si>
    <t>Central Methodist Church describes itself as 'Horsforth's Village Chapel' and carries out the usual range of church acti</t>
  </si>
  <si>
    <t>Central Methodist Church describes itself as 'Horsforth's Village Chapel' and carries out the usual range of church activities. It is the base for the Live at Home Scheme which is a charity working with Horsforth's elderly people. Women's Fellowship meets Wednesday afternoons 2.00pm. Guides and Brownies and Rainbows: Wednesdays. Find us : Central Methodist Church is found at the top end of Town Street, opposite the Library.</t>
  </si>
  <si>
    <t>Central Methodist Church</t>
  </si>
  <si>
    <t>604;608;244;315;271;294</t>
  </si>
  <si>
    <t>CentralYorkshireCountyScoutCouncil</t>
  </si>
  <si>
    <t>Central Yorkshire County Scout Council</t>
  </si>
  <si>
    <t>The aim of the Scout Association is to promote the development of young people in achieving their full physical, intelle</t>
  </si>
  <si>
    <t>The aim of the Scout Association is to promote the development of young people in achieving their full physical, intellectual, social and spiritual potentials, as responsible citizens and as members of their local, national and international communities. Scouting offers a full programme of challenging, adventurous and cultural activities for the 6 to 25 age range. Alternative contact: County Commissoner - John Smallwood. Tel 01904 706 257. cc@cycscouts.org.uk 6 Thatchers Croft, Copmanthrpe, York, YO23 3YD.</t>
  </si>
  <si>
    <t>0113 278 2038</t>
  </si>
  <si>
    <t>cc@cycscouts.org.uk</t>
  </si>
  <si>
    <t>20 Moor Drive</t>
  </si>
  <si>
    <t>88;315;271</t>
  </si>
  <si>
    <t>CentreforHealthPromotionResearch</t>
  </si>
  <si>
    <t>Centre for Health Promotion Research</t>
  </si>
  <si>
    <t>The Centre for Health Promotion Research (CHPR) is based within the Faculty of Health at Leeds Beckett University and ha</t>
  </si>
  <si>
    <t>The Centre for Health Promotion Research (CHPR) is based within the Faculty of Health at Leeds Beckett University and has an excellent track record in obtaining commissions to undertake research, evaluation, training and consultancy and in delivering quality projects on time. . The CHPR has grown to be a centre of excellence, well regarded regionally and nationally by public health practitioners.We share a strong commitment to tackling health inequalities and work closely with public health practitioners, local health agencies and the wider public health community. Recent projects include: -People in Public Health, a national study on approaches to develop and support lay people in public health roles funded through the NIHR SDO programme. -Evaluation of Community Health Information and Links, Leeds - a volunteer scheme based in Women's Health Matters. -Development of an evaluation framework and training workshops for Leeds Childhood Obesity</t>
  </si>
  <si>
    <t>0113 8124479</t>
  </si>
  <si>
    <t>piphproject@leedsmet.ac.uk</t>
  </si>
  <si>
    <t>Queen's Square House</t>
  </si>
  <si>
    <t>435;113;146;600;608;425</t>
  </si>
  <si>
    <t>ChapelAllertonBaptistChurch</t>
  </si>
  <si>
    <t>Chapel Allerton Baptist Church</t>
  </si>
  <si>
    <t>Christian Church - worshipping God, encouraging discipleship, engaging with the community. Funky Friday - Kids Club; gam</t>
  </si>
  <si>
    <t>Christian Church - worshipping God, encouraging discipleship, engaging with the community. Funky Friday - Kids Club; games and more, open to all children 6 -10 years - held at Chapel Allerton Methodist Church Centre in term time, Fridays 6.00pm - 7.15pm. Totally Tuesday - Kids Club: games and more, open to all children 10-13 years - held at Chapel Allerton Methodist Church Centre in term time on Tuesdays 6:30 - 8.00pm.Youth Group: open youth group 13 to 18 years - held at Chapel Allerton Methodist Centre in term time, Wednesdays 7.30pm - 9.15pm.</t>
  </si>
  <si>
    <t>0113 307 0251</t>
  </si>
  <si>
    <t>office@chapela.org.uk</t>
  </si>
  <si>
    <t>606;100;295</t>
  </si>
  <si>
    <t>ChapelAllertonGoodNeighbours</t>
  </si>
  <si>
    <t>Chapel Allerton Good Neighbours</t>
  </si>
  <si>
    <t>0113 887 3596</t>
  </si>
  <si>
    <t>chapelallertonGN@royalvoluntaryservice.org.uk</t>
  </si>
  <si>
    <t>1st Floor, Shoulder Of Mutton</t>
  </si>
  <si>
    <t>435;425;608</t>
  </si>
  <si>
    <t>ChapelAllertonMethodistChurch</t>
  </si>
  <si>
    <t>Chapel Allerton Methodist Church</t>
  </si>
  <si>
    <t>Chapel Allerton Methodist Church provides worship to promote spiritual growth and deeper faith in God through Jesus Chri</t>
  </si>
  <si>
    <t>Chapel Allerton Methodist Church provides worship to promote spiritual growth and deeper faith in God through Jesus Christ expressing Christian love through mutual care and support and providing a wide range of activities for all ages including youth clubs, guides, brownies, toddler groups, and fellowship and house groups.The church reaches out to the community and provides opportunities to help others.The Chapel Allerton Seniors' Association (CASA), meet at the church on a Wednesday from 2.00pm - 4.00pm.Chapel Allerton Town Street (CATS) lunch club meets every Tuesday 12.30pm. More details available on the website or from the minister.</t>
  </si>
  <si>
    <t>0113 268 2190</t>
  </si>
  <si>
    <t>Town Street</t>
  </si>
  <si>
    <t>594;67;295</t>
  </si>
  <si>
    <t>ChapelAllertonResidents'Association</t>
  </si>
  <si>
    <t>Chapel Allerton Residents' Association</t>
  </si>
  <si>
    <t>Social events 2-3 times a year. Committee Meetings every two months - venue varies.</t>
  </si>
  <si>
    <t>cara@lovechapelallerton.com</t>
  </si>
  <si>
    <t>15 Hawthorn Vale</t>
  </si>
  <si>
    <t>435;425;585;244;258;341;355</t>
  </si>
  <si>
    <t>ChapeloftheHolySpirit(LeedsDeafChurch)</t>
  </si>
  <si>
    <t>Chapel of the Holy Spirit (Leeds Deaf Church)</t>
  </si>
  <si>
    <t>The service is conducted in sign language.</t>
  </si>
  <si>
    <t>c/o St Gemma's Hospice</t>
  </si>
  <si>
    <t>113;146;600;587;4;295</t>
  </si>
  <si>
    <t>CHAPELTOWNCITIZENS</t>
  </si>
  <si>
    <t>CHAPELTOWN CITIZENS</t>
  </si>
  <si>
    <t>7946523771</t>
  </si>
  <si>
    <t>secretary@st-annes.leeds.sch.uk</t>
  </si>
  <si>
    <t>Holy Rosary and St Anne's Primary School</t>
  </si>
  <si>
    <t>113;146;600;613;90;89;93;608;244;274;317</t>
  </si>
  <si>
    <t>We aim to offer 24 hour support and counselling services for bereaved parents and families and provide befrienders. A 24</t>
  </si>
  <si>
    <t>We aim to offer 24 hour support and counselling services for bereaved parents and families and provide befrienders. A 24 hour telephone helpline will be available as well as a drop in cafe. We direct people to services that we think are appropriate for them if we cannot provide it and offer leaflets and booklets with advice/services available. We provide a safe environment for bereaved families to meet other families to give each other support and friendship. Offer activities for adults and children to participate in e.g. relaxation classes. Fundraising events will be held throughout the year to help fund the centre.</t>
  </si>
  <si>
    <t>0113 808 1507</t>
  </si>
  <si>
    <t>charliesangelcentre@hotmail.com</t>
  </si>
  <si>
    <t>Sanway Business Centre</t>
  </si>
  <si>
    <t>608;4;244;245;276</t>
  </si>
  <si>
    <t>ChernobylChildren'sProject-Leeds</t>
  </si>
  <si>
    <t>Chernobyl Children's Project - Leeds</t>
  </si>
  <si>
    <t>The group provides recuperative holidays for children from the areas in Belarus affected by the Chernobyl disaster of 19</t>
  </si>
  <si>
    <t>The group provides recuperative holidays for children from the areas in Belarus affected by the Chernobyl disaster of 1986. Between 14 and 20 children come for four weeks in the Summer and are hosted in Leeds. We raise funds to bring them and organise activities around the visit and provide information about the current status of the Chernobyl nuclear power plant. Fund-raising also provides resources for aid convoys to Belarus and working with Belarusian authorities to develop medical and social projects.</t>
  </si>
  <si>
    <t>0113 247 5744</t>
  </si>
  <si>
    <t>enquiries@funkynoodle.co.uk</t>
  </si>
  <si>
    <t>c/o Peace &amp; Emergency Planning Unit, 3rd Floor West</t>
  </si>
  <si>
    <t>608;604;103;244;254;359</t>
  </si>
  <si>
    <t>ChildLineYorkshireandNorthEast</t>
  </si>
  <si>
    <t>ChildLine Yorkshire and North East</t>
  </si>
  <si>
    <t>ChildLine is the UK's free and confidential 24-hour helpline for children and young people receiving calls on a wide ran</t>
  </si>
  <si>
    <t>ChildLine is the UK's free and confidential 24-hour helpline for children and young people receiving calls on a wide range of issues - the most common including; abuse, bullying, serious family tensions, and concern for others. We currently have a real need for Helpline Counselling volunteers. Full training is provided and no academic qualifications are required. For more information on how you can get involved with ChildLine, please call 0844 892 0240 and we'll send you an information email/pack plus an invite to our next Volunteer Information Meeting. Alternatively, you can visit our website at www.nspcc.org.uk and enquire online.</t>
  </si>
  <si>
    <t>0844 8920240</t>
  </si>
  <si>
    <t>232 Stanningley Road</t>
  </si>
  <si>
    <t>608;88;244;385</t>
  </si>
  <si>
    <t>ChildsSide</t>
  </si>
  <si>
    <t>07519 860089</t>
  </si>
  <si>
    <t>judith.shalkowski@gmail.com</t>
  </si>
  <si>
    <t>121 Otley Old Road</t>
  </si>
  <si>
    <t>127;606;244</t>
  </si>
  <si>
    <t>ChippendaleSociety</t>
  </si>
  <si>
    <t>Chippendale Society</t>
  </si>
  <si>
    <t>The Chippendale Society is devoted to the appreciation of the work of the furniture maker Thomas Chippendale. The Societ</t>
  </si>
  <si>
    <t>The Chippendale Society is devoted to the appreciation of the work of the furniture maker Thomas Chippendale. The Society was founded in 1965 in Otley, Chippendale's home town. It's aims are: 1. To advance public education and to promote the appreciation and study of the work of Thomas Chippendale senior and junior. 2. To acquire, preserve and maintain examples of his work for the benefit of the nation. A substantial proportion of the Society's membership live in Otley or Wharfedale (Thomas Chippendale's birthplace). For more information about the Society's activities, please consult the website.</t>
  </si>
  <si>
    <t>01274 848 800</t>
  </si>
  <si>
    <t>secretary@thechippendalesociety.co.uk</t>
  </si>
  <si>
    <t>1 New Augustus Street</t>
  </si>
  <si>
    <t>608;604;405;53;5;272</t>
  </si>
  <si>
    <t>CHIVA(ChildreninVulnerableAccommodation)</t>
  </si>
  <si>
    <t>CHIVA (Children in Vulnerable Accommodation)</t>
  </si>
  <si>
    <t>The Children in Vulnerable Accommodation (CHIVA) Project aims to help children and young people to achieve the five outc</t>
  </si>
  <si>
    <t>The Children in Vulnerable Accommodation (CHIVA) Project aims to help children and young people to achieve the five outcomes that are in the Children's Act 2004: to be healthy, to stay safe, to enjoy and achieve, to make a positive contribution and to achieve economic wellbeing. CHIVA provides early intervention and preventative support to children and young people up to the age of 19 who are: homeless (living in hostels or emergency accommodation, living in women's refuge accommodation), Traveller, Roma and Gypsy communities, Runaways, Refugees and Asylum seekers.</t>
  </si>
  <si>
    <t>0113 225 8915</t>
  </si>
  <si>
    <t>chiva@sanctuary-housing.co.uk</t>
  </si>
  <si>
    <t>435;425;606;381</t>
  </si>
  <si>
    <t>ChristChurch-Halton</t>
  </si>
  <si>
    <t>Christ Church - Halton</t>
  </si>
  <si>
    <t>The church premises hosts clubs such as Rainbows, Brownies and Junior and Senior Youth Groups and a church Sunday school</t>
  </si>
  <si>
    <t>The church premises hosts clubs such as Rainbows, Brownies and Junior and Senior Youth Groups and a church Sunday school and in addition the church works closely with the local community on, for example, initiatives for the elderly (WRVS) on a Thursday lunch time, and various other community groups.</t>
  </si>
  <si>
    <t>0113 264 0853</t>
  </si>
  <si>
    <t>peter.young3@btinternet.com</t>
  </si>
  <si>
    <t>Christ Church Halton</t>
  </si>
  <si>
    <t>ChristChurchFreeChurchofEngland-Leeds</t>
  </si>
  <si>
    <t>Christ Church Free Church of England - Leeds</t>
  </si>
  <si>
    <t>Family friendly worshipservices based on C of E type services - focusing on relevant, easy to understand Bible teaching</t>
  </si>
  <si>
    <t>Family friendly worshipservices based on C of E type services - focusing on relevant, easy to understand Bible teaching to meet all age groups.Mid-week meetings seek to provide a support group for young mothers and carers of pre-school children. St John's Ambulance use the church for training in first aid from beginners to more advanced. On Tuesday night we meet in members' homes for Bible Study, discussion, and to pray for any needs the group shares. Thursday in term time we meet to provide a fun social and spiritual time for children from 6-10 yrs old from 6:00pm - 7:00pm; 11-16 year olds from 7:30pm - 8:50pm and post 16's who meet by arrangement. We have an annual Summer camp for the 11-16 yr olds.</t>
  </si>
  <si>
    <t>0113 260 5812</t>
  </si>
  <si>
    <t>graydebs@aol.com</t>
  </si>
  <si>
    <t>35 Rathmell Road</t>
  </si>
  <si>
    <t>435;604;595;425;69;608;244;253</t>
  </si>
  <si>
    <t>ChristChurchUpperArmley</t>
  </si>
  <si>
    <t>Christ Church Upper Armley</t>
  </si>
  <si>
    <t>Organisations: Christ Church Armley Youth Project, Meeting point for refugees.</t>
  </si>
  <si>
    <t>0113 2638788</t>
  </si>
  <si>
    <t>revaranisen@gmail.com</t>
  </si>
  <si>
    <t>22 Hill End Crescent</t>
  </si>
  <si>
    <t>ChristianAid</t>
  </si>
  <si>
    <t>Christian Aid</t>
  </si>
  <si>
    <t>Our essential purpose ?to expose the scandal of poverty ?to help in practical ways to root it out from the world ?to cha</t>
  </si>
  <si>
    <t>Our essential purpose ?to expose the scandal of poverty ?to help in practical ways to root it out from the world ?to challenge and change structures and systems that favour the rich and powerful over the poor and marginalised.</t>
  </si>
  <si>
    <t>0113 2444764</t>
  </si>
  <si>
    <t>leeds@christian-aid.org</t>
  </si>
  <si>
    <t>Oxford Chambers</t>
  </si>
  <si>
    <t>587;425;244</t>
  </si>
  <si>
    <t>ChristiansAgainstPoverty</t>
  </si>
  <si>
    <t>Christians Against Poverty</t>
  </si>
  <si>
    <t>Christians Against Poverty is determined to reduce hardship in the UK, through the local Church. It does this through 27</t>
  </si>
  <si>
    <t>Christians Against Poverty is determined to reduce hardship in the UK, through the local Church. It does this through 270 debt centres, a money education programme called the CAP Money Course, CAP Job Clubs for the unemployed and CAP Release Groups. Debt Centres are based at New Horizons Church Morley; City Evangelical Church Beeston; Bridge Community Church LS2; The Vine Centre LS7 and South Parade Baptist Church LS6</t>
  </si>
  <si>
    <t>0800 328006</t>
  </si>
  <si>
    <t>lesfrance@capreleasegroups.org</t>
  </si>
  <si>
    <t>Jubilee Mill</t>
  </si>
  <si>
    <t>435;425;295</t>
  </si>
  <si>
    <t>Christ-LikeApostolicMinistries</t>
  </si>
  <si>
    <t>Christ-Like Apostolic Ministries</t>
  </si>
  <si>
    <t>Our motto : 'Wisdom is the principle thing, therefore get wisdom'.</t>
  </si>
  <si>
    <t>07812 563 171</t>
  </si>
  <si>
    <t>c/o Barbados House</t>
  </si>
  <si>
    <t>435;425;244;295</t>
  </si>
  <si>
    <t>ChurchofGodofProphecy-Chapeltown</t>
  </si>
  <si>
    <t>Church of God of Prophecy - Chapeltown</t>
  </si>
  <si>
    <t>A religious organisation of Pentecostal origin. Child daycare facilities - private nursery. Halls are available for hire</t>
  </si>
  <si>
    <t>A religious organisation of Pentecostal origin. Child daycare facilities - private nursery. Halls are available for hire - please contact the Administrator.</t>
  </si>
  <si>
    <t>0113 237 4287</t>
  </si>
  <si>
    <t>cogopleeds@btconnect.com</t>
  </si>
  <si>
    <t>196 Chapeltown Road</t>
  </si>
  <si>
    <t>435;425;274;317</t>
  </si>
  <si>
    <t>ChurchofJesusChristApostolic-Leeds</t>
  </si>
  <si>
    <t>Church of Jesus Christ Apostolic - Leeds</t>
  </si>
  <si>
    <t>We are a Christian Organisation (Our Faith is Apostolic Doctrine). Our daily services take place on Sundays, Tuesdays, a</t>
  </si>
  <si>
    <t>We are a Christian Organisation (Our Faith is Apostolic Doctrine). Our daily services take place on Sundays, Tuesdays, and Thursdays. On Wednesdays, when possible, the hall is open for a social meeting. Other groups use the building with us - including members of the Erentheria Church.</t>
  </si>
  <si>
    <t>0113 217 8539</t>
  </si>
  <si>
    <t>50 Gledhow Road</t>
  </si>
  <si>
    <t>ChurchofJesusChristofLatter-daySaints</t>
  </si>
  <si>
    <t>Church of Jesus Christ of Latter-day Saints</t>
  </si>
  <si>
    <t>The Church of Latter-day Saints is a worldwide Christian church meeting the needs of the local members organised as geog</t>
  </si>
  <si>
    <t>The Church of Latter-day Saints is a worldwide Christian church meeting the needs of the local members organised as geographical 'Wards' or 'Branches' of up to 500 members. The church is constantly inviting people to accept Jesus Christ and become members. All members receive the support and encouragement through its resources in areas of education, employment, social/emotional, spiritual, health, home-storage and resource management. Members also offer services on a case-by-case basis to meet need in the community and offer financial contributions to the church's Humanitarian Aid Programme. As a public service the church world-wide provide family history centres in selected areas such as our premises at Vesper Road. For further information please consult the websites: http://www.mormon.org and http://www.lds.org</t>
  </si>
  <si>
    <t>0113 267 2686</t>
  </si>
  <si>
    <t>15 The Birches</t>
  </si>
  <si>
    <t>435;425;323;352</t>
  </si>
  <si>
    <t>ChurchofJesusChristofLatter-daySaints-CrossGates</t>
  </si>
  <si>
    <t>Church of Jesus Christ of Latter-day Saints - Cross Gates</t>
  </si>
  <si>
    <t>The Church of Latter-day Saints is a worldwide Christian church meeting the needs of the local members organised as geographical 'Wards' or 'Branches' of up to 500 members</t>
  </si>
  <si>
    <t>0113 264 6874</t>
  </si>
  <si>
    <t>Kingswear Parade</t>
  </si>
  <si>
    <t>435;425;292;313</t>
  </si>
  <si>
    <t>ChurchofJesusChristofLatter-daySaints-Farsley</t>
  </si>
  <si>
    <t>Church of Jesus Christ of Latter-day Saints - Farsley</t>
  </si>
  <si>
    <t>Please see the website for more information.</t>
  </si>
  <si>
    <t>0113 256 7568</t>
  </si>
  <si>
    <t>Priestthorpe Road</t>
  </si>
  <si>
    <t>435;425;272</t>
  </si>
  <si>
    <t>ChurchofJesusChristofLatter-daySaints-Hawksworth</t>
  </si>
  <si>
    <t>Church of Jesus Christ of Latter-day Saints - Hawksworth</t>
  </si>
  <si>
    <t>0113 258 5184</t>
  </si>
  <si>
    <t>Vesper Road</t>
  </si>
  <si>
    <t>ChurchofJesusChristofLatter-daySaints-Menston</t>
  </si>
  <si>
    <t>Church of Jesus Christ of Latter-day Saints - Menston</t>
  </si>
  <si>
    <t>To practice and promote the gospel of Jesus Christ.</t>
  </si>
  <si>
    <t>davidcraig@me.com</t>
  </si>
  <si>
    <t>Burley Road</t>
  </si>
  <si>
    <t>ChurchoftheAscension-Seacroft</t>
  </si>
  <si>
    <t>Church of the Ascension - Seacroft</t>
  </si>
  <si>
    <t>Church, community investment and support, work and social activities.</t>
  </si>
  <si>
    <t>0113 225 2900</t>
  </si>
  <si>
    <t>Ironwood View</t>
  </si>
  <si>
    <t>ChurchoftheEpiphany-Gipton</t>
  </si>
  <si>
    <t>Church of the Epiphany - Gipton</t>
  </si>
  <si>
    <t>We give a warm welcome to anyone who would like to join us for our services or meetings. Sunday Worship is at 10.00am an</t>
  </si>
  <si>
    <t>We give a warm welcome to anyone who would like to join us for our services or meetings. Sunday Worship is at 10.00am and is Parish Communion on the second Sunday of the month at 10.00am. We hold an all age service particularly involving the young people and their families. On the 1st and 3rd Sunday's Junior Church is held in the Church Hall at 10.00am. Midweek Services include Eucharistic Worship and Healing Services</t>
  </si>
  <si>
    <t>0113 225 6702</t>
  </si>
  <si>
    <t>paytonpj@hotmail.com</t>
  </si>
  <si>
    <t>The Vicarage</t>
  </si>
  <si>
    <t>ChurchoftheNazarene-Ardsley</t>
  </si>
  <si>
    <t>Church of the Nazarene - Ardsley</t>
  </si>
  <si>
    <t>Christian organization.</t>
  </si>
  <si>
    <t>0113 252 5121</t>
  </si>
  <si>
    <t>tomcassell@sky.com</t>
  </si>
  <si>
    <t>Thirlmere Road</t>
  </si>
  <si>
    <t>435;425;312</t>
  </si>
  <si>
    <t>ChurchoftheNazarene-Morley</t>
  </si>
  <si>
    <t>Church of the Nazarene - Morley</t>
  </si>
  <si>
    <t>We are a church based organisation which caters for public worship, plus community and church based activities.</t>
  </si>
  <si>
    <t>0113 253 3625</t>
  </si>
  <si>
    <t>55 Worrall Street</t>
  </si>
  <si>
    <t>ChurwellCommunityAssociation</t>
  </si>
  <si>
    <t>Churwell Community Association</t>
  </si>
  <si>
    <t>Our aims are the provision of a Community Centre within our area for all age groups to work together within the communit</t>
  </si>
  <si>
    <t>Our aims are the provision of a Community Centre within our area for all age groups to work together within the community and provide a safe and happy environment.</t>
  </si>
  <si>
    <t>0113 4140028</t>
  </si>
  <si>
    <t>churwellcommunitycentre@live.co.uk</t>
  </si>
  <si>
    <t>Churwell Community Centre</t>
  </si>
  <si>
    <t>ChurwellMethodistChurch</t>
  </si>
  <si>
    <t>Churwell Methodist Church</t>
  </si>
  <si>
    <t>Churwell Methodist Church exists to serve the community by showing God's love through Jesus. We seek to extent a loving</t>
  </si>
  <si>
    <t>Churwell Methodist Church exists to serve the community by showing God's love through Jesus. We seek to extent a loving and caring followship in sharing that love, in our worship and social activities.</t>
  </si>
  <si>
    <t>dewsburymethodist@tiscali.co.uk</t>
  </si>
  <si>
    <t>Back Green</t>
  </si>
  <si>
    <t>606;71;12;277;336;245;276;318;312;346</t>
  </si>
  <si>
    <t>Ciaran Bingham Foundation Trust (CBFT) was set up in 2010 by family and friends, in memory of Ciaran, a young man who di</t>
  </si>
  <si>
    <t>Ciaran Bingham Foundation Trust (CBFT) was set up in 2010 by family and friends, in memory of Ciaran, a young man who died in an accident at the age of 19, the new group aimed to help the elderly and young people in South Leeds. Very quickly, the Charity identified social isolation among older as a major issue and in particular, a need for ?out of hours? services and social activities for older people, to take place in the evenings, at weekends, and over holiday periods (particularly Christmas when other services close for up to 2 weeks and in August when few activities take place),and for more appropriate ?bad weather services? and to also supplement the weekend activities and other services provided by statutory and other voluntary sector organisations. C.B.F.T is meeting these needs through regular events in different venues in South Leeds.</t>
  </si>
  <si>
    <t>ciaran.bingham@hotmail.com</t>
  </si>
  <si>
    <t>Tenants Hall Enterprise Centre</t>
  </si>
  <si>
    <t>587;100;244;245;276</t>
  </si>
  <si>
    <t>CitizensAdviceLeeds</t>
  </si>
  <si>
    <t>Citizens Advice Leeds</t>
  </si>
  <si>
    <t>Citizens Advice Leeds offers free, independent advice and information on a range of subjects including Benefits and Tax</t>
  </si>
  <si>
    <t>Citizens Advice Leeds offers free, independent advice and information on a range of subjects including Benefits and Tax Credits, Debt, Housing, Employment and pensions guidance. Contact us Monday - Friday, 9am to 5pm, by calling 0113 223 4400 or drop into our city centre office in New York Street (near the bus station)</t>
  </si>
  <si>
    <t>0113 243 3339</t>
  </si>
  <si>
    <t>admin@leedscab.org.uk</t>
  </si>
  <si>
    <t>Westminster Buildings</t>
  </si>
  <si>
    <t>100;179</t>
  </si>
  <si>
    <t>CitizensAdviceWitnessService</t>
  </si>
  <si>
    <t>Citizens Advice Witness Service</t>
  </si>
  <si>
    <t>The Citizens Advice Witness service will provide practical help, emotional support and information to witnesses so that</t>
  </si>
  <si>
    <t>The Citizens Advice Witness service will provide practical help, emotional support and information to witnesses so that they feel valued, respected and informed and able to give their best evidence in court. Witness Service volunteers need to have a caring, mature, supportive and empathetic manner towards others. You need to be friendly and approachable with good listening and verbal communication skills. A non-judgemental, impartial and confidential approach to supporting others is essential. Volunteers need to have respect for the diversity of all people, which includes commitment to the service?s objective of ensuring equal access is offered to all witnesses and and their supporters.</t>
  </si>
  <si>
    <t>0300 332 3248</t>
  </si>
  <si>
    <t>lesley.forshaw@citizensadvice.org.uk</t>
  </si>
  <si>
    <t>Leeds Crown Court</t>
  </si>
  <si>
    <t>407;70;245;276</t>
  </si>
  <si>
    <t>Citizen'sAdviceWitnessService</t>
  </si>
  <si>
    <t>Citizen's Advice Witness Service</t>
  </si>
  <si>
    <t>7946321374</t>
  </si>
  <si>
    <t>Leeds Magistrates' Court and Family Court, Westgate</t>
  </si>
  <si>
    <t>CityEvangelicalChurch-Beeston</t>
  </si>
  <si>
    <t>City Evangelical Church - Beeston</t>
  </si>
  <si>
    <t>We are a Christian church seeking to share the truth of the Bible and the love of Jesus with our local community and the</t>
  </si>
  <si>
    <t>We are a Christian church seeking to share the truth of the Bible and the love of Jesus with our local community and the city of Leeds as a whole.</t>
  </si>
  <si>
    <t>0113 270 8568</t>
  </si>
  <si>
    <t>office@cecleeds.co.uk</t>
  </si>
  <si>
    <t>Cemetry Road</t>
  </si>
  <si>
    <t>604;435;99;69;608;127;244;385</t>
  </si>
  <si>
    <t>CityofLeedsYMCA</t>
  </si>
  <si>
    <t>City of Leeds YMCA</t>
  </si>
  <si>
    <t>We stand for: - a worldwide fellowship based on the equal value of persons with respect and freedom for all; tolerance a</t>
  </si>
  <si>
    <t>We stand for: - a worldwide fellowship based on the equal value of persons with respect and freedom for all; tolerance and understanding between people of different opinions; active concern for the needs of the community. We aim to: - provide a welcome to members in a meeting place which is theirs to share and where friendships can be made and counsel sought; develop activities which stimulate and challenge members in an environment that enables them to take responsibility and find a sense of achievement; involve all members in care and work for others and create opportunities for exchanging views, so that members can improve their understanding of the world, of themselves and of each other.</t>
  </si>
  <si>
    <t>0113 2612484</t>
  </si>
  <si>
    <t>info@ymcaleeds.org.uk</t>
  </si>
  <si>
    <t>Otley Road</t>
  </si>
  <si>
    <t>608;604;435;69;99;127;128;425</t>
  </si>
  <si>
    <t>CityofLeedsYMCA-HawksworthWoodBranch</t>
  </si>
  <si>
    <t>City of Leeds YMCA - Hawksworth Wood Branch</t>
  </si>
  <si>
    <t>The YMCA?s activities reflect our commitment to providing services and opportunities for all people in the community wit</t>
  </si>
  <si>
    <t>The YMCA?s activities reflect our commitment to providing services and opportunities for all people in the community with the focus on young people, in the belief that if you develop young people you build strong future communities where young people truly belong, contribute and thrive. Technically we are a Christian organisation, led by a Christian international movement, with Christianity at the heart of our ethos. We are, however, a truly inclusive movement, dedicated to providing disadvantaged young people with safe places to meet, with stretching activities to try, and opportunities to help them fulfil their ambitions. We are open to everyone, and treat everyone equally. Activities at Hawksworth Wood include: Football for children of primary and secondary school ages; Girls Nite (sports, games, arts and crafts, street dance, etc.); Friday Night Fun, for those of high school age who don't like football; Junior Activity Group (for ages 4 - 8 years).</t>
  </si>
  <si>
    <t>0113 258 1853</t>
  </si>
  <si>
    <t>Hawksworth Centre</t>
  </si>
  <si>
    <t>608;604;435;69;127;128;425;381</t>
  </si>
  <si>
    <t>CityofLeedsYMCA-OsmondthorpeBranch</t>
  </si>
  <si>
    <t>City of Leeds YMCA - Osmondthorpe Branch</t>
  </si>
  <si>
    <t>The YMCA's activities reflect our commitment to providing services and opportunities for all people in the community wit</t>
  </si>
  <si>
    <t>The YMCA's activities reflect our commitment to providing services and opportunities for all people in the community with the focus on young people, in the belief that if you develop young people you build strong future communities where young people truly belong, contribute and thrive. Technically we are a Christian organisation, led by a Christian international movement, with Christianity at the heart of our ethos. We are, however, a truly inclusive movement, dedicated to providing disadvantaged young people with safe places to meet, with stretching activities to try, and opportunities to help them fulfil their ambitions. We are open to everyone, and treat everyone equally. The Osmondthorpe Branch is a Satellite Project, which runs various activities in and around the Osmondthorpe area. The adult education office is based in Osmondthorpe One Stop Centre and various after school activities are delivered in the local schools.</t>
  </si>
  <si>
    <t>0113 287 6197</t>
  </si>
  <si>
    <t>hq_leedsymca@hotmail.com</t>
  </si>
  <si>
    <t>Osmondthorpe One Stop Centre</t>
  </si>
  <si>
    <t>67;245;276</t>
  </si>
  <si>
    <t>CivilServiceRetirementFellowship-LeedsGroup</t>
  </si>
  <si>
    <t>Civil Service Retirement Fellowship - Leeds Group</t>
  </si>
  <si>
    <t>The Civil Service Retirement Fellowship provides support for members. The organisation holds monthly social meetings at</t>
  </si>
  <si>
    <t>The Civil Service Retirement Fellowship provides support for members. The organisation holds monthly social meetings at 'The Cube', 123 Albion Street, Leeds on the second Tuesday of the month.</t>
  </si>
  <si>
    <t>0113 261 0475</t>
  </si>
  <si>
    <t>groupsupport@csrf.org.uk</t>
  </si>
  <si>
    <t>73 Tinsill Mount</t>
  </si>
  <si>
    <t>594;100;117;71;12;347</t>
  </si>
  <si>
    <t>ClaremontGroveTenantsAssociation</t>
  </si>
  <si>
    <t>Claremont Grove Tenants Association</t>
  </si>
  <si>
    <t>Care for the welfare of 135 flats / bungalows</t>
  </si>
  <si>
    <t>0113 2563564</t>
  </si>
  <si>
    <t>Old Persons Complex</t>
  </si>
  <si>
    <t>ClassicalAssociation-LeedsandDistrictBranch</t>
  </si>
  <si>
    <t>Classical Association - Leeds and District Branch</t>
  </si>
  <si>
    <t>The objects of the Association are to promote classical studies in Leeds and District and in the Yorkshire region, and i</t>
  </si>
  <si>
    <t>The objects of the Association are to promote classical studies in Leeds and District and in the Yorkshire region, and in particular: (a) to create opportunities for cooperation and discussion among all those in the district who are interested in classical studies; (b) to sponsor lectures on classical and related subjects; (c) to support the study of classical studies in schools; (d) to encourage interest in publicising classical subjects by any other activities as shall be determined from time to time by the Committee or a Business meeting of Members.</t>
  </si>
  <si>
    <t>0113 343 3542</t>
  </si>
  <si>
    <t>m.f.heath@leeds.ac.uk</t>
  </si>
  <si>
    <t>Department of Classics</t>
  </si>
  <si>
    <t>CliffordDramaGroup</t>
  </si>
  <si>
    <t>Clifford Drama Group</t>
  </si>
  <si>
    <t>Clifford Drama group use Clifford Village Hall to perform two plays each year. Actors and backstage volunteers are alway</t>
  </si>
  <si>
    <t>Clifford Drama group use Clifford Village Hall to perform two plays each year. Actors and backstage volunteers are always needed.</t>
  </si>
  <si>
    <t>01937 530 652</t>
  </si>
  <si>
    <t>quinn987@btinternet.com</t>
  </si>
  <si>
    <t>Village Hall</t>
  </si>
  <si>
    <t>70;12;69;307</t>
  </si>
  <si>
    <t>CliffordVillageHall</t>
  </si>
  <si>
    <t>Clifford Village Hall</t>
  </si>
  <si>
    <t>Clifford Village Hall has a main hall, a stage and a supper room plus a fully fitted kitchen which is available to all u</t>
  </si>
  <si>
    <t>Clifford Village Hall has a main hall, a stage and a supper room plus a fully fitted kitchen which is available to all users. The main hall has a badminton court taped to the floor. Only open when pre-booked.</t>
  </si>
  <si>
    <t>01937 845 981</t>
  </si>
  <si>
    <t>peter.seed2@btinternet.com</t>
  </si>
  <si>
    <t>1 Mill Dam</t>
  </si>
  <si>
    <t>88;179;587;604;2;7;244;277;336</t>
  </si>
  <si>
    <t>ClothCatStudios</t>
  </si>
  <si>
    <t>Cloth Cat Studios</t>
  </si>
  <si>
    <t>We use music to help people improve their lives with courses &amp; training, music facilities and events</t>
  </si>
  <si>
    <t>0113 2442773</t>
  </si>
  <si>
    <t>info@clothcatleeds.org.uk</t>
  </si>
  <si>
    <t>The Old Chapel</t>
  </si>
  <si>
    <t>127;128;88;2;131;244;295</t>
  </si>
  <si>
    <t>CollegeofChinesePhysicalCulture</t>
  </si>
  <si>
    <t>College of Chinese Physical Culture</t>
  </si>
  <si>
    <t>The College of Chinese Physical Culture applies traditional Chinese exercise, movement and dance to benefit the health a</t>
  </si>
  <si>
    <t>The College of Chinese Physical Culture applies traditional Chinese exercise, movement and dance to benefit the health and wellbeing of people of all ages and backgrounds in the community. The method is called Lishi and it has application into education, sport, health, the arts, business and personal development.</t>
  </si>
  <si>
    <t>0113 2930630</t>
  </si>
  <si>
    <t>collegeofcpc@googlemail.com</t>
  </si>
  <si>
    <t>26 Roundhay Road</t>
  </si>
  <si>
    <t>435;425;608;341</t>
  </si>
  <si>
    <t>CollinghamMethodistChurch</t>
  </si>
  <si>
    <t>Collingham Methodist Church</t>
  </si>
  <si>
    <t>The Church runs various groups and events, for example embroidery classes, fellowship groups, youth groups, men's forum.</t>
  </si>
  <si>
    <t>The Church runs various groups and events, for example embroidery classes, fellowship groups, youth groups, men's forum. Please contact the Church for details.</t>
  </si>
  <si>
    <t>01937 582854</t>
  </si>
  <si>
    <t>Harewood Road</t>
  </si>
  <si>
    <t>435;425;381</t>
  </si>
  <si>
    <t>ColtonMethodistChurch</t>
  </si>
  <si>
    <t>Colton Methodist Church</t>
  </si>
  <si>
    <t>Colton Methodist Church is a building in the heart of Colton village, designed not only to the glory of God, but also fo</t>
  </si>
  <si>
    <t>Colton Methodist Church is a building in the heart of Colton village, designed not only to the glory of God, but also for community groups, those with a Church connection and those without. For instance, uniformed organisations use the building several times a week, as do Parents' and Toddlers' groups.</t>
  </si>
  <si>
    <t>robertcreamer@yahoo.com</t>
  </si>
  <si>
    <t>Chapel Yard</t>
  </si>
  <si>
    <t>423;74;608;127;128;113;244</t>
  </si>
  <si>
    <t>ComeniusSchoolinUK</t>
  </si>
  <si>
    <t>Comenius School in UK</t>
  </si>
  <si>
    <t>Teaching children and adults Czech language, History and Geography. Organizing parents workshops.</t>
  </si>
  <si>
    <t>07446 191152</t>
  </si>
  <si>
    <t>tom.kostecka@comenius.one</t>
  </si>
  <si>
    <t>69 Wind Hill Old road</t>
  </si>
  <si>
    <t>613;127;244;245;276</t>
  </si>
  <si>
    <t>CommonPurposeUK</t>
  </si>
  <si>
    <t>Common Purpose UK</t>
  </si>
  <si>
    <t>Common Purpose runs courses which give people the inspiration, skills and connections to become better leaders at work a</t>
  </si>
  <si>
    <t>Common Purpose runs courses which give people the inspiration, skills and connections to become better leaders at work and in society</t>
  </si>
  <si>
    <t>01274 375 554</t>
  </si>
  <si>
    <t>Leeds@commonpurpose.org.uk</t>
  </si>
  <si>
    <t>3 Albion Place</t>
  </si>
  <si>
    <t>407;71</t>
  </si>
  <si>
    <t>CommunityDevelopmentServicesAlliance(CODESSA)</t>
  </si>
  <si>
    <t>Community Development Services Alliance (CODESSA)</t>
  </si>
  <si>
    <t>CODESSA's aim is to relieve poverty and unemployment for disadvantaged individuals, especially people from Black, Asian</t>
  </si>
  <si>
    <t>CODESSA's aim is to relieve poverty and unemployment for disadvantaged individuals, especially people from Black, Asian and Minority Ethnic Communities (BAMEC), living in West Yorkshire. Our activities include: 1. Education: skills-based learning for adults; 2. Research and Consultancy: poverty reduction strategies and policies; BAMEC thematic issues; 3. Employment: graduate/postgrad-volunteers recruitment, training and placement.</t>
  </si>
  <si>
    <t>0113 373 1753</t>
  </si>
  <si>
    <t>info@codessa.co.uk</t>
  </si>
  <si>
    <t>1st Floor</t>
  </si>
  <si>
    <t>608;113;146;600;127;244;295</t>
  </si>
  <si>
    <t>CommunityLeedsAfterSchoolStudySupport(CLASSS)</t>
  </si>
  <si>
    <t>Community Leeds After School Study Support (CLASSS)</t>
  </si>
  <si>
    <t>To improve the reading, writing and number skills of all school children aged 6 - 14 in order to help raise the achievem</t>
  </si>
  <si>
    <t>To improve the reading, writing and number skills of all school children aged 6 - 14 in order to help raise the achievement, attainment and confidence of children in learning, especially those coming to school with no English and sometimes with no previous educational experience. Year 6 pupils are given special attention because of the SATs tests and the KS3 use specialist subject tutors. The transition from Y6 to Y7 is also helped with the 'easing' into secondary education. While schools been doing thier best in meeting the needs of some of these children it has been found necessary to offer the after school support in a relaxed learner-led environment where children are free to learn at their own pace, while developing self-confidence. All staff and coordinators are volunteers, who run evening classes every Thursday (5.30pm - 7.30pm). Children take initial start-up assessments at enrolment. Groups of one-to-one or small groups.</t>
  </si>
  <si>
    <t>07851 603983</t>
  </si>
  <si>
    <t>contact@classs.org.uk</t>
  </si>
  <si>
    <t>29 Norfolk Gardens</t>
  </si>
  <si>
    <t>88;593;604;7;5;90;89;142;179;244;255;280</t>
  </si>
  <si>
    <t>Client focused mental health services which value diversity, instil hope and improve quality of life through recovery. T</t>
  </si>
  <si>
    <t>Client focused mental health services which value diversity, instil hope and improve quality of life through recovery. The wide range of services includes support at home, hostels, residential care, resettlement services, early intervention in psychosis, psychological therapies, aftercare for people using drugs and alcohol. They are also part of the Personality Disorder Clinical Network. Community Links provides training on mental health and related issues, including Mental Health First Aid and Applied Suicide Intervention Skills Training. Community Links is the lead partner in Positive Pathways, a consortium to providing housing support across Leeds for people with mental health needs. The service will provide a single point of access for all mental health housing support referrals. We also have a Hub for younger people with Dementia running a day service in the hub and community.</t>
  </si>
  <si>
    <t>88;179;7;257;258;295;259;355;285;305;350;385;307;612;613</t>
  </si>
  <si>
    <t>CommunityLinks-AlexanderHouse</t>
  </si>
  <si>
    <t>Community Links - Alexander House</t>
  </si>
  <si>
    <t>Alexander House is a hostel in North Leeds providing short stay support and housing to clients leaving ward 5 of the Bec</t>
  </si>
  <si>
    <t>Alexander House is a hostel in North Leeds providing short stay support and housing to clients leaving ward 5 of the Becklin Centre. There are six places for women and men between the ages of 18 and 64 years. The longest time anyone can stay is eight months.</t>
  </si>
  <si>
    <t>272 Wetherby Road</t>
  </si>
  <si>
    <t>604;88;179;7;608;244;350</t>
  </si>
  <si>
    <t>CommunityLinks-aspire</t>
  </si>
  <si>
    <t>Community Links - aspire</t>
  </si>
  <si>
    <t>aspire is a specialist service for people aged 14-35 in Leeds experciencing first episode psychosis. We are a diverse, c</t>
  </si>
  <si>
    <t>aspire is a specialist service for people aged 14-35 in Leeds experciencing first episode psychosis. We are a diverse, community-based team of care co-ordinators, support workers, employment worker, therapists, psychiatrists and clinical psychologists. Our volunteers support social recover group work such as our football, women's and walking groups. Volunteers can also provide additional 1-to-1 support for clients who want to work towards a personal goal.</t>
  </si>
  <si>
    <t>Bank House</t>
  </si>
  <si>
    <t>88;179;5;7;251;368;323;352;289;358;274;317;294;315;271;255;280;328;290;272;381;612;613</t>
  </si>
  <si>
    <t>CommunityLinks-BrigidHouse</t>
  </si>
  <si>
    <t>Community Links - Brigid House</t>
  </si>
  <si>
    <t>Brigid House is a hostel in Crossgates, Leeds, providing short stay support and housing to clients leaving wards 5 and 6</t>
  </si>
  <si>
    <t>Brigid House is a hostel in Crossgates, Leeds, providing short stay support and housing to clients leaving wards 5 and 6 of the Newsam Centre. There are six places for both women and men. The longest anyone stay is eight months.</t>
  </si>
  <si>
    <t>26 Morritt Avenue</t>
  </si>
  <si>
    <t>585;88;179;244;295</t>
  </si>
  <si>
    <t>CommunityLinks-ConnectWell</t>
  </si>
  <si>
    <t>Community Links - Connect Well</t>
  </si>
  <si>
    <t>Our aim is to connect people to services and activities in their community in order to benefit overall health and wellbe</t>
  </si>
  <si>
    <t>Our aim is to connect people to services and activities in their community in order to benefit overall health and wellbeing. We believe that everyone can live a fulfilled life, however, sometimes people need help to achieve this. Feeling connected to your community has lots of health and wellbeing benefits that support resilience, independence and good physical and mental health. Our Wellbeing coordinators are based within GP practices providing 1-2-1 support over the phone and face to face. Community outreach from GP surgeries and other community locations is undertaken as appropriate.</t>
  </si>
  <si>
    <t>The Reginald Centre</t>
  </si>
  <si>
    <t>88;179;5;7;277;336;612;613</t>
  </si>
  <si>
    <t>CommunityLinks-MaltingsClose</t>
  </si>
  <si>
    <t>Community Links - Maltings Close</t>
  </si>
  <si>
    <t>Maltings Close is a hostel in Beeston, South Leeds which provides medium to long term accommodation for up to fourteen m</t>
  </si>
  <si>
    <t>Maltings Close is a hostel in Beeston, South Leeds which provides medium to long term accommodation for up to fourteen men and women with mental health and/or alcohol problems, including rooms in a shared house, individual bedsit flats on site.</t>
  </si>
  <si>
    <t>88;179;7;5;295;323;352;274;317;294;315;271;355;350;307</t>
  </si>
  <si>
    <t>CommunityLinks-MentalHealthSupportService</t>
  </si>
  <si>
    <t>Community Links - Mental Health Support Service</t>
  </si>
  <si>
    <t>The Mental Health Support Service is a team of Mental Health Support Workers (MHSWs) who work with people aged 16 and up</t>
  </si>
  <si>
    <t>The Mental Health Support Service is a team of Mental Health Support Workers (MHSWs) who work with people aged 16 and upwards with mental health problems to overcome some of the day-to-day difficulties they might encounter. The service works with clients and their carers to assess areas such as disability, identifying strengths, resources and hopes before making plans with the client to get the most out of opportunities to improve their quality of life. The support work is at the client's pace and takes a longer term view allowing time to build a sound relationship.</t>
  </si>
  <si>
    <t>0113 262 0033</t>
  </si>
  <si>
    <t>mhss@commlinks.co.uk</t>
  </si>
  <si>
    <t>Stocks Hill Hub</t>
  </si>
  <si>
    <t>88;179;7;350</t>
  </si>
  <si>
    <t>CommunityLinks-OakwoodHall</t>
  </si>
  <si>
    <t>Community Links - Oakwood Hall</t>
  </si>
  <si>
    <t>Oakwood Hall is a twelve bed registered domiciliary care home for people whose mental health support needs cannot be sat</t>
  </si>
  <si>
    <t>Oakwood Hall is a twelve bed registered domiciliary care home for people whose mental health support needs cannot be satisfactorily met from other services, working predominately with people with diagnosis of personality disorder and schizophrenia.</t>
  </si>
  <si>
    <t>0113 2359079</t>
  </si>
  <si>
    <t>88;179;7;5;318;612;613</t>
  </si>
  <si>
    <t>CommunityLinks-OctaviaHouse</t>
  </si>
  <si>
    <t>Community Links - Octavia House</t>
  </si>
  <si>
    <t>Octavia House is a hostel in Belle Isle, Leeds, providing short-stay support and housing to clients leaving Wards 3 and</t>
  </si>
  <si>
    <t>Octavia House is a hostel in Belle Isle, Leeds, providing short-stay support and housing to clients leaving Wards 3 and 4 of the NHS Becklin Centre. There are six places for women and men between the ages of 18-64 years. The longest anyone can stay is eight months.</t>
  </si>
  <si>
    <t>15 East Grange Drive</t>
  </si>
  <si>
    <t>88;179;7;5;244;277;336</t>
  </si>
  <si>
    <t>CommunityLinks-PersonalityDisorderAccomodationSupport</t>
  </si>
  <si>
    <t>Community Links - Personality Disorder Accomodation Support</t>
  </si>
  <si>
    <t>The Community Links personality disorder accommodation support service is part of the Leeds Personality Disorder Clinica</t>
  </si>
  <si>
    <t>The Community Links personality disorder accommodation support service is part of the Leeds Personality Disorder Clinical Network providing housing and resettlement support to clients in the Network. The clinical network is a multi-agency service provided by partners from health, social services, probation, voluntary sector. www.commlinks.co.uk/personality-disorder-accommodation-support</t>
  </si>
  <si>
    <t>0113 855 7983</t>
  </si>
  <si>
    <t>Concourse House</t>
  </si>
  <si>
    <t>88;179;7;5;255;280</t>
  </si>
  <si>
    <t>CommunityLinks-RoseVilla</t>
  </si>
  <si>
    <t>Community Links - Rose Villa</t>
  </si>
  <si>
    <t>Rose Villa provides shared living accommodation for five people for up to two years It also provides satellite support t</t>
  </si>
  <si>
    <t>Rose Villa provides shared living accommodation for five people for up to two years It also provides satellite support to 12 people who are living independently in the local community. People are supported in their own homes but can also come to the project and access support and be part of the overall Rose Villa community. The service provides a stepping stone for people coming out of Hospital or 24 hour accommodation.</t>
  </si>
  <si>
    <t>88;179;27;12;7;181;244;255;280</t>
  </si>
  <si>
    <t>CommunityLinks-SelfDirectedSupport</t>
  </si>
  <si>
    <t>Community Links - Self Directed Support</t>
  </si>
  <si>
    <t>The Self Directed Support Service is available to anyone with eligible, community based social care needs. The Fair Acce</t>
  </si>
  <si>
    <t>The Self Directed Support Service is available to anyone with eligible, community based social care needs. The Fair Access to Care framework is used to decide who is eligible and Adult Social Care complete an assessment and offer personal budgets to people with critical or substantial needs. Mental Health Support Workers and Mental Health Personal Assistants will enable you to design your support, to build positive relationships, to assess needs, to develop goal plans using the Outcomes Star, to care coordinate, complete risk assessments and crisis plans, liaise with other agencies and carers involved in your support, identify services and agencies required to meet your needs.</t>
  </si>
  <si>
    <t>07736 611733</t>
  </si>
  <si>
    <t>3 Limewood Way</t>
  </si>
  <si>
    <t>88;179;127;128;7;244;255;280</t>
  </si>
  <si>
    <t>CommunityLinks-Training</t>
  </si>
  <si>
    <t>Community Links - Training</t>
  </si>
  <si>
    <t>A range of training courses, including Mental Health First Aid.</t>
  </si>
  <si>
    <t>0845 838 9928</t>
  </si>
  <si>
    <t>training@commlinks.co.uk</t>
  </si>
  <si>
    <t>70;71;244;245;276;318</t>
  </si>
  <si>
    <t>CommunityMatters(Yorkshire)</t>
  </si>
  <si>
    <t>Community Matters (Yorkshire)</t>
  </si>
  <si>
    <t>office@community-matters.org.uk</t>
  </si>
  <si>
    <t>unit 4 Clayton Business centre</t>
  </si>
  <si>
    <t>71;244;274;317</t>
  </si>
  <si>
    <t>CommunityUnity(Leeds)CIO</t>
  </si>
  <si>
    <t>Community Unity (Leeds) CIO</t>
  </si>
  <si>
    <t>07913 665 606</t>
  </si>
  <si>
    <t>admin@communityunity.uk</t>
  </si>
  <si>
    <t>6 Garton Terrace</t>
  </si>
  <si>
    <t>585;184;106;100;3;244;245;276;318</t>
  </si>
  <si>
    <t>We are a Centre for Inclusive Living led by people with learning difficulties. We work to make things better for people</t>
  </si>
  <si>
    <t>We are a Centre for Inclusive Living led by people with learning difficulties. We work to make things better for people with learning diffculties. We do training, research and consultancy. We can support people with learning difficulties to plan and controltheir own lives.</t>
  </si>
  <si>
    <t>0113 2703233</t>
  </si>
  <si>
    <t>Bridge House</t>
  </si>
  <si>
    <t>CookridgeCameraClub</t>
  </si>
  <si>
    <t>Cookridge Camera Club</t>
  </si>
  <si>
    <t>The organisation aims to promote a greater interest in the hobby of still photography. We have members using both film a</t>
  </si>
  <si>
    <t>The organisation aims to promote a greater interest in the hobby of still photography. We have members using both film and digital cameras. There is a programme of speakers and competitions for slides, printsand digital images. New members welcome. Cookridge Camera Club is a section of the Cookridge Village Association, but members from a wider area are welcome.</t>
  </si>
  <si>
    <t>0113 230 1853</t>
  </si>
  <si>
    <t>mr.rdewhurst@gmail.com</t>
  </si>
  <si>
    <t>Cookridge Village Hall</t>
  </si>
  <si>
    <t>67;72;257</t>
  </si>
  <si>
    <t>CookridgeGardeningClub</t>
  </si>
  <si>
    <t>Cookridge Gardening Club</t>
  </si>
  <si>
    <t>The society is a friendly group of people of all ages, who meet once a month to hear a speaker, discuss common items of</t>
  </si>
  <si>
    <t>The society is a friendly group of people of all ages, who meet once a month to hear a speaker, discuss common items of interest, enjoy refreshments and contribute to a plant stall. There is an annual flower, fruit, vegetable, baking, and craft show every autumn.</t>
  </si>
  <si>
    <t>0113 225 4528</t>
  </si>
  <si>
    <t>ericwells@hotmail.co.uk</t>
  </si>
  <si>
    <t>c/o Cookridge Methodist Church Hall</t>
  </si>
  <si>
    <t>435;608;604;425;606;257</t>
  </si>
  <si>
    <t>CookridgeMethodistChurch</t>
  </si>
  <si>
    <t>Cookridge Methodist Church</t>
  </si>
  <si>
    <t>Regular activities include: Beavers, Cub Scouts, Scouts, House groups, Luncheon Club, Afternoon Tea Group, Wednesday Fel</t>
  </si>
  <si>
    <t>Regular activities include: Beavers, Cub Scouts, Scouts, House groups, Luncheon Club, Afternoon Tea Group, Wednesday Fellowship, Thursday Group, Youth Group. Where are we? Cookridge Methodist Church is situated on the corner of Otley Old Road and Tinshill Road, Cookridge, Leeds, LS16 7DF. Part of Headingley Methodist Circuit, a group of six churches in North Leeds.</t>
  </si>
  <si>
    <t>Otley Old Road</t>
  </si>
  <si>
    <t>70;12;69;71</t>
  </si>
  <si>
    <t>CookridgeVillageAssociation</t>
  </si>
  <si>
    <t>Cookridge Village Association</t>
  </si>
  <si>
    <t>To provide without distinction of sex or political, religious or other opinions, facilities for social welfare and leisu</t>
  </si>
  <si>
    <t>To provide without distinction of sex or political, religious or other opinions, facilities for social welfare and leisure activities for all Cookridge residents. Please see our website for details of groups that use the Village Hall.</t>
  </si>
  <si>
    <t>0113 267 9500</t>
  </si>
  <si>
    <t>604;99;608;385</t>
  </si>
  <si>
    <t>CookridgeVillageScoutGroup</t>
  </si>
  <si>
    <t>Cookridge Village Scout Group</t>
  </si>
  <si>
    <t>Scouts helps children and young adults reach their full potential. Scouts develop skills including teamwork, time manage</t>
  </si>
  <si>
    <t>Scouts helps children and young adults reach their full potential. Scouts develop skills including teamwork, time management, leadership, initiative, planning, communication, self-motivation, cultural awareness and commitment. We help young people to get jobs, save lives and even change the world.</t>
  </si>
  <si>
    <t>0113 267 5251</t>
  </si>
  <si>
    <t>info@cvsg.co.uk</t>
  </si>
  <si>
    <t>39 Moseley Wood Gardens</t>
  </si>
  <si>
    <t>CorpusChristi(ParishofBlessedJohnHenryNewman)-Osmondthorpe</t>
  </si>
  <si>
    <t>Corpus Christi (Parish of Blessed John Henry Newman) - Osmondthorpe</t>
  </si>
  <si>
    <t>Served from the Catholic Parish of Blessed John Henry Newman, which was formed in 2011 to include the three Churches of</t>
  </si>
  <si>
    <t>Served from the Catholic Parish of Blessed John Henry Newman, which was formed in 2011 to include the three Churches of St Theresa, Crossgates, St Gregory at Swarcliffe, and Corpus Christi, Osmondthorpe. The address for correspondence is: Parish of Blessed John Henry Newman, St Theresa?s RC Church, Station Road, Crossgates, Leeds LS15 7JY.</t>
  </si>
  <si>
    <t>0113 264 5260</t>
  </si>
  <si>
    <t>frosondumsp@yahoo.com</t>
  </si>
  <si>
    <t>Neville Road</t>
  </si>
  <si>
    <t>88;179;585;184;12;7;606;244</t>
  </si>
  <si>
    <t>Creative Support is a charitable organisation who promotes the independence, inclusion and wellbeing of people with care</t>
  </si>
  <si>
    <t>Creative Support is a charitable organisation who promotes the independence, inclusion and wellbeing of people with care and support needs. We do this by working with the people we support, their families and partner agencies to deliver innovative, high quality services that meet individual needs and aspirations in a person-centred way.</t>
  </si>
  <si>
    <t>volunteer@creativesupport.co.uk</t>
  </si>
  <si>
    <t>131 Wellington Road South</t>
  </si>
  <si>
    <t>585;184;196;88;179;12;7;67;244;259</t>
  </si>
  <si>
    <t>CreativeSupport:CreativitiesCourtyard</t>
  </si>
  <si>
    <t>Creative Support: Creativities Courtyard</t>
  </si>
  <si>
    <t>Creative activities for learning, friendship &amp; fun, for people with support needs.</t>
  </si>
  <si>
    <t>leeds@creativesupport.org.uk</t>
  </si>
  <si>
    <t>96 Town Street</t>
  </si>
  <si>
    <t>88;27;70;100;244</t>
  </si>
  <si>
    <t>Crohn'sandColitisUK-LeedsandDistrictGroup</t>
  </si>
  <si>
    <t>Crohn's and Colitis UK - Leeds and District Group</t>
  </si>
  <si>
    <t>Crohn?s Disease and Ulcerative Colitis - two of the main forms of Inflammatory Bowel Disease (or IBD), affect more than</t>
  </si>
  <si>
    <t>Crohn?s Disease and Ulcerative Colitis - two of the main forms of Inflammatory Bowel Disease (or IBD), affect more than 300,000 people in the UK. Yet it is largely a hidden disease, and one that causes stigma, fear and isolation. We?re the UK?s leading charity in the battle against Crohn?s Disease and Ulcerative Colitis. Our mission is to work with all those affected by these conditions to achieve a better quality of life, improve services, and ultimately find a cure. We want to see a world in which people?s lives are not limited by Crohn?s and Colitis. See how we work to make life better for the 300,000 people in the UK with Crohn?s, Colitis and other forms of Inflammatory Bowel Disease: www.crohnsandcolitis.org.uk</t>
  </si>
  <si>
    <t>01727 734475</t>
  </si>
  <si>
    <t>Helios Court</t>
  </si>
  <si>
    <t>127;244;307</t>
  </si>
  <si>
    <t>CrossandCockadeInternationalWW1AviationHistoricalSociety</t>
  </si>
  <si>
    <t>Cross and Cockade International WW1 Aviation Historical Society</t>
  </si>
  <si>
    <t>Cross and Cockade International WW1 Aviation Historical Society provides an opportunity for all interested in any aspect</t>
  </si>
  <si>
    <t>Cross and Cockade International WW1 Aviation Historical Society provides an opportunity for all interested in any aspect of WW1 aviation to share their interest with fellow enthusiasts and others. They produce a quality, quarterly journal. Provision of information to members and others (includes museums, libraries, national newspapers and media companies). Regular meetings - London, York, Nottingham, etc. Photographic and document library for members' use. Meetings are held in York every quarter, in London monthly and in Nottingham bi-monthly.</t>
  </si>
  <si>
    <t>01937 845 320</t>
  </si>
  <si>
    <t>paul.leaman@btinternet.com</t>
  </si>
  <si>
    <t>Cragg Cottage</t>
  </si>
  <si>
    <t>606;70;100;88;323;352</t>
  </si>
  <si>
    <t>CrossGatesandDistrictGoodNeighbours'Scheme</t>
  </si>
  <si>
    <t>Cross Gates and District Good Neighbours' Scheme</t>
  </si>
  <si>
    <t>Cross Gates and District Good Neighbours? Scheme works with and for older people to reduce loneliness and isolation, sup</t>
  </si>
  <si>
    <t>Cross Gates and District Good Neighbours? Scheme works with and for older people to reduce loneliness and isolation, support independence, promote healthy lifestyles and try new things.</t>
  </si>
  <si>
    <t>0113 260 2150</t>
  </si>
  <si>
    <t>c/o CDGNS (Good Neighbours)</t>
  </si>
  <si>
    <t>CrossGatesMethodistChurch</t>
  </si>
  <si>
    <t>Our premises are also used by a variety of organisations during the week, including the Citizens Advice Bureau. Parking</t>
  </si>
  <si>
    <t>Our premises are also used by a variety of organisations during the week, including the Citizens Advice Bureau. Parking is limited in the Cross Gates area.</t>
  </si>
  <si>
    <t>0113 260 5254</t>
  </si>
  <si>
    <t>greenhart@btopenworld.com</t>
  </si>
  <si>
    <t>Austhorpe Road</t>
  </si>
  <si>
    <t>594;72;179;341</t>
  </si>
  <si>
    <t>CrossGatesWatchResidents'Association</t>
  </si>
  <si>
    <t>Cross Gates Watch Residents' Association</t>
  </si>
  <si>
    <t>A residents' association to discuss and deal with community and environmental issues collectively rather than individual</t>
  </si>
  <si>
    <t>A residents' association to discuss and deal with community and environmental issues collectively rather than individually.</t>
  </si>
  <si>
    <t>xgwra@hotmail.co.uk</t>
  </si>
  <si>
    <t>1 The Drive</t>
  </si>
  <si>
    <t>421;407;244;295</t>
  </si>
  <si>
    <t>CULTURALARTSHERITAGECIRCLE</t>
  </si>
  <si>
    <t>CULTURAL ARTS HERITAGE CIRCLE</t>
  </si>
  <si>
    <t>7985472014</t>
  </si>
  <si>
    <t>dionjabar@hotmail.co.uk</t>
  </si>
  <si>
    <t>88;27;124</t>
  </si>
  <si>
    <t>CysticFibrosisTrust-NorthEastandYorkshire</t>
  </si>
  <si>
    <t>Cystic Fibrosis Trust - North East and Yorkshire</t>
  </si>
  <si>
    <t>The Cystic Fibrosis Trust is the only UK-wide charity making a daily difference to the lives of people with cystic fibro</t>
  </si>
  <si>
    <t>The Cystic Fibrosis Trust is the only UK-wide charity making a daily difference to the lives of people with cystic fibrosis and those who care for them. Cystic Fibrosis is a life-shortening genetic conditon that slowly destroys the lungs and digestive system. We invest in cutting-edge research to develop improved treatments and one day a cure. We drive up standards of clinical care at specialist CF centres and clinics, we provide trusted information advice and support to those affected through our publicity, website and support services. There are almost 10,000 people with CF in the UK. Each week five babies are born with the condition. We have volunteer branches all over the region offering support and involvement to parents and sufferers</t>
  </si>
  <si>
    <t>0300 373 1046</t>
  </si>
  <si>
    <t>enquiries@cysticfibrosis.org.uk</t>
  </si>
  <si>
    <t>PO Box 192</t>
  </si>
  <si>
    <t>604;88;179;244;245;276;318;612;613</t>
  </si>
  <si>
    <t>DanceActionZoneLeeds(DAZL)</t>
  </si>
  <si>
    <t>Dance Action Zone Leeds (DAZL)</t>
  </si>
  <si>
    <t>DAZL is a community dance project which aims to improve health through dance activity. Our main focus is young women age</t>
  </si>
  <si>
    <t>DAZL is a community dance project which aims to improve health through dance activity. Our main focus is young women aged 11-25 years from areas of disadvantage in Leeds. We aim to improve young women's access to exercise by providing exciting and accessible dance projects and also to improve the mental and physical well being of young people through dance. Our work is mainly in South Leeds with some projects city wide.</t>
  </si>
  <si>
    <t>Tenants Hall Enteprise Centre</t>
  </si>
  <si>
    <t>435;425;289;358</t>
  </si>
  <si>
    <t>DayspringChurch-Garforth</t>
  </si>
  <si>
    <t>Dayspring Church - Garforth</t>
  </si>
  <si>
    <t>Dayspring Church, part of the Pioneer network, is a community of ordinary people who are experiencing the love and mercy</t>
  </si>
  <si>
    <t>Dayspring Church, part of the Pioneer network, is a community of ordinary people who are experiencing the love and mercy of God in their lives. At some point we have each had an encounter with Jesus that has changed us and we now seek to worship and live for Him with the help of the Holy Spirit. Our desire to share Jesus with others comes from a positive hope that life can be different in a God-centred society.Our community engages in a number of different events and activities, but the basic life of our church is built around two main gatherings. The first is in small groups we call CELL. These meet in people?s homes and we consider them to be the most important. Then every two weeks or so cells gather on a Sunday morning for BASELINE, to worship and to be encouraged and challenged through teaching, stories and prayer.If you?d like to join us at any of our gatherings, or to find out more, there are more details on our website, or alternatively contact us direct.</t>
  </si>
  <si>
    <t>0113 232 0898</t>
  </si>
  <si>
    <t>info@dayspringchurch.co.uk</t>
  </si>
  <si>
    <t>Church Office</t>
  </si>
  <si>
    <t>435;90;244;289;358</t>
  </si>
  <si>
    <t>DayspringCounsellingCentre</t>
  </si>
  <si>
    <t>Dayspring Counselling Centre</t>
  </si>
  <si>
    <t>Provides a professional counselling service on issues such as bereavement, stress, relationship problems, and abuse.</t>
  </si>
  <si>
    <t>0113 2875055</t>
  </si>
  <si>
    <t>counselling@dayspringchurch.co.uk</t>
  </si>
  <si>
    <t>26a Main Street</t>
  </si>
  <si>
    <t>DaytonesBarbershopHarmonyClub</t>
  </si>
  <si>
    <t>Daytones Barbershop Harmony Club</t>
  </si>
  <si>
    <t>Daytones Barbershop Harmony Club are a barbershop harmony group meeting at St James Church Church Centre, Church Street,</t>
  </si>
  <si>
    <t>Daytones Barbershop Harmony Club are a barbershop harmony group meeting at St James Church Church Centre, Church Street, Wetherby, Tuesdays 10:00am - noon.The club provides Barbershop Harmony music for Day Centres, Charitable and other organisations at low cost on Monday to Fridays in the mornings or afternoons in the Leeds - Wetherby - Harrogate area and beyond. Contact us via Laurie Haywood (Singout Secretary, Tel: 01937 557935) or our website.</t>
  </si>
  <si>
    <t>01423 870 771</t>
  </si>
  <si>
    <t>The Village Hall</t>
  </si>
  <si>
    <t>70;12;69</t>
  </si>
  <si>
    <t>DeepdaleCommunityAssociation</t>
  </si>
  <si>
    <t>Deepdale Community Association</t>
  </si>
  <si>
    <t>We have two rooms available for hire to groups for leisure and / or educational use. Some 30 groups or classes use our p</t>
  </si>
  <si>
    <t>We have two rooms available for hire to groups for leisure and / or educational use. Some 30 groups or classes use our premises at this time providing activities for many varied interests and people from school age to those retired.</t>
  </si>
  <si>
    <t>01937 842 345</t>
  </si>
  <si>
    <t>h.johnson@talktalk.net</t>
  </si>
  <si>
    <t>Deepdale Community Centre</t>
  </si>
  <si>
    <t>DeeperChristianLifeMinistry</t>
  </si>
  <si>
    <t>Deeper Christian Life Ministry</t>
  </si>
  <si>
    <t>The aims and objectives of The Deeper Christian Life Ministry are the advancement of the Christian Faith. This is done b</t>
  </si>
  <si>
    <t>The aims and objectives of The Deeper Christian Life Ministry are the advancement of the Christian Faith. This is done by:- 1. Fulfilling the Great Commission given by our Lord and Saviour Jesus Christ to every believer to (a) Go into the world and teach all nations, peoples and races the word of God, teaching them to observe every jot and tittle of it and making disciples of them; (b) Preaching the word of God to every creature in the world and covering the world with righteousness. 2. Reaching out to the churches and unchurched people of the world. 3. To lead believers into deeper and richer experiences with the Lord Jesus Christ, teaching and getting them to be aquainted with the gracious means of holy, healthy, happy, prosperous, balanced and fruitful Christian living thus prepairing them for heaven.The Ministry shall employ all means and exploit all areas and do everything possible and scriptural to achieve these goals.</t>
  </si>
  <si>
    <t>0113 248 8051</t>
  </si>
  <si>
    <t>church@dclm-leeds.org.uk</t>
  </si>
  <si>
    <t>Deeper Life Bible Church</t>
  </si>
  <si>
    <t>DigitalMe</t>
  </si>
  <si>
    <t>DigitalMe work with open badge technology, supporting learners and learning providers to use digital credentials to capt</t>
  </si>
  <si>
    <t>DigitalMe work with open badge technology, supporting learners and learning providers to use digital credentials to capture skills online. We believe that learning happens everywhere, and aim to support people to use digital credentials to access opportunities, employment, and develop a richer picture of their skills and achievements. Primary Services - Digital credential platform Open Badge Academy - Consultation on design and implementation of digital credentials - Partnering in learning programmes to test out open badges - Accreditation for informal learning schemes (City &amp; Guilds accredited)</t>
  </si>
  <si>
    <t>0113 2456445</t>
  </si>
  <si>
    <t>hello@digitalme.co.uk</t>
  </si>
  <si>
    <t>Unit 13</t>
  </si>
  <si>
    <t>585;196;608;244</t>
  </si>
  <si>
    <t>DogsfortheDisabled</t>
  </si>
  <si>
    <t>Dogs for the Disabled</t>
  </si>
  <si>
    <t>Dogs for the Disabled is a registered charity which trains dogs to become Assistance Dogs, helping disabled children and</t>
  </si>
  <si>
    <t>Dogs for the Disabled is a registered charity which trains dogs to become Assistance Dogs, helping disabled children and adults lead more independent lives. We train new dogs and support existing partnerships in the North of England area. We also undertake a variety of fundraising activities.</t>
  </si>
  <si>
    <t>01924 860 699</t>
  </si>
  <si>
    <t>The Gillow Suite</t>
  </si>
  <si>
    <t>59;341</t>
  </si>
  <si>
    <t>DogsTrust-LeedsCentre</t>
  </si>
  <si>
    <t>Dogs Trust - Leeds Centre</t>
  </si>
  <si>
    <t>The Dogs Trust works towards the re-homing of unwanted dogs.</t>
  </si>
  <si>
    <t>0113 281 4920</t>
  </si>
  <si>
    <t>leedsrehoming@dogstrust.org.uk</t>
  </si>
  <si>
    <t>Woodlands Farm</t>
  </si>
  <si>
    <t>59;103;612;613</t>
  </si>
  <si>
    <t>Dogs Trust Freedom Project provides temporary foster care for dogs belonging to women fleeing domestic violence in Great</t>
  </si>
  <si>
    <t>Dogs Trust Freedom Project provides temporary foster care for dogs belonging to women fleeing domestic violence in Greater London and Yorkshire. Volunteer foster carers will care for your dog in their own home until you are in a position to be reunited. The service is provided free of charge and costs such as pet food and veterinary treatment will be covered by Dogs Trust. In several recent studies of women seeking refuge from domestic violence, nearly half reported that their pets had been threatened, injured, or killed by their partners. If you are fleeing domestic violence and have not already obtained advice, please call the 24 hour National Domestic Violence Helpline on 0808 2000 247.</t>
  </si>
  <si>
    <t>PO Box 280</t>
  </si>
  <si>
    <t>594;606;251;368</t>
  </si>
  <si>
    <t>DolphinCourtResidents'Association</t>
  </si>
  <si>
    <t>Dolphin Court Residents' Association</t>
  </si>
  <si>
    <t>Working with elderly people to make their lives better, socially and with regards to their living conditions. Seeing to</t>
  </si>
  <si>
    <t>Working with elderly people to make their lives better, socially and with regards to their living conditions. Seeing to most needs that make their understanding better and getting things done so they do not have to bother and worry. Keeping it simple.</t>
  </si>
  <si>
    <t>0113 249 2300</t>
  </si>
  <si>
    <t>2 Dolphin Court</t>
  </si>
  <si>
    <t>413;613;7;407;90;179;244;253;612</t>
  </si>
  <si>
    <t>Support service for Asian women with mental health issues across the city. Dosti runs groups in 3 venues across the city</t>
  </si>
  <si>
    <t>Support service for Asian women with mental health issues across the city. Dosti runs groups in 3 venues across the city: Khushi based in Chapeltown Children?s Centre, LS7; Dosti at Stocks Hill day centre, LS12; and Sangat, a peer led group in the city. The support service includes therapeutic activities, counselling, housing advice, welfare benefits issues, service users? forum and case management. In addition Dosti runs an Outreach Support Service for vulnerable women who are at risk.</t>
  </si>
  <si>
    <t>hello@dostileeds.org.uk</t>
  </si>
  <si>
    <t>Stocks Hill Day Centre</t>
  </si>
  <si>
    <t>585;196;184;261;284;272;285;305</t>
  </si>
  <si>
    <t>DREAMCIO</t>
  </si>
  <si>
    <t>DREAM CIO</t>
  </si>
  <si>
    <t>We are a group of disabled people (any disability) aged between 18 and 65 in Northwest Leeds, Ilkley and surrounding are</t>
  </si>
  <si>
    <t>We are a group of disabled people (any disability) aged between 18 and 65 in Northwest Leeds, Ilkley and surrounding areas who meet every week. Aims: Combat social isolation; Support disabled people?s recreational needs; Share information and sources of assistance to aid independence and life planning for disabled people; Build a local resource / information base around disability issues; Be available to share information with the local community; Be involved in the planning and development of local services that affect disabled people.</t>
  </si>
  <si>
    <t>07735 616253</t>
  </si>
  <si>
    <t>dreamnwleeds@hotmail.co.uk</t>
  </si>
  <si>
    <t>4 Blossom Court</t>
  </si>
  <si>
    <t>127;244</t>
  </si>
  <si>
    <t>DrighlingtonCommunityCIO</t>
  </si>
  <si>
    <t>Drighlington Community CIO</t>
  </si>
  <si>
    <t>To advance the education of the general public in the Drighlington Metropolitan District of Leeds and the surrounding ar</t>
  </si>
  <si>
    <t>To advance the education of the general public in the Drighlington Metropolitan District of Leeds and the surrounding area., in particular, but not exclusively by the provision of a lending library. To further or benefit the residents of Drighlington Metropolitan District of Leeds and the neighbourhood, irrespective of sex, sexual orientation, race, political, religious or other opinions by associating together the said residents, the local authorities, voluntary and other organisations in a common effort to advance education. Also to provide facilities in the interests of social welfare for recreation and leisure time occupation with the objective of improving the conditions of life for the residents. Provision of a library of books, e-books and jigsaws. A computer suite comprising 3 computers which have been updated this year. Provide newspapers and magazines A place to rest, read, chat or have a non-alcoholic drink Inform residents of ongoing events and village concerns by notices, internet through web page and face book A village magazine by the people for the people ? free- where they can air any concerns Additional details of objectives and activities (Optional information) There are no paid workers. All are voluntary who give their time and energy. All are totally committed to what they are doing.</t>
  </si>
  <si>
    <t>0113 285 3740</t>
  </si>
  <si>
    <t>driglib@btconnect.com</t>
  </si>
  <si>
    <t>Moorland Road</t>
  </si>
  <si>
    <t>DrighlingtonConservationGroup</t>
  </si>
  <si>
    <t>Drighlington Conservation Group</t>
  </si>
  <si>
    <t>Conservation and preservation of commonland; protect Green belt land; preservation of footpaths, bridleways, public righ</t>
  </si>
  <si>
    <t>Conservation and preservation of commonland; protect Green belt land; preservation of footpaths, bridleways, public rights of way and open spaces.</t>
  </si>
  <si>
    <t>0113 285 3061</t>
  </si>
  <si>
    <t>19 Moorside Drive</t>
  </si>
  <si>
    <t>604;608;312</t>
  </si>
  <si>
    <t>DrighlingtonScouts</t>
  </si>
  <si>
    <t>Drighlington Scouts</t>
  </si>
  <si>
    <t>We aim to develop the interests of young people so that they may take a constructive place in society. Activities from r</t>
  </si>
  <si>
    <t>We aim to develop the interests of young people so that they may take a constructive place in society. Activities from rock climbing to computers. For fun and adventure, why not come and join us? Meetings are held at Scout Hut, Crossroads, Drighlington on Thursday from 7.00pm to 8.30pm.</t>
  </si>
  <si>
    <t>0113 285 3874</t>
  </si>
  <si>
    <t>36 Moorside Crescent</t>
  </si>
  <si>
    <t>127;128;142;110;244</t>
  </si>
  <si>
    <t>Drugtrain</t>
  </si>
  <si>
    <t>DrugTrain uses creative techniques to deliver fantastic training courses that professionals then put into practice to ma</t>
  </si>
  <si>
    <t>DrugTrain uses creative techniques to deliver fantastic training courses that professionals then put into practice to make a real impact on reducing drug and alcohol related harm. There is no getting away from the fact that working in the drug and alcohol sector can be very challenging; all our trainers have worked on the frontline of service delivery and know how tough things can get. It is the fact that life can be so hard that drives the DrugTrain team. We are about changing what people do by finding creative ways of delivering lively, dynamic, enjoyable courses that are relevant and, crucially, that work. We build on the skills that people already have and give them tools to use and put into practice in their own unique work place. We know that our courses have a massive impact because people tell us, which is always great for team morale!</t>
  </si>
  <si>
    <t>01226 738321</t>
  </si>
  <si>
    <t>admin@drugtrain.org.uk</t>
  </si>
  <si>
    <t>120 Pontefract Road</t>
  </si>
  <si>
    <t>585;184;113;146;600;127;608;244;245;276</t>
  </si>
  <si>
    <t>DyslexiaActionLeeds</t>
  </si>
  <si>
    <t>Dyslexia Action Leeds</t>
  </si>
  <si>
    <t>The Dyslexia Institute is an educational charity founded in 1972 for the assessment and teaching of people with dyslexia</t>
  </si>
  <si>
    <t>The Dyslexia Institute is an educational charity founded in 1972 for the assessment and teaching of people with dyslexia. The centre offers: Psychological assessments / educational assessments, Group screening for schools and colleges, Specialist multi-sensory tuition, Study skills teaching, Awareness days / training, Free advice. There is also a support group for parents of dyslexic children, with a free event every 3rd Thursday of the month ( 7.30pm) at the centre, which is an opportunity to get advice and support - no booking needed, but please contact the centre for more details. We also have an adult centre, known as the Karten Ctec Centre.</t>
  </si>
  <si>
    <t>0113 242 9626</t>
  </si>
  <si>
    <t>leeds@dyslexiaaction.org.uk</t>
  </si>
  <si>
    <t>The Quaker Meeting House</t>
  </si>
  <si>
    <t>EastKeswickMethodistChurch</t>
  </si>
  <si>
    <t>East Keswick Methodist Church</t>
  </si>
  <si>
    <t>The Church holds various activities and events including: flower arranging, house groups, banner group, men's social clu</t>
  </si>
  <si>
    <t>The Church holds various activities and events including: flower arranging, house groups, banner group, men's social club, Sunday school, choir, readers' group/book review group. Please contact us for further details.</t>
  </si>
  <si>
    <t>01937 582 854</t>
  </si>
  <si>
    <t>Main Street</t>
  </si>
  <si>
    <t>EastLeedsHistoryandArchaeologySociety</t>
  </si>
  <si>
    <t>East Leeds History and Archaeology Society</t>
  </si>
  <si>
    <t>Researching, recording and publishing the history of East Leeds and the management of the East Leeds Heritage Centre at</t>
  </si>
  <si>
    <t>Researching, recording and publishing the history of East Leeds and the management of the East Leeds Heritage Centre at Crossgates Library.We offer access to archives and help to people researching family and local history</t>
  </si>
  <si>
    <t>0113 293 6473</t>
  </si>
  <si>
    <t>el.has@ntlworld.com</t>
  </si>
  <si>
    <t>16 Manston Drive</t>
  </si>
  <si>
    <t>70;12;69;6;131;4;585;244</t>
  </si>
  <si>
    <t>Electroville</t>
  </si>
  <si>
    <t>Electroville is a support organisation for the Third Sector, specialising in IT. We are also a social firm which means 5</t>
  </si>
  <si>
    <t>Electroville is a support organisation for the Third Sector, specialising in IT. We are also a social firm which means 50% of our workforce are disabled. We provide the following services: - Technical support for PCs and networks - Technical Installations and commissions - Web Serices and design - Database design - Training for Managers and staff - Consultancy</t>
  </si>
  <si>
    <t>01924 488725</t>
  </si>
  <si>
    <t>enquiries@electroville.org.uk</t>
  </si>
  <si>
    <t>Bretton Street Enterprise Centre</t>
  </si>
  <si>
    <t>2;307</t>
  </si>
  <si>
    <t>ElysianSingers-Wetherby</t>
  </si>
  <si>
    <t>Elysian Singers - Wetherby</t>
  </si>
  <si>
    <t>Jonathan Power, Musical Director of Elysian Singers, encourages members to sing to their full potential. The singers rep</t>
  </si>
  <si>
    <t>Jonathan Power, Musical Director of Elysian Singers, encourages members to sing to their full potential. The singers repatoire includes early church music to modern songs - sang Acapella. The choir will give concerts for churches on charities wishing to raise funds. Intending applicants for membership should first telephone secretary.</t>
  </si>
  <si>
    <t>01937 833502</t>
  </si>
  <si>
    <t>15 Prospect Drive</t>
  </si>
  <si>
    <t>Embroiderers'Guild-TheYorkshireBranch@Leeds</t>
  </si>
  <si>
    <t>Embroiderers' Guild - The Yorkshire Branch @ Leeds</t>
  </si>
  <si>
    <t>Lecture on embroidery and related topics on the last Saturday of each month. At St Columba's Church from 2.00pm to 4.00p</t>
  </si>
  <si>
    <t>Lecture on embroidery and related topics on the last Saturday of each month. At St Columba's Church from 2.00pm to 4.00pm, except August and December - contact first to confirm dates and times of meetings. Day schools are held at intervals throughout the year and a 3 day summer school takes place in August. Members are eligible to attend national and regional events. Monthly meetings: Members ?2, Visitors ?4 including tea and biscuits. For beginners to professionals and those who just love embroidery.</t>
  </si>
  <si>
    <t>debroberts1@Googlemail.com</t>
  </si>
  <si>
    <t>1 Valley Terrace</t>
  </si>
  <si>
    <t>593;53;5;7;244;274;317;612;613</t>
  </si>
  <si>
    <t>A residential community of 25 formerly homeless men and women (known as ?Companions?) who help run a recycling/reuse bus</t>
  </si>
  <si>
    <t>A residential community of 25 formerly homeless men and women (known as ?Companions?) who help run a recycling/reuse business with three retail outlets in Leeds. Emmaus work closely with other organisations in the area to support those people who are homeless or trapped by poverty and to help them develop skills and self-respect through working and contributing to a range of community projects.</t>
  </si>
  <si>
    <t>info@emmausleeds.co.uk</t>
  </si>
  <si>
    <t>St Mary's Street</t>
  </si>
  <si>
    <t>585;130;127;244;312</t>
  </si>
  <si>
    <t>EnabledWorksLtd</t>
  </si>
  <si>
    <t>Enabled Works Ltd</t>
  </si>
  <si>
    <t>Enabled Works Ltd is a not for profit Social Enterprise specialising in Packing, distribution, Electro/ mechanical assem</t>
  </si>
  <si>
    <t>Enabled Works Ltd is a not for profit Social Enterprise specialising in Packing, distribution, Electro/ mechanical assembly &amp; Fulfilment which was formed in October 2012, in response to the closure of Leeds and Pontefract Remploy Factories; it is a Co-operative company , owned and run by its own disabled workforce.</t>
  </si>
  <si>
    <t>0113 2537255</t>
  </si>
  <si>
    <t>tinabrown@enabledworks.co.uk</t>
  </si>
  <si>
    <t>Unit 2 Hawthorne Court</t>
  </si>
  <si>
    <t>2;244;258;341;355</t>
  </si>
  <si>
    <t>EnglishFolkDanceandSongSociety-LeedsBranch</t>
  </si>
  <si>
    <t>English Folk Dance and Song Society - Leeds Branch</t>
  </si>
  <si>
    <t>EFDSS aims to promote English Folk Dancing. Beginners welcome.</t>
  </si>
  <si>
    <t>0113 268 1306</t>
  </si>
  <si>
    <t>info@efdss.org</t>
  </si>
  <si>
    <t>29 Carr Manor Walk</t>
  </si>
  <si>
    <t>585;107;608;244;328;290;346</t>
  </si>
  <si>
    <t>Parent carer participation group for families of children with disabilities and additional needs in Leeds in order to im</t>
  </si>
  <si>
    <t>Parent carer participation group for families of children with disabilities and additional needs in Leeds in order to improve the available services and resources, and to give everyone a voice that can be heard by all.</t>
  </si>
  <si>
    <t>07889 728403</t>
  </si>
  <si>
    <t>172 Leadwell Lane</t>
  </si>
  <si>
    <t>88;100;3;103;285;305</t>
  </si>
  <si>
    <t>Epilepsy Action is the leading representative organisation for epilepsy in the UK, with around 16,000 members which help</t>
  </si>
  <si>
    <t>Epilepsy Action is the leading representative organisation for epilepsy in the UK, with around 16,000 members which helps over 688,000 people every year through its range of services, including its advice and information service, branch network and Sapphire Nurse Scheme. The organisation's award-winning Website receives over 75,000 visitors a month. Epilepsy Helpline (Freephone 0808 800 5050) is available Monday-Friday, 9.00 am - 4.30 pm (4.00 pm on Fridays).</t>
  </si>
  <si>
    <t>volunteering@epilepsy.org.uk</t>
  </si>
  <si>
    <t>New Anstey House</t>
  </si>
  <si>
    <t>407;244;295</t>
  </si>
  <si>
    <t>EQUALITY LEEDS, formerly known as Leeds REC, is a voluntary organisation and a registered charity which aims to work tow</t>
  </si>
  <si>
    <t>EQUALITY LEEDS, formerly known as Leeds REC, is a voluntary organisation and a registered charity which aims to work towards the elimination of racial discrimination and to promote equality of opportunity and good relations between persons of differing racial groups.</t>
  </si>
  <si>
    <t>admin@equalityleeds.org.uk</t>
  </si>
  <si>
    <t>88;179;608;585;184;7;90;244;312</t>
  </si>
  <si>
    <t>Equine Pathways UK is a Leeds based equine therapy organisation, offering free of charge sessions to children and adults</t>
  </si>
  <si>
    <t>Equine Pathways UK is a Leeds based equine therapy organisation, offering free of charge sessions to children and adults suffering with mental disorders and impairments. Our centre users range from children struggling with bullying, autism and learning difficulties; to adults battling depression and overcoming other stressful illnesses.</t>
  </si>
  <si>
    <t>07866 328 721</t>
  </si>
  <si>
    <t>equinepathwaysuk@gmail.com</t>
  </si>
  <si>
    <t>Carr Hall Farm</t>
  </si>
  <si>
    <t>71;12;6;100;274;317</t>
  </si>
  <si>
    <t>EthicalPropertyCompany</t>
  </si>
  <si>
    <t>Ethical Property Company</t>
  </si>
  <si>
    <t>The Ethical Property Compnay own and run the Roundhay Road Resource Centre which provides office space and resources for</t>
  </si>
  <si>
    <t>The Ethical Property Compnay own and run the Roundhay Road Resource Centre which provides office space and resources for local community groups working toward social change. The centre has individual office spaces of varying sizes as well as single desks to rent. We understand the issues faced by voluntary and third sector orgnaisations and try and provide a flexible, helpful and ethical service to meet those needs.</t>
  </si>
  <si>
    <t>0796 2565773</t>
  </si>
  <si>
    <t>mail@ethicalproperty.co.uk</t>
  </si>
  <si>
    <t>Roundhay Road Resource Centre</t>
  </si>
  <si>
    <t>113;146;600;585;196;184;124;608;244</t>
  </si>
  <si>
    <t>FamilyFund</t>
  </si>
  <si>
    <t>Family Fund</t>
  </si>
  <si>
    <t>The Family Fund helps families of disabled or seriously ill children aged 17 and under, championing an inclusive society</t>
  </si>
  <si>
    <t>The Family Fund helps families of disabled or seriously ill children aged 17 and under, championing an inclusive society where families with severely disabled or seriously ill children have choices and the opportunity to enjoy ordinary life. We give grants related to the care of the child including holiday, leisure, laundry equipment, driving lessons and lots more. If your income is ?23,000 or less we may be able to help. Apply on Family Fund Application Form. Please give your child's name and date of birth, their disability and tell us the help you need.</t>
  </si>
  <si>
    <t>01904 550055</t>
  </si>
  <si>
    <t>info@familyfund.org.uk</t>
  </si>
  <si>
    <t>Unit 4</t>
  </si>
  <si>
    <t>435;425;113</t>
  </si>
  <si>
    <t>FamilyLifeMinistryLeedsDiocese</t>
  </si>
  <si>
    <t>Family Life Ministry Leeds Diocese</t>
  </si>
  <si>
    <t>This organisation is based in theDiocese of Leeds and provides support programmes for families and family people includi</t>
  </si>
  <si>
    <t>This organisation is based in theDiocese of Leeds and provides support programmes for families and family people including for people preparing for marriage. Parenting programmes cover the three age groups of pre-school, primary and teens. Some are issue based for all age groups for instance parent assertiveness. Courses are organised by request and run by volunteers in homes, schools and parishes. They usually consist of 6 or 8 two hour sessions. Family Life Ministry has a schools contact and also offers school based courses such as Assertiveness for Young People. Family Life Ministry works for the common good and in doing so seeks to help families to recognise their true vocation as a sign of God's love in the world. The FLM Library is publicily accessible during Hinsley Hall opening hours - call 0113 261 8000.</t>
  </si>
  <si>
    <t>0113 261 8050</t>
  </si>
  <si>
    <t>2;244;292;313;347</t>
  </si>
  <si>
    <t>FarsleyandDistrictArtClub</t>
  </si>
  <si>
    <t>Farsley and District Art Club</t>
  </si>
  <si>
    <t>Expert demonstrations and workshops, regular portrait and life models, still life painting and drawing, outdoor sketchin</t>
  </si>
  <si>
    <t>Expert demonstrations and workshops, regular portrait and life models, still life painting and drawing, outdoor sketching and painting in Summer and exhibitions of members' works. Modern studios in Westroyd Park, Farsley. Open 2 or 3 evenings each week. Disabled access and facilities.</t>
  </si>
  <si>
    <t>075424 95575</t>
  </si>
  <si>
    <t>secretary@farsleyartclub.org.uk</t>
  </si>
  <si>
    <t>Westroyd Studios, Westroyd Park</t>
  </si>
  <si>
    <t>435;608;604;425;292;313</t>
  </si>
  <si>
    <t>FarsleyCommunityChurch[BaptistandMethodist]</t>
  </si>
  <si>
    <t>Farsley Community Church [Baptist and Methodist]</t>
  </si>
  <si>
    <t>Church Activities:Monday and Wednesday Evenings - Boys Brigade; Tuesday Evenings - Ladies Fellowship; Wednesday Afternoo</t>
  </si>
  <si>
    <t>Church Activities:Monday and Wednesday Evenings - Boys Brigade; Tuesday Evenings - Ladies Fellowship; Wednesday Afternoon - Sisterhood and Lunch Club; Thursday Afternoon - Craft Class; Friday Evening - Badminton Club; Sunday morning - Junior Church at 10.30am, supports Farsley Youth Development Project.</t>
  </si>
  <si>
    <t>0113 258 2448</t>
  </si>
  <si>
    <t>Back Lane</t>
  </si>
  <si>
    <t>71;292;313</t>
  </si>
  <si>
    <t>FarsleyCommunityInitiative</t>
  </si>
  <si>
    <t>Farsley Community Initiative</t>
  </si>
  <si>
    <t>lovefarsley@gmail.com</t>
  </si>
  <si>
    <t>St Johns Parish Church</t>
  </si>
  <si>
    <t>606;93;257;258;292;313;261;284;294;272</t>
  </si>
  <si>
    <t>MHA is a charity providing care, accommodation and support services for more than 17,000 older people throughout Britain</t>
  </si>
  <si>
    <t>MHA is a charity providing care, accommodation and support services for more than 17,000 older people throughout Britain. Our mission is to improve the quality of life of older people, inspired by Christian concern. Activities and service we provide are: Gentle Exercise Class, Tai Chi (at Calverley and Farsley). Craft Group, Dance Group, Library Group, Dementia Caf?, Shopping Trips and Outings, Breakfast Club, Lunch Clubs (at Calverley and Farsley), Walking Group, Scheme Holiday and also Opportunities for volunteering.</t>
  </si>
  <si>
    <t>farsley.liveathome@mha.org.uk</t>
  </si>
  <si>
    <t>Farsley Parish Church</t>
  </si>
  <si>
    <t>585;106;100;70</t>
  </si>
  <si>
    <t>FederationofDisabilitySportsOrganisations</t>
  </si>
  <si>
    <t>Federation of Disability Sports Organisations</t>
  </si>
  <si>
    <t>Voluntary Organisation, promoting sport and activity for people with disabilities. FDSO works with mainstream and specia</t>
  </si>
  <si>
    <t>Voluntary Organisation, promoting sport and activity for people with disabilities. FDSO works with mainstream and special providers to help assure that opportunities are available for everybody.</t>
  </si>
  <si>
    <t>01924 372382</t>
  </si>
  <si>
    <t>enquiries@disabilitysportyorkshire.org</t>
  </si>
  <si>
    <t>South Side Hospitality Suite</t>
  </si>
  <si>
    <t>127;128;613;244;245;276;612</t>
  </si>
  <si>
    <t>FeministArchiveNorth</t>
  </si>
  <si>
    <t>Feminist Archive North</t>
  </si>
  <si>
    <t>The Feminist Archive North holds a wide variety of material relating to the Women's Liberation Movement (WLM) from 1969</t>
  </si>
  <si>
    <t>The Feminist Archive North holds a wide variety of material relating to the Women's Liberation Movement (WLM) from 1969 to the present and worldwide women's movements. Topics covered include the women's peace movement, women's studies, women and development, violence against women and various social policy issues. FAN holds donated collections from individuals and organisations. It also has major collections of feminist periodicals and pamphlets.</t>
  </si>
  <si>
    <t>0113 343 1042</t>
  </si>
  <si>
    <t>fa_north@yahoo.co.uk</t>
  </si>
  <si>
    <t>Special Collections, Brotherton Library, University of Leeds</t>
  </si>
  <si>
    <t>2;244;315;271;294</t>
  </si>
  <si>
    <t>FilmsatHeart</t>
  </si>
  <si>
    <t>Films at Heart</t>
  </si>
  <si>
    <t>Films at Heart is a community film club and membership organisation (non-members also very welcome) which screens contem</t>
  </si>
  <si>
    <t>Films at Heart is a community film club and membership organisation (non-members also very welcome) which screens contemporary independent films from around the world that you may have missed the first time round or that had only limited exposure.</t>
  </si>
  <si>
    <t>Bennett Road</t>
  </si>
  <si>
    <t>12;71;289;358</t>
  </si>
  <si>
    <t>FirthfieldsCommunityAssociation</t>
  </si>
  <si>
    <t>Firthfields Community Association</t>
  </si>
  <si>
    <t>The Firthfields Community Association was formed and a Constitution adopted on the 7th January 1985. The aim of the Asso</t>
  </si>
  <si>
    <t>The Firthfields Community Association was formed and a Constitution adopted on the 7th January 1985. The aim of the Association was to provide facilities for recreation and leisure-time activities for the "..inhabitants of East Garforth.." the "..area of Garforth to the north of the railway line.." and to secure the establishment of a Community Centre for those people. This was duly done and the Firthfields Community Centre was officially opened by Councillor Greg Moakes on December 4th 1985. To this day the Association, a registered charity, continues to strive to raise the funds necessary to provide these facilities for the community through the management of the Committee Trustees. The building itself is owned by Leeds City Council but the management of it is carried out by the elected Committee of volunteers. Despite the belief of many people, the Committee does not receive any financial help from the Council towards the running costs of the Centre. All the monies needed to keep the Centre open and in good order comes from the hiring out of the Centre, the 200 Club, the Gardening Club and from the various fundraising activities carried out on behalf of the Committee.</t>
  </si>
  <si>
    <t>07904 660 229</t>
  </si>
  <si>
    <t>Firthfields</t>
  </si>
  <si>
    <t>72;127;244;253</t>
  </si>
  <si>
    <t>FIXITLEEDSCIC</t>
  </si>
  <si>
    <t>FIXIT LEEDS CIC</t>
  </si>
  <si>
    <t>To carry out activities which benefit the community in particular: 1) To reduce the amount of waste generated through co</t>
  </si>
  <si>
    <t>To carry out activities which benefit the community in particular: 1) To reduce the amount of waste generated through constant updating of IT equipment 2) To supply low cost IT equipment and basic training to community groups and individuals who have difficulty accessing computing and internet facilities.</t>
  </si>
  <si>
    <t>0113 350 2007</t>
  </si>
  <si>
    <t>staff@fixit-leeds.com</t>
  </si>
  <si>
    <t>44-46 Canal Road (inside Feel Good Furniture)</t>
  </si>
  <si>
    <t>606;5;350</t>
  </si>
  <si>
    <t>ForestHillShelteredHousing</t>
  </si>
  <si>
    <t>Forest Hill Sheltered Housing</t>
  </si>
  <si>
    <t>Rented accomodation for retired people who wish to enjoy supported independent living in a pleasant residential neighbou</t>
  </si>
  <si>
    <t>Rented accomodation for retired people who wish to enjoy supported independent living in a pleasant residential neighbourhood of Leeds. Forest Hill is a large Victorian house, with additional purpose-built wings, set in extensive grounds in Roundhay, Leeds, within easy reach of the beautiful Roundhay Park and Canal Gardens. This non-profit making sheltered housing is run by Yorkshire Ladies Council (Hostels) Ltd., a subsidiary of the Yorkshire Ladies' Council of Education.</t>
  </si>
  <si>
    <t>0113 266 7247</t>
  </si>
  <si>
    <t>foresthill.11@btconnect.com</t>
  </si>
  <si>
    <t>11 Park Cresent</t>
  </si>
  <si>
    <t>407;142;244;253</t>
  </si>
  <si>
    <t>Drug &amp; Alcohol Drug Treatment Services</t>
  </si>
  <si>
    <t>Armley Park Court</t>
  </si>
  <si>
    <t>604;593;596;5;53;45;7;179;244;315;271;294</t>
  </si>
  <si>
    <t>Foundation exists to advance social inclusion, providing support to vulnerable people to help maintain tenancies includi</t>
  </si>
  <si>
    <t>Foundation exists to advance social inclusion, providing support to vulnerable people to help maintain tenancies including support with budgeting, accessing benefits, improving physical and mental health, accessing more permanent accommodation and reducing offending behaviour. Services exist for young people (aged 16-25), offenders (aged 16 +), families and single people threatened with homelessness (aged 16 +). Services include floating support for those placed in council-provided emergency accommodation for families and single people and accommodation based and floating support for other customer groups.</t>
  </si>
  <si>
    <t>0113 303 0152</t>
  </si>
  <si>
    <t>cst@foundationuk.org</t>
  </si>
  <si>
    <t>Unit 8</t>
  </si>
  <si>
    <t>88;179;5;7;244;255;280</t>
  </si>
  <si>
    <t>FoundryMillProject-CatholicCare</t>
  </si>
  <si>
    <t>Foundry Mill Project - Catholic Care</t>
  </si>
  <si>
    <t>We provide 10 individual self-contained flats for people with mental health problems.</t>
  </si>
  <si>
    <t>0113 232 6141</t>
  </si>
  <si>
    <t>foundry.mill@catholic-care.org.uk</t>
  </si>
  <si>
    <t>4 Foundry Mill Mount</t>
  </si>
  <si>
    <t>595;407;90;89;100;7;244;350</t>
  </si>
  <si>
    <t>FreedomFromTorture</t>
  </si>
  <si>
    <t>Freedom From Torture</t>
  </si>
  <si>
    <t>Counselling and other therapies for survivors of torture, to support them to rebuild their lives in difficult circumstan</t>
  </si>
  <si>
    <t>Counselling and other therapies for survivors of torture, to support them to rebuild their lives in difficult circumstances. In Leeds Freedom from Torture provides professional support, development and training services for those who do or may come into contact with survivors of torture.</t>
  </si>
  <si>
    <t>gnewman@freedomfromtorture.org</t>
  </si>
  <si>
    <t>71;277;336</t>
  </si>
  <si>
    <t>FriendsofCrossFlattsPark</t>
  </si>
  <si>
    <t>Friends of Cross Flatts Park</t>
  </si>
  <si>
    <t>Cross Flatts is an important green space in an inner city area which has undergone extensive regeneration in recent year</t>
  </si>
  <si>
    <t>Cross Flatts is an important green space in an inner city area which has undergone extensive regeneration in recent years, turning areas of derelict wasteland into green areas and cleaning up traditional waste dumping sites into an area for use by the community. A popular adventure playground has also been built. The two organisations primarily responsible for this transformation are The Friends of Cross Flatts Park and Beeston in Bloom, two voluntary-run residents groups working to contribute to the regeneration of Beeston.</t>
  </si>
  <si>
    <t>0113 271 7460</t>
  </si>
  <si>
    <t>73 Cross Flatts Avenue</t>
  </si>
  <si>
    <t>72;350</t>
  </si>
  <si>
    <t>FriendsofGledhowValleyWood</t>
  </si>
  <si>
    <t>Friends of Gledhow Valley Wood</t>
  </si>
  <si>
    <t>Objectives are to conserve Gledhow Valley Woods. To protect natural beauty of GHVW. To increase public awareness about G</t>
  </si>
  <si>
    <t>Objectives are to conserve Gledhow Valley Woods. To protect natural beauty of GHVW. To increase public awareness about GHVW. The concerns of the wider community. To support other groups in the GV area. To liase with appropriate organisations to achieve objectives. The monthly 'Action' mornings include litter picking, creating and repairing footpaths, cut back encroaching foliage and small-scale management activities.</t>
  </si>
  <si>
    <t>0113 293 8466</t>
  </si>
  <si>
    <t>martin.calvert1@sky.com</t>
  </si>
  <si>
    <t>83 Gledhow Park Avenue</t>
  </si>
  <si>
    <t>72;127;179;277;336</t>
  </si>
  <si>
    <t>FriendsofHolbeckCemetery</t>
  </si>
  <si>
    <t>Friends of Holbeck Cemetery</t>
  </si>
  <si>
    <t>The Friends of Holbeck Cemetery is a group that was formed in May 2001 by local residents who were concerned about the d</t>
  </si>
  <si>
    <t>The Friends of Holbeck Cemetery is a group that was formed in May 2001 by local residents who were concerned about the decline of a local amenity, since when we have been actively encouraging greater public use of the area as an open space and resource. We are keen to preserve the fascinating Victorian heritage of the cemetery and to provide better maintenance and repair. We are also trying to create a valuable wildlife space and make the cemetery a safe and welcoming place. We are working at increasing the opportunity for lifelong learning and to make a stimulating facility for schools and colleges and a wide range of community groups. We hold regular walks and clean-up days, hold social events for our members and undertake and encourage historical and environmental research in the cemetery and surrounding area.Viewing platform with magnificent views over Leeds and beyond. Art work from local school and artist showing history of area in situ here.</t>
  </si>
  <si>
    <t>0113 277 2403</t>
  </si>
  <si>
    <t>roops73@aol.com</t>
  </si>
  <si>
    <t>31 Noster Terrace</t>
  </si>
  <si>
    <t>407;72;257</t>
  </si>
  <si>
    <t>FriendsofLawnswoodCemetery</t>
  </si>
  <si>
    <t>Friends of Lawnswood Cemetery</t>
  </si>
  <si>
    <t>To enhance, promote and protect Lawnswood Cemetery, including the monuments, buildings, landscape and burial records" Ou</t>
  </si>
  <si>
    <t>To enhance, promote and protect Lawnswood Cemetery, including the monuments, buildings, landscape and burial records" Our Action Days, first Saturday in the month, do practical tasks, e.g. cutting shrubbery, path maintenance, tidying graves, litter-picking, leaf raking - dependent on season. Under guidance of Leeds City Park Ranger. Tools, instruction &amp; tea provided. 10.00 am main car park, Otley Road.</t>
  </si>
  <si>
    <t>0113 2 160 630</t>
  </si>
  <si>
    <t>peter.banks@leeds.gov.uk</t>
  </si>
  <si>
    <t>5 Wharfe Close</t>
  </si>
  <si>
    <t>FriendsofOperaNorth</t>
  </si>
  <si>
    <t>Friends of Opera North</t>
  </si>
  <si>
    <t>Membership organisation that supports Opera North through financial contributions.</t>
  </si>
  <si>
    <t>0113 245 0780</t>
  </si>
  <si>
    <t>friends@operanorth.co.uk</t>
  </si>
  <si>
    <t>Grand Theatre</t>
  </si>
  <si>
    <t>72;70;244;350</t>
  </si>
  <si>
    <t>FriendsofRoundhayPark</t>
  </si>
  <si>
    <t>Friends of Roundhay Park</t>
  </si>
  <si>
    <t>Friends of Roundhay Park is a Company Limited by Guarantee and a Registered Charity, committed to: 1 working for the enh</t>
  </si>
  <si>
    <t>Friends of Roundhay Park is a Company Limited by Guarantee and a Registered Charity, committed to: 1 working for the enhancement , maintenance of use of Roundhay Park; 2 protecting the natural beauty and helping improve the existing facilities and resources of the Park; 3 increasing public awareness of proposed alterations to the Park and its environs; 4 working alongside the Local Authority to provide facilities for the leisure time use of all Park users and inhabitants of Leeds and surrounding area</t>
  </si>
  <si>
    <t>0113 2932893</t>
  </si>
  <si>
    <t>news@forp.co.uk</t>
  </si>
  <si>
    <t>Woodcroft</t>
  </si>
  <si>
    <t>88;255;280</t>
  </si>
  <si>
    <t>FriendsofSeacroftHospital</t>
  </si>
  <si>
    <t>Friends of Seacroft Hospital</t>
  </si>
  <si>
    <t>To provide items not covered by NHS to make a stay in hospital a little more pleasant. Meetings held on first Wednesday</t>
  </si>
  <si>
    <t>To provide items not covered by NHS to make a stay in hospital a little more pleasant. Meetings held on first Wednesday in each month at 7.30pm.</t>
  </si>
  <si>
    <t>0113 206 2083</t>
  </si>
  <si>
    <t>Seacroft Hospital</t>
  </si>
  <si>
    <t>FriendsofTempleNewsamPark</t>
  </si>
  <si>
    <t>Friends of Temple Newsam Park</t>
  </si>
  <si>
    <t>A group of people from the local community and beyond who are interested in Temple Newsam. The group numbers 246 family</t>
  </si>
  <si>
    <t>A group of people from the local community and beyond who are interested in Temple Newsam. The group numbers 246 family memberships. The committee meet every two months at Christ Church Methodist Church, Chapel Street, Halton, Leeds 15 to discuss issues, promotional events, volunteering, social events. There is a very positive relationship between the group and the management and staff at Temple Newsam. Additionally we have close links with councillors and staff of Leeds City Council on matters concerning the park. The group has recently started to meet at 2.00pm in the Stable Courtyard on a Tuesday afternoon for a walk round the Park. Access information applies to Temple Newsam Park, not our contact address. Meetings and most events are wheelchair accessible.</t>
  </si>
  <si>
    <t>01977 553 844</t>
  </si>
  <si>
    <t>howard.andrews@talktalk.net</t>
  </si>
  <si>
    <t>31 Hillcrest Drive</t>
  </si>
  <si>
    <t>435;425;244;292;313;347</t>
  </si>
  <si>
    <t>FulneckMoravianChurch</t>
  </si>
  <si>
    <t>Fulneck Moravian Church</t>
  </si>
  <si>
    <t>We are a Christian Church at the heart of the historic and beautiful Moravian settlement of Fulneck, situated on the wes</t>
  </si>
  <si>
    <t>We are a Christian Church at the heart of the historic and beautiful Moravian settlement of Fulneck, situated on the western outskirts of Pudsey. Our worship is open to all and we have a Junior Church for young people that meets at the same time as our regular Sunday morning services. We have a range of regular week night meetings: Men's Fellowship, Moravian Women's Fellowship, Music Society, History Society and Bible Study Group. We have extra activities for young people once a month. Our members run a small museum about the settlement and church that is open on Wednesday and Saturday afternoons, 2.00pm - 4.00pm, from Easter to October. We have a regular organ recital at 11.00am on the first Thursday of each month.</t>
  </si>
  <si>
    <t>0113 256 4828</t>
  </si>
  <si>
    <t>sarah.groves@moravian.org.uk</t>
  </si>
  <si>
    <t>The Parsonage</t>
  </si>
  <si>
    <t>67;244;323;352;381</t>
  </si>
  <si>
    <t>GardenVillageWelfareAssociation</t>
  </si>
  <si>
    <t>Garden Village Welfare Association</t>
  </si>
  <si>
    <t>To provide accomodation for local groups volunteering in the community (no trade use, no alcohol)</t>
  </si>
  <si>
    <t>0113 2171606</t>
  </si>
  <si>
    <t>maureenbirkett1@yahoo.co.uk</t>
  </si>
  <si>
    <t>18 Sandbed Lane</t>
  </si>
  <si>
    <t>2;244;289;358</t>
  </si>
  <si>
    <t>GarforthAmateurDramaticSociety</t>
  </si>
  <si>
    <t>Garforth Amateur Dramatic Society</t>
  </si>
  <si>
    <t>Garforth Amateur Dramatic Society produce two plays a year for public performance and hold various social events during</t>
  </si>
  <si>
    <t>Garforth Amateur Dramatic Society produce two plays a year for public performance and hold various social events during the year for members and friends of the Society. Membership is from 16 years.</t>
  </si>
  <si>
    <t>info@garforthamdram.co.uk</t>
  </si>
  <si>
    <t>c/o Garforth Miners' Welfare Hall</t>
  </si>
  <si>
    <t>2;289;358</t>
  </si>
  <si>
    <t>GarforthArtClub</t>
  </si>
  <si>
    <t>Garforth Art Club</t>
  </si>
  <si>
    <t>Garforth Art Club fosters and encourages an interest in art with particular reference to the practical aspects of all ki</t>
  </si>
  <si>
    <t>Garforth Art Club fosters and encourages an interest in art with particular reference to the practical aspects of all kinds of painting. Meetings are held at Garforth Library on Tuesdays at 7.30pm.</t>
  </si>
  <si>
    <t>garforthartclub@hotmail.co.uk</t>
  </si>
  <si>
    <t>WHITECLIFFE HOUSE</t>
  </si>
  <si>
    <t>GarforthCameraClub</t>
  </si>
  <si>
    <t>Garforth Camera Club</t>
  </si>
  <si>
    <t>Garforth Camera Club furthers members' interests in photography through a variety of social and practical activities.</t>
  </si>
  <si>
    <t>c/o Swillington Community Centre</t>
  </si>
  <si>
    <t>GarforthEveningTownswomen'sGuild</t>
  </si>
  <si>
    <t>Garforth Evening Townswomen's Guild</t>
  </si>
  <si>
    <t>The Garforth Evening Townswomen's Guild aims include to further interest in women's affairs irrespective of race, creed</t>
  </si>
  <si>
    <t>The Garforth Evening Townswomen's Guild aims include to further interest in women's affairs irrespective of race, creed or party. To enhance the life of women socially and educationally and to discuss matters of public interest. Meetings are held at Garforth Community College, Lidgett Lane, Garforth, LS25 1LJ on the 2nd Thursday in month from 7.30pm. National HQ is in Birmingham.</t>
  </si>
  <si>
    <t>0113 286 3343</t>
  </si>
  <si>
    <t>5 Westbourne Avenue</t>
  </si>
  <si>
    <t>GarforthHistoricalSociety</t>
  </si>
  <si>
    <t>Garforth Historical Society</t>
  </si>
  <si>
    <t>Garforth Historical Society members meet regularly with other members and with non-members to enjoy historical topics fr</t>
  </si>
  <si>
    <t>Garforth Historical Society members meet regularly with other members and with non-members to enjoy historical topics from visiting speakers on a wide range of subjects of local and general history.</t>
  </si>
  <si>
    <t>0113 286 3524</t>
  </si>
  <si>
    <t>2 Barley Hill</t>
  </si>
  <si>
    <t>72;289;358</t>
  </si>
  <si>
    <t>GarforthinBloom</t>
  </si>
  <si>
    <t>Garforth in Bloom</t>
  </si>
  <si>
    <t>Garforth in Bloom was established in 2008 by a group of local residents with a common interest and desire to improve the</t>
  </si>
  <si>
    <t>Garforth in Bloom was established in 2008 by a group of local residents with a common interest and desire to improve the look of our town for the benefit of all who live or visit. Since then the group has gone from strength to strength.</t>
  </si>
  <si>
    <t>Info@garforthinbloom.org.uk</t>
  </si>
  <si>
    <t>GarforthJubileeBrass</t>
  </si>
  <si>
    <t>Garforth Jubilee Brass</t>
  </si>
  <si>
    <t>Garforth Jubilee Band is a brass band for all ages and abilities. The organisation holds a training section and a beginn</t>
  </si>
  <si>
    <t>Garforth Jubilee Band is a brass band for all ages and abilities. The organisation holds a training section and a beginners' group 6.30-8.00pm. There are some instruments which are available for hire. Meetings are held at Ninelands Lane Junior School, Ninelands Lane, Garforth on Wednesdays in term time. Our beginners group has tuition from a qualified tutor. The main band perform concerts throughout the year.</t>
  </si>
  <si>
    <t>07952 312789</t>
  </si>
  <si>
    <t>contact@garforthbrassband.co.uk</t>
  </si>
  <si>
    <t>12 The Crest</t>
  </si>
  <si>
    <t>GarforthMethodistChurch</t>
  </si>
  <si>
    <t>Garforth Methodist Church</t>
  </si>
  <si>
    <t>Members of Garforth Methodist Church come together regularly to worship God, share good news of Jesus Christ and serve o</t>
  </si>
  <si>
    <t>Members of Garforth Methodist Church come together regularly to worship God, share good news of Jesus Christ and serve others in Jesus' name. Meetings are held at The Methodist Church, Church Lane, on Sundays at 10.30am.</t>
  </si>
  <si>
    <t>0113 286 2618</t>
  </si>
  <si>
    <t>GarforthMusicalSociety</t>
  </si>
  <si>
    <t>Garforth Musical Society</t>
  </si>
  <si>
    <t>We are an Amateur Musical Society located in Garforth on the outskirts of Leeds. We are always looking for new members,</t>
  </si>
  <si>
    <t>We are an Amateur Musical Society located in Garforth on the outskirts of Leeds. We are always looking for new members, please do not hesitate to contact us for more information.</t>
  </si>
  <si>
    <t>joanne.jackson@bskyb.com</t>
  </si>
  <si>
    <t>c/o Garforth Methodist Church</t>
  </si>
  <si>
    <t>613;69;608;95;7;244;350;612</t>
  </si>
  <si>
    <t>Enable vulnerable young women aged 11-25 to build confidence, develop new skills, and take positive risks through a rang</t>
  </si>
  <si>
    <t>Enable vulnerable young women aged 11-25 to build confidence, develop new skills, and take positive risks through a range of activities in an environment which offers co-operation and support.</t>
  </si>
  <si>
    <t>flavia.docherty@getawaygirls.co.uk</t>
  </si>
  <si>
    <t>67 Bayswater Grove</t>
  </si>
  <si>
    <t>GildersomeBaptistChurch</t>
  </si>
  <si>
    <t>Gildersome Baptist Church</t>
  </si>
  <si>
    <t>We are a small congregation with a big mission from God. In March 2010 we refocused our life to make our church a place</t>
  </si>
  <si>
    <t>We are a small congregation with a big mission from God. In March 2010 we refocused our life to make our church a place unchurched people would love to attend. We moved our main teaching to a serious Bible Study on Wednesday's from 7.30pm till 9.00pm and made Sunday morning (10.45am) focused on issues based teaching series of 3 or 4 weeks. Essentially we aim to take features from weekly magazines (relationships, money, dating, parenting, etc.) and show what the Bible says that makes it relevant to the subject. We believe that people need to see the relevance of the Bible for their life before they believe it is God's word. Over the last year we have developed our First Sunday each month as an intergenerational activity event which sees a 50% rise in attendance. We run a tea shop which raises support for the crypt and have a partnership with a Church in San Salvador where we have sent mission teams.</t>
  </si>
  <si>
    <t>david@gbchurch.co.uk</t>
  </si>
  <si>
    <t>Sunrise Court</t>
  </si>
  <si>
    <t>GildersomeYouthClub</t>
  </si>
  <si>
    <t>Gildersome Youth Club</t>
  </si>
  <si>
    <t>Open youth club facilities for 13 - 19 year olds. Also includes closed group work around issue-based work. Through the d</t>
  </si>
  <si>
    <t>Open youth club facilities for 13 - 19 year olds. Also includes closed group work around issue-based work. Through the day the premises are occupied mainly by mothers with small children.</t>
  </si>
  <si>
    <t>0113 204 9370</t>
  </si>
  <si>
    <t>Street Lane J.M. School</t>
  </si>
  <si>
    <t>113;146;600;100;127;128;3</t>
  </si>
  <si>
    <t>Gingerbread's vision is to have a society in which single parent families are valued and treated equally and fairly. Gin</t>
  </si>
  <si>
    <t>Gingerbread's vision is to have a society in which single parent families are valued and treated equally and fairly. Gingerbread works nationally and locally, for and with single parent families, to improve their lives. We achieve change by championing their voices and needs and providing support services.</t>
  </si>
  <si>
    <t>Windrush Millennium Centre</t>
  </si>
  <si>
    <t>604;608;593;5;4;12;7;251;368;274;317;255;280</t>
  </si>
  <si>
    <t>GIPSILLtd</t>
  </si>
  <si>
    <t>GIPSIL Ltd</t>
  </si>
  <si>
    <t>Supported housing and floating support services to young people who are vulnerable and in need, working with single youn</t>
  </si>
  <si>
    <t>Supported housing and floating support services to young people who are vulnerable and in need, working with single young people, young families and young people leaving care. GIPSIL also provides volunteering opportunities, welfare advice, support to those seeking employment and to people who are living with, or fleeing domestic violence, in partnership with other organisations. GIPSIL also operate a social enterprise, ELEVATE, a sister project established to bring empty properties back into use for GIPSIL whilst providing training for young people.</t>
  </si>
  <si>
    <t>The Old Fire Station</t>
  </si>
  <si>
    <t>604;113;146;600;608;613;258</t>
  </si>
  <si>
    <t>GirlguidingLeeds</t>
  </si>
  <si>
    <t>Girlguiding Leeds</t>
  </si>
  <si>
    <t>We are a female only uniformed organisation with the central theme of a Promise made by all members. Life skills, advent</t>
  </si>
  <si>
    <t>We are a female only uniformed organisation with the central theme of a Promise made by all members. Life skills, adventure, team work and FUN are our main aims. All abilities and ages are catered for. Young people are encouraged to gain confidence in new areas. Leaders get full free training to help run their meetings as well as making many, many new friends. WHATEVER YOUR AGE COME and JOIN US - IT REALLY IS FUN ALL THE WAY</t>
  </si>
  <si>
    <t>enquiries@girlguidingleeds.org.uk</t>
  </si>
  <si>
    <t>c/o The Trefoil Centre</t>
  </si>
  <si>
    <t>GirlsBrigade-LeedsDistrict</t>
  </si>
  <si>
    <t>Girls Brigade - Leeds District</t>
  </si>
  <si>
    <t>Girls Brigade is a Christian youth organisation for girls age 4 to 18 years. Meetings are held in various locations in L</t>
  </si>
  <si>
    <t>Girls Brigade is a Christian youth organisation for girls age 4 to 18 years. Meetings are held in various locations in Leeds and surrounding areas, varying during the week. Usually 6.00pm onwards.</t>
  </si>
  <si>
    <t>0113 278 9679</t>
  </si>
  <si>
    <t>gbco@gb-ministries.org</t>
  </si>
  <si>
    <t>41 Becketts Park Crescent</t>
  </si>
  <si>
    <t>72;295;274;317</t>
  </si>
  <si>
    <t>GledhowValleyConservationAreaGroup</t>
  </si>
  <si>
    <t>Gledhow Valley Conservation Area Group</t>
  </si>
  <si>
    <t>Gledhow Valley Conservation Area Group aims to enhance and protect the wonderful built heritage of the Gledhow Valley Co</t>
  </si>
  <si>
    <t>Gledhow Valley Conservation Area Group aims to enhance and protect the wonderful built heritage of the Gledhow Valley Conservation Area</t>
  </si>
  <si>
    <t>gvcag@yahoo.co.uk</t>
  </si>
  <si>
    <t>Lambert Avenue</t>
  </si>
  <si>
    <t>GreaterWorldChristianSpiritualistChurch</t>
  </si>
  <si>
    <t>Greater World Christian Spiritualist Church</t>
  </si>
  <si>
    <t>Services, Spiritual Healing, Discussion Group, Workshops, and Demonstrations of a spiritual nature.</t>
  </si>
  <si>
    <t>0113 245 6623</t>
  </si>
  <si>
    <t>14 Clarendon Road</t>
  </si>
  <si>
    <t>435;425;244;350</t>
  </si>
  <si>
    <t>GreekOrthodoxCommunityofLeeds</t>
  </si>
  <si>
    <t>Greek Orthodox Community of Leeds</t>
  </si>
  <si>
    <t>The Greek Orthodox Community of Leeds aims to preserve the Greek Orthodox Faith and the Greek Language, customs, traditi</t>
  </si>
  <si>
    <t>The Greek Orthodox Community of Leeds aims to preserve the Greek Orthodox Faith and the Greek Language, customs, traditions and culture. Meetings of the Executive Committee are held at Greek Community Centre on the last Tuesday of the month at 8.00 p.m. - 10.30 p.m. It offers pastoral care and support to all Orthodox Christians irrespective of their national background.</t>
  </si>
  <si>
    <t>0113 249 0814</t>
  </si>
  <si>
    <t>barry.paschali@paschali.co.uk</t>
  </si>
  <si>
    <t>Greek Orthodox Church, The Three Hierarchs</t>
  </si>
  <si>
    <t>70;12;69;261;284</t>
  </si>
  <si>
    <t>GreenacreCommunityHallAssociation</t>
  </si>
  <si>
    <t>Greenacre Community Hall Association</t>
  </si>
  <si>
    <t>The association maintains and manages the 'Centre' to provide rooms and facilities for hire for activities in the intere</t>
  </si>
  <si>
    <t>The association maintains and manages the 'Centre' to provide rooms and facilities for hire for activities in the interest and promotion of social welfare, recreation, education and leisure pursuits for the benefit of the community.</t>
  </si>
  <si>
    <t>0113 391 0630</t>
  </si>
  <si>
    <t>greenacrehall@btinternet.com</t>
  </si>
  <si>
    <t>Greenacre Hall</t>
  </si>
  <si>
    <t>608;127;261;284</t>
  </si>
  <si>
    <t>GreenacrePre-School</t>
  </si>
  <si>
    <t>Greenacre Pre-School</t>
  </si>
  <si>
    <t>The pre-school provides a secure, safe and happy place for children to play and learn. It helps give children the founda</t>
  </si>
  <si>
    <t>The pre-school provides a secure, safe and happy place for children to play and learn. It helps give children the foundation's to make the most of their abilities and talents as they grow up. The Pre-School is open to children from the age of 3 from all areas of the community and we are committed to providing equality of opportunity and anti-discriminatory practice for all children and families.</t>
  </si>
  <si>
    <t>0113 3862553</t>
  </si>
  <si>
    <t>greenacrepre-school@hotmail.com</t>
  </si>
  <si>
    <t>at Rawdon Littlemoor Primary School</t>
  </si>
  <si>
    <t>12;72;253</t>
  </si>
  <si>
    <t>GreenthorpeAllotmentsAssociation</t>
  </si>
  <si>
    <t>Greenthorpe Allotments Association</t>
  </si>
  <si>
    <t>Allotments, gardening, giving fresh vegetables and fruit.</t>
  </si>
  <si>
    <t>0113 2791034</t>
  </si>
  <si>
    <t>223 Greenhill Road</t>
  </si>
  <si>
    <t>70;12;69;604;585;184;72;608;71;244;312</t>
  </si>
  <si>
    <t>We work with all sectors of the community to empower local people to take ownership of the regeneration of their local a</t>
  </si>
  <si>
    <t>We work with all sectors of the community to empower local people to take ownership of the regeneration of their local area. We are committed to narrowing the gap for the most disadvantaged and enabling, empowering and supporting communities and individuals to achieve sustainable positive change. We use a host of different approaches to get people involved within their communities, including community focused regeneration and community empowerment, life-long learning, training and employment, volunteering and specific work with children and young people. We help to develop employment opportunities locally and promote health, wellbeing and sustainable lifestyles.</t>
  </si>
  <si>
    <t>07545 926695</t>
  </si>
  <si>
    <t>Environment &amp; Business Centre,</t>
  </si>
  <si>
    <t>435;604;606;425;608;259</t>
  </si>
  <si>
    <t>GroveMethodistChurch</t>
  </si>
  <si>
    <t>Grove Methodist Church</t>
  </si>
  <si>
    <t>Sunday worship, Fellowship Group, uniformed organisations, coffee morning, luncheon club for older ladies.</t>
  </si>
  <si>
    <t>0113 258 2678</t>
  </si>
  <si>
    <t>council@grovemethodist.co.uk</t>
  </si>
  <si>
    <t>43 New Street</t>
  </si>
  <si>
    <t>88;179;70;12;69;72;244;350</t>
  </si>
  <si>
    <t>GrowingBetter</t>
  </si>
  <si>
    <t>Growing Better</t>
  </si>
  <si>
    <t>Growing Better is a social enterprise dedicated to better mental health through growing edible produce. Our urban farm s</t>
  </si>
  <si>
    <t>Growing Better is a social enterprise dedicated to better mental health through growing edible produce. Our urban farm sites provide a therapeutic environment for people facing a range of mental health challenges. There's lots of evidence for the benefits that growing produce can provide for better mental health. To ensure that we remain a sustainable social enterprise we sell the beautiful salad leaves and herbs that our service users grow on our farm to restaurants, cafes, food retailers and caterers, and direct to the public via group salad share schemes. We are additionally developing a range of products based on our core produce including pesto, oil infusions, window ledge/table planters and seed packets.</t>
  </si>
  <si>
    <t>0113 2402541</t>
  </si>
  <si>
    <t>hello@growingbetter.co.uk</t>
  </si>
  <si>
    <t>Oxford House</t>
  </si>
  <si>
    <t>GuiseleyAmateurOperaticSociety</t>
  </si>
  <si>
    <t>Guiseley Amateur Operatic Society</t>
  </si>
  <si>
    <t>GAOS is one of the longest-established amateur theatrical groups in West Yorkshire with one main production each year -</t>
  </si>
  <si>
    <t>GAOS is one of the longest-established amateur theatrical groups in West Yorkshire with one main production each year - usually in February-March. If you are interested in joining our society please contact the Secretary.</t>
  </si>
  <si>
    <t>01943 876 686</t>
  </si>
  <si>
    <t>secretary@gaos.co.uk</t>
  </si>
  <si>
    <t>435;425;261;284</t>
  </si>
  <si>
    <t>GuiseleyBaptistChurch</t>
  </si>
  <si>
    <t>Guiseley Baptist Church</t>
  </si>
  <si>
    <t>Guiseley Baptist Church wants to be known as a welcoming church. If you were to visit us for the first time we hope you</t>
  </si>
  <si>
    <t>Guiseley Baptist Church wants to be known as a welcoming church. If you were to visit us for the first time we hope you would feel at home in our growing congregation. We meet in our church building on Oxford Road, Guiseley, LS20 9AS. Scripture takes central place in all our services. We want the bible to be preached clearly and relevantly so that it engages with modern life. Ultimately the best way to find out what we're like is to come and visit us! We'd love to meet you. If, in the meantime, you need more information, please browse through our website where you will find details of our services and other activities, or why not give our church office a call or email us.</t>
  </si>
  <si>
    <t>01943 884 233</t>
  </si>
  <si>
    <t>micky.munroe@guiseleybaptistchurch.co.uk</t>
  </si>
  <si>
    <t>Church Office, Manchester House</t>
  </si>
  <si>
    <t>67;261;284;285;305</t>
  </si>
  <si>
    <t>GuiseleyFactoryWorkersClub</t>
  </si>
  <si>
    <t>Guiseley Factory Workers Club</t>
  </si>
  <si>
    <t>The factory is a members club with darts dominoes, snooker, billiards, Sky Sports on the big screen, beer garden - smoki</t>
  </si>
  <si>
    <t>The factory is a members club with darts dominoes, snooker, billiards, Sky Sports on the big screen, beer garden - smoking facility. All are welcome, old and new members. Children allowed with member. Traditionally we have a Saturday night club artist.</t>
  </si>
  <si>
    <t>01943 874 793</t>
  </si>
  <si>
    <t>info@guiseleyfactoryworkersclub.co.uk</t>
  </si>
  <si>
    <t>6 Town Street</t>
  </si>
  <si>
    <t>GuiseleyMethodistChurch</t>
  </si>
  <si>
    <t>Guiseley Methodist Church is a group of people from different backgrounds and cultures with differing ideas and perspect</t>
  </si>
  <si>
    <t>Guiseley Methodist Church is a group of people from different backgrounds and cultures with differing ideas and perspectives joined together through our love of God revealed in Jesus Christ and a desire to serve and share God?s love in the world today. All are welcome.</t>
  </si>
  <si>
    <t>01943 873152</t>
  </si>
  <si>
    <t>info@guiseleymethodistchurch.co.uk</t>
  </si>
  <si>
    <t>1 Orchard Way</t>
  </si>
  <si>
    <t>GuiseleyMusicCentre</t>
  </si>
  <si>
    <t>Guiseley Music Centre</t>
  </si>
  <si>
    <t>Guiseley Music Centre welcomes people of all ages for tuition in most instruments, plus the chance to be a part of orche</t>
  </si>
  <si>
    <t>Guiseley Music Centre welcomes people of all ages for tuition in most instruments, plus the chance to be a part of orchestras, bands, ensembles.We cater for a wide range of ensembles from beginners to experienced. We also have a tuck shop.</t>
  </si>
  <si>
    <t>01943 873 339</t>
  </si>
  <si>
    <t>197a Wakefield Road</t>
  </si>
  <si>
    <t>45;594;261;284</t>
  </si>
  <si>
    <t>GuiseleyNeighbourhoodWatchAssociation</t>
  </si>
  <si>
    <t>Guiseley Neighbourhood Watch Association</t>
  </si>
  <si>
    <t>The Association operates principally as a channel of communication between the local Police and the residents of Guisele</t>
  </si>
  <si>
    <t>The Association operates principally as a channel of communication between the local Police and the residents of Guiseley, using email, voice mail and a newsletter, which includes details of recent criminal activity and associated problems in the area. Monthly meetings are held, attended by a Police Officer and Community Support Officers.</t>
  </si>
  <si>
    <t>01943 874 522</t>
  </si>
  <si>
    <t>nw@dmartin.myzen.co.uk</t>
  </si>
  <si>
    <t>47 Southway</t>
  </si>
  <si>
    <t>GuiseleywithEsholtParishFellowship</t>
  </si>
  <si>
    <t>Guiseley with Esholt Parish Fellowship</t>
  </si>
  <si>
    <t>We are a church group belonging to St Oswald's Church, Guiseley and St Paul's Church, Esholt meeting for fellowship with</t>
  </si>
  <si>
    <t>We are a church group belonging to St Oswald's Church, Guiseley and St Paul's Church, Esholt meeting for fellowship with speakers on various subjects. Everyone is welcome.</t>
  </si>
  <si>
    <t>01943 878 940</t>
  </si>
  <si>
    <t>414;545;595;425;100;407;12;244;277;336</t>
  </si>
  <si>
    <t>GuruNanakNishkamSewakJatha(Leeds)UK</t>
  </si>
  <si>
    <t>Guru Nanak Nishkam Sewak Jatha (Leeds) UK</t>
  </si>
  <si>
    <t>Sikh Place of Worship: Spiritual Wellbeing Community Centre: Social and cultural wellbeing Educational Support: Indian M</t>
  </si>
  <si>
    <t>Sikh Place of Worship: Spiritual Wellbeing Community Centre: Social and cultural wellbeing Educational Support: Indian Music,PunjabLanguage, IT, Sewing, GCSE/'A" Level tuition support. Health and Sport: Yoga Classes, Gatka, Kick Boxing</t>
  </si>
  <si>
    <t>0113 2760261</t>
  </si>
  <si>
    <t>Info@gnnsjleeds.com</t>
  </si>
  <si>
    <t>Ringtons Tea Co</t>
  </si>
  <si>
    <t>413;421;595;613;106;407;131;786;274;317;612</t>
  </si>
  <si>
    <t>HaamlaService</t>
  </si>
  <si>
    <t>Haamla Service</t>
  </si>
  <si>
    <t>Haamla is a unique service that supports pregnant women from Black and Minority Ethnic Communities including Asylum Seek</t>
  </si>
  <si>
    <t>Haamla is a unique service that supports pregnant women from Black and Minority Ethnic Communities including Asylum Seekers &amp; Refugees by offering a befriending and advocacy support service during their antenatal/postnatal care period. To empower women to make informed choices during their antenatal/postnatal period. Haamla - an Urdu/Arabic word which means 'Pregnant women' or 'with child'.</t>
  </si>
  <si>
    <t>0113 2065477</t>
  </si>
  <si>
    <t>St James Hospital, Gledhow Wing Level 04</t>
  </si>
  <si>
    <t>407;608;585;184;67;244;277;336</t>
  </si>
  <si>
    <t>Hamara aims to break the cycle of deprivation &amp; social disadvantage which exists amongst the target groups by ensuring t</t>
  </si>
  <si>
    <t>Hamara aims to break the cycle of deprivation &amp; social disadvantage which exists amongst the target groups by ensuring that people have access to services which can be provided locally and in a culturally sensitive manner. We take a holistic approach towards tackling deprivation and operate specific initiatives and projects around; Health &amp; wellbeing, Older People, Women, Training and Education, Information Advice and Guidance , Learning Disabilities, Community Cohesion and Younger Peoples projects.</t>
  </si>
  <si>
    <t>info@hamara.co.uk</t>
  </si>
  <si>
    <t>Hamara Centre</t>
  </si>
  <si>
    <t>88;604;608;53</t>
  </si>
  <si>
    <t>HangOnToADream</t>
  </si>
  <si>
    <t>Hang On To A Dream</t>
  </si>
  <si>
    <t>Hang On To A Dream is the first regional charity in Yorkshire for seriously ill young people and children with life thre</t>
  </si>
  <si>
    <t>Hang On To A Dream is the first regional charity in Yorkshire for seriously ill young people and children with life threatening illnesses to make their dreams come true. Set up in 1997, Hang On To A Dream has granted the wishes and dreams of more than 70 young people with life threatening illnesses. Dream judges each case individually and operates a flexible policy regarding age which means that not only do we help young children, but also teens and twenties. Another thing which makes Dream unique is the fact that not one penny raised for the young people is spent on administration cost, wages or equipment.Cases can cost a few pence to a few thousanfd pounds. Everything from a signed photo of Terry Wogan to a trip to Disney Land, from visiting Liverpool FC, to landscaping a garden. At Dream we delight in making young people SMILE. If you know of a young person who could bebefit from our charity or wish to make a donation please contact us.</t>
  </si>
  <si>
    <t>01943 463 467</t>
  </si>
  <si>
    <t>nigelfrancis@btinternet.com</t>
  </si>
  <si>
    <t>6 Pearson's Buildings</t>
  </si>
  <si>
    <t>585;184;196;274;317</t>
  </si>
  <si>
    <t>Promoting healthy recreation and other leisure time occupations in the interests of social welfare and working with soci</t>
  </si>
  <si>
    <t>Promoting healthy recreation and other leisure time occupations in the interests of social welfare and working with socially excluded people so they can play a fuller part in their communities so that the conditions of their life may improve.</t>
  </si>
  <si>
    <t>07944 490841</t>
  </si>
  <si>
    <t>Information@haqooq.org</t>
  </si>
  <si>
    <t>335 Easterly Rd</t>
  </si>
  <si>
    <t>HarewoodVillageHall</t>
  </si>
  <si>
    <t>Harewood Village Hall</t>
  </si>
  <si>
    <t>Harewood Village Hall is a multi-purpose venue suitable for all types of events and functions - there is the Main Hall w</t>
  </si>
  <si>
    <t>Harewood Village Hall is a multi-purpose venue suitable for all types of events and functions - there is the Main Hall with stage, one Large Meeting Room and one Small Meeting Room. The fully equipped kitchen is available for use by all hirers. Toilets have recently been reburbished and are fully accessible. New boiler and double glazed windows have recently been installed. All money raised from hirings is used for improving the facilities to benefit the local community and users.</t>
  </si>
  <si>
    <t>07925 625 311</t>
  </si>
  <si>
    <t>HarrogateBarbershopHarmonyClub</t>
  </si>
  <si>
    <t>Harrogate Barbershop Harmony Club</t>
  </si>
  <si>
    <t>Associate members of British Association of Barbershop Singers; healthy sing-out list; great camaraderie; no need to rea</t>
  </si>
  <si>
    <t>Associate members of British Association of Barbershop Singers; healthy sing-out list; great camaraderie; no need to read music, teach tapes provided. Meeting place St Paul's Church, Victoria Avenue, Harrogate, HG1 1EL.</t>
  </si>
  <si>
    <t>0113 269 1347</t>
  </si>
  <si>
    <t>david.strachan2@btopenworld.com</t>
  </si>
  <si>
    <t>1 Highwood Crescent</t>
  </si>
  <si>
    <t>435;425;608;261;284</t>
  </si>
  <si>
    <t>HawkworthMethodistChurch</t>
  </si>
  <si>
    <t>Hawkworth Methodist Church</t>
  </si>
  <si>
    <t>Christain Worship and Fellowship for adults and children</t>
  </si>
  <si>
    <t>01943 873 152</t>
  </si>
  <si>
    <t>70;12;69;294</t>
  </si>
  <si>
    <t>HeadingleyCommunityAssociation</t>
  </si>
  <si>
    <t>Headingley Community Association</t>
  </si>
  <si>
    <t>Various Groups: Art, Music, Games Workshop, Chess, Tea Dancing, Literature. Coffee and tea bar - Monday to Saturday. Roo</t>
  </si>
  <si>
    <t>Various Groups: Art, Music, Games Workshop, Chess, Tea Dancing, Literature. Coffee and tea bar - Monday to Saturday. Rooms to let. Details from Caretaker, Mr P. Wright, 0113 274 5727.</t>
  </si>
  <si>
    <t>0113 2782296</t>
  </si>
  <si>
    <t>Headingley Community Centre</t>
  </si>
  <si>
    <t>71;294</t>
  </si>
  <si>
    <t>HeadingleyDevelopmentTrust</t>
  </si>
  <si>
    <t>Headingley Development Trust</t>
  </si>
  <si>
    <t>Headingley Development Trust (HDT) is a member-led organisation working to develop and support a sustainable community i</t>
  </si>
  <si>
    <t>Headingley Development Trust (HDT) is a member-led organisation working to develop and support a sustainable community in Headingley. With over 1100 members, it currently employs no staff directly and is entirely volunteer-run. It has established a number of key projects locally including HEART (Headingley Enterprise and Arts Centre) which operates as a wholly-owned subsidiary and has been running since January 2011; Headingley Farmers Market, which celebrates its 10th birthday in September 2016; Headingley Homes, providing homes locally for long-term residents; Headingley Community Orchard and several others smaller-scale projects. HDT may be contacted via HEART or by email.</t>
  </si>
  <si>
    <t>info@headingleydevelopmenttrust.org.uk</t>
  </si>
  <si>
    <t>Headingley Enterprise and Arts Centre (HEART)</t>
  </si>
  <si>
    <t>585;184;196;12;2;130;67;294</t>
  </si>
  <si>
    <t>HeadingleyEnterpriseandArtsCentre(HEART)</t>
  </si>
  <si>
    <t>HEART is the enterprise, arts and community centre in the middle of Headingley, run by the community for the community.</t>
  </si>
  <si>
    <t>HEART is the enterprise, arts and community centre in the middle of Headingley, run by the community for the community. HEART was established by Headingley Development Trust (HDT); it receives no grant support and runs entirely on earned income. We have various rooms for hire suitable for 1-2-1's up to large conferences. We have a licensed caf? open from 8am-9pm which features live music every Tuesday night. We have a regular and varied programme of classes and events throughout the week.</t>
  </si>
  <si>
    <t>Heart Centre</t>
  </si>
  <si>
    <t>435;606;425;294</t>
  </si>
  <si>
    <t>HeadingleyMethodistChurch</t>
  </si>
  <si>
    <t>The church runs a lunch club on Tuesdays for the over 55's at 12 noon; Coffee Mornings: 10:00am - Noon Thursdays and Sat</t>
  </si>
  <si>
    <t>The church runs a lunch club on Tuesdays for the over 55's at 12 noon; Coffee Mornings: 10:00am - Noon Thursdays and Saturdays; Table Tennis Thursdays at 7:45pm; Scouts: Thursday and Friday evenings from 7:00pm - 9:30pm. Place of Christian worship for all ages.</t>
  </si>
  <si>
    <t>0113 275 1141</t>
  </si>
  <si>
    <t>Chapel Street</t>
  </si>
  <si>
    <t>435;425;244;315;271;294</t>
  </si>
  <si>
    <t>HeadingleyStColumbaUnitedReformedChurch</t>
  </si>
  <si>
    <t>Headingley St Columba United Reformed Church</t>
  </si>
  <si>
    <t>We are a Christain Family who have Jesus Christ at the heart of our worship and our lives. We are trying to catch a visi</t>
  </si>
  <si>
    <t>We are a Christain Family who have Jesus Christ at the heart of our worship and our lives. We are trying to catch a vision as to how we can reach others in love and compassion. Our premises are used by a number of organisations from our community. We offer a Prayer request book for the use of the people in our Church community. We have five rooms for hire: three seating up to 15 people, one seating up to 50, and one up to 120.</t>
  </si>
  <si>
    <t>0113 275 2359</t>
  </si>
  <si>
    <t>70 Headingley Lane</t>
  </si>
  <si>
    <t>88;585;67;244</t>
  </si>
  <si>
    <t>HeadwayLeeds-thebraininjuryassociation</t>
  </si>
  <si>
    <t>Headway Leeds - the brain injury association</t>
  </si>
  <si>
    <t>Headway Leeds is a local branch of Headway-the brain injury association and is run by a small committee of volunteers wh</t>
  </si>
  <si>
    <t>Headway Leeds is a local branch of Headway-the brain injury association and is run by a small committee of volunteers who are brain injury survivors, unpaid carers and interested professionals. Membership is free. If you would like to keep up to date with any news and events, please contact us to request a Membership form. Our main aim is to organise monthly social activities for those who have sustained an injury, their carers, families and friends, to reduce the feeling of isolation many feel. We also welcome interested professionals. As a branch of Headway UK we do not receive funding other than individual donations or our own fundraising activities. We do not have any paid staff and so unfortunately are not able to provide support workers and are not able to offer voluntary work placements.</t>
  </si>
  <si>
    <t>07926 456401 ; 0808 800 2244</t>
  </si>
  <si>
    <t>headwayleeds@googlemail.com</t>
  </si>
  <si>
    <t>Headway Leeds does not have a fixed office base</t>
  </si>
  <si>
    <t>113;146;600;608;74;244;245;276;318</t>
  </si>
  <si>
    <t>HealthforAll-EduplayCrecheandFunkyFunBus</t>
  </si>
  <si>
    <t>Health for All - Eduplay Creche and Funky Fun Bus</t>
  </si>
  <si>
    <t>Eduplay is a flexible mobile creche service working within a variety of venues across the city of Leeds transforming any</t>
  </si>
  <si>
    <t>Eduplay is a flexible mobile creche service working within a variety of venues across the city of Leeds transforming any room into a well-equipped, fun, safe, stimulating, child friendly environment. Our creches can be adapted to meet the individual needs of clients. We offer a variety of toys, games and fun activities that are carefully planned to meet the needs of the children from birth to five years old. Our staff team consists of mature, experienced childcare professionals, experienced sessional creche workers and registered volunteers. Staff are first aid trained and have all been checked by the Criminal Records Bureau (CRB) for complete piece of mind.</t>
  </si>
  <si>
    <t>0133 277 8965</t>
  </si>
  <si>
    <t>585;184;88;179;12;113;7;608;407;277;336;245;276;318</t>
  </si>
  <si>
    <t>HealthforAll(Leeds)Ltd</t>
  </si>
  <si>
    <t>Health for All (Leeds) Ltd</t>
  </si>
  <si>
    <t>Health for All works with local people to help improve their health and wellbeing through holistic approaches, promoting</t>
  </si>
  <si>
    <t>Health for All works with local people to help improve their health and wellbeing through holistic approaches, promoting healthy lifestyles, access to learning, support, volunteering and work. HFA support children, young people, older people, BME communities and families, with services and groups delivered within their venues in the hearts of local communities. Using community development approaches they help people identify unmet needs and work with them to establish services in response. They work in partnership with local government, health services, children's social work service and local people to engage with and improve disadvantaged communities.</t>
  </si>
  <si>
    <t>0113 2706903</t>
  </si>
  <si>
    <t>88;27;179;244;274;317</t>
  </si>
  <si>
    <t>About Us Healthwatch Leeds is here to help local people get the best out of their local health and care services by brin</t>
  </si>
  <si>
    <t>About Us Healthwatch Leeds is here to help local people get the best out of their local health and care services by bringing their voice to those who plan and deliver services in Leeds. Understanding our work / What we do 1. We actively gather views from local people and communities about their experiences of services. We use these in different ways to influence change. 2. We work together with our health and social care partners to identify how we can have the most influence and make the best use of our resources. 3. When services are planned or changed, we ensure that local people are being listened to. We will always check whether their views have been taken into account. We provide an information, advice and signposting service for the public about finding and accessing health and care services</t>
  </si>
  <si>
    <t>593;595;53;244;272</t>
  </si>
  <si>
    <t>HejiraHousing</t>
  </si>
  <si>
    <t>Hejira Housing</t>
  </si>
  <si>
    <t>07715 561981</t>
  </si>
  <si>
    <t>hejira.housing@gmail.com</t>
  </si>
  <si>
    <t>113;146;600;420;140;141;608;589;244;277;336;612</t>
  </si>
  <si>
    <t>Help4VictimsofIntimateViolence</t>
  </si>
  <si>
    <t>Help 4 Victims of Intimate Violence</t>
  </si>
  <si>
    <t>The charity?s aim and objective is to reach out to the potential and current male victims of Intimate partner violence i</t>
  </si>
  <si>
    <t>The charity?s aim and objective is to reach out to the potential and current male victims of Intimate partner violence including gay or bi men. We do this by reaching out to the potential and current male victims of Intimate partner violence including gay or bi men and their partners. We refer Female/Male partners who perpetrates violence to attend therapies when they need one especially our Anger Management Treatments and Relationship Counselling. Thereby, reducing the rate of domestic violence against their partners, divorce and suggesting what is in the best for the children. We do our best to educate the public and partner agencies in the causes and effects of intimate partners? violence.</t>
  </si>
  <si>
    <t>0113 4433462 ; 07588 001181</t>
  </si>
  <si>
    <t>info@malevictimsofdomesticabuse.org</t>
  </si>
  <si>
    <t>3 Parkwood Crescent</t>
  </si>
  <si>
    <t>127;244;385</t>
  </si>
  <si>
    <t>HetaireiaPalatiou(PalaceCompany)</t>
  </si>
  <si>
    <t>Hetaireia Palatiou (Palace Company)</t>
  </si>
  <si>
    <t>A Living History society recreating aspects of court life in Constantinople in the tenth to twelfth centuries. Banquets,</t>
  </si>
  <si>
    <t>A Living History society recreating aspects of court life in Constantinople in the tenth to twelfth centuries. Banquets, balls, ceremonies, military drill, archery, camping, etc.</t>
  </si>
  <si>
    <t>30 Hollin Drive</t>
  </si>
  <si>
    <t>12;8;277;336</t>
  </si>
  <si>
    <t>HillsideLeeds</t>
  </si>
  <si>
    <t>Hillside Leeds</t>
  </si>
  <si>
    <t>Hillside is a fully accessible building whose facilities are hired out for business and general use - all meeting room f</t>
  </si>
  <si>
    <t>Hillside is a fully accessible building whose facilities are hired out for business and general use - all meeting room facilities are on the ground floor.Hillsides ethos is that we can cater for any event, so whether its a seminar, press launch, activity class special occasion or community gathering we are happy to provide space. Hillside is a sustainable building, developed by local development trust Tiger 11. All profits mad at the venue go towards new projects to help regenerate the local community.</t>
  </si>
  <si>
    <t>0113 387 6300</t>
  </si>
  <si>
    <t>info@tiger11.org.uk</t>
  </si>
  <si>
    <t>Hillside</t>
  </si>
  <si>
    <t>70;12;69;244;315;271;294</t>
  </si>
  <si>
    <t>HinsleyHall</t>
  </si>
  <si>
    <t>Hinsley Hall is a conference centre with 11 meeting roooms for 4 - 90 guests and 52 bedrooms for residential conferences</t>
  </si>
  <si>
    <t>Hinsley Hall is a conference centre with 11 meeting roooms for 4 - 90 guests and 52 bedrooms for residential conferences. Plenty of free car parking in lovely grounds. Owned by the Catholic Church, we cater for meetings for all denominations and faiths and have special rates for charities.</t>
  </si>
  <si>
    <t>0113 261 8000</t>
  </si>
  <si>
    <t>info@hinsley-hall.co.uk</t>
  </si>
  <si>
    <t>62 Headingley Lane</t>
  </si>
  <si>
    <t>HistoricCommercialVehicleSociety-YorkshireArea</t>
  </si>
  <si>
    <t>Historic Commercial Vehicle Society - Yorkshire Area</t>
  </si>
  <si>
    <t>Running/restoration of vintage commercial vehicles. Meetings are held at West Hunslet Conservative Club, Green Terrace,</t>
  </si>
  <si>
    <t>Running/restoration of vintage commercial vehicles. Meetings are held at West Hunslet Conservative Club, Green Terrace, Leeds, LS11 6ES on the 3rd Wednesday of the month at 7.30pm.</t>
  </si>
  <si>
    <t>01423 562 360</t>
  </si>
  <si>
    <t>20 Meadowcroft</t>
  </si>
  <si>
    <t>HolbeckChristainFellowship</t>
  </si>
  <si>
    <t>Holbeck Christain Fellowship</t>
  </si>
  <si>
    <t>Worship and Christian outreach into the local community and financial support to local and international charities.</t>
  </si>
  <si>
    <t>0113 271 3795</t>
  </si>
  <si>
    <t>Info@holbeckchristianfellowship.org.uk</t>
  </si>
  <si>
    <t>9 Oakhurst Grove</t>
  </si>
  <si>
    <t>HolbeckGala</t>
  </si>
  <si>
    <t>Holbeck Gala</t>
  </si>
  <si>
    <t>Holbeck Gala takes place every summer and is an event organised by the community, for the community. It is an exciting,</t>
  </si>
  <si>
    <t>Holbeck Gala takes place every summer and is an event organised by the community, for the community. It is an exciting, entertaining and informative day that aims to bring together all the different communities in Holbeck. There are usually around 40 stalls on the Moor that reflect Holbeck's diverse community. It aims to provide something for everyone. Those who attend the Gala can get information from the Council and other organisations, find out about major issues affecting Holbeck, speak to or get involved with local community groups, or simply come, have some food and enjoy the atmosphere.</t>
  </si>
  <si>
    <t>0113 245 7970</t>
  </si>
  <si>
    <t>St. Matthew's Community Centre</t>
  </si>
  <si>
    <t>407;72;277;336</t>
  </si>
  <si>
    <t>HolbeckinBloom</t>
  </si>
  <si>
    <t>Holbeck in Bloom</t>
  </si>
  <si>
    <t>An organisation of community spirited and green fingered local people, who enter the prestigious Yorkshire in Bloom comp</t>
  </si>
  <si>
    <t>An organisation of community spirited and green fingered local people, who enter the prestigious Yorkshire in Bloom competition organized by the Royal Horticultural Society.</t>
  </si>
  <si>
    <t>07830 665016</t>
  </si>
  <si>
    <t>ian.pickup@yahoo.co.uk</t>
  </si>
  <si>
    <t>100 Crescent towers</t>
  </si>
  <si>
    <t>HolmeValleySharingMemories</t>
  </si>
  <si>
    <t>Holme Valley Sharing Memories</t>
  </si>
  <si>
    <t>Holme Valley Sharing Memories Group (HVSMG) was established in the mid 1990s with the aim of bringing together older peo</t>
  </si>
  <si>
    <t>Holme Valley Sharing Memories Group (HVSMG) was established in the mid 1990s with the aim of bringing together older people to share their memories of the past with each other and with the wider community, and to use these shared memories as a basis for creating high quality art works. The Group is made up of elderly people living in the rural Holme Valley on the outskirts of Huddersfield, West Yorkshire. With the support of two artists, Sharing Memories works with local schools and other community groups on a range of projects which serve to both celebrate and interpret our lives and our local heritage.</t>
  </si>
  <si>
    <t>01484-683756</t>
  </si>
  <si>
    <t>sally-brown@btconnect.com</t>
  </si>
  <si>
    <t>117 Huddersfield Rd</t>
  </si>
  <si>
    <t>594;5;72;608;257</t>
  </si>
  <si>
    <t>HoltParkTenantsandResidentsAssociation</t>
  </si>
  <si>
    <t>Holt Park Tenants and Residents Association</t>
  </si>
  <si>
    <t>The Holt Park Tenants &amp; Residents Association is an active organisation working to make the area a safer and more pleasa</t>
  </si>
  <si>
    <t>The Holt Park Tenants &amp; Residents Association is an active organisation working to make the area a safer and more pleasant place for all to live. There are monthly meetings held with Housing Officers and representatives from other organisations, who attend on invitation. Some of the things the Holt Park Tenants &amp; Residents Association have been involved in are: Holt Park Fun Day; Clean Up Days with West North West Homes; Leeds Working with the Development Department in respect of Traffic Calming Measures for Holtdale Approach; Holt Park Dreamscheme 2009; Holt Park Junior Wardens Scheme; Holt Park Well-Being Centre</t>
  </si>
  <si>
    <t>0790 1656886</t>
  </si>
  <si>
    <t>1 Holtdale Lawn</t>
  </si>
  <si>
    <t>HolyNameofJesusRCChurch-Cookridge</t>
  </si>
  <si>
    <t>Holy Name of Jesus RC Church - Cookridge</t>
  </si>
  <si>
    <t>We are a friendly North Leeds Catholic Parish, with members ranging form new-born to those in their 90's! Join us for Ma</t>
  </si>
  <si>
    <t>We are a friendly North Leeds Catholic Parish, with members ranging form new-born to those in their 90's! Join us for Mass on Saturday evenings at 6.30pm or Sunday mornings at 9.00am (and have coffee in the hall afterwards) or 11.00am. The times of weekday masses are posted in the window of the church so please feel free to come and check the times and dates of these services. They are also posted on our website.A wheelchair accessible toilet is available in the church porch. Hearing loop installed. Our Parish Office is open between 1.00pm and 5.00pm on weekdays.</t>
  </si>
  <si>
    <t>0113 267 8257</t>
  </si>
  <si>
    <t>info@ourladyofkirkstall.org.uk</t>
  </si>
  <si>
    <t>Presbytery</t>
  </si>
  <si>
    <t>HolyTrinityChurch-CityCentre</t>
  </si>
  <si>
    <t>Holy Trinity Church - City Centre</t>
  </si>
  <si>
    <t>We are a church offering a quiet space for reflection in the city centre, religious services and an extensive arts progr</t>
  </si>
  <si>
    <t>We are a church offering a quiet space for reflection in the city centre, religious services and an extensive arts programme .There is a caf? on site and the church and a meeting rom for 20+ are available for hire. Further information can be obtained from our website.</t>
  </si>
  <si>
    <t>0113 440 0573</t>
  </si>
  <si>
    <t>arts@holytrinityleeds.co.uk</t>
  </si>
  <si>
    <t>Boar Lane</t>
  </si>
  <si>
    <t>HolyTrinityChurch-Rothwell</t>
  </si>
  <si>
    <t>Holy Trinity Church - Rothwell</t>
  </si>
  <si>
    <t>Worship, prayer, faith, fellowship, fun, care. [Anglican].</t>
  </si>
  <si>
    <t>0113 282 1416</t>
  </si>
  <si>
    <t>sue@holytrinity.fsnet.co.uk</t>
  </si>
  <si>
    <t>Holy Trinity Vicarage</t>
  </si>
  <si>
    <t>593;585;184;88;179;5;53;7;244;253</t>
  </si>
  <si>
    <t>HomeGroup(Stonham)</t>
  </si>
  <si>
    <t>Home Group (Stonham)</t>
  </si>
  <si>
    <t>A range of care and support services to meet the needs of vulnerable people, provided at both a local and national level</t>
  </si>
  <si>
    <t>A range of care and support services to meet the needs of vulnerable people, provided at both a local and national level. As part of Home Group, Stonham can combine expertise and experience in both general needs and supported housing.</t>
  </si>
  <si>
    <t>0113 3804852</t>
  </si>
  <si>
    <t>contactus@homegroup.org.uk</t>
  </si>
  <si>
    <t>Meridian House</t>
  </si>
  <si>
    <t>591;130;100;3;244;277;336</t>
  </si>
  <si>
    <t>HomeWorkersWorldwide</t>
  </si>
  <si>
    <t>Home Workers Worldwide</t>
  </si>
  <si>
    <t>We support the work of the international solidarity network of homebased workers. Specifically we:- Manage development p</t>
  </si>
  <si>
    <t>We support the work of the international solidarity network of homebased workers. Specifically we:- Manage development projects which help to organise grassroots groups of homebased workers around the world; Provide training materials and arranging exchanges for groups to share their experience; Work with the international network to raise the profile of homebased workers, to improve people's working conditions and to change legislation to benefit poor workers; Co-ordinate work in the UK on international homeworking issues - lobbying, arranging meetings in the UK for visitors from abroad, working with other UK-based organisations to promote the issues; Co-ordinate the work of the European Homeworking Group, which involves organisations and research in Western, Central and Eastern Europe.</t>
  </si>
  <si>
    <t>0113 217 4037</t>
  </si>
  <si>
    <t>info@homeworkersww.org.uk</t>
  </si>
  <si>
    <t>24 Harlech Terrace</t>
  </si>
  <si>
    <t>113;146;600;608;70;93;7;179;244;274;317</t>
  </si>
  <si>
    <t>Volunteers needed to visit families with at least one child under 7 years old, in their own homes across Leeds. Voluntee</t>
  </si>
  <si>
    <t>Volunteers needed to visit families with at least one child under 7 years old, in their own homes across Leeds. Volunteers offer families support with a range of issues they may be dealing with. From financial issues to mental health problems, issues with brining up children and housing. Volunteers are required to attend a 15 week preparation course which s 3 hours per week (weekday morning or evenings) before they can support a family. This s a great opportunity for anyone seeking to gain experience of supporting families and children. Volunteers are able to access excellent learning and development opportunities. A good level of spoken English is required for this role. The role is available Leeds wide. Volunteers can use their own transport or public transport. Home-Start reimburse travel expenses. All volunteers require a DBS and two references.</t>
  </si>
  <si>
    <t>The Courtyard</t>
  </si>
  <si>
    <t>613;413;127;128;407;244;350;612</t>
  </si>
  <si>
    <t>HoonerKelahTrainingProject</t>
  </si>
  <si>
    <t>Hooner Kelah Training Project</t>
  </si>
  <si>
    <t>Hooner Kelah was established in 1985, to address the multiple disadvantages faced by Asian women who wish to enter the l</t>
  </si>
  <si>
    <t>Hooner Kelah was established in 1985, to address the multiple disadvantages faced by Asian women who wish to enter the labour market. The project particularly targets women who experience multiple deprivation, in particular women with language, literacy, numeracy, IT, basic skills needs. It also supports women who need intense support prior to entering into employment or further education. Many of Hooner Kelah's beneficiaries have had little or no experience of training or education, for some women this is the first independent step taken outside of their home. This is particularly the case amongst women who have migrated to England and have no real experience and understanding of the infra-structure of living in this country. Therefore they need a lot of guidance and support in integrating into the wider community.</t>
  </si>
  <si>
    <t>0113 249 7762</t>
  </si>
  <si>
    <t>hkadmin@hoonerkelah.co.uk</t>
  </si>
  <si>
    <t>Echo Centre</t>
  </si>
  <si>
    <t>5;140;141;244;315;271;294</t>
  </si>
  <si>
    <t>Horizons</t>
  </si>
  <si>
    <t>Supporting each other through times of crisis via peer support, community exchange, advice and support</t>
  </si>
  <si>
    <t>horizons@betterleeds.org.uk</t>
  </si>
  <si>
    <t>42 - 46 Burley Lodge Road</t>
  </si>
  <si>
    <t>HorsforthArtSociety</t>
  </si>
  <si>
    <t>Horsforth Art Society</t>
  </si>
  <si>
    <t>Horsforth Art Society provides a location for people to meet and participate in artistic activities such as painting, dr</t>
  </si>
  <si>
    <t>Horsforth Art Society provides a location for people to meet and participate in artistic activities such as painting, drawing, printing and wood/stone carving. There is no tuition provided just the sharing of an interest and ideas with like minded people.</t>
  </si>
  <si>
    <t>pat@grant1.f9.co.uk</t>
  </si>
  <si>
    <t>The Bungalow</t>
  </si>
  <si>
    <t>606;93;75;67;259</t>
  </si>
  <si>
    <t>Prevention of social isolation among older people in Horsforth by the provision of appropriate activities and services.</t>
  </si>
  <si>
    <t>0113 2591511</t>
  </si>
  <si>
    <t>HorsforthPhotographicClub</t>
  </si>
  <si>
    <t>Horsforth Photographic Club</t>
  </si>
  <si>
    <t>Horsforth Photographic Club is a social camera club which hosts in-house competitions and slide shows, plus visiting lec</t>
  </si>
  <si>
    <t>Horsforth Photographic Club is a social camera club which hosts in-house competitions and slide shows, plus visiting lecturers. Social and photographic activities, internal competitions, slides and prints.</t>
  </si>
  <si>
    <t>0113 258 9149</t>
  </si>
  <si>
    <t>jeverettcooke@yahoo.co.uk</t>
  </si>
  <si>
    <t>c/o Horsforth Village Museum</t>
  </si>
  <si>
    <t>HorsforthVillageHistoricalSociety</t>
  </si>
  <si>
    <t>Horsforth Village Historical Society</t>
  </si>
  <si>
    <t>Horsforth Village Historical Society operates the local museum which currently has five exhibition rooms, one on the gro</t>
  </si>
  <si>
    <t>Horsforth Village Historical Society operates the local museum which currently has five exhibition rooms, one on the ground floor. The new Resource Centre provides a new meeting room with lift access. We try to change the display in two rooms every two years. Three rooms remain as Horsforth local history rooms. School/Private visits by arrangement. Events (e.g. lectures) are held on historic subjects / walks / visits on a monthly basis. Membership costs ?10 couples, ?6 singles. Newsletters are issued periodically. Volunteers may help with archiving, staffing the museum, or general research/administration. A workgroup meets each Tuesday afternoon from 2.00pm to 4.00pm.</t>
  </si>
  <si>
    <t>horsforthmuseum@hotmail.co.uk</t>
  </si>
  <si>
    <t>127;259</t>
  </si>
  <si>
    <t>The Museum aims to reflect local heritage in its interesting exhibits which are drawn from all aspects of life in and ar</t>
  </si>
  <si>
    <t>The Museum aims to reflect local heritage in its interesting exhibits which are drawn from all aspects of life in and around Horsforth and have a great nostalgic and educational value. Horsforth was once described as the largest village in England and has somehow managed to retain some of its village like identity, character and sense of community. The Museum, which opened to the public in July 1998, is situated at The Green in the heart of the old village.</t>
  </si>
  <si>
    <t>5 The Green</t>
  </si>
  <si>
    <t>http://www.lds.org</t>
  </si>
  <si>
    <t>http://www.mormon.org</t>
  </si>
  <si>
    <t>http://www.woodhousecommunitycentre.com/</t>
  </si>
  <si>
    <t>HumanistSocietyofWestYorkshire</t>
  </si>
  <si>
    <t>Humanist Society of West Yorkshire</t>
  </si>
  <si>
    <t>The Humanist Society of West Yorkshire is one of a number of local Humanist groups established throughout the country an</t>
  </si>
  <si>
    <t>The Humanist Society of West Yorkshire is one of a number of local Humanist groups established throughout the country and affiliated to the British Humanist Association. We seek truth by reason not revelation, so hold there is no God and no afterlife; thus we must take resonsibility for our own lives, our community and for all humankind, based on shared human values. The group acts as a focal point for Humanists throughout West Yorkshire and organises monthly talks given by invited speakers on a range of Humanist related topics, invariably followed by lively discussion! Other activities include non-religious funeral ceremonies, weddings and naming ceremonies, participation in the Leeds and Bradford Standing Advisory Councils on Religious Education, giving talks to schools and representing Humanism on local media.</t>
  </si>
  <si>
    <t>0113 257 7009</t>
  </si>
  <si>
    <t>chair@wyhumanists.org.uk</t>
  </si>
  <si>
    <t>14 Foxholes Crescent</t>
  </si>
  <si>
    <t>593;596;88;179;127;128;142;7;5;244;253</t>
  </si>
  <si>
    <t>Humankind(formerlyDisc)</t>
  </si>
  <si>
    <t>Humankind (formerly Disc)</t>
  </si>
  <si>
    <t>Our vision By 2020 adults with multiple needs in West Yorkshire should have the opportunity of: - a settled home - posit</t>
  </si>
  <si>
    <t>Our vision By 2020 adults with multiple needs in West Yorkshire should have the opportunity of: - a settled home - positive health and wellbeing - access to education and employment, and - trust in a positive future. Ethos Individuals with multiple needs: - are supported by Navigators who build trusting relationships over time and who are service neutral - receive person-centred support to achieve their hopes and aspirations - inform future delivery models and innovation.</t>
  </si>
  <si>
    <t>0113 887 0000</t>
  </si>
  <si>
    <t>finance@humankindcharity.org.uk</t>
  </si>
  <si>
    <t>APC</t>
  </si>
  <si>
    <t>HunsletBaptistChurch</t>
  </si>
  <si>
    <t>Hunslet Baptist Church</t>
  </si>
  <si>
    <t>Providing a Christian Witness in the Hunslet area with opportunity for all age groups to come and share in the services</t>
  </si>
  <si>
    <t>Providing a Christian Witness in the Hunslet area with opportunity for all age groups to come and share in the services and meetings organised by the Sunday school and other groups within the church. [Baptist]. Fully accessible community space for volunteer groups at reasonable cost and conference facilities for businesses available.</t>
  </si>
  <si>
    <t>0113 271 9882</t>
  </si>
  <si>
    <t>hbc@hunslet-baptist.org.uk</t>
  </si>
  <si>
    <t>Low Road</t>
  </si>
  <si>
    <t>8;12;88;608;244;277;336</t>
  </si>
  <si>
    <t>HunsletFestival</t>
  </si>
  <si>
    <t>Hunslet Festival</t>
  </si>
  <si>
    <t>Organises a community events in Hunslet, for the benefit of the community, bringing together groups and organisations. O</t>
  </si>
  <si>
    <t>Organises a community events in Hunslet, for the benefit of the community, bringing together groups and organisations. Organises Community Champions. Organises annual gala (major activity) - stall spaces are booked through the website.</t>
  </si>
  <si>
    <t>0113 217 7781</t>
  </si>
  <si>
    <t>info@hunsletfestival.org.uk</t>
  </si>
  <si>
    <t>c/o 2 Allenby Drive</t>
  </si>
  <si>
    <t>435;606;425</t>
  </si>
  <si>
    <t>HunsletMethodistChurch</t>
  </si>
  <si>
    <t>Hunslet Methodist Church</t>
  </si>
  <si>
    <t>Hunslet Methodist Church exists to meet the spiritual, social and physical needs of all local people. The church is the</t>
  </si>
  <si>
    <t>Hunslet Methodist Church exists to meet the spiritual, social and physical needs of all local people. The church is the base for the South Leeds Live-at-Home Scheme in Hunslet; this organisation supports older local people living in their homes. On Monday evenings, the Boys' Brigade meets; they welcome boys and girls. On Tuesdays there is a luncheon club followed by a social afternoon. On Wednesday evenings a sequence dance group meets. On Thursdays there is a luncheon club followed by a gentle exercise class. For further information about any of the activities, to hire a room, or to book a baptism or wedding, please contact Rev. Stephen Day.</t>
  </si>
  <si>
    <t>0113 271 6818</t>
  </si>
  <si>
    <t>Telford Terrace</t>
  </si>
  <si>
    <t>435;425;67;245;276</t>
  </si>
  <si>
    <t>HunsletParishChurch,StMarytheVirgin</t>
  </si>
  <si>
    <t>Hunslet Parish Church, St Mary the Virgin</t>
  </si>
  <si>
    <t>The Worship at St Mary's is both traditional and yet contemporary, with a mix of modern and traditional music, ceremonia</t>
  </si>
  <si>
    <t>The Worship at St Mary's is both traditional and yet contemporary, with a mix of modern and traditional music, ceremonial and informality. Our worshipping life is based around the Celebration of the Eucharist (Mass, Lord's Supper) and supported and strengthened by the Recitation of the Divine Office (Morning and Evening Prayer of the Church). Please consult our website for further information.</t>
  </si>
  <si>
    <t>Church Street</t>
  </si>
  <si>
    <t>70;608;596;71;127;128;179;253;277;336;254;359;251;368;295;245;276;274;317;259;315;271;255;280;272</t>
  </si>
  <si>
    <t>Hyde Park Source is an environmental community organisation which works with local residents, volunteers and young peopl</t>
  </si>
  <si>
    <t>Hyde Park Source is an environmental community organisation which works with local residents, volunteers and young people to reclaim and renovate derelict, disused and underused areas in Leeds, transforming them into highly visual gardens and creative play spaces for community use. Since 1998 we have created over fifty community garden spaces and have provided on site training for hundreds of volunteers and young people in basic construction, woodwork and design, planning and community arts. We aim to facilitate a sense of community through encouraging people's involvement in decision making and engaging people in improving their area whilst increasing their confidence, skills and employability. Please consult our website for further information.</t>
  </si>
  <si>
    <t>volunteer@hydeparksource.org</t>
  </si>
  <si>
    <t>2 Rosebank Road</t>
  </si>
  <si>
    <t>435;425;355</t>
  </si>
  <si>
    <t>ImmaculateHeartofMary</t>
  </si>
  <si>
    <t>Immaculate Heart of Mary</t>
  </si>
  <si>
    <t>The Parish of the Immaculate Heart of Mary exists to share joy of our Faith through prayer, worship and serving others.</t>
  </si>
  <si>
    <t>0113 268 1373</t>
  </si>
  <si>
    <t>stjohnvianneyleeds@talktalk.net</t>
  </si>
  <si>
    <t>294 Harrogate Road</t>
  </si>
  <si>
    <t>608;604;113;146;600;7;179;244;277;336</t>
  </si>
  <si>
    <t>ImpactNorthLtd</t>
  </si>
  <si>
    <t>Impact North Ltd</t>
  </si>
  <si>
    <t>Impact North Ltd is a social enterprise committed to the improvement of children?s mental health and our vision is to bu</t>
  </si>
  <si>
    <t>Impact North Ltd is a social enterprise committed to the improvement of children?s mental health and our vision is to build hope and aspiration for every child?s future.</t>
  </si>
  <si>
    <t>07896 265 838</t>
  </si>
  <si>
    <t>contact@impactnorth.co.uk</t>
  </si>
  <si>
    <t>606;117;113;146;600;93;244</t>
  </si>
  <si>
    <t>At Independent Age, we work to create a society where older people can live the lives they aspire to and contribute acti</t>
  </si>
  <si>
    <t>At Independent Age, we work to create a society where older people can live the lives they aspire to and contribute actively to their communities. We aim to enable older people to stay independent and live well with dignity, choice and control. We provide free information and advice for older people and their families on care and support, money and benefits and health and mobility, along with friendship services to relieve loneliness. We also use the knowledge and insight gained from our the services we provide to campaign for a fair deal for older people ? i.e. a reasonable standard of living, fair access to information and an opportunity to contribute to their communities.</t>
  </si>
  <si>
    <t>020 7605 4255</t>
  </si>
  <si>
    <t>volunteer.recruitment@independentage.org</t>
  </si>
  <si>
    <t>18 Avonmore Road</t>
  </si>
  <si>
    <t>595;613;608;407;127;128;106;244;274;317</t>
  </si>
  <si>
    <t>IndependentSomaliWomenandChildren(ISWAC)</t>
  </si>
  <si>
    <t>Independent Somali Women and Children (ISWAC)</t>
  </si>
  <si>
    <t>0113 2178986</t>
  </si>
  <si>
    <t>iswac@hotmail.co.uk</t>
  </si>
  <si>
    <t>One Community Centre</t>
  </si>
  <si>
    <t>608;604;70;93;106;585;244;612</t>
  </si>
  <si>
    <t>IndependentVisitorScheme</t>
  </si>
  <si>
    <t>Independent Visitor Scheme</t>
  </si>
  <si>
    <t>The Independent Visitors (IV) Scheme recruits, trains and monitors IV's who are volunteers to befriend and visit a child</t>
  </si>
  <si>
    <t>The Independent Visitors (IV) Scheme recruits, trains and monitors IV's who are volunteers to befriend and visit a child or young person living in the care of the Local Authority. An IV will visit on a regular basis with the aim of establishing a consistent, positive adult-child relationship, offering support and guidance - as well as fun trips to the cinema, the countryside, sports events and restaurants. Anyone over the age of 18 can volunteer with the scheme. We welcome applications from all backgrounds and would like to encourage more black, ethnic minorities and disabled people as well as men to become volunteers.</t>
  </si>
  <si>
    <t>1133780016</t>
  </si>
  <si>
    <t>independent.visitor1@leeds.gov.uk</t>
  </si>
  <si>
    <t>Kernel House</t>
  </si>
  <si>
    <t>423;530;125;244;274;317</t>
  </si>
  <si>
    <t>InternationalCommitteeforRehabilitationAidtoAfghanistan(ICRAA)</t>
  </si>
  <si>
    <t>International Committee for Rehabilitation Aid to Afghanistan (ICRAA)</t>
  </si>
  <si>
    <t>ICRAA is a UK-based non-profit charitable organisation seeks to aid repatriation and recovery programmes in Afghanistan</t>
  </si>
  <si>
    <t>ICRAA is a UK-based non-profit charitable organisation seeks to aid repatriation and recovery programmes in Afghanistan and for Afghan refugees in Pakistan, such as health, education, agriculture, animal welfare and as well as disaster relief.</t>
  </si>
  <si>
    <t>07529 857209</t>
  </si>
  <si>
    <t>ahmadzai_sana@yahoo.com</t>
  </si>
  <si>
    <t>3 Shakespeare Grange</t>
  </si>
  <si>
    <t>InterplayTheatreTrust</t>
  </si>
  <si>
    <t>Interplay Theatre Trust</t>
  </si>
  <si>
    <t>Interplay creates and tours, nationally, a multi-sensory show each year for family audiences, which is accessible to you</t>
  </si>
  <si>
    <t>Interplay creates and tours, nationally, a multi-sensory show each year for family audiences, which is accessible to young people with learning disabilities. From its base in Armley, West Leeds, Interplay runs Tools for the Trade, an industry-based learning programme across film, radio, music and theatre to create artistic products with young people, particularly those who are disengaged from mainstream education and training.</t>
  </si>
  <si>
    <t>0113 2638556</t>
  </si>
  <si>
    <t>Armley Ridge Road</t>
  </si>
  <si>
    <t>604;69;608;2;71;127;407;244;295</t>
  </si>
  <si>
    <t>InvizibleCircleEducation</t>
  </si>
  <si>
    <t>Invizible Circle Education</t>
  </si>
  <si>
    <t>Invizible Circle Education is a grass roots youth and community education organisation specialising in the provision of</t>
  </si>
  <si>
    <t>Invizible Circle Education is a grass roots youth and community education organisation specialising in the provision of tailored multimedia educational activities aimed primarily at the children, youth and community sectors. We provide a high quality range of creative activities including programmes, presentations, workshops, conferences, professional training, interactive learning resources and training DVDs. Invizible Circle Education is a young and emerging, highly motivated, BME led social organisation comprising a variety of experienced artists, educators and community developers. We specialise in Hip Hop education and offer a variety of informal learning led approaches including Youth and Community Development programmes, Artform projects and workshops, Mentoring and Guidance programmes, Training packages and Interactive Resources, as well as 'streetlife' our inspirational weapons and gang awareness project.</t>
  </si>
  <si>
    <t>0787 0834277</t>
  </si>
  <si>
    <t>inviziblecircle_education@yahoo.co.uk</t>
  </si>
  <si>
    <t>The Palace</t>
  </si>
  <si>
    <t>421;606;407;12;585;244;295</t>
  </si>
  <si>
    <t>JamaicaSociety-Leeds</t>
  </si>
  <si>
    <t>Jamaica Society - Leeds</t>
  </si>
  <si>
    <t>The Society provides a counselling and information service both from Jamaica and the UK. Care Group: visiting the sick,</t>
  </si>
  <si>
    <t>The Society provides a counselling and information service both from Jamaica and the UK. Care Group: visiting the sick, at home and in hospital. Befriending the house-bound and disabled. Help during bereavement, etc. Provide a free Christmas dinner and day outing for senior citizens. We have a active women's group which meet every second Thursday of the month. Main interests are health related issues and group activity.</t>
  </si>
  <si>
    <t>0113 262 6435</t>
  </si>
  <si>
    <t>jamsocleeds@gmail.com</t>
  </si>
  <si>
    <t>Jamaica House</t>
  </si>
  <si>
    <t>427;587;7;244</t>
  </si>
  <si>
    <t>JamyangBuddhistCentreLeeds</t>
  </si>
  <si>
    <t>Jamyang Buddhist Centre Leeds</t>
  </si>
  <si>
    <t>The promotion of wellbeing, meditation and public benefit, in accordance with Buddhist principles, and the preservation</t>
  </si>
  <si>
    <t>The promotion of wellbeing, meditation and public benefit, in accordance with Buddhist principles, and the preservation of the Buddhist Mahayana tradition, throughout the North of England and elsewhere.</t>
  </si>
  <si>
    <t>0113 345 2626</t>
  </si>
  <si>
    <t>smile@jamyangleeds.co.uk</t>
  </si>
  <si>
    <t>Clyde Works</t>
  </si>
  <si>
    <t>608;585;184;196;88;2</t>
  </si>
  <si>
    <t>Jessie'sFund</t>
  </si>
  <si>
    <t>Jessie's Fund</t>
  </si>
  <si>
    <t>Jessie's Fund helps ill and disabled children and those with severe learning disabilities through the therapeutic use of</t>
  </si>
  <si>
    <t>Jessie's Fund helps ill and disabled children and those with severe learning disabilities through the therapeutic use of music.</t>
  </si>
  <si>
    <t>01904 658189</t>
  </si>
  <si>
    <t>info@jessiesfund.org.uk</t>
  </si>
  <si>
    <t>15 Priory Street</t>
  </si>
  <si>
    <t>613;139;586;435;140;141;7;88;244;277;336;612</t>
  </si>
  <si>
    <t>JoannaProject</t>
  </si>
  <si>
    <t>Joanna Project</t>
  </si>
  <si>
    <t>Joanna is a Leeds based outreach and support charity that works with vulnerable, hard to reach women who are trapped by</t>
  </si>
  <si>
    <t>Joanna is a Leeds based outreach and support charity that works with vulnerable, hard to reach women who are trapped by life-controlling addictions and who are often involved in street prostitution with all the danger and exploitation which accompanies that. Joanna offers holistic support in order to move towards safe, healthy and whole lives. As well as offering one to one support Joanna is building a community of women who support each other.</t>
  </si>
  <si>
    <t>hello@joannaproject.co.uk</t>
  </si>
  <si>
    <t>1 Sydenham Street</t>
  </si>
  <si>
    <t>594;245;276</t>
  </si>
  <si>
    <t>JohnO'GauntsTenantsandResidentsAssociation</t>
  </si>
  <si>
    <t>John O'Gaunts Tenants and Residents Association</t>
  </si>
  <si>
    <t>jackie.moorcroft@leeds.gov.uk</t>
  </si>
  <si>
    <t>Rose Lund Community Centre</t>
  </si>
  <si>
    <t>88;608;585;124;244;307</t>
  </si>
  <si>
    <t>JosephandMaryHileyTrust</t>
  </si>
  <si>
    <t>Joseph and Mary Hiley Trust</t>
  </si>
  <si>
    <t>Small Charitable Trust which gives small donations to registered charities in West Yorkshire. Main interests are health,</t>
  </si>
  <si>
    <t>Small Charitable Trust which gives small donations to registered charities in West Yorkshire. Main interests are health, children, and the disabled.</t>
  </si>
  <si>
    <t>ANNE@PALMERYORKSHIRE.COM</t>
  </si>
  <si>
    <t>Old Vicarage House</t>
  </si>
  <si>
    <t>613;140;141;612</t>
  </si>
  <si>
    <t>JusticeForWomen-WestYorkshire</t>
  </si>
  <si>
    <t>Justice For Women - West Yorkshire</t>
  </si>
  <si>
    <t>A feminist organisation which supports and campaigns on behalf of women who have fought back against or killed men havin</t>
  </si>
  <si>
    <t>A feminist organisation which supports and campaigns on behalf of women who have fought back against or killed men having suffered physical, sexual and emotional abuse and then been treated unfairly by the courts. JFW campaigns for changes in the law so that it recognises women's experiences of male violence. We monitor the response of the criminal justice system to male violence and challenge this system's failure to deal effectively and adequately with violent and abusive men.</t>
  </si>
  <si>
    <t>07505 428 458</t>
  </si>
  <si>
    <t>Unit 3, Unity Business Centre</t>
  </si>
  <si>
    <t>413;2;407;608</t>
  </si>
  <si>
    <t>KalaSangam</t>
  </si>
  <si>
    <t>Kala Sangam</t>
  </si>
  <si>
    <t>Kala Sangam (Kala = art and Sangam = meeting point) is a Registered Charity and a South Asian Arts Organisation with a m</t>
  </si>
  <si>
    <t>Kala Sangam (Kala = art and Sangam = meeting point) is a Registered Charity and a South Asian Arts Organisation with a mission of bringing people together through South Asian Arts. This is done through accredited educational work, workshops in schools, community and box-office performances, touring of national and international artists, cultural work and work for people with disabilities. Kala Ssangam is an accredited unit for OCN. Kala Sangam also offers dance, music, visual arts, crafts and poetry. The areas of work also include arts in health, disability and youth arts. The company is in the process of establishing a beacon centre of excellence for arts, heritage and culture at St. Peter's House in Bradford. Kala Sangam works regionally, nationally and internationally with people of all ages, abilities, races, religions and and from all walks of life.</t>
  </si>
  <si>
    <t>01274 303 340</t>
  </si>
  <si>
    <t>info@kalasangam.org</t>
  </si>
  <si>
    <t>St Peter's House</t>
  </si>
  <si>
    <t>613;413;140;141;113;244;315;271;294</t>
  </si>
  <si>
    <t>Karma Nirvana campaigns, raises awareness and supports victims of survivors of honour-based abuse and forced marriage.</t>
  </si>
  <si>
    <t>08005 999247</t>
  </si>
  <si>
    <t>PO Box 515</t>
  </si>
  <si>
    <t>585;184;196;5;7;12;295;312;385</t>
  </si>
  <si>
    <t>KeyRing-LivingSupportNetworks</t>
  </si>
  <si>
    <t>KeyRing - Living Support Networks</t>
  </si>
  <si>
    <t>KeyRing supports vulnerable adults with the aim of enabling them to live independently in their own homes and connect wi</t>
  </si>
  <si>
    <t>KeyRing supports vulnerable adults with the aim of enabling them to live independently in their own homes and connect with their community. In a KeyRing Network a group of service users (who are called Members) live near each other. There are usually nine Members in a Network. A KeyRing volunteer also lives in the area. They provide support on a flexible basis, acting more like a good neighbour than a paid support worker and helping Members with things like budgeting and getting involved in the community. The service is available in Morley, Holt Park and Chapeltown.</t>
  </si>
  <si>
    <t>0113 270 7775</t>
  </si>
  <si>
    <t>Suite 41, Sugar Mill</t>
  </si>
  <si>
    <t>608;435;244;245;276</t>
  </si>
  <si>
    <t>KidzKlubLeeds</t>
  </si>
  <si>
    <t>Kidz Klub Leeds</t>
  </si>
  <si>
    <t>We promote the welfare of children from inner-city Leeds. Our activities are fun, exciting and engaging. Kidz Klub Leeds</t>
  </si>
  <si>
    <t>We promote the welfare of children from inner-city Leeds. Our activities are fun, exciting and engaging. Kidz Klub Leeds is a Christian charity - we are passionate about empowering and equipping children to mature into young adults with positive aspirations for themselves and their communities. We run five colourful, noisy and fun Kidz Klubs throughout the week and have an extensive home visiting programme that reaches 1400 children weekly. Our activities also includes community work and involvement with 34 primary schools across Leeds. Building relationships is at the core of all we do.</t>
  </si>
  <si>
    <t>0113 2456533</t>
  </si>
  <si>
    <t>info@kidzklubleeds.org.uk</t>
  </si>
  <si>
    <t>2;328;290</t>
  </si>
  <si>
    <t>KippaxAmateurOperaticSociety</t>
  </si>
  <si>
    <t>Kippax Amateur Operatic Society</t>
  </si>
  <si>
    <t>The group hold pantomimes in January, musicals in May and cabarets as well as lots of social events throughout the year,</t>
  </si>
  <si>
    <t>The group hold pantomimes in January, musicals in May and cabarets as well as lots of social events throughout the year, as well as KAOS KIDS workshops for the under 16's at various times in the year.</t>
  </si>
  <si>
    <t>0113 294 4927</t>
  </si>
  <si>
    <t>kippaxkaos@gmail.com</t>
  </si>
  <si>
    <t>9 Greenway</t>
  </si>
  <si>
    <t>2;608;328;290</t>
  </si>
  <si>
    <t>KippaxBrassBand</t>
  </si>
  <si>
    <t>Kippax Brass Band</t>
  </si>
  <si>
    <t>Brass Band, one of the oldest in the country dating back to 1814. Most recent was the introduction of a 'Youth Training</t>
  </si>
  <si>
    <t>Brass Band, one of the oldest in the country dating back to 1814. Most recent was the introduction of a 'Youth Training Group' inititated in November 2008 with an interest from 14 local children who will be meeting every Saturday morning in the Bands rehearsal room. The band or a guest band performs a concert on the second Sunday of the month.</t>
  </si>
  <si>
    <t>0113 286 3699; 07914 607 889</t>
  </si>
  <si>
    <t>keithfairburn@btinternet.com</t>
  </si>
  <si>
    <t>Kippax Band Social Club</t>
  </si>
  <si>
    <t>70;12;69;328;290</t>
  </si>
  <si>
    <t>KippaxCommunityAssociation</t>
  </si>
  <si>
    <t>Kippax Community Association</t>
  </si>
  <si>
    <t>The Centre is available for use by the community, whether attending one of our groups or hiring the Centre privately.</t>
  </si>
  <si>
    <t>0113 286 9321</t>
  </si>
  <si>
    <t>Kippax Community Centre</t>
  </si>
  <si>
    <t>608;99;74;307</t>
  </si>
  <si>
    <t>KirkDeightonRangersJuniorFootballClub</t>
  </si>
  <si>
    <t>Kirk Deighton Rangers Junior Football Club</t>
  </si>
  <si>
    <t>Junior football club with teams from Under 7's to Under 17's.</t>
  </si>
  <si>
    <t>01937 585 647; 07979 430 861</t>
  </si>
  <si>
    <t>johncfirth@hotmail.co.uk</t>
  </si>
  <si>
    <t>2 Keswick Grange</t>
  </si>
  <si>
    <t>KirklandsBridgeClub</t>
  </si>
  <si>
    <t>Kirklands Bridge Club</t>
  </si>
  <si>
    <t>Kirklands Bridge Club focuses on contract rubber bridge. Meetings are held at Menston Community Centre on alternate Tues</t>
  </si>
  <si>
    <t>Kirklands Bridge Club focuses on contract rubber bridge. Meetings are held at Menston Community Centre on alternate Tuesdays at 7.15pm. - 10.00pm. New members are always welcome.</t>
  </si>
  <si>
    <t>0113 267 0426</t>
  </si>
  <si>
    <t>carolcowell@tiscali.co.uk</t>
  </si>
  <si>
    <t>Kirklands Community Centre</t>
  </si>
  <si>
    <t>594;5</t>
  </si>
  <si>
    <t>KirkleesFederationofTenants&amp;ResidentsAssociation</t>
  </si>
  <si>
    <t>Kirklees Federation of Tenants &amp; Residents Association</t>
  </si>
  <si>
    <t>KFTRA?s overall objectives are to: ?Unite tenants and strengthen the tenants? movement by supporting and developing loca</t>
  </si>
  <si>
    <t>KFTRA?s overall objectives are to: ?Unite tenants and strengthen the tenants? movement by supporting and developing local Tenants &amp; Residents Associations (TRA); ?Represent tenants? views to Kirklees Neighbourhood Housing (KNH), the council and other agencies; ?Defend and extend tenants? rights and promote council housing. KFTRA was started in November 1987 by a small group of tenants and residents from the Kirklees area who were worried about the threat to council housing from a new Housing Bill, which consequently became the 1988 Housing Act.</t>
  </si>
  <si>
    <t>01484 223466</t>
  </si>
  <si>
    <t>general.admin@kftra.net</t>
  </si>
  <si>
    <t>Federation House</t>
  </si>
  <si>
    <t>585;196</t>
  </si>
  <si>
    <t>KirkleesVisualImpairmentNetwork</t>
  </si>
  <si>
    <t>Kirklees Visual Impairment Network</t>
  </si>
  <si>
    <t>Kirklees Visual Impairment Network is a user-led group of blind and partially sighted people, who with the help of volun</t>
  </si>
  <si>
    <t>Kirklees Visual Impairment Network is a user-led group of blind and partially sighted people, who with the help of volunteers and staff, provide services on and behalf of blind and partially sighted people. We have experienced daily living issues that relate to the sight loss and can share a wide range of potential solutions that can enable people to be more independent and enjoy life to the full. Whether it is accessing vital information that is around you, guidance to where you want to go, increasing your range and ways of communicating with others or extending your range of leisure pursuits, then we have got members who can help to find out what is the right solution for you.</t>
  </si>
  <si>
    <t>07736 087019</t>
  </si>
  <si>
    <t>info@kvin.org.uk</t>
  </si>
  <si>
    <t>12 New Street</t>
  </si>
  <si>
    <t>72;127;272</t>
  </si>
  <si>
    <t>KirkstallCommunityGarden</t>
  </si>
  <si>
    <t>Kirkstall Community Garden</t>
  </si>
  <si>
    <t>Kirkstall Community Garden is run by a committee of local volunteers &amp; guided by a constitution with the aim to provide</t>
  </si>
  <si>
    <t>Kirkstall Community Garden is run by a committee of local volunteers &amp; guided by a constitution with the aim to provide access to free edible growing space where all members of the community can come together, share ideas, learn real life skills &amp; grow their own in a fun safe environment. It also promotes a pro social healthy lifestyle.</t>
  </si>
  <si>
    <t>07580 388995</t>
  </si>
  <si>
    <t>kirkstallgarden@gmail.com</t>
  </si>
  <si>
    <t>47 Eden Crescent</t>
  </si>
  <si>
    <t>71;3;272</t>
  </si>
  <si>
    <t>KirkstallValleyCommunityAssociation</t>
  </si>
  <si>
    <t>Kirkstall Valley Community Association</t>
  </si>
  <si>
    <t>KVCA is a registered charity and membership organisation, that promotes the interest of the wider Kirkstall area. We hav</t>
  </si>
  <si>
    <t>KVCA is a registered charity and membership organisation, that promotes the interest of the wider Kirkstall area. We have a General and Planning Committee, a regular magazine - Kirkstall Matters and run the Kirkstall Festival every July.</t>
  </si>
  <si>
    <t>0113 275 5182</t>
  </si>
  <si>
    <t>jlivers_907@hotmail.com</t>
  </si>
  <si>
    <t>474 Kirkstall Road</t>
  </si>
  <si>
    <t>593;591;5;127;128;70;295;274;317;315;271</t>
  </si>
  <si>
    <t>Latch(LeedsActiontoCreateHomes)</t>
  </si>
  <si>
    <t>Latch (Leeds Action to Create Homes)</t>
  </si>
  <si>
    <t>Latch is a unique organisation that refurbishes derelict and run-down houses in the Chapeltown, Harehills and Burley are</t>
  </si>
  <si>
    <t>Latch is a unique organisation that refurbishes derelict and run-down houses in the Chapeltown, Harehills and Burley areas. When they?re fully modernised and furnished, our properties provide supported housing for people who are homeless or in housing need and are ready to make a positive change in their lives. Most of the renovation work is done by unemployed volunteers. Some have building trade experience already, while others learn new skills as they work on site. Hands On is our training workshop, providing short beginner's courses in DIY, joinery and plumbing.</t>
  </si>
  <si>
    <t>176 Chapeltown Road</t>
  </si>
  <si>
    <t>604;69;608;127;128;45;109;244;245;276</t>
  </si>
  <si>
    <t>LeapConfrontingConflict</t>
  </si>
  <si>
    <t>Leap Confronting Conflict</t>
  </si>
  <si>
    <t>To promote understanding of the causes and consequences of youth conflict; to share skills in handling and transforming</t>
  </si>
  <si>
    <t>To promote understanding of the causes and consequences of youth conflict; to share skills in handling and transforming conflict; to prevent escalation of everyday conflict into violence.</t>
  </si>
  <si>
    <t>0113 2341287</t>
  </si>
  <si>
    <t>info@leapcc.org.uk</t>
  </si>
  <si>
    <t>Joseph's Well, Suite D14</t>
  </si>
  <si>
    <t>606;93;127;128;67;244;245;276</t>
  </si>
  <si>
    <t>LearningForTheFourthAge</t>
  </si>
  <si>
    <t>Learning For The Fourth Age</t>
  </si>
  <si>
    <t>L4A is a non-profit organisation that works with frail older people in care homes, providing personalised one-to-one lea</t>
  </si>
  <si>
    <t>L4A is a non-profit organisation that works with frail older people in care homes, providing personalised one-to-one learning activities and discussions via a team of highly skilled and enthusiastic volunteers.</t>
  </si>
  <si>
    <t>07821 678480</t>
  </si>
  <si>
    <t>danny.woddworth@l4a.org.uk</t>
  </si>
  <si>
    <t>15 Queen Street</t>
  </si>
  <si>
    <t>604;608;113;146;600;127;244;274;317</t>
  </si>
  <si>
    <t>LearningPartnerships</t>
  </si>
  <si>
    <t>Learning Partnerships</t>
  </si>
  <si>
    <t>Learning Partnerships is a Leeds based charity with over 20 years experience of working in the inner city to provide opp</t>
  </si>
  <si>
    <t>Learning Partnerships is a Leeds based charity with over 20 years experience of working in the inner city to provide opportunities and support for children, young people and adults to access education, employment, training and volunteering. We deliver a range of programmes from volunteering and work placement schemes to diverse training and educational courses, all with the aim to engage, inspire and achieve.</t>
  </si>
  <si>
    <t>0113 380 6779</t>
  </si>
  <si>
    <t>info@learningpartnerships.org.uk</t>
  </si>
  <si>
    <t>The Burton Business Park</t>
  </si>
  <si>
    <t>585;196;88;27;78;244;277;336</t>
  </si>
  <si>
    <t>Leeds(WhiteRose)Shopmobility</t>
  </si>
  <si>
    <t>Leeds (White Rose) Shopmobility</t>
  </si>
  <si>
    <t>Shopmobility is a service for providing wheelchairs and scooters for people with a mobility difficulty in order to give</t>
  </si>
  <si>
    <t>Shopmobility is a service for providing wheelchairs and scooters for people with a mobility difficulty in order to give greater independence to users travelling about the pedestrian zones to use the shops and facilities available. Affiliated to National Federation of Shopmobility UK.</t>
  </si>
  <si>
    <t>0113 277 3636</t>
  </si>
  <si>
    <t>enquiry@rosscare.co.uk</t>
  </si>
  <si>
    <t>White Rose Shopping Centre</t>
  </si>
  <si>
    <t>606;67;93;244;292;313;347</t>
  </si>
  <si>
    <t>Leeds/BradfordFriendshipGroup</t>
  </si>
  <si>
    <t>Leeds / Bradford Friendship Group</t>
  </si>
  <si>
    <t>Leeds / Bradford Friendship Group is a befriending service for the over 50's. Speakers at each meeting, trips and specia</t>
  </si>
  <si>
    <t>Leeds / Bradford Friendship Group is a befriending service for the over 50's. Speakers at each meeting, trips and specialist groups : walking, jazz, dining out and bowls.</t>
  </si>
  <si>
    <t>0113 294 3462</t>
  </si>
  <si>
    <t>c/o Pudsey Civic Hall</t>
  </si>
  <si>
    <t>604;113;146;600;100;69;608;585;107;244;254;359</t>
  </si>
  <si>
    <t>LeedsABCSupportGroup</t>
  </si>
  <si>
    <t>Leeds ABC Support Group</t>
  </si>
  <si>
    <t>The charity supports individuals with an autuistic spectrum condition and their families. Some of the activities we do a</t>
  </si>
  <si>
    <t>The charity supports individuals with an autuistic spectrum condition and their families. Some of the activities we do are: publish a bi-monthly newsletter, advocate for families, run a youth group, hold support groups, campaign for autistic people, and raise awareness around autism.</t>
  </si>
  <si>
    <t>0113 2579269</t>
  </si>
  <si>
    <t>25 Somerdale Walk</t>
  </si>
  <si>
    <t>70;12;69;407;78;244;277;336</t>
  </si>
  <si>
    <t>Leeds Alternative Travel has been helping the community in Leeds to get out and about since it was founded in 1997 as an</t>
  </si>
  <si>
    <t>Leeds Alternative Travel has been helping the community in Leeds to get out and about since it was founded in 1997 as an Industrial and Provident Society to provide community transport services in the city. In 2008 we joined HCT Group ? one of the UK?s leading social enterprises. We provide a range of high-quality transport services for the community out of our Water Lane depot.</t>
  </si>
  <si>
    <t>garyyoung@hctgroup.org</t>
  </si>
  <si>
    <t>179 Water Lane</t>
  </si>
  <si>
    <t>2;244</t>
  </si>
  <si>
    <t>LeedsAmateurOperaticSociety(LAOS)</t>
  </si>
  <si>
    <t>Leeds Amateur Operatic Society (LAOS)</t>
  </si>
  <si>
    <t>We are musical theatre company presenting musical shows usually twice per year at the Leeds Grand Theatre and the West Y</t>
  </si>
  <si>
    <t>We are musical theatre company presenting musical shows usually twice per year at the Leeds Grand Theatre and the West Yorkshire Playhouse. New members always welcome. Ages 16 plus.</t>
  </si>
  <si>
    <t>0113 266 4672</t>
  </si>
  <si>
    <t>info@thelaos.com</t>
  </si>
  <si>
    <t>66 Laithe Hall Avenue</t>
  </si>
  <si>
    <t>585;184;113;146;600;244;289;358</t>
  </si>
  <si>
    <t>LeedsandBradfordDyslexiaAssociation</t>
  </si>
  <si>
    <t>Leeds and Bradford Dyslexia Association</t>
  </si>
  <si>
    <t>Leeds and Bradford Dyslexia Association aims to support parents, provide information on dyslexia, and give advice about</t>
  </si>
  <si>
    <t>Leeds and Bradford Dyslexia Association aims to support parents, provide information on dyslexia, and give advice about computers and programs that may help dyslexic persons.</t>
  </si>
  <si>
    <t>01274 771153</t>
  </si>
  <si>
    <t>PAP820@GMAIL.COM</t>
  </si>
  <si>
    <t>Beckside Grange</t>
  </si>
  <si>
    <t>2;244;385</t>
  </si>
  <si>
    <t>LeedsandDistrictAudio-VisualGroup</t>
  </si>
  <si>
    <t>Leeds and District Audio-Visual Group</t>
  </si>
  <si>
    <t>The organisation's aims are to promote slide sequence making and hosts an annual show in aid of Wheatfields and St Gemma</t>
  </si>
  <si>
    <t>The organisation's aims are to promote slide sequence making and hosts an annual show in aid of Wheatfields and St Gemma's Hospices. We also do charity work for other good causes. The group is keen to give advice and information for people with digital photography and digital imaging questions.</t>
  </si>
  <si>
    <t>0113 267 6398</t>
  </si>
  <si>
    <t>edward_spence@sky.com</t>
  </si>
  <si>
    <t>6 Mavis Avenue</t>
  </si>
  <si>
    <t>587;244;255;280</t>
  </si>
  <si>
    <t>Founded in 1986 to provide, good quality re-cycled furniture and furnishings to socially and economically disadvantaged</t>
  </si>
  <si>
    <t>Founded in 1986 to provide, good quality re-cycled furniture and furnishings to socially and economically disadvantaged people in Leeds and surrounding areas. Requests for furniture and furnishings are taken from a wide range of agencies within the statutory, charitable and voluntary sectors after they have carried out an initial assessment of their client's needs. A free collection service for unwanted furniture is offered.</t>
  </si>
  <si>
    <t>Unit D</t>
  </si>
  <si>
    <t>594;587;5;294</t>
  </si>
  <si>
    <t>LeedsandYorkshireHousingAssociation</t>
  </si>
  <si>
    <t>Leeds and Yorkshire Housing Association</t>
  </si>
  <si>
    <t>Leeds &amp; Yorkshire Housing Association is a not for profit organisation providing a variety of homes in and around Yorksh</t>
  </si>
  <si>
    <t>Leeds &amp; Yorkshire Housing Association is a not for profit organisation providing a variety of homes in and around Yorkshire. Our mission is: to provide excellent quality homes and services that make a positive impact on people and communities. We have 1270 properties that we own and 66 which we manage on behalf of other organisations. 86% of our properties are located in Leeds and 9% in Whitby and Scarborough. We also have properties in Barnsley, Mirfield, Barnoldswick, Earby and Settle.</t>
  </si>
  <si>
    <t>0113 2783335</t>
  </si>
  <si>
    <t>info@lyha.co.uk</t>
  </si>
  <si>
    <t>2 Shire Oak Road</t>
  </si>
  <si>
    <t>2;179;244;350</t>
  </si>
  <si>
    <t>A not for profit, women-run co-operative set up in 1978 which produces and distributes short animated films for adults a</t>
  </si>
  <si>
    <t>A not for profit, women-run co-operative set up in 1978 which produces and distributes short animated films for adults and for young people. Subjects include social and environmental issues, such as gender and ethnic equality, workplace problems, carers, energy conservation, international development, family and relationships, bereavement. Occasional training workshops in basic animation. Visitors by appointment only.</t>
  </si>
  <si>
    <t>0113 2484997</t>
  </si>
  <si>
    <t>45 Bayswater Row</t>
  </si>
  <si>
    <t>100;127;128;124;99;244;254;359</t>
  </si>
  <si>
    <t>LeedsAreaCricketCouncil</t>
  </si>
  <si>
    <t>Leeds Area Cricket Council</t>
  </si>
  <si>
    <t>0113 2293754</t>
  </si>
  <si>
    <t>2B Longfield Drive</t>
  </si>
  <si>
    <t>585;184;117;100;67;244;350</t>
  </si>
  <si>
    <t>Leeds Asperger Adults are a support group for adults with autism and Asperger's Syndrome, as well as their partners and</t>
  </si>
  <si>
    <t>Leeds Asperger Adults are a support group for adults with autism and Asperger's Syndrome, as well as their partners and parents/carers. We offer peer support, friendship and advice at our monthly meetings, online, over the phone and at our new monthly drop-in. We meet on the first Tuesday of every month at Leeds Civic Hall from 6.45pm to 8.30pm. We also have a monthly drop-in at St. George's Centre, the dates for which can be found on our website. We also go on regular social outings as a means of reducing isolation amongst our members. At our meetings, we offer people a chance to tell everyone how they're feeling and offer our support by listening. The same thing is on offer at our drop-in, while we're open to talk to anyone who needs to discuss any problems and is in need of a friendly ear.</t>
  </si>
  <si>
    <t>21 Fearnville View</t>
  </si>
  <si>
    <t>613;127;244;295;612</t>
  </si>
  <si>
    <t>LeedsAssociationofWomenGraduates</t>
  </si>
  <si>
    <t>Leeds Association of Women Graduates</t>
  </si>
  <si>
    <t>The organisation promotes friendship and understanding between women graduates on local, national and international basi</t>
  </si>
  <si>
    <t>The organisation promotes friendship and understanding between women graduates on local, national and international basis, and works for improvement in women's lives and education worldwide. Affiliated to the British Federation of Women Graduates - please see the website. Contact Mary O' Regan by post or Mrs Mary Hughes by email.</t>
  </si>
  <si>
    <t>0113 262 4131</t>
  </si>
  <si>
    <t>18 St. Martin's Drive</t>
  </si>
  <si>
    <t>608;604;99;585;244</t>
  </si>
  <si>
    <t>LeedsAsthmaSwimmingClub</t>
  </si>
  <si>
    <t>Leeds Asthma Swimming Club</t>
  </si>
  <si>
    <t>Providing swimming training for children and young people disabled by asthma. We are based at Kirkstall Leisure Centre.</t>
  </si>
  <si>
    <t>01845 567 005</t>
  </si>
  <si>
    <t>info@leedsasthmaswimmingclub.co.uk</t>
  </si>
  <si>
    <t>Roman Castle Farm</t>
  </si>
  <si>
    <t>595;423;93;100;6;7;244;245;276</t>
  </si>
  <si>
    <t>LeedsAsylumSeekersSupportNetwork(LASSN)</t>
  </si>
  <si>
    <t>Leeds Asylum Seekers Support Network (LASSN)</t>
  </si>
  <si>
    <t>LASSN volunteers help asylum seekers, refugees and other migrants at risk to be safe, respected, supported and empowered</t>
  </si>
  <si>
    <t>LASSN volunteers help asylum seekers, refugees and other migrants at risk to be safe, respected, supported and empowered to rebuild their lives free. We're looking for people to help - Teach English to asylum seekers or refugees who can't get to college or classes, by visiting them in their own homes - Visit an asylum seeker or refugee for two to three hours a week to help them build their confidence, and to make stronger connections with their local neighbourhood - Coordinate our Grace Hosting scheme - by putting volunteers who have a spare room in touch with destitute asylum seekers or refugees who need somewhere to stay</t>
  </si>
  <si>
    <t>Oak House</t>
  </si>
  <si>
    <t>585;117;100;106;110;244;295</t>
  </si>
  <si>
    <t>Leeds Autism AIM is a free service for autistic adults in Leeds with little or no funded support. We offer the following</t>
  </si>
  <si>
    <t>Leeds Autism AIM is a free service for autistic adults in Leeds with little or no funded support. We offer the following services: - A weekly drop-in hub on Tuesday afternoons from 3.30pm-7pm at the Lovell Park Hub - A fortnightly hub session for booked appointments on Friday's from 4-7pm at the Lovell Park Hub - A mentoring service, providing people with mentors, some of whom are autistic themselves - Information and signposting on the Autism Leeds directory - autismleeds.org.uk - at our hubs and over the phone - Advocacy support at our hubs</t>
  </si>
  <si>
    <t>Unit A3, Unity Business Centre</t>
  </si>
  <si>
    <t>585;184;244;245;276;318</t>
  </si>
  <si>
    <t>Backed by the National Autistic Society Accreditation scheme, our Daytime Centre offers an autism specific day service f</t>
  </si>
  <si>
    <t>Backed by the National Autistic Society Accreditation scheme, our Daytime Centre offers an autism specific day service for adults as a response to the need for better communication and social skill amongst adults with autism in the Leeds area. Offer of a placement is subject to an assessment in conjunction with carers and other professionals, in order to create a person centred session appropriate to need.</t>
  </si>
  <si>
    <t>0113 2452645</t>
  </si>
  <si>
    <t>28 Grape Street</t>
  </si>
  <si>
    <t>72;59;244;323;352;381</t>
  </si>
  <si>
    <t>LeedsBeekeepers'Association</t>
  </si>
  <si>
    <t>Leeds Beekeepers' Association</t>
  </si>
  <si>
    <t>The organisation aims to promote beekeeping and honey production for hobbyists. To provide information and advice. To in</t>
  </si>
  <si>
    <t>The organisation aims to promote beekeeping and honey production for hobbyists. To provide information and advice. To inform the public through our work at Temple Newsam House. Membership gives public liability insurance, bulk purchase prices for equipment and access to visiting advisors. Join us for the fun of keeping bees, for access to bee-keeping examination courses, and to have lots of honey to eat. Beginner courses are run each year.</t>
  </si>
  <si>
    <t>membership@leedsbeekeepers.org.uk</t>
  </si>
  <si>
    <t>Home Farm, Temple Newsam</t>
  </si>
  <si>
    <t>70;12;69;100;7;6;135;244;245;276</t>
  </si>
  <si>
    <t>Leeds Bereavement forum works to develop and improve bereavement services in Leeds by providing access to up-to-date inf</t>
  </si>
  <si>
    <t>Leeds Bereavement forum works to develop and improve bereavement services in Leeds by providing access to up-to-date information, training opportunities, conferences, events and Special Interest Groups to people working with bereavement. The Forum works with other relevant organisations locally and nationally to identify gaps in services and develop initiatives such as the Leeds Bereaved Children?s Charter. As a signposting organisation they produce both an online and printed directory of services.</t>
  </si>
  <si>
    <t>0113 2253975</t>
  </si>
  <si>
    <t>18A New Market Street</t>
  </si>
  <si>
    <t>88;179;7;244;253</t>
  </si>
  <si>
    <t>LeedsBipolarUK</t>
  </si>
  <si>
    <t>Leeds Bipolar UK</t>
  </si>
  <si>
    <t>Bipolar UK self help groups cover the length and breadth of England, Wales and Northern Ireland and are open to all indi</t>
  </si>
  <si>
    <t>Bipolar UK self help groups cover the length and breadth of England, Wales and Northern Ireland and are open to all individuals affected by bipolar including those with a diagnosis, those pre-diagnosis, their family members, friends and carers. Groups are free to attend. You don't need a referral and you don't have to let anyone know you're coming - just turn up! Bipolar self help groups offer: Regular (usually monthly) meetings Friendly, confidential and accepting environment Peer support through group discussion Useful information Social activities Guidance on managing mood swings</t>
  </si>
  <si>
    <t>The Resource Centre</t>
  </si>
  <si>
    <t>606;407;7;181;244;295</t>
  </si>
  <si>
    <t>Aims to identify and meet the needs of elders in the community - particularly, but not exclusively, those from ethnic mi</t>
  </si>
  <si>
    <t>Aims to identify and meet the needs of elders in the community - particularly, but not exclusively, those from ethnic minority groups. Having identified and assessed an individual's needs, help can be offered with advice and support, DIY and home maintenance, befriending, gardening, decorating, home security, sitting service, and shopping. Social events involving clients, volunteers, and committee members are also arranged.Meals-on-wheels service 6 days per week (will shortly change to 7 days per week).</t>
  </si>
  <si>
    <t>info@lbea.co.uk</t>
  </si>
  <si>
    <t>3 Reginald Terrace</t>
  </si>
  <si>
    <t>2;295</t>
  </si>
  <si>
    <t>LeedsBranchoftheGeorgeFormbySociety</t>
  </si>
  <si>
    <t>Leeds Branch of the George Formby Society</t>
  </si>
  <si>
    <t>The Leeds Branch of the George Formby Society aims to perpetuate the memory of George Formby, to promote the music of th</t>
  </si>
  <si>
    <t>The Leeds Branch of the George Formby Society aims to perpetuate the memory of George Formby, to promote the music of the 1930s with ukulele banjo to create entertainment meetings.</t>
  </si>
  <si>
    <t>0113 268 8618; 0113 266 2862</t>
  </si>
  <si>
    <t>georgeformby1904@gmail.com</t>
  </si>
  <si>
    <t>16 Lakeland Drive</t>
  </si>
  <si>
    <t>70;244;295</t>
  </si>
  <si>
    <t>LeedsBreadCo-op</t>
  </si>
  <si>
    <t>Leeds Bread Co-op</t>
  </si>
  <si>
    <t>We are an artisan bakery and workers co-operative making high quality, additive-free sourdough and other long-fermented</t>
  </si>
  <si>
    <t>We are an artisan bakery and workers co-operative making high quality, additive-free sourdough and other long-fermented breads with organic flour using traditional techniques. We sell to the public through farmers markets and a subscription scheme, and wholesale to shops, restaurants and caf?s. We provide baking classes and volunteer opportunities to improve knowledge and skills in real bread production.</t>
  </si>
  <si>
    <t>0113 2625155</t>
  </si>
  <si>
    <t>info@leedsbread.coop</t>
  </si>
  <si>
    <t>Unit 11 Penraevon Trading Estate</t>
  </si>
  <si>
    <t>88;179;7;100;244;245;276</t>
  </si>
  <si>
    <t>LeedsCAB-MentalHealthTeam</t>
  </si>
  <si>
    <t>Leeds CAB - Mental Health Team</t>
  </si>
  <si>
    <t>The Mental Health Outreach Advice Service provides generalist advice sessions for mental health service users and carers</t>
  </si>
  <si>
    <t>The Mental Health Outreach Advice Service provides generalist advice sessions for mental health service users and carers in hospital and community venues across Leeds. The target group is people who use mental health services and their carers, who live or work in the Leeds metropolitan district. The outreach service covers the whole of Leeds with service delivery at a number of venues around the city.</t>
  </si>
  <si>
    <t>0113 281 6733</t>
  </si>
  <si>
    <t>31 New York Street</t>
  </si>
  <si>
    <t>LeedsCAB-OtleyandNorthLeedsBureau</t>
  </si>
  <si>
    <t>Leeds CAB - Otley and North Leeds Bureau</t>
  </si>
  <si>
    <t>Leeds CAB offers advice on a wide range of subjects and is open to everyone living or working in the Leeds Metropolitan</t>
  </si>
  <si>
    <t>Leeds CAB offers advice on a wide range of subjects and is open to everyone living or working in the Leeds Metropolitan District. The main subjects we can advise on are: Benefits &amp; Tax Credits; Debt; Housing; Employment rights. We can also help with many other subjects including fuel bills, discrimination, tax, legal matters and more. To see an adviser at the North Leeds Bureau you will have to call in during our drop-in opening hours, where we will provide you with a short (5 to 10 minute) assessment looking at how you can best get help with your enquiry. If you are going to visit us for advice please help us to make the most of your visit: bring all the paperwork about your enquiry with you (e.g. letters, bills); check for any important dates or deadlines (e.g. for benefits appeals); tell the adviser if you have visited us before. Please note that drop-in sessions are very busy and we cannot guarantee to see everyone on the same day.</t>
  </si>
  <si>
    <t>The Courthouse</t>
  </si>
  <si>
    <t>125;244;253</t>
  </si>
  <si>
    <t>LeedsCentralAmericaSolidarityGroup</t>
  </si>
  <si>
    <t>Leeds Central America Solidarity Group</t>
  </si>
  <si>
    <t>The group organises talks by visiting Central American speakers and holds fund-raising events for projects in Central Am</t>
  </si>
  <si>
    <t>The group organises talks by visiting Central American speakers and holds fund-raising events for projects in Central America, including Leeds' twin town of La Conception in Nicaragua. Meetings are held at various locations and times.</t>
  </si>
  <si>
    <t>sarahfishwick@btinternet.com</t>
  </si>
  <si>
    <t>31 Aviary Grove</t>
  </si>
  <si>
    <t>585;606;100;12;7;608;244;253</t>
  </si>
  <si>
    <t>LeedsCentreForIntegratedLiving</t>
  </si>
  <si>
    <t>Leeds Centre For Integrated Living</t>
  </si>
  <si>
    <t>Support services for disabled and older people in the Leeds area who want to take control of any help they need with per</t>
  </si>
  <si>
    <t>Support services for disabled and older people in the Leeds area who want to take control of any help they need with personal care and daily living tasks. The ASIST team at Leeds CIL provides advice and support on Personal Budgets and Direct Payments, including specialist advice with planning your support and employing Personal Assistants. The service is for disabled people, older people and families with disabled children; either those who are funded by the local authority or those who are self-funded.</t>
  </si>
  <si>
    <t>Armley Grange</t>
  </si>
  <si>
    <t>608;74;244;245;276</t>
  </si>
  <si>
    <t>LeedsChildren'sCharity</t>
  </si>
  <si>
    <t>Leeds Children's Charity</t>
  </si>
  <si>
    <t>The charity provides free residential short breaks/respite for disadvantaged children of Leeds aged between 7 and 11 yea</t>
  </si>
  <si>
    <t>The charity provides free residential short breaks/respite for disadvantaged children of Leeds aged between 7 and 11 years. Over 300 children each year enjoy time and space at Silverdale Holiday Centre, near Morecambe, where they can be themselves. Silverdale Holiday Centre is wholly owned and maintained by the charity.</t>
  </si>
  <si>
    <t>0113 2454281</t>
  </si>
  <si>
    <t>info@leedschildrenscharity.org.uk</t>
  </si>
  <si>
    <t>York Place</t>
  </si>
  <si>
    <t>608;74;244;350</t>
  </si>
  <si>
    <t>LeedsChildrensCircus</t>
  </si>
  <si>
    <t>Leeds Childrens Circus</t>
  </si>
  <si>
    <t>Leeds Childrens Circus teaches a variaty of diffrent circus skills to children between the ages of 6-16 yrs. Currently,</t>
  </si>
  <si>
    <t>Leeds Childrens Circus teaches a variaty of diffrent circus skills to children between the ages of 6-16 yrs. Currently, it is run purely by volunteers - a dedicated group of individuals who give their time and energy entirley free of charge to further the work of LCC. We are looking for volunteers who are enthusiastic. No circus skills needed. We train all volunteers.</t>
  </si>
  <si>
    <t>07816 429 374</t>
  </si>
  <si>
    <t>info@leedschildrenscircus.org.uk</t>
  </si>
  <si>
    <t>Harehills Lane Baptist Church</t>
  </si>
  <si>
    <t>435;423;425;608;315;271</t>
  </si>
  <si>
    <t>LeedsChineseChristianChurch</t>
  </si>
  <si>
    <t>Leeds Chinese Christian Church</t>
  </si>
  <si>
    <t>We provide a spiitual home for Christians mainly of ethnic Chinese. We are an interdenomination Church providing Bible S</t>
  </si>
  <si>
    <t>We provide a spiitual home for Christians mainly of ethnic Chinese. We are an interdenomination Church providing Bible Study and Sunday Worship services in English, Mandarin and Cantonese. There are small group meetings throughout the week. We provide Sunday School and youth activities for children. There is also a Saturday School to teach Chinese to the local Chinese children.</t>
  </si>
  <si>
    <t>0113 293 5993</t>
  </si>
  <si>
    <t>leedsccc.org@gmail.com</t>
  </si>
  <si>
    <t>Hyde Park Methodist Church</t>
  </si>
  <si>
    <t>423;407;244;245;276</t>
  </si>
  <si>
    <t>Aims to serve primarily Chinese people in Leeds, providing cultural, recreational, social and educational services. Othe</t>
  </si>
  <si>
    <t>Aims to serve primarily Chinese people in Leeds, providing cultural, recreational, social and educational services. Other activities include health promotion events and advisory services.</t>
  </si>
  <si>
    <t>84-86 North Street</t>
  </si>
  <si>
    <t>435;425;585;244;385</t>
  </si>
  <si>
    <t>LeedsChurchExtensionSociety</t>
  </si>
  <si>
    <t>Leeds Church Extension Society</t>
  </si>
  <si>
    <t>Assistance given to the Church of England in Leeds by helping it to extend through grants for church and hall extensions</t>
  </si>
  <si>
    <t>Assistance given to the Church of England in Leeds by helping it to extend through grants for church and hall extensions, re-ordering, major repairs and, more recently, work connected with disabled access. Also: clergy stipends.</t>
  </si>
  <si>
    <t>0113 267 7508</t>
  </si>
  <si>
    <t>docroyyates@talktalk.net</t>
  </si>
  <si>
    <t>99 Green Lane</t>
  </si>
  <si>
    <t>99;318</t>
  </si>
  <si>
    <t>LeedsCityAthleticClub</t>
  </si>
  <si>
    <t>Leeds City Athletic Club</t>
  </si>
  <si>
    <t>The club provides facilities and coaching for all disciplines of Track and Field Athletics plus Road, Cross Country and</t>
  </si>
  <si>
    <t>The club provides facilities and coaching for all disciplines of Track and Field Athletics plus Road, Cross Country and Fell Running. For ages from 10 years. We are based at the Indoor Bowls and Athletic Centre, at the John Charles Centre for Sport, Middleton Grove, Leeds and we welcome new members. Volunteers are welcome to enquire.</t>
  </si>
  <si>
    <t>0113 250 7132</t>
  </si>
  <si>
    <t>tina.hibberd@talk21.com</t>
  </si>
  <si>
    <t>Middleton Grove</t>
  </si>
  <si>
    <t>12;277;336;245;276;318;312</t>
  </si>
  <si>
    <t>LeedsCityCouncil</t>
  </si>
  <si>
    <t>Leeds City Council</t>
  </si>
  <si>
    <t>07891 278066</t>
  </si>
  <si>
    <t>wesley.moran@leeds.gov.uk</t>
  </si>
  <si>
    <t>123;608;244;245;276</t>
  </si>
  <si>
    <t>Leeds City Credit Union, is your local financial co-operative offering a range of savings accounts, childrens' accounts</t>
  </si>
  <si>
    <t>Leeds City Credit Union, is your local financial co-operative offering a range of savings accounts, childrens' accounts including Child Trust Funds, low-cost loans, bill payment services, and lots more. Visit our website for further information.</t>
  </si>
  <si>
    <t>70;72;244;292;313;347</t>
  </si>
  <si>
    <t>LeedsCivicTrust</t>
  </si>
  <si>
    <t>Leeds Civic Trust</t>
  </si>
  <si>
    <t>Voluntary organisation promoting: high standards of architecture, design and town planning; the conservation of the city</t>
  </si>
  <si>
    <t>Voluntary organisation promoting: high standards of architecture, design and town planning; the conservation of the city's heritage and the improvement of public amenities. Office open every weekday at 9.15am - 1.15pmWe have an 'occasional' ramp for wheelchair access</t>
  </si>
  <si>
    <t>0113 2439594</t>
  </si>
  <si>
    <t>office@leedscivictrust.org.uk</t>
  </si>
  <si>
    <t>1 Lydgate Street</t>
  </si>
  <si>
    <t>587;591;585;184;606;245;276;294;272;355</t>
  </si>
  <si>
    <t>LeedsCombinedArts</t>
  </si>
  <si>
    <t>Leeds Combined Arts</t>
  </si>
  <si>
    <t>Leeds Combined Arts facilitates Arts based workshops in the community. Working in various centres including Day Centres,</t>
  </si>
  <si>
    <t>Leeds Combined Arts facilitates Arts based workshops in the community. Working in various centres including Day Centres, Care Homes, Schools, and other community centres. We also facilitate Poetry Evenings and workshops at our base in Headingley.</t>
  </si>
  <si>
    <t>07708 230333</t>
  </si>
  <si>
    <t>carol@leedscombinedarts.org.uk</t>
  </si>
  <si>
    <t>Headingley Enterprise &amp; Arts Centre</t>
  </si>
  <si>
    <t>124;6;244;245;276</t>
  </si>
  <si>
    <t>LeedsCommunityFoundation</t>
  </si>
  <si>
    <t>Leeds Community Foundation</t>
  </si>
  <si>
    <t>Leeds Community Foundation connects people who want to make a real difference to our city. 23% of our young people live</t>
  </si>
  <si>
    <t>Leeds Community Foundation connects people who want to make a real difference to our city. 23% of our young people live in poverty. Those living in some inner city areas live 10 years less than their wealthier neighbours. 15,000 of our residents over 60 years of age are intensely lonely, often having no human contact from week to week. Thousands of charities and voluntary groups across the city work tirelessly to address these inequalities and help their communities. Leeds Community Foundation invests in these groups to support Leeds, now and in the future. We do this by distributing grants, convening debates, sharing advice: we are a catalyst for positive change in Leeds. In 2015 we distributed ?3.6m in grants to over 400 groups, who in turn helped over 24,000 people. Leeds Community Foundation relies on the generosity of businesses and individuals who care about their city; who want to ?give something back?. Together we aim to create a city of opportunity for all.</t>
  </si>
  <si>
    <t>0113 2422426</t>
  </si>
  <si>
    <t>info@leedscf.org.uk</t>
  </si>
  <si>
    <t>51a St Paul's Street</t>
  </si>
  <si>
    <t>425;244</t>
  </si>
  <si>
    <t>LeedsConcordInterfaithFellowship</t>
  </si>
  <si>
    <t>Leeds Concord Interfaith Fellowship</t>
  </si>
  <si>
    <t>Leeds Concord provides opportunites for people of different faiths to meet together, discuss faith related topics in a s</t>
  </si>
  <si>
    <t>Leeds Concord provides opportunites for people of different faiths to meet together, discuss faith related topics in a safe and friendly atmosphere; learn about each other's beliefs and practices; share ideas and concerns; and support and respect each other. We meet for talks and discussions; social evenings and afternoon picnics. Our Annual Peace Service and Walk of Friendship bring together people of all faiths or none in a hope to create a better world.</t>
  </si>
  <si>
    <t>0854 4582568</t>
  </si>
  <si>
    <t>secretary@concord-leeds.org.uk</t>
  </si>
  <si>
    <t>9 Springhill Drive</t>
  </si>
  <si>
    <t>595;70;67;245;276</t>
  </si>
  <si>
    <t>LeedsConversationClub</t>
  </si>
  <si>
    <t>Leeds Conversation Club</t>
  </si>
  <si>
    <t>thechatprojectuk@gmail.com</t>
  </si>
  <si>
    <t>c/o Mill Hill Chapel</t>
  </si>
  <si>
    <t>67;318</t>
  </si>
  <si>
    <t>LeedsCo-operativePhotographicSociety</t>
  </si>
  <si>
    <t>Leeds Co-operative Photographic Society</t>
  </si>
  <si>
    <t>To promote interest and participation in the hobby of photography in a friendly atmosphere with regular entertainment an</t>
  </si>
  <si>
    <t>To promote interest and participation in the hobby of photography in a friendly atmosphere with regular entertainment and instructions of a photographic nature.</t>
  </si>
  <si>
    <t>0113 2659970</t>
  </si>
  <si>
    <t>leedsphoto@outlook.com</t>
  </si>
  <si>
    <t>St. George Centre</t>
  </si>
  <si>
    <t>78;613;244</t>
  </si>
  <si>
    <t>LeedsCrusadersScooterClub</t>
  </si>
  <si>
    <t>Leeds Crusaders Scooter Club</t>
  </si>
  <si>
    <t>We are a Leeds-based scooter club for both male and female. Our members come from all walks of life and ride Lambretia's</t>
  </si>
  <si>
    <t>We are a Leeds-based scooter club for both male and female. Our members come from all walks of life and ride Lambretia's, Vesda's and Auto Scooters. We are a friendly bunch and make everyone feel welcome. We are a rally going club, but no one is forced to attend anything. Basically we just love scooters and the scooter scene.</t>
  </si>
  <si>
    <t>0113 210 2218</t>
  </si>
  <si>
    <t>30 Paddock Drive</t>
  </si>
  <si>
    <t>113;146;600;608;244;350</t>
  </si>
  <si>
    <t>LeedsDads</t>
  </si>
  <si>
    <t>Leeds Dads</t>
  </si>
  <si>
    <t>Leeds Dads is a voluntary organisation that brings together a diverse community of fathers for social interaction and su</t>
  </si>
  <si>
    <t>Leeds Dads is a voluntary organisation that brings together a diverse community of fathers for social interaction and support. We host free playgroups for dads and kids, organise social events, and signpost towards expert parenting support. Leeds Dads is unique in our key aim of supporting fathers to actively engage with their children, and build lasting relationships.</t>
  </si>
  <si>
    <t>07976 224060</t>
  </si>
  <si>
    <t>leedsdads@gmail.com</t>
  </si>
  <si>
    <t>26 Gledhow Lane</t>
  </si>
  <si>
    <t>88;27;421;413;407;244;245;276</t>
  </si>
  <si>
    <t>LeedsDiabetesUKGroup</t>
  </si>
  <si>
    <t>Leeds Diabetes UK Group</t>
  </si>
  <si>
    <t>Provide suport to those with diabetes, Type 1 &amp; Type 2, and their carers, family members. Raise awareness in the city am</t>
  </si>
  <si>
    <t>Provide suport to those with diabetes, Type 1 &amp; Type 2, and their carers, family members. Raise awareness in the city among the general public. Help to raise funds for the national charity to continue to assist those who may be able to find a cure and prevent diabetes.</t>
  </si>
  <si>
    <t>07840 686618</t>
  </si>
  <si>
    <t>diabetesleeds@hotmail.co.uk</t>
  </si>
  <si>
    <t>c/o West Yorkshire Playhouse</t>
  </si>
  <si>
    <t>LeedsDiocesanJusticeandPeaceCommission</t>
  </si>
  <si>
    <t>Leeds Diocesan Justice and Peace Commission</t>
  </si>
  <si>
    <t>Aims to stimulate awareness of the need for justice both at home and overseas, to assist in the work of reflection on th</t>
  </si>
  <si>
    <t>Aims to stimulate awareness of the need for justice both at home and overseas, to assist in the work of reflection on these needs in the light of the gospel, and the Church's social teaching, and to foster and encourage action for justice and peace. Encourage creation of local groups, often parish based. Involved in campaigning and working for justice, eg. in arms trade, homelessness, or supporting overseas initiatives. Work alongside CAFOD, Church Action On Poverty, etc.</t>
  </si>
  <si>
    <t>0113 261 8055</t>
  </si>
  <si>
    <t>jandp@dioceseofleeds.org.uk</t>
  </si>
  <si>
    <t>2;244;245;276</t>
  </si>
  <si>
    <t>LeedsDramaWorkshop</t>
  </si>
  <si>
    <t>Leeds Drama Workshop</t>
  </si>
  <si>
    <t>We are a informal, friendly group who enjoy improvisation, scriptwork and exploring ideas, with occasional public perfor</t>
  </si>
  <si>
    <t>We are a informal, friendly group who enjoy improvisation, scriptwork and exploring ideas, with occasional public performances. No acting experience required, just enthusiasm. Open to adults of all ages.</t>
  </si>
  <si>
    <t>0113 264 0050</t>
  </si>
  <si>
    <t>leedsdrama@gmail.com</t>
  </si>
  <si>
    <t>435;604;425;110;127;244;245;276</t>
  </si>
  <si>
    <t>LeedsFaithinSchools</t>
  </si>
  <si>
    <t>Leeds Faith in Schools</t>
  </si>
  <si>
    <t>Provide a quality and professional Christian resource to high schools.</t>
  </si>
  <si>
    <t>0113 2470973</t>
  </si>
  <si>
    <t>info@lfis.org</t>
  </si>
  <si>
    <t>Park Lane Building</t>
  </si>
  <si>
    <t>425;244;255;280</t>
  </si>
  <si>
    <t>LeedsFaithsForum</t>
  </si>
  <si>
    <t>Leeds Faiths Forum</t>
  </si>
  <si>
    <t>The essence of the work of Leeds Faiths Forum is centred on bringing people together through their faiths and beliefs to</t>
  </si>
  <si>
    <t>The essence of the work of Leeds Faiths Forum is centred on bringing people together through their faiths and beliefs to share the Commonalities and to respect the differences. Only in this way can we take steps towards creating cohesive and harmonious communities. The forum is an annual membership organisation open to faith groups and groups of groups, who agree with the aims and aspirations of our constitution The forum works in partnership with Leeds City Council, various voluntary, community and faith sector organisations.</t>
  </si>
  <si>
    <t>0113 228 8895</t>
  </si>
  <si>
    <t>Jaynie_And@yahoo.com</t>
  </si>
  <si>
    <t>20 Ryedale Court</t>
  </si>
  <si>
    <t>88;179;585;413;5;7;606;244;245;276</t>
  </si>
  <si>
    <t>LeedsFederatedHousing-SupportedHousingTeam</t>
  </si>
  <si>
    <t>Leeds Federated Housing - Supported Housing Team</t>
  </si>
  <si>
    <t>Flexible housing related support to families &amp; individuals.</t>
  </si>
  <si>
    <t>0113 386 1186</t>
  </si>
  <si>
    <t>Gthesupportteam@leedsfed.com</t>
  </si>
  <si>
    <t>Arthington House</t>
  </si>
  <si>
    <t>585;184;88;179;5;606;7;71;244;245;276</t>
  </si>
  <si>
    <t>The Association's role is to support people, primarily through the provision of housing, but also through a range of oth</t>
  </si>
  <si>
    <t>The Association's role is to support people, primarily through the provision of housing, but also through a range of other support mechanisms. The Association works to make the places people live, become places they want to stay, and places other people will want to move to. The Corporate Plan sets out how we intend to achieve our vision.</t>
  </si>
  <si>
    <t>homes@lfha.co.uk</t>
  </si>
  <si>
    <t>LeedsFestivalChorus</t>
  </si>
  <si>
    <t>Leeds Festival Chorus</t>
  </si>
  <si>
    <t>Leeds Festival Chorus is a long-established choir rehearsing weekly to perform 3-4 concerts a year, 2 in the Leeds Inter</t>
  </si>
  <si>
    <t>Leeds Festival Chorus is a long-established choir rehearsing weekly to perform 3-4 concerts a year, 2 in the Leeds International Concert Season in Leeds Town Hall, with professional orchestras and conductors, often broadcast on Radio 3. Also makes recordings. Rehearsals are held in the West Park Centre, Spen Lane, Leeds on Wednesdays at 7.15 p.m. - 9.30 p.m. New members welcome. Registered Charity no. 517127</t>
  </si>
  <si>
    <t>0113 261 9731</t>
  </si>
  <si>
    <t>secretary@leedsfestivalchorus.co.uk</t>
  </si>
  <si>
    <t>29 Broomfield</t>
  </si>
  <si>
    <t>606;5;244;255;280</t>
  </si>
  <si>
    <t>LeedsFlowerFundHomes</t>
  </si>
  <si>
    <t>Leeds Flower Fund Homes</t>
  </si>
  <si>
    <t>Housing for the elderley</t>
  </si>
  <si>
    <t>0113 2893346</t>
  </si>
  <si>
    <t>17 Wayside Crescent</t>
  </si>
  <si>
    <t>LeedsGilbertandSullivanSociety</t>
  </si>
  <si>
    <t>Leeds Gilbert and Sullivan Society</t>
  </si>
  <si>
    <t>The organisation focuses on production and promotion of the works of WS Gilbert and A Sullivan.</t>
  </si>
  <si>
    <t>01937 834 116</t>
  </si>
  <si>
    <t>committee@leedsgands.org.uk</t>
  </si>
  <si>
    <t>Aire View Cottage</t>
  </si>
  <si>
    <t>530;425;315;271</t>
  </si>
  <si>
    <t>LeedsGrandMosque</t>
  </si>
  <si>
    <t>Leeds Grand Mosque</t>
  </si>
  <si>
    <t>The committee of the Leeds Grand Mosque encourage and welcome all visitors to the Mosque. Each year the Mosque hosts an</t>
  </si>
  <si>
    <t>The committee of the Leeds Grand Mosque encourage and welcome all visitors to the Mosque. Each year the Mosque hosts an Islamic exhibition for schools in the area. In the past, this has proven very popular and enjoyable for all those who attend.The mosque committee are also keen to promote understanding and openness with other faiths. The mosque frequently receives visitors from various religious groups and organisations.If you would like to arrange to visit the mosque, please complete the form at www.leedsgrandmosque.com/interfaith.asp</t>
  </si>
  <si>
    <t>0113 244 5400</t>
  </si>
  <si>
    <t>9 Woodsley Road</t>
  </si>
  <si>
    <t>127;245;276</t>
  </si>
  <si>
    <t>LeedsGurdjieffSociety</t>
  </si>
  <si>
    <t>Leeds Gurdjieff Society</t>
  </si>
  <si>
    <t>The aim of the Society is to provide a range of studies and activities in connection with a spiritual practice known as</t>
  </si>
  <si>
    <t>The aim of the Society is to provide a range of studies and activities in connection with a spiritual practice known as the 'Fourth Way'. This is a teaching brought to the West by G.I. Gurdjieff, an Armenian philosopher. The main aspects of the teaching are: 1. The system of ideas (Psychology and Cosmology) 2. Music 3. Sacred Dance Students are encouraged to study the psychological ideas, and then to experience the Dances and music, all of which are designed to provide a pathway to 'conscious evolution'.</t>
  </si>
  <si>
    <t>07581 080667</t>
  </si>
  <si>
    <t>rb@fourthway.org.uk</t>
  </si>
  <si>
    <t>57 Wrenbeck Drive</t>
  </si>
  <si>
    <t>88;27</t>
  </si>
  <si>
    <t>LeedsHealingCentres</t>
  </si>
  <si>
    <t>Leeds Healing Centres</t>
  </si>
  <si>
    <t>Healing is a completely natural process that promotes natural health with the aim of bringing all aspects of your self,</t>
  </si>
  <si>
    <t>Healing is a completely natural process that promotes natural health with the aim of bringing all aspects of your self, body, mind, and spirit into harmony and balance. Healing is available at the venues mentioned below. Healing will be given by registered members of The Healing Trust and is applied by your healer attuning to powerful universal energies and channelling these to you by placing their hands on or near you. Most people will notice the affect of this re-balancing, there may be relief from pain or physical symptoms and/or a calmer happier attitude towards life. There is training available for people wanting to volunteer. Members of the Public can visit the organisation both at both addresses.</t>
  </si>
  <si>
    <t>0113 240 8250</t>
  </si>
  <si>
    <t>c/o The Friends Meeting House</t>
  </si>
  <si>
    <t>88;3;244;385</t>
  </si>
  <si>
    <t>Patients' campaign for a fair, comprehensive, high quality NHS, free at the point of use. Campaigning activities.</t>
  </si>
  <si>
    <t>0113 278 5495</t>
  </si>
  <si>
    <t>info@leedshospitalalert.org.uk</t>
  </si>
  <si>
    <t>16 Ring Road</t>
  </si>
  <si>
    <t>70;604;2;244;245;276</t>
  </si>
  <si>
    <t>LeedsInternationalFilmFestival</t>
  </si>
  <si>
    <t>Leeds International Film Festival</t>
  </si>
  <si>
    <t>Leeds International Film Festival celebrates and showcases new feature and short films from across the world in a variet</t>
  </si>
  <si>
    <t>Leeds International Film Festival celebrates and showcases new feature and short films from across the world in a variety of city venues.</t>
  </si>
  <si>
    <t>0113 247 8398</t>
  </si>
  <si>
    <t>leedsfilmvolunteers@leeds.gov.uk</t>
  </si>
  <si>
    <t>Leeds Film, Town Hall</t>
  </si>
  <si>
    <t>LeedsInternationalPianoCompetition</t>
  </si>
  <si>
    <t>Leeds International Piano Competition</t>
  </si>
  <si>
    <t>The charity runs an international pianoforte competition every three years.</t>
  </si>
  <si>
    <t>pianocompetition@leeds.ac.uk</t>
  </si>
  <si>
    <t>University of Leeds</t>
  </si>
  <si>
    <t>407;585;196;7;107;71;88;244;295</t>
  </si>
  <si>
    <t>LeedsInvolvingPeople</t>
  </si>
  <si>
    <t>Leeds Involving People</t>
  </si>
  <si>
    <t>LIP represents the independent voice of people through the promotion of effective involvement in the development of heal</t>
  </si>
  <si>
    <t>LIP represents the independent voice of people through the promotion of effective involvement in the development of health and social care services by ensuring that their opinions and concerns are at the centre of decision making processes.</t>
  </si>
  <si>
    <t>0113 2374508</t>
  </si>
  <si>
    <t>593;88;179;5;12;7;407;244;295</t>
  </si>
  <si>
    <t>Health ad Wellbeing organisation that offers Mental health housing support and community support services to the Irish c</t>
  </si>
  <si>
    <t>Health ad Wellbeing organisation that offers Mental health housing support and community support services to the Irish community and the wider community in Leeds. A citywide service with support ranging from one-to-one home visits to luncheon groups that help people overcome social isolation. LIHH also offer: Support for people with dementia and their families, volunteering opportunities, services for older people, a men?s health group, a women's group and a variety of activities aimed at improving a person?s overall health and wellbeing.</t>
  </si>
  <si>
    <t>Gemini Business Park</t>
  </si>
  <si>
    <t>530;604;425;608;606;244;295;612</t>
  </si>
  <si>
    <t>LeedsIslamicCentreandCentralMosque</t>
  </si>
  <si>
    <t>Leeds Islamic Centre and Central Mosque</t>
  </si>
  <si>
    <t>Counselling, drop-in, day centre for elderly men and women, youth club, youth counselling, education facilities - langua</t>
  </si>
  <si>
    <t>Counselling, drop-in, day centre for elderly men and women, youth club, youth counselling, education facilities - languages and the Holy Quran, prayers, congregation, facilities for funerals, wedding parties, meetings, seminars.</t>
  </si>
  <si>
    <t>0113 262 1300 ; 0113 246 8640</t>
  </si>
  <si>
    <t>46-48 Spencer Place</t>
  </si>
  <si>
    <t>67;244;245;276</t>
  </si>
  <si>
    <t>LeedsIVC</t>
  </si>
  <si>
    <t>Leeds IVC</t>
  </si>
  <si>
    <t>Leeds IVC is a non-profit making social and activity club run by members for members and aimed at career people, graduat</t>
  </si>
  <si>
    <t>Leeds IVC is a non-profit making social and activity club run by members for members and aimed at career people, graduates or like minded people.However, the most important membership criteria are a willingness to join in, socialise and share a social life with people of similar tastes and interests.As we are run by our own members events can include anything our membership wants (within reason and legality!) recent events have included pubnights, meals, bookgroup, theatre/cinema nights, dances, walks, sport, concerts, murder mystery , wine tasting, beer festivals and weekends away. Most of our members are from around Leeds/West Yorkshire, and there are currently about 100. For more information please visit our website or send an email. Enquire now and liven up your social life!</t>
  </si>
  <si>
    <t>enquiries@leedsivc.org.uk</t>
  </si>
  <si>
    <t>522;5;425;7;258;355;350</t>
  </si>
  <si>
    <t>A Jewish led, minority ethnic housing association, providing homes primarily for the local Jewish community. LJHA is com</t>
  </si>
  <si>
    <t>A Jewish led, minority ethnic housing association, providing homes primarily for the local Jewish community. LJHA is committed to working with local communities in North Leeds, providing and maintaining sustainable affordable community housing.</t>
  </si>
  <si>
    <t>0113 3207777</t>
  </si>
  <si>
    <t>danielle.firth@ljha.co.uk</t>
  </si>
  <si>
    <t>311 Stonegate Road</t>
  </si>
  <si>
    <t>522;88;179;608;12;7;116;585;258;295;355;350</t>
  </si>
  <si>
    <t>Leeds Jewish Welfare Board provides a comprehensive range of high quality, professionally delivered, culturally sensitiv</t>
  </si>
  <si>
    <t>Leeds Jewish Welfare Board provides a comprehensive range of high quality, professionally delivered, culturally sensitive, social, residential and community care services, primarily to the Jewish Community.</t>
  </si>
  <si>
    <t>0113 2684211</t>
  </si>
  <si>
    <t>info@ljwb.co.uk</t>
  </si>
  <si>
    <t>The Marjorie &amp; Arnold Ziff Community Centre</t>
  </si>
  <si>
    <t>606;414;407;244;245;276</t>
  </si>
  <si>
    <t>LeedsKashmiriEldersAssociation</t>
  </si>
  <si>
    <t>Leeds Kashmiri Elders Association</t>
  </si>
  <si>
    <t>A neighbourhood network project for community elders providing meals on wheels for house bound people, luncheon club, dr</t>
  </si>
  <si>
    <t>A neighbourhood network project for community elders providing meals on wheels for house bound people, luncheon club, drop-in social club, advice and advocacy, translation and interpreting, swimming, walking, community transport, organic gardening, indoor exercise sessions, massage, recreational trips, weekly shopping trips, Handyman Project, sewing classes, arts and crafts (Indian hena and embroidery), healthy cooking sessions, homeopathic health support, blood pressure and sugar monitoring service, family mediation and faith activities.</t>
  </si>
  <si>
    <t>0113 244 6918</t>
  </si>
  <si>
    <t>kashmirielders@hotmail.co.uk</t>
  </si>
  <si>
    <t>Woodsley Road Community Centre</t>
  </si>
  <si>
    <t>LeedsLesbianGayBisexualSwitchboard</t>
  </si>
  <si>
    <t>Leeds Lesbian Gay Bisexual Switchboard</t>
  </si>
  <si>
    <t>Leeds Lesbian, Gay and Bisexual Switchboard offers information and advice over the telephone about issues around sexuali</t>
  </si>
  <si>
    <t>Leeds Lesbian, Gay and Bisexual Switchboard offers information and advice over the telephone about issues around sexuality and sexual orientation.</t>
  </si>
  <si>
    <t>0907 018 0023</t>
  </si>
  <si>
    <t>contact@leeds-switchboard.org.uk</t>
  </si>
  <si>
    <t>PO Box HH29</t>
  </si>
  <si>
    <t>589;100;103</t>
  </si>
  <si>
    <t>LeedsLibyanCommunity</t>
  </si>
  <si>
    <t>Leeds Libyan Community</t>
  </si>
  <si>
    <t>This is Leeds Libyan Community for all Libyans, their families, and friends in Leeds. It supports Libyans in Leeds and a</t>
  </si>
  <si>
    <t>This is Leeds Libyan Community for all Libyans, their families, and friends in Leeds. It supports Libyans in Leeds and aims to advance Libyan-British cultural understanding and social cooperation.</t>
  </si>
  <si>
    <t>0733 919 783</t>
  </si>
  <si>
    <t>LibyaLeeds@yahoo.co.uk</t>
  </si>
  <si>
    <t>C803, Faculty of Health and Social Sciences, Leeds Metropolitan Univer</t>
  </si>
  <si>
    <t>420;407;244;350</t>
  </si>
  <si>
    <t>LeedsLifeCareCentre</t>
  </si>
  <si>
    <t>Leeds Life Care Centre</t>
  </si>
  <si>
    <t>LIFE is a pro-life charity that supports anyone facing a crisis pregnancy, pregnancy loss or after an abortion, and stri</t>
  </si>
  <si>
    <t>LIFE is a pro-life charity that supports anyone facing a crisis pregnancy, pregnancy loss or after an abortion, and strives to engage, inspire and inform the next generation. We provide: free, local, confidential support and information; baby clothes and equipment; benefits advice; advice on accomodation during and after pregnancy; emotional support; listening service with a skilled helper. Free pregnancy test; skilled-listener - pregnancy and post-abortion; advice and practical follow up care, i.e. baby clothing and equipment. National helpline: 0808 802 5433</t>
  </si>
  <si>
    <t>0755 400 3000</t>
  </si>
  <si>
    <t>leeds@lifecharity.org.uk</t>
  </si>
  <si>
    <t>613;113;146;600;90;89;608;244;245;276</t>
  </si>
  <si>
    <t>Leeds Mencap is a completely independent charity that was created sixty years ago, by and for, the people of Leeds with</t>
  </si>
  <si>
    <t>Leeds Mencap is a completely independent charity that was created sixty years ago, by and for, the people of Leeds with learning disabilities. Leeds Mencap currently supports over 250 families on a weekly basis and aims to provide support, advice and practical help for the whole family, long term. We do this through a range of activities, including: Junior Youth Club for 9-13 year olds Junior Youth Club for 14-18 year olds Me2 ? an inclusive dance project for 12 - 25 year olds A Sibling Support Group Friday Club for 18-25 year olds School Holiday Playschemes Parent/Carer Support Projects The Rookery residential home The Hawthorn Family Support Centre for families with children under three</t>
  </si>
  <si>
    <t>0113 2351331</t>
  </si>
  <si>
    <t>The Vinery Centre</t>
  </si>
  <si>
    <t>585;184;113;146;600;608;244;245;276</t>
  </si>
  <si>
    <t>LeedsMentoring</t>
  </si>
  <si>
    <t>Leeds Mentoring</t>
  </si>
  <si>
    <t>Leeds Mentoring recruit and train volunteer mentors. Each volunteer is matched with a 14 -18 year old school student. Ma</t>
  </si>
  <si>
    <t>Leeds Mentoring recruit and train volunteer mentors. Each volunteer is matched with a 14 -18 year old school student. Many of the students are underachievers who lack motivation or self esteem. They are selected because they have potential and mentors help them achieve their potential. Meetings are for an hour every 2/3 weeks. The aim is to progress students to enter Higher Education.</t>
  </si>
  <si>
    <t>0113 2144495</t>
  </si>
  <si>
    <t>Elmete PDC</t>
  </si>
  <si>
    <t>604;608;244;274;317</t>
  </si>
  <si>
    <t>LeedsMethodistChoir</t>
  </si>
  <si>
    <t>Leeds Methodist Choir</t>
  </si>
  <si>
    <t>Leeds Methodist Choir provides opportunities for singers to perform in a large choir. Membership ecumenical. Meetings ar</t>
  </si>
  <si>
    <t>Leeds Methodist Choir provides opportunities for singers to perform in a large choir. Membership ecumenical. Meetings are held at Oxford Place Chapel on Tuesdays, June to September, starting at 7.15pm. All singers are welcome.</t>
  </si>
  <si>
    <t>0113 278 5921</t>
  </si>
  <si>
    <t>dudleymax34@gmail.com</t>
  </si>
  <si>
    <t>4 Victoria Road</t>
  </si>
  <si>
    <t>435;2;425;244;350</t>
  </si>
  <si>
    <t>LeedsMind-HousingService</t>
  </si>
  <si>
    <t>Leeds Mind - Housing Service</t>
  </si>
  <si>
    <t>Provide housing support for people experiencing emotional distress who live in or would like to live in North West Leeds</t>
  </si>
  <si>
    <t>housing@leedsmind.org.uk</t>
  </si>
  <si>
    <t>Clarence House</t>
  </si>
  <si>
    <t>88;179;5;7;244;272</t>
  </si>
  <si>
    <t>LeedsMind-WorkPlaceLeeds</t>
  </si>
  <si>
    <t>Leeds Mind - WorkPlace Leeds</t>
  </si>
  <si>
    <t>Specialises in providing employment and job retention support to individuals recovering from mental health problems.</t>
  </si>
  <si>
    <t>0113 230 2631</t>
  </si>
  <si>
    <t>admin@workplaceleeds.org.uk</t>
  </si>
  <si>
    <t>De Lacey House</t>
  </si>
  <si>
    <t>88;179;591;130;127;128;7;257;294;259;315;271;355</t>
  </si>
  <si>
    <t>LeedsMorrisMen</t>
  </si>
  <si>
    <t>Leeds Morris Men</t>
  </si>
  <si>
    <t>Performance and practice of traditional Cotswold Morris. Leeds Morris Men hold practices every Thursday evening in term</t>
  </si>
  <si>
    <t>Performance and practice of traditional Cotswold Morris. Leeds Morris Men hold practices every Thursday evening in term time from September to April, currently at Notre Dame Sixth Form College, St Mark's Lane, Leeds, LS2 9BL. Practices start at 7.45pm and end at 9.45pm. New members welcome, with or without previous experience.</t>
  </si>
  <si>
    <t>0113 393 4517</t>
  </si>
  <si>
    <t>contact@leedsmorris.org.uk</t>
  </si>
  <si>
    <t>32 Pymont Drive</t>
  </si>
  <si>
    <t>2;244;272</t>
  </si>
  <si>
    <t>LeedsMusicClub</t>
  </si>
  <si>
    <t>Leeds Music Club</t>
  </si>
  <si>
    <t>The aim of the Club is to provide a platform for performers within a friendly and appreciative atmosphere with programme</t>
  </si>
  <si>
    <t>The aim of the Club is to provide a platform for performers within a friendly and appreciative atmosphere with programmes made up of pieces offered by members - usually a mixture of solo and ensemble items for voices and instruments. Solo performers are required to take an audition but there are places for non-performers who help increase the audience. Sometimes members join together in order to perform choral and/or orchestral items. There is a wide range of ages, and students have been particularly encouraged since the Club was founded in 1932. Many have performed at the Club and then proceeded to full time musical education and careers.</t>
  </si>
  <si>
    <t>dawnlloyd@talktalk.net</t>
  </si>
  <si>
    <t>Adel Methodist Church Hall</t>
  </si>
  <si>
    <t>2;244;328;290;346</t>
  </si>
  <si>
    <t>LeedsMusicHub</t>
  </si>
  <si>
    <t>Leeds Music Hub</t>
  </si>
  <si>
    <t>The Leeds Music Hub is a focal point for local music, a big billboard for musical goings-on in Leeds, a meeting place, a</t>
  </si>
  <si>
    <t>The Leeds Music Hub is a focal point for local music, a big billboard for musical goings-on in Leeds, a meeting place, a tangible day-time presence of all things Leeds music and much more besides.</t>
  </si>
  <si>
    <t>0113 345 8661</t>
  </si>
  <si>
    <t>info@theleedsmusichub.co.uk</t>
  </si>
  <si>
    <t>21 Ben Rhydding Drive</t>
  </si>
  <si>
    <t>2;127;244;385</t>
  </si>
  <si>
    <t>LeedsNationalUnionofTeachers</t>
  </si>
  <si>
    <t>Leeds National Union of Teachers</t>
  </si>
  <si>
    <t>Teachers' trade union providing information on services and support for members in dealing with school managements and/o</t>
  </si>
  <si>
    <t>Teachers' trade union providing information on services and support for members in dealing with school managements and/or Education Authority.</t>
  </si>
  <si>
    <t>0113 230 4385</t>
  </si>
  <si>
    <t>office@leedsnut.com</t>
  </si>
  <si>
    <t>West Park Centre</t>
  </si>
  <si>
    <t>127;128;107;294</t>
  </si>
  <si>
    <t>LeedsNaturalists'Club</t>
  </si>
  <si>
    <t>Leeds Naturalists' Club</t>
  </si>
  <si>
    <t>Leeds Naturalists' Club is an organisation set up for the study and enjoyment of natural history, particularly but not e</t>
  </si>
  <si>
    <t>Leeds Naturalists' Club is an organisation set up for the study and enjoyment of natural history, particularly but not exclusively within the Leeds area. Anyone with an interest in wildlife, be it birds, plants, mammals, butterflies, fungi, or any other form, is welcome at our evening indoor or field meetings.</t>
  </si>
  <si>
    <t>0113 258 2482</t>
  </si>
  <si>
    <t>leedsnats@gmail.com</t>
  </si>
  <si>
    <t>Woodland Villas</t>
  </si>
  <si>
    <t>LeedsNaturistGroup</t>
  </si>
  <si>
    <t>Leeds Naturist Group</t>
  </si>
  <si>
    <t>The group's objectives are naturist swimming and the promotion of naturism generally. Meetings are held at Bramley baths</t>
  </si>
  <si>
    <t>The group's objectives are naturist swimming and the promotion of naturism generally. Meetings are held at Bramley baths in Leeds. During the summer, day and weekend visits are often made to sited Naturist clubs. Social gatherings with food and drink are held three or four times a year. Members come from all walks of life and consist of families with children, couples and single adults. Leeds Naturist Group is a member club of British Naturism. Prospective members should initially write to the above address including your name and full postal address to request a visit. After three visits, if still interested, they may apply for full membership.</t>
  </si>
  <si>
    <t>leedsnaturistgroup@gmail.com</t>
  </si>
  <si>
    <t>47 Queenswood Drive</t>
  </si>
  <si>
    <t>67;88;608;244;259</t>
  </si>
  <si>
    <t>LeedsOccupationalHealthAdvisoryService</t>
  </si>
  <si>
    <t>Leeds Occupational Health Advisory Service</t>
  </si>
  <si>
    <t>Leeds OHAS provides an independent occupational health service, including advice, information, and health surveillance.</t>
  </si>
  <si>
    <t>Leeds OHAS provides an independent occupational health service, including advice, information, and health surveillance. Much of our work is in primary care with GP practices. Extensive resources are held at our office and these are available to all by appointment.</t>
  </si>
  <si>
    <t>0113 34533303</t>
  </si>
  <si>
    <t>info@leedsohas.org.uk</t>
  </si>
  <si>
    <t>92 North Street</t>
  </si>
  <si>
    <t>88;130;244;315;271;294</t>
  </si>
  <si>
    <t>LeedsOlderPeople'sForum(LOPF)</t>
  </si>
  <si>
    <t>Leeds Older People's Forum (LOPF)</t>
  </si>
  <si>
    <t>Citywide membership of over 113 voluntary sector organisations working with older people with the aim of providing infor</t>
  </si>
  <si>
    <t>Citywide membership of over 113 voluntary sector organisations working with older people with the aim of providing information to older people's organisations about issues affecting the lives of older people; offering networking opportunities and monitoring plans and services.</t>
  </si>
  <si>
    <t>info@opforum.org.uk</t>
  </si>
  <si>
    <t>Joseph's Well</t>
  </si>
  <si>
    <t>70;12;69;606;6;100;107;244;245;276</t>
  </si>
  <si>
    <t>LeedsOrganists'Association</t>
  </si>
  <si>
    <t>Leeds Organists' Association</t>
  </si>
  <si>
    <t>The organisation focuses on the study of the art of music, with particular emphasis on organ and choral music, their his</t>
  </si>
  <si>
    <t>The organisation focuses on the study of the art of music, with particular emphasis on organ and choral music, their history, repertoire and technique. Meetings are held at various locations on generally the 3rd or last Saturday in month (afternoon).</t>
  </si>
  <si>
    <t>0113 293 2960</t>
  </si>
  <si>
    <t>6 Whinmoor Crescent</t>
  </si>
  <si>
    <t>LeedsPeopleFirst</t>
  </si>
  <si>
    <t>Leeds People First</t>
  </si>
  <si>
    <t>Leeds People First is a self advocacy group where people with learning disabilities speak up for ourselves about things</t>
  </si>
  <si>
    <t>Leeds People First is a self advocacy group where people with learning disabilities speak up for ourselves about things that affect our lives, so that we can make our own choices and decisions. Aims of the group: To help people with learning disabilities to speak up for ourselves; To share experiences and information; To help each other do new things in our lives; At our meetings we talk about news, transport, our rights, services. We provide training courses on self-advocacy, give talks, run workshops at conferences.</t>
  </si>
  <si>
    <t>Unit A4, Unity Business Centre</t>
  </si>
  <si>
    <t>585;184;106;244;255;280</t>
  </si>
  <si>
    <t>LeedsPeople'sChoir</t>
  </si>
  <si>
    <t>Leeds People's Choir</t>
  </si>
  <si>
    <t>Informal community choir with varied repertoire. No auditions required; emphasis on enjoying singing. The Choir is a sec</t>
  </si>
  <si>
    <t>Informal community choir with varied repertoire. No auditions required; emphasis on enjoying singing. The Choir is a secular choir.</t>
  </si>
  <si>
    <t>leedspeopleschoir@virginmedia.com</t>
  </si>
  <si>
    <t>LeedsPhilatelicSociety</t>
  </si>
  <si>
    <t>Leeds Philatelic Society</t>
  </si>
  <si>
    <t>To provide the means for stamp collectors in Leeds and the surrounding areas to meet, to view displays by members and in</t>
  </si>
  <si>
    <t>To provide the means for stamp collectors in Leeds and the surrounding areas to meet, to view displays by members and invited speakers, to exchange stamps, postal history material and postcards, to maintain a Library of philatelic literature, to hold an annual dinner, to arrange other events of a philatelic nature in Leeds such as an annual fair, public displays etc. To promote the hobby of philately to both adults and junior collectors.</t>
  </si>
  <si>
    <t>01977 793566</t>
  </si>
  <si>
    <t>ponte38@msn.com</t>
  </si>
  <si>
    <t>38 Carleton Green Close</t>
  </si>
  <si>
    <t>99;67;127;128;608;244;245;276</t>
  </si>
  <si>
    <t>LeedsPhilharmonicSociety</t>
  </si>
  <si>
    <t>Leeds Philharmonic Society</t>
  </si>
  <si>
    <t>The Leeds Philharmonic Chorus is one of the leading choirs in the North of England, performing to professional standards</t>
  </si>
  <si>
    <t>The Leeds Philharmonic Chorus is one of the leading choirs in the North of England, performing to professional standards with internationally renowned soloists, orchestras and conductors. We offer: The thrill of singing in a large friendly choir; The opportunity to sing large scale choral works from baroque to contemporary as part of the prestigious Leeds International Concerts Season in Leeds Town Hall and in other venues; The chance to broadcast on Radio 3; Encouragement and training to develop your singing skills and musical appreciation; A warm welcome to new members; Occasional overseas tours.</t>
  </si>
  <si>
    <t>0113 228 7934</t>
  </si>
  <si>
    <t>enquiries@leedsphil.org</t>
  </si>
  <si>
    <t>7 West Royd Villas</t>
  </si>
  <si>
    <t>LeedsPhotographicSociety</t>
  </si>
  <si>
    <t>Leeds Photographic Society</t>
  </si>
  <si>
    <t>Leeds Photographic Society is a user friendly group of people of all ages with a common interest in photography at all l</t>
  </si>
  <si>
    <t>Leeds Photographic Society is a user friendly group of people of all ages with a common interest in photography at all levels, from freelance semi-professional to the happy snapper; all are given the same open and friendly welcome. Our membership comprises active photographers, casual picture takers and some who just like to see other people's pictures and generally socialise.We meet every Tuesday at St Edmunds Church Hall, Lidgett Park Road, Roundhay, Leeds, where we are entertained by visiting lecturers and our own members with a variety of talks and demonstrations ranging from practical techniques to holiday travelogues.We also hold photographic competitions where visiting judges will critique our work generally in a friendly and gentle manner.Two major events each year are the Annual Dinner, normally held around the Christmas festive season, and the Annual Exhibition, a public exhibition of our members work which this year will be staged at the Leeds Central Library.</t>
  </si>
  <si>
    <t>07957 576445</t>
  </si>
  <si>
    <t>lpsgensec@hotmail.co.uk</t>
  </si>
  <si>
    <t>c/o 5 Hollin Hill Cottages</t>
  </si>
  <si>
    <t>2;244;612;613</t>
  </si>
  <si>
    <t>LeedsPregnancyCrisisCentre</t>
  </si>
  <si>
    <t>Leeds Pregnancy Crisis Centre</t>
  </si>
  <si>
    <t>This centre provides free and confidential pregnancy crisis counselling, miscarriage, post-abortion counselling to women</t>
  </si>
  <si>
    <t>This centre provides free and confidential pregnancy crisis counselling, miscarriage, post-abortion counselling to women of all ages. We offer free pregnancy testing. We will also see partners.The service is City Wide, but the office is in LS6 and therefore people have to travel to LS6.If the centre is unavailable call the national helpline 0800 028 2228 (Careconfidential) or leave a message on the ansaphone.</t>
  </si>
  <si>
    <t>0113 2753330</t>
  </si>
  <si>
    <t>leeds.pregnancycrisis@yahoo.co.uk</t>
  </si>
  <si>
    <t>613;113;146;600;90;89;103;244;350</t>
  </si>
  <si>
    <t>LeedsReach</t>
  </si>
  <si>
    <t>Leeds Reach</t>
  </si>
  <si>
    <t>Leeds Reach works with young people who are aged between 11-16 and who fall into the following categories:Fixed/permanen</t>
  </si>
  <si>
    <t>Leeds Reach works with young people who are aged between 11-16 and who fall into the following categories:Fixed/permanent exclusion from school; Behaviour difficulties within school; A t risk of being involved in or committing offences; Problems with school attendance.Young people have access to: Duke of Edinburgh one to one taught OCN (Open College Network) levels 1, as well as several group-work sessions. Referrals come from schools, parents and the Youth Service. Leeds Reach also delivers a programme for young people who are 'Not In Education, Employment or Training (NEETs). This is in collaboration with Barnardos Yorkshire.</t>
  </si>
  <si>
    <t>0113 237 4489</t>
  </si>
  <si>
    <t>info@leedsreach.co.uk</t>
  </si>
  <si>
    <t>191-193 Chapeltown Rd</t>
  </si>
  <si>
    <t>604;127;128;69;608;110;74;244;245;276;318</t>
  </si>
  <si>
    <t>LeedsRefugeeForum</t>
  </si>
  <si>
    <t>Leeds Refugee Forum</t>
  </si>
  <si>
    <t>Leeds Refugee Forum (LRF) is an umbrella organisation for Refugee Community Organisations (RCOs) in Leeds and provides a</t>
  </si>
  <si>
    <t>Leeds Refugee Forum (LRF) is an umbrella organisation for Refugee Community Organisations (RCOs) in Leeds and provides a structure and collective voice for RCOs and their members. LRF supports RCOs with their development and works in partnership with other community and statutory organisations at a local and strategic level throughout Leeds. LRF runs a variety of activities and projects throughout the year and welcomes opportunities to work with other people and organisations.</t>
  </si>
  <si>
    <t>0113 244 9600</t>
  </si>
  <si>
    <t>info@leedsrefugeeforum.org.uk</t>
  </si>
  <si>
    <t>595;613;70;407;244;295</t>
  </si>
  <si>
    <t>LeedsScrabbleClub</t>
  </si>
  <si>
    <t>Leeds Scrabble Club</t>
  </si>
  <si>
    <t>Open to anybody with a basic knowledge of the game of Scrabble with the emphasis on social rather competitive Scrabble.W</t>
  </si>
  <si>
    <t>Open to anybody with a basic knowledge of the game of Scrabble with the emphasis on social rather competitive Scrabble.We arrange for anyone interested to attend competitions at other Scrabble Clubs. Twice yearly we arrange a competition to support local charities.</t>
  </si>
  <si>
    <t>0113 253 7893</t>
  </si>
  <si>
    <t>4 The Roundway</t>
  </si>
  <si>
    <t>99;244;274;317</t>
  </si>
  <si>
    <t>LeedsSculptureWorkshop</t>
  </si>
  <si>
    <t>Leeds Sculpture Workshop</t>
  </si>
  <si>
    <t>Leeds Sculpture Workshop provides artists with excellent, affordable space to work in a professional studio environment</t>
  </si>
  <si>
    <t>Leeds Sculpture Workshop provides artists with excellent, affordable space to work in a professional studio environment to create large and small scale art in 2D and 3D. Registered Office: 16, Sholebroke Place, Leeds LS7 3HJ.</t>
  </si>
  <si>
    <t>0113 262 6997; 07976 962 744</t>
  </si>
  <si>
    <t>info@leedssculptureworkshop.com</t>
  </si>
  <si>
    <t>16 Sholebroke Place</t>
  </si>
  <si>
    <t>2;244;312</t>
  </si>
  <si>
    <t>LeedsSkyrackLionsClub</t>
  </si>
  <si>
    <t>Leeds Skyrack Lions Club</t>
  </si>
  <si>
    <t>The organisation serves the local community in need.</t>
  </si>
  <si>
    <t>01423 508 744</t>
  </si>
  <si>
    <t>J.FOSTER38@BTINTERNET.COM</t>
  </si>
  <si>
    <t>1 Stray Garth</t>
  </si>
  <si>
    <t>67;4;244;295</t>
  </si>
  <si>
    <t>The Leeds Society for Deaf and Blind People's single objective is to respond to the expressed needs and aspirations of d</t>
  </si>
  <si>
    <t>The Leeds Society for Deaf and Blind People's single objective is to respond to the expressed needs and aspirations of deaf, hard of hearing, deafblind, blind and partially sighted people. This is achieved by the active participation of sensory-impaired people, both as members of committees at every level and as members of staff. The success of the Society is without doubt due to the active pursuit of this policy. However, sensory-impaired people recognise the value of the large number of people who have given and continue to give their time and talents in a voluntary capacity, and this valuable input has been a significant factor in the progress of the Society. There are few, if any, other voluntary societies which provide services for both sensory impairments. The reputation of Leeds Society for Deaf and Blind People is virtually without equal in this regard.</t>
  </si>
  <si>
    <t>0113 2438328</t>
  </si>
  <si>
    <t>info@leedssocietyfordeafandblind.org.uk</t>
  </si>
  <si>
    <t>Centenary House</t>
  </si>
  <si>
    <t>585;196;12;127;128;108;244</t>
  </si>
  <si>
    <t>LeedsSouthandEastFoodbank</t>
  </si>
  <si>
    <t>Leeds South and East Foodbank</t>
  </si>
  <si>
    <t>To relieve people in Leeds who are in conditions of need, hardship or distress. To help combat food poverty and help fee</t>
  </si>
  <si>
    <t>To relieve people in Leeds who are in conditions of need, hardship or distress. To help combat food poverty and help feed vulnerable people within Leeds. Also to aid vulnerable people in turning their lives around by offering volunteering opportunites and support and training</t>
  </si>
  <si>
    <t>0113 345 0850</t>
  </si>
  <si>
    <t>info@leedssouthandeast.foodbank.org.uk</t>
  </si>
  <si>
    <t>7 Lenton Drive, Parkside Industrial Estate,</t>
  </si>
  <si>
    <t>587;4;244;245;276</t>
  </si>
  <si>
    <t>Leeds Sudanese Community Association is a local community group with a charitable status (Reg No 1095816) and provides a</t>
  </si>
  <si>
    <t>Leeds Sudanese Community Association is a local community group with a charitable status (Reg No 1095816) and provides a range of social, educational, welfare and advisory and recreational services to the members of the Sudanese community in Leeds and other Yorkshire towns where there are Sudanese families but not enough to form a viable community organisation.Our activities include a supplementary school and youth club, computer and IT skills training for our members, a health programme, advice sessions and a family get-together event of sharing food, drink, information and generally socialising with each other.To find out more about us please, contact the co-ordinator, or send us an e-mail.</t>
  </si>
  <si>
    <t>0113 243 8041 ; 078446 595622</t>
  </si>
  <si>
    <t>lsca127@yahoo.co.uk</t>
  </si>
  <si>
    <t>127 Woodhouse Street</t>
  </si>
  <si>
    <t>420;407;608;179;277;336;251;368;245;276;274;317;255;280;318;312;346;381</t>
  </si>
  <si>
    <t>Out of hours services for people in acute mental health crisis. Connect Helpline: Open 6pm - 2am every night of the year</t>
  </si>
  <si>
    <t>Out of hours services for people in acute mental health crisis. Connect Helpline: Open 6pm - 2am every night of the year, providing emotional support and information. Also taking late-slot visit requests for Dial House. Tel: 0808 800 1212. Dial House: Open 6 pm-2 am Saturday, Sunday, Monday, Wednesday and Friday. Providing a place of sanctuary and support. Tel: 0113 260 9328 or text 07922249452 from 6pm on those days. Group Work: Various days and times. Tel: 0113 260 9328. Dial House @ Touchstone: Open: 6-11 pm Tuesday and Thursday evenings at the Touchstone Support Centre. Crisis service for people from Black and Minority Ethnic Groups. Tel: 0113 249 4675 or text 07763581853 from 6pm Tues/Thurs</t>
  </si>
  <si>
    <t>Dial House</t>
  </si>
  <si>
    <t>88;179;407;139;586;7;103;90;89;244;315;271;294</t>
  </si>
  <si>
    <t>LeedsTalkingNewspaperAssociation</t>
  </si>
  <si>
    <t>Leeds Talking Newspaper Association</t>
  </si>
  <si>
    <t>Providing cassette tapes to blind and partially sighted people on a weekly basis.</t>
  </si>
  <si>
    <t>0113 2256479</t>
  </si>
  <si>
    <t>ltna@ltna.screaming.net</t>
  </si>
  <si>
    <t>Shire View</t>
  </si>
  <si>
    <t>585;196;244;323;352;381</t>
  </si>
  <si>
    <t>LeedsTenants'Federation</t>
  </si>
  <si>
    <t>Leeds Tenants' Federation</t>
  </si>
  <si>
    <t>Leeds Tenants' Federation unites council tenants, housing association tenants and private residents in one strong organi</t>
  </si>
  <si>
    <t>Leeds Tenants' Federation unites council tenants, housing association tenants and private residents in one strong organisation to support the involvement of tenants and residents in local decision-making and represent their views at the highest strategic level.</t>
  </si>
  <si>
    <t>0113 214 5330</t>
  </si>
  <si>
    <t>admin@leedstenants.org.uk</t>
  </si>
  <si>
    <t>Room O, 3rd Floor, Westminster Buildings</t>
  </si>
  <si>
    <t>594;244;315;271;294</t>
  </si>
  <si>
    <t>LeedsTheatreinEducationCompany</t>
  </si>
  <si>
    <t>Leeds Theatre in Education Company</t>
  </si>
  <si>
    <t>The Theatre in Education company provides cross community educational theatre programmes that target educationally and s</t>
  </si>
  <si>
    <t>The Theatre in Education company provides cross community educational theatre programmes that target educationally and socially disadvantaged young people and adults, and the professionals that work with them. The programmes support organisations tackling social exclusion; motivate and reconnect people to learning; provide training and staff development for workers; and promote drama amd creactive activity as an enabling strategy.</t>
  </si>
  <si>
    <t>0113 2649657</t>
  </si>
  <si>
    <t>theatreineducation@hotmail.com</t>
  </si>
  <si>
    <t>c/o Parklands Primary School</t>
  </si>
  <si>
    <t>604;613;127;128;2;140;141;608;244;245;276</t>
  </si>
  <si>
    <t>University College based in North West Leeds offering a variety of taught degree subjects, Leeds Trinity University Coll</t>
  </si>
  <si>
    <t>University College based in North West Leeds offering a variety of taught degree subjects, Leeds Trinity University College Students are encouraged and inspired to volunteer throughout the local community, regionally, nationally and internationally.</t>
  </si>
  <si>
    <t>enquiries@leedstrinity.ac.uk</t>
  </si>
  <si>
    <t>Main Campus</t>
  </si>
  <si>
    <t>127;244;255;280</t>
  </si>
  <si>
    <t>LeedsUnitedFootballintheCommunity</t>
  </si>
  <si>
    <t>Leeds United Football in the Community</t>
  </si>
  <si>
    <t>Provides Sports Coaching and education programmes. Delivers educational programmes linked to health &amp; fitness. Promotes</t>
  </si>
  <si>
    <t>Provides Sports Coaching and education programmes. Delivers educational programmes linked to health &amp; fitness. Promotes Sport and Health related activities across the region.</t>
  </si>
  <si>
    <t>0113 3676015</t>
  </si>
  <si>
    <t>Elland Road Stadium, Stadium Way</t>
  </si>
  <si>
    <t>99;127;128;88</t>
  </si>
  <si>
    <t>LeedsUnitedLearningCentre</t>
  </si>
  <si>
    <t>Leeds United Learning Centre</t>
  </si>
  <si>
    <t>Educational projects run from 9:00am - 7:30pm weekdays during term time. The Learning Centre is situated beneath the Sou</t>
  </si>
  <si>
    <t>Educational projects run from 9:00am - 7:30pm weekdays during term time. The Learning Centre is situated beneath the South Stand at the football stadium.</t>
  </si>
  <si>
    <t>0113 367 6303</t>
  </si>
  <si>
    <t>Leeds United FC</t>
  </si>
  <si>
    <t>127;244;277;336</t>
  </si>
  <si>
    <t>LeedsUniversitiesChaplaincy</t>
  </si>
  <si>
    <t>Leeds Universities Chaplaincy</t>
  </si>
  <si>
    <t>The Chaplaincy serves both Universities in Leeds offering pastoral and spiritual support, a range of worship, and encour</t>
  </si>
  <si>
    <t>The Chaplaincy serves both Universities in Leeds offering pastoral and spiritual support, a range of worship, and encouraging engagement with social justice issues. Chaplains are appointed by 8 national churches who have covenanted to work together and serve students and staff (but not the general public). We liaise with a variety of faith groups at the Universities.</t>
  </si>
  <si>
    <t>0113 343 5071</t>
  </si>
  <si>
    <t>chaplaincy@leeds.ac.uk</t>
  </si>
  <si>
    <t>The Emmanual Centre</t>
  </si>
  <si>
    <t>435;425;127;244;277;336</t>
  </si>
  <si>
    <t>LeedsUniversityOldStudents'AssociationinYorkshire</t>
  </si>
  <si>
    <t>Leeds University Old Students' Association in Yorkshire</t>
  </si>
  <si>
    <t>The Association exists to keep former students of the University of Leeds in touch with the University, and to promote f</t>
  </si>
  <si>
    <t>The Association exists to keep former students of the University of Leeds in touch with the University, and to promote friendship between them by means of a programme of cultural and social events. Membership is free and open to all former students - not necessarily graduates - of the University.</t>
  </si>
  <si>
    <t>0113 261 4564</t>
  </si>
  <si>
    <t>alumni@leeds.ac.uk</t>
  </si>
  <si>
    <t>Flat 3, The Grange</t>
  </si>
  <si>
    <t>597;67;244;245;276;612;613</t>
  </si>
  <si>
    <t>LeedsUniversityUnion-Women'sAssembly</t>
  </si>
  <si>
    <t>Leeds University Union - Women's Assembly</t>
  </si>
  <si>
    <t>An campaigning group for women students at Leeds University. Members are given the opportunity to organise and become in</t>
  </si>
  <si>
    <t>An campaigning group for women students at Leeds University. Members are given the opportunity to organise and become involved in a broad range of awareness-raising and fundraising campaigns on issues such as health, personal safety, and women's equality. We also provide a friendly, non-intimidating environment for discussion and debate, and organise regular social events and excursions. We are very keen to work more closely with other community groups, especially those that focus on women's issues.</t>
  </si>
  <si>
    <t>0113 380 1245</t>
  </si>
  <si>
    <t>luuhelpdesk@leeds.ac.uk</t>
  </si>
  <si>
    <t>c/o The Welfare Officer, University of Leeds</t>
  </si>
  <si>
    <t>597;613;127;128;3</t>
  </si>
  <si>
    <t>07891 274293</t>
  </si>
  <si>
    <t>20 Sholebroke Place</t>
  </si>
  <si>
    <t>413;606;244;245;276</t>
  </si>
  <si>
    <t>LeedsVineyard</t>
  </si>
  <si>
    <t>Leeds Vineyard</t>
  </si>
  <si>
    <t>Leeds Vineyard is a community of faith gathered from around Leeds and the surrounding region in Yorkshire. We seek to li</t>
  </si>
  <si>
    <t>Leeds Vineyard is a community of faith gathered from around Leeds and the surrounding region in Yorkshire. We seek to live as followers of Jesus and know the presence of His Spirit in our lives.</t>
  </si>
  <si>
    <t>0113 245 9111</t>
  </si>
  <si>
    <t>office@leedsvineyard.org</t>
  </si>
  <si>
    <t>North Lane House</t>
  </si>
  <si>
    <t>LeedsWeekendCareAssociation</t>
  </si>
  <si>
    <t>Leeds Weekend Care Association</t>
  </si>
  <si>
    <t>We are a small, independent charity that provides weekend and evening social clubs all year around for children and youn</t>
  </si>
  <si>
    <t>We are a small, independent charity that provides weekend and evening social clubs all year around for children and young people with disabilities aged 5-18. This in turn provides respite for their families who know they are in a safe, secure and fun environment.</t>
  </si>
  <si>
    <t>0113 2165133</t>
  </si>
  <si>
    <t>office@lwca.co.uk</t>
  </si>
  <si>
    <t>Suite 4, Gledhow Mount Mansions</t>
  </si>
  <si>
    <t>585;113;146;600;608;67;294;315;271</t>
  </si>
  <si>
    <t>LeedsWestIndianCarnival</t>
  </si>
  <si>
    <t>Leeds West Indian Carnival</t>
  </si>
  <si>
    <t>Leeds West Indian Carnival is Europe?s longest running authentic Caribbean carnival parade ? the first to feature all th</t>
  </si>
  <si>
    <t>Leeds West Indian Carnival is Europe?s longest running authentic Caribbean carnival parade ? the first to feature all three essential elements of Caribbean Carnival, costumes, music and a masquerade procession.</t>
  </si>
  <si>
    <t>0113 3070001</t>
  </si>
  <si>
    <t>office@leedscarnival.co.uk</t>
  </si>
  <si>
    <t>80-82 SHEEPSCAR STREET NORTH</t>
  </si>
  <si>
    <t>421;407;608;2;244;295</t>
  </si>
  <si>
    <t>LeedsWestMDFBipolarGroup</t>
  </si>
  <si>
    <t>Leeds West MDF Bipolar Group</t>
  </si>
  <si>
    <t>Support group for people with and carers of those with bipolar disorder. Meetings with speakers, updates on progress, di</t>
  </si>
  <si>
    <t>Support group for people with and carers of those with bipolar disorder. Meetings with speakers, updates on progress, discussions. Leaflets and booklets on the disorder available on request. Social outings.</t>
  </si>
  <si>
    <t>0845 434 9826</t>
  </si>
  <si>
    <t>c/o St. Mary's Resource Centre</t>
  </si>
  <si>
    <t>88;179;117;7;244;295</t>
  </si>
  <si>
    <t>LeedsWorldDevelopmentMovement</t>
  </si>
  <si>
    <t>Leeds World Development Movement</t>
  </si>
  <si>
    <t>WDM campaigns to tackle the underlying causes of international poverty. The local group meets monthly, runs stalls at lo</t>
  </si>
  <si>
    <t>WDM campaigns to tackle the underlying causes of international poverty. The local group meets monthly, runs stalls at local events and lobbies decision makers to change the policies that keep people poor.</t>
  </si>
  <si>
    <t>0113 278 5734</t>
  </si>
  <si>
    <t>leedswdm@hotmail.co.uk</t>
  </si>
  <si>
    <t>35 Hollin Drive</t>
  </si>
  <si>
    <t>125;587;3;244;253</t>
  </si>
  <si>
    <t>LeedsWritersCircle</t>
  </si>
  <si>
    <t>Leeds Writers Circle</t>
  </si>
  <si>
    <t>Leeds Writers' Circle exists to help all members reach their full potential as writers. Whatever you write, whether fict</t>
  </si>
  <si>
    <t>Leeds Writers' Circle exists to help all members reach their full potential as writers. Whatever you write, whether fiction, non-fiction, horror, romance, humour, thrillers, or poetry; or if you just enjoy listening to other people read their work, you'll find the Leeds Writers' Circle can cater for all.</t>
  </si>
  <si>
    <t>c/o The Carraigeworks</t>
  </si>
  <si>
    <t>LeedsYoungAuthors</t>
  </si>
  <si>
    <t>Leeds Young Authors</t>
  </si>
  <si>
    <t>A project to stimulate a love for poetry and literature as a whole among Leeds inner-city young people aged 13-19; Leeds</t>
  </si>
  <si>
    <t>A project to stimulate a love for poetry and literature as a whole among Leeds inner-city young people aged 13-19; Leeds Young Authors runs creative writing projects out-of-school and in schools to nurture and develop talent. Leeds Young Authors attracts members from mainly Harehills, Roundhay, Chapeltown and Chapel Allerton area but the project caters for the city of Leeds - high schools and youth projects. Access information relates to Host - Leeds Media Centre</t>
  </si>
  <si>
    <t>0113 808 0868; 07796 900 213</t>
  </si>
  <si>
    <t>kibrahiim@yahoo.co.uk</t>
  </si>
  <si>
    <t>22 Sholebroke View</t>
  </si>
  <si>
    <t>604;2;608;244;245;276</t>
  </si>
  <si>
    <t>LeedsYouthOpera</t>
  </si>
  <si>
    <t>Leeds Youth Opera</t>
  </si>
  <si>
    <t>Leeds Youth Opera is unique in the region, throughout Britain and internationally with members from a wide variety of ba</t>
  </si>
  <si>
    <t>Leeds Youth Opera is unique in the region, throughout Britain and internationally with members from a wide variety of backgrounds, who are aged 12 to 25 and are drawn from schools, colleges and universities in and around Leeds. They all share a passion for opera, and their commitment in combining a strenuous rehearsal schedule with their studies and daily lives is to be commended. The portfolio of past productions is impressive and includes traditional, light and modern operas as well as British. Productions are carefully chosen to ensure the whole company is involved as much as possible in the creation of the opera both in the chorus and in principal roles. For many of our young performers we provide training and a platform for a future in music and the theatre. For all of them, we provide an opportunity to work as part of a team to create something very special. We hope their time with the group will instill in them a lifelong love and appreciation of the performing arts.</t>
  </si>
  <si>
    <t>leedsyouthopera@aol.com</t>
  </si>
  <si>
    <t>19 Cookridge Street</t>
  </si>
  <si>
    <t>604;2;244;295</t>
  </si>
  <si>
    <t>LeedsZenGroup</t>
  </si>
  <si>
    <t>Leeds Zen Group</t>
  </si>
  <si>
    <t>We're a member of the International Zen Association UK (IZAUK) which is affiliated to the International Zen Association,</t>
  </si>
  <si>
    <t>We're a member of the International Zen Association UK (IZAUK) which is affiliated to the International Zen Association, founded by Master Taisen Deshimaru. Zen is not a philosophy or religion, but a practice and an attitude to life. The word Zen comes originally from the Sanskrit 'Dhyana', which can be translated as concentration, observation, meditation. Central to Zen is the practice of zazen - simply sitting, not grasping at the thoughts and emotions that arise within us, just allowing them to pass by. Through this, we become aware that many of our everyday preoccupations are not so important, and that clinging to them brings suffering to us and to others. The mission of IZAUK and its member groups is to facilitate and promote the practice of zazen and the teachings of the late Master Deshimaru by providing opportunities for the practice of zazen at weekly meditation sessions as well as at regular zazen days and retreats (sesshins).</t>
  </si>
  <si>
    <t>0113 262 2905; 07946 476 471</t>
  </si>
  <si>
    <t>johncal@lineone.net</t>
  </si>
  <si>
    <t>Woodhouse Community Centre</t>
  </si>
  <si>
    <t>425;244;245;276</t>
  </si>
  <si>
    <t>LEEP1CIC</t>
  </si>
  <si>
    <t>LEEP1 CIC</t>
  </si>
  <si>
    <t>Leep1 means Leeds People First and is run by our members. It is a self-advocacy group for adults with learning disabilit</t>
  </si>
  <si>
    <t>Leep1 means Leeds People First and is run by our members. It is a self-advocacy group for adults with learning disabilities speaking up for themselves. We talk about things that matter to us such as: News, transport, grants for money, benefits, health, hate crime and campaigning.</t>
  </si>
  <si>
    <t>Unit A1, Unity Business Centre</t>
  </si>
  <si>
    <t>606;585;184;12;244;315;271;294</t>
  </si>
  <si>
    <t>LeftBankLeeds</t>
  </si>
  <si>
    <t>Left Bank Leeds</t>
  </si>
  <si>
    <t>Left Bank Leeds is a unique venue for arts and events, housed in a Grade II* listed church building. Left Bank Leeds is</t>
  </si>
  <si>
    <t>Left Bank Leeds is a unique venue for arts and events, housed in a Grade II* listed church building. Left Bank Leeds is run by the charity, Word of Life (charity no 1086843). The money we raise from hire and performances goes into looking after the building and putting on more arts events and activities. For further information see our website.</t>
  </si>
  <si>
    <t>0778 6181968</t>
  </si>
  <si>
    <t>court@leftbankleeds.org.uk</t>
  </si>
  <si>
    <t>c/o The Cardigan Centre</t>
  </si>
  <si>
    <t>70;12;2;244;295</t>
  </si>
  <si>
    <t>LesPanardsDansants</t>
  </si>
  <si>
    <t>Les Panards Dansants</t>
  </si>
  <si>
    <t>Traditional French and Breton Dance and Music association formusicians and dancers of ALL abilities. A welcoming environ</t>
  </si>
  <si>
    <t>Traditional French and Breton Dance and Music association formusicians and dancers of ALL abilities. A welcoming environment to learn or improve dances and tunes from the French and Breton repertoire.We meet at Headingley Parish Hall, Leeds. Beginners very welcome.</t>
  </si>
  <si>
    <t>01535 600 104</t>
  </si>
  <si>
    <t>yannick@frenchdanceleeds.co.uk</t>
  </si>
  <si>
    <t>Headingley Parish Hall</t>
  </si>
  <si>
    <t>2;663;294;315;271</t>
  </si>
  <si>
    <t>LetterboxNetwork</t>
  </si>
  <si>
    <t>Letterbox Network</t>
  </si>
  <si>
    <t>leedscourtsupport@live.co.uk</t>
  </si>
  <si>
    <t>139 Victoria Road</t>
  </si>
  <si>
    <t>45;244;315;271;294</t>
  </si>
  <si>
    <t>LidgettParkMethodistChurch</t>
  </si>
  <si>
    <t>Lidgett Park Methodist Church</t>
  </si>
  <si>
    <t>Regular activities include: Brownie Guides (11th Roundhay and 3rd Roundhay), Guides (11th Roundhay), Parent and Toddler</t>
  </si>
  <si>
    <t>Regular activities include: Brownie Guides (11th Roundhay and 3rd Roundhay), Guides (11th Roundhay), Parent and Toddler Club, Badminton Club, Drama Group, Scottish Country Dancing, Ladies' Group, Lidgett Singers, Lidgett Park Methodist Band, Walking Group, House groups. Please consult the website for details.</t>
  </si>
  <si>
    <t>pat.brooke1@ntlworld.com</t>
  </si>
  <si>
    <t>Lidgett Place</t>
  </si>
  <si>
    <t>435;425;99;608;244;315;271;294</t>
  </si>
  <si>
    <t>LifeCentre:WillowGreenChristianFellowship-Horsforth</t>
  </si>
  <si>
    <t>Life Centre: Willow Green Christian Fellowship - Horsforth</t>
  </si>
  <si>
    <t>We help the sick, aged, and the poor and undertake projects that aleviate poverty and suffering. We teach the bible, exp</t>
  </si>
  <si>
    <t>We help the sick, aged, and the poor and undertake projects that aleviate poverty and suffering. We teach the bible, experience the love of God and invite all people to come and share the experience. We encourage people in forming strong relationships at home and in society, and fulfilling their potentials in life.</t>
  </si>
  <si>
    <t>0113 258 2722</t>
  </si>
  <si>
    <t>willowgreen99@aol.com</t>
  </si>
  <si>
    <t>Parkside</t>
  </si>
  <si>
    <t>435;425;350</t>
  </si>
  <si>
    <t>LifeforceProductions</t>
  </si>
  <si>
    <t>Lifeforce Productions</t>
  </si>
  <si>
    <t>Lifeforce Productions is an award-winning Music Production and super-creative multi-media charity based at the award-win</t>
  </si>
  <si>
    <t>Lifeforce Productions is an award-winning Music Production and super-creative multi-media charity based at the award-winning Leeds Media Centre complex in Chapeltown, Leeds. Our aim is to inspire, motivate and empower people to make enduring changes to their lives through positive engagement in the arts.</t>
  </si>
  <si>
    <t>0113 200 7031</t>
  </si>
  <si>
    <t>info@lifeforceproductions.co.uk</t>
  </si>
  <si>
    <t>Leeds Media Centre</t>
  </si>
  <si>
    <t>604;2;244;259</t>
  </si>
  <si>
    <t>LifelineProject-HMPLeeds</t>
  </si>
  <si>
    <t>Lifeline Project -HMP Leeds</t>
  </si>
  <si>
    <t>STEP2 is a young people's drug and alcohol service providing targeted work with young people aged 8 to 18 who are using</t>
  </si>
  <si>
    <t>STEP2 is a young people's drug and alcohol service providing targeted work with young people aged 8 to 18 who are using drugs and alcohol or at risk of substance abuse. We also work with young people who are worried about a parent or other family member's substance use via our Using Parents service. STEP2 offers a range of services including: Drug &amp; Alcohol Information Education &amp; Training Harm Reduction Services Group Work &amp; Activities 1:1 Support Family Work Advocacy Referral into Specialist Treatment Signposting to Other Services</t>
  </si>
  <si>
    <t>0113 2433552</t>
  </si>
  <si>
    <t>maggierogan@lifeline.org.uk</t>
  </si>
  <si>
    <t>2 Gloucester Terrace</t>
  </si>
  <si>
    <t>604;608;142;100;127;128;113</t>
  </si>
  <si>
    <t>LinehamFarmChildren'sCentre</t>
  </si>
  <si>
    <t>Lineham Farm Children's Centre</t>
  </si>
  <si>
    <t>Lineham Farm Children's Centre provides free week-long holidays for over 1,200 disabled and disadvantaged children every</t>
  </si>
  <si>
    <t>Lineham Farm Children's Centre provides free week-long holidays for over 1,200 disabled and disadvantaged children every year. They are chosen by their school and are given the opportunity to spend a relaxing week in the countryside, having a well earned break from the stresses and strains of inner city life. The Farm is not open to the public but does hold open days and fayres for you to visit as well as a number of fundraising events. For more information, visit our website or call 0113 3783945</t>
  </si>
  <si>
    <t>0113 3783945</t>
  </si>
  <si>
    <t>113;146;600;585;184;604;127;128;587;608;244;253</t>
  </si>
  <si>
    <t>ListerHillBaptistChurch</t>
  </si>
  <si>
    <t>Lister Hill Baptist Church</t>
  </si>
  <si>
    <t>Lister Hill Baptist Church in Horsforth is a lively, friendly church, worshipping and celebrating our faith in a contemp</t>
  </si>
  <si>
    <t>Lister Hill Baptist Church in Horsforth is a lively, friendly church, worshipping and celebrating our faith in a contemporary, informal way at our two main meetings each Sunday at 10.30am and 6.30pm. Ages range from a few months to the mid-80s with many young married couples with children. There is a large, thriving Sunday School that runs at the same time as the main morning service, with children staying in for the first half hour or so, and both Sunday School and church finishing at around 12.15pm. Most of the church and congregation is drawn from the Cookridge, Horsforth, Rawdon, Yeadon, and Ireland Wood areas. Some folk come from further afield than that. We have a wide range of activities that take place either on the premises or in homes in the area, including: House Groups; Adults and Kid's Football; Youth Cell Group; Mums and Tots group (Little Rainbows); Dance School; Line Dancing; Weight Watchers; BGs Youth Club.</t>
  </si>
  <si>
    <t>0113 258 4506</t>
  </si>
  <si>
    <t>office@listerhill.org.uk</t>
  </si>
  <si>
    <t>1 Brownberrie Avenue</t>
  </si>
  <si>
    <t>435;113;146;600;604;425;608;244;385</t>
  </si>
  <si>
    <t>LittleJim's</t>
  </si>
  <si>
    <t>Little Jim's</t>
  </si>
  <si>
    <t>We are a community based group which has been running for over 15 years offering interesting toys, craft activities, bab</t>
  </si>
  <si>
    <t>We are a community based group which has been running for over 15 years offering interesting toys, craft activities, baby soft play, music, healthy snacks, tea, coffee and friendship for the adults. We welcome all carers and children up to school age.</t>
  </si>
  <si>
    <t>0113 278 1555; 0113 258 5649</t>
  </si>
  <si>
    <t>mflet1@aol.com</t>
  </si>
  <si>
    <t>St. James?s Parish Centre</t>
  </si>
  <si>
    <t>113;146;600;608;74;244;259</t>
  </si>
  <si>
    <t>LittleLondonArts</t>
  </si>
  <si>
    <t>Little London Arts</t>
  </si>
  <si>
    <t>? To promote and encourage creative activity in the Little London area of Leeds for learning, enjoyment, therapy, and pe</t>
  </si>
  <si>
    <t>? To promote and encourage creative activity in the Little London area of Leeds for learning, enjoyment, therapy, and personal development outcomes, and to contribute to social and economic development of the area. ? To support promote and facilitate communication between individuals, groups, organisations and community projects linked to the area, who have an interest in artistic endeavours. ? To showcase artistic talent and activity specifically in the Little London area. ? To support access to the arts according to the Universal Human Right, Article 27, (1): Everyone has the right freely to participate in the cultural life of the community, to enjoy the arts and to share in scientific advancement and its benefits.</t>
  </si>
  <si>
    <t>0113 216 1138</t>
  </si>
  <si>
    <t>52 Lovell Park Grange</t>
  </si>
  <si>
    <t>2;259</t>
  </si>
  <si>
    <t>LittleLondonTenants'andResidents'Association</t>
  </si>
  <si>
    <t>Little London Tenants' and Residents' Association</t>
  </si>
  <si>
    <t>Looks after complaints by tenants and residents where possible and attends to any safety measures, etc. for tenants. We</t>
  </si>
  <si>
    <t>Looks after complaints by tenants and residents where possible and attends to any safety measures, etc. for tenants. We issue a newsletter before each open meeting.</t>
  </si>
  <si>
    <t>0113 216 6823</t>
  </si>
  <si>
    <t>liversausage@hotmail.co.uk</t>
  </si>
  <si>
    <t>23 Carlton Close</t>
  </si>
  <si>
    <t>594;244;295</t>
  </si>
  <si>
    <t>LittlemoorWorkingMen'sClubandInstitute</t>
  </si>
  <si>
    <t>Littlemoor Working Men's Club and Institute</t>
  </si>
  <si>
    <t>We are a social club with a bowling green open every evening and lunchtime including weekends. Bar facilities always ava</t>
  </si>
  <si>
    <t>We are a social club with a bowling green open every evening and lunchtime including weekends. Bar facilities always available. Bingo sessions two nights per week. Large lounge with dance floor available for parties. Snooker room with two full size tables. Strong bowling section and New Crown Green Bowlers are always welcome. Children welcome at anytime. New members to the club always welcome, membership fee ?5 Per Annum for both sexes.</t>
  </si>
  <si>
    <t>0113 256 5086</t>
  </si>
  <si>
    <t>82 Valley Road</t>
  </si>
  <si>
    <t>53-55 Harehills avenue</t>
  </si>
  <si>
    <t>LivingStreets(ThePedestrianAssociation)-LeedsBranch</t>
  </si>
  <si>
    <t>Living Streets (The Pedestrian Association) - Leeds Branch</t>
  </si>
  <si>
    <t>The organisation aims to promote 'Living Streets' where people can walk. The Leeds Branch is one of the longest establis</t>
  </si>
  <si>
    <t>The organisation aims to promote 'Living Streets' where people can walk. The Leeds Branch is one of the longest established branches. Leeds has reinvented itself in recent years and has many areas of interest and beauty. Living Streets Leeds has been instrumental in getting many of the city's subways filled in and replaced by surface level crossings. The branch is keen to attract new members and would be pleased to hear from anyone who wishes to become involved.</t>
  </si>
  <si>
    <t>020 7377 4900</t>
  </si>
  <si>
    <t>leedsgroup@livingstreets.org.uk</t>
  </si>
  <si>
    <t>4th Floor, Universal House</t>
  </si>
  <si>
    <t>3;6;72;244</t>
  </si>
  <si>
    <t>LofthouseCommunityCentre</t>
  </si>
  <si>
    <t>Lofthouse Community Centre</t>
  </si>
  <si>
    <t>A range of facilities available for the community. Residents and over 60's bingo and get together - Tuesdays and Wednesd</t>
  </si>
  <si>
    <t>A range of facilities available for the community. Residents and over 60's bingo and get together - Tuesdays and Wednesdays. Coffee morning - Thursdays 9.45am to 11.00am. Joseph Preistley College sewing classes - Thursday 2.00pm - 4.00pm. Councillors first Saturday in month 9.45am to 10.30am.</t>
  </si>
  <si>
    <t>01924 823 479</t>
  </si>
  <si>
    <t>1 Ramsgate Crescent</t>
  </si>
  <si>
    <t>12;67;244</t>
  </si>
  <si>
    <t>LS14 Trust is a not-for-profit organisation, owned and led by the local community of Leeds 14 in order to revitalise Sea</t>
  </si>
  <si>
    <t>LS14 Trust is a not-for-profit organisation, owned and led by the local community of Leeds 14 in order to revitalise Seacroft and the surrounding locality, create new opportunities for residents, and increase the sense of pride in the area. It is seeking to develop local ownership of activities and initiatives that promote the area as a vibrant and exciting place to work and live.</t>
  </si>
  <si>
    <t>The LS14 Trust</t>
  </si>
  <si>
    <t>LubavitchWomen'sGroup</t>
  </si>
  <si>
    <t>Lubavitch Women's Group</t>
  </si>
  <si>
    <t>Organisation of Jewish women's educational / social events.</t>
  </si>
  <si>
    <t>0113 269 4571</t>
  </si>
  <si>
    <t>594 Stonegate Road</t>
  </si>
  <si>
    <t>522;613;425;255;280</t>
  </si>
  <si>
    <t>LutheranChurchStLukes</t>
  </si>
  <si>
    <t>Lutheran Church St Lukes</t>
  </si>
  <si>
    <t>Lutheran Church St Lukes offers the public Christian worship. There are facilities available for small meetings. The wee</t>
  </si>
  <si>
    <t>Lutheran Church St Lukes offers the public Christian worship. There are facilities available for small meetings. The weekly Sunday worship service is held at 10.30am. Mid-week worships are held on the 1st and 3rd Thursdays in the month at 7.00pm.</t>
  </si>
  <si>
    <t>0113 275 9042</t>
  </si>
  <si>
    <t>lutheransgb@btconnect.com</t>
  </si>
  <si>
    <t>9 Alma Road</t>
  </si>
  <si>
    <t>435;425;258</t>
  </si>
  <si>
    <t>LynnWoodAppealFund</t>
  </si>
  <si>
    <t>Lynn Wood Appeal Fund</t>
  </si>
  <si>
    <t>Services for Blind People in the Pudsey area. Birthday gift to all members, summer outing, Christmas party, Christmas gi</t>
  </si>
  <si>
    <t>Services for Blind People in the Pudsey area. Birthday gift to all members, summer outing, Christmas party, Christmas gift to housebound members. We hold raffles, play dominoes, 'Play your cards right', and have entertainers come into the complex to sing to us. We provide teas, coffees, and biscuits for our members.</t>
  </si>
  <si>
    <t>0113 229 5257</t>
  </si>
  <si>
    <t>pat.trenaman@btinternet.com</t>
  </si>
  <si>
    <t>1 Teasel View</t>
  </si>
  <si>
    <t>585;196;294</t>
  </si>
  <si>
    <t>MacmillanCancerSupport-GarforthandDistrict</t>
  </si>
  <si>
    <t>Macmillan Cancer Support - Garforth and District</t>
  </si>
  <si>
    <t>Volunteer fund raising Garforth and District.</t>
  </si>
  <si>
    <t>0113 286 6358</t>
  </si>
  <si>
    <t>73 Selby Road</t>
  </si>
  <si>
    <t>88;292;313;347</t>
  </si>
  <si>
    <t>MadhyamakaKadampaMeditationCentre</t>
  </si>
  <si>
    <t>Madhyamaka Kadampa Meditation Centre</t>
  </si>
  <si>
    <t>Madhyamaka KMC is the perfect place for rest, reflection and relaxation wiith a World Peace Temple, cafe, gift shop and</t>
  </si>
  <si>
    <t>Madhyamaka KMC is the perfect place for rest, reflection and relaxation wiith a World Peace Temple, cafe, gift shop and B&amp;B, as well as 42 acres of beautiful parkland, woodland and a lake, there is something for all ages and interests to enjoy. Come on a Learn to Meditate weekend retreat, visit a drop-in class to learn about Buddhism and meditation, or simply go for a picnic and walk in the grounds. Wheelchair accessible ground floor, toilet, shop, World Peace Temple and cafe. The Temple has a Hearing Loop.</t>
  </si>
  <si>
    <t>01759 304 832</t>
  </si>
  <si>
    <t>director@madhyamaka.org</t>
  </si>
  <si>
    <t>Kilnwick Percy Hall</t>
  </si>
  <si>
    <t>427;425;244;289;358</t>
  </si>
  <si>
    <t>MakingSpace-WaterhouseCourt</t>
  </si>
  <si>
    <t>Making Space - Waterhouse Court</t>
  </si>
  <si>
    <t>Making Space provides support to people experiencing mental health difficulties. In Leeds, we offer a befriending servic</t>
  </si>
  <si>
    <t>Making Space provides support to people experiencing mental health difficulties. In Leeds, we offer a befriending service, where volunteers offer support to people who are socially isolated due to mental health difficulties.</t>
  </si>
  <si>
    <t>0113 2761421</t>
  </si>
  <si>
    <t>leeds.befriending@makingspace.co.uk</t>
  </si>
  <si>
    <t>Waterhouse Court</t>
  </si>
  <si>
    <t>88;179;70;93;7</t>
  </si>
  <si>
    <t>The Manuel Bravo Project is a charitable organisation which helps asylum seekers who are unable to find adequate legal r</t>
  </si>
  <si>
    <t>The Manuel Bravo Project is a charitable organisation which helps asylum seekers who are unable to find adequate legal representation. The Project is volunteer-based with barristers, solicitors, law students and other individuals volunteering their time. They seek to complement our legal advice by referral to and working with other organisations serving asylum seekers.</t>
  </si>
  <si>
    <t>0113 350 8608; 07545307306</t>
  </si>
  <si>
    <t>office@manualbravo.org.uk</t>
  </si>
  <si>
    <t>595;100;106;244;245;276;318</t>
  </si>
  <si>
    <t>MarsdenJazzFestival</t>
  </si>
  <si>
    <t>Marsden Jazz Festival</t>
  </si>
  <si>
    <t>01484 846969</t>
  </si>
  <si>
    <t>office@marsdenjazzfestival.com</t>
  </si>
  <si>
    <t>Mechanics Hall</t>
  </si>
  <si>
    <t>MastectomyAssociationSelfHelp-Leeds</t>
  </si>
  <si>
    <t>Mastectomy Association Self Help - Leeds</t>
  </si>
  <si>
    <t>Support group for all breast care patients. An opportunity to meet together socially for mutual support, informal chat a</t>
  </si>
  <si>
    <t>Support group for all breast care patients. An opportunity to meet together socially for mutual support, informal chat and a cup of tea. Meetings with speakers and occasional outings.</t>
  </si>
  <si>
    <t>0113 258 4742</t>
  </si>
  <si>
    <t>45 St Margarets Avenue</t>
  </si>
  <si>
    <t>MeanwoodEldersNeighbourhoodAction(MENA)</t>
  </si>
  <si>
    <t>Meanwood Elders Neighbourhood Action (MENA)</t>
  </si>
  <si>
    <t>Promotes independence for over 60's in Meanwood area with a befriending service and number of other activities, eg Tai C</t>
  </si>
  <si>
    <t>Promotes independence for over 60's in Meanwood area with a befriending service and number of other activities, eg Tai Chi, Active Exercise, Tea Dance Club, Sunday Lunch Club, Quarterly newsletter to update members on upcoming activities and trips.</t>
  </si>
  <si>
    <t>leedsyorkhub@royalvoluntaryservice.org.uk</t>
  </si>
  <si>
    <t>606;244;259</t>
  </si>
  <si>
    <t>435;425;295;355</t>
  </si>
  <si>
    <t>A City Farm spanning a 24 acre inner city site with services which include: Environmental Education Services to schools;</t>
  </si>
  <si>
    <t>A City Farm spanning a 24 acre inner city site with services which include: Environmental Education Services to schools; Holiday Playscheme to local children aged 8-12 years; Engage ReConnect Project delivered to young people aged between 13-16 years who are experiencing problems in mainstream education; Entry to Employment (e2e) programme delivered to young people aged 16-18 years. Training includes literacy, numeracy, work experience and team building skills. Horticulture Project delivered to adults with learning disabilities. Allotments to local people. Leisure resource open every day to visitors</t>
  </si>
  <si>
    <t>0113 2629759</t>
  </si>
  <si>
    <t>EpiCentre</t>
  </si>
  <si>
    <t>608;585;184;127;128;116;355</t>
  </si>
  <si>
    <t>MencapInspireMe</t>
  </si>
  <si>
    <t>Mencap Inspire Me</t>
  </si>
  <si>
    <t>Inspire Me provides practical activities, training and community learning to give young people aged 14-25 with a learnin</t>
  </si>
  <si>
    <t>Inspire Me provides practical activities, training and community learning to give young people aged 14-25 with a learning disability the opportunity to build their confidence and learn new life skills. It is designed to add value to young people?s learning and engage young people not in education, employment or training in a creative and innovative way. Inspire Me aims to engage young people through our core workshops focused on improving young people?s confidence, life skills and employability. Each workshop tangibly incorporates action planning and goal setting. Our specialist team can deliver multiple workshops to learners enabling them to gain a wide variety of different skills and learning outcomes that set each learner in good stead for their future. Our workshops are always accessibly tailored to group needs and a personalised learning approach is always maintained throughout delivery.</t>
  </si>
  <si>
    <t>07432 694462</t>
  </si>
  <si>
    <t>Laura.down@mencap.org.uk</t>
  </si>
  <si>
    <t>Shine Business Centre</t>
  </si>
  <si>
    <t>585;184;127;244;295</t>
  </si>
  <si>
    <t>MenstonCricketClub</t>
  </si>
  <si>
    <t>Menston Cricket Club</t>
  </si>
  <si>
    <t>Cricket club with three senior teams, two of which compete in The Airedale-Wharfedale Senior Cricket League. The club ha</t>
  </si>
  <si>
    <t>Cricket club with three senior teams, two of which compete in The Airedale-Wharfedale Senior Cricket League. The club has teams competing at under 9's, under 11's, under13's, under 15's and under 17's in the Airedale Junior Cricket League. Members only facilities, spectators welcome.</t>
  </si>
  <si>
    <t>menstoncc@btinternet.com</t>
  </si>
  <si>
    <t>Fox &amp; Hounds Ground</t>
  </si>
  <si>
    <t>99;606</t>
  </si>
  <si>
    <t>MercuryMovieMakers</t>
  </si>
  <si>
    <t>Mercury Movie Makers</t>
  </si>
  <si>
    <t>Mercury Movie Makers work on teaching amateur movie making - film and video. Club activities include producing films for</t>
  </si>
  <si>
    <t>Mercury Movie Makers work on teaching amateur movie making - film and video. Club activities include producing films for inter-club and national competitions. Members films and club-produced films are assured of a public showing in our programmes made up to show to local clubs and societies, in a fairly wide area.We welcome camcorder owners with a desire to improve their film-making skills. Our practical evenings can take different forms, which may include computer editing. Sometimes getting to know your camera and its operation.</t>
  </si>
  <si>
    <t>0113 257 7274</t>
  </si>
  <si>
    <t>mercurymovies@hotmail.com</t>
  </si>
  <si>
    <t>c/o Rawdon Conservative Club</t>
  </si>
  <si>
    <t>MethleyMethodistChurch</t>
  </si>
  <si>
    <t>Methley Methodist Church</t>
  </si>
  <si>
    <t>Worship, fellowship and spiritual development.</t>
  </si>
  <si>
    <t>01977 555 280</t>
  </si>
  <si>
    <t>lornax.dobson@sky.com</t>
  </si>
  <si>
    <t>435;425;259</t>
  </si>
  <si>
    <t>MethodistHomesHousingAssociation</t>
  </si>
  <si>
    <t>Methodist Homes Housing Association</t>
  </si>
  <si>
    <t>Methodist Homes Housing Association Limited exists to provide a range of accommodation and care services based on Christ</t>
  </si>
  <si>
    <t>Methodist Homes Housing Association Limited exists to provide a range of accommodation and care services based on Christian principles which are open to all elderly people in need whatever their beliefs. We are registered with Charitable Objects, with the Registrar of Friendly Societies and with the Housing Corporation. We are part of MHA Care Group.</t>
  </si>
  <si>
    <t>0113 260 6948</t>
  </si>
  <si>
    <t>scheme.leeds@mha.org.uk</t>
  </si>
  <si>
    <t>Tranquillity Court</t>
  </si>
  <si>
    <t>5;606;328;290</t>
  </si>
  <si>
    <t>MidYorkshireFungusGroup</t>
  </si>
  <si>
    <t>Mid Yorkshire Fungus Group</t>
  </si>
  <si>
    <t>The Mid-Yorkshire Fungus group was established in 1993 to explore and record the fungi of Mid-Yorkshire (within a 30 mil</t>
  </si>
  <si>
    <t>The Mid-Yorkshire Fungus group was established in 1993 to explore and record the fungi of Mid-Yorkshire (within a 30 mile radius of Leeds). We organise public forays to interest members of the public in fungi and to promote the conservation of fungi. We hold group forays on most weekends in the Autumn. At our regular indoor meetings we have identification and microscope sessions and talks on many aspects of fungi: from how to recognise them to how to draw them or make paper from them! We're a small and friendly group with experts, beginners and those in between. We welcome all new members.</t>
  </si>
  <si>
    <t>0113 275 8957</t>
  </si>
  <si>
    <t>recorder@lintoncottage.com</t>
  </si>
  <si>
    <t>6 Ashwood Terrace</t>
  </si>
  <si>
    <t>72;127;244;323;352;381</t>
  </si>
  <si>
    <t>Middleton Elderly Aid is one of Leeds neighborhood network schemes covering the LS10 postcode, Middleton area of south L</t>
  </si>
  <si>
    <t>Middleton Elderly Aid is one of Leeds neighborhood network schemes covering the LS10 postcode, Middleton area of south Leeds. We were established through a need to promote safe and independent living in the over 60's through a range of activities and services. We offer a befriending scheme. The charity currently has over 790 members, we run a center 4 days a week were we offer a warm lunch each day, we have guest speakers delivering information on relevant topics to our members and run the following activities on a weekly basis: Arts &amp; Crafts Dance Group Walking Stick Making Baking Club Jam Making Group Knit &amp; Natter Model Class Computer Class Monthly trips Men?s Group</t>
  </si>
  <si>
    <t>0113 2721050</t>
  </si>
  <si>
    <t>Middleton Elderly Aid Social Centre</t>
  </si>
  <si>
    <t>606;585;244;315;271;294</t>
  </si>
  <si>
    <t>MiddletonParkFootballClub</t>
  </si>
  <si>
    <t>Middleton Park Football Club</t>
  </si>
  <si>
    <t>Middleton Park FC provides playing, coaching and officiating opportunities for adults and young people wanting to get in</t>
  </si>
  <si>
    <t>Middleton Park FC provides playing, coaching and officiating opportunities for adults and young people wanting to get involved with football. We have junior and adult teams affiliated to the West Riding County FA and are always ready to welcome new players. We are also trying to develop girls football.</t>
  </si>
  <si>
    <t>07852 311 717</t>
  </si>
  <si>
    <t>info@middletonparkfc.co.uk</t>
  </si>
  <si>
    <t>608;604;70;99;318</t>
  </si>
  <si>
    <t>MiddletonRailwayTrustLtd</t>
  </si>
  <si>
    <t>Middleton Railway Trust Ltd</t>
  </si>
  <si>
    <t>To preserve and maintain the oldest working Railway in the world, established 1758, for the benefit of all, and to also</t>
  </si>
  <si>
    <t>To preserve and maintain the oldest working Railway in the world, established 1758, for the benefit of all, and to also maintain and preserve the Leeds Collection of Leeds built locomotives. The Middleton Railway is run entirely by volunteers, who operate train services (mainly at weekends) between Moor Road station and Middleton Park, in south Leeds. We have plenty for you to see at Moor Road, where we have a shop that sells souvenirs, sweets and hot and cold drinks. Also, our extensive museum collection is on display in the Engine House, and entry to this is free.</t>
  </si>
  <si>
    <t>0113 2710320</t>
  </si>
  <si>
    <t>info@middletonrailway.org.uk</t>
  </si>
  <si>
    <t>The Station</t>
  </si>
  <si>
    <t>70;78;127;318</t>
  </si>
  <si>
    <t>MillHillUnitarianChapel</t>
  </si>
  <si>
    <t>Mill Hill Unitarian Chapel</t>
  </si>
  <si>
    <t>Mill Hill Chapel, a member of the General Assembly of Unitarian and Free Christian Churches, has a long and fine traditi</t>
  </si>
  <si>
    <t>Mill Hill Chapel, a member of the General Assembly of Unitarian and Free Christian Churches, has a long and fine tradition and is Unitarian, founded on a belief in the oneness of a living God, but no fixed creeds are imposed. Members are free to form their own beliefs, and with minds open to modern knowledge they seek the truth in a spirit of honest enquiry. Thus they come in fellowship to unity in worship and find inspiration of their daily lives. Sanctuary for all.For more information please refer to the website.</t>
  </si>
  <si>
    <t>0113 243 3845</t>
  </si>
  <si>
    <t>millhillchapel@outlook.com</t>
  </si>
  <si>
    <t>Mill Hill Chapel</t>
  </si>
  <si>
    <t>435;425;245;276</t>
  </si>
  <si>
    <t>MilunWomen'sCentre</t>
  </si>
  <si>
    <t>Milun Women's Centre</t>
  </si>
  <si>
    <t>ECHO, which stands for Education, Culture, Health and other Opportunities, is a community hub, opened in September 2012,</t>
  </si>
  <si>
    <t>ECHO, which stands for Education, Culture, Health and other Opportunities, is a community hub, opened in September 2012, in Harehills, Leeds and was formed through a merger of two women?s organisations, the Milun Women?s Centre and Hooner Kelah. ECHO services are available to the community of Harehills and surrounding areas, and include training, skills, language, employment, health and fitness activities. ECHO is part of the Hamara Group and will also reflect some services currently being delivered by Hamara in South Leeds.</t>
  </si>
  <si>
    <t>0113 262 0502</t>
  </si>
  <si>
    <t>613;407;88;12;245;276</t>
  </si>
  <si>
    <t>MAECare aims to improve the quality of life of older people in the Moor Allerton and Shadwell areas of north Leeds (LS17</t>
  </si>
  <si>
    <t>MAECare aims to improve the quality of life of older people in the Moor Allerton and Shadwell areas of north Leeds (LS17). With support from local volunteers, they provide a befriending service, volunteer car scheme, exercise classes, social outings and events, and learning opportunities such as Silver Surfers and art classes. The Mind &amp; Body project aims to improve the emotional health and wellbeing of older people through creative programming and by supporting volunteers to be Mental Health Champions in their own community.</t>
  </si>
  <si>
    <t>57 Cranmer Bank</t>
  </si>
  <si>
    <t>606;88;67;244;350</t>
  </si>
  <si>
    <t>MoorAllertonSportsandSocialCentre</t>
  </si>
  <si>
    <t>Moor Allerton Sports and Social Centre</t>
  </si>
  <si>
    <t>To provide educational and recreational facilities for the inhabitants of the Moortown and district of Leeds. Activities</t>
  </si>
  <si>
    <t>To provide educational and recreational facilities for the inhabitants of the Moortown and district of Leeds. Activities include: bridge, bowls, snooker, tennis, table tennis, indoor bowls, dancing, keep fit, 'Weightwatchers', U3A concerts, quizzes, etc. We also have a bar and main hall which are hired out for birthdays, weddings, anniversaries, etc.</t>
  </si>
  <si>
    <t>0113 274 6468</t>
  </si>
  <si>
    <t>K.HARBAGE@SKY.COM</t>
  </si>
  <si>
    <t>80 Weetwood Lane</t>
  </si>
  <si>
    <t>99;258;355</t>
  </si>
  <si>
    <t>MoortownMethodistChurch</t>
  </si>
  <si>
    <t>Moortown Methodist Church</t>
  </si>
  <si>
    <t>Whilst Moortown Methodist Church Centre no longer holds Methodist services, three independent churches meet on the premi</t>
  </si>
  <si>
    <t>Whilst Moortown Methodist Church Centre no longer holds Methodist services, three independent churches meet on the premises: ?Showers of Mercy Ministries, meets for worship on Sunday mornings from 10am and for individual prayer and fellowship ?Lighthouse Chapel meets for worship on Sunday afternoons from 2pm and for individual prayer and fellowship ?Leeds Independent Seventh Day Adventist Church meets for worship on Saturday mornings at 10.30am. The centre is also the distribution centre for the Leeds North &amp; West Foodbank, and is home to numerous groups and activities.</t>
  </si>
  <si>
    <t>duttyo_1@hotmail.com</t>
  </si>
  <si>
    <t>Alderton Rise</t>
  </si>
  <si>
    <t>MorleyAmateurOperaticSociety</t>
  </si>
  <si>
    <t>Morley Amateur Operatic Society</t>
  </si>
  <si>
    <t>Morley Amateur Operatic Society hold a pantomime in February, a show in September, social activities and a Saturday Club</t>
  </si>
  <si>
    <t>Morley Amateur Operatic Society hold a pantomime in February, a show in September, social activities and a Saturday Club throughout the year (Younger members on Saturday mornings). We are constantly on the lookout for new members, helpers and sponsors. Do you have an interest in acting or singing? Are you new to the area and at a loose end? Can you sew or are you into scenic painting or woodwork? Can you spare a few hours for the week of the show to sell programmes? Whatever your talent, we can put it to good use. Please get in touch. We are a friendly group of like minded enthusiasts and we believe we are "Amateurs" in name only. We also enjoy an active social life.</t>
  </si>
  <si>
    <t>c/o Morley Cricket Club Annex</t>
  </si>
  <si>
    <t>MorleyandDistrictFamilyHistoryGroup</t>
  </si>
  <si>
    <t>Morley and District Family History Group</t>
  </si>
  <si>
    <t>We are a small and friendly group whose aims are to promote and encourage mutual help between people who are interested</t>
  </si>
  <si>
    <t>We are a small and friendly group whose aims are to promote and encourage mutual help between people who are interested in their ancestors, who they were, what they did and what their lives may have been like. Whether your ancestors were Morley born and bred, just passing through, or never went near the place, you, yourself, are assured of a helpful and friendly Yorkshire welcome. NB The group does not do research.</t>
  </si>
  <si>
    <t>01924 827 3511</t>
  </si>
  <si>
    <t>carol@morleyfhg.co.uk</t>
  </si>
  <si>
    <t>1 New Lane</t>
  </si>
  <si>
    <t>MorleyCameraClub</t>
  </si>
  <si>
    <t>Morley Camera Club</t>
  </si>
  <si>
    <t>Morley Camera Club aims to promote interest in all aspects of still photography increasing knowledge and understanding.</t>
  </si>
  <si>
    <t>Morley Camera Club aims to promote interest in all aspects of still photography increasing knowledge and understanding. Equipment, studio lighting and backgrounds, and a slide projector are available.</t>
  </si>
  <si>
    <t>0113 2530902</t>
  </si>
  <si>
    <t>18 Marshall Crescent</t>
  </si>
  <si>
    <t>MorleyCentralMethodistChurch</t>
  </si>
  <si>
    <t>Morley Central Methodist Church</t>
  </si>
  <si>
    <t>Offering community leadership on issues and actions, in order to influence people and the community environment so as to</t>
  </si>
  <si>
    <t>Offering community leadership on issues and actions, in order to influence people and the community environment so as to create a better place to live.</t>
  </si>
  <si>
    <t>0113 253 2079</t>
  </si>
  <si>
    <t>Wesley Street</t>
  </si>
  <si>
    <t>MorleyChurchofChrist</t>
  </si>
  <si>
    <t>Morley Church of Christ</t>
  </si>
  <si>
    <t>07745 413938; 07480 934636</t>
  </si>
  <si>
    <t>info@morleychurchofchrist.org</t>
  </si>
  <si>
    <t>Zoar Street</t>
  </si>
  <si>
    <t>435;425;244;312</t>
  </si>
  <si>
    <t>MorleyCommunityChurch</t>
  </si>
  <si>
    <t>Morley Community Church</t>
  </si>
  <si>
    <t>Morley Community Church is a registered charity (Number 1083023) and a congregational church. It is deeply concerned abo</t>
  </si>
  <si>
    <t>Morley Community Church is a registered charity (Number 1083023) and a congregational church. It is deeply concerned about local issues of poverty, deprivation and social justice. It is working to promote community cohesion through innovative social projects and initiatives. It has over fourteen years experience of working in partnership with local organisations and delivering community and youth projects n the Morley area</t>
  </si>
  <si>
    <t>info@morleycommunitychurch.org.uk</t>
  </si>
  <si>
    <t>The Annexe Chapel</t>
  </si>
  <si>
    <t>425;606;608;312</t>
  </si>
  <si>
    <t>MorleyMoot</t>
  </si>
  <si>
    <t>Morley Moot</t>
  </si>
  <si>
    <t>Morley Moot is a modern pagan group welcoming pagans and those with an interest in Paganism. Our aims are to give people</t>
  </si>
  <si>
    <t>Morley Moot is a modern pagan group welcoming pagans and those with an interest in Paganism. Our aims are to give people an insight into the faith of Paganism, in a friendly atmosphere with like minded people. New and old members are always welcome. Presentations last up to 90 minutes. Our topics are decided by the group new suggestions always welcome. There is no charge. However, we do ask for a donation to help cover costs. Tea, coffee and biscuits are free of charge. We are members of the Police Pagan Association, World Wildlife Association and Wolf Conservation Trust.</t>
  </si>
  <si>
    <t>morleypagans@aol.com</t>
  </si>
  <si>
    <t>c/o Morley Labour Rooms</t>
  </si>
  <si>
    <t>425;312</t>
  </si>
  <si>
    <t>MorleyMusicSociety</t>
  </si>
  <si>
    <t>Morley Music Society</t>
  </si>
  <si>
    <t>We are a choral society, singing mainly classical works by for example Handel, Bach, Elgar, at our Autumn and Spring con</t>
  </si>
  <si>
    <t>We are a choral society, singing mainly classical works by for example Handel, Bach, Elgar, at our Autumn and Spring concerts. We also have a choral service in December and usually a concert in May. We rehearse on Monday evenings, starting at 7.30pm, from the beginning of September through to May, at Morley Central Methodist Hall, Wesley Street, Morley, LS27 9EE. Anyone who enjoys choral singing is welcome. Our President is Councillor Judith Elliott and our Musical Director is David Condry.</t>
  </si>
  <si>
    <t>0113 218 9898</t>
  </si>
  <si>
    <t>MSR52@BTINTERNET.COM</t>
  </si>
  <si>
    <t>3 Casson Drive</t>
  </si>
  <si>
    <t>2;312</t>
  </si>
  <si>
    <t>MorleyPhilatelicSociety</t>
  </si>
  <si>
    <t>Morley Philatelic Society</t>
  </si>
  <si>
    <t>To connect and exchange stamps, letters and cards, see displays by visiting speakers, visit other philatelic societies.</t>
  </si>
  <si>
    <t>0113 271 7309</t>
  </si>
  <si>
    <t>jackkavanagh@hotmail.co.uk</t>
  </si>
  <si>
    <t>St Mary's Church Hall</t>
  </si>
  <si>
    <t>MorleyRotaryClub</t>
  </si>
  <si>
    <t>Morley Rotary Club</t>
  </si>
  <si>
    <t>Morley Rotary Club organises and undertakes fund raising and social events.</t>
  </si>
  <si>
    <t>0113 252 2225</t>
  </si>
  <si>
    <t>rhtfs@financial-servicesuk.com</t>
  </si>
  <si>
    <t>29 Brayshaw Road</t>
  </si>
  <si>
    <t>67;4;312</t>
  </si>
  <si>
    <t>MorleyRugbyFootballClub</t>
  </si>
  <si>
    <t>Morley Rugby Football Club</t>
  </si>
  <si>
    <t>Morley RFC exists to provide the opportunities and facilities for people to learn, play and enjoy rugby in a safe enviro</t>
  </si>
  <si>
    <t>Morley RFC exists to provide the opportunities and facilities for people to learn, play and enjoy rugby in a safe environment.Teams are run from under 7's to under 19's for juniors and from 1st team national league rugby to (very) social rugby. Everybody welcome.</t>
  </si>
  <si>
    <t>0113 253 3487</t>
  </si>
  <si>
    <t>dennis.elam@btinternet.com</t>
  </si>
  <si>
    <t>Scatcherd Lane</t>
  </si>
  <si>
    <t>MorleySalvationArmy</t>
  </si>
  <si>
    <t>Morley Salvation Army</t>
  </si>
  <si>
    <t>Our organisation is a church and a community centre. We seek to meet the spiritual and physical needs of Morley.</t>
  </si>
  <si>
    <t>0113 238 0422</t>
  </si>
  <si>
    <t>Ackroyd Street</t>
  </si>
  <si>
    <t>435;113;146;600;608;425;606</t>
  </si>
  <si>
    <t>MorleySpiritualistChurch</t>
  </si>
  <si>
    <t>Morley Spiritualist Church</t>
  </si>
  <si>
    <t>0113 238 3076</t>
  </si>
  <si>
    <t>nancy.ashworth44@gmail.com</t>
  </si>
  <si>
    <t>MultipleChoice</t>
  </si>
  <si>
    <t>Multiple Choice</t>
  </si>
  <si>
    <t>Multiple Choice is a Leeds based charity which specialises in the delivery of high quality rehabilitation and recovery s</t>
  </si>
  <si>
    <t>Multiple Choice is a Leeds based charity which specialises in the delivery of high quality rehabilitation and recovery services to adult drug users who live in Leeds and who are determined to make positive changes in their lives. We provide a Recovery Programme, an Aftercare Service, access to Residential Detox/Rehab, a Peer Mentoring Programme and a recovery space. In 2012-13, we worked with over 200 individuals to support them towards recovery - 74% of people starting treatment with Multiple Choice services in this year had a successful outcome.</t>
  </si>
  <si>
    <t>0113 2001180</t>
  </si>
  <si>
    <t>Marquis House</t>
  </si>
  <si>
    <t>139;586;88;179;27;142;7;70;312</t>
  </si>
  <si>
    <t>MusicalArc</t>
  </si>
  <si>
    <t>Musical Arc</t>
  </si>
  <si>
    <t>Musical ARC is a unique ensemble of physically and sensory disabled and non-disabled musicians, who support disabled mus</t>
  </si>
  <si>
    <t>Musical ARC is a unique ensemble of physically and sensory disabled and non-disabled musicians, who support disabled musicians to be creative and to challenge notions of disability through professional musical performances and workshops. We provide new, innovative and effective music for dance, drama and other art forms in various venues and settings. The objectives of the organisation are: 1 To provide opportunities for people with impairments to devise and perform their own music and to provide access to instruments suited to their needs. 2 To raise awareness of disability arts by performing in a variety of venues. 3 Through performances and workshops, to promote positive role-models of people with impairments, thereby enhancing the group's confidence and empowering others.</t>
  </si>
  <si>
    <t>0113 275 5614</t>
  </si>
  <si>
    <t>Meanwood Community Centre</t>
  </si>
  <si>
    <t>585;2;244;245;276</t>
  </si>
  <si>
    <t>MuslimSupport</t>
  </si>
  <si>
    <t>Muslim Support</t>
  </si>
  <si>
    <t>Bereavement and Registration services to faith communities</t>
  </si>
  <si>
    <t>0113 8212350</t>
  </si>
  <si>
    <t>info@muslimsupport.org.uk</t>
  </si>
  <si>
    <t>109a Roundhay Road</t>
  </si>
  <si>
    <t>530;100;6;12;425;244;295</t>
  </si>
  <si>
    <t>NacroYouthInclusion</t>
  </si>
  <si>
    <t>Nacro Youth Inclusion</t>
  </si>
  <si>
    <t>Nacro has spent many years creating opportunities for young people, helping them engage with learning, develop skills an</t>
  </si>
  <si>
    <t>Nacro has spent many years creating opportunities for young people, helping them engage with learning, develop skills and play a constructive and law-abiding role in their community. We have over 35 years' experience in working with marginalised groups and disadvantaged communities, providing the help and support they need to build better futures for themselves, and more than 20 years' track record of delivering services to disengaged young people. Long-term unemployment, poverty and a lack of affordable recreational activities can contribute to disengagement. Young people in neighbourhoods where these exist often have little to occupy their time. For some, boredom and a sense of marginalisation can lead to involvement in anti-social and offending behaviour: vandalism, petty crime and annoying other residents can become a form of entertainment. In turn, this behaviour can lead other residents to feel intimidated by, and mistrustful of, young people. In partnership with statutory</t>
  </si>
  <si>
    <t>0113 2707659</t>
  </si>
  <si>
    <t>debbie.mcintosh@nacro.org.uk</t>
  </si>
  <si>
    <t>Middleton Skills Centre</t>
  </si>
  <si>
    <t>604;70;69;608;74;99;244;350</t>
  </si>
  <si>
    <t>NarrowGaugeRailwaySociety-YorkshireArea</t>
  </si>
  <si>
    <t>Narrow Gauge Railway Society - Yorkshire Area</t>
  </si>
  <si>
    <t>Most meetings held by the group are on the 1st Thursday of the month, (8 per year, October through May), at Meanwood Val</t>
  </si>
  <si>
    <t>Most meetings held by the group are on the 1st Thursday of the month, (8 per year, October through May), at Meanwood Valley Urban Farm, Sugar Well Rd, Meanwood, Leeds, LS7 2QG, 7:45pm - 10:00pm. Most meetings are slide or video shows of Narrow Gauge Railway interest with history and overseas lines plus Preservations of Railways and Locomotives. We have evening and full day visits arranged for the summer months. All are welcome, collection made at meetings to cover costs - minimum ?1 - ?2 expected.</t>
  </si>
  <si>
    <t>0113 258 3722</t>
  </si>
  <si>
    <t>locoleeds@o2.co.uk</t>
  </si>
  <si>
    <t>14a Oliver Hill</t>
  </si>
  <si>
    <t>78;244;245;276;318</t>
  </si>
  <si>
    <t>NationalAnkylosingSpondylitisSociety-LeedsBranch</t>
  </si>
  <si>
    <t>National Ankylosing Spondylitis Society - Leeds Branch</t>
  </si>
  <si>
    <t>The Group offers physio/hydro sessions. All members are sufferers.</t>
  </si>
  <si>
    <t>0113 2552497</t>
  </si>
  <si>
    <t>cbriansmith@hotmail.com</t>
  </si>
  <si>
    <t>Carr Crofts</t>
  </si>
  <si>
    <t>88;27;90;89</t>
  </si>
  <si>
    <t>NationalAssociationofOfficialPrisonVisitors-LeedsBranch</t>
  </si>
  <si>
    <t>National Association of Official Prison Visitors - Leeds Branch</t>
  </si>
  <si>
    <t>A befriending service for prisoners, offered by volunteers who are ordinary members of the public, and who are not neces</t>
  </si>
  <si>
    <t>A befriending service for prisoners, offered by volunteers who are ordinary members of the public, and who are not necessarily of faith communities. Visits take place on weekday evenings and during the day when appropriate.</t>
  </si>
  <si>
    <t>0113 203 2704</t>
  </si>
  <si>
    <t>info@naopv.com</t>
  </si>
  <si>
    <t>HM Prison</t>
  </si>
  <si>
    <t>596;93;45;244;253</t>
  </si>
  <si>
    <t>NationalOsteoporosisSociety-LeedsBranch</t>
  </si>
  <si>
    <t>National Osteoporosis Society - Leeds Branch</t>
  </si>
  <si>
    <t>The Leeds group is part of the National Osteoporosis Society, and runs self-help groups, offers telephone advice, plus a</t>
  </si>
  <si>
    <t>The Leeds group is part of the National Osteoporosis Society, and runs self-help groups, offers telephone advice, plus a helpline and regular newsletter. The committee is always welcome to new members.</t>
  </si>
  <si>
    <t>0113 282 6599</t>
  </si>
  <si>
    <t>pat@hsumner.co.uk</t>
  </si>
  <si>
    <t>12 Yew Tree Drive</t>
  </si>
  <si>
    <t>88;27;100;103;612;613</t>
  </si>
  <si>
    <t>NationalSocietyforthePreventionofCrueltytoChildren(NSPCC)</t>
  </si>
  <si>
    <t>National Society for the Prevention of Cruelty to Children (NSPCC)</t>
  </si>
  <si>
    <t>Individual and group support work for families with children, this includes a post natal depression support group, paren</t>
  </si>
  <si>
    <t>Individual and group support work for families with children, this includes a post natal depression support group, parenting courses, play skills and a group for women and their children who have experienced domestic abuse. We also provide individual work with families and our work with children and young people includes self esteem groups and play therapy. Please contact for full referral information.There are 8 steps to the main office area; but we have access and a room on the ground floor for anyone requiring this.</t>
  </si>
  <si>
    <t>0113 217 2200</t>
  </si>
  <si>
    <t>leeds@nspcc.org.uk</t>
  </si>
  <si>
    <t>NSPCC Quality Parenting and Family Support Team</t>
  </si>
  <si>
    <t>608;113;146;600;139;586;140;141;45;244;328;290;346</t>
  </si>
  <si>
    <t>NeighbourhoodActioninFarnley,NewFarnleyandMoorTop</t>
  </si>
  <si>
    <t>Neighbourhood Action in Farnley, New Farnley and Moor Top</t>
  </si>
  <si>
    <t>Working with older people in the community to support, enable and empower them to be able to stay independent for longer</t>
  </si>
  <si>
    <t>Working with older people in the community to support, enable and empower them to be able to stay independent for longer living in their own homes. Promotion of healthy life styles.</t>
  </si>
  <si>
    <t>0113 2632945</t>
  </si>
  <si>
    <t>307 Lower Wortley Road</t>
  </si>
  <si>
    <t>606;244;254;359</t>
  </si>
  <si>
    <t>NET(NeighbourhoodEldersTeam)Garforth</t>
  </si>
  <si>
    <t>NET (Neighbourhood Elders Team) Garforth</t>
  </si>
  <si>
    <t>The team works in the 13 villages of East Leeds providing support to people over the age of 60 and their carers. The sup</t>
  </si>
  <si>
    <t>The team works in the 13 villages of East Leeds providing support to people over the age of 60 and their carers. The support covers advice, assistance, social activities, befriending, one to one support, friendship groups, events, outings, Walking Group , newsletters, educational and leisure activities.</t>
  </si>
  <si>
    <t>62C Main Street</t>
  </si>
  <si>
    <t>606;181;7;12;278;320</t>
  </si>
  <si>
    <t>NetworkLeeds</t>
  </si>
  <si>
    <t>Network Leeds</t>
  </si>
  <si>
    <t>We a website for the online Christian Community in Leeds, advertising job vacancies and events, and publish articles. We</t>
  </si>
  <si>
    <t>We a website for the online Christian Community in Leeds, advertising job vacancies and events, and publish articles. We maintain a church and project directory and email out fortnightly bulletins to over 1000 members. Most of our services are for a free, but we rely on donations from churches and individuals. We aim to encourage diversity and connect people to projects; to give voice to what other organistaions and individuals are doing; to bring the love and compassion of Jesus to those who need it.</t>
  </si>
  <si>
    <t>0113 350 8104</t>
  </si>
  <si>
    <t>hotline@networkleeds.com</t>
  </si>
  <si>
    <t>PO BOX 803</t>
  </si>
  <si>
    <t>435;425;100;130;70;289;358</t>
  </si>
  <si>
    <t>NewLeafGardeners</t>
  </si>
  <si>
    <t>New Leaf Gardeners</t>
  </si>
  <si>
    <t>New Leaf is a group run for service users with mental health issues. The group goes out in a van with either the co ordi</t>
  </si>
  <si>
    <t>New Leaf is a group run for service users with mental health issues. The group goes out in a van with either the co ordinator/support worker/ volunteer, with tools to work on regular contracts, and also domestic gardens in the south and east areas of Leeds.</t>
  </si>
  <si>
    <t>07904 355848</t>
  </si>
  <si>
    <t>newleafgardeners2@outlook.com</t>
  </si>
  <si>
    <t>Vale Circles</t>
  </si>
  <si>
    <t>88;179;130;127;244;245;276</t>
  </si>
  <si>
    <t>NewWorldSteelOrchestra</t>
  </si>
  <si>
    <t>New World Steel Orchestra</t>
  </si>
  <si>
    <t>New World Steel Orchestra was re-launched in 2004 to promote and inspire young people to learn the art of steel pan, at</t>
  </si>
  <si>
    <t>New World Steel Orchestra was re-launched in 2004 to promote and inspire young people to learn the art of steel pan, at a performance and professional level. Each session combines practical music tuition and rehearsal time with a youth programme in which young people learn important skills such as teamwork, discipline, self-confidence and commitment. NWSO is about developing the whole child: the ethos of "Each one, teach one" &amp; working together creates a unique and challenging program. To date we have three young orchestras (5-21) who have performed at many prestigious events including, HRH Princess Royal, Carnival Messiah @ Harewood House, Black Police Association's annual dinner/conference, (headline act) Summertyne festival @ The Sage - Gateshead, Carnivals nationwide, York Minster . New World Steel Orchestra is a charity running entirely on the generosity and dedication of the Management Team, and the volunteers who dedicate there free time each and every week.</t>
  </si>
  <si>
    <t>0113 3070001 07511450816</t>
  </si>
  <si>
    <t>newworldpan@aol.com</t>
  </si>
  <si>
    <t>Leeds Carnival Arts and Cultural Centre</t>
  </si>
  <si>
    <t>604;421;69;608;70;587;407;244;277;336</t>
  </si>
  <si>
    <t>NewWortleyCommunityAssociation</t>
  </si>
  <si>
    <t>New Wortley Community Association</t>
  </si>
  <si>
    <t>we have a community cafe that is open 9-2 mon-fri that provides healthy meals and snacks at fair prices we also have a t</t>
  </si>
  <si>
    <t>we have a community cafe that is open 9-2 mon-fri that provides healthy meals and snacks at fair prices we also have a table top sale on the first Saturday of the month so people can come and buy or sell unwanted items at reasonable prices. We have a number of volunteers who help us run a Luncheon club for the over 50 on a Thursday 12-2 and we are about to set up a monday club for the over 50, this club will be run by the group and they will decide on the kind of activities they do.we are always willing to help people with form filling and help with benefits.</t>
  </si>
  <si>
    <t>0113 2793466</t>
  </si>
  <si>
    <t>gary.potter@newwortleycc.org</t>
  </si>
  <si>
    <t>New Wortley Community Centre</t>
  </si>
  <si>
    <t>606;88;27;71;45;69;608;70;244;295</t>
  </si>
  <si>
    <t>NigerianCommunityLeedsUK(NCL)</t>
  </si>
  <si>
    <t>Nigerian Community Leeds UK (NCL)</t>
  </si>
  <si>
    <t>07786 967385</t>
  </si>
  <si>
    <t>vebuna@hotmail.co.uk</t>
  </si>
  <si>
    <t>14 Copperfield Row</t>
  </si>
  <si>
    <t>420;407;244;253</t>
  </si>
  <si>
    <t>NorthandWestYorkshireAssociationforSpinaBifidaandHydrocephalus</t>
  </si>
  <si>
    <t>North and West Yorkshire Association for Spina Bifida and Hydrocephalus</t>
  </si>
  <si>
    <t>As a user-led charity we provide ongoing local support for children and adults with spina bifida and/or hydrocephalus an</t>
  </si>
  <si>
    <t>As a user-led charity we provide ongoing local support for children and adults with spina bifida and/or hydrocephalus and their families and carers. We do this by regularly consulting members to find out how best we can support them and providing opportunities to meet with others in a similar situation for mutual support. We organise regular social and educational events and activities for all ages. We keep our members informed and connected through a regular newsletter, website and social media e.g. Facebook, Twitter. We have a small welfare grants budget and award small grants in accordance with our eligibility criteria</t>
  </si>
  <si>
    <t>0113 255 6767</t>
  </si>
  <si>
    <t>nwyasbah@gmail.com</t>
  </si>
  <si>
    <t>25 Hornbeam Court</t>
  </si>
  <si>
    <t>585;608;244;274;317</t>
  </si>
  <si>
    <t>NorthHydeParkNeighbourhoodAssociation</t>
  </si>
  <si>
    <t>North Hyde Park Neighbourhood Association</t>
  </si>
  <si>
    <t>NHPNA's aim is to maintain, and if possible improve the quality of life for all the residents in the area of Headingley</t>
  </si>
  <si>
    <t>NHPNA's aim is to maintain, and if possible improve the quality of life for all the residents in the area of Headingley bordered by Ashwood Villas, the Meanwood Ridge, City of Leeds School and Woodhouse Moor. The Association holds it's A.G.M. In October/November at whatever local community venue is available; and at least three social events, with barbecue, at Christmas, Easter, and Bonfire Night. In the open space off Grosvenor Road, now commonly called 'Dagmar'. These events are open to all-comers, whether members or not. The Committee meets six times annually, in the home of one of it's members. These meetings are in principle private, though requests to be in attendance are normally granted.</t>
  </si>
  <si>
    <t>0113 275 1352</t>
  </si>
  <si>
    <t>anthony.green32@btinternet.com</t>
  </si>
  <si>
    <t>c/o Anthony E. Green</t>
  </si>
  <si>
    <t>594;71;3</t>
  </si>
  <si>
    <t>Aims to attend to all the low level needs of the elderly in the North Seacroft area including: befriending, bereavement</t>
  </si>
  <si>
    <t>Aims to attend to all the low level needs of the elderly in the North Seacroft area including: befriending, bereavement counselling, decorating, gardening, practical help in the house, form filling, social events, shopping trips, outings, Stroke Club, Luncheon Club, and Carer Support.</t>
  </si>
  <si>
    <t>info@nsgns.org.uk</t>
  </si>
  <si>
    <t>30 Barncroft Drive</t>
  </si>
  <si>
    <t>606;117;12;93</t>
  </si>
  <si>
    <t>Northern Ballet (NB) is a touring narrative dance company whose distinctive blend of classical dance and theatre is reno</t>
  </si>
  <si>
    <t>Northern Ballet (NB) is a touring narrative dance company whose distinctive blend of classical dance and theatre is renowned for captivating new audiences. NB performs in theatres across the UK and overseas. The NB Academy offers classical dance training for young people and adults. NB's Learning and Access department offers schools workshops, activities for people with Visual Impairments and a range of opportunities for everyone to engage with the Company.</t>
  </si>
  <si>
    <t>2;255;280</t>
  </si>
  <si>
    <t>Northpoint</t>
  </si>
  <si>
    <t>Provides counselling and therapy, city-wide, through a range of services for adults and children/young people.</t>
  </si>
  <si>
    <t>steve.smith@northpoint.org.uk</t>
  </si>
  <si>
    <t>Leeds Bridge House</t>
  </si>
  <si>
    <t>90;89;88;7;127;608;244;245;276</t>
  </si>
  <si>
    <t>A community resource centre providing advice, support and facilities for local people who want to make a difference thro</t>
  </si>
  <si>
    <t>A community resource centre providing advice, support and facilities for local people who want to make a difference through volunteering and community projects. Woodhouse Community Centre, LS6 provides a large range of training, health, and social activities for the whole community. These include Head Space mental wellbeing sessions for building confidence and managing stress. http://www.woodhousecommunitycentre.com/</t>
  </si>
  <si>
    <t>70;71;7;127</t>
  </si>
  <si>
    <t>OculopharyngealMuscularDystrophySupportGroup</t>
  </si>
  <si>
    <t>Oculopharyngeal Muscular Dystrophy Support Group</t>
  </si>
  <si>
    <t>A service for people in this country with OPMD which is a rare form of muscular dystrophy. There is a website, a quarter</t>
  </si>
  <si>
    <t>A service for people in this country with OPMD which is a rare form of muscular dystrophy. There is a website, a quarterly newsletter, help online, by telephone, or by letter. We have links with the Muscular Dystrophy Campaign, and also to some of those in the USA and Canada with this condition.</t>
  </si>
  <si>
    <t>0113 275 3048</t>
  </si>
  <si>
    <t>campearceuk@yahoo.co.uk</t>
  </si>
  <si>
    <t>13 Helmsley Road</t>
  </si>
  <si>
    <t>88;27;100;244;315;271;294</t>
  </si>
  <si>
    <t>Oddfellows</t>
  </si>
  <si>
    <t>We provide social events and also help raise money for charity. We are mutual organisation run by and for the benefit of</t>
  </si>
  <si>
    <t>We provide social events and also help raise money for charity. We are mutual organisation run by and for the benefit of our members. We also have a care and welfare programme for our members. Anybody is welcome to join.</t>
  </si>
  <si>
    <t>0113 293 0901</t>
  </si>
  <si>
    <t>robert.robinson@oddfellows.co.uk</t>
  </si>
  <si>
    <t>Leodis Lodge, Unity Court</t>
  </si>
  <si>
    <t>67;4;244;385</t>
  </si>
  <si>
    <t>OldFarnleyandDistrictCommunityAssociation</t>
  </si>
  <si>
    <t>Old Farnley and District Community Association</t>
  </si>
  <si>
    <t>Meeting place: cash and prize bingo; local history group; senior citizens' clubs; playgroup; drop-in for youth; private</t>
  </si>
  <si>
    <t>Meeting place: cash and prize bingo; local history group; senior citizens' clubs; playgroup; drop-in for youth; private hire.</t>
  </si>
  <si>
    <t>0113 263 7234</t>
  </si>
  <si>
    <t>20 Bawn Drive</t>
  </si>
  <si>
    <t>70;12;69;608;606;244;295</t>
  </si>
  <si>
    <t>OWLS (Older, Wiser Local Seniors) supports older people (aged 55+) in Burley, Hyde Park, Little Woodhouse, Headingley an</t>
  </si>
  <si>
    <t>OWLS (Older, Wiser Local Seniors) supports older people (aged 55+) in Burley, Hyde Park, Little Woodhouse, Headingley and parts of Kirkstall to live happy, fulfilled lives and masintain independence in later life. We involve volunteers in running a range of activities and services. Activities include weekly shopping trips, lunch clubs, an exercise class, Bollywood film screenings (at Hyde Park Picture House) and a loneliness project in partnership with Yorkshire County Cricket Club. OWLS is managed by Bramley Elderly Action. It is one of the Leeds Neighbourhood Network Schemes for older people, funded by Leeds City Council.</t>
  </si>
  <si>
    <t>infoowls@gmail.com</t>
  </si>
  <si>
    <t>HEART</t>
  </si>
  <si>
    <t>606;278;320</t>
  </si>
  <si>
    <t>OlicanaHistoricalSociety</t>
  </si>
  <si>
    <t>Olicana Historical Society</t>
  </si>
  <si>
    <t>The aim of the society is to promote an interest in local and national / international history and archaeology. It has c</t>
  </si>
  <si>
    <t>The aim of the society is to promote an interest in local and national / international history and archaeology. It has close links with the history department of the local comprehensive school and possesses a library for members of books and periodicals. From time to time it organises day schools.</t>
  </si>
  <si>
    <t>01943 870 952</t>
  </si>
  <si>
    <t>john.cruse1@btinternet.com</t>
  </si>
  <si>
    <t>3 Ellicott Court</t>
  </si>
  <si>
    <t>127;294;315;271;272</t>
  </si>
  <si>
    <t>OnStageTheatreArtsAcademy</t>
  </si>
  <si>
    <t>On Stage Theatre Arts Academy</t>
  </si>
  <si>
    <t>On Stage Theatre Arts Academy has been established since 2002 and provides a high standard of training in drama, dance,</t>
  </si>
  <si>
    <t>On Stage Theatre Arts Academy has been established since 2002 and provides a high standard of training in drama, dance, and musical theatre for students aged 5 to 18. Our experienced tutors have a solid track record in the professional theatre. All our students get the chance to perform in one of our two major theatre productions - one of which is a musical. In the past we have presented "The Wind in the Willows", "The Wizard of Oz" and the West Yorkshire premiere of "The Railway Children"-the musical.</t>
  </si>
  <si>
    <t>0113 262 8033</t>
  </si>
  <si>
    <t>Enquiries@onstagetheatrearts.co.uk</t>
  </si>
  <si>
    <t>71 Harehills Lane</t>
  </si>
  <si>
    <t>608;604;2</t>
  </si>
  <si>
    <t>OpenCollegeNetworkYorkshireandHumberRegion</t>
  </si>
  <si>
    <t>Open College Network Yorkshire and Humber Region</t>
  </si>
  <si>
    <t>We provide support and advice to access National Open College Network (NOCN) qualifications and the accreditation of lea</t>
  </si>
  <si>
    <t>We provide support and advice to access National Open College Network (NOCN) qualifications and the accreditation of learning from 14+. We also help you become an accredited Centre, support quality improvement and encourage collaboration between Open College Network (OCN) Centres, to influence the regional and national learning agenda. NOCN is a leading credit-based awarding organisation that has been creating opportunities for students and learners for over 30 years. We?re trusted and recognised by learners, educational organisations and employers. NOCN has offices in the UK and India, around 2,000 centres nationally offering our qualifications. Our qualifications range from Entry Level, right the way through to Level 4, and include skills for life such as Functional Skills. We offer almost 400 different qualifications.</t>
  </si>
  <si>
    <t>01924 434600</t>
  </si>
  <si>
    <t>enquiries@certa.org.uk</t>
  </si>
  <si>
    <t>OCN House</t>
  </si>
  <si>
    <t>604;127;244;295</t>
  </si>
  <si>
    <t>Opera North is England?s national opera company in the North and one of Europe?s leading arts organisations. The Company</t>
  </si>
  <si>
    <t>Opera North is England?s national opera company in the North and one of Europe?s leading arts organisations. The Company is committed to producing work of the highest quality that excites, challenges and entertains. It tours not only throughout the North of England and to London, but also to opera houses on the continent in cities such as Prague and Barcelona, and it performs at major international festivals including Edinburgh and Ravenna.</t>
  </si>
  <si>
    <t>0113 2439999</t>
  </si>
  <si>
    <t>louise.brady@operanorth.co.uk</t>
  </si>
  <si>
    <t>The Grand Theatre</t>
  </si>
  <si>
    <t>2;244;612</t>
  </si>
  <si>
    <t>OtleyandDistrictMens'Forum</t>
  </si>
  <si>
    <t>Otley and District Mens' Forum</t>
  </si>
  <si>
    <t>The organisation is a meeting place for retired gentlemen of any age. They have a programme of talks and demonstrations</t>
  </si>
  <si>
    <t>The organisation is a meeting place for retired gentlemen of any age. They have a programme of talks and demonstrations to interest and inform them.</t>
  </si>
  <si>
    <t>01943 463 266</t>
  </si>
  <si>
    <t>pghornby@tiscali.co.uk</t>
  </si>
  <si>
    <t>312 Bradford Road</t>
  </si>
  <si>
    <t>OtleyandDistrictRidingfortheDisabledAssociation</t>
  </si>
  <si>
    <t>Otley and District Riding for the Disabled Association</t>
  </si>
  <si>
    <t>Our aim is to enable people of all ages and with a wide range of physical and/or learning disabilities to have fun on ho</t>
  </si>
  <si>
    <t>Our aim is to enable people of all ages and with a wide range of physical and/or learning disabilities to have fun on horseback.Riding is excellent therapy for both mind and body and a wonderful way of learnng new skills and making new friends. Our riders and volunteer helpers come to us from a wide geographcal area. Our instructors are all trained to National RDA standards. Our riders' abilities range from needing a leader and two sidewalkers to competing internationally.Otley and District RDA is just one of five hundred member groups of the Riding for the Disabled Association which was founded in 1969. For more information: www.riding-fordisabled.org.uk</t>
  </si>
  <si>
    <t>36 Arran Drive</t>
  </si>
  <si>
    <t>OtleyandDistrictTalkingNewspaper</t>
  </si>
  <si>
    <t>Otley and District Talking Newspaper</t>
  </si>
  <si>
    <t>A service for the blind and patially sighted which provides the local news on a 90 minute audio tape each week. A magazi</t>
  </si>
  <si>
    <t>A service for the blind and patially sighted which provides the local news on a 90 minute audio tape each week. A magazine tape is provided every other month. We are now able to provide a digital recording of the newspaper and magazine. We are a group of volunteers who meet in a studio to record.</t>
  </si>
  <si>
    <t>01943 461 401</t>
  </si>
  <si>
    <t>jbarker@sky.com</t>
  </si>
  <si>
    <t>50 Riverside Park</t>
  </si>
  <si>
    <t>585;196;261;284;285;305</t>
  </si>
  <si>
    <t>OtleyAquaristsSociety</t>
  </si>
  <si>
    <t>Otley Aquarists Society</t>
  </si>
  <si>
    <t>At our monthly meetings we have talks, slide shows, visiting clubs, quizzes and general chit-chat about all aspects of k</t>
  </si>
  <si>
    <t>At our monthly meetings we have talks, slide shows, visiting clubs, quizzes and general chit-chat about all aspects of keeping fish.</t>
  </si>
  <si>
    <t>01274 531 418</t>
  </si>
  <si>
    <t>suek.oas@gmail.com</t>
  </si>
  <si>
    <t>24 Oswald Street</t>
  </si>
  <si>
    <t>OtleyCameraClub</t>
  </si>
  <si>
    <t>Otley Camera Club</t>
  </si>
  <si>
    <t>The Club aims to further the art and practice of photography by means of lectures, demonstrations and discussion.</t>
  </si>
  <si>
    <t>01943 464 605</t>
  </si>
  <si>
    <t>info@otleycameraclub.co.uk</t>
  </si>
  <si>
    <t>14 Cambridge Way</t>
  </si>
  <si>
    <t>Otley Courthouse is a unique development run by people in Otley, West Yorkshire. After an eight year development period</t>
  </si>
  <si>
    <t>Otley Courthouse is a unique development run by people in Otley, West Yorkshire. After an eight year development period we transformed a redundant nineteenth century magistrates court into a unique arts and resource centre for our community. We have now been open for 12 years and are open 6 days a week, Monday-Saturday 10am-4pm. During that time we offer a range of classes and workshops for ages 3-93. From singing to knitting, dancing to music making, and from theatre to film, there is always something going on at the Courthouse for everyone! For more information please call our box office on 01943 467466 or visit our website otleycourthouse.org.uk</t>
  </si>
  <si>
    <t>01943 467216</t>
  </si>
  <si>
    <t>70;2;12;88</t>
  </si>
  <si>
    <t>OtleyCycleClub</t>
  </si>
  <si>
    <t>Otley Cycle Club</t>
  </si>
  <si>
    <t>Otley Cycle Club have been cycling for over half a century, and with British Cycling qualified coaches, Go Ride accredit</t>
  </si>
  <si>
    <t>Otley Cycle Club have been cycling for over half a century, and with British Cycling qualified coaches, Go Ride accreditation and a strong and expanding junior membership we are getting more and more people to experience the thrill of two wheels.</t>
  </si>
  <si>
    <t>otleycycleclub@gmail.com</t>
  </si>
  <si>
    <t>35 The Fairway</t>
  </si>
  <si>
    <t>99;285;305</t>
  </si>
  <si>
    <t>OtleyFilmSociety</t>
  </si>
  <si>
    <t>Otley Film Society</t>
  </si>
  <si>
    <t>Otley Film Society offers you the chance to see entertaining and unusual films from all over the world, and encourages a</t>
  </si>
  <si>
    <t>Otley Film Society offers you the chance to see entertaining and unusual films from all over the world, and encourages all members to take part in putting on films. It was formed in March 1999 and replaced the long tradition of cinema in Otley. More volunteers are needed. Membership ?35 for 18 films, Temporary memberships available ?4.</t>
  </si>
  <si>
    <t>01943 884 070; 01943 468 079</t>
  </si>
  <si>
    <t>info@otleyfilmsociety.org.uk</t>
  </si>
  <si>
    <t>16 Halstead Drive</t>
  </si>
  <si>
    <t>OtleyinBloom</t>
  </si>
  <si>
    <t>Otley in Bloom</t>
  </si>
  <si>
    <t>Otley In Bloom is a volunteer group who are committed to protecting and enhancing the green spaces in the town. We also</t>
  </si>
  <si>
    <t>Otley In Bloom is a volunteer group who are committed to protecting and enhancing the green spaces in the town. We also coordinate the towns entry into the Yorkshire In Bloom competition. More details can be found on our website.</t>
  </si>
  <si>
    <t>0845 009 7642</t>
  </si>
  <si>
    <t>katie@courtyardplanters.co.uk</t>
  </si>
  <si>
    <t>c/o Katie Burnett, The Brewhouse</t>
  </si>
  <si>
    <t>OtleyMethodistChurch</t>
  </si>
  <si>
    <t>Otley Methodist Church</t>
  </si>
  <si>
    <t>A Christian Church offering worship and fellowship to all ages with facilities for Pre-School and Toddlers groups, Youth</t>
  </si>
  <si>
    <t>A Christian Church offering worship and fellowship to all ages with facilities for Pre-School and Toddlers groups, Youth Clubs, Uniformed Groups. Bible and Fellowship Meetings throughout the week. 10.00am Friday: Charity Coffee Morning for local community groups. 10.00am Saturday: Coffee for church funds.[Methodist].</t>
  </si>
  <si>
    <t>01943 462 308</t>
  </si>
  <si>
    <t>Walkergate</t>
  </si>
  <si>
    <t>OtleyOutofSchoolClub</t>
  </si>
  <si>
    <t>Otley Out of School Club</t>
  </si>
  <si>
    <t>Out of School Club to care for children before and after school, plus a holiday club for full days during school holiday</t>
  </si>
  <si>
    <t>Out of School Club to care for children before and after school, plus a holiday club for full days during school holidays, to enable parents to work or continue full time education. There are a wide range of activities on offer both inside and outside.</t>
  </si>
  <si>
    <t>01943 462244</t>
  </si>
  <si>
    <t>Cross Green Community Centre</t>
  </si>
  <si>
    <t>608;113;146;600;74</t>
  </si>
  <si>
    <t>OtleyParishChurch</t>
  </si>
  <si>
    <t>Otley Parish Church</t>
  </si>
  <si>
    <t>Our vision is to be an open, welcoming and supportive community of Christians who encourage one another in making Christ</t>
  </si>
  <si>
    <t>Our vision is to be an open, welcoming and supportive community of Christians who encourage one another in making Christ known in Otley and beyond. The Church holds evening services twice a month. Contact Revd. Buttanshaw for details. Our vision is, 'A place for everyone with Christ at the centre.'</t>
  </si>
  <si>
    <t>01943 462 240</t>
  </si>
  <si>
    <t>info@otleyparishchurch.org</t>
  </si>
  <si>
    <t>OtleySailingClub</t>
  </si>
  <si>
    <t>Otley Sailing Club</t>
  </si>
  <si>
    <t>We promote dinghy sailing in the West and North Yorkshire regions and also provide sailing, power and safety boat traini</t>
  </si>
  <si>
    <t>We promote dinghy sailing in the West and North Yorkshire regions and also provide sailing, power and safety boat training for members, from absolute beginners to the highest level. We seek to foster a family atmosphere and actively encourage sailing for all ages and abilities. We provide a youth club on Sunday mornings leading to the RYA Junior Sailing Awards. Non members are also welcomed on our courses. We are committed to working with sailors of all abilities, have a Sailability Centre of Excellence award and are an RYA OnBoard Centre offering sailing experiences to young people in the local area. Our substantial clubhouse has changing and shower facilities and fully equipped kitchen. Members sail a variety of dinghies. There are club boats available for hire (subject to suitably qualified sailors). Please check with us for details. A full racing programme operates from March to mid December. We even sail on New Years Day. Facilities include Slipway with Winch, Repair Facilities.</t>
  </si>
  <si>
    <t>01943 850 391</t>
  </si>
  <si>
    <t>membership@otleysc.org</t>
  </si>
  <si>
    <t>Weston Water</t>
  </si>
  <si>
    <t>99;608</t>
  </si>
  <si>
    <t>OtleySpiritualistChurch</t>
  </si>
  <si>
    <t>Otley Spiritualist Church</t>
  </si>
  <si>
    <t>Spiritual movement reunites people with loved ones and friends who have passed to the Spirit World. We also hold Healing</t>
  </si>
  <si>
    <t>Spiritual movement reunites people with loved ones and friends who have passed to the Spirit World. We also hold Healing Services on a Tuesday and a Wednesday. Throughout the year we run various workshops.</t>
  </si>
  <si>
    <t>01943 466 829</t>
  </si>
  <si>
    <t>david_lamb_709@hotmail.com</t>
  </si>
  <si>
    <t>38 Newmarket</t>
  </si>
  <si>
    <t>425;257</t>
  </si>
  <si>
    <t>OtleyTownPartnership</t>
  </si>
  <si>
    <t>Otley Town Partnership</t>
  </si>
  <si>
    <t>Otley Town Partnership is a local voluntary organisation and a company limited by guarantee, which aims to work with and</t>
  </si>
  <si>
    <t>Otley Town Partnership is a local voluntary organisation and a company limited by guarantee, which aims to work with and represent the community of Otley and the surrounding area, to regenerate the economy, environment and social facilities of the area. It is open to everyone - community groups, business, statutory bodies, individuals, etc. It has recently managed a programme of projects under the Market Towns Initiative Scheme.</t>
  </si>
  <si>
    <t>01943 851204</t>
  </si>
  <si>
    <t>otp@freenetname.co.uk</t>
  </si>
  <si>
    <t>1A Mercury Row</t>
  </si>
  <si>
    <t>8;71;285;305;612;613</t>
  </si>
  <si>
    <t>OtleyTownswomen'sGuild</t>
  </si>
  <si>
    <t>Otley Townswomen's Guild</t>
  </si>
  <si>
    <t>The Guild is open to open any woman in the surrounding area, with the main aim of advancing the education of women irres</t>
  </si>
  <si>
    <t>The Guild is open to open any woman in the surrounding area, with the main aim of advancing the education of women irrespective of race, creed and party so as to enable them to make the best contribution towards the common good. We are a charitable organisation. We provide facilities for recreation or other leisure time in order to improving their condition in life and providing good fellowship.</t>
  </si>
  <si>
    <t>01943 466944</t>
  </si>
  <si>
    <t>58 Weston Drive</t>
  </si>
  <si>
    <t>OtleyVintageTransportExtravaganza</t>
  </si>
  <si>
    <t>Otley Vintage Transport Extravaganza</t>
  </si>
  <si>
    <t>An annual charity event with over 600 vehicles, charity displays and stalls, bands, organs, children's rides, etc raisin</t>
  </si>
  <si>
    <t>An annual charity event with over 600 vehicles, charity displays and stalls, bands, organs, children's rides, etc raising funds this year for the Charity, Hang on to a Dream and the Avro Memorial</t>
  </si>
  <si>
    <t>6 Pearsons Buildings</t>
  </si>
  <si>
    <t>608;70;12;69;78</t>
  </si>
  <si>
    <t>OultonInstitute</t>
  </si>
  <si>
    <t>Oulton Institute</t>
  </si>
  <si>
    <t>The object of the Institute is to manage and control by charitable means but not otherwise the freehold property at Oult</t>
  </si>
  <si>
    <t>The object of the Institute is to manage and control by charitable means but not otherwise the freehold property at Oulton in the County of York described in and conveyed by a Conveyance dated 7 July 1893 and made between Edmund Calverley of the one part and himself and other of the other part (now vested in Trustees on behalf of the Institute) for the purpose of a village hall for the use of the inhabitants of the parishes of Oulton and Woodlesford without distinction of political religious or other opinions including use for meetings, lectures and classes and for other forms of recreation and leisure time with the object of improving the conditions of life for the said inhabitants.</t>
  </si>
  <si>
    <t>0113 2822520</t>
  </si>
  <si>
    <t>ron.j.walker@btinternet.com</t>
  </si>
  <si>
    <t>3 Eastfield Drive</t>
  </si>
  <si>
    <t>12;285;305</t>
  </si>
  <si>
    <t>OurLadyandAllSaintsChurch-Otley</t>
  </si>
  <si>
    <t>Our Lady and All Saints Church - Otley</t>
  </si>
  <si>
    <t>A Roman Catholic church which has activities run on an ad hoc basis - contact church for details.</t>
  </si>
  <si>
    <t>01943 462146</t>
  </si>
  <si>
    <t>olas@dioceseofleeds.org.uk</t>
  </si>
  <si>
    <t>435;425;346</t>
  </si>
  <si>
    <t>OurLadyofGoodCounselCatholicChurch-Seacroft</t>
  </si>
  <si>
    <t>Our Lady of Good Counsel Catholic Church - Seacroft</t>
  </si>
  <si>
    <t>For full information on the church and its activities please see the website.</t>
  </si>
  <si>
    <t>Rosgill Drive</t>
  </si>
  <si>
    <t>OurLadyofLourdesCatholicChurch-Headingley</t>
  </si>
  <si>
    <t>Our Lady of Lourdes Catholic Church - Headingley</t>
  </si>
  <si>
    <t>The Church of Our Lady of Lourdes is situated in Cardigan Road in the heart of one of Leeds' students' residential areas</t>
  </si>
  <si>
    <t>The Church of Our Lady of Lourdes is situated in Cardigan Road in the heart of one of Leeds' students' residential areas. It was built in the 1920's under the auspices of the Jesuits, but after the Jesuit Fathers moved out in 1947, the church came under the control of the diocese. We are also fortunate in having a Church Hall at Our Lady, and one of its regular uses is as a venue for feeding the homeless on Friday and Sunday evenings. This venture is supported by one extra collection per month in both churches, and by private donations.</t>
  </si>
  <si>
    <t>0113 275 2093</t>
  </si>
  <si>
    <t>130 Cardigan Road</t>
  </si>
  <si>
    <t>435;593;425;587;53;255;280</t>
  </si>
  <si>
    <t>Oxfam-Horsforthcharityshop</t>
  </si>
  <si>
    <t>Oxfam - Horsforth charity shop</t>
  </si>
  <si>
    <t>Oxfam is a vibrant global movement dedicated to fighting for an end to povery and suffering worldwide. Charity shops and</t>
  </si>
  <si>
    <t>Oxfam is a vibrant global movement dedicated to fighting for an end to povery and suffering worldwide. Charity shops and second-hand clothes are part of the picture as are donkeys from our Oxfam Unwrapped gift catalogue bought for people in far-flung lands. Saving lives, developing projects that give people power, and campaigning for change that lasts drives everything we do. We are big enough for 99 per cent of the British public to have heard of us.</t>
  </si>
  <si>
    <t>0113 258 7950</t>
  </si>
  <si>
    <t>oxfamshopf0734@oxfam.org.uk</t>
  </si>
  <si>
    <t>19a Town Street</t>
  </si>
  <si>
    <t>125;587;70;294;612</t>
  </si>
  <si>
    <t>PandaBowmenArcheryClub</t>
  </si>
  <si>
    <t>Panda Bowmen Archery Club</t>
  </si>
  <si>
    <t>The organisation focuses on archery for all ages with members able to shoot at anytime providing there are no less than</t>
  </si>
  <si>
    <t>The organisation focuses on archery for all ages with members able to shoot at anytime providing there are no less than 2 people present. Based at the West Park Leeds RUFC in Bramhope, North Leeds, LS16 9JR. Panda Bowmen boasts one of the best archery grounds in Yorkshire. We are able to cater for target shooting - all distances. and clout shooting - all distances. We are also able to host occasional fun shoots throughout the year. For further information see the website.</t>
  </si>
  <si>
    <t>0113 2787338</t>
  </si>
  <si>
    <t>secretary@panda-bowmen.co.uk</t>
  </si>
  <si>
    <t>2 Alleon Court,Low Lane</t>
  </si>
  <si>
    <t>99;259</t>
  </si>
  <si>
    <t>ParentsAgainstChildSexualExploitation(PACE)</t>
  </si>
  <si>
    <t>Parents Against Child Sexual Exploitation (PACE)</t>
  </si>
  <si>
    <t>We are a voluntary organisation working with parents to end the sexual exploitation of children and young people by pimp</t>
  </si>
  <si>
    <t>We are a voluntary organisation working with parents to end the sexual exploitation of children and young people by pimps and traffickers</t>
  </si>
  <si>
    <t>0113 2403040</t>
  </si>
  <si>
    <t>info@paceuk.info</t>
  </si>
  <si>
    <t>Waverley House</t>
  </si>
  <si>
    <t>139;586;604;608;140;141;113;259</t>
  </si>
  <si>
    <t>ParishRoomandInstituteknownasBramhamVillageHall</t>
  </si>
  <si>
    <t>Parish Room and Institute known as Bramham Village Hall</t>
  </si>
  <si>
    <t>Bramham Village Hall comprises a main hall, adjacent side hall/supper room, kitchen, bar and stage and is available for</t>
  </si>
  <si>
    <t>Bramham Village Hall comprises a main hall, adjacent side hall/supper room, kitchen, bar and stage and is available for use of community groups from Bramham, including Guides, Youth club, dance classes, drama group, Yorkshire Country Women, childrens groups, senior citzens groups and individuals wishing to use it's facilities. Bramham Village Hall is the local name for the 'Parish Room and Institute'.</t>
  </si>
  <si>
    <t>01937 849 455</t>
  </si>
  <si>
    <t>bramhamvillagehallbookings@gmail.com</t>
  </si>
  <si>
    <t>Bramham Village Hall</t>
  </si>
  <si>
    <t>12;608;606;244;255;280</t>
  </si>
  <si>
    <t>Parkinson'sUK-LeedsandDistrictBranch</t>
  </si>
  <si>
    <t>Parkinson's UK - Leeds and District Branch</t>
  </si>
  <si>
    <t>We offer information, friendship and support to local people with Parkinson's, their families and carers. Apart from Aug</t>
  </si>
  <si>
    <t>We offer information, friendship and support to local people with Parkinson's, their families and carers. Apart from August and December, in which there are special events, we meet on the second Wednesday of the month at 2.00pm at St Chad's Parish Centre, Far Headingley, Leeds, LS16 5JT. Doors open at 1.30pm. The Parish Centre is on the A660, across the road from its junction with Hollin Road, with free car parking to the rear. It is on bus routes 1, 96 and X84. To find out more about our news, events and other helpful sites nationally and in the Leeds area, please click on the links on our website.</t>
  </si>
  <si>
    <t>0844 225 3634</t>
  </si>
  <si>
    <t>vc.north1@parkinsons.org.uk</t>
  </si>
  <si>
    <t>c/o St Chads Parish Centre</t>
  </si>
  <si>
    <t>88;27;100;307</t>
  </si>
  <si>
    <t>PATH(Yorkshire)Ltd</t>
  </si>
  <si>
    <t>PATH (Yorkshire) Ltd</t>
  </si>
  <si>
    <t>PATH Yorkshire is a Positive Action Training organisation based in Leeds delivering training and programmes to improve p</t>
  </si>
  <si>
    <t>PATH Yorkshire is a Positive Action Training organisation based in Leeds delivering training and programmes to improve people?s chances in life, employment and enterprise. Training programmes at PATH Yorkshire include Employability Training (CV, job search, job applications and interviews), Personal Development, Free English/ ESOL classes, Work Skills Development. Eligibility criteria applies. For information and details, contact PATH Yorkshire on 0113 2624600 PATH Yorkshire: ?Improving Lives, Employment and Enterprise? Twitter: @PATHYorkshire ? Facebook: path.yorkshire ?LinkedIn: pathyorkshire</t>
  </si>
  <si>
    <t>0113 2624600</t>
  </si>
  <si>
    <t>Jessica.thompson@pathyorkshire.co.uk</t>
  </si>
  <si>
    <t>PATH Yorkshire</t>
  </si>
  <si>
    <t>591;407;613;127;128;244;385</t>
  </si>
  <si>
    <t>PATHYorkshire</t>
  </si>
  <si>
    <t>0113 262 4600</t>
  </si>
  <si>
    <t>info@pathyorkshire.co.uk</t>
  </si>
  <si>
    <t>29 Harrogate Road, Chapel Allerton</t>
  </si>
  <si>
    <t>407;591;244;295</t>
  </si>
  <si>
    <t>Pavilion</t>
  </si>
  <si>
    <t>Pavilion is a visual arts organisation that engages with photography and digital lens-based media. We celebrate, develop</t>
  </si>
  <si>
    <t>Pavilion is a visual arts organisation that engages with photography and digital lens-based media. We celebrate, develop and promote the practice of photography as a powerful tool of creative expression and social empowerment. We commission new work, organise exhibitions, develop and deliver artist-led education projects and promote and support practitioners. Our philosophy is that photography is a medium uniquely placed to inform peoples' lives and to explore and understand the world in which we live.</t>
  </si>
  <si>
    <t>0113 343 2718</t>
  </si>
  <si>
    <t>info@pavilion.org.uk</t>
  </si>
  <si>
    <t>Room 2.12</t>
  </si>
  <si>
    <t>PayandEmploymentRightsService(PERS)</t>
  </si>
  <si>
    <t>Pay and Employment Rights Service (PERS)</t>
  </si>
  <si>
    <t>Advice on pay and rights at work which also offers contract consultancy and training for employment in voluntary organis</t>
  </si>
  <si>
    <t>Advice on pay and rights at work which also offers contract consultancy and training for employment in voluntary organisations.</t>
  </si>
  <si>
    <t>01924 428033</t>
  </si>
  <si>
    <t>admin@pers.org.uk</t>
  </si>
  <si>
    <t>Unit 35 Batley Business Park</t>
  </si>
  <si>
    <t>70;12;69;130;131;244;245;276</t>
  </si>
  <si>
    <t>PedallersArms</t>
  </si>
  <si>
    <t>Pedallers Arms</t>
  </si>
  <si>
    <t>The Pedallers Arms is a place to come and learn how to repair your bike in a friendly atmosphere. We are a co-operative</t>
  </si>
  <si>
    <t>The Pedallers Arms is a place to come and learn how to repair your bike in a friendly atmosphere. We are a co-operative of people, all volunteers, who want to help people fix up their own bikes. We are all CTC advanced mechanic trained. The emphasis is on ?anyone can fix their bike?. We have tools, books and time for you. Come drop into one of our sessions.</t>
  </si>
  <si>
    <t>0113 245 7274</t>
  </si>
  <si>
    <t>info@pedallers-arms.org</t>
  </si>
  <si>
    <t>37 Mabgate Green</t>
  </si>
  <si>
    <t>99;244</t>
  </si>
  <si>
    <t>At People In Action, we offer services in education and learning, health and social well-being, independent living and recreation. We also offer advice and support. People In Action?s person centred services cover the holistic needs and interests of our customers, aged 8 onwards, with learning difficulties and disabilities. Some of our customers have other impairments such as mental health problems, communications problems, physical disabilities, Asperger Syndrome and Dyslexia. People In Action involves families and carers from diverse communities in all aspects of our services. We empower people with learning difficulties &amp; disabilities to have an influence at local and national strategic level.</t>
  </si>
  <si>
    <t>585;184;12;88;127;245;276</t>
  </si>
  <si>
    <t>PeopleMatters(WestYorkshire)</t>
  </si>
  <si>
    <t>People Matters (West Yorkshire)</t>
  </si>
  <si>
    <t>People Matters creates opportunities for people with learning and other disabilities to be more independent and enjoy life in the same ways, and in the same places, as anybody else. For further information please see the website.</t>
  </si>
  <si>
    <t>Unit 41</t>
  </si>
  <si>
    <t>585;184;196;244;274;317</t>
  </si>
  <si>
    <t>People'sDispensaryforSickAnimals-PetAidHospital</t>
  </si>
  <si>
    <t>People's Dispensary for Sick Animals - PetAid Hospital</t>
  </si>
  <si>
    <t>The PDSA cares for the pets of needy people by providing free veterinary services to their sick and injured animals and</t>
  </si>
  <si>
    <t>The PDSA cares for the pets of needy people by providing free veterinary services to their sick and injured animals and promoting responsible pet ownership. Anyone interested in becoming a volunteer please phone our freephone number 0800 854 194.</t>
  </si>
  <si>
    <t>0113 240 8818</t>
  </si>
  <si>
    <t>The Frederick Jennings Centre, Hepton Court</t>
  </si>
  <si>
    <t>59;244;277;336</t>
  </si>
  <si>
    <t>Perennial</t>
  </si>
  <si>
    <t>Perennial?s help and support is free and confidential to anyone who is working in, or has worked in, the horticulture in</t>
  </si>
  <si>
    <t>Perennial?s help and support is free and confidential to anyone who is working in, or has worked in, the horticulture industry in the UK. This help extends to spouses, partners and dependent children. In a livelihood that is often dependent upon good health and physical strength we know the devastating effect illness or injury can have upon you and your families, particularly when low income, job insecurity and retirement may present additional problems. Perennial?s nationwide team of caseworkers and debt advisers respond quickly and effectively, providing free, confidential advice, support and financial assistance whenever it is needed for as long as it takes to get people back on their feet and to rebuild their lives.</t>
  </si>
  <si>
    <t>0113 267 8240</t>
  </si>
  <si>
    <t>yorkgate@perennial.org.uk</t>
  </si>
  <si>
    <t>York Gate Garden</t>
  </si>
  <si>
    <t>70;587;72;88;127;608;244;274;317</t>
  </si>
  <si>
    <t>A drop-in listening service for anyone who is worried, anxious or distressed and wishes to speak to someone in confidenc</t>
  </si>
  <si>
    <t>A drop-in listening service for anyone who is worried, anxious or distressed and wishes to speak to someone in confidence.</t>
  </si>
  <si>
    <t>jennyjones@fastmail.fm</t>
  </si>
  <si>
    <t>Oxford Place Church Centre</t>
  </si>
  <si>
    <t>100;90;89;425;7;257;258;341;294;259;315;271;272;355;285;305;347;350;385;307</t>
  </si>
  <si>
    <t>To support people with enduring health issues by providing counselling and high quality relaxing or remedial complementa</t>
  </si>
  <si>
    <t>To support people with enduring health issues by providing counselling and high quality relaxing or remedial complementary therapies at little or no cost. . So whether you need a sports massage or simply want to relax we will have a therapy to suit your needs. The proceeds of your treatment will go towards supporting our work. Find out more on our website</t>
  </si>
  <si>
    <t>0113 2340818</t>
  </si>
  <si>
    <t>info@phoenixhealthandwellbeing.org.uk</t>
  </si>
  <si>
    <t>88;27;90;245;276</t>
  </si>
  <si>
    <t>A school-based service working in partnership with schools to provide emotional support and counselling to children as w</t>
  </si>
  <si>
    <t>A school-based service working in partnership with schools to provide emotional support and counselling to children as well as support to parents/carers.</t>
  </si>
  <si>
    <t>0759 048 6087</t>
  </si>
  <si>
    <t>mariya.naylor@place2be.org.uk</t>
  </si>
  <si>
    <t>Cottingley Primary Academy</t>
  </si>
  <si>
    <t>608;113;146;600;90;89;7;244;245;276</t>
  </si>
  <si>
    <t>PlacesforPeople</t>
  </si>
  <si>
    <t>Places for People</t>
  </si>
  <si>
    <t>PFP manages general and sheltered schemes for families, single people and the elderly working in partnership with volunt</t>
  </si>
  <si>
    <t>PFP manages general and sheltered schemes for families, single people and the elderly working in partnership with voluntary groups to provide supported housing units. PFP has around 2,500 units of housing stock in management, covering the Leeds, Wakefield, Selby, Harrogate, York, and Kirklees areas.</t>
  </si>
  <si>
    <t>0113 285 8900</t>
  </si>
  <si>
    <t>Stanley House</t>
  </si>
  <si>
    <t>594;606;593;5;244;277;336</t>
  </si>
  <si>
    <t>PoolE-NewsGroup</t>
  </si>
  <si>
    <t>Pool E-News Group</t>
  </si>
  <si>
    <t>Publication of a free monthly village news letter and website, our clients are the residents of Pool in Wharfedale. We a</t>
  </si>
  <si>
    <t>Publication of a free monthly village news letter and website, our clients are the residents of Pool in Wharfedale. We are the prime source of news, events, contact details for local groups, clubs, organisations. We provide contact details for essential services, councillors and local businesses.</t>
  </si>
  <si>
    <t>0113 2842905</t>
  </si>
  <si>
    <t>14 Park Court</t>
  </si>
  <si>
    <t>71;244;245;276;318</t>
  </si>
  <si>
    <t>PoolinWharfedaleVillageMemorialHall</t>
  </si>
  <si>
    <t>Pool in Wharfedale Village Memorial Hall</t>
  </si>
  <si>
    <t>For all information please see the website</t>
  </si>
  <si>
    <t>poolvillagehall@gmail.com</t>
  </si>
  <si>
    <t>Arthington Lane</t>
  </si>
  <si>
    <t>12;257</t>
  </si>
  <si>
    <t>PoolMethodistChurch</t>
  </si>
  <si>
    <t>Pool Methodist Church</t>
  </si>
  <si>
    <t>A Christian Church offering worship and fellowship. Ecumenical Women's Fellowship every Wednesday 2.15pm September to Ma</t>
  </si>
  <si>
    <t>A Christian Church offering worship and fellowship. Ecumenical Women's Fellowship every Wednesday 2.15pm September to May.</t>
  </si>
  <si>
    <t>PositiveActionForRefugeesandAsylumSeekers(PAFRAS)</t>
  </si>
  <si>
    <t>Positive Action For Refugees and Asylum Seekers (PAFRAS)</t>
  </si>
  <si>
    <t>Pos?i?tive Action for Refugees and Asy?lum Seek?ers (PAFRAS) works with asy?lum seek?ers, refugees and local com?mu?ni?t</t>
  </si>
  <si>
    <t>Pos?i?tive Action for Refugees and Asy?lum Seek?ers (PAFRAS) works with asy?lum seek?ers, refugees and local com?mu?ni?ties in Leeds and the sur?round?ing area pro?vid?ing human?i?tar?ian sup?port for asy?lum seek?ers who are home?less, with?out food or money and pre?vented from improv?ing their sit?u?a?tion by gov?ern?ment pol?icy. PAFRAS runs a twice-weekly drop-in at which we pro?vide, a hot meal and case?work sup?port amongst other ser?vices. We cur?rently receive an aver?age of just under 700 vis?its each month.</t>
  </si>
  <si>
    <t>info@pafras.org.uk</t>
  </si>
  <si>
    <t>Unit 24 Unity Business Centre</t>
  </si>
  <si>
    <t>595;587;100;88;7;257</t>
  </si>
  <si>
    <t>PovertyAidUK</t>
  </si>
  <si>
    <t>Poverty Aid UK</t>
  </si>
  <si>
    <t>Our goal is to bring together the two strands of 'aided-self-help' (care for each other) and 'responsible re-cycling' (c</t>
  </si>
  <si>
    <t>Our goal is to bring together the two strands of 'aided-self-help' (care for each other) and 'responsible re-cycling' (care for our world) to create a local and national sub-culture of mutual care and support.In order to 'open the poverty trap', our twin goals of self-help andre-cycling are each split into two further strands: We aim to provide opportunities for the unemployed to gain new skillsand qualifications; We aim to provide free or low cost facilities for members of the local community. Re-cycling aims: We aim to ease the burden of poverty by providing the disadvantaged with easily affordable second-hand household items. We aim to promote within our society the re-cycling of goods as the only sensible way ahead in an over-populated, over-stretched, and over-polluted world.</t>
  </si>
  <si>
    <t>0113 274 4099</t>
  </si>
  <si>
    <t>info@povertyaiduk.org</t>
  </si>
  <si>
    <t>165 Cardigan Road</t>
  </si>
  <si>
    <t>587;244;295</t>
  </si>
  <si>
    <t>ProgresstoChange</t>
  </si>
  <si>
    <t>Progress to Change</t>
  </si>
  <si>
    <t>Promotion of higher standards of moral life in individual, family, community; those in need of help for example people a</t>
  </si>
  <si>
    <t>Promotion of higher standards of moral life in individual, family, community; those in need of help for example people addicted to drink, drugs, gambling; relief of distress arising from delinquency, intemperance or addiction. Trustees meet quarterly; allocate grants to those within current criteria. The Council also owns two approved premises in the Leeds area, which it runs in partnership with the Ministry of Justice and West Yorkshire Probation Service.</t>
  </si>
  <si>
    <t>0113 245 6772</t>
  </si>
  <si>
    <t>admin@progresstochange.co.uk</t>
  </si>
  <si>
    <t>20 New Market Street</t>
  </si>
  <si>
    <t>ProjectHopeLeeds</t>
  </si>
  <si>
    <t>Project Hope Leeds</t>
  </si>
  <si>
    <t>Project Hope Leeds exists to support and resource families and individuals in Leeds providing opportunities for people t</t>
  </si>
  <si>
    <t>Project Hope Leeds exists to support and resource families and individuals in Leeds providing opportunities for people to come together in an encouraging environment that will enable them to grow in parenting skills, encourage them to make positive lifestyle choices, give them confidence to address their basic educational needs and resource them so that they can break the poverty cycle.</t>
  </si>
  <si>
    <t>0113 240 1238</t>
  </si>
  <si>
    <t>info@projecthopeleeds.co.uk</t>
  </si>
  <si>
    <t>32 York Road</t>
  </si>
  <si>
    <t>113;146;600;604;608;244;245;276</t>
  </si>
  <si>
    <t>Pudsey&amp;DistrictCivicSocietyHistoricalCommittee</t>
  </si>
  <si>
    <t>Pudsey &amp; District Civic Society Historical Committee</t>
  </si>
  <si>
    <t>0113 257 6073</t>
  </si>
  <si>
    <t>26 Stonyroyd</t>
  </si>
  <si>
    <t>127;244;274;317</t>
  </si>
  <si>
    <t>PudseyLiveAtHomeScheme</t>
  </si>
  <si>
    <t>Pudsey Live At Home Scheme</t>
  </si>
  <si>
    <t>The range of activities at the Pudsey Live at Home Scheme are: ?Weekly social groups ?Shopping trips and outings ?Holida</t>
  </si>
  <si>
    <t>The range of activities at the Pudsey Live at Home Scheme are: ?Weekly social groups ?Shopping trips and outings ?Holiday ?Newsletter ?Trips and outings ?Telephone link ?Information ?Signposting</t>
  </si>
  <si>
    <t>53 Richardshaw Lane</t>
  </si>
  <si>
    <t>606;347</t>
  </si>
  <si>
    <t>PudseyVoluntaryServices</t>
  </si>
  <si>
    <t>Pudsey Voluntary Services</t>
  </si>
  <si>
    <t>Pudsey House is a community center run by Pudsey Voluntary services. It is home to a wide range of activities provided b</t>
  </si>
  <si>
    <t>Pudsey House is a community center run by Pudsey Voluntary services. It is home to a wide range of activities provided by members of the public, charity organisations, community groups and the voluntary sector. The aim is to provide a quality environment where people can enjoy activities, meet new people and have a sense of involvement in our community. We would like to encourage more people to become involved in the Pudsey Voluntary Services, to put forward their ideas, be pro-active in keeping Pudsey House the hub of our town center, help keep it accessible to all, to make a di?erence for others in our local community and much more. Our aim is to encourage more local charities and groups to enjoy the facilities o?ered at Pudsey house, not least because of its location and easy access</t>
  </si>
  <si>
    <t>07866 382 899</t>
  </si>
  <si>
    <t>admin@pudseyvoluntaryservices.org.uk</t>
  </si>
  <si>
    <t>Pudsey House</t>
  </si>
  <si>
    <t>70;12;69;347</t>
  </si>
  <si>
    <t>Pyramid of Arts is a collective of artists with and without learning disabilities who work together to explore and devel</t>
  </si>
  <si>
    <t>Pyramid of Arts is a collective of artists with and without learning disabilities who work together to explore and develop their creativity and to make great art for a wide audience. We currently deliver weekly collaborative art groups for people of all levels of ability in all art forms including visual art, movement, music and singing. We also work one to one with artists with learning disabilities to develop their practice and support them in writing funding applications.</t>
  </si>
  <si>
    <t>0113 2346040</t>
  </si>
  <si>
    <t>Barkston House</t>
  </si>
  <si>
    <t>585;184;2;347;612;613</t>
  </si>
  <si>
    <t>RadioAsianFeverCIC</t>
  </si>
  <si>
    <t>Radio Asian Fever CIC</t>
  </si>
  <si>
    <t>i) To establish and provide a Community Radio for the South Asian Community of Leeds, broadcasting in the various commun</t>
  </si>
  <si>
    <t>i) To establish and provide a Community Radio for the South Asian Community of Leeds, broadcasting in the various community languages (Urdu, Punjabi, Bengali, Kashmiri dialects) and English. (ii) To provide an accessible alternative media, and a voice for those who are under-represented or excluded. (iii) To inform, educate and entertain the South Asian Community by developing, producing, broadcasting appropriate and relevant programmes and publishing community news letter and website. (iv) To provide training opportunities in all aspects of Radio Broadcasting for local radio enthusiasts, volunteers and members of the Community. (v) To empower the South Asian Community, especially young people, women and the elderly through the promotion of health, education, training and employment opportunities. (vi) To promote equal access to amenities, services and service providers through broadcasts and non broadcast activities. (vii) To work with the wider communities, faiths and cultures to develop and promote activities that facilitate community cohesion and positive interaction. (viii) To provide the above services to the members of the community free of charge.</t>
  </si>
  <si>
    <t>0113 380 56 80</t>
  </si>
  <si>
    <t>info@radioasianfever.co.uk</t>
  </si>
  <si>
    <t>Resource Centre</t>
  </si>
  <si>
    <t>413;2;407;12;70;606;739;786;244;277;336</t>
  </si>
  <si>
    <t>RailwayRamblers-Yorkshire</t>
  </si>
  <si>
    <t>Railway Ramblers - Yorkshire</t>
  </si>
  <si>
    <t>For the exploration of disused Railway lines and the collation of the history of disused lines.</t>
  </si>
  <si>
    <t>0113 265 9970</t>
  </si>
  <si>
    <t>janerway@gmail.com</t>
  </si>
  <si>
    <t>55 Red Hall Drive</t>
  </si>
  <si>
    <t>99;244;350</t>
  </si>
  <si>
    <t>RainbowPlaygroup-Drighlington</t>
  </si>
  <si>
    <t>Rainbow Playgroup - Drighlington</t>
  </si>
  <si>
    <t>We are a volunteer run pre-school playgroup with places for children from the age of 2.</t>
  </si>
  <si>
    <t>rainbowdrighlington@gmail.com</t>
  </si>
  <si>
    <t>Meeting Hall</t>
  </si>
  <si>
    <t>608;74;245;276;323;352</t>
  </si>
  <si>
    <t>RatnasambhavaKadampaBuddhistCentre</t>
  </si>
  <si>
    <t>Ratnasambhava Kadampa Buddhist Centre</t>
  </si>
  <si>
    <t>We hold weekly meditation classes in Leeds (Tuesday and Thursday evenings) and the surrounding area: Boston Spa (Wednesd</t>
  </si>
  <si>
    <t>We hold weekly meditation classes in Leeds (Tuesday and Thursday evenings) and the surrounding area: Boston Spa (Wednesday evenings), Harrogate (Tuesday evenings) and Pontefract (Wednesday evenings). We are a member of the New Kadampa Tradition, International Kadampa Buddhist Union.</t>
  </si>
  <si>
    <t>0113 265 2118</t>
  </si>
  <si>
    <t>info@meditationinleeds.org</t>
  </si>
  <si>
    <t>Ash Mount</t>
  </si>
  <si>
    <t>427;425;312</t>
  </si>
  <si>
    <t>RawdonCommunityLibraryLtd</t>
  </si>
  <si>
    <t>Rawdon Community Library Ltd</t>
  </si>
  <si>
    <t>0113 391 0440</t>
  </si>
  <si>
    <t>rawdoncommunitylibrary@btconnect.com</t>
  </si>
  <si>
    <t>12;244;350</t>
  </si>
  <si>
    <t>Re:WorkOfficeFurniture</t>
  </si>
  <si>
    <t>Re:Work Office Furniture</t>
  </si>
  <si>
    <t>Re:Work supplies ethically sourced used and new office furniture, and disposes of furniture you've finished with in a re</t>
  </si>
  <si>
    <t>Re:Work supplies ethically sourced used and new office furniture, and disposes of furniture you've finished with in a responsible and environmentally-friendly way. As a social enterprise Re:Work's aim is to ensure its business helps the environment and the local community, as well as providing a great service to customers.</t>
  </si>
  <si>
    <t>0113 272 1341</t>
  </si>
  <si>
    <t>Unit 15</t>
  </si>
  <si>
    <t>72;261;284</t>
  </si>
  <si>
    <t>ReadingMatters</t>
  </si>
  <si>
    <t>Reading Matters</t>
  </si>
  <si>
    <t>Reading Matters recruit, train, place and support volunteers in schools to help children with reading. Across Leeds, Bra</t>
  </si>
  <si>
    <t>Reading Matters recruit, train, place and support volunteers in schools to help children with reading. Across Leeds, Bradford, Kirklees and Sheffield, volunteers go into a local school twice a week for one hour each time, with a commitment of three terms. We provide ongoing support, opportunities to meet other volunteers and regular training.</t>
  </si>
  <si>
    <t>01274 692219</t>
  </si>
  <si>
    <t>info@readingmatters.org.uk</t>
  </si>
  <si>
    <t>Western House</t>
  </si>
  <si>
    <t>608;604;127;244;245;276;318</t>
  </si>
  <si>
    <t>RecoveryHub@NorthWestLeeds</t>
  </si>
  <si>
    <t>0113 3783128</t>
  </si>
  <si>
    <t>Suffolk Court</t>
  </si>
  <si>
    <t>606;585;12;244</t>
  </si>
  <si>
    <t>ReflectionsCommunitySupport</t>
  </si>
  <si>
    <t>Reflections Community Support</t>
  </si>
  <si>
    <t>We offer a range of community support for individuals over 60 years of age at risk of social isolation as well as provid</t>
  </si>
  <si>
    <t>We offer a range of community support for individuals over 60 years of age at risk of social isolation as well as providing support for individuals with mental health needs, learning disabilities, Alzheimer's and Dementia.</t>
  </si>
  <si>
    <t>01943 876649</t>
  </si>
  <si>
    <t>info@reflections-care.org</t>
  </si>
  <si>
    <t>4 Oxford Road</t>
  </si>
  <si>
    <t>606;117;585;184;285;305</t>
  </si>
  <si>
    <t>RelateMid-Yorkshire</t>
  </si>
  <si>
    <t>Relate Mid-Yorkshire</t>
  </si>
  <si>
    <t>Counselling and training to individuals, couples, families, children and young people; sex therapy for individual adults</t>
  </si>
  <si>
    <t>Counselling and training to individuals, couples, families, children and young people; sex therapy for individual adults and couples. There is no charge for services, but Relate invites clients to contribute what they can towards the cost. Relate is based in Leeds, Harrogate, York and Selby. The services are for couples, single people, LGB&amp;T or heterosexual, whether in a relationship or not, and for children aged over 5, young people and family groups.</t>
  </si>
  <si>
    <t>01904 625971</t>
  </si>
  <si>
    <t>enquiries@relatemid-yorkshire.org.uk</t>
  </si>
  <si>
    <t>Sir Thomas Herbert House</t>
  </si>
  <si>
    <t>113;146;600;604;608;90;89;7;95;261;284;285;305</t>
  </si>
  <si>
    <t>RelativesandResidentsAssociation-Leedsbranch</t>
  </si>
  <si>
    <t>Relatives and Residents Association - Leeds branch</t>
  </si>
  <si>
    <t>The Association's purpose is to help residents and their relatives and friends to work with Homes to ensure the highest</t>
  </si>
  <si>
    <t>The Association's purpose is to help residents and their relatives and friends to work with Homes to ensure the highest possible quality of life for all older residents. It is a registered charity which was established in 1992 as a UK-wide organisation of older people in long-term residential care and their relatives and friends. The Leeds branch holds meetings at a central location every two months and offers support to local members and anyone concerned about residential care.</t>
  </si>
  <si>
    <t>0113 278 4416</t>
  </si>
  <si>
    <t>info@relres.org</t>
  </si>
  <si>
    <t>1 Dyson House</t>
  </si>
  <si>
    <t>606;594;113;146;600</t>
  </si>
  <si>
    <t>ReligiousSocietyofFriends(Quakers)-AdelMeeting</t>
  </si>
  <si>
    <t>Religious Society of Friends (Quakers) - Adel Meeting</t>
  </si>
  <si>
    <t>Adel has about 70 members and attenders plus children who meet together in silent worship, sharing challenging ministry</t>
  </si>
  <si>
    <t>Adel has about 70 members and attenders plus children who meet together in silent worship, sharing challenging ministry and the joyful contribution of the children. Set among mature trees and a woodland garden, the meeting house is situated 200 metres from the Otley Road, and is conveniently placed for public transport.</t>
  </si>
  <si>
    <t>0113 289 9626</t>
  </si>
  <si>
    <t>adelquakers@gmail.com</t>
  </si>
  <si>
    <t>Friends Meeting House</t>
  </si>
  <si>
    <t>435;425;608;244;272</t>
  </si>
  <si>
    <t>ReligiousSocietyofFriends(Quakers)-CentralLeeds</t>
  </si>
  <si>
    <t>Religious Society of Friends (Quakers) - Central Leeds</t>
  </si>
  <si>
    <t>Please consult our website for further information and for details of room hire.</t>
  </si>
  <si>
    <t>0113 242 2208</t>
  </si>
  <si>
    <t>mail@leedsquakers.org.uk</t>
  </si>
  <si>
    <t>188 Woodhouse Lane</t>
  </si>
  <si>
    <t>ReligiousSocietyofFriends(Quakers)-GildersomeMeeting</t>
  </si>
  <si>
    <t>Religious Society of Friends (Quakers) - Gildersome Meeting</t>
  </si>
  <si>
    <t>Gildersome is a small friendly meeting housed in a 250 year old Grade II listed building conveniently situated between L</t>
  </si>
  <si>
    <t>Gildersome is a small friendly meeting housed in a 250 year old Grade II listed building conveniently situated between Leeds, Wakefield and Bradford. The impressive rockery garden is a distinctive feature which helps create a restful atmosphere. Our quiet worship can often reach a profound and refreshing silence.</t>
  </si>
  <si>
    <t>0113 256 4944</t>
  </si>
  <si>
    <t>435;425;315;271</t>
  </si>
  <si>
    <t>ReligiousSocietyofFriends(Quakers)-RawdonMeeting</t>
  </si>
  <si>
    <t>Religious Society of Friends (Quakers) - Rawdon Meeting</t>
  </si>
  <si>
    <t>Rawdon Meeting House was built in 1697 and is a listed building of Special Architectural and Historic Interest. Much mor</t>
  </si>
  <si>
    <t>Rawdon Meeting House was built in 1697 and is a listed building of Special Architectural and Historic Interest. Much more important, of course, is the fact that Rawdon continues to be a thriving Quaker Meeting.</t>
  </si>
  <si>
    <t>0113 239 1489</t>
  </si>
  <si>
    <t>rawdon@leedsquakers.org.uk</t>
  </si>
  <si>
    <t>ReligiousSocietyofFriends(Quakers)-RoundhayMeeting</t>
  </si>
  <si>
    <t>Religious Society of Friends (Quakers) - Roundhay Meeting</t>
  </si>
  <si>
    <t>Roundhay Meeting is on the Northern outskirts of Leeds in a residential area easily reached by public transport. The pur</t>
  </si>
  <si>
    <t>Roundhay Meeting is on the Northern outskirts of Leeds in a residential area easily reached by public transport. The purpose built Meeting Room is behind the bungalow. Our rooms are used, not just by Quakers, but by lots of groups from the local community. We are an active worshipping group.</t>
  </si>
  <si>
    <t>0113 293 3684</t>
  </si>
  <si>
    <t>roundhay@leedsquakers.org.uk</t>
  </si>
  <si>
    <t>Remap(RehabilitationEngineeringMovementAdvisoryPanels)-Leeds&amp;BradfordPanel</t>
  </si>
  <si>
    <t>Remap (Rehabilitation Engineering Movement Advisory Panels) - Leeds &amp; Bradford Panel</t>
  </si>
  <si>
    <t>REMAP is a national charitable organisation with over 100 panels (groups) spread throughout the United Kingdom whose obj</t>
  </si>
  <si>
    <t>REMAP is a national charitable organisation with over 100 panels (groups) spread throughout the United Kingdom whose objective is to improve the lifestyle of the disabled and their carers by designing and supplying specialised equipment that is not available from commercial or other sources. Our products range from essential daily needs to those that enhance the recreational activities of our clients. We utilise the voluntary services of some 1,500 professional engineers, technicians and craftspeople nationwide. The products we make are supplied free of charge to the clients and our funding relies entirely on voluntary donations. Our members have extensive experience in a wide range of disciplines and skills. Their technical expertise is supported by input from the medical, healthcare and welfare professions when required.</t>
  </si>
  <si>
    <t>01422 203 138; 01484 424 430</t>
  </si>
  <si>
    <t>remapleeds@btinternet.com</t>
  </si>
  <si>
    <t>Victoria Road</t>
  </si>
  <si>
    <t>585;196;350</t>
  </si>
  <si>
    <t>re'new-ArchwayCounsellingService</t>
  </si>
  <si>
    <t>re'new - Archway Counselling Service</t>
  </si>
  <si>
    <t>A regeneration organisation working with disadvantaged neighbourhoods and communities across Leeds, providing support to</t>
  </si>
  <si>
    <t>A regeneration organisation working with disadvantaged neighbourhoods and communities across Leeds, providing support to young people aged 16 - 25 from across Leeds at the Archway Resource Centre on Roundhay Road, and for young people in East Leeds aged 13 ? 19 at The Beck in Killingbeck. Services on offer are counselling, welfare rights advice, employment and training support, housing support (including teenage parent housing support), Connexions personal advisors, general support, activities and group work. Other projects at re?new include employment and construction and housing.</t>
  </si>
  <si>
    <t>0113 383 3900</t>
  </si>
  <si>
    <t>archway@renew-leeds.co.uk</t>
  </si>
  <si>
    <t>Archway</t>
  </si>
  <si>
    <t>604;90;89;7;244</t>
  </si>
  <si>
    <t>RETAS</t>
  </si>
  <si>
    <t>RETAS stands for Refugee Education Training ​Advice Service​ and therefore our services focus predominantly on supportin</t>
  </si>
  <si>
    <t>RETAS stands for Refugee Education Training ​Advice Service​ and therefore our services focus predominantly on supporting individuals to access education and employment opportunities. However, one of the key characteristics of RETAS services is providing holistic support and therefore we often support individuals with a range of different issues.</t>
  </si>
  <si>
    <t>1133805630</t>
  </si>
  <si>
    <t>roger@retasleeds.org.uk</t>
  </si>
  <si>
    <t>233-237 Roundhay Rd</t>
  </si>
  <si>
    <t>595;100;274;317</t>
  </si>
  <si>
    <t>RETASLeeds</t>
  </si>
  <si>
    <t>RETAS Leeds</t>
  </si>
  <si>
    <t>RETAS works to integrate refugees and asylum seekers by assisting with access to education, requalification, training an</t>
  </si>
  <si>
    <t>RETAS works to integrate refugees and asylum seekers by assisting with access to education, requalification, training and employment. We believe that every refugee and asylum seeker can reach their potential here in the UK and are passionate about seeing this happen. We work closely with refugees and asylum seekers as well as the wider community in West Yorkshire to make this a reality. But there is so much more to our hopes and dreams... we strive to build confidence and hope in our clients and empower them to build a safe home in West Yorkshire.</t>
  </si>
  <si>
    <t>0113 3805630</t>
  </si>
  <si>
    <t>info@retasleeds.org.uk</t>
  </si>
  <si>
    <t>595;130;100;127;128;106;244;350</t>
  </si>
  <si>
    <t>ReviveLeeds</t>
  </si>
  <si>
    <t>Revive Leeds</t>
  </si>
  <si>
    <t>Revive Leeds is a Community Interest Company, with two-member charities: SVP who work to alleviate poverty and SLATE a c</t>
  </si>
  <si>
    <t>Revive Leeds is a Community Interest Company, with two-member charities: SVP who work to alleviate poverty and SLATE a charity that supports people with learning disabilities. We run the Re-Use shops at Seacroft and Kirkstall Recycling Sites where we sell good quality unwanted furniture electrical goods, clothes, books, bric-a-brac and other household items at affordable prices. Also, we offer volunteering opportunities, work experience placements and placements for offenders on community Payback orders Profits are shared equally between our member charities supporting local people.</t>
  </si>
  <si>
    <t>0113 2731791</t>
  </si>
  <si>
    <t>Mags.Ashman@ReviveLeeds.co.uk</t>
  </si>
  <si>
    <t>The Reuse Shop</t>
  </si>
  <si>
    <t>70;591;596;587;179;244;350</t>
  </si>
  <si>
    <t>Aims to improve the independence and well-being of learning disabled people and people with mental health issues. For an</t>
  </si>
  <si>
    <t>Aims to improve the independence and well-being of learning disabled people and people with mental health issues. For an annual fee of ?50 Right Choices provide a range of services including job club and group work.</t>
  </si>
  <si>
    <t>07981 764 230</t>
  </si>
  <si>
    <t>585;184;88;179;127;128;12;7;255;280;272</t>
  </si>
  <si>
    <t>RisingNotesProject</t>
  </si>
  <si>
    <t>Rising Notes Project</t>
  </si>
  <si>
    <t>We are an intergenerational, cultural, spiritual, creative, arts group offering workshops on the arts, identity and spir</t>
  </si>
  <si>
    <t>We are an intergenerational, cultural, spiritual, creative, arts group offering workshops on the arts, identity and spirituality. Our projects work with the age range 8 - 80 for dance, mime, and poetry writing. We work with young people who are excluded from school. We also supplement and extend school, and community activities. We are now working with 'The Trunk', a concept that archives the work of our individual and group communities to keep a rercord for future generations of recorded words, thoughts and deeds, plus artefacts and other precious materials that can be accessed in schools, in museums, and the communities.</t>
  </si>
  <si>
    <t>07879 555543</t>
  </si>
  <si>
    <t>fpatrice8@yahoo.com</t>
  </si>
  <si>
    <t>24 Oatland Road</t>
  </si>
  <si>
    <t>RJCDanceProductions</t>
  </si>
  <si>
    <t>RJC Dance Productions</t>
  </si>
  <si>
    <t>To consolidate, promote, contribute and work in partnership to develop the diversity of Black British dance as a valued</t>
  </si>
  <si>
    <t>To consolidate, promote, contribute and work in partnership to develop the diversity of Black British dance as a valued artform. To recognise, develop and celebrate the potential of young people and adults as dancers and creative practitioners. To encourage the progression of young people to higher level learning in dance, to paid employment and as positive role models and leaders in the community to increase capacity usage in a high quality dance environment of the Mandela Centre by young people, the surrounding community, professional dance sector and other organisations.</t>
  </si>
  <si>
    <t>0113 239 2040</t>
  </si>
  <si>
    <t>stef@rjcdance.org.uk</t>
  </si>
  <si>
    <t>Mandela Centre</t>
  </si>
  <si>
    <t>2;88;407;244;295</t>
  </si>
  <si>
    <t>RobertOgdenMacmillanCentre</t>
  </si>
  <si>
    <t>Robert Ogden Macmillan Centre</t>
  </si>
  <si>
    <t>Information and supportive services for people affected by cancer; this includes patients, their carers, family and frie</t>
  </si>
  <si>
    <t>Information and supportive services for people affected by cancer; this includes patients, their carers, family and friends. Services include; Information lounges within the hospital. Complementary therapies to aid relaxation and promote feelings of general well being. One to one support, counselling. Support groups and cancer support courses. There is a hair loss support service for people who lose their hair due to cancer treatments including hair care, wig fitting, hats and scarves.</t>
  </si>
  <si>
    <t>0113 206 6498</t>
  </si>
  <si>
    <t>St. James's Hospital</t>
  </si>
  <si>
    <t>88;100;90</t>
  </si>
  <si>
    <t>RodillianOldScholarsAssociation</t>
  </si>
  <si>
    <t>Rodillian Old Scholars Association</t>
  </si>
  <si>
    <t>Rothwell Grammar School and Rodillian School former teachers and pupils meet for social activities and to promote the in</t>
  </si>
  <si>
    <t>Rothwell Grammar School and Rodillian School former teachers and pupils meet for social activities and to promote the interests of the school. For details of meetings contact the ROSA Secretary: Maureen Walters, Cleveland Lodge, 12 Wakefield Rd, Ackworth, WF7 7DE, Tel. 01977 611 855.</t>
  </si>
  <si>
    <t>01924 823 135</t>
  </si>
  <si>
    <t>Rodillian School</t>
  </si>
  <si>
    <t>RodillianSingers</t>
  </si>
  <si>
    <t>Rodillian Singers</t>
  </si>
  <si>
    <t>The Rodillian Singers is a female choir based in the Wakefield/Leeds area of West Yorkshire. We currently have 60+ membe</t>
  </si>
  <si>
    <t>The Rodillian Singers is a female choir based in the Wakefield/Leeds area of West Yorkshire. We currently have 60+ members of varying ages and have a large repertoire of music from modern, traditional, pop and classical to sacred and secular pieces. The choir enjoys performing at all types of events and would welcome and consider any request to entertain you. Please see our website for information on forthcoming performances.</t>
  </si>
  <si>
    <t>01924 827 070</t>
  </si>
  <si>
    <t>secretaryrodillians@hotmail.co.uk</t>
  </si>
  <si>
    <t>11 Meadowcroft Road</t>
  </si>
  <si>
    <t>613;2</t>
  </si>
  <si>
    <t>RodleyNatureReserveTrust</t>
  </si>
  <si>
    <t>Rodley Nature Reserve Trust</t>
  </si>
  <si>
    <t>Wetland nature reserve which is open to the public three days each week and maintained by volunteers.</t>
  </si>
  <si>
    <t>0113 293 0188</t>
  </si>
  <si>
    <t>info@rodleynaturereserve.org</t>
  </si>
  <si>
    <t>12 West End Lane</t>
  </si>
  <si>
    <t>72;59</t>
  </si>
  <si>
    <t>RomanCatholicDioceseofLeeds</t>
  </si>
  <si>
    <t>Roman Catholic Diocese of Leeds</t>
  </si>
  <si>
    <t>The Diocese of Leeds consists of the County of West Yorkshire and parts of North Yorkshire, Greater Manchester and Lanca</t>
  </si>
  <si>
    <t>The Diocese of Leeds consists of the County of West Yorkshire and parts of North Yorkshire, Greater Manchester and Lancashire. There are 123 parishes and 101 schools under the care of the Diocese of Leeds. We are situated at Hinsley Hall in Headingley in the Diocesan Conference Centre.</t>
  </si>
  <si>
    <t>0113 261 8022</t>
  </si>
  <si>
    <t>435;425;244;259</t>
  </si>
  <si>
    <t>RosebankMillenniumGreenTrust</t>
  </si>
  <si>
    <t>Rosebank Millennium Green Trust</t>
  </si>
  <si>
    <t>The Rosebank Millennium Green Trust is a registered charity that was formed to create and maintain the Rosebank Millenni</t>
  </si>
  <si>
    <t>The Rosebank Millennium Green Trust is a registered charity that was formed to create and maintain the Rosebank Millennium Green, a green space in the Burley/Hyde Park area of Leeds. The Green is owned and managed by the local community and therefore relies on the work of volunteers to maintain and improve it. Volunteer oportunities include gardening, conservation, arts, fundraising, web design, and working with local people from all sections of the community.</t>
  </si>
  <si>
    <t>0113 234 0088</t>
  </si>
  <si>
    <t>7 Hanover Square</t>
  </si>
  <si>
    <t>70;72;244;315;271;294;612;613</t>
  </si>
  <si>
    <t>RotaractClubofLeeds</t>
  </si>
  <si>
    <t>Rotaract Club of Leeds</t>
  </si>
  <si>
    <t>Rotaract is a unique international service organisation for people aged 18-30, offering a wide range of activities that</t>
  </si>
  <si>
    <t>Rotaract is a unique international service organisation for people aged 18-30, offering a wide range of activities that will enable you to try something new, whilst having a great time and meeting others. The purpose of Rotaract is to provide an opportunity for young men and women to enhance the knowledge and skills that will assist them in personal development, to address the physical and social needs of their communities, and to promote better relations between all people worldwide through a framework of friendship and service.</t>
  </si>
  <si>
    <t>07779 007 671</t>
  </si>
  <si>
    <t>leeds@rotaract.org.uk</t>
  </si>
  <si>
    <t>604;67;4;315;271</t>
  </si>
  <si>
    <t>RotaryClubofHeadingley</t>
  </si>
  <si>
    <t>Rotary Club of Headingley</t>
  </si>
  <si>
    <t>As part of Rotary International we organise social events and support local and international charities, including finan</t>
  </si>
  <si>
    <t>As part of Rotary International we organise social events and support local and international charities, including financial support. We meet weekly for lunch and talk. Further Information available on the website or from the Membership Officer.</t>
  </si>
  <si>
    <t>0113 268 8231</t>
  </si>
  <si>
    <t>Devonshire Hall</t>
  </si>
  <si>
    <t>67;4;244;245;276;612;613</t>
  </si>
  <si>
    <t>RotaryClubofOtley</t>
  </si>
  <si>
    <t>Rotary Club of Otley</t>
  </si>
  <si>
    <t>Rotary is an international charity which works in the community, support local projects as well as raising money for loc</t>
  </si>
  <si>
    <t>Rotary is an international charity which works in the community, support local projects as well as raising money for local and international charities.. Its members are professional and businessmen/women both active and retired.</t>
  </si>
  <si>
    <t>Westbourne Close</t>
  </si>
  <si>
    <t>67;4</t>
  </si>
  <si>
    <t>RotaryClubofOtleyChevin</t>
  </si>
  <si>
    <t>Rotary Club of Otley Chevin</t>
  </si>
  <si>
    <t>Part of Rotary International - assist young people and scholars to study overseas; help in local community projects; rel</t>
  </si>
  <si>
    <t>Part of Rotary International - assist young people and scholars to study overseas; help in local community projects; relieve suffering in developing countries. By providing services and through Polio Plus we have helped eradicate polio throughout the world.</t>
  </si>
  <si>
    <t>01943 461 280</t>
  </si>
  <si>
    <t>andyt707@yahoo.co.uk</t>
  </si>
  <si>
    <t>9 The Wharton's</t>
  </si>
  <si>
    <t>67;4;285;305</t>
  </si>
  <si>
    <t>RotaryClubofRothwell</t>
  </si>
  <si>
    <t>Rotary Club of Rothwell</t>
  </si>
  <si>
    <t>Rotary serves both the local and the international communities and undertakes much charitable work. It is a fellowship o</t>
  </si>
  <si>
    <t>Rotary serves both the local and the international communities and undertakes much charitable work. It is a fellowship organisation open to everyone irrespective of gender or faith. The Rotary motto is 'Service above Self'</t>
  </si>
  <si>
    <t>01977 704717</t>
  </si>
  <si>
    <t>john.nelson2@sky.com</t>
  </si>
  <si>
    <t>67;4;612;613</t>
  </si>
  <si>
    <t>RotaryClubofWetherbyandDistrict</t>
  </si>
  <si>
    <t>Rotary Club of Wetherby and District</t>
  </si>
  <si>
    <t>Rotary is an international charity which works in the community, supporting local projects as well as raising money for</t>
  </si>
  <si>
    <t>Rotary is an international charity which works in the community, supporting local projects as well as raising money for local and international charities. Its members are professional and businessmen/women both active and retired.</t>
  </si>
  <si>
    <t>Wetherby Golf Club</t>
  </si>
  <si>
    <t>RotaryClubofWetherbyWharfedale</t>
  </si>
  <si>
    <t>Rotary Club of Wetherby Wharfedale</t>
  </si>
  <si>
    <t>Aims include service in the community, charitable work and fellowship.</t>
  </si>
  <si>
    <t>01937 843 330</t>
  </si>
  <si>
    <t>tony.harrowsmith@btopenworld.com</t>
  </si>
  <si>
    <t>Plum Tree Cottage</t>
  </si>
  <si>
    <t>67;4;307</t>
  </si>
  <si>
    <t>Rothwell18Plus</t>
  </si>
  <si>
    <t>Rothwell 18 Plus</t>
  </si>
  <si>
    <t>Rothwell 18 Plus aims to give a social life to people aged 18 - 30 through events such as holidays, discos, competitions</t>
  </si>
  <si>
    <t>Rothwell 18 Plus aims to give a social life to people aged 18 - 30 through events such as holidays, discos, competitions, meals, and cinema trips. We will give anything a try.</t>
  </si>
  <si>
    <t>0113 258 3678</t>
  </si>
  <si>
    <t>16 Church Grove</t>
  </si>
  <si>
    <t>604;67;307</t>
  </si>
  <si>
    <t>RothwellandDistrictCarnivalCommittee</t>
  </si>
  <si>
    <t>Rothwell and District Carnival Committee</t>
  </si>
  <si>
    <t>Regular meetings take place to keep members of the R&amp;DCC updated with what action is taking place in preparation for the</t>
  </si>
  <si>
    <t>Regular meetings take place to keep members of the R&amp;DCC updated with what action is taking place in preparation for the events. The meetings are open to all so if you wish to come along and find out what we are doing, ask any questions, etc., please do so. If you have any questions about the R&amp;DCCC and what we do, please e-mail us and we will reply as soon as possible. We are always happy to welcome new members to our team so if you'd like to join us, please e-mail or attend a meeting and make yourself known.</t>
  </si>
  <si>
    <t>07971 358 034</t>
  </si>
  <si>
    <t>rdcc@live.co.uk</t>
  </si>
  <si>
    <t>c/o Springhead Park House</t>
  </si>
  <si>
    <t>RothwellandDistrictGardenandAllotmentAssociation</t>
  </si>
  <si>
    <t>Rothwell and District Garden and Allotment Association</t>
  </si>
  <si>
    <t>We provide allotments for people in Methley, Carlton, Lofthouse, Rothwell, Woodlesford. We also have a garden shop on Wo</t>
  </si>
  <si>
    <t>We provide allotments for people in Methley, Carlton, Lofthouse, Rothwell, Woodlesford. We also have a garden shop on Wood Lane, Rothwell, LS26 0WN, next to the allotments, selling compost, fertilizer, canes, lime and much more. Shop open 11am - 12.00pm every Sunday from February to July (except Bank Holidays), and every second Sunday in the month from August until January.</t>
  </si>
  <si>
    <t>0113 282 8353</t>
  </si>
  <si>
    <t>33 Haigh Avenue</t>
  </si>
  <si>
    <t>RothwellandDistrictHistoricalSociety</t>
  </si>
  <si>
    <t>Rothwell and District Historical Society</t>
  </si>
  <si>
    <t>The society helps preserve, record and research the villages' rich and diverse history. We are committed to publishing r</t>
  </si>
  <si>
    <t>The society helps preserve, record and research the villages' rich and diverse history. We are committed to publishing research papers, books and articles on a regular basis through RDHS press, the society's publishing arm. The society meets the second Friday in every month in Rothwell Methodist Hall at 7.30pm. We provide a guest speaker every month. There is a membership fee of ?10 for employed, ?8 pensioners and unemployed, under 16s free, visitors are welcome (fee ?1).</t>
  </si>
  <si>
    <t>0113 282 7285</t>
  </si>
  <si>
    <t>rothwellhistory@btinternet.com</t>
  </si>
  <si>
    <t>1 St Georges Crescent</t>
  </si>
  <si>
    <t>127;128;72</t>
  </si>
  <si>
    <t>MHA is a charity providing care, accommodation and support services for more than 17,000 older people throughout Britain. Our mission is to improve the quality of life of older people. Our Live at Home schemes are local community projects aimed at helping older people to maintain their independence by providing them with a variety of services and support. Our scheme is shaped by its members and communities, offering activities such as luncheon clubs, gentle exercise, Dementia Support Group, one to one befriending services, Befriender Enabling and telephone buddying.</t>
  </si>
  <si>
    <t>The Oulton Institute</t>
  </si>
  <si>
    <t>RothwellCompetitiveMusicFestivalAssociation</t>
  </si>
  <si>
    <t>Rothwell Competitive Music Festival Association</t>
  </si>
  <si>
    <t>As part of the National Festival Movement, we provide an annual three-day competitive music festival which provides a pl</t>
  </si>
  <si>
    <t>As part of the National Festival Movement, we provide an annual three-day competitive music festival which provides a platform for performance and a professional adjudication for amateur musicians of all ages.</t>
  </si>
  <si>
    <t>john@mcgrory1950.fsnet.co.uk</t>
  </si>
  <si>
    <t>6 Whinmoor Cresent</t>
  </si>
  <si>
    <t>217;2;346</t>
  </si>
  <si>
    <t>RothwellinBloom</t>
  </si>
  <si>
    <t>Rothwell in Bloom</t>
  </si>
  <si>
    <t>Care of the environment including businesses, private gardens and Leeds City Council areas in Rothwell and District..</t>
  </si>
  <si>
    <t>0113 282 9745</t>
  </si>
  <si>
    <t>johnredders888@hotmail.com</t>
  </si>
  <si>
    <t>25 Oakroyd</t>
  </si>
  <si>
    <t>223;72;346</t>
  </si>
  <si>
    <t>RothwellJubileeChoir</t>
  </si>
  <si>
    <t>Rothwell Jubilee Choir</t>
  </si>
  <si>
    <t>Rothwell Jubilee Choir enables retired people to sing and continue to enjoy good choral music and entertain at Aged Pers</t>
  </si>
  <si>
    <t>Rothwell Jubilee Choir enables retired people to sing and continue to enjoy good choral music and entertain at Aged Persons Centres and Homes. We are always looking for new members.</t>
  </si>
  <si>
    <t>LS16 6LJ</t>
  </si>
  <si>
    <t>233;606;2</t>
  </si>
  <si>
    <t>RothwellMethodistChurch</t>
  </si>
  <si>
    <t>Rothwell Methodist Church</t>
  </si>
  <si>
    <t>Please consult our website for further details. [Wakefield Methodist Circuit.]</t>
  </si>
  <si>
    <t>0113 282 2132</t>
  </si>
  <si>
    <t>alan.wilthew@btinternet.com</t>
  </si>
  <si>
    <t>Butcher Lane</t>
  </si>
  <si>
    <t>LS26 8DX</t>
  </si>
  <si>
    <t>215;435;425</t>
  </si>
  <si>
    <t>RothwellMusicCentre</t>
  </si>
  <si>
    <t>Rothwell Music Centre</t>
  </si>
  <si>
    <t>Rothwell Music Centre offers opportunities for families and individuals of all ages to learn to play an instrument and t</t>
  </si>
  <si>
    <t>Rothwell Music Centre offers opportunities for families and individuals of all ages to learn to play an instrument and to take part in groups or bands.</t>
  </si>
  <si>
    <t>c/o Royds School</t>
  </si>
  <si>
    <t>LS8 5DT</t>
  </si>
  <si>
    <t>223;2;346</t>
  </si>
  <si>
    <t>RothwellParents'SupportGroup</t>
  </si>
  <si>
    <t>Rothwell Parents' Support Group</t>
  </si>
  <si>
    <t>In Step is a support group for young parent/individuals which provides a safe and welcoming atmosphere for parents to co</t>
  </si>
  <si>
    <t>In Step is a support group for young parent/individuals which provides a safe and welcoming atmosphere for parents to come along and socialise and play a more active role in the community. Parents can also gain qualifications by taking part in courses provided. We also provide a crech facility for young children where they can interact with other young individuals.</t>
  </si>
  <si>
    <t>0113 288 7077</t>
  </si>
  <si>
    <t>LS16 9JN</t>
  </si>
  <si>
    <t>219;113;146;600;608</t>
  </si>
  <si>
    <t>RothwellRainbows</t>
  </si>
  <si>
    <t>Rothwell Rainbows</t>
  </si>
  <si>
    <t>The main concern of the Rothwell Rainbows is the all round development of girls aged 5 to 7 years through games, making</t>
  </si>
  <si>
    <t>The main concern of the Rothwell Rainbows is the all round development of girls aged 5 to 7 years through games, making things, stories, singing and other activities.</t>
  </si>
  <si>
    <t>33 Haighside Close</t>
  </si>
  <si>
    <t>LS12 4AQ</t>
  </si>
  <si>
    <t>215;604;608</t>
  </si>
  <si>
    <t>RothwellRollers</t>
  </si>
  <si>
    <t>Rothwell Rollers</t>
  </si>
  <si>
    <t>Providing low cost transport service to local elderly and disabled members.</t>
  </si>
  <si>
    <t>0113 282 6692</t>
  </si>
  <si>
    <t>7 Gipsy Mead</t>
  </si>
  <si>
    <t>LS8 5AD</t>
  </si>
  <si>
    <t>235;606;585;196;78;346</t>
  </si>
  <si>
    <t>RothwellSquashClub</t>
  </si>
  <si>
    <t>Rothwell Squash Club</t>
  </si>
  <si>
    <t>Rothwell Squash Club has a range of facilities which include 3 squash courts, a gymnasium, saunas, a bar and a sun-bed.</t>
  </si>
  <si>
    <t>Rothwell Squash Club has a range of facilities which include 3 squash courts, a gymnasium, saunas, a bar and a sun-bed. These facilities allow all types of squash to be played, including mens, ladies, veterans, junior squash leagues, as well as having a golf section, running club and organising social events. The club facilities are available for use between the hours of 8.30am and 11.00pm.</t>
  </si>
  <si>
    <t>0113 282 2276</t>
  </si>
  <si>
    <t>garry@hope-media.co.uk</t>
  </si>
  <si>
    <t>Royds Lane</t>
  </si>
  <si>
    <t>LS28 6QS</t>
  </si>
  <si>
    <t>210;99;346</t>
  </si>
  <si>
    <t>RothwellTenants'andResidents'Association</t>
  </si>
  <si>
    <t>Rothwell Tenants' and Residents' Association</t>
  </si>
  <si>
    <t>Meetings held every first Wednesday of the month, except August and December, where discussions include: police matters;</t>
  </si>
  <si>
    <t>Meetings held every first Wednesday of the month, except August and December, where discussions include: police matters; street lighting; refuse collection; bus services - or any personal complaints re: housing, noise and nuisance. Meetings alternate between Haigh Road Community Centre, and Royds Court Community Centre at 7.00pm. Attended by local housing officers and a Rothwell councillor - police attend duties permitting. . Membership is free. Speakers by invitation. We don't actually recruit, but would welcome any volunteers for our committee.</t>
  </si>
  <si>
    <t>0113 282 4784</t>
  </si>
  <si>
    <t>35 Manor Road</t>
  </si>
  <si>
    <t>208;594;244;328;290;346;612;613</t>
  </si>
  <si>
    <t>RothwellTownswomen'sGuild</t>
  </si>
  <si>
    <t>Rothwell Townswomen's Guild</t>
  </si>
  <si>
    <t>Rothwell Townswomen's Guild aims to advance the education of women irrespective of race, creed and party, to enable them</t>
  </si>
  <si>
    <t>Rothwell Townswomen's Guild aims to advance the education of women irrespective of race, creed and party, to enable them to make the best contribution to the common good and to provide facilities for recreational activities.</t>
  </si>
  <si>
    <t>01924 871 775</t>
  </si>
  <si>
    <t>kate.lunn@talktalk.net</t>
  </si>
  <si>
    <t>44 Lake Lock Road</t>
  </si>
  <si>
    <t>215;613;346</t>
  </si>
  <si>
    <t>RoundhayAllotments'andGardens'Association</t>
  </si>
  <si>
    <t>Roundhay Allotments' and Gardens' Association</t>
  </si>
  <si>
    <t>This is an allotment site owned by Leeds City Council and let to tenants at an annual rent. The site is on Lidgett Park</t>
  </si>
  <si>
    <t>This is an allotment site owned by Leeds City Council and let to tenants at an annual rent. The site is on Lidgett Park Road, Leeds, LS8. The site is self-managed by RAGA. A sales hut for allotment/garden supplies opens every weekend.</t>
  </si>
  <si>
    <t>0113 293 7403</t>
  </si>
  <si>
    <t>b.livesey@ntlworld.com</t>
  </si>
  <si>
    <t>49 West Park Grove</t>
  </si>
  <si>
    <t>LS8 1BF</t>
  </si>
  <si>
    <t>217;12;72;346</t>
  </si>
  <si>
    <t>RoundhayEvangelicalChurch</t>
  </si>
  <si>
    <t>Roundhay Evangelical Church</t>
  </si>
  <si>
    <t>We welcome everyone to come to a friendly, informal and bible based church. For further information please see the websi</t>
  </si>
  <si>
    <t>We welcome everyone to come to a friendly, informal and bible based church. For further information please see the website.</t>
  </si>
  <si>
    <t>0789 127 1818</t>
  </si>
  <si>
    <t>gordonandclare@gmail.com</t>
  </si>
  <si>
    <t>Roundhay Parochial Hall</t>
  </si>
  <si>
    <t>RoundhayMethodistChurch</t>
  </si>
  <si>
    <t>A church with a regular and varied programme of worship, study and prayer groups. We have a monthly Messy Church event t</t>
  </si>
  <si>
    <t>A church with a regular and varied programme of worship, study and prayer groups. We have a monthly Messy Church event to which all ages are welcome. The Church also sponsors numerous children's groups e.g. Brownies, Guides, Cubs, Scouts, and Toddlers groups. There is also a Lunch Club for older people and many social groups and activities. Please contact the Church for a full list of events. Rooms can also be hired - contact the Booking Secretary on 0113 293 1602.</t>
  </si>
  <si>
    <t>0113 266 2066</t>
  </si>
  <si>
    <t>george.bailey@methodist.org.uk</t>
  </si>
  <si>
    <t>Springwood Road</t>
  </si>
  <si>
    <t>BD18 3QN</t>
  </si>
  <si>
    <t>209;435;425;608;244;350</t>
  </si>
  <si>
    <t>RoundhayPlanningForum</t>
  </si>
  <si>
    <t>Roundhay Planning Forum</t>
  </si>
  <si>
    <t>Roundhay Planning Forum is a group of residents of Roundhay Ward which has the primary objective of producing a Neighbou</t>
  </si>
  <si>
    <t>Roundhay Planning Forum is a group of residents of Roundhay Ward which has the primary objective of producing a Neighbourhood Design Statement (NDS) for the Ward which can be adopted by LCC as a Supplementary Planning Document for the area. Design Statements set out not to resolve individual specific planning problems of residents but rather to set down principles for the guidance of developers and planners. Our NDS will be based on the views of residents, visitors to, and workers in the Ward. Such views will be ascertained at public meetings, workshops and exhibitions. It will provide important guidance for those initiating or deciding on development proposals. Its founding members from Roundhay were united by a feeling that residents would be better able to influence decisions on planning if the good and bad characteristics of their neighbourhoods were collectively agreed by most residents and recognised formally by the LCC.</t>
  </si>
  <si>
    <t>0113 293 6994</t>
  </si>
  <si>
    <t>landmfox@hotmail.co.uk</t>
  </si>
  <si>
    <t>11 West Park Place</t>
  </si>
  <si>
    <t>221;594;72;350</t>
  </si>
  <si>
    <t>RoundhayPreparativeMeeting(SocietyOfFriends)</t>
  </si>
  <si>
    <t>Roundhay Preparative Meeting (Society Of Friends)</t>
  </si>
  <si>
    <t>Religious Society of friends (Quakers). We seek that of God in everyone and try to answer to that presence. If you are l</t>
  </si>
  <si>
    <t>Religious Society of friends (Quakers). We seek that of God in everyone and try to answer to that presence. If you are looking for somewhere to worship in the Leeds area and are interested in trying Quakers, why not just come along and join us in one of our Sunday meetings? For further information please see our website.</t>
  </si>
  <si>
    <t>136 Street Lane</t>
  </si>
  <si>
    <t>220;435;425;350</t>
  </si>
  <si>
    <t>RoundhayStJohn'sParochialHall</t>
  </si>
  <si>
    <t>Roundhay St John's Parochial Hall</t>
  </si>
  <si>
    <t>We provide space for use by community and other groups at reasonable rates. A wide range of classes, groups and clubs us</t>
  </si>
  <si>
    <t>We provide space for use by community and other groups at reasonable rates. A wide range of classes, groups and clubs use the Hall. Click on 'What's On' on our website to find out more.</t>
  </si>
  <si>
    <t>07919 943 042</t>
  </si>
  <si>
    <t>5 Fitzroy Drive</t>
  </si>
  <si>
    <t>LS13 2SW</t>
  </si>
  <si>
    <t>208;70;12;69;244;350</t>
  </si>
  <si>
    <t>RoundhegiansSportsAssociation</t>
  </si>
  <si>
    <t>Roundhegians Sports Association</t>
  </si>
  <si>
    <t>Community Amateur Sports Club, featuring Rugby Union and Badminton. The Rugby Union and Badminton have Youth Sections. P</t>
  </si>
  <si>
    <t>Community Amateur Sports Club, featuring Rugby Union and Badminton. The Rugby Union and Badminton have Youth Sections. Please note that the Soccer section has now disbanded.</t>
  </si>
  <si>
    <t>0113 266 7377</t>
  </si>
  <si>
    <t>The Memorial Ground</t>
  </si>
  <si>
    <t>RoyalAirForcesAssociation-HeadingleyBranch</t>
  </si>
  <si>
    <t>Royal Air Forces Association - Headingley Branch</t>
  </si>
  <si>
    <t>We believe every generation owes a debt of gratitude to the RAF and their families. To protect the peace and safety we e</t>
  </si>
  <si>
    <t>We believe every generation owes a debt of gratitude to the RAF and their families. To protect the peace and safety we enjoy every day, they sacrifice the normal way of life most people take for granted. When someone in the RAF family needs help, the charity they turn to is the Royal Air Forces Association.</t>
  </si>
  <si>
    <t>07867 308267</t>
  </si>
  <si>
    <t>rosanne.childs@rafa.org.uk</t>
  </si>
  <si>
    <t>Halifax Block</t>
  </si>
  <si>
    <t>BD18 4PQ</t>
  </si>
  <si>
    <t>212;407;606;67;100;355</t>
  </si>
  <si>
    <t>RoyalBritishLegion-KippaxBranch</t>
  </si>
  <si>
    <t>Royal British Legion - Kippax Branch</t>
  </si>
  <si>
    <t>We are the first point of contact for ex-service personnel and their dependants who require assistance fiancially or oth</t>
  </si>
  <si>
    <t>We are the first point of contact for ex-service personnel and their dependants who require assistance fiancially or otherwise.</t>
  </si>
  <si>
    <t>07535 838 979</t>
  </si>
  <si>
    <t>keitharundel2011@hotmail.co.uk</t>
  </si>
  <si>
    <t>Kippax Branch Royal British Legion Headquarters</t>
  </si>
  <si>
    <t>LS5 3QE</t>
  </si>
  <si>
    <t>223;67;244;612;613</t>
  </si>
  <si>
    <t>RoyalBritishLegion-RothwellBranch</t>
  </si>
  <si>
    <t>Royal British Legion - Rothwell Branch</t>
  </si>
  <si>
    <t>Keeping in contact with ex-service men and women and their widows and widowers, to provide help with advice about conval</t>
  </si>
  <si>
    <t>Keeping in contact with ex-service men and women and their widows and widowers, to provide help with advice about convalescence, pensions, domestic needs, financial help, grants and any other need.</t>
  </si>
  <si>
    <t>0113 288 9245</t>
  </si>
  <si>
    <t>LVasiliou@britishlegion.org.uk</t>
  </si>
  <si>
    <t>43 Cotswolds Drive</t>
  </si>
  <si>
    <t>233;67;100</t>
  </si>
  <si>
    <t>RoyalBritishLegion-ThornerandScarcroftBranch</t>
  </si>
  <si>
    <t>Royal British Legion - Thorner and Scarcroft Branch</t>
  </si>
  <si>
    <t>Providing welfare, comradeship, representation and remembrance for the Armed Forces community. As set out in the 2003 Ro</t>
  </si>
  <si>
    <t>Providing welfare, comradeship, representation and remembrance for the Armed Forces community. As set out in the 2003 Royal Charter of Incorporation and Schedules. 31st October 2005 version.</t>
  </si>
  <si>
    <t>0113 289 2461</t>
  </si>
  <si>
    <t>9 The Close</t>
  </si>
  <si>
    <t>208;67;346;612</t>
  </si>
  <si>
    <t>RoyalEngineers'Association-LeedsBranch</t>
  </si>
  <si>
    <t>Royal Engineers' Association - Leeds Branch</t>
  </si>
  <si>
    <t>Royal Engineers organisation for serving and retired service men and their dependants as well as friends of the associat</t>
  </si>
  <si>
    <t>Royal Engineers organisation for serving and retired service men and their dependants as well as friends of the association.</t>
  </si>
  <si>
    <t>0113 228 0258</t>
  </si>
  <si>
    <t>terrylinley@gmail.com</t>
  </si>
  <si>
    <t>15 Oak Road</t>
  </si>
  <si>
    <t>LS1 4ND</t>
  </si>
  <si>
    <t>216;67</t>
  </si>
  <si>
    <t>RoyalNationalLifeboatInstitution-RedHallBranch</t>
  </si>
  <si>
    <t>Royal National Lifeboat Institution - Red Hall Branch</t>
  </si>
  <si>
    <t>We are a small branch of the RNLI, one of many in Leeds, and hold monthly meetings in each other's houses. We have Colle</t>
  </si>
  <si>
    <t>We are a small branch of the RNLI, one of many in Leeds, and hold monthly meetings in each other's houses. We have Collections at supermarkets. Also: Flag Day Souvenir Stalls at Metro Leeds, Otley Carnival, Otley Sailing Club, Leeds Steam Spectacular, Crossgates Centre. Also: Coffee Mornings, and Fish and Chip Parties.</t>
  </si>
  <si>
    <t>0113 266 2957</t>
  </si>
  <si>
    <t>41 Devonshire Lane</t>
  </si>
  <si>
    <t>217;67;244;253</t>
  </si>
  <si>
    <t>RoyalNavalAssociation-LeedsNumber1HeadinglyBranch</t>
  </si>
  <si>
    <t>Royal Naval Association - Leeds Number 1 Headingly Branch</t>
  </si>
  <si>
    <t>Ex Royal Navy, Royal Marines, WRNS, QARNNS and Reserves welcome. Naval supporters also welcome as members. Various trips</t>
  </si>
  <si>
    <t>Ex Royal Navy, Royal Marines, WRNS, QARNNS and Reserves welcome. Naval supporters also welcome as members. Various trips to naval ships and establishments. Also affiliated to HMS Ark Royal and HMS Vanguard.</t>
  </si>
  <si>
    <t>56 St Michaels Road</t>
  </si>
  <si>
    <t>LS10 1BP</t>
  </si>
  <si>
    <t>218;67</t>
  </si>
  <si>
    <t>RoyalScottishCountryDanceSociety(Leeds)</t>
  </si>
  <si>
    <t>Royal Scottish Country Dance Society (Leeds)</t>
  </si>
  <si>
    <t>The Branch runs and supports classes in Scottish Country and Highland Dancing in the Leeds area, catering for all levels</t>
  </si>
  <si>
    <t>The Branch runs and supports classes in Scottish Country and Highland Dancing in the Leeds area, catering for all levels of ability from beginner to advanced. There is also a children's class. It runs regular Scottish Dances with live music, mainly at the West Park Centre, Spen Lane, LS16 5BE. There is an annual open-air festival of Scottish Dancing at Gateways School in July. Details of all classes and dances can be found on our website.</t>
  </si>
  <si>
    <t>0113 277 7113</t>
  </si>
  <si>
    <t>l.enoch@btinternet.com</t>
  </si>
  <si>
    <t>242 Cross Flatts Grove</t>
  </si>
  <si>
    <t>LS11 0ES</t>
  </si>
  <si>
    <t>208;2;608</t>
  </si>
  <si>
    <t>RoyalSocietyfortheProtectionofBirds-LeedsLocalGroup</t>
  </si>
  <si>
    <t>Royal Society for the Protection of Birds - Leeds Local Group</t>
  </si>
  <si>
    <t>To promote the aims of the RSPB to develop the public awareness of birds, their environment and conservation. To encoura</t>
  </si>
  <si>
    <t>To promote the aims of the RSPB to develop the public awareness of birds, their environment and conservation. To encourage local interest in birds and their conservation.</t>
  </si>
  <si>
    <t>01937 530 600</t>
  </si>
  <si>
    <t>c/o Friends Meeting House</t>
  </si>
  <si>
    <t>209;59;3;244;277;336</t>
  </si>
  <si>
    <t>RoyalVoluntaryServiceLeedsandYorkHub</t>
  </si>
  <si>
    <t>Royal Voluntary Service Leeds and York Hub</t>
  </si>
  <si>
    <t>Working to eliminate isolation amongst older people in the Chapel Allerton, Meanwood and Roundhay areas of Leeds.</t>
  </si>
  <si>
    <t>0113 8873597</t>
  </si>
  <si>
    <t>Shoulder of Mutton Pub</t>
  </si>
  <si>
    <t>LS2 7EQ</t>
  </si>
  <si>
    <t>606;70;4;244;245;276</t>
  </si>
  <si>
    <t>RPFightingBlindness(TheBritishRetinitisPigmentosaSociety)</t>
  </si>
  <si>
    <t>RP Fighting Blindness (The British Retinitis Pigmentosa Society)</t>
  </si>
  <si>
    <t>RP Fighting Blindness aims to raise funds for scientific research to provide treatments for inherited retinal dystrophie</t>
  </si>
  <si>
    <t>RP Fighting Blindness aims to raise funds for scientific research to provide treatments for inherited retinal dystrophies including retinitis pigmentosa (RP) and other syndromes. RP Fighting Blindness provides Information &amp; Support services to people with RP and other inherited retinal dystrophies, and their families.</t>
  </si>
  <si>
    <t>01280 821 334</t>
  </si>
  <si>
    <t>info@rpfightingblindness.org.uk</t>
  </si>
  <si>
    <t>PO Box 350</t>
  </si>
  <si>
    <t>WC1N 3AX</t>
  </si>
  <si>
    <t>217;585;196;100;124;295;294;350</t>
  </si>
  <si>
    <t>RSPCALeeds,WakefieldandDistrictBranch</t>
  </si>
  <si>
    <t>RSPCA Leeds, Wakefield and District Branch</t>
  </si>
  <si>
    <t>As the RSPCA Leeds, Wakefield and District Branch we are dedicated to rehoming and rehabilitating animals within our loc</t>
  </si>
  <si>
    <t>As the RSPCA Leeds, Wakefield and District Branch we are dedicated to rehoming and rehabilitating animals within our local area, doing everything we can for animals that have not had the best start in life. We all work hard to make sure that these animals are given the best care and treatment, so that they can go on to find their forever homes. We are a separately registered branch of the RSPCA and are primarily responsible for raising our own funds locally; we rely heavily on the funds generated by our network of charity shops &amp; tireless fundraising in the community, without which we would be unable to carry on our important animal welfare activities.</t>
  </si>
  <si>
    <t>0113 253 6952</t>
  </si>
  <si>
    <t>info@rspcaleedsandwakefield.org.uk</t>
  </si>
  <si>
    <t>Animal Centre</t>
  </si>
  <si>
    <t>LS10 1JQ</t>
  </si>
  <si>
    <t>208;59;612;613</t>
  </si>
  <si>
    <t>RuthforWomen</t>
  </si>
  <si>
    <t>Ruth for Women</t>
  </si>
  <si>
    <t>Ruth for Women helps abused women and children brought up in abusive homes in order to raise awareness and empower them.</t>
  </si>
  <si>
    <t>Ruth for Women helps abused women and children brought up in abusive homes in order to raise awareness and empower them. We sign post them to relevant organisations, offer training and support and counselling and advocacy. We also provide motivational speaking in schools.</t>
  </si>
  <si>
    <t>ruthforwomen@gmail.com</t>
  </si>
  <si>
    <t>30 Waincliffe Place</t>
  </si>
  <si>
    <t>LS1 6AL</t>
  </si>
  <si>
    <t>228;613;407;140;141;106;100;608;244</t>
  </si>
  <si>
    <t>SaintJohnOfGodHospitallerServices</t>
  </si>
  <si>
    <t>Saint John Of God Hospitaller Services</t>
  </si>
  <si>
    <t>Terry Yorath House provides accommodation and support for adults with physical disabilities. We also run a respite servi</t>
  </si>
  <si>
    <t>Terry Yorath House provides accommodation and support for adults with physical disabilities. We also run a respite service and have a community room which we hire to members of the local community.</t>
  </si>
  <si>
    <t>0113 2662445</t>
  </si>
  <si>
    <t>Terry Yorath House</t>
  </si>
  <si>
    <t>LS21 2HS</t>
  </si>
  <si>
    <t>213;585;184;88;244;277;336</t>
  </si>
  <si>
    <t>SaintMichael'sHospice</t>
  </si>
  <si>
    <t>Saint Michael's Hospice</t>
  </si>
  <si>
    <t>Saint Michael's exists to ensure local people get the end of life care they want and need. We beleive everyone in Harrog</t>
  </si>
  <si>
    <t>Saint Michael's exists to ensure local people get the end of life care they want and need. We beleive everyone in Harrogate, Ripon, Knaresborough, Wetherby, Pateley Bridge and the surrounding areas should be offered the choice of quality end of life care regardless of the illness they are living with or the place from which they are receiving care. We offer inpatient care, day therapy, planned respite care, lymphoedema support, specialist home care, palliative care education and bereavement support. We make no charge for our specialist services. They are delivered by a team of staff and volunteers who place great emphasis on choice, dignity, respect, compassion and empowerment. The majority of our costs must be funded through the local community and our own fundraising initiatives. Saint Michael's has eight charity shops, including one in Otley at 22 Market Place, LS21 3AQ.</t>
  </si>
  <si>
    <t>01423 879 687</t>
  </si>
  <si>
    <t>info@saintmichaelshospice.org</t>
  </si>
  <si>
    <t>Crimple House</t>
  </si>
  <si>
    <t>88;350</t>
  </si>
  <si>
    <t>SalmonandTroutAssociation-WestYorkshireBranch</t>
  </si>
  <si>
    <t>Salmon and Trout Association - West Yorkshire Branch</t>
  </si>
  <si>
    <t>We meet once a month in winter to discuss game fishing issues, listen to guest speakers and enjoy a convivial evening. P</t>
  </si>
  <si>
    <t>We meet once a month in winter to discuss game fishing issues, listen to guest speakers and enjoy a convivial evening. Present venue is Ilkley Bowling Club, dates vary each month. Visitors welcome. We encourage visitors to join the S&amp;TA.</t>
  </si>
  <si>
    <t>01274 597 937</t>
  </si>
  <si>
    <t>daeb@btinternet.com</t>
  </si>
  <si>
    <t>122 Nab Wood Drive</t>
  </si>
  <si>
    <t>WF3 1UR</t>
  </si>
  <si>
    <t>215;99;285;305</t>
  </si>
  <si>
    <t>SalvationArmy-HeadquartersforYorkshire</t>
  </si>
  <si>
    <t>Salvation Army - Headquarters for Yorkshire</t>
  </si>
  <si>
    <t>The Salvation Army exists as a Christian Church and a registered charity. Services are held at a number of corps (church</t>
  </si>
  <si>
    <t>The Salvation Army exists as a Christian Church and a registered charity. Services are held at a number of corps (church) centres in Leeds.As a charity the organisation provides accomodation for homeless people. It provides support and care through clubs for elderly, parent and toddler clubs, luncheon clubs, charity shops and generally seeking to respond to individual needs.</t>
  </si>
  <si>
    <t>0113 3877640</t>
  </si>
  <si>
    <t>yorkshire@salvationarmy.org.uk</t>
  </si>
  <si>
    <t>Yorkshire Division</t>
  </si>
  <si>
    <t>221;435;425;606</t>
  </si>
  <si>
    <t>SalvationArmy-LeedsCentralCorps</t>
  </si>
  <si>
    <t>Salvation Army - Leeds Central Corps</t>
  </si>
  <si>
    <t>A Christian Church serving the city of Leeds providing a luncheon club, youth and children's activities, charity shop/ad</t>
  </si>
  <si>
    <t>A Christian Church serving the city of Leeds providing a luncheon club, youth and children's activities, charity shop/advice centre, furniture project, plus Christian teaching and development courses.</t>
  </si>
  <si>
    <t>0113 244 5898</t>
  </si>
  <si>
    <t>leeds.central@salvationarmy.org.uk</t>
  </si>
  <si>
    <t>Leeds Central Corps</t>
  </si>
  <si>
    <t>LS14 3JD</t>
  </si>
  <si>
    <t>221;435;608;604;425;606;179</t>
  </si>
  <si>
    <t>Leeds Samaritans provides confidential, non-judgmental emotional support 24 hours a day for people who are experiencing</t>
  </si>
  <si>
    <t>Leeds Samaritans provides confidential, non-judgmental emotional support 24 hours a day for people who are experiencing feelings of distress or despair, including feelings which could lead to suicide.</t>
  </si>
  <si>
    <t>jo@samaritans.org</t>
  </si>
  <si>
    <t>21 Harwill Avenue</t>
  </si>
  <si>
    <t>LS14 3EY</t>
  </si>
  <si>
    <t>209;92;244;245;276</t>
  </si>
  <si>
    <t>SanctuaryHousingAssociation</t>
  </si>
  <si>
    <t>Sanctuary Housing Association</t>
  </si>
  <si>
    <t>Sanctuary provides homes for a diverse range of people across England and Scotland, including those looking for general</t>
  </si>
  <si>
    <t>Sanctuary provides homes for a diverse range of people across England and Scotland, including those looking for general rented, sheltered and home ownership. With around 100,000 homes in England and Scotland, Sanctuary Housing is one of the UK?s leading social landlords.</t>
  </si>
  <si>
    <t>contactus@sanctuary-housing.co.uk</t>
  </si>
  <si>
    <t>208;593;594;5;244;312</t>
  </si>
  <si>
    <t>SangatCommunityCentre</t>
  </si>
  <si>
    <t>Sangat Community Centre</t>
  </si>
  <si>
    <t>For detailed information on our activities please refer to the website</t>
  </si>
  <si>
    <t>01535 610263</t>
  </si>
  <si>
    <t>info@sangatcentre.co.uk</t>
  </si>
  <si>
    <t>Marlborough St</t>
  </si>
  <si>
    <t>214;413;12;71;244;255;280</t>
  </si>
  <si>
    <t>SaturdayPeople</t>
  </si>
  <si>
    <t>Saturday People</t>
  </si>
  <si>
    <t>A life drawing and painting group meeting at the Swarthmore Centre on alternate Saturdays, term times (approx 20 times p</t>
  </si>
  <si>
    <t>A life drawing and painting group meeting at the Swarthmore Centre on alternate Saturdays, term times (approx 20 times per year). The group work in untutored style, sharing expertise. Members range from 18 - 80 years and come from a diverse variety of backgrounds. The common interest being art and, working from life models, individuals take time to practise and develop their skills at the easel. Saturday People are an unfunded community group who self-finance this activity through subscriptions.</t>
  </si>
  <si>
    <t>01274 616 183; 07888 741 794</t>
  </si>
  <si>
    <t>john.a.bolland@btinternet.com</t>
  </si>
  <si>
    <t>c/o Swarthmore Centre</t>
  </si>
  <si>
    <t>LS7 4PQ</t>
  </si>
  <si>
    <t>218;2</t>
  </si>
  <si>
    <t>SaveBabiesThroughScreeningFoundationUK</t>
  </si>
  <si>
    <t>Save Babies Through Screening Foundation UK</t>
  </si>
  <si>
    <t>We are a Patient Advocate and support organisation for families with children affected by Krabbe Leukodystrophy and othe</t>
  </si>
  <si>
    <t>We are a Patient Advocate and support organisation for families with children affected by Krabbe Leukodystrophy and other Leukodystrophies/rare diseases. We are a Leeds based charity run entirely by volunteers.We offer support, information and advice for UK families caring for children with these disorders. We preserve and protect the health of children suffering from these disorders in the UK, in partular by funding research and promoting the extension of newborn screening.</t>
  </si>
  <si>
    <t>01943 878770</t>
  </si>
  <si>
    <t>patroberts@savebabiesuk.org</t>
  </si>
  <si>
    <t>22 Bransdale Avenue</t>
  </si>
  <si>
    <t>215;608;88;113;146;600;106;100</t>
  </si>
  <si>
    <t>SCARD.(SupportandCareafterRoadDeathandInjury)</t>
  </si>
  <si>
    <t>SCARD. (Support and Care after Road Death and Injury)</t>
  </si>
  <si>
    <t>Helpline and support group for all persons affected by road crashes. Oral support (through helpline), peer support (thro</t>
  </si>
  <si>
    <t>Helpline and support group for all persons affected by road crashes. Oral support (through helpline), peer support (through group meetings). Free initial legal support and advice from personal injury solicitors. Mediation i.e. between victim and police (sometimes necessary), accompanying victims to court, inquests, etc. Free complimentary membership for 12 months. Newsletters as necessary. Free information, posters etc. on all road safety issues. Assistance in accessing counselling within and outside the organisation (2 qualified counsellors offering free counselling - telephone or one-to-one). Meetings - Last Saturday every other month - Jan, March, etc. at Kirklees Road Safety Unit, Flint St, Fartown, Huddersfield, HD1 6LF: Committee and Trustees at 1.00pm, bereaved and injured at 3.00pm.</t>
  </si>
  <si>
    <t>0845 123 5543</t>
  </si>
  <si>
    <t>info@scard.org.uk</t>
  </si>
  <si>
    <t>PO Box 62</t>
  </si>
  <si>
    <t>LS8 5HR</t>
  </si>
  <si>
    <t>209;100;103;109</t>
  </si>
  <si>
    <t>ScholesCommunityForum</t>
  </si>
  <si>
    <t>Scholes Community Forum</t>
  </si>
  <si>
    <t>The Forum is a non-profit making organisation open to all residents and organisations based in Scholes, where the majori</t>
  </si>
  <si>
    <t>The Forum is a non-profit making organisation open to all residents and organisations based in Scholes, where the majority of members are residents.Young people of secondary school age resident in the village are particularly welcome. There is no membership subscription. All meetings will be as informal as possible. Objectives: to promote initiatives which maintain and / or improve the quality of life in Scholes Village and that of its residents. To consult, communicate and, where possible, co-operate with others. Keeping the community informed and encouraged to participate in the 'Strategy for Community Involvement.'</t>
  </si>
  <si>
    <t>0113 273 3889</t>
  </si>
  <si>
    <t>53 Station Road</t>
  </si>
  <si>
    <t>LS2 7QZ</t>
  </si>
  <si>
    <t>208;594;70;12;69;71</t>
  </si>
  <si>
    <t>ScholesMethodistChurch</t>
  </si>
  <si>
    <t>Scholes Methodist Church</t>
  </si>
  <si>
    <t>We are a friendly small village church who welcome everyone to worship. We have a Church Fellowship which meets fortnigh</t>
  </si>
  <si>
    <t>We are a friendly small village church who welcome everyone to worship. We have a Church Fellowship which meets fortnightly and a Ladies Fellowship which meets on the alternate fortnight. We hold regular monthly Saturday coffee mornings. We have ecumenical links with our Anglican friends at St Philip's Church and have a variety of special services and events. During the year we support several charities.</t>
  </si>
  <si>
    <t>0113 232 6704</t>
  </si>
  <si>
    <t>jmason4468@orangehome.co.uk</t>
  </si>
  <si>
    <t>5 Main Street</t>
  </si>
  <si>
    <t>218;435;425;341</t>
  </si>
  <si>
    <t>SchoolforSocialEntrepreneurs,YorkshireandHumber</t>
  </si>
  <si>
    <t>School for Social Entrepreneurs, Yorkshire and Humber</t>
  </si>
  <si>
    <t>The School for Social Entrepreneurs (SSE) provides training and learning opportunities for people who are setting up or</t>
  </si>
  <si>
    <t>The School for Social Entrepreneurs (SSE) provides training and learning opportunities for people who are setting up or running third sector organisations - social enterprises, voluntary and community groups or charitable organisations. Our aim is to help people use their creative and entrepreneurial skills to create community-engaged, community-shaped organisations. Through a combination of personal support and skills development, our learning programme gives participants the opportunity to develop as leaders of their organisation. The SSE programme is exciting and challenging, bringing together people who want to make a change to learn with and from each other.</t>
  </si>
  <si>
    <t>0113 388 0000</t>
  </si>
  <si>
    <t>office@sse.org.uk</t>
  </si>
  <si>
    <t>Shine</t>
  </si>
  <si>
    <t>LS11 8SX</t>
  </si>
  <si>
    <t>208;70;12;69;127;128;131;110;6;341</t>
  </si>
  <si>
    <t>SchoolPartnershipTrustAcademies</t>
  </si>
  <si>
    <t>School Partnership Trust Academies</t>
  </si>
  <si>
    <t>The School Partnership Trust Academies (SPTA) is an exempt charity with its values drawn from the public sector and Dire</t>
  </si>
  <si>
    <t>The School Partnership Trust Academies (SPTA) is an exempt charity with its values drawn from the public sector and Directors appointed on a voluntary basis. It operates as a single multi-academy sponsor and in that capacity is one employer across all the Academies which it sponsors. Please explore our website or contact us directly for more information.</t>
  </si>
  <si>
    <t>0113 336 8615</t>
  </si>
  <si>
    <t>info@schoolpartnershiptrust.org.uk</t>
  </si>
  <si>
    <t>c/o?Garforth Academy</t>
  </si>
  <si>
    <t>216;608;604;127;244;350</t>
  </si>
  <si>
    <t>ScriptYorkshire</t>
  </si>
  <si>
    <t>Script Yorkshire</t>
  </si>
  <si>
    <t>Script Yorkshire is a networking organisation for people who live or work in Yorkshire and write for performance (includ</t>
  </si>
  <si>
    <t>Script Yorkshire is a networking organisation for people who live or work in Yorkshire and write for performance (including stage, radio, TV, on-line and film). We promote the professional development of writers-for-performance by: Raising craft skills via meetings, workshops and showcases; Sharing information via our newsletter, email bulletins and website; Creating links between writers, actors and directors; Joint projects with local theatres. Script Yorkshire is run by volunteers. We have regional branch meetings and are currently holding central meetings at a variety of locations in Leeds city centre, such as the West Yorkshire Playhouse and the Carriageworks Theatre. Please contact us for details. Membership costs ?40 a year waged &amp; ?20 a year unwaged.</t>
  </si>
  <si>
    <t>members@scriptyorkshire.org.uk</t>
  </si>
  <si>
    <t>12 Harley Road</t>
  </si>
  <si>
    <t>LS9 7ST</t>
  </si>
  <si>
    <t>214;2;244;289;358</t>
  </si>
  <si>
    <t>SeacroftGala</t>
  </si>
  <si>
    <t>Seacroft Gala</t>
  </si>
  <si>
    <t>47 St James Approach</t>
  </si>
  <si>
    <t>LS7 2DB</t>
  </si>
  <si>
    <t>216;71</t>
  </si>
  <si>
    <t>SeacroftParishChildren&amp;YoungPeople'sProgramme</t>
  </si>
  <si>
    <t>Seacroft Parish Children &amp; Young People's Programme</t>
  </si>
  <si>
    <t>The Seacroft Children and Young People?s Programme runs events and family fun days, our annual Chance residential for ch</t>
  </si>
  <si>
    <t>The Seacroft Children and Young People?s Programme runs events and family fun days, our annual Chance residential for children in partnership with Swarcliffe and St Gregory?s Playscheme and the Youth Kitchen at Youth Hub in the Denis Healey Centre in partnership with local voluntary groups. We also sponsor and actively support the Beavers and Cubs for boys and girls which meet at St James?. Please see the website for further information.</t>
  </si>
  <si>
    <t>47 St James' Approach</t>
  </si>
  <si>
    <t>214;608;604;74;255;280</t>
  </si>
  <si>
    <t>SeagullsRe-UseLtd</t>
  </si>
  <si>
    <t>Seagulls Re-Use Ltd</t>
  </si>
  <si>
    <t>Our Aim is to tackle the issue of waste in the Leeds area by finding positive and effective ways to encourage people to</t>
  </si>
  <si>
    <t>Our Aim is to tackle the issue of waste in the Leeds area by finding positive and effective ways to encourage people to reuse with a focus on promoting community participation through the renovation and reuse of waste materials, applying creative means to provide the sustainable use of resources whilst offering training , support, volunteering and job opportunities for local people. Seagulls paint store; unwanted/leftover paint is collected from household waste sorting sites and businesses for checking, mixing and reuse by local community groups. Redecorate, a painting and decorating service with discount for disabled and older clients. Mosaic community arts workshops and classes in the community.</t>
  </si>
  <si>
    <t>0113 2467510</t>
  </si>
  <si>
    <t>Aire Place Mills, Units 3 &amp; 4</t>
  </si>
  <si>
    <t>215;72;70;2;5;585;255;280</t>
  </si>
  <si>
    <t>SecondWorldWarExperienceCentre</t>
  </si>
  <si>
    <t>Second World War Experience Centre</t>
  </si>
  <si>
    <t>A working archive of personal memories, for researchers, authors, or anyone who has an interest in the Second World War.</t>
  </si>
  <si>
    <t>0113 258 4993; 0113 258 9637</t>
  </si>
  <si>
    <t>enquiries@war-experience.org</t>
  </si>
  <si>
    <t>2 Feast Field (off Town Street)</t>
  </si>
  <si>
    <t>214;127;244;245;276</t>
  </si>
  <si>
    <t>Sense,theNationalDeafblindandRubellaAssociation</t>
  </si>
  <si>
    <t>Sense, the National Deafblind and Rubella Association</t>
  </si>
  <si>
    <t>Sense(the National Deafblind and Rubella Association) is the UK-wide voluntary organisation that campaigns for the needs</t>
  </si>
  <si>
    <t>Sense(the National Deafblind and Rubella Association) is the UK-wide voluntary organisation that campaigns for the needs of children and adults who are deafblind and for people with Usher syndrome - providing support, advice, information and services for them, their families and professionals in the field. Sense North's services include: a Regional Advisory Service working in the whole of the north of England; day and outreach services; group homes; training and general advice services.</t>
  </si>
  <si>
    <t>0113 205 9500</t>
  </si>
  <si>
    <t>info@sense.org.uk</t>
  </si>
  <si>
    <t>The Rodney Clark Resource Centre</t>
  </si>
  <si>
    <t>215;585;196;117;100;3;608;259</t>
  </si>
  <si>
    <t>Sensory Leeds believes that people with disabilities deserve more than just the essentials which is why we are committed</t>
  </si>
  <si>
    <t>Sensory Leeds believes that people with disabilities deserve more than just the essentials which is why we are committed to providing the highest quality sensory experiences for our service users, unlike anything they can engage with at home, embracing the principles of learning and development through unstructured fun. We are a vibrant, safe and welcoming space for people with disabilities and those on the autistic spectrum, older people with dementia and Alzheimer?s, their support staff, families and carers.</t>
  </si>
  <si>
    <t>Station House</t>
  </si>
  <si>
    <t>215;585;196;179</t>
  </si>
  <si>
    <t>SevenJazzLeeds</t>
  </si>
  <si>
    <t>Seven Jazz Leeds</t>
  </si>
  <si>
    <t>Seven Jazz Leeds is the main community jazz promoter in Leeds. We receive funding from Jazz Yorkshire and the PRS founda</t>
  </si>
  <si>
    <t>Seven Jazz Leeds is the main community jazz promoter in Leeds. We receive funding from Jazz Yorkshire and the PRS foundation to promote high quality and accessible jazz music to audiences in Leeds and Yorkshire and around the UK. Our concerts are every Sunday between 1.30pm and 4.00pm with the best of regional bands, and also on alternate Thursday evenings that feature national and international jazz stars. We also run a number of instrumental workshops for people who want to learn more about playing jazz. Seven Arts Centre has a wide range of drinks and foods in Chapel Allerton, Leeds, close to the city centre with good public transport and free local parking.</t>
  </si>
  <si>
    <t>0113 2624060</t>
  </si>
  <si>
    <t>Seven Arts</t>
  </si>
  <si>
    <t>209;2;67;70;244;272</t>
  </si>
  <si>
    <t>A multi-cultural agency based in the Harehills and Chapletown areas of Leeds (LS7 &amp; LS8), supporting vulnerable women, c</t>
  </si>
  <si>
    <t>A multi-cultural agency based in the Harehills and Chapletown areas of Leeds (LS7 &amp; LS8), supporting vulnerable women, children and young people and their families to re-establish themselves in the wider community. Services are targeted to identify the root of the problem, to support individuals and families at an early stage so as to pre-empt any escalation. Services include family support, domestic violence, OFSTED registered early years, 2 year olds? provision and mobile cr?che. Shantona works in a way which challenges hidden behaviour and stigma especially where these issues are not in the public arena, and aims to tackle health inequalities.</t>
  </si>
  <si>
    <t>admin@shantona.co.uk</t>
  </si>
  <si>
    <t>215;613;70;12;69;423;407;71;7;608;244;295</t>
  </si>
  <si>
    <t>ShardonnayTwirlingMajorettes</t>
  </si>
  <si>
    <t>Shardonnay Twirling Majorettes</t>
  </si>
  <si>
    <t>The troupe opened in May 2002 and has been very successful holding the NMA title of Troupe of the Year 2008 - along with</t>
  </si>
  <si>
    <t>The troupe opened in May 2002 and has been very successful holding the NMA title of Troupe of the Year 2008 - along with other awards and achievements!. We have around 25-30 members from the age of 5 years and above.</t>
  </si>
  <si>
    <t>0113 270 2638; 07817 163 908</t>
  </si>
  <si>
    <t>shardonnaymajorettes@yahoo.co.uk</t>
  </si>
  <si>
    <t>39 Royal Drive</t>
  </si>
  <si>
    <t>LS8 1HG</t>
  </si>
  <si>
    <t>216;608;604;2;274;317</t>
  </si>
  <si>
    <t>ShatterproofTheatreCompany</t>
  </si>
  <si>
    <t>Shatterproof Theatre Company</t>
  </si>
  <si>
    <t>We provide access to the performing arts with a membership that covers a wide range of abilities and disabilities. We ca</t>
  </si>
  <si>
    <t>We provide access to the performing arts with a membership that covers a wide range of abilities and disabilities. We can offer our volunteers the opportunity to work with special needs adults, receive training in the planning and delivery of drama workshops and take on key acting roles if they so desire. We pay travel costs. We meet every Monday, school holidays included, 7.30pm to 9.30pm at the Carriageworks Theatre, Millennium Square in the centre of Leeds.</t>
  </si>
  <si>
    <t>0113 262 0945</t>
  </si>
  <si>
    <t>shatterprooftheatre84@yahoo.co.uk</t>
  </si>
  <si>
    <t>98 Scott Hall Road</t>
  </si>
  <si>
    <t>LS9 0EY</t>
  </si>
  <si>
    <t>229;585;184;70;12;69;2;127</t>
  </si>
  <si>
    <t>Shelter-Morleycharityshop</t>
  </si>
  <si>
    <t>Shelter - Morley charity shop</t>
  </si>
  <si>
    <t>0113 2524877</t>
  </si>
  <si>
    <t>Unit 1a</t>
  </si>
  <si>
    <t>LS22 7FS</t>
  </si>
  <si>
    <t>223;593;5;244;295</t>
  </si>
  <si>
    <t>An inspirational and ambitious business we are here to create opportunities, promote collaboration, facilitate connectiv</t>
  </si>
  <si>
    <t>An inspirational and ambitious business we are here to create opportunities, promote collaboration, facilitate connectivity and impact for you. Within our big, welcoming building we offer 15 event, conference and meeting rooms, 12 offices and 40 hot desks wrapped around roomy public spaces, a caf? and art gallery. A blend of character and contemporary design, SHINE is an exciting and inspiring place to be. We are where business, community and creativity connect as we support and learn from each other. For entrepreneurs, start-ups and multi-national businesses needing theatre and boardroom style conferences to workshops, seminar and rehearsal rooms for smaller groups and one-to-ones, plus, thinking space for time out. We?re confident we?ll have the right size space and meeting rooms for you. We also offer excellent on-site catering, hosting launches, parties and training groups. Putting sustainability, improvement and good business at the heart of everything we do, we?re about Intrinsic Value, which means we actively seek out partnerships that will benefit us and you, as our visitor, tenant or client.</t>
  </si>
  <si>
    <t>info@shinespace.co.uk</t>
  </si>
  <si>
    <t>Shine Space</t>
  </si>
  <si>
    <t>LS16 7QW</t>
  </si>
  <si>
    <t>226;12;259;312;346</t>
  </si>
  <si>
    <t>SickChildren'sTrust-EckersleyHouse</t>
  </si>
  <si>
    <t>Sick Children's Trust - Eckersley House</t>
  </si>
  <si>
    <t>Eckersley House provides accommodation for the families of seriously ill children receiving treatment at Leeds Children?</t>
  </si>
  <si>
    <t>Eckersley House provides accommodation for the families of seriously ill children receiving treatment at Leeds Children?s Hospital.</t>
  </si>
  <si>
    <t>0113 392 6506</t>
  </si>
  <si>
    <t>info@sickchildrenstrust.org</t>
  </si>
  <si>
    <t>Eckersley House</t>
  </si>
  <si>
    <t>LS19 6NP</t>
  </si>
  <si>
    <t>220;608;113;146;600;88;244;350</t>
  </si>
  <si>
    <t>SiegenCloseResidentsAssociation</t>
  </si>
  <si>
    <t>Siegen Close Residents Association</t>
  </si>
  <si>
    <t>25 Siegen close</t>
  </si>
  <si>
    <t>LS13 2EP</t>
  </si>
  <si>
    <t>217;594;315;271</t>
  </si>
  <si>
    <t>Works with Deaf people who have mental health or other support needs, providing residential care and an outreach service</t>
  </si>
  <si>
    <t>Works with Deaf people who have mental health or other support needs, providing residential care and an outreach service. Leeds Housing Support provides a range of services to sensory impaired people to support them to keep their independence and maintain their tenancies or own homes. Support is tailored to the need of the individual and delivered in their preferred language by staff who are fluent in BSL and have a good understanding of Deaf culture.</t>
  </si>
  <si>
    <t>0113 2457991 ; 01132457992</t>
  </si>
  <si>
    <t>constanceway@signhealth.org.uk</t>
  </si>
  <si>
    <t>2 Constance Way</t>
  </si>
  <si>
    <t>215;585;196;88;179;5;7;277;336</t>
  </si>
  <si>
    <t>SignpostFamilyInterventionProject</t>
  </si>
  <si>
    <t>Signpost Family Intervention Project</t>
  </si>
  <si>
    <t>The Signpost project offers intense one to one support to families with multiple and complex needs. These needs can incl</t>
  </si>
  <si>
    <t>The Signpost project offers intense one to one support to families with multiple and complex needs. These needs can include: Domestic abuse, drug and alcohol problems, low school attendance, unemployment, poverty, mental/physical health issues, housing problems and anti social behaviour. We aim to work together with families to support and encourage positive, sustainable change. Signpost work with partner agencies including - education, health, police and social care to ensure the families are receiving the appropriate support.</t>
  </si>
  <si>
    <t>0113 3782496</t>
  </si>
  <si>
    <t>joanne.jones@leeds.gov.uk</t>
  </si>
  <si>
    <t>Chapeltown Children's centre</t>
  </si>
  <si>
    <t>LS8 5PX</t>
  </si>
  <si>
    <t>217;113;146;600;604;93;244;295</t>
  </si>
  <si>
    <t>SimonOnTheStreets</t>
  </si>
  <si>
    <t>Simon On The Streets</t>
  </si>
  <si>
    <t>To provide support to those people in our community, often excluded from, or who refuse the intervention of other servic</t>
  </si>
  <si>
    <t>To provide support to those people in our community, often excluded from, or who refuse the intervention of other services with a view to empower them to change their lives and to support them through this journey.</t>
  </si>
  <si>
    <t>07973 430917</t>
  </si>
  <si>
    <t>admin@simononthestreets.co.uk</t>
  </si>
  <si>
    <t>Suites 16C and 16D, Crown House</t>
  </si>
  <si>
    <t>217;593;88;179;53;142;244;295</t>
  </si>
  <si>
    <t>SinaiSynagogue</t>
  </si>
  <si>
    <t>Sinai Synagogue</t>
  </si>
  <si>
    <t>Welcome to Sinai Synagogue, the Jewish Reform community in Leeds! Please consult our website or call us for further info</t>
  </si>
  <si>
    <t>Welcome to Sinai Synagogue, the Jewish Reform community in Leeds! Please consult our website or call us for further information.</t>
  </si>
  <si>
    <t>0113 266 5256</t>
  </si>
  <si>
    <t>info@sinaisynagogue.org.uk</t>
  </si>
  <si>
    <t>214;522;425;244;245;276</t>
  </si>
  <si>
    <t>SkeltonGrangeEnvironmentCentre</t>
  </si>
  <si>
    <t>Skelton Grange Environment Centre</t>
  </si>
  <si>
    <t>The Conservation Volunteers charity welcomes people of all ages to learn, volunteer and play in the natural environment</t>
  </si>
  <si>
    <t>The Conservation Volunteers charity welcomes people of all ages to learn, volunteer and play in the natural environment at our award winning eco-centre and nature area in Leeds. We offer great educational visits for schools and groups, support people to volunteer in conservation and education, and run lots of training and fun events for kids, adults, teachers and families? join in and feel good! We would love to see you at Skelton Grange - join our Monday and Friday volunteer teams helping to look after the wildlife areas and vegetable gardens, the kids can spend their holidays learning bushcraft skills, and adults can enjoy learning something new in our great course programme too. We also run a volunteer leadership training programme!</t>
  </si>
  <si>
    <t>0113 2430815</t>
  </si>
  <si>
    <t>skelton@tcv.org.uk</t>
  </si>
  <si>
    <t>The Conservation Volunteers</t>
  </si>
  <si>
    <t>LS7 4DX</t>
  </si>
  <si>
    <t>218;70;608;117;72;127;128;74;350</t>
  </si>
  <si>
    <t>SkeltonWoodsEnvironmentGroup</t>
  </si>
  <si>
    <t>Skelton Woods Environment Group</t>
  </si>
  <si>
    <t>SWEG hold monthly workdays in Skelton Wood; working in partnership with Leeds City Council to undertake woodland mainten</t>
  </si>
  <si>
    <t>SWEG hold monthly workdays in Skelton Wood; working in partnership with Leeds City Council to undertake woodland maintenance tasks such as thinning, pruning, ditch digging and clearing, litter-picking and planting.</t>
  </si>
  <si>
    <t>0113 2932966 ; 07821303449</t>
  </si>
  <si>
    <t>hezzie@onetel.com</t>
  </si>
  <si>
    <t>16 Ringwood Avenue</t>
  </si>
  <si>
    <t>218;72;244;245;276;318</t>
  </si>
  <si>
    <t>Uses creativity as a tool for individual and group development, running innovative creative arts projects within communi</t>
  </si>
  <si>
    <t>Uses creativity as a tool for individual and group development, running innovative creative arts projects within communities. Participants create a group piece of art work, rather than working as individuals, fostering a sense of teamwork and community and improving people?s feelings of wellbeing.</t>
  </si>
  <si>
    <t>info@skippko.org.uk</t>
  </si>
  <si>
    <t>25 Warrels Place</t>
  </si>
  <si>
    <t>LS11 9SG</t>
  </si>
  <si>
    <t>215;2;7;606;323;352</t>
  </si>
  <si>
    <t>SkyracDivision</t>
  </si>
  <si>
    <t>Skyrac Division</t>
  </si>
  <si>
    <t>26 C/o Burley Hill Drive</t>
  </si>
  <si>
    <t>LS8 4HU</t>
  </si>
  <si>
    <t>SmartAidCIC</t>
  </si>
  <si>
    <t>Smart Aid CIC</t>
  </si>
  <si>
    <t>We connect businesses with small local charities and worthwhile causes so that professionals can help causes they have a</t>
  </si>
  <si>
    <t>We connect businesses with small local charities and worthwhile causes so that professionals can help causes they have an affinity to, by using their professional skills and network of contacts. Smart Aid works very closely with each cause from the outset to jointly create an action plan that is totally bespoke to them and their needs. Our bank of volunteers will then work with them to implement the plan.</t>
  </si>
  <si>
    <t>07795 652190</t>
  </si>
  <si>
    <t>david@smart-aid.co.uk</t>
  </si>
  <si>
    <t>122 Roberts Wharf</t>
  </si>
  <si>
    <t>218;70;12;69;608;131;272</t>
  </si>
  <si>
    <t>SmartriskFoundation-UK</t>
  </si>
  <si>
    <t>Smartrisk Foundation - UK</t>
  </si>
  <si>
    <t>Smartrisk works with young people to help them understand the importance of taking smart risks in their lives, so that t</t>
  </si>
  <si>
    <t>Smartrisk works with young people to help them understand the importance of taking smart risks in their lives, so that they can avoid injury, stay safe and live life to the full. In the UK injury is the biggest killer of people under the age of 40. Smartrisk works with young people, in schools, to deliver the groundbreaking roadshow, Smartrisk Heroes.</t>
  </si>
  <si>
    <t>0113 384 6580</t>
  </si>
  <si>
    <t>kmoore@smartrisk.org.uk</t>
  </si>
  <si>
    <t>Studio 1, Leeds Design Innovation Centre</t>
  </si>
  <si>
    <t>214;604;88;244;274;317</t>
  </si>
  <si>
    <t>SNAPSYorkshire</t>
  </si>
  <si>
    <t>SNAPS Yorkshire</t>
  </si>
  <si>
    <t>17a Earlswood Avenue</t>
  </si>
  <si>
    <t>LS7 2LP</t>
  </si>
  <si>
    <t>224;608;113;146;600;585</t>
  </si>
  <si>
    <t>SocialEnterpriseSupportCentreLtd</t>
  </si>
  <si>
    <t>Social Enterprise Support Centre Ltd</t>
  </si>
  <si>
    <t>The Social Enterprise Support Centre (SESC) acts to: Assist the prevention and relief of poverty through the creation an</t>
  </si>
  <si>
    <t>The Social Enterprise Support Centre (SESC) acts to: Assist the prevention and relief of poverty through the creation and continuing development of social enterprises; Advance education and lifelong learning through research and investigations into topics relevant to social enterprise and the offering of education and development opportunities; Advance health through the recognition of the role of work in the positive health of individuals; Support social and community advancement through focusing on the creation and continuing development of social enterprise. SESC provides expertise in start up and growth strategies and is an approved provider of the Investment Contract Readiness Fund (ICRF). The ICRF ?10m three-year fund is operated on behalf of the Office for Civil society. The Fund will support social ventures to build their capacity to be able to receive investment and bid for public service contracts. SESC is also funded by the RBS Inspiring Enterprise programme, delivering business start-up workshops to 16-24 year olds.</t>
  </si>
  <si>
    <t>0845 257 8027</t>
  </si>
  <si>
    <t>info@sesc.info</t>
  </si>
  <si>
    <t>Social Enterprise Support Centre</t>
  </si>
  <si>
    <t>LS17 7EL</t>
  </si>
  <si>
    <t>131;244</t>
  </si>
  <si>
    <t>SocietyofRecorderPlayers-WestRidingBranch</t>
  </si>
  <si>
    <t>Society of Recorder Players - West Riding Branch</t>
  </si>
  <si>
    <t>Promotion and enjoyment of the recorder. We meet to play together in a friendly environment.</t>
  </si>
  <si>
    <t>01274 494 899</t>
  </si>
  <si>
    <t>wriding@srp.org.uk</t>
  </si>
  <si>
    <t>20 Ley Top Lane</t>
  </si>
  <si>
    <t>HD5 9LZ</t>
  </si>
  <si>
    <t>213;2</t>
  </si>
  <si>
    <t>SokaGakkaiInternational-UK</t>
  </si>
  <si>
    <t>Soka Gakkai International - UK</t>
  </si>
  <si>
    <t>We practice the Buddhism of Nichirem Daishonin, by chanting Nam Myo Ho Renge Kyo. There are four Groups in Leeds; Morley</t>
  </si>
  <si>
    <t>We practice the Buddhism of Nichirem Daishonin, by chanting Nam Myo Ho Renge Kyo. There are four Groups in Leeds; Morley, East Leeds, Central Leeds and Headingley/Otley. We meet to practice together and study. Our aim is enlightenment in this lifetime, happiness and to contribute to world peace. Open to everyone and is free.</t>
  </si>
  <si>
    <t>0113 275 2353</t>
  </si>
  <si>
    <t>12 Granby View</t>
  </si>
  <si>
    <t>LS6 1AD</t>
  </si>
  <si>
    <t>220;427;425</t>
  </si>
  <si>
    <t>Provides psychotherapy, complementary therapies and advocacy support to the survivors of persecution and exile living in</t>
  </si>
  <si>
    <t>Provides psychotherapy, complementary therapies and advocacy support to the survivors of persecution and exile living in the Yorkshire and Humber region, many of whom have been traumatised by torture, rape, the death or disappearance of loved ones and often combinations of all of these and other atrocities.</t>
  </si>
  <si>
    <t>1134878360</t>
  </si>
  <si>
    <t>info@solace-uk.org.uk</t>
  </si>
  <si>
    <t>Park Lane</t>
  </si>
  <si>
    <t>LS13 3JS</t>
  </si>
  <si>
    <t>217;595;7;90;89;294</t>
  </si>
  <si>
    <t>SomaliNetworkAssociation(SONA)</t>
  </si>
  <si>
    <t>Somali Network Association (SONA)</t>
  </si>
  <si>
    <t>Our Mission Our mission is to assist refugees and immigrants in need, focusing on particular needs of the Somali Familie</t>
  </si>
  <si>
    <t>Our Mission Our mission is to assist refugees and immigrants in need, focusing on particular needs of the Somali Families and Individuals living in the West Yorkshire, through partnerships, services and programmes that are timely, culturally appropriate and addresses their concern. Our Value and Principle - a shared philosophy by all members, is that "The success of the community and building its capacity to deal with issues depends to a large extent on how well it takes care of its needy and each other with dignity, respect, and compassion." The Somali Network Association is a broad-based non-profit organization that enjoys very strong community support and is well respected by other service providers as well as funders. The centre was established in 2005 in response to a large influx of Somali newcomers to United Kingdom Initially, it was established to preserve culture and heritage; however, it quickly became apparent that the needs of the community wider ranging</t>
  </si>
  <si>
    <t>0113 2499583</t>
  </si>
  <si>
    <t>info@sona.org</t>
  </si>
  <si>
    <t>Harehills Lane</t>
  </si>
  <si>
    <t>420;419;71;69;608;113;244;245;276;612;613</t>
  </si>
  <si>
    <t>SoroptimistInternationalofAireborough</t>
  </si>
  <si>
    <t>Soroptimist International of Aireborough</t>
  </si>
  <si>
    <t>Soroptimist International is a world wide organisation for women in management and the professions working through servi</t>
  </si>
  <si>
    <t>Soroptimist International is a world wide organisation for women in management and the professions working through service projects to advance human rights and the status of women. S I Aireborough currently has projects locally, nationally and internationally, including collecting toiletry bags for a local womens' refuge. We sponsor the secondary education of a girl in the Cape Verde Islands and locally support the Forget-Me-Not cafe for dementia sufferers and their carers, friends of Guiseley Cemetary and Guiseley In Bloom.</t>
  </si>
  <si>
    <t>01274 595 640</t>
  </si>
  <si>
    <t>4 Dale Garth</t>
  </si>
  <si>
    <t>BD3 9JN</t>
  </si>
  <si>
    <t>209;613;125;244;350</t>
  </si>
  <si>
    <t>SouthHeadingleyCommunityAssociation</t>
  </si>
  <si>
    <t>South Headingley Community Association</t>
  </si>
  <si>
    <t>Lobbies MP's and councillors about local issues which affect life for the local community, for example planning issues,</t>
  </si>
  <si>
    <t>Lobbies MP's and councillors about local issues which affect life for the local community, for example planning issues, cleansing, amenities etc. Anyone who lives in the area can join.</t>
  </si>
  <si>
    <t>l.blumler@leeds.ac.uk</t>
  </si>
  <si>
    <t>234;594;71;3</t>
  </si>
  <si>
    <t>SouthLeedsAlternativeTradingEnterpriseLtd(SLATE)</t>
  </si>
  <si>
    <t>South Leeds Alternative Trading Enterprise Ltd (SLATE)</t>
  </si>
  <si>
    <t>SLATE runs a secondhand furniture shop, collecting pre-owned furniture in south Leeds, selling it at affordable prices a</t>
  </si>
  <si>
    <t>SLATE runs a secondhand furniture shop, collecting pre-owned furniture in south Leeds, selling it at affordable prices and providing work opportunities for people with learning difficulties. We would like to make a special request for retail and trade specialist volunteers.</t>
  </si>
  <si>
    <t>0113 2704005</t>
  </si>
  <si>
    <t>info@slateleeds.co.uk</t>
  </si>
  <si>
    <t>Unit 1</t>
  </si>
  <si>
    <t>LS27 9HH</t>
  </si>
  <si>
    <t>208;585;184;130;587;294;315;271</t>
  </si>
  <si>
    <t>SouthLeedsandMorleyScoutDistrict</t>
  </si>
  <si>
    <t>South Leeds and Morley Scout District</t>
  </si>
  <si>
    <t>dc@slamscouts.org.uk</t>
  </si>
  <si>
    <t>Nepshaw Lane</t>
  </si>
  <si>
    <t>LS1 4HT</t>
  </si>
  <si>
    <t>216;608;604;244;245;276;318</t>
  </si>
  <si>
    <t>SouthLeedsChurchoftheNazarene</t>
  </si>
  <si>
    <t>South Leeds Church of the Nazarene</t>
  </si>
  <si>
    <t>We are about fellowship, worship, evangelism, mission and ministry with an extensive programme of activities throughout</t>
  </si>
  <si>
    <t>We are about fellowship, worship, evangelism, mission and ministry with an extensive programme of activities throughout the week, including: youth (full time youth worker) and children's activities, housegroups, Sunday services, and ministry to people with problems of addiction via a 6 day structured care programme on the premises. Our activities are open to all; church services on a Sunday 10.30am, and 6.00pm, housegroups on Mondayday, Tuesday, Wednesday and Thursday. A Wednesday fellowship at 2.00pm (generally over 60's) and a youth group on a Wednesday at 7.30pm. New Hope which provides services to people with problems of addiction meet on a Sunday at 1.00pm, Mondayday - Friday 10.00am - 3.00pm, and Thursday at 7.00pm. Various other social events take place as announced.</t>
  </si>
  <si>
    <t>0113 294 5330</t>
  </si>
  <si>
    <t>southleedspastor@gmail.com</t>
  </si>
  <si>
    <t>Hunslet Hall Road</t>
  </si>
  <si>
    <t>215;435;425;142;608;312</t>
  </si>
  <si>
    <t>SouthLeedsLiveAtHomeScheme</t>
  </si>
  <si>
    <t>South Leeds Live At Home Scheme</t>
  </si>
  <si>
    <t>Help and support for older people including: befriending, social groups, shopping trips, lunch clubs, exercise classes,</t>
  </si>
  <si>
    <t>Help and support for older people including: befriending, social groups, shopping trips, lunch clubs, exercise classes, outings, information and advice. We support and help people of 55 years and older to live in their own homes as long as possible. We cover the areas of South Leeds and surrounding areas.</t>
  </si>
  <si>
    <t>0113 2716201</t>
  </si>
  <si>
    <t>southleeds.liveathome@mha.org.uk</t>
  </si>
  <si>
    <t>St Andrews Methodist Church</t>
  </si>
  <si>
    <t>LS8 1NF</t>
  </si>
  <si>
    <t>218;606;93;244;277;336</t>
  </si>
  <si>
    <t>We aim to provide a range of services and activities for older people in the community. Our project is looking to improv</t>
  </si>
  <si>
    <t>We aim to provide a range of services and activities for older people in the community. Our project is looking to improve the quality of life for the local elderly population.</t>
  </si>
  <si>
    <t>0113 2672323</t>
  </si>
  <si>
    <t>43 Smithy Lane</t>
  </si>
  <si>
    <t>209;606;75;100;67;277;336;245;276;312</t>
  </si>
  <si>
    <t>SowoodPre-School</t>
  </si>
  <si>
    <t>Sowood Pre-School</t>
  </si>
  <si>
    <t>For full details please refer to our website.</t>
  </si>
  <si>
    <t>01422 374367</t>
  </si>
  <si>
    <t>sowoodpreschool@hotmail.co.uk</t>
  </si>
  <si>
    <t>Sowood Community Centre</t>
  </si>
  <si>
    <t>223;608;113;146;600;74;127;255;280</t>
  </si>
  <si>
    <t>SpaciousPlaces</t>
  </si>
  <si>
    <t>Spacious Places</t>
  </si>
  <si>
    <t>Day Treatment Centre for recovering alcoholics and drug addicts. We ae total abstinence based and model our program arou</t>
  </si>
  <si>
    <t>Day Treatment Centre for recovering alcoholics and drug addicts. We ae total abstinence based and model our program around the 12 steps. Our Main program can accommodate 24 clients (there is usually a waiting list - to get onto this program you need to have a personal assessment (ring us to make an appointment). The main program is 3 hours per day (midday until 3pm) and 5 days per week (Mon to Fri) for 12 months. We have a Tuesday &amp; Thursday morning program called GOING PLACES and this is accessible to addicts who are on a reducing prescription as well as those not on prescriptions. We also run GROWING ROOMS which is presently held at a DRY hostel Our aim is simply to give struggling clients the "tools of recovery" to allow them to deal with the problems of life without resorting to substances.</t>
  </si>
  <si>
    <t>0113 247 0153</t>
  </si>
  <si>
    <t>grahamfell@spaciousplaces.org.uk</t>
  </si>
  <si>
    <t>LCI building 3rd floor</t>
  </si>
  <si>
    <t>LS16 6AG</t>
  </si>
  <si>
    <t>435;88;142</t>
  </si>
  <si>
    <t>If someone you care for is recovering from a stroke or brain injury, or living with long term communication difficulties</t>
  </si>
  <si>
    <t>If someone you care for is recovering from a stroke or brain injury, or living with long term communication difficulties, then Speak With IT can help with the provision of interactive speech and language therapy tool for adults with a communication impairment due to aphasia after stroke or brain injuries, or cognitive communication disorder after brain injury</t>
  </si>
  <si>
    <t>01924 562228</t>
  </si>
  <si>
    <t>info@speakwithit.org</t>
  </si>
  <si>
    <t>S3 Flexspace Business Centre</t>
  </si>
  <si>
    <t>WF3 3AP</t>
  </si>
  <si>
    <t>210;585;196;117;70;244;245;276</t>
  </si>
  <si>
    <t>Purpose - Specialist Autism Services (formerly known as Sacar) has worked exclusively for and with adults (18+) on the a</t>
  </si>
  <si>
    <t>Purpose - Specialist Autism Services (formerly known as Sacar) has worked exclusively for and with adults (18+) on the autism spectrum and their families since 1999. We are a non-profit organisation that works with the charity Sacar out of premises across the Yorkshire region. We now provide a range of services including autism-specific counselling, employment support, group social skills workshops (through an autism-specific learning programme), autism awareness training and community outreach support. Under the name Autism First we also provide bespoke support for adults with autism and additional needs. We aim to make a positive difference to the lives of our service users (members) and through person-centred support we create opportunities for people to work towards their personal goals, build confidence, develop social skills, increase independence and ultimately fulfil their potential.</t>
  </si>
  <si>
    <t>01274 789 789 ; 778 888</t>
  </si>
  <si>
    <t>Great Northern House</t>
  </si>
  <si>
    <t>217;585;184;127;128;90;244</t>
  </si>
  <si>
    <t>SpenLaneandWestParkResidents'Association</t>
  </si>
  <si>
    <t>Spen Lane and West Park Residents' Association</t>
  </si>
  <si>
    <t>A local residents association concerned with preserving the character of West Park. As such it responds to resident's co</t>
  </si>
  <si>
    <t>A local residents association concerned with preserving the character of West Park. As such it responds to resident's concerns over local issues such as the preservation of West Park Fields, planning applications, transport issues and any other local problems which affect the quality of life for West Park residents. There are over 200 households registered as members and a keen committee of 9 local residents. A website has been established and newsletters are circulated every two or three months.</t>
  </si>
  <si>
    <t>0113 275 8808</t>
  </si>
  <si>
    <t>contact@westparkresidents.org.uk</t>
  </si>
  <si>
    <t>24 North Parade</t>
  </si>
  <si>
    <t>231;594;244;245;276;318;612</t>
  </si>
  <si>
    <t>Spider-Y</t>
  </si>
  <si>
    <t>Spider-y enables those people in the community who cannot take part in able bodied sports to take part in wheelchair spo</t>
  </si>
  <si>
    <t>Spider-y enables those people in the community who cannot take part in able bodied sports to take part in wheelchair sports and to enjoy participating in sport locally, nationally and internationally. Spider-y also exists to promote understanding of the difficulties encountered by those who are disabled. We promote community participation in healthy recreation, in particular by the provision of facilities for playing of any sport capable of improving health. For example we set up sports clubs for the disabled and their friends and relatives. We are the city?s largest independent, multi-sport organisation providing opportunities for able-bodied and disabled sports men and women, from the age of 8 to 50. Currently we provide support for wheelchair Basketball, Rugby League and Handball by encouraging people to play competitively. We also have an active schools programme where we visit schools across Leeds to raise awareness about disability sport.</t>
  </si>
  <si>
    <t>16 Primrose Lane</t>
  </si>
  <si>
    <t>LS24 9DB</t>
  </si>
  <si>
    <t>209;585;196;99;179;612;613</t>
  </si>
  <si>
    <t>SpiralsWomen'sGroup</t>
  </si>
  <si>
    <t>Spirals Women's Group</t>
  </si>
  <si>
    <t>A group for women who are experiencing mental health issues. We meet for support and have sessional workers coming in to</t>
  </si>
  <si>
    <t>A group for women who are experiencing mental health issues. We meet for support and have sessional workers coming in to explore different ways of coping with stress and depression.</t>
  </si>
  <si>
    <t>07983 009 235</t>
  </si>
  <si>
    <t>Swarcliffe Childrens Centre</t>
  </si>
  <si>
    <t>224;613;244;323;352;381</t>
  </si>
  <si>
    <t>SportingMemoriesNetwork</t>
  </si>
  <si>
    <t>Sporting Memories Network</t>
  </si>
  <si>
    <t>Across the country there are scores of people aged 50 and over, battling with dementia, depression and loneliness. Each</t>
  </si>
  <si>
    <t>Across the country there are scores of people aged 50 and over, battling with dementia, depression and loneliness. Each week, teams from Sporting Memories work with these people and their loved ones, stimulating and encouraging them to relive their memories about sports.</t>
  </si>
  <si>
    <t>07514 698880</t>
  </si>
  <si>
    <t>megan.hale@sportingmemoriesnetwork.com</t>
  </si>
  <si>
    <t>Orchard House</t>
  </si>
  <si>
    <t>233;99;244;255;280;612</t>
  </si>
  <si>
    <t>SportsAid-YorkshireandHumberside</t>
  </si>
  <si>
    <t>Sports Aid - Yorkshire and Humberside</t>
  </si>
  <si>
    <t>Sports Aid raises funds and administers grants to talented young and disabled sportsmen and women. All applications made</t>
  </si>
  <si>
    <t>Sports Aid raises funds and administers grants to talented young and disabled sportsmen and women. All applications made to sportsaid must be submitted by the relevant governing body of the sport concerned.</t>
  </si>
  <si>
    <t>0113 242 7627</t>
  </si>
  <si>
    <t>mail@sportsaid.org.uk</t>
  </si>
  <si>
    <t>4th Floor Minerva House</t>
  </si>
  <si>
    <t>LS26 0ET</t>
  </si>
  <si>
    <t>226;99;124;585</t>
  </si>
  <si>
    <t>SriGuruNanakSikhTemple(Armley)Leeds</t>
  </si>
  <si>
    <t>Sri Guru Nanak Sikh Temple (Armley) Leeds</t>
  </si>
  <si>
    <t>The Temple holds classes in its Holy Book (Guru Granth Sehib), music, Punjabi and sewing, and also runs a junior footbal</t>
  </si>
  <si>
    <t>The Temple holds classes in its Holy Book (Guru Granth Sehib), music, Punjabi and sewing, and also runs a junior football team.</t>
  </si>
  <si>
    <t>07812 766 023; 0113 263 6525</t>
  </si>
  <si>
    <t>62 Tong Road</t>
  </si>
  <si>
    <t>221;545;425;739;244;245;276;612;613</t>
  </si>
  <si>
    <t>SSAFA(Soldiers,Sailors,AirmenandFamiliesAssociation)</t>
  </si>
  <si>
    <t>SSAFA (Soldiers, Sailors, Airmen and Families Association)</t>
  </si>
  <si>
    <t>Provision of lifelong support to those who are serving or have ever served in our Armed Forces. Today nearly five millio</t>
  </si>
  <si>
    <t>Provision of lifelong support to those who are serving or have ever served in our Armed Forces. Today nearly five million people living in the United Kingdom are estimated to have served in the Armed Forces at some point in their lives. Every year, around 20,000 servicemen and women leave the services and return to civilian life.</t>
  </si>
  <si>
    <t>wyorkshire@ssafa.org.uk</t>
  </si>
  <si>
    <t>LS14 1AR</t>
  </si>
  <si>
    <t>224;113;4;253</t>
  </si>
  <si>
    <t>StAgnesUnitedChurchHall</t>
  </si>
  <si>
    <t>St Agnes United Church Hall</t>
  </si>
  <si>
    <t>Church Hall: various size rooms to hire. Main Hall, 'badminton court', with stage. Small Hall can be divided. Kitchen. S</t>
  </si>
  <si>
    <t>Church Hall: various size rooms to hire. Main Hall, 'badminton court', with stage. Small Hall can be divided. Kitchen. Small meeting room. Access for disabled, disabled toilet. Seating and tables for 100 plus.</t>
  </si>
  <si>
    <t>stagnesunitedchurch@yahoo.com</t>
  </si>
  <si>
    <t>23 Shakespeare Close</t>
  </si>
  <si>
    <t>LS17 7SS</t>
  </si>
  <si>
    <t>214;435;425;585;244;295</t>
  </si>
  <si>
    <t>StAidan'sChurch-Harehills</t>
  </si>
  <si>
    <t>St Aidan's Church - Harehills</t>
  </si>
  <si>
    <t>St Aidan's is a thriving church community with regular events taking place in the parish area with a variety of differen</t>
  </si>
  <si>
    <t>St Aidan's is a thriving church community with regular events taking place in the parish area with a variety of different clubs and societies such as; The Friends of St Aidans, The Elford Place Youth Club, Mothers Union, a children's Sunday School, and St Aidans Choir. We are a church where people of many different backgrounds, cultures and languages seek to live out the gospel of love and reconciliation by serving the local community, especially those living on the margins of society. Every Sunday at our 10am Parish Mass, we offer warm, open Anglo-Catholic liturgy supported by the choir, full lay participation and contributions from our young people and children. We are one of a very few parishes in the Church of England where Mass is celebrated daily.</t>
  </si>
  <si>
    <t>0113 248 6992</t>
  </si>
  <si>
    <t>clergy@staidan-leeds.org.uk</t>
  </si>
  <si>
    <t>Roundhay Road</t>
  </si>
  <si>
    <t>235;435;425;608;251;368</t>
  </si>
  <si>
    <t>StAndrew'sChurch-Bruntcliffe</t>
  </si>
  <si>
    <t>St Andrew's Church - Bruntcliffe</t>
  </si>
  <si>
    <t>An Anglican church which is very much a part of the local community and is involved with all ages in both its services i</t>
  </si>
  <si>
    <t>An Anglican church which is very much a part of the local community and is involved with all ages in both its services in church and in the various groups which meet in the Community Hall. Everyone is invited and very welcome! The hall is for hire - please ring 0113 253 2717 for details.</t>
  </si>
  <si>
    <t>0113 252 3783</t>
  </si>
  <si>
    <t>St. Andrew's Avenue</t>
  </si>
  <si>
    <t>LS28 8AR</t>
  </si>
  <si>
    <t>223;435;425;274;317</t>
  </si>
  <si>
    <t>StAndrew'sMethodistChurch-Middleton</t>
  </si>
  <si>
    <t>St Andrew's Methodist Church - Middleton</t>
  </si>
  <si>
    <t>Part of Leeds South Methodist Circuit with regular All Age Services, designed to appeal equally to young and old. Everyo</t>
  </si>
  <si>
    <t>Part of Leeds South Methodist Circuit with regular All Age Services, designed to appeal equally to young and old. Everyone is welcome on any Sunday and most weeks we have a Junior Club for children.</t>
  </si>
  <si>
    <t>Old Lane</t>
  </si>
  <si>
    <t>225;435;425;608</t>
  </si>
  <si>
    <t>StAndrew'sMethodistChurch-Pudsey</t>
  </si>
  <si>
    <t>St Andrew's Methodist Church - Pudsey</t>
  </si>
  <si>
    <t>The church itself runs a variety of Uniformed organistions, such as Brownies and Rainbows plus a 'Live at Home' scheme w</t>
  </si>
  <si>
    <t>The church itself runs a variety of Uniformed organistions, such as Brownies and Rainbows plus a 'Live at Home' scheme which operates in the Pudsey area. For more information on this please call : 0113 256 2717.</t>
  </si>
  <si>
    <t>0113 257 1880</t>
  </si>
  <si>
    <t>Robin Lane</t>
  </si>
  <si>
    <t>LS18 5HJ</t>
  </si>
  <si>
    <t>217;435;604;606;425;277;336</t>
  </si>
  <si>
    <t>St Anne?s provides a range of quality services for people who require support for one or more reasons. We work with peop</t>
  </si>
  <si>
    <t>St Anne?s provides a range of quality services for people who require support for one or more reasons. We work with people who are or have been homeless, who have problems related to substance misuse ? drugs and/or alcohol, who experience mental health problems or who have a learning disability. A number of people we work with require support in relation to more than one of these areas and having a range of service provision enables us to be flexible in our response. Our services include a variety of housing and accommodation based support, day services and community based support. St Anne?s is a major provider of services in Yorkshire and the North East with services in Leeds, Sheffield, Doncaster, Kirklees, Calderdale, North Yorkshire, Wakefield, York, East Yorkshire, Barnsley, Middlesborough, Durham, Seaham, Sunderland, South Tyneside and North Tyneside. St. Anne?s work is founded on a number of core principles which direct everything we do. We have five core principles: 1. We ensure the individuals we support are always at the centre of everything we do by actively listening, responding to, and involving people. 2. We provide and can demonstrate that services are of the highest quality. 3. We learn together by sharing, celebrating, and promoting good practice across the whole organisation. 4. We recruit, motivate and develop a highly competent and compassionate workforce. 5. We ensure St. Anne?s is financially sound and delivering value for money.</t>
  </si>
  <si>
    <t>6 St Mark's Avenue</t>
  </si>
  <si>
    <t>219;88;179;585;184;596;12;7;142;5;347</t>
  </si>
  <si>
    <t>StAnne'sCommunityServices-AlcoholSupportService</t>
  </si>
  <si>
    <t>St Anne's Community Services - Alcohol Support Service</t>
  </si>
  <si>
    <t>Providing residential and community-based services for adults with alcohol-related problems, including residential alcoh</t>
  </si>
  <si>
    <t>Providing residential and community-based services for adults with alcohol-related problems, including residential alcohol detoxification and rehabilitation programmes, and an Alcohol Floating Support service.</t>
  </si>
  <si>
    <t>0113 243 4486</t>
  </si>
  <si>
    <t>detox@st-annes.org.uk</t>
  </si>
  <si>
    <t>186 Woodhouse Lane</t>
  </si>
  <si>
    <t>213;142;244;245;276</t>
  </si>
  <si>
    <t>StAnne'sCommunityServices-DualDiagnosisProject</t>
  </si>
  <si>
    <t>St Anne's Community Services - Dual Diagnosis Project</t>
  </si>
  <si>
    <t>Leeds Dual Diagnosis Project aims to improve access to treatment and outcomes for people who experience co-existing drug</t>
  </si>
  <si>
    <t>Leeds Dual Diagnosis Project aims to improve access to treatment and outcomes for people who experience co-existing drug / alcohol use and mental health disorders. It is a multi-agency network developed to ensure that services that come into contact with this client group are readily able to assess, engage and to co-ordinate care effectively. The partnership includes professionals from a range of mental health and drug &amp; alcohol services who have a shared vision of collaborative and integrated treatment. The Leeds Dual Diagnosis Project facilitates a variety of working groups and forums to achieve its aims.</t>
  </si>
  <si>
    <t>0113 2816914</t>
  </si>
  <si>
    <t>karen.pearse@st-annes.org.uk</t>
  </si>
  <si>
    <t>6 St Marks Avenue</t>
  </si>
  <si>
    <t>LS6 2BX</t>
  </si>
  <si>
    <t>208;88;179;142;7;100;244;245;276</t>
  </si>
  <si>
    <t>StAnne'sCommunityServices-ResourceCentre</t>
  </si>
  <si>
    <t>St Anne's Community Services - Resource Centre</t>
  </si>
  <si>
    <t>The Centre offers a range of support including: ?Timetable of non-accredited ESOL, IT and employment classes ?Advice and</t>
  </si>
  <si>
    <t>The Centre offers a range of support including: ?Timetable of non-accredited ESOL, IT and employment classes ?Advice and support with housing and benefits ?A safe mail address ?Toilets/ Showers/ Laundry ?Access to primary health care</t>
  </si>
  <si>
    <t>0113 2431894</t>
  </si>
  <si>
    <t>starc@st-annes.org.uk</t>
  </si>
  <si>
    <t>St Anne's Resource Centre</t>
  </si>
  <si>
    <t>220;587;407;595;127;244;245;276</t>
  </si>
  <si>
    <t>StAnthony'sRCChurch-Beeston</t>
  </si>
  <si>
    <t>St Anthony's RC Church - Beeston</t>
  </si>
  <si>
    <t>Roman Catholic Church. Baptisms - by appointment. Confessions - Saturday 11.45am and by arrangement. Parish Organisation</t>
  </si>
  <si>
    <t>Roman Catholic Church. Baptisms - by appointment. Confessions - Saturday 11.45am and by arrangement. Parish Organisations meet in the Parish Hall, as follows: Credit Union - after Sunday 11.00am mass. St Vincent de Paul - Tuesday 8.00pm. Legion of Mary - Tuesday 8.00pm. Brownies - Tuesday 6.15pm. Golden Years Club - Wednesday: 1.30pm. Gaelic Football Club - Tuesday 7.00pm. Youth Club - 1st Friday of the month 7.00pm - 9.00pm. Justice and Peace, Life Group.</t>
  </si>
  <si>
    <t>0113 271 6597</t>
  </si>
  <si>
    <t>St Anthony's Presbytery</t>
  </si>
  <si>
    <t>435;425;245;276;278;320</t>
  </si>
  <si>
    <t>StBarnabas'Church-Alwoodley</t>
  </si>
  <si>
    <t>St Barnabas' Church - Alwoodley</t>
  </si>
  <si>
    <t>St Barnabas Church is part of the Moor Allerton Team ministry in Alwoodley, Leeds. Further details of the church's activ</t>
  </si>
  <si>
    <t>St Barnabas Church is part of the Moor Allerton Team ministry in Alwoodley, Leeds. Further details of the church's activities and service times can be found on our website. [Anglican].</t>
  </si>
  <si>
    <t>office@stbarnabasleeds.org.uk</t>
  </si>
  <si>
    <t>The View</t>
  </si>
  <si>
    <t>WF17 8LL</t>
  </si>
  <si>
    <t>208;435;425</t>
  </si>
  <si>
    <t>StBartholomew'sChurch-ArmleyandNewWortley</t>
  </si>
  <si>
    <t>St Bartholomew's Church - Armley and New Wortley</t>
  </si>
  <si>
    <t>We are the Parish Church of Armley and New Wortley in the Diocese of Ripon and Leeds. Our worship style is Anglo-Catholi</t>
  </si>
  <si>
    <t>We are the Parish Church of Armley and New Wortley in the Diocese of Ripon and Leeds. Our worship style is Anglo-Catholic using incense at our main service on a Sunday. We provide a Sunday School, serving refreshments after the Sunday service. We have Parish Hall facilities, Social Club, Scout Headquarters.</t>
  </si>
  <si>
    <t>0113 263 8620; 0113 289 0824</t>
  </si>
  <si>
    <t>frianssc@stbarts.orangehome.co.uk</t>
  </si>
  <si>
    <t>St. Bartholomew's Church Hall</t>
  </si>
  <si>
    <t>225;435;425</t>
  </si>
  <si>
    <t>StBenedict's-Garforth</t>
  </si>
  <si>
    <t>St Benedict's - Garforth</t>
  </si>
  <si>
    <t>We aim to be a caring Catholic community, assisted by prayer and the sacraments, proclaiming God ?s Word, serving all in</t>
  </si>
  <si>
    <t>We aim to be a caring Catholic community, assisted by prayer and the sacraments, proclaiming God ?s Word, serving all in need.</t>
  </si>
  <si>
    <t>stbenedictsoffice@googlemail.com</t>
  </si>
  <si>
    <t>Aberford Road</t>
  </si>
  <si>
    <t>LS18 5JT</t>
  </si>
  <si>
    <t>209;435;425;253</t>
  </si>
  <si>
    <t>StChad's-FarHeadingley</t>
  </si>
  <si>
    <t>St Chad's - Far Headingley</t>
  </si>
  <si>
    <t>Church of England Worship and related social and charitable activities. Church services 8.00am, 9.30am and 6.30pm on Sun</t>
  </si>
  <si>
    <t>Church of England Worship and related social and charitable activities. Church services 8.00am, 9.30am and 6.30pm on Sundays and 10.30am on Thursdays. The church is generally locked when not in use. The church is sometimes used for concerts.</t>
  </si>
  <si>
    <t>0113 274 4322</t>
  </si>
  <si>
    <t>225;435;425;289;358</t>
  </si>
  <si>
    <t>StChad'sBaby&amp;ToddlerGroup-Headingley</t>
  </si>
  <si>
    <t>St Chad's Baby &amp; Toddler Group - Headingley</t>
  </si>
  <si>
    <t>An informal group for mums / carers to meet and providing baby and toddlers' toys, energetic play toys, books, jigsaws.</t>
  </si>
  <si>
    <t>An informal group for mums / carers to meet and providing baby and toddlers' toys, energetic play toys, books, jigsaws. The Group meets each Tuesday afternoon, 1.15pm - 2.45pm, during term-time in the Large Hall of the Parish Centre and caters for all children from babies upto pre-school.</t>
  </si>
  <si>
    <t>St. Chad's Parish Centre</t>
  </si>
  <si>
    <t>LS18 4HR</t>
  </si>
  <si>
    <t>228;608;113;146;600;74</t>
  </si>
  <si>
    <t>StColumba'sScottishCountryDanceClass</t>
  </si>
  <si>
    <t>St Columba's Scottish Country Dance Class</t>
  </si>
  <si>
    <t>The class is for the promotion of Scottish Country dancing. This is social dancing for any age, with a mixed ability gro</t>
  </si>
  <si>
    <t>The class is for the promotion of Scottish Country dancing. This is social dancing for any age, with a mixed ability group.You can come on your own, you do not need a partner.</t>
  </si>
  <si>
    <t>0113 278 2300; 0113 269 1791</t>
  </si>
  <si>
    <t>pathynes001@tiscali.co.uk</t>
  </si>
  <si>
    <t>c/o Headingley St Columba United Reformed Church</t>
  </si>
  <si>
    <t>LS21 2DT</t>
  </si>
  <si>
    <t>229;2;385</t>
  </si>
  <si>
    <t>StCyprianandStJames'Church-Harehills</t>
  </si>
  <si>
    <t>St Cyprian and St James' Church - Harehills</t>
  </si>
  <si>
    <t>Church Service, junior church, mums and tots, 7UP (youth club), 'Young Trekkers' for church youngsters (Wednesday 6:30pm</t>
  </si>
  <si>
    <t>Church Service, junior church, mums and tots, 7UP (youth club), 'Young Trekkers' for church youngsters (Wednesday 6:30pm), 'Space Group' for youngsters in the neighbourhood (Monday 7:30pm). Holiday Projects - 3 per year for primary children with teenage and adult helpers. Occasional study groups for adults. Occasional study groups for youngsters. [Anglican].</t>
  </si>
  <si>
    <t>0113 264 0652</t>
  </si>
  <si>
    <t>St. Cyprians Church</t>
  </si>
  <si>
    <t>LS22 6LP</t>
  </si>
  <si>
    <t>229;435;425;608;294</t>
  </si>
  <si>
    <t>StDavid'sChurch,Waincliffe</t>
  </si>
  <si>
    <t>St David's Church, Waincliffe</t>
  </si>
  <si>
    <t>Local Church with church hall available for hire.</t>
  </si>
  <si>
    <t>c/o St. David's House</t>
  </si>
  <si>
    <t>LS22 5HA</t>
  </si>
  <si>
    <t>229;435;425;274;317</t>
  </si>
  <si>
    <t>StEdmund'sChurch-Roundhay</t>
  </si>
  <si>
    <t>St Edmund's Church - Roundhay</t>
  </si>
  <si>
    <t>Successful scouting group in Roundhay having 2 Beavers, 2 Cubs and 1 Scouts sections. Has its own purpose built hut.</t>
  </si>
  <si>
    <t>0774 0918429</t>
  </si>
  <si>
    <t>honey.caseldine@uk.pwc.com</t>
  </si>
  <si>
    <t>Scout hut</t>
  </si>
  <si>
    <t>LS22 6RW</t>
  </si>
  <si>
    <t>229;604;113;146;600;99</t>
  </si>
  <si>
    <t>StFrancisofAssisi-Beeston</t>
  </si>
  <si>
    <t>St Francis of Assisi - Beeston</t>
  </si>
  <si>
    <t>The church holds regular community activities such as jumble sales. The church works closely with its sister school, St.</t>
  </si>
  <si>
    <t>The church holds regular community activities such as jumble sales. The church works closely with its sister school, St. Francis of Assisi Roman Catholic Primary School. [Roman Catholic].</t>
  </si>
  <si>
    <t>0113 270 6962</t>
  </si>
  <si>
    <t>Bismarck Street</t>
  </si>
  <si>
    <t>StFrancisofAssisi-Morley</t>
  </si>
  <si>
    <t>St Francis of Assisi - Morley</t>
  </si>
  <si>
    <t>Please see the website for details of services etc. Please note that the church itself is located in Corporation Street,</t>
  </si>
  <si>
    <t>Please see the website for details of services etc. Please note that the church itself is located in Corporation Street, Morley, LS27 9NF.</t>
  </si>
  <si>
    <t>The Presbytery</t>
  </si>
  <si>
    <t>229;435;425;277;336</t>
  </si>
  <si>
    <t>StGemma'sandWheatfield'sJointLottery</t>
  </si>
  <si>
    <t>St Gemma's and Wheatfield's Joint Lottery</t>
  </si>
  <si>
    <t>The joint hospices? lottery has been supporting both St Gemma?s Hospice and Sue Ryder Wheatfields Hospice now for 15 yea</t>
  </si>
  <si>
    <t>The joint hospices? lottery has been supporting both St Gemma?s Hospice and Sue Ryder Wheatfields Hospice now for 15 years. Thanks to our lottery members, past and present we have raised nearly ?3 million to help our hospices support people facing life limiting illnesses and give support to their families.</t>
  </si>
  <si>
    <t>0113 278 1500</t>
  </si>
  <si>
    <t>mail@hospicelottery.co.uk</t>
  </si>
  <si>
    <t>Grove Road</t>
  </si>
  <si>
    <t>LS22 6RU</t>
  </si>
  <si>
    <t>229;88;4;312</t>
  </si>
  <si>
    <t>St Gemma?s Hospice in Leeds is the largest hospice in Yorkshire and one of the largest in England. We provide the best p</t>
  </si>
  <si>
    <t>St Gemma?s Hospice in Leeds is the largest hospice in Yorkshire and one of the largest in England. We provide the best possible care and quality of life for local people with cancer and other life threatening illnesses. It?s a friendly, warm and safe place at the heart of the local community with a large range of expert services to support patients, their families and friends. Care is focused around the needs of the individual and we are respectful of all beliefs, religions and cultures.</t>
  </si>
  <si>
    <t>1132185500</t>
  </si>
  <si>
    <t>volunteering@st-gemma.co.uk</t>
  </si>
  <si>
    <t>329 Harrogate Road</t>
  </si>
  <si>
    <t>229;88;27;70;127;244;315;271;294</t>
  </si>
  <si>
    <t>Working with homeless and vulnerable people as well as those with addictions, St George?s Crypt helps people living on t</t>
  </si>
  <si>
    <t>Working with homeless and vulnerable people as well as those with addictions, St George?s Crypt helps people living on the streets to find accommodation, providing bed spaces including emergency accommodation and giving immediate practical support in terms of getting fed, cleaned up and clothed. It also gives opportunities to gain skills, self-confidence and a sense of achievement. We provide more than 'just a bed', our services include, opticians, physiotherapists, hairdressers, leg wound dressing clinic, STI clinics, cooking classes, art and craft groups, boxercise classes, and many more.</t>
  </si>
  <si>
    <t>admin@stgeorgescrypt.org.uk</t>
  </si>
  <si>
    <t>229;593;88;179;435;53;5;7;142;244</t>
  </si>
  <si>
    <t>StGilesChurch-Bramhope</t>
  </si>
  <si>
    <t>St Giles Church - Bramhope</t>
  </si>
  <si>
    <t>St Giles Church works closely with the local parish community. A Luncheon Club is run, please call the Church for more d</t>
  </si>
  <si>
    <t>St Giles Church works closely with the local parish community. A Luncheon Club is run, please call the Church for more details. There are fellowship groups - see website for details. [Anglican].</t>
  </si>
  <si>
    <t>0113 203 7523</t>
  </si>
  <si>
    <t>revjanice.smith@tiscali.co.uk</t>
  </si>
  <si>
    <t>Church Hill</t>
  </si>
  <si>
    <t>222;435;425;244;245;276</t>
  </si>
  <si>
    <t>StGilesTrust-Yorkshire</t>
  </si>
  <si>
    <t>St Giles Trust - Yorkshire</t>
  </si>
  <si>
    <t>We are a ?char?ity helping ex-offenders and disadvantaged people to move their lives forward. We offer support to help p</t>
  </si>
  <si>
    <t>We are a ?char?ity helping ex-offenders and disadvantaged people to move their lives forward. We offer support to help people overcome any issue which might be holding them back and often provide this from the people who know best how to help - those who have been there themselves.</t>
  </si>
  <si>
    <t>0113 819 5910</t>
  </si>
  <si>
    <t>naveed.akhtar@stgilestrust.org.uk</t>
  </si>
  <si>
    <t>LS15 8SF</t>
  </si>
  <si>
    <t>229;596;113;146;600;45;257</t>
  </si>
  <si>
    <t>StGregorytheGreat-Swarcliffe</t>
  </si>
  <si>
    <t>St Gregory the Great - Swarcliffe</t>
  </si>
  <si>
    <t>Please see the website for full details.</t>
  </si>
  <si>
    <t>0113 293 0288</t>
  </si>
  <si>
    <t>johnkelly32@hotmail.com</t>
  </si>
  <si>
    <t>Swarcliffe Drive</t>
  </si>
  <si>
    <t>LS22 6SN</t>
  </si>
  <si>
    <t>229;435;425;244;295</t>
  </si>
  <si>
    <t>StGregory'sCreditUnion</t>
  </si>
  <si>
    <t>St Gregory's Credit Union</t>
  </si>
  <si>
    <t>St Gregory's Credit Union helps people to save, and allows people to borrow at a very competitive rate. People of St Gre</t>
  </si>
  <si>
    <t>St Gregory's Credit Union helps people to save, and allows people to borrow at a very competitive rate. People of St Gregory's parish and surrounding area within a common bond, and other parishes of east Leeds, are eligble to join us.</t>
  </si>
  <si>
    <t>07932 874 015</t>
  </si>
  <si>
    <t>stgregoryscu@gmail.com</t>
  </si>
  <si>
    <t>St Gregory's Presbytery</t>
  </si>
  <si>
    <t>LS22 6GP</t>
  </si>
  <si>
    <t>229;123;255;280</t>
  </si>
  <si>
    <t>StHilda'sChurch-CrossGreen</t>
  </si>
  <si>
    <t>St Hilda's Church - Cross Green</t>
  </si>
  <si>
    <t>We are the Church of England Parish Church for the Cross Green area. People also attend from further afield because of t</t>
  </si>
  <si>
    <t>We are the Church of England Parish Church for the Cross Green area. People also attend from further afield because of the long-established Anglo-Catholic tradition. We are a parish registered with Forward in Faith and we are under the episcopal care of Glyn, Bishop of Beverley. There is level access to the church and hall. There is a sound loop system in the church. The church is located on Cross Green Lane, LS9 0DG - Please see the website for a map.</t>
  </si>
  <si>
    <t>0113 260 8972</t>
  </si>
  <si>
    <t>stephen.hildas@hotmail.co.uk</t>
  </si>
  <si>
    <t>4 Austhorpe Gardens</t>
  </si>
  <si>
    <t>LS22 5GT</t>
  </si>
  <si>
    <t>229;435;425;341</t>
  </si>
  <si>
    <t>StJames'Church-Seacroft</t>
  </si>
  <si>
    <t>St James' Church - Seacroft</t>
  </si>
  <si>
    <t>Church of England Parish Church for Seacroft, engaged in a variety of ways in supporting and caring for the community.</t>
  </si>
  <si>
    <t>0113 273 2390</t>
  </si>
  <si>
    <t>49 St James Approach</t>
  </si>
  <si>
    <t>LS22 6NE</t>
  </si>
  <si>
    <t>230;435;425;244;323;352;381</t>
  </si>
  <si>
    <t>StJamesChurchofEngland-Woodside</t>
  </si>
  <si>
    <t>St James Church of England - Woodside</t>
  </si>
  <si>
    <t>We are a congregation of Christian people, worshipping God in a variety of ways and sharing the love, joy and good news</t>
  </si>
  <si>
    <t>We are a congregation of Christian people, worshipping God in a variety of ways and sharing the love, joy and good news of the Gospel of Jesus Christ with the community and the wider world. Whether you're a visitor or a local, old or young, a believer or a cynic, you are very welcome at St James. In addition to the Sunday services there are lots of groups for people to join including: Little Jims (pre-school group), the choir, music group, Soup and Prayer, Women's Fellowship, uniformed organisations, Youth groups and Alpha courses. Children are very welcome and we have a toddler corner at the 10.30 service as well as groups for children and young people. [Anglican].</t>
  </si>
  <si>
    <t>0113 258 4558</t>
  </si>
  <si>
    <t>office@stjameswoodside.org</t>
  </si>
  <si>
    <t>Low Lane</t>
  </si>
  <si>
    <t>LS23 6EZ</t>
  </si>
  <si>
    <t>229;435;113;146;600;604;425;608</t>
  </si>
  <si>
    <t>StJames'ParishChurchofWetherbyandLinton</t>
  </si>
  <si>
    <t>St James' Parish Church of Wetherby and Linton</t>
  </si>
  <si>
    <t>We welcome all parishioners and visitors of Wetherby and Linton to worship and to promote the Gospel af Jesus Christ. Pa</t>
  </si>
  <si>
    <t>We welcome all parishioners and visitors of Wetherby and Linton to worship and to promote the Gospel af Jesus Christ. Pastoral care may be sought by ringing Revd Canon Michael Cross on 01937 520 951. Family services are held on the first Sunday of the month at 10.00am. Sunday Club is held in term time at 10.00am. Various clubs afffiliated during the week. Church Centre rooms are hired out for community use. Please contact the Parish Office for further information.</t>
  </si>
  <si>
    <t>01937 583 074</t>
  </si>
  <si>
    <t>stjames@dsl.pipex.com</t>
  </si>
  <si>
    <t>The Parish Office, St James Church</t>
  </si>
  <si>
    <t>229;435;425</t>
  </si>
  <si>
    <t>StJamestheGreat-Manston</t>
  </si>
  <si>
    <t>St James the Great - Manston</t>
  </si>
  <si>
    <t>Excellent premises for meetings etc in adjacent hall plus mums and toddlers groups, Mothers Union, Rainbows, Beavers, Br</t>
  </si>
  <si>
    <t>Excellent premises for meetings etc in adjacent hall plus mums and toddlers groups, Mothers Union, Rainbows, Beavers, Brownies, Cubs, Guides, Scouts, Youth Clubs. Please contact Parish Office for further details.</t>
  </si>
  <si>
    <t>0113 264 5530</t>
  </si>
  <si>
    <t>manstonparish@yahoo.co.uk</t>
  </si>
  <si>
    <t>Parish Office, St. James Mews</t>
  </si>
  <si>
    <t>209;435;113;146;600;608;425;307</t>
  </si>
  <si>
    <t>StJamestheGreat-Pudsey</t>
  </si>
  <si>
    <t>St James the Great - Pudsey</t>
  </si>
  <si>
    <t>Parish Church, Church of England. Please see the website for further details.</t>
  </si>
  <si>
    <t>01274 662 735; 07985 091 748</t>
  </si>
  <si>
    <t>nicholas.clews@bradford.anglican.org</t>
  </si>
  <si>
    <t>228;435;425</t>
  </si>
  <si>
    <t>StJohnAmbulanceinSouthandWestYorkshire</t>
  </si>
  <si>
    <t>St John Ambulance in South and West Yorkshire</t>
  </si>
  <si>
    <t>St John Ambulance teaches people first aid ? about 800,000 last year alone ? so that they can be the difference between</t>
  </si>
  <si>
    <t>St John Ambulance teaches people first aid ? about 800,000 last year alone ? so that they can be the difference between a life lost and a life saved. We teach young people in schools and through our activities for young people. We teach people in the workplace and provide first aid products. We teach people in the community. And we teach people who become our volunteers; who offer their skills and time to be the difference right in the heart of their community ? at public events, as first responders or providing back up to local ambulance services. We believe that it?s absolutely unacceptable that so many people die needlessly ? because no one could give them first aid when they needed it. There are units across the region, including Leeds - please consult the website.</t>
  </si>
  <si>
    <t>01924 262 726; 08700 104 950</t>
  </si>
  <si>
    <t>rachael.cranswick@swy.sja.org.uk</t>
  </si>
  <si>
    <t>County Head Quarters</t>
  </si>
  <si>
    <t>LS21 1AW</t>
  </si>
  <si>
    <t>228;88;347</t>
  </si>
  <si>
    <t>StJohnandStBarnabas(CofE)-BelleIsle</t>
  </si>
  <si>
    <t>St John and St Barnabas (C of E) - Belle Isle</t>
  </si>
  <si>
    <t>Saint John and Saint Barnabas is the (Anglican) Parish Church of Belle Isle. We are a friendly and welcoming church with</t>
  </si>
  <si>
    <t>Saint John and Saint Barnabas is the (Anglican) Parish Church of Belle Isle. We are a friendly and welcoming church with worship in the catholic tradition of the Church of England. The life of the parish is centred round the Sunday Mass where we listen to the word of God in Sacred Scripture and celebrate the Sacraments of our new life in Jesus Christ. Sunday School is currently held during the Mass on the first Sunday of each month and the Church Lads' and Church Girls' Brigade takes part in the Mass on the second Sunday of each month.</t>
  </si>
  <si>
    <t>0113 271 7821</t>
  </si>
  <si>
    <t>fatherian@onetel.com</t>
  </si>
  <si>
    <t>30 Low Grange View</t>
  </si>
  <si>
    <t>LS21 3JJ</t>
  </si>
  <si>
    <t>435;425;244</t>
  </si>
  <si>
    <t>StJohnFisher&amp;StThomasMoreRomanCatholicChurch-BurleyInWharfedale</t>
  </si>
  <si>
    <t>St John Fisher &amp; St Thomas More Roman Catholic Church - Burley In Wharfedale</t>
  </si>
  <si>
    <t>St John Fisher &amp; St Thomas More Catholic Church is situated between the villages of Burley in Wharfedale and Menston, ou</t>
  </si>
  <si>
    <t>St John Fisher &amp; St Thomas More Catholic Church is situated between the villages of Burley in Wharfedale and Menston, our friendly parish would very much like to welcome you to our church throughout the year. Normal parish services. For more information please consult our website. Baptism and Marriages: please speak to the priest after Sunday Mass.</t>
  </si>
  <si>
    <t>01943 863 179</t>
  </si>
  <si>
    <t>HX7 5DZ</t>
  </si>
  <si>
    <t>StJohntheEvangelist-Farsley</t>
  </si>
  <si>
    <t>St John the Evangelist - Farsley</t>
  </si>
  <si>
    <t>Anglican Church with a Church Hall which also organises Brownies, Mother's Union, Live at Home Scheme for the Elderly.</t>
  </si>
  <si>
    <t>0113 256 6878</t>
  </si>
  <si>
    <t>farsleychurch@btinternet.com</t>
  </si>
  <si>
    <t>St. Johns Vicarage</t>
  </si>
  <si>
    <t>HG2 8PT</t>
  </si>
  <si>
    <t>235;435;606;425</t>
  </si>
  <si>
    <t>StJohntheEvangelist-MoorAllerton</t>
  </si>
  <si>
    <t>St John the Evangelist - Moor Allerton</t>
  </si>
  <si>
    <t>St John's, within the Moor Allerton Team Ministry, exists to provide worship, pastoral care and encouragement to conside</t>
  </si>
  <si>
    <t>St John's, within the Moor Allerton Team Ministry, exists to provide worship, pastoral care and encouragement to consider the Christian faith - reaching out to all ages and providing child and youth work plus a luncheon club for the elderly.</t>
  </si>
  <si>
    <t>0113 268 4598</t>
  </si>
  <si>
    <t>crevsharonkaye@gmx.co.uk</t>
  </si>
  <si>
    <t>St. John's Rectory</t>
  </si>
  <si>
    <t>217;435;425;608;606;292;313</t>
  </si>
  <si>
    <t>StJohnTheEvangelist-Wortley</t>
  </si>
  <si>
    <t>St John The Evangelist - Wortley</t>
  </si>
  <si>
    <t>Anglican church with a Community Hall - see website for range of activities. Service times as below.</t>
  </si>
  <si>
    <t>0113 263 8867</t>
  </si>
  <si>
    <t>stjohns.wortley@btinternet.com</t>
  </si>
  <si>
    <t>Dixon Lane Road</t>
  </si>
  <si>
    <t>LS10 4RH</t>
  </si>
  <si>
    <t>StJohn'sChurch-Yeadon</t>
  </si>
  <si>
    <t>St John's Church - Yeadon</t>
  </si>
  <si>
    <t>St John's Yeadon is part of the Church of England within the diocese of Bradford, providing a range of different worship</t>
  </si>
  <si>
    <t>St John's Yeadon is part of the Church of England within the diocese of Bradford, providing a range of different worship services, groups and events for both adults and children:something for everyone so that all may find faith. See our website for a description of the kind of church we are seeking to be and a list of activities and services we provide. For example, the church runs an Elderly Luncheon Club and a Parent and Toddler Group. The church hall is also used by local community groups AVSED and DREAM. [Anglican].</t>
  </si>
  <si>
    <t>0113 250 2272</t>
  </si>
  <si>
    <t>vicar@stjohnsyeadon.org</t>
  </si>
  <si>
    <t>Barcroft Grove</t>
  </si>
  <si>
    <t>BD15 7LT</t>
  </si>
  <si>
    <t>209;435;113;146;600;608;425;606;278;320</t>
  </si>
  <si>
    <t>StJohn'sMoorAllertonMothers'Union</t>
  </si>
  <si>
    <t>St John's Moor Allerton Mothers' Union</t>
  </si>
  <si>
    <t>The purpose of the Mothers' Union is to be specially concerned with all that strengthens and preserves marriage and Chri</t>
  </si>
  <si>
    <t>The purpose of the Mothers' Union is to be specially concerned with all that strengthens and preserves marriage and Christian family life.</t>
  </si>
  <si>
    <t>stjohnsmoorallerton@btinternet.com</t>
  </si>
  <si>
    <t>St. John's Church Hall</t>
  </si>
  <si>
    <t>224;435;613;425;261;284</t>
  </si>
  <si>
    <t>StJoseph'sRCChurch-Pudsey</t>
  </si>
  <si>
    <t>St Joseph's RC Church - Pudsey</t>
  </si>
  <si>
    <t>St Joseph's is a church for the Roman Catholic community of Pudsey and for all who wish to attend. Please see our websit</t>
  </si>
  <si>
    <t>St Joseph's is a church for the Roman Catholic community of Pudsey and for all who wish to attend. Please see our website for the full range of activities.</t>
  </si>
  <si>
    <t>0113 257 0803</t>
  </si>
  <si>
    <t>stjosephs.pudsey@btinternet.com</t>
  </si>
  <si>
    <t>St. Joseph's Presbytery</t>
  </si>
  <si>
    <t>LS17 8RE</t>
  </si>
  <si>
    <t>228;435;425;355</t>
  </si>
  <si>
    <t>StLawrenceandStPaul-Pudsey</t>
  </si>
  <si>
    <t>St Lawrence and St Paul - Pudsey</t>
  </si>
  <si>
    <t>This church exists to help people to discover and follow Jesus Christ, through worship, fellowship and outreach, and to</t>
  </si>
  <si>
    <t>This church exists to help people to discover and follow Jesus Christ, through worship, fellowship and outreach, and to serve the people of Pudsey by encouraging the use of all our gifts for the common good.</t>
  </si>
  <si>
    <t>0113 257 7843</t>
  </si>
  <si>
    <t>office@pudseyparish.org.uk</t>
  </si>
  <si>
    <t>c/o The Vicarage</t>
  </si>
  <si>
    <t>LS21 3AT</t>
  </si>
  <si>
    <t>220;435;425</t>
  </si>
  <si>
    <t>StLuke'sCares</t>
  </si>
  <si>
    <t>St Luke's Cares</t>
  </si>
  <si>
    <t>St Luke's CARES is a community charity based in Beeston which works with young people across the whole of South Leeds, o</t>
  </si>
  <si>
    <t>St Luke's CARES is a community charity based in Beeston which works with young people across the whole of South Leeds, operating a range of projects. We have two Charity Shops, One on Dewsbury Road and one in Middleton. We offer training opportunities and voluntary work at both sites.</t>
  </si>
  <si>
    <t>0113 320 0396</t>
  </si>
  <si>
    <t>info@stlukescares.org.uk</t>
  </si>
  <si>
    <t>Involve Learning Centre</t>
  </si>
  <si>
    <t>70;591;604;74;608;127;128;95;347</t>
  </si>
  <si>
    <t>StLuke'sChurch-Swarcliffe</t>
  </si>
  <si>
    <t>St Luke's Church - Swarcliffe</t>
  </si>
  <si>
    <t>As from January 2012 St Luke's is no longer open for worship although we have a comfortable hall with kitchen which is a</t>
  </si>
  <si>
    <t>As from January 2012 St Luke's is no longer open for worship although we have a comfortable hall with kitchen which is available for hire. Ring 0113 2731302 to book the hall.</t>
  </si>
  <si>
    <t>0113 273 1302</t>
  </si>
  <si>
    <t>benwell@ndirect.co.uk</t>
  </si>
  <si>
    <t>Stanks Lane North</t>
  </si>
  <si>
    <t>TN9 1BX</t>
  </si>
  <si>
    <t>210;435;608;604;425;277;336;245;276;318</t>
  </si>
  <si>
    <t>StLuke'sLutheranChurch-Headingley</t>
  </si>
  <si>
    <t>St Luke's Lutheran Church - Headingley</t>
  </si>
  <si>
    <t>lutheransgb@btinternet.com</t>
  </si>
  <si>
    <t>LS3 1DU</t>
  </si>
  <si>
    <t>StLuke'sYouthProject</t>
  </si>
  <si>
    <t>St Luke's Youth Project</t>
  </si>
  <si>
    <t>We encourage young people to make positive life choices by providing a multi-service approach to youth provision in LS11</t>
  </si>
  <si>
    <t>We encourage young people to make positive life choices by providing a multi-service approach to youth provision in LS11, providing community sports development for all members and all races within the community, operating in local schools, community centres and local residential estates. Football, cricket, netball and basketball are some of the sports we offer. Our offices at 173a Beeston Road provide an Information Drop-in Point for young people covering any area of interest or needs they have, and as part of this we offer a health drop-in on Thursday afternoons. We also have an extensive computer gaming and web searching facility. The project also employs Schools Transition Workers helping Primary School children make the change to Secondary School. Flash Community Dance aims to empower young people in the positive development of their physical, emotional, social and mental health and well being. Also at the Cardinal Community Centre on 0113 276 2020.</t>
  </si>
  <si>
    <t>0113 217 9393</t>
  </si>
  <si>
    <t>173a Beeston Road</t>
  </si>
  <si>
    <t>LS1 3AU</t>
  </si>
  <si>
    <t>218;604;69;608;99</t>
  </si>
  <si>
    <t>StMargaret'sChurch-Horsforth</t>
  </si>
  <si>
    <t>St Margaret's Church - Horsforth</t>
  </si>
  <si>
    <t>Church of England worshipping community. Please see our website for full details of activities.</t>
  </si>
  <si>
    <t>0113 258 2481</t>
  </si>
  <si>
    <t>nigelsinclair@btinternet.com</t>
  </si>
  <si>
    <t>213;435;425</t>
  </si>
  <si>
    <t>StMark'sMethodistChurch-Swinnow</t>
  </si>
  <si>
    <t>St Mark's Methodist Church - Swinnow</t>
  </si>
  <si>
    <t>St Mark's is a warm and friendly church which welcomes people of any or no denomination to come and learn about and wors</t>
  </si>
  <si>
    <t>St Mark's is a warm and friendly church which welcomes people of any or no denomination to come and learn about and worship Jesus. The congregation is of mixed age and the weekly activities reflect this. Our Brownie and Brigade groups draw from the surrounding area and enjoy lively sessions. St Mark's organises many social events throughout the year, including Quiz nights, concerts, barn dances, etc.</t>
  </si>
  <si>
    <t>minister@stmarksmethodistswinnow.org.uk</t>
  </si>
  <si>
    <t>Swinnow Lane</t>
  </si>
  <si>
    <t>LS6 3BG</t>
  </si>
  <si>
    <t>StMartin'sChurch-Potternewton</t>
  </si>
  <si>
    <t>St Martin's Church - Potternewton</t>
  </si>
  <si>
    <t>St Martin's Church aims to be a welcoming loving church serving all. Praise, Share, Welcome, Love, Serve. There is a pla</t>
  </si>
  <si>
    <t>St Martin's Church aims to be a welcoming loving church serving all. Praise, Share, Welcome, Love, Serve. There is a place for you at St Martin's. [Anglican].</t>
  </si>
  <si>
    <t>nicholas.lopolito@stmartinleeds.org.uk</t>
  </si>
  <si>
    <t>2A St. Martins View</t>
  </si>
  <si>
    <t>LS6 2NG</t>
  </si>
  <si>
    <t>435;425;254;359;347</t>
  </si>
  <si>
    <t>StMarytheVirgin-Middleton</t>
  </si>
  <si>
    <t>St Mary the Virgin - Middleton</t>
  </si>
  <si>
    <t>Religious worship according to rites of Church of England. Pastoral care and visiting of all age groups regardless of ag</t>
  </si>
  <si>
    <t>Religious worship according to rites of Church of England. Pastoral care and visiting of all age groups regardless of age, race, orientation and belief in keeping with best practice are care. The building is available for use by negotiation.</t>
  </si>
  <si>
    <t>198 Town Street</t>
  </si>
  <si>
    <t>WF12 7JL</t>
  </si>
  <si>
    <t>217;435;425;295</t>
  </si>
  <si>
    <t>StMary's-AllertonBywater</t>
  </si>
  <si>
    <t>St Mary's - Allerton Bywater</t>
  </si>
  <si>
    <t>Promoting Chrisitian faith and offering pastoral care to the people of the village. First Steps, a children's group with</t>
  </si>
  <si>
    <t>Promoting Chrisitian faith and offering pastoral care to the people of the village. First Steps, a children's group with a Christian bias, meets alternate Thursdays. The church is open for quiet prayer every Friday morning from 10.00am to 12.00pm.</t>
  </si>
  <si>
    <t>curate@stmarykippax.org.uk</t>
  </si>
  <si>
    <t>Station Road</t>
  </si>
  <si>
    <t>LS10 3SW</t>
  </si>
  <si>
    <t>StMary's-Beeston</t>
  </si>
  <si>
    <t>St Mary's - Beeston</t>
  </si>
  <si>
    <t>This is a church, with an adjoining Parish Centre which hosts events and activities for all ages, from mums and tots to</t>
  </si>
  <si>
    <t>This is a church, with an adjoining Parish Centre which hosts events and activities for all ages, from mums and tots to bingo and social events. There is a charity shop on Thursdays: 9.30am - 3.00pm, Mothers' Union, craft, computer and scrabble clubs. Rainbows, brownies and guides meet weekly. The Centre is available for hire for meetings, events and private parties. There is a catering standard kitchen, small and large hall, and licensed bar. Other groups use our premises for karate, Reetwirlers, Zumba, and more.</t>
  </si>
  <si>
    <t>0113 272 3337</t>
  </si>
  <si>
    <t>revlcp@btinternet.com</t>
  </si>
  <si>
    <t>LS18 4HP</t>
  </si>
  <si>
    <t>210;435;425</t>
  </si>
  <si>
    <t>StMary's-Horsforth</t>
  </si>
  <si>
    <t>St Mary's - Horsforth</t>
  </si>
  <si>
    <t>A Catholic parish serving Leeds18 with a Catholic Primary School (4-11 yrs) attached and which also provides a music gro</t>
  </si>
  <si>
    <t>A Catholic parish serving Leeds18 with a Catholic Primary School (4-11 yrs) attached and which also provides a music group, St Vincent De Paul group, youth group and various social activities. Please consult our website for further details. Catholic services including Children's Liturgy.</t>
  </si>
  <si>
    <t>0113 258 2607</t>
  </si>
  <si>
    <t>Broadgate Lane</t>
  </si>
  <si>
    <t>213;435;425;608;277;336</t>
  </si>
  <si>
    <t>StMary's(CofE)-Garforth</t>
  </si>
  <si>
    <t>St Mary's (C of E) - Garforth</t>
  </si>
  <si>
    <t>The church is normally open Tuesday to Friday for private prayer with a priest usually present at 8:30am and 5:00pm for</t>
  </si>
  <si>
    <t>The church is normally open Tuesday to Friday for private prayer with a priest usually present at 8:30am and 5:00pm for advice and spiritual counselling. Other activities include: a weekly newsletter, Mothers' Union, discussion groups, choir, Sunday Club, prayer groups and Churches Together In Garforth. Currently the church is open 9.00am to 3.00pm Monday to Thursday and 9.00am to 12.00pm on a Friday.</t>
  </si>
  <si>
    <t>0113 286 3737</t>
  </si>
  <si>
    <t>Gordon@williamcooper.freeserve.co.uk</t>
  </si>
  <si>
    <t>LS6 1BJ</t>
  </si>
  <si>
    <t>StMary's(CofE)-Kippax</t>
  </si>
  <si>
    <t>St Mary's (C of E) - Kippax</t>
  </si>
  <si>
    <t>Promoting the Christian faith and offering pastoral care to the people of our area.</t>
  </si>
  <si>
    <t>0113 286 2710</t>
  </si>
  <si>
    <t>rector@stmarykippax.org.uk</t>
  </si>
  <si>
    <t>LS8 3JL</t>
  </si>
  <si>
    <t>226;435;425;289;358</t>
  </si>
  <si>
    <t>StMary'sChurch-Swillington</t>
  </si>
  <si>
    <t>St Mary's Church - Swillington</t>
  </si>
  <si>
    <t>St Mary's Church, Swillington (Grade 2*) - Church of England in the Diocese of Ripon and Leeds - is the main focal point</t>
  </si>
  <si>
    <t>St Mary's Church, Swillington (Grade 2*) - Church of England in the Diocese of Ripon and Leeds - is the main focal point of the village, situated on a prominent corner at the junction of Church Lane and the A642, with a variety of Services held on Sunday at 10am and Wednesday at 9:30am. Full details are on our website. Also more current details eg. 'one off' services, concerts in church, etc. can be found from the website.</t>
  </si>
  <si>
    <t>Wakefield Road</t>
  </si>
  <si>
    <t>LS19 7QX</t>
  </si>
  <si>
    <t>226;435;425</t>
  </si>
  <si>
    <t>StMary'sChurch-Whitkirk</t>
  </si>
  <si>
    <t>St Mary's Church - Whitkirk</t>
  </si>
  <si>
    <t>Please see our website for details of groups and activities.</t>
  </si>
  <si>
    <t>0113 264 5790</t>
  </si>
  <si>
    <t>mpeat1549@gmail.com</t>
  </si>
  <si>
    <t>The Parish Office, C/o Whitkirk Vicarage</t>
  </si>
  <si>
    <t>LS19 7BP</t>
  </si>
  <si>
    <t>StMary'sRCChurch-Rothwell</t>
  </si>
  <si>
    <t>St Mary's RC Church - Rothwell</t>
  </si>
  <si>
    <t>St Mary's is the local parish church for Roman Catholics living in Rothwell and nearby localities. Times of daily Servic</t>
  </si>
  <si>
    <t>St Mary's is the local parish church for Roman Catholics living in Rothwell and nearby localities. Times of daily Services and information about other activities is published in the weekly Parish Bulletin available at the Church. See also the website.</t>
  </si>
  <si>
    <t>40 Park Lane</t>
  </si>
  <si>
    <t>LS19 7JS</t>
  </si>
  <si>
    <t>226;435;425;341</t>
  </si>
  <si>
    <t>StMary'sYouthTheatre</t>
  </si>
  <si>
    <t>St Mary's Youth Theatre</t>
  </si>
  <si>
    <t>The objective of SMYT is to provide education in the performing arts for young people of all abilities and in particular</t>
  </si>
  <si>
    <t>The objective of SMYT is to provide education in the performing arts for young people of all abilities and in particular to foster in them an appreciation and enjoyment of theatre arts and drama. They are taught team work and dedication and acquire self-confidence and a sense of belonging. A large number of the group go on to Performing Arts colleges and theatre schools. For more information please see the website.</t>
  </si>
  <si>
    <t>7 James Close</t>
  </si>
  <si>
    <t>LS19 7RG</t>
  </si>
  <si>
    <t>233;608;604;2;346</t>
  </si>
  <si>
    <t>StMatthew'sChurch-ChapelAllerton</t>
  </si>
  <si>
    <t>St Matthew's Church - Chapel Allerton</t>
  </si>
  <si>
    <t>St Matthews is the C of E parish church of Chapel Allerton, and is involved in various community activities in the paris</t>
  </si>
  <si>
    <t>St Matthews is the C of E parish church of Chapel Allerton, and is involved in various community activities in the parish eg providing holiday clubs for children and lunches for elderly people . It has a worshipping congregation of around 300 people and offers friendship, pastoral care and social activities to anyone who wishes to join in. It has two halls available for hire - one at the church, the other on Stainbeck Lane. St Matthews works closely with all other Christian churches in the area. The church primary school serves the community as a whole and is attended by children of other faiths (Muslim, Sikh, etc.) as well as Christians.</t>
  </si>
  <si>
    <t>0113 268 3072</t>
  </si>
  <si>
    <t>revdavidrobinson@talktalk.net</t>
  </si>
  <si>
    <t>St Mathew's Vicarage</t>
  </si>
  <si>
    <t>LS26 0XE</t>
  </si>
  <si>
    <t>435;425;608;606;289;358</t>
  </si>
  <si>
    <t>StMatthiasChurchCentre</t>
  </si>
  <si>
    <t>St Matthias Church Centre</t>
  </si>
  <si>
    <t>We are a community of Christians in and around Burley with various activities taking place in our modern centre as well</t>
  </si>
  <si>
    <t>We are a community of Christians in and around Burley with various activities taking place in our modern centre as well as in homes mid week - eg parents and toddlers, groups for older people, Slimming World. Other occasional groups take place each weekend. . Outside groups also use our facilities which is available for hire. For more details please contact the office: tel. 0113 230 4408. Anglican.</t>
  </si>
  <si>
    <t>0113 2304408</t>
  </si>
  <si>
    <t>office@stmatthias.co.uk</t>
  </si>
  <si>
    <t>St Matthias Street</t>
  </si>
  <si>
    <t>HG2 8PW</t>
  </si>
  <si>
    <t>StMichaelandAllAngel'sChurch-Headingley</t>
  </si>
  <si>
    <t>St Michael and All Angel's Church - Headingley</t>
  </si>
  <si>
    <t>Church of England Parish, with a catholic tradition of worship, and a liberal social outlook on current affairs.</t>
  </si>
  <si>
    <t>0113 275 4053</t>
  </si>
  <si>
    <t>St Michael's Road</t>
  </si>
  <si>
    <t>HX5 0HQ</t>
  </si>
  <si>
    <t>210;435;425;294;315;271;272</t>
  </si>
  <si>
    <t>StNicholas-Gipton</t>
  </si>
  <si>
    <t>St Nicholas - Gipton</t>
  </si>
  <si>
    <t>A Roman Catholic church with a number of activities, as set out below, in the hall part of the Church, plus other activi</t>
  </si>
  <si>
    <t>A Roman Catholic church with a number of activities, as set out below, in the hall part of the Church, plus other activities such as dancing and the occasional pantomime. Bingo is held two nights a week and clubs such as Weightwatchers meet there. Action for Gipton Elderly is a scheme which provides luches etc for the older generation and is directly linked with the church. Other church hall activities: Bingo twice weekly, Monday 8.00pm and Friday 7.30pm. Gipton Together Group use the Hall on Tuesday, Wednesday and Thursday (Youth Club, karate, drama). Monday mornings - Keep Fit Group. Saturday - Footbal Club. Sunday - First Formation Church</t>
  </si>
  <si>
    <t>0113 249 5131</t>
  </si>
  <si>
    <t>Oakwood Lane</t>
  </si>
  <si>
    <t>225;435;425;294</t>
  </si>
  <si>
    <t>StOswald'sChurch-Collingham</t>
  </si>
  <si>
    <t>St Oswald's Church - Collingham</t>
  </si>
  <si>
    <t>Church also runs: Prayer Groups, Sunday School, and regular children's activities. Please contact the church for details</t>
  </si>
  <si>
    <t>Church also runs: Prayer Groups, Sunday School, and regular children's activities. Please contact the church for details.</t>
  </si>
  <si>
    <t>01937 573 975</t>
  </si>
  <si>
    <t>LS18 5HY</t>
  </si>
  <si>
    <t>217;435;608;604;425;274;317</t>
  </si>
  <si>
    <t>StPaultheApostle-Alwoodley</t>
  </si>
  <si>
    <t>St Paul the Apostle - Alwoodley</t>
  </si>
  <si>
    <t>St Paul the Apostle works closely with a network of Catholic churches within the area and beyond. There are a variety of</t>
  </si>
  <si>
    <t>St Paul the Apostle works closely with a network of Catholic churches within the area and beyond. There are a variety of activities in the Church Hall. Please see the website for more details.</t>
  </si>
  <si>
    <t>0113 268 2942</t>
  </si>
  <si>
    <t>King Lane</t>
  </si>
  <si>
    <t>209;435;425</t>
  </si>
  <si>
    <t>StPaul'sChurch-IrelandWoodandTinshill</t>
  </si>
  <si>
    <t>St Paul's Church - Ireland Wood and Tinshill</t>
  </si>
  <si>
    <t>The Church runs many activities during the week including Cubs, Brownies, Beavers, Rainbows, Badminton, Parents and Tots</t>
  </si>
  <si>
    <t>The Church runs many activities during the week including Cubs, Brownies, Beavers, Rainbows, Badminton, Parents and Tots, and Arts and Crafts. Please contact Church or refer to the website for full details. The Church has a wheelchair accessible toilet.Disabled facilities will be fully compliant within a couple of months. [Anglican].</t>
  </si>
  <si>
    <t>Raynel Drive</t>
  </si>
  <si>
    <t>LS2 9NZ</t>
  </si>
  <si>
    <t>209;435;113;146;600;608;425;258</t>
  </si>
  <si>
    <t>StPaul'sChurch-Whinmoor</t>
  </si>
  <si>
    <t>St Paul's Church - Whinmoor</t>
  </si>
  <si>
    <t>St Paul's Church meets in St Paul's Church of England Primary School, on Whinmoor Crescent, LS14 1EG. We are a small and</t>
  </si>
  <si>
    <t>St Paul's Church meets in St Paul's Church of England Primary School, on Whinmoor Crescent, LS14 1EG. We are a small and friendly church, with our roots deep in the heart of our community. We worship together on a Sunday, and on week-days we host a number of Uniformed Organisations (Brownies, Cubs, etc).You can find out much more about us, including details of services and our other activities, together with our contact details, by visiting our website.</t>
  </si>
  <si>
    <t>Whinmoor Crescent</t>
  </si>
  <si>
    <t>236;435;425;257</t>
  </si>
  <si>
    <t>StPaul'sChurch(CofE)-Morley</t>
  </si>
  <si>
    <t>St Paul's Church (C of E) - Morley</t>
  </si>
  <si>
    <t>St Paul?s is a distinctively Anglican church with an openness to new forms of worship. The congregation is open, welcomi</t>
  </si>
  <si>
    <t>St Paul?s is a distinctively Anglican church with an openness to new forms of worship. The congregation is open, welcoming and friendly. On Sundays there is a 10 o?clock family communion service with a children?s group. Worship is often in a contemporary style with music being led from a singing group. As part of the ministry of the Church of England we offer a variety of opportunities for Weddings and Baptisms. We would love to celebrate those special times with you!</t>
  </si>
  <si>
    <t>South Queen Street</t>
  </si>
  <si>
    <t>LS29 6PA</t>
  </si>
  <si>
    <t>213;435;425;608;323;352</t>
  </si>
  <si>
    <t>StPeterandStPaul-Yeadon</t>
  </si>
  <si>
    <t>St Peter and St Paul - Yeadon</t>
  </si>
  <si>
    <t>Our parish incorporates the Catholic communities of Rawdon, Yeadon and Guiseley. We will be delighted to have you join u</t>
  </si>
  <si>
    <t>Our parish incorporates the Catholic communities of Rawdon, Yeadon and Guiseley. We will be delighted to have you join us in church should you ever find yourself in this part of the world, 9 miles north west of Leeds city centre and adjacent to Leeds/Bradford airport. See our website for more details.</t>
  </si>
  <si>
    <t>0113 250 2192</t>
  </si>
  <si>
    <t>yeadon.23@btinternet.com</t>
  </si>
  <si>
    <t>23 New Road</t>
  </si>
  <si>
    <t>LS6 3LF</t>
  </si>
  <si>
    <t>StPeter'sChurch-Bramley</t>
  </si>
  <si>
    <t>St Peter's Church - Bramley</t>
  </si>
  <si>
    <t>We are a community based Church involved with local organisations: Bramley Elderly Action; Leeds Bramley and Rodley Comm</t>
  </si>
  <si>
    <t>We are a community based Church involved with local organisations: Bramley Elderly Action; Leeds Bramley and Rodley Community Action; Local Residents and Tenants Groups. Our two halls are used extensively by various groups - Scouts, Judo, dog training, Surestart, Leeds Voice, Bramley Elderly Action.</t>
  </si>
  <si>
    <t>BD7 1BN</t>
  </si>
  <si>
    <t>216;435;425;12;261;284</t>
  </si>
  <si>
    <t>StPeter'sChurch-Gildersome</t>
  </si>
  <si>
    <t>St Peter's Church - Gildersome</t>
  </si>
  <si>
    <t>Sunday worship services at 8:00am and 10:00am with special groups for children and young people plus midweek study and f</t>
  </si>
  <si>
    <t>Sunday worship services at 8:00am and 10:00am with special groups for children and young people plus midweek study and fellowship groups for adults and young people. Social and caring groups open to everyone.</t>
  </si>
  <si>
    <t>0113 253 3339</t>
  </si>
  <si>
    <t>2a Church Street</t>
  </si>
  <si>
    <t>StPeter'sChurch-ThornerwithScarcroft</t>
  </si>
  <si>
    <t>St Peter's Church - Thorner with Scarcroft</t>
  </si>
  <si>
    <t>St Peter's Church holds worship for all the Parish and others on Sundays at 9:30am and also runs interest groups, eg a r</t>
  </si>
  <si>
    <t>St Peter's Church holds worship for all the Parish and others on Sundays at 9:30am and also runs interest groups, eg a reading group, a study group to develop understanding of the Christian Faith. There are also activities for children and young people. A service for parents and children takes place on the third Sunday of the month at 4:00pm and is followed by refreshments. A church magazine with a circulation of 500 is published monthly.</t>
  </si>
  <si>
    <t>0113 289 2437</t>
  </si>
  <si>
    <t>reverandy1@gmail.com</t>
  </si>
  <si>
    <t>Church View</t>
  </si>
  <si>
    <t>221;435;425;608;312</t>
  </si>
  <si>
    <t>StPeter'sChurchMorley,withAllSaints'Churwell</t>
  </si>
  <si>
    <t>St Peter's Church Morley, with All Saints' Churwell</t>
  </si>
  <si>
    <t>As Christian churches we exist to provide opportunities for spiritual growth though prayer, worship and practical servic</t>
  </si>
  <si>
    <t>As Christian churches we exist to provide opportunities for spiritual growth though prayer, worship and practical service of others.The 'Welcome' group provides an open welcome to all, for friendship and fun (with an optional luncheon club). It is particularly appreciated by older people and those who have been bereaved, but all are welcome.The Kids and Carers groups offer the chance for carers to enjoy some adult company while the kids play. During Sunday worship at 10.45am, children can take part in their own activities in one of four age appropriate groups. The Parish Hall and All Saints' Church Centre are used by many groups, including: Cub Scouts, Rainbow Guides, Slimming Clubs and Amateur Dramatics.[The address of All Saints' Churwell is Elland Road, Churwell, Leeds, LS27 7PX.] We run regular Alpha and Start courses. We also have a number of Home Groups meeting during various daytimes and evenings</t>
  </si>
  <si>
    <t>0113 253 2052</t>
  </si>
  <si>
    <t>209;435;117;604;425;608;341</t>
  </si>
  <si>
    <t>StPetersCourt</t>
  </si>
  <si>
    <t>St Peters Court</t>
  </si>
  <si>
    <t>At St Peter's Court sheltered housing scheme in Leeds, we offer purpose-built properties for rent for people over the ag</t>
  </si>
  <si>
    <t>At St Peter's Court sheltered housing scheme in Leeds, we offer purpose-built properties for rent for people over the age of 55. You can enjoy your retirement and get the best out of life in comfortable surroundings with the benefit of having a scheme manager and a 24-hour alarm service if ever you have an emergency. You will not need to worry about maintenance and repairs as we take care of those. We provide a wide range of facilities, including a communal lounge, a garden or outside seating area, an on-site laundry, parking bays and, in many schemes, a guest room for visitors.</t>
  </si>
  <si>
    <t>stpeterscourt@alpha-homes.co.uk</t>
  </si>
  <si>
    <t>Dewsbury Road</t>
  </si>
  <si>
    <t>216;606;594</t>
  </si>
  <si>
    <t>StPhilip'sChurch-Middleton</t>
  </si>
  <si>
    <t>St Philip's Church - Middleton</t>
  </si>
  <si>
    <t>Roman Catholic Church providing pastoral care for the parishioners in Middleton. [Please note: the postal address is St</t>
  </si>
  <si>
    <t>Roman Catholic Church providing pastoral care for the parishioners in Middleton. [Please note: the postal address is St Philip's Close, but the church is in St Philip's Avenue.]</t>
  </si>
  <si>
    <t>2 St. Philip's Close</t>
  </si>
  <si>
    <t>LS9 7SG</t>
  </si>
  <si>
    <t>StPhilip'sChurch(CofE)-Osmondthorpe</t>
  </si>
  <si>
    <t>St Philip's Church (C of E) - Osmondthorpe</t>
  </si>
  <si>
    <t>Sunday services; youth groups; Bible groups; luncheon club; 55's club, carers and toddlers. For more details contact the</t>
  </si>
  <si>
    <t>Sunday services; youth groups; Bible groups; luncheon club; 55's club, carers and toddlers. For more details contact the Reverend Karen Marshall.</t>
  </si>
  <si>
    <t>68 Osmondthorpe Lane</t>
  </si>
  <si>
    <t>YO24 1UD</t>
  </si>
  <si>
    <t>435;608;604;425;606</t>
  </si>
  <si>
    <t>StStephen'sChurch</t>
  </si>
  <si>
    <t>St Stephen's Church</t>
  </si>
  <si>
    <t>Church of England Worship Sundays at 10:30am and Wednesdays at 10:30am, plus a number of other activities. Special facil</t>
  </si>
  <si>
    <t>Church of England Worship Sundays at 10:30am and Wednesdays at 10:30am, plus a number of other activities. Special facilities for children on Sundays at 10:30am. Bible Study - Mondays: 8:00pm at Saxon Court. Playschool : Thursdays and Fridays: 9:15am - Noon. Organisations using the premises: Dance Acadamy - every weekday afternoon; Pilates - Monday evenings; Mothers And Toddler Group - Tuesday 9:00am - Noon; Carpet Bowls - Thursday afternoon; Brownies - Wednesday evenings; Guides - Thursday evenings; Rangers - Sunday evenings every fortnight.</t>
  </si>
  <si>
    <t>0113 2264503</t>
  </si>
  <si>
    <t>revsharonkaye@gmx.co.uk</t>
  </si>
  <si>
    <t>Cranmer Road</t>
  </si>
  <si>
    <t>WF13 4AN</t>
  </si>
  <si>
    <t>219;435;608;604;425;99</t>
  </si>
  <si>
    <t>St Vincent's aims to improve the quality of life for those deprived of income, employment, education, social networks, n</t>
  </si>
  <si>
    <t>St Vincent's aims to improve the quality of life for those deprived of income, employment, education, social networks, neighbourhood and community support. They change the lives of thousands of people living in poverty through free debt advice, counselling, learning, volunteering/training services. The Centre also has a shop, caf?, external catering services and rooms available for hire.</t>
  </si>
  <si>
    <t>0113 2484126</t>
  </si>
  <si>
    <t>volunteer@stvincents-svp.org.uk</t>
  </si>
  <si>
    <t>Curtis Building</t>
  </si>
  <si>
    <t>LS12 3QL</t>
  </si>
  <si>
    <t>208;587;88;179;595;127;128;90;89;123</t>
  </si>
  <si>
    <t>StWilfrid-Pool-in-Wharfedale</t>
  </si>
  <si>
    <t>St Wilfrid - Pool-in-Wharfedale</t>
  </si>
  <si>
    <t>Anglican public worship and other offices - viz Baptism, Marriage, Funerals.</t>
  </si>
  <si>
    <t>0113 284 3706</t>
  </si>
  <si>
    <t>revrachel.wilson@gmail.com</t>
  </si>
  <si>
    <t>LS1 9ZZ</t>
  </si>
  <si>
    <t>220;435;425;244;274;317</t>
  </si>
  <si>
    <t>StWilfrid's-Harehills</t>
  </si>
  <si>
    <t>St Wilfrid's - Harehills</t>
  </si>
  <si>
    <t>St Wilfrid's is the Anglican Parish Church for those who live within the Parish and has a ministry to traditionalist Ang</t>
  </si>
  <si>
    <t>St Wilfrid's is the Anglican Parish Church for those who live within the Parish and has a ministry to traditionalist Anglicans beyond the boundaries of the Parish. An induction loop will shortly be installed. Please see the website.</t>
  </si>
  <si>
    <t>0113 249 7724</t>
  </si>
  <si>
    <t>St Wilfrid's Vicarage</t>
  </si>
  <si>
    <t>LS13 2QN</t>
  </si>
  <si>
    <t>StWilfrid'sParishChurch-Halton</t>
  </si>
  <si>
    <t>St Wilfrid's Parish Church - Halton</t>
  </si>
  <si>
    <t>The local Parish Church in the Church of England, part of the diocese of Ripon and Leeds, serving the community of Halto</t>
  </si>
  <si>
    <t>The local Parish Church in the Church of England, part of the diocese of Ripon and Leeds, serving the community of Halton. Everyone is welcome to our services.</t>
  </si>
  <si>
    <t>0113 264 7000</t>
  </si>
  <si>
    <t>markheather@bigfoot.com</t>
  </si>
  <si>
    <t>HD6 4AH</t>
  </si>
  <si>
    <t>216;435;425;274;317</t>
  </si>
  <si>
    <t>StWilfrid'sRomanCatholicChurch-Farnley</t>
  </si>
  <si>
    <t>St Wilfrid's Roman Catholic Church - Farnley</t>
  </si>
  <si>
    <t>In the main the church is used for services associated with the Catholic Church. There are also lots of events which are</t>
  </si>
  <si>
    <t>In the main the church is used for services associated with the Catholic Church. There are also lots of events which are not religious throughout the year.</t>
  </si>
  <si>
    <t>0113 263 9531</t>
  </si>
  <si>
    <t>Whincover Drive</t>
  </si>
  <si>
    <t>LS9 0EF</t>
  </si>
  <si>
    <t>215;435;425;381</t>
  </si>
  <si>
    <t>StanningleyEducationalCharity</t>
  </si>
  <si>
    <t>Stanningley Educational Charity</t>
  </si>
  <si>
    <t>A charity offering support for educational training to young people, originally through schooling and more recently thro</t>
  </si>
  <si>
    <t>A charity offering support for educational training to young people, originally through schooling and more recently through grants to youth organisations and groups resident in the districts of Stanningley, Pudsey, Farsley, and Bramley.</t>
  </si>
  <si>
    <t>info@stanningleyeducationalcharity.org.uk</t>
  </si>
  <si>
    <t>44 Kirklees Drive, Farsley</t>
  </si>
  <si>
    <t>220;604;69;608;127;128;124;278;320</t>
  </si>
  <si>
    <t>StanningleyParishCommunityEducationCentreandSt.John'sMethodistChurch</t>
  </si>
  <si>
    <t>Stanningley Parish Community Education Centre and St. John's Methodist Church</t>
  </si>
  <si>
    <t>Methodist Church and Community Centre - please ring for information on the timetable of events.</t>
  </si>
  <si>
    <t>0113 236 3327</t>
  </si>
  <si>
    <t>suehogarth@hotmail.com</t>
  </si>
  <si>
    <t>Bright Street</t>
  </si>
  <si>
    <t>435;425;127;128;67</t>
  </si>
  <si>
    <t>StepChangeDebtCharity</t>
  </si>
  <si>
    <t>StepChange Debt Charity</t>
  </si>
  <si>
    <t>Dedicated to providing confidential, free counselling and money management assistance to financially distressed families</t>
  </si>
  <si>
    <t>Dedicated to providing confidential, free counselling and money management assistance to financially distressed families and individuals.</t>
  </si>
  <si>
    <t>0800 138 1111</t>
  </si>
  <si>
    <t>contactus@stepchange.org</t>
  </si>
  <si>
    <t>Wade House, Merrion Centre</t>
  </si>
  <si>
    <t>WF4 5RA</t>
  </si>
  <si>
    <t>208;587;123;254;359</t>
  </si>
  <si>
    <t>Stop Hate UK works with individuals and communities, providing confidential support to people who have been affected by</t>
  </si>
  <si>
    <t>Stop Hate UK works with individuals and communities, providing confidential support to people who have been affected by hate crime and deliver training and consultancy across the UK. Victims and witnesses can contact them by phone, text, post or online to report hate crimes, access support, and get information. Support is available 24 hours a day. Stop Hate UK run a network of hate crime reporting centres, including at venues across Leeds.</t>
  </si>
  <si>
    <t>info@stophateuk.org</t>
  </si>
  <si>
    <t>Unit E2a Joseph's Well</t>
  </si>
  <si>
    <t>208;407;589;585;45;103;127;128;7</t>
  </si>
  <si>
    <t>StreetLeague</t>
  </si>
  <si>
    <t>Street League</t>
  </si>
  <si>
    <t>We engage young people through the Power of Sport. Sport teaches teamwork, leadership, discipline and competitive spirit</t>
  </si>
  <si>
    <t>We engage young people through the Power of Sport. Sport teaches teamwork, leadership, discipline and competitive spirit ? not only beneficial on the pitch, but also essential for the world of work. At Street League we deliver employability services held together by the power of sport, offering a growing range of activities designed to appeal to different groups of disadvantaged young people. Sport is integral to making Street League work ? it brings people together, enables them to feel physically and mentally healthier, teaches key skills like discipline, communication and team work, and is one of the most powerful engagement tools when working with hard to reach young people. We are focussed on helping our young people achieve sustainable change in their lives. We strive to be efficient and effective in everything we do, ambitious for Street League to continue to grow and have an even greater impact in eradicating youth unemployment. Young people come to Street League in various ways, usually referred by unemployment offices and other social services outlets, youth workers, the probation service or through word of mouth. During this time our staff develop a relationship with the young people and begin to talk about their aspirations with the intention, when an individual is ready, to join an Academy course. This process lasts two months and although classroom-based, sport remains an integral part, and gives ?students? the skills and support they need to progress into education, training or work, with the support of Street League.</t>
  </si>
  <si>
    <t>07580 995479</t>
  </si>
  <si>
    <t>faron.convey@streetleague.co.uk</t>
  </si>
  <si>
    <t>First Floor,</t>
  </si>
  <si>
    <t>604;591;127;128;99;608;244;245;276</t>
  </si>
  <si>
    <t>Streetwise-LoveLeeds</t>
  </si>
  <si>
    <t>Streetwise - Love Leeds</t>
  </si>
  <si>
    <t>We exist to provide on-going support for adults who are homeless, living in poverty or who simply need a sense of belong</t>
  </si>
  <si>
    <t>We exist to provide on-going support for adults who are homeless, living in poverty or who simply need a sense of belonging and friendship. We work with similar organisations that share our mission and aim to provide information and guidance to those who access the drop-in. We open every Thursday between 7-8:30pm and provide food, hot/cold drinks and where possible clothing. We offer a befriending service and friendly social atmosphere with activities such as table tennis, bingo, movie night etc</t>
  </si>
  <si>
    <t>hello@streetwiseloveleeds.org.uk</t>
  </si>
  <si>
    <t>TS14 8AQ</t>
  </si>
  <si>
    <t>53;244;295</t>
  </si>
  <si>
    <t>StrokeAssociation</t>
  </si>
  <si>
    <t>Stroke Association</t>
  </si>
  <si>
    <t>To support people affected by stroke and to prevent future strokes through information giving and awareness raising.</t>
  </si>
  <si>
    <t>0113 2044880</t>
  </si>
  <si>
    <t>info@stroke.org.uk</t>
  </si>
  <si>
    <t>Killingbeck Court</t>
  </si>
  <si>
    <t>HD9 7BG</t>
  </si>
  <si>
    <t>222;88;585;196;27;12;117;244;245;276;318</t>
  </si>
  <si>
    <t>SunbeamsPlaygroup</t>
  </si>
  <si>
    <t>Sunbeams Playgroup</t>
  </si>
  <si>
    <t>We provide a safe, friendly environment for young children (2 years upwards) to learn and develop through play under the</t>
  </si>
  <si>
    <t>We provide a safe, friendly environment for young children (2 years upwards) to learn and develop through play under the supervision of experienced staff.</t>
  </si>
  <si>
    <t>0113 288 0164, 0113 282 8627</t>
  </si>
  <si>
    <t>LS15 8HL</t>
  </si>
  <si>
    <t>608;113;146;600;74;244;255;280</t>
  </si>
  <si>
    <t>SunshineandSmiles-LeedsDownSyndromeSupportNetwork</t>
  </si>
  <si>
    <t>Sunshine and Smiles - Leeds Down Syndrome Support Network</t>
  </si>
  <si>
    <t>Sunshine and Smiles is a support network for children and young people who have Down Syndrome and their families in Leed</t>
  </si>
  <si>
    <t>Sunshine and Smiles is a support network for children and young people who have Down Syndrome and their families in Leeds. We provide support to families through the provision of a range of fun and therapeutic activities such as regular groups and trips, support and befriending to parents with a new baby, advice around additional challenges such as heart defects, feeding difficulties and other health issues.</t>
  </si>
  <si>
    <t>0113 2268457</t>
  </si>
  <si>
    <t>3 Drummond Road</t>
  </si>
  <si>
    <t>WF10 2BY</t>
  </si>
  <si>
    <t>608;113;146;600;12;88;346</t>
  </si>
  <si>
    <t>SupportAfterMurderandManslaughter</t>
  </si>
  <si>
    <t>Support After Murder and Manslaughter</t>
  </si>
  <si>
    <t>SAMM offers understanding and support to families and friends who have been bereaved as a result of murder and manslaugh</t>
  </si>
  <si>
    <t>SAMM offers understanding and support to families and friends who have been bereaved as a result of murder and manslaughter, through the mutual support of others who have suffered a similar tragedy.</t>
  </si>
  <si>
    <t>support@samm.org.uk</t>
  </si>
  <si>
    <t>L&amp;DRC, Tally Ho!</t>
  </si>
  <si>
    <t>SE1 1WY</t>
  </si>
  <si>
    <t>139;586;90;244;385</t>
  </si>
  <si>
    <t>SupportingOthersThroughVolunteerAction(ISBBailSupportScheme)</t>
  </si>
  <si>
    <t>Supporting Others Through Volunteer Action (ISB Bail Support Scheme)</t>
  </si>
  <si>
    <t>SOVA volunteer's mentor adult defendants as part of a structured bail support scheme, providing practical support in the</t>
  </si>
  <si>
    <t>SOVA volunteer's mentor adult defendants as part of a structured bail support scheme, providing practical support in the local community to assist in their compliance with the scheme. SOVA volunteers can help defendants with various tasks, including attending appointments and court, accessing training, education or employment, sorting finances and other practical and emotional support. Volunteers can volunteer at times most convenient to them, but are expected to offer a minimum of 2 hours commitment per week. Mentoring takes place within Leeds.</t>
  </si>
  <si>
    <t>07973 480839</t>
  </si>
  <si>
    <t>sheffield@sova.org.uk</t>
  </si>
  <si>
    <t>SOVA c/o NACRO</t>
  </si>
  <si>
    <t>EC1A 7HU</t>
  </si>
  <si>
    <t>213;596;70;110;45;244</t>
  </si>
  <si>
    <t>SurvivorsofBereavementbySuicide(SOBS)</t>
  </si>
  <si>
    <t>Survivors of Bereavement by Suicide (SOBS)</t>
  </si>
  <si>
    <t>Survivors of Bereavement by Suicide supports those who are left behind following the suicide of a family member or frien</t>
  </si>
  <si>
    <t>Survivors of Bereavement by Suicide supports those who are left behind following the suicide of a family member or friend. We offer a national helpline 9am-9pm, every day of the year on 0300 111 5065. We offer local groups around the country. The nearest to Leeds is the Bradford Group, which welcomes people from all areas of West Yorkshire, including Leeds. We also offer support days and residential retreats at several venues around the country.</t>
  </si>
  <si>
    <t>07762788469; 07808819590</t>
  </si>
  <si>
    <t>bradfordsobs@talktalk.net</t>
  </si>
  <si>
    <t>The Flamsteed Centre</t>
  </si>
  <si>
    <t>214;90;89;103;135;244;295</t>
  </si>
  <si>
    <t>Sustrans-YorkshireandHumber</t>
  </si>
  <si>
    <t>Sustrans - Yorkshire and Humber</t>
  </si>
  <si>
    <t>We are a leading charity working with families, communities, policy-makers and partner organisations so that people are</t>
  </si>
  <si>
    <t>We are a leading charity working with families, communities, policy-makers and partner organisations so that people are able to choose healthier, cleaner and cheaper journeys.</t>
  </si>
  <si>
    <t>0113 245 0006</t>
  </si>
  <si>
    <t>reception@sustrans.org.uk</t>
  </si>
  <si>
    <t>217;72;88</t>
  </si>
  <si>
    <t>SwarcliffeandStGregory'sCommunityPlayscheme</t>
  </si>
  <si>
    <t>Swarcliffe and St Gregory's Community Playscheme</t>
  </si>
  <si>
    <t>We offer quality holiday play provision for children under 12 who live or attend settings within the East of Leeds at a</t>
  </si>
  <si>
    <t>We offer quality holiday play provision for children under 12 who live or attend settings within the East of Leeds at a price that is within the financial restraints of local families, providing activities that help children develop personal social skills within a safe, caring and fun atmosphere that allows children to take appropriate risks within their play. We also train and support local volunteers to be able to work with local children</t>
  </si>
  <si>
    <t>0113 2935569</t>
  </si>
  <si>
    <t>swarcliffe.playscheme@ntlworld.com</t>
  </si>
  <si>
    <t>St Gregory's Youth and Adult Centre</t>
  </si>
  <si>
    <t>223;608;604;113;146;600;74;70;127</t>
  </si>
  <si>
    <t>SwarcliffeBaptistChurch</t>
  </si>
  <si>
    <t>Swarcliffe Baptist Church</t>
  </si>
  <si>
    <t>We are an Evangelical Christian Church in the Baptist tradition. Our building is on Swarcliffe Drive opposite Swarcliffe</t>
  </si>
  <si>
    <t>We are an Evangelical Christian Church in the Baptist tradition. Our building is on Swarcliffe Drive opposite Swarcliffe School. We welcome and invite you and your family to our services and/or activities.</t>
  </si>
  <si>
    <t>0113 2252534</t>
  </si>
  <si>
    <t>info@swarcliffebaptistchurch.org.uk</t>
  </si>
  <si>
    <t>217;435;425;93;90;323;352;289;358;255;280</t>
  </si>
  <si>
    <t>Drop-In Advice and Information regarding issues relevant to older people and their carers. Specifically we provide - Lun</t>
  </si>
  <si>
    <t>Drop-In Advice and Information regarding issues relevant to older people and their carers. Specifically we provide - Luncheon club on Wednesday, Thursday and Friday; Bereavement group; Befriending scheme; Pensioners' group; Intergenerational Work; Gardening Scheme; Painting and Decorating Scheme; DIY Scheme; Bogus Caller Initiative; Friendship Group; Advocacy and Volunteer Support.</t>
  </si>
  <si>
    <t>0113 2326910</t>
  </si>
  <si>
    <t>swarcliffegoodneighbours@gmail.com</t>
  </si>
  <si>
    <t>223;606;117;100;67;70;135;323;352;255;280</t>
  </si>
  <si>
    <t>Friendly learning opportunities for adults in Leeds. Courses run at different times of the day and in different subject</t>
  </si>
  <si>
    <t>Friendly learning opportunities for adults in Leeds. Courses run at different times of the day and in different subject areas including arts, maths, English, healthy living and computing. Swarthmore also offers the National Career Service free to people over 19.</t>
  </si>
  <si>
    <t>0113 243 7985</t>
  </si>
  <si>
    <t>Woodhouse Square</t>
  </si>
  <si>
    <t>233;127;128;585;2;12;323;352</t>
  </si>
  <si>
    <t>SwillingtonPre-schoolPlaygroup</t>
  </si>
  <si>
    <t>Swillington Pre-school Playgroup</t>
  </si>
  <si>
    <t>Providing pre-school education and activities for the local community.</t>
  </si>
  <si>
    <t>swillingtonpreschool@googlemail.com</t>
  </si>
  <si>
    <t>The Old School</t>
  </si>
  <si>
    <t>215;608;113;146;600;74;244;245;276</t>
  </si>
  <si>
    <t>SydneyBridgeLtd</t>
  </si>
  <si>
    <t>Sydney Bridge Ltd</t>
  </si>
  <si>
    <t>Sydney Bridge is a recycling organisation that collects unwanted home furniture from homes around Leeds and redistribute</t>
  </si>
  <si>
    <t>Sydney Bridge is a recycling organisation that collects unwanted home furniture from homes around Leeds and redistributes it to disadvantaged people. The company achieves zero landfill, creates volunteer opportunity for disadvantaged people helping them to achieve skills and work experience while helping them to boost their confidence and move on into mainstream employment.</t>
  </si>
  <si>
    <t>0113 345 9722</t>
  </si>
  <si>
    <t>info@sydneybridge.org.uk</t>
  </si>
  <si>
    <t>75 Roseville Road</t>
  </si>
  <si>
    <t>223;591;587;70;72;5;289;358</t>
  </si>
  <si>
    <t>SylviaWrightTrust</t>
  </si>
  <si>
    <t>Sylvia Wright Trust</t>
  </si>
  <si>
    <t>The SWT is a registered charity which supports the work of Sylvia Wright among the sick and disabled in the Indian State</t>
  </si>
  <si>
    <t>The SWT is a registered charity which supports the work of Sylvia Wright among the sick and disabled in the Indian State of Tamil Nadu. Sylvia sold her home and possessions in Leeds over 30 years ago to work in this very poor area of India. Over the years, Sylvia has built and established a modern hospital, a school for deaf children, two centres for severely disabled children as well as running vital community health projects. She opened a Nursing College in 2009 with an intake of 20 students a year. The Trust comprises enthusiastic and committed volunteers who raise funds to support this work. There are no paid staff and 97p in every ?1 raised goes to support Sylvia's projects. Our website summarises the work that is going on and invites support. The SWT is founded on Christian principles and is supported by people of many different faiths. Sylvia's school, hospital, day centres and Nursing College in India are open to people of all faiths according to their needs</t>
  </si>
  <si>
    <t>0113 267 5735</t>
  </si>
  <si>
    <t>chairman@sylviawright.org</t>
  </si>
  <si>
    <t>14 Kings Road</t>
  </si>
  <si>
    <t>219;125;585;608;244;350</t>
  </si>
  <si>
    <t>TaiJutsuLeeds</t>
  </si>
  <si>
    <t>Tai Jutsu Leeds</t>
  </si>
  <si>
    <t>Tai Jutsu incorporates western boxing and kicks of Thai Boxing, which makes it extremely practical for the 21st century</t>
  </si>
  <si>
    <t>Tai Jutsu incorporates western boxing and kicks of Thai Boxing, which makes it extremely practical for the 21st century and is one of the most practical and effective Martial Arts in the World. Tai Jutsu is Suitable for all ages and both sexes and is taught in spoken English. Training with Tai Jutsu Leeds, students are expected to follow the strict code of conduct on and off the mats at all times. Worldclass instructors. CRB checked and Health &amp; Safety trained. First lesson free. Costs ?3.50.</t>
  </si>
  <si>
    <t>0113 263916 ; 07963502424</t>
  </si>
  <si>
    <t>s.mchale@leedsmet.ac.uk</t>
  </si>
  <si>
    <t>15 Wellett Crescent</t>
  </si>
  <si>
    <t>215;127;128;99;587;608;257</t>
  </si>
  <si>
    <t>TangramHousingCo-OperativeLtd</t>
  </si>
  <si>
    <t>Tangram Housing Co-Operative Ltd</t>
  </si>
  <si>
    <t>Tangram Housing co-operative is a self-governing organisation which aims to provide a safe and acceptable living environ</t>
  </si>
  <si>
    <t>Tangram Housing co-operative is a self-governing organisation which aims to provide a safe and acceptable living environment for adults and children who are in housing need and who would benefit from support from our community. The co-operative has 40 housing units with a diverse community of families, single people, ethnic minorities and disabled people, and is committed to equal opportunities. It is based in Harehills.</t>
  </si>
  <si>
    <t>0113 2488743</t>
  </si>
  <si>
    <t>admin@tangramhousing.co.uk</t>
  </si>
  <si>
    <t>76 Bankside Street</t>
  </si>
  <si>
    <t>235;594;5;585;608;253</t>
  </si>
  <si>
    <t>TempusNovo(meaningNewTime)</t>
  </si>
  <si>
    <t>Tempus Novo (meaning New Time)</t>
  </si>
  <si>
    <t>Tempusnovo aims to improve the lives of ex-offenders leaving HMP Leeds by preparing them for work, helping them secure a</t>
  </si>
  <si>
    <t>Tempusnovo aims to improve the lives of ex-offenders leaving HMP Leeds by preparing them for work, helping them secure and retain work and to begin to build real careers. Our objective is to challenge conventional models of tackling re-offending and rehabilitation by: Identifying offenders whilst in custody who want to change their lives; Helping them to face up to the challenge of changing, through a bespoke mentoring service which starts up to 3 months before release and continues for up to 18 months after release; Co-ordinating all other support services in a meaningful and timely fashion; Helping secure full time paid employment for those ex-offenders who we believe will make hard working, loyal employees.</t>
  </si>
  <si>
    <t>07868 569509</t>
  </si>
  <si>
    <t>steve@tempusnovo.org</t>
  </si>
  <si>
    <t>Grangefield House</t>
  </si>
  <si>
    <t>210;596;130;110;274;317</t>
  </si>
  <si>
    <t>Tenfold</t>
  </si>
  <si>
    <t>Tenfold supports voluntary sector organisations who work with and for people with learning disabilities in Leeds.</t>
  </si>
  <si>
    <t>07576 952527</t>
  </si>
  <si>
    <t>tenfold@forumcentral.org.uk</t>
  </si>
  <si>
    <t>Suite C24, Joseph's Well</t>
  </si>
  <si>
    <t>208;70;12;69;585;184;6;253</t>
  </si>
  <si>
    <t>TerrenceHigginsTrust(Leeds)</t>
  </si>
  <si>
    <t>Terrence Higgins Trust (Leeds)</t>
  </si>
  <si>
    <t>National HIV and sexual health charity. Local services include FasTest Sexual Health Screening, wellbeing services for p</t>
  </si>
  <si>
    <t>National HIV and sexual health charity. Local services include FasTest Sexual Health Screening, wellbeing services for people living with HIV, peer-led SRE services with young people and training and advice for professionals.</t>
  </si>
  <si>
    <t>0113 2469272</t>
  </si>
  <si>
    <t>info.leeds@tht.org.uk</t>
  </si>
  <si>
    <t>215;88;95;100;127;128;70;244;245;276</t>
  </si>
  <si>
    <t>TerryYorathHouse</t>
  </si>
  <si>
    <t>Terry Yorath House is a residential home for adults with physical disability. Our aim is to promote independence and cli</t>
  </si>
  <si>
    <t>Terry Yorath House is a residential home for adults with physical disability. Our aim is to promote independence and clients' general wellbeing.</t>
  </si>
  <si>
    <t>0113 266 2445</t>
  </si>
  <si>
    <t>centraladmin@sjog.org.uk</t>
  </si>
  <si>
    <t>217;585;196;244;245;276</t>
  </si>
  <si>
    <t>Test1</t>
  </si>
  <si>
    <t>Test 1</t>
  </si>
  <si>
    <t>test@doinggoodleeds.org.uk</t>
  </si>
  <si>
    <t>Lupton Street</t>
  </si>
  <si>
    <t>244;350</t>
  </si>
  <si>
    <t>TheAireRiversTrust</t>
  </si>
  <si>
    <t>The Aire Rivers Trust</t>
  </si>
  <si>
    <t>Improvement of the River Aire and it's catchment for the benefit of the ecology and the public.</t>
  </si>
  <si>
    <t>7578708025</t>
  </si>
  <si>
    <t>contact@aireriverstrust.org.uk</t>
  </si>
  <si>
    <t>Kirkgate House, 30 Kirkgate</t>
  </si>
  <si>
    <t>209;70;608;12;69;72</t>
  </si>
  <si>
    <t>TheArchCafe</t>
  </si>
  <si>
    <t>The Arch Cafe</t>
  </si>
  <si>
    <t>The Arch Caf? is a social enterprise caf? set up by Age UK Leeds to. All profits go to support the charities work with v</t>
  </si>
  <si>
    <t>The Arch Caf? is a social enterprise caf? set up by Age UK Leeds to. All profits go to support the charities work with vulnerable older people in Leeds. Aims and objectives Operate a sustainable and ethical business with any profits going directly to Age UK Leeds to support their work with older people in Leeds. Create a socially inclusive space in the city centre which is vibrant, friendly and welcoming to all and in which older people feel valued and comfortable. Provide a varied menu of seasonal, responsibly sourced, freshly prepared, food and drink. Share the aims and values of Age UK Leeds and provide a point of access to Age UK Leeds and its services Work in collaboration with Age UK Leeds including actively supporting campaigns and events run by the charity. Creating opportunities and promoting health and wellbeing activities including social and cultural opportunities. Operate in and efficient and enterprising way looking to maximise and develop business opportunities.</t>
  </si>
  <si>
    <t>fiona.rotheray@ageukleeds.org.uk</t>
  </si>
  <si>
    <t>Bradbury building</t>
  </si>
  <si>
    <t>221;2;254;359;245;276;259;272</t>
  </si>
  <si>
    <t>TheBeck</t>
  </si>
  <si>
    <t>The Beck</t>
  </si>
  <si>
    <t>The Beck delivers a range of services to young people (aged 13 to 19) and their parents and families, including intensiv</t>
  </si>
  <si>
    <t>The Beck delivers a range of services to young people (aged 13 to 19) and their parents and families, including intensive one-to-one support, group work, offsite education, sports activities, parent/carer support, counselling and much more. Services are delivered from our centre in Killingbeck (near Asda) and on an outreach basis in schools and a range of community settings in East Leeds.</t>
  </si>
  <si>
    <t>15 Priory Street, York, Y01 6ET</t>
  </si>
  <si>
    <t>0113 8814800</t>
  </si>
  <si>
    <t>hr@renew-leeds.co.uk</t>
  </si>
  <si>
    <t>Unit 2 Killingbeck Court</t>
  </si>
  <si>
    <t>220;604;113;146;600;69;608;100;127;128;244;245;276</t>
  </si>
  <si>
    <t>TheBikesCollegeCIC</t>
  </si>
  <si>
    <t>The Bikes College CIC</t>
  </si>
  <si>
    <t>07758 861663</t>
  </si>
  <si>
    <t>thebikescollege@gmail.com</t>
  </si>
  <si>
    <t>15 Broadlea Gardens</t>
  </si>
  <si>
    <t>208;608;604;99;251;368;323;352;274;317;255;280;381;612</t>
  </si>
  <si>
    <t>TheBLASTProject(partofYorkshireMESMACGroupofServices)</t>
  </si>
  <si>
    <t>The BLAST Project (part of Yorkshire MESMAC Group of Services)</t>
  </si>
  <si>
    <t>The BLAST Project (part of Yorkshire MESMAC Group of Services) is the UK?s leading male only sexual exploitation service</t>
  </si>
  <si>
    <t>The BLAST Project (part of Yorkshire MESMAC Group of Services) is the UK?s leading male only sexual exploitation service supporting and working solely with boys and young men who have experienced, are experiencing or are at risk of experiencing child sexual exploitation (CSE). We work towards providing equality, access, support and information to boys and young men who have been, are being or are at risk of being sexually exploited. Primary services: one to one support for boys and young men; Group work in educational and youth settings; Presentations and professional training; Provision of resources. Main client groups: Boys and young men aged 25 and under who have been sexually exploited, are being sexually exploited or are at risk of being sexually exploited. Face to face support is available for boys and young men in Leeds and Bradford. Other services are available nationally.</t>
  </si>
  <si>
    <t>0113 2444209</t>
  </si>
  <si>
    <t>blast@mesmac.co.uk</t>
  </si>
  <si>
    <t>22/23 Blayds Yard Swinegate</t>
  </si>
  <si>
    <t>179;604;140;141;608;244;254;359</t>
  </si>
  <si>
    <t>TheCellarTrust</t>
  </si>
  <si>
    <t>The Cellar Trust</t>
  </si>
  <si>
    <t>The Cellar Trust provides mental health support to adults in Bradford, Airedale, Wharfedale and Craven. We support our c</t>
  </si>
  <si>
    <t>The Cellar Trust provides mental health support to adults in Bradford, Airedale, Wharfedale and Craven. We support our clients to move forward in their recovery and live independent, fulfilling lives. We exist because mental health problems exist and because they are complex. We all have mental health and our state of health can change at any time. Mental health problems affect everyone in a different way and they can be devastating. Our purpose is to support people when they face these challenges, and to empower them to move forward.</t>
  </si>
  <si>
    <t>01274 586474</t>
  </si>
  <si>
    <t>penny.cusdin@thecellartrust.org</t>
  </si>
  <si>
    <t>212;88;179;591;7;244;245;276</t>
  </si>
  <si>
    <t>TheChurchofEnglandParishofHawksworthWoodwithMoorGrange(St.MarytheBlessedVirgin)</t>
  </si>
  <si>
    <t>The Church of England Parish of Hawksworth Wood with Moor Grange (St. Mary the Blessed Virgin)</t>
  </si>
  <si>
    <t>Beavers and Cubs: Wednesday 6pm - 8pm; Aerobics (for the Elderly): Thursday 10am - Noon; Indoor Bowling (for the Elderly</t>
  </si>
  <si>
    <t>Beavers and Cubs: Wednesday 6pm - 8pm; Aerobics (for the Elderly): Thursday 10am - Noon; Indoor Bowling (for the Elderly): Thursday 1pm - 3pm; Scouts: Friday 6pm - 9pm.</t>
  </si>
  <si>
    <t>0113 258 1719</t>
  </si>
  <si>
    <t>revjudesmith@gmail.com</t>
  </si>
  <si>
    <t>St. Mary's Vicarage</t>
  </si>
  <si>
    <t>223;435;608;604;425</t>
  </si>
  <si>
    <t>TheDonkeySanctuaryAssistedTherapyCentre</t>
  </si>
  <si>
    <t>The Donkey Sanctuary Assisted Therapy Centre</t>
  </si>
  <si>
    <t>We offer donkey assisted therapy to hundreds of local school children with additional needs. If you know someone who wou</t>
  </si>
  <si>
    <t>We offer donkey assisted therapy to hundreds of local school children with additional needs. If you know someone who would benefit, then call the team on 0113 261 9249. Come and meet our wonderful team of donkeys - they love to meet new people and you can discover their unique characters and stories.</t>
  </si>
  <si>
    <t>0113 261 9249</t>
  </si>
  <si>
    <t>cathryn.williams@thedonkeysanctuary.org.uk</t>
  </si>
  <si>
    <t>Swan Lane, Off Black Hill Lane</t>
  </si>
  <si>
    <t>233;585;196;608;272</t>
  </si>
  <si>
    <t>TheFairExchangeLeedsLimited</t>
  </si>
  <si>
    <t>The Fair Exchange Leeds Limited</t>
  </si>
  <si>
    <t>The Fair Exchange is a social enterprise to help build links, within in the local community and also the local community</t>
  </si>
  <si>
    <t>The Fair Exchange is a social enterprise to help build links, within in the local community and also the local community with local businesses. Approaches to local businesses saw the development of workshops such as Jewellery, Floristry, Will Writing, Pamper Events, Salsa for beginners and the Men?s Health Event raising awareness of male cancers. Those providing the workshops and those attending the workshops and events have become members. As the membership has grown the local businesses are offering discounts to members. The Fair exchange members are offering a number of workshops for example:- Researching your family history in exchange for learning how to improve their photography skills; A Creative Rag Rug workshop for donations to save the Children; Those wanting basic computer skills have been directed to the Rothwell Library. Links are building with the local community.</t>
  </si>
  <si>
    <t>07780 601917</t>
  </si>
  <si>
    <t>info@thefairexchange.org.uk</t>
  </si>
  <si>
    <t>208;12;244;385</t>
  </si>
  <si>
    <t>TheGlobalNative</t>
  </si>
  <si>
    <t>The Global Native</t>
  </si>
  <si>
    <t>For further information please see The Global Native website</t>
  </si>
  <si>
    <t>0113 2758720</t>
  </si>
  <si>
    <t>info@theglobalnative.org.uk</t>
  </si>
  <si>
    <t>Ebor Court</t>
  </si>
  <si>
    <t>216;420;435;127;128;587;346</t>
  </si>
  <si>
    <t>TheHaven</t>
  </si>
  <si>
    <t>The Haven</t>
  </si>
  <si>
    <t>The Haven is a Breast Cancer Support centre providing free complementary therapies, emotional support, counselling and p</t>
  </si>
  <si>
    <t>The Haven is a Breast Cancer Support centre providing free complementary therapies, emotional support, counselling and practical information for anyone affected by breast cancer.</t>
  </si>
  <si>
    <t>0113 2847829</t>
  </si>
  <si>
    <t>The Gateway West</t>
  </si>
  <si>
    <t>217;613;88;90;253</t>
  </si>
  <si>
    <t>TheHunsletClub</t>
  </si>
  <si>
    <t>The Hunslet Club</t>
  </si>
  <si>
    <t>The Hunslet Club has been helping young people to achieve their full potential for over 75 years. With a membership of o</t>
  </si>
  <si>
    <t>The Hunslet Club has been helping young people to achieve their full potential for over 75 years. With a membership of over 2500 young people accumulating almost 67,000 individual visits we are one of the largest youth organisations in the country serving the local community of one of the most economically deprived area of Leeds. Our work delivers a range of activities to children &amp; young people aged 18 months to 25 years providing an extensive programme of sports, arts and other activities. Delivering over 90 individual sessions each week with an average attendance of 170 young people each day activities include football, boxing, gymnastics, rugby, cheer-dance, performing arts, break-dance, contemporary dance, hip-hop, ballet, tap and singing. The activity programme develops young people by raising confidence levels, providing vital opportunities to socialise with peer groups, learn new skills, live healthier lifestyles and develop self respect and respect for other that allows them to become responsible young citizens</t>
  </si>
  <si>
    <t>0113 2716489</t>
  </si>
  <si>
    <t>admin@hunsletclub.org.uk</t>
  </si>
  <si>
    <t>218;604;587;608;69;99;2;127;244;274;317</t>
  </si>
  <si>
    <t>TheLeedsUnitedFoundationCharity</t>
  </si>
  <si>
    <t>The Leeds United Foundation Charity</t>
  </si>
  <si>
    <t>The Leeds United Foundation is a not for profit, grass roots sports charity, that exists to deliver targeted, high quali</t>
  </si>
  <si>
    <t>The Leeds United Foundation is a not for profit, grass roots sports charity, that exists to deliver targeted, high quality programmes that have a real and measurable positive impact on and which nurture the relationship between, the club, its fans and its communities. The charity operates under a Board of Trustees, whom provide guidance and support. The scheme delivers a wide range of sessions, courses and programmes within a broad based portfolio, designed to engage whole communities in the culture of the game. The programmes include sports participation, health, social inclusion and educational programmes for children in and around the Leeds area.</t>
  </si>
  <si>
    <t>0113 367 6307</t>
  </si>
  <si>
    <t>thefoundation@leedsunited.com</t>
  </si>
  <si>
    <t>Elland Road</t>
  </si>
  <si>
    <t>208;604;99;127;608;245;276</t>
  </si>
  <si>
    <t>Free support, information and counselling for 13-25 year olds in Leeds, from a city centre base. The organisation is "yo</t>
  </si>
  <si>
    <t>Free support, information and counselling for 13-25 year olds in Leeds, from a city centre base. The organisation is "young person-centred" which means they don't give advice or tell people what to do, but rather offer support and space for young people to work through their issues, at their pace, in their ways.</t>
  </si>
  <si>
    <t>0113 2461659</t>
  </si>
  <si>
    <t>admin@themarketplaceleeds.org.uk</t>
  </si>
  <si>
    <t>18a New Market Street</t>
  </si>
  <si>
    <t>209;604;88;179;100;90;89;7;244;277;336</t>
  </si>
  <si>
    <t>TheMiddleFloor</t>
  </si>
  <si>
    <t>The Middle Floor</t>
  </si>
  <si>
    <t>07523 307089</t>
  </si>
  <si>
    <t>middlefloor@wharfchambers.org</t>
  </si>
  <si>
    <t>23-25 Wharf Street</t>
  </si>
  <si>
    <t>TheTechLadder</t>
  </si>
  <si>
    <t>The Tech Ladder</t>
  </si>
  <si>
    <t>27 Old Gloucester Street</t>
  </si>
  <si>
    <t>217;407;591;130</t>
  </si>
  <si>
    <t>TheTetley</t>
  </si>
  <si>
    <t>The Tetley</t>
  </si>
  <si>
    <t>The Tetley is a pioneering centre for contemporary art located in the stunning art deco headquarters of the former Tetle</t>
  </si>
  <si>
    <t>The Tetley is a pioneering centre for contemporary art located in the stunning art deco headquarters of the former Tetley Brewery. We create a platform for emerging artists, present breathtaking free exhibitions and help communities and young people in Leeds find their creative voice. Our building hosts unique gallery spaces, a learning studio for our award-winning participation programme and an artist residency studio. Originated by artists, and established by the charity Project Space Leeds, artists remain at the centre of everything we do. Proudly investing in new and emerging artists to create work, we fulfil a vital role within the Leeds art scene, offering a significant public platform alongside outstanding national and international work, often presented in the UK for the first time. The Tetley is supported by Arts Council England, Carlsberg UK, Leeds City Council, Esm?e Fairbairn Foundation and Garfield Weston Foundation.</t>
  </si>
  <si>
    <t>0113 3202323</t>
  </si>
  <si>
    <t>info@thetetley.org</t>
  </si>
  <si>
    <t>208;70;2;277;336</t>
  </si>
  <si>
    <t>TheThoresbySociety</t>
  </si>
  <si>
    <t>The Thoresby Society</t>
  </si>
  <si>
    <t>To be the premier history society of Leeds and its neighbourhood and accordingly to cultivate an interest in the history</t>
  </si>
  <si>
    <t>To be the premier history society of Leeds and its neighbourhood and accordingly to cultivate an interest in the history of Leeds and its neighbourhood through the collection and preservation of books, documents and other matter that may assist this purpose; To promote the dissemination of knowledge by all appropriate means of the history of Leeds and its neighbourhood and to promote a wide public interest therein; To oversee the publication of documents, monographs and papers relating to the history of Leeds and its neighbourhood.</t>
  </si>
  <si>
    <t>secretary@thoresby.org.uk</t>
  </si>
  <si>
    <t>The Leeds Library</t>
  </si>
  <si>
    <t>228;127;244;245;276;318</t>
  </si>
  <si>
    <t>TheWharfedaleFoundation</t>
  </si>
  <si>
    <t>The Wharfedale Foundation</t>
  </si>
  <si>
    <t>The Wharfedale Foundation is a grant-making trust that aims to fund projects that address the divisions in our society b</t>
  </si>
  <si>
    <t>The Wharfedale Foundation is a grant-making trust that aims to fund projects that address the divisions in our society by developing greater understanding of social justice and diversity. We provide grants of up to ?5,000. The Wharfedale Foundation has its roots in the Christian tradition. We recognise a common practical vision of a better world with those of other faith traditions and none. We therefore support initiatives that bring people together to gain understanding of other faiths and cultures and to work in partnership to improve the neighbourhoods in which they live.</t>
  </si>
  <si>
    <t>07581 734692</t>
  </si>
  <si>
    <t>info@wharfedalefoundation.org.uk</t>
  </si>
  <si>
    <t>1 Manor Cottages</t>
  </si>
  <si>
    <t>213;70;12;69;124;244;245;276</t>
  </si>
  <si>
    <t>TheatreCompanyBlahBlahBlah</t>
  </si>
  <si>
    <t>Theatre Company Blah Blah Blah</t>
  </si>
  <si>
    <t>Please refer to our website for information on our work, which includes: Touring Shows - for young people and for adults</t>
  </si>
  <si>
    <t>Please refer to our website for information on our work, which includes: Touring Shows - for young people and for adults; Participatory Theatre - Schools Programme - Youth Programme; Teacher Development; University Workshops.</t>
  </si>
  <si>
    <t>0113 426 2767</t>
  </si>
  <si>
    <t>admin@blahs.co.uk</t>
  </si>
  <si>
    <t>Suite 2F,</t>
  </si>
  <si>
    <t>ThirdChurchofChristScientist</t>
  </si>
  <si>
    <t>Third Church of Christ Scientist</t>
  </si>
  <si>
    <t>In the words of Mary Baker Eddy, Discoverer and Founder of Church of Christ, Scientist, our aim is to commemorate the wo</t>
  </si>
  <si>
    <t>In the words of Mary Baker Eddy, Discoverer and Founder of Church of Christ, Scientist, our aim is to commemorate the word and works of our master which should reinstate primitive Christianity and its lost element of healing. We hold services on Sunday at 11:00am until 12 noon with readings taken from the Bible and Science and Health with Key to the Scriptures by Mary Baker Eddy. The lesson has been studied by members during the previous week.There is a Reading Room open before the service and after where there is a quiet space for people to read and study. The Reading Room is also open 3 other afternoons in the week from 1.00pm until 3.00pm. The church has an active Sunday School.Public talks are given on Christian Science by people who are accredited and authorised by the Mother Church in Boston USA.</t>
  </si>
  <si>
    <t>0113 204 9753</t>
  </si>
  <si>
    <t>15 Jakeman Court</t>
  </si>
  <si>
    <t>215;435;425;244;315;271;294</t>
  </si>
  <si>
    <t>ThirdChurchofChristScientistLeeds</t>
  </si>
  <si>
    <t>Third Church of Christ Scientist Leeds</t>
  </si>
  <si>
    <t>In the words of Mary Baker Eddy, Discoverer and Founder of Church of Christ, Scientist, our aim is to commemorate the word and works of our master which should reinstate primitive Christianity and its lost element of healing. Spirituality.com is an on-line facility - a resource for spiritual seekers. A reading room (books and magazines on Christian Spiritual Healing), at the same address as the Church, 1.00pm - 3.00pm Monday and Tuesday, and 1.00pm - 2.00pm on Fridays.</t>
  </si>
  <si>
    <t>0113 266 2143</t>
  </si>
  <si>
    <t>Devonshire Croft</t>
  </si>
  <si>
    <t>221;435;425</t>
  </si>
  <si>
    <t>ThornerJuniorYouthGroup</t>
  </si>
  <si>
    <t>Thorner Junior Youth Group</t>
  </si>
  <si>
    <t>Thorner Junior Youth Group is based in the farming and commuter villages on the north-east edge of Leeds and is for loca</t>
  </si>
  <si>
    <t>Thorner Junior Youth Group is based in the farming and commuter villages on the north-east edge of Leeds and is for local people with the aim of providing a programme of activities to meet their interests and needs. A further aim is to create community focus and an understanding of the community in which they live. The Club (8 - 13 years) runs on Tuesdays from 6.30 - 8.30pm and is affiliated to the West Yorkshire Youth Association. It runs a varied programme including games, snooker, table football, cooking, art projects, quizzes, and outings for ten-pin bowling and ice-skating. . For further details please contact Belinda Swift 0113 289 2946</t>
  </si>
  <si>
    <t>0113 289 2949</t>
  </si>
  <si>
    <t>17 Kirkhills</t>
  </si>
  <si>
    <t>221;608;604;350;612</t>
  </si>
  <si>
    <t>ThornerVictoryHall</t>
  </si>
  <si>
    <t>Thorner Victory Hall</t>
  </si>
  <si>
    <t>Thorner Victory Hall is a registered charity (number 1021891) and is run on behalf of the village by a management commit</t>
  </si>
  <si>
    <t>Thorner Victory Hall is a registered charity (number 1021891) and is run on behalf of the village by a management committee whose members give up their time to ensure it is used as widely possible. It is set on the edge of the village next to rolling countryside and rural footpaths. Thorner Victory Hall and Institute (to give us our full name) was opened in 1924 as a memorial to the 38 local men killed in World War One.</t>
  </si>
  <si>
    <t>thevictoryhall@btinternet.com</t>
  </si>
  <si>
    <t>Victory Hall</t>
  </si>
  <si>
    <t>209;12</t>
  </si>
  <si>
    <t>ThoughtBubble:TheLeedsComicArtFestival</t>
  </si>
  <si>
    <t>Thought Bubble: The Leeds Comic Art Festival</t>
  </si>
  <si>
    <t>We are a non profit making organisation dedicated to promoting comics and graphic novels as an important cultural art fo</t>
  </si>
  <si>
    <t>We are a non profit making organisation dedicated to promoting comics and graphic novels as an important cultural art form. Taking place at a variety of venues across the city, our aim is to cater to both long-time comic book fans and those who have never picked up a graphic novel before!</t>
  </si>
  <si>
    <t>bess@thoughtbubblefestival.com</t>
  </si>
  <si>
    <t>Millennium Square and Surrounding Areas</t>
  </si>
  <si>
    <t>208;113;146;600;2;341</t>
  </si>
  <si>
    <t>ThreeChurchesProject</t>
  </si>
  <si>
    <t>Three Churches Project</t>
  </si>
  <si>
    <t>From a faith perspective, we aim to discover God's purpose for the area as we seek to demonstrate His love in words and</t>
  </si>
  <si>
    <t>From a faith perspective, we aim to discover God's purpose for the area as we seek to demonstrate His love in words and actions.</t>
  </si>
  <si>
    <t>C/O Stainbeck Church</t>
  </si>
  <si>
    <t>214;435;71;425;245;276</t>
  </si>
  <si>
    <t>Through the Maze is a signposting project badged by Mencap and funded by Leeds City Council to provide information about</t>
  </si>
  <si>
    <t>Through the Maze is a signposting project badged by Mencap and funded by Leeds City Council to provide information about services available to people with learning disabilities in the City of Leeds. It produces a quarterly Through the Maze newsletter alongside a website and a Directory which provides a guide to learning disability services and opportunities in Leeds. This directory is currently being updated and will form part of the new website. A telephone advice service is also available to people who would like one to one advice on disability issues.</t>
  </si>
  <si>
    <t>0113 269 1889</t>
  </si>
  <si>
    <t>throughthemaze@mencap.org.uk</t>
  </si>
  <si>
    <t>Alexandra House</t>
  </si>
  <si>
    <t>218;585;184;196;117;100;12;103;295;355</t>
  </si>
  <si>
    <t>Tiger11Ltd</t>
  </si>
  <si>
    <t>Tiger 11 Ltd</t>
  </si>
  <si>
    <t>Tiger11 is a development trust working to regenerate Beeston and Holbeck through community enterprise. Currently we run</t>
  </si>
  <si>
    <t>Tiger11 is a development trust working to regenerate Beeston and Holbeck through community enterprise. Currently we run the Hillside venue offering meeting and conference space, business units, creche, cafe/restaurant and hosting a myCatalyst centre to support new entrepreneurs. The building is used by many local groups offering such activities as Yoga and Meditation, as well as the Hillside Legal Advice Service which is run in partnership with four of the city's law firms. South Leeds Community Radio, also based at Hillside is now part of the Tiger11 group and we aim to launch further ventures over the coming years.</t>
  </si>
  <si>
    <t>0113 3876300</t>
  </si>
  <si>
    <t>215;12;244;295</t>
  </si>
  <si>
    <t>ToastLoveCoffeeC.I.C</t>
  </si>
  <si>
    <t>ToastLoveCoffee C.I.C</t>
  </si>
  <si>
    <t>ToastLoveCoffee is a community cafe right in the heart of Harehills. It is a friendly, welcoming space, with a menu that</t>
  </si>
  <si>
    <t>ToastLoveCoffee is a community cafe right in the heart of Harehills. It is a friendly, welcoming space, with a menu that is made with love and cafre and changes daily. We are part of The Real Junk Food Project so we intercept food that would otherwise go to waste, and serve it up in our cafe, as well as stocking an area for produce for people to take away. There are no set prices; everyone is encouraged to 'pay as they feel'; with cash donations, sharing skills or volunteering time.</t>
  </si>
  <si>
    <t>07814 682 613</t>
  </si>
  <si>
    <t>anna@toastlovecoffee.co.uk</t>
  </si>
  <si>
    <t>ToastLoveCoffee</t>
  </si>
  <si>
    <t>209;595;587;71;277;336;245;276</t>
  </si>
  <si>
    <t>TogetherforPeace</t>
  </si>
  <si>
    <t>Together for Peace</t>
  </si>
  <si>
    <t>T4P works with people and organisations from grassroots to government to develop and support co-operative projects that</t>
  </si>
  <si>
    <t>T4P works with people and organisations from grassroots to government to develop and support co-operative projects that strengthen communities and promote peace-making.</t>
  </si>
  <si>
    <t>hello@t4p.org.uk</t>
  </si>
  <si>
    <t>Bridge Street Church</t>
  </si>
  <si>
    <t>208;71;127;128;608;274;317;612;613</t>
  </si>
  <si>
    <t>TWP provides holistic support for female offenders and women at risk of offending with the main aims of supporting women</t>
  </si>
  <si>
    <t>TWP provides holistic support for female offenders and women at risk of offending with the main aims of supporting women to tackle issues which trigger offending behaviour, prevent family breakdown, divert women from custody and help women to turn their lives around.</t>
  </si>
  <si>
    <t>Katyh@togetherwomen.org</t>
  </si>
  <si>
    <t>13 Park Square East</t>
  </si>
  <si>
    <t>218;613;88;179;596;100;7;5;244;245;276</t>
  </si>
  <si>
    <t>TorchFellowshipfortheBlindandPartiallySighted</t>
  </si>
  <si>
    <t>Torch Fellowship for the Blind and Partially Sighted</t>
  </si>
  <si>
    <t>Provides Christian Fellowship and Literature for visually impaired in giant print, Braille and on tape.</t>
  </si>
  <si>
    <t>0113 248 8103</t>
  </si>
  <si>
    <t>hazellmargaret@gmail.com</t>
  </si>
  <si>
    <t>The City Evangelical Church</t>
  </si>
  <si>
    <t>208;585;196;435;244;245;276</t>
  </si>
  <si>
    <t>TotalFamily</t>
  </si>
  <si>
    <t>Total Family</t>
  </si>
  <si>
    <t>216;12;277;336</t>
  </si>
  <si>
    <t>Touchstone-CommunityDevelopmentService</t>
  </si>
  <si>
    <t>Touchstone - Community Development Service</t>
  </si>
  <si>
    <t>?Giving practical support to people to make improvements for themselves . Visiting people in their homes to help them to</t>
  </si>
  <si>
    <t>?Giving practical support to people to make improvements for themselves . Visiting people in their homes to help them to feel less isolated e.g older &amp; secluded residents . Helping people to cook healthier, easy meals . Accompanying people on shopping or medical trips . Befriending</t>
  </si>
  <si>
    <t>0113248 4880</t>
  </si>
  <si>
    <t>cds@touchstonesupport.org.uk</t>
  </si>
  <si>
    <t>Touchstone East Leeds Health for All</t>
  </si>
  <si>
    <t>214;606;88;587;70;71;7;179;244;245;276</t>
  </si>
  <si>
    <t>Touchstone-CommunitySupportTeam</t>
  </si>
  <si>
    <t>Touchstone - Community Support Team</t>
  </si>
  <si>
    <t>Supports: ?People aged 18+ ?People with severe and enduring mental ill health ?People with chaotic lives or challenging</t>
  </si>
  <si>
    <t>Supports: ?People aged 18+ ?People with severe and enduring mental ill health ?People with chaotic lives or challenging behaviours ?People who live across Leeds ?Some service users are in prison ?Some service users misuse substances</t>
  </si>
  <si>
    <t>0113 216 2792</t>
  </si>
  <si>
    <t>cst@touchstonesupport.org.uk</t>
  </si>
  <si>
    <t>Dyson Building, ground floor</t>
  </si>
  <si>
    <t>216;88;179;7;142;244;274;317</t>
  </si>
  <si>
    <t>Touchstone-EastLeedsHealthforAll</t>
  </si>
  <si>
    <t>Touchstone - East Leeds Health for All</t>
  </si>
  <si>
    <t>An organisation for residents of Burmantofts and the Bayswaters neighbourhood of Harehills and black and minority ethnic</t>
  </si>
  <si>
    <t>An organisation for residents of Burmantofts and the Bayswaters neighbourhood of Harehills and black and minority ethnic people who live anywhere in Leeds with the aim of reducing health inequalities between Leeds? most advantaged and disadvantaged communities How is this achieved? ?Community health development work ?Physical activities ?Signposting and referrals to other services ?Working in partnership with the NHS to deliver key public health messages.</t>
  </si>
  <si>
    <t>0113 2484880</t>
  </si>
  <si>
    <t>elhfa@touchstonesupport.org.uk</t>
  </si>
  <si>
    <t>Cromwell Mount</t>
  </si>
  <si>
    <t>214;407;587;88;71;7;179;244;295</t>
  </si>
  <si>
    <t>Touchstone-PersonalityDisorderNetwork</t>
  </si>
  <si>
    <t>Touchstone - Personality Disorder Network</t>
  </si>
  <si>
    <t>A service for adults with personality disorder diagnosis or symptoms living across Leeds. It is a partnership of many ag</t>
  </si>
  <si>
    <t>A service for adults with personality disorder diagnosis or symptoms living across Leeds. It is a partnership of many agencies led by the mental health trust ? Leeds &amp; York Partnerships Foundation Trust. Agencies deliver different services and activities that together make a menu of choices for service users</t>
  </si>
  <si>
    <t>pdmcn@touchstonesupport.org.uk</t>
  </si>
  <si>
    <t>215;88;179;7;251;368</t>
  </si>
  <si>
    <t>Touchstone-PositiveCareProgramme</t>
  </si>
  <si>
    <t>Touchstone - Positive Care Programme</t>
  </si>
  <si>
    <t>The Positive Care Programme is a 24 week course of complementary therapies and motivational workshops for adults who hav</t>
  </si>
  <si>
    <t>The Positive Care Programme is a 24 week course of complementary therapies and motivational workshops for adults who have long-term illness and unpaid carers. It is based on the principle that for wellbeing, body, mind and spiritual aspects of the self all need attention. The programme includes three main elements: Motivational workshops (e.g. nutritional therapy, spiritual exploration (non-religious), teaching self-massage, finding inner peace) Group therapies (meditation, Tai Chi, yoga, therapeutic art) Individual therapies (acupuncture, EFT, healing, homeopathy, Indian head massage, reflexology, shiatsu, massage).</t>
  </si>
  <si>
    <t>0113 2192727</t>
  </si>
  <si>
    <t>pcp@touchstonesupport.org.uk</t>
  </si>
  <si>
    <t>Touchstone Support Centre</t>
  </si>
  <si>
    <t>214;88;27;179;244;295</t>
  </si>
  <si>
    <t>Touchstone-SelfDirectedSupport</t>
  </si>
  <si>
    <t>Touchstone - Self Directed Support</t>
  </si>
  <si>
    <t>Touchstone's Positive Care programme offers a unique mix of therapies, workshops and replicable self-management tools wh</t>
  </si>
  <si>
    <t>Touchstone's Positive Care programme offers a unique mix of therapies, workshops and replicable self-management tools which enable participants to take control of their lives and improve their wellbeing. You can use your Individual Budget or Direct Payment to get support from Touchstone to achieve your goals in life. Touchstone work with many people who have their own personal budgets. Touchstone can be part of the package of care that you choose. What can Touchstone do for you? Anything that you request! Some examples could be Support to improve your mental health. Support to plan and achieve what you want to do next in life. Getting out and about to the places that you want to go. Someone to visit you in your home. Groups and therapies. Complementary and alternative therapies. Someone to talk and listen to.</t>
  </si>
  <si>
    <t>sds@touchstonesupport.org.uk</t>
  </si>
  <si>
    <t>215;88;179;585;27;12;7;244;350</t>
  </si>
  <si>
    <t>Touchstone-SikhEldersService</t>
  </si>
  <si>
    <t>Touchstone - Sikh Elders Service</t>
  </si>
  <si>
    <t>The Sikh Elders Service is one of the Neighbourhood Network Scheme and our aim is to improve the health and well-being o</t>
  </si>
  <si>
    <t>The Sikh Elders Service is one of the Neighbourhood Network Scheme and our aim is to improve the health and well-being of Sikh elders. We provide one to one support and activities/opportunities that reduces isolation, increases independence and promotes social inclusion for Sikh elders who are 55 and over and live in Leeds. The services are delivered by Punjabi speaking staff members and volunteers who are culturally aware and sensitive to the values and norms of the Sikh faith.</t>
  </si>
  <si>
    <t>0113 2718277; 0113 216 3143</t>
  </si>
  <si>
    <t>sikhelders@touchstonesupport.org.uk</t>
  </si>
  <si>
    <t>Sikh Elders Service, Touchstone Support Centre</t>
  </si>
  <si>
    <t>215;545;414;606;100;93;67;739;244;295</t>
  </si>
  <si>
    <t>Touchstone-SupportCentre</t>
  </si>
  <si>
    <t>Touchstone - Support Centre</t>
  </si>
  <si>
    <t>To provide support hollistically to the Black Minority Ethnic communites of Leeds with mental health difficulties and th</t>
  </si>
  <si>
    <t>To provide support hollistically to the Black Minority Ethnic communites of Leeds with mental health difficulties and their carer's. To aid their recovery and intergration into society. This is achieved by group / individual work and a drop In service. The staff team are representative of the cultural groups we work with to provide language and cultural support. The service operates seven days a week including a late evening on Wednesdays.</t>
  </si>
  <si>
    <t>office@touchstonesupport.org.uk</t>
  </si>
  <si>
    <t>The Support Centre</t>
  </si>
  <si>
    <t>209;407;421;413;7;117;106;67;244;350</t>
  </si>
  <si>
    <t>TradeInjusticeandDebtActionLeeds(TIDAL)</t>
  </si>
  <si>
    <t>Trade Injustice and Debt Action Leeds (TIDAL)</t>
  </si>
  <si>
    <t>We work to coordinate, support and grow the global justice movement in Leeds. Through supporting political mobilisation</t>
  </si>
  <si>
    <t>We work to coordinate, support and grow the global justice movement in Leeds. Through supporting political mobilisation on issues such as international trade justice, peak oil and climate change, we aim to ensure Leeds punches its weight as an active global citizen.</t>
  </si>
  <si>
    <t>0113 373 1752</t>
  </si>
  <si>
    <t>info@leedstidal.org</t>
  </si>
  <si>
    <t>215;70;12;69;3;6;244;350</t>
  </si>
  <si>
    <t>TramwayMuseumSociety</t>
  </si>
  <si>
    <t>Tramway Museum Society</t>
  </si>
  <si>
    <t>Members of the Tramway Museum Society are welcome at the monthly meetings of the Light Rail Transit Association on the s</t>
  </si>
  <si>
    <t>Members of the Tramway Museum Society are welcome at the monthly meetings of the Light Rail Transit Association on the second Friday of each month at Leeds Civic Hall, LS1 1UR. Members are also welcome at the meetings of the Leeds Transport Historical Society, which are held at the Yorkshire Rider Social Club, off Railway Street, LS9 8HB, on the second Monday of each month at 7.30pm, September - May only.</t>
  </si>
  <si>
    <t>0113 266 3018</t>
  </si>
  <si>
    <t>enquiry@tramway.co.uk</t>
  </si>
  <si>
    <t>18 Lidgett Place</t>
  </si>
  <si>
    <t>216;78;244;245;276</t>
  </si>
  <si>
    <t>TransMission</t>
  </si>
  <si>
    <t>Trans Mission</t>
  </si>
  <si>
    <t>7927222964</t>
  </si>
  <si>
    <t>lisa@uktransmission.org</t>
  </si>
  <si>
    <t>c/o 126 Halton Moor Avenue</t>
  </si>
  <si>
    <t>229;589;88;179;245;276</t>
  </si>
  <si>
    <t>TransplantSupportNetwork</t>
  </si>
  <si>
    <t>Transplant Support Network</t>
  </si>
  <si>
    <t>The TSN is a nationwide network of volunteer transplant patients and their carers, providing support, non-medical advice</t>
  </si>
  <si>
    <t>The TSN is a nationwide network of volunteer transplant patients and their carers, providing support, non-medical advice and information for all those coping with transplantation.</t>
  </si>
  <si>
    <t>0800 027 4490; 0800 027 4491</t>
  </si>
  <si>
    <t>6 Kings Meadow Drive</t>
  </si>
  <si>
    <t>223;88;117;100;103;244;274;317</t>
  </si>
  <si>
    <t>TrefoilGuild-BillingDivision</t>
  </si>
  <si>
    <t>Trefoil Guild - Billing Division</t>
  </si>
  <si>
    <t>An organisation for adults who are are, or who were, involved in Guiding and which supports Guiding particularly in Bill</t>
  </si>
  <si>
    <t>An organisation for adults who are are, or who were, involved in Guiding and which supports Guiding particularly in Billing Division, ie Horsforth, Rawdon, and Yeadon. We do not wear the uniform.</t>
  </si>
  <si>
    <t>0113 261 2005</t>
  </si>
  <si>
    <t>trefoilguild@girlguiding.org.uk</t>
  </si>
  <si>
    <t>11 Kenworthy Rise</t>
  </si>
  <si>
    <t>226;604;608</t>
  </si>
  <si>
    <t>TrinityChurch-Rawdon</t>
  </si>
  <si>
    <t>Trinity Church - Rawdon</t>
  </si>
  <si>
    <t>We are a United Christian Church - an ecumenical partnership between Baptists, Methodists, and the United Reformed Churc</t>
  </si>
  <si>
    <t>We are a United Christian Church - an ecumenical partnership between Baptists, Methodists, and the United Reformed Church. A warm welcome awaits you at either of our Sunday Services. We also have a thriving Junior Church and young people's work, ladies groups, and a support group for those with mild dementia and their carers. Our Minister is available for some informal counselling and for infant dedications, weddings and funerals. Trinity Church Rawdon, New Road Side, Rawdon, Leeds, LS19 6AS.</t>
  </si>
  <si>
    <t>0113 250 9879</t>
  </si>
  <si>
    <t>minister@trinity-rawdon.org.uk</t>
  </si>
  <si>
    <t>The Manse</t>
  </si>
  <si>
    <t>220;435;425;608;259;285;305</t>
  </si>
  <si>
    <t>TrinityMethodistChurch-Bramley</t>
  </si>
  <si>
    <t>Trinity Methodist Church - Bramley</t>
  </si>
  <si>
    <t>Methodist Church - Christian Worship and Teaching for all ages.</t>
  </si>
  <si>
    <t>0113 257 0563</t>
  </si>
  <si>
    <t>theminister@trinitybramley.org.uk</t>
  </si>
  <si>
    <t>217;435;425;261;284</t>
  </si>
  <si>
    <t>TrinityNetwork(SocialOpportunitiesforOlderPeople)</t>
  </si>
  <si>
    <t>Trinity Network (Social Opportunities for Older People)</t>
  </si>
  <si>
    <t>To provide opportunities for friendship, social interaction and making people feeling safe in a warm and pleasant enviro</t>
  </si>
  <si>
    <t>To provide opportunities for friendship, social interaction and making people feeling safe in a warm and pleasant environment. To provide a range of activities to suit all abilities. To provide advice and information to help people stay healthy and independent. To provide positive experiences for people to enjoy day trips and holidays</t>
  </si>
  <si>
    <t>lwilliamson@trinitynetwork.org.uk</t>
  </si>
  <si>
    <t>Belle Isle Church Day Centre</t>
  </si>
  <si>
    <t>215;606;67;75;100;251;368</t>
  </si>
  <si>
    <t>TrinityUnitedChurch-Harehills</t>
  </si>
  <si>
    <t>Trinity United Church - Harehills</t>
  </si>
  <si>
    <t>We are a Christian congregation from various traditions providing services of worship, times of reflection and learning</t>
  </si>
  <si>
    <t>We are a Christian congregation from various traditions providing services of worship, times of reflection and learning for all ages. Premises are available on weekdays and week-nights for social, educational and recreational use by community and charitable groups. Room Lettings Secretary: Peter Danyluk, Telephone: 0113 293 7087.</t>
  </si>
  <si>
    <t>0113 240 2203</t>
  </si>
  <si>
    <t>revmarkharwood@gmail.com</t>
  </si>
  <si>
    <t>217;435;425;318</t>
  </si>
  <si>
    <t>TriratnaLeedsBuddhistCentre</t>
  </si>
  <si>
    <t>Triratna Leeds Buddhist Centre</t>
  </si>
  <si>
    <t>Triratna Leeds Buddhist Centre offers courses and support for people interested in mindfulness, meditation and Buddhism,</t>
  </si>
  <si>
    <t>Triratna Leeds Buddhist Centre offers courses and support for people interested in mindfulness, meditation and Buddhism, for all levels of experience. We aim to give people a chance to explore their interest in a non-judgmental and friendly atmosphere. We run a regular program of beginners' classes, as well as regular classes to help people establish a meditation practice and learn more about Buddhism. We hold day retreats and residential weekend retreats. We also have a program of secular (non-Buddhist) mindfulness courses for people experiencing pain, illness and stress. The centre is affiliated to the Triratna Buddhist Community which is an international Buddhist movement founded in 1967.</t>
  </si>
  <si>
    <t>enquiries@leedsbuddhistcentre.org</t>
  </si>
  <si>
    <t>4th Floor Leeds Bridge House</t>
  </si>
  <si>
    <t>217;427;425;274;317;612;613</t>
  </si>
  <si>
    <t>TurningLivesAround-CarrBeck(FormerlyLeedsHousingConcernCarrBeck)</t>
  </si>
  <si>
    <t>Turning Lives Around - Carr Beck (Formerly Leeds Housing Concern Carr Beck)</t>
  </si>
  <si>
    <t>Carr Beck is a 'wet hostel' service that provides accommodation and support for women age 16 and over who choose to cont</t>
  </si>
  <si>
    <t>Carr Beck is a 'wet hostel' service that provides accommodation and support for women age 16 and over who choose to continue to drink. The aims of the service are: ?To support women dependent drinkers with individual packages of care and support. ?To enable our clients to regain independence, self-esteem and dignity.</t>
  </si>
  <si>
    <t>0113 271 7295</t>
  </si>
  <si>
    <t>carr@turninglivesaround.co.uk</t>
  </si>
  <si>
    <t>32 Lingwell Grove</t>
  </si>
  <si>
    <t>214;613;88;179;7;142;244;245;276;318</t>
  </si>
  <si>
    <t>TurningLivesAround-FlagshipNorthEast(FormerlyLeedsHousingConcernFlagshipNorthEast)</t>
  </si>
  <si>
    <t>Turning Lives Around - Flagship North East (Formerly Leeds Housing Concern Flagship North East)</t>
  </si>
  <si>
    <t>offers supported housing in the Chapeltown and Harehills area to single homeless young people aged 16-25 years.</t>
  </si>
  <si>
    <t>0113 262 7271</t>
  </si>
  <si>
    <t>soj@turninglivesaround.co.uk</t>
  </si>
  <si>
    <t>163 Spencer Place</t>
  </si>
  <si>
    <t>218;604;593;5;53;244;245;276;318</t>
  </si>
  <si>
    <t>TurningLivesAround-FlagshipSouth(FormerlyLeedsHousingConcernFlagshipSouth)</t>
  </si>
  <si>
    <t>Turning Lives Around - Flagship South (Formerly Leeds Housing Concern Flagship South)</t>
  </si>
  <si>
    <t>provides fully furnished single bed acommodation and shared housing in one and two bedroomed houses mostly located in th</t>
  </si>
  <si>
    <t>provides fully furnished single bed acommodation and shared housing in one and two bedroomed houses mostly located in the Beeston, Hunslet and Holbeck area of Leeds for young people aged between 16-25.</t>
  </si>
  <si>
    <t>0113 277 8883</t>
  </si>
  <si>
    <t>ypp@turninglivesaround.co.uk</t>
  </si>
  <si>
    <t>263 Dewsbury Road</t>
  </si>
  <si>
    <t>218;604;593;88;179;5;53;7;295;612</t>
  </si>
  <si>
    <t>TurningLivesAround-Men'sService(FormerlyLeedsHousingConcernMen'sService)</t>
  </si>
  <si>
    <t>Turning Lives Around - Men's Service (Formerly Leeds Housing Concern Men's Service)</t>
  </si>
  <si>
    <t>Supported housing for 61 single homeless men who have support needs that may include an offending background, problems w</t>
  </si>
  <si>
    <t>Supported housing for 61 single homeless men who have support needs that may include an offending background, problems with alcohol and/or drugs, or a background of rough sleeping.</t>
  </si>
  <si>
    <t>0113 244 0910</t>
  </si>
  <si>
    <t>ms@turninglivesaround.co.uk</t>
  </si>
  <si>
    <t>Garforth House</t>
  </si>
  <si>
    <t>215;593;596;53;7;142;277;336;245;276</t>
  </si>
  <si>
    <t>TurningLivesAround-SeacoleScheme(FormerlyLeedsHousingConcernSeacoleScheme)</t>
  </si>
  <si>
    <t>Turning Lives Around - Seacole Scheme (Formerly Leeds Housing Concern Seacole Scheme)</t>
  </si>
  <si>
    <t>Accommodation for single homeless young people with varying and multiple needs, in a supportive, healthy and safe enviro</t>
  </si>
  <si>
    <t>Accommodation for single homeless young people with varying and multiple needs, in a supportive, healthy and safe environment. It offers young people the opportunity to develop the skills and knowledge necessary to live successfully in their own independent accommodatin within 6 months.</t>
  </si>
  <si>
    <t>0113 293 0254</t>
  </si>
  <si>
    <t>seacole@turninglivesaround.co.uk</t>
  </si>
  <si>
    <t>99 Harehills Avenue</t>
  </si>
  <si>
    <t>218;604;593;5;587;53;88;179;244;277;336</t>
  </si>
  <si>
    <t>TurningLivesAround-Sustain(FormerlyLeedsHousingConcernSustain)</t>
  </si>
  <si>
    <t>Turning Lives Around - Sustain (Formerly Leeds Housing Concern Sustain)</t>
  </si>
  <si>
    <t>Offers time limited floating support to 32 clients who are having difficulties sustaining their tenancies in the communi</t>
  </si>
  <si>
    <t>Offers time limited floating support to 32 clients who are having difficulties sustaining their tenancies in the community due to alcohol and/or drug issues. Aim to achieve this by: Working co-operatively with statutory, social and private landlords Providing practical, non-judgemental specialist support that is flexible to the individual?s needs. Working closely with specialist drug and alcohol agencies, anti-social behaviour teams and other appropriate support services. Working in a multi-agency way in order to prevent eviction taking place. Enabling and encouraging individuals to develop skills and strategies to deal with their substance and anti-social issues.</t>
  </si>
  <si>
    <t>0113 276 5603</t>
  </si>
  <si>
    <t>sustain@turninglivesaround.co.uk</t>
  </si>
  <si>
    <t>6 Middleton Crescent</t>
  </si>
  <si>
    <t>218;593;596;88;179;5;142;7;244;350</t>
  </si>
  <si>
    <t>TurningLivesAround(formerlyLeedsHousingConcern)</t>
  </si>
  <si>
    <t>Turning Lives Around (formerly Leeds Housing Concern)</t>
  </si>
  <si>
    <t>Time limited supported housing and community support services, plus a drop in service for people who are struggling to c</t>
  </si>
  <si>
    <t>Time limited supported housing and community support services, plus a drop in service for people who are struggling to cope with a wide range of issues that include mental health, learning disabilities, drug and alcohol misuse, offending and domestic violence. The ultimate aim is for people to move into independent accommodation and become socially included.</t>
  </si>
  <si>
    <t>InitialSurname@turninglivesaround.co.uk</t>
  </si>
  <si>
    <t>214;593;139;586;88;179;5;12;7;130;277;336;612;613</t>
  </si>
  <si>
    <t>TurningLivesAroundWomensService(formerlyLeedsHousingConcern-Women'sService)</t>
  </si>
  <si>
    <t>Turning Lives Around Womens Service ( formerly Leeds Housing Concern - Women's Service)</t>
  </si>
  <si>
    <t>The Women?s Sector providesa variety of fully furnished accommodation that encompasses hostels, shared houses and single</t>
  </si>
  <si>
    <t>The Women?s Sector providesa variety of fully furnished accommodation that encompasses hostels, shared houses and single tenancies all within the Leeds area for women aged 16+ who have needs other than being homeless. These needs may include substance misuse, physical, mental health or learning disabled issues, an offending background or domestic violence. We aim to assist women to obtain independent accommodation from a variety of sources that includes private, social and statutory landlords.</t>
  </si>
  <si>
    <t>0113 262 4330</t>
  </si>
  <si>
    <t>ws@turninglivesaround.co.uk</t>
  </si>
  <si>
    <t>Oakdale House</t>
  </si>
  <si>
    <t>224;613;88;179;585;184;5;7;53;142;244;277;336</t>
  </si>
  <si>
    <t>UKIslamicMissionLeeds</t>
  </si>
  <si>
    <t>UK Islamic Mission Leeds</t>
  </si>
  <si>
    <t>The organisation is involved in the following programme - 1 To make arrangements for the education and training of Musli</t>
  </si>
  <si>
    <t>The organisation is involved in the following programme - 1 To make arrangements for the education and training of Muslim children and youth; 2 To set up reading rooms and libraries and organise lectures, seminars and conferences; 3 To provide social and welfare services; 4 To help students and youths in their activities.</t>
  </si>
  <si>
    <t>0113 269 0043</t>
  </si>
  <si>
    <t>info@ukim.org</t>
  </si>
  <si>
    <t>The Lingfield Centre</t>
  </si>
  <si>
    <t>530;608;425;244;295</t>
  </si>
  <si>
    <t>UnionofCatholicMothers-LeedsDiocese</t>
  </si>
  <si>
    <t>Union of Catholic Mothers - Leeds Diocese</t>
  </si>
  <si>
    <t>The organisation aims to help others through hospital visiting; taking people to church; help at the over 55's group. Me</t>
  </si>
  <si>
    <t>The organisation aims to help others through hospital visiting; taking people to church; help at the over 55's group. Meetings are held weekly and quarterly.</t>
  </si>
  <si>
    <t>01484 429 759</t>
  </si>
  <si>
    <t>shirley.pod@hotmail.co.uk</t>
  </si>
  <si>
    <t>12 Carmine Close, Dalton</t>
  </si>
  <si>
    <t>213;435;613;425;244;258;341;355</t>
  </si>
  <si>
    <t>UnitedBeachMissions</t>
  </si>
  <si>
    <t>United Beach Missions</t>
  </si>
  <si>
    <t>United Beach Missions, also known as The Beach Team, is a Christian charity who operate on beaches across England, Wales</t>
  </si>
  <si>
    <t>United Beach Missions, also known as The Beach Team, is a Christian charity who operate on beaches across England, Wales, Ireland and Continental Europe.The people who make up UBM teams are all committed Christians, who are giving their time voluntarily to telling people about the Good News of Jesus Christ!</t>
  </si>
  <si>
    <t>0113 230 4362</t>
  </si>
  <si>
    <t>Spring Cottage</t>
  </si>
  <si>
    <t>220;435;425;244</t>
  </si>
  <si>
    <t>UnitedNationsChildren'sFund-UNICEF</t>
  </si>
  <si>
    <t>United Nations Children's Fund - UNICEF</t>
  </si>
  <si>
    <t>Fundraising and advocacy for UNICEF. UNICEF ensures more of the world?s children are fed, vaccinated, educated and prote</t>
  </si>
  <si>
    <t>Fundraising and advocacy for UNICEF. UNICEF ensures more of the world?s children are fed, vaccinated, educated and protected than any other organisation. We work in over 190 countries around the world. We have done more to influence laws, policies and customs to help protect children than anyone else in history.</t>
  </si>
  <si>
    <t>0113 255 4112</t>
  </si>
  <si>
    <t>3 Prospect View</t>
  </si>
  <si>
    <t>217;587;608;294</t>
  </si>
  <si>
    <t>UnitedReformedChurchinSouthLeeds</t>
  </si>
  <si>
    <t>United Reformed Church in South Leeds</t>
  </si>
  <si>
    <t>The Church provides worship on Sundays and there are various activities during the week.The URC in South Leeds has two s</t>
  </si>
  <si>
    <t>The Church provides worship on Sundays and there are various activities during the week.The URC in South Leeds has two sites: Belle Isle (as above) and Oakley View, Dewsbury Road, LS11 5HR, Telephone: 0113 270 3935. Baptisms, weddings and funerals can be arranged. The church, through its Charity company, operates a Centre at each site called Trinity Network which offers social opportunities for older people. At Belle Isle there is a coffee morning on the 2nd Saturday of the month, which offers a social occasion for those suffering from dementia and their carers. There is also a Community Cafe at Belle Isle held on the 3rd Saturday of each month, which offers an opportunity for socialising to members of the public. At Dewsbury Road there is Charity Shop operating on Tuesdays and Thursdays each week. Guides and Scouts meet on Thursday and Friday evenings respectively each week at Belle Isle.</t>
  </si>
  <si>
    <t>0113 270 7458</t>
  </si>
  <si>
    <t>Belle Isle Church</t>
  </si>
  <si>
    <t>435;606;425;67;244;254;359</t>
  </si>
  <si>
    <t>UnitedSikhAssociation</t>
  </si>
  <si>
    <t>United Sikh Association</t>
  </si>
  <si>
    <t>We preach Sikhism, equality, religious tolerance, cultural awareness of various people.</t>
  </si>
  <si>
    <t>01274 727 938</t>
  </si>
  <si>
    <t>Guru Gobind Singh Gurdwara, Gobind Marg</t>
  </si>
  <si>
    <t>209;545;425;245;276;318</t>
  </si>
  <si>
    <t>UniversityofLeeds-AccessandCommunityEngagement</t>
  </si>
  <si>
    <t>University of Leeds - Access and Community Engagement</t>
  </si>
  <si>
    <t>If your organisation needs student volunteers then contact us to set up your organisation on the database and we can rec</t>
  </si>
  <si>
    <t>If your organisation needs student volunteers then contact us to set up your organisation on the database and we can recruit young volunteers for various roles. We are part of the Vinvolved Leeds team, and therefore have funding to place volunteers aged 16 - 25.</t>
  </si>
  <si>
    <t>0113 3431062</t>
  </si>
  <si>
    <t>A.Karanika@adm.leeds.ac.uk</t>
  </si>
  <si>
    <t>Access and Community Engagement</t>
  </si>
  <si>
    <t>234;70</t>
  </si>
  <si>
    <t>UniversityoftheThirdAge(LeedsU3A)</t>
  </si>
  <si>
    <t>University of the Third Age (Leeds U3A)</t>
  </si>
  <si>
    <t>The University of the Third Age is a self-help organisation for people no longer in full time employment providing educa</t>
  </si>
  <si>
    <t>The University of the Third Age is a self-help organisation for people no longer in full time employment providing educational, creative and leisure opportunities in a friendly environment. It consists of local U3As all over the UK, which are charities in their own right and are run entirely by volunteers. Local U3As are learning cooperatives which draw upon the knowledge, experience and skills of their own members to organise and provide interest groups in accordance with the wishes of the membership. "The teachers learn and the learners teach." Between them U3As offer the chance to study over 300 different subjects in such fields as art, languages, music, history, life sciences, philosophy, computing, crafts, photography and walking.</t>
  </si>
  <si>
    <t>0113 307 4921</t>
  </si>
  <si>
    <t>angela-h@outlook.com</t>
  </si>
  <si>
    <t>40 Glen Mount</t>
  </si>
  <si>
    <t>208;606;127;244;245;276</t>
  </si>
  <si>
    <t>UnlimitedTheatre</t>
  </si>
  <si>
    <t>Unlimited Theatre</t>
  </si>
  <si>
    <t>We aim to produce and tour intelligent, new theatre that is funny, subversive, and optimistic in collaboration with like</t>
  </si>
  <si>
    <t>We aim to produce and tour intelligent, new theatre that is funny, subversive, and optimistic in collaboration with like-minded artists and organisations in the UK and overseas so that each and every creative process is one of discovery and transformation. Together we are committed to pushing marginalized voices centre stage and exploring how personal experience can illuminate a wider political debate. Whenever possible, we underpin this work with a dedicated programme of outreach that aims to develop the creative potential of those who participate.</t>
  </si>
  <si>
    <t>0113 234 5400</t>
  </si>
  <si>
    <t>Studio 12, Aire Street Workshops</t>
  </si>
  <si>
    <t>216;2;244;312</t>
  </si>
  <si>
    <t>UrbanAngelsCircus</t>
  </si>
  <si>
    <t>Urban Angels Circus</t>
  </si>
  <si>
    <t>We create performances with community youth groups and performances by professional performers. Urban Angels shows have</t>
  </si>
  <si>
    <t>We create performances with community youth groups and performances by professional performers. Urban Angels shows have an aerial element, this could be trapeze, silks or other performances in the air!</t>
  </si>
  <si>
    <t>0771 2823143</t>
  </si>
  <si>
    <t>contact@urbanangelscircus.com</t>
  </si>
  <si>
    <t>Patrick Studios</t>
  </si>
  <si>
    <t>215;2;608;244;245;276</t>
  </si>
  <si>
    <t>Urban Sprawl is Yorkshire?s only homeless theatre company using drama to help approach and deal with homelessness. We wo</t>
  </si>
  <si>
    <t>Urban Sprawl is Yorkshire?s only homeless theatre company using drama to help approach and deal with homelessness. We work Monday nights at Ebor Court from 5:00-7:30pm. Anyone who has been affected by homelessness or the issues that can lead to homelessness are welcome to come along and see if they are interested in joining us to let their creativity flourish. We use drama, dance and music to create our work as well as encouraging clients to explore the backstage roles of writing and directing.</t>
  </si>
  <si>
    <t>07961 635646</t>
  </si>
  <si>
    <t>urb@urbansprawl.org.uk</t>
  </si>
  <si>
    <t>15 Thorn Lane</t>
  </si>
  <si>
    <t>218;593;2;53;7;244;274;317</t>
  </si>
  <si>
    <t>VeraMedia</t>
  </si>
  <si>
    <t>Vera Media</t>
  </si>
  <si>
    <t>Vera Media offers courses for adults in the community, including ESOL, Creative Media for people with learning difficult</t>
  </si>
  <si>
    <t>Vera Media offers courses for adults in the community, including ESOL, Creative Media for people with learning difficulties and disabilities, Get Cooking, confidence building, DJ Skills and more. Vera Media also offers media production, project evaluation, arts promotion and fundraising.</t>
  </si>
  <si>
    <t>01416 887 2622</t>
  </si>
  <si>
    <t>info@veramedia.co.uk</t>
  </si>
  <si>
    <t>209;2;127;244;350</t>
  </si>
  <si>
    <t>VictimSupportLeeds</t>
  </si>
  <si>
    <t>Victim Support Leeds</t>
  </si>
  <si>
    <t>Victim Support (VS) is an independent charity dedicated to supporting victims of crime and traumatic incidents in Englan</t>
  </si>
  <si>
    <t>Victim Support (VS) is an independent charity dedicated to supporting victims of crime and traumatic incidents in England and Wales. Our purpose is to provide specialist help to support people to cope and recover to the point where they feel they are back on track with their lives.</t>
  </si>
  <si>
    <t>0113 2457843</t>
  </si>
  <si>
    <t>WestYorkshire.LeedsAdmin@victimsupport.org.uk</t>
  </si>
  <si>
    <t>Merrion House</t>
  </si>
  <si>
    <t>223;139;586;88;179;92;90;89;45;7;244;277;336</t>
  </si>
  <si>
    <t>VictorianSociety-WestYorkshireGroup</t>
  </si>
  <si>
    <t>Victorian Society - West Yorkshire Group</t>
  </si>
  <si>
    <t>Casework committee meets monthly to discuss planning applications involving Victorian and Edwardian buildings in Leeds.</t>
  </si>
  <si>
    <t>Casework committee meets monthly to discuss planning applications involving Victorian and Edwardian buildings in Leeds. Monthly programme of visits to places of interest in Leeds and elswhere.</t>
  </si>
  <si>
    <t>0113 267 3162</t>
  </si>
  <si>
    <t>28 The Crescent</t>
  </si>
  <si>
    <t>127;244;245;276</t>
  </si>
  <si>
    <t>VisuallyImpairedSocialClub</t>
  </si>
  <si>
    <t>Visually Impaired Social Club</t>
  </si>
  <si>
    <t>Meet socially every 2nd and 4th Tuesday currently 6pm in the Merchant outside Merrion Centre. We go on various outings t</t>
  </si>
  <si>
    <t>Meet socially every 2nd and 4th Tuesday currently 6pm in the Merchant outside Merrion Centre. We go on various outings to the theatre, walks, coast, museums, barge or other types of outings as agreed by members. We are a self help group and as such our main objectives are to agree on what we can do to befriend each other</t>
  </si>
  <si>
    <t>07910 587766</t>
  </si>
  <si>
    <t>claire.bradburnroad@btinternet.com</t>
  </si>
  <si>
    <t>c/o C Roberts</t>
  </si>
  <si>
    <t>210;585;196;67</t>
  </si>
  <si>
    <t>Volition-Leeds(partofForumCentral)</t>
  </si>
  <si>
    <t>Volition - Leeds (part of Forum Central)</t>
  </si>
  <si>
    <t>Volition is an alliance of voluntary sector organisations that either provide mental health services for or work with pe</t>
  </si>
  <si>
    <t>Volition is an alliance of voluntary sector organisations that either provide mental health services for or work with people who have mental health needs in Leeds. Volition exists to: * promote the contribution of the voluntary sector in strategic planning and development of services; * encourage co-operation and partnership between agencies and across sectors; * inform and resource voluntary sector organisations to enable them to better meet the mental health needs of the people using their services. Volition has over 90 members from all areas of the voluntary sector providing services to people in Leeds. Members include agencies that directly provide mental health services as well as those who have an interest in mental health.</t>
  </si>
  <si>
    <t>0113 2421321</t>
  </si>
  <si>
    <t>hello@forumcentral.org.uk</t>
  </si>
  <si>
    <t>217;70;12;69;88;179;6;7;107;244</t>
  </si>
  <si>
    <t>VoluntaryActionLeeds(VAL)</t>
  </si>
  <si>
    <t>Voluntary Action Leeds (VAL)</t>
  </si>
  <si>
    <t>Voluntary Action Leeds (VAL) provides support and advice to third sector organisations across Leeds.</t>
  </si>
  <si>
    <t>Stringer House</t>
  </si>
  <si>
    <t>231;70;12;69;6;244;245;276</t>
  </si>
  <si>
    <t>Wade'sCharity</t>
  </si>
  <si>
    <t>Wade's Charity</t>
  </si>
  <si>
    <t>Providing and maintaining open spaces within the pre-1974 Leeds city boundary, for the benefit and recreation or health</t>
  </si>
  <si>
    <t>Providing and maintaining open spaces within the pre-1974 Leeds city boundary, for the benefit and recreation or health of the inhabitants of Leeds.</t>
  </si>
  <si>
    <t>info@wadescharity.org</t>
  </si>
  <si>
    <t>5 Grimston Park Mews</t>
  </si>
  <si>
    <t>209;70;12;69;124;244;245;276;318</t>
  </si>
  <si>
    <t>WahKwongChineseAssociation</t>
  </si>
  <si>
    <t>Wah Kwong Chinese Association</t>
  </si>
  <si>
    <t>Wah Kwong Association aims to help the poor and elderly of Chinese origin - or indeed anyone who is of Chinese origin wh</t>
  </si>
  <si>
    <t>Wah Kwong Association aims to help the poor and elderly of Chinese origin - or indeed anyone who is of Chinese origin who needs help. Our organisation has got some volunteers who can help, please contact Mrs. Chan on 07732 934511.</t>
  </si>
  <si>
    <t>0113 2430832</t>
  </si>
  <si>
    <t>shyikco@hotmail.com</t>
  </si>
  <si>
    <t>Leeds Chines Community Association</t>
  </si>
  <si>
    <t>224;423;606;587;407;292;313;278;320;261;284;259;312;285;305;347;346;612;613</t>
  </si>
  <si>
    <t>WaveMums</t>
  </si>
  <si>
    <t>Wave Mums</t>
  </si>
  <si>
    <t>We're a volunteer-run group offering peer support for all mums experiencing mental health difficulties. Our fortnightly</t>
  </si>
  <si>
    <t>We're a volunteer-run group offering peer support for all mums experiencing mental health difficulties. Our fortnightly stay-and-play session gives mums a space to come for a cuppa, space for babies/children to play, and space for them to talk freely. By encouraging openness and honesty, we aim to facilitate friendships and support to help women navigate parenthood.</t>
  </si>
  <si>
    <t>hellowavemums@gmail.com</t>
  </si>
  <si>
    <t>Lidget Lane Community Centre</t>
  </si>
  <si>
    <t>233;608;74;244;245;276</t>
  </si>
  <si>
    <t>WECInternational</t>
  </si>
  <si>
    <t>WEC International</t>
  </si>
  <si>
    <t>Working together with the UK Christian Church in order to communicate the Christian Gospel to those who have yet to hear</t>
  </si>
  <si>
    <t>Working together with the UK Christian Church in order to communicate the Christian Gospel to those who have yet to hear it</t>
  </si>
  <si>
    <t>info@wec-uk.org</t>
  </si>
  <si>
    <t>Springhead Park House</t>
  </si>
  <si>
    <t>226;435;425;355</t>
  </si>
  <si>
    <t>WednesdayAfternoonGroup</t>
  </si>
  <si>
    <t>Wednesday Afternoon Group</t>
  </si>
  <si>
    <t>Luncheon club, mainly for the older folk although we also cater for people with a handicap. We are run by volunteers. Lu</t>
  </si>
  <si>
    <t>Luncheon club, mainly for the older folk although we also cater for people with a handicap. We are run by volunteers. Lunches are cooked on the premises and consist of a main meal and a pudding, followed by entertainment,domino's, videos and speakers now and then. this is every other week and we keep the price as low as possible because this is looked on by the church as an outreach organisation, we don't pay rent for the room but we do insist on giving a donation every month towards the gas and electricity. We have fourty members and they are brought to the hall by the community bus.</t>
  </si>
  <si>
    <t>St. Johns Church</t>
  </si>
  <si>
    <t>221;606;585;75;346</t>
  </si>
  <si>
    <t>WellingtonHillResidents'Association</t>
  </si>
  <si>
    <t>Wellington Hill Residents' Association</t>
  </si>
  <si>
    <t>The objectives of the Association are to promote the benefit of the inhabitants of the Wellington Hill area of Leeds and</t>
  </si>
  <si>
    <t>The objectives of the Association are to promote the benefit of the inhabitants of the Wellington Hill area of Leeds and the neighbourhood, and to provide facilities in the interest of social welfare for recreation and leisure activities to members, for example Drama group, Junior Showgroup, Playgroup, Aikido, Art, Bridge, Camera group, Sequence Dancing, Scottish Dancing, Rambling. To maintain and manage the Community Centre in furtherance of these objectives. To carry out the above within the guidelines set out in the constitution.</t>
  </si>
  <si>
    <t>0113 265 1957</t>
  </si>
  <si>
    <t>whracontact@sky.com</t>
  </si>
  <si>
    <t>Community Centre, Ringwood Drive</t>
  </si>
  <si>
    <t>224;594;261;284;285;305</t>
  </si>
  <si>
    <t>WelshSociety</t>
  </si>
  <si>
    <t>Welsh Society</t>
  </si>
  <si>
    <t>For friendship and social and cultural matters in liaison with other Welsh societies across Yorkshire and northern Engla</t>
  </si>
  <si>
    <t>For friendship and social and cultural matters in liaison with other Welsh societies across Yorkshire and northern England as well as links with Wales and Welsh societies across the world.</t>
  </si>
  <si>
    <t>0113 269 4268</t>
  </si>
  <si>
    <t>18 Birkdale Mount</t>
  </si>
  <si>
    <t>214;67;323;352;255;280</t>
  </si>
  <si>
    <t>WestIndianFamilyCounsellingService</t>
  </si>
  <si>
    <t>West Indian Family Counselling Service</t>
  </si>
  <si>
    <t>WIFCOS respond to the needs of the Caribbean community and other black and ethnic minority people in Leeds 7, 8 and 9. T</t>
  </si>
  <si>
    <t>WIFCOS respond to the needs of the Caribbean community and other black and ethnic minority people in Leeds 7, 8 and 9. The Project is part of the mission of Roscoe Methodist Church to work for justice and wholeness for all, addressing some of the persistent problems people face e.g. loneliness, coping with health issues, personal and family stresses,continuing unemployment and racism. This is achieved through a Lunch Club that meets Tuesdays and Thursdays and a confidential support and Counselling for individuals and families.</t>
  </si>
  <si>
    <t>0113 2625131</t>
  </si>
  <si>
    <t>wifcos@btconnect.com</t>
  </si>
  <si>
    <t>Roscoe Methodist Church</t>
  </si>
  <si>
    <t>235;421;113;146;600;606;12;90;89;7</t>
  </si>
  <si>
    <t>WestLeedsDistrictScoutCouncil</t>
  </si>
  <si>
    <t>West Leeds District Scout Council</t>
  </si>
  <si>
    <t>Scouting offers fun, friendship, games, crafts and adventurous activities for ages 6 - 25. The aim of the Scout Associat</t>
  </si>
  <si>
    <t>Scouting offers fun, friendship, games, crafts and adventurous activities for ages 6 - 25. The aim of the Scout Association is to promote the development of young people in achieving their full physical, intellectual, social and spiritual potentials, as responsible citizens and as members of their local, national and international communities.</t>
  </si>
  <si>
    <t>0113 255 0318</t>
  </si>
  <si>
    <t>10 Littlemoor Crescent</t>
  </si>
  <si>
    <t>223;604;608;295;274;317;350</t>
  </si>
  <si>
    <t>WestParkUnitedReformedChurch</t>
  </si>
  <si>
    <t>West Park United Reformed Church</t>
  </si>
  <si>
    <t>We are a group of Christians within The United Reform Church. Our Sunday Services are suitable for all ages and you will</t>
  </si>
  <si>
    <t>We are a group of Christians within The United Reform Church. Our Sunday Services are suitable for all ages and you will receive a warm and friendly welcome.Various week day activities include karate, aerobics, and toddler group.</t>
  </si>
  <si>
    <t>0113 274 2409</t>
  </si>
  <si>
    <t>Spen Lane</t>
  </si>
  <si>
    <t>WestRidingOpera</t>
  </si>
  <si>
    <t>West Riding Opera</t>
  </si>
  <si>
    <t>West Riding Opera produce an opera every April, fully staged and costumed, with full orchestra.</t>
  </si>
  <si>
    <t>0113 258 5735</t>
  </si>
  <si>
    <t>Westdale</t>
  </si>
  <si>
    <t>217;2</t>
  </si>
  <si>
    <t>WestYorkshireCommunityAccountingService(WYCAS)</t>
  </si>
  <si>
    <t>West Yorkshire Community Accounting Service (WYCAS)</t>
  </si>
  <si>
    <t>WYCAS' overall aim is to develop the ability of voluntary and community sector organisations with charitable aims to man</t>
  </si>
  <si>
    <t>WYCAS' overall aim is to develop the ability of voluntary and community sector organisations with charitable aims to manage their money more efficiently and effectively, enabling those organisations to better attain the objectives that they were set up to achieve. WYCAS is a small charitable company operating mainly though not exclusively in West Yorkshire and provides a dedicated advice line, one to one training, training courses, a range of Good Practice Guides, regular Newsletters as well as preparing and independently examining annual accounts.</t>
  </si>
  <si>
    <t>0113 2706291</t>
  </si>
  <si>
    <t>info@wycas.org.uk</t>
  </si>
  <si>
    <t>219;70;12;69;123;100;103;6;612</t>
  </si>
  <si>
    <t>WestYorkshireCommunityChaplaincyProject(WYCCP)</t>
  </si>
  <si>
    <t>West Yorkshire Community Chaplaincy Project (WYCCP)</t>
  </si>
  <si>
    <t>WYCCP is a resettlement organisation which aims to reduce re-offending and contribute to building safer and stronger com</t>
  </si>
  <si>
    <t>WYCCP is a resettlement organisation which aims to reduce re-offending and contribute to building safer and stronger communities in Leeds and across West Yorkshire. A ?through the gate? project; we work with offenders inside the prison, post release and their families. Staff and volunteers provide practical support and encouragement to men to help them cope with life in the community and break the cycle of re-offending.</t>
  </si>
  <si>
    <t>0113 3874580</t>
  </si>
  <si>
    <t>info@wyccp.org.uk</t>
  </si>
  <si>
    <t>c/o HMP Leeds</t>
  </si>
  <si>
    <t>213;596;113;146;600;45;127;128;5;100</t>
  </si>
  <si>
    <t>WestYorkshireEcumenicalCouncil</t>
  </si>
  <si>
    <t>West Yorkshire Ecumenical Council</t>
  </si>
  <si>
    <t>The members of the West Yorkshire Ecumenical Council are the church leaders and ecumenical officers of ten denominations</t>
  </si>
  <si>
    <t>The members of the West Yorkshire Ecumenical Council are the church leaders and ecumenical officers of ten denominations; they are committed to deepen their communion with with Christ and with one another in the Church to fulfil their mission to proclaim the gospel by common witness and service in the world.</t>
  </si>
  <si>
    <t>0113 261 8053</t>
  </si>
  <si>
    <t>alex.waring@wyec.co.uk</t>
  </si>
  <si>
    <t>208;435;425;244;253</t>
  </si>
  <si>
    <t>WestYorkshireFamilyMediationService</t>
  </si>
  <si>
    <t>West Yorkshire Family Mediation Service</t>
  </si>
  <si>
    <t>Family Mediation for parents and couples who are separating or divorcing, or have already done so. Providing help to sor</t>
  </si>
  <si>
    <t>Family Mediation for parents and couples who are separating or divorcing, or have already done so. Providing help to sort out practical matters including arrangments for children, maintenance agreements, property and finances where there is disagreement, differences. An alternative to litigation and the courts system - less costly, less adversarial. Legal aid available for those eligible.</t>
  </si>
  <si>
    <t>0113 2452986</t>
  </si>
  <si>
    <t>office@wyfms.co.uk</t>
  </si>
  <si>
    <t>Ground Floor, Oxford Chambers</t>
  </si>
  <si>
    <t>220;113;146;600;109;608</t>
  </si>
  <si>
    <t>WestYorkshireFederationofWomen'sInstitutesLtd</t>
  </si>
  <si>
    <t>West Yorkshire Federation of Women's Institutes Ltd</t>
  </si>
  <si>
    <t>The Federation runs day-schools, workshops and courses in all aspects of home economics, arts and leisure activities, pu</t>
  </si>
  <si>
    <t>The Federation runs day-schools, workshops and courses in all aspects of home economics, arts and leisure activities, public affairs, issues on a local national and international level.The West Yorkshire area is serviced by 69 local homes institutes who meet on a monthly basis.Contact the organisation for details of local groups. The organisation is an educational charity for women.</t>
  </si>
  <si>
    <t>0113 255 0810</t>
  </si>
  <si>
    <t>wyfwi@unicombox.co.uk</t>
  </si>
  <si>
    <t>Rodley Business Centre</t>
  </si>
  <si>
    <t>613;244;245;276</t>
  </si>
  <si>
    <t>WestYorkshireHomeworkingUnit</t>
  </si>
  <si>
    <t>West Yorkshire Homeworking Unit</t>
  </si>
  <si>
    <t>Advice, information and training to homeworkers and those seeking work at home. Help with pay and rights. [West Yorkshir</t>
  </si>
  <si>
    <t>Advice, information and training to homeworkers and those seeking work at home. Help with pay and rights. [West Yorkshire Homeworking Unit is part of Pay and Employment Rights Service (Yorkshire) Ltd.]</t>
  </si>
  <si>
    <t>01924 428 033</t>
  </si>
  <si>
    <t>Unit 14, Batley Enterprise Centre</t>
  </si>
  <si>
    <t>208;130;100</t>
  </si>
  <si>
    <t>WestYorkshireLearningConsortium</t>
  </si>
  <si>
    <t>West Yorkshire Learning Consortium</t>
  </si>
  <si>
    <t>WYLC's aim is to advance the education of people in West Yorkshire. We do this by: Organising a representative forum for</t>
  </si>
  <si>
    <t>WYLC's aim is to advance the education of people in West Yorkshire. We do this by: Organising a representative forum for Community and Voluntary organisations involved with both providing and receiving education; Facilitating an effective dialogue between the C&amp;V sectors and the West Yorkshire Learning &amp; Skills Council; Encouraging collaboration between C&amp;V organisations on issues of learning &amp; skills development; Providing information to C&amp;V organisations on issues of learning &amp; skills development. The Consortium is a resource for the membership assimilating and disseminating information, strategic planning, partnership working, sign posting, skills and resource share. Membership of the WYLC is open to C&amp;V sector organisations who must have either a voluntary Management Committee or voluntary Board of Directors/Trustees.</t>
  </si>
  <si>
    <t>0113 245 3111</t>
  </si>
  <si>
    <t>info@wylc.org.uk</t>
  </si>
  <si>
    <t>Suite 12 The Basement, Oxford Place Centre</t>
  </si>
  <si>
    <t>225;70;12;69;127</t>
  </si>
  <si>
    <t>WestYorkshireNationalTrustVolunteers</t>
  </si>
  <si>
    <t>West Yorkshire National Trust Volunteers</t>
  </si>
  <si>
    <t>Independent group of conservation volunteers working on National Trust properties in West and North Yorkshire. Tree-plan</t>
  </si>
  <si>
    <t>Independent group of conservation volunteers working on National Trust properties in West and North Yorkshire. Tree-planting, path repairs, fencing, drystone walling, etc. Also active programme of social events, walks, etc. Tasks normally on a Sunday, every two to three weeks at National Trust properties. Also weekend tasks.</t>
  </si>
  <si>
    <t>0113 293 6214</t>
  </si>
  <si>
    <t>36 Hungerhills Avenue</t>
  </si>
  <si>
    <t>209;72</t>
  </si>
  <si>
    <t>WestYorkshirePlayhouse-Heydays</t>
  </si>
  <si>
    <t>West Yorkshire Playhouse - Heydays</t>
  </si>
  <si>
    <t>For people over 55 with the aim of presenting an opportunity for older people to meet, develop their creative skills and</t>
  </si>
  <si>
    <t>For people over 55 with the aim of presenting an opportunity for older people to meet, develop their creative skills and share them with others, to take part in the activities and to benefit from special offers. Activities include Dance, Music, Drama and Playreading, Creative Writing and a variety of Arts and Crafts. Meetings are held every Wednesday with breaks at Christmas, Easter and during the Summer.</t>
  </si>
  <si>
    <t>Playhouse Square</t>
  </si>
  <si>
    <t>225;606</t>
  </si>
  <si>
    <t>WestYorkshireSchoolOfChristianStudies</t>
  </si>
  <si>
    <t>West Yorkshire School Of Christian Studies</t>
  </si>
  <si>
    <t>WYSOCS provides opportunities for learning, for adults, in a wide range of subjects from Christian perspective. Lectures</t>
  </si>
  <si>
    <t>WYSOCS provides opportunities for learning, for adults, in a wide range of subjects from Christian perspective. Lectures and courses and fundraiser - social events are advertised on the website and all are welcome to register/come along as indicated. Reality Bites is the national training ministry of the WYSOCS. It provides training for youth workers, school workers and all those involved in mission and education.</t>
  </si>
  <si>
    <t>0113 258 1569</t>
  </si>
  <si>
    <t>Outwood House</t>
  </si>
  <si>
    <t>228;435;425;127;608;244;245;276</t>
  </si>
  <si>
    <t>WestonEstateFriendshipClub</t>
  </si>
  <si>
    <t>Weston Estate Friendship Club</t>
  </si>
  <si>
    <t>We aim to share fellowship and maintain dignity for older people. Local charities have over the years benefited from our</t>
  </si>
  <si>
    <t>We aim to share fellowship and maintain dignity for older people. Local charities have over the years benefited from our commitment of a third of our income. We have a yearly fellowship holiday. We provide transport for those unable to get to meetings.</t>
  </si>
  <si>
    <t>01943 464 253</t>
  </si>
  <si>
    <t>93 Weston Drive</t>
  </si>
  <si>
    <t>229;606;67;93;259</t>
  </si>
  <si>
    <t>WetherbyandDistrictCameraClub</t>
  </si>
  <si>
    <t>Wetherby and District Camera Club</t>
  </si>
  <si>
    <t>A long established photographic society with the principal aim of helping all members enjoy their photography by giving</t>
  </si>
  <si>
    <t>A long established photographic society with the principal aim of helping all members enjoy their photography by giving them opportunities to acquire skills and techniques which will assist them in improving their image making. Membership is around 35 - 40 and most members are very active both in the club and in photography more widely. Meetings are supported by the club's own equipment which includes a fixed screen, slide projectors, a laptop with relevant software (including Photoshop CS2), and a digital projector. Our membership includes photographers of wide ranging skills and experience and there are those involved in both digital and film photography. All are very ready to offer advice and help on the use of a camera and image editing software in order to help improve your own photography.</t>
  </si>
  <si>
    <t>229;2</t>
  </si>
  <si>
    <t>WetherbyandDistrictCrimePreventionPanel</t>
  </si>
  <si>
    <t>Wetherby and District Crime Prevention Panel</t>
  </si>
  <si>
    <t>A group of volunteers working together with support from the Police to distribute crime prevention literature and produc</t>
  </si>
  <si>
    <t>A group of volunteers working together with support from the Police to distribute crime prevention literature and products in order to educate the public and community to be more vigilant and security conscious. It is thought that by taking simple security measures more than half of the recorded crime could be prevented. Unfortunately we no longer live in an environment where we can leave doors and windows unlocked whilst out.</t>
  </si>
  <si>
    <t>01937 582441</t>
  </si>
  <si>
    <t>ifo@btinternet.com</t>
  </si>
  <si>
    <t>c/o West Yorkshire Police, Wetherby Police Station</t>
  </si>
  <si>
    <t>229;45;127;128;70;244;307</t>
  </si>
  <si>
    <t>WetherbyArtsFestivalAssociation</t>
  </si>
  <si>
    <t>Wetherby Arts Festival Association</t>
  </si>
  <si>
    <t>Arts Festival with a biennial cycle providing a varied programme both professional and amateur events.</t>
  </si>
  <si>
    <t>01937 520 180; 01423 359 961</t>
  </si>
  <si>
    <t>wetherbyfestivalsec@hotmail.co.uk</t>
  </si>
  <si>
    <t>7 Hayton Drive</t>
  </si>
  <si>
    <t>229;2;307</t>
  </si>
  <si>
    <t>WetherbyBridgeClubLimited</t>
  </si>
  <si>
    <t>Wetherby Bridge Club Limited</t>
  </si>
  <si>
    <t>Provision of comfortable facilities for duplicate bridge players. The club is affiliated to the English Bridge Union. Me</t>
  </si>
  <si>
    <t>Provision of comfortable facilities for duplicate bridge players. The club is affiliated to the English Bridge Union. Meetings are held most evenings, but only limited space for visitors on Tuesdays. Monday to Saturday visitors are very welcome. Wednesday afternoons, visitors welcome. Anyone interested in playing should contact the organiser first. The club also organises bridge classes for 'beginners' and 'improvers' - commencing September (annually) - contact the secretary for details.</t>
  </si>
  <si>
    <t>01937 581 913</t>
  </si>
  <si>
    <t>info@wetherbybridgeclub.org</t>
  </si>
  <si>
    <t>9b Crossley Street</t>
  </si>
  <si>
    <t>WetherbyCivicSociety</t>
  </si>
  <si>
    <t>Wetherby Civic Society</t>
  </si>
  <si>
    <t>Wetherby Civic Society was founded with aims and objectives of : promoting civic pride and high standards of architectur</t>
  </si>
  <si>
    <t>Wetherby Civic Society was founded with aims and objectives of : promoting civic pride and high standards of architecture and town planning; encouraging Improvements in public amenities; influencing the development of the built environment and the culture of the town.</t>
  </si>
  <si>
    <t>secretary@wetherbycivicsociety.org.uk</t>
  </si>
  <si>
    <t>229;71;307</t>
  </si>
  <si>
    <t>WetherbyCommunityRadio(TempoFM)</t>
  </si>
  <si>
    <t>Wetherby Community Radio (Tempo FM)</t>
  </si>
  <si>
    <t>Tempo FM is a Community Radio Station which aims to help Local Organisations, Charities and groups, by providing publici</t>
  </si>
  <si>
    <t>Tempo FM is a Community Radio Station which aims to help Local Organisations, Charities and groups, by providing publicity for their events and to help local businesses with very cheap, but effective, advertising. We are licenced and regulated by Ofcom under the Community Radio Order 2004 and are a 'Not for Profit' organisation, run entirely by volunteers for the benefit of the community.</t>
  </si>
  <si>
    <t>mail@tempofm.co.uk</t>
  </si>
  <si>
    <t>c/o Wetherby Film Theatre</t>
  </si>
  <si>
    <t>WetherbyFestival</t>
  </si>
  <si>
    <t>Wetherby Festival</t>
  </si>
  <si>
    <t>Organises a festival of professional and amateur events. Meetings are held at various venues within Wetherby. For detail</t>
  </si>
  <si>
    <t>Organises a festival of professional and amateur events. Meetings are held at various venues within Wetherby. For details please consult our website or telephone 01937 520 180 or 01423 359 961</t>
  </si>
  <si>
    <t>01937 520 180</t>
  </si>
  <si>
    <t>wetherbyfestivalsec@hotmail.co</t>
  </si>
  <si>
    <t>WetherbyHistoricalTrust</t>
  </si>
  <si>
    <t>Wetherby Historical Trust</t>
  </si>
  <si>
    <t>Researches and collects material concerning the history of Wetherby and District. We look for and would hope to assist t</t>
  </si>
  <si>
    <t>Researches and collects material concerning the history of Wetherby and District. We look for and would hope to assist those interested in this.</t>
  </si>
  <si>
    <t>229;127</t>
  </si>
  <si>
    <t>WetherbyMethodistChurch</t>
  </si>
  <si>
    <t>Wetherby Methodist Church</t>
  </si>
  <si>
    <t>The Church also runs activites and events for example Sunday School, youth groups, Guides, Brownies, house groups, fello</t>
  </si>
  <si>
    <t>The Church also runs activites and events for example Sunday School, youth groups, Guides, Brownies, house groups, fellowship groups, banner making, badminton, flower arranging, groups for older people, golf society, walking groups. Please contact the Church or visit our website for details.</t>
  </si>
  <si>
    <t>steve.barlow@wetherbymethodist.org.uk</t>
  </si>
  <si>
    <t>Bank Street</t>
  </si>
  <si>
    <t>222;435;425;608;307</t>
  </si>
  <si>
    <t>WetherbyMusicalTheatreGroup</t>
  </si>
  <si>
    <t>Wetherby Musical Theatre Group</t>
  </si>
  <si>
    <t>We are an amateur theatre musical group and charity, based in Wetherby, West Yorkshire, and perform musical shows for We</t>
  </si>
  <si>
    <t>We are an amateur theatre musical group and charity, based in Wetherby, West Yorkshire, and perform musical shows for Wetherby and surrounding areas. We aim to perform one major musical and one pantomime / smaller show each year. We also organise numerous fund raising events and social evenings throughout the year. We meet to rehearse each Tuesday evening at 7:30pm venue is at Deighton Gates School with additional reheasals as required on Thursday evenings and Sunday afternoons as we work towards a production. We are always looking to recruit new members, young and old, to perform on stage or help out back stage. There is always a job for everyone in the group so why not Contact Us now?</t>
  </si>
  <si>
    <t>0113 216 7519</t>
  </si>
  <si>
    <t>6 Ashfield Terrace</t>
  </si>
  <si>
    <t>WetherbyRetiredMen'sForum</t>
  </si>
  <si>
    <t>Wetherby Retired Men's Forum</t>
  </si>
  <si>
    <t>The forum holds talks, discussions and lectures, and organizes a summer outing in June and Christmas lunch in December.</t>
  </si>
  <si>
    <t>01937 582288</t>
  </si>
  <si>
    <t>22 Hall Orchards Avenue</t>
  </si>
  <si>
    <t>229;606;67;307</t>
  </si>
  <si>
    <t>WetherbySilverBand</t>
  </si>
  <si>
    <t>Wetherby Silver Band</t>
  </si>
  <si>
    <t>Maintaining the long established tradition of brass banding in Wetherby and district. New members always welcome. All st</t>
  </si>
  <si>
    <t>Maintaining the long established tradition of brass banding in Wetherby and district. New members always welcome. All standards. Contact Norman Staples at the phone number given for further information.</t>
  </si>
  <si>
    <t>01937 584 856</t>
  </si>
  <si>
    <t>norman.staples@talktalk.net</t>
  </si>
  <si>
    <t>25 Grasmere Drive</t>
  </si>
  <si>
    <t>WetherbySpeakersClub</t>
  </si>
  <si>
    <t>Wetherby Speakers Club</t>
  </si>
  <si>
    <t>Wetherby Speakers Club is part of the Association of Speakers Clubs, a non-profit making self help organisation formed t</t>
  </si>
  <si>
    <t>Wetherby Speakers Club is part of the Association of Speakers Clubs, a non-profit making self help organisation formed to help people develop and improve their communication skills. Social gatherings to help confidence at all levels.</t>
  </si>
  <si>
    <t>07958 769 146</t>
  </si>
  <si>
    <t>wilsonpc@btopenworld.com</t>
  </si>
  <si>
    <t>229;67;244;307</t>
  </si>
  <si>
    <t>WetherbyTownHall</t>
  </si>
  <si>
    <t>Wetherby Town Hall</t>
  </si>
  <si>
    <t>The Town Hall is used for charity and community functions and three large rooms available for public hire. The Town Hall</t>
  </si>
  <si>
    <t>The Town Hall is used for charity and community functions and three large rooms available for public hire. The Town Hall is administered as a charitable trust by the Town Council. Booking enquiries can be made to the Town Council Office on 01937 583584.</t>
  </si>
  <si>
    <t>01937 583 584</t>
  </si>
  <si>
    <t>wetherbytc@btconnect.com</t>
  </si>
  <si>
    <t>Wetherby Town Council, The Town Hall,</t>
  </si>
  <si>
    <t>230;12;307;612;613</t>
  </si>
  <si>
    <t>WetherbyTownswomen'sGuild</t>
  </si>
  <si>
    <t>Wetherby Townswomen's Guild</t>
  </si>
  <si>
    <t>The Townswomens Guild aims to improve and provide better working and leisure facilities for all women irrespective of ra</t>
  </si>
  <si>
    <t>The Townswomens Guild aims to improve and provide better working and leisure facilities for all women irrespective of race, creed or party, to enable women to make the best contribution towards the common good.</t>
  </si>
  <si>
    <t>01937 842 747</t>
  </si>
  <si>
    <t>229;613;307</t>
  </si>
  <si>
    <t>WetherbyTwinningAssociation</t>
  </si>
  <si>
    <t>Wetherby Twinning Association</t>
  </si>
  <si>
    <t>The Association sustains and promotes the official twinning between Wetherby in Leeds, West Yorkshire and Privas, the pr</t>
  </si>
  <si>
    <t>The Association sustains and promotes the official twinning between Wetherby in Leeds, West Yorkshire and Privas, the prefecture of the Ardeche in France. Contact is maintained between residents and the Councils in both towns and regular exchange visits are arranged. The Association is funded through the activities and subsriptions of its members.</t>
  </si>
  <si>
    <t>secretary@wetherbytwinning.org.uk</t>
  </si>
  <si>
    <t>The Town Hall</t>
  </si>
  <si>
    <t>229;107;71;307;612;613</t>
  </si>
  <si>
    <t>WetherbyWomen'sInstitute</t>
  </si>
  <si>
    <t>Wetherby Women's Institute</t>
  </si>
  <si>
    <t>Today's women working for tommorow's world. Speakers, craft days, social events, fun and fellowship.Meetings are held 2n</t>
  </si>
  <si>
    <t>Today's women working for tommorow's world. Speakers, craft days, social events, fun and fellowship.Meetings are held 2nd Wednesday of each month except August (an outing is usually arranged) in St. James's Church Rooms, Wetherby, LS22 6LP at 7.30pm. Meetings are variable and include Speakers, Outings, Craft Classes, Theatre trips, visits to places of interest and meals out. At the present time we have 36 members. New Members and Visitors are always made very welcome.</t>
  </si>
  <si>
    <t>St James' Church Rooms</t>
  </si>
  <si>
    <t>209;613</t>
  </si>
  <si>
    <t>WharfChambers</t>
  </si>
  <si>
    <t>Wharf Chambers</t>
  </si>
  <si>
    <t>info@wharfchambers.org</t>
  </si>
  <si>
    <t>23-25 Wharf Street,</t>
  </si>
  <si>
    <t>228;307</t>
  </si>
  <si>
    <t>WharfedaleGermanCircle</t>
  </si>
  <si>
    <t>Wharfedale German Circle</t>
  </si>
  <si>
    <t>Wharfedale German Circle aims to forge friendship links between Wharfedale and towns and villages in Germany, and to pro</t>
  </si>
  <si>
    <t>Wharfedale German Circle aims to forge friendship links between Wharfedale and towns and villages in Germany, and to provide a focus for local people interested in German-speaking countries.</t>
  </si>
  <si>
    <t>01943 465 398</t>
  </si>
  <si>
    <t>wgcircle@gmail.com</t>
  </si>
  <si>
    <t>11 Ramsey Terrace</t>
  </si>
  <si>
    <t>228;127;128;67</t>
  </si>
  <si>
    <t>WharfedaleNaturalistsSociety</t>
  </si>
  <si>
    <t>Wharfedale Naturalists Society</t>
  </si>
  <si>
    <t>Established in 1945, Wharfedale Naturalists Society exists to increase enjoyment of wildlife in Wharfedale from its sour</t>
  </si>
  <si>
    <t>Established in 1945, Wharfedale Naturalists Society exists to increase enjoyment of wildlife in Wharfedale from its source to Castley, and its side valleys. We have fortnightly slide lectures in Ilkley during the winter, and during the summer numerous walks. The Society has botany, bird-watching, microscope, and geology sections, and recorders for all branches of natural history. It runs research projects and work parties at its nature reserves, and has published a number of local guides. The strength of the Society is in its friendly, knowledgeable membership.The subscription is excellent value and new members are always welcomed!</t>
  </si>
  <si>
    <t>01943 461 408</t>
  </si>
  <si>
    <t>gordon.haycock@tiscali.co.uk</t>
  </si>
  <si>
    <t>15 Chevin Side</t>
  </si>
  <si>
    <t>127;128;72;612</t>
  </si>
  <si>
    <t>WhiteRibbonCampaign</t>
  </si>
  <si>
    <t>White Ribbon Campaign</t>
  </si>
  <si>
    <t>The White Ribbon Campaign is the largest global effort of men working to end male violence against women. We aim to educ</t>
  </si>
  <si>
    <t>The White Ribbon Campaign is the largest global effort of men working to end male violence against women. We aim to educate and raise awareness of violence against women, and to engage men in these issues.</t>
  </si>
  <si>
    <t>01422 886545</t>
  </si>
  <si>
    <t>info@whiteribboncampaign.co.uk</t>
  </si>
  <si>
    <t>White Ribbon House</t>
  </si>
  <si>
    <t>179;608;140;141</t>
  </si>
  <si>
    <t>WhiteRoseConcertBand</t>
  </si>
  <si>
    <t>White Rose Concert Band</t>
  </si>
  <si>
    <t>First and foremost a community ensemble, the band consists of woodwind, brass and percussion players of a range of ages</t>
  </si>
  <si>
    <t>First and foremost a community ensemble, the band consists of woodwind, brass and percussion players of a range of ages (16yrs+). The emphasis is on music and friendship, while challenging everyone to perform to the highest standard under the baton of Musical Director, Ben Tierney. Performances are held at a variety of venues throughout the year, including outdoor venues across the district in the summer months. The band regularly takes part in competitive festivals and has gained Gold and Silver Awards at national level. There is also a Training Band which provides an opportunity for players with basic instrumental skills to play music with others under the direction of a conductor. Funding is mainly obtained from subscriptions and concerts. The band is a member of BASBWE (British Association of Bands and Wind Ensembles.)</t>
  </si>
  <si>
    <t>01423 888 910</t>
  </si>
  <si>
    <t>Hookstone Drive</t>
  </si>
  <si>
    <t>235;2;612;613</t>
  </si>
  <si>
    <t>WhiteRoseLadiesSpeakersClub</t>
  </si>
  <si>
    <t>White Rose Ladies Speakers Club</t>
  </si>
  <si>
    <t>White Rose Speakers Club aims to help women acquire the skills and the confidence to speak effectively in any situation.</t>
  </si>
  <si>
    <t>White Rose Speakers Club aims to help women acquire the skills and the confidence to speak effectively in any situation. We warmly welcome all women, regardless of age or background, and offer them the opportunity to learn and develop their speaking skills in a relaxed friendly environment. We aim to release energy, talent and potential as you learn to speak with confidence and without fear. It is a fantastic oppotunitty for allwomen to learn an increasingly important skill without paying expensive costs. Being able to speak to an audience opens up huge opportunities and ultimately gives women confidence in all areas of their lives.</t>
  </si>
  <si>
    <t>0113 236 3972</t>
  </si>
  <si>
    <t>26 Priestley Drive</t>
  </si>
  <si>
    <t>217;613;127</t>
  </si>
  <si>
    <t>WhitehouseFarmAllotmentAssociation</t>
  </si>
  <si>
    <t>Whitehouse Farm Allotment Association</t>
  </si>
  <si>
    <t>4 Lea Park Gardens</t>
  </si>
  <si>
    <t>6;347</t>
  </si>
  <si>
    <t>WibseyPrimaryFolkDanceGroup</t>
  </si>
  <si>
    <t>Wibsey Primary Folk Dance Group</t>
  </si>
  <si>
    <t>English Country Dance classes (Playford, Shaw, Fallibroome, community, square) for adults. No partner needed, wear a low</t>
  </si>
  <si>
    <t>English Country Dance classes (Playford, Shaw, Fallibroome, community, square) for adults. No partner needed, wear a low heel, beginners welcome. Please see the website for greater detail.</t>
  </si>
  <si>
    <t>keithmcd74@hotmail.com</t>
  </si>
  <si>
    <t>209;2;245;276;318</t>
  </si>
  <si>
    <t>WidowsAdvisoryService</t>
  </si>
  <si>
    <t>Widows Advisory Service</t>
  </si>
  <si>
    <t>Provides an Information and Advisory Service for all widows and their families. Offers support whenever help is needed r</t>
  </si>
  <si>
    <t>Provides an Information and Advisory Service for all widows and their families. Offers support whenever help is needed regardless of age, length of widowhood and personal circumstances. Works closely with a sister charity, the National Association of Widows.</t>
  </si>
  <si>
    <t>0113 245 0553</t>
  </si>
  <si>
    <t>Unit C, 2nd Floor</t>
  </si>
  <si>
    <t>224;613;100</t>
  </si>
  <si>
    <t>WigtonMoorUnitedReformedChurch</t>
  </si>
  <si>
    <t>Wigton Moor United Reformed Church</t>
  </si>
  <si>
    <t>We are a place of Christian worship and community service, open to everyone with children's and youth activities on Thur</t>
  </si>
  <si>
    <t>We are a place of Christian worship and community service, open to everyone with children's and youth activities on Thursday evenings, activities for elderly people on Wednesday afternoons, a private playschool every morning, a support group for local childminders, a Brownie pack and dance classes for children / young people. Worship takes place every Sunday.</t>
  </si>
  <si>
    <t>0113 269 6453</t>
  </si>
  <si>
    <t>High Ash Drive</t>
  </si>
  <si>
    <t>228;435;608;604;425;606;244;245;276</t>
  </si>
  <si>
    <t>WildGooseWellbeingCIC</t>
  </si>
  <si>
    <t>Wild Goose Wellbeing CIC</t>
  </si>
  <si>
    <t>Wild Goose provides outdoor retreats and nature based workshops for stressed out adults in need of some me-time. Imagine</t>
  </si>
  <si>
    <t>Wild Goose provides outdoor retreats and nature based workshops for stressed out adults in need of some me-time. Imagine you're in the woods, surrounded by nature, sitting on a log and sipping a hot cocoa. Feel the wind on your face and the calm spread over your body. Our retreats and workshops include things like outdoor yoga, barefoot walking, mindfulness, making natural skincare, natural arts and craft and campfire cooking. We're based on ecotherapy and so work with nature to help people to feel better. As a social enterprise, the money we make from our retreats goes towards providing free sessions for people who are referred with mental health problems.</t>
  </si>
  <si>
    <t>07814 463933</t>
  </si>
  <si>
    <t>hayley@wildgoosecic.co.uk</t>
  </si>
  <si>
    <t>Courtyard Planters</t>
  </si>
  <si>
    <t>220;88;179;72</t>
  </si>
  <si>
    <t>We provide impartial information, advice and assessment on equipment and practical aspects of daily living for disabled</t>
  </si>
  <si>
    <t>We provide impartial information, advice and assessment on equipment and practical aspects of daily living for disabled people of all ages, their carers,professionals and older people</t>
  </si>
  <si>
    <t>07869 707228</t>
  </si>
  <si>
    <t>Aire House</t>
  </si>
  <si>
    <t>585;606;12</t>
  </si>
  <si>
    <t>WilliamsSyndromeFoundation</t>
  </si>
  <si>
    <t>Williams Syndrome Foundation</t>
  </si>
  <si>
    <t>The Foundation provides support for families with a Williams Syndrome Child/Adult. Monthly meetings are held in Manchest</t>
  </si>
  <si>
    <t>The Foundation provides support for families with a Williams Syndrome Child/Adult. Monthly meetings are held in Manchester, Liverpool or Yorkshire, as required. The Foundation also hosts an annual summer picnic and Christmas party. There is a 14+ group (Team Mates) for self development. Also access to: national conventions, professional advisory panel, holidays.</t>
  </si>
  <si>
    <t>01732 365 152</t>
  </si>
  <si>
    <t>john.nelson-wsfoundation@btinternet.com</t>
  </si>
  <si>
    <t>161 High Street</t>
  </si>
  <si>
    <t>210;113;146;600;608;585;184;244;254;359</t>
  </si>
  <si>
    <t>WisdomConversationsUK</t>
  </si>
  <si>
    <t>Wisdom Conversations UK</t>
  </si>
  <si>
    <t>Addressing social isolation by bringing international people and elderly people together, helping international people s</t>
  </si>
  <si>
    <t>Addressing social isolation by bringing international people and elderly people together, helping international people speak English more fluently and helping elderly people to feel valued.</t>
  </si>
  <si>
    <t>7935802532</t>
  </si>
  <si>
    <t>wisdomconversationsuk@gmail.com</t>
  </si>
  <si>
    <t>100 Woodsley Road</t>
  </si>
  <si>
    <t>208;604;606;93;612;613</t>
  </si>
  <si>
    <t>WCTS is the women?s specialist therapy service in Leeds, providing accessible low cost long-term expert counselling and</t>
  </si>
  <si>
    <t>WCTS is the women?s specialist therapy service in Leeds, providing accessible low cost long-term expert counselling and psychotherapy to support women experiencing long standing moderate or severe mental health problems to move into recovery and make a marked difference to their lives and to the lives of their dependents. WCTS is client led and works with women from diverse communities who, through stigma, isolation, trauma and or inequality, are unable to access NHS psychological or psychotherapy services.</t>
  </si>
  <si>
    <t>07507 867525</t>
  </si>
  <si>
    <t>218;613;139;586;117;90;89;7;407;244;612</t>
  </si>
  <si>
    <t>Womens Health Matters works with women across Leeds, so that together they can take control of their lives and their hea</t>
  </si>
  <si>
    <t>Womens Health Matters works with women across Leeds, so that together they can take control of their lives and their health. WHM prioritise work with women in disadvantaged areas in the city and work with groups of women who experience additional disadvantage. Working in local neighbourhoods WHM offer opportunities to develop women?s skills and confidence, as well as increasing knowledge and awareness about health. It is run by women for women in Leeds</t>
  </si>
  <si>
    <t>44a-48 Sugar Refinery</t>
  </si>
  <si>
    <t>213;613;71;100;90;244;245;276;612</t>
  </si>
  <si>
    <t>Women'sRoyalArmyCorpsAssociation-LeedsBranch</t>
  </si>
  <si>
    <t>Women's Royal Army Corps Association - Leeds Branch</t>
  </si>
  <si>
    <t>The organisation keeps serving and ex-service women in touch with each other.</t>
  </si>
  <si>
    <t>01226 201 628</t>
  </si>
  <si>
    <t>patharpin@blueyonder.co.uk</t>
  </si>
  <si>
    <t>c/o 56 St. Michael's Road</t>
  </si>
  <si>
    <t>213;613;244;277;336</t>
  </si>
  <si>
    <t>WoodhouseRidgeActionGroup(WRAG)</t>
  </si>
  <si>
    <t>Woodhouse Ridge Action Group (WRAG)</t>
  </si>
  <si>
    <t>To protect, conserve enhance and maintain Woodhouse Ridge and help improve the facilities and resources.</t>
  </si>
  <si>
    <t>0113 237 5221; 0113 395 7400</t>
  </si>
  <si>
    <t>wragsec@gmail.com</t>
  </si>
  <si>
    <t>C/O The Chemic Tavern</t>
  </si>
  <si>
    <t>72;244;315;271;294</t>
  </si>
  <si>
    <t>WoodkirkStMary'sPlaygroup</t>
  </si>
  <si>
    <t>Woodkirk St Mary's Playgroup</t>
  </si>
  <si>
    <t>As an OFSTED inspected setting we provide a safe and happy environment for children aged 2 - 4 years old where they can</t>
  </si>
  <si>
    <t>As an OFSTED inspected setting we provide a safe and happy environment for children aged 2 - 4 years old where they can learn and develop through play under the supervision of qualified and experienced staff. We cover the key areas of learning and early learning goals for the foundation stage and help make the transition to nursery and school a smooth one. Also: Mum and Tots - a chance to meet other mums in a relaxed setting where the children play safely - meet Wednesday 9.30am - 11.00am (term times only).</t>
  </si>
  <si>
    <t>0113 252 1339</t>
  </si>
  <si>
    <t>217;113;146;600;608;74;244;315;271;294</t>
  </si>
  <si>
    <t>WoodlandsCommunityGarden</t>
  </si>
  <si>
    <t>Woodlands Community Garden</t>
  </si>
  <si>
    <t>We have a community garden that we are opening up to community groups on Monday mornings - but more often if there's a n</t>
  </si>
  <si>
    <t>We have a community garden that we are opening up to community groups on Monday mornings - but more often if there's a need. It is a place to meet and chat, grow crops and share experiences with young and old. Groups need to book in advance please.</t>
  </si>
  <si>
    <t>0113 271 7206</t>
  </si>
  <si>
    <t>sarahtrrnt@yahoo.co.nz</t>
  </si>
  <si>
    <t>Middleton St Mary's C of E Primary School</t>
  </si>
  <si>
    <t>225;70;12;69;72</t>
  </si>
  <si>
    <t>WoodsideMethodistChurch</t>
  </si>
  <si>
    <t>Woodside Methodist Church</t>
  </si>
  <si>
    <t>Woodside Methodist Church is a caring friendly church that meets for fellowship and worship. All ages are welcome.</t>
  </si>
  <si>
    <t>Outwood Lane</t>
  </si>
  <si>
    <t>210;435;425;318</t>
  </si>
  <si>
    <t>Workers'EducationalAssociation</t>
  </si>
  <si>
    <t>Workers' Educational Association</t>
  </si>
  <si>
    <t>The WEA is a national adult education provider that operates regionally. We are a charity, publically funded and ofstede</t>
  </si>
  <si>
    <t>The WEA is a national adult education provider that operates regionally. We are a charity, publically funded and ofsteded on a regular basis. We also work with groups and organisations that receive funding for specific educational projects. We run accredited and non-accredited courses for 16+ irrespective of age, gender, sexuality, race, ethnicity and religion, including adults with mental health problems, physical disabilities, and / or learning difficulties. Some courses for the general public are advertised in our brochure and website, however, some are discrete courses requested by community agents or groups, including Trade Unions. All our courses are run in a wide variety of local community venues including schools and centres.</t>
  </si>
  <si>
    <t>0300 303 3464</t>
  </si>
  <si>
    <t>yorkshumber@wea.org.uk</t>
  </si>
  <si>
    <t>Josephs Well</t>
  </si>
  <si>
    <t>213;407;585;184;88;127;128;6;259</t>
  </si>
  <si>
    <t>WrangthornBaby&amp;ToddlerGroup</t>
  </si>
  <si>
    <t>Wrangthorn Baby &amp; Toddler Group</t>
  </si>
  <si>
    <t>Lots of fun stuff to do, craft activities, bikes, climbing frame, cars, trains, home corner, farm/dinosaurs etc etc. ?1</t>
  </si>
  <si>
    <t>Lots of fun stuff to do, craft activities, bikes, climbing frame, cars, trains, home corner, farm/dinosaurs etc etc. ?1 per adult includes drinks and snacks. Lots of Mum's, Dad's and Grandparents so bound to be someone to chat to.</t>
  </si>
  <si>
    <t>ange_foley@yahoo.co.uk</t>
  </si>
  <si>
    <t>Wrangthorn Church Hall</t>
  </si>
  <si>
    <t>www.crohnsandcolitis.org.uk</t>
  </si>
  <si>
    <t>315;271</t>
  </si>
  <si>
    <t>www.nspcc.org.uk</t>
  </si>
  <si>
    <t>www.yas.org.uk</t>
  </si>
  <si>
    <t>WykeBeckWayCommunityForum</t>
  </si>
  <si>
    <t>Wyke Beck Way Community Forum</t>
  </si>
  <si>
    <t>A community based organisation, registered charity, concerned with issues of sustainabilty relative to protecting and im</t>
  </si>
  <si>
    <t>A community based organisation, registered charity, concerned with issues of sustainabilty relative to protecting and improving the Wyke Beck Valley green space corridor from Roundhay to Rothwell. The City Council supports the Forum in gathering information towards the preparation a community plan for the Valley which could form the basis of a Supplementary Planning Guidance (SPG) document, to ensure due consideration in the face of development pressures and support the establishment of an major Urban Green Space Park for east and south east Leeds. Information is being gathered by five task groups comprising members and local agencies, vis: Ecology, Landscape, Connectivity, Flood Alleviation and Young Persons' groups. The Forum has successfully taken a community lead in applying for grant funding towards its objectives in association with local agencies such as Groundwork Leeds and Leeds City Council's Regeneration Services.</t>
  </si>
  <si>
    <t>0753 53 86 851</t>
  </si>
  <si>
    <t>Wyke Beck 'Valley Pride' Centre, Henry Barran Centre</t>
  </si>
  <si>
    <t>226;72</t>
  </si>
  <si>
    <t>YeadonAmateurOperaticandDramaticSociety</t>
  </si>
  <si>
    <t>Yeadon Amateur Operatic and Dramatic Society</t>
  </si>
  <si>
    <t>Our goal is to produce top quality amateur musicals, reviews and plays and to donate to charities.</t>
  </si>
  <si>
    <t>0113 250 7553</t>
  </si>
  <si>
    <t>linda_marshall@hotmail.co.uk</t>
  </si>
  <si>
    <t>2 Rufford Crescent</t>
  </si>
  <si>
    <t>226;2</t>
  </si>
  <si>
    <t>YeadonandDistrictMaleVoiceChoir</t>
  </si>
  <si>
    <t>Yeadon and District Male Voice Choir</t>
  </si>
  <si>
    <t>The Choir will hold concerts, some social events and entertain at local residential care homes.</t>
  </si>
  <si>
    <t>0113 250 0141</t>
  </si>
  <si>
    <t>91 Harrogate Road</t>
  </si>
  <si>
    <t>YeadonCharitiesAssociation</t>
  </si>
  <si>
    <t>Yeadon Charities Association</t>
  </si>
  <si>
    <t>Yeadon Charities Association raises funds for: 1 An annual outing with meals for local senior citizens, 65 years of age</t>
  </si>
  <si>
    <t>Yeadon Charities Association raises funds for: 1 An annual outing with meals for local senior citizens, 65 years of age or over, who have lived in the Yeadon area for a minimum of one year; 2 The relief or support of needy persons particularly the aged and infirmed residing in Yeadon area. N.B. The Association operates within the boundaries of the area or township known as Yeadon, in the borough of Aireborough in the City of Leeds.</t>
  </si>
  <si>
    <t>0113 250 7165</t>
  </si>
  <si>
    <t>19 Whitestone Crescent</t>
  </si>
  <si>
    <t>226;606;587;88;124;244;261;284;285;305;612</t>
  </si>
  <si>
    <t>YeadonMethodistChurch</t>
  </si>
  <si>
    <t>Yeadon Methodist Church</t>
  </si>
  <si>
    <t>We are a group of Christians of all ages and backgrounds who meet regularly for worship and fellowship and try to live o</t>
  </si>
  <si>
    <t>We are a group of Christians of all ages and backgrounds who meet regularly for worship and fellowship and try to live out our Christian faith in our daily lives. There are many groups for both children and adults that meet regularly during the week.The Ladies Guild meets every Monday evening (except Bank Holidays). The men of the church and others locally who care to join us meet with them on the first Monday of the month when this joint meeting is called 'The Monday Guild'.</t>
  </si>
  <si>
    <t>dawn.saunders@methodist.org.uk</t>
  </si>
  <si>
    <t>233;435;425;608</t>
  </si>
  <si>
    <t>YorkHousingAssociation</t>
  </si>
  <si>
    <t>York Housing Association</t>
  </si>
  <si>
    <t>York Housing Association provides a range of housing and support services to over 600 households in Yorkshire and North</t>
  </si>
  <si>
    <t>York Housing Association provides a range of housing and support services to over 600 households in Yorkshire and North Lincolnshire. We have a small estate in Rothwell which provides accommodation for single people, couples and families plus sheltered accommodation for people over the age of 55.</t>
  </si>
  <si>
    <t>0113 282 6608</t>
  </si>
  <si>
    <t>brendahartshorne@yorkha.org.uk</t>
  </si>
  <si>
    <t>Community Centre</t>
  </si>
  <si>
    <t>YorkshireAgriculturalSociety</t>
  </si>
  <si>
    <t>Yorkshire Agricultural Society</t>
  </si>
  <si>
    <t>For more than 150 years, the Yorkshire Agricultural Society, a charity that exists to promote farming and the countrysid</t>
  </si>
  <si>
    <t>For more than 150 years, the Yorkshire Agricultural Society, a charity that exists to promote farming and the countryside, has helped support those living and working in rural areas, assisting progress whilst never losing sight of the value of our heritage. Every year it gives away more than 1m to help agriculture through grants to fund agricultural research, sponsoring of farming projects, running the Farming Enterprise Awards, supporting numerous charities and organisations, running an education programme to improve understanding of rural matters and disseminating information by organising key conferences, seminars and competitions. The Yorkshire Agricultural Society also organises and hosts the annual Great Yorkshire Show and Countryside Live, which both take place on the Great Yorkshire Showground, Harrogate. Enjoy the benefits of membership at the Great Yorkshire Show - free admission to all parts of the Show, preferential car parking, use of members' facilities and much more. Please find details and an application form on the website.</t>
  </si>
  <si>
    <t>01423 541 000</t>
  </si>
  <si>
    <t>info@yas.co.uk</t>
  </si>
  <si>
    <t>Great Yorkshire Showground</t>
  </si>
  <si>
    <t>YorkshireAirAmbulanceCharity</t>
  </si>
  <si>
    <t>Yorkshire Air Ambulance Charity</t>
  </si>
  <si>
    <t>The Yorkshire Air Ambulance is an independent Charity providing a life saving rapid response emergency service to 5 mill</t>
  </si>
  <si>
    <t>The Yorkshire Air Ambulance is an independent Charity providing a life saving rapid response emergency service to 5 million people across Yorkshire. We fly seven days a week, 365 days a year, covering a vast landscape that not only includes major cities and motor ways, but also rural and isolated locations.</t>
  </si>
  <si>
    <t>07876 899 097</t>
  </si>
  <si>
    <t>v.bowden@yaa.org.uk</t>
  </si>
  <si>
    <t>Cayley House</t>
  </si>
  <si>
    <t>210;88</t>
  </si>
  <si>
    <t>YorkshireandHumberFaithsForum</t>
  </si>
  <si>
    <t>Yorkshire and Humber Faiths Forum</t>
  </si>
  <si>
    <t>Encouraging faith communities to work together to challenge discrimination and injustice and generally advance the contr</t>
  </si>
  <si>
    <t>Encouraging faith communities to work together to challenge discrimination and injustice and generally advance the contribution of faith communities</t>
  </si>
  <si>
    <t>0113 2456444</t>
  </si>
  <si>
    <t>225;435;530;522;425;244</t>
  </si>
  <si>
    <t>YorkshireAnimalShelter</t>
  </si>
  <si>
    <t>Yorkshire Animal Shelter</t>
  </si>
  <si>
    <t>We are a small rescue and rehoming centre for stray, abandoned, sick, injured or unwanted animals, dealing with all anim</t>
  </si>
  <si>
    <t>We are a small rescue and rehoming centre for stray, abandoned, sick, injured or unwanted animals, dealing with all animals except dogs. All our animals are neutered, vaccinated and microchipped prior to rehoming. We currently have cats and guinea pigs for rehoming and a horse, a pig, 4 sheep and 2 hens who are permanent residents. Volunteers must be over 18 and have access to a car as public transport is unreliable. Volunteers normally work one shift a week or fortnight. Shifts start at 9am Monday-Sunday and last for a couple of hours.</t>
  </si>
  <si>
    <t>07968 817803</t>
  </si>
  <si>
    <t>yorkshireanimalshelter@hotmail.co.uk</t>
  </si>
  <si>
    <t>c/o Greengates Cattery</t>
  </si>
  <si>
    <t>217;70;12;69;59;244;245;276</t>
  </si>
  <si>
    <t>YorkshireArchaeologicalandHistoricalSociety</t>
  </si>
  <si>
    <t>Yorkshire Archaeological and Historical Society</t>
  </si>
  <si>
    <t>YAHS is a charity established in 1863 to encourage the study of Yorkshire's past, both archaeological and historical. We</t>
  </si>
  <si>
    <t>YAHS is a charity established in 1863 to encourage the study of Yorkshire's past, both archaeological and historical. We run lectures and day schools and work closely with many other voluntary groups in the heritage sector across the historic county of Yorkshire. Our library and archive collections are now kept in the Brotherton Special Collections, University of Leeds. We publish the Yorkshire Archaeological Journal every year, and have a range of other publications, plus newsletters to our members. See our web site www.yas.org.uk.</t>
  </si>
  <si>
    <t>0113 245 7910</t>
  </si>
  <si>
    <t>209;547</t>
  </si>
  <si>
    <t>YorkshireArchaeologicalSociety-FamilyHistorySection</t>
  </si>
  <si>
    <t>Yorkshire Archaeological Society - Family History Section</t>
  </si>
  <si>
    <t>The society aims to further the study of Yorkshire genealogy. For further information please see our website.</t>
  </si>
  <si>
    <t>secretary@yorkshireroots.org.uk</t>
  </si>
  <si>
    <t>Claremont</t>
  </si>
  <si>
    <t>209;127</t>
  </si>
  <si>
    <t>YorkshireArchaeologicalSociety-IndustrialHistorySection</t>
  </si>
  <si>
    <t>Yorkshire Archaeological Society - Industrial History Section</t>
  </si>
  <si>
    <t>The study of industrial archaeology and history, including transport, engineering, etc. Three newsletters a year, lectur</t>
  </si>
  <si>
    <t>The study of industrial archaeology and history, including transport, engineering, etc. Three newsletters a year, lectures, Industrial history walks. For further information please refer to the website.</t>
  </si>
  <si>
    <t>industrialhistoryvicechair@yas.org.uk</t>
  </si>
  <si>
    <t>236;127</t>
  </si>
  <si>
    <t>YorkshireArchaeologicalSociety-PrehistoryResearchSection</t>
  </si>
  <si>
    <t>Yorkshire Archaeological Society - Prehistory Research Section</t>
  </si>
  <si>
    <t>Lectures, publications and excavations. Annual Bulletin free to members. Meetings are held in Leeds and various other ce</t>
  </si>
  <si>
    <t>Lectures, publications and excavations. Annual Bulletin free to members. Meetings are held in Leeds and various other centres in Yorkshire on Saturdays, 3-4 times a year. For further information please see the website.</t>
  </si>
  <si>
    <t>213;127</t>
  </si>
  <si>
    <t>YorkshireBaptistAssociation(Incorporated)</t>
  </si>
  <si>
    <t>Yorkshire Baptist Association (Incorporated)</t>
  </si>
  <si>
    <t>The association seeks to encourage and resource Baptist churches throughout Yorkshire in their life and mission.</t>
  </si>
  <si>
    <t>0113 278 4954</t>
  </si>
  <si>
    <t>debbie.gamble@yba.org.uk</t>
  </si>
  <si>
    <t>1 South Parade</t>
  </si>
  <si>
    <t>YorkshireCampaignforNuclearDisarmament</t>
  </si>
  <si>
    <t>Yorkshire Campaign for Nuclear Disarmament</t>
  </si>
  <si>
    <t>Yorkshire Campaign for Nuclear Disarmament actively works against the development, testing and use of nuclear weapons ac</t>
  </si>
  <si>
    <t>Yorkshire Campaign for Nuclear Disarmament actively works against the development, testing and use of nuclear weapons across the globe. We need volunteers to carry out a wide range of tasks from helping at public meetings and demonstrations to processing merchandise to data entry to research. We are one of the UK's leading organisations campaigning against the US Missile Defence programme and organise major demonstrations, conferences and events in Yorkshire and across Britain. Our campaigns are entirely peaceful and we aim to educate, raise awareness and influence. In all our campaigns we aim to persuade through the strength of our arguments, through effective action and through non-violent protest.</t>
  </si>
  <si>
    <t>01274 730795</t>
  </si>
  <si>
    <t>info@yorkshirecnd.org.uk</t>
  </si>
  <si>
    <t>2 Ashgrove</t>
  </si>
  <si>
    <t>216;3</t>
  </si>
  <si>
    <t>YorkshireCancerCentre</t>
  </si>
  <si>
    <t>Yorkshire Cancer Centre</t>
  </si>
  <si>
    <t>Yorkshire Cancer Centre is the fund raising arm of St James's Institute of Oncology. We help raise funds for all areas o</t>
  </si>
  <si>
    <t>Yorkshire Cancer Centre is the fund raising arm of St James's Institute of Oncology. We help raise funds for all areas of the Institute and are based in the building itself. We have a variety of volunteer roles available including becoming a part of our sales team in our Charity Shop located in Bexley Wing, a Promotions Officer or even providing Office Support.</t>
  </si>
  <si>
    <t>0113 206 8620; 0113 206 8444</t>
  </si>
  <si>
    <t>fundraising@yorkshirecancercentre.org.uk</t>
  </si>
  <si>
    <t>Fundraising Dept, Level 7, Bexley Wing,St James's Instiute of Oncology</t>
  </si>
  <si>
    <t>88;124</t>
  </si>
  <si>
    <t>YorkshireCancerResearch</t>
  </si>
  <si>
    <t>Yorkshire Cancer Research</t>
  </si>
  <si>
    <t>Yorkshire Cancer Research is Yorkshire?s cancer charity and we are dedicated to helping local people beat cancer by supp</t>
  </si>
  <si>
    <t>Yorkshire Cancer Research is Yorkshire?s cancer charity and we are dedicated to helping local people beat cancer by supporting world-class research. We work for the benefit of Yorkshire people, and share our findings to improve the lives of people everywhere. Our Mission is to develop new scientific knowledge that will save lives through earlier diagnosis, prevention, and better treatment of cancer. We focus on getting that knowledge from the lab to the patient. We ensure that Yorkshire remains a centre of excellence for cancer research and treatment, attracting and retaining world-class scientists and clinicians. We work in partnership with other charities and organisations to achieve the greatest impact in the global fight against cancer. We aim to become one of the most efficient cancer charities in the UK.</t>
  </si>
  <si>
    <t>01423 877 219</t>
  </si>
  <si>
    <t>hq@ycr.org.uk</t>
  </si>
  <si>
    <t>Jacob Smith House</t>
  </si>
  <si>
    <t>221;88;124</t>
  </si>
  <si>
    <t>YorkshireCentreforEatingDisordersCarersSupportGroup</t>
  </si>
  <si>
    <t>Yorkshire Centre for Eating Disorders Carers Support Group</t>
  </si>
  <si>
    <t>The Group offers support to carers of sufferers of eating disorders (mainly Anorexia and Bulimia). This includes the pro</t>
  </si>
  <si>
    <t>The Group offers support to carers of sufferers of eating disorders (mainly Anorexia and Bulimia). This includes the provision of information and sharing of experiences.</t>
  </si>
  <si>
    <t>0113 855 6400</t>
  </si>
  <si>
    <t>Newsam Centre</t>
  </si>
  <si>
    <t>209;88;117;100;103</t>
  </si>
  <si>
    <t>YorkshireCollegeofMusicandDrama</t>
  </si>
  <si>
    <t>Yorkshire College of Music and Drama</t>
  </si>
  <si>
    <t>Individual lessons for most musical instruments, singing and drama. Whether you?re a beginner, or an experienced musicia</t>
  </si>
  <si>
    <t>Individual lessons for most musical instruments, singing and drama. Whether you?re a beginner, or an experienced musician, the Yorkshire College of Music and Drama offers expert individual tuition for both adults and children in a friendly, relaxed environment. For more information see the website.</t>
  </si>
  <si>
    <t>0113 243 1605</t>
  </si>
  <si>
    <t>info@yorkshire-music-lessons.co.uk</t>
  </si>
  <si>
    <t>St Mark's House</t>
  </si>
  <si>
    <t>216;2;127;608</t>
  </si>
  <si>
    <t>YorkshireCongoleseandAfricanAssociation(YOCAS)</t>
  </si>
  <si>
    <t>Yorkshire Congolese and African Association (YOCAS)</t>
  </si>
  <si>
    <t>We provide assistance for the integration of our members into UK society in terms of education, parenting skills, traini</t>
  </si>
  <si>
    <t>We provide assistance for the integration of our members into UK society in terms of education, parenting skills, training, job search and opportunities and cultural activities. We are designing and editing the magazine LA Diaspora Africaine for our members and wider community in order to promote the business and activities of african community within UK (Yorkshire and Humberside area).</t>
  </si>
  <si>
    <t>0793 2641914</t>
  </si>
  <si>
    <t>yocas1@yahoo.co.uk</t>
  </si>
  <si>
    <t>LRF, ONE COMMUNITY CENTRE</t>
  </si>
  <si>
    <t>420;613;12;106;100;2;244;245;276;612</t>
  </si>
  <si>
    <t>YorkshireCountrywomen'sAssociation-ThorpArchandWaltonBranch</t>
  </si>
  <si>
    <t>Yorkshire Countrywomen's Association - Thorp Arch and Walton Branch</t>
  </si>
  <si>
    <t>The Yorkshire Countrywomen's Association promotes, education, friendship and fellowship between all their branches acros</t>
  </si>
  <si>
    <t>The Yorkshire Countrywomen's Association promotes, education, friendship and fellowship between all their branches across the county. Also linked to the countrywomen across the world. Branches usually situated in Villages and meetings are arranged once a month. Most branches have outings and holidays and trips to museums, Country Houses, etc. As the name suggests we are an organisation for women, although husbands help when needed. We also support various charities.</t>
  </si>
  <si>
    <t>01904 451 581</t>
  </si>
  <si>
    <t>yca@centraloffice.wanadoo.co.uk</t>
  </si>
  <si>
    <t>YCA, Agriculture House</t>
  </si>
  <si>
    <t>613;244;274;317</t>
  </si>
  <si>
    <t>YorkshireFleetAirArmAssociation</t>
  </si>
  <si>
    <t>Yorkshire Fleet Air Arm Association</t>
  </si>
  <si>
    <t>Looks after the interests of members -Ex-Servicemen's association, including Ex-Wrens, etc; new members always welcome.</t>
  </si>
  <si>
    <t>01924 525 656</t>
  </si>
  <si>
    <t>faafirth@hotmail.com</t>
  </si>
  <si>
    <t>64 Cullingworth Street</t>
  </si>
  <si>
    <t>219;67</t>
  </si>
  <si>
    <t>YorkshireHeraldrySociety</t>
  </si>
  <si>
    <t>Yorkshire Heraldry Society</t>
  </si>
  <si>
    <t>Lectures and visits on heraldry and genealogy. Annual journal - Aspects of Heraldry published March/April. People with a</t>
  </si>
  <si>
    <t>Lectures and visits on heraldry and genealogy. Annual journal - Aspects of Heraldry published March/April. People with all levels of expertise welcomed, beginners as well as experts. Subscription ?8 per year, visitors (non-members) pay ?2 per visit. Lectures usually illustrated by slides. Heraldry is history Illustrated but also has many modern uses, from pub signs to army badges to Schools and College Arms. Come and learn!</t>
  </si>
  <si>
    <t>0113 263 7885</t>
  </si>
  <si>
    <t>8 Armley Grange Crescent</t>
  </si>
  <si>
    <t>208;127</t>
  </si>
  <si>
    <t>YorkshireHousing</t>
  </si>
  <si>
    <t>Yorkshire Housing</t>
  </si>
  <si>
    <t>A Registered Social Landlord providing affordable homes throughout Yorkshire. Applications direct from local people and</t>
  </si>
  <si>
    <t>A Registered Social Landlord providing affordable homes throughout Yorkshire. Applications direct from local people and others, nominations from local council and other landlords. Normal minimum age for warden scheme - 55. Owner-occupier considerations - ability to afford other options. Applications accepted via Leeds Homes Register. Homes available include flats, family homes and warden/sheltered schemes throughout the City. 24hrs repairs call centre.</t>
  </si>
  <si>
    <t>enquiries@yorkshirehousing.co.uk</t>
  </si>
  <si>
    <t>The Headrow</t>
  </si>
  <si>
    <t>220;5</t>
  </si>
  <si>
    <t>YorkshireHumberside&amp;LincolnshireCirclesofSupport&amp;Accountability</t>
  </si>
  <si>
    <t>Yorkshire Humberside &amp; Lincolnshire Circles of Support &amp; Accountability</t>
  </si>
  <si>
    <t>Yorkshire, Humberside and Lincolnshire Circles of Support and Accountability is a community response to sexual offending</t>
  </si>
  <si>
    <t>Yorkshire, Humberside and Lincolnshire Circles of Support and Accountability is a community response to sexual offending, working in partnership with criminal justice agencies. Our mission is to reduce the risk of future sexual offences by supporting individuals who have committed sexual offences previously, thus keeping the community safe and creating no more victims "Circles build safer communities through local volunteers working with sex offenders to minimise alienation, support reintegration and so prevent sexual reoffending"</t>
  </si>
  <si>
    <t>volunteer@yhlcosa.org.uk</t>
  </si>
  <si>
    <t>YHLCOSA Head Office Priory Street Centre</t>
  </si>
  <si>
    <t>596;70;127;244;245;276</t>
  </si>
  <si>
    <t>YorkshireKidneyResearchFund</t>
  </si>
  <si>
    <t>Yorkshire Kidney Research Fund</t>
  </si>
  <si>
    <t>Founded in 1970, the Yorkshire Kidney Research Fund supports research into the problems associated with all aspects of k</t>
  </si>
  <si>
    <t>Founded in 1970, the Yorkshire Kidney Research Fund supports research into the problems associated with all aspects of kidney disease. Active throughout Yorkshire and benefiting kidney research on a national and international basis, we rely entirely on donations, voluntary support and legacies to help us fund groundbreaking work. Some of the areas we're currently funding research in are: Investigating causes of poorly developed kidneys in babies; Ways to reduce the infections dialysis patients suffer from their dialysis catheters; Investigating whether the bladder changes the composition of urine after it is made; Investigating the way in which cells from the kidney die or survive in response to disease states; Optimal way to treat anaemia, a very prevalent complication in kidney patients which causes severe fatigue and reduction in quality of life; Investigating a condition called Dialysis-related Amyloid. Please support us and help us carry on making a difference.</t>
  </si>
  <si>
    <t>01484 400 430</t>
  </si>
  <si>
    <t>info@ykrf.co.uk</t>
  </si>
  <si>
    <t>Mill 2, St Peg?s Mill,</t>
  </si>
  <si>
    <t>216;88;124;244;254;359</t>
  </si>
  <si>
    <t>YorkshireKnanayaCatholicAssociation</t>
  </si>
  <si>
    <t>Yorkshire Knanaya Catholic Association</t>
  </si>
  <si>
    <t>Yorkshire Knanaya Catholic community is for those who practice the Catholic faith and follow endogamy. The main aim of t</t>
  </si>
  <si>
    <t>Yorkshire Knanaya Catholic community is for those who practice the Catholic faith and follow endogamy. The main aim of this community is to work for the social, cultural, and community development of Knanaya people. Also to promote family unity, education and enpowerment of women. Also, this community acts as an institution to meet the social and welfare needs irrespective of place, race, and community.</t>
  </si>
  <si>
    <t>0113 368 3134</t>
  </si>
  <si>
    <t>yorkshireknanaya@gmail.com</t>
  </si>
  <si>
    <t>4 Whitebridge Crescent</t>
  </si>
  <si>
    <t>215;435;425;71;244;612;613</t>
  </si>
  <si>
    <t>YorkshireLadies'CouncilofEducation</t>
  </si>
  <si>
    <t>Yorkshire Ladies' Council of Education</t>
  </si>
  <si>
    <t>Awards and grants are given to women students who are seeking funding for further education.</t>
  </si>
  <si>
    <t>0113 269 1471</t>
  </si>
  <si>
    <t>admin@ylce.org</t>
  </si>
  <si>
    <t>Ground Floor Office, Forest Hill</t>
  </si>
  <si>
    <t>220;613;127;128</t>
  </si>
  <si>
    <t>YorkshireLifeAquaticCIC</t>
  </si>
  <si>
    <t>Yorkshire Life Aquatic CIC</t>
  </si>
  <si>
    <t>07739 456156</t>
  </si>
  <si>
    <t>lucy@yorkshirelifeaquatic.co.uk</t>
  </si>
  <si>
    <t>Mediation services across Yorkshire, YMS offers mediation to neighbours, helping them resolve differences and disputes i</t>
  </si>
  <si>
    <t>Mediation services across Yorkshire, YMS offers mediation to neighbours, helping them resolve differences and disputes in a positive, impartial and confidential way. It is a voluntary process. YMS work alongside different organisations and mediate in community disputes, workplace disputes, with potential homelessness and can offer training in conflict resolution.</t>
  </si>
  <si>
    <t>info@yorkshiremediation.org</t>
  </si>
  <si>
    <t>Unit 6 Suite 9 Benton Office Park</t>
  </si>
  <si>
    <t>208;109;594;7;244;254;359;612;614</t>
  </si>
  <si>
    <t>Sexual health organisation working with lesbian, gay, bisexual and transgender (LGB&amp;T) communities to tackle underlying</t>
  </si>
  <si>
    <t>Sexual health organisation working with lesbian, gay, bisexual and transgender (LGB&amp;T) communities to tackle underlying causes of physical and mental ill health. Yorkshire MESMAC?s counselling service is available for gay, bisexual and men who have sex with men; female partners of men who are attracted to men; young LGB&amp;T people under 25, in Leeds Bradford and Wakefield districts, and for lesbians of any age in Bradford.</t>
  </si>
  <si>
    <t>admin@mesmac.co.uk</t>
  </si>
  <si>
    <t>Blayds Yard</t>
  </si>
  <si>
    <t>208;179;589;139;586;95;140;141;7;613;612</t>
  </si>
  <si>
    <t>YorkshireMESMAC-CounsellingService</t>
  </si>
  <si>
    <t>Yorkshire MESMAC - Counselling Service</t>
  </si>
  <si>
    <t>Yorkshire MESMAC is one of the oldest and largest sexual health organisations in the country. Our historical focus is HI</t>
  </si>
  <si>
    <t>Yorkshire MESMAC is one of the oldest and largest sexual health organisations in the country. Our historical focus is HIV prevention and sexual health promotion with Gay, Bisexual and men who have sex with men. Additionally our Community Development approach means that we are concerned with the wider Lesbian, Gay, Bisexual and Transgender (LGB&amp;T) health, social and equity agendas. We work with LGB&amp;T communities to tackle underlying causes of physical and mental ill health and to challenge those structures and systems that seek to exclude us from decision making.</t>
  </si>
  <si>
    <t>counselling@mesmac.co.uk</t>
  </si>
  <si>
    <t>PO Box 417</t>
  </si>
  <si>
    <t>589;139;586;90;89;7;140;141;244;245;276</t>
  </si>
  <si>
    <t>YorkshirePhilatelicAssociation</t>
  </si>
  <si>
    <t>Yorkshire Philatelic Association</t>
  </si>
  <si>
    <t>To affiliate all philatelic societies in Yorkshire and adjacent areas, to hold annual conventions, to promote exhibition</t>
  </si>
  <si>
    <t>To affiliate all philatelic societies in Yorkshire and adjacent areas, to hold annual conventions, to promote exhibitions and competitions within the affiliated societies, and to generally promote philately in Yorkshire and adjacent areas. Annual convention. We have about 20 societies within Yorkshire and details of these are on the YPA website.</t>
  </si>
  <si>
    <t>01287 637 270</t>
  </si>
  <si>
    <t>95 Thames Avenue</t>
  </si>
  <si>
    <t>YorkshireSchoolsExploringSociety</t>
  </si>
  <si>
    <t>Yorkshire Schools Exploring Society</t>
  </si>
  <si>
    <t>YSES runs expeditions for young people (15 - 19 years) who are resident in Yorkshire who attend school or college in Yor</t>
  </si>
  <si>
    <t>YSES runs expeditions for young people (15 - 19 years) who are resident in Yorkshire who attend school or college in Yorkshire. Expeditions are mainly to wilderness areas of the world. Youngsters must raise funds themselves, but are offered advice, support and training.</t>
  </si>
  <si>
    <t>01484 663678</t>
  </si>
  <si>
    <t>info@yses.org.uk</t>
  </si>
  <si>
    <t>68 Ridings Fields</t>
  </si>
  <si>
    <t>222;604;608;69;127;128;99</t>
  </si>
  <si>
    <t>YorkshireShipEnthusiasts</t>
  </si>
  <si>
    <t>Yorkshire Ship Enthusiasts</t>
  </si>
  <si>
    <t>This group is for all people interested in ships of any kind as a hobby. We hold meetings indoors (slide shows/talks, et</t>
  </si>
  <si>
    <t>This group is for all people interested in ships of any kind as a hobby. We hold meetings indoors (slide shows/talks, etc.) at the O'Niells Bar, Great George St, Leeds LS1 3DL (behind the Town Hall) at 7.30pm on certain Thursdays from September to March, and we arrange trips to docks, etc. from April to November each year. We issue four Newsletters a year. Membership is ?10 per year. We are also willing to give slide shows to other local groups.</t>
  </si>
  <si>
    <t>0113 294 4906</t>
  </si>
  <si>
    <t>captain-cressey@supanet.com</t>
  </si>
  <si>
    <t>3 Kelmscott Gardens</t>
  </si>
  <si>
    <t>127;128;67;244</t>
  </si>
  <si>
    <t>YorkshireVolunteers'RegimentalAssociation-LeedsBranch</t>
  </si>
  <si>
    <t>Yorkshire Volunteers' Regimental Association - Leeds Branch</t>
  </si>
  <si>
    <t>The members of the Yorkshire Volunteers Regimental Association perform the various functions, including social and welfa</t>
  </si>
  <si>
    <t>The members of the Yorkshire Volunteers Regimental Association perform the various functions, including social and welfare, of a Regimental Association and provide a resource for research into military history. For details of meetings in your area contact the organisation or visit the website. The Leeds branch hold their meetings on the first Tuesday of each month. Yorkshire Volunteers Regimental Association - Leeds Branch is actively supporting a Leeds based programme assisting former and serving members of HM Armed Forces, and others, who have experienced post-traumatic stress and other conditions.</t>
  </si>
  <si>
    <t>01977 667 389</t>
  </si>
  <si>
    <t>2 Providence Place</t>
  </si>
  <si>
    <t>67;179</t>
  </si>
  <si>
    <t>YoungMinds</t>
  </si>
  <si>
    <t>Young Minds</t>
  </si>
  <si>
    <t>YoungMinds is the leading UK charity in relation to children and young people's mental health and wellbeing. YoungMinds</t>
  </si>
  <si>
    <t>YoungMinds is the leading UK charity in relation to children and young people's mental health and wellbeing. YoungMinds campaigns for improved outcomes for children and young people with mental health issues, and their families. Our services include a Parent Helpline (0808 802 5544), Youth Engagement Team Training, and Consultancy Campaigns.</t>
  </si>
  <si>
    <t>07817 771 181</t>
  </si>
  <si>
    <t>elizabeth.neill@youngminds.org.uk</t>
  </si>
  <si>
    <t>Suite 11, Baden Place</t>
  </si>
  <si>
    <t>113;146;600;88;179;608;7;100;244;612;613</t>
  </si>
  <si>
    <t>YoungWomen'sTrust</t>
  </si>
  <si>
    <t>Young Women's Trust</t>
  </si>
  <si>
    <t>Young Women's Trust supports and represents women aged 16-30 struggling to live on low or no pay in England and Wales an</t>
  </si>
  <si>
    <t>Young Women's Trust supports and represents women aged 16-30 struggling to live on low or no pay in England and Wales and who are at risk of being trapped in poverty. We offer free coaching and personalised advice on job applications, conduct research, run campaigns and work with young women to build confidence and advocate for fair financial futures.</t>
  </si>
  <si>
    <t>workitout@youngwomenstrust.org</t>
  </si>
  <si>
    <t>Newbury Street</t>
  </si>
  <si>
    <t>213;613;113;7;244</t>
  </si>
  <si>
    <t>YouthPoint</t>
  </si>
  <si>
    <t>Youth Point</t>
  </si>
  <si>
    <t>An information and support service for young people aged 13 - 19 years who live in NorthWest Leeds. A drop-in service op</t>
  </si>
  <si>
    <t>An information and support service for young people aged 13 - 19 years who live in NorthWest Leeds. A drop-in service operates from 3.00pm-6.00pm on Mondays and 5.30-7.30 pm on Wednesdays. Individual appointments can be made outside these hours. We also deliver drop-ins, focus group work and participation and learning opportunities in various schools, community buildings, youth settings and on the streets of NW Leeds. Youth Point is a Connexions Access Point and young people from across the area can access 1-2-1 support from the PA team in various settings. We provide free condoms, chlamydia and pregnancy testing for young people, and run health drop-ins. We can support young people in setting up projects, steering groups, or events and accessing funding. The following opportunities are also available: Arts Award, Alternative Education, Accredited Training, Volunteering Opportunities, Counselling, Slipstream to Upstream (project for young people who are workless for up to 12 weeks).</t>
  </si>
  <si>
    <t>0113 274 9959</t>
  </si>
  <si>
    <t>214;604;69;608;127;128;130;100</t>
  </si>
  <si>
    <t>YouthTheatresLeeds</t>
  </si>
  <si>
    <t>Youth Theatres Leeds</t>
  </si>
  <si>
    <t>Youth Theatres Leeds is the small local charity that runs East Leeds Youth Theatre and South Leeds Youth Theatre. We pla</t>
  </si>
  <si>
    <t>Youth Theatres Leeds is the small local charity that runs East Leeds Youth Theatre and South Leeds Youth Theatre. We place professional theatre practitioners in local communities to encourage the young people who join to find and use their talent. We encourage our members to think for themselves and see themselves as creative decision makers. We use drama to explore the many different themes that the members find interesting. We create performances about the stuff that is important to our members. We go on trips, sometimes to the theatre, or galleries, sometimes bowling and ice-skating.</t>
  </si>
  <si>
    <t>0798 6637085</t>
  </si>
  <si>
    <t>youththeatresleeds@yahoo.co.uk</t>
  </si>
  <si>
    <t>372 Meanwood Road</t>
  </si>
  <si>
    <t>217;604;608;294</t>
  </si>
  <si>
    <t>YouthWorkUnit</t>
  </si>
  <si>
    <t>Youth Work Unit</t>
  </si>
  <si>
    <t>theunit@youthworkunit.com</t>
  </si>
  <si>
    <t>223;604;608;244;295</t>
  </si>
  <si>
    <t>ZigZagLeeds</t>
  </si>
  <si>
    <t>ZigZag Leeds</t>
  </si>
  <si>
    <t>We are a parent-led support group for parents/carers of children on the Autistic Spectrum. We offer advice, support, and</t>
  </si>
  <si>
    <t>We are a parent-led support group for parents/carers of children on the Autistic Spectrum. We offer advice, support, and guidance. We have now set up ZigZagLeeds C.I.C. to run a community second hand shop, all the profits from which are fed back into the running of the ZigZag Leeds support group. We recruit volunteers for the shop, specifically adults on the autism spectrum.</t>
  </si>
  <si>
    <t>07733 129 695</t>
  </si>
  <si>
    <t>ljanejames@yahoo.co.uk</t>
  </si>
  <si>
    <t>7 Iveson Approach</t>
  </si>
  <si>
    <t>223; 604;608;244;295;</t>
  </si>
  <si>
    <t>National organisation, the Leeds and York office hub is based at
45 Potternewton Lane
 Leeds
LS7 3LW</t>
  </si>
  <si>
    <t>n/a</t>
  </si>
  <si>
    <t>Advice and Practical Issues</t>
  </si>
  <si>
    <t>Information and Advice;End of Life Care</t>
  </si>
  <si>
    <t>Information and Advice;Drugs and Alcohol</t>
  </si>
  <si>
    <t>Death / Bereavement;Children and Young People</t>
  </si>
  <si>
    <t>BME;Age - young-adult;Counselling and Support</t>
  </si>
  <si>
    <t>Status - Carers;Counselling;Self care and Support;Lesbian, Gay, Bisexual, Transgender</t>
  </si>
  <si>
    <t>Black and Minority Ethnic</t>
  </si>
  <si>
    <t>Children and Young People</t>
  </si>
  <si>
    <t>Counselling and Support</t>
  </si>
  <si>
    <t>Bereavement Support Group</t>
  </si>
  <si>
    <t>Information and Advice;Funerals</t>
  </si>
  <si>
    <t>Information and Advice;Counselling;Self care and Support;Death of a Child</t>
  </si>
  <si>
    <t>End of Life Care;Research</t>
  </si>
  <si>
    <t>Death / Bereavement;BME;Death of a Child</t>
  </si>
  <si>
    <t>Counselling;Self care and Support;End of Life Care;Hospice</t>
  </si>
  <si>
    <t>Suicide</t>
  </si>
  <si>
    <t>Information and Advice;Doulas</t>
  </si>
  <si>
    <t>Age - young-adult;Death of a Child;Hospice</t>
  </si>
  <si>
    <t>Information and Advice;Children and Young People</t>
  </si>
  <si>
    <t>Death / Bereavement;Counselling and Support</t>
  </si>
  <si>
    <t>BME;Death of a Child</t>
  </si>
  <si>
    <t>Information and Advice;Age - young-adult;Counselling and Support</t>
  </si>
  <si>
    <t>Age - young-adult;Counselling;Self care and Support;Suicide</t>
  </si>
  <si>
    <t>Information and Advice;Traumatic Death</t>
  </si>
  <si>
    <t>Counselling;Self care and Support;Suicide</t>
  </si>
  <si>
    <t>Information and Advice;Counselling;Self care and Support;Traumatic Death</t>
  </si>
  <si>
    <t>Status - Carers;Suicide</t>
  </si>
  <si>
    <t>Information and Advice;Age - young-adult;Status - Status - LGBT;Suicidal thoughts;Traumatic Death</t>
  </si>
  <si>
    <t>BME;Age - young-adult;Counselling;Self care and Support;Traumatic Death</t>
  </si>
  <si>
    <t>Information and Advice;Status - Carers;Age - young-adult;Counselling;Self care and Support;End of Life Care;Hospice</t>
  </si>
  <si>
    <t>Information and Advice;Status - Carers;Counselling;Self care and Support;End of Life Care;Hospice</t>
  </si>
  <si>
    <t>Information and Advice;Counselling;Self care and Support;Lesbian, Gay, Bisexual, Transgender</t>
  </si>
  <si>
    <t>Information and Advice;Death / Bereavement;Counselling;Self care and Support;Death of a Child</t>
  </si>
  <si>
    <t>Information and Advice;Digital Legacy</t>
  </si>
  <si>
    <t>Counselling;Self care and Support;Traumatic Death</t>
  </si>
  <si>
    <t>Information and Advice;Counselling and Support</t>
  </si>
  <si>
    <t>Information and Advice;Counselling;Self care and Support;Widowed</t>
  </si>
  <si>
    <t>Information and Advice;BME;Counselling and Support</t>
  </si>
  <si>
    <t>Information and Advice;Age - young-adult;Counselling;Self care and Support;Death of a Child</t>
  </si>
  <si>
    <t>Information and Advice;BME;Counselling;Self care and Support;Lesbian, Gay, Bisexual, Transgender</t>
  </si>
  <si>
    <t>Widowed</t>
  </si>
  <si>
    <t>BD11;BD4;LS10;LS11;LS12;LS13;LS14;LS15;LS16;LS17;LS18;LS19;LS1;LS20;LS21;LS22;LS23;LS24;LS25;LS26;LS27;LS28;LS29;LS2;LS3;LS4;LS5;LS6;LS7;LS88;LS8;LS99;LS9;WF10;WF3</t>
  </si>
  <si>
    <t>Operational Support Unit  Harrow Jobcentre Plus  Mail Handling Site A  Wolverhampton  WV98 1JE WV98 1JE</t>
  </si>
  <si>
    <t>LS8;LS9</t>
  </si>
  <si>
    <t>1–3 Highbury Station Road,  London . N1 1SE</t>
  </si>
  <si>
    <t>na na</t>
  </si>
  <si>
    <t>Short break respite and day support for older people and adults with disabilities in family homes.
 Short Break respite - The short breaks service provides regular short breaks, emergency cover and some medium term placements to allow carers to take a break from their caring role. Approved Shared Lives carers who have a room to spare in their home can offer flexible, personalised and community based support to the customer on a regular, planned or emergency basis. 
 Day Support - This Service offers day support to adults and older people who live alone, or with family, to promote access to community activities and promote social inclusion. Day support provides customers with opportunities to develop, learn or re-learn skills; gain confidence and independence; promote well-being and find new interests.</t>
  </si>
  <si>
    <t>Leeds City Council provide a range of information on their website about support for people with health or social care needs, such as;
 how to get social care support
 support to stay in your own home
 care homes and housing options
 caring for friends and family
 mental health services
 help for adults being abused or neglected
 children’s transition to adult social care
 your social care rights and entitlements</t>
  </si>
  <si>
    <t>Lincoln Green Community Centre,  29 Cromwell Mount, Leeds LS9 7JB LS9 7JB</t>
  </si>
  <si>
    <t>07983880189</t>
  </si>
  <si>
    <t>BD11;BD4;Citywide;LS10;LS11;LS12;LS13;LS14;LS15;LS16;LS17;LS18;LS19;LS1;LS20;LS21;LS22;LS23;LS24;LS25;LS26;LS27;LS28;LS29;LS2;LS3;LS4;LS5;LS6;LS7;LS88;LS8;LS99;LS9;WF10;WF3</t>
  </si>
  <si>
    <t>LS19;LS20;LS29</t>
  </si>
  <si>
    <t>Carlisle Business Centre, 60 Carlisle Road, Bradford  BD8 8BD</t>
  </si>
  <si>
    <t>LS12;LS19;LS20;LS28</t>
  </si>
  <si>
    <t>Al-Khidmat Dementia Cafe.Primarily persons of Pakistani and Kashmiri origin. 
 Cost: Entrance and refreshments: £1.50 
 Contact: Asghar Ali</t>
  </si>
  <si>
    <t>£1.50 
 Contact: Asghar Ali</t>
  </si>
  <si>
    <t>Join acclaimed artists from Mexico’s theFaro De
 Orienteand Leeds’ very own Ellie Harrison for a feast
 and a sneak-peek at their latest collaboration. Raise 
 a glass of Mezcal, eat a menu that combines the best 
 of Leeds and Mexico and see the brightly coloured 
 sculptures the artists have created with people from 
 across Yorkshire. We think food has the ability to 
 open up difficult conversations around death in a 
 relaxed, convivial atmosphere.</t>
  </si>
  <si>
    <t>07789394911</t>
  </si>
  <si>
    <t>Advice on a range of Council services face to face.
 Job Shop located at Armley One Shop providing Information, support and advice for people seeking employment or training.</t>
  </si>
  <si>
    <t>01132660371</t>
  </si>
  <si>
    <t>Painting &amp; Drawing activites inspired by the work of previous art classes at Burmantofts Senior Action. 
 Friday 10.00am-12pm Cost £1.50</t>
  </si>
  <si>
    <t>Founded in 1942, Arthritis Action is the only UK charity giving hands-on, practical help to combat the pain of arthritis through self-management and lifestyle advice. We offer people with arthritis a holistic self-management approach, looking at both the physical and mental aspects of arthritis.
 Our self-management approach encompasses a wide array of services, including personal dietary and nutritional advice, and access to therapies with approved practitioners. We also offer people in various communities the opportunity to take part in self-management events and local groups. Through our approach, we help people with arthritis gain the knowledge and confidence to manage their condition themselves, and enjoy a more active life with less pain. For more information please visit www.arthritisaction.org.uk
 Registered Charity Number 292569
 Company Number 01914825
 Tel: 0203 781 7120</t>
  </si>
  <si>
    <t>02037817120</t>
  </si>
  <si>
    <t>LS10;LS11</t>
  </si>
  <si>
    <t>07947543567</t>
  </si>
  <si>
    <t>LS14;LS15;LS16;LS4;LS5;LS6;LS7;LS8;LS9</t>
  </si>
  <si>
    <t>LS16;LS17;LS18;LS19;LS20;LS5;LS6</t>
  </si>
  <si>
    <t>Free IT classes for the over 60's. 
 Join us at AVSED to learn more about the world wide web and how the internet and email can help you. 
 Bring your own computer or smartphone and learn hot to get the best from use it like learning how to book a doctor's appointment online, request a perscription or even order your food shopping. 
 Sessions include first steps using a computer, keeping safe online and device advice. 
 A limited number of computers are avaliable to borrow at the sessions, please let us know if you would like to book one. 
 These classes have been arranged in conjunction with local GP surgeries and are only avalible to patients registered with one of the following; Rawdon Surgery, The Meston &amp; Guisley (Park Road) Practice, Guiseley and Yeadon Medical Practice and Yeadon Tarn Surgery 
 Booking Is Essential - contact AVSED to secure a place and arrange transport if required.</t>
  </si>
  <si>
    <t>Specifically tailored version of this ancient martial art for older people which combines deep breathing and relaxation with slow and gentle movements– an excellent exercise class with great benefits to health and well-being. 
 AVSED events are open to members only, and there are waiting lists for this activity .
 Llease contact AVSED for more information about becoming a member.</t>
  </si>
  <si>
    <t>Nunroyd Pavilion, Nunroyd Park,  Yeadon, Leeds, LS19 7HR LS19 7HR</t>
  </si>
  <si>
    <t>Rockford House  Low Lane  Horsforth LS18 5QW</t>
  </si>
  <si>
    <t>This course runs for 5 sessions: Every Friday 26th April - 24th May 9.30am-3.30pm 
 For complete beginners and those looking for a refresher, you will learn: 
 Safe use of common hand tools 
 How to measure wood for a project 
 Simple joints and fixing 
 The course is taught by a time-served carpenter and you will complete: 
 A bird box 
 A simple garden bench 
 Maybe a simple project of your choice 
 This course is FREE, if you are in receipt of income related benefits or have a salary below £15,736.50 (per annum). Otherwise it is £75, or £20 for those over state pension age. Evidence of benefits must be provieded before the course starts. 
 There will be a small charge of £5.00 for materials 
 To enrol on a course or form more information please call 0113 274 2335 or email hollybush@tcv.org.uk 
 Our address is - TCV Hollybush Conservation Centre, Broad Lane, Kirkstall, Leeds, LS5 3BP</t>
  </si>
  <si>
    <t>£15,736.50 (per annum). Otherwise it is £75, or £20 for those over state pension age. Evidence of benefits must be provieded before the course starts. 
 There will be a small charge of £5.00 for materials 
 To enrol on a course or form more information please call 0113 274 2335 or email hollybush@tcv.org.uk 
 Our address is - TCV Hollybush Conservation Centre, Broad Lane, Kirkstall, Leeds, LS5 3BP</t>
  </si>
  <si>
    <t>Are you paying too much for your pest control?
 I will beat any written quote.
 My services include treatment for:
 Rats and Mice
 Garden Ant Treatment
 Flea Treatment
 Cockroach Treatment
 Bed Bugs Treatment
 Cluster/Drain/Fruit Flies
 Clothes Moths
 Woodworm
 Bird Deterrents
 Wasp Nest Removal
 24 Hour emergency hotline: 0777 568 8847
 RSPH Level 2 Award in Pest Management</t>
  </si>
  <si>
    <t>LS1;LS2;LS3</t>
  </si>
  <si>
    <t>Come along to our Men's group for the 0ver 60's. Chat, have a drink, partake in Snooker, Darts, carpet bowling, Dominoes, Cards etc. 
 We will be aksing you the Men, to suggest activites you would like to do, places to vist etc. 
 Friday1-3pm Anglers Club, Game Room, Stoney Rock Lane. Cost £1.00</t>
  </si>
  <si>
    <t>LS16;LS17;LS18;LS19;LS21</t>
  </si>
  <si>
    <t>BD11;LS11;LS12;LS13;LS18;LS19;LS20;LS27;LS28;LS4;LS5</t>
  </si>
  <si>
    <t>Beta Sanitise Limited is an effective, innovative and reliable cleaning service company providing a high standard of cleaning and infection control cleaning services.
 We will provide a service that will improve the health of our communities.
 We know that a healthy home produces healthy people and that healthy people make a healthy community.</t>
  </si>
  <si>
    <t>07939284253</t>
  </si>
  <si>
    <t>We are a mixed group of older people, and are lead by older volunteers. We enjoy chatting whilst we do the arts and crafts we have agreed on for that period. 
 We enjoy having a chat and a cuppa! 
 Please do come and join us - you are very welcome.</t>
  </si>
  <si>
    <t>These are gentle and flexible chair based aerobic exercises, but they can also be done standing up. These exercises help you with circulation, joint flexibility and improve your strength.
 There is also the chance to socialise after the exercise, make new friends and have a cuppa!</t>
  </si>
  <si>
    <t>We are a mixed group of older people who get together on a Friday to enjoy a cuppa and to have a natter! 
 We also enjoy playing Bingo, Dominoes and other games. Some of us make our own way down to the Centre, however, we do have a fully accessible minibus for tose who are not able to travel without some help. 
 please come and join us - you are very welcome!</t>
  </si>
  <si>
    <t>We are a mixed group of older people from Belle Isle. We enjoy attending the Lunch Club, as the meals are lovely. Some of us make our own way to the 59 Centre, however, we do have a fully accessible minibus, for those members that are unable to get to the Lunch Club themselves, without help and support. 
 After Lunch we enjoy playing Bingo, Play Your Cards Right and Dominoes, and having a chat and a cuppa! We also do some chair based exercises with a Get Active Leeds Instructor. 
 It's a friendly club and we are always happy to welcome new people to our Lunch Club. The Lunch costs £4.90 and includes a main course and pudding, followed by tea and biscuits.</t>
  </si>
  <si>
    <t>We are a group of men who meet every Monday afternoon to play dominoes, cards, and have a cuppa and a chat. 
 Please feel free to join us, we always welcome new friends!</t>
  </si>
  <si>
    <t>We are a group of ladies who enjoy getting together for a chat and a cuppa! We also like playing Bingo and various other games. 
 Please come and join us - you are very welcome.</t>
  </si>
  <si>
    <t>Blackburn Road Medical Centre  Blackburn Road  Birstall  Batley  West Yorkshire   WF17 9PL</t>
  </si>
  <si>
    <t>LS13;LS14;LS15;LS16;LS17;LS18;LS19;LS20;LS21;LS28;LS3;LS4;LS5;LS6;LS7;LS8;LS9</t>
  </si>
  <si>
    <t>The Health Centre, 272 Gibson Lane, Kippax,  LS25 7JN</t>
  </si>
  <si>
    <t>Breast Feeding Support Group 
 Bosom Buddies provide mum-to-mum breastfeeding information and support.Come and chat to us at one the groups running across Leeds throughout the week.</t>
  </si>
  <si>
    <t>A fun dance and aerobics fitness class deisgned to move your whole body using aerobic and toning moves - focussing on the core and booty areas.
 helping women to strengthne their pelvic floor post childbirth.
 £2.50 per session.</t>
  </si>
  <si>
    <t>Neighbourhood Network offering a variety of services and activities for older people in Bramley area of Leeds.
 Befriending 
 Bramley Elderly Action runs a befriending service to support older people in the community who may be socially isolated and may find it difficult to take part in a group activity. A befriending volunteer visits someone in their own home for conversation for an hour once a week, or once every two weeks. 
 All BEA befriending volunteers have a Disclosure and Barring Service (DBS) check (previously a CRB check), and are trained in various key topics, including: health and safety in the home; confidentiality; emergency contact procedures; safeguarding adults; personal boundaries and reliability.
 Telephone Befriending 
 Would you like to chat with someone on the phone once week? Every Tuesday our volunteers are on the end of the phone to chat with people who find it hard to leave the house. For many, it’s a real tonic to get to know our phone befrienders and put the world to rights, or chat about your day with someone who is a great listener.</t>
  </si>
  <si>
    <t>01274497535</t>
  </si>
  <si>
    <t>07960371047</t>
  </si>
  <si>
    <t>3rd Floor,  356 Holloway Road, London, N7 6PA N7 6PA</t>
  </si>
  <si>
    <t>Neighbourhood Network offering a variety of services and activities for older people in Burmantofts.
 Burmantofts Senior Action aims to help and support older people in this community. Our concern is to enhance the quality of people's lives, enabling them to live independently in their own homes Our aims are: To identify and support older people to live independently at home To try to improve the environment where older people live To relieve isolation and loneliness All our activities and services involve a team of volunteer helpers. Many are local people aged over 60. We are managed by a voluntary management committee with representatives from the local community.</t>
  </si>
  <si>
    <t>Blenheim House  Duncombe Street  Leeds LS1 4PL</t>
  </si>
  <si>
    <t>01138873597</t>
  </si>
  <si>
    <t>CARE DIRECTORY is an online directory that understands the needs of its users and guides them towards the right direction. We have a huge directory of care homes and nursing homes from all-over UK. CARE DIRECTORY has more than 20,000 care homes / nursing homes listed in its website. Caredirectory.co.uk allows the public to search by county, by postcode and by type of care it has.
 Caredirectory is also providing advertising services to individual care providers.</t>
  </si>
  <si>
    <t>CareCo supply a range of mobility aids including self-propelled wheelchairs and electric powerchairs, riser recliner armchairs, mobility scooters, bathroom aids, toileting aids, profile beds and hospital beds, plus over 5000 other mobility aids.
 With over 13 years experience in the mobility market and news showrooms opening across the UK, we pride ourselves on our growing reputation for supplying top quality products at discounted prices.
 We work with an occupational therapist to ensure that our products meet the highest standards, and pride ourselves in our exceptional customer service and after sales support.
 Products can be bought by mail order, telephone, online, or by visiting our showroom. We encourage customers to try out equipment in store and test drive mobility scooters before making a purchase. 
 VAT relief is offered on most products for those with disabilities and chronic health conditions.
 Why choose CareCo?
 Over 5,000 products available online
 Knowledgeable mobility experts: providing you with the best advice possible
 Available 7 days a week: by phone, online and in our mobility showrooms
 Free UK Mainland Delivery available on orders over £30
 Priority dispatch: to ensure you'll receive your products as quickly as possible
 Verified by Visa for a safe shopping experience
 Useful information
 sales@careco.co.uk
 Contact Telephone: 0800 111 4774
 Contact Hours: 8.00 - 18.00
 About us
 Terms &amp; conditions
 Leeds Mobility Showroom</t>
  </si>
  <si>
    <t>£30
 Priority dispatch: to ensure you'll receive your products as quickly as possible
 Verified by Visa for a safe shopping experience
 Useful information
 sales@careco.co.uk
 Contact Telephone: 0800 111 4774
 Contact Hours: 8.00 - 18.00
 About us
 Terms &amp; conditions
 Leeds Mobility Showroom</t>
  </si>
  <si>
    <t>LS14;LS15;LS16;LS17;LS25;LS8;LS9</t>
  </si>
  <si>
    <t>A Careline alarm is perfect for anyone who could be vulnerable at home, including older people, disabled people, people with health problems and people at risk of violence or theft. Careline alarms are especially useful for people at risk of falling.
 Careline alarms help these groups of people live worry-free in their own homes whilst providing comfort and peace of mind for friends and loved ones.
 Our Fall Detector Plan includes the Intelligent Fall Detector Pendant which offers additional protection by automatically generating a call for assistance if a fall is detected and the wearer is unable to push the help button. The Careline Yearly Plan is our most cost effective tariff.</t>
  </si>
  <si>
    <t>Are you helping a friend or family member due to their illness, disability, mental health issue or a substance misuse problem?
 Yes? – Then you are one of 74,000 unpaid carers in Leeds and we are here to support you.
 If you have any questions or concerns, call our advice line Monday – Friday, 9am – 4.30pm (8am – 6.30pm on Wednesday) on 0113 380 4300.</t>
  </si>
  <si>
    <t>Meeting at 10am on Edward Street (City Centre), travelling by coach and departing Scarborough at 4pm. Spend the day on the beach, or indulge in a spot of retail therapy. There are plenty of cafes and restaurants if you choose not to take a packed lunch. Open to all carers plus one guest. This event cost £5 per person. 
 Booking is essential - The Carers Leeds Event booking line 0113 246 8338 will open from 10am Tuesday 7 May 2019.</t>
  </si>
  <si>
    <t>£5 per person. 
 Booking is essential - The Carers Leeds Event booking line 0113 246 8338 will open from 10am Tuesday 7 May 2019.</t>
  </si>
  <si>
    <t>01132468338</t>
  </si>
  <si>
    <t>Carers Trust is a major charity for, with and about carers. We work to improve support, services and recognition for anyone living with the challenges of caring, unpaid, for a family member, or friend who is ill, frail, disabled or has mental health or addiction problems.
 We do this with a UK wide network of quality assured independent partners and through the provision of grants to help carers get the extra help they need to live their own lives. With locally based Network Partners we are able to support carers in their homes through the provision of replacement care, and in the community with information, advice, emotional support, practical help and access to breaks. We offer specialist services for carers of people of all ages and conditions and a range of tailored support and activities.
 You can find your nearest Carers Trust Network Partner by using our ‘Find local care and carer services’ facility at Carers.org (any time) or calling 0300 772 9600 (Mon – Fri, 9am-5pm)
 Carers Trust is a registered charity in England and Wales (1145181) and in Scotland (SCO42870). Registered as a company limited by guarantee in England and Wales NO.7697170</t>
  </si>
  <si>
    <t>BD11;LS10;LS11;LS12;LS1;LS25;LS26;LS27;LS2;WF10;WF3</t>
  </si>
  <si>
    <t>01133570221</t>
  </si>
  <si>
    <t>LS13;LS16;LS17;LS18;LS19;LS20;LS21;LS28;LS6</t>
  </si>
  <si>
    <t>These classes are a fun way to get moving, socialise, and have a laugh. 
 The teachers will ensure that the moves match your mobility and ability.
 55 upwards, everyone’s welcome
 Call Ella or Adie at Yorkshire Dance 0113 243 9867</t>
  </si>
  <si>
    <t>LS1;LS2;LS6;LS7</t>
  </si>
  <si>
    <t>Leeds has a vision to be the UK's best city. An essential part of this ambition is being the best city for children and young people. 
 Whether you are a business, a charity or simply someone who wants to help make a difference to children and young people in Leeds you can get involved by becoming a child friendly Leeds Ambassador.</t>
  </si>
  <si>
    <t>After the ladies walk and shopping group, they return to Hamara where other ladies can join them for lunch and a natter.
 An open, friendly group to be able to chat and socialise.</t>
  </si>
  <si>
    <t>Community centre set in the grounds of Swillington Primary School.
 Strictly urgent parish business: 01484 863233</t>
  </si>
  <si>
    <t>LS14;LS16;LS17;LS6;LS8</t>
  </si>
  <si>
    <t>6 Pickering Street  Leeds LS12 2QG</t>
  </si>
  <si>
    <t>Some of our one stop centres are now called community hubs. They offer a mixture of housing services, library services and job searching help and advice.
 Job Shop located at City Centre One Shop providing Information, support and advice for people seeking employment or training.</t>
  </si>
  <si>
    <t>LS14;LS16;LS17;LS22;LS23;LS25</t>
  </si>
  <si>
    <t>Combat Stress is the UK’s leading charity for veterans’ mental health.
 For a century, we’ve helped former servicemen and women deal with trauma-related mental health problems such as anxiety, depression and post-traumatic stress disorder.
 Today, we provide support to veterans from every service and every conflict. On the phone and online. In the community and at our specialist centres.</t>
  </si>
  <si>
    <t>We will provide a platform for a compassionate 
 community, bringing organisations and ideas together 
 under the theme Are We Ready? These will include 
 Joseph Geldart &amp; Sons Funeral Directors, Pudsey Legal, 
 Manse Financial Advisers, Sue Ryder Wheatfields
 Hospice, Cruse Bereavement, Carers Leeds and 
 Horsforth Churches Together. You will have the 
 opportunity to join in with activities including starting 
 your family tree, memory boxes, life books and contribute 
 to our art feature. Refreshments will be provided.</t>
  </si>
  <si>
    <t>LS12;LS13;LS16;LS18;LS19;LS1;LS20;LS21;LS28;LS29;LS2;LS3;LS4;LS5;LS6;LS8</t>
  </si>
  <si>
    <t>LS10;LS11;LS14;LS15;LS25;LS26;LS8;LS9</t>
  </si>
  <si>
    <t>A relaxed and friendly way to practice your English language skills and learn how to be more confident in everyday conversation.
 It is open to everyone and does not require bookingor registration, just turn up when you can!</t>
  </si>
  <si>
    <t>01132439477</t>
  </si>
  <si>
    <t>We have a Craft &amp; Chat group that meets every Friday 1.30pm - 3.30pm here at Guiseley Library. 
 The members come along to socialise and create beautiful crafts. 
 The members decided that they pay £1 each week and this money is collected until a total of their choice is reached &amp; then they choose a charity to donate the money to. 
 We provide tea / coffee &amp; biscuits / cake for the group.</t>
  </si>
  <si>
    <t>£1 each week and this money is collected until a total of their choice is reached &amp; then they choose a charity to donate the money to. 
 We provide tea / coffee &amp; biscuits / cake for the group.</t>
  </si>
  <si>
    <t>Friday 19th July 1pm until 3pm at Carers Leeds, The Headrow, City Centre 
 Fancy having go at making your own jewellery? Join Karen and friends as we learn how to make bracelets and necklaces using decorative beads. Not only will you learn a new skill but you will go away with a couple of pieces of jewellery too. Limited places available. 
 Booking is essential - the Carers Leeds booking line will open from 10am on Tuesday 7 May 2019.</t>
  </si>
  <si>
    <t>Crafty Carers:Painting Glass Stones and Ceramic Pots Friday 21st June 1pm until 3pm at Carers Leeds, The Headrow, City Centre 
 Together we will be painting glass stones and ceramic pots to make decorative ornaments, great for the home or gifting to friends. 
 No experience required and materials will be provided. 
 Booking is essential - The Carers Leeds Event Booking line 0113 246 8338 will open at a10am on Tuesday 7 May 2019.</t>
  </si>
  <si>
    <t>We have the only Single Person Whole Body Cryotherapy Chamber with breathable air technology in the whole of the UK.
 We subject the body to short bursts of cold air vapour of -120 to -140 degrees to invoke a physiological reaction that promotes healing within the body.
 The Chamber reduces inflammation over time which helps with Chronic Pain caused by the likes of Arthritis &amp; Fibromyalgia.
 It also helps with;
 Sports Performance &amp; Recovery.
 Well Being &amp; Stress Management
 Weight loss
 Anti-ageing</t>
  </si>
  <si>
    <t>LS13;LS18;LS26;LS28</t>
  </si>
  <si>
    <t>A taster session for over 55's to explore different styles of dance, run by Yorkshire Dance, supported by Neighbourhood Action. 
 The class is a fun way to get moving, socialise and have a laugh. YD will ensure the moves match your mobility and ability. For further information call Neighbourhood Action.</t>
  </si>
  <si>
    <t>01132632945</t>
  </si>
  <si>
    <t>Bases in Horsforth and Drighlington n/a</t>
  </si>
  <si>
    <t>I am a self-employed carer who provides a variety of services to people in their own homes. Lots of the support that I provide is to people with dementia.
 The support I can offer includes some of the following services. Cleaning, dusting, Ironing, laundry, shopping, companionship, hospital and GP visits, dog walking, cooking and preparing meals and any other tasks that help you remain as independent as possible, whilst living in your own home.</t>
  </si>
  <si>
    <t>07843078591</t>
  </si>
  <si>
    <t>LS14;LS15;LS25;LS26</t>
  </si>
  <si>
    <t>Listen to a New Orleans Jazz Band, find out about 
 wills, estate planning, lasting powers of attorney and 
 end of life planning, colour a coffin, become an organ 
 donor, sing along with a gospel choir and visit one of 
 many information stalls.</t>
  </si>
  <si>
    <t>Alternate Tuesdays in the computer suite at Lovell Park Hub. 
 10.30am to 12noon 
 Do you want to practice your IT skills in a friendly environment or need a bit of help with using your technology 
 Bring your own device or use a desktop pc in the computer suite 
 Drop in or call us for more details 
 For adults 55 and up</t>
  </si>
  <si>
    <t>01132430298</t>
  </si>
  <si>
    <t>LS13;LS16;LS18;LS19;LS1;LS20;LS21;LS28;LS29;LS2;LS3;LS4;LS5;LS6;LS8</t>
  </si>
  <si>
    <t>We know this can be a difficult subject for many 
 people to talk about, so we are giving everyone the 
 opportunity to come together and view some short 
 films from Dying Matters. We will facilitate discussion 
 and give you your personal form to record your own 
 wishes; take it home, complete and agree the form 
 and then seal it and keep it in a safe place or give it to 
 a loved one for when the time comes.</t>
  </si>
  <si>
    <t>As part of Dying Matters Awareness Week, on May 13th, a visit to Full Circle Funeral Directors in Guiseley to demystify the processes around death and funerals. 
 This visit will be open to AVSED members only. Transport will be available, booking is essential by contacting AVSED. Please don't contact Full Circle direct. 
 Offered in conjunction with the following GP Practices: Rawdon Surgery, The Menston and Guiseley (Park Road) Practice, Guiseley and Yeadon Medical Practice and Yeadon Tarn Surgery.</t>
  </si>
  <si>
    <t>In the morning we will have a session to make 
 memory boxes. In the afternoon we will be running a 
 session on how to make a will, why it is important to 
 make a will and to have support around the grieving 
 process and offering some easy read booklets as 
 handouts. This support is important to help the 
 person with a learning disability understand the 
 written content and also to give them the opportunity 
 to talk about the person who has died, their feelings 
 and to ask any questions they may have.</t>
  </si>
  <si>
    <t>A local gathering for older people to share a healthy 
 well balanced meal and freely discuss the importance 
 of being able to choose what they want when it 
 comes to the later stages of their lives and beyond in 
 a safe and supportive environment.</t>
  </si>
  <si>
    <t>LS16;LS18;LS19;LS1;LS20;LS21;LS29;LS2;LS3;LS4;LS5;LS6</t>
  </si>
  <si>
    <t>St Mary's Street, Lincoln Green,  Leeds LS9 7DP</t>
  </si>
  <si>
    <t>Suite 3, 45, Southgate Street Winchester SO23 9E n/a</t>
  </si>
  <si>
    <t>LS10;LS11;LS12;LS13;LS14;LS15;LS16;LS17;LS18;LS1;LS24;LS2;LS3;LS4;LS5;LS6;LS7;LS8;LS9</t>
  </si>
  <si>
    <t>Providing general locksmith services to the city of Leeds. 
 I am a retired Member of the following Security Associations after 25 years: 
 International Professional Security Association &amp; Amerian Society for Industrial Security 
 Our services include the following:
 Opening locks / gaining entry should you lose your house keys, break the key in the lock etc, 
 Supplying and fitting most types of locks either from scratch or replacement, window handles, sash jammer window locks, 
 Outside key safes, Replacement door handles, Grab Handles for ease of access, Steel security gates / Grills, 
 Whatever your doors and windows may be made from (wood, plastic, composite etc) I feel sure we can solve most issues or concerns you may have
 Where possible we only use British Standard locks as a minimum to ensure quality to you the customer
 If you call and you get our answer machine please clearly leave you name and contact number and we will call you back at your leisure
 Please feel free to call should the need arise, advice is of course free !!!</t>
  </si>
  <si>
    <t>Family Information Service,  Learning Improvement,  Civic Hall,  LS1 1UR LS1 1UR</t>
  </si>
  <si>
    <t>1 hour of instructor-led chair-based 'Extend' exercise for over 60's. Said to improve joint mobility and reduce falls. 
 Refreshments served afterwards during 1/2 hour social time.</t>
  </si>
  <si>
    <t>0113 290 9340 LS28 5DJ</t>
  </si>
  <si>
    <t>Bereaved Student Network presents a creative exhibition on death and grief. Original work by students on these themes will be displayed together with an interactive opportunity for personal reflection. The exhibition will be accompanied by a talk, poetry reading and live music on Friday 17 May at 7.30pm. 
 All welcome.</t>
  </si>
  <si>
    <t>A step-by-step course in essential first aid, ideal for anyone who lives, works or socialises with over 60s in LS19 or LS20. Learn how to treat minor injuries, what to do if someone falls, how to respond to chest pains. Red Cross Trainers will teach you in an easy-to-understand way. No written test is involved but you will be presented with a certificate and a skills pack at the end of the session. 
 Booking is essential. Transport will be available to AVSED members only. 
 This course is presented in conjunction with the following GP Practices: Rawdon Surgery, The Menston and Guiseley (Park Road) Practice, Guiseley and Yeadon Medical Practice and Yeadon Tarn Surgery.</t>
  </si>
  <si>
    <t>07497894923</t>
  </si>
  <si>
    <t>Food delivered from Fare Share and handed out to those in need in the community.
 These are delivered at 3:30pm on a Monday and due to the nature of how they are given out, we receive no more deliveries of food parcels until the next Monday.
 So please ensure you come to the Hamara Centre on Monday at 3:30pm to avoid us potentially running out later in the evening or during the week.</t>
  </si>
  <si>
    <t>Youth football club working with Leeds United.
 5pm to 7pm</t>
  </si>
  <si>
    <t>Fully accessible minibus for groups of elderly and disabled adults and children based in South Leeds. Registration required before booking.
 Social Club trips for elderly &amp; disabled individuals to book from our Monthly Program. Registration required before booking. 
 Contact the office for full details</t>
  </si>
  <si>
    <t>This course runs over 2 days: Monday 29th April &amp; Tuesday 30th April 10.00am-4.00pm. 
 Further to popular demand, we are running this two day craft course again. In just two sessions, you will be able to make and take home your very own basket by hand weaving strands of willow. 
 This course is FREE, if you are in receipt of income related benefits or have a salary below £15,736.50 (per annum). Otherwise it is £30, or £8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</si>
  <si>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£15,736.50 (per annum). Otherwise it is £30, or £8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</si>
  <si>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Hamara have partnered with Together Women to provide FREE swimming sessions for women every Thursday.Meet at Hamara at 12pm where we will walk down to the John Charles Centre as swimming sessions will start at 12:30pm. Or you can simply meet Dal and the other ladies at the John Charles Center for 12:30pm.These will be women only swimming sessions for ladies over the age of 18.
 PLEASE NOTE: Whilst the swimming sessions are ladies only, there may be a male lifeguard on duty.
 This is a fantastic opportunity to join and meet other ladies whilst exercising and doing something new!
 For more information please contact Dalveer on: dalveer.sohal@hamara.co.uk</t>
  </si>
  <si>
    <t>This course runs for 5 weeks: 
 Aimed at beginners, or those who want to learn to garden in an environmentally friendly way. The sessions are two and a half hours long. These courses will take place throughout the year, focusing on different aspects of the gardening calendar. This will involve how to grow plants over winter in our polytunnel, planting up containers for different times of year or wildlife gardening. You will learn a range of skills, including sowing, pricking out, potting on, pruning and find out when to do these jobs for different plants. We will also look at soil management and making compost at different points throughout the year. 
 This course is FREE, if you are in receipt of income related benefits or have a salary below £15,736.50 (per annum). Otherwise it is £37.50, or £10 for those over state pension age. Evidence of benefits must be provided before the course starts. 
 To enrol on a course or for more information please call 0113 274 2335 or email hollybush@tcv.org.uk</t>
  </si>
  <si>
    <t>£15,736.50 (per annum). Otherwise it is £37.50, or £10 for those over state pension age. Evidence of benefits must be provided before the course starts. 
 To enrol on a course or for more information please call 0113 274 2335 or email hollybush@tcv.org.uk</t>
  </si>
  <si>
    <t>01132721050</t>
  </si>
  <si>
    <t>Providing all aspects of roofing repairs
 Tiling
 Slating
 Flat Roofs
 Favias
 Soffit
 Guttering Repairs
 New roofing work</t>
  </si>
  <si>
    <t>LS25;LS26;WF10</t>
  </si>
  <si>
    <t>520 Highgate Studios, 53-79 Highgate Road,  London NW5 1TL</t>
  </si>
  <si>
    <t>07944699313</t>
  </si>
  <si>
    <t>Goals is a football session for anyone between the ages of 14 to 25 years old.
 These sessions are run by Ibrahim at Redcote Lane, Kirkstall, LS4 2AW.</t>
  </si>
  <si>
    <t>A friendly and relaxed social group for older ladies where they do a variety of activities including; gardening, making essential oils, chair based exercises and much more.
 The group also includes a lunch club and advice surgery followed by a relaxed afternoons chit chat session. Ladies are free to pop in and out throughout the day.</t>
  </si>
  <si>
    <t>This course runs for four weeks: 
 Discover how to design and build a simple living roof structure.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t>
  </si>
  <si>
    <t>£15,736.50 (per annum). Otherwise it is £60, or £16 for those over state pension age. Evidence of benefits must be provided before the course starts. 
 To enrol on a course or for more information please call 0113 274 2335 or email hollybush@tcv.org.uk</t>
  </si>
  <si>
    <t>The Leeds Mobility Team.
 Our experienced team works closely with service users and in partnership with other agencies, to provide a quality service to blind and partially-sighted children, young people and adults. We are becoming more active in campaigning locally to promote the rights of people who are blind or partially sighted and we are also increasing our volunteer base to maximise the support we offer and to enable us to raise the funds needed to sustain and expand our services.
 Our Services Include
 Guide Dogs: If you are blind or partially sighted, a guide dog could change your life. Find out how we can help you get out and about.
 Sighted Guideing Service, My Guide: My Guide,is our free sighted guiding service, it helps promote freedom and independence for people with a vision impairment. We can also offer support in the form of guiding training for friends and family.
 Mobility Training: Our Movement Matters training gives children the confidence to independently navigate the world around them safely with lifelong orientation and mobility skills.
 Children &amp; Young People's Services: Find out how to get specialist support that will meet your child’s needs. We can help with education support, family events, assistive technology grants, CustonEyes books, mobility training, guide dogs and buddy dogs. 
 Techology: Find out more about how technology can enhance the lives of blind or partially sighted people, from complex sound based technology to iPhone accessibility features.
 Speakers: Through meeting, listening, seeing and learning from one of our volunteer speakers, people feel they know about Guide Dogs and feel inspired to help change a life.
 Training and concultancy business services: Our range of training and consultancy services aimed at increasing inclusion and accessibility, enable you to better support staff and customers with sight loss.
 So if you think we can help you or someone you know, or you'd like to know more about how you can support our work through volunteering or fundraising, please call, write or email our office using the contact details provided on this page.</t>
  </si>
  <si>
    <t>A fully fucntioning community gym with both ladies only sessions and mixed sessions.
 The gym is open from 9am to 5pm Monday to Friday.
 1 month membership is £5. 
 Or pay as you go per gym session is £1. 
 No joining fee.
 No contracts. 
 No gimmicks. 
 Please contactadmin@hamara.co.ukfor a copy of the gym timetable and to see what the session times are.</t>
  </si>
  <si>
    <t>£5. 
 Or pay as you go per gym session is £1. 
 No joining fee.
 No contracts. 
 No gimmicks. 
 Please contactadmin@hamara.co.ukfor a copy of the gym timetable and to see what the session times are.</t>
  </si>
  <si>
    <t>Hamara Healthy Living Centre  Tempest Road  Leeds LS11 6RD</t>
  </si>
  <si>
    <t>LS15;LS9</t>
  </si>
  <si>
    <t>Monday : 9.00 am 5.30 pm Tuesday : 9.00 am 7.00 pm Wednesday : 9.30 am 5.30 pm Thursday : 9.00 am 7.00 pm Friday : 9.00 am 5.30 pm Saturday : 9.00 am 5.30 pm Sunday : 11.00 am 3.00 pm
 Customer Services: Monday - Friday 9 - 5 
 Job Shop: Wednesday 10 - 3
 There are various partners that meet clients within the Hub. Please ask the Hub staff for more details about who they are and when they meet.
 Post Office: Monday - Friday 9 - 5.30 Please note that this is co-located with in the Hub. Please speak directly with the Post office staff regarding any enquiries for the Post Office.</t>
  </si>
  <si>
    <t>Age UK Leeds Help at Home provides a reliable and tailored service, which will enable you or your loved one to continue to enjoy living at home. We offer a range of competitively priced support that can make a big difference to your health and well-being. Offering trustworthy and high quality services, assures peace of mind to your family and friends, who may otherwise worry about you.
 Our support can be on a regular, short term or ad hoc basis.
 Some of the things we can support you with are:
 General light cleaning
 Laundry and Ironing
 Shopping
 Companionship in the home
 Support with administration tasks
 Light Gardening
 Support to use your computer
 Co-ordination of services
 Supporting to make and attend appointments
 Support to keep you socially active
 Support to visit friends and family.
 Pet Care
 Talk to us about how we can help you.</t>
  </si>
  <si>
    <t>LS16;LS18;LS19;LS1;LS20;LS21;LS29;LS2;LS3;LS4;LS5;LS6;LS8</t>
  </si>
  <si>
    <t>Help Locks are a Dementia friendly locksmith &amp; Home security service, securing homes across Leeds &amp; West Yorkshire.
 Help Locks specialise in:
 Burglary repairs
 High security Locks &amp; handles
 UPVC Door &amp; Handle repairs
 Key Cutting (dimple keys to code)
 Home safes
 Along side our products &amp; services already mentioned, we also have an online store with over 100 products that are all of high quality but priced along with the lowest prices on the internet.</t>
  </si>
  <si>
    <t>This group meets every Friday between 12:30pm-3:30pm
 The cost is £1.50 a session (includes refreshments and materials)</t>
  </si>
  <si>
    <t>Our weekly Lunch group is held every
 Monday 11:30am—1:00pm.
 The cost is £5.15 for a home cooked two course meal and a hot drink
 (meal cooked by the in-house chef)</t>
  </si>
  <si>
    <t>£5.15 for a home cooked two course meal and a hot drink
 (meal cooked by the in-house chef)</t>
  </si>
  <si>
    <t>Our Carers Group meets once a month on a Wednesday.
 The group supports people who are caring for any ‘significant other’ e.g. spouse, friend, relative, neighbour.The group is friendly and welcomes new members.
 Please call for more details.</t>
  </si>
  <si>
    <t>Come and join Lilian and friends for a morning of strutting your stuff, linedancing to some banging tunes. 
 This is one of our most popular groups with a warm welcome, irrespective of your dancing skills. There is a break for tea and biscuits and a natter puttingthe world to rights etc. You will be made very welcome and will make some new friends</t>
  </si>
  <si>
    <t>LS12;LS13;LS16;LS18;LS19;LS20;LS21;LS28;LS29;LS3;LS4;LS5;LS6;LS7</t>
  </si>
  <si>
    <t>Carers will be given information and advice to enable you to complete the Attendance Allowance claim form on behalf of the person you care for. 
 You will receive step-by-step guide to take away with you and the opportunity to ask our Carers Support Workers questions about form. 
 Monday 10 June 2019 - 10am - 12pm 
 Booking is essential - The Carers Leeds Event booking line will open from 10am on Tuesday 7 May 2019.</t>
  </si>
  <si>
    <t>Open to all carers and provided by British Red Cross.This First Aid Session will equip you with the knowledge and confidence to deal with serious conditions, incidents and what to do when initially faced with an emgency. 
 Monday 10 June 2019 - Time: 2pm- 4pm. 
 Booking is essential - The Leeds Events Booking Line 0113 246 8338 will open from Tuesday 7 May 2019.</t>
  </si>
  <si>
    <t>INQUEST is a charity providing free and independent advice to bereaved people following a death in state care or detention in England and Wales, and in other cases where wider issues of state and corporate accountability are in question. We also provide support through the inquest process. Our specialist casework covers deaths that occur in:
 prison (including Young Offender Institutions and Secure Training Centres)
 police custody or following police contact
 immigration detention
 mental health settings
 public disasters such as Grenfell Tower and Hillsborough
 deaths involving multi-agency failings 
 INQUEST also provides a free Inquest handbook, a trusted guide for any bereaved families and friends affected by a sudden death that involves an inquest.</t>
  </si>
  <si>
    <t>This course runs for 4 week: Every Friday from 10th May - 31st May 9.30am-3.00pm 
 For complete beginners, and those with some basic outdoor skills who are ready to branch out, we will be running a range of courses. 
 Introduction to Dry Stone Walling: 
 Learn the basics of the 3D jigsaws that form one of Yorkshire's traditional landscape features.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</si>
  <si>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</si>
  <si>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This course runs for 4 weeks from 9.30am-3.30pm on the following dates: 
 Friday 12th April 
 WEDNESDAY 17th April 
 Friday 26th April 
 Friday 3rd May 
 For complete beginners, and those with some basic outdoor skills who are ready to branch out, we will be running a range of practical skills courses. 
 Introduction to Fence Construction:
 Learn the fundamentals of timber post and rail fence building in a real-life setting.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</si>
  <si>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This course runs for 4 weeks: 
 Come and be introduced to some basic surveying techniques for a range of flora and fauna, whilst finding out more about a variety of habitats.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t>
  </si>
  <si>
    <t>01132172366</t>
  </si>
  <si>
    <t>LS13;LS16;LS17;LS18;LS19;LS5;LS6</t>
  </si>
  <si>
    <t>Does life feel a challenge, overwhelming, out of your grasp? Do you have a feeling of fear, helplessness or uneasiness? Is this affecting your decision-making, eating, sleeping, relationships with others and general functioning?
 I can work collaboratively with you to gain insight into your situation and allow things to become more manageable. I work from a humanistic base, which means I believe the client is the expert of themselves, and I can then tailor other counselling approaches which we feel may work for you. This allows a more collaborative method, whereby we can work together to explore any issues you are facing and in identifying your own inner resources to manage these.
 I can offer a free telephone consultation, so we can get to know each other, you can ask questions about the counselling process or the way I work and see if we can work together. If you are interested, in arranging a consultation with me please get in touch.
 I work with anyone aged 16 and over, with flexibility on the length of sessions depending on how in depth you are able to go.
 The scope of clients I worked with over the past 2.5 years has led me to training as a Supervisor within Cruse to support other volunteers with their clients and thereby ensuring quality of the service offered. Alongside this, I carry out telephone assessments for bereaved clients to prioritise, initiate them going on the waiting list and thereby accurately tailor support required for individuals. I also work at GIPSIL (Leeds), a Children and Young Peoples counselling service. Here they provide longer term therapy for young people with a variety of issues, from mental health, employment, housing, family etc.
 Professional Qualifications taken:
 Post Graduate Diploma in Counselling York St Johns University
 Post Graduate Diploma in Careers Guidance (QCG) University of Sunderland
 BSc Psychology University of Sunderland 
 I am a registered member of the Bristish Association of Counsellors and Psychotherapists (BACP).</t>
  </si>
  <si>
    <t>07512466918</t>
  </si>
  <si>
    <t>JB Drainage Services offers an emergency drainage and gutter clerance serivce using the latest technology available.
 Established since 1998, specialist in all types of gutter cleaning &amp; PVC gutter cleaning, as well as drainage cleaning &amp; maintenance. Local business.
 JB Drainage Services is a family run business with over 15 years experience in the drainage and guttering industry.
 Are you looking for local professionals to fix your blocked drains? Look no further than JB Drainage Services. From sink unblocking and street drain cleaning to bath unblocking and gutter inspections, we offer an excellent drain unblocking and maintenance service. We have many years of experience in resolving drainage issues and offer a wide range of services to suit your individual needs. Do not hesitate to contact us for any of your queries.
 Is your gutter blocked with leaves and moss?</t>
  </si>
  <si>
    <t>The City Centre Hub, Woodhouse Lane, Leeds LS2  8LX</t>
  </si>
  <si>
    <t>LS2  8LX</t>
  </si>
  <si>
    <t>58 Greentop, Pudsey,  Leeds LS28 8JB</t>
  </si>
  <si>
    <t>LS10;LS11;LS12;LS13;LS14;LS15;LS16;LS17;LS18;LS19;LS1;LS20;LS21;LS22;LS23;LS24;LS25;LS26;LS27;LS28;LS29;LS2;LS3;LS4;LS5;LS6;LS7;LS8;LS9;WF10;WF3</t>
  </si>
  <si>
    <t>01133206677</t>
  </si>
  <si>
    <t>Leeds n/a</t>
  </si>
  <si>
    <t>07710227384</t>
  </si>
  <si>
    <t>LBEA - Activity Club/Luncheon Club 
 At this very lively, friendly club, you'll eat a freshly cooked meal; play bingo; take part in some fun exercise and make new friends and meet some old ones!</t>
  </si>
  <si>
    <t>LBEA - Bible Class 
 You'll get the chance to discuss different elements of the Bible in a relaxed and friendly class.</t>
  </si>
  <si>
    <t>LBEA - Book Club 
 When: Friday(Bi monthly). 
 Time: 1.00pm - 3.00pm
 In this relaxed and friendly class, you will read a book chosen by yourselves and gather together to discuss you thoughts on it. 
 Contact organiser for further details.</t>
  </si>
  <si>
    <t>LBEA - Computer Classes. 
 When: Every Wednesday. 
 Time: 11.00-1.00 and 1.00-3.00
 These classes are for beginners.You'll learn the basics of how to use email, Skype and word processing.You'll also be a part of a small social group.</t>
  </si>
  <si>
    <t>LBEA - Mens Group 
 This group meets every week and enjoys different activities which includes discussions, bowling, theatre visits and meals out.The members have ownership of the group and make the decisions on what activities they will take part in.</t>
  </si>
  <si>
    <t>LBEA - Photography Class - Coming Soon. 
 Contact organiser for further details.</t>
  </si>
  <si>
    <t>FREEPOST, learndirect n/a</t>
  </si>
  <si>
    <t>Chronic Fatigue Service,  Newsam Centre,  Seacroft Hospital,  York Road,  Leeds LS14 6WB</t>
  </si>
  <si>
    <t>179 Water Lane LS11  9UD</t>
  </si>
  <si>
    <t>LS11  9U</t>
  </si>
  <si>
    <t>Asket Croft  2 Asket Place Seacroft LS14 1PP</t>
  </si>
  <si>
    <t>Leeds Bereavement Forum are a small charity based in Leeds which works to develop and improve bereavement services in the city.
 We signpost individuals to the most appropriate bereavement service either locally or nationally. You do not need to be referred to us, our service is free and open to all. We provide training, information, events and conferences to people who work in the area of bereavement to support their professional development. We work with organisations across the city to improve the provision of bereavement services. We campaign to help people talk more openly about dying, death and bereavement and to make plans for the end of life. We also work in partnership with Dying Matters nationally and locally.
 For more information, please contact us or visit our Directory of Services to find out more about bereavement support available in Leeds.</t>
  </si>
  <si>
    <t>18a New Market Street, Leeds.  LS1 6DG</t>
  </si>
  <si>
    <t>3 Reginald Terrace  Leeds LS7 3EZ</t>
  </si>
  <si>
    <t>LS6;LS7;LS8;LS9</t>
  </si>
  <si>
    <t>St James's University Hospital is a major centre for high-tech patient care, teaching and research, and its network of buildings are a landmark visible for miles across the city.
 The flagship of the site is the £220 million Bexley Wing, home to the St James's Institute of Oncology, which contains 10 floors dedicated to some of the best treatment for cancer patients available anywhere in the world.</t>
  </si>
  <si>
    <t>Leeds City Council provides information and advice about housing, such as;
 looking for a home
 advice about housing options and homelessness
 adaptations for your home
 affordable warmth</t>
  </si>
  <si>
    <t>Leeds.gov.uk has information and advice about keeping healthy and well is available, such as;
 Leeds active health to stop smoking
 alcohol and drugs
 mental health and wellbeing
 managing your weight
 eating well
 pregnancy and new parents
 physical activity
 are you fall proof?</t>
  </si>
  <si>
    <t>BD11;LS10;LS11;LS12;LS13;LS1;LS26;LS27;LS2;WF3</t>
  </si>
  <si>
    <t>Leeds Homeshare matches someone who needs some help to live independently in their own home (Homeowner) with someone who has a housing need (Homesharer). In return for low cost accommodation the Homesharer provides 10 hours of support per week to the householder.
 Support can include help with daily tasks such as cleaning, shopping, gardening and getting out and about.</t>
  </si>
  <si>
    <t>Leeds Irish Health &amp; Homes is a charitable organisation offering a variety of services and support, not only to members of the Irish community but also to the wider community as a whole.
 Welcome to Leeds Irish Health and Homes.
 Our three core values – care, culture and community inspire us to celebrate the positive contribution Irish people make to Leeds, whilst ensuring the needs of the most vulnerable in our community are met and supported so they can live as independent a life as possible.</t>
  </si>
  <si>
    <t>LS14;LS16;LS17;LS18;LS19;LS6;LS7;LS8;LS9</t>
  </si>
  <si>
    <t>How do I register? 
 Visit our website and scroll to the bottom of this page where you will find a link to register online. What is Leeds Let’s Get Active? A programme to encourage people who do not do any physical activity to do at least 30 minutes of physical activity, once a week. Leeds Let’s Get Active supports inactive people becoming active through the provision of free access to leisure centre and community sports and activities within a supportive and welcoming environment. The opportunity is available citywide, and open to all.
 What is the offer? 
 Free use of all Leeds City Council leisure centres during selected activity sessions, daily. Typically one free hour every day (off peak) with an additional hour per day for 4 leisure centres: John Charles Centre for Sport, Armley, Fearnville and Middleton leisure centres. The free offer is gym and swim, except at Middleton, where a bespoke programme has been developed including fitness classes and a variety of racket sports available. The offer may change as the programme develops. Free use of community multi-sport sessions: activities will include beginners’ running, Health Walks and Active Family multi-sport activities and will be delivered in community park settings.</t>
  </si>
  <si>
    <t>The Leeds Local Offer brings together information about all the services available in the city for children and young people aged 0-25 who have special educational needs (SEN) and disabilities.
 This includes information about:
 Education support
 Health Services
 Social Care support
 Play and leisure activities
 Getting ready for adult life
 Education, Health and care plans</t>
  </si>
  <si>
    <t>Leeds Neurophysiotherapy was formed in 1997 and is staffed by clinicians who specialise in the field of neurological rehabilitation. Leeds Neurophysiotherapy provides high-quality neurological physiotherapy treatment and advice for individuals throughout the Bradford and Leeds area.
 Also offer Medico-Legal Reports Regarding Patients.</t>
  </si>
  <si>
    <t>PO BOX 826  Leeds LS1 9PL</t>
  </si>
  <si>
    <t>Unit A1  26 Roundhay Road  Leeds LS7 1AB</t>
  </si>
  <si>
    <t>Your mission is to join us at Pryzm on Thursday 23rd May 2019 for our 007 themed night. Dress up (optional) as your favorite Bond character for a chance to win a prize! The happy snappy photo booth will be there to take photos during the evening. We look forward to seeing you!
 - Carers free of charge</t>
  </si>
  <si>
    <t>If you enjoy sewing then Creative Hands is the group for you! It takes place every Wednesday and focuses on needlework, knitting, cross stitch, tapestry and Upcycling. 
 This is a great way to develop your needle work skills, have fun and make new friends all at the same time 
 Previous projects done by creative hands include a fashion show during learning disability week where we upcycled old clothes and modelled them on a cat walk at Tiger Tiger nightclub.</t>
  </si>
  <si>
    <t>Games Day takes place every Tuesday. There is a morning and an afternoon session. This is very beneficial for social inclusion. There are a range of accessible activities and games on offer. 
 The winners of the games are awarded medals. The session ends each day with a game of bingo.</t>
  </si>
  <si>
    <t>Unit A1  26 Roundhay Road  Leeds LS7 1AB LS7 1AB</t>
  </si>
  <si>
    <t>We meet every Friday morning at 10.30am at Cragg Hill Baptist Church where we have our own plot. We grow our own vegetables and use them when we do cooking. 
 We also stop for tea and sandwiches with the local residents in the church hall</t>
  </si>
  <si>
    <t>Clements Hall  Nunthorpe Road  York YO23 1BW</t>
  </si>
  <si>
    <t>Live Well Leeds is an exciting new mental health service in Leeds to support adults with mild to moderate mental health needs.
 Live Well Leeds delivers a range of services including one to one support, group support, peer support, befriending and volunteering opportunities. All services will be based around a recovery, maintaining wellbeing and social inclusion.</t>
  </si>
  <si>
    <t>Home Help Service;
 Collect Prescribed Medication
 Meal Preparation, Serving And Clearing Up
 Shopping And/Or Escort For Supplies
 Preparing Shopping Lists And ‘To–Do’ Plans
 Assisting With Domestic Pet Care
 Washing, Folding And Ironing Clothes
 Care Of Domestic In-Door Plants
 Home Care and Support;
 We assist with the following essential activities:-
 Helping people who need assistance with getting up and going to bed
 Partners and spouses who need help for their partner to perform household chores
 Physically disabled people who need assistance with activities
 Assistance with people requiring constant care and who would otherwise be in residential care but choose to remain at home
 Patients recently discharged from hospital after an operation or illness
 Respite care
 People who need time out of their homes and need help from carers to take them out.
 Home Care;
 Plan and supervise Home Maintenance
 Organise and clean wardrobes
 Provide light housekeeping
 Drop-off and pick-up dry cleaning
 Oversee plan and schedule Home deliveries
 Answer door and help entertain guests
 Prepare future meals</t>
  </si>
  <si>
    <t>01132102598</t>
  </si>
  <si>
    <t>At Luv2meetU, we know it can be difficult to meet new friends and get out and about.
 We can support you to enjoy a range of activities from bowling and swimming, to meals out and club nights. We organise the events that our members tell us they want, so there’s always something different to try. As well as all the fantastic events that we run throughout the year, we also offer a one-to-one dating service for our members.
 Luv2meetU also offer many exciting volunteering opportunities. If you’re looking to fill your spare time in a rewarding way, or build skills for your CV, why not think about volunteering for us?​
 Luv2meetU members currently enjoy a range of activities including:
 Theatre/cinema nights
 Ice skating, bowling and other sports
 Clubbing, music nights and parties
 Meals out and picnics
 Shopping and day trips
 Speed dating
 One to one meetings/dates
 and more!</t>
  </si>
  <si>
    <t>Roofer with over 25 years of experience in providing all aspects of roofing including 
 flat roofing
 guttering
 fascias
 soffits
 repairs
 re-roofs</t>
  </si>
  <si>
    <t>Fortnightly Group for Men A Social for Men aged 60+ - Outings - Friends - Food 
 Meet at St Andrew's church then travel to intersting destinations within Yorkshire.</t>
  </si>
  <si>
    <t>Running alongside the very affordable Stainbeck Community Café, Make 'n' Do is a relaxed space to meet with others. Activities on offer include social crafts, board and card games, dominoes and table tennis.
 Join in with what's on offer or bring along something of your own.
 Free entry. Donations are welcome for materials used.</t>
  </si>
  <si>
    <t>Stainbeck Church, Stainbeck Road,  LS7 2PP</t>
  </si>
  <si>
    <t>LS17;LS6;LS7</t>
  </si>
  <si>
    <t>MALE CARERS ONLY 
 Friday 26th July 10am until 1pm Meeting at Carers Leeds, The Headrow, City Centre 
 Enjoy a summer walk along the first part of the Meanwood Valley Trail towards Meanwood Park. 
 Followed by coffee and cake, there is an option to get the bus back into Leeds. 
 This is a free event. 
 Booking is essential - The Carers Leeds Event booking line will open from 10am on Tuesday 7 May 2019.</t>
  </si>
  <si>
    <t>MALE CARERS ONLY 
 Tuesday 25th June 10am until 4pm 
 Meeting at Leeds Train Station Enjoy a walk on Ilkley Moor the most popular moor in West Yorkshire, followed by fish and chips 
 Please wear suitable clothing and footwear. Cost of £5 per person includes train travel and lunch. 
 Booking is essential - Carers Leeds Event booking line will open from 10am on Tuesday 7 May 2019.</t>
  </si>
  <si>
    <t>£5 per person includes train travel and lunch. 
 Booking is essential - Carers Leeds Event booking line will open from 10am on Tuesday 7 May 2019.</t>
  </si>
  <si>
    <t>A dedicated phone line providing advice, information and support on a range of dietic issues including poor appetite, diffilculties affording food, dehydration and social isolation at meal times.
 This service is provided by Leeds Community Healthcare NHS Trust and Leeds City Council</t>
  </si>
  <si>
    <t>An open and friendly social group for older men to relax, chat and socialise. The sessions vary from week to week doing a variety fo activities from sports and pool to woodworking and gardening. The groups also frequently have special guest speakers in and host debates and discussions.
 The group also regularly have lunches together.</t>
  </si>
  <si>
    <t>Come along for a two course hot meal in the Mickletown Community Centre. 
 In the coming months we hope to start offering a variety of different actvities groups too.</t>
  </si>
  <si>
    <t>Middleton Elderly Aid Social centre, Acre Road, Leeds  LS10 4LF</t>
  </si>
  <si>
    <t>Ring Road, Beeston Park, Leeds LS10  3SH</t>
  </si>
  <si>
    <t>LS10  3S</t>
  </si>
  <si>
    <t>Our service provides all aspects of gardening including
 tree work
 waste clerance
 turfing
 fencing
 landscaping
 Everything from paving to a full garden makeover.</t>
  </si>
  <si>
    <t>This group is set to offer a wide range of services which will allow service users to have access to advocacy support, and important information/guidance. 
 This Monday’s drop-in session is at Mary Sunley House in Harehills, Leeds. 
 Roshni drop-in sessions frequently feature exercise classes for service users. From yoga to dance, these sessions are adapted to the needs of the people who use our services. We also provide information on healthy living, with a special focus on eye health. Our partners often deliver relaxation sessions or alternative therapies for service users.</t>
  </si>
  <si>
    <t>LS17;LS22;LS23;LS24;LS8</t>
  </si>
  <si>
    <t>The Medical Centre  143 Rookwood Avenue  Leeds LS9 0NL</t>
  </si>
  <si>
    <t>A creative art workshop led by Ali Smith, Carer 
 Support Worker and Therapeutic Artist. The workshop 
 will be based on the image The Tree of Life by Gustav 
 Klimt, a symbolic image connecting life and death 
 and heaven and earth. The image will be a starting 
 point for participants to add design elements in the 
 form of leaves/fruit/birds/blossoms or other imagery 
 representing those they have lost. The workshop is 
 open to current and former carers.</t>
  </si>
  <si>
    <t>n/aMain Street, Thorner , Leeds, West Yorkshire, LS14 3DX  LS14 3DX</t>
  </si>
  <si>
    <t>Through the Maze is an information and signposting service in Leeds for adults with learning disabilities, family carers and professionals. 
 You can call our telephone helpline on 0113 270 3233 between the hours of 8.30AM ➔ 4.30PM, Monday ➔ Thursday and between 8.30AM ➔ 3.30PM on Fridays. 
 One of the Through the Maze team will be able to provide you with information and signpost you to an organisation or service that can help you.
 Or if you leave a message on the answer phone we will ring you back
 If you’d like to speak to someone face to face our drop in runs every Monday afternoon 12:30PM ➔ 3:00PM.
 Our Through the Maze website is an online service for people to access information relating to events, activities and groups being run for people with learning disabilities and you can sign up to recieve our free newsletter, containing news and information about events and activities which may be of interest to adults with learning disbilities. 
 Pass it on People
 Pass it on People is a group of adults with learning disabilities who meet every two weeks to share information with each other about what’s happening in Leeds for adults with learning disabilities.
 If you are interested in joining the Pass it on People group then please send us a message using our contact form and we will send you some more information - https://www.through-the-maze.org.uk/contact-us/</t>
  </si>
  <si>
    <t>As a carer it's often hard to find time to look after yourself. But your needs are important too.
 At this cafe, we will explore what self-care means and some of the barriers and benfits carers experience. There will also be an opportunity to look at diffeent ways to care for yourself so that you can refuel and recharge your batteries. 
 A light lunch will be served, pick up information on caring, or call into our drop-in service for advice.
 Booking is essential - The Carers Leeds Event booking line 0113 246 8338 will open for 10am Tuesday 7 May 2019.</t>
  </si>
  <si>
    <t>Time for Us Café: A Little Bit of History 
 Thursday 11th July 11am until 2pm at Carers Leeds, The Headrow, City Centre 
 Carers and the person you care for are invited to step back in time and explore 17th Century Leeds. An important time in the development of the country, a time when changes were taking place transforming Medieval living into Modern lifestyles. Changes in religion, housing and the effects of Civil War all made their mark on the City of Leeds. Special guest, Dave Weldrake, has years of experience in local history with a particular interest in bringing history alive. 
 Booking is essential - The Carers Leeds Event booking line will open from 10am on Tuesday 7 May 2019.</t>
  </si>
  <si>
    <t>Offers Cleaning, Shopping, Chaperone and Companionship and much more.
 Also offers a Home Care Holiday Cover service, giving you peace of mind when you're away from your loved ones.</t>
  </si>
  <si>
    <t>.
 Together Women provides holistic services to women and girls with multiple and complex issues across Yorkshire, Humberside and the North West of England. We have women’s centres in Leeds; Bradford; Hull; Sheffield; and HMP New Hall, as well as a social enterprise scheme at HMP Askham Grange. Our centres offer safe, women-only spaces from which key workers and sessional staff provide needs assessment, action-planning, support and case management for women referred by a number of different agencies. Centres also provide a wide range of group programmes, sessional training, workshops and self-help groups. Women can access mentoring support from trained peer mentors (former customers) and are encouraged towards personal growth and development. Our centres host co-located staff from other agencies (e.g. probation, alcohol/drug treatment, housing etc.) and we work closely with statutory partners in criminal justice, health and social care.</t>
  </si>
  <si>
    <t>01133808900</t>
  </si>
  <si>
    <t>Provides transport to local services, mainly for shopping. Passengers need to register with AccessBus and trips have to be pre-booked. There is a £3 each way fare unless you have a bus pass. AccessBus runs in set parts of Leeds on set days
 Disabled Access: All the vehicles are accessible.</t>
  </si>
  <si>
    <t>£3 each way fare unless you have a bus pass. AccessBus runs in set parts of Leeds on set days
 Disabled Access: All the vehicles are accessible.</t>
  </si>
  <si>
    <t>This cottage is ideal for those with mobility issues. The Yorkshire Evening post ranked the cottage as one of the best holiday cottages in Britain for those with mobility issues.
 There is an entrance porch. This leads to the good size sitting room with wood effect flooring and comfortable seating. There is also a TV with Freeview and a Blu Ray player.
 The kitchen is well equipped with an electric oven and hob. A separate combined microwave/oven, dishwasher and washing machine/dryer.
 There is a dining area which allows families and friends to sit and enjoy a meal.a
 Upstairs are two bedrooms, both with fabulous views. A double bedroom with a king size bed and an en-suite shower room with shower, WC and hand wash basin. The twin bedroom has two full size single beds, plus a smart en-suite bathroom with bath, shower over, WC and hand wash basin.
 Outside there is a paved area with table and chairs where you can sit and look out over the valley with its beautiful views.
 Gorgeous rolling countryside surrounds this holiday cottage. Grosmont is lovely with its local pub, cafes, art gallery and the famous steam railway with Whitby, and the coast, a ten minute drive.
 The property has underfloor heating, which maintains excellent room temperatures.
 All bed linens and towels provided.
 Free Wi-Fi included. Dedicated car parking space for one car.</t>
  </si>
  <si>
    <t>Action for Blind People provides practical and emotional advice and support across England to people who are blind or partially sighted and their friends and family.
 Action for Blind People has been offering vital support for people who are blind and partially sighted for over 150 years. We have been known under different names but supporting blind and partially sighted people has always been at the heart of what we do.
 Action for Blind People was founded in 1857 as the Surrey Association for the General Welfare of the Blind and later became the London Association for the Blind. The Association's main activities in the early days were teaching blind people to read and to learn practical trades such as basket weaving.
 Opportunities and attitudes towards visually impaired people changed over the years, along with the nature and the scale of our work. As a result our name was changed to Action for Blind People in 1999.
 Action is one of the largest sight loss charities in the UK. We have many services which help blind and partially sighted people with different aspects of their lives, from supporting people at the time they are diagnosed with a sight condition to hotels, resource centres and employment services.
 We work with other expert organisations to draw on a wide range of skills and resources. Our close relationship with RNIB, with whom we formed a formal partnership in April 2009, enables us to use the combination of our complementary strengths and expertise to help an ever inceasing number of people with sight loss. Working together in this way allows both organisations to share skills and deliver services in line with the UK Vision Strategy and RNIB Group Strategy.</t>
  </si>
  <si>
    <t>Action Fraud is the UK’s national reporting centre for fraud and cyber crime where you should report fraud if you have been scammed, defrauded or experienced cyber crime in England, Wales and Northern Ireland.
 We provide a central point of contact for information about fraud and financially motivated internet crime. People are scammed, ripped off or conned everyday and we want this to stop.
 Report fraud and cyber crime crime
 You can report fraud or cyber crime using our online reporting service any time of the day or night. The service helps you to report fraud and find help and support. 
 We also provide help and advice over the phone through the Action Fraud contact centre. You can talk to our fraud and internet crime specialists by calling 0300 123 2040
 When you report to us you will receive a police crime reference number. Reports taken are passed to the National Fraud Intelligence Bureau. Action Fraud does not investigate the cases and cannot advise you on the progress of a case.</t>
  </si>
  <si>
    <t>Advonet supports and promotes advocacy in the Leeds area. We provide a contact point for people who need advocacy and enable them to access it. We also provide training in advocacy for organisations who provide advocacy. We promote good standards in advocacy practice.
 Disabled Access: Ramp, lift</t>
  </si>
  <si>
    <t>Opportunities Service: a day service with a person-centered approach for people with different needs and abilities.
 We help plan and support individuals in their chosen activities.
 Sessions come under 4 categories: education, leisure, therapeutic and supported employment.
 Activities include,
 swimming, bowling,
 cycling,
 art &amp; crafts,
 cookery,
 literacy and numeracy,
 horse riding,
 carriage driving,
 snooker,
 social skills
 music.
 We have trained staff to help people access services in and around Leeds.
 Disabled Access: Level entrance, accessible rooms, disabled toilet and wet room, adapted vehicles.
 Affinity Trust Opportunities Service
 Uni12
 Curtis Buildings
 Berking Avenue
 Leeds
 LS9 9LF</t>
  </si>
  <si>
    <t>We offer a range of social care, health and wellbeing services, and digital inclusion projects for older people across Leeds.
 We run the Arch Cafe run as a commercial company where profits are used to support the work of the café.
 As an Age UK branded partner, we also provide ‘flagship’ services which include our free information and advice service and campaigning. These services are supported by our Trading company which sells insurance and other products – profits from this company are used to support the work of the charity.
 Age UK Leeds is a Charity and receives funding from a range of sources: grants from Leeds City Council to provide specific services such as Silver Surfers and Advocacy, grants from the NHS to support core services such as Information and Advice, income from our wholly owned companies (selling products and insurance and the Arch Café), and community fundraising, donations and legacies, and grants from trusts and charities that support specific projects.</t>
  </si>
  <si>
    <t>A charity helping disabled people use computers and technology.
 Aidis Trust is a charity that exists to help disabled people use computers and digital technology.</t>
  </si>
  <si>
    <t>Aireborough Voluntary Services to the Elderly (AVSED) is a charity working across Aireborough (Yeadon, Rawdon and Guiseley) in Leeds to prevent social isolation of local older people and help them live happy, healthy and independent lives.
 Office Opening times
 Monday ➞ Thursday, 9:00 AM ➞ 5:00 PM
 Friday, 9:00 AM ➞ 4:00 PM</t>
  </si>
  <si>
    <t>Day Services for younger people with dementia under 65. Home Support Services for younger people with dementia under 65. Carers Support Service Dementia Cafes Support groups for people with dementia.
 Support groups for carers of people with dementia Peer Support groups. Awareness Raising and Knowledge Giving Presentations Bespoke Training Learning and Education Services. A Singing for the Brain Groups is being developed.
 Tai Chi group. Art group. Signposting to other relevant supports and services. Campaigning on behalf of people with dementia, their families and carers. Social support groups.</t>
  </si>
  <si>
    <t>An Ordinary Home is an online forum that offerssupport, resources and campaigning for people in in-patient services, assessment and treatment units, secure hospitals and locked rehab units. 
 It is a family led project with support and input from a whole range of professionals and academics working within the health &amp; social care field.
 The aim is for the people to be released from detention into a home of their choosing in their community.</t>
  </si>
  <si>
    <t>Artlink West Yorkshire is a community arts organisation
 specialising in arts and health initiatives.</t>
  </si>
  <si>
    <t>Our purpose is to enhance the quality of the lives of our customers. We do this by supporting them to be as independent as possible and reducing the need for residential care.
 We want the people we support to have a positive experience of care and support and to ensure they are safeguarded from harm.</t>
  </si>
  <si>
    <t>The aspire-igen group formed as a result of the coming together of two of the country’s leading careers companies.
 Bradford based social enterprise Aspire-i acquired Igen Ltd in the summer of 2014 to create the Yorkshire region’s largest provider of employability, training and guidance services.</t>
  </si>
  <si>
    <t>Assisted Living Leeds (ALL) is a new centre that brings together various assistive technology services under one roof for the first time.
 Phase 1 hosts the Leeds Community Equipment Services, Telecare, Blue Badge Assessment, Occupational Therapy Service, Moving and Handling and equipment training and in the future - a Single Point of Information for Assistive Technology.</t>
  </si>
  <si>
    <t>Association Of Blind Asians provides: Client centered support service, advocacy, building bridges between cultural groups, supporting carers and families at the level of disability and access to services and empowerment and self help.
 Disabled Access: Lift.</t>
  </si>
  <si>
    <t>Autism Leeds is an information site for autistic or Aspergers adults and carers or professionals in the Leeds area. It provides a directory of local services with links to their websites so you know where to go for more information.
 It also provides documents on local autism plans and how to get involved, general information, training links and an events page.</t>
  </si>
  <si>
    <t>Barchester’s Charitable Foundation is a registered charity that helps older people and other adults with a disability across England, Scotland &amp; Wales. 
 This year our focus is about connecting or re-connecting people with others in their local community. Applications that combat loneliness and enable people to be active and engaged will receive our highest priority in 2017.</t>
  </si>
  <si>
    <t>Grants Management Team
Barchester’s Charitable Foundation
3rd Floor, The Aspect
12 Finsbury Square
London
 EC2A 1AS</t>
  </si>
  <si>
    <t>Beautiful Octopus Club happens twice a year - in March and September. It is a busy club night with music, dancing, DJs, visual arts, fancy dress costumes, food and drink. West Yorkshire Playhouse organise the club night and it takes place at Leeds University Union.
 Check our website for future dates.
 Disabled Access: Lift access or ramps to all levels, disabled toilets.</t>
  </si>
  <si>
    <t>Belle Isle Elderly Winter Aid (BIEWA) was established in 1985 in response to severe winter weather conditions which put the health of older people in danger from the effects of cold weather in this particularly bad winter. The health effects were exacerbated by poor housing stock, poor insulation and unaffordable fuel bills. Belle Isle is recognised as a deprived area and older people’s income is a particular issue in this area.
 The services offered by BIEWA have developed from this initial focus on Winter Health issues to encompass a wide range of activities addressing problems of Poverty, Ill Health and Loneliness. We work to address these needs in the following strategic areas, Social Contact; Safety &amp; Security; House &amp; Home; Healthy Living and Winter Warmth.
 The activities and services developed to address these needs will be in response to what we have been told by older people and in partnership with them.</t>
  </si>
  <si>
    <t>The Bendrigg Trust is a residential activity centre located in beautiful countryside between the Lake District and Yorkshire Dales. It is one of the few centres in the UK running holidays and courses for people with special needs. Bendrigg Lodge has been refurbished to extend the facilities available for people with more severe disabilities. Groups and individuals come to the centre for a week or weekend. People of all ages and abilities can take part in activities they have never contemplated before. Programmes can be tailor-made for each group and a wide variety of activities can be incorporated.
 Disabled Access: Ramp &amp; lift access, overhead ceiling mounted hoists, profile beds, disabled toilets and shower rooms.</t>
  </si>
  <si>
    <t>We are specialists in providing accommodation for various client groups including adults with learning disabilities, physical disabilities, sensory impairment, mental health needs, mothers fleeing domestic abuse and adults who are homeless.
 We can provide potential tenants with a choice of property and area, tailored to their needs and choices. We can adapt homes to meet the needs of tenants and provide 24 hour quality repairs and maintenance. We can buy a property or build properties to suit you. We do not provide support for people that will need to be provided by another organisation.</t>
  </si>
  <si>
    <t>We work to improve the lives of people with learning disabilities and their families in Leeds. We do this through targeted and inclusive action.
 This includes working with parent carers, people with learning disabilities and the local community. Delivering group sessions, events, residentials, outings, exercise, health, walking and education.
 The organisation recently became a Charitable Incorporated Organisation. A Board of Trustees run the organisation.</t>
  </si>
  <si>
    <t>Better Leeds Communities (BLC) aim to make Leeds a better place to live for everyone in the city's communities. We do this by delivering a range of services across the city from advice, activities, courses, volunteering and venue hire.
 BLC's mission is to create opportunities that enable people in Leeds to achieve their potential by raising aspirations, removing barriers and developing abilities that lead to a better life.</t>
  </si>
  <si>
    <t>The Better Lives Leeds blog is a way of keeping people informed and getting your opinions on what Leeds is doing to make it the best city for health and wellbeing.
 There is a wide range of public health, safeguarding, social care, health and wellbeing and active living stories.
 There are stories of people’s experiences in accessing and using services that others might find useful.</t>
  </si>
  <si>
    <t>BHA Leeds Skyline provides a range of support services to people living with HIV in Leeds and their partners, families and carers. Our support groups are also open to people living with HIV from outside of the Leeds area.
 BHA Leeds Skyline began providing HIV services in Leeds in 2007.
 Our role is:
 • To support people living with or affected by HIV in the Leeds area.
 • To work with African communities in Leeds to raise awareness of HIV.
 The name ‘Skyline’ was given to us by one of our first service users and it implies the range of future challenges, options and possibilities that may lie ahead for HIV+ people.
 Leeds Skyline is part of the Manchester based health and social care charity BHA. Historically BHA has been involved in providing HIV services in the North West since 1990. In 2007 BHA developed a new HIV service in Leeds which is known as ‘BHA Leeds Skyline’.
 Today BHA Leeds Skyline is committed to ensuring that all individuals living with or affected by HIV receive the support and information they need.</t>
  </si>
  <si>
    <t>To apply for or to renew a Blind or Disabled Pass contact your Local Authority.
 PO Box 657
 Leeds
 LS1 9BS
 Tel: 0113 222 44 44
 You will be sent a form to complete and the office will tell you if any supporting information is required. For renewals please apply two months before the expiry of your current pass.
 If your application is approved they will complete the application for the Pass on your behalf. You will need to provide a recent full-faced, passport-sized colour photograph.
 Your new Blind or Disabled Pass will not be issued immediately. Please allow three weeks for delivery to your home address from the approval date of your application.</t>
  </si>
  <si>
    <t>Blue Apple Training has a team of excellent tutors to assist with individual recruitment. They are dedicated, passionate and truly believe that every person matters.
 Feel free to contact a member of the team today if you have any questions, whether that is by phone at one of our learning centres or via email. than happy to help.</t>
  </si>
  <si>
    <t>Holidays for people with special needs
 Our Award Winning specialist hotel is near Blackpool's South Shore Promenade. It has catered for guests with learning disabilities and special needs for nearly 20 years.
 The Bond Hotel Blackpool is where the fun is, it is a popular choice for our guests. It has 65 bedrooms, most are wheelchair accessible and all extra facilities that you might need during your stay.
 Plus great food and nightly entertainment, this hotel offers the perfect Blackpool holiday! It's just 2 minutes walk to the world famous Pleasure Beach and the Sandcastle Waterpark. We can transport you to Blackpool Tower, The Sealife Centre, and Blackpool Zoo with Bond Coach Tours!
 So come and explore our special holidays, whether it's a week with the stars of "Emmerdale" or Coronation Street, or on one of our fantastic star tribute weeks or Illuminations Breaks, we can provide it at a great price!
 Disabled Access: Fully accessible hotels holiday homes and transport.</t>
  </si>
  <si>
    <t>We are a volunteer-led humanitarian organisation that helps people in crisis, whoever and wherever they are.
 The British Red Cross provides a wide range of services throughout the Yorkshire area including,
 Mobility Aids
 Transport
 Wheelchairs</t>
  </si>
  <si>
    <t>btm - the home of accessible information
 btm is a social enterprise whose mission is to enable any person who cannot read, for whatever reason, the opportunity to access all available information that would otherwise be denied them.</t>
  </si>
  <si>
    <t>Internet Cafe
 Leeds cafe offering hot and cold food, snacks, drinks, computers, wifi and printing services.
 Opening Times
 Monday to Friday
 8am to 2pm
 Evening sessions to be confirmed
 Please note we are closed on bank holidays</t>
  </si>
  <si>
    <t>Services include: 
 Home Maintenance,
 Carrying out urgent repairs,
 Housing Choices,
 Helping older people to make choices about their housing 
 Disability Service: Designing and carrying out adaptations to homes to allow disabled adults and children to live independently,
 Falls Prevention,
 Improving safety in the homes of older people,
 Health Through Warmth,
 Providing heating and insulation improvements for people with health problems: Handy person Service,
 Carrying out minor works including heating repairs, home security improvements and plumbing and electrical work,
 Leeds Directory: Information on services to promote independent living.
 Disabled Access: Ramp, disabled toilet, wheelchair access</t>
  </si>
  <si>
    <t>We provide confidential support, information and advice to carers. Thisincludes advice on benefits related to caring and to disability issues,help with completion of forms and help dealing with any problems thatmay arise in a person's caring role. 
 We provide a free newsletter every two months containing information on all Carers Leeds events andactivities together with information on all local and national services. 
 We offer group support, information and support for family members andcarers affected by drug and alcohol misuse; carers education courses;social events. We administer a Time for Carers grant which providesgrants to carers to help them get a break from caring. 
 Disabled Access: Lift, disabled toilet</t>
  </si>
  <si>
    <t>Caring For Life helps vulnerable adults who may have a learning disability or other needs.
 Two eight-bed supported homes provide 24-hour long-term accommodation. Housing support is provided for those in independent-living accommodation, for as long as a person needs, through staff and volunteer befrienders.
 At the Trust's base, Crag House Farm, a wide range of therapeutic daytime and work experience projects are provided, including,
 art,
 computing and media,
 horticulture,
 agriculture,
 woodwork,
 drama,
 conservation,
 catering academy,
 adult literacy,
 care of large and small animals,
 free range hen project and equestrian,
 driving for the disabled, (RDA approved).
 Disabled Access: Ramped buildings on therapeutic activities, disabled toilets and showers.</t>
  </si>
  <si>
    <t>Are You Over 60?
 Do you live in Woodhouse or Little London
 (Or do you know anyone who is?)
 Caring Together is a local Neighbourhood Network Scheme providing activities, advice and practical support to people over 60 in the Woodhouse and Little London area. We provide individual support, advice and lots of fun activities, groups, trips and outings
 Caring Together is free to join and you can be involved as much or as little as you want, so you have nothing to lose and hopefully lots to gain!! And don’t forget you are never too old to be a volunteer!
 So if you would like to be part of this fun and friendly local charity please contact us, or come and see us at a drop in session (see below)
 Drop in and see us sometime…..
 Caring Together has an Advice drop in and social group at Little London Community Centre every other Monday afternoon between 2pm and 4pm. If you would like to call in and see us you would be very welcome. If you would like advice about anything we will do our best to help at the time or arrange an appointment to come and see you.
 Or you can just come for a cuppa and a chat (maybe biscuits too!)
 Support, advice and guidance
 CARING TOGETHER is a small registered charity with over 300 members. We offer advice, support and services to improve the quality of life for older people to enable them to live independently in their own homes. We are managed by a voluntary management committee, made up of local older people, a local councillor and professional people from business and education.
 CARING TOGETHER employs 3 full time and 3 part time members of staff with grants from Adult Social Care, The Big Lottery, Tudor Trust, Henry Smith Charity and Lloyds TSB Foundation.
 We also have a group of dedicated volunteers, who help with all aspects of our work, that also includes planning and organising local fundraising activities and community events.
 WHAT DO WE DO
 WE OFFER a wide range of services and activities specifically for older people living in their own homes.
 ASSESSMENT VISITS/ONGOING SUPPORT.
 These are carried out by Caring Together staff. It helps us to get to know you and discuss a plan of action if needed as well as a valuable tool for you to get to know us. Each member is asked what most concerns them, and also what would make their life more enjoyable. Once joined this can be a gateway to a whole host of activities and support options not just with us but other services in your area.
 KEEP WELL, KEEP WARM.
 WE CAN GIVE advice on home insulation and draught-proofing. We can also help with thermal bedding and other winter warmth items in the winter months.
 HOME SECURITY.
 WE CAN REFER you to the Fire Service for a fire safety check and fitting of free smoke alarms. WE CAN ALSO refer you to a service for the fitting of security locks, door chains etc.
 SOCIAL &amp; EDUCATIONAL ACTIVITIES.
 WE ORGANISE an annual party and day trips to places of interest. We also organise regular social groups and classes including exercise sessions, crafts, walking, singing, games, visits to the theatre, short outings a men’s and grandparents group and intergenerational work in local schools. Find out more
 FRIENDLY VISITING.
 CARING TOGETHER has a small team of volunteers who can come and see you on a regular basis and, in some cases, assist housebound people to get out and about. The opportunity to be a friendly visitor is also an option, find out more about being a Caring Together here
 MONEY ADVICE.
 WE CAN arrange a benefits check and provide advice on entitlement to benefits such as Attendance Allowance, Pension Credit, Housing Benefit and Council Tax.
 WINTER SUPPORT VISITS
 WE OFFER this to our oldest members, 80years+
 WORK WITH OTHER ORGANISATIONS.
 CARING TOGETHER work in close partnership with a variety of other organisations. We can help you to look at the options and find a service that can assist you</t>
  </si>
  <si>
    <t>Our charity was founded in 1863, towards the end of the industrial revolution and in the aftermath of a period of unprecedented growth in Leeds. The Victorian era was a golden age for the city in many ways, but it wasn’t without its growing pains – which were becoming difficult to ignore.We were founded and continue to be run on Christian principles, but our services are available to all. We care for people of all faiths or no faith at all, and our staff are not required to share our founding beliefs.
 Our values are what drive everything we do. They help us to make decisions about what we do, how we do it, and who we do it for:
 Care
 We aim to deliver the highest standards of care to anyone who is disadvantaged or vulnerable, regardless of their faith. By making their interests our priority, we seek to enrich their lives, meet their needs and support their independence.
 Compassion
 We offer understanding and empathy, and work in partnership to improve the physical, spiritual and emotional well-being of the people we encounter.
 Community
 We believe in encouraging individuals to value each other and by, empowering people, to take action together for the common good. As a result, we aim to establish a sense of community and family that promotes feelings of belonging and self-worth.
 Dignity
 Each and every person has the right to enjoy freedom, choice and respect. We take care to create services that reflect people’s preferences and respect their privacy and dignity at all times – so they each receive the personalised support that they need to enjoy rich and independent lives.
 Equality
 As an organisation that celebrates diversity and values relationships built upon mutual respect, we strive to offer inclusive services, without discrimination. This means that anyone in need can access our services and everyone is guaranteed a warm welcome.
 Justice
 We aim to be fair and just in all our dealings with people, from those using our services every day to our employees and volunteers. We also believe in open and honest working practices, and we aim to make a positive difference to those around us.</t>
  </si>
  <si>
    <t>The changing Lives Service is made up of ten social groups for adults with learning disabilities in and around Leeds. Groups run in the evenings on a weekly basis from Monday to Friday.
 The groups provide a safe environment where members can come and socialise as well as try new activities. The groups are run by staff and volunteers, however the members decide what they want to do on a weekly basis. Activities can vary from cooking to music and sportss. The groups often have external visitors such as musicians, theatre companies and fitness teachers to facilitate activities.
 Who are the groups for?
 Are you 18 or over?
 Do you want to meet new people?
 Do you want to get out of the house?
 Do you want to try new activities in a space where you decide what activities are being run?</t>
  </si>
  <si>
    <t>What are Changing Places Toilets?
 Standard accessible toilets do not meet the needs of all people with a disability.
 People with profound and multiple learning disabilities, as well people with other physical disabilities such as spinal injuries, muscular dystrophy and multiple sclerosis often need extra facilities to allow them to use the toilets safely and comfortably.
 Changing Places toilets are different to standard accessible toilets (or "disabled toilets") as they have extra features and more space to meet the needs of people who use them.
 There is a network of Changing Places across the country and Leeds City Council is proud to support the national campaign. 
 Please check each venue’s own website before travelling for up-to-date information.
 Please check this site to find out where you can find changing places in Leeds. 
 More Changing Places are in development.</t>
  </si>
  <si>
    <t>Learning Difficulties and Disabilities Case Worker
 The service provides information, advice and support with a range ofissues and offers, if necessary, a home visiting service throughoutLeeds to people with a learning disability and their carers.
 The servicecovers Welfare Benefits including benefit checks, help withapplications, appeals and tribunals. Housing (repairs, rehousing,etc.), Financial Issues (negotiation, disputes, etc.), Employment andConsumer Issues. 
 The service is independent, impartial and confidential. There is no charge for the provision of information, advice and support. The service is available Monday to Friday from 9:00AM ➡ 4:30PM. 
 Disabled Access: Ramp, Disabled Toilet</t>
  </si>
  <si>
    <t>Local support group for people with coelic disease.
 Please contact Kevin Stone for further information.</t>
  </si>
  <si>
    <t>Are you providing care to someone at home?
 At some point, you may become unable to provide the care they need.
 Emergency care Service is for you should you become unable to provide care.
 Emergency Care Service provides:
 Emergency care to eligible services users, even if you receive home care from another provider
 Up to 48 hours emergency care personalised to your needs, 365 days a year.
 Access to a 24 hours emergency helpline.
 Giving you peace of mind.
 The service is funded by your local council.
 To register or ask for more details, please call an emergency officer on the number below.</t>
  </si>
  <si>
    <t>Community Children's Nursing at Leeds Community Healthcare NHS Trust covers the following services:
 Leeds Childrens Nursing and Butterfly team
 Hannah House
 Leeds Childrens Continuing Care team
 Leeds
 Childrens Health Short breaks team
 The Inclusion Nursing Team</t>
  </si>
  <si>
    <t>Community Integrated Care is one of the UK's largest health and social care charities. We work in the community, delivering life-enhancing support to people with a diverse range of care needs, including:
 Learning Disabilities.
 Mental Health Concerns.
 Autism.
 Age-Related Needs.
 Dementia.
 We were founded in 1988 as one of the pioneers of the ‘Care in the Community Agenda’, with the aim of supporting people leaving long stay, institutionalised hospitals to lead fuller, better lives in the community. Since then, we have grown to provide a wide range of innovative and bespoke care services to over 5000 people living in England and Scotland.</t>
  </si>
  <si>
    <t>The Community Learning Disability Team provides a specialist service to adults 18 and over with a learning disability and complex health needs.
 How to use the service
 The service has one point of referral with one form to fill in.
 We take referrals from families, carers, other agencies and help with access to a range of services.
 All referrals will go to the trust referral administrator who will pass it onto someone who can help.
 The purpose of the team is to provide a service specifically for Service Users with profound and multiple learning disabilities whose complex health needs are associated with extremely high levels of dependence and their requirements for multiple and complex interventions to maintain their health status.
 Within this team there is also the Day Services Nursing Team. This team of registered learning disability nurses are based in four Local Authority Day Centres in Horsforth, West Ardsley, Rothwell and Seacroft as well as Vine Further Education Centre. The team provides direct nursing care and liaison with other professionals and agencies.</t>
  </si>
  <si>
    <t>Floating Support Service - people with a disability or life affecting illness.
 This service can support people living in any type of home (rented or home owners) to help them live as independently as possible.
 A Support worker can help clients with a variety of problems including,
 benefits,
 budgeting,
 debt,
 needing to move,
 setting up and managing a home,
 aids and adaptations,
 advocacy and contacting other agencies to get the client the help they need and much more.
 Referrals from any source welcome, including self referrals. This service is free but is limited for up to 2 years.
 Disabled Access: Level access, hearing loop, disabled toilet.</t>
  </si>
  <si>
    <t>We support people with learning difficulties who want to make big changes in their lives to plan for the future. We can support people with learning difficulties to write their own support plans.
 We offer training in person centred planning to staff, family carers and people with learning difficulties.
 We offer support to organisations in Leeds who want to use person centred approaches and person centred tools in their work
 Disabled Access: ramp, lift, accessible toilet</t>
  </si>
  <si>
    <t>We are a leading support network in the UK. Counselling Directory is a confidential service that encourages those in distress to seek help. The directory contains information on many different types of distress, as well as articles, news, and events.
 To ensure the professionalism of our website, all counsellors have provided us with qualifications and insurance cover or proof of membership with a professional body.</t>
  </si>
  <si>
    <t>Empowering individuals through person centred, one to one support.
 Count Me In is a one to one support service tailored to meet the individual needs of our customers. Count Me In specialises in supporting people with learning disabilities, Autism Spectrum Disorders, Asperger's and mental health difficulties. Our service includes: personalised support planning , careful matching to a dedicated support worker/s, regular reviews as well as access to the friendly and knowledgeable managements team.</t>
  </si>
  <si>
    <t>All our services are person centered, including our services for people with a learning disability. Our mental health services promote recovery and inclusion.
 We have an excellent reputation for working in partnership to provide quality services and we now offer a diverse range of in 43 local authorities.
 As a not for profit organisation we are committed to using our assets and resources to create opportunities for the people we support.
 Disabled Access: Disabled toilet, ground floor.</t>
  </si>
  <si>
    <t>We offer the following services:
 Sitting service (Respite) and Befriending Service
 To give carers a break. Including emotional support on a short-termbasis following bereavement, befriending, social enablement andpromotion of independent living. 
 Personal Care
 Dressing, bathing, and oral hygiene; identified toilet, continence andmedication needs, dietary needs, meal preparation; manual handling.
 Disability/Mental Health Care 
 Trained staff are allocated to clients,dependent on individual needs.
 Overnight Care
 Provides security and reassurance during the night. Waking: includes toileting, and support.
 Personal Assistant
 For a variety of tasks to support clients to live a more independent life.
 Continuing Care
 Promotes early intervention to avoid re-admission to hospital, working with health organisations.
 End-of-Life Care
 To help people remain at home in later life with support to clients and their families.
 Disabled Access: Ramp, disabled toilet</t>
  </si>
  <si>
    <t>D.R.E.A.M. (Disability, Recreation, Education and Advisory Meetings)
 Aims to reduce social isolation and maintain the independence of disabled people aged 18-65 who are living in North West Leeds.
 Meetings are held every Monday 1.30pm - 3.30pm.
 Activities include,
 Meals and trips out.
 Arts and crafts.
 Chair based exercise.
 Boccia and polybat.
 Social afternoons.
 Accessible transport.
 Carers welcome</t>
  </si>
  <si>
    <t>DALES provides a range of support services for deaf, hard of hearing and deaf blind adults living in Leeds. These include a specialist social work service. A specialist enablement service, and a specialist equipment service for both adults and children in the home environment.
 We also offer information and advice on a range of issues and topics,provided in accessible formats such as BSL and large print, andinformation in other languages as requested.
 Funded by Leeds City Council and delivered by BID, DALES is a charity whose mission is to make a positive difference to the peoplethey support. We also work in partnership with Sign Health.</t>
  </si>
  <si>
    <t>Dark Horse is a national touring theatre company which premieres newwork. A group of learning disabled actors feature in our productionsand non learning disabled actors from the broader industry are also cast in our tours. 
 The work is both physical and text based, features original composed music and is always visually impactful. Appealing to a broad, general and adult audience, thecompany’s work is always new, and has a reputation for surprise,innovation and the ability to reverse expectation in powerful andchallenging ways, exploring stories and ideas which reflect the humancondition to an audience.
 Dark Horse is also a leading vocational trainer of actors withlearning disabilities and develops skills in preparation for work in theindustry at the highest level. A unique acting method offers allDark Horse actors the opportunity to train for work in allperformance media.
 In April 2012 Dark Horse became the new name and identityfor Full Body &amp; The Voice theatre company, a change made to reflectthe company’s full movement onto the national stage via recentevolutions in ambition, reach and artistic output.
 Dark Horse is a registered charity and company limited by guarantee,it is also funded by the Kirklees Metropolitan Council, the ArtsCouncil, and various trusts, foundations, friends and donors who wethank for their continued support and endorsement.</t>
  </si>
  <si>
    <t>David Rees provides a variety of video opportunities for people and services in the Health and Social Care sector.
 David has been working with people with learning difficulties for 7 years and in that time has gained various qualifications including Level 3 NVQ in Health and Social Care.
 As a support worker, David has been nominated for 3 national awards for his video work.
 The aim of the video production service is to provide a fun and affordable video service for the people being supported and their care providers.</t>
  </si>
  <si>
    <t>DAZL uses community development principals and practice along with high quality dance to deliver health outputs.
 DAZL relies on grant income as well as a discreet level of social enterprise to ensure we can continue to work towards our charitable aims.
 DAZL starts where children and young people are at and responding to the need of the local community. By offering fun, relevant and accessible dance opportunities our primary aim is to improve health and wellbeing for disadvantaged and vulnerable children and young people age 3-25 years in Leeds.
 DAZLprovidesyear round opportunities that meet young people and the local communities needs.</t>
  </si>
  <si>
    <t>Disability Information and Advice Line
 Established in 1970 DIAL LEEDS is a Disabled People's User Led Organisation (DPULO).
 The Management Committee, paid staff and volunteers are predominately disabled people (various impairments) the rest are either carers, older people and or have long term conditions.
 We are here to ensure that diabled people in Leeds and the surrounding area are not disadvantaged through a lack of knowledge of their rights or the awareness of available opportunities.
 Open Monday, Wednesday and Friday 11am - 3pm</t>
  </si>
  <si>
    <t>We are one of the country’s largest not-for-profits. We support people with learning disabilities, autism, challenging behaviour and complex needs.
 People with learning disabilities and their families are at the heart of everything we do. We want every person we support to have a great life, with excellent outcomes.</t>
  </si>
  <si>
    <t>Through our 656 churches and 250church schools, the Diocese of West Yorkshire &amp; the Dales has aChristian presence in every community. We’re here for everyone, in everyparish.
 "Our vision is to equip confident clergy to enable confidentChristians to live and tell the good news of Jesus Christ in WestYorkshire &amp; the Dales".
 The Diocese of West Yorkshire &amp; The Dales, is part of The Church of England.</t>
  </si>
  <si>
    <t>We provide information and guidance to disabled people, sports providers and funders.
 This includes training courses to help disabled people have a stronger voice, quality mark schemes for the provision of sports services and the delivery of our own events at local and regional levels.
 We also have a database of local clubs and sporting opportunities including resources, volunteers and officials.
 Disabled Access: Hearing Loop, Minicom, ramp, accessible toilets</t>
  </si>
  <si>
    <t>Dobsons Choice have created the world's first search engine for people with a learning disability.
 Currently over 1200 people a month use Dobson's Choice to find websites.
 It is free to use and there is no charge for links. Links are chosen because they are interesting, accessible and appropriate for people with learning disabilities.
 Currently there are over 2500 links to websites on Dobson's Choice.</t>
  </si>
  <si>
    <t>Holiday Service
 We provide a complete holiday package for you with trained and experienced staff. All staff are CRB Fully Enhanced and there is 24 hour staffing during your holiday.Options: You can go on weekend breaks, 5, 7, 10 or 14 day breaks.
 Accommodation: hotels half board or all inclusive. Villa / Apartment holidays self catering. Log Cabins and cottages: self catering.
 Adapted accommodation: in hotel rooms and villas or apartments with wheel-in showers, hoists, raised beds etc.
 Destinations: Butlins in Skegness, Minehead and Bognor Regis. Blackpool holidays in hotels and log cabins. Great Yarmouth in hotels and cottages. Benidorm villa/apartment. Salou villa/apartments, Florida villas and Isle of Wight log cabins.
 Door to door pick up service from your home to your holiday destination in the Uk and then return journey. On trips abroad we take you to the airport and back home again at the end of your holiday.
 Disabled Access: We use holiday accommodation that has wheel-in showers, hoists, raised beds etc.</t>
  </si>
  <si>
    <t>East Street Arts is dedicated to making art accessible to all. We operate on an international scale, supporting artists at all levels and stages of their careers. We sustain the alternative and challenge the norm through creating the space, time and resource for artists to be innovative, pioneering and successful.
 At the heart of our philosophy is developing unique, provocative and experimental environments for artists, residents, businesses and tourists to convene.
 We occupy the places in which we live, bringing creativity, vibrancy and life to urban environments: from artistic commisiions which reimagine public space to our portfolio of temporary and permanent arts properties.
 Led by a dynamic trio of directors our property portfolio spans the length and breadth of the country providing artistic workspaces and studios, exhibitions venues, community art hubs and most recently the UK's first independent Art Hostel, creating a home-from-home for an international community of artists and curious tourists alike.</t>
  </si>
  <si>
    <t>The programme aims to empower and enable adults with learning disabilities to make civic engagement choices throughout their lives.
 Find out about the UK Parliament and how you can get involved with this specially tailored Adults with Learning Disabilities (ALD) Programme EMPOWER!
 The programme includes EMPOWER! An Introduction to Parliament. Here you can find out what the UK Parliament is, what is does, and how you can get involved and make your voice heard.
 It also includes EMPOWER! Train the Trainer where you can learn to deliver specialist Adults with Learning Disabilities (ALD) training to your organisation or community. As part of the EMPOWER! programme any of the workshops and presentations can be tailored to meet your needs.
 EMPOWER! learning resources are designed to engage and inspire participants with activities to get them talking about who runs the country and what laws they would make.</t>
  </si>
  <si>
    <t>From April 2017, a new city wide visiting housing support service went live in Leeds!
 Engage Leeds is a partnership between GIPSIL, Barca-Leeds, Connect Housing and Riverside Housing. We support people to prevent homelessness, sustain long-term housing solutions and integrate with their communities, through engaging with activities, education and employment.
 We work with up to 1500 households at any time, as well as offering drop-in information, advice and guidance to people whose housing is vulnerable or threatened.
 Engage Leeds is part of a major change to housing support in Leeds.
 New services have also been commissioned by Leeds City Council to deliver Intensive and Dispersed Accommodation to vulnerable people; and to deliver accommodation, floating support and other interventions to victims of Domestic Abuse.
 Please ring for a referral form.</t>
  </si>
  <si>
    <t>Around one in 100 people have epilepsy.Epilepsy Action is theleading organisation working with and for people affected by epilepsy.Each year, Epilepsy Actions helps over 1.4 million people understandepilepsy and treatment options through its helpline, website and events.The charity improves healthcare by supporting epilepsy specialistnurses and epilepsy research.It improves the lives of everyoneaffected by epilepsy by campaigning for better healthcare and faireraccess to education and employment.
 Epilepsy Helpline - open Monday to Friday 8.30 AM ➔ 5.30 PM
 Freephone 0808 800 5050 
 Text helpline
 0753 741 0044 
 Fax Number
 0113 391 0300
 Freepost Address 
 Epilepsy Action
 Freepost RTGS - LEYK - XGCK
 New Anstey House
 Yeadon
 Leeds
 LS19 7XY</t>
  </si>
  <si>
    <t>Specialists in adapted living and independent living solutions.
 Call us to arrange for a visit.</t>
  </si>
  <si>
    <t>In 1995 Friends of Dolphin Manor started a support group to raise funds to buy a minibus for Dolphin Manor residents.
 In 1997 we became a registered charity and applied for lotteryfunding. We realized that to get funding we would have toexpand the use of the minibus and offer support to a wider community. In1999 the National Lottery Charities Board awarded a grant of £48,000over three years to set up a community transport scheme. The money wasused to pay for a new minibus, build a garage and booking office andemploy a part-time worker.
 By 2004 we were working with a lot of different groups in Leeds, sodecided to change our name to FDM – For Disability Mobility – and amendour objectives. We now operate a community transport project in thesouth of Leeds area (LS10, LS11, LS25, LS26, LS27 and WF3).
 In 2007 we purchased a new Renault Master that has been adapted, including a lift at the rear.
 In 2015 we received confirmation from the Department of Transportthat we will be supplied with a brand new minibus.We have submittedour specification for the new vehicle and are currently awaiting adelivery date.</t>
  </si>
  <si>
    <t>£48,000over three years to set up a community transport scheme. The money wasused to pay for a new minibus, build a garage and booking office andemploy a part-time worker.
 By 2004 we were working with a lot of different groups in Leeds, sodecided to change our name to FDM – For Disability Mobility – and amendour objectives. We now operate a community transport project in thesouth of Leeds area (LS10, LS11, LS25, LS26, LS27 and WF3).
 In 2007 we purchased a new Renault Master that has been adapted, including a lift at the rear.
 In 2015 we received confirmation from the Department of Transportthat we will be supplied with a brand new minibus.We have submittedour specification for the new vehicle and are currently awaiting adelivery date.</t>
  </si>
  <si>
    <t>We provide a range of healthy living activities in the Chapeltown and Harehills area of Leeds including,
 gardening,
 art classes,
 walkinggroups,
 healthy eating information and courses,
 physical activity sessions such as Tai Chi and aerobics.</t>
  </si>
  <si>
    <t>The Florence Nightingale Aid in Sickness Trust provides life enhancing grants to help people of all ages in need who are ill, convalescent or disabled.
 These grants are used to provide medical and household aids to alleviate sickness and make a huge difference to people’s ability to manage at home and live as independently as possible. 
 Holidays will not be funded but grants towards respite and convalescent breaks in nursing and convalescent homes and organised specialist breaks for children and young adults are considered to give the carer at home a well earned rest.</t>
  </si>
  <si>
    <t>The Foundation works in six important areas:
 Employment and Education
 Friends, Family &amp; Community
 Rights &amp; Equality
 Health and Wellbeing
 Getting the Right Support
 Changing Service Delivery</t>
  </si>
  <si>
    <t>Further Education
 We offer a range of courses for people with learning difficulties. Our committed and professional team are dedicated to providing an education for learners with all types of learning difficulties.
 We offer courses that focus on developing skills to promote independence and life skills for those with high support needs.
 We alsooffer vocational accredited courses and supported employment programmes.</t>
  </si>
  <si>
    <t>Future Horizons Leeds is a day provision for young adults with complex needs and learning difficulties.
 They provide sessions and activities to our clients that cater to their individual needs and goals.
 They aim to improve independence and quality of life by having a focus on promoting physical, mental and emotional wellbeing.
 Monday-Friday Provision:
 231 Swinnow Road
 Pudsey
 Leeds
 LS28 9AP
 Saturday Provision:
 West SILC
 4 Town Street
 Stanningley
 Leeds
 LS28 6HL
 Download Future Horizons Leeds information flyer</t>
  </si>
  <si>
    <t>Getaway Girls empowers young womento build confidence and resilience, develop new skills and takepositive risks in an environment which offers co-operation and support.This is achieved through individual support, group work, outreach,detached, residential opportunities creative arts, sports development,adventure education, training, peer support and opportunities for voiceand influence.
 We support very diverse groups of young women from different culturalbackgrounds and with needs. We target young women who experience barriers ordiscrimination including,
 Young mums and young women at risk at early pregnancy.
 Young women who are looked after and care leavers.
 Young women who are excluded or struggled with school and college.
 Young women getting their lives back on track.
 Young women living in poverty.
 Young women who suffer/ witnessed domestic violence.
 Young women with low self- esteem/ lacking in confidence.
 Young women who are not in education, employment, or training (NEET).
 Young women at risk of sexual exploitation.
 Young women new to the country/ community/ asylum seekers or refugees.
 Young women who have lived experience of mental health.
 Young women with learning disabilities.</t>
  </si>
  <si>
    <t>The Glasspool Trust is one of the few national charities making grants to individuals which has no restrictions on the type of beneficiary.
 Our aim is to provide timely, life-enhancing support to people in need; short-term involvement for long-term impact.
 We do not accept applications from individuals directly. We believe our grants are most effective through working with front-line advice and social care agencies that provide a package of support.
 Our vision is of a society where people in need receive sufficient support to over-come hardship.</t>
  </si>
  <si>
    <t>Saxon House (2nd Floor)
182 Hoe Street
 Walthamstow 
London
E17 4QH</t>
  </si>
  <si>
    <t>Golden Lane Housing (GLH) works throughout England to provide people with a learning disability with supported housing around which they can build their lives. We were established as an independent registered charity by Mencap in 1998 to help tackle the immense challenges that people with a learning disability face in finding a home.
 Golden Lane Housing understands people with a learning disability have different wants and needs when it comes to their home.
 The supported living approach adopted by GLH ensures that people can make choices about their home and personal support and take control of their lives.
 Our starting point is always the individual – enabling them to choose where, how and with whom they wish to live with.
 Joined-up approach
 We have a joined-up approach and build good relations with individuals, families, social services, more than 100 support providers including Mencap, local authorities, housing associations, developers, landlords and other organisations to provide housing solutions. This is maintained throughout the life of a person’s tenancy.</t>
  </si>
  <si>
    <t>Financial aid to help pay for stairlifts and other home adaptations is available from a number of sources, including government grants and funding from charitable organisations.
 Click the link below for more information about the help that is available.</t>
  </si>
  <si>
    <t>We support users and carers to have more choice and control over what they would like to do. We support individuals to be independent and promote dignity and choice. We aim to use a person centred approach to support learning for living and work. We help to remove barriers to inclusion in the community.
 Disabled Access: Ramp, Disabled Toilet</t>
  </si>
  <si>
    <t>We are a charity that supports people with learning. physical disabilities and those struggling with mental health to fulfil their potential and live the lives they choose. We believe that both disabled people, regardless the level of their disability and those with mental health difficulties should have the freedom to live their lives the way they choose with the opportunity and support to live independently, contribute economically and participate fully in society.
 Our vision looks at raising aspirations of disadvantaged individuals so they can reach their full potential. We hope to do this by reducing exclusion and isolation of individuals so they can participate fully in the community, increasing opportunities for individuals with diverse disabilities, their carers and those with mental health difficulties in addition to providing innovative, creative, recreational, personal, development, social and life skills support.
 Our activities help increase opportunities, learning, training, leisure and recreation activities as well as work experience for people with learning or physical disabilities including sensory difficulties, mental health problems, autism, challenging behaviours and their carers. The focus is directed at those considered most at need, particularly in BAME communities and those difficult to reach and unrecognized young carers. We make a difference to people’s lives by looking at people individually, through their abilities and strengths not their disabilities. We believe everyone has a right to pursue their dreams, make a difference to the world, and have to ability to live independently and contribute economically.
 In addition, we have increased the participation in traditional arts and culture by providing innovative programmes of work that supports people with all levels of disability, carers and those struggling with mental health and helped them achieve nationally recognized qualifications, support into work and further/higher education.</t>
  </si>
  <si>
    <t>Headingley Heart is a lively enterprise, arts and community centre.
 Located right in the centre of Headingley in Leeds. A community enterprise established by Headingley Development Trust, HEART is owned and run by local residents.
 At the heart of Headingley, we offer a versatile venue to hire, a spacious shared workspace, a licensed cafe and a varied programme of events and classes.
 HEART is a fully accessible venue with step free access and a lift to upper floors.</t>
  </si>
  <si>
    <t>We are based at Holbeck Community Center and are open Monday to Friday 9.00 AM ➞ 3:00 PM.
 We usually have around 10 customers per day.
 Activities take place in the centre and in the community and include,
 boxercise,
 dance,
 drama,
 art and crafts,
 football,
 tag rugby,
 cooking,
 music,
 computers.
 Health For All Community Transport uses well maintained minibuses to provide high quality, efficient and safe transport services to schools, youth and community groups, voluntary and statutory organisations at a fair price.
 Disabled Access: disabled toilet</t>
  </si>
  <si>
    <t>Healthwatch Leeds is here to help local people get the best out of their local health and care services by bringing their voice to those who plan and deliver services in Leeds.
 Understanding our work &amp; what we do
 1. We gather views from local people and communities about their experiences of services. We use these in different ways to influence change.
 2. We work together with our health and social care partners to identify how we can have the most influence and make the best use of our resources.
 3. When services are planned or changed, we ensure that local people are being listened to. We will always check whether their views have been taken into account.
 4. We provide an information, advice and signposting service for the public about finding and accessing health and care services.</t>
  </si>
  <si>
    <t>Our education, care and therapy teams specialise in working
 with young people aged 16-25 years with,
 sensory impairments (specialising in visual impairment),
 autistic spectrum conditions,
 physical disabilities,
 moderate to severe learning difficulties,
 healthcare needs (such as epilepsy).
 You can come to College as a day student or live on campus in our residential accommodation. We also offer part-time programmes from one to four days a week. We’d love to work with you to help you achieve your goals.</t>
  </si>
  <si>
    <t>Hum Tum (Hindi for 'You and Me') is a friendship agency for people with learning disabilities from Asian communities.
 Hum Tum was set up by Luv2meetU and Asian community organisation Hamara in 2011, to take into account the cultural and religious needs of people from Asian communities.
 Based on developing friendshipsHum Tum is allowing people to enjoy a healthy social life and make friends in places that are familiar and comfortable to them.</t>
  </si>
  <si>
    <t>Hft is a national charity, providing services for people with learning disabilities in England. We support people to live life the way they choose. Whether providing support for a couple of hours a week, or 24 hours a day.
 Hft Leeds have been providing services for people with learning disabilities and their families for more than 25 years. Our services include,
 Supported living.
 Friendship and dating.
 Friendship groups for people with learning disabilities from Asian communities.
 Learning opportunities.
 Support with individual budgets.
 Our staff are skilled at delivering high quality, person-centred support services based on people’s individual needs.</t>
  </si>
  <si>
    <t>We arrange social events around Leeds.
 We provide staff support and door-to-door transport for all events. This costs £24.00 per event. Funding may be available via your care manager.
 These can be meals out, pub trips, cinema trips, theatre nights, bowling, snooker or any other social activity that our members enjoy.
 Members are invited to attend several events each month to catch up with their old friends.
 You might also be interested in joining one of the following groups,
 Cycling group.
 Walking groups.
 Nature reserve group.
 A social groups culturally appropriate for people from an Asian background.
 Disabled Access: Accessible venues selected wherever possible</t>
  </si>
  <si>
    <t>£24.00 per event. Funding may be available via your care manager.
 These can be meals out, pub trips, cinema trips, theatre nights, bowling, snooker or any other social activity that our members enjoy.
 Members are invited to attend several events each month to catch up with their old friends.
 You might also be interested in joining one of the following groups,
 Cycling group.
 Walking groups.
 Nature reserve group.
 A social groups culturally appropriate for people from an Asian background.
 Disabled Access: Accessible venues selected wherever possible</t>
  </si>
  <si>
    <t>We arrange events in Leeds and Wakefield. These can be meals out, trips to the pub, theatre nights, cinema trips, bowling, snooker, shopping, day trips or any other social activity. 
 Members are invited to attend several events each month to meet friends and socialise. Members are also encouraged to make suggestions for future events. 
 We also arrange speed dating nights for those who are looking for a partner and can support them to get there.
 Disabled Access: We select accessible venues for our events as much as possible.</t>
  </si>
  <si>
    <t>HEA is a community based locally led organisation that enables older people to live independently and proactively. So that they can take part in the community, by providing services that reduce social isolation. 
 It acts as a gateway to advice, information and services, to promote health and well-being. And thus improve the quality of life for the individual.</t>
  </si>
  <si>
    <t>The Phyllis Harvey Horse and Donkey Trust.
 Hope Pastures uses donations to prevent suffering and to improve and save lives. Thanks to generous support they rescue, rehabilitate and re-home horses, ponies and donkeys in need and give people the chance to meet these animals and learn about them and how to look after them.</t>
  </si>
  <si>
    <t>With our history firmly rooted in LS6 we have branched out and deliver projects across Leeds. We make decisions by consensus and function as a cooperative.
 We work with local communities to improve their surroundings, designing and creating attractive, exciting, safe and useful places for people to live, work and play.</t>
  </si>
  <si>
    <t>Inclusion North works with local areas in the North East, Yorkshire and Humber.
 Local areas join Inclusion North as members. We work with them on local projects to increase inclusion for people with a learning disability or autism and their families.
 We support regional work around bigger issues that affect everyone. We are part of bigger pieces of work that affect the whole country.
 We employ people with a learning disability or autism and family carers as Experts with lived experience in our Expert Hub.</t>
  </si>
  <si>
    <t>A creative space for positive mental health.
 There is something happening : Monday - Saturday. Please see the website for more details.</t>
  </si>
  <si>
    <t>The JMS Fund provide funding for family carers to convert properties so that they meet the needs of people with learning disabilities.
 To access the fund you meet the following rules, 
 • Grants are available to groups of family carers, not to organisations – although those groups may wish to form an alliance with an existing not-for-profit organisation so as to ensure the long-term future of what they set up.
 • The Trust offers funding for capital (setting it up), not for revenue (day to day running), because revenue funding is already available from elsewhere.
 • In order to make the funding go as far as possible, it is intended for the refurbishment / conversion of property for its new purpose, not for its purchase. (Some family carers have found properties that already belong to organisations but are surplus to requirements and can be released for this new purpose because the organisation that owns them will then get some income from an asset which otherwise costs them money, but can now serve a different role and a new purpose. Others have started from scratch, and sought out a local property which they buy between them, but which is then converted / renovated with JMS funding).
 • The Trust supports provision for small groups of adults with learning disabilities living communally together and is not intended for individuals.
 • Because the funding aims to put family carers in the driving seat, those carers maintain far higher levels of control over the outcome from beginning to end.
 • There is no set funding round. Applications can be considered at any time, and are welcome from anywhere in the UK.
 For an initial informal discussion please phone Jill on 0148 435 0612or Mark / Liz on 0192 449 6095.
 If you have a funding proposal that you would like to be considered, please send details of your proposal to Liza Grenfell, JMS Trust: lizagrenfell@icloud.com</t>
  </si>
  <si>
    <t>We provide practical support in a safe and supportive environment. Quality, comfort and accessibility are very important. All accommodation and locations have been personally inspected or researched. All meals are included in the price of your holiday. Special dietary requirements will be catered for.
 We want you to have a life changing experience, gain confidence and independence. You will be able to measure your success as you push yourself further. Positive motivation will help you achieve your goals. Experience activities including horse riding, wall climbing, abseiling, sailing, canoeing, caving, archery to name but a few! Most of these activities are accessible.
 Disabled Access: On request</t>
  </si>
  <si>
    <t>We are a Leeds based company with 6 minibusses transporting passengers on a daily basis to schools and day services covering all of the West Yorkshire areas. All our drivers are police checked for your safety.
 All vehicles have seating on tracking which can be removed to allow wheelchair passengers to be transported. In the summer months, we run both day and weekly trips to all coastal resorts up to 8 passengers.
 Disabled Access: All vehicles have wheelchair access</t>
  </si>
  <si>
    <t>KeyRing's support is based on people living in their own homes but sharing their skills and talents with each other and with their communities.
 We have a volunteer in each Network. The volunteer sees Members regularly and helps the group work together. The volunteer is like a good neighbour who will help out if difficulties arise. Because the volunteer lives in the community, they know what's going on and are able to help Members make links.
 We also have Community Support Workers and Supported Living Managers who make sure that Members get the support they need.
 KeyRing believes that Community Connections are very important. We encourage people to make good links in their neighbourhood. Our Members have saved lives, campaigned for street lights and run neighbourhood improvement campaigns.
 Our Small Sparks fund enables Members with an idea for their community to get a bit of funding to make things happen.</t>
  </si>
  <si>
    <t>The helpline ensurse that everyone has equal access to information and services about the criminal justice system.
 The helpline is for everyone, including criminal justice staff, families, friends or support staff and people with learning disabilities.</t>
  </si>
  <si>
    <t>Kickstart is an employment service which provides highly personalised support for disabled people to find, apply for and keep a job. The service is aimed at supporting disabled people of working age.
 This new service provides each customer with support from a specialist employment advisor to understand their career goals and aspirations and how to achieve them.
 The service aims to,
 Grow your confidence, assertiveness and independence.
 Develop your employability skills.
 Support you in making life-changing career decisions.
 Find paid employment.
 You will be offered,
 Bespoke employment workshops.
 Valuable work experience.
 Interview preparation skills.
 Employment opportunities.
 Support to you and your employer.
 If you are interested complete the online application form and one of the Kickstart team will get in touch with you.</t>
  </si>
  <si>
    <t>The Main Aim of LABDA
 Is to offer to support to parents of children who have dyslexia as well as try to help adults who may also be having difficulties because of their dyslexia. We are also asked for advice from teachers and sometimes employers.
 Support Dyslexics and Their Families
 Aims of LABDA
 We have volunteer helpliners in Leeds, Bradford and Selby. The helpliners offer support to parents who contact us concerned about the lack of progress of their children and think this may be due to dyslexia.
 We offer a befriending service to those needing support to get appropriate help for their children with dyslexia.
 We run a Computer Club were children from 8 years old learn to touch-type and basic word processoring skills. This is the only service we make a charge for.
 We produce Newsletters to let you know what we are doing and keep you up-to-date with the world of dyslexia.</t>
  </si>
  <si>
    <t>Leeds and District ABC Support Group is a regional resource for parents of children with an autistic spectrum condition. We are a UK registered charity (# 1023066).
 We aim to provide help, support and advice about services, facilities, education, care and welfare for parents and families of children displaying Autistic Spectrum Conditions including Asperger's Syndrome in the local community of residents in Leeds and surrounding areas.</t>
  </si>
  <si>
    <t>Do you want to learn something new but not sure where to go or what to do?
 Leeds Adult Learning offers a range of first step courses for adults.
 Courses take place across the city in a number of different places.
 Whether you are looking to learn a new skill, help your child or develop your skills to find work there will be a course for you. Many courses are free subject to personal circumstances, click on the link or check with the course provider for details.</t>
  </si>
  <si>
    <t>easy on the i' is the information design service within the Learning Disability Service at Leeds and York Partnership NHS Foundation Trust.
 We specialise in producing easy to understand information for the people who use our service.
 We do this work with the people who use our service because they are the people who know what works best.</t>
  </si>
  <si>
    <t>Your Health Matters is a project for adults with learning disabilities which was launched in April 2012.
 We work together with the NHS to make information about health.
 We make the information easy to read for people with learning disabilities.
 We look at ways to keep healthy so we can tell other people.
 We are supported by staff from the Involvement Team in the Learning Disability Service at Leeds and York Partnership NHS Foundation Trust.
 The project is open Monday to Friday.
 We are based in the Admin Block at St Mary’s Hospital in Leeds.</t>
  </si>
  <si>
    <t>Leeds Animation Workshop is a not-for-profit, cooperative company, which produces and distributes animated films and films on social and educational issues.
 The organisation began in 1976 as a group of women friends who came together to make a film about the need for pre-school childcare. After completing WHO NEEDS NURSERIES? - WE DO! the group was formally established in 1978 as Leeds Animation Workshop.
 Throughout its history the Workshop has been run by women, who have carried out all stages of the production process, from initial research to final distribution.
 The films are all produced in consultation with organisations and individuals involved in the relevant field. The Workshop specialises in making complex or sensitive issues more accessible to audiences, and at times offering an alternative point of view.
 As well as production and distribution, the Workshop has been involved in many other activities, such as organising screenings of films by women and black directors, and providing workshop sessions in basic animation for adults and young people.</t>
  </si>
  <si>
    <t>LS71</t>
  </si>
  <si>
    <t>Leeds Autism Services provides residential, day care and outreach services, which are flexible, adaptable and person centered.The staff team support adults with Autism Spectrum Disorders and Aspergers Syndrome in the Leeds area, promoting better communication and social skills, and taking into account sensory issues, abilities, areas of interest and the impact of their diagnosis.
 Disabled Access: ground level entrance at day service centre and residential home. disabled toilet at day service</t>
  </si>
  <si>
    <t>Leeds Bereavement Forum supports the need in society to express grief and come to terms with loss.
 The Forum works to develop and improve bereavement services in Leeds by providing access to up-to-date information, training opportunities, events, conferences and Special Interest Groups to bereavement professionals.
 The Forum also acts as a signposting organisation for people looking for support and provides a Directory of Bereavement Services both on the website and as a booklet.
 We offer a three hour Basic Bereavement training to a wide range of non-specialist staff including Adult Social Care workers, Supported Housing workers and volunteer groups.
 Opening Hours
 Leeds Bereavement Forum is staffed Monday to Thursday, 9.00am - 4.00pm. It is closed during public holiday periods. If there is no one to answer your call, you can leave a message on the answer phone.</t>
  </si>
  <si>
    <t>What we do: Support disabled and older people take control of the services they need for daily living in the community. We also offer this support to disabled children and their families
 How we do it: Actively Seeking Independence Support Team (ASIST). ASIST helps you to recruit, manage &amp; pay your support worker (called personal assistant or PA).
 Help with support planning, provided by an Independent Living Guide Support for groups of disabled people. Free to Live. Personal Budget Peer Support Network. Accessible meeting space for meetings of groups of disabled people or other organisations that need an accessible meeting room.</t>
  </si>
  <si>
    <t>Foundation Learning offers a varied choice of qualifications to improve the progression of learners with learning difficulties and disabilities. The programmes developed, listed below, are designed to suit the needs and interests of individual learners, and supported so that they can achieve their full potential. They are: - Entry 2 Skills for Independence and Work - Entry 3 Personal Progression through Employment - Vocational awards (Retail, Health and Social Care, Business Administration/IT Users at E2, 3 L1) - Functional Skills in Maths. English and ICT The whole team working across these programmes are highly commited and very experienced in meeting a wide range of needs.
 Disabled Access: ramp, disabled toilets, wet room with shower facility, lifts to most floors, adapted equipment, assistive technology,</t>
  </si>
  <si>
    <t>Assessing your social care needs
 To find out whether or not you are eligible for Adult Social Care support you will need to get in touch.</t>
  </si>
  <si>
    <t>Leeds College of Building takes pride in creating a learning environment where all students and staf can thrive and achieve.
 Leeds College of Building offers:
 Small group working
 Personal Support Plan
 Skilled staff experienced in working with your peopel with additional learning needs
 Tranistion to College Programme
 Regular Reviews
 Partnership working with parents/carers, external agencies, health, care and education professional</t>
  </si>
  <si>
    <t>The aims of our organisation are:
 to provide workshops and events in Schools, Theatres, Centres, Colleges Local Community Centres and other organisations
 to heighten awareness through literature events, workshops and discussions on topical issues and to encourage students to use the arts to explore themes and ideas
 to think about their work and evaluate it, as well as matters relating to their own lives, enabling them to develop imagination and communication, sensitivity and self-confidence through the medium of drama and the arts.
 to offer and promote equal opportunities for everyone regardless of race, colour or creed. To ensure the membership is representative of the local community and includes a broad age range, gender mix, people of differing ethnic origin, as well as people with special needs and disabilities
 to encourage and create opportunities for members and the wider community to participate in a variety of events including:- Theatre, Music, Literature, Arts and other arts related activities.</t>
  </si>
  <si>
    <t>Leeds City Credit Union is a financial cooperative that provides straightforward, affordable financial services to anyone who lives or works in Leeds and Wakefield or who is a resident of certain housing associations.
 We provide affordable loans at fair rates of interest to meet everyday needs and even for larger purchases.
 We also provide a range of savings plans and other accounts that help our members save and manage their money.
 Leeds City Credit Union is also a 'mutual' organisation and that means it is owned by its members and all the benefits are for members alone.
 Leeds City Credit Union is also one of the largest in the UK with some 36,000 members.
 Credit Unions are popular savings and loans organisations in the United States, Canada, Australia, Ireland and elswhere and more and more people are joining here in the UK too, as they provide a real and ethical alternative to high street banks.
 Leeds City Credit Union is a member of the Financial Services Compensation Scheme established under The Financial Services and Markets Act 2002.
 Leeds City Credit Union is authorised by the Prudential Regulation Authority and regulated by the Financial Conduct Authority (FCA) and the Prudential Regulation Authority (PRA).</t>
  </si>
  <si>
    <t>Leeds Directory gives you the choice of over 1700 businesses and organisations that can support you to live independently.
 The Leeds Directory is a source of information on a wide range of services and organisations which can be accessed online or friendly telephone help line 0113 391 8333 and printed information can also be sent out.</t>
  </si>
  <si>
    <t>An organisation formed in 2018 of disabled people in Leeds.
 The aims are to:
 Campaign for rights and accessibility for disabled people.
 Provide social space in Leeds for disabled people to meet each other
 Promote the social model of disability
 Organise events that raise awareness and encourage discussion of disability and issues affecting disabled people.</t>
  </si>
  <si>
    <t>Leeds Federated is a housing association with around 4,000 properties across Leeds, Wakefield and North Yorkshire.
 We provide high quality housing for customers and work with local communities to make neighbourhoods places people want to live and others want to move to. Leeds Federated also supports customers to improve their lives with services such as debt advice. We offer an equal service to all, regardless of people’s sexual orientation, gender identity, race, age or disability.
 Leeds Federated builds new homes for rent and is currently working to provide 200 new properties over 5 years. This includes properties for social and affordable rent, and more recently, intermediate rents for key workers. Leeds Federated also sells properties through its popular shared ownership scheme and is helping customers achieve their aim of having a home of their own.</t>
  </si>
  <si>
    <t>Leeds GATE is a members organisation for Gypsy and Traveller people in West Yorkshire.
 Their aim is to improve quality of life for our communities.
 They work in partnership to address the issues which affect our homes, our health, our education and employment, and our circumstances within UK society.</t>
  </si>
  <si>
    <t>Leeds Involving People represents the independent voice of people through the promotion of effective involvement.
 Leeds involving People involves the community in the development of health, social care and community services by ensuring their opinions and concerns are at the centre of decision making processes.</t>
  </si>
  <si>
    <t>LIHH was first set up primarily to meet the needs of the Irish community in Leeds. But since then have expanded to serve the wider community. 
 LIHH provides services to those people who would benefit from or wish to receive support from an Irish organisation.</t>
  </si>
  <si>
    <t>We support Jewish adults with learning disabilities to live their lives with dignity and participate in the local Jewish and wider Community.
 We do this through supporting people in residential settings and living more independently in the Community.
 Leeds Jewish Welfare Board run a telephone helpline and a telephone listening services.
 Leeds Jewish Welfare Board Confidential Help Line. 
 Monday ➞ Friday 
 8am ➞ 8pm 
 0113 218 5875 
 Leeds Jewish Welfare Board Listening Line
 Monday ➞ Friday 
 8am ➞ 12noon 
 0113 218 5875 
 Disabled Access: hearing loop, disabled toilet</t>
  </si>
  <si>
    <t>Books are available for loan including talking books, large print books and books in other languages.
 The Information Centre has information on health, jobs and careers and statistics.
 Your Space has resources for young adults, including CDs, magazines, C-Card and dedicated PCs. Also a variety of books such as Graphic Novels, Manga, Teen Fiction and a full range of study guides.
 The local and family history library has the largest collection of reference books, maps, directories, journals and pamphlets on Leeds and West Yorkshire in the area.
 The Art Library stocks books, journals and catalogues for loan or reference use and the Music and Audio Library also has a large collection.
 There are free computers on every floor of the Central Library for library members to use. Learning sessions show you how to use a computer, search the internet and sign-up for an e-mail account. There are also more advanced computer sessions available.
 Disabled Access: Ramp, lift, disabled toilet</t>
  </si>
  <si>
    <t>Leeds Mencap runs a number of regular support groups for parents and carers of learning disabled children throughout Leeds.
 Originally set up by parents and carers and organised around the needs of parents and carers, these groups provide opportunities for people to chat with others in similar positions overs a coffee in an informal and friendly setting.</t>
  </si>
  <si>
    <t>Leeds Mencap's Siblings Support Groups provide a great place for young people who have a brother or sister with a learning disability to come together and have fun.
 As well as giving young people the chance to access information, these groups allow them to socialise and meet new friends, and to share their experience of having a brother and sister with a learning disability within a welcoming and supportive environment.
 The groups get up to a range of activities at our East End Premises - intended to be both fun and therapeutic - such as games, arts, film-making, fundraising and drama. And occasional outings have included trips to the cinema and visits to the bowling alley.</t>
  </si>
  <si>
    <t>Leeds Mencap's Friday Club is an evening-time social club for adults aged 18-25 with learning disabilities.
 The Friday Young Adults club was established in 2010 and has been hugely popular with young adults from different areas of Leeds, who come together each week to socialise and have fun.
 The Friday Club is an active group and we engage in lots of different activities which are decided on by members themselves. Activities can include such things as meals out, bowling, themed nights, cooking sessions, film-watching, trips to see Leeds Rhinos, discos and much more!
 (Please be advised that Leeds Mencap also runs groups for 7-14 year olds who are the siblings of people with learning disability)</t>
  </si>
  <si>
    <t>Junior Youth Clubs for 9-13
 and 14-18 year olds.
 Our weekly clubs offer young people with a learning disability a chance to meet new friends, to get involved in a variety of activities, and to have fun in an environment that is both welcoming and safe.
 Activities in the past have included a Mad Hatter's tea party, cominc book making sessions, cycling, pool and table tennis tournaments, biscuit and cake making, dancing, video gaming and movie watching. At our East End Park site where most Youth Club activities take place we ahve a quiet room and a livelier room and members can choose from a variety of games available. Occasionally members are offered the chance to make trips out, such as to Leeds Climbing Wall.
 A small fee is charged to attend. Parents/carers are welcome to attend the club but will not be expected to supervice any children.</t>
  </si>
  <si>
    <t>Play Schemes for 4-18 year olds
 Leeds Mencap run play schemes for young people with additional needs throughout the year during school holidays. These play schemes are split into age groups and each last for a week at a time.
 Emphasis is placed on having fun and making friends, and children on our schemes typically return to them year after year. As well as a variety of different activities on site - where we have pool, table tennis and air hockey, a sensory room, soft play equipment, arts and craft materials and more - our play schemes will often go off-site and have previously included trips to the swimming pool, to Eureka, Tropical World and Temple Newsam</t>
  </si>
  <si>
    <t>Leeds Mencap runs a number of regular support groups for parents and carers of learning disabled children throughout Leeds.
 Originally set up by parents and carers and organised around the needs of parents and carers, these groups provide opportunities for people to chat with others in similar positions over a coffee in an informal and friendly setting.</t>
  </si>
  <si>
    <t>Leeds Mind supports people with mental health problems, providing services throughout the Leeds area.
 We believe that everyone can lead a full, active and rewarding life, and we work with our clients to support them in achieving their goals and engaging in their communities.</t>
  </si>
  <si>
    <t>The Leeds Older People’s Forum was established in March 1994 and has grown to a citywide membership of over 100 voluntary sector organisations working with older people across Leeds, including the Neighbourhood Network Schemes.
 All member organisations provide services dedicated to older people though they are not necessarily an older people’s organisation.
 Leeds Older People’s Forum aims to promote the well-being of all older people in the city of Leeds and to give a more powerful voice to older people in shaping their city for the benefit of all its citizens.</t>
  </si>
  <si>
    <t>Mainstream play and leisure support: We support all disabled children to go to activities and provide a play support worker to 'settle' them into sessions. Our support is for 6-8 weeks in the sessions but this is flexible according to review.
 We work short term in the hope that play/leisure staff will be proactive and inclusive.
 School holiday support. We tailor the service around the child, young person, family to ensure they get the right support and setting. We start with a home visit to meet children and young people, where we aim to get to know the person to find out about them and their hobbies. This makes sure that they get the level of support needed and that they are happy and safe.</t>
  </si>
  <si>
    <t>The service is impartial, confidential, arm's length from the Local Authority and schools, free and accessible to all parents and carers of children with special educational needs and disability.
 Leeds SEND Information Advice Support Service involve parents children and young people in discussions and decisions about their individual support.
 Leeds SEND Information Advice Support Service will work with parents children and young people to ensure that they are fully involved in the planning of SEN support for their individual needs in early years settingd, schools and colleges.
 Leeds SEND Information Advice Support Service will ensure that the child's parents or the young person are fully included in the Education Health Care (EHC) needs assessment process for the start, are fully aware of their opportunities to offer views and information are consulted about the content of the plan.
 Leeds SEND Information Advice Support Service will ensure that parents children and young people are fully supported through the conversion process from the old statements to new Education Health Care plans.</t>
  </si>
  <si>
    <t>The Specialised Supported Living Service comprises 16 dedicated support teams enabling 94 adults with complex health and support needs, in addition to a learning disability, to live in their own homes. Packages of care and support are based upon each individual's person centred plan, enabling people who use our services to remain healthy and safe on their own terms.
 Each team specialises in either supporting people who have additional Complex and Challenging Behaviour or those who have Complex Physical, Learning and Sensory Needs.
 The service provides personal care and support to 94 adults with learning disabilities and complex needs living in their own homes through shared supported accommodation in the community. Services are directly delivered in service user’s own homes in shared supported accommodation at 22 different houses across Leeds. Services are managed from both Poplar House and Woodland Square at St Mary’s Hospital.
 Who benefits from the service?
 People with a learning disability, plus:
 People with complex physical health needs
 People with challenging behaviour
 People with physical disabilities
 Key facts and figures
 Approximately 94 service users access the service annually, and 94 beds are available.</t>
  </si>
  <si>
    <t>Leeds Stars is a new sports programme for people with learning disabilities or autism.
 If you are interested in sport, then why not come to the Leeds Stars Sports Academy. You can try out lots of different sports, such as football, boccia, athletics, and many others.
 As well as the academy, they is also running and swimming group that meets on a Wednesday evening.</t>
  </si>
  <si>
    <t>LEEP1 helps people with a learning disability speak up for themselves. This is called self-advocacy. We run an office and we have all sorts of projects.
 LEEP1 stands for Leeds People First. It's easy to say and easy to remember!
 We do things together and help people do things for themselves.
 The Leep1 office is an alternative to day services and is intended to give a fresh approach to employment and work opportunities for people with learning disabilities in Leeds.
 Leeds People First Management Committee manage the Leep1 office.</t>
  </si>
  <si>
    <t>Leonard Cheshire supports disabled people to have the freedom to live their lives the way they choose — with the opportunity and support to live independently, contribute economically and participate fully in society.
 Leonard Cheshire delivers innovative services to help disabled people find and remain in employment they build confidence through the provision of information, advice and guidance, and to break down barriers through access to computers and adapted IT equipment.</t>
  </si>
  <si>
    <t>For the past 3 decades CEO Katie has been a driven, dynamic and creative business woman, building successful companies in the IT industry. She is also the parent to 2 amazing kids, one of which, her daughter, has Autism and Rett Syndrome. She has taken Katie’s family on a wonderful journey of love and discovery where life sometimes has been very bleak and other times (mostly) brimming with joy and pride, celebrating her achievements. She brings a ray of sunshine to everyone she meets.
 Through the needs of her daughter and those of 4 families also with children on the autistic spectrum the team came together to build a very special school, Lighthouse School, which was the first special Free School in the country. Their collective business skills, tenacity, drive, and passion created a unique school focusing on destinations for life to ensure all young people have better life chances.
 As a team this journey has now gone into Preparation for Adulthood to ensure that on leaving school our children are equipped with the experiences, skills, confidence and self-esteem to succeed. This is the focus of our charity. After a great education, we are building that bridge for the young people to ensure employment success.
 Having spent so many years working in business, Katie is putting all her experience and connections to good use to bring special education together with the business world in a way that enables the employer to tap into the hidden talents of our amazing young people and allow each student to shine.</t>
  </si>
  <si>
    <t>Lineham Farm Children's Centre is a registered charity providing week-long activity holidays for children aged between 8 and 12.
 The Centre is hired out at weekends to local community groups who arrange their own activities. There is a large games room, lounge, dining room and kitchen.
 We are situated in Eccup, North Leeds and surrounded by beautiful countryside for local walks, Golden Acre park is nearby.
 Disabled Access: Disabled toilets and accessible ground floor accommodation.</t>
  </si>
  <si>
    <t>Little Hiccups is a Leeds based support group that has been set up by parents who have children with special needs.
 Through personal experience they recognise the importance of allowing the parents and families of a child with a disability the opportunity to meet people in similar situations, to make friends and support each other.
 In our bi-monthly stay and play session (1st and 3rd Thursday), parents have a chance to chat children are able to learn through play, make friends and having fun and making new friends. For the whole family, we organise a subsidised monthly day trip out to accessible locations to explore new places and experiences.</t>
  </si>
  <si>
    <t>Living Potential Care Farming CIC at Carlshead Farm is based near Wetherby on a stunning 500 acre working farm. 
 They offer daily activities both indoors and outdoors. As a member of the team, you can look after small animals such as guinea pigs and chickens. You can feed the sheep and cows.
 You can also do gardening, grow your own fruit, flowers, and vegetables. There is a polytunnel and raised beds on the farm.
 You can cook in the kitchen using the farm produce. This can be taken to sell at a market or the farm shop.
 There is also an arts and crafts room at the farm.
 Carlshead Care Farm also offers activities and courses.
 Outdoors activities and courses include,
 Farm Animal Care.
 Horticulture.
 Cooking.
 Fishing.
 Woodland walks.
 Soft archery.
 Photography.
 Indoors activities and courses include,
 Arts and crafts.
 Cookery.
 Basketry.
 Music and movement.
 Literacy, numeracy and IT skills.
 All the course centre around helping people with life skills. You will have the opportunity for training and qualifications.
 There is a warm and welcoming centre on the farm in our converted barns and a new oak barn in the woods with all the necessary facilities for a great day out on the farm.
 Disabled Access: ramps, disabled toilet</t>
  </si>
  <si>
    <t>Luv 2 Meet U is a friendship and dating agency for people with a learning disability aged 18 and over.
 Luv 2 Meet U supports you to make friends, share interests and develop relationships.</t>
  </si>
  <si>
    <t>Would you like a buddy to accompany you to do the things you enjoy?
 Luv2meetU Buddies are volunteers who share your hobby or passion. 
 They'll give you one to one support so you can enjoy activities together.
 Things like,
 Your favourite sport.
 Shopping.
 Horse riding.
 Dancing.
 Walking.
 Photography.
 Socialising.
 Cooking.
 Gardening.
 Travel.
 Day trips.
 Live music.
 Going to the pub.
 Eating out.
 Museum visits.
 Theatre.
 Boat trips.
 Karaoke.
 Or whatever your hobbies and interests are.
 Having a buddy can help you to develop confidence and independence.
 You must be a member of Luv2meetU with a learning disability to apply. You must be aged 18 or over.
 All buddies receive training. They also give us two references so that we know about their background, and they are DBS checked.
 If you are interested contact Luv2meetU and they will send you a form.
 Once you have sent your form back you will be matched with a volunteer who shares your interests. Luv2MeetU you will arrange a first meeting. At the first meeting a Luv2meetU staff member will be there too.
 If you both get on you and your buddy can decide on what activities you'd like to do together and how often you meet.
 Download a Buddy Up application form</t>
  </si>
  <si>
    <t>Meanwood Valley Farm is a city farm with 24 acres of land - home to farm animals, wildlife, nature areas and ponds. A section of the farm is also divided into plots that are available for use by the local community.
 Every Wednesday projects include managing woodlands, cutting down trees, ponds, stream’s, fishing, meadows, recycling mountain bikes, animal husbandry, incubating eggs, organic growing, field trips, walling, fencing, building a bird box, footpath work and bonfires.</t>
  </si>
  <si>
    <t>Activities include:
 Gardening (assisting with the planning of the annual growing programme).
 Greenhouse work which involves sowing seeds and pot on.
 Clearing beds and preparing them ready for planting.
 Planting, tending beds, watering and harvesting produce which is prepared ready for retail in the farm shop.
 Some customers have their own small plots which they manage and plan their own growing programme incorporating: Preparing the ground, selecting seed varieties, planting, tending the plants, weeding and harvesting their produce which they can take home.
 Maintenance- fencing, building bird/ bat boxes, building timber cloches.
 Shop- (optional) spending Thursday mornings in the farm shop serving customers.
 Basic Skills- Monday classes support customers build their English and Mathematic skills through interactive learning methods incorporating tactile and visual activities.</t>
  </si>
  <si>
    <t>Mencap Pathway supports people with a learning disability into paid employment. You can access this service if you are over 25 years old and live in Leeds.
 If you are under 25 years old we will put you in touch with our connexions adviser who will also give you advice about employment.
 Mencap Pathways Services include,
 travel training, 
 job search, 
 CV writing, 
 job applications, 
 mock interviews, 
 placements, 
 on-the-job training, 
 ongoing support and advice if any difficulties arise or if any further skills training is needed.</t>
  </si>
  <si>
    <t>We make easy read information for other groups and organisations.
 We run training sessions to help people to make good Easy Read and to understand more about how to communicate with people with a learning disability.
 We can help plan and run events for organisations and groups who want to find out what people with a learning disability think.
 We can help people to make websites that are easy to use and understand.</t>
  </si>
  <si>
    <t>Me2 is a dance group for individuals both with and without disabilities aged 11-25.
 Me2 is open to persons of all levels and abilities - to those who are new to dancing as well as to those more experienced. The group offers the opportunity to participants to both have fun and to learn new skills.
 The weekly sessions are led by fully-trained and professional staff who encourage the members to develop their skills at a pace that's right for them. The sessions are for both males and females, with and without disabilities, with lots of fun for all!</t>
  </si>
  <si>
    <t>The Metcalfe Smith Trust has been helping disadvantaged people across Leeds since 1867.
 The Trust provides funding to projects and individuals to relieve hardship connected with sickness, ill-health or disability.
 The following list should help you decide if you are eligible to apply for a grant from The Metcalfe Smith Trust.
 What can be funded
 Grants where the money will make a significant difference to the quality of life or independence of adults or children with a physical disability, long term illness or a mental health difficulty.
 Grants for the purchase of equipment, or pay for course fees leading to greater independence or employment, or provide a respite break which enable any of the above.
 Grants can be made to both individuals and organisations.
 Grants are only given to applicants living in the area of benefit - which is within the metropolitan district of Leeds.
 National projects may apply only if the project is specific to Leeds.
 Please see some of the examples of grants that have already made for clarity on how these guidelines translate into real difference making opportunities. 
 Grants are usually between £250 and £2,500
 What will not be funded
 Grants to individuals outside the area of benefit.
 General appeals.
 Research costs.
 Fundraising initiatives.
 We will not commit to making recurrent grants.</t>
  </si>
  <si>
    <t>£250 and £2,500
 What will not be funded
 Grants to individuals outside the area of benefit.
 General appeals.
 Research costs.
 Fundraising initiatives.
 We will not commit to making recurrent grants.</t>
  </si>
  <si>
    <t>Middleton Elderly Aid (MEA) is a local charity which is part of the Neighbourhood Network Scheme.
 The Neighbourhood Network Schemes provide a range of services and activities for older people across Leeds. The schemes are supported by Leeds Social Services as well as other funding streams. They are managed by local people who decide what they want from their scheme.
 The purpose is to help support the over 60's community of Middleton by providing a range of services and activities which promote independence and healthy living.
 We currently have five members of staff and over twenty volunteers.
 Friendly staff and volunteers are always pleased to help or if they are unable to do so they will endeavour to find someone who can.</t>
  </si>
  <si>
    <t>We are a professional theatre company that helps people with learning disabilities become professional actors and actors with learning disabilities achieve their potential. We create theatre shows that tour nationally and internationally.
 Making Theatre is our college-style training course for people with a learning disability who want to learn more about acting and theatre. Students on the course work towards a qualification from the Open College Network (OCN) in recognition of their new skills.
 We also run taster sessions during holiday time and at weekends for young people to get involved and find out more about Mind the Gap.
 Disabled Access: Induction loop, lift, disabled toilet, 'Push to open' buttons on doors, level floors, 'Changing places' toilet, lowered work surfaces, height adjustable desks.</t>
  </si>
  <si>
    <t>MindWell is the new online resource which will be a single 'go to' place for information about mental health in Leeds.
 The website is a fantastic resource for information, support and advice about mental health, including access 24/7 crisis support.
 The idea is that anyone in Leeds, including residents, GP's, employers, friends, family members and neighbours, can get quick, easy and direct access to up to date mental health information for themselves or anyone they may have concerns for.
 MindWell is a city-wide initiative funded by the NHS which brings together resources, materials and knowledge from across the NHS in Leeds, Leeds City Council and the third sector.
 MindWell provides help and information to people who want help for themselves or for other people they are concerned about:
 Clear accurate information about support and services available in Leeds
 Help for what to do in a crisis or mental health emergency
 General information about a range of common mental health problems such as anxiety and stress
 Self help tools and information including downloadable resources, videos and animations</t>
  </si>
  <si>
    <t>The Mobility Trust provides equipment such as wheelchairs and mobility scooters following an assessment by an independent Occupational Therapist sent by the Trust.
 The Occupational Therapist will then prescribe the most suitable piece of equipment for an individual.
 Equipment is only provided if it is not available from statutory sources or the disabled person is unable to purchase for themselves.
 If you are in desperate need of a powered wheelchair or scooter and cannot obtain one through statutory sources or afford to purchase such equipment yourself, you can apply to Mobility Trust.
 You can do this by either phoning the team on 0118 466 0195 or 0118 984 2588 or by writing a letter explaining why you need this equipment, giving details of any disabilities you have and the cause of them.
 They will also need to know the following information so that they can see if they can help you,
 Do you receive DLA (PIP) for mobility?If you receive the high rate and do not use it towards a car or other mobility equipment, we normally suggest you use this allowance to obtain a powered wheelchair or scooter through the government-sponsored Motability scheme.We will however look at each case individually and may make exceptions to this.
 One other criteria relates to storage of the equipment.We can only provide mobility equipment if there is suitable storage, i.e. accessible, fully enclosed (roofed and walled), weatherproof, lockable and with power for charging.Please do let us know whether you have suitable scooter/powered wheelchair storage.
 Address your letter to,
 Mrs Denise Valentine
 Mobility Trust
 19 Reading Road
 Pangbourne
 Berkshire
 RG8 7LR
 If you are unable to send a letter you can send it by Email in the form of a letter, preferably as an attachment.
 Please make sure that you include your name, address and telephone number.
 Please address your email to Mrs Denise Valentine and sent it to mobility@mobilitytrust.org.uk</t>
  </si>
  <si>
    <t>Musical ARC is a group of physically and sensory disabled and non-disabled musicians.
 We support disabled people to be creative and challenge notions of disability through musical performances and workshops. We provide new, innovative and affective music for dance, drama and other arts.</t>
  </si>
  <si>
    <t>My Safe Future is the sister company of My Safe Home Limited (the UK’s leading provider of help and support for people with profound and enduring disabilities who want to buy their own home). 
 We’re here to help families of people with a disability put everything in place to ensure that their relative’s finances are as safe, secure and rewarding as possible.
 This embraces everything from ensuring that they claim and continue to receive their full benefit entitlement through to making the best use of their financial resources.
 In just one year we gained families an average of £84,000 in 'lost' benefits!</t>
  </si>
  <si>
    <t>My Safe Home is UK’s leading provider of help and support for people with a disability who want to buy their own home.
 We’ve helped well over a thousand individuals turn hopes into homes, changing many lives along the way, forming strong working relationships with leading Housing Associations, Care Providers and Local Authorities and developing a unique shared ownership model that offers the buyer unrivalled protection and security.
 Open to people on High or Middle Rate Care Disability Living Allowance or the equivalent Personal Independence Payment (PIP) across England and Wales home ownership is a viable, life enhancing housing option that offers many benefits, not only to the buyer but also Local Authorities, Care Providers, Housing Associations and the Country as a whole.</t>
  </si>
  <si>
    <t>Motor Vehicle Studies Level 1 &amp; 2
 Entry requirements between the ages of 16 - 18, having a liking for motor cars, subject to formal acceptance interview.
 Warehousing
 Entry Requirements between the ages of 16 - 18, not in Employment Education or Training.
 Sports and Active Leisure
 Gain a City and Guilds Level 1 or 2 Coaching Qualification
 Please contact Andrew Queenan for further details</t>
  </si>
  <si>
    <t>Confidential, independent advice on how to deal with debt problems.
 Monday - Friday : 9am - 9pm
 Saturday : 9.30am - 1pm</t>
  </si>
  <si>
    <t>The Newby Trust provides funding for individuals in need for the relief of poverty and medical welfare.
 Applications must be made by Social Services, NHS Trusts, Citizens Advice Bureaux, other charities or similar organisations on behalf of the individual using the on-line application form. Financial statements of the individual's expenditure will be required.
 Grants usually range from £10 to £200 paid to the applicant's organisation.
 Click here to find out how to apply.</t>
  </si>
  <si>
    <t>£10 to £200 paid to the applicant's organisation.
 Click here to find out how to apply.</t>
  </si>
  <si>
    <t>Newby Trust Ltd
 PO Box 87
Petworth 
GU28 8BH</t>
  </si>
  <si>
    <t>Dance workshops for adults with learning disabilities
 The Ability dance course is specifically designed for adults with mild to moderate learning disabilities and runs on a weekly basis during term time.
 If you are passionate about dance, this course will enable you to improve your dance skills, and create and perform new work while meeting and making new friends.
 The course will focus on improving participant’s dance technique as well as their health and fitness, and developing communication and social interaction skills alongside their creative skills.
 The course is for anyone aged 16+ and all the activity is adapted to meet individual needs.</t>
  </si>
  <si>
    <t>At O2 Merrion Centre you will find:
 Free meeting room hire for up to 12 people
 Drop-in Workstations
 Interactive Smart Board
 Printer and Copier Services
 Tea and Coffee facilities
 Free O2 Wifi</t>
  </si>
  <si>
    <t>Enabling music-making for the physically disabled.
 For more information on please visit the website or contact by email or phone.</t>
  </si>
  <si>
    <t>Outside the box Arthouse Project was established in 2014 after the success of the Outside the box café to offer fun and creative activities for adults and young people with a learning disability. The demand for the service continues to grow. 
 Our aim is to provide meaningful activities, enabling our members to improve their lives by learning new skills, building confidence and having fun! The project currently offers a wide range of creative and art activities.
 Monday 
 9:30AM ➡ 12:30AM Art Attic.
 1:00PM ➡ 4:00PM Crafts Galore.
 Wednesday 
 9:30AM ➡ 12:30PM Music Box.
 1:00PM ➡ 4:00PM Photography.
 Thursday 
 4:30PM ➡ 6:30PM Drama.
 Friday 
 9:30AM ➡ 12:30PM Independent living programme.
 Members are welcome to attend for one session or stay for the entire day and bring a pack lunch. 
 If you would like to know more about our Arthouse service or arrange a free taster session please contact Emma Rogerson.</t>
  </si>
  <si>
    <t>Outside the Box Café is a dynamic, community café, serving high quality, wholesome food and drinks (and amazing cakes) that also supports adults with a learning disability to lead more fulfilled and independent lives.
 Outside the Box offers many different opportunies including employment opportunities.
 Launched in June 2013 the café has become an established part of the local community whilst developing a loyal and expanding customer base. Our high profile and excellent reputation for the quality of support we provide to people with a learning disability make it a great venue for lots of different activities such as community group meetings to celebration events.</t>
  </si>
  <si>
    <t>Paperworks is a Social Enterprise, this just means we are a business but primarily aimed at delivering a social benefit, whilst relying on trading income for financial support.
 Our main aim is to provide work preparation training and support to adults with learning, physical and mental health related disabilities. This includes basic work skills, as well as other more specific skills vital in the workplace.
 We also support trainees (and their employer) in work placements within other organisations. To find out more about our training services click here.
 Our method of providing this training is based around the whole organisation very much functioning as a business and treating trainees in a similar way to employees.
 The basis for our business is based around print and print finishing. We have also developed services such as mailing services, stock holding, pick pack and despatch, and assembly of items such as information packs and customer product ready for despatch.
 Through all of the things we do we try to balance the social and enterprise aspects of what we do, ensuring we create a supportive working environment with plenty of variety and challenges. This builds the experience and confidence our trainees need to help them towards work and contributes to the enjoyable experience of work that motivates them. It also makes Paperworks a great place to work</t>
  </si>
  <si>
    <t>The family-run Passmore Group operates across three divisions;
 More Bathrooms, More Ability and More Build, all of which provide a friendly and professional end-to-end service, from the early planning and design stages of your home improvement project through to supplying everything needed to complete high quality installations in your home.</t>
  </si>
  <si>
    <t>At People In Action, we offer services in education and learning, health and social well-being, independent living and recreation. We also offer advice and support.
 People In Action’s person centred services cover the holistic needs and interests of our customers, aged 8 onwards, with learning difficulties and disabilities. Some of our customers have other impairments such as mental health problems, communications problems, physical disabilities, Asperger Syndrome and Dyslexia.
 People In Action involves families and carers from diverse communities in all aspects of our services. We empower people with learning difficulties &amp; disabilities to have an influence at local and national strategic level.</t>
  </si>
  <si>
    <t>People Matters creates opportunities for people with learning and other disabilities to be more independent and enjoy life in the same ways, and in the same places, as anybody else. The focus of our work are people who experience disadvantage and who live within Leeds and the surrounding area.
 Community Learning Courses for Adults with disabilities see our website for more details.</t>
  </si>
  <si>
    <t>People in Action's Play, Fun, Learn Scheme is for children and young people aged 8 - 18 with a learning disability.
 As the name suggests, the group provides its members with opportunities to play have fun and learn through a variety of activities and trips.
 The sessions are held in an environment that is both safe and welcoming where members can get involved make new friends enjoy their free time.
 We offer places to the siblings of our members too. Parents/carers are also welcome to come along but this is not essential in fact we encourage them to take a short break and allow our qualified and experienced members to staff to take care of their young people.
 Saturday 10am - 2pm Cross Green Community Centre, Otley
 Sunday, 10am - 2pm The Cardigan Centre, Leeds</t>
  </si>
  <si>
    <t>Pluss is an award-winning Social Enterprise that supports thousands of people with disabilities and other disadvantages move towards and into employment each year.
 Our employment operations help jobseekers whoneed the most specialist support to find work andachieve a career. Our enterprise operations runalongside to create direct employment opportunitiesin a wide range of businesses and job roles.
 With a proven track record spanning more than 45years, we deliver a range of nationally and locallyprocured employment programmes on behalf of theDepartment of Work and Pensions (DWP), ESF, BigLottery Fund, Local Authorities and the NHS.
 Our vision is simple: To inspire people of all abilities to achieve a career.</t>
  </si>
  <si>
    <t>Practically Theatre provides drama workshops for people with learning difficulties and disabilties and those without access to theatre. We aim to create work that is interesting, exciting and accessible for our performers and our audience.
 Please take a look at the website for further information</t>
  </si>
  <si>
    <t>The Public Health Resource Centre (PHRC) offers support to anyone in Leeds with a responsibility or professional interest in public health or promoting health and wellbeing.
 We welcome users from a wide range of disciplines, including health, education, the local authority, social services, emergency services, prisons, and the voluntary, community and private sectors. However, we are not open to the general public.
 The PHRC aims to provide the best possible information, resource and services, to help improve the health of people in Leeds and beyond.
 Local transport information
 The following bus services operate from Leeds City Centre to Harrogate Road. Please check with West Yorkshire Metro before starting your journey. 
 Bus services to Technorth
 2, 3, 3A, 36, 48, 91, 91A
 You will need to get off the bus just after the junction of Harrogate Road with Potternewton Lane. 
 Parking
 Please note that on-site parking is limited; There is plenty of on-street parking on Harrogate Road. Please take care not to park on the pavement if parking on Potternewton Lane. 
 Access
 Level access from street.Lifts to reach other floors are available.If the reception is unmanned, please dial 132 at the entry system for access.
 Opening hours
 Monday 9:00 AM ➔ 4:30 PM
 Tuesday 9:00 AM ➔ 4:30 PM
 Wednesday 9:00 AM ➔ 04:30 PM
 Thursday 9:00 AM ➔ 04:30 PM
 Friday Closed</t>
  </si>
  <si>
    <t>Welcome to Pudsey Gateway Club - an evening social, leisure &amp; sports club for adults with a learning disability.
 Our 80 to 100 members meet on Thursday evenings from 6.45 – 9.00 pm at Priesthorpe School in Pudsey, Leeds, for fun activities, sports and games supported by friendly staff and volunteers!</t>
  </si>
  <si>
    <t>Purple Patch  
Hillside Enterprise Centre
Beeston Road
Leeds
LS11 8ND</t>
  </si>
  <si>
    <t>Pyramid of Arts is a Leeds-based arts collective and registered charity. We run weekly collaborative arts groups for people with and without learning disabilities, including a high support programme for people with profound or multiple disabilities.
 We also provide 1:1 tuition and small group work in a wide variety of art forms through the Pyramid Development Teams.</t>
  </si>
  <si>
    <t>The services and activities on offer include:
 Floating Housing support for young people in their own tenancy, incl private tenancies.
 Person centred open ended counselling
 Welfare Rights Advice, Careers Guidance.
 Targeted Connexions PA service; 1-2-1 support.
 Group work actives incl men's and women's groups.
 Leisure and educational activities.
 ESOL Classes.
 Creche facility.
 Computer facilities and music studio.
 Laundry and showering facilities.
 Drop-in facility.
 Disabled Access: ramped access, disabled toilets, lift.</t>
  </si>
  <si>
    <t>Friendly Employment Advisers are experts at helping people into work.
 If you are interested in taking part in Better Working Futures, please speak to your Jobcentre Work Coach.</t>
  </si>
  <si>
    <t>Reflections Community Support is a person centred organisation that provides outcome based services in the community. We enable and empower the people we support, to take charge of their lives and to become involved in decisions that affect their future and well being.
 We provide a 24 hour support service for vulnerable adults to live independently in the Leeds area.
 Who We Support
 Individuals 18 +
 Over 60’s at risk of social isolation.
 Individuals with complex needs.
 Mental health.
 Learning disabilities.
 What We Do
 We provide a range of support servicies in the community to meet the needs of the people to make life changes and maintain their mental and physical well being.
 We provide 1-2-1 person centred support.
 Domiciliary care.
 Day support in the community for individuals with complex needs.
 Befriending/Volunteering.
 Floating Support.
 Support with telephone calls e.g. to health care professionals,key workers, advocates, benefits, housing issues, probation services and other agencies.
 Support at CPA meetings, tribunals, contact meetings, court hearings and hospital appointments.
 Support with maintaining links with family and attending social events.
 Guidance and sign post the individuals to other agencies.
 Support to access public transport.
 Undertake domestic tasks e.g. support with laundry, cooking meals.
 Support with budgeting, food shopping, planning and preparing healthy food.
 Guidance and sign post the individuals to other agencies.
 More information
 What we do.
 Services we offer.
 Health and wellbeing for people over 60 years old.</t>
  </si>
  <si>
    <t>Relate is a charity which provides a wide range of services to support couples, individuals, young people and families.
 We specialise in relationship counselling and are proud of the high quality of our service. Counselling is usually delivered by means of face to face meetings of up to one hour at the same time each week.
 Relationship Coaching is different to counselling in that the Relationship Coach will help you set goals and provide you with a structured and focused process in order to achieve them.
 Employees of Leeds Teaching Hospital Trust are entitled to 6 free sessions of counselling at our city centre premises.
 Disabled Access: Arrangements can be made for anyone unable to access the building. Disabled Toilets</t>
  </si>
  <si>
    <t>Remap custom-makes equipment to help disabled people live more independent lives.
 Remap are pleased to give people our equipment free of charge. This is because we are a charity and are not trying to make money. All our running costs are covered by donations and support from charities and our volunteers give their time for free.</t>
  </si>
  <si>
    <t>To transform society and the lives of disabled people by:
 creating equality in employment
 facilitating their access to sustainable employment and careers
 enabling them to achieve their ambitions and maximise their potential.
 Remploy exists to improve the lives of disabled people and those with complex needs through the power of work. We believe that everyone has something to offer. So we work to find their strengths. Once we know their skills, we match them to proper jobs with carefully chosen employers who help them achieve.</t>
  </si>
  <si>
    <t>We provide 4 different services within Right Choices Project. We work alongside learning disabled people, people with mental health problems, lone parents and older people.
 We provide Community Groups and planning Sessions for those community groups. A Job Club that provides basic learning skills and a Community Outreach which supports people in welfare rights and housing issues.
 Disabled Access: ramp and 'Changing Places Disabled Toilet.</t>
  </si>
  <si>
    <t>We are a team of African Caribbean people with learning disabilities. We all have first hand experience of the challenges faced by people with learning disabilities from minority communities.
 We make our information easy to understand.
 We can offer a wide variety of training including on African Caribbean history, bereavement and loss, health and wellbeing, diversity and the challenge of racism, advocacy, and setting up a business.
 We work with Crown Prosecution Service, the police, and Stop Hate UK in developing the training.
 We can offer consultancy tailor-made to meet the needs of your organisation.
 Disabled Access: there is a ramp to the front door, hearing loop, accessible toilet.</t>
  </si>
  <si>
    <t>Saint John of God Hospitaller Services is a national charity helping vulnerable people to lead fulfilling lives and reach their potential.
 Over 50 services support in excess of 1,000 people throughout Great Britain to meet the needs of people with learning and physical disabilities, people with mental health problems, elderly Religious, people who have difficulties with drug and alcohol abuse and migrants who are vulnerable to homelessness.
 Our approach is person-centered, offering support that is tailored to meet people’s needs, wishes and aspirations.</t>
  </si>
  <si>
    <t>Activities, advice and information for families with disabled children and young people.
 The Independent Support Service provides free advice and support for parents of children with Special Educational Needs and disability, and young people with Special Educational Needs and disability through the statutory assessment Education, Health and Care Plan (EHCP) processes.</t>
  </si>
  <si>
    <t>For frazzled parents of Children and Young People with Special Educational Needs and Disabilities.
 Navigating the SEND system can be stressful, infuriating and daunting. Karen Askham can be your co-pilot when you need a helping hand.
 Support is bespoke, tailored and individual and could include:
 Practical help with family days out or at home
 Advocacy and rights information, with hints and tips to get the best outcomes
 Creative, cost effective ideas to help with working together with services and meeting your childs needs
 Help with understanding how to access assessments
 Applying for grants and benefits including Disability Living Allowance, Personal Independent Payment etc
 Form filling and jargon busting, making send of the language the professionals use
 Signposting and support to access local activities and groups
 Help for groups to set up or to improve to be as inclusive and welcoming as possible to parents
 Plus alot more!</t>
  </si>
  <si>
    <t>The sensory Fun Bus has been created to overcome problems that stop people from accessing sensory rooms.
 This service is available to everyone from babies through to adults with sensory processing disorders. Or people who just enjoy sensory room experiences.
 We have many great features in the Sensory Fun Bus, which we can adapt and change depending on your needs.
 We can come to your doorstep.
 The bus includes
 Interactive Projector
 Light Tube &amp; Bubble Tube
 Black Light
 Variety of Mirrored Walls
 Sparkle &amp; U.V. Tube Fibre Optics
 Bean Bags
 LED Disco Ball
 LED Colour Changing Lights
 Separate room “The Den”
 A cave with Fibre Optic Ceiling
 A bunk with 6” Memory Foam Bed
 Plus lots more to discover!
 See the Sensory Fun Bus website for more details and information about costs.</t>
  </si>
  <si>
    <t>Sensory's social mission is to support a better quality of life for people with disabilities:
 We provide sensory experiences for our service users, unlike anything they can engage with at home, embracing the principles of learning and development through unstructured fun.
 We are a vibrant, safe and welcoming space for people with disabilities, their support staff, families and carers.
 Come down and float away on our musical waterbed, be pampered by our massage therapist or enjoy a full Sunday roast in our lovely little café.
 Sensory Sunday Dinner Club
 Sensory Activities
 Opening Times:
 Monday—Friday: 9:00-6:00
 Saturday &amp; Sunday: 10:00-4:00</t>
  </si>
  <si>
    <t>As of the 20th October 2011, Spina bifida • Hydrocephalus • Information • Networking • Equality - Shine, became the new name for the Association for Spina Bifida and Hydrocephalus (ASBAH).
 Shine is a registered charity, which was formed in 1966, initially to help families and individuals affected by spina bifida and hydrocephalus.
 Today, Shine is a community of 75,000 individuals, families, friends, and professionals, sharing achievements, challenges and information on living with hydrocephalus, or spina bifida, and related issues. Working together throughout England, Wales and Northern Ireland, we strive to overcome challenges and achieve the best for you and your family.</t>
  </si>
  <si>
    <t>Simple Stuff Works Associates Ltd is a family run organisation with a passion for protection of body shape.
 Driven by core family values of compassion, trust and dignity. As an approved provider of accredited training we have worked with the Open College Network West Midlands to develop five quality assured qualifications in the provision of Postural Care and Measurement of Body Symmetry. Award winning equipment is used not only in the UK but is exported all over the world, renowned for it’s simplicity, comfort and effectiveness.
 We are happy to come and do individual assessments, demonstrations, clinics, full pressure mapping and training events with our fantastic products and will travel anywhere in the UK. Just give the office a ring to organise a date for the diary!</t>
  </si>
  <si>
    <t>We run a furniture shop. Most of the furniture has been given to us by people who don't need it any more.
 We also sell new beds and cookers and washing machines.
 Disabled Access: ramp, disabled toilet.</t>
  </si>
  <si>
    <t>SNAPS provides leisure support services for children with special needs of all kinds, and their families. SNAPS' aim is to support the entire family, by enabling the child, along with siblings, parents and other carers to participate in a shared experience of physical activity, fun and conversation in relaxed surroundings, supported by professional and dedicated staff. Our age range is from 1 to 16.
 Venue:
 Penny Field School
 Tongue Lane
 Leeds
 LS6 4QD</t>
  </si>
  <si>
    <t>Founded in 2001, Oakwood Solicitors is community-focused Law Firm, dealing with cases nationwide. Our friendly, one-to-one approach enables us to deal with individuals on a personal basis, creating a stronger relationship between staff and clients.
 As a business in a tightly-knit community, we strongly believe in giving something back - whether it be participating in local fundraising events or collaborating with our selected local charities.
 We believe it is important to put a face to a name, which is why we're proud to be a local law firm that people can trust. We offer a wide range of services with our friendly team of expert and specialised solicitors and paralegals.'</t>
  </si>
  <si>
    <t>South Leeds Life does what it says on the tin. A group of people who live and work in South Leeds got together to start the blog in November 2010.
 South Leeds Life aims to tell you about events and stories going on in South Leeds – Holbeck, Beeston, Cottingley, Hunslet, Belle Isle &amp; Middleton.
 South Leeds Life would like you to feedback, add your comments and contribute articles.
 This blog stands in South Leeds’ long tradition of welcoming people into its communities.
 South Leeds Life celebrates the diversity of our communities and values the contributions that people have brought to South Leeds from all over the world.</t>
  </si>
  <si>
    <t>South Leeds Radio is a not for profit Internet based Community Radio Station.
 Looking for people who would like to contribute : Programme Makers, presenters, Reporters and Sound Engineers.</t>
  </si>
  <si>
    <t>Specialist Autism Services (formerly known as Sacar) has worked exclusively for and with adults on the autism spectrum and their families since 1999. With premises across the Yorkshire region, we now provide a range of services including autism-specific counselling, employment support, group social skills workshops (through an autism-specific learning programme), autism awareness training and community outreach support. Under the name of Autism First, we also provide bespoke support for adults with autism and additional needs. We've learnt a lot from the people we have supported over the last two decades and continue to adapt our services and working practices to best meet the needs of adults with autism. we aim to make a positive difference to the lives of our service users (members) and through person-centered support we create opportunities for people to build confidence, develop social skills, increase independence and ultimately fulfil their potential.
 Description of Services:
 Social skills workshops (ASC specific learning programme on going structured workshops featuring a programme of creative, vocation and life skills courses tailored to the specific needs of the participants and centered around essential social skills training. Operates out of premises in Leeds, Bradford and York.
 Employment support - Includes a preparation for work workshops incorporating practical aspects such as how to write a CV and also including strong social skills elements. Through group and 1:1 support we address specific areas of difficulty which may prevent individuals from obtaining and maintaining employment. Operates our of premises in Bradford and Leeds. Additional programmes available across West Yorkshire.
 ASC awareness training - we offer individually tailored autism awareness training to organisations, agencies and professional. These combine theory with methods of best working practice based on our two decades of experiences working for and with adults with autism operates nationally.
 Autism First - A unique project for adults with an ASC who also have additional needs. Operates our of premises in Shipley.
 Community outreach support - Our Outreach Service provides bespoke package of support through the implementation of ASC specific strategies which enables adults with an ASC to seek new opportunities and work towards their personal goals both within the individuals own environment and within the community.
 ASC specific counselling - Counselling sessions that are ASC specific are structured to ensure that the clients ASC needs are considered and met during the session. Counselling can offer adults on the spectrum or their family members a safe and confidential place to explore and come to terms with diagnosis of ASC, life events and social situations through a variety of communication methods adapted to meet the individual's needs.</t>
  </si>
  <si>
    <t>St. Anne's provides housing and accommodation support and a range of community based services across the North of England.
 Current services include: Housing with support, residential care including nursing care and specialist detoxification and rehabilitation (alcohol).
 Our focus on improvement means that we regularly review our current activities and re-profile services.
 Opening Hours: Monday - Thursday - 9.00am-5.00pm. Friday - 9.00am-4.30pm
 Disabled Access: ramps, disabled toilets, lifts.</t>
  </si>
  <si>
    <t>Our aim is to recruit carers who can offer a permanent home to adults with learning disabilities.
 We have a wide range of carers: they include families with young children, single people of all ages, gay couples, couples whose children have now grown up and left home, and those from black and ethnic minority communities. This range and diversity means we can offer homes to people with learning disabilities with a wide range of needs and individualised care and support.
 After an arrangement has been set up the scheme staff continue to support, supervise and monitor through visits to both the carers and clients, to ensure that the clients needs continue to be met.
 Disabled Access: Individual accomodation can be adapted to individual need</t>
  </si>
  <si>
    <t>St Vincent's offers a range of free support services for disadvantaged families: debt advice, counselling, adult education including ESOL and 1-1 tuition, and a volunteer programme aimed at raising self esteem and confidence of those who may be socially excluded or wishing to return to work. Volunteers usually work in our shop which sells second-hand furniture, clothing, electrical and other household items at affordable prices for those on low income. Also reasonably priced are the meals, snacks and drinks served in 'St Vincent's Cafe'.
 Opening hours: Monday – Friday, 9am – 4:30pm. Please note, we close on bank holidays.
 Disabled Access: ramp, disabled toilet, stair lift</t>
  </si>
  <si>
    <t>STARS are a team of autism specialists who offer advice and training to mainstream settings. Stars work in early years settings, primary schools and secondary schools.
 Stars are committed to raising expectation and achievement for all children with autism in Leeds.
 Stars want to ensure that quality support and provision is in place for every child.</t>
  </si>
  <si>
    <t>Fun, Friends and Fitness
 If you are between the age of 16 - 24 yrs of age.
 Free to join and Job Centre approved
 Take part in physical activitiy and keep fit
 One-to-one support and guidance, CV writing, interview skills, work placement opportunities and job searching
 Gain key life and work skills for employment
 FREE Nike sports kit, bus fare reimbursed
 Maths and English qualifications if needed</t>
  </si>
  <si>
    <t>Sunshine and Smiles aims to improve the lives and opportunities for children and young people with Down syndrome.
 Sunshine and Smiles offers speech and language therapy, regular groups and activities, individual support and advocacy for families, as well as raising awareness and challenging preconceptions in the wider community.
 Follow the opening and progress of Cafe 21 in Headingley, Leeds on Twitter @21Co_sunsmile.
 Address - Cafe 21, Headingley Central, Otley Road, LS6 2UE</t>
  </si>
  <si>
    <t>Support My Life is a new service Care &amp; Repair Leeds that offers a range of hundreds of daily living aids to help people live independently. We offer a wide range of products to support independent living thereby improving health &amp; wellbeing.
 We work closely with the William Merritt Centre who offers free, impartial professional advice to help people which items to buy. If needed, we can even arrange for products to be fitted by a quality assured tradesperson.
 Products can be ordered from our catalogue, or bought safely online at www.supportmylife.org.uk
 Anyone buying from Support My Life will be helping to support their community as any surplus made from the sale of products is reinvested back into the organisation to help support independent living for older people and people with disabilities.</t>
  </si>
  <si>
    <t>We are proud of our inclusive atmosphere, where people with learning disabilities are an important group. Our services are for people who enjoy practical activities outdoors with a group of like minded people. We match peoples capabilities and interests to our projects.
 Everyone comes to the Centre for an informal interview with the Volunteer Coordinator. You can come with your carer or support worker.
 Projects: 
 Full day projects run from 9.30 to 5pm.
 Landowners pay for the work we do and this funds the minibus and group leaders. Our experienced staff will teach you how to do anything you haven't done before.
 Please note some sites can have difficult access or limited toilet facilities.
 Wednesday afternoon group maintain the wildlife and vegetable gardens at the Centre and prepare them for our open days. If whole days are too challenging try these.
 The Hollybush project is open to adults with moderate to severe learning disabilities. Members attend for Tuesday and Wednesday OR Thursday and Friday. Most places are funded by Self Directed Support.</t>
  </si>
  <si>
    <t>Meets on a Saturday 1pm - 5pm every fortnight.
 Teens Club is for young people who would like to spend time with their peers, building friendships, trying new activities, gaining skills and hanging out - £7.50 per session.</t>
  </si>
  <si>
    <t>We work together with other Forums in Leeds (older people, mental health, physical and sensory impairment and health and well-being). We provide
 Advice and information to push for a positive change for people with a learning disability in Leeds.
 Events such as workshops, training activities and Breakfast Briefings.
 Disabled Access: ramp and disabled toilet</t>
  </si>
  <si>
    <t>The ABLE Project is a 35 acre care farm based in Wakefield, West Yorkshire, with a second development underway at Heckmondwike in Kirklees. 
 The farm is based on the principles of sustainability in environment and society and in addition to running a fish farm and a large allotments site with bees and chickens, The ABLE Project works extensively with vulnerable and disadvantaged groups from the local community on developing vocational and social skills. 
 Clients and visitors have a chance to get involved with the day to day farming operations as well as training in a variety of areas from joinery and woodwork to beekeeping and bicycle maintenance.</t>
  </si>
  <si>
    <t>The Avalon Group is an award-winning charity providing flexible person-centred care, support and companionship for everyday life, housing, learning and employment.
 We provide support to a wide range of individuals across the North of England. Our customers include older adults, people with dementia, physical, sensory or learning disabilities, mental health difficulties, acquired brain injuries, young people in transition and adults on the autistic spectrum.
 Our staff and carers are fully trained to deliver services that promote the right of every individual to be treated with respect and to be fully involved in decisions about their support. And we are proud to have been accredited the Investors In People standard for our commitment to the career journeys each of our members.
 Our services include:
 Support in your own home or wider community
 Everyday activities such as shopping, trips out, leisure and daytime activities
 Practical help with finances, tenancies, medication
 Developing skills to live independently
 Respite breaks for carers
 Accommodation and support in family homes
 Home-from-hospital help
 Regular customer events and parties
 Accessible holidays, travel and day trips
 Flexible employment options
 … And much more!</t>
  </si>
  <si>
    <t>The only specialist national charity for people in their last years and their much loved, much needed companion animals.
 A network of 15,000 volunteers “hold hands” with owners to provide vital loving care for their pets. We keep them together – for example, we’ll walk a dog every day for a housebound owner, we’ll foster pets when owners need hospital care, we’ll fetch the cat food, or even clean out the bird cage, etc.
 When staying at home is no longer an option, our Pet Friendly Care Home Register lists care homes and retirement housing happy to accept residents with pets, and providing previous arrangements have been made with us we will take on life time care of a bereaved pet.
 The Cinnamon Trust – Peace of mind for owners, love, care and safety for beloved pets. But helping 32,142 people a year with 41,342 animals and running two home from home sanctuaries costs – We need your help to make sure we’re always there.</t>
  </si>
  <si>
    <t>Growing Zone Provides a safe environment where people with special needs and learning disabilities can come.
 We do lots of different activities, go out and about in the community, have day trips away, parties, fun days.
 Our service users are the most important thing in our garden.
 For more information please contact us between 10am and 5pm.
 Disabled Access: Ramps, Toilet, Hard standing.</t>
  </si>
  <si>
    <t>Bespoke services for people with learning difficulties, challenging behaviors and complex needs. These include long-term residential care and education, respite and short breaks, supported living and Acquired Brain Injury support.
 All establishments offer high quality accommodation and facilities. Individual Care Pathways ensure each person leads an active and fulfilling life. The Group operates nationally serving over 50 local authorities throughout the UK.
 Disabled Access: disabled toilets, ramps, single storey accommodation.</t>
  </si>
  <si>
    <t>The Hospital Saturday Fund provides grants to individuals from the UK and the Republic of Ireland.
 It is able to help with the purchase of specialised equipment and practical forms of treatment.
 This includes,
 Mobility equipment such as wheelchairs and mobility scooters.
 Medical appliances and aids such as hearing aids,nebulisers and computer equipment.
 Therapeutic equipment and treatments such orthopaedic beds,riser/recliner chairs and complementary therapies.
 Home adaptations - walk in showers, access ramps, stair lifts.
 Miscellaneous - washing machines, respite breaks.</t>
  </si>
  <si>
    <t>The Kensington Foundation is a Blackpool-based charity whose objectives are "to promote the relief of homelessness, poverty, deprivation and distress."
 Currently the following projects are funded:
 The Daisy Chain Project: holiday accommodation for respite breaks.
 The Crisis Grant Line: grant-aid to those in need of assistance.
 Jack In The Box: free toys for families in need
 The Margaret Kane Canal Boat: offering day cruises and short residential breaks.</t>
  </si>
  <si>
    <t>The League of Helping Hand (LHH) provides financial support to people who are experiencing hardship due to illness or disability. 
 They also provide assistance to carers of disabled children and adults.
 They provide,
 Regular beneficiaries.
 One-off grants - usually for essential household items or specialist equipment.
 Click here to see how to apply for a grant from The League of the Helping Hand.</t>
  </si>
  <si>
    <t>Learning &amp; Participation (L&amp;P) at NSCD provides community access and participation. We nurture an inclusive and mutually-respectful learning environment and provide a place for participants, of all ages and abilities to enjoy, engage in and learn through contemporary dance.
 We encourage curiosity, creativity and creative risk-taking, individuality and collaboration, self-discipline, dedication and ambition throughout all our classes from our Saturday School to our adult classes.
 Our L&amp;P team can provide a number of opportunities from classes and courses including our Centre for Advanced Training programme at our world class base in Chapeltown, Leeds, to bespoke programmes for schools, community groups and artists Professional Development.
 We also contribute to the strategic development of dance in the North and invest in widening participation, outreach and other activities that enable as many people as possible to engage in dance as audience members and participants.</t>
  </si>
  <si>
    <t>The Percy Bilton Charity supports individuals in need on a low income with household essentials.
 It is able to assist,
 Older People - individuals aged over 65 on a low income.
 Disabled People - children or adults with a physical/learning disability or serious illness on low income or adults with severe and enduring mental health problem which prevents them from working.
 The charity is able to provide one off grants up to a maximum of £200 to pay for essential items such as laundry equipment, cooking, and heating appliances, furniture and clothing.
 Click here to find out more information.</t>
  </si>
  <si>
    <t>£200 to pay for essential items such as laundry equipment, cooking, and heating appliances, furniture and clothing.
 Click here to find out more information.</t>
  </si>
  <si>
    <t>The Talisman Charitable Trust helps individuals in need with one-off grants to relieve poverty for education, health, housing, disablement or disability.
 The Trust prefers applications to be made by a charitable organisation or professional on the individual’s behalf. 
 If applying directly the application will need to be supported by either the local authority, a charity or Citizens Advice.
 Click here for more information about how to apply.</t>
  </si>
  <si>
    <t>We work closely with schools, the careers service and other agencies. We also offer information, advice and support to young people, families, carers and other professionals regarding the transitions process.
 Disabled Access: ramp, Lift, accessible toilet.</t>
  </si>
  <si>
    <t>The Wilf Ward Family Trust provide residential respite units and day facilities. The Trust offers a range of services to children and young people with disabilities, adults with disabilities and older people.
 Services include: Personal or Home Care, Support in the Community, Activities and Supported Living Accommodation.
 We also provide a range of Short Break and Holiday services.
 Disabled Access: All our services have ramps and disabled toilets.</t>
  </si>
  <si>
    <t>We are an information and signposting service in Leeds for adults with a learning disability, family carers and professionals.
 We can direct you to Leeds based services that will give you the support you need.
 We have information about social activities, employment, respite, advocacy and much much more.
 Call us to find out how we can help you.</t>
  </si>
  <si>
    <t>Together Women Project (TWP) was established in December 2006 with funding from the Ministry of Justice, to develop and test a new gender-specific community approach to women offenders and women at risk of offending. Following a highly successful demonstration phase, TWP became an independent charity in April 2009.
 Our service model is flexible, responsive and dynamic.
 TWP moves women out of crime and into positive futures by working with them to build resilience and develop strengths that enable them to move away from damaging lifestyles in safe women-only spaces.
 TWP operates services throughout Yorkshire and Humberside from our City Centre bases in Bradford, Hull, Leeds and Sheffield, and outreach services for women in Keighley, Lincoln and New Hall prison.
 As well as direct services operated by TWP the centres are used by other local agencies ensuring that multiple needs can be addressed holistically. This ‘one-stop-shop’ approach guarantees that everything a woman needs can be offered in one central location.</t>
  </si>
  <si>
    <t>Totally Inclusive People offer consultation and interactive disability awareness and equality training.
 Totally Inclusive People deliver training sessions for anyone who works with, or anticipates working with people with learning disabilities (Self-Advocates). The training is co-delivered alongside Self-Advocates who will bring their experience of accessibility issues. The aim is not simply to provide ‘tick box’ training, but for learners to gain a real insight into some of the challenges faced by Self-Advocates and how they can be minimised. Learners will get first-hand experience of understanding different communication styles.</t>
  </si>
  <si>
    <t>We supply touch screen monitors and specialist software for people with learning disabilities, allowing them to interact with a PC via games and communication software.
 We develop all in 1 systems for TV and PC. We also supply ergonomic desk arms for computer monitors / touch screen monitors, PC's, AV receivers, surround sound speakers and cables and wires.</t>
  </si>
  <si>
    <t>Touchstone's passion is to secure the rights and entitlements of the people they work with and for. They aim to make the cities they work in more culturally competent and better able to meet the needs of those vulnerable people who live there.
 Touchstone provides a range of innovative services that improve health and wellbeing.
 Touchstone is strongly committed to equality, independence and choice.
 Touchstone’s services are shaped by the needs of service users.
 Touchstone staff are committed, resourceful and knowledgeable. They reflect the multi-cultural community in which Touchstone operates.
 Touchstone run a weekly mental health drop-in in Leeds city centre.</t>
  </si>
  <si>
    <t>Want to travel independently and safely between your home and daytime activities?
 For more information about travel training please contact the travel team.</t>
  </si>
  <si>
    <t>Turn2us is a national charity that helps people in financial hardship gain access to welfare benefits, charitable grants and support services. 
 Turn2us provides information and support about accessing welfare benefits and charitable grants through an accessible website and a free phone Helpline.</t>
  </si>
  <si>
    <t>Turning Lives Around prevents homelessness through a series of pioneering interventions which are unique and tailored to every individual.
 Turning Lives Around inspire people to believe that change and recovery are possible and that they hold the keys to Turn Their Own Lives Around.
 Turning Lives Around has a long heritage of preventing homelessness for those most vulnerable and at the margins of society.
 From its humble beginnings in the early 1970s TLA was originally called Leeds Housing Concern to clearly say what we did.
 Even then, LHC, was a pioneering housing organisation that worked with vulnerable adults and young people to prevent homelessness and help people get back on their feet and live fulfilling lives in sustainable communities.
 Turning Lives Around works with people who have a history of drugs and drink abuse, ex-convicts and those who have been abused and are either homeless or facing homelessness, single or families.
 But preventing and solving homelessness is more than just a roof over someone’s head. Turning Lives Around supports people marginalised in society to get back on their feet and lead independent lives.
 TLA support them through education in both formal and social skills, offering them training for jobs and has even set up its own social enterprise, Clean Start. Originally it provided part time employment for a handful of people. Today, Clean Start is a profitable business offering full time employment and service in West Yorkshire.</t>
  </si>
  <si>
    <t>We support people with learning disabilities with choice over where they live, employment, education and day services, life skills, developing interests, hobbies and friendships.
 We provide accessible support so people can speak for themselves.
 Services are person-centred and enable people with learning disabilities to live an ordinary and integrated life in their local community.
 Disabled Access: Disabled access to the building and a disabled toilet</t>
  </si>
  <si>
    <t>Ventures are part of the Learning Disability Services Directorate and offer a range of health related activities to adults with learning disabilities across the city.
 Access to the service requires a referral form which can be found on the Trust internet site as below.
 Ventures operate an open referral system for health activities for example hydrotherapy, rebound therapy, fitness sessions and intensive interaction. These are available for anyone living in Leeds who meets the eligibility criteria.
 Ventures works in partnership with the Multi-Disciplinary Team and key professionals to develop an appropriate activity for each individual. All activities have clear outcomes over a set period of time to support service users from Leeds who have a learning disability and complex health needs.
 The service is based at 4 Woodland square, next to St Mary's Hospital.
 Ventures have a Hydrotherapy Suite with a tracking hoist in the change area. The Rebound Therapy room has a sunken trampoline with tracking hoist. There are 3 additional multi purpose rooms which are used for different activities. The department is on one level and is accessible to all service users.
 All activities are offered as sessions or appointments. The department is open from 8.30 AM ➡ 5.00 PM Monday to Friday.</t>
  </si>
  <si>
    <t>Vine provide activities for people to progress in independent living skills, basic skills, social interaction and the development of physical skills.
 Vine encourages involvement through art, drama, gardening, swimming, trampolining, shopping, cooking, problem solving and intensive interaction to develop self help skills and encourage positive communication when at home or in community settings.
 Disabled Access: hoists and individual provision once accessed.</t>
  </si>
  <si>
    <t>Volition is a network of third sector, not-for-profit organisations that support people’s mental health and wellbeing in Leeds.
 We ask our members what is important to them and to the people they support.
 We go to meetings about mental health and give our members information.
 We organise workshops and conferences for our members.</t>
  </si>
  <si>
    <t>Voluntary Action-Leeds (VAL) is the Council for Voluntary Service in Leeds. For over 60 years we have been providing innovative and direct support, services and specialist advice to hundreds of voluntary, community and faith groups, helping them to carry out their work across Leeds.
 Disabled Access: ramp, disabled toilet.
 Opening Hours: Mondays, Tuesdays, Thursdays, Fridays 10.30am-3.30pm. Wednesdays 11am-2pm. Saturday and Sunday closed.</t>
  </si>
  <si>
    <t>West Yorkshire House Clearancere move a large amount of furniture from the homes of people who no longer need it and, rather than send it to landfill or sell it their Community Donation Project is designed to offer assistance to those who need it most.
 They can provide furniture including beds, mattresses, sofas, bedding that adhere to current fire safety regulations and items such as plates, pans, cutlery. All of the essentials that a person needs when starting again with very little or is struggling to afford items due to health issues, disabilities etc.
 They are unable to test electrical items at the moment, so are not able to accept electrical donations unless your organisation is able to test them.
 How it works
 If you are, for instance, a young care-leaver or a person escaping domestic violence or someone who has had to leave their own home for safety reasons or even someone who has found accommodation after being homeless then West Yorkshire House Clearance can help. 
 All you have to do is have someone from a statutory or voluntary agency who has been assisting you complete the form at the bottom of this page and then they will get in touch with them and discuss how and when they can help. They are able to deliver items but, due to time-constraints, can only deliver in the Leeds, Otley and Ilkley areas.
 Who can refer me?
 Any statutory or voluntary organisation can refer you. 
 People such as a leaving-care project worker, a mental health support worker, a GP, your MP, local councillor, housing organisations, disability organisations, homeless support organisations etc.
 Any information received will be treated in the strictest confidence and only the owner of West Yorkshire House Clearance will receive your information. 
 None of the delivery teams will know any circumstances as to why they are delivering items to you.</t>
  </si>
  <si>
    <t>Offers free information, assessments and advice on everyday living equipment for disabled people of all ages, their carers, professionals and older people. Including stairlifts, wheelchairs, kitchen gadgets, beds, chairs, toileting, mobility scooters.
 Anyone can make an appointment with one of our Occupational Therapists to discuss your needs in more detail.
 Children's service offers free assessments and advice for disabled children, their parents and carers.
 Switches project offers free assessments and advice and technology such as computers, iPods. 
 Mobility service offers driving assessments and passenger care assessments as well as how to get wheelchairs in and out of a car. There is a charge for that service.
 William Merritt Disabled Living Centre and Mobility Service provide
 Open access to service - anyone can refer.
 Not bound by budgets/eligibility guidelines - can help find whatever equipment is available, to do whatever the young people and their families want to do.
 Can provide advice and assessments for individuals or organisations.
 Passenger Access/Harnesses.
 Wheelchair Accessible Vehicles.
 Tricycles.
 Wheelchairs and Buggies.
 Walkers.
 Stairlifts and Through Floor Lifts.
 Try b4u Fly.
 High Street Toys, Gadgets and Latest Technology.
 Computer Access.
 Accessible Gaming.
 Driving.
 Disabled Access: Ramped access to automatic doors, level access throughout, disabled toilet, hearing loop, mobile hoists for manual handling if needed.</t>
  </si>
  <si>
    <t>We offer both one-to-one and group therapy.
 Some of the groups deal with specific issues.
 One group is the monthly learning difficulties group for women comfortable with describing themselves as having learning difficulties.</t>
  </si>
  <si>
    <t>All Our Services Are Free and Confidential. Run by women for the women of Leeds
 WHAT WE OFFER
 Enquiry line
 If you have any questions connected with health or well being, we can provide free leaflets, information and fact sheets. These are available in various formats and languages. Please contact us for more details.
 Support
 Womens Health Matters projects include one to one support and women only groups.
 Signposting
 Womens Health Matters can help you get in touch with local and national organisations and support groups.
 Research
 Research on issues that directly affect women.
 Information
 Free information about anything to do with health and well being.
 Volunteering
 Womens Health Matters can help you to find out about volunteering opportunities.
 Groups
 Women Health Matters run women only groups across Leeds – offering a safe space for activities and friendship.</t>
  </si>
  <si>
    <t>We run choirs, music workshops and instruments big music days
 Disabled Access: ramp access, disabled toilet</t>
  </si>
  <si>
    <t>Our main job is to support the development of dance in Yorkshire. We are here to give people the chance to create, perform and enjoy dance in Leeds and everywhere in the region.
 Leaps and Bounds: a dance class adults with learning disabilities.</t>
  </si>
  <si>
    <t>LS4 2DZ</t>
  </si>
  <si>
    <t>Kirkst</t>
  </si>
  <si>
    <t>Age - child;Children/Young People - Other</t>
  </si>
  <si>
    <t>LS20 9EP</t>
  </si>
  <si>
    <t>Guiseley;Rawdon</t>
  </si>
  <si>
    <t>Otley;Yeadon</t>
  </si>
  <si>
    <t>Children ; Young People ; ;Children/Young People - Other</t>
  </si>
  <si>
    <t>LS20 8BG</t>
  </si>
  <si>
    <t>Age - young-adult;Children/Young People - Other</t>
  </si>
  <si>
    <t>LS15 7NB</t>
  </si>
  <si>
    <t>Killingbeck;Seacroft</t>
  </si>
  <si>
    <t>Ardsley;Robin Hood</t>
  </si>
  <si>
    <t>LS28 8LP</t>
  </si>
  <si>
    <t>Children ; Young People ; ;Children/Young People - Other ; Education / Training ; Community Services / Facilities ;</t>
  </si>
  <si>
    <t>LS11 8RB</t>
  </si>
  <si>
    <t>Beeston;Holbeck</t>
  </si>
  <si>
    <t>LS25 7DU</t>
  </si>
  <si>
    <t>Kippax;Methley</t>
  </si>
  <si>
    <t>Children/Young People - Other</t>
  </si>
  <si>
    <t>LS26 8PS</t>
  </si>
  <si>
    <t>LS7 1HE</t>
  </si>
  <si>
    <t>Leeds;Chapel Allerton</t>
  </si>
  <si>
    <t>Education / Training</t>
  </si>
  <si>
    <t>LS14 1EG</t>
  </si>
  <si>
    <t>LS6 3HZ</t>
  </si>
  <si>
    <t>Age - child;Age - young-adult;Children/Young People - Other</t>
  </si>
  <si>
    <t>LS15 8QR</t>
  </si>
  <si>
    <t>LS4 2TR</t>
  </si>
  <si>
    <t>LS7 3QF</t>
  </si>
  <si>
    <t>LS8 2QA</t>
  </si>
  <si>
    <t>Status - Disabled;Sensory impairment;Status - Disabled;Advocacy;Advice /Information Services</t>
  </si>
  <si>
    <t>Family;Parenthood;Status - Parents;Age - child;BME;Family;BME Community Services</t>
  </si>
  <si>
    <t>LS6 4ED</t>
  </si>
  <si>
    <t>Leeds;Hyde Park;Woodhouse;Headingley</t>
  </si>
  <si>
    <t>Age - child;Age - young-adult;Family;Parenthood;Status - Parents;Family;Campaigning;Housing and Related Support;Children/Young People - Other</t>
  </si>
  <si>
    <t>Gipton;Harehills</t>
  </si>
  <si>
    <t>Age - elderly;Family;Parenthood;Status - Parents;Older People's Services (General)</t>
  </si>
  <si>
    <t>LS16 6AQ</t>
  </si>
  <si>
    <t>Adel;Wharfedale</t>
  </si>
  <si>
    <t>Social Activities</t>
  </si>
  <si>
    <t>LS20 8LU</t>
  </si>
  <si>
    <t>Arts &amp; Media</t>
  </si>
  <si>
    <t>LS16 7NX</t>
  </si>
  <si>
    <t>Christian;Faith / Religion</t>
  </si>
  <si>
    <t>Community Development;Campaigning;Environment / Conservation</t>
  </si>
  <si>
    <t>LS16 8LB</t>
  </si>
  <si>
    <t>LS16 8DQ</t>
  </si>
  <si>
    <t>Status - Disabled;Learning disability;BME;Health and Wellbeing;Mental and Behavioural;Advocacy</t>
  </si>
  <si>
    <t>Status - Disabled;Learning disability;Status - Disabled;Sensory impairment;Status - Disabled;Day Care Services;Social &amp; Community Care Services</t>
  </si>
  <si>
    <t>Leeds;City;Hunslet</t>
  </si>
  <si>
    <t>Age - elderly;Health and Wellbeing;Long-term conditions;Health and Wellbeing;Mental and Behavioural;Age - elderly;Mental Health Services;Carers Services</t>
  </si>
  <si>
    <t>Health and Wellbeing;Mental and Behavioural;Status - Carers;Mental Health Services;Age - elderly;Carers Services</t>
  </si>
  <si>
    <t>LS1 5AB</t>
  </si>
  <si>
    <t>Community Development;Mentoring;Education;Training;Infrastructure</t>
  </si>
  <si>
    <t>LS13 4EP</t>
  </si>
  <si>
    <t>Armley;Bramley;Stanningley;Calverley;Farsley;Farnley;Wortley;Pudsey</t>
  </si>
  <si>
    <t>Guiseley;Rawdon;Otley;Yeadon</t>
  </si>
  <si>
    <t>LS19 7NS</t>
  </si>
  <si>
    <t>Community Development;Environment / Conservation;Campaigning</t>
  </si>
  <si>
    <t>LS29 8PF</t>
  </si>
  <si>
    <t>Housing &amp; Related Support</t>
  </si>
  <si>
    <t>LS29 6NB</t>
  </si>
  <si>
    <t>Arts and Media;General Charitable Purposes</t>
  </si>
  <si>
    <t>LS19 6AL</t>
  </si>
  <si>
    <t>LS20 9HY</t>
  </si>
  <si>
    <t>LS19 7PP</t>
  </si>
  <si>
    <t>Age - elderly;Age - elderly;Social Activities</t>
  </si>
  <si>
    <t>LS21 2BJ</t>
  </si>
  <si>
    <t>Adel;Wharfedale;Guiseley;Rawdon;Horsforth;Kirkst;Otley;Yeadon</t>
  </si>
  <si>
    <t>Age - young-adult;Status - Disabled;Children/Young People - Out of School/Play</t>
  </si>
  <si>
    <t>SE1 4YF</t>
  </si>
  <si>
    <t>Substance Abuse;Family Services</t>
  </si>
  <si>
    <t>YO1 7NJ</t>
  </si>
  <si>
    <t>Substance Misuse</t>
  </si>
  <si>
    <t>LS6 1NP</t>
  </si>
  <si>
    <t>Hyde Park;Woodhouse</t>
  </si>
  <si>
    <t>Faith / Religion</t>
  </si>
  <si>
    <t>LS17 9DG</t>
  </si>
  <si>
    <t>LS9 9AH</t>
  </si>
  <si>
    <t>Burmantofts;Richmond Hill</t>
  </si>
  <si>
    <t>BD5 0NG</t>
  </si>
  <si>
    <t>Community services;Faith;Age - elderly;Volunteering</t>
  </si>
  <si>
    <t>LS2 9EY</t>
  </si>
  <si>
    <t>Christian;BME;Faith;BME Community Services</t>
  </si>
  <si>
    <t>LS19 6NF</t>
  </si>
  <si>
    <t>Leeds;Guiseley;Rawdon;Otley;Yeadon</t>
  </si>
  <si>
    <t>Infrastructure;Environment / Conservation;Volunteering</t>
  </si>
  <si>
    <t>LS11 5JN</t>
  </si>
  <si>
    <t>Beeston;Holbeck;Middleton Park</t>
  </si>
  <si>
    <t>Muslim;BME - Other ethnic group;Faith / Religion</t>
  </si>
  <si>
    <t>Abuse;Status - Survivors of Abuse / Victims of Crime;Status - Offenders / ex offenders;Health and Wellbeing;Mental and Behavioural;Education;Training;Volunteering</t>
  </si>
  <si>
    <t>LS17 7NZ</t>
  </si>
  <si>
    <t>Volunteering opportunities;Community services;Community participation;Social activities;Sports &amp; Leisure</t>
  </si>
  <si>
    <t>LS17 7TR</t>
  </si>
  <si>
    <t>LS17 7BX</t>
  </si>
  <si>
    <t>LS17 7NY</t>
  </si>
  <si>
    <t>Gender - Female;Women</t>
  </si>
  <si>
    <t>Garforth;Swillington;Gipton;Harehills;Roundhay</t>
  </si>
  <si>
    <t>Age - elderly;Status - Carers;Dementia;Carers;Mental Health Services</t>
  </si>
  <si>
    <t>LS18 4RZ</t>
  </si>
  <si>
    <t>Leeds;Horsforth</t>
  </si>
  <si>
    <t>Leeds;Gipton;Harehills</t>
  </si>
  <si>
    <t>Gender - Female;BME - Asian / Asian British;Women</t>
  </si>
  <si>
    <t>Age - elderly;Day Care Services;Older People's Services (General)</t>
  </si>
  <si>
    <t>Leeds;City;Hunslet;Middleton Park</t>
  </si>
  <si>
    <t>Age - elderly;Health and Wellbeing;Mental and Behavioural;Age - elderly;Housing and Related Support;Dementia;Mental Health Services</t>
  </si>
  <si>
    <t>LS7 4EE</t>
  </si>
  <si>
    <t>Volunteering opportunities;Community services;Community participation;Community Development</t>
  </si>
  <si>
    <t>LS12 3JR</t>
  </si>
  <si>
    <t>Environment / Conservation;Community Development;Unknown</t>
  </si>
  <si>
    <t>Health and Wellbeing;Mental and Behavioural;Counselling and Therapy Services</t>
  </si>
  <si>
    <t>LS12 3SU</t>
  </si>
  <si>
    <t>Age - young-adult;Community participation;Age - child;Social activities;Information and Advice;Children/Young People - Out of School/Play</t>
  </si>
  <si>
    <t>LS12 2QS</t>
  </si>
  <si>
    <t>BME;Sports &amp; Leisure</t>
  </si>
  <si>
    <t>LS7 4SA</t>
  </si>
  <si>
    <t>Health and Wellbeing;Long-term conditions;Status - Disabled;Health</t>
  </si>
  <si>
    <t>Health and Wellbeing;Mental and Behavioural;Status - Disabled;Age - child;Arts and Media;Health and Wellbeing;Community services;Mental Health Services</t>
  </si>
  <si>
    <t>WF13 1AX</t>
  </si>
  <si>
    <t>LS7 4NP</t>
  </si>
  <si>
    <t>Gender - Female;BME - Asian / Asian British;BME;Information and Advice;Education;Training;Health</t>
  </si>
  <si>
    <t>BME - Asian / Asian British;Status - Carers;Gender - Female;Carers;BME;Women</t>
  </si>
  <si>
    <t>Leeds;Armley</t>
  </si>
  <si>
    <t>Status - Disabled;Learning disability;Social &amp; Community Care Services</t>
  </si>
  <si>
    <t>LS12 2PL</t>
  </si>
  <si>
    <t>SW6 7EB</t>
  </si>
  <si>
    <t>Mental Health Services;Gender - Female;Campaigning</t>
  </si>
  <si>
    <t>TA6 7YT</t>
  </si>
  <si>
    <t>Gender - Female;Family;Parenthood;Status - Parents;Health and Wellbeing;Health and Wellbeing;Information and Advice;Telephone Helpline</t>
  </si>
  <si>
    <t>LS16 7EX</t>
  </si>
  <si>
    <t>Leeds;Weetwood</t>
  </si>
  <si>
    <t>Gender - Female;Social Activities</t>
  </si>
  <si>
    <t>LS22 4BR</t>
  </si>
  <si>
    <t>Health and Wellbeing;Age - child;Status - Carers;Disabled People's Services (General)</t>
  </si>
  <si>
    <t>LS25 1AF</t>
  </si>
  <si>
    <t>Garforth;Swillington</t>
  </si>
  <si>
    <t>Status - Disabled;Learning disability;Status - Disabled;Funding and Grants</t>
  </si>
  <si>
    <t>WF3 4PN</t>
  </si>
  <si>
    <t>BD17 6NX</t>
  </si>
  <si>
    <t>Community services;Community Development</t>
  </si>
  <si>
    <t>BME - Other ethnic group;Education;Training;BME Community Services</t>
  </si>
  <si>
    <t>LS17 9AG</t>
  </si>
  <si>
    <t>Gender - Male;Social Activities</t>
  </si>
  <si>
    <t>LS17 9DQ</t>
  </si>
  <si>
    <t>BD8 7BS</t>
  </si>
  <si>
    <t>Age - child;Family;Parenthood;Status - Parents;Family;Children/Young People - Other</t>
  </si>
  <si>
    <t>Age - young-adult;Status - Disabled;Advocacy;Information and Advice;Children/Young People - Other</t>
  </si>
  <si>
    <t>Age - young-adult;Age - child;Status - Carers;Carers;Children/Young People - ;Carers;Mental Health Services</t>
  </si>
  <si>
    <t>LS26 0QD</t>
  </si>
  <si>
    <t>Age - child;Age - young-adult;Community services;Family;Children/Young People - Youth Work</t>
  </si>
  <si>
    <t>LS6 4BG</t>
  </si>
  <si>
    <t>Christian;Children/Young People - Youth Work</t>
  </si>
  <si>
    <t>Age - young-adult;Housing and Related Support;Befriending;Sexual Health and Wellbeing;Homelessness</t>
  </si>
  <si>
    <t>LS15 4EL</t>
  </si>
  <si>
    <t>Community Services / Facilities</t>
  </si>
  <si>
    <t>LS25 2EH</t>
  </si>
  <si>
    <t>Gender - Female;Abuse;Status - Survivors of Abuse / Victims of Crime;Gender - Female;Information and Advice;Education;Training;Mental Health Services</t>
  </si>
  <si>
    <t>LS6 4JQ</t>
  </si>
  <si>
    <t>Health and Wellbeing;Mental and Behavioural;Status - Carers;Advice /Information Services</t>
  </si>
  <si>
    <t>Leeds;Beeston;Holbeck</t>
  </si>
  <si>
    <t>Age - child;Education;Training;Volunteering</t>
  </si>
  <si>
    <t>LS7 2RL</t>
  </si>
  <si>
    <t>Status - Tenants and Residents;Tenants &amp; Residents Services</t>
  </si>
  <si>
    <t>LS6 3AW</t>
  </si>
  <si>
    <t>Age - child;Arts and Media;Children/Young People - Out of School/Play</t>
  </si>
  <si>
    <t>LS11 5RW</t>
  </si>
  <si>
    <t>Community Development;Campaigning</t>
  </si>
  <si>
    <t>LS11 7BW</t>
  </si>
  <si>
    <t>LS11 8PD</t>
  </si>
  <si>
    <t>Abuse;Status - Survivors of Abuse / Victims of Crime;Abuse;Status - Survivors of Abuse / Victims of Crime;Domestic Abuse;Sexual Abuse;Volunteering opportunities;Information and Advice;Telephone Helpline</t>
  </si>
  <si>
    <t>Age - elderly;Status - Disabled;Health and Wellbeing;Long-term conditions;Older People's Services (General)</t>
  </si>
  <si>
    <t>LS7 4DH</t>
  </si>
  <si>
    <t>LS17 6HQ</t>
  </si>
  <si>
    <t>Jewish;Faith / Religion</t>
  </si>
  <si>
    <t>LS21 3JG</t>
  </si>
  <si>
    <t>LS6 1AS</t>
  </si>
  <si>
    <t>Christian;BME - Black / African / Caribbean / Black British -African;Faith;Day Care Services</t>
  </si>
  <si>
    <t>Status - Disabled;Learning disability;Disabled People's Services (General)</t>
  </si>
  <si>
    <t>Health and Wellbeing;Long-term conditions;Health and Wellbeing;Sexual Health and Wellbeing;Advocacy;Mental Health Services</t>
  </si>
  <si>
    <t>LS19 6PR</t>
  </si>
  <si>
    <t>Guiseley;Rawdon;Horsforth;Otley;Yeadon</t>
  </si>
  <si>
    <t>Age - elderly;Status - Disabled;Social activities;Befriending;Health and Wellbeing;Education / Training</t>
  </si>
  <si>
    <t>BME;BME;Health and Wellbeing;Mental Health Services;Counselling and Therapy Services</t>
  </si>
  <si>
    <t>LS2 9ER</t>
  </si>
  <si>
    <t>LS14 6JD</t>
  </si>
  <si>
    <t>BD2 1BD</t>
  </si>
  <si>
    <t>LS23 6RT</t>
  </si>
  <si>
    <t>Leeds;Garforth;Swillington</t>
  </si>
  <si>
    <t>Status - Disabled;Sensory impairment;Health</t>
  </si>
  <si>
    <t>LS6 3AA</t>
  </si>
  <si>
    <t>Health and Wellbeing;Long-term conditions;Health</t>
  </si>
  <si>
    <t>LS16 9AA</t>
  </si>
  <si>
    <t>Christian;Age - child;Age - young-adult;Faith;Children/Young People - Other</t>
  </si>
  <si>
    <t>LS16 9AZ</t>
  </si>
  <si>
    <t>Age - child;Family;Parenthood;Status - Parents;Children/Young People - Youth Work</t>
  </si>
  <si>
    <t>LS13 3RD</t>
  </si>
  <si>
    <t>Bramley;Stanningley</t>
  </si>
  <si>
    <t>Community Development;Sports &amp; Leisure</t>
  </si>
  <si>
    <t>Age - elderly;Lunch clubs;Age - elderly;Social Activities</t>
  </si>
  <si>
    <t>Bramley;Stanningley;Headingley;Hyde Park;Woodhouse</t>
  </si>
  <si>
    <t>Age - elderly;Older People's Services (General)</t>
  </si>
  <si>
    <t>LS19 7QF</t>
  </si>
  <si>
    <t>BD1 4EG</t>
  </si>
  <si>
    <t>Age - young-adult;Age - child;Family;Parenthood;Status - Parents;Community participation;Age - child;Education / Training</t>
  </si>
  <si>
    <t>Health and Wellbeing;Health and Wellbeing;Advice /Information Services</t>
  </si>
  <si>
    <t>NW1 7AW</t>
  </si>
  <si>
    <t>Health</t>
  </si>
  <si>
    <t>BME;Volunteering opportunities;Health and Wellbeing;Volunteering opportunities;International Aid</t>
  </si>
  <si>
    <t>Refugees / Asylum Seekers</t>
  </si>
  <si>
    <t>HG2 8PB</t>
  </si>
  <si>
    <t>LS4 2RB</t>
  </si>
  <si>
    <t>Leeds;Kirkst</t>
  </si>
  <si>
    <t>WF17 0JB</t>
  </si>
  <si>
    <t>Age - young-adult;Education;Training;Sports and fitness;Volunteering</t>
  </si>
  <si>
    <t>Status - Tenants and Residents;Community Development;Crime / Community Safety;Environment / Conservation</t>
  </si>
  <si>
    <t>Age - child;After school / play groups;Age - child;Funding and Grants</t>
  </si>
  <si>
    <t>Age - elderly;Status - Disabled;Status - Tenants and Residents;Age - elderly;Advocacy;Social activities;Social &amp; Community Care Services</t>
  </si>
  <si>
    <t>Leeds;Calverley;Farsley;Pudsey</t>
  </si>
  <si>
    <t>Information and Advice;Education;Training;Community Development;Environment / Conservation</t>
  </si>
  <si>
    <t>LS24 9LE</t>
  </si>
  <si>
    <t>Status - Disabled;Learning disability;Volunteering opportunities;Community services;Community participation;BME;Education;Training;Disabled People's Services (General)</t>
  </si>
  <si>
    <t>Calverley;Farsley;Pudsey</t>
  </si>
  <si>
    <t>LS28 5PT</t>
  </si>
  <si>
    <t>Gender - Female;Social activities;General Charitable Purposes;Gender - Female;Faith / Religion</t>
  </si>
  <si>
    <t>LS28 5NF</t>
  </si>
  <si>
    <t>BD18 4BP</t>
  </si>
  <si>
    <t>Transport;Campaigning</t>
  </si>
  <si>
    <t>LS28 0BQ</t>
  </si>
  <si>
    <t>LS17 9HN</t>
  </si>
  <si>
    <t>Environment / Conservation;Campaigning</t>
  </si>
  <si>
    <t>LS18 4RJ</t>
  </si>
  <si>
    <t>Health and Wellbeing;Funding and Grants</t>
  </si>
  <si>
    <t>Health and Wellbeing;Family;Parenthood;Status - Parents;Age - child;Family Services</t>
  </si>
  <si>
    <t>Beeston;Holbeck;Gipton;Harehills;Hyde Park;Woodhouse</t>
  </si>
  <si>
    <t>Volunteering opportunities;Status - Tenants and Residents;Status - Homeless People;Housing and Related Support;Volunteering opportunities;Homelessness;Regeneration</t>
  </si>
  <si>
    <t>Adel;Wharfedale;Guiseley;Rawdon;Headingley;Horsforth;Hyde Park;Woodhouse;Kirkst;Otley;Yeadon;Weetwood</t>
  </si>
  <si>
    <t>Age - elderly;Age - young-adult;Volunteering opportunities;Community services;Community participation;Community services;Community participation;Age - child;Mental Health Services;Infrastructure</t>
  </si>
  <si>
    <t>LS11 8HQ</t>
  </si>
  <si>
    <t>Age - young-adult;Age - young-adult;Community participation;Age - child;Sexual Health and Wellbeing;Information and Advice;Crime / Community Safety</t>
  </si>
  <si>
    <t>LS11 8PW</t>
  </si>
  <si>
    <t>Status - Tenants and Residents;Status - Disabled;Sensory impairment;Status - Tenants and Residents;Housing &amp; Related Support</t>
  </si>
  <si>
    <t>Leeds;Roundhay</t>
  </si>
  <si>
    <t>Age - elderly;Status - Disabled;Status - Low Income;Housing and Related Support;Information and Advice;Age - elderly;Social &amp; Community Care Services</t>
  </si>
  <si>
    <t>LS7 2BB</t>
  </si>
  <si>
    <t>BME - Black / African / Caribbean / Black British -African;BME - Asian / Asian British;BME - Black / African / Caribbean / Black British -Caribbean;Information and Advice;Education;Training;Advocacy;Employment</t>
  </si>
  <si>
    <t>Status - Carers;Information and Advice;Mental Health Services;Advice /Information Services</t>
  </si>
  <si>
    <t>Status - Homeless People;Status - Disabled;Status - Disabled;Learning disability;Homelessness;Day Care Services;Education;Training;Mental Health Services</t>
  </si>
  <si>
    <t>Health and Wellbeing;Mental and Behavioural;Status - Disabled;Learning disability;Day Care Services;Mental Health Services;Environment / Conservation;Animal Welfare</t>
  </si>
  <si>
    <t>Transport;Environment / Conservation;Advice /Information Services</t>
  </si>
  <si>
    <t>LS8 3QY</t>
  </si>
  <si>
    <t>Age - young-adult;Volunteering opportunities;Community services;Community participation;Volunteering opportunities;Community services;Community participation;Children/Young People - Youth Work</t>
  </si>
  <si>
    <t>Health and Wellbeing;Mental and Behavioural;Age - young-adult;Status - Disabled;Learning disability;Community services;Mental Health Services;Age - elderly;Disabled People's Services (General)</t>
  </si>
  <si>
    <t>Family;Faith / Religion</t>
  </si>
  <si>
    <t>LS17 5DY</t>
  </si>
  <si>
    <t>Leeds;Alwoodley;Harewood;Moortown</t>
  </si>
  <si>
    <t>Christian;Health and Wellbeing;Faith;Arts &amp; Media</t>
  </si>
  <si>
    <t>ls21 3af</t>
  </si>
  <si>
    <t>BME;BME;BME;Animal Welfare</t>
  </si>
  <si>
    <t>LS6 4BY</t>
  </si>
  <si>
    <t>LS2 8NU</t>
  </si>
  <si>
    <t>Health and Wellbeing;Health</t>
  </si>
  <si>
    <t>Christian;Family;Parenthood;Status - Parents;Age - child;Faith;Children/Young People - ;Children/Young People - Youth Work</t>
  </si>
  <si>
    <t>Age - elderly;Information and Advice;Older People's Services (General)</t>
  </si>
  <si>
    <t>LS7 4NB</t>
  </si>
  <si>
    <t>LS7 4PG</t>
  </si>
  <si>
    <t>Status - Tenants and Residents;Social Activities</t>
  </si>
  <si>
    <t>Christian;Faith;Disabled People's Services (General)</t>
  </si>
  <si>
    <t>07946523771</t>
  </si>
  <si>
    <t>LS7 4AW</t>
  </si>
  <si>
    <t>Family;Parenthood;Status - Parents;Status - Low Income;General Charitable Purposes</t>
  </si>
  <si>
    <t>LS9 8SS</t>
  </si>
  <si>
    <t>Family;Parenthood;Status - Parents;Gender - Female;Gender - Male;Counselling;Emotional Health and Wellbeing;Befriending</t>
  </si>
  <si>
    <t>Age - child;Children/Young People - ;General Charitable Purposes</t>
  </si>
  <si>
    <t>Leeds;Bramley;Stanningley</t>
  </si>
  <si>
    <t>Age - child;Age - young-adult;Telephone Helpline</t>
  </si>
  <si>
    <t>LS16 6HH</t>
  </si>
  <si>
    <t>Age - child;Health</t>
  </si>
  <si>
    <t>BD1 5LL</t>
  </si>
  <si>
    <t>LS5 3AT</t>
  </si>
  <si>
    <t>Age - child;Age - young-adult;White - Gypsy or Irish Traveller;Homelessness;Housing and Related Support;Children/Young People - Other</t>
  </si>
  <si>
    <t>LS15 0NS</t>
  </si>
  <si>
    <t>LS12 3PW</t>
  </si>
  <si>
    <t>Christian;Age - young-adult;Status - Status - Refugees / Asylum Seekers;Faith;Community participation;Age - child;Unknown</t>
  </si>
  <si>
    <t>BD1 4EW</t>
  </si>
  <si>
    <t>Status - Low Income;Faith / Religion</t>
  </si>
  <si>
    <t>LS7 3HP</t>
  </si>
  <si>
    <t>LS7 4HZ</t>
  </si>
  <si>
    <t>LS8 5ES</t>
  </si>
  <si>
    <t>LS16 9DP</t>
  </si>
  <si>
    <t>LS15 8LH</t>
  </si>
  <si>
    <t>Crossgates;Whinmoor</t>
  </si>
  <si>
    <t>LS28 5JX</t>
  </si>
  <si>
    <t>Calverley;Farsley</t>
  </si>
  <si>
    <t>LS29 6PF</t>
  </si>
  <si>
    <t>LS14 6EW</t>
  </si>
  <si>
    <t>LS9 6SW</t>
  </si>
  <si>
    <t>WF3 1PU</t>
  </si>
  <si>
    <t>LS27 0PJ</t>
  </si>
  <si>
    <t>Morley North;Morley South</t>
  </si>
  <si>
    <t>LS27 7SY</t>
  </si>
  <si>
    <t>LS27 7NG</t>
  </si>
  <si>
    <t>Ardsley;Robin Hood;Beeston;Holbeck;City;Hunslet;Middleton Park;Morley North;Morley South;Rothwell</t>
  </si>
  <si>
    <t>Age - elderly;Community Development;Age - elderly;Social &amp; Community Care Services</t>
  </si>
  <si>
    <t>Status - Low Income;Advice /Information Services</t>
  </si>
  <si>
    <t>LS1 3BG</t>
  </si>
  <si>
    <t>Advice /Information Services</t>
  </si>
  <si>
    <t>07946321374</t>
  </si>
  <si>
    <t>LS1 3BY</t>
  </si>
  <si>
    <t>City;Hunslet</t>
  </si>
  <si>
    <t>BME;Volunteering</t>
  </si>
  <si>
    <t>LS16 6HQ</t>
  </si>
  <si>
    <t>Age - young-adult;Christian;Sports and fitness;Community participation;Age - child;Education / Training</t>
  </si>
  <si>
    <t>LS5 3PX</t>
  </si>
  <si>
    <t>Age - child;Age - young-adult;Christian;Community participation;Age - child;Sports and fitness;Education;Training;Faith / Religion</t>
  </si>
  <si>
    <t>LS9 OJE</t>
  </si>
  <si>
    <t>Age - child;Age - young-adult;Christian;Community participation;Age - child;Education;Training;Faith / Religion</t>
  </si>
  <si>
    <t>LS16 7BA</t>
  </si>
  <si>
    <t>Status - Tenants and Residents;Information and Advice;Carers;Community Development;Community Services / Facilities</t>
  </si>
  <si>
    <t>LS23 6HY</t>
  </si>
  <si>
    <t>Volunteering opportunities;Community services;Community participation;Community Services / Facilities</t>
  </si>
  <si>
    <t>Health and Wellbeing;Mental and Behavioural;Status - Low Income;Age - young-adult;Arts and Media;Mental Health Services</t>
  </si>
  <si>
    <t>Education;Training;Health and Wellbeing;Arts and Media;Business Support</t>
  </si>
  <si>
    <t>LS22 5BL</t>
  </si>
  <si>
    <t>LS15 9AH</t>
  </si>
  <si>
    <t>BD10 0SN</t>
  </si>
  <si>
    <t>BME - Other ethnic group;After school / play groups;Age - child;Education;Training;Family Services</t>
  </si>
  <si>
    <t>LS1 6JL</t>
  </si>
  <si>
    <t>Gender - Male;Gender - Female;Education / Training</t>
  </si>
  <si>
    <t>BME;BME;Community Development</t>
  </si>
  <si>
    <t>LS7 4PP</t>
  </si>
  <si>
    <t>Age - child;Family;Parenthood;Status - Parents;Education / Training</t>
  </si>
  <si>
    <t>Leeds;Killingbeck;Seacroft</t>
  </si>
  <si>
    <t>Health and Wellbeing;Status - Homeless People;Age - young-adult;Mental Health Services;Housing and Related Support;Counselling;Emotional Health and Wellbeing;Substance Misuse</t>
  </si>
  <si>
    <t>Adel;Wharfedale;Alwoodley;Chapel Allerton;Horsforth;Moortown;Otley;Yeadon;Roundhay;Weetwood;Wetherby</t>
  </si>
  <si>
    <t>Health and Wellbeing;Mental and Behavioural;Mental Health Services</t>
  </si>
  <si>
    <t>Age - young-adult;Health and Wellbeing;Mental and Behavioural;Mental Health Services;Children/Young People - Other</t>
  </si>
  <si>
    <t>Burmantofts;Richmond Hill;Crossgates;Whinmoor;Garforth;Swillington;Gipton;Harehills;Headingley;Hyde Park;Woodhouse;Killingbeck;Seacroft;Kippax;Methley;Kirkst;Temple Newsam</t>
  </si>
  <si>
    <t>Health and Wellbeing;Mental and Behavioural;Housing and Related Support;Mental Health Services</t>
  </si>
  <si>
    <t>Status - Disabled;Health</t>
  </si>
  <si>
    <t>LS11 5EW</t>
  </si>
  <si>
    <t>Chapel Allerton;Crossgates;Whinmoor;Gipton;Harehills;Headingley;Hyde Park;Woodhouse;Moortown;Roundhay;Wetherby</t>
  </si>
  <si>
    <t>Health and Wellbeing;Mental and Behavioural;Mental Health Services;Housing &amp; Related Support</t>
  </si>
  <si>
    <t>LS10 2EH</t>
  </si>
  <si>
    <t>Health and Wellbeing;Mental and Behavioural;Health and Wellbeing;Long-term conditions;Community services;Mental Health Services;Dementia</t>
  </si>
  <si>
    <t>Health and Wellbeing;Mental and Behavioural;Education;Training;Mental Health Services</t>
  </si>
  <si>
    <t>Volunteering opportunities;Community Development</t>
  </si>
  <si>
    <t>LS9 9NL</t>
  </si>
  <si>
    <t>Status - Disabled;Learning disability;Status - Disabled;Advocacy;Information and Advice;Campaigning</t>
  </si>
  <si>
    <t>LS16 7ER</t>
  </si>
  <si>
    <t>LS16 7QS</t>
  </si>
  <si>
    <t>Social activities;Environment / Conservation</t>
  </si>
  <si>
    <t>LS16 7DF</t>
  </si>
  <si>
    <t>Christian;Age - child;Age - young-adult;Faith;Children/Young People - ;Older People's Services (General)</t>
  </si>
  <si>
    <t>LS16 7SY</t>
  </si>
  <si>
    <t>Age - young-adult;Sports &amp; Leisure</t>
  </si>
  <si>
    <t>LS9 0HD</t>
  </si>
  <si>
    <t>SK1 3TS</t>
  </si>
  <si>
    <t>Health and Wellbeing;Mental and Behavioural;Status - Disabled;Learning disability;Community services;Mental Health Services;Older People's Services (General)</t>
  </si>
  <si>
    <t>LS18 5BP</t>
  </si>
  <si>
    <t>Status - Disabled;Learning disability;Status - Disabled;Sensory impairment;Health and Wellbeing;Mental and Behavioural;Community services;Status - Disabled;Mental Health Services;Social Activities</t>
  </si>
  <si>
    <t>AL10 9NE</t>
  </si>
  <si>
    <t>Health and Wellbeing;Long-term conditions;Volunteering opportunities;Health and Wellbeing;Advice /Information Services</t>
  </si>
  <si>
    <t>LS23 6QB</t>
  </si>
  <si>
    <t>Leeds;Wetherby</t>
  </si>
  <si>
    <t>Age - elderly;Volunteering opportunities;Age - elderly;Information and Advice;Health</t>
  </si>
  <si>
    <t>LS15 8ER</t>
  </si>
  <si>
    <t>Status - Tenants and Residents;Status - Tenants and Residents;Environment / Conservation</t>
  </si>
  <si>
    <t>07985472014</t>
  </si>
  <si>
    <t>lS7 3LF</t>
  </si>
  <si>
    <t>BME - Black / African / Caribbean / Black British -Caribbean;BME;BME Community Services</t>
  </si>
  <si>
    <t>DL7 7AX</t>
  </si>
  <si>
    <t>Health and Wellbeing;Long-term conditions;Health and Wellbeing;Funding and Grants</t>
  </si>
  <si>
    <t>Age - young-adult;Health</t>
  </si>
  <si>
    <t>Christian;Counselling and Therapy Services</t>
  </si>
  <si>
    <t>LS23 6EW</t>
  </si>
  <si>
    <t>Unknown</t>
  </si>
  <si>
    <t>Status - Disabled;Sensory impairment;Status - Disabled;Disabled People's Services (General)</t>
  </si>
  <si>
    <t>LS15 4NL</t>
  </si>
  <si>
    <t>Animal Welfare;Telephone Helpline</t>
  </si>
  <si>
    <t>LS9 8SG</t>
  </si>
  <si>
    <t>Status - Tenants and Residents;Age - elderly;Status - Tenants and Residents;Older People's Services (General)</t>
  </si>
  <si>
    <t>BME - Asian / Asian British;Gender - Female;Mental Health Services;Gender - Female;BME;Counselling and Therapy Services</t>
  </si>
  <si>
    <t>LS19 7BW</t>
  </si>
  <si>
    <t>Guiseley;Rawdon;Kirkst;Otley;Yeadon</t>
  </si>
  <si>
    <t>Status - Disabled;Status - Disabled;Sensory impairment;Status - Disabled;Learning disability;Disabled People's Services (General)</t>
  </si>
  <si>
    <t>BD11 1JZ</t>
  </si>
  <si>
    <t>BD11 1HE</t>
  </si>
  <si>
    <t>BD11 1BX</t>
  </si>
  <si>
    <t>Morley North</t>
  </si>
  <si>
    <t>S71 1JA</t>
  </si>
  <si>
    <t>Education;Training;Substance Abuse;Mentoring</t>
  </si>
  <si>
    <t>LS2 9DX</t>
  </si>
  <si>
    <t>Status - Disabled;Learning disability;Family;Parenthood;Status - Parents;Education / Training</t>
  </si>
  <si>
    <t>LS17 9EJ</t>
  </si>
  <si>
    <t>LS15 8RA</t>
  </si>
  <si>
    <t>WF12 9DB</t>
  </si>
  <si>
    <t>Volunteering opportunities;Community services;Community participation;Infrastructure;Business Support;General Charitable Purposes</t>
  </si>
  <si>
    <t>LS24 8HJ</t>
  </si>
  <si>
    <t>LS17 8NZ</t>
  </si>
  <si>
    <t>Status - Homeless People;Homelessness;Housing and Related Support;Mental Health Services</t>
  </si>
  <si>
    <t>LS27 0BP</t>
  </si>
  <si>
    <t>Leeds;Morley North;Morley South</t>
  </si>
  <si>
    <t>Status - Disabled;Employment;Education / Training</t>
  </si>
  <si>
    <t>LS17 5DN</t>
  </si>
  <si>
    <t>LS26 0SH</t>
  </si>
  <si>
    <t>Leeds;Kippax;Methley;Rothwell</t>
  </si>
  <si>
    <t>Status - Disabled;Status - Disabled;Representation</t>
  </si>
  <si>
    <t>Health and Wellbeing;Information and Advice;Campaigning;Telephone Helpline</t>
  </si>
  <si>
    <t>BME;BME Community Services</t>
  </si>
  <si>
    <t>Health and Wellbeing;Mental and Behavioural;Age - child;Status - Disabled;Learning disability;Mental Health Services;Counselling and Therapy Services</t>
  </si>
  <si>
    <t>Community Development;Community services;Infrastructure;Advice /Information Services</t>
  </si>
  <si>
    <t>YO32 9WN</t>
  </si>
  <si>
    <t>Family;Parenthood;Status - Parents;Status - Disabled;Sensory impairment;Status - Disabled;Learning disability;Status - Disabled;Funding and Grants;Family Services</t>
  </si>
  <si>
    <t>Christian;Faith;Family Services</t>
  </si>
  <si>
    <t>LS28 5AS</t>
  </si>
  <si>
    <t>LS28 5EU</t>
  </si>
  <si>
    <t>Adel;Wharfedale;Alwoodley;Calverley;Farsley;Guiseley;Rawdon;Headingley;Kirkst</t>
  </si>
  <si>
    <t>Age - elderly;Befriending</t>
  </si>
  <si>
    <t>Status - Disabled;Status - Disabled;Advocacy;Information and Advice;Volunteering</t>
  </si>
  <si>
    <t>Education;Training;Women</t>
  </si>
  <si>
    <t>Environment / Conservation;Education / Training</t>
  </si>
  <si>
    <t>Age - elderly;Housing and Related Support;Older People's Services (General)</t>
  </si>
  <si>
    <t>LS12 2AE</t>
  </si>
  <si>
    <t>BME;Substance Misuse</t>
  </si>
  <si>
    <t>Age - young-adult;Status - Homeless People;Status - Offenders / ex offenders;Housing and Related Support;Homelessness;Crime / Community Safety;Mental Health Services</t>
  </si>
  <si>
    <t>LS14 6TL</t>
  </si>
  <si>
    <t>Status - Status - Refugees / Asylum Seekers;BME;Counselling;Emotional Health and Wellbeing;Information and Advice;Mental Health Services</t>
  </si>
  <si>
    <t>LS11 7BH</t>
  </si>
  <si>
    <t>LS7 4JL</t>
  </si>
  <si>
    <t>LS11 8QF</t>
  </si>
  <si>
    <t>LS16 8JE</t>
  </si>
  <si>
    <t>BME;Environment / Conservation</t>
  </si>
  <si>
    <t>LS8 1JG</t>
  </si>
  <si>
    <t>Environment / Conservation;Volunteering</t>
  </si>
  <si>
    <t>WF10 3QW</t>
  </si>
  <si>
    <t>LS28 8NT</t>
  </si>
  <si>
    <t>LS15 8JH</t>
  </si>
  <si>
    <t>Leeds;Crossgates;Whinmoor;Temple Newsam</t>
  </si>
  <si>
    <t>LS26 8DB</t>
  </si>
  <si>
    <t>LS25 1BU</t>
  </si>
  <si>
    <t>LS25 1ED</t>
  </si>
  <si>
    <t>LS25 7NN</t>
  </si>
  <si>
    <t>LS25 1NW</t>
  </si>
  <si>
    <t>Gender - Female;Community participation;Age - child;Sexual Health and Wellbeing;Gender - Female;Mental Health Services</t>
  </si>
  <si>
    <t>LS27 7AN</t>
  </si>
  <si>
    <t>LS27 7HT</t>
  </si>
  <si>
    <t>Age - young-adult;Children/Young People - Youth Work</t>
  </si>
  <si>
    <t>M16 7WD</t>
  </si>
  <si>
    <t>Family;Parenthood;Status - Parents;Information and Advice;Education;Training;Campaigning</t>
  </si>
  <si>
    <t>Burmantofts;Richmond Hill;Gipton;Harehills;Killingbeck;Seacroft</t>
  </si>
  <si>
    <t>Age - young-adult;Age - child;Status - Homeless People;Housing and Related Support;General Charitable Purposes;Community services;Mental Health Services</t>
  </si>
  <si>
    <t>LS5 3JD</t>
  </si>
  <si>
    <t>Age - young-adult;Family;Parenthood;Status - Parents;Children/Young People - Other</t>
  </si>
  <si>
    <t>LS6 3PH</t>
  </si>
  <si>
    <t>Age - young-adult;Age - child;Children/Young People - Other</t>
  </si>
  <si>
    <t>LS8 1NH</t>
  </si>
  <si>
    <t>Chapel Allerton;Gipton;Harehills</t>
  </si>
  <si>
    <t>LS2 9NN</t>
  </si>
  <si>
    <t>LS8 4EU</t>
  </si>
  <si>
    <t>LS19 6AS</t>
  </si>
  <si>
    <t>Age - child;Education / Training</t>
  </si>
  <si>
    <t>LS13 4AJ</t>
  </si>
  <si>
    <t>Community services;Environment / Conservation</t>
  </si>
  <si>
    <t>Volunteering opportunities;Community services;Community participation;Age - young-adult;Status - Disabled;Learning disability;Environment / Conservation;Community participation;Age - child;Volunteering opportunities;Community Development</t>
  </si>
  <si>
    <t>LS18 4BH</t>
  </si>
  <si>
    <t>Christian;Age - young-adult;Age - elderly;Faith;Children/Young People - Other</t>
  </si>
  <si>
    <t>LS8 2PG</t>
  </si>
  <si>
    <t>Health and Wellbeing;Mental and Behavioural;Volunteering opportunities;Community services;Community participation;Environment / Conservation</t>
  </si>
  <si>
    <t>LS20 9BB</t>
  </si>
  <si>
    <t>LS20 8AB</t>
  </si>
  <si>
    <t>LS20 9DT</t>
  </si>
  <si>
    <t>HD8 9LA</t>
  </si>
  <si>
    <t>LS20 8JE</t>
  </si>
  <si>
    <t>Crime / Community Safety;Tenants &amp; Residents Services</t>
  </si>
  <si>
    <t>LS11 6DP</t>
  </si>
  <si>
    <t>BME - Asian / Asian British -Indian;Sikh;Status - Status - Refugees / Asylum Seekers;Faith;Information and Advice;BME;Community Services / Facilities</t>
  </si>
  <si>
    <t>BME - Asian / Asian British;BME - Black / African / Caribbean / Black British -Caribbean;Status - Status - Refugees / Asylum Seekers;Gender - Female;Advocacy;BME;Business Support</t>
  </si>
  <si>
    <t>BME;Age - child;Status - Disabled;Learning disability;Social Activities</t>
  </si>
  <si>
    <t>LS21 3BQ</t>
  </si>
  <si>
    <t>Health and Wellbeing;Age - young-adult;Age - child;Homelessness;Children/Young People - Other</t>
  </si>
  <si>
    <t>LS8 2TS</t>
  </si>
  <si>
    <t>Status - Disabled;Status - Disabled;Learning disability;Status - Disabled;Sensory impairment;Disabled People's Services (General)</t>
  </si>
  <si>
    <t>LS17 9LJ</t>
  </si>
  <si>
    <t>LS17 6ER</t>
  </si>
  <si>
    <t>LS20 8NX</t>
  </si>
  <si>
    <t>Status - Disabled;Learning disability;Status - Disabled;Sensory impairment;Community services;Arts and Media;Employment;Social Activities</t>
  </si>
  <si>
    <t>Christian;Age - elderly;Faith;Older People's Services (General)</t>
  </si>
  <si>
    <t>LS6 2DH</t>
  </si>
  <si>
    <t>NG6 8SF</t>
  </si>
  <si>
    <t>Health and Wellbeing;Status - Disabled;Social activities;Health</t>
  </si>
  <si>
    <t>Family;Parenthood;Status - Parents;Age - child;Children/Young People - Out of School/Play</t>
  </si>
  <si>
    <t>Beeston;Holbeck;City;Hunslet;Middleton Park</t>
  </si>
  <si>
    <t>Status - Disabled;Learning disability;Health and Wellbeing;Mental and Behavioural;Gender - Male;Community services;Family;Health and Wellbeing;Mental Health Services</t>
  </si>
  <si>
    <t>Health and Wellbeing;Health and Wellbeing;Long-term conditions;Health and Wellbeing;Mental and Behavioural;Health</t>
  </si>
  <si>
    <t>LS42RU</t>
  </si>
  <si>
    <t>Status - Homeless People;Status - Status - Refugees / Asylum Seekers;Homelessness</t>
  </si>
  <si>
    <t>LS11 5RD</t>
  </si>
  <si>
    <t>Gender - Male;Family;Parenthood;Status - Parents;BME - Black / African / Caribbean / Black British -African;Domestic Abuse /Sexual Abuse</t>
  </si>
  <si>
    <t>LS16 5NE</t>
  </si>
  <si>
    <t>Community services;Regeneration</t>
  </si>
  <si>
    <t>HG1 3JY</t>
  </si>
  <si>
    <t>LS11 7AG</t>
  </si>
  <si>
    <t>LS11 5UR</t>
  </si>
  <si>
    <t>HD9 3JA</t>
  </si>
  <si>
    <t>LS16 7RR</t>
  </si>
  <si>
    <t>Status - Tenants and Residents;Housing and Related Support;Environment / Conservation;Children/Young People - Youth Work</t>
  </si>
  <si>
    <t>LS16 6HW</t>
  </si>
  <si>
    <t>LS1 6HW</t>
  </si>
  <si>
    <t>LS26 0HG</t>
  </si>
  <si>
    <t>LS12 2EW</t>
  </si>
  <si>
    <t>Status - Homeless People;Status - Disabled;Learning disability;Health and Wellbeing;Mental and Behavioural;Housing and Related Support;Homelessness;Mental Health Services</t>
  </si>
  <si>
    <t>LS11 7DX</t>
  </si>
  <si>
    <t>Status - Unemployed;Employment;Information and Advice;Campaigning</t>
  </si>
  <si>
    <t>Family;Parenthood;Status - Parents;Age - child;Volunteering opportunities;Family;Children/Young People - ;Befriending;Mental Health Services</t>
  </si>
  <si>
    <t>LS8 5JH</t>
  </si>
  <si>
    <t>Gender - Female;BME - Asian / Asian British;Education;Training;BME;Women</t>
  </si>
  <si>
    <t>Housing and Related Support;Domestic Abuse;Sexual Abuse;Unknown</t>
  </si>
  <si>
    <t>LS18 4BQ</t>
  </si>
  <si>
    <t>Age - elderly;Age - elderly;Befriending;Lunch clubs;Social Activities</t>
  </si>
  <si>
    <t>LS28 5NT</t>
  </si>
  <si>
    <t>LS12 2ae</t>
  </si>
  <si>
    <t>Status - Homeless People;Status - Offenders / ex offenders;Health and Wellbeing;Mental and Behavioural;Education;Training;Substance Abuse;Mental Health Services;Housing &amp; Related Support</t>
  </si>
  <si>
    <t>LS11 5RP</t>
  </si>
  <si>
    <t>Regeneration;Community services;Health and Wellbeing;Children/Young People - Youth Work</t>
  </si>
  <si>
    <t>LS10 2HR</t>
  </si>
  <si>
    <t>LS10 2QY</t>
  </si>
  <si>
    <t>Christian;Faith;Social Activities</t>
  </si>
  <si>
    <t>Armley;Beeston;Holbeck;Bramley;Stanningley;Burmantofts;Richmond Hill;Chapel Allerton;City;Hunslet;Gipton;Harehills;Horsforth;Hyde Park;Woodhouse;Killingbeck;Seacroft;Kirkst</t>
  </si>
  <si>
    <t>Volunteering opportunities;Age - child;Status - Offenders / ex offenders;Community Development;Education;Training;Community Development</t>
  </si>
  <si>
    <t>LS17 6LE</t>
  </si>
  <si>
    <t>Age - child;Age - young-adult;Family;Parenthood;Status - Parents;Mental Health Services;Family Services</t>
  </si>
  <si>
    <t>W14 8RR</t>
  </si>
  <si>
    <t>Age - elderly;Status - Carers;Family;Parenthood;Status - Parents;Befriending</t>
  </si>
  <si>
    <t>Status - Status - Refugees / Asylum Seekers;Gender - Female;Age - child;BME;Education;Training;Gender - Female;Advocacy</t>
  </si>
  <si>
    <t>01133780016</t>
  </si>
  <si>
    <t>LS14 6UF</t>
  </si>
  <si>
    <t>Age - child;Age - young-adult;Volunteering opportunities;Befriending;Befriending;Advocacy</t>
  </si>
  <si>
    <t>LS9 7UA</t>
  </si>
  <si>
    <t>BME - Other ethnic group;Muslim;International Aid</t>
  </si>
  <si>
    <t>LS12 2LE</t>
  </si>
  <si>
    <t>LS7 4DZ</t>
  </si>
  <si>
    <t>Age - young-adult;Community participation;Age - child;Arts and Media;Community Development;Education / Training</t>
  </si>
  <si>
    <t>BME - Black / African / Caribbean / Black British -Caribbean;Age - elderly;BME;Social &amp; Community Care Services</t>
  </si>
  <si>
    <t>LS11 9RQ</t>
  </si>
  <si>
    <t>Buddhist;Status - Low Income;Mental Health Services</t>
  </si>
  <si>
    <t>YO1 6ET</t>
  </si>
  <si>
    <t>Age - child;Status - Disabled;Learning disability;Status - Disabled;Sensory impairment;Children/Young People - ;Health and Wellbeing;Status - Disabled;Arts &amp; Media</t>
  </si>
  <si>
    <t>Gender - Female;Abuse;Status - Survivors of Abuse / Victims of Crime;Christian;Gender - Female;Domestic Abuse;Sexual Abuse;Mental Health Services;Health</t>
  </si>
  <si>
    <t>LS26 0HD</t>
  </si>
  <si>
    <t>LS23 6QG</t>
  </si>
  <si>
    <t>Health and Wellbeing;Age - child;Status - Disabled;Funding and Grants;Health and Wellbeing;Children/Young People - Other</t>
  </si>
  <si>
    <t>Gender - Female;Gender - Female;Domestic Abuse /Sexual Abuse</t>
  </si>
  <si>
    <t>BD1 4TY</t>
  </si>
  <si>
    <t>BME - Asian / Asian British;Arts and Media;BME Community Services</t>
  </si>
  <si>
    <t>Gender - Female;BME - Asian / Asian British;Domestic Abuse;Sexual Abuse;Family;Women</t>
  </si>
  <si>
    <t>Chapel Allerton;Morley North;Morley South;Weetwood</t>
  </si>
  <si>
    <t>Status - Disabled;Status - Disabled;Learning disability;Status - Disabled;Sensory impairment;Housing and Related Support;Status - Disabled;Mental Health Services;Social &amp; Community Care Services</t>
  </si>
  <si>
    <t>Age - child;Christian;Children/Young People - Other</t>
  </si>
  <si>
    <t>LS15 7DT</t>
  </si>
  <si>
    <t>LS25 7NL</t>
  </si>
  <si>
    <t>LS25 7BA</t>
  </si>
  <si>
    <t>LS17 9BX</t>
  </si>
  <si>
    <t>Age - child;Sports and fitness;Children/Young People - Out of School/Play</t>
  </si>
  <si>
    <t>Sports &amp; Leisure</t>
  </si>
  <si>
    <t>HD4 6JP</t>
  </si>
  <si>
    <t>Status - Tenants and Residents;Housing &amp; Related Support</t>
  </si>
  <si>
    <t>HD1 2AR</t>
  </si>
  <si>
    <t>Status - Disabled;Sensory impairment;Disabled People's Services (General)</t>
  </si>
  <si>
    <t>LS4 2TS</t>
  </si>
  <si>
    <t>LS4 2QD</t>
  </si>
  <si>
    <t>Chapel Allerton;Gipton;Harehills;Hyde Park;Woodhouse</t>
  </si>
  <si>
    <t>Status - Homeless People;Status - Unemployed;Housing and Related Support;Education;Training;Volunteering</t>
  </si>
  <si>
    <t>Age - young-adult;Community participation;Age - child;Education;Training;Crime / Community Safety;Mediation</t>
  </si>
  <si>
    <t>Age - elderly;Age - elderly;Befriending;Education;Training;Social Activities</t>
  </si>
  <si>
    <t>LS9 7DN</t>
  </si>
  <si>
    <t>Age - young-adult;Age - child;Family;Parenthood;Status - Parents;Education / Training</t>
  </si>
  <si>
    <t>LS11 8LU</t>
  </si>
  <si>
    <t>Status - Disabled;Sensory impairment;Status - Disabled;Health and Wellbeing;Long-term conditions;Status - Disabled;Transport</t>
  </si>
  <si>
    <t>Age - elderly;Age - elderly;Social activities;Befriending</t>
  </si>
  <si>
    <t>Age - young-adult;Family;Parenthood;Status - Parents;Information and Advice;Community participation;Age - child;Status - Disabled;Representation</t>
  </si>
  <si>
    <t>LS11 9UD</t>
  </si>
  <si>
    <t>Volunteering opportunities;Community services;Community participation;BME;Volunteering opportunities;Community services;Community participation;Transport</t>
  </si>
  <si>
    <t>BD19 6UB</t>
  </si>
  <si>
    <t>LS25 6JT</t>
  </si>
  <si>
    <t>Status - Disabled;Learning disability;Family;Parenthood;Status - Parents;Disabled People's Services (General)</t>
  </si>
  <si>
    <t>LS16 7LJ</t>
  </si>
  <si>
    <t>Status - Low Income;Poverty / Low Income</t>
  </si>
  <si>
    <t>LS6 2TN</t>
  </si>
  <si>
    <t>Status - Tenants and Residents;Status - Low Income;Housing &amp; Related Support</t>
  </si>
  <si>
    <t>LS13 1JX</t>
  </si>
  <si>
    <t>Information and Advice;Education;Training;Funding and Grants;Sports &amp; Leisure</t>
  </si>
  <si>
    <t>Status - Disabled;Learning disability;Status - Carers;Information and Advice;Social Activities</t>
  </si>
  <si>
    <t>LS7 3LR</t>
  </si>
  <si>
    <t>Gender - Female;Gender - Female;Education / Training</t>
  </si>
  <si>
    <t>YO7 4JR</t>
  </si>
  <si>
    <t>Age - child;Age - young-adult;Sports &amp; Leisure</t>
  </si>
  <si>
    <t>Status - Status - Refugees / Asylum Seekers;BME - Other ethnic group;Befriending;Information and Advice;Infrastructure;Mental Health Services</t>
  </si>
  <si>
    <t>Status - Disabled;Status - Carers;Information and Advice;Advocacy;Mentoring</t>
  </si>
  <si>
    <t>LS10 1LT</t>
  </si>
  <si>
    <t>LS15 0AE</t>
  </si>
  <si>
    <t>Environment / Conservation;Animal Welfare</t>
  </si>
  <si>
    <t>Volunteering opportunities;Community services;Community participation;Information and Advice;Mental Health Services;Infrastructure</t>
  </si>
  <si>
    <t>Age - elderly;BME;Age - elderly;BME;Mental Health Services;Dementia</t>
  </si>
  <si>
    <t>LS17 7PH</t>
  </si>
  <si>
    <t>LS7 2AW</t>
  </si>
  <si>
    <t>Volunteering</t>
  </si>
  <si>
    <t>Health and Wellbeing;Mental and Behavioural;Mental Health Services;Advice /Information Services</t>
  </si>
  <si>
    <t>LS21 1BG</t>
  </si>
  <si>
    <t>LS12 2NU</t>
  </si>
  <si>
    <t>Status - Disabled;Age - elderly;Status - Disabled;Information and Advice;Community services;Mental Health Services</t>
  </si>
  <si>
    <t>Age - child;Children/Young People - Out of School/Play</t>
  </si>
  <si>
    <t>LS8 4HE</t>
  </si>
  <si>
    <t>LS6 1PY</t>
  </si>
  <si>
    <t>Christian;BME - Other ethnic group;Faith / Religion</t>
  </si>
  <si>
    <t>BME - Other ethnic group;BME Community Services</t>
  </si>
  <si>
    <t>LS16 7EE</t>
  </si>
  <si>
    <t>Beeston;Holbeck;City;Hunslet;Middleton Park;Morley North;Morley South</t>
  </si>
  <si>
    <t>LS28 5RP</t>
  </si>
  <si>
    <t>Volunteering opportunities;Environment / Conservation</t>
  </si>
  <si>
    <t>City;Hunslet;Headingley;Kirkst;Moortown</t>
  </si>
  <si>
    <t>Status - Low Income;Status - Unemployed;Status - Disabled;Learning disability;Older People's Services (General)</t>
  </si>
  <si>
    <t>LS1 2TE</t>
  </si>
  <si>
    <t>Funding and Grants;Infrastructure</t>
  </si>
  <si>
    <t>WF4 1EX</t>
  </si>
  <si>
    <t>Status - Status - Refugees / Asylum Seekers;Volunteering opportunities;Social Activities</t>
  </si>
  <si>
    <t>BD11 1LB</t>
  </si>
  <si>
    <t>LS8 1SA</t>
  </si>
  <si>
    <t>Family;Parenthood;Status - Parents;Gender - Male;Family Services</t>
  </si>
  <si>
    <t>Health and Wellbeing;Long-term conditions;BME - Black / African / Caribbean / Black British -Caribbean;BME - Asian / Asian British;Health and Wellbeing;BME Community Services</t>
  </si>
  <si>
    <t>Christian;Age - young-adult;Faith;Mentoring;Education / Training</t>
  </si>
  <si>
    <t>LS14 6RQ</t>
  </si>
  <si>
    <t>Health and Wellbeing;Mental and Behavioural;Status - Disabled;BME - Asian / Asian British;Housing and Related Support;Mental Health Services;Age - elderly;Disabled People's Services (General)</t>
  </si>
  <si>
    <t>Status - Disabled;Learning disability;Health and Wellbeing;Mental and Behavioural;Status - Disabled;Housing and Related Support;Age - elderly;Mental Health Services;Community Development</t>
  </si>
  <si>
    <t>LS16 6AE</t>
  </si>
  <si>
    <t>LS14 3BD</t>
  </si>
  <si>
    <t>Age - elderly;Housing &amp; Related Support</t>
  </si>
  <si>
    <t>BD20 5UP</t>
  </si>
  <si>
    <t>LS6 1SN</t>
  </si>
  <si>
    <t>Muslim;Faith / Religion</t>
  </si>
  <si>
    <t>LS21 2BP</t>
  </si>
  <si>
    <t>LS8 2BW</t>
  </si>
  <si>
    <t>Health and Wellbeing;Long-term conditions;Health and Wellbeing;Health</t>
  </si>
  <si>
    <t>LS16 6EJ</t>
  </si>
  <si>
    <t>Health and Wellbeing;Campaigning</t>
  </si>
  <si>
    <t>LS1 3AD</t>
  </si>
  <si>
    <t>Volunteering opportunities;Age - young-adult;Arts &amp; Media</t>
  </si>
  <si>
    <t>BME;Status - Disabled;Sensory impairment;Mental Health Services;Representation;Community Development;Health</t>
  </si>
  <si>
    <t>Status - Homeless People;Health and Wellbeing;Mental and Behavioural;Housing and Related Support;Community services;Mental Health Services;BME Community Services</t>
  </si>
  <si>
    <t>Muslim;Age - young-adult;Faith;Children/Young People - Youth Work</t>
  </si>
  <si>
    <t>Alwoodley;Moortown;Roundhay</t>
  </si>
  <si>
    <t>Jewish;Housing and Related Support;Faith;Mental Health Services</t>
  </si>
  <si>
    <t>Alwoodley;Chapel Allerton;Moortown;Roundhay</t>
  </si>
  <si>
    <t>Jewish;Health and Wellbeing;Mental and Behavioural;Age - child;Community services;Mental Health Services;Day Care Services;Disabled People's Services (General)</t>
  </si>
  <si>
    <t>Age - elderly;BME - Asian / Asian British -Indian;BME;Older People's Services (General)</t>
  </si>
  <si>
    <t>LS8 2UA</t>
  </si>
  <si>
    <t>Status - Status - LGBT;Information and Advice;Telephone Helpline</t>
  </si>
  <si>
    <t>LS1 3HH</t>
  </si>
  <si>
    <t>BME - Black / African / Caribbean / Black British -African;BME Community Services</t>
  </si>
  <si>
    <t>Gender - Female;Family;Parenthood;Status - Parents;Family;Counselling;Emotional Health and Wellbeing;Women</t>
  </si>
  <si>
    <t>Status - Disabled;Learning disability;Family;Parenthood;Status - Parents;Age - child;Status - Disabled;Family;Children/Young People - Other</t>
  </si>
  <si>
    <t>LS8 2LJ</t>
  </si>
  <si>
    <t>LS5 3JB</t>
  </si>
  <si>
    <t>Christian;Arts and Media;Faith / Religion</t>
  </si>
  <si>
    <t>LS5 3HS</t>
  </si>
  <si>
    <t>Adel;Wharfedale;Headingley;Horsforth;Hyde Park;Woodhouse;Moortown</t>
  </si>
  <si>
    <t>Health and Wellbeing;Mental and Behavioural;Status - Unemployed;Employment;Education;Training;Mental Health Services</t>
  </si>
  <si>
    <t>LS26 8WA</t>
  </si>
  <si>
    <t>Gender - Male;Arts &amp; Media</t>
  </si>
  <si>
    <t>LS29 8AY</t>
  </si>
  <si>
    <t>Arts and Media;Education / Training</t>
  </si>
  <si>
    <t>LS16 5BE</t>
  </si>
  <si>
    <t>Education;Training;Representation</t>
  </si>
  <si>
    <t>LS18 5NF</t>
  </si>
  <si>
    <t>LS6 3NG</t>
  </si>
  <si>
    <t>Social activities;Health</t>
  </si>
  <si>
    <t>Health and Wellbeing;Health and Wellbeing;Employment</t>
  </si>
  <si>
    <t>Volunteering opportunities;Community services;Community participation;Age - elderly;Age - elderly;Infrastructure;Information and Advice;Representation</t>
  </si>
  <si>
    <t>LS14 1AG</t>
  </si>
  <si>
    <t>Status - Disabled;Learning disability;Status - Disabled;Advocacy</t>
  </si>
  <si>
    <t>WF8 3NN</t>
  </si>
  <si>
    <t>Sports and fitness;Social activities;Education;Training;Children/Young People - Youth Work</t>
  </si>
  <si>
    <t>HX1 3LS</t>
  </si>
  <si>
    <t>LS8 2PN</t>
  </si>
  <si>
    <t>Gender - Female;Family;Parenthood;Status - Parents;Family;Counselling;Emotional Health and Wellbeing;Gender - Female;Telephone Helpline</t>
  </si>
  <si>
    <t>LS7 3DU</t>
  </si>
  <si>
    <t>Age - young-adult;Education;Training;Community participation;Age - child;Mentoring;Children/Young People - Out of School/Play</t>
  </si>
  <si>
    <t>Status - Status - Refugees / Asylum Seekers;Gender - Female;Volunteering opportunities;BME Community Services</t>
  </si>
  <si>
    <t>LS27 0JS</t>
  </si>
  <si>
    <t>LS7 3HJ</t>
  </si>
  <si>
    <t>HG2 0DJ</t>
  </si>
  <si>
    <t>Social activities;General Charitable Purposes</t>
  </si>
  <si>
    <t>LS2 8JS</t>
  </si>
  <si>
    <t>Status - Disabled;Sensory impairment;Community services;Status - Disabled;Education;Training;Translating / Interpreting</t>
  </si>
  <si>
    <t>LS11 5JW</t>
  </si>
  <si>
    <t>Status - Low Income;Status - Low Income;General Charitable Purposes</t>
  </si>
  <si>
    <t>Beeston;Holbeck;Burmantofts;Richmond Hill;City;Hunslet;Gipton;Harehills;Killingbeck;Seacroft;Middleton Park;Morley North;Morley South;Rothwell;Temple Newsam</t>
  </si>
  <si>
    <t>Health and Wellbeing;Mental and Behavioural;BME;Abuse;Status - Survivors of Abuse / Victims of Crime;Mental Health Services;Telephone Helpline;Counselling;Emotional Health and Wellbeing;BME Community Services</t>
  </si>
  <si>
    <t>LS14 6ED</t>
  </si>
  <si>
    <t>Age - young-adult;Gender - Male;Gender - Female;Education;Training;Arts and Media;Domestic Abuse;Sexual Abuse;Children/Young People - Youth Work</t>
  </si>
  <si>
    <t>Sports and fitness;Education;Training;Health</t>
  </si>
  <si>
    <t>Christian;Faith;Education / Training</t>
  </si>
  <si>
    <t>LS16 6EY</t>
  </si>
  <si>
    <t>Status - Students;Social Activities</t>
  </si>
  <si>
    <t>LS1 1UH</t>
  </si>
  <si>
    <t>Status - Students;Gender - Female;Gender - Female;Education;Training;Campaigning</t>
  </si>
  <si>
    <t>BME - Asian / Asian British;Age - elderly;Older People's Services (General)</t>
  </si>
  <si>
    <t>Headingley;Hyde Park;Woodhouse</t>
  </si>
  <si>
    <t>Status - Disabled;Family;Parenthood;Status - Parents;Age - child;Social Activities</t>
  </si>
  <si>
    <t>LS7 3AF</t>
  </si>
  <si>
    <t>BME - Black / African / Caribbean / Black British -Caribbean;BME;Age - child;Arts &amp; Media</t>
  </si>
  <si>
    <t>Health and Wellbeing;Mental and Behavioural;Status - Carers;Mental Health Services</t>
  </si>
  <si>
    <t>International Aid;Status - Low Income;Campaigning</t>
  </si>
  <si>
    <t>LS2 3AD</t>
  </si>
  <si>
    <t>LS7 3HQ</t>
  </si>
  <si>
    <t>Age - young-adult;Arts &amp; Media</t>
  </si>
  <si>
    <t>LS2 3AG</t>
  </si>
  <si>
    <t>Age - elderly;Status - Disabled;Learning disability;Social &amp; Community Care Services</t>
  </si>
  <si>
    <t>Volunteering opportunities;Community services;Arts &amp; Media</t>
  </si>
  <si>
    <t>LS6 1DU</t>
  </si>
  <si>
    <t>Christian;Faith;Sports and fitness;Children/Young People - Other</t>
  </si>
  <si>
    <t>LS18 4DJ</t>
  </si>
  <si>
    <t>Age - young-adult;Age - child;Substance Abuse;Information and Advice;Education;Training;Family Services</t>
  </si>
  <si>
    <t>LS16 6AZ</t>
  </si>
  <si>
    <t>Family;Parenthood;Status - Parents;Status - Disabled;Learning disability;Age - young-adult;Family;Education;Training;Status - Low Income;Disabled People's Services (General)</t>
  </si>
  <si>
    <t>LS18 5PW</t>
  </si>
  <si>
    <t>Christian;Family;Parenthood;Status - Parents;Age - young-adult;Faith;Children/Young People - Other</t>
  </si>
  <si>
    <t>Family;Parenthood;Status - Parents;Age - child;After school / play groups;Age - child;Family Services</t>
  </si>
  <si>
    <t>LS7 1DU</t>
  </si>
  <si>
    <t>LS7 1HJ</t>
  </si>
  <si>
    <t>LS28 9EU</t>
  </si>
  <si>
    <t>E1 7SA</t>
  </si>
  <si>
    <t>Campaigning;Infrastructure;Environment / Conservation</t>
  </si>
  <si>
    <t>WF3 3PP</t>
  </si>
  <si>
    <t>Community services;Social Activities</t>
  </si>
  <si>
    <t>Jewish;Gender - Female;Faith / Religion</t>
  </si>
  <si>
    <t>LS6 2AH</t>
  </si>
  <si>
    <t>LS28 8RB</t>
  </si>
  <si>
    <t>LS25 1LR</t>
  </si>
  <si>
    <t>YO42 1UF</t>
  </si>
  <si>
    <t>Buddhist;Faith / Religion</t>
  </si>
  <si>
    <t>Health and Wellbeing;Mental and Behavioural;Volunteering opportunities;Volunteering opportunities;Befriending;Mental Health Services</t>
  </si>
  <si>
    <t>Status - Status - Refugees / Asylum Seekers;Information and Advice;Advocacy</t>
  </si>
  <si>
    <t>HD7 6BW</t>
  </si>
  <si>
    <t>LS18 5RZ</t>
  </si>
  <si>
    <t>Chapel Allerton;Moortown</t>
  </si>
  <si>
    <t>Age - child;Status - Disabled;Learning disability;Education;Training;Day Care Services</t>
  </si>
  <si>
    <t>LS8 5HS</t>
  </si>
  <si>
    <t>Status - Disabled;Learning disability;Education / Training</t>
  </si>
  <si>
    <t>LS29 6EB</t>
  </si>
  <si>
    <t>LS19 6NL</t>
  </si>
  <si>
    <t>LS15 8QX</t>
  </si>
  <si>
    <t>LS6 2EH</t>
  </si>
  <si>
    <t>Age - elderly;Status - Disabled;Older People's Services (General)</t>
  </si>
  <si>
    <t>Age - child;Age - young-adult;Volunteering opportunities;Sports &amp; Leisure</t>
  </si>
  <si>
    <t>LS10 2JQ</t>
  </si>
  <si>
    <t>Volunteering opportunities;Volunteering opportunities;Transport;Education / Training</t>
  </si>
  <si>
    <t>Gender - Female;BME;Gender - Female;Health and Wellbeing;BME;Community Services / Facilities</t>
  </si>
  <si>
    <t>Age - elderly;Age - elderly;Age - elderly;Health and Wellbeing;Social Activities</t>
  </si>
  <si>
    <t>LS16 5NR</t>
  </si>
  <si>
    <t>Alwoodley;Moortown</t>
  </si>
  <si>
    <t>LS27 0JJ</t>
  </si>
  <si>
    <t>WF3 2DP</t>
  </si>
  <si>
    <t>LS27 0HB</t>
  </si>
  <si>
    <t>LS27 9EE</t>
  </si>
  <si>
    <t>LS27 8JD</t>
  </si>
  <si>
    <t>LS27 0AW</t>
  </si>
  <si>
    <t>Faith;Children/Young People - ;Older People's Services (General)</t>
  </si>
  <si>
    <t>LS27 8HZ</t>
  </si>
  <si>
    <t>WF3 2EJ</t>
  </si>
  <si>
    <t>Morley South</t>
  </si>
  <si>
    <t>WF3 2JJ</t>
  </si>
  <si>
    <t>LS27 8PZ</t>
  </si>
  <si>
    <t>Christian;Family;Parenthood;Status - Parents;Age - child;Faith;Children/Young People - ;Older People's Services (General)</t>
  </si>
  <si>
    <t>LS27 8JB</t>
  </si>
  <si>
    <t>LS2 7RD</t>
  </si>
  <si>
    <t>Abuse;Status - Survivors of Abuse / Victims of Crime;Health and Wellbeing;Mental and Behavioural;Health and Wellbeing;Long-term conditions;Substance Abuse;Mental Health Services;Volunteering</t>
  </si>
  <si>
    <t>Status - Disabled;Arts &amp; Media</t>
  </si>
  <si>
    <t>LS8 5AJ</t>
  </si>
  <si>
    <t>Muslim;Information and Advice;Infrastructure;Community services;Faith / Religion</t>
  </si>
  <si>
    <t>Age - young-adult;Volunteering opportunities;Community participation;Age - child;After school / play groups;Age - child;Sports &amp; Leisure</t>
  </si>
  <si>
    <t>LS18 4JF</t>
  </si>
  <si>
    <t>Health and Wellbeing;Long-term conditions;Counselling;Emotional Health and Wellbeing;Health</t>
  </si>
  <si>
    <t>Status - Offenders / ex offenders;Befriending;Crime / Community Safety</t>
  </si>
  <si>
    <t>LS26 8WQ</t>
  </si>
  <si>
    <t>Health and Wellbeing;Long-term conditions;Health and Wellbeing;Information and Advice;Telephone Helpline</t>
  </si>
  <si>
    <t>Age - child;Family;Parenthood;Status - Parents;Abuse;Status - Survivors of Abuse / Victims of Crime;Family;Domestic Abuse;Sexual Abuse;Crime / Community Safety</t>
  </si>
  <si>
    <t>LS12 4QA</t>
  </si>
  <si>
    <t>Farnley;Wortley</t>
  </si>
  <si>
    <t>Age - elderly;Age - elderly;Dementia;Mental Health Services;Social &amp; Community Care Services</t>
  </si>
  <si>
    <t>LS1 9NG</t>
  </si>
  <si>
    <t>Christian;Faith;Information and Advice;Employment;Volunteering</t>
  </si>
  <si>
    <t>Health and Wellbeing;Mental and Behavioural;Health and Wellbeing;Employment;Education / Training</t>
  </si>
  <si>
    <t>Age - young-adult;BME - Black / African / Caribbean / Black British -Caribbean;Community participation;Age - child;Volunteering opportunities;Poverty / Low Income</t>
  </si>
  <si>
    <t>Age - elderly;Health and Wellbeing;Long-term conditions;Community Development;Crime / Community Safety;Community participation;Age - child;Volunteering</t>
  </si>
  <si>
    <t>LS9 0BW</t>
  </si>
  <si>
    <t>LS20 9BW</t>
  </si>
  <si>
    <t>Status - Disabled;Disabled People's Services (General)</t>
  </si>
  <si>
    <t>LS6 2DX</t>
  </si>
  <si>
    <t>Status - Tenants and Residents;Community Development;Campaigning</t>
  </si>
  <si>
    <t>LS14 1BG</t>
  </si>
  <si>
    <t>Age - elderly;Status - Carers;Community services;Befriending</t>
  </si>
  <si>
    <t>Counselling;Emotional Health and Wellbeing;Health and Wellbeing;Mental Health Services;Education / Training</t>
  </si>
  <si>
    <t>Volunteering opportunities;Community Development;Mental Health Services;Education / Training</t>
  </si>
  <si>
    <t>LS16 5JA</t>
  </si>
  <si>
    <t>Health and Wellbeing;Long-term conditions;Health and Wellbeing;Advice /Information Services</t>
  </si>
  <si>
    <t>LS7 2LD</t>
  </si>
  <si>
    <t>LS12 5QN</t>
  </si>
  <si>
    <t>Headingley;Hyde Park;Woodhouse;Kirkst</t>
  </si>
  <si>
    <t>Age - child;Age - young-adult;Arts &amp; Media</t>
  </si>
  <si>
    <t>WF1 1SA</t>
  </si>
  <si>
    <t>Age - young-adult;Education / Training</t>
  </si>
  <si>
    <t>LS21 3LT</t>
  </si>
  <si>
    <t>LS18 5SW</t>
  </si>
  <si>
    <t>LS21 2RW</t>
  </si>
  <si>
    <t>BD18 2NL</t>
  </si>
  <si>
    <t>LS21 1DB</t>
  </si>
  <si>
    <t>Volunteering opportunities;Arts and Media;Community services;Health and Wellbeing;Volunteering</t>
  </si>
  <si>
    <t>LS17 7QP</t>
  </si>
  <si>
    <t>LS29 6NT</t>
  </si>
  <si>
    <t>LS21 1AG</t>
  </si>
  <si>
    <t>LS21 1HD</t>
  </si>
  <si>
    <t>Age - child;Family;Parenthood;Status - Parents;Children/Young People - Out of School/Play</t>
  </si>
  <si>
    <t>LS21 3PD</t>
  </si>
  <si>
    <t>LS21 2SU</t>
  </si>
  <si>
    <t>LS21 3AU</t>
  </si>
  <si>
    <t>LS21 3HE</t>
  </si>
  <si>
    <t>Regeneration;Community Development</t>
  </si>
  <si>
    <t>LS21 2EL</t>
  </si>
  <si>
    <t>Age - child;Volunteering opportunities;Community services;Community participation;Transport</t>
  </si>
  <si>
    <t>LS26 8SQ</t>
  </si>
  <si>
    <t>LS21 3AZ</t>
  </si>
  <si>
    <t>LS14 6QY</t>
  </si>
  <si>
    <t>Christian;Status - Homeless People;Faith;Status - Low Income;Homelessness</t>
  </si>
  <si>
    <t>International Aid;Status - Low Income;Volunteering</t>
  </si>
  <si>
    <t>LS18 5GT</t>
  </si>
  <si>
    <t>Abuse;Status - Survivors of Abuse / Victims of Crime;Age - young-adult;Age - child;Domestic Abuse;Sexual Abuse;Children/Young People - ;Family Services</t>
  </si>
  <si>
    <t>LS23 6QT</t>
  </si>
  <si>
    <t>Status - Unemployed;BME;Gender - Female;Education;Training;BME Community Services</t>
  </si>
  <si>
    <t>BME;Status - Unemployed;BME Community Services</t>
  </si>
  <si>
    <t>WF17 6ER</t>
  </si>
  <si>
    <t>Volunteering opportunities;Community services;Community participation;Employment;Business Support</t>
  </si>
  <si>
    <t>LS9 7DS</t>
  </si>
  <si>
    <t>Status - Disabled;Learning disability;Status - Disabled;Learning disability;Status - Disabled;Learning disability;Community services;Health and Wellbeing;Education / Training</t>
  </si>
  <si>
    <t>LS16 8JL</t>
  </si>
  <si>
    <t>Volunteering opportunities;Status - Low Income;Environment / Conservation;Health and Wellbeing;Education / Training</t>
  </si>
  <si>
    <t>Adel;Wharfedale;Alwoodley;Harewood;Headingley;Horsforth;Hyde Park;Woodhouse;Kirkst;Moortown;Otley;Yeadon;Pudsey;Roundhay;Weetwood;Wetherby</t>
  </si>
  <si>
    <t>Information and Advice;Counselling;Emotional Health and Wellbeing;Faith;Mental Health Services</t>
  </si>
  <si>
    <t>Health and Wellbeing;Long-term conditions;Health and Wellbeing;Counselling and Therapy Services</t>
  </si>
  <si>
    <t>LS11 0HU</t>
  </si>
  <si>
    <t>Age - child;Family;Parenthood;Status - Parents;Counselling;Emotional Health and Wellbeing;Children/Young People - ;Family;Mental Health Services</t>
  </si>
  <si>
    <t>LS10 1PZ</t>
  </si>
  <si>
    <t>Status - Tenants and Residents;Age - elderly;Status - Homeless People;Housing &amp; Related Support</t>
  </si>
  <si>
    <t>LS21 1LF</t>
  </si>
  <si>
    <t>LS21 1LG</t>
  </si>
  <si>
    <t>LS21 1LH</t>
  </si>
  <si>
    <t>Status - Status - Refugees / Asylum Seekers;Status - Low Income;Information and Advice;Health and Wellbeing;Mental Health Services</t>
  </si>
  <si>
    <t>LS6 1QL</t>
  </si>
  <si>
    <t>Poverty / Low Income</t>
  </si>
  <si>
    <t>LS9 8SY</t>
  </si>
  <si>
    <t>Family;Parenthood;Status - Parents;Age - young-adult;Age - child;Family;Children/Young People - Other</t>
  </si>
  <si>
    <t>LS28 5JA</t>
  </si>
  <si>
    <t>LS28 6AE</t>
  </si>
  <si>
    <t>Volunteering opportunities;Community services;Community participation;Volunteering opportunities;Community Services / Facilities</t>
  </si>
  <si>
    <t>Status - Disabled;Learning disability;Arts &amp; Media</t>
  </si>
  <si>
    <t>BME - Asian / Asian British;Arts and Media;BME;Community services;Volunteering</t>
  </si>
  <si>
    <t>LS14 1EJ</t>
  </si>
  <si>
    <t>City;Hunslet;Crossgates;Whinmoor</t>
  </si>
  <si>
    <t>LS8 2QD</t>
  </si>
  <si>
    <t>LS10 1BL</t>
  </si>
  <si>
    <t>BD6 2SZ</t>
  </si>
  <si>
    <t>Age - child;Age - young-adult;Education / Training</t>
  </si>
  <si>
    <t>Age - elderly;Status - Disabled;Social &amp; Community Care Services</t>
  </si>
  <si>
    <t>LS20 9AE</t>
  </si>
  <si>
    <t>Age - elderly;Status - Carers;Status - Disabled;Learning disability;Age - elderly;Age - elderly;Disabled People's Services (General)</t>
  </si>
  <si>
    <t>YO1 9UP</t>
  </si>
  <si>
    <t>Family;Parenthood;Status - Parents;Age - young-adult;Age - child;Counselling;Emotional Health and Wellbeing;Mental Health Services;Family;Sexual Health</t>
  </si>
  <si>
    <t>LS4 2QW</t>
  </si>
  <si>
    <t>Age - elderly;Status - Tenants and Residents;Family;Parenthood;Status - Parents;Age - elderly;Tenants &amp; Residents Services</t>
  </si>
  <si>
    <t>LS27 7HX</t>
  </si>
  <si>
    <t>LS19 6HU</t>
  </si>
  <si>
    <t>HX6 3AQ</t>
  </si>
  <si>
    <t>Age - young-adult;Counselling;Emotional Health and Wellbeing;Mental Health Services</t>
  </si>
  <si>
    <t>01133805630</t>
  </si>
  <si>
    <t>Status - Status - Refugees / Asylum Seekers;Advice /Information Services</t>
  </si>
  <si>
    <t>Status - Status - Refugees / Asylum Seekers;Employment;Information and Advice;Education;Training;Advocacy</t>
  </si>
  <si>
    <t>LS14 1LU</t>
  </si>
  <si>
    <t>Volunteering opportunities;Status - Unemployed;Status - Offenders / ex offenders;Poverty / Low Income</t>
  </si>
  <si>
    <t>Killingbeck;Seacroft;Kirkst</t>
  </si>
  <si>
    <t>Status - Disabled;Status - Disabled;Learning disability;Health and Wellbeing;Mental and Behavioural;Education;Training;Community services;Status - Disabled;Mental Health Services</t>
  </si>
  <si>
    <t>LS7 1JR</t>
  </si>
  <si>
    <t>LS7 3HY</t>
  </si>
  <si>
    <t>Arts and Media;Health</t>
  </si>
  <si>
    <t>Health and Wellbeing;Health and Wellbeing;Information and Advice;Counselling and Therapy Services</t>
  </si>
  <si>
    <t>WF3 3PS</t>
  </si>
  <si>
    <t>WF1 3TA</t>
  </si>
  <si>
    <t>Gender - Female;Arts &amp; Media</t>
  </si>
  <si>
    <t>LS18 5JP</t>
  </si>
  <si>
    <t>LS3 1AP</t>
  </si>
  <si>
    <t>Age - young-adult;Social activities;General Charitable Purposes</t>
  </si>
  <si>
    <t>LS6 2QE</t>
  </si>
  <si>
    <t>LS21 3LG</t>
  </si>
  <si>
    <t>LS21 2AG</t>
  </si>
  <si>
    <t>WF8 3AN</t>
  </si>
  <si>
    <t>LS22 4JF</t>
  </si>
  <si>
    <t>LS18 5LH</t>
  </si>
  <si>
    <t>Age - young-adult;Social Activities</t>
  </si>
  <si>
    <t>LS26 0PR</t>
  </si>
  <si>
    <t>LS26 0RN</t>
  </si>
  <si>
    <t>Education;Training;Environment / Conservation</t>
  </si>
  <si>
    <t>LS26 0BL</t>
  </si>
  <si>
    <t>Age - elderly;Arts &amp; Media</t>
  </si>
  <si>
    <t>LS26 0DB</t>
  </si>
  <si>
    <t>LS26 8EX</t>
  </si>
  <si>
    <t>Family;Parenthood;Status - Parents;Family Services</t>
  </si>
  <si>
    <t>LS26 OUH</t>
  </si>
  <si>
    <t>LS26 8RJ</t>
  </si>
  <si>
    <t>Age - elderly;Status - Disabled;Sensory impairment;Transport;Age - elderly;Disabled People's Services (General)</t>
  </si>
  <si>
    <t>LS26 0BE</t>
  </si>
  <si>
    <t>LS26 0RD</t>
  </si>
  <si>
    <t>WF3 4HS</t>
  </si>
  <si>
    <t>LS8 2DY</t>
  </si>
  <si>
    <t>LS8 4AB</t>
  </si>
  <si>
    <t>LS8 2EY</t>
  </si>
  <si>
    <t>Status - Tenants and Residents;Environment / Conservation</t>
  </si>
  <si>
    <t>LS8 2AT</t>
  </si>
  <si>
    <t>YO30 2AJ</t>
  </si>
  <si>
    <t>BME;Age - elderly;Gender - Male;Social activities;Advice /Information Services</t>
  </si>
  <si>
    <t>LS26 0QZ</t>
  </si>
  <si>
    <t>Social activities;Advice /Information Services</t>
  </si>
  <si>
    <t>LS14 3EF</t>
  </si>
  <si>
    <t>LS12 2UB</t>
  </si>
  <si>
    <t>LS8 1DY</t>
  </si>
  <si>
    <t>LS11 7BS</t>
  </si>
  <si>
    <t>Animal Welfare;Campaigning</t>
  </si>
  <si>
    <t>Age - elderly;Volunteering opportunities;General Charitable Purposes</t>
  </si>
  <si>
    <t>MK18 5EL</t>
  </si>
  <si>
    <t>Chapel Allerton;Headingley;Roundhay</t>
  </si>
  <si>
    <t>Status - Disabled;Sensory impairment;Information and Advice;Funding and Grants</t>
  </si>
  <si>
    <t>WF3 2DX</t>
  </si>
  <si>
    <t>LS11 8HY</t>
  </si>
  <si>
    <t>Leeds;Ardsley;Robin Hood</t>
  </si>
  <si>
    <t>Gender - Female;BME;Domestic Abuse;Sexual Abuse;Advocacy;Advice /Information Services</t>
  </si>
  <si>
    <t>Status - Disabled;Learning disability;Status - Disabled;Health</t>
  </si>
  <si>
    <t>HG2 8QL</t>
  </si>
  <si>
    <t>BD18 4EW</t>
  </si>
  <si>
    <t>LS11 8PR</t>
  </si>
  <si>
    <t>LS2 7QY</t>
  </si>
  <si>
    <t>LS27 7QQ</t>
  </si>
  <si>
    <t>Listening;Listening</t>
  </si>
  <si>
    <t>Status - Homeless People;Status - Tenants and Residents;Housing &amp; Related Support</t>
  </si>
  <si>
    <t>BD21 3HU</t>
  </si>
  <si>
    <t>BME - Asian / Asian British;Community services;Community Development</t>
  </si>
  <si>
    <t>LS20 8QA</t>
  </si>
  <si>
    <t>Age - child;Health and Wellbeing;Family;Parenthood;Status - Parents;Advocacy;Advice /Information Services</t>
  </si>
  <si>
    <t>HD6 3YY</t>
  </si>
  <si>
    <t>Information and Advice;Telephone Helpline;Mediation</t>
  </si>
  <si>
    <t>LS15 4BY</t>
  </si>
  <si>
    <t>Status - Tenants and Residents;Volunteering opportunities;Community services;Community participation;Community Development</t>
  </si>
  <si>
    <t>LS15 4DJ</t>
  </si>
  <si>
    <t>Volunteering opportunities;Community services;Community participation;Education;Training;Business Support;Mentoring;Infrastructure</t>
  </si>
  <si>
    <t>LS25?1LJ</t>
  </si>
  <si>
    <t>S11 9SD</t>
  </si>
  <si>
    <t>LS14 6JJ</t>
  </si>
  <si>
    <t>Age - child;Age - young-adult;Children/Young People - Out of School/Play</t>
  </si>
  <si>
    <t>Environment / Conservation;Volunteering opportunities;Arts and Media;Housing &amp; Related Support</t>
  </si>
  <si>
    <t>LS18 4TJ</t>
  </si>
  <si>
    <t>WF3 3BG</t>
  </si>
  <si>
    <t>Status - Disabled;Sensory impairment;Status - Carers;Status - Disabled;Information and Advice;Campaigning</t>
  </si>
  <si>
    <t>LS7 3DD</t>
  </si>
  <si>
    <t>Arts and Media;Social activities;Volunteering</t>
  </si>
  <si>
    <t>Gender - Female;Volunteering opportunities;Community services;Community participation;BME - Other ethnic group;Gender - Female;BME;Community Development;Mental Health Services</t>
  </si>
  <si>
    <t>LS10 2RP</t>
  </si>
  <si>
    <t>LS7 3JE??</t>
  </si>
  <si>
    <t>Status - Disabled;Learning disability;Status - Disabled;Volunteering opportunities;Community services;Community participation;Arts and Media;Status - Disabled;Education / Training</t>
  </si>
  <si>
    <t>LS27 8DW</t>
  </si>
  <si>
    <t>Status - Homeless People;Housing &amp; Related Support</t>
  </si>
  <si>
    <t>Horsforth;Morley North;Morley South;Rothwell</t>
  </si>
  <si>
    <t>LS2 9DE</t>
  </si>
  <si>
    <t>Age - child;Family;Parenthood;Status - Parents;Health and Wellbeing;Children/Young People - Other</t>
  </si>
  <si>
    <t>LS27 9DD</t>
  </si>
  <si>
    <t>Status - Disabled;Sensory impairment;Health and Wellbeing;Mental and Behavioural;Status - Disabled;Housing and Related Support;Mental Health Services</t>
  </si>
  <si>
    <t>Family;Parenthood;Status - Parents;Age - young-adult;Befriending</t>
  </si>
  <si>
    <t>LS12 2EJ</t>
  </si>
  <si>
    <t>Status - Homeless People;Health and Wellbeing;Mental and Behavioural;Homelessness;Substance Misuse</t>
  </si>
  <si>
    <t>LS17 0HD</t>
  </si>
  <si>
    <t>Volunteering opportunities;Age - child;Status - Carers;Environment / Conservation;Education;Training;Children/Young People - Out of School/Play</t>
  </si>
  <si>
    <t>LS14 1AJ</t>
  </si>
  <si>
    <t>LS13 3NS</t>
  </si>
  <si>
    <t>Arts and Media;Mental Health Services;Older People's Services (General)</t>
  </si>
  <si>
    <t>LS4 2SZ</t>
  </si>
  <si>
    <t>LS9 8DW</t>
  </si>
  <si>
    <t>Volunteering opportunities;Community services;Community participation;Volunteering opportunities;Age - child;Business Support;Volunteering</t>
  </si>
  <si>
    <t>LS2 7EY</t>
  </si>
  <si>
    <t>Age - child;Family;Parenthood;Status - Parents;Disabled People's Services (General)</t>
  </si>
  <si>
    <t>LS6 3AT</t>
  </si>
  <si>
    <t>01134878360</t>
  </si>
  <si>
    <t>Status - Status - Refugees / Asylum Seekers;Mental Health Services;Counselling;Emotional Health and Wellbeing;Mental Health Services</t>
  </si>
  <si>
    <t>LS8 3RG</t>
  </si>
  <si>
    <t>BME - Black / African / Caribbean / Black British -African;BME - Black / African / Caribbean / Black British;Community Development;Community Development;Community participation;Age - child;Family Services</t>
  </si>
  <si>
    <t>BD17 5TF</t>
  </si>
  <si>
    <t>Gender - Female;Gender - Female;International Aid</t>
  </si>
  <si>
    <t>Status - Disabled;Learning disability;Status - Disabled;Employment;Poverty / Low Income</t>
  </si>
  <si>
    <t>LS27 9QQ</t>
  </si>
  <si>
    <t>LS11 6TT</t>
  </si>
  <si>
    <t>Christian;Faith;Substance Misuse</t>
  </si>
  <si>
    <t>Age - elderly;Age - elderly;Befriending</t>
  </si>
  <si>
    <t>LS16 7LX</t>
  </si>
  <si>
    <t>Beeston;Holbeck;City;Hunslet;Morley North;Morley South</t>
  </si>
  <si>
    <t>Age - elderly;Age - elderly;Lunch clubs;Information and Advice;Social Activities</t>
  </si>
  <si>
    <t>HX4 9HY</t>
  </si>
  <si>
    <t>Age - child;Family;Parenthood;Status - Parents;After school / play groups;Age - child;Education / Training</t>
  </si>
  <si>
    <t>Christian;Health and Wellbeing;Substance Misuse</t>
  </si>
  <si>
    <t>Status - Disabled;Sensory impairment;Status - Carers;Volunteering opportunities;Disabled People's Services (General)</t>
  </si>
  <si>
    <t>Status - Disabled;Learning disability;Status - Disabled;Education;Training;Counselling and Therapy Services</t>
  </si>
  <si>
    <t>LS16 5AY</t>
  </si>
  <si>
    <t>Status - Disabled;Sensory impairment;Status - Disabled;Sports &amp; Leisure</t>
  </si>
  <si>
    <t>LS14 5ER</t>
  </si>
  <si>
    <t>YO7 3RL</t>
  </si>
  <si>
    <t>LS1 5PS</t>
  </si>
  <si>
    <t>Sports and fitness;Funding and Grants</t>
  </si>
  <si>
    <t>Sikh;Faith / Religion</t>
  </si>
  <si>
    <t>Family;General Charitable Purposes</t>
  </si>
  <si>
    <t>LS8 5QD</t>
  </si>
  <si>
    <t>LS27 0LA</t>
  </si>
  <si>
    <t>Christian;Age - young-adult;Age - elderly;Faith;Children/Young People - ;Older People's Services (General)</t>
  </si>
  <si>
    <t>Health and Wellbeing;Mental and Behavioural;Status - Disabled;Learning disability;Status - Offenders / ex offenders;Community services;Mental Health Services;Substance Abuse;Housing &amp; Related Support</t>
  </si>
  <si>
    <t>Health and Wellbeing;Mental and Behavioural;Substance Abuse;Mental Health Services;Advice /Information Services</t>
  </si>
  <si>
    <t>LS9 8AA</t>
  </si>
  <si>
    <t>Status - Low Income;BME;Status - Status - Refugees / Asylum Seekers;Education / Training</t>
  </si>
  <si>
    <t>LS11 7AA</t>
  </si>
  <si>
    <t>City;Hunslet;Farnley;Wortley</t>
  </si>
  <si>
    <t>LS17 7NA</t>
  </si>
  <si>
    <t>LS12 1SR</t>
  </si>
  <si>
    <t>LS25 1PX</t>
  </si>
  <si>
    <t>LS9 6ND</t>
  </si>
  <si>
    <t>LS11 8ET</t>
  </si>
  <si>
    <t>LS8 1JN</t>
  </si>
  <si>
    <t>Age - young-adult;Family;Parenthood;Status - Parents;Sports &amp; Leisure</t>
  </si>
  <si>
    <t>LS11 6TN</t>
  </si>
  <si>
    <t>LS27 9NF</t>
  </si>
  <si>
    <t>Health and Wellbeing;General Charitable Purposes</t>
  </si>
  <si>
    <t>01132185500</t>
  </si>
  <si>
    <t>Health and Wellbeing;Long-term conditions;Health and Wellbeing;Volunteering opportunities;Health and Wellbeing;Education / Training</t>
  </si>
  <si>
    <t>Status - Homeless People;Health and Wellbeing;Mental and Behavioural;Christian;Homelessness;Housing and Related Support;Mental Health Services;Substance Misuse</t>
  </si>
  <si>
    <t>LS16 9BA</t>
  </si>
  <si>
    <t>Status - Offenders / ex offenders;Family;Parenthood;Status - Parents;Crime / Community Safety</t>
  </si>
  <si>
    <t>LS14 5AW</t>
  </si>
  <si>
    <t>LS15 8TF</t>
  </si>
  <si>
    <t>LS15 8JB</t>
  </si>
  <si>
    <t>Christian;Family;Parenthood;Status - Parents;Age - child;Faith;Children/Young People - Other</t>
  </si>
  <si>
    <t>LS28 8JR</t>
  </si>
  <si>
    <t>WF5 8LN</t>
  </si>
  <si>
    <t>LS10 3DT</t>
  </si>
  <si>
    <t>LS29 7PX</t>
  </si>
  <si>
    <t>LS28 5DN</t>
  </si>
  <si>
    <t>LS17 7BZ</t>
  </si>
  <si>
    <t>LS12 4RU</t>
  </si>
  <si>
    <t>Christian;Gender - Female;Gender - Female;Faith / Religion</t>
  </si>
  <si>
    <t>LS28 7AZ</t>
  </si>
  <si>
    <t>LS28 7RL</t>
  </si>
  <si>
    <t>LS10 2QE</t>
  </si>
  <si>
    <t>Volunteering opportunities;Status - Unemployed;Age - young-adult;Volunteering opportunities;After school / play groups;Age - child;Education;Training;Sexual Health</t>
  </si>
  <si>
    <t>LS14 5AS</t>
  </si>
  <si>
    <t>Christian;Age - child;Age - young-adult;Faith;Children/Young People - Youth Work</t>
  </si>
  <si>
    <t>LS11 6AW</t>
  </si>
  <si>
    <t>Age - young-adult;Community participation;Age - child;Sports &amp; Leisure</t>
  </si>
  <si>
    <t>LS13 4RG</t>
  </si>
  <si>
    <t>LS7 3LB</t>
  </si>
  <si>
    <t>Bramley;Stanningley;Pudsey</t>
  </si>
  <si>
    <t>LS10 3TJ</t>
  </si>
  <si>
    <t>WF10 2DH</t>
  </si>
  <si>
    <t>LS25 1NR</t>
  </si>
  <si>
    <t>LS26 8DS</t>
  </si>
  <si>
    <t>LS15 0AA</t>
  </si>
  <si>
    <t>LS26 0ES</t>
  </si>
  <si>
    <t>LS25 2NS</t>
  </si>
  <si>
    <t>LS9 6QY</t>
  </si>
  <si>
    <t>LS22 5AU</t>
  </si>
  <si>
    <t>LS17 5ES</t>
  </si>
  <si>
    <t>LS16 6PS</t>
  </si>
  <si>
    <t>LS27 9EW</t>
  </si>
  <si>
    <t>LS19 7HW</t>
  </si>
  <si>
    <t>LS13 3NE</t>
  </si>
  <si>
    <t>Christian;Faith;Community Services / Facilities</t>
  </si>
  <si>
    <t>LS27 7AF</t>
  </si>
  <si>
    <t>LS14 3ED</t>
  </si>
  <si>
    <t>LS27 9PA</t>
  </si>
  <si>
    <t>Christian;Status - Carers;Age - young-adult;Faith;Children/Young People - Other</t>
  </si>
  <si>
    <t>LS11 5NR</t>
  </si>
  <si>
    <t>Age - elderly;Tenants &amp; Residents Services</t>
  </si>
  <si>
    <t>Christian;Age - child;Age - young-adult;Faith;Sports and fitness;Children/Young People - Other</t>
  </si>
  <si>
    <t>Status - Low Income;Health and Wellbeing;Mental and Behavioural;Status - Status - Refugees / Asylum Seekers;Status - Low Income;Education;Training;Counselling;Emotional Health and Wellbeing;Financial Services</t>
  </si>
  <si>
    <t>LS21 1EJ</t>
  </si>
  <si>
    <t>LS8 3RS</t>
  </si>
  <si>
    <t>LS15 7NP</t>
  </si>
  <si>
    <t>LS12 5JW</t>
  </si>
  <si>
    <t>LS28 5TE</t>
  </si>
  <si>
    <t>Age - young-adult;Community participation;Age - child;Education;Training;Funding and Grants</t>
  </si>
  <si>
    <t>LS28 6NJ</t>
  </si>
  <si>
    <t>Christian;Faith;Education;Training;Social Activities</t>
  </si>
  <si>
    <t>Status - Low Income;Financial Services;Poverty / Low Income</t>
  </si>
  <si>
    <t>BME;Status - Status - LGBT;Status - Disabled;Crime / Community Safety;Telephone Helpline;Education;Training;Mental Health Services</t>
  </si>
  <si>
    <t>Age - young-adult;Status - Unemployed;Education;Training;Sports &amp; Leisure</t>
  </si>
  <si>
    <t>Health and Wellbeing;Status - Disabled;Sensory impairment;Health and Wellbeing;Long-term conditions;Health and Wellbeing;Community services;Carers Services</t>
  </si>
  <si>
    <t>LS16 5LB</t>
  </si>
  <si>
    <t>Age - child;Family;Parenthood;Status - Parents;Community services;Health and Wellbeing;Family;Children/Young People - Other</t>
  </si>
  <si>
    <t>B5 7RN</t>
  </si>
  <si>
    <t>Abuse;Status - Survivors of Abuse / Victims of Crime;Counselling and Therapy Services</t>
  </si>
  <si>
    <t>Status - Offenders / ex offenders;Volunteering opportunities;Mentoring;Volunteering opportunities;Crime / Community Safety</t>
  </si>
  <si>
    <t>DE7 5GU</t>
  </si>
  <si>
    <t>Counselling;Emotional Health and Wellbeing;Telephone Helpline</t>
  </si>
  <si>
    <t>Environment / Conservation;Health</t>
  </si>
  <si>
    <t>Age - child;Age - young-adult;Family;Parenthood;Status - Parents;After school / play groups;Age - child;Volunteering opportunities;Education / Training</t>
  </si>
  <si>
    <t>Crossgates;Whinmoor;Garforth;Swillington;Killingbeck;Seacroft</t>
  </si>
  <si>
    <t>Christian;Faith;Befriending;Counselling and Therapy Services</t>
  </si>
  <si>
    <t>Crossgates;Whinmoor;Killingbeck;Seacroft</t>
  </si>
  <si>
    <t>Age - elderly;Status - Carers;Age - elderly;Information and Advice;Social activities;Volunteering</t>
  </si>
  <si>
    <t>Education;Training;Status - Disabled;Arts and Media;Social &amp; Community Care Services</t>
  </si>
  <si>
    <t>Status - Unemployed;Status - Low Income;Volunteering opportunities;Status - Low Income;Volunteering opportunities;Environment / Conservation;Housing &amp; Related Support</t>
  </si>
  <si>
    <t>Education;Training;Sports and fitness;Status - Low Income;Children/Young People - Youth Work</t>
  </si>
  <si>
    <t>Status - Offenders / ex offenders;Employment;Mentoring</t>
  </si>
  <si>
    <t>Volunteering opportunities;Community services;Community participation;Status - Disabled;Learning disability;Infrastructure;Disabled People's Services (General)</t>
  </si>
  <si>
    <t>Health and Wellbeing;Sexual Health and Wellbeing;Information and Advice;Education;Training;Volunteering</t>
  </si>
  <si>
    <t>07578708025</t>
  </si>
  <si>
    <t>Volunteering opportunities;Age - child;Volunteering opportunities;Community services;Community participation;Environment / Conservation</t>
  </si>
  <si>
    <t>Bramley;Stanningley;City;Hunslet;Horsforth;Kirkst</t>
  </si>
  <si>
    <t>Age - young-adult;Family;Parenthood;Status - Parents;Community participation;Age - child;Information and Advice;Education;Training;Children/Young People - Other</t>
  </si>
  <si>
    <t>Burmantofts;Richmond Hill;Crossgates;Whinmoor;Gipton;Harehills;Killingbeck;Seacroft;Temple Newsam</t>
  </si>
  <si>
    <t>Gender - Male;Age - young-adult;Domestic Abuse /Sexual Abuse</t>
  </si>
  <si>
    <t>Health and Wellbeing;Mental and Behavioural;Status - Unemployed;Mental Health Services</t>
  </si>
  <si>
    <t>Status - Disabled;Sensory impairment;Age - child;Disabled People's Services (General)</t>
  </si>
  <si>
    <t>BME - Black / African / Caribbean / Black British -African;Christian;Education;Training;Poverty / Low Income</t>
  </si>
  <si>
    <t>Gender - Female;Health and Wellbeing;Counselling and Therapy Services</t>
  </si>
  <si>
    <t>Age - young-adult;Status - Low Income;Age - child;Community participation;Age - child;Sports and fitness;Arts and Media;Education / Training</t>
  </si>
  <si>
    <t>Age - young-adult;Sports and fitness;Education / Training</t>
  </si>
  <si>
    <t>Age - young-adult;Health and Wellbeing;Mental and Behavioural;Information and Advice;Counselling;Emotional Health and Wellbeing;Children/Young People - ;Mental Health Services</t>
  </si>
  <si>
    <t>BME;Status - Unemployed;Employment</t>
  </si>
  <si>
    <t>Volunteering opportunities;Arts &amp; Media</t>
  </si>
  <si>
    <t>Volunteering opportunities;Community services;Community participation;Funding and Grants</t>
  </si>
  <si>
    <t>Age - child;Age - young-adult;Children/Young People - Youth Work</t>
  </si>
  <si>
    <t>Family;Parenthood;Status - Parents;Arts &amp; Media</t>
  </si>
  <si>
    <t>Christian;Community Development;Faith / Religion</t>
  </si>
  <si>
    <t>Status - Disabled;Learning disability;Status - Disabled;Sensory impairment;Status - Carers;Information and Advice;Status - Disabled;Community services;Telephone Helpline</t>
  </si>
  <si>
    <t>Beeston;Holbeck;City;Hunslet</t>
  </si>
  <si>
    <t>Status - Status - Refugees / Asylum Seekers;Status - Low Income;Community Development</t>
  </si>
  <si>
    <t>Community Development;Education;Training;Children/Young People - Youth Work</t>
  </si>
  <si>
    <t>Gender - Female;Health and Wellbeing;Mental and Behavioural;Status - Offenders / ex offenders;Gender - Female;Information and Advice;Mental Health Services;Housing &amp; Related Support</t>
  </si>
  <si>
    <t>Status - Disabled;Sensory impairment;Christian;Disabled People's Services (General)</t>
  </si>
  <si>
    <t>Age - elderly;Health and Wellbeing;Status - Low Income;Volunteering opportunities;Community Development;Mental Health Services</t>
  </si>
  <si>
    <t>Health and Wellbeing;Mental and Behavioural;Mental Health Services;Substance Misuse</t>
  </si>
  <si>
    <t>BME;Status - Low Income;Health and Wellbeing;Community Development;BME;Mental Health Services</t>
  </si>
  <si>
    <t>Health and Wellbeing;Mental and Behavioural;Status - Disabled;Health and Wellbeing;Long-term conditions;Community services;Mental Health Services</t>
  </si>
  <si>
    <t>Sikh;BME - Asian / Asian British -Indian;Age - elderly;Information and Advice;Befriending;Social Activities</t>
  </si>
  <si>
    <t>BME;BME - Black / African / Caribbean / Black British -Caribbean;BME - Asian / Asian British;Mental Health Services;Carers;Advocacy;Social Activities</t>
  </si>
  <si>
    <t>Volunteering opportunities;Community services;Community participation;Volunteering opportunities;Campaigning;Infrastructure</t>
  </si>
  <si>
    <t>07927222964</t>
  </si>
  <si>
    <t>Status - Status - LGBT;Health and Wellbeing;Mental and Behavioural;LGBT</t>
  </si>
  <si>
    <t>Health and Wellbeing;Status - Carers;Health and Wellbeing;Information and Advice;Telephone Helpline</t>
  </si>
  <si>
    <t>Horsforth;Otley;Yeadon</t>
  </si>
  <si>
    <t>Age - elderly;Age - elderly;Social activities;Lunch clubs;Advice /Information Services</t>
  </si>
  <si>
    <t>Gender - Female;Health and Wellbeing;Mental and Behavioural;Mental Health Services;Substance Misuse</t>
  </si>
  <si>
    <t>Age - young-adult;Status - Homeless People;Housing and Related Support;Children/Young People - ;Homelessness</t>
  </si>
  <si>
    <t>Age - young-adult;Status - Homeless People;Health and Wellbeing;Mental and Behavioural;Housing and Related Support;Children/Young People - ;Homelessness;Mental Health Services</t>
  </si>
  <si>
    <t>Gender - Male;Status - Homeless People;Status - Offenders / ex offenders;Homelessness;Mental Health Services;Substance Misuse</t>
  </si>
  <si>
    <t>Age - young-adult;Status - Homeless People;Housing and Related Support;Status - Low Income;Homelessness;Health</t>
  </si>
  <si>
    <t>Status - Homeless People;Status - Offenders / ex offenders;Health and Wellbeing;Mental and Behavioural;Housing and Related Support;Substance Abuse;Mental Health Services</t>
  </si>
  <si>
    <t>Status - Homeless People;Abuse;Status - Survivors of Abuse / Victims of Crime;Health and Wellbeing;Mental and Behavioural;Housing and Related Support;Community services;Mental Health Services;Employment</t>
  </si>
  <si>
    <t>Gender - Female;Health and Wellbeing;Mental and Behavioural;Status - Disabled;Learning disability;Housing and Related Support;Mental Health Services;Homelessness;Substance Misuse</t>
  </si>
  <si>
    <t>Muslim;Age - child;Faith;Children/Young People - Other</t>
  </si>
  <si>
    <t>Christian;Gender - Female;Faith / Religion</t>
  </si>
  <si>
    <t>Status - Low Income;Children/Young People - Other</t>
  </si>
  <si>
    <t>Christian;Age - elderly;Faith;Age - elderly;Social Activities</t>
  </si>
  <si>
    <t>City;Hunslet;Middleton Park</t>
  </si>
  <si>
    <t>Age - elderly;Education / Training</t>
  </si>
  <si>
    <t>Status - Homeless People;Arts and Media;Homelessness;Mental Health Services;Unknown</t>
  </si>
  <si>
    <t>Abuse;Status - Survivors of Abuse / Victims of Crime;Health and Wellbeing;Mental and Behavioural;Listening;Counselling;Emotional Health and Wellbeing;Crime / Community Safety;Mental Health Services</t>
  </si>
  <si>
    <t>Status - Disabled;Sensory impairment;Status - Disabled;Social Activities</t>
  </si>
  <si>
    <t>Volunteering opportunities;Community services;Community participation;Health and Wellbeing;Mental and Behavioural;Infrastructure;Mental Health Services;Representation</t>
  </si>
  <si>
    <t>Volunteering opportunities;Community services;Community participation;Volunteering opportunities;Infrastructure</t>
  </si>
  <si>
    <t>Calverley;Farsley;Farnley;Wortley;Guiseley;Rawdon;Horsforth;Morley North;Morley South;Otley;Yeadon;Pudsey;Rothwell</t>
  </si>
  <si>
    <t>BME - Other ethnic group;Age - elderly;Status - Low Income;BME Community Services</t>
  </si>
  <si>
    <t>Age - elderly;Status - Disabled;Lunch Clubs</t>
  </si>
  <si>
    <t>BME - Black / African / Caribbean / Black British -Caribbean;Family;Parenthood;Status - Parents;Age - elderly;Community services;Counselling;Emotional Health and Wellbeing;Mental Health Services;Family Services</t>
  </si>
  <si>
    <t>Chapel Allerton;Gipton;Harehills;Roundhay</t>
  </si>
  <si>
    <t>Volunteering opportunities;Community services;Community participation;Financial Services;Information and Advice;Telephone Helpline;Infrastructure</t>
  </si>
  <si>
    <t>Status - Offenders / ex offenders;Family;Parenthood;Status - Parents;Crime / Community Safety;Education;Training;Housing and Related Support;Advice /Information Services</t>
  </si>
  <si>
    <t>Family;Parenthood;Status - Parents;Mediation;Family Services</t>
  </si>
  <si>
    <t>Employment;Advice /Information Services</t>
  </si>
  <si>
    <t>Volunteering opportunities;Community services;Community participation;Education / Training</t>
  </si>
  <si>
    <t>Age - elderly;Social activities;Befriending;Older People's Services (General)</t>
  </si>
  <si>
    <t>Crime / Community Safety;Crime / Community Safety;Education;Training;Volunteering</t>
  </si>
  <si>
    <t>Gender - Male;Age - elderly;Social Activities</t>
  </si>
  <si>
    <t>Representation;Community Development</t>
  </si>
  <si>
    <t>Education;Training;Social Activities</t>
  </si>
  <si>
    <t>Gender - Male;Age - child;Domestic Abuse /Sexual Abuse</t>
  </si>
  <si>
    <t>Gender - Female;Gender - Female;Advice /Information Services</t>
  </si>
  <si>
    <t>Health and Wellbeing;Mental and Behavioural;Environment / Conservation;Health</t>
  </si>
  <si>
    <t>Status - Disabled;Age - elderly;Community Services / Facilities</t>
  </si>
  <si>
    <t>Family;Parenthood;Status - Parents;Age - child;Status - Disabled;Learning disability;Status - Disabled;Family Services</t>
  </si>
  <si>
    <t>07935802532</t>
  </si>
  <si>
    <t>Age - young-adult;Age - elderly;Age - elderly;Befriending</t>
  </si>
  <si>
    <t>Gender - Female;Abuse;Status - Survivors of Abuse / Victims of Crime;Status - Carers;Counselling;Emotional Health and Wellbeing;Mental Health Services;Gender - Female;BME Community Services</t>
  </si>
  <si>
    <t>Gender - Female;Gender - Female;Community Development;Information and Advice;Counselling and Therapy Services</t>
  </si>
  <si>
    <t>Volunteering opportunities;Community services;Community participation;Environment / Conservation</t>
  </si>
  <si>
    <t>BME;Status - Disabled;Learning disability;Health and Wellbeing;Education;Training;Infrastructure</t>
  </si>
  <si>
    <t>Age - elderly;Status - Low Income;Health and Wellbeing;Age - elderly;Funding and Grants</t>
  </si>
  <si>
    <t>Representation;Rural</t>
  </si>
  <si>
    <t>Christian;Muslim;Jewish;Faith / Religion</t>
  </si>
  <si>
    <t>Volunteering opportunities;Volunteering opportunities;Community services;Community participation;Animal Welfare</t>
  </si>
  <si>
    <t>Health and Wellbeing;Health and Wellbeing;Funding and Grants</t>
  </si>
  <si>
    <t>BME - Black / African / Caribbean / Black British -African;Gender - Female;Community services;Advocacy;Information and Advice;Arts &amp; Media</t>
  </si>
  <si>
    <t>Gender - Female;Gender - Female;Rural</t>
  </si>
  <si>
    <t>Status - Offenders / ex offenders;Volunteering opportunities;Gender - Male;Volunteering opportunities;Education / Training</t>
  </si>
  <si>
    <t>Christian;Faith;Community Development</t>
  </si>
  <si>
    <t>Gender - Female;Education;Training;Women</t>
  </si>
  <si>
    <t>Mediation;Status - Tenants and Residents;Mental Health Services</t>
  </si>
  <si>
    <t>Gender - Male;Status - Status - LGBT;Abuse;Status - Survivors of Abuse / Victims of Crime;Sexual Health and Wellbeing;Status - Status - LGBT;Domestic Abuse;Sexual Abuse;Mental Health Services</t>
  </si>
  <si>
    <t>Status - Status - LGBT;Abuse;Status - Survivors of Abuse / Victims of Crime;Counselling;Emotional Health and Wellbeing;Status - Status - LGBT;Mental Health Services;Domestic Abuse /Sexual Abuse</t>
  </si>
  <si>
    <t>Age - young-adult;Age - child;Community participation;Age - child;Education;Training;Sports &amp; Leisure</t>
  </si>
  <si>
    <t>Family;Parenthood;Status - Parents;Health and Wellbeing;Mental and Behavioural;Age - child;Mental Health Services;Information and Advice;Children/Young People - Youth Work</t>
  </si>
  <si>
    <t>Gender - Female;Family;Mental Health Services</t>
  </si>
  <si>
    <t>Age - young-adult;Community participation;Age - child;Education;Training;Employment;Advice /Information Services</t>
  </si>
  <si>
    <t>Family;Parenthood;Status - Parents;Status - Carers;Status - Disabled;Learning disability;Status - Disabled;Advice /Information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</si>
</sst>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rgb="FF000000"/>
      <name val="Arial"/>
    </font>
    <font>
      <sz val="10"/>
      <color rgb="FFFFFFFF"/>
      <name val="Arial"/>
    </font>
    <font>
      <sz val="10"/>
      <color theme="1"/>
      <name val="Arial"/>
    </font>
    <font>
      <sz val="10"/>
      <color theme="0"/>
      <name val="Arial"/>
    </font>
    <font>
      <sz val="10"/>
      <name val="Arial"/>
    </font>
    <font>
      <sz val="12"/>
      <color rgb="FF000000"/>
      <name val="Arial"/>
    </font>
    <font>
      <sz val="11"/>
      <color rgb="FF000000"/>
      <name val="Calibri"/>
    </font>
    <font>
      <sz val="12"/>
      <color rgb="FF9C0006"/>
      <name val="Arial"/>
    </font>
    <font>
      <sz val="11"/>
      <color rgb="FF9C0006"/>
      <name val="Calibri"/>
    </font>
    <font>
      <u/>
      <sz val="11"/>
      <color rgb="FF000000"/>
      <name val="Calibri"/>
    </font>
    <font>
      <sz val="9"/>
      <color rgb="FF999999"/>
      <name val="Arial"/>
    </font>
    <font>
      <u/>
      <sz val="11"/>
      <color rgb="FF000000"/>
      <name val="Calibri"/>
    </font>
    <font>
      <sz val="9"/>
      <color rgb="FF000000"/>
      <name val="Arial"/>
    </font>
    <font>
      <b/>
      <sz val="11"/>
      <color rgb="FFFFFFFF"/>
      <name val="Calibri"/>
    </font>
    <font>
      <u/>
      <sz val="11"/>
      <color rgb="FF0563C1"/>
      <name val="Calibri"/>
    </font>
    <font>
      <u/>
      <sz val="11"/>
      <color rgb="FF0563C1"/>
      <name val="Calibri"/>
    </font>
    <font>
      <sz val="5"/>
      <color rgb="FF0B0080"/>
      <name val="Calibri"/>
    </font>
    <font>
      <sz val="10"/>
      <color rgb="FF000000"/>
      <name val="Arial"/>
    </font>
    <font>
      <u/>
      <sz val="11"/>
      <color rgb="FF000000"/>
      <name val="Calibri"/>
    </font>
    <font>
      <u/>
      <sz val="11"/>
      <color rgb="FF000000"/>
      <name val="Calibri"/>
    </font>
  </fonts>
  <fills count="12">
    <fill>
      <patternFill patternType="none"/>
    </fill>
    <fill>
      <patternFill patternType="gray125"/>
    </fill>
    <fill>
      <patternFill patternType="solid">
        <fgColor theme="5"/>
        <bgColor theme="5"/>
      </patternFill>
    </fill>
    <fill>
      <patternFill patternType="solid">
        <fgColor theme="4"/>
        <bgColor theme="4"/>
      </patternFill>
    </fill>
    <fill>
      <patternFill patternType="solid">
        <fgColor rgb="FFD9E1F2"/>
        <bgColor rgb="FFD9E1F2"/>
      </patternFill>
    </fill>
    <fill>
      <patternFill patternType="solid">
        <fgColor rgb="FFFFC7CE"/>
        <bgColor rgb="FFFFC7CE"/>
      </patternFill>
    </fill>
    <fill>
      <patternFill patternType="solid">
        <fgColor rgb="FFFFFFFF"/>
        <bgColor rgb="FFFFFFFF"/>
      </patternFill>
    </fill>
    <fill>
      <patternFill patternType="solid">
        <fgColor rgb="FFFF9900"/>
        <bgColor rgb="FFFF9900"/>
      </patternFill>
    </fill>
    <fill>
      <patternFill patternType="solid">
        <fgColor rgb="FF4472C4"/>
        <bgColor rgb="FF4472C4"/>
      </patternFill>
    </fill>
    <fill>
      <patternFill patternType="solid">
        <fgColor rgb="FFFFC000"/>
        <bgColor rgb="FFFFC000"/>
      </patternFill>
    </fill>
    <fill>
      <patternFill patternType="solid">
        <fgColor rgb="FFF8F9FA"/>
        <bgColor rgb="FFF8F9FA"/>
      </patternFill>
    </fill>
    <fill>
      <patternFill patternType="solid">
        <fgColor rgb="FFFFFF00"/>
        <bgColor rgb="FFFFFF00"/>
      </patternFill>
    </fill>
  </fills>
  <borders count="4">
    <border>
      <left/>
      <right/>
      <top/>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top/>
      <bottom/>
      <diagonal/>
    </border>
  </borders>
  <cellStyleXfs count="1">
    <xf numFmtId="0" fontId="0" fillId="0" borderId="0"/>
  </cellStyleXfs>
  <cellXfs count="74">
    <xf numFmtId="0" fontId="0" fillId="0" borderId="0" xfId="0" applyFont="1" applyAlignment="1"/>
    <xf numFmtId="0" fontId="1" fillId="2" borderId="0" xfId="0" applyFont="1" applyFill="1" applyAlignment="1"/>
    <xf numFmtId="0" fontId="2" fillId="0" borderId="0" xfId="0" applyFont="1" applyAlignment="1"/>
    <xf numFmtId="0" fontId="3" fillId="2" borderId="0" xfId="0" applyFont="1" applyFill="1" applyAlignment="1"/>
    <xf numFmtId="0" fontId="1" fillId="3" borderId="0" xfId="0" applyFont="1" applyFill="1" applyAlignment="1"/>
    <xf numFmtId="0" fontId="3" fillId="3" borderId="0" xfId="0" applyFont="1" applyFill="1" applyAlignment="1"/>
    <xf numFmtId="49" fontId="1" fillId="3" borderId="0" xfId="0" applyNumberFormat="1" applyFont="1" applyFill="1" applyAlignment="1"/>
    <xf numFmtId="0" fontId="2" fillId="0" borderId="0" xfId="0" applyFont="1" applyAlignment="1">
      <alignment horizontal="right"/>
    </xf>
    <xf numFmtId="0" fontId="4" fillId="0" borderId="0" xfId="0" applyFont="1" applyAlignment="1"/>
    <xf numFmtId="0" fontId="5" fillId="4" borderId="1" xfId="0" applyFont="1" applyFill="1" applyBorder="1" applyAlignment="1"/>
    <xf numFmtId="0" fontId="6" fillId="4" borderId="1" xfId="0" applyFont="1" applyFill="1" applyBorder="1" applyAlignment="1"/>
    <xf numFmtId="0" fontId="6" fillId="4" borderId="2" xfId="0" applyFont="1" applyFill="1" applyBorder="1" applyAlignment="1"/>
    <xf numFmtId="0" fontId="6" fillId="4" borderId="1" xfId="0" applyFont="1" applyFill="1" applyBorder="1" applyAlignment="1"/>
    <xf numFmtId="49" fontId="5" fillId="4" borderId="1" xfId="0" applyNumberFormat="1" applyFont="1" applyFill="1" applyBorder="1" applyAlignment="1"/>
    <xf numFmtId="0" fontId="5" fillId="4" borderId="0" xfId="0" applyFont="1" applyFill="1" applyAlignment="1"/>
    <xf numFmtId="0" fontId="5" fillId="0" borderId="1" xfId="0" applyFont="1" applyBorder="1" applyAlignment="1"/>
    <xf numFmtId="0" fontId="6" fillId="0" borderId="1" xfId="0" applyFont="1" applyBorder="1" applyAlignment="1"/>
    <xf numFmtId="0" fontId="6" fillId="0" borderId="2" xfId="0" applyFont="1" applyBorder="1" applyAlignment="1"/>
    <xf numFmtId="0" fontId="6" fillId="0" borderId="1" xfId="0" applyFont="1" applyBorder="1" applyAlignment="1"/>
    <xf numFmtId="49" fontId="5" fillId="0" borderId="1" xfId="0" applyNumberFormat="1" applyFont="1" applyBorder="1" applyAlignment="1"/>
    <xf numFmtId="0" fontId="7" fillId="5" borderId="1" xfId="0" applyFont="1" applyFill="1" applyBorder="1" applyAlignment="1"/>
    <xf numFmtId="0" fontId="5" fillId="0" borderId="1" xfId="0" applyFont="1" applyBorder="1" applyAlignment="1"/>
    <xf numFmtId="0" fontId="5" fillId="4" borderId="1" xfId="0" applyFont="1" applyFill="1" applyBorder="1" applyAlignment="1"/>
    <xf numFmtId="0" fontId="8" fillId="5" borderId="1" xfId="0" applyFont="1" applyFill="1" applyBorder="1" applyAlignment="1"/>
    <xf numFmtId="0" fontId="6" fillId="0" borderId="1" xfId="0" applyFont="1" applyBorder="1" applyAlignment="1"/>
    <xf numFmtId="0" fontId="2" fillId="0" borderId="0" xfId="0" applyFont="1" applyAlignment="1"/>
    <xf numFmtId="49" fontId="6" fillId="0" borderId="1" xfId="0" applyNumberFormat="1" applyFont="1" applyBorder="1" applyAlignment="1"/>
    <xf numFmtId="0" fontId="6" fillId="4" borderId="1" xfId="0" applyFont="1" applyFill="1" applyBorder="1" applyAlignment="1"/>
    <xf numFmtId="0" fontId="2" fillId="0" borderId="0" xfId="0" applyFont="1"/>
    <xf numFmtId="0" fontId="9" fillId="4" borderId="1" xfId="0" applyFont="1" applyFill="1" applyBorder="1" applyAlignment="1">
      <alignment horizontal="left"/>
    </xf>
    <xf numFmtId="49" fontId="6" fillId="4" borderId="1" xfId="0" applyNumberFormat="1" applyFont="1" applyFill="1" applyBorder="1" applyAlignment="1"/>
    <xf numFmtId="0" fontId="10" fillId="6" borderId="0" xfId="0" applyFont="1" applyFill="1" applyAlignment="1"/>
    <xf numFmtId="0" fontId="11" fillId="0" borderId="1" xfId="0" applyFont="1" applyBorder="1" applyAlignment="1">
      <alignment horizontal="left"/>
    </xf>
    <xf numFmtId="49" fontId="6" fillId="0" borderId="1" xfId="0" applyNumberFormat="1" applyFont="1" applyBorder="1" applyAlignment="1"/>
    <xf numFmtId="49" fontId="6" fillId="4" borderId="1" xfId="0" applyNumberFormat="1" applyFont="1" applyFill="1" applyBorder="1" applyAlignment="1"/>
    <xf numFmtId="0" fontId="12" fillId="0" borderId="0" xfId="0" applyFont="1" applyAlignment="1"/>
    <xf numFmtId="0" fontId="1" fillId="7" borderId="0" xfId="0" applyFont="1" applyFill="1" applyAlignment="1"/>
    <xf numFmtId="0" fontId="13" fillId="8" borderId="1" xfId="0" applyFont="1" applyFill="1" applyBorder="1" applyAlignment="1">
      <alignment horizontal="left"/>
    </xf>
    <xf numFmtId="0" fontId="13" fillId="9" borderId="1" xfId="0" applyFont="1" applyFill="1" applyBorder="1" applyAlignment="1">
      <alignment horizontal="left"/>
    </xf>
    <xf numFmtId="0" fontId="13" fillId="8" borderId="0" xfId="0" applyFont="1" applyFill="1" applyAlignment="1">
      <alignment horizontal="left"/>
    </xf>
    <xf numFmtId="0" fontId="2" fillId="0" borderId="0" xfId="0" applyFont="1" applyAlignment="1"/>
    <xf numFmtId="0" fontId="14" fillId="10" borderId="0" xfId="0" applyFont="1" applyFill="1" applyAlignment="1"/>
    <xf numFmtId="0" fontId="6" fillId="4" borderId="0" xfId="0" applyFont="1" applyFill="1" applyAlignment="1"/>
    <xf numFmtId="0" fontId="6" fillId="0" borderId="0" xfId="0" applyFont="1" applyAlignment="1"/>
    <xf numFmtId="0" fontId="5" fillId="4" borderId="0" xfId="0" applyFont="1" applyFill="1" applyAlignment="1"/>
    <xf numFmtId="0" fontId="15" fillId="10" borderId="3" xfId="0" applyFont="1" applyFill="1" applyBorder="1" applyAlignment="1"/>
    <xf numFmtId="0" fontId="16" fillId="10" borderId="0" xfId="0" applyFont="1" applyFill="1" applyAlignment="1"/>
    <xf numFmtId="0" fontId="6" fillId="0" borderId="1" xfId="0" applyFont="1" applyBorder="1" applyAlignment="1">
      <alignment horizontal="left"/>
    </xf>
    <xf numFmtId="0" fontId="17" fillId="4" borderId="1" xfId="0" applyFont="1" applyFill="1" applyBorder="1" applyAlignment="1">
      <alignment horizontal="left"/>
    </xf>
    <xf numFmtId="0" fontId="17" fillId="0" borderId="1" xfId="0" applyFont="1" applyBorder="1" applyAlignment="1">
      <alignment horizontal="left"/>
    </xf>
    <xf numFmtId="0" fontId="6" fillId="4" borderId="1" xfId="0" applyFont="1" applyFill="1" applyBorder="1" applyAlignment="1">
      <alignment horizontal="left"/>
    </xf>
    <xf numFmtId="49" fontId="6" fillId="11" borderId="1" xfId="0" applyNumberFormat="1" applyFont="1" applyFill="1" applyBorder="1" applyAlignment="1"/>
    <xf numFmtId="0" fontId="18" fillId="4" borderId="1" xfId="0" applyFont="1" applyFill="1" applyBorder="1" applyAlignment="1"/>
    <xf numFmtId="0" fontId="6" fillId="4" borderId="2" xfId="0" applyFont="1" applyFill="1" applyBorder="1" applyAlignment="1"/>
    <xf numFmtId="0" fontId="6" fillId="0" borderId="2" xfId="0" applyFont="1" applyBorder="1" applyAlignment="1"/>
    <xf numFmtId="0" fontId="6" fillId="4" borderId="2" xfId="0" applyFont="1" applyFill="1" applyBorder="1" applyAlignment="1"/>
    <xf numFmtId="0" fontId="6" fillId="4" borderId="2" xfId="0" applyFont="1" applyFill="1" applyBorder="1" applyAlignment="1"/>
    <xf numFmtId="0" fontId="6" fillId="0" borderId="2" xfId="0" applyFont="1" applyBorder="1" applyAlignment="1"/>
    <xf numFmtId="0" fontId="6" fillId="0" borderId="2" xfId="0" applyFont="1" applyBorder="1" applyAlignment="1"/>
    <xf numFmtId="49" fontId="2" fillId="0" borderId="0" xfId="0" applyNumberFormat="1" applyFont="1"/>
    <xf numFmtId="0" fontId="6" fillId="4" borderId="1" xfId="0" applyFont="1" applyFill="1" applyBorder="1" applyAlignment="1">
      <alignment horizontal="right"/>
    </xf>
    <xf numFmtId="0" fontId="6" fillId="4" borderId="1" xfId="0" applyFont="1" applyFill="1" applyBorder="1" applyAlignment="1"/>
    <xf numFmtId="0" fontId="6" fillId="0" borderId="1" xfId="0" applyFont="1" applyBorder="1" applyAlignment="1"/>
    <xf numFmtId="0" fontId="19" fillId="0" borderId="1" xfId="0" applyFont="1" applyBorder="1" applyAlignment="1"/>
    <xf numFmtId="0" fontId="6" fillId="4" borderId="1" xfId="0" applyFont="1" applyFill="1" applyBorder="1" applyAlignment="1">
      <alignment horizontal="left"/>
    </xf>
    <xf numFmtId="0" fontId="6" fillId="4" borderId="0" xfId="0" applyFont="1" applyFill="1" applyAlignment="1">
      <alignment horizontal="left"/>
    </xf>
    <xf numFmtId="0" fontId="6" fillId="0" borderId="1" xfId="0" applyFont="1" applyBorder="1" applyAlignment="1">
      <alignment horizontal="left"/>
    </xf>
    <xf numFmtId="0" fontId="6" fillId="0" borderId="0" xfId="0" applyFont="1" applyAlignment="1">
      <alignment horizontal="left"/>
    </xf>
    <xf numFmtId="0" fontId="6" fillId="4" borderId="0" xfId="0" applyFont="1" applyFill="1" applyAlignment="1"/>
    <xf numFmtId="0" fontId="6" fillId="0" borderId="0" xfId="0" applyFont="1" applyAlignment="1"/>
    <xf numFmtId="0" fontId="6" fillId="0" borderId="1" xfId="0" quotePrefix="1" applyFont="1" applyBorder="1" applyAlignment="1"/>
    <xf numFmtId="0" fontId="6" fillId="4" borderId="1" xfId="0" quotePrefix="1" applyFont="1" applyFill="1" applyBorder="1" applyAlignment="1"/>
    <xf numFmtId="0" fontId="6" fillId="4" borderId="0" xfId="0" applyFont="1" applyFill="1" applyAlignment="1">
      <alignment horizontal="left"/>
    </xf>
    <xf numFmtId="0" fontId="6"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www.lbea.co.uk/" TargetMode="External"/><Relationship Id="rId21" Type="http://schemas.openxmlformats.org/officeDocument/2006/relationships/hyperlink" Target="http://www.behind-closed-doors.org.uk/" TargetMode="External"/><Relationship Id="rId324" Type="http://schemas.openxmlformats.org/officeDocument/2006/relationships/hyperlink" Target="http://www.dimensions-uk.org/" TargetMode="External"/><Relationship Id="rId170" Type="http://schemas.openxmlformats.org/officeDocument/2006/relationships/hyperlink" Target="https://www.place2be.org.uk/" TargetMode="External"/><Relationship Id="rId268" Type="http://schemas.openxmlformats.org/officeDocument/2006/relationships/hyperlink" Target="http://www.ageuk.org.uk/" TargetMode="External"/><Relationship Id="rId475" Type="http://schemas.openxmlformats.org/officeDocument/2006/relationships/hyperlink" Target="http://www.specialistautismservices.org/" TargetMode="External"/><Relationship Id="rId32" Type="http://schemas.openxmlformats.org/officeDocument/2006/relationships/hyperlink" Target="http://bsaleeds.org.uk/" TargetMode="External"/><Relationship Id="rId74" Type="http://schemas.openxmlformats.org/officeDocument/2006/relationships/hyperlink" Target="http://fiep.org.uk/" TargetMode="External"/><Relationship Id="rId128" Type="http://schemas.openxmlformats.org/officeDocument/2006/relationships/hyperlink" Target="http://www.lihh.org/" TargetMode="External"/><Relationship Id="rId335" Type="http://schemas.openxmlformats.org/officeDocument/2006/relationships/hyperlink" Target="http://www.epilepsy.org.uk/" TargetMode="External"/><Relationship Id="rId377" Type="http://schemas.openxmlformats.org/officeDocument/2006/relationships/hyperlink" Target="http://www.yourhealthmatters-leeds.nhs.uk/" TargetMode="External"/><Relationship Id="rId500" Type="http://schemas.openxmlformats.org/officeDocument/2006/relationships/hyperlink" Target="http://wilfward.org.uk/" TargetMode="External"/><Relationship Id="rId5" Type="http://schemas.openxmlformats.org/officeDocument/2006/relationships/hyperlink" Target="http://www.avsed.btck.co.uk/" TargetMode="External"/><Relationship Id="rId181" Type="http://schemas.openxmlformats.org/officeDocument/2006/relationships/hyperlink" Target="http://rhea-leeds.org.uk/" TargetMode="External"/><Relationship Id="rId237" Type="http://schemas.openxmlformats.org/officeDocument/2006/relationships/hyperlink" Target="http://students.leeds.ac.uk/counselling" TargetMode="External"/><Relationship Id="rId402" Type="http://schemas.openxmlformats.org/officeDocument/2006/relationships/hyperlink" Target="http://www.leedsmencap.org.uk/" TargetMode="External"/><Relationship Id="rId279" Type="http://schemas.openxmlformats.org/officeDocument/2006/relationships/hyperlink" Target="http://www.bhcfoundation.org.uk/" TargetMode="External"/><Relationship Id="rId444" Type="http://schemas.openxmlformats.org/officeDocument/2006/relationships/hyperlink" Target="http://www.peoplemattersleeds.co.uk/" TargetMode="External"/><Relationship Id="rId486" Type="http://schemas.openxmlformats.org/officeDocument/2006/relationships/hyperlink" Target="https://www.tcv.org.uk/" TargetMode="External"/><Relationship Id="rId43" Type="http://schemas.openxmlformats.org/officeDocument/2006/relationships/hyperlink" Target="https://www.facebook.com/WrvsLeedsandYork/" TargetMode="External"/><Relationship Id="rId139" Type="http://schemas.openxmlformats.org/officeDocument/2006/relationships/hyperlink" Target="https://www.facebook.com/Leep1-Leeds-People-First-210849992392132/" TargetMode="External"/><Relationship Id="rId290" Type="http://schemas.openxmlformats.org/officeDocument/2006/relationships/hyperlink" Target="http://www.blueappletraining.com/" TargetMode="External"/><Relationship Id="rId304" Type="http://schemas.openxmlformats.org/officeDocument/2006/relationships/hyperlink" Target="http://www.changing-places.org/" TargetMode="External"/><Relationship Id="rId346" Type="http://schemas.openxmlformats.org/officeDocument/2006/relationships/hyperlink" Target="https://www.stairliftsreviews.co.uk/grants/" TargetMode="External"/><Relationship Id="rId388" Type="http://schemas.openxmlformats.org/officeDocument/2006/relationships/hyperlink" Target="http://www.leedscitycreditunion.co.uk/" TargetMode="External"/><Relationship Id="rId511" Type="http://schemas.openxmlformats.org/officeDocument/2006/relationships/hyperlink" Target="http://www.leedscitycollege.ac.uk/courses-apprenticeships/departments/foundation-learning/vine/" TargetMode="External"/><Relationship Id="rId85" Type="http://schemas.openxmlformats.org/officeDocument/2006/relationships/hyperlink" Target="http://www.growingoldgracefully.org.uk/" TargetMode="External"/><Relationship Id="rId150" Type="http://schemas.openxmlformats.org/officeDocument/2006/relationships/hyperlink" Target="https://www.facebook.com/Neighbourhood-Action-In-Farnley-New-Farnley-Moor-Top-252574891590856/" TargetMode="External"/><Relationship Id="rId192" Type="http://schemas.openxmlformats.org/officeDocument/2006/relationships/hyperlink" Target="http://www.sanctuary-group.co.uk/" TargetMode="External"/><Relationship Id="rId206" Type="http://schemas.openxmlformats.org/officeDocument/2006/relationships/hyperlink" Target="http://www.space2.org.uk/" TargetMode="External"/><Relationship Id="rId413" Type="http://schemas.openxmlformats.org/officeDocument/2006/relationships/hyperlink" Target="https://lighthousefuturestrust.org.uk/" TargetMode="External"/><Relationship Id="rId248" Type="http://schemas.openxmlformats.org/officeDocument/2006/relationships/hyperlink" Target="http://www.womenshealthmatters.org.uk/" TargetMode="External"/><Relationship Id="rId455" Type="http://schemas.openxmlformats.org/officeDocument/2006/relationships/hyperlink" Target="https://betterworkingfutures.co.uk/" TargetMode="External"/><Relationship Id="rId497" Type="http://schemas.openxmlformats.org/officeDocument/2006/relationships/hyperlink" Target="http://www.lhh.org.uk/" TargetMode="External"/><Relationship Id="rId12" Type="http://schemas.openxmlformats.org/officeDocument/2006/relationships/hyperlink" Target="http://ascendance.org.uk/" TargetMode="External"/><Relationship Id="rId108" Type="http://schemas.openxmlformats.org/officeDocument/2006/relationships/hyperlink" Target="http://www.joannaleeds.org/" TargetMode="External"/><Relationship Id="rId315" Type="http://schemas.openxmlformats.org/officeDocument/2006/relationships/hyperlink" Target="http://www.counselling-directory.org.uk/" TargetMode="External"/><Relationship Id="rId357" Type="http://schemas.openxmlformats.org/officeDocument/2006/relationships/hyperlink" Target="http://www.luv2meetu.com/" TargetMode="External"/><Relationship Id="rId522" Type="http://schemas.openxmlformats.org/officeDocument/2006/relationships/hyperlink" Target="http://www.lds.org/" TargetMode="External"/><Relationship Id="rId54" Type="http://schemas.openxmlformats.org/officeDocument/2006/relationships/hyperlink" Target="https://www.facebook.com/Connections-Care-CIC-West-Yorkshire-426699237381279/" TargetMode="External"/><Relationship Id="rId96" Type="http://schemas.openxmlformats.org/officeDocument/2006/relationships/hyperlink" Target="http://www.hft.org.uk/" TargetMode="External"/><Relationship Id="rId161" Type="http://schemas.openxmlformats.org/officeDocument/2006/relationships/hyperlink" Target="https://www.p3charity.org/" TargetMode="External"/><Relationship Id="rId217" Type="http://schemas.openxmlformats.org/officeDocument/2006/relationships/hyperlink" Target="https://www.stroke.org.uk/" TargetMode="External"/><Relationship Id="rId399" Type="http://schemas.openxmlformats.org/officeDocument/2006/relationships/hyperlink" Target="http://www.leedsmencap.org.uk/" TargetMode="External"/><Relationship Id="rId259" Type="http://schemas.openxmlformats.org/officeDocument/2006/relationships/hyperlink" Target="http://headingley.org/" TargetMode="External"/><Relationship Id="rId424" Type="http://schemas.openxmlformats.org/officeDocument/2006/relationships/hyperlink" Target="http://www.mencapdirect.org.uk/" TargetMode="External"/><Relationship Id="rId466" Type="http://schemas.openxmlformats.org/officeDocument/2006/relationships/hyperlink" Target="http://www.sensoryfunbus.co.uk/" TargetMode="External"/><Relationship Id="rId23" Type="http://schemas.openxmlformats.org/officeDocument/2006/relationships/hyperlink" Target="http://www.betterleeds.org.uk/" TargetMode="External"/><Relationship Id="rId119" Type="http://schemas.openxmlformats.org/officeDocument/2006/relationships/hyperlink" Target="http://www.lcca-uk.org/index.php" TargetMode="External"/><Relationship Id="rId270" Type="http://schemas.openxmlformats.org/officeDocument/2006/relationships/hyperlink" Target="http://www.avsed.btik.com/" TargetMode="External"/><Relationship Id="rId326" Type="http://schemas.openxmlformats.org/officeDocument/2006/relationships/hyperlink" Target="http://www.fdso.co.uk/" TargetMode="External"/><Relationship Id="rId65" Type="http://schemas.openxmlformats.org/officeDocument/2006/relationships/hyperlink" Target="http://dreamleeds.org.uk/" TargetMode="External"/><Relationship Id="rId130" Type="http://schemas.openxmlformats.org/officeDocument/2006/relationships/hyperlink" Target="http://ljwb.co.uk/" TargetMode="External"/><Relationship Id="rId368" Type="http://schemas.openxmlformats.org/officeDocument/2006/relationships/hyperlink" Target="http://www.jollydaysholidays.co.uk/" TargetMode="External"/><Relationship Id="rId172" Type="http://schemas.openxmlformats.org/officeDocument/2006/relationships/hyperlink" Target="https://www.facebook.com/Project-52-418501461858036" TargetMode="External"/><Relationship Id="rId228" Type="http://schemas.openxmlformats.org/officeDocument/2006/relationships/hyperlink" Target="http://www.thera.co.uk/" TargetMode="External"/><Relationship Id="rId435" Type="http://schemas.openxmlformats.org/officeDocument/2006/relationships/hyperlink" Target="http://o2.co.uk/business/merrioncentre" TargetMode="External"/><Relationship Id="rId477" Type="http://schemas.openxmlformats.org/officeDocument/2006/relationships/hyperlink" Target="http://www.st-annes.org.uk/our-services/learning-disabilities/leeds/shared-lives/" TargetMode="External"/><Relationship Id="rId281" Type="http://schemas.openxmlformats.org/officeDocument/2006/relationships/hyperlink" Target="http://www.wyp.org.uk/" TargetMode="External"/><Relationship Id="rId337" Type="http://schemas.openxmlformats.org/officeDocument/2006/relationships/hyperlink" Target="http://www.f-tws.co.uk/" TargetMode="External"/><Relationship Id="rId502" Type="http://schemas.openxmlformats.org/officeDocument/2006/relationships/hyperlink" Target="http://www.through-the-maze.org.uk/" TargetMode="External"/><Relationship Id="rId34" Type="http://schemas.openxmlformats.org/officeDocument/2006/relationships/hyperlink" Target="http://www.care-repair-leeds.org.uk/" TargetMode="External"/><Relationship Id="rId76" Type="http://schemas.openxmlformats.org/officeDocument/2006/relationships/hyperlink" Target="http://fdmbus.org.uk/" TargetMode="External"/><Relationship Id="rId141" Type="http://schemas.openxmlformats.org/officeDocument/2006/relationships/hyperlink" Target="http://www.lighthousefuturestrust.org.uk/" TargetMode="External"/><Relationship Id="rId379" Type="http://schemas.openxmlformats.org/officeDocument/2006/relationships/hyperlink" Target="http://www.leedsanimation.org.uk/" TargetMode="External"/><Relationship Id="rId7" Type="http://schemas.openxmlformats.org/officeDocument/2006/relationships/hyperlink" Target="http://www.anchor.org.uk/" TargetMode="External"/><Relationship Id="rId183" Type="http://schemas.openxmlformats.org/officeDocument/2006/relationships/hyperlink" Target="http://www.rnib.org.uk/campaigning-campaign-your-area-north-england/yorkshire-and-humber" TargetMode="External"/><Relationship Id="rId239" Type="http://schemas.openxmlformats.org/officeDocument/2006/relationships/hyperlink" Target="http://www.urbansprawl.org.uk/" TargetMode="External"/><Relationship Id="rId390" Type="http://schemas.openxmlformats.org/officeDocument/2006/relationships/hyperlink" Target="http://www.familyinformationleeds.co.uk/" TargetMode="External"/><Relationship Id="rId404" Type="http://schemas.openxmlformats.org/officeDocument/2006/relationships/hyperlink" Target="http://www.leedsmencap.org.uk/" TargetMode="External"/><Relationship Id="rId446" Type="http://schemas.openxmlformats.org/officeDocument/2006/relationships/hyperlink" Target="http://www.peopleinaction.org.uk/" TargetMode="External"/><Relationship Id="rId250" Type="http://schemas.openxmlformats.org/officeDocument/2006/relationships/hyperlink" Target="http://www.yamsen.org.uk/" TargetMode="External"/><Relationship Id="rId292" Type="http://schemas.openxmlformats.org/officeDocument/2006/relationships/hyperlink" Target="http://www.bondhotel.co.uk/" TargetMode="External"/><Relationship Id="rId306" Type="http://schemas.openxmlformats.org/officeDocument/2006/relationships/hyperlink" Target="http://www.childrenssociety.org.uk/" TargetMode="External"/><Relationship Id="rId488" Type="http://schemas.openxmlformats.org/officeDocument/2006/relationships/hyperlink" Target="http://www.tenfold.org.uk/" TargetMode="External"/><Relationship Id="rId45" Type="http://schemas.openxmlformats.org/officeDocument/2006/relationships/hyperlink" Target="http://www.childrenssociety.org.uk/" TargetMode="External"/><Relationship Id="rId87" Type="http://schemas.openxmlformats.org/officeDocument/2006/relationships/hyperlink" Target="https://leedswomensaid.co.uk/" TargetMode="External"/><Relationship Id="rId110" Type="http://schemas.openxmlformats.org/officeDocument/2006/relationships/hyperlink" Target="http://kidzaware.co.uk/" TargetMode="External"/><Relationship Id="rId348" Type="http://schemas.openxmlformats.org/officeDocument/2006/relationships/hyperlink" Target="http://www.haqooq.btck.co.uk/" TargetMode="External"/><Relationship Id="rId513" Type="http://schemas.openxmlformats.org/officeDocument/2006/relationships/hyperlink" Target="https://doinggoodleeds.org.uk/val" TargetMode="External"/><Relationship Id="rId152" Type="http://schemas.openxmlformats.org/officeDocument/2006/relationships/hyperlink" Target="https://northernballet.com/" TargetMode="External"/><Relationship Id="rId194" Type="http://schemas.openxmlformats.org/officeDocument/2006/relationships/hyperlink" Target="https://www.sense.org.uk/" TargetMode="External"/><Relationship Id="rId208" Type="http://schemas.openxmlformats.org/officeDocument/2006/relationships/hyperlink" Target="http://www.specialistautismservices.org/" TargetMode="External"/><Relationship Id="rId415" Type="http://schemas.openxmlformats.org/officeDocument/2006/relationships/hyperlink" Target="http://www.littlehiccups.co.uk/" TargetMode="External"/><Relationship Id="rId457" Type="http://schemas.openxmlformats.org/officeDocument/2006/relationships/hyperlink" Target="http://www.relatemid-yorkshire.org.uk/" TargetMode="External"/><Relationship Id="rId261" Type="http://schemas.openxmlformats.org/officeDocument/2006/relationships/hyperlink" Target="http://healthtalkonline.org/" TargetMode="External"/><Relationship Id="rId499" Type="http://schemas.openxmlformats.org/officeDocument/2006/relationships/hyperlink" Target="http://www.percy-bilton-charity.org/" TargetMode="External"/><Relationship Id="rId14" Type="http://schemas.openxmlformats.org/officeDocument/2006/relationships/hyperlink" Target="http://www.aspirecbs.org.uk/" TargetMode="External"/><Relationship Id="rId56" Type="http://schemas.openxmlformats.org/officeDocument/2006/relationships/hyperlink" Target="https://crossgatesgns.org.uk/" TargetMode="External"/><Relationship Id="rId317" Type="http://schemas.openxmlformats.org/officeDocument/2006/relationships/hyperlink" Target="http://www.creativesupport.co.uk/" TargetMode="External"/><Relationship Id="rId359" Type="http://schemas.openxmlformats.org/officeDocument/2006/relationships/hyperlink" Target="http://www.homelife-leeds.co.uk/" TargetMode="External"/><Relationship Id="rId524" Type="http://schemas.openxmlformats.org/officeDocument/2006/relationships/hyperlink" Target="http://www.mormon.org/" TargetMode="External"/><Relationship Id="rId98" Type="http://schemas.openxmlformats.org/officeDocument/2006/relationships/hyperlink" Target="http://holocaustlearning.org/" TargetMode="External"/><Relationship Id="rId121" Type="http://schemas.openxmlformats.org/officeDocument/2006/relationships/hyperlink" Target="https://www.citizensadvice.org.uk/leeds/" TargetMode="External"/><Relationship Id="rId163" Type="http://schemas.openxmlformats.org/officeDocument/2006/relationships/hyperlink" Target="http://www.paperworks.org.uk/" TargetMode="External"/><Relationship Id="rId219" Type="http://schemas.openxmlformats.org/officeDocument/2006/relationships/hyperlink" Target="https://survivorswestyorkshire.org.uk/" TargetMode="External"/><Relationship Id="rId370" Type="http://schemas.openxmlformats.org/officeDocument/2006/relationships/hyperlink" Target="http://www.keyring.org/" TargetMode="External"/><Relationship Id="rId426" Type="http://schemas.openxmlformats.org/officeDocument/2006/relationships/hyperlink" Target="http://www.metcalfesmithtrust.org.uk/" TargetMode="External"/><Relationship Id="rId230" Type="http://schemas.openxmlformats.org/officeDocument/2006/relationships/hyperlink" Target="http://www.togetherwomen.org/" TargetMode="External"/><Relationship Id="rId468" Type="http://schemas.openxmlformats.org/officeDocument/2006/relationships/hyperlink" Target="http://www.shinecharity.org.uk/" TargetMode="External"/><Relationship Id="rId25" Type="http://schemas.openxmlformats.org/officeDocument/2006/relationships/hyperlink" Target="http://thebha.org.uk/skyline" TargetMode="External"/><Relationship Id="rId67" Type="http://schemas.openxmlformats.org/officeDocument/2006/relationships/hyperlink" Target="http://www.epicleeds.org.uk/" TargetMode="External"/><Relationship Id="rId272" Type="http://schemas.openxmlformats.org/officeDocument/2006/relationships/hyperlink" Target="https://anordinaryhome.wordpress.com/about/" TargetMode="External"/><Relationship Id="rId328" Type="http://schemas.openxmlformats.org/officeDocument/2006/relationships/hyperlink" Target="http://www.dobsonschoice.co.uk/" TargetMode="External"/><Relationship Id="rId132" Type="http://schemas.openxmlformats.org/officeDocument/2006/relationships/hyperlink" Target="http://leedsbuddhistcentre.org/breathworks/" TargetMode="External"/><Relationship Id="rId174" Type="http://schemas.openxmlformats.org/officeDocument/2006/relationships/hyperlink" Target="http://www.purplepatcharts.org/" TargetMode="External"/><Relationship Id="rId381" Type="http://schemas.openxmlformats.org/officeDocument/2006/relationships/hyperlink" Target="http://www.leedsautismaim.org.uk/" TargetMode="External"/><Relationship Id="rId241" Type="http://schemas.openxmlformats.org/officeDocument/2006/relationships/hyperlink" Target="http://www.wyccp.org.uk/" TargetMode="External"/><Relationship Id="rId437" Type="http://schemas.openxmlformats.org/officeDocument/2006/relationships/hyperlink" Target="http://www.operanorth.co.uk/education" TargetMode="External"/><Relationship Id="rId479" Type="http://schemas.openxmlformats.org/officeDocument/2006/relationships/hyperlink" Target="http://www.starsteam.org.uk/" TargetMode="External"/><Relationship Id="rId36" Type="http://schemas.openxmlformats.org/officeDocument/2006/relationships/hyperlink" Target="http://www.caringforlife.co.uk/" TargetMode="External"/><Relationship Id="rId283" Type="http://schemas.openxmlformats.org/officeDocument/2006/relationships/hyperlink" Target="http://www.bendrigg.org.uk/" TargetMode="External"/><Relationship Id="rId339" Type="http://schemas.openxmlformats.org/officeDocument/2006/relationships/hyperlink" Target="http://www.fgfleeds.org/" TargetMode="External"/><Relationship Id="rId490" Type="http://schemas.openxmlformats.org/officeDocument/2006/relationships/hyperlink" Target="http://www.avalongroup.org.uk/" TargetMode="External"/><Relationship Id="rId504" Type="http://schemas.openxmlformats.org/officeDocument/2006/relationships/hyperlink" Target="http://totallyinclusivepeople.com/" TargetMode="External"/><Relationship Id="rId78" Type="http://schemas.openxmlformats.org/officeDocument/2006/relationships/hyperlink" Target="http://www.foundationuk.org/" TargetMode="External"/><Relationship Id="rId101" Type="http://schemas.openxmlformats.org/officeDocument/2006/relationships/hyperlink" Target="https://www.humankindcharity.org.uk/" TargetMode="External"/><Relationship Id="rId143" Type="http://schemas.openxmlformats.org/officeDocument/2006/relationships/hyperlink" Target="http://www.makingspace.co.uk/" TargetMode="External"/><Relationship Id="rId185" Type="http://schemas.openxmlformats.org/officeDocument/2006/relationships/hyperlink" Target="http://rothwellliveathome.btck.co.uk/" TargetMode="External"/><Relationship Id="rId350" Type="http://schemas.openxmlformats.org/officeDocument/2006/relationships/hyperlink" Target="http://www.healthforall.org.uk/" TargetMode="External"/><Relationship Id="rId406" Type="http://schemas.openxmlformats.org/officeDocument/2006/relationships/hyperlink" Target="http://www.leedsplaynetwork.org.uk/" TargetMode="External"/><Relationship Id="rId9" Type="http://schemas.openxmlformats.org/officeDocument/2006/relationships/hyperlink" Target="http://armleyhelpinghands.org.uk/" TargetMode="External"/><Relationship Id="rId210" Type="http://schemas.openxmlformats.org/officeDocument/2006/relationships/hyperlink" Target="http://www.st-gemma.co.uk/" TargetMode="External"/><Relationship Id="rId392" Type="http://schemas.openxmlformats.org/officeDocument/2006/relationships/hyperlink" Target="http://leedsgate.co.uk/" TargetMode="External"/><Relationship Id="rId448" Type="http://schemas.openxmlformats.org/officeDocument/2006/relationships/hyperlink" Target="http://www.practicallytheatre.org/" TargetMode="External"/><Relationship Id="rId252" Type="http://schemas.openxmlformats.org/officeDocument/2006/relationships/hyperlink" Target="https://yorkshiremediation.org/" TargetMode="External"/><Relationship Id="rId294" Type="http://schemas.openxmlformats.org/officeDocument/2006/relationships/hyperlink" Target="http://www.btm.org.uk/" TargetMode="External"/><Relationship Id="rId308" Type="http://schemas.openxmlformats.org/officeDocument/2006/relationships/hyperlink" Target="https://www.comfortcall.co.uk/" TargetMode="External"/><Relationship Id="rId515" Type="http://schemas.openxmlformats.org/officeDocument/2006/relationships/hyperlink" Target="http://www.westyorkshire.police.uk/" TargetMode="External"/><Relationship Id="rId47" Type="http://schemas.openxmlformats.org/officeDocument/2006/relationships/hyperlink" Target="http://www.clothcatleeds.org.uk/" TargetMode="External"/><Relationship Id="rId89" Type="http://schemas.openxmlformats.org/officeDocument/2006/relationships/hyperlink" Target="http://hamara.org.uk/" TargetMode="External"/><Relationship Id="rId112" Type="http://schemas.openxmlformats.org/officeDocument/2006/relationships/hyperlink" Target="http://www.latch.org.uk/" TargetMode="External"/><Relationship Id="rId154" Type="http://schemas.openxmlformats.org/officeDocument/2006/relationships/hyperlink" Target="http://www.oblongleeds.org.uk/" TargetMode="External"/><Relationship Id="rId361" Type="http://schemas.openxmlformats.org/officeDocument/2006/relationships/hyperlink" Target="http://www.hopepastures.org/" TargetMode="External"/><Relationship Id="rId196" Type="http://schemas.openxmlformats.org/officeDocument/2006/relationships/hyperlink" Target="http://www.shantona.co.uk/" TargetMode="External"/><Relationship Id="rId417" Type="http://schemas.openxmlformats.org/officeDocument/2006/relationships/hyperlink" Target="http://www.luv2meetu.com/" TargetMode="External"/><Relationship Id="rId459" Type="http://schemas.openxmlformats.org/officeDocument/2006/relationships/hyperlink" Target="http://www.remploy.co.uk/" TargetMode="External"/><Relationship Id="rId16" Type="http://schemas.openxmlformats.org/officeDocument/2006/relationships/hyperlink" Target="http://www.avalongroup.org.uk/" TargetMode="External"/><Relationship Id="rId221" Type="http://schemas.openxmlformats.org/officeDocument/2006/relationships/hyperlink" Target="http://www.swarthmore.org.uk/" TargetMode="External"/><Relationship Id="rId263" Type="http://schemas.openxmlformats.org/officeDocument/2006/relationships/hyperlink" Target="http://www.yorkshirecoastalcottages.com/search/property/sunday_cottage" TargetMode="External"/><Relationship Id="rId319" Type="http://schemas.openxmlformats.org/officeDocument/2006/relationships/hyperlink" Target="http://dreamleeds.org.uk/" TargetMode="External"/><Relationship Id="rId470" Type="http://schemas.openxmlformats.org/officeDocument/2006/relationships/hyperlink" Target="http://www.snapsyorkshire.org/" TargetMode="External"/><Relationship Id="rId526" Type="http://schemas.openxmlformats.org/officeDocument/2006/relationships/hyperlink" Target="http://www.woodhousecommunitycentre.com/" TargetMode="External"/><Relationship Id="rId58" Type="http://schemas.openxmlformats.org/officeDocument/2006/relationships/hyperlink" Target="http://www.darkhorsetheatre.co.uk/" TargetMode="External"/><Relationship Id="rId123" Type="http://schemas.openxmlformats.org/officeDocument/2006/relationships/hyperlink" Target="https://www.lfha.co.uk/" TargetMode="External"/><Relationship Id="rId330" Type="http://schemas.openxmlformats.org/officeDocument/2006/relationships/hyperlink" Target="http://www.dyslexiasolutionsltd.co.uk/" TargetMode="External"/><Relationship Id="rId165" Type="http://schemas.openxmlformats.org/officeDocument/2006/relationships/hyperlink" Target="http://peopleinaction.org.uk/" TargetMode="External"/><Relationship Id="rId372" Type="http://schemas.openxmlformats.org/officeDocument/2006/relationships/hyperlink" Target="https://www.scope.org.uk/support/services/employment/kickstart-Leeds" TargetMode="External"/><Relationship Id="rId428" Type="http://schemas.openxmlformats.org/officeDocument/2006/relationships/hyperlink" Target="http://www.mind-the-gap.org.uk/" TargetMode="External"/><Relationship Id="rId232" Type="http://schemas.openxmlformats.org/officeDocument/2006/relationships/hyperlink" Target="http://www.touchstonesupport.org.uk/services/sikh-elders-service/" TargetMode="External"/><Relationship Id="rId274" Type="http://schemas.openxmlformats.org/officeDocument/2006/relationships/hyperlink" Target="http://www.aspirecbs.org.uk/" TargetMode="External"/><Relationship Id="rId481" Type="http://schemas.openxmlformats.org/officeDocument/2006/relationships/hyperlink" Target="https://www.streetleague.co.uk/" TargetMode="External"/><Relationship Id="rId27" Type="http://schemas.openxmlformats.org/officeDocument/2006/relationships/hyperlink" Target="https://bramleyea.org.uk/" TargetMode="External"/><Relationship Id="rId69" Type="http://schemas.openxmlformats.org/officeDocument/2006/relationships/hyperlink" Target="https://equalvoicesarts.com/" TargetMode="External"/><Relationship Id="rId134" Type="http://schemas.openxmlformats.org/officeDocument/2006/relationships/hyperlink" Target="http://www.leedssocietyfordeafandblind.org.uk/" TargetMode="External"/><Relationship Id="rId80" Type="http://schemas.openxmlformats.org/officeDocument/2006/relationships/hyperlink" Target="http://genderedintelligence.co.uk/" TargetMode="External"/><Relationship Id="rId176" Type="http://schemas.openxmlformats.org/officeDocument/2006/relationships/hyperlink" Target="https://re-shape.org.uk/" TargetMode="External"/><Relationship Id="rId341" Type="http://schemas.openxmlformats.org/officeDocument/2006/relationships/hyperlink" Target="https://www.mentalhealth.org.uk/learning-disabilities" TargetMode="External"/><Relationship Id="rId383" Type="http://schemas.openxmlformats.org/officeDocument/2006/relationships/hyperlink" Target="http://www.lbforum.org.uk/" TargetMode="External"/><Relationship Id="rId439" Type="http://schemas.openxmlformats.org/officeDocument/2006/relationships/hyperlink" Target="http://www.outsidetheboxcafe.com/otb-arthouse.php" TargetMode="External"/><Relationship Id="rId201" Type="http://schemas.openxmlformats.org/officeDocument/2006/relationships/hyperlink" Target="https://www.snapsyorkshire.org/" TargetMode="External"/><Relationship Id="rId243" Type="http://schemas.openxmlformats.org/officeDocument/2006/relationships/hyperlink" Target="http://wilfward.org.uk/" TargetMode="External"/><Relationship Id="rId285" Type="http://schemas.openxmlformats.org/officeDocument/2006/relationships/hyperlink" Target="http://www.betteractionforfamilies.org.uk/" TargetMode="External"/><Relationship Id="rId450" Type="http://schemas.openxmlformats.org/officeDocument/2006/relationships/hyperlink" Target="http://www.pudseygatewayclub.co.uk/" TargetMode="External"/><Relationship Id="rId506" Type="http://schemas.openxmlformats.org/officeDocument/2006/relationships/hyperlink" Target="https://www.leeds.gov.uk/itt" TargetMode="External"/><Relationship Id="rId38" Type="http://schemas.openxmlformats.org/officeDocument/2006/relationships/hyperlink" Target="http://www.carlshead.co.uk/" TargetMode="External"/><Relationship Id="rId103" Type="http://schemas.openxmlformats.org/officeDocument/2006/relationships/hyperlink" Target="http://www.hydeparksource.org/" TargetMode="External"/><Relationship Id="rId310" Type="http://schemas.openxmlformats.org/officeDocument/2006/relationships/hyperlink" Target="http://www.leedsandyorkpft.nhs.uk/our_services/Specialist-LD-Care/LDcomm" TargetMode="External"/><Relationship Id="rId492" Type="http://schemas.openxmlformats.org/officeDocument/2006/relationships/hyperlink" Target="http://www.thegoodcaregroup.com/" TargetMode="External"/><Relationship Id="rId91" Type="http://schemas.openxmlformats.org/officeDocument/2006/relationships/hyperlink" Target="http://www.haqooq.btck.co.uk/" TargetMode="External"/><Relationship Id="rId145" Type="http://schemas.openxmlformats.org/officeDocument/2006/relationships/hyperlink" Target="http://www.mvuf.org.uk/" TargetMode="External"/><Relationship Id="rId187" Type="http://schemas.openxmlformats.org/officeDocument/2006/relationships/hyperlink" Target="https://www.mencap.org.uk/" TargetMode="External"/><Relationship Id="rId352" Type="http://schemas.openxmlformats.org/officeDocument/2006/relationships/hyperlink" Target="http://www.healthwatchleeds.co.uk/" TargetMode="External"/><Relationship Id="rId394" Type="http://schemas.openxmlformats.org/officeDocument/2006/relationships/hyperlink" Target="http://leedsinvolvement.org.uk/" TargetMode="External"/><Relationship Id="rId408" Type="http://schemas.openxmlformats.org/officeDocument/2006/relationships/hyperlink" Target="http://www.leedssendiass.co.uk/" TargetMode="External"/><Relationship Id="rId212" Type="http://schemas.openxmlformats.org/officeDocument/2006/relationships/hyperlink" Target="https://www.saintjohnofgod.org/" TargetMode="External"/><Relationship Id="rId254" Type="http://schemas.openxmlformats.org/officeDocument/2006/relationships/hyperlink" Target="http://www.yorkshiresport.org/" TargetMode="External"/><Relationship Id="rId49" Type="http://schemas.openxmlformats.org/officeDocument/2006/relationships/hyperlink" Target="http://www.royalvoluntaryservice.org.uk/hubs/1420-leeds-and-york" TargetMode="External"/><Relationship Id="rId114" Type="http://schemas.openxmlformats.org/officeDocument/2006/relationships/hyperlink" Target="https://leedsaspergerblog.wordpress.com/about" TargetMode="External"/><Relationship Id="rId296" Type="http://schemas.openxmlformats.org/officeDocument/2006/relationships/hyperlink" Target="http://www.care-repair-leeds.org.uk/" TargetMode="External"/><Relationship Id="rId461" Type="http://schemas.openxmlformats.org/officeDocument/2006/relationships/hyperlink" Target="http://www.rooots.org.uk/" TargetMode="External"/><Relationship Id="rId517" Type="http://schemas.openxmlformats.org/officeDocument/2006/relationships/hyperlink" Target="http://www.womenstherapyleeds.org.uk/" TargetMode="External"/><Relationship Id="rId60" Type="http://schemas.openxmlformats.org/officeDocument/2006/relationships/hyperlink" Target="https://www.dimensions-uk.org/" TargetMode="External"/><Relationship Id="rId156" Type="http://schemas.openxmlformats.org/officeDocument/2006/relationships/hyperlink" Target="https://owlsleeds.org/" TargetMode="External"/><Relationship Id="rId198" Type="http://schemas.openxmlformats.org/officeDocument/2006/relationships/hyperlink" Target="http://www.signhealth.org.uk/" TargetMode="External"/><Relationship Id="rId321" Type="http://schemas.openxmlformats.org/officeDocument/2006/relationships/hyperlink" Target="http://www.darkhorsetheatre.co.uk/" TargetMode="External"/><Relationship Id="rId363" Type="http://schemas.openxmlformats.org/officeDocument/2006/relationships/hyperlink" Target="http://imagineer.org.uk/" TargetMode="External"/><Relationship Id="rId419" Type="http://schemas.openxmlformats.org/officeDocument/2006/relationships/hyperlink" Target="http://www.mvuf.org.uk/" TargetMode="External"/><Relationship Id="rId223" Type="http://schemas.openxmlformats.org/officeDocument/2006/relationships/hyperlink" Target="https://www.tcv.org.uk/hollybush" TargetMode="External"/><Relationship Id="rId430" Type="http://schemas.openxmlformats.org/officeDocument/2006/relationships/hyperlink" Target="http://www.mobilitytrust.org.uk/" TargetMode="External"/><Relationship Id="rId18" Type="http://schemas.openxmlformats.org/officeDocument/2006/relationships/hyperlink" Target="http://www.barnardos.org.uk/" TargetMode="External"/><Relationship Id="rId265" Type="http://schemas.openxmlformats.org/officeDocument/2006/relationships/hyperlink" Target="https://www.actionfraud.police.uk/" TargetMode="External"/><Relationship Id="rId472" Type="http://schemas.openxmlformats.org/officeDocument/2006/relationships/hyperlink" Target="https://www.oakwoodsolicitors.co.uk/" TargetMode="External"/><Relationship Id="rId125" Type="http://schemas.openxmlformats.org/officeDocument/2006/relationships/hyperlink" Target="https://www.bid.org.uk/hearing-impairment-menu/leeds-hearing-and-sight-loss-service" TargetMode="External"/><Relationship Id="rId167" Type="http://schemas.openxmlformats.org/officeDocument/2006/relationships/hyperlink" Target="http://lbforum.org.uk/services/person-to-person-listening-service/" TargetMode="External"/><Relationship Id="rId332" Type="http://schemas.openxmlformats.org/officeDocument/2006/relationships/hyperlink" Target="https://www.parliament.uk/ald?dm_i=6N7,4Z4B4,PNJTV,IXMZ3,1" TargetMode="External"/><Relationship Id="rId374" Type="http://schemas.openxmlformats.org/officeDocument/2006/relationships/hyperlink" Target="http://www.abcleeds.org.uk/" TargetMode="External"/><Relationship Id="rId71" Type="http://schemas.openxmlformats.org/officeDocument/2006/relationships/hyperlink" Target="http://www.escayp.org.uk/" TargetMode="External"/><Relationship Id="rId234" Type="http://schemas.openxmlformats.org/officeDocument/2006/relationships/hyperlink" Target="https://www.turninglivesaround.co.uk/" TargetMode="External"/><Relationship Id="rId2" Type="http://schemas.openxmlformats.org/officeDocument/2006/relationships/hyperlink" Target="http://www.affinitytrust.org/" TargetMode="External"/><Relationship Id="rId29" Type="http://schemas.openxmlformats.org/officeDocument/2006/relationships/hyperlink" Target="https://www.blf.org.uk/" TargetMode="External"/><Relationship Id="rId276" Type="http://schemas.openxmlformats.org/officeDocument/2006/relationships/hyperlink" Target="http://www.leeds.gov.uk/" TargetMode="External"/><Relationship Id="rId441" Type="http://schemas.openxmlformats.org/officeDocument/2006/relationships/hyperlink" Target="http://www.paperworks.org.uk/" TargetMode="External"/><Relationship Id="rId483" Type="http://schemas.openxmlformats.org/officeDocument/2006/relationships/hyperlink" Target="http://www.supportmylife.org.uk/" TargetMode="External"/><Relationship Id="rId40" Type="http://schemas.openxmlformats.org/officeDocument/2006/relationships/hyperlink" Target="https://www.catch-22.org.uk/" TargetMode="External"/><Relationship Id="rId136" Type="http://schemas.openxmlformats.org/officeDocument/2006/relationships/hyperlink" Target="http://www.lwca.co.uk/" TargetMode="External"/><Relationship Id="rId178" Type="http://schemas.openxmlformats.org/officeDocument/2006/relationships/hyperlink" Target="http://relate-selby.btck.co.uk/" TargetMode="External"/><Relationship Id="rId301" Type="http://schemas.openxmlformats.org/officeDocument/2006/relationships/hyperlink" Target="http://www.catholic-care.org.uk/" TargetMode="External"/><Relationship Id="rId343" Type="http://schemas.openxmlformats.org/officeDocument/2006/relationships/hyperlink" Target="http://futurehorizons.wixsite.com/futurehorizonsleeds" TargetMode="External"/><Relationship Id="rId82" Type="http://schemas.openxmlformats.org/officeDocument/2006/relationships/hyperlink" Target="https://www.getawaygirls.co.uk/" TargetMode="External"/><Relationship Id="rId203" Type="http://schemas.openxmlformats.org/officeDocument/2006/relationships/hyperlink" Target="http://www.mha.org.uk/community-support/live-home/south-leeds/" TargetMode="External"/><Relationship Id="rId385" Type="http://schemas.openxmlformats.org/officeDocument/2006/relationships/hyperlink" Target="http://www.leedscitycollege.ac.uk/" TargetMode="External"/><Relationship Id="rId245" Type="http://schemas.openxmlformats.org/officeDocument/2006/relationships/hyperlink" Target="http://www.barnardos.org.uk/willow" TargetMode="External"/><Relationship Id="rId287" Type="http://schemas.openxmlformats.org/officeDocument/2006/relationships/hyperlink" Target="http://betterlivesleeds.wordpress.com/" TargetMode="External"/><Relationship Id="rId410" Type="http://schemas.openxmlformats.org/officeDocument/2006/relationships/hyperlink" Target="http://www.lslcs.org.uk/" TargetMode="External"/><Relationship Id="rId452" Type="http://schemas.openxmlformats.org/officeDocument/2006/relationships/hyperlink" Target="http://www.pyramid-of-arts.org.uk/" TargetMode="External"/><Relationship Id="rId494" Type="http://schemas.openxmlformats.org/officeDocument/2006/relationships/hyperlink" Target="http://www.hesleygroup.co.uk/" TargetMode="External"/><Relationship Id="rId508" Type="http://schemas.openxmlformats.org/officeDocument/2006/relationships/hyperlink" Target="https://www.turninglivesaround.co.uk/" TargetMode="External"/><Relationship Id="rId105" Type="http://schemas.openxmlformats.org/officeDocument/2006/relationships/hyperlink" Target="http://www.insighted.co.uk/" TargetMode="External"/><Relationship Id="rId147" Type="http://schemas.openxmlformats.org/officeDocument/2006/relationships/hyperlink" Target="http://www.mind-the-gap.org.uk/" TargetMode="External"/><Relationship Id="rId312" Type="http://schemas.openxmlformats.org/officeDocument/2006/relationships/hyperlink" Target="http://www.connectforhealthleeds.org.uk/" TargetMode="External"/><Relationship Id="rId354" Type="http://schemas.openxmlformats.org/officeDocument/2006/relationships/hyperlink" Target="http://www.luv2meetu.com/hum-tum" TargetMode="External"/><Relationship Id="rId51" Type="http://schemas.openxmlformats.org/officeDocument/2006/relationships/hyperlink" Target="https://www.commlinks.co.uk/" TargetMode="External"/><Relationship Id="rId93" Type="http://schemas.openxmlformats.org/officeDocument/2006/relationships/hyperlink" Target="http://www.headstogether.org/" TargetMode="External"/><Relationship Id="rId189" Type="http://schemas.openxmlformats.org/officeDocument/2006/relationships/hyperlink" Target="http://www.saferlives.com/" TargetMode="External"/><Relationship Id="rId396" Type="http://schemas.openxmlformats.org/officeDocument/2006/relationships/hyperlink" Target="http://www.ljwb.co.uk/" TargetMode="External"/><Relationship Id="rId214" Type="http://schemas.openxmlformats.org/officeDocument/2006/relationships/hyperlink" Target="http://www.stepleeds.org.uk/" TargetMode="External"/><Relationship Id="rId256" Type="http://schemas.openxmlformats.org/officeDocument/2006/relationships/hyperlink" Target="http://death.io/" TargetMode="External"/><Relationship Id="rId298" Type="http://schemas.openxmlformats.org/officeDocument/2006/relationships/hyperlink" Target="http://www.carersleeds.org.uk/" TargetMode="External"/><Relationship Id="rId421" Type="http://schemas.openxmlformats.org/officeDocument/2006/relationships/hyperlink" Target="http://www.mencap.org.uk/" TargetMode="External"/><Relationship Id="rId463" Type="http://schemas.openxmlformats.org/officeDocument/2006/relationships/hyperlink" Target="http://www.saintjohnofgod.org/" TargetMode="External"/><Relationship Id="rId519" Type="http://schemas.openxmlformats.org/officeDocument/2006/relationships/hyperlink" Target="http://www.yamsen.org.uk/" TargetMode="External"/><Relationship Id="rId116" Type="http://schemas.openxmlformats.org/officeDocument/2006/relationships/hyperlink" Target="http://lbforum.org.uk/" TargetMode="External"/><Relationship Id="rId158" Type="http://schemas.openxmlformats.org/officeDocument/2006/relationships/hyperlink" Target="https://www.operanorth.co.uk/" TargetMode="External"/><Relationship Id="rId323" Type="http://schemas.openxmlformats.org/officeDocument/2006/relationships/hyperlink" Target="http://www.dial-leeds.org.uk/" TargetMode="External"/><Relationship Id="rId20" Type="http://schemas.openxmlformats.org/officeDocument/2006/relationships/hyperlink" Target="http://www.battle-scars-self-harm.org.uk/" TargetMode="External"/><Relationship Id="rId62" Type="http://schemas.openxmlformats.org/officeDocument/2006/relationships/hyperlink" Target="http://www.dial-leeds.org.uk/" TargetMode="External"/><Relationship Id="rId365" Type="http://schemas.openxmlformats.org/officeDocument/2006/relationships/hyperlink" Target="https://www.ingeus.co.uk/" TargetMode="External"/><Relationship Id="rId225" Type="http://schemas.openxmlformats.org/officeDocument/2006/relationships/hyperlink" Target="http://www.themarketplaceleeds.org.uk/" TargetMode="External"/><Relationship Id="rId267" Type="http://schemas.openxmlformats.org/officeDocument/2006/relationships/hyperlink" Target="http://www.affinitytrust.org/" TargetMode="External"/><Relationship Id="rId432" Type="http://schemas.openxmlformats.org/officeDocument/2006/relationships/hyperlink" Target="http://www.mysafefuture.com/" TargetMode="External"/><Relationship Id="rId474" Type="http://schemas.openxmlformats.org/officeDocument/2006/relationships/hyperlink" Target="https://www.southleedsradio.org.uk/" TargetMode="External"/><Relationship Id="rId127" Type="http://schemas.openxmlformats.org/officeDocument/2006/relationships/hyperlink" Target="http://www.leedsinvolvement.org.uk/" TargetMode="External"/><Relationship Id="rId31" Type="http://schemas.openxmlformats.org/officeDocument/2006/relationships/hyperlink" Target="http://www.bumpsandbabes-yorkshire.co.uk/" TargetMode="External"/><Relationship Id="rId73" Type="http://schemas.openxmlformats.org/officeDocument/2006/relationships/hyperlink" Target="http://www.extend.org.uk/home" TargetMode="External"/><Relationship Id="rId169" Type="http://schemas.openxmlformats.org/officeDocument/2006/relationships/hyperlink" Target="http://www.phoenixhealthandwellbeing.org.uk/" TargetMode="External"/><Relationship Id="rId334" Type="http://schemas.openxmlformats.org/officeDocument/2006/relationships/hyperlink" Target="http://www.epicleeds.org.uk/" TargetMode="External"/><Relationship Id="rId376" Type="http://schemas.openxmlformats.org/officeDocument/2006/relationships/hyperlink" Target="http://www.easyonthei.nhs.uk/" TargetMode="External"/><Relationship Id="rId4" Type="http://schemas.openxmlformats.org/officeDocument/2006/relationships/hyperlink" Target="https://awoc.org/" TargetMode="External"/><Relationship Id="rId180" Type="http://schemas.openxmlformats.org/officeDocument/2006/relationships/hyperlink" Target="http://www.remploy.co.uk/" TargetMode="External"/><Relationship Id="rId236" Type="http://schemas.openxmlformats.org/officeDocument/2006/relationships/hyperlink" Target="https://www.unitedresponse.org.uk/" TargetMode="External"/><Relationship Id="rId278" Type="http://schemas.openxmlformats.org/officeDocument/2006/relationships/hyperlink" Target="http://www.autismleeds.org.uk/" TargetMode="External"/><Relationship Id="rId401" Type="http://schemas.openxmlformats.org/officeDocument/2006/relationships/hyperlink" Target="http://www.leedsmencap.org.uk/" TargetMode="External"/><Relationship Id="rId443" Type="http://schemas.openxmlformats.org/officeDocument/2006/relationships/hyperlink" Target="http://www.peopleinaction.org.uk/" TargetMode="External"/><Relationship Id="rId303" Type="http://schemas.openxmlformats.org/officeDocument/2006/relationships/hyperlink" Target="http://www.peopleinaction.org.uk/" TargetMode="External"/><Relationship Id="rId485" Type="http://schemas.openxmlformats.org/officeDocument/2006/relationships/hyperlink" Target="https://talkgamblingleeds.org.uk/" TargetMode="External"/><Relationship Id="rId42" Type="http://schemas.openxmlformats.org/officeDocument/2006/relationships/hyperlink" Target="http://www.changepeople.org/" TargetMode="External"/><Relationship Id="rId84" Type="http://schemas.openxmlformats.org/officeDocument/2006/relationships/hyperlink" Target="http://www.groundwork.org.uk/sites/leeds" TargetMode="External"/><Relationship Id="rId138" Type="http://schemas.openxmlformats.org/officeDocument/2006/relationships/hyperlink" Target="http://www.leedsmencap.org.uk/" TargetMode="External"/><Relationship Id="rId345" Type="http://schemas.openxmlformats.org/officeDocument/2006/relationships/hyperlink" Target="http://www.glh.org.uk/" TargetMode="External"/><Relationship Id="rId387" Type="http://schemas.openxmlformats.org/officeDocument/2006/relationships/hyperlink" Target="http://www.leedscombinedarts.org.uk/" TargetMode="External"/><Relationship Id="rId510" Type="http://schemas.openxmlformats.org/officeDocument/2006/relationships/hyperlink" Target="http://www.leedsandyorkpft.nhs.uk/our_services/Specialist-LD-Care/Ventures-Therapy-Service" TargetMode="External"/><Relationship Id="rId191" Type="http://schemas.openxmlformats.org/officeDocument/2006/relationships/hyperlink" Target="http://www.samaritans.org.uk/" TargetMode="External"/><Relationship Id="rId205" Type="http://schemas.openxmlformats.org/officeDocument/2006/relationships/hyperlink" Target="http://ssfn.co.uk/" TargetMode="External"/><Relationship Id="rId247" Type="http://schemas.openxmlformats.org/officeDocument/2006/relationships/hyperlink" Target="http://www.womenstherapyleeds.org.uk/" TargetMode="External"/><Relationship Id="rId412" Type="http://schemas.openxmlformats.org/officeDocument/2006/relationships/hyperlink" Target="http://www.leonardcheshire.org/" TargetMode="External"/><Relationship Id="rId107" Type="http://schemas.openxmlformats.org/officeDocument/2006/relationships/hyperlink" Target="http://www.jigsawvisitorscentre.org.uk/" TargetMode="External"/><Relationship Id="rId289" Type="http://schemas.openxmlformats.org/officeDocument/2006/relationships/hyperlink" Target="https://ticketsandpasses.wymetro.com/tickets-and-passes/blind-and-disabled/" TargetMode="External"/><Relationship Id="rId454" Type="http://schemas.openxmlformats.org/officeDocument/2006/relationships/hyperlink" Target="http://www.realifeoptions.org/" TargetMode="External"/><Relationship Id="rId496" Type="http://schemas.openxmlformats.org/officeDocument/2006/relationships/hyperlink" Target="http://www.kensingtonfoundation.com/" TargetMode="External"/><Relationship Id="rId11" Type="http://schemas.openxmlformats.org/officeDocument/2006/relationships/hyperlink" Target="http://www.artlinkwestyorks.org/" TargetMode="External"/><Relationship Id="rId53" Type="http://schemas.openxmlformats.org/officeDocument/2006/relationships/hyperlink" Target="http://www.citn.org.uk/" TargetMode="External"/><Relationship Id="rId149" Type="http://schemas.openxmlformats.org/officeDocument/2006/relationships/hyperlink" Target="http://www.morleyelderlyaction.org.uk/" TargetMode="External"/><Relationship Id="rId314" Type="http://schemas.openxmlformats.org/officeDocument/2006/relationships/hyperlink" Target="http://www.citn.org.uk/" TargetMode="External"/><Relationship Id="rId356" Type="http://schemas.openxmlformats.org/officeDocument/2006/relationships/hyperlink" Target="http://www.hft.org.uk/" TargetMode="External"/><Relationship Id="rId398" Type="http://schemas.openxmlformats.org/officeDocument/2006/relationships/hyperlink" Target="http://leeds.gov.uk/libraries" TargetMode="External"/><Relationship Id="rId521" Type="http://schemas.openxmlformats.org/officeDocument/2006/relationships/hyperlink" Target="http://www.lds.org/" TargetMode="External"/><Relationship Id="rId95" Type="http://schemas.openxmlformats.org/officeDocument/2006/relationships/hyperlink" Target="http://www.healthwatchleeds.co.uk/" TargetMode="External"/><Relationship Id="rId160" Type="http://schemas.openxmlformats.org/officeDocument/2006/relationships/hyperlink" Target="http://www.outsidetheboxcafe.com/" TargetMode="External"/><Relationship Id="rId216" Type="http://schemas.openxmlformats.org/officeDocument/2006/relationships/hyperlink" Target="http://www.stophateuk.org/" TargetMode="External"/><Relationship Id="rId423" Type="http://schemas.openxmlformats.org/officeDocument/2006/relationships/hyperlink" Target="http://www.mencap.org.uk/" TargetMode="External"/><Relationship Id="rId258" Type="http://schemas.openxmlformats.org/officeDocument/2006/relationships/hyperlink" Target="http://headingley.org/" TargetMode="External"/><Relationship Id="rId465" Type="http://schemas.openxmlformats.org/officeDocument/2006/relationships/hyperlink" Target="http://www.seagullsreuse.org.uk/" TargetMode="External"/><Relationship Id="rId22" Type="http://schemas.openxmlformats.org/officeDocument/2006/relationships/hyperlink" Target="http://www.belleisle.org.uk/" TargetMode="External"/><Relationship Id="rId64" Type="http://schemas.openxmlformats.org/officeDocument/2006/relationships/hyperlink" Target="http://www.touchstonesupport.org.uk/services/dosti/" TargetMode="External"/><Relationship Id="rId118" Type="http://schemas.openxmlformats.org/officeDocument/2006/relationships/hyperlink" Target="http://www.leedscil.org.uk/" TargetMode="External"/><Relationship Id="rId325" Type="http://schemas.openxmlformats.org/officeDocument/2006/relationships/hyperlink" Target="http://www.westyorkshiredales.anglican.org/" TargetMode="External"/><Relationship Id="rId367" Type="http://schemas.openxmlformats.org/officeDocument/2006/relationships/hyperlink" Target="http://www.interplayleeds.co.uk/" TargetMode="External"/><Relationship Id="rId171" Type="http://schemas.openxmlformats.org/officeDocument/2006/relationships/hyperlink" Target="http://www.pluss.org.uk/" TargetMode="External"/><Relationship Id="rId227" Type="http://schemas.openxmlformats.org/officeDocument/2006/relationships/hyperlink" Target="https://en-gb.facebook.com/thestrawlodge/" TargetMode="External"/><Relationship Id="rId269" Type="http://schemas.openxmlformats.org/officeDocument/2006/relationships/hyperlink" Target="http://www.aidis.org/" TargetMode="External"/><Relationship Id="rId434" Type="http://schemas.openxmlformats.org/officeDocument/2006/relationships/hyperlink" Target="http://www.northernballet.com/" TargetMode="External"/><Relationship Id="rId476" Type="http://schemas.openxmlformats.org/officeDocument/2006/relationships/hyperlink" Target="http://www.st-annes.org.uk/" TargetMode="External"/><Relationship Id="rId33" Type="http://schemas.openxmlformats.org/officeDocument/2006/relationships/hyperlink" Target="http://www.cardigancentre.co.uk/" TargetMode="External"/><Relationship Id="rId129" Type="http://schemas.openxmlformats.org/officeDocument/2006/relationships/hyperlink" Target="http://www.ljha.co.uk/" TargetMode="External"/><Relationship Id="rId280" Type="http://schemas.openxmlformats.org/officeDocument/2006/relationships/hyperlink" Target="http://www.beatautism.co.uk/" TargetMode="External"/><Relationship Id="rId336" Type="http://schemas.openxmlformats.org/officeDocument/2006/relationships/hyperlink" Target="https://www.leeds.gov.uk/" TargetMode="External"/><Relationship Id="rId501" Type="http://schemas.openxmlformats.org/officeDocument/2006/relationships/hyperlink" Target="http://www.thera.co.uk/" TargetMode="External"/><Relationship Id="rId75" Type="http://schemas.openxmlformats.org/officeDocument/2006/relationships/hyperlink" Target="http://www.mha.org.uk/community-support/live-home/farsley" TargetMode="External"/><Relationship Id="rId140" Type="http://schemas.openxmlformats.org/officeDocument/2006/relationships/hyperlink" Target="https://www.leonardcheshire.org/" TargetMode="External"/><Relationship Id="rId182" Type="http://schemas.openxmlformats.org/officeDocument/2006/relationships/hyperlink" Target="http://www.rightchoices.gloweb.net/" TargetMode="External"/><Relationship Id="rId378" Type="http://schemas.openxmlformats.org/officeDocument/2006/relationships/hyperlink" Target="http://www.leedsanimation.org.uk/" TargetMode="External"/><Relationship Id="rId403" Type="http://schemas.openxmlformats.org/officeDocument/2006/relationships/hyperlink" Target="http://www.leedsmencap.org.uk/" TargetMode="External"/><Relationship Id="rId6" Type="http://schemas.openxmlformats.org/officeDocument/2006/relationships/hyperlink" Target="http://www.alzheimers.org.uk/" TargetMode="External"/><Relationship Id="rId238" Type="http://schemas.openxmlformats.org/officeDocument/2006/relationships/hyperlink" Target="http://www.u3aleeds.org.uk/" TargetMode="External"/><Relationship Id="rId445" Type="http://schemas.openxmlformats.org/officeDocument/2006/relationships/hyperlink" Target="http://www.phab-leeds.org.uk/" TargetMode="External"/><Relationship Id="rId487" Type="http://schemas.openxmlformats.org/officeDocument/2006/relationships/hyperlink" Target="https://www.peoplemattersleeds.co.uk/" TargetMode="External"/><Relationship Id="rId291" Type="http://schemas.openxmlformats.org/officeDocument/2006/relationships/hyperlink" Target="http://www.leeds.gov.uk/residents/Pages/Blue-badge-parking.aspx" TargetMode="External"/><Relationship Id="rId305" Type="http://schemas.openxmlformats.org/officeDocument/2006/relationships/hyperlink" Target="http://www.citizensadvice.org.uk/" TargetMode="External"/><Relationship Id="rId347" Type="http://schemas.openxmlformats.org/officeDocument/2006/relationships/hyperlink" Target="http://www.hamara.org.uk/" TargetMode="External"/><Relationship Id="rId512" Type="http://schemas.openxmlformats.org/officeDocument/2006/relationships/hyperlink" Target="http://www.volition.org.uk/" TargetMode="External"/><Relationship Id="rId44" Type="http://schemas.openxmlformats.org/officeDocument/2006/relationships/hyperlink" Target="https://www.citizensadvice.org.uk/local/chapeltown/" TargetMode="External"/><Relationship Id="rId86" Type="http://schemas.openxmlformats.org/officeDocument/2006/relationships/hyperlink" Target="http://www.guidedogs.org.uk/" TargetMode="External"/><Relationship Id="rId151" Type="http://schemas.openxmlformats.org/officeDocument/2006/relationships/hyperlink" Target="http://www.netgarforth.org/" TargetMode="External"/><Relationship Id="rId389" Type="http://schemas.openxmlformats.org/officeDocument/2006/relationships/hyperlink" Target="http://www.leedsdirectory.org/" TargetMode="External"/><Relationship Id="rId193" Type="http://schemas.openxmlformats.org/officeDocument/2006/relationships/hyperlink" Target="https://www.scope.org.uk/support/services/employment/kickstart-Leeds" TargetMode="External"/><Relationship Id="rId207" Type="http://schemas.openxmlformats.org/officeDocument/2006/relationships/hyperlink" Target="http://www.speakwithit.org/" TargetMode="External"/><Relationship Id="rId249" Type="http://schemas.openxmlformats.org/officeDocument/2006/relationships/hyperlink" Target="http://www.leeds.ac.uk/arts/writingback" TargetMode="External"/><Relationship Id="rId414" Type="http://schemas.openxmlformats.org/officeDocument/2006/relationships/hyperlink" Target="http://www.linehamfarm.co.uk/" TargetMode="External"/><Relationship Id="rId456" Type="http://schemas.openxmlformats.org/officeDocument/2006/relationships/hyperlink" Target="http://reflections-communitysupport.co.uk/" TargetMode="External"/><Relationship Id="rId498" Type="http://schemas.openxmlformats.org/officeDocument/2006/relationships/hyperlink" Target="http://www.nscd.ac.uk/" TargetMode="External"/><Relationship Id="rId13" Type="http://schemas.openxmlformats.org/officeDocument/2006/relationships/hyperlink" Target="http://www.ashaneighbourhood.wordpress.com/" TargetMode="External"/><Relationship Id="rId109" Type="http://schemas.openxmlformats.org/officeDocument/2006/relationships/hyperlink" Target="http://www.karmanirvana.org.uk/" TargetMode="External"/><Relationship Id="rId260" Type="http://schemas.openxmlformats.org/officeDocument/2006/relationships/hyperlink" Target="http://healthtalkonline.org/" TargetMode="External"/><Relationship Id="rId316" Type="http://schemas.openxmlformats.org/officeDocument/2006/relationships/hyperlink" Target="http://peopleinaction.org.uk/" TargetMode="External"/><Relationship Id="rId523" Type="http://schemas.openxmlformats.org/officeDocument/2006/relationships/hyperlink" Target="http://www.mormon.org/" TargetMode="External"/><Relationship Id="rId55" Type="http://schemas.openxmlformats.org/officeDocument/2006/relationships/hyperlink" Target="http://www.creativesupport.co.uk/" TargetMode="External"/><Relationship Id="rId97" Type="http://schemas.openxmlformats.org/officeDocument/2006/relationships/hyperlink" Target="http://holbeckelderlyaid.org.uk/" TargetMode="External"/><Relationship Id="rId120" Type="http://schemas.openxmlformats.org/officeDocument/2006/relationships/hyperlink" Target="http://www.citizensuk.org/" TargetMode="External"/><Relationship Id="rId358" Type="http://schemas.openxmlformats.org/officeDocument/2006/relationships/hyperlink" Target="http://www.holbeckelderlyaid.org.uk/" TargetMode="External"/><Relationship Id="rId162" Type="http://schemas.openxmlformats.org/officeDocument/2006/relationships/hyperlink" Target="http://www.pafras.org.uk/" TargetMode="External"/><Relationship Id="rId218" Type="http://schemas.openxmlformats.org/officeDocument/2006/relationships/hyperlink" Target="http://www.supportafterrapeleeds.org.uk/" TargetMode="External"/><Relationship Id="rId425" Type="http://schemas.openxmlformats.org/officeDocument/2006/relationships/hyperlink" Target="http://www.meshdance.com/" TargetMode="External"/><Relationship Id="rId467" Type="http://schemas.openxmlformats.org/officeDocument/2006/relationships/hyperlink" Target="http://sensoryleeds.com/" TargetMode="External"/><Relationship Id="rId271" Type="http://schemas.openxmlformats.org/officeDocument/2006/relationships/hyperlink" Target="http://www.alzheimers.org.uk/" TargetMode="External"/><Relationship Id="rId24" Type="http://schemas.openxmlformats.org/officeDocument/2006/relationships/hyperlink" Target="http://www.betteractionforfamilies.org.uk/" TargetMode="External"/><Relationship Id="rId66" Type="http://schemas.openxmlformats.org/officeDocument/2006/relationships/hyperlink" Target="http://www.emmaus.org.uk/" TargetMode="External"/><Relationship Id="rId131" Type="http://schemas.openxmlformats.org/officeDocument/2006/relationships/hyperlink" Target="http://www.leedsmind.org.uk/" TargetMode="External"/><Relationship Id="rId327" Type="http://schemas.openxmlformats.org/officeDocument/2006/relationships/hyperlink" Target="http://www.leeds.gov.uk/disabilitysport" TargetMode="External"/><Relationship Id="rId369" Type="http://schemas.openxmlformats.org/officeDocument/2006/relationships/hyperlink" Target="http://www.justbusleeds.co.uk/" TargetMode="External"/><Relationship Id="rId173" Type="http://schemas.openxmlformats.org/officeDocument/2006/relationships/hyperlink" Target="http://www.mha.org.uk/community-support/live-home/pudsey/" TargetMode="External"/><Relationship Id="rId229" Type="http://schemas.openxmlformats.org/officeDocument/2006/relationships/hyperlink" Target="http://www.through-the-maze.org.uk/" TargetMode="External"/><Relationship Id="rId380" Type="http://schemas.openxmlformats.org/officeDocument/2006/relationships/hyperlink" Target="https://leedsaspergerblog.wordpress.com/" TargetMode="External"/><Relationship Id="rId436" Type="http://schemas.openxmlformats.org/officeDocument/2006/relationships/hyperlink" Target="https://www.ohmi.org.uk/" TargetMode="External"/><Relationship Id="rId240" Type="http://schemas.openxmlformats.org/officeDocument/2006/relationships/hyperlink" Target="http://www.victimsupport.org.uk/" TargetMode="External"/><Relationship Id="rId478" Type="http://schemas.openxmlformats.org/officeDocument/2006/relationships/hyperlink" Target="http://www.stvincents-svp.org.uk/" TargetMode="External"/><Relationship Id="rId35" Type="http://schemas.openxmlformats.org/officeDocument/2006/relationships/hyperlink" Target="http://www.carersleeds.org.uk/" TargetMode="External"/><Relationship Id="rId77" Type="http://schemas.openxmlformats.org/officeDocument/2006/relationships/hyperlink" Target="http://www.fgfleeds.org/" TargetMode="External"/><Relationship Id="rId100" Type="http://schemas.openxmlformats.org/officeDocument/2006/relationships/hyperlink" Target="http://www.mha.org.uk/community-support/live-home/horsforth" TargetMode="External"/><Relationship Id="rId282" Type="http://schemas.openxmlformats.org/officeDocument/2006/relationships/hyperlink" Target="http://www.belleisle.org.uk/" TargetMode="External"/><Relationship Id="rId338" Type="http://schemas.openxmlformats.org/officeDocument/2006/relationships/hyperlink" Target="http://www.fdmbus.org.uk/" TargetMode="External"/><Relationship Id="rId503" Type="http://schemas.openxmlformats.org/officeDocument/2006/relationships/hyperlink" Target="http://www.togetherwomen.org/" TargetMode="External"/><Relationship Id="rId8" Type="http://schemas.openxmlformats.org/officeDocument/2006/relationships/hyperlink" Target="http://www.anxietyleeds.org.uk/" TargetMode="External"/><Relationship Id="rId142" Type="http://schemas.openxmlformats.org/officeDocument/2006/relationships/hyperlink" Target="http://www.luv2meetu.com/" TargetMode="External"/><Relationship Id="rId184" Type="http://schemas.openxmlformats.org/officeDocument/2006/relationships/hyperlink" Target="http://www.leedsnandemethodist.org.uk/roscoe.php" TargetMode="External"/><Relationship Id="rId391" Type="http://schemas.openxmlformats.org/officeDocument/2006/relationships/hyperlink" Target="http://www.lfha.co.uk/" TargetMode="External"/><Relationship Id="rId405" Type="http://schemas.openxmlformats.org/officeDocument/2006/relationships/hyperlink" Target="http://www.leedsmind.org.uk/" TargetMode="External"/><Relationship Id="rId447" Type="http://schemas.openxmlformats.org/officeDocument/2006/relationships/hyperlink" Target="http://www.pluss.org.uk/" TargetMode="External"/><Relationship Id="rId251" Type="http://schemas.openxmlformats.org/officeDocument/2006/relationships/hyperlink" Target="http://www.yorkshiredance.com/" TargetMode="External"/><Relationship Id="rId489" Type="http://schemas.openxmlformats.org/officeDocument/2006/relationships/hyperlink" Target="http://www.theableproject.org.uk/" TargetMode="External"/><Relationship Id="rId46" Type="http://schemas.openxmlformats.org/officeDocument/2006/relationships/hyperlink" Target="http://www.cbft.co.uk/" TargetMode="External"/><Relationship Id="rId293" Type="http://schemas.openxmlformats.org/officeDocument/2006/relationships/hyperlink" Target="http://www.redcross.org.uk/" TargetMode="External"/><Relationship Id="rId307" Type="http://schemas.openxmlformats.org/officeDocument/2006/relationships/hyperlink" Target="http://www.leedscoeliacgroup.org.uk/" TargetMode="External"/><Relationship Id="rId349" Type="http://schemas.openxmlformats.org/officeDocument/2006/relationships/hyperlink" Target="http://www.heartcentre.org.uk/" TargetMode="External"/><Relationship Id="rId514" Type="http://schemas.openxmlformats.org/officeDocument/2006/relationships/hyperlink" Target="https://www.westyorkshirehouseclearance.co.uk/communityproject.html" TargetMode="External"/><Relationship Id="rId88" Type="http://schemas.openxmlformats.org/officeDocument/2006/relationships/hyperlink" Target="https://www.facebook.com/hopeprojectleeds" TargetMode="External"/><Relationship Id="rId111" Type="http://schemas.openxmlformats.org/officeDocument/2006/relationships/hyperlink" Target="http://www.lassn.org.uk/" TargetMode="External"/><Relationship Id="rId153" Type="http://schemas.openxmlformats.org/officeDocument/2006/relationships/hyperlink" Target="http://www.northpoint.org.uk/" TargetMode="External"/><Relationship Id="rId195" Type="http://schemas.openxmlformats.org/officeDocument/2006/relationships/hyperlink" Target="http://sensoryleeds.com/" TargetMode="External"/><Relationship Id="rId209" Type="http://schemas.openxmlformats.org/officeDocument/2006/relationships/hyperlink" Target="http://www.st-annes.org.uk/" TargetMode="External"/><Relationship Id="rId360" Type="http://schemas.openxmlformats.org/officeDocument/2006/relationships/hyperlink" Target="http://www.home-startleeds.co.uk/" TargetMode="External"/><Relationship Id="rId416" Type="http://schemas.openxmlformats.org/officeDocument/2006/relationships/hyperlink" Target="https://www.livingpotentialcarefarming.org.uk/" TargetMode="External"/><Relationship Id="rId220" Type="http://schemas.openxmlformats.org/officeDocument/2006/relationships/hyperlink" Target="http://www.sgns.org.uk/" TargetMode="External"/><Relationship Id="rId458" Type="http://schemas.openxmlformats.org/officeDocument/2006/relationships/hyperlink" Target="https://www.remap.org.uk/" TargetMode="External"/><Relationship Id="rId15" Type="http://schemas.openxmlformats.org/officeDocument/2006/relationships/hyperlink" Target="http://www.abaleeds.org.uk/" TargetMode="External"/><Relationship Id="rId57" Type="http://schemas.openxmlformats.org/officeDocument/2006/relationships/hyperlink" Target="http://www.cruse.org.uk/leeds-area-map" TargetMode="External"/><Relationship Id="rId262" Type="http://schemas.openxmlformats.org/officeDocument/2006/relationships/hyperlink" Target="http://www.wymetro.com/" TargetMode="External"/><Relationship Id="rId318" Type="http://schemas.openxmlformats.org/officeDocument/2006/relationships/hyperlink" Target="http://www.crossroadscare.org/" TargetMode="External"/><Relationship Id="rId525" Type="http://schemas.openxmlformats.org/officeDocument/2006/relationships/hyperlink" Target="http://www.woodhousecommunitycentre.com/" TargetMode="External"/><Relationship Id="rId99" Type="http://schemas.openxmlformats.org/officeDocument/2006/relationships/hyperlink" Target="http://www.home-startleeds.co.uk/" TargetMode="External"/><Relationship Id="rId122" Type="http://schemas.openxmlformats.org/officeDocument/2006/relationships/hyperlink" Target="https://www.ldpo.co.uk/" TargetMode="External"/><Relationship Id="rId164" Type="http://schemas.openxmlformats.org/officeDocument/2006/relationships/hyperlink" Target="https://www.parkinsons.org.uk/local-support-groups/regions/yorkshire-and-humber/leeds-and-district-branch" TargetMode="External"/><Relationship Id="rId371" Type="http://schemas.openxmlformats.org/officeDocument/2006/relationships/hyperlink" Target="http://www.keyring.org/cjs/helpline" TargetMode="External"/><Relationship Id="rId427" Type="http://schemas.openxmlformats.org/officeDocument/2006/relationships/hyperlink" Target="http://www.middletonelderlyaid.org.uk/" TargetMode="External"/><Relationship Id="rId469" Type="http://schemas.openxmlformats.org/officeDocument/2006/relationships/hyperlink" Target="https://slateleeds.org.uk/" TargetMode="External"/><Relationship Id="rId26" Type="http://schemas.openxmlformats.org/officeDocument/2006/relationships/hyperlink" Target="http://www.blackhealthinitiative.org/" TargetMode="External"/><Relationship Id="rId231" Type="http://schemas.openxmlformats.org/officeDocument/2006/relationships/hyperlink" Target="http://www.touchstonesupport.org.uk/" TargetMode="External"/><Relationship Id="rId273" Type="http://schemas.openxmlformats.org/officeDocument/2006/relationships/hyperlink" Target="https://artlinkwestyorks.org/about-artlink/" TargetMode="External"/><Relationship Id="rId329" Type="http://schemas.openxmlformats.org/officeDocument/2006/relationships/hyperlink" Target="http://www.doortodoorholidays.co.uk/" TargetMode="External"/><Relationship Id="rId480" Type="http://schemas.openxmlformats.org/officeDocument/2006/relationships/hyperlink" Target="http://www.stophateuk.org/" TargetMode="External"/><Relationship Id="rId68" Type="http://schemas.openxmlformats.org/officeDocument/2006/relationships/hyperlink" Target="https://www.epilepsy.org.uk/" TargetMode="External"/><Relationship Id="rId133" Type="http://schemas.openxmlformats.org/officeDocument/2006/relationships/hyperlink" Target="https://leedsplayhouse.org.uk/" TargetMode="External"/><Relationship Id="rId175" Type="http://schemas.openxmlformats.org/officeDocument/2006/relationships/hyperlink" Target="http://pyramid-of-arts.org.uk/" TargetMode="External"/><Relationship Id="rId340" Type="http://schemas.openxmlformats.org/officeDocument/2006/relationships/hyperlink" Target="http://fnaist.org.uk/" TargetMode="External"/><Relationship Id="rId200" Type="http://schemas.openxmlformats.org/officeDocument/2006/relationships/hyperlink" Target="https://slateleeds.org.uk/" TargetMode="External"/><Relationship Id="rId382" Type="http://schemas.openxmlformats.org/officeDocument/2006/relationships/hyperlink" Target="http://www.las.uk.net/" TargetMode="External"/><Relationship Id="rId438" Type="http://schemas.openxmlformats.org/officeDocument/2006/relationships/hyperlink" Target="http://otleycourthouse.org.uk/" TargetMode="External"/><Relationship Id="rId242" Type="http://schemas.openxmlformats.org/officeDocument/2006/relationships/hyperlink" Target="http://www.w-ise.org.uk/" TargetMode="External"/><Relationship Id="rId284" Type="http://schemas.openxmlformats.org/officeDocument/2006/relationships/hyperlink" Target="http://bestha.co.uk/" TargetMode="External"/><Relationship Id="rId491" Type="http://schemas.openxmlformats.org/officeDocument/2006/relationships/hyperlink" Target="https://cinnamon.org.uk/" TargetMode="External"/><Relationship Id="rId505" Type="http://schemas.openxmlformats.org/officeDocument/2006/relationships/hyperlink" Target="http://www.touchscreensystems.co.uk/" TargetMode="External"/><Relationship Id="rId37" Type="http://schemas.openxmlformats.org/officeDocument/2006/relationships/hyperlink" Target="http://caringtogether.org.uk/" TargetMode="External"/><Relationship Id="rId79" Type="http://schemas.openxmlformats.org/officeDocument/2006/relationships/hyperlink" Target="http://www.freedomfromtorture.org/" TargetMode="External"/><Relationship Id="rId102" Type="http://schemas.openxmlformats.org/officeDocument/2006/relationships/hyperlink" Target="https://humansbeing47298194.wordpress.com/" TargetMode="External"/><Relationship Id="rId144" Type="http://schemas.openxmlformats.org/officeDocument/2006/relationships/hyperlink" Target="http://www.royalvoluntaryservice.org.uk/hubs/1420-leeds+and+york" TargetMode="External"/><Relationship Id="rId90" Type="http://schemas.openxmlformats.org/officeDocument/2006/relationships/hyperlink" Target="http://www.hanover.org.uk/" TargetMode="External"/><Relationship Id="rId186" Type="http://schemas.openxmlformats.org/officeDocument/2006/relationships/hyperlink" Target="http://www.britishlegion.org.uk/" TargetMode="External"/><Relationship Id="rId351" Type="http://schemas.openxmlformats.org/officeDocument/2006/relationships/hyperlink" Target="http://www.healthwatchleeds.co.uk/" TargetMode="External"/><Relationship Id="rId393" Type="http://schemas.openxmlformats.org/officeDocument/2006/relationships/hyperlink" Target="http://www.leedshomes.org.uk/" TargetMode="External"/><Relationship Id="rId407" Type="http://schemas.openxmlformats.org/officeDocument/2006/relationships/hyperlink" Target="http://www.leeds.gov.uk/sharedlives" TargetMode="External"/><Relationship Id="rId449" Type="http://schemas.openxmlformats.org/officeDocument/2006/relationships/hyperlink" Target="http://www.leeds.gov.uk/phrc/Pages/default.aspx" TargetMode="External"/><Relationship Id="rId211" Type="http://schemas.openxmlformats.org/officeDocument/2006/relationships/hyperlink" Target="http://www.stgeorgescrypt.org.uk/" TargetMode="External"/><Relationship Id="rId253" Type="http://schemas.openxmlformats.org/officeDocument/2006/relationships/hyperlink" Target="http://www.mesmac.co.uk/" TargetMode="External"/><Relationship Id="rId295" Type="http://schemas.openxmlformats.org/officeDocument/2006/relationships/hyperlink" Target="http://www.cafeleep.co.uk/manager/" TargetMode="External"/><Relationship Id="rId309" Type="http://schemas.openxmlformats.org/officeDocument/2006/relationships/hyperlink" Target="http://www.c-i-c.co.uk/" TargetMode="External"/><Relationship Id="rId460" Type="http://schemas.openxmlformats.org/officeDocument/2006/relationships/hyperlink" Target="http://www.rightchoices.gloweb.net/" TargetMode="External"/><Relationship Id="rId516" Type="http://schemas.openxmlformats.org/officeDocument/2006/relationships/hyperlink" Target="http://www.wmdlc.org/" TargetMode="External"/><Relationship Id="rId48" Type="http://schemas.openxmlformats.org/officeDocument/2006/relationships/hyperlink" Target="http://www.cloverleaf-advocacy.co.uk/" TargetMode="External"/><Relationship Id="rId113" Type="http://schemas.openxmlformats.org/officeDocument/2006/relationships/hyperlink" Target="http://www.leedsanimation.org.uk/" TargetMode="External"/><Relationship Id="rId320" Type="http://schemas.openxmlformats.org/officeDocument/2006/relationships/hyperlink" Target="http://www.dales-bid.org.uk/" TargetMode="External"/><Relationship Id="rId155" Type="http://schemas.openxmlformats.org/officeDocument/2006/relationships/hyperlink" Target="http://www.opal-project.org.uk/" TargetMode="External"/><Relationship Id="rId197" Type="http://schemas.openxmlformats.org/officeDocument/2006/relationships/hyperlink" Target="https://www.shinecharity.org.uk/" TargetMode="External"/><Relationship Id="rId362" Type="http://schemas.openxmlformats.org/officeDocument/2006/relationships/hyperlink" Target="http://www.hydeparksource.org/" TargetMode="External"/><Relationship Id="rId418" Type="http://schemas.openxmlformats.org/officeDocument/2006/relationships/hyperlink" Target="http://www.mvuf.org.uk/" TargetMode="External"/><Relationship Id="rId222" Type="http://schemas.openxmlformats.org/officeDocument/2006/relationships/hyperlink" Target="https://teaandtolerance.wordpress.com/" TargetMode="External"/><Relationship Id="rId264" Type="http://schemas.openxmlformats.org/officeDocument/2006/relationships/hyperlink" Target="http://www.actionforblindpeople.org.uk/" TargetMode="External"/><Relationship Id="rId471" Type="http://schemas.openxmlformats.org/officeDocument/2006/relationships/hyperlink" Target="http://www.snoopcharity.org/" TargetMode="External"/><Relationship Id="rId17" Type="http://schemas.openxmlformats.org/officeDocument/2006/relationships/hyperlink" Target="https://barca-leeds.org/" TargetMode="External"/><Relationship Id="rId59" Type="http://schemas.openxmlformats.org/officeDocument/2006/relationships/hyperlink" Target="http://deafblind.org.uk/" TargetMode="External"/><Relationship Id="rId124" Type="http://schemas.openxmlformats.org/officeDocument/2006/relationships/hyperlink" Target="http://www.leedsgate.co.uk/" TargetMode="External"/><Relationship Id="rId70" Type="http://schemas.openxmlformats.org/officeDocument/2006/relationships/hyperlink" Target="http://www.equinepathways.co.uk/" TargetMode="External"/><Relationship Id="rId166" Type="http://schemas.openxmlformats.org/officeDocument/2006/relationships/hyperlink" Target="https://peoplemattersleeds.co.uk/" TargetMode="External"/><Relationship Id="rId331" Type="http://schemas.openxmlformats.org/officeDocument/2006/relationships/hyperlink" Target="http://eaststreetarts.org.uk/" TargetMode="External"/><Relationship Id="rId373" Type="http://schemas.openxmlformats.org/officeDocument/2006/relationships/hyperlink" Target="http://www.labda.org.uk/" TargetMode="External"/><Relationship Id="rId429" Type="http://schemas.openxmlformats.org/officeDocument/2006/relationships/hyperlink" Target="http://www.mindwell-leeds.org.uk/" TargetMode="External"/><Relationship Id="rId1" Type="http://schemas.openxmlformats.org/officeDocument/2006/relationships/hyperlink" Target="http://www.advonet.org.uk/" TargetMode="External"/><Relationship Id="rId233" Type="http://schemas.openxmlformats.org/officeDocument/2006/relationships/hyperlink" Target="http://www.trustleeds.org.uk/" TargetMode="External"/><Relationship Id="rId440" Type="http://schemas.openxmlformats.org/officeDocument/2006/relationships/hyperlink" Target="http://www.outsidetheboxcafe.com/" TargetMode="External"/><Relationship Id="rId28" Type="http://schemas.openxmlformats.org/officeDocument/2006/relationships/hyperlink" Target="https://www.breastcancerhaven.org.uk/" TargetMode="External"/><Relationship Id="rId275" Type="http://schemas.openxmlformats.org/officeDocument/2006/relationships/hyperlink" Target="http://aspire-igen.com/" TargetMode="External"/><Relationship Id="rId300" Type="http://schemas.openxmlformats.org/officeDocument/2006/relationships/hyperlink" Target="http://www.caringtogether.org.uk/" TargetMode="External"/><Relationship Id="rId482" Type="http://schemas.openxmlformats.org/officeDocument/2006/relationships/hyperlink" Target="https://www.sunshineandsmiles.org.uk/" TargetMode="External"/><Relationship Id="rId81" Type="http://schemas.openxmlformats.org/officeDocument/2006/relationships/hyperlink" Target="https://www.get-cooking.org.uk/" TargetMode="External"/><Relationship Id="rId135" Type="http://schemas.openxmlformats.org/officeDocument/2006/relationships/hyperlink" Target="http://www.lslcs.org.uk/" TargetMode="External"/><Relationship Id="rId177" Type="http://schemas.openxmlformats.org/officeDocument/2006/relationships/hyperlink" Target="http://www.reallifeoptions.org/home/" TargetMode="External"/><Relationship Id="rId342" Type="http://schemas.openxmlformats.org/officeDocument/2006/relationships/hyperlink" Target="http://www.leedscitycollege.ac.uk/" TargetMode="External"/><Relationship Id="rId384" Type="http://schemas.openxmlformats.org/officeDocument/2006/relationships/hyperlink" Target="http://www.leedscil.org.uk/" TargetMode="External"/><Relationship Id="rId202" Type="http://schemas.openxmlformats.org/officeDocument/2006/relationships/hyperlink" Target="http://www.solace-uk.org.uk/" TargetMode="External"/><Relationship Id="rId244" Type="http://schemas.openxmlformats.org/officeDocument/2006/relationships/hyperlink" Target="http://www.wmdlc.org/" TargetMode="External"/><Relationship Id="rId39" Type="http://schemas.openxmlformats.org/officeDocument/2006/relationships/hyperlink" Target="http://www.casaltd.com/" TargetMode="External"/><Relationship Id="rId286" Type="http://schemas.openxmlformats.org/officeDocument/2006/relationships/hyperlink" Target="http://www.betterleeds.org.uk/" TargetMode="External"/><Relationship Id="rId451" Type="http://schemas.openxmlformats.org/officeDocument/2006/relationships/hyperlink" Target="http://www.purplepatcharts.org/" TargetMode="External"/><Relationship Id="rId493" Type="http://schemas.openxmlformats.org/officeDocument/2006/relationships/hyperlink" Target="http://www.growingzone.co.uk/" TargetMode="External"/><Relationship Id="rId507" Type="http://schemas.openxmlformats.org/officeDocument/2006/relationships/hyperlink" Target="https://www.turn2us.org.uk/" TargetMode="External"/><Relationship Id="rId50" Type="http://schemas.openxmlformats.org/officeDocument/2006/relationships/hyperlink" Target="http://www.c-i-c.co.uk/" TargetMode="External"/><Relationship Id="rId104" Type="http://schemas.openxmlformats.org/officeDocument/2006/relationships/hyperlink" Target="http://imagineer.org.uk/" TargetMode="External"/><Relationship Id="rId146" Type="http://schemas.openxmlformats.org/officeDocument/2006/relationships/hyperlink" Target="https://middletonelderlyaid.org.uk/" TargetMode="External"/><Relationship Id="rId188" Type="http://schemas.openxmlformats.org/officeDocument/2006/relationships/hyperlink" Target="http://www.royalvoluntaryservice.org.uk/" TargetMode="External"/><Relationship Id="rId311" Type="http://schemas.openxmlformats.org/officeDocument/2006/relationships/hyperlink" Target="http://www.commlinks.co.uk/" TargetMode="External"/><Relationship Id="rId353" Type="http://schemas.openxmlformats.org/officeDocument/2006/relationships/hyperlink" Target="http://www.henshaws.org.uk/" TargetMode="External"/><Relationship Id="rId395" Type="http://schemas.openxmlformats.org/officeDocument/2006/relationships/hyperlink" Target="http://www.lihh.org/" TargetMode="External"/><Relationship Id="rId409" Type="http://schemas.openxmlformats.org/officeDocument/2006/relationships/hyperlink" Target="http://www.leedsandyorkpft.nhs.uk/our_services/Specialist-LD-Care/Specialised-Supported" TargetMode="External"/><Relationship Id="rId92" Type="http://schemas.openxmlformats.org/officeDocument/2006/relationships/hyperlink" Target="https://www.facebook.com/Hawksworth-Older-People-Support-Services-HOPS-LTD-200871099929233/" TargetMode="External"/><Relationship Id="rId213" Type="http://schemas.openxmlformats.org/officeDocument/2006/relationships/hyperlink" Target="http://www.stvincents-svp.org.uk/" TargetMode="External"/><Relationship Id="rId420" Type="http://schemas.openxmlformats.org/officeDocument/2006/relationships/hyperlink" Target="http://www.mencap.org.uk/" TargetMode="External"/><Relationship Id="rId255" Type="http://schemas.openxmlformats.org/officeDocument/2006/relationships/hyperlink" Target="http://www.zesthealthforlife.org/" TargetMode="External"/><Relationship Id="rId297" Type="http://schemas.openxmlformats.org/officeDocument/2006/relationships/hyperlink" Target="http://www.careflex.co.uk/" TargetMode="External"/><Relationship Id="rId462" Type="http://schemas.openxmlformats.org/officeDocument/2006/relationships/hyperlink" Target="http://www.aspirecbs.org.uk/aspire-safe-places" TargetMode="External"/><Relationship Id="rId518" Type="http://schemas.openxmlformats.org/officeDocument/2006/relationships/hyperlink" Target="http://www.womenshealthmatters.org.uk/" TargetMode="External"/><Relationship Id="rId115" Type="http://schemas.openxmlformats.org/officeDocument/2006/relationships/hyperlink" Target="http://www.las.uk.net/" TargetMode="External"/><Relationship Id="rId157" Type="http://schemas.openxmlformats.org/officeDocument/2006/relationships/hyperlink" Target="http://www.homelife-leeds.co.uk/" TargetMode="External"/><Relationship Id="rId322" Type="http://schemas.openxmlformats.org/officeDocument/2006/relationships/hyperlink" Target="http://www.dazl.org.uk/" TargetMode="External"/><Relationship Id="rId364" Type="http://schemas.openxmlformats.org/officeDocument/2006/relationships/hyperlink" Target="http://www.inclusionnorth.org/" TargetMode="External"/><Relationship Id="rId61" Type="http://schemas.openxmlformats.org/officeDocument/2006/relationships/hyperlink" Target="http://www.westyorkshiredales.anglican.org/" TargetMode="External"/><Relationship Id="rId199" Type="http://schemas.openxmlformats.org/officeDocument/2006/relationships/hyperlink" Target="http://www.skippko.org.uk/" TargetMode="External"/><Relationship Id="rId19" Type="http://schemas.openxmlformats.org/officeDocument/2006/relationships/hyperlink" Target="http://basisyorkshire.org.uk/" TargetMode="External"/><Relationship Id="rId224" Type="http://schemas.openxmlformats.org/officeDocument/2006/relationships/hyperlink" Target="https://www.tcv.org.uk/skeltongrange" TargetMode="External"/><Relationship Id="rId266" Type="http://schemas.openxmlformats.org/officeDocument/2006/relationships/hyperlink" Target="http://www.advonet.org.uk/" TargetMode="External"/><Relationship Id="rId431" Type="http://schemas.openxmlformats.org/officeDocument/2006/relationships/hyperlink" Target="http://www.musicalarc.org.uk/" TargetMode="External"/><Relationship Id="rId473" Type="http://schemas.openxmlformats.org/officeDocument/2006/relationships/hyperlink" Target="http://www.southleedslife.com/" TargetMode="External"/><Relationship Id="rId30" Type="http://schemas.openxmlformats.org/officeDocument/2006/relationships/hyperlink" Target="http://www.redcross.org.uk/" TargetMode="External"/><Relationship Id="rId126" Type="http://schemas.openxmlformats.org/officeDocument/2006/relationships/hyperlink" Target="http://www.leedshospitalalert.org.uk/" TargetMode="External"/><Relationship Id="rId168" Type="http://schemas.openxmlformats.org/officeDocument/2006/relationships/hyperlink" Target="http://www.phab-leeds.org.uk/" TargetMode="External"/><Relationship Id="rId333" Type="http://schemas.openxmlformats.org/officeDocument/2006/relationships/hyperlink" Target="https://gipsil.org.uk/engage-leeds-goes-live-april-2017/" TargetMode="External"/><Relationship Id="rId72" Type="http://schemas.openxmlformats.org/officeDocument/2006/relationships/hyperlink" Target="http://www.etzchaim.co.uk/leisure_club.php" TargetMode="External"/><Relationship Id="rId375" Type="http://schemas.openxmlformats.org/officeDocument/2006/relationships/hyperlink" Target="https://www.leedsadultlearning.co.uk/" TargetMode="External"/><Relationship Id="rId3" Type="http://schemas.openxmlformats.org/officeDocument/2006/relationships/hyperlink" Target="http://www.ageuk.org.uk/leeds/" TargetMode="External"/><Relationship Id="rId235" Type="http://schemas.openxmlformats.org/officeDocument/2006/relationships/hyperlink" Target="http://uniqueimprovements.co.uk/" TargetMode="External"/><Relationship Id="rId277" Type="http://schemas.openxmlformats.org/officeDocument/2006/relationships/hyperlink" Target="http://www.abaleeds.org.uk/" TargetMode="External"/><Relationship Id="rId400" Type="http://schemas.openxmlformats.org/officeDocument/2006/relationships/hyperlink" Target="http://www.leedsmencap.org.uk/" TargetMode="External"/><Relationship Id="rId442" Type="http://schemas.openxmlformats.org/officeDocument/2006/relationships/hyperlink" Target="http://www.moreability.co.uk/" TargetMode="External"/><Relationship Id="rId484" Type="http://schemas.openxmlformats.org/officeDocument/2006/relationships/hyperlink" Target="http://www.swarthmore.org.uk/" TargetMode="External"/><Relationship Id="rId137" Type="http://schemas.openxmlformats.org/officeDocument/2006/relationships/hyperlink" Target="http://www.womensaid.org.uk/" TargetMode="External"/><Relationship Id="rId302" Type="http://schemas.openxmlformats.org/officeDocument/2006/relationships/hyperlink" Target="http://www.change-people.co.uk/" TargetMode="External"/><Relationship Id="rId344" Type="http://schemas.openxmlformats.org/officeDocument/2006/relationships/hyperlink" Target="http://www.getawaygirls.co.uk/" TargetMode="External"/><Relationship Id="rId41" Type="http://schemas.openxmlformats.org/officeDocument/2006/relationships/hyperlink" Target="http://www.catholic-care.org.uk/" TargetMode="External"/><Relationship Id="rId83" Type="http://schemas.openxmlformats.org/officeDocument/2006/relationships/hyperlink" Target="http://www.gipsil.org.uk/" TargetMode="External"/><Relationship Id="rId179" Type="http://schemas.openxmlformats.org/officeDocument/2006/relationships/hyperlink" Target="http://www.relres.org/" TargetMode="External"/><Relationship Id="rId386" Type="http://schemas.openxmlformats.org/officeDocument/2006/relationships/hyperlink" Target="http://www.leeds.gov.uk/" TargetMode="External"/><Relationship Id="rId190" Type="http://schemas.openxmlformats.org/officeDocument/2006/relationships/hyperlink" Target="http://www.mesmac.co.uk/projects/sage" TargetMode="External"/><Relationship Id="rId204" Type="http://schemas.openxmlformats.org/officeDocument/2006/relationships/hyperlink" Target="http://www.trinitynetwork.org.uk/" TargetMode="External"/><Relationship Id="rId246" Type="http://schemas.openxmlformats.org/officeDocument/2006/relationships/hyperlink" Target="http://www.windmillcoaches.org.uk/" TargetMode="External"/><Relationship Id="rId288" Type="http://schemas.openxmlformats.org/officeDocument/2006/relationships/hyperlink" Target="http://www.leedsskyline.org.uk/" TargetMode="External"/><Relationship Id="rId411" Type="http://schemas.openxmlformats.org/officeDocument/2006/relationships/hyperlink" Target="http://www.leep1.co.uk/" TargetMode="External"/><Relationship Id="rId453" Type="http://schemas.openxmlformats.org/officeDocument/2006/relationships/hyperlink" Target="http://www.renewleeds.co.uk/" TargetMode="External"/><Relationship Id="rId509" Type="http://schemas.openxmlformats.org/officeDocument/2006/relationships/hyperlink" Target="http://www.unitedresponse.org.uk/" TargetMode="External"/><Relationship Id="rId106" Type="http://schemas.openxmlformats.org/officeDocument/2006/relationships/hyperlink" Target="http://www.interplaytheatre.co.uk/" TargetMode="External"/><Relationship Id="rId313" Type="http://schemas.openxmlformats.org/officeDocument/2006/relationships/hyperlink" Target="http://www.connecthousing.org.uk/" TargetMode="External"/><Relationship Id="rId495" Type="http://schemas.openxmlformats.org/officeDocument/2006/relationships/hyperlink" Target="http://www.hospitalsaturdayfund.org/" TargetMode="External"/><Relationship Id="rId10" Type="http://schemas.openxmlformats.org/officeDocument/2006/relationships/hyperlink" Target="https://www.arthritiscare.org.uk/" TargetMode="External"/><Relationship Id="rId52" Type="http://schemas.openxmlformats.org/officeDocument/2006/relationships/hyperlink" Target="http://www.connecthousing.org.uk/" TargetMode="External"/><Relationship Id="rId94" Type="http://schemas.openxmlformats.org/officeDocument/2006/relationships/hyperlink" Target="http://www.healthforall.org.uk/" TargetMode="External"/><Relationship Id="rId148" Type="http://schemas.openxmlformats.org/officeDocument/2006/relationships/hyperlink" Target="http://www.maecare.org.uk/" TargetMode="External"/><Relationship Id="rId355" Type="http://schemas.openxmlformats.org/officeDocument/2006/relationships/hyperlink" Target="http://www.hft.org.uk/" TargetMode="External"/><Relationship Id="rId397" Type="http://schemas.openxmlformats.org/officeDocument/2006/relationships/hyperlink" Target="http://www.leeds.gov.uk/leisure/Pages/Your-library.aspx" TargetMode="External"/><Relationship Id="rId520" Type="http://schemas.openxmlformats.org/officeDocument/2006/relationships/hyperlink" Target="http://www.yorkshiredance.com/" TargetMode="External"/><Relationship Id="rId215" Type="http://schemas.openxmlformats.org/officeDocument/2006/relationships/hyperlink" Target="https://www.homegroup.org.uk/Care-and-Support" TargetMode="External"/><Relationship Id="rId257" Type="http://schemas.openxmlformats.org/officeDocument/2006/relationships/hyperlink" Target="http://death.io/" TargetMode="External"/><Relationship Id="rId422" Type="http://schemas.openxmlformats.org/officeDocument/2006/relationships/hyperlink" Target="http://www.mencap.org.uk/" TargetMode="External"/><Relationship Id="rId464" Type="http://schemas.openxmlformats.org/officeDocument/2006/relationships/hyperlink" Target="https://www.scope.org.uk/" TargetMode="External"/><Relationship Id="rId299" Type="http://schemas.openxmlformats.org/officeDocument/2006/relationships/hyperlink" Target="http://www.caringforlife.co.uk/" TargetMode="External"/><Relationship Id="rId63" Type="http://schemas.openxmlformats.org/officeDocument/2006/relationships/hyperlink" Target="http://www.disabilitysportyorkshire.org/" TargetMode="External"/><Relationship Id="rId159" Type="http://schemas.openxmlformats.org/officeDocument/2006/relationships/hyperlink" Target="http://www.otleyactionforolderpeople.org.uk/" TargetMode="External"/><Relationship Id="rId366" Type="http://schemas.openxmlformats.org/officeDocument/2006/relationships/hyperlink" Target="http://www.inkwellarts.org.uk/" TargetMode="External"/><Relationship Id="rId226" Type="http://schemas.openxmlformats.org/officeDocument/2006/relationships/hyperlink" Target="https://www.facebook.com/thespaceleeds/" TargetMode="External"/><Relationship Id="rId433" Type="http://schemas.openxmlformats.org/officeDocument/2006/relationships/hyperlink" Target="http://www.mysafehome.info/"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en.wikipedia.org/wiki/South_Ndebele_language" TargetMode="External"/><Relationship Id="rId21" Type="http://schemas.openxmlformats.org/officeDocument/2006/relationships/hyperlink" Target="https://en.wikipedia.org/wiki/Bislama_language" TargetMode="External"/><Relationship Id="rId42" Type="http://schemas.openxmlformats.org/officeDocument/2006/relationships/hyperlink" Target="https://en.wikipedia.org/wiki/Esperanto" TargetMode="External"/><Relationship Id="rId63" Type="http://schemas.openxmlformats.org/officeDocument/2006/relationships/hyperlink" Target="https://en.wikipedia.org/wiki/Interlingua" TargetMode="External"/><Relationship Id="rId84" Type="http://schemas.openxmlformats.org/officeDocument/2006/relationships/hyperlink" Target="https://en.wikipedia.org/wiki/Komi_language" TargetMode="External"/><Relationship Id="rId138" Type="http://schemas.openxmlformats.org/officeDocument/2006/relationships/hyperlink" Target="https://en.wikipedia.org/wiki/Samoan_language" TargetMode="External"/><Relationship Id="rId159" Type="http://schemas.openxmlformats.org/officeDocument/2006/relationships/hyperlink" Target="https://en.wikipedia.org/wiki/Turkmen_language" TargetMode="External"/><Relationship Id="rId170" Type="http://schemas.openxmlformats.org/officeDocument/2006/relationships/hyperlink" Target="https://en.wikipedia.org/wiki/Urdu" TargetMode="External"/><Relationship Id="rId107" Type="http://schemas.openxmlformats.org/officeDocument/2006/relationships/hyperlink" Target="https://en.wikipedia.org/wiki/Mongolian_language" TargetMode="External"/><Relationship Id="rId11" Type="http://schemas.openxmlformats.org/officeDocument/2006/relationships/hyperlink" Target="https://en.wikipedia.org/wiki/Avar_language" TargetMode="External"/><Relationship Id="rId32" Type="http://schemas.openxmlformats.org/officeDocument/2006/relationships/hyperlink" Target="https://en.wikipedia.org/wiki/Cornish_language" TargetMode="External"/><Relationship Id="rId53" Type="http://schemas.openxmlformats.org/officeDocument/2006/relationships/hyperlink" Target="https://en.wikipedia.org/wiki/Greek_language" TargetMode="External"/><Relationship Id="rId74" Type="http://schemas.openxmlformats.org/officeDocument/2006/relationships/hyperlink" Target="https://en.wikipedia.org/wiki/Javanese_language" TargetMode="External"/><Relationship Id="rId128" Type="http://schemas.openxmlformats.org/officeDocument/2006/relationships/hyperlink" Target="https://en.wikipedia.org/wiki/Portuguese_language" TargetMode="External"/><Relationship Id="rId149" Type="http://schemas.openxmlformats.org/officeDocument/2006/relationships/hyperlink" Target="https://en.wikipedia.org/wiki/Sundanese_language" TargetMode="External"/><Relationship Id="rId5" Type="http://schemas.openxmlformats.org/officeDocument/2006/relationships/hyperlink" Target="https://en.wikipedia.org/wiki/Albanian_language" TargetMode="External"/><Relationship Id="rId95" Type="http://schemas.openxmlformats.org/officeDocument/2006/relationships/hyperlink" Target="https://en.wikipedia.org/wiki/Lithuanian_language" TargetMode="External"/><Relationship Id="rId160" Type="http://schemas.openxmlformats.org/officeDocument/2006/relationships/hyperlink" Target="https://en.wikipedia.org/wiki/Tagalog_language" TargetMode="External"/><Relationship Id="rId181" Type="http://schemas.openxmlformats.org/officeDocument/2006/relationships/hyperlink" Target="https://en.wikipedia.org/wiki/Yoruba_language" TargetMode="External"/><Relationship Id="rId22" Type="http://schemas.openxmlformats.org/officeDocument/2006/relationships/hyperlink" Target="https://en.wikipedia.org/wiki/Bosnian_language" TargetMode="External"/><Relationship Id="rId43" Type="http://schemas.openxmlformats.org/officeDocument/2006/relationships/hyperlink" Target="https://en.wikipedia.org/wiki/Estonian_language" TargetMode="External"/><Relationship Id="rId64" Type="http://schemas.openxmlformats.org/officeDocument/2006/relationships/hyperlink" Target="https://en.wikipedia.org/wiki/Indonesian_language" TargetMode="External"/><Relationship Id="rId118" Type="http://schemas.openxmlformats.org/officeDocument/2006/relationships/hyperlink" Target="https://en.wikipedia.org/wiki/Occitan_language" TargetMode="External"/><Relationship Id="rId139" Type="http://schemas.openxmlformats.org/officeDocument/2006/relationships/hyperlink" Target="https://en.wikipedia.org/wiki/Sango_language" TargetMode="External"/><Relationship Id="rId85" Type="http://schemas.openxmlformats.org/officeDocument/2006/relationships/hyperlink" Target="https://en.wikipedia.org/wiki/Kongo_language" TargetMode="External"/><Relationship Id="rId150" Type="http://schemas.openxmlformats.org/officeDocument/2006/relationships/hyperlink" Target="https://en.wikipedia.org/wiki/Swahili_language" TargetMode="External"/><Relationship Id="rId171" Type="http://schemas.openxmlformats.org/officeDocument/2006/relationships/hyperlink" Target="https://en.wikipedia.org/wiki/Uzbek_language" TargetMode="External"/><Relationship Id="rId12" Type="http://schemas.openxmlformats.org/officeDocument/2006/relationships/hyperlink" Target="https://en.wikipedia.org/wiki/Avestan_language" TargetMode="External"/><Relationship Id="rId33" Type="http://schemas.openxmlformats.org/officeDocument/2006/relationships/hyperlink" Target="https://en.wikipedia.org/wiki/Corsican_language" TargetMode="External"/><Relationship Id="rId108" Type="http://schemas.openxmlformats.org/officeDocument/2006/relationships/hyperlink" Target="https://en.wikipedia.org/wiki/Nauru_language" TargetMode="External"/><Relationship Id="rId129" Type="http://schemas.openxmlformats.org/officeDocument/2006/relationships/hyperlink" Target="https://en.wikipedia.org/wiki/Quechua_language" TargetMode="External"/><Relationship Id="rId54" Type="http://schemas.openxmlformats.org/officeDocument/2006/relationships/hyperlink" Target="https://en.wikipedia.org/wiki/Guarani_language" TargetMode="External"/><Relationship Id="rId75" Type="http://schemas.openxmlformats.org/officeDocument/2006/relationships/hyperlink" Target="https://en.wikipedia.org/wiki/Greenlandic_language" TargetMode="External"/><Relationship Id="rId96" Type="http://schemas.openxmlformats.org/officeDocument/2006/relationships/hyperlink" Target="https://en.wikipedia.org/wiki/Luba-Katanga_language" TargetMode="External"/><Relationship Id="rId140" Type="http://schemas.openxmlformats.org/officeDocument/2006/relationships/hyperlink" Target="https://en.wikipedia.org/wiki/Serbian_language" TargetMode="External"/><Relationship Id="rId161" Type="http://schemas.openxmlformats.org/officeDocument/2006/relationships/hyperlink" Target="https://en.wikipedia.org/wiki/Tswana_language" TargetMode="External"/><Relationship Id="rId182" Type="http://schemas.openxmlformats.org/officeDocument/2006/relationships/hyperlink" Target="https://en.wikipedia.org/wiki/Zhuang_language" TargetMode="External"/><Relationship Id="rId6" Type="http://schemas.openxmlformats.org/officeDocument/2006/relationships/hyperlink" Target="https://en.wikipedia.org/wiki/Amharic_language" TargetMode="External"/><Relationship Id="rId23" Type="http://schemas.openxmlformats.org/officeDocument/2006/relationships/hyperlink" Target="https://en.wikipedia.org/wiki/Breton_language" TargetMode="External"/><Relationship Id="rId119" Type="http://schemas.openxmlformats.org/officeDocument/2006/relationships/hyperlink" Target="https://en.wikipedia.org/wiki/Ojibwa_language" TargetMode="External"/><Relationship Id="rId44" Type="http://schemas.openxmlformats.org/officeDocument/2006/relationships/hyperlink" Target="https://en.wikipedia.org/wiki/Ewe_language" TargetMode="External"/><Relationship Id="rId60" Type="http://schemas.openxmlformats.org/officeDocument/2006/relationships/hyperlink" Target="https://en.wikipedia.org/wiki/Hindi" TargetMode="External"/><Relationship Id="rId65" Type="http://schemas.openxmlformats.org/officeDocument/2006/relationships/hyperlink" Target="https://en.wikipedia.org/wiki/Interlingue" TargetMode="External"/><Relationship Id="rId81" Type="http://schemas.openxmlformats.org/officeDocument/2006/relationships/hyperlink" Target="https://en.wikipedia.org/wiki/Gikuyu_language" TargetMode="External"/><Relationship Id="rId86" Type="http://schemas.openxmlformats.org/officeDocument/2006/relationships/hyperlink" Target="https://en.wikipedia.org/wiki/Korean_language" TargetMode="External"/><Relationship Id="rId130" Type="http://schemas.openxmlformats.org/officeDocument/2006/relationships/hyperlink" Target="https://en.wikipedia.org/wiki/Romansh_language" TargetMode="External"/><Relationship Id="rId135" Type="http://schemas.openxmlformats.org/officeDocument/2006/relationships/hyperlink" Target="https://en.wikipedia.org/wiki/Sardinian_language" TargetMode="External"/><Relationship Id="rId151" Type="http://schemas.openxmlformats.org/officeDocument/2006/relationships/hyperlink" Target="https://en.wikipedia.org/wiki/Swati_language" TargetMode="External"/><Relationship Id="rId156" Type="http://schemas.openxmlformats.org/officeDocument/2006/relationships/hyperlink" Target="https://en.wikipedia.org/wiki/Thai_language" TargetMode="External"/><Relationship Id="rId177" Type="http://schemas.openxmlformats.org/officeDocument/2006/relationships/hyperlink" Target="https://en.wikipedia.org/wiki/Wolof_language" TargetMode="External"/><Relationship Id="rId172" Type="http://schemas.openxmlformats.org/officeDocument/2006/relationships/hyperlink" Target="https://en.wikipedia.org/wiki/Venda_language" TargetMode="External"/><Relationship Id="rId13" Type="http://schemas.openxmlformats.org/officeDocument/2006/relationships/hyperlink" Target="https://en.wikipedia.org/wiki/Aymara_language" TargetMode="External"/><Relationship Id="rId18" Type="http://schemas.openxmlformats.org/officeDocument/2006/relationships/hyperlink" Target="https://en.wikipedia.org/wiki/Belarusian_language" TargetMode="External"/><Relationship Id="rId39" Type="http://schemas.openxmlformats.org/officeDocument/2006/relationships/hyperlink" Target="https://en.wikipedia.org/wiki/Dutch_language" TargetMode="External"/><Relationship Id="rId109" Type="http://schemas.openxmlformats.org/officeDocument/2006/relationships/hyperlink" Target="https://en.wikipedia.org/wiki/Navajo_language" TargetMode="External"/><Relationship Id="rId34" Type="http://schemas.openxmlformats.org/officeDocument/2006/relationships/hyperlink" Target="https://en.wikipedia.org/wiki/Cree_language" TargetMode="External"/><Relationship Id="rId50" Type="http://schemas.openxmlformats.org/officeDocument/2006/relationships/hyperlink" Target="https://en.wikipedia.org/wiki/Galician_language" TargetMode="External"/><Relationship Id="rId55" Type="http://schemas.openxmlformats.org/officeDocument/2006/relationships/hyperlink" Target="https://en.wikipedia.org/wiki/Gujarati_language" TargetMode="External"/><Relationship Id="rId76" Type="http://schemas.openxmlformats.org/officeDocument/2006/relationships/hyperlink" Target="https://en.wikipedia.org/wiki/Kannada_language" TargetMode="External"/><Relationship Id="rId97" Type="http://schemas.openxmlformats.org/officeDocument/2006/relationships/hyperlink" Target="https://en.wikipedia.org/wiki/Latvian_language" TargetMode="External"/><Relationship Id="rId104" Type="http://schemas.openxmlformats.org/officeDocument/2006/relationships/hyperlink" Target="https://en.wikipedia.org/wiki/Maori_language" TargetMode="External"/><Relationship Id="rId120" Type="http://schemas.openxmlformats.org/officeDocument/2006/relationships/hyperlink" Target="https://en.wikipedia.org/wiki/Oromo_language" TargetMode="External"/><Relationship Id="rId125" Type="http://schemas.openxmlformats.org/officeDocument/2006/relationships/hyperlink" Target="https://en.wikipedia.org/wiki/Persian_language" TargetMode="External"/><Relationship Id="rId141" Type="http://schemas.openxmlformats.org/officeDocument/2006/relationships/hyperlink" Target="https://en.wikipedia.org/wiki/Gaelic_language" TargetMode="External"/><Relationship Id="rId146" Type="http://schemas.openxmlformats.org/officeDocument/2006/relationships/hyperlink" Target="https://en.wikipedia.org/wiki/Somali_language" TargetMode="External"/><Relationship Id="rId167" Type="http://schemas.openxmlformats.org/officeDocument/2006/relationships/hyperlink" Target="https://en.wikipedia.org/wiki/Tahitian_language" TargetMode="External"/><Relationship Id="rId7" Type="http://schemas.openxmlformats.org/officeDocument/2006/relationships/hyperlink" Target="https://en.wikipedia.org/wiki/Arabic_language" TargetMode="External"/><Relationship Id="rId71" Type="http://schemas.openxmlformats.org/officeDocument/2006/relationships/hyperlink" Target="https://en.wikipedia.org/wiki/Italian_language" TargetMode="External"/><Relationship Id="rId92" Type="http://schemas.openxmlformats.org/officeDocument/2006/relationships/hyperlink" Target="https://en.wikipedia.org/wiki/Limburgan_language" TargetMode="External"/><Relationship Id="rId162" Type="http://schemas.openxmlformats.org/officeDocument/2006/relationships/hyperlink" Target="https://en.wikipedia.org/wiki/Tongan_language" TargetMode="External"/><Relationship Id="rId183" Type="http://schemas.openxmlformats.org/officeDocument/2006/relationships/hyperlink" Target="https://en.wikipedia.org/wiki/Zulu_language" TargetMode="External"/><Relationship Id="rId2" Type="http://schemas.openxmlformats.org/officeDocument/2006/relationships/hyperlink" Target="https://en.wikipedia.org/wiki/Afar_language" TargetMode="External"/><Relationship Id="rId29" Type="http://schemas.openxmlformats.org/officeDocument/2006/relationships/hyperlink" Target="https://en.wikipedia.org/wiki/Chichewa_language" TargetMode="External"/><Relationship Id="rId24" Type="http://schemas.openxmlformats.org/officeDocument/2006/relationships/hyperlink" Target="https://en.wikipedia.org/wiki/Bulgarian_language" TargetMode="External"/><Relationship Id="rId40" Type="http://schemas.openxmlformats.org/officeDocument/2006/relationships/hyperlink" Target="https://en.wikipedia.org/wiki/Dzongkha_language" TargetMode="External"/><Relationship Id="rId45" Type="http://schemas.openxmlformats.org/officeDocument/2006/relationships/hyperlink" Target="https://en.wikipedia.org/wiki/Faroese_language" TargetMode="External"/><Relationship Id="rId66" Type="http://schemas.openxmlformats.org/officeDocument/2006/relationships/hyperlink" Target="https://en.wikipedia.org/wiki/Irish_language" TargetMode="External"/><Relationship Id="rId87" Type="http://schemas.openxmlformats.org/officeDocument/2006/relationships/hyperlink" Target="https://en.wikipedia.org/wiki/Kurdish_language" TargetMode="External"/><Relationship Id="rId110" Type="http://schemas.openxmlformats.org/officeDocument/2006/relationships/hyperlink" Target="https://en.wikipedia.org/wiki/North_Ndebele_language" TargetMode="External"/><Relationship Id="rId115" Type="http://schemas.openxmlformats.org/officeDocument/2006/relationships/hyperlink" Target="https://en.wikipedia.org/wiki/Norwegian_language" TargetMode="External"/><Relationship Id="rId131" Type="http://schemas.openxmlformats.org/officeDocument/2006/relationships/hyperlink" Target="https://en.wikipedia.org/wiki/Rundi_language" TargetMode="External"/><Relationship Id="rId136" Type="http://schemas.openxmlformats.org/officeDocument/2006/relationships/hyperlink" Target="https://en.wikipedia.org/wiki/Sindhi_language" TargetMode="External"/><Relationship Id="rId157" Type="http://schemas.openxmlformats.org/officeDocument/2006/relationships/hyperlink" Target="https://en.wikipedia.org/wiki/Tigrinya_language" TargetMode="External"/><Relationship Id="rId178" Type="http://schemas.openxmlformats.org/officeDocument/2006/relationships/hyperlink" Target="https://en.wikipedia.org/wiki/West_Frisian_language" TargetMode="External"/><Relationship Id="rId61" Type="http://schemas.openxmlformats.org/officeDocument/2006/relationships/hyperlink" Target="https://en.wikipedia.org/wiki/Hiri_Motu_language" TargetMode="External"/><Relationship Id="rId82" Type="http://schemas.openxmlformats.org/officeDocument/2006/relationships/hyperlink" Target="https://en.wikipedia.org/wiki/Kinyarwanda" TargetMode="External"/><Relationship Id="rId152" Type="http://schemas.openxmlformats.org/officeDocument/2006/relationships/hyperlink" Target="https://en.wikipedia.org/wiki/Swedish_language" TargetMode="External"/><Relationship Id="rId173" Type="http://schemas.openxmlformats.org/officeDocument/2006/relationships/hyperlink" Target="https://en.wikipedia.org/wiki/Vietnamese_language" TargetMode="External"/><Relationship Id="rId19" Type="http://schemas.openxmlformats.org/officeDocument/2006/relationships/hyperlink" Target="https://en.wikipedia.org/wiki/Bengali_language" TargetMode="External"/><Relationship Id="rId14" Type="http://schemas.openxmlformats.org/officeDocument/2006/relationships/hyperlink" Target="https://en.wikipedia.org/wiki/Azerbaijani_language" TargetMode="External"/><Relationship Id="rId30" Type="http://schemas.openxmlformats.org/officeDocument/2006/relationships/hyperlink" Target="https://en.wikipedia.org/wiki/Chinese_language" TargetMode="External"/><Relationship Id="rId35" Type="http://schemas.openxmlformats.org/officeDocument/2006/relationships/hyperlink" Target="https://en.wikipedia.org/wiki/Croatian_language" TargetMode="External"/><Relationship Id="rId56" Type="http://schemas.openxmlformats.org/officeDocument/2006/relationships/hyperlink" Target="https://en.wikipedia.org/wiki/Haitian_Creole_language" TargetMode="External"/><Relationship Id="rId77" Type="http://schemas.openxmlformats.org/officeDocument/2006/relationships/hyperlink" Target="https://en.wikipedia.org/wiki/Kanuri_language" TargetMode="External"/><Relationship Id="rId100" Type="http://schemas.openxmlformats.org/officeDocument/2006/relationships/hyperlink" Target="https://en.wikipedia.org/wiki/Malagasy_language" TargetMode="External"/><Relationship Id="rId105" Type="http://schemas.openxmlformats.org/officeDocument/2006/relationships/hyperlink" Target="https://en.wikipedia.org/wiki/Marathi_language" TargetMode="External"/><Relationship Id="rId126" Type="http://schemas.openxmlformats.org/officeDocument/2006/relationships/hyperlink" Target="https://en.wikipedia.org/wiki/Polish_language" TargetMode="External"/><Relationship Id="rId147" Type="http://schemas.openxmlformats.org/officeDocument/2006/relationships/hyperlink" Target="https://en.wikipedia.org/wiki/Sotho_language" TargetMode="External"/><Relationship Id="rId168" Type="http://schemas.openxmlformats.org/officeDocument/2006/relationships/hyperlink" Target="https://en.wikipedia.org/wiki/Uighur_language" TargetMode="External"/><Relationship Id="rId8" Type="http://schemas.openxmlformats.org/officeDocument/2006/relationships/hyperlink" Target="https://en.wikipedia.org/wiki/Aragonese_language" TargetMode="External"/><Relationship Id="rId51" Type="http://schemas.openxmlformats.org/officeDocument/2006/relationships/hyperlink" Target="https://en.wikipedia.org/wiki/Georgian_language" TargetMode="External"/><Relationship Id="rId72" Type="http://schemas.openxmlformats.org/officeDocument/2006/relationships/hyperlink" Target="https://en.wikipedia.org/wiki/Inuktitut" TargetMode="External"/><Relationship Id="rId93" Type="http://schemas.openxmlformats.org/officeDocument/2006/relationships/hyperlink" Target="https://en.wikipedia.org/wiki/Lingala_language" TargetMode="External"/><Relationship Id="rId98" Type="http://schemas.openxmlformats.org/officeDocument/2006/relationships/hyperlink" Target="https://en.wikipedia.org/wiki/Manx_language" TargetMode="External"/><Relationship Id="rId121" Type="http://schemas.openxmlformats.org/officeDocument/2006/relationships/hyperlink" Target="https://en.wikipedia.org/wiki/Oriya_language" TargetMode="External"/><Relationship Id="rId142" Type="http://schemas.openxmlformats.org/officeDocument/2006/relationships/hyperlink" Target="https://en.wikipedia.org/wiki/Shona_language" TargetMode="External"/><Relationship Id="rId163" Type="http://schemas.openxmlformats.org/officeDocument/2006/relationships/hyperlink" Target="https://en.wikipedia.org/wiki/Turkish_language" TargetMode="External"/><Relationship Id="rId3" Type="http://schemas.openxmlformats.org/officeDocument/2006/relationships/hyperlink" Target="https://en.wikipedia.org/wiki/Afrikaans_language" TargetMode="External"/><Relationship Id="rId25" Type="http://schemas.openxmlformats.org/officeDocument/2006/relationships/hyperlink" Target="https://en.wikipedia.org/wiki/Burmese_language" TargetMode="External"/><Relationship Id="rId46" Type="http://schemas.openxmlformats.org/officeDocument/2006/relationships/hyperlink" Target="https://en.wikipedia.org/wiki/Fijian_language" TargetMode="External"/><Relationship Id="rId67" Type="http://schemas.openxmlformats.org/officeDocument/2006/relationships/hyperlink" Target="https://en.wikipedia.org/wiki/Igbo_language" TargetMode="External"/><Relationship Id="rId116" Type="http://schemas.openxmlformats.org/officeDocument/2006/relationships/hyperlink" Target="https://en.wikipedia.org/wiki/Sichuan_Yi_language" TargetMode="External"/><Relationship Id="rId137" Type="http://schemas.openxmlformats.org/officeDocument/2006/relationships/hyperlink" Target="https://en.wikipedia.org/wiki/Northern_Sami" TargetMode="External"/><Relationship Id="rId158" Type="http://schemas.openxmlformats.org/officeDocument/2006/relationships/hyperlink" Target="https://en.wikipedia.org/wiki/Standard_Tibetan" TargetMode="External"/><Relationship Id="rId20" Type="http://schemas.openxmlformats.org/officeDocument/2006/relationships/hyperlink" Target="https://en.wikipedia.org/wiki/Bihari_languages" TargetMode="External"/><Relationship Id="rId41" Type="http://schemas.openxmlformats.org/officeDocument/2006/relationships/hyperlink" Target="https://en.wikipedia.org/wiki/English_language" TargetMode="External"/><Relationship Id="rId62" Type="http://schemas.openxmlformats.org/officeDocument/2006/relationships/hyperlink" Target="https://en.wikipedia.org/wiki/Hungarian_language" TargetMode="External"/><Relationship Id="rId83" Type="http://schemas.openxmlformats.org/officeDocument/2006/relationships/hyperlink" Target="https://en.wikipedia.org/wiki/Kirghiz_language" TargetMode="External"/><Relationship Id="rId88" Type="http://schemas.openxmlformats.org/officeDocument/2006/relationships/hyperlink" Target="https://en.wikipedia.org/wiki/Kuanyama_language" TargetMode="External"/><Relationship Id="rId111" Type="http://schemas.openxmlformats.org/officeDocument/2006/relationships/hyperlink" Target="https://en.wikipedia.org/wiki/Nepali_language" TargetMode="External"/><Relationship Id="rId132" Type="http://schemas.openxmlformats.org/officeDocument/2006/relationships/hyperlink" Target="https://en.wikipedia.org/wiki/Romanian_language" TargetMode="External"/><Relationship Id="rId153" Type="http://schemas.openxmlformats.org/officeDocument/2006/relationships/hyperlink" Target="https://en.wikipedia.org/wiki/Tamil_language" TargetMode="External"/><Relationship Id="rId174" Type="http://schemas.openxmlformats.org/officeDocument/2006/relationships/hyperlink" Target="https://en.wikipedia.org/wiki/Volap%C3%BCk" TargetMode="External"/><Relationship Id="rId179" Type="http://schemas.openxmlformats.org/officeDocument/2006/relationships/hyperlink" Target="https://en.wikipedia.org/wiki/Xhosa_language" TargetMode="External"/><Relationship Id="rId15" Type="http://schemas.openxmlformats.org/officeDocument/2006/relationships/hyperlink" Target="https://en.wikipedia.org/wiki/Bambara_language" TargetMode="External"/><Relationship Id="rId36" Type="http://schemas.openxmlformats.org/officeDocument/2006/relationships/hyperlink" Target="https://en.wikipedia.org/wiki/Czech_language" TargetMode="External"/><Relationship Id="rId57" Type="http://schemas.openxmlformats.org/officeDocument/2006/relationships/hyperlink" Target="https://en.wikipedia.org/wiki/Hausa_language" TargetMode="External"/><Relationship Id="rId106" Type="http://schemas.openxmlformats.org/officeDocument/2006/relationships/hyperlink" Target="https://en.wikipedia.org/wiki/Marshallese_language" TargetMode="External"/><Relationship Id="rId127" Type="http://schemas.openxmlformats.org/officeDocument/2006/relationships/hyperlink" Target="https://en.wikipedia.org/wiki/Pashto_language" TargetMode="External"/><Relationship Id="rId10" Type="http://schemas.openxmlformats.org/officeDocument/2006/relationships/hyperlink" Target="https://en.wikipedia.org/wiki/Assamese_language" TargetMode="External"/><Relationship Id="rId31" Type="http://schemas.openxmlformats.org/officeDocument/2006/relationships/hyperlink" Target="https://en.wikipedia.org/wiki/Chuvash_language" TargetMode="External"/><Relationship Id="rId52" Type="http://schemas.openxmlformats.org/officeDocument/2006/relationships/hyperlink" Target="https://en.wikipedia.org/wiki/German_language" TargetMode="External"/><Relationship Id="rId73" Type="http://schemas.openxmlformats.org/officeDocument/2006/relationships/hyperlink" Target="https://en.wikipedia.org/wiki/Japanese_language" TargetMode="External"/><Relationship Id="rId78" Type="http://schemas.openxmlformats.org/officeDocument/2006/relationships/hyperlink" Target="https://en.wikipedia.org/wiki/Kashmiri_language" TargetMode="External"/><Relationship Id="rId94" Type="http://schemas.openxmlformats.org/officeDocument/2006/relationships/hyperlink" Target="https://en.wikipedia.org/wiki/Lao_language" TargetMode="External"/><Relationship Id="rId99" Type="http://schemas.openxmlformats.org/officeDocument/2006/relationships/hyperlink" Target="https://en.wikipedia.org/wiki/Macedonian_language" TargetMode="External"/><Relationship Id="rId101" Type="http://schemas.openxmlformats.org/officeDocument/2006/relationships/hyperlink" Target="https://en.wikipedia.org/wiki/Malay_language" TargetMode="External"/><Relationship Id="rId122" Type="http://schemas.openxmlformats.org/officeDocument/2006/relationships/hyperlink" Target="https://en.wikipedia.org/wiki/Ossetian_language" TargetMode="External"/><Relationship Id="rId143" Type="http://schemas.openxmlformats.org/officeDocument/2006/relationships/hyperlink" Target="https://en.wikipedia.org/wiki/Sinhala_language" TargetMode="External"/><Relationship Id="rId148" Type="http://schemas.openxmlformats.org/officeDocument/2006/relationships/hyperlink" Target="https://en.wikipedia.org/wiki/Spanish_language" TargetMode="External"/><Relationship Id="rId164" Type="http://schemas.openxmlformats.org/officeDocument/2006/relationships/hyperlink" Target="https://en.wikipedia.org/wiki/Tsonga_language" TargetMode="External"/><Relationship Id="rId169" Type="http://schemas.openxmlformats.org/officeDocument/2006/relationships/hyperlink" Target="https://en.wikipedia.org/wiki/Ukrainian_language" TargetMode="External"/><Relationship Id="rId4" Type="http://schemas.openxmlformats.org/officeDocument/2006/relationships/hyperlink" Target="https://en.wikipedia.org/wiki/Akan_language" TargetMode="External"/><Relationship Id="rId9" Type="http://schemas.openxmlformats.org/officeDocument/2006/relationships/hyperlink" Target="https://en.wikipedia.org/wiki/Armenian_language" TargetMode="External"/><Relationship Id="rId180" Type="http://schemas.openxmlformats.org/officeDocument/2006/relationships/hyperlink" Target="https://en.wikipedia.org/wiki/Yiddish_language" TargetMode="External"/><Relationship Id="rId26" Type="http://schemas.openxmlformats.org/officeDocument/2006/relationships/hyperlink" Target="https://en.wikipedia.org/wiki/Catalan_language" TargetMode="External"/><Relationship Id="rId47" Type="http://schemas.openxmlformats.org/officeDocument/2006/relationships/hyperlink" Target="https://en.wikipedia.org/wiki/Finnish_language" TargetMode="External"/><Relationship Id="rId68" Type="http://schemas.openxmlformats.org/officeDocument/2006/relationships/hyperlink" Target="https://en.wikipedia.org/wiki/Inupiaq_language" TargetMode="External"/><Relationship Id="rId89" Type="http://schemas.openxmlformats.org/officeDocument/2006/relationships/hyperlink" Target="https://en.wikipedia.org/wiki/Latin" TargetMode="External"/><Relationship Id="rId112" Type="http://schemas.openxmlformats.org/officeDocument/2006/relationships/hyperlink" Target="https://en.wikipedia.org/wiki/Ndonga" TargetMode="External"/><Relationship Id="rId133" Type="http://schemas.openxmlformats.org/officeDocument/2006/relationships/hyperlink" Target="https://en.wikipedia.org/wiki/Russian_language" TargetMode="External"/><Relationship Id="rId154" Type="http://schemas.openxmlformats.org/officeDocument/2006/relationships/hyperlink" Target="https://en.wikipedia.org/wiki/Telugu_language" TargetMode="External"/><Relationship Id="rId175" Type="http://schemas.openxmlformats.org/officeDocument/2006/relationships/hyperlink" Target="https://en.wikipedia.org/wiki/Walloon_language" TargetMode="External"/><Relationship Id="rId16" Type="http://schemas.openxmlformats.org/officeDocument/2006/relationships/hyperlink" Target="https://en.wikipedia.org/wiki/Bashkir_language" TargetMode="External"/><Relationship Id="rId37" Type="http://schemas.openxmlformats.org/officeDocument/2006/relationships/hyperlink" Target="https://en.wikipedia.org/wiki/Danish_language" TargetMode="External"/><Relationship Id="rId58" Type="http://schemas.openxmlformats.org/officeDocument/2006/relationships/hyperlink" Target="https://en.wikipedia.org/wiki/Hebrew_language" TargetMode="External"/><Relationship Id="rId79" Type="http://schemas.openxmlformats.org/officeDocument/2006/relationships/hyperlink" Target="https://en.wikipedia.org/wiki/Kazakh_language" TargetMode="External"/><Relationship Id="rId102" Type="http://schemas.openxmlformats.org/officeDocument/2006/relationships/hyperlink" Target="https://en.wikipedia.org/wiki/Malayalam_language" TargetMode="External"/><Relationship Id="rId123" Type="http://schemas.openxmlformats.org/officeDocument/2006/relationships/hyperlink" Target="https://en.wikipedia.org/wiki/Punjabi_language" TargetMode="External"/><Relationship Id="rId144" Type="http://schemas.openxmlformats.org/officeDocument/2006/relationships/hyperlink" Target="https://en.wikipedia.org/wiki/Slovak_language" TargetMode="External"/><Relationship Id="rId90" Type="http://schemas.openxmlformats.org/officeDocument/2006/relationships/hyperlink" Target="https://en.wikipedia.org/wiki/Luxembourgish_language" TargetMode="External"/><Relationship Id="rId165" Type="http://schemas.openxmlformats.org/officeDocument/2006/relationships/hyperlink" Target="https://en.wikipedia.org/wiki/Tatar_language" TargetMode="External"/><Relationship Id="rId27" Type="http://schemas.openxmlformats.org/officeDocument/2006/relationships/hyperlink" Target="https://en.wikipedia.org/wiki/Chamorro_language" TargetMode="External"/><Relationship Id="rId48" Type="http://schemas.openxmlformats.org/officeDocument/2006/relationships/hyperlink" Target="https://en.wikipedia.org/wiki/French_language" TargetMode="External"/><Relationship Id="rId69" Type="http://schemas.openxmlformats.org/officeDocument/2006/relationships/hyperlink" Target="https://en.wikipedia.org/wiki/Ido_(language)" TargetMode="External"/><Relationship Id="rId113" Type="http://schemas.openxmlformats.org/officeDocument/2006/relationships/hyperlink" Target="https://en.wikipedia.org/wiki/Bokm%C3%A5l" TargetMode="External"/><Relationship Id="rId134" Type="http://schemas.openxmlformats.org/officeDocument/2006/relationships/hyperlink" Target="https://en.wikipedia.org/wiki/Sanskrit" TargetMode="External"/><Relationship Id="rId80" Type="http://schemas.openxmlformats.org/officeDocument/2006/relationships/hyperlink" Target="https://en.wikipedia.org/wiki/Central_Khmer_language" TargetMode="External"/><Relationship Id="rId155" Type="http://schemas.openxmlformats.org/officeDocument/2006/relationships/hyperlink" Target="https://en.wikipedia.org/wiki/Tajik_language" TargetMode="External"/><Relationship Id="rId176" Type="http://schemas.openxmlformats.org/officeDocument/2006/relationships/hyperlink" Target="https://en.wikipedia.org/wiki/Welsh_language" TargetMode="External"/><Relationship Id="rId17" Type="http://schemas.openxmlformats.org/officeDocument/2006/relationships/hyperlink" Target="https://en.wikipedia.org/wiki/Basque_language" TargetMode="External"/><Relationship Id="rId38" Type="http://schemas.openxmlformats.org/officeDocument/2006/relationships/hyperlink" Target="https://en.wikipedia.org/wiki/Dhivehi_language" TargetMode="External"/><Relationship Id="rId59" Type="http://schemas.openxmlformats.org/officeDocument/2006/relationships/hyperlink" Target="https://en.wikipedia.org/wiki/Herero_language" TargetMode="External"/><Relationship Id="rId103" Type="http://schemas.openxmlformats.org/officeDocument/2006/relationships/hyperlink" Target="https://en.wikipedia.org/wiki/Maltese_language" TargetMode="External"/><Relationship Id="rId124" Type="http://schemas.openxmlformats.org/officeDocument/2006/relationships/hyperlink" Target="https://en.wikipedia.org/wiki/Pali_language" TargetMode="External"/><Relationship Id="rId70" Type="http://schemas.openxmlformats.org/officeDocument/2006/relationships/hyperlink" Target="https://en.wikipedia.org/wiki/Icelandic_language" TargetMode="External"/><Relationship Id="rId91" Type="http://schemas.openxmlformats.org/officeDocument/2006/relationships/hyperlink" Target="https://en.wikipedia.org/wiki/Ganda_language" TargetMode="External"/><Relationship Id="rId145" Type="http://schemas.openxmlformats.org/officeDocument/2006/relationships/hyperlink" Target="https://en.wikipedia.org/wiki/Slovene_language" TargetMode="External"/><Relationship Id="rId166" Type="http://schemas.openxmlformats.org/officeDocument/2006/relationships/hyperlink" Target="https://en.wikipedia.org/wiki/Twi" TargetMode="External"/><Relationship Id="rId1" Type="http://schemas.openxmlformats.org/officeDocument/2006/relationships/hyperlink" Target="https://en.wikipedia.org/wiki/Abkhazian_language" TargetMode="External"/><Relationship Id="rId28" Type="http://schemas.openxmlformats.org/officeDocument/2006/relationships/hyperlink" Target="https://en.wikipedia.org/wiki/Chechen_language" TargetMode="External"/><Relationship Id="rId49" Type="http://schemas.openxmlformats.org/officeDocument/2006/relationships/hyperlink" Target="https://en.wikipedia.org/wiki/Fulah_language" TargetMode="External"/><Relationship Id="rId114" Type="http://schemas.openxmlformats.org/officeDocument/2006/relationships/hyperlink" Target="https://en.wikipedia.org/wiki/Nynorsk"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lds.org/" TargetMode="External"/><Relationship Id="rId3" Type="http://schemas.openxmlformats.org/officeDocument/2006/relationships/hyperlink" Target="http://headingley.org/" TargetMode="External"/><Relationship Id="rId7" Type="http://schemas.openxmlformats.org/officeDocument/2006/relationships/hyperlink" Target="http://www.lds.org/" TargetMode="External"/><Relationship Id="rId12" Type="http://schemas.openxmlformats.org/officeDocument/2006/relationships/hyperlink" Target="http://www.woodhousecommunitycentre.com/" TargetMode="External"/><Relationship Id="rId2" Type="http://schemas.openxmlformats.org/officeDocument/2006/relationships/hyperlink" Target="http://death.io/" TargetMode="External"/><Relationship Id="rId1" Type="http://schemas.openxmlformats.org/officeDocument/2006/relationships/hyperlink" Target="http://death.io/" TargetMode="External"/><Relationship Id="rId6" Type="http://schemas.openxmlformats.org/officeDocument/2006/relationships/hyperlink" Target="http://healthtalkonline.org/" TargetMode="External"/><Relationship Id="rId11" Type="http://schemas.openxmlformats.org/officeDocument/2006/relationships/hyperlink" Target="http://www.woodhousecommunitycentre.com/" TargetMode="External"/><Relationship Id="rId5" Type="http://schemas.openxmlformats.org/officeDocument/2006/relationships/hyperlink" Target="http://healthtalkonline.org/" TargetMode="External"/><Relationship Id="rId10" Type="http://schemas.openxmlformats.org/officeDocument/2006/relationships/hyperlink" Target="http://www.mormon.org/" TargetMode="External"/><Relationship Id="rId4" Type="http://schemas.openxmlformats.org/officeDocument/2006/relationships/hyperlink" Target="http://headingley.org/" TargetMode="External"/><Relationship Id="rId9" Type="http://schemas.openxmlformats.org/officeDocument/2006/relationships/hyperlink" Target="http://www.mormo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7"/>
  <sheetViews>
    <sheetView tabSelected="1" workbookViewId="0">
      <selection sqref="A1:XFD1048576"/>
    </sheetView>
  </sheetViews>
  <sheetFormatPr baseColWidth="10" defaultColWidth="14.5" defaultRowHeight="15.75" customHeight="1"/>
  <sheetData>
    <row r="1" spans="1:8" ht="15.75" customHeight="1">
      <c r="A1" s="1"/>
      <c r="B1" s="1" t="s">
        <v>1</v>
      </c>
      <c r="C1" s="1" t="s">
        <v>2</v>
      </c>
      <c r="D1" s="1" t="s">
        <v>3</v>
      </c>
      <c r="E1" s="1" t="s">
        <v>4</v>
      </c>
      <c r="F1" s="1" t="s">
        <v>5</v>
      </c>
      <c r="G1" s="1" t="s">
        <v>6</v>
      </c>
      <c r="H1" s="1" t="s">
        <v>7</v>
      </c>
    </row>
    <row r="2" spans="1:8" ht="15.75" customHeight="1">
      <c r="A2" s="2" t="s">
        <v>8</v>
      </c>
      <c r="B2" s="2">
        <v>1</v>
      </c>
      <c r="C2" s="2" t="s">
        <v>8</v>
      </c>
      <c r="D2" s="2" t="s">
        <v>31</v>
      </c>
    </row>
    <row r="3" spans="1:8" ht="15.75" customHeight="1">
      <c r="A3" s="2" t="s">
        <v>37</v>
      </c>
      <c r="B3" s="2">
        <v>2</v>
      </c>
      <c r="C3" s="2" t="s">
        <v>37</v>
      </c>
      <c r="D3" s="2" t="s">
        <v>41</v>
      </c>
    </row>
    <row r="4" spans="1:8" ht="15.75" customHeight="1">
      <c r="A4" s="2" t="s">
        <v>46</v>
      </c>
      <c r="B4" s="2">
        <v>3</v>
      </c>
      <c r="C4" s="2" t="s">
        <v>46</v>
      </c>
      <c r="D4" s="2" t="s">
        <v>49</v>
      </c>
    </row>
    <row r="5" spans="1:8" ht="15.75" customHeight="1">
      <c r="A5" s="2" t="s">
        <v>51</v>
      </c>
      <c r="B5" s="2">
        <v>4</v>
      </c>
      <c r="C5" s="2" t="s">
        <v>51</v>
      </c>
      <c r="D5" s="2" t="s">
        <v>52</v>
      </c>
    </row>
    <row r="6" spans="1:8" ht="15.75" customHeight="1">
      <c r="A6" s="2" t="s">
        <v>53</v>
      </c>
      <c r="B6" s="2">
        <v>5</v>
      </c>
      <c r="C6" s="2" t="s">
        <v>55</v>
      </c>
      <c r="D6" s="2" t="s">
        <v>56</v>
      </c>
    </row>
    <row r="7" spans="1:8" ht="15.75" customHeight="1">
      <c r="A7" s="2" t="s">
        <v>57</v>
      </c>
      <c r="B7" s="2">
        <v>6</v>
      </c>
      <c r="C7" s="2" t="s">
        <v>57</v>
      </c>
      <c r="D7" s="2" t="s">
        <v>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J2877"/>
  <sheetViews>
    <sheetView workbookViewId="0">
      <selection sqref="A1:XFD1048576"/>
    </sheetView>
  </sheetViews>
  <sheetFormatPr baseColWidth="10" defaultColWidth="14.5" defaultRowHeight="15.75" customHeight="1"/>
  <cols>
    <col min="2" max="2" width="29.33203125" customWidth="1"/>
    <col min="22" max="22" width="25.1640625" customWidth="1"/>
  </cols>
  <sheetData>
    <row r="1" spans="1:36" ht="15.75" customHeight="1">
      <c r="A1" s="3" t="s">
        <v>0</v>
      </c>
      <c r="B1" s="3" t="s">
        <v>3</v>
      </c>
      <c r="C1" s="3" t="s">
        <v>2</v>
      </c>
      <c r="D1" s="3" t="s">
        <v>12</v>
      </c>
      <c r="E1" s="3" t="s">
        <v>4</v>
      </c>
      <c r="F1" s="3" t="s">
        <v>13</v>
      </c>
      <c r="G1" s="5" t="s">
        <v>14</v>
      </c>
      <c r="H1" s="5" t="s">
        <v>5</v>
      </c>
      <c r="I1" s="5" t="s">
        <v>16</v>
      </c>
      <c r="J1" s="6" t="s">
        <v>17</v>
      </c>
      <c r="K1" s="4" t="s">
        <v>18</v>
      </c>
      <c r="L1" s="5" t="s">
        <v>19</v>
      </c>
      <c r="M1" s="5" t="s">
        <v>20</v>
      </c>
      <c r="N1" s="5" t="s">
        <v>21</v>
      </c>
      <c r="O1" s="5" t="s">
        <v>22</v>
      </c>
      <c r="P1" s="5" t="s">
        <v>23</v>
      </c>
      <c r="Q1" s="5" t="s">
        <v>24</v>
      </c>
      <c r="R1" s="5" t="s">
        <v>25</v>
      </c>
      <c r="S1" s="5" t="s">
        <v>26</v>
      </c>
      <c r="T1" s="5" t="s">
        <v>27</v>
      </c>
      <c r="U1" s="5" t="s">
        <v>28</v>
      </c>
      <c r="V1" s="5" t="s">
        <v>29</v>
      </c>
      <c r="W1" s="5" t="s">
        <v>30</v>
      </c>
      <c r="X1" s="5" t="s">
        <v>32</v>
      </c>
      <c r="Y1" s="5" t="s">
        <v>33</v>
      </c>
      <c r="Z1" s="5" t="s">
        <v>34</v>
      </c>
      <c r="AA1" s="4" t="s">
        <v>35</v>
      </c>
      <c r="AB1" s="5" t="s">
        <v>36</v>
      </c>
      <c r="AC1" s="3" t="s">
        <v>38</v>
      </c>
      <c r="AD1" s="3" t="s">
        <v>39</v>
      </c>
      <c r="AE1" s="3" t="s">
        <v>40</v>
      </c>
      <c r="AF1" s="3" t="s">
        <v>42</v>
      </c>
      <c r="AG1" s="3" t="s">
        <v>43</v>
      </c>
      <c r="AH1" s="3" t="s">
        <v>44</v>
      </c>
      <c r="AI1" s="3" t="s">
        <v>45</v>
      </c>
      <c r="AJ1" s="1" t="s">
        <v>47</v>
      </c>
    </row>
    <row r="2" spans="1:36">
      <c r="A2" s="8">
        <v>5</v>
      </c>
      <c r="B2" s="9" t="s">
        <v>54</v>
      </c>
      <c r="C2" s="9" t="s">
        <v>64</v>
      </c>
      <c r="D2" s="8" t="s">
        <v>66</v>
      </c>
      <c r="E2" s="9" t="s">
        <v>67</v>
      </c>
      <c r="F2" s="10" t="s">
        <v>68</v>
      </c>
      <c r="G2" s="11"/>
      <c r="H2" s="12"/>
      <c r="J2" s="13" t="s">
        <v>87</v>
      </c>
      <c r="K2" s="9" t="s">
        <v>92</v>
      </c>
      <c r="V2" s="8" t="s">
        <v>93</v>
      </c>
      <c r="Y2" s="8" t="s">
        <v>95</v>
      </c>
      <c r="Z2" s="8" t="s">
        <v>96</v>
      </c>
      <c r="AA2" s="8" t="s">
        <v>97</v>
      </c>
      <c r="AB2" s="8" t="s">
        <v>98</v>
      </c>
      <c r="AJ2" s="14" t="s">
        <v>99</v>
      </c>
    </row>
    <row r="3" spans="1:36">
      <c r="A3" s="8">
        <v>5</v>
      </c>
      <c r="B3" s="15" t="s">
        <v>105</v>
      </c>
      <c r="C3" s="15" t="s">
        <v>125</v>
      </c>
      <c r="D3" s="8" t="s">
        <v>126</v>
      </c>
      <c r="E3" s="15" t="s">
        <v>127</v>
      </c>
      <c r="F3" s="16" t="s">
        <v>68</v>
      </c>
      <c r="G3" s="17"/>
      <c r="H3" s="18"/>
      <c r="J3" s="19" t="s">
        <v>143</v>
      </c>
      <c r="K3" s="15" t="s">
        <v>148</v>
      </c>
      <c r="V3" s="8" t="s">
        <v>149</v>
      </c>
      <c r="Y3" s="8" t="s">
        <v>95</v>
      </c>
      <c r="Z3" s="8" t="s">
        <v>96</v>
      </c>
      <c r="AA3" s="8" t="s">
        <v>151</v>
      </c>
      <c r="AB3" s="8" t="s">
        <v>98</v>
      </c>
      <c r="AJ3" s="14">
        <v>224</v>
      </c>
    </row>
    <row r="4" spans="1:36">
      <c r="A4" s="8">
        <v>5</v>
      </c>
      <c r="B4" s="9" t="s">
        <v>153</v>
      </c>
      <c r="C4" s="9" t="s">
        <v>154</v>
      </c>
      <c r="D4" s="8" t="s">
        <v>155</v>
      </c>
      <c r="E4" s="9" t="s">
        <v>156</v>
      </c>
      <c r="F4" s="10" t="s">
        <v>68</v>
      </c>
      <c r="G4" s="11"/>
      <c r="H4" s="12"/>
      <c r="J4" s="13" t="s">
        <v>160</v>
      </c>
      <c r="K4" s="9" t="s">
        <v>161</v>
      </c>
      <c r="V4" s="8" t="s">
        <v>162</v>
      </c>
      <c r="Y4" s="8" t="s">
        <v>95</v>
      </c>
      <c r="Z4" s="8" t="s">
        <v>96</v>
      </c>
      <c r="AA4" s="8" t="s">
        <v>164</v>
      </c>
      <c r="AB4" s="8" t="s">
        <v>98</v>
      </c>
      <c r="AJ4" s="14">
        <v>219</v>
      </c>
    </row>
    <row r="5" spans="1:36">
      <c r="A5" s="8">
        <v>5</v>
      </c>
      <c r="B5" s="20" t="s">
        <v>166</v>
      </c>
      <c r="C5" s="20" t="s">
        <v>166</v>
      </c>
      <c r="D5" s="8" t="s">
        <v>173</v>
      </c>
      <c r="E5" s="15" t="s">
        <v>174</v>
      </c>
      <c r="F5" s="16" t="s">
        <v>68</v>
      </c>
      <c r="G5" s="17"/>
      <c r="H5" s="18"/>
      <c r="J5" s="19" t="s">
        <v>177</v>
      </c>
      <c r="K5" s="15" t="s">
        <v>178</v>
      </c>
      <c r="V5" s="8" t="s">
        <v>179</v>
      </c>
      <c r="Y5" s="8" t="s">
        <v>95</v>
      </c>
      <c r="Z5" s="8" t="s">
        <v>96</v>
      </c>
      <c r="AA5" s="8" t="s">
        <v>180</v>
      </c>
      <c r="AB5" s="8" t="s">
        <v>98</v>
      </c>
      <c r="AJ5" s="14" t="s">
        <v>182</v>
      </c>
    </row>
    <row r="6" spans="1:36">
      <c r="A6" s="8">
        <v>5</v>
      </c>
      <c r="B6" s="9" t="s">
        <v>184</v>
      </c>
      <c r="C6" s="9" t="s">
        <v>185</v>
      </c>
      <c r="D6" s="8" t="s">
        <v>186</v>
      </c>
      <c r="E6" s="9" t="s">
        <v>187</v>
      </c>
      <c r="F6" s="10" t="s">
        <v>68</v>
      </c>
      <c r="G6" s="11"/>
      <c r="H6" s="12"/>
      <c r="J6" s="13" t="s">
        <v>190</v>
      </c>
      <c r="K6" s="9" t="s">
        <v>191</v>
      </c>
      <c r="V6" s="8" t="s">
        <v>193</v>
      </c>
      <c r="Y6" s="8" t="s">
        <v>95</v>
      </c>
      <c r="Z6" s="8" t="s">
        <v>96</v>
      </c>
      <c r="AA6" s="8" t="s">
        <v>194</v>
      </c>
      <c r="AB6" s="8" t="s">
        <v>98</v>
      </c>
      <c r="AJ6" s="14">
        <v>214</v>
      </c>
    </row>
    <row r="7" spans="1:36">
      <c r="A7" s="8">
        <v>5</v>
      </c>
      <c r="B7" s="20" t="s">
        <v>195</v>
      </c>
      <c r="C7" s="20" t="s">
        <v>196</v>
      </c>
      <c r="D7" s="8" t="s">
        <v>197</v>
      </c>
      <c r="E7" s="15" t="s">
        <v>198</v>
      </c>
      <c r="F7" s="16" t="s">
        <v>68</v>
      </c>
      <c r="G7" s="17"/>
      <c r="H7" s="18"/>
      <c r="J7" s="19" t="s">
        <v>201</v>
      </c>
      <c r="K7" s="15" t="s">
        <v>203</v>
      </c>
      <c r="V7" s="8" t="s">
        <v>204</v>
      </c>
      <c r="Y7" s="8" t="s">
        <v>95</v>
      </c>
      <c r="Z7" s="8" t="s">
        <v>96</v>
      </c>
      <c r="AA7" s="8" t="s">
        <v>205</v>
      </c>
      <c r="AB7" s="8" t="s">
        <v>98</v>
      </c>
      <c r="AJ7" s="14" t="s">
        <v>206</v>
      </c>
    </row>
    <row r="8" spans="1:36">
      <c r="A8" s="8">
        <v>5</v>
      </c>
      <c r="B8" s="9" t="s">
        <v>208</v>
      </c>
      <c r="C8" s="9" t="s">
        <v>208</v>
      </c>
      <c r="D8" s="8" t="s">
        <v>209</v>
      </c>
      <c r="E8" s="9" t="s">
        <v>211</v>
      </c>
      <c r="F8" s="10" t="s">
        <v>68</v>
      </c>
      <c r="G8" s="11"/>
      <c r="H8" s="12"/>
      <c r="J8" s="13" t="s">
        <v>213</v>
      </c>
      <c r="K8" s="9" t="s">
        <v>215</v>
      </c>
      <c r="V8" s="8" t="s">
        <v>149</v>
      </c>
      <c r="Y8" s="8" t="s">
        <v>95</v>
      </c>
      <c r="Z8" s="8" t="s">
        <v>96</v>
      </c>
      <c r="AA8" s="8" t="s">
        <v>151</v>
      </c>
      <c r="AB8" s="8" t="s">
        <v>98</v>
      </c>
      <c r="AJ8" s="14" t="s">
        <v>216</v>
      </c>
    </row>
    <row r="9" spans="1:36">
      <c r="A9" s="8">
        <v>5</v>
      </c>
      <c r="B9" s="20" t="s">
        <v>218</v>
      </c>
      <c r="C9" s="20" t="s">
        <v>219</v>
      </c>
      <c r="D9" s="8" t="s">
        <v>220</v>
      </c>
      <c r="E9" s="15" t="s">
        <v>220</v>
      </c>
      <c r="F9" s="16" t="s">
        <v>68</v>
      </c>
      <c r="G9" s="17"/>
      <c r="H9" s="18"/>
      <c r="J9" s="19" t="s">
        <v>223</v>
      </c>
      <c r="K9" s="21"/>
      <c r="V9" s="8" t="s">
        <v>229</v>
      </c>
      <c r="Y9" s="8" t="s">
        <v>95</v>
      </c>
      <c r="Z9" s="8" t="s">
        <v>96</v>
      </c>
      <c r="AA9" s="8" t="s">
        <v>230</v>
      </c>
      <c r="AB9" s="8" t="s">
        <v>98</v>
      </c>
      <c r="AJ9" s="14" t="s">
        <v>232</v>
      </c>
    </row>
    <row r="10" spans="1:36">
      <c r="A10" s="8">
        <v>5</v>
      </c>
      <c r="B10" s="9" t="s">
        <v>233</v>
      </c>
      <c r="C10" s="9" t="s">
        <v>234</v>
      </c>
      <c r="D10" s="8" t="s">
        <v>235</v>
      </c>
      <c r="E10" s="9" t="s">
        <v>237</v>
      </c>
      <c r="F10" s="10" t="s">
        <v>68</v>
      </c>
      <c r="G10" s="11"/>
      <c r="H10" s="12"/>
      <c r="J10" s="13" t="s">
        <v>240</v>
      </c>
      <c r="K10" s="9" t="s">
        <v>241</v>
      </c>
      <c r="V10" s="8" t="s">
        <v>243</v>
      </c>
      <c r="Y10" s="8" t="s">
        <v>95</v>
      </c>
      <c r="Z10" s="8" t="s">
        <v>96</v>
      </c>
      <c r="AA10" s="8" t="s">
        <v>244</v>
      </c>
      <c r="AB10" s="8" t="s">
        <v>98</v>
      </c>
      <c r="AJ10" s="14" t="s">
        <v>216</v>
      </c>
    </row>
    <row r="11" spans="1:36">
      <c r="A11" s="8">
        <v>5</v>
      </c>
      <c r="B11" s="15" t="s">
        <v>245</v>
      </c>
      <c r="C11" s="15" t="s">
        <v>246</v>
      </c>
      <c r="D11" s="8" t="s">
        <v>247</v>
      </c>
      <c r="E11" s="15" t="s">
        <v>248</v>
      </c>
      <c r="F11" s="16" t="s">
        <v>68</v>
      </c>
      <c r="G11" s="17"/>
      <c r="H11" s="18"/>
      <c r="J11" s="19" t="s">
        <v>250</v>
      </c>
      <c r="K11" s="15" t="s">
        <v>252</v>
      </c>
      <c r="V11" s="8" t="s">
        <v>253</v>
      </c>
      <c r="Y11" s="8" t="s">
        <v>95</v>
      </c>
      <c r="Z11" s="8" t="s">
        <v>96</v>
      </c>
      <c r="AA11" s="8" t="s">
        <v>254</v>
      </c>
      <c r="AB11" s="8" t="s">
        <v>98</v>
      </c>
      <c r="AJ11" s="14" t="s">
        <v>255</v>
      </c>
    </row>
    <row r="12" spans="1:36">
      <c r="A12" s="8">
        <v>5</v>
      </c>
      <c r="B12" s="9" t="s">
        <v>256</v>
      </c>
      <c r="C12" s="9" t="s">
        <v>257</v>
      </c>
      <c r="D12" s="8" t="s">
        <v>258</v>
      </c>
      <c r="E12" s="9" t="s">
        <v>259</v>
      </c>
      <c r="F12" s="10" t="s">
        <v>68</v>
      </c>
      <c r="G12" s="11"/>
      <c r="H12" s="12"/>
      <c r="J12" s="13" t="s">
        <v>260</v>
      </c>
      <c r="K12" s="9" t="s">
        <v>261</v>
      </c>
      <c r="V12" s="8" t="s">
        <v>262</v>
      </c>
      <c r="Y12" s="8" t="s">
        <v>95</v>
      </c>
      <c r="Z12" s="8" t="s">
        <v>96</v>
      </c>
      <c r="AA12" s="8" t="s">
        <v>97</v>
      </c>
      <c r="AB12" s="8" t="s">
        <v>98</v>
      </c>
      <c r="AJ12" s="14">
        <v>218</v>
      </c>
    </row>
    <row r="13" spans="1:36">
      <c r="A13" s="8">
        <v>5</v>
      </c>
      <c r="B13" s="15" t="s">
        <v>263</v>
      </c>
      <c r="C13" s="15" t="s">
        <v>264</v>
      </c>
      <c r="D13" s="8" t="s">
        <v>265</v>
      </c>
      <c r="E13" s="15" t="s">
        <v>266</v>
      </c>
      <c r="F13" s="16" t="s">
        <v>68</v>
      </c>
      <c r="G13" s="17"/>
      <c r="H13" s="18"/>
      <c r="J13" s="19" t="s">
        <v>267</v>
      </c>
      <c r="K13" s="15" t="s">
        <v>268</v>
      </c>
      <c r="V13" s="8" t="s">
        <v>269</v>
      </c>
      <c r="Y13" s="8" t="s">
        <v>95</v>
      </c>
      <c r="Z13" s="8" t="s">
        <v>96</v>
      </c>
      <c r="AA13" s="8" t="s">
        <v>270</v>
      </c>
      <c r="AB13" s="8" t="s">
        <v>98</v>
      </c>
      <c r="AJ13" s="14" t="s">
        <v>271</v>
      </c>
    </row>
    <row r="14" spans="1:36">
      <c r="A14" s="8">
        <v>5</v>
      </c>
      <c r="B14" s="9" t="s">
        <v>272</v>
      </c>
      <c r="C14" s="9" t="s">
        <v>273</v>
      </c>
      <c r="D14" s="8" t="s">
        <v>274</v>
      </c>
      <c r="E14" s="9" t="s">
        <v>275</v>
      </c>
      <c r="F14" s="10" t="s">
        <v>68</v>
      </c>
      <c r="G14" s="11"/>
      <c r="H14" s="12"/>
      <c r="J14" s="13" t="s">
        <v>276</v>
      </c>
      <c r="K14" s="9" t="s">
        <v>277</v>
      </c>
      <c r="V14" s="8" t="s">
        <v>278</v>
      </c>
      <c r="Y14" s="8" t="s">
        <v>95</v>
      </c>
      <c r="Z14" s="8" t="s">
        <v>96</v>
      </c>
      <c r="AA14" s="8" t="s">
        <v>279</v>
      </c>
      <c r="AB14" s="8" t="s">
        <v>98</v>
      </c>
      <c r="AJ14" s="14" t="s">
        <v>271</v>
      </c>
    </row>
    <row r="15" spans="1:36">
      <c r="A15" s="8">
        <v>5</v>
      </c>
      <c r="B15" s="15" t="s">
        <v>280</v>
      </c>
      <c r="C15" s="15" t="s">
        <v>281</v>
      </c>
      <c r="D15" s="8" t="s">
        <v>282</v>
      </c>
      <c r="E15" s="15" t="s">
        <v>283</v>
      </c>
      <c r="F15" s="16" t="s">
        <v>68</v>
      </c>
      <c r="G15" s="17"/>
      <c r="H15" s="18"/>
      <c r="J15" s="19" t="s">
        <v>284</v>
      </c>
      <c r="K15" s="15" t="s">
        <v>285</v>
      </c>
      <c r="V15" s="8" t="s">
        <v>286</v>
      </c>
      <c r="Y15" s="8" t="s">
        <v>95</v>
      </c>
      <c r="Z15" s="8" t="s">
        <v>96</v>
      </c>
      <c r="AA15" s="8" t="s">
        <v>287</v>
      </c>
      <c r="AB15" s="8" t="s">
        <v>98</v>
      </c>
      <c r="AJ15" s="14" t="s">
        <v>288</v>
      </c>
    </row>
    <row r="16" spans="1:36">
      <c r="A16" s="8">
        <v>5</v>
      </c>
      <c r="B16" s="9" t="s">
        <v>289</v>
      </c>
      <c r="C16" s="9" t="s">
        <v>290</v>
      </c>
      <c r="D16" s="8" t="s">
        <v>291</v>
      </c>
      <c r="E16" s="9" t="s">
        <v>292</v>
      </c>
      <c r="F16" s="10" t="s">
        <v>68</v>
      </c>
      <c r="G16" s="11"/>
      <c r="H16" s="12"/>
      <c r="J16" s="13" t="s">
        <v>201</v>
      </c>
      <c r="K16" s="22"/>
      <c r="V16" s="8" t="s">
        <v>293</v>
      </c>
      <c r="Y16" s="8" t="s">
        <v>95</v>
      </c>
      <c r="Z16" s="8" t="s">
        <v>96</v>
      </c>
      <c r="AA16" s="8" t="s">
        <v>205</v>
      </c>
      <c r="AB16" s="8" t="s">
        <v>98</v>
      </c>
      <c r="AJ16" s="14">
        <v>223</v>
      </c>
    </row>
    <row r="17" spans="1:36">
      <c r="A17" s="8">
        <v>5</v>
      </c>
      <c r="B17" s="15" t="s">
        <v>294</v>
      </c>
      <c r="C17" s="15" t="s">
        <v>295</v>
      </c>
      <c r="D17" s="8" t="s">
        <v>296</v>
      </c>
      <c r="E17" s="15" t="s">
        <v>297</v>
      </c>
      <c r="F17" s="16" t="s">
        <v>68</v>
      </c>
      <c r="G17" s="17"/>
      <c r="H17" s="18"/>
      <c r="J17" s="19" t="s">
        <v>298</v>
      </c>
      <c r="K17" s="15" t="s">
        <v>299</v>
      </c>
      <c r="V17" s="8" t="s">
        <v>300</v>
      </c>
      <c r="Y17" s="8" t="s">
        <v>95</v>
      </c>
      <c r="Z17" s="8" t="s">
        <v>96</v>
      </c>
      <c r="AA17" s="8" t="s">
        <v>301</v>
      </c>
      <c r="AB17" s="8" t="s">
        <v>98</v>
      </c>
      <c r="AJ17" s="14">
        <v>218</v>
      </c>
    </row>
    <row r="18" spans="1:36">
      <c r="A18" s="8">
        <v>5</v>
      </c>
      <c r="B18" s="9" t="s">
        <v>302</v>
      </c>
      <c r="C18" s="9" t="s">
        <v>303</v>
      </c>
      <c r="D18" s="8" t="s">
        <v>304</v>
      </c>
      <c r="E18" s="9" t="s">
        <v>305</v>
      </c>
      <c r="F18" s="10" t="s">
        <v>68</v>
      </c>
      <c r="G18" s="11"/>
      <c r="H18" s="12"/>
      <c r="J18" s="13" t="s">
        <v>306</v>
      </c>
      <c r="K18" s="9" t="s">
        <v>307</v>
      </c>
      <c r="V18" s="8" t="s">
        <v>308</v>
      </c>
      <c r="Y18" s="8" t="s">
        <v>95</v>
      </c>
      <c r="Z18" s="8" t="s">
        <v>96</v>
      </c>
      <c r="AA18" s="8" t="s">
        <v>309</v>
      </c>
      <c r="AB18" s="8" t="s">
        <v>98</v>
      </c>
      <c r="AJ18" s="14">
        <v>215</v>
      </c>
    </row>
    <row r="19" spans="1:36">
      <c r="A19" s="8">
        <v>1</v>
      </c>
      <c r="B19" s="23" t="s">
        <v>310</v>
      </c>
      <c r="C19" s="23" t="s">
        <v>312</v>
      </c>
      <c r="E19" s="24"/>
      <c r="F19" s="16" t="s">
        <v>68</v>
      </c>
      <c r="G19" s="17"/>
      <c r="H19" s="18"/>
      <c r="J19" s="26" t="s">
        <v>315</v>
      </c>
      <c r="K19" s="18"/>
      <c r="V19" s="8" t="s">
        <v>316</v>
      </c>
      <c r="X19" s="8"/>
      <c r="Y19" s="8" t="s">
        <v>95</v>
      </c>
      <c r="Z19" s="8" t="s">
        <v>96</v>
      </c>
      <c r="AA19" s="2" t="s">
        <v>317</v>
      </c>
      <c r="AB19" s="8" t="s">
        <v>98</v>
      </c>
      <c r="AJ19" s="14">
        <v>214</v>
      </c>
    </row>
    <row r="20" spans="1:36">
      <c r="A20" s="8">
        <v>1</v>
      </c>
      <c r="B20" s="23" t="s">
        <v>318</v>
      </c>
      <c r="C20" s="23" t="s">
        <v>318</v>
      </c>
      <c r="E20" s="27"/>
      <c r="F20" s="10" t="s">
        <v>68</v>
      </c>
      <c r="G20" s="11"/>
      <c r="H20" s="29" t="s">
        <v>319</v>
      </c>
      <c r="J20" s="30" t="s">
        <v>322</v>
      </c>
      <c r="K20" s="12"/>
      <c r="V20" s="8" t="s">
        <v>324</v>
      </c>
      <c r="X20" s="8"/>
      <c r="Y20" s="8" t="s">
        <v>95</v>
      </c>
      <c r="Z20" s="8" t="s">
        <v>96</v>
      </c>
      <c r="AA20" s="2" t="s">
        <v>325</v>
      </c>
      <c r="AB20" s="8" t="s">
        <v>98</v>
      </c>
      <c r="AJ20" s="14">
        <v>219</v>
      </c>
    </row>
    <row r="21" spans="1:36">
      <c r="A21" s="8">
        <v>1</v>
      </c>
      <c r="B21" s="23" t="s">
        <v>327</v>
      </c>
      <c r="C21" s="23" t="s">
        <v>328</v>
      </c>
      <c r="E21" s="24"/>
      <c r="F21" s="16" t="s">
        <v>68</v>
      </c>
      <c r="G21" s="17"/>
      <c r="H21" s="32" t="s">
        <v>329</v>
      </c>
      <c r="J21" s="26" t="s">
        <v>332</v>
      </c>
      <c r="K21" s="18"/>
      <c r="V21" s="8" t="s">
        <v>333</v>
      </c>
      <c r="X21" s="8"/>
      <c r="Y21" s="8" t="s">
        <v>95</v>
      </c>
      <c r="Z21" s="8" t="s">
        <v>96</v>
      </c>
      <c r="AA21" s="2" t="s">
        <v>334</v>
      </c>
      <c r="AB21" s="8" t="s">
        <v>98</v>
      </c>
      <c r="AJ21" s="14">
        <v>209</v>
      </c>
    </row>
    <row r="22" spans="1:36">
      <c r="A22" s="8">
        <v>1</v>
      </c>
      <c r="B22" s="10" t="s">
        <v>335</v>
      </c>
      <c r="C22" s="10" t="s">
        <v>336</v>
      </c>
      <c r="E22" s="27"/>
      <c r="F22" s="10" t="s">
        <v>68</v>
      </c>
      <c r="G22" s="11"/>
      <c r="H22" s="29" t="s">
        <v>338</v>
      </c>
      <c r="J22" s="30" t="s">
        <v>340</v>
      </c>
      <c r="K22" s="12"/>
      <c r="V22" s="8" t="s">
        <v>341</v>
      </c>
      <c r="X22" s="8"/>
      <c r="Y22" s="8" t="s">
        <v>95</v>
      </c>
      <c r="Z22" s="8" t="s">
        <v>96</v>
      </c>
      <c r="AA22" s="2" t="s">
        <v>342</v>
      </c>
      <c r="AB22" s="8" t="s">
        <v>98</v>
      </c>
      <c r="AJ22" s="14"/>
    </row>
    <row r="23" spans="1:36">
      <c r="A23" s="8">
        <v>1</v>
      </c>
      <c r="B23" s="16" t="s">
        <v>343</v>
      </c>
      <c r="C23" s="16" t="s">
        <v>345</v>
      </c>
      <c r="E23" s="24"/>
      <c r="F23" s="16" t="s">
        <v>68</v>
      </c>
      <c r="G23" s="17"/>
      <c r="H23" s="32" t="s">
        <v>346</v>
      </c>
      <c r="J23" s="33"/>
      <c r="K23" s="18"/>
      <c r="V23" s="8" t="s">
        <v>349</v>
      </c>
      <c r="AB23" s="8" t="s">
        <v>98</v>
      </c>
      <c r="AJ23" s="14">
        <v>226</v>
      </c>
    </row>
    <row r="24" spans="1:36">
      <c r="A24" s="8">
        <v>1</v>
      </c>
      <c r="B24" s="10" t="s">
        <v>350</v>
      </c>
      <c r="C24" s="10" t="s">
        <v>351</v>
      </c>
      <c r="E24" s="27"/>
      <c r="F24" s="10" t="s">
        <v>68</v>
      </c>
      <c r="G24" s="11"/>
      <c r="H24" s="29" t="s">
        <v>352</v>
      </c>
      <c r="J24" s="30" t="s">
        <v>355</v>
      </c>
      <c r="K24" s="12"/>
      <c r="V24" s="8" t="s">
        <v>356</v>
      </c>
      <c r="X24" s="8"/>
      <c r="Y24" s="8" t="s">
        <v>95</v>
      </c>
      <c r="Z24" s="8" t="s">
        <v>96</v>
      </c>
      <c r="AA24" s="2" t="s">
        <v>357</v>
      </c>
      <c r="AB24" s="8" t="s">
        <v>98</v>
      </c>
      <c r="AJ24" s="14">
        <v>214</v>
      </c>
    </row>
    <row r="25" spans="1:36">
      <c r="A25" s="8">
        <v>1</v>
      </c>
      <c r="B25" s="16" t="s">
        <v>358</v>
      </c>
      <c r="C25" s="16" t="s">
        <v>359</v>
      </c>
      <c r="E25" s="24"/>
      <c r="F25" s="16" t="s">
        <v>68</v>
      </c>
      <c r="G25" s="17"/>
      <c r="H25" s="18"/>
      <c r="J25" s="26" t="s">
        <v>361</v>
      </c>
      <c r="K25" s="18"/>
      <c r="V25" s="8" t="s">
        <v>362</v>
      </c>
      <c r="X25" s="8"/>
      <c r="Y25" s="8" t="s">
        <v>95</v>
      </c>
      <c r="Z25" s="8" t="s">
        <v>96</v>
      </c>
      <c r="AA25" s="2" t="s">
        <v>363</v>
      </c>
      <c r="AB25" s="8" t="s">
        <v>98</v>
      </c>
      <c r="AJ25" s="14">
        <v>219</v>
      </c>
    </row>
    <row r="26" spans="1:36">
      <c r="A26" s="8">
        <v>1</v>
      </c>
      <c r="B26" s="10" t="s">
        <v>364</v>
      </c>
      <c r="C26" s="10" t="s">
        <v>365</v>
      </c>
      <c r="E26" s="27"/>
      <c r="F26" s="10" t="s">
        <v>68</v>
      </c>
      <c r="G26" s="11"/>
      <c r="H26" s="29" t="s">
        <v>366</v>
      </c>
      <c r="J26" s="30" t="s">
        <v>369</v>
      </c>
      <c r="K26" s="12"/>
      <c r="V26" s="8" t="s">
        <v>370</v>
      </c>
      <c r="X26" s="8"/>
      <c r="Y26" s="8" t="s">
        <v>95</v>
      </c>
      <c r="Z26" s="8" t="s">
        <v>96</v>
      </c>
      <c r="AA26" s="2" t="s">
        <v>371</v>
      </c>
      <c r="AB26" s="8" t="s">
        <v>98</v>
      </c>
      <c r="AJ26" s="14">
        <v>217</v>
      </c>
    </row>
    <row r="27" spans="1:36">
      <c r="A27" s="8">
        <v>1</v>
      </c>
      <c r="B27" s="16" t="s">
        <v>372</v>
      </c>
      <c r="C27" s="16" t="s">
        <v>373</v>
      </c>
      <c r="E27" s="24"/>
      <c r="F27" s="16" t="s">
        <v>68</v>
      </c>
      <c r="G27" s="17"/>
      <c r="H27" s="32" t="s">
        <v>375</v>
      </c>
      <c r="J27" s="26" t="s">
        <v>377</v>
      </c>
      <c r="K27" s="18"/>
      <c r="V27" s="8" t="s">
        <v>379</v>
      </c>
      <c r="X27" s="8"/>
      <c r="Y27" s="8" t="s">
        <v>95</v>
      </c>
      <c r="Z27" s="8" t="s">
        <v>96</v>
      </c>
      <c r="AA27" s="2" t="s">
        <v>380</v>
      </c>
      <c r="AB27" s="8" t="s">
        <v>98</v>
      </c>
      <c r="AJ27" s="14">
        <v>208</v>
      </c>
    </row>
    <row r="28" spans="1:36">
      <c r="A28" s="8">
        <v>1</v>
      </c>
      <c r="B28" s="10" t="s">
        <v>381</v>
      </c>
      <c r="C28" s="10" t="s">
        <v>382</v>
      </c>
      <c r="E28" s="27"/>
      <c r="F28" s="10" t="s">
        <v>68</v>
      </c>
      <c r="G28" s="11"/>
      <c r="H28" s="29" t="s">
        <v>386</v>
      </c>
      <c r="J28" s="34"/>
      <c r="K28" s="12"/>
      <c r="V28" s="8" t="s">
        <v>390</v>
      </c>
      <c r="X28" s="8"/>
      <c r="Y28" s="8" t="s">
        <v>95</v>
      </c>
      <c r="Z28" s="8" t="s">
        <v>96</v>
      </c>
      <c r="AA28" s="2" t="s">
        <v>391</v>
      </c>
      <c r="AB28" s="8" t="s">
        <v>98</v>
      </c>
      <c r="AJ28" s="14">
        <v>219</v>
      </c>
    </row>
    <row r="29" spans="1:36">
      <c r="A29" s="8">
        <v>1</v>
      </c>
      <c r="B29" s="23" t="s">
        <v>392</v>
      </c>
      <c r="C29" s="23" t="s">
        <v>393</v>
      </c>
      <c r="E29" s="24"/>
      <c r="F29" s="16" t="s">
        <v>68</v>
      </c>
      <c r="G29" s="17"/>
      <c r="H29" s="32" t="s">
        <v>394</v>
      </c>
      <c r="J29" s="26" t="s">
        <v>397</v>
      </c>
      <c r="K29" s="18"/>
      <c r="V29" s="8" t="s">
        <v>398</v>
      </c>
      <c r="X29" s="8"/>
      <c r="Y29" s="8" t="s">
        <v>95</v>
      </c>
      <c r="Z29" s="8" t="s">
        <v>96</v>
      </c>
      <c r="AA29" s="2" t="s">
        <v>399</v>
      </c>
      <c r="AB29" s="8" t="s">
        <v>98</v>
      </c>
      <c r="AJ29" s="14">
        <v>223</v>
      </c>
    </row>
    <row r="30" spans="1:36">
      <c r="A30" s="8">
        <v>1</v>
      </c>
      <c r="B30" s="10" t="s">
        <v>401</v>
      </c>
      <c r="C30" s="10" t="s">
        <v>402</v>
      </c>
      <c r="E30" s="27"/>
      <c r="F30" s="10" t="s">
        <v>68</v>
      </c>
      <c r="G30" s="11"/>
      <c r="H30" s="29" t="s">
        <v>403</v>
      </c>
      <c r="J30" s="34"/>
      <c r="K30" s="12"/>
      <c r="V30" s="8" t="s">
        <v>406</v>
      </c>
      <c r="X30" s="8"/>
      <c r="Y30" s="8" t="s">
        <v>95</v>
      </c>
      <c r="Z30" s="8" t="s">
        <v>96</v>
      </c>
      <c r="AA30" s="2" t="s">
        <v>407</v>
      </c>
      <c r="AB30" s="8" t="s">
        <v>98</v>
      </c>
      <c r="AJ30" s="14">
        <v>210</v>
      </c>
    </row>
    <row r="31" spans="1:36">
      <c r="A31" s="8">
        <v>1</v>
      </c>
      <c r="B31" s="23" t="s">
        <v>408</v>
      </c>
      <c r="C31" s="23" t="s">
        <v>409</v>
      </c>
      <c r="E31" s="24"/>
      <c r="F31" s="16" t="s">
        <v>68</v>
      </c>
      <c r="G31" s="17"/>
      <c r="H31" s="32" t="s">
        <v>411</v>
      </c>
      <c r="J31" s="26" t="s">
        <v>414</v>
      </c>
      <c r="K31" s="18"/>
      <c r="V31" s="8" t="s">
        <v>415</v>
      </c>
      <c r="X31" s="8"/>
      <c r="Y31" s="8" t="s">
        <v>95</v>
      </c>
      <c r="Z31" s="8" t="s">
        <v>96</v>
      </c>
      <c r="AA31" s="2" t="s">
        <v>416</v>
      </c>
      <c r="AB31" s="8" t="s">
        <v>98</v>
      </c>
      <c r="AJ31" s="14"/>
    </row>
    <row r="32" spans="1:36">
      <c r="A32" s="8">
        <v>1</v>
      </c>
      <c r="B32" s="10" t="s">
        <v>418</v>
      </c>
      <c r="C32" s="10" t="s">
        <v>418</v>
      </c>
      <c r="E32" s="27"/>
      <c r="F32" s="10" t="s">
        <v>68</v>
      </c>
      <c r="G32" s="11"/>
      <c r="H32" s="29" t="s">
        <v>419</v>
      </c>
      <c r="J32" s="30" t="s">
        <v>421</v>
      </c>
      <c r="K32" s="12"/>
      <c r="V32" s="8" t="s">
        <v>423</v>
      </c>
      <c r="Y32" s="8" t="s">
        <v>424</v>
      </c>
      <c r="Z32" s="8" t="s">
        <v>96</v>
      </c>
      <c r="AA32" s="2" t="s">
        <v>425</v>
      </c>
      <c r="AB32" s="8" t="s">
        <v>98</v>
      </c>
      <c r="AJ32" s="14">
        <v>218</v>
      </c>
    </row>
    <row r="33" spans="1:36">
      <c r="A33" s="8">
        <v>1</v>
      </c>
      <c r="B33" s="16" t="s">
        <v>426</v>
      </c>
      <c r="C33" s="16" t="s">
        <v>427</v>
      </c>
      <c r="E33" s="24"/>
      <c r="F33" s="16" t="s">
        <v>68</v>
      </c>
      <c r="G33" s="17"/>
      <c r="H33" s="32" t="s">
        <v>428</v>
      </c>
      <c r="J33" s="26" t="s">
        <v>520</v>
      </c>
      <c r="K33" s="18"/>
      <c r="V33" s="8" t="s">
        <v>522</v>
      </c>
      <c r="X33" s="8"/>
      <c r="Y33" s="8" t="s">
        <v>424</v>
      </c>
      <c r="Z33" s="8" t="s">
        <v>96</v>
      </c>
      <c r="AA33" s="2" t="s">
        <v>524</v>
      </c>
      <c r="AB33" s="8" t="s">
        <v>98</v>
      </c>
      <c r="AJ33" s="14">
        <v>219</v>
      </c>
    </row>
    <row r="34" spans="1:36">
      <c r="A34" s="8">
        <v>1</v>
      </c>
      <c r="B34" s="23" t="s">
        <v>526</v>
      </c>
      <c r="C34" s="23" t="s">
        <v>527</v>
      </c>
      <c r="E34" s="27"/>
      <c r="F34" s="10" t="s">
        <v>68</v>
      </c>
      <c r="G34" s="11"/>
      <c r="H34" s="29" t="s">
        <v>530</v>
      </c>
      <c r="J34" s="30" t="s">
        <v>546</v>
      </c>
      <c r="K34" s="12"/>
      <c r="V34" s="8" t="s">
        <v>554</v>
      </c>
      <c r="X34" s="8"/>
      <c r="Y34" s="8" t="s">
        <v>424</v>
      </c>
      <c r="Z34" s="8" t="s">
        <v>96</v>
      </c>
      <c r="AA34" s="2" t="s">
        <v>555</v>
      </c>
      <c r="AB34" s="8" t="s">
        <v>98</v>
      </c>
      <c r="AJ34" s="14">
        <v>215</v>
      </c>
    </row>
    <row r="35" spans="1:36">
      <c r="A35" s="8">
        <v>1</v>
      </c>
      <c r="B35" s="16" t="s">
        <v>557</v>
      </c>
      <c r="C35" s="16" t="s">
        <v>559</v>
      </c>
      <c r="E35" s="24"/>
      <c r="F35" s="16" t="s">
        <v>68</v>
      </c>
      <c r="G35" s="17"/>
      <c r="H35" s="32" t="s">
        <v>562</v>
      </c>
      <c r="J35" s="26" t="s">
        <v>577</v>
      </c>
      <c r="K35" s="18"/>
      <c r="V35" s="8" t="s">
        <v>579</v>
      </c>
      <c r="X35" s="8"/>
      <c r="Y35" s="8" t="s">
        <v>424</v>
      </c>
      <c r="Z35" s="8" t="s">
        <v>96</v>
      </c>
      <c r="AA35" s="2" t="s">
        <v>582</v>
      </c>
      <c r="AB35" s="8" t="s">
        <v>98</v>
      </c>
      <c r="AJ35" s="14"/>
    </row>
    <row r="36" spans="1:36">
      <c r="A36" s="8">
        <v>1</v>
      </c>
      <c r="B36" s="10" t="s">
        <v>584</v>
      </c>
      <c r="C36" s="10" t="s">
        <v>585</v>
      </c>
      <c r="E36" s="27"/>
      <c r="F36" s="10" t="s">
        <v>68</v>
      </c>
      <c r="G36" s="11"/>
      <c r="H36" s="29" t="s">
        <v>589</v>
      </c>
      <c r="J36" s="30" t="s">
        <v>603</v>
      </c>
      <c r="K36" s="12"/>
      <c r="V36" s="8" t="s">
        <v>605</v>
      </c>
      <c r="Y36" s="8" t="s">
        <v>424</v>
      </c>
      <c r="Z36" s="8" t="s">
        <v>96</v>
      </c>
      <c r="AA36" s="2" t="s">
        <v>607</v>
      </c>
      <c r="AB36" s="8" t="s">
        <v>98</v>
      </c>
      <c r="AJ36" s="14">
        <v>220</v>
      </c>
    </row>
    <row r="37" spans="1:36">
      <c r="A37" s="8">
        <v>1</v>
      </c>
      <c r="B37" s="16" t="s">
        <v>608</v>
      </c>
      <c r="C37" s="16" t="s">
        <v>610</v>
      </c>
      <c r="E37" s="24"/>
      <c r="F37" s="16" t="s">
        <v>68</v>
      </c>
      <c r="G37" s="17"/>
      <c r="H37" s="32" t="s">
        <v>613</v>
      </c>
      <c r="J37" s="26" t="s">
        <v>626</v>
      </c>
      <c r="K37" s="18"/>
      <c r="V37" s="8" t="s">
        <v>628</v>
      </c>
      <c r="X37" s="8"/>
      <c r="Y37" s="8" t="s">
        <v>424</v>
      </c>
      <c r="Z37" s="8" t="s">
        <v>96</v>
      </c>
      <c r="AA37" s="2" t="s">
        <v>630</v>
      </c>
      <c r="AB37" s="8" t="s">
        <v>98</v>
      </c>
      <c r="AJ37" s="14">
        <v>225</v>
      </c>
    </row>
    <row r="38" spans="1:36">
      <c r="A38" s="8">
        <v>1</v>
      </c>
      <c r="B38" s="10" t="s">
        <v>632</v>
      </c>
      <c r="C38" s="10" t="s">
        <v>633</v>
      </c>
      <c r="E38" s="27"/>
      <c r="F38" s="10" t="s">
        <v>68</v>
      </c>
      <c r="G38" s="11"/>
      <c r="H38" s="29" t="s">
        <v>640</v>
      </c>
      <c r="J38" s="30" t="s">
        <v>654</v>
      </c>
      <c r="K38" s="12"/>
      <c r="V38" s="8" t="s">
        <v>657</v>
      </c>
      <c r="X38" s="8"/>
      <c r="Y38" s="8" t="s">
        <v>424</v>
      </c>
      <c r="Z38" s="8" t="s">
        <v>96</v>
      </c>
      <c r="AA38" s="2" t="s">
        <v>658</v>
      </c>
      <c r="AB38" s="8" t="s">
        <v>98</v>
      </c>
      <c r="AJ38" s="14">
        <v>209</v>
      </c>
    </row>
    <row r="39" spans="1:36">
      <c r="A39" s="8">
        <v>1</v>
      </c>
      <c r="B39" s="23" t="s">
        <v>660</v>
      </c>
      <c r="C39" s="23" t="s">
        <v>661</v>
      </c>
      <c r="E39" s="24"/>
      <c r="F39" s="16" t="s">
        <v>68</v>
      </c>
      <c r="G39" s="17"/>
      <c r="H39" s="32" t="s">
        <v>665</v>
      </c>
      <c r="J39" s="26" t="s">
        <v>682</v>
      </c>
      <c r="K39" s="18"/>
      <c r="V39" s="8" t="s">
        <v>684</v>
      </c>
      <c r="X39" s="8"/>
      <c r="Y39" s="8" t="s">
        <v>424</v>
      </c>
      <c r="Z39" s="8" t="s">
        <v>96</v>
      </c>
      <c r="AA39" s="2" t="s">
        <v>686</v>
      </c>
      <c r="AB39" s="8" t="s">
        <v>98</v>
      </c>
      <c r="AJ39" s="14">
        <v>214</v>
      </c>
    </row>
    <row r="40" spans="1:36">
      <c r="A40" s="8">
        <v>1</v>
      </c>
      <c r="B40" s="23" t="s">
        <v>688</v>
      </c>
      <c r="C40" s="23" t="s">
        <v>689</v>
      </c>
      <c r="E40" s="27"/>
      <c r="F40" s="10" t="s">
        <v>68</v>
      </c>
      <c r="G40" s="11"/>
      <c r="H40" s="29" t="s">
        <v>693</v>
      </c>
      <c r="J40" s="30" t="s">
        <v>708</v>
      </c>
      <c r="K40" s="12"/>
      <c r="V40" s="8" t="s">
        <v>711</v>
      </c>
      <c r="X40" s="8"/>
      <c r="Y40" s="8" t="s">
        <v>424</v>
      </c>
      <c r="Z40" s="8" t="s">
        <v>96</v>
      </c>
      <c r="AA40" s="2" t="s">
        <v>714</v>
      </c>
      <c r="AB40" s="8" t="s">
        <v>98</v>
      </c>
      <c r="AJ40" s="14">
        <v>226</v>
      </c>
    </row>
    <row r="41" spans="1:36">
      <c r="A41" s="8">
        <v>1</v>
      </c>
      <c r="B41" s="23" t="s">
        <v>716</v>
      </c>
      <c r="C41" s="23" t="s">
        <v>717</v>
      </c>
      <c r="E41" s="24"/>
      <c r="F41" s="16" t="s">
        <v>68</v>
      </c>
      <c r="G41" s="17"/>
      <c r="H41" s="32" t="s">
        <v>720</v>
      </c>
      <c r="J41" s="26" t="s">
        <v>737</v>
      </c>
      <c r="K41" s="18"/>
      <c r="V41" s="8" t="s">
        <v>739</v>
      </c>
      <c r="X41" s="8"/>
      <c r="Y41" s="8" t="s">
        <v>424</v>
      </c>
      <c r="Z41" s="8" t="s">
        <v>96</v>
      </c>
      <c r="AA41" s="2" t="s">
        <v>741</v>
      </c>
      <c r="AB41" s="8" t="s">
        <v>98</v>
      </c>
      <c r="AJ41" s="14">
        <v>217</v>
      </c>
    </row>
    <row r="42" spans="1:36">
      <c r="A42" s="8">
        <v>1</v>
      </c>
      <c r="B42" s="23" t="s">
        <v>743</v>
      </c>
      <c r="C42" s="23" t="s">
        <v>744</v>
      </c>
      <c r="E42" s="27"/>
      <c r="F42" s="10" t="s">
        <v>68</v>
      </c>
      <c r="G42" s="11"/>
      <c r="H42" s="29" t="s">
        <v>748</v>
      </c>
      <c r="J42" s="30" t="s">
        <v>759</v>
      </c>
      <c r="K42" s="12"/>
      <c r="V42" s="8" t="s">
        <v>761</v>
      </c>
      <c r="X42" s="8"/>
      <c r="Y42" s="8" t="s">
        <v>424</v>
      </c>
      <c r="Z42" s="8" t="s">
        <v>96</v>
      </c>
      <c r="AA42" s="2" t="s">
        <v>763</v>
      </c>
      <c r="AB42" s="8" t="s">
        <v>98</v>
      </c>
      <c r="AJ42" s="14">
        <v>213</v>
      </c>
    </row>
    <row r="43" spans="1:36">
      <c r="A43" s="8">
        <v>1</v>
      </c>
      <c r="B43" s="23" t="s">
        <v>764</v>
      </c>
      <c r="C43" s="23" t="s">
        <v>766</v>
      </c>
      <c r="E43" s="24"/>
      <c r="F43" s="16" t="s">
        <v>68</v>
      </c>
      <c r="G43" s="17"/>
      <c r="H43" s="32" t="s">
        <v>769</v>
      </c>
      <c r="J43" s="26" t="s">
        <v>781</v>
      </c>
      <c r="K43" s="18"/>
      <c r="V43" s="8" t="s">
        <v>784</v>
      </c>
      <c r="X43" s="8"/>
      <c r="Y43" s="8" t="s">
        <v>424</v>
      </c>
      <c r="Z43" s="8" t="s">
        <v>96</v>
      </c>
      <c r="AA43" s="2" t="s">
        <v>785</v>
      </c>
      <c r="AB43" s="8" t="s">
        <v>98</v>
      </c>
      <c r="AJ43" s="14">
        <v>218</v>
      </c>
    </row>
    <row r="44" spans="1:36">
      <c r="A44" s="8">
        <v>1</v>
      </c>
      <c r="B44" s="10" t="s">
        <v>787</v>
      </c>
      <c r="C44" s="10" t="s">
        <v>788</v>
      </c>
      <c r="E44" s="27"/>
      <c r="F44" s="10" t="s">
        <v>68</v>
      </c>
      <c r="G44" s="11"/>
      <c r="H44" s="29" t="s">
        <v>789</v>
      </c>
      <c r="J44" s="30" t="s">
        <v>804</v>
      </c>
      <c r="K44" s="12"/>
      <c r="V44" s="8" t="s">
        <v>806</v>
      </c>
      <c r="X44" s="8"/>
      <c r="Y44" s="8" t="s">
        <v>424</v>
      </c>
      <c r="Z44" s="8" t="s">
        <v>96</v>
      </c>
      <c r="AA44" s="2" t="s">
        <v>808</v>
      </c>
      <c r="AB44" s="8" t="s">
        <v>98</v>
      </c>
      <c r="AJ44" s="14">
        <v>208</v>
      </c>
    </row>
    <row r="45" spans="1:36">
      <c r="A45" s="8">
        <v>1</v>
      </c>
      <c r="B45" s="23" t="s">
        <v>810</v>
      </c>
      <c r="C45" s="23" t="s">
        <v>812</v>
      </c>
      <c r="E45" s="24"/>
      <c r="F45" s="16" t="s">
        <v>68</v>
      </c>
      <c r="G45" s="17"/>
      <c r="H45" s="32" t="s">
        <v>815</v>
      </c>
      <c r="J45" s="26" t="s">
        <v>826</v>
      </c>
      <c r="K45" s="18"/>
      <c r="V45" s="8" t="s">
        <v>827</v>
      </c>
      <c r="X45" s="8"/>
      <c r="Y45" s="8" t="s">
        <v>424</v>
      </c>
      <c r="Z45" s="8" t="s">
        <v>96</v>
      </c>
      <c r="AA45" s="2" t="s">
        <v>829</v>
      </c>
      <c r="AB45" s="8" t="s">
        <v>98</v>
      </c>
      <c r="AJ45" s="14">
        <v>214</v>
      </c>
    </row>
    <row r="46" spans="1:36">
      <c r="A46" s="8">
        <v>1</v>
      </c>
      <c r="B46" s="10" t="s">
        <v>831</v>
      </c>
      <c r="C46" s="10" t="s">
        <v>832</v>
      </c>
      <c r="E46" s="27"/>
      <c r="F46" s="10" t="s">
        <v>68</v>
      </c>
      <c r="G46" s="11"/>
      <c r="H46" s="29" t="s">
        <v>835</v>
      </c>
      <c r="J46" s="30" t="s">
        <v>852</v>
      </c>
      <c r="K46" s="12"/>
      <c r="V46" s="8" t="s">
        <v>855</v>
      </c>
      <c r="X46" s="8"/>
      <c r="Y46" s="8" t="s">
        <v>424</v>
      </c>
      <c r="Z46" s="8" t="s">
        <v>96</v>
      </c>
      <c r="AA46" s="2" t="s">
        <v>856</v>
      </c>
      <c r="AB46" s="8" t="s">
        <v>98</v>
      </c>
      <c r="AJ46" s="14">
        <v>220</v>
      </c>
    </row>
    <row r="47" spans="1:36">
      <c r="A47" s="8">
        <v>1</v>
      </c>
      <c r="B47" s="23" t="s">
        <v>858</v>
      </c>
      <c r="C47" s="23" t="s">
        <v>859</v>
      </c>
      <c r="E47" s="24"/>
      <c r="F47" s="16" t="s">
        <v>68</v>
      </c>
      <c r="G47" s="17"/>
      <c r="H47" s="32" t="s">
        <v>867</v>
      </c>
      <c r="J47" s="26" t="s">
        <v>878</v>
      </c>
      <c r="K47" s="18"/>
      <c r="V47" s="8" t="s">
        <v>880</v>
      </c>
      <c r="X47" s="8"/>
      <c r="Y47" s="8" t="s">
        <v>424</v>
      </c>
      <c r="Z47" s="8" t="s">
        <v>96</v>
      </c>
      <c r="AA47" s="2" t="s">
        <v>882</v>
      </c>
      <c r="AB47" s="8" t="s">
        <v>98</v>
      </c>
      <c r="AJ47" s="14">
        <v>216</v>
      </c>
    </row>
    <row r="48" spans="1:36">
      <c r="A48" s="8">
        <v>1</v>
      </c>
      <c r="B48" s="10" t="s">
        <v>884</v>
      </c>
      <c r="C48" s="10" t="s">
        <v>885</v>
      </c>
      <c r="E48" s="27"/>
      <c r="F48" s="10" t="s">
        <v>68</v>
      </c>
      <c r="G48" s="11"/>
      <c r="H48" s="29" t="s">
        <v>888</v>
      </c>
      <c r="J48" s="30" t="s">
        <v>901</v>
      </c>
      <c r="K48" s="12"/>
      <c r="V48" s="8" t="s">
        <v>903</v>
      </c>
      <c r="X48" s="8"/>
      <c r="Y48" s="8" t="s">
        <v>424</v>
      </c>
      <c r="Z48" s="8" t="s">
        <v>96</v>
      </c>
      <c r="AA48" s="2" t="s">
        <v>905</v>
      </c>
      <c r="AB48" s="8" t="s">
        <v>98</v>
      </c>
      <c r="AJ48" s="14">
        <v>221</v>
      </c>
    </row>
    <row r="49" spans="1:36">
      <c r="A49" s="8">
        <v>1</v>
      </c>
      <c r="B49" s="23" t="s">
        <v>907</v>
      </c>
      <c r="C49" s="23" t="s">
        <v>908</v>
      </c>
      <c r="E49" s="24"/>
      <c r="F49" s="16" t="s">
        <v>68</v>
      </c>
      <c r="G49" s="17"/>
      <c r="H49" s="32" t="s">
        <v>911</v>
      </c>
      <c r="J49" s="26" t="s">
        <v>921</v>
      </c>
      <c r="K49" s="18"/>
      <c r="V49" s="8" t="s">
        <v>923</v>
      </c>
      <c r="X49" s="8"/>
      <c r="Y49" s="8" t="s">
        <v>424</v>
      </c>
      <c r="Z49" s="8" t="s">
        <v>96</v>
      </c>
      <c r="AA49" s="2" t="s">
        <v>925</v>
      </c>
      <c r="AB49" s="8" t="s">
        <v>98</v>
      </c>
      <c r="AJ49" s="14">
        <v>219</v>
      </c>
    </row>
    <row r="50" spans="1:36">
      <c r="A50" s="8">
        <v>1</v>
      </c>
      <c r="B50" s="23" t="s">
        <v>927</v>
      </c>
      <c r="C50" s="23" t="s">
        <v>928</v>
      </c>
      <c r="E50" s="27"/>
      <c r="F50" s="10" t="s">
        <v>68</v>
      </c>
      <c r="G50" s="11"/>
      <c r="H50" s="29" t="s">
        <v>931</v>
      </c>
      <c r="J50" s="30" t="s">
        <v>950</v>
      </c>
      <c r="K50" s="12"/>
      <c r="V50" s="8" t="s">
        <v>954</v>
      </c>
      <c r="X50" s="8"/>
      <c r="Y50" s="8" t="s">
        <v>424</v>
      </c>
      <c r="Z50" s="8" t="s">
        <v>96</v>
      </c>
      <c r="AA50" s="2" t="s">
        <v>958</v>
      </c>
      <c r="AB50" s="8" t="s">
        <v>98</v>
      </c>
      <c r="AJ50" s="14"/>
    </row>
    <row r="51" spans="1:36">
      <c r="A51" s="8">
        <v>1</v>
      </c>
      <c r="B51" s="16" t="s">
        <v>960</v>
      </c>
      <c r="C51" s="16" t="s">
        <v>962</v>
      </c>
      <c r="E51" s="24"/>
      <c r="F51" s="16" t="s">
        <v>68</v>
      </c>
      <c r="G51" s="17"/>
      <c r="H51" s="32" t="s">
        <v>969</v>
      </c>
      <c r="J51" s="26" t="s">
        <v>999</v>
      </c>
      <c r="K51" s="18"/>
      <c r="V51" s="8" t="s">
        <v>1002</v>
      </c>
      <c r="Y51" s="8" t="s">
        <v>424</v>
      </c>
      <c r="Z51" s="8" t="s">
        <v>96</v>
      </c>
      <c r="AA51" s="2" t="s">
        <v>1003</v>
      </c>
      <c r="AB51" s="8" t="s">
        <v>98</v>
      </c>
      <c r="AJ51" s="14">
        <v>216</v>
      </c>
    </row>
    <row r="52" spans="1:36" ht="16">
      <c r="A52" s="8">
        <v>1</v>
      </c>
      <c r="B52" s="23" t="s">
        <v>1005</v>
      </c>
      <c r="C52" s="23" t="s">
        <v>1006</v>
      </c>
      <c r="E52" s="27"/>
      <c r="F52" s="10" t="s">
        <v>68</v>
      </c>
      <c r="G52" s="11"/>
      <c r="H52" s="29" t="s">
        <v>1010</v>
      </c>
      <c r="J52" s="30" t="s">
        <v>1022</v>
      </c>
      <c r="K52" s="12"/>
      <c r="V52" s="8" t="s">
        <v>1025</v>
      </c>
      <c r="X52" s="8"/>
      <c r="Y52" s="8" t="s">
        <v>424</v>
      </c>
      <c r="Z52" s="8" t="s">
        <v>96</v>
      </c>
      <c r="AA52" s="2" t="s">
        <v>1026</v>
      </c>
      <c r="AB52" s="8" t="s">
        <v>98</v>
      </c>
      <c r="AJ52" s="14">
        <v>213</v>
      </c>
    </row>
    <row r="53" spans="1:36" ht="16">
      <c r="A53" s="8">
        <v>1</v>
      </c>
      <c r="B53" s="23" t="s">
        <v>1030</v>
      </c>
      <c r="C53" s="23" t="s">
        <v>1031</v>
      </c>
      <c r="E53" s="24"/>
      <c r="F53" s="16" t="s">
        <v>68</v>
      </c>
      <c r="G53" s="17"/>
      <c r="H53" s="32" t="s">
        <v>1035</v>
      </c>
      <c r="J53" s="26" t="s">
        <v>1048</v>
      </c>
      <c r="K53" s="18"/>
      <c r="V53" s="8" t="s">
        <v>1050</v>
      </c>
      <c r="X53" s="8"/>
      <c r="Y53" s="8" t="s">
        <v>424</v>
      </c>
      <c r="Z53" s="8" t="s">
        <v>96</v>
      </c>
      <c r="AA53" s="2" t="s">
        <v>1052</v>
      </c>
      <c r="AB53" s="8" t="s">
        <v>98</v>
      </c>
      <c r="AJ53" s="14">
        <v>215</v>
      </c>
    </row>
    <row r="54" spans="1:36" ht="16">
      <c r="A54" s="8">
        <v>1</v>
      </c>
      <c r="B54" s="10" t="s">
        <v>1053</v>
      </c>
      <c r="C54" s="10" t="s">
        <v>1054</v>
      </c>
      <c r="E54" s="27"/>
      <c r="F54" s="10" t="s">
        <v>68</v>
      </c>
      <c r="G54" s="11"/>
      <c r="H54" s="29" t="s">
        <v>1057</v>
      </c>
      <c r="J54" s="30" t="s">
        <v>1071</v>
      </c>
      <c r="K54" s="12"/>
      <c r="V54" s="8" t="s">
        <v>1085</v>
      </c>
      <c r="X54" s="8"/>
      <c r="Y54" s="8" t="s">
        <v>424</v>
      </c>
      <c r="Z54" s="8" t="s">
        <v>96</v>
      </c>
      <c r="AA54" s="2" t="s">
        <v>1087</v>
      </c>
      <c r="AB54" s="8" t="s">
        <v>98</v>
      </c>
      <c r="AJ54" s="14">
        <v>208</v>
      </c>
    </row>
    <row r="55" spans="1:36" ht="16">
      <c r="A55" s="8">
        <v>1</v>
      </c>
      <c r="B55" s="23" t="s">
        <v>1089</v>
      </c>
      <c r="C55" s="23" t="s">
        <v>1090</v>
      </c>
      <c r="E55" s="24"/>
      <c r="F55" s="16" t="s">
        <v>68</v>
      </c>
      <c r="G55" s="17"/>
      <c r="H55" s="32" t="s">
        <v>1093</v>
      </c>
      <c r="J55" s="26" t="s">
        <v>1105</v>
      </c>
      <c r="K55" s="18"/>
      <c r="V55" s="8" t="s">
        <v>1107</v>
      </c>
      <c r="X55" s="8"/>
      <c r="Y55" s="8" t="s">
        <v>424</v>
      </c>
      <c r="Z55" s="8" t="s">
        <v>96</v>
      </c>
      <c r="AA55" s="2" t="s">
        <v>1109</v>
      </c>
      <c r="AB55" s="8" t="s">
        <v>98</v>
      </c>
      <c r="AJ55" s="14">
        <v>223</v>
      </c>
    </row>
    <row r="56" spans="1:36" ht="16">
      <c r="A56" s="8">
        <v>1</v>
      </c>
      <c r="B56" s="23" t="s">
        <v>1111</v>
      </c>
      <c r="C56" s="23" t="s">
        <v>1112</v>
      </c>
      <c r="E56" s="27"/>
      <c r="F56" s="10" t="s">
        <v>68</v>
      </c>
      <c r="G56" s="11"/>
      <c r="H56" s="29" t="s">
        <v>1115</v>
      </c>
      <c r="J56" s="30" t="s">
        <v>1127</v>
      </c>
      <c r="K56" s="12"/>
      <c r="V56" s="8" t="s">
        <v>1130</v>
      </c>
      <c r="X56" s="8"/>
      <c r="Y56" s="8" t="s">
        <v>95</v>
      </c>
      <c r="Z56" s="8" t="s">
        <v>96</v>
      </c>
      <c r="AA56" s="2" t="s">
        <v>1131</v>
      </c>
      <c r="AB56" s="8" t="s">
        <v>98</v>
      </c>
      <c r="AJ56" s="14">
        <v>213</v>
      </c>
    </row>
    <row r="57" spans="1:36" ht="16">
      <c r="A57" s="8">
        <v>1</v>
      </c>
      <c r="B57" s="16" t="s">
        <v>1133</v>
      </c>
      <c r="C57" s="16" t="s">
        <v>1134</v>
      </c>
      <c r="E57" s="24"/>
      <c r="F57" s="16" t="s">
        <v>68</v>
      </c>
      <c r="G57" s="17"/>
      <c r="H57" s="32" t="s">
        <v>1138</v>
      </c>
      <c r="J57" s="26" t="s">
        <v>1150</v>
      </c>
      <c r="K57" s="18"/>
      <c r="V57" s="8" t="s">
        <v>1152</v>
      </c>
      <c r="X57" s="8"/>
      <c r="Y57" s="8" t="s">
        <v>424</v>
      </c>
      <c r="Z57" s="8" t="s">
        <v>96</v>
      </c>
      <c r="AA57" s="2" t="s">
        <v>1153</v>
      </c>
      <c r="AB57" s="8" t="s">
        <v>98</v>
      </c>
      <c r="AJ57" s="14">
        <v>229</v>
      </c>
    </row>
    <row r="58" spans="1:36" ht="16">
      <c r="A58" s="8">
        <v>1</v>
      </c>
      <c r="B58" s="10" t="s">
        <v>1155</v>
      </c>
      <c r="C58" s="10" t="s">
        <v>1157</v>
      </c>
      <c r="E58" s="27"/>
      <c r="F58" s="10" t="s">
        <v>68</v>
      </c>
      <c r="G58" s="11"/>
      <c r="H58" s="29" t="s">
        <v>1160</v>
      </c>
      <c r="J58" s="34"/>
      <c r="K58" s="12"/>
      <c r="V58" s="8" t="s">
        <v>1162</v>
      </c>
      <c r="X58" s="8"/>
      <c r="Y58" s="8" t="s">
        <v>424</v>
      </c>
      <c r="Z58" s="8" t="s">
        <v>96</v>
      </c>
      <c r="AA58" s="2" t="s">
        <v>1163</v>
      </c>
      <c r="AB58" s="8" t="s">
        <v>98</v>
      </c>
      <c r="AJ58" s="14">
        <v>218</v>
      </c>
    </row>
    <row r="59" spans="1:36" ht="16">
      <c r="A59" s="8">
        <v>1</v>
      </c>
      <c r="B59" s="16" t="s">
        <v>1164</v>
      </c>
      <c r="C59" s="16" t="s">
        <v>1165</v>
      </c>
      <c r="E59" s="24"/>
      <c r="F59" s="16" t="s">
        <v>68</v>
      </c>
      <c r="G59" s="17"/>
      <c r="H59" s="32" t="s">
        <v>1166</v>
      </c>
      <c r="J59" s="26" t="s">
        <v>1168</v>
      </c>
      <c r="K59" s="18"/>
      <c r="V59" s="8" t="s">
        <v>1169</v>
      </c>
      <c r="X59" s="8"/>
      <c r="Y59" s="8" t="s">
        <v>424</v>
      </c>
      <c r="Z59" s="8" t="s">
        <v>96</v>
      </c>
      <c r="AA59" s="2" t="s">
        <v>1170</v>
      </c>
      <c r="AB59" s="8" t="s">
        <v>98</v>
      </c>
      <c r="AJ59" s="14">
        <v>219</v>
      </c>
    </row>
    <row r="60" spans="1:36" ht="16">
      <c r="A60" s="8">
        <v>1</v>
      </c>
      <c r="B60" s="10" t="s">
        <v>1171</v>
      </c>
      <c r="C60" s="10" t="s">
        <v>1171</v>
      </c>
      <c r="E60" s="27"/>
      <c r="F60" s="10" t="s">
        <v>68</v>
      </c>
      <c r="G60" s="11"/>
      <c r="H60" s="29" t="s">
        <v>1173</v>
      </c>
      <c r="J60" s="30" t="s">
        <v>1175</v>
      </c>
      <c r="K60" s="12"/>
      <c r="V60" s="8" t="s">
        <v>1176</v>
      </c>
      <c r="X60" s="8"/>
      <c r="Y60" s="8" t="s">
        <v>424</v>
      </c>
      <c r="Z60" s="8" t="s">
        <v>96</v>
      </c>
      <c r="AA60" s="2" t="s">
        <v>1177</v>
      </c>
      <c r="AB60" s="8" t="s">
        <v>98</v>
      </c>
      <c r="AJ60" s="14">
        <v>213</v>
      </c>
    </row>
    <row r="61" spans="1:36" ht="16">
      <c r="A61" s="8">
        <v>1</v>
      </c>
      <c r="B61" s="23" t="s">
        <v>1178</v>
      </c>
      <c r="C61" s="23" t="s">
        <v>1179</v>
      </c>
      <c r="E61" s="24"/>
      <c r="F61" s="16" t="s">
        <v>68</v>
      </c>
      <c r="G61" s="17"/>
      <c r="H61" s="32" t="s">
        <v>1180</v>
      </c>
      <c r="J61" s="26" t="s">
        <v>1182</v>
      </c>
      <c r="K61" s="18"/>
      <c r="V61" s="8" t="s">
        <v>1183</v>
      </c>
      <c r="X61" s="8"/>
      <c r="Y61" s="8" t="s">
        <v>424</v>
      </c>
      <c r="Z61" s="8" t="s">
        <v>96</v>
      </c>
      <c r="AA61" s="2" t="s">
        <v>1184</v>
      </c>
      <c r="AB61" s="8" t="s">
        <v>98</v>
      </c>
      <c r="AJ61" s="14">
        <v>209</v>
      </c>
    </row>
    <row r="62" spans="1:36" ht="16">
      <c r="A62" s="8">
        <v>1</v>
      </c>
      <c r="B62" s="23" t="s">
        <v>472</v>
      </c>
      <c r="C62" s="23" t="s">
        <v>472</v>
      </c>
      <c r="E62" s="27"/>
      <c r="F62" s="10" t="s">
        <v>68</v>
      </c>
      <c r="G62" s="11"/>
      <c r="H62" s="29" t="s">
        <v>1186</v>
      </c>
      <c r="J62" s="30" t="s">
        <v>1188</v>
      </c>
      <c r="K62" s="12"/>
      <c r="V62" s="8" t="s">
        <v>1189</v>
      </c>
      <c r="X62" s="8"/>
      <c r="Y62" s="8" t="s">
        <v>424</v>
      </c>
      <c r="Z62" s="8" t="s">
        <v>96</v>
      </c>
      <c r="AA62" s="2" t="s">
        <v>1190</v>
      </c>
      <c r="AB62" s="8" t="s">
        <v>98</v>
      </c>
      <c r="AJ62" s="14">
        <v>214</v>
      </c>
    </row>
    <row r="63" spans="1:36" ht="16">
      <c r="A63" s="8">
        <v>1</v>
      </c>
      <c r="B63" s="16" t="s">
        <v>1191</v>
      </c>
      <c r="C63" s="16" t="s">
        <v>1192</v>
      </c>
      <c r="E63" s="24"/>
      <c r="F63" s="16" t="s">
        <v>68</v>
      </c>
      <c r="G63" s="17"/>
      <c r="H63" s="32" t="s">
        <v>1194</v>
      </c>
      <c r="J63" s="26" t="s">
        <v>1196</v>
      </c>
      <c r="K63" s="18"/>
      <c r="V63" s="8" t="s">
        <v>1197</v>
      </c>
      <c r="X63" s="8"/>
      <c r="Y63" s="8" t="s">
        <v>424</v>
      </c>
      <c r="Z63" s="8" t="s">
        <v>96</v>
      </c>
      <c r="AA63" s="2" t="s">
        <v>714</v>
      </c>
      <c r="AB63" s="8" t="s">
        <v>98</v>
      </c>
      <c r="AJ63" s="14">
        <v>214</v>
      </c>
    </row>
    <row r="64" spans="1:36" ht="16">
      <c r="A64" s="8">
        <v>1</v>
      </c>
      <c r="B64" s="10" t="s">
        <v>1198</v>
      </c>
      <c r="C64" s="10" t="s">
        <v>1199</v>
      </c>
      <c r="E64" s="27"/>
      <c r="F64" s="10" t="s">
        <v>68</v>
      </c>
      <c r="G64" s="11"/>
      <c r="H64" s="29" t="s">
        <v>1200</v>
      </c>
      <c r="J64" s="30" t="s">
        <v>1203</v>
      </c>
      <c r="K64" s="12"/>
      <c r="V64" s="8" t="s">
        <v>1204</v>
      </c>
      <c r="X64" s="8"/>
      <c r="Y64" s="8" t="s">
        <v>424</v>
      </c>
      <c r="Z64" s="8" t="s">
        <v>96</v>
      </c>
      <c r="AA64" s="2" t="s">
        <v>1205</v>
      </c>
      <c r="AB64" s="8" t="s">
        <v>98</v>
      </c>
      <c r="AJ64" s="14">
        <v>219</v>
      </c>
    </row>
    <row r="65" spans="1:36" ht="16">
      <c r="A65" s="8">
        <v>1</v>
      </c>
      <c r="B65" s="16" t="s">
        <v>1206</v>
      </c>
      <c r="C65" s="16" t="s">
        <v>1207</v>
      </c>
      <c r="E65" s="24"/>
      <c r="F65" s="16" t="s">
        <v>68</v>
      </c>
      <c r="G65" s="17"/>
      <c r="H65" s="32" t="s">
        <v>1208</v>
      </c>
      <c r="J65" s="33"/>
      <c r="K65" s="18"/>
      <c r="V65" s="8" t="s">
        <v>1211</v>
      </c>
      <c r="X65" s="8"/>
      <c r="Y65" s="8" t="s">
        <v>424</v>
      </c>
      <c r="Z65" s="8" t="s">
        <v>96</v>
      </c>
      <c r="AA65" s="2" t="s">
        <v>1212</v>
      </c>
      <c r="AB65" s="8" t="s">
        <v>98</v>
      </c>
      <c r="AJ65" s="14">
        <v>217</v>
      </c>
    </row>
    <row r="66" spans="1:36" ht="16">
      <c r="A66" s="8">
        <v>1</v>
      </c>
      <c r="B66" s="23" t="s">
        <v>1214</v>
      </c>
      <c r="C66" s="23" t="s">
        <v>1215</v>
      </c>
      <c r="E66" s="27"/>
      <c r="F66" s="10" t="s">
        <v>68</v>
      </c>
      <c r="G66" s="11"/>
      <c r="H66" s="29" t="s">
        <v>1216</v>
      </c>
      <c r="J66" s="30" t="s">
        <v>1218</v>
      </c>
      <c r="K66" s="12"/>
      <c r="V66" s="8" t="s">
        <v>1219</v>
      </c>
      <c r="X66" s="8"/>
      <c r="Y66" s="8" t="s">
        <v>424</v>
      </c>
      <c r="Z66" s="8" t="s">
        <v>96</v>
      </c>
      <c r="AA66" s="2" t="s">
        <v>1220</v>
      </c>
      <c r="AB66" s="8" t="s">
        <v>98</v>
      </c>
      <c r="AJ66" s="14">
        <v>218</v>
      </c>
    </row>
    <row r="67" spans="1:36" ht="16">
      <c r="A67" s="8">
        <v>1</v>
      </c>
      <c r="B67" s="16" t="s">
        <v>1221</v>
      </c>
      <c r="C67" s="16" t="s">
        <v>1222</v>
      </c>
      <c r="E67" s="24"/>
      <c r="F67" s="16" t="s">
        <v>68</v>
      </c>
      <c r="G67" s="17"/>
      <c r="H67" s="32" t="s">
        <v>1223</v>
      </c>
      <c r="J67" s="26" t="s">
        <v>1226</v>
      </c>
      <c r="K67" s="18"/>
      <c r="V67" s="8" t="s">
        <v>1227</v>
      </c>
      <c r="X67" s="8"/>
      <c r="Y67" s="8" t="s">
        <v>424</v>
      </c>
      <c r="Z67" s="8" t="s">
        <v>96</v>
      </c>
      <c r="AA67" s="2" t="s">
        <v>1184</v>
      </c>
      <c r="AB67" s="8" t="s">
        <v>98</v>
      </c>
      <c r="AJ67" s="14"/>
    </row>
    <row r="68" spans="1:36" ht="16">
      <c r="A68" s="8">
        <v>1</v>
      </c>
      <c r="B68" s="10" t="s">
        <v>1228</v>
      </c>
      <c r="C68" s="10" t="s">
        <v>1229</v>
      </c>
      <c r="E68" s="27"/>
      <c r="F68" s="10" t="s">
        <v>68</v>
      </c>
      <c r="G68" s="11"/>
      <c r="H68" s="29" t="s">
        <v>1230</v>
      </c>
      <c r="J68" s="30" t="s">
        <v>1233</v>
      </c>
      <c r="K68" s="12"/>
      <c r="V68" s="8" t="s">
        <v>1234</v>
      </c>
      <c r="Y68" s="8" t="s">
        <v>424</v>
      </c>
      <c r="Z68" s="8" t="s">
        <v>96</v>
      </c>
      <c r="AA68" s="2" t="s">
        <v>524</v>
      </c>
      <c r="AB68" s="8" t="s">
        <v>98</v>
      </c>
      <c r="AJ68" s="14">
        <v>215</v>
      </c>
    </row>
    <row r="69" spans="1:36" ht="16">
      <c r="A69" s="8">
        <v>1</v>
      </c>
      <c r="B69" s="16" t="s">
        <v>1235</v>
      </c>
      <c r="C69" s="16" t="s">
        <v>1236</v>
      </c>
      <c r="E69" s="24"/>
      <c r="F69" s="16" t="s">
        <v>68</v>
      </c>
      <c r="G69" s="17"/>
      <c r="H69" s="32" t="s">
        <v>1237</v>
      </c>
      <c r="J69" s="26" t="s">
        <v>1240</v>
      </c>
      <c r="K69" s="18"/>
      <c r="V69" s="8" t="s">
        <v>1241</v>
      </c>
      <c r="X69" s="8"/>
      <c r="Y69" s="8" t="s">
        <v>424</v>
      </c>
      <c r="Z69" s="8" t="s">
        <v>96</v>
      </c>
      <c r="AA69" s="2" t="s">
        <v>1242</v>
      </c>
      <c r="AB69" s="8" t="s">
        <v>98</v>
      </c>
      <c r="AJ69" s="14">
        <v>224</v>
      </c>
    </row>
    <row r="70" spans="1:36" ht="16">
      <c r="A70" s="8">
        <v>1</v>
      </c>
      <c r="B70" s="23" t="s">
        <v>1243</v>
      </c>
      <c r="C70" s="23" t="s">
        <v>1244</v>
      </c>
      <c r="E70" s="27"/>
      <c r="F70" s="10" t="s">
        <v>68</v>
      </c>
      <c r="G70" s="11"/>
      <c r="H70" s="29" t="s">
        <v>1245</v>
      </c>
      <c r="J70" s="30" t="s">
        <v>1247</v>
      </c>
      <c r="K70" s="12"/>
      <c r="V70" s="8" t="s">
        <v>1248</v>
      </c>
      <c r="X70" s="8"/>
      <c r="Y70" s="8" t="s">
        <v>95</v>
      </c>
      <c r="Z70" s="8" t="s">
        <v>96</v>
      </c>
      <c r="AA70" s="2" t="s">
        <v>1250</v>
      </c>
      <c r="AB70" s="8" t="s">
        <v>98</v>
      </c>
      <c r="AJ70" s="14">
        <v>221</v>
      </c>
    </row>
    <row r="71" spans="1:36" ht="16">
      <c r="A71" s="8">
        <v>1</v>
      </c>
      <c r="B71" s="23" t="s">
        <v>1251</v>
      </c>
      <c r="C71" s="23" t="s">
        <v>1252</v>
      </c>
      <c r="E71" s="24"/>
      <c r="F71" s="16" t="s">
        <v>68</v>
      </c>
      <c r="G71" s="17"/>
      <c r="H71" s="32" t="s">
        <v>1253</v>
      </c>
      <c r="J71" s="26" t="s">
        <v>1255</v>
      </c>
      <c r="K71" s="18"/>
      <c r="V71" s="8" t="s">
        <v>1256</v>
      </c>
      <c r="X71" s="8"/>
      <c r="Y71" s="8" t="s">
        <v>95</v>
      </c>
      <c r="Z71" s="8" t="s">
        <v>96</v>
      </c>
      <c r="AA71" s="2" t="s">
        <v>1257</v>
      </c>
      <c r="AB71" s="8" t="s">
        <v>98</v>
      </c>
      <c r="AJ71" s="14">
        <v>215</v>
      </c>
    </row>
    <row r="72" spans="1:36" ht="16">
      <c r="A72" s="8">
        <v>1</v>
      </c>
      <c r="B72" s="10" t="s">
        <v>1258</v>
      </c>
      <c r="C72" s="10" t="s">
        <v>1259</v>
      </c>
      <c r="E72" s="27"/>
      <c r="F72" s="10" t="s">
        <v>68</v>
      </c>
      <c r="G72" s="11"/>
      <c r="H72" s="29" t="s">
        <v>1260</v>
      </c>
      <c r="J72" s="30" t="s">
        <v>1263</v>
      </c>
      <c r="K72" s="12"/>
      <c r="V72" s="8" t="s">
        <v>1264</v>
      </c>
      <c r="X72" s="8"/>
      <c r="Y72" s="8" t="s">
        <v>95</v>
      </c>
      <c r="Z72" s="8" t="s">
        <v>96</v>
      </c>
      <c r="AA72" s="2" t="s">
        <v>1265</v>
      </c>
      <c r="AB72" s="8" t="s">
        <v>98</v>
      </c>
      <c r="AJ72" s="14">
        <v>217</v>
      </c>
    </row>
    <row r="73" spans="1:36" ht="16">
      <c r="A73" s="8">
        <v>1</v>
      </c>
      <c r="B73" s="23" t="s">
        <v>1266</v>
      </c>
      <c r="C73" s="23" t="s">
        <v>1267</v>
      </c>
      <c r="E73" s="24"/>
      <c r="F73" s="16" t="s">
        <v>68</v>
      </c>
      <c r="G73" s="17"/>
      <c r="H73" s="32" t="s">
        <v>1268</v>
      </c>
      <c r="J73" s="26" t="s">
        <v>1271</v>
      </c>
      <c r="K73" s="18"/>
      <c r="V73" s="8" t="s">
        <v>1272</v>
      </c>
      <c r="X73" s="8"/>
      <c r="Y73" s="8" t="s">
        <v>95</v>
      </c>
      <c r="Z73" s="8" t="s">
        <v>96</v>
      </c>
      <c r="AA73" s="2" t="s">
        <v>1273</v>
      </c>
      <c r="AB73" s="8" t="s">
        <v>98</v>
      </c>
      <c r="AJ73" s="14">
        <v>217</v>
      </c>
    </row>
    <row r="74" spans="1:36" ht="16">
      <c r="A74" s="8">
        <v>1</v>
      </c>
      <c r="B74" s="10" t="s">
        <v>1274</v>
      </c>
      <c r="C74" s="10" t="s">
        <v>1275</v>
      </c>
      <c r="E74" s="27"/>
      <c r="F74" s="10" t="s">
        <v>68</v>
      </c>
      <c r="G74" s="11"/>
      <c r="H74" s="29" t="s">
        <v>1277</v>
      </c>
      <c r="J74" s="30" t="s">
        <v>1279</v>
      </c>
      <c r="K74" s="12"/>
      <c r="V74" s="8" t="s">
        <v>1280</v>
      </c>
      <c r="X74" s="8"/>
      <c r="Y74" s="8" t="s">
        <v>95</v>
      </c>
      <c r="Z74" s="8" t="s">
        <v>96</v>
      </c>
      <c r="AA74" s="2" t="s">
        <v>1281</v>
      </c>
      <c r="AB74" s="8" t="s">
        <v>98</v>
      </c>
      <c r="AJ74" s="14">
        <v>214</v>
      </c>
    </row>
    <row r="75" spans="1:36" ht="16">
      <c r="A75" s="8">
        <v>1</v>
      </c>
      <c r="B75" s="23" t="s">
        <v>1282</v>
      </c>
      <c r="C75" s="23" t="s">
        <v>1283</v>
      </c>
      <c r="E75" s="24"/>
      <c r="F75" s="16" t="s">
        <v>68</v>
      </c>
      <c r="G75" s="17"/>
      <c r="H75" s="32" t="s">
        <v>1285</v>
      </c>
      <c r="J75" s="26" t="s">
        <v>1287</v>
      </c>
      <c r="K75" s="18"/>
      <c r="V75" s="8" t="s">
        <v>1288</v>
      </c>
      <c r="X75" s="8"/>
      <c r="Y75" s="8" t="s">
        <v>95</v>
      </c>
      <c r="Z75" s="8" t="s">
        <v>96</v>
      </c>
      <c r="AA75" s="2" t="s">
        <v>1289</v>
      </c>
      <c r="AB75" s="8" t="s">
        <v>98</v>
      </c>
      <c r="AJ75" s="14">
        <v>222</v>
      </c>
    </row>
    <row r="76" spans="1:36" ht="16">
      <c r="A76" s="8">
        <v>1</v>
      </c>
      <c r="B76" s="10" t="s">
        <v>1290</v>
      </c>
      <c r="C76" s="10" t="s">
        <v>1291</v>
      </c>
      <c r="E76" s="27"/>
      <c r="F76" s="10" t="s">
        <v>68</v>
      </c>
      <c r="G76" s="11"/>
      <c r="H76" s="29" t="s">
        <v>1292</v>
      </c>
      <c r="J76" s="30" t="s">
        <v>1293</v>
      </c>
      <c r="K76" s="12"/>
      <c r="V76" s="8" t="s">
        <v>1294</v>
      </c>
      <c r="X76" s="8"/>
      <c r="Y76" s="8" t="s">
        <v>95</v>
      </c>
      <c r="Z76" s="8" t="s">
        <v>96</v>
      </c>
      <c r="AA76" s="2" t="s">
        <v>1295</v>
      </c>
      <c r="AB76" s="8" t="s">
        <v>98</v>
      </c>
      <c r="AJ76" s="14">
        <v>208</v>
      </c>
    </row>
    <row r="77" spans="1:36" ht="16">
      <c r="A77" s="8">
        <v>1</v>
      </c>
      <c r="B77" s="16" t="s">
        <v>1296</v>
      </c>
      <c r="C77" s="16" t="s">
        <v>1297</v>
      </c>
      <c r="E77" s="24"/>
      <c r="F77" s="16" t="s">
        <v>68</v>
      </c>
      <c r="G77" s="17"/>
      <c r="H77" s="32" t="s">
        <v>1298</v>
      </c>
      <c r="J77" s="26" t="s">
        <v>1299</v>
      </c>
      <c r="K77" s="18"/>
      <c r="V77" s="8" t="s">
        <v>1300</v>
      </c>
      <c r="X77" s="8"/>
      <c r="Y77" s="8" t="s">
        <v>95</v>
      </c>
      <c r="Z77" s="8" t="s">
        <v>96</v>
      </c>
      <c r="AA77" s="2" t="s">
        <v>1301</v>
      </c>
      <c r="AB77" s="8" t="s">
        <v>98</v>
      </c>
      <c r="AJ77" s="14"/>
    </row>
    <row r="78" spans="1:36" ht="16">
      <c r="A78" s="8">
        <v>1</v>
      </c>
      <c r="B78" s="10" t="s">
        <v>1302</v>
      </c>
      <c r="C78" s="10" t="s">
        <v>1303</v>
      </c>
      <c r="E78" s="27"/>
      <c r="F78" s="10" t="s">
        <v>68</v>
      </c>
      <c r="G78" s="11"/>
      <c r="H78" s="29" t="s">
        <v>1305</v>
      </c>
      <c r="J78" s="30" t="s">
        <v>1306</v>
      </c>
      <c r="K78" s="12"/>
      <c r="V78" s="8" t="s">
        <v>1308</v>
      </c>
      <c r="Y78" s="8" t="s">
        <v>95</v>
      </c>
      <c r="Z78" s="8" t="s">
        <v>96</v>
      </c>
      <c r="AA78" s="2" t="s">
        <v>1309</v>
      </c>
      <c r="AB78" s="8" t="s">
        <v>98</v>
      </c>
      <c r="AJ78" s="44"/>
    </row>
    <row r="79" spans="1:36" ht="16">
      <c r="A79" s="8">
        <v>1</v>
      </c>
      <c r="B79" s="16" t="s">
        <v>1310</v>
      </c>
      <c r="C79" s="16" t="s">
        <v>1311</v>
      </c>
      <c r="E79" s="24"/>
      <c r="F79" s="16" t="s">
        <v>68</v>
      </c>
      <c r="G79" s="17"/>
      <c r="H79" s="32" t="s">
        <v>1313</v>
      </c>
      <c r="J79" s="26" t="s">
        <v>1314</v>
      </c>
      <c r="K79" s="18"/>
      <c r="V79" s="8" t="s">
        <v>1316</v>
      </c>
      <c r="AB79" s="8" t="s">
        <v>98</v>
      </c>
      <c r="AJ79" s="44"/>
    </row>
    <row r="80" spans="1:36" ht="16">
      <c r="A80" s="8">
        <v>1</v>
      </c>
      <c r="B80" s="23" t="s">
        <v>1317</v>
      </c>
      <c r="C80" s="23" t="s">
        <v>1317</v>
      </c>
      <c r="E80" s="27"/>
      <c r="F80" s="10" t="s">
        <v>68</v>
      </c>
      <c r="G80" s="11"/>
      <c r="H80" s="29" t="s">
        <v>1318</v>
      </c>
      <c r="J80" s="30" t="s">
        <v>1320</v>
      </c>
      <c r="K80" s="12"/>
      <c r="V80" s="8" t="s">
        <v>1321</v>
      </c>
      <c r="AB80" s="8" t="s">
        <v>98</v>
      </c>
      <c r="AJ80" s="14">
        <v>208</v>
      </c>
    </row>
    <row r="81" spans="1:36" ht="16">
      <c r="A81" s="8">
        <v>1</v>
      </c>
      <c r="B81" s="16" t="s">
        <v>1322</v>
      </c>
      <c r="C81" s="16" t="s">
        <v>1323</v>
      </c>
      <c r="E81" s="24"/>
      <c r="F81" s="16" t="s">
        <v>68</v>
      </c>
      <c r="G81" s="17"/>
      <c r="H81" s="32" t="s">
        <v>1324</v>
      </c>
      <c r="J81" s="26" t="s">
        <v>1326</v>
      </c>
      <c r="K81" s="18"/>
      <c r="V81" s="8" t="s">
        <v>1328</v>
      </c>
      <c r="X81" s="8"/>
      <c r="Y81" s="8" t="s">
        <v>95</v>
      </c>
      <c r="Z81" s="8" t="s">
        <v>96</v>
      </c>
      <c r="AA81" s="2" t="s">
        <v>1329</v>
      </c>
      <c r="AB81" s="8" t="s">
        <v>98</v>
      </c>
      <c r="AJ81" s="14">
        <v>221</v>
      </c>
    </row>
    <row r="82" spans="1:36" ht="16">
      <c r="A82" s="8">
        <v>1</v>
      </c>
      <c r="B82" s="10" t="s">
        <v>1330</v>
      </c>
      <c r="C82" s="10" t="s">
        <v>1331</v>
      </c>
      <c r="E82" s="27"/>
      <c r="F82" s="10" t="s">
        <v>68</v>
      </c>
      <c r="G82" s="11"/>
      <c r="H82" s="29" t="s">
        <v>1332</v>
      </c>
      <c r="J82" s="30" t="s">
        <v>1334</v>
      </c>
      <c r="K82" s="12"/>
      <c r="V82" s="8" t="s">
        <v>1335</v>
      </c>
      <c r="X82" s="8"/>
      <c r="Y82" s="8" t="s">
        <v>95</v>
      </c>
      <c r="Z82" s="8" t="s">
        <v>96</v>
      </c>
      <c r="AA82" s="2" t="s">
        <v>1336</v>
      </c>
      <c r="AB82" s="8" t="s">
        <v>98</v>
      </c>
      <c r="AJ82" s="14"/>
    </row>
    <row r="83" spans="1:36" ht="16">
      <c r="A83" s="8">
        <v>1</v>
      </c>
      <c r="B83" s="23" t="s">
        <v>1338</v>
      </c>
      <c r="C83" s="23" t="s">
        <v>1339</v>
      </c>
      <c r="E83" s="24"/>
      <c r="F83" s="16" t="s">
        <v>68</v>
      </c>
      <c r="G83" s="17"/>
      <c r="H83" s="32" t="s">
        <v>1340</v>
      </c>
      <c r="J83" s="26" t="s">
        <v>1342</v>
      </c>
      <c r="K83" s="18"/>
      <c r="V83" s="8" t="s">
        <v>1343</v>
      </c>
      <c r="Y83" s="8" t="s">
        <v>424</v>
      </c>
      <c r="Z83" s="8" t="s">
        <v>96</v>
      </c>
      <c r="AA83" s="2" t="s">
        <v>555</v>
      </c>
      <c r="AB83" s="8" t="s">
        <v>98</v>
      </c>
      <c r="AJ83" s="14">
        <v>219</v>
      </c>
    </row>
    <row r="84" spans="1:36" ht="16">
      <c r="A84" s="8">
        <v>1</v>
      </c>
      <c r="B84" s="23" t="s">
        <v>1344</v>
      </c>
      <c r="C84" s="23" t="s">
        <v>1344</v>
      </c>
      <c r="E84" s="27"/>
      <c r="F84" s="10" t="s">
        <v>68</v>
      </c>
      <c r="G84" s="11"/>
      <c r="H84" s="29" t="s">
        <v>1346</v>
      </c>
      <c r="J84" s="30" t="s">
        <v>1348</v>
      </c>
      <c r="K84" s="12"/>
      <c r="V84" s="8" t="s">
        <v>1349</v>
      </c>
      <c r="X84" s="8"/>
      <c r="Y84" s="8" t="s">
        <v>95</v>
      </c>
      <c r="Z84" s="8" t="s">
        <v>96</v>
      </c>
      <c r="AA84" s="2" t="s">
        <v>1350</v>
      </c>
      <c r="AB84" s="8" t="s">
        <v>98</v>
      </c>
      <c r="AJ84" s="14">
        <v>226</v>
      </c>
    </row>
    <row r="85" spans="1:36" ht="16">
      <c r="A85" s="8">
        <v>1</v>
      </c>
      <c r="B85" s="16" t="s">
        <v>1351</v>
      </c>
      <c r="C85" s="16" t="s">
        <v>1352</v>
      </c>
      <c r="E85" s="24"/>
      <c r="F85" s="16" t="s">
        <v>68</v>
      </c>
      <c r="G85" s="17"/>
      <c r="H85" s="32" t="s">
        <v>1353</v>
      </c>
      <c r="J85" s="26" t="s">
        <v>1355</v>
      </c>
      <c r="K85" s="18"/>
      <c r="V85" s="8" t="s">
        <v>1356</v>
      </c>
      <c r="X85" s="8"/>
      <c r="Y85" s="8" t="s">
        <v>95</v>
      </c>
      <c r="Z85" s="8" t="s">
        <v>96</v>
      </c>
      <c r="AA85" s="2" t="s">
        <v>1357</v>
      </c>
      <c r="AB85" s="8" t="s">
        <v>98</v>
      </c>
      <c r="AJ85" s="14">
        <v>216</v>
      </c>
    </row>
    <row r="86" spans="1:36" ht="16">
      <c r="A86" s="8">
        <v>1</v>
      </c>
      <c r="B86" s="10" t="s">
        <v>1359</v>
      </c>
      <c r="C86" s="10" t="s">
        <v>1359</v>
      </c>
      <c r="E86" s="27"/>
      <c r="F86" s="10" t="s">
        <v>68</v>
      </c>
      <c r="G86" s="11"/>
      <c r="H86" s="29" t="s">
        <v>1360</v>
      </c>
      <c r="J86" s="30" t="s">
        <v>1362</v>
      </c>
      <c r="K86" s="12"/>
      <c r="V86" s="8" t="s">
        <v>1363</v>
      </c>
      <c r="X86" s="8"/>
      <c r="Y86" s="8" t="s">
        <v>95</v>
      </c>
      <c r="Z86" s="8" t="s">
        <v>96</v>
      </c>
      <c r="AA86" s="2" t="s">
        <v>1364</v>
      </c>
      <c r="AB86" s="8" t="s">
        <v>98</v>
      </c>
      <c r="AJ86" s="14">
        <v>218</v>
      </c>
    </row>
    <row r="87" spans="1:36" ht="16">
      <c r="A87" s="8">
        <v>1</v>
      </c>
      <c r="B87" s="23" t="s">
        <v>1365</v>
      </c>
      <c r="C87" s="23" t="s">
        <v>1366</v>
      </c>
      <c r="E87" s="24"/>
      <c r="F87" s="16" t="s">
        <v>68</v>
      </c>
      <c r="G87" s="17"/>
      <c r="H87" s="32" t="s">
        <v>1367</v>
      </c>
      <c r="J87" s="33"/>
      <c r="K87" s="18"/>
      <c r="V87" s="8" t="s">
        <v>1369</v>
      </c>
      <c r="X87" s="8"/>
      <c r="Y87" s="8" t="s">
        <v>95</v>
      </c>
      <c r="Z87" s="8" t="s">
        <v>96</v>
      </c>
      <c r="AA87" s="2" t="s">
        <v>1370</v>
      </c>
      <c r="AB87" s="8" t="s">
        <v>98</v>
      </c>
      <c r="AJ87" s="14">
        <v>226</v>
      </c>
    </row>
    <row r="88" spans="1:36" ht="16">
      <c r="A88" s="8">
        <v>1</v>
      </c>
      <c r="B88" s="23" t="s">
        <v>1371</v>
      </c>
      <c r="C88" s="23" t="s">
        <v>1372</v>
      </c>
      <c r="E88" s="27"/>
      <c r="F88" s="10" t="s">
        <v>68</v>
      </c>
      <c r="G88" s="11"/>
      <c r="H88" s="29" t="s">
        <v>1373</v>
      </c>
      <c r="J88" s="30" t="s">
        <v>1375</v>
      </c>
      <c r="K88" s="12"/>
      <c r="V88" s="8" t="s">
        <v>1376</v>
      </c>
      <c r="X88" s="8"/>
      <c r="Y88" s="8" t="s">
        <v>95</v>
      </c>
      <c r="Z88" s="8" t="s">
        <v>96</v>
      </c>
      <c r="AA88" s="2" t="s">
        <v>1377</v>
      </c>
      <c r="AB88" s="8" t="s">
        <v>98</v>
      </c>
      <c r="AJ88" s="14"/>
    </row>
    <row r="89" spans="1:36" ht="16">
      <c r="A89" s="8">
        <v>1</v>
      </c>
      <c r="B89" s="16" t="s">
        <v>1378</v>
      </c>
      <c r="C89" s="16" t="s">
        <v>1380</v>
      </c>
      <c r="E89" s="24"/>
      <c r="F89" s="16" t="s">
        <v>68</v>
      </c>
      <c r="G89" s="17"/>
      <c r="H89" s="32" t="s">
        <v>1381</v>
      </c>
      <c r="J89" s="33"/>
      <c r="K89" s="18"/>
      <c r="V89" s="8" t="s">
        <v>1383</v>
      </c>
      <c r="AB89" s="8" t="s">
        <v>98</v>
      </c>
      <c r="AJ89" s="14">
        <v>234</v>
      </c>
    </row>
    <row r="90" spans="1:36" ht="16">
      <c r="A90" s="8">
        <v>1</v>
      </c>
      <c r="B90" s="23" t="s">
        <v>1384</v>
      </c>
      <c r="C90" s="23" t="s">
        <v>1385</v>
      </c>
      <c r="E90" s="27"/>
      <c r="F90" s="10" t="s">
        <v>68</v>
      </c>
      <c r="G90" s="11"/>
      <c r="H90" s="29" t="s">
        <v>1387</v>
      </c>
      <c r="J90" s="30" t="s">
        <v>1389</v>
      </c>
      <c r="K90" s="12"/>
      <c r="V90" s="8" t="s">
        <v>1390</v>
      </c>
      <c r="X90" s="8"/>
      <c r="Y90" s="8" t="s">
        <v>95</v>
      </c>
      <c r="Z90" s="8" t="s">
        <v>96</v>
      </c>
      <c r="AA90" s="2" t="s">
        <v>1391</v>
      </c>
      <c r="AB90" s="8" t="s">
        <v>98</v>
      </c>
      <c r="AJ90" s="14"/>
    </row>
    <row r="91" spans="1:36" ht="16">
      <c r="A91" s="8">
        <v>1</v>
      </c>
      <c r="B91" s="16" t="s">
        <v>1392</v>
      </c>
      <c r="C91" s="16" t="s">
        <v>1393</v>
      </c>
      <c r="E91" s="24"/>
      <c r="F91" s="16" t="s">
        <v>68</v>
      </c>
      <c r="G91" s="17"/>
      <c r="H91" s="32" t="s">
        <v>1394</v>
      </c>
      <c r="J91" s="26" t="s">
        <v>1396</v>
      </c>
      <c r="K91" s="18"/>
      <c r="V91" s="8" t="s">
        <v>1397</v>
      </c>
      <c r="Y91" s="8" t="s">
        <v>1398</v>
      </c>
      <c r="Z91" s="8" t="s">
        <v>96</v>
      </c>
      <c r="AA91" s="2" t="s">
        <v>1399</v>
      </c>
      <c r="AB91" s="8" t="s">
        <v>98</v>
      </c>
      <c r="AJ91" s="14">
        <v>224</v>
      </c>
    </row>
    <row r="92" spans="1:36" ht="16">
      <c r="A92" s="8">
        <v>1</v>
      </c>
      <c r="B92" s="10" t="s">
        <v>1400</v>
      </c>
      <c r="C92" s="10" t="s">
        <v>1401</v>
      </c>
      <c r="E92" s="27"/>
      <c r="F92" s="10" t="s">
        <v>68</v>
      </c>
      <c r="G92" s="11"/>
      <c r="H92" s="29" t="s">
        <v>1403</v>
      </c>
      <c r="J92" s="30" t="s">
        <v>1405</v>
      </c>
      <c r="K92" s="12"/>
      <c r="V92" s="8" t="s">
        <v>1406</v>
      </c>
      <c r="X92" s="8"/>
      <c r="Y92" s="8" t="s">
        <v>95</v>
      </c>
      <c r="Z92" s="8" t="s">
        <v>96</v>
      </c>
      <c r="AA92" s="2" t="s">
        <v>1407</v>
      </c>
      <c r="AB92" s="8" t="s">
        <v>98</v>
      </c>
      <c r="AJ92" s="14">
        <v>228</v>
      </c>
    </row>
    <row r="93" spans="1:36" ht="16">
      <c r="A93" s="8">
        <v>1</v>
      </c>
      <c r="B93" s="23" t="s">
        <v>1408</v>
      </c>
      <c r="C93" s="23" t="s">
        <v>1408</v>
      </c>
      <c r="E93" s="24"/>
      <c r="F93" s="16" t="s">
        <v>68</v>
      </c>
      <c r="G93" s="17"/>
      <c r="H93" s="32" t="s">
        <v>1409</v>
      </c>
      <c r="J93" s="26" t="s">
        <v>1411</v>
      </c>
      <c r="K93" s="18"/>
      <c r="V93" s="8" t="s">
        <v>1412</v>
      </c>
      <c r="X93" s="8"/>
      <c r="Y93" s="8" t="s">
        <v>95</v>
      </c>
      <c r="Z93" s="8" t="s">
        <v>96</v>
      </c>
      <c r="AA93" s="2" t="s">
        <v>1413</v>
      </c>
      <c r="AB93" s="8" t="s">
        <v>98</v>
      </c>
      <c r="AJ93" s="14"/>
    </row>
    <row r="94" spans="1:36" ht="16">
      <c r="A94" s="8">
        <v>1</v>
      </c>
      <c r="B94" s="10" t="s">
        <v>1414</v>
      </c>
      <c r="C94" s="10" t="s">
        <v>1415</v>
      </c>
      <c r="E94" s="27"/>
      <c r="F94" s="10" t="s">
        <v>68</v>
      </c>
      <c r="G94" s="11"/>
      <c r="H94" s="29" t="s">
        <v>1417</v>
      </c>
      <c r="J94" s="34"/>
      <c r="K94" s="12"/>
      <c r="V94" s="8" t="s">
        <v>1418</v>
      </c>
      <c r="AB94" s="8" t="s">
        <v>98</v>
      </c>
      <c r="AJ94" s="14">
        <v>235</v>
      </c>
    </row>
    <row r="95" spans="1:36" ht="16">
      <c r="A95" s="8">
        <v>1</v>
      </c>
      <c r="B95" s="23" t="s">
        <v>1419</v>
      </c>
      <c r="C95" s="23" t="s">
        <v>1420</v>
      </c>
      <c r="E95" s="24"/>
      <c r="F95" s="16" t="s">
        <v>68</v>
      </c>
      <c r="G95" s="17"/>
      <c r="H95" s="32" t="s">
        <v>1421</v>
      </c>
      <c r="J95" s="26" t="s">
        <v>1423</v>
      </c>
      <c r="K95" s="18"/>
      <c r="V95" s="8" t="s">
        <v>1424</v>
      </c>
      <c r="X95" s="8"/>
      <c r="Y95" s="8" t="s">
        <v>95</v>
      </c>
      <c r="Z95" s="8" t="s">
        <v>96</v>
      </c>
      <c r="AA95" s="2" t="s">
        <v>1425</v>
      </c>
      <c r="AB95" s="8" t="s">
        <v>98</v>
      </c>
      <c r="AJ95" s="14">
        <v>233</v>
      </c>
    </row>
    <row r="96" spans="1:36" ht="16">
      <c r="A96" s="8">
        <v>1</v>
      </c>
      <c r="B96" s="10" t="s">
        <v>1426</v>
      </c>
      <c r="C96" s="10" t="s">
        <v>1427</v>
      </c>
      <c r="E96" s="27"/>
      <c r="F96" s="10" t="s">
        <v>68</v>
      </c>
      <c r="G96" s="11"/>
      <c r="H96" s="29" t="s">
        <v>1429</v>
      </c>
      <c r="J96" s="30" t="s">
        <v>1430</v>
      </c>
      <c r="K96" s="12"/>
      <c r="V96" s="8" t="s">
        <v>1431</v>
      </c>
      <c r="X96" s="8"/>
      <c r="Y96" s="8" t="s">
        <v>95</v>
      </c>
      <c r="Z96" s="8" t="s">
        <v>96</v>
      </c>
      <c r="AA96" s="2" t="s">
        <v>1433</v>
      </c>
      <c r="AB96" s="8" t="s">
        <v>98</v>
      </c>
      <c r="AJ96" s="14">
        <v>214</v>
      </c>
    </row>
    <row r="97" spans="1:36" ht="16">
      <c r="A97" s="8">
        <v>1</v>
      </c>
      <c r="B97" s="23" t="s">
        <v>1434</v>
      </c>
      <c r="C97" s="23" t="s">
        <v>1435</v>
      </c>
      <c r="E97" s="24"/>
      <c r="F97" s="16" t="s">
        <v>68</v>
      </c>
      <c r="G97" s="17"/>
      <c r="H97" s="32" t="s">
        <v>1436</v>
      </c>
      <c r="J97" s="26" t="s">
        <v>1437</v>
      </c>
      <c r="K97" s="18"/>
      <c r="V97" s="8" t="s">
        <v>1438</v>
      </c>
      <c r="X97" s="8"/>
      <c r="Y97" s="8" t="s">
        <v>95</v>
      </c>
      <c r="Z97" s="8" t="s">
        <v>96</v>
      </c>
      <c r="AA97" s="2" t="s">
        <v>1439</v>
      </c>
      <c r="AB97" s="8" t="s">
        <v>98</v>
      </c>
      <c r="AJ97" s="14">
        <v>209</v>
      </c>
    </row>
    <row r="98" spans="1:36" ht="16">
      <c r="A98" s="8">
        <v>1</v>
      </c>
      <c r="B98" s="23" t="s">
        <v>1440</v>
      </c>
      <c r="C98" s="23" t="s">
        <v>1440</v>
      </c>
      <c r="E98" s="27"/>
      <c r="F98" s="10" t="s">
        <v>68</v>
      </c>
      <c r="G98" s="11"/>
      <c r="H98" s="29" t="s">
        <v>1441</v>
      </c>
      <c r="J98" s="30" t="s">
        <v>1443</v>
      </c>
      <c r="K98" s="12"/>
      <c r="V98" s="8" t="s">
        <v>1444</v>
      </c>
      <c r="X98" s="8"/>
      <c r="Y98" s="8" t="s">
        <v>95</v>
      </c>
      <c r="Z98" s="8" t="s">
        <v>96</v>
      </c>
      <c r="AA98" s="2" t="s">
        <v>1445</v>
      </c>
      <c r="AB98" s="8" t="s">
        <v>98</v>
      </c>
      <c r="AJ98" s="14">
        <v>235</v>
      </c>
    </row>
    <row r="99" spans="1:36" ht="16">
      <c r="A99" s="8">
        <v>1</v>
      </c>
      <c r="B99" s="23" t="s">
        <v>1446</v>
      </c>
      <c r="C99" s="23" t="s">
        <v>1447</v>
      </c>
      <c r="E99" s="24"/>
      <c r="F99" s="16" t="s">
        <v>68</v>
      </c>
      <c r="G99" s="17"/>
      <c r="H99" s="32" t="s">
        <v>1449</v>
      </c>
      <c r="J99" s="26" t="s">
        <v>1451</v>
      </c>
      <c r="K99" s="18"/>
      <c r="Y99" s="8" t="s">
        <v>95</v>
      </c>
      <c r="Z99" s="8" t="s">
        <v>96</v>
      </c>
      <c r="AA99" s="2" t="s">
        <v>1452</v>
      </c>
      <c r="AB99" s="8" t="s">
        <v>98</v>
      </c>
      <c r="AJ99" s="14">
        <v>215</v>
      </c>
    </row>
    <row r="100" spans="1:36" ht="16">
      <c r="A100" s="8">
        <v>1</v>
      </c>
      <c r="B100" s="10" t="s">
        <v>1453</v>
      </c>
      <c r="C100" s="10" t="s">
        <v>1454</v>
      </c>
      <c r="E100" s="27"/>
      <c r="F100" s="10" t="s">
        <v>68</v>
      </c>
      <c r="G100" s="11"/>
      <c r="H100" s="29" t="s">
        <v>1456</v>
      </c>
      <c r="J100" s="30" t="s">
        <v>1458</v>
      </c>
      <c r="K100" s="12"/>
      <c r="Y100" s="8" t="s">
        <v>95</v>
      </c>
      <c r="Z100" s="8" t="s">
        <v>96</v>
      </c>
      <c r="AA100" s="2" t="s">
        <v>1459</v>
      </c>
      <c r="AB100" s="8" t="s">
        <v>98</v>
      </c>
      <c r="AJ100" s="14" t="s">
        <v>1460</v>
      </c>
    </row>
    <row r="101" spans="1:36" ht="16">
      <c r="A101" s="8">
        <v>1</v>
      </c>
      <c r="B101" s="16" t="s">
        <v>1461</v>
      </c>
      <c r="C101" s="16" t="s">
        <v>1462</v>
      </c>
      <c r="E101" s="24"/>
      <c r="F101" s="16" t="s">
        <v>68</v>
      </c>
      <c r="G101" s="17"/>
      <c r="H101" s="32" t="s">
        <v>1463</v>
      </c>
      <c r="J101" s="26" t="s">
        <v>1465</v>
      </c>
      <c r="K101" s="18"/>
      <c r="V101" s="8" t="s">
        <v>1466</v>
      </c>
      <c r="X101" s="8"/>
      <c r="Y101" s="8" t="s">
        <v>95</v>
      </c>
      <c r="Z101" s="8" t="s">
        <v>96</v>
      </c>
      <c r="AA101" s="2" t="s">
        <v>1467</v>
      </c>
      <c r="AB101" s="8" t="s">
        <v>98</v>
      </c>
      <c r="AJ101" s="14" t="s">
        <v>1468</v>
      </c>
    </row>
    <row r="102" spans="1:36" ht="16">
      <c r="A102" s="8">
        <v>1</v>
      </c>
      <c r="B102" s="23" t="s">
        <v>1469</v>
      </c>
      <c r="C102" s="23" t="s">
        <v>1470</v>
      </c>
      <c r="E102" s="27"/>
      <c r="F102" s="10" t="s">
        <v>68</v>
      </c>
      <c r="G102" s="11"/>
      <c r="H102" s="29" t="s">
        <v>1472</v>
      </c>
      <c r="J102" s="30" t="s">
        <v>1474</v>
      </c>
      <c r="K102" s="12"/>
      <c r="V102" s="8" t="s">
        <v>1475</v>
      </c>
      <c r="X102" s="8"/>
      <c r="Y102" s="8" t="s">
        <v>95</v>
      </c>
      <c r="Z102" s="8" t="s">
        <v>96</v>
      </c>
      <c r="AA102" s="2" t="s">
        <v>1476</v>
      </c>
      <c r="AB102" s="8" t="s">
        <v>98</v>
      </c>
      <c r="AJ102" s="14" t="s">
        <v>1477</v>
      </c>
    </row>
    <row r="103" spans="1:36" ht="16">
      <c r="A103" s="8">
        <v>1</v>
      </c>
      <c r="B103" s="16" t="s">
        <v>1478</v>
      </c>
      <c r="C103" s="16" t="s">
        <v>1479</v>
      </c>
      <c r="E103" s="24"/>
      <c r="F103" s="16" t="s">
        <v>68</v>
      </c>
      <c r="G103" s="17"/>
      <c r="H103" s="32" t="s">
        <v>1481</v>
      </c>
      <c r="J103" s="26" t="s">
        <v>1483</v>
      </c>
      <c r="K103" s="18"/>
      <c r="V103" s="8" t="s">
        <v>1484</v>
      </c>
      <c r="X103" s="8"/>
      <c r="Y103" s="8" t="s">
        <v>95</v>
      </c>
      <c r="Z103" s="8" t="s">
        <v>96</v>
      </c>
      <c r="AA103" s="2" t="s">
        <v>1485</v>
      </c>
      <c r="AB103" s="8" t="s">
        <v>98</v>
      </c>
      <c r="AJ103" s="14" t="s">
        <v>1486</v>
      </c>
    </row>
    <row r="104" spans="1:36" ht="16">
      <c r="A104" s="8">
        <v>1</v>
      </c>
      <c r="B104" s="23" t="s">
        <v>1487</v>
      </c>
      <c r="C104" s="23" t="s">
        <v>1488</v>
      </c>
      <c r="E104" s="27"/>
      <c r="F104" s="10" t="s">
        <v>68</v>
      </c>
      <c r="G104" s="11"/>
      <c r="H104" s="29" t="s">
        <v>1489</v>
      </c>
      <c r="J104" s="30" t="s">
        <v>1491</v>
      </c>
      <c r="K104" s="12"/>
      <c r="V104" s="8" t="s">
        <v>1493</v>
      </c>
      <c r="X104" s="8"/>
      <c r="Y104" s="8" t="s">
        <v>95</v>
      </c>
      <c r="Z104" s="8" t="s">
        <v>96</v>
      </c>
      <c r="AA104" s="2" t="s">
        <v>1494</v>
      </c>
      <c r="AB104" s="8" t="s">
        <v>98</v>
      </c>
      <c r="AJ104" s="14">
        <v>222</v>
      </c>
    </row>
    <row r="105" spans="1:36" ht="16">
      <c r="A105" s="8">
        <v>1</v>
      </c>
      <c r="B105" s="16" t="s">
        <v>1495</v>
      </c>
      <c r="C105" s="16" t="s">
        <v>1496</v>
      </c>
      <c r="E105" s="24"/>
      <c r="F105" s="16" t="s">
        <v>68</v>
      </c>
      <c r="G105" s="17"/>
      <c r="H105" s="32" t="s">
        <v>1497</v>
      </c>
      <c r="J105" s="33"/>
      <c r="K105" s="18"/>
      <c r="Y105" s="8" t="s">
        <v>95</v>
      </c>
      <c r="Z105" s="8" t="s">
        <v>96</v>
      </c>
      <c r="AA105" s="2" t="s">
        <v>1499</v>
      </c>
      <c r="AB105" s="8" t="s">
        <v>98</v>
      </c>
      <c r="AJ105" s="14" t="s">
        <v>1500</v>
      </c>
    </row>
    <row r="106" spans="1:36" ht="16">
      <c r="A106" s="8">
        <v>1</v>
      </c>
      <c r="B106" s="10" t="s">
        <v>1501</v>
      </c>
      <c r="C106" s="10" t="s">
        <v>1503</v>
      </c>
      <c r="E106" s="27"/>
      <c r="F106" s="10" t="s">
        <v>68</v>
      </c>
      <c r="G106" s="11"/>
      <c r="H106" s="29" t="s">
        <v>1504</v>
      </c>
      <c r="J106" s="30" t="s">
        <v>1506</v>
      </c>
      <c r="K106" s="12"/>
      <c r="V106" s="8" t="s">
        <v>1507</v>
      </c>
      <c r="X106" s="8"/>
      <c r="Y106" s="8" t="s">
        <v>95</v>
      </c>
      <c r="Z106" s="8" t="s">
        <v>96</v>
      </c>
      <c r="AA106" s="2" t="s">
        <v>1508</v>
      </c>
      <c r="AB106" s="8" t="s">
        <v>98</v>
      </c>
      <c r="AJ106" s="14">
        <v>208</v>
      </c>
    </row>
    <row r="107" spans="1:36" ht="16">
      <c r="A107" s="8">
        <v>1</v>
      </c>
      <c r="B107" s="16" t="s">
        <v>1509</v>
      </c>
      <c r="C107" s="16" t="s">
        <v>1510</v>
      </c>
      <c r="E107" s="24"/>
      <c r="F107" s="16" t="s">
        <v>68</v>
      </c>
      <c r="G107" s="17"/>
      <c r="H107" s="32" t="s">
        <v>1511</v>
      </c>
      <c r="J107" s="26" t="s">
        <v>1514</v>
      </c>
      <c r="K107" s="18"/>
      <c r="V107" s="8" t="s">
        <v>1515</v>
      </c>
      <c r="X107" s="8"/>
      <c r="Y107" s="8" t="s">
        <v>95</v>
      </c>
      <c r="Z107" s="8" t="s">
        <v>96</v>
      </c>
      <c r="AA107" s="2" t="s">
        <v>1494</v>
      </c>
      <c r="AB107" s="8" t="s">
        <v>98</v>
      </c>
      <c r="AJ107" s="14" t="s">
        <v>1517</v>
      </c>
    </row>
    <row r="108" spans="1:36" ht="16">
      <c r="A108" s="8">
        <v>1</v>
      </c>
      <c r="B108" s="23" t="s">
        <v>1518</v>
      </c>
      <c r="C108" s="23" t="s">
        <v>1519</v>
      </c>
      <c r="E108" s="27"/>
      <c r="F108" s="10" t="s">
        <v>68</v>
      </c>
      <c r="G108" s="11"/>
      <c r="H108" s="29" t="s">
        <v>1520</v>
      </c>
      <c r="J108" s="30" t="s">
        <v>1522</v>
      </c>
      <c r="K108" s="12"/>
      <c r="V108" s="8" t="s">
        <v>1523</v>
      </c>
      <c r="X108" s="8"/>
      <c r="Y108" s="8" t="s">
        <v>95</v>
      </c>
      <c r="Z108" s="8" t="s">
        <v>96</v>
      </c>
      <c r="AA108" s="2" t="s">
        <v>1524</v>
      </c>
      <c r="AB108" s="8" t="s">
        <v>98</v>
      </c>
      <c r="AJ108" s="14" t="s">
        <v>1525</v>
      </c>
    </row>
    <row r="109" spans="1:36" ht="16">
      <c r="A109" s="8">
        <v>1</v>
      </c>
      <c r="B109" s="23" t="s">
        <v>1526</v>
      </c>
      <c r="C109" s="23" t="s">
        <v>1527</v>
      </c>
      <c r="E109" s="24"/>
      <c r="F109" s="16" t="s">
        <v>68</v>
      </c>
      <c r="G109" s="17"/>
      <c r="H109" s="32" t="s">
        <v>1528</v>
      </c>
      <c r="J109" s="26" t="s">
        <v>1530</v>
      </c>
      <c r="K109" s="18"/>
      <c r="V109" s="8" t="s">
        <v>1531</v>
      </c>
      <c r="X109" s="8"/>
      <c r="Y109" s="8" t="s">
        <v>95</v>
      </c>
      <c r="Z109" s="8" t="s">
        <v>96</v>
      </c>
      <c r="AA109" s="2" t="s">
        <v>1532</v>
      </c>
      <c r="AB109" s="8" t="s">
        <v>98</v>
      </c>
      <c r="AJ109" s="14">
        <v>221</v>
      </c>
    </row>
    <row r="110" spans="1:36" ht="16">
      <c r="A110" s="8">
        <v>1</v>
      </c>
      <c r="B110" s="10" t="s">
        <v>1533</v>
      </c>
      <c r="C110" s="10" t="s">
        <v>1534</v>
      </c>
      <c r="E110" s="27"/>
      <c r="F110" s="10" t="s">
        <v>68</v>
      </c>
      <c r="G110" s="11"/>
      <c r="H110" s="29" t="s">
        <v>1536</v>
      </c>
      <c r="J110" s="30" t="s">
        <v>1538</v>
      </c>
      <c r="K110" s="12"/>
      <c r="V110" s="8" t="s">
        <v>1539</v>
      </c>
      <c r="Y110" s="8" t="s">
        <v>95</v>
      </c>
      <c r="Z110" s="8" t="s">
        <v>96</v>
      </c>
      <c r="AA110" s="2" t="s">
        <v>1540</v>
      </c>
      <c r="AB110" s="8" t="s">
        <v>98</v>
      </c>
      <c r="AJ110" s="14" t="s">
        <v>1541</v>
      </c>
    </row>
    <row r="111" spans="1:36" ht="16">
      <c r="A111" s="8">
        <v>1</v>
      </c>
      <c r="B111" s="16" t="s">
        <v>1542</v>
      </c>
      <c r="C111" s="16" t="s">
        <v>1543</v>
      </c>
      <c r="E111" s="24"/>
      <c r="F111" s="16" t="s">
        <v>68</v>
      </c>
      <c r="G111" s="17"/>
      <c r="H111" s="32" t="s">
        <v>1544</v>
      </c>
      <c r="J111" s="26" t="s">
        <v>1546</v>
      </c>
      <c r="K111" s="18"/>
      <c r="V111" s="8" t="s">
        <v>1547</v>
      </c>
      <c r="X111" s="8"/>
      <c r="Y111" s="8" t="s">
        <v>95</v>
      </c>
      <c r="Z111" s="8" t="s">
        <v>96</v>
      </c>
      <c r="AA111" s="2" t="s">
        <v>1548</v>
      </c>
      <c r="AB111" s="8" t="s">
        <v>98</v>
      </c>
      <c r="AJ111" s="14" t="s">
        <v>1549</v>
      </c>
    </row>
    <row r="112" spans="1:36" ht="16">
      <c r="A112" s="8">
        <v>1</v>
      </c>
      <c r="B112" s="10" t="s">
        <v>1551</v>
      </c>
      <c r="C112" s="10" t="s">
        <v>1552</v>
      </c>
      <c r="E112" s="27"/>
      <c r="F112" s="10" t="s">
        <v>68</v>
      </c>
      <c r="G112" s="11"/>
      <c r="H112" s="29" t="s">
        <v>1553</v>
      </c>
      <c r="J112" s="30" t="s">
        <v>1555</v>
      </c>
      <c r="K112" s="12"/>
      <c r="V112" s="8" t="s">
        <v>1556</v>
      </c>
      <c r="X112" s="8"/>
      <c r="Y112" s="8" t="s">
        <v>95</v>
      </c>
      <c r="Z112" s="8" t="s">
        <v>96</v>
      </c>
      <c r="AA112" s="2" t="s">
        <v>1467</v>
      </c>
      <c r="AB112" s="8" t="s">
        <v>98</v>
      </c>
      <c r="AJ112" s="14" t="s">
        <v>1557</v>
      </c>
    </row>
    <row r="113" spans="1:36" ht="16">
      <c r="A113" s="8">
        <v>1</v>
      </c>
      <c r="B113" s="16" t="s">
        <v>1558</v>
      </c>
      <c r="C113" s="16" t="s">
        <v>1559</v>
      </c>
      <c r="E113" s="24"/>
      <c r="F113" s="16" t="s">
        <v>68</v>
      </c>
      <c r="G113" s="17"/>
      <c r="H113" s="32" t="s">
        <v>1561</v>
      </c>
      <c r="J113" s="26" t="s">
        <v>1563</v>
      </c>
      <c r="K113" s="18"/>
      <c r="V113" s="8" t="s">
        <v>1564</v>
      </c>
      <c r="X113" s="8"/>
      <c r="Y113" s="8" t="s">
        <v>95</v>
      </c>
      <c r="Z113" s="8" t="s">
        <v>96</v>
      </c>
      <c r="AA113" s="2" t="s">
        <v>1565</v>
      </c>
      <c r="AB113" s="8" t="s">
        <v>98</v>
      </c>
      <c r="AJ113" s="14">
        <v>217</v>
      </c>
    </row>
    <row r="114" spans="1:36" ht="16">
      <c r="A114" s="8">
        <v>1</v>
      </c>
      <c r="B114" s="10" t="s">
        <v>1567</v>
      </c>
      <c r="C114" s="10" t="s">
        <v>1568</v>
      </c>
      <c r="E114" s="27"/>
      <c r="F114" s="10" t="s">
        <v>68</v>
      </c>
      <c r="G114" s="11"/>
      <c r="H114" s="29" t="s">
        <v>1569</v>
      </c>
      <c r="J114" s="30" t="s">
        <v>1571</v>
      </c>
      <c r="K114" s="12"/>
      <c r="V114" s="8" t="s">
        <v>1572</v>
      </c>
      <c r="X114" s="8"/>
      <c r="Y114" s="8" t="s">
        <v>95</v>
      </c>
      <c r="Z114" s="8" t="s">
        <v>96</v>
      </c>
      <c r="AA114" s="2" t="s">
        <v>1573</v>
      </c>
      <c r="AB114" s="8" t="s">
        <v>98</v>
      </c>
      <c r="AJ114" s="14" t="s">
        <v>1574</v>
      </c>
    </row>
    <row r="115" spans="1:36" ht="16">
      <c r="A115" s="8">
        <v>1</v>
      </c>
      <c r="B115" s="23" t="s">
        <v>1575</v>
      </c>
      <c r="C115" s="23" t="s">
        <v>1576</v>
      </c>
      <c r="E115" s="24"/>
      <c r="F115" s="16" t="s">
        <v>68</v>
      </c>
      <c r="G115" s="17"/>
      <c r="H115" s="32" t="s">
        <v>1577</v>
      </c>
      <c r="J115" s="26" t="s">
        <v>1578</v>
      </c>
      <c r="K115" s="18"/>
      <c r="V115" s="8" t="s">
        <v>1579</v>
      </c>
      <c r="X115" s="8"/>
      <c r="Y115" s="8" t="s">
        <v>95</v>
      </c>
      <c r="Z115" s="8" t="s">
        <v>96</v>
      </c>
      <c r="AA115" s="2" t="s">
        <v>1581</v>
      </c>
      <c r="AB115" s="8" t="s">
        <v>98</v>
      </c>
      <c r="AJ115" s="14" t="s">
        <v>1582</v>
      </c>
    </row>
    <row r="116" spans="1:36" ht="16">
      <c r="A116" s="8">
        <v>1</v>
      </c>
      <c r="B116" s="10" t="s">
        <v>1583</v>
      </c>
      <c r="C116" s="10" t="s">
        <v>1583</v>
      </c>
      <c r="E116" s="27"/>
      <c r="F116" s="10" t="s">
        <v>68</v>
      </c>
      <c r="G116" s="11"/>
      <c r="H116" s="29" t="s">
        <v>1584</v>
      </c>
      <c r="J116" s="30" t="s">
        <v>1586</v>
      </c>
      <c r="K116" s="12"/>
      <c r="V116" s="8" t="s">
        <v>1587</v>
      </c>
      <c r="X116" s="8"/>
      <c r="Y116" s="8" t="s">
        <v>95</v>
      </c>
      <c r="Z116" s="8" t="s">
        <v>96</v>
      </c>
      <c r="AA116" s="2" t="s">
        <v>1588</v>
      </c>
      <c r="AB116" s="8" t="s">
        <v>98</v>
      </c>
      <c r="AJ116" s="14" t="s">
        <v>1589</v>
      </c>
    </row>
    <row r="117" spans="1:36" ht="16">
      <c r="A117" s="8">
        <v>1</v>
      </c>
      <c r="B117" s="16" t="s">
        <v>1590</v>
      </c>
      <c r="C117" s="16" t="s">
        <v>1591</v>
      </c>
      <c r="E117" s="24"/>
      <c r="F117" s="16" t="s">
        <v>68</v>
      </c>
      <c r="G117" s="17"/>
      <c r="H117" s="32" t="s">
        <v>1592</v>
      </c>
      <c r="J117" s="26" t="s">
        <v>1594</v>
      </c>
      <c r="K117" s="18"/>
      <c r="V117" s="8" t="s">
        <v>1596</v>
      </c>
      <c r="X117" s="8"/>
      <c r="Y117" s="8" t="s">
        <v>95</v>
      </c>
      <c r="Z117" s="8" t="s">
        <v>96</v>
      </c>
      <c r="AA117" s="2" t="s">
        <v>1597</v>
      </c>
      <c r="AB117" s="8" t="s">
        <v>98</v>
      </c>
      <c r="AJ117" s="14" t="s">
        <v>1598</v>
      </c>
    </row>
    <row r="118" spans="1:36" ht="16">
      <c r="A118" s="8">
        <v>1</v>
      </c>
      <c r="B118" s="10" t="s">
        <v>1599</v>
      </c>
      <c r="C118" s="10" t="s">
        <v>1600</v>
      </c>
      <c r="E118" s="27"/>
      <c r="F118" s="10" t="s">
        <v>68</v>
      </c>
      <c r="G118" s="11"/>
      <c r="H118" s="29" t="s">
        <v>1601</v>
      </c>
      <c r="J118" s="34"/>
      <c r="K118" s="12"/>
      <c r="V118" s="8" t="s">
        <v>1603</v>
      </c>
      <c r="X118" s="8"/>
      <c r="Y118" s="8" t="s">
        <v>95</v>
      </c>
      <c r="Z118" s="8" t="s">
        <v>96</v>
      </c>
      <c r="AA118" s="2" t="s">
        <v>1604</v>
      </c>
      <c r="AB118" s="8" t="s">
        <v>98</v>
      </c>
      <c r="AJ118" s="14">
        <v>216</v>
      </c>
    </row>
    <row r="119" spans="1:36" ht="16">
      <c r="A119" s="8">
        <v>1</v>
      </c>
      <c r="B119" s="23" t="s">
        <v>1605</v>
      </c>
      <c r="C119" s="23" t="s">
        <v>1606</v>
      </c>
      <c r="E119" s="24"/>
      <c r="F119" s="16" t="s">
        <v>68</v>
      </c>
      <c r="G119" s="17"/>
      <c r="H119" s="32" t="s">
        <v>1608</v>
      </c>
      <c r="J119" s="26" t="s">
        <v>1610</v>
      </c>
      <c r="K119" s="18"/>
      <c r="V119" s="8" t="s">
        <v>1611</v>
      </c>
      <c r="X119" s="8"/>
      <c r="Y119" s="8" t="s">
        <v>95</v>
      </c>
      <c r="Z119" s="8" t="s">
        <v>96</v>
      </c>
      <c r="AA119" s="2" t="s">
        <v>1588</v>
      </c>
      <c r="AB119" s="8" t="s">
        <v>98</v>
      </c>
      <c r="AJ119" s="14" t="s">
        <v>1612</v>
      </c>
    </row>
    <row r="120" spans="1:36" ht="16">
      <c r="A120" s="8">
        <v>1</v>
      </c>
      <c r="B120" s="23" t="s">
        <v>1613</v>
      </c>
      <c r="C120" s="23" t="s">
        <v>1614</v>
      </c>
      <c r="E120" s="27"/>
      <c r="F120" s="10" t="s">
        <v>68</v>
      </c>
      <c r="G120" s="11"/>
      <c r="H120" s="29" t="s">
        <v>1615</v>
      </c>
      <c r="J120" s="30" t="s">
        <v>1617</v>
      </c>
      <c r="K120" s="12"/>
      <c r="V120" s="8" t="s">
        <v>1618</v>
      </c>
      <c r="X120" s="8"/>
      <c r="Y120" s="8" t="s">
        <v>95</v>
      </c>
      <c r="Z120" s="8" t="s">
        <v>96</v>
      </c>
      <c r="AA120" s="2" t="s">
        <v>1619</v>
      </c>
      <c r="AB120" s="8" t="s">
        <v>98</v>
      </c>
      <c r="AJ120" s="14">
        <v>219</v>
      </c>
    </row>
    <row r="121" spans="1:36" ht="16">
      <c r="A121" s="8">
        <v>1</v>
      </c>
      <c r="B121" s="16" t="s">
        <v>1621</v>
      </c>
      <c r="C121" s="16" t="s">
        <v>1621</v>
      </c>
      <c r="E121" s="24"/>
      <c r="F121" s="16" t="s">
        <v>68</v>
      </c>
      <c r="G121" s="17"/>
      <c r="H121" s="32" t="s">
        <v>1622</v>
      </c>
      <c r="J121" s="26" t="s">
        <v>1624</v>
      </c>
      <c r="K121" s="18"/>
      <c r="Y121" s="8" t="s">
        <v>95</v>
      </c>
      <c r="Z121" s="8" t="s">
        <v>96</v>
      </c>
      <c r="AA121" s="2" t="s">
        <v>1625</v>
      </c>
      <c r="AB121" s="8" t="s">
        <v>98</v>
      </c>
      <c r="AJ121" s="14">
        <v>218</v>
      </c>
    </row>
    <row r="122" spans="1:36" ht="16">
      <c r="A122" s="8">
        <v>1</v>
      </c>
      <c r="B122" s="10" t="s">
        <v>1626</v>
      </c>
      <c r="C122" s="10" t="s">
        <v>1627</v>
      </c>
      <c r="E122" s="27"/>
      <c r="F122" s="10" t="s">
        <v>68</v>
      </c>
      <c r="G122" s="11"/>
      <c r="H122" s="29" t="s">
        <v>1629</v>
      </c>
      <c r="J122" s="30" t="s">
        <v>1631</v>
      </c>
      <c r="K122" s="12"/>
      <c r="Y122" s="8" t="s">
        <v>95</v>
      </c>
      <c r="Z122" s="8" t="s">
        <v>96</v>
      </c>
      <c r="AA122" s="2" t="s">
        <v>1632</v>
      </c>
      <c r="AB122" s="8" t="s">
        <v>98</v>
      </c>
      <c r="AJ122" s="14" t="s">
        <v>1633</v>
      </c>
    </row>
    <row r="123" spans="1:36" ht="16">
      <c r="A123" s="8">
        <v>1</v>
      </c>
      <c r="B123" s="23" t="s">
        <v>1634</v>
      </c>
      <c r="C123" s="23" t="s">
        <v>1635</v>
      </c>
      <c r="E123" s="24"/>
      <c r="F123" s="16" t="s">
        <v>68</v>
      </c>
      <c r="G123" s="17"/>
      <c r="H123" s="32" t="s">
        <v>1637</v>
      </c>
      <c r="J123" s="26" t="s">
        <v>1639</v>
      </c>
      <c r="K123" s="18"/>
      <c r="V123" s="8" t="s">
        <v>1640</v>
      </c>
      <c r="X123" s="8"/>
      <c r="Y123" s="8" t="s">
        <v>95</v>
      </c>
      <c r="Z123" s="8" t="s">
        <v>96</v>
      </c>
      <c r="AA123" s="2" t="s">
        <v>1641</v>
      </c>
      <c r="AB123" s="8" t="s">
        <v>98</v>
      </c>
      <c r="AJ123" s="14"/>
    </row>
    <row r="124" spans="1:36" ht="16">
      <c r="A124" s="8">
        <v>1</v>
      </c>
      <c r="B124" s="10" t="s">
        <v>1642</v>
      </c>
      <c r="C124" s="10" t="s">
        <v>1643</v>
      </c>
      <c r="E124" s="27"/>
      <c r="F124" s="10" t="s">
        <v>68</v>
      </c>
      <c r="G124" s="11"/>
      <c r="H124" s="29" t="s">
        <v>1644</v>
      </c>
      <c r="J124" s="30" t="s">
        <v>1646</v>
      </c>
      <c r="K124" s="12"/>
      <c r="V124" s="8" t="s">
        <v>1647</v>
      </c>
      <c r="AA124" s="2" t="s">
        <v>1648</v>
      </c>
      <c r="AB124" s="8" t="s">
        <v>98</v>
      </c>
      <c r="AJ124" s="14">
        <v>208</v>
      </c>
    </row>
    <row r="125" spans="1:36" ht="16">
      <c r="A125" s="8">
        <v>1</v>
      </c>
      <c r="B125" s="16" t="s">
        <v>1649</v>
      </c>
      <c r="C125" s="16" t="s">
        <v>1649</v>
      </c>
      <c r="E125" s="24"/>
      <c r="F125" s="16" t="s">
        <v>68</v>
      </c>
      <c r="G125" s="17"/>
      <c r="H125" s="32" t="s">
        <v>1651</v>
      </c>
      <c r="J125" s="26" t="s">
        <v>1653</v>
      </c>
      <c r="K125" s="18"/>
      <c r="Y125" s="8" t="s">
        <v>95</v>
      </c>
      <c r="Z125" s="8" t="s">
        <v>96</v>
      </c>
      <c r="AA125" s="2" t="s">
        <v>1654</v>
      </c>
      <c r="AB125" s="8" t="s">
        <v>98</v>
      </c>
      <c r="AJ125" s="14" t="s">
        <v>1655</v>
      </c>
    </row>
    <row r="126" spans="1:36" ht="16">
      <c r="A126" s="8">
        <v>1</v>
      </c>
      <c r="B126" s="10" t="s">
        <v>1657</v>
      </c>
      <c r="C126" s="10" t="s">
        <v>1658</v>
      </c>
      <c r="E126" s="27"/>
      <c r="F126" s="10" t="s">
        <v>68</v>
      </c>
      <c r="G126" s="11"/>
      <c r="H126" s="29" t="s">
        <v>1659</v>
      </c>
      <c r="J126" s="30" t="s">
        <v>1661</v>
      </c>
      <c r="K126" s="12"/>
      <c r="V126" s="8" t="s">
        <v>1662</v>
      </c>
      <c r="X126" s="8"/>
      <c r="Y126" s="8" t="s">
        <v>95</v>
      </c>
      <c r="Z126" s="8" t="s">
        <v>96</v>
      </c>
      <c r="AA126" s="2" t="s">
        <v>1663</v>
      </c>
      <c r="AB126" s="8" t="s">
        <v>98</v>
      </c>
      <c r="AJ126" s="14" t="s">
        <v>1664</v>
      </c>
    </row>
    <row r="127" spans="1:36" ht="16">
      <c r="A127" s="8">
        <v>1</v>
      </c>
      <c r="B127" s="16" t="s">
        <v>1665</v>
      </c>
      <c r="C127" s="16" t="s">
        <v>1666</v>
      </c>
      <c r="E127" s="24"/>
      <c r="F127" s="16" t="s">
        <v>68</v>
      </c>
      <c r="G127" s="17"/>
      <c r="H127" s="32" t="s">
        <v>1668</v>
      </c>
      <c r="J127" s="26" t="s">
        <v>1672</v>
      </c>
      <c r="K127" s="18"/>
      <c r="V127" s="8" t="s">
        <v>1673</v>
      </c>
      <c r="X127" s="8"/>
      <c r="Y127" s="8" t="s">
        <v>95</v>
      </c>
      <c r="Z127" s="8" t="s">
        <v>96</v>
      </c>
      <c r="AA127" s="2" t="s">
        <v>1674</v>
      </c>
      <c r="AB127" s="8" t="s">
        <v>98</v>
      </c>
      <c r="AJ127" s="14" t="s">
        <v>1675</v>
      </c>
    </row>
    <row r="128" spans="1:36" ht="16">
      <c r="A128" s="8">
        <v>1</v>
      </c>
      <c r="B128" s="10" t="s">
        <v>1676</v>
      </c>
      <c r="C128" s="10" t="s">
        <v>1676</v>
      </c>
      <c r="E128" s="27"/>
      <c r="F128" s="10" t="s">
        <v>68</v>
      </c>
      <c r="G128" s="11"/>
      <c r="H128" s="29" t="s">
        <v>1677</v>
      </c>
      <c r="J128" s="30" t="s">
        <v>1679</v>
      </c>
      <c r="K128" s="12"/>
      <c r="V128" s="8" t="s">
        <v>1680</v>
      </c>
      <c r="X128" s="8"/>
      <c r="Y128" s="8" t="s">
        <v>95</v>
      </c>
      <c r="Z128" s="8" t="s">
        <v>96</v>
      </c>
      <c r="AA128" s="2" t="s">
        <v>1681</v>
      </c>
      <c r="AB128" s="8" t="s">
        <v>98</v>
      </c>
      <c r="AJ128" s="14" t="s">
        <v>1682</v>
      </c>
    </row>
    <row r="129" spans="1:36" ht="16">
      <c r="A129" s="8">
        <v>1</v>
      </c>
      <c r="B129" s="23" t="s">
        <v>1683</v>
      </c>
      <c r="C129" s="23" t="s">
        <v>1684</v>
      </c>
      <c r="E129" s="24"/>
      <c r="F129" s="16" t="s">
        <v>68</v>
      </c>
      <c r="G129" s="17"/>
      <c r="H129" s="32" t="s">
        <v>1686</v>
      </c>
      <c r="J129" s="26" t="s">
        <v>1688</v>
      </c>
      <c r="K129" s="18"/>
      <c r="V129" s="8" t="s">
        <v>1689</v>
      </c>
      <c r="X129" s="8"/>
      <c r="Y129" s="8" t="s">
        <v>95</v>
      </c>
      <c r="Z129" s="8" t="s">
        <v>96</v>
      </c>
      <c r="AA129" s="2" t="s">
        <v>1690</v>
      </c>
      <c r="AB129" s="8" t="s">
        <v>98</v>
      </c>
      <c r="AJ129" s="14">
        <v>208</v>
      </c>
    </row>
    <row r="130" spans="1:36" ht="16">
      <c r="A130" s="8">
        <v>1</v>
      </c>
      <c r="B130" s="10" t="s">
        <v>1691</v>
      </c>
      <c r="C130" s="10" t="s">
        <v>1692</v>
      </c>
      <c r="E130" s="27"/>
      <c r="F130" s="10" t="s">
        <v>68</v>
      </c>
      <c r="G130" s="11"/>
      <c r="H130" s="29" t="s">
        <v>1693</v>
      </c>
      <c r="J130" s="30" t="s">
        <v>1695</v>
      </c>
      <c r="K130" s="12"/>
      <c r="V130" s="8" t="s">
        <v>1696</v>
      </c>
      <c r="Y130" s="8" t="s">
        <v>95</v>
      </c>
      <c r="Z130" s="8" t="s">
        <v>96</v>
      </c>
      <c r="AA130" s="2" t="s">
        <v>1697</v>
      </c>
      <c r="AB130" s="8" t="s">
        <v>98</v>
      </c>
      <c r="AJ130" s="14" t="s">
        <v>1699</v>
      </c>
    </row>
    <row r="131" spans="1:36" ht="16">
      <c r="A131" s="8">
        <v>1</v>
      </c>
      <c r="B131" s="16" t="s">
        <v>1700</v>
      </c>
      <c r="C131" s="16" t="s">
        <v>1701</v>
      </c>
      <c r="E131" s="24"/>
      <c r="F131" s="16" t="s">
        <v>68</v>
      </c>
      <c r="G131" s="17"/>
      <c r="H131" s="32" t="s">
        <v>1702</v>
      </c>
      <c r="J131" s="26" t="s">
        <v>1704</v>
      </c>
      <c r="K131" s="18"/>
      <c r="V131" s="8" t="s">
        <v>1705</v>
      </c>
      <c r="X131" s="8"/>
      <c r="Y131" s="8" t="s">
        <v>95</v>
      </c>
      <c r="Z131" s="8" t="s">
        <v>96</v>
      </c>
      <c r="AA131" s="2" t="s">
        <v>1706</v>
      </c>
      <c r="AB131" s="8" t="s">
        <v>98</v>
      </c>
      <c r="AJ131" s="14" t="s">
        <v>1708</v>
      </c>
    </row>
    <row r="132" spans="1:36" ht="16">
      <c r="A132" s="8">
        <v>1</v>
      </c>
      <c r="B132" s="23" t="s">
        <v>1709</v>
      </c>
      <c r="C132" s="23" t="s">
        <v>1710</v>
      </c>
      <c r="E132" s="27"/>
      <c r="F132" s="10" t="s">
        <v>68</v>
      </c>
      <c r="G132" s="11"/>
      <c r="H132" s="29" t="s">
        <v>1711</v>
      </c>
      <c r="J132" s="30" t="s">
        <v>1713</v>
      </c>
      <c r="K132" s="12"/>
      <c r="V132" s="8" t="s">
        <v>1714</v>
      </c>
      <c r="X132" s="8"/>
      <c r="Y132" s="8" t="s">
        <v>95</v>
      </c>
      <c r="Z132" s="8" t="s">
        <v>96</v>
      </c>
      <c r="AA132" s="2" t="s">
        <v>371</v>
      </c>
      <c r="AB132" s="8" t="s">
        <v>98</v>
      </c>
      <c r="AJ132" s="14" t="s">
        <v>1715</v>
      </c>
    </row>
    <row r="133" spans="1:36" ht="16">
      <c r="A133" s="8">
        <v>1</v>
      </c>
      <c r="B133" s="23" t="s">
        <v>1716</v>
      </c>
      <c r="C133" s="23" t="s">
        <v>1717</v>
      </c>
      <c r="E133" s="24"/>
      <c r="F133" s="16" t="s">
        <v>68</v>
      </c>
      <c r="G133" s="17"/>
      <c r="H133" s="32" t="s">
        <v>1718</v>
      </c>
      <c r="J133" s="26" t="s">
        <v>1720</v>
      </c>
      <c r="K133" s="18"/>
      <c r="V133" s="8" t="s">
        <v>1722</v>
      </c>
      <c r="X133" s="8"/>
      <c r="Y133" s="8" t="s">
        <v>95</v>
      </c>
      <c r="Z133" s="8" t="s">
        <v>96</v>
      </c>
      <c r="AA133" s="2" t="s">
        <v>1723</v>
      </c>
      <c r="AB133" s="8" t="s">
        <v>98</v>
      </c>
      <c r="AJ133" s="14" t="s">
        <v>1724</v>
      </c>
    </row>
    <row r="134" spans="1:36" ht="16">
      <c r="A134" s="8">
        <v>1</v>
      </c>
      <c r="B134" s="23" t="s">
        <v>1725</v>
      </c>
      <c r="C134" s="23" t="s">
        <v>1726</v>
      </c>
      <c r="E134" s="27"/>
      <c r="F134" s="10" t="s">
        <v>68</v>
      </c>
      <c r="G134" s="11"/>
      <c r="H134" s="29" t="s">
        <v>1727</v>
      </c>
      <c r="J134" s="30" t="s">
        <v>1729</v>
      </c>
      <c r="K134" s="12"/>
      <c r="V134" s="8" t="s">
        <v>1730</v>
      </c>
      <c r="X134" s="8"/>
      <c r="Y134" s="8" t="s">
        <v>95</v>
      </c>
      <c r="Z134" s="8" t="s">
        <v>96</v>
      </c>
      <c r="AA134" s="2" t="s">
        <v>1697</v>
      </c>
      <c r="AB134" s="8" t="s">
        <v>98</v>
      </c>
      <c r="AJ134" s="14" t="s">
        <v>1731</v>
      </c>
    </row>
    <row r="135" spans="1:36" ht="16">
      <c r="A135" s="8">
        <v>1</v>
      </c>
      <c r="B135" s="23" t="s">
        <v>1732</v>
      </c>
      <c r="C135" s="23" t="s">
        <v>1733</v>
      </c>
      <c r="E135" s="24"/>
      <c r="F135" s="16" t="s">
        <v>68</v>
      </c>
      <c r="G135" s="17"/>
      <c r="H135" s="32" t="s">
        <v>1734</v>
      </c>
      <c r="J135" s="26" t="s">
        <v>1736</v>
      </c>
      <c r="K135" s="18"/>
      <c r="V135" s="8" t="s">
        <v>1738</v>
      </c>
      <c r="X135" s="8"/>
      <c r="Y135" s="8" t="s">
        <v>95</v>
      </c>
      <c r="Z135" s="8" t="s">
        <v>96</v>
      </c>
      <c r="AA135" s="2" t="s">
        <v>1739</v>
      </c>
      <c r="AB135" s="8" t="s">
        <v>98</v>
      </c>
      <c r="AJ135" s="14" t="s">
        <v>1740</v>
      </c>
    </row>
    <row r="136" spans="1:36" ht="16">
      <c r="A136" s="8">
        <v>1</v>
      </c>
      <c r="B136" s="23" t="s">
        <v>1741</v>
      </c>
      <c r="C136" s="23" t="s">
        <v>1742</v>
      </c>
      <c r="E136" s="27"/>
      <c r="F136" s="10" t="s">
        <v>68</v>
      </c>
      <c r="G136" s="11"/>
      <c r="H136" s="29" t="s">
        <v>1743</v>
      </c>
      <c r="J136" s="30" t="s">
        <v>1745</v>
      </c>
      <c r="K136" s="12"/>
      <c r="V136" s="8" t="s">
        <v>1747</v>
      </c>
      <c r="X136" s="8"/>
      <c r="Y136" s="8" t="s">
        <v>95</v>
      </c>
      <c r="Z136" s="8" t="s">
        <v>96</v>
      </c>
      <c r="AA136" s="2" t="s">
        <v>1748</v>
      </c>
      <c r="AB136" s="8" t="s">
        <v>98</v>
      </c>
      <c r="AJ136" s="14" t="s">
        <v>1749</v>
      </c>
    </row>
    <row r="137" spans="1:36" ht="16">
      <c r="A137" s="8">
        <v>1</v>
      </c>
      <c r="B137" s="23" t="s">
        <v>1750</v>
      </c>
      <c r="C137" s="23" t="s">
        <v>1751</v>
      </c>
      <c r="E137" s="24"/>
      <c r="F137" s="16" t="s">
        <v>68</v>
      </c>
      <c r="G137" s="17"/>
      <c r="H137" s="32" t="s">
        <v>1752</v>
      </c>
      <c r="J137" s="26" t="s">
        <v>1754</v>
      </c>
      <c r="K137" s="18"/>
      <c r="V137" s="8" t="s">
        <v>1755</v>
      </c>
      <c r="X137" s="8"/>
      <c r="Y137" s="8" t="s">
        <v>95</v>
      </c>
      <c r="Z137" s="8" t="s">
        <v>96</v>
      </c>
      <c r="AA137" s="2" t="s">
        <v>1756</v>
      </c>
      <c r="AB137" s="8" t="s">
        <v>98</v>
      </c>
      <c r="AJ137" s="14" t="s">
        <v>1757</v>
      </c>
    </row>
    <row r="138" spans="1:36" ht="16">
      <c r="A138" s="8">
        <v>1</v>
      </c>
      <c r="B138" s="23" t="s">
        <v>1759</v>
      </c>
      <c r="C138" s="23" t="s">
        <v>1760</v>
      </c>
      <c r="E138" s="27"/>
      <c r="F138" s="10" t="s">
        <v>68</v>
      </c>
      <c r="G138" s="11"/>
      <c r="H138" s="29" t="s">
        <v>1761</v>
      </c>
      <c r="J138" s="30" t="s">
        <v>1763</v>
      </c>
      <c r="K138" s="12"/>
      <c r="V138" s="8" t="s">
        <v>1764</v>
      </c>
      <c r="X138" s="8"/>
      <c r="Y138" s="8" t="s">
        <v>95</v>
      </c>
      <c r="Z138" s="8" t="s">
        <v>96</v>
      </c>
      <c r="AA138" s="2" t="s">
        <v>1765</v>
      </c>
      <c r="AB138" s="8" t="s">
        <v>98</v>
      </c>
      <c r="AJ138" s="14" t="s">
        <v>1766</v>
      </c>
    </row>
    <row r="139" spans="1:36" ht="16">
      <c r="A139" s="8">
        <v>1</v>
      </c>
      <c r="B139" s="23" t="s">
        <v>1767</v>
      </c>
      <c r="C139" s="23" t="s">
        <v>1768</v>
      </c>
      <c r="E139" s="24"/>
      <c r="F139" s="16" t="s">
        <v>68</v>
      </c>
      <c r="G139" s="17"/>
      <c r="H139" s="32" t="s">
        <v>1770</v>
      </c>
      <c r="J139" s="26" t="s">
        <v>1772</v>
      </c>
      <c r="K139" s="18"/>
      <c r="V139" s="8" t="s">
        <v>1773</v>
      </c>
      <c r="X139" s="8"/>
      <c r="Y139" s="8" t="s">
        <v>95</v>
      </c>
      <c r="Z139" s="8" t="s">
        <v>96</v>
      </c>
      <c r="AA139" s="2" t="s">
        <v>1775</v>
      </c>
      <c r="AB139" s="8" t="s">
        <v>98</v>
      </c>
      <c r="AJ139" s="14" t="s">
        <v>1699</v>
      </c>
    </row>
    <row r="140" spans="1:36" ht="16">
      <c r="A140" s="8">
        <v>1</v>
      </c>
      <c r="B140" s="10" t="s">
        <v>1776</v>
      </c>
      <c r="C140" s="10" t="s">
        <v>1777</v>
      </c>
      <c r="E140" s="27"/>
      <c r="F140" s="10" t="s">
        <v>68</v>
      </c>
      <c r="G140" s="11"/>
      <c r="H140" s="29" t="s">
        <v>1778</v>
      </c>
      <c r="J140" s="30" t="s">
        <v>1780</v>
      </c>
      <c r="K140" s="12"/>
      <c r="V140" s="8" t="s">
        <v>1781</v>
      </c>
      <c r="X140" s="8"/>
      <c r="Y140" s="8" t="s">
        <v>95</v>
      </c>
      <c r="Z140" s="8" t="s">
        <v>96</v>
      </c>
      <c r="AA140" s="2" t="s">
        <v>363</v>
      </c>
      <c r="AB140" s="8" t="s">
        <v>98</v>
      </c>
      <c r="AJ140" s="14" t="s">
        <v>1782</v>
      </c>
    </row>
    <row r="141" spans="1:36" ht="16">
      <c r="A141" s="8">
        <v>1</v>
      </c>
      <c r="B141" s="16" t="s">
        <v>1784</v>
      </c>
      <c r="C141" s="16" t="s">
        <v>1785</v>
      </c>
      <c r="E141" s="24"/>
      <c r="F141" s="16" t="s">
        <v>68</v>
      </c>
      <c r="G141" s="17"/>
      <c r="H141" s="32" t="s">
        <v>1786</v>
      </c>
      <c r="J141" s="26" t="s">
        <v>1788</v>
      </c>
      <c r="K141" s="18"/>
      <c r="V141" s="8" t="s">
        <v>1789</v>
      </c>
      <c r="X141" s="8"/>
      <c r="Y141" s="8" t="s">
        <v>95</v>
      </c>
      <c r="Z141" s="8" t="s">
        <v>96</v>
      </c>
      <c r="AA141" s="2" t="s">
        <v>363</v>
      </c>
      <c r="AB141" s="8" t="s">
        <v>98</v>
      </c>
      <c r="AJ141" s="14">
        <v>224</v>
      </c>
    </row>
    <row r="142" spans="1:36" ht="16">
      <c r="A142" s="8">
        <v>1</v>
      </c>
      <c r="B142" s="10" t="s">
        <v>1790</v>
      </c>
      <c r="C142" s="10" t="s">
        <v>1791</v>
      </c>
      <c r="E142" s="27"/>
      <c r="F142" s="10" t="s">
        <v>68</v>
      </c>
      <c r="G142" s="11"/>
      <c r="H142" s="29" t="s">
        <v>1792</v>
      </c>
      <c r="J142" s="34"/>
      <c r="K142" s="12"/>
      <c r="Y142" s="8" t="s">
        <v>95</v>
      </c>
      <c r="Z142" s="8" t="s">
        <v>96</v>
      </c>
      <c r="AA142" s="2" t="s">
        <v>1794</v>
      </c>
      <c r="AB142" s="8" t="s">
        <v>98</v>
      </c>
      <c r="AJ142" s="14" t="s">
        <v>1796</v>
      </c>
    </row>
    <row r="143" spans="1:36" ht="16">
      <c r="A143" s="8">
        <v>1</v>
      </c>
      <c r="B143" s="23" t="s">
        <v>1797</v>
      </c>
      <c r="C143" s="23" t="s">
        <v>1798</v>
      </c>
      <c r="E143" s="24"/>
      <c r="F143" s="16" t="s">
        <v>68</v>
      </c>
      <c r="G143" s="17"/>
      <c r="H143" s="32" t="s">
        <v>1799</v>
      </c>
      <c r="J143" s="26" t="s">
        <v>1801</v>
      </c>
      <c r="K143" s="18"/>
      <c r="V143" s="8" t="s">
        <v>1802</v>
      </c>
      <c r="X143" s="8"/>
      <c r="Y143" s="8" t="s">
        <v>95</v>
      </c>
      <c r="Z143" s="8" t="s">
        <v>96</v>
      </c>
      <c r="AA143" s="2" t="s">
        <v>1794</v>
      </c>
      <c r="AB143" s="8" t="s">
        <v>98</v>
      </c>
      <c r="AJ143" s="14" t="s">
        <v>1803</v>
      </c>
    </row>
    <row r="144" spans="1:36" ht="16">
      <c r="A144" s="8">
        <v>1</v>
      </c>
      <c r="B144" s="10" t="s">
        <v>1804</v>
      </c>
      <c r="C144" s="10" t="s">
        <v>1805</v>
      </c>
      <c r="E144" s="27"/>
      <c r="F144" s="10" t="s">
        <v>68</v>
      </c>
      <c r="G144" s="11"/>
      <c r="H144" s="29" t="s">
        <v>1806</v>
      </c>
      <c r="J144" s="30" t="s">
        <v>1808</v>
      </c>
      <c r="K144" s="12"/>
      <c r="V144" s="8" t="s">
        <v>1809</v>
      </c>
      <c r="X144" s="8"/>
      <c r="Y144" s="8" t="s">
        <v>95</v>
      </c>
      <c r="Z144" s="8" t="s">
        <v>96</v>
      </c>
      <c r="AA144" s="2" t="s">
        <v>1811</v>
      </c>
      <c r="AB144" s="8" t="s">
        <v>98</v>
      </c>
      <c r="AJ144" s="14" t="s">
        <v>1812</v>
      </c>
    </row>
    <row r="145" spans="1:36" ht="16">
      <c r="A145" s="8">
        <v>1</v>
      </c>
      <c r="B145" s="23" t="s">
        <v>1813</v>
      </c>
      <c r="C145" s="23" t="s">
        <v>1814</v>
      </c>
      <c r="E145" s="24"/>
      <c r="F145" s="16" t="s">
        <v>68</v>
      </c>
      <c r="G145" s="17"/>
      <c r="H145" s="32" t="s">
        <v>1815</v>
      </c>
      <c r="J145" s="26" t="s">
        <v>1817</v>
      </c>
      <c r="K145" s="18"/>
      <c r="V145" s="8" t="s">
        <v>1818</v>
      </c>
      <c r="X145" s="8"/>
      <c r="Y145" s="8" t="s">
        <v>95</v>
      </c>
      <c r="Z145" s="8" t="s">
        <v>96</v>
      </c>
      <c r="AA145" s="2" t="s">
        <v>1819</v>
      </c>
      <c r="AB145" s="8" t="s">
        <v>98</v>
      </c>
      <c r="AJ145" s="14" t="s">
        <v>1820</v>
      </c>
    </row>
    <row r="146" spans="1:36" ht="16">
      <c r="A146" s="8">
        <v>1</v>
      </c>
      <c r="B146" s="10" t="s">
        <v>1821</v>
      </c>
      <c r="C146" s="10" t="s">
        <v>1822</v>
      </c>
      <c r="E146" s="27"/>
      <c r="F146" s="10" t="s">
        <v>68</v>
      </c>
      <c r="G146" s="11"/>
      <c r="H146" s="29" t="s">
        <v>1824</v>
      </c>
      <c r="J146" s="34"/>
      <c r="K146" s="12"/>
      <c r="V146" s="8" t="s">
        <v>1826</v>
      </c>
      <c r="X146" s="8"/>
      <c r="Y146" s="8" t="s">
        <v>95</v>
      </c>
      <c r="Z146" s="8" t="s">
        <v>96</v>
      </c>
      <c r="AA146" s="2" t="s">
        <v>1827</v>
      </c>
      <c r="AB146" s="8" t="s">
        <v>98</v>
      </c>
      <c r="AJ146" s="14" t="s">
        <v>1749</v>
      </c>
    </row>
    <row r="147" spans="1:36" ht="16">
      <c r="A147" s="8">
        <v>1</v>
      </c>
      <c r="B147" s="16" t="s">
        <v>1828</v>
      </c>
      <c r="C147" s="16" t="s">
        <v>1829</v>
      </c>
      <c r="E147" s="24"/>
      <c r="F147" s="16" t="s">
        <v>68</v>
      </c>
      <c r="G147" s="17"/>
      <c r="H147" s="32" t="s">
        <v>1831</v>
      </c>
      <c r="J147" s="26" t="s">
        <v>361</v>
      </c>
      <c r="K147" s="18"/>
      <c r="V147" s="8" t="s">
        <v>1833</v>
      </c>
      <c r="X147" s="8"/>
      <c r="Y147" s="8" t="s">
        <v>95</v>
      </c>
      <c r="Z147" s="8" t="s">
        <v>96</v>
      </c>
      <c r="AA147" s="2" t="s">
        <v>1364</v>
      </c>
      <c r="AB147" s="8" t="s">
        <v>98</v>
      </c>
      <c r="AJ147" s="14" t="s">
        <v>1834</v>
      </c>
    </row>
    <row r="148" spans="1:36" ht="16">
      <c r="A148" s="8">
        <v>1</v>
      </c>
      <c r="B148" s="23" t="s">
        <v>1835</v>
      </c>
      <c r="C148" s="23" t="s">
        <v>1836</v>
      </c>
      <c r="E148" s="27"/>
      <c r="F148" s="10" t="s">
        <v>68</v>
      </c>
      <c r="G148" s="11"/>
      <c r="H148" s="29" t="s">
        <v>1837</v>
      </c>
      <c r="J148" s="30" t="s">
        <v>1839</v>
      </c>
      <c r="K148" s="12"/>
      <c r="V148" s="8" t="s">
        <v>1841</v>
      </c>
      <c r="X148" s="8"/>
      <c r="Y148" s="8" t="s">
        <v>95</v>
      </c>
      <c r="Z148" s="8" t="s">
        <v>96</v>
      </c>
      <c r="AA148" s="2" t="s">
        <v>1842</v>
      </c>
      <c r="AB148" s="8" t="s">
        <v>98</v>
      </c>
      <c r="AJ148" s="14" t="s">
        <v>1843</v>
      </c>
    </row>
    <row r="149" spans="1:36" ht="16">
      <c r="A149" s="8">
        <v>1</v>
      </c>
      <c r="B149" s="23" t="s">
        <v>1844</v>
      </c>
      <c r="C149" s="23" t="s">
        <v>1845</v>
      </c>
      <c r="E149" s="24"/>
      <c r="F149" s="16" t="s">
        <v>68</v>
      </c>
      <c r="G149" s="17"/>
      <c r="H149" s="32" t="s">
        <v>1846</v>
      </c>
      <c r="J149" s="26" t="s">
        <v>1848</v>
      </c>
      <c r="K149" s="18"/>
      <c r="V149" s="8" t="s">
        <v>1849</v>
      </c>
      <c r="X149" s="8"/>
      <c r="Y149" s="8" t="s">
        <v>95</v>
      </c>
      <c r="Z149" s="8" t="s">
        <v>96</v>
      </c>
      <c r="AA149" s="2" t="s">
        <v>1850</v>
      </c>
      <c r="AB149" s="8" t="s">
        <v>98</v>
      </c>
      <c r="AJ149" s="14">
        <v>224</v>
      </c>
    </row>
    <row r="150" spans="1:36" ht="16">
      <c r="A150" s="8">
        <v>1</v>
      </c>
      <c r="B150" s="23" t="s">
        <v>1851</v>
      </c>
      <c r="C150" s="23" t="s">
        <v>1852</v>
      </c>
      <c r="E150" s="27"/>
      <c r="F150" s="10" t="s">
        <v>68</v>
      </c>
      <c r="G150" s="11"/>
      <c r="H150" s="29" t="s">
        <v>1854</v>
      </c>
      <c r="J150" s="30" t="s">
        <v>1855</v>
      </c>
      <c r="K150" s="12"/>
      <c r="V150" s="8" t="s">
        <v>1849</v>
      </c>
      <c r="X150" s="8"/>
      <c r="Y150" s="8" t="s">
        <v>95</v>
      </c>
      <c r="Z150" s="8" t="s">
        <v>96</v>
      </c>
      <c r="AA150" s="2" t="s">
        <v>1794</v>
      </c>
      <c r="AB150" s="8" t="s">
        <v>98</v>
      </c>
      <c r="AJ150" s="14" t="s">
        <v>1857</v>
      </c>
    </row>
    <row r="151" spans="1:36" ht="16">
      <c r="A151" s="8">
        <v>1</v>
      </c>
      <c r="B151" s="23" t="s">
        <v>1858</v>
      </c>
      <c r="C151" s="23" t="s">
        <v>1859</v>
      </c>
      <c r="E151" s="24"/>
      <c r="F151" s="16" t="s">
        <v>68</v>
      </c>
      <c r="G151" s="17"/>
      <c r="H151" s="32" t="s">
        <v>1860</v>
      </c>
      <c r="J151" s="26" t="s">
        <v>1862</v>
      </c>
      <c r="K151" s="18"/>
      <c r="V151" s="8" t="s">
        <v>1863</v>
      </c>
      <c r="X151" s="8"/>
      <c r="Y151" s="8" t="s">
        <v>95</v>
      </c>
      <c r="Z151" s="8" t="s">
        <v>96</v>
      </c>
      <c r="AA151" s="2" t="s">
        <v>1864</v>
      </c>
      <c r="AB151" s="8" t="s">
        <v>98</v>
      </c>
      <c r="AJ151" s="14" t="s">
        <v>1865</v>
      </c>
    </row>
    <row r="152" spans="1:36" ht="16">
      <c r="A152" s="8">
        <v>1</v>
      </c>
      <c r="B152" s="10" t="s">
        <v>1866</v>
      </c>
      <c r="C152" s="10" t="s">
        <v>1867</v>
      </c>
      <c r="E152" s="27"/>
      <c r="F152" s="10" t="s">
        <v>68</v>
      </c>
      <c r="G152" s="11"/>
      <c r="H152" s="29" t="s">
        <v>1869</v>
      </c>
      <c r="J152" s="30" t="s">
        <v>1871</v>
      </c>
      <c r="K152" s="12"/>
      <c r="V152" s="8" t="s">
        <v>1872</v>
      </c>
      <c r="X152" s="8"/>
      <c r="Y152" s="8" t="s">
        <v>95</v>
      </c>
      <c r="Z152" s="8" t="s">
        <v>96</v>
      </c>
      <c r="AA152" s="2" t="s">
        <v>325</v>
      </c>
      <c r="AB152" s="8" t="s">
        <v>98</v>
      </c>
      <c r="AJ152" s="14" t="s">
        <v>1782</v>
      </c>
    </row>
    <row r="153" spans="1:36" ht="16">
      <c r="A153" s="8">
        <v>1</v>
      </c>
      <c r="B153" s="16" t="s">
        <v>1873</v>
      </c>
      <c r="C153" s="16" t="s">
        <v>1874</v>
      </c>
      <c r="E153" s="24"/>
      <c r="F153" s="16" t="s">
        <v>68</v>
      </c>
      <c r="G153" s="17"/>
      <c r="H153" s="32" t="s">
        <v>1875</v>
      </c>
      <c r="J153" s="26" t="s">
        <v>1877</v>
      </c>
      <c r="K153" s="18"/>
      <c r="V153" s="8" t="s">
        <v>1878</v>
      </c>
      <c r="X153" s="8"/>
      <c r="Y153" s="8" t="s">
        <v>95</v>
      </c>
      <c r="Z153" s="8" t="s">
        <v>96</v>
      </c>
      <c r="AA153" s="2" t="s">
        <v>1880</v>
      </c>
      <c r="AB153" s="8" t="s">
        <v>98</v>
      </c>
      <c r="AJ153" s="14" t="s">
        <v>1881</v>
      </c>
    </row>
    <row r="154" spans="1:36" ht="16">
      <c r="A154" s="8">
        <v>1</v>
      </c>
      <c r="B154" s="23" t="s">
        <v>1882</v>
      </c>
      <c r="C154" s="23" t="s">
        <v>1883</v>
      </c>
      <c r="E154" s="27"/>
      <c r="F154" s="10" t="s">
        <v>68</v>
      </c>
      <c r="G154" s="11"/>
      <c r="H154" s="29" t="s">
        <v>1884</v>
      </c>
      <c r="J154" s="34"/>
      <c r="K154" s="12"/>
      <c r="V154" s="8" t="s">
        <v>1887</v>
      </c>
      <c r="X154" s="8"/>
      <c r="Y154" s="8" t="s">
        <v>95</v>
      </c>
      <c r="Z154" s="8" t="s">
        <v>96</v>
      </c>
      <c r="AA154" s="2" t="s">
        <v>1888</v>
      </c>
      <c r="AB154" s="8" t="s">
        <v>98</v>
      </c>
      <c r="AJ154" s="14" t="s">
        <v>1889</v>
      </c>
    </row>
    <row r="155" spans="1:36" ht="16">
      <c r="A155" s="8">
        <v>1</v>
      </c>
      <c r="B155" s="23" t="s">
        <v>1890</v>
      </c>
      <c r="C155" s="23" t="s">
        <v>1891</v>
      </c>
      <c r="E155" s="24"/>
      <c r="F155" s="16" t="s">
        <v>68</v>
      </c>
      <c r="G155" s="17"/>
      <c r="H155" s="32" t="s">
        <v>1892</v>
      </c>
      <c r="J155" s="26" t="s">
        <v>1894</v>
      </c>
      <c r="K155" s="18"/>
      <c r="V155" s="8" t="s">
        <v>1895</v>
      </c>
      <c r="X155" s="8"/>
      <c r="Y155" s="8" t="s">
        <v>95</v>
      </c>
      <c r="Z155" s="8" t="s">
        <v>96</v>
      </c>
      <c r="AA155" s="2" t="s">
        <v>1896</v>
      </c>
      <c r="AB155" s="8" t="s">
        <v>98</v>
      </c>
      <c r="AJ155" s="14">
        <v>214</v>
      </c>
    </row>
    <row r="156" spans="1:36" ht="16">
      <c r="A156" s="8">
        <v>1</v>
      </c>
      <c r="B156" s="10" t="s">
        <v>1897</v>
      </c>
      <c r="C156" s="10" t="s">
        <v>1898</v>
      </c>
      <c r="E156" s="27"/>
      <c r="F156" s="10" t="s">
        <v>68</v>
      </c>
      <c r="G156" s="11"/>
      <c r="H156" s="29" t="s">
        <v>1900</v>
      </c>
      <c r="J156" s="30" t="s">
        <v>1902</v>
      </c>
      <c r="K156" s="12"/>
      <c r="V156" s="8" t="s">
        <v>1903</v>
      </c>
      <c r="X156" s="8"/>
      <c r="Y156" s="8" t="s">
        <v>95</v>
      </c>
      <c r="Z156" s="8" t="s">
        <v>96</v>
      </c>
      <c r="AA156" s="2" t="s">
        <v>1850</v>
      </c>
      <c r="AB156" s="8" t="s">
        <v>98</v>
      </c>
      <c r="AJ156" s="14">
        <v>217</v>
      </c>
    </row>
    <row r="157" spans="1:36" ht="16">
      <c r="A157" s="8">
        <v>1</v>
      </c>
      <c r="B157" s="16" t="s">
        <v>1904</v>
      </c>
      <c r="C157" s="16" t="s">
        <v>1905</v>
      </c>
      <c r="E157" s="24"/>
      <c r="F157" s="16" t="s">
        <v>68</v>
      </c>
      <c r="G157" s="17"/>
      <c r="H157" s="32" t="s">
        <v>1906</v>
      </c>
      <c r="J157" s="26" t="s">
        <v>1909</v>
      </c>
      <c r="K157" s="18"/>
      <c r="V157" s="8" t="s">
        <v>1383</v>
      </c>
      <c r="Y157" s="8" t="s">
        <v>95</v>
      </c>
      <c r="Z157" s="8" t="s">
        <v>96</v>
      </c>
      <c r="AA157" s="2" t="s">
        <v>1910</v>
      </c>
      <c r="AB157" s="8" t="s">
        <v>98</v>
      </c>
      <c r="AJ157" s="14" t="s">
        <v>1911</v>
      </c>
    </row>
    <row r="158" spans="1:36" ht="16">
      <c r="A158" s="8">
        <v>1</v>
      </c>
      <c r="B158" s="10" t="s">
        <v>1912</v>
      </c>
      <c r="C158" s="10" t="s">
        <v>1913</v>
      </c>
      <c r="E158" s="27"/>
      <c r="F158" s="10" t="s">
        <v>68</v>
      </c>
      <c r="G158" s="11"/>
      <c r="H158" s="29" t="s">
        <v>1914</v>
      </c>
      <c r="J158" s="30" t="s">
        <v>1916</v>
      </c>
      <c r="K158" s="12"/>
      <c r="V158" s="8" t="s">
        <v>1917</v>
      </c>
      <c r="X158" s="8"/>
      <c r="Y158" s="8" t="s">
        <v>95</v>
      </c>
      <c r="Z158" s="8" t="s">
        <v>96</v>
      </c>
      <c r="AA158" s="2" t="s">
        <v>1918</v>
      </c>
      <c r="AB158" s="8" t="s">
        <v>98</v>
      </c>
      <c r="AJ158" s="14">
        <v>214</v>
      </c>
    </row>
    <row r="159" spans="1:36" ht="16">
      <c r="A159" s="8">
        <v>1</v>
      </c>
      <c r="B159" s="16" t="s">
        <v>1920</v>
      </c>
      <c r="C159" s="16" t="s">
        <v>1921</v>
      </c>
      <c r="E159" s="24"/>
      <c r="F159" s="16" t="s">
        <v>68</v>
      </c>
      <c r="G159" s="17"/>
      <c r="H159" s="32" t="s">
        <v>1922</v>
      </c>
      <c r="J159" s="26" t="s">
        <v>1924</v>
      </c>
      <c r="K159" s="18"/>
      <c r="V159" s="8" t="s">
        <v>1925</v>
      </c>
      <c r="X159" s="8"/>
      <c r="Y159" s="8" t="s">
        <v>95</v>
      </c>
      <c r="Z159" s="8" t="s">
        <v>96</v>
      </c>
      <c r="AA159" s="2" t="s">
        <v>1926</v>
      </c>
      <c r="AB159" s="8" t="s">
        <v>98</v>
      </c>
      <c r="AJ159" s="14">
        <v>217</v>
      </c>
    </row>
    <row r="160" spans="1:36" ht="16">
      <c r="A160" s="8">
        <v>1</v>
      </c>
      <c r="B160" s="10" t="s">
        <v>1927</v>
      </c>
      <c r="C160" s="10" t="s">
        <v>1928</v>
      </c>
      <c r="E160" s="27"/>
      <c r="F160" s="10" t="s">
        <v>68</v>
      </c>
      <c r="G160" s="11"/>
      <c r="H160" s="29" t="s">
        <v>1929</v>
      </c>
      <c r="J160" s="30" t="s">
        <v>1931</v>
      </c>
      <c r="K160" s="12"/>
      <c r="Y160" s="8" t="s">
        <v>95</v>
      </c>
      <c r="Z160" s="8" t="s">
        <v>96</v>
      </c>
      <c r="AA160" s="2" t="s">
        <v>1932</v>
      </c>
      <c r="AB160" s="8" t="s">
        <v>98</v>
      </c>
      <c r="AJ160" s="14">
        <v>214</v>
      </c>
    </row>
    <row r="161" spans="1:36" ht="16">
      <c r="A161" s="8">
        <v>1</v>
      </c>
      <c r="B161" s="16" t="s">
        <v>1933</v>
      </c>
      <c r="C161" s="16" t="s">
        <v>1934</v>
      </c>
      <c r="E161" s="24"/>
      <c r="F161" s="16" t="s">
        <v>68</v>
      </c>
      <c r="G161" s="17"/>
      <c r="H161" s="18"/>
      <c r="J161" s="26" t="s">
        <v>1935</v>
      </c>
      <c r="K161" s="18"/>
      <c r="V161" s="8" t="s">
        <v>1937</v>
      </c>
      <c r="X161" s="8"/>
      <c r="Y161" s="8" t="s">
        <v>95</v>
      </c>
      <c r="Z161" s="8" t="s">
        <v>96</v>
      </c>
      <c r="AA161" s="2" t="s">
        <v>1880</v>
      </c>
      <c r="AB161" s="8" t="s">
        <v>98</v>
      </c>
      <c r="AJ161" s="14" t="s">
        <v>1938</v>
      </c>
    </row>
    <row r="162" spans="1:36" ht="16">
      <c r="A162" s="8">
        <v>1</v>
      </c>
      <c r="B162" s="23" t="s">
        <v>1939</v>
      </c>
      <c r="C162" s="23" t="s">
        <v>1940</v>
      </c>
      <c r="E162" s="27"/>
      <c r="F162" s="10" t="s">
        <v>68</v>
      </c>
      <c r="G162" s="11"/>
      <c r="H162" s="29" t="s">
        <v>1941</v>
      </c>
      <c r="J162" s="30" t="s">
        <v>1945</v>
      </c>
      <c r="K162" s="12"/>
      <c r="V162" s="8" t="s">
        <v>1946</v>
      </c>
      <c r="X162" s="8"/>
      <c r="Y162" s="8" t="s">
        <v>95</v>
      </c>
      <c r="Z162" s="8" t="s">
        <v>96</v>
      </c>
      <c r="AA162" s="2" t="s">
        <v>1947</v>
      </c>
      <c r="AB162" s="8" t="s">
        <v>98</v>
      </c>
      <c r="AJ162" s="14" t="s">
        <v>1948</v>
      </c>
    </row>
    <row r="163" spans="1:36" ht="16">
      <c r="A163" s="8">
        <v>1</v>
      </c>
      <c r="B163" s="16" t="s">
        <v>1949</v>
      </c>
      <c r="C163" s="16" t="s">
        <v>1950</v>
      </c>
      <c r="E163" s="24"/>
      <c r="F163" s="16" t="s">
        <v>68</v>
      </c>
      <c r="G163" s="17"/>
      <c r="H163" s="18"/>
      <c r="J163" s="26" t="s">
        <v>1951</v>
      </c>
      <c r="K163" s="18"/>
      <c r="V163" s="8" t="s">
        <v>1952</v>
      </c>
      <c r="X163" s="8"/>
      <c r="Y163" s="8" t="s">
        <v>95</v>
      </c>
      <c r="Z163" s="8" t="s">
        <v>96</v>
      </c>
      <c r="AA163" s="2" t="s">
        <v>1953</v>
      </c>
      <c r="AB163" s="8" t="s">
        <v>98</v>
      </c>
      <c r="AJ163" s="14">
        <v>219</v>
      </c>
    </row>
    <row r="164" spans="1:36" ht="16">
      <c r="A164" s="8">
        <v>1</v>
      </c>
      <c r="B164" s="10" t="s">
        <v>1954</v>
      </c>
      <c r="C164" s="10" t="s">
        <v>1955</v>
      </c>
      <c r="E164" s="27"/>
      <c r="F164" s="10" t="s">
        <v>68</v>
      </c>
      <c r="G164" s="11"/>
      <c r="H164" s="29" t="s">
        <v>1957</v>
      </c>
      <c r="J164" s="30" t="s">
        <v>1959</v>
      </c>
      <c r="K164" s="12"/>
      <c r="V164" s="8" t="s">
        <v>1960</v>
      </c>
      <c r="Y164" s="8" t="s">
        <v>95</v>
      </c>
      <c r="Z164" s="8" t="s">
        <v>96</v>
      </c>
      <c r="AA164" s="2" t="s">
        <v>1961</v>
      </c>
      <c r="AB164" s="8" t="s">
        <v>98</v>
      </c>
      <c r="AJ164" s="14" t="s">
        <v>1962</v>
      </c>
    </row>
    <row r="165" spans="1:36" ht="16">
      <c r="A165" s="8">
        <v>1</v>
      </c>
      <c r="B165" s="23" t="s">
        <v>1963</v>
      </c>
      <c r="C165" s="23" t="s">
        <v>1964</v>
      </c>
      <c r="E165" s="24"/>
      <c r="F165" s="16" t="s">
        <v>68</v>
      </c>
      <c r="G165" s="17"/>
      <c r="H165" s="32" t="s">
        <v>1965</v>
      </c>
      <c r="J165" s="26" t="s">
        <v>1967</v>
      </c>
      <c r="K165" s="18"/>
      <c r="V165" s="8" t="s">
        <v>1969</v>
      </c>
      <c r="X165" s="8"/>
      <c r="Y165" s="8" t="s">
        <v>95</v>
      </c>
      <c r="Z165" s="8" t="s">
        <v>96</v>
      </c>
      <c r="AA165" s="2" t="s">
        <v>1970</v>
      </c>
      <c r="AB165" s="8" t="s">
        <v>98</v>
      </c>
      <c r="AJ165" s="14" t="s">
        <v>1971</v>
      </c>
    </row>
    <row r="166" spans="1:36" ht="16">
      <c r="A166" s="8">
        <v>1</v>
      </c>
      <c r="B166" s="10" t="s">
        <v>1972</v>
      </c>
      <c r="C166" s="10" t="s">
        <v>1973</v>
      </c>
      <c r="E166" s="27"/>
      <c r="F166" s="10" t="s">
        <v>68</v>
      </c>
      <c r="G166" s="11"/>
      <c r="H166" s="29" t="s">
        <v>1974</v>
      </c>
      <c r="J166" s="30" t="s">
        <v>1240</v>
      </c>
      <c r="K166" s="12"/>
      <c r="V166" s="8" t="s">
        <v>1977</v>
      </c>
      <c r="X166" s="8"/>
      <c r="Y166" s="8" t="s">
        <v>95</v>
      </c>
      <c r="Z166" s="8" t="s">
        <v>96</v>
      </c>
      <c r="AA166" s="2" t="s">
        <v>1978</v>
      </c>
      <c r="AB166" s="8" t="s">
        <v>98</v>
      </c>
      <c r="AJ166" s="14" t="s">
        <v>1979</v>
      </c>
    </row>
    <row r="167" spans="1:36" ht="16">
      <c r="A167" s="8">
        <v>1</v>
      </c>
      <c r="B167" s="16" t="s">
        <v>1980</v>
      </c>
      <c r="C167" s="16" t="s">
        <v>1981</v>
      </c>
      <c r="E167" s="24"/>
      <c r="F167" s="16" t="s">
        <v>68</v>
      </c>
      <c r="G167" s="17"/>
      <c r="H167" s="32" t="s">
        <v>1983</v>
      </c>
      <c r="J167" s="26" t="s">
        <v>1984</v>
      </c>
      <c r="K167" s="18"/>
      <c r="V167" s="8" t="s">
        <v>1986</v>
      </c>
      <c r="X167" s="8"/>
      <c r="Y167" s="8" t="s">
        <v>95</v>
      </c>
      <c r="Z167" s="8" t="s">
        <v>96</v>
      </c>
      <c r="AA167" s="2" t="s">
        <v>1987</v>
      </c>
      <c r="AB167" s="8" t="s">
        <v>98</v>
      </c>
      <c r="AJ167" s="14">
        <v>217</v>
      </c>
    </row>
    <row r="168" spans="1:36" ht="16">
      <c r="A168" s="8">
        <v>1</v>
      </c>
      <c r="B168" s="23" t="s">
        <v>1988</v>
      </c>
      <c r="C168" s="23" t="s">
        <v>1989</v>
      </c>
      <c r="E168" s="27"/>
      <c r="F168" s="10" t="s">
        <v>68</v>
      </c>
      <c r="G168" s="11"/>
      <c r="H168" s="29" t="s">
        <v>1990</v>
      </c>
      <c r="J168" s="30" t="s">
        <v>1992</v>
      </c>
      <c r="K168" s="12"/>
      <c r="V168" s="8" t="s">
        <v>1993</v>
      </c>
      <c r="X168" s="8"/>
      <c r="Y168" s="8" t="s">
        <v>95</v>
      </c>
      <c r="Z168" s="8" t="s">
        <v>96</v>
      </c>
      <c r="AA168" s="2" t="s">
        <v>1819</v>
      </c>
      <c r="AB168" s="8" t="s">
        <v>98</v>
      </c>
      <c r="AJ168" s="14">
        <v>213</v>
      </c>
    </row>
    <row r="169" spans="1:36" ht="16">
      <c r="A169" s="8">
        <v>1</v>
      </c>
      <c r="B169" s="16" t="s">
        <v>1994</v>
      </c>
      <c r="C169" s="16" t="s">
        <v>1995</v>
      </c>
      <c r="E169" s="24"/>
      <c r="F169" s="16" t="s">
        <v>68</v>
      </c>
      <c r="G169" s="17"/>
      <c r="H169" s="32" t="s">
        <v>1996</v>
      </c>
      <c r="J169" s="26" t="s">
        <v>2000</v>
      </c>
      <c r="K169" s="18"/>
      <c r="V169" s="8" t="s">
        <v>2002</v>
      </c>
      <c r="Y169" s="8" t="s">
        <v>95</v>
      </c>
      <c r="Z169" s="8" t="s">
        <v>96</v>
      </c>
      <c r="AA169" s="2" t="s">
        <v>2003</v>
      </c>
      <c r="AB169" s="8" t="s">
        <v>98</v>
      </c>
      <c r="AJ169" s="14" t="s">
        <v>2005</v>
      </c>
    </row>
    <row r="170" spans="1:36" ht="16">
      <c r="A170" s="8">
        <v>1</v>
      </c>
      <c r="B170" s="10" t="s">
        <v>2006</v>
      </c>
      <c r="C170" s="10" t="s">
        <v>2007</v>
      </c>
      <c r="E170" s="27"/>
      <c r="F170" s="10" t="s">
        <v>68</v>
      </c>
      <c r="G170" s="11"/>
      <c r="H170" s="29" t="s">
        <v>2008</v>
      </c>
      <c r="J170" s="30" t="s">
        <v>2009</v>
      </c>
      <c r="K170" s="12"/>
      <c r="V170" s="8" t="s">
        <v>2010</v>
      </c>
      <c r="X170" s="8"/>
      <c r="Y170" s="8" t="s">
        <v>95</v>
      </c>
      <c r="Z170" s="8" t="s">
        <v>96</v>
      </c>
      <c r="AA170" s="2" t="s">
        <v>2011</v>
      </c>
      <c r="AB170" s="8" t="s">
        <v>98</v>
      </c>
      <c r="AJ170" s="14" t="s">
        <v>2012</v>
      </c>
    </row>
    <row r="171" spans="1:36" ht="16">
      <c r="A171" s="8">
        <v>1</v>
      </c>
      <c r="B171" s="23" t="s">
        <v>2013</v>
      </c>
      <c r="C171" s="23" t="s">
        <v>2014</v>
      </c>
      <c r="E171" s="24"/>
      <c r="F171" s="16" t="s">
        <v>68</v>
      </c>
      <c r="G171" s="17"/>
      <c r="H171" s="32" t="s">
        <v>2015</v>
      </c>
      <c r="J171" s="26" t="s">
        <v>2016</v>
      </c>
      <c r="K171" s="18"/>
      <c r="V171" s="8" t="s">
        <v>2017</v>
      </c>
      <c r="X171" s="8"/>
      <c r="Y171" s="8" t="s">
        <v>95</v>
      </c>
      <c r="Z171" s="8" t="s">
        <v>96</v>
      </c>
      <c r="AA171" s="2" t="s">
        <v>2018</v>
      </c>
      <c r="AB171" s="8" t="s">
        <v>98</v>
      </c>
      <c r="AJ171" s="14" t="s">
        <v>2019</v>
      </c>
    </row>
    <row r="172" spans="1:36" ht="16">
      <c r="A172" s="8">
        <v>1</v>
      </c>
      <c r="B172" s="10" t="s">
        <v>2020</v>
      </c>
      <c r="C172" s="10" t="s">
        <v>2021</v>
      </c>
      <c r="E172" s="27"/>
      <c r="F172" s="10" t="s">
        <v>68</v>
      </c>
      <c r="G172" s="11"/>
      <c r="H172" s="29" t="s">
        <v>2022</v>
      </c>
      <c r="J172" s="30" t="s">
        <v>2023</v>
      </c>
      <c r="K172" s="12"/>
      <c r="V172" s="8" t="s">
        <v>2024</v>
      </c>
      <c r="X172" s="8"/>
      <c r="Y172" s="8" t="s">
        <v>95</v>
      </c>
      <c r="Z172" s="8" t="s">
        <v>96</v>
      </c>
      <c r="AA172" s="2" t="s">
        <v>2025</v>
      </c>
      <c r="AB172" s="8" t="s">
        <v>98</v>
      </c>
      <c r="AJ172" s="14" t="s">
        <v>2026</v>
      </c>
    </row>
    <row r="173" spans="1:36" ht="16">
      <c r="A173" s="8">
        <v>1</v>
      </c>
      <c r="B173" s="16" t="s">
        <v>2027</v>
      </c>
      <c r="C173" s="16" t="s">
        <v>2028</v>
      </c>
      <c r="E173" s="24"/>
      <c r="F173" s="16" t="s">
        <v>68</v>
      </c>
      <c r="G173" s="17"/>
      <c r="H173" s="32" t="s">
        <v>2029</v>
      </c>
      <c r="J173" s="26" t="s">
        <v>2030</v>
      </c>
      <c r="K173" s="18"/>
      <c r="V173" s="8" t="s">
        <v>2031</v>
      </c>
      <c r="X173" s="8"/>
      <c r="Y173" s="8" t="s">
        <v>95</v>
      </c>
      <c r="Z173" s="8" t="s">
        <v>96</v>
      </c>
      <c r="AA173" s="2" t="s">
        <v>2032</v>
      </c>
      <c r="AB173" s="8" t="s">
        <v>98</v>
      </c>
      <c r="AJ173" s="14" t="s">
        <v>2033</v>
      </c>
    </row>
    <row r="174" spans="1:36" ht="16">
      <c r="A174" s="8">
        <v>1</v>
      </c>
      <c r="B174" s="10" t="s">
        <v>2034</v>
      </c>
      <c r="C174" s="10" t="s">
        <v>2035</v>
      </c>
      <c r="E174" s="27"/>
      <c r="F174" s="10" t="s">
        <v>68</v>
      </c>
      <c r="G174" s="11"/>
      <c r="H174" s="12"/>
      <c r="J174" s="30" t="s">
        <v>2036</v>
      </c>
      <c r="K174" s="12"/>
      <c r="V174" s="8" t="s">
        <v>2037</v>
      </c>
      <c r="X174" s="8"/>
      <c r="Y174" s="8" t="s">
        <v>95</v>
      </c>
      <c r="Z174" s="8" t="s">
        <v>96</v>
      </c>
      <c r="AA174" s="2" t="s">
        <v>2038</v>
      </c>
      <c r="AB174" s="8" t="s">
        <v>98</v>
      </c>
      <c r="AJ174" s="14" t="s">
        <v>2039</v>
      </c>
    </row>
    <row r="175" spans="1:36" ht="16">
      <c r="A175" s="8">
        <v>1</v>
      </c>
      <c r="B175" s="16" t="s">
        <v>2040</v>
      </c>
      <c r="C175" s="16" t="s">
        <v>2041</v>
      </c>
      <c r="E175" s="24"/>
      <c r="F175" s="16" t="s">
        <v>68</v>
      </c>
      <c r="G175" s="17"/>
      <c r="H175" s="32" t="s">
        <v>2042</v>
      </c>
      <c r="J175" s="26" t="s">
        <v>2043</v>
      </c>
      <c r="K175" s="18"/>
      <c r="V175" s="8" t="s">
        <v>2044</v>
      </c>
      <c r="X175" s="8"/>
      <c r="Y175" s="8" t="s">
        <v>95</v>
      </c>
      <c r="Z175" s="8" t="s">
        <v>96</v>
      </c>
      <c r="AA175" s="2" t="s">
        <v>2045</v>
      </c>
      <c r="AB175" s="8" t="s">
        <v>98</v>
      </c>
      <c r="AJ175" s="14" t="s">
        <v>2046</v>
      </c>
    </row>
    <row r="176" spans="1:36" ht="16">
      <c r="A176" s="8">
        <v>1</v>
      </c>
      <c r="B176" s="10" t="s">
        <v>2047</v>
      </c>
      <c r="C176" s="10" t="s">
        <v>2048</v>
      </c>
      <c r="E176" s="27"/>
      <c r="F176" s="10" t="s">
        <v>68</v>
      </c>
      <c r="G176" s="11"/>
      <c r="H176" s="29" t="s">
        <v>2049</v>
      </c>
      <c r="J176" s="30" t="s">
        <v>2050</v>
      </c>
      <c r="K176" s="12"/>
      <c r="V176" s="8" t="s">
        <v>2051</v>
      </c>
      <c r="X176" s="8"/>
      <c r="Y176" s="8" t="s">
        <v>95</v>
      </c>
      <c r="Z176" s="8" t="s">
        <v>96</v>
      </c>
      <c r="AA176" s="2" t="s">
        <v>2052</v>
      </c>
      <c r="AB176" s="8" t="s">
        <v>98</v>
      </c>
      <c r="AJ176" s="14" t="s">
        <v>2053</v>
      </c>
    </row>
    <row r="177" spans="1:36" ht="16">
      <c r="A177" s="8">
        <v>1</v>
      </c>
      <c r="B177" s="16" t="s">
        <v>2054</v>
      </c>
      <c r="C177" s="16" t="s">
        <v>2054</v>
      </c>
      <c r="E177" s="24"/>
      <c r="F177" s="16" t="s">
        <v>68</v>
      </c>
      <c r="G177" s="17"/>
      <c r="H177" s="32" t="s">
        <v>2055</v>
      </c>
      <c r="J177" s="26" t="s">
        <v>2056</v>
      </c>
      <c r="K177" s="18"/>
      <c r="V177" s="8" t="s">
        <v>1152</v>
      </c>
      <c r="X177" s="8"/>
      <c r="Y177" s="8" t="s">
        <v>95</v>
      </c>
      <c r="Z177" s="8" t="s">
        <v>96</v>
      </c>
      <c r="AA177" s="2" t="s">
        <v>325</v>
      </c>
      <c r="AB177" s="8" t="s">
        <v>98</v>
      </c>
      <c r="AJ177" s="14" t="s">
        <v>2057</v>
      </c>
    </row>
    <row r="178" spans="1:36" ht="16">
      <c r="A178" s="8">
        <v>1</v>
      </c>
      <c r="B178" s="10" t="s">
        <v>2058</v>
      </c>
      <c r="C178" s="10" t="s">
        <v>2059</v>
      </c>
      <c r="E178" s="27"/>
      <c r="F178" s="10" t="s">
        <v>68</v>
      </c>
      <c r="G178" s="11"/>
      <c r="H178" s="29" t="s">
        <v>2060</v>
      </c>
      <c r="J178" s="30" t="s">
        <v>2061</v>
      </c>
      <c r="K178" s="12"/>
      <c r="V178" s="8" t="s">
        <v>2062</v>
      </c>
      <c r="X178" s="8"/>
      <c r="Y178" s="8" t="s">
        <v>95</v>
      </c>
      <c r="Z178" s="8" t="s">
        <v>96</v>
      </c>
      <c r="AA178" s="2" t="s">
        <v>2063</v>
      </c>
      <c r="AB178" s="8" t="s">
        <v>98</v>
      </c>
      <c r="AJ178" s="14" t="s">
        <v>2064</v>
      </c>
    </row>
    <row r="179" spans="1:36" ht="16">
      <c r="A179" s="8">
        <v>1</v>
      </c>
      <c r="B179" s="16" t="s">
        <v>2065</v>
      </c>
      <c r="C179" s="16" t="s">
        <v>2066</v>
      </c>
      <c r="E179" s="24"/>
      <c r="F179" s="16" t="s">
        <v>68</v>
      </c>
      <c r="G179" s="17"/>
      <c r="H179" s="32" t="s">
        <v>2067</v>
      </c>
      <c r="J179" s="26" t="s">
        <v>2068</v>
      </c>
      <c r="K179" s="18"/>
      <c r="V179" s="8" t="s">
        <v>2069</v>
      </c>
      <c r="X179" s="8"/>
      <c r="Y179" s="8" t="s">
        <v>95</v>
      </c>
      <c r="Z179" s="8" t="s">
        <v>96</v>
      </c>
      <c r="AA179" s="2" t="s">
        <v>2070</v>
      </c>
      <c r="AB179" s="8" t="s">
        <v>98</v>
      </c>
      <c r="AJ179" s="14" t="s">
        <v>2071</v>
      </c>
    </row>
    <row r="180" spans="1:36" ht="16">
      <c r="A180" s="8">
        <v>1</v>
      </c>
      <c r="B180" s="10" t="s">
        <v>2072</v>
      </c>
      <c r="C180" s="10" t="s">
        <v>2073</v>
      </c>
      <c r="E180" s="27"/>
      <c r="F180" s="10" t="s">
        <v>68</v>
      </c>
      <c r="G180" s="11"/>
      <c r="H180" s="29" t="s">
        <v>2074</v>
      </c>
      <c r="J180" s="30" t="s">
        <v>2075</v>
      </c>
      <c r="K180" s="12"/>
      <c r="V180" s="8" t="s">
        <v>2076</v>
      </c>
      <c r="X180" s="8"/>
      <c r="Y180" s="8" t="s">
        <v>95</v>
      </c>
      <c r="Z180" s="8" t="s">
        <v>96</v>
      </c>
      <c r="AA180" s="2" t="s">
        <v>1467</v>
      </c>
      <c r="AB180" s="8" t="s">
        <v>98</v>
      </c>
      <c r="AJ180" s="14" t="s">
        <v>1500</v>
      </c>
    </row>
    <row r="181" spans="1:36" ht="16">
      <c r="A181" s="8">
        <v>1</v>
      </c>
      <c r="B181" s="23" t="s">
        <v>2077</v>
      </c>
      <c r="C181" s="23" t="s">
        <v>2078</v>
      </c>
      <c r="E181" s="24"/>
      <c r="F181" s="16" t="s">
        <v>68</v>
      </c>
      <c r="G181" s="17"/>
      <c r="H181" s="32" t="s">
        <v>2079</v>
      </c>
      <c r="J181" s="26" t="s">
        <v>2080</v>
      </c>
      <c r="K181" s="18"/>
      <c r="V181" s="8" t="s">
        <v>2081</v>
      </c>
      <c r="X181" s="8"/>
      <c r="Y181" s="8" t="s">
        <v>95</v>
      </c>
      <c r="Z181" s="8" t="s">
        <v>96</v>
      </c>
      <c r="AA181" s="2" t="s">
        <v>2082</v>
      </c>
      <c r="AB181" s="8" t="s">
        <v>98</v>
      </c>
      <c r="AJ181" s="14" t="s">
        <v>2083</v>
      </c>
    </row>
    <row r="182" spans="1:36" ht="16">
      <c r="A182" s="8">
        <v>1</v>
      </c>
      <c r="B182" s="10" t="s">
        <v>2084</v>
      </c>
      <c r="C182" s="10" t="s">
        <v>2085</v>
      </c>
      <c r="E182" s="27"/>
      <c r="F182" s="10" t="s">
        <v>68</v>
      </c>
      <c r="G182" s="11"/>
      <c r="H182" s="29" t="s">
        <v>2086</v>
      </c>
      <c r="J182" s="30" t="s">
        <v>2087</v>
      </c>
      <c r="K182" s="12"/>
      <c r="V182" s="8" t="s">
        <v>2088</v>
      </c>
      <c r="X182" s="8"/>
      <c r="Y182" s="8" t="s">
        <v>95</v>
      </c>
      <c r="Z182" s="8" t="s">
        <v>96</v>
      </c>
      <c r="AA182" s="2" t="s">
        <v>2089</v>
      </c>
      <c r="AB182" s="8" t="s">
        <v>98</v>
      </c>
      <c r="AJ182" s="14" t="s">
        <v>2090</v>
      </c>
    </row>
    <row r="183" spans="1:36" ht="16">
      <c r="A183" s="8">
        <v>1</v>
      </c>
      <c r="B183" s="16" t="s">
        <v>2091</v>
      </c>
      <c r="C183" s="16" t="s">
        <v>2092</v>
      </c>
      <c r="E183" s="24"/>
      <c r="F183" s="16" t="s">
        <v>68</v>
      </c>
      <c r="G183" s="17"/>
      <c r="H183" s="32" t="s">
        <v>2093</v>
      </c>
      <c r="J183" s="26" t="s">
        <v>2094</v>
      </c>
      <c r="K183" s="18"/>
      <c r="V183" s="8" t="s">
        <v>2095</v>
      </c>
      <c r="X183" s="8"/>
      <c r="Y183" s="8" t="s">
        <v>95</v>
      </c>
      <c r="Z183" s="8" t="s">
        <v>96</v>
      </c>
      <c r="AA183" s="2" t="s">
        <v>2096</v>
      </c>
      <c r="AB183" s="8" t="s">
        <v>98</v>
      </c>
      <c r="AJ183" s="14" t="s">
        <v>2097</v>
      </c>
    </row>
    <row r="184" spans="1:36" ht="16">
      <c r="A184" s="8">
        <v>1</v>
      </c>
      <c r="B184" s="10" t="s">
        <v>2098</v>
      </c>
      <c r="C184" s="10" t="s">
        <v>2099</v>
      </c>
      <c r="E184" s="27"/>
      <c r="F184" s="10" t="s">
        <v>68</v>
      </c>
      <c r="G184" s="11"/>
      <c r="H184" s="29" t="s">
        <v>2100</v>
      </c>
      <c r="J184" s="34"/>
      <c r="K184" s="12"/>
      <c r="V184" s="8" t="s">
        <v>2101</v>
      </c>
      <c r="X184" s="8"/>
      <c r="Y184" s="8" t="s">
        <v>95</v>
      </c>
      <c r="Z184" s="8" t="s">
        <v>96</v>
      </c>
      <c r="AA184" s="2" t="s">
        <v>2089</v>
      </c>
      <c r="AB184" s="8" t="s">
        <v>98</v>
      </c>
      <c r="AJ184" s="14">
        <v>214</v>
      </c>
    </row>
    <row r="185" spans="1:36" ht="16">
      <c r="A185" s="8">
        <v>1</v>
      </c>
      <c r="B185" s="16" t="s">
        <v>2102</v>
      </c>
      <c r="C185" s="16" t="s">
        <v>2103</v>
      </c>
      <c r="E185" s="24"/>
      <c r="F185" s="16" t="s">
        <v>68</v>
      </c>
      <c r="G185" s="17"/>
      <c r="H185" s="32" t="s">
        <v>2104</v>
      </c>
      <c r="J185" s="26" t="s">
        <v>2105</v>
      </c>
      <c r="K185" s="18"/>
      <c r="V185" s="8" t="s">
        <v>2106</v>
      </c>
      <c r="X185" s="8"/>
      <c r="Y185" s="8" t="s">
        <v>95</v>
      </c>
      <c r="Z185" s="8" t="s">
        <v>96</v>
      </c>
      <c r="AA185" s="2" t="s">
        <v>325</v>
      </c>
      <c r="AB185" s="8" t="s">
        <v>98</v>
      </c>
      <c r="AJ185" s="14" t="s">
        <v>2107</v>
      </c>
    </row>
    <row r="186" spans="1:36" ht="16">
      <c r="A186" s="8">
        <v>1</v>
      </c>
      <c r="B186" s="23" t="s">
        <v>2108</v>
      </c>
      <c r="C186" s="23" t="s">
        <v>2108</v>
      </c>
      <c r="E186" s="27"/>
      <c r="F186" s="10" t="s">
        <v>68</v>
      </c>
      <c r="G186" s="11"/>
      <c r="H186" s="29" t="s">
        <v>2109</v>
      </c>
      <c r="J186" s="30" t="s">
        <v>2110</v>
      </c>
      <c r="K186" s="12"/>
      <c r="V186" s="8" t="s">
        <v>2111</v>
      </c>
      <c r="X186" s="8"/>
      <c r="Y186" s="8" t="s">
        <v>95</v>
      </c>
      <c r="Z186" s="8" t="s">
        <v>96</v>
      </c>
      <c r="AA186" s="2" t="s">
        <v>2112</v>
      </c>
      <c r="AB186" s="8" t="s">
        <v>98</v>
      </c>
      <c r="AJ186" s="14" t="s">
        <v>2113</v>
      </c>
    </row>
    <row r="187" spans="1:36" ht="16">
      <c r="A187" s="8">
        <v>1</v>
      </c>
      <c r="B187" s="16" t="s">
        <v>2114</v>
      </c>
      <c r="C187" s="16" t="s">
        <v>2115</v>
      </c>
      <c r="E187" s="24"/>
      <c r="F187" s="16" t="s">
        <v>68</v>
      </c>
      <c r="G187" s="17"/>
      <c r="H187" s="32" t="s">
        <v>2116</v>
      </c>
      <c r="J187" s="26" t="s">
        <v>2117</v>
      </c>
      <c r="K187" s="18"/>
      <c r="V187" s="8" t="s">
        <v>2118</v>
      </c>
      <c r="X187" s="8"/>
      <c r="Y187" s="8" t="s">
        <v>95</v>
      </c>
      <c r="Z187" s="8" t="s">
        <v>96</v>
      </c>
      <c r="AA187" s="2" t="s">
        <v>2119</v>
      </c>
      <c r="AB187" s="8" t="s">
        <v>98</v>
      </c>
      <c r="AJ187" s="14" t="s">
        <v>2120</v>
      </c>
    </row>
    <row r="188" spans="1:36" ht="16">
      <c r="A188" s="8">
        <v>1</v>
      </c>
      <c r="B188" s="10" t="s">
        <v>2121</v>
      </c>
      <c r="C188" s="10" t="s">
        <v>2122</v>
      </c>
      <c r="E188" s="27"/>
      <c r="F188" s="10" t="s">
        <v>68</v>
      </c>
      <c r="G188" s="11"/>
      <c r="H188" s="29" t="s">
        <v>2123</v>
      </c>
      <c r="J188" s="30" t="s">
        <v>2124</v>
      </c>
      <c r="K188" s="12"/>
      <c r="V188" s="8" t="s">
        <v>2125</v>
      </c>
      <c r="X188" s="8"/>
      <c r="Y188" s="8" t="s">
        <v>95</v>
      </c>
      <c r="Z188" s="8" t="s">
        <v>96</v>
      </c>
      <c r="AA188" s="2" t="s">
        <v>2126</v>
      </c>
      <c r="AB188" s="8" t="s">
        <v>98</v>
      </c>
      <c r="AJ188" s="14">
        <v>218</v>
      </c>
    </row>
    <row r="189" spans="1:36" ht="16">
      <c r="A189" s="8">
        <v>1</v>
      </c>
      <c r="B189" s="16" t="s">
        <v>2127</v>
      </c>
      <c r="C189" s="16" t="s">
        <v>2128</v>
      </c>
      <c r="E189" s="24"/>
      <c r="F189" s="16" t="s">
        <v>68</v>
      </c>
      <c r="G189" s="17"/>
      <c r="H189" s="32" t="s">
        <v>2129</v>
      </c>
      <c r="J189" s="26" t="s">
        <v>2124</v>
      </c>
      <c r="K189" s="18"/>
      <c r="V189" s="8" t="s">
        <v>2130</v>
      </c>
      <c r="X189" s="8"/>
      <c r="Y189" s="8" t="s">
        <v>95</v>
      </c>
      <c r="Z189" s="8" t="s">
        <v>96</v>
      </c>
      <c r="AA189" s="2" t="s">
        <v>2025</v>
      </c>
      <c r="AB189" s="8" t="s">
        <v>98</v>
      </c>
      <c r="AJ189" s="14" t="s">
        <v>2131</v>
      </c>
    </row>
    <row r="190" spans="1:36" ht="16">
      <c r="A190" s="8">
        <v>1</v>
      </c>
      <c r="B190" s="10" t="s">
        <v>2132</v>
      </c>
      <c r="C190" s="10" t="s">
        <v>2133</v>
      </c>
      <c r="E190" s="27"/>
      <c r="F190" s="10" t="s">
        <v>68</v>
      </c>
      <c r="G190" s="11"/>
      <c r="H190" s="29" t="s">
        <v>2134</v>
      </c>
      <c r="J190" s="30" t="s">
        <v>2135</v>
      </c>
      <c r="K190" s="12"/>
      <c r="V190" s="8" t="s">
        <v>2136</v>
      </c>
      <c r="X190" s="8"/>
      <c r="Y190" s="8" t="s">
        <v>95</v>
      </c>
      <c r="Z190" s="8" t="s">
        <v>96</v>
      </c>
      <c r="AA190" s="2" t="s">
        <v>2082</v>
      </c>
      <c r="AB190" s="8" t="s">
        <v>98</v>
      </c>
      <c r="AJ190" s="14">
        <v>214</v>
      </c>
    </row>
    <row r="191" spans="1:36" ht="16">
      <c r="A191" s="8">
        <v>1</v>
      </c>
      <c r="B191" s="23" t="s">
        <v>2137</v>
      </c>
      <c r="C191" s="23" t="s">
        <v>2137</v>
      </c>
      <c r="E191" s="24"/>
      <c r="F191" s="16" t="s">
        <v>68</v>
      </c>
      <c r="G191" s="17"/>
      <c r="H191" s="32" t="s">
        <v>2138</v>
      </c>
      <c r="J191" s="26" t="s">
        <v>2139</v>
      </c>
      <c r="K191" s="18"/>
      <c r="V191" s="8" t="s">
        <v>2140</v>
      </c>
      <c r="X191" s="8"/>
      <c r="Y191" s="8" t="s">
        <v>95</v>
      </c>
      <c r="Z191" s="8" t="s">
        <v>96</v>
      </c>
      <c r="AA191" s="2" t="s">
        <v>2096</v>
      </c>
      <c r="AB191" s="8" t="s">
        <v>98</v>
      </c>
      <c r="AJ191" s="14">
        <v>208</v>
      </c>
    </row>
    <row r="192" spans="1:36" ht="16">
      <c r="A192" s="8">
        <v>1</v>
      </c>
      <c r="B192" s="10" t="s">
        <v>2141</v>
      </c>
      <c r="C192" s="10" t="s">
        <v>2142</v>
      </c>
      <c r="E192" s="27"/>
      <c r="F192" s="10" t="s">
        <v>68</v>
      </c>
      <c r="G192" s="11"/>
      <c r="H192" s="29" t="s">
        <v>2143</v>
      </c>
      <c r="J192" s="30" t="s">
        <v>2144</v>
      </c>
      <c r="K192" s="12"/>
      <c r="V192" s="8" t="s">
        <v>2136</v>
      </c>
      <c r="X192" s="8"/>
      <c r="Y192" s="8" t="s">
        <v>95</v>
      </c>
      <c r="Z192" s="8" t="s">
        <v>96</v>
      </c>
      <c r="AA192" s="2" t="s">
        <v>2089</v>
      </c>
      <c r="AB192" s="8" t="s">
        <v>98</v>
      </c>
      <c r="AJ192" s="14">
        <v>208</v>
      </c>
    </row>
    <row r="193" spans="1:36" ht="16">
      <c r="A193" s="8">
        <v>1</v>
      </c>
      <c r="B193" s="16" t="s">
        <v>2145</v>
      </c>
      <c r="C193" s="16" t="s">
        <v>2145</v>
      </c>
      <c r="E193" s="24"/>
      <c r="F193" s="16" t="s">
        <v>68</v>
      </c>
      <c r="G193" s="17"/>
      <c r="H193" s="32" t="s">
        <v>2146</v>
      </c>
      <c r="J193" s="26" t="s">
        <v>2147</v>
      </c>
      <c r="K193" s="18"/>
      <c r="V193" s="8" t="s">
        <v>2148</v>
      </c>
      <c r="Y193" s="8" t="s">
        <v>95</v>
      </c>
      <c r="Z193" s="8" t="s">
        <v>96</v>
      </c>
      <c r="AA193" s="2" t="s">
        <v>2089</v>
      </c>
      <c r="AB193" s="8" t="s">
        <v>98</v>
      </c>
      <c r="AJ193" s="14" t="s">
        <v>2097</v>
      </c>
    </row>
    <row r="194" spans="1:36" ht="16">
      <c r="A194" s="8">
        <v>1</v>
      </c>
      <c r="B194" s="23" t="s">
        <v>2149</v>
      </c>
      <c r="C194" s="23" t="s">
        <v>2149</v>
      </c>
      <c r="E194" s="27"/>
      <c r="F194" s="10" t="s">
        <v>68</v>
      </c>
      <c r="G194" s="11"/>
      <c r="H194" s="29" t="s">
        <v>2150</v>
      </c>
      <c r="J194" s="30" t="s">
        <v>2151</v>
      </c>
      <c r="K194" s="12"/>
      <c r="V194" s="8" t="s">
        <v>2152</v>
      </c>
      <c r="X194" s="8"/>
      <c r="Y194" s="8" t="s">
        <v>95</v>
      </c>
      <c r="Z194" s="8" t="s">
        <v>96</v>
      </c>
      <c r="AA194" s="2" t="s">
        <v>2153</v>
      </c>
      <c r="AB194" s="8" t="s">
        <v>98</v>
      </c>
      <c r="AJ194" s="14" t="s">
        <v>1549</v>
      </c>
    </row>
    <row r="195" spans="1:36" ht="16">
      <c r="A195" s="8">
        <v>1</v>
      </c>
      <c r="B195" s="16" t="s">
        <v>2154</v>
      </c>
      <c r="C195" s="16" t="s">
        <v>2155</v>
      </c>
      <c r="E195" s="24"/>
      <c r="F195" s="16" t="s">
        <v>68</v>
      </c>
      <c r="G195" s="17"/>
      <c r="H195" s="32" t="s">
        <v>2156</v>
      </c>
      <c r="J195" s="26" t="s">
        <v>2157</v>
      </c>
      <c r="K195" s="18"/>
      <c r="V195" s="8" t="s">
        <v>2158</v>
      </c>
      <c r="X195" s="8"/>
      <c r="Y195" s="8" t="s">
        <v>95</v>
      </c>
      <c r="Z195" s="8" t="s">
        <v>96</v>
      </c>
      <c r="AA195" s="2" t="s">
        <v>2159</v>
      </c>
      <c r="AB195" s="8" t="s">
        <v>98</v>
      </c>
      <c r="AJ195" s="14" t="s">
        <v>2160</v>
      </c>
    </row>
    <row r="196" spans="1:36" ht="16">
      <c r="A196" s="8">
        <v>1</v>
      </c>
      <c r="B196" s="10" t="s">
        <v>2161</v>
      </c>
      <c r="C196" s="10" t="s">
        <v>2162</v>
      </c>
      <c r="E196" s="27"/>
      <c r="F196" s="10" t="s">
        <v>68</v>
      </c>
      <c r="G196" s="11"/>
      <c r="H196" s="29" t="s">
        <v>2163</v>
      </c>
      <c r="J196" s="30" t="s">
        <v>2164</v>
      </c>
      <c r="K196" s="12"/>
      <c r="V196" s="8" t="s">
        <v>2165</v>
      </c>
      <c r="X196" s="8"/>
      <c r="Y196" s="8" t="s">
        <v>95</v>
      </c>
      <c r="Z196" s="8" t="s">
        <v>96</v>
      </c>
      <c r="AA196" s="2" t="s">
        <v>2018</v>
      </c>
      <c r="AB196" s="8" t="s">
        <v>98</v>
      </c>
      <c r="AJ196" s="14" t="s">
        <v>2166</v>
      </c>
    </row>
    <row r="197" spans="1:36" ht="16">
      <c r="A197" s="8">
        <v>1</v>
      </c>
      <c r="B197" s="23" t="s">
        <v>2167</v>
      </c>
      <c r="C197" s="23" t="s">
        <v>2168</v>
      </c>
      <c r="E197" s="24"/>
      <c r="F197" s="16" t="s">
        <v>68</v>
      </c>
      <c r="G197" s="17"/>
      <c r="H197" s="32" t="s">
        <v>2169</v>
      </c>
      <c r="J197" s="26" t="s">
        <v>2170</v>
      </c>
      <c r="K197" s="18"/>
      <c r="V197" s="8" t="s">
        <v>2171</v>
      </c>
      <c r="X197" s="8"/>
      <c r="Y197" s="8" t="s">
        <v>95</v>
      </c>
      <c r="Z197" s="8" t="s">
        <v>96</v>
      </c>
      <c r="AA197" s="2" t="s">
        <v>2172</v>
      </c>
      <c r="AB197" s="8" t="s">
        <v>98</v>
      </c>
      <c r="AJ197" s="14" t="s">
        <v>2173</v>
      </c>
    </row>
    <row r="198" spans="1:36" ht="16">
      <c r="A198" s="8">
        <v>1</v>
      </c>
      <c r="B198" s="10" t="s">
        <v>2174</v>
      </c>
      <c r="C198" s="10" t="s">
        <v>2175</v>
      </c>
      <c r="E198" s="27"/>
      <c r="F198" s="10" t="s">
        <v>68</v>
      </c>
      <c r="G198" s="11"/>
      <c r="H198" s="29" t="s">
        <v>2176</v>
      </c>
      <c r="J198" s="30" t="s">
        <v>2177</v>
      </c>
      <c r="K198" s="12"/>
      <c r="V198" s="8" t="s">
        <v>2178</v>
      </c>
      <c r="X198" s="8"/>
      <c r="Y198" s="8" t="s">
        <v>95</v>
      </c>
      <c r="Z198" s="8" t="s">
        <v>96</v>
      </c>
      <c r="AA198" s="2" t="s">
        <v>2179</v>
      </c>
      <c r="AB198" s="8" t="s">
        <v>98</v>
      </c>
      <c r="AJ198" s="14">
        <v>233</v>
      </c>
    </row>
    <row r="199" spans="1:36" ht="16">
      <c r="A199" s="8">
        <v>1</v>
      </c>
      <c r="B199" s="16" t="s">
        <v>2180</v>
      </c>
      <c r="C199" s="16" t="s">
        <v>2180</v>
      </c>
      <c r="E199" s="24"/>
      <c r="F199" s="16" t="s">
        <v>68</v>
      </c>
      <c r="G199" s="17"/>
      <c r="H199" s="32" t="s">
        <v>2181</v>
      </c>
      <c r="J199" s="26" t="s">
        <v>2182</v>
      </c>
      <c r="K199" s="18"/>
      <c r="V199" s="8" t="s">
        <v>2183</v>
      </c>
      <c r="Y199" s="8" t="s">
        <v>95</v>
      </c>
      <c r="Z199" s="8" t="s">
        <v>96</v>
      </c>
      <c r="AA199" s="2" t="s">
        <v>2184</v>
      </c>
      <c r="AB199" s="8" t="s">
        <v>98</v>
      </c>
      <c r="AJ199" s="14">
        <v>208</v>
      </c>
    </row>
    <row r="200" spans="1:36" ht="16">
      <c r="A200" s="8">
        <v>1</v>
      </c>
      <c r="B200" s="23" t="s">
        <v>2185</v>
      </c>
      <c r="C200" s="23" t="s">
        <v>2186</v>
      </c>
      <c r="E200" s="27"/>
      <c r="F200" s="10" t="s">
        <v>68</v>
      </c>
      <c r="G200" s="11"/>
      <c r="H200" s="29" t="s">
        <v>2187</v>
      </c>
      <c r="J200" s="30" t="s">
        <v>2188</v>
      </c>
      <c r="K200" s="12"/>
      <c r="V200" s="8" t="s">
        <v>2189</v>
      </c>
      <c r="Y200" s="8" t="s">
        <v>95</v>
      </c>
      <c r="Z200" s="8" t="s">
        <v>96</v>
      </c>
      <c r="AA200" s="2" t="s">
        <v>2190</v>
      </c>
      <c r="AB200" s="8" t="s">
        <v>98</v>
      </c>
      <c r="AJ200" s="14" t="s">
        <v>2191</v>
      </c>
    </row>
    <row r="201" spans="1:36" ht="16">
      <c r="A201" s="8">
        <v>1</v>
      </c>
      <c r="B201" s="16" t="s">
        <v>2192</v>
      </c>
      <c r="C201" s="16" t="s">
        <v>2192</v>
      </c>
      <c r="E201" s="24"/>
      <c r="F201" s="16" t="s">
        <v>68</v>
      </c>
      <c r="G201" s="17"/>
      <c r="H201" s="32" t="s">
        <v>2193</v>
      </c>
      <c r="J201" s="26" t="s">
        <v>2194</v>
      </c>
      <c r="K201" s="18"/>
      <c r="V201" s="8" t="s">
        <v>2136</v>
      </c>
      <c r="X201" s="8"/>
      <c r="Y201" s="8" t="s">
        <v>95</v>
      </c>
      <c r="Z201" s="8" t="s">
        <v>96</v>
      </c>
      <c r="AA201" s="2" t="s">
        <v>1864</v>
      </c>
      <c r="AB201" s="8" t="s">
        <v>98</v>
      </c>
      <c r="AJ201" s="14">
        <v>214</v>
      </c>
    </row>
    <row r="202" spans="1:36" ht="16">
      <c r="A202" s="8">
        <v>1</v>
      </c>
      <c r="B202" s="10" t="s">
        <v>2195</v>
      </c>
      <c r="C202" s="10" t="s">
        <v>2196</v>
      </c>
      <c r="E202" s="27"/>
      <c r="F202" s="10" t="s">
        <v>68</v>
      </c>
      <c r="G202" s="11"/>
      <c r="H202" s="29" t="s">
        <v>2197</v>
      </c>
      <c r="J202" s="30" t="s">
        <v>2198</v>
      </c>
      <c r="K202" s="12"/>
      <c r="Y202" s="8" t="s">
        <v>95</v>
      </c>
      <c r="Z202" s="8" t="s">
        <v>96</v>
      </c>
      <c r="AA202" s="2" t="s">
        <v>2199</v>
      </c>
      <c r="AB202" s="8" t="s">
        <v>98</v>
      </c>
      <c r="AJ202" s="14" t="s">
        <v>2200</v>
      </c>
    </row>
    <row r="203" spans="1:36" ht="16">
      <c r="A203" s="8">
        <v>1</v>
      </c>
      <c r="B203" s="16" t="s">
        <v>2201</v>
      </c>
      <c r="C203" s="16" t="s">
        <v>2201</v>
      </c>
      <c r="E203" s="24"/>
      <c r="F203" s="16" t="s">
        <v>68</v>
      </c>
      <c r="G203" s="17"/>
      <c r="H203" s="32" t="s">
        <v>2202</v>
      </c>
      <c r="J203" s="26" t="s">
        <v>2203</v>
      </c>
      <c r="K203" s="18"/>
      <c r="V203" s="8" t="s">
        <v>2204</v>
      </c>
      <c r="X203" s="8"/>
      <c r="Y203" s="8" t="s">
        <v>95</v>
      </c>
      <c r="Z203" s="8" t="s">
        <v>96</v>
      </c>
      <c r="AA203" s="2" t="s">
        <v>2205</v>
      </c>
      <c r="AB203" s="8" t="s">
        <v>98</v>
      </c>
      <c r="AJ203" s="14" t="s">
        <v>2097</v>
      </c>
    </row>
    <row r="204" spans="1:36" ht="16">
      <c r="A204" s="8">
        <v>1</v>
      </c>
      <c r="B204" s="10" t="s">
        <v>2206</v>
      </c>
      <c r="C204" s="10" t="s">
        <v>2207</v>
      </c>
      <c r="E204" s="27"/>
      <c r="F204" s="10" t="s">
        <v>68</v>
      </c>
      <c r="G204" s="11"/>
      <c r="H204" s="29" t="s">
        <v>2208</v>
      </c>
      <c r="J204" s="30" t="s">
        <v>2209</v>
      </c>
      <c r="K204" s="12"/>
      <c r="V204" s="8" t="s">
        <v>2210</v>
      </c>
      <c r="X204" s="8"/>
      <c r="Y204" s="8" t="s">
        <v>95</v>
      </c>
      <c r="Z204" s="8" t="s">
        <v>96</v>
      </c>
      <c r="AA204" s="2" t="s">
        <v>2211</v>
      </c>
      <c r="AB204" s="8" t="s">
        <v>98</v>
      </c>
      <c r="AJ204" s="14" t="s">
        <v>1820</v>
      </c>
    </row>
    <row r="205" spans="1:36" ht="16">
      <c r="A205" s="8">
        <v>1</v>
      </c>
      <c r="B205" s="16" t="s">
        <v>2212</v>
      </c>
      <c r="C205" s="16" t="s">
        <v>2213</v>
      </c>
      <c r="E205" s="24"/>
      <c r="F205" s="16" t="s">
        <v>68</v>
      </c>
      <c r="G205" s="17"/>
      <c r="H205" s="32" t="s">
        <v>2214</v>
      </c>
      <c r="J205" s="26" t="s">
        <v>2215</v>
      </c>
      <c r="K205" s="18"/>
      <c r="V205" s="8" t="s">
        <v>2216</v>
      </c>
      <c r="X205" s="8"/>
      <c r="Y205" s="8" t="s">
        <v>95</v>
      </c>
      <c r="Z205" s="8" t="s">
        <v>96</v>
      </c>
      <c r="AA205" s="2" t="s">
        <v>2217</v>
      </c>
      <c r="AB205" s="8" t="s">
        <v>98</v>
      </c>
      <c r="AJ205" s="14">
        <v>209</v>
      </c>
    </row>
    <row r="206" spans="1:36" ht="16">
      <c r="A206" s="8">
        <v>1</v>
      </c>
      <c r="B206" s="10" t="s">
        <v>2218</v>
      </c>
      <c r="C206" s="10" t="s">
        <v>2218</v>
      </c>
      <c r="E206" s="27"/>
      <c r="F206" s="10" t="s">
        <v>68</v>
      </c>
      <c r="G206" s="11"/>
      <c r="H206" s="29" t="s">
        <v>2219</v>
      </c>
      <c r="J206" s="30" t="s">
        <v>2220</v>
      </c>
      <c r="K206" s="12"/>
      <c r="V206" s="8" t="s">
        <v>2221</v>
      </c>
      <c r="X206" s="8"/>
      <c r="Y206" s="8" t="s">
        <v>95</v>
      </c>
      <c r="Z206" s="8" t="s">
        <v>96</v>
      </c>
      <c r="AA206" s="2" t="s">
        <v>2172</v>
      </c>
      <c r="AB206" s="8" t="s">
        <v>98</v>
      </c>
      <c r="AJ206" s="14" t="s">
        <v>1834</v>
      </c>
    </row>
    <row r="207" spans="1:36" ht="16">
      <c r="A207" s="8">
        <v>1</v>
      </c>
      <c r="B207" s="16" t="s">
        <v>2222</v>
      </c>
      <c r="C207" s="16" t="s">
        <v>2223</v>
      </c>
      <c r="E207" s="24"/>
      <c r="F207" s="16" t="s">
        <v>68</v>
      </c>
      <c r="G207" s="17"/>
      <c r="H207" s="32" t="s">
        <v>2224</v>
      </c>
      <c r="J207" s="33"/>
      <c r="K207" s="18"/>
      <c r="V207" s="8" t="s">
        <v>2225</v>
      </c>
      <c r="X207" s="8"/>
      <c r="Y207" s="8" t="s">
        <v>95</v>
      </c>
      <c r="Z207" s="8" t="s">
        <v>96</v>
      </c>
      <c r="AA207" s="2" t="s">
        <v>2226</v>
      </c>
      <c r="AB207" s="8" t="s">
        <v>98</v>
      </c>
      <c r="AJ207" s="14" t="s">
        <v>2227</v>
      </c>
    </row>
    <row r="208" spans="1:36" ht="16">
      <c r="A208" s="8">
        <v>1</v>
      </c>
      <c r="B208" s="10" t="s">
        <v>2228</v>
      </c>
      <c r="C208" s="10" t="s">
        <v>2229</v>
      </c>
      <c r="E208" s="27"/>
      <c r="F208" s="10" t="s">
        <v>68</v>
      </c>
      <c r="G208" s="11"/>
      <c r="H208" s="29" t="s">
        <v>2230</v>
      </c>
      <c r="J208" s="30" t="s">
        <v>2231</v>
      </c>
      <c r="K208" s="12"/>
      <c r="V208" s="8" t="s">
        <v>2232</v>
      </c>
      <c r="X208" s="8"/>
      <c r="Y208" s="8" t="s">
        <v>95</v>
      </c>
      <c r="Z208" s="8" t="s">
        <v>96</v>
      </c>
      <c r="AA208" s="2" t="s">
        <v>2233</v>
      </c>
      <c r="AB208" s="8" t="s">
        <v>98</v>
      </c>
      <c r="AJ208" s="14" t="s">
        <v>2234</v>
      </c>
    </row>
    <row r="209" spans="1:36" ht="16">
      <c r="A209" s="8">
        <v>1</v>
      </c>
      <c r="B209" s="16" t="s">
        <v>2235</v>
      </c>
      <c r="C209" s="16" t="s">
        <v>2236</v>
      </c>
      <c r="E209" s="24"/>
      <c r="F209" s="16" t="s">
        <v>68</v>
      </c>
      <c r="G209" s="17"/>
      <c r="H209" s="32" t="s">
        <v>2237</v>
      </c>
      <c r="J209" s="26" t="s">
        <v>2238</v>
      </c>
      <c r="K209" s="18"/>
      <c r="V209" s="8" t="s">
        <v>2239</v>
      </c>
      <c r="X209" s="8"/>
      <c r="Y209" s="8" t="s">
        <v>95</v>
      </c>
      <c r="Z209" s="8" t="s">
        <v>96</v>
      </c>
      <c r="AA209" s="2" t="s">
        <v>2240</v>
      </c>
      <c r="AB209" s="8" t="s">
        <v>98</v>
      </c>
      <c r="AJ209" s="14">
        <v>216</v>
      </c>
    </row>
    <row r="210" spans="1:36" ht="16">
      <c r="A210" s="8">
        <v>1</v>
      </c>
      <c r="B210" s="10" t="s">
        <v>2241</v>
      </c>
      <c r="C210" s="10" t="s">
        <v>2242</v>
      </c>
      <c r="E210" s="27"/>
      <c r="F210" s="10" t="s">
        <v>68</v>
      </c>
      <c r="G210" s="11"/>
      <c r="H210" s="29" t="s">
        <v>2243</v>
      </c>
      <c r="J210" s="30" t="s">
        <v>1916</v>
      </c>
      <c r="K210" s="12"/>
      <c r="V210" s="8" t="s">
        <v>1917</v>
      </c>
      <c r="X210" s="8"/>
      <c r="Y210" s="8" t="s">
        <v>95</v>
      </c>
      <c r="Z210" s="8" t="s">
        <v>96</v>
      </c>
      <c r="AA210" s="2" t="s">
        <v>1864</v>
      </c>
      <c r="AB210" s="8" t="s">
        <v>98</v>
      </c>
      <c r="AJ210" s="14" t="s">
        <v>2244</v>
      </c>
    </row>
    <row r="211" spans="1:36" ht="16">
      <c r="A211" s="8">
        <v>1</v>
      </c>
      <c r="B211" s="16" t="s">
        <v>2245</v>
      </c>
      <c r="C211" s="16" t="s">
        <v>2246</v>
      </c>
      <c r="E211" s="24"/>
      <c r="F211" s="16" t="s">
        <v>68</v>
      </c>
      <c r="G211" s="17"/>
      <c r="H211" s="32" t="s">
        <v>2247</v>
      </c>
      <c r="J211" s="26" t="s">
        <v>2248</v>
      </c>
      <c r="K211" s="18"/>
      <c r="V211" s="8" t="s">
        <v>2249</v>
      </c>
      <c r="X211" s="8"/>
      <c r="Y211" s="8" t="s">
        <v>95</v>
      </c>
      <c r="Z211" s="8" t="s">
        <v>96</v>
      </c>
      <c r="AA211" s="2" t="s">
        <v>2119</v>
      </c>
      <c r="AB211" s="8" t="s">
        <v>98</v>
      </c>
      <c r="AJ211" s="14" t="s">
        <v>2250</v>
      </c>
    </row>
    <row r="212" spans="1:36" ht="16">
      <c r="A212" s="8">
        <v>1</v>
      </c>
      <c r="B212" s="10" t="s">
        <v>2251</v>
      </c>
      <c r="C212" s="10" t="s">
        <v>2252</v>
      </c>
      <c r="E212" s="27"/>
      <c r="F212" s="10" t="s">
        <v>68</v>
      </c>
      <c r="G212" s="11"/>
      <c r="H212" s="29" t="s">
        <v>2253</v>
      </c>
      <c r="J212" s="30" t="s">
        <v>2254</v>
      </c>
      <c r="K212" s="12"/>
      <c r="V212" s="8" t="s">
        <v>2255</v>
      </c>
      <c r="X212" s="8"/>
      <c r="Y212" s="8" t="s">
        <v>95</v>
      </c>
      <c r="Z212" s="8" t="s">
        <v>96</v>
      </c>
      <c r="AA212" s="2" t="s">
        <v>2256</v>
      </c>
      <c r="AB212" s="8" t="s">
        <v>98</v>
      </c>
      <c r="AJ212" s="14">
        <v>208</v>
      </c>
    </row>
    <row r="213" spans="1:36" ht="16">
      <c r="A213" s="8">
        <v>1</v>
      </c>
      <c r="B213" s="16" t="s">
        <v>2257</v>
      </c>
      <c r="C213" s="16" t="s">
        <v>2258</v>
      </c>
      <c r="E213" s="24"/>
      <c r="F213" s="16" t="s">
        <v>68</v>
      </c>
      <c r="G213" s="17"/>
      <c r="H213" s="32" t="s">
        <v>2259</v>
      </c>
      <c r="J213" s="26" t="s">
        <v>2260</v>
      </c>
      <c r="K213" s="18"/>
      <c r="V213" s="8" t="s">
        <v>2261</v>
      </c>
      <c r="X213" s="8"/>
      <c r="Y213" s="8" t="s">
        <v>95</v>
      </c>
      <c r="Z213" s="8" t="s">
        <v>96</v>
      </c>
      <c r="AA213" s="2" t="s">
        <v>2211</v>
      </c>
      <c r="AB213" s="8" t="s">
        <v>98</v>
      </c>
      <c r="AJ213" s="14" t="s">
        <v>1782</v>
      </c>
    </row>
    <row r="214" spans="1:36" ht="16">
      <c r="A214" s="8">
        <v>1</v>
      </c>
      <c r="B214" s="10" t="s">
        <v>2262</v>
      </c>
      <c r="C214" s="10" t="s">
        <v>2263</v>
      </c>
      <c r="E214" s="27"/>
      <c r="F214" s="10" t="s">
        <v>68</v>
      </c>
      <c r="G214" s="11"/>
      <c r="H214" s="29" t="s">
        <v>2264</v>
      </c>
      <c r="J214" s="30" t="s">
        <v>2265</v>
      </c>
      <c r="K214" s="12"/>
      <c r="V214" s="8" t="s">
        <v>2266</v>
      </c>
      <c r="X214" s="8"/>
      <c r="Y214" s="8" t="s">
        <v>95</v>
      </c>
      <c r="Z214" s="8" t="s">
        <v>96</v>
      </c>
      <c r="AA214" s="2" t="s">
        <v>2267</v>
      </c>
      <c r="AB214" s="8" t="s">
        <v>98</v>
      </c>
      <c r="AJ214" s="14">
        <v>218</v>
      </c>
    </row>
    <row r="215" spans="1:36" ht="16">
      <c r="A215" s="8">
        <v>1</v>
      </c>
      <c r="B215" s="16" t="s">
        <v>2268</v>
      </c>
      <c r="C215" s="16" t="s">
        <v>2269</v>
      </c>
      <c r="E215" s="24"/>
      <c r="F215" s="16" t="s">
        <v>68</v>
      </c>
      <c r="G215" s="17"/>
      <c r="H215" s="32" t="s">
        <v>2270</v>
      </c>
      <c r="J215" s="26" t="s">
        <v>2271</v>
      </c>
      <c r="K215" s="18"/>
      <c r="V215" s="8" t="s">
        <v>2272</v>
      </c>
      <c r="Y215" s="8" t="s">
        <v>95</v>
      </c>
      <c r="Z215" s="8" t="s">
        <v>96</v>
      </c>
      <c r="AA215" s="2" t="s">
        <v>2082</v>
      </c>
      <c r="AB215" s="8" t="s">
        <v>98</v>
      </c>
      <c r="AJ215" s="14" t="s">
        <v>2273</v>
      </c>
    </row>
    <row r="216" spans="1:36" ht="16">
      <c r="A216" s="8">
        <v>1</v>
      </c>
      <c r="B216" s="10" t="s">
        <v>2274</v>
      </c>
      <c r="C216" s="10" t="s">
        <v>2275</v>
      </c>
      <c r="E216" s="27"/>
      <c r="F216" s="10" t="s">
        <v>68</v>
      </c>
      <c r="G216" s="11"/>
      <c r="H216" s="12"/>
      <c r="J216" s="34"/>
      <c r="K216" s="12"/>
      <c r="V216" s="8" t="s">
        <v>2226</v>
      </c>
      <c r="X216" s="8"/>
      <c r="Y216" s="8" t="s">
        <v>95</v>
      </c>
      <c r="Z216" s="8" t="s">
        <v>96</v>
      </c>
      <c r="AA216" s="2" t="s">
        <v>2276</v>
      </c>
      <c r="AB216" s="8" t="s">
        <v>98</v>
      </c>
      <c r="AJ216" s="14" t="s">
        <v>2277</v>
      </c>
    </row>
    <row r="217" spans="1:36" ht="16">
      <c r="A217" s="8">
        <v>1</v>
      </c>
      <c r="B217" s="16" t="s">
        <v>2278</v>
      </c>
      <c r="C217" s="16" t="s">
        <v>2278</v>
      </c>
      <c r="E217" s="24"/>
      <c r="F217" s="16" t="s">
        <v>68</v>
      </c>
      <c r="G217" s="17"/>
      <c r="H217" s="32" t="s">
        <v>2279</v>
      </c>
      <c r="J217" s="26" t="s">
        <v>2280</v>
      </c>
      <c r="K217" s="18"/>
      <c r="V217" s="8" t="s">
        <v>2281</v>
      </c>
      <c r="X217" s="8"/>
      <c r="Y217" s="8" t="s">
        <v>95</v>
      </c>
      <c r="Z217" s="8" t="s">
        <v>96</v>
      </c>
      <c r="AA217" s="2" t="s">
        <v>2282</v>
      </c>
      <c r="AB217" s="8" t="s">
        <v>98</v>
      </c>
      <c r="AJ217" s="14" t="s">
        <v>2283</v>
      </c>
    </row>
    <row r="218" spans="1:36" ht="16">
      <c r="A218" s="8">
        <v>1</v>
      </c>
      <c r="B218" s="10" t="s">
        <v>2284</v>
      </c>
      <c r="C218" s="10" t="s">
        <v>2285</v>
      </c>
      <c r="E218" s="27"/>
      <c r="F218" s="10" t="s">
        <v>68</v>
      </c>
      <c r="G218" s="11"/>
      <c r="H218" s="12"/>
      <c r="J218" s="34"/>
      <c r="K218" s="12"/>
      <c r="V218" s="8" t="s">
        <v>2286</v>
      </c>
      <c r="X218" s="8"/>
      <c r="Y218" s="8" t="s">
        <v>95</v>
      </c>
      <c r="Z218" s="8" t="s">
        <v>96</v>
      </c>
      <c r="AA218" s="2" t="s">
        <v>2287</v>
      </c>
      <c r="AB218" s="8" t="s">
        <v>98</v>
      </c>
      <c r="AJ218" s="14">
        <v>218</v>
      </c>
    </row>
    <row r="219" spans="1:36" ht="16">
      <c r="A219" s="8">
        <v>1</v>
      </c>
      <c r="B219" s="16" t="s">
        <v>2288</v>
      </c>
      <c r="C219" s="16" t="s">
        <v>2288</v>
      </c>
      <c r="E219" s="24"/>
      <c r="F219" s="16" t="s">
        <v>68</v>
      </c>
      <c r="G219" s="17"/>
      <c r="H219" s="32" t="s">
        <v>2289</v>
      </c>
      <c r="J219" s="26" t="s">
        <v>2290</v>
      </c>
      <c r="K219" s="18"/>
      <c r="V219" s="8" t="s">
        <v>2291</v>
      </c>
      <c r="Y219" s="8" t="s">
        <v>95</v>
      </c>
      <c r="Z219" s="8" t="s">
        <v>96</v>
      </c>
      <c r="AA219" s="2" t="s">
        <v>2292</v>
      </c>
      <c r="AB219" s="8" t="s">
        <v>98</v>
      </c>
      <c r="AJ219" s="14" t="s">
        <v>2293</v>
      </c>
    </row>
    <row r="220" spans="1:36" ht="16">
      <c r="A220" s="8">
        <v>1</v>
      </c>
      <c r="B220" s="23" t="s">
        <v>2294</v>
      </c>
      <c r="C220" s="23" t="s">
        <v>2295</v>
      </c>
      <c r="E220" s="27"/>
      <c r="F220" s="10" t="s">
        <v>68</v>
      </c>
      <c r="G220" s="11"/>
      <c r="H220" s="29" t="s">
        <v>2296</v>
      </c>
      <c r="J220" s="30" t="s">
        <v>2297</v>
      </c>
      <c r="K220" s="12"/>
      <c r="V220" s="8" t="s">
        <v>2298</v>
      </c>
      <c r="X220" s="8"/>
      <c r="Y220" s="8" t="s">
        <v>95</v>
      </c>
      <c r="Z220" s="8" t="s">
        <v>96</v>
      </c>
      <c r="AA220" s="2" t="s">
        <v>2299</v>
      </c>
      <c r="AB220" s="8" t="s">
        <v>98</v>
      </c>
      <c r="AJ220" s="14" t="s">
        <v>2300</v>
      </c>
    </row>
    <row r="221" spans="1:36" ht="16">
      <c r="A221" s="8">
        <v>1</v>
      </c>
      <c r="B221" s="16" t="s">
        <v>2301</v>
      </c>
      <c r="C221" s="16" t="s">
        <v>2302</v>
      </c>
      <c r="E221" s="24"/>
      <c r="F221" s="16" t="s">
        <v>68</v>
      </c>
      <c r="G221" s="17"/>
      <c r="H221" s="32" t="s">
        <v>2303</v>
      </c>
      <c r="J221" s="26" t="s">
        <v>2304</v>
      </c>
      <c r="K221" s="18"/>
      <c r="V221" s="8" t="s">
        <v>2305</v>
      </c>
      <c r="X221" s="8"/>
      <c r="Y221" s="8" t="s">
        <v>95</v>
      </c>
      <c r="Z221" s="8" t="s">
        <v>96</v>
      </c>
      <c r="AA221" s="2" t="s">
        <v>1540</v>
      </c>
      <c r="AB221" s="8" t="s">
        <v>98</v>
      </c>
      <c r="AJ221" s="14">
        <v>216</v>
      </c>
    </row>
    <row r="222" spans="1:36" ht="16">
      <c r="A222" s="8">
        <v>1</v>
      </c>
      <c r="B222" s="10" t="s">
        <v>2306</v>
      </c>
      <c r="C222" s="10" t="s">
        <v>2307</v>
      </c>
      <c r="E222" s="27"/>
      <c r="F222" s="10" t="s">
        <v>68</v>
      </c>
      <c r="G222" s="11"/>
      <c r="H222" s="29" t="s">
        <v>2308</v>
      </c>
      <c r="J222" s="30" t="s">
        <v>2309</v>
      </c>
      <c r="K222" s="12"/>
      <c r="V222" s="8" t="s">
        <v>2310</v>
      </c>
      <c r="Y222" s="8" t="s">
        <v>95</v>
      </c>
      <c r="Z222" s="8" t="s">
        <v>96</v>
      </c>
      <c r="AA222" s="2" t="s">
        <v>1467</v>
      </c>
      <c r="AB222" s="8" t="s">
        <v>98</v>
      </c>
      <c r="AJ222" s="14">
        <v>214</v>
      </c>
    </row>
    <row r="223" spans="1:36" ht="16">
      <c r="A223" s="8">
        <v>1</v>
      </c>
      <c r="B223" s="16" t="s">
        <v>2311</v>
      </c>
      <c r="C223" s="16" t="s">
        <v>2312</v>
      </c>
      <c r="E223" s="24"/>
      <c r="F223" s="16" t="s">
        <v>68</v>
      </c>
      <c r="G223" s="17"/>
      <c r="H223" s="32" t="s">
        <v>2313</v>
      </c>
      <c r="J223" s="26" t="s">
        <v>2314</v>
      </c>
      <c r="K223" s="18"/>
      <c r="V223" s="8" t="s">
        <v>2315</v>
      </c>
      <c r="X223" s="8"/>
      <c r="Y223" s="8" t="s">
        <v>95</v>
      </c>
      <c r="Z223" s="8" t="s">
        <v>96</v>
      </c>
      <c r="AA223" s="2" t="s">
        <v>2267</v>
      </c>
      <c r="AB223" s="8" t="s">
        <v>98</v>
      </c>
      <c r="AJ223" s="14" t="s">
        <v>2316</v>
      </c>
    </row>
    <row r="224" spans="1:36" ht="16">
      <c r="A224" s="8">
        <v>1</v>
      </c>
      <c r="B224" s="10" t="s">
        <v>2317</v>
      </c>
      <c r="C224" s="10" t="s">
        <v>2317</v>
      </c>
      <c r="E224" s="27"/>
      <c r="F224" s="10" t="s">
        <v>68</v>
      </c>
      <c r="G224" s="11"/>
      <c r="H224" s="29" t="s">
        <v>2318</v>
      </c>
      <c r="J224" s="30" t="s">
        <v>2319</v>
      </c>
      <c r="K224" s="12"/>
      <c r="V224" s="8" t="s">
        <v>2320</v>
      </c>
      <c r="X224" s="8"/>
      <c r="Y224" s="8" t="s">
        <v>95</v>
      </c>
      <c r="Z224" s="8" t="s">
        <v>96</v>
      </c>
      <c r="AA224" s="2" t="s">
        <v>2321</v>
      </c>
      <c r="AB224" s="8" t="s">
        <v>98</v>
      </c>
      <c r="AJ224" s="14" t="s">
        <v>1731</v>
      </c>
    </row>
    <row r="225" spans="1:36" ht="16">
      <c r="A225" s="8">
        <v>1</v>
      </c>
      <c r="B225" s="16" t="s">
        <v>2322</v>
      </c>
      <c r="C225" s="16" t="s">
        <v>2323</v>
      </c>
      <c r="E225" s="24"/>
      <c r="F225" s="16" t="s">
        <v>68</v>
      </c>
      <c r="G225" s="17"/>
      <c r="H225" s="32" t="s">
        <v>2324</v>
      </c>
      <c r="J225" s="26" t="s">
        <v>2325</v>
      </c>
      <c r="K225" s="18"/>
      <c r="V225" s="8" t="s">
        <v>2326</v>
      </c>
      <c r="X225" s="8"/>
      <c r="Y225" s="8" t="s">
        <v>95</v>
      </c>
      <c r="Z225" s="8" t="s">
        <v>96</v>
      </c>
      <c r="AA225" s="2" t="s">
        <v>2327</v>
      </c>
      <c r="AB225" s="8" t="s">
        <v>98</v>
      </c>
      <c r="AJ225" s="14" t="s">
        <v>2328</v>
      </c>
    </row>
    <row r="226" spans="1:36" ht="16">
      <c r="A226" s="8">
        <v>1</v>
      </c>
      <c r="B226" s="10" t="s">
        <v>2329</v>
      </c>
      <c r="C226" s="10" t="s">
        <v>2330</v>
      </c>
      <c r="E226" s="27"/>
      <c r="F226" s="10" t="s">
        <v>68</v>
      </c>
      <c r="G226" s="11"/>
      <c r="H226" s="29" t="s">
        <v>2331</v>
      </c>
      <c r="J226" s="30" t="s">
        <v>2332</v>
      </c>
      <c r="K226" s="12"/>
      <c r="V226" s="8" t="s">
        <v>2333</v>
      </c>
      <c r="X226" s="8"/>
      <c r="Y226" s="8" t="s">
        <v>95</v>
      </c>
      <c r="Z226" s="8" t="s">
        <v>96</v>
      </c>
      <c r="AA226" s="2" t="s">
        <v>2334</v>
      </c>
      <c r="AB226" s="8" t="s">
        <v>98</v>
      </c>
      <c r="AJ226" s="14" t="s">
        <v>2335</v>
      </c>
    </row>
    <row r="227" spans="1:36" ht="16">
      <c r="A227" s="8">
        <v>1</v>
      </c>
      <c r="B227" s="23" t="s">
        <v>2336</v>
      </c>
      <c r="C227" s="23" t="s">
        <v>2336</v>
      </c>
      <c r="E227" s="24"/>
      <c r="F227" s="16" t="s">
        <v>68</v>
      </c>
      <c r="G227" s="17"/>
      <c r="H227" s="32" t="s">
        <v>2337</v>
      </c>
      <c r="J227" s="26" t="s">
        <v>2338</v>
      </c>
      <c r="K227" s="18"/>
      <c r="V227" s="8" t="s">
        <v>2339</v>
      </c>
      <c r="X227" s="8"/>
      <c r="Y227" s="8" t="s">
        <v>95</v>
      </c>
      <c r="Z227" s="8" t="s">
        <v>96</v>
      </c>
      <c r="AA227" s="2" t="s">
        <v>2340</v>
      </c>
      <c r="AB227" s="8" t="s">
        <v>98</v>
      </c>
      <c r="AJ227" s="14">
        <v>218</v>
      </c>
    </row>
    <row r="228" spans="1:36" ht="16">
      <c r="A228" s="8">
        <v>1</v>
      </c>
      <c r="B228" s="10" t="s">
        <v>2341</v>
      </c>
      <c r="C228" s="10" t="s">
        <v>2342</v>
      </c>
      <c r="E228" s="27"/>
      <c r="F228" s="10" t="s">
        <v>68</v>
      </c>
      <c r="G228" s="11"/>
      <c r="H228" s="29" t="s">
        <v>2343</v>
      </c>
      <c r="J228" s="30" t="s">
        <v>2344</v>
      </c>
      <c r="K228" s="12"/>
      <c r="V228" s="8" t="s">
        <v>2345</v>
      </c>
      <c r="X228" s="8"/>
      <c r="Y228" s="8" t="s">
        <v>95</v>
      </c>
      <c r="Z228" s="8" t="s">
        <v>96</v>
      </c>
      <c r="AA228" s="2" t="s">
        <v>2292</v>
      </c>
      <c r="AB228" s="8" t="s">
        <v>98</v>
      </c>
      <c r="AJ228" s="14" t="s">
        <v>2046</v>
      </c>
    </row>
    <row r="229" spans="1:36" ht="16">
      <c r="A229" s="8">
        <v>1</v>
      </c>
      <c r="B229" s="16" t="s">
        <v>2346</v>
      </c>
      <c r="C229" s="16" t="s">
        <v>2347</v>
      </c>
      <c r="E229" s="24"/>
      <c r="F229" s="16" t="s">
        <v>68</v>
      </c>
      <c r="G229" s="17"/>
      <c r="H229" s="32" t="s">
        <v>2348</v>
      </c>
      <c r="J229" s="26" t="s">
        <v>2349</v>
      </c>
      <c r="K229" s="18"/>
      <c r="V229" s="8" t="s">
        <v>2350</v>
      </c>
      <c r="X229" s="8"/>
      <c r="Y229" s="8" t="s">
        <v>95</v>
      </c>
      <c r="Z229" s="8" t="s">
        <v>96</v>
      </c>
      <c r="AA229" s="2" t="s">
        <v>2351</v>
      </c>
      <c r="AB229" s="8" t="s">
        <v>98</v>
      </c>
      <c r="AJ229" s="14" t="s">
        <v>2352</v>
      </c>
    </row>
    <row r="230" spans="1:36" ht="16">
      <c r="A230" s="8">
        <v>1</v>
      </c>
      <c r="B230" s="10" t="s">
        <v>2353</v>
      </c>
      <c r="C230" s="10" t="s">
        <v>2354</v>
      </c>
      <c r="E230" s="27"/>
      <c r="F230" s="10" t="s">
        <v>68</v>
      </c>
      <c r="G230" s="11"/>
      <c r="H230" s="29" t="s">
        <v>2355</v>
      </c>
      <c r="J230" s="30" t="s">
        <v>2356</v>
      </c>
      <c r="K230" s="12"/>
      <c r="V230" s="8" t="s">
        <v>2357</v>
      </c>
      <c r="X230" s="8"/>
      <c r="Y230" s="8" t="s">
        <v>95</v>
      </c>
      <c r="Z230" s="8" t="s">
        <v>96</v>
      </c>
      <c r="AA230" s="2" t="s">
        <v>2358</v>
      </c>
      <c r="AB230" s="8" t="s">
        <v>98</v>
      </c>
      <c r="AJ230" s="14" t="s">
        <v>2097</v>
      </c>
    </row>
    <row r="231" spans="1:36" ht="16">
      <c r="A231" s="8">
        <v>1</v>
      </c>
      <c r="B231" s="16" t="s">
        <v>2359</v>
      </c>
      <c r="C231" s="16" t="s">
        <v>2360</v>
      </c>
      <c r="E231" s="24"/>
      <c r="F231" s="16" t="s">
        <v>68</v>
      </c>
      <c r="G231" s="17"/>
      <c r="H231" s="32" t="s">
        <v>2361</v>
      </c>
      <c r="J231" s="26" t="s">
        <v>2362</v>
      </c>
      <c r="K231" s="18"/>
      <c r="V231" s="8" t="s">
        <v>1484</v>
      </c>
      <c r="X231" s="8"/>
      <c r="Y231" s="8" t="s">
        <v>95</v>
      </c>
      <c r="Z231" s="8" t="s">
        <v>96</v>
      </c>
      <c r="AA231" s="2" t="s">
        <v>2363</v>
      </c>
      <c r="AB231" s="8" t="s">
        <v>98</v>
      </c>
      <c r="AJ231" s="14">
        <v>208</v>
      </c>
    </row>
    <row r="232" spans="1:36" ht="16">
      <c r="A232" s="8">
        <v>1</v>
      </c>
      <c r="B232" s="10" t="s">
        <v>2364</v>
      </c>
      <c r="C232" s="10" t="s">
        <v>2365</v>
      </c>
      <c r="E232" s="27"/>
      <c r="F232" s="10" t="s">
        <v>68</v>
      </c>
      <c r="G232" s="11"/>
      <c r="H232" s="29" t="s">
        <v>2366</v>
      </c>
      <c r="J232" s="30" t="s">
        <v>2367</v>
      </c>
      <c r="K232" s="12"/>
      <c r="V232" s="8" t="s">
        <v>2368</v>
      </c>
      <c r="Y232" s="8" t="s">
        <v>95</v>
      </c>
      <c r="Z232" s="8" t="s">
        <v>96</v>
      </c>
      <c r="AA232" s="2" t="s">
        <v>2369</v>
      </c>
      <c r="AB232" s="8" t="s">
        <v>98</v>
      </c>
      <c r="AJ232" s="14" t="s">
        <v>2370</v>
      </c>
    </row>
    <row r="233" spans="1:36" ht="16">
      <c r="A233" s="8">
        <v>1</v>
      </c>
      <c r="B233" s="16" t="s">
        <v>2371</v>
      </c>
      <c r="C233" s="16" t="s">
        <v>2372</v>
      </c>
      <c r="E233" s="24"/>
      <c r="F233" s="16" t="s">
        <v>68</v>
      </c>
      <c r="G233" s="17"/>
      <c r="H233" s="32" t="s">
        <v>2373</v>
      </c>
      <c r="J233" s="26" t="s">
        <v>2374</v>
      </c>
      <c r="K233" s="18"/>
      <c r="V233" s="8" t="s">
        <v>2375</v>
      </c>
      <c r="X233" s="8"/>
      <c r="Y233" s="8" t="s">
        <v>95</v>
      </c>
      <c r="Z233" s="8" t="s">
        <v>96</v>
      </c>
      <c r="AA233" s="2" t="s">
        <v>2376</v>
      </c>
      <c r="AB233" s="8" t="s">
        <v>98</v>
      </c>
      <c r="AJ233" s="14" t="s">
        <v>2377</v>
      </c>
    </row>
    <row r="234" spans="1:36" ht="16">
      <c r="A234" s="8">
        <v>1</v>
      </c>
      <c r="B234" s="10" t="s">
        <v>2378</v>
      </c>
      <c r="C234" s="10" t="s">
        <v>2379</v>
      </c>
      <c r="E234" s="27"/>
      <c r="F234" s="10" t="s">
        <v>68</v>
      </c>
      <c r="G234" s="11"/>
      <c r="H234" s="29" t="s">
        <v>2380</v>
      </c>
      <c r="J234" s="30" t="s">
        <v>2381</v>
      </c>
      <c r="K234" s="12"/>
      <c r="V234" s="8" t="s">
        <v>2382</v>
      </c>
      <c r="X234" s="8"/>
      <c r="Y234" s="8" t="s">
        <v>95</v>
      </c>
      <c r="Z234" s="8" t="s">
        <v>96</v>
      </c>
      <c r="AA234" s="2" t="s">
        <v>2383</v>
      </c>
      <c r="AB234" s="8" t="s">
        <v>98</v>
      </c>
      <c r="AJ234" s="14">
        <v>224</v>
      </c>
    </row>
    <row r="235" spans="1:36" ht="16">
      <c r="A235" s="8">
        <v>1</v>
      </c>
      <c r="B235" s="16" t="s">
        <v>2384</v>
      </c>
      <c r="C235" s="16" t="s">
        <v>2385</v>
      </c>
      <c r="E235" s="24"/>
      <c r="F235" s="16" t="s">
        <v>68</v>
      </c>
      <c r="G235" s="17"/>
      <c r="H235" s="32" t="s">
        <v>2386</v>
      </c>
      <c r="J235" s="26" t="s">
        <v>2387</v>
      </c>
      <c r="K235" s="18"/>
      <c r="V235" s="8" t="s">
        <v>2388</v>
      </c>
      <c r="X235" s="8"/>
      <c r="Y235" s="8" t="s">
        <v>95</v>
      </c>
      <c r="Z235" s="8" t="s">
        <v>96</v>
      </c>
      <c r="AA235" s="2" t="s">
        <v>2334</v>
      </c>
      <c r="AB235" s="8" t="s">
        <v>98</v>
      </c>
      <c r="AJ235" s="14" t="s">
        <v>2389</v>
      </c>
    </row>
    <row r="236" spans="1:36" ht="16">
      <c r="A236" s="8">
        <v>1</v>
      </c>
      <c r="B236" s="10" t="s">
        <v>2390</v>
      </c>
      <c r="C236" s="10" t="s">
        <v>2391</v>
      </c>
      <c r="E236" s="27"/>
      <c r="F236" s="10" t="s">
        <v>68</v>
      </c>
      <c r="G236" s="11"/>
      <c r="H236" s="29" t="s">
        <v>2392</v>
      </c>
      <c r="J236" s="30" t="s">
        <v>2393</v>
      </c>
      <c r="K236" s="12"/>
      <c r="V236" s="8" t="s">
        <v>2394</v>
      </c>
      <c r="X236" s="8"/>
      <c r="Y236" s="8" t="s">
        <v>95</v>
      </c>
      <c r="Z236" s="8" t="s">
        <v>96</v>
      </c>
      <c r="AA236" s="2" t="s">
        <v>2395</v>
      </c>
      <c r="AB236" s="8" t="s">
        <v>98</v>
      </c>
      <c r="AJ236" s="14"/>
    </row>
    <row r="237" spans="1:36" ht="16">
      <c r="A237" s="8">
        <v>1</v>
      </c>
      <c r="B237" s="16" t="s">
        <v>2396</v>
      </c>
      <c r="C237" s="16" t="s">
        <v>2397</v>
      </c>
      <c r="E237" s="24"/>
      <c r="F237" s="16" t="s">
        <v>68</v>
      </c>
      <c r="G237" s="17"/>
      <c r="H237" s="32" t="s">
        <v>2398</v>
      </c>
      <c r="J237" s="26" t="s">
        <v>2399</v>
      </c>
      <c r="K237" s="18"/>
      <c r="V237" s="8" t="s">
        <v>2400</v>
      </c>
      <c r="Y237" s="8" t="s">
        <v>95</v>
      </c>
      <c r="Z237" s="8" t="s">
        <v>96</v>
      </c>
      <c r="AA237" s="2" t="s">
        <v>2401</v>
      </c>
      <c r="AB237" s="8" t="s">
        <v>98</v>
      </c>
      <c r="AJ237" s="14" t="s">
        <v>2402</v>
      </c>
    </row>
    <row r="238" spans="1:36" ht="16">
      <c r="A238" s="8">
        <v>1</v>
      </c>
      <c r="B238" s="10" t="s">
        <v>2403</v>
      </c>
      <c r="C238" s="10" t="s">
        <v>2404</v>
      </c>
      <c r="E238" s="27"/>
      <c r="F238" s="10" t="s">
        <v>68</v>
      </c>
      <c r="G238" s="11"/>
      <c r="H238" s="29" t="s">
        <v>2405</v>
      </c>
      <c r="J238" s="30" t="s">
        <v>2406</v>
      </c>
      <c r="K238" s="12"/>
      <c r="V238" s="8" t="s">
        <v>2407</v>
      </c>
      <c r="X238" s="8"/>
      <c r="Y238" s="8" t="s">
        <v>95</v>
      </c>
      <c r="Z238" s="8" t="s">
        <v>96</v>
      </c>
      <c r="AA238" s="2" t="s">
        <v>2408</v>
      </c>
      <c r="AB238" s="8" t="s">
        <v>98</v>
      </c>
      <c r="AJ238" s="14" t="s">
        <v>2409</v>
      </c>
    </row>
    <row r="239" spans="1:36" ht="16">
      <c r="A239" s="8">
        <v>1</v>
      </c>
      <c r="B239" s="16" t="s">
        <v>2410</v>
      </c>
      <c r="C239" s="16" t="s">
        <v>2411</v>
      </c>
      <c r="E239" s="24"/>
      <c r="F239" s="16" t="s">
        <v>68</v>
      </c>
      <c r="G239" s="17"/>
      <c r="H239" s="32" t="s">
        <v>2412</v>
      </c>
      <c r="J239" s="26" t="s">
        <v>2413</v>
      </c>
      <c r="K239" s="18"/>
      <c r="V239" s="8" t="s">
        <v>2414</v>
      </c>
      <c r="X239" s="8"/>
      <c r="Y239" s="8" t="s">
        <v>95</v>
      </c>
      <c r="Z239" s="8" t="s">
        <v>96</v>
      </c>
      <c r="AA239" s="2" t="s">
        <v>2415</v>
      </c>
      <c r="AB239" s="8" t="s">
        <v>98</v>
      </c>
      <c r="AJ239" s="14">
        <v>208</v>
      </c>
    </row>
    <row r="240" spans="1:36" ht="16">
      <c r="A240" s="8">
        <v>1</v>
      </c>
      <c r="B240" s="10" t="s">
        <v>2416</v>
      </c>
      <c r="C240" s="10" t="s">
        <v>2416</v>
      </c>
      <c r="E240" s="27"/>
      <c r="F240" s="10" t="s">
        <v>68</v>
      </c>
      <c r="G240" s="11"/>
      <c r="H240" s="29" t="s">
        <v>2417</v>
      </c>
      <c r="J240" s="30" t="s">
        <v>2418</v>
      </c>
      <c r="K240" s="12"/>
      <c r="V240" s="8" t="s">
        <v>2419</v>
      </c>
      <c r="X240" s="8"/>
      <c r="Y240" s="8" t="s">
        <v>95</v>
      </c>
      <c r="Z240" s="8" t="s">
        <v>96</v>
      </c>
      <c r="AA240" s="2" t="s">
        <v>1697</v>
      </c>
      <c r="AB240" s="8" t="s">
        <v>98</v>
      </c>
      <c r="AJ240" s="14" t="s">
        <v>1699</v>
      </c>
    </row>
    <row r="241" spans="1:36" ht="16">
      <c r="A241" s="8">
        <v>1</v>
      </c>
      <c r="B241" s="23" t="s">
        <v>2420</v>
      </c>
      <c r="C241" s="23" t="s">
        <v>2421</v>
      </c>
      <c r="E241" s="24"/>
      <c r="F241" s="16" t="s">
        <v>68</v>
      </c>
      <c r="G241" s="17"/>
      <c r="H241" s="32" t="s">
        <v>2422</v>
      </c>
      <c r="J241" s="26" t="s">
        <v>2423</v>
      </c>
      <c r="K241" s="18"/>
      <c r="V241" s="8" t="s">
        <v>2424</v>
      </c>
      <c r="X241" s="8"/>
      <c r="Y241" s="8" t="s">
        <v>95</v>
      </c>
      <c r="Z241" s="8" t="s">
        <v>96</v>
      </c>
      <c r="AA241" s="2" t="s">
        <v>363</v>
      </c>
      <c r="AB241" s="8" t="s">
        <v>98</v>
      </c>
      <c r="AJ241" s="14">
        <v>221</v>
      </c>
    </row>
    <row r="242" spans="1:36" ht="16">
      <c r="A242" s="8">
        <v>1</v>
      </c>
      <c r="B242" s="10" t="s">
        <v>2425</v>
      </c>
      <c r="C242" s="10" t="s">
        <v>2426</v>
      </c>
      <c r="E242" s="27"/>
      <c r="F242" s="10" t="s">
        <v>68</v>
      </c>
      <c r="G242" s="11"/>
      <c r="H242" s="29" t="s">
        <v>2427</v>
      </c>
      <c r="J242" s="30" t="s">
        <v>2428</v>
      </c>
      <c r="K242" s="12"/>
      <c r="V242" s="8" t="s">
        <v>2429</v>
      </c>
      <c r="X242" s="8"/>
      <c r="Y242" s="8" t="s">
        <v>95</v>
      </c>
      <c r="Z242" s="8" t="s">
        <v>96</v>
      </c>
      <c r="AA242" s="2" t="s">
        <v>2376</v>
      </c>
      <c r="AB242" s="8" t="s">
        <v>98</v>
      </c>
      <c r="AJ242" s="14">
        <v>208</v>
      </c>
    </row>
    <row r="243" spans="1:36" ht="16">
      <c r="A243" s="8">
        <v>1</v>
      </c>
      <c r="B243" s="16" t="s">
        <v>2430</v>
      </c>
      <c r="C243" s="16" t="s">
        <v>2431</v>
      </c>
      <c r="E243" s="24"/>
      <c r="F243" s="16" t="s">
        <v>68</v>
      </c>
      <c r="G243" s="17"/>
      <c r="H243" s="32" t="s">
        <v>2432</v>
      </c>
      <c r="J243" s="26" t="s">
        <v>2433</v>
      </c>
      <c r="K243" s="18"/>
      <c r="V243" s="8" t="s">
        <v>2434</v>
      </c>
      <c r="X243" s="8"/>
      <c r="Y243" s="8" t="s">
        <v>95</v>
      </c>
      <c r="Z243" s="8" t="s">
        <v>96</v>
      </c>
      <c r="AA243" s="2" t="s">
        <v>2383</v>
      </c>
      <c r="AB243" s="8" t="s">
        <v>98</v>
      </c>
      <c r="AJ243" s="14">
        <v>221</v>
      </c>
    </row>
    <row r="244" spans="1:36" ht="16">
      <c r="A244" s="8">
        <v>1</v>
      </c>
      <c r="B244" s="10" t="s">
        <v>2435</v>
      </c>
      <c r="C244" s="10" t="s">
        <v>2436</v>
      </c>
      <c r="E244" s="27"/>
      <c r="F244" s="10" t="s">
        <v>68</v>
      </c>
      <c r="G244" s="11"/>
      <c r="H244" s="29" t="s">
        <v>2437</v>
      </c>
      <c r="J244" s="30" t="s">
        <v>2438</v>
      </c>
      <c r="K244" s="12"/>
      <c r="V244" s="8" t="s">
        <v>2439</v>
      </c>
      <c r="Y244" s="8" t="s">
        <v>95</v>
      </c>
      <c r="Z244" s="8" t="s">
        <v>96</v>
      </c>
      <c r="AA244" s="2" t="s">
        <v>2440</v>
      </c>
      <c r="AB244" s="8" t="s">
        <v>98</v>
      </c>
      <c r="AJ244" s="14" t="s">
        <v>2441</v>
      </c>
    </row>
    <row r="245" spans="1:36" ht="16">
      <c r="A245" s="8">
        <v>1</v>
      </c>
      <c r="B245" s="16" t="s">
        <v>2442</v>
      </c>
      <c r="C245" s="16" t="s">
        <v>2443</v>
      </c>
      <c r="E245" s="24"/>
      <c r="F245" s="16" t="s">
        <v>68</v>
      </c>
      <c r="G245" s="17"/>
      <c r="H245" s="32" t="s">
        <v>2444</v>
      </c>
      <c r="J245" s="26" t="s">
        <v>2445</v>
      </c>
      <c r="K245" s="18"/>
      <c r="V245" s="8" t="s">
        <v>2447</v>
      </c>
      <c r="X245" s="8"/>
      <c r="Y245" s="8" t="s">
        <v>95</v>
      </c>
      <c r="Z245" s="8" t="s">
        <v>96</v>
      </c>
      <c r="AA245" s="2" t="s">
        <v>1273</v>
      </c>
      <c r="AB245" s="8" t="s">
        <v>98</v>
      </c>
      <c r="AJ245" s="14" t="s">
        <v>2335</v>
      </c>
    </row>
    <row r="246" spans="1:36" ht="16">
      <c r="A246" s="8">
        <v>1</v>
      </c>
      <c r="B246" s="23" t="s">
        <v>2448</v>
      </c>
      <c r="C246" s="23" t="s">
        <v>2449</v>
      </c>
      <c r="E246" s="27"/>
      <c r="F246" s="10" t="s">
        <v>68</v>
      </c>
      <c r="G246" s="11"/>
      <c r="H246" s="29" t="s">
        <v>2450</v>
      </c>
      <c r="J246" s="30" t="s">
        <v>2451</v>
      </c>
      <c r="K246" s="12"/>
      <c r="V246" s="8" t="s">
        <v>2452</v>
      </c>
      <c r="X246" s="8"/>
      <c r="Y246" s="8" t="s">
        <v>95</v>
      </c>
      <c r="Z246" s="8" t="s">
        <v>96</v>
      </c>
      <c r="AA246" s="2" t="s">
        <v>2453</v>
      </c>
      <c r="AB246" s="8" t="s">
        <v>98</v>
      </c>
      <c r="AJ246" s="14">
        <v>218</v>
      </c>
    </row>
    <row r="247" spans="1:36" ht="16">
      <c r="A247" s="8">
        <v>1</v>
      </c>
      <c r="B247" s="16" t="s">
        <v>2454</v>
      </c>
      <c r="C247" s="16" t="s">
        <v>2455</v>
      </c>
      <c r="E247" s="24"/>
      <c r="F247" s="16" t="s">
        <v>68</v>
      </c>
      <c r="G247" s="17"/>
      <c r="H247" s="32" t="s">
        <v>2456</v>
      </c>
      <c r="J247" s="33"/>
      <c r="K247" s="18"/>
      <c r="V247" s="8"/>
      <c r="Y247" s="8" t="s">
        <v>95</v>
      </c>
      <c r="Z247" s="8" t="s">
        <v>96</v>
      </c>
      <c r="AA247" s="2" t="s">
        <v>2457</v>
      </c>
      <c r="AB247" s="8" t="s">
        <v>98</v>
      </c>
      <c r="AJ247" s="14" t="s">
        <v>2458</v>
      </c>
    </row>
    <row r="248" spans="1:36" ht="16">
      <c r="A248" s="8">
        <v>1</v>
      </c>
      <c r="B248" s="10" t="s">
        <v>2459</v>
      </c>
      <c r="C248" s="10" t="s">
        <v>2460</v>
      </c>
      <c r="E248" s="27"/>
      <c r="F248" s="10" t="s">
        <v>68</v>
      </c>
      <c r="G248" s="11"/>
      <c r="H248" s="29" t="s">
        <v>2461</v>
      </c>
      <c r="J248" s="30" t="s">
        <v>2462</v>
      </c>
      <c r="K248" s="12"/>
      <c r="V248" s="8" t="s">
        <v>2463</v>
      </c>
      <c r="X248" s="8"/>
      <c r="Y248" s="8" t="s">
        <v>95</v>
      </c>
      <c r="Z248" s="8" t="s">
        <v>96</v>
      </c>
      <c r="AA248" s="2" t="s">
        <v>2464</v>
      </c>
      <c r="AB248" s="8" t="s">
        <v>98</v>
      </c>
      <c r="AJ248" s="14">
        <v>217</v>
      </c>
    </row>
    <row r="249" spans="1:36" ht="16">
      <c r="A249" s="8">
        <v>1</v>
      </c>
      <c r="B249" s="16" t="s">
        <v>2465</v>
      </c>
      <c r="C249" s="16" t="s">
        <v>2466</v>
      </c>
      <c r="E249" s="24"/>
      <c r="F249" s="16" t="s">
        <v>68</v>
      </c>
      <c r="G249" s="17"/>
      <c r="H249" s="32" t="s">
        <v>2467</v>
      </c>
      <c r="J249" s="26" t="s">
        <v>2468</v>
      </c>
      <c r="K249" s="18"/>
      <c r="V249" s="8" t="s">
        <v>2469</v>
      </c>
      <c r="X249" s="8"/>
      <c r="Y249" s="8" t="s">
        <v>95</v>
      </c>
      <c r="Z249" s="8" t="s">
        <v>96</v>
      </c>
      <c r="AA249" s="2" t="s">
        <v>2415</v>
      </c>
      <c r="AB249" s="8" t="s">
        <v>98</v>
      </c>
      <c r="AJ249" s="14" t="s">
        <v>2131</v>
      </c>
    </row>
    <row r="250" spans="1:36" ht="16">
      <c r="A250" s="8">
        <v>1</v>
      </c>
      <c r="B250" s="23" t="s">
        <v>2470</v>
      </c>
      <c r="C250" s="23" t="s">
        <v>2471</v>
      </c>
      <c r="E250" s="27"/>
      <c r="F250" s="10" t="s">
        <v>68</v>
      </c>
      <c r="G250" s="11"/>
      <c r="H250" s="29" t="s">
        <v>2472</v>
      </c>
      <c r="J250" s="30" t="s">
        <v>2473</v>
      </c>
      <c r="K250" s="12"/>
      <c r="V250" s="8" t="s">
        <v>2474</v>
      </c>
      <c r="X250" s="8"/>
      <c r="Y250" s="8" t="s">
        <v>95</v>
      </c>
      <c r="Z250" s="8" t="s">
        <v>96</v>
      </c>
      <c r="AA250" s="2" t="s">
        <v>2475</v>
      </c>
      <c r="AB250" s="8" t="s">
        <v>98</v>
      </c>
      <c r="AJ250" s="14" t="s">
        <v>2476</v>
      </c>
    </row>
    <row r="251" spans="1:36" ht="16">
      <c r="A251" s="8">
        <v>1</v>
      </c>
      <c r="B251" s="16" t="s">
        <v>2478</v>
      </c>
      <c r="C251" s="16" t="s">
        <v>2479</v>
      </c>
      <c r="E251" s="24"/>
      <c r="F251" s="16" t="s">
        <v>68</v>
      </c>
      <c r="G251" s="17"/>
      <c r="H251" s="32" t="s">
        <v>2480</v>
      </c>
      <c r="J251" s="26" t="s">
        <v>2481</v>
      </c>
      <c r="K251" s="18"/>
      <c r="V251" s="8" t="s">
        <v>2482</v>
      </c>
      <c r="X251" s="8"/>
      <c r="Y251" s="8" t="s">
        <v>95</v>
      </c>
      <c r="Z251" s="8" t="s">
        <v>96</v>
      </c>
      <c r="AA251" s="2" t="s">
        <v>2025</v>
      </c>
      <c r="AB251" s="8" t="s">
        <v>98</v>
      </c>
      <c r="AJ251" s="14">
        <v>216</v>
      </c>
    </row>
    <row r="252" spans="1:36" ht="16">
      <c r="A252" s="8">
        <v>1</v>
      </c>
      <c r="B252" s="10" t="s">
        <v>2483</v>
      </c>
      <c r="C252" s="10" t="s">
        <v>2484</v>
      </c>
      <c r="E252" s="27"/>
      <c r="F252" s="10" t="s">
        <v>68</v>
      </c>
      <c r="G252" s="11"/>
      <c r="H252" s="29" t="s">
        <v>2485</v>
      </c>
      <c r="J252" s="34"/>
      <c r="K252" s="12"/>
      <c r="V252" s="8" t="s">
        <v>2486</v>
      </c>
      <c r="Y252" s="8" t="s">
        <v>95</v>
      </c>
      <c r="Z252" s="8" t="s">
        <v>96</v>
      </c>
      <c r="AA252" s="2" t="s">
        <v>2487</v>
      </c>
      <c r="AB252" s="8" t="s">
        <v>98</v>
      </c>
      <c r="AJ252" s="14">
        <v>209</v>
      </c>
    </row>
    <row r="253" spans="1:36" ht="16">
      <c r="A253" s="8">
        <v>1</v>
      </c>
      <c r="B253" s="16" t="s">
        <v>2488</v>
      </c>
      <c r="C253" s="16" t="s">
        <v>2489</v>
      </c>
      <c r="E253" s="24"/>
      <c r="F253" s="16" t="s">
        <v>68</v>
      </c>
      <c r="G253" s="17"/>
      <c r="H253" s="32" t="s">
        <v>2490</v>
      </c>
      <c r="J253" s="26" t="s">
        <v>2491</v>
      </c>
      <c r="K253" s="18"/>
      <c r="V253" s="8" t="s">
        <v>2492</v>
      </c>
      <c r="Y253" s="8" t="s">
        <v>95</v>
      </c>
      <c r="Z253" s="8" t="s">
        <v>96</v>
      </c>
      <c r="AA253" s="2" t="s">
        <v>2493</v>
      </c>
      <c r="AB253" s="8" t="s">
        <v>98</v>
      </c>
      <c r="AJ253" s="14" t="s">
        <v>2494</v>
      </c>
    </row>
    <row r="254" spans="1:36" ht="16">
      <c r="A254" s="8">
        <v>1</v>
      </c>
      <c r="B254" s="10" t="s">
        <v>2495</v>
      </c>
      <c r="C254" s="10" t="s">
        <v>2496</v>
      </c>
      <c r="E254" s="27"/>
      <c r="F254" s="10" t="s">
        <v>68</v>
      </c>
      <c r="G254" s="11"/>
      <c r="H254" s="12"/>
      <c r="J254" s="51"/>
      <c r="K254" s="12"/>
      <c r="V254" s="8" t="s">
        <v>2497</v>
      </c>
      <c r="X254" s="8"/>
      <c r="Y254" s="8" t="s">
        <v>95</v>
      </c>
      <c r="Z254" s="8" t="s">
        <v>96</v>
      </c>
      <c r="AA254" s="2" t="s">
        <v>2498</v>
      </c>
      <c r="AB254" s="8" t="s">
        <v>98</v>
      </c>
      <c r="AJ254" s="14" t="s">
        <v>2499</v>
      </c>
    </row>
    <row r="255" spans="1:36" ht="16">
      <c r="A255" s="8">
        <v>1</v>
      </c>
      <c r="B255" s="23" t="s">
        <v>2500</v>
      </c>
      <c r="C255" s="23" t="s">
        <v>46</v>
      </c>
      <c r="E255" s="24"/>
      <c r="F255" s="16" t="s">
        <v>68</v>
      </c>
      <c r="G255" s="17"/>
      <c r="H255" s="32" t="s">
        <v>2501</v>
      </c>
      <c r="J255" s="26" t="s">
        <v>1271</v>
      </c>
      <c r="K255" s="18"/>
      <c r="V255" s="8" t="s">
        <v>2502</v>
      </c>
      <c r="X255" s="8"/>
      <c r="Y255" s="8" t="s">
        <v>95</v>
      </c>
      <c r="Z255" s="8" t="s">
        <v>96</v>
      </c>
      <c r="AA255" s="2" t="s">
        <v>2340</v>
      </c>
      <c r="AB255" s="8" t="s">
        <v>98</v>
      </c>
      <c r="AJ255" s="14" t="s">
        <v>2503</v>
      </c>
    </row>
    <row r="256" spans="1:36" ht="16">
      <c r="A256" s="8">
        <v>1</v>
      </c>
      <c r="B256" s="23" t="s">
        <v>2504</v>
      </c>
      <c r="C256" s="23" t="s">
        <v>2505</v>
      </c>
      <c r="E256" s="27"/>
      <c r="F256" s="10" t="s">
        <v>68</v>
      </c>
      <c r="G256" s="11"/>
      <c r="H256" s="29" t="s">
        <v>2506</v>
      </c>
      <c r="J256" s="30" t="s">
        <v>2507</v>
      </c>
      <c r="K256" s="12"/>
      <c r="V256" s="8" t="s">
        <v>2508</v>
      </c>
      <c r="X256" s="8"/>
      <c r="Y256" s="8" t="s">
        <v>95</v>
      </c>
      <c r="Z256" s="8" t="s">
        <v>96</v>
      </c>
      <c r="AA256" s="2" t="s">
        <v>2509</v>
      </c>
      <c r="AB256" s="8" t="s">
        <v>98</v>
      </c>
      <c r="AJ256" s="14" t="s">
        <v>2510</v>
      </c>
    </row>
    <row r="257" spans="1:36" ht="16">
      <c r="A257" s="8">
        <v>1</v>
      </c>
      <c r="B257" s="23" t="s">
        <v>2511</v>
      </c>
      <c r="C257" s="23" t="s">
        <v>2511</v>
      </c>
      <c r="E257" s="24"/>
      <c r="F257" s="16" t="s">
        <v>68</v>
      </c>
      <c r="G257" s="17"/>
      <c r="H257" s="32" t="s">
        <v>2512</v>
      </c>
      <c r="J257" s="26" t="s">
        <v>2513</v>
      </c>
      <c r="K257" s="18"/>
      <c r="V257" s="8" t="s">
        <v>2514</v>
      </c>
      <c r="X257" s="8"/>
      <c r="Y257" s="8" t="s">
        <v>95</v>
      </c>
      <c r="Z257" s="8" t="s">
        <v>96</v>
      </c>
      <c r="AA257" s="2" t="s">
        <v>1625</v>
      </c>
      <c r="AB257" s="8" t="s">
        <v>98</v>
      </c>
      <c r="AJ257" s="14" t="s">
        <v>2515</v>
      </c>
    </row>
    <row r="258" spans="1:36" ht="16">
      <c r="A258" s="8">
        <v>1</v>
      </c>
      <c r="B258" s="10" t="s">
        <v>2516</v>
      </c>
      <c r="C258" s="10" t="s">
        <v>2517</v>
      </c>
      <c r="E258" s="27"/>
      <c r="F258" s="10" t="s">
        <v>68</v>
      </c>
      <c r="G258" s="11"/>
      <c r="H258" s="29" t="s">
        <v>2518</v>
      </c>
      <c r="J258" s="30" t="s">
        <v>2519</v>
      </c>
      <c r="K258" s="12"/>
      <c r="V258" s="8" t="s">
        <v>2520</v>
      </c>
      <c r="X258" s="8"/>
      <c r="Y258" s="8" t="s">
        <v>95</v>
      </c>
      <c r="Z258" s="8" t="s">
        <v>96</v>
      </c>
      <c r="AA258" s="2" t="s">
        <v>2521</v>
      </c>
      <c r="AB258" s="8" t="s">
        <v>98</v>
      </c>
      <c r="AJ258" s="14"/>
    </row>
    <row r="259" spans="1:36" ht="16">
      <c r="A259" s="8">
        <v>1</v>
      </c>
      <c r="B259" s="16" t="s">
        <v>2522</v>
      </c>
      <c r="C259" s="16" t="s">
        <v>2523</v>
      </c>
      <c r="E259" s="24"/>
      <c r="F259" s="16" t="s">
        <v>68</v>
      </c>
      <c r="G259" s="17"/>
      <c r="H259" s="32" t="s">
        <v>2524</v>
      </c>
      <c r="J259" s="26" t="s">
        <v>2525</v>
      </c>
      <c r="K259" s="18"/>
      <c r="V259" s="8" t="s">
        <v>2526</v>
      </c>
      <c r="AB259" s="8" t="s">
        <v>98</v>
      </c>
      <c r="AJ259" s="14" t="s">
        <v>2527</v>
      </c>
    </row>
    <row r="260" spans="1:36" ht="16">
      <c r="A260" s="8">
        <v>1</v>
      </c>
      <c r="B260" s="23" t="s">
        <v>2528</v>
      </c>
      <c r="C260" s="23" t="s">
        <v>2529</v>
      </c>
      <c r="E260" s="27"/>
      <c r="F260" s="10" t="s">
        <v>68</v>
      </c>
      <c r="G260" s="11"/>
      <c r="H260" s="29" t="s">
        <v>2530</v>
      </c>
      <c r="J260" s="30" t="s">
        <v>2531</v>
      </c>
      <c r="K260" s="12"/>
      <c r="V260" s="8" t="s">
        <v>2532</v>
      </c>
      <c r="X260" s="8"/>
      <c r="Y260" s="8" t="s">
        <v>95</v>
      </c>
      <c r="Z260" s="8" t="s">
        <v>96</v>
      </c>
      <c r="AA260" s="2" t="s">
        <v>2533</v>
      </c>
      <c r="AB260" s="8" t="s">
        <v>98</v>
      </c>
      <c r="AJ260" s="14" t="s">
        <v>2071</v>
      </c>
    </row>
    <row r="261" spans="1:36" ht="16">
      <c r="A261" s="8">
        <v>1</v>
      </c>
      <c r="B261" s="16" t="s">
        <v>2534</v>
      </c>
      <c r="C261" s="16" t="s">
        <v>2535</v>
      </c>
      <c r="E261" s="24"/>
      <c r="F261" s="16" t="s">
        <v>68</v>
      </c>
      <c r="G261" s="17"/>
      <c r="H261" s="32" t="s">
        <v>2536</v>
      </c>
      <c r="J261" s="26" t="s">
        <v>2537</v>
      </c>
      <c r="K261" s="18"/>
      <c r="V261" s="8" t="s">
        <v>2538</v>
      </c>
      <c r="X261" s="8"/>
      <c r="Y261" s="8" t="s">
        <v>95</v>
      </c>
      <c r="Z261" s="8" t="s">
        <v>96</v>
      </c>
      <c r="AA261" s="2" t="s">
        <v>1467</v>
      </c>
      <c r="AB261" s="8" t="s">
        <v>98</v>
      </c>
      <c r="AJ261" s="14" t="s">
        <v>2539</v>
      </c>
    </row>
    <row r="262" spans="1:36" ht="16">
      <c r="A262" s="8">
        <v>1</v>
      </c>
      <c r="B262" s="10" t="s">
        <v>2540</v>
      </c>
      <c r="C262" s="10" t="s">
        <v>2541</v>
      </c>
      <c r="E262" s="27"/>
      <c r="F262" s="10" t="s">
        <v>68</v>
      </c>
      <c r="G262" s="11"/>
      <c r="H262" s="29" t="s">
        <v>2542</v>
      </c>
      <c r="J262" s="30" t="s">
        <v>2543</v>
      </c>
      <c r="K262" s="12"/>
      <c r="V262" s="8" t="s">
        <v>2544</v>
      </c>
      <c r="X262" s="8"/>
      <c r="Y262" s="8" t="s">
        <v>95</v>
      </c>
      <c r="Z262" s="8" t="s">
        <v>96</v>
      </c>
      <c r="AA262" s="2" t="s">
        <v>2545</v>
      </c>
      <c r="AB262" s="8" t="s">
        <v>98</v>
      </c>
      <c r="AJ262" s="14" t="s">
        <v>2377</v>
      </c>
    </row>
    <row r="263" spans="1:36" ht="16">
      <c r="A263" s="8">
        <v>1</v>
      </c>
      <c r="B263" s="16" t="s">
        <v>2546</v>
      </c>
      <c r="C263" s="16" t="s">
        <v>2547</v>
      </c>
      <c r="E263" s="24"/>
      <c r="F263" s="16" t="s">
        <v>68</v>
      </c>
      <c r="G263" s="17"/>
      <c r="H263" s="32" t="s">
        <v>2548</v>
      </c>
      <c r="J263" s="26" t="s">
        <v>2549</v>
      </c>
      <c r="K263" s="18"/>
      <c r="V263" s="8" t="s">
        <v>2550</v>
      </c>
      <c r="X263" s="8"/>
      <c r="Y263" s="8" t="s">
        <v>95</v>
      </c>
      <c r="Z263" s="8" t="s">
        <v>96</v>
      </c>
      <c r="AA263" s="2" t="s">
        <v>2089</v>
      </c>
      <c r="AB263" s="8" t="s">
        <v>98</v>
      </c>
      <c r="AJ263" s="14" t="s">
        <v>2551</v>
      </c>
    </row>
    <row r="264" spans="1:36" ht="16">
      <c r="A264" s="8">
        <v>1</v>
      </c>
      <c r="B264" s="10" t="s">
        <v>2552</v>
      </c>
      <c r="C264" s="10" t="s">
        <v>2553</v>
      </c>
      <c r="E264" s="27"/>
      <c r="F264" s="10" t="s">
        <v>68</v>
      </c>
      <c r="G264" s="11"/>
      <c r="H264" s="29" t="s">
        <v>2554</v>
      </c>
      <c r="J264" s="30" t="s">
        <v>2555</v>
      </c>
      <c r="K264" s="12"/>
      <c r="V264" s="8" t="s">
        <v>2556</v>
      </c>
      <c r="X264" s="8"/>
      <c r="Y264" s="8" t="s">
        <v>95</v>
      </c>
      <c r="Z264" s="8" t="s">
        <v>96</v>
      </c>
      <c r="AA264" s="2" t="s">
        <v>1273</v>
      </c>
      <c r="AB264" s="8" t="s">
        <v>98</v>
      </c>
      <c r="AJ264" s="14" t="s">
        <v>2503</v>
      </c>
    </row>
    <row r="265" spans="1:36" ht="16">
      <c r="A265" s="8">
        <v>1</v>
      </c>
      <c r="B265" s="16" t="s">
        <v>2557</v>
      </c>
      <c r="C265" s="16" t="s">
        <v>2558</v>
      </c>
      <c r="E265" s="24"/>
      <c r="F265" s="16" t="s">
        <v>68</v>
      </c>
      <c r="G265" s="17"/>
      <c r="H265" s="32" t="s">
        <v>2559</v>
      </c>
      <c r="J265" s="26" t="s">
        <v>2560</v>
      </c>
      <c r="K265" s="18"/>
      <c r="V265" s="8" t="s">
        <v>2394</v>
      </c>
      <c r="X265" s="8"/>
      <c r="Y265" s="8" t="s">
        <v>95</v>
      </c>
      <c r="Z265" s="8" t="s">
        <v>96</v>
      </c>
      <c r="AA265" s="2" t="s">
        <v>2561</v>
      </c>
      <c r="AB265" s="8" t="s">
        <v>98</v>
      </c>
      <c r="AJ265" s="14" t="s">
        <v>2562</v>
      </c>
    </row>
    <row r="266" spans="1:36" ht="16">
      <c r="A266" s="8">
        <v>1</v>
      </c>
      <c r="B266" s="10" t="s">
        <v>2563</v>
      </c>
      <c r="C266" s="10" t="s">
        <v>2564</v>
      </c>
      <c r="E266" s="27"/>
      <c r="F266" s="10" t="s">
        <v>68</v>
      </c>
      <c r="G266" s="11"/>
      <c r="H266" s="29" t="s">
        <v>2565</v>
      </c>
      <c r="J266" s="30" t="s">
        <v>2566</v>
      </c>
      <c r="K266" s="12"/>
      <c r="V266" s="8" t="s">
        <v>2567</v>
      </c>
      <c r="X266" s="8"/>
      <c r="Y266" s="8" t="s">
        <v>95</v>
      </c>
      <c r="Z266" s="8" t="s">
        <v>96</v>
      </c>
      <c r="AA266" s="2" t="s">
        <v>2568</v>
      </c>
      <c r="AB266" s="8" t="s">
        <v>98</v>
      </c>
      <c r="AJ266" s="14" t="s">
        <v>2569</v>
      </c>
    </row>
    <row r="267" spans="1:36" ht="16">
      <c r="A267" s="8">
        <v>1</v>
      </c>
      <c r="B267" s="16" t="s">
        <v>2570</v>
      </c>
      <c r="C267" s="16" t="s">
        <v>2571</v>
      </c>
      <c r="E267" s="24"/>
      <c r="F267" s="16" t="s">
        <v>68</v>
      </c>
      <c r="G267" s="17"/>
      <c r="H267" s="32" t="s">
        <v>2572</v>
      </c>
      <c r="J267" s="26" t="s">
        <v>2574</v>
      </c>
      <c r="K267" s="18"/>
      <c r="V267" s="8" t="s">
        <v>1673</v>
      </c>
      <c r="X267" s="8"/>
      <c r="Y267" s="8" t="s">
        <v>95</v>
      </c>
      <c r="Z267" s="8" t="s">
        <v>96</v>
      </c>
      <c r="AA267" s="2" t="s">
        <v>2575</v>
      </c>
      <c r="AB267" s="8" t="s">
        <v>98</v>
      </c>
      <c r="AJ267" s="14" t="s">
        <v>2576</v>
      </c>
    </row>
    <row r="268" spans="1:36" ht="16">
      <c r="A268" s="8">
        <v>1</v>
      </c>
      <c r="B268" s="10" t="s">
        <v>2577</v>
      </c>
      <c r="C268" s="10" t="s">
        <v>2578</v>
      </c>
      <c r="E268" s="27"/>
      <c r="F268" s="10" t="s">
        <v>68</v>
      </c>
      <c r="G268" s="11"/>
      <c r="H268" s="29" t="s">
        <v>2579</v>
      </c>
      <c r="J268" s="30" t="s">
        <v>2580</v>
      </c>
      <c r="K268" s="12"/>
      <c r="V268" s="8" t="s">
        <v>2581</v>
      </c>
      <c r="X268" s="8"/>
      <c r="Y268" s="8" t="s">
        <v>95</v>
      </c>
      <c r="Z268" s="8" t="s">
        <v>96</v>
      </c>
      <c r="AA268" s="2" t="s">
        <v>2582</v>
      </c>
      <c r="AB268" s="8" t="s">
        <v>98</v>
      </c>
      <c r="AJ268" s="14">
        <v>208</v>
      </c>
    </row>
    <row r="269" spans="1:36" ht="16">
      <c r="A269" s="8">
        <v>1</v>
      </c>
      <c r="B269" s="16" t="s">
        <v>2583</v>
      </c>
      <c r="C269" s="16" t="s">
        <v>2584</v>
      </c>
      <c r="E269" s="24"/>
      <c r="F269" s="16" t="s">
        <v>68</v>
      </c>
      <c r="G269" s="17"/>
      <c r="H269" s="32" t="s">
        <v>2585</v>
      </c>
      <c r="J269" s="26" t="s">
        <v>2586</v>
      </c>
      <c r="K269" s="18"/>
      <c r="V269" s="8" t="s">
        <v>2587</v>
      </c>
      <c r="Y269" s="8" t="s">
        <v>95</v>
      </c>
      <c r="Z269" s="8" t="s">
        <v>96</v>
      </c>
      <c r="AA269" s="2" t="s">
        <v>2588</v>
      </c>
      <c r="AB269" s="8" t="s">
        <v>98</v>
      </c>
      <c r="AJ269" s="14" t="s">
        <v>2589</v>
      </c>
    </row>
    <row r="270" spans="1:36" ht="16">
      <c r="A270" s="8">
        <v>1</v>
      </c>
      <c r="B270" s="10" t="s">
        <v>2590</v>
      </c>
      <c r="C270" s="10" t="s">
        <v>2591</v>
      </c>
      <c r="E270" s="27"/>
      <c r="F270" s="10" t="s">
        <v>68</v>
      </c>
      <c r="G270" s="11"/>
      <c r="H270" s="29" t="s">
        <v>2592</v>
      </c>
      <c r="J270" s="30" t="s">
        <v>2593</v>
      </c>
      <c r="K270" s="12"/>
      <c r="V270" s="8" t="s">
        <v>2594</v>
      </c>
      <c r="X270" s="8"/>
      <c r="Y270" s="8" t="s">
        <v>95</v>
      </c>
      <c r="Z270" s="8" t="s">
        <v>96</v>
      </c>
      <c r="AA270" s="2" t="s">
        <v>2595</v>
      </c>
      <c r="AB270" s="8" t="s">
        <v>98</v>
      </c>
      <c r="AJ270" s="14">
        <v>216</v>
      </c>
    </row>
    <row r="271" spans="1:36" ht="16">
      <c r="A271" s="8">
        <v>1</v>
      </c>
      <c r="B271" s="16" t="s">
        <v>2596</v>
      </c>
      <c r="C271" s="16" t="s">
        <v>2597</v>
      </c>
      <c r="E271" s="24"/>
      <c r="F271" s="16" t="s">
        <v>68</v>
      </c>
      <c r="G271" s="17"/>
      <c r="H271" s="32" t="s">
        <v>2598</v>
      </c>
      <c r="J271" s="26" t="s">
        <v>2599</v>
      </c>
      <c r="K271" s="18"/>
      <c r="V271" s="8" t="s">
        <v>2600</v>
      </c>
      <c r="X271" s="8"/>
      <c r="Y271" s="8" t="s">
        <v>95</v>
      </c>
      <c r="Z271" s="8" t="s">
        <v>96</v>
      </c>
      <c r="AA271" s="2" t="s">
        <v>1467</v>
      </c>
      <c r="AB271" s="8" t="s">
        <v>98</v>
      </c>
      <c r="AJ271" s="14">
        <v>219</v>
      </c>
    </row>
    <row r="272" spans="1:36" ht="16">
      <c r="A272" s="8">
        <v>1</v>
      </c>
      <c r="B272" s="10" t="s">
        <v>2601</v>
      </c>
      <c r="C272" s="10" t="s">
        <v>2602</v>
      </c>
      <c r="E272" s="27"/>
      <c r="F272" s="10" t="s">
        <v>68</v>
      </c>
      <c r="G272" s="11"/>
      <c r="H272" s="29" t="s">
        <v>2603</v>
      </c>
      <c r="J272" s="30" t="s">
        <v>2604</v>
      </c>
      <c r="K272" s="12"/>
      <c r="V272" s="8" t="s">
        <v>2605</v>
      </c>
      <c r="X272" s="8"/>
      <c r="Y272" s="8" t="s">
        <v>95</v>
      </c>
      <c r="Z272" s="8" t="s">
        <v>96</v>
      </c>
      <c r="AA272" s="2" t="s">
        <v>2545</v>
      </c>
      <c r="AB272" s="8" t="s">
        <v>98</v>
      </c>
      <c r="AJ272" s="14">
        <v>208</v>
      </c>
    </row>
    <row r="273" spans="1:36" ht="16">
      <c r="A273" s="8">
        <v>1</v>
      </c>
      <c r="B273" s="16" t="s">
        <v>2606</v>
      </c>
      <c r="C273" s="16" t="s">
        <v>2607</v>
      </c>
      <c r="E273" s="24"/>
      <c r="F273" s="16" t="s">
        <v>68</v>
      </c>
      <c r="G273" s="17"/>
      <c r="H273" s="32" t="s">
        <v>2608</v>
      </c>
      <c r="J273" s="26" t="s">
        <v>2609</v>
      </c>
      <c r="K273" s="18"/>
      <c r="V273" s="8" t="s">
        <v>2136</v>
      </c>
      <c r="X273" s="8"/>
      <c r="Y273" s="8" t="s">
        <v>95</v>
      </c>
      <c r="Z273" s="8" t="s">
        <v>96</v>
      </c>
      <c r="AA273" s="2" t="s">
        <v>2089</v>
      </c>
      <c r="AB273" s="8" t="s">
        <v>98</v>
      </c>
      <c r="AJ273" s="14" t="s">
        <v>1865</v>
      </c>
    </row>
    <row r="274" spans="1:36" ht="16">
      <c r="A274" s="8">
        <v>1</v>
      </c>
      <c r="B274" s="10" t="s">
        <v>2611</v>
      </c>
      <c r="C274" s="10" t="s">
        <v>2612</v>
      </c>
      <c r="E274" s="27"/>
      <c r="F274" s="10" t="s">
        <v>68</v>
      </c>
      <c r="G274" s="11"/>
      <c r="H274" s="29" t="s">
        <v>2613</v>
      </c>
      <c r="J274" s="30" t="s">
        <v>2614</v>
      </c>
      <c r="K274" s="12"/>
      <c r="V274" s="8" t="s">
        <v>2615</v>
      </c>
      <c r="X274" s="8"/>
      <c r="Y274" s="8" t="s">
        <v>95</v>
      </c>
      <c r="Z274" s="8" t="s">
        <v>96</v>
      </c>
      <c r="AA274" s="2" t="s">
        <v>2616</v>
      </c>
      <c r="AB274" s="8" t="s">
        <v>98</v>
      </c>
      <c r="AJ274" s="14">
        <v>209</v>
      </c>
    </row>
    <row r="275" spans="1:36" ht="16">
      <c r="A275" s="8">
        <v>1</v>
      </c>
      <c r="B275" s="16" t="s">
        <v>2617</v>
      </c>
      <c r="C275" s="16" t="s">
        <v>2618</v>
      </c>
      <c r="E275" s="24"/>
      <c r="F275" s="16" t="s">
        <v>68</v>
      </c>
      <c r="G275" s="17"/>
      <c r="H275" s="32" t="s">
        <v>2619</v>
      </c>
      <c r="J275" s="26" t="s">
        <v>2620</v>
      </c>
      <c r="K275" s="18"/>
      <c r="V275" s="8" t="s">
        <v>2621</v>
      </c>
      <c r="X275" s="8"/>
      <c r="Y275" s="8" t="s">
        <v>95</v>
      </c>
      <c r="Z275" s="8" t="s">
        <v>96</v>
      </c>
      <c r="AA275" s="2" t="s">
        <v>2561</v>
      </c>
      <c r="AB275" s="8" t="s">
        <v>98</v>
      </c>
      <c r="AJ275" s="14">
        <v>235</v>
      </c>
    </row>
    <row r="276" spans="1:36" ht="16">
      <c r="A276" s="8">
        <v>1</v>
      </c>
      <c r="B276" s="10" t="s">
        <v>2622</v>
      </c>
      <c r="C276" s="10" t="s">
        <v>2623</v>
      </c>
      <c r="E276" s="27"/>
      <c r="F276" s="10" t="s">
        <v>68</v>
      </c>
      <c r="G276" s="11"/>
      <c r="H276" s="29" t="s">
        <v>2624</v>
      </c>
      <c r="J276" s="30" t="s">
        <v>2625</v>
      </c>
      <c r="K276" s="12"/>
      <c r="V276" s="8" t="s">
        <v>2626</v>
      </c>
      <c r="X276" s="8"/>
      <c r="Y276" s="8" t="s">
        <v>95</v>
      </c>
      <c r="Z276" s="8" t="s">
        <v>96</v>
      </c>
      <c r="AA276" s="2" t="s">
        <v>2568</v>
      </c>
      <c r="AB276" s="8" t="s">
        <v>98</v>
      </c>
      <c r="AJ276" s="14" t="s">
        <v>2097</v>
      </c>
    </row>
    <row r="277" spans="1:36" ht="16">
      <c r="A277" s="8">
        <v>1</v>
      </c>
      <c r="B277" s="23" t="s">
        <v>2627</v>
      </c>
      <c r="C277" s="23" t="s">
        <v>2628</v>
      </c>
      <c r="E277" s="24"/>
      <c r="F277" s="16" t="s">
        <v>68</v>
      </c>
      <c r="G277" s="17"/>
      <c r="H277" s="32" t="s">
        <v>2629</v>
      </c>
      <c r="J277" s="26" t="s">
        <v>2630</v>
      </c>
      <c r="K277" s="18"/>
      <c r="V277" s="8" t="s">
        <v>2631</v>
      </c>
      <c r="X277" s="8"/>
      <c r="Y277" s="8" t="s">
        <v>95</v>
      </c>
      <c r="Z277" s="8" t="s">
        <v>96</v>
      </c>
      <c r="AA277" s="2" t="s">
        <v>2632</v>
      </c>
      <c r="AB277" s="8" t="s">
        <v>98</v>
      </c>
      <c r="AJ277" s="14" t="s">
        <v>2633</v>
      </c>
    </row>
    <row r="278" spans="1:36" ht="16">
      <c r="A278" s="8">
        <v>1</v>
      </c>
      <c r="B278" s="10" t="s">
        <v>2634</v>
      </c>
      <c r="C278" s="10" t="s">
        <v>2635</v>
      </c>
      <c r="E278" s="27"/>
      <c r="F278" s="10" t="s">
        <v>68</v>
      </c>
      <c r="G278" s="11"/>
      <c r="H278" s="29" t="s">
        <v>2636</v>
      </c>
      <c r="J278" s="30" t="s">
        <v>2637</v>
      </c>
      <c r="K278" s="12"/>
      <c r="V278" s="8" t="s">
        <v>2638</v>
      </c>
      <c r="X278" s="8"/>
      <c r="Y278" s="8" t="s">
        <v>95</v>
      </c>
      <c r="Z278" s="8" t="s">
        <v>96</v>
      </c>
      <c r="AA278" s="2" t="s">
        <v>2179</v>
      </c>
      <c r="AB278" s="8" t="s">
        <v>98</v>
      </c>
      <c r="AJ278" s="14" t="s">
        <v>2639</v>
      </c>
    </row>
    <row r="279" spans="1:36" ht="16">
      <c r="A279" s="8">
        <v>1</v>
      </c>
      <c r="B279" s="23" t="s">
        <v>2640</v>
      </c>
      <c r="C279" s="23" t="s">
        <v>2641</v>
      </c>
      <c r="E279" s="24"/>
      <c r="F279" s="16" t="s">
        <v>68</v>
      </c>
      <c r="G279" s="17"/>
      <c r="H279" s="32" t="s">
        <v>2642</v>
      </c>
      <c r="J279" s="26" t="s">
        <v>2260</v>
      </c>
      <c r="K279" s="18"/>
      <c r="V279" s="8" t="s">
        <v>2643</v>
      </c>
      <c r="X279" s="8"/>
      <c r="Y279" s="8" t="s">
        <v>95</v>
      </c>
      <c r="Z279" s="8" t="s">
        <v>96</v>
      </c>
      <c r="AA279" s="2" t="s">
        <v>2644</v>
      </c>
      <c r="AB279" s="8" t="s">
        <v>98</v>
      </c>
      <c r="AJ279" s="14" t="s">
        <v>2645</v>
      </c>
    </row>
    <row r="280" spans="1:36" ht="16">
      <c r="A280" s="8">
        <v>1</v>
      </c>
      <c r="B280" s="10" t="s">
        <v>2646</v>
      </c>
      <c r="C280" s="10" t="s">
        <v>2647</v>
      </c>
      <c r="E280" s="27"/>
      <c r="F280" s="10" t="s">
        <v>68</v>
      </c>
      <c r="G280" s="11"/>
      <c r="H280" s="29" t="s">
        <v>2648</v>
      </c>
      <c r="J280" s="30" t="s">
        <v>2649</v>
      </c>
      <c r="K280" s="12"/>
      <c r="V280" s="8" t="s">
        <v>2650</v>
      </c>
      <c r="X280" s="8"/>
      <c r="Y280" s="8" t="s">
        <v>95</v>
      </c>
      <c r="Z280" s="8" t="s">
        <v>96</v>
      </c>
      <c r="AA280" s="2" t="s">
        <v>2651</v>
      </c>
      <c r="AB280" s="8" t="s">
        <v>98</v>
      </c>
      <c r="AJ280" s="14">
        <v>216</v>
      </c>
    </row>
    <row r="281" spans="1:36" ht="16">
      <c r="A281" s="8">
        <v>1</v>
      </c>
      <c r="B281" s="16" t="s">
        <v>2652</v>
      </c>
      <c r="C281" s="16" t="s">
        <v>2653</v>
      </c>
      <c r="E281" s="24"/>
      <c r="F281" s="16" t="s">
        <v>68</v>
      </c>
      <c r="G281" s="17"/>
      <c r="H281" s="32" t="s">
        <v>2654</v>
      </c>
      <c r="J281" s="26" t="s">
        <v>2655</v>
      </c>
      <c r="K281" s="18"/>
      <c r="V281" s="8" t="s">
        <v>1579</v>
      </c>
      <c r="X281" s="8"/>
      <c r="Y281" s="8" t="s">
        <v>95</v>
      </c>
      <c r="Z281" s="8" t="s">
        <v>96</v>
      </c>
      <c r="AA281" s="2" t="s">
        <v>1467</v>
      </c>
      <c r="AB281" s="8" t="s">
        <v>98</v>
      </c>
      <c r="AJ281" s="14" t="s">
        <v>2656</v>
      </c>
    </row>
    <row r="282" spans="1:36" ht="16">
      <c r="A282" s="8">
        <v>6</v>
      </c>
      <c r="B282" s="10" t="s">
        <v>2657</v>
      </c>
      <c r="C282" s="10" t="s">
        <v>2658</v>
      </c>
      <c r="D282" s="8" t="s">
        <v>2659</v>
      </c>
      <c r="E282" s="10" t="s">
        <v>2660</v>
      </c>
      <c r="F282" s="10" t="s">
        <v>68</v>
      </c>
      <c r="G282" s="11"/>
      <c r="H282" s="12"/>
      <c r="J282" s="30" t="s">
        <v>2661</v>
      </c>
      <c r="K282" s="12"/>
      <c r="V282" s="8" t="s">
        <v>2662</v>
      </c>
      <c r="Y282" s="8" t="s">
        <v>95</v>
      </c>
      <c r="Z282" s="8" t="s">
        <v>96</v>
      </c>
      <c r="AA282" s="2" t="s">
        <v>2663</v>
      </c>
      <c r="AB282" s="8" t="s">
        <v>98</v>
      </c>
      <c r="AJ282" s="14" t="s">
        <v>2664</v>
      </c>
    </row>
    <row r="283" spans="1:36" ht="16">
      <c r="A283" s="8">
        <v>6</v>
      </c>
      <c r="B283" s="16" t="s">
        <v>2665</v>
      </c>
      <c r="C283" s="16" t="s">
        <v>2666</v>
      </c>
      <c r="D283" s="8" t="s">
        <v>2667</v>
      </c>
      <c r="E283" s="16" t="s">
        <v>2668</v>
      </c>
      <c r="F283" s="16" t="s">
        <v>68</v>
      </c>
      <c r="G283" s="17"/>
      <c r="H283" s="18"/>
      <c r="J283" s="26" t="s">
        <v>2669</v>
      </c>
      <c r="K283" s="18"/>
      <c r="AB283" s="8" t="s">
        <v>98</v>
      </c>
      <c r="AJ283" s="14" t="s">
        <v>2670</v>
      </c>
    </row>
    <row r="284" spans="1:36" ht="16">
      <c r="A284" s="8">
        <v>6</v>
      </c>
      <c r="B284" s="10" t="s">
        <v>2671</v>
      </c>
      <c r="C284" s="10" t="s">
        <v>2672</v>
      </c>
      <c r="D284" s="8" t="s">
        <v>2673</v>
      </c>
      <c r="E284" s="10" t="s">
        <v>2674</v>
      </c>
      <c r="F284" s="10" t="s">
        <v>68</v>
      </c>
      <c r="G284" s="11"/>
      <c r="H284" s="12"/>
      <c r="J284" s="34"/>
      <c r="K284" s="12"/>
      <c r="AB284" s="8" t="s">
        <v>98</v>
      </c>
      <c r="AJ284" s="14" t="s">
        <v>2675</v>
      </c>
    </row>
    <row r="285" spans="1:36" ht="16">
      <c r="A285" s="8">
        <v>6</v>
      </c>
      <c r="B285" s="16" t="s">
        <v>2676</v>
      </c>
      <c r="C285" s="16" t="s">
        <v>2677</v>
      </c>
      <c r="D285" s="8" t="s">
        <v>2678</v>
      </c>
      <c r="E285" s="16" t="s">
        <v>2679</v>
      </c>
      <c r="F285" s="16" t="s">
        <v>68</v>
      </c>
      <c r="G285" s="17"/>
      <c r="H285" s="18"/>
      <c r="J285" s="33"/>
      <c r="K285" s="18"/>
      <c r="AB285" s="8" t="s">
        <v>98</v>
      </c>
      <c r="AJ285" s="14">
        <v>100</v>
      </c>
    </row>
    <row r="286" spans="1:36" ht="16">
      <c r="A286" s="8">
        <v>6</v>
      </c>
      <c r="B286" s="10" t="s">
        <v>2680</v>
      </c>
      <c r="C286" s="10" t="s">
        <v>2681</v>
      </c>
      <c r="D286" s="8" t="s">
        <v>2682</v>
      </c>
      <c r="E286" s="10" t="s">
        <v>2683</v>
      </c>
      <c r="F286" s="10" t="s">
        <v>68</v>
      </c>
      <c r="G286" s="11"/>
      <c r="H286" s="12"/>
      <c r="J286" s="34"/>
      <c r="K286" s="12"/>
      <c r="V286" s="8" t="s">
        <v>2684</v>
      </c>
      <c r="AB286" s="8" t="s">
        <v>98</v>
      </c>
      <c r="AJ286" s="14" t="s">
        <v>2685</v>
      </c>
    </row>
    <row r="287" spans="1:36" ht="16">
      <c r="A287" s="8">
        <v>6</v>
      </c>
      <c r="B287" s="16" t="s">
        <v>2686</v>
      </c>
      <c r="C287" s="16" t="s">
        <v>2687</v>
      </c>
      <c r="D287" s="8" t="s">
        <v>2688</v>
      </c>
      <c r="E287" s="16" t="s">
        <v>2689</v>
      </c>
      <c r="F287" s="16" t="s">
        <v>68</v>
      </c>
      <c r="G287" s="17"/>
      <c r="H287" s="18"/>
      <c r="J287" s="33"/>
      <c r="K287" s="18"/>
      <c r="V287" s="8" t="s">
        <v>2690</v>
      </c>
      <c r="X287" s="8"/>
      <c r="Y287" s="8" t="s">
        <v>95</v>
      </c>
      <c r="Z287" s="8" t="s">
        <v>96</v>
      </c>
      <c r="AA287" s="2" t="s">
        <v>2616</v>
      </c>
      <c r="AB287" s="8" t="s">
        <v>98</v>
      </c>
      <c r="AJ287" s="14" t="s">
        <v>2691</v>
      </c>
    </row>
    <row r="288" spans="1:36" ht="16">
      <c r="A288" s="8">
        <v>6</v>
      </c>
      <c r="B288" s="10" t="s">
        <v>2692</v>
      </c>
      <c r="C288" s="10" t="s">
        <v>2693</v>
      </c>
      <c r="D288" s="8" t="s">
        <v>2694</v>
      </c>
      <c r="E288" s="10" t="s">
        <v>2694</v>
      </c>
      <c r="F288" s="10" t="s">
        <v>68</v>
      </c>
      <c r="G288" s="11"/>
      <c r="H288" s="12"/>
      <c r="J288" s="34"/>
      <c r="K288" s="12"/>
      <c r="V288" s="8" t="s">
        <v>2695</v>
      </c>
      <c r="Y288" s="8" t="s">
        <v>95</v>
      </c>
      <c r="Z288" s="8" t="s">
        <v>96</v>
      </c>
      <c r="AA288" s="2" t="s">
        <v>1295</v>
      </c>
      <c r="AB288" s="8" t="s">
        <v>98</v>
      </c>
      <c r="AJ288" s="14" t="s">
        <v>2696</v>
      </c>
    </row>
    <row r="289" spans="1:36" ht="16">
      <c r="A289" s="8">
        <v>6</v>
      </c>
      <c r="B289" s="16" t="s">
        <v>2697</v>
      </c>
      <c r="C289" s="16" t="s">
        <v>2698</v>
      </c>
      <c r="D289" s="8" t="s">
        <v>2699</v>
      </c>
      <c r="E289" s="16" t="s">
        <v>2700</v>
      </c>
      <c r="F289" s="16" t="s">
        <v>68</v>
      </c>
      <c r="G289" s="17"/>
      <c r="H289" s="18"/>
      <c r="J289" s="26" t="s">
        <v>2701</v>
      </c>
      <c r="K289" s="18"/>
      <c r="V289" s="8" t="s">
        <v>2702</v>
      </c>
      <c r="Y289" s="8" t="s">
        <v>95</v>
      </c>
      <c r="Z289" s="8" t="s">
        <v>96</v>
      </c>
      <c r="AA289" s="2" t="s">
        <v>2703</v>
      </c>
      <c r="AB289" s="8" t="s">
        <v>98</v>
      </c>
      <c r="AJ289" s="14" t="s">
        <v>2704</v>
      </c>
    </row>
    <row r="290" spans="1:36" ht="16">
      <c r="A290" s="8">
        <v>6</v>
      </c>
      <c r="B290" s="23" t="s">
        <v>1089</v>
      </c>
      <c r="C290" s="23" t="s">
        <v>1090</v>
      </c>
      <c r="D290" s="8" t="s">
        <v>2705</v>
      </c>
      <c r="E290" s="10" t="s">
        <v>2706</v>
      </c>
      <c r="F290" s="10" t="s">
        <v>68</v>
      </c>
      <c r="G290" s="11"/>
      <c r="H290" s="12"/>
      <c r="J290" s="30" t="s">
        <v>2707</v>
      </c>
      <c r="K290" s="12"/>
      <c r="V290" s="8" t="s">
        <v>2708</v>
      </c>
      <c r="X290" s="8"/>
      <c r="Y290" s="8" t="s">
        <v>95</v>
      </c>
      <c r="Z290" s="8" t="s">
        <v>96</v>
      </c>
      <c r="AA290" s="2" t="s">
        <v>2632</v>
      </c>
      <c r="AB290" s="8" t="s">
        <v>98</v>
      </c>
      <c r="AJ290" s="14" t="s">
        <v>2709</v>
      </c>
    </row>
    <row r="291" spans="1:36" ht="16">
      <c r="A291" s="8">
        <v>6</v>
      </c>
      <c r="B291" s="16" t="s">
        <v>2710</v>
      </c>
      <c r="C291" s="16" t="s">
        <v>2711</v>
      </c>
      <c r="D291" s="8" t="s">
        <v>2712</v>
      </c>
      <c r="E291" s="16" t="s">
        <v>2713</v>
      </c>
      <c r="F291" s="16" t="s">
        <v>68</v>
      </c>
      <c r="G291" s="17"/>
      <c r="H291" s="18"/>
      <c r="J291" s="26" t="s">
        <v>2714</v>
      </c>
      <c r="K291" s="18"/>
      <c r="V291" s="8" t="s">
        <v>2715</v>
      </c>
      <c r="X291" s="8"/>
      <c r="Y291" s="8" t="s">
        <v>95</v>
      </c>
      <c r="Z291" s="8" t="s">
        <v>96</v>
      </c>
      <c r="AA291" s="2" t="s">
        <v>1445</v>
      </c>
      <c r="AB291" s="8" t="s">
        <v>98</v>
      </c>
      <c r="AJ291" s="14" t="s">
        <v>2717</v>
      </c>
    </row>
    <row r="292" spans="1:36" ht="16">
      <c r="A292" s="8">
        <v>6</v>
      </c>
      <c r="B292" s="10" t="s">
        <v>2718</v>
      </c>
      <c r="C292" s="10" t="s">
        <v>2719</v>
      </c>
      <c r="D292" s="8" t="s">
        <v>2720</v>
      </c>
      <c r="E292" s="10" t="s">
        <v>2721</v>
      </c>
      <c r="F292" s="10" t="s">
        <v>68</v>
      </c>
      <c r="G292" s="11"/>
      <c r="H292" s="12"/>
      <c r="J292" s="30" t="s">
        <v>1182</v>
      </c>
      <c r="K292" s="12"/>
      <c r="V292" s="8" t="s">
        <v>2723</v>
      </c>
      <c r="X292" s="8"/>
      <c r="Y292" s="8" t="s">
        <v>95</v>
      </c>
      <c r="Z292" s="8" t="s">
        <v>96</v>
      </c>
      <c r="AA292" s="2" t="s">
        <v>1425</v>
      </c>
      <c r="AB292" s="8" t="s">
        <v>98</v>
      </c>
      <c r="AJ292" s="14" t="s">
        <v>2724</v>
      </c>
    </row>
    <row r="293" spans="1:36" ht="16">
      <c r="A293" s="8">
        <v>6</v>
      </c>
      <c r="B293" s="16" t="s">
        <v>2725</v>
      </c>
      <c r="C293" s="16" t="s">
        <v>2726</v>
      </c>
      <c r="D293" s="8" t="s">
        <v>2727</v>
      </c>
      <c r="E293" s="16" t="s">
        <v>2728</v>
      </c>
      <c r="F293" s="16" t="s">
        <v>68</v>
      </c>
      <c r="G293" s="17"/>
      <c r="H293" s="18"/>
      <c r="J293" s="33"/>
      <c r="K293" s="18"/>
      <c r="Y293" s="8" t="s">
        <v>95</v>
      </c>
      <c r="Z293" s="8" t="s">
        <v>96</v>
      </c>
      <c r="AA293" s="2" t="s">
        <v>2729</v>
      </c>
      <c r="AB293" s="8" t="s">
        <v>98</v>
      </c>
      <c r="AJ293" s="14" t="s">
        <v>2656</v>
      </c>
    </row>
    <row r="294" spans="1:36" ht="16">
      <c r="A294" s="8">
        <v>6</v>
      </c>
      <c r="B294" s="23" t="s">
        <v>2730</v>
      </c>
      <c r="C294" s="23" t="s">
        <v>2731</v>
      </c>
      <c r="D294" s="8" t="s">
        <v>2732</v>
      </c>
      <c r="E294" s="10" t="s">
        <v>2732</v>
      </c>
      <c r="F294" s="10" t="s">
        <v>68</v>
      </c>
      <c r="G294" s="11"/>
      <c r="H294" s="12"/>
      <c r="J294" s="30" t="s">
        <v>2733</v>
      </c>
      <c r="K294" s="12"/>
      <c r="V294" s="8" t="s">
        <v>2734</v>
      </c>
      <c r="X294" s="8"/>
      <c r="Y294" s="8" t="s">
        <v>95</v>
      </c>
      <c r="Z294" s="8" t="s">
        <v>96</v>
      </c>
      <c r="AA294" s="2" t="s">
        <v>2651</v>
      </c>
      <c r="AB294" s="8" t="s">
        <v>98</v>
      </c>
      <c r="AJ294" s="14" t="s">
        <v>2735</v>
      </c>
    </row>
    <row r="295" spans="1:36" ht="16">
      <c r="A295" s="8">
        <v>6</v>
      </c>
      <c r="B295" s="16" t="s">
        <v>2736</v>
      </c>
      <c r="C295" s="16" t="s">
        <v>2737</v>
      </c>
      <c r="D295" s="8" t="s">
        <v>2738</v>
      </c>
      <c r="E295" s="16" t="s">
        <v>2739</v>
      </c>
      <c r="F295" s="16" t="s">
        <v>68</v>
      </c>
      <c r="G295" s="17"/>
      <c r="H295" s="18"/>
      <c r="J295" s="33"/>
      <c r="K295" s="18"/>
      <c r="Y295" s="8" t="s">
        <v>95</v>
      </c>
      <c r="Z295" s="8" t="s">
        <v>96</v>
      </c>
      <c r="AA295" s="2" t="s">
        <v>2740</v>
      </c>
      <c r="AB295" s="8" t="s">
        <v>98</v>
      </c>
      <c r="AJ295" s="14" t="s">
        <v>2741</v>
      </c>
    </row>
    <row r="296" spans="1:36" ht="16">
      <c r="A296" s="8">
        <v>6</v>
      </c>
      <c r="B296" s="23" t="s">
        <v>2742</v>
      </c>
      <c r="C296" s="23" t="s">
        <v>2743</v>
      </c>
      <c r="D296" s="8" t="s">
        <v>2744</v>
      </c>
      <c r="E296" s="10" t="s">
        <v>2745</v>
      </c>
      <c r="F296" s="10" t="s">
        <v>68</v>
      </c>
      <c r="G296" s="11"/>
      <c r="H296" s="12"/>
      <c r="J296" s="30" t="s">
        <v>2746</v>
      </c>
      <c r="K296" s="12"/>
      <c r="V296" s="8" t="s">
        <v>2747</v>
      </c>
      <c r="AB296" s="8" t="s">
        <v>98</v>
      </c>
      <c r="AJ296" s="14" t="s">
        <v>2748</v>
      </c>
    </row>
    <row r="297" spans="1:36" ht="16">
      <c r="A297" s="8">
        <v>6</v>
      </c>
      <c r="B297" s="16" t="s">
        <v>2749</v>
      </c>
      <c r="C297" s="16" t="s">
        <v>2750</v>
      </c>
      <c r="D297" s="8" t="s">
        <v>2751</v>
      </c>
      <c r="E297" s="16" t="s">
        <v>2752</v>
      </c>
      <c r="F297" s="16" t="s">
        <v>68</v>
      </c>
      <c r="G297" s="17"/>
      <c r="H297" s="18"/>
      <c r="J297" s="26" t="s">
        <v>2753</v>
      </c>
      <c r="K297" s="18"/>
      <c r="V297" s="8" t="s">
        <v>2754</v>
      </c>
      <c r="X297" s="8"/>
      <c r="Y297" s="8" t="s">
        <v>95</v>
      </c>
      <c r="Z297" s="8" t="s">
        <v>96</v>
      </c>
      <c r="AA297" s="2" t="s">
        <v>2663</v>
      </c>
      <c r="AB297" s="8" t="s">
        <v>98</v>
      </c>
      <c r="AJ297" s="14" t="s">
        <v>2755</v>
      </c>
    </row>
    <row r="298" spans="1:36" ht="16">
      <c r="A298" s="8">
        <v>6</v>
      </c>
      <c r="B298" s="23" t="s">
        <v>2756</v>
      </c>
      <c r="C298" s="23" t="s">
        <v>2757</v>
      </c>
      <c r="D298" s="8" t="s">
        <v>2758</v>
      </c>
      <c r="E298" s="10" t="s">
        <v>2759</v>
      </c>
      <c r="F298" s="10" t="s">
        <v>68</v>
      </c>
      <c r="G298" s="11"/>
      <c r="H298" s="12"/>
      <c r="J298" s="34"/>
      <c r="K298" s="12"/>
      <c r="V298" s="8" t="s">
        <v>2760</v>
      </c>
      <c r="AB298" s="8" t="s">
        <v>98</v>
      </c>
      <c r="AJ298" s="14" t="s">
        <v>2761</v>
      </c>
    </row>
    <row r="299" spans="1:36" ht="16">
      <c r="A299" s="8">
        <v>6</v>
      </c>
      <c r="B299" s="16" t="s">
        <v>2762</v>
      </c>
      <c r="C299" s="16" t="s">
        <v>2763</v>
      </c>
      <c r="D299" s="8" t="s">
        <v>2764</v>
      </c>
      <c r="E299" s="16" t="s">
        <v>2765</v>
      </c>
      <c r="F299" s="16" t="s">
        <v>68</v>
      </c>
      <c r="G299" s="17"/>
      <c r="H299" s="18"/>
      <c r="J299" s="26" t="s">
        <v>2766</v>
      </c>
      <c r="K299" s="18"/>
      <c r="V299" s="8" t="s">
        <v>2767</v>
      </c>
      <c r="AB299" s="8" t="s">
        <v>98</v>
      </c>
      <c r="AJ299" s="14" t="s">
        <v>2768</v>
      </c>
    </row>
    <row r="300" spans="1:36" ht="16">
      <c r="A300" s="8">
        <v>6</v>
      </c>
      <c r="B300" s="10" t="s">
        <v>2769</v>
      </c>
      <c r="C300" s="10" t="s">
        <v>2770</v>
      </c>
      <c r="D300" s="8" t="s">
        <v>2771</v>
      </c>
      <c r="E300" s="10" t="s">
        <v>2772</v>
      </c>
      <c r="F300" s="10" t="s">
        <v>68</v>
      </c>
      <c r="G300" s="11"/>
      <c r="H300" s="12"/>
      <c r="J300" s="30" t="s">
        <v>2773</v>
      </c>
      <c r="K300" s="12"/>
      <c r="V300" s="8" t="s">
        <v>2774</v>
      </c>
      <c r="Y300" s="8" t="s">
        <v>95</v>
      </c>
      <c r="Z300" s="8" t="s">
        <v>96</v>
      </c>
      <c r="AA300" s="2" t="s">
        <v>2775</v>
      </c>
      <c r="AB300" s="8" t="s">
        <v>98</v>
      </c>
      <c r="AJ300" s="14" t="s">
        <v>2776</v>
      </c>
    </row>
    <row r="301" spans="1:36" ht="16">
      <c r="A301" s="8">
        <v>6</v>
      </c>
      <c r="B301" s="16" t="s">
        <v>2777</v>
      </c>
      <c r="C301" s="16" t="s">
        <v>2777</v>
      </c>
      <c r="D301" s="8" t="s">
        <v>2778</v>
      </c>
      <c r="E301" s="16" t="s">
        <v>2779</v>
      </c>
      <c r="F301" s="16" t="s">
        <v>68</v>
      </c>
      <c r="G301" s="17"/>
      <c r="H301" s="18"/>
      <c r="J301" s="33"/>
      <c r="K301" s="18"/>
      <c r="V301" s="8" t="s">
        <v>2780</v>
      </c>
      <c r="Y301" s="8" t="s">
        <v>95</v>
      </c>
      <c r="Z301" s="8" t="s">
        <v>96</v>
      </c>
      <c r="AA301" s="2" t="s">
        <v>1842</v>
      </c>
      <c r="AB301" s="8" t="s">
        <v>98</v>
      </c>
      <c r="AJ301" s="14" t="s">
        <v>2781</v>
      </c>
    </row>
    <row r="302" spans="1:36" ht="16">
      <c r="A302" s="8">
        <v>6</v>
      </c>
      <c r="B302" s="10" t="s">
        <v>2782</v>
      </c>
      <c r="C302" s="10" t="s">
        <v>2783</v>
      </c>
      <c r="D302" s="8" t="s">
        <v>2784</v>
      </c>
      <c r="E302" s="10" t="s">
        <v>2785</v>
      </c>
      <c r="F302" s="10" t="s">
        <v>68</v>
      </c>
      <c r="G302" s="11"/>
      <c r="H302" s="12"/>
      <c r="J302" s="34"/>
      <c r="K302" s="12"/>
      <c r="Y302" s="8" t="s">
        <v>95</v>
      </c>
      <c r="Z302" s="8" t="s">
        <v>96</v>
      </c>
      <c r="AA302" s="2" t="s">
        <v>2786</v>
      </c>
      <c r="AB302" s="8" t="s">
        <v>98</v>
      </c>
      <c r="AJ302" s="14">
        <v>100</v>
      </c>
    </row>
    <row r="303" spans="1:36" ht="16">
      <c r="A303" s="8">
        <v>6</v>
      </c>
      <c r="B303" s="16" t="s">
        <v>2787</v>
      </c>
      <c r="C303" s="16" t="s">
        <v>2788</v>
      </c>
      <c r="D303" s="8" t="s">
        <v>2789</v>
      </c>
      <c r="E303" s="16" t="s">
        <v>2790</v>
      </c>
      <c r="F303" s="16" t="s">
        <v>68</v>
      </c>
      <c r="G303" s="17"/>
      <c r="H303" s="18"/>
      <c r="J303" s="26" t="s">
        <v>2791</v>
      </c>
      <c r="K303" s="18"/>
      <c r="AB303" s="8" t="s">
        <v>98</v>
      </c>
      <c r="AJ303" s="14" t="s">
        <v>2792</v>
      </c>
    </row>
    <row r="304" spans="1:36" ht="16">
      <c r="A304" s="8">
        <v>6</v>
      </c>
      <c r="B304" s="10" t="s">
        <v>2793</v>
      </c>
      <c r="C304" s="10" t="s">
        <v>2794</v>
      </c>
      <c r="D304" s="8" t="s">
        <v>2795</v>
      </c>
      <c r="E304" s="10" t="s">
        <v>2796</v>
      </c>
      <c r="F304" s="10" t="s">
        <v>68</v>
      </c>
      <c r="G304" s="11"/>
      <c r="H304" s="12"/>
      <c r="J304" s="30" t="s">
        <v>2797</v>
      </c>
      <c r="K304" s="12"/>
      <c r="V304" s="8" t="s">
        <v>2798</v>
      </c>
      <c r="Y304" s="8" t="s">
        <v>95</v>
      </c>
      <c r="Z304" s="8" t="s">
        <v>96</v>
      </c>
      <c r="AA304" s="2" t="s">
        <v>1819</v>
      </c>
      <c r="AB304" s="8" t="s">
        <v>98</v>
      </c>
      <c r="AJ304" s="14">
        <v>90</v>
      </c>
    </row>
    <row r="305" spans="1:36" ht="16">
      <c r="A305" s="8">
        <v>6</v>
      </c>
      <c r="B305" s="23" t="s">
        <v>2799</v>
      </c>
      <c r="C305" s="23" t="s">
        <v>2800</v>
      </c>
      <c r="D305" s="8" t="s">
        <v>2801</v>
      </c>
      <c r="E305" s="16" t="s">
        <v>2802</v>
      </c>
      <c r="F305" s="16" t="s">
        <v>68</v>
      </c>
      <c r="G305" s="17"/>
      <c r="H305" s="18"/>
      <c r="J305" s="33"/>
      <c r="K305" s="18"/>
      <c r="AB305" s="8" t="s">
        <v>98</v>
      </c>
      <c r="AJ305" s="14" t="s">
        <v>2803</v>
      </c>
    </row>
    <row r="306" spans="1:36" ht="16">
      <c r="A306" s="8">
        <v>6</v>
      </c>
      <c r="B306" s="10" t="s">
        <v>2804</v>
      </c>
      <c r="C306" s="10" t="s">
        <v>2805</v>
      </c>
      <c r="D306" s="8" t="s">
        <v>2806</v>
      </c>
      <c r="E306" s="10" t="s">
        <v>2806</v>
      </c>
      <c r="F306" s="10" t="s">
        <v>68</v>
      </c>
      <c r="G306" s="11"/>
      <c r="H306" s="12"/>
      <c r="J306" s="30" t="s">
        <v>1293</v>
      </c>
      <c r="K306" s="12"/>
      <c r="V306" s="8" t="s">
        <v>2807</v>
      </c>
      <c r="X306" s="8"/>
      <c r="Y306" s="8" t="s">
        <v>95</v>
      </c>
      <c r="Z306" s="8" t="s">
        <v>96</v>
      </c>
      <c r="AA306" s="2" t="s">
        <v>2089</v>
      </c>
      <c r="AB306" s="8" t="s">
        <v>98</v>
      </c>
      <c r="AJ306" s="14" t="s">
        <v>2808</v>
      </c>
    </row>
    <row r="307" spans="1:36" ht="16">
      <c r="A307" s="8">
        <v>6</v>
      </c>
      <c r="B307" s="23" t="s">
        <v>2809</v>
      </c>
      <c r="C307" s="23" t="s">
        <v>2810</v>
      </c>
      <c r="D307" s="8" t="s">
        <v>2811</v>
      </c>
      <c r="E307" s="16" t="s">
        <v>2812</v>
      </c>
      <c r="F307" s="16" t="s">
        <v>68</v>
      </c>
      <c r="G307" s="17"/>
      <c r="H307" s="18"/>
      <c r="J307" s="26" t="s">
        <v>1299</v>
      </c>
      <c r="K307" s="18"/>
      <c r="V307" s="8" t="s">
        <v>2813</v>
      </c>
      <c r="X307" s="8"/>
      <c r="Y307" s="8" t="s">
        <v>95</v>
      </c>
      <c r="Z307" s="8" t="s">
        <v>96</v>
      </c>
      <c r="AA307" s="2" t="s">
        <v>2703</v>
      </c>
      <c r="AB307" s="8" t="s">
        <v>98</v>
      </c>
      <c r="AJ307" s="14" t="s">
        <v>2814</v>
      </c>
    </row>
    <row r="308" spans="1:36" ht="16">
      <c r="A308" s="8">
        <v>6</v>
      </c>
      <c r="B308" s="10" t="s">
        <v>2815</v>
      </c>
      <c r="C308" s="10" t="s">
        <v>2816</v>
      </c>
      <c r="D308" s="8" t="s">
        <v>2817</v>
      </c>
      <c r="E308" s="10" t="s">
        <v>2817</v>
      </c>
      <c r="F308" s="10" t="s">
        <v>68</v>
      </c>
      <c r="G308" s="11"/>
      <c r="H308" s="12"/>
      <c r="J308" s="34"/>
      <c r="K308" s="12"/>
      <c r="Y308" s="8" t="s">
        <v>95</v>
      </c>
      <c r="Z308" s="8" t="s">
        <v>96</v>
      </c>
      <c r="AA308" s="2" t="s">
        <v>2818</v>
      </c>
      <c r="AB308" s="8" t="s">
        <v>98</v>
      </c>
      <c r="AJ308" s="14" t="s">
        <v>2820</v>
      </c>
    </row>
    <row r="309" spans="1:36" ht="16">
      <c r="A309" s="8">
        <v>6</v>
      </c>
      <c r="B309" s="16" t="s">
        <v>2821</v>
      </c>
      <c r="C309" s="16" t="s">
        <v>2822</v>
      </c>
      <c r="D309" s="8" t="s">
        <v>2823</v>
      </c>
      <c r="E309" s="16" t="s">
        <v>2824</v>
      </c>
      <c r="F309" s="16" t="s">
        <v>68</v>
      </c>
      <c r="G309" s="17"/>
      <c r="H309" s="18"/>
      <c r="J309" s="33"/>
      <c r="K309" s="18"/>
      <c r="Y309" s="8" t="s">
        <v>95</v>
      </c>
      <c r="Z309" s="8" t="s">
        <v>96</v>
      </c>
      <c r="AA309" s="2" t="s">
        <v>2217</v>
      </c>
      <c r="AB309" s="8" t="s">
        <v>98</v>
      </c>
      <c r="AJ309" s="14">
        <v>137</v>
      </c>
    </row>
    <row r="310" spans="1:36" ht="16">
      <c r="A310" s="8">
        <v>6</v>
      </c>
      <c r="B310" s="52" t="s">
        <v>2825</v>
      </c>
      <c r="C310" s="52" t="s">
        <v>2825</v>
      </c>
      <c r="D310" s="8" t="s">
        <v>2826</v>
      </c>
      <c r="E310" s="10" t="s">
        <v>2827</v>
      </c>
      <c r="F310" s="10" t="s">
        <v>68</v>
      </c>
      <c r="G310" s="11"/>
      <c r="H310" s="12"/>
      <c r="J310" s="34"/>
      <c r="K310" s="12"/>
      <c r="V310" s="8" t="s">
        <v>2828</v>
      </c>
      <c r="AB310" s="8" t="s">
        <v>98</v>
      </c>
      <c r="AJ310" s="14">
        <v>179</v>
      </c>
    </row>
    <row r="311" spans="1:36" ht="16">
      <c r="A311" s="8">
        <v>6</v>
      </c>
      <c r="B311" s="16" t="s">
        <v>2829</v>
      </c>
      <c r="C311" s="16" t="s">
        <v>2830</v>
      </c>
      <c r="D311" s="8" t="s">
        <v>2831</v>
      </c>
      <c r="E311" s="16" t="s">
        <v>2832</v>
      </c>
      <c r="F311" s="16" t="s">
        <v>68</v>
      </c>
      <c r="G311" s="17"/>
      <c r="H311" s="18"/>
      <c r="J311" s="26" t="s">
        <v>2833</v>
      </c>
      <c r="K311" s="18"/>
      <c r="AB311" s="8" t="s">
        <v>98</v>
      </c>
      <c r="AJ311" s="14">
        <v>58</v>
      </c>
    </row>
    <row r="312" spans="1:36" ht="16">
      <c r="A312" s="8">
        <v>6</v>
      </c>
      <c r="B312" s="10" t="s">
        <v>2834</v>
      </c>
      <c r="C312" s="10" t="s">
        <v>2835</v>
      </c>
      <c r="D312" s="8" t="s">
        <v>2836</v>
      </c>
      <c r="E312" s="10" t="s">
        <v>2837</v>
      </c>
      <c r="F312" s="10" t="s">
        <v>68</v>
      </c>
      <c r="G312" s="11"/>
      <c r="H312" s="12"/>
      <c r="J312" s="34"/>
      <c r="K312" s="12"/>
      <c r="AB312" s="8" t="s">
        <v>98</v>
      </c>
      <c r="AJ312" s="14">
        <v>100</v>
      </c>
    </row>
    <row r="313" spans="1:36" ht="16">
      <c r="A313" s="8">
        <v>6</v>
      </c>
      <c r="B313" s="23" t="s">
        <v>2838</v>
      </c>
      <c r="C313" s="23" t="s">
        <v>2839</v>
      </c>
      <c r="D313" s="8" t="s">
        <v>2840</v>
      </c>
      <c r="E313" s="16" t="s">
        <v>2841</v>
      </c>
      <c r="F313" s="16" t="s">
        <v>68</v>
      </c>
      <c r="G313" s="17"/>
      <c r="H313" s="18"/>
      <c r="J313" s="33"/>
      <c r="K313" s="18"/>
      <c r="AB313" s="8" t="s">
        <v>98</v>
      </c>
      <c r="AJ313" s="14" t="s">
        <v>2842</v>
      </c>
    </row>
    <row r="314" spans="1:36" ht="16">
      <c r="A314" s="8">
        <v>6</v>
      </c>
      <c r="B314" s="10" t="s">
        <v>2843</v>
      </c>
      <c r="C314" s="10" t="s">
        <v>2844</v>
      </c>
      <c r="D314" s="8" t="s">
        <v>2845</v>
      </c>
      <c r="E314" s="10" t="s">
        <v>2846</v>
      </c>
      <c r="F314" s="10" t="s">
        <v>68</v>
      </c>
      <c r="G314" s="11"/>
      <c r="H314" s="12"/>
      <c r="J314" s="30" t="s">
        <v>2847</v>
      </c>
      <c r="K314" s="12"/>
      <c r="V314" s="8" t="s">
        <v>2848</v>
      </c>
      <c r="X314" s="8"/>
      <c r="Y314" s="8" t="s">
        <v>95</v>
      </c>
      <c r="Z314" s="8" t="s">
        <v>96</v>
      </c>
      <c r="AA314" s="2" t="s">
        <v>2849</v>
      </c>
      <c r="AB314" s="8" t="s">
        <v>98</v>
      </c>
      <c r="AJ314" s="14" t="s">
        <v>2850</v>
      </c>
    </row>
    <row r="315" spans="1:36" ht="16">
      <c r="A315" s="8">
        <v>6</v>
      </c>
      <c r="B315" s="16" t="s">
        <v>2851</v>
      </c>
      <c r="C315" s="16" t="s">
        <v>2852</v>
      </c>
      <c r="D315" s="8" t="s">
        <v>2853</v>
      </c>
      <c r="E315" s="16" t="s">
        <v>2854</v>
      </c>
      <c r="F315" s="16" t="s">
        <v>68</v>
      </c>
      <c r="G315" s="17"/>
      <c r="H315" s="18"/>
      <c r="J315" s="26" t="s">
        <v>2855</v>
      </c>
      <c r="K315" s="18"/>
      <c r="Y315" s="8" t="s">
        <v>95</v>
      </c>
      <c r="Z315" s="8" t="s">
        <v>96</v>
      </c>
      <c r="AA315" s="2" t="s">
        <v>2334</v>
      </c>
      <c r="AB315" s="8" t="s">
        <v>98</v>
      </c>
      <c r="AJ315" s="14" t="s">
        <v>2856</v>
      </c>
    </row>
    <row r="316" spans="1:36" ht="16">
      <c r="A316" s="8">
        <v>6</v>
      </c>
      <c r="B316" s="10" t="s">
        <v>2857</v>
      </c>
      <c r="C316" s="10" t="s">
        <v>2858</v>
      </c>
      <c r="D316" s="8" t="s">
        <v>2859</v>
      </c>
      <c r="E316" s="10" t="s">
        <v>2860</v>
      </c>
      <c r="F316" s="10" t="s">
        <v>68</v>
      </c>
      <c r="G316" s="53"/>
      <c r="H316" s="12"/>
      <c r="J316" s="34"/>
      <c r="K316" s="12"/>
      <c r="V316" s="8" t="s">
        <v>2861</v>
      </c>
      <c r="X316" s="8"/>
      <c r="Y316" s="8" t="s">
        <v>95</v>
      </c>
      <c r="Z316" s="8" t="s">
        <v>96</v>
      </c>
      <c r="AA316" s="2" t="s">
        <v>2862</v>
      </c>
      <c r="AB316" s="8" t="s">
        <v>98</v>
      </c>
      <c r="AG316" s="8" t="s">
        <v>2863</v>
      </c>
      <c r="AJ316" s="14" t="s">
        <v>2864</v>
      </c>
    </row>
    <row r="317" spans="1:36" ht="16">
      <c r="A317" s="8">
        <v>6</v>
      </c>
      <c r="B317" s="16" t="s">
        <v>2865</v>
      </c>
      <c r="C317" s="16" t="s">
        <v>2866</v>
      </c>
      <c r="D317" s="8" t="s">
        <v>2867</v>
      </c>
      <c r="E317" s="16" t="s">
        <v>2868</v>
      </c>
      <c r="F317" s="16" t="s">
        <v>68</v>
      </c>
      <c r="G317" s="17"/>
      <c r="H317" s="18"/>
      <c r="J317" s="26" t="s">
        <v>2869</v>
      </c>
      <c r="K317" s="18"/>
      <c r="AB317" s="8" t="s">
        <v>98</v>
      </c>
      <c r="AJ317" s="14" t="s">
        <v>2870</v>
      </c>
    </row>
    <row r="318" spans="1:36" ht="16">
      <c r="A318" s="8">
        <v>6</v>
      </c>
      <c r="B318" s="10" t="s">
        <v>2871</v>
      </c>
      <c r="C318" s="10" t="s">
        <v>2872</v>
      </c>
      <c r="D318" s="8" t="s">
        <v>2873</v>
      </c>
      <c r="E318" s="10" t="s">
        <v>2874</v>
      </c>
      <c r="F318" s="10" t="s">
        <v>68</v>
      </c>
      <c r="G318" s="53"/>
      <c r="H318" s="12"/>
      <c r="J318" s="30" t="s">
        <v>2875</v>
      </c>
      <c r="K318" s="12"/>
      <c r="V318" s="8" t="s">
        <v>2876</v>
      </c>
      <c r="X318" s="8"/>
      <c r="Y318" s="8" t="s">
        <v>95</v>
      </c>
      <c r="Z318" s="8" t="s">
        <v>96</v>
      </c>
      <c r="AA318" s="2" t="s">
        <v>2493</v>
      </c>
      <c r="AB318" s="8" t="s">
        <v>98</v>
      </c>
      <c r="AE318" s="8" t="s">
        <v>2863</v>
      </c>
      <c r="AJ318" s="14" t="s">
        <v>2877</v>
      </c>
    </row>
    <row r="319" spans="1:36" ht="16">
      <c r="A319" s="8">
        <v>6</v>
      </c>
      <c r="B319" s="16" t="s">
        <v>2878</v>
      </c>
      <c r="C319" s="16" t="s">
        <v>2879</v>
      </c>
      <c r="D319" s="8" t="s">
        <v>2880</v>
      </c>
      <c r="E319" s="16" t="s">
        <v>2881</v>
      </c>
      <c r="F319" s="16" t="s">
        <v>68</v>
      </c>
      <c r="G319" s="17"/>
      <c r="H319" s="18"/>
      <c r="J319" s="33"/>
      <c r="K319" s="18"/>
      <c r="Y319" s="8" t="s">
        <v>95</v>
      </c>
      <c r="Z319" s="8" t="s">
        <v>96</v>
      </c>
      <c r="AA319" s="2" t="s">
        <v>2883</v>
      </c>
      <c r="AB319" s="8" t="s">
        <v>98</v>
      </c>
      <c r="AJ319" s="14" t="s">
        <v>2864</v>
      </c>
    </row>
    <row r="320" spans="1:36" ht="16">
      <c r="A320" s="8">
        <v>6</v>
      </c>
      <c r="B320" s="10" t="s">
        <v>2884</v>
      </c>
      <c r="C320" s="10" t="s">
        <v>2885</v>
      </c>
      <c r="D320" s="8" t="s">
        <v>2886</v>
      </c>
      <c r="E320" s="10" t="s">
        <v>2887</v>
      </c>
      <c r="F320" s="10" t="s">
        <v>68</v>
      </c>
      <c r="G320" s="11"/>
      <c r="H320" s="12"/>
      <c r="J320" s="30" t="s">
        <v>2888</v>
      </c>
      <c r="K320" s="12"/>
      <c r="AB320" s="8" t="s">
        <v>98</v>
      </c>
      <c r="AJ320" s="14" t="s">
        <v>2864</v>
      </c>
    </row>
    <row r="321" spans="1:36" ht="16">
      <c r="A321" s="8">
        <v>6</v>
      </c>
      <c r="B321" s="16" t="s">
        <v>2889</v>
      </c>
      <c r="C321" s="16" t="s">
        <v>2890</v>
      </c>
      <c r="D321" s="8" t="s">
        <v>2891</v>
      </c>
      <c r="E321" s="16" t="s">
        <v>2892</v>
      </c>
      <c r="F321" s="16" t="s">
        <v>68</v>
      </c>
      <c r="G321" s="17"/>
      <c r="H321" s="18"/>
      <c r="J321" s="33"/>
      <c r="K321" s="18"/>
      <c r="AB321" s="8" t="s">
        <v>98</v>
      </c>
      <c r="AJ321" s="14" t="s">
        <v>2741</v>
      </c>
    </row>
    <row r="322" spans="1:36" ht="16">
      <c r="A322" s="8">
        <v>6</v>
      </c>
      <c r="B322" s="10" t="s">
        <v>2893</v>
      </c>
      <c r="C322" s="10" t="s">
        <v>2894</v>
      </c>
      <c r="D322" s="8" t="s">
        <v>2895</v>
      </c>
      <c r="E322" s="10" t="s">
        <v>2896</v>
      </c>
      <c r="F322" s="10" t="s">
        <v>68</v>
      </c>
      <c r="G322" s="11"/>
      <c r="H322" s="12"/>
      <c r="J322" s="30" t="s">
        <v>2897</v>
      </c>
      <c r="K322" s="12"/>
      <c r="V322" s="8" t="s">
        <v>2898</v>
      </c>
      <c r="AB322" s="8" t="s">
        <v>98</v>
      </c>
      <c r="AJ322" s="14" t="s">
        <v>2899</v>
      </c>
    </row>
    <row r="323" spans="1:36" ht="16">
      <c r="A323" s="8">
        <v>6</v>
      </c>
      <c r="B323" s="16" t="s">
        <v>2900</v>
      </c>
      <c r="C323" s="16" t="s">
        <v>2901</v>
      </c>
      <c r="D323" s="8" t="s">
        <v>2902</v>
      </c>
      <c r="E323" s="16" t="s">
        <v>2903</v>
      </c>
      <c r="F323" s="16" t="s">
        <v>68</v>
      </c>
      <c r="G323" s="17"/>
      <c r="H323" s="18"/>
      <c r="J323" s="26" t="s">
        <v>2904</v>
      </c>
      <c r="K323" s="18"/>
      <c r="AB323" s="8" t="s">
        <v>98</v>
      </c>
      <c r="AJ323" s="14">
        <v>23</v>
      </c>
    </row>
    <row r="324" spans="1:36" ht="16">
      <c r="A324" s="8">
        <v>6</v>
      </c>
      <c r="B324" s="10" t="s">
        <v>2905</v>
      </c>
      <c r="C324" s="10" t="s">
        <v>2906</v>
      </c>
      <c r="D324" s="8" t="s">
        <v>2907</v>
      </c>
      <c r="E324" s="10" t="s">
        <v>2908</v>
      </c>
      <c r="F324" s="10" t="s">
        <v>68</v>
      </c>
      <c r="G324" s="11"/>
      <c r="H324" s="12"/>
      <c r="J324" s="30" t="s">
        <v>2909</v>
      </c>
      <c r="K324" s="12"/>
      <c r="AB324" s="8" t="s">
        <v>98</v>
      </c>
      <c r="AJ324" s="14">
        <v>137</v>
      </c>
    </row>
    <row r="325" spans="1:36" ht="16">
      <c r="A325" s="8">
        <v>6</v>
      </c>
      <c r="B325" s="16" t="s">
        <v>2910</v>
      </c>
      <c r="C325" s="16" t="s">
        <v>2911</v>
      </c>
      <c r="D325" s="8" t="s">
        <v>2912</v>
      </c>
      <c r="E325" s="16" t="s">
        <v>2912</v>
      </c>
      <c r="F325" s="16" t="s">
        <v>68</v>
      </c>
      <c r="G325" s="17"/>
      <c r="H325" s="18"/>
      <c r="J325" s="26" t="s">
        <v>2913</v>
      </c>
      <c r="K325" s="18"/>
      <c r="AB325" s="8" t="s">
        <v>98</v>
      </c>
      <c r="AJ325" s="14" t="s">
        <v>2914</v>
      </c>
    </row>
    <row r="326" spans="1:36" ht="16">
      <c r="A326" s="8">
        <v>6</v>
      </c>
      <c r="B326" s="10" t="s">
        <v>2915</v>
      </c>
      <c r="C326" s="10" t="s">
        <v>2916</v>
      </c>
      <c r="D326" s="8" t="s">
        <v>2917</v>
      </c>
      <c r="E326" s="10" t="s">
        <v>2918</v>
      </c>
      <c r="F326" s="10" t="s">
        <v>68</v>
      </c>
      <c r="G326" s="11"/>
      <c r="H326" s="12"/>
      <c r="J326" s="34"/>
      <c r="K326" s="12"/>
      <c r="V326" s="8" t="s">
        <v>2919</v>
      </c>
      <c r="X326" s="8"/>
      <c r="Y326" s="8" t="s">
        <v>95</v>
      </c>
      <c r="Z326" s="8" t="s">
        <v>96</v>
      </c>
      <c r="AA326" s="2" t="s">
        <v>2740</v>
      </c>
      <c r="AB326" s="8" t="s">
        <v>98</v>
      </c>
      <c r="AJ326" s="14">
        <v>100</v>
      </c>
    </row>
    <row r="327" spans="1:36" ht="16">
      <c r="A327" s="8">
        <v>6</v>
      </c>
      <c r="B327" s="16" t="s">
        <v>2920</v>
      </c>
      <c r="C327" s="16" t="s">
        <v>2921</v>
      </c>
      <c r="D327" s="8" t="s">
        <v>2922</v>
      </c>
      <c r="E327" s="16" t="s">
        <v>2923</v>
      </c>
      <c r="F327" s="16" t="s">
        <v>68</v>
      </c>
      <c r="G327" s="17"/>
      <c r="H327" s="18"/>
      <c r="J327" s="33"/>
      <c r="K327" s="18"/>
      <c r="V327" s="8" t="s">
        <v>2924</v>
      </c>
      <c r="AB327" s="8" t="s">
        <v>98</v>
      </c>
      <c r="AJ327" s="14">
        <v>100</v>
      </c>
    </row>
    <row r="328" spans="1:36" ht="16">
      <c r="A328" s="8">
        <v>6</v>
      </c>
      <c r="B328" s="23" t="s">
        <v>2925</v>
      </c>
      <c r="C328" s="23" t="s">
        <v>2925</v>
      </c>
      <c r="D328" s="8" t="s">
        <v>2926</v>
      </c>
      <c r="E328" s="10" t="s">
        <v>2927</v>
      </c>
      <c r="F328" s="10" t="s">
        <v>68</v>
      </c>
      <c r="G328" s="11"/>
      <c r="H328" s="12"/>
      <c r="J328" s="34"/>
      <c r="K328" s="12"/>
      <c r="AB328" s="8" t="s">
        <v>98</v>
      </c>
      <c r="AJ328" s="14">
        <v>608</v>
      </c>
    </row>
    <row r="329" spans="1:36" ht="16">
      <c r="A329" s="8">
        <v>6</v>
      </c>
      <c r="B329" s="16" t="s">
        <v>2928</v>
      </c>
      <c r="C329" s="16" t="s">
        <v>2929</v>
      </c>
      <c r="D329" s="8" t="s">
        <v>2930</v>
      </c>
      <c r="E329" s="16" t="s">
        <v>2931</v>
      </c>
      <c r="F329" s="16" t="s">
        <v>68</v>
      </c>
      <c r="G329" s="17"/>
      <c r="H329" s="18"/>
      <c r="J329" s="26" t="s">
        <v>2932</v>
      </c>
      <c r="K329" s="18"/>
      <c r="V329" s="8" t="s">
        <v>2933</v>
      </c>
      <c r="AB329" s="8" t="s">
        <v>98</v>
      </c>
      <c r="AJ329" s="14">
        <v>90</v>
      </c>
    </row>
    <row r="330" spans="1:36" ht="16">
      <c r="A330" s="8">
        <v>6</v>
      </c>
      <c r="B330" s="10" t="s">
        <v>2934</v>
      </c>
      <c r="C330" s="10" t="s">
        <v>2935</v>
      </c>
      <c r="D330" s="8" t="s">
        <v>2930</v>
      </c>
      <c r="E330" s="10" t="s">
        <v>2931</v>
      </c>
      <c r="F330" s="10" t="s">
        <v>68</v>
      </c>
      <c r="G330" s="11"/>
      <c r="H330" s="12"/>
      <c r="J330" s="30" t="s">
        <v>2936</v>
      </c>
      <c r="K330" s="12"/>
      <c r="V330" s="8" t="s">
        <v>2937</v>
      </c>
      <c r="AB330" s="8" t="s">
        <v>98</v>
      </c>
      <c r="AJ330" s="14" t="s">
        <v>2864</v>
      </c>
    </row>
    <row r="331" spans="1:36" ht="16">
      <c r="A331" s="8">
        <v>6</v>
      </c>
      <c r="B331" s="16" t="s">
        <v>2938</v>
      </c>
      <c r="C331" s="16" t="s">
        <v>2939</v>
      </c>
      <c r="D331" s="8" t="s">
        <v>2940</v>
      </c>
      <c r="E331" s="16" t="s">
        <v>2941</v>
      </c>
      <c r="F331" s="16" t="s">
        <v>68</v>
      </c>
      <c r="G331" s="17"/>
      <c r="H331" s="18"/>
      <c r="J331" s="33"/>
      <c r="K331" s="18"/>
      <c r="AB331" s="8" t="s">
        <v>98</v>
      </c>
      <c r="AJ331" s="14" t="s">
        <v>2942</v>
      </c>
    </row>
    <row r="332" spans="1:36" ht="16">
      <c r="A332" s="8">
        <v>6</v>
      </c>
      <c r="B332" s="23" t="s">
        <v>2943</v>
      </c>
      <c r="C332" s="23" t="s">
        <v>2944</v>
      </c>
      <c r="D332" s="8" t="s">
        <v>2945</v>
      </c>
      <c r="E332" s="10" t="s">
        <v>2946</v>
      </c>
      <c r="F332" s="10" t="s">
        <v>68</v>
      </c>
      <c r="G332" s="11"/>
      <c r="H332" s="12"/>
      <c r="J332" s="34"/>
      <c r="K332" s="12"/>
      <c r="Y332" s="8" t="s">
        <v>95</v>
      </c>
      <c r="Z332" s="8" t="s">
        <v>96</v>
      </c>
      <c r="AA332" s="2" t="s">
        <v>2179</v>
      </c>
      <c r="AB332" s="8" t="s">
        <v>98</v>
      </c>
      <c r="AJ332" s="14" t="s">
        <v>2947</v>
      </c>
    </row>
    <row r="333" spans="1:36" ht="16">
      <c r="A333" s="8">
        <v>6</v>
      </c>
      <c r="B333" s="16" t="s">
        <v>2948</v>
      </c>
      <c r="C333" s="16" t="s">
        <v>2949</v>
      </c>
      <c r="D333" s="8" t="s">
        <v>2950</v>
      </c>
      <c r="E333" s="16" t="s">
        <v>2951</v>
      </c>
      <c r="F333" s="16" t="s">
        <v>68</v>
      </c>
      <c r="G333" s="17"/>
      <c r="H333" s="18"/>
      <c r="J333" s="26" t="s">
        <v>2952</v>
      </c>
      <c r="K333" s="18"/>
      <c r="V333" s="8" t="s">
        <v>2953</v>
      </c>
      <c r="AB333" s="8" t="s">
        <v>98</v>
      </c>
      <c r="AJ333" s="14" t="s">
        <v>2954</v>
      </c>
    </row>
    <row r="334" spans="1:36" ht="16">
      <c r="A334" s="8">
        <v>6</v>
      </c>
      <c r="B334" s="23" t="s">
        <v>1882</v>
      </c>
      <c r="C334" s="23" t="s">
        <v>1883</v>
      </c>
      <c r="D334" s="8" t="s">
        <v>2955</v>
      </c>
      <c r="E334" s="10" t="s">
        <v>2956</v>
      </c>
      <c r="F334" s="10" t="s">
        <v>68</v>
      </c>
      <c r="G334" s="11"/>
      <c r="H334" s="12"/>
      <c r="J334" s="30" t="s">
        <v>2957</v>
      </c>
      <c r="K334" s="12"/>
      <c r="V334" s="8" t="s">
        <v>2958</v>
      </c>
      <c r="X334" s="8"/>
      <c r="Y334" s="8" t="s">
        <v>95</v>
      </c>
      <c r="Z334" s="8" t="s">
        <v>96</v>
      </c>
      <c r="AA334" s="2" t="s">
        <v>2089</v>
      </c>
      <c r="AB334" s="8" t="s">
        <v>98</v>
      </c>
      <c r="AJ334" s="14" t="s">
        <v>2959</v>
      </c>
    </row>
    <row r="335" spans="1:36" ht="16">
      <c r="A335" s="8">
        <v>6</v>
      </c>
      <c r="B335" s="16" t="s">
        <v>2960</v>
      </c>
      <c r="C335" s="16" t="s">
        <v>2961</v>
      </c>
      <c r="D335" s="8" t="s">
        <v>2962</v>
      </c>
      <c r="E335" s="16" t="s">
        <v>2963</v>
      </c>
      <c r="F335" s="16" t="s">
        <v>68</v>
      </c>
      <c r="G335" s="17"/>
      <c r="H335" s="18"/>
      <c r="J335" s="26" t="s">
        <v>2964</v>
      </c>
      <c r="K335" s="18"/>
      <c r="Y335" s="8" t="s">
        <v>95</v>
      </c>
      <c r="Z335" s="8" t="s">
        <v>96</v>
      </c>
      <c r="AA335" s="2" t="s">
        <v>2211</v>
      </c>
      <c r="AB335" s="8" t="s">
        <v>98</v>
      </c>
      <c r="AJ335" s="14" t="s">
        <v>2965</v>
      </c>
    </row>
    <row r="336" spans="1:36" ht="16">
      <c r="A336" s="8">
        <v>6</v>
      </c>
      <c r="B336" s="23" t="s">
        <v>1890</v>
      </c>
      <c r="C336" s="23" t="s">
        <v>1891</v>
      </c>
      <c r="D336" s="8" t="s">
        <v>2966</v>
      </c>
      <c r="E336" s="10" t="s">
        <v>2967</v>
      </c>
      <c r="F336" s="10" t="s">
        <v>68</v>
      </c>
      <c r="G336" s="11"/>
      <c r="H336" s="12"/>
      <c r="J336" s="30" t="s">
        <v>2968</v>
      </c>
      <c r="K336" s="12"/>
      <c r="V336" s="8" t="s">
        <v>2969</v>
      </c>
      <c r="X336" s="8"/>
      <c r="Y336" s="8" t="s">
        <v>95</v>
      </c>
      <c r="Z336" s="8" t="s">
        <v>96</v>
      </c>
      <c r="AA336" s="2" t="s">
        <v>2970</v>
      </c>
      <c r="AB336" s="8" t="s">
        <v>98</v>
      </c>
      <c r="AJ336" s="14" t="s">
        <v>2971</v>
      </c>
    </row>
    <row r="337" spans="1:36" ht="16">
      <c r="A337" s="8">
        <v>6</v>
      </c>
      <c r="B337" s="16" t="s">
        <v>2972</v>
      </c>
      <c r="C337" s="16" t="s">
        <v>2973</v>
      </c>
      <c r="D337" s="8" t="s">
        <v>2974</v>
      </c>
      <c r="E337" s="16" t="s">
        <v>2975</v>
      </c>
      <c r="F337" s="16" t="s">
        <v>68</v>
      </c>
      <c r="G337" s="17"/>
      <c r="H337" s="18"/>
      <c r="J337" s="33"/>
      <c r="K337" s="18"/>
      <c r="Y337" s="8" t="s">
        <v>95</v>
      </c>
      <c r="Z337" s="8" t="s">
        <v>96</v>
      </c>
      <c r="AA337" s="2" t="s">
        <v>2976</v>
      </c>
      <c r="AB337" s="8" t="s">
        <v>98</v>
      </c>
      <c r="AJ337" s="14" t="s">
        <v>2977</v>
      </c>
    </row>
    <row r="338" spans="1:36" ht="16">
      <c r="A338" s="8">
        <v>6</v>
      </c>
      <c r="B338" s="10" t="s">
        <v>2978</v>
      </c>
      <c r="C338" s="10" t="s">
        <v>2979</v>
      </c>
      <c r="D338" s="8" t="s">
        <v>2980</v>
      </c>
      <c r="E338" s="10" t="s">
        <v>2981</v>
      </c>
      <c r="F338" s="10" t="s">
        <v>68</v>
      </c>
      <c r="G338" s="11"/>
      <c r="H338" s="12"/>
      <c r="J338" s="30" t="s">
        <v>2982</v>
      </c>
      <c r="K338" s="12"/>
      <c r="V338" s="8" t="s">
        <v>2984</v>
      </c>
      <c r="X338" s="8"/>
      <c r="Y338" s="8" t="s">
        <v>95</v>
      </c>
      <c r="Z338" s="8" t="s">
        <v>96</v>
      </c>
      <c r="AA338" s="2" t="s">
        <v>2985</v>
      </c>
      <c r="AB338" s="8" t="s">
        <v>98</v>
      </c>
      <c r="AJ338" s="14" t="s">
        <v>2986</v>
      </c>
    </row>
    <row r="339" spans="1:36" ht="16">
      <c r="A339" s="8">
        <v>6</v>
      </c>
      <c r="B339" s="16" t="s">
        <v>2987</v>
      </c>
      <c r="C339" s="16" t="s">
        <v>2987</v>
      </c>
      <c r="D339" s="8" t="s">
        <v>2988</v>
      </c>
      <c r="E339" s="16" t="s">
        <v>2989</v>
      </c>
      <c r="F339" s="16" t="s">
        <v>68</v>
      </c>
      <c r="G339" s="17"/>
      <c r="H339" s="18"/>
      <c r="J339" s="33"/>
      <c r="K339" s="18"/>
      <c r="Y339" s="8" t="s">
        <v>95</v>
      </c>
      <c r="Z339" s="8" t="s">
        <v>96</v>
      </c>
      <c r="AA339" s="2" t="s">
        <v>2990</v>
      </c>
      <c r="AB339" s="8" t="s">
        <v>98</v>
      </c>
      <c r="AJ339" s="14" t="s">
        <v>2991</v>
      </c>
    </row>
    <row r="340" spans="1:36" ht="16">
      <c r="A340" s="8">
        <v>6</v>
      </c>
      <c r="B340" s="23" t="s">
        <v>2992</v>
      </c>
      <c r="C340" s="23" t="s">
        <v>2992</v>
      </c>
      <c r="D340" s="8" t="s">
        <v>2993</v>
      </c>
      <c r="E340" s="10" t="s">
        <v>2994</v>
      </c>
      <c r="F340" s="10" t="s">
        <v>68</v>
      </c>
      <c r="G340" s="11"/>
      <c r="H340" s="12"/>
      <c r="J340" s="34"/>
      <c r="K340" s="12"/>
      <c r="Y340" s="8" t="s">
        <v>95</v>
      </c>
      <c r="Z340" s="8" t="s">
        <v>96</v>
      </c>
      <c r="AA340" s="2" t="s">
        <v>2995</v>
      </c>
      <c r="AB340" s="8" t="s">
        <v>98</v>
      </c>
      <c r="AJ340" s="14" t="s">
        <v>2996</v>
      </c>
    </row>
    <row r="341" spans="1:36" ht="16">
      <c r="A341" s="8">
        <v>6</v>
      </c>
      <c r="B341" s="16" t="s">
        <v>2997</v>
      </c>
      <c r="C341" s="16" t="s">
        <v>2998</v>
      </c>
      <c r="D341" s="8" t="s">
        <v>2999</v>
      </c>
      <c r="E341" s="16" t="s">
        <v>3000</v>
      </c>
      <c r="F341" s="16" t="s">
        <v>68</v>
      </c>
      <c r="G341" s="17"/>
      <c r="H341" s="18"/>
      <c r="J341" s="26" t="s">
        <v>3001</v>
      </c>
      <c r="K341" s="18"/>
      <c r="Y341" s="8" t="s">
        <v>95</v>
      </c>
      <c r="Z341" s="8" t="s">
        <v>96</v>
      </c>
      <c r="AA341" s="2" t="s">
        <v>3002</v>
      </c>
      <c r="AB341" s="8" t="s">
        <v>98</v>
      </c>
      <c r="AJ341" s="14" t="s">
        <v>3003</v>
      </c>
    </row>
    <row r="342" spans="1:36" ht="16">
      <c r="A342" s="8">
        <v>6</v>
      </c>
      <c r="B342" s="10" t="s">
        <v>3004</v>
      </c>
      <c r="C342" s="10" t="s">
        <v>3005</v>
      </c>
      <c r="D342" s="8" t="s">
        <v>3006</v>
      </c>
      <c r="E342" s="10" t="s">
        <v>3007</v>
      </c>
      <c r="F342" s="10" t="s">
        <v>68</v>
      </c>
      <c r="G342" s="11"/>
      <c r="H342" s="12"/>
      <c r="J342" s="30" t="s">
        <v>3008</v>
      </c>
      <c r="K342" s="12"/>
      <c r="V342" s="8" t="s">
        <v>3009</v>
      </c>
      <c r="Y342" s="8" t="s">
        <v>95</v>
      </c>
      <c r="Z342" s="8" t="s">
        <v>96</v>
      </c>
      <c r="AA342" s="2" t="s">
        <v>3010</v>
      </c>
      <c r="AB342" s="8" t="s">
        <v>98</v>
      </c>
      <c r="AJ342" s="14" t="s">
        <v>3011</v>
      </c>
    </row>
    <row r="343" spans="1:36" ht="16">
      <c r="A343" s="8">
        <v>6</v>
      </c>
      <c r="B343" s="16" t="s">
        <v>3012</v>
      </c>
      <c r="C343" s="16" t="s">
        <v>3013</v>
      </c>
      <c r="D343" s="8" t="s">
        <v>3014</v>
      </c>
      <c r="E343" s="16" t="s">
        <v>3015</v>
      </c>
      <c r="F343" s="16" t="s">
        <v>68</v>
      </c>
      <c r="G343" s="17"/>
      <c r="H343" s="18"/>
      <c r="J343" s="33"/>
      <c r="K343" s="18"/>
      <c r="AB343" s="8" t="s">
        <v>98</v>
      </c>
      <c r="AJ343" s="14" t="s">
        <v>3016</v>
      </c>
    </row>
    <row r="344" spans="1:36" ht="16">
      <c r="A344" s="8">
        <v>6</v>
      </c>
      <c r="B344" s="10" t="s">
        <v>3017</v>
      </c>
      <c r="C344" s="10" t="s">
        <v>3018</v>
      </c>
      <c r="D344" s="8" t="s">
        <v>3019</v>
      </c>
      <c r="E344" s="10" t="s">
        <v>3020</v>
      </c>
      <c r="F344" s="10" t="s">
        <v>68</v>
      </c>
      <c r="G344" s="11"/>
      <c r="H344" s="12"/>
      <c r="J344" s="34"/>
      <c r="K344" s="12"/>
      <c r="Y344" s="8" t="s">
        <v>95</v>
      </c>
      <c r="Z344" s="8" t="s">
        <v>96</v>
      </c>
      <c r="AA344" s="2" t="s">
        <v>3021</v>
      </c>
      <c r="AB344" s="8" t="s">
        <v>98</v>
      </c>
      <c r="AJ344" s="14" t="s">
        <v>3022</v>
      </c>
    </row>
    <row r="345" spans="1:36" ht="16">
      <c r="A345" s="8">
        <v>6</v>
      </c>
      <c r="B345" s="16" t="s">
        <v>3023</v>
      </c>
      <c r="C345" s="16" t="s">
        <v>3024</v>
      </c>
      <c r="D345" s="8" t="s">
        <v>3025</v>
      </c>
      <c r="E345" s="16" t="s">
        <v>3026</v>
      </c>
      <c r="F345" s="16" t="s">
        <v>68</v>
      </c>
      <c r="G345" s="17"/>
      <c r="H345" s="18"/>
      <c r="J345" s="26" t="s">
        <v>3027</v>
      </c>
      <c r="K345" s="18"/>
      <c r="V345" s="8" t="s">
        <v>3028</v>
      </c>
      <c r="X345" s="8"/>
      <c r="Y345" s="8" t="s">
        <v>95</v>
      </c>
      <c r="Z345" s="8" t="s">
        <v>96</v>
      </c>
      <c r="AA345" s="2" t="s">
        <v>3029</v>
      </c>
      <c r="AB345" s="8" t="s">
        <v>98</v>
      </c>
      <c r="AJ345" s="14" t="s">
        <v>3030</v>
      </c>
    </row>
    <row r="346" spans="1:36" ht="16">
      <c r="A346" s="8">
        <v>6</v>
      </c>
      <c r="B346" s="10" t="s">
        <v>3031</v>
      </c>
      <c r="C346" s="10" t="s">
        <v>3032</v>
      </c>
      <c r="D346" s="8" t="s">
        <v>3033</v>
      </c>
      <c r="E346" s="10" t="s">
        <v>3034</v>
      </c>
      <c r="F346" s="10" t="s">
        <v>68</v>
      </c>
      <c r="G346" s="11"/>
      <c r="H346" s="12"/>
      <c r="J346" s="34"/>
      <c r="K346" s="12"/>
      <c r="Y346" s="8" t="s">
        <v>95</v>
      </c>
      <c r="Z346" s="8" t="s">
        <v>96</v>
      </c>
      <c r="AA346" s="2" t="s">
        <v>3035</v>
      </c>
      <c r="AB346" s="8" t="s">
        <v>98</v>
      </c>
      <c r="AJ346" s="14" t="s">
        <v>3036</v>
      </c>
    </row>
    <row r="347" spans="1:36" ht="16">
      <c r="A347" s="8">
        <v>6</v>
      </c>
      <c r="B347" s="16" t="s">
        <v>3037</v>
      </c>
      <c r="C347" s="16" t="s">
        <v>3038</v>
      </c>
      <c r="D347" s="8" t="s">
        <v>3039</v>
      </c>
      <c r="E347" s="16" t="s">
        <v>3040</v>
      </c>
      <c r="F347" s="16" t="s">
        <v>68</v>
      </c>
      <c r="G347" s="17"/>
      <c r="H347" s="18"/>
      <c r="J347" s="26" t="s">
        <v>3041</v>
      </c>
      <c r="K347" s="18"/>
      <c r="Y347" s="8" t="s">
        <v>95</v>
      </c>
      <c r="Z347" s="8" t="s">
        <v>96</v>
      </c>
      <c r="AA347" s="2" t="s">
        <v>3042</v>
      </c>
      <c r="AB347" s="8" t="s">
        <v>98</v>
      </c>
      <c r="AJ347" s="14" t="s">
        <v>3043</v>
      </c>
    </row>
    <row r="348" spans="1:36" ht="16">
      <c r="A348" s="8">
        <v>6</v>
      </c>
      <c r="B348" s="10" t="s">
        <v>3044</v>
      </c>
      <c r="C348" s="10" t="s">
        <v>3045</v>
      </c>
      <c r="D348" s="8" t="s">
        <v>3046</v>
      </c>
      <c r="E348" s="10" t="s">
        <v>3047</v>
      </c>
      <c r="F348" s="10" t="s">
        <v>68</v>
      </c>
      <c r="G348" s="11"/>
      <c r="H348" s="12"/>
      <c r="J348" s="30" t="s">
        <v>3048</v>
      </c>
      <c r="K348" s="12"/>
      <c r="V348" s="8" t="s">
        <v>3049</v>
      </c>
      <c r="Y348" s="8" t="s">
        <v>95</v>
      </c>
      <c r="Z348" s="8" t="s">
        <v>96</v>
      </c>
      <c r="AA348" s="2" t="s">
        <v>3050</v>
      </c>
      <c r="AB348" s="8" t="s">
        <v>98</v>
      </c>
      <c r="AJ348" s="14" t="s">
        <v>3051</v>
      </c>
    </row>
    <row r="349" spans="1:36" ht="16">
      <c r="A349" s="8">
        <v>6</v>
      </c>
      <c r="B349" s="16" t="s">
        <v>3052</v>
      </c>
      <c r="C349" s="16" t="s">
        <v>3053</v>
      </c>
      <c r="D349" s="8" t="s">
        <v>3054</v>
      </c>
      <c r="E349" s="16" t="s">
        <v>3055</v>
      </c>
      <c r="F349" s="16" t="s">
        <v>68</v>
      </c>
      <c r="G349" s="54"/>
      <c r="H349" s="18"/>
      <c r="J349" s="26" t="s">
        <v>2135</v>
      </c>
      <c r="K349" s="18"/>
      <c r="V349" s="8" t="s">
        <v>3056</v>
      </c>
      <c r="X349" s="8"/>
      <c r="Y349" s="8" t="s">
        <v>95</v>
      </c>
      <c r="Z349" s="8" t="s">
        <v>96</v>
      </c>
      <c r="AA349" s="2" t="s">
        <v>3057</v>
      </c>
      <c r="AB349" s="8" t="s">
        <v>98</v>
      </c>
      <c r="AD349" s="8" t="s">
        <v>2863</v>
      </c>
      <c r="AF349" s="8" t="s">
        <v>2863</v>
      </c>
      <c r="AJ349" s="14" t="s">
        <v>3058</v>
      </c>
    </row>
    <row r="350" spans="1:36" ht="16">
      <c r="A350" s="8">
        <v>6</v>
      </c>
      <c r="B350" s="10" t="s">
        <v>3059</v>
      </c>
      <c r="C350" s="10" t="s">
        <v>3060</v>
      </c>
      <c r="D350" s="8" t="s">
        <v>3061</v>
      </c>
      <c r="E350" s="10" t="s">
        <v>3062</v>
      </c>
      <c r="F350" s="10" t="s">
        <v>68</v>
      </c>
      <c r="G350" s="11"/>
      <c r="H350" s="12"/>
      <c r="J350" s="34"/>
      <c r="K350" s="12"/>
      <c r="Y350" s="8" t="s">
        <v>95</v>
      </c>
      <c r="Z350" s="8" t="s">
        <v>96</v>
      </c>
      <c r="AA350" s="2" t="s">
        <v>3063</v>
      </c>
      <c r="AB350" s="8" t="s">
        <v>98</v>
      </c>
      <c r="AJ350" s="14" t="s">
        <v>3064</v>
      </c>
    </row>
    <row r="351" spans="1:36" ht="16">
      <c r="A351" s="8">
        <v>6</v>
      </c>
      <c r="B351" s="16" t="s">
        <v>3065</v>
      </c>
      <c r="C351" s="16" t="s">
        <v>3065</v>
      </c>
      <c r="D351" s="8" t="s">
        <v>3066</v>
      </c>
      <c r="E351" s="16" t="s">
        <v>3067</v>
      </c>
      <c r="F351" s="16" t="s">
        <v>68</v>
      </c>
      <c r="G351" s="17"/>
      <c r="H351" s="18"/>
      <c r="J351" s="26" t="s">
        <v>3068</v>
      </c>
      <c r="K351" s="18"/>
      <c r="V351" s="8" t="s">
        <v>3069</v>
      </c>
      <c r="Y351" s="8" t="s">
        <v>95</v>
      </c>
      <c r="Z351" s="8" t="s">
        <v>96</v>
      </c>
      <c r="AA351" s="2" t="s">
        <v>3070</v>
      </c>
      <c r="AB351" s="8" t="s">
        <v>98</v>
      </c>
      <c r="AJ351" s="14" t="s">
        <v>3071</v>
      </c>
    </row>
    <row r="352" spans="1:36" ht="16">
      <c r="A352" s="8">
        <v>6</v>
      </c>
      <c r="B352" s="10" t="s">
        <v>3072</v>
      </c>
      <c r="C352" s="10" t="s">
        <v>3073</v>
      </c>
      <c r="D352" s="8" t="s">
        <v>3074</v>
      </c>
      <c r="E352" s="10" t="s">
        <v>3075</v>
      </c>
      <c r="F352" s="10" t="s">
        <v>68</v>
      </c>
      <c r="G352" s="11"/>
      <c r="H352" s="12"/>
      <c r="J352" s="30" t="s">
        <v>3076</v>
      </c>
      <c r="K352" s="12"/>
      <c r="V352" s="8" t="s">
        <v>3078</v>
      </c>
      <c r="X352" s="8"/>
      <c r="Y352" s="8" t="s">
        <v>95</v>
      </c>
      <c r="Z352" s="8" t="s">
        <v>96</v>
      </c>
      <c r="AA352" s="2" t="s">
        <v>2818</v>
      </c>
      <c r="AB352" s="8" t="s">
        <v>98</v>
      </c>
      <c r="AJ352" s="14" t="s">
        <v>3079</v>
      </c>
    </row>
    <row r="353" spans="1:36" ht="16">
      <c r="A353" s="8">
        <v>6</v>
      </c>
      <c r="B353" s="16" t="s">
        <v>3080</v>
      </c>
      <c r="C353" s="16" t="s">
        <v>3081</v>
      </c>
      <c r="D353" s="8" t="s">
        <v>3082</v>
      </c>
      <c r="E353" s="16" t="s">
        <v>3083</v>
      </c>
      <c r="F353" s="16" t="s">
        <v>68</v>
      </c>
      <c r="G353" s="17"/>
      <c r="H353" s="18"/>
      <c r="J353" s="26" t="s">
        <v>2265</v>
      </c>
      <c r="K353" s="18"/>
      <c r="V353" s="8" t="s">
        <v>3084</v>
      </c>
      <c r="X353" s="8"/>
      <c r="Y353" s="8" t="s">
        <v>95</v>
      </c>
      <c r="Z353" s="8" t="s">
        <v>96</v>
      </c>
      <c r="AA353" s="2" t="s">
        <v>391</v>
      </c>
      <c r="AB353" s="8" t="s">
        <v>98</v>
      </c>
      <c r="AJ353" s="14" t="s">
        <v>3085</v>
      </c>
    </row>
    <row r="354" spans="1:36" ht="16">
      <c r="A354" s="8">
        <v>6</v>
      </c>
      <c r="B354" s="10" t="s">
        <v>3086</v>
      </c>
      <c r="C354" s="10" t="s">
        <v>3087</v>
      </c>
      <c r="D354" s="8" t="s">
        <v>3088</v>
      </c>
      <c r="E354" s="10" t="s">
        <v>3089</v>
      </c>
      <c r="F354" s="10" t="s">
        <v>68</v>
      </c>
      <c r="G354" s="11"/>
      <c r="H354" s="12"/>
      <c r="J354" s="30" t="s">
        <v>3090</v>
      </c>
      <c r="K354" s="12"/>
      <c r="V354" s="8" t="s">
        <v>3091</v>
      </c>
      <c r="Y354" s="8" t="s">
        <v>95</v>
      </c>
      <c r="Z354" s="8" t="s">
        <v>96</v>
      </c>
      <c r="AA354" s="2" t="s">
        <v>3092</v>
      </c>
      <c r="AB354" s="8" t="s">
        <v>98</v>
      </c>
      <c r="AJ354" s="14" t="s">
        <v>3093</v>
      </c>
    </row>
    <row r="355" spans="1:36" ht="16">
      <c r="A355" s="8">
        <v>6</v>
      </c>
      <c r="B355" s="16" t="s">
        <v>3094</v>
      </c>
      <c r="C355" s="16" t="s">
        <v>3094</v>
      </c>
      <c r="D355" s="8" t="s">
        <v>3095</v>
      </c>
      <c r="E355" s="16" t="s">
        <v>3096</v>
      </c>
      <c r="F355" s="16" t="s">
        <v>68</v>
      </c>
      <c r="G355" s="17"/>
      <c r="H355" s="18"/>
      <c r="J355" s="33"/>
      <c r="K355" s="18"/>
      <c r="V355" s="8" t="s">
        <v>3097</v>
      </c>
      <c r="Y355" s="8" t="s">
        <v>95</v>
      </c>
      <c r="Z355" s="8" t="s">
        <v>96</v>
      </c>
      <c r="AA355" s="2" t="s">
        <v>317</v>
      </c>
      <c r="AB355" s="8" t="s">
        <v>98</v>
      </c>
      <c r="AJ355" s="14" t="s">
        <v>3098</v>
      </c>
    </row>
    <row r="356" spans="1:36" ht="16">
      <c r="A356" s="8">
        <v>6</v>
      </c>
      <c r="B356" s="10" t="s">
        <v>3099</v>
      </c>
      <c r="C356" s="10" t="s">
        <v>3100</v>
      </c>
      <c r="D356" s="8" t="s">
        <v>3101</v>
      </c>
      <c r="E356" s="10" t="s">
        <v>3102</v>
      </c>
      <c r="F356" s="10" t="s">
        <v>68</v>
      </c>
      <c r="G356" s="11"/>
      <c r="H356" s="12"/>
      <c r="J356" s="30" t="s">
        <v>3103</v>
      </c>
      <c r="K356" s="12"/>
      <c r="V356" s="8" t="s">
        <v>3104</v>
      </c>
      <c r="AB356" s="8" t="s">
        <v>98</v>
      </c>
      <c r="AJ356" s="14">
        <v>608</v>
      </c>
    </row>
    <row r="357" spans="1:36" ht="16">
      <c r="A357" s="8">
        <v>6</v>
      </c>
      <c r="B357" s="16" t="s">
        <v>3105</v>
      </c>
      <c r="C357" s="16" t="s">
        <v>3106</v>
      </c>
      <c r="D357" s="8" t="s">
        <v>3107</v>
      </c>
      <c r="E357" s="16" t="s">
        <v>3107</v>
      </c>
      <c r="F357" s="16" t="s">
        <v>68</v>
      </c>
      <c r="G357" s="17"/>
      <c r="H357" s="18"/>
      <c r="J357" s="26" t="s">
        <v>3108</v>
      </c>
      <c r="K357" s="18"/>
      <c r="AB357" s="8" t="s">
        <v>98</v>
      </c>
      <c r="AJ357" s="14">
        <v>608</v>
      </c>
    </row>
    <row r="358" spans="1:36" ht="16">
      <c r="A358" s="8">
        <v>6</v>
      </c>
      <c r="B358" s="10" t="s">
        <v>3109</v>
      </c>
      <c r="C358" s="10" t="s">
        <v>3110</v>
      </c>
      <c r="D358" s="8" t="s">
        <v>3111</v>
      </c>
      <c r="E358" s="10" t="s">
        <v>3112</v>
      </c>
      <c r="F358" s="10" t="s">
        <v>68</v>
      </c>
      <c r="G358" s="11"/>
      <c r="H358" s="12"/>
      <c r="J358" s="34"/>
      <c r="K358" s="12"/>
      <c r="AB358" s="8" t="s">
        <v>98</v>
      </c>
      <c r="AJ358" s="14" t="s">
        <v>3113</v>
      </c>
    </row>
    <row r="359" spans="1:36" ht="16">
      <c r="A359" s="8">
        <v>6</v>
      </c>
      <c r="B359" s="16" t="s">
        <v>3114</v>
      </c>
      <c r="C359" s="16" t="s">
        <v>3115</v>
      </c>
      <c r="D359" s="8" t="s">
        <v>3116</v>
      </c>
      <c r="E359" s="16" t="s">
        <v>3117</v>
      </c>
      <c r="F359" s="16" t="s">
        <v>68</v>
      </c>
      <c r="G359" s="17"/>
      <c r="H359" s="18"/>
      <c r="J359" s="26" t="s">
        <v>3118</v>
      </c>
      <c r="K359" s="18"/>
      <c r="V359" s="8" t="s">
        <v>3119</v>
      </c>
      <c r="AB359" s="8" t="s">
        <v>98</v>
      </c>
      <c r="AJ359" s="14" t="s">
        <v>3120</v>
      </c>
    </row>
    <row r="360" spans="1:36" ht="16">
      <c r="A360" s="8">
        <v>6</v>
      </c>
      <c r="B360" s="23" t="s">
        <v>3121</v>
      </c>
      <c r="C360" s="23" t="s">
        <v>3121</v>
      </c>
      <c r="D360" s="8" t="s">
        <v>3122</v>
      </c>
      <c r="E360" s="10" t="s">
        <v>3123</v>
      </c>
      <c r="F360" s="10" t="s">
        <v>68</v>
      </c>
      <c r="G360" s="11"/>
      <c r="H360" s="12"/>
      <c r="J360" s="30" t="s">
        <v>3124</v>
      </c>
      <c r="K360" s="12"/>
      <c r="V360" s="8" t="s">
        <v>3125</v>
      </c>
      <c r="X360" s="8"/>
      <c r="Y360" s="8" t="s">
        <v>95</v>
      </c>
      <c r="Z360" s="8" t="s">
        <v>96</v>
      </c>
      <c r="AA360" s="2" t="s">
        <v>3126</v>
      </c>
      <c r="AB360" s="8" t="s">
        <v>98</v>
      </c>
      <c r="AJ360" s="14" t="s">
        <v>3127</v>
      </c>
    </row>
    <row r="361" spans="1:36" ht="16">
      <c r="A361" s="8">
        <v>6</v>
      </c>
      <c r="B361" s="16" t="s">
        <v>3128</v>
      </c>
      <c r="C361" s="16" t="s">
        <v>3129</v>
      </c>
      <c r="D361" s="8" t="s">
        <v>3130</v>
      </c>
      <c r="E361" s="16" t="s">
        <v>3131</v>
      </c>
      <c r="F361" s="16" t="s">
        <v>68</v>
      </c>
      <c r="G361" s="17"/>
      <c r="H361" s="18"/>
      <c r="J361" s="33"/>
      <c r="K361" s="18"/>
      <c r="Y361" s="8" t="s">
        <v>95</v>
      </c>
      <c r="Z361" s="8" t="s">
        <v>96</v>
      </c>
      <c r="AA361" s="2" t="s">
        <v>3132</v>
      </c>
      <c r="AB361" s="8" t="s">
        <v>98</v>
      </c>
      <c r="AJ361" s="14" t="s">
        <v>3133</v>
      </c>
    </row>
    <row r="362" spans="1:36" ht="16">
      <c r="A362" s="8">
        <v>6</v>
      </c>
      <c r="B362" s="10" t="s">
        <v>3134</v>
      </c>
      <c r="C362" s="10" t="s">
        <v>3135</v>
      </c>
      <c r="D362" s="8" t="s">
        <v>3136</v>
      </c>
      <c r="E362" s="10" t="s">
        <v>3137</v>
      </c>
      <c r="F362" s="10" t="s">
        <v>68</v>
      </c>
      <c r="G362" s="11"/>
      <c r="H362" s="12"/>
      <c r="J362" s="30" t="s">
        <v>2387</v>
      </c>
      <c r="K362" s="12"/>
      <c r="V362" s="8" t="s">
        <v>3138</v>
      </c>
      <c r="X362" s="8"/>
      <c r="Y362" s="8" t="s">
        <v>95</v>
      </c>
      <c r="Z362" s="8" t="s">
        <v>96</v>
      </c>
      <c r="AA362" s="2" t="s">
        <v>2334</v>
      </c>
      <c r="AB362" s="8" t="s">
        <v>98</v>
      </c>
      <c r="AJ362" s="14" t="s">
        <v>3139</v>
      </c>
    </row>
    <row r="363" spans="1:36" ht="16">
      <c r="A363" s="8">
        <v>6</v>
      </c>
      <c r="B363" s="16" t="s">
        <v>3140</v>
      </c>
      <c r="C363" s="16" t="s">
        <v>3141</v>
      </c>
      <c r="D363" s="8" t="s">
        <v>3142</v>
      </c>
      <c r="E363" s="16" t="s">
        <v>3143</v>
      </c>
      <c r="F363" s="16" t="s">
        <v>68</v>
      </c>
      <c r="G363" s="17"/>
      <c r="H363" s="18"/>
      <c r="J363" s="26" t="s">
        <v>2406</v>
      </c>
      <c r="K363" s="18"/>
      <c r="V363" s="8" t="s">
        <v>3144</v>
      </c>
      <c r="X363" s="8"/>
      <c r="Y363" s="8" t="s">
        <v>95</v>
      </c>
      <c r="Z363" s="8" t="s">
        <v>96</v>
      </c>
      <c r="AA363" s="2" t="s">
        <v>3145</v>
      </c>
      <c r="AB363" s="8" t="s">
        <v>98</v>
      </c>
      <c r="AJ363" s="14" t="s">
        <v>3146</v>
      </c>
    </row>
    <row r="364" spans="1:36" ht="16">
      <c r="A364" s="8">
        <v>6</v>
      </c>
      <c r="B364" s="10" t="s">
        <v>3147</v>
      </c>
      <c r="C364" s="10" t="s">
        <v>3148</v>
      </c>
      <c r="D364" s="8" t="s">
        <v>3149</v>
      </c>
      <c r="E364" s="10" t="s">
        <v>3150</v>
      </c>
      <c r="F364" s="10" t="s">
        <v>68</v>
      </c>
      <c r="G364" s="11"/>
      <c r="H364" s="12"/>
      <c r="J364" s="30" t="s">
        <v>3151</v>
      </c>
      <c r="K364" s="12"/>
      <c r="V364" s="8" t="s">
        <v>3152</v>
      </c>
      <c r="Y364" s="8" t="s">
        <v>95</v>
      </c>
      <c r="Z364" s="8" t="s">
        <v>96</v>
      </c>
      <c r="AA364" s="2" t="s">
        <v>3153</v>
      </c>
      <c r="AB364" s="8" t="s">
        <v>98</v>
      </c>
      <c r="AJ364" s="14" t="s">
        <v>3154</v>
      </c>
    </row>
    <row r="365" spans="1:36" ht="16">
      <c r="A365" s="8">
        <v>6</v>
      </c>
      <c r="B365" s="16" t="s">
        <v>3155</v>
      </c>
      <c r="C365" s="16" t="s">
        <v>3156</v>
      </c>
      <c r="D365" s="8" t="s">
        <v>3157</v>
      </c>
      <c r="E365" s="16" t="s">
        <v>3158</v>
      </c>
      <c r="F365" s="16" t="s">
        <v>68</v>
      </c>
      <c r="G365" s="17"/>
      <c r="H365" s="18"/>
      <c r="J365" s="26" t="s">
        <v>2549</v>
      </c>
      <c r="K365" s="18"/>
      <c r="V365" s="8" t="s">
        <v>3159</v>
      </c>
      <c r="X365" s="8"/>
      <c r="Y365" s="8" t="s">
        <v>95</v>
      </c>
      <c r="Z365" s="8" t="s">
        <v>96</v>
      </c>
      <c r="AA365" s="2" t="s">
        <v>2358</v>
      </c>
      <c r="AB365" s="8" t="s">
        <v>98</v>
      </c>
      <c r="AJ365" s="14" t="s">
        <v>3160</v>
      </c>
    </row>
    <row r="366" spans="1:36" ht="16">
      <c r="A366" s="8">
        <v>6</v>
      </c>
      <c r="B366" s="10" t="s">
        <v>3161</v>
      </c>
      <c r="C366" s="10" t="s">
        <v>3161</v>
      </c>
      <c r="D366" s="8" t="s">
        <v>3162</v>
      </c>
      <c r="E366" s="10" t="s">
        <v>3163</v>
      </c>
      <c r="F366" s="10" t="s">
        <v>68</v>
      </c>
      <c r="G366" s="11"/>
      <c r="H366" s="12"/>
      <c r="J366" s="30" t="s">
        <v>3164</v>
      </c>
      <c r="K366" s="12"/>
      <c r="AB366" s="8" t="s">
        <v>98</v>
      </c>
      <c r="AJ366" s="14" t="s">
        <v>3165</v>
      </c>
    </row>
    <row r="367" spans="1:36" ht="16">
      <c r="A367" s="8">
        <v>6</v>
      </c>
      <c r="B367" s="16" t="s">
        <v>3166</v>
      </c>
      <c r="C367" s="16" t="s">
        <v>3167</v>
      </c>
      <c r="D367" s="8" t="s">
        <v>3168</v>
      </c>
      <c r="E367" s="16" t="s">
        <v>3169</v>
      </c>
      <c r="F367" s="16" t="s">
        <v>68</v>
      </c>
      <c r="G367" s="17"/>
      <c r="H367" s="18"/>
      <c r="J367" s="26" t="s">
        <v>3170</v>
      </c>
      <c r="K367" s="18"/>
      <c r="V367" s="8" t="s">
        <v>3171</v>
      </c>
      <c r="X367" s="8"/>
      <c r="Y367" s="8" t="s">
        <v>95</v>
      </c>
      <c r="Z367" s="8" t="s">
        <v>96</v>
      </c>
      <c r="AA367" s="2" t="s">
        <v>3172</v>
      </c>
      <c r="AB367" s="8" t="s">
        <v>98</v>
      </c>
      <c r="AJ367" s="14" t="s">
        <v>3173</v>
      </c>
    </row>
    <row r="368" spans="1:36" ht="16">
      <c r="A368" s="8">
        <v>6</v>
      </c>
      <c r="B368" s="10" t="s">
        <v>3174</v>
      </c>
      <c r="C368" s="10" t="s">
        <v>3175</v>
      </c>
      <c r="D368" s="8" t="s">
        <v>3176</v>
      </c>
      <c r="E368" s="10" t="s">
        <v>3177</v>
      </c>
      <c r="F368" s="10" t="s">
        <v>68</v>
      </c>
      <c r="G368" s="11"/>
      <c r="H368" s="12"/>
      <c r="J368" s="30" t="s">
        <v>3178</v>
      </c>
      <c r="K368" s="12"/>
      <c r="V368" s="8" t="s">
        <v>3179</v>
      </c>
      <c r="AB368" s="8" t="s">
        <v>98</v>
      </c>
      <c r="AJ368" s="14" t="s">
        <v>3180</v>
      </c>
    </row>
    <row r="369" spans="1:36" ht="16">
      <c r="A369" s="8">
        <v>6</v>
      </c>
      <c r="B369" s="16" t="s">
        <v>3181</v>
      </c>
      <c r="C369" s="16" t="s">
        <v>3182</v>
      </c>
      <c r="D369" s="8" t="s">
        <v>3183</v>
      </c>
      <c r="E369" s="16" t="s">
        <v>3184</v>
      </c>
      <c r="F369" s="16" t="s">
        <v>68</v>
      </c>
      <c r="G369" s="17"/>
      <c r="H369" s="18"/>
      <c r="J369" s="33"/>
      <c r="K369" s="18"/>
      <c r="V369" s="8" t="s">
        <v>3185</v>
      </c>
      <c r="Y369" s="8" t="s">
        <v>95</v>
      </c>
      <c r="Z369" s="8" t="s">
        <v>96</v>
      </c>
      <c r="AA369" s="2" t="s">
        <v>325</v>
      </c>
      <c r="AB369" s="8" t="s">
        <v>98</v>
      </c>
      <c r="AJ369" s="14" t="s">
        <v>3186</v>
      </c>
    </row>
    <row r="370" spans="1:36" ht="16">
      <c r="A370" s="8">
        <v>6</v>
      </c>
      <c r="B370" s="10" t="s">
        <v>3187</v>
      </c>
      <c r="C370" s="10" t="s">
        <v>3188</v>
      </c>
      <c r="D370" s="8" t="s">
        <v>3189</v>
      </c>
      <c r="E370" s="10" t="s">
        <v>3190</v>
      </c>
      <c r="F370" s="10" t="s">
        <v>68</v>
      </c>
      <c r="G370" s="11"/>
      <c r="H370" s="12"/>
      <c r="J370" s="30" t="s">
        <v>3191</v>
      </c>
      <c r="K370" s="12"/>
      <c r="V370" s="8" t="s">
        <v>3192</v>
      </c>
      <c r="AB370" s="8" t="s">
        <v>98</v>
      </c>
      <c r="AJ370" s="14" t="s">
        <v>3193</v>
      </c>
    </row>
    <row r="371" spans="1:36" ht="16">
      <c r="A371" s="8">
        <v>6</v>
      </c>
      <c r="B371" s="16" t="s">
        <v>3194</v>
      </c>
      <c r="C371" s="16" t="s">
        <v>3195</v>
      </c>
      <c r="D371" s="8" t="s">
        <v>3196</v>
      </c>
      <c r="E371" s="16" t="s">
        <v>3197</v>
      </c>
      <c r="F371" s="16" t="s">
        <v>68</v>
      </c>
      <c r="G371" s="17"/>
      <c r="H371" s="18"/>
      <c r="J371" s="33"/>
      <c r="K371" s="18"/>
      <c r="V371" s="8" t="s">
        <v>3198</v>
      </c>
      <c r="Y371" s="8" t="s">
        <v>95</v>
      </c>
      <c r="Z371" s="8" t="s">
        <v>96</v>
      </c>
      <c r="AA371" s="2" t="s">
        <v>3199</v>
      </c>
      <c r="AB371" s="8" t="s">
        <v>98</v>
      </c>
      <c r="AJ371" s="14" t="s">
        <v>3200</v>
      </c>
    </row>
    <row r="372" spans="1:36" ht="16">
      <c r="A372" s="8">
        <v>6</v>
      </c>
      <c r="B372" s="10" t="s">
        <v>3201</v>
      </c>
      <c r="C372" s="10" t="s">
        <v>3202</v>
      </c>
      <c r="D372" s="8" t="s">
        <v>3203</v>
      </c>
      <c r="E372" s="10" t="s">
        <v>3204</v>
      </c>
      <c r="F372" s="10" t="s">
        <v>68</v>
      </c>
      <c r="G372" s="11"/>
      <c r="H372" s="12"/>
      <c r="J372" s="30" t="s">
        <v>3205</v>
      </c>
      <c r="K372" s="12"/>
      <c r="V372" s="8" t="s">
        <v>3206</v>
      </c>
      <c r="Y372" s="8" t="s">
        <v>95</v>
      </c>
      <c r="Z372" s="8" t="s">
        <v>96</v>
      </c>
      <c r="AA372" s="2" t="s">
        <v>2862</v>
      </c>
      <c r="AB372" s="8" t="s">
        <v>98</v>
      </c>
      <c r="AJ372" s="14">
        <v>137</v>
      </c>
    </row>
    <row r="373" spans="1:36" ht="16">
      <c r="A373" s="8">
        <v>6</v>
      </c>
      <c r="B373" s="16" t="s">
        <v>3207</v>
      </c>
      <c r="C373" s="16" t="s">
        <v>3208</v>
      </c>
      <c r="D373" s="8" t="s">
        <v>3209</v>
      </c>
      <c r="E373" s="16" t="s">
        <v>3209</v>
      </c>
      <c r="F373" s="16" t="s">
        <v>68</v>
      </c>
      <c r="G373" s="17"/>
      <c r="H373" s="18"/>
      <c r="J373" s="26" t="s">
        <v>3210</v>
      </c>
      <c r="K373" s="18"/>
      <c r="V373" s="8" t="s">
        <v>3211</v>
      </c>
      <c r="AB373" s="8" t="s">
        <v>98</v>
      </c>
      <c r="AJ373" s="14" t="s">
        <v>3212</v>
      </c>
    </row>
    <row r="374" spans="1:36" ht="16">
      <c r="A374" s="8">
        <v>6</v>
      </c>
      <c r="B374" s="10" t="s">
        <v>3213</v>
      </c>
      <c r="C374" s="10" t="s">
        <v>3214</v>
      </c>
      <c r="D374" s="8" t="s">
        <v>3215</v>
      </c>
      <c r="E374" s="10" t="s">
        <v>3216</v>
      </c>
      <c r="F374" s="10" t="s">
        <v>68</v>
      </c>
      <c r="G374" s="11"/>
      <c r="H374" s="12"/>
      <c r="J374" s="30" t="s">
        <v>3217</v>
      </c>
      <c r="K374" s="12"/>
      <c r="V374" s="8" t="s">
        <v>3218</v>
      </c>
      <c r="AB374" s="8" t="s">
        <v>98</v>
      </c>
      <c r="AJ374" s="14" t="s">
        <v>2656</v>
      </c>
    </row>
    <row r="375" spans="1:36" ht="16">
      <c r="A375" s="8">
        <v>6</v>
      </c>
      <c r="B375" s="16" t="s">
        <v>3219</v>
      </c>
      <c r="C375" s="16" t="s">
        <v>3220</v>
      </c>
      <c r="D375" s="8" t="s">
        <v>3221</v>
      </c>
      <c r="E375" s="16" t="s">
        <v>3222</v>
      </c>
      <c r="F375" s="16" t="s">
        <v>68</v>
      </c>
      <c r="G375" s="17"/>
      <c r="H375" s="18"/>
      <c r="J375" s="26" t="s">
        <v>3223</v>
      </c>
      <c r="K375" s="18"/>
      <c r="Y375" s="8" t="s">
        <v>95</v>
      </c>
      <c r="Z375" s="8" t="s">
        <v>96</v>
      </c>
      <c r="AA375" s="2" t="s">
        <v>3002</v>
      </c>
      <c r="AB375" s="8" t="s">
        <v>98</v>
      </c>
      <c r="AJ375" s="14" t="s">
        <v>3224</v>
      </c>
    </row>
    <row r="376" spans="1:36" ht="16">
      <c r="A376" s="8">
        <v>6</v>
      </c>
      <c r="B376" s="10" t="s">
        <v>3225</v>
      </c>
      <c r="C376" s="10" t="s">
        <v>3226</v>
      </c>
      <c r="D376" s="8" t="s">
        <v>3227</v>
      </c>
      <c r="E376" s="10" t="s">
        <v>3228</v>
      </c>
      <c r="F376" s="10" t="s">
        <v>68</v>
      </c>
      <c r="G376" s="11"/>
      <c r="H376" s="12"/>
      <c r="J376" s="30" t="s">
        <v>3229</v>
      </c>
      <c r="K376" s="12"/>
      <c r="V376" s="8" t="s">
        <v>3230</v>
      </c>
      <c r="Y376" s="8" t="s">
        <v>95</v>
      </c>
      <c r="Z376" s="8" t="s">
        <v>96</v>
      </c>
      <c r="AA376" s="2" t="s">
        <v>3002</v>
      </c>
      <c r="AB376" s="8" t="s">
        <v>98</v>
      </c>
      <c r="AJ376" s="14" t="s">
        <v>3231</v>
      </c>
    </row>
    <row r="377" spans="1:36" ht="16">
      <c r="A377" s="8">
        <v>6</v>
      </c>
      <c r="B377" s="23" t="s">
        <v>2470</v>
      </c>
      <c r="C377" s="23" t="s">
        <v>2471</v>
      </c>
      <c r="D377" s="8" t="s">
        <v>3232</v>
      </c>
      <c r="E377" s="16" t="s">
        <v>3233</v>
      </c>
      <c r="F377" s="16" t="s">
        <v>68</v>
      </c>
      <c r="G377" s="17"/>
      <c r="H377" s="18"/>
      <c r="J377" s="26" t="s">
        <v>2473</v>
      </c>
      <c r="K377" s="18"/>
      <c r="Y377" s="8" t="s">
        <v>95</v>
      </c>
      <c r="Z377" s="8" t="s">
        <v>96</v>
      </c>
      <c r="AA377" s="2" t="s">
        <v>342</v>
      </c>
      <c r="AB377" s="8" t="s">
        <v>98</v>
      </c>
      <c r="AJ377" s="14" t="s">
        <v>3234</v>
      </c>
    </row>
    <row r="378" spans="1:36" ht="16">
      <c r="A378" s="8">
        <v>6</v>
      </c>
      <c r="B378" s="23" t="s">
        <v>3235</v>
      </c>
      <c r="C378" s="23" t="s">
        <v>3236</v>
      </c>
      <c r="D378" s="8" t="s">
        <v>3237</v>
      </c>
      <c r="E378" s="10" t="s">
        <v>3238</v>
      </c>
      <c r="F378" s="10" t="s">
        <v>68</v>
      </c>
      <c r="G378" s="11"/>
      <c r="H378" s="12"/>
      <c r="J378" s="30" t="s">
        <v>3239</v>
      </c>
      <c r="K378" s="12"/>
      <c r="V378" s="8" t="s">
        <v>3240</v>
      </c>
      <c r="Y378" s="8" t="s">
        <v>95</v>
      </c>
      <c r="Z378" s="8" t="s">
        <v>96</v>
      </c>
      <c r="AA378" s="2" t="s">
        <v>399</v>
      </c>
      <c r="AB378" s="8" t="s">
        <v>98</v>
      </c>
      <c r="AJ378" s="14" t="s">
        <v>3241</v>
      </c>
    </row>
    <row r="379" spans="1:36" ht="16">
      <c r="A379" s="8">
        <v>6</v>
      </c>
      <c r="B379" s="16" t="s">
        <v>3242</v>
      </c>
      <c r="C379" s="16" t="s">
        <v>3243</v>
      </c>
      <c r="D379" s="8" t="s">
        <v>3244</v>
      </c>
      <c r="E379" s="16" t="s">
        <v>3245</v>
      </c>
      <c r="F379" s="16" t="s">
        <v>68</v>
      </c>
      <c r="G379" s="17"/>
      <c r="H379" s="18"/>
      <c r="J379" s="33"/>
      <c r="K379" s="18"/>
      <c r="Y379" s="8" t="s">
        <v>95</v>
      </c>
      <c r="Z379" s="8" t="s">
        <v>96</v>
      </c>
      <c r="AA379" s="2" t="s">
        <v>399</v>
      </c>
      <c r="AB379" s="8" t="s">
        <v>98</v>
      </c>
      <c r="AJ379" s="14" t="s">
        <v>3246</v>
      </c>
    </row>
    <row r="380" spans="1:36" ht="16">
      <c r="A380" s="8">
        <v>6</v>
      </c>
      <c r="B380" s="10" t="s">
        <v>3247</v>
      </c>
      <c r="C380" s="10" t="s">
        <v>3248</v>
      </c>
      <c r="D380" s="8" t="s">
        <v>3249</v>
      </c>
      <c r="E380" s="10" t="s">
        <v>3250</v>
      </c>
      <c r="F380" s="10" t="s">
        <v>68</v>
      </c>
      <c r="G380" s="11"/>
      <c r="H380" s="12"/>
      <c r="J380" s="30" t="s">
        <v>3251</v>
      </c>
      <c r="K380" s="12"/>
      <c r="V380" s="8" t="s">
        <v>3252</v>
      </c>
      <c r="Y380" s="8" t="s">
        <v>95</v>
      </c>
      <c r="Z380" s="8" t="s">
        <v>96</v>
      </c>
      <c r="AA380" s="2" t="s">
        <v>399</v>
      </c>
      <c r="AB380" s="8" t="s">
        <v>98</v>
      </c>
      <c r="AJ380" s="14" t="s">
        <v>3253</v>
      </c>
    </row>
    <row r="381" spans="1:36" ht="16">
      <c r="A381" s="8">
        <v>6</v>
      </c>
      <c r="B381" s="16" t="s">
        <v>3254</v>
      </c>
      <c r="C381" s="16" t="s">
        <v>3255</v>
      </c>
      <c r="D381" s="8" t="s">
        <v>3256</v>
      </c>
      <c r="E381" s="16" t="s">
        <v>3257</v>
      </c>
      <c r="F381" s="16" t="s">
        <v>68</v>
      </c>
      <c r="G381" s="17"/>
      <c r="H381" s="18"/>
      <c r="J381" s="26" t="s">
        <v>3258</v>
      </c>
      <c r="K381" s="18"/>
      <c r="Y381" s="8" t="s">
        <v>95</v>
      </c>
      <c r="Z381" s="8" t="s">
        <v>96</v>
      </c>
      <c r="AA381" s="2" t="s">
        <v>399</v>
      </c>
      <c r="AB381" s="8" t="s">
        <v>98</v>
      </c>
      <c r="AJ381" s="14" t="s">
        <v>3241</v>
      </c>
    </row>
    <row r="382" spans="1:36" ht="16">
      <c r="A382" s="8">
        <v>6</v>
      </c>
      <c r="B382" s="10" t="s">
        <v>3259</v>
      </c>
      <c r="C382" s="10" t="s">
        <v>3259</v>
      </c>
      <c r="D382" s="8" t="s">
        <v>3260</v>
      </c>
      <c r="E382" s="10" t="s">
        <v>3261</v>
      </c>
      <c r="F382" s="10" t="s">
        <v>68</v>
      </c>
      <c r="G382" s="11"/>
      <c r="H382" s="12"/>
      <c r="J382" s="34"/>
      <c r="K382" s="12"/>
      <c r="Y382" s="8" t="s">
        <v>95</v>
      </c>
      <c r="Z382" s="8" t="s">
        <v>96</v>
      </c>
      <c r="AA382" s="2" t="s">
        <v>399</v>
      </c>
      <c r="AB382" s="8" t="s">
        <v>98</v>
      </c>
      <c r="AJ382" s="14" t="s">
        <v>3262</v>
      </c>
    </row>
    <row r="383" spans="1:36" ht="16">
      <c r="A383" s="8">
        <v>6</v>
      </c>
      <c r="B383" s="16" t="s">
        <v>3263</v>
      </c>
      <c r="C383" s="16" t="s">
        <v>3264</v>
      </c>
      <c r="D383" s="8" t="s">
        <v>3265</v>
      </c>
      <c r="E383" s="16" t="s">
        <v>3266</v>
      </c>
      <c r="F383" s="16" t="s">
        <v>68</v>
      </c>
      <c r="G383" s="17"/>
      <c r="H383" s="18"/>
      <c r="J383" s="26" t="s">
        <v>3267</v>
      </c>
      <c r="K383" s="18"/>
      <c r="V383" s="8" t="s">
        <v>3268</v>
      </c>
      <c r="Y383" s="8" t="s">
        <v>95</v>
      </c>
      <c r="Z383" s="8" t="s">
        <v>96</v>
      </c>
      <c r="AA383" s="2" t="s">
        <v>3269</v>
      </c>
      <c r="AB383" s="8" t="s">
        <v>98</v>
      </c>
      <c r="AJ383" s="14" t="s">
        <v>3270</v>
      </c>
    </row>
    <row r="384" spans="1:36" ht="16">
      <c r="A384" s="8">
        <v>6</v>
      </c>
      <c r="B384" s="10" t="s">
        <v>3271</v>
      </c>
      <c r="C384" s="10" t="s">
        <v>3272</v>
      </c>
      <c r="D384" s="8" t="s">
        <v>3273</v>
      </c>
      <c r="E384" s="10" t="s">
        <v>3274</v>
      </c>
      <c r="F384" s="10" t="s">
        <v>68</v>
      </c>
      <c r="G384" s="11"/>
      <c r="H384" s="12"/>
      <c r="J384" s="34"/>
      <c r="K384" s="12"/>
      <c r="Y384" s="8" t="s">
        <v>95</v>
      </c>
      <c r="Z384" s="8" t="s">
        <v>96</v>
      </c>
      <c r="AA384" s="2" t="s">
        <v>399</v>
      </c>
      <c r="AB384" s="8" t="s">
        <v>98</v>
      </c>
      <c r="AJ384" s="14" t="s">
        <v>3275</v>
      </c>
    </row>
    <row r="385" spans="1:36" ht="16">
      <c r="A385" s="8">
        <v>6</v>
      </c>
      <c r="B385" s="16" t="s">
        <v>3276</v>
      </c>
      <c r="C385" s="16" t="s">
        <v>3277</v>
      </c>
      <c r="D385" s="8" t="s">
        <v>3278</v>
      </c>
      <c r="E385" s="16" t="s">
        <v>3279</v>
      </c>
      <c r="F385" s="16" t="s">
        <v>68</v>
      </c>
      <c r="G385" s="17"/>
      <c r="H385" s="18"/>
      <c r="J385" s="26" t="s">
        <v>3280</v>
      </c>
      <c r="K385" s="18"/>
      <c r="Y385" s="8" t="s">
        <v>95</v>
      </c>
      <c r="Z385" s="8" t="s">
        <v>96</v>
      </c>
      <c r="AA385" s="2" t="s">
        <v>399</v>
      </c>
      <c r="AB385" s="8" t="s">
        <v>98</v>
      </c>
      <c r="AJ385" s="14" t="s">
        <v>3281</v>
      </c>
    </row>
    <row r="386" spans="1:36" ht="16">
      <c r="A386" s="8">
        <v>6</v>
      </c>
      <c r="B386" s="10" t="s">
        <v>3282</v>
      </c>
      <c r="C386" s="10" t="s">
        <v>3283</v>
      </c>
      <c r="D386" s="8" t="s">
        <v>3284</v>
      </c>
      <c r="E386" s="10" t="s">
        <v>3285</v>
      </c>
      <c r="F386" s="10" t="s">
        <v>68</v>
      </c>
      <c r="G386" s="11"/>
      <c r="H386" s="12"/>
      <c r="J386" s="34"/>
      <c r="K386" s="12"/>
      <c r="V386" s="8" t="s">
        <v>3286</v>
      </c>
      <c r="Y386" s="8" t="s">
        <v>95</v>
      </c>
      <c r="Z386" s="8" t="s">
        <v>96</v>
      </c>
      <c r="AA386" s="2" t="s">
        <v>399</v>
      </c>
      <c r="AB386" s="8" t="s">
        <v>98</v>
      </c>
      <c r="AJ386" s="14" t="s">
        <v>3287</v>
      </c>
    </row>
    <row r="387" spans="1:36" ht="16">
      <c r="A387" s="8">
        <v>6</v>
      </c>
      <c r="B387" s="16" t="s">
        <v>3288</v>
      </c>
      <c r="C387" s="16" t="s">
        <v>3289</v>
      </c>
      <c r="D387" s="8" t="s">
        <v>3290</v>
      </c>
      <c r="E387" s="16" t="s">
        <v>3291</v>
      </c>
      <c r="F387" s="16" t="s">
        <v>68</v>
      </c>
      <c r="G387" s="17"/>
      <c r="H387" s="18"/>
      <c r="J387" s="26" t="s">
        <v>3292</v>
      </c>
      <c r="K387" s="18"/>
      <c r="V387" s="8" t="s">
        <v>2715</v>
      </c>
      <c r="X387" s="8"/>
      <c r="Y387" s="8" t="s">
        <v>95</v>
      </c>
      <c r="Z387" s="8" t="s">
        <v>96</v>
      </c>
      <c r="AA387" s="2" t="s">
        <v>399</v>
      </c>
      <c r="AB387" s="8" t="s">
        <v>98</v>
      </c>
      <c r="AJ387" s="14" t="s">
        <v>3293</v>
      </c>
    </row>
    <row r="388" spans="1:36" ht="16">
      <c r="A388" s="8">
        <v>6</v>
      </c>
      <c r="B388" s="10" t="s">
        <v>3294</v>
      </c>
      <c r="C388" s="10" t="s">
        <v>3295</v>
      </c>
      <c r="D388" s="8" t="s">
        <v>3296</v>
      </c>
      <c r="E388" s="10" t="s">
        <v>3297</v>
      </c>
      <c r="F388" s="10" t="s">
        <v>68</v>
      </c>
      <c r="G388" s="11"/>
      <c r="H388" s="12"/>
      <c r="J388" s="30" t="s">
        <v>3298</v>
      </c>
      <c r="K388" s="12"/>
      <c r="V388" s="8" t="s">
        <v>3299</v>
      </c>
      <c r="Y388" s="8" t="s">
        <v>95</v>
      </c>
      <c r="Z388" s="8" t="s">
        <v>96</v>
      </c>
      <c r="AA388" s="2" t="s">
        <v>399</v>
      </c>
      <c r="AB388" s="8" t="s">
        <v>98</v>
      </c>
      <c r="AJ388" s="14" t="s">
        <v>3300</v>
      </c>
    </row>
    <row r="389" spans="1:36" ht="16">
      <c r="A389" s="8">
        <v>6</v>
      </c>
      <c r="B389" s="23" t="s">
        <v>3301</v>
      </c>
      <c r="C389" s="23" t="s">
        <v>3302</v>
      </c>
      <c r="D389" s="8" t="s">
        <v>3303</v>
      </c>
      <c r="E389" s="16" t="s">
        <v>3304</v>
      </c>
      <c r="F389" s="16" t="s">
        <v>68</v>
      </c>
      <c r="G389" s="17"/>
      <c r="H389" s="18"/>
      <c r="J389" s="26" t="s">
        <v>2609</v>
      </c>
      <c r="K389" s="18"/>
      <c r="V389" s="8" t="s">
        <v>3305</v>
      </c>
      <c r="X389" s="8"/>
      <c r="Y389" s="8" t="s">
        <v>95</v>
      </c>
      <c r="Z389" s="8" t="s">
        <v>96</v>
      </c>
      <c r="AA389" s="2" t="s">
        <v>399</v>
      </c>
      <c r="AB389" s="8" t="s">
        <v>98</v>
      </c>
      <c r="AJ389" s="14" t="s">
        <v>3306</v>
      </c>
    </row>
    <row r="390" spans="1:36" ht="16">
      <c r="A390" s="8">
        <v>6</v>
      </c>
      <c r="B390" s="23" t="s">
        <v>2640</v>
      </c>
      <c r="C390" s="23" t="s">
        <v>2641</v>
      </c>
      <c r="D390" s="8" t="s">
        <v>3307</v>
      </c>
      <c r="E390" s="10" t="s">
        <v>3308</v>
      </c>
      <c r="F390" s="10" t="s">
        <v>68</v>
      </c>
      <c r="G390" s="11"/>
      <c r="H390" s="12"/>
      <c r="J390" s="30" t="s">
        <v>2260</v>
      </c>
      <c r="K390" s="12"/>
      <c r="V390" s="8" t="s">
        <v>3309</v>
      </c>
      <c r="X390" s="8"/>
      <c r="Y390" s="8" t="s">
        <v>95</v>
      </c>
      <c r="Z390" s="8" t="s">
        <v>96</v>
      </c>
      <c r="AA390" s="2" t="s">
        <v>399</v>
      </c>
      <c r="AB390" s="8" t="s">
        <v>98</v>
      </c>
      <c r="AJ390" s="14" t="s">
        <v>3310</v>
      </c>
    </row>
    <row r="391" spans="1:36" ht="16">
      <c r="A391" s="8">
        <v>6</v>
      </c>
      <c r="B391" s="16" t="s">
        <v>3311</v>
      </c>
      <c r="C391" s="16" t="s">
        <v>3312</v>
      </c>
      <c r="D391" s="8" t="s">
        <v>3313</v>
      </c>
      <c r="E391" s="16" t="s">
        <v>3314</v>
      </c>
      <c r="F391" s="16" t="s">
        <v>68</v>
      </c>
      <c r="G391" s="17"/>
      <c r="H391" s="18"/>
      <c r="J391" s="33"/>
      <c r="K391" s="18"/>
      <c r="Y391" s="8" t="s">
        <v>95</v>
      </c>
      <c r="Z391" s="8" t="s">
        <v>96</v>
      </c>
      <c r="AA391" s="2" t="s">
        <v>399</v>
      </c>
      <c r="AB391" s="8" t="s">
        <v>98</v>
      </c>
      <c r="AJ391" s="14" t="s">
        <v>3315</v>
      </c>
    </row>
    <row r="392" spans="1:36" ht="16">
      <c r="A392" s="8">
        <v>2</v>
      </c>
      <c r="B392" s="10" t="s">
        <v>3316</v>
      </c>
      <c r="C392" s="10" t="s">
        <v>3317</v>
      </c>
      <c r="D392" s="8" t="s">
        <v>3318</v>
      </c>
      <c r="E392" s="10" t="s">
        <v>3318</v>
      </c>
      <c r="F392" s="10" t="s">
        <v>68</v>
      </c>
      <c r="G392" s="11"/>
      <c r="H392" s="12"/>
      <c r="J392" s="30" t="s">
        <v>3319</v>
      </c>
      <c r="K392" s="10" t="s">
        <v>3320</v>
      </c>
      <c r="V392" s="8" t="s">
        <v>3321</v>
      </c>
      <c r="X392" s="8"/>
      <c r="Y392" s="8" t="s">
        <v>95</v>
      </c>
      <c r="Z392" s="8" t="s">
        <v>96</v>
      </c>
      <c r="AA392" s="2" t="s">
        <v>399</v>
      </c>
      <c r="AB392" s="8" t="s">
        <v>98</v>
      </c>
      <c r="AJ392" s="14" t="s">
        <v>3322</v>
      </c>
    </row>
    <row r="393" spans="1:36" ht="16">
      <c r="A393" s="8">
        <v>2</v>
      </c>
      <c r="B393" s="16" t="s">
        <v>3323</v>
      </c>
      <c r="C393" s="16" t="s">
        <v>3324</v>
      </c>
      <c r="D393" s="8" t="s">
        <v>3325</v>
      </c>
      <c r="E393" s="16" t="s">
        <v>3326</v>
      </c>
      <c r="F393" s="16" t="s">
        <v>68</v>
      </c>
      <c r="G393" s="17"/>
      <c r="H393" s="18"/>
      <c r="J393" s="33"/>
      <c r="K393" s="16" t="s">
        <v>3327</v>
      </c>
      <c r="Y393" s="8" t="s">
        <v>95</v>
      </c>
      <c r="Z393" s="8" t="s">
        <v>96</v>
      </c>
      <c r="AA393" s="2" t="s">
        <v>3328</v>
      </c>
      <c r="AB393" s="8" t="s">
        <v>98</v>
      </c>
      <c r="AJ393" s="14" t="s">
        <v>3322</v>
      </c>
    </row>
    <row r="394" spans="1:36" ht="16">
      <c r="A394" s="8">
        <v>2</v>
      </c>
      <c r="B394" s="10" t="s">
        <v>3329</v>
      </c>
      <c r="C394" s="10" t="s">
        <v>3330</v>
      </c>
      <c r="D394" s="8" t="s">
        <v>3331</v>
      </c>
      <c r="E394" s="10" t="s">
        <v>3332</v>
      </c>
      <c r="F394" s="10" t="s">
        <v>68</v>
      </c>
      <c r="G394" s="11"/>
      <c r="H394" s="12"/>
      <c r="J394" s="30" t="s">
        <v>3333</v>
      </c>
      <c r="K394" s="10" t="s">
        <v>3334</v>
      </c>
      <c r="V394" s="8" t="s">
        <v>3335</v>
      </c>
      <c r="X394" s="8"/>
      <c r="Y394" s="8" t="s">
        <v>95</v>
      </c>
      <c r="Z394" s="8" t="s">
        <v>96</v>
      </c>
      <c r="AA394" s="2" t="s">
        <v>399</v>
      </c>
      <c r="AB394" s="8" t="s">
        <v>98</v>
      </c>
      <c r="AJ394" s="14" t="s">
        <v>3336</v>
      </c>
    </row>
    <row r="395" spans="1:36" ht="16">
      <c r="A395" s="8">
        <v>2</v>
      </c>
      <c r="B395" s="16" t="s">
        <v>3337</v>
      </c>
      <c r="C395" s="16" t="s">
        <v>3338</v>
      </c>
      <c r="D395" s="8" t="s">
        <v>3339</v>
      </c>
      <c r="E395" s="16" t="s">
        <v>3340</v>
      </c>
      <c r="F395" s="16" t="s">
        <v>68</v>
      </c>
      <c r="G395" s="17"/>
      <c r="H395" s="18"/>
      <c r="J395" s="26" t="s">
        <v>3341</v>
      </c>
      <c r="K395" s="18"/>
      <c r="V395" s="8" t="s">
        <v>3342</v>
      </c>
      <c r="X395" s="8"/>
      <c r="Y395" s="8" t="s">
        <v>95</v>
      </c>
      <c r="Z395" s="8" t="s">
        <v>96</v>
      </c>
      <c r="AA395" s="2" t="s">
        <v>399</v>
      </c>
      <c r="AB395" s="8" t="s">
        <v>98</v>
      </c>
      <c r="AJ395" s="14" t="s">
        <v>3343</v>
      </c>
    </row>
    <row r="396" spans="1:36" ht="16">
      <c r="A396" s="8">
        <v>2</v>
      </c>
      <c r="B396" s="10" t="s">
        <v>3344</v>
      </c>
      <c r="C396" s="10" t="s">
        <v>3345</v>
      </c>
      <c r="D396" s="8" t="s">
        <v>3346</v>
      </c>
      <c r="E396" s="10" t="s">
        <v>3347</v>
      </c>
      <c r="F396" s="10" t="s">
        <v>68</v>
      </c>
      <c r="G396" s="11"/>
      <c r="H396" s="12"/>
      <c r="J396" s="30" t="s">
        <v>3348</v>
      </c>
      <c r="K396" s="10" t="s">
        <v>3349</v>
      </c>
      <c r="V396" s="8" t="s">
        <v>3350</v>
      </c>
      <c r="X396" s="8"/>
      <c r="Y396" s="8" t="s">
        <v>95</v>
      </c>
      <c r="Z396" s="8" t="s">
        <v>96</v>
      </c>
      <c r="AA396" s="2" t="s">
        <v>399</v>
      </c>
      <c r="AB396" s="8" t="s">
        <v>98</v>
      </c>
      <c r="AJ396" s="14" t="s">
        <v>2510</v>
      </c>
    </row>
    <row r="397" spans="1:36" ht="16">
      <c r="A397" s="8">
        <v>2</v>
      </c>
      <c r="B397" s="16" t="s">
        <v>3351</v>
      </c>
      <c r="C397" s="16" t="s">
        <v>3352</v>
      </c>
      <c r="D397" s="8" t="s">
        <v>3353</v>
      </c>
      <c r="E397" s="16" t="s">
        <v>3353</v>
      </c>
      <c r="F397" s="16" t="s">
        <v>68</v>
      </c>
      <c r="G397" s="17"/>
      <c r="H397" s="18"/>
      <c r="J397" s="26" t="s">
        <v>1594</v>
      </c>
      <c r="K397" s="16" t="s">
        <v>3354</v>
      </c>
      <c r="V397" s="8" t="s">
        <v>3355</v>
      </c>
      <c r="X397" s="8"/>
      <c r="Y397" s="8" t="s">
        <v>95</v>
      </c>
      <c r="Z397" s="8" t="s">
        <v>96</v>
      </c>
      <c r="AA397" s="2" t="s">
        <v>399</v>
      </c>
      <c r="AB397" s="8" t="s">
        <v>98</v>
      </c>
      <c r="AJ397" s="14" t="s">
        <v>2510</v>
      </c>
    </row>
    <row r="398" spans="1:36" ht="16">
      <c r="A398" s="8">
        <v>2</v>
      </c>
      <c r="B398" s="10" t="s">
        <v>3356</v>
      </c>
      <c r="C398" s="10" t="s">
        <v>3357</v>
      </c>
      <c r="D398" s="8" t="s">
        <v>3358</v>
      </c>
      <c r="E398" s="10" t="s">
        <v>3358</v>
      </c>
      <c r="F398" s="10" t="s">
        <v>68</v>
      </c>
      <c r="G398" s="11"/>
      <c r="H398" s="12"/>
      <c r="J398" s="30" t="s">
        <v>1594</v>
      </c>
      <c r="K398" s="10" t="s">
        <v>3354</v>
      </c>
      <c r="V398" s="8" t="s">
        <v>3359</v>
      </c>
      <c r="X398" s="8"/>
      <c r="Y398" s="8" t="s">
        <v>95</v>
      </c>
      <c r="Z398" s="8" t="s">
        <v>96</v>
      </c>
      <c r="AA398" s="2" t="s">
        <v>399</v>
      </c>
      <c r="AB398" s="8" t="s">
        <v>98</v>
      </c>
      <c r="AJ398" s="14" t="s">
        <v>3360</v>
      </c>
    </row>
    <row r="399" spans="1:36" ht="16">
      <c r="A399" s="8">
        <v>2</v>
      </c>
      <c r="B399" s="16" t="s">
        <v>3361</v>
      </c>
      <c r="C399" s="16" t="s">
        <v>3362</v>
      </c>
      <c r="D399" s="8" t="s">
        <v>3363</v>
      </c>
      <c r="E399" s="16" t="s">
        <v>3364</v>
      </c>
      <c r="F399" s="16" t="s">
        <v>68</v>
      </c>
      <c r="G399" s="17"/>
      <c r="H399" s="18"/>
      <c r="J399" s="26" t="s">
        <v>3365</v>
      </c>
      <c r="K399" s="16" t="s">
        <v>3366</v>
      </c>
      <c r="V399" s="8" t="s">
        <v>3367</v>
      </c>
      <c r="X399" s="8"/>
      <c r="Y399" s="8" t="s">
        <v>95</v>
      </c>
      <c r="Z399" s="8" t="s">
        <v>96</v>
      </c>
      <c r="AA399" s="2" t="s">
        <v>399</v>
      </c>
      <c r="AB399" s="8" t="s">
        <v>98</v>
      </c>
      <c r="AJ399" s="14">
        <v>219</v>
      </c>
    </row>
    <row r="400" spans="1:36" ht="16">
      <c r="A400" s="8">
        <v>2</v>
      </c>
      <c r="B400" s="10" t="s">
        <v>3368</v>
      </c>
      <c r="C400" s="10" t="s">
        <v>3369</v>
      </c>
      <c r="D400" s="8" t="s">
        <v>3370</v>
      </c>
      <c r="E400" s="10" t="s">
        <v>3371</v>
      </c>
      <c r="F400" s="10" t="s">
        <v>68</v>
      </c>
      <c r="G400" s="11"/>
      <c r="H400" s="12"/>
      <c r="J400" s="30" t="s">
        <v>3372</v>
      </c>
      <c r="K400" s="12"/>
      <c r="V400" s="8" t="s">
        <v>3373</v>
      </c>
      <c r="Y400" s="8" t="s">
        <v>95</v>
      </c>
      <c r="Z400" s="8" t="s">
        <v>96</v>
      </c>
      <c r="AA400" s="2" t="s">
        <v>399</v>
      </c>
      <c r="AB400" s="8" t="s">
        <v>98</v>
      </c>
      <c r="AJ400" s="14" t="s">
        <v>3374</v>
      </c>
    </row>
    <row r="401" spans="1:36" ht="16">
      <c r="A401" s="8">
        <v>2</v>
      </c>
      <c r="B401" s="16" t="s">
        <v>3375</v>
      </c>
      <c r="C401" s="16" t="s">
        <v>3376</v>
      </c>
      <c r="D401" s="8" t="s">
        <v>3377</v>
      </c>
      <c r="E401" s="16" t="s">
        <v>3378</v>
      </c>
      <c r="F401" s="16" t="s">
        <v>68</v>
      </c>
      <c r="G401" s="17"/>
      <c r="H401" s="18"/>
      <c r="J401" s="26" t="s">
        <v>3379</v>
      </c>
      <c r="K401" s="16" t="s">
        <v>3380</v>
      </c>
      <c r="V401" s="8" t="s">
        <v>3381</v>
      </c>
      <c r="X401" s="8"/>
      <c r="Y401" s="8" t="s">
        <v>95</v>
      </c>
      <c r="Z401" s="8" t="s">
        <v>96</v>
      </c>
      <c r="AA401" s="2" t="s">
        <v>399</v>
      </c>
      <c r="AB401" s="8" t="s">
        <v>98</v>
      </c>
      <c r="AJ401" s="14" t="s">
        <v>3382</v>
      </c>
    </row>
    <row r="402" spans="1:36" ht="16">
      <c r="A402" s="8">
        <v>2</v>
      </c>
      <c r="B402" s="10" t="s">
        <v>3383</v>
      </c>
      <c r="C402" s="10" t="s">
        <v>3384</v>
      </c>
      <c r="D402" s="8" t="s">
        <v>3385</v>
      </c>
      <c r="E402" s="10" t="s">
        <v>3386</v>
      </c>
      <c r="F402" s="10" t="s">
        <v>68</v>
      </c>
      <c r="G402" s="11"/>
      <c r="H402" s="12"/>
      <c r="J402" s="30" t="s">
        <v>3387</v>
      </c>
      <c r="K402" s="10" t="s">
        <v>3388</v>
      </c>
      <c r="V402" s="8" t="s">
        <v>3389</v>
      </c>
      <c r="X402" s="8"/>
      <c r="Y402" s="8" t="s">
        <v>95</v>
      </c>
      <c r="Z402" s="8" t="s">
        <v>96</v>
      </c>
      <c r="AA402" s="2" t="s">
        <v>399</v>
      </c>
      <c r="AB402" s="8" t="s">
        <v>98</v>
      </c>
      <c r="AJ402" s="14">
        <v>236</v>
      </c>
    </row>
    <row r="403" spans="1:36" ht="16">
      <c r="A403" s="8">
        <v>2</v>
      </c>
      <c r="B403" s="16" t="s">
        <v>3390</v>
      </c>
      <c r="C403" s="16" t="s">
        <v>3391</v>
      </c>
      <c r="E403" s="16"/>
      <c r="F403" s="16" t="s">
        <v>68</v>
      </c>
      <c r="G403" s="17"/>
      <c r="H403" s="18"/>
      <c r="J403" s="26" t="s">
        <v>3392</v>
      </c>
      <c r="K403" s="16" t="s">
        <v>3393</v>
      </c>
      <c r="V403" s="8" t="s">
        <v>3394</v>
      </c>
      <c r="X403" s="8"/>
      <c r="Y403" s="8" t="s">
        <v>95</v>
      </c>
      <c r="Z403" s="8" t="s">
        <v>96</v>
      </c>
      <c r="AA403" s="2" t="s">
        <v>3035</v>
      </c>
      <c r="AB403" s="8" t="s">
        <v>98</v>
      </c>
      <c r="AJ403" s="14" t="s">
        <v>1541</v>
      </c>
    </row>
    <row r="404" spans="1:36" ht="16">
      <c r="A404" s="8">
        <v>2</v>
      </c>
      <c r="B404" s="10" t="s">
        <v>3395</v>
      </c>
      <c r="C404" s="10" t="s">
        <v>3396</v>
      </c>
      <c r="E404" s="10"/>
      <c r="F404" s="10" t="s">
        <v>68</v>
      </c>
      <c r="G404" s="11"/>
      <c r="H404" s="12"/>
      <c r="J404" s="30" t="s">
        <v>3397</v>
      </c>
      <c r="K404" s="12"/>
      <c r="V404" s="8" t="s">
        <v>3398</v>
      </c>
      <c r="X404" s="8"/>
      <c r="Y404" s="8" t="s">
        <v>95</v>
      </c>
      <c r="Z404" s="8" t="s">
        <v>96</v>
      </c>
      <c r="AA404" s="2" t="s">
        <v>3399</v>
      </c>
      <c r="AB404" s="8" t="s">
        <v>98</v>
      </c>
      <c r="AJ404" s="14" t="s">
        <v>3400</v>
      </c>
    </row>
    <row r="405" spans="1:36" ht="16">
      <c r="A405" s="8">
        <v>2</v>
      </c>
      <c r="B405" s="16" t="s">
        <v>3401</v>
      </c>
      <c r="C405" s="16" t="s">
        <v>3401</v>
      </c>
      <c r="D405" s="8" t="s">
        <v>3402</v>
      </c>
      <c r="E405" s="16" t="s">
        <v>3403</v>
      </c>
      <c r="F405" s="16" t="s">
        <v>68</v>
      </c>
      <c r="G405" s="17"/>
      <c r="H405" s="18"/>
      <c r="J405" s="33"/>
      <c r="K405" s="16" t="s">
        <v>3404</v>
      </c>
      <c r="Y405" s="8" t="s">
        <v>95</v>
      </c>
      <c r="Z405" s="8" t="s">
        <v>96</v>
      </c>
      <c r="AA405" s="2" t="s">
        <v>3405</v>
      </c>
      <c r="AB405" s="8" t="s">
        <v>98</v>
      </c>
      <c r="AJ405" s="14">
        <v>226</v>
      </c>
    </row>
    <row r="406" spans="1:36" ht="16">
      <c r="A406" s="8">
        <v>2</v>
      </c>
      <c r="B406" s="10" t="s">
        <v>3406</v>
      </c>
      <c r="C406" s="10" t="s">
        <v>3407</v>
      </c>
      <c r="D406" s="8" t="s">
        <v>3408</v>
      </c>
      <c r="E406" s="10" t="s">
        <v>3409</v>
      </c>
      <c r="F406" s="10" t="s">
        <v>68</v>
      </c>
      <c r="G406" s="11"/>
      <c r="H406" s="12"/>
      <c r="J406" s="34"/>
      <c r="K406" s="12"/>
      <c r="Y406" s="8" t="s">
        <v>95</v>
      </c>
      <c r="Z406" s="8" t="s">
        <v>96</v>
      </c>
      <c r="AA406" s="2" t="s">
        <v>357</v>
      </c>
      <c r="AB406" s="8" t="s">
        <v>98</v>
      </c>
      <c r="AJ406" s="14" t="s">
        <v>3410</v>
      </c>
    </row>
    <row r="407" spans="1:36" ht="16">
      <c r="A407" s="8">
        <v>2</v>
      </c>
      <c r="B407" s="16" t="s">
        <v>3411</v>
      </c>
      <c r="C407" s="16" t="s">
        <v>3412</v>
      </c>
      <c r="E407" s="16"/>
      <c r="F407" s="16" t="s">
        <v>68</v>
      </c>
      <c r="G407" s="17"/>
      <c r="H407" s="18"/>
      <c r="J407" s="26" t="s">
        <v>3413</v>
      </c>
      <c r="K407" s="18"/>
      <c r="V407" s="8" t="s">
        <v>3414</v>
      </c>
      <c r="X407" s="8"/>
      <c r="Y407" s="8" t="s">
        <v>95</v>
      </c>
      <c r="Z407" s="8" t="s">
        <v>96</v>
      </c>
      <c r="AA407" s="2" t="s">
        <v>3415</v>
      </c>
      <c r="AB407" s="8" t="s">
        <v>98</v>
      </c>
      <c r="AJ407" s="14" t="s">
        <v>3416</v>
      </c>
    </row>
    <row r="408" spans="1:36" ht="16">
      <c r="A408" s="8">
        <v>2</v>
      </c>
      <c r="B408" s="10" t="s">
        <v>3417</v>
      </c>
      <c r="C408" s="10" t="s">
        <v>3418</v>
      </c>
      <c r="D408" s="8" t="s">
        <v>3419</v>
      </c>
      <c r="E408" s="10" t="s">
        <v>3420</v>
      </c>
      <c r="F408" s="10" t="s">
        <v>68</v>
      </c>
      <c r="G408" s="11"/>
      <c r="H408" s="12"/>
      <c r="J408" s="30" t="s">
        <v>3421</v>
      </c>
      <c r="K408" s="12"/>
      <c r="V408" s="8" t="s">
        <v>3422</v>
      </c>
      <c r="X408" s="8"/>
      <c r="Y408" s="8" t="s">
        <v>95</v>
      </c>
      <c r="Z408" s="8" t="s">
        <v>96</v>
      </c>
      <c r="AA408" s="2" t="s">
        <v>3423</v>
      </c>
      <c r="AB408" s="8" t="s">
        <v>98</v>
      </c>
      <c r="AJ408" s="14" t="s">
        <v>3424</v>
      </c>
    </row>
    <row r="409" spans="1:36" ht="16">
      <c r="A409" s="8">
        <v>2</v>
      </c>
      <c r="B409" s="16" t="s">
        <v>3425</v>
      </c>
      <c r="C409" s="16" t="s">
        <v>3426</v>
      </c>
      <c r="D409" s="8" t="s">
        <v>3427</v>
      </c>
      <c r="E409" s="16" t="s">
        <v>3428</v>
      </c>
      <c r="F409" s="16" t="s">
        <v>68</v>
      </c>
      <c r="G409" s="17"/>
      <c r="H409" s="18"/>
      <c r="J409" s="26" t="s">
        <v>3429</v>
      </c>
      <c r="K409" s="16" t="s">
        <v>3430</v>
      </c>
      <c r="V409" s="8" t="s">
        <v>3431</v>
      </c>
      <c r="X409" s="8"/>
      <c r="Y409" s="8" t="s">
        <v>95</v>
      </c>
      <c r="Z409" s="8" t="s">
        <v>96</v>
      </c>
      <c r="AA409" s="2" t="s">
        <v>3432</v>
      </c>
      <c r="AB409" s="8" t="s">
        <v>98</v>
      </c>
      <c r="AJ409" s="14" t="s">
        <v>3433</v>
      </c>
    </row>
    <row r="410" spans="1:36" ht="16">
      <c r="A410" s="8">
        <v>2</v>
      </c>
      <c r="B410" s="10" t="s">
        <v>3434</v>
      </c>
      <c r="C410" s="10" t="s">
        <v>3435</v>
      </c>
      <c r="D410" s="8" t="s">
        <v>3436</v>
      </c>
      <c r="E410" s="10" t="s">
        <v>3436</v>
      </c>
      <c r="F410" s="10" t="s">
        <v>68</v>
      </c>
      <c r="G410" s="11"/>
      <c r="H410" s="12"/>
      <c r="J410" s="30" t="s">
        <v>3437</v>
      </c>
      <c r="K410" s="10" t="s">
        <v>3438</v>
      </c>
      <c r="V410" s="8" t="s">
        <v>3439</v>
      </c>
      <c r="X410" s="8"/>
      <c r="Y410" s="8" t="s">
        <v>95</v>
      </c>
      <c r="Z410" s="8" t="s">
        <v>96</v>
      </c>
      <c r="AA410" s="2" t="s">
        <v>3440</v>
      </c>
      <c r="AB410" s="8" t="s">
        <v>98</v>
      </c>
      <c r="AJ410" s="14" t="s">
        <v>3441</v>
      </c>
    </row>
    <row r="411" spans="1:36" ht="16">
      <c r="A411" s="8">
        <v>2</v>
      </c>
      <c r="B411" s="16" t="s">
        <v>3442</v>
      </c>
      <c r="C411" s="16" t="s">
        <v>3443</v>
      </c>
      <c r="D411" s="8" t="s">
        <v>3444</v>
      </c>
      <c r="E411" s="16" t="s">
        <v>3445</v>
      </c>
      <c r="F411" s="16" t="s">
        <v>68</v>
      </c>
      <c r="G411" s="17"/>
      <c r="H411" s="18"/>
      <c r="J411" s="26" t="s">
        <v>3446</v>
      </c>
      <c r="K411" s="18"/>
      <c r="V411" s="8" t="s">
        <v>3447</v>
      </c>
      <c r="AB411" s="8" t="s">
        <v>98</v>
      </c>
      <c r="AJ411" s="14" t="s">
        <v>3448</v>
      </c>
    </row>
    <row r="412" spans="1:36" ht="16">
      <c r="A412" s="8">
        <v>2</v>
      </c>
      <c r="B412" s="10" t="s">
        <v>3449</v>
      </c>
      <c r="C412" s="10" t="s">
        <v>3450</v>
      </c>
      <c r="D412" s="8" t="s">
        <v>3451</v>
      </c>
      <c r="E412" s="10" t="s">
        <v>3451</v>
      </c>
      <c r="F412" s="10" t="s">
        <v>68</v>
      </c>
      <c r="G412" s="11"/>
      <c r="H412" s="12"/>
      <c r="J412" s="34"/>
      <c r="K412" s="12"/>
      <c r="AB412" s="8" t="s">
        <v>98</v>
      </c>
      <c r="AJ412" s="14" t="s">
        <v>3452</v>
      </c>
    </row>
    <row r="413" spans="1:36" ht="16">
      <c r="A413" s="8">
        <v>2</v>
      </c>
      <c r="B413" s="16" t="s">
        <v>3453</v>
      </c>
      <c r="C413" s="16" t="s">
        <v>3454</v>
      </c>
      <c r="D413" s="8" t="s">
        <v>3455</v>
      </c>
      <c r="E413" s="16" t="s">
        <v>3455</v>
      </c>
      <c r="F413" s="16" t="s">
        <v>68</v>
      </c>
      <c r="G413" s="17"/>
      <c r="H413" s="18"/>
      <c r="J413" s="26" t="s">
        <v>3456</v>
      </c>
      <c r="K413" s="18"/>
      <c r="V413" s="8" t="s">
        <v>3458</v>
      </c>
      <c r="X413" s="8"/>
      <c r="Y413" s="8" t="s">
        <v>95</v>
      </c>
      <c r="Z413" s="8" t="s">
        <v>96</v>
      </c>
      <c r="AA413" s="2" t="s">
        <v>391</v>
      </c>
      <c r="AB413" s="8" t="s">
        <v>98</v>
      </c>
      <c r="AJ413" s="14" t="s">
        <v>3459</v>
      </c>
    </row>
    <row r="414" spans="1:36" ht="16">
      <c r="A414" s="8">
        <v>2</v>
      </c>
      <c r="B414" s="10" t="s">
        <v>3460</v>
      </c>
      <c r="C414" s="10" t="s">
        <v>3461</v>
      </c>
      <c r="D414" s="8" t="s">
        <v>3455</v>
      </c>
      <c r="E414" s="10" t="s">
        <v>3455</v>
      </c>
      <c r="F414" s="10" t="s">
        <v>68</v>
      </c>
      <c r="G414" s="11"/>
      <c r="H414" s="12"/>
      <c r="J414" s="30" t="s">
        <v>3462</v>
      </c>
      <c r="K414" s="12"/>
      <c r="V414" s="8" t="s">
        <v>3463</v>
      </c>
      <c r="X414" s="8"/>
      <c r="Y414" s="8" t="s">
        <v>95</v>
      </c>
      <c r="Z414" s="8" t="s">
        <v>96</v>
      </c>
      <c r="AA414" s="2" t="s">
        <v>3464</v>
      </c>
      <c r="AB414" s="8" t="s">
        <v>98</v>
      </c>
      <c r="AJ414" s="14" t="s">
        <v>3465</v>
      </c>
    </row>
    <row r="415" spans="1:36" ht="16">
      <c r="A415" s="8">
        <v>2</v>
      </c>
      <c r="B415" s="23" t="s">
        <v>310</v>
      </c>
      <c r="C415" s="23" t="s">
        <v>312</v>
      </c>
      <c r="D415" s="8" t="s">
        <v>3466</v>
      </c>
      <c r="E415" s="16" t="s">
        <v>3466</v>
      </c>
      <c r="F415" s="16" t="s">
        <v>68</v>
      </c>
      <c r="G415" s="17"/>
      <c r="H415" s="18"/>
      <c r="J415" s="26" t="s">
        <v>315</v>
      </c>
      <c r="K415" s="16" t="s">
        <v>3467</v>
      </c>
      <c r="V415" s="8" t="s">
        <v>3468</v>
      </c>
      <c r="X415" s="8"/>
      <c r="Y415" s="8" t="s">
        <v>95</v>
      </c>
      <c r="Z415" s="8" t="s">
        <v>96</v>
      </c>
      <c r="AA415" s="2" t="s">
        <v>3469</v>
      </c>
      <c r="AB415" s="8" t="s">
        <v>98</v>
      </c>
      <c r="AJ415" s="14" t="s">
        <v>3470</v>
      </c>
    </row>
    <row r="416" spans="1:36" ht="16">
      <c r="A416" s="8">
        <v>2</v>
      </c>
      <c r="B416" s="10" t="s">
        <v>3471</v>
      </c>
      <c r="C416" s="10" t="s">
        <v>3472</v>
      </c>
      <c r="D416" s="8" t="s">
        <v>3473</v>
      </c>
      <c r="E416" s="10" t="s">
        <v>3473</v>
      </c>
      <c r="F416" s="10" t="s">
        <v>68</v>
      </c>
      <c r="G416" s="11"/>
      <c r="H416" s="12"/>
      <c r="J416" s="30" t="s">
        <v>3474</v>
      </c>
      <c r="K416" s="10" t="s">
        <v>3475</v>
      </c>
      <c r="V416" s="8" t="s">
        <v>3476</v>
      </c>
      <c r="Y416" s="8" t="s">
        <v>95</v>
      </c>
      <c r="Z416" s="8" t="s">
        <v>96</v>
      </c>
      <c r="AA416" s="2" t="s">
        <v>3477</v>
      </c>
      <c r="AB416" s="8" t="s">
        <v>98</v>
      </c>
      <c r="AJ416" s="14" t="s">
        <v>3470</v>
      </c>
    </row>
    <row r="417" spans="1:36" ht="16">
      <c r="A417" s="8">
        <v>2</v>
      </c>
      <c r="B417" s="23" t="s">
        <v>3478</v>
      </c>
      <c r="C417" s="23" t="s">
        <v>3479</v>
      </c>
      <c r="D417" s="8" t="s">
        <v>3480</v>
      </c>
      <c r="E417" s="16" t="s">
        <v>3481</v>
      </c>
      <c r="F417" s="16" t="s">
        <v>68</v>
      </c>
      <c r="G417" s="17"/>
      <c r="H417" s="18"/>
      <c r="J417" s="33"/>
      <c r="K417" s="16" t="s">
        <v>3482</v>
      </c>
      <c r="Y417" s="8" t="s">
        <v>95</v>
      </c>
      <c r="Z417" s="8" t="s">
        <v>96</v>
      </c>
      <c r="AA417" s="2" t="s">
        <v>3477</v>
      </c>
      <c r="AB417" s="8" t="s">
        <v>98</v>
      </c>
      <c r="AJ417" s="14" t="s">
        <v>3483</v>
      </c>
    </row>
    <row r="418" spans="1:36" ht="16">
      <c r="A418" s="8">
        <v>2</v>
      </c>
      <c r="B418" s="10" t="s">
        <v>3484</v>
      </c>
      <c r="C418" s="10" t="s">
        <v>3485</v>
      </c>
      <c r="D418" s="8" t="s">
        <v>3486</v>
      </c>
      <c r="E418" s="10" t="s">
        <v>3487</v>
      </c>
      <c r="F418" s="10" t="s">
        <v>68</v>
      </c>
      <c r="G418" s="11"/>
      <c r="H418" s="12"/>
      <c r="J418" s="30" t="s">
        <v>3488</v>
      </c>
      <c r="K418" s="10" t="s">
        <v>3489</v>
      </c>
      <c r="V418" s="8" t="s">
        <v>3490</v>
      </c>
      <c r="Y418" s="8" t="s">
        <v>95</v>
      </c>
      <c r="Z418" s="8" t="s">
        <v>96</v>
      </c>
      <c r="AA418" s="2" t="s">
        <v>3491</v>
      </c>
      <c r="AB418" s="8" t="s">
        <v>98</v>
      </c>
      <c r="AJ418" s="14" t="s">
        <v>3448</v>
      </c>
    </row>
    <row r="419" spans="1:36" ht="16">
      <c r="A419" s="8">
        <v>2</v>
      </c>
      <c r="B419" s="16" t="s">
        <v>3492</v>
      </c>
      <c r="C419" s="16" t="s">
        <v>3493</v>
      </c>
      <c r="D419" s="8" t="s">
        <v>3494</v>
      </c>
      <c r="E419" s="16" t="s">
        <v>3495</v>
      </c>
      <c r="F419" s="16" t="s">
        <v>68</v>
      </c>
      <c r="G419" s="17"/>
      <c r="H419" s="18"/>
      <c r="J419" s="26" t="s">
        <v>3496</v>
      </c>
      <c r="K419" s="16" t="s">
        <v>3497</v>
      </c>
      <c r="V419" s="8" t="s">
        <v>3498</v>
      </c>
      <c r="AB419" s="8" t="s">
        <v>98</v>
      </c>
      <c r="AJ419" s="14">
        <v>224</v>
      </c>
    </row>
    <row r="420" spans="1:36" ht="16">
      <c r="A420" s="8">
        <v>2</v>
      </c>
      <c r="B420" s="10" t="s">
        <v>3499</v>
      </c>
      <c r="C420" s="10" t="s">
        <v>3500</v>
      </c>
      <c r="D420" s="8" t="s">
        <v>3501</v>
      </c>
      <c r="E420" s="10" t="s">
        <v>3501</v>
      </c>
      <c r="F420" s="10" t="s">
        <v>68</v>
      </c>
      <c r="G420" s="11"/>
      <c r="H420" s="12"/>
      <c r="J420" s="30" t="s">
        <v>3502</v>
      </c>
      <c r="K420" s="10" t="s">
        <v>3503</v>
      </c>
      <c r="V420" s="8" t="s">
        <v>3504</v>
      </c>
      <c r="Y420" s="8" t="s">
        <v>95</v>
      </c>
      <c r="Z420" s="8" t="s">
        <v>96</v>
      </c>
      <c r="AA420" s="2" t="s">
        <v>3505</v>
      </c>
      <c r="AB420" s="8" t="s">
        <v>98</v>
      </c>
      <c r="AJ420" s="14" t="s">
        <v>2090</v>
      </c>
    </row>
    <row r="421" spans="1:36" ht="16">
      <c r="A421" s="8">
        <v>2</v>
      </c>
      <c r="B421" s="16" t="s">
        <v>3506</v>
      </c>
      <c r="C421" s="16" t="s">
        <v>3507</v>
      </c>
      <c r="D421" s="8" t="s">
        <v>3508</v>
      </c>
      <c r="E421" s="16" t="s">
        <v>3509</v>
      </c>
      <c r="F421" s="16" t="s">
        <v>68</v>
      </c>
      <c r="G421" s="54"/>
      <c r="H421" s="18"/>
      <c r="J421" s="26" t="s">
        <v>3510</v>
      </c>
      <c r="K421" s="18"/>
      <c r="V421" s="8" t="s">
        <v>3511</v>
      </c>
      <c r="X421" s="8"/>
      <c r="Y421" s="8" t="s">
        <v>95</v>
      </c>
      <c r="Z421" s="8" t="s">
        <v>96</v>
      </c>
      <c r="AA421" s="2" t="s">
        <v>3512</v>
      </c>
      <c r="AB421" s="8" t="s">
        <v>98</v>
      </c>
      <c r="AC421" s="8" t="s">
        <v>2863</v>
      </c>
      <c r="AJ421" s="14" t="s">
        <v>2057</v>
      </c>
    </row>
    <row r="422" spans="1:36" ht="16">
      <c r="A422" s="8">
        <v>2</v>
      </c>
      <c r="B422" s="10" t="s">
        <v>3513</v>
      </c>
      <c r="C422" s="10" t="s">
        <v>3514</v>
      </c>
      <c r="D422" s="8" t="s">
        <v>3515</v>
      </c>
      <c r="E422" s="10" t="s">
        <v>3516</v>
      </c>
      <c r="F422" s="10" t="s">
        <v>68</v>
      </c>
      <c r="G422" s="11"/>
      <c r="H422" s="12"/>
      <c r="J422" s="30" t="s">
        <v>3517</v>
      </c>
      <c r="K422" s="12"/>
      <c r="V422" s="8" t="s">
        <v>3518</v>
      </c>
      <c r="X422" s="8"/>
      <c r="Y422" s="8" t="s">
        <v>95</v>
      </c>
      <c r="Z422" s="8" t="s">
        <v>96</v>
      </c>
      <c r="AA422" s="2" t="s">
        <v>3519</v>
      </c>
      <c r="AB422" s="8" t="s">
        <v>98</v>
      </c>
      <c r="AJ422" s="14"/>
    </row>
    <row r="423" spans="1:36" ht="16">
      <c r="A423" s="8">
        <v>2</v>
      </c>
      <c r="B423" s="16" t="s">
        <v>3520</v>
      </c>
      <c r="C423" s="16" t="s">
        <v>3521</v>
      </c>
      <c r="D423" s="8" t="s">
        <v>3522</v>
      </c>
      <c r="E423" s="16" t="s">
        <v>3523</v>
      </c>
      <c r="F423" s="16" t="s">
        <v>68</v>
      </c>
      <c r="G423" s="17"/>
      <c r="H423" s="18"/>
      <c r="J423" s="26" t="s">
        <v>3524</v>
      </c>
      <c r="K423" s="16" t="s">
        <v>3525</v>
      </c>
      <c r="V423" s="8" t="s">
        <v>3526</v>
      </c>
      <c r="AB423" s="8" t="s">
        <v>98</v>
      </c>
      <c r="AJ423" s="14" t="s">
        <v>2476</v>
      </c>
    </row>
    <row r="424" spans="1:36" ht="16">
      <c r="A424" s="8">
        <v>2</v>
      </c>
      <c r="B424" s="10" t="s">
        <v>3527</v>
      </c>
      <c r="C424" s="10" t="s">
        <v>3528</v>
      </c>
      <c r="E424" s="10"/>
      <c r="F424" s="10" t="s">
        <v>68</v>
      </c>
      <c r="G424" s="11"/>
      <c r="H424" s="12"/>
      <c r="J424" s="30" t="s">
        <v>3529</v>
      </c>
      <c r="K424" s="12"/>
      <c r="V424" s="8" t="s">
        <v>3530</v>
      </c>
      <c r="X424" s="8"/>
      <c r="Y424" s="8" t="s">
        <v>95</v>
      </c>
      <c r="Z424" s="8" t="s">
        <v>96</v>
      </c>
      <c r="AA424" s="2" t="s">
        <v>3531</v>
      </c>
      <c r="AB424" s="8" t="s">
        <v>98</v>
      </c>
      <c r="AJ424" s="14" t="s">
        <v>3532</v>
      </c>
    </row>
    <row r="425" spans="1:36" ht="16">
      <c r="A425" s="8">
        <v>2</v>
      </c>
      <c r="B425" s="16" t="s">
        <v>3533</v>
      </c>
      <c r="C425" s="16" t="s">
        <v>3534</v>
      </c>
      <c r="D425" s="8" t="s">
        <v>3535</v>
      </c>
      <c r="E425" s="16" t="s">
        <v>3536</v>
      </c>
      <c r="F425" s="16" t="s">
        <v>68</v>
      </c>
      <c r="G425" s="17"/>
      <c r="H425" s="18"/>
      <c r="J425" s="33"/>
      <c r="K425" s="16" t="s">
        <v>3537</v>
      </c>
      <c r="Y425" s="8" t="s">
        <v>95</v>
      </c>
      <c r="Z425" s="8" t="s">
        <v>96</v>
      </c>
      <c r="AA425" s="2" t="s">
        <v>3538</v>
      </c>
      <c r="AB425" s="8" t="s">
        <v>98</v>
      </c>
      <c r="AJ425" s="14" t="s">
        <v>3539</v>
      </c>
    </row>
    <row r="426" spans="1:36" ht="16">
      <c r="A426" s="8">
        <v>2</v>
      </c>
      <c r="B426" s="10" t="s">
        <v>3540</v>
      </c>
      <c r="C426" s="10" t="s">
        <v>3541</v>
      </c>
      <c r="D426" s="8" t="s">
        <v>3542</v>
      </c>
      <c r="E426" s="10" t="s">
        <v>3543</v>
      </c>
      <c r="F426" s="10" t="s">
        <v>68</v>
      </c>
      <c r="G426" s="11"/>
      <c r="H426" s="12"/>
      <c r="J426" s="30" t="s">
        <v>3544</v>
      </c>
      <c r="K426" s="12"/>
      <c r="V426" s="8" t="s">
        <v>3545</v>
      </c>
      <c r="X426" s="8"/>
      <c r="Y426" s="8" t="s">
        <v>95</v>
      </c>
      <c r="Z426" s="8" t="s">
        <v>96</v>
      </c>
      <c r="AA426" s="2" t="s">
        <v>2025</v>
      </c>
      <c r="AB426" s="8" t="s">
        <v>98</v>
      </c>
      <c r="AJ426" s="14">
        <v>234</v>
      </c>
    </row>
    <row r="427" spans="1:36" ht="16">
      <c r="A427" s="8">
        <v>2</v>
      </c>
      <c r="B427" s="16" t="s">
        <v>3546</v>
      </c>
      <c r="C427" s="16" t="s">
        <v>3547</v>
      </c>
      <c r="D427" s="8" t="s">
        <v>3548</v>
      </c>
      <c r="E427" s="16" t="s">
        <v>3548</v>
      </c>
      <c r="F427" s="16" t="s">
        <v>68</v>
      </c>
      <c r="G427" s="17"/>
      <c r="H427" s="18"/>
      <c r="J427" s="26" t="s">
        <v>3549</v>
      </c>
      <c r="K427" s="16" t="s">
        <v>3550</v>
      </c>
      <c r="V427" s="8"/>
      <c r="Y427" s="8" t="s">
        <v>95</v>
      </c>
      <c r="Z427" s="8" t="s">
        <v>96</v>
      </c>
      <c r="AA427" s="2" t="s">
        <v>3551</v>
      </c>
      <c r="AB427" s="8" t="s">
        <v>98</v>
      </c>
      <c r="AJ427" s="14">
        <v>219</v>
      </c>
    </row>
    <row r="428" spans="1:36" ht="16">
      <c r="A428" s="8">
        <v>2</v>
      </c>
      <c r="B428" s="10" t="s">
        <v>3552</v>
      </c>
      <c r="C428" s="10" t="s">
        <v>3553</v>
      </c>
      <c r="D428" s="8" t="s">
        <v>3554</v>
      </c>
      <c r="E428" s="10" t="s">
        <v>3555</v>
      </c>
      <c r="F428" s="10" t="s">
        <v>68</v>
      </c>
      <c r="G428" s="11"/>
      <c r="H428" s="12"/>
      <c r="J428" s="34"/>
      <c r="K428" s="10" t="s">
        <v>3537</v>
      </c>
      <c r="Y428" s="8" t="s">
        <v>95</v>
      </c>
      <c r="Z428" s="8" t="s">
        <v>96</v>
      </c>
      <c r="AA428" s="2" t="s">
        <v>3556</v>
      </c>
      <c r="AB428" s="8" t="s">
        <v>98</v>
      </c>
      <c r="AJ428" s="14" t="s">
        <v>3448</v>
      </c>
    </row>
    <row r="429" spans="1:36" ht="16">
      <c r="A429" s="8">
        <v>2</v>
      </c>
      <c r="B429" s="16" t="s">
        <v>3557</v>
      </c>
      <c r="C429" s="16" t="s">
        <v>3558</v>
      </c>
      <c r="D429" s="8" t="s">
        <v>3559</v>
      </c>
      <c r="E429" s="16" t="s">
        <v>3560</v>
      </c>
      <c r="F429" s="16" t="s">
        <v>68</v>
      </c>
      <c r="G429" s="17"/>
      <c r="H429" s="18"/>
      <c r="J429" s="33"/>
      <c r="K429" s="16" t="s">
        <v>3561</v>
      </c>
      <c r="AB429" s="8" t="s">
        <v>98</v>
      </c>
      <c r="AJ429" s="14" t="s">
        <v>3562</v>
      </c>
    </row>
    <row r="430" spans="1:36" ht="16">
      <c r="A430" s="8">
        <v>2</v>
      </c>
      <c r="B430" s="10" t="s">
        <v>3563</v>
      </c>
      <c r="C430" s="10" t="s">
        <v>3564</v>
      </c>
      <c r="D430" s="8" t="s">
        <v>3565</v>
      </c>
      <c r="E430" s="10" t="s">
        <v>3566</v>
      </c>
      <c r="F430" s="10" t="s">
        <v>68</v>
      </c>
      <c r="G430" s="11"/>
      <c r="H430" s="12"/>
      <c r="J430" s="34"/>
      <c r="K430" s="10" t="s">
        <v>3567</v>
      </c>
      <c r="AB430" s="8" t="s">
        <v>98</v>
      </c>
      <c r="AJ430" s="14" t="s">
        <v>3322</v>
      </c>
    </row>
    <row r="431" spans="1:36" ht="16">
      <c r="A431" s="8">
        <v>2</v>
      </c>
      <c r="B431" s="16" t="s">
        <v>3568</v>
      </c>
      <c r="C431" s="16" t="s">
        <v>3569</v>
      </c>
      <c r="D431" s="8" t="s">
        <v>3570</v>
      </c>
      <c r="E431" s="16" t="s">
        <v>3571</v>
      </c>
      <c r="F431" s="16" t="s">
        <v>68</v>
      </c>
      <c r="G431" s="17"/>
      <c r="H431" s="18"/>
      <c r="J431" s="26" t="s">
        <v>3572</v>
      </c>
      <c r="K431" s="16" t="s">
        <v>3573</v>
      </c>
      <c r="V431" s="8" t="s">
        <v>3574</v>
      </c>
      <c r="X431" s="8"/>
      <c r="Y431" s="8" t="s">
        <v>95</v>
      </c>
      <c r="Z431" s="8" t="s">
        <v>96</v>
      </c>
      <c r="AA431" s="2" t="s">
        <v>399</v>
      </c>
      <c r="AB431" s="8" t="s">
        <v>98</v>
      </c>
      <c r="AJ431" s="14">
        <v>219</v>
      </c>
    </row>
    <row r="432" spans="1:36" ht="16">
      <c r="A432" s="8">
        <v>2</v>
      </c>
      <c r="B432" s="10" t="s">
        <v>3575</v>
      </c>
      <c r="C432" s="10" t="s">
        <v>3576</v>
      </c>
      <c r="D432" s="8" t="s">
        <v>3577</v>
      </c>
      <c r="E432" s="10" t="s">
        <v>3577</v>
      </c>
      <c r="F432" s="10" t="s">
        <v>68</v>
      </c>
      <c r="G432" s="11"/>
      <c r="H432" s="12"/>
      <c r="J432" s="30" t="s">
        <v>3578</v>
      </c>
      <c r="K432" s="10" t="s">
        <v>3579</v>
      </c>
      <c r="V432" s="8" t="s">
        <v>3580</v>
      </c>
      <c r="Y432" s="8" t="s">
        <v>95</v>
      </c>
      <c r="Z432" s="8" t="s">
        <v>96</v>
      </c>
      <c r="AA432" s="2" t="s">
        <v>3581</v>
      </c>
      <c r="AB432" s="8" t="s">
        <v>98</v>
      </c>
      <c r="AJ432" s="14" t="s">
        <v>3322</v>
      </c>
    </row>
    <row r="433" spans="1:36" ht="16">
      <c r="A433" s="8">
        <v>2</v>
      </c>
      <c r="B433" s="16" t="s">
        <v>3582</v>
      </c>
      <c r="C433" s="16" t="s">
        <v>3583</v>
      </c>
      <c r="D433" s="8" t="s">
        <v>3584</v>
      </c>
      <c r="E433" s="16" t="s">
        <v>3584</v>
      </c>
      <c r="F433" s="16" t="s">
        <v>68</v>
      </c>
      <c r="G433" s="17"/>
      <c r="H433" s="18"/>
      <c r="J433" s="33"/>
      <c r="K433" s="18"/>
      <c r="Y433" s="8" t="s">
        <v>95</v>
      </c>
      <c r="Z433" s="8" t="s">
        <v>96</v>
      </c>
      <c r="AA433" s="2" t="s">
        <v>3269</v>
      </c>
      <c r="AB433" s="8" t="s">
        <v>98</v>
      </c>
      <c r="AJ433" s="14" t="s">
        <v>3322</v>
      </c>
    </row>
    <row r="434" spans="1:36" ht="16">
      <c r="A434" s="8">
        <v>2</v>
      </c>
      <c r="B434" s="10" t="s">
        <v>3586</v>
      </c>
      <c r="C434" s="10" t="s">
        <v>3586</v>
      </c>
      <c r="D434" s="8" t="s">
        <v>3587</v>
      </c>
      <c r="E434" s="10" t="s">
        <v>3588</v>
      </c>
      <c r="F434" s="10" t="s">
        <v>68</v>
      </c>
      <c r="G434" s="11"/>
      <c r="H434" s="12"/>
      <c r="J434" s="34"/>
      <c r="K434" s="12"/>
      <c r="Y434" s="8" t="s">
        <v>95</v>
      </c>
      <c r="Z434" s="8" t="s">
        <v>96</v>
      </c>
      <c r="AA434" s="2" t="s">
        <v>3581</v>
      </c>
      <c r="AB434" s="8" t="s">
        <v>98</v>
      </c>
      <c r="AJ434" s="14" t="s">
        <v>2539</v>
      </c>
    </row>
    <row r="435" spans="1:36" ht="16">
      <c r="A435" s="8">
        <v>2</v>
      </c>
      <c r="B435" s="16" t="s">
        <v>3589</v>
      </c>
      <c r="C435" s="16" t="s">
        <v>3590</v>
      </c>
      <c r="D435" s="8" t="s">
        <v>3591</v>
      </c>
      <c r="E435" s="16" t="s">
        <v>3591</v>
      </c>
      <c r="F435" s="16" t="s">
        <v>68</v>
      </c>
      <c r="G435" s="17"/>
      <c r="H435" s="18"/>
      <c r="J435" s="26" t="s">
        <v>1530</v>
      </c>
      <c r="K435" s="16" t="s">
        <v>3592</v>
      </c>
      <c r="V435" s="8" t="s">
        <v>3593</v>
      </c>
      <c r="X435" s="8"/>
      <c r="Y435" s="8" t="s">
        <v>95</v>
      </c>
      <c r="Z435" s="8" t="s">
        <v>96</v>
      </c>
      <c r="AA435" s="2" t="s">
        <v>3594</v>
      </c>
      <c r="AB435" s="8" t="s">
        <v>98</v>
      </c>
      <c r="AJ435" s="14" t="s">
        <v>3322</v>
      </c>
    </row>
    <row r="436" spans="1:36" ht="16">
      <c r="A436" s="8">
        <v>2</v>
      </c>
      <c r="B436" s="10" t="s">
        <v>3595</v>
      </c>
      <c r="C436" s="10" t="s">
        <v>3595</v>
      </c>
      <c r="D436" s="8" t="s">
        <v>3596</v>
      </c>
      <c r="E436" s="10" t="s">
        <v>3597</v>
      </c>
      <c r="F436" s="10" t="s">
        <v>68</v>
      </c>
      <c r="G436" s="11"/>
      <c r="H436" s="12"/>
      <c r="J436" s="30" t="s">
        <v>3598</v>
      </c>
      <c r="K436" s="10" t="s">
        <v>3599</v>
      </c>
      <c r="V436" s="8" t="s">
        <v>3600</v>
      </c>
      <c r="Y436" s="8" t="s">
        <v>95</v>
      </c>
      <c r="Z436" s="8" t="s">
        <v>96</v>
      </c>
      <c r="AA436" s="2" t="s">
        <v>3601</v>
      </c>
      <c r="AB436" s="8" t="s">
        <v>98</v>
      </c>
      <c r="AJ436" s="14" t="s">
        <v>3602</v>
      </c>
    </row>
    <row r="437" spans="1:36" ht="16">
      <c r="A437" s="8">
        <v>2</v>
      </c>
      <c r="B437" s="23" t="s">
        <v>318</v>
      </c>
      <c r="C437" s="23" t="s">
        <v>318</v>
      </c>
      <c r="D437" s="8" t="s">
        <v>3603</v>
      </c>
      <c r="E437" s="16" t="s">
        <v>3604</v>
      </c>
      <c r="F437" s="16" t="s">
        <v>68</v>
      </c>
      <c r="G437" s="17"/>
      <c r="H437" s="18"/>
      <c r="J437" s="26" t="s">
        <v>322</v>
      </c>
      <c r="K437" s="16" t="s">
        <v>3605</v>
      </c>
      <c r="V437" s="8" t="s">
        <v>3606</v>
      </c>
      <c r="X437" s="8"/>
      <c r="Y437" s="8" t="s">
        <v>95</v>
      </c>
      <c r="Z437" s="8" t="s">
        <v>96</v>
      </c>
      <c r="AA437" s="2" t="s">
        <v>1947</v>
      </c>
      <c r="AB437" s="8" t="s">
        <v>98</v>
      </c>
      <c r="AJ437" s="14">
        <v>216</v>
      </c>
    </row>
    <row r="438" spans="1:36" ht="16">
      <c r="A438" s="8">
        <v>2</v>
      </c>
      <c r="B438" s="10" t="s">
        <v>3607</v>
      </c>
      <c r="C438" s="10" t="s">
        <v>3608</v>
      </c>
      <c r="D438" s="8" t="s">
        <v>3609</v>
      </c>
      <c r="E438" s="10" t="s">
        <v>3610</v>
      </c>
      <c r="F438" s="10" t="s">
        <v>68</v>
      </c>
      <c r="G438" s="11"/>
      <c r="H438" s="12"/>
      <c r="J438" s="30" t="s">
        <v>3611</v>
      </c>
      <c r="K438" s="12"/>
      <c r="V438" s="8" t="s">
        <v>3612</v>
      </c>
      <c r="Y438" s="8" t="s">
        <v>95</v>
      </c>
      <c r="Z438" s="8" t="s">
        <v>96</v>
      </c>
      <c r="AA438" s="2" t="s">
        <v>3613</v>
      </c>
      <c r="AB438" s="8" t="s">
        <v>98</v>
      </c>
      <c r="AJ438" s="14">
        <v>214</v>
      </c>
    </row>
    <row r="439" spans="1:36" ht="16">
      <c r="A439" s="8">
        <v>2</v>
      </c>
      <c r="B439" s="16" t="s">
        <v>3614</v>
      </c>
      <c r="C439" s="16" t="s">
        <v>3615</v>
      </c>
      <c r="D439" s="8" t="s">
        <v>3616</v>
      </c>
      <c r="E439" s="16" t="s">
        <v>3617</v>
      </c>
      <c r="F439" s="16" t="s">
        <v>68</v>
      </c>
      <c r="G439" s="17"/>
      <c r="H439" s="18"/>
      <c r="J439" s="26" t="s">
        <v>3618</v>
      </c>
      <c r="K439" s="16" t="s">
        <v>3619</v>
      </c>
      <c r="V439" s="8" t="s">
        <v>3620</v>
      </c>
      <c r="X439" s="8"/>
      <c r="Y439" s="8" t="s">
        <v>95</v>
      </c>
      <c r="Z439" s="8" t="s">
        <v>96</v>
      </c>
      <c r="AA439" s="2" t="s">
        <v>3199</v>
      </c>
      <c r="AB439" s="8" t="s">
        <v>98</v>
      </c>
      <c r="AJ439" s="14" t="s">
        <v>3621</v>
      </c>
    </row>
    <row r="440" spans="1:36" ht="16">
      <c r="A440" s="8">
        <v>2</v>
      </c>
      <c r="B440" s="23" t="s">
        <v>327</v>
      </c>
      <c r="C440" s="23" t="s">
        <v>328</v>
      </c>
      <c r="D440" s="8" t="s">
        <v>3622</v>
      </c>
      <c r="E440" s="10" t="s">
        <v>3622</v>
      </c>
      <c r="F440" s="10" t="s">
        <v>68</v>
      </c>
      <c r="G440" s="11"/>
      <c r="H440" s="12"/>
      <c r="J440" s="30" t="s">
        <v>3623</v>
      </c>
      <c r="K440" s="10" t="s">
        <v>3624</v>
      </c>
      <c r="V440" s="8" t="s">
        <v>3625</v>
      </c>
      <c r="X440" s="8"/>
      <c r="Y440" s="8" t="s">
        <v>95</v>
      </c>
      <c r="Z440" s="8" t="s">
        <v>96</v>
      </c>
      <c r="AA440" s="2" t="s">
        <v>2862</v>
      </c>
      <c r="AB440" s="8" t="s">
        <v>98</v>
      </c>
      <c r="AJ440" s="14">
        <v>407</v>
      </c>
    </row>
    <row r="441" spans="1:36" ht="16">
      <c r="A441" s="8">
        <v>2</v>
      </c>
      <c r="B441" s="16" t="s">
        <v>3626</v>
      </c>
      <c r="C441" s="16" t="s">
        <v>3627</v>
      </c>
      <c r="D441" s="8" t="s">
        <v>3628</v>
      </c>
      <c r="E441" s="16" t="s">
        <v>3629</v>
      </c>
      <c r="F441" s="16" t="s">
        <v>68</v>
      </c>
      <c r="G441" s="17"/>
      <c r="H441" s="18"/>
      <c r="J441" s="33"/>
      <c r="K441" s="16" t="s">
        <v>3630</v>
      </c>
      <c r="AB441" s="8" t="s">
        <v>98</v>
      </c>
      <c r="AJ441" s="14" t="s">
        <v>3631</v>
      </c>
    </row>
    <row r="442" spans="1:36" ht="16">
      <c r="A442" s="8">
        <v>2</v>
      </c>
      <c r="B442" s="10" t="s">
        <v>3632</v>
      </c>
      <c r="C442" s="10" t="s">
        <v>3633</v>
      </c>
      <c r="D442" s="8" t="s">
        <v>3634</v>
      </c>
      <c r="E442" s="10" t="s">
        <v>3634</v>
      </c>
      <c r="F442" s="10" t="s">
        <v>68</v>
      </c>
      <c r="G442" s="11"/>
      <c r="H442" s="12"/>
      <c r="J442" s="30" t="s">
        <v>3635</v>
      </c>
      <c r="K442" s="10" t="s">
        <v>3636</v>
      </c>
      <c r="V442" s="8" t="s">
        <v>3637</v>
      </c>
      <c r="Y442" s="8" t="s">
        <v>95</v>
      </c>
      <c r="Z442" s="8" t="s">
        <v>96</v>
      </c>
      <c r="AA442" s="2" t="s">
        <v>416</v>
      </c>
      <c r="AB442" s="8" t="s">
        <v>98</v>
      </c>
      <c r="AJ442" s="14">
        <v>214</v>
      </c>
    </row>
    <row r="443" spans="1:36" ht="16">
      <c r="A443" s="8">
        <v>2</v>
      </c>
      <c r="B443" s="16" t="s">
        <v>3638</v>
      </c>
      <c r="C443" s="16" t="s">
        <v>3639</v>
      </c>
      <c r="D443" s="8" t="s">
        <v>3640</v>
      </c>
      <c r="E443" s="16" t="s">
        <v>3641</v>
      </c>
      <c r="F443" s="16" t="s">
        <v>68</v>
      </c>
      <c r="G443" s="17"/>
      <c r="H443" s="18"/>
      <c r="J443" s="26" t="s">
        <v>3642</v>
      </c>
      <c r="K443" s="16" t="s">
        <v>3643</v>
      </c>
      <c r="V443" s="8" t="s">
        <v>3644</v>
      </c>
      <c r="Y443" s="8" t="s">
        <v>95</v>
      </c>
      <c r="Z443" s="8" t="s">
        <v>96</v>
      </c>
      <c r="AA443" s="2" t="s">
        <v>3645</v>
      </c>
      <c r="AB443" s="8" t="s">
        <v>98</v>
      </c>
      <c r="AJ443" s="14" t="s">
        <v>3646</v>
      </c>
    </row>
    <row r="444" spans="1:36" ht="16">
      <c r="A444" s="8">
        <v>2</v>
      </c>
      <c r="B444" s="10" t="s">
        <v>3647</v>
      </c>
      <c r="C444" s="10" t="s">
        <v>3648</v>
      </c>
      <c r="D444" s="8" t="s">
        <v>3649</v>
      </c>
      <c r="E444" s="10" t="s">
        <v>3649</v>
      </c>
      <c r="F444" s="10" t="s">
        <v>68</v>
      </c>
      <c r="G444" s="11"/>
      <c r="H444" s="12"/>
      <c r="J444" s="30" t="s">
        <v>1594</v>
      </c>
      <c r="K444" s="10" t="s">
        <v>3354</v>
      </c>
      <c r="V444" s="8" t="s">
        <v>3359</v>
      </c>
      <c r="X444" s="8"/>
      <c r="Y444" s="8" t="s">
        <v>95</v>
      </c>
      <c r="Z444" s="8" t="s">
        <v>96</v>
      </c>
      <c r="AA444" s="2" t="s">
        <v>3650</v>
      </c>
      <c r="AB444" s="8" t="s">
        <v>98</v>
      </c>
      <c r="AJ444" s="14">
        <v>218</v>
      </c>
    </row>
    <row r="445" spans="1:36" ht="16">
      <c r="A445" s="8">
        <v>2</v>
      </c>
      <c r="B445" s="16" t="s">
        <v>3651</v>
      </c>
      <c r="C445" s="16" t="s">
        <v>3652</v>
      </c>
      <c r="D445" s="8" t="s">
        <v>3358</v>
      </c>
      <c r="E445" s="16" t="s">
        <v>3358</v>
      </c>
      <c r="F445" s="16" t="s">
        <v>68</v>
      </c>
      <c r="G445" s="17"/>
      <c r="H445" s="18"/>
      <c r="J445" s="26" t="s">
        <v>1594</v>
      </c>
      <c r="K445" s="16" t="s">
        <v>3354</v>
      </c>
      <c r="V445" s="8" t="s">
        <v>3359</v>
      </c>
      <c r="X445" s="8"/>
      <c r="Y445" s="8" t="s">
        <v>95</v>
      </c>
      <c r="Z445" s="8" t="s">
        <v>96</v>
      </c>
      <c r="AA445" s="2" t="s">
        <v>2446</v>
      </c>
      <c r="AB445" s="8" t="s">
        <v>98</v>
      </c>
      <c r="AJ445" s="14" t="s">
        <v>3653</v>
      </c>
    </row>
    <row r="446" spans="1:36" ht="16">
      <c r="A446" s="8">
        <v>2</v>
      </c>
      <c r="B446" s="23" t="s">
        <v>3654</v>
      </c>
      <c r="C446" s="23" t="s">
        <v>3655</v>
      </c>
      <c r="D446" s="8" t="s">
        <v>3656</v>
      </c>
      <c r="E446" s="10" t="s">
        <v>3656</v>
      </c>
      <c r="F446" s="10" t="s">
        <v>68</v>
      </c>
      <c r="G446" s="11"/>
      <c r="H446" s="12"/>
      <c r="J446" s="30" t="s">
        <v>340</v>
      </c>
      <c r="K446" s="10" t="s">
        <v>3657</v>
      </c>
      <c r="V446" s="8" t="s">
        <v>3658</v>
      </c>
      <c r="X446" s="8"/>
      <c r="Y446" s="8" t="s">
        <v>95</v>
      </c>
      <c r="Z446" s="8" t="s">
        <v>96</v>
      </c>
      <c r="AA446" s="2" t="s">
        <v>3659</v>
      </c>
      <c r="AB446" s="8" t="s">
        <v>98</v>
      </c>
      <c r="AJ446" s="14" t="s">
        <v>3660</v>
      </c>
    </row>
    <row r="447" spans="1:36" ht="16">
      <c r="A447" s="8">
        <v>2</v>
      </c>
      <c r="B447" s="16" t="s">
        <v>3661</v>
      </c>
      <c r="C447" s="16" t="s">
        <v>3662</v>
      </c>
      <c r="D447" s="8" t="s">
        <v>3663</v>
      </c>
      <c r="E447" s="16" t="s">
        <v>3664</v>
      </c>
      <c r="F447" s="16" t="s">
        <v>68</v>
      </c>
      <c r="G447" s="17"/>
      <c r="H447" s="18"/>
      <c r="J447" s="26" t="s">
        <v>3665</v>
      </c>
      <c r="K447" s="16" t="s">
        <v>3666</v>
      </c>
      <c r="Y447" s="8" t="s">
        <v>95</v>
      </c>
      <c r="Z447" s="8" t="s">
        <v>96</v>
      </c>
      <c r="AA447" s="2" t="s">
        <v>3667</v>
      </c>
      <c r="AB447" s="8" t="s">
        <v>98</v>
      </c>
      <c r="AJ447" s="14">
        <v>229</v>
      </c>
    </row>
    <row r="448" spans="1:36" ht="16">
      <c r="A448" s="8">
        <v>2</v>
      </c>
      <c r="B448" s="10" t="s">
        <v>3668</v>
      </c>
      <c r="C448" s="10" t="s">
        <v>3669</v>
      </c>
      <c r="D448" s="8" t="s">
        <v>3670</v>
      </c>
      <c r="E448" s="10" t="s">
        <v>3670</v>
      </c>
      <c r="F448" s="10" t="s">
        <v>68</v>
      </c>
      <c r="G448" s="11"/>
      <c r="H448" s="12"/>
      <c r="J448" s="30" t="s">
        <v>397</v>
      </c>
      <c r="K448" s="10" t="s">
        <v>3671</v>
      </c>
      <c r="V448" s="8" t="s">
        <v>3672</v>
      </c>
      <c r="X448" s="8"/>
      <c r="Y448" s="8" t="s">
        <v>95</v>
      </c>
      <c r="Z448" s="8" t="s">
        <v>96</v>
      </c>
      <c r="AA448" s="2" t="s">
        <v>3673</v>
      </c>
      <c r="AB448" s="8" t="s">
        <v>98</v>
      </c>
      <c r="AJ448" s="14" t="s">
        <v>1655</v>
      </c>
    </row>
    <row r="449" spans="1:36" ht="16">
      <c r="A449" s="8">
        <v>2</v>
      </c>
      <c r="B449" s="16" t="s">
        <v>3674</v>
      </c>
      <c r="C449" s="16" t="s">
        <v>3675</v>
      </c>
      <c r="D449" s="8" t="s">
        <v>3676</v>
      </c>
      <c r="E449" s="16" t="s">
        <v>3677</v>
      </c>
      <c r="F449" s="16" t="s">
        <v>68</v>
      </c>
      <c r="G449" s="54"/>
      <c r="H449" s="18"/>
      <c r="J449" s="26" t="s">
        <v>3678</v>
      </c>
      <c r="K449" s="16" t="s">
        <v>3679</v>
      </c>
      <c r="V449" s="8" t="s">
        <v>3672</v>
      </c>
      <c r="X449" s="8"/>
      <c r="Y449" s="8" t="s">
        <v>95</v>
      </c>
      <c r="Z449" s="8" t="s">
        <v>96</v>
      </c>
      <c r="AA449" s="2" t="s">
        <v>2199</v>
      </c>
      <c r="AB449" s="8" t="s">
        <v>98</v>
      </c>
      <c r="AF449" s="8" t="s">
        <v>2863</v>
      </c>
      <c r="AJ449" s="14" t="s">
        <v>1655</v>
      </c>
    </row>
    <row r="450" spans="1:36" ht="16">
      <c r="A450" s="8">
        <v>2</v>
      </c>
      <c r="B450" s="10" t="s">
        <v>3680</v>
      </c>
      <c r="C450" s="10" t="s">
        <v>3681</v>
      </c>
      <c r="D450" s="8" t="s">
        <v>3682</v>
      </c>
      <c r="E450" s="10" t="s">
        <v>3683</v>
      </c>
      <c r="F450" s="10" t="s">
        <v>3684</v>
      </c>
      <c r="G450" s="55" t="s">
        <v>3685</v>
      </c>
      <c r="H450" s="12"/>
      <c r="J450" s="30" t="s">
        <v>397</v>
      </c>
      <c r="K450" s="10" t="s">
        <v>3686</v>
      </c>
      <c r="V450" s="8" t="s">
        <v>3672</v>
      </c>
      <c r="X450" s="8"/>
      <c r="Y450" s="8" t="s">
        <v>95</v>
      </c>
      <c r="Z450" s="8" t="s">
        <v>96</v>
      </c>
      <c r="AA450" s="2" t="s">
        <v>2199</v>
      </c>
      <c r="AB450" s="8" t="s">
        <v>98</v>
      </c>
      <c r="AJ450" s="14">
        <v>219</v>
      </c>
    </row>
    <row r="451" spans="1:36" ht="16">
      <c r="A451" s="8">
        <v>2</v>
      </c>
      <c r="B451" s="16" t="s">
        <v>3687</v>
      </c>
      <c r="C451" s="16" t="s">
        <v>3688</v>
      </c>
      <c r="D451" s="8" t="s">
        <v>3690</v>
      </c>
      <c r="E451" s="16" t="s">
        <v>3691</v>
      </c>
      <c r="F451" s="16" t="s">
        <v>68</v>
      </c>
      <c r="G451" s="17"/>
      <c r="H451" s="18"/>
      <c r="J451" s="26" t="s">
        <v>3678</v>
      </c>
      <c r="K451" s="16" t="s">
        <v>3671</v>
      </c>
      <c r="V451" s="8" t="s">
        <v>3672</v>
      </c>
      <c r="X451" s="8"/>
      <c r="Y451" s="8" t="s">
        <v>95</v>
      </c>
      <c r="Z451" s="8" t="s">
        <v>96</v>
      </c>
      <c r="AA451" s="2" t="s">
        <v>3692</v>
      </c>
      <c r="AB451" s="8" t="s">
        <v>98</v>
      </c>
      <c r="AJ451" s="14" t="s">
        <v>1664</v>
      </c>
    </row>
    <row r="452" spans="1:36" ht="16">
      <c r="A452" s="8">
        <v>2</v>
      </c>
      <c r="B452" s="10" t="s">
        <v>3693</v>
      </c>
      <c r="C452" s="10" t="s">
        <v>3694</v>
      </c>
      <c r="D452" s="8" t="s">
        <v>3670</v>
      </c>
      <c r="E452" s="10" t="s">
        <v>3670</v>
      </c>
      <c r="F452" s="10" t="s">
        <v>68</v>
      </c>
      <c r="G452" s="11"/>
      <c r="H452" s="12"/>
      <c r="J452" s="30" t="s">
        <v>397</v>
      </c>
      <c r="K452" s="10" t="s">
        <v>3671</v>
      </c>
      <c r="V452" s="8" t="s">
        <v>3672</v>
      </c>
      <c r="X452" s="8"/>
      <c r="Y452" s="8" t="s">
        <v>95</v>
      </c>
      <c r="Z452" s="8" t="s">
        <v>96</v>
      </c>
      <c r="AA452" s="2" t="s">
        <v>3695</v>
      </c>
      <c r="AB452" s="8" t="s">
        <v>98</v>
      </c>
      <c r="AJ452" s="14">
        <v>219</v>
      </c>
    </row>
    <row r="453" spans="1:36" ht="16">
      <c r="A453" s="8">
        <v>2</v>
      </c>
      <c r="B453" s="16" t="s">
        <v>3696</v>
      </c>
      <c r="C453" s="16" t="s">
        <v>3697</v>
      </c>
      <c r="D453" s="8" t="s">
        <v>3698</v>
      </c>
      <c r="E453" s="16" t="s">
        <v>3699</v>
      </c>
      <c r="F453" s="16" t="s">
        <v>68</v>
      </c>
      <c r="G453" s="17"/>
      <c r="H453" s="18"/>
      <c r="J453" s="26" t="s">
        <v>3678</v>
      </c>
      <c r="K453" s="18"/>
      <c r="V453" s="8" t="s">
        <v>3700</v>
      </c>
      <c r="X453" s="8"/>
      <c r="Y453" s="8" t="s">
        <v>95</v>
      </c>
      <c r="Z453" s="8" t="s">
        <v>96</v>
      </c>
      <c r="AA453" s="2" t="s">
        <v>371</v>
      </c>
      <c r="AB453" s="8" t="s">
        <v>98</v>
      </c>
      <c r="AJ453" s="14" t="s">
        <v>3701</v>
      </c>
    </row>
    <row r="454" spans="1:36" ht="16">
      <c r="A454" s="8">
        <v>2</v>
      </c>
      <c r="B454" s="10" t="s">
        <v>3702</v>
      </c>
      <c r="C454" s="10" t="s">
        <v>3703</v>
      </c>
      <c r="D454" s="8" t="s">
        <v>3704</v>
      </c>
      <c r="E454" s="10" t="s">
        <v>3705</v>
      </c>
      <c r="F454" s="10" t="s">
        <v>3684</v>
      </c>
      <c r="G454" s="56" t="s">
        <v>3706</v>
      </c>
      <c r="H454" s="12"/>
      <c r="J454" s="30" t="s">
        <v>3678</v>
      </c>
      <c r="K454" s="10" t="s">
        <v>3686</v>
      </c>
      <c r="V454" s="8" t="s">
        <v>3672</v>
      </c>
      <c r="X454" s="8"/>
      <c r="Y454" s="8" t="s">
        <v>95</v>
      </c>
      <c r="Z454" s="8" t="s">
        <v>96</v>
      </c>
      <c r="AA454" s="2" t="s">
        <v>3707</v>
      </c>
      <c r="AB454" s="8" t="s">
        <v>98</v>
      </c>
      <c r="AJ454" s="14" t="s">
        <v>1664</v>
      </c>
    </row>
    <row r="455" spans="1:36" ht="16">
      <c r="A455" s="8">
        <v>2</v>
      </c>
      <c r="B455" s="16" t="s">
        <v>3708</v>
      </c>
      <c r="C455" s="16" t="s">
        <v>3709</v>
      </c>
      <c r="D455" s="8" t="s">
        <v>3710</v>
      </c>
      <c r="E455" s="16" t="s">
        <v>3711</v>
      </c>
      <c r="F455" s="16" t="s">
        <v>68</v>
      </c>
      <c r="G455" s="17"/>
      <c r="H455" s="18"/>
      <c r="J455" s="26" t="s">
        <v>3678</v>
      </c>
      <c r="K455" s="16" t="s">
        <v>3686</v>
      </c>
      <c r="V455" s="8" t="s">
        <v>3672</v>
      </c>
      <c r="X455" s="8"/>
      <c r="Y455" s="8" t="s">
        <v>95</v>
      </c>
      <c r="Z455" s="8" t="s">
        <v>96</v>
      </c>
      <c r="AA455" s="2" t="s">
        <v>2849</v>
      </c>
      <c r="AB455" s="8" t="s">
        <v>98</v>
      </c>
      <c r="AJ455" s="14" t="s">
        <v>3322</v>
      </c>
    </row>
    <row r="456" spans="1:36" ht="16">
      <c r="A456" s="8">
        <v>2</v>
      </c>
      <c r="B456" s="10" t="s">
        <v>3712</v>
      </c>
      <c r="C456" s="10" t="s">
        <v>3713</v>
      </c>
      <c r="D456" s="8" t="s">
        <v>3714</v>
      </c>
      <c r="E456" s="10" t="s">
        <v>3715</v>
      </c>
      <c r="F456" s="10" t="s">
        <v>68</v>
      </c>
      <c r="G456" s="11"/>
      <c r="H456" s="12"/>
      <c r="J456" s="30" t="s">
        <v>3678</v>
      </c>
      <c r="K456" s="10" t="s">
        <v>3686</v>
      </c>
      <c r="V456" s="8" t="s">
        <v>3672</v>
      </c>
      <c r="X456" s="8"/>
      <c r="Y456" s="8" t="s">
        <v>95</v>
      </c>
      <c r="Z456" s="8" t="s">
        <v>96</v>
      </c>
      <c r="AA456" s="2" t="s">
        <v>399</v>
      </c>
      <c r="AB456" s="8" t="s">
        <v>98</v>
      </c>
      <c r="AJ456" s="14">
        <v>219</v>
      </c>
    </row>
    <row r="457" spans="1:36" ht="16">
      <c r="A457" s="8">
        <v>2</v>
      </c>
      <c r="B457" s="16" t="s">
        <v>3716</v>
      </c>
      <c r="C457" s="16" t="s">
        <v>3717</v>
      </c>
      <c r="D457" s="8" t="s">
        <v>3718</v>
      </c>
      <c r="E457" s="16" t="s">
        <v>3719</v>
      </c>
      <c r="F457" s="16" t="s">
        <v>3684</v>
      </c>
      <c r="G457" s="57" t="s">
        <v>3720</v>
      </c>
      <c r="H457" s="18"/>
      <c r="J457" s="26" t="s">
        <v>3678</v>
      </c>
      <c r="K457" s="16" t="s">
        <v>3686</v>
      </c>
      <c r="V457" s="8" t="s">
        <v>3672</v>
      </c>
      <c r="X457" s="8"/>
      <c r="Y457" s="8" t="s">
        <v>95</v>
      </c>
      <c r="Z457" s="8" t="s">
        <v>96</v>
      </c>
      <c r="AA457" s="2" t="s">
        <v>399</v>
      </c>
      <c r="AB457" s="8" t="s">
        <v>98</v>
      </c>
      <c r="AJ457" s="14" t="s">
        <v>1664</v>
      </c>
    </row>
    <row r="458" spans="1:36" ht="16">
      <c r="A458" s="8">
        <v>2</v>
      </c>
      <c r="B458" s="10" t="s">
        <v>3721</v>
      </c>
      <c r="C458" s="10" t="s">
        <v>3722</v>
      </c>
      <c r="D458" s="8" t="s">
        <v>3723</v>
      </c>
      <c r="E458" s="10" t="s">
        <v>3724</v>
      </c>
      <c r="F458" s="10" t="s">
        <v>68</v>
      </c>
      <c r="G458" s="53"/>
      <c r="H458" s="12"/>
      <c r="J458" s="30" t="s">
        <v>397</v>
      </c>
      <c r="K458" s="10" t="s">
        <v>3679</v>
      </c>
      <c r="V458" s="8" t="s">
        <v>3672</v>
      </c>
      <c r="X458" s="8"/>
      <c r="Y458" s="8" t="s">
        <v>95</v>
      </c>
      <c r="Z458" s="8" t="s">
        <v>96</v>
      </c>
      <c r="AA458" s="2" t="s">
        <v>2464</v>
      </c>
      <c r="AB458" s="8" t="s">
        <v>98</v>
      </c>
      <c r="AJ458" s="14" t="s">
        <v>1655</v>
      </c>
    </row>
    <row r="459" spans="1:36" ht="16">
      <c r="A459" s="8">
        <v>2</v>
      </c>
      <c r="B459" s="16" t="s">
        <v>3725</v>
      </c>
      <c r="C459" s="16" t="s">
        <v>3726</v>
      </c>
      <c r="D459" s="8" t="s">
        <v>3727</v>
      </c>
      <c r="E459" s="16" t="s">
        <v>3728</v>
      </c>
      <c r="F459" s="16" t="s">
        <v>68</v>
      </c>
      <c r="G459" s="17"/>
      <c r="H459" s="18"/>
      <c r="J459" s="26" t="s">
        <v>397</v>
      </c>
      <c r="K459" s="16" t="s">
        <v>3671</v>
      </c>
      <c r="V459" s="8" t="s">
        <v>3672</v>
      </c>
      <c r="X459" s="8"/>
      <c r="Y459" s="8" t="s">
        <v>95</v>
      </c>
      <c r="Z459" s="8" t="s">
        <v>96</v>
      </c>
      <c r="AA459" s="2" t="s">
        <v>3729</v>
      </c>
      <c r="AB459" s="8" t="s">
        <v>98</v>
      </c>
      <c r="AJ459" s="14">
        <v>219</v>
      </c>
    </row>
    <row r="460" spans="1:36" ht="16">
      <c r="A460" s="8">
        <v>2</v>
      </c>
      <c r="B460" s="10" t="s">
        <v>3730</v>
      </c>
      <c r="C460" s="10" t="s">
        <v>3731</v>
      </c>
      <c r="D460" s="8" t="s">
        <v>3732</v>
      </c>
      <c r="E460" s="10" t="s">
        <v>3733</v>
      </c>
      <c r="F460" s="10" t="s">
        <v>68</v>
      </c>
      <c r="G460" s="53"/>
      <c r="H460" s="12"/>
      <c r="J460" s="30" t="s">
        <v>397</v>
      </c>
      <c r="K460" s="10" t="s">
        <v>3679</v>
      </c>
      <c r="V460" s="8" t="s">
        <v>3672</v>
      </c>
      <c r="X460" s="8"/>
      <c r="Y460" s="8" t="s">
        <v>95</v>
      </c>
      <c r="Z460" s="8" t="s">
        <v>96</v>
      </c>
      <c r="AA460" s="2" t="s">
        <v>399</v>
      </c>
      <c r="AB460" s="8" t="s">
        <v>98</v>
      </c>
      <c r="AF460" s="8" t="s">
        <v>2863</v>
      </c>
      <c r="AJ460" s="14">
        <v>219</v>
      </c>
    </row>
    <row r="461" spans="1:36" ht="16">
      <c r="A461" s="8">
        <v>2</v>
      </c>
      <c r="B461" s="16" t="s">
        <v>3734</v>
      </c>
      <c r="C461" s="16" t="s">
        <v>3735</v>
      </c>
      <c r="D461" s="8" t="s">
        <v>3736</v>
      </c>
      <c r="E461" s="16" t="s">
        <v>3737</v>
      </c>
      <c r="F461" s="16" t="s">
        <v>68</v>
      </c>
      <c r="G461" s="17"/>
      <c r="H461" s="18"/>
      <c r="J461" s="26" t="s">
        <v>397</v>
      </c>
      <c r="K461" s="16" t="s">
        <v>3679</v>
      </c>
      <c r="V461" s="8" t="s">
        <v>3672</v>
      </c>
      <c r="X461" s="8"/>
      <c r="Y461" s="8" t="s">
        <v>95</v>
      </c>
      <c r="Z461" s="8" t="s">
        <v>96</v>
      </c>
      <c r="AA461" s="2" t="s">
        <v>399</v>
      </c>
      <c r="AB461" s="8" t="s">
        <v>98</v>
      </c>
      <c r="AJ461" s="14" t="s">
        <v>3738</v>
      </c>
    </row>
    <row r="462" spans="1:36" ht="16">
      <c r="A462" s="8">
        <v>2</v>
      </c>
      <c r="B462" s="10" t="s">
        <v>3739</v>
      </c>
      <c r="C462" s="10" t="s">
        <v>3740</v>
      </c>
      <c r="D462" s="8" t="s">
        <v>3741</v>
      </c>
      <c r="E462" s="10" t="s">
        <v>3742</v>
      </c>
      <c r="F462" s="10" t="s">
        <v>3684</v>
      </c>
      <c r="G462" s="55" t="s">
        <v>3743</v>
      </c>
      <c r="H462" s="12"/>
      <c r="J462" s="30" t="s">
        <v>397</v>
      </c>
      <c r="K462" s="10" t="s">
        <v>3686</v>
      </c>
      <c r="V462" s="8" t="s">
        <v>3672</v>
      </c>
      <c r="X462" s="8"/>
      <c r="Y462" s="8" t="s">
        <v>95</v>
      </c>
      <c r="Z462" s="8" t="s">
        <v>96</v>
      </c>
      <c r="AA462" s="2" t="s">
        <v>399</v>
      </c>
      <c r="AB462" s="8" t="s">
        <v>98</v>
      </c>
      <c r="AF462" s="8" t="s">
        <v>2863</v>
      </c>
      <c r="AJ462" s="14" t="s">
        <v>3744</v>
      </c>
    </row>
    <row r="463" spans="1:36" ht="16">
      <c r="A463" s="8">
        <v>2</v>
      </c>
      <c r="B463" s="16" t="s">
        <v>3745</v>
      </c>
      <c r="C463" s="16" t="s">
        <v>3746</v>
      </c>
      <c r="D463" s="8" t="s">
        <v>3747</v>
      </c>
      <c r="E463" s="16" t="s">
        <v>3748</v>
      </c>
      <c r="F463" s="16" t="s">
        <v>68</v>
      </c>
      <c r="G463" s="54"/>
      <c r="H463" s="18"/>
      <c r="J463" s="26" t="s">
        <v>3678</v>
      </c>
      <c r="K463" s="16" t="s">
        <v>3679</v>
      </c>
      <c r="V463" s="8" t="s">
        <v>3749</v>
      </c>
      <c r="X463" s="8"/>
      <c r="Y463" s="8" t="s">
        <v>95</v>
      </c>
      <c r="Z463" s="8" t="s">
        <v>96</v>
      </c>
      <c r="AA463" s="2" t="s">
        <v>3750</v>
      </c>
      <c r="AB463" s="8" t="s">
        <v>98</v>
      </c>
      <c r="AJ463" s="14" t="s">
        <v>3751</v>
      </c>
    </row>
    <row r="464" spans="1:36" ht="16">
      <c r="A464" s="8">
        <v>2</v>
      </c>
      <c r="B464" s="10" t="s">
        <v>3752</v>
      </c>
      <c r="C464" s="10" t="s">
        <v>3753</v>
      </c>
      <c r="D464" s="8" t="s">
        <v>3670</v>
      </c>
      <c r="E464" s="10" t="s">
        <v>3670</v>
      </c>
      <c r="F464" s="10" t="s">
        <v>68</v>
      </c>
      <c r="G464" s="11"/>
      <c r="H464" s="12"/>
      <c r="J464" s="30" t="s">
        <v>397</v>
      </c>
      <c r="K464" s="10" t="s">
        <v>3671</v>
      </c>
      <c r="V464" s="8" t="s">
        <v>3672</v>
      </c>
      <c r="X464" s="8"/>
      <c r="Y464" s="8" t="s">
        <v>95</v>
      </c>
      <c r="Z464" s="8" t="s">
        <v>96</v>
      </c>
      <c r="AA464" s="2" t="s">
        <v>3423</v>
      </c>
      <c r="AB464" s="8" t="s">
        <v>98</v>
      </c>
      <c r="AJ464" s="14" t="s">
        <v>3754</v>
      </c>
    </row>
    <row r="465" spans="1:36" ht="16">
      <c r="A465" s="8">
        <v>2</v>
      </c>
      <c r="B465" s="16" t="s">
        <v>3755</v>
      </c>
      <c r="C465" s="16" t="s">
        <v>3756</v>
      </c>
      <c r="D465" s="8" t="s">
        <v>3757</v>
      </c>
      <c r="E465" s="16" t="s">
        <v>3758</v>
      </c>
      <c r="F465" s="16" t="s">
        <v>3684</v>
      </c>
      <c r="G465" s="57" t="s">
        <v>3759</v>
      </c>
      <c r="H465" s="18"/>
      <c r="J465" s="26" t="s">
        <v>3678</v>
      </c>
      <c r="K465" s="16" t="s">
        <v>3671</v>
      </c>
      <c r="V465" s="8" t="s">
        <v>3672</v>
      </c>
      <c r="X465" s="8"/>
      <c r="Y465" s="8" t="s">
        <v>95</v>
      </c>
      <c r="Z465" s="8" t="s">
        <v>96</v>
      </c>
      <c r="AA465" s="2" t="s">
        <v>3423</v>
      </c>
      <c r="AB465" s="8" t="s">
        <v>98</v>
      </c>
      <c r="AJ465" s="14" t="s">
        <v>3760</v>
      </c>
    </row>
    <row r="466" spans="1:36" ht="16">
      <c r="A466" s="8">
        <v>2</v>
      </c>
      <c r="B466" s="10" t="s">
        <v>3761</v>
      </c>
      <c r="C466" s="10" t="s">
        <v>3762</v>
      </c>
      <c r="D466" s="8" t="s">
        <v>3763</v>
      </c>
      <c r="E466" s="10" t="s">
        <v>3764</v>
      </c>
      <c r="F466" s="10" t="s">
        <v>68</v>
      </c>
      <c r="G466" s="11"/>
      <c r="H466" s="12"/>
      <c r="J466" s="30" t="s">
        <v>3678</v>
      </c>
      <c r="K466" s="10" t="s">
        <v>3679</v>
      </c>
      <c r="V466" s="8" t="s">
        <v>3672</v>
      </c>
      <c r="X466" s="8"/>
      <c r="Y466" s="8" t="s">
        <v>95</v>
      </c>
      <c r="Z466" s="8" t="s">
        <v>96</v>
      </c>
      <c r="AA466" s="2" t="s">
        <v>3765</v>
      </c>
      <c r="AB466" s="8" t="s">
        <v>98</v>
      </c>
      <c r="AJ466" s="14" t="s">
        <v>3766</v>
      </c>
    </row>
    <row r="467" spans="1:36" ht="16">
      <c r="A467" s="8">
        <v>2</v>
      </c>
      <c r="B467" s="16" t="s">
        <v>3767</v>
      </c>
      <c r="C467" s="16" t="s">
        <v>3768</v>
      </c>
      <c r="D467" s="8" t="s">
        <v>3769</v>
      </c>
      <c r="E467" s="16" t="s">
        <v>3770</v>
      </c>
      <c r="F467" s="16" t="s">
        <v>3684</v>
      </c>
      <c r="G467" s="58" t="s">
        <v>3759</v>
      </c>
      <c r="H467" s="18"/>
      <c r="J467" s="26" t="s">
        <v>397</v>
      </c>
      <c r="K467" s="16" t="s">
        <v>3686</v>
      </c>
      <c r="V467" s="8" t="s">
        <v>3672</v>
      </c>
      <c r="X467" s="8"/>
      <c r="Y467" s="8" t="s">
        <v>95</v>
      </c>
      <c r="Z467" s="8" t="s">
        <v>96</v>
      </c>
      <c r="AA467" s="2" t="s">
        <v>3771</v>
      </c>
      <c r="AB467" s="8" t="s">
        <v>98</v>
      </c>
      <c r="AJ467" s="14" t="s">
        <v>1655</v>
      </c>
    </row>
    <row r="468" spans="1:36" ht="16">
      <c r="A468" s="8">
        <v>2</v>
      </c>
      <c r="B468" s="10" t="s">
        <v>3772</v>
      </c>
      <c r="C468" s="10" t="s">
        <v>3773</v>
      </c>
      <c r="D468" s="8" t="s">
        <v>3757</v>
      </c>
      <c r="E468" s="10" t="s">
        <v>3774</v>
      </c>
      <c r="F468" s="10" t="s">
        <v>68</v>
      </c>
      <c r="G468" s="11"/>
      <c r="H468" s="12"/>
      <c r="J468" s="30" t="s">
        <v>3678</v>
      </c>
      <c r="K468" s="10" t="s">
        <v>3671</v>
      </c>
      <c r="V468" s="8" t="s">
        <v>3672</v>
      </c>
      <c r="X468" s="8"/>
      <c r="Y468" s="8" t="s">
        <v>95</v>
      </c>
      <c r="Z468" s="8" t="s">
        <v>96</v>
      </c>
      <c r="AA468" s="2" t="s">
        <v>1706</v>
      </c>
      <c r="AB468" s="8" t="s">
        <v>98</v>
      </c>
      <c r="AJ468" s="14" t="s">
        <v>1655</v>
      </c>
    </row>
    <row r="469" spans="1:36" ht="16">
      <c r="A469" s="8">
        <v>2</v>
      </c>
      <c r="B469" s="16" t="s">
        <v>3775</v>
      </c>
      <c r="C469" s="16" t="s">
        <v>3776</v>
      </c>
      <c r="D469" s="8" t="s">
        <v>3778</v>
      </c>
      <c r="E469" s="16" t="s">
        <v>3779</v>
      </c>
      <c r="F469" s="16" t="s">
        <v>68</v>
      </c>
      <c r="G469" s="54"/>
      <c r="H469" s="18"/>
      <c r="J469" s="26" t="s">
        <v>397</v>
      </c>
      <c r="K469" s="16" t="s">
        <v>3671</v>
      </c>
      <c r="V469" s="8" t="s">
        <v>3672</v>
      </c>
      <c r="X469" s="8"/>
      <c r="Y469" s="8" t="s">
        <v>95</v>
      </c>
      <c r="Z469" s="8" t="s">
        <v>96</v>
      </c>
      <c r="AA469" s="2" t="s">
        <v>3780</v>
      </c>
      <c r="AB469" s="8" t="s">
        <v>98</v>
      </c>
      <c r="AJ469" s="14" t="s">
        <v>3781</v>
      </c>
    </row>
    <row r="470" spans="1:36" ht="16">
      <c r="A470" s="8">
        <v>2</v>
      </c>
      <c r="B470" s="10" t="s">
        <v>3782</v>
      </c>
      <c r="C470" s="10" t="s">
        <v>3783</v>
      </c>
      <c r="D470" s="8" t="s">
        <v>3723</v>
      </c>
      <c r="E470" s="10" t="s">
        <v>3724</v>
      </c>
      <c r="F470" s="10" t="s">
        <v>68</v>
      </c>
      <c r="G470" s="53"/>
      <c r="H470" s="12"/>
      <c r="J470" s="30" t="s">
        <v>397</v>
      </c>
      <c r="K470" s="10" t="s">
        <v>3686</v>
      </c>
      <c r="V470" s="8" t="s">
        <v>3672</v>
      </c>
      <c r="X470" s="8"/>
      <c r="Y470" s="8" t="s">
        <v>95</v>
      </c>
      <c r="Z470" s="8" t="s">
        <v>96</v>
      </c>
      <c r="AA470" s="2" t="s">
        <v>2573</v>
      </c>
      <c r="AB470" s="8" t="s">
        <v>98</v>
      </c>
      <c r="AJ470" s="14" t="s">
        <v>3784</v>
      </c>
    </row>
    <row r="471" spans="1:36" ht="16">
      <c r="A471" s="8">
        <v>2</v>
      </c>
      <c r="B471" s="16" t="s">
        <v>3785</v>
      </c>
      <c r="C471" s="16" t="s">
        <v>3786</v>
      </c>
      <c r="D471" s="8" t="s">
        <v>3787</v>
      </c>
      <c r="E471" s="16" t="s">
        <v>3788</v>
      </c>
      <c r="F471" s="16" t="s">
        <v>68</v>
      </c>
      <c r="G471" s="54"/>
      <c r="H471" s="18"/>
      <c r="J471" s="26" t="s">
        <v>397</v>
      </c>
      <c r="K471" s="16" t="s">
        <v>3679</v>
      </c>
      <c r="V471" s="8" t="s">
        <v>3672</v>
      </c>
      <c r="X471" s="8"/>
      <c r="Y471" s="8" t="s">
        <v>95</v>
      </c>
      <c r="Z471" s="8" t="s">
        <v>96</v>
      </c>
      <c r="AA471" s="2" t="s">
        <v>2610</v>
      </c>
      <c r="AB471" s="8" t="s">
        <v>98</v>
      </c>
      <c r="AD471" s="8" t="s">
        <v>2863</v>
      </c>
      <c r="AJ471" s="14" t="s">
        <v>2569</v>
      </c>
    </row>
    <row r="472" spans="1:36" ht="16">
      <c r="A472" s="8">
        <v>2</v>
      </c>
      <c r="B472" s="10" t="s">
        <v>3789</v>
      </c>
      <c r="C472" s="10" t="s">
        <v>3790</v>
      </c>
      <c r="D472" s="8" t="s">
        <v>3723</v>
      </c>
      <c r="E472" s="10" t="s">
        <v>3791</v>
      </c>
      <c r="F472" s="10" t="s">
        <v>68</v>
      </c>
      <c r="G472" s="53"/>
      <c r="H472" s="12"/>
      <c r="J472" s="30" t="s">
        <v>397</v>
      </c>
      <c r="K472" s="10" t="s">
        <v>3686</v>
      </c>
      <c r="V472" s="8" t="s">
        <v>3672</v>
      </c>
      <c r="X472" s="8"/>
      <c r="Y472" s="8" t="s">
        <v>95</v>
      </c>
      <c r="Z472" s="8" t="s">
        <v>96</v>
      </c>
      <c r="AA472" s="2" t="s">
        <v>1467</v>
      </c>
      <c r="AB472" s="8" t="s">
        <v>98</v>
      </c>
      <c r="AJ472" s="14">
        <v>212</v>
      </c>
    </row>
    <row r="473" spans="1:36" ht="16">
      <c r="A473" s="8">
        <v>2</v>
      </c>
      <c r="B473" s="16" t="s">
        <v>3792</v>
      </c>
      <c r="C473" s="16" t="s">
        <v>3793</v>
      </c>
      <c r="D473" s="8" t="s">
        <v>3794</v>
      </c>
      <c r="E473" s="16" t="s">
        <v>3794</v>
      </c>
      <c r="F473" s="16" t="s">
        <v>68</v>
      </c>
      <c r="G473" s="17"/>
      <c r="H473" s="18"/>
      <c r="J473" s="26" t="s">
        <v>3795</v>
      </c>
      <c r="K473" s="16" t="s">
        <v>3796</v>
      </c>
      <c r="V473" s="8" t="s">
        <v>3797</v>
      </c>
      <c r="Y473" s="8" t="s">
        <v>95</v>
      </c>
      <c r="Z473" s="8" t="s">
        <v>96</v>
      </c>
      <c r="AA473" s="2" t="s">
        <v>2408</v>
      </c>
      <c r="AB473" s="8" t="s">
        <v>98</v>
      </c>
      <c r="AJ473" s="14" t="s">
        <v>3483</v>
      </c>
    </row>
    <row r="474" spans="1:36" ht="16">
      <c r="A474" s="8">
        <v>2</v>
      </c>
      <c r="B474" s="10" t="s">
        <v>3798</v>
      </c>
      <c r="C474" s="10" t="s">
        <v>3799</v>
      </c>
      <c r="D474" s="8" t="s">
        <v>3800</v>
      </c>
      <c r="E474" s="10" t="s">
        <v>3800</v>
      </c>
      <c r="F474" s="10" t="s">
        <v>68</v>
      </c>
      <c r="G474" s="11"/>
      <c r="H474" s="12"/>
      <c r="J474" s="30" t="s">
        <v>3801</v>
      </c>
      <c r="K474" s="10" t="s">
        <v>3802</v>
      </c>
      <c r="V474" s="8" t="s">
        <v>3803</v>
      </c>
      <c r="X474" s="8"/>
      <c r="Y474" s="8" t="s">
        <v>95</v>
      </c>
      <c r="Z474" s="8" t="s">
        <v>96</v>
      </c>
      <c r="AA474" s="2" t="s">
        <v>1723</v>
      </c>
      <c r="AB474" s="8" t="s">
        <v>98</v>
      </c>
      <c r="AJ474" s="14" t="s">
        <v>3804</v>
      </c>
    </row>
    <row r="475" spans="1:36" ht="16">
      <c r="A475" s="8">
        <v>2</v>
      </c>
      <c r="B475" s="16" t="s">
        <v>3805</v>
      </c>
      <c r="C475" s="16" t="s">
        <v>3806</v>
      </c>
      <c r="E475" s="16"/>
      <c r="F475" s="16" t="s">
        <v>68</v>
      </c>
      <c r="G475" s="17"/>
      <c r="H475" s="18"/>
      <c r="J475" s="26" t="s">
        <v>3807</v>
      </c>
      <c r="K475" s="16" t="s">
        <v>3808</v>
      </c>
      <c r="V475" s="8" t="s">
        <v>3809</v>
      </c>
      <c r="X475" s="8"/>
      <c r="Y475" s="8" t="s">
        <v>95</v>
      </c>
      <c r="Z475" s="8" t="s">
        <v>96</v>
      </c>
      <c r="AA475" s="2" t="s">
        <v>3810</v>
      </c>
      <c r="AB475" s="8" t="s">
        <v>98</v>
      </c>
      <c r="AJ475" s="14">
        <v>226</v>
      </c>
    </row>
    <row r="476" spans="1:36" ht="16">
      <c r="A476" s="8">
        <v>2</v>
      </c>
      <c r="B476" s="10" t="s">
        <v>3811</v>
      </c>
      <c r="C476" s="10" t="s">
        <v>3812</v>
      </c>
      <c r="D476" s="8" t="s">
        <v>3813</v>
      </c>
      <c r="E476" s="10" t="s">
        <v>3814</v>
      </c>
      <c r="F476" s="10" t="s">
        <v>68</v>
      </c>
      <c r="G476" s="11"/>
      <c r="H476" s="12"/>
      <c r="J476" s="30" t="s">
        <v>3815</v>
      </c>
      <c r="K476" s="12"/>
      <c r="V476" s="8" t="s">
        <v>3816</v>
      </c>
      <c r="X476" s="8"/>
      <c r="Y476" s="8" t="s">
        <v>95</v>
      </c>
      <c r="Z476" s="8" t="s">
        <v>96</v>
      </c>
      <c r="AA476" s="2" t="s">
        <v>357</v>
      </c>
      <c r="AB476" s="8" t="s">
        <v>98</v>
      </c>
      <c r="AJ476" s="14" t="s">
        <v>3817</v>
      </c>
    </row>
    <row r="477" spans="1:36" ht="16">
      <c r="A477" s="8">
        <v>2</v>
      </c>
      <c r="B477" s="16" t="s">
        <v>3818</v>
      </c>
      <c r="C477" s="16" t="s">
        <v>3819</v>
      </c>
      <c r="D477" s="8" t="s">
        <v>3820</v>
      </c>
      <c r="E477" s="16" t="s">
        <v>3821</v>
      </c>
      <c r="F477" s="16" t="s">
        <v>68</v>
      </c>
      <c r="G477" s="17"/>
      <c r="H477" s="18"/>
      <c r="J477" s="26" t="s">
        <v>3822</v>
      </c>
      <c r="K477" s="16" t="s">
        <v>3823</v>
      </c>
      <c r="V477" s="8" t="s">
        <v>3824</v>
      </c>
      <c r="X477" s="8"/>
      <c r="Y477" s="8" t="s">
        <v>95</v>
      </c>
      <c r="Z477" s="8" t="s">
        <v>96</v>
      </c>
      <c r="AA477" s="2" t="s">
        <v>3825</v>
      </c>
      <c r="AB477" s="8" t="s">
        <v>98</v>
      </c>
      <c r="AJ477" s="14" t="s">
        <v>3826</v>
      </c>
    </row>
    <row r="478" spans="1:36" ht="16">
      <c r="A478" s="8">
        <v>2</v>
      </c>
      <c r="B478" s="10" t="s">
        <v>3827</v>
      </c>
      <c r="C478" s="10" t="s">
        <v>3828</v>
      </c>
      <c r="D478" s="8" t="s">
        <v>3829</v>
      </c>
      <c r="E478" s="10" t="s">
        <v>3830</v>
      </c>
      <c r="F478" s="10" t="s">
        <v>68</v>
      </c>
      <c r="G478" s="11"/>
      <c r="H478" s="12"/>
      <c r="J478" s="30" t="s">
        <v>355</v>
      </c>
      <c r="K478" s="10" t="s">
        <v>3831</v>
      </c>
      <c r="V478" s="8" t="s">
        <v>3832</v>
      </c>
      <c r="X478" s="8"/>
      <c r="Y478" s="8" t="s">
        <v>95</v>
      </c>
      <c r="Z478" s="8" t="s">
        <v>96</v>
      </c>
      <c r="AA478" s="2" t="s">
        <v>3833</v>
      </c>
      <c r="AB478" s="8" t="s">
        <v>98</v>
      </c>
      <c r="AJ478" s="14" t="s">
        <v>3834</v>
      </c>
    </row>
    <row r="479" spans="1:36" ht="16">
      <c r="A479" s="8">
        <v>2</v>
      </c>
      <c r="B479" s="16" t="s">
        <v>3835</v>
      </c>
      <c r="C479" s="16" t="s">
        <v>3836</v>
      </c>
      <c r="E479" s="16"/>
      <c r="F479" s="16" t="s">
        <v>68</v>
      </c>
      <c r="G479" s="17"/>
      <c r="H479" s="18"/>
      <c r="J479" s="26" t="s">
        <v>3837</v>
      </c>
      <c r="K479" s="18"/>
      <c r="V479" s="8" t="s">
        <v>3838</v>
      </c>
      <c r="X479" s="8"/>
      <c r="Y479" s="8" t="s">
        <v>95</v>
      </c>
      <c r="Z479" s="8" t="s">
        <v>96</v>
      </c>
      <c r="AA479" s="2" t="s">
        <v>3839</v>
      </c>
      <c r="AB479" s="8" t="s">
        <v>98</v>
      </c>
      <c r="AJ479" s="14" t="s">
        <v>1889</v>
      </c>
    </row>
    <row r="480" spans="1:36" ht="16">
      <c r="A480" s="8">
        <v>2</v>
      </c>
      <c r="B480" s="10" t="s">
        <v>3840</v>
      </c>
      <c r="C480" s="10" t="s">
        <v>3841</v>
      </c>
      <c r="D480" s="8" t="s">
        <v>3842</v>
      </c>
      <c r="E480" s="10" t="s">
        <v>3842</v>
      </c>
      <c r="F480" s="10" t="s">
        <v>68</v>
      </c>
      <c r="G480" s="11"/>
      <c r="H480" s="12"/>
      <c r="J480" s="30" t="s">
        <v>3843</v>
      </c>
      <c r="K480" s="10" t="s">
        <v>3844</v>
      </c>
      <c r="V480" s="8" t="s">
        <v>3845</v>
      </c>
      <c r="X480" s="8"/>
      <c r="Y480" s="8" t="s">
        <v>95</v>
      </c>
      <c r="Z480" s="8" t="s">
        <v>96</v>
      </c>
      <c r="AA480" s="2" t="s">
        <v>3846</v>
      </c>
      <c r="AB480" s="8" t="s">
        <v>98</v>
      </c>
      <c r="AJ480" s="14" t="s">
        <v>3847</v>
      </c>
    </row>
    <row r="481" spans="1:36" ht="16">
      <c r="A481" s="8">
        <v>2</v>
      </c>
      <c r="B481" s="16" t="s">
        <v>3848</v>
      </c>
      <c r="C481" s="16" t="s">
        <v>3849</v>
      </c>
      <c r="D481" s="8" t="s">
        <v>3850</v>
      </c>
      <c r="E481" s="16" t="s">
        <v>3850</v>
      </c>
      <c r="F481" s="16" t="s">
        <v>68</v>
      </c>
      <c r="G481" s="17"/>
      <c r="H481" s="18"/>
      <c r="J481" s="26" t="s">
        <v>3851</v>
      </c>
      <c r="K481" s="16" t="s">
        <v>3852</v>
      </c>
      <c r="V481" s="8" t="s">
        <v>3853</v>
      </c>
      <c r="Y481" s="8" t="s">
        <v>95</v>
      </c>
      <c r="Z481" s="8" t="s">
        <v>96</v>
      </c>
      <c r="AA481" s="2" t="s">
        <v>3854</v>
      </c>
      <c r="AB481" s="8" t="s">
        <v>98</v>
      </c>
      <c r="AJ481" s="14" t="s">
        <v>3855</v>
      </c>
    </row>
    <row r="482" spans="1:36" ht="16">
      <c r="A482" s="8">
        <v>2</v>
      </c>
      <c r="B482" s="10" t="s">
        <v>3856</v>
      </c>
      <c r="C482" s="10" t="s">
        <v>3857</v>
      </c>
      <c r="D482" s="8" t="s">
        <v>3858</v>
      </c>
      <c r="E482" s="10" t="s">
        <v>3858</v>
      </c>
      <c r="F482" s="10" t="s">
        <v>68</v>
      </c>
      <c r="G482" s="11"/>
      <c r="H482" s="12"/>
      <c r="J482" s="30" t="s">
        <v>3859</v>
      </c>
      <c r="K482" s="12"/>
      <c r="V482" s="8" t="s">
        <v>3860</v>
      </c>
      <c r="Y482" s="8" t="s">
        <v>95</v>
      </c>
      <c r="Z482" s="8" t="s">
        <v>96</v>
      </c>
      <c r="AA482" s="2" t="s">
        <v>3854</v>
      </c>
      <c r="AB482" s="8" t="s">
        <v>98</v>
      </c>
      <c r="AJ482" s="14">
        <v>226</v>
      </c>
    </row>
    <row r="483" spans="1:36" ht="16">
      <c r="A483" s="8">
        <v>2</v>
      </c>
      <c r="B483" s="23" t="s">
        <v>3861</v>
      </c>
      <c r="C483" s="23" t="s">
        <v>3862</v>
      </c>
      <c r="D483" s="8" t="s">
        <v>3863</v>
      </c>
      <c r="E483" s="16" t="s">
        <v>3863</v>
      </c>
      <c r="F483" s="16" t="s">
        <v>68</v>
      </c>
      <c r="G483" s="17"/>
      <c r="H483" s="18"/>
      <c r="J483" s="26" t="s">
        <v>3864</v>
      </c>
      <c r="K483" s="16" t="s">
        <v>3865</v>
      </c>
      <c r="V483" s="8" t="s">
        <v>3866</v>
      </c>
      <c r="Y483" s="8" t="s">
        <v>95</v>
      </c>
      <c r="Z483" s="8" t="s">
        <v>96</v>
      </c>
      <c r="AA483" s="2" t="s">
        <v>2819</v>
      </c>
      <c r="AB483" s="8" t="s">
        <v>98</v>
      </c>
      <c r="AJ483" s="14" t="s">
        <v>3867</v>
      </c>
    </row>
    <row r="484" spans="1:36" ht="16">
      <c r="A484" s="8">
        <v>2</v>
      </c>
      <c r="B484" s="10" t="s">
        <v>3868</v>
      </c>
      <c r="C484" s="10" t="s">
        <v>3869</v>
      </c>
      <c r="E484" s="10"/>
      <c r="F484" s="10" t="s">
        <v>68</v>
      </c>
      <c r="G484" s="11"/>
      <c r="H484" s="12"/>
      <c r="J484" s="30" t="s">
        <v>3870</v>
      </c>
      <c r="K484" s="10" t="s">
        <v>3871</v>
      </c>
      <c r="V484" s="8" t="s">
        <v>3872</v>
      </c>
      <c r="X484" s="8"/>
      <c r="Y484" s="8" t="s">
        <v>95</v>
      </c>
      <c r="Z484" s="8" t="s">
        <v>96</v>
      </c>
      <c r="AA484" s="2" t="s">
        <v>2882</v>
      </c>
      <c r="AB484" s="8" t="s">
        <v>98</v>
      </c>
      <c r="AJ484" s="14" t="s">
        <v>2409</v>
      </c>
    </row>
    <row r="485" spans="1:36" ht="16">
      <c r="A485" s="8">
        <v>2</v>
      </c>
      <c r="B485" s="16" t="s">
        <v>3873</v>
      </c>
      <c r="C485" s="16" t="s">
        <v>3874</v>
      </c>
      <c r="E485" s="16"/>
      <c r="F485" s="16" t="s">
        <v>68</v>
      </c>
      <c r="G485" s="17"/>
      <c r="H485" s="18"/>
      <c r="J485" s="26" t="s">
        <v>3875</v>
      </c>
      <c r="K485" s="16" t="s">
        <v>3876</v>
      </c>
      <c r="V485" s="8" t="s">
        <v>3877</v>
      </c>
      <c r="X485" s="8"/>
      <c r="Y485" s="8" t="s">
        <v>95</v>
      </c>
      <c r="Z485" s="8" t="s">
        <v>96</v>
      </c>
      <c r="AA485" s="2" t="s">
        <v>3878</v>
      </c>
      <c r="AB485" s="8" t="s">
        <v>98</v>
      </c>
      <c r="AJ485" s="14" t="s">
        <v>3879</v>
      </c>
    </row>
    <row r="486" spans="1:36" ht="16">
      <c r="A486" s="8">
        <v>2</v>
      </c>
      <c r="B486" s="10" t="s">
        <v>3880</v>
      </c>
      <c r="C486" s="10" t="s">
        <v>3881</v>
      </c>
      <c r="D486" s="8" t="s">
        <v>3882</v>
      </c>
      <c r="E486" s="10" t="s">
        <v>3882</v>
      </c>
      <c r="F486" s="10" t="s">
        <v>68</v>
      </c>
      <c r="G486" s="11"/>
      <c r="H486" s="12"/>
      <c r="J486" s="30" t="s">
        <v>3883</v>
      </c>
      <c r="K486" s="12"/>
      <c r="V486" s="8" t="s">
        <v>3884</v>
      </c>
      <c r="X486" s="8"/>
      <c r="Y486" s="8" t="s">
        <v>95</v>
      </c>
      <c r="Z486" s="8" t="s">
        <v>96</v>
      </c>
      <c r="AA486" s="2" t="s">
        <v>3885</v>
      </c>
      <c r="AB486" s="8" t="s">
        <v>98</v>
      </c>
      <c r="AJ486" s="14" t="s">
        <v>1749</v>
      </c>
    </row>
    <row r="487" spans="1:36" ht="16">
      <c r="A487" s="8">
        <v>2</v>
      </c>
      <c r="B487" s="16" t="s">
        <v>3886</v>
      </c>
      <c r="C487" s="16" t="s">
        <v>3887</v>
      </c>
      <c r="D487" s="8" t="s">
        <v>3888</v>
      </c>
      <c r="E487" s="16" t="s">
        <v>3889</v>
      </c>
      <c r="F487" s="16" t="s">
        <v>3684</v>
      </c>
      <c r="G487" s="57" t="s">
        <v>3890</v>
      </c>
      <c r="H487" s="18"/>
      <c r="J487" s="26" t="s">
        <v>3891</v>
      </c>
      <c r="K487" s="16" t="s">
        <v>3892</v>
      </c>
      <c r="V487" s="8" t="s">
        <v>3893</v>
      </c>
      <c r="X487" s="8"/>
      <c r="Y487" s="8" t="s">
        <v>95</v>
      </c>
      <c r="Z487" s="8" t="s">
        <v>96</v>
      </c>
      <c r="AA487" s="2" t="s">
        <v>3894</v>
      </c>
      <c r="AB487" s="8" t="s">
        <v>98</v>
      </c>
      <c r="AJ487" s="14" t="s">
        <v>3895</v>
      </c>
    </row>
    <row r="488" spans="1:36" ht="16">
      <c r="A488" s="8">
        <v>2</v>
      </c>
      <c r="B488" s="10" t="s">
        <v>3896</v>
      </c>
      <c r="C488" s="10" t="s">
        <v>3897</v>
      </c>
      <c r="D488" s="8" t="s">
        <v>3898</v>
      </c>
      <c r="E488" s="10" t="s">
        <v>3899</v>
      </c>
      <c r="F488" s="10" t="s">
        <v>68</v>
      </c>
      <c r="G488" s="11"/>
      <c r="H488" s="12"/>
      <c r="J488" s="51"/>
      <c r="K488" s="12"/>
      <c r="V488" s="8" t="s">
        <v>3900</v>
      </c>
      <c r="X488" s="8"/>
      <c r="Y488" s="8" t="s">
        <v>95</v>
      </c>
      <c r="Z488" s="8" t="s">
        <v>96</v>
      </c>
      <c r="AA488" s="2" t="s">
        <v>3901</v>
      </c>
      <c r="AB488" s="8" t="s">
        <v>98</v>
      </c>
      <c r="AJ488" s="14">
        <v>229</v>
      </c>
    </row>
    <row r="489" spans="1:36" ht="16">
      <c r="A489" s="8">
        <v>2</v>
      </c>
      <c r="B489" s="16" t="s">
        <v>3902</v>
      </c>
      <c r="C489" s="16" t="s">
        <v>3903</v>
      </c>
      <c r="D489" s="8" t="s">
        <v>3904</v>
      </c>
      <c r="E489" s="16" t="s">
        <v>3904</v>
      </c>
      <c r="F489" s="16" t="s">
        <v>68</v>
      </c>
      <c r="G489" s="17"/>
      <c r="H489" s="18"/>
      <c r="J489" s="26" t="s">
        <v>3905</v>
      </c>
      <c r="K489" s="18"/>
      <c r="V489" s="8" t="s">
        <v>3906</v>
      </c>
      <c r="Y489" s="8" t="s">
        <v>95</v>
      </c>
      <c r="Z489" s="8" t="s">
        <v>96</v>
      </c>
      <c r="AA489" s="2" t="s">
        <v>3673</v>
      </c>
      <c r="AB489" s="8" t="s">
        <v>98</v>
      </c>
      <c r="AJ489" s="14" t="s">
        <v>3907</v>
      </c>
    </row>
    <row r="490" spans="1:36" ht="16">
      <c r="A490" s="8">
        <v>2</v>
      </c>
      <c r="B490" s="10" t="s">
        <v>3908</v>
      </c>
      <c r="C490" s="10" t="s">
        <v>3909</v>
      </c>
      <c r="E490" s="10"/>
      <c r="F490" s="10" t="s">
        <v>68</v>
      </c>
      <c r="G490" s="11"/>
      <c r="H490" s="12"/>
      <c r="J490" s="30" t="s">
        <v>3910</v>
      </c>
      <c r="K490" s="12"/>
      <c r="V490" s="8" t="s">
        <v>3911</v>
      </c>
      <c r="X490" s="8"/>
      <c r="Y490" s="8" t="s">
        <v>95</v>
      </c>
      <c r="Z490" s="8" t="s">
        <v>96</v>
      </c>
      <c r="AA490" s="2" t="s">
        <v>1295</v>
      </c>
      <c r="AB490" s="8" t="s">
        <v>98</v>
      </c>
      <c r="AJ490" s="14" t="s">
        <v>3912</v>
      </c>
    </row>
    <row r="491" spans="1:36" ht="16">
      <c r="A491" s="8">
        <v>2</v>
      </c>
      <c r="B491" s="16" t="s">
        <v>3913</v>
      </c>
      <c r="C491" s="16" t="s">
        <v>3914</v>
      </c>
      <c r="D491" s="8" t="s">
        <v>3915</v>
      </c>
      <c r="E491" s="16" t="s">
        <v>3916</v>
      </c>
      <c r="F491" s="16" t="s">
        <v>68</v>
      </c>
      <c r="G491" s="17"/>
      <c r="H491" s="18"/>
      <c r="J491" s="26" t="s">
        <v>3917</v>
      </c>
      <c r="K491" s="18"/>
      <c r="V491" s="8" t="s">
        <v>3918</v>
      </c>
      <c r="X491" s="8"/>
      <c r="Y491" s="8" t="s">
        <v>95</v>
      </c>
      <c r="Z491" s="8" t="s">
        <v>96</v>
      </c>
      <c r="AA491" s="2" t="s">
        <v>3919</v>
      </c>
      <c r="AB491" s="8" t="s">
        <v>98</v>
      </c>
      <c r="AJ491" s="14" t="s">
        <v>3920</v>
      </c>
    </row>
    <row r="492" spans="1:36" ht="16">
      <c r="A492" s="8">
        <v>2</v>
      </c>
      <c r="B492" s="10" t="s">
        <v>3921</v>
      </c>
      <c r="C492" s="10" t="s">
        <v>3922</v>
      </c>
      <c r="D492" s="8" t="s">
        <v>3923</v>
      </c>
      <c r="E492" s="10" t="s">
        <v>3923</v>
      </c>
      <c r="F492" s="10" t="s">
        <v>68</v>
      </c>
      <c r="G492" s="11"/>
      <c r="H492" s="12"/>
      <c r="J492" s="30" t="s">
        <v>3924</v>
      </c>
      <c r="K492" s="10" t="s">
        <v>3925</v>
      </c>
      <c r="V492" s="8" t="s">
        <v>3926</v>
      </c>
      <c r="X492" s="8"/>
      <c r="Y492" s="8" t="s">
        <v>95</v>
      </c>
      <c r="Z492" s="8" t="s">
        <v>96</v>
      </c>
      <c r="AA492" s="2" t="s">
        <v>3927</v>
      </c>
      <c r="AB492" s="8" t="s">
        <v>98</v>
      </c>
      <c r="AJ492" s="14" t="s">
        <v>3448</v>
      </c>
    </row>
    <row r="493" spans="1:36" ht="16">
      <c r="A493" s="8">
        <v>2</v>
      </c>
      <c r="B493" s="16" t="s">
        <v>3928</v>
      </c>
      <c r="C493" s="16" t="s">
        <v>3929</v>
      </c>
      <c r="D493" s="8" t="s">
        <v>3930</v>
      </c>
      <c r="E493" s="16" t="s">
        <v>3930</v>
      </c>
      <c r="F493" s="16" t="s">
        <v>68</v>
      </c>
      <c r="G493" s="17"/>
      <c r="H493" s="18"/>
      <c r="J493" s="33"/>
      <c r="K493" s="16" t="s">
        <v>3931</v>
      </c>
      <c r="AB493" s="8" t="s">
        <v>98</v>
      </c>
      <c r="AJ493" s="14">
        <v>217</v>
      </c>
    </row>
    <row r="494" spans="1:36" ht="16">
      <c r="A494" s="8">
        <v>2</v>
      </c>
      <c r="B494" s="10" t="s">
        <v>3932</v>
      </c>
      <c r="C494" s="10" t="s">
        <v>3933</v>
      </c>
      <c r="D494" s="8" t="s">
        <v>3934</v>
      </c>
      <c r="E494" s="10" t="s">
        <v>3935</v>
      </c>
      <c r="F494" s="10" t="s">
        <v>68</v>
      </c>
      <c r="G494" s="11"/>
      <c r="H494" s="12"/>
      <c r="J494" s="30" t="s">
        <v>3936</v>
      </c>
      <c r="K494" s="10" t="s">
        <v>3937</v>
      </c>
      <c r="V494" s="8" t="s">
        <v>3938</v>
      </c>
      <c r="Y494" s="8" t="s">
        <v>95</v>
      </c>
      <c r="Z494" s="8" t="s">
        <v>96</v>
      </c>
      <c r="AA494" s="2" t="s">
        <v>3939</v>
      </c>
      <c r="AB494" s="8" t="s">
        <v>98</v>
      </c>
      <c r="AJ494" s="14" t="s">
        <v>3847</v>
      </c>
    </row>
    <row r="495" spans="1:36" ht="16">
      <c r="A495" s="8">
        <v>2</v>
      </c>
      <c r="B495" s="16" t="s">
        <v>3940</v>
      </c>
      <c r="C495" s="16" t="s">
        <v>3941</v>
      </c>
      <c r="D495" s="8" t="s">
        <v>3942</v>
      </c>
      <c r="E495" s="16" t="s">
        <v>3942</v>
      </c>
      <c r="F495" s="16" t="s">
        <v>68</v>
      </c>
      <c r="G495" s="17"/>
      <c r="H495" s="18"/>
      <c r="J495" s="26" t="s">
        <v>3943</v>
      </c>
      <c r="K495" s="18"/>
      <c r="V495" s="8" t="s">
        <v>3944</v>
      </c>
      <c r="X495" s="8"/>
      <c r="Y495" s="8" t="s">
        <v>95</v>
      </c>
      <c r="Z495" s="8" t="s">
        <v>96</v>
      </c>
      <c r="AA495" s="2" t="s">
        <v>3531</v>
      </c>
      <c r="AB495" s="8" t="s">
        <v>98</v>
      </c>
      <c r="AJ495" s="14" t="s">
        <v>3945</v>
      </c>
    </row>
    <row r="496" spans="1:36" ht="16">
      <c r="A496" s="8">
        <v>2</v>
      </c>
      <c r="B496" s="10" t="s">
        <v>3946</v>
      </c>
      <c r="C496" s="10" t="s">
        <v>3947</v>
      </c>
      <c r="D496" s="8" t="s">
        <v>3948</v>
      </c>
      <c r="E496" s="10" t="s">
        <v>3948</v>
      </c>
      <c r="F496" s="10" t="s">
        <v>68</v>
      </c>
      <c r="G496" s="11"/>
      <c r="H496" s="12"/>
      <c r="J496" s="30" t="s">
        <v>3517</v>
      </c>
      <c r="K496" s="12"/>
      <c r="V496" s="8" t="s">
        <v>3949</v>
      </c>
      <c r="X496" s="8"/>
      <c r="Y496" s="8" t="s">
        <v>95</v>
      </c>
      <c r="Z496" s="8" t="s">
        <v>96</v>
      </c>
      <c r="AA496" s="2" t="s">
        <v>3077</v>
      </c>
      <c r="AB496" s="8" t="s">
        <v>98</v>
      </c>
      <c r="AJ496" s="14">
        <v>218</v>
      </c>
    </row>
    <row r="497" spans="1:36" ht="16">
      <c r="A497" s="8">
        <v>2</v>
      </c>
      <c r="B497" s="16" t="s">
        <v>3950</v>
      </c>
      <c r="C497" s="16" t="s">
        <v>3951</v>
      </c>
      <c r="D497" s="8" t="s">
        <v>3952</v>
      </c>
      <c r="E497" s="16" t="s">
        <v>3952</v>
      </c>
      <c r="F497" s="16" t="s">
        <v>68</v>
      </c>
      <c r="G497" s="17"/>
      <c r="H497" s="18"/>
      <c r="J497" s="26" t="s">
        <v>369</v>
      </c>
      <c r="K497" s="16" t="s">
        <v>3953</v>
      </c>
      <c r="V497" s="8" t="s">
        <v>3954</v>
      </c>
      <c r="X497" s="8"/>
      <c r="Y497" s="8" t="s">
        <v>95</v>
      </c>
      <c r="Z497" s="8" t="s">
        <v>96</v>
      </c>
      <c r="AA497" s="2" t="s">
        <v>3955</v>
      </c>
      <c r="AB497" s="8" t="s">
        <v>98</v>
      </c>
      <c r="AJ497" s="14" t="s">
        <v>2012</v>
      </c>
    </row>
    <row r="498" spans="1:36" ht="16">
      <c r="A498" s="8">
        <v>2</v>
      </c>
      <c r="B498" s="10" t="s">
        <v>3956</v>
      </c>
      <c r="C498" s="10" t="s">
        <v>3957</v>
      </c>
      <c r="D498" s="8" t="s">
        <v>3958</v>
      </c>
      <c r="E498" s="10" t="s">
        <v>3958</v>
      </c>
      <c r="F498" s="10" t="s">
        <v>68</v>
      </c>
      <c r="G498" s="11"/>
      <c r="H498" s="12"/>
      <c r="J498" s="30" t="s">
        <v>3959</v>
      </c>
      <c r="K498" s="12"/>
      <c r="V498" s="8" t="s">
        <v>3960</v>
      </c>
      <c r="X498" s="8"/>
      <c r="Y498" s="8" t="s">
        <v>95</v>
      </c>
      <c r="Z498" s="8" t="s">
        <v>96</v>
      </c>
      <c r="AA498" s="2" t="s">
        <v>2983</v>
      </c>
      <c r="AB498" s="8" t="s">
        <v>98</v>
      </c>
      <c r="AJ498" s="14" t="s">
        <v>3961</v>
      </c>
    </row>
    <row r="499" spans="1:36" ht="16">
      <c r="A499" s="8">
        <v>2</v>
      </c>
      <c r="B499" s="16" t="s">
        <v>3962</v>
      </c>
      <c r="C499" s="16" t="s">
        <v>3963</v>
      </c>
      <c r="E499" s="16"/>
      <c r="F499" s="16" t="s">
        <v>68</v>
      </c>
      <c r="G499" s="17"/>
      <c r="H499" s="18"/>
      <c r="J499" s="26" t="s">
        <v>3964</v>
      </c>
      <c r="K499" s="16" t="s">
        <v>3965</v>
      </c>
      <c r="V499" s="8" t="s">
        <v>3966</v>
      </c>
      <c r="X499" s="8"/>
      <c r="Y499" s="8" t="s">
        <v>95</v>
      </c>
      <c r="Z499" s="8" t="s">
        <v>96</v>
      </c>
      <c r="AA499" s="2" t="s">
        <v>2172</v>
      </c>
      <c r="AB499" s="8" t="s">
        <v>98</v>
      </c>
      <c r="AJ499" s="14">
        <v>217</v>
      </c>
    </row>
    <row r="500" spans="1:36" ht="16">
      <c r="A500" s="8">
        <v>2</v>
      </c>
      <c r="B500" s="10" t="s">
        <v>3967</v>
      </c>
      <c r="C500" s="10" t="s">
        <v>3968</v>
      </c>
      <c r="D500" s="8" t="s">
        <v>3969</v>
      </c>
      <c r="E500" s="10" t="s">
        <v>3970</v>
      </c>
      <c r="F500" s="10" t="s">
        <v>68</v>
      </c>
      <c r="G500" s="53"/>
      <c r="H500" s="12"/>
      <c r="J500" s="30" t="s">
        <v>3971</v>
      </c>
      <c r="K500" s="10" t="s">
        <v>3972</v>
      </c>
      <c r="V500" s="8" t="s">
        <v>3973</v>
      </c>
      <c r="Y500" s="8" t="s">
        <v>95</v>
      </c>
      <c r="Z500" s="8" t="s">
        <v>96</v>
      </c>
      <c r="AA500" s="2" t="s">
        <v>3974</v>
      </c>
      <c r="AB500" s="8" t="s">
        <v>98</v>
      </c>
      <c r="AD500" s="8" t="s">
        <v>2863</v>
      </c>
      <c r="AE500" s="8" t="s">
        <v>2863</v>
      </c>
      <c r="AF500" s="8" t="s">
        <v>2863</v>
      </c>
      <c r="AG500" s="8" t="s">
        <v>2863</v>
      </c>
      <c r="AH500" s="8" t="s">
        <v>2863</v>
      </c>
      <c r="AI500" s="8" t="s">
        <v>2863</v>
      </c>
      <c r="AJ500" s="14" t="s">
        <v>3975</v>
      </c>
    </row>
    <row r="501" spans="1:36" ht="16">
      <c r="A501" s="8">
        <v>2</v>
      </c>
      <c r="B501" s="16" t="s">
        <v>3976</v>
      </c>
      <c r="C501" s="16" t="s">
        <v>3977</v>
      </c>
      <c r="E501" s="16"/>
      <c r="F501" s="16" t="s">
        <v>68</v>
      </c>
      <c r="G501" s="17"/>
      <c r="H501" s="18"/>
      <c r="J501" s="26" t="s">
        <v>3978</v>
      </c>
      <c r="K501" s="16" t="s">
        <v>3979</v>
      </c>
      <c r="V501" s="8" t="s">
        <v>3980</v>
      </c>
      <c r="Y501" s="8" t="s">
        <v>95</v>
      </c>
      <c r="Z501" s="8" t="s">
        <v>96</v>
      </c>
      <c r="AA501" s="2" t="s">
        <v>3974</v>
      </c>
      <c r="AB501" s="8" t="s">
        <v>98</v>
      </c>
      <c r="AJ501" s="14" t="s">
        <v>3981</v>
      </c>
    </row>
    <row r="502" spans="1:36" ht="16">
      <c r="A502" s="8">
        <v>2</v>
      </c>
      <c r="B502" s="23" t="s">
        <v>392</v>
      </c>
      <c r="C502" s="23" t="s">
        <v>393</v>
      </c>
      <c r="D502" s="8" t="s">
        <v>3982</v>
      </c>
      <c r="E502" s="10" t="s">
        <v>3982</v>
      </c>
      <c r="F502" s="10" t="s">
        <v>68</v>
      </c>
      <c r="G502" s="11"/>
      <c r="H502" s="12"/>
      <c r="J502" s="30" t="s">
        <v>397</v>
      </c>
      <c r="K502" s="10" t="s">
        <v>3983</v>
      </c>
      <c r="V502" s="8" t="s">
        <v>3984</v>
      </c>
      <c r="X502" s="8"/>
      <c r="Y502" s="8" t="s">
        <v>95</v>
      </c>
      <c r="Z502" s="8" t="s">
        <v>96</v>
      </c>
      <c r="AA502" s="2" t="s">
        <v>3974</v>
      </c>
      <c r="AB502" s="8" t="s">
        <v>98</v>
      </c>
      <c r="AJ502" s="14" t="s">
        <v>3701</v>
      </c>
    </row>
    <row r="503" spans="1:36" ht="16">
      <c r="A503" s="8">
        <v>2</v>
      </c>
      <c r="B503" s="16" t="s">
        <v>3985</v>
      </c>
      <c r="C503" s="16" t="s">
        <v>3986</v>
      </c>
      <c r="D503" s="8" t="s">
        <v>3987</v>
      </c>
      <c r="E503" s="16" t="s">
        <v>3988</v>
      </c>
      <c r="F503" s="16" t="s">
        <v>68</v>
      </c>
      <c r="G503" s="54"/>
      <c r="H503" s="18"/>
      <c r="J503" s="26" t="s">
        <v>3989</v>
      </c>
      <c r="K503" s="16" t="s">
        <v>3972</v>
      </c>
      <c r="V503" s="8" t="s">
        <v>3990</v>
      </c>
      <c r="X503" s="8"/>
      <c r="Y503" s="8" t="s">
        <v>95</v>
      </c>
      <c r="Z503" s="8" t="s">
        <v>96</v>
      </c>
      <c r="AA503" s="2" t="s">
        <v>3974</v>
      </c>
      <c r="AB503" s="8" t="s">
        <v>98</v>
      </c>
      <c r="AD503" s="8" t="s">
        <v>2863</v>
      </c>
      <c r="AE503" s="8" t="s">
        <v>2863</v>
      </c>
      <c r="AF503" s="8" t="s">
        <v>2863</v>
      </c>
      <c r="AG503" s="8" t="s">
        <v>2863</v>
      </c>
      <c r="AH503" s="8" t="s">
        <v>2863</v>
      </c>
      <c r="AI503" s="8" t="s">
        <v>2863</v>
      </c>
      <c r="AJ503" s="14" t="s">
        <v>3701</v>
      </c>
    </row>
    <row r="504" spans="1:36" ht="16">
      <c r="A504" s="8">
        <v>2</v>
      </c>
      <c r="B504" s="10" t="s">
        <v>3991</v>
      </c>
      <c r="C504" s="10" t="s">
        <v>3992</v>
      </c>
      <c r="D504" s="8" t="s">
        <v>3993</v>
      </c>
      <c r="E504" s="10" t="s">
        <v>3994</v>
      </c>
      <c r="F504" s="10" t="s">
        <v>68</v>
      </c>
      <c r="G504" s="11"/>
      <c r="H504" s="12"/>
      <c r="J504" s="30" t="s">
        <v>3995</v>
      </c>
      <c r="K504" s="12"/>
      <c r="V504" s="8" t="s">
        <v>3996</v>
      </c>
      <c r="X504" s="8"/>
      <c r="Y504" s="8" t="s">
        <v>95</v>
      </c>
      <c r="Z504" s="8" t="s">
        <v>96</v>
      </c>
      <c r="AA504" s="2" t="s">
        <v>3974</v>
      </c>
      <c r="AB504" s="8" t="s">
        <v>98</v>
      </c>
      <c r="AJ504" s="14" t="s">
        <v>3701</v>
      </c>
    </row>
    <row r="505" spans="1:36" ht="16">
      <c r="A505" s="8">
        <v>2</v>
      </c>
      <c r="B505" s="16" t="s">
        <v>3997</v>
      </c>
      <c r="C505" s="16" t="s">
        <v>3998</v>
      </c>
      <c r="D505" s="8" t="s">
        <v>3999</v>
      </c>
      <c r="E505" s="16" t="s">
        <v>4000</v>
      </c>
      <c r="F505" s="16" t="s">
        <v>68</v>
      </c>
      <c r="G505" s="17"/>
      <c r="H505" s="18"/>
      <c r="J505" s="26" t="s">
        <v>4001</v>
      </c>
      <c r="K505" s="16" t="s">
        <v>3567</v>
      </c>
      <c r="V505" s="8" t="s">
        <v>4002</v>
      </c>
      <c r="X505" s="8"/>
      <c r="Y505" s="8" t="s">
        <v>95</v>
      </c>
      <c r="Z505" s="8" t="s">
        <v>96</v>
      </c>
      <c r="AA505" s="2" t="s">
        <v>3974</v>
      </c>
      <c r="AB505" s="8" t="s">
        <v>98</v>
      </c>
      <c r="AJ505" s="14">
        <v>219</v>
      </c>
    </row>
    <row r="506" spans="1:36" ht="16">
      <c r="A506" s="8">
        <v>2</v>
      </c>
      <c r="B506" s="10" t="s">
        <v>4003</v>
      </c>
      <c r="C506" s="10" t="s">
        <v>4004</v>
      </c>
      <c r="D506" s="8" t="s">
        <v>4005</v>
      </c>
      <c r="E506" s="10" t="s">
        <v>4006</v>
      </c>
      <c r="F506" s="10" t="s">
        <v>68</v>
      </c>
      <c r="G506" s="11"/>
      <c r="H506" s="12"/>
      <c r="J506" s="30" t="s">
        <v>4007</v>
      </c>
      <c r="K506" s="10" t="s">
        <v>3931</v>
      </c>
      <c r="V506" s="8" t="s">
        <v>4008</v>
      </c>
      <c r="X506" s="8"/>
      <c r="Y506" s="8" t="s">
        <v>95</v>
      </c>
      <c r="Z506" s="8" t="s">
        <v>96</v>
      </c>
      <c r="AA506" s="2" t="s">
        <v>3594</v>
      </c>
      <c r="AB506" s="8" t="s">
        <v>98</v>
      </c>
      <c r="AJ506" s="14" t="s">
        <v>3660</v>
      </c>
    </row>
    <row r="507" spans="1:36" ht="16">
      <c r="A507" s="8">
        <v>2</v>
      </c>
      <c r="B507" s="16" t="s">
        <v>4009</v>
      </c>
      <c r="C507" s="16" t="s">
        <v>4010</v>
      </c>
      <c r="D507" s="8" t="s">
        <v>4011</v>
      </c>
      <c r="E507" s="16" t="s">
        <v>4011</v>
      </c>
      <c r="F507" s="16" t="s">
        <v>68</v>
      </c>
      <c r="G507" s="17"/>
      <c r="H507" s="18"/>
      <c r="J507" s="26" t="s">
        <v>4012</v>
      </c>
      <c r="K507" s="16" t="s">
        <v>4013</v>
      </c>
      <c r="V507" s="8" t="s">
        <v>4014</v>
      </c>
      <c r="X507" s="8"/>
      <c r="Y507" s="8" t="s">
        <v>95</v>
      </c>
      <c r="Z507" s="8" t="s">
        <v>96</v>
      </c>
      <c r="AA507" s="2" t="s">
        <v>1295</v>
      </c>
      <c r="AB507" s="8" t="s">
        <v>98</v>
      </c>
      <c r="AJ507" s="14" t="s">
        <v>2551</v>
      </c>
    </row>
    <row r="508" spans="1:36" ht="16">
      <c r="A508" s="8">
        <v>2</v>
      </c>
      <c r="B508" s="10" t="s">
        <v>4015</v>
      </c>
      <c r="C508" s="10" t="s">
        <v>4015</v>
      </c>
      <c r="D508" s="8" t="s">
        <v>4016</v>
      </c>
      <c r="E508" s="10" t="s">
        <v>4016</v>
      </c>
      <c r="F508" s="10" t="s">
        <v>68</v>
      </c>
      <c r="G508" s="53"/>
      <c r="H508" s="12"/>
      <c r="J508" s="30" t="s">
        <v>4017</v>
      </c>
      <c r="K508" s="10" t="s">
        <v>4018</v>
      </c>
      <c r="V508" s="8" t="s">
        <v>4019</v>
      </c>
      <c r="X508" s="8"/>
      <c r="Y508" s="8" t="s">
        <v>95</v>
      </c>
      <c r="Z508" s="8" t="s">
        <v>96</v>
      </c>
      <c r="AA508" s="2" t="s">
        <v>3885</v>
      </c>
      <c r="AB508" s="8" t="s">
        <v>98</v>
      </c>
      <c r="AC508" s="8" t="s">
        <v>2863</v>
      </c>
      <c r="AJ508" s="14" t="s">
        <v>1911</v>
      </c>
    </row>
    <row r="509" spans="1:36" ht="16">
      <c r="A509" s="8">
        <v>2</v>
      </c>
      <c r="B509" s="16" t="s">
        <v>4020</v>
      </c>
      <c r="C509" s="16" t="s">
        <v>4021</v>
      </c>
      <c r="D509" s="8" t="s">
        <v>4022</v>
      </c>
      <c r="E509" s="16" t="s">
        <v>4023</v>
      </c>
      <c r="F509" s="16" t="s">
        <v>3684</v>
      </c>
      <c r="G509" s="58" t="s">
        <v>4024</v>
      </c>
      <c r="H509" s="18"/>
      <c r="J509" s="26" t="s">
        <v>4025</v>
      </c>
      <c r="K509" s="16" t="s">
        <v>4026</v>
      </c>
      <c r="V509" s="8" t="s">
        <v>4027</v>
      </c>
      <c r="X509" s="8"/>
      <c r="Y509" s="8" t="s">
        <v>95</v>
      </c>
      <c r="Z509" s="8" t="s">
        <v>96</v>
      </c>
      <c r="AA509" s="2" t="s">
        <v>4028</v>
      </c>
      <c r="AB509" s="8" t="s">
        <v>98</v>
      </c>
      <c r="AG509" s="8" t="s">
        <v>2863</v>
      </c>
      <c r="AJ509" s="14" t="s">
        <v>4029</v>
      </c>
    </row>
    <row r="510" spans="1:36" ht="16">
      <c r="A510" s="8">
        <v>2</v>
      </c>
      <c r="B510" s="10" t="s">
        <v>4030</v>
      </c>
      <c r="C510" s="10" t="s">
        <v>4031</v>
      </c>
      <c r="D510" s="8" t="s">
        <v>4032</v>
      </c>
      <c r="E510" s="10" t="s">
        <v>4033</v>
      </c>
      <c r="F510" s="10" t="s">
        <v>68</v>
      </c>
      <c r="G510" s="11"/>
      <c r="H510" s="12"/>
      <c r="J510" s="30" t="s">
        <v>4034</v>
      </c>
      <c r="K510" s="10" t="s">
        <v>4035</v>
      </c>
      <c r="V510" s="8" t="s">
        <v>4036</v>
      </c>
      <c r="AB510" s="8" t="s">
        <v>98</v>
      </c>
      <c r="AJ510" s="14"/>
    </row>
    <row r="511" spans="1:36" ht="16">
      <c r="A511" s="8">
        <v>2</v>
      </c>
      <c r="B511" s="16" t="s">
        <v>4037</v>
      </c>
      <c r="C511" s="16" t="s">
        <v>4038</v>
      </c>
      <c r="D511" s="8" t="s">
        <v>4039</v>
      </c>
      <c r="E511" s="16" t="s">
        <v>4039</v>
      </c>
      <c r="F511" s="16" t="s">
        <v>68</v>
      </c>
      <c r="G511" s="17"/>
      <c r="H511" s="18"/>
      <c r="J511" s="26" t="s">
        <v>4040</v>
      </c>
      <c r="K511" s="16" t="s">
        <v>4041</v>
      </c>
      <c r="V511" s="8" t="s">
        <v>4042</v>
      </c>
      <c r="AB511" s="8" t="s">
        <v>98</v>
      </c>
      <c r="AJ511" s="44"/>
    </row>
    <row r="512" spans="1:36" ht="16">
      <c r="A512" s="8">
        <v>2</v>
      </c>
      <c r="B512" s="10" t="s">
        <v>4043</v>
      </c>
      <c r="C512" s="10" t="s">
        <v>4044</v>
      </c>
      <c r="D512" s="8" t="s">
        <v>4045</v>
      </c>
      <c r="E512" s="10" t="s">
        <v>4046</v>
      </c>
      <c r="F512" s="10" t="s">
        <v>68</v>
      </c>
      <c r="G512" s="11"/>
      <c r="H512" s="12"/>
      <c r="J512" s="30" t="s">
        <v>4047</v>
      </c>
      <c r="K512" s="10" t="s">
        <v>4048</v>
      </c>
      <c r="V512" s="8" t="s">
        <v>4049</v>
      </c>
      <c r="AB512" s="8" t="s">
        <v>98</v>
      </c>
      <c r="AJ512" s="14">
        <v>210</v>
      </c>
    </row>
    <row r="513" spans="1:36" ht="16">
      <c r="A513" s="8">
        <v>2</v>
      </c>
      <c r="B513" s="23" t="s">
        <v>408</v>
      </c>
      <c r="C513" s="23" t="s">
        <v>409</v>
      </c>
      <c r="D513" s="8" t="s">
        <v>4050</v>
      </c>
      <c r="E513" s="16" t="s">
        <v>4051</v>
      </c>
      <c r="F513" s="16" t="s">
        <v>68</v>
      </c>
      <c r="G513" s="17"/>
      <c r="H513" s="18"/>
      <c r="J513" s="26" t="s">
        <v>414</v>
      </c>
      <c r="K513" s="16" t="s">
        <v>4052</v>
      </c>
      <c r="V513" s="8" t="s">
        <v>4053</v>
      </c>
      <c r="X513" s="8"/>
      <c r="Y513" s="8" t="s">
        <v>95</v>
      </c>
      <c r="Z513" s="8" t="s">
        <v>96</v>
      </c>
      <c r="AA513" s="2" t="s">
        <v>416</v>
      </c>
      <c r="AB513" s="8" t="s">
        <v>98</v>
      </c>
      <c r="AJ513" s="14" t="s">
        <v>3452</v>
      </c>
    </row>
    <row r="514" spans="1:36" ht="16">
      <c r="A514" s="8">
        <v>2</v>
      </c>
      <c r="B514" s="10" t="s">
        <v>4055</v>
      </c>
      <c r="C514" s="10" t="s">
        <v>4056</v>
      </c>
      <c r="D514" s="8" t="s">
        <v>4057</v>
      </c>
      <c r="E514" s="10" t="s">
        <v>4057</v>
      </c>
      <c r="F514" s="10" t="s">
        <v>68</v>
      </c>
      <c r="G514" s="11"/>
      <c r="H514" s="12"/>
      <c r="J514" s="30" t="s">
        <v>4058</v>
      </c>
      <c r="K514" s="10" t="s">
        <v>4059</v>
      </c>
      <c r="V514" s="8" t="s">
        <v>4060</v>
      </c>
      <c r="X514" s="8"/>
      <c r="Y514" s="8" t="s">
        <v>95</v>
      </c>
      <c r="Z514" s="8" t="s">
        <v>96</v>
      </c>
      <c r="AA514" s="2" t="s">
        <v>4061</v>
      </c>
      <c r="AB514" s="8" t="s">
        <v>98</v>
      </c>
      <c r="AJ514" s="14" t="s">
        <v>4062</v>
      </c>
    </row>
    <row r="515" spans="1:36" ht="16">
      <c r="A515" s="8">
        <v>2</v>
      </c>
      <c r="B515" s="16" t="s">
        <v>4063</v>
      </c>
      <c r="C515" s="16" t="s">
        <v>4064</v>
      </c>
      <c r="D515" s="8" t="s">
        <v>4065</v>
      </c>
      <c r="E515" s="16" t="s">
        <v>4065</v>
      </c>
      <c r="F515" s="16" t="s">
        <v>68</v>
      </c>
      <c r="G515" s="17"/>
      <c r="H515" s="18"/>
      <c r="J515" s="26" t="s">
        <v>4007</v>
      </c>
      <c r="K515" s="16" t="s">
        <v>3931</v>
      </c>
      <c r="V515" s="8" t="s">
        <v>4066</v>
      </c>
      <c r="X515" s="8"/>
      <c r="Y515" s="8" t="s">
        <v>95</v>
      </c>
      <c r="Z515" s="8" t="s">
        <v>96</v>
      </c>
      <c r="AA515" s="2" t="s">
        <v>4067</v>
      </c>
      <c r="AB515" s="8" t="s">
        <v>98</v>
      </c>
      <c r="AJ515" s="14" t="s">
        <v>4068</v>
      </c>
    </row>
    <row r="516" spans="1:36" ht="16">
      <c r="A516" s="8">
        <v>2</v>
      </c>
      <c r="B516" s="23" t="s">
        <v>4069</v>
      </c>
      <c r="C516" s="23" t="s">
        <v>4070</v>
      </c>
      <c r="D516" s="8" t="s">
        <v>4071</v>
      </c>
      <c r="E516" s="10" t="s">
        <v>4072</v>
      </c>
      <c r="F516" s="10" t="s">
        <v>68</v>
      </c>
      <c r="G516" s="11"/>
      <c r="H516" s="12"/>
      <c r="J516" s="30" t="s">
        <v>520</v>
      </c>
      <c r="K516" s="10" t="s">
        <v>4073</v>
      </c>
      <c r="V516" s="8" t="s">
        <v>4074</v>
      </c>
      <c r="X516" s="8"/>
      <c r="Y516" s="8" t="s">
        <v>95</v>
      </c>
      <c r="Z516" s="8" t="s">
        <v>96</v>
      </c>
      <c r="AA516" s="2" t="s">
        <v>4075</v>
      </c>
      <c r="AB516" s="8" t="s">
        <v>98</v>
      </c>
      <c r="AJ516" s="14" t="s">
        <v>4076</v>
      </c>
    </row>
    <row r="517" spans="1:36" ht="16">
      <c r="A517" s="8">
        <v>2</v>
      </c>
      <c r="B517" s="16" t="s">
        <v>4077</v>
      </c>
      <c r="C517" s="16" t="s">
        <v>4078</v>
      </c>
      <c r="E517" s="16"/>
      <c r="F517" s="16" t="s">
        <v>68</v>
      </c>
      <c r="G517" s="17"/>
      <c r="H517" s="18"/>
      <c r="J517" s="26" t="s">
        <v>4079</v>
      </c>
      <c r="K517" s="16" t="s">
        <v>4080</v>
      </c>
      <c r="V517" s="8" t="s">
        <v>4081</v>
      </c>
      <c r="X517" s="8"/>
      <c r="Y517" s="8" t="s">
        <v>95</v>
      </c>
      <c r="Z517" s="8" t="s">
        <v>96</v>
      </c>
      <c r="AA517" s="2" t="s">
        <v>4082</v>
      </c>
      <c r="AB517" s="8" t="s">
        <v>98</v>
      </c>
      <c r="AJ517" s="14" t="s">
        <v>1517</v>
      </c>
    </row>
    <row r="518" spans="1:36" ht="16">
      <c r="A518" s="8">
        <v>2</v>
      </c>
      <c r="B518" s="10" t="s">
        <v>4083</v>
      </c>
      <c r="C518" s="10" t="s">
        <v>4084</v>
      </c>
      <c r="D518" s="8" t="s">
        <v>4085</v>
      </c>
      <c r="E518" s="10" t="s">
        <v>4086</v>
      </c>
      <c r="F518" s="10" t="s">
        <v>68</v>
      </c>
      <c r="G518" s="11"/>
      <c r="H518" s="12"/>
      <c r="J518" s="30" t="s">
        <v>4087</v>
      </c>
      <c r="K518" s="12"/>
      <c r="V518" s="8" t="s">
        <v>4088</v>
      </c>
      <c r="X518" s="8"/>
      <c r="Y518" s="8" t="s">
        <v>95</v>
      </c>
      <c r="Z518" s="8" t="s">
        <v>96</v>
      </c>
      <c r="AA518" s="2" t="s">
        <v>4089</v>
      </c>
      <c r="AB518" s="8" t="s">
        <v>98</v>
      </c>
      <c r="AJ518" s="14" t="s">
        <v>4090</v>
      </c>
    </row>
    <row r="519" spans="1:36" ht="16">
      <c r="A519" s="8">
        <v>2</v>
      </c>
      <c r="B519" s="16" t="s">
        <v>4091</v>
      </c>
      <c r="C519" s="16" t="s">
        <v>4092</v>
      </c>
      <c r="E519" s="16"/>
      <c r="F519" s="16" t="s">
        <v>68</v>
      </c>
      <c r="G519" s="17"/>
      <c r="H519" s="18"/>
      <c r="J519" s="26" t="s">
        <v>4093</v>
      </c>
      <c r="K519" s="16" t="s">
        <v>4094</v>
      </c>
      <c r="V519" s="8" t="s">
        <v>4095</v>
      </c>
      <c r="X519" s="8"/>
      <c r="Y519" s="8" t="s">
        <v>95</v>
      </c>
      <c r="Z519" s="8" t="s">
        <v>96</v>
      </c>
      <c r="AA519" s="2" t="s">
        <v>4096</v>
      </c>
      <c r="AB519" s="8" t="s">
        <v>98</v>
      </c>
      <c r="AJ519" s="14" t="s">
        <v>4097</v>
      </c>
    </row>
    <row r="520" spans="1:36" ht="16">
      <c r="A520" s="8">
        <v>2</v>
      </c>
      <c r="B520" s="10" t="s">
        <v>4098</v>
      </c>
      <c r="C520" s="10" t="s">
        <v>4099</v>
      </c>
      <c r="E520" s="10"/>
      <c r="F520" s="10" t="s">
        <v>68</v>
      </c>
      <c r="G520" s="11"/>
      <c r="H520" s="12"/>
      <c r="J520" s="30" t="s">
        <v>4100</v>
      </c>
      <c r="K520" s="10" t="s">
        <v>4101</v>
      </c>
      <c r="V520" s="8" t="s">
        <v>4102</v>
      </c>
      <c r="X520" s="8"/>
      <c r="Y520" s="8" t="s">
        <v>95</v>
      </c>
      <c r="Z520" s="8" t="s">
        <v>96</v>
      </c>
      <c r="AA520" s="2" t="s">
        <v>4103</v>
      </c>
      <c r="AB520" s="8" t="s">
        <v>98</v>
      </c>
      <c r="AJ520" s="14" t="s">
        <v>4104</v>
      </c>
    </row>
    <row r="521" spans="1:36" ht="16">
      <c r="A521" s="8">
        <v>2</v>
      </c>
      <c r="B521" s="16" t="s">
        <v>4105</v>
      </c>
      <c r="C521" s="16" t="s">
        <v>4106</v>
      </c>
      <c r="D521" s="8" t="s">
        <v>4107</v>
      </c>
      <c r="E521" s="16" t="s">
        <v>4107</v>
      </c>
      <c r="F521" s="16" t="s">
        <v>68</v>
      </c>
      <c r="G521" s="17"/>
      <c r="H521" s="18"/>
      <c r="J521" s="26" t="s">
        <v>4100</v>
      </c>
      <c r="K521" s="16" t="s">
        <v>4108</v>
      </c>
      <c r="V521" s="8" t="s">
        <v>4102</v>
      </c>
      <c r="X521" s="8"/>
      <c r="Y521" s="8" t="s">
        <v>95</v>
      </c>
      <c r="Z521" s="8" t="s">
        <v>96</v>
      </c>
      <c r="AA521" s="2" t="s">
        <v>4109</v>
      </c>
      <c r="AB521" s="8" t="s">
        <v>98</v>
      </c>
      <c r="AJ521" s="14" t="s">
        <v>3701</v>
      </c>
    </row>
    <row r="522" spans="1:36" ht="16">
      <c r="A522" s="8">
        <v>2</v>
      </c>
      <c r="B522" s="10" t="s">
        <v>4110</v>
      </c>
      <c r="C522" s="10" t="s">
        <v>4111</v>
      </c>
      <c r="E522" s="10"/>
      <c r="F522" s="10" t="s">
        <v>68</v>
      </c>
      <c r="G522" s="11"/>
      <c r="H522" s="12"/>
      <c r="J522" s="30" t="s">
        <v>4112</v>
      </c>
      <c r="K522" s="12"/>
      <c r="V522" s="8" t="s">
        <v>4113</v>
      </c>
      <c r="X522" s="8"/>
      <c r="Y522" s="8" t="s">
        <v>95</v>
      </c>
      <c r="Z522" s="8" t="s">
        <v>96</v>
      </c>
      <c r="AA522" s="2" t="s">
        <v>4114</v>
      </c>
      <c r="AB522" s="8" t="s">
        <v>98</v>
      </c>
      <c r="AJ522" s="14" t="s">
        <v>4115</v>
      </c>
    </row>
    <row r="523" spans="1:36" ht="16">
      <c r="A523" s="8">
        <v>2</v>
      </c>
      <c r="B523" s="16" t="s">
        <v>4116</v>
      </c>
      <c r="C523" s="16" t="s">
        <v>4117</v>
      </c>
      <c r="D523" s="8" t="s">
        <v>4118</v>
      </c>
      <c r="E523" s="16" t="s">
        <v>4118</v>
      </c>
      <c r="F523" s="16" t="s">
        <v>68</v>
      </c>
      <c r="G523" s="17"/>
      <c r="H523" s="18"/>
      <c r="J523" s="26" t="s">
        <v>4119</v>
      </c>
      <c r="K523" s="16" t="s">
        <v>4120</v>
      </c>
      <c r="V523" s="8" t="s">
        <v>4121</v>
      </c>
      <c r="X523" s="8"/>
      <c r="Y523" s="8" t="s">
        <v>95</v>
      </c>
      <c r="Z523" s="8" t="s">
        <v>96</v>
      </c>
      <c r="AA523" s="2" t="s">
        <v>4122</v>
      </c>
      <c r="AB523" s="8" t="s">
        <v>98</v>
      </c>
      <c r="AJ523" s="14" t="s">
        <v>4123</v>
      </c>
    </row>
    <row r="524" spans="1:36" ht="16">
      <c r="A524" s="8">
        <v>2</v>
      </c>
      <c r="B524" s="10" t="s">
        <v>4124</v>
      </c>
      <c r="C524" s="10" t="s">
        <v>4125</v>
      </c>
      <c r="D524" s="8" t="s">
        <v>4126</v>
      </c>
      <c r="E524" s="10" t="s">
        <v>4127</v>
      </c>
      <c r="F524" s="10" t="s">
        <v>68</v>
      </c>
      <c r="G524" s="11"/>
      <c r="H524" s="12"/>
      <c r="J524" s="30" t="s">
        <v>4128</v>
      </c>
      <c r="K524" s="10" t="s">
        <v>4129</v>
      </c>
      <c r="V524" s="8" t="s">
        <v>4130</v>
      </c>
      <c r="X524" s="8"/>
      <c r="Y524" s="8" t="s">
        <v>95</v>
      </c>
      <c r="Z524" s="8" t="s">
        <v>96</v>
      </c>
      <c r="AA524" s="2" t="s">
        <v>4131</v>
      </c>
      <c r="AB524" s="8" t="s">
        <v>98</v>
      </c>
      <c r="AJ524" s="14" t="s">
        <v>4132</v>
      </c>
    </row>
    <row r="525" spans="1:36" ht="16">
      <c r="A525" s="8">
        <v>2</v>
      </c>
      <c r="B525" s="16" t="s">
        <v>4133</v>
      </c>
      <c r="C525" s="16" t="s">
        <v>4134</v>
      </c>
      <c r="E525" s="16"/>
      <c r="F525" s="16" t="s">
        <v>68</v>
      </c>
      <c r="G525" s="17"/>
      <c r="H525" s="18"/>
      <c r="J525" s="26" t="s">
        <v>4135</v>
      </c>
      <c r="K525" s="18"/>
      <c r="V525" s="8" t="s">
        <v>4136</v>
      </c>
      <c r="X525" s="8"/>
      <c r="Y525" s="8" t="s">
        <v>95</v>
      </c>
      <c r="Z525" s="8" t="s">
        <v>96</v>
      </c>
      <c r="AA525" s="2" t="s">
        <v>4137</v>
      </c>
      <c r="AB525" s="8" t="s">
        <v>98</v>
      </c>
      <c r="AJ525" s="14" t="s">
        <v>4115</v>
      </c>
    </row>
    <row r="526" spans="1:36" ht="16">
      <c r="A526" s="8">
        <v>2</v>
      </c>
      <c r="B526" s="23" t="s">
        <v>4138</v>
      </c>
      <c r="C526" s="23" t="s">
        <v>4138</v>
      </c>
      <c r="D526" s="8" t="s">
        <v>4139</v>
      </c>
      <c r="E526" s="10" t="s">
        <v>4139</v>
      </c>
      <c r="F526" s="10" t="s">
        <v>68</v>
      </c>
      <c r="G526" s="11"/>
      <c r="H526" s="12"/>
      <c r="J526" s="30" t="s">
        <v>177</v>
      </c>
      <c r="K526" s="10" t="s">
        <v>4140</v>
      </c>
      <c r="V526" s="8" t="s">
        <v>4141</v>
      </c>
      <c r="X526" s="8"/>
      <c r="Y526" s="8" t="s">
        <v>95</v>
      </c>
      <c r="Z526" s="8" t="s">
        <v>96</v>
      </c>
      <c r="AA526" s="2" t="s">
        <v>4142</v>
      </c>
      <c r="AB526" s="8" t="s">
        <v>98</v>
      </c>
      <c r="AJ526" s="14" t="s">
        <v>4143</v>
      </c>
    </row>
    <row r="527" spans="1:36" ht="16">
      <c r="A527" s="8">
        <v>2</v>
      </c>
      <c r="B527" s="16" t="s">
        <v>4144</v>
      </c>
      <c r="C527" s="16" t="s">
        <v>4145</v>
      </c>
      <c r="D527" s="8" t="s">
        <v>4146</v>
      </c>
      <c r="E527" s="16" t="s">
        <v>4147</v>
      </c>
      <c r="F527" s="16" t="s">
        <v>68</v>
      </c>
      <c r="G527" s="17"/>
      <c r="H527" s="18"/>
      <c r="J527" s="26" t="s">
        <v>4148</v>
      </c>
      <c r="K527" s="18"/>
      <c r="V527" s="8" t="s">
        <v>4149</v>
      </c>
      <c r="Y527" s="8" t="s">
        <v>95</v>
      </c>
      <c r="Z527" s="8" t="s">
        <v>96</v>
      </c>
      <c r="AA527" s="2" t="s">
        <v>4150</v>
      </c>
      <c r="AB527" s="8" t="s">
        <v>98</v>
      </c>
      <c r="AJ527" s="14" t="s">
        <v>3847</v>
      </c>
    </row>
    <row r="528" spans="1:36" ht="16">
      <c r="A528" s="8">
        <v>2</v>
      </c>
      <c r="B528" s="10" t="s">
        <v>4151</v>
      </c>
      <c r="C528" s="10" t="s">
        <v>4152</v>
      </c>
      <c r="D528" s="8" t="s">
        <v>4153</v>
      </c>
      <c r="E528" s="10" t="s">
        <v>4153</v>
      </c>
      <c r="F528" s="10" t="s">
        <v>68</v>
      </c>
      <c r="G528" s="11"/>
      <c r="H528" s="12"/>
      <c r="J528" s="30" t="s">
        <v>4154</v>
      </c>
      <c r="K528" s="10" t="s">
        <v>4155</v>
      </c>
      <c r="V528" s="8" t="s">
        <v>4156</v>
      </c>
      <c r="Y528" s="8" t="s">
        <v>95</v>
      </c>
      <c r="Z528" s="8" t="s">
        <v>96</v>
      </c>
      <c r="AA528" s="2" t="s">
        <v>1508</v>
      </c>
      <c r="AB528" s="8" t="s">
        <v>98</v>
      </c>
      <c r="AJ528" s="14" t="s">
        <v>4157</v>
      </c>
    </row>
    <row r="529" spans="1:36" ht="16">
      <c r="A529" s="8">
        <v>2</v>
      </c>
      <c r="B529" s="16" t="s">
        <v>4158</v>
      </c>
      <c r="C529" s="16" t="s">
        <v>4159</v>
      </c>
      <c r="D529" s="8" t="s">
        <v>4160</v>
      </c>
      <c r="E529" s="16" t="s">
        <v>4161</v>
      </c>
      <c r="F529" s="16" t="s">
        <v>68</v>
      </c>
      <c r="G529" s="17"/>
      <c r="H529" s="18"/>
      <c r="J529" s="26" t="s">
        <v>577</v>
      </c>
      <c r="K529" s="16" t="s">
        <v>4162</v>
      </c>
      <c r="V529" s="8" t="s">
        <v>4163</v>
      </c>
      <c r="X529" s="8"/>
      <c r="Y529" s="8" t="s">
        <v>95</v>
      </c>
      <c r="Z529" s="8" t="s">
        <v>96</v>
      </c>
      <c r="AA529" s="2" t="s">
        <v>4164</v>
      </c>
      <c r="AB529" s="8" t="s">
        <v>98</v>
      </c>
      <c r="AJ529" s="14" t="s">
        <v>4165</v>
      </c>
    </row>
    <row r="530" spans="1:36" ht="16">
      <c r="A530" s="8">
        <v>2</v>
      </c>
      <c r="B530" s="10" t="s">
        <v>4166</v>
      </c>
      <c r="C530" s="10" t="s">
        <v>4167</v>
      </c>
      <c r="D530" s="8" t="s">
        <v>4168</v>
      </c>
      <c r="E530" s="10" t="s">
        <v>4169</v>
      </c>
      <c r="F530" s="10" t="s">
        <v>68</v>
      </c>
      <c r="G530" s="11"/>
      <c r="H530" s="12"/>
      <c r="J530" s="30" t="s">
        <v>4170</v>
      </c>
      <c r="K530" s="10" t="s">
        <v>4171</v>
      </c>
      <c r="V530" s="8" t="s">
        <v>4172</v>
      </c>
      <c r="X530" s="8"/>
      <c r="Y530" s="8" t="s">
        <v>95</v>
      </c>
      <c r="Z530" s="8" t="s">
        <v>96</v>
      </c>
      <c r="AA530" s="2" t="s">
        <v>1508</v>
      </c>
      <c r="AB530" s="8" t="s">
        <v>98</v>
      </c>
      <c r="AJ530" s="14">
        <v>235</v>
      </c>
    </row>
    <row r="531" spans="1:36" ht="16">
      <c r="A531" s="8">
        <v>2</v>
      </c>
      <c r="B531" s="16" t="s">
        <v>4173</v>
      </c>
      <c r="C531" s="16" t="s">
        <v>4174</v>
      </c>
      <c r="D531" s="8" t="s">
        <v>4175</v>
      </c>
      <c r="E531" s="16" t="s">
        <v>4175</v>
      </c>
      <c r="F531" s="16" t="s">
        <v>68</v>
      </c>
      <c r="G531" s="17"/>
      <c r="H531" s="18"/>
      <c r="J531" s="26" t="s">
        <v>4176</v>
      </c>
      <c r="K531" s="16" t="s">
        <v>4177</v>
      </c>
      <c r="V531" s="8" t="s">
        <v>4178</v>
      </c>
      <c r="Y531" s="8" t="s">
        <v>95</v>
      </c>
      <c r="Z531" s="8" t="s">
        <v>96</v>
      </c>
      <c r="AA531" s="2" t="s">
        <v>4179</v>
      </c>
      <c r="AB531" s="8" t="s">
        <v>98</v>
      </c>
      <c r="AJ531" s="14" t="s">
        <v>4180</v>
      </c>
    </row>
    <row r="532" spans="1:36" ht="16">
      <c r="A532" s="8">
        <v>2</v>
      </c>
      <c r="B532" s="10" t="s">
        <v>4181</v>
      </c>
      <c r="C532" s="10" t="s">
        <v>4182</v>
      </c>
      <c r="D532" s="8" t="s">
        <v>4183</v>
      </c>
      <c r="E532" s="10" t="s">
        <v>4183</v>
      </c>
      <c r="F532" s="10" t="s">
        <v>68</v>
      </c>
      <c r="G532" s="11"/>
      <c r="H532" s="12"/>
      <c r="J532" s="30" t="s">
        <v>4184</v>
      </c>
      <c r="K532" s="10" t="s">
        <v>4185</v>
      </c>
      <c r="V532" s="8" t="s">
        <v>4186</v>
      </c>
      <c r="AB532" s="8" t="s">
        <v>98</v>
      </c>
      <c r="AJ532" s="14" t="s">
        <v>3448</v>
      </c>
    </row>
    <row r="533" spans="1:36" ht="16">
      <c r="A533" s="8">
        <v>2</v>
      </c>
      <c r="B533" s="16" t="s">
        <v>4187</v>
      </c>
      <c r="C533" s="16" t="s">
        <v>4188</v>
      </c>
      <c r="D533" s="8" t="s">
        <v>4189</v>
      </c>
      <c r="E533" s="16" t="s">
        <v>4190</v>
      </c>
      <c r="F533" s="16" t="s">
        <v>68</v>
      </c>
      <c r="G533" s="17"/>
      <c r="H533" s="18"/>
      <c r="J533" s="26" t="s">
        <v>4191</v>
      </c>
      <c r="K533" s="16" t="s">
        <v>4192</v>
      </c>
      <c r="V533" s="8" t="s">
        <v>4193</v>
      </c>
      <c r="AB533" s="8" t="s">
        <v>98</v>
      </c>
      <c r="AJ533" s="14" t="s">
        <v>4194</v>
      </c>
    </row>
    <row r="534" spans="1:36" ht="16">
      <c r="A534" s="8">
        <v>2</v>
      </c>
      <c r="B534" s="10" t="s">
        <v>4195</v>
      </c>
      <c r="C534" s="10" t="s">
        <v>4196</v>
      </c>
      <c r="D534" s="8" t="s">
        <v>4197</v>
      </c>
      <c r="E534" s="10" t="s">
        <v>4197</v>
      </c>
      <c r="F534" s="10" t="s">
        <v>68</v>
      </c>
      <c r="G534" s="11"/>
      <c r="H534" s="12"/>
      <c r="J534" s="30" t="s">
        <v>4198</v>
      </c>
      <c r="K534" s="10" t="s">
        <v>4199</v>
      </c>
      <c r="V534" s="8" t="s">
        <v>4200</v>
      </c>
      <c r="X534" s="8"/>
      <c r="Y534" s="8" t="s">
        <v>95</v>
      </c>
      <c r="Z534" s="8" t="s">
        <v>96</v>
      </c>
      <c r="AA534" s="2" t="s">
        <v>3750</v>
      </c>
      <c r="AB534" s="8" t="s">
        <v>98</v>
      </c>
      <c r="AJ534" s="14" t="s">
        <v>4201</v>
      </c>
    </row>
    <row r="535" spans="1:36" ht="16">
      <c r="A535" s="8">
        <v>2</v>
      </c>
      <c r="B535" s="16" t="s">
        <v>4202</v>
      </c>
      <c r="C535" s="16" t="s">
        <v>4203</v>
      </c>
      <c r="D535" s="8" t="s">
        <v>4204</v>
      </c>
      <c r="E535" s="16" t="s">
        <v>4205</v>
      </c>
      <c r="F535" s="16" t="s">
        <v>68</v>
      </c>
      <c r="G535" s="17"/>
      <c r="H535" s="18"/>
      <c r="J535" s="26" t="s">
        <v>355</v>
      </c>
      <c r="K535" s="16" t="s">
        <v>3831</v>
      </c>
      <c r="V535" s="8" t="s">
        <v>4206</v>
      </c>
      <c r="X535" s="8"/>
      <c r="Y535" s="8" t="s">
        <v>95</v>
      </c>
      <c r="Z535" s="8" t="s">
        <v>96</v>
      </c>
      <c r="AA535" s="2" t="s">
        <v>4207</v>
      </c>
      <c r="AB535" s="8" t="s">
        <v>98</v>
      </c>
      <c r="AJ535" s="14" t="s">
        <v>4208</v>
      </c>
    </row>
    <row r="536" spans="1:36" ht="16">
      <c r="A536" s="8">
        <v>2</v>
      </c>
      <c r="B536" s="10" t="s">
        <v>4209</v>
      </c>
      <c r="C536" s="10" t="s">
        <v>4210</v>
      </c>
      <c r="D536" s="8" t="s">
        <v>4211</v>
      </c>
      <c r="E536" s="10" t="s">
        <v>4212</v>
      </c>
      <c r="F536" s="10" t="s">
        <v>68</v>
      </c>
      <c r="G536" s="11"/>
      <c r="H536" s="12"/>
      <c r="J536" s="30" t="s">
        <v>355</v>
      </c>
      <c r="K536" s="10" t="s">
        <v>3831</v>
      </c>
      <c r="V536" s="8" t="s">
        <v>4214</v>
      </c>
      <c r="X536" s="8"/>
      <c r="Y536" s="8" t="s">
        <v>95</v>
      </c>
      <c r="Z536" s="8" t="s">
        <v>96</v>
      </c>
      <c r="AA536" s="2" t="s">
        <v>4215</v>
      </c>
      <c r="AB536" s="8" t="s">
        <v>98</v>
      </c>
      <c r="AJ536" s="14" t="s">
        <v>4216</v>
      </c>
    </row>
    <row r="537" spans="1:36" ht="16">
      <c r="A537" s="8">
        <v>2</v>
      </c>
      <c r="B537" s="16" t="s">
        <v>4217</v>
      </c>
      <c r="C537" s="16" t="s">
        <v>4218</v>
      </c>
      <c r="D537" s="8" t="s">
        <v>4219</v>
      </c>
      <c r="E537" s="16" t="s">
        <v>4219</v>
      </c>
      <c r="F537" s="16" t="s">
        <v>68</v>
      </c>
      <c r="G537" s="17"/>
      <c r="H537" s="18"/>
      <c r="J537" s="26" t="s">
        <v>4220</v>
      </c>
      <c r="K537" s="18"/>
      <c r="V537" s="8" t="s">
        <v>4221</v>
      </c>
      <c r="X537" s="8"/>
      <c r="Y537" s="8" t="s">
        <v>95</v>
      </c>
      <c r="Z537" s="8" t="s">
        <v>96</v>
      </c>
      <c r="AA537" s="2" t="s">
        <v>4222</v>
      </c>
      <c r="AB537" s="8" t="s">
        <v>98</v>
      </c>
      <c r="AJ537" s="14" t="s">
        <v>4223</v>
      </c>
    </row>
    <row r="538" spans="1:36" ht="16">
      <c r="A538" s="8">
        <v>2</v>
      </c>
      <c r="B538" s="10" t="s">
        <v>4224</v>
      </c>
      <c r="C538" s="10" t="s">
        <v>4225</v>
      </c>
      <c r="D538" s="8" t="s">
        <v>4226</v>
      </c>
      <c r="E538" s="10" t="s">
        <v>4226</v>
      </c>
      <c r="F538" s="10" t="s">
        <v>68</v>
      </c>
      <c r="G538" s="11"/>
      <c r="H538" s="12"/>
      <c r="J538" s="30" t="s">
        <v>4227</v>
      </c>
      <c r="K538" s="10" t="s">
        <v>4228</v>
      </c>
      <c r="V538" s="8" t="s">
        <v>4229</v>
      </c>
      <c r="X538" s="8"/>
      <c r="Y538" s="8" t="s">
        <v>95</v>
      </c>
      <c r="Z538" s="8" t="s">
        <v>96</v>
      </c>
      <c r="AA538" s="2" t="s">
        <v>3457</v>
      </c>
      <c r="AB538" s="8" t="s">
        <v>98</v>
      </c>
      <c r="AJ538" s="14" t="s">
        <v>4230</v>
      </c>
    </row>
    <row r="539" spans="1:36" ht="16">
      <c r="A539" s="8">
        <v>2</v>
      </c>
      <c r="B539" s="16" t="s">
        <v>4231</v>
      </c>
      <c r="C539" s="16" t="s">
        <v>4232</v>
      </c>
      <c r="D539" s="8" t="s">
        <v>4233</v>
      </c>
      <c r="E539" s="16" t="s">
        <v>4234</v>
      </c>
      <c r="F539" s="16" t="s">
        <v>68</v>
      </c>
      <c r="G539" s="17"/>
      <c r="H539" s="18"/>
      <c r="J539" s="26" t="s">
        <v>4235</v>
      </c>
      <c r="K539" s="16" t="s">
        <v>4236</v>
      </c>
      <c r="V539" s="8" t="s">
        <v>4237</v>
      </c>
      <c r="X539" s="8"/>
      <c r="Y539" s="8" t="s">
        <v>95</v>
      </c>
      <c r="Z539" s="8" t="s">
        <v>96</v>
      </c>
      <c r="AA539" s="2" t="s">
        <v>4238</v>
      </c>
      <c r="AB539" s="8" t="s">
        <v>98</v>
      </c>
      <c r="AJ539" s="14" t="s">
        <v>4239</v>
      </c>
    </row>
    <row r="540" spans="1:36" ht="16">
      <c r="A540" s="8">
        <v>2</v>
      </c>
      <c r="B540" s="10" t="s">
        <v>4240</v>
      </c>
      <c r="C540" s="10" t="s">
        <v>4241</v>
      </c>
      <c r="D540" s="8" t="s">
        <v>4242</v>
      </c>
      <c r="E540" s="10" t="s">
        <v>4242</v>
      </c>
      <c r="F540" s="10" t="s">
        <v>68</v>
      </c>
      <c r="G540" s="11"/>
      <c r="H540" s="12"/>
      <c r="J540" s="30" t="s">
        <v>4007</v>
      </c>
      <c r="K540" s="10" t="s">
        <v>3931</v>
      </c>
      <c r="V540" s="8" t="s">
        <v>4243</v>
      </c>
      <c r="X540" s="8"/>
      <c r="Y540" s="8" t="s">
        <v>95</v>
      </c>
      <c r="Z540" s="8" t="s">
        <v>96</v>
      </c>
      <c r="AA540" s="2" t="s">
        <v>4244</v>
      </c>
      <c r="AB540" s="8" t="s">
        <v>98</v>
      </c>
      <c r="AJ540" s="14">
        <v>220</v>
      </c>
    </row>
    <row r="541" spans="1:36" ht="16">
      <c r="A541" s="8">
        <v>2</v>
      </c>
      <c r="B541" s="16" t="s">
        <v>4245</v>
      </c>
      <c r="C541" s="16" t="s">
        <v>4246</v>
      </c>
      <c r="D541" s="8" t="s">
        <v>4247</v>
      </c>
      <c r="E541" s="16" t="s">
        <v>4248</v>
      </c>
      <c r="F541" s="16" t="s">
        <v>68</v>
      </c>
      <c r="G541" s="54"/>
      <c r="H541" s="18"/>
      <c r="J541" s="26" t="s">
        <v>626</v>
      </c>
      <c r="K541" s="16" t="s">
        <v>4249</v>
      </c>
      <c r="V541" s="8" t="s">
        <v>4250</v>
      </c>
      <c r="X541" s="8"/>
      <c r="Y541" s="8" t="s">
        <v>95</v>
      </c>
      <c r="Z541" s="8" t="s">
        <v>96</v>
      </c>
      <c r="AA541" s="2" t="s">
        <v>4251</v>
      </c>
      <c r="AB541" s="8" t="s">
        <v>98</v>
      </c>
      <c r="AC541" s="8" t="s">
        <v>2863</v>
      </c>
      <c r="AD541" s="8" t="s">
        <v>2863</v>
      </c>
      <c r="AE541" s="8" t="s">
        <v>2863</v>
      </c>
      <c r="AF541" s="8" t="s">
        <v>2863</v>
      </c>
      <c r="AG541" s="8" t="s">
        <v>2863</v>
      </c>
      <c r="AH541" s="8" t="s">
        <v>2863</v>
      </c>
      <c r="AI541" s="8" t="s">
        <v>2863</v>
      </c>
      <c r="AJ541" s="14" t="s">
        <v>4252</v>
      </c>
    </row>
    <row r="542" spans="1:36" ht="16">
      <c r="A542" s="8">
        <v>2</v>
      </c>
      <c r="B542" s="10" t="s">
        <v>4253</v>
      </c>
      <c r="C542" s="10" t="s">
        <v>4254</v>
      </c>
      <c r="D542" s="8" t="s">
        <v>4255</v>
      </c>
      <c r="E542" s="10" t="s">
        <v>4256</v>
      </c>
      <c r="F542" s="10" t="s">
        <v>68</v>
      </c>
      <c r="G542" s="11"/>
      <c r="H542" s="12"/>
      <c r="J542" s="30" t="s">
        <v>4257</v>
      </c>
      <c r="K542" s="10" t="s">
        <v>4258</v>
      </c>
      <c r="V542" s="8" t="s">
        <v>4259</v>
      </c>
      <c r="X542" s="8"/>
      <c r="Y542" s="8" t="s">
        <v>95</v>
      </c>
      <c r="Z542" s="8" t="s">
        <v>96</v>
      </c>
      <c r="AA542" s="2" t="s">
        <v>4260</v>
      </c>
      <c r="AB542" s="8" t="s">
        <v>98</v>
      </c>
      <c r="AJ542" s="14" t="s">
        <v>4261</v>
      </c>
    </row>
    <row r="543" spans="1:36" ht="16">
      <c r="A543" s="8">
        <v>2</v>
      </c>
      <c r="B543" s="16" t="s">
        <v>4262</v>
      </c>
      <c r="C543" s="16" t="s">
        <v>4263</v>
      </c>
      <c r="D543" s="8" t="s">
        <v>4264</v>
      </c>
      <c r="E543" s="16" t="s">
        <v>4265</v>
      </c>
      <c r="F543" s="16" t="s">
        <v>68</v>
      </c>
      <c r="G543" s="54"/>
      <c r="H543" s="18"/>
      <c r="J543" s="26" t="s">
        <v>2599</v>
      </c>
      <c r="K543" s="16" t="s">
        <v>4266</v>
      </c>
      <c r="V543" s="8" t="s">
        <v>1484</v>
      </c>
      <c r="X543" s="8"/>
      <c r="Y543" s="8" t="s">
        <v>95</v>
      </c>
      <c r="Z543" s="8" t="s">
        <v>96</v>
      </c>
      <c r="AA543" s="2" t="s">
        <v>1467</v>
      </c>
      <c r="AB543" s="8" t="s">
        <v>98</v>
      </c>
      <c r="AJ543" s="14">
        <v>212</v>
      </c>
    </row>
    <row r="544" spans="1:36" ht="16">
      <c r="A544" s="8">
        <v>2</v>
      </c>
      <c r="B544" s="10" t="s">
        <v>4267</v>
      </c>
      <c r="C544" s="10" t="s">
        <v>4268</v>
      </c>
      <c r="D544" s="8" t="s">
        <v>4269</v>
      </c>
      <c r="E544" s="10" t="s">
        <v>4270</v>
      </c>
      <c r="F544" s="10" t="s">
        <v>3684</v>
      </c>
      <c r="G544" s="55" t="s">
        <v>4271</v>
      </c>
      <c r="H544" s="12"/>
      <c r="J544" s="30" t="s">
        <v>2462</v>
      </c>
      <c r="K544" s="10" t="s">
        <v>4272</v>
      </c>
      <c r="V544" s="8" t="s">
        <v>4273</v>
      </c>
      <c r="X544" s="8"/>
      <c r="Y544" s="8" t="s">
        <v>95</v>
      </c>
      <c r="Z544" s="8" t="s">
        <v>96</v>
      </c>
      <c r="AA544" s="2" t="s">
        <v>2408</v>
      </c>
      <c r="AB544" s="8" t="s">
        <v>98</v>
      </c>
      <c r="AG544" s="8" t="s">
        <v>2863</v>
      </c>
      <c r="AJ544" s="14" t="s">
        <v>4274</v>
      </c>
    </row>
    <row r="545" spans="1:36" ht="16">
      <c r="A545" s="8">
        <v>2</v>
      </c>
      <c r="B545" s="16" t="s">
        <v>4275</v>
      </c>
      <c r="C545" s="16" t="s">
        <v>4276</v>
      </c>
      <c r="D545" s="8" t="s">
        <v>4277</v>
      </c>
      <c r="E545" s="16" t="s">
        <v>4278</v>
      </c>
      <c r="F545" s="16" t="s">
        <v>68</v>
      </c>
      <c r="G545" s="17"/>
      <c r="H545" s="18"/>
      <c r="J545" s="26" t="s">
        <v>682</v>
      </c>
      <c r="K545" s="16" t="s">
        <v>4279</v>
      </c>
      <c r="V545" s="8" t="s">
        <v>4280</v>
      </c>
      <c r="X545" s="8"/>
      <c r="Y545" s="8" t="s">
        <v>95</v>
      </c>
      <c r="Z545" s="8" t="s">
        <v>96</v>
      </c>
      <c r="AA545" s="2" t="s">
        <v>4281</v>
      </c>
      <c r="AB545" s="8" t="s">
        <v>98</v>
      </c>
      <c r="AJ545" s="14" t="s">
        <v>4282</v>
      </c>
    </row>
    <row r="546" spans="1:36" ht="16">
      <c r="A546" s="8">
        <v>2</v>
      </c>
      <c r="B546" s="10" t="s">
        <v>4283</v>
      </c>
      <c r="C546" s="10" t="s">
        <v>4284</v>
      </c>
      <c r="D546" s="8" t="s">
        <v>4285</v>
      </c>
      <c r="E546" s="10" t="s">
        <v>4285</v>
      </c>
      <c r="F546" s="10" t="s">
        <v>68</v>
      </c>
      <c r="G546" s="11"/>
      <c r="H546" s="12"/>
      <c r="J546" s="30" t="s">
        <v>4286</v>
      </c>
      <c r="K546" s="10" t="s">
        <v>4287</v>
      </c>
      <c r="V546" s="8" t="s">
        <v>4288</v>
      </c>
      <c r="X546" s="8"/>
      <c r="Y546" s="8" t="s">
        <v>95</v>
      </c>
      <c r="Z546" s="8" t="s">
        <v>96</v>
      </c>
      <c r="AA546" s="2" t="s">
        <v>4289</v>
      </c>
      <c r="AB546" s="8" t="s">
        <v>98</v>
      </c>
      <c r="AJ546" s="14" t="s">
        <v>3322</v>
      </c>
    </row>
    <row r="547" spans="1:36" ht="16">
      <c r="A547" s="8">
        <v>2</v>
      </c>
      <c r="B547" s="16" t="s">
        <v>4290</v>
      </c>
      <c r="C547" s="16" t="s">
        <v>4291</v>
      </c>
      <c r="D547" s="8" t="s">
        <v>4292</v>
      </c>
      <c r="E547" s="16" t="s">
        <v>4292</v>
      </c>
      <c r="F547" s="16" t="s">
        <v>68</v>
      </c>
      <c r="G547" s="17"/>
      <c r="H547" s="18"/>
      <c r="J547" s="26" t="s">
        <v>4293</v>
      </c>
      <c r="K547" s="18"/>
      <c r="V547" s="8" t="s">
        <v>4294</v>
      </c>
      <c r="Y547" s="8" t="s">
        <v>95</v>
      </c>
      <c r="Z547" s="8" t="s">
        <v>96</v>
      </c>
      <c r="AA547" s="2" t="s">
        <v>4295</v>
      </c>
      <c r="AB547" s="8" t="s">
        <v>98</v>
      </c>
      <c r="AJ547" s="14">
        <v>218</v>
      </c>
    </row>
    <row r="548" spans="1:36" ht="16">
      <c r="A548" s="8">
        <v>2</v>
      </c>
      <c r="B548" s="10" t="s">
        <v>4296</v>
      </c>
      <c r="C548" s="10" t="s">
        <v>4297</v>
      </c>
      <c r="D548" s="8" t="s">
        <v>4298</v>
      </c>
      <c r="E548" s="10" t="s">
        <v>4299</v>
      </c>
      <c r="F548" s="10" t="s">
        <v>68</v>
      </c>
      <c r="G548" s="53"/>
      <c r="H548" s="12"/>
      <c r="J548" s="30" t="s">
        <v>4300</v>
      </c>
      <c r="K548" s="10" t="s">
        <v>4301</v>
      </c>
      <c r="V548" s="8" t="s">
        <v>4302</v>
      </c>
      <c r="X548" s="8"/>
      <c r="Y548" s="8" t="s">
        <v>95</v>
      </c>
      <c r="Z548" s="8" t="s">
        <v>96</v>
      </c>
      <c r="AA548" s="2" t="s">
        <v>3825</v>
      </c>
      <c r="AB548" s="8" t="s">
        <v>98</v>
      </c>
      <c r="AF548" s="8" t="s">
        <v>2863</v>
      </c>
      <c r="AJ548" s="14" t="s">
        <v>1757</v>
      </c>
    </row>
    <row r="549" spans="1:36" ht="16">
      <c r="A549" s="8">
        <v>2</v>
      </c>
      <c r="B549" s="16" t="s">
        <v>4303</v>
      </c>
      <c r="C549" s="16" t="s">
        <v>4304</v>
      </c>
      <c r="E549" s="16"/>
      <c r="F549" s="16" t="s">
        <v>68</v>
      </c>
      <c r="G549" s="17"/>
      <c r="H549" s="18"/>
      <c r="J549" s="26" t="s">
        <v>4305</v>
      </c>
      <c r="K549" s="18"/>
      <c r="V549" s="8" t="s">
        <v>4306</v>
      </c>
      <c r="X549" s="8"/>
      <c r="Y549" s="8" t="s">
        <v>95</v>
      </c>
      <c r="Z549" s="8" t="s">
        <v>96</v>
      </c>
      <c r="AA549" s="2" t="s">
        <v>1697</v>
      </c>
      <c r="AB549" s="8" t="s">
        <v>98</v>
      </c>
      <c r="AJ549" s="14" t="s">
        <v>4307</v>
      </c>
    </row>
    <row r="550" spans="1:36" ht="16">
      <c r="A550" s="8">
        <v>2</v>
      </c>
      <c r="B550" s="10" t="s">
        <v>4308</v>
      </c>
      <c r="C550" s="10" t="s">
        <v>4309</v>
      </c>
      <c r="D550" s="8" t="s">
        <v>4310</v>
      </c>
      <c r="E550" s="10" t="s">
        <v>4311</v>
      </c>
      <c r="F550" s="10" t="s">
        <v>68</v>
      </c>
      <c r="G550" s="11"/>
      <c r="H550" s="12"/>
      <c r="J550" s="30" t="s">
        <v>4312</v>
      </c>
      <c r="K550" s="12"/>
      <c r="V550" s="8" t="s">
        <v>4313</v>
      </c>
      <c r="X550" s="8"/>
      <c r="Y550" s="8" t="s">
        <v>95</v>
      </c>
      <c r="Z550" s="8" t="s">
        <v>96</v>
      </c>
      <c r="AA550" s="2" t="s">
        <v>3839</v>
      </c>
      <c r="AB550" s="8" t="s">
        <v>98</v>
      </c>
      <c r="AJ550" s="14">
        <v>214</v>
      </c>
    </row>
    <row r="551" spans="1:36" ht="16">
      <c r="A551" s="8">
        <v>2</v>
      </c>
      <c r="B551" s="16" t="s">
        <v>4314</v>
      </c>
      <c r="C551" s="16" t="s">
        <v>4315</v>
      </c>
      <c r="D551" s="8" t="s">
        <v>4316</v>
      </c>
      <c r="E551" s="16" t="s">
        <v>4317</v>
      </c>
      <c r="F551" s="16" t="s">
        <v>3684</v>
      </c>
      <c r="G551" s="58" t="s">
        <v>4318</v>
      </c>
      <c r="H551" s="18"/>
      <c r="J551" s="26" t="s">
        <v>4025</v>
      </c>
      <c r="K551" s="16" t="s">
        <v>4026</v>
      </c>
      <c r="V551" s="8" t="s">
        <v>4319</v>
      </c>
      <c r="X551" s="8"/>
      <c r="Y551" s="8" t="s">
        <v>95</v>
      </c>
      <c r="Z551" s="8" t="s">
        <v>96</v>
      </c>
      <c r="AA551" s="2" t="s">
        <v>3846</v>
      </c>
      <c r="AB551" s="8" t="s">
        <v>98</v>
      </c>
      <c r="AG551" s="8" t="s">
        <v>2863</v>
      </c>
      <c r="AJ551" s="14" t="s">
        <v>4320</v>
      </c>
    </row>
    <row r="552" spans="1:36" ht="16">
      <c r="A552" s="8">
        <v>2</v>
      </c>
      <c r="B552" s="10" t="s">
        <v>4321</v>
      </c>
      <c r="C552" s="10" t="s">
        <v>4322</v>
      </c>
      <c r="D552" s="8" t="s">
        <v>4323</v>
      </c>
      <c r="E552" s="10" t="s">
        <v>4324</v>
      </c>
      <c r="F552" s="10" t="s">
        <v>68</v>
      </c>
      <c r="G552" s="53"/>
      <c r="H552" s="12"/>
      <c r="J552" s="30" t="s">
        <v>4325</v>
      </c>
      <c r="K552" s="10" t="s">
        <v>3972</v>
      </c>
      <c r="V552" s="8" t="s">
        <v>4326</v>
      </c>
      <c r="X552" s="8"/>
      <c r="Y552" s="8" t="s">
        <v>95</v>
      </c>
      <c r="Z552" s="8" t="s">
        <v>96</v>
      </c>
      <c r="AA552" s="2" t="s">
        <v>3777</v>
      </c>
      <c r="AB552" s="8" t="s">
        <v>98</v>
      </c>
      <c r="AD552" s="8" t="s">
        <v>2863</v>
      </c>
      <c r="AE552" s="8" t="s">
        <v>2863</v>
      </c>
      <c r="AF552" s="8" t="s">
        <v>2863</v>
      </c>
      <c r="AG552" s="8" t="s">
        <v>2863</v>
      </c>
      <c r="AH552" s="8" t="s">
        <v>2863</v>
      </c>
      <c r="AI552" s="8" t="s">
        <v>2863</v>
      </c>
      <c r="AJ552" s="14">
        <v>218</v>
      </c>
    </row>
    <row r="553" spans="1:36" ht="16">
      <c r="A553" s="8">
        <v>2</v>
      </c>
      <c r="B553" s="16" t="s">
        <v>4327</v>
      </c>
      <c r="C553" s="16" t="s">
        <v>4328</v>
      </c>
      <c r="D553" s="8" t="s">
        <v>4329</v>
      </c>
      <c r="E553" s="16" t="s">
        <v>4330</v>
      </c>
      <c r="F553" s="16" t="s">
        <v>68</v>
      </c>
      <c r="G553" s="17"/>
      <c r="H553" s="18"/>
      <c r="J553" s="26" t="s">
        <v>4331</v>
      </c>
      <c r="K553" s="18"/>
      <c r="V553" s="8" t="s">
        <v>4332</v>
      </c>
      <c r="X553" s="8"/>
      <c r="Y553" s="8" t="s">
        <v>95</v>
      </c>
      <c r="Z553" s="8" t="s">
        <v>96</v>
      </c>
      <c r="AA553" s="2" t="s">
        <v>3854</v>
      </c>
      <c r="AB553" s="8" t="s">
        <v>98</v>
      </c>
      <c r="AJ553" s="14" t="s">
        <v>4333</v>
      </c>
    </row>
    <row r="554" spans="1:36" ht="16">
      <c r="A554" s="8">
        <v>2</v>
      </c>
      <c r="B554" s="23" t="s">
        <v>716</v>
      </c>
      <c r="C554" s="23" t="s">
        <v>717</v>
      </c>
      <c r="D554" s="8" t="s">
        <v>4334</v>
      </c>
      <c r="E554" s="10" t="s">
        <v>4335</v>
      </c>
      <c r="F554" s="10" t="s">
        <v>68</v>
      </c>
      <c r="G554" s="11"/>
      <c r="H554" s="12"/>
      <c r="J554" s="30" t="s">
        <v>1909</v>
      </c>
      <c r="K554" s="10" t="s">
        <v>4336</v>
      </c>
      <c r="V554" s="8" t="s">
        <v>4337</v>
      </c>
      <c r="X554" s="8"/>
      <c r="Y554" s="8" t="s">
        <v>95</v>
      </c>
      <c r="Z554" s="8" t="s">
        <v>96</v>
      </c>
      <c r="AA554" s="2" t="s">
        <v>4338</v>
      </c>
      <c r="AB554" s="8" t="s">
        <v>98</v>
      </c>
      <c r="AJ554" s="14" t="s">
        <v>4339</v>
      </c>
    </row>
    <row r="555" spans="1:36" ht="16">
      <c r="A555" s="8">
        <v>2</v>
      </c>
      <c r="B555" s="23" t="s">
        <v>4340</v>
      </c>
      <c r="C555" s="23" t="s">
        <v>4341</v>
      </c>
      <c r="D555" s="8" t="s">
        <v>4342</v>
      </c>
      <c r="E555" s="16" t="s">
        <v>4342</v>
      </c>
      <c r="F555" s="16" t="s">
        <v>68</v>
      </c>
      <c r="G555" s="17"/>
      <c r="H555" s="18"/>
      <c r="J555" s="26" t="s">
        <v>759</v>
      </c>
      <c r="K555" s="16" t="s">
        <v>4343</v>
      </c>
      <c r="V555" s="8" t="s">
        <v>4344</v>
      </c>
      <c r="X555" s="8"/>
      <c r="Y555" s="8" t="s">
        <v>95</v>
      </c>
      <c r="Z555" s="8" t="s">
        <v>96</v>
      </c>
      <c r="AA555" s="2" t="s">
        <v>4345</v>
      </c>
      <c r="AB555" s="8" t="s">
        <v>98</v>
      </c>
      <c r="AJ555" s="14" t="s">
        <v>4346</v>
      </c>
    </row>
    <row r="556" spans="1:36" ht="16">
      <c r="A556" s="8">
        <v>2</v>
      </c>
      <c r="B556" s="10" t="s">
        <v>4347</v>
      </c>
      <c r="C556" s="10" t="s">
        <v>4348</v>
      </c>
      <c r="D556" s="8" t="s">
        <v>4349</v>
      </c>
      <c r="E556" s="10" t="s">
        <v>4349</v>
      </c>
      <c r="F556" s="10" t="s">
        <v>68</v>
      </c>
      <c r="G556" s="11"/>
      <c r="H556" s="12"/>
      <c r="J556" s="30" t="s">
        <v>4350</v>
      </c>
      <c r="K556" s="12"/>
      <c r="V556" s="8" t="s">
        <v>4351</v>
      </c>
      <c r="X556" s="8"/>
      <c r="Y556" s="8" t="s">
        <v>95</v>
      </c>
      <c r="Z556" s="8" t="s">
        <v>96</v>
      </c>
      <c r="AA556" s="2" t="s">
        <v>3878</v>
      </c>
      <c r="AB556" s="8" t="s">
        <v>98</v>
      </c>
      <c r="AJ556" s="14" t="s">
        <v>4352</v>
      </c>
    </row>
    <row r="557" spans="1:36" ht="16">
      <c r="A557" s="8">
        <v>2</v>
      </c>
      <c r="B557" s="23" t="s">
        <v>4353</v>
      </c>
      <c r="C557" s="23" t="s">
        <v>4354</v>
      </c>
      <c r="D557" s="8" t="s">
        <v>4355</v>
      </c>
      <c r="E557" s="16" t="s">
        <v>4356</v>
      </c>
      <c r="F557" s="16" t="s">
        <v>68</v>
      </c>
      <c r="G557" s="17"/>
      <c r="H557" s="18"/>
      <c r="J557" s="26" t="s">
        <v>4357</v>
      </c>
      <c r="K557" s="18"/>
      <c r="V557" s="8" t="s">
        <v>4358</v>
      </c>
      <c r="X557" s="8"/>
      <c r="Y557" s="8" t="s">
        <v>95</v>
      </c>
      <c r="Z557" s="8" t="s">
        <v>96</v>
      </c>
      <c r="AA557" s="2" t="s">
        <v>4359</v>
      </c>
      <c r="AB557" s="8" t="s">
        <v>98</v>
      </c>
      <c r="AJ557" s="14" t="s">
        <v>3621</v>
      </c>
    </row>
    <row r="558" spans="1:36" ht="16">
      <c r="A558" s="8">
        <v>2</v>
      </c>
      <c r="B558" s="10" t="s">
        <v>4360</v>
      </c>
      <c r="C558" s="10" t="s">
        <v>4361</v>
      </c>
      <c r="D558" s="8" t="s">
        <v>4362</v>
      </c>
      <c r="E558" s="10" t="s">
        <v>4363</v>
      </c>
      <c r="F558" s="10" t="s">
        <v>68</v>
      </c>
      <c r="G558" s="11"/>
      <c r="H558" s="12"/>
      <c r="J558" s="30" t="s">
        <v>4364</v>
      </c>
      <c r="K558" s="10" t="s">
        <v>4365</v>
      </c>
      <c r="V558" s="8" t="s">
        <v>4366</v>
      </c>
      <c r="X558" s="8"/>
      <c r="Y558" s="8" t="s">
        <v>95</v>
      </c>
      <c r="Z558" s="8" t="s">
        <v>96</v>
      </c>
      <c r="AA558" s="2" t="s">
        <v>3613</v>
      </c>
      <c r="AB558" s="8" t="s">
        <v>98</v>
      </c>
      <c r="AJ558" s="14" t="s">
        <v>4367</v>
      </c>
    </row>
    <row r="559" spans="1:36" ht="16">
      <c r="A559" s="8">
        <v>2</v>
      </c>
      <c r="B559" s="16" t="s">
        <v>4368</v>
      </c>
      <c r="C559" s="16" t="s">
        <v>4369</v>
      </c>
      <c r="D559" s="8" t="s">
        <v>4370</v>
      </c>
      <c r="E559" s="16" t="s">
        <v>4370</v>
      </c>
      <c r="F559" s="16" t="s">
        <v>68</v>
      </c>
      <c r="G559" s="17"/>
      <c r="H559" s="18"/>
      <c r="J559" s="26" t="s">
        <v>4371</v>
      </c>
      <c r="K559" s="18"/>
      <c r="V559" s="8" t="s">
        <v>4372</v>
      </c>
      <c r="X559" s="8"/>
      <c r="Y559" s="8" t="s">
        <v>95</v>
      </c>
      <c r="Z559" s="8" t="s">
        <v>96</v>
      </c>
      <c r="AA559" s="2" t="s">
        <v>4373</v>
      </c>
      <c r="AB559" s="8" t="s">
        <v>98</v>
      </c>
      <c r="AJ559" s="14" t="s">
        <v>4374</v>
      </c>
    </row>
    <row r="560" spans="1:36" ht="16">
      <c r="A560" s="8">
        <v>2</v>
      </c>
      <c r="B560" s="10" t="s">
        <v>4375</v>
      </c>
      <c r="C560" s="10" t="s">
        <v>4375</v>
      </c>
      <c r="E560" s="10"/>
      <c r="F560" s="10" t="s">
        <v>68</v>
      </c>
      <c r="G560" s="11"/>
      <c r="H560" s="12"/>
      <c r="J560" s="30" t="s">
        <v>4376</v>
      </c>
      <c r="K560" s="10" t="s">
        <v>4377</v>
      </c>
      <c r="V560" s="8" t="s">
        <v>4378</v>
      </c>
      <c r="X560" s="8"/>
      <c r="Y560" s="8" t="s">
        <v>95</v>
      </c>
      <c r="Z560" s="8" t="s">
        <v>96</v>
      </c>
      <c r="AA560" s="2" t="s">
        <v>4379</v>
      </c>
      <c r="AB560" s="8" t="s">
        <v>98</v>
      </c>
      <c r="AJ560" s="14">
        <v>211</v>
      </c>
    </row>
    <row r="561" spans="1:36" ht="16">
      <c r="A561" s="8">
        <v>2</v>
      </c>
      <c r="B561" s="16" t="s">
        <v>4380</v>
      </c>
      <c r="C561" s="16" t="s">
        <v>4381</v>
      </c>
      <c r="D561" s="8" t="s">
        <v>4382</v>
      </c>
      <c r="E561" s="16" t="s">
        <v>4382</v>
      </c>
      <c r="F561" s="16" t="s">
        <v>68</v>
      </c>
      <c r="G561" s="17"/>
      <c r="H561" s="18"/>
      <c r="J561" s="51"/>
      <c r="K561" s="18"/>
      <c r="Y561" s="8" t="s">
        <v>95</v>
      </c>
      <c r="Z561" s="8" t="s">
        <v>96</v>
      </c>
      <c r="AA561" s="2" t="s">
        <v>4384</v>
      </c>
      <c r="AB561" s="8" t="s">
        <v>98</v>
      </c>
      <c r="AJ561" s="14" t="s">
        <v>4385</v>
      </c>
    </row>
    <row r="562" spans="1:36" ht="16">
      <c r="A562" s="8">
        <v>2</v>
      </c>
      <c r="B562" s="10" t="s">
        <v>4386</v>
      </c>
      <c r="C562" s="10" t="s">
        <v>4387</v>
      </c>
      <c r="D562" s="8" t="s">
        <v>4388</v>
      </c>
      <c r="E562" s="10" t="s">
        <v>4389</v>
      </c>
      <c r="F562" s="10" t="s">
        <v>68</v>
      </c>
      <c r="G562" s="53"/>
      <c r="H562" s="12"/>
      <c r="J562" s="30" t="s">
        <v>1293</v>
      </c>
      <c r="K562" s="10" t="s">
        <v>4390</v>
      </c>
      <c r="V562" s="8" t="s">
        <v>4391</v>
      </c>
      <c r="X562" s="8"/>
      <c r="Y562" s="8" t="s">
        <v>95</v>
      </c>
      <c r="Z562" s="8" t="s">
        <v>96</v>
      </c>
      <c r="AA562" s="2" t="s">
        <v>4392</v>
      </c>
      <c r="AB562" s="8" t="s">
        <v>98</v>
      </c>
      <c r="AE562" s="8" t="s">
        <v>2863</v>
      </c>
      <c r="AJ562" s="14" t="s">
        <v>4393</v>
      </c>
    </row>
    <row r="563" spans="1:36" ht="16">
      <c r="A563" s="8">
        <v>2</v>
      </c>
      <c r="B563" s="16" t="s">
        <v>4394</v>
      </c>
      <c r="C563" s="16" t="s">
        <v>4395</v>
      </c>
      <c r="E563" s="16"/>
      <c r="F563" s="16" t="s">
        <v>68</v>
      </c>
      <c r="G563" s="17"/>
      <c r="H563" s="18"/>
      <c r="J563" s="26" t="s">
        <v>4396</v>
      </c>
      <c r="K563" s="16" t="s">
        <v>4397</v>
      </c>
      <c r="V563" s="8" t="s">
        <v>4398</v>
      </c>
      <c r="X563" s="8"/>
      <c r="Y563" s="8" t="s">
        <v>95</v>
      </c>
      <c r="Z563" s="8" t="s">
        <v>96</v>
      </c>
      <c r="AA563" s="2" t="s">
        <v>3613</v>
      </c>
      <c r="AB563" s="8" t="s">
        <v>98</v>
      </c>
      <c r="AJ563" s="14">
        <v>213</v>
      </c>
    </row>
    <row r="564" spans="1:36" ht="16">
      <c r="A564" s="8">
        <v>2</v>
      </c>
      <c r="B564" s="10" t="s">
        <v>4399</v>
      </c>
      <c r="C564" s="10" t="s">
        <v>4400</v>
      </c>
      <c r="D564" s="8" t="s">
        <v>4401</v>
      </c>
      <c r="E564" s="10" t="s">
        <v>4401</v>
      </c>
      <c r="F564" s="10" t="s">
        <v>68</v>
      </c>
      <c r="G564" s="11"/>
      <c r="H564" s="12"/>
      <c r="J564" s="30" t="s">
        <v>4402</v>
      </c>
      <c r="K564" s="10" t="s">
        <v>4403</v>
      </c>
      <c r="V564" s="8" t="s">
        <v>4404</v>
      </c>
      <c r="X564" s="8"/>
      <c r="Y564" s="8" t="s">
        <v>95</v>
      </c>
      <c r="Z564" s="8" t="s">
        <v>96</v>
      </c>
      <c r="AA564" s="2" t="s">
        <v>4405</v>
      </c>
      <c r="AB564" s="8" t="s">
        <v>98</v>
      </c>
      <c r="AJ564" s="14" t="s">
        <v>4406</v>
      </c>
    </row>
    <row r="565" spans="1:36" ht="16">
      <c r="A565" s="8">
        <v>2</v>
      </c>
      <c r="B565" s="16" t="s">
        <v>4407</v>
      </c>
      <c r="C565" s="16" t="s">
        <v>4408</v>
      </c>
      <c r="D565" s="8" t="s">
        <v>4409</v>
      </c>
      <c r="E565" s="16" t="s">
        <v>4410</v>
      </c>
      <c r="F565" s="16" t="s">
        <v>68</v>
      </c>
      <c r="G565" s="17"/>
      <c r="H565" s="18"/>
      <c r="J565" s="26" t="s">
        <v>4411</v>
      </c>
      <c r="K565" s="16" t="s">
        <v>4412</v>
      </c>
      <c r="V565" s="8" t="s">
        <v>4413</v>
      </c>
      <c r="Y565" s="8" t="s">
        <v>95</v>
      </c>
      <c r="Z565" s="8" t="s">
        <v>96</v>
      </c>
      <c r="AA565" s="2" t="s">
        <v>3063</v>
      </c>
      <c r="AB565" s="8" t="s">
        <v>98</v>
      </c>
      <c r="AJ565" s="14" t="s">
        <v>4414</v>
      </c>
    </row>
    <row r="566" spans="1:36" ht="16">
      <c r="A566" s="8">
        <v>2</v>
      </c>
      <c r="B566" s="10" t="s">
        <v>4415</v>
      </c>
      <c r="C566" s="10" t="s">
        <v>4416</v>
      </c>
      <c r="D566" s="8" t="s">
        <v>4417</v>
      </c>
      <c r="E566" s="10" t="s">
        <v>4418</v>
      </c>
      <c r="F566" s="10" t="s">
        <v>68</v>
      </c>
      <c r="G566" s="11"/>
      <c r="H566" s="12"/>
      <c r="J566" s="30" t="s">
        <v>4419</v>
      </c>
      <c r="K566" s="12"/>
      <c r="V566" s="8" t="s">
        <v>4420</v>
      </c>
      <c r="X566" s="8"/>
      <c r="Y566" s="8" t="s">
        <v>95</v>
      </c>
      <c r="Z566" s="8" t="s">
        <v>96</v>
      </c>
      <c r="AA566" s="2" t="s">
        <v>4421</v>
      </c>
      <c r="AB566" s="8" t="s">
        <v>98</v>
      </c>
      <c r="AJ566" s="14">
        <v>208</v>
      </c>
    </row>
    <row r="567" spans="1:36" ht="16">
      <c r="A567" s="8">
        <v>2</v>
      </c>
      <c r="B567" s="16" t="s">
        <v>4422</v>
      </c>
      <c r="C567" s="16" t="s">
        <v>4423</v>
      </c>
      <c r="D567" s="8" t="s">
        <v>4424</v>
      </c>
      <c r="E567" s="16" t="s">
        <v>4425</v>
      </c>
      <c r="F567" s="16" t="s">
        <v>68</v>
      </c>
      <c r="G567" s="17"/>
      <c r="H567" s="18"/>
      <c r="J567" s="26" t="s">
        <v>4426</v>
      </c>
      <c r="K567" s="16" t="s">
        <v>4427</v>
      </c>
      <c r="V567" s="8" t="s">
        <v>4428</v>
      </c>
      <c r="Y567" s="8" t="s">
        <v>95</v>
      </c>
      <c r="Z567" s="8" t="s">
        <v>96</v>
      </c>
      <c r="AA567" s="2" t="s">
        <v>4429</v>
      </c>
      <c r="AB567" s="8" t="s">
        <v>98</v>
      </c>
      <c r="AJ567" s="14" t="s">
        <v>4430</v>
      </c>
    </row>
    <row r="568" spans="1:36" ht="16">
      <c r="A568" s="8">
        <v>2</v>
      </c>
      <c r="B568" s="10" t="s">
        <v>4431</v>
      </c>
      <c r="C568" s="10" t="s">
        <v>4432</v>
      </c>
      <c r="D568" s="8" t="s">
        <v>4433</v>
      </c>
      <c r="E568" s="10" t="s">
        <v>4434</v>
      </c>
      <c r="F568" s="10" t="s">
        <v>68</v>
      </c>
      <c r="G568" s="11"/>
      <c r="H568" s="12"/>
      <c r="J568" s="30" t="s">
        <v>804</v>
      </c>
      <c r="K568" s="10" t="s">
        <v>4435</v>
      </c>
      <c r="V568" s="8" t="s">
        <v>4436</v>
      </c>
      <c r="X568" s="8"/>
      <c r="Y568" s="8" t="s">
        <v>95</v>
      </c>
      <c r="Z568" s="8" t="s">
        <v>96</v>
      </c>
      <c r="AA568" s="2" t="s">
        <v>4437</v>
      </c>
      <c r="AB568" s="8" t="s">
        <v>98</v>
      </c>
      <c r="AJ568" s="14" t="s">
        <v>3424</v>
      </c>
    </row>
    <row r="569" spans="1:36" ht="16">
      <c r="A569" s="8">
        <v>2</v>
      </c>
      <c r="B569" s="16" t="s">
        <v>4438</v>
      </c>
      <c r="C569" s="16" t="s">
        <v>4439</v>
      </c>
      <c r="D569" s="8" t="s">
        <v>4440</v>
      </c>
      <c r="E569" s="16" t="s">
        <v>4440</v>
      </c>
      <c r="F569" s="16" t="s">
        <v>68</v>
      </c>
      <c r="G569" s="17"/>
      <c r="H569" s="18"/>
      <c r="J569" s="26" t="s">
        <v>4441</v>
      </c>
      <c r="K569" s="18"/>
      <c r="V569" s="8" t="s">
        <v>4442</v>
      </c>
      <c r="X569" s="8"/>
      <c r="Y569" s="8" t="s">
        <v>95</v>
      </c>
      <c r="Z569" s="8" t="s">
        <v>96</v>
      </c>
      <c r="AA569" s="2" t="s">
        <v>4443</v>
      </c>
      <c r="AB569" s="8" t="s">
        <v>98</v>
      </c>
      <c r="AJ569" s="14" t="s">
        <v>4444</v>
      </c>
    </row>
    <row r="570" spans="1:36" ht="16">
      <c r="A570" s="8">
        <v>2</v>
      </c>
      <c r="B570" s="23" t="s">
        <v>764</v>
      </c>
      <c r="C570" s="23" t="s">
        <v>766</v>
      </c>
      <c r="D570" s="8" t="s">
        <v>4445</v>
      </c>
      <c r="E570" s="10" t="s">
        <v>4446</v>
      </c>
      <c r="F570" s="10" t="s">
        <v>68</v>
      </c>
      <c r="G570" s="11"/>
      <c r="H570" s="12"/>
      <c r="J570" s="30" t="s">
        <v>781</v>
      </c>
      <c r="K570" s="10" t="s">
        <v>4447</v>
      </c>
      <c r="V570" s="8" t="s">
        <v>4448</v>
      </c>
      <c r="X570" s="8"/>
      <c r="Y570" s="8" t="s">
        <v>95</v>
      </c>
      <c r="Z570" s="8" t="s">
        <v>96</v>
      </c>
      <c r="AA570" s="2" t="s">
        <v>4449</v>
      </c>
      <c r="AB570" s="8" t="s">
        <v>98</v>
      </c>
      <c r="AJ570" s="14">
        <v>235</v>
      </c>
    </row>
    <row r="571" spans="1:36" ht="16">
      <c r="A571" s="8">
        <v>2</v>
      </c>
      <c r="B571" s="16" t="s">
        <v>4450</v>
      </c>
      <c r="C571" s="16" t="s">
        <v>4451</v>
      </c>
      <c r="D571" s="8" t="s">
        <v>4452</v>
      </c>
      <c r="E571" s="16" t="s">
        <v>4453</v>
      </c>
      <c r="F571" s="16" t="s">
        <v>68</v>
      </c>
      <c r="G571" s="17"/>
      <c r="H571" s="18"/>
      <c r="J571" s="33"/>
      <c r="K571" s="16" t="s">
        <v>4454</v>
      </c>
      <c r="Y571" s="8" t="s">
        <v>95</v>
      </c>
      <c r="Z571" s="8" t="s">
        <v>96</v>
      </c>
      <c r="AA571" s="2" t="s">
        <v>4455</v>
      </c>
      <c r="AB571" s="8" t="s">
        <v>98</v>
      </c>
      <c r="AJ571" s="14" t="s">
        <v>4456</v>
      </c>
    </row>
    <row r="572" spans="1:36" ht="16">
      <c r="A572" s="8">
        <v>2</v>
      </c>
      <c r="B572" s="10" t="s">
        <v>4457</v>
      </c>
      <c r="C572" s="10" t="s">
        <v>4458</v>
      </c>
      <c r="D572" s="8" t="s">
        <v>4459</v>
      </c>
      <c r="E572" s="10" t="s">
        <v>4460</v>
      </c>
      <c r="F572" s="10" t="s">
        <v>68</v>
      </c>
      <c r="G572" s="11"/>
      <c r="H572" s="12"/>
      <c r="J572" s="30" t="s">
        <v>1817</v>
      </c>
      <c r="K572" s="10" t="s">
        <v>4461</v>
      </c>
      <c r="V572" s="8" t="s">
        <v>4462</v>
      </c>
      <c r="X572" s="8"/>
      <c r="Y572" s="8" t="s">
        <v>95</v>
      </c>
      <c r="Z572" s="8" t="s">
        <v>96</v>
      </c>
      <c r="AA572" s="2" t="s">
        <v>4463</v>
      </c>
      <c r="AB572" s="8" t="s">
        <v>98</v>
      </c>
      <c r="AJ572" s="14" t="s">
        <v>4464</v>
      </c>
    </row>
    <row r="573" spans="1:36" ht="16">
      <c r="A573" s="8">
        <v>2</v>
      </c>
      <c r="B573" s="16" t="s">
        <v>4465</v>
      </c>
      <c r="C573" s="16" t="s">
        <v>4466</v>
      </c>
      <c r="D573" s="8" t="s">
        <v>4467</v>
      </c>
      <c r="E573" s="16" t="s">
        <v>4468</v>
      </c>
      <c r="F573" s="16" t="s">
        <v>68</v>
      </c>
      <c r="G573" s="17"/>
      <c r="H573" s="18"/>
      <c r="J573" s="26" t="s">
        <v>759</v>
      </c>
      <c r="K573" s="16" t="s">
        <v>4343</v>
      </c>
      <c r="V573" s="8" t="s">
        <v>4469</v>
      </c>
      <c r="X573" s="8"/>
      <c r="Y573" s="8" t="s">
        <v>95</v>
      </c>
      <c r="Z573" s="8" t="s">
        <v>96</v>
      </c>
      <c r="AA573" s="2" t="s">
        <v>1947</v>
      </c>
      <c r="AB573" s="8" t="s">
        <v>98</v>
      </c>
      <c r="AJ573" s="14">
        <v>217</v>
      </c>
    </row>
    <row r="574" spans="1:36" ht="16">
      <c r="A574" s="8">
        <v>2</v>
      </c>
      <c r="B574" s="10" t="s">
        <v>4470</v>
      </c>
      <c r="C574" s="10" t="s">
        <v>4471</v>
      </c>
      <c r="D574" s="8" t="s">
        <v>4472</v>
      </c>
      <c r="E574" s="10" t="s">
        <v>4473</v>
      </c>
      <c r="F574" s="10" t="s">
        <v>68</v>
      </c>
      <c r="G574" s="11"/>
      <c r="H574" s="12"/>
      <c r="J574" s="30" t="s">
        <v>759</v>
      </c>
      <c r="K574" s="10" t="s">
        <v>4343</v>
      </c>
      <c r="V574" s="8" t="s">
        <v>4469</v>
      </c>
      <c r="X574" s="8"/>
      <c r="Y574" s="8" t="s">
        <v>95</v>
      </c>
      <c r="Z574" s="8" t="s">
        <v>96</v>
      </c>
      <c r="AA574" s="2" t="s">
        <v>3974</v>
      </c>
      <c r="AB574" s="8" t="s">
        <v>98</v>
      </c>
      <c r="AJ574" s="14">
        <v>217</v>
      </c>
    </row>
    <row r="575" spans="1:36" ht="16">
      <c r="A575" s="8">
        <v>2</v>
      </c>
      <c r="B575" s="16" t="s">
        <v>4474</v>
      </c>
      <c r="C575" s="16" t="s">
        <v>4475</v>
      </c>
      <c r="D575" s="8" t="s">
        <v>4476</v>
      </c>
      <c r="E575" s="16" t="s">
        <v>4477</v>
      </c>
      <c r="F575" s="16" t="s">
        <v>68</v>
      </c>
      <c r="G575" s="54"/>
      <c r="H575" s="18"/>
      <c r="J575" s="26" t="s">
        <v>759</v>
      </c>
      <c r="K575" s="16" t="s">
        <v>4343</v>
      </c>
      <c r="V575" s="8" t="s">
        <v>4469</v>
      </c>
      <c r="X575" s="8"/>
      <c r="Y575" s="8" t="s">
        <v>95</v>
      </c>
      <c r="Z575" s="8" t="s">
        <v>96</v>
      </c>
      <c r="AA575" s="2" t="s">
        <v>3974</v>
      </c>
      <c r="AB575" s="8" t="s">
        <v>98</v>
      </c>
      <c r="AG575" s="8" t="s">
        <v>2863</v>
      </c>
      <c r="AJ575" s="14">
        <v>217</v>
      </c>
    </row>
    <row r="576" spans="1:36" ht="16">
      <c r="A576" s="8">
        <v>2</v>
      </c>
      <c r="B576" s="10" t="s">
        <v>4478</v>
      </c>
      <c r="C576" s="10" t="s">
        <v>4479</v>
      </c>
      <c r="D576" s="8" t="s">
        <v>4480</v>
      </c>
      <c r="E576" s="10" t="s">
        <v>4481</v>
      </c>
      <c r="F576" s="10" t="s">
        <v>3684</v>
      </c>
      <c r="G576" s="56" t="s">
        <v>4482</v>
      </c>
      <c r="H576" s="12"/>
      <c r="J576" s="30" t="s">
        <v>759</v>
      </c>
      <c r="K576" s="10" t="s">
        <v>4343</v>
      </c>
      <c r="V576" s="8" t="s">
        <v>4469</v>
      </c>
      <c r="X576" s="8"/>
      <c r="Y576" s="8" t="s">
        <v>95</v>
      </c>
      <c r="Z576" s="8" t="s">
        <v>96</v>
      </c>
      <c r="AA576" s="2" t="s">
        <v>3974</v>
      </c>
      <c r="AB576" s="8" t="s">
        <v>98</v>
      </c>
      <c r="AJ576" s="14" t="s">
        <v>4483</v>
      </c>
    </row>
    <row r="577" spans="1:36" ht="16">
      <c r="A577" s="8">
        <v>2</v>
      </c>
      <c r="B577" s="16" t="s">
        <v>4484</v>
      </c>
      <c r="C577" s="16" t="s">
        <v>4485</v>
      </c>
      <c r="D577" s="8" t="s">
        <v>4486</v>
      </c>
      <c r="E577" s="16" t="s">
        <v>4487</v>
      </c>
      <c r="F577" s="16" t="s">
        <v>68</v>
      </c>
      <c r="G577" s="54"/>
      <c r="H577" s="18"/>
      <c r="J577" s="26" t="s">
        <v>759</v>
      </c>
      <c r="K577" s="16" t="s">
        <v>4343</v>
      </c>
      <c r="V577" s="8" t="s">
        <v>4469</v>
      </c>
      <c r="X577" s="8"/>
      <c r="Y577" s="8" t="s">
        <v>95</v>
      </c>
      <c r="Z577" s="8" t="s">
        <v>96</v>
      </c>
      <c r="AA577" s="2" t="s">
        <v>3974</v>
      </c>
      <c r="AB577" s="8" t="s">
        <v>98</v>
      </c>
      <c r="AC577" s="8" t="s">
        <v>2863</v>
      </c>
      <c r="AJ577" s="14" t="s">
        <v>3879</v>
      </c>
    </row>
    <row r="578" spans="1:36" ht="16">
      <c r="A578" s="8">
        <v>2</v>
      </c>
      <c r="B578" s="10" t="s">
        <v>4488</v>
      </c>
      <c r="C578" s="10" t="s">
        <v>4489</v>
      </c>
      <c r="D578" s="8" t="s">
        <v>4490</v>
      </c>
      <c r="E578" s="10" t="s">
        <v>4491</v>
      </c>
      <c r="F578" s="10" t="s">
        <v>68</v>
      </c>
      <c r="G578" s="11"/>
      <c r="H578" s="12"/>
      <c r="J578" s="30" t="s">
        <v>759</v>
      </c>
      <c r="K578" s="10" t="s">
        <v>4343</v>
      </c>
      <c r="V578" s="8" t="s">
        <v>4469</v>
      </c>
      <c r="X578" s="8"/>
      <c r="Y578" s="8" t="s">
        <v>95</v>
      </c>
      <c r="Z578" s="8" t="s">
        <v>96</v>
      </c>
      <c r="AA578" s="2" t="s">
        <v>3974</v>
      </c>
      <c r="AB578" s="8" t="s">
        <v>98</v>
      </c>
      <c r="AJ578" s="14">
        <v>210</v>
      </c>
    </row>
    <row r="579" spans="1:36" ht="16">
      <c r="A579" s="8">
        <v>2</v>
      </c>
      <c r="B579" s="16" t="s">
        <v>4492</v>
      </c>
      <c r="C579" s="16" t="s">
        <v>4493</v>
      </c>
      <c r="D579" s="8" t="s">
        <v>4494</v>
      </c>
      <c r="E579" s="16" t="s">
        <v>4495</v>
      </c>
      <c r="F579" s="16" t="s">
        <v>68</v>
      </c>
      <c r="G579" s="17"/>
      <c r="H579" s="18"/>
      <c r="J579" s="26" t="s">
        <v>4496</v>
      </c>
      <c r="K579" s="16" t="s">
        <v>4497</v>
      </c>
      <c r="V579" s="8" t="s">
        <v>4498</v>
      </c>
      <c r="Y579" s="8" t="s">
        <v>95</v>
      </c>
      <c r="Z579" s="8" t="s">
        <v>96</v>
      </c>
      <c r="AA579" s="2" t="s">
        <v>2401</v>
      </c>
      <c r="AB579" s="8" t="s">
        <v>98</v>
      </c>
      <c r="AJ579" s="14" t="s">
        <v>4499</v>
      </c>
    </row>
    <row r="580" spans="1:36" ht="16">
      <c r="A580" s="8">
        <v>2</v>
      </c>
      <c r="B580" s="10" t="s">
        <v>4500</v>
      </c>
      <c r="C580" s="10" t="s">
        <v>4501</v>
      </c>
      <c r="D580" s="8" t="s">
        <v>4502</v>
      </c>
      <c r="E580" s="10" t="s">
        <v>4503</v>
      </c>
      <c r="F580" s="10" t="s">
        <v>68</v>
      </c>
      <c r="G580" s="53"/>
      <c r="H580" s="12"/>
      <c r="J580" s="30" t="s">
        <v>1293</v>
      </c>
      <c r="K580" s="10" t="s">
        <v>4390</v>
      </c>
      <c r="V580" s="8" t="s">
        <v>4391</v>
      </c>
      <c r="X580" s="8"/>
      <c r="Y580" s="8" t="s">
        <v>95</v>
      </c>
      <c r="Z580" s="8" t="s">
        <v>96</v>
      </c>
      <c r="AA580" s="2" t="s">
        <v>2983</v>
      </c>
      <c r="AB580" s="8" t="s">
        <v>98</v>
      </c>
      <c r="AD580" s="8" t="s">
        <v>2863</v>
      </c>
      <c r="AJ580" s="14" t="s">
        <v>1865</v>
      </c>
    </row>
    <row r="581" spans="1:36" ht="16">
      <c r="A581" s="8">
        <v>2</v>
      </c>
      <c r="B581" s="23" t="s">
        <v>4504</v>
      </c>
      <c r="C581" s="23" t="s">
        <v>4505</v>
      </c>
      <c r="D581" s="8" t="s">
        <v>4506</v>
      </c>
      <c r="E581" s="16" t="s">
        <v>4507</v>
      </c>
      <c r="F581" s="16" t="s">
        <v>68</v>
      </c>
      <c r="G581" s="17"/>
      <c r="H581" s="18"/>
      <c r="J581" s="26" t="s">
        <v>4508</v>
      </c>
      <c r="K581" s="18"/>
      <c r="V581" s="8" t="s">
        <v>4509</v>
      </c>
      <c r="X581" s="8"/>
      <c r="Y581" s="8" t="s">
        <v>95</v>
      </c>
      <c r="Z581" s="8" t="s">
        <v>96</v>
      </c>
      <c r="AA581" s="2" t="s">
        <v>363</v>
      </c>
      <c r="AB581" s="8" t="s">
        <v>98</v>
      </c>
      <c r="AJ581" s="14" t="s">
        <v>4510</v>
      </c>
    </row>
    <row r="582" spans="1:36" ht="16">
      <c r="A582" s="8">
        <v>2</v>
      </c>
      <c r="B582" s="23" t="s">
        <v>4511</v>
      </c>
      <c r="C582" s="23" t="s">
        <v>4512</v>
      </c>
      <c r="D582" s="8" t="s">
        <v>4513</v>
      </c>
      <c r="E582" s="10" t="s">
        <v>4514</v>
      </c>
      <c r="F582" s="10" t="s">
        <v>68</v>
      </c>
      <c r="G582" s="11"/>
      <c r="H582" s="12"/>
      <c r="J582" s="30" t="s">
        <v>852</v>
      </c>
      <c r="K582" s="10" t="s">
        <v>4515</v>
      </c>
      <c r="V582" s="8" t="s">
        <v>4516</v>
      </c>
      <c r="X582" s="8"/>
      <c r="Y582" s="8" t="s">
        <v>95</v>
      </c>
      <c r="Z582" s="8" t="s">
        <v>96</v>
      </c>
      <c r="AA582" s="2" t="s">
        <v>4517</v>
      </c>
      <c r="AB582" s="8" t="s">
        <v>98</v>
      </c>
      <c r="AJ582" s="14">
        <v>215</v>
      </c>
    </row>
    <row r="583" spans="1:36" ht="16">
      <c r="A583" s="8">
        <v>2</v>
      </c>
      <c r="B583" s="16" t="s">
        <v>4518</v>
      </c>
      <c r="C583" s="16" t="s">
        <v>4519</v>
      </c>
      <c r="D583" s="8" t="s">
        <v>4520</v>
      </c>
      <c r="E583" s="16" t="s">
        <v>4521</v>
      </c>
      <c r="F583" s="16" t="s">
        <v>68</v>
      </c>
      <c r="G583" s="17"/>
      <c r="H583" s="18"/>
      <c r="J583" s="26" t="s">
        <v>4522</v>
      </c>
      <c r="K583" s="18"/>
      <c r="V583" s="8" t="s">
        <v>4523</v>
      </c>
      <c r="Y583" s="8" t="s">
        <v>95</v>
      </c>
      <c r="Z583" s="8" t="s">
        <v>96</v>
      </c>
      <c r="AA583" s="2" t="s">
        <v>4383</v>
      </c>
      <c r="AB583" s="8" t="s">
        <v>98</v>
      </c>
      <c r="AJ583" s="14">
        <v>224</v>
      </c>
    </row>
    <row r="584" spans="1:36" ht="16">
      <c r="A584" s="8">
        <v>2</v>
      </c>
      <c r="B584" s="10" t="s">
        <v>4524</v>
      </c>
      <c r="C584" s="10" t="s">
        <v>4525</v>
      </c>
      <c r="D584" s="8" t="s">
        <v>4526</v>
      </c>
      <c r="E584" s="10" t="s">
        <v>4527</v>
      </c>
      <c r="F584" s="10" t="s">
        <v>68</v>
      </c>
      <c r="G584" s="11"/>
      <c r="H584" s="12"/>
      <c r="J584" s="30" t="s">
        <v>4528</v>
      </c>
      <c r="K584" s="10" t="s">
        <v>4529</v>
      </c>
      <c r="V584" s="8" t="s">
        <v>4530</v>
      </c>
      <c r="Y584" s="8" t="s">
        <v>95</v>
      </c>
      <c r="Z584" s="8" t="s">
        <v>96</v>
      </c>
      <c r="AA584" s="2" t="s">
        <v>4531</v>
      </c>
      <c r="AB584" s="8" t="s">
        <v>98</v>
      </c>
      <c r="AJ584" s="14" t="s">
        <v>4532</v>
      </c>
    </row>
    <row r="585" spans="1:36" ht="16">
      <c r="A585" s="8">
        <v>2</v>
      </c>
      <c r="B585" s="16" t="s">
        <v>4533</v>
      </c>
      <c r="C585" s="16" t="s">
        <v>4533</v>
      </c>
      <c r="D585" s="8" t="s">
        <v>4534</v>
      </c>
      <c r="E585" s="16" t="s">
        <v>4535</v>
      </c>
      <c r="F585" s="16" t="s">
        <v>68</v>
      </c>
      <c r="G585" s="17"/>
      <c r="H585" s="18"/>
      <c r="J585" s="26" t="s">
        <v>4536</v>
      </c>
      <c r="K585" s="16" t="s">
        <v>4537</v>
      </c>
      <c r="V585" s="8" t="s">
        <v>4538</v>
      </c>
      <c r="AB585" s="8" t="s">
        <v>98</v>
      </c>
      <c r="AJ585" s="14">
        <v>229</v>
      </c>
    </row>
    <row r="586" spans="1:36" ht="16">
      <c r="A586" s="8">
        <v>2</v>
      </c>
      <c r="B586" s="10" t="s">
        <v>4539</v>
      </c>
      <c r="C586" s="10" t="s">
        <v>4540</v>
      </c>
      <c r="D586" s="8" t="s">
        <v>4541</v>
      </c>
      <c r="E586" s="10" t="s">
        <v>4541</v>
      </c>
      <c r="F586" s="10" t="s">
        <v>68</v>
      </c>
      <c r="G586" s="11"/>
      <c r="H586" s="12"/>
      <c r="J586" s="30" t="s">
        <v>4542</v>
      </c>
      <c r="K586" s="10" t="s">
        <v>4543</v>
      </c>
      <c r="V586" s="8" t="s">
        <v>4544</v>
      </c>
      <c r="AB586" s="8" t="s">
        <v>98</v>
      </c>
      <c r="AJ586" s="14">
        <v>208</v>
      </c>
    </row>
    <row r="587" spans="1:36" ht="16">
      <c r="A587" s="8">
        <v>2</v>
      </c>
      <c r="B587" s="16" t="s">
        <v>4545</v>
      </c>
      <c r="C587" s="16" t="s">
        <v>4546</v>
      </c>
      <c r="D587" s="8" t="s">
        <v>4547</v>
      </c>
      <c r="E587" s="16" t="s">
        <v>4547</v>
      </c>
      <c r="F587" s="16" t="s">
        <v>68</v>
      </c>
      <c r="G587" s="17"/>
      <c r="H587" s="18"/>
      <c r="J587" s="26" t="s">
        <v>4001</v>
      </c>
      <c r="K587" s="18"/>
      <c r="V587" s="8" t="s">
        <v>4548</v>
      </c>
      <c r="X587" s="8"/>
      <c r="Y587" s="8" t="s">
        <v>95</v>
      </c>
      <c r="Z587" s="8" t="s">
        <v>96</v>
      </c>
      <c r="AA587" s="2" t="s">
        <v>4061</v>
      </c>
      <c r="AB587" s="8" t="s">
        <v>98</v>
      </c>
      <c r="AJ587" s="14" t="s">
        <v>4549</v>
      </c>
    </row>
    <row r="588" spans="1:36" ht="16">
      <c r="A588" s="8">
        <v>2</v>
      </c>
      <c r="B588" s="10" t="s">
        <v>4550</v>
      </c>
      <c r="C588" s="10" t="s">
        <v>4551</v>
      </c>
      <c r="D588" s="8" t="s">
        <v>4552</v>
      </c>
      <c r="E588" s="10" t="s">
        <v>4552</v>
      </c>
      <c r="F588" s="10" t="s">
        <v>68</v>
      </c>
      <c r="G588" s="11"/>
      <c r="H588" s="12"/>
      <c r="J588" s="30" t="s">
        <v>4553</v>
      </c>
      <c r="K588" s="10" t="s">
        <v>4554</v>
      </c>
      <c r="V588" s="8" t="s">
        <v>4555</v>
      </c>
      <c r="X588" s="8"/>
      <c r="Y588" s="8" t="s">
        <v>95</v>
      </c>
      <c r="Z588" s="8" t="s">
        <v>96</v>
      </c>
      <c r="AA588" s="2" t="s">
        <v>4556</v>
      </c>
      <c r="AB588" s="8" t="s">
        <v>98</v>
      </c>
      <c r="AJ588" s="14" t="s">
        <v>3322</v>
      </c>
    </row>
    <row r="589" spans="1:36" ht="16">
      <c r="A589" s="8">
        <v>2</v>
      </c>
      <c r="B589" s="16" t="s">
        <v>4557</v>
      </c>
      <c r="C589" s="16" t="s">
        <v>4558</v>
      </c>
      <c r="D589" s="8" t="s">
        <v>4559</v>
      </c>
      <c r="E589" s="16" t="s">
        <v>4559</v>
      </c>
      <c r="F589" s="16" t="s">
        <v>68</v>
      </c>
      <c r="G589" s="17"/>
      <c r="H589" s="18"/>
      <c r="J589" s="26" t="s">
        <v>4560</v>
      </c>
      <c r="K589" s="18"/>
      <c r="V589" s="8" t="s">
        <v>4561</v>
      </c>
      <c r="X589" s="8"/>
      <c r="Y589" s="8" t="s">
        <v>95</v>
      </c>
      <c r="Z589" s="8" t="s">
        <v>96</v>
      </c>
      <c r="AA589" s="2" t="s">
        <v>4562</v>
      </c>
      <c r="AB589" s="8" t="s">
        <v>98</v>
      </c>
      <c r="AJ589" s="14" t="s">
        <v>3660</v>
      </c>
    </row>
    <row r="590" spans="1:36" ht="16">
      <c r="A590" s="8">
        <v>2</v>
      </c>
      <c r="B590" s="10" t="s">
        <v>4563</v>
      </c>
      <c r="C590" s="10" t="s">
        <v>4564</v>
      </c>
      <c r="D590" s="8" t="s">
        <v>4565</v>
      </c>
      <c r="E590" s="10" t="s">
        <v>4565</v>
      </c>
      <c r="F590" s="10" t="s">
        <v>68</v>
      </c>
      <c r="G590" s="11"/>
      <c r="H590" s="12"/>
      <c r="J590" s="30" t="s">
        <v>4566</v>
      </c>
      <c r="K590" s="12"/>
      <c r="V590" s="8" t="s">
        <v>4567</v>
      </c>
      <c r="X590" s="8"/>
      <c r="Y590" s="8" t="s">
        <v>95</v>
      </c>
      <c r="Z590" s="8" t="s">
        <v>96</v>
      </c>
      <c r="AA590" s="2" t="s">
        <v>4568</v>
      </c>
      <c r="AB590" s="8" t="s">
        <v>98</v>
      </c>
      <c r="AJ590" s="14" t="s">
        <v>4569</v>
      </c>
    </row>
    <row r="591" spans="1:36" ht="16">
      <c r="A591" s="8">
        <v>2</v>
      </c>
      <c r="B591" s="16" t="s">
        <v>4570</v>
      </c>
      <c r="C591" s="16" t="s">
        <v>4571</v>
      </c>
      <c r="D591" s="8" t="s">
        <v>4572</v>
      </c>
      <c r="E591" s="16" t="s">
        <v>4572</v>
      </c>
      <c r="F591" s="16" t="s">
        <v>68</v>
      </c>
      <c r="G591" s="17"/>
      <c r="H591" s="18"/>
      <c r="J591" s="26" t="s">
        <v>4573</v>
      </c>
      <c r="K591" s="18"/>
      <c r="V591" s="8" t="s">
        <v>4574</v>
      </c>
      <c r="X591" s="8"/>
      <c r="Y591" s="8" t="s">
        <v>95</v>
      </c>
      <c r="Z591" s="8" t="s">
        <v>96</v>
      </c>
      <c r="AA591" s="2" t="s">
        <v>4089</v>
      </c>
      <c r="AB591" s="8" t="s">
        <v>98</v>
      </c>
      <c r="AJ591" s="14" t="s">
        <v>4346</v>
      </c>
    </row>
    <row r="592" spans="1:36" ht="16">
      <c r="A592" s="8">
        <v>2</v>
      </c>
      <c r="B592" s="10" t="s">
        <v>4575</v>
      </c>
      <c r="C592" s="10" t="s">
        <v>4576</v>
      </c>
      <c r="D592" s="8" t="s">
        <v>4577</v>
      </c>
      <c r="E592" s="10" t="s">
        <v>4577</v>
      </c>
      <c r="F592" s="10" t="s">
        <v>68</v>
      </c>
      <c r="G592" s="11"/>
      <c r="H592" s="12"/>
      <c r="J592" s="30" t="s">
        <v>4578</v>
      </c>
      <c r="K592" s="12"/>
      <c r="V592" s="8" t="s">
        <v>4579</v>
      </c>
      <c r="X592" s="8"/>
      <c r="Y592" s="8" t="s">
        <v>95</v>
      </c>
      <c r="Z592" s="8" t="s">
        <v>96</v>
      </c>
      <c r="AA592" s="2" t="s">
        <v>4096</v>
      </c>
      <c r="AB592" s="8" t="s">
        <v>98</v>
      </c>
      <c r="AJ592" s="14" t="s">
        <v>4580</v>
      </c>
    </row>
    <row r="593" spans="1:36" ht="16">
      <c r="A593" s="8">
        <v>2</v>
      </c>
      <c r="B593" s="16" t="s">
        <v>4581</v>
      </c>
      <c r="C593" s="16" t="s">
        <v>4582</v>
      </c>
      <c r="D593" s="8" t="s">
        <v>4583</v>
      </c>
      <c r="E593" s="16" t="s">
        <v>4583</v>
      </c>
      <c r="F593" s="16" t="s">
        <v>68</v>
      </c>
      <c r="G593" s="17"/>
      <c r="H593" s="18"/>
      <c r="J593" s="26" t="s">
        <v>4584</v>
      </c>
      <c r="K593" s="18"/>
      <c r="V593" s="8" t="s">
        <v>4585</v>
      </c>
      <c r="X593" s="8"/>
      <c r="Y593" s="8" t="s">
        <v>95</v>
      </c>
      <c r="Z593" s="8" t="s">
        <v>96</v>
      </c>
      <c r="AA593" s="2" t="s">
        <v>4103</v>
      </c>
      <c r="AB593" s="8" t="s">
        <v>98</v>
      </c>
      <c r="AJ593" s="14" t="s">
        <v>4586</v>
      </c>
    </row>
    <row r="594" spans="1:36" ht="16">
      <c r="A594" s="8">
        <v>2</v>
      </c>
      <c r="B594" s="10" t="s">
        <v>4587</v>
      </c>
      <c r="C594" s="10" t="s">
        <v>4588</v>
      </c>
      <c r="D594" s="8" t="s">
        <v>4589</v>
      </c>
      <c r="E594" s="10" t="s">
        <v>4589</v>
      </c>
      <c r="F594" s="10" t="s">
        <v>68</v>
      </c>
      <c r="G594" s="11"/>
      <c r="H594" s="12"/>
      <c r="J594" s="30" t="s">
        <v>4590</v>
      </c>
      <c r="K594" s="12"/>
      <c r="V594" s="8" t="s">
        <v>4591</v>
      </c>
      <c r="X594" s="8"/>
      <c r="Y594" s="8" t="s">
        <v>95</v>
      </c>
      <c r="Z594" s="8" t="s">
        <v>96</v>
      </c>
      <c r="AA594" s="2" t="s">
        <v>151</v>
      </c>
      <c r="AB594" s="8" t="s">
        <v>98</v>
      </c>
      <c r="AJ594" s="14" t="s">
        <v>3847</v>
      </c>
    </row>
    <row r="595" spans="1:36" ht="16">
      <c r="A595" s="8">
        <v>2</v>
      </c>
      <c r="B595" s="16" t="s">
        <v>4592</v>
      </c>
      <c r="C595" s="16" t="s">
        <v>4593</v>
      </c>
      <c r="D595" s="8" t="s">
        <v>4594</v>
      </c>
      <c r="E595" s="16" t="s">
        <v>4594</v>
      </c>
      <c r="F595" s="16" t="s">
        <v>68</v>
      </c>
      <c r="G595" s="17"/>
      <c r="H595" s="18"/>
      <c r="J595" s="26" t="s">
        <v>4595</v>
      </c>
      <c r="K595" s="18"/>
      <c r="V595" s="8" t="s">
        <v>4596</v>
      </c>
      <c r="X595" s="8"/>
      <c r="Y595" s="8" t="s">
        <v>95</v>
      </c>
      <c r="Z595" s="8" t="s">
        <v>96</v>
      </c>
      <c r="AA595" s="2" t="s">
        <v>3002</v>
      </c>
      <c r="AB595" s="8" t="s">
        <v>98</v>
      </c>
      <c r="AJ595" s="14" t="s">
        <v>3452</v>
      </c>
    </row>
    <row r="596" spans="1:36" ht="16">
      <c r="A596" s="8">
        <v>2</v>
      </c>
      <c r="B596" s="10" t="s">
        <v>4597</v>
      </c>
      <c r="C596" s="10" t="s">
        <v>4598</v>
      </c>
      <c r="D596" s="8" t="s">
        <v>4599</v>
      </c>
      <c r="E596" s="10" t="s">
        <v>4599</v>
      </c>
      <c r="F596" s="10" t="s">
        <v>68</v>
      </c>
      <c r="G596" s="11"/>
      <c r="H596" s="12"/>
      <c r="J596" s="30" t="s">
        <v>4600</v>
      </c>
      <c r="K596" s="12"/>
      <c r="V596" s="8" t="s">
        <v>4601</v>
      </c>
      <c r="X596" s="8"/>
      <c r="Y596" s="8" t="s">
        <v>95</v>
      </c>
      <c r="Z596" s="8" t="s">
        <v>96</v>
      </c>
      <c r="AA596" s="2" t="s">
        <v>2632</v>
      </c>
      <c r="AB596" s="8" t="s">
        <v>98</v>
      </c>
      <c r="AJ596" s="14" t="s">
        <v>3452</v>
      </c>
    </row>
    <row r="597" spans="1:36" ht="16">
      <c r="A597" s="8">
        <v>2</v>
      </c>
      <c r="B597" s="16" t="s">
        <v>4602</v>
      </c>
      <c r="C597" s="16" t="s">
        <v>4603</v>
      </c>
      <c r="D597" s="8" t="s">
        <v>4604</v>
      </c>
      <c r="E597" s="16" t="s">
        <v>4604</v>
      </c>
      <c r="F597" s="16" t="s">
        <v>68</v>
      </c>
      <c r="G597" s="17"/>
      <c r="H597" s="18"/>
      <c r="J597" s="26" t="s">
        <v>4605</v>
      </c>
      <c r="K597" s="18"/>
      <c r="V597" s="8" t="s">
        <v>4606</v>
      </c>
      <c r="X597" s="8"/>
      <c r="Y597" s="8" t="s">
        <v>95</v>
      </c>
      <c r="Z597" s="8" t="s">
        <v>96</v>
      </c>
      <c r="AA597" s="2" t="s">
        <v>2632</v>
      </c>
      <c r="AB597" s="8" t="s">
        <v>98</v>
      </c>
      <c r="AJ597" s="14" t="s">
        <v>4607</v>
      </c>
    </row>
    <row r="598" spans="1:36" ht="16">
      <c r="A598" s="8">
        <v>2</v>
      </c>
      <c r="B598" s="10" t="s">
        <v>4608</v>
      </c>
      <c r="C598" s="10" t="s">
        <v>4609</v>
      </c>
      <c r="D598" s="8" t="s">
        <v>4610</v>
      </c>
      <c r="E598" s="10" t="s">
        <v>4610</v>
      </c>
      <c r="F598" s="10" t="s">
        <v>68</v>
      </c>
      <c r="G598" s="11"/>
      <c r="H598" s="12"/>
      <c r="J598" s="30" t="s">
        <v>4611</v>
      </c>
      <c r="K598" s="12"/>
      <c r="V598" s="8" t="s">
        <v>4612</v>
      </c>
      <c r="X598" s="8"/>
      <c r="Y598" s="8" t="s">
        <v>95</v>
      </c>
      <c r="Z598" s="8" t="s">
        <v>96</v>
      </c>
      <c r="AA598" s="2" t="s">
        <v>4137</v>
      </c>
      <c r="AB598" s="8" t="s">
        <v>98</v>
      </c>
      <c r="AJ598" s="14" t="s">
        <v>4613</v>
      </c>
    </row>
    <row r="599" spans="1:36" ht="16">
      <c r="A599" s="8">
        <v>2</v>
      </c>
      <c r="B599" s="16" t="s">
        <v>4614</v>
      </c>
      <c r="C599" s="16" t="s">
        <v>4615</v>
      </c>
      <c r="D599" s="8" t="s">
        <v>4616</v>
      </c>
      <c r="E599" s="16" t="s">
        <v>4616</v>
      </c>
      <c r="F599" s="16" t="s">
        <v>68</v>
      </c>
      <c r="G599" s="17"/>
      <c r="H599" s="18"/>
      <c r="J599" s="26" t="s">
        <v>4617</v>
      </c>
      <c r="K599" s="18"/>
      <c r="V599" s="8" t="s">
        <v>4618</v>
      </c>
      <c r="X599" s="8"/>
      <c r="Y599" s="8" t="s">
        <v>95</v>
      </c>
      <c r="Z599" s="8" t="s">
        <v>96</v>
      </c>
      <c r="AA599" s="2" t="s">
        <v>4142</v>
      </c>
      <c r="AB599" s="8" t="s">
        <v>98</v>
      </c>
      <c r="AJ599" s="14">
        <v>216</v>
      </c>
    </row>
    <row r="600" spans="1:36" ht="16">
      <c r="A600" s="8">
        <v>2</v>
      </c>
      <c r="B600" s="10" t="s">
        <v>4619</v>
      </c>
      <c r="C600" s="10" t="s">
        <v>4620</v>
      </c>
      <c r="D600" s="8" t="s">
        <v>4621</v>
      </c>
      <c r="E600" s="10" t="s">
        <v>4621</v>
      </c>
      <c r="F600" s="10" t="s">
        <v>68</v>
      </c>
      <c r="G600" s="11"/>
      <c r="H600" s="12"/>
      <c r="J600" s="30" t="s">
        <v>4622</v>
      </c>
      <c r="K600" s="12"/>
      <c r="V600" s="8" t="s">
        <v>4623</v>
      </c>
      <c r="X600" s="8"/>
      <c r="Y600" s="8" t="s">
        <v>95</v>
      </c>
      <c r="Z600" s="8" t="s">
        <v>96</v>
      </c>
      <c r="AA600" s="2" t="s">
        <v>4150</v>
      </c>
      <c r="AB600" s="8" t="s">
        <v>98</v>
      </c>
      <c r="AJ600" s="14" t="s">
        <v>4624</v>
      </c>
    </row>
    <row r="601" spans="1:36" ht="16">
      <c r="A601" s="8">
        <v>2</v>
      </c>
      <c r="B601" s="16" t="s">
        <v>4625</v>
      </c>
      <c r="C601" s="16" t="s">
        <v>4626</v>
      </c>
      <c r="D601" s="8" t="s">
        <v>4627</v>
      </c>
      <c r="E601" s="16" t="s">
        <v>4628</v>
      </c>
      <c r="F601" s="16" t="s">
        <v>68</v>
      </c>
      <c r="G601" s="17"/>
      <c r="H601" s="18"/>
      <c r="J601" s="26" t="s">
        <v>4629</v>
      </c>
      <c r="K601" s="16" t="s">
        <v>4630</v>
      </c>
      <c r="V601" s="8" t="s">
        <v>4631</v>
      </c>
      <c r="X601" s="8"/>
      <c r="Y601" s="8" t="s">
        <v>95</v>
      </c>
      <c r="Z601" s="8" t="s">
        <v>96</v>
      </c>
      <c r="AA601" s="2" t="s">
        <v>4632</v>
      </c>
      <c r="AB601" s="8" t="s">
        <v>98</v>
      </c>
      <c r="AJ601" s="14" t="s">
        <v>4633</v>
      </c>
    </row>
    <row r="602" spans="1:36" ht="16">
      <c r="A602" s="8">
        <v>2</v>
      </c>
      <c r="B602" s="10" t="s">
        <v>4634</v>
      </c>
      <c r="C602" s="10" t="s">
        <v>4635</v>
      </c>
      <c r="D602" s="8" t="s">
        <v>4636</v>
      </c>
      <c r="E602" s="10" t="s">
        <v>4637</v>
      </c>
      <c r="F602" s="10" t="s">
        <v>68</v>
      </c>
      <c r="G602" s="53"/>
      <c r="H602" s="12"/>
      <c r="J602" s="30" t="s">
        <v>4638</v>
      </c>
      <c r="K602" s="10" t="s">
        <v>4639</v>
      </c>
      <c r="V602" s="8" t="s">
        <v>4640</v>
      </c>
      <c r="X602" s="8"/>
      <c r="Y602" s="8" t="s">
        <v>95</v>
      </c>
      <c r="Z602" s="8" t="s">
        <v>96</v>
      </c>
      <c r="AA602" s="2" t="s">
        <v>4641</v>
      </c>
      <c r="AB602" s="8" t="s">
        <v>98</v>
      </c>
      <c r="AD602" s="8" t="s">
        <v>2863</v>
      </c>
      <c r="AE602" s="8" t="s">
        <v>2863</v>
      </c>
      <c r="AF602" s="8" t="s">
        <v>2863</v>
      </c>
      <c r="AG602" s="8" t="s">
        <v>2863</v>
      </c>
      <c r="AH602" s="8" t="s">
        <v>2863</v>
      </c>
      <c r="AI602" s="8" t="s">
        <v>2863</v>
      </c>
      <c r="AJ602" s="14" t="s">
        <v>4642</v>
      </c>
    </row>
    <row r="603" spans="1:36" ht="16">
      <c r="A603" s="8">
        <v>2</v>
      </c>
      <c r="B603" s="16" t="s">
        <v>4643</v>
      </c>
      <c r="C603" s="16" t="s">
        <v>4644</v>
      </c>
      <c r="D603" s="8" t="s">
        <v>4645</v>
      </c>
      <c r="E603" s="16" t="s">
        <v>4646</v>
      </c>
      <c r="F603" s="16" t="s">
        <v>3684</v>
      </c>
      <c r="G603" s="57" t="s">
        <v>4647</v>
      </c>
      <c r="H603" s="18"/>
      <c r="J603" s="26" t="s">
        <v>1530</v>
      </c>
      <c r="K603" s="16" t="s">
        <v>4648</v>
      </c>
      <c r="V603" s="8" t="s">
        <v>4649</v>
      </c>
      <c r="X603" s="8"/>
      <c r="Y603" s="8" t="s">
        <v>95</v>
      </c>
      <c r="Z603" s="8" t="s">
        <v>96</v>
      </c>
      <c r="AA603" s="2" t="s">
        <v>4650</v>
      </c>
      <c r="AB603" s="8" t="s">
        <v>98</v>
      </c>
      <c r="AJ603" s="14" t="s">
        <v>4651</v>
      </c>
    </row>
    <row r="604" spans="1:36" ht="16">
      <c r="A604" s="8">
        <v>2</v>
      </c>
      <c r="B604" s="10" t="s">
        <v>4652</v>
      </c>
      <c r="C604" s="10" t="s">
        <v>4653</v>
      </c>
      <c r="E604" s="10"/>
      <c r="F604" s="10" t="s">
        <v>68</v>
      </c>
      <c r="G604" s="11"/>
      <c r="H604" s="12"/>
      <c r="J604" s="30" t="s">
        <v>4654</v>
      </c>
      <c r="K604" s="12"/>
      <c r="V604" s="8" t="s">
        <v>4655</v>
      </c>
      <c r="X604" s="8"/>
      <c r="Y604" s="8" t="s">
        <v>95</v>
      </c>
      <c r="Z604" s="8" t="s">
        <v>96</v>
      </c>
      <c r="AA604" s="2" t="s">
        <v>4656</v>
      </c>
      <c r="AB604" s="8" t="s">
        <v>98</v>
      </c>
      <c r="AJ604" s="14">
        <v>208</v>
      </c>
    </row>
    <row r="605" spans="1:36" ht="16">
      <c r="A605" s="8">
        <v>2</v>
      </c>
      <c r="B605" s="16" t="s">
        <v>4657</v>
      </c>
      <c r="C605" s="16" t="s">
        <v>4658</v>
      </c>
      <c r="D605" s="8" t="s">
        <v>4659</v>
      </c>
      <c r="E605" s="16" t="s">
        <v>4659</v>
      </c>
      <c r="F605" s="16" t="s">
        <v>68</v>
      </c>
      <c r="G605" s="17"/>
      <c r="H605" s="18"/>
      <c r="J605" s="26" t="s">
        <v>4660</v>
      </c>
      <c r="K605" s="16" t="s">
        <v>4661</v>
      </c>
      <c r="V605" s="8" t="s">
        <v>4662</v>
      </c>
      <c r="Y605" s="8" t="s">
        <v>95</v>
      </c>
      <c r="Z605" s="8" t="s">
        <v>96</v>
      </c>
      <c r="AA605" s="2" t="s">
        <v>4663</v>
      </c>
      <c r="AB605" s="8" t="s">
        <v>98</v>
      </c>
      <c r="AJ605" s="14">
        <v>213</v>
      </c>
    </row>
    <row r="606" spans="1:36" ht="16">
      <c r="A606" s="8">
        <v>2</v>
      </c>
      <c r="B606" s="10" t="s">
        <v>4664</v>
      </c>
      <c r="C606" s="10" t="s">
        <v>4665</v>
      </c>
      <c r="D606" s="8" t="s">
        <v>4666</v>
      </c>
      <c r="E606" s="10" t="s">
        <v>4667</v>
      </c>
      <c r="F606" s="10" t="s">
        <v>68</v>
      </c>
      <c r="G606" s="11"/>
      <c r="H606" s="12"/>
      <c r="J606" s="30" t="s">
        <v>4668</v>
      </c>
      <c r="K606" s="10" t="s">
        <v>4669</v>
      </c>
      <c r="V606" s="8" t="s">
        <v>4670</v>
      </c>
      <c r="Y606" s="8" t="s">
        <v>95</v>
      </c>
      <c r="Z606" s="8" t="s">
        <v>96</v>
      </c>
      <c r="AA606" s="2" t="s">
        <v>2003</v>
      </c>
      <c r="AB606" s="8" t="s">
        <v>98</v>
      </c>
      <c r="AJ606" s="14">
        <v>229</v>
      </c>
    </row>
    <row r="607" spans="1:36" ht="16">
      <c r="A607" s="8">
        <v>2</v>
      </c>
      <c r="B607" s="16" t="s">
        <v>4671</v>
      </c>
      <c r="C607" s="16" t="s">
        <v>4671</v>
      </c>
      <c r="D607" s="8" t="s">
        <v>4672</v>
      </c>
      <c r="E607" s="16" t="s">
        <v>4673</v>
      </c>
      <c r="F607" s="16" t="s">
        <v>68</v>
      </c>
      <c r="G607" s="17"/>
      <c r="H607" s="18"/>
      <c r="J607" s="26" t="s">
        <v>4674</v>
      </c>
      <c r="K607" s="16" t="s">
        <v>4675</v>
      </c>
      <c r="V607" s="8" t="s">
        <v>4676</v>
      </c>
      <c r="Y607" s="8" t="s">
        <v>95</v>
      </c>
      <c r="Z607" s="8" t="s">
        <v>96</v>
      </c>
      <c r="AA607" s="2" t="s">
        <v>4677</v>
      </c>
      <c r="AB607" s="8" t="s">
        <v>98</v>
      </c>
      <c r="AJ607" s="14" t="s">
        <v>4678</v>
      </c>
    </row>
    <row r="608" spans="1:36" ht="16">
      <c r="A608" s="8">
        <v>2</v>
      </c>
      <c r="B608" s="10" t="s">
        <v>4679</v>
      </c>
      <c r="C608" s="10" t="s">
        <v>4680</v>
      </c>
      <c r="D608" s="8" t="s">
        <v>4681</v>
      </c>
      <c r="E608" s="10" t="s">
        <v>4682</v>
      </c>
      <c r="F608" s="10" t="s">
        <v>68</v>
      </c>
      <c r="G608" s="11"/>
      <c r="H608" s="12"/>
      <c r="J608" s="30" t="s">
        <v>4683</v>
      </c>
      <c r="K608" s="12"/>
      <c r="V608" s="8" t="s">
        <v>4684</v>
      </c>
      <c r="X608" s="8"/>
      <c r="Y608" s="8" t="s">
        <v>95</v>
      </c>
      <c r="Z608" s="8" t="s">
        <v>96</v>
      </c>
      <c r="AA608" s="2" t="s">
        <v>4685</v>
      </c>
      <c r="AB608" s="8" t="s">
        <v>98</v>
      </c>
      <c r="AJ608" s="14">
        <v>220</v>
      </c>
    </row>
    <row r="609" spans="1:36" ht="16">
      <c r="A609" s="8">
        <v>2</v>
      </c>
      <c r="B609" s="16" t="s">
        <v>4686</v>
      </c>
      <c r="C609" s="16" t="s">
        <v>4687</v>
      </c>
      <c r="D609" s="8" t="s">
        <v>4688</v>
      </c>
      <c r="E609" s="16" t="s">
        <v>4688</v>
      </c>
      <c r="F609" s="16" t="s">
        <v>68</v>
      </c>
      <c r="G609" s="17"/>
      <c r="H609" s="18"/>
      <c r="J609" s="26" t="s">
        <v>4689</v>
      </c>
      <c r="K609" s="16" t="s">
        <v>4690</v>
      </c>
      <c r="V609" s="8" t="s">
        <v>4691</v>
      </c>
      <c r="X609" s="8"/>
      <c r="Y609" s="8" t="s">
        <v>95</v>
      </c>
      <c r="Z609" s="8" t="s">
        <v>96</v>
      </c>
      <c r="AA609" s="2" t="s">
        <v>4215</v>
      </c>
      <c r="AB609" s="8" t="s">
        <v>98</v>
      </c>
      <c r="AJ609" s="14" t="s">
        <v>4692</v>
      </c>
    </row>
    <row r="610" spans="1:36" ht="16">
      <c r="A610" s="8">
        <v>2</v>
      </c>
      <c r="B610" s="10" t="s">
        <v>4693</v>
      </c>
      <c r="C610" s="10" t="s">
        <v>4694</v>
      </c>
      <c r="D610" s="8" t="s">
        <v>4695</v>
      </c>
      <c r="E610" s="10" t="s">
        <v>4695</v>
      </c>
      <c r="F610" s="10" t="s">
        <v>68</v>
      </c>
      <c r="G610" s="11"/>
      <c r="H610" s="12"/>
      <c r="J610" s="30" t="s">
        <v>4696</v>
      </c>
      <c r="K610" s="12"/>
      <c r="V610" s="8" t="s">
        <v>4697</v>
      </c>
      <c r="X610" s="8"/>
      <c r="Y610" s="8" t="s">
        <v>95</v>
      </c>
      <c r="Z610" s="8" t="s">
        <v>96</v>
      </c>
      <c r="AA610" s="2" t="s">
        <v>4698</v>
      </c>
      <c r="AB610" s="8" t="s">
        <v>98</v>
      </c>
      <c r="AJ610" s="14" t="s">
        <v>4699</v>
      </c>
    </row>
    <row r="611" spans="1:36" ht="16">
      <c r="A611" s="8">
        <v>2</v>
      </c>
      <c r="B611" s="23" t="s">
        <v>858</v>
      </c>
      <c r="C611" s="23" t="s">
        <v>859</v>
      </c>
      <c r="D611" s="8" t="s">
        <v>4700</v>
      </c>
      <c r="E611" s="16" t="s">
        <v>4701</v>
      </c>
      <c r="F611" s="16" t="s">
        <v>68</v>
      </c>
      <c r="G611" s="54"/>
      <c r="H611" s="18"/>
      <c r="J611" s="26" t="s">
        <v>878</v>
      </c>
      <c r="K611" s="16" t="s">
        <v>4702</v>
      </c>
      <c r="V611" s="8" t="s">
        <v>880</v>
      </c>
      <c r="X611" s="8"/>
      <c r="Y611" s="8" t="s">
        <v>95</v>
      </c>
      <c r="Z611" s="8" t="s">
        <v>96</v>
      </c>
      <c r="AA611" s="2" t="s">
        <v>1250</v>
      </c>
      <c r="AB611" s="8" t="s">
        <v>98</v>
      </c>
      <c r="AD611" s="8" t="s">
        <v>2863</v>
      </c>
      <c r="AJ611" s="14" t="s">
        <v>4703</v>
      </c>
    </row>
    <row r="612" spans="1:36" ht="16">
      <c r="A612" s="8">
        <v>2</v>
      </c>
      <c r="B612" s="10" t="s">
        <v>4704</v>
      </c>
      <c r="C612" s="10" t="s">
        <v>4705</v>
      </c>
      <c r="D612" s="8" t="s">
        <v>4706</v>
      </c>
      <c r="E612" s="10" t="s">
        <v>4706</v>
      </c>
      <c r="F612" s="10" t="s">
        <v>68</v>
      </c>
      <c r="G612" s="11"/>
      <c r="H612" s="12"/>
      <c r="J612" s="30" t="s">
        <v>4707</v>
      </c>
      <c r="K612" s="12"/>
      <c r="V612" s="8" t="s">
        <v>4708</v>
      </c>
      <c r="X612" s="8"/>
      <c r="Y612" s="8" t="s">
        <v>95</v>
      </c>
      <c r="Z612" s="8" t="s">
        <v>96</v>
      </c>
      <c r="AA612" s="2" t="s">
        <v>270</v>
      </c>
      <c r="AB612" s="8" t="s">
        <v>98</v>
      </c>
      <c r="AJ612" s="14" t="s">
        <v>4216</v>
      </c>
    </row>
    <row r="613" spans="1:36" ht="16">
      <c r="A613" s="8">
        <v>2</v>
      </c>
      <c r="B613" s="16" t="s">
        <v>4709</v>
      </c>
      <c r="C613" s="16" t="s">
        <v>4710</v>
      </c>
      <c r="D613" s="8" t="s">
        <v>4711</v>
      </c>
      <c r="E613" s="16" t="s">
        <v>4712</v>
      </c>
      <c r="F613" s="16" t="s">
        <v>68</v>
      </c>
      <c r="G613" s="54"/>
      <c r="H613" s="18"/>
      <c r="J613" s="26" t="s">
        <v>4713</v>
      </c>
      <c r="K613" s="16" t="s">
        <v>3972</v>
      </c>
      <c r="V613" s="8" t="s">
        <v>4714</v>
      </c>
      <c r="X613" s="8"/>
      <c r="Y613" s="8" t="s">
        <v>95</v>
      </c>
      <c r="Z613" s="8" t="s">
        <v>96</v>
      </c>
      <c r="AA613" s="2" t="s">
        <v>4244</v>
      </c>
      <c r="AB613" s="8" t="s">
        <v>98</v>
      </c>
      <c r="AD613" s="8" t="s">
        <v>2863</v>
      </c>
      <c r="AE613" s="8" t="s">
        <v>2863</v>
      </c>
      <c r="AF613" s="8" t="s">
        <v>2863</v>
      </c>
      <c r="AG613" s="8" t="s">
        <v>2863</v>
      </c>
      <c r="AH613" s="8" t="s">
        <v>2863</v>
      </c>
      <c r="AI613" s="8" t="s">
        <v>2863</v>
      </c>
      <c r="AJ613" s="14">
        <v>220</v>
      </c>
    </row>
    <row r="614" spans="1:36" ht="16">
      <c r="A614" s="8">
        <v>2</v>
      </c>
      <c r="B614" s="10" t="s">
        <v>4715</v>
      </c>
      <c r="C614" s="10" t="s">
        <v>4716</v>
      </c>
      <c r="D614" s="8" t="s">
        <v>4717</v>
      </c>
      <c r="E614" s="10" t="s">
        <v>4718</v>
      </c>
      <c r="F614" s="10" t="s">
        <v>68</v>
      </c>
      <c r="G614" s="11"/>
      <c r="H614" s="12"/>
      <c r="J614" s="30" t="s">
        <v>4007</v>
      </c>
      <c r="K614" s="10" t="s">
        <v>3931</v>
      </c>
      <c r="V614" s="8" t="s">
        <v>4719</v>
      </c>
      <c r="X614" s="8"/>
      <c r="Y614" s="8" t="s">
        <v>95</v>
      </c>
      <c r="Z614" s="8" t="s">
        <v>96</v>
      </c>
      <c r="AA614" s="2" t="s">
        <v>4251</v>
      </c>
      <c r="AB614" s="8" t="s">
        <v>98</v>
      </c>
      <c r="AJ614" s="14">
        <v>213</v>
      </c>
    </row>
    <row r="615" spans="1:36" ht="16">
      <c r="A615" s="8">
        <v>2</v>
      </c>
      <c r="B615" s="16" t="s">
        <v>4720</v>
      </c>
      <c r="C615" s="16" t="s">
        <v>4721</v>
      </c>
      <c r="E615" s="16"/>
      <c r="F615" s="16" t="s">
        <v>68</v>
      </c>
      <c r="G615" s="17"/>
      <c r="H615" s="18"/>
      <c r="J615" s="26" t="s">
        <v>4722</v>
      </c>
      <c r="K615" s="16" t="s">
        <v>4723</v>
      </c>
      <c r="V615" s="8" t="s">
        <v>4724</v>
      </c>
      <c r="X615" s="8"/>
      <c r="Y615" s="8" t="s">
        <v>95</v>
      </c>
      <c r="Z615" s="8" t="s">
        <v>96</v>
      </c>
      <c r="AA615" s="2" t="s">
        <v>4260</v>
      </c>
      <c r="AB615" s="8" t="s">
        <v>98</v>
      </c>
      <c r="AJ615" s="14" t="s">
        <v>4725</v>
      </c>
    </row>
    <row r="616" spans="1:36" ht="16">
      <c r="A616" s="8">
        <v>2</v>
      </c>
      <c r="B616" s="10" t="s">
        <v>4726</v>
      </c>
      <c r="C616" s="10" t="s">
        <v>4727</v>
      </c>
      <c r="D616" s="8" t="s">
        <v>4728</v>
      </c>
      <c r="E616" s="10" t="s">
        <v>4729</v>
      </c>
      <c r="F616" s="10" t="s">
        <v>68</v>
      </c>
      <c r="G616" s="11"/>
      <c r="H616" s="12"/>
      <c r="J616" s="30" t="s">
        <v>4730</v>
      </c>
      <c r="K616" s="10" t="s">
        <v>4731</v>
      </c>
      <c r="V616" s="8" t="s">
        <v>4732</v>
      </c>
      <c r="AB616" s="8" t="s">
        <v>98</v>
      </c>
      <c r="AJ616" s="14">
        <v>235</v>
      </c>
    </row>
    <row r="617" spans="1:36" ht="16">
      <c r="A617" s="8">
        <v>2</v>
      </c>
      <c r="B617" s="16" t="s">
        <v>4733</v>
      </c>
      <c r="C617" s="16" t="s">
        <v>4734</v>
      </c>
      <c r="D617" s="8" t="s">
        <v>4735</v>
      </c>
      <c r="E617" s="16" t="s">
        <v>4735</v>
      </c>
      <c r="F617" s="16" t="s">
        <v>68</v>
      </c>
      <c r="G617" s="17"/>
      <c r="H617" s="18"/>
      <c r="J617" s="26" t="s">
        <v>4736</v>
      </c>
      <c r="K617" s="16" t="s">
        <v>4737</v>
      </c>
      <c r="V617" s="8" t="s">
        <v>4738</v>
      </c>
      <c r="Y617" s="8" t="s">
        <v>95</v>
      </c>
      <c r="Z617" s="8" t="s">
        <v>96</v>
      </c>
      <c r="AA617" s="2" t="s">
        <v>4739</v>
      </c>
      <c r="AB617" s="8" t="s">
        <v>98</v>
      </c>
      <c r="AJ617" s="14" t="s">
        <v>4740</v>
      </c>
    </row>
    <row r="618" spans="1:36" ht="16">
      <c r="A618" s="8">
        <v>2</v>
      </c>
      <c r="B618" s="10" t="s">
        <v>4741</v>
      </c>
      <c r="C618" s="10" t="s">
        <v>4741</v>
      </c>
      <c r="D618" s="8" t="s">
        <v>4742</v>
      </c>
      <c r="E618" s="10" t="s">
        <v>4743</v>
      </c>
      <c r="F618" s="10" t="s">
        <v>68</v>
      </c>
      <c r="G618" s="11"/>
      <c r="H618" s="12"/>
      <c r="J618" s="34"/>
      <c r="K618" s="12"/>
      <c r="V618" s="8"/>
      <c r="Y618" s="8" t="s">
        <v>95</v>
      </c>
      <c r="Z618" s="8" t="s">
        <v>96</v>
      </c>
      <c r="AA618" s="2" t="s">
        <v>4744</v>
      </c>
      <c r="AB618" s="8" t="s">
        <v>98</v>
      </c>
      <c r="AJ618" s="14" t="s">
        <v>1486</v>
      </c>
    </row>
    <row r="619" spans="1:36" ht="16">
      <c r="A619" s="8">
        <v>2</v>
      </c>
      <c r="B619" s="16" t="s">
        <v>4745</v>
      </c>
      <c r="C619" s="16" t="s">
        <v>4746</v>
      </c>
      <c r="D619" s="8" t="s">
        <v>4747</v>
      </c>
      <c r="E619" s="16" t="s">
        <v>4747</v>
      </c>
      <c r="F619" s="16" t="s">
        <v>68</v>
      </c>
      <c r="G619" s="17"/>
      <c r="H619" s="18"/>
      <c r="J619" s="26" t="s">
        <v>4007</v>
      </c>
      <c r="K619" s="16" t="s">
        <v>3931</v>
      </c>
      <c r="V619" s="8" t="s">
        <v>4748</v>
      </c>
      <c r="X619" s="8"/>
      <c r="Y619" s="8" t="s">
        <v>95</v>
      </c>
      <c r="Z619" s="8" t="s">
        <v>96</v>
      </c>
      <c r="AA619" s="2" t="s">
        <v>4749</v>
      </c>
      <c r="AB619" s="8" t="s">
        <v>98</v>
      </c>
      <c r="AJ619" s="14" t="s">
        <v>4750</v>
      </c>
    </row>
    <row r="620" spans="1:36" ht="16">
      <c r="A620" s="8">
        <v>2</v>
      </c>
      <c r="B620" s="10" t="s">
        <v>4751</v>
      </c>
      <c r="C620" s="10" t="s">
        <v>4752</v>
      </c>
      <c r="D620" s="8" t="s">
        <v>4753</v>
      </c>
      <c r="E620" s="10" t="s">
        <v>4754</v>
      </c>
      <c r="F620" s="10" t="s">
        <v>68</v>
      </c>
      <c r="G620" s="11"/>
      <c r="H620" s="12"/>
      <c r="J620" s="30" t="s">
        <v>4755</v>
      </c>
      <c r="K620" s="12"/>
      <c r="V620" s="8" t="s">
        <v>4756</v>
      </c>
      <c r="X620" s="8"/>
      <c r="Y620" s="8" t="s">
        <v>95</v>
      </c>
      <c r="Z620" s="8" t="s">
        <v>96</v>
      </c>
      <c r="AA620" s="2" t="s">
        <v>1947</v>
      </c>
      <c r="AB620" s="8" t="s">
        <v>98</v>
      </c>
      <c r="AJ620" s="14" t="s">
        <v>3424</v>
      </c>
    </row>
    <row r="621" spans="1:36" ht="16">
      <c r="A621" s="8">
        <v>2</v>
      </c>
      <c r="B621" s="16" t="s">
        <v>4757</v>
      </c>
      <c r="C621" s="16" t="s">
        <v>4758</v>
      </c>
      <c r="D621" s="8" t="s">
        <v>4759</v>
      </c>
      <c r="E621" s="16" t="s">
        <v>4759</v>
      </c>
      <c r="F621" s="16" t="s">
        <v>68</v>
      </c>
      <c r="G621" s="17"/>
      <c r="H621" s="18"/>
      <c r="J621" s="26" t="s">
        <v>4760</v>
      </c>
      <c r="K621" s="16" t="s">
        <v>4761</v>
      </c>
      <c r="V621" s="8" t="s">
        <v>4762</v>
      </c>
      <c r="X621" s="8"/>
      <c r="Y621" s="8" t="s">
        <v>95</v>
      </c>
      <c r="Z621" s="8" t="s">
        <v>96</v>
      </c>
      <c r="AA621" s="2" t="s">
        <v>4763</v>
      </c>
      <c r="AB621" s="8" t="s">
        <v>98</v>
      </c>
      <c r="AJ621" s="14" t="s">
        <v>4764</v>
      </c>
    </row>
    <row r="622" spans="1:36" ht="16">
      <c r="A622" s="8">
        <v>2</v>
      </c>
      <c r="B622" s="10" t="s">
        <v>4765</v>
      </c>
      <c r="C622" s="10" t="s">
        <v>4766</v>
      </c>
      <c r="D622" s="8" t="s">
        <v>4767</v>
      </c>
      <c r="E622" s="10" t="s">
        <v>4768</v>
      </c>
      <c r="F622" s="10" t="s">
        <v>68</v>
      </c>
      <c r="G622" s="11"/>
      <c r="H622" s="12"/>
      <c r="J622" s="30" t="s">
        <v>4769</v>
      </c>
      <c r="K622" s="10" t="s">
        <v>4770</v>
      </c>
      <c r="V622" s="8" t="s">
        <v>4771</v>
      </c>
      <c r="Y622" s="8" t="s">
        <v>95</v>
      </c>
      <c r="Z622" s="8" t="s">
        <v>96</v>
      </c>
      <c r="AA622" s="2" t="s">
        <v>4772</v>
      </c>
      <c r="AB622" s="8" t="s">
        <v>98</v>
      </c>
      <c r="AJ622" s="14" t="s">
        <v>2234</v>
      </c>
    </row>
    <row r="623" spans="1:36" ht="16">
      <c r="A623" s="8">
        <v>2</v>
      </c>
      <c r="B623" s="23" t="s">
        <v>4773</v>
      </c>
      <c r="C623" s="23" t="s">
        <v>4774</v>
      </c>
      <c r="D623" s="8" t="s">
        <v>4775</v>
      </c>
      <c r="E623" s="16" t="s">
        <v>4776</v>
      </c>
      <c r="F623" s="16" t="s">
        <v>68</v>
      </c>
      <c r="G623" s="17"/>
      <c r="H623" s="18"/>
      <c r="J623" s="26" t="s">
        <v>4777</v>
      </c>
      <c r="K623" s="16" t="s">
        <v>4778</v>
      </c>
      <c r="V623" s="8" t="s">
        <v>4779</v>
      </c>
      <c r="X623" s="8"/>
      <c r="Y623" s="8" t="s">
        <v>95</v>
      </c>
      <c r="Z623" s="8" t="s">
        <v>96</v>
      </c>
      <c r="AA623" s="2" t="s">
        <v>4780</v>
      </c>
      <c r="AB623" s="8" t="s">
        <v>98</v>
      </c>
      <c r="AJ623" s="14" t="s">
        <v>3452</v>
      </c>
    </row>
    <row r="624" spans="1:36" ht="16">
      <c r="A624" s="8">
        <v>2</v>
      </c>
      <c r="B624" s="23" t="s">
        <v>907</v>
      </c>
      <c r="C624" s="23" t="s">
        <v>908</v>
      </c>
      <c r="D624" s="8" t="s">
        <v>4781</v>
      </c>
      <c r="E624" s="10" t="s">
        <v>4781</v>
      </c>
      <c r="F624" s="10" t="s">
        <v>68</v>
      </c>
      <c r="G624" s="11"/>
      <c r="H624" s="12"/>
      <c r="J624" s="30" t="s">
        <v>4782</v>
      </c>
      <c r="K624" s="10" t="s">
        <v>4783</v>
      </c>
      <c r="V624" s="8" t="s">
        <v>4784</v>
      </c>
      <c r="Y624" s="8" t="s">
        <v>95</v>
      </c>
      <c r="Z624" s="8" t="s">
        <v>96</v>
      </c>
      <c r="AA624" s="2" t="s">
        <v>4785</v>
      </c>
      <c r="AB624" s="8" t="s">
        <v>98</v>
      </c>
      <c r="AJ624" s="14"/>
    </row>
    <row r="625" spans="1:36" ht="16">
      <c r="A625" s="8">
        <v>2</v>
      </c>
      <c r="B625" s="16" t="s">
        <v>4786</v>
      </c>
      <c r="C625" s="16" t="s">
        <v>4787</v>
      </c>
      <c r="D625" s="8" t="s">
        <v>4788</v>
      </c>
      <c r="E625" s="16" t="s">
        <v>4788</v>
      </c>
      <c r="F625" s="16" t="s">
        <v>68</v>
      </c>
      <c r="G625" s="17"/>
      <c r="H625" s="18"/>
      <c r="J625" s="26" t="s">
        <v>4789</v>
      </c>
      <c r="K625" s="16" t="s">
        <v>4790</v>
      </c>
      <c r="V625" s="8" t="s">
        <v>4791</v>
      </c>
      <c r="AB625" s="8" t="s">
        <v>98</v>
      </c>
      <c r="AJ625" s="14" t="s">
        <v>1655</v>
      </c>
    </row>
    <row r="626" spans="1:36" ht="16">
      <c r="A626" s="8">
        <v>2</v>
      </c>
      <c r="B626" s="10" t="s">
        <v>4792</v>
      </c>
      <c r="C626" s="10" t="s">
        <v>4793</v>
      </c>
      <c r="D626" s="8" t="s">
        <v>4794</v>
      </c>
      <c r="E626" s="10" t="s">
        <v>4794</v>
      </c>
      <c r="F626" s="10" t="s">
        <v>68</v>
      </c>
      <c r="G626" s="11"/>
      <c r="H626" s="12"/>
      <c r="J626" s="30" t="s">
        <v>4795</v>
      </c>
      <c r="K626" s="10" t="s">
        <v>4796</v>
      </c>
      <c r="V626" s="8" t="s">
        <v>4797</v>
      </c>
      <c r="X626" s="8"/>
      <c r="Y626" s="8" t="s">
        <v>95</v>
      </c>
      <c r="Z626" s="8" t="s">
        <v>96</v>
      </c>
      <c r="AA626" s="2" t="s">
        <v>4798</v>
      </c>
      <c r="AB626" s="8" t="s">
        <v>98</v>
      </c>
      <c r="AJ626" s="14">
        <v>221</v>
      </c>
    </row>
    <row r="627" spans="1:36" ht="16">
      <c r="A627" s="8">
        <v>2</v>
      </c>
      <c r="B627" s="16" t="s">
        <v>4799</v>
      </c>
      <c r="C627" s="16" t="s">
        <v>4800</v>
      </c>
      <c r="D627" s="8" t="s">
        <v>4801</v>
      </c>
      <c r="E627" s="16" t="s">
        <v>4802</v>
      </c>
      <c r="F627" s="16" t="s">
        <v>68</v>
      </c>
      <c r="G627" s="17"/>
      <c r="H627" s="18"/>
      <c r="J627" s="26" t="s">
        <v>4803</v>
      </c>
      <c r="K627" s="16" t="s">
        <v>4804</v>
      </c>
      <c r="V627" s="8" t="s">
        <v>4805</v>
      </c>
      <c r="Y627" s="8" t="s">
        <v>95</v>
      </c>
      <c r="Z627" s="8" t="s">
        <v>96</v>
      </c>
      <c r="AA627" s="2" t="s">
        <v>1540</v>
      </c>
      <c r="AB627" s="8" t="s">
        <v>98</v>
      </c>
      <c r="AJ627" s="14" t="s">
        <v>4692</v>
      </c>
    </row>
    <row r="628" spans="1:36" ht="16">
      <c r="A628" s="8">
        <v>2</v>
      </c>
      <c r="B628" s="10" t="s">
        <v>4806</v>
      </c>
      <c r="C628" s="10" t="s">
        <v>4807</v>
      </c>
      <c r="E628" s="10"/>
      <c r="F628" s="10" t="s">
        <v>68</v>
      </c>
      <c r="G628" s="11"/>
      <c r="H628" s="12"/>
      <c r="J628" s="30" t="s">
        <v>4808</v>
      </c>
      <c r="K628" s="12"/>
      <c r="V628" s="8" t="s">
        <v>4809</v>
      </c>
      <c r="X628" s="8"/>
      <c r="Y628" s="8" t="s">
        <v>95</v>
      </c>
      <c r="Z628" s="8" t="s">
        <v>96</v>
      </c>
      <c r="AA628" s="2" t="s">
        <v>4810</v>
      </c>
      <c r="AB628" s="8" t="s">
        <v>98</v>
      </c>
      <c r="AJ628" s="14" t="s">
        <v>4811</v>
      </c>
    </row>
    <row r="629" spans="1:36" ht="16">
      <c r="A629" s="8">
        <v>2</v>
      </c>
      <c r="B629" s="16" t="s">
        <v>4812</v>
      </c>
      <c r="C629" s="16" t="s">
        <v>4813</v>
      </c>
      <c r="D629" s="8" t="s">
        <v>4814</v>
      </c>
      <c r="E629" s="16" t="s">
        <v>4814</v>
      </c>
      <c r="F629" s="16" t="s">
        <v>68</v>
      </c>
      <c r="G629" s="17"/>
      <c r="H629" s="18"/>
      <c r="J629" s="26" t="s">
        <v>4007</v>
      </c>
      <c r="K629" s="16" t="s">
        <v>3931</v>
      </c>
      <c r="V629" s="8" t="s">
        <v>4815</v>
      </c>
      <c r="X629" s="8"/>
      <c r="Y629" s="8" t="s">
        <v>95</v>
      </c>
      <c r="Z629" s="8" t="s">
        <v>96</v>
      </c>
      <c r="AA629" s="2" t="s">
        <v>205</v>
      </c>
      <c r="AB629" s="8" t="s">
        <v>98</v>
      </c>
      <c r="AJ629" s="14"/>
    </row>
    <row r="630" spans="1:36" ht="16">
      <c r="A630" s="8">
        <v>2</v>
      </c>
      <c r="B630" s="10" t="s">
        <v>4816</v>
      </c>
      <c r="C630" s="10" t="s">
        <v>4817</v>
      </c>
      <c r="D630" s="8" t="s">
        <v>4818</v>
      </c>
      <c r="E630" s="10" t="s">
        <v>4818</v>
      </c>
      <c r="F630" s="10" t="s">
        <v>68</v>
      </c>
      <c r="G630" s="11"/>
      <c r="H630" s="12"/>
      <c r="J630" s="30" t="s">
        <v>4819</v>
      </c>
      <c r="K630" s="10" t="s">
        <v>4820</v>
      </c>
      <c r="V630" s="8" t="s">
        <v>4821</v>
      </c>
      <c r="Y630" s="8" t="s">
        <v>95</v>
      </c>
      <c r="Z630" s="8" t="s">
        <v>96</v>
      </c>
      <c r="AA630" s="2" t="s">
        <v>4822</v>
      </c>
      <c r="AB630" s="8" t="s">
        <v>98</v>
      </c>
      <c r="AJ630" s="14" t="s">
        <v>4823</v>
      </c>
    </row>
    <row r="631" spans="1:36" ht="16">
      <c r="A631" s="8">
        <v>2</v>
      </c>
      <c r="B631" s="16" t="s">
        <v>4824</v>
      </c>
      <c r="C631" s="16" t="s">
        <v>4825</v>
      </c>
      <c r="D631" s="8" t="s">
        <v>4826</v>
      </c>
      <c r="E631" s="16" t="s">
        <v>4826</v>
      </c>
      <c r="F631" s="16" t="s">
        <v>68</v>
      </c>
      <c r="G631" s="17"/>
      <c r="H631" s="18"/>
      <c r="J631" s="26" t="s">
        <v>4827</v>
      </c>
      <c r="K631" s="18"/>
      <c r="V631" s="8" t="s">
        <v>4828</v>
      </c>
      <c r="X631" s="8"/>
      <c r="Y631" s="8" t="s">
        <v>95</v>
      </c>
      <c r="Z631" s="8" t="s">
        <v>96</v>
      </c>
      <c r="AA631" s="2" t="s">
        <v>4829</v>
      </c>
      <c r="AB631" s="8" t="s">
        <v>98</v>
      </c>
      <c r="AJ631" s="14" t="s">
        <v>1881</v>
      </c>
    </row>
    <row r="632" spans="1:36" ht="16">
      <c r="A632" s="8">
        <v>2</v>
      </c>
      <c r="B632" s="10" t="s">
        <v>4830</v>
      </c>
      <c r="C632" s="10" t="s">
        <v>4831</v>
      </c>
      <c r="D632" s="8" t="s">
        <v>4832</v>
      </c>
      <c r="E632" s="10" t="s">
        <v>4833</v>
      </c>
      <c r="F632" s="10" t="s">
        <v>3684</v>
      </c>
      <c r="G632" s="56" t="s">
        <v>4834</v>
      </c>
      <c r="H632" s="12"/>
      <c r="J632" s="30" t="s">
        <v>4025</v>
      </c>
      <c r="K632" s="10" t="s">
        <v>4026</v>
      </c>
      <c r="V632" s="8" t="s">
        <v>4835</v>
      </c>
      <c r="X632" s="8"/>
      <c r="Y632" s="8" t="s">
        <v>95</v>
      </c>
      <c r="Z632" s="8" t="s">
        <v>96</v>
      </c>
      <c r="AA632" s="2" t="s">
        <v>4836</v>
      </c>
      <c r="AB632" s="8" t="s">
        <v>98</v>
      </c>
      <c r="AJ632" s="14"/>
    </row>
    <row r="633" spans="1:36" ht="16">
      <c r="A633" s="8">
        <v>2</v>
      </c>
      <c r="B633" s="16" t="s">
        <v>4837</v>
      </c>
      <c r="C633" s="16" t="s">
        <v>4838</v>
      </c>
      <c r="D633" s="8" t="s">
        <v>4839</v>
      </c>
      <c r="E633" s="16" t="s">
        <v>4839</v>
      </c>
      <c r="F633" s="16" t="s">
        <v>68</v>
      </c>
      <c r="G633" s="17"/>
      <c r="H633" s="18"/>
      <c r="J633" s="33"/>
      <c r="K633" s="18"/>
      <c r="AB633" s="8" t="s">
        <v>98</v>
      </c>
      <c r="AJ633" s="14">
        <v>211</v>
      </c>
    </row>
    <row r="634" spans="1:36" ht="16">
      <c r="A634" s="8">
        <v>2</v>
      </c>
      <c r="B634" s="10" t="s">
        <v>4840</v>
      </c>
      <c r="C634" s="10" t="s">
        <v>4841</v>
      </c>
      <c r="E634" s="10"/>
      <c r="F634" s="10" t="s">
        <v>68</v>
      </c>
      <c r="G634" s="11"/>
      <c r="H634" s="12"/>
      <c r="J634" s="30" t="s">
        <v>4842</v>
      </c>
      <c r="K634" s="12"/>
      <c r="V634" s="8" t="s">
        <v>4843</v>
      </c>
      <c r="X634" s="8"/>
      <c r="Y634" s="8" t="s">
        <v>95</v>
      </c>
      <c r="Z634" s="8" t="s">
        <v>96</v>
      </c>
      <c r="AA634" s="2" t="s">
        <v>4373</v>
      </c>
      <c r="AB634" s="8" t="s">
        <v>98</v>
      </c>
      <c r="AJ634" s="14" t="s">
        <v>4844</v>
      </c>
    </row>
    <row r="635" spans="1:36" ht="16">
      <c r="A635" s="8">
        <v>2</v>
      </c>
      <c r="B635" s="16" t="s">
        <v>4845</v>
      </c>
      <c r="C635" s="16" t="s">
        <v>4846</v>
      </c>
      <c r="D635" s="8" t="s">
        <v>4847</v>
      </c>
      <c r="E635" s="16" t="s">
        <v>4847</v>
      </c>
      <c r="F635" s="16" t="s">
        <v>68</v>
      </c>
      <c r="G635" s="17"/>
      <c r="H635" s="18"/>
      <c r="J635" s="26" t="s">
        <v>4007</v>
      </c>
      <c r="K635" s="16" t="s">
        <v>4848</v>
      </c>
      <c r="V635" s="8" t="s">
        <v>4849</v>
      </c>
      <c r="X635" s="8"/>
      <c r="Y635" s="8" t="s">
        <v>95</v>
      </c>
      <c r="Z635" s="8" t="s">
        <v>96</v>
      </c>
      <c r="AA635" s="2" t="s">
        <v>4850</v>
      </c>
      <c r="AB635" s="8" t="s">
        <v>98</v>
      </c>
      <c r="AJ635" s="14" t="s">
        <v>4851</v>
      </c>
    </row>
    <row r="636" spans="1:36" ht="16">
      <c r="A636" s="8">
        <v>2</v>
      </c>
      <c r="B636" s="10" t="s">
        <v>4853</v>
      </c>
      <c r="C636" s="10" t="s">
        <v>4854</v>
      </c>
      <c r="E636" s="27"/>
      <c r="F636" s="10" t="s">
        <v>68</v>
      </c>
      <c r="G636" s="11"/>
      <c r="H636" s="12"/>
      <c r="J636" s="30" t="s">
        <v>4007</v>
      </c>
      <c r="K636" s="10" t="s">
        <v>3931</v>
      </c>
      <c r="V636" s="8" t="s">
        <v>4855</v>
      </c>
      <c r="X636" s="8"/>
      <c r="Y636" s="8" t="s">
        <v>95</v>
      </c>
      <c r="Z636" s="8" t="s">
        <v>96</v>
      </c>
      <c r="AA636" s="2" t="s">
        <v>1508</v>
      </c>
      <c r="AB636" s="8" t="s">
        <v>98</v>
      </c>
      <c r="AJ636" s="14" t="s">
        <v>4856</v>
      </c>
    </row>
    <row r="637" spans="1:36" ht="16">
      <c r="A637" s="8">
        <v>2</v>
      </c>
      <c r="B637" s="16" t="s">
        <v>4857</v>
      </c>
      <c r="C637" s="16" t="s">
        <v>4858</v>
      </c>
      <c r="D637" s="8" t="s">
        <v>4859</v>
      </c>
      <c r="E637" s="16" t="s">
        <v>4860</v>
      </c>
      <c r="F637" s="16" t="s">
        <v>68</v>
      </c>
      <c r="G637" s="54"/>
      <c r="H637" s="18"/>
      <c r="J637" s="26" t="s">
        <v>4861</v>
      </c>
      <c r="K637" s="18"/>
      <c r="V637" s="8" t="s">
        <v>4862</v>
      </c>
      <c r="X637" s="8"/>
      <c r="Y637" s="8" t="s">
        <v>95</v>
      </c>
      <c r="Z637" s="8" t="s">
        <v>96</v>
      </c>
      <c r="AA637" s="2" t="s">
        <v>4392</v>
      </c>
      <c r="AB637" s="8" t="s">
        <v>98</v>
      </c>
      <c r="AC637" s="8" t="s">
        <v>2863</v>
      </c>
      <c r="AF637" s="8" t="s">
        <v>2863</v>
      </c>
      <c r="AJ637" s="14" t="s">
        <v>1477</v>
      </c>
    </row>
    <row r="638" spans="1:36" ht="16">
      <c r="A638" s="8">
        <v>2</v>
      </c>
      <c r="B638" s="23" t="s">
        <v>1005</v>
      </c>
      <c r="C638" s="23" t="s">
        <v>1006</v>
      </c>
      <c r="D638" s="8" t="s">
        <v>4863</v>
      </c>
      <c r="E638" s="10" t="s">
        <v>4864</v>
      </c>
      <c r="F638" s="10" t="s">
        <v>68</v>
      </c>
      <c r="G638" s="11"/>
      <c r="H638" s="12"/>
      <c r="J638" s="30" t="s">
        <v>1022</v>
      </c>
      <c r="K638" s="10" t="s">
        <v>4026</v>
      </c>
      <c r="V638" s="8" t="s">
        <v>4865</v>
      </c>
      <c r="X638" s="8"/>
      <c r="Y638" s="8" t="s">
        <v>95</v>
      </c>
      <c r="Z638" s="8" t="s">
        <v>96</v>
      </c>
      <c r="AA638" s="2" t="s">
        <v>4866</v>
      </c>
      <c r="AB638" s="8" t="s">
        <v>98</v>
      </c>
      <c r="AJ638" s="14" t="s">
        <v>4867</v>
      </c>
    </row>
    <row r="639" spans="1:36" ht="16">
      <c r="A639" s="8">
        <v>2</v>
      </c>
      <c r="B639" s="16" t="s">
        <v>4868</v>
      </c>
      <c r="C639" s="16" t="s">
        <v>4869</v>
      </c>
      <c r="D639" s="8" t="s">
        <v>4870</v>
      </c>
      <c r="E639" s="16" t="s">
        <v>4871</v>
      </c>
      <c r="F639" s="16" t="s">
        <v>68</v>
      </c>
      <c r="G639" s="17"/>
      <c r="H639" s="18"/>
      <c r="J639" s="26" t="s">
        <v>4872</v>
      </c>
      <c r="K639" s="18"/>
      <c r="V639" s="8" t="s">
        <v>4873</v>
      </c>
      <c r="X639" s="8"/>
      <c r="Y639" s="8" t="s">
        <v>95</v>
      </c>
      <c r="Z639" s="8" t="s">
        <v>96</v>
      </c>
      <c r="AA639" s="2" t="s">
        <v>4874</v>
      </c>
      <c r="AB639" s="8" t="s">
        <v>98</v>
      </c>
      <c r="AJ639" s="14" t="s">
        <v>4875</v>
      </c>
    </row>
    <row r="640" spans="1:36" ht="16">
      <c r="A640" s="8">
        <v>2</v>
      </c>
      <c r="B640" s="10" t="s">
        <v>4876</v>
      </c>
      <c r="C640" s="10" t="s">
        <v>4877</v>
      </c>
      <c r="D640" s="8" t="s">
        <v>4878</v>
      </c>
      <c r="E640" s="10" t="s">
        <v>4879</v>
      </c>
      <c r="F640" s="10" t="s">
        <v>68</v>
      </c>
      <c r="G640" s="11"/>
      <c r="H640" s="12"/>
      <c r="J640" s="30" t="s">
        <v>4880</v>
      </c>
      <c r="K640" s="10" t="s">
        <v>4881</v>
      </c>
      <c r="V640" s="8" t="s">
        <v>3431</v>
      </c>
      <c r="X640" s="8"/>
      <c r="Y640" s="8" t="s">
        <v>95</v>
      </c>
      <c r="Z640" s="8" t="s">
        <v>96</v>
      </c>
      <c r="AA640" s="2" t="s">
        <v>4882</v>
      </c>
      <c r="AB640" s="8" t="s">
        <v>98</v>
      </c>
      <c r="AJ640" s="14" t="s">
        <v>2273</v>
      </c>
    </row>
    <row r="641" spans="1:36" ht="16">
      <c r="A641" s="8">
        <v>2</v>
      </c>
      <c r="B641" s="16" t="s">
        <v>4883</v>
      </c>
      <c r="C641" s="16" t="s">
        <v>4884</v>
      </c>
      <c r="D641" s="8" t="s">
        <v>4885</v>
      </c>
      <c r="E641" s="16" t="s">
        <v>4885</v>
      </c>
      <c r="F641" s="16" t="s">
        <v>68</v>
      </c>
      <c r="G641" s="17"/>
      <c r="H641" s="18"/>
      <c r="J641" s="26" t="s">
        <v>4007</v>
      </c>
      <c r="K641" s="16" t="s">
        <v>4886</v>
      </c>
      <c r="V641" s="8" t="s">
        <v>4887</v>
      </c>
      <c r="X641" s="8"/>
      <c r="Y641" s="8" t="s">
        <v>95</v>
      </c>
      <c r="Z641" s="8" t="s">
        <v>96</v>
      </c>
      <c r="AA641" s="2" t="s">
        <v>4888</v>
      </c>
      <c r="AB641" s="8" t="s">
        <v>98</v>
      </c>
      <c r="AJ641" s="14" t="s">
        <v>4889</v>
      </c>
    </row>
    <row r="642" spans="1:36" ht="16">
      <c r="A642" s="8">
        <v>2</v>
      </c>
      <c r="B642" s="10" t="s">
        <v>4890</v>
      </c>
      <c r="C642" s="10" t="s">
        <v>4890</v>
      </c>
      <c r="D642" s="8" t="s">
        <v>4891</v>
      </c>
      <c r="E642" s="10" t="s">
        <v>4892</v>
      </c>
      <c r="F642" s="10" t="s">
        <v>68</v>
      </c>
      <c r="G642" s="11"/>
      <c r="H642" s="12"/>
      <c r="J642" s="30" t="s">
        <v>4893</v>
      </c>
      <c r="K642" s="10" t="s">
        <v>4894</v>
      </c>
      <c r="V642" s="8" t="s">
        <v>4895</v>
      </c>
      <c r="X642" s="8"/>
      <c r="Y642" s="8" t="s">
        <v>95</v>
      </c>
      <c r="Z642" s="8" t="s">
        <v>96</v>
      </c>
      <c r="AA642" s="2" t="s">
        <v>4896</v>
      </c>
      <c r="AB642" s="8" t="s">
        <v>98</v>
      </c>
      <c r="AJ642" s="14">
        <v>225</v>
      </c>
    </row>
    <row r="643" spans="1:36" ht="16">
      <c r="A643" s="8">
        <v>2</v>
      </c>
      <c r="B643" s="16" t="s">
        <v>4897</v>
      </c>
      <c r="C643" s="16" t="s">
        <v>4898</v>
      </c>
      <c r="D643" s="8" t="s">
        <v>4899</v>
      </c>
      <c r="E643" s="16" t="s">
        <v>4899</v>
      </c>
      <c r="F643" s="16" t="s">
        <v>68</v>
      </c>
      <c r="G643" s="17"/>
      <c r="H643" s="18"/>
      <c r="J643" s="26" t="s">
        <v>4900</v>
      </c>
      <c r="K643" s="18"/>
      <c r="V643" s="8" t="s">
        <v>4901</v>
      </c>
      <c r="X643" s="8"/>
      <c r="Y643" s="8" t="s">
        <v>95</v>
      </c>
      <c r="Z643" s="8" t="s">
        <v>96</v>
      </c>
      <c r="AA643" s="2" t="s">
        <v>4437</v>
      </c>
      <c r="AB643" s="8" t="s">
        <v>98</v>
      </c>
      <c r="AJ643" s="14">
        <v>235</v>
      </c>
    </row>
    <row r="644" spans="1:36" ht="16">
      <c r="A644" s="8">
        <v>2</v>
      </c>
      <c r="B644" s="10" t="s">
        <v>4902</v>
      </c>
      <c r="C644" s="10" t="s">
        <v>4903</v>
      </c>
      <c r="D644" s="8" t="s">
        <v>4904</v>
      </c>
      <c r="E644" s="10" t="s">
        <v>4904</v>
      </c>
      <c r="F644" s="10" t="s">
        <v>68</v>
      </c>
      <c r="G644" s="11"/>
      <c r="H644" s="12"/>
      <c r="J644" s="30" t="s">
        <v>4007</v>
      </c>
      <c r="K644" s="10" t="s">
        <v>3931</v>
      </c>
      <c r="V644" s="8" t="s">
        <v>4905</v>
      </c>
      <c r="X644" s="8"/>
      <c r="Y644" s="8" t="s">
        <v>95</v>
      </c>
      <c r="Z644" s="8" t="s">
        <v>96</v>
      </c>
      <c r="AA644" s="2" t="s">
        <v>4443</v>
      </c>
      <c r="AB644" s="8" t="s">
        <v>98</v>
      </c>
      <c r="AJ644" s="14" t="s">
        <v>3424</v>
      </c>
    </row>
    <row r="645" spans="1:36" ht="16">
      <c r="A645" s="8">
        <v>2</v>
      </c>
      <c r="B645" s="16" t="s">
        <v>4906</v>
      </c>
      <c r="C645" s="16" t="s">
        <v>4907</v>
      </c>
      <c r="D645" s="8" t="s">
        <v>4908</v>
      </c>
      <c r="E645" s="16" t="s">
        <v>4909</v>
      </c>
      <c r="F645" s="16" t="s">
        <v>68</v>
      </c>
      <c r="G645" s="54"/>
      <c r="H645" s="18"/>
      <c r="J645" s="26" t="s">
        <v>4910</v>
      </c>
      <c r="K645" s="16" t="s">
        <v>4911</v>
      </c>
      <c r="V645" s="8" t="s">
        <v>4912</v>
      </c>
      <c r="X645" s="8"/>
      <c r="Y645" s="8" t="s">
        <v>95</v>
      </c>
      <c r="Z645" s="8" t="s">
        <v>96</v>
      </c>
      <c r="AA645" s="2" t="s">
        <v>4449</v>
      </c>
      <c r="AB645" s="8" t="s">
        <v>98</v>
      </c>
      <c r="AD645" s="8" t="s">
        <v>2863</v>
      </c>
      <c r="AE645" s="8" t="s">
        <v>2863</v>
      </c>
      <c r="AF645" s="8" t="s">
        <v>2863</v>
      </c>
      <c r="AG645" s="8" t="s">
        <v>2863</v>
      </c>
      <c r="AH645" s="8" t="s">
        <v>2863</v>
      </c>
      <c r="AI645" s="8" t="s">
        <v>2863</v>
      </c>
      <c r="AJ645" s="14" t="s">
        <v>4913</v>
      </c>
    </row>
    <row r="646" spans="1:36" ht="16">
      <c r="A646" s="8">
        <v>2</v>
      </c>
      <c r="B646" s="10" t="s">
        <v>4914</v>
      </c>
      <c r="C646" s="10" t="s">
        <v>4915</v>
      </c>
      <c r="D646" s="8" t="s">
        <v>4916</v>
      </c>
      <c r="E646" s="10" t="s">
        <v>4917</v>
      </c>
      <c r="F646" s="10" t="s">
        <v>68</v>
      </c>
      <c r="G646" s="11"/>
      <c r="H646" s="12"/>
      <c r="J646" s="30" t="s">
        <v>4918</v>
      </c>
      <c r="K646" s="12"/>
      <c r="V646" s="8" t="s">
        <v>4919</v>
      </c>
      <c r="X646" s="8"/>
      <c r="Y646" s="8" t="s">
        <v>95</v>
      </c>
      <c r="Z646" s="8" t="s">
        <v>96</v>
      </c>
      <c r="AA646" s="2" t="s">
        <v>1739</v>
      </c>
      <c r="AB646" s="8" t="s">
        <v>98</v>
      </c>
      <c r="AJ646" s="14" t="s">
        <v>4920</v>
      </c>
    </row>
    <row r="647" spans="1:36" ht="16">
      <c r="A647" s="8">
        <v>2</v>
      </c>
      <c r="B647" s="16" t="s">
        <v>4921</v>
      </c>
      <c r="C647" s="16" t="s">
        <v>4922</v>
      </c>
      <c r="D647" s="8" t="s">
        <v>4923</v>
      </c>
      <c r="E647" s="16" t="s">
        <v>4924</v>
      </c>
      <c r="F647" s="16" t="s">
        <v>68</v>
      </c>
      <c r="G647" s="17"/>
      <c r="H647" s="18"/>
      <c r="J647" s="26" t="s">
        <v>4925</v>
      </c>
      <c r="K647" s="16" t="s">
        <v>3931</v>
      </c>
      <c r="V647" s="8" t="s">
        <v>4926</v>
      </c>
      <c r="X647" s="8"/>
      <c r="Y647" s="8" t="s">
        <v>95</v>
      </c>
      <c r="Z647" s="8" t="s">
        <v>96</v>
      </c>
      <c r="AA647" s="2" t="s">
        <v>4927</v>
      </c>
      <c r="AB647" s="8" t="s">
        <v>98</v>
      </c>
      <c r="AJ647" s="14" t="s">
        <v>4928</v>
      </c>
    </row>
    <row r="648" spans="1:36" ht="16">
      <c r="A648" s="8">
        <v>2</v>
      </c>
      <c r="B648" s="10" t="s">
        <v>4929</v>
      </c>
      <c r="C648" s="10" t="s">
        <v>4929</v>
      </c>
      <c r="D648" s="8" t="s">
        <v>4930</v>
      </c>
      <c r="E648" s="10" t="s">
        <v>4931</v>
      </c>
      <c r="F648" s="10" t="s">
        <v>68</v>
      </c>
      <c r="G648" s="53"/>
      <c r="H648" s="12"/>
      <c r="J648" s="30" t="s">
        <v>4017</v>
      </c>
      <c r="K648" s="10" t="s">
        <v>4932</v>
      </c>
      <c r="V648" s="8" t="s">
        <v>4933</v>
      </c>
      <c r="X648" s="8"/>
      <c r="Y648" s="8" t="s">
        <v>95</v>
      </c>
      <c r="Z648" s="8" t="s">
        <v>96</v>
      </c>
      <c r="AA648" s="2" t="s">
        <v>4934</v>
      </c>
      <c r="AB648" s="8" t="s">
        <v>98</v>
      </c>
      <c r="AD648" s="8" t="s">
        <v>2863</v>
      </c>
      <c r="AJ648" s="14" t="s">
        <v>4935</v>
      </c>
    </row>
    <row r="649" spans="1:36" ht="16">
      <c r="A649" s="8">
        <v>2</v>
      </c>
      <c r="B649" s="16" t="s">
        <v>4936</v>
      </c>
      <c r="C649" s="16" t="s">
        <v>4937</v>
      </c>
      <c r="D649" s="8" t="s">
        <v>4938</v>
      </c>
      <c r="E649" s="16" t="s">
        <v>4938</v>
      </c>
      <c r="F649" s="16" t="s">
        <v>68</v>
      </c>
      <c r="G649" s="17"/>
      <c r="H649" s="18"/>
      <c r="J649" s="26" t="s">
        <v>4939</v>
      </c>
      <c r="K649" s="16" t="s">
        <v>4940</v>
      </c>
      <c r="V649" s="8" t="s">
        <v>4941</v>
      </c>
      <c r="Y649" s="8" t="s">
        <v>95</v>
      </c>
      <c r="Z649" s="8" t="s">
        <v>96</v>
      </c>
      <c r="AA649" s="2" t="s">
        <v>3153</v>
      </c>
      <c r="AB649" s="8" t="s">
        <v>98</v>
      </c>
      <c r="AJ649" s="14">
        <v>218</v>
      </c>
    </row>
    <row r="650" spans="1:36" ht="16">
      <c r="A650" s="8">
        <v>2</v>
      </c>
      <c r="B650" s="10" t="s">
        <v>4942</v>
      </c>
      <c r="C650" s="10" t="s">
        <v>4943</v>
      </c>
      <c r="D650" s="8" t="s">
        <v>4944</v>
      </c>
      <c r="E650" s="10" t="s">
        <v>4945</v>
      </c>
      <c r="F650" s="10" t="s">
        <v>68</v>
      </c>
      <c r="G650" s="11"/>
      <c r="H650" s="12"/>
      <c r="J650" s="30" t="s">
        <v>4946</v>
      </c>
      <c r="K650" s="10" t="s">
        <v>4947</v>
      </c>
      <c r="V650" s="8" t="s">
        <v>4948</v>
      </c>
      <c r="Y650" s="8" t="s">
        <v>95</v>
      </c>
      <c r="Z650" s="8" t="s">
        <v>96</v>
      </c>
      <c r="AA650" s="2" t="s">
        <v>4949</v>
      </c>
      <c r="AB650" s="8" t="s">
        <v>98</v>
      </c>
      <c r="AJ650" s="14" t="s">
        <v>3424</v>
      </c>
    </row>
    <row r="651" spans="1:36" ht="16">
      <c r="A651" s="8">
        <v>2</v>
      </c>
      <c r="B651" s="16" t="s">
        <v>4950</v>
      </c>
      <c r="C651" s="16" t="s">
        <v>4951</v>
      </c>
      <c r="D651" s="8" t="s">
        <v>4952</v>
      </c>
      <c r="E651" s="16" t="s">
        <v>4952</v>
      </c>
      <c r="F651" s="16" t="s">
        <v>68</v>
      </c>
      <c r="G651" s="17"/>
      <c r="H651" s="18"/>
      <c r="J651" s="26" t="s">
        <v>4953</v>
      </c>
      <c r="K651" s="16" t="s">
        <v>4954</v>
      </c>
      <c r="V651" s="8" t="s">
        <v>4955</v>
      </c>
      <c r="Y651" s="8" t="s">
        <v>95</v>
      </c>
      <c r="Z651" s="8" t="s">
        <v>96</v>
      </c>
      <c r="AA651" s="2" t="s">
        <v>4956</v>
      </c>
      <c r="AB651" s="8" t="s">
        <v>98</v>
      </c>
      <c r="AJ651" s="14">
        <v>585</v>
      </c>
    </row>
    <row r="652" spans="1:36" ht="16">
      <c r="A652" s="8">
        <v>2</v>
      </c>
      <c r="B652" s="10" t="s">
        <v>4957</v>
      </c>
      <c r="C652" s="10" t="s">
        <v>4958</v>
      </c>
      <c r="D652" s="8" t="s">
        <v>4959</v>
      </c>
      <c r="E652" s="10" t="s">
        <v>4960</v>
      </c>
      <c r="F652" s="10" t="s">
        <v>68</v>
      </c>
      <c r="G652" s="11"/>
      <c r="H652" s="12"/>
      <c r="J652" s="30" t="s">
        <v>1931</v>
      </c>
      <c r="K652" s="10" t="s">
        <v>4961</v>
      </c>
      <c r="V652" s="8" t="s">
        <v>4962</v>
      </c>
      <c r="AB652" s="8" t="s">
        <v>98</v>
      </c>
      <c r="AJ652" s="14">
        <v>229</v>
      </c>
    </row>
    <row r="653" spans="1:36" ht="16">
      <c r="A653" s="8">
        <v>2</v>
      </c>
      <c r="B653" s="16" t="s">
        <v>4963</v>
      </c>
      <c r="C653" s="16" t="s">
        <v>4964</v>
      </c>
      <c r="D653" s="8" t="s">
        <v>4965</v>
      </c>
      <c r="E653" s="16" t="s">
        <v>4965</v>
      </c>
      <c r="F653" s="16" t="s">
        <v>68</v>
      </c>
      <c r="G653" s="17"/>
      <c r="H653" s="18"/>
      <c r="J653" s="26" t="s">
        <v>4966</v>
      </c>
      <c r="K653" s="16" t="s">
        <v>4967</v>
      </c>
      <c r="V653" s="8" t="s">
        <v>4968</v>
      </c>
      <c r="Y653" s="8" t="s">
        <v>95</v>
      </c>
      <c r="Z653" s="8" t="s">
        <v>96</v>
      </c>
      <c r="AA653" s="2" t="s">
        <v>4969</v>
      </c>
      <c r="AB653" s="8" t="s">
        <v>98</v>
      </c>
      <c r="AJ653" s="14" t="s">
        <v>4970</v>
      </c>
    </row>
    <row r="654" spans="1:36" ht="16">
      <c r="A654" s="8">
        <v>2</v>
      </c>
      <c r="B654" s="23" t="s">
        <v>4971</v>
      </c>
      <c r="C654" s="23" t="s">
        <v>4971</v>
      </c>
      <c r="D654" s="8" t="s">
        <v>4972</v>
      </c>
      <c r="E654" s="10" t="s">
        <v>4972</v>
      </c>
      <c r="F654" s="10" t="s">
        <v>68</v>
      </c>
      <c r="G654" s="11"/>
      <c r="H654" s="12"/>
      <c r="J654" s="30" t="s">
        <v>4973</v>
      </c>
      <c r="K654" s="10" t="s">
        <v>4974</v>
      </c>
      <c r="V654" s="8" t="s">
        <v>4975</v>
      </c>
      <c r="X654" s="8"/>
      <c r="Y654" s="8" t="s">
        <v>95</v>
      </c>
      <c r="Z654" s="8" t="s">
        <v>96</v>
      </c>
      <c r="AA654" s="2" t="s">
        <v>4976</v>
      </c>
      <c r="AB654" s="8" t="s">
        <v>98</v>
      </c>
      <c r="AJ654" s="14"/>
    </row>
    <row r="655" spans="1:36" ht="16">
      <c r="A655" s="8">
        <v>2</v>
      </c>
      <c r="B655" s="23" t="s">
        <v>4977</v>
      </c>
      <c r="C655" s="23" t="s">
        <v>4978</v>
      </c>
      <c r="D655" s="8" t="s">
        <v>4979</v>
      </c>
      <c r="E655" s="16" t="s">
        <v>4980</v>
      </c>
      <c r="F655" s="16" t="s">
        <v>68</v>
      </c>
      <c r="G655" s="17"/>
      <c r="H655" s="18"/>
      <c r="J655" s="26" t="s">
        <v>4981</v>
      </c>
      <c r="K655" s="16" t="s">
        <v>4982</v>
      </c>
      <c r="V655" s="8" t="s">
        <v>4983</v>
      </c>
      <c r="X655" s="8"/>
      <c r="Y655" s="8" t="s">
        <v>95</v>
      </c>
      <c r="Z655" s="8" t="s">
        <v>96</v>
      </c>
      <c r="AA655" s="2" t="s">
        <v>4984</v>
      </c>
      <c r="AB655" s="8" t="s">
        <v>98</v>
      </c>
      <c r="AJ655" s="14" t="s">
        <v>4985</v>
      </c>
    </row>
    <row r="656" spans="1:36" ht="16">
      <c r="A656" s="8">
        <v>2</v>
      </c>
      <c r="B656" s="10" t="s">
        <v>4986</v>
      </c>
      <c r="C656" s="10" t="s">
        <v>4987</v>
      </c>
      <c r="D656" s="8" t="s">
        <v>4988</v>
      </c>
      <c r="E656" s="10" t="s">
        <v>4989</v>
      </c>
      <c r="F656" s="10" t="s">
        <v>68</v>
      </c>
      <c r="G656" s="11"/>
      <c r="H656" s="12"/>
      <c r="J656" s="30" t="s">
        <v>4990</v>
      </c>
      <c r="K656" s="10" t="s">
        <v>4991</v>
      </c>
      <c r="V656" s="8" t="s">
        <v>4992</v>
      </c>
      <c r="X656" s="8"/>
      <c r="Y656" s="8" t="s">
        <v>95</v>
      </c>
      <c r="Z656" s="8" t="s">
        <v>96</v>
      </c>
      <c r="AA656" s="2" t="s">
        <v>4993</v>
      </c>
      <c r="AB656" s="8" t="s">
        <v>98</v>
      </c>
      <c r="AJ656" s="14" t="s">
        <v>1500</v>
      </c>
    </row>
    <row r="657" spans="1:36" ht="16">
      <c r="A657" s="8">
        <v>2</v>
      </c>
      <c r="B657" s="16" t="s">
        <v>4994</v>
      </c>
      <c r="C657" s="16" t="s">
        <v>4995</v>
      </c>
      <c r="E657" s="16"/>
      <c r="F657" s="16" t="s">
        <v>68</v>
      </c>
      <c r="G657" s="17"/>
      <c r="H657" s="18"/>
      <c r="J657" s="26" t="s">
        <v>4996</v>
      </c>
      <c r="K657" s="16" t="s">
        <v>4997</v>
      </c>
      <c r="V657" s="8" t="s">
        <v>4998</v>
      </c>
      <c r="X657" s="8"/>
      <c r="Y657" s="8" t="s">
        <v>95</v>
      </c>
      <c r="Z657" s="8" t="s">
        <v>96</v>
      </c>
      <c r="AA657" s="2" t="s">
        <v>2651</v>
      </c>
      <c r="AB657" s="8" t="s">
        <v>98</v>
      </c>
      <c r="AJ657" s="14" t="s">
        <v>4999</v>
      </c>
    </row>
    <row r="658" spans="1:36" ht="16">
      <c r="A658" s="8">
        <v>2</v>
      </c>
      <c r="B658" s="10" t="s">
        <v>5000</v>
      </c>
      <c r="C658" s="10" t="s">
        <v>5001</v>
      </c>
      <c r="D658" s="8" t="s">
        <v>5002</v>
      </c>
      <c r="E658" s="10" t="s">
        <v>5003</v>
      </c>
      <c r="F658" s="10" t="s">
        <v>68</v>
      </c>
      <c r="G658" s="11"/>
      <c r="H658" s="12"/>
      <c r="J658" s="30" t="s">
        <v>1071</v>
      </c>
      <c r="K658" s="10" t="s">
        <v>5004</v>
      </c>
      <c r="V658" s="8" t="s">
        <v>5005</v>
      </c>
      <c r="X658" s="8"/>
      <c r="Y658" s="8" t="s">
        <v>95</v>
      </c>
      <c r="Z658" s="8" t="s">
        <v>96</v>
      </c>
      <c r="AA658" s="2" t="s">
        <v>4383</v>
      </c>
      <c r="AB658" s="8" t="s">
        <v>98</v>
      </c>
      <c r="AJ658" s="14">
        <v>223</v>
      </c>
    </row>
    <row r="659" spans="1:36" ht="16">
      <c r="A659" s="8">
        <v>2</v>
      </c>
      <c r="B659" s="16" t="s">
        <v>5006</v>
      </c>
      <c r="C659" s="16" t="s">
        <v>5007</v>
      </c>
      <c r="D659" s="8" t="s">
        <v>5008</v>
      </c>
      <c r="E659" s="16" t="s">
        <v>5008</v>
      </c>
      <c r="F659" s="16" t="s">
        <v>68</v>
      </c>
      <c r="G659" s="17"/>
      <c r="H659" s="18"/>
      <c r="J659" s="33"/>
      <c r="K659" s="16" t="s">
        <v>5009</v>
      </c>
      <c r="Y659" s="8" t="s">
        <v>95</v>
      </c>
      <c r="Z659" s="8" t="s">
        <v>96</v>
      </c>
      <c r="AA659" s="2" t="s">
        <v>5010</v>
      </c>
      <c r="AB659" s="8" t="s">
        <v>98</v>
      </c>
      <c r="AJ659" s="14" t="s">
        <v>5011</v>
      </c>
    </row>
    <row r="660" spans="1:36" ht="16">
      <c r="A660" s="8">
        <v>2</v>
      </c>
      <c r="B660" s="10" t="s">
        <v>5012</v>
      </c>
      <c r="C660" s="10" t="s">
        <v>5013</v>
      </c>
      <c r="D660" s="8" t="s">
        <v>5014</v>
      </c>
      <c r="E660" s="10" t="s">
        <v>5015</v>
      </c>
      <c r="F660" s="10" t="s">
        <v>3684</v>
      </c>
      <c r="G660" s="55" t="s">
        <v>5016</v>
      </c>
      <c r="H660" s="12"/>
      <c r="J660" s="30" t="s">
        <v>5017</v>
      </c>
      <c r="K660" s="10" t="s">
        <v>5018</v>
      </c>
      <c r="V660" s="8" t="s">
        <v>5019</v>
      </c>
      <c r="X660" s="8"/>
      <c r="Y660" s="8" t="s">
        <v>95</v>
      </c>
      <c r="Z660" s="8" t="s">
        <v>96</v>
      </c>
      <c r="AA660" s="2" t="s">
        <v>5020</v>
      </c>
      <c r="AB660" s="8" t="s">
        <v>98</v>
      </c>
      <c r="AF660" s="8" t="s">
        <v>2863</v>
      </c>
      <c r="AJ660" s="14">
        <v>218</v>
      </c>
    </row>
    <row r="661" spans="1:36" ht="16">
      <c r="A661" s="8">
        <v>2</v>
      </c>
      <c r="B661" s="16" t="s">
        <v>5021</v>
      </c>
      <c r="C661" s="16" t="s">
        <v>5022</v>
      </c>
      <c r="D661" s="8" t="s">
        <v>5023</v>
      </c>
      <c r="E661" s="16" t="s">
        <v>5024</v>
      </c>
      <c r="F661" s="16" t="s">
        <v>68</v>
      </c>
      <c r="G661" s="17"/>
      <c r="H661" s="18"/>
      <c r="J661" s="33"/>
      <c r="K661" s="16" t="s">
        <v>5025</v>
      </c>
      <c r="Y661" s="8" t="s">
        <v>95</v>
      </c>
      <c r="Z661" s="8" t="s">
        <v>96</v>
      </c>
      <c r="AA661" s="2" t="s">
        <v>5026</v>
      </c>
      <c r="AB661" s="8" t="s">
        <v>98</v>
      </c>
      <c r="AJ661" s="14" t="s">
        <v>3448</v>
      </c>
    </row>
    <row r="662" spans="1:36" ht="16">
      <c r="A662" s="8">
        <v>2</v>
      </c>
      <c r="B662" s="10" t="s">
        <v>5027</v>
      </c>
      <c r="C662" s="10" t="s">
        <v>5028</v>
      </c>
      <c r="D662" s="8" t="s">
        <v>5029</v>
      </c>
      <c r="E662" s="10" t="s">
        <v>5030</v>
      </c>
      <c r="F662" s="10" t="s">
        <v>68</v>
      </c>
      <c r="G662" s="11"/>
      <c r="H662" s="12"/>
      <c r="J662" s="34"/>
      <c r="K662" s="10" t="s">
        <v>5031</v>
      </c>
      <c r="AB662" s="8" t="s">
        <v>98</v>
      </c>
      <c r="AJ662" s="14" t="s">
        <v>5032</v>
      </c>
    </row>
    <row r="663" spans="1:36" ht="16">
      <c r="A663" s="8">
        <v>2</v>
      </c>
      <c r="B663" s="16" t="s">
        <v>5033</v>
      </c>
      <c r="C663" s="16" t="s">
        <v>5034</v>
      </c>
      <c r="D663" s="8" t="s">
        <v>5035</v>
      </c>
      <c r="E663" s="16" t="s">
        <v>5036</v>
      </c>
      <c r="F663" s="16" t="s">
        <v>68</v>
      </c>
      <c r="G663" s="17"/>
      <c r="H663" s="18"/>
      <c r="J663" s="26" t="s">
        <v>5037</v>
      </c>
      <c r="K663" s="16" t="s">
        <v>5038</v>
      </c>
      <c r="V663" s="8" t="s">
        <v>5039</v>
      </c>
      <c r="Y663" s="8" t="s">
        <v>95</v>
      </c>
      <c r="Z663" s="8" t="s">
        <v>96</v>
      </c>
      <c r="AA663" s="2" t="s">
        <v>5040</v>
      </c>
      <c r="AB663" s="8" t="s">
        <v>98</v>
      </c>
      <c r="AJ663" s="14" t="s">
        <v>4580</v>
      </c>
    </row>
    <row r="664" spans="1:36" ht="16">
      <c r="A664" s="8">
        <v>2</v>
      </c>
      <c r="B664" s="10" t="s">
        <v>5041</v>
      </c>
      <c r="C664" s="10" t="s">
        <v>5042</v>
      </c>
      <c r="D664" s="8" t="s">
        <v>5043</v>
      </c>
      <c r="E664" s="10" t="s">
        <v>5043</v>
      </c>
      <c r="F664" s="10" t="s">
        <v>68</v>
      </c>
      <c r="G664" s="11"/>
      <c r="H664" s="12"/>
      <c r="J664" s="30" t="s">
        <v>5044</v>
      </c>
      <c r="K664" s="10" t="s">
        <v>5045</v>
      </c>
      <c r="V664" s="8" t="s">
        <v>5046</v>
      </c>
      <c r="Y664" s="8" t="s">
        <v>95</v>
      </c>
      <c r="Z664" s="8" t="s">
        <v>96</v>
      </c>
      <c r="AA664" s="2" t="s">
        <v>5047</v>
      </c>
      <c r="AB664" s="8" t="s">
        <v>98</v>
      </c>
      <c r="AJ664" s="14">
        <v>221</v>
      </c>
    </row>
    <row r="665" spans="1:36" ht="16">
      <c r="A665" s="8">
        <v>2</v>
      </c>
      <c r="B665" s="16" t="s">
        <v>5048</v>
      </c>
      <c r="C665" s="16" t="s">
        <v>5049</v>
      </c>
      <c r="D665" s="8" t="s">
        <v>5050</v>
      </c>
      <c r="E665" s="16" t="s">
        <v>5050</v>
      </c>
      <c r="F665" s="16" t="s">
        <v>68</v>
      </c>
      <c r="G665" s="17"/>
      <c r="H665" s="18"/>
      <c r="J665" s="26" t="s">
        <v>5051</v>
      </c>
      <c r="K665" s="16" t="s">
        <v>5052</v>
      </c>
      <c r="V665" s="8" t="s">
        <v>5053</v>
      </c>
      <c r="Y665" s="8" t="s">
        <v>95</v>
      </c>
      <c r="Z665" s="8" t="s">
        <v>96</v>
      </c>
      <c r="AA665" s="2" t="s">
        <v>5054</v>
      </c>
      <c r="AB665" s="8" t="s">
        <v>98</v>
      </c>
      <c r="AJ665" s="14" t="s">
        <v>5055</v>
      </c>
    </row>
    <row r="666" spans="1:36" ht="16">
      <c r="A666" s="8">
        <v>2</v>
      </c>
      <c r="B666" s="10" t="s">
        <v>5056</v>
      </c>
      <c r="C666" s="10" t="s">
        <v>5057</v>
      </c>
      <c r="D666" s="8" t="s">
        <v>5058</v>
      </c>
      <c r="E666" s="10" t="s">
        <v>5058</v>
      </c>
      <c r="F666" s="10" t="s">
        <v>68</v>
      </c>
      <c r="G666" s="11"/>
      <c r="H666" s="12"/>
      <c r="J666" s="30" t="s">
        <v>3549</v>
      </c>
      <c r="K666" s="10" t="s">
        <v>5059</v>
      </c>
      <c r="V666" s="8" t="s">
        <v>5060</v>
      </c>
      <c r="X666" s="8"/>
      <c r="Y666" s="8" t="s">
        <v>95</v>
      </c>
      <c r="Z666" s="8" t="s">
        <v>96</v>
      </c>
      <c r="AA666" s="2" t="s">
        <v>4289</v>
      </c>
      <c r="AB666" s="8" t="s">
        <v>98</v>
      </c>
      <c r="AJ666" s="14" t="s">
        <v>4580</v>
      </c>
    </row>
    <row r="667" spans="1:36" ht="16">
      <c r="A667" s="8">
        <v>2</v>
      </c>
      <c r="B667" s="16" t="s">
        <v>5061</v>
      </c>
      <c r="C667" s="16" t="s">
        <v>5061</v>
      </c>
      <c r="D667" s="8" t="s">
        <v>5062</v>
      </c>
      <c r="E667" s="16" t="s">
        <v>5063</v>
      </c>
      <c r="F667" s="16" t="s">
        <v>68</v>
      </c>
      <c r="G667" s="17"/>
      <c r="H667" s="18"/>
      <c r="J667" s="33"/>
      <c r="K667" s="16" t="s">
        <v>5064</v>
      </c>
      <c r="Y667" s="8" t="s">
        <v>95</v>
      </c>
      <c r="Z667" s="8" t="s">
        <v>96</v>
      </c>
      <c r="AA667" s="2" t="s">
        <v>5020</v>
      </c>
      <c r="AB667" s="8" t="s">
        <v>98</v>
      </c>
      <c r="AJ667" s="14">
        <v>219</v>
      </c>
    </row>
    <row r="668" spans="1:36" ht="16">
      <c r="A668" s="8">
        <v>2</v>
      </c>
      <c r="B668" s="10" t="s">
        <v>5065</v>
      </c>
      <c r="C668" s="10" t="s">
        <v>5066</v>
      </c>
      <c r="D668" s="8" t="s">
        <v>5067</v>
      </c>
      <c r="E668" s="10" t="s">
        <v>5068</v>
      </c>
      <c r="F668" s="10" t="s">
        <v>3684</v>
      </c>
      <c r="G668" s="56" t="s">
        <v>5069</v>
      </c>
      <c r="H668" s="12"/>
      <c r="J668" s="30" t="s">
        <v>5070</v>
      </c>
      <c r="K668" s="10" t="s">
        <v>5071</v>
      </c>
      <c r="V668" s="8" t="s">
        <v>5072</v>
      </c>
      <c r="X668" s="8"/>
      <c r="Y668" s="8" t="s">
        <v>95</v>
      </c>
      <c r="Z668" s="8" t="s">
        <v>96</v>
      </c>
      <c r="AA668" s="2" t="s">
        <v>5073</v>
      </c>
      <c r="AB668" s="8" t="s">
        <v>98</v>
      </c>
      <c r="AJ668" s="14" t="s">
        <v>5074</v>
      </c>
    </row>
    <row r="669" spans="1:36" ht="16">
      <c r="A669" s="8">
        <v>2</v>
      </c>
      <c r="B669" s="16" t="s">
        <v>5075</v>
      </c>
      <c r="C669" s="16" t="s">
        <v>5076</v>
      </c>
      <c r="D669" s="8" t="s">
        <v>5077</v>
      </c>
      <c r="E669" s="16" t="s">
        <v>5078</v>
      </c>
      <c r="F669" s="16" t="s">
        <v>68</v>
      </c>
      <c r="G669" s="17"/>
      <c r="H669" s="18"/>
      <c r="J669" s="26" t="s">
        <v>5079</v>
      </c>
      <c r="K669" s="16" t="s">
        <v>5080</v>
      </c>
      <c r="V669" s="8" t="s">
        <v>5081</v>
      </c>
      <c r="X669" s="8"/>
      <c r="Y669" s="8" t="s">
        <v>95</v>
      </c>
      <c r="Z669" s="8" t="s">
        <v>96</v>
      </c>
      <c r="AA669" s="2" t="s">
        <v>5082</v>
      </c>
      <c r="AB669" s="8" t="s">
        <v>98</v>
      </c>
      <c r="AJ669" s="14" t="s">
        <v>5083</v>
      </c>
    </row>
    <row r="670" spans="1:36" ht="16">
      <c r="A670" s="8">
        <v>2</v>
      </c>
      <c r="B670" s="10" t="s">
        <v>5084</v>
      </c>
      <c r="C670" s="10" t="s">
        <v>5085</v>
      </c>
      <c r="D670" s="8" t="s">
        <v>5086</v>
      </c>
      <c r="E670" s="10" t="s">
        <v>5087</v>
      </c>
      <c r="F670" s="10" t="s">
        <v>68</v>
      </c>
      <c r="G670" s="11"/>
      <c r="H670" s="12"/>
      <c r="J670" s="30" t="s">
        <v>5088</v>
      </c>
      <c r="K670" s="10" t="s">
        <v>5089</v>
      </c>
      <c r="V670" s="8" t="s">
        <v>5090</v>
      </c>
      <c r="Y670" s="8" t="s">
        <v>95</v>
      </c>
      <c r="Z670" s="8" t="s">
        <v>96</v>
      </c>
      <c r="AA670" s="2" t="s">
        <v>5091</v>
      </c>
      <c r="AB670" s="8" t="s">
        <v>98</v>
      </c>
      <c r="AJ670" s="14" t="s">
        <v>5092</v>
      </c>
    </row>
    <row r="671" spans="1:36" ht="16">
      <c r="A671" s="8">
        <v>2</v>
      </c>
      <c r="B671" s="16" t="s">
        <v>5093</v>
      </c>
      <c r="C671" s="16" t="s">
        <v>5093</v>
      </c>
      <c r="D671" s="8" t="s">
        <v>5094</v>
      </c>
      <c r="E671" s="16" t="s">
        <v>5095</v>
      </c>
      <c r="F671" s="16" t="s">
        <v>68</v>
      </c>
      <c r="G671" s="17"/>
      <c r="H671" s="18"/>
      <c r="J671" s="26" t="s">
        <v>5096</v>
      </c>
      <c r="K671" s="16" t="s">
        <v>5097</v>
      </c>
      <c r="V671" s="8" t="s">
        <v>5098</v>
      </c>
      <c r="Y671" s="8" t="s">
        <v>95</v>
      </c>
      <c r="Z671" s="8" t="s">
        <v>96</v>
      </c>
      <c r="AA671" s="2" t="s">
        <v>4896</v>
      </c>
      <c r="AB671" s="8" t="s">
        <v>98</v>
      </c>
      <c r="AJ671" s="14">
        <v>222</v>
      </c>
    </row>
    <row r="672" spans="1:36" ht="16">
      <c r="A672" s="8">
        <v>2</v>
      </c>
      <c r="B672" s="10" t="s">
        <v>5099</v>
      </c>
      <c r="C672" s="10" t="s">
        <v>5100</v>
      </c>
      <c r="D672" s="8" t="s">
        <v>5101</v>
      </c>
      <c r="E672" s="10" t="s">
        <v>5102</v>
      </c>
      <c r="F672" s="10" t="s">
        <v>68</v>
      </c>
      <c r="G672" s="11"/>
      <c r="H672" s="12"/>
      <c r="J672" s="30" t="s">
        <v>5103</v>
      </c>
      <c r="K672" s="10" t="s">
        <v>5104</v>
      </c>
      <c r="V672" s="8" t="s">
        <v>5105</v>
      </c>
      <c r="Y672" s="8" t="s">
        <v>95</v>
      </c>
      <c r="Z672" s="8" t="s">
        <v>96</v>
      </c>
      <c r="AA672" s="2" t="s">
        <v>5106</v>
      </c>
      <c r="AB672" s="8" t="s">
        <v>98</v>
      </c>
      <c r="AJ672" s="14" t="s">
        <v>5107</v>
      </c>
    </row>
    <row r="673" spans="1:36" ht="16">
      <c r="A673" s="8">
        <v>2</v>
      </c>
      <c r="B673" s="16" t="s">
        <v>5108</v>
      </c>
      <c r="C673" s="16" t="s">
        <v>5109</v>
      </c>
      <c r="D673" s="8" t="s">
        <v>5110</v>
      </c>
      <c r="E673" s="16" t="s">
        <v>5110</v>
      </c>
      <c r="F673" s="16" t="s">
        <v>68</v>
      </c>
      <c r="G673" s="17"/>
      <c r="H673" s="18"/>
      <c r="J673" s="26" t="s">
        <v>5111</v>
      </c>
      <c r="K673" s="16" t="s">
        <v>5112</v>
      </c>
      <c r="V673" s="8" t="s">
        <v>5113</v>
      </c>
      <c r="X673" s="8"/>
      <c r="Y673" s="8" t="s">
        <v>95</v>
      </c>
      <c r="Z673" s="8" t="s">
        <v>96</v>
      </c>
      <c r="AA673" s="2" t="s">
        <v>5114</v>
      </c>
      <c r="AB673" s="8" t="s">
        <v>98</v>
      </c>
      <c r="AJ673" s="14"/>
    </row>
    <row r="674" spans="1:36" ht="16">
      <c r="A674" s="8">
        <v>2</v>
      </c>
      <c r="B674" s="10" t="s">
        <v>5115</v>
      </c>
      <c r="C674" s="10" t="s">
        <v>5116</v>
      </c>
      <c r="D674" s="8" t="s">
        <v>5117</v>
      </c>
      <c r="E674" s="10" t="s">
        <v>5118</v>
      </c>
      <c r="F674" s="10" t="s">
        <v>68</v>
      </c>
      <c r="G674" s="11"/>
      <c r="H674" s="12"/>
      <c r="J674" s="34"/>
      <c r="K674" s="10" t="s">
        <v>5119</v>
      </c>
      <c r="AB674" s="8" t="s">
        <v>98</v>
      </c>
      <c r="AJ674" s="14">
        <v>214</v>
      </c>
    </row>
    <row r="675" spans="1:36" ht="16">
      <c r="A675" s="8">
        <v>2</v>
      </c>
      <c r="B675" s="16" t="s">
        <v>5120</v>
      </c>
      <c r="C675" s="16" t="s">
        <v>5121</v>
      </c>
      <c r="D675" s="8" t="s">
        <v>5122</v>
      </c>
      <c r="E675" s="16" t="s">
        <v>5122</v>
      </c>
      <c r="F675" s="16" t="s">
        <v>68</v>
      </c>
      <c r="G675" s="17"/>
      <c r="H675" s="18"/>
      <c r="J675" s="33"/>
      <c r="K675" s="18"/>
      <c r="Y675" s="8" t="s">
        <v>95</v>
      </c>
      <c r="Z675" s="8" t="s">
        <v>96</v>
      </c>
      <c r="AA675" s="2" t="s">
        <v>325</v>
      </c>
      <c r="AB675" s="8" t="s">
        <v>98</v>
      </c>
      <c r="AJ675" s="14">
        <v>218</v>
      </c>
    </row>
    <row r="676" spans="1:36" ht="16">
      <c r="A676" s="8">
        <v>2</v>
      </c>
      <c r="B676" s="10" t="s">
        <v>5123</v>
      </c>
      <c r="C676" s="10" t="s">
        <v>5124</v>
      </c>
      <c r="D676" s="8" t="s">
        <v>5125</v>
      </c>
      <c r="E676" s="10" t="s">
        <v>5126</v>
      </c>
      <c r="F676" s="10" t="s">
        <v>68</v>
      </c>
      <c r="G676" s="53"/>
      <c r="H676" s="12"/>
      <c r="J676" s="30" t="s">
        <v>1594</v>
      </c>
      <c r="K676" s="10" t="s">
        <v>3354</v>
      </c>
      <c r="V676" s="8" t="s">
        <v>3359</v>
      </c>
      <c r="X676" s="8"/>
      <c r="Y676" s="8" t="s">
        <v>95</v>
      </c>
      <c r="Z676" s="8" t="s">
        <v>96</v>
      </c>
      <c r="AA676" s="2" t="s">
        <v>3002</v>
      </c>
      <c r="AB676" s="8" t="s">
        <v>98</v>
      </c>
      <c r="AC676" s="8" t="s">
        <v>2863</v>
      </c>
      <c r="AJ676" s="14" t="s">
        <v>5127</v>
      </c>
    </row>
    <row r="677" spans="1:36" ht="16">
      <c r="A677" s="8">
        <v>2</v>
      </c>
      <c r="B677" s="23" t="s">
        <v>1089</v>
      </c>
      <c r="C677" s="23" t="s">
        <v>1090</v>
      </c>
      <c r="D677" s="8" t="s">
        <v>5128</v>
      </c>
      <c r="E677" s="16" t="s">
        <v>5129</v>
      </c>
      <c r="F677" s="16" t="s">
        <v>68</v>
      </c>
      <c r="G677" s="54"/>
      <c r="H677" s="18"/>
      <c r="J677" s="26" t="s">
        <v>2707</v>
      </c>
      <c r="K677" s="16" t="s">
        <v>5130</v>
      </c>
      <c r="V677" s="8" t="s">
        <v>5131</v>
      </c>
      <c r="X677" s="8"/>
      <c r="Y677" s="8" t="s">
        <v>95</v>
      </c>
      <c r="Z677" s="8" t="s">
        <v>96</v>
      </c>
      <c r="AA677" s="2" t="s">
        <v>1257</v>
      </c>
      <c r="AB677" s="8" t="s">
        <v>98</v>
      </c>
      <c r="AC677" s="8" t="s">
        <v>2863</v>
      </c>
      <c r="AE677" s="8" t="s">
        <v>2863</v>
      </c>
      <c r="AG677" s="8" t="s">
        <v>2863</v>
      </c>
      <c r="AJ677" s="14" t="s">
        <v>2191</v>
      </c>
    </row>
    <row r="678" spans="1:36" ht="16">
      <c r="A678" s="8">
        <v>2</v>
      </c>
      <c r="B678" s="10" t="s">
        <v>5132</v>
      </c>
      <c r="C678" s="10" t="s">
        <v>5133</v>
      </c>
      <c r="D678" s="8" t="s">
        <v>5134</v>
      </c>
      <c r="E678" s="10" t="s">
        <v>5135</v>
      </c>
      <c r="F678" s="10" t="s">
        <v>3684</v>
      </c>
      <c r="G678" s="55" t="s">
        <v>5136</v>
      </c>
      <c r="H678" s="12"/>
      <c r="J678" s="30" t="s">
        <v>5137</v>
      </c>
      <c r="K678" s="10" t="s">
        <v>5138</v>
      </c>
      <c r="V678" s="8" t="s">
        <v>5139</v>
      </c>
      <c r="X678" s="8"/>
      <c r="Y678" s="8" t="s">
        <v>95</v>
      </c>
      <c r="Z678" s="8" t="s">
        <v>96</v>
      </c>
      <c r="AA678" s="2" t="s">
        <v>5140</v>
      </c>
      <c r="AB678" s="8" t="s">
        <v>98</v>
      </c>
      <c r="AD678" s="8" t="s">
        <v>2863</v>
      </c>
      <c r="AJ678" s="14" t="s">
        <v>5141</v>
      </c>
    </row>
    <row r="679" spans="1:36" ht="16">
      <c r="A679" s="8">
        <v>2</v>
      </c>
      <c r="B679" s="16" t="s">
        <v>5142</v>
      </c>
      <c r="C679" s="16" t="s">
        <v>5143</v>
      </c>
      <c r="D679" s="8" t="s">
        <v>5144</v>
      </c>
      <c r="E679" s="16" t="s">
        <v>5145</v>
      </c>
      <c r="F679" s="16" t="s">
        <v>68</v>
      </c>
      <c r="G679" s="17"/>
      <c r="H679" s="18"/>
      <c r="J679" s="26" t="s">
        <v>5146</v>
      </c>
      <c r="K679" s="16" t="s">
        <v>5147</v>
      </c>
      <c r="V679" s="8" t="s">
        <v>5148</v>
      </c>
      <c r="Y679" s="8" t="s">
        <v>95</v>
      </c>
      <c r="Z679" s="8" t="s">
        <v>96</v>
      </c>
      <c r="AA679" s="2" t="s">
        <v>5149</v>
      </c>
      <c r="AB679" s="8" t="s">
        <v>98</v>
      </c>
      <c r="AJ679" s="14" t="s">
        <v>5150</v>
      </c>
    </row>
    <row r="680" spans="1:36" ht="16">
      <c r="A680" s="8">
        <v>2</v>
      </c>
      <c r="B680" s="10" t="s">
        <v>5151</v>
      </c>
      <c r="C680" s="10" t="s">
        <v>5152</v>
      </c>
      <c r="D680" s="8" t="s">
        <v>5153</v>
      </c>
      <c r="E680" s="10" t="s">
        <v>5153</v>
      </c>
      <c r="F680" s="10" t="s">
        <v>68</v>
      </c>
      <c r="G680" s="11"/>
      <c r="H680" s="12"/>
      <c r="J680" s="30" t="s">
        <v>5154</v>
      </c>
      <c r="K680" s="10" t="s">
        <v>5155</v>
      </c>
      <c r="V680" s="8" t="s">
        <v>5156</v>
      </c>
      <c r="Y680" s="8" t="s">
        <v>95</v>
      </c>
      <c r="Z680" s="8" t="s">
        <v>96</v>
      </c>
      <c r="AA680" s="2" t="s">
        <v>5157</v>
      </c>
      <c r="AB680" s="8" t="s">
        <v>98</v>
      </c>
      <c r="AJ680" s="14">
        <v>225</v>
      </c>
    </row>
    <row r="681" spans="1:36" ht="16">
      <c r="A681" s="8">
        <v>2</v>
      </c>
      <c r="B681" s="16" t="s">
        <v>5158</v>
      </c>
      <c r="C681" s="16" t="s">
        <v>5159</v>
      </c>
      <c r="D681" s="8" t="s">
        <v>5160</v>
      </c>
      <c r="E681" s="16" t="s">
        <v>5160</v>
      </c>
      <c r="F681" s="16" t="s">
        <v>68</v>
      </c>
      <c r="G681" s="17"/>
      <c r="H681" s="18"/>
      <c r="J681" s="26" t="s">
        <v>5161</v>
      </c>
      <c r="K681" s="18"/>
      <c r="V681" s="8" t="s">
        <v>5162</v>
      </c>
      <c r="Y681" s="8" t="s">
        <v>95</v>
      </c>
      <c r="Z681" s="8" t="s">
        <v>96</v>
      </c>
      <c r="AA681" s="2" t="s">
        <v>5040</v>
      </c>
      <c r="AB681" s="8" t="s">
        <v>98</v>
      </c>
      <c r="AJ681" s="14" t="s">
        <v>5163</v>
      </c>
    </row>
    <row r="682" spans="1:36" ht="16">
      <c r="A682" s="8">
        <v>2</v>
      </c>
      <c r="B682" s="10" t="s">
        <v>5164</v>
      </c>
      <c r="C682" s="10" t="s">
        <v>5165</v>
      </c>
      <c r="D682" s="8" t="s">
        <v>5166</v>
      </c>
      <c r="E682" s="10" t="s">
        <v>5167</v>
      </c>
      <c r="F682" s="10" t="s">
        <v>68</v>
      </c>
      <c r="G682" s="11"/>
      <c r="H682" s="12"/>
      <c r="J682" s="30" t="s">
        <v>5168</v>
      </c>
      <c r="K682" s="12"/>
      <c r="V682" s="8" t="s">
        <v>5169</v>
      </c>
      <c r="X682" s="8"/>
      <c r="Y682" s="8" t="s">
        <v>95</v>
      </c>
      <c r="Z682" s="8" t="s">
        <v>96</v>
      </c>
      <c r="AA682" s="2" t="s">
        <v>5170</v>
      </c>
      <c r="AB682" s="8" t="s">
        <v>98</v>
      </c>
      <c r="AJ682" s="14" t="s">
        <v>3621</v>
      </c>
    </row>
    <row r="683" spans="1:36" ht="16">
      <c r="A683" s="8">
        <v>2</v>
      </c>
      <c r="B683" s="23" t="s">
        <v>5171</v>
      </c>
      <c r="C683" s="23" t="s">
        <v>5172</v>
      </c>
      <c r="D683" s="8" t="s">
        <v>5173</v>
      </c>
      <c r="E683" s="16" t="s">
        <v>5173</v>
      </c>
      <c r="F683" s="16" t="s">
        <v>68</v>
      </c>
      <c r="G683" s="17"/>
      <c r="H683" s="18"/>
      <c r="J683" s="26" t="s">
        <v>1127</v>
      </c>
      <c r="K683" s="16" t="s">
        <v>5174</v>
      </c>
      <c r="V683" s="8" t="s">
        <v>5175</v>
      </c>
      <c r="X683" s="8"/>
      <c r="Y683" s="8" t="s">
        <v>95</v>
      </c>
      <c r="Z683" s="8" t="s">
        <v>96</v>
      </c>
      <c r="AA683" s="2" t="s">
        <v>5176</v>
      </c>
      <c r="AB683" s="8" t="s">
        <v>98</v>
      </c>
      <c r="AJ683" s="14" t="s">
        <v>5177</v>
      </c>
    </row>
    <row r="684" spans="1:36" ht="16">
      <c r="A684" s="8">
        <v>2</v>
      </c>
      <c r="B684" s="10" t="s">
        <v>5178</v>
      </c>
      <c r="C684" s="10" t="s">
        <v>5179</v>
      </c>
      <c r="D684" s="8" t="s">
        <v>5180</v>
      </c>
      <c r="E684" s="10" t="s">
        <v>5181</v>
      </c>
      <c r="F684" s="10" t="s">
        <v>68</v>
      </c>
      <c r="G684" s="11"/>
      <c r="H684" s="12"/>
      <c r="J684" s="30" t="s">
        <v>5182</v>
      </c>
      <c r="K684" s="10" t="s">
        <v>5183</v>
      </c>
      <c r="V684" s="8" t="s">
        <v>5184</v>
      </c>
      <c r="X684" s="8"/>
      <c r="Y684" s="8" t="s">
        <v>95</v>
      </c>
      <c r="Z684" s="8" t="s">
        <v>96</v>
      </c>
      <c r="AA684" s="2" t="s">
        <v>5185</v>
      </c>
      <c r="AB684" s="8" t="s">
        <v>98</v>
      </c>
      <c r="AJ684" s="14" t="s">
        <v>3660</v>
      </c>
    </row>
    <row r="685" spans="1:36" ht="16">
      <c r="A685" s="8">
        <v>2</v>
      </c>
      <c r="B685" s="16" t="s">
        <v>5186</v>
      </c>
      <c r="C685" s="16" t="s">
        <v>5187</v>
      </c>
      <c r="D685" s="8" t="s">
        <v>5188</v>
      </c>
      <c r="E685" s="16" t="s">
        <v>5189</v>
      </c>
      <c r="F685" s="16" t="s">
        <v>68</v>
      </c>
      <c r="G685" s="17"/>
      <c r="H685" s="18"/>
      <c r="J685" s="26" t="s">
        <v>5190</v>
      </c>
      <c r="K685" s="16" t="s">
        <v>5191</v>
      </c>
      <c r="V685" s="8" t="s">
        <v>5192</v>
      </c>
      <c r="X685" s="8"/>
      <c r="Y685" s="8" t="s">
        <v>95</v>
      </c>
      <c r="Z685" s="8" t="s">
        <v>96</v>
      </c>
      <c r="AA685" s="2" t="s">
        <v>1295</v>
      </c>
      <c r="AB685" s="8" t="s">
        <v>98</v>
      </c>
      <c r="AJ685" s="14" t="s">
        <v>2131</v>
      </c>
    </row>
    <row r="686" spans="1:36" ht="16">
      <c r="A686" s="8">
        <v>2</v>
      </c>
      <c r="B686" s="10" t="s">
        <v>5193</v>
      </c>
      <c r="C686" s="10" t="s">
        <v>5194</v>
      </c>
      <c r="D686" s="8" t="s">
        <v>5195</v>
      </c>
      <c r="E686" s="10" t="s">
        <v>5196</v>
      </c>
      <c r="F686" s="10" t="s">
        <v>68</v>
      </c>
      <c r="G686" s="11"/>
      <c r="H686" s="12"/>
      <c r="J686" s="30" t="s">
        <v>5197</v>
      </c>
      <c r="K686" s="10" t="s">
        <v>5198</v>
      </c>
      <c r="V686" s="8" t="s">
        <v>5199</v>
      </c>
      <c r="X686" s="8"/>
      <c r="Y686" s="8" t="s">
        <v>95</v>
      </c>
      <c r="Z686" s="8" t="s">
        <v>96</v>
      </c>
      <c r="AA686" s="2" t="s">
        <v>2025</v>
      </c>
      <c r="AB686" s="8" t="s">
        <v>98</v>
      </c>
      <c r="AJ686" s="14" t="s">
        <v>5200</v>
      </c>
    </row>
    <row r="687" spans="1:36" ht="16">
      <c r="A687" s="8">
        <v>2</v>
      </c>
      <c r="B687" s="23" t="s">
        <v>1133</v>
      </c>
      <c r="C687" s="23" t="s">
        <v>1134</v>
      </c>
      <c r="D687" s="8" t="s">
        <v>5201</v>
      </c>
      <c r="E687" s="16" t="s">
        <v>5202</v>
      </c>
      <c r="F687" s="16" t="s">
        <v>68</v>
      </c>
      <c r="G687" s="17"/>
      <c r="H687" s="18"/>
      <c r="J687" s="26" t="s">
        <v>5203</v>
      </c>
      <c r="K687" s="16" t="s">
        <v>5204</v>
      </c>
      <c r="V687" s="8" t="s">
        <v>5205</v>
      </c>
      <c r="X687" s="8"/>
      <c r="Y687" s="8" t="s">
        <v>95</v>
      </c>
      <c r="Z687" s="8" t="s">
        <v>96</v>
      </c>
      <c r="AA687" s="2" t="s">
        <v>5206</v>
      </c>
      <c r="AB687" s="8" t="s">
        <v>98</v>
      </c>
      <c r="AJ687" s="14" t="s">
        <v>5207</v>
      </c>
    </row>
    <row r="688" spans="1:36" ht="16">
      <c r="A688" s="8">
        <v>2</v>
      </c>
      <c r="B688" s="23" t="s">
        <v>5208</v>
      </c>
      <c r="C688" s="23" t="s">
        <v>5209</v>
      </c>
      <c r="D688" s="8" t="s">
        <v>5210</v>
      </c>
      <c r="E688" s="10" t="s">
        <v>5210</v>
      </c>
      <c r="F688" s="10" t="s">
        <v>68</v>
      </c>
      <c r="G688" s="11"/>
      <c r="H688" s="12"/>
      <c r="J688" s="30" t="s">
        <v>5211</v>
      </c>
      <c r="K688" s="10" t="s">
        <v>5212</v>
      </c>
      <c r="V688" s="8" t="s">
        <v>5213</v>
      </c>
      <c r="X688" s="8"/>
      <c r="Y688" s="8" t="s">
        <v>95</v>
      </c>
      <c r="Z688" s="8" t="s">
        <v>96</v>
      </c>
      <c r="AA688" s="2" t="s">
        <v>205</v>
      </c>
      <c r="AB688" s="8" t="s">
        <v>98</v>
      </c>
      <c r="AJ688" s="14" t="s">
        <v>5214</v>
      </c>
    </row>
    <row r="689" spans="1:36" ht="16">
      <c r="A689" s="8">
        <v>2</v>
      </c>
      <c r="B689" s="16" t="s">
        <v>5215</v>
      </c>
      <c r="C689" s="16" t="s">
        <v>5216</v>
      </c>
      <c r="E689" s="16"/>
      <c r="F689" s="16" t="s">
        <v>68</v>
      </c>
      <c r="G689" s="17"/>
      <c r="H689" s="18"/>
      <c r="J689" s="26" t="s">
        <v>5217</v>
      </c>
      <c r="K689" s="16" t="s">
        <v>3979</v>
      </c>
      <c r="V689" s="8" t="s">
        <v>5218</v>
      </c>
      <c r="X689" s="8"/>
      <c r="Y689" s="8" t="s">
        <v>95</v>
      </c>
      <c r="Z689" s="8" t="s">
        <v>96</v>
      </c>
      <c r="AA689" s="2" t="s">
        <v>1281</v>
      </c>
      <c r="AB689" s="8" t="s">
        <v>98</v>
      </c>
      <c r="AJ689" s="14" t="s">
        <v>4580</v>
      </c>
    </row>
    <row r="690" spans="1:36" ht="16">
      <c r="A690" s="8">
        <v>2</v>
      </c>
      <c r="B690" s="10" t="s">
        <v>5219</v>
      </c>
      <c r="C690" s="10" t="s">
        <v>5220</v>
      </c>
      <c r="D690" s="8" t="s">
        <v>5221</v>
      </c>
      <c r="E690" s="10" t="s">
        <v>5221</v>
      </c>
      <c r="F690" s="10" t="s">
        <v>68</v>
      </c>
      <c r="G690" s="11"/>
      <c r="H690" s="12"/>
      <c r="J690" s="30" t="s">
        <v>5222</v>
      </c>
      <c r="K690" s="12"/>
      <c r="V690" s="8" t="s">
        <v>5223</v>
      </c>
      <c r="Y690" s="8" t="s">
        <v>95</v>
      </c>
      <c r="Z690" s="8" t="s">
        <v>96</v>
      </c>
      <c r="AA690" s="2" t="s">
        <v>5224</v>
      </c>
      <c r="AB690" s="8" t="s">
        <v>98</v>
      </c>
      <c r="AJ690" s="14" t="s">
        <v>4097</v>
      </c>
    </row>
    <row r="691" spans="1:36" ht="16">
      <c r="A691" s="8">
        <v>2</v>
      </c>
      <c r="B691" s="16" t="s">
        <v>5225</v>
      </c>
      <c r="C691" s="16" t="s">
        <v>5226</v>
      </c>
      <c r="E691" s="16"/>
      <c r="F691" s="16" t="s">
        <v>68</v>
      </c>
      <c r="G691" s="17"/>
      <c r="H691" s="18"/>
      <c r="J691" s="26" t="s">
        <v>5227</v>
      </c>
      <c r="K691" s="18"/>
      <c r="V691" s="8" t="s">
        <v>5228</v>
      </c>
      <c r="X691" s="8"/>
      <c r="Y691" s="8" t="s">
        <v>95</v>
      </c>
      <c r="Z691" s="8" t="s">
        <v>96</v>
      </c>
      <c r="AA691" s="2" t="s">
        <v>5229</v>
      </c>
      <c r="AB691" s="8" t="s">
        <v>98</v>
      </c>
      <c r="AJ691" s="14" t="s">
        <v>5230</v>
      </c>
    </row>
    <row r="692" spans="1:36" ht="16">
      <c r="A692" s="8">
        <v>2</v>
      </c>
      <c r="B692" s="10" t="s">
        <v>5231</v>
      </c>
      <c r="C692" s="10" t="s">
        <v>5232</v>
      </c>
      <c r="E692" s="10"/>
      <c r="F692" s="10" t="s">
        <v>68</v>
      </c>
      <c r="G692" s="11"/>
      <c r="H692" s="12"/>
      <c r="J692" s="30" t="s">
        <v>5233</v>
      </c>
      <c r="K692" s="12"/>
      <c r="V692" s="8" t="s">
        <v>5234</v>
      </c>
      <c r="X692" s="8"/>
      <c r="Y692" s="8" t="s">
        <v>95</v>
      </c>
      <c r="Z692" s="8" t="s">
        <v>96</v>
      </c>
      <c r="AA692" s="2" t="s">
        <v>5235</v>
      </c>
      <c r="AB692" s="8" t="s">
        <v>98</v>
      </c>
      <c r="AJ692" s="14">
        <v>232</v>
      </c>
    </row>
    <row r="693" spans="1:36" ht="16">
      <c r="A693" s="8">
        <v>2</v>
      </c>
      <c r="B693" s="16" t="s">
        <v>5236</v>
      </c>
      <c r="C693" s="16" t="s">
        <v>5237</v>
      </c>
      <c r="D693" s="8" t="s">
        <v>5238</v>
      </c>
      <c r="E693" s="16" t="s">
        <v>5239</v>
      </c>
      <c r="F693" s="16" t="s">
        <v>68</v>
      </c>
      <c r="G693" s="17"/>
      <c r="H693" s="18"/>
      <c r="J693" s="33"/>
      <c r="K693" s="16" t="s">
        <v>5240</v>
      </c>
      <c r="Y693" s="8" t="s">
        <v>95</v>
      </c>
      <c r="Z693" s="8" t="s">
        <v>96</v>
      </c>
      <c r="AA693" s="2" t="s">
        <v>5241</v>
      </c>
      <c r="AB693" s="8" t="s">
        <v>98</v>
      </c>
      <c r="AJ693" s="14" t="s">
        <v>5242</v>
      </c>
    </row>
    <row r="694" spans="1:36" ht="16">
      <c r="A694" s="8">
        <v>2</v>
      </c>
      <c r="B694" s="10" t="s">
        <v>5243</v>
      </c>
      <c r="C694" s="10" t="s">
        <v>5244</v>
      </c>
      <c r="D694" s="8" t="s">
        <v>5245</v>
      </c>
      <c r="E694" s="10" t="s">
        <v>5245</v>
      </c>
      <c r="F694" s="10" t="s">
        <v>68</v>
      </c>
      <c r="G694" s="11"/>
      <c r="H694" s="12"/>
      <c r="J694" s="30" t="s">
        <v>1168</v>
      </c>
      <c r="K694" s="10" t="s">
        <v>5246</v>
      </c>
      <c r="V694" s="8" t="s">
        <v>5247</v>
      </c>
      <c r="X694" s="8"/>
      <c r="Y694" s="8" t="s">
        <v>95</v>
      </c>
      <c r="Z694" s="8" t="s">
        <v>96</v>
      </c>
      <c r="AA694" s="2" t="s">
        <v>5248</v>
      </c>
      <c r="AB694" s="8" t="s">
        <v>98</v>
      </c>
      <c r="AJ694" s="14" t="s">
        <v>3448</v>
      </c>
    </row>
    <row r="695" spans="1:36" ht="16">
      <c r="A695" s="8">
        <v>2</v>
      </c>
      <c r="B695" s="16" t="s">
        <v>5249</v>
      </c>
      <c r="C695" s="16" t="s">
        <v>5250</v>
      </c>
      <c r="D695" s="8" t="s">
        <v>5251</v>
      </c>
      <c r="E695" s="16" t="s">
        <v>5252</v>
      </c>
      <c r="F695" s="16" t="s">
        <v>68</v>
      </c>
      <c r="G695" s="17"/>
      <c r="H695" s="18"/>
      <c r="J695" s="26" t="s">
        <v>5253</v>
      </c>
      <c r="K695" s="16" t="s">
        <v>5254</v>
      </c>
      <c r="V695" s="8" t="s">
        <v>5255</v>
      </c>
      <c r="AB695" s="8" t="s">
        <v>98</v>
      </c>
      <c r="AJ695" s="14">
        <v>218</v>
      </c>
    </row>
    <row r="696" spans="1:36" ht="16">
      <c r="A696" s="8">
        <v>2</v>
      </c>
      <c r="B696" s="10" t="s">
        <v>5256</v>
      </c>
      <c r="C696" s="10" t="s">
        <v>5257</v>
      </c>
      <c r="D696" s="8" t="s">
        <v>5258</v>
      </c>
      <c r="E696" s="10" t="s">
        <v>5259</v>
      </c>
      <c r="F696" s="10" t="s">
        <v>68</v>
      </c>
      <c r="G696" s="11"/>
      <c r="H696" s="12"/>
      <c r="J696" s="30" t="s">
        <v>5260</v>
      </c>
      <c r="K696" s="12"/>
      <c r="V696" s="8" t="s">
        <v>5261</v>
      </c>
      <c r="Y696" s="8" t="s">
        <v>95</v>
      </c>
      <c r="Z696" s="8" t="s">
        <v>96</v>
      </c>
      <c r="AA696" s="2" t="s">
        <v>1508</v>
      </c>
      <c r="AB696" s="8" t="s">
        <v>98</v>
      </c>
      <c r="AJ696" s="14" t="s">
        <v>3470</v>
      </c>
    </row>
    <row r="697" spans="1:36" ht="16">
      <c r="A697" s="8">
        <v>2</v>
      </c>
      <c r="B697" s="16" t="s">
        <v>5262</v>
      </c>
      <c r="C697" s="16" t="s">
        <v>5263</v>
      </c>
      <c r="D697" s="8" t="s">
        <v>5264</v>
      </c>
      <c r="E697" s="16" t="s">
        <v>5264</v>
      </c>
      <c r="F697" s="16" t="s">
        <v>68</v>
      </c>
      <c r="G697" s="17"/>
      <c r="H697" s="18"/>
      <c r="J697" s="26" t="s">
        <v>4007</v>
      </c>
      <c r="K697" s="16" t="s">
        <v>3931</v>
      </c>
      <c r="V697" s="8" t="s">
        <v>5265</v>
      </c>
      <c r="Y697" s="8" t="s">
        <v>95</v>
      </c>
      <c r="Z697" s="8" t="s">
        <v>96</v>
      </c>
      <c r="AA697" s="2" t="s">
        <v>325</v>
      </c>
      <c r="AB697" s="8" t="s">
        <v>98</v>
      </c>
      <c r="AJ697" s="14" t="s">
        <v>5266</v>
      </c>
    </row>
    <row r="698" spans="1:36" ht="16">
      <c r="A698" s="8">
        <v>2</v>
      </c>
      <c r="B698" s="10" t="s">
        <v>5267</v>
      </c>
      <c r="C698" s="10" t="s">
        <v>5268</v>
      </c>
      <c r="D698" s="8" t="s">
        <v>5269</v>
      </c>
      <c r="E698" s="10" t="s">
        <v>5269</v>
      </c>
      <c r="F698" s="10" t="s">
        <v>68</v>
      </c>
      <c r="G698" s="11"/>
      <c r="H698" s="12"/>
      <c r="J698" s="30" t="s">
        <v>5270</v>
      </c>
      <c r="K698" s="10" t="s">
        <v>5271</v>
      </c>
      <c r="V698" s="8" t="s">
        <v>5272</v>
      </c>
      <c r="Y698" s="8" t="s">
        <v>95</v>
      </c>
      <c r="Z698" s="8" t="s">
        <v>96</v>
      </c>
      <c r="AA698" s="2" t="s">
        <v>5273</v>
      </c>
      <c r="AB698" s="8" t="s">
        <v>98</v>
      </c>
      <c r="AJ698" s="14" t="s">
        <v>3322</v>
      </c>
    </row>
    <row r="699" spans="1:36" ht="16">
      <c r="A699" s="8">
        <v>2</v>
      </c>
      <c r="B699" s="16" t="s">
        <v>5274</v>
      </c>
      <c r="C699" s="16" t="s">
        <v>5274</v>
      </c>
      <c r="D699" s="8" t="s">
        <v>5275</v>
      </c>
      <c r="E699" s="16" t="s">
        <v>5276</v>
      </c>
      <c r="F699" s="16" t="s">
        <v>68</v>
      </c>
      <c r="G699" s="17"/>
      <c r="H699" s="18"/>
      <c r="J699" s="26" t="s">
        <v>5277</v>
      </c>
      <c r="K699" s="18"/>
      <c r="V699" s="8" t="s">
        <v>5278</v>
      </c>
      <c r="X699" s="8"/>
      <c r="Y699" s="8" t="s">
        <v>95</v>
      </c>
      <c r="Z699" s="8" t="s">
        <v>96</v>
      </c>
      <c r="AA699" s="2" t="s">
        <v>5279</v>
      </c>
      <c r="AB699" s="8" t="s">
        <v>98</v>
      </c>
      <c r="AJ699" s="14" t="s">
        <v>5280</v>
      </c>
    </row>
    <row r="700" spans="1:36" ht="16">
      <c r="A700" s="8">
        <v>2</v>
      </c>
      <c r="B700" s="10" t="s">
        <v>5281</v>
      </c>
      <c r="C700" s="10" t="s">
        <v>5282</v>
      </c>
      <c r="E700" s="10"/>
      <c r="F700" s="10" t="s">
        <v>68</v>
      </c>
      <c r="G700" s="11"/>
      <c r="H700" s="12"/>
      <c r="J700" s="30" t="s">
        <v>5283</v>
      </c>
      <c r="K700" s="10" t="s">
        <v>5284</v>
      </c>
      <c r="V700" s="8" t="s">
        <v>5285</v>
      </c>
      <c r="X700" s="8"/>
      <c r="Y700" s="8" t="s">
        <v>95</v>
      </c>
      <c r="Z700" s="8" t="s">
        <v>96</v>
      </c>
      <c r="AA700" s="2" t="s">
        <v>5286</v>
      </c>
      <c r="AB700" s="8" t="s">
        <v>98</v>
      </c>
      <c r="AJ700" s="14" t="s">
        <v>2131</v>
      </c>
    </row>
    <row r="701" spans="1:36" ht="16">
      <c r="A701" s="8">
        <v>2</v>
      </c>
      <c r="B701" s="16" t="s">
        <v>5287</v>
      </c>
      <c r="C701" s="16" t="s">
        <v>5288</v>
      </c>
      <c r="D701" s="8" t="s">
        <v>5289</v>
      </c>
      <c r="E701" s="16" t="s">
        <v>5290</v>
      </c>
      <c r="F701" s="16" t="s">
        <v>68</v>
      </c>
      <c r="G701" s="54"/>
      <c r="H701" s="18"/>
      <c r="J701" s="26" t="s">
        <v>5291</v>
      </c>
      <c r="K701" s="16" t="s">
        <v>5292</v>
      </c>
      <c r="V701" s="8" t="s">
        <v>5293</v>
      </c>
      <c r="X701" s="8"/>
      <c r="Y701" s="8" t="s">
        <v>95</v>
      </c>
      <c r="Z701" s="8" t="s">
        <v>96</v>
      </c>
      <c r="AA701" s="2" t="s">
        <v>5294</v>
      </c>
      <c r="AB701" s="8" t="s">
        <v>98</v>
      </c>
      <c r="AD701" s="8" t="s">
        <v>2863</v>
      </c>
      <c r="AE701" s="8" t="s">
        <v>2863</v>
      </c>
      <c r="AF701" s="8" t="s">
        <v>2863</v>
      </c>
      <c r="AG701" s="8" t="s">
        <v>2863</v>
      </c>
      <c r="AH701" s="8" t="s">
        <v>2863</v>
      </c>
      <c r="AI701" s="8" t="s">
        <v>2863</v>
      </c>
      <c r="AJ701" s="14" t="s">
        <v>5295</v>
      </c>
    </row>
    <row r="702" spans="1:36" ht="16">
      <c r="A702" s="8">
        <v>2</v>
      </c>
      <c r="B702" s="10" t="s">
        <v>5296</v>
      </c>
      <c r="C702" s="10" t="s">
        <v>5297</v>
      </c>
      <c r="D702" s="8" t="s">
        <v>5298</v>
      </c>
      <c r="E702" s="10" t="s">
        <v>5298</v>
      </c>
      <c r="F702" s="10" t="s">
        <v>68</v>
      </c>
      <c r="G702" s="11"/>
      <c r="H702" s="12"/>
      <c r="J702" s="30" t="s">
        <v>4017</v>
      </c>
      <c r="K702" s="10" t="s">
        <v>5299</v>
      </c>
      <c r="V702" s="8" t="s">
        <v>5300</v>
      </c>
      <c r="X702" s="8"/>
      <c r="Y702" s="8" t="s">
        <v>95</v>
      </c>
      <c r="Z702" s="8" t="s">
        <v>96</v>
      </c>
      <c r="AA702" s="2" t="s">
        <v>2509</v>
      </c>
      <c r="AB702" s="8" t="s">
        <v>98</v>
      </c>
      <c r="AJ702" s="14">
        <v>235</v>
      </c>
    </row>
    <row r="703" spans="1:36" ht="16">
      <c r="A703" s="8">
        <v>2</v>
      </c>
      <c r="B703" s="16" t="s">
        <v>5301</v>
      </c>
      <c r="C703" s="16" t="s">
        <v>5302</v>
      </c>
      <c r="D703" s="8" t="s">
        <v>5303</v>
      </c>
      <c r="E703" s="16" t="s">
        <v>5304</v>
      </c>
      <c r="F703" s="16" t="s">
        <v>68</v>
      </c>
      <c r="G703" s="17"/>
      <c r="H703" s="18"/>
      <c r="J703" s="26" t="s">
        <v>3319</v>
      </c>
      <c r="K703" s="16" t="s">
        <v>3320</v>
      </c>
      <c r="V703" s="8" t="s">
        <v>5305</v>
      </c>
      <c r="X703" s="8"/>
      <c r="Y703" s="8" t="s">
        <v>95</v>
      </c>
      <c r="Z703" s="8" t="s">
        <v>96</v>
      </c>
      <c r="AA703" s="2" t="s">
        <v>4763</v>
      </c>
      <c r="AB703" s="8" t="s">
        <v>98</v>
      </c>
      <c r="AJ703" s="14" t="s">
        <v>5306</v>
      </c>
    </row>
    <row r="704" spans="1:36" ht="16">
      <c r="A704" s="8">
        <v>2</v>
      </c>
      <c r="B704" s="10" t="s">
        <v>5307</v>
      </c>
      <c r="C704" s="10" t="s">
        <v>5308</v>
      </c>
      <c r="E704" s="10"/>
      <c r="F704" s="10" t="s">
        <v>68</v>
      </c>
      <c r="G704" s="11"/>
      <c r="H704" s="12"/>
      <c r="J704" s="30" t="s">
        <v>5309</v>
      </c>
      <c r="K704" s="12"/>
      <c r="V704" s="8" t="s">
        <v>5310</v>
      </c>
      <c r="X704" s="8"/>
      <c r="Y704" s="8" t="s">
        <v>95</v>
      </c>
      <c r="Z704" s="8" t="s">
        <v>96</v>
      </c>
      <c r="AA704" s="2" t="s">
        <v>5311</v>
      </c>
      <c r="AB704" s="8" t="s">
        <v>98</v>
      </c>
      <c r="AJ704" s="14" t="s">
        <v>5312</v>
      </c>
    </row>
    <row r="705" spans="1:36" ht="16">
      <c r="A705" s="8">
        <v>2</v>
      </c>
      <c r="B705" s="16" t="s">
        <v>5313</v>
      </c>
      <c r="C705" s="16" t="s">
        <v>5314</v>
      </c>
      <c r="D705" s="8" t="s">
        <v>5315</v>
      </c>
      <c r="E705" s="16" t="s">
        <v>5316</v>
      </c>
      <c r="F705" s="16" t="s">
        <v>68</v>
      </c>
      <c r="G705" s="17"/>
      <c r="H705" s="18"/>
      <c r="J705" s="26" t="s">
        <v>5317</v>
      </c>
      <c r="K705" s="18"/>
      <c r="V705" s="8" t="s">
        <v>5318</v>
      </c>
      <c r="X705" s="8"/>
      <c r="Y705" s="8" t="s">
        <v>95</v>
      </c>
      <c r="Z705" s="8" t="s">
        <v>96</v>
      </c>
      <c r="AA705" s="2" t="s">
        <v>5319</v>
      </c>
      <c r="AB705" s="8" t="s">
        <v>98</v>
      </c>
      <c r="AJ705" s="14" t="s">
        <v>4875</v>
      </c>
    </row>
    <row r="706" spans="1:36" ht="16">
      <c r="A706" s="8">
        <v>2</v>
      </c>
      <c r="B706" s="23" t="s">
        <v>5320</v>
      </c>
      <c r="C706" s="23" t="s">
        <v>5320</v>
      </c>
      <c r="D706" s="8" t="s">
        <v>5321</v>
      </c>
      <c r="E706" s="10" t="s">
        <v>5321</v>
      </c>
      <c r="F706" s="10" t="s">
        <v>68</v>
      </c>
      <c r="G706" s="11"/>
      <c r="H706" s="12"/>
      <c r="J706" s="30" t="s">
        <v>1188</v>
      </c>
      <c r="K706" s="10" t="s">
        <v>5322</v>
      </c>
      <c r="V706" s="8" t="s">
        <v>5323</v>
      </c>
      <c r="X706" s="8"/>
      <c r="Y706" s="8" t="s">
        <v>95</v>
      </c>
      <c r="Z706" s="8" t="s">
        <v>96</v>
      </c>
      <c r="AA706" s="2" t="s">
        <v>5324</v>
      </c>
      <c r="AB706" s="8" t="s">
        <v>98</v>
      </c>
      <c r="AJ706" s="14" t="s">
        <v>5325</v>
      </c>
    </row>
    <row r="707" spans="1:36" ht="16">
      <c r="A707" s="8">
        <v>2</v>
      </c>
      <c r="B707" s="16" t="s">
        <v>5326</v>
      </c>
      <c r="C707" s="16" t="s">
        <v>5327</v>
      </c>
      <c r="D707" s="8" t="s">
        <v>5328</v>
      </c>
      <c r="E707" s="16" t="s">
        <v>5329</v>
      </c>
      <c r="F707" s="16" t="s">
        <v>68</v>
      </c>
      <c r="G707" s="17"/>
      <c r="H707" s="18"/>
      <c r="J707" s="33"/>
      <c r="K707" s="18"/>
      <c r="Y707" s="8" t="s">
        <v>95</v>
      </c>
      <c r="Z707" s="8" t="s">
        <v>96</v>
      </c>
      <c r="AA707" s="2" t="s">
        <v>5330</v>
      </c>
      <c r="AB707" s="8" t="s">
        <v>98</v>
      </c>
      <c r="AJ707" s="14" t="s">
        <v>5331</v>
      </c>
    </row>
    <row r="708" spans="1:36" ht="16">
      <c r="A708" s="8">
        <v>2</v>
      </c>
      <c r="B708" s="10" t="s">
        <v>5332</v>
      </c>
      <c r="C708" s="10" t="s">
        <v>5333</v>
      </c>
      <c r="D708" s="8" t="s">
        <v>5334</v>
      </c>
      <c r="E708" s="10" t="s">
        <v>5334</v>
      </c>
      <c r="F708" s="10" t="s">
        <v>68</v>
      </c>
      <c r="G708" s="11"/>
      <c r="H708" s="12"/>
      <c r="J708" s="30" t="s">
        <v>5335</v>
      </c>
      <c r="K708" s="10" t="s">
        <v>5336</v>
      </c>
      <c r="V708" s="8" t="s">
        <v>5337</v>
      </c>
      <c r="Y708" s="8" t="s">
        <v>95</v>
      </c>
      <c r="Z708" s="8" t="s">
        <v>96</v>
      </c>
      <c r="AA708" s="2" t="s">
        <v>2632</v>
      </c>
      <c r="AB708" s="8" t="s">
        <v>98</v>
      </c>
      <c r="AJ708" s="14">
        <v>208</v>
      </c>
    </row>
    <row r="709" spans="1:36" ht="16">
      <c r="A709" s="8">
        <v>2</v>
      </c>
      <c r="B709" s="23" t="s">
        <v>5338</v>
      </c>
      <c r="C709" s="23" t="s">
        <v>5339</v>
      </c>
      <c r="D709" s="8" t="s">
        <v>5340</v>
      </c>
      <c r="E709" s="16" t="s">
        <v>5341</v>
      </c>
      <c r="F709" s="16" t="s">
        <v>68</v>
      </c>
      <c r="G709" s="17"/>
      <c r="H709" s="18"/>
      <c r="J709" s="33"/>
      <c r="K709" s="16" t="s">
        <v>5342</v>
      </c>
      <c r="Y709" s="8" t="s">
        <v>95</v>
      </c>
      <c r="Z709" s="8" t="s">
        <v>96</v>
      </c>
      <c r="AA709" s="2" t="s">
        <v>2632</v>
      </c>
      <c r="AB709" s="8" t="s">
        <v>98</v>
      </c>
      <c r="AJ709" s="14" t="s">
        <v>5343</v>
      </c>
    </row>
    <row r="710" spans="1:36" ht="16">
      <c r="A710" s="8">
        <v>2</v>
      </c>
      <c r="B710" s="10" t="s">
        <v>5344</v>
      </c>
      <c r="C710" s="10" t="s">
        <v>5345</v>
      </c>
      <c r="D710" s="8" t="s">
        <v>5346</v>
      </c>
      <c r="E710" s="10" t="s">
        <v>5347</v>
      </c>
      <c r="F710" s="10" t="s">
        <v>68</v>
      </c>
      <c r="G710" s="53"/>
      <c r="H710" s="12"/>
      <c r="J710" s="30" t="s">
        <v>5348</v>
      </c>
      <c r="K710" s="10" t="s">
        <v>5349</v>
      </c>
      <c r="V710" s="8" t="s">
        <v>5350</v>
      </c>
      <c r="X710" s="8"/>
      <c r="Y710" s="8" t="s">
        <v>95</v>
      </c>
      <c r="Z710" s="8" t="s">
        <v>96</v>
      </c>
      <c r="AA710" s="2" t="s">
        <v>5351</v>
      </c>
      <c r="AB710" s="8" t="s">
        <v>98</v>
      </c>
      <c r="AD710" s="8" t="s">
        <v>2863</v>
      </c>
      <c r="AE710" s="8" t="s">
        <v>2863</v>
      </c>
      <c r="AF710" s="8" t="s">
        <v>2863</v>
      </c>
      <c r="AG710" s="8" t="s">
        <v>2863</v>
      </c>
      <c r="AH710" s="8" t="s">
        <v>2863</v>
      </c>
      <c r="AI710" s="8" t="s">
        <v>2863</v>
      </c>
      <c r="AJ710" s="14" t="s">
        <v>2494</v>
      </c>
    </row>
    <row r="711" spans="1:36" ht="16">
      <c r="A711" s="8">
        <v>2</v>
      </c>
      <c r="B711" s="16" t="s">
        <v>5352</v>
      </c>
      <c r="C711" s="16" t="s">
        <v>5353</v>
      </c>
      <c r="D711" s="8" t="s">
        <v>5354</v>
      </c>
      <c r="E711" s="16" t="s">
        <v>5355</v>
      </c>
      <c r="F711" s="16" t="s">
        <v>68</v>
      </c>
      <c r="G711" s="17"/>
      <c r="H711" s="18"/>
      <c r="J711" s="26" t="s">
        <v>5356</v>
      </c>
      <c r="K711" s="16" t="s">
        <v>5357</v>
      </c>
      <c r="V711" s="8" t="s">
        <v>5358</v>
      </c>
      <c r="X711" s="8"/>
      <c r="Y711" s="8" t="s">
        <v>95</v>
      </c>
      <c r="Z711" s="8" t="s">
        <v>96</v>
      </c>
      <c r="AA711" s="2" t="s">
        <v>5359</v>
      </c>
      <c r="AB711" s="8" t="s">
        <v>98</v>
      </c>
      <c r="AJ711" s="14" t="s">
        <v>5360</v>
      </c>
    </row>
    <row r="712" spans="1:36" ht="16">
      <c r="A712" s="8">
        <v>2</v>
      </c>
      <c r="B712" s="10" t="s">
        <v>5361</v>
      </c>
      <c r="C712" s="10" t="s">
        <v>5362</v>
      </c>
      <c r="D712" s="8" t="s">
        <v>5363</v>
      </c>
      <c r="E712" s="10" t="s">
        <v>5363</v>
      </c>
      <c r="F712" s="10" t="s">
        <v>68</v>
      </c>
      <c r="G712" s="11"/>
      <c r="H712" s="12"/>
      <c r="J712" s="30" t="s">
        <v>5364</v>
      </c>
      <c r="K712" s="12"/>
      <c r="V712" s="8" t="s">
        <v>5365</v>
      </c>
      <c r="X712" s="8"/>
      <c r="Y712" s="8" t="s">
        <v>95</v>
      </c>
      <c r="Z712" s="8" t="s">
        <v>96</v>
      </c>
      <c r="AA712" s="2" t="s">
        <v>5366</v>
      </c>
      <c r="AB712" s="8" t="s">
        <v>98</v>
      </c>
      <c r="AJ712" s="14" t="s">
        <v>1948</v>
      </c>
    </row>
    <row r="713" spans="1:36" ht="16">
      <c r="A713" s="8">
        <v>2</v>
      </c>
      <c r="B713" s="16" t="s">
        <v>5367</v>
      </c>
      <c r="C713" s="16" t="s">
        <v>5368</v>
      </c>
      <c r="D713" s="8" t="s">
        <v>5369</v>
      </c>
      <c r="E713" s="16" t="s">
        <v>5370</v>
      </c>
      <c r="F713" s="16" t="s">
        <v>68</v>
      </c>
      <c r="G713" s="54"/>
      <c r="H713" s="18"/>
      <c r="J713" s="26" t="s">
        <v>5371</v>
      </c>
      <c r="K713" s="16" t="s">
        <v>5372</v>
      </c>
      <c r="V713" s="8" t="s">
        <v>5373</v>
      </c>
      <c r="X713" s="8"/>
      <c r="Y713" s="8" t="s">
        <v>95</v>
      </c>
      <c r="Z713" s="8" t="s">
        <v>96</v>
      </c>
      <c r="AA713" s="2" t="s">
        <v>5374</v>
      </c>
      <c r="AB713" s="8" t="s">
        <v>98</v>
      </c>
      <c r="AD713" s="8" t="s">
        <v>2863</v>
      </c>
      <c r="AE713" s="8" t="s">
        <v>2863</v>
      </c>
      <c r="AF713" s="8" t="s">
        <v>2863</v>
      </c>
      <c r="AG713" s="8" t="s">
        <v>2863</v>
      </c>
      <c r="AH713" s="8" t="s">
        <v>2863</v>
      </c>
      <c r="AI713" s="8" t="s">
        <v>2863</v>
      </c>
      <c r="AJ713" s="14" t="s">
        <v>5375</v>
      </c>
    </row>
    <row r="714" spans="1:36" ht="16">
      <c r="A714" s="8">
        <v>2</v>
      </c>
      <c r="B714" s="10" t="s">
        <v>5376</v>
      </c>
      <c r="C714" s="10" t="s">
        <v>5377</v>
      </c>
      <c r="E714" s="10"/>
      <c r="F714" s="10" t="s">
        <v>68</v>
      </c>
      <c r="G714" s="11"/>
      <c r="H714" s="12"/>
      <c r="J714" s="30" t="s">
        <v>5378</v>
      </c>
      <c r="K714" s="10" t="s">
        <v>5379</v>
      </c>
      <c r="V714" s="8" t="s">
        <v>5380</v>
      </c>
      <c r="X714" s="8"/>
      <c r="Y714" s="8" t="s">
        <v>95</v>
      </c>
      <c r="Z714" s="8" t="s">
        <v>96</v>
      </c>
      <c r="AA714" s="2" t="s">
        <v>1295</v>
      </c>
      <c r="AB714" s="8" t="s">
        <v>98</v>
      </c>
      <c r="AJ714" s="14" t="s">
        <v>5381</v>
      </c>
    </row>
    <row r="715" spans="1:36" ht="16">
      <c r="A715" s="8">
        <v>2</v>
      </c>
      <c r="B715" s="16" t="s">
        <v>5382</v>
      </c>
      <c r="C715" s="16" t="s">
        <v>5383</v>
      </c>
      <c r="E715" s="16"/>
      <c r="F715" s="16" t="s">
        <v>68</v>
      </c>
      <c r="G715" s="17"/>
      <c r="H715" s="18"/>
      <c r="J715" s="26" t="s">
        <v>5384</v>
      </c>
      <c r="K715" s="16" t="s">
        <v>5385</v>
      </c>
      <c r="V715" s="8" t="s">
        <v>5387</v>
      </c>
      <c r="X715" s="8"/>
      <c r="Y715" s="8" t="s">
        <v>95</v>
      </c>
      <c r="Z715" s="8" t="s">
        <v>96</v>
      </c>
      <c r="AA715" s="2" t="s">
        <v>5388</v>
      </c>
      <c r="AB715" s="8" t="s">
        <v>98</v>
      </c>
      <c r="AJ715" s="14" t="s">
        <v>5389</v>
      </c>
    </row>
    <row r="716" spans="1:36" ht="16">
      <c r="A716" s="8">
        <v>2</v>
      </c>
      <c r="B716" s="10" t="s">
        <v>5390</v>
      </c>
      <c r="C716" s="10" t="s">
        <v>5391</v>
      </c>
      <c r="D716" s="8" t="s">
        <v>5392</v>
      </c>
      <c r="E716" s="10" t="s">
        <v>5393</v>
      </c>
      <c r="F716" s="10" t="s">
        <v>68</v>
      </c>
      <c r="G716" s="11"/>
      <c r="H716" s="12"/>
      <c r="J716" s="30" t="s">
        <v>5394</v>
      </c>
      <c r="K716" s="12"/>
      <c r="V716" s="8" t="s">
        <v>5395</v>
      </c>
      <c r="X716" s="8"/>
      <c r="Y716" s="8" t="s">
        <v>95</v>
      </c>
      <c r="Z716" s="8" t="s">
        <v>96</v>
      </c>
      <c r="AA716" s="2" t="s">
        <v>5396</v>
      </c>
      <c r="AB716" s="8" t="s">
        <v>98</v>
      </c>
      <c r="AJ716" s="14">
        <v>229</v>
      </c>
    </row>
    <row r="717" spans="1:36" ht="16">
      <c r="A717" s="8">
        <v>2</v>
      </c>
      <c r="B717" s="23" t="s">
        <v>2742</v>
      </c>
      <c r="C717" s="23" t="s">
        <v>2743</v>
      </c>
      <c r="D717" s="8" t="s">
        <v>5397</v>
      </c>
      <c r="E717" s="16" t="s">
        <v>5397</v>
      </c>
      <c r="F717" s="16" t="s">
        <v>68</v>
      </c>
      <c r="G717" s="17"/>
      <c r="H717" s="18"/>
      <c r="J717" s="26" t="s">
        <v>5398</v>
      </c>
      <c r="K717" s="16" t="s">
        <v>5399</v>
      </c>
      <c r="V717" s="8" t="s">
        <v>5400</v>
      </c>
      <c r="Y717" s="8" t="s">
        <v>95</v>
      </c>
      <c r="Z717" s="8" t="s">
        <v>96</v>
      </c>
      <c r="AA717" s="2" t="s">
        <v>5396</v>
      </c>
      <c r="AB717" s="8" t="s">
        <v>98</v>
      </c>
      <c r="AJ717" s="14">
        <v>226</v>
      </c>
    </row>
    <row r="718" spans="1:36" ht="16">
      <c r="A718" s="8">
        <v>2</v>
      </c>
      <c r="B718" s="23" t="s">
        <v>2756</v>
      </c>
      <c r="C718" s="23" t="s">
        <v>2757</v>
      </c>
      <c r="D718" s="8" t="s">
        <v>5401</v>
      </c>
      <c r="E718" s="10" t="s">
        <v>5402</v>
      </c>
      <c r="F718" s="10" t="s">
        <v>68</v>
      </c>
      <c r="G718" s="11"/>
      <c r="H718" s="12"/>
      <c r="J718" s="30" t="s">
        <v>5403</v>
      </c>
      <c r="K718" s="10" t="s">
        <v>5404</v>
      </c>
      <c r="V718" s="8" t="s">
        <v>5405</v>
      </c>
      <c r="Y718" s="8" t="s">
        <v>95</v>
      </c>
      <c r="Z718" s="8" t="s">
        <v>96</v>
      </c>
      <c r="AA718" s="2" t="s">
        <v>5406</v>
      </c>
      <c r="AB718" s="8" t="s">
        <v>98</v>
      </c>
      <c r="AJ718" s="14" t="s">
        <v>5407</v>
      </c>
    </row>
    <row r="719" spans="1:36" ht="16">
      <c r="A719" s="8">
        <v>2</v>
      </c>
      <c r="B719" s="16" t="s">
        <v>5408</v>
      </c>
      <c r="C719" s="16" t="s">
        <v>5409</v>
      </c>
      <c r="D719" s="8" t="s">
        <v>5410</v>
      </c>
      <c r="E719" s="16" t="s">
        <v>5411</v>
      </c>
      <c r="F719" s="16" t="s">
        <v>68</v>
      </c>
      <c r="G719" s="17"/>
      <c r="H719" s="18"/>
      <c r="J719" s="33"/>
      <c r="K719" s="18"/>
      <c r="Y719" s="8" t="s">
        <v>95</v>
      </c>
      <c r="Z719" s="8" t="s">
        <v>96</v>
      </c>
      <c r="AA719" s="2" t="s">
        <v>2703</v>
      </c>
      <c r="AB719" s="8" t="s">
        <v>98</v>
      </c>
      <c r="AJ719" s="14" t="s">
        <v>2083</v>
      </c>
    </row>
    <row r="720" spans="1:36" ht="16">
      <c r="A720" s="8">
        <v>2</v>
      </c>
      <c r="B720" s="10" t="s">
        <v>5412</v>
      </c>
      <c r="C720" s="10" t="s">
        <v>5413</v>
      </c>
      <c r="D720" s="8" t="s">
        <v>5414</v>
      </c>
      <c r="E720" s="10" t="s">
        <v>5414</v>
      </c>
      <c r="F720" s="10" t="s">
        <v>68</v>
      </c>
      <c r="G720" s="11"/>
      <c r="H720" s="12"/>
      <c r="J720" s="30" t="s">
        <v>5415</v>
      </c>
      <c r="K720" s="10" t="s">
        <v>5416</v>
      </c>
      <c r="V720" s="8" t="s">
        <v>5417</v>
      </c>
      <c r="X720" s="8"/>
      <c r="Y720" s="8" t="s">
        <v>95</v>
      </c>
      <c r="Z720" s="8" t="s">
        <v>96</v>
      </c>
      <c r="AA720" s="2" t="s">
        <v>2089</v>
      </c>
      <c r="AB720" s="8" t="s">
        <v>98</v>
      </c>
      <c r="AJ720" s="14" t="s">
        <v>5418</v>
      </c>
    </row>
    <row r="721" spans="1:36" ht="16">
      <c r="A721" s="8">
        <v>2</v>
      </c>
      <c r="B721" s="16" t="s">
        <v>5419</v>
      </c>
      <c r="C721" s="16" t="s">
        <v>5420</v>
      </c>
      <c r="D721" s="8" t="s">
        <v>5421</v>
      </c>
      <c r="E721" s="16" t="s">
        <v>5422</v>
      </c>
      <c r="F721" s="16" t="s">
        <v>68</v>
      </c>
      <c r="G721" s="17"/>
      <c r="H721" s="18"/>
      <c r="J721" s="26" t="s">
        <v>1530</v>
      </c>
      <c r="K721" s="16" t="s">
        <v>5423</v>
      </c>
      <c r="V721" s="8" t="s">
        <v>5424</v>
      </c>
      <c r="X721" s="8"/>
      <c r="Y721" s="8" t="s">
        <v>95</v>
      </c>
      <c r="Z721" s="8" t="s">
        <v>96</v>
      </c>
      <c r="AA721" s="2" t="s">
        <v>5425</v>
      </c>
      <c r="AB721" s="8" t="s">
        <v>98</v>
      </c>
      <c r="AJ721" s="14">
        <v>222</v>
      </c>
    </row>
    <row r="722" spans="1:36" ht="16">
      <c r="A722" s="8">
        <v>2</v>
      </c>
      <c r="B722" s="10" t="s">
        <v>5426</v>
      </c>
      <c r="C722" s="10" t="s">
        <v>5427</v>
      </c>
      <c r="D722" s="8" t="s">
        <v>5428</v>
      </c>
      <c r="E722" s="10" t="s">
        <v>5428</v>
      </c>
      <c r="F722" s="10" t="s">
        <v>68</v>
      </c>
      <c r="G722" s="11"/>
      <c r="H722" s="12"/>
      <c r="J722" s="30" t="s">
        <v>5429</v>
      </c>
      <c r="K722" s="10" t="s">
        <v>5430</v>
      </c>
      <c r="V722" s="8" t="s">
        <v>5431</v>
      </c>
      <c r="Y722" s="8" t="s">
        <v>95</v>
      </c>
      <c r="Z722" s="8" t="s">
        <v>96</v>
      </c>
      <c r="AA722" s="2" t="s">
        <v>1295</v>
      </c>
      <c r="AB722" s="8" t="s">
        <v>98</v>
      </c>
      <c r="AJ722" s="14" t="s">
        <v>5107</v>
      </c>
    </row>
    <row r="723" spans="1:36" ht="16">
      <c r="A723" s="8">
        <v>2</v>
      </c>
      <c r="B723" s="16" t="s">
        <v>5432</v>
      </c>
      <c r="C723" s="16" t="s">
        <v>5433</v>
      </c>
      <c r="D723" s="8" t="s">
        <v>4065</v>
      </c>
      <c r="E723" s="16" t="s">
        <v>4065</v>
      </c>
      <c r="F723" s="16" t="s">
        <v>68</v>
      </c>
      <c r="G723" s="17"/>
      <c r="H723" s="18"/>
      <c r="J723" s="26" t="s">
        <v>4007</v>
      </c>
      <c r="K723" s="16" t="s">
        <v>3931</v>
      </c>
      <c r="V723" s="8" t="s">
        <v>5434</v>
      </c>
      <c r="X723" s="8"/>
      <c r="Y723" s="8" t="s">
        <v>95</v>
      </c>
      <c r="Z723" s="8" t="s">
        <v>96</v>
      </c>
      <c r="AA723" s="2" t="s">
        <v>4082</v>
      </c>
      <c r="AB723" s="8" t="s">
        <v>98</v>
      </c>
      <c r="AJ723" s="14" t="s">
        <v>4607</v>
      </c>
    </row>
    <row r="724" spans="1:36" ht="16">
      <c r="A724" s="8">
        <v>2</v>
      </c>
      <c r="B724" s="10" t="s">
        <v>5435</v>
      </c>
      <c r="C724" s="10" t="s">
        <v>5436</v>
      </c>
      <c r="D724" s="8" t="s">
        <v>5437</v>
      </c>
      <c r="E724" s="10" t="s">
        <v>5437</v>
      </c>
      <c r="F724" s="10" t="s">
        <v>68</v>
      </c>
      <c r="G724" s="11"/>
      <c r="H724" s="12"/>
      <c r="J724" s="30" t="s">
        <v>5438</v>
      </c>
      <c r="K724" s="10" t="s">
        <v>5439</v>
      </c>
      <c r="V724" s="8" t="s">
        <v>5440</v>
      </c>
      <c r="X724" s="8"/>
      <c r="Y724" s="8" t="s">
        <v>95</v>
      </c>
      <c r="Z724" s="8" t="s">
        <v>96</v>
      </c>
      <c r="AA724" s="2" t="s">
        <v>3423</v>
      </c>
      <c r="AB724" s="8" t="s">
        <v>98</v>
      </c>
      <c r="AJ724" s="14" t="s">
        <v>3424</v>
      </c>
    </row>
    <row r="725" spans="1:36" ht="16">
      <c r="A725" s="8">
        <v>2</v>
      </c>
      <c r="B725" s="16" t="s">
        <v>5441</v>
      </c>
      <c r="C725" s="16" t="s">
        <v>5442</v>
      </c>
      <c r="D725" s="8" t="s">
        <v>5443</v>
      </c>
      <c r="E725" s="16" t="s">
        <v>5443</v>
      </c>
      <c r="F725" s="16" t="s">
        <v>68</v>
      </c>
      <c r="G725" s="17"/>
      <c r="H725" s="18"/>
      <c r="J725" s="26" t="s">
        <v>5444</v>
      </c>
      <c r="K725" s="18"/>
      <c r="V725" s="8" t="s">
        <v>5445</v>
      </c>
      <c r="X725" s="8"/>
      <c r="Y725" s="8" t="s">
        <v>95</v>
      </c>
      <c r="Z725" s="8" t="s">
        <v>96</v>
      </c>
      <c r="AA725" s="2" t="s">
        <v>5446</v>
      </c>
      <c r="AB725" s="8" t="s">
        <v>98</v>
      </c>
      <c r="AJ725" s="14">
        <v>217</v>
      </c>
    </row>
    <row r="726" spans="1:36" ht="16">
      <c r="A726" s="8">
        <v>2</v>
      </c>
      <c r="B726" s="10" t="s">
        <v>5447</v>
      </c>
      <c r="C726" s="10" t="s">
        <v>5448</v>
      </c>
      <c r="D726" s="8" t="s">
        <v>5449</v>
      </c>
      <c r="E726" s="10" t="s">
        <v>5450</v>
      </c>
      <c r="F726" s="10" t="s">
        <v>68</v>
      </c>
      <c r="G726" s="11"/>
      <c r="H726" s="12"/>
      <c r="J726" s="30" t="s">
        <v>5451</v>
      </c>
      <c r="K726" s="12"/>
      <c r="V726" s="8" t="s">
        <v>5452</v>
      </c>
      <c r="X726" s="8"/>
      <c r="Y726" s="8" t="s">
        <v>95</v>
      </c>
      <c r="Z726" s="8" t="s">
        <v>96</v>
      </c>
      <c r="AA726" s="2" t="s">
        <v>4888</v>
      </c>
      <c r="AB726" s="8" t="s">
        <v>98</v>
      </c>
      <c r="AJ726" s="14" t="s">
        <v>5453</v>
      </c>
    </row>
    <row r="727" spans="1:36" ht="16">
      <c r="A727" s="8">
        <v>2</v>
      </c>
      <c r="B727" s="16" t="s">
        <v>5454</v>
      </c>
      <c r="C727" s="16" t="s">
        <v>5455</v>
      </c>
      <c r="D727" s="8" t="s">
        <v>5456</v>
      </c>
      <c r="E727" s="16" t="s">
        <v>5457</v>
      </c>
      <c r="F727" s="16" t="s">
        <v>68</v>
      </c>
      <c r="G727" s="17"/>
      <c r="H727" s="18"/>
      <c r="J727" s="26" t="s">
        <v>5458</v>
      </c>
      <c r="K727" s="18"/>
      <c r="V727" s="8" t="s">
        <v>5459</v>
      </c>
      <c r="X727" s="8"/>
      <c r="Y727" s="8" t="s">
        <v>95</v>
      </c>
      <c r="Z727" s="8" t="s">
        <v>96</v>
      </c>
      <c r="AA727" s="2" t="s">
        <v>5460</v>
      </c>
      <c r="AB727" s="8" t="s">
        <v>98</v>
      </c>
      <c r="AJ727" s="14">
        <v>224</v>
      </c>
    </row>
    <row r="728" spans="1:36" ht="16">
      <c r="A728" s="8">
        <v>2</v>
      </c>
      <c r="B728" s="10" t="s">
        <v>5461</v>
      </c>
      <c r="C728" s="10" t="s">
        <v>5462</v>
      </c>
      <c r="D728" s="8" t="s">
        <v>5463</v>
      </c>
      <c r="E728" s="10" t="s">
        <v>5464</v>
      </c>
      <c r="F728" s="10" t="s">
        <v>68</v>
      </c>
      <c r="G728" s="11"/>
      <c r="H728" s="12"/>
      <c r="J728" s="30" t="s">
        <v>5465</v>
      </c>
      <c r="K728" s="10" t="s">
        <v>5466</v>
      </c>
      <c r="V728" s="8" t="s">
        <v>5467</v>
      </c>
      <c r="Y728" s="8" t="s">
        <v>95</v>
      </c>
      <c r="Z728" s="8" t="s">
        <v>96</v>
      </c>
      <c r="AA728" s="2" t="s">
        <v>5468</v>
      </c>
      <c r="AB728" s="8" t="s">
        <v>98</v>
      </c>
      <c r="AJ728" s="14">
        <v>219</v>
      </c>
    </row>
    <row r="729" spans="1:36" ht="16">
      <c r="A729" s="8">
        <v>2</v>
      </c>
      <c r="B729" s="16" t="s">
        <v>5469</v>
      </c>
      <c r="C729" s="16" t="s">
        <v>5470</v>
      </c>
      <c r="D729" s="8" t="s">
        <v>5471</v>
      </c>
      <c r="E729" s="16" t="s">
        <v>5472</v>
      </c>
      <c r="F729" s="16" t="s">
        <v>68</v>
      </c>
      <c r="G729" s="17"/>
      <c r="H729" s="18"/>
      <c r="J729" s="26" t="s">
        <v>5473</v>
      </c>
      <c r="K729" s="16" t="s">
        <v>5474</v>
      </c>
      <c r="V729" s="8" t="s">
        <v>5475</v>
      </c>
      <c r="Y729" s="8" t="s">
        <v>95</v>
      </c>
      <c r="Z729" s="8" t="s">
        <v>96</v>
      </c>
      <c r="AA729" s="2" t="s">
        <v>1961</v>
      </c>
      <c r="AB729" s="8" t="s">
        <v>98</v>
      </c>
      <c r="AJ729" s="14" t="s">
        <v>5476</v>
      </c>
    </row>
    <row r="730" spans="1:36" ht="16">
      <c r="A730" s="8">
        <v>2</v>
      </c>
      <c r="B730" s="10" t="s">
        <v>5477</v>
      </c>
      <c r="C730" s="10" t="s">
        <v>5478</v>
      </c>
      <c r="D730" s="8" t="s">
        <v>5479</v>
      </c>
      <c r="E730" s="10" t="s">
        <v>5480</v>
      </c>
      <c r="F730" s="10" t="s">
        <v>68</v>
      </c>
      <c r="G730" s="11"/>
      <c r="H730" s="12"/>
      <c r="J730" s="30" t="s">
        <v>5481</v>
      </c>
      <c r="K730" s="10" t="s">
        <v>5482</v>
      </c>
      <c r="V730" s="8" t="s">
        <v>5483</v>
      </c>
      <c r="Y730" s="8" t="s">
        <v>95</v>
      </c>
      <c r="Z730" s="8" t="s">
        <v>96</v>
      </c>
      <c r="AA730" s="2" t="s">
        <v>5484</v>
      </c>
      <c r="AB730" s="8" t="s">
        <v>98</v>
      </c>
      <c r="AJ730" s="14" t="s">
        <v>5485</v>
      </c>
    </row>
    <row r="731" spans="1:36" ht="16">
      <c r="A731" s="8">
        <v>2</v>
      </c>
      <c r="B731" s="16" t="s">
        <v>5486</v>
      </c>
      <c r="C731" s="16" t="s">
        <v>5487</v>
      </c>
      <c r="D731" s="8" t="s">
        <v>5488</v>
      </c>
      <c r="E731" s="16" t="s">
        <v>5488</v>
      </c>
      <c r="F731" s="16" t="s">
        <v>68</v>
      </c>
      <c r="G731" s="17"/>
      <c r="H731" s="18"/>
      <c r="J731" s="26" t="s">
        <v>1788</v>
      </c>
      <c r="K731" s="18"/>
      <c r="V731" s="8" t="s">
        <v>5489</v>
      </c>
      <c r="X731" s="8"/>
      <c r="Y731" s="8" t="s">
        <v>95</v>
      </c>
      <c r="Z731" s="8" t="s">
        <v>96</v>
      </c>
      <c r="AA731" s="2" t="s">
        <v>1739</v>
      </c>
      <c r="AB731" s="8" t="s">
        <v>98</v>
      </c>
      <c r="AJ731" s="14" t="s">
        <v>5490</v>
      </c>
    </row>
    <row r="732" spans="1:36" ht="16">
      <c r="A732" s="8">
        <v>2</v>
      </c>
      <c r="B732" s="10" t="s">
        <v>5491</v>
      </c>
      <c r="C732" s="10" t="s">
        <v>5492</v>
      </c>
      <c r="D732" s="8" t="s">
        <v>5493</v>
      </c>
      <c r="E732" s="10" t="s">
        <v>5493</v>
      </c>
      <c r="F732" s="10" t="s">
        <v>68</v>
      </c>
      <c r="G732" s="11"/>
      <c r="H732" s="12"/>
      <c r="J732" s="30" t="s">
        <v>5494</v>
      </c>
      <c r="K732" s="12"/>
      <c r="V732" s="8" t="s">
        <v>5495</v>
      </c>
      <c r="X732" s="8"/>
      <c r="Y732" s="8" t="s">
        <v>95</v>
      </c>
      <c r="Z732" s="8" t="s">
        <v>96</v>
      </c>
      <c r="AA732" s="2" t="s">
        <v>5496</v>
      </c>
      <c r="AB732" s="8" t="s">
        <v>98</v>
      </c>
      <c r="AJ732" s="14">
        <v>235</v>
      </c>
    </row>
    <row r="733" spans="1:36" ht="16">
      <c r="A733" s="8">
        <v>2</v>
      </c>
      <c r="B733" s="16" t="s">
        <v>5497</v>
      </c>
      <c r="C733" s="16" t="s">
        <v>5498</v>
      </c>
      <c r="D733" s="8" t="s">
        <v>5499</v>
      </c>
      <c r="E733" s="16" t="s">
        <v>5499</v>
      </c>
      <c r="F733" s="16" t="s">
        <v>68</v>
      </c>
      <c r="G733" s="17"/>
      <c r="H733" s="18"/>
      <c r="J733" s="33"/>
      <c r="K733" s="18"/>
      <c r="Y733" s="8" t="s">
        <v>95</v>
      </c>
      <c r="Z733" s="8" t="s">
        <v>96</v>
      </c>
      <c r="AA733" s="2" t="s">
        <v>4449</v>
      </c>
      <c r="AB733" s="8" t="s">
        <v>98</v>
      </c>
      <c r="AJ733" s="14" t="s">
        <v>4123</v>
      </c>
    </row>
    <row r="734" spans="1:36" ht="16">
      <c r="A734" s="8">
        <v>2</v>
      </c>
      <c r="B734" s="10" t="s">
        <v>5500</v>
      </c>
      <c r="C734" s="10" t="s">
        <v>5501</v>
      </c>
      <c r="D734" s="8" t="s">
        <v>5502</v>
      </c>
      <c r="E734" s="10" t="s">
        <v>5502</v>
      </c>
      <c r="F734" s="10" t="s">
        <v>68</v>
      </c>
      <c r="G734" s="11"/>
      <c r="H734" s="12"/>
      <c r="J734" s="30" t="s">
        <v>5503</v>
      </c>
      <c r="K734" s="10" t="s">
        <v>5504</v>
      </c>
      <c r="V734" s="8" t="s">
        <v>5505</v>
      </c>
      <c r="X734" s="8"/>
      <c r="Y734" s="8" t="s">
        <v>95</v>
      </c>
      <c r="Z734" s="8" t="s">
        <v>96</v>
      </c>
      <c r="AA734" s="2" t="s">
        <v>5506</v>
      </c>
      <c r="AB734" s="8" t="s">
        <v>98</v>
      </c>
      <c r="AJ734" s="14" t="s">
        <v>5507</v>
      </c>
    </row>
    <row r="735" spans="1:36" ht="16">
      <c r="A735" s="8">
        <v>2</v>
      </c>
      <c r="B735" s="16" t="s">
        <v>5508</v>
      </c>
      <c r="C735" s="16" t="s">
        <v>5509</v>
      </c>
      <c r="D735" s="8" t="s">
        <v>5510</v>
      </c>
      <c r="E735" s="16" t="s">
        <v>5511</v>
      </c>
      <c r="F735" s="16" t="s">
        <v>68</v>
      </c>
      <c r="G735" s="17"/>
      <c r="H735" s="18"/>
      <c r="J735" s="26" t="s">
        <v>4001</v>
      </c>
      <c r="K735" s="16" t="s">
        <v>3567</v>
      </c>
      <c r="V735" s="8" t="s">
        <v>5512</v>
      </c>
      <c r="X735" s="8"/>
      <c r="Y735" s="8" t="s">
        <v>95</v>
      </c>
      <c r="Z735" s="8" t="s">
        <v>96</v>
      </c>
      <c r="AA735" s="2" t="s">
        <v>5513</v>
      </c>
      <c r="AB735" s="8" t="s">
        <v>98</v>
      </c>
      <c r="AJ735" s="14" t="s">
        <v>5514</v>
      </c>
    </row>
    <row r="736" spans="1:36" ht="16">
      <c r="A736" s="8">
        <v>2</v>
      </c>
      <c r="B736" s="10" t="s">
        <v>5515</v>
      </c>
      <c r="C736" s="10" t="s">
        <v>5516</v>
      </c>
      <c r="D736" s="8" t="s">
        <v>5517</v>
      </c>
      <c r="E736" s="10" t="s">
        <v>5517</v>
      </c>
      <c r="F736" s="10" t="s">
        <v>68</v>
      </c>
      <c r="G736" s="11"/>
      <c r="H736" s="12"/>
      <c r="J736" s="30" t="s">
        <v>5518</v>
      </c>
      <c r="K736" s="12"/>
      <c r="V736" s="8" t="s">
        <v>5519</v>
      </c>
      <c r="X736" s="8"/>
      <c r="Y736" s="8" t="s">
        <v>95</v>
      </c>
      <c r="Z736" s="8" t="s">
        <v>96</v>
      </c>
      <c r="AA736" s="2" t="s">
        <v>5396</v>
      </c>
      <c r="AB736" s="8" t="s">
        <v>98</v>
      </c>
      <c r="AJ736" s="14" t="s">
        <v>5520</v>
      </c>
    </row>
    <row r="737" spans="1:36" ht="16">
      <c r="A737" s="8">
        <v>2</v>
      </c>
      <c r="B737" s="16" t="s">
        <v>5521</v>
      </c>
      <c r="C737" s="16" t="s">
        <v>5522</v>
      </c>
      <c r="D737" s="8" t="s">
        <v>5523</v>
      </c>
      <c r="E737" s="16" t="s">
        <v>5524</v>
      </c>
      <c r="F737" s="16" t="s">
        <v>68</v>
      </c>
      <c r="G737" s="17"/>
      <c r="H737" s="18"/>
      <c r="J737" s="33"/>
      <c r="K737" s="18"/>
      <c r="Y737" s="8" t="s">
        <v>95</v>
      </c>
      <c r="Z737" s="8" t="s">
        <v>96</v>
      </c>
      <c r="AA737" s="2" t="s">
        <v>5040</v>
      </c>
      <c r="AB737" s="8" t="s">
        <v>98</v>
      </c>
      <c r="AJ737" s="14" t="s">
        <v>3424</v>
      </c>
    </row>
    <row r="738" spans="1:36" ht="16">
      <c r="A738" s="8">
        <v>2</v>
      </c>
      <c r="B738" s="10" t="s">
        <v>5525</v>
      </c>
      <c r="C738" s="10" t="s">
        <v>5526</v>
      </c>
      <c r="D738" s="8" t="s">
        <v>5527</v>
      </c>
      <c r="E738" s="10" t="s">
        <v>5528</v>
      </c>
      <c r="F738" s="10" t="s">
        <v>68</v>
      </c>
      <c r="G738" s="11"/>
      <c r="H738" s="12"/>
      <c r="J738" s="30" t="s">
        <v>5529</v>
      </c>
      <c r="K738" s="12"/>
      <c r="V738" s="8" t="s">
        <v>5530</v>
      </c>
      <c r="X738" s="8"/>
      <c r="Y738" s="8" t="s">
        <v>95</v>
      </c>
      <c r="Z738" s="8" t="s">
        <v>96</v>
      </c>
      <c r="AA738" s="2" t="s">
        <v>4956</v>
      </c>
      <c r="AB738" s="8" t="s">
        <v>98</v>
      </c>
      <c r="AJ738" s="14">
        <v>209</v>
      </c>
    </row>
    <row r="739" spans="1:36" ht="16">
      <c r="A739" s="8">
        <v>2</v>
      </c>
      <c r="B739" s="16" t="s">
        <v>5531</v>
      </c>
      <c r="C739" s="16" t="s">
        <v>5532</v>
      </c>
      <c r="E739" s="24"/>
      <c r="F739" s="16" t="s">
        <v>68</v>
      </c>
      <c r="G739" s="17"/>
      <c r="H739" s="18"/>
      <c r="J739" s="26" t="s">
        <v>5533</v>
      </c>
      <c r="K739" s="16" t="s">
        <v>5534</v>
      </c>
      <c r="V739" s="8" t="s">
        <v>5535</v>
      </c>
      <c r="Y739" s="8" t="s">
        <v>95</v>
      </c>
      <c r="Z739" s="8" t="s">
        <v>96</v>
      </c>
      <c r="AA739" s="2" t="s">
        <v>5536</v>
      </c>
      <c r="AB739" s="8" t="s">
        <v>98</v>
      </c>
      <c r="AJ739" s="14" t="s">
        <v>5537</v>
      </c>
    </row>
    <row r="740" spans="1:36" ht="16">
      <c r="A740" s="8">
        <v>2</v>
      </c>
      <c r="B740" s="10" t="s">
        <v>5538</v>
      </c>
      <c r="C740" s="10" t="s">
        <v>5539</v>
      </c>
      <c r="D740" s="8" t="s">
        <v>5540</v>
      </c>
      <c r="E740" s="10" t="s">
        <v>5540</v>
      </c>
      <c r="F740" s="10" t="s">
        <v>68</v>
      </c>
      <c r="G740" s="11"/>
      <c r="H740" s="12"/>
      <c r="J740" s="30" t="s">
        <v>5541</v>
      </c>
      <c r="K740" s="10" t="s">
        <v>5542</v>
      </c>
      <c r="V740" s="8" t="s">
        <v>5543</v>
      </c>
      <c r="X740" s="8"/>
      <c r="Y740" s="8" t="s">
        <v>95</v>
      </c>
      <c r="Z740" s="8" t="s">
        <v>96</v>
      </c>
      <c r="AA740" s="2" t="s">
        <v>5544</v>
      </c>
      <c r="AB740" s="8" t="s">
        <v>98</v>
      </c>
      <c r="AJ740" s="14">
        <v>235</v>
      </c>
    </row>
    <row r="741" spans="1:36" ht="16">
      <c r="A741" s="8">
        <v>2</v>
      </c>
      <c r="B741" s="16" t="s">
        <v>5545</v>
      </c>
      <c r="C741" s="16" t="s">
        <v>5546</v>
      </c>
      <c r="E741" s="16"/>
      <c r="F741" s="16" t="s">
        <v>68</v>
      </c>
      <c r="G741" s="17"/>
      <c r="H741" s="18"/>
      <c r="J741" s="26" t="s">
        <v>5547</v>
      </c>
      <c r="K741" s="16" t="s">
        <v>5548</v>
      </c>
      <c r="V741" s="8" t="s">
        <v>5549</v>
      </c>
      <c r="X741" s="8"/>
      <c r="Y741" s="8" t="s">
        <v>95</v>
      </c>
      <c r="Z741" s="8" t="s">
        <v>96</v>
      </c>
      <c r="AA741" s="2" t="s">
        <v>4976</v>
      </c>
      <c r="AB741" s="8" t="s">
        <v>98</v>
      </c>
      <c r="AJ741" s="14"/>
    </row>
    <row r="742" spans="1:36" ht="16">
      <c r="A742" s="8">
        <v>2</v>
      </c>
      <c r="B742" s="10" t="s">
        <v>5550</v>
      </c>
      <c r="C742" s="10" t="s">
        <v>5551</v>
      </c>
      <c r="D742" s="8" t="s">
        <v>5552</v>
      </c>
      <c r="E742" s="10" t="s">
        <v>5552</v>
      </c>
      <c r="F742" s="10" t="s">
        <v>68</v>
      </c>
      <c r="G742" s="11"/>
      <c r="H742" s="12"/>
      <c r="J742" s="30" t="s">
        <v>5553</v>
      </c>
      <c r="K742" s="10" t="s">
        <v>5554</v>
      </c>
      <c r="V742" s="8" t="s">
        <v>5555</v>
      </c>
      <c r="X742" s="8"/>
      <c r="Y742" s="8" t="s">
        <v>95</v>
      </c>
      <c r="Z742" s="8" t="s">
        <v>96</v>
      </c>
      <c r="AA742" s="2" t="s">
        <v>4984</v>
      </c>
      <c r="AB742" s="8" t="s">
        <v>98</v>
      </c>
      <c r="AJ742" s="14" t="s">
        <v>5520</v>
      </c>
    </row>
    <row r="743" spans="1:36" ht="16">
      <c r="A743" s="8">
        <v>2</v>
      </c>
      <c r="B743" s="16" t="s">
        <v>5556</v>
      </c>
      <c r="C743" s="16" t="s">
        <v>5557</v>
      </c>
      <c r="D743" s="8" t="s">
        <v>5558</v>
      </c>
      <c r="E743" s="16" t="s">
        <v>5558</v>
      </c>
      <c r="F743" s="16" t="s">
        <v>68</v>
      </c>
      <c r="G743" s="17"/>
      <c r="H743" s="18"/>
      <c r="J743" s="26" t="s">
        <v>5559</v>
      </c>
      <c r="K743" s="16" t="s">
        <v>5560</v>
      </c>
      <c r="V743" s="8" t="s">
        <v>5561</v>
      </c>
      <c r="X743" s="8"/>
      <c r="Y743" s="8" t="s">
        <v>95</v>
      </c>
      <c r="Z743" s="8" t="s">
        <v>96</v>
      </c>
      <c r="AA743" s="2" t="s">
        <v>4993</v>
      </c>
      <c r="AB743" s="8" t="s">
        <v>98</v>
      </c>
      <c r="AJ743" s="14" t="s">
        <v>5520</v>
      </c>
    </row>
    <row r="744" spans="1:36" ht="16">
      <c r="A744" s="8">
        <v>2</v>
      </c>
      <c r="B744" s="10" t="s">
        <v>5562</v>
      </c>
      <c r="C744" s="10" t="s">
        <v>5563</v>
      </c>
      <c r="D744" s="8" t="s">
        <v>5564</v>
      </c>
      <c r="E744" s="10" t="s">
        <v>5564</v>
      </c>
      <c r="F744" s="10" t="s">
        <v>68</v>
      </c>
      <c r="G744" s="11"/>
      <c r="H744" s="12"/>
      <c r="J744" s="30" t="s">
        <v>5565</v>
      </c>
      <c r="K744" s="10" t="s">
        <v>5566</v>
      </c>
      <c r="V744" s="8" t="s">
        <v>5567</v>
      </c>
      <c r="X744" s="8"/>
      <c r="Y744" s="8" t="s">
        <v>95</v>
      </c>
      <c r="Z744" s="8" t="s">
        <v>96</v>
      </c>
      <c r="AA744" s="2" t="s">
        <v>5568</v>
      </c>
      <c r="AB744" s="8" t="s">
        <v>98</v>
      </c>
      <c r="AJ744" s="14">
        <v>217</v>
      </c>
    </row>
    <row r="745" spans="1:36" ht="16">
      <c r="A745" s="8">
        <v>2</v>
      </c>
      <c r="B745" s="16" t="s">
        <v>5569</v>
      </c>
      <c r="C745" s="16" t="s">
        <v>5570</v>
      </c>
      <c r="D745" s="8" t="s">
        <v>5571</v>
      </c>
      <c r="E745" s="16" t="s">
        <v>5571</v>
      </c>
      <c r="F745" s="16" t="s">
        <v>68</v>
      </c>
      <c r="G745" s="17"/>
      <c r="H745" s="18"/>
      <c r="J745" s="26" t="s">
        <v>5572</v>
      </c>
      <c r="K745" s="18"/>
      <c r="V745" s="8" t="s">
        <v>5573</v>
      </c>
      <c r="AB745" s="8" t="s">
        <v>98</v>
      </c>
      <c r="AJ745" s="14" t="s">
        <v>3847</v>
      </c>
    </row>
    <row r="746" spans="1:36" ht="16">
      <c r="A746" s="8">
        <v>2</v>
      </c>
      <c r="B746" s="10" t="s">
        <v>5574</v>
      </c>
      <c r="C746" s="10" t="s">
        <v>5574</v>
      </c>
      <c r="D746" s="8" t="s">
        <v>5575</v>
      </c>
      <c r="E746" s="10" t="s">
        <v>5576</v>
      </c>
      <c r="F746" s="10" t="s">
        <v>68</v>
      </c>
      <c r="G746" s="11"/>
      <c r="H746" s="12"/>
      <c r="J746" s="30" t="s">
        <v>5577</v>
      </c>
      <c r="K746" s="10" t="s">
        <v>5578</v>
      </c>
      <c r="V746" s="8" t="s">
        <v>5579</v>
      </c>
      <c r="X746" s="8"/>
      <c r="Y746" s="8" t="s">
        <v>95</v>
      </c>
      <c r="Z746" s="8" t="s">
        <v>96</v>
      </c>
      <c r="AA746" s="2" t="s">
        <v>5580</v>
      </c>
      <c r="AB746" s="8" t="s">
        <v>98</v>
      </c>
      <c r="AJ746" s="14" t="s">
        <v>3847</v>
      </c>
    </row>
    <row r="747" spans="1:36" ht="16">
      <c r="A747" s="8">
        <v>2</v>
      </c>
      <c r="B747" s="16" t="s">
        <v>5581</v>
      </c>
      <c r="C747" s="16" t="s">
        <v>5582</v>
      </c>
      <c r="D747" s="8" t="s">
        <v>5583</v>
      </c>
      <c r="E747" s="16" t="s">
        <v>5584</v>
      </c>
      <c r="F747" s="16" t="s">
        <v>68</v>
      </c>
      <c r="G747" s="17"/>
      <c r="H747" s="18"/>
      <c r="J747" s="26" t="s">
        <v>5585</v>
      </c>
      <c r="K747" s="16" t="s">
        <v>5586</v>
      </c>
      <c r="V747" s="8" t="s">
        <v>5587</v>
      </c>
      <c r="X747" s="8"/>
      <c r="Y747" s="8" t="s">
        <v>95</v>
      </c>
      <c r="Z747" s="8" t="s">
        <v>96</v>
      </c>
      <c r="AA747" s="2" t="s">
        <v>5580</v>
      </c>
      <c r="AB747" s="8" t="s">
        <v>98</v>
      </c>
      <c r="AJ747" s="14">
        <v>218</v>
      </c>
    </row>
    <row r="748" spans="1:36" ht="16">
      <c r="A748" s="8">
        <v>2</v>
      </c>
      <c r="B748" s="10" t="s">
        <v>5588</v>
      </c>
      <c r="C748" s="10" t="s">
        <v>5589</v>
      </c>
      <c r="D748" s="8" t="s">
        <v>5590</v>
      </c>
      <c r="E748" s="10" t="s">
        <v>5590</v>
      </c>
      <c r="F748" s="10" t="s">
        <v>68</v>
      </c>
      <c r="G748" s="11"/>
      <c r="H748" s="12"/>
      <c r="J748" s="30" t="s">
        <v>1226</v>
      </c>
      <c r="K748" s="10" t="s">
        <v>5591</v>
      </c>
      <c r="V748" s="8" t="s">
        <v>5592</v>
      </c>
      <c r="X748" s="8"/>
      <c r="Y748" s="8" t="s">
        <v>95</v>
      </c>
      <c r="Z748" s="8" t="s">
        <v>96</v>
      </c>
      <c r="AA748" s="2" t="s">
        <v>5026</v>
      </c>
      <c r="AB748" s="8" t="s">
        <v>98</v>
      </c>
      <c r="AJ748" s="14">
        <v>219</v>
      </c>
    </row>
    <row r="749" spans="1:36" ht="16">
      <c r="A749" s="8">
        <v>2</v>
      </c>
      <c r="B749" s="16" t="s">
        <v>5593</v>
      </c>
      <c r="C749" s="16" t="s">
        <v>5594</v>
      </c>
      <c r="D749" s="8" t="s">
        <v>5595</v>
      </c>
      <c r="E749" s="16" t="s">
        <v>5595</v>
      </c>
      <c r="F749" s="16" t="s">
        <v>68</v>
      </c>
      <c r="G749" s="17"/>
      <c r="H749" s="18"/>
      <c r="J749" s="33"/>
      <c r="K749" s="16" t="s">
        <v>5596</v>
      </c>
      <c r="Y749" s="8" t="s">
        <v>95</v>
      </c>
      <c r="Z749" s="8" t="s">
        <v>96</v>
      </c>
      <c r="AA749" s="2" t="s">
        <v>5597</v>
      </c>
      <c r="AB749" s="8" t="s">
        <v>98</v>
      </c>
      <c r="AJ749" s="14" t="s">
        <v>3322</v>
      </c>
    </row>
    <row r="750" spans="1:36" ht="16">
      <c r="A750" s="8">
        <v>2</v>
      </c>
      <c r="B750" s="10" t="s">
        <v>5598</v>
      </c>
      <c r="C750" s="10" t="s">
        <v>5598</v>
      </c>
      <c r="D750" s="8" t="s">
        <v>5599</v>
      </c>
      <c r="E750" s="10" t="s">
        <v>5600</v>
      </c>
      <c r="F750" s="10" t="s">
        <v>68</v>
      </c>
      <c r="G750" s="11"/>
      <c r="H750" s="12"/>
      <c r="J750" s="30" t="s">
        <v>5601</v>
      </c>
      <c r="K750" s="10" t="s">
        <v>5602</v>
      </c>
      <c r="V750" s="8" t="s">
        <v>5603</v>
      </c>
      <c r="Y750" s="8" t="s">
        <v>95</v>
      </c>
      <c r="Z750" s="8" t="s">
        <v>96</v>
      </c>
      <c r="AA750" s="2" t="s">
        <v>3601</v>
      </c>
      <c r="AB750" s="8" t="s">
        <v>98</v>
      </c>
      <c r="AJ750" s="14" t="s">
        <v>4811</v>
      </c>
    </row>
    <row r="751" spans="1:36" ht="16">
      <c r="A751" s="8">
        <v>2</v>
      </c>
      <c r="B751" s="16" t="s">
        <v>5604</v>
      </c>
      <c r="C751" s="16" t="s">
        <v>5605</v>
      </c>
      <c r="D751" s="8" t="s">
        <v>5606</v>
      </c>
      <c r="E751" s="16" t="s">
        <v>5606</v>
      </c>
      <c r="F751" s="16" t="s">
        <v>68</v>
      </c>
      <c r="G751" s="54"/>
      <c r="H751" s="18"/>
      <c r="J751" s="26" t="s">
        <v>1617</v>
      </c>
      <c r="K751" s="16" t="s">
        <v>5607</v>
      </c>
      <c r="V751" s="8" t="s">
        <v>5608</v>
      </c>
      <c r="X751" s="8"/>
      <c r="Y751" s="8" t="s">
        <v>95</v>
      </c>
      <c r="Z751" s="8" t="s">
        <v>96</v>
      </c>
      <c r="AA751" s="2" t="s">
        <v>5609</v>
      </c>
      <c r="AB751" s="8" t="s">
        <v>98</v>
      </c>
      <c r="AJ751" s="14" t="s">
        <v>4580</v>
      </c>
    </row>
    <row r="752" spans="1:36" ht="16">
      <c r="A752" s="8">
        <v>2</v>
      </c>
      <c r="B752" s="10" t="s">
        <v>5610</v>
      </c>
      <c r="C752" s="10" t="s">
        <v>5611</v>
      </c>
      <c r="D752" s="8" t="s">
        <v>5612</v>
      </c>
      <c r="E752" s="10" t="s">
        <v>5612</v>
      </c>
      <c r="F752" s="10" t="s">
        <v>68</v>
      </c>
      <c r="G752" s="11"/>
      <c r="H752" s="12"/>
      <c r="J752" s="30" t="s">
        <v>5613</v>
      </c>
      <c r="K752" s="12"/>
      <c r="V752" s="8" t="s">
        <v>5614</v>
      </c>
      <c r="X752" s="8"/>
      <c r="Y752" s="8" t="s">
        <v>95</v>
      </c>
      <c r="Z752" s="8" t="s">
        <v>96</v>
      </c>
      <c r="AA752" s="2" t="s">
        <v>5615</v>
      </c>
      <c r="AB752" s="8" t="s">
        <v>98</v>
      </c>
      <c r="AJ752" s="14" t="s">
        <v>3448</v>
      </c>
    </row>
    <row r="753" spans="1:36" ht="16">
      <c r="A753" s="8">
        <v>2</v>
      </c>
      <c r="B753" s="16" t="s">
        <v>5616</v>
      </c>
      <c r="C753" s="16" t="s">
        <v>5617</v>
      </c>
      <c r="D753" s="8" t="s">
        <v>5618</v>
      </c>
      <c r="E753" s="16" t="s">
        <v>5618</v>
      </c>
      <c r="F753" s="16" t="s">
        <v>68</v>
      </c>
      <c r="G753" s="17"/>
      <c r="H753" s="18"/>
      <c r="J753" s="26" t="s">
        <v>5619</v>
      </c>
      <c r="K753" s="18"/>
      <c r="V753" s="8" t="s">
        <v>5620</v>
      </c>
      <c r="X753" s="8"/>
      <c r="Y753" s="8" t="s">
        <v>95</v>
      </c>
      <c r="Z753" s="8" t="s">
        <v>96</v>
      </c>
      <c r="AA753" s="2" t="s">
        <v>5621</v>
      </c>
      <c r="AB753" s="8" t="s">
        <v>98</v>
      </c>
      <c r="AJ753" s="14" t="s">
        <v>5055</v>
      </c>
    </row>
    <row r="754" spans="1:36" ht="16">
      <c r="A754" s="8">
        <v>2</v>
      </c>
      <c r="B754" s="10" t="s">
        <v>5622</v>
      </c>
      <c r="C754" s="10" t="s">
        <v>5623</v>
      </c>
      <c r="D754" s="8" t="s">
        <v>5624</v>
      </c>
      <c r="E754" s="10" t="s">
        <v>5624</v>
      </c>
      <c r="F754" s="10" t="s">
        <v>68</v>
      </c>
      <c r="G754" s="11"/>
      <c r="H754" s="12"/>
      <c r="J754" s="30" t="s">
        <v>5625</v>
      </c>
      <c r="K754" s="12"/>
      <c r="V754" s="8" t="s">
        <v>5626</v>
      </c>
      <c r="X754" s="8"/>
      <c r="Y754" s="8" t="s">
        <v>95</v>
      </c>
      <c r="Z754" s="8" t="s">
        <v>96</v>
      </c>
      <c r="AA754" s="2" t="s">
        <v>4289</v>
      </c>
      <c r="AB754" s="8" t="s">
        <v>98</v>
      </c>
      <c r="AJ754" s="14" t="s">
        <v>4580</v>
      </c>
    </row>
    <row r="755" spans="1:36" ht="16">
      <c r="A755" s="8">
        <v>2</v>
      </c>
      <c r="B755" s="16" t="s">
        <v>5627</v>
      </c>
      <c r="C755" s="16" t="s">
        <v>5628</v>
      </c>
      <c r="D755" s="8" t="s">
        <v>5629</v>
      </c>
      <c r="E755" s="16" t="s">
        <v>5629</v>
      </c>
      <c r="F755" s="16" t="s">
        <v>68</v>
      </c>
      <c r="G755" s="17"/>
      <c r="H755" s="18"/>
      <c r="J755" s="26" t="s">
        <v>5630</v>
      </c>
      <c r="K755" s="18"/>
      <c r="V755" s="8" t="s">
        <v>5631</v>
      </c>
      <c r="X755" s="8"/>
      <c r="Y755" s="8" t="s">
        <v>95</v>
      </c>
      <c r="Z755" s="8" t="s">
        <v>96</v>
      </c>
      <c r="AA755" s="2" t="s">
        <v>5020</v>
      </c>
      <c r="AB755" s="8" t="s">
        <v>98</v>
      </c>
      <c r="AJ755" s="14" t="s">
        <v>3322</v>
      </c>
    </row>
    <row r="756" spans="1:36" ht="16">
      <c r="A756" s="8">
        <v>2</v>
      </c>
      <c r="B756" s="10" t="s">
        <v>5632</v>
      </c>
      <c r="C756" s="10" t="s">
        <v>5633</v>
      </c>
      <c r="D756" s="8" t="s">
        <v>5634</v>
      </c>
      <c r="E756" s="10" t="s">
        <v>5634</v>
      </c>
      <c r="F756" s="10" t="s">
        <v>68</v>
      </c>
      <c r="G756" s="11"/>
      <c r="H756" s="12"/>
      <c r="J756" s="30" t="s">
        <v>5635</v>
      </c>
      <c r="K756" s="12"/>
      <c r="V756" s="8" t="s">
        <v>5636</v>
      </c>
      <c r="X756" s="8"/>
      <c r="Y756" s="8" t="s">
        <v>95</v>
      </c>
      <c r="Z756" s="8" t="s">
        <v>96</v>
      </c>
      <c r="AA756" s="2" t="s">
        <v>5073</v>
      </c>
      <c r="AB756" s="8" t="s">
        <v>98</v>
      </c>
      <c r="AJ756" s="14" t="s">
        <v>5637</v>
      </c>
    </row>
    <row r="757" spans="1:36" ht="16">
      <c r="A757" s="8">
        <v>2</v>
      </c>
      <c r="B757" s="16" t="s">
        <v>5638</v>
      </c>
      <c r="C757" s="16" t="s">
        <v>5639</v>
      </c>
      <c r="D757" s="8" t="s">
        <v>5640</v>
      </c>
      <c r="E757" s="16" t="s">
        <v>5640</v>
      </c>
      <c r="F757" s="16" t="s">
        <v>68</v>
      </c>
      <c r="G757" s="17"/>
      <c r="H757" s="18"/>
      <c r="J757" s="26" t="s">
        <v>5641</v>
      </c>
      <c r="K757" s="18"/>
      <c r="V757" s="8" t="s">
        <v>5642</v>
      </c>
      <c r="X757" s="8"/>
      <c r="Y757" s="8" t="s">
        <v>95</v>
      </c>
      <c r="Z757" s="8" t="s">
        <v>96</v>
      </c>
      <c r="AA757" s="2" t="s">
        <v>5082</v>
      </c>
      <c r="AB757" s="8" t="s">
        <v>98</v>
      </c>
      <c r="AJ757" s="14" t="s">
        <v>3621</v>
      </c>
    </row>
    <row r="758" spans="1:36" ht="16">
      <c r="A758" s="8">
        <v>2</v>
      </c>
      <c r="B758" s="10" t="s">
        <v>5643</v>
      </c>
      <c r="C758" s="10" t="s">
        <v>5644</v>
      </c>
      <c r="D758" s="8" t="s">
        <v>5645</v>
      </c>
      <c r="E758" s="10" t="s">
        <v>5645</v>
      </c>
      <c r="F758" s="10" t="s">
        <v>68</v>
      </c>
      <c r="G758" s="11"/>
      <c r="H758" s="12"/>
      <c r="J758" s="30" t="s">
        <v>5646</v>
      </c>
      <c r="K758" s="12"/>
      <c r="V758" s="8" t="s">
        <v>5647</v>
      </c>
      <c r="X758" s="8"/>
      <c r="Y758" s="8" t="s">
        <v>95</v>
      </c>
      <c r="Z758" s="8" t="s">
        <v>96</v>
      </c>
      <c r="AA758" s="2" t="s">
        <v>5091</v>
      </c>
      <c r="AB758" s="8" t="s">
        <v>98</v>
      </c>
      <c r="AJ758" s="14" t="s">
        <v>4346</v>
      </c>
    </row>
    <row r="759" spans="1:36" ht="16">
      <c r="A759" s="8">
        <v>2</v>
      </c>
      <c r="B759" s="16" t="s">
        <v>5648</v>
      </c>
      <c r="C759" s="16" t="s">
        <v>5649</v>
      </c>
      <c r="D759" s="8" t="s">
        <v>5650</v>
      </c>
      <c r="E759" s="16" t="s">
        <v>5651</v>
      </c>
      <c r="F759" s="16" t="s">
        <v>68</v>
      </c>
      <c r="G759" s="17"/>
      <c r="H759" s="18"/>
      <c r="J759" s="26" t="s">
        <v>5652</v>
      </c>
      <c r="K759" s="18"/>
      <c r="V759" s="8" t="s">
        <v>5653</v>
      </c>
      <c r="X759" s="8"/>
      <c r="Y759" s="8" t="s">
        <v>95</v>
      </c>
      <c r="Z759" s="8" t="s">
        <v>96</v>
      </c>
      <c r="AA759" s="2" t="s">
        <v>5654</v>
      </c>
      <c r="AB759" s="8" t="s">
        <v>98</v>
      </c>
      <c r="AJ759" s="14" t="s">
        <v>5655</v>
      </c>
    </row>
    <row r="760" spans="1:36" ht="16">
      <c r="A760" s="8">
        <v>2</v>
      </c>
      <c r="B760" s="10" t="s">
        <v>5656</v>
      </c>
      <c r="C760" s="10" t="s">
        <v>5657</v>
      </c>
      <c r="E760" s="10"/>
      <c r="F760" s="10" t="s">
        <v>68</v>
      </c>
      <c r="G760" s="11"/>
      <c r="H760" s="12"/>
      <c r="J760" s="30" t="s">
        <v>5658</v>
      </c>
      <c r="K760" s="12"/>
      <c r="V760" s="8" t="s">
        <v>5659</v>
      </c>
      <c r="X760" s="8"/>
      <c r="Y760" s="8" t="s">
        <v>95</v>
      </c>
      <c r="Z760" s="8" t="s">
        <v>96</v>
      </c>
      <c r="AA760" s="2" t="s">
        <v>5660</v>
      </c>
      <c r="AB760" s="8" t="s">
        <v>98</v>
      </c>
      <c r="AJ760" s="14">
        <v>222</v>
      </c>
    </row>
    <row r="761" spans="1:36" ht="16">
      <c r="A761" s="8">
        <v>2</v>
      </c>
      <c r="B761" s="16" t="s">
        <v>5661</v>
      </c>
      <c r="C761" s="16" t="s">
        <v>5662</v>
      </c>
      <c r="D761" s="8" t="s">
        <v>5663</v>
      </c>
      <c r="E761" s="16" t="s">
        <v>5664</v>
      </c>
      <c r="F761" s="16" t="s">
        <v>68</v>
      </c>
      <c r="G761" s="17"/>
      <c r="H761" s="18"/>
      <c r="J761" s="26" t="s">
        <v>5665</v>
      </c>
      <c r="K761" s="18"/>
      <c r="V761" s="8" t="s">
        <v>5666</v>
      </c>
      <c r="X761" s="8"/>
      <c r="Y761" s="8" t="s">
        <v>95</v>
      </c>
      <c r="Z761" s="8" t="s">
        <v>96</v>
      </c>
      <c r="AA761" s="2" t="s">
        <v>5114</v>
      </c>
      <c r="AB761" s="8" t="s">
        <v>98</v>
      </c>
      <c r="AJ761" s="14" t="s">
        <v>5667</v>
      </c>
    </row>
    <row r="762" spans="1:36" ht="16">
      <c r="A762" s="8">
        <v>2</v>
      </c>
      <c r="B762" s="10" t="s">
        <v>5668</v>
      </c>
      <c r="C762" s="10" t="s">
        <v>5669</v>
      </c>
      <c r="D762" s="8" t="s">
        <v>5670</v>
      </c>
      <c r="E762" s="10" t="s">
        <v>5671</v>
      </c>
      <c r="F762" s="10" t="s">
        <v>68</v>
      </c>
      <c r="G762" s="11"/>
      <c r="H762" s="12"/>
      <c r="J762" s="30" t="s">
        <v>5672</v>
      </c>
      <c r="K762" s="10" t="s">
        <v>5673</v>
      </c>
      <c r="V762" s="8" t="s">
        <v>5674</v>
      </c>
      <c r="Y762" s="8" t="s">
        <v>95</v>
      </c>
      <c r="Z762" s="8" t="s">
        <v>96</v>
      </c>
      <c r="AA762" s="2" t="s">
        <v>5675</v>
      </c>
      <c r="AB762" s="8" t="s">
        <v>98</v>
      </c>
      <c r="AJ762" s="14" t="s">
        <v>5360</v>
      </c>
    </row>
    <row r="763" spans="1:36" ht="16">
      <c r="A763" s="8">
        <v>2</v>
      </c>
      <c r="B763" s="16" t="s">
        <v>5676</v>
      </c>
      <c r="C763" s="16" t="s">
        <v>5677</v>
      </c>
      <c r="D763" s="8" t="s">
        <v>5678</v>
      </c>
      <c r="E763" s="16" t="s">
        <v>5679</v>
      </c>
      <c r="F763" s="16" t="s">
        <v>68</v>
      </c>
      <c r="G763" s="17"/>
      <c r="H763" s="18"/>
      <c r="J763" s="26" t="s">
        <v>5680</v>
      </c>
      <c r="K763" s="16" t="s">
        <v>5681</v>
      </c>
      <c r="V763" s="8" t="s">
        <v>5682</v>
      </c>
      <c r="X763" s="8"/>
      <c r="Y763" s="8" t="s">
        <v>95</v>
      </c>
      <c r="Z763" s="8" t="s">
        <v>96</v>
      </c>
      <c r="AA763" s="2" t="s">
        <v>2126</v>
      </c>
      <c r="AB763" s="8" t="s">
        <v>98</v>
      </c>
      <c r="AJ763" s="14" t="s">
        <v>2510</v>
      </c>
    </row>
    <row r="764" spans="1:36" ht="16">
      <c r="A764" s="8">
        <v>2</v>
      </c>
      <c r="B764" s="10" t="s">
        <v>5683</v>
      </c>
      <c r="C764" s="10" t="s">
        <v>5684</v>
      </c>
      <c r="D764" s="8" t="s">
        <v>5685</v>
      </c>
      <c r="E764" s="10" t="s">
        <v>5685</v>
      </c>
      <c r="F764" s="10" t="s">
        <v>68</v>
      </c>
      <c r="G764" s="11"/>
      <c r="H764" s="12"/>
      <c r="J764" s="30" t="s">
        <v>1594</v>
      </c>
      <c r="K764" s="10" t="s">
        <v>3354</v>
      </c>
      <c r="V764" s="8" t="s">
        <v>3359</v>
      </c>
      <c r="X764" s="8"/>
      <c r="Y764" s="8" t="s">
        <v>95</v>
      </c>
      <c r="Z764" s="8" t="s">
        <v>96</v>
      </c>
      <c r="AA764" s="2" t="s">
        <v>1350</v>
      </c>
      <c r="AB764" s="8" t="s">
        <v>98</v>
      </c>
      <c r="AJ764" s="14" t="s">
        <v>5520</v>
      </c>
    </row>
    <row r="765" spans="1:36" ht="16">
      <c r="A765" s="8">
        <v>2</v>
      </c>
      <c r="B765" s="16" t="s">
        <v>5686</v>
      </c>
      <c r="C765" s="16" t="s">
        <v>5687</v>
      </c>
      <c r="D765" s="8" t="s">
        <v>5688</v>
      </c>
      <c r="E765" s="16" t="s">
        <v>5689</v>
      </c>
      <c r="F765" s="16" t="s">
        <v>68</v>
      </c>
      <c r="G765" s="54"/>
      <c r="H765" s="18"/>
      <c r="J765" s="33"/>
      <c r="K765" s="18"/>
      <c r="Y765" s="8" t="s">
        <v>95</v>
      </c>
      <c r="Z765" s="8" t="s">
        <v>96</v>
      </c>
      <c r="AA765" s="2" t="s">
        <v>2205</v>
      </c>
      <c r="AB765" s="8" t="s">
        <v>98</v>
      </c>
      <c r="AC765" s="8" t="s">
        <v>2863</v>
      </c>
      <c r="AG765" s="8" t="s">
        <v>2863</v>
      </c>
      <c r="AJ765" s="14" t="s">
        <v>5690</v>
      </c>
    </row>
    <row r="766" spans="1:36" ht="16">
      <c r="A766" s="8">
        <v>2</v>
      </c>
      <c r="B766" s="23" t="s">
        <v>1251</v>
      </c>
      <c r="C766" s="23" t="s">
        <v>1252</v>
      </c>
      <c r="D766" s="8" t="s">
        <v>5691</v>
      </c>
      <c r="E766" s="10" t="s">
        <v>5691</v>
      </c>
      <c r="F766" s="10" t="s">
        <v>68</v>
      </c>
      <c r="G766" s="11"/>
      <c r="H766" s="12"/>
      <c r="J766" s="30" t="s">
        <v>1255</v>
      </c>
      <c r="K766" s="10" t="s">
        <v>4140</v>
      </c>
      <c r="V766" s="8" t="s">
        <v>5692</v>
      </c>
      <c r="X766" s="8"/>
      <c r="Y766" s="8" t="s">
        <v>95</v>
      </c>
      <c r="Z766" s="8" t="s">
        <v>96</v>
      </c>
      <c r="AA766" s="2" t="s">
        <v>5693</v>
      </c>
      <c r="AB766" s="8" t="s">
        <v>98</v>
      </c>
      <c r="AJ766" s="14" t="s">
        <v>5694</v>
      </c>
    </row>
    <row r="767" spans="1:36" ht="16">
      <c r="A767" s="8">
        <v>2</v>
      </c>
      <c r="B767" s="16" t="s">
        <v>5695</v>
      </c>
      <c r="C767" s="16" t="s">
        <v>5696</v>
      </c>
      <c r="D767" s="8" t="s">
        <v>5697</v>
      </c>
      <c r="E767" s="16" t="s">
        <v>5698</v>
      </c>
      <c r="F767" s="16" t="s">
        <v>68</v>
      </c>
      <c r="G767" s="54"/>
      <c r="H767" s="18"/>
      <c r="J767" s="26" t="s">
        <v>5699</v>
      </c>
      <c r="K767" s="16" t="s">
        <v>5700</v>
      </c>
      <c r="V767" s="8" t="s">
        <v>5701</v>
      </c>
      <c r="X767" s="8"/>
      <c r="Y767" s="8" t="s">
        <v>95</v>
      </c>
      <c r="Z767" s="8" t="s">
        <v>96</v>
      </c>
      <c r="AA767" s="2" t="s">
        <v>1357</v>
      </c>
      <c r="AB767" s="8" t="s">
        <v>98</v>
      </c>
      <c r="AC767" s="8" t="s">
        <v>2863</v>
      </c>
      <c r="AD767" s="8" t="s">
        <v>2863</v>
      </c>
      <c r="AE767" s="8" t="s">
        <v>2863</v>
      </c>
      <c r="AF767" s="8" t="s">
        <v>2863</v>
      </c>
      <c r="AG767" s="8" t="s">
        <v>2863</v>
      </c>
      <c r="AJ767" s="14" t="s">
        <v>5702</v>
      </c>
    </row>
    <row r="768" spans="1:36" ht="16">
      <c r="A768" s="8">
        <v>2</v>
      </c>
      <c r="B768" s="10" t="s">
        <v>5703</v>
      </c>
      <c r="C768" s="10" t="s">
        <v>5704</v>
      </c>
      <c r="D768" s="8" t="s">
        <v>5705</v>
      </c>
      <c r="E768" s="10" t="s">
        <v>5706</v>
      </c>
      <c r="F768" s="10" t="s">
        <v>68</v>
      </c>
      <c r="G768" s="11"/>
      <c r="H768" s="12"/>
      <c r="J768" s="30" t="s">
        <v>5707</v>
      </c>
      <c r="K768" s="12"/>
      <c r="V768" s="8" t="s">
        <v>5708</v>
      </c>
      <c r="X768" s="8"/>
      <c r="Y768" s="8" t="s">
        <v>95</v>
      </c>
      <c r="Z768" s="8" t="s">
        <v>96</v>
      </c>
      <c r="AA768" s="2" t="s">
        <v>5149</v>
      </c>
      <c r="AB768" s="8" t="s">
        <v>98</v>
      </c>
      <c r="AJ768" s="14">
        <v>219</v>
      </c>
    </row>
    <row r="769" spans="1:36" ht="16">
      <c r="A769" s="8">
        <v>2</v>
      </c>
      <c r="B769" s="16" t="s">
        <v>5709</v>
      </c>
      <c r="C769" s="16" t="s">
        <v>5710</v>
      </c>
      <c r="D769" s="8" t="s">
        <v>5711</v>
      </c>
      <c r="E769" s="16" t="s">
        <v>5712</v>
      </c>
      <c r="F769" s="16" t="s">
        <v>68</v>
      </c>
      <c r="G769" s="17"/>
      <c r="H769" s="18"/>
      <c r="J769" s="26" t="s">
        <v>5713</v>
      </c>
      <c r="K769" s="16" t="s">
        <v>5714</v>
      </c>
      <c r="V769" s="8" t="s">
        <v>5715</v>
      </c>
      <c r="X769" s="8"/>
      <c r="Y769" s="8" t="s">
        <v>95</v>
      </c>
      <c r="Z769" s="8" t="s">
        <v>96</v>
      </c>
      <c r="AA769" s="2" t="s">
        <v>5157</v>
      </c>
      <c r="AB769" s="8" t="s">
        <v>98</v>
      </c>
      <c r="AJ769" s="14" t="s">
        <v>5716</v>
      </c>
    </row>
    <row r="770" spans="1:36" ht="16">
      <c r="A770" s="8">
        <v>2</v>
      </c>
      <c r="B770" s="10" t="s">
        <v>5717</v>
      </c>
      <c r="C770" s="10" t="s">
        <v>5718</v>
      </c>
      <c r="D770" s="8" t="s">
        <v>5719</v>
      </c>
      <c r="E770" s="10" t="s">
        <v>5720</v>
      </c>
      <c r="F770" s="10" t="s">
        <v>68</v>
      </c>
      <c r="G770" s="11"/>
      <c r="H770" s="12"/>
      <c r="J770" s="30" t="s">
        <v>1617</v>
      </c>
      <c r="K770" s="10" t="s">
        <v>5721</v>
      </c>
      <c r="V770" s="8" t="s">
        <v>5722</v>
      </c>
      <c r="X770" s="8"/>
      <c r="Y770" s="8" t="s">
        <v>95</v>
      </c>
      <c r="Z770" s="8" t="s">
        <v>96</v>
      </c>
      <c r="AA770" s="2" t="s">
        <v>5723</v>
      </c>
      <c r="AB770" s="8" t="s">
        <v>98</v>
      </c>
      <c r="AJ770" s="14" t="s">
        <v>5724</v>
      </c>
    </row>
    <row r="771" spans="1:36" ht="16">
      <c r="A771" s="8">
        <v>2</v>
      </c>
      <c r="B771" s="16" t="s">
        <v>5725</v>
      </c>
      <c r="C771" s="16" t="s">
        <v>5726</v>
      </c>
      <c r="D771" s="8" t="s">
        <v>5727</v>
      </c>
      <c r="E771" s="16" t="s">
        <v>5727</v>
      </c>
      <c r="F771" s="16" t="s">
        <v>68</v>
      </c>
      <c r="G771" s="17"/>
      <c r="H771" s="18"/>
      <c r="J771" s="26" t="s">
        <v>5728</v>
      </c>
      <c r="K771" s="16" t="s">
        <v>5729</v>
      </c>
      <c r="V771" s="8" t="s">
        <v>5730</v>
      </c>
      <c r="X771" s="8"/>
      <c r="Y771" s="8" t="s">
        <v>95</v>
      </c>
      <c r="Z771" s="8" t="s">
        <v>96</v>
      </c>
      <c r="AA771" s="2" t="s">
        <v>1295</v>
      </c>
      <c r="AB771" s="8" t="s">
        <v>98</v>
      </c>
      <c r="AJ771" s="14" t="s">
        <v>5731</v>
      </c>
    </row>
    <row r="772" spans="1:36" ht="16">
      <c r="A772" s="8">
        <v>2</v>
      </c>
      <c r="B772" s="10" t="s">
        <v>5732</v>
      </c>
      <c r="C772" s="10" t="s">
        <v>5733</v>
      </c>
      <c r="D772" s="8" t="s">
        <v>5734</v>
      </c>
      <c r="E772" s="10" t="s">
        <v>5735</v>
      </c>
      <c r="F772" s="10" t="s">
        <v>68</v>
      </c>
      <c r="G772" s="11"/>
      <c r="H772" s="12"/>
      <c r="J772" s="30" t="s">
        <v>5736</v>
      </c>
      <c r="K772" s="10" t="s">
        <v>5737</v>
      </c>
      <c r="V772" s="8" t="s">
        <v>5738</v>
      </c>
      <c r="X772" s="8"/>
      <c r="Y772" s="8" t="s">
        <v>95</v>
      </c>
      <c r="Z772" s="8" t="s">
        <v>96</v>
      </c>
      <c r="AA772" s="2" t="s">
        <v>5739</v>
      </c>
      <c r="AB772" s="8" t="s">
        <v>98</v>
      </c>
      <c r="AJ772" s="14" t="s">
        <v>5740</v>
      </c>
    </row>
    <row r="773" spans="1:36" ht="16">
      <c r="A773" s="8">
        <v>2</v>
      </c>
      <c r="B773" s="16" t="s">
        <v>5741</v>
      </c>
      <c r="C773" s="16" t="s">
        <v>5742</v>
      </c>
      <c r="D773" s="8" t="s">
        <v>5743</v>
      </c>
      <c r="E773" s="16" t="s">
        <v>5744</v>
      </c>
      <c r="F773" s="16" t="s">
        <v>68</v>
      </c>
      <c r="G773" s="54"/>
      <c r="H773" s="18"/>
      <c r="J773" s="26" t="s">
        <v>5745</v>
      </c>
      <c r="K773" s="16" t="s">
        <v>5746</v>
      </c>
      <c r="V773" s="8" t="s">
        <v>5747</v>
      </c>
      <c r="X773" s="8"/>
      <c r="Y773" s="8" t="s">
        <v>95</v>
      </c>
      <c r="Z773" s="8" t="s">
        <v>96</v>
      </c>
      <c r="AA773" s="2" t="s">
        <v>3974</v>
      </c>
      <c r="AB773" s="8" t="s">
        <v>98</v>
      </c>
      <c r="AD773" s="8" t="s">
        <v>2863</v>
      </c>
      <c r="AE773" s="8" t="s">
        <v>2863</v>
      </c>
      <c r="AF773" s="8" t="s">
        <v>2863</v>
      </c>
      <c r="AG773" s="8" t="s">
        <v>2863</v>
      </c>
      <c r="AH773" s="8" t="s">
        <v>2863</v>
      </c>
      <c r="AI773" s="8" t="s">
        <v>2863</v>
      </c>
      <c r="AJ773" s="14" t="s">
        <v>5748</v>
      </c>
    </row>
    <row r="774" spans="1:36" ht="16">
      <c r="A774" s="8">
        <v>2</v>
      </c>
      <c r="B774" s="10" t="s">
        <v>5749</v>
      </c>
      <c r="C774" s="10" t="s">
        <v>5750</v>
      </c>
      <c r="D774" s="8" t="s">
        <v>5751</v>
      </c>
      <c r="E774" s="10" t="s">
        <v>5751</v>
      </c>
      <c r="F774" s="10" t="s">
        <v>68</v>
      </c>
      <c r="G774" s="11"/>
      <c r="H774" s="12"/>
      <c r="J774" s="30" t="s">
        <v>1293</v>
      </c>
      <c r="K774" s="10" t="s">
        <v>4390</v>
      </c>
      <c r="V774" s="8" t="s">
        <v>4391</v>
      </c>
      <c r="X774" s="8"/>
      <c r="Y774" s="8" t="s">
        <v>95</v>
      </c>
      <c r="Z774" s="8" t="s">
        <v>96</v>
      </c>
      <c r="AA774" s="2" t="s">
        <v>3423</v>
      </c>
      <c r="AB774" s="8" t="s">
        <v>98</v>
      </c>
      <c r="AJ774" s="14" t="s">
        <v>5752</v>
      </c>
    </row>
    <row r="775" spans="1:36" ht="16">
      <c r="A775" s="8">
        <v>2</v>
      </c>
      <c r="B775" s="23" t="s">
        <v>5753</v>
      </c>
      <c r="C775" s="23" t="s">
        <v>5754</v>
      </c>
      <c r="D775" s="8" t="s">
        <v>5755</v>
      </c>
      <c r="E775" s="16" t="s">
        <v>5756</v>
      </c>
      <c r="F775" s="16" t="s">
        <v>68</v>
      </c>
      <c r="G775" s="17"/>
      <c r="H775" s="18"/>
      <c r="J775" s="26" t="s">
        <v>5757</v>
      </c>
      <c r="K775" s="16" t="s">
        <v>5758</v>
      </c>
      <c r="V775" s="8" t="s">
        <v>5759</v>
      </c>
      <c r="X775" s="8"/>
      <c r="Y775" s="8" t="s">
        <v>95</v>
      </c>
      <c r="Z775" s="8" t="s">
        <v>96</v>
      </c>
      <c r="AA775" s="2" t="s">
        <v>325</v>
      </c>
      <c r="AB775" s="8" t="s">
        <v>98</v>
      </c>
      <c r="AJ775" s="14" t="s">
        <v>5760</v>
      </c>
    </row>
    <row r="776" spans="1:36" ht="16">
      <c r="A776" s="8">
        <v>2</v>
      </c>
      <c r="B776" s="23" t="s">
        <v>1266</v>
      </c>
      <c r="C776" s="23" t="s">
        <v>1267</v>
      </c>
      <c r="D776" s="8" t="s">
        <v>5761</v>
      </c>
      <c r="E776" s="10" t="s">
        <v>5762</v>
      </c>
      <c r="F776" s="10" t="s">
        <v>68</v>
      </c>
      <c r="G776" s="11"/>
      <c r="H776" s="12"/>
      <c r="J776" s="30" t="s">
        <v>1271</v>
      </c>
      <c r="K776" s="10" t="s">
        <v>5763</v>
      </c>
      <c r="V776" s="8" t="s">
        <v>5764</v>
      </c>
      <c r="X776" s="8"/>
      <c r="Y776" s="8" t="s">
        <v>95</v>
      </c>
      <c r="Z776" s="8" t="s">
        <v>96</v>
      </c>
      <c r="AA776" s="2" t="s">
        <v>5765</v>
      </c>
      <c r="AB776" s="8" t="s">
        <v>98</v>
      </c>
      <c r="AJ776" s="14" t="s">
        <v>1971</v>
      </c>
    </row>
    <row r="777" spans="1:36" ht="16">
      <c r="A777" s="8">
        <v>2</v>
      </c>
      <c r="B777" s="23" t="s">
        <v>195</v>
      </c>
      <c r="C777" s="23" t="s">
        <v>196</v>
      </c>
      <c r="D777" s="8" t="s">
        <v>5766</v>
      </c>
      <c r="E777" s="16" t="s">
        <v>5767</v>
      </c>
      <c r="F777" s="16" t="s">
        <v>68</v>
      </c>
      <c r="G777" s="17"/>
      <c r="H777" s="18"/>
      <c r="J777" s="26" t="s">
        <v>201</v>
      </c>
      <c r="K777" s="16" t="s">
        <v>203</v>
      </c>
      <c r="V777" s="8" t="s">
        <v>5768</v>
      </c>
      <c r="X777" s="8"/>
      <c r="Y777" s="8" t="s">
        <v>95</v>
      </c>
      <c r="Z777" s="8" t="s">
        <v>96</v>
      </c>
      <c r="AA777" s="2" t="s">
        <v>1978</v>
      </c>
      <c r="AB777" s="8" t="s">
        <v>98</v>
      </c>
      <c r="AJ777" s="14" t="s">
        <v>3621</v>
      </c>
    </row>
    <row r="778" spans="1:36" ht="16">
      <c r="A778" s="8">
        <v>2</v>
      </c>
      <c r="B778" s="10" t="s">
        <v>5769</v>
      </c>
      <c r="C778" s="10" t="s">
        <v>5770</v>
      </c>
      <c r="D778" s="8" t="s">
        <v>5771</v>
      </c>
      <c r="E778" s="10" t="s">
        <v>5772</v>
      </c>
      <c r="F778" s="10" t="s">
        <v>68</v>
      </c>
      <c r="G778" s="11"/>
      <c r="H778" s="12"/>
      <c r="J778" s="30" t="s">
        <v>1279</v>
      </c>
      <c r="K778" s="10" t="s">
        <v>5773</v>
      </c>
      <c r="V778" s="8" t="s">
        <v>5774</v>
      </c>
      <c r="X778" s="8"/>
      <c r="Y778" s="8" t="s">
        <v>95</v>
      </c>
      <c r="Z778" s="8" t="s">
        <v>96</v>
      </c>
      <c r="AA778" s="2" t="s">
        <v>5775</v>
      </c>
      <c r="AB778" s="8" t="s">
        <v>98</v>
      </c>
      <c r="AJ778" s="14" t="s">
        <v>5776</v>
      </c>
    </row>
    <row r="779" spans="1:36" ht="16">
      <c r="A779" s="8">
        <v>2</v>
      </c>
      <c r="B779" s="16" t="s">
        <v>5777</v>
      </c>
      <c r="C779" s="16" t="s">
        <v>5778</v>
      </c>
      <c r="D779" s="8" t="s">
        <v>5779</v>
      </c>
      <c r="E779" s="16" t="s">
        <v>5779</v>
      </c>
      <c r="F779" s="16" t="s">
        <v>68</v>
      </c>
      <c r="G779" s="17"/>
      <c r="H779" s="18"/>
      <c r="J779" s="26" t="s">
        <v>2030</v>
      </c>
      <c r="K779" s="16" t="s">
        <v>5780</v>
      </c>
      <c r="V779" s="8" t="s">
        <v>5781</v>
      </c>
      <c r="X779" s="8"/>
      <c r="Y779" s="8" t="s">
        <v>95</v>
      </c>
      <c r="Z779" s="8" t="s">
        <v>96</v>
      </c>
      <c r="AA779" s="2" t="s">
        <v>3613</v>
      </c>
      <c r="AB779" s="8" t="s">
        <v>98</v>
      </c>
      <c r="AJ779" s="14" t="s">
        <v>5637</v>
      </c>
    </row>
    <row r="780" spans="1:36" ht="16">
      <c r="A780" s="8">
        <v>2</v>
      </c>
      <c r="B780" s="10" t="s">
        <v>5782</v>
      </c>
      <c r="C780" s="10" t="s">
        <v>5783</v>
      </c>
      <c r="D780" s="8" t="s">
        <v>5784</v>
      </c>
      <c r="E780" s="10" t="s">
        <v>5784</v>
      </c>
      <c r="F780" s="10" t="s">
        <v>68</v>
      </c>
      <c r="G780" s="53"/>
      <c r="H780" s="12"/>
      <c r="J780" s="30" t="s">
        <v>2030</v>
      </c>
      <c r="K780" s="10" t="s">
        <v>5780</v>
      </c>
      <c r="V780" s="8" t="s">
        <v>5785</v>
      </c>
      <c r="X780" s="8"/>
      <c r="Y780" s="8" t="s">
        <v>95</v>
      </c>
      <c r="Z780" s="8" t="s">
        <v>96</v>
      </c>
      <c r="AA780" s="2" t="s">
        <v>5786</v>
      </c>
      <c r="AB780" s="8" t="s">
        <v>98</v>
      </c>
      <c r="AE780" s="8" t="s">
        <v>2863</v>
      </c>
      <c r="AJ780" s="14" t="s">
        <v>5787</v>
      </c>
    </row>
    <row r="781" spans="1:36" ht="16">
      <c r="A781" s="8">
        <v>2</v>
      </c>
      <c r="B781" s="16" t="s">
        <v>5788</v>
      </c>
      <c r="C781" s="16" t="s">
        <v>5789</v>
      </c>
      <c r="D781" s="8" t="s">
        <v>5790</v>
      </c>
      <c r="E781" s="16" t="s">
        <v>5790</v>
      </c>
      <c r="F781" s="16" t="s">
        <v>68</v>
      </c>
      <c r="G781" s="54"/>
      <c r="H781" s="18"/>
      <c r="J781" s="26" t="s">
        <v>2030</v>
      </c>
      <c r="K781" s="16" t="s">
        <v>5780</v>
      </c>
      <c r="V781" s="8" t="s">
        <v>5791</v>
      </c>
      <c r="X781" s="8"/>
      <c r="Y781" s="8" t="s">
        <v>95</v>
      </c>
      <c r="Z781" s="8" t="s">
        <v>96</v>
      </c>
      <c r="AA781" s="2" t="s">
        <v>5792</v>
      </c>
      <c r="AB781" s="8" t="s">
        <v>98</v>
      </c>
      <c r="AC781" s="8" t="s">
        <v>2863</v>
      </c>
      <c r="AJ781" s="14">
        <v>232</v>
      </c>
    </row>
    <row r="782" spans="1:36" ht="16">
      <c r="A782" s="8">
        <v>2</v>
      </c>
      <c r="B782" s="10" t="s">
        <v>5793</v>
      </c>
      <c r="C782" s="10" t="s">
        <v>5794</v>
      </c>
      <c r="D782" s="8" t="s">
        <v>5795</v>
      </c>
      <c r="E782" s="10" t="s">
        <v>5795</v>
      </c>
      <c r="F782" s="10" t="s">
        <v>68</v>
      </c>
      <c r="G782" s="53"/>
      <c r="H782" s="12"/>
      <c r="J782" s="30" t="s">
        <v>2030</v>
      </c>
      <c r="K782" s="10" t="s">
        <v>5780</v>
      </c>
      <c r="V782" s="8" t="s">
        <v>5796</v>
      </c>
      <c r="X782" s="8"/>
      <c r="Y782" s="8" t="s">
        <v>95</v>
      </c>
      <c r="Z782" s="8" t="s">
        <v>96</v>
      </c>
      <c r="AA782" s="2" t="s">
        <v>5241</v>
      </c>
      <c r="AB782" s="8" t="s">
        <v>98</v>
      </c>
      <c r="AF782" s="8" t="s">
        <v>2863</v>
      </c>
      <c r="AJ782" s="14" t="s">
        <v>5797</v>
      </c>
    </row>
    <row r="783" spans="1:36" ht="16">
      <c r="A783" s="8">
        <v>2</v>
      </c>
      <c r="B783" s="16" t="s">
        <v>5798</v>
      </c>
      <c r="C783" s="16" t="s">
        <v>5799</v>
      </c>
      <c r="D783" s="8" t="s">
        <v>5800</v>
      </c>
      <c r="E783" s="16" t="s">
        <v>5800</v>
      </c>
      <c r="F783" s="16" t="s">
        <v>68</v>
      </c>
      <c r="G783" s="54"/>
      <c r="H783" s="18"/>
      <c r="J783" s="26" t="s">
        <v>2030</v>
      </c>
      <c r="K783" s="16" t="s">
        <v>5780</v>
      </c>
      <c r="V783" s="8" t="s">
        <v>5801</v>
      </c>
      <c r="X783" s="8"/>
      <c r="Y783" s="8" t="s">
        <v>95</v>
      </c>
      <c r="Z783" s="8" t="s">
        <v>96</v>
      </c>
      <c r="AA783" s="2" t="s">
        <v>5802</v>
      </c>
      <c r="AB783" s="8" t="s">
        <v>98</v>
      </c>
      <c r="AE783" s="8" t="s">
        <v>2863</v>
      </c>
      <c r="AJ783" s="14" t="s">
        <v>5803</v>
      </c>
    </row>
    <row r="784" spans="1:36" ht="16">
      <c r="A784" s="8">
        <v>2</v>
      </c>
      <c r="B784" s="10" t="s">
        <v>5804</v>
      </c>
      <c r="C784" s="10" t="s">
        <v>5805</v>
      </c>
      <c r="D784" s="8" t="s">
        <v>5806</v>
      </c>
      <c r="E784" s="10" t="s">
        <v>5806</v>
      </c>
      <c r="F784" s="10" t="s">
        <v>68</v>
      </c>
      <c r="G784" s="11"/>
      <c r="H784" s="12"/>
      <c r="J784" s="30" t="s">
        <v>5807</v>
      </c>
      <c r="K784" s="10" t="s">
        <v>5808</v>
      </c>
      <c r="V784" s="8" t="s">
        <v>5809</v>
      </c>
      <c r="Y784" s="8" t="s">
        <v>95</v>
      </c>
      <c r="Z784" s="8" t="s">
        <v>96</v>
      </c>
      <c r="AA784" s="2" t="s">
        <v>5810</v>
      </c>
      <c r="AB784" s="8" t="s">
        <v>98</v>
      </c>
      <c r="AJ784" s="14">
        <v>218</v>
      </c>
    </row>
    <row r="785" spans="1:36" ht="16">
      <c r="A785" s="8">
        <v>2</v>
      </c>
      <c r="B785" s="16" t="s">
        <v>5811</v>
      </c>
      <c r="C785" s="16" t="s">
        <v>5812</v>
      </c>
      <c r="D785" s="8" t="s">
        <v>5813</v>
      </c>
      <c r="E785" s="16" t="s">
        <v>5814</v>
      </c>
      <c r="F785" s="16" t="s">
        <v>68</v>
      </c>
      <c r="G785" s="17"/>
      <c r="H785" s="18"/>
      <c r="J785" s="26" t="s">
        <v>1530</v>
      </c>
      <c r="K785" s="16" t="s">
        <v>5815</v>
      </c>
      <c r="V785" s="8" t="s">
        <v>5424</v>
      </c>
      <c r="X785" s="8"/>
      <c r="Y785" s="8" t="s">
        <v>95</v>
      </c>
      <c r="Z785" s="8" t="s">
        <v>96</v>
      </c>
      <c r="AA785" s="2" t="s">
        <v>1508</v>
      </c>
      <c r="AB785" s="8" t="s">
        <v>98</v>
      </c>
      <c r="AJ785" s="14">
        <v>214</v>
      </c>
    </row>
    <row r="786" spans="1:36" ht="16">
      <c r="A786" s="8">
        <v>2</v>
      </c>
      <c r="B786" s="10" t="s">
        <v>5816</v>
      </c>
      <c r="C786" s="10" t="s">
        <v>5817</v>
      </c>
      <c r="D786" s="8" t="s">
        <v>5818</v>
      </c>
      <c r="E786" s="10" t="s">
        <v>5819</v>
      </c>
      <c r="F786" s="10" t="s">
        <v>68</v>
      </c>
      <c r="G786" s="53"/>
      <c r="H786" s="12"/>
      <c r="J786" s="30" t="s">
        <v>5820</v>
      </c>
      <c r="K786" s="10" t="s">
        <v>5821</v>
      </c>
      <c r="V786" s="8" t="s">
        <v>5822</v>
      </c>
      <c r="X786" s="8"/>
      <c r="Y786" s="8" t="s">
        <v>95</v>
      </c>
      <c r="Z786" s="8" t="s">
        <v>96</v>
      </c>
      <c r="AA786" s="2" t="s">
        <v>325</v>
      </c>
      <c r="AB786" s="8" t="s">
        <v>98</v>
      </c>
      <c r="AC786" s="8" t="s">
        <v>2863</v>
      </c>
      <c r="AE786" s="8" t="s">
        <v>2863</v>
      </c>
      <c r="AJ786" s="14" t="s">
        <v>5823</v>
      </c>
    </row>
    <row r="787" spans="1:36" ht="16">
      <c r="A787" s="8">
        <v>2</v>
      </c>
      <c r="B787" s="16" t="s">
        <v>5824</v>
      </c>
      <c r="C787" s="16" t="s">
        <v>5825</v>
      </c>
      <c r="E787" s="16"/>
      <c r="F787" s="16" t="s">
        <v>68</v>
      </c>
      <c r="G787" s="17"/>
      <c r="H787" s="18"/>
      <c r="J787" s="26" t="s">
        <v>5826</v>
      </c>
      <c r="K787" s="16" t="s">
        <v>5827</v>
      </c>
      <c r="V787" s="8" t="s">
        <v>5828</v>
      </c>
      <c r="X787" s="8"/>
      <c r="Y787" s="8" t="s">
        <v>95</v>
      </c>
      <c r="Z787" s="8" t="s">
        <v>96</v>
      </c>
      <c r="AA787" s="2" t="s">
        <v>1364</v>
      </c>
      <c r="AB787" s="8" t="s">
        <v>98</v>
      </c>
      <c r="AJ787" s="14">
        <v>219</v>
      </c>
    </row>
    <row r="788" spans="1:36" ht="16">
      <c r="A788" s="8">
        <v>2</v>
      </c>
      <c r="B788" s="10" t="s">
        <v>5829</v>
      </c>
      <c r="C788" s="10" t="s">
        <v>5830</v>
      </c>
      <c r="E788" s="10"/>
      <c r="F788" s="10" t="s">
        <v>68</v>
      </c>
      <c r="G788" s="11"/>
      <c r="H788" s="12"/>
      <c r="J788" s="30" t="s">
        <v>5831</v>
      </c>
      <c r="K788" s="10" t="s">
        <v>5832</v>
      </c>
      <c r="V788" s="8" t="s">
        <v>5833</v>
      </c>
      <c r="X788" s="8"/>
      <c r="Y788" s="8" t="s">
        <v>95</v>
      </c>
      <c r="Z788" s="8" t="s">
        <v>96</v>
      </c>
      <c r="AA788" s="2" t="s">
        <v>5279</v>
      </c>
      <c r="AB788" s="8" t="s">
        <v>98</v>
      </c>
      <c r="AJ788" s="14" t="s">
        <v>5834</v>
      </c>
    </row>
    <row r="789" spans="1:36" ht="16">
      <c r="A789" s="8">
        <v>2</v>
      </c>
      <c r="B789" s="16" t="s">
        <v>5835</v>
      </c>
      <c r="C789" s="16" t="s">
        <v>5836</v>
      </c>
      <c r="D789" s="8" t="s">
        <v>5837</v>
      </c>
      <c r="E789" s="16" t="s">
        <v>5838</v>
      </c>
      <c r="F789" s="16" t="s">
        <v>68</v>
      </c>
      <c r="G789" s="17"/>
      <c r="H789" s="18"/>
      <c r="J789" s="26" t="s">
        <v>5839</v>
      </c>
      <c r="K789" s="18"/>
      <c r="V789" s="8" t="s">
        <v>5840</v>
      </c>
      <c r="X789" s="8"/>
      <c r="Y789" s="8" t="s">
        <v>95</v>
      </c>
      <c r="Z789" s="8" t="s">
        <v>96</v>
      </c>
      <c r="AA789" s="2" t="s">
        <v>1377</v>
      </c>
      <c r="AB789" s="8" t="s">
        <v>98</v>
      </c>
      <c r="AJ789" s="14" t="s">
        <v>3847</v>
      </c>
    </row>
    <row r="790" spans="1:36" ht="16">
      <c r="A790" s="8">
        <v>2</v>
      </c>
      <c r="B790" s="10" t="s">
        <v>5841</v>
      </c>
      <c r="C790" s="10" t="s">
        <v>5842</v>
      </c>
      <c r="D790" s="8" t="s">
        <v>5843</v>
      </c>
      <c r="E790" s="10" t="s">
        <v>5843</v>
      </c>
      <c r="F790" s="10" t="s">
        <v>68</v>
      </c>
      <c r="G790" s="11"/>
      <c r="H790" s="12"/>
      <c r="J790" s="30" t="s">
        <v>5844</v>
      </c>
      <c r="K790" s="12"/>
      <c r="V790" s="8" t="s">
        <v>5845</v>
      </c>
      <c r="X790" s="8"/>
      <c r="Y790" s="8" t="s">
        <v>95</v>
      </c>
      <c r="Z790" s="8" t="s">
        <v>96</v>
      </c>
      <c r="AA790" s="2" t="s">
        <v>5294</v>
      </c>
      <c r="AB790" s="8" t="s">
        <v>98</v>
      </c>
      <c r="AJ790" s="14" t="s">
        <v>5520</v>
      </c>
    </row>
    <row r="791" spans="1:36" ht="16">
      <c r="A791" s="8">
        <v>2</v>
      </c>
      <c r="B791" s="16" t="s">
        <v>5846</v>
      </c>
      <c r="C791" s="16" t="s">
        <v>5847</v>
      </c>
      <c r="D791" s="8" t="s">
        <v>5848</v>
      </c>
      <c r="E791" s="16" t="s">
        <v>5848</v>
      </c>
      <c r="F791" s="16" t="s">
        <v>68</v>
      </c>
      <c r="G791" s="17"/>
      <c r="H791" s="18"/>
      <c r="J791" s="26" t="s">
        <v>5849</v>
      </c>
      <c r="K791" s="16" t="s">
        <v>5850</v>
      </c>
      <c r="V791" s="8" t="s">
        <v>5851</v>
      </c>
      <c r="X791" s="8"/>
      <c r="Y791" s="8" t="s">
        <v>95</v>
      </c>
      <c r="Z791" s="8" t="s">
        <v>96</v>
      </c>
      <c r="AA791" s="2" t="s">
        <v>5852</v>
      </c>
      <c r="AB791" s="8" t="s">
        <v>98</v>
      </c>
      <c r="AJ791" s="14">
        <v>224</v>
      </c>
    </row>
    <row r="792" spans="1:36" ht="16">
      <c r="A792" s="8">
        <v>2</v>
      </c>
      <c r="B792" s="23" t="s">
        <v>2799</v>
      </c>
      <c r="C792" s="23" t="s">
        <v>2800</v>
      </c>
      <c r="D792" s="8" t="s">
        <v>5853</v>
      </c>
      <c r="E792" s="10" t="s">
        <v>5854</v>
      </c>
      <c r="F792" s="10" t="s">
        <v>68</v>
      </c>
      <c r="G792" s="11"/>
      <c r="H792" s="12"/>
      <c r="J792" s="30" t="s">
        <v>5855</v>
      </c>
      <c r="K792" s="10" t="s">
        <v>5856</v>
      </c>
      <c r="V792" s="8" t="s">
        <v>5857</v>
      </c>
      <c r="AB792" s="8" t="s">
        <v>98</v>
      </c>
      <c r="AJ792" s="14" t="s">
        <v>4811</v>
      </c>
    </row>
    <row r="793" spans="1:36" ht="16">
      <c r="A793" s="8">
        <v>2</v>
      </c>
      <c r="B793" s="16" t="s">
        <v>5858</v>
      </c>
      <c r="C793" s="16" t="s">
        <v>5859</v>
      </c>
      <c r="D793" s="8" t="s">
        <v>5860</v>
      </c>
      <c r="E793" s="16" t="s">
        <v>5861</v>
      </c>
      <c r="F793" s="16" t="s">
        <v>68</v>
      </c>
      <c r="G793" s="17"/>
      <c r="H793" s="18"/>
      <c r="J793" s="26" t="s">
        <v>5862</v>
      </c>
      <c r="K793" s="16" t="s">
        <v>5863</v>
      </c>
      <c r="V793" s="8" t="s">
        <v>5864</v>
      </c>
      <c r="X793" s="8"/>
      <c r="Y793" s="8" t="s">
        <v>95</v>
      </c>
      <c r="Z793" s="8" t="s">
        <v>96</v>
      </c>
      <c r="AA793" s="2" t="s">
        <v>325</v>
      </c>
      <c r="AB793" s="8" t="s">
        <v>98</v>
      </c>
      <c r="AJ793" s="14" t="s">
        <v>5865</v>
      </c>
    </row>
    <row r="794" spans="1:36" ht="16">
      <c r="A794" s="8">
        <v>2</v>
      </c>
      <c r="B794" s="10" t="s">
        <v>5866</v>
      </c>
      <c r="C794" s="10" t="s">
        <v>5867</v>
      </c>
      <c r="D794" s="8" t="s">
        <v>5868</v>
      </c>
      <c r="E794" s="10" t="s">
        <v>5868</v>
      </c>
      <c r="F794" s="10" t="s">
        <v>68</v>
      </c>
      <c r="G794" s="11"/>
      <c r="H794" s="12"/>
      <c r="J794" s="30" t="s">
        <v>5869</v>
      </c>
      <c r="K794" s="10" t="s">
        <v>5870</v>
      </c>
      <c r="V794" s="8" t="s">
        <v>5871</v>
      </c>
      <c r="X794" s="8"/>
      <c r="Y794" s="8" t="s">
        <v>95</v>
      </c>
      <c r="Z794" s="8" t="s">
        <v>96</v>
      </c>
      <c r="AA794" s="2" t="s">
        <v>4164</v>
      </c>
      <c r="AB794" s="8" t="s">
        <v>98</v>
      </c>
      <c r="AJ794" s="14">
        <v>235</v>
      </c>
    </row>
    <row r="795" spans="1:36" ht="16">
      <c r="A795" s="8">
        <v>2</v>
      </c>
      <c r="B795" s="16" t="s">
        <v>5872</v>
      </c>
      <c r="C795" s="16" t="s">
        <v>5873</v>
      </c>
      <c r="D795" s="8" t="s">
        <v>5874</v>
      </c>
      <c r="E795" s="16" t="s">
        <v>5874</v>
      </c>
      <c r="F795" s="16" t="s">
        <v>68</v>
      </c>
      <c r="G795" s="17"/>
      <c r="H795" s="18"/>
      <c r="J795" s="26" t="s">
        <v>3319</v>
      </c>
      <c r="K795" s="16" t="s">
        <v>3320</v>
      </c>
      <c r="V795" s="8" t="s">
        <v>5875</v>
      </c>
      <c r="X795" s="8"/>
      <c r="Y795" s="8" t="s">
        <v>95</v>
      </c>
      <c r="Z795" s="8" t="s">
        <v>96</v>
      </c>
      <c r="AA795" s="2" t="s">
        <v>5324</v>
      </c>
      <c r="AB795" s="8" t="s">
        <v>98</v>
      </c>
      <c r="AJ795" s="14">
        <v>227</v>
      </c>
    </row>
    <row r="796" spans="1:36" ht="16">
      <c r="A796" s="8">
        <v>2</v>
      </c>
      <c r="B796" s="10" t="s">
        <v>5876</v>
      </c>
      <c r="C796" s="10" t="s">
        <v>5877</v>
      </c>
      <c r="D796" s="8" t="s">
        <v>5878</v>
      </c>
      <c r="E796" s="10" t="s">
        <v>5879</v>
      </c>
      <c r="F796" s="10" t="s">
        <v>3684</v>
      </c>
      <c r="G796" s="55" t="s">
        <v>5880</v>
      </c>
      <c r="H796" s="12"/>
      <c r="J796" s="30" t="s">
        <v>5881</v>
      </c>
      <c r="K796" s="10" t="s">
        <v>5882</v>
      </c>
      <c r="V796" s="8" t="s">
        <v>5883</v>
      </c>
      <c r="X796" s="8"/>
      <c r="Y796" s="8" t="s">
        <v>95</v>
      </c>
      <c r="Z796" s="8" t="s">
        <v>96</v>
      </c>
      <c r="AA796" s="2" t="s">
        <v>5330</v>
      </c>
      <c r="AB796" s="8" t="s">
        <v>98</v>
      </c>
      <c r="AG796" s="8" t="s">
        <v>2863</v>
      </c>
      <c r="AJ796" s="14" t="s">
        <v>1699</v>
      </c>
    </row>
    <row r="797" spans="1:36" ht="16">
      <c r="A797" s="8">
        <v>2</v>
      </c>
      <c r="B797" s="16" t="s">
        <v>5884</v>
      </c>
      <c r="C797" s="16" t="s">
        <v>5885</v>
      </c>
      <c r="D797" s="8" t="s">
        <v>5886</v>
      </c>
      <c r="E797" s="16" t="s">
        <v>5887</v>
      </c>
      <c r="F797" s="16" t="s">
        <v>68</v>
      </c>
      <c r="G797" s="54"/>
      <c r="H797" s="18"/>
      <c r="J797" s="26" t="s">
        <v>5137</v>
      </c>
      <c r="K797" s="16" t="s">
        <v>5138</v>
      </c>
      <c r="V797" s="8" t="s">
        <v>5139</v>
      </c>
      <c r="X797" s="8"/>
      <c r="Y797" s="8" t="s">
        <v>95</v>
      </c>
      <c r="Z797" s="8" t="s">
        <v>96</v>
      </c>
      <c r="AA797" s="2" t="s">
        <v>2616</v>
      </c>
      <c r="AB797" s="8" t="s">
        <v>98</v>
      </c>
      <c r="AD797" s="8" t="s">
        <v>2863</v>
      </c>
      <c r="AJ797" s="14">
        <v>208</v>
      </c>
    </row>
    <row r="798" spans="1:36" ht="16">
      <c r="A798" s="8">
        <v>2</v>
      </c>
      <c r="B798" s="10" t="s">
        <v>5888</v>
      </c>
      <c r="C798" s="10" t="s">
        <v>5889</v>
      </c>
      <c r="D798" s="8" t="s">
        <v>5890</v>
      </c>
      <c r="E798" s="10" t="s">
        <v>5891</v>
      </c>
      <c r="F798" s="10" t="s">
        <v>68</v>
      </c>
      <c r="G798" s="53"/>
      <c r="H798" s="12"/>
      <c r="J798" s="30" t="s">
        <v>5137</v>
      </c>
      <c r="K798" s="10" t="s">
        <v>5138</v>
      </c>
      <c r="V798" s="8" t="s">
        <v>5139</v>
      </c>
      <c r="X798" s="8"/>
      <c r="Y798" s="8" t="s">
        <v>95</v>
      </c>
      <c r="Z798" s="8" t="s">
        <v>96</v>
      </c>
      <c r="AA798" s="2" t="s">
        <v>5892</v>
      </c>
      <c r="AB798" s="8" t="s">
        <v>98</v>
      </c>
      <c r="AD798" s="8" t="s">
        <v>2863</v>
      </c>
      <c r="AG798" s="8" t="s">
        <v>2863</v>
      </c>
      <c r="AJ798" s="14">
        <v>224</v>
      </c>
    </row>
    <row r="799" spans="1:36" ht="16">
      <c r="A799" s="8">
        <v>2</v>
      </c>
      <c r="B799" s="16" t="s">
        <v>5893</v>
      </c>
      <c r="C799" s="16" t="s">
        <v>5894</v>
      </c>
      <c r="E799" s="16"/>
      <c r="F799" s="16" t="s">
        <v>68</v>
      </c>
      <c r="G799" s="17"/>
      <c r="H799" s="18"/>
      <c r="J799" s="26" t="s">
        <v>5895</v>
      </c>
      <c r="K799" s="18"/>
      <c r="V799" s="8" t="s">
        <v>5896</v>
      </c>
      <c r="X799" s="8"/>
      <c r="Y799" s="8" t="s">
        <v>95</v>
      </c>
      <c r="Z799" s="8" t="s">
        <v>96</v>
      </c>
      <c r="AA799" s="2" t="s">
        <v>5351</v>
      </c>
      <c r="AB799" s="8" t="s">
        <v>98</v>
      </c>
      <c r="AJ799" s="14">
        <v>224</v>
      </c>
    </row>
    <row r="800" spans="1:36" ht="16">
      <c r="A800" s="8">
        <v>2</v>
      </c>
      <c r="B800" s="10" t="s">
        <v>5897</v>
      </c>
      <c r="C800" s="10" t="s">
        <v>5898</v>
      </c>
      <c r="D800" s="8" t="s">
        <v>5899</v>
      </c>
      <c r="E800" s="10" t="s">
        <v>5899</v>
      </c>
      <c r="F800" s="10" t="s">
        <v>68</v>
      </c>
      <c r="G800" s="11"/>
      <c r="H800" s="12"/>
      <c r="J800" s="30" t="s">
        <v>4017</v>
      </c>
      <c r="K800" s="10" t="s">
        <v>4018</v>
      </c>
      <c r="V800" s="8" t="s">
        <v>5900</v>
      </c>
      <c r="X800" s="8"/>
      <c r="Y800" s="8" t="s">
        <v>95</v>
      </c>
      <c r="Z800" s="8" t="s">
        <v>96</v>
      </c>
      <c r="AA800" s="2" t="s">
        <v>5901</v>
      </c>
      <c r="AB800" s="8" t="s">
        <v>98</v>
      </c>
      <c r="AJ800" s="14" t="s">
        <v>5902</v>
      </c>
    </row>
    <row r="801" spans="1:36" ht="16">
      <c r="A801" s="8">
        <v>2</v>
      </c>
      <c r="B801" s="16" t="s">
        <v>5903</v>
      </c>
      <c r="C801" s="16" t="s">
        <v>5904</v>
      </c>
      <c r="D801" s="8" t="s">
        <v>4904</v>
      </c>
      <c r="E801" s="16" t="s">
        <v>4904</v>
      </c>
      <c r="F801" s="16" t="s">
        <v>68</v>
      </c>
      <c r="G801" s="17"/>
      <c r="H801" s="18"/>
      <c r="J801" s="26" t="s">
        <v>4007</v>
      </c>
      <c r="K801" s="16" t="s">
        <v>3931</v>
      </c>
      <c r="V801" s="8" t="s">
        <v>5905</v>
      </c>
      <c r="X801" s="8"/>
      <c r="Y801" s="8" t="s">
        <v>95</v>
      </c>
      <c r="Z801" s="8" t="s">
        <v>96</v>
      </c>
      <c r="AA801" s="2" t="s">
        <v>5906</v>
      </c>
      <c r="AB801" s="8" t="s">
        <v>98</v>
      </c>
      <c r="AJ801" s="14" t="s">
        <v>2645</v>
      </c>
    </row>
    <row r="802" spans="1:36" ht="16">
      <c r="A802" s="8">
        <v>2</v>
      </c>
      <c r="B802" s="10" t="s">
        <v>5907</v>
      </c>
      <c r="C802" s="10" t="s">
        <v>5908</v>
      </c>
      <c r="D802" s="8" t="s">
        <v>4747</v>
      </c>
      <c r="E802" s="10" t="s">
        <v>4747</v>
      </c>
      <c r="F802" s="10" t="s">
        <v>68</v>
      </c>
      <c r="G802" s="11"/>
      <c r="H802" s="12"/>
      <c r="J802" s="30" t="s">
        <v>4007</v>
      </c>
      <c r="K802" s="10" t="s">
        <v>3931</v>
      </c>
      <c r="V802" s="8" t="s">
        <v>5909</v>
      </c>
      <c r="X802" s="8"/>
      <c r="Y802" s="8" t="s">
        <v>95</v>
      </c>
      <c r="Z802" s="8" t="s">
        <v>96</v>
      </c>
      <c r="AA802" s="2" t="s">
        <v>5910</v>
      </c>
      <c r="AB802" s="8" t="s">
        <v>98</v>
      </c>
      <c r="AJ802" s="14">
        <v>222</v>
      </c>
    </row>
    <row r="803" spans="1:36" ht="16">
      <c r="A803" s="8">
        <v>2</v>
      </c>
      <c r="B803" s="16" t="s">
        <v>5911</v>
      </c>
      <c r="C803" s="16" t="s">
        <v>5912</v>
      </c>
      <c r="D803" s="8" t="s">
        <v>5913</v>
      </c>
      <c r="E803" s="16" t="s">
        <v>5914</v>
      </c>
      <c r="F803" s="16" t="s">
        <v>68</v>
      </c>
      <c r="G803" s="17"/>
      <c r="H803" s="18"/>
      <c r="J803" s="26" t="s">
        <v>1293</v>
      </c>
      <c r="K803" s="16" t="s">
        <v>5915</v>
      </c>
      <c r="V803" s="8" t="s">
        <v>5916</v>
      </c>
      <c r="X803" s="8"/>
      <c r="Y803" s="8" t="s">
        <v>95</v>
      </c>
      <c r="Z803" s="8" t="s">
        <v>96</v>
      </c>
      <c r="AA803" s="2" t="s">
        <v>1295</v>
      </c>
      <c r="AB803" s="8" t="s">
        <v>98</v>
      </c>
      <c r="AJ803" s="14" t="s">
        <v>5917</v>
      </c>
    </row>
    <row r="804" spans="1:36" ht="16">
      <c r="A804" s="8">
        <v>2</v>
      </c>
      <c r="B804" s="10" t="s">
        <v>5918</v>
      </c>
      <c r="C804" s="10" t="s">
        <v>5919</v>
      </c>
      <c r="D804" s="8" t="s">
        <v>5920</v>
      </c>
      <c r="E804" s="10" t="s">
        <v>5921</v>
      </c>
      <c r="F804" s="10" t="s">
        <v>68</v>
      </c>
      <c r="G804" s="53"/>
      <c r="H804" s="12"/>
      <c r="J804" s="30" t="s">
        <v>5922</v>
      </c>
      <c r="K804" s="10" t="s">
        <v>3972</v>
      </c>
      <c r="V804" s="8" t="s">
        <v>5923</v>
      </c>
      <c r="X804" s="8"/>
      <c r="Y804" s="8" t="s">
        <v>95</v>
      </c>
      <c r="Z804" s="8" t="s">
        <v>96</v>
      </c>
      <c r="AA804" s="2" t="s">
        <v>5924</v>
      </c>
      <c r="AB804" s="8" t="s">
        <v>98</v>
      </c>
      <c r="AD804" s="8" t="s">
        <v>2863</v>
      </c>
      <c r="AE804" s="8" t="s">
        <v>2863</v>
      </c>
      <c r="AF804" s="8" t="s">
        <v>2863</v>
      </c>
      <c r="AG804" s="8" t="s">
        <v>2863</v>
      </c>
      <c r="AH804" s="8" t="s">
        <v>2863</v>
      </c>
      <c r="AI804" s="8" t="s">
        <v>2863</v>
      </c>
      <c r="AJ804" s="14" t="s">
        <v>5925</v>
      </c>
    </row>
    <row r="805" spans="1:36" ht="16">
      <c r="A805" s="8">
        <v>2</v>
      </c>
      <c r="B805" s="16" t="s">
        <v>5926</v>
      </c>
      <c r="C805" s="16" t="s">
        <v>5927</v>
      </c>
      <c r="D805" s="8" t="s">
        <v>5928</v>
      </c>
      <c r="E805" s="16" t="s">
        <v>5928</v>
      </c>
      <c r="F805" s="16" t="s">
        <v>68</v>
      </c>
      <c r="G805" s="17"/>
      <c r="H805" s="18"/>
      <c r="J805" s="26" t="s">
        <v>5929</v>
      </c>
      <c r="K805" s="16" t="s">
        <v>5930</v>
      </c>
      <c r="V805" s="8" t="s">
        <v>5931</v>
      </c>
      <c r="X805" s="8"/>
      <c r="Y805" s="8" t="s">
        <v>95</v>
      </c>
      <c r="Z805" s="8" t="s">
        <v>96</v>
      </c>
      <c r="AA805" s="2" t="s">
        <v>5932</v>
      </c>
      <c r="AB805" s="8" t="s">
        <v>98</v>
      </c>
      <c r="AJ805" s="14" t="s">
        <v>5933</v>
      </c>
    </row>
    <row r="806" spans="1:36" ht="16">
      <c r="A806" s="8">
        <v>2</v>
      </c>
      <c r="B806" s="10" t="s">
        <v>5934</v>
      </c>
      <c r="C806" s="10" t="s">
        <v>5935</v>
      </c>
      <c r="D806" s="8" t="s">
        <v>5936</v>
      </c>
      <c r="E806" s="10" t="s">
        <v>5937</v>
      </c>
      <c r="F806" s="10" t="s">
        <v>68</v>
      </c>
      <c r="G806" s="11"/>
      <c r="H806" s="12"/>
      <c r="J806" s="30" t="s">
        <v>5938</v>
      </c>
      <c r="K806" s="12"/>
      <c r="V806" s="8" t="s">
        <v>5939</v>
      </c>
      <c r="X806" s="8"/>
      <c r="Y806" s="8" t="s">
        <v>95</v>
      </c>
      <c r="Z806" s="8" t="s">
        <v>96</v>
      </c>
      <c r="AA806" s="2" t="s">
        <v>1961</v>
      </c>
      <c r="AB806" s="8" t="s">
        <v>98</v>
      </c>
      <c r="AJ806" s="14" t="s">
        <v>5940</v>
      </c>
    </row>
    <row r="807" spans="1:36" ht="16">
      <c r="A807" s="8">
        <v>2</v>
      </c>
      <c r="B807" s="16" t="s">
        <v>5941</v>
      </c>
      <c r="C807" s="16" t="s">
        <v>5942</v>
      </c>
      <c r="D807" s="8" t="s">
        <v>5943</v>
      </c>
      <c r="E807" s="16" t="s">
        <v>5943</v>
      </c>
      <c r="F807" s="16" t="s">
        <v>68</v>
      </c>
      <c r="G807" s="17"/>
      <c r="H807" s="18"/>
      <c r="J807" s="26" t="s">
        <v>4007</v>
      </c>
      <c r="K807" s="16" t="s">
        <v>3931</v>
      </c>
      <c r="V807" s="8" t="s">
        <v>5944</v>
      </c>
      <c r="X807" s="8"/>
      <c r="Y807" s="8" t="s">
        <v>95</v>
      </c>
      <c r="Z807" s="8" t="s">
        <v>96</v>
      </c>
      <c r="AA807" s="2" t="s">
        <v>1961</v>
      </c>
      <c r="AB807" s="8" t="s">
        <v>98</v>
      </c>
      <c r="AJ807" s="14" t="s">
        <v>5945</v>
      </c>
    </row>
    <row r="808" spans="1:36" ht="16">
      <c r="A808" s="8">
        <v>2</v>
      </c>
      <c r="B808" s="23" t="s">
        <v>2809</v>
      </c>
      <c r="C808" s="23" t="s">
        <v>2810</v>
      </c>
      <c r="D808" s="8" t="s">
        <v>5946</v>
      </c>
      <c r="E808" s="10" t="s">
        <v>5947</v>
      </c>
      <c r="F808" s="10" t="s">
        <v>68</v>
      </c>
      <c r="G808" s="11"/>
      <c r="H808" s="12"/>
      <c r="J808" s="30" t="s">
        <v>1299</v>
      </c>
      <c r="K808" s="10" t="s">
        <v>5948</v>
      </c>
      <c r="V808" s="8" t="s">
        <v>5949</v>
      </c>
      <c r="X808" s="8"/>
      <c r="Y808" s="8" t="s">
        <v>95</v>
      </c>
      <c r="Z808" s="8" t="s">
        <v>96</v>
      </c>
      <c r="AA808" s="2" t="s">
        <v>5950</v>
      </c>
      <c r="AB808" s="8" t="s">
        <v>98</v>
      </c>
      <c r="AJ808" s="14" t="s">
        <v>4875</v>
      </c>
    </row>
    <row r="809" spans="1:36" ht="16">
      <c r="A809" s="8">
        <v>2</v>
      </c>
      <c r="B809" s="16" t="s">
        <v>5951</v>
      </c>
      <c r="C809" s="16" t="s">
        <v>5952</v>
      </c>
      <c r="D809" s="8" t="s">
        <v>5953</v>
      </c>
      <c r="E809" s="16" t="s">
        <v>5953</v>
      </c>
      <c r="F809" s="16" t="s">
        <v>68</v>
      </c>
      <c r="G809" s="17"/>
      <c r="H809" s="18"/>
      <c r="J809" s="26" t="s">
        <v>1299</v>
      </c>
      <c r="K809" s="16" t="s">
        <v>5948</v>
      </c>
      <c r="V809" s="8" t="s">
        <v>5954</v>
      </c>
      <c r="X809" s="8"/>
      <c r="Y809" s="8" t="s">
        <v>95</v>
      </c>
      <c r="Z809" s="8" t="s">
        <v>96</v>
      </c>
      <c r="AA809" s="2" t="s">
        <v>5955</v>
      </c>
      <c r="AB809" s="8" t="s">
        <v>98</v>
      </c>
      <c r="AJ809" s="14" t="s">
        <v>5956</v>
      </c>
    </row>
    <row r="810" spans="1:36" ht="16">
      <c r="A810" s="8">
        <v>2</v>
      </c>
      <c r="B810" s="10" t="s">
        <v>5957</v>
      </c>
      <c r="C810" s="10" t="s">
        <v>5958</v>
      </c>
      <c r="D810" s="8" t="s">
        <v>5959</v>
      </c>
      <c r="E810" s="10" t="s">
        <v>5960</v>
      </c>
      <c r="F810" s="10" t="s">
        <v>68</v>
      </c>
      <c r="G810" s="11"/>
      <c r="H810" s="12"/>
      <c r="J810" s="30" t="s">
        <v>5961</v>
      </c>
      <c r="K810" s="10" t="s">
        <v>5962</v>
      </c>
      <c r="V810" s="8" t="s">
        <v>5963</v>
      </c>
      <c r="X810" s="8"/>
      <c r="Y810" s="8" t="s">
        <v>95</v>
      </c>
      <c r="Z810" s="8" t="s">
        <v>96</v>
      </c>
      <c r="AA810" s="2" t="s">
        <v>5964</v>
      </c>
      <c r="AB810" s="8" t="s">
        <v>98</v>
      </c>
      <c r="AJ810" s="14" t="s">
        <v>3424</v>
      </c>
    </row>
    <row r="811" spans="1:36" ht="16">
      <c r="A811" s="8">
        <v>2</v>
      </c>
      <c r="B811" s="16" t="s">
        <v>5965</v>
      </c>
      <c r="C811" s="16" t="s">
        <v>5966</v>
      </c>
      <c r="D811" s="8" t="s">
        <v>5967</v>
      </c>
      <c r="E811" s="16" t="s">
        <v>5967</v>
      </c>
      <c r="F811" s="16" t="s">
        <v>68</v>
      </c>
      <c r="G811" s="17"/>
      <c r="H811" s="18"/>
      <c r="J811" s="26" t="s">
        <v>1293</v>
      </c>
      <c r="K811" s="16" t="s">
        <v>4390</v>
      </c>
      <c r="V811" s="8" t="s">
        <v>4391</v>
      </c>
      <c r="X811" s="8"/>
      <c r="Y811" s="8" t="s">
        <v>95</v>
      </c>
      <c r="Z811" s="8" t="s">
        <v>96</v>
      </c>
      <c r="AA811" s="2" t="s">
        <v>1425</v>
      </c>
      <c r="AB811" s="8" t="s">
        <v>98</v>
      </c>
      <c r="AJ811" s="14" t="s">
        <v>3424</v>
      </c>
    </row>
    <row r="812" spans="1:36" ht="16">
      <c r="A812" s="8">
        <v>2</v>
      </c>
      <c r="B812" s="10" t="s">
        <v>5968</v>
      </c>
      <c r="C812" s="10" t="s">
        <v>5969</v>
      </c>
      <c r="D812" s="8" t="s">
        <v>5970</v>
      </c>
      <c r="E812" s="10" t="s">
        <v>5970</v>
      </c>
      <c r="F812" s="10" t="s">
        <v>68</v>
      </c>
      <c r="G812" s="11"/>
      <c r="H812" s="12"/>
      <c r="J812" s="30" t="s">
        <v>5971</v>
      </c>
      <c r="K812" s="10" t="s">
        <v>5972</v>
      </c>
      <c r="V812" s="8" t="s">
        <v>5973</v>
      </c>
      <c r="X812" s="8"/>
      <c r="Y812" s="8" t="s">
        <v>95</v>
      </c>
      <c r="Z812" s="8" t="s">
        <v>96</v>
      </c>
      <c r="AA812" s="2" t="s">
        <v>1425</v>
      </c>
      <c r="AB812" s="8" t="s">
        <v>98</v>
      </c>
      <c r="AJ812" s="14" t="s">
        <v>5974</v>
      </c>
    </row>
    <row r="813" spans="1:36" ht="16">
      <c r="A813" s="8">
        <v>2</v>
      </c>
      <c r="B813" s="16" t="s">
        <v>5975</v>
      </c>
      <c r="C813" s="16" t="s">
        <v>5976</v>
      </c>
      <c r="D813" s="8" t="s">
        <v>5977</v>
      </c>
      <c r="E813" s="16" t="s">
        <v>5978</v>
      </c>
      <c r="F813" s="16" t="s">
        <v>68</v>
      </c>
      <c r="G813" s="17"/>
      <c r="H813" s="18"/>
      <c r="J813" s="26" t="s">
        <v>355</v>
      </c>
      <c r="K813" s="16" t="s">
        <v>3831</v>
      </c>
      <c r="V813" s="8" t="s">
        <v>5979</v>
      </c>
      <c r="X813" s="8"/>
      <c r="Y813" s="8" t="s">
        <v>95</v>
      </c>
      <c r="Z813" s="8" t="s">
        <v>96</v>
      </c>
      <c r="AA813" s="2" t="s">
        <v>5980</v>
      </c>
      <c r="AB813" s="8" t="s">
        <v>98</v>
      </c>
      <c r="AJ813" s="14" t="s">
        <v>5981</v>
      </c>
    </row>
    <row r="814" spans="1:36" ht="16">
      <c r="A814" s="8">
        <v>2</v>
      </c>
      <c r="B814" s="10" t="s">
        <v>5982</v>
      </c>
      <c r="C814" s="10" t="s">
        <v>5983</v>
      </c>
      <c r="D814" s="8" t="s">
        <v>5984</v>
      </c>
      <c r="E814" s="10" t="s">
        <v>5984</v>
      </c>
      <c r="F814" s="10" t="s">
        <v>68</v>
      </c>
      <c r="G814" s="11"/>
      <c r="H814" s="12"/>
      <c r="J814" s="30" t="s">
        <v>5985</v>
      </c>
      <c r="K814" s="10" t="s">
        <v>5986</v>
      </c>
      <c r="V814" s="8" t="s">
        <v>5987</v>
      </c>
      <c r="X814" s="8"/>
      <c r="Y814" s="8" t="s">
        <v>95</v>
      </c>
      <c r="Z814" s="8" t="s">
        <v>96</v>
      </c>
      <c r="AA814" s="2" t="s">
        <v>1425</v>
      </c>
      <c r="AB814" s="8" t="s">
        <v>98</v>
      </c>
      <c r="AJ814" s="14">
        <v>235</v>
      </c>
    </row>
    <row r="815" spans="1:36" ht="16">
      <c r="A815" s="8">
        <v>2</v>
      </c>
      <c r="B815" s="16" t="s">
        <v>5988</v>
      </c>
      <c r="C815" s="16" t="s">
        <v>5989</v>
      </c>
      <c r="E815" s="16"/>
      <c r="F815" s="16" t="s">
        <v>68</v>
      </c>
      <c r="G815" s="17"/>
      <c r="H815" s="18"/>
      <c r="J815" s="26" t="s">
        <v>5990</v>
      </c>
      <c r="K815" s="16" t="s">
        <v>3979</v>
      </c>
      <c r="V815" s="8" t="s">
        <v>5991</v>
      </c>
      <c r="Y815" s="8" t="s">
        <v>95</v>
      </c>
      <c r="Z815" s="8" t="s">
        <v>96</v>
      </c>
      <c r="AA815" s="2" t="s">
        <v>1425</v>
      </c>
      <c r="AB815" s="8" t="s">
        <v>98</v>
      </c>
      <c r="AJ815" s="14" t="s">
        <v>5992</v>
      </c>
    </row>
    <row r="816" spans="1:36" ht="16">
      <c r="A816" s="8">
        <v>2</v>
      </c>
      <c r="B816" s="10" t="s">
        <v>5993</v>
      </c>
      <c r="C816" s="10" t="s">
        <v>5994</v>
      </c>
      <c r="D816" s="8" t="s">
        <v>5995</v>
      </c>
      <c r="E816" s="10" t="s">
        <v>5996</v>
      </c>
      <c r="F816" s="10" t="s">
        <v>68</v>
      </c>
      <c r="G816" s="11"/>
      <c r="H816" s="12"/>
      <c r="J816" s="30" t="s">
        <v>5997</v>
      </c>
      <c r="K816" s="10" t="s">
        <v>5998</v>
      </c>
      <c r="V816" s="8" t="s">
        <v>5999</v>
      </c>
      <c r="X816" s="8"/>
      <c r="Y816" s="8" t="s">
        <v>95</v>
      </c>
      <c r="Z816" s="8" t="s">
        <v>96</v>
      </c>
      <c r="AA816" s="2" t="s">
        <v>1425</v>
      </c>
      <c r="AB816" s="8" t="s">
        <v>98</v>
      </c>
      <c r="AJ816" s="14" t="s">
        <v>6000</v>
      </c>
    </row>
    <row r="817" spans="1:36" ht="16">
      <c r="A817" s="8">
        <v>2</v>
      </c>
      <c r="B817" s="16" t="s">
        <v>6001</v>
      </c>
      <c r="C817" s="16" t="s">
        <v>6002</v>
      </c>
      <c r="D817" s="8" t="s">
        <v>6003</v>
      </c>
      <c r="E817" s="16" t="s">
        <v>6003</v>
      </c>
      <c r="F817" s="16" t="s">
        <v>68</v>
      </c>
      <c r="G817" s="17"/>
      <c r="H817" s="18"/>
      <c r="J817" s="26" t="s">
        <v>4017</v>
      </c>
      <c r="K817" s="16" t="s">
        <v>5299</v>
      </c>
      <c r="V817" s="8" t="s">
        <v>6004</v>
      </c>
      <c r="X817" s="8"/>
      <c r="Y817" s="8" t="s">
        <v>95</v>
      </c>
      <c r="Z817" s="8" t="s">
        <v>96</v>
      </c>
      <c r="AA817" s="2" t="s">
        <v>1425</v>
      </c>
      <c r="AB817" s="8" t="s">
        <v>98</v>
      </c>
      <c r="AJ817" s="14" t="s">
        <v>4123</v>
      </c>
    </row>
    <row r="818" spans="1:36" ht="16">
      <c r="A818" s="8">
        <v>2</v>
      </c>
      <c r="B818" s="10" t="s">
        <v>6005</v>
      </c>
      <c r="C818" s="10" t="s">
        <v>6006</v>
      </c>
      <c r="D818" s="8" t="s">
        <v>6007</v>
      </c>
      <c r="E818" s="10" t="s">
        <v>6008</v>
      </c>
      <c r="F818" s="10" t="s">
        <v>68</v>
      </c>
      <c r="G818" s="11"/>
      <c r="H818" s="12"/>
      <c r="J818" s="30" t="s">
        <v>6009</v>
      </c>
      <c r="K818" s="10" t="s">
        <v>6010</v>
      </c>
      <c r="V818" s="8" t="s">
        <v>6011</v>
      </c>
      <c r="X818" s="8"/>
      <c r="Y818" s="8" t="s">
        <v>95</v>
      </c>
      <c r="Z818" s="8" t="s">
        <v>96</v>
      </c>
      <c r="AA818" s="2" t="s">
        <v>6012</v>
      </c>
      <c r="AB818" s="8" t="s">
        <v>98</v>
      </c>
      <c r="AJ818" s="14" t="s">
        <v>6013</v>
      </c>
    </row>
    <row r="819" spans="1:36" ht="16">
      <c r="A819" s="8">
        <v>2</v>
      </c>
      <c r="B819" s="16" t="s">
        <v>6014</v>
      </c>
      <c r="C819" s="16" t="s">
        <v>6015</v>
      </c>
      <c r="E819" s="16"/>
      <c r="F819" s="16" t="s">
        <v>68</v>
      </c>
      <c r="G819" s="17"/>
      <c r="H819" s="18"/>
      <c r="J819" s="26" t="s">
        <v>6016</v>
      </c>
      <c r="K819" s="16" t="s">
        <v>6017</v>
      </c>
      <c r="V819" s="8" t="s">
        <v>6018</v>
      </c>
      <c r="X819" s="8"/>
      <c r="Y819" s="8" t="s">
        <v>95</v>
      </c>
      <c r="Z819" s="8" t="s">
        <v>96</v>
      </c>
      <c r="AA819" s="2" t="s">
        <v>1425</v>
      </c>
      <c r="AB819" s="8" t="s">
        <v>98</v>
      </c>
      <c r="AJ819" s="14">
        <v>235</v>
      </c>
    </row>
    <row r="820" spans="1:36" ht="16">
      <c r="A820" s="8">
        <v>2</v>
      </c>
      <c r="B820" s="23" t="s">
        <v>1302</v>
      </c>
      <c r="C820" s="23" t="s">
        <v>1303</v>
      </c>
      <c r="D820" s="8" t="s">
        <v>6019</v>
      </c>
      <c r="E820" s="10" t="s">
        <v>6020</v>
      </c>
      <c r="F820" s="10" t="s">
        <v>68</v>
      </c>
      <c r="G820" s="11"/>
      <c r="H820" s="12"/>
      <c r="J820" s="30" t="s">
        <v>1306</v>
      </c>
      <c r="K820" s="10" t="s">
        <v>6021</v>
      </c>
      <c r="V820" s="8" t="s">
        <v>6022</v>
      </c>
      <c r="Y820" s="8" t="s">
        <v>95</v>
      </c>
      <c r="Z820" s="8" t="s">
        <v>96</v>
      </c>
      <c r="AA820" s="2" t="s">
        <v>1425</v>
      </c>
      <c r="AB820" s="8" t="s">
        <v>98</v>
      </c>
      <c r="AJ820" s="14">
        <v>235</v>
      </c>
    </row>
    <row r="821" spans="1:36" ht="16">
      <c r="A821" s="8">
        <v>2</v>
      </c>
      <c r="B821" s="16" t="s">
        <v>6023</v>
      </c>
      <c r="C821" s="16" t="s">
        <v>6024</v>
      </c>
      <c r="D821" s="8" t="s">
        <v>6025</v>
      </c>
      <c r="E821" s="16" t="s">
        <v>6025</v>
      </c>
      <c r="F821" s="16" t="s">
        <v>68</v>
      </c>
      <c r="G821" s="17"/>
      <c r="H821" s="18"/>
      <c r="J821" s="26" t="s">
        <v>6026</v>
      </c>
      <c r="K821" s="16" t="s">
        <v>6027</v>
      </c>
      <c r="V821" s="8"/>
      <c r="Y821" s="8" t="s">
        <v>95</v>
      </c>
      <c r="Z821" s="8" t="s">
        <v>96</v>
      </c>
      <c r="AA821" s="2" t="s">
        <v>6028</v>
      </c>
      <c r="AB821" s="8" t="s">
        <v>98</v>
      </c>
      <c r="AJ821" s="14" t="s">
        <v>6029</v>
      </c>
    </row>
    <row r="822" spans="1:36" ht="16">
      <c r="A822" s="8">
        <v>2</v>
      </c>
      <c r="B822" s="10" t="s">
        <v>6030</v>
      </c>
      <c r="C822" s="10" t="s">
        <v>6031</v>
      </c>
      <c r="D822" s="8" t="s">
        <v>6032</v>
      </c>
      <c r="E822" s="10" t="s">
        <v>6033</v>
      </c>
      <c r="F822" s="10" t="s">
        <v>68</v>
      </c>
      <c r="G822" s="11"/>
      <c r="H822" s="12"/>
      <c r="J822" s="30" t="s">
        <v>6034</v>
      </c>
      <c r="K822" s="10" t="s">
        <v>6035</v>
      </c>
      <c r="V822" s="8" t="s">
        <v>6036</v>
      </c>
      <c r="X822" s="8"/>
      <c r="Y822" s="8" t="s">
        <v>95</v>
      </c>
      <c r="Z822" s="8" t="s">
        <v>96</v>
      </c>
      <c r="AA822" s="2" t="s">
        <v>1425</v>
      </c>
      <c r="AB822" s="8" t="s">
        <v>98</v>
      </c>
      <c r="AJ822" s="14" t="s">
        <v>3424</v>
      </c>
    </row>
    <row r="823" spans="1:36" ht="16">
      <c r="A823" s="8">
        <v>2</v>
      </c>
      <c r="B823" s="16" t="s">
        <v>6037</v>
      </c>
      <c r="C823" s="16" t="s">
        <v>6038</v>
      </c>
      <c r="D823" s="8" t="s">
        <v>6039</v>
      </c>
      <c r="E823" s="16" t="s">
        <v>6039</v>
      </c>
      <c r="F823" s="16" t="s">
        <v>68</v>
      </c>
      <c r="G823" s="17"/>
      <c r="H823" s="18"/>
      <c r="J823" s="26" t="s">
        <v>6040</v>
      </c>
      <c r="K823" s="18"/>
      <c r="V823" s="8" t="s">
        <v>6041</v>
      </c>
      <c r="X823" s="8"/>
      <c r="Y823" s="8" t="s">
        <v>95</v>
      </c>
      <c r="Z823" s="8" t="s">
        <v>96</v>
      </c>
      <c r="AA823" s="2" t="s">
        <v>1425</v>
      </c>
      <c r="AB823" s="8" t="s">
        <v>98</v>
      </c>
      <c r="AJ823" s="14" t="s">
        <v>4569</v>
      </c>
    </row>
    <row r="824" spans="1:36" ht="16">
      <c r="A824" s="8">
        <v>2</v>
      </c>
      <c r="B824" s="10" t="s">
        <v>6042</v>
      </c>
      <c r="C824" s="10" t="s">
        <v>6043</v>
      </c>
      <c r="D824" s="8" t="s">
        <v>6044</v>
      </c>
      <c r="E824" s="10" t="s">
        <v>6044</v>
      </c>
      <c r="F824" s="10" t="s">
        <v>68</v>
      </c>
      <c r="G824" s="11"/>
      <c r="H824" s="12"/>
      <c r="J824" s="30" t="s">
        <v>6045</v>
      </c>
      <c r="K824" s="12"/>
      <c r="V824" s="8" t="s">
        <v>6046</v>
      </c>
      <c r="X824" s="8"/>
      <c r="Y824" s="8" t="s">
        <v>95</v>
      </c>
      <c r="Z824" s="8" t="s">
        <v>96</v>
      </c>
      <c r="AA824" s="2" t="s">
        <v>6047</v>
      </c>
      <c r="AB824" s="8" t="s">
        <v>98</v>
      </c>
      <c r="AJ824" s="14" t="s">
        <v>3470</v>
      </c>
    </row>
    <row r="825" spans="1:36" ht="16">
      <c r="A825" s="8">
        <v>2</v>
      </c>
      <c r="B825" s="16" t="s">
        <v>6048</v>
      </c>
      <c r="C825" s="16" t="s">
        <v>6049</v>
      </c>
      <c r="D825" s="8" t="s">
        <v>6050</v>
      </c>
      <c r="E825" s="16" t="s">
        <v>6050</v>
      </c>
      <c r="F825" s="16" t="s">
        <v>68</v>
      </c>
      <c r="G825" s="17"/>
      <c r="H825" s="18"/>
      <c r="J825" s="26" t="s">
        <v>6051</v>
      </c>
      <c r="K825" s="16" t="s">
        <v>6052</v>
      </c>
      <c r="V825" s="8" t="s">
        <v>6053</v>
      </c>
      <c r="X825" s="8"/>
      <c r="Y825" s="8" t="s">
        <v>95</v>
      </c>
      <c r="Z825" s="8" t="s">
        <v>96</v>
      </c>
      <c r="AA825" s="2" t="s">
        <v>1439</v>
      </c>
      <c r="AB825" s="8" t="s">
        <v>98</v>
      </c>
      <c r="AJ825" s="14" t="s">
        <v>6054</v>
      </c>
    </row>
    <row r="826" spans="1:36" ht="16">
      <c r="A826" s="8">
        <v>2</v>
      </c>
      <c r="B826" s="10" t="s">
        <v>6055</v>
      </c>
      <c r="C826" s="10" t="s">
        <v>6056</v>
      </c>
      <c r="D826" s="8" t="s">
        <v>6057</v>
      </c>
      <c r="E826" s="10" t="s">
        <v>6057</v>
      </c>
      <c r="F826" s="10" t="s">
        <v>68</v>
      </c>
      <c r="G826" s="11"/>
      <c r="H826" s="12"/>
      <c r="J826" s="30" t="s">
        <v>6058</v>
      </c>
      <c r="K826" s="12"/>
      <c r="V826" s="8" t="s">
        <v>6059</v>
      </c>
      <c r="X826" s="8"/>
      <c r="Y826" s="8" t="s">
        <v>95</v>
      </c>
      <c r="Z826" s="8" t="s">
        <v>96</v>
      </c>
      <c r="AA826" s="2" t="s">
        <v>6060</v>
      </c>
      <c r="AB826" s="8" t="s">
        <v>98</v>
      </c>
      <c r="AJ826" s="14" t="s">
        <v>6061</v>
      </c>
    </row>
    <row r="827" spans="1:36" ht="16">
      <c r="A827" s="8">
        <v>2</v>
      </c>
      <c r="B827" s="16" t="s">
        <v>6062</v>
      </c>
      <c r="C827" s="16" t="s">
        <v>6063</v>
      </c>
      <c r="D827" s="8" t="s">
        <v>6064</v>
      </c>
      <c r="E827" s="16" t="s">
        <v>6064</v>
      </c>
      <c r="F827" s="16" t="s">
        <v>68</v>
      </c>
      <c r="G827" s="17"/>
      <c r="H827" s="18"/>
      <c r="J827" s="26" t="s">
        <v>1617</v>
      </c>
      <c r="K827" s="16" t="s">
        <v>5607</v>
      </c>
      <c r="V827" s="8" t="s">
        <v>5608</v>
      </c>
      <c r="X827" s="8"/>
      <c r="Y827" s="8" t="s">
        <v>95</v>
      </c>
      <c r="Z827" s="8" t="s">
        <v>96</v>
      </c>
      <c r="AA827" s="2" t="s">
        <v>6065</v>
      </c>
      <c r="AB827" s="8" t="s">
        <v>98</v>
      </c>
      <c r="AJ827" s="14">
        <v>225</v>
      </c>
    </row>
    <row r="828" spans="1:36" ht="16">
      <c r="A828" s="8">
        <v>2</v>
      </c>
      <c r="B828" s="10" t="s">
        <v>6066</v>
      </c>
      <c r="C828" s="10" t="s">
        <v>6067</v>
      </c>
      <c r="D828" s="8" t="s">
        <v>6068</v>
      </c>
      <c r="E828" s="10" t="s">
        <v>6069</v>
      </c>
      <c r="F828" s="10" t="s">
        <v>68</v>
      </c>
      <c r="G828" s="11"/>
      <c r="H828" s="12"/>
      <c r="J828" s="30" t="s">
        <v>6070</v>
      </c>
      <c r="K828" s="10" t="s">
        <v>6071</v>
      </c>
      <c r="V828" s="8" t="s">
        <v>6072</v>
      </c>
      <c r="Y828" s="8" t="s">
        <v>95</v>
      </c>
      <c r="Z828" s="8" t="s">
        <v>96</v>
      </c>
      <c r="AA828" s="2" t="s">
        <v>6073</v>
      </c>
      <c r="AB828" s="8" t="s">
        <v>98</v>
      </c>
      <c r="AJ828" s="14" t="s">
        <v>3532</v>
      </c>
    </row>
    <row r="829" spans="1:36" ht="16">
      <c r="A829" s="8">
        <v>2</v>
      </c>
      <c r="B829" s="16" t="s">
        <v>6074</v>
      </c>
      <c r="C829" s="16" t="s">
        <v>6075</v>
      </c>
      <c r="D829" s="8" t="s">
        <v>6076</v>
      </c>
      <c r="E829" s="16" t="s">
        <v>6077</v>
      </c>
      <c r="F829" s="16" t="s">
        <v>68</v>
      </c>
      <c r="G829" s="17"/>
      <c r="H829" s="18"/>
      <c r="J829" s="26" t="s">
        <v>6078</v>
      </c>
      <c r="K829" s="16" t="s">
        <v>6079</v>
      </c>
      <c r="V829" s="8" t="s">
        <v>6080</v>
      </c>
      <c r="X829" s="8"/>
      <c r="Y829" s="8" t="s">
        <v>95</v>
      </c>
      <c r="Z829" s="8" t="s">
        <v>96</v>
      </c>
      <c r="AA829" s="2" t="s">
        <v>1947</v>
      </c>
      <c r="AB829" s="8" t="s">
        <v>98</v>
      </c>
      <c r="AJ829" s="14" t="s">
        <v>6081</v>
      </c>
    </row>
    <row r="830" spans="1:36" ht="16">
      <c r="A830" s="8">
        <v>2</v>
      </c>
      <c r="B830" s="10" t="s">
        <v>6082</v>
      </c>
      <c r="C830" s="10" t="s">
        <v>6083</v>
      </c>
      <c r="D830" s="8" t="s">
        <v>6084</v>
      </c>
      <c r="E830" s="10" t="s">
        <v>6085</v>
      </c>
      <c r="F830" s="10" t="s">
        <v>68</v>
      </c>
      <c r="G830" s="11"/>
      <c r="H830" s="12"/>
      <c r="J830" s="30" t="s">
        <v>1745</v>
      </c>
      <c r="K830" s="10" t="s">
        <v>6086</v>
      </c>
      <c r="V830" s="8" t="s">
        <v>6087</v>
      </c>
      <c r="X830" s="8"/>
      <c r="Y830" s="8" t="s">
        <v>95</v>
      </c>
      <c r="Z830" s="8" t="s">
        <v>96</v>
      </c>
      <c r="AA830" s="2" t="s">
        <v>5040</v>
      </c>
      <c r="AB830" s="8" t="s">
        <v>98</v>
      </c>
      <c r="AJ830" s="14">
        <v>209</v>
      </c>
    </row>
    <row r="831" spans="1:36" ht="16">
      <c r="A831" s="8">
        <v>2</v>
      </c>
      <c r="B831" s="16" t="s">
        <v>6088</v>
      </c>
      <c r="C831" s="16" t="s">
        <v>6089</v>
      </c>
      <c r="D831" s="8" t="s">
        <v>6090</v>
      </c>
      <c r="E831" s="16" t="s">
        <v>6091</v>
      </c>
      <c r="F831" s="16" t="s">
        <v>68</v>
      </c>
      <c r="G831" s="17"/>
      <c r="H831" s="18"/>
      <c r="J831" s="26" t="s">
        <v>6092</v>
      </c>
      <c r="K831" s="18"/>
      <c r="V831" s="8" t="s">
        <v>6093</v>
      </c>
      <c r="Y831" s="8" t="s">
        <v>95</v>
      </c>
      <c r="Z831" s="8" t="s">
        <v>96</v>
      </c>
      <c r="AA831" s="2" t="s">
        <v>6094</v>
      </c>
      <c r="AB831" s="8" t="s">
        <v>98</v>
      </c>
      <c r="AJ831" s="14">
        <v>214</v>
      </c>
    </row>
    <row r="832" spans="1:36" ht="16">
      <c r="A832" s="8">
        <v>2</v>
      </c>
      <c r="B832" s="10" t="s">
        <v>6095</v>
      </c>
      <c r="C832" s="10" t="s">
        <v>6096</v>
      </c>
      <c r="D832" s="8" t="s">
        <v>6097</v>
      </c>
      <c r="E832" s="10" t="s">
        <v>6097</v>
      </c>
      <c r="F832" s="10" t="s">
        <v>68</v>
      </c>
      <c r="G832" s="11"/>
      <c r="H832" s="12"/>
      <c r="J832" s="30" t="s">
        <v>6098</v>
      </c>
      <c r="K832" s="10" t="s">
        <v>6099</v>
      </c>
      <c r="V832" s="8" t="s">
        <v>6100</v>
      </c>
      <c r="Y832" s="8" t="s">
        <v>95</v>
      </c>
      <c r="Z832" s="8" t="s">
        <v>96</v>
      </c>
      <c r="AA832" s="2" t="s">
        <v>6101</v>
      </c>
      <c r="AB832" s="8" t="s">
        <v>98</v>
      </c>
      <c r="AJ832" s="14">
        <v>226</v>
      </c>
    </row>
    <row r="833" spans="1:36" ht="16">
      <c r="A833" s="8">
        <v>2</v>
      </c>
      <c r="B833" s="16" t="s">
        <v>6102</v>
      </c>
      <c r="C833" s="16" t="s">
        <v>6103</v>
      </c>
      <c r="D833" s="8" t="s">
        <v>6104</v>
      </c>
      <c r="E833" s="16" t="s">
        <v>6104</v>
      </c>
      <c r="F833" s="16" t="s">
        <v>68</v>
      </c>
      <c r="G833" s="17"/>
      <c r="H833" s="18"/>
      <c r="J833" s="26" t="s">
        <v>6105</v>
      </c>
      <c r="K833" s="18"/>
      <c r="V833" s="8" t="s">
        <v>6106</v>
      </c>
      <c r="Y833" s="8" t="s">
        <v>95</v>
      </c>
      <c r="Z833" s="8" t="s">
        <v>96</v>
      </c>
      <c r="AA833" s="2" t="s">
        <v>3423</v>
      </c>
      <c r="AB833" s="8" t="s">
        <v>98</v>
      </c>
      <c r="AJ833" s="14" t="s">
        <v>6107</v>
      </c>
    </row>
    <row r="834" spans="1:36" ht="16">
      <c r="A834" s="8">
        <v>2</v>
      </c>
      <c r="B834" s="10" t="s">
        <v>6108</v>
      </c>
      <c r="C834" s="10" t="s">
        <v>6109</v>
      </c>
      <c r="D834" s="8" t="s">
        <v>6110</v>
      </c>
      <c r="E834" s="10" t="s">
        <v>6110</v>
      </c>
      <c r="F834" s="10" t="s">
        <v>68</v>
      </c>
      <c r="G834" s="11"/>
      <c r="H834" s="12"/>
      <c r="J834" s="30" t="s">
        <v>6111</v>
      </c>
      <c r="K834" s="12"/>
      <c r="V834" s="8" t="s">
        <v>6112</v>
      </c>
      <c r="X834" s="8"/>
      <c r="Y834" s="8" t="s">
        <v>95</v>
      </c>
      <c r="Z834" s="8" t="s">
        <v>96</v>
      </c>
      <c r="AA834" s="2" t="s">
        <v>2663</v>
      </c>
      <c r="AB834" s="8" t="s">
        <v>98</v>
      </c>
      <c r="AJ834" s="14">
        <v>216</v>
      </c>
    </row>
    <row r="835" spans="1:36" ht="16">
      <c r="A835" s="8">
        <v>2</v>
      </c>
      <c r="B835" s="16" t="s">
        <v>6113</v>
      </c>
      <c r="C835" s="16" t="s">
        <v>6114</v>
      </c>
      <c r="D835" s="8" t="s">
        <v>6115</v>
      </c>
      <c r="E835" s="16" t="s">
        <v>6115</v>
      </c>
      <c r="F835" s="16" t="s">
        <v>68</v>
      </c>
      <c r="G835" s="17"/>
      <c r="H835" s="18"/>
      <c r="J835" s="51"/>
      <c r="K835" s="16" t="s">
        <v>6116</v>
      </c>
      <c r="V835" s="8" t="s">
        <v>6117</v>
      </c>
      <c r="Y835" s="8" t="s">
        <v>95</v>
      </c>
      <c r="Z835" s="8" t="s">
        <v>96</v>
      </c>
      <c r="AA835" s="2" t="s">
        <v>2575</v>
      </c>
      <c r="AB835" s="8" t="s">
        <v>98</v>
      </c>
      <c r="AJ835" s="14" t="s">
        <v>2316</v>
      </c>
    </row>
    <row r="836" spans="1:36" ht="16">
      <c r="A836" s="8">
        <v>2</v>
      </c>
      <c r="B836" s="10" t="s">
        <v>6118</v>
      </c>
      <c r="C836" s="10" t="s">
        <v>6119</v>
      </c>
      <c r="D836" s="8" t="s">
        <v>6120</v>
      </c>
      <c r="E836" s="10" t="s">
        <v>6121</v>
      </c>
      <c r="F836" s="10" t="s">
        <v>68</v>
      </c>
      <c r="G836" s="11"/>
      <c r="H836" s="12"/>
      <c r="J836" s="30" t="s">
        <v>4001</v>
      </c>
      <c r="K836" s="12"/>
      <c r="V836" s="8" t="s">
        <v>6122</v>
      </c>
      <c r="X836" s="8"/>
      <c r="Y836" s="8" t="s">
        <v>95</v>
      </c>
      <c r="Z836" s="8" t="s">
        <v>96</v>
      </c>
      <c r="AA836" s="2" t="s">
        <v>6123</v>
      </c>
      <c r="AB836" s="8" t="s">
        <v>98</v>
      </c>
      <c r="AJ836" s="14">
        <v>218</v>
      </c>
    </row>
    <row r="837" spans="1:36" ht="16">
      <c r="A837" s="8">
        <v>2</v>
      </c>
      <c r="B837" s="16" t="s">
        <v>6124</v>
      </c>
      <c r="C837" s="16" t="s">
        <v>6125</v>
      </c>
      <c r="D837" s="8" t="s">
        <v>6126</v>
      </c>
      <c r="E837" s="16" t="s">
        <v>6127</v>
      </c>
      <c r="F837" s="16" t="s">
        <v>68</v>
      </c>
      <c r="G837" s="54"/>
      <c r="H837" s="18"/>
      <c r="J837" s="26" t="s">
        <v>6128</v>
      </c>
      <c r="K837" s="16" t="s">
        <v>6129</v>
      </c>
      <c r="V837" s="8" t="s">
        <v>6122</v>
      </c>
      <c r="X837" s="8"/>
      <c r="Y837" s="8" t="s">
        <v>95</v>
      </c>
      <c r="Z837" s="8" t="s">
        <v>96</v>
      </c>
      <c r="AA837" s="2" t="s">
        <v>5580</v>
      </c>
      <c r="AB837" s="8" t="s">
        <v>98</v>
      </c>
      <c r="AD837" s="8" t="s">
        <v>2863</v>
      </c>
      <c r="AE837" s="8" t="s">
        <v>2863</v>
      </c>
      <c r="AF837" s="8" t="s">
        <v>2863</v>
      </c>
      <c r="AG837" s="8" t="s">
        <v>2863</v>
      </c>
      <c r="AH837" s="8" t="s">
        <v>2863</v>
      </c>
      <c r="AI837" s="8" t="s">
        <v>2863</v>
      </c>
      <c r="AJ837" s="14"/>
    </row>
    <row r="838" spans="1:36" ht="16">
      <c r="A838" s="8">
        <v>2</v>
      </c>
      <c r="B838" s="10" t="s">
        <v>6130</v>
      </c>
      <c r="C838" s="10" t="s">
        <v>6131</v>
      </c>
      <c r="D838" s="8" t="s">
        <v>6132</v>
      </c>
      <c r="E838" s="10" t="s">
        <v>6133</v>
      </c>
      <c r="F838" s="10" t="s">
        <v>68</v>
      </c>
      <c r="G838" s="11"/>
      <c r="H838" s="12"/>
      <c r="J838" s="30" t="s">
        <v>6134</v>
      </c>
      <c r="K838" s="10" t="s">
        <v>6135</v>
      </c>
      <c r="V838" s="8" t="s">
        <v>6136</v>
      </c>
      <c r="AB838" s="8" t="s">
        <v>98</v>
      </c>
      <c r="AJ838" s="14" t="s">
        <v>6137</v>
      </c>
    </row>
    <row r="839" spans="1:36" ht="16">
      <c r="A839" s="8">
        <v>2</v>
      </c>
      <c r="B839" s="16" t="s">
        <v>6138</v>
      </c>
      <c r="C839" s="16" t="s">
        <v>6139</v>
      </c>
      <c r="D839" s="8" t="s">
        <v>6140</v>
      </c>
      <c r="E839" s="16" t="s">
        <v>6141</v>
      </c>
      <c r="F839" s="16" t="s">
        <v>68</v>
      </c>
      <c r="G839" s="17"/>
      <c r="H839" s="18"/>
      <c r="J839" s="26" t="s">
        <v>6142</v>
      </c>
      <c r="K839" s="16" t="s">
        <v>6143</v>
      </c>
      <c r="V839" s="8" t="s">
        <v>6144</v>
      </c>
      <c r="X839" s="8"/>
      <c r="Y839" s="8" t="s">
        <v>95</v>
      </c>
      <c r="Z839" s="8" t="s">
        <v>96</v>
      </c>
      <c r="AA839" s="2" t="s">
        <v>6145</v>
      </c>
      <c r="AB839" s="8" t="s">
        <v>98</v>
      </c>
      <c r="AJ839" s="14" t="s">
        <v>3738</v>
      </c>
    </row>
    <row r="840" spans="1:36" ht="16">
      <c r="A840" s="8">
        <v>2</v>
      </c>
      <c r="B840" s="10" t="s">
        <v>6146</v>
      </c>
      <c r="C840" s="10" t="s">
        <v>6147</v>
      </c>
      <c r="D840" s="8" t="s">
        <v>6148</v>
      </c>
      <c r="E840" s="10" t="s">
        <v>6149</v>
      </c>
      <c r="F840" s="10" t="s">
        <v>68</v>
      </c>
      <c r="G840" s="11"/>
      <c r="H840" s="12"/>
      <c r="J840" s="30" t="s">
        <v>6150</v>
      </c>
      <c r="K840" s="10" t="s">
        <v>6151</v>
      </c>
      <c r="V840" s="8" t="s">
        <v>6152</v>
      </c>
      <c r="X840" s="8"/>
      <c r="Y840" s="8" t="s">
        <v>95</v>
      </c>
      <c r="Z840" s="8" t="s">
        <v>96</v>
      </c>
      <c r="AA840" s="2" t="s">
        <v>3601</v>
      </c>
      <c r="AB840" s="8" t="s">
        <v>98</v>
      </c>
      <c r="AJ840" s="14">
        <v>214</v>
      </c>
    </row>
    <row r="841" spans="1:36" ht="16">
      <c r="A841" s="8">
        <v>2</v>
      </c>
      <c r="B841" s="16" t="s">
        <v>6153</v>
      </c>
      <c r="C841" s="16" t="s">
        <v>6154</v>
      </c>
      <c r="D841" s="8" t="s">
        <v>6155</v>
      </c>
      <c r="E841" s="16" t="s">
        <v>6156</v>
      </c>
      <c r="F841" s="16" t="s">
        <v>68</v>
      </c>
      <c r="G841" s="54"/>
      <c r="H841" s="18"/>
      <c r="J841" s="26" t="s">
        <v>6157</v>
      </c>
      <c r="K841" s="16" t="s">
        <v>5204</v>
      </c>
      <c r="V841" s="8" t="s">
        <v>6158</v>
      </c>
      <c r="X841" s="8"/>
      <c r="Y841" s="8" t="s">
        <v>95</v>
      </c>
      <c r="Z841" s="8" t="s">
        <v>96</v>
      </c>
      <c r="AA841" s="2" t="s">
        <v>5609</v>
      </c>
      <c r="AB841" s="8" t="s">
        <v>98</v>
      </c>
      <c r="AD841" s="8" t="s">
        <v>2863</v>
      </c>
      <c r="AJ841" s="14" t="s">
        <v>6159</v>
      </c>
    </row>
    <row r="842" spans="1:36" ht="16">
      <c r="A842" s="8">
        <v>2</v>
      </c>
      <c r="B842" s="10" t="s">
        <v>6160</v>
      </c>
      <c r="C842" s="10" t="s">
        <v>6161</v>
      </c>
      <c r="D842" s="8" t="s">
        <v>6162</v>
      </c>
      <c r="E842" s="10" t="s">
        <v>6163</v>
      </c>
      <c r="F842" s="10" t="s">
        <v>68</v>
      </c>
      <c r="G842" s="11"/>
      <c r="H842" s="12"/>
      <c r="J842" s="30" t="s">
        <v>6164</v>
      </c>
      <c r="K842" s="10" t="s">
        <v>6165</v>
      </c>
      <c r="V842" s="8" t="s">
        <v>6166</v>
      </c>
      <c r="X842" s="8"/>
      <c r="Y842" s="8" t="s">
        <v>95</v>
      </c>
      <c r="Z842" s="8" t="s">
        <v>96</v>
      </c>
      <c r="AA842" s="2" t="s">
        <v>1295</v>
      </c>
      <c r="AB842" s="8" t="s">
        <v>98</v>
      </c>
      <c r="AJ842" s="14" t="s">
        <v>6167</v>
      </c>
    </row>
    <row r="843" spans="1:36" ht="16">
      <c r="A843" s="8">
        <v>2</v>
      </c>
      <c r="B843" s="16" t="s">
        <v>6168</v>
      </c>
      <c r="C843" s="16" t="s">
        <v>6169</v>
      </c>
      <c r="D843" s="8" t="s">
        <v>6170</v>
      </c>
      <c r="E843" s="16" t="s">
        <v>6170</v>
      </c>
      <c r="F843" s="16" t="s">
        <v>68</v>
      </c>
      <c r="G843" s="17"/>
      <c r="H843" s="18"/>
      <c r="J843" s="26" t="s">
        <v>6142</v>
      </c>
      <c r="K843" s="18"/>
      <c r="V843" s="8" t="s">
        <v>6171</v>
      </c>
      <c r="X843" s="8"/>
      <c r="Y843" s="8" t="s">
        <v>95</v>
      </c>
      <c r="Z843" s="8" t="s">
        <v>96</v>
      </c>
      <c r="AA843" s="2" t="s">
        <v>1295</v>
      </c>
      <c r="AB843" s="8" t="s">
        <v>98</v>
      </c>
      <c r="AJ843" s="14" t="s">
        <v>6172</v>
      </c>
    </row>
    <row r="844" spans="1:36" ht="16">
      <c r="A844" s="8">
        <v>2</v>
      </c>
      <c r="B844" s="10" t="s">
        <v>6173</v>
      </c>
      <c r="C844" s="10" t="s">
        <v>6174</v>
      </c>
      <c r="D844" s="8" t="s">
        <v>6175</v>
      </c>
      <c r="E844" s="10" t="s">
        <v>6175</v>
      </c>
      <c r="F844" s="10" t="s">
        <v>68</v>
      </c>
      <c r="G844" s="11"/>
      <c r="H844" s="12"/>
      <c r="J844" s="30" t="s">
        <v>6176</v>
      </c>
      <c r="K844" s="10" t="s">
        <v>6177</v>
      </c>
      <c r="V844" s="8" t="s">
        <v>6178</v>
      </c>
      <c r="Y844" s="8" t="s">
        <v>95</v>
      </c>
      <c r="Z844" s="8" t="s">
        <v>96</v>
      </c>
      <c r="AA844" s="2" t="s">
        <v>6179</v>
      </c>
      <c r="AB844" s="8" t="s">
        <v>98</v>
      </c>
      <c r="AJ844" s="14">
        <v>218</v>
      </c>
    </row>
    <row r="845" spans="1:36" ht="16">
      <c r="A845" s="8">
        <v>2</v>
      </c>
      <c r="B845" s="16" t="s">
        <v>6180</v>
      </c>
      <c r="C845" s="16" t="s">
        <v>6181</v>
      </c>
      <c r="D845" s="8" t="s">
        <v>6182</v>
      </c>
      <c r="E845" s="16" t="s">
        <v>6182</v>
      </c>
      <c r="F845" s="16" t="s">
        <v>68</v>
      </c>
      <c r="G845" s="17"/>
      <c r="H845" s="18"/>
      <c r="J845" s="33"/>
      <c r="K845" s="18"/>
      <c r="Y845" s="8" t="s">
        <v>95</v>
      </c>
      <c r="Z845" s="8" t="s">
        <v>96</v>
      </c>
      <c r="AA845" s="2" t="s">
        <v>1508</v>
      </c>
      <c r="AB845" s="8" t="s">
        <v>98</v>
      </c>
      <c r="AJ845" s="14">
        <v>211</v>
      </c>
    </row>
    <row r="846" spans="1:36" ht="16">
      <c r="A846" s="8">
        <v>2</v>
      </c>
      <c r="B846" s="10" t="s">
        <v>6183</v>
      </c>
      <c r="C846" s="10" t="s">
        <v>6184</v>
      </c>
      <c r="D846" s="8" t="s">
        <v>6185</v>
      </c>
      <c r="E846" s="10" t="s">
        <v>6185</v>
      </c>
      <c r="F846" s="10" t="s">
        <v>68</v>
      </c>
      <c r="G846" s="11"/>
      <c r="H846" s="12"/>
      <c r="J846" s="30" t="s">
        <v>6186</v>
      </c>
      <c r="K846" s="12"/>
      <c r="V846" s="8" t="s">
        <v>6187</v>
      </c>
      <c r="Y846" s="8" t="s">
        <v>95</v>
      </c>
      <c r="Z846" s="8" t="s">
        <v>96</v>
      </c>
      <c r="AA846" s="2" t="s">
        <v>6188</v>
      </c>
      <c r="AB846" s="8" t="s">
        <v>98</v>
      </c>
      <c r="AJ846" s="14">
        <v>211</v>
      </c>
    </row>
    <row r="847" spans="1:36" ht="16">
      <c r="A847" s="8">
        <v>2</v>
      </c>
      <c r="B847" s="16" t="s">
        <v>6189</v>
      </c>
      <c r="C847" s="16" t="s">
        <v>6190</v>
      </c>
      <c r="D847" s="8" t="s">
        <v>6191</v>
      </c>
      <c r="E847" s="16" t="s">
        <v>6191</v>
      </c>
      <c r="F847" s="16" t="s">
        <v>68</v>
      </c>
      <c r="G847" s="17"/>
      <c r="H847" s="18"/>
      <c r="J847" s="26" t="s">
        <v>6192</v>
      </c>
      <c r="K847" s="16" t="s">
        <v>6193</v>
      </c>
      <c r="V847" s="8" t="s">
        <v>6194</v>
      </c>
      <c r="Y847" s="8" t="s">
        <v>95</v>
      </c>
      <c r="Z847" s="8" t="s">
        <v>96</v>
      </c>
      <c r="AA847" s="2" t="s">
        <v>6188</v>
      </c>
      <c r="AB847" s="8" t="s">
        <v>98</v>
      </c>
      <c r="AJ847" s="14" t="s">
        <v>4613</v>
      </c>
    </row>
    <row r="848" spans="1:36" ht="16">
      <c r="A848" s="8">
        <v>2</v>
      </c>
      <c r="B848" s="10" t="s">
        <v>6195</v>
      </c>
      <c r="C848" s="10" t="s">
        <v>6196</v>
      </c>
      <c r="D848" s="8" t="s">
        <v>6197</v>
      </c>
      <c r="E848" s="10" t="s">
        <v>6197</v>
      </c>
      <c r="F848" s="10" t="s">
        <v>68</v>
      </c>
      <c r="G848" s="11"/>
      <c r="H848" s="12"/>
      <c r="J848" s="30" t="s">
        <v>6198</v>
      </c>
      <c r="K848" s="10" t="s">
        <v>6199</v>
      </c>
      <c r="V848" s="8" t="s">
        <v>6200</v>
      </c>
      <c r="Y848" s="8" t="s">
        <v>95</v>
      </c>
      <c r="Z848" s="8" t="s">
        <v>96</v>
      </c>
      <c r="AA848" s="2" t="s">
        <v>4142</v>
      </c>
      <c r="AB848" s="8" t="s">
        <v>98</v>
      </c>
      <c r="AJ848" s="14" t="s">
        <v>6201</v>
      </c>
    </row>
    <row r="849" spans="1:36" ht="16">
      <c r="A849" s="8">
        <v>2</v>
      </c>
      <c r="B849" s="16" t="s">
        <v>6202</v>
      </c>
      <c r="C849" s="16" t="s">
        <v>6202</v>
      </c>
      <c r="D849" s="8" t="s">
        <v>6203</v>
      </c>
      <c r="E849" s="16" t="s">
        <v>6203</v>
      </c>
      <c r="F849" s="16" t="s">
        <v>68</v>
      </c>
      <c r="G849" s="17"/>
      <c r="H849" s="18"/>
      <c r="J849" s="26" t="s">
        <v>6204</v>
      </c>
      <c r="K849" s="16" t="s">
        <v>6205</v>
      </c>
      <c r="V849" s="8" t="s">
        <v>6206</v>
      </c>
      <c r="Y849" s="8" t="s">
        <v>95</v>
      </c>
      <c r="Z849" s="8" t="s">
        <v>96</v>
      </c>
      <c r="AA849" s="2" t="s">
        <v>6207</v>
      </c>
      <c r="AB849" s="8" t="s">
        <v>98</v>
      </c>
      <c r="AJ849" s="14" t="s">
        <v>1731</v>
      </c>
    </row>
    <row r="850" spans="1:36" ht="16">
      <c r="A850" s="8">
        <v>2</v>
      </c>
      <c r="B850" s="10" t="s">
        <v>6208</v>
      </c>
      <c r="C850" s="10" t="s">
        <v>6209</v>
      </c>
      <c r="D850" s="8" t="s">
        <v>6210</v>
      </c>
      <c r="E850" s="10" t="s">
        <v>6211</v>
      </c>
      <c r="F850" s="10" t="s">
        <v>68</v>
      </c>
      <c r="G850" s="11"/>
      <c r="H850" s="12"/>
      <c r="J850" s="30" t="s">
        <v>6212</v>
      </c>
      <c r="K850" s="10" t="s">
        <v>6213</v>
      </c>
      <c r="V850" s="8" t="s">
        <v>6214</v>
      </c>
      <c r="X850" s="8"/>
      <c r="Y850" s="8" t="s">
        <v>95</v>
      </c>
      <c r="Z850" s="8" t="s">
        <v>96</v>
      </c>
      <c r="AA850" s="2" t="s">
        <v>1445</v>
      </c>
      <c r="AB850" s="8" t="s">
        <v>98</v>
      </c>
      <c r="AJ850" s="14">
        <v>221</v>
      </c>
    </row>
    <row r="851" spans="1:36" ht="16">
      <c r="A851" s="8">
        <v>2</v>
      </c>
      <c r="B851" s="23" t="s">
        <v>6215</v>
      </c>
      <c r="C851" s="23" t="s">
        <v>6216</v>
      </c>
      <c r="D851" s="8" t="s">
        <v>6217</v>
      </c>
      <c r="E851" s="16" t="s">
        <v>6218</v>
      </c>
      <c r="F851" s="16" t="s">
        <v>68</v>
      </c>
      <c r="G851" s="17"/>
      <c r="H851" s="18"/>
      <c r="J851" s="26" t="s">
        <v>6219</v>
      </c>
      <c r="K851" s="16" t="s">
        <v>6220</v>
      </c>
      <c r="V851" s="8" t="s">
        <v>6221</v>
      </c>
      <c r="X851" s="8"/>
      <c r="Y851" s="8" t="s">
        <v>95</v>
      </c>
      <c r="Z851" s="8" t="s">
        <v>96</v>
      </c>
      <c r="AA851" s="2" t="s">
        <v>6222</v>
      </c>
      <c r="AB851" s="8" t="s">
        <v>98</v>
      </c>
      <c r="AJ851" s="14">
        <v>212</v>
      </c>
    </row>
    <row r="852" spans="1:36" ht="16">
      <c r="A852" s="8">
        <v>2</v>
      </c>
      <c r="B852" s="10" t="s">
        <v>6223</v>
      </c>
      <c r="C852" s="10" t="s">
        <v>6223</v>
      </c>
      <c r="D852" s="8" t="s">
        <v>6224</v>
      </c>
      <c r="E852" s="10" t="s">
        <v>6224</v>
      </c>
      <c r="F852" s="10" t="s">
        <v>68</v>
      </c>
      <c r="G852" s="11"/>
      <c r="H852" s="12"/>
      <c r="J852" s="34"/>
      <c r="K852" s="12"/>
      <c r="Y852" s="8" t="s">
        <v>95</v>
      </c>
      <c r="Z852" s="8" t="s">
        <v>96</v>
      </c>
      <c r="AA852" s="2" t="s">
        <v>2408</v>
      </c>
      <c r="AB852" s="8" t="s">
        <v>98</v>
      </c>
      <c r="AJ852" s="14" t="s">
        <v>6225</v>
      </c>
    </row>
    <row r="853" spans="1:36" ht="16">
      <c r="A853" s="8">
        <v>2</v>
      </c>
      <c r="B853" s="16" t="s">
        <v>6226</v>
      </c>
      <c r="C853" s="16" t="s">
        <v>6227</v>
      </c>
      <c r="E853" s="16"/>
      <c r="F853" s="16" t="s">
        <v>68</v>
      </c>
      <c r="G853" s="17"/>
      <c r="H853" s="18"/>
      <c r="J853" s="26" t="s">
        <v>6228</v>
      </c>
      <c r="K853" s="16" t="s">
        <v>3979</v>
      </c>
      <c r="V853" s="8" t="s">
        <v>6229</v>
      </c>
      <c r="Y853" s="8" t="s">
        <v>95</v>
      </c>
      <c r="Z853" s="8" t="s">
        <v>96</v>
      </c>
      <c r="AA853" s="2" t="s">
        <v>6230</v>
      </c>
      <c r="AB853" s="8" t="s">
        <v>98</v>
      </c>
      <c r="AJ853" s="14" t="s">
        <v>6231</v>
      </c>
    </row>
    <row r="854" spans="1:36" ht="16">
      <c r="A854" s="8">
        <v>2</v>
      </c>
      <c r="B854" s="10" t="s">
        <v>6232</v>
      </c>
      <c r="C854" s="10" t="s">
        <v>6233</v>
      </c>
      <c r="E854" s="10"/>
      <c r="F854" s="10" t="s">
        <v>68</v>
      </c>
      <c r="G854" s="11"/>
      <c r="H854" s="12"/>
      <c r="J854" s="30" t="s">
        <v>6234</v>
      </c>
      <c r="K854" s="12"/>
      <c r="V854" s="8" t="s">
        <v>6235</v>
      </c>
      <c r="X854" s="8"/>
      <c r="Y854" s="8" t="s">
        <v>95</v>
      </c>
      <c r="Z854" s="8" t="s">
        <v>96</v>
      </c>
      <c r="AA854" s="2" t="s">
        <v>1265</v>
      </c>
      <c r="AB854" s="8" t="s">
        <v>98</v>
      </c>
      <c r="AJ854" s="14" t="s">
        <v>6236</v>
      </c>
    </row>
    <row r="855" spans="1:36" ht="16">
      <c r="A855" s="8">
        <v>2</v>
      </c>
      <c r="B855" s="16" t="s">
        <v>6237</v>
      </c>
      <c r="C855" s="16" t="s">
        <v>6238</v>
      </c>
      <c r="D855" s="8" t="s">
        <v>6239</v>
      </c>
      <c r="E855" s="16" t="s">
        <v>6239</v>
      </c>
      <c r="F855" s="16" t="s">
        <v>68</v>
      </c>
      <c r="G855" s="17"/>
      <c r="H855" s="18"/>
      <c r="J855" s="26" t="s">
        <v>3319</v>
      </c>
      <c r="K855" s="16" t="s">
        <v>3320</v>
      </c>
      <c r="V855" s="8" t="s">
        <v>6240</v>
      </c>
      <c r="X855" s="8"/>
      <c r="Y855" s="8" t="s">
        <v>95</v>
      </c>
      <c r="Z855" s="8" t="s">
        <v>96</v>
      </c>
      <c r="AA855" s="2" t="s">
        <v>2408</v>
      </c>
      <c r="AB855" s="8" t="s">
        <v>98</v>
      </c>
      <c r="AJ855" s="14" t="s">
        <v>6241</v>
      </c>
    </row>
    <row r="856" spans="1:36" ht="16">
      <c r="A856" s="8">
        <v>2</v>
      </c>
      <c r="B856" s="23" t="s">
        <v>1344</v>
      </c>
      <c r="C856" s="23" t="s">
        <v>1344</v>
      </c>
      <c r="D856" s="8" t="s">
        <v>6242</v>
      </c>
      <c r="E856" s="10" t="s">
        <v>6243</v>
      </c>
      <c r="F856" s="10" t="s">
        <v>68</v>
      </c>
      <c r="G856" s="11"/>
      <c r="H856" s="12"/>
      <c r="J856" s="30" t="s">
        <v>1348</v>
      </c>
      <c r="K856" s="12"/>
      <c r="V856" s="8" t="s">
        <v>6244</v>
      </c>
      <c r="X856" s="8"/>
      <c r="Y856" s="8" t="s">
        <v>95</v>
      </c>
      <c r="Z856" s="8" t="s">
        <v>96</v>
      </c>
      <c r="AA856" s="2" t="s">
        <v>6245</v>
      </c>
      <c r="AB856" s="8" t="s">
        <v>98</v>
      </c>
      <c r="AJ856" s="14" t="s">
        <v>6246</v>
      </c>
    </row>
    <row r="857" spans="1:36" ht="16">
      <c r="A857" s="8">
        <v>2</v>
      </c>
      <c r="B857" s="16" t="s">
        <v>6247</v>
      </c>
      <c r="C857" s="16" t="s">
        <v>6248</v>
      </c>
      <c r="D857" s="8" t="s">
        <v>6249</v>
      </c>
      <c r="E857" s="16" t="s">
        <v>6249</v>
      </c>
      <c r="F857" s="16" t="s">
        <v>68</v>
      </c>
      <c r="G857" s="17"/>
      <c r="H857" s="18"/>
      <c r="J857" s="26" t="s">
        <v>6250</v>
      </c>
      <c r="K857" s="16" t="s">
        <v>6251</v>
      </c>
      <c r="V857" s="8" t="s">
        <v>6252</v>
      </c>
      <c r="X857" s="8"/>
      <c r="Y857" s="8" t="s">
        <v>95</v>
      </c>
      <c r="Z857" s="8" t="s">
        <v>96</v>
      </c>
      <c r="AA857" s="2" t="s">
        <v>1970</v>
      </c>
      <c r="AB857" s="8" t="s">
        <v>98</v>
      </c>
      <c r="AJ857" s="14" t="s">
        <v>6253</v>
      </c>
    </row>
    <row r="858" spans="1:36" ht="16">
      <c r="A858" s="8">
        <v>2</v>
      </c>
      <c r="B858" s="10" t="s">
        <v>6254</v>
      </c>
      <c r="C858" s="10" t="s">
        <v>6255</v>
      </c>
      <c r="D858" s="8" t="s">
        <v>6256</v>
      </c>
      <c r="E858" s="10" t="s">
        <v>6257</v>
      </c>
      <c r="F858" s="10" t="s">
        <v>68</v>
      </c>
      <c r="G858" s="11"/>
      <c r="H858" s="12"/>
      <c r="J858" s="30" t="s">
        <v>6258</v>
      </c>
      <c r="K858" s="12"/>
      <c r="V858" s="8" t="s">
        <v>6259</v>
      </c>
      <c r="X858" s="8"/>
      <c r="Y858" s="8" t="s">
        <v>95</v>
      </c>
      <c r="Z858" s="8" t="s">
        <v>96</v>
      </c>
      <c r="AA858" s="2" t="s">
        <v>6260</v>
      </c>
      <c r="AB858" s="8" t="s">
        <v>98</v>
      </c>
      <c r="AJ858" s="14" t="s">
        <v>6261</v>
      </c>
    </row>
    <row r="859" spans="1:36" ht="16">
      <c r="A859" s="8">
        <v>2</v>
      </c>
      <c r="B859" s="23" t="s">
        <v>6262</v>
      </c>
      <c r="C859" s="23" t="s">
        <v>6263</v>
      </c>
      <c r="D859" s="8" t="s">
        <v>6264</v>
      </c>
      <c r="E859" s="16" t="s">
        <v>6264</v>
      </c>
      <c r="F859" s="16" t="s">
        <v>68</v>
      </c>
      <c r="G859" s="17"/>
      <c r="H859" s="18"/>
      <c r="J859" s="26" t="s">
        <v>6265</v>
      </c>
      <c r="K859" s="16" t="s">
        <v>6266</v>
      </c>
      <c r="V859" s="8" t="s">
        <v>6267</v>
      </c>
      <c r="X859" s="8"/>
      <c r="Y859" s="8" t="s">
        <v>95</v>
      </c>
      <c r="Z859" s="8" t="s">
        <v>96</v>
      </c>
      <c r="AA859" s="2" t="s">
        <v>6268</v>
      </c>
      <c r="AB859" s="8" t="s">
        <v>98</v>
      </c>
      <c r="AJ859" s="14">
        <v>232</v>
      </c>
    </row>
    <row r="860" spans="1:36" ht="16">
      <c r="A860" s="8">
        <v>2</v>
      </c>
      <c r="B860" s="10" t="s">
        <v>6269</v>
      </c>
      <c r="C860" s="10" t="s">
        <v>6270</v>
      </c>
      <c r="D860" s="8" t="s">
        <v>6271</v>
      </c>
      <c r="E860" s="10" t="s">
        <v>6272</v>
      </c>
      <c r="F860" s="10" t="s">
        <v>68</v>
      </c>
      <c r="G860" s="11"/>
      <c r="H860" s="12"/>
      <c r="J860" s="30" t="s">
        <v>6273</v>
      </c>
      <c r="K860" s="12"/>
      <c r="V860" s="8" t="s">
        <v>6274</v>
      </c>
      <c r="Y860" s="8" t="s">
        <v>95</v>
      </c>
      <c r="Z860" s="8" t="s">
        <v>96</v>
      </c>
      <c r="AA860" s="2" t="s">
        <v>5020</v>
      </c>
      <c r="AB860" s="8" t="s">
        <v>98</v>
      </c>
      <c r="AJ860" s="14" t="s">
        <v>4580</v>
      </c>
    </row>
    <row r="861" spans="1:36" ht="16">
      <c r="A861" s="8">
        <v>2</v>
      </c>
      <c r="B861" s="16" t="s">
        <v>6275</v>
      </c>
      <c r="C861" s="16" t="s">
        <v>6276</v>
      </c>
      <c r="D861" s="8" t="s">
        <v>6277</v>
      </c>
      <c r="E861" s="16" t="s">
        <v>6277</v>
      </c>
      <c r="F861" s="16" t="s">
        <v>68</v>
      </c>
      <c r="G861" s="17"/>
      <c r="H861" s="18"/>
      <c r="J861" s="26" t="s">
        <v>6278</v>
      </c>
      <c r="K861" s="18"/>
      <c r="V861" s="8" t="s">
        <v>6279</v>
      </c>
      <c r="Y861" s="8" t="s">
        <v>95</v>
      </c>
      <c r="Z861" s="8" t="s">
        <v>96</v>
      </c>
      <c r="AA861" s="2" t="s">
        <v>6268</v>
      </c>
      <c r="AB861" s="8" t="s">
        <v>98</v>
      </c>
      <c r="AJ861" s="14" t="s">
        <v>4580</v>
      </c>
    </row>
    <row r="862" spans="1:36" ht="16">
      <c r="A862" s="8">
        <v>2</v>
      </c>
      <c r="B862" s="10" t="s">
        <v>6281</v>
      </c>
      <c r="C862" s="10" t="s">
        <v>6282</v>
      </c>
      <c r="D862" s="8" t="s">
        <v>6283</v>
      </c>
      <c r="E862" s="10" t="s">
        <v>6284</v>
      </c>
      <c r="F862" s="10" t="s">
        <v>68</v>
      </c>
      <c r="G862" s="11"/>
      <c r="H862" s="12"/>
      <c r="J862" s="34"/>
      <c r="K862" s="10" t="s">
        <v>6285</v>
      </c>
      <c r="Y862" s="8" t="s">
        <v>95</v>
      </c>
      <c r="Z862" s="8" t="s">
        <v>96</v>
      </c>
      <c r="AA862" s="2" t="s">
        <v>6286</v>
      </c>
      <c r="AB862" s="8" t="s">
        <v>98</v>
      </c>
      <c r="AJ862" s="14" t="s">
        <v>1749</v>
      </c>
    </row>
    <row r="863" spans="1:36" ht="16">
      <c r="A863" s="8">
        <v>2</v>
      </c>
      <c r="B863" s="16" t="s">
        <v>6287</v>
      </c>
      <c r="C863" s="16" t="s">
        <v>6288</v>
      </c>
      <c r="D863" s="8" t="s">
        <v>6289</v>
      </c>
      <c r="E863" s="16" t="s">
        <v>6290</v>
      </c>
      <c r="F863" s="16" t="s">
        <v>68</v>
      </c>
      <c r="G863" s="17"/>
      <c r="H863" s="18"/>
      <c r="J863" s="26" t="s">
        <v>1150</v>
      </c>
      <c r="K863" s="16" t="s">
        <v>5204</v>
      </c>
      <c r="V863" s="8" t="s">
        <v>6291</v>
      </c>
      <c r="X863" s="8"/>
      <c r="Y863" s="8" t="s">
        <v>95</v>
      </c>
      <c r="Z863" s="8" t="s">
        <v>96</v>
      </c>
      <c r="AA863" s="2" t="s">
        <v>2862</v>
      </c>
      <c r="AB863" s="8" t="s">
        <v>98</v>
      </c>
      <c r="AJ863" s="14" t="s">
        <v>5655</v>
      </c>
    </row>
    <row r="864" spans="1:36" ht="16">
      <c r="A864" s="8">
        <v>2</v>
      </c>
      <c r="B864" s="10" t="s">
        <v>6292</v>
      </c>
      <c r="C864" s="10" t="s">
        <v>6293</v>
      </c>
      <c r="D864" s="8" t="s">
        <v>6294</v>
      </c>
      <c r="E864" s="10" t="s">
        <v>6295</v>
      </c>
      <c r="F864" s="10" t="s">
        <v>68</v>
      </c>
      <c r="G864" s="11"/>
      <c r="H864" s="12"/>
      <c r="J864" s="30" t="s">
        <v>1293</v>
      </c>
      <c r="K864" s="10" t="s">
        <v>4390</v>
      </c>
      <c r="V864" s="8" t="s">
        <v>4391</v>
      </c>
      <c r="X864" s="8"/>
      <c r="Y864" s="8" t="s">
        <v>95</v>
      </c>
      <c r="Z864" s="8" t="s">
        <v>96</v>
      </c>
      <c r="AA864" s="2" t="s">
        <v>6296</v>
      </c>
      <c r="AB864" s="8" t="s">
        <v>98</v>
      </c>
      <c r="AJ864" s="14"/>
    </row>
    <row r="865" spans="1:36" ht="16">
      <c r="A865" s="8">
        <v>2</v>
      </c>
      <c r="B865" s="16" t="s">
        <v>6297</v>
      </c>
      <c r="C865" s="16" t="s">
        <v>6297</v>
      </c>
      <c r="D865" s="8" t="s">
        <v>6298</v>
      </c>
      <c r="E865" s="16" t="s">
        <v>6298</v>
      </c>
      <c r="F865" s="16" t="s">
        <v>68</v>
      </c>
      <c r="G865" s="17"/>
      <c r="H865" s="18"/>
      <c r="J865" s="33"/>
      <c r="K865" s="18"/>
      <c r="AB865" s="8" t="s">
        <v>98</v>
      </c>
      <c r="AJ865" s="14">
        <v>226</v>
      </c>
    </row>
    <row r="866" spans="1:36" ht="16">
      <c r="A866" s="8">
        <v>2</v>
      </c>
      <c r="B866" s="10" t="s">
        <v>6299</v>
      </c>
      <c r="C866" s="10" t="s">
        <v>6300</v>
      </c>
      <c r="D866" s="8" t="s">
        <v>6301</v>
      </c>
      <c r="E866" s="10" t="s">
        <v>6301</v>
      </c>
      <c r="F866" s="10" t="s">
        <v>68</v>
      </c>
      <c r="G866" s="11"/>
      <c r="H866" s="12"/>
      <c r="J866" s="30" t="s">
        <v>6302</v>
      </c>
      <c r="K866" s="12"/>
      <c r="V866" s="8" t="s">
        <v>6303</v>
      </c>
      <c r="X866" s="8"/>
      <c r="Y866" s="8" t="s">
        <v>95</v>
      </c>
      <c r="Z866" s="8" t="s">
        <v>96</v>
      </c>
      <c r="AA866" s="2" t="s">
        <v>5739</v>
      </c>
      <c r="AB866" s="8" t="s">
        <v>98</v>
      </c>
      <c r="AJ866" s="14">
        <v>217</v>
      </c>
    </row>
    <row r="867" spans="1:36" ht="16">
      <c r="A867" s="8">
        <v>2</v>
      </c>
      <c r="B867" s="23" t="s">
        <v>2838</v>
      </c>
      <c r="C867" s="23" t="s">
        <v>2839</v>
      </c>
      <c r="D867" s="8" t="s">
        <v>6304</v>
      </c>
      <c r="E867" s="16" t="s">
        <v>6305</v>
      </c>
      <c r="F867" s="16" t="s">
        <v>68</v>
      </c>
      <c r="G867" s="17"/>
      <c r="H867" s="18"/>
      <c r="J867" s="26" t="s">
        <v>759</v>
      </c>
      <c r="K867" s="16" t="s">
        <v>4343</v>
      </c>
      <c r="V867" s="8" t="s">
        <v>6306</v>
      </c>
      <c r="X867" s="8"/>
      <c r="Y867" s="8" t="s">
        <v>95</v>
      </c>
      <c r="Z867" s="8" t="s">
        <v>96</v>
      </c>
      <c r="AA867" s="2" t="s">
        <v>6307</v>
      </c>
      <c r="AB867" s="8" t="s">
        <v>98</v>
      </c>
      <c r="AJ867" s="14" t="s">
        <v>6308</v>
      </c>
    </row>
    <row r="868" spans="1:36" ht="16">
      <c r="A868" s="8">
        <v>2</v>
      </c>
      <c r="B868" s="10" t="s">
        <v>6309</v>
      </c>
      <c r="C868" s="10" t="s">
        <v>6310</v>
      </c>
      <c r="D868" s="8" t="s">
        <v>6311</v>
      </c>
      <c r="E868" s="10" t="s">
        <v>6312</v>
      </c>
      <c r="F868" s="10" t="s">
        <v>68</v>
      </c>
      <c r="G868" s="11"/>
      <c r="H868" s="12"/>
      <c r="J868" s="30" t="s">
        <v>355</v>
      </c>
      <c r="K868" s="10" t="s">
        <v>3831</v>
      </c>
      <c r="V868" s="8" t="s">
        <v>6313</v>
      </c>
      <c r="X868" s="8"/>
      <c r="Y868" s="8" t="s">
        <v>95</v>
      </c>
      <c r="Z868" s="8" t="s">
        <v>96</v>
      </c>
      <c r="AA868" s="2" t="s">
        <v>6314</v>
      </c>
      <c r="AB868" s="8" t="s">
        <v>98</v>
      </c>
      <c r="AJ868" s="14" t="s">
        <v>4097</v>
      </c>
    </row>
    <row r="869" spans="1:36" ht="16">
      <c r="A869" s="8">
        <v>2</v>
      </c>
      <c r="B869" s="16" t="s">
        <v>6315</v>
      </c>
      <c r="C869" s="16" t="s">
        <v>6316</v>
      </c>
      <c r="D869" s="8" t="s">
        <v>6317</v>
      </c>
      <c r="E869" s="16" t="s">
        <v>6318</v>
      </c>
      <c r="F869" s="16" t="s">
        <v>68</v>
      </c>
      <c r="G869" s="54"/>
      <c r="H869" s="18"/>
      <c r="J869" s="26" t="s">
        <v>1924</v>
      </c>
      <c r="K869" s="16" t="s">
        <v>5821</v>
      </c>
      <c r="V869" s="8" t="s">
        <v>6319</v>
      </c>
      <c r="X869" s="8"/>
      <c r="Y869" s="8" t="s">
        <v>95</v>
      </c>
      <c r="Z869" s="8" t="s">
        <v>96</v>
      </c>
      <c r="AA869" s="2" t="s">
        <v>4103</v>
      </c>
      <c r="AB869" s="8" t="s">
        <v>98</v>
      </c>
      <c r="AJ869" s="14" t="s">
        <v>6320</v>
      </c>
    </row>
    <row r="870" spans="1:36" ht="16">
      <c r="A870" s="8">
        <v>2</v>
      </c>
      <c r="B870" s="10" t="s">
        <v>6321</v>
      </c>
      <c r="C870" s="10" t="s">
        <v>6322</v>
      </c>
      <c r="D870" s="8" t="s">
        <v>6323</v>
      </c>
      <c r="E870" s="10" t="s">
        <v>6324</v>
      </c>
      <c r="F870" s="10" t="s">
        <v>68</v>
      </c>
      <c r="G870" s="11"/>
      <c r="H870" s="12"/>
      <c r="J870" s="30" t="s">
        <v>2356</v>
      </c>
      <c r="K870" s="10" t="s">
        <v>6325</v>
      </c>
      <c r="V870" s="8" t="s">
        <v>6326</v>
      </c>
      <c r="X870" s="8"/>
      <c r="Y870" s="8" t="s">
        <v>95</v>
      </c>
      <c r="Z870" s="8" t="s">
        <v>96</v>
      </c>
      <c r="AA870" s="2" t="s">
        <v>6327</v>
      </c>
      <c r="AB870" s="8" t="s">
        <v>98</v>
      </c>
      <c r="AJ870" s="14" t="s">
        <v>6320</v>
      </c>
    </row>
    <row r="871" spans="1:36" ht="16">
      <c r="A871" s="8">
        <v>2</v>
      </c>
      <c r="B871" s="16" t="s">
        <v>6328</v>
      </c>
      <c r="C871" s="16" t="s">
        <v>6329</v>
      </c>
      <c r="D871" s="8" t="s">
        <v>6330</v>
      </c>
      <c r="E871" s="16" t="s">
        <v>6331</v>
      </c>
      <c r="F871" s="16" t="s">
        <v>68</v>
      </c>
      <c r="G871" s="17"/>
      <c r="H871" s="18"/>
      <c r="J871" s="26" t="s">
        <v>2036</v>
      </c>
      <c r="K871" s="16" t="s">
        <v>6332</v>
      </c>
      <c r="V871" s="8" t="s">
        <v>6333</v>
      </c>
      <c r="X871" s="8"/>
      <c r="Y871" s="8" t="s">
        <v>95</v>
      </c>
      <c r="Z871" s="8" t="s">
        <v>96</v>
      </c>
      <c r="AA871" s="2" t="s">
        <v>6334</v>
      </c>
      <c r="AB871" s="8" t="s">
        <v>98</v>
      </c>
      <c r="AJ871" s="14">
        <v>216</v>
      </c>
    </row>
    <row r="872" spans="1:36" ht="16">
      <c r="A872" s="8">
        <v>2</v>
      </c>
      <c r="B872" s="10" t="s">
        <v>6335</v>
      </c>
      <c r="C872" s="10" t="s">
        <v>6336</v>
      </c>
      <c r="D872" s="8" t="s">
        <v>6337</v>
      </c>
      <c r="E872" s="10" t="s">
        <v>6338</v>
      </c>
      <c r="F872" s="10" t="s">
        <v>68</v>
      </c>
      <c r="G872" s="11"/>
      <c r="H872" s="12"/>
      <c r="J872" s="30" t="s">
        <v>6339</v>
      </c>
      <c r="K872" s="10" t="s">
        <v>6340</v>
      </c>
      <c r="V872" s="8" t="s">
        <v>6341</v>
      </c>
      <c r="X872" s="8"/>
      <c r="Y872" s="8" t="s">
        <v>95</v>
      </c>
      <c r="Z872" s="8" t="s">
        <v>96</v>
      </c>
      <c r="AA872" s="2" t="s">
        <v>5775</v>
      </c>
      <c r="AB872" s="8" t="s">
        <v>98</v>
      </c>
      <c r="AJ872" s="14">
        <v>216</v>
      </c>
    </row>
    <row r="873" spans="1:36" ht="16">
      <c r="A873" s="8">
        <v>2</v>
      </c>
      <c r="B873" s="16" t="s">
        <v>6342</v>
      </c>
      <c r="C873" s="16" t="s">
        <v>6343</v>
      </c>
      <c r="D873" s="8" t="s">
        <v>6344</v>
      </c>
      <c r="E873" s="16" t="s">
        <v>6345</v>
      </c>
      <c r="F873" s="16" t="s">
        <v>3684</v>
      </c>
      <c r="G873" s="57" t="s">
        <v>6346</v>
      </c>
      <c r="H873" s="18"/>
      <c r="J873" s="26" t="s">
        <v>4025</v>
      </c>
      <c r="K873" s="16" t="s">
        <v>4026</v>
      </c>
      <c r="V873" s="8" t="s">
        <v>4027</v>
      </c>
      <c r="X873" s="8"/>
      <c r="Y873" s="8" t="s">
        <v>95</v>
      </c>
      <c r="Z873" s="8" t="s">
        <v>96</v>
      </c>
      <c r="AA873" s="2" t="s">
        <v>1467</v>
      </c>
      <c r="AB873" s="8" t="s">
        <v>98</v>
      </c>
      <c r="AJ873" s="14" t="s">
        <v>6347</v>
      </c>
    </row>
    <row r="874" spans="1:36" ht="16">
      <c r="A874" s="8">
        <v>2</v>
      </c>
      <c r="B874" s="10" t="s">
        <v>6348</v>
      </c>
      <c r="C874" s="10" t="s">
        <v>6349</v>
      </c>
      <c r="D874" s="8" t="s">
        <v>6350</v>
      </c>
      <c r="E874" s="10" t="s">
        <v>6350</v>
      </c>
      <c r="F874" s="10" t="s">
        <v>68</v>
      </c>
      <c r="G874" s="11"/>
      <c r="H874" s="12"/>
      <c r="J874" s="30" t="s">
        <v>6351</v>
      </c>
      <c r="K874" s="10" t="s">
        <v>6352</v>
      </c>
      <c r="V874" s="8" t="s">
        <v>6353</v>
      </c>
      <c r="X874" s="8"/>
      <c r="Y874" s="8" t="s">
        <v>95</v>
      </c>
      <c r="Z874" s="8" t="s">
        <v>96</v>
      </c>
      <c r="AA874" s="2" t="s">
        <v>1508</v>
      </c>
      <c r="AB874" s="8" t="s">
        <v>98</v>
      </c>
      <c r="AJ874" s="14" t="s">
        <v>3452</v>
      </c>
    </row>
    <row r="875" spans="1:36" ht="16">
      <c r="A875" s="8">
        <v>2</v>
      </c>
      <c r="B875" s="16" t="s">
        <v>6354</v>
      </c>
      <c r="C875" s="16" t="s">
        <v>6355</v>
      </c>
      <c r="D875" s="8" t="s">
        <v>6356</v>
      </c>
      <c r="E875" s="16" t="s">
        <v>6357</v>
      </c>
      <c r="F875" s="16" t="s">
        <v>68</v>
      </c>
      <c r="G875" s="17"/>
      <c r="H875" s="18"/>
      <c r="J875" s="26" t="s">
        <v>6358</v>
      </c>
      <c r="K875" s="16" t="s">
        <v>6359</v>
      </c>
      <c r="V875" s="8" t="s">
        <v>6360</v>
      </c>
      <c r="X875" s="8"/>
      <c r="Y875" s="8" t="s">
        <v>95</v>
      </c>
      <c r="Z875" s="8" t="s">
        <v>96</v>
      </c>
      <c r="AA875" s="2" t="s">
        <v>6361</v>
      </c>
      <c r="AB875" s="8" t="s">
        <v>98</v>
      </c>
      <c r="AJ875" s="14">
        <v>215</v>
      </c>
    </row>
    <row r="876" spans="1:36" ht="16">
      <c r="A876" s="8">
        <v>2</v>
      </c>
      <c r="B876" s="10" t="s">
        <v>6362</v>
      </c>
      <c r="C876" s="10" t="s">
        <v>6363</v>
      </c>
      <c r="D876" s="8" t="s">
        <v>6364</v>
      </c>
      <c r="E876" s="10" t="s">
        <v>6365</v>
      </c>
      <c r="F876" s="10" t="s">
        <v>68</v>
      </c>
      <c r="G876" s="11"/>
      <c r="H876" s="12"/>
      <c r="J876" s="30" t="s">
        <v>6366</v>
      </c>
      <c r="K876" s="12"/>
      <c r="V876" s="8" t="s">
        <v>6367</v>
      </c>
      <c r="Y876" s="8" t="s">
        <v>95</v>
      </c>
      <c r="Z876" s="8" t="s">
        <v>96</v>
      </c>
      <c r="AA876" s="2" t="s">
        <v>6368</v>
      </c>
      <c r="AB876" s="8" t="s">
        <v>98</v>
      </c>
      <c r="AJ876" s="14">
        <v>215</v>
      </c>
    </row>
    <row r="877" spans="1:36" ht="16">
      <c r="A877" s="8">
        <v>2</v>
      </c>
      <c r="B877" s="16" t="s">
        <v>6369</v>
      </c>
      <c r="C877" s="16" t="s">
        <v>6370</v>
      </c>
      <c r="E877" s="16"/>
      <c r="F877" s="16" t="s">
        <v>68</v>
      </c>
      <c r="G877" s="17"/>
      <c r="H877" s="18"/>
      <c r="J877" s="26" t="s">
        <v>6371</v>
      </c>
      <c r="K877" s="18"/>
      <c r="V877" s="8" t="s">
        <v>6372</v>
      </c>
      <c r="X877" s="8"/>
      <c r="Y877" s="8" t="s">
        <v>95</v>
      </c>
      <c r="Z877" s="8" t="s">
        <v>96</v>
      </c>
      <c r="AA877" s="2" t="s">
        <v>6373</v>
      </c>
      <c r="AB877" s="8" t="s">
        <v>98</v>
      </c>
      <c r="AJ877" s="14" t="s">
        <v>6374</v>
      </c>
    </row>
    <row r="878" spans="1:36" ht="16">
      <c r="A878" s="8">
        <v>2</v>
      </c>
      <c r="B878" s="10" t="s">
        <v>6375</v>
      </c>
      <c r="C878" s="10" t="s">
        <v>6376</v>
      </c>
      <c r="D878" s="8" t="s">
        <v>6377</v>
      </c>
      <c r="E878" s="10" t="s">
        <v>6378</v>
      </c>
      <c r="F878" s="10" t="s">
        <v>68</v>
      </c>
      <c r="G878" s="11"/>
      <c r="H878" s="12"/>
      <c r="J878" s="30" t="s">
        <v>6379</v>
      </c>
      <c r="K878" s="12"/>
      <c r="V878" s="8" t="s">
        <v>6380</v>
      </c>
      <c r="X878" s="8"/>
      <c r="Y878" s="8" t="s">
        <v>95</v>
      </c>
      <c r="Z878" s="8" t="s">
        <v>96</v>
      </c>
      <c r="AA878" s="2" t="s">
        <v>6381</v>
      </c>
      <c r="AB878" s="8" t="s">
        <v>98</v>
      </c>
      <c r="AJ878" s="14">
        <v>232</v>
      </c>
    </row>
    <row r="879" spans="1:36" ht="16">
      <c r="A879" s="8">
        <v>2</v>
      </c>
      <c r="B879" s="16" t="s">
        <v>6382</v>
      </c>
      <c r="C879" s="16" t="s">
        <v>6383</v>
      </c>
      <c r="D879" s="8" t="s">
        <v>6384</v>
      </c>
      <c r="E879" s="16" t="s">
        <v>6385</v>
      </c>
      <c r="F879" s="16" t="s">
        <v>68</v>
      </c>
      <c r="G879" s="17"/>
      <c r="H879" s="18"/>
      <c r="J879" s="26" t="s">
        <v>6386</v>
      </c>
      <c r="K879" s="16" t="s">
        <v>6387</v>
      </c>
      <c r="V879" s="8" t="s">
        <v>6388</v>
      </c>
      <c r="Y879" s="8" t="s">
        <v>95</v>
      </c>
      <c r="Z879" s="8" t="s">
        <v>96</v>
      </c>
      <c r="AA879" s="2" t="s">
        <v>6389</v>
      </c>
      <c r="AB879" s="8" t="s">
        <v>98</v>
      </c>
      <c r="AJ879" s="14">
        <v>232</v>
      </c>
    </row>
    <row r="880" spans="1:36" ht="16">
      <c r="A880" s="8">
        <v>2</v>
      </c>
      <c r="B880" s="10" t="s">
        <v>6390</v>
      </c>
      <c r="C880" s="10" t="s">
        <v>6391</v>
      </c>
      <c r="D880" s="8" t="s">
        <v>6392</v>
      </c>
      <c r="E880" s="10" t="s">
        <v>6393</v>
      </c>
      <c r="F880" s="10" t="s">
        <v>68</v>
      </c>
      <c r="G880" s="11"/>
      <c r="H880" s="12"/>
      <c r="J880" s="30" t="s">
        <v>6394</v>
      </c>
      <c r="K880" s="10" t="s">
        <v>6395</v>
      </c>
      <c r="V880" s="8" t="s">
        <v>6396</v>
      </c>
      <c r="Y880" s="8" t="s">
        <v>95</v>
      </c>
      <c r="Z880" s="8" t="s">
        <v>96</v>
      </c>
      <c r="AA880" s="2" t="s">
        <v>6397</v>
      </c>
      <c r="AB880" s="8" t="s">
        <v>98</v>
      </c>
      <c r="AJ880" s="14" t="s">
        <v>6398</v>
      </c>
    </row>
    <row r="881" spans="1:36" ht="16">
      <c r="A881" s="8">
        <v>2</v>
      </c>
      <c r="B881" s="23" t="s">
        <v>6399</v>
      </c>
      <c r="C881" s="23" t="s">
        <v>6400</v>
      </c>
      <c r="D881" s="8" t="s">
        <v>6401</v>
      </c>
      <c r="E881" s="16" t="s">
        <v>6402</v>
      </c>
      <c r="F881" s="16" t="s">
        <v>68</v>
      </c>
      <c r="G881" s="17"/>
      <c r="H881" s="18"/>
      <c r="J881" s="26" t="s">
        <v>1362</v>
      </c>
      <c r="K881" s="18"/>
      <c r="V881" s="8" t="s">
        <v>6403</v>
      </c>
      <c r="X881" s="8"/>
      <c r="Y881" s="8" t="s">
        <v>95</v>
      </c>
      <c r="Z881" s="8" t="s">
        <v>96</v>
      </c>
      <c r="AA881" s="2" t="s">
        <v>6188</v>
      </c>
      <c r="AB881" s="8" t="s">
        <v>98</v>
      </c>
      <c r="AJ881" s="14">
        <v>223</v>
      </c>
    </row>
    <row r="882" spans="1:36" ht="16">
      <c r="A882" s="8">
        <v>2</v>
      </c>
      <c r="B882" s="10" t="s">
        <v>6404</v>
      </c>
      <c r="C882" s="10" t="s">
        <v>6405</v>
      </c>
      <c r="D882" s="8" t="s">
        <v>6406</v>
      </c>
      <c r="E882" s="10" t="s">
        <v>6407</v>
      </c>
      <c r="F882" s="10" t="s">
        <v>68</v>
      </c>
      <c r="G882" s="11"/>
      <c r="H882" s="12"/>
      <c r="J882" s="30" t="s">
        <v>6408</v>
      </c>
      <c r="K882" s="10" t="s">
        <v>6409</v>
      </c>
      <c r="V882" s="8" t="s">
        <v>6410</v>
      </c>
      <c r="Y882" s="8" t="s">
        <v>95</v>
      </c>
      <c r="Z882" s="8" t="s">
        <v>96</v>
      </c>
      <c r="AA882" s="2" t="s">
        <v>6411</v>
      </c>
      <c r="AB882" s="8" t="s">
        <v>98</v>
      </c>
      <c r="AJ882" s="14">
        <v>218</v>
      </c>
    </row>
    <row r="883" spans="1:36" ht="16">
      <c r="A883" s="8">
        <v>2</v>
      </c>
      <c r="B883" s="23" t="s">
        <v>6412</v>
      </c>
      <c r="C883" s="23" t="s">
        <v>6413</v>
      </c>
      <c r="D883" s="8" t="s">
        <v>6414</v>
      </c>
      <c r="E883" s="16" t="s">
        <v>6414</v>
      </c>
      <c r="F883" s="16" t="s">
        <v>68</v>
      </c>
      <c r="G883" s="17"/>
      <c r="H883" s="18"/>
      <c r="J883" s="33"/>
      <c r="K883" s="18"/>
      <c r="Y883" s="8" t="s">
        <v>95</v>
      </c>
      <c r="Z883" s="8" t="s">
        <v>96</v>
      </c>
      <c r="AA883" s="2" t="s">
        <v>1508</v>
      </c>
      <c r="AB883" s="8" t="s">
        <v>98</v>
      </c>
      <c r="AJ883" s="14" t="s">
        <v>4569</v>
      </c>
    </row>
    <row r="884" spans="1:36" ht="16">
      <c r="A884" s="8">
        <v>2</v>
      </c>
      <c r="B884" s="23" t="s">
        <v>1371</v>
      </c>
      <c r="C884" s="23" t="s">
        <v>1372</v>
      </c>
      <c r="D884" s="8" t="s">
        <v>6415</v>
      </c>
      <c r="E884" s="10" t="s">
        <v>6415</v>
      </c>
      <c r="F884" s="10" t="s">
        <v>68</v>
      </c>
      <c r="G884" s="11"/>
      <c r="H884" s="12"/>
      <c r="J884" s="30" t="s">
        <v>6416</v>
      </c>
      <c r="K884" s="10" t="s">
        <v>6417</v>
      </c>
      <c r="V884" s="8" t="s">
        <v>6418</v>
      </c>
      <c r="X884" s="8"/>
      <c r="Y884" s="8" t="s">
        <v>95</v>
      </c>
      <c r="Z884" s="8" t="s">
        <v>96</v>
      </c>
      <c r="AA884" s="2" t="s">
        <v>6419</v>
      </c>
      <c r="AB884" s="8" t="s">
        <v>98</v>
      </c>
      <c r="AJ884" s="14" t="s">
        <v>3621</v>
      </c>
    </row>
    <row r="885" spans="1:36" ht="16">
      <c r="A885" s="8">
        <v>2</v>
      </c>
      <c r="B885" s="16" t="s">
        <v>6420</v>
      </c>
      <c r="C885" s="16" t="s">
        <v>6421</v>
      </c>
      <c r="D885" s="8" t="s">
        <v>6422</v>
      </c>
      <c r="E885" s="16" t="s">
        <v>6422</v>
      </c>
      <c r="F885" s="16" t="s">
        <v>68</v>
      </c>
      <c r="G885" s="17"/>
      <c r="H885" s="18"/>
      <c r="J885" s="26" t="s">
        <v>6423</v>
      </c>
      <c r="K885" s="16" t="s">
        <v>6424</v>
      </c>
      <c r="V885" s="8" t="s">
        <v>6425</v>
      </c>
      <c r="Y885" s="8" t="s">
        <v>95</v>
      </c>
      <c r="Z885" s="8" t="s">
        <v>96</v>
      </c>
      <c r="AA885" s="2" t="s">
        <v>1588</v>
      </c>
      <c r="AB885" s="8" t="s">
        <v>98</v>
      </c>
      <c r="AJ885" s="14">
        <v>225</v>
      </c>
    </row>
    <row r="886" spans="1:36" ht="16">
      <c r="A886" s="8">
        <v>2</v>
      </c>
      <c r="B886" s="10" t="s">
        <v>6426</v>
      </c>
      <c r="C886" s="10" t="s">
        <v>6427</v>
      </c>
      <c r="D886" s="8" t="s">
        <v>6428</v>
      </c>
      <c r="E886" s="10" t="s">
        <v>6428</v>
      </c>
      <c r="F886" s="10" t="s">
        <v>68</v>
      </c>
      <c r="G886" s="11"/>
      <c r="H886" s="12"/>
      <c r="J886" s="30" t="s">
        <v>6429</v>
      </c>
      <c r="K886" s="10" t="s">
        <v>6430</v>
      </c>
      <c r="V886" s="8" t="s">
        <v>6431</v>
      </c>
      <c r="X886" s="8"/>
      <c r="Y886" s="8" t="s">
        <v>95</v>
      </c>
      <c r="Z886" s="8" t="s">
        <v>96</v>
      </c>
      <c r="AA886" s="2" t="s">
        <v>5852</v>
      </c>
      <c r="AB886" s="8" t="s">
        <v>98</v>
      </c>
      <c r="AJ886" s="14">
        <v>233</v>
      </c>
    </row>
    <row r="887" spans="1:36" ht="16">
      <c r="A887" s="8">
        <v>2</v>
      </c>
      <c r="B887" s="16" t="s">
        <v>6432</v>
      </c>
      <c r="C887" s="16" t="s">
        <v>6433</v>
      </c>
      <c r="D887" s="8" t="s">
        <v>6434</v>
      </c>
      <c r="E887" s="16" t="s">
        <v>6435</v>
      </c>
      <c r="F887" s="16" t="s">
        <v>68</v>
      </c>
      <c r="G887" s="17"/>
      <c r="H887" s="18"/>
      <c r="J887" s="26" t="s">
        <v>6436</v>
      </c>
      <c r="K887" s="18"/>
      <c r="V887" s="8" t="s">
        <v>6437</v>
      </c>
      <c r="Y887" s="8" t="s">
        <v>95</v>
      </c>
      <c r="Z887" s="8" t="s">
        <v>96</v>
      </c>
      <c r="AA887" s="2" t="s">
        <v>6438</v>
      </c>
      <c r="AB887" s="8" t="s">
        <v>98</v>
      </c>
      <c r="AJ887" s="14" t="s">
        <v>6439</v>
      </c>
    </row>
    <row r="888" spans="1:36" ht="16">
      <c r="A888" s="8">
        <v>2</v>
      </c>
      <c r="B888" s="23" t="s">
        <v>6440</v>
      </c>
      <c r="C888" s="23" t="s">
        <v>6441</v>
      </c>
      <c r="D888" s="8" t="s">
        <v>6442</v>
      </c>
      <c r="E888" s="10" t="s">
        <v>6443</v>
      </c>
      <c r="F888" s="10" t="s">
        <v>68</v>
      </c>
      <c r="G888" s="11"/>
      <c r="H888" s="12"/>
      <c r="J888" s="30" t="s">
        <v>6444</v>
      </c>
      <c r="K888" s="10" t="s">
        <v>6445</v>
      </c>
      <c r="V888" s="8" t="s">
        <v>5682</v>
      </c>
      <c r="X888" s="8"/>
      <c r="Y888" s="8" t="s">
        <v>95</v>
      </c>
      <c r="Z888" s="8" t="s">
        <v>96</v>
      </c>
      <c r="AA888" s="2" t="s">
        <v>6446</v>
      </c>
      <c r="AB888" s="8" t="s">
        <v>98</v>
      </c>
      <c r="AJ888" s="14" t="s">
        <v>6447</v>
      </c>
    </row>
    <row r="889" spans="1:36" ht="16">
      <c r="A889" s="8">
        <v>2</v>
      </c>
      <c r="B889" s="16" t="s">
        <v>6448</v>
      </c>
      <c r="C889" s="16" t="s">
        <v>6449</v>
      </c>
      <c r="E889" s="16"/>
      <c r="F889" s="16" t="s">
        <v>68</v>
      </c>
      <c r="G889" s="17"/>
      <c r="H889" s="18"/>
      <c r="J889" s="26" t="s">
        <v>6450</v>
      </c>
      <c r="K889" s="16" t="s">
        <v>6451</v>
      </c>
      <c r="V889" s="8" t="s">
        <v>6452</v>
      </c>
      <c r="X889" s="8"/>
      <c r="Y889" s="8" t="s">
        <v>95</v>
      </c>
      <c r="Z889" s="8" t="s">
        <v>96</v>
      </c>
      <c r="AA889" s="2" t="s">
        <v>6453</v>
      </c>
      <c r="AB889" s="8" t="s">
        <v>98</v>
      </c>
      <c r="AJ889" s="14" t="s">
        <v>3459</v>
      </c>
    </row>
    <row r="890" spans="1:36" ht="16">
      <c r="A890" s="8">
        <v>2</v>
      </c>
      <c r="B890" s="10" t="s">
        <v>6454</v>
      </c>
      <c r="C890" s="10" t="s">
        <v>6455</v>
      </c>
      <c r="D890" s="8" t="s">
        <v>6456</v>
      </c>
      <c r="E890" s="10" t="s">
        <v>6457</v>
      </c>
      <c r="F890" s="10" t="s">
        <v>68</v>
      </c>
      <c r="G890" s="11"/>
      <c r="H890" s="12"/>
      <c r="J890" s="30" t="s">
        <v>6458</v>
      </c>
      <c r="K890" s="10" t="s">
        <v>6459</v>
      </c>
      <c r="V890" s="8" t="s">
        <v>6460</v>
      </c>
      <c r="Y890" s="8" t="s">
        <v>95</v>
      </c>
      <c r="Z890" s="8" t="s">
        <v>96</v>
      </c>
      <c r="AA890" s="2" t="s">
        <v>1476</v>
      </c>
      <c r="AB890" s="8" t="s">
        <v>98</v>
      </c>
      <c r="AJ890" s="14"/>
    </row>
    <row r="891" spans="1:36" ht="16">
      <c r="A891" s="8">
        <v>2</v>
      </c>
      <c r="B891" s="16" t="s">
        <v>6461</v>
      </c>
      <c r="C891" s="16" t="s">
        <v>6462</v>
      </c>
      <c r="D891" s="8" t="s">
        <v>6463</v>
      </c>
      <c r="E891" s="16" t="s">
        <v>6463</v>
      </c>
      <c r="F891" s="16" t="s">
        <v>68</v>
      </c>
      <c r="G891" s="17"/>
      <c r="H891" s="18"/>
      <c r="J891" s="26" t="s">
        <v>6464</v>
      </c>
      <c r="K891" s="16" t="s">
        <v>6465</v>
      </c>
      <c r="V891" s="8" t="s">
        <v>6466</v>
      </c>
      <c r="Y891" s="8" t="s">
        <v>95</v>
      </c>
      <c r="Z891" s="8" t="s">
        <v>96</v>
      </c>
      <c r="AA891" s="2" t="s">
        <v>2408</v>
      </c>
      <c r="AB891" s="8" t="s">
        <v>98</v>
      </c>
      <c r="AJ891" s="14" t="s">
        <v>6467</v>
      </c>
    </row>
    <row r="892" spans="1:36" ht="16">
      <c r="A892" s="8">
        <v>2</v>
      </c>
      <c r="B892" s="10" t="s">
        <v>6468</v>
      </c>
      <c r="C892" s="10" t="s">
        <v>6469</v>
      </c>
      <c r="D892" s="8" t="s">
        <v>6470</v>
      </c>
      <c r="E892" s="10" t="s">
        <v>6471</v>
      </c>
      <c r="F892" s="10" t="s">
        <v>68</v>
      </c>
      <c r="G892" s="11"/>
      <c r="H892" s="12"/>
      <c r="J892" s="30" t="s">
        <v>6472</v>
      </c>
      <c r="K892" s="10" t="s">
        <v>6473</v>
      </c>
      <c r="V892" s="8" t="s">
        <v>6474</v>
      </c>
      <c r="X892" s="8"/>
      <c r="Y892" s="8" t="s">
        <v>95</v>
      </c>
      <c r="Z892" s="8" t="s">
        <v>96</v>
      </c>
      <c r="AA892" s="2" t="s">
        <v>1476</v>
      </c>
      <c r="AB892" s="8" t="s">
        <v>98</v>
      </c>
      <c r="AJ892" s="14" t="s">
        <v>2639</v>
      </c>
    </row>
    <row r="893" spans="1:36" ht="16">
      <c r="A893" s="8">
        <v>2</v>
      </c>
      <c r="B893" s="16" t="s">
        <v>6475</v>
      </c>
      <c r="C893" s="16" t="s">
        <v>6476</v>
      </c>
      <c r="D893" s="8" t="s">
        <v>6477</v>
      </c>
      <c r="E893" s="16" t="s">
        <v>6478</v>
      </c>
      <c r="F893" s="16" t="s">
        <v>68</v>
      </c>
      <c r="G893" s="17"/>
      <c r="H893" s="18"/>
      <c r="J893" s="26" t="s">
        <v>6479</v>
      </c>
      <c r="K893" s="16" t="s">
        <v>6480</v>
      </c>
      <c r="V893" s="8" t="s">
        <v>6481</v>
      </c>
      <c r="X893" s="8"/>
      <c r="Y893" s="8" t="s">
        <v>95</v>
      </c>
      <c r="Z893" s="8" t="s">
        <v>96</v>
      </c>
      <c r="AA893" s="2" t="s">
        <v>6482</v>
      </c>
      <c r="AB893" s="8" t="s">
        <v>98</v>
      </c>
      <c r="AJ893" s="14" t="s">
        <v>6483</v>
      </c>
    </row>
    <row r="894" spans="1:36" ht="16">
      <c r="A894" s="8">
        <v>2</v>
      </c>
      <c r="B894" s="10" t="s">
        <v>6484</v>
      </c>
      <c r="C894" s="10" t="s">
        <v>6485</v>
      </c>
      <c r="D894" s="8" t="s">
        <v>6486</v>
      </c>
      <c r="E894" s="10" t="s">
        <v>6487</v>
      </c>
      <c r="F894" s="10" t="s">
        <v>68</v>
      </c>
      <c r="G894" s="11"/>
      <c r="H894" s="12"/>
      <c r="J894" s="30" t="s">
        <v>6488</v>
      </c>
      <c r="K894" s="10" t="s">
        <v>6489</v>
      </c>
      <c r="V894" s="8" t="s">
        <v>6490</v>
      </c>
      <c r="Y894" s="8" t="s">
        <v>95</v>
      </c>
      <c r="Z894" s="8" t="s">
        <v>96</v>
      </c>
      <c r="AA894" s="2" t="s">
        <v>6491</v>
      </c>
      <c r="AB894" s="8" t="s">
        <v>98</v>
      </c>
      <c r="AJ894" s="14" t="s">
        <v>6483</v>
      </c>
    </row>
    <row r="895" spans="1:36" ht="16">
      <c r="A895" s="8">
        <v>2</v>
      </c>
      <c r="B895" s="16" t="s">
        <v>6492</v>
      </c>
      <c r="C895" s="16" t="s">
        <v>6493</v>
      </c>
      <c r="D895" s="8" t="s">
        <v>6494</v>
      </c>
      <c r="E895" s="16" t="s">
        <v>6495</v>
      </c>
      <c r="F895" s="16" t="s">
        <v>68</v>
      </c>
      <c r="G895" s="17"/>
      <c r="H895" s="18"/>
      <c r="J895" s="33"/>
      <c r="K895" s="16" t="s">
        <v>6496</v>
      </c>
      <c r="Y895" s="8" t="s">
        <v>95</v>
      </c>
      <c r="Z895" s="8" t="s">
        <v>96</v>
      </c>
      <c r="AA895" s="2" t="s">
        <v>1485</v>
      </c>
      <c r="AB895" s="8" t="s">
        <v>98</v>
      </c>
      <c r="AJ895" s="14" t="s">
        <v>6497</v>
      </c>
    </row>
    <row r="896" spans="1:36" ht="16">
      <c r="A896" s="8">
        <v>2</v>
      </c>
      <c r="B896" s="23" t="s">
        <v>1408</v>
      </c>
      <c r="C896" s="23" t="s">
        <v>1408</v>
      </c>
      <c r="D896" s="8" t="s">
        <v>5298</v>
      </c>
      <c r="E896" s="10" t="s">
        <v>5298</v>
      </c>
      <c r="F896" s="10" t="s">
        <v>68</v>
      </c>
      <c r="G896" s="11"/>
      <c r="H896" s="12"/>
      <c r="J896" s="30" t="s">
        <v>4017</v>
      </c>
      <c r="K896" s="10" t="s">
        <v>5299</v>
      </c>
      <c r="V896" s="8" t="s">
        <v>6498</v>
      </c>
      <c r="X896" s="8"/>
      <c r="Y896" s="8" t="s">
        <v>95</v>
      </c>
      <c r="Z896" s="8" t="s">
        <v>96</v>
      </c>
      <c r="AA896" s="2" t="s">
        <v>6499</v>
      </c>
      <c r="AB896" s="8" t="s">
        <v>98</v>
      </c>
      <c r="AJ896" s="14" t="s">
        <v>6500</v>
      </c>
    </row>
    <row r="897" spans="1:36" ht="16">
      <c r="A897" s="8">
        <v>2</v>
      </c>
      <c r="B897" s="16" t="s">
        <v>6501</v>
      </c>
      <c r="C897" s="16" t="s">
        <v>6502</v>
      </c>
      <c r="D897" s="8" t="s">
        <v>6503</v>
      </c>
      <c r="E897" s="16" t="s">
        <v>6504</v>
      </c>
      <c r="F897" s="16" t="s">
        <v>68</v>
      </c>
      <c r="G897" s="17"/>
      <c r="H897" s="18"/>
      <c r="J897" s="26" t="s">
        <v>6505</v>
      </c>
      <c r="K897" s="16" t="s">
        <v>6506</v>
      </c>
      <c r="V897" s="8" t="s">
        <v>6507</v>
      </c>
      <c r="X897" s="8"/>
      <c r="Y897" s="8" t="s">
        <v>95</v>
      </c>
      <c r="Z897" s="8" t="s">
        <v>96</v>
      </c>
      <c r="AA897" s="2" t="s">
        <v>6508</v>
      </c>
      <c r="AB897" s="8" t="s">
        <v>98</v>
      </c>
      <c r="AJ897" s="14" t="s">
        <v>5325</v>
      </c>
    </row>
    <row r="898" spans="1:36" ht="16">
      <c r="A898" s="8">
        <v>2</v>
      </c>
      <c r="B898" s="10" t="s">
        <v>6509</v>
      </c>
      <c r="C898" s="10" t="s">
        <v>6510</v>
      </c>
      <c r="D898" s="8" t="s">
        <v>6511</v>
      </c>
      <c r="E898" s="10" t="s">
        <v>6511</v>
      </c>
      <c r="F898" s="10" t="s">
        <v>68</v>
      </c>
      <c r="G898" s="11"/>
      <c r="H898" s="12"/>
      <c r="J898" s="30" t="s">
        <v>3333</v>
      </c>
      <c r="K898" s="10" t="s">
        <v>3334</v>
      </c>
      <c r="V898" s="8" t="s">
        <v>6512</v>
      </c>
      <c r="X898" s="8"/>
      <c r="Y898" s="8" t="s">
        <v>95</v>
      </c>
      <c r="Z898" s="8" t="s">
        <v>96</v>
      </c>
      <c r="AA898" s="2" t="s">
        <v>5330</v>
      </c>
      <c r="AB898" s="8" t="s">
        <v>98</v>
      </c>
      <c r="AJ898" s="14">
        <v>227</v>
      </c>
    </row>
    <row r="899" spans="1:36" ht="16">
      <c r="A899" s="8">
        <v>2</v>
      </c>
      <c r="B899" s="16" t="s">
        <v>6513</v>
      </c>
      <c r="C899" s="16" t="s">
        <v>6514</v>
      </c>
      <c r="D899" s="8" t="s">
        <v>6515</v>
      </c>
      <c r="E899" s="16" t="s">
        <v>6516</v>
      </c>
      <c r="F899" s="16" t="s">
        <v>68</v>
      </c>
      <c r="G899" s="17"/>
      <c r="H899" s="18"/>
      <c r="J899" s="26" t="s">
        <v>6517</v>
      </c>
      <c r="K899" s="16" t="s">
        <v>6518</v>
      </c>
      <c r="V899" s="8" t="s">
        <v>6519</v>
      </c>
      <c r="Y899" s="8" t="s">
        <v>95</v>
      </c>
      <c r="Z899" s="8" t="s">
        <v>96</v>
      </c>
      <c r="AA899" s="2" t="s">
        <v>6520</v>
      </c>
      <c r="AB899" s="8" t="s">
        <v>98</v>
      </c>
      <c r="AJ899" s="14" t="s">
        <v>6521</v>
      </c>
    </row>
    <row r="900" spans="1:36" ht="16">
      <c r="A900" s="8">
        <v>2</v>
      </c>
      <c r="B900" s="10" t="s">
        <v>6522</v>
      </c>
      <c r="C900" s="10" t="s">
        <v>6523</v>
      </c>
      <c r="D900" s="8" t="s">
        <v>6524</v>
      </c>
      <c r="E900" s="10" t="s">
        <v>6525</v>
      </c>
      <c r="F900" s="10" t="s">
        <v>68</v>
      </c>
      <c r="G900" s="11"/>
      <c r="H900" s="12"/>
      <c r="J900" s="30" t="s">
        <v>6526</v>
      </c>
      <c r="K900" s="10" t="s">
        <v>6527</v>
      </c>
      <c r="V900" s="8" t="s">
        <v>6528</v>
      </c>
      <c r="X900" s="8"/>
      <c r="Y900" s="8" t="s">
        <v>95</v>
      </c>
      <c r="Z900" s="8" t="s">
        <v>96</v>
      </c>
      <c r="AA900" s="2" t="s">
        <v>6529</v>
      </c>
      <c r="AB900" s="8" t="s">
        <v>98</v>
      </c>
      <c r="AJ900" s="14" t="s">
        <v>3847</v>
      </c>
    </row>
    <row r="901" spans="1:36" ht="16">
      <c r="A901" s="8">
        <v>2</v>
      </c>
      <c r="B901" s="16" t="s">
        <v>6530</v>
      </c>
      <c r="C901" s="16" t="s">
        <v>6531</v>
      </c>
      <c r="D901" s="8" t="s">
        <v>6532</v>
      </c>
      <c r="E901" s="16" t="s">
        <v>6532</v>
      </c>
      <c r="F901" s="16" t="s">
        <v>68</v>
      </c>
      <c r="G901" s="17"/>
      <c r="H901" s="18"/>
      <c r="J901" s="33"/>
      <c r="K901" s="18"/>
      <c r="Y901" s="8" t="s">
        <v>95</v>
      </c>
      <c r="Z901" s="8" t="s">
        <v>96</v>
      </c>
      <c r="AA901" s="2" t="s">
        <v>1508</v>
      </c>
      <c r="AB901" s="8" t="s">
        <v>98</v>
      </c>
      <c r="AJ901" s="14">
        <v>235</v>
      </c>
    </row>
    <row r="902" spans="1:36" ht="16">
      <c r="A902" s="8">
        <v>2</v>
      </c>
      <c r="B902" s="10" t="s">
        <v>6533</v>
      </c>
      <c r="C902" s="10" t="s">
        <v>6534</v>
      </c>
      <c r="E902" s="10"/>
      <c r="F902" s="10" t="s">
        <v>68</v>
      </c>
      <c r="G902" s="11"/>
      <c r="H902" s="12"/>
      <c r="J902" s="30" t="s">
        <v>6535</v>
      </c>
      <c r="K902" s="12"/>
      <c r="V902" s="8" t="s">
        <v>6536</v>
      </c>
      <c r="X902" s="8"/>
      <c r="Y902" s="8" t="s">
        <v>95</v>
      </c>
      <c r="Z902" s="8" t="s">
        <v>96</v>
      </c>
      <c r="AA902" s="2" t="s">
        <v>5932</v>
      </c>
      <c r="AB902" s="8" t="s">
        <v>98</v>
      </c>
      <c r="AJ902" s="14" t="s">
        <v>2277</v>
      </c>
    </row>
    <row r="903" spans="1:36" ht="16">
      <c r="A903" s="8">
        <v>2</v>
      </c>
      <c r="B903" s="16" t="s">
        <v>6537</v>
      </c>
      <c r="C903" s="16" t="s">
        <v>6538</v>
      </c>
      <c r="D903" s="8" t="s">
        <v>6539</v>
      </c>
      <c r="E903" s="16" t="s">
        <v>6540</v>
      </c>
      <c r="F903" s="16" t="s">
        <v>68</v>
      </c>
      <c r="G903" s="17"/>
      <c r="H903" s="18"/>
      <c r="J903" s="26" t="s">
        <v>6009</v>
      </c>
      <c r="K903" s="16" t="s">
        <v>6010</v>
      </c>
      <c r="V903" s="8" t="s">
        <v>6011</v>
      </c>
      <c r="X903" s="8"/>
      <c r="Y903" s="8" t="s">
        <v>95</v>
      </c>
      <c r="Z903" s="8" t="s">
        <v>96</v>
      </c>
      <c r="AA903" s="2" t="s">
        <v>6541</v>
      </c>
      <c r="AB903" s="8" t="s">
        <v>98</v>
      </c>
      <c r="AJ903" s="14" t="s">
        <v>2569</v>
      </c>
    </row>
    <row r="904" spans="1:36" ht="16">
      <c r="A904" s="8">
        <v>2</v>
      </c>
      <c r="B904" s="10" t="s">
        <v>6542</v>
      </c>
      <c r="C904" s="10" t="s">
        <v>6543</v>
      </c>
      <c r="D904" s="8" t="s">
        <v>6544</v>
      </c>
      <c r="E904" s="10" t="s">
        <v>6545</v>
      </c>
      <c r="F904" s="10" t="s">
        <v>68</v>
      </c>
      <c r="G904" s="11"/>
      <c r="H904" s="12"/>
      <c r="J904" s="30" t="s">
        <v>6009</v>
      </c>
      <c r="K904" s="10" t="s">
        <v>6010</v>
      </c>
      <c r="V904" s="8" t="s">
        <v>6011</v>
      </c>
      <c r="X904" s="8"/>
      <c r="Y904" s="8" t="s">
        <v>95</v>
      </c>
      <c r="Z904" s="8" t="s">
        <v>96</v>
      </c>
      <c r="AA904" s="2" t="s">
        <v>6546</v>
      </c>
      <c r="AB904" s="8" t="s">
        <v>98</v>
      </c>
      <c r="AJ904" s="14" t="s">
        <v>6547</v>
      </c>
    </row>
    <row r="905" spans="1:36" ht="16">
      <c r="A905" s="8">
        <v>2</v>
      </c>
      <c r="B905" s="16" t="s">
        <v>6548</v>
      </c>
      <c r="C905" s="16" t="s">
        <v>6549</v>
      </c>
      <c r="D905" s="8" t="s">
        <v>6550</v>
      </c>
      <c r="E905" s="16" t="s">
        <v>6551</v>
      </c>
      <c r="F905" s="16" t="s">
        <v>68</v>
      </c>
      <c r="G905" s="17"/>
      <c r="H905" s="18"/>
      <c r="J905" s="26" t="s">
        <v>4007</v>
      </c>
      <c r="K905" s="16" t="s">
        <v>3931</v>
      </c>
      <c r="V905" s="8" t="s">
        <v>6552</v>
      </c>
      <c r="X905" s="8"/>
      <c r="Y905" s="8" t="s">
        <v>95</v>
      </c>
      <c r="Z905" s="8" t="s">
        <v>96</v>
      </c>
      <c r="AA905" s="2" t="s">
        <v>1295</v>
      </c>
      <c r="AB905" s="8" t="s">
        <v>98</v>
      </c>
      <c r="AJ905" s="14" t="s">
        <v>5375</v>
      </c>
    </row>
    <row r="906" spans="1:36" ht="16">
      <c r="A906" s="8">
        <v>2</v>
      </c>
      <c r="B906" s="10" t="s">
        <v>6553</v>
      </c>
      <c r="C906" s="10" t="s">
        <v>6554</v>
      </c>
      <c r="D906" s="8" t="s">
        <v>6555</v>
      </c>
      <c r="E906" s="10" t="s">
        <v>6556</v>
      </c>
      <c r="F906" s="10" t="s">
        <v>68</v>
      </c>
      <c r="G906" s="53"/>
      <c r="H906" s="12"/>
      <c r="J906" s="30" t="s">
        <v>6557</v>
      </c>
      <c r="K906" s="10" t="s">
        <v>6558</v>
      </c>
      <c r="V906" s="8" t="s">
        <v>6559</v>
      </c>
      <c r="X906" s="8"/>
      <c r="Y906" s="8" t="s">
        <v>95</v>
      </c>
      <c r="Z906" s="8" t="s">
        <v>96</v>
      </c>
      <c r="AA906" s="2" t="s">
        <v>6560</v>
      </c>
      <c r="AB906" s="8" t="s">
        <v>98</v>
      </c>
      <c r="AD906" s="8" t="s">
        <v>2863</v>
      </c>
      <c r="AE906" s="8" t="s">
        <v>2863</v>
      </c>
      <c r="AF906" s="8" t="s">
        <v>2863</v>
      </c>
      <c r="AG906" s="8" t="s">
        <v>2863</v>
      </c>
      <c r="AH906" s="8" t="s">
        <v>2863</v>
      </c>
      <c r="AI906" s="8" t="s">
        <v>2863</v>
      </c>
      <c r="AJ906" s="14" t="s">
        <v>5375</v>
      </c>
    </row>
    <row r="907" spans="1:36" ht="16">
      <c r="A907" s="8">
        <v>2</v>
      </c>
      <c r="B907" s="16" t="s">
        <v>6561</v>
      </c>
      <c r="C907" s="16" t="s">
        <v>6562</v>
      </c>
      <c r="D907" s="8" t="s">
        <v>6562</v>
      </c>
      <c r="E907" s="16" t="s">
        <v>6562</v>
      </c>
      <c r="F907" s="16" t="s">
        <v>68</v>
      </c>
      <c r="G907" s="17"/>
      <c r="H907" s="18"/>
      <c r="J907" s="26" t="s">
        <v>1423</v>
      </c>
      <c r="K907" s="16" t="s">
        <v>6563</v>
      </c>
      <c r="V907" s="8" t="s">
        <v>6564</v>
      </c>
      <c r="X907" s="8"/>
      <c r="Y907" s="8" t="s">
        <v>95</v>
      </c>
      <c r="Z907" s="8" t="s">
        <v>96</v>
      </c>
      <c r="AA907" s="2" t="s">
        <v>6565</v>
      </c>
      <c r="AB907" s="8" t="s">
        <v>98</v>
      </c>
      <c r="AJ907" s="14" t="s">
        <v>1460</v>
      </c>
    </row>
    <row r="908" spans="1:36" ht="16">
      <c r="A908" s="8">
        <v>2</v>
      </c>
      <c r="B908" s="10" t="s">
        <v>6566</v>
      </c>
      <c r="C908" s="10" t="s">
        <v>6567</v>
      </c>
      <c r="D908" s="8" t="s">
        <v>6568</v>
      </c>
      <c r="E908" s="10" t="s">
        <v>6568</v>
      </c>
      <c r="F908" s="10" t="s">
        <v>68</v>
      </c>
      <c r="G908" s="11"/>
      <c r="H908" s="12"/>
      <c r="J908" s="30" t="s">
        <v>1423</v>
      </c>
      <c r="K908" s="10" t="s">
        <v>6563</v>
      </c>
      <c r="V908" s="8" t="s">
        <v>6569</v>
      </c>
      <c r="X908" s="8"/>
      <c r="Y908" s="8" t="s">
        <v>95</v>
      </c>
      <c r="Z908" s="8" t="s">
        <v>96</v>
      </c>
      <c r="AA908" s="2" t="s">
        <v>3070</v>
      </c>
      <c r="AB908" s="8" t="s">
        <v>98</v>
      </c>
      <c r="AJ908" s="14" t="s">
        <v>5375</v>
      </c>
    </row>
    <row r="909" spans="1:36" ht="16">
      <c r="A909" s="8">
        <v>2</v>
      </c>
      <c r="B909" s="16" t="s">
        <v>6570</v>
      </c>
      <c r="C909" s="16" t="s">
        <v>6571</v>
      </c>
      <c r="D909" s="8" t="s">
        <v>6572</v>
      </c>
      <c r="E909" s="16" t="s">
        <v>6572</v>
      </c>
      <c r="F909" s="16" t="s">
        <v>68</v>
      </c>
      <c r="G909" s="17"/>
      <c r="H909" s="18"/>
      <c r="J909" s="26" t="s">
        <v>1423</v>
      </c>
      <c r="K909" s="16" t="s">
        <v>6563</v>
      </c>
      <c r="V909" s="8" t="s">
        <v>1425</v>
      </c>
      <c r="X909" s="8"/>
      <c r="Y909" s="8" t="s">
        <v>95</v>
      </c>
      <c r="Z909" s="8" t="s">
        <v>96</v>
      </c>
      <c r="AA909" s="2" t="s">
        <v>6560</v>
      </c>
      <c r="AB909" s="8" t="s">
        <v>98</v>
      </c>
      <c r="AJ909" s="14" t="s">
        <v>6573</v>
      </c>
    </row>
    <row r="910" spans="1:36" ht="16">
      <c r="A910" s="8">
        <v>2</v>
      </c>
      <c r="B910" s="10" t="s">
        <v>6574</v>
      </c>
      <c r="C910" s="10" t="s">
        <v>6575</v>
      </c>
      <c r="D910" s="8" t="s">
        <v>6576</v>
      </c>
      <c r="E910" s="10" t="s">
        <v>6576</v>
      </c>
      <c r="F910" s="10" t="s">
        <v>3684</v>
      </c>
      <c r="G910" s="55" t="s">
        <v>6577</v>
      </c>
      <c r="H910" s="12"/>
      <c r="J910" s="30" t="s">
        <v>1423</v>
      </c>
      <c r="K910" s="10" t="s">
        <v>6563</v>
      </c>
      <c r="V910" s="8" t="s">
        <v>6578</v>
      </c>
      <c r="X910" s="8"/>
      <c r="Y910" s="8" t="s">
        <v>95</v>
      </c>
      <c r="Z910" s="8" t="s">
        <v>96</v>
      </c>
      <c r="AA910" s="2" t="s">
        <v>1508</v>
      </c>
      <c r="AB910" s="8" t="s">
        <v>98</v>
      </c>
      <c r="AE910" s="8" t="s">
        <v>2863</v>
      </c>
      <c r="AJ910" s="14">
        <v>235</v>
      </c>
    </row>
    <row r="911" spans="1:36" ht="16">
      <c r="A911" s="8">
        <v>2</v>
      </c>
      <c r="B911" s="16" t="s">
        <v>6579</v>
      </c>
      <c r="C911" s="16" t="s">
        <v>6580</v>
      </c>
      <c r="D911" s="8" t="s">
        <v>6581</v>
      </c>
      <c r="E911" s="16" t="s">
        <v>6581</v>
      </c>
      <c r="F911" s="16" t="s">
        <v>68</v>
      </c>
      <c r="G911" s="17"/>
      <c r="H911" s="18"/>
      <c r="J911" s="26" t="s">
        <v>1423</v>
      </c>
      <c r="K911" s="16" t="s">
        <v>6563</v>
      </c>
      <c r="V911" s="8" t="s">
        <v>1425</v>
      </c>
      <c r="X911" s="8"/>
      <c r="Y911" s="8" t="s">
        <v>95</v>
      </c>
      <c r="Z911" s="8" t="s">
        <v>96</v>
      </c>
      <c r="AA911" s="2" t="s">
        <v>1425</v>
      </c>
      <c r="AB911" s="8" t="s">
        <v>98</v>
      </c>
      <c r="AJ911" s="14" t="s">
        <v>6582</v>
      </c>
    </row>
    <row r="912" spans="1:36" ht="16">
      <c r="A912" s="8">
        <v>2</v>
      </c>
      <c r="B912" s="10" t="s">
        <v>6583</v>
      </c>
      <c r="C912" s="10" t="s">
        <v>6584</v>
      </c>
      <c r="D912" s="8" t="s">
        <v>6585</v>
      </c>
      <c r="E912" s="10" t="s">
        <v>6586</v>
      </c>
      <c r="F912" s="10" t="s">
        <v>68</v>
      </c>
      <c r="G912" s="11"/>
      <c r="H912" s="12"/>
      <c r="J912" s="30" t="s">
        <v>1423</v>
      </c>
      <c r="K912" s="10" t="s">
        <v>6563</v>
      </c>
      <c r="V912" s="8" t="s">
        <v>6587</v>
      </c>
      <c r="X912" s="8"/>
      <c r="Y912" s="8" t="s">
        <v>95</v>
      </c>
      <c r="Z912" s="8" t="s">
        <v>96</v>
      </c>
      <c r="AA912" s="2" t="s">
        <v>6588</v>
      </c>
      <c r="AB912" s="8" t="s">
        <v>98</v>
      </c>
      <c r="AJ912" s="14" t="s">
        <v>4569</v>
      </c>
    </row>
    <row r="913" spans="1:36" ht="16">
      <c r="A913" s="8">
        <v>2</v>
      </c>
      <c r="B913" s="16" t="s">
        <v>6589</v>
      </c>
      <c r="C913" s="16" t="s">
        <v>6590</v>
      </c>
      <c r="D913" s="8" t="s">
        <v>6591</v>
      </c>
      <c r="E913" s="16" t="s">
        <v>6591</v>
      </c>
      <c r="F913" s="16" t="s">
        <v>3684</v>
      </c>
      <c r="G913" s="57" t="s">
        <v>6592</v>
      </c>
      <c r="H913" s="18"/>
      <c r="J913" s="26" t="s">
        <v>1423</v>
      </c>
      <c r="K913" s="16" t="s">
        <v>6563</v>
      </c>
      <c r="V913" s="8" t="s">
        <v>6593</v>
      </c>
      <c r="X913" s="8"/>
      <c r="Y913" s="8" t="s">
        <v>95</v>
      </c>
      <c r="Z913" s="8" t="s">
        <v>96</v>
      </c>
      <c r="AA913" s="2" t="s">
        <v>1524</v>
      </c>
      <c r="AB913" s="8" t="s">
        <v>98</v>
      </c>
      <c r="AJ913" s="14" t="s">
        <v>6594</v>
      </c>
    </row>
    <row r="914" spans="1:36" ht="16">
      <c r="A914" s="8">
        <v>2</v>
      </c>
      <c r="B914" s="10" t="s">
        <v>6595</v>
      </c>
      <c r="C914" s="10" t="s">
        <v>6596</v>
      </c>
      <c r="D914" s="8" t="s">
        <v>6597</v>
      </c>
      <c r="E914" s="10" t="s">
        <v>6598</v>
      </c>
      <c r="F914" s="10" t="s">
        <v>68</v>
      </c>
      <c r="G914" s="11"/>
      <c r="H914" s="12"/>
      <c r="J914" s="30" t="s">
        <v>1423</v>
      </c>
      <c r="K914" s="10" t="s">
        <v>6563</v>
      </c>
      <c r="V914" s="8" t="s">
        <v>6593</v>
      </c>
      <c r="X914" s="8"/>
      <c r="Y914" s="8" t="s">
        <v>95</v>
      </c>
      <c r="Z914" s="8" t="s">
        <v>96</v>
      </c>
      <c r="AA914" s="2" t="s">
        <v>6599</v>
      </c>
      <c r="AB914" s="8" t="s">
        <v>98</v>
      </c>
      <c r="AJ914" s="14" t="s">
        <v>1460</v>
      </c>
    </row>
    <row r="915" spans="1:36" ht="16">
      <c r="A915" s="8">
        <v>2</v>
      </c>
      <c r="B915" s="16" t="s">
        <v>6600</v>
      </c>
      <c r="C915" s="16" t="s">
        <v>6601</v>
      </c>
      <c r="D915" s="8" t="s">
        <v>6602</v>
      </c>
      <c r="E915" s="16" t="s">
        <v>6603</v>
      </c>
      <c r="F915" s="16" t="s">
        <v>68</v>
      </c>
      <c r="G915" s="54"/>
      <c r="H915" s="18"/>
      <c r="J915" s="26" t="s">
        <v>1423</v>
      </c>
      <c r="K915" s="16" t="s">
        <v>6563</v>
      </c>
      <c r="V915" s="8" t="s">
        <v>6604</v>
      </c>
      <c r="X915" s="8"/>
      <c r="Y915" s="8" t="s">
        <v>95</v>
      </c>
      <c r="Z915" s="8" t="s">
        <v>96</v>
      </c>
      <c r="AA915" s="2" t="s">
        <v>6605</v>
      </c>
      <c r="AB915" s="8" t="s">
        <v>98</v>
      </c>
      <c r="AD915" s="8" t="s">
        <v>2863</v>
      </c>
      <c r="AJ915" s="14" t="s">
        <v>1889</v>
      </c>
    </row>
    <row r="916" spans="1:36" ht="16">
      <c r="A916" s="8">
        <v>2</v>
      </c>
      <c r="B916" s="10" t="s">
        <v>6606</v>
      </c>
      <c r="C916" s="10" t="s">
        <v>6607</v>
      </c>
      <c r="D916" s="8" t="s">
        <v>6608</v>
      </c>
      <c r="E916" s="10" t="s">
        <v>6608</v>
      </c>
      <c r="F916" s="10" t="s">
        <v>68</v>
      </c>
      <c r="G916" s="11"/>
      <c r="H916" s="12"/>
      <c r="J916" s="30" t="s">
        <v>1423</v>
      </c>
      <c r="K916" s="10" t="s">
        <v>6563</v>
      </c>
      <c r="V916" s="8" t="s">
        <v>6569</v>
      </c>
      <c r="X916" s="8"/>
      <c r="Y916" s="8" t="s">
        <v>95</v>
      </c>
      <c r="Z916" s="8" t="s">
        <v>96</v>
      </c>
      <c r="AA916" s="2" t="s">
        <v>6609</v>
      </c>
      <c r="AB916" s="8" t="s">
        <v>98</v>
      </c>
      <c r="AJ916" s="14" t="s">
        <v>6610</v>
      </c>
    </row>
    <row r="917" spans="1:36" ht="16">
      <c r="A917" s="8">
        <v>2</v>
      </c>
      <c r="B917" s="16" t="s">
        <v>6611</v>
      </c>
      <c r="C917" s="16" t="s">
        <v>6612</v>
      </c>
      <c r="D917" s="8" t="s">
        <v>6613</v>
      </c>
      <c r="E917" s="16" t="s">
        <v>6613</v>
      </c>
      <c r="F917" s="16" t="s">
        <v>68</v>
      </c>
      <c r="G917" s="17"/>
      <c r="H917" s="18"/>
      <c r="J917" s="26" t="s">
        <v>1423</v>
      </c>
      <c r="K917" s="16" t="s">
        <v>6563</v>
      </c>
      <c r="V917" s="8" t="s">
        <v>6593</v>
      </c>
      <c r="X917" s="8"/>
      <c r="Y917" s="8" t="s">
        <v>95</v>
      </c>
      <c r="Z917" s="8" t="s">
        <v>96</v>
      </c>
      <c r="AA917" s="2" t="s">
        <v>6614</v>
      </c>
      <c r="AB917" s="8" t="s">
        <v>98</v>
      </c>
      <c r="AJ917" s="14" t="s">
        <v>6610</v>
      </c>
    </row>
    <row r="918" spans="1:36" ht="16">
      <c r="A918" s="8">
        <v>2</v>
      </c>
      <c r="B918" s="10" t="s">
        <v>6615</v>
      </c>
      <c r="C918" s="10" t="s">
        <v>6616</v>
      </c>
      <c r="D918" s="8" t="s">
        <v>6617</v>
      </c>
      <c r="E918" s="10" t="s">
        <v>6618</v>
      </c>
      <c r="F918" s="10" t="s">
        <v>68</v>
      </c>
      <c r="G918" s="53"/>
      <c r="H918" s="12"/>
      <c r="J918" s="30" t="s">
        <v>1423</v>
      </c>
      <c r="K918" s="10" t="s">
        <v>6563</v>
      </c>
      <c r="V918" s="8" t="s">
        <v>6619</v>
      </c>
      <c r="X918" s="8"/>
      <c r="Y918" s="8" t="s">
        <v>95</v>
      </c>
      <c r="Z918" s="8" t="s">
        <v>96</v>
      </c>
      <c r="AA918" s="2" t="s">
        <v>6620</v>
      </c>
      <c r="AB918" s="8" t="s">
        <v>98</v>
      </c>
      <c r="AE918" s="8" t="s">
        <v>2863</v>
      </c>
      <c r="AJ918" s="14" t="s">
        <v>4920</v>
      </c>
    </row>
    <row r="919" spans="1:36" ht="16">
      <c r="A919" s="8">
        <v>2</v>
      </c>
      <c r="B919" s="16" t="s">
        <v>6621</v>
      </c>
      <c r="C919" s="16" t="s">
        <v>6622</v>
      </c>
      <c r="D919" s="8" t="s">
        <v>6623</v>
      </c>
      <c r="E919" s="16" t="s">
        <v>6624</v>
      </c>
      <c r="F919" s="16" t="s">
        <v>68</v>
      </c>
      <c r="G919" s="17"/>
      <c r="H919" s="18"/>
      <c r="J919" s="26" t="s">
        <v>1423</v>
      </c>
      <c r="K919" s="16" t="s">
        <v>6563</v>
      </c>
      <c r="V919" s="8" t="s">
        <v>6593</v>
      </c>
      <c r="X919" s="8"/>
      <c r="Y919" s="8" t="s">
        <v>95</v>
      </c>
      <c r="Z919" s="8" t="s">
        <v>96</v>
      </c>
      <c r="AA919" s="2" t="s">
        <v>6101</v>
      </c>
      <c r="AB919" s="8" t="s">
        <v>98</v>
      </c>
      <c r="AJ919" s="14" t="s">
        <v>6625</v>
      </c>
    </row>
    <row r="920" spans="1:36" ht="16">
      <c r="A920" s="8">
        <v>2</v>
      </c>
      <c r="B920" s="23" t="s">
        <v>1419</v>
      </c>
      <c r="C920" s="23" t="s">
        <v>1420</v>
      </c>
      <c r="D920" s="8" t="s">
        <v>6626</v>
      </c>
      <c r="E920" s="10" t="s">
        <v>6627</v>
      </c>
      <c r="F920" s="10" t="s">
        <v>68</v>
      </c>
      <c r="G920" s="11"/>
      <c r="H920" s="12"/>
      <c r="J920" s="30" t="s">
        <v>1423</v>
      </c>
      <c r="K920" s="10" t="s">
        <v>6563</v>
      </c>
      <c r="V920" s="8" t="s">
        <v>6628</v>
      </c>
      <c r="X920" s="8"/>
      <c r="Y920" s="8" t="s">
        <v>95</v>
      </c>
      <c r="Z920" s="8" t="s">
        <v>96</v>
      </c>
      <c r="AA920" s="2" t="s">
        <v>6629</v>
      </c>
      <c r="AB920" s="8" t="s">
        <v>98</v>
      </c>
      <c r="AJ920" s="14" t="s">
        <v>6630</v>
      </c>
    </row>
    <row r="921" spans="1:36" ht="16">
      <c r="A921" s="8">
        <v>2</v>
      </c>
      <c r="B921" s="16" t="s">
        <v>6631</v>
      </c>
      <c r="C921" s="16" t="s">
        <v>6632</v>
      </c>
      <c r="D921" s="8" t="s">
        <v>6633</v>
      </c>
      <c r="E921" s="16" t="s">
        <v>6633</v>
      </c>
      <c r="F921" s="16" t="s">
        <v>68</v>
      </c>
      <c r="G921" s="17"/>
      <c r="H921" s="18"/>
      <c r="J921" s="26" t="s">
        <v>6634</v>
      </c>
      <c r="K921" s="16" t="s">
        <v>6635</v>
      </c>
      <c r="V921" s="8" t="s">
        <v>6636</v>
      </c>
      <c r="X921" s="8"/>
      <c r="Y921" s="8" t="s">
        <v>95</v>
      </c>
      <c r="Z921" s="8" t="s">
        <v>96</v>
      </c>
      <c r="AA921" s="2" t="s">
        <v>1532</v>
      </c>
      <c r="AB921" s="8" t="s">
        <v>98</v>
      </c>
      <c r="AJ921" s="14" t="s">
        <v>6637</v>
      </c>
    </row>
    <row r="922" spans="1:36" ht="16">
      <c r="A922" s="8">
        <v>2</v>
      </c>
      <c r="B922" s="10" t="s">
        <v>6638</v>
      </c>
      <c r="C922" s="10" t="s">
        <v>6639</v>
      </c>
      <c r="D922" s="8" t="s">
        <v>6640</v>
      </c>
      <c r="E922" s="10" t="s">
        <v>6640</v>
      </c>
      <c r="F922" s="10" t="s">
        <v>68</v>
      </c>
      <c r="G922" s="11"/>
      <c r="H922" s="12"/>
      <c r="J922" s="30" t="s">
        <v>1437</v>
      </c>
      <c r="K922" s="10" t="s">
        <v>6641</v>
      </c>
      <c r="V922" s="8" t="s">
        <v>6642</v>
      </c>
      <c r="X922" s="8"/>
      <c r="Y922" s="8" t="s">
        <v>95</v>
      </c>
      <c r="Z922" s="8" t="s">
        <v>96</v>
      </c>
      <c r="AA922" s="2" t="s">
        <v>6643</v>
      </c>
      <c r="AB922" s="8" t="s">
        <v>98</v>
      </c>
      <c r="AJ922" s="14" t="s">
        <v>6644</v>
      </c>
    </row>
    <row r="923" spans="1:36" ht="16">
      <c r="A923" s="8">
        <v>2</v>
      </c>
      <c r="B923" s="16" t="s">
        <v>6645</v>
      </c>
      <c r="C923" s="16" t="s">
        <v>6646</v>
      </c>
      <c r="E923" s="16"/>
      <c r="F923" s="16" t="s">
        <v>68</v>
      </c>
      <c r="G923" s="17"/>
      <c r="H923" s="18"/>
      <c r="J923" s="26" t="s">
        <v>6647</v>
      </c>
      <c r="K923" s="16" t="s">
        <v>6648</v>
      </c>
      <c r="V923" s="8" t="s">
        <v>6649</v>
      </c>
      <c r="X923" s="8"/>
      <c r="Y923" s="8" t="s">
        <v>95</v>
      </c>
      <c r="Z923" s="8" t="s">
        <v>96</v>
      </c>
      <c r="AA923" s="2" t="s">
        <v>1532</v>
      </c>
      <c r="AB923" s="8" t="s">
        <v>98</v>
      </c>
      <c r="AJ923" s="14" t="s">
        <v>2012</v>
      </c>
    </row>
    <row r="924" spans="1:36" ht="16">
      <c r="A924" s="8">
        <v>2</v>
      </c>
      <c r="B924" s="10" t="s">
        <v>6650</v>
      </c>
      <c r="C924" s="10" t="s">
        <v>6651</v>
      </c>
      <c r="E924" s="10"/>
      <c r="F924" s="10" t="s">
        <v>68</v>
      </c>
      <c r="G924" s="11"/>
      <c r="H924" s="12"/>
      <c r="J924" s="30" t="s">
        <v>6652</v>
      </c>
      <c r="K924" s="10" t="s">
        <v>6653</v>
      </c>
      <c r="V924" s="8" t="s">
        <v>6654</v>
      </c>
      <c r="X924" s="8"/>
      <c r="Y924" s="8" t="s">
        <v>95</v>
      </c>
      <c r="Z924" s="8" t="s">
        <v>96</v>
      </c>
      <c r="AA924" s="2" t="s">
        <v>6655</v>
      </c>
      <c r="AB924" s="8" t="s">
        <v>98</v>
      </c>
      <c r="AJ924" s="14" t="s">
        <v>4252</v>
      </c>
    </row>
    <row r="925" spans="1:36" ht="16">
      <c r="A925" s="8">
        <v>2</v>
      </c>
      <c r="B925" s="16" t="s">
        <v>6656</v>
      </c>
      <c r="C925" s="16" t="s">
        <v>6657</v>
      </c>
      <c r="D925" s="8" t="s">
        <v>6658</v>
      </c>
      <c r="E925" s="16" t="s">
        <v>6659</v>
      </c>
      <c r="F925" s="16" t="s">
        <v>68</v>
      </c>
      <c r="G925" s="17"/>
      <c r="H925" s="18"/>
      <c r="J925" s="26" t="s">
        <v>6660</v>
      </c>
      <c r="K925" s="18"/>
      <c r="V925" s="8" t="s">
        <v>6661</v>
      </c>
      <c r="X925" s="8"/>
      <c r="Y925" s="8" t="s">
        <v>95</v>
      </c>
      <c r="Z925" s="8" t="s">
        <v>96</v>
      </c>
      <c r="AA925" s="2" t="s">
        <v>2018</v>
      </c>
      <c r="AB925" s="8" t="s">
        <v>98</v>
      </c>
      <c r="AJ925" s="14" t="s">
        <v>6662</v>
      </c>
    </row>
    <row r="926" spans="1:36" ht="16">
      <c r="A926" s="8">
        <v>2</v>
      </c>
      <c r="B926" s="10" t="s">
        <v>6663</v>
      </c>
      <c r="C926" s="10" t="s">
        <v>6664</v>
      </c>
      <c r="D926" s="8" t="s">
        <v>6665</v>
      </c>
      <c r="E926" s="10" t="s">
        <v>6665</v>
      </c>
      <c r="F926" s="10" t="s">
        <v>68</v>
      </c>
      <c r="G926" s="53"/>
      <c r="H926" s="12"/>
      <c r="J926" s="30" t="s">
        <v>4017</v>
      </c>
      <c r="K926" s="10" t="s">
        <v>4932</v>
      </c>
      <c r="V926" s="8" t="s">
        <v>4933</v>
      </c>
      <c r="X926" s="8"/>
      <c r="Y926" s="8" t="s">
        <v>95</v>
      </c>
      <c r="Z926" s="8" t="s">
        <v>96</v>
      </c>
      <c r="AA926" s="2" t="s">
        <v>6666</v>
      </c>
      <c r="AB926" s="8" t="s">
        <v>98</v>
      </c>
      <c r="AG926" s="8" t="s">
        <v>2863</v>
      </c>
      <c r="AJ926" s="14" t="s">
        <v>4252</v>
      </c>
    </row>
    <row r="927" spans="1:36" ht="16">
      <c r="A927" s="8">
        <v>2</v>
      </c>
      <c r="B927" s="16" t="s">
        <v>6667</v>
      </c>
      <c r="C927" s="16" t="s">
        <v>6668</v>
      </c>
      <c r="D927" s="8" t="s">
        <v>6109</v>
      </c>
      <c r="E927" s="16" t="s">
        <v>6109</v>
      </c>
      <c r="F927" s="16" t="s">
        <v>68</v>
      </c>
      <c r="G927" s="17"/>
      <c r="H927" s="18"/>
      <c r="J927" s="26" t="s">
        <v>1617</v>
      </c>
      <c r="K927" s="16" t="s">
        <v>5607</v>
      </c>
      <c r="V927" s="8" t="s">
        <v>6669</v>
      </c>
      <c r="X927" s="8"/>
      <c r="Y927" s="8" t="s">
        <v>95</v>
      </c>
      <c r="Z927" s="8" t="s">
        <v>96</v>
      </c>
      <c r="AA927" s="2" t="s">
        <v>6670</v>
      </c>
      <c r="AB927" s="8" t="s">
        <v>98</v>
      </c>
      <c r="AJ927" s="14">
        <v>209</v>
      </c>
    </row>
    <row r="928" spans="1:36" ht="16">
      <c r="A928" s="8">
        <v>2</v>
      </c>
      <c r="B928" s="10" t="s">
        <v>6671</v>
      </c>
      <c r="C928" s="10" t="s">
        <v>6672</v>
      </c>
      <c r="D928" s="8" t="s">
        <v>6673</v>
      </c>
      <c r="E928" s="10" t="s">
        <v>6674</v>
      </c>
      <c r="F928" s="10" t="s">
        <v>68</v>
      </c>
      <c r="G928" s="53"/>
      <c r="H928" s="12"/>
      <c r="J928" s="51"/>
      <c r="K928" s="10" t="s">
        <v>6675</v>
      </c>
      <c r="V928" s="8" t="s">
        <v>6676</v>
      </c>
      <c r="X928" s="8"/>
      <c r="Y928" s="8" t="s">
        <v>95</v>
      </c>
      <c r="Z928" s="8" t="s">
        <v>96</v>
      </c>
      <c r="AA928" s="2" t="s">
        <v>6094</v>
      </c>
      <c r="AB928" s="8" t="s">
        <v>98</v>
      </c>
      <c r="AG928" s="8" t="s">
        <v>2863</v>
      </c>
      <c r="AJ928" s="14" t="s">
        <v>2476</v>
      </c>
    </row>
    <row r="929" spans="1:36" ht="16">
      <c r="A929" s="8">
        <v>2</v>
      </c>
      <c r="B929" s="16" t="s">
        <v>6677</v>
      </c>
      <c r="C929" s="16" t="s">
        <v>6678</v>
      </c>
      <c r="D929" s="8" t="s">
        <v>6679</v>
      </c>
      <c r="E929" s="16" t="s">
        <v>6679</v>
      </c>
      <c r="F929" s="16" t="s">
        <v>68</v>
      </c>
      <c r="G929" s="17"/>
      <c r="H929" s="18"/>
      <c r="J929" s="26" t="s">
        <v>6680</v>
      </c>
      <c r="K929" s="16" t="s">
        <v>6681</v>
      </c>
      <c r="V929" s="8" t="s">
        <v>6682</v>
      </c>
      <c r="X929" s="8"/>
      <c r="Y929" s="8" t="s">
        <v>95</v>
      </c>
      <c r="Z929" s="8" t="s">
        <v>96</v>
      </c>
      <c r="AA929" s="2" t="s">
        <v>1508</v>
      </c>
      <c r="AB929" s="8" t="s">
        <v>98</v>
      </c>
      <c r="AJ929" s="14" t="s">
        <v>6683</v>
      </c>
    </row>
    <row r="930" spans="1:36" ht="16">
      <c r="A930" s="8">
        <v>2</v>
      </c>
      <c r="B930" s="10" t="s">
        <v>6684</v>
      </c>
      <c r="C930" s="10" t="s">
        <v>6685</v>
      </c>
      <c r="D930" s="8" t="s">
        <v>6686</v>
      </c>
      <c r="E930" s="10" t="s">
        <v>6687</v>
      </c>
      <c r="F930" s="10" t="s">
        <v>68</v>
      </c>
      <c r="G930" s="11"/>
      <c r="H930" s="12"/>
      <c r="J930" s="30" t="s">
        <v>355</v>
      </c>
      <c r="K930" s="10" t="s">
        <v>3831</v>
      </c>
      <c r="V930" s="8" t="s">
        <v>6688</v>
      </c>
      <c r="X930" s="8"/>
      <c r="Y930" s="8" t="s">
        <v>95</v>
      </c>
      <c r="Z930" s="8" t="s">
        <v>96</v>
      </c>
      <c r="AA930" s="2" t="s">
        <v>6689</v>
      </c>
      <c r="AB930" s="8" t="s">
        <v>98</v>
      </c>
      <c r="AJ930" s="14" t="s">
        <v>2166</v>
      </c>
    </row>
    <row r="931" spans="1:36" ht="16">
      <c r="A931" s="8">
        <v>2</v>
      </c>
      <c r="B931" s="16" t="s">
        <v>6690</v>
      </c>
      <c r="C931" s="16" t="s">
        <v>6691</v>
      </c>
      <c r="D931" s="8" t="s">
        <v>6692</v>
      </c>
      <c r="E931" s="16" t="s">
        <v>6692</v>
      </c>
      <c r="F931" s="16" t="s">
        <v>68</v>
      </c>
      <c r="G931" s="17"/>
      <c r="H931" s="18"/>
      <c r="J931" s="26" t="s">
        <v>6693</v>
      </c>
      <c r="K931" s="18"/>
      <c r="V931" s="8" t="s">
        <v>6694</v>
      </c>
      <c r="X931" s="8"/>
      <c r="Y931" s="8" t="s">
        <v>95</v>
      </c>
      <c r="Z931" s="8" t="s">
        <v>96</v>
      </c>
      <c r="AA931" s="2" t="s">
        <v>2509</v>
      </c>
      <c r="AB931" s="8" t="s">
        <v>98</v>
      </c>
      <c r="AJ931" s="14">
        <v>216</v>
      </c>
    </row>
    <row r="932" spans="1:36" ht="16">
      <c r="A932" s="8">
        <v>2</v>
      </c>
      <c r="B932" s="10" t="s">
        <v>6695</v>
      </c>
      <c r="C932" s="10" t="s">
        <v>6696</v>
      </c>
      <c r="D932" s="8" t="s">
        <v>6697</v>
      </c>
      <c r="E932" s="10" t="s">
        <v>6697</v>
      </c>
      <c r="F932" s="10" t="s">
        <v>68</v>
      </c>
      <c r="G932" s="11"/>
      <c r="H932" s="12"/>
      <c r="J932" s="30" t="s">
        <v>6698</v>
      </c>
      <c r="K932" s="10" t="s">
        <v>6699</v>
      </c>
      <c r="V932" s="8" t="s">
        <v>6700</v>
      </c>
      <c r="X932" s="8"/>
      <c r="Y932" s="8" t="s">
        <v>95</v>
      </c>
      <c r="Z932" s="8" t="s">
        <v>96</v>
      </c>
      <c r="AA932" s="2" t="s">
        <v>2575</v>
      </c>
      <c r="AB932" s="8" t="s">
        <v>98</v>
      </c>
      <c r="AJ932" s="14" t="s">
        <v>5637</v>
      </c>
    </row>
    <row r="933" spans="1:36" ht="16">
      <c r="A933" s="8">
        <v>2</v>
      </c>
      <c r="B933" s="16" t="s">
        <v>6701</v>
      </c>
      <c r="C933" s="16" t="s">
        <v>6702</v>
      </c>
      <c r="D933" s="8" t="s">
        <v>6703</v>
      </c>
      <c r="E933" s="16" t="s">
        <v>6704</v>
      </c>
      <c r="F933" s="16" t="s">
        <v>68</v>
      </c>
      <c r="G933" s="17"/>
      <c r="H933" s="18"/>
      <c r="J933" s="26" t="s">
        <v>6705</v>
      </c>
      <c r="K933" s="18"/>
      <c r="V933" s="8" t="s">
        <v>6706</v>
      </c>
      <c r="X933" s="8"/>
      <c r="Y933" s="8" t="s">
        <v>95</v>
      </c>
      <c r="Z933" s="8" t="s">
        <v>96</v>
      </c>
      <c r="AA933" s="2" t="s">
        <v>6707</v>
      </c>
      <c r="AB933" s="8" t="s">
        <v>98</v>
      </c>
      <c r="AJ933" s="14">
        <v>217</v>
      </c>
    </row>
    <row r="934" spans="1:36" ht="16">
      <c r="A934" s="8">
        <v>2</v>
      </c>
      <c r="B934" s="10" t="s">
        <v>6708</v>
      </c>
      <c r="C934" s="10" t="s">
        <v>6709</v>
      </c>
      <c r="D934" s="8" t="s">
        <v>6710</v>
      </c>
      <c r="E934" s="10" t="s">
        <v>6711</v>
      </c>
      <c r="F934" s="10" t="s">
        <v>68</v>
      </c>
      <c r="G934" s="11"/>
      <c r="H934" s="12"/>
      <c r="J934" s="30" t="s">
        <v>6712</v>
      </c>
      <c r="K934" s="10" t="s">
        <v>6713</v>
      </c>
      <c r="V934" s="8" t="s">
        <v>6714</v>
      </c>
      <c r="Y934" s="8" t="s">
        <v>95</v>
      </c>
      <c r="Z934" s="8" t="s">
        <v>96</v>
      </c>
      <c r="AA934" s="2" t="s">
        <v>1548</v>
      </c>
      <c r="AB934" s="8" t="s">
        <v>98</v>
      </c>
      <c r="AJ934" s="44"/>
    </row>
    <row r="935" spans="1:36" ht="16">
      <c r="A935" s="8">
        <v>2</v>
      </c>
      <c r="B935" s="16" t="s">
        <v>6715</v>
      </c>
      <c r="C935" s="16" t="s">
        <v>6716</v>
      </c>
      <c r="D935" s="8" t="s">
        <v>6717</v>
      </c>
      <c r="E935" s="16" t="s">
        <v>6718</v>
      </c>
      <c r="F935" s="16" t="s">
        <v>68</v>
      </c>
      <c r="G935" s="17"/>
      <c r="H935" s="18"/>
      <c r="J935" s="26" t="s">
        <v>6719</v>
      </c>
      <c r="K935" s="16" t="s">
        <v>6720</v>
      </c>
      <c r="V935" s="8" t="s">
        <v>6721</v>
      </c>
      <c r="AB935" s="8" t="s">
        <v>98</v>
      </c>
      <c r="AJ935" s="14" t="s">
        <v>6722</v>
      </c>
    </row>
    <row r="936" spans="1:36" ht="16">
      <c r="A936" s="8">
        <v>2</v>
      </c>
      <c r="B936" s="10" t="s">
        <v>6723</v>
      </c>
      <c r="C936" s="10" t="s">
        <v>6724</v>
      </c>
      <c r="D936" s="8" t="s">
        <v>6725</v>
      </c>
      <c r="E936" s="10" t="s">
        <v>6725</v>
      </c>
      <c r="F936" s="10" t="s">
        <v>68</v>
      </c>
      <c r="G936" s="11"/>
      <c r="H936" s="12"/>
      <c r="J936" s="30" t="s">
        <v>6726</v>
      </c>
      <c r="K936" s="10" t="s">
        <v>6727</v>
      </c>
      <c r="V936" s="8" t="s">
        <v>6728</v>
      </c>
      <c r="X936" s="8"/>
      <c r="Y936" s="8" t="s">
        <v>95</v>
      </c>
      <c r="Z936" s="8" t="s">
        <v>96</v>
      </c>
      <c r="AA936" s="2" t="s">
        <v>6729</v>
      </c>
      <c r="AB936" s="8" t="s">
        <v>98</v>
      </c>
      <c r="AJ936" s="14">
        <v>235</v>
      </c>
    </row>
    <row r="937" spans="1:36" ht="16">
      <c r="A937" s="8">
        <v>2</v>
      </c>
      <c r="B937" s="16" t="s">
        <v>6730</v>
      </c>
      <c r="C937" s="16" t="s">
        <v>6731</v>
      </c>
      <c r="D937" s="8" t="s">
        <v>6732</v>
      </c>
      <c r="E937" s="16" t="s">
        <v>6732</v>
      </c>
      <c r="F937" s="16" t="s">
        <v>68</v>
      </c>
      <c r="G937" s="17"/>
      <c r="H937" s="18"/>
      <c r="J937" s="26" t="s">
        <v>6733</v>
      </c>
      <c r="K937" s="16" t="s">
        <v>6734</v>
      </c>
      <c r="V937" s="8" t="s">
        <v>6735</v>
      </c>
      <c r="Y937" s="8" t="s">
        <v>95</v>
      </c>
      <c r="Z937" s="8" t="s">
        <v>96</v>
      </c>
      <c r="AA937" s="2" t="s">
        <v>6736</v>
      </c>
      <c r="AB937" s="8" t="s">
        <v>98</v>
      </c>
      <c r="AJ937" s="14" t="s">
        <v>3483</v>
      </c>
    </row>
    <row r="938" spans="1:36" ht="16">
      <c r="A938" s="8">
        <v>2</v>
      </c>
      <c r="B938" s="10" t="s">
        <v>6737</v>
      </c>
      <c r="C938" s="10" t="s">
        <v>6738</v>
      </c>
      <c r="D938" s="8" t="s">
        <v>6739</v>
      </c>
      <c r="E938" s="10" t="s">
        <v>6740</v>
      </c>
      <c r="F938" s="10" t="s">
        <v>68</v>
      </c>
      <c r="G938" s="11"/>
      <c r="H938" s="12"/>
      <c r="J938" s="30" t="s">
        <v>6741</v>
      </c>
      <c r="K938" s="10" t="s">
        <v>6742</v>
      </c>
      <c r="V938" s="8" t="s">
        <v>6743</v>
      </c>
      <c r="Y938" s="8" t="s">
        <v>95</v>
      </c>
      <c r="Z938" s="8" t="s">
        <v>96</v>
      </c>
      <c r="AA938" s="2" t="s">
        <v>342</v>
      </c>
      <c r="AB938" s="8" t="s">
        <v>98</v>
      </c>
      <c r="AJ938" s="14" t="s">
        <v>5748</v>
      </c>
    </row>
    <row r="939" spans="1:36" ht="16">
      <c r="A939" s="8">
        <v>2</v>
      </c>
      <c r="B939" s="16" t="s">
        <v>6744</v>
      </c>
      <c r="C939" s="16" t="s">
        <v>6744</v>
      </c>
      <c r="D939" s="8" t="s">
        <v>6745</v>
      </c>
      <c r="E939" s="16" t="s">
        <v>6745</v>
      </c>
      <c r="F939" s="16" t="s">
        <v>68</v>
      </c>
      <c r="G939" s="17"/>
      <c r="H939" s="18"/>
      <c r="J939" s="26" t="s">
        <v>1293</v>
      </c>
      <c r="K939" s="16" t="s">
        <v>4390</v>
      </c>
      <c r="V939" s="8" t="s">
        <v>4391</v>
      </c>
      <c r="X939" s="8"/>
      <c r="Y939" s="8" t="s">
        <v>95</v>
      </c>
      <c r="Z939" s="8" t="s">
        <v>96</v>
      </c>
      <c r="AA939" s="2" t="s">
        <v>6746</v>
      </c>
      <c r="AB939" s="8" t="s">
        <v>98</v>
      </c>
      <c r="AJ939" s="14" t="s">
        <v>5917</v>
      </c>
    </row>
    <row r="940" spans="1:36" ht="16">
      <c r="A940" s="8">
        <v>2</v>
      </c>
      <c r="B940" s="10" t="s">
        <v>6747</v>
      </c>
      <c r="C940" s="10" t="s">
        <v>6748</v>
      </c>
      <c r="D940" s="8" t="s">
        <v>6749</v>
      </c>
      <c r="E940" s="10" t="s">
        <v>6750</v>
      </c>
      <c r="F940" s="10" t="s">
        <v>68</v>
      </c>
      <c r="G940" s="11"/>
      <c r="H940" s="12"/>
      <c r="J940" s="30" t="s">
        <v>1293</v>
      </c>
      <c r="K940" s="10" t="s">
        <v>4390</v>
      </c>
      <c r="V940" s="8" t="s">
        <v>4391</v>
      </c>
      <c r="X940" s="8"/>
      <c r="Y940" s="8" t="s">
        <v>95</v>
      </c>
      <c r="Z940" s="8" t="s">
        <v>96</v>
      </c>
      <c r="AA940" s="2" t="s">
        <v>6751</v>
      </c>
      <c r="AB940" s="8" t="s">
        <v>98</v>
      </c>
      <c r="AJ940" s="14" t="s">
        <v>6752</v>
      </c>
    </row>
    <row r="941" spans="1:36" ht="16">
      <c r="A941" s="8">
        <v>2</v>
      </c>
      <c r="B941" s="16" t="s">
        <v>6753</v>
      </c>
      <c r="C941" s="16" t="s">
        <v>6754</v>
      </c>
      <c r="D941" s="8" t="s">
        <v>6755</v>
      </c>
      <c r="E941" s="16" t="s">
        <v>6756</v>
      </c>
      <c r="F941" s="16" t="s">
        <v>68</v>
      </c>
      <c r="G941" s="17"/>
      <c r="H941" s="18"/>
      <c r="J941" s="26" t="s">
        <v>577</v>
      </c>
      <c r="K941" s="16" t="s">
        <v>4162</v>
      </c>
      <c r="V941" s="8" t="s">
        <v>6757</v>
      </c>
      <c r="X941" s="8"/>
      <c r="Y941" s="8" t="s">
        <v>95</v>
      </c>
      <c r="Z941" s="8" t="s">
        <v>96</v>
      </c>
      <c r="AA941" s="2" t="s">
        <v>6758</v>
      </c>
      <c r="AB941" s="8" t="s">
        <v>98</v>
      </c>
      <c r="AJ941" s="14">
        <v>218</v>
      </c>
    </row>
    <row r="942" spans="1:36" ht="16">
      <c r="A942" s="8">
        <v>2</v>
      </c>
      <c r="B942" s="10" t="s">
        <v>6759</v>
      </c>
      <c r="C942" s="10" t="s">
        <v>6760</v>
      </c>
      <c r="D942" s="8" t="s">
        <v>6761</v>
      </c>
      <c r="E942" s="10" t="s">
        <v>6762</v>
      </c>
      <c r="F942" s="10" t="s">
        <v>68</v>
      </c>
      <c r="G942" s="53"/>
      <c r="H942" s="12"/>
      <c r="J942" s="30" t="s">
        <v>1530</v>
      </c>
      <c r="K942" s="10" t="s">
        <v>6763</v>
      </c>
      <c r="V942" s="8" t="s">
        <v>6764</v>
      </c>
      <c r="X942" s="8"/>
      <c r="Y942" s="8" t="s">
        <v>95</v>
      </c>
      <c r="Z942" s="8" t="s">
        <v>96</v>
      </c>
      <c r="AA942" s="2" t="s">
        <v>1508</v>
      </c>
      <c r="AB942" s="8" t="s">
        <v>98</v>
      </c>
      <c r="AC942" s="8" t="s">
        <v>2863</v>
      </c>
      <c r="AJ942" s="14" t="s">
        <v>6765</v>
      </c>
    </row>
    <row r="943" spans="1:36" ht="16">
      <c r="A943" s="8">
        <v>2</v>
      </c>
      <c r="B943" s="16" t="s">
        <v>6766</v>
      </c>
      <c r="C943" s="16" t="s">
        <v>6766</v>
      </c>
      <c r="D943" s="8" t="s">
        <v>6767</v>
      </c>
      <c r="E943" s="16" t="s">
        <v>6767</v>
      </c>
      <c r="F943" s="16" t="s">
        <v>68</v>
      </c>
      <c r="G943" s="17"/>
      <c r="H943" s="18"/>
      <c r="J943" s="26" t="s">
        <v>1530</v>
      </c>
      <c r="K943" s="16" t="s">
        <v>6763</v>
      </c>
      <c r="V943" s="8" t="s">
        <v>6768</v>
      </c>
      <c r="X943" s="8"/>
      <c r="Y943" s="8" t="s">
        <v>95</v>
      </c>
      <c r="Z943" s="8" t="s">
        <v>96</v>
      </c>
      <c r="AA943" s="2" t="s">
        <v>6769</v>
      </c>
      <c r="AB943" s="8" t="s">
        <v>98</v>
      </c>
      <c r="AJ943" s="14">
        <v>211</v>
      </c>
    </row>
    <row r="944" spans="1:36" ht="16">
      <c r="A944" s="8">
        <v>2</v>
      </c>
      <c r="B944" s="10" t="s">
        <v>6770</v>
      </c>
      <c r="C944" s="10" t="s">
        <v>6771</v>
      </c>
      <c r="D944" s="8" t="s">
        <v>6772</v>
      </c>
      <c r="E944" s="10" t="s">
        <v>6772</v>
      </c>
      <c r="F944" s="10" t="s">
        <v>68</v>
      </c>
      <c r="G944" s="11"/>
      <c r="H944" s="12"/>
      <c r="J944" s="30" t="s">
        <v>1530</v>
      </c>
      <c r="K944" s="10" t="s">
        <v>6773</v>
      </c>
      <c r="V944" s="8" t="s">
        <v>6774</v>
      </c>
      <c r="X944" s="8"/>
      <c r="Y944" s="8" t="s">
        <v>95</v>
      </c>
      <c r="Z944" s="8" t="s">
        <v>96</v>
      </c>
      <c r="AA944" s="2" t="s">
        <v>6188</v>
      </c>
      <c r="AB944" s="8" t="s">
        <v>98</v>
      </c>
      <c r="AJ944" s="14" t="s">
        <v>6775</v>
      </c>
    </row>
    <row r="945" spans="1:36" ht="16">
      <c r="A945" s="8">
        <v>2</v>
      </c>
      <c r="B945" s="16" t="s">
        <v>6776</v>
      </c>
      <c r="C945" s="16" t="s">
        <v>6777</v>
      </c>
      <c r="D945" s="8" t="s">
        <v>6778</v>
      </c>
      <c r="E945" s="16" t="s">
        <v>6779</v>
      </c>
      <c r="F945" s="16" t="s">
        <v>68</v>
      </c>
      <c r="G945" s="17"/>
      <c r="H945" s="18"/>
      <c r="J945" s="26" t="s">
        <v>1430</v>
      </c>
      <c r="K945" s="16" t="s">
        <v>6780</v>
      </c>
      <c r="V945" s="8" t="s">
        <v>6781</v>
      </c>
      <c r="X945" s="8"/>
      <c r="Y945" s="8" t="s">
        <v>95</v>
      </c>
      <c r="Z945" s="8" t="s">
        <v>96</v>
      </c>
      <c r="AA945" s="2" t="s">
        <v>6782</v>
      </c>
      <c r="AB945" s="8" t="s">
        <v>98</v>
      </c>
      <c r="AJ945" s="14"/>
    </row>
    <row r="946" spans="1:36" ht="16">
      <c r="A946" s="8">
        <v>2</v>
      </c>
      <c r="B946" s="10" t="s">
        <v>6783</v>
      </c>
      <c r="C946" s="10" t="s">
        <v>6784</v>
      </c>
      <c r="D946" s="8" t="s">
        <v>6785</v>
      </c>
      <c r="E946" s="10" t="s">
        <v>6786</v>
      </c>
      <c r="F946" s="10" t="s">
        <v>68</v>
      </c>
      <c r="G946" s="11"/>
      <c r="H946" s="12"/>
      <c r="J946" s="34"/>
      <c r="K946" s="10" t="s">
        <v>6787</v>
      </c>
      <c r="AB946" s="8" t="s">
        <v>98</v>
      </c>
      <c r="AJ946" s="14">
        <v>209</v>
      </c>
    </row>
    <row r="947" spans="1:36" ht="16">
      <c r="A947" s="8">
        <v>2</v>
      </c>
      <c r="B947" s="23" t="s">
        <v>6788</v>
      </c>
      <c r="C947" s="23" t="s">
        <v>6789</v>
      </c>
      <c r="D947" s="8" t="s">
        <v>6790</v>
      </c>
      <c r="E947" s="16" t="s">
        <v>6791</v>
      </c>
      <c r="F947" s="16" t="s">
        <v>68</v>
      </c>
      <c r="G947" s="17"/>
      <c r="H947" s="18"/>
      <c r="J947" s="26" t="s">
        <v>6792</v>
      </c>
      <c r="K947" s="16" t="s">
        <v>6793</v>
      </c>
      <c r="V947" s="8" t="s">
        <v>6794</v>
      </c>
      <c r="X947" s="8"/>
      <c r="Y947" s="8" t="s">
        <v>95</v>
      </c>
      <c r="Z947" s="8" t="s">
        <v>96</v>
      </c>
      <c r="AA947" s="2" t="s">
        <v>1827</v>
      </c>
      <c r="AB947" s="8" t="s">
        <v>98</v>
      </c>
      <c r="AJ947" s="14">
        <v>209</v>
      </c>
    </row>
    <row r="948" spans="1:36" ht="16">
      <c r="A948" s="8">
        <v>2</v>
      </c>
      <c r="B948" s="10" t="s">
        <v>6795</v>
      </c>
      <c r="C948" s="10" t="s">
        <v>6796</v>
      </c>
      <c r="D948" s="8" t="s">
        <v>6797</v>
      </c>
      <c r="E948" s="10" t="s">
        <v>6798</v>
      </c>
      <c r="F948" s="10" t="s">
        <v>68</v>
      </c>
      <c r="G948" s="11"/>
      <c r="H948" s="12"/>
      <c r="J948" s="30" t="s">
        <v>6799</v>
      </c>
      <c r="K948" s="10" t="s">
        <v>6800</v>
      </c>
      <c r="V948" s="8" t="s">
        <v>6801</v>
      </c>
      <c r="X948" s="8"/>
      <c r="Y948" s="8" t="s">
        <v>95</v>
      </c>
      <c r="Z948" s="8" t="s">
        <v>96</v>
      </c>
      <c r="AA948" s="2" t="s">
        <v>6802</v>
      </c>
      <c r="AB948" s="8" t="s">
        <v>98</v>
      </c>
      <c r="AJ948" s="14" t="s">
        <v>2352</v>
      </c>
    </row>
    <row r="949" spans="1:36" ht="16">
      <c r="A949" s="8">
        <v>2</v>
      </c>
      <c r="B949" s="16" t="s">
        <v>6803</v>
      </c>
      <c r="C949" s="16" t="s">
        <v>6804</v>
      </c>
      <c r="D949" s="8" t="s">
        <v>6805</v>
      </c>
      <c r="E949" s="16" t="s">
        <v>6806</v>
      </c>
      <c r="F949" s="16" t="s">
        <v>68</v>
      </c>
      <c r="G949" s="17"/>
      <c r="H949" s="18"/>
      <c r="J949" s="26" t="s">
        <v>6807</v>
      </c>
      <c r="K949" s="18"/>
      <c r="V949" s="8" t="s">
        <v>6808</v>
      </c>
      <c r="X949" s="8"/>
      <c r="Y949" s="8" t="s">
        <v>95</v>
      </c>
      <c r="Z949" s="8" t="s">
        <v>96</v>
      </c>
      <c r="AA949" s="2" t="s">
        <v>6809</v>
      </c>
      <c r="AB949" s="8" t="s">
        <v>98</v>
      </c>
      <c r="AJ949" s="14" t="s">
        <v>6810</v>
      </c>
    </row>
    <row r="950" spans="1:36" ht="16">
      <c r="A950" s="8">
        <v>2</v>
      </c>
      <c r="B950" s="10" t="s">
        <v>6811</v>
      </c>
      <c r="C950" s="10" t="s">
        <v>6812</v>
      </c>
      <c r="D950" s="8" t="s">
        <v>6813</v>
      </c>
      <c r="E950" s="10" t="s">
        <v>6814</v>
      </c>
      <c r="F950" s="10" t="s">
        <v>3684</v>
      </c>
      <c r="G950" s="55" t="s">
        <v>6815</v>
      </c>
      <c r="H950" s="12"/>
      <c r="J950" s="30" t="s">
        <v>2462</v>
      </c>
      <c r="K950" s="10" t="s">
        <v>4272</v>
      </c>
      <c r="V950" s="8" t="s">
        <v>4273</v>
      </c>
      <c r="X950" s="8"/>
      <c r="Y950" s="8" t="s">
        <v>95</v>
      </c>
      <c r="Z950" s="8" t="s">
        <v>96</v>
      </c>
      <c r="AA950" s="2" t="s">
        <v>6707</v>
      </c>
      <c r="AB950" s="8" t="s">
        <v>98</v>
      </c>
      <c r="AC950" s="8" t="s">
        <v>2863</v>
      </c>
      <c r="AD950" s="8" t="s">
        <v>2863</v>
      </c>
      <c r="AJ950" s="14">
        <v>216</v>
      </c>
    </row>
    <row r="951" spans="1:36" ht="16">
      <c r="A951" s="8">
        <v>2</v>
      </c>
      <c r="B951" s="16" t="s">
        <v>6816</v>
      </c>
      <c r="C951" s="16" t="s">
        <v>6817</v>
      </c>
      <c r="D951" s="8" t="s">
        <v>6818</v>
      </c>
      <c r="E951" s="16" t="s">
        <v>6818</v>
      </c>
      <c r="F951" s="16" t="s">
        <v>68</v>
      </c>
      <c r="G951" s="17"/>
      <c r="H951" s="18"/>
      <c r="J951" s="33"/>
      <c r="K951" s="16" t="s">
        <v>6819</v>
      </c>
      <c r="Y951" s="8" t="s">
        <v>95</v>
      </c>
      <c r="Z951" s="8" t="s">
        <v>96</v>
      </c>
      <c r="AA951" s="2" t="s">
        <v>6820</v>
      </c>
      <c r="AB951" s="8" t="s">
        <v>98</v>
      </c>
      <c r="AJ951" s="14" t="s">
        <v>6821</v>
      </c>
    </row>
    <row r="952" spans="1:36" ht="16">
      <c r="A952" s="8">
        <v>2</v>
      </c>
      <c r="B952" s="10" t="s">
        <v>6822</v>
      </c>
      <c r="C952" s="10" t="s">
        <v>6823</v>
      </c>
      <c r="D952" s="8" t="s">
        <v>6824</v>
      </c>
      <c r="E952" s="10" t="s">
        <v>6825</v>
      </c>
      <c r="F952" s="10" t="s">
        <v>68</v>
      </c>
      <c r="G952" s="53"/>
      <c r="H952" s="12"/>
      <c r="J952" s="30" t="s">
        <v>1530</v>
      </c>
      <c r="K952" s="10" t="s">
        <v>6826</v>
      </c>
      <c r="V952" s="8" t="s">
        <v>6827</v>
      </c>
      <c r="X952" s="8"/>
      <c r="Y952" s="8" t="s">
        <v>95</v>
      </c>
      <c r="Z952" s="8" t="s">
        <v>96</v>
      </c>
      <c r="AA952" s="2" t="s">
        <v>6828</v>
      </c>
      <c r="AB952" s="8" t="s">
        <v>98</v>
      </c>
      <c r="AF952" s="8" t="s">
        <v>2863</v>
      </c>
      <c r="AJ952" s="14">
        <v>233</v>
      </c>
    </row>
    <row r="953" spans="1:36" ht="16">
      <c r="A953" s="8">
        <v>2</v>
      </c>
      <c r="B953" s="16" t="s">
        <v>6829</v>
      </c>
      <c r="C953" s="16" t="s">
        <v>6830</v>
      </c>
      <c r="D953" s="8" t="s">
        <v>6831</v>
      </c>
      <c r="E953" s="16" t="s">
        <v>6831</v>
      </c>
      <c r="F953" s="16" t="s">
        <v>68</v>
      </c>
      <c r="G953" s="17"/>
      <c r="H953" s="18"/>
      <c r="J953" s="33"/>
      <c r="K953" s="16" t="s">
        <v>6832</v>
      </c>
      <c r="Y953" s="8" t="s">
        <v>95</v>
      </c>
      <c r="Z953" s="8" t="s">
        <v>96</v>
      </c>
      <c r="AA953" s="2" t="s">
        <v>6833</v>
      </c>
      <c r="AB953" s="8" t="s">
        <v>98</v>
      </c>
      <c r="AJ953" s="14">
        <v>208</v>
      </c>
    </row>
    <row r="954" spans="1:36" ht="16">
      <c r="A954" s="8">
        <v>2</v>
      </c>
      <c r="B954" s="10" t="s">
        <v>6834</v>
      </c>
      <c r="C954" s="10" t="s">
        <v>6835</v>
      </c>
      <c r="D954" s="8" t="s">
        <v>6836</v>
      </c>
      <c r="E954" s="10" t="s">
        <v>6837</v>
      </c>
      <c r="F954" s="10" t="s">
        <v>68</v>
      </c>
      <c r="G954" s="11"/>
      <c r="H954" s="12"/>
      <c r="J954" s="34"/>
      <c r="K954" s="12"/>
      <c r="Y954" s="8" t="s">
        <v>95</v>
      </c>
      <c r="Z954" s="8" t="s">
        <v>96</v>
      </c>
      <c r="AA954" s="2" t="s">
        <v>2089</v>
      </c>
      <c r="AB954" s="8" t="s">
        <v>98</v>
      </c>
      <c r="AJ954" s="14" t="s">
        <v>1715</v>
      </c>
    </row>
    <row r="955" spans="1:36" ht="16">
      <c r="A955" s="8">
        <v>2</v>
      </c>
      <c r="B955" s="23" t="s">
        <v>1446</v>
      </c>
      <c r="C955" s="23" t="s">
        <v>1447</v>
      </c>
      <c r="D955" s="8" t="s">
        <v>6838</v>
      </c>
      <c r="E955" s="16" t="s">
        <v>6839</v>
      </c>
      <c r="F955" s="16" t="s">
        <v>68</v>
      </c>
      <c r="G955" s="17"/>
      <c r="H955" s="18"/>
      <c r="J955" s="26" t="s">
        <v>6840</v>
      </c>
      <c r="K955" s="18"/>
      <c r="V955" s="8" t="s">
        <v>6841</v>
      </c>
      <c r="X955" s="8"/>
      <c r="Y955" s="8" t="s">
        <v>95</v>
      </c>
      <c r="Z955" s="8" t="s">
        <v>96</v>
      </c>
      <c r="AA955" s="2" t="s">
        <v>1739</v>
      </c>
      <c r="AB955" s="8" t="s">
        <v>98</v>
      </c>
      <c r="AJ955" s="14" t="s">
        <v>6842</v>
      </c>
    </row>
    <row r="956" spans="1:36" ht="16">
      <c r="A956" s="8">
        <v>2</v>
      </c>
      <c r="B956" s="10" t="s">
        <v>6843</v>
      </c>
      <c r="C956" s="10" t="s">
        <v>6843</v>
      </c>
      <c r="D956" s="8" t="s">
        <v>6844</v>
      </c>
      <c r="E956" s="10" t="s">
        <v>6845</v>
      </c>
      <c r="F956" s="10" t="s">
        <v>3684</v>
      </c>
      <c r="G956" s="56" t="s">
        <v>6846</v>
      </c>
      <c r="H956" s="12"/>
      <c r="J956" s="30" t="s">
        <v>2462</v>
      </c>
      <c r="K956" s="10" t="s">
        <v>4272</v>
      </c>
      <c r="V956" s="8" t="s">
        <v>4273</v>
      </c>
      <c r="X956" s="8"/>
      <c r="Y956" s="8" t="s">
        <v>95</v>
      </c>
      <c r="Z956" s="8" t="s">
        <v>96</v>
      </c>
      <c r="AA956" s="2" t="s">
        <v>2408</v>
      </c>
      <c r="AB956" s="8" t="s">
        <v>98</v>
      </c>
      <c r="AJ956" s="14" t="s">
        <v>6847</v>
      </c>
    </row>
    <row r="957" spans="1:36" ht="16">
      <c r="A957" s="8">
        <v>2</v>
      </c>
      <c r="B957" s="16" t="s">
        <v>6848</v>
      </c>
      <c r="C957" s="16" t="s">
        <v>6849</v>
      </c>
      <c r="D957" s="8" t="s">
        <v>6850</v>
      </c>
      <c r="E957" s="16" t="s">
        <v>6850</v>
      </c>
      <c r="F957" s="16" t="s">
        <v>68</v>
      </c>
      <c r="G957" s="17"/>
      <c r="H957" s="18"/>
      <c r="J957" s="26" t="s">
        <v>6851</v>
      </c>
      <c r="K957" s="16" t="s">
        <v>6852</v>
      </c>
      <c r="V957" s="8" t="s">
        <v>6853</v>
      </c>
      <c r="X957" s="8"/>
      <c r="Y957" s="8" t="s">
        <v>95</v>
      </c>
      <c r="Z957" s="8" t="s">
        <v>96</v>
      </c>
      <c r="AA957" s="2" t="s">
        <v>6854</v>
      </c>
      <c r="AB957" s="8" t="s">
        <v>98</v>
      </c>
      <c r="AJ957" s="14" t="s">
        <v>5331</v>
      </c>
    </row>
    <row r="958" spans="1:36" ht="16">
      <c r="A958" s="8">
        <v>2</v>
      </c>
      <c r="B958" s="10" t="s">
        <v>6855</v>
      </c>
      <c r="C958" s="10" t="s">
        <v>6856</v>
      </c>
      <c r="D958" s="8" t="s">
        <v>6857</v>
      </c>
      <c r="E958" s="10" t="s">
        <v>6857</v>
      </c>
      <c r="F958" s="10" t="s">
        <v>68</v>
      </c>
      <c r="G958" s="11"/>
      <c r="H958" s="12"/>
      <c r="J958" s="30" t="s">
        <v>6858</v>
      </c>
      <c r="K958" s="12"/>
      <c r="V958" s="8" t="s">
        <v>6859</v>
      </c>
      <c r="X958" s="8"/>
      <c r="Y958" s="8" t="s">
        <v>95</v>
      </c>
      <c r="Z958" s="8" t="s">
        <v>96</v>
      </c>
      <c r="AA958" s="2" t="s">
        <v>2089</v>
      </c>
      <c r="AB958" s="8" t="s">
        <v>98</v>
      </c>
      <c r="AJ958" s="14" t="s">
        <v>3621</v>
      </c>
    </row>
    <row r="959" spans="1:36" ht="16">
      <c r="A959" s="8">
        <v>2</v>
      </c>
      <c r="B959" s="16" t="s">
        <v>6860</v>
      </c>
      <c r="C959" s="16" t="s">
        <v>6861</v>
      </c>
      <c r="D959" s="8" t="s">
        <v>6862</v>
      </c>
      <c r="E959" s="16" t="s">
        <v>6862</v>
      </c>
      <c r="F959" s="16" t="s">
        <v>68</v>
      </c>
      <c r="G959" s="17"/>
      <c r="H959" s="18"/>
      <c r="J959" s="26" t="s">
        <v>6863</v>
      </c>
      <c r="K959" s="16" t="s">
        <v>6864</v>
      </c>
      <c r="V959" s="8" t="s">
        <v>6865</v>
      </c>
      <c r="X959" s="8"/>
      <c r="Y959" s="8" t="s">
        <v>95</v>
      </c>
      <c r="Z959" s="8" t="s">
        <v>96</v>
      </c>
      <c r="AA959" s="2" t="s">
        <v>3070</v>
      </c>
      <c r="AB959" s="8" t="s">
        <v>98</v>
      </c>
      <c r="AJ959" s="14" t="s">
        <v>5776</v>
      </c>
    </row>
    <row r="960" spans="1:36" ht="16">
      <c r="A960" s="8">
        <v>2</v>
      </c>
      <c r="B960" s="10" t="s">
        <v>6866</v>
      </c>
      <c r="C960" s="10" t="s">
        <v>6867</v>
      </c>
      <c r="D960" s="8" t="s">
        <v>6868</v>
      </c>
      <c r="E960" s="10" t="s">
        <v>6869</v>
      </c>
      <c r="F960" s="10" t="s">
        <v>68</v>
      </c>
      <c r="G960" s="53"/>
      <c r="H960" s="12"/>
      <c r="J960" s="30" t="s">
        <v>6870</v>
      </c>
      <c r="K960" s="10" t="s">
        <v>6871</v>
      </c>
      <c r="V960" s="8" t="s">
        <v>6872</v>
      </c>
      <c r="X960" s="8"/>
      <c r="Y960" s="8" t="s">
        <v>95</v>
      </c>
      <c r="Z960" s="8" t="s">
        <v>96</v>
      </c>
      <c r="AA960" s="2" t="s">
        <v>3070</v>
      </c>
      <c r="AB960" s="8" t="s">
        <v>98</v>
      </c>
      <c r="AD960" s="8" t="s">
        <v>2863</v>
      </c>
      <c r="AE960" s="8" t="s">
        <v>2863</v>
      </c>
      <c r="AF960" s="8" t="s">
        <v>2863</v>
      </c>
      <c r="AG960" s="8" t="s">
        <v>2863</v>
      </c>
      <c r="AH960" s="8" t="s">
        <v>2863</v>
      </c>
      <c r="AI960" s="8" t="s">
        <v>2863</v>
      </c>
      <c r="AJ960" s="14" t="s">
        <v>5776</v>
      </c>
    </row>
    <row r="961" spans="1:36" ht="16">
      <c r="A961" s="8">
        <v>2</v>
      </c>
      <c r="B961" s="16" t="s">
        <v>6873</v>
      </c>
      <c r="C961" s="16" t="s">
        <v>6874</v>
      </c>
      <c r="D961" s="8" t="s">
        <v>6875</v>
      </c>
      <c r="E961" s="16" t="s">
        <v>6876</v>
      </c>
      <c r="F961" s="16" t="s">
        <v>68</v>
      </c>
      <c r="G961" s="17"/>
      <c r="H961" s="18"/>
      <c r="J961" s="26" t="s">
        <v>6877</v>
      </c>
      <c r="K961" s="18"/>
      <c r="V961" s="8" t="s">
        <v>6878</v>
      </c>
      <c r="X961" s="8"/>
      <c r="Y961" s="8" t="s">
        <v>95</v>
      </c>
      <c r="Z961" s="8" t="s">
        <v>96</v>
      </c>
      <c r="AA961" s="2" t="s">
        <v>3070</v>
      </c>
      <c r="AB961" s="8" t="s">
        <v>98</v>
      </c>
      <c r="AJ961" s="14" t="s">
        <v>5776</v>
      </c>
    </row>
    <row r="962" spans="1:36" ht="16">
      <c r="A962" s="8">
        <v>2</v>
      </c>
      <c r="B962" s="10" t="s">
        <v>6879</v>
      </c>
      <c r="C962" s="10" t="s">
        <v>6880</v>
      </c>
      <c r="D962" s="8" t="s">
        <v>6881</v>
      </c>
      <c r="E962" s="10" t="s">
        <v>6881</v>
      </c>
      <c r="F962" s="10" t="s">
        <v>68</v>
      </c>
      <c r="G962" s="11"/>
      <c r="H962" s="12"/>
      <c r="J962" s="30" t="s">
        <v>4001</v>
      </c>
      <c r="K962" s="10" t="s">
        <v>3567</v>
      </c>
      <c r="V962" s="8" t="s">
        <v>6872</v>
      </c>
      <c r="X962" s="8"/>
      <c r="Y962" s="8" t="s">
        <v>95</v>
      </c>
      <c r="Z962" s="8" t="s">
        <v>96</v>
      </c>
      <c r="AA962" s="2" t="s">
        <v>3070</v>
      </c>
      <c r="AB962" s="8" t="s">
        <v>98</v>
      </c>
      <c r="AJ962" s="14" t="s">
        <v>5776</v>
      </c>
    </row>
    <row r="963" spans="1:36" ht="16">
      <c r="A963" s="8">
        <v>2</v>
      </c>
      <c r="B963" s="16" t="s">
        <v>6882</v>
      </c>
      <c r="C963" s="16" t="s">
        <v>6883</v>
      </c>
      <c r="D963" s="8" t="s">
        <v>6884</v>
      </c>
      <c r="E963" s="16" t="s">
        <v>6885</v>
      </c>
      <c r="F963" s="16" t="s">
        <v>68</v>
      </c>
      <c r="G963" s="17"/>
      <c r="H963" s="18"/>
      <c r="J963" s="26" t="s">
        <v>6886</v>
      </c>
      <c r="K963" s="18"/>
      <c r="V963" s="8" t="s">
        <v>6887</v>
      </c>
      <c r="X963" s="8"/>
      <c r="Y963" s="8" t="s">
        <v>95</v>
      </c>
      <c r="Z963" s="8" t="s">
        <v>96</v>
      </c>
      <c r="AA963" s="2" t="s">
        <v>3070</v>
      </c>
      <c r="AB963" s="8" t="s">
        <v>98</v>
      </c>
      <c r="AJ963" s="14" t="s">
        <v>3621</v>
      </c>
    </row>
    <row r="964" spans="1:36" ht="16">
      <c r="A964" s="8">
        <v>2</v>
      </c>
      <c r="B964" s="10" t="s">
        <v>6888</v>
      </c>
      <c r="C964" s="10" t="s">
        <v>6889</v>
      </c>
      <c r="D964" s="8" t="s">
        <v>6890</v>
      </c>
      <c r="E964" s="10" t="s">
        <v>6890</v>
      </c>
      <c r="F964" s="10" t="s">
        <v>68</v>
      </c>
      <c r="G964" s="11"/>
      <c r="H964" s="12"/>
      <c r="J964" s="30" t="s">
        <v>6891</v>
      </c>
      <c r="K964" s="10" t="s">
        <v>6892</v>
      </c>
      <c r="V964" s="8" t="s">
        <v>6893</v>
      </c>
      <c r="X964" s="8"/>
      <c r="Y964" s="8" t="s">
        <v>95</v>
      </c>
      <c r="Z964" s="8" t="s">
        <v>96</v>
      </c>
      <c r="AA964" s="2" t="s">
        <v>3070</v>
      </c>
      <c r="AB964" s="8" t="s">
        <v>98</v>
      </c>
      <c r="AJ964" s="14" t="s">
        <v>3621</v>
      </c>
    </row>
    <row r="965" spans="1:36" ht="16">
      <c r="A965" s="8">
        <v>2</v>
      </c>
      <c r="B965" s="16" t="s">
        <v>6894</v>
      </c>
      <c r="C965" s="16" t="s">
        <v>6895</v>
      </c>
      <c r="D965" s="8" t="s">
        <v>6896</v>
      </c>
      <c r="E965" s="16" t="s">
        <v>6897</v>
      </c>
      <c r="F965" s="16" t="s">
        <v>68</v>
      </c>
      <c r="G965" s="17"/>
      <c r="H965" s="18"/>
      <c r="J965" s="26" t="s">
        <v>6898</v>
      </c>
      <c r="K965" s="18"/>
      <c r="V965" s="8" t="s">
        <v>6899</v>
      </c>
      <c r="X965" s="8"/>
      <c r="Y965" s="8" t="s">
        <v>95</v>
      </c>
      <c r="Z965" s="8" t="s">
        <v>96</v>
      </c>
      <c r="AA965" s="2" t="s">
        <v>3070</v>
      </c>
      <c r="AB965" s="8" t="s">
        <v>98</v>
      </c>
      <c r="AJ965" s="14"/>
    </row>
    <row r="966" spans="1:36" ht="16">
      <c r="A966" s="8">
        <v>2</v>
      </c>
      <c r="B966" s="10" t="s">
        <v>6900</v>
      </c>
      <c r="C966" s="10" t="s">
        <v>6901</v>
      </c>
      <c r="D966" s="8" t="s">
        <v>6902</v>
      </c>
      <c r="E966" s="10" t="s">
        <v>6902</v>
      </c>
      <c r="F966" s="10" t="s">
        <v>68</v>
      </c>
      <c r="G966" s="11"/>
      <c r="H966" s="12"/>
      <c r="J966" s="30" t="s">
        <v>6903</v>
      </c>
      <c r="K966" s="10" t="s">
        <v>6904</v>
      </c>
      <c r="V966" s="8" t="s">
        <v>6905</v>
      </c>
      <c r="AB966" s="8" t="s">
        <v>98</v>
      </c>
      <c r="AJ966" s="14" t="s">
        <v>3400</v>
      </c>
    </row>
    <row r="967" spans="1:36" ht="16">
      <c r="A967" s="8">
        <v>2</v>
      </c>
      <c r="B967" s="16" t="s">
        <v>6906</v>
      </c>
      <c r="C967" s="16" t="s">
        <v>6907</v>
      </c>
      <c r="D967" s="8" t="s">
        <v>6908</v>
      </c>
      <c r="E967" s="16" t="s">
        <v>6908</v>
      </c>
      <c r="F967" s="16" t="s">
        <v>68</v>
      </c>
      <c r="G967" s="17"/>
      <c r="H967" s="18"/>
      <c r="J967" s="26" t="s">
        <v>6909</v>
      </c>
      <c r="K967" s="16" t="s">
        <v>6910</v>
      </c>
      <c r="V967" s="8" t="s">
        <v>6911</v>
      </c>
      <c r="Y967" s="8" t="s">
        <v>95</v>
      </c>
      <c r="Z967" s="8" t="s">
        <v>96</v>
      </c>
      <c r="AA967" s="2" t="s">
        <v>6643</v>
      </c>
      <c r="AB967" s="8" t="s">
        <v>98</v>
      </c>
      <c r="AJ967" s="14">
        <v>212</v>
      </c>
    </row>
    <row r="968" spans="1:36" ht="16">
      <c r="A968" s="8">
        <v>2</v>
      </c>
      <c r="B968" s="10" t="s">
        <v>6912</v>
      </c>
      <c r="C968" s="10" t="s">
        <v>6913</v>
      </c>
      <c r="D968" s="8" t="s">
        <v>6914</v>
      </c>
      <c r="E968" s="10" t="s">
        <v>6915</v>
      </c>
      <c r="F968" s="10" t="s">
        <v>68</v>
      </c>
      <c r="G968" s="11"/>
      <c r="H968" s="12"/>
      <c r="J968" s="34"/>
      <c r="K968" s="12"/>
      <c r="Y968" s="8" t="s">
        <v>95</v>
      </c>
      <c r="Z968" s="8" t="s">
        <v>96</v>
      </c>
      <c r="AA968" s="2" t="s">
        <v>6643</v>
      </c>
      <c r="AB968" s="8" t="s">
        <v>98</v>
      </c>
      <c r="AJ968" s="14" t="s">
        <v>3400</v>
      </c>
    </row>
    <row r="969" spans="1:36" ht="16">
      <c r="A969" s="8">
        <v>2</v>
      </c>
      <c r="B969" s="16" t="s">
        <v>6916</v>
      </c>
      <c r="C969" s="16" t="s">
        <v>6917</v>
      </c>
      <c r="D969" s="8" t="s">
        <v>6918</v>
      </c>
      <c r="E969" s="16" t="s">
        <v>6918</v>
      </c>
      <c r="F969" s="16" t="s">
        <v>68</v>
      </c>
      <c r="G969" s="17"/>
      <c r="H969" s="18"/>
      <c r="J969" s="26" t="s">
        <v>6919</v>
      </c>
      <c r="K969" s="16" t="s">
        <v>6920</v>
      </c>
      <c r="V969" s="8" t="s">
        <v>6921</v>
      </c>
      <c r="X969" s="8"/>
      <c r="Y969" s="8" t="s">
        <v>95</v>
      </c>
      <c r="Z969" s="8" t="s">
        <v>96</v>
      </c>
      <c r="AA969" s="2" t="s">
        <v>6643</v>
      </c>
      <c r="AB969" s="8" t="s">
        <v>98</v>
      </c>
      <c r="AJ969" s="14" t="s">
        <v>6630</v>
      </c>
    </row>
    <row r="970" spans="1:36" ht="16">
      <c r="A970" s="8">
        <v>2</v>
      </c>
      <c r="B970" s="10" t="s">
        <v>6922</v>
      </c>
      <c r="C970" s="10" t="s">
        <v>6923</v>
      </c>
      <c r="E970" s="10"/>
      <c r="F970" s="10" t="s">
        <v>68</v>
      </c>
      <c r="G970" s="11"/>
      <c r="H970" s="12"/>
      <c r="J970" s="30" t="s">
        <v>6924</v>
      </c>
      <c r="K970" s="12"/>
      <c r="V970" s="8" t="s">
        <v>6925</v>
      </c>
      <c r="X970" s="8"/>
      <c r="Y970" s="8" t="s">
        <v>95</v>
      </c>
      <c r="Z970" s="8" t="s">
        <v>96</v>
      </c>
      <c r="AA970" s="2" t="s">
        <v>6643</v>
      </c>
      <c r="AB970" s="8" t="s">
        <v>98</v>
      </c>
      <c r="AJ970" s="14" t="s">
        <v>6926</v>
      </c>
    </row>
    <row r="971" spans="1:36" ht="16">
      <c r="A971" s="8">
        <v>2</v>
      </c>
      <c r="B971" s="16" t="s">
        <v>6927</v>
      </c>
      <c r="C971" s="16" t="s">
        <v>6928</v>
      </c>
      <c r="D971" s="8" t="s">
        <v>6929</v>
      </c>
      <c r="E971" s="16" t="s">
        <v>6930</v>
      </c>
      <c r="F971" s="16" t="s">
        <v>68</v>
      </c>
      <c r="G971" s="17"/>
      <c r="H971" s="18"/>
      <c r="J971" s="26" t="s">
        <v>6931</v>
      </c>
      <c r="K971" s="18"/>
      <c r="V971" s="8" t="s">
        <v>6932</v>
      </c>
      <c r="X971" s="8"/>
      <c r="Y971" s="8" t="s">
        <v>95</v>
      </c>
      <c r="Z971" s="8" t="s">
        <v>96</v>
      </c>
      <c r="AA971" s="2" t="s">
        <v>6643</v>
      </c>
      <c r="AB971" s="8" t="s">
        <v>98</v>
      </c>
      <c r="AJ971" s="14" t="s">
        <v>6933</v>
      </c>
    </row>
    <row r="972" spans="1:36" ht="16">
      <c r="A972" s="8">
        <v>2</v>
      </c>
      <c r="B972" s="10" t="s">
        <v>6934</v>
      </c>
      <c r="C972" s="10" t="s">
        <v>6935</v>
      </c>
      <c r="D972" s="8" t="s">
        <v>6936</v>
      </c>
      <c r="E972" s="10" t="s">
        <v>6937</v>
      </c>
      <c r="F972" s="10" t="s">
        <v>68</v>
      </c>
      <c r="G972" s="11"/>
      <c r="H972" s="12"/>
      <c r="J972" s="30" t="s">
        <v>6938</v>
      </c>
      <c r="K972" s="12"/>
      <c r="V972" s="8" t="s">
        <v>6939</v>
      </c>
      <c r="X972" s="8"/>
      <c r="Y972" s="8" t="s">
        <v>95</v>
      </c>
      <c r="Z972" s="8" t="s">
        <v>96</v>
      </c>
      <c r="AA972" s="2" t="s">
        <v>6643</v>
      </c>
      <c r="AB972" s="8" t="s">
        <v>98</v>
      </c>
      <c r="AJ972" s="14" t="s">
        <v>6933</v>
      </c>
    </row>
    <row r="973" spans="1:36" ht="16">
      <c r="A973" s="8">
        <v>2</v>
      </c>
      <c r="B973" s="16" t="s">
        <v>6940</v>
      </c>
      <c r="C973" s="16" t="s">
        <v>6941</v>
      </c>
      <c r="D973" s="8" t="s">
        <v>6942</v>
      </c>
      <c r="E973" s="16" t="s">
        <v>6943</v>
      </c>
      <c r="F973" s="16" t="s">
        <v>68</v>
      </c>
      <c r="G973" s="54"/>
      <c r="H973" s="18"/>
      <c r="J973" s="26" t="s">
        <v>6944</v>
      </c>
      <c r="K973" s="16" t="s">
        <v>6945</v>
      </c>
      <c r="V973" s="8" t="s">
        <v>6946</v>
      </c>
      <c r="X973" s="8"/>
      <c r="Y973" s="8" t="s">
        <v>95</v>
      </c>
      <c r="Z973" s="8" t="s">
        <v>96</v>
      </c>
      <c r="AA973" s="2" t="s">
        <v>6643</v>
      </c>
      <c r="AB973" s="8" t="s">
        <v>98</v>
      </c>
      <c r="AD973" s="8" t="s">
        <v>2863</v>
      </c>
      <c r="AE973" s="8" t="s">
        <v>2863</v>
      </c>
      <c r="AF973" s="8" t="s">
        <v>2863</v>
      </c>
      <c r="AG973" s="8" t="s">
        <v>2863</v>
      </c>
      <c r="AH973" s="8" t="s">
        <v>2863</v>
      </c>
      <c r="AI973" s="8" t="s">
        <v>2863</v>
      </c>
      <c r="AJ973" s="14">
        <v>212</v>
      </c>
    </row>
    <row r="974" spans="1:36" ht="16">
      <c r="A974" s="8">
        <v>2</v>
      </c>
      <c r="B974" s="23" t="s">
        <v>6947</v>
      </c>
      <c r="C974" s="23" t="s">
        <v>6947</v>
      </c>
      <c r="D974" s="8" t="s">
        <v>6948</v>
      </c>
      <c r="E974" s="10" t="s">
        <v>6948</v>
      </c>
      <c r="F974" s="10" t="s">
        <v>68</v>
      </c>
      <c r="G974" s="11"/>
      <c r="H974" s="12"/>
      <c r="J974" s="30" t="s">
        <v>6949</v>
      </c>
      <c r="K974" s="12"/>
      <c r="V974" s="8" t="s">
        <v>6950</v>
      </c>
      <c r="Y974" s="8" t="s">
        <v>95</v>
      </c>
      <c r="Z974" s="8" t="s">
        <v>96</v>
      </c>
      <c r="AA974" s="2" t="s">
        <v>6643</v>
      </c>
      <c r="AB974" s="8" t="s">
        <v>98</v>
      </c>
      <c r="AJ974" s="14" t="s">
        <v>6951</v>
      </c>
    </row>
    <row r="975" spans="1:36" ht="16">
      <c r="A975" s="8">
        <v>2</v>
      </c>
      <c r="B975" s="16" t="s">
        <v>6952</v>
      </c>
      <c r="C975" s="16" t="s">
        <v>6953</v>
      </c>
      <c r="D975" s="8" t="s">
        <v>6954</v>
      </c>
      <c r="E975" s="16" t="s">
        <v>6955</v>
      </c>
      <c r="F975" s="16" t="s">
        <v>68</v>
      </c>
      <c r="G975" s="17"/>
      <c r="H975" s="18"/>
      <c r="J975" s="26" t="s">
        <v>6956</v>
      </c>
      <c r="K975" s="16" t="s">
        <v>6957</v>
      </c>
      <c r="V975" s="8" t="s">
        <v>6958</v>
      </c>
      <c r="X975" s="8"/>
      <c r="Y975" s="8" t="s">
        <v>95</v>
      </c>
      <c r="Z975" s="8" t="s">
        <v>96</v>
      </c>
      <c r="AA975" s="2" t="s">
        <v>6643</v>
      </c>
      <c r="AB975" s="8" t="s">
        <v>98</v>
      </c>
      <c r="AJ975" s="14" t="s">
        <v>1525</v>
      </c>
    </row>
    <row r="976" spans="1:36" ht="16">
      <c r="A976" s="8">
        <v>2</v>
      </c>
      <c r="B976" s="10" t="s">
        <v>6959</v>
      </c>
      <c r="C976" s="10" t="s">
        <v>6960</v>
      </c>
      <c r="D976" s="8" t="s">
        <v>6961</v>
      </c>
      <c r="E976" s="10" t="s">
        <v>6962</v>
      </c>
      <c r="F976" s="10" t="s">
        <v>68</v>
      </c>
      <c r="G976" s="53"/>
      <c r="H976" s="12"/>
      <c r="J976" s="30" t="s">
        <v>1530</v>
      </c>
      <c r="K976" s="10" t="s">
        <v>6826</v>
      </c>
      <c r="V976" s="8" t="s">
        <v>6963</v>
      </c>
      <c r="X976" s="8"/>
      <c r="Y976" s="8" t="s">
        <v>95</v>
      </c>
      <c r="Z976" s="8" t="s">
        <v>96</v>
      </c>
      <c r="AA976" s="2" t="s">
        <v>6643</v>
      </c>
      <c r="AB976" s="8" t="s">
        <v>98</v>
      </c>
      <c r="AD976" s="8" t="s">
        <v>2863</v>
      </c>
      <c r="AJ976" s="14" t="s">
        <v>2200</v>
      </c>
    </row>
    <row r="977" spans="1:36" ht="16">
      <c r="A977" s="8">
        <v>2</v>
      </c>
      <c r="B977" s="16" t="s">
        <v>6964</v>
      </c>
      <c r="C977" s="16" t="s">
        <v>6965</v>
      </c>
      <c r="D977" s="8" t="s">
        <v>6966</v>
      </c>
      <c r="E977" s="16" t="s">
        <v>6967</v>
      </c>
      <c r="F977" s="16" t="s">
        <v>3684</v>
      </c>
      <c r="G977" s="58" t="s">
        <v>6968</v>
      </c>
      <c r="H977" s="18"/>
      <c r="J977" s="26" t="s">
        <v>6969</v>
      </c>
      <c r="K977" s="16" t="s">
        <v>6970</v>
      </c>
      <c r="V977" s="8" t="s">
        <v>6971</v>
      </c>
      <c r="X977" s="8"/>
      <c r="Y977" s="8" t="s">
        <v>95</v>
      </c>
      <c r="Z977" s="8" t="s">
        <v>96</v>
      </c>
      <c r="AA977" s="2" t="s">
        <v>4437</v>
      </c>
      <c r="AB977" s="8" t="s">
        <v>98</v>
      </c>
      <c r="AE977" s="8" t="s">
        <v>2863</v>
      </c>
      <c r="AJ977" s="14" t="s">
        <v>6972</v>
      </c>
    </row>
    <row r="978" spans="1:36" ht="16">
      <c r="A978" s="8">
        <v>2</v>
      </c>
      <c r="B978" s="10" t="s">
        <v>6973</v>
      </c>
      <c r="C978" s="10" t="s">
        <v>6974</v>
      </c>
      <c r="E978" s="10"/>
      <c r="F978" s="10" t="s">
        <v>68</v>
      </c>
      <c r="G978" s="11"/>
      <c r="H978" s="12"/>
      <c r="J978" s="30" t="s">
        <v>6975</v>
      </c>
      <c r="K978" s="10" t="s">
        <v>6976</v>
      </c>
      <c r="V978" s="8" t="s">
        <v>6977</v>
      </c>
      <c r="X978" s="8"/>
      <c r="Y978" s="8" t="s">
        <v>95</v>
      </c>
      <c r="Z978" s="8" t="s">
        <v>96</v>
      </c>
      <c r="AA978" s="2" t="s">
        <v>6978</v>
      </c>
      <c r="AB978" s="8" t="s">
        <v>98</v>
      </c>
      <c r="AJ978" s="14" t="s">
        <v>6972</v>
      </c>
    </row>
    <row r="979" spans="1:36" ht="16">
      <c r="A979" s="8">
        <v>2</v>
      </c>
      <c r="B979" s="16" t="s">
        <v>6979</v>
      </c>
      <c r="C979" s="16" t="s">
        <v>6980</v>
      </c>
      <c r="E979" s="16"/>
      <c r="F979" s="16" t="s">
        <v>68</v>
      </c>
      <c r="G979" s="17"/>
      <c r="H979" s="18"/>
      <c r="J979" s="26" t="s">
        <v>6981</v>
      </c>
      <c r="K979" s="18"/>
      <c r="V979" s="8" t="s">
        <v>6982</v>
      </c>
      <c r="X979" s="8"/>
      <c r="Y979" s="8" t="s">
        <v>95</v>
      </c>
      <c r="Z979" s="8" t="s">
        <v>96</v>
      </c>
      <c r="AA979" s="2" t="s">
        <v>5544</v>
      </c>
      <c r="AB979" s="8" t="s">
        <v>98</v>
      </c>
      <c r="AJ979" s="14" t="s">
        <v>6983</v>
      </c>
    </row>
    <row r="980" spans="1:36" ht="16">
      <c r="A980" s="8">
        <v>2</v>
      </c>
      <c r="B980" s="10" t="s">
        <v>6984</v>
      </c>
      <c r="C980" s="10" t="s">
        <v>6985</v>
      </c>
      <c r="D980" s="8" t="s">
        <v>6986</v>
      </c>
      <c r="E980" s="10" t="s">
        <v>6987</v>
      </c>
      <c r="F980" s="10" t="s">
        <v>68</v>
      </c>
      <c r="G980" s="11"/>
      <c r="H980" s="12"/>
      <c r="J980" s="30" t="s">
        <v>6988</v>
      </c>
      <c r="K980" s="12"/>
      <c r="V980" s="8" t="s">
        <v>6989</v>
      </c>
      <c r="X980" s="8"/>
      <c r="Y980" s="8" t="s">
        <v>95</v>
      </c>
      <c r="Z980" s="8" t="s">
        <v>96</v>
      </c>
      <c r="AA980" s="2" t="s">
        <v>5040</v>
      </c>
      <c r="AB980" s="8" t="s">
        <v>98</v>
      </c>
      <c r="AJ980" s="14" t="s">
        <v>6990</v>
      </c>
    </row>
    <row r="981" spans="1:36" ht="16">
      <c r="A981" s="8">
        <v>2</v>
      </c>
      <c r="B981" s="16" t="s">
        <v>6991</v>
      </c>
      <c r="C981" s="16" t="s">
        <v>6992</v>
      </c>
      <c r="D981" s="8" t="s">
        <v>6993</v>
      </c>
      <c r="E981" s="16" t="s">
        <v>6994</v>
      </c>
      <c r="F981" s="16" t="s">
        <v>68</v>
      </c>
      <c r="G981" s="17"/>
      <c r="H981" s="18"/>
      <c r="J981" s="26" t="s">
        <v>6995</v>
      </c>
      <c r="K981" s="18"/>
      <c r="V981" s="8" t="s">
        <v>6996</v>
      </c>
      <c r="X981" s="8"/>
      <c r="Y981" s="8" t="s">
        <v>95</v>
      </c>
      <c r="Z981" s="8" t="s">
        <v>96</v>
      </c>
      <c r="AA981" s="2" t="s">
        <v>5544</v>
      </c>
      <c r="AB981" s="8" t="s">
        <v>98</v>
      </c>
      <c r="AJ981" s="14" t="s">
        <v>6997</v>
      </c>
    </row>
    <row r="982" spans="1:36" ht="16">
      <c r="A982" s="8">
        <v>2</v>
      </c>
      <c r="B982" s="10" t="s">
        <v>6998</v>
      </c>
      <c r="C982" s="10" t="s">
        <v>6999</v>
      </c>
      <c r="D982" s="8" t="s">
        <v>7000</v>
      </c>
      <c r="E982" s="10" t="s">
        <v>7001</v>
      </c>
      <c r="F982" s="10" t="s">
        <v>68</v>
      </c>
      <c r="G982" s="11"/>
      <c r="H982" s="12"/>
      <c r="J982" s="30" t="s">
        <v>7002</v>
      </c>
      <c r="K982" s="12"/>
      <c r="V982" s="8" t="s">
        <v>7003</v>
      </c>
      <c r="X982" s="8"/>
      <c r="Y982" s="8" t="s">
        <v>95</v>
      </c>
      <c r="Z982" s="8" t="s">
        <v>96</v>
      </c>
      <c r="AA982" s="2" t="s">
        <v>7004</v>
      </c>
      <c r="AB982" s="8" t="s">
        <v>98</v>
      </c>
      <c r="AJ982" s="14" t="s">
        <v>4844</v>
      </c>
    </row>
    <row r="983" spans="1:36" ht="16">
      <c r="A983" s="8">
        <v>2</v>
      </c>
      <c r="B983" s="16" t="s">
        <v>7005</v>
      </c>
      <c r="C983" s="16" t="s">
        <v>7006</v>
      </c>
      <c r="D983" s="8" t="s">
        <v>7007</v>
      </c>
      <c r="E983" s="16" t="s">
        <v>7008</v>
      </c>
      <c r="F983" s="16" t="s">
        <v>68</v>
      </c>
      <c r="G983" s="17"/>
      <c r="H983" s="18"/>
      <c r="J983" s="26" t="s">
        <v>1530</v>
      </c>
      <c r="K983" s="16" t="s">
        <v>6763</v>
      </c>
      <c r="V983" s="8" t="s">
        <v>7009</v>
      </c>
      <c r="X983" s="8"/>
      <c r="Y983" s="8" t="s">
        <v>95</v>
      </c>
      <c r="Z983" s="8" t="s">
        <v>96</v>
      </c>
      <c r="AA983" s="2" t="s">
        <v>7010</v>
      </c>
      <c r="AB983" s="8" t="s">
        <v>98</v>
      </c>
      <c r="AJ983" s="14" t="s">
        <v>7011</v>
      </c>
    </row>
    <row r="984" spans="1:36" ht="16">
      <c r="A984" s="8">
        <v>2</v>
      </c>
      <c r="B984" s="10" t="s">
        <v>7012</v>
      </c>
      <c r="C984" s="10" t="s">
        <v>7013</v>
      </c>
      <c r="D984" s="8" t="s">
        <v>7014</v>
      </c>
      <c r="E984" s="10" t="s">
        <v>7015</v>
      </c>
      <c r="F984" s="10" t="s">
        <v>68</v>
      </c>
      <c r="G984" s="11"/>
      <c r="H984" s="12"/>
      <c r="J984" s="30" t="s">
        <v>4007</v>
      </c>
      <c r="K984" s="10" t="s">
        <v>3931</v>
      </c>
      <c r="V984" s="8" t="s">
        <v>7016</v>
      </c>
      <c r="X984" s="8"/>
      <c r="Y984" s="8" t="s">
        <v>95</v>
      </c>
      <c r="Z984" s="8" t="s">
        <v>96</v>
      </c>
      <c r="AA984" s="2" t="s">
        <v>7017</v>
      </c>
      <c r="AB984" s="8" t="s">
        <v>98</v>
      </c>
      <c r="AJ984" s="14">
        <v>218</v>
      </c>
    </row>
    <row r="985" spans="1:36" ht="16">
      <c r="A985" s="8">
        <v>2</v>
      </c>
      <c r="B985" s="16" t="s">
        <v>7018</v>
      </c>
      <c r="C985" s="16" t="s">
        <v>7019</v>
      </c>
      <c r="D985" s="8" t="s">
        <v>7020</v>
      </c>
      <c r="E985" s="16" t="s">
        <v>7021</v>
      </c>
      <c r="F985" s="16" t="s">
        <v>68</v>
      </c>
      <c r="G985" s="54"/>
      <c r="H985" s="18"/>
      <c r="J985" s="26" t="s">
        <v>1530</v>
      </c>
      <c r="K985" s="16" t="s">
        <v>5423</v>
      </c>
      <c r="V985" s="8" t="s">
        <v>5424</v>
      </c>
      <c r="X985" s="8"/>
      <c r="Y985" s="8" t="s">
        <v>95</v>
      </c>
      <c r="Z985" s="8" t="s">
        <v>96</v>
      </c>
      <c r="AA985" s="2" t="s">
        <v>1508</v>
      </c>
      <c r="AB985" s="8" t="s">
        <v>98</v>
      </c>
      <c r="AJ985" s="14" t="s">
        <v>7022</v>
      </c>
    </row>
    <row r="986" spans="1:36" ht="16">
      <c r="A986" s="8">
        <v>2</v>
      </c>
      <c r="B986" s="10" t="s">
        <v>7023</v>
      </c>
      <c r="C986" s="10" t="s">
        <v>7024</v>
      </c>
      <c r="D986" s="8" t="s">
        <v>7025</v>
      </c>
      <c r="E986" s="10" t="s">
        <v>7026</v>
      </c>
      <c r="F986" s="10" t="s">
        <v>68</v>
      </c>
      <c r="G986" s="11"/>
      <c r="H986" s="12"/>
      <c r="J986" s="30" t="s">
        <v>7027</v>
      </c>
      <c r="K986" s="10" t="s">
        <v>7028</v>
      </c>
      <c r="V986" s="8" t="s">
        <v>7029</v>
      </c>
      <c r="X986" s="8"/>
      <c r="Y986" s="8" t="s">
        <v>95</v>
      </c>
      <c r="Z986" s="8" t="s">
        <v>96</v>
      </c>
      <c r="AA986" s="2" t="s">
        <v>7030</v>
      </c>
      <c r="AB986" s="8" t="s">
        <v>98</v>
      </c>
      <c r="AJ986" s="14" t="s">
        <v>5740</v>
      </c>
    </row>
    <row r="987" spans="1:36" ht="16">
      <c r="A987" s="8">
        <v>2</v>
      </c>
      <c r="B987" s="16" t="s">
        <v>7031</v>
      </c>
      <c r="C987" s="16" t="s">
        <v>7032</v>
      </c>
      <c r="D987" s="8" t="s">
        <v>7033</v>
      </c>
      <c r="E987" s="16" t="s">
        <v>7033</v>
      </c>
      <c r="F987" s="16" t="s">
        <v>68</v>
      </c>
      <c r="G987" s="17"/>
      <c r="H987" s="18"/>
      <c r="J987" s="26" t="s">
        <v>7034</v>
      </c>
      <c r="K987" s="16" t="s">
        <v>7035</v>
      </c>
      <c r="V987" s="8" t="s">
        <v>7036</v>
      </c>
      <c r="X987" s="8"/>
      <c r="Y987" s="8" t="s">
        <v>95</v>
      </c>
      <c r="Z987" s="8" t="s">
        <v>96</v>
      </c>
      <c r="AA987" s="2" t="s">
        <v>7037</v>
      </c>
      <c r="AB987" s="8" t="s">
        <v>98</v>
      </c>
      <c r="AJ987" s="14">
        <v>217</v>
      </c>
    </row>
    <row r="988" spans="1:36" ht="16">
      <c r="A988" s="8">
        <v>2</v>
      </c>
      <c r="B988" s="10" t="s">
        <v>7038</v>
      </c>
      <c r="C988" s="10" t="s">
        <v>7039</v>
      </c>
      <c r="D988" s="8" t="s">
        <v>7040</v>
      </c>
      <c r="E988" s="10" t="s">
        <v>7041</v>
      </c>
      <c r="F988" s="10" t="s">
        <v>68</v>
      </c>
      <c r="G988" s="11"/>
      <c r="H988" s="12"/>
      <c r="J988" s="30" t="s">
        <v>7042</v>
      </c>
      <c r="K988" s="10" t="s">
        <v>7043</v>
      </c>
      <c r="V988" s="8" t="s">
        <v>7044</v>
      </c>
      <c r="Y988" s="8" t="s">
        <v>95</v>
      </c>
      <c r="Z988" s="8" t="s">
        <v>96</v>
      </c>
      <c r="AA988" s="2" t="s">
        <v>7045</v>
      </c>
      <c r="AB988" s="8" t="s">
        <v>98</v>
      </c>
      <c r="AJ988" s="14" t="s">
        <v>7046</v>
      </c>
    </row>
    <row r="989" spans="1:36" ht="16">
      <c r="A989" s="8">
        <v>2</v>
      </c>
      <c r="B989" s="16" t="s">
        <v>7047</v>
      </c>
      <c r="C989" s="16" t="s">
        <v>7048</v>
      </c>
      <c r="D989" s="8" t="s">
        <v>7049</v>
      </c>
      <c r="E989" s="16" t="s">
        <v>7050</v>
      </c>
      <c r="F989" s="16" t="s">
        <v>68</v>
      </c>
      <c r="G989" s="54"/>
      <c r="H989" s="18"/>
      <c r="J989" s="26" t="s">
        <v>7051</v>
      </c>
      <c r="K989" s="18"/>
      <c r="V989" s="8" t="s">
        <v>7052</v>
      </c>
      <c r="X989" s="8"/>
      <c r="Y989" s="8" t="s">
        <v>95</v>
      </c>
      <c r="Z989" s="8" t="s">
        <v>96</v>
      </c>
      <c r="AA989" s="2" t="s">
        <v>7053</v>
      </c>
      <c r="AB989" s="8" t="s">
        <v>98</v>
      </c>
      <c r="AH989" s="8" t="s">
        <v>2863</v>
      </c>
      <c r="AJ989" s="14">
        <v>236</v>
      </c>
    </row>
    <row r="990" spans="1:36" ht="16">
      <c r="A990" s="8">
        <v>2</v>
      </c>
      <c r="B990" s="10" t="s">
        <v>7054</v>
      </c>
      <c r="C990" s="10" t="s">
        <v>7055</v>
      </c>
      <c r="D990" s="8" t="s">
        <v>7056</v>
      </c>
      <c r="E990" s="10" t="s">
        <v>7057</v>
      </c>
      <c r="F990" s="10" t="s">
        <v>68</v>
      </c>
      <c r="G990" s="11"/>
      <c r="H990" s="12"/>
      <c r="J990" s="30" t="s">
        <v>7058</v>
      </c>
      <c r="K990" s="12"/>
      <c r="V990" s="8" t="s">
        <v>7059</v>
      </c>
      <c r="X990" s="8"/>
      <c r="Y990" s="8" t="s">
        <v>95</v>
      </c>
      <c r="Z990" s="8" t="s">
        <v>96</v>
      </c>
      <c r="AA990" s="2" t="s">
        <v>6446</v>
      </c>
      <c r="AB990" s="8" t="s">
        <v>98</v>
      </c>
      <c r="AJ990" s="14" t="s">
        <v>1911</v>
      </c>
    </row>
    <row r="991" spans="1:36" ht="16">
      <c r="A991" s="8">
        <v>2</v>
      </c>
      <c r="B991" s="16" t="s">
        <v>7060</v>
      </c>
      <c r="C991" s="16" t="s">
        <v>7061</v>
      </c>
      <c r="E991" s="16"/>
      <c r="F991" s="16" t="s">
        <v>68</v>
      </c>
      <c r="G991" s="17"/>
      <c r="H991" s="18"/>
      <c r="J991" s="26" t="s">
        <v>7062</v>
      </c>
      <c r="K991" s="16" t="s">
        <v>7063</v>
      </c>
      <c r="V991" s="8" t="s">
        <v>7064</v>
      </c>
      <c r="X991" s="8"/>
      <c r="Y991" s="8" t="s">
        <v>95</v>
      </c>
      <c r="Z991" s="8" t="s">
        <v>96</v>
      </c>
      <c r="AA991" s="2" t="s">
        <v>325</v>
      </c>
      <c r="AB991" s="8" t="s">
        <v>98</v>
      </c>
      <c r="AJ991" s="14" t="s">
        <v>3459</v>
      </c>
    </row>
    <row r="992" spans="1:36" ht="16">
      <c r="A992" s="8">
        <v>2</v>
      </c>
      <c r="B992" s="10" t="s">
        <v>7065</v>
      </c>
      <c r="C992" s="10" t="s">
        <v>7066</v>
      </c>
      <c r="D992" s="8" t="s">
        <v>7067</v>
      </c>
      <c r="E992" s="10" t="s">
        <v>7068</v>
      </c>
      <c r="F992" s="10" t="s">
        <v>68</v>
      </c>
      <c r="G992" s="11"/>
      <c r="H992" s="12"/>
      <c r="J992" s="30" t="s">
        <v>7069</v>
      </c>
      <c r="K992" s="10" t="s">
        <v>7070</v>
      </c>
      <c r="V992" s="8" t="s">
        <v>7071</v>
      </c>
      <c r="X992" s="8"/>
      <c r="Y992" s="8" t="s">
        <v>95</v>
      </c>
      <c r="Z992" s="8" t="s">
        <v>96</v>
      </c>
      <c r="AA992" s="2" t="s">
        <v>1476</v>
      </c>
      <c r="AB992" s="8" t="s">
        <v>98</v>
      </c>
      <c r="AJ992" s="14" t="s">
        <v>7072</v>
      </c>
    </row>
    <row r="993" spans="1:36" ht="16">
      <c r="A993" s="8">
        <v>2</v>
      </c>
      <c r="B993" s="16" t="s">
        <v>7073</v>
      </c>
      <c r="C993" s="16" t="s">
        <v>7074</v>
      </c>
      <c r="D993" s="8" t="s">
        <v>7075</v>
      </c>
      <c r="E993" s="16" t="s">
        <v>7076</v>
      </c>
      <c r="F993" s="16" t="s">
        <v>3684</v>
      </c>
      <c r="G993" s="57" t="s">
        <v>7077</v>
      </c>
      <c r="H993" s="18"/>
      <c r="J993" s="26" t="s">
        <v>2462</v>
      </c>
      <c r="K993" s="16" t="s">
        <v>4272</v>
      </c>
      <c r="V993" s="8" t="s">
        <v>7078</v>
      </c>
      <c r="X993" s="8"/>
      <c r="Y993" s="8" t="s">
        <v>95</v>
      </c>
      <c r="Z993" s="8" t="s">
        <v>96</v>
      </c>
      <c r="AA993" s="2" t="s">
        <v>7079</v>
      </c>
      <c r="AB993" s="8" t="s">
        <v>98</v>
      </c>
      <c r="AJ993" s="14" t="s">
        <v>7080</v>
      </c>
    </row>
    <row r="994" spans="1:36" ht="16">
      <c r="A994" s="8">
        <v>2</v>
      </c>
      <c r="B994" s="10" t="s">
        <v>7081</v>
      </c>
      <c r="C994" s="10" t="s">
        <v>7082</v>
      </c>
      <c r="D994" s="8" t="s">
        <v>7083</v>
      </c>
      <c r="E994" s="10" t="s">
        <v>7083</v>
      </c>
      <c r="F994" s="10" t="s">
        <v>68</v>
      </c>
      <c r="G994" s="11"/>
      <c r="H994" s="12"/>
      <c r="J994" s="30" t="s">
        <v>1491</v>
      </c>
      <c r="K994" s="10" t="s">
        <v>7084</v>
      </c>
      <c r="V994" s="8" t="s">
        <v>7071</v>
      </c>
      <c r="X994" s="8"/>
      <c r="Y994" s="8" t="s">
        <v>95</v>
      </c>
      <c r="Z994" s="8" t="s">
        <v>96</v>
      </c>
      <c r="AA994" s="2" t="s">
        <v>7085</v>
      </c>
      <c r="AB994" s="8" t="s">
        <v>98</v>
      </c>
      <c r="AJ994" s="14" t="s">
        <v>7086</v>
      </c>
    </row>
    <row r="995" spans="1:36" ht="16">
      <c r="A995" s="8">
        <v>2</v>
      </c>
      <c r="B995" s="16" t="s">
        <v>7087</v>
      </c>
      <c r="C995" s="16" t="s">
        <v>7088</v>
      </c>
      <c r="E995" s="16"/>
      <c r="F995" s="16" t="s">
        <v>68</v>
      </c>
      <c r="G995" s="17"/>
      <c r="H995" s="18"/>
      <c r="J995" s="26" t="s">
        <v>7089</v>
      </c>
      <c r="K995" s="16" t="s">
        <v>7090</v>
      </c>
      <c r="V995" s="8" t="s">
        <v>7091</v>
      </c>
      <c r="X995" s="8"/>
      <c r="Y995" s="8" t="s">
        <v>95</v>
      </c>
      <c r="Z995" s="8" t="s">
        <v>96</v>
      </c>
      <c r="AA995" s="2" t="s">
        <v>1588</v>
      </c>
      <c r="AB995" s="8" t="s">
        <v>98</v>
      </c>
      <c r="AJ995" s="14">
        <v>213</v>
      </c>
    </row>
    <row r="996" spans="1:36" ht="16">
      <c r="A996" s="8">
        <v>2</v>
      </c>
      <c r="B996" s="10" t="s">
        <v>7092</v>
      </c>
      <c r="C996" s="10" t="s">
        <v>7093</v>
      </c>
      <c r="E996" s="10"/>
      <c r="F996" s="10" t="s">
        <v>68</v>
      </c>
      <c r="G996" s="11"/>
      <c r="H996" s="12"/>
      <c r="J996" s="30" t="s">
        <v>7094</v>
      </c>
      <c r="K996" s="10" t="s">
        <v>7095</v>
      </c>
      <c r="V996" s="8" t="s">
        <v>7096</v>
      </c>
      <c r="X996" s="8"/>
      <c r="Y996" s="8" t="s">
        <v>95</v>
      </c>
      <c r="Z996" s="8" t="s">
        <v>96</v>
      </c>
      <c r="AA996" s="2" t="s">
        <v>6491</v>
      </c>
      <c r="AB996" s="8" t="s">
        <v>98</v>
      </c>
      <c r="AJ996" s="14" t="s">
        <v>7097</v>
      </c>
    </row>
    <row r="997" spans="1:36" ht="16">
      <c r="A997" s="8">
        <v>2</v>
      </c>
      <c r="B997" s="16" t="s">
        <v>7098</v>
      </c>
      <c r="C997" s="16" t="s">
        <v>7099</v>
      </c>
      <c r="D997" s="8" t="s">
        <v>7100</v>
      </c>
      <c r="E997" s="16" t="s">
        <v>7101</v>
      </c>
      <c r="F997" s="16" t="s">
        <v>68</v>
      </c>
      <c r="G997" s="17"/>
      <c r="H997" s="18"/>
      <c r="J997" s="26" t="s">
        <v>7102</v>
      </c>
      <c r="K997" s="16" t="s">
        <v>7103</v>
      </c>
      <c r="V997" s="8" t="s">
        <v>7104</v>
      </c>
      <c r="X997" s="8"/>
      <c r="Y997" s="8" t="s">
        <v>95</v>
      </c>
      <c r="Z997" s="8" t="s">
        <v>96</v>
      </c>
      <c r="AA997" s="2" t="s">
        <v>7105</v>
      </c>
      <c r="AB997" s="8" t="s">
        <v>98</v>
      </c>
      <c r="AJ997" s="14">
        <v>226</v>
      </c>
    </row>
    <row r="998" spans="1:36" ht="16">
      <c r="A998" s="8">
        <v>2</v>
      </c>
      <c r="B998" s="10" t="s">
        <v>7106</v>
      </c>
      <c r="C998" s="10" t="s">
        <v>7107</v>
      </c>
      <c r="D998" s="8" t="s">
        <v>7108</v>
      </c>
      <c r="E998" s="10" t="s">
        <v>7109</v>
      </c>
      <c r="F998" s="10" t="s">
        <v>68</v>
      </c>
      <c r="G998" s="11"/>
      <c r="H998" s="12"/>
      <c r="J998" s="30" t="s">
        <v>7110</v>
      </c>
      <c r="K998" s="12"/>
      <c r="V998" s="8" t="s">
        <v>7111</v>
      </c>
      <c r="X998" s="8"/>
      <c r="Y998" s="8" t="s">
        <v>95</v>
      </c>
      <c r="Z998" s="8" t="s">
        <v>96</v>
      </c>
      <c r="AA998" s="2" t="s">
        <v>6499</v>
      </c>
      <c r="AB998" s="8" t="s">
        <v>98</v>
      </c>
      <c r="AJ998" s="14" t="s">
        <v>4223</v>
      </c>
    </row>
    <row r="999" spans="1:36" ht="16">
      <c r="A999" s="8">
        <v>2</v>
      </c>
      <c r="B999" s="16" t="s">
        <v>7112</v>
      </c>
      <c r="C999" s="16" t="s">
        <v>7113</v>
      </c>
      <c r="D999" s="8" t="s">
        <v>7114</v>
      </c>
      <c r="E999" s="16" t="s">
        <v>7115</v>
      </c>
      <c r="F999" s="16" t="s">
        <v>68</v>
      </c>
      <c r="G999" s="17"/>
      <c r="H999" s="18"/>
      <c r="J999" s="26" t="s">
        <v>7116</v>
      </c>
      <c r="K999" s="18"/>
      <c r="V999" s="8" t="s">
        <v>7117</v>
      </c>
      <c r="X999" s="8"/>
      <c r="Y999" s="8" t="s">
        <v>95</v>
      </c>
      <c r="Z999" s="8" t="s">
        <v>96</v>
      </c>
      <c r="AA999" s="2" t="s">
        <v>7118</v>
      </c>
      <c r="AB999" s="8" t="s">
        <v>98</v>
      </c>
      <c r="AJ999" s="14" t="s">
        <v>7119</v>
      </c>
    </row>
    <row r="1000" spans="1:36" ht="16">
      <c r="A1000" s="8">
        <v>2</v>
      </c>
      <c r="B1000" s="10" t="s">
        <v>7120</v>
      </c>
      <c r="C1000" s="10" t="s">
        <v>7121</v>
      </c>
      <c r="D1000" s="8" t="s">
        <v>7122</v>
      </c>
      <c r="E1000" s="10" t="s">
        <v>7123</v>
      </c>
      <c r="F1000" s="10" t="s">
        <v>68</v>
      </c>
      <c r="G1000" s="53"/>
      <c r="H1000" s="12"/>
      <c r="J1000" s="30" t="s">
        <v>7124</v>
      </c>
      <c r="K1000" s="10" t="s">
        <v>5882</v>
      </c>
      <c r="V1000" s="8" t="s">
        <v>7125</v>
      </c>
      <c r="X1000" s="8"/>
      <c r="Y1000" s="8" t="s">
        <v>95</v>
      </c>
      <c r="Z1000" s="8" t="s">
        <v>96</v>
      </c>
      <c r="AA1000" s="2" t="s">
        <v>2632</v>
      </c>
      <c r="AB1000" s="8" t="s">
        <v>98</v>
      </c>
      <c r="AD1000" s="8" t="s">
        <v>2863</v>
      </c>
      <c r="AE1000" s="8" t="s">
        <v>2863</v>
      </c>
      <c r="AF1000" s="8" t="s">
        <v>2863</v>
      </c>
      <c r="AG1000" s="8" t="s">
        <v>2863</v>
      </c>
      <c r="AH1000" s="8" t="s">
        <v>2863</v>
      </c>
      <c r="AI1000" s="8" t="s">
        <v>2863</v>
      </c>
      <c r="AJ1000" s="14" t="s">
        <v>7119</v>
      </c>
    </row>
    <row r="1001" spans="1:36" ht="16">
      <c r="A1001" s="8">
        <v>2</v>
      </c>
      <c r="B1001" s="16" t="s">
        <v>7126</v>
      </c>
      <c r="C1001" s="16" t="s">
        <v>7127</v>
      </c>
      <c r="D1001" s="8" t="s">
        <v>7128</v>
      </c>
      <c r="E1001" s="16" t="s">
        <v>7128</v>
      </c>
      <c r="F1001" s="16" t="s">
        <v>68</v>
      </c>
      <c r="G1001" s="17"/>
      <c r="H1001" s="18"/>
      <c r="J1001" s="26" t="s">
        <v>7129</v>
      </c>
      <c r="K1001" s="16" t="s">
        <v>7130</v>
      </c>
      <c r="V1001" s="8" t="s">
        <v>7131</v>
      </c>
      <c r="X1001" s="8"/>
      <c r="Y1001" s="8" t="s">
        <v>95</v>
      </c>
      <c r="Z1001" s="8" t="s">
        <v>96</v>
      </c>
      <c r="AA1001" s="2" t="s">
        <v>2632</v>
      </c>
      <c r="AB1001" s="8" t="s">
        <v>98</v>
      </c>
      <c r="AJ1001" s="14" t="s">
        <v>3621</v>
      </c>
    </row>
    <row r="1002" spans="1:36" ht="16">
      <c r="A1002" s="8">
        <v>2</v>
      </c>
      <c r="B1002" s="10" t="s">
        <v>7132</v>
      </c>
      <c r="C1002" s="10" t="s">
        <v>7133</v>
      </c>
      <c r="D1002" s="8" t="s">
        <v>7134</v>
      </c>
      <c r="E1002" s="10" t="s">
        <v>7135</v>
      </c>
      <c r="F1002" s="10" t="s">
        <v>68</v>
      </c>
      <c r="G1002" s="11"/>
      <c r="H1002" s="12"/>
      <c r="J1002" s="30" t="s">
        <v>7136</v>
      </c>
      <c r="K1002" s="10" t="s">
        <v>7137</v>
      </c>
      <c r="V1002" s="8" t="s">
        <v>7138</v>
      </c>
      <c r="X1002" s="8"/>
      <c r="Y1002" s="8" t="s">
        <v>95</v>
      </c>
      <c r="Z1002" s="8" t="s">
        <v>96</v>
      </c>
      <c r="AA1002" s="2" t="s">
        <v>3092</v>
      </c>
      <c r="AB1002" s="8" t="s">
        <v>98</v>
      </c>
      <c r="AJ1002" s="14" t="s">
        <v>2173</v>
      </c>
    </row>
    <row r="1003" spans="1:36" ht="16">
      <c r="A1003" s="8">
        <v>2</v>
      </c>
      <c r="B1003" s="16" t="s">
        <v>7139</v>
      </c>
      <c r="C1003" s="16" t="s">
        <v>7140</v>
      </c>
      <c r="D1003" s="8" t="s">
        <v>7141</v>
      </c>
      <c r="E1003" s="16" t="s">
        <v>7142</v>
      </c>
      <c r="F1003" s="16" t="s">
        <v>3684</v>
      </c>
      <c r="G1003" s="58" t="s">
        <v>7143</v>
      </c>
      <c r="H1003" s="18"/>
      <c r="J1003" s="26" t="s">
        <v>1530</v>
      </c>
      <c r="K1003" s="16" t="s">
        <v>5815</v>
      </c>
      <c r="V1003" s="8" t="s">
        <v>7144</v>
      </c>
      <c r="X1003" s="8"/>
      <c r="Y1003" s="8" t="s">
        <v>95</v>
      </c>
      <c r="Z1003" s="8" t="s">
        <v>96</v>
      </c>
      <c r="AA1003" s="2" t="s">
        <v>2199</v>
      </c>
      <c r="AB1003" s="8" t="s">
        <v>98</v>
      </c>
      <c r="AC1003" s="8" t="s">
        <v>2863</v>
      </c>
      <c r="AG1003" s="8" t="s">
        <v>2863</v>
      </c>
      <c r="AJ1003" s="14"/>
    </row>
    <row r="1004" spans="1:36" ht="16">
      <c r="A1004" s="8">
        <v>2</v>
      </c>
      <c r="B1004" s="10" t="s">
        <v>7145</v>
      </c>
      <c r="C1004" s="10" t="s">
        <v>7146</v>
      </c>
      <c r="D1004" s="8" t="s">
        <v>7147</v>
      </c>
      <c r="E1004" s="10" t="s">
        <v>7148</v>
      </c>
      <c r="F1004" s="10" t="s">
        <v>68</v>
      </c>
      <c r="G1004" s="11"/>
      <c r="H1004" s="12"/>
      <c r="J1004" s="30" t="s">
        <v>7149</v>
      </c>
      <c r="K1004" s="10" t="s">
        <v>7150</v>
      </c>
      <c r="V1004" s="8" t="s">
        <v>7151</v>
      </c>
      <c r="Y1004" s="8" t="s">
        <v>1398</v>
      </c>
      <c r="Z1004" s="8" t="s">
        <v>96</v>
      </c>
      <c r="AA1004" s="2" t="s">
        <v>7152</v>
      </c>
      <c r="AB1004" s="8" t="s">
        <v>98</v>
      </c>
      <c r="AJ1004" s="14">
        <v>213</v>
      </c>
    </row>
    <row r="1005" spans="1:36" ht="16">
      <c r="A1005" s="8">
        <v>2</v>
      </c>
      <c r="B1005" s="16" t="s">
        <v>7153</v>
      </c>
      <c r="C1005" s="16" t="s">
        <v>7154</v>
      </c>
      <c r="E1005" s="16"/>
      <c r="F1005" s="16" t="s">
        <v>68</v>
      </c>
      <c r="G1005" s="17"/>
      <c r="H1005" s="18"/>
      <c r="J1005" s="26" t="s">
        <v>7155</v>
      </c>
      <c r="K1005" s="18"/>
      <c r="V1005" s="8" t="s">
        <v>7156</v>
      </c>
      <c r="X1005" s="8"/>
      <c r="Y1005" s="8" t="s">
        <v>95</v>
      </c>
      <c r="Z1005" s="8" t="s">
        <v>96</v>
      </c>
      <c r="AA1005" s="2" t="s">
        <v>6541</v>
      </c>
      <c r="AB1005" s="8" t="s">
        <v>98</v>
      </c>
      <c r="AJ1005" s="14" t="s">
        <v>3322</v>
      </c>
    </row>
    <row r="1006" spans="1:36" ht="16">
      <c r="A1006" s="8">
        <v>2</v>
      </c>
      <c r="B1006" s="10" t="s">
        <v>7157</v>
      </c>
      <c r="C1006" s="10" t="s">
        <v>7158</v>
      </c>
      <c r="D1006" s="8" t="s">
        <v>7159</v>
      </c>
      <c r="E1006" s="10" t="s">
        <v>7160</v>
      </c>
      <c r="F1006" s="10" t="s">
        <v>68</v>
      </c>
      <c r="G1006" s="11"/>
      <c r="H1006" s="12"/>
      <c r="J1006" s="30" t="s">
        <v>7161</v>
      </c>
      <c r="K1006" s="10" t="s">
        <v>7162</v>
      </c>
      <c r="V1006" s="8" t="s">
        <v>7163</v>
      </c>
      <c r="X1006" s="8"/>
      <c r="Y1006" s="8" t="s">
        <v>95</v>
      </c>
      <c r="Z1006" s="8" t="s">
        <v>96</v>
      </c>
      <c r="AA1006" s="2" t="s">
        <v>1619</v>
      </c>
      <c r="AB1006" s="8" t="s">
        <v>98</v>
      </c>
      <c r="AJ1006" s="14" t="s">
        <v>7164</v>
      </c>
    </row>
    <row r="1007" spans="1:36" ht="16">
      <c r="A1007" s="8">
        <v>2</v>
      </c>
      <c r="B1007" s="16" t="s">
        <v>7165</v>
      </c>
      <c r="C1007" s="16" t="s">
        <v>7166</v>
      </c>
      <c r="D1007" s="8" t="s">
        <v>7167</v>
      </c>
      <c r="E1007" s="16" t="s">
        <v>7168</v>
      </c>
      <c r="F1007" s="16" t="s">
        <v>68</v>
      </c>
      <c r="G1007" s="17"/>
      <c r="H1007" s="18"/>
      <c r="J1007" s="26" t="s">
        <v>1293</v>
      </c>
      <c r="K1007" s="16" t="s">
        <v>4390</v>
      </c>
      <c r="V1007" s="8" t="s">
        <v>7169</v>
      </c>
      <c r="X1007" s="8"/>
      <c r="Y1007" s="8" t="s">
        <v>95</v>
      </c>
      <c r="Z1007" s="8" t="s">
        <v>96</v>
      </c>
      <c r="AA1007" s="2" t="s">
        <v>2408</v>
      </c>
      <c r="AB1007" s="8" t="s">
        <v>98</v>
      </c>
      <c r="AJ1007" s="14" t="s">
        <v>7164</v>
      </c>
    </row>
    <row r="1008" spans="1:36" ht="16">
      <c r="A1008" s="8">
        <v>2</v>
      </c>
      <c r="B1008" s="10" t="s">
        <v>7170</v>
      </c>
      <c r="C1008" s="10" t="s">
        <v>7171</v>
      </c>
      <c r="D1008" s="8" t="s">
        <v>7172</v>
      </c>
      <c r="E1008" s="10" t="s">
        <v>7173</v>
      </c>
      <c r="F1008" s="10" t="s">
        <v>68</v>
      </c>
      <c r="G1008" s="53"/>
      <c r="H1008" s="12"/>
      <c r="J1008" s="30" t="s">
        <v>7174</v>
      </c>
      <c r="K1008" s="10" t="s">
        <v>7175</v>
      </c>
      <c r="V1008" s="8" t="s">
        <v>7176</v>
      </c>
      <c r="X1008" s="8"/>
      <c r="Y1008" s="8" t="s">
        <v>95</v>
      </c>
      <c r="Z1008" s="8" t="s">
        <v>96</v>
      </c>
      <c r="AA1008" s="2" t="s">
        <v>2408</v>
      </c>
      <c r="AB1008" s="8" t="s">
        <v>98</v>
      </c>
      <c r="AD1008" s="8" t="s">
        <v>2863</v>
      </c>
      <c r="AE1008" s="8" t="s">
        <v>2863</v>
      </c>
      <c r="AF1008" s="8" t="s">
        <v>2863</v>
      </c>
      <c r="AG1008" s="8" t="s">
        <v>2863</v>
      </c>
      <c r="AH1008" s="8" t="s">
        <v>2863</v>
      </c>
      <c r="AI1008" s="8" t="s">
        <v>2863</v>
      </c>
      <c r="AJ1008" s="14" t="s">
        <v>7164</v>
      </c>
    </row>
    <row r="1009" spans="1:36" ht="16">
      <c r="A1009" s="8">
        <v>2</v>
      </c>
      <c r="B1009" s="16" t="s">
        <v>7177</v>
      </c>
      <c r="C1009" s="16" t="s">
        <v>7178</v>
      </c>
      <c r="D1009" s="8" t="s">
        <v>7179</v>
      </c>
      <c r="E1009" s="16" t="s">
        <v>7180</v>
      </c>
      <c r="F1009" s="16" t="s">
        <v>68</v>
      </c>
      <c r="G1009" s="17"/>
      <c r="H1009" s="18"/>
      <c r="J1009" s="26" t="s">
        <v>7181</v>
      </c>
      <c r="K1009" s="18"/>
      <c r="V1009" s="8" t="s">
        <v>7182</v>
      </c>
      <c r="X1009" s="8"/>
      <c r="Y1009" s="8" t="s">
        <v>95</v>
      </c>
      <c r="Z1009" s="8" t="s">
        <v>96</v>
      </c>
      <c r="AA1009" s="2" t="s">
        <v>2408</v>
      </c>
      <c r="AB1009" s="8" t="s">
        <v>98</v>
      </c>
      <c r="AJ1009" s="14" t="s">
        <v>7183</v>
      </c>
    </row>
    <row r="1010" spans="1:36" ht="16">
      <c r="A1010" s="8">
        <v>2</v>
      </c>
      <c r="B1010" s="23" t="s">
        <v>1518</v>
      </c>
      <c r="C1010" s="23" t="s">
        <v>1519</v>
      </c>
      <c r="D1010" s="8" t="s">
        <v>7184</v>
      </c>
      <c r="E1010" s="10" t="s">
        <v>7185</v>
      </c>
      <c r="F1010" s="10" t="s">
        <v>68</v>
      </c>
      <c r="G1010" s="11"/>
      <c r="H1010" s="12"/>
      <c r="J1010" s="30" t="s">
        <v>1522</v>
      </c>
      <c r="K1010" s="10" t="s">
        <v>7186</v>
      </c>
      <c r="V1010" s="8" t="s">
        <v>7187</v>
      </c>
      <c r="X1010" s="8"/>
      <c r="Y1010" s="8" t="s">
        <v>95</v>
      </c>
      <c r="Z1010" s="8" t="s">
        <v>96</v>
      </c>
      <c r="AA1010" s="2" t="s">
        <v>7188</v>
      </c>
      <c r="AB1010" s="8" t="s">
        <v>98</v>
      </c>
      <c r="AJ1010" s="14" t="s">
        <v>5637</v>
      </c>
    </row>
    <row r="1011" spans="1:36" ht="16">
      <c r="A1011" s="8">
        <v>2</v>
      </c>
      <c r="B1011" s="16" t="s">
        <v>7189</v>
      </c>
      <c r="C1011" s="16" t="s">
        <v>7190</v>
      </c>
      <c r="D1011" s="8" t="s">
        <v>7191</v>
      </c>
      <c r="E1011" s="16" t="s">
        <v>7191</v>
      </c>
      <c r="F1011" s="16" t="s">
        <v>68</v>
      </c>
      <c r="G1011" s="17"/>
      <c r="H1011" s="18"/>
      <c r="J1011" s="26" t="s">
        <v>7192</v>
      </c>
      <c r="K1011" s="18"/>
      <c r="V1011" s="8" t="s">
        <v>7193</v>
      </c>
      <c r="X1011" s="8"/>
      <c r="Y1011" s="8" t="s">
        <v>95</v>
      </c>
      <c r="Z1011" s="8" t="s">
        <v>96</v>
      </c>
      <c r="AA1011" s="2" t="s">
        <v>7194</v>
      </c>
      <c r="AB1011" s="8" t="s">
        <v>98</v>
      </c>
      <c r="AJ1011" s="14" t="s">
        <v>5418</v>
      </c>
    </row>
    <row r="1012" spans="1:36" ht="16">
      <c r="A1012" s="8">
        <v>2</v>
      </c>
      <c r="B1012" s="10" t="s">
        <v>7195</v>
      </c>
      <c r="C1012" s="10" t="s">
        <v>7195</v>
      </c>
      <c r="D1012" s="8" t="s">
        <v>7196</v>
      </c>
      <c r="E1012" s="10" t="s">
        <v>7196</v>
      </c>
      <c r="F1012" s="10" t="s">
        <v>68</v>
      </c>
      <c r="G1012" s="11"/>
      <c r="H1012" s="12"/>
      <c r="J1012" s="30" t="s">
        <v>1530</v>
      </c>
      <c r="K1012" s="10" t="s">
        <v>6763</v>
      </c>
      <c r="V1012" s="8" t="s">
        <v>7197</v>
      </c>
      <c r="X1012" s="8"/>
      <c r="Y1012" s="8" t="s">
        <v>95</v>
      </c>
      <c r="Z1012" s="8" t="s">
        <v>96</v>
      </c>
      <c r="AA1012" s="2" t="s">
        <v>7198</v>
      </c>
      <c r="AB1012" s="8" t="s">
        <v>98</v>
      </c>
      <c r="AJ1012" s="14">
        <v>224</v>
      </c>
    </row>
    <row r="1013" spans="1:36" ht="16">
      <c r="A1013" s="8">
        <v>2</v>
      </c>
      <c r="B1013" s="16" t="s">
        <v>7199</v>
      </c>
      <c r="C1013" s="16" t="s">
        <v>7200</v>
      </c>
      <c r="D1013" s="8" t="s">
        <v>7201</v>
      </c>
      <c r="E1013" s="16" t="s">
        <v>7201</v>
      </c>
      <c r="F1013" s="16" t="s">
        <v>68</v>
      </c>
      <c r="G1013" s="17"/>
      <c r="H1013" s="18"/>
      <c r="J1013" s="26" t="s">
        <v>7202</v>
      </c>
      <c r="K1013" s="16" t="s">
        <v>7203</v>
      </c>
      <c r="V1013" s="8" t="s">
        <v>7204</v>
      </c>
      <c r="Y1013" s="8" t="s">
        <v>95</v>
      </c>
      <c r="Z1013" s="8" t="s">
        <v>96</v>
      </c>
      <c r="AA1013" s="2" t="s">
        <v>1947</v>
      </c>
      <c r="AB1013" s="8" t="s">
        <v>98</v>
      </c>
      <c r="AJ1013" s="14" t="s">
        <v>3660</v>
      </c>
    </row>
    <row r="1014" spans="1:36" ht="16">
      <c r="A1014" s="8">
        <v>2</v>
      </c>
      <c r="B1014" s="10" t="s">
        <v>7205</v>
      </c>
      <c r="C1014" s="10" t="s">
        <v>7206</v>
      </c>
      <c r="D1014" s="8" t="s">
        <v>7207</v>
      </c>
      <c r="E1014" s="10" t="s">
        <v>7207</v>
      </c>
      <c r="F1014" s="10" t="s">
        <v>68</v>
      </c>
      <c r="G1014" s="53"/>
      <c r="H1014" s="12"/>
      <c r="J1014" s="30" t="s">
        <v>7208</v>
      </c>
      <c r="K1014" s="10" t="s">
        <v>7209</v>
      </c>
      <c r="V1014" s="8" t="s">
        <v>7210</v>
      </c>
      <c r="X1014" s="8"/>
      <c r="Y1014" s="8" t="s">
        <v>95</v>
      </c>
      <c r="Z1014" s="8" t="s">
        <v>96</v>
      </c>
      <c r="AA1014" s="2" t="s">
        <v>1295</v>
      </c>
      <c r="AB1014" s="8" t="s">
        <v>98</v>
      </c>
      <c r="AC1014" s="8" t="s">
        <v>2863</v>
      </c>
      <c r="AD1014" s="8" t="s">
        <v>2863</v>
      </c>
      <c r="AJ1014" s="14" t="s">
        <v>1724</v>
      </c>
    </row>
    <row r="1015" spans="1:36" ht="16">
      <c r="A1015" s="8">
        <v>2</v>
      </c>
      <c r="B1015" s="23" t="s">
        <v>7211</v>
      </c>
      <c r="C1015" s="23" t="s">
        <v>7212</v>
      </c>
      <c r="D1015" s="8" t="s">
        <v>7213</v>
      </c>
      <c r="E1015" s="16" t="s">
        <v>7213</v>
      </c>
      <c r="F1015" s="16" t="s">
        <v>68</v>
      </c>
      <c r="G1015" s="17"/>
      <c r="H1015" s="18"/>
      <c r="J1015" s="26" t="s">
        <v>7214</v>
      </c>
      <c r="K1015" s="16" t="s">
        <v>7215</v>
      </c>
      <c r="V1015" s="8" t="s">
        <v>7216</v>
      </c>
      <c r="X1015" s="8"/>
      <c r="Y1015" s="8" t="s">
        <v>95</v>
      </c>
      <c r="Z1015" s="8" t="s">
        <v>96</v>
      </c>
      <c r="AA1015" s="2" t="s">
        <v>7217</v>
      </c>
      <c r="AB1015" s="8" t="s">
        <v>98</v>
      </c>
      <c r="AJ1015" s="14" t="s">
        <v>7218</v>
      </c>
    </row>
    <row r="1016" spans="1:36" ht="16">
      <c r="A1016" s="8">
        <v>2</v>
      </c>
      <c r="B1016" s="10" t="s">
        <v>7219</v>
      </c>
      <c r="C1016" s="10" t="s">
        <v>7220</v>
      </c>
      <c r="D1016" s="8" t="s">
        <v>7221</v>
      </c>
      <c r="E1016" s="10" t="s">
        <v>7221</v>
      </c>
      <c r="F1016" s="10" t="s">
        <v>68</v>
      </c>
      <c r="G1016" s="11"/>
      <c r="H1016" s="12"/>
      <c r="J1016" s="30" t="s">
        <v>7222</v>
      </c>
      <c r="K1016" s="12"/>
      <c r="V1016" s="8" t="s">
        <v>7223</v>
      </c>
      <c r="X1016" s="8"/>
      <c r="Y1016" s="8" t="s">
        <v>95</v>
      </c>
      <c r="Z1016" s="8" t="s">
        <v>96</v>
      </c>
      <c r="AA1016" s="2" t="s">
        <v>7224</v>
      </c>
      <c r="AB1016" s="8" t="s">
        <v>98</v>
      </c>
      <c r="AJ1016" s="14" t="s">
        <v>5637</v>
      </c>
    </row>
    <row r="1017" spans="1:36" ht="16">
      <c r="A1017" s="8">
        <v>2</v>
      </c>
      <c r="B1017" s="16" t="s">
        <v>7225</v>
      </c>
      <c r="C1017" s="16" t="s">
        <v>7226</v>
      </c>
      <c r="D1017" s="8" t="s">
        <v>7227</v>
      </c>
      <c r="E1017" s="16" t="s">
        <v>7227</v>
      </c>
      <c r="F1017" s="16" t="s">
        <v>68</v>
      </c>
      <c r="G1017" s="17"/>
      <c r="H1017" s="18"/>
      <c r="J1017" s="26" t="s">
        <v>7228</v>
      </c>
      <c r="K1017" s="18"/>
      <c r="V1017" s="8" t="s">
        <v>7229</v>
      </c>
      <c r="X1017" s="8"/>
      <c r="Y1017" s="8" t="s">
        <v>95</v>
      </c>
      <c r="Z1017" s="8" t="s">
        <v>96</v>
      </c>
      <c r="AA1017" s="2" t="s">
        <v>7230</v>
      </c>
      <c r="AB1017" s="8" t="s">
        <v>98</v>
      </c>
      <c r="AJ1017" s="14"/>
    </row>
    <row r="1018" spans="1:36" ht="16">
      <c r="A1018" s="8">
        <v>2</v>
      </c>
      <c r="B1018" s="10" t="s">
        <v>7231</v>
      </c>
      <c r="C1018" s="10" t="s">
        <v>7232</v>
      </c>
      <c r="E1018" s="10"/>
      <c r="F1018" s="10" t="s">
        <v>68</v>
      </c>
      <c r="G1018" s="11"/>
      <c r="H1018" s="12"/>
      <c r="J1018" s="30" t="s">
        <v>7233</v>
      </c>
      <c r="K1018" s="12"/>
      <c r="V1018" s="8" t="s">
        <v>7234</v>
      </c>
      <c r="X1018" s="8"/>
      <c r="Y1018" s="8" t="s">
        <v>95</v>
      </c>
      <c r="Z1018" s="8" t="s">
        <v>96</v>
      </c>
      <c r="AA1018" s="2" t="s">
        <v>570</v>
      </c>
      <c r="AB1018" s="8" t="s">
        <v>98</v>
      </c>
      <c r="AJ1018" s="14" t="s">
        <v>7235</v>
      </c>
    </row>
    <row r="1019" spans="1:36" ht="16">
      <c r="A1019" s="8">
        <v>2</v>
      </c>
      <c r="B1019" s="16" t="s">
        <v>7236</v>
      </c>
      <c r="C1019" s="16" t="s">
        <v>7237</v>
      </c>
      <c r="D1019" s="8" t="s">
        <v>7238</v>
      </c>
      <c r="E1019" s="16" t="s">
        <v>7239</v>
      </c>
      <c r="F1019" s="16" t="s">
        <v>68</v>
      </c>
      <c r="G1019" s="17"/>
      <c r="H1019" s="18"/>
      <c r="J1019" s="26" t="s">
        <v>7240</v>
      </c>
      <c r="K1019" s="16" t="s">
        <v>7241</v>
      </c>
      <c r="V1019" s="8" t="s">
        <v>7242</v>
      </c>
      <c r="X1019" s="8"/>
      <c r="Y1019" s="8" t="s">
        <v>95</v>
      </c>
      <c r="Z1019" s="8" t="s">
        <v>96</v>
      </c>
      <c r="AA1019" s="2" t="s">
        <v>7243</v>
      </c>
      <c r="AB1019" s="8" t="s">
        <v>98</v>
      </c>
      <c r="AJ1019" s="14" t="s">
        <v>5011</v>
      </c>
    </row>
    <row r="1020" spans="1:36" ht="16">
      <c r="A1020" s="8">
        <v>2</v>
      </c>
      <c r="B1020" s="10" t="s">
        <v>7244</v>
      </c>
      <c r="C1020" s="10" t="s">
        <v>7245</v>
      </c>
      <c r="D1020" s="8" t="s">
        <v>7246</v>
      </c>
      <c r="E1020" s="10" t="s">
        <v>7247</v>
      </c>
      <c r="F1020" s="10" t="s">
        <v>68</v>
      </c>
      <c r="G1020" s="11"/>
      <c r="H1020" s="12"/>
      <c r="J1020" s="30" t="s">
        <v>7248</v>
      </c>
      <c r="K1020" s="12"/>
      <c r="V1020" s="8" t="s">
        <v>7249</v>
      </c>
      <c r="X1020" s="8"/>
      <c r="Y1020" s="8" t="s">
        <v>95</v>
      </c>
      <c r="Z1020" s="8" t="s">
        <v>96</v>
      </c>
      <c r="AA1020" s="2" t="s">
        <v>7250</v>
      </c>
      <c r="AB1020" s="8" t="s">
        <v>98</v>
      </c>
      <c r="AJ1020" s="14">
        <v>214</v>
      </c>
    </row>
    <row r="1021" spans="1:36" ht="16">
      <c r="A1021" s="8">
        <v>2</v>
      </c>
      <c r="B1021" s="16" t="s">
        <v>7251</v>
      </c>
      <c r="C1021" s="16" t="s">
        <v>7252</v>
      </c>
      <c r="E1021" s="16"/>
      <c r="F1021" s="16" t="s">
        <v>68</v>
      </c>
      <c r="G1021" s="17"/>
      <c r="H1021" s="18"/>
      <c r="J1021" s="26" t="s">
        <v>7253</v>
      </c>
      <c r="K1021" s="18"/>
      <c r="V1021" s="8" t="s">
        <v>7254</v>
      </c>
      <c r="X1021" s="8"/>
      <c r="Y1021" s="8" t="s">
        <v>95</v>
      </c>
      <c r="Z1021" s="8" t="s">
        <v>96</v>
      </c>
      <c r="AA1021" s="2" t="s">
        <v>6101</v>
      </c>
      <c r="AB1021" s="8" t="s">
        <v>98</v>
      </c>
      <c r="AJ1021" s="14" t="s">
        <v>3322</v>
      </c>
    </row>
    <row r="1022" spans="1:36" ht="16">
      <c r="A1022" s="8">
        <v>2</v>
      </c>
      <c r="B1022" s="10" t="s">
        <v>7255</v>
      </c>
      <c r="C1022" s="10" t="s">
        <v>7256</v>
      </c>
      <c r="D1022" s="8" t="s">
        <v>7257</v>
      </c>
      <c r="E1022" s="10" t="s">
        <v>7257</v>
      </c>
      <c r="F1022" s="10" t="s">
        <v>68</v>
      </c>
      <c r="G1022" s="11"/>
      <c r="H1022" s="12"/>
      <c r="J1022" s="30" t="s">
        <v>7258</v>
      </c>
      <c r="K1022" s="12"/>
      <c r="V1022" s="8" t="s">
        <v>7259</v>
      </c>
      <c r="X1022" s="8"/>
      <c r="Y1022" s="8" t="s">
        <v>95</v>
      </c>
      <c r="Z1022" s="8" t="s">
        <v>96</v>
      </c>
      <c r="AA1022" s="2" t="s">
        <v>1625</v>
      </c>
      <c r="AB1022" s="8" t="s">
        <v>98</v>
      </c>
      <c r="AJ1022" s="14" t="s">
        <v>7260</v>
      </c>
    </row>
    <row r="1023" spans="1:36" ht="16">
      <c r="A1023" s="8">
        <v>2</v>
      </c>
      <c r="B1023" s="16" t="s">
        <v>7261</v>
      </c>
      <c r="C1023" s="16" t="s">
        <v>7262</v>
      </c>
      <c r="D1023" s="8" t="s">
        <v>7263</v>
      </c>
      <c r="E1023" s="16" t="s">
        <v>7264</v>
      </c>
      <c r="F1023" s="16" t="s">
        <v>68</v>
      </c>
      <c r="G1023" s="17"/>
      <c r="H1023" s="18"/>
      <c r="J1023" s="26" t="s">
        <v>4001</v>
      </c>
      <c r="K1023" s="18"/>
      <c r="V1023" s="8" t="s">
        <v>7265</v>
      </c>
      <c r="X1023" s="8"/>
      <c r="Y1023" s="8" t="s">
        <v>95</v>
      </c>
      <c r="Z1023" s="8" t="s">
        <v>96</v>
      </c>
      <c r="AA1023" s="2" t="s">
        <v>7266</v>
      </c>
      <c r="AB1023" s="8" t="s">
        <v>98</v>
      </c>
      <c r="AJ1023" s="14" t="s">
        <v>1549</v>
      </c>
    </row>
    <row r="1024" spans="1:36" ht="16">
      <c r="A1024" s="8">
        <v>2</v>
      </c>
      <c r="B1024" s="10" t="s">
        <v>7267</v>
      </c>
      <c r="C1024" s="10" t="s">
        <v>7268</v>
      </c>
      <c r="D1024" s="8" t="s">
        <v>7269</v>
      </c>
      <c r="E1024" s="10" t="s">
        <v>7270</v>
      </c>
      <c r="F1024" s="10" t="s">
        <v>68</v>
      </c>
      <c r="G1024" s="11"/>
      <c r="H1024" s="12"/>
      <c r="J1024" s="30" t="s">
        <v>1555</v>
      </c>
      <c r="K1024" s="10" t="s">
        <v>7271</v>
      </c>
      <c r="V1024" s="8" t="s">
        <v>7272</v>
      </c>
      <c r="X1024" s="8"/>
      <c r="Y1024" s="8" t="s">
        <v>95</v>
      </c>
      <c r="Z1024" s="8" t="s">
        <v>96</v>
      </c>
      <c r="AA1024" s="2" t="s">
        <v>5185</v>
      </c>
      <c r="AB1024" s="8" t="s">
        <v>98</v>
      </c>
      <c r="AJ1024" s="14" t="s">
        <v>7273</v>
      </c>
    </row>
    <row r="1025" spans="1:36" ht="16">
      <c r="A1025" s="8">
        <v>2</v>
      </c>
      <c r="B1025" s="16" t="s">
        <v>7274</v>
      </c>
      <c r="C1025" s="16" t="s">
        <v>7275</v>
      </c>
      <c r="D1025" s="8" t="s">
        <v>7276</v>
      </c>
      <c r="E1025" s="16" t="s">
        <v>7276</v>
      </c>
      <c r="F1025" s="16" t="s">
        <v>68</v>
      </c>
      <c r="G1025" s="17"/>
      <c r="H1025" s="18"/>
      <c r="J1025" s="26" t="s">
        <v>7277</v>
      </c>
      <c r="K1025" s="16" t="s">
        <v>7278</v>
      </c>
      <c r="V1025" s="8" t="s">
        <v>7279</v>
      </c>
      <c r="X1025" s="8"/>
      <c r="Y1025" s="8" t="s">
        <v>95</v>
      </c>
      <c r="Z1025" s="8" t="s">
        <v>96</v>
      </c>
      <c r="AA1025" s="2" t="s">
        <v>205</v>
      </c>
      <c r="AB1025" s="8" t="s">
        <v>98</v>
      </c>
      <c r="AJ1025" s="14" t="s">
        <v>3322</v>
      </c>
    </row>
    <row r="1026" spans="1:36" ht="16">
      <c r="A1026" s="8">
        <v>2</v>
      </c>
      <c r="B1026" s="10" t="s">
        <v>7280</v>
      </c>
      <c r="C1026" s="10" t="s">
        <v>7281</v>
      </c>
      <c r="D1026" s="8" t="s">
        <v>7282</v>
      </c>
      <c r="E1026" s="10" t="s">
        <v>7283</v>
      </c>
      <c r="F1026" s="10" t="s">
        <v>68</v>
      </c>
      <c r="G1026" s="53"/>
      <c r="H1026" s="12"/>
      <c r="J1026" s="30" t="s">
        <v>7284</v>
      </c>
      <c r="K1026" s="10" t="s">
        <v>7285</v>
      </c>
      <c r="V1026" s="8" t="s">
        <v>7286</v>
      </c>
      <c r="X1026" s="8"/>
      <c r="Y1026" s="8" t="s">
        <v>95</v>
      </c>
      <c r="Z1026" s="8" t="s">
        <v>96</v>
      </c>
      <c r="AA1026" s="2" t="s">
        <v>3581</v>
      </c>
      <c r="AB1026" s="8" t="s">
        <v>98</v>
      </c>
      <c r="AD1026" s="8" t="s">
        <v>2863</v>
      </c>
      <c r="AE1026" s="8" t="s">
        <v>2863</v>
      </c>
      <c r="AF1026" s="8" t="s">
        <v>2863</v>
      </c>
      <c r="AG1026" s="8" t="s">
        <v>2863</v>
      </c>
      <c r="AH1026" s="8" t="s">
        <v>2863</v>
      </c>
      <c r="AI1026" s="8" t="s">
        <v>2863</v>
      </c>
      <c r="AJ1026" s="14" t="s">
        <v>7287</v>
      </c>
    </row>
    <row r="1027" spans="1:36" ht="16">
      <c r="A1027" s="8">
        <v>2</v>
      </c>
      <c r="B1027" s="16" t="s">
        <v>7288</v>
      </c>
      <c r="C1027" s="16" t="s">
        <v>7289</v>
      </c>
      <c r="D1027" s="8" t="s">
        <v>7290</v>
      </c>
      <c r="E1027" s="16" t="s">
        <v>7290</v>
      </c>
      <c r="F1027" s="16" t="s">
        <v>68</v>
      </c>
      <c r="G1027" s="17"/>
      <c r="H1027" s="18"/>
      <c r="J1027" s="26" t="s">
        <v>7291</v>
      </c>
      <c r="K1027" s="16" t="s">
        <v>7292</v>
      </c>
      <c r="V1027" s="8" t="s">
        <v>7293</v>
      </c>
      <c r="X1027" s="8"/>
      <c r="Y1027" s="8" t="s">
        <v>95</v>
      </c>
      <c r="Z1027" s="8" t="s">
        <v>96</v>
      </c>
      <c r="AA1027" s="2" t="s">
        <v>5580</v>
      </c>
      <c r="AB1027" s="8" t="s">
        <v>98</v>
      </c>
      <c r="AJ1027" s="14" t="s">
        <v>1500</v>
      </c>
    </row>
    <row r="1028" spans="1:36" ht="16">
      <c r="A1028" s="8">
        <v>2</v>
      </c>
      <c r="B1028" s="10" t="s">
        <v>7294</v>
      </c>
      <c r="C1028" s="10" t="s">
        <v>7295</v>
      </c>
      <c r="E1028" s="10"/>
      <c r="F1028" s="10" t="s">
        <v>68</v>
      </c>
      <c r="G1028" s="11"/>
      <c r="H1028" s="12"/>
      <c r="J1028" s="30" t="s">
        <v>7296</v>
      </c>
      <c r="K1028" s="10" t="s">
        <v>7297</v>
      </c>
      <c r="V1028" s="8" t="s">
        <v>7298</v>
      </c>
      <c r="X1028" s="8"/>
      <c r="Y1028" s="8" t="s">
        <v>95</v>
      </c>
      <c r="Z1028" s="8" t="s">
        <v>96</v>
      </c>
      <c r="AA1028" s="2" t="s">
        <v>6230</v>
      </c>
      <c r="AB1028" s="8" t="s">
        <v>98</v>
      </c>
      <c r="AJ1028" s="14" t="s">
        <v>4569</v>
      </c>
    </row>
    <row r="1029" spans="1:36" ht="16">
      <c r="A1029" s="8">
        <v>2</v>
      </c>
      <c r="B1029" s="16" t="s">
        <v>7299</v>
      </c>
      <c r="C1029" s="16" t="s">
        <v>7300</v>
      </c>
      <c r="D1029" s="8" t="s">
        <v>7227</v>
      </c>
      <c r="E1029" s="16" t="s">
        <v>7227</v>
      </c>
      <c r="F1029" s="16" t="s">
        <v>68</v>
      </c>
      <c r="G1029" s="17"/>
      <c r="H1029" s="18"/>
      <c r="J1029" s="26" t="s">
        <v>7301</v>
      </c>
      <c r="K1029" s="18"/>
      <c r="V1029" s="8" t="s">
        <v>7302</v>
      </c>
      <c r="X1029" s="8"/>
      <c r="Y1029" s="8" t="s">
        <v>95</v>
      </c>
      <c r="Z1029" s="8" t="s">
        <v>96</v>
      </c>
      <c r="AA1029" s="2" t="s">
        <v>7303</v>
      </c>
      <c r="AB1029" s="8" t="s">
        <v>98</v>
      </c>
      <c r="AJ1029" s="14">
        <v>222</v>
      </c>
    </row>
    <row r="1030" spans="1:36" ht="16">
      <c r="A1030" s="8">
        <v>2</v>
      </c>
      <c r="B1030" s="52" t="s">
        <v>7304</v>
      </c>
      <c r="C1030" s="52" t="s">
        <v>7304</v>
      </c>
      <c r="D1030" s="8" t="s">
        <v>7305</v>
      </c>
      <c r="E1030" s="10" t="s">
        <v>7305</v>
      </c>
      <c r="F1030" s="10" t="s">
        <v>68</v>
      </c>
      <c r="G1030" s="11"/>
      <c r="H1030" s="12"/>
      <c r="J1030" s="34"/>
      <c r="K1030" s="12"/>
      <c r="Y1030" s="8" t="s">
        <v>95</v>
      </c>
      <c r="Z1030" s="8" t="s">
        <v>96</v>
      </c>
      <c r="AA1030" s="2" t="s">
        <v>7306</v>
      </c>
      <c r="AB1030" s="8" t="s">
        <v>98</v>
      </c>
      <c r="AJ1030" s="14">
        <v>218</v>
      </c>
    </row>
    <row r="1031" spans="1:36" ht="16">
      <c r="A1031" s="8">
        <v>2</v>
      </c>
      <c r="B1031" s="23" t="s">
        <v>7307</v>
      </c>
      <c r="C1031" s="23" t="s">
        <v>7308</v>
      </c>
      <c r="D1031" s="8" t="s">
        <v>7309</v>
      </c>
      <c r="E1031" s="16" t="s">
        <v>7309</v>
      </c>
      <c r="F1031" s="16" t="s">
        <v>68</v>
      </c>
      <c r="G1031" s="17"/>
      <c r="H1031" s="18"/>
      <c r="J1031" s="26" t="s">
        <v>7310</v>
      </c>
      <c r="K1031" s="16" t="s">
        <v>7311</v>
      </c>
      <c r="V1031" s="8" t="s">
        <v>7312</v>
      </c>
      <c r="Y1031" s="8" t="s">
        <v>95</v>
      </c>
      <c r="Z1031" s="8" t="s">
        <v>96</v>
      </c>
      <c r="AA1031" s="2" t="s">
        <v>270</v>
      </c>
      <c r="AB1031" s="8" t="s">
        <v>98</v>
      </c>
      <c r="AJ1031" s="14" t="s">
        <v>7313</v>
      </c>
    </row>
    <row r="1032" spans="1:36" ht="16">
      <c r="A1032" s="8">
        <v>2</v>
      </c>
      <c r="B1032" s="10" t="s">
        <v>7314</v>
      </c>
      <c r="C1032" s="10" t="s">
        <v>7314</v>
      </c>
      <c r="D1032" s="8" t="s">
        <v>7315</v>
      </c>
      <c r="E1032" s="10" t="s">
        <v>7315</v>
      </c>
      <c r="F1032" s="10" t="s">
        <v>68</v>
      </c>
      <c r="G1032" s="53"/>
      <c r="H1032" s="12"/>
      <c r="J1032" s="30" t="s">
        <v>1530</v>
      </c>
      <c r="K1032" s="10" t="s">
        <v>6773</v>
      </c>
      <c r="V1032" s="8" t="s">
        <v>5424</v>
      </c>
      <c r="X1032" s="8"/>
      <c r="Y1032" s="8" t="s">
        <v>95</v>
      </c>
      <c r="Z1032" s="8" t="s">
        <v>96</v>
      </c>
      <c r="AA1032" s="2" t="s">
        <v>7316</v>
      </c>
      <c r="AB1032" s="8" t="s">
        <v>98</v>
      </c>
      <c r="AJ1032" s="14"/>
    </row>
    <row r="1033" spans="1:36" ht="16">
      <c r="A1033" s="8">
        <v>2</v>
      </c>
      <c r="B1033" s="16" t="s">
        <v>7317</v>
      </c>
      <c r="C1033" s="16" t="s">
        <v>7318</v>
      </c>
      <c r="D1033" s="8" t="s">
        <v>7319</v>
      </c>
      <c r="E1033" s="16" t="s">
        <v>7320</v>
      </c>
      <c r="F1033" s="16" t="s">
        <v>68</v>
      </c>
      <c r="G1033" s="17"/>
      <c r="H1033" s="18"/>
      <c r="J1033" s="26" t="s">
        <v>7321</v>
      </c>
      <c r="K1033" s="16" t="s">
        <v>7322</v>
      </c>
      <c r="V1033" s="8" t="s">
        <v>7323</v>
      </c>
      <c r="X1033" s="8"/>
      <c r="Y1033" s="8" t="s">
        <v>95</v>
      </c>
      <c r="Z1033" s="8" t="s">
        <v>96</v>
      </c>
      <c r="AA1033" s="2" t="s">
        <v>597</v>
      </c>
      <c r="AB1033" s="8" t="s">
        <v>98</v>
      </c>
      <c r="AJ1033" s="14" t="s">
        <v>7324</v>
      </c>
    </row>
    <row r="1034" spans="1:36" ht="16">
      <c r="A1034" s="8">
        <v>2</v>
      </c>
      <c r="B1034" s="10" t="s">
        <v>7325</v>
      </c>
      <c r="C1034" s="10" t="s">
        <v>7326</v>
      </c>
      <c r="D1034" s="8" t="s">
        <v>7327</v>
      </c>
      <c r="E1034" s="10" t="s">
        <v>7328</v>
      </c>
      <c r="F1034" s="10" t="s">
        <v>68</v>
      </c>
      <c r="G1034" s="11"/>
      <c r="H1034" s="12"/>
      <c r="J1034" s="30" t="s">
        <v>7329</v>
      </c>
      <c r="K1034" s="10" t="s">
        <v>7330</v>
      </c>
      <c r="V1034" s="8" t="s">
        <v>7331</v>
      </c>
      <c r="X1034" s="8"/>
      <c r="Y1034" s="8" t="s">
        <v>95</v>
      </c>
      <c r="Z1034" s="8" t="s">
        <v>96</v>
      </c>
      <c r="AA1034" s="2" t="s">
        <v>7332</v>
      </c>
      <c r="AB1034" s="8" t="s">
        <v>98</v>
      </c>
      <c r="AJ1034" s="14">
        <v>234</v>
      </c>
    </row>
    <row r="1035" spans="1:36" ht="16">
      <c r="A1035" s="8">
        <v>2</v>
      </c>
      <c r="B1035" s="16" t="s">
        <v>7333</v>
      </c>
      <c r="C1035" s="16" t="s">
        <v>7334</v>
      </c>
      <c r="D1035" s="8" t="s">
        <v>7335</v>
      </c>
      <c r="E1035" s="16" t="s">
        <v>7336</v>
      </c>
      <c r="F1035" s="16" t="s">
        <v>68</v>
      </c>
      <c r="G1035" s="17"/>
      <c r="H1035" s="18"/>
      <c r="J1035" s="26" t="s">
        <v>7337</v>
      </c>
      <c r="K1035" s="18"/>
      <c r="V1035" s="8" t="s">
        <v>7338</v>
      </c>
      <c r="Y1035" s="8" t="s">
        <v>95</v>
      </c>
      <c r="Z1035" s="8" t="s">
        <v>96</v>
      </c>
      <c r="AA1035" s="2" t="s">
        <v>7339</v>
      </c>
      <c r="AB1035" s="8" t="s">
        <v>98</v>
      </c>
      <c r="AJ1035" s="14" t="s">
        <v>7340</v>
      </c>
    </row>
    <row r="1036" spans="1:36" ht="16">
      <c r="A1036" s="8">
        <v>2</v>
      </c>
      <c r="B1036" s="10" t="s">
        <v>7341</v>
      </c>
      <c r="C1036" s="10" t="s">
        <v>7342</v>
      </c>
      <c r="D1036" s="8" t="s">
        <v>7343</v>
      </c>
      <c r="E1036" s="10" t="s">
        <v>7343</v>
      </c>
      <c r="F1036" s="10" t="s">
        <v>68</v>
      </c>
      <c r="G1036" s="11"/>
      <c r="H1036" s="12"/>
      <c r="J1036" s="30" t="s">
        <v>7344</v>
      </c>
      <c r="K1036" s="10" t="s">
        <v>7345</v>
      </c>
      <c r="V1036" s="8" t="s">
        <v>7346</v>
      </c>
      <c r="X1036" s="8"/>
      <c r="Y1036" s="8" t="s">
        <v>95</v>
      </c>
      <c r="Z1036" s="8" t="s">
        <v>96</v>
      </c>
      <c r="AA1036" s="2" t="s">
        <v>7347</v>
      </c>
      <c r="AB1036" s="8" t="s">
        <v>98</v>
      </c>
      <c r="AJ1036" s="14">
        <v>217</v>
      </c>
    </row>
    <row r="1037" spans="1:36" ht="16">
      <c r="A1037" s="8">
        <v>2</v>
      </c>
      <c r="B1037" s="16" t="s">
        <v>7348</v>
      </c>
      <c r="C1037" s="16" t="s">
        <v>7349</v>
      </c>
      <c r="D1037" s="8" t="s">
        <v>7350</v>
      </c>
      <c r="E1037" s="16" t="s">
        <v>7351</v>
      </c>
      <c r="F1037" s="16" t="s">
        <v>68</v>
      </c>
      <c r="G1037" s="17"/>
      <c r="H1037" s="18"/>
      <c r="J1037" s="26" t="s">
        <v>1571</v>
      </c>
      <c r="K1037" s="16" t="s">
        <v>4630</v>
      </c>
      <c r="V1037" s="8" t="s">
        <v>7352</v>
      </c>
      <c r="X1037" s="8"/>
      <c r="Y1037" s="8" t="s">
        <v>95</v>
      </c>
      <c r="Z1037" s="8" t="s">
        <v>96</v>
      </c>
      <c r="AA1037" s="2" t="s">
        <v>7353</v>
      </c>
      <c r="AB1037" s="8" t="s">
        <v>98</v>
      </c>
      <c r="AJ1037" s="14"/>
    </row>
    <row r="1038" spans="1:36" ht="16">
      <c r="A1038" s="8">
        <v>2</v>
      </c>
      <c r="B1038" s="52" t="s">
        <v>7354</v>
      </c>
      <c r="C1038" s="52" t="s">
        <v>7354</v>
      </c>
      <c r="D1038" s="8" t="s">
        <v>7355</v>
      </c>
      <c r="E1038" s="10" t="s">
        <v>7356</v>
      </c>
      <c r="F1038" s="10" t="s">
        <v>68</v>
      </c>
      <c r="G1038" s="11"/>
      <c r="H1038" s="12"/>
      <c r="J1038" s="51"/>
      <c r="K1038" s="10" t="s">
        <v>7357</v>
      </c>
      <c r="V1038" s="8" t="s">
        <v>7358</v>
      </c>
      <c r="AA1038" s="2" t="s">
        <v>7359</v>
      </c>
      <c r="AB1038" s="8" t="s">
        <v>98</v>
      </c>
      <c r="AJ1038" s="14" t="s">
        <v>2476</v>
      </c>
    </row>
    <row r="1039" spans="1:36" ht="16">
      <c r="A1039" s="8">
        <v>2</v>
      </c>
      <c r="B1039" s="16" t="s">
        <v>7360</v>
      </c>
      <c r="C1039" s="16" t="s">
        <v>7361</v>
      </c>
      <c r="D1039" s="8" t="s">
        <v>7362</v>
      </c>
      <c r="E1039" s="16" t="s">
        <v>7362</v>
      </c>
      <c r="F1039" s="16" t="s">
        <v>68</v>
      </c>
      <c r="G1039" s="54"/>
      <c r="H1039" s="18"/>
      <c r="J1039" s="51"/>
      <c r="K1039" s="16" t="s">
        <v>7363</v>
      </c>
      <c r="V1039" s="8" t="s">
        <v>7364</v>
      </c>
      <c r="X1039" s="8"/>
      <c r="Y1039" s="8" t="s">
        <v>95</v>
      </c>
      <c r="Z1039" s="8" t="s">
        <v>96</v>
      </c>
      <c r="AA1039" s="2" t="s">
        <v>270</v>
      </c>
      <c r="AB1039" s="8" t="s">
        <v>98</v>
      </c>
      <c r="AE1039" s="8" t="s">
        <v>2863</v>
      </c>
      <c r="AJ1039" s="14" t="s">
        <v>7365</v>
      </c>
    </row>
    <row r="1040" spans="1:36" ht="16">
      <c r="A1040" s="8">
        <v>2</v>
      </c>
      <c r="B1040" s="10" t="s">
        <v>7366</v>
      </c>
      <c r="C1040" s="10" t="s">
        <v>7367</v>
      </c>
      <c r="D1040" s="8" t="s">
        <v>7368</v>
      </c>
      <c r="E1040" s="10" t="s">
        <v>7369</v>
      </c>
      <c r="F1040" s="10" t="s">
        <v>68</v>
      </c>
      <c r="G1040" s="11"/>
      <c r="H1040" s="12"/>
      <c r="J1040" s="30" t="s">
        <v>7370</v>
      </c>
      <c r="K1040" s="10" t="s">
        <v>7371</v>
      </c>
      <c r="V1040" s="8" t="s">
        <v>7372</v>
      </c>
      <c r="X1040" s="8"/>
      <c r="Y1040" s="8" t="s">
        <v>95</v>
      </c>
      <c r="Z1040" s="8" t="s">
        <v>96</v>
      </c>
      <c r="AA1040" s="2" t="s">
        <v>6736</v>
      </c>
      <c r="AB1040" s="8" t="s">
        <v>98</v>
      </c>
      <c r="AJ1040" s="14" t="s">
        <v>7373</v>
      </c>
    </row>
    <row r="1041" spans="1:36" ht="16">
      <c r="A1041" s="8">
        <v>2</v>
      </c>
      <c r="B1041" s="16" t="s">
        <v>7374</v>
      </c>
      <c r="C1041" s="16" t="s">
        <v>7375</v>
      </c>
      <c r="D1041" s="8" t="s">
        <v>7376</v>
      </c>
      <c r="E1041" s="16" t="s">
        <v>7377</v>
      </c>
      <c r="F1041" s="16" t="s">
        <v>68</v>
      </c>
      <c r="G1041" s="17"/>
      <c r="H1041" s="18"/>
      <c r="J1041" s="26" t="s">
        <v>7378</v>
      </c>
      <c r="K1041" s="16" t="s">
        <v>7379</v>
      </c>
      <c r="V1041" s="8" t="s">
        <v>7380</v>
      </c>
      <c r="X1041" s="8"/>
      <c r="Y1041" s="8" t="s">
        <v>95</v>
      </c>
      <c r="Z1041" s="8" t="s">
        <v>96</v>
      </c>
      <c r="AA1041" s="2" t="s">
        <v>7381</v>
      </c>
      <c r="AB1041" s="8" t="s">
        <v>98</v>
      </c>
      <c r="AJ1041" s="14" t="s">
        <v>7382</v>
      </c>
    </row>
    <row r="1042" spans="1:36" ht="16">
      <c r="A1042" s="8">
        <v>2</v>
      </c>
      <c r="B1042" s="10" t="s">
        <v>7383</v>
      </c>
      <c r="C1042" s="10" t="s">
        <v>7384</v>
      </c>
      <c r="D1042" s="8" t="s">
        <v>7385</v>
      </c>
      <c r="E1042" s="10" t="s">
        <v>7385</v>
      </c>
      <c r="F1042" s="10" t="s">
        <v>68</v>
      </c>
      <c r="G1042" s="11"/>
      <c r="H1042" s="12"/>
      <c r="J1042" s="30" t="s">
        <v>7386</v>
      </c>
      <c r="K1042" s="10" t="s">
        <v>7387</v>
      </c>
      <c r="V1042" s="8" t="s">
        <v>7388</v>
      </c>
      <c r="X1042" s="8"/>
      <c r="Y1042" s="8" t="s">
        <v>95</v>
      </c>
      <c r="Z1042" s="8" t="s">
        <v>96</v>
      </c>
      <c r="AA1042" s="2" t="s">
        <v>7389</v>
      </c>
      <c r="AB1042" s="8" t="s">
        <v>98</v>
      </c>
      <c r="AJ1042" s="14" t="s">
        <v>7390</v>
      </c>
    </row>
    <row r="1043" spans="1:36" ht="16">
      <c r="A1043" s="8">
        <v>2</v>
      </c>
      <c r="B1043" s="16" t="s">
        <v>7391</v>
      </c>
      <c r="C1043" s="16" t="s">
        <v>7392</v>
      </c>
      <c r="D1043" s="8" t="s">
        <v>7393</v>
      </c>
      <c r="E1043" s="16" t="s">
        <v>7394</v>
      </c>
      <c r="F1043" s="16" t="s">
        <v>68</v>
      </c>
      <c r="G1043" s="17"/>
      <c r="H1043" s="18"/>
      <c r="J1043" s="26" t="s">
        <v>7395</v>
      </c>
      <c r="K1043" s="16" t="s">
        <v>7396</v>
      </c>
      <c r="V1043" s="8" t="s">
        <v>7397</v>
      </c>
      <c r="X1043" s="8"/>
      <c r="Y1043" s="8" t="s">
        <v>95</v>
      </c>
      <c r="Z1043" s="8" t="s">
        <v>96</v>
      </c>
      <c r="AA1043" s="2" t="s">
        <v>7398</v>
      </c>
      <c r="AB1043" s="8" t="s">
        <v>98</v>
      </c>
      <c r="AJ1043" s="14" t="s">
        <v>7390</v>
      </c>
    </row>
    <row r="1044" spans="1:36" ht="16">
      <c r="A1044" s="8">
        <v>2</v>
      </c>
      <c r="B1044" s="10" t="s">
        <v>7399</v>
      </c>
      <c r="C1044" s="10" t="s">
        <v>7400</v>
      </c>
      <c r="D1044" s="8" t="s">
        <v>7401</v>
      </c>
      <c r="E1044" s="10" t="s">
        <v>7401</v>
      </c>
      <c r="F1044" s="10" t="s">
        <v>68</v>
      </c>
      <c r="G1044" s="11"/>
      <c r="H1044" s="12"/>
      <c r="J1044" s="30" t="s">
        <v>7402</v>
      </c>
      <c r="K1044" s="10" t="s">
        <v>7403</v>
      </c>
      <c r="V1044" s="8" t="s">
        <v>7404</v>
      </c>
      <c r="X1044" s="8"/>
      <c r="Y1044" s="8" t="s">
        <v>95</v>
      </c>
      <c r="Z1044" s="8" t="s">
        <v>96</v>
      </c>
      <c r="AA1044" s="2" t="s">
        <v>7405</v>
      </c>
      <c r="AB1044" s="8" t="s">
        <v>98</v>
      </c>
      <c r="AJ1044" s="14" t="s">
        <v>7406</v>
      </c>
    </row>
    <row r="1045" spans="1:36" ht="16">
      <c r="A1045" s="8">
        <v>2</v>
      </c>
      <c r="B1045" s="16" t="s">
        <v>7407</v>
      </c>
      <c r="C1045" s="16" t="s">
        <v>7408</v>
      </c>
      <c r="D1045" s="8" t="s">
        <v>7409</v>
      </c>
      <c r="E1045" s="16" t="s">
        <v>7409</v>
      </c>
      <c r="F1045" s="16" t="s">
        <v>68</v>
      </c>
      <c r="G1045" s="17"/>
      <c r="H1045" s="18"/>
      <c r="J1045" s="26" t="s">
        <v>7410</v>
      </c>
      <c r="K1045" s="16" t="s">
        <v>7411</v>
      </c>
      <c r="V1045" s="8" t="s">
        <v>7412</v>
      </c>
      <c r="Y1045" s="8" t="s">
        <v>95</v>
      </c>
      <c r="Z1045" s="8" t="s">
        <v>96</v>
      </c>
      <c r="AA1045" s="2" t="s">
        <v>7413</v>
      </c>
      <c r="AB1045" s="8" t="s">
        <v>98</v>
      </c>
      <c r="AJ1045" s="14" t="s">
        <v>4580</v>
      </c>
    </row>
    <row r="1046" spans="1:36" ht="16">
      <c r="A1046" s="8">
        <v>2</v>
      </c>
      <c r="B1046" s="10" t="s">
        <v>7414</v>
      </c>
      <c r="C1046" s="10" t="s">
        <v>7415</v>
      </c>
      <c r="D1046" s="8" t="s">
        <v>7416</v>
      </c>
      <c r="E1046" s="10" t="s">
        <v>7416</v>
      </c>
      <c r="F1046" s="10" t="s">
        <v>68</v>
      </c>
      <c r="G1046" s="11"/>
      <c r="H1046" s="12"/>
      <c r="J1046" s="30" t="s">
        <v>7417</v>
      </c>
      <c r="K1046" s="12"/>
      <c r="V1046" s="8" t="s">
        <v>7418</v>
      </c>
      <c r="X1046" s="8"/>
      <c r="Y1046" s="8" t="s">
        <v>95</v>
      </c>
      <c r="Z1046" s="8" t="s">
        <v>96</v>
      </c>
      <c r="AA1046" s="2" t="s">
        <v>7419</v>
      </c>
      <c r="AB1046" s="8" t="s">
        <v>98</v>
      </c>
      <c r="AJ1046" s="14">
        <v>232</v>
      </c>
    </row>
    <row r="1047" spans="1:36" ht="16">
      <c r="A1047" s="8">
        <v>2</v>
      </c>
      <c r="B1047" s="16" t="s">
        <v>7420</v>
      </c>
      <c r="C1047" s="16" t="s">
        <v>7421</v>
      </c>
      <c r="D1047" s="8" t="s">
        <v>7422</v>
      </c>
      <c r="E1047" s="16" t="s">
        <v>7423</v>
      </c>
      <c r="F1047" s="16" t="s">
        <v>68</v>
      </c>
      <c r="G1047" s="17"/>
      <c r="H1047" s="18"/>
      <c r="J1047" s="26" t="s">
        <v>7424</v>
      </c>
      <c r="K1047" s="18"/>
      <c r="V1047" s="8" t="s">
        <v>7425</v>
      </c>
      <c r="Y1047" s="8" t="s">
        <v>95</v>
      </c>
      <c r="Z1047" s="8" t="s">
        <v>96</v>
      </c>
      <c r="AA1047" s="2" t="s">
        <v>7426</v>
      </c>
      <c r="AB1047" s="8" t="s">
        <v>98</v>
      </c>
      <c r="AJ1047" s="14" t="s">
        <v>7390</v>
      </c>
    </row>
    <row r="1048" spans="1:36" ht="16">
      <c r="A1048" s="8">
        <v>2</v>
      </c>
      <c r="B1048" s="10" t="s">
        <v>7427</v>
      </c>
      <c r="C1048" s="10" t="s">
        <v>7428</v>
      </c>
      <c r="D1048" s="8" t="s">
        <v>7429</v>
      </c>
      <c r="E1048" s="10" t="s">
        <v>7429</v>
      </c>
      <c r="F1048" s="10" t="s">
        <v>68</v>
      </c>
      <c r="G1048" s="11"/>
      <c r="H1048" s="12"/>
      <c r="J1048" s="30" t="s">
        <v>7430</v>
      </c>
      <c r="K1048" s="12"/>
      <c r="V1048" s="8" t="s">
        <v>7431</v>
      </c>
      <c r="X1048" s="8"/>
      <c r="Y1048" s="8" t="s">
        <v>95</v>
      </c>
      <c r="Z1048" s="8" t="s">
        <v>96</v>
      </c>
      <c r="AA1048" s="2" t="s">
        <v>7419</v>
      </c>
      <c r="AB1048" s="8" t="s">
        <v>98</v>
      </c>
      <c r="AJ1048" s="14">
        <v>232</v>
      </c>
    </row>
    <row r="1049" spans="1:36" ht="16">
      <c r="A1049" s="8">
        <v>2</v>
      </c>
      <c r="B1049" s="23" t="s">
        <v>7432</v>
      </c>
      <c r="C1049" s="23" t="s">
        <v>7433</v>
      </c>
      <c r="D1049" s="8" t="s">
        <v>7434</v>
      </c>
      <c r="E1049" s="16" t="s">
        <v>7435</v>
      </c>
      <c r="F1049" s="16" t="s">
        <v>68</v>
      </c>
      <c r="G1049" s="17"/>
      <c r="H1049" s="18"/>
      <c r="J1049" s="26" t="s">
        <v>7436</v>
      </c>
      <c r="K1049" s="16" t="s">
        <v>7437</v>
      </c>
      <c r="V1049" s="8" t="s">
        <v>7438</v>
      </c>
      <c r="Y1049" s="8" t="s">
        <v>95</v>
      </c>
      <c r="Z1049" s="8" t="s">
        <v>96</v>
      </c>
      <c r="AA1049" s="2" t="s">
        <v>7439</v>
      </c>
      <c r="AB1049" s="8" t="s">
        <v>98</v>
      </c>
      <c r="AJ1049" s="14" t="s">
        <v>7440</v>
      </c>
    </row>
    <row r="1050" spans="1:36" ht="16">
      <c r="A1050" s="8">
        <v>2</v>
      </c>
      <c r="B1050" s="10" t="s">
        <v>7441</v>
      </c>
      <c r="C1050" s="10" t="s">
        <v>7442</v>
      </c>
      <c r="D1050" s="8" t="s">
        <v>7443</v>
      </c>
      <c r="E1050" s="10" t="s">
        <v>7443</v>
      </c>
      <c r="F1050" s="10" t="s">
        <v>68</v>
      </c>
      <c r="G1050" s="11"/>
      <c r="H1050" s="12"/>
      <c r="J1050" s="30" t="s">
        <v>7444</v>
      </c>
      <c r="K1050" s="10" t="s">
        <v>7445</v>
      </c>
      <c r="V1050" s="8" t="s">
        <v>7446</v>
      </c>
      <c r="X1050" s="8"/>
      <c r="Y1050" s="8" t="s">
        <v>95</v>
      </c>
      <c r="Z1050" s="8" t="s">
        <v>96</v>
      </c>
      <c r="AA1050" s="2" t="s">
        <v>7447</v>
      </c>
      <c r="AB1050" s="8" t="s">
        <v>98</v>
      </c>
      <c r="AJ1050" s="14" t="s">
        <v>7440</v>
      </c>
    </row>
    <row r="1051" spans="1:36" ht="16">
      <c r="A1051" s="8">
        <v>2</v>
      </c>
      <c r="B1051" s="16" t="s">
        <v>7448</v>
      </c>
      <c r="C1051" s="16" t="s">
        <v>7449</v>
      </c>
      <c r="D1051" s="8" t="s">
        <v>7450</v>
      </c>
      <c r="E1051" s="16" t="s">
        <v>7450</v>
      </c>
      <c r="F1051" s="16" t="s">
        <v>68</v>
      </c>
      <c r="G1051" s="17"/>
      <c r="H1051" s="18"/>
      <c r="J1051" s="26" t="s">
        <v>7451</v>
      </c>
      <c r="K1051" s="16" t="s">
        <v>7452</v>
      </c>
      <c r="V1051" s="8" t="s">
        <v>7453</v>
      </c>
      <c r="X1051" s="8"/>
      <c r="Y1051" s="8" t="s">
        <v>95</v>
      </c>
      <c r="Z1051" s="8" t="s">
        <v>96</v>
      </c>
      <c r="AA1051" s="2" t="s">
        <v>3029</v>
      </c>
      <c r="AB1051" s="8" t="s">
        <v>98</v>
      </c>
      <c r="AJ1051" s="14" t="s">
        <v>2113</v>
      </c>
    </row>
    <row r="1052" spans="1:36" ht="16">
      <c r="A1052" s="8">
        <v>2</v>
      </c>
      <c r="B1052" s="10" t="s">
        <v>7454</v>
      </c>
      <c r="C1052" s="10" t="s">
        <v>7455</v>
      </c>
      <c r="D1052" s="8" t="s">
        <v>7456</v>
      </c>
      <c r="E1052" s="10" t="s">
        <v>7456</v>
      </c>
      <c r="F1052" s="10" t="s">
        <v>68</v>
      </c>
      <c r="G1052" s="11"/>
      <c r="H1052" s="12"/>
      <c r="J1052" s="30" t="s">
        <v>7457</v>
      </c>
      <c r="K1052" s="12"/>
      <c r="V1052" s="8" t="s">
        <v>7458</v>
      </c>
      <c r="X1052" s="8"/>
      <c r="Y1052" s="8" t="s">
        <v>95</v>
      </c>
      <c r="Z1052" s="8" t="s">
        <v>96</v>
      </c>
      <c r="AA1052" s="2" t="s">
        <v>7459</v>
      </c>
      <c r="AB1052" s="8" t="s">
        <v>98</v>
      </c>
      <c r="AJ1052" s="14" t="s">
        <v>2113</v>
      </c>
    </row>
    <row r="1053" spans="1:36" ht="16">
      <c r="A1053" s="8">
        <v>2</v>
      </c>
      <c r="B1053" s="16" t="s">
        <v>7460</v>
      </c>
      <c r="C1053" s="16" t="s">
        <v>7461</v>
      </c>
      <c r="D1053" s="8" t="s">
        <v>7462</v>
      </c>
      <c r="E1053" s="16" t="s">
        <v>7463</v>
      </c>
      <c r="F1053" s="16" t="s">
        <v>68</v>
      </c>
      <c r="G1053" s="54"/>
      <c r="H1053" s="18"/>
      <c r="J1053" s="26" t="s">
        <v>7464</v>
      </c>
      <c r="K1053" s="16" t="s">
        <v>3972</v>
      </c>
      <c r="V1053" s="8" t="s">
        <v>7465</v>
      </c>
      <c r="X1053" s="8"/>
      <c r="Y1053" s="8" t="s">
        <v>95</v>
      </c>
      <c r="Z1053" s="8" t="s">
        <v>96</v>
      </c>
      <c r="AA1053" s="2" t="s">
        <v>7466</v>
      </c>
      <c r="AB1053" s="8" t="s">
        <v>98</v>
      </c>
      <c r="AD1053" s="8" t="s">
        <v>2863</v>
      </c>
      <c r="AE1053" s="8" t="s">
        <v>2863</v>
      </c>
      <c r="AF1053" s="8" t="s">
        <v>2863</v>
      </c>
      <c r="AG1053" s="8" t="s">
        <v>2863</v>
      </c>
      <c r="AH1053" s="8" t="s">
        <v>2863</v>
      </c>
      <c r="AI1053" s="8" t="s">
        <v>2863</v>
      </c>
      <c r="AJ1053" s="14" t="s">
        <v>4586</v>
      </c>
    </row>
    <row r="1054" spans="1:36" ht="16">
      <c r="A1054" s="8">
        <v>2</v>
      </c>
      <c r="B1054" s="10" t="s">
        <v>7467</v>
      </c>
      <c r="C1054" s="10" t="s">
        <v>7468</v>
      </c>
      <c r="D1054" s="8" t="s">
        <v>7469</v>
      </c>
      <c r="E1054" s="10" t="s">
        <v>7470</v>
      </c>
      <c r="F1054" s="10" t="s">
        <v>68</v>
      </c>
      <c r="G1054" s="11"/>
      <c r="H1054" s="12"/>
      <c r="J1054" s="30" t="s">
        <v>7471</v>
      </c>
      <c r="K1054" s="12"/>
      <c r="V1054" s="8" t="s">
        <v>7472</v>
      </c>
      <c r="X1054" s="8"/>
      <c r="Y1054" s="8" t="s">
        <v>95</v>
      </c>
      <c r="Z1054" s="8" t="s">
        <v>96</v>
      </c>
      <c r="AA1054" s="2" t="s">
        <v>7473</v>
      </c>
      <c r="AB1054" s="8" t="s">
        <v>98</v>
      </c>
      <c r="AJ1054" s="14" t="s">
        <v>7474</v>
      </c>
    </row>
    <row r="1055" spans="1:36" ht="16">
      <c r="A1055" s="8">
        <v>2</v>
      </c>
      <c r="B1055" s="16" t="s">
        <v>7475</v>
      </c>
      <c r="C1055" s="16" t="s">
        <v>7476</v>
      </c>
      <c r="D1055" s="8" t="s">
        <v>7477</v>
      </c>
      <c r="E1055" s="16" t="s">
        <v>7477</v>
      </c>
      <c r="F1055" s="16" t="s">
        <v>68</v>
      </c>
      <c r="G1055" s="17"/>
      <c r="H1055" s="18"/>
      <c r="J1055" s="26" t="s">
        <v>7478</v>
      </c>
      <c r="K1055" s="16" t="s">
        <v>7479</v>
      </c>
      <c r="V1055" s="8" t="s">
        <v>7480</v>
      </c>
      <c r="X1055" s="8"/>
      <c r="Y1055" s="8" t="s">
        <v>95</v>
      </c>
      <c r="Z1055" s="8" t="s">
        <v>96</v>
      </c>
      <c r="AA1055" s="2" t="s">
        <v>7481</v>
      </c>
      <c r="AB1055" s="8" t="s">
        <v>98</v>
      </c>
      <c r="AJ1055" s="14">
        <v>233</v>
      </c>
    </row>
    <row r="1056" spans="1:36" ht="16">
      <c r="A1056" s="8">
        <v>2</v>
      </c>
      <c r="B1056" s="10" t="s">
        <v>7482</v>
      </c>
      <c r="C1056" s="10" t="s">
        <v>7483</v>
      </c>
      <c r="E1056" s="10"/>
      <c r="F1056" s="10" t="s">
        <v>68</v>
      </c>
      <c r="G1056" s="11"/>
      <c r="H1056" s="12"/>
      <c r="J1056" s="30" t="s">
        <v>7484</v>
      </c>
      <c r="K1056" s="12"/>
      <c r="V1056" s="8" t="s">
        <v>7485</v>
      </c>
      <c r="X1056" s="8"/>
      <c r="Y1056" s="8" t="s">
        <v>95</v>
      </c>
      <c r="Z1056" s="8" t="s">
        <v>96</v>
      </c>
      <c r="AA1056" s="2" t="s">
        <v>7486</v>
      </c>
      <c r="AB1056" s="8" t="s">
        <v>98</v>
      </c>
      <c r="AJ1056" s="14" t="s">
        <v>7487</v>
      </c>
    </row>
    <row r="1057" spans="1:36" ht="16">
      <c r="A1057" s="8">
        <v>2</v>
      </c>
      <c r="B1057" s="16" t="s">
        <v>7488</v>
      </c>
      <c r="C1057" s="16" t="s">
        <v>7489</v>
      </c>
      <c r="D1057" s="8" t="s">
        <v>7490</v>
      </c>
      <c r="E1057" s="16" t="s">
        <v>7491</v>
      </c>
      <c r="F1057" s="16" t="s">
        <v>68</v>
      </c>
      <c r="G1057" s="17"/>
      <c r="H1057" s="18"/>
      <c r="J1057" s="26" t="s">
        <v>1610</v>
      </c>
      <c r="K1057" s="16" t="s">
        <v>7492</v>
      </c>
      <c r="V1057" s="8" t="s">
        <v>7493</v>
      </c>
      <c r="X1057" s="8"/>
      <c r="Y1057" s="8" t="s">
        <v>95</v>
      </c>
      <c r="Z1057" s="8" t="s">
        <v>96</v>
      </c>
      <c r="AA1057" s="2" t="s">
        <v>7494</v>
      </c>
      <c r="AB1057" s="8" t="s">
        <v>98</v>
      </c>
      <c r="AJ1057" s="14" t="s">
        <v>7495</v>
      </c>
    </row>
    <row r="1058" spans="1:36" ht="16">
      <c r="A1058" s="8">
        <v>2</v>
      </c>
      <c r="B1058" s="10" t="s">
        <v>7496</v>
      </c>
      <c r="C1058" s="10" t="s">
        <v>7497</v>
      </c>
      <c r="D1058" s="8" t="s">
        <v>7498</v>
      </c>
      <c r="E1058" s="10" t="s">
        <v>7499</v>
      </c>
      <c r="F1058" s="10" t="s">
        <v>68</v>
      </c>
      <c r="G1058" s="11"/>
      <c r="H1058" s="12"/>
      <c r="J1058" s="30" t="s">
        <v>1788</v>
      </c>
      <c r="K1058" s="12"/>
      <c r="V1058" s="8" t="s">
        <v>5489</v>
      </c>
      <c r="X1058" s="8"/>
      <c r="Y1058" s="8" t="s">
        <v>95</v>
      </c>
      <c r="Z1058" s="8" t="s">
        <v>96</v>
      </c>
      <c r="AA1058" s="2" t="s">
        <v>1947</v>
      </c>
      <c r="AB1058" s="8" t="s">
        <v>98</v>
      </c>
      <c r="AJ1058" s="14">
        <v>234</v>
      </c>
    </row>
    <row r="1059" spans="1:36" ht="16">
      <c r="A1059" s="8">
        <v>2</v>
      </c>
      <c r="B1059" s="16" t="s">
        <v>7500</v>
      </c>
      <c r="C1059" s="16" t="s">
        <v>7500</v>
      </c>
      <c r="D1059" s="8" t="s">
        <v>7501</v>
      </c>
      <c r="E1059" s="16" t="s">
        <v>7502</v>
      </c>
      <c r="F1059" s="16" t="s">
        <v>68</v>
      </c>
      <c r="G1059" s="17"/>
      <c r="H1059" s="18"/>
      <c r="J1059" s="26" t="s">
        <v>7503</v>
      </c>
      <c r="K1059" s="16" t="s">
        <v>7504</v>
      </c>
      <c r="V1059" s="8" t="s">
        <v>7505</v>
      </c>
      <c r="Y1059" s="8" t="s">
        <v>95</v>
      </c>
      <c r="Z1059" s="8" t="s">
        <v>96</v>
      </c>
      <c r="AA1059" s="2" t="s">
        <v>7506</v>
      </c>
      <c r="AB1059" s="8" t="s">
        <v>98</v>
      </c>
      <c r="AJ1059" s="14" t="s">
        <v>7507</v>
      </c>
    </row>
    <row r="1060" spans="1:36" ht="16">
      <c r="A1060" s="8">
        <v>2</v>
      </c>
      <c r="B1060" s="23" t="s">
        <v>7508</v>
      </c>
      <c r="C1060" s="23" t="s">
        <v>7509</v>
      </c>
      <c r="D1060" s="8" t="s">
        <v>7510</v>
      </c>
      <c r="E1060" s="10" t="s">
        <v>7511</v>
      </c>
      <c r="F1060" s="10" t="s">
        <v>68</v>
      </c>
      <c r="G1060" s="11"/>
      <c r="H1060" s="12"/>
      <c r="J1060" s="30" t="s">
        <v>7512</v>
      </c>
      <c r="K1060" s="10" t="s">
        <v>7513</v>
      </c>
      <c r="V1060" s="8" t="s">
        <v>7514</v>
      </c>
      <c r="X1060" s="8"/>
      <c r="Y1060" s="8" t="s">
        <v>95</v>
      </c>
      <c r="Z1060" s="8" t="s">
        <v>96</v>
      </c>
      <c r="AA1060" s="2" t="s">
        <v>380</v>
      </c>
      <c r="AB1060" s="8" t="s">
        <v>98</v>
      </c>
      <c r="AJ1060" s="14" t="s">
        <v>1740</v>
      </c>
    </row>
    <row r="1061" spans="1:36" ht="16">
      <c r="A1061" s="8">
        <v>2</v>
      </c>
      <c r="B1061" s="23" t="s">
        <v>1605</v>
      </c>
      <c r="C1061" s="23" t="s">
        <v>1606</v>
      </c>
      <c r="D1061" s="8" t="s">
        <v>7515</v>
      </c>
      <c r="E1061" s="16" t="s">
        <v>7515</v>
      </c>
      <c r="F1061" s="16" t="s">
        <v>68</v>
      </c>
      <c r="G1061" s="17"/>
      <c r="H1061" s="18"/>
      <c r="J1061" s="26" t="s">
        <v>1610</v>
      </c>
      <c r="K1061" s="16" t="s">
        <v>7492</v>
      </c>
      <c r="V1061" s="8" t="s">
        <v>7516</v>
      </c>
      <c r="X1061" s="8"/>
      <c r="Y1061" s="8" t="s">
        <v>95</v>
      </c>
      <c r="Z1061" s="8" t="s">
        <v>96</v>
      </c>
      <c r="AA1061" s="2" t="s">
        <v>2287</v>
      </c>
      <c r="AB1061" s="8" t="s">
        <v>98</v>
      </c>
      <c r="AJ1061" s="14" t="s">
        <v>5740</v>
      </c>
    </row>
    <row r="1062" spans="1:36" ht="16">
      <c r="A1062" s="8">
        <v>2</v>
      </c>
      <c r="B1062" s="10" t="s">
        <v>7517</v>
      </c>
      <c r="C1062" s="10" t="s">
        <v>7518</v>
      </c>
      <c r="D1062" s="8" t="s">
        <v>7519</v>
      </c>
      <c r="E1062" s="10" t="s">
        <v>7520</v>
      </c>
      <c r="F1062" s="10" t="s">
        <v>3684</v>
      </c>
      <c r="G1062" s="55" t="s">
        <v>7521</v>
      </c>
      <c r="H1062" s="12"/>
      <c r="J1062" s="30" t="s">
        <v>1522</v>
      </c>
      <c r="K1062" s="10" t="s">
        <v>7186</v>
      </c>
      <c r="V1062" s="8" t="s">
        <v>7522</v>
      </c>
      <c r="X1062" s="8"/>
      <c r="Y1062" s="8" t="s">
        <v>95</v>
      </c>
      <c r="Z1062" s="8" t="s">
        <v>96</v>
      </c>
      <c r="AA1062" s="2" t="s">
        <v>1281</v>
      </c>
      <c r="AB1062" s="8" t="s">
        <v>98</v>
      </c>
      <c r="AG1062" s="8" t="s">
        <v>2863</v>
      </c>
      <c r="AJ1062" s="14" t="s">
        <v>1477</v>
      </c>
    </row>
    <row r="1063" spans="1:36" ht="16">
      <c r="A1063" s="8">
        <v>2</v>
      </c>
      <c r="B1063" s="16" t="s">
        <v>7523</v>
      </c>
      <c r="C1063" s="16" t="s">
        <v>7524</v>
      </c>
      <c r="D1063" s="8" t="s">
        <v>7525</v>
      </c>
      <c r="E1063" s="16" t="s">
        <v>7526</v>
      </c>
      <c r="F1063" s="16" t="s">
        <v>68</v>
      </c>
      <c r="G1063" s="17"/>
      <c r="H1063" s="18"/>
      <c r="J1063" s="26" t="s">
        <v>1522</v>
      </c>
      <c r="K1063" s="16" t="s">
        <v>7186</v>
      </c>
      <c r="V1063" s="8" t="s">
        <v>7522</v>
      </c>
      <c r="X1063" s="8"/>
      <c r="Y1063" s="8" t="s">
        <v>95</v>
      </c>
      <c r="Z1063" s="8" t="s">
        <v>96</v>
      </c>
      <c r="AA1063" s="2" t="s">
        <v>7473</v>
      </c>
      <c r="AB1063" s="8" t="s">
        <v>98</v>
      </c>
      <c r="AJ1063" s="14" t="s">
        <v>1911</v>
      </c>
    </row>
    <row r="1064" spans="1:36" ht="16">
      <c r="A1064" s="8">
        <v>2</v>
      </c>
      <c r="B1064" s="10" t="s">
        <v>7527</v>
      </c>
      <c r="C1064" s="10" t="s">
        <v>7528</v>
      </c>
      <c r="D1064" s="8" t="s">
        <v>7529</v>
      </c>
      <c r="E1064" s="10" t="s">
        <v>7530</v>
      </c>
      <c r="F1064" s="10" t="s">
        <v>3684</v>
      </c>
      <c r="G1064" s="55" t="s">
        <v>7531</v>
      </c>
      <c r="H1064" s="12"/>
      <c r="J1064" s="30" t="s">
        <v>1522</v>
      </c>
      <c r="K1064" s="10" t="s">
        <v>7186</v>
      </c>
      <c r="V1064" s="8" t="s">
        <v>7522</v>
      </c>
      <c r="X1064" s="8"/>
      <c r="Y1064" s="8" t="s">
        <v>95</v>
      </c>
      <c r="Z1064" s="8" t="s">
        <v>96</v>
      </c>
      <c r="AA1064" s="2" t="s">
        <v>1706</v>
      </c>
      <c r="AB1064" s="8" t="s">
        <v>98</v>
      </c>
      <c r="AC1064" s="8" t="s">
        <v>2863</v>
      </c>
      <c r="AJ1064" s="14" t="s">
        <v>3470</v>
      </c>
    </row>
    <row r="1065" spans="1:36" ht="16">
      <c r="A1065" s="8">
        <v>2</v>
      </c>
      <c r="B1065" s="16" t="s">
        <v>7532</v>
      </c>
      <c r="C1065" s="16" t="s">
        <v>7533</v>
      </c>
      <c r="D1065" s="8" t="s">
        <v>7534</v>
      </c>
      <c r="E1065" s="16" t="s">
        <v>7535</v>
      </c>
      <c r="F1065" s="16" t="s">
        <v>68</v>
      </c>
      <c r="G1065" s="17"/>
      <c r="H1065" s="18"/>
      <c r="J1065" s="26" t="s">
        <v>1522</v>
      </c>
      <c r="K1065" s="16" t="s">
        <v>7186</v>
      </c>
      <c r="V1065" s="8" t="s">
        <v>7522</v>
      </c>
      <c r="X1065" s="8"/>
      <c r="Y1065" s="8" t="s">
        <v>95</v>
      </c>
      <c r="Z1065" s="8" t="s">
        <v>96</v>
      </c>
      <c r="AA1065" s="2" t="s">
        <v>1706</v>
      </c>
      <c r="AB1065" s="8" t="s">
        <v>98</v>
      </c>
      <c r="AJ1065" s="14" t="s">
        <v>1911</v>
      </c>
    </row>
    <row r="1066" spans="1:36" ht="16">
      <c r="A1066" s="8">
        <v>2</v>
      </c>
      <c r="B1066" s="10" t="s">
        <v>7536</v>
      </c>
      <c r="C1066" s="10" t="s">
        <v>7537</v>
      </c>
      <c r="D1066" s="8" t="s">
        <v>7538</v>
      </c>
      <c r="E1066" s="10" t="s">
        <v>7538</v>
      </c>
      <c r="F1066" s="10" t="s">
        <v>68</v>
      </c>
      <c r="G1066" s="11"/>
      <c r="H1066" s="12"/>
      <c r="J1066" s="30" t="s">
        <v>1522</v>
      </c>
      <c r="K1066" s="10" t="s">
        <v>7186</v>
      </c>
      <c r="V1066" s="8" t="s">
        <v>7522</v>
      </c>
      <c r="X1066" s="8"/>
      <c r="Y1066" s="8" t="s">
        <v>95</v>
      </c>
      <c r="Z1066" s="8" t="s">
        <v>96</v>
      </c>
      <c r="AA1066" s="2" t="s">
        <v>1706</v>
      </c>
      <c r="AB1066" s="8" t="s">
        <v>98</v>
      </c>
      <c r="AJ1066" s="14" t="s">
        <v>1911</v>
      </c>
    </row>
    <row r="1067" spans="1:36" ht="16">
      <c r="A1067" s="8">
        <v>2</v>
      </c>
      <c r="B1067" s="16" t="s">
        <v>7539</v>
      </c>
      <c r="C1067" s="16" t="s">
        <v>7540</v>
      </c>
      <c r="D1067" s="8" t="s">
        <v>7541</v>
      </c>
      <c r="E1067" s="16" t="s">
        <v>7541</v>
      </c>
      <c r="F1067" s="16" t="s">
        <v>68</v>
      </c>
      <c r="G1067" s="54"/>
      <c r="H1067" s="18"/>
      <c r="J1067" s="26" t="s">
        <v>1522</v>
      </c>
      <c r="K1067" s="16" t="s">
        <v>7186</v>
      </c>
      <c r="V1067" s="8" t="s">
        <v>7522</v>
      </c>
      <c r="X1067" s="8"/>
      <c r="Y1067" s="8" t="s">
        <v>95</v>
      </c>
      <c r="Z1067" s="8" t="s">
        <v>96</v>
      </c>
      <c r="AA1067" s="2" t="s">
        <v>1706</v>
      </c>
      <c r="AB1067" s="8" t="s">
        <v>98</v>
      </c>
      <c r="AF1067" s="8" t="s">
        <v>2863</v>
      </c>
      <c r="AJ1067" s="14" t="s">
        <v>3470</v>
      </c>
    </row>
    <row r="1068" spans="1:36" ht="16">
      <c r="A1068" s="8">
        <v>2</v>
      </c>
      <c r="B1068" s="10" t="s">
        <v>7542</v>
      </c>
      <c r="C1068" s="10" t="s">
        <v>7543</v>
      </c>
      <c r="D1068" s="8" t="s">
        <v>7544</v>
      </c>
      <c r="E1068" s="10" t="s">
        <v>7545</v>
      </c>
      <c r="F1068" s="10" t="s">
        <v>68</v>
      </c>
      <c r="G1068" s="53"/>
      <c r="H1068" s="12"/>
      <c r="J1068" s="30" t="s">
        <v>1522</v>
      </c>
      <c r="K1068" s="10" t="s">
        <v>7186</v>
      </c>
      <c r="V1068" s="8" t="s">
        <v>7522</v>
      </c>
      <c r="X1068" s="8"/>
      <c r="Y1068" s="8" t="s">
        <v>95</v>
      </c>
      <c r="Z1068" s="8" t="s">
        <v>96</v>
      </c>
      <c r="AA1068" s="2" t="s">
        <v>1706</v>
      </c>
      <c r="AB1068" s="8" t="s">
        <v>98</v>
      </c>
      <c r="AE1068" s="8" t="s">
        <v>2863</v>
      </c>
      <c r="AJ1068" s="14">
        <v>214</v>
      </c>
    </row>
    <row r="1069" spans="1:36" ht="16">
      <c r="A1069" s="8">
        <v>2</v>
      </c>
      <c r="B1069" s="16" t="s">
        <v>7546</v>
      </c>
      <c r="C1069" s="16" t="s">
        <v>7547</v>
      </c>
      <c r="D1069" s="8" t="s">
        <v>7548</v>
      </c>
      <c r="E1069" s="16" t="s">
        <v>7549</v>
      </c>
      <c r="F1069" s="16" t="s">
        <v>68</v>
      </c>
      <c r="G1069" s="17"/>
      <c r="H1069" s="18"/>
      <c r="J1069" s="26" t="s">
        <v>7550</v>
      </c>
      <c r="K1069" s="16" t="s">
        <v>7551</v>
      </c>
      <c r="V1069" s="8" t="s">
        <v>7552</v>
      </c>
      <c r="Y1069" s="8" t="s">
        <v>95</v>
      </c>
      <c r="Z1069" s="8" t="s">
        <v>96</v>
      </c>
      <c r="AA1069" s="2" t="s">
        <v>1706</v>
      </c>
      <c r="AB1069" s="8" t="s">
        <v>98</v>
      </c>
      <c r="AJ1069" s="14" t="s">
        <v>7011</v>
      </c>
    </row>
    <row r="1070" spans="1:36" ht="16">
      <c r="A1070" s="8">
        <v>2</v>
      </c>
      <c r="B1070" s="10" t="s">
        <v>7553</v>
      </c>
      <c r="C1070" s="10" t="s">
        <v>7554</v>
      </c>
      <c r="D1070" s="8" t="s">
        <v>7555</v>
      </c>
      <c r="E1070" s="10" t="s">
        <v>7556</v>
      </c>
      <c r="F1070" s="10" t="s">
        <v>68</v>
      </c>
      <c r="G1070" s="11"/>
      <c r="H1070" s="12"/>
      <c r="J1070" s="30" t="s">
        <v>1555</v>
      </c>
      <c r="K1070" s="10" t="s">
        <v>7271</v>
      </c>
      <c r="V1070" s="8" t="s">
        <v>7557</v>
      </c>
      <c r="X1070" s="8"/>
      <c r="Y1070" s="8" t="s">
        <v>95</v>
      </c>
      <c r="Z1070" s="8" t="s">
        <v>96</v>
      </c>
      <c r="AA1070" s="2" t="s">
        <v>1706</v>
      </c>
      <c r="AB1070" s="8" t="s">
        <v>98</v>
      </c>
      <c r="AJ1070" s="14" t="s">
        <v>7273</v>
      </c>
    </row>
    <row r="1071" spans="1:36" ht="16">
      <c r="A1071" s="8">
        <v>2</v>
      </c>
      <c r="B1071" s="16" t="s">
        <v>7558</v>
      </c>
      <c r="C1071" s="16" t="s">
        <v>7559</v>
      </c>
      <c r="D1071" s="8" t="s">
        <v>7560</v>
      </c>
      <c r="E1071" s="16" t="s">
        <v>7561</v>
      </c>
      <c r="F1071" s="16" t="s">
        <v>68</v>
      </c>
      <c r="G1071" s="17"/>
      <c r="H1071" s="18"/>
      <c r="J1071" s="26" t="s">
        <v>1555</v>
      </c>
      <c r="K1071" s="16" t="s">
        <v>7271</v>
      </c>
      <c r="V1071" s="8" t="s">
        <v>7557</v>
      </c>
      <c r="X1071" s="8"/>
      <c r="Y1071" s="8" t="s">
        <v>95</v>
      </c>
      <c r="Z1071" s="8" t="s">
        <v>96</v>
      </c>
      <c r="AA1071" s="2" t="s">
        <v>1706</v>
      </c>
      <c r="AB1071" s="8" t="s">
        <v>98</v>
      </c>
      <c r="AJ1071" s="14" t="s">
        <v>3374</v>
      </c>
    </row>
    <row r="1072" spans="1:36" ht="16">
      <c r="A1072" s="8">
        <v>2</v>
      </c>
      <c r="B1072" s="10" t="s">
        <v>7562</v>
      </c>
      <c r="C1072" s="10" t="s">
        <v>7563</v>
      </c>
      <c r="D1072" s="8" t="s">
        <v>7564</v>
      </c>
      <c r="E1072" s="10" t="s">
        <v>7565</v>
      </c>
      <c r="F1072" s="10" t="s">
        <v>68</v>
      </c>
      <c r="G1072" s="53"/>
      <c r="H1072" s="12"/>
      <c r="J1072" s="30" t="s">
        <v>1555</v>
      </c>
      <c r="K1072" s="10" t="s">
        <v>7271</v>
      </c>
      <c r="V1072" s="8" t="s">
        <v>7557</v>
      </c>
      <c r="X1072" s="8"/>
      <c r="Y1072" s="8" t="s">
        <v>95</v>
      </c>
      <c r="Z1072" s="8" t="s">
        <v>96</v>
      </c>
      <c r="AA1072" s="2" t="s">
        <v>5157</v>
      </c>
      <c r="AB1072" s="8" t="s">
        <v>98</v>
      </c>
      <c r="AG1072" s="8" t="s">
        <v>2863</v>
      </c>
      <c r="AJ1072" s="14" t="s">
        <v>3400</v>
      </c>
    </row>
    <row r="1073" spans="1:36" ht="16">
      <c r="A1073" s="8">
        <v>2</v>
      </c>
      <c r="B1073" s="16" t="s">
        <v>7566</v>
      </c>
      <c r="C1073" s="16" t="s">
        <v>7567</v>
      </c>
      <c r="D1073" s="8" t="s">
        <v>7568</v>
      </c>
      <c r="E1073" s="16" t="s">
        <v>7569</v>
      </c>
      <c r="F1073" s="16" t="s">
        <v>68</v>
      </c>
      <c r="G1073" s="17"/>
      <c r="H1073" s="18"/>
      <c r="J1073" s="26" t="s">
        <v>1555</v>
      </c>
      <c r="K1073" s="16" t="s">
        <v>7271</v>
      </c>
      <c r="V1073" s="8" t="s">
        <v>7557</v>
      </c>
      <c r="X1073" s="8"/>
      <c r="Y1073" s="8" t="s">
        <v>95</v>
      </c>
      <c r="Z1073" s="8" t="s">
        <v>96</v>
      </c>
      <c r="AA1073" s="2" t="s">
        <v>6643</v>
      </c>
      <c r="AB1073" s="8" t="s">
        <v>98</v>
      </c>
      <c r="AJ1073" s="14" t="s">
        <v>5760</v>
      </c>
    </row>
    <row r="1074" spans="1:36" ht="16">
      <c r="A1074" s="8">
        <v>2</v>
      </c>
      <c r="B1074" s="10" t="s">
        <v>7570</v>
      </c>
      <c r="C1074" s="10" t="s">
        <v>7571</v>
      </c>
      <c r="D1074" s="8" t="s">
        <v>7572</v>
      </c>
      <c r="E1074" s="10" t="s">
        <v>7573</v>
      </c>
      <c r="F1074" s="10" t="s">
        <v>68</v>
      </c>
      <c r="G1074" s="53"/>
      <c r="H1074" s="12"/>
      <c r="J1074" s="30" t="s">
        <v>1555</v>
      </c>
      <c r="K1074" s="10" t="s">
        <v>7271</v>
      </c>
      <c r="V1074" s="8" t="s">
        <v>7557</v>
      </c>
      <c r="X1074" s="8"/>
      <c r="Y1074" s="8" t="s">
        <v>95</v>
      </c>
      <c r="Z1074" s="8" t="s">
        <v>96</v>
      </c>
      <c r="AA1074" s="2" t="s">
        <v>7574</v>
      </c>
      <c r="AB1074" s="8" t="s">
        <v>98</v>
      </c>
      <c r="AJ1074" s="14" t="s">
        <v>7273</v>
      </c>
    </row>
    <row r="1075" spans="1:36" ht="16">
      <c r="A1075" s="8">
        <v>2</v>
      </c>
      <c r="B1075" s="16" t="s">
        <v>7575</v>
      </c>
      <c r="C1075" s="16" t="s">
        <v>7576</v>
      </c>
      <c r="D1075" s="8" t="s">
        <v>7577</v>
      </c>
      <c r="E1075" s="16" t="s">
        <v>7578</v>
      </c>
      <c r="F1075" s="16" t="s">
        <v>68</v>
      </c>
      <c r="G1075" s="17"/>
      <c r="H1075" s="18"/>
      <c r="J1075" s="26" t="s">
        <v>1555</v>
      </c>
      <c r="K1075" s="16" t="s">
        <v>7271</v>
      </c>
      <c r="V1075" s="8" t="s">
        <v>7557</v>
      </c>
      <c r="X1075" s="8"/>
      <c r="Y1075" s="8" t="s">
        <v>95</v>
      </c>
      <c r="Z1075" s="8" t="s">
        <v>96</v>
      </c>
      <c r="AA1075" s="2" t="s">
        <v>1663</v>
      </c>
      <c r="AB1075" s="8" t="s">
        <v>98</v>
      </c>
      <c r="AJ1075" s="14" t="s">
        <v>7579</v>
      </c>
    </row>
    <row r="1076" spans="1:36" ht="16">
      <c r="A1076" s="8">
        <v>2</v>
      </c>
      <c r="B1076" s="10" t="s">
        <v>7580</v>
      </c>
      <c r="C1076" s="10" t="s">
        <v>7581</v>
      </c>
      <c r="D1076" s="8" t="s">
        <v>7582</v>
      </c>
      <c r="E1076" s="10" t="s">
        <v>7583</v>
      </c>
      <c r="F1076" s="10" t="s">
        <v>68</v>
      </c>
      <c r="G1076" s="11"/>
      <c r="H1076" s="12"/>
      <c r="J1076" s="30" t="s">
        <v>1555</v>
      </c>
      <c r="K1076" s="10" t="s">
        <v>7271</v>
      </c>
      <c r="V1076" s="8" t="s">
        <v>7557</v>
      </c>
      <c r="X1076" s="8"/>
      <c r="Y1076" s="8" t="s">
        <v>95</v>
      </c>
      <c r="Z1076" s="8" t="s">
        <v>96</v>
      </c>
      <c r="AA1076" s="2" t="s">
        <v>7584</v>
      </c>
      <c r="AB1076" s="8" t="s">
        <v>98</v>
      </c>
      <c r="AJ1076" s="14" t="s">
        <v>7585</v>
      </c>
    </row>
    <row r="1077" spans="1:36" ht="16">
      <c r="A1077" s="8">
        <v>2</v>
      </c>
      <c r="B1077" s="16" t="s">
        <v>7586</v>
      </c>
      <c r="C1077" s="16" t="s">
        <v>7587</v>
      </c>
      <c r="D1077" s="8" t="s">
        <v>7588</v>
      </c>
      <c r="E1077" s="16" t="s">
        <v>7588</v>
      </c>
      <c r="F1077" s="16" t="s">
        <v>3684</v>
      </c>
      <c r="G1077" s="57" t="s">
        <v>7589</v>
      </c>
      <c r="H1077" s="18"/>
      <c r="J1077" s="26" t="s">
        <v>1555</v>
      </c>
      <c r="K1077" s="16" t="s">
        <v>7271</v>
      </c>
      <c r="V1077" s="8" t="s">
        <v>7557</v>
      </c>
      <c r="X1077" s="8"/>
      <c r="Y1077" s="8" t="s">
        <v>95</v>
      </c>
      <c r="Z1077" s="8" t="s">
        <v>96</v>
      </c>
      <c r="AA1077" s="2" t="s">
        <v>7590</v>
      </c>
      <c r="AB1077" s="8" t="s">
        <v>98</v>
      </c>
      <c r="AJ1077" s="14" t="s">
        <v>7591</v>
      </c>
    </row>
    <row r="1078" spans="1:36" ht="16">
      <c r="A1078" s="8">
        <v>2</v>
      </c>
      <c r="B1078" s="10" t="s">
        <v>7592</v>
      </c>
      <c r="C1078" s="10" t="s">
        <v>7593</v>
      </c>
      <c r="D1078" s="8" t="s">
        <v>7594</v>
      </c>
      <c r="E1078" s="10" t="s">
        <v>7595</v>
      </c>
      <c r="F1078" s="10" t="s">
        <v>68</v>
      </c>
      <c r="G1078" s="11"/>
      <c r="H1078" s="12"/>
      <c r="J1078" s="30" t="s">
        <v>1555</v>
      </c>
      <c r="K1078" s="10" t="s">
        <v>7271</v>
      </c>
      <c r="V1078" s="8" t="s">
        <v>7557</v>
      </c>
      <c r="X1078" s="8"/>
      <c r="Y1078" s="8" t="s">
        <v>95</v>
      </c>
      <c r="Z1078" s="8" t="s">
        <v>96</v>
      </c>
      <c r="AA1078" s="2" t="s">
        <v>7596</v>
      </c>
      <c r="AB1078" s="8" t="s">
        <v>98</v>
      </c>
      <c r="AJ1078" s="14" t="s">
        <v>7591</v>
      </c>
    </row>
    <row r="1079" spans="1:36" ht="16">
      <c r="A1079" s="8">
        <v>2</v>
      </c>
      <c r="B1079" s="16" t="s">
        <v>7597</v>
      </c>
      <c r="C1079" s="16" t="s">
        <v>7598</v>
      </c>
      <c r="D1079" s="8" t="s">
        <v>7599</v>
      </c>
      <c r="E1079" s="16" t="s">
        <v>7600</v>
      </c>
      <c r="F1079" s="16" t="s">
        <v>68</v>
      </c>
      <c r="G1079" s="17"/>
      <c r="H1079" s="18"/>
      <c r="J1079" s="26" t="s">
        <v>1555</v>
      </c>
      <c r="K1079" s="16" t="s">
        <v>7271</v>
      </c>
      <c r="V1079" s="8" t="s">
        <v>7557</v>
      </c>
      <c r="X1079" s="8"/>
      <c r="Y1079" s="8" t="s">
        <v>95</v>
      </c>
      <c r="Z1079" s="8" t="s">
        <v>96</v>
      </c>
      <c r="AA1079" s="2" t="s">
        <v>279</v>
      </c>
      <c r="AB1079" s="8" t="s">
        <v>98</v>
      </c>
      <c r="AJ1079" s="14" t="s">
        <v>3452</v>
      </c>
    </row>
    <row r="1080" spans="1:36" ht="16">
      <c r="A1080" s="8">
        <v>2</v>
      </c>
      <c r="B1080" s="10" t="s">
        <v>7601</v>
      </c>
      <c r="C1080" s="10" t="s">
        <v>7602</v>
      </c>
      <c r="D1080" s="8" t="s">
        <v>7603</v>
      </c>
      <c r="E1080" s="10" t="s">
        <v>7603</v>
      </c>
      <c r="F1080" s="10" t="s">
        <v>68</v>
      </c>
      <c r="G1080" s="11"/>
      <c r="H1080" s="12"/>
      <c r="J1080" s="30" t="s">
        <v>7604</v>
      </c>
      <c r="K1080" s="12"/>
      <c r="V1080" s="8" t="s">
        <v>4901</v>
      </c>
      <c r="X1080" s="8"/>
      <c r="Y1080" s="8" t="s">
        <v>95</v>
      </c>
      <c r="Z1080" s="8" t="s">
        <v>96</v>
      </c>
      <c r="AA1080" s="2" t="s">
        <v>7605</v>
      </c>
      <c r="AB1080" s="8" t="s">
        <v>98</v>
      </c>
      <c r="AJ1080" s="14" t="s">
        <v>7606</v>
      </c>
    </row>
    <row r="1081" spans="1:36" ht="16">
      <c r="A1081" s="8">
        <v>2</v>
      </c>
      <c r="B1081" s="16" t="s">
        <v>7607</v>
      </c>
      <c r="C1081" s="16" t="s">
        <v>7608</v>
      </c>
      <c r="D1081" s="8" t="s">
        <v>7609</v>
      </c>
      <c r="E1081" s="16" t="s">
        <v>7610</v>
      </c>
      <c r="F1081" s="16" t="s">
        <v>68</v>
      </c>
      <c r="G1081" s="17"/>
      <c r="H1081" s="18"/>
      <c r="J1081" s="26" t="s">
        <v>4007</v>
      </c>
      <c r="K1081" s="16" t="s">
        <v>3931</v>
      </c>
      <c r="V1081" s="8" t="s">
        <v>7611</v>
      </c>
      <c r="X1081" s="8"/>
      <c r="Y1081" s="8" t="s">
        <v>95</v>
      </c>
      <c r="Z1081" s="8" t="s">
        <v>96</v>
      </c>
      <c r="AA1081" s="2" t="s">
        <v>1697</v>
      </c>
      <c r="AB1081" s="8" t="s">
        <v>98</v>
      </c>
      <c r="AJ1081" s="14" t="s">
        <v>4811</v>
      </c>
    </row>
    <row r="1082" spans="1:36" ht="16">
      <c r="A1082" s="8">
        <v>2</v>
      </c>
      <c r="B1082" s="10" t="s">
        <v>7612</v>
      </c>
      <c r="C1082" s="10" t="s">
        <v>7613</v>
      </c>
      <c r="D1082" s="8" t="s">
        <v>7614</v>
      </c>
      <c r="E1082" s="10" t="s">
        <v>7615</v>
      </c>
      <c r="F1082" s="10" t="s">
        <v>68</v>
      </c>
      <c r="G1082" s="53"/>
      <c r="H1082" s="12"/>
      <c r="J1082" s="30" t="s">
        <v>7616</v>
      </c>
      <c r="K1082" s="10" t="s">
        <v>7617</v>
      </c>
      <c r="V1082" s="8" t="s">
        <v>7618</v>
      </c>
      <c r="X1082" s="8"/>
      <c r="Y1082" s="8" t="s">
        <v>95</v>
      </c>
      <c r="Z1082" s="8" t="s">
        <v>96</v>
      </c>
      <c r="AA1082" s="2" t="s">
        <v>1706</v>
      </c>
      <c r="AB1082" s="8" t="s">
        <v>98</v>
      </c>
      <c r="AD1082" s="8" t="s">
        <v>2863</v>
      </c>
      <c r="AE1082" s="8" t="s">
        <v>2863</v>
      </c>
      <c r="AF1082" s="8" t="s">
        <v>2863</v>
      </c>
      <c r="AG1082" s="8" t="s">
        <v>2863</v>
      </c>
      <c r="AH1082" s="8" t="s">
        <v>2863</v>
      </c>
      <c r="AI1082" s="8" t="s">
        <v>2863</v>
      </c>
      <c r="AJ1082" s="14" t="s">
        <v>4607</v>
      </c>
    </row>
    <row r="1083" spans="1:36" ht="16">
      <c r="A1083" s="8">
        <v>2</v>
      </c>
      <c r="B1083" s="23" t="s">
        <v>1613</v>
      </c>
      <c r="C1083" s="23" t="s">
        <v>1614</v>
      </c>
      <c r="D1083" s="8" t="s">
        <v>7619</v>
      </c>
      <c r="E1083" s="16" t="s">
        <v>7620</v>
      </c>
      <c r="F1083" s="16" t="s">
        <v>68</v>
      </c>
      <c r="G1083" s="17"/>
      <c r="H1083" s="18"/>
      <c r="J1083" s="26" t="s">
        <v>1617</v>
      </c>
      <c r="K1083" s="16" t="s">
        <v>5607</v>
      </c>
      <c r="V1083" s="8" t="s">
        <v>6669</v>
      </c>
      <c r="X1083" s="8"/>
      <c r="Y1083" s="8" t="s">
        <v>95</v>
      </c>
      <c r="Z1083" s="8" t="s">
        <v>96</v>
      </c>
      <c r="AA1083" s="2" t="s">
        <v>7621</v>
      </c>
      <c r="AB1083" s="8" t="s">
        <v>98</v>
      </c>
      <c r="AJ1083" s="14" t="s">
        <v>1857</v>
      </c>
    </row>
    <row r="1084" spans="1:36" ht="16">
      <c r="A1084" s="8">
        <v>2</v>
      </c>
      <c r="B1084" s="10" t="s">
        <v>7622</v>
      </c>
      <c r="C1084" s="10" t="s">
        <v>7623</v>
      </c>
      <c r="D1084" s="8" t="s">
        <v>7624</v>
      </c>
      <c r="E1084" s="10" t="s">
        <v>7624</v>
      </c>
      <c r="F1084" s="10" t="s">
        <v>68</v>
      </c>
      <c r="G1084" s="11"/>
      <c r="H1084" s="12"/>
      <c r="J1084" s="30" t="s">
        <v>4001</v>
      </c>
      <c r="K1084" s="10" t="s">
        <v>3567</v>
      </c>
      <c r="V1084" s="8" t="s">
        <v>7618</v>
      </c>
      <c r="X1084" s="8"/>
      <c r="Y1084" s="8" t="s">
        <v>95</v>
      </c>
      <c r="Z1084" s="8" t="s">
        <v>96</v>
      </c>
      <c r="AA1084" s="2" t="s">
        <v>7625</v>
      </c>
      <c r="AB1084" s="8" t="s">
        <v>98</v>
      </c>
      <c r="AJ1084" s="14" t="s">
        <v>7626</v>
      </c>
    </row>
    <row r="1085" spans="1:36" ht="16">
      <c r="A1085" s="8">
        <v>2</v>
      </c>
      <c r="B1085" s="23" t="s">
        <v>7627</v>
      </c>
      <c r="C1085" s="23" t="s">
        <v>7628</v>
      </c>
      <c r="D1085" s="8" t="s">
        <v>7629</v>
      </c>
      <c r="E1085" s="16" t="s">
        <v>7630</v>
      </c>
      <c r="F1085" s="16" t="s">
        <v>68</v>
      </c>
      <c r="G1085" s="54"/>
      <c r="H1085" s="18"/>
      <c r="J1085" s="26" t="s">
        <v>7631</v>
      </c>
      <c r="K1085" s="18"/>
      <c r="V1085" s="8" t="s">
        <v>7632</v>
      </c>
      <c r="X1085" s="8"/>
      <c r="Y1085" s="8" t="s">
        <v>95</v>
      </c>
      <c r="Z1085" s="8" t="s">
        <v>96</v>
      </c>
      <c r="AA1085" s="2" t="s">
        <v>1970</v>
      </c>
      <c r="AB1085" s="8" t="s">
        <v>98</v>
      </c>
      <c r="AH1085" s="8" t="s">
        <v>2863</v>
      </c>
      <c r="AI1085" s="8" t="s">
        <v>2863</v>
      </c>
      <c r="AJ1085" s="14" t="s">
        <v>7633</v>
      </c>
    </row>
    <row r="1086" spans="1:36" ht="16">
      <c r="A1086" s="8">
        <v>2</v>
      </c>
      <c r="B1086" s="10" t="s">
        <v>7634</v>
      </c>
      <c r="C1086" s="10" t="s">
        <v>7634</v>
      </c>
      <c r="D1086" s="8" t="s">
        <v>7635</v>
      </c>
      <c r="E1086" s="10" t="s">
        <v>7636</v>
      </c>
      <c r="F1086" s="10" t="s">
        <v>68</v>
      </c>
      <c r="G1086" s="11"/>
      <c r="H1086" s="12"/>
      <c r="J1086" s="30" t="s">
        <v>7637</v>
      </c>
      <c r="K1086" s="10" t="s">
        <v>7638</v>
      </c>
      <c r="V1086" s="8" t="s">
        <v>7639</v>
      </c>
      <c r="X1086" s="8"/>
      <c r="Y1086" s="8" t="s">
        <v>95</v>
      </c>
      <c r="Z1086" s="8" t="s">
        <v>96</v>
      </c>
      <c r="AA1086" s="2" t="s">
        <v>7640</v>
      </c>
      <c r="AB1086" s="8" t="s">
        <v>98</v>
      </c>
      <c r="AJ1086" s="14" t="s">
        <v>1979</v>
      </c>
    </row>
    <row r="1087" spans="1:36" ht="16">
      <c r="A1087" s="8">
        <v>2</v>
      </c>
      <c r="B1087" s="16" t="s">
        <v>7641</v>
      </c>
      <c r="C1087" s="16" t="s">
        <v>7642</v>
      </c>
      <c r="E1087" s="16"/>
      <c r="F1087" s="16" t="s">
        <v>68</v>
      </c>
      <c r="G1087" s="17"/>
      <c r="H1087" s="18"/>
      <c r="J1087" s="26" t="s">
        <v>7643</v>
      </c>
      <c r="K1087" s="18"/>
      <c r="V1087" s="8" t="s">
        <v>7644</v>
      </c>
      <c r="X1087" s="8"/>
      <c r="Y1087" s="8" t="s">
        <v>95</v>
      </c>
      <c r="Z1087" s="8" t="s">
        <v>96</v>
      </c>
      <c r="AA1087" s="2" t="s">
        <v>1723</v>
      </c>
      <c r="AB1087" s="8" t="s">
        <v>98</v>
      </c>
      <c r="AJ1087" s="14" t="s">
        <v>7645</v>
      </c>
    </row>
    <row r="1088" spans="1:36" ht="16">
      <c r="A1088" s="8">
        <v>2</v>
      </c>
      <c r="B1088" s="10" t="s">
        <v>7646</v>
      </c>
      <c r="C1088" s="10" t="s">
        <v>7647</v>
      </c>
      <c r="D1088" s="8" t="s">
        <v>5848</v>
      </c>
      <c r="E1088" s="10" t="s">
        <v>5848</v>
      </c>
      <c r="F1088" s="10" t="s">
        <v>68</v>
      </c>
      <c r="G1088" s="11"/>
      <c r="H1088" s="12"/>
      <c r="J1088" s="30" t="s">
        <v>5849</v>
      </c>
      <c r="K1088" s="12"/>
      <c r="V1088" s="8"/>
      <c r="Y1088" s="8" t="s">
        <v>95</v>
      </c>
      <c r="Z1088" s="8" t="s">
        <v>96</v>
      </c>
      <c r="AA1088" s="2" t="s">
        <v>7648</v>
      </c>
      <c r="AB1088" s="8" t="s">
        <v>98</v>
      </c>
      <c r="AJ1088" s="14">
        <v>216</v>
      </c>
    </row>
    <row r="1089" spans="1:36" ht="16">
      <c r="A1089" s="8">
        <v>2</v>
      </c>
      <c r="B1089" s="16" t="s">
        <v>7649</v>
      </c>
      <c r="C1089" s="16" t="s">
        <v>7650</v>
      </c>
      <c r="D1089" s="8" t="s">
        <v>7651</v>
      </c>
      <c r="E1089" s="16" t="s">
        <v>7651</v>
      </c>
      <c r="F1089" s="16" t="s">
        <v>68</v>
      </c>
      <c r="G1089" s="17"/>
      <c r="H1089" s="18"/>
      <c r="J1089" s="26" t="s">
        <v>7652</v>
      </c>
      <c r="K1089" s="16" t="s">
        <v>7653</v>
      </c>
      <c r="V1089" s="8" t="s">
        <v>7654</v>
      </c>
      <c r="Y1089" s="8" t="s">
        <v>95</v>
      </c>
      <c r="Z1089" s="8" t="s">
        <v>96</v>
      </c>
      <c r="AA1089" s="2" t="s">
        <v>5185</v>
      </c>
      <c r="AB1089" s="8" t="s">
        <v>98</v>
      </c>
      <c r="AJ1089" s="14" t="s">
        <v>7655</v>
      </c>
    </row>
    <row r="1090" spans="1:36" ht="16">
      <c r="A1090" s="8">
        <v>2</v>
      </c>
      <c r="B1090" s="10" t="s">
        <v>7656</v>
      </c>
      <c r="C1090" s="10" t="s">
        <v>7657</v>
      </c>
      <c r="D1090" s="8" t="s">
        <v>7658</v>
      </c>
      <c r="E1090" s="10" t="s">
        <v>7659</v>
      </c>
      <c r="F1090" s="10" t="s">
        <v>68</v>
      </c>
      <c r="G1090" s="11"/>
      <c r="H1090" s="12"/>
      <c r="J1090" s="30" t="s">
        <v>7660</v>
      </c>
      <c r="K1090" s="10" t="s">
        <v>7661</v>
      </c>
      <c r="V1090" s="8" t="s">
        <v>7662</v>
      </c>
      <c r="X1090" s="8"/>
      <c r="Y1090" s="8" t="s">
        <v>95</v>
      </c>
      <c r="Z1090" s="8" t="s">
        <v>96</v>
      </c>
      <c r="AA1090" s="2" t="s">
        <v>4749</v>
      </c>
      <c r="AB1090" s="8" t="s">
        <v>98</v>
      </c>
      <c r="AJ1090" s="14" t="s">
        <v>1731</v>
      </c>
    </row>
    <row r="1091" spans="1:36" ht="16">
      <c r="A1091" s="8">
        <v>2</v>
      </c>
      <c r="B1091" s="16" t="s">
        <v>7663</v>
      </c>
      <c r="C1091" s="16" t="s">
        <v>7664</v>
      </c>
      <c r="D1091" s="8" t="s">
        <v>7665</v>
      </c>
      <c r="E1091" s="16" t="s">
        <v>7666</v>
      </c>
      <c r="F1091" s="16" t="s">
        <v>68</v>
      </c>
      <c r="G1091" s="17"/>
      <c r="H1091" s="18"/>
      <c r="J1091" s="26" t="s">
        <v>7667</v>
      </c>
      <c r="K1091" s="18"/>
      <c r="V1091" s="8" t="s">
        <v>7668</v>
      </c>
      <c r="X1091" s="8"/>
      <c r="Y1091" s="8" t="s">
        <v>95</v>
      </c>
      <c r="Z1091" s="8" t="s">
        <v>96</v>
      </c>
      <c r="AA1091" s="2" t="s">
        <v>1739</v>
      </c>
      <c r="AB1091" s="8" t="s">
        <v>98</v>
      </c>
      <c r="AJ1091" s="14" t="s">
        <v>4068</v>
      </c>
    </row>
    <row r="1092" spans="1:36" ht="16">
      <c r="A1092" s="8">
        <v>2</v>
      </c>
      <c r="B1092" s="10" t="s">
        <v>7669</v>
      </c>
      <c r="C1092" s="10" t="s">
        <v>7670</v>
      </c>
      <c r="D1092" s="8" t="s">
        <v>7671</v>
      </c>
      <c r="E1092" s="10" t="s">
        <v>7672</v>
      </c>
      <c r="F1092" s="10" t="s">
        <v>68</v>
      </c>
      <c r="G1092" s="53"/>
      <c r="H1092" s="12"/>
      <c r="J1092" s="30" t="s">
        <v>7673</v>
      </c>
      <c r="K1092" s="10" t="s">
        <v>3972</v>
      </c>
      <c r="V1092" s="8" t="s">
        <v>7674</v>
      </c>
      <c r="X1092" s="8"/>
      <c r="Y1092" s="8" t="s">
        <v>95</v>
      </c>
      <c r="Z1092" s="8" t="s">
        <v>96</v>
      </c>
      <c r="AA1092" s="2" t="s">
        <v>4949</v>
      </c>
      <c r="AB1092" s="8" t="s">
        <v>98</v>
      </c>
      <c r="AD1092" s="8" t="s">
        <v>2863</v>
      </c>
      <c r="AE1092" s="8" t="s">
        <v>2863</v>
      </c>
      <c r="AF1092" s="8" t="s">
        <v>2863</v>
      </c>
      <c r="AG1092" s="8" t="s">
        <v>2863</v>
      </c>
      <c r="AH1092" s="8" t="s">
        <v>2863</v>
      </c>
      <c r="AI1092" s="8" t="s">
        <v>2863</v>
      </c>
      <c r="AJ1092" s="14" t="s">
        <v>1820</v>
      </c>
    </row>
    <row r="1093" spans="1:36" ht="16">
      <c r="A1093" s="8">
        <v>2</v>
      </c>
      <c r="B1093" s="16" t="s">
        <v>7675</v>
      </c>
      <c r="C1093" s="16" t="s">
        <v>7676</v>
      </c>
      <c r="D1093" s="8" t="s">
        <v>7677</v>
      </c>
      <c r="E1093" s="16" t="s">
        <v>7678</v>
      </c>
      <c r="F1093" s="16" t="s">
        <v>68</v>
      </c>
      <c r="G1093" s="17"/>
      <c r="H1093" s="18"/>
      <c r="J1093" s="26" t="s">
        <v>7679</v>
      </c>
      <c r="K1093" s="16" t="s">
        <v>7680</v>
      </c>
      <c r="V1093" s="8" t="s">
        <v>7681</v>
      </c>
      <c r="X1093" s="8"/>
      <c r="Y1093" s="8" t="s">
        <v>95</v>
      </c>
      <c r="Z1093" s="8" t="s">
        <v>96</v>
      </c>
      <c r="AA1093" s="2" t="s">
        <v>7682</v>
      </c>
      <c r="AB1093" s="8" t="s">
        <v>98</v>
      </c>
      <c r="AJ1093" s="14">
        <v>208</v>
      </c>
    </row>
    <row r="1094" spans="1:36" ht="16">
      <c r="A1094" s="8">
        <v>2</v>
      </c>
      <c r="B1094" s="10" t="s">
        <v>7683</v>
      </c>
      <c r="C1094" s="10" t="s">
        <v>7684</v>
      </c>
      <c r="D1094" s="8" t="s">
        <v>7685</v>
      </c>
      <c r="E1094" s="10" t="s">
        <v>7686</v>
      </c>
      <c r="F1094" s="10" t="s">
        <v>68</v>
      </c>
      <c r="G1094" s="11"/>
      <c r="H1094" s="12"/>
      <c r="J1094" s="30" t="s">
        <v>7687</v>
      </c>
      <c r="K1094" s="10" t="s">
        <v>7688</v>
      </c>
      <c r="V1094" s="8" t="s">
        <v>7689</v>
      </c>
      <c r="Y1094" s="8" t="s">
        <v>95</v>
      </c>
      <c r="Z1094" s="8" t="s">
        <v>96</v>
      </c>
      <c r="AA1094" s="2" t="s">
        <v>3063</v>
      </c>
      <c r="AB1094" s="8" t="s">
        <v>98</v>
      </c>
      <c r="AJ1094" s="14" t="s">
        <v>3483</v>
      </c>
    </row>
    <row r="1095" spans="1:36" ht="16">
      <c r="A1095" s="8">
        <v>2</v>
      </c>
      <c r="B1095" s="16" t="s">
        <v>7690</v>
      </c>
      <c r="C1095" s="16" t="s">
        <v>7691</v>
      </c>
      <c r="D1095" s="8" t="s">
        <v>7692</v>
      </c>
      <c r="E1095" s="16" t="s">
        <v>7692</v>
      </c>
      <c r="F1095" s="16" t="s">
        <v>68</v>
      </c>
      <c r="G1095" s="17"/>
      <c r="H1095" s="18"/>
      <c r="J1095" s="26" t="s">
        <v>7693</v>
      </c>
      <c r="K1095" s="16" t="s">
        <v>7694</v>
      </c>
      <c r="V1095" s="8" t="s">
        <v>7695</v>
      </c>
      <c r="X1095" s="8"/>
      <c r="Y1095" s="8" t="s">
        <v>95</v>
      </c>
      <c r="Z1095" s="8" t="s">
        <v>96</v>
      </c>
      <c r="AA1095" s="2" t="s">
        <v>7696</v>
      </c>
      <c r="AB1095" s="8" t="s">
        <v>98</v>
      </c>
      <c r="AJ1095" s="14" t="s">
        <v>7697</v>
      </c>
    </row>
    <row r="1096" spans="1:36" ht="16">
      <c r="A1096" s="8">
        <v>2</v>
      </c>
      <c r="B1096" s="10" t="s">
        <v>7698</v>
      </c>
      <c r="C1096" s="10" t="s">
        <v>7699</v>
      </c>
      <c r="D1096" s="8" t="s">
        <v>7700</v>
      </c>
      <c r="E1096" s="10" t="s">
        <v>7701</v>
      </c>
      <c r="F1096" s="10" t="s">
        <v>68</v>
      </c>
      <c r="G1096" s="11"/>
      <c r="H1096" s="12"/>
      <c r="J1096" s="30" t="s">
        <v>7702</v>
      </c>
      <c r="K1096" s="12"/>
      <c r="V1096" s="8" t="s">
        <v>7703</v>
      </c>
      <c r="Y1096" s="8" t="s">
        <v>95</v>
      </c>
      <c r="Z1096" s="8" t="s">
        <v>96</v>
      </c>
      <c r="AA1096" s="2" t="s">
        <v>4810</v>
      </c>
      <c r="AB1096" s="8" t="s">
        <v>98</v>
      </c>
      <c r="AJ1096" s="14" t="s">
        <v>7324</v>
      </c>
    </row>
    <row r="1097" spans="1:36" ht="16">
      <c r="A1097" s="8">
        <v>2</v>
      </c>
      <c r="B1097" s="16" t="s">
        <v>7704</v>
      </c>
      <c r="C1097" s="16" t="s">
        <v>7705</v>
      </c>
      <c r="D1097" s="8" t="s">
        <v>7706</v>
      </c>
      <c r="E1097" s="16" t="s">
        <v>7707</v>
      </c>
      <c r="F1097" s="16" t="s">
        <v>68</v>
      </c>
      <c r="G1097" s="17"/>
      <c r="H1097" s="18"/>
      <c r="J1097" s="26" t="s">
        <v>7708</v>
      </c>
      <c r="K1097" s="18"/>
      <c r="V1097" s="8" t="s">
        <v>7709</v>
      </c>
      <c r="X1097" s="8"/>
      <c r="Y1097" s="8" t="s">
        <v>95</v>
      </c>
      <c r="Z1097" s="8" t="s">
        <v>96</v>
      </c>
      <c r="AA1097" s="2" t="s">
        <v>7710</v>
      </c>
      <c r="AB1097" s="8" t="s">
        <v>98</v>
      </c>
      <c r="AJ1097" s="14" t="s">
        <v>7711</v>
      </c>
    </row>
    <row r="1098" spans="1:36" ht="16">
      <c r="A1098" s="8">
        <v>2</v>
      </c>
      <c r="B1098" s="10" t="s">
        <v>7712</v>
      </c>
      <c r="C1098" s="10" t="s">
        <v>7713</v>
      </c>
      <c r="D1098" s="8" t="s">
        <v>7714</v>
      </c>
      <c r="E1098" s="10" t="s">
        <v>7715</v>
      </c>
      <c r="F1098" s="10" t="s">
        <v>68</v>
      </c>
      <c r="G1098" s="11"/>
      <c r="H1098" s="12"/>
      <c r="J1098" s="30" t="s">
        <v>7716</v>
      </c>
      <c r="K1098" s="12"/>
      <c r="V1098" s="8" t="s">
        <v>7717</v>
      </c>
      <c r="X1098" s="8"/>
      <c r="Y1098" s="8" t="s">
        <v>95</v>
      </c>
      <c r="Z1098" s="8" t="s">
        <v>96</v>
      </c>
      <c r="AA1098" s="2" t="s">
        <v>6565</v>
      </c>
      <c r="AB1098" s="8" t="s">
        <v>98</v>
      </c>
      <c r="AJ1098" s="14" t="s">
        <v>5418</v>
      </c>
    </row>
    <row r="1099" spans="1:36" ht="16">
      <c r="A1099" s="8">
        <v>2</v>
      </c>
      <c r="B1099" s="16" t="s">
        <v>7718</v>
      </c>
      <c r="C1099" s="16" t="s">
        <v>7719</v>
      </c>
      <c r="D1099" s="8" t="s">
        <v>7720</v>
      </c>
      <c r="E1099" s="16" t="s">
        <v>7721</v>
      </c>
      <c r="F1099" s="16" t="s">
        <v>68</v>
      </c>
      <c r="G1099" s="17"/>
      <c r="H1099" s="18"/>
      <c r="J1099" s="26" t="s">
        <v>7722</v>
      </c>
      <c r="K1099" s="16" t="s">
        <v>7723</v>
      </c>
      <c r="V1099" s="8" t="s">
        <v>7724</v>
      </c>
      <c r="X1099" s="8"/>
      <c r="Y1099" s="8" t="s">
        <v>95</v>
      </c>
      <c r="Z1099" s="8" t="s">
        <v>96</v>
      </c>
      <c r="AA1099" s="2" t="s">
        <v>7725</v>
      </c>
      <c r="AB1099" s="8" t="s">
        <v>98</v>
      </c>
      <c r="AJ1099" s="14">
        <v>208</v>
      </c>
    </row>
    <row r="1100" spans="1:36" ht="16">
      <c r="A1100" s="8">
        <v>2</v>
      </c>
      <c r="B1100" s="10" t="s">
        <v>7726</v>
      </c>
      <c r="C1100" s="10" t="s">
        <v>7726</v>
      </c>
      <c r="D1100" s="8" t="s">
        <v>7727</v>
      </c>
      <c r="E1100" s="10" t="s">
        <v>7728</v>
      </c>
      <c r="F1100" s="10" t="s">
        <v>68</v>
      </c>
      <c r="G1100" s="11"/>
      <c r="H1100" s="12"/>
      <c r="J1100" s="30" t="s">
        <v>7729</v>
      </c>
      <c r="K1100" s="10" t="s">
        <v>7730</v>
      </c>
      <c r="V1100" s="8" t="s">
        <v>7731</v>
      </c>
      <c r="Y1100" s="8" t="s">
        <v>95</v>
      </c>
      <c r="Z1100" s="8" t="s">
        <v>96</v>
      </c>
      <c r="AA1100" s="2" t="s">
        <v>7732</v>
      </c>
      <c r="AB1100" s="8" t="s">
        <v>98</v>
      </c>
      <c r="AJ1100" s="14" t="s">
        <v>1979</v>
      </c>
    </row>
    <row r="1101" spans="1:36" ht="16">
      <c r="A1101" s="8">
        <v>2</v>
      </c>
      <c r="B1101" s="16" t="s">
        <v>7733</v>
      </c>
      <c r="C1101" s="16" t="s">
        <v>7734</v>
      </c>
      <c r="D1101" s="8" t="s">
        <v>7735</v>
      </c>
      <c r="E1101" s="16" t="s">
        <v>7736</v>
      </c>
      <c r="F1101" s="16" t="s">
        <v>68</v>
      </c>
      <c r="G1101" s="17"/>
      <c r="H1101" s="18"/>
      <c r="J1101" s="26" t="s">
        <v>7737</v>
      </c>
      <c r="K1101" s="16" t="s">
        <v>7738</v>
      </c>
      <c r="V1101" s="8" t="s">
        <v>7739</v>
      </c>
      <c r="X1101" s="8"/>
      <c r="Y1101" s="8" t="s">
        <v>95</v>
      </c>
      <c r="Z1101" s="8" t="s">
        <v>96</v>
      </c>
      <c r="AA1101" s="2" t="s">
        <v>6207</v>
      </c>
      <c r="AB1101" s="8" t="s">
        <v>98</v>
      </c>
      <c r="AJ1101" s="14">
        <v>209</v>
      </c>
    </row>
    <row r="1102" spans="1:36" ht="16">
      <c r="A1102" s="8">
        <v>2</v>
      </c>
      <c r="B1102" s="23" t="s">
        <v>7740</v>
      </c>
      <c r="C1102" s="23" t="s">
        <v>7741</v>
      </c>
      <c r="D1102" s="8" t="s">
        <v>7742</v>
      </c>
      <c r="E1102" s="10" t="s">
        <v>7743</v>
      </c>
      <c r="F1102" s="10" t="s">
        <v>68</v>
      </c>
      <c r="G1102" s="11"/>
      <c r="H1102" s="12"/>
      <c r="J1102" s="30" t="s">
        <v>7744</v>
      </c>
      <c r="K1102" s="10" t="s">
        <v>7745</v>
      </c>
      <c r="V1102" s="8" t="s">
        <v>7746</v>
      </c>
      <c r="Y1102" s="8" t="s">
        <v>95</v>
      </c>
      <c r="Z1102" s="8" t="s">
        <v>96</v>
      </c>
      <c r="AA1102" s="2" t="s">
        <v>7747</v>
      </c>
      <c r="AB1102" s="8" t="s">
        <v>98</v>
      </c>
      <c r="AJ1102" s="14">
        <v>210</v>
      </c>
    </row>
    <row r="1103" spans="1:36" ht="16">
      <c r="A1103" s="8">
        <v>2</v>
      </c>
      <c r="B1103" s="16" t="s">
        <v>7748</v>
      </c>
      <c r="C1103" s="16" t="s">
        <v>7749</v>
      </c>
      <c r="D1103" s="8" t="s">
        <v>7750</v>
      </c>
      <c r="E1103" s="16" t="s">
        <v>7750</v>
      </c>
      <c r="F1103" s="16" t="s">
        <v>68</v>
      </c>
      <c r="G1103" s="17"/>
      <c r="H1103" s="18"/>
      <c r="J1103" s="33"/>
      <c r="K1103" s="18"/>
      <c r="Y1103" s="8" t="s">
        <v>95</v>
      </c>
      <c r="Z1103" s="8" t="s">
        <v>96</v>
      </c>
      <c r="AA1103" s="2" t="s">
        <v>1748</v>
      </c>
      <c r="AB1103" s="8" t="s">
        <v>98</v>
      </c>
      <c r="AJ1103" s="14" t="s">
        <v>7751</v>
      </c>
    </row>
    <row r="1104" spans="1:36" ht="16">
      <c r="A1104" s="8">
        <v>2</v>
      </c>
      <c r="B1104" s="10" t="s">
        <v>7752</v>
      </c>
      <c r="C1104" s="10" t="s">
        <v>7753</v>
      </c>
      <c r="D1104" s="8" t="s">
        <v>7754</v>
      </c>
      <c r="E1104" s="10" t="s">
        <v>7755</v>
      </c>
      <c r="F1104" s="10" t="s">
        <v>68</v>
      </c>
      <c r="G1104" s="11"/>
      <c r="H1104" s="12"/>
      <c r="J1104" s="30" t="s">
        <v>3319</v>
      </c>
      <c r="K1104" s="10" t="s">
        <v>3320</v>
      </c>
      <c r="V1104" s="8" t="s">
        <v>7756</v>
      </c>
      <c r="X1104" s="8"/>
      <c r="Y1104" s="8" t="s">
        <v>95</v>
      </c>
      <c r="Z1104" s="8" t="s">
        <v>96</v>
      </c>
      <c r="AA1104" s="2" t="s">
        <v>7574</v>
      </c>
      <c r="AB1104" s="8" t="s">
        <v>98</v>
      </c>
      <c r="AJ1104" s="14">
        <v>208</v>
      </c>
    </row>
    <row r="1105" spans="1:36" ht="16">
      <c r="A1105" s="8">
        <v>2</v>
      </c>
      <c r="B1105" s="16" t="s">
        <v>7757</v>
      </c>
      <c r="C1105" s="16" t="s">
        <v>7758</v>
      </c>
      <c r="D1105" s="8" t="s">
        <v>7759</v>
      </c>
      <c r="E1105" s="16" t="s">
        <v>7760</v>
      </c>
      <c r="F1105" s="16" t="s">
        <v>68</v>
      </c>
      <c r="G1105" s="54"/>
      <c r="H1105" s="18"/>
      <c r="J1105" s="26" t="s">
        <v>5137</v>
      </c>
      <c r="K1105" s="16" t="s">
        <v>5138</v>
      </c>
      <c r="V1105" s="8" t="s">
        <v>5139</v>
      </c>
      <c r="X1105" s="8"/>
      <c r="Y1105" s="8" t="s">
        <v>95</v>
      </c>
      <c r="Z1105" s="8" t="s">
        <v>96</v>
      </c>
      <c r="AA1105" s="2" t="s">
        <v>391</v>
      </c>
      <c r="AB1105" s="8" t="s">
        <v>98</v>
      </c>
      <c r="AC1105" s="8" t="s">
        <v>2863</v>
      </c>
      <c r="AD1105" s="8" t="s">
        <v>2863</v>
      </c>
      <c r="AJ1105" s="14" t="s">
        <v>2191</v>
      </c>
    </row>
    <row r="1106" spans="1:36" ht="16">
      <c r="A1106" s="8">
        <v>2</v>
      </c>
      <c r="B1106" s="10" t="s">
        <v>7761</v>
      </c>
      <c r="C1106" s="10" t="s">
        <v>7762</v>
      </c>
      <c r="D1106" s="8" t="s">
        <v>7763</v>
      </c>
      <c r="E1106" s="10" t="s">
        <v>7764</v>
      </c>
      <c r="F1106" s="10" t="s">
        <v>68</v>
      </c>
      <c r="G1106" s="53"/>
      <c r="H1106" s="12"/>
      <c r="J1106" s="30" t="s">
        <v>5137</v>
      </c>
      <c r="K1106" s="10" t="s">
        <v>5138</v>
      </c>
      <c r="V1106" s="8" t="s">
        <v>5139</v>
      </c>
      <c r="X1106" s="8"/>
      <c r="Y1106" s="8" t="s">
        <v>95</v>
      </c>
      <c r="Z1106" s="8" t="s">
        <v>96</v>
      </c>
      <c r="AA1106" s="2" t="s">
        <v>1756</v>
      </c>
      <c r="AB1106" s="8" t="s">
        <v>98</v>
      </c>
      <c r="AC1106" s="8" t="s">
        <v>2863</v>
      </c>
      <c r="AD1106" s="8" t="s">
        <v>2863</v>
      </c>
      <c r="AJ1106" s="14" t="s">
        <v>2097</v>
      </c>
    </row>
    <row r="1107" spans="1:36" ht="16">
      <c r="A1107" s="8">
        <v>2</v>
      </c>
      <c r="B1107" s="16" t="s">
        <v>7765</v>
      </c>
      <c r="C1107" s="16" t="s">
        <v>7766</v>
      </c>
      <c r="D1107" s="8" t="s">
        <v>7767</v>
      </c>
      <c r="E1107" s="16" t="s">
        <v>7768</v>
      </c>
      <c r="F1107" s="16" t="s">
        <v>68</v>
      </c>
      <c r="G1107" s="17"/>
      <c r="H1107" s="18"/>
      <c r="J1107" s="26" t="s">
        <v>2707</v>
      </c>
      <c r="K1107" s="18"/>
      <c r="V1107" s="8" t="s">
        <v>7769</v>
      </c>
      <c r="X1107" s="8"/>
      <c r="Y1107" s="8" t="s">
        <v>95</v>
      </c>
      <c r="Z1107" s="8" t="s">
        <v>96</v>
      </c>
      <c r="AA1107" s="2" t="s">
        <v>7770</v>
      </c>
      <c r="AB1107" s="8" t="s">
        <v>98</v>
      </c>
      <c r="AJ1107" s="14" t="s">
        <v>4104</v>
      </c>
    </row>
    <row r="1108" spans="1:36" ht="16">
      <c r="A1108" s="8">
        <v>2</v>
      </c>
      <c r="B1108" s="10" t="s">
        <v>7771</v>
      </c>
      <c r="C1108" s="10" t="s">
        <v>7772</v>
      </c>
      <c r="D1108" s="8" t="s">
        <v>7773</v>
      </c>
      <c r="E1108" s="10" t="s">
        <v>7774</v>
      </c>
      <c r="F1108" s="10" t="s">
        <v>68</v>
      </c>
      <c r="G1108" s="11"/>
      <c r="H1108" s="12"/>
      <c r="J1108" s="30" t="s">
        <v>7775</v>
      </c>
      <c r="K1108" s="10" t="s">
        <v>7776</v>
      </c>
      <c r="V1108" s="8" t="s">
        <v>7777</v>
      </c>
      <c r="X1108" s="8"/>
      <c r="Y1108" s="8" t="s">
        <v>95</v>
      </c>
      <c r="Z1108" s="8" t="s">
        <v>96</v>
      </c>
      <c r="AA1108" s="2" t="s">
        <v>2089</v>
      </c>
      <c r="AB1108" s="8" t="s">
        <v>98</v>
      </c>
      <c r="AJ1108" s="14"/>
    </row>
    <row r="1109" spans="1:36" ht="16">
      <c r="A1109" s="8">
        <v>2</v>
      </c>
      <c r="B1109" s="23" t="s">
        <v>2925</v>
      </c>
      <c r="C1109" s="23" t="s">
        <v>2925</v>
      </c>
      <c r="D1109" s="8" t="s">
        <v>7778</v>
      </c>
      <c r="E1109" s="16" t="s">
        <v>7779</v>
      </c>
      <c r="F1109" s="16" t="s">
        <v>68</v>
      </c>
      <c r="G1109" s="17"/>
      <c r="H1109" s="18"/>
      <c r="J1109" s="26" t="s">
        <v>7780</v>
      </c>
      <c r="K1109" s="16" t="s">
        <v>7781</v>
      </c>
      <c r="V1109" s="8" t="s">
        <v>7782</v>
      </c>
      <c r="Y1109" s="8" t="s">
        <v>95</v>
      </c>
      <c r="Z1109" s="8" t="s">
        <v>96</v>
      </c>
      <c r="AA1109" s="2" t="s">
        <v>561</v>
      </c>
      <c r="AB1109" s="8" t="s">
        <v>98</v>
      </c>
      <c r="AJ1109" s="14">
        <v>209</v>
      </c>
    </row>
    <row r="1110" spans="1:36" ht="16">
      <c r="A1110" s="8">
        <v>2</v>
      </c>
      <c r="B1110" s="10" t="s">
        <v>7783</v>
      </c>
      <c r="C1110" s="10" t="s">
        <v>7784</v>
      </c>
      <c r="D1110" s="8" t="s">
        <v>7785</v>
      </c>
      <c r="E1110" s="10" t="s">
        <v>7785</v>
      </c>
      <c r="F1110" s="10" t="s">
        <v>68</v>
      </c>
      <c r="G1110" s="11"/>
      <c r="H1110" s="12"/>
      <c r="J1110" s="30" t="s">
        <v>7786</v>
      </c>
      <c r="K1110" s="10" t="s">
        <v>7787</v>
      </c>
      <c r="V1110" s="8" t="s">
        <v>7788</v>
      </c>
      <c r="Y1110" s="8" t="s">
        <v>95</v>
      </c>
      <c r="Z1110" s="8" t="s">
        <v>96</v>
      </c>
      <c r="AA1110" s="2" t="s">
        <v>3153</v>
      </c>
      <c r="AB1110" s="8" t="s">
        <v>98</v>
      </c>
      <c r="AJ1110" s="14">
        <v>219</v>
      </c>
    </row>
    <row r="1111" spans="1:36" ht="16">
      <c r="A1111" s="8">
        <v>2</v>
      </c>
      <c r="B1111" s="16" t="s">
        <v>7789</v>
      </c>
      <c r="C1111" s="16" t="s">
        <v>7789</v>
      </c>
      <c r="D1111" s="8" t="s">
        <v>7790</v>
      </c>
      <c r="E1111" s="16" t="s">
        <v>7790</v>
      </c>
      <c r="F1111" s="16" t="s">
        <v>68</v>
      </c>
      <c r="G1111" s="17"/>
      <c r="H1111" s="18"/>
      <c r="J1111" s="26" t="s">
        <v>1661</v>
      </c>
      <c r="K1111" s="16" t="s">
        <v>7791</v>
      </c>
      <c r="V1111" s="8" t="s">
        <v>7792</v>
      </c>
      <c r="X1111" s="8"/>
      <c r="Y1111" s="8" t="s">
        <v>95</v>
      </c>
      <c r="Z1111" s="8" t="s">
        <v>96</v>
      </c>
      <c r="AA1111" s="2" t="s">
        <v>7793</v>
      </c>
      <c r="AB1111" s="8" t="s">
        <v>98</v>
      </c>
      <c r="AJ1111" s="14" t="s">
        <v>3470</v>
      </c>
    </row>
    <row r="1112" spans="1:36" ht="16">
      <c r="A1112" s="8">
        <v>2</v>
      </c>
      <c r="B1112" s="10" t="s">
        <v>7794</v>
      </c>
      <c r="C1112" s="10" t="s">
        <v>7795</v>
      </c>
      <c r="D1112" s="8" t="s">
        <v>7796</v>
      </c>
      <c r="E1112" s="10" t="s">
        <v>7797</v>
      </c>
      <c r="F1112" s="10" t="s">
        <v>3684</v>
      </c>
      <c r="G1112" s="55" t="s">
        <v>7798</v>
      </c>
      <c r="H1112" s="12"/>
      <c r="J1112" s="30" t="s">
        <v>2462</v>
      </c>
      <c r="K1112" s="10" t="s">
        <v>4272</v>
      </c>
      <c r="V1112" s="8" t="s">
        <v>4273</v>
      </c>
      <c r="X1112" s="8"/>
      <c r="Y1112" s="8" t="s">
        <v>95</v>
      </c>
      <c r="Z1112" s="8" t="s">
        <v>96</v>
      </c>
      <c r="AA1112" s="2" t="s">
        <v>363</v>
      </c>
      <c r="AB1112" s="8" t="s">
        <v>98</v>
      </c>
      <c r="AG1112" s="8" t="s">
        <v>2863</v>
      </c>
      <c r="AJ1112" s="14" t="s">
        <v>7799</v>
      </c>
    </row>
    <row r="1113" spans="1:36" ht="16">
      <c r="A1113" s="8">
        <v>2</v>
      </c>
      <c r="B1113" s="16" t="s">
        <v>7800</v>
      </c>
      <c r="C1113" s="16" t="s">
        <v>7801</v>
      </c>
      <c r="D1113" s="8" t="s">
        <v>7802</v>
      </c>
      <c r="E1113" s="16" t="s">
        <v>7803</v>
      </c>
      <c r="F1113" s="16" t="s">
        <v>3684</v>
      </c>
      <c r="G1113" s="58" t="s">
        <v>7798</v>
      </c>
      <c r="H1113" s="18"/>
      <c r="J1113" s="26" t="s">
        <v>2462</v>
      </c>
      <c r="K1113" s="16" t="s">
        <v>4272</v>
      </c>
      <c r="V1113" s="8" t="s">
        <v>4273</v>
      </c>
      <c r="X1113" s="8"/>
      <c r="Y1113" s="8" t="s">
        <v>95</v>
      </c>
      <c r="Z1113" s="8" t="s">
        <v>96</v>
      </c>
      <c r="AA1113" s="2" t="s">
        <v>7804</v>
      </c>
      <c r="AB1113" s="8" t="s">
        <v>98</v>
      </c>
      <c r="AG1113" s="8" t="s">
        <v>2863</v>
      </c>
      <c r="AJ1113" s="14" t="s">
        <v>3804</v>
      </c>
    </row>
    <row r="1114" spans="1:36" ht="16">
      <c r="A1114" s="8">
        <v>2</v>
      </c>
      <c r="B1114" s="10" t="s">
        <v>7805</v>
      </c>
      <c r="C1114" s="10" t="s">
        <v>7806</v>
      </c>
      <c r="D1114" s="8" t="s">
        <v>7807</v>
      </c>
      <c r="E1114" s="10" t="s">
        <v>7808</v>
      </c>
      <c r="F1114" s="10" t="s">
        <v>3684</v>
      </c>
      <c r="G1114" s="56" t="s">
        <v>7077</v>
      </c>
      <c r="H1114" s="12"/>
      <c r="J1114" s="30" t="s">
        <v>2462</v>
      </c>
      <c r="K1114" s="10" t="s">
        <v>4272</v>
      </c>
      <c r="V1114" s="8" t="s">
        <v>7078</v>
      </c>
      <c r="X1114" s="8"/>
      <c r="Y1114" s="8" t="s">
        <v>95</v>
      </c>
      <c r="Z1114" s="8" t="s">
        <v>96</v>
      </c>
      <c r="AA1114" s="2" t="s">
        <v>7809</v>
      </c>
      <c r="AB1114" s="8" t="s">
        <v>98</v>
      </c>
      <c r="AJ1114" s="14" t="s">
        <v>7810</v>
      </c>
    </row>
    <row r="1115" spans="1:36" ht="16">
      <c r="A1115" s="8">
        <v>2</v>
      </c>
      <c r="B1115" s="16" t="s">
        <v>7811</v>
      </c>
      <c r="C1115" s="16" t="s">
        <v>7812</v>
      </c>
      <c r="D1115" s="8" t="s">
        <v>7813</v>
      </c>
      <c r="E1115" s="16" t="s">
        <v>7814</v>
      </c>
      <c r="F1115" s="16" t="s">
        <v>68</v>
      </c>
      <c r="G1115" s="17"/>
      <c r="H1115" s="18"/>
      <c r="J1115" s="26" t="s">
        <v>7815</v>
      </c>
      <c r="K1115" s="16" t="s">
        <v>7816</v>
      </c>
      <c r="V1115" s="8" t="s">
        <v>7817</v>
      </c>
      <c r="X1115" s="8"/>
      <c r="Y1115" s="8" t="s">
        <v>95</v>
      </c>
      <c r="Z1115" s="8" t="s">
        <v>96</v>
      </c>
      <c r="AA1115" s="2" t="s">
        <v>7818</v>
      </c>
      <c r="AB1115" s="8" t="s">
        <v>98</v>
      </c>
      <c r="AJ1115" s="14" t="s">
        <v>1938</v>
      </c>
    </row>
    <row r="1116" spans="1:36" ht="16">
      <c r="A1116" s="8">
        <v>2</v>
      </c>
      <c r="B1116" s="10" t="s">
        <v>7819</v>
      </c>
      <c r="C1116" s="10" t="s">
        <v>7820</v>
      </c>
      <c r="D1116" s="8" t="s">
        <v>7821</v>
      </c>
      <c r="E1116" s="10" t="s">
        <v>7821</v>
      </c>
      <c r="F1116" s="10" t="s">
        <v>68</v>
      </c>
      <c r="G1116" s="11"/>
      <c r="H1116" s="12"/>
      <c r="J1116" s="30" t="s">
        <v>7822</v>
      </c>
      <c r="K1116" s="12"/>
      <c r="V1116" s="8" t="s">
        <v>7823</v>
      </c>
      <c r="X1116" s="8"/>
      <c r="Y1116" s="8" t="s">
        <v>95</v>
      </c>
      <c r="Z1116" s="8" t="s">
        <v>96</v>
      </c>
      <c r="AA1116" s="2" t="s">
        <v>7809</v>
      </c>
      <c r="AB1116" s="8" t="s">
        <v>98</v>
      </c>
      <c r="AJ1116" s="14" t="s">
        <v>3452</v>
      </c>
    </row>
    <row r="1117" spans="1:36" ht="16">
      <c r="A1117" s="8">
        <v>2</v>
      </c>
      <c r="B1117" s="16" t="s">
        <v>7824</v>
      </c>
      <c r="C1117" s="16" t="s">
        <v>7825</v>
      </c>
      <c r="D1117" s="8" t="s">
        <v>7826</v>
      </c>
      <c r="E1117" s="16" t="s">
        <v>7826</v>
      </c>
      <c r="F1117" s="16" t="s">
        <v>68</v>
      </c>
      <c r="G1117" s="17"/>
      <c r="H1117" s="18"/>
      <c r="J1117" s="26" t="s">
        <v>7827</v>
      </c>
      <c r="K1117" s="16" t="s">
        <v>7828</v>
      </c>
      <c r="V1117" s="8" t="s">
        <v>7829</v>
      </c>
      <c r="X1117" s="8"/>
      <c r="Y1117" s="8" t="s">
        <v>95</v>
      </c>
      <c r="Z1117" s="8" t="s">
        <v>96</v>
      </c>
      <c r="AA1117" s="2" t="s">
        <v>4749</v>
      </c>
      <c r="AB1117" s="8" t="s">
        <v>98</v>
      </c>
      <c r="AJ1117" s="14" t="s">
        <v>1938</v>
      </c>
    </row>
    <row r="1118" spans="1:36" ht="16">
      <c r="A1118" s="8">
        <v>2</v>
      </c>
      <c r="B1118" s="10" t="s">
        <v>7830</v>
      </c>
      <c r="C1118" s="10" t="s">
        <v>7831</v>
      </c>
      <c r="D1118" s="8" t="s">
        <v>7832</v>
      </c>
      <c r="E1118" s="10" t="s">
        <v>7832</v>
      </c>
      <c r="F1118" s="10" t="s">
        <v>68</v>
      </c>
      <c r="G1118" s="11"/>
      <c r="H1118" s="12"/>
      <c r="J1118" s="30" t="s">
        <v>4017</v>
      </c>
      <c r="K1118" s="10" t="s">
        <v>7833</v>
      </c>
      <c r="V1118" s="8" t="s">
        <v>4933</v>
      </c>
      <c r="X1118" s="8"/>
      <c r="Y1118" s="8" t="s">
        <v>95</v>
      </c>
      <c r="Z1118" s="8" t="s">
        <v>96</v>
      </c>
      <c r="AA1118" s="2" t="s">
        <v>1947</v>
      </c>
      <c r="AB1118" s="8" t="s">
        <v>98</v>
      </c>
      <c r="AJ1118" s="14">
        <v>222</v>
      </c>
    </row>
    <row r="1119" spans="1:36" ht="16">
      <c r="A1119" s="8">
        <v>2</v>
      </c>
      <c r="B1119" s="16" t="s">
        <v>7834</v>
      </c>
      <c r="C1119" s="16" t="s">
        <v>7835</v>
      </c>
      <c r="D1119" s="8" t="s">
        <v>7836</v>
      </c>
      <c r="E1119" s="16" t="s">
        <v>7836</v>
      </c>
      <c r="F1119" s="16" t="s">
        <v>68</v>
      </c>
      <c r="G1119" s="17"/>
      <c r="H1119" s="18"/>
      <c r="J1119" s="26" t="s">
        <v>1293</v>
      </c>
      <c r="K1119" s="16" t="s">
        <v>4390</v>
      </c>
      <c r="V1119" s="8" t="s">
        <v>4391</v>
      </c>
      <c r="X1119" s="8"/>
      <c r="Y1119" s="8" t="s">
        <v>95</v>
      </c>
      <c r="Z1119" s="8" t="s">
        <v>96</v>
      </c>
      <c r="AA1119" s="2" t="s">
        <v>7837</v>
      </c>
      <c r="AB1119" s="8" t="s">
        <v>98</v>
      </c>
      <c r="AJ1119" s="14" t="s">
        <v>2200</v>
      </c>
    </row>
    <row r="1120" spans="1:36" ht="16">
      <c r="A1120" s="8">
        <v>2</v>
      </c>
      <c r="B1120" s="10" t="s">
        <v>7838</v>
      </c>
      <c r="C1120" s="10" t="s">
        <v>7839</v>
      </c>
      <c r="D1120" s="8" t="s">
        <v>7840</v>
      </c>
      <c r="E1120" s="10" t="s">
        <v>7841</v>
      </c>
      <c r="F1120" s="10" t="s">
        <v>68</v>
      </c>
      <c r="G1120" s="11"/>
      <c r="H1120" s="12"/>
      <c r="J1120" s="51"/>
      <c r="K1120" s="10" t="s">
        <v>7842</v>
      </c>
      <c r="V1120" s="8" t="s">
        <v>7843</v>
      </c>
      <c r="X1120" s="8"/>
      <c r="Y1120" s="8" t="s">
        <v>95</v>
      </c>
      <c r="Z1120" s="8" t="s">
        <v>96</v>
      </c>
      <c r="AA1120" s="2" t="s">
        <v>1811</v>
      </c>
      <c r="AB1120" s="8" t="s">
        <v>98</v>
      </c>
      <c r="AJ1120" s="14" t="s">
        <v>1541</v>
      </c>
    </row>
    <row r="1121" spans="1:36" ht="16">
      <c r="A1121" s="8">
        <v>2</v>
      </c>
      <c r="B1121" s="16" t="s">
        <v>7844</v>
      </c>
      <c r="C1121" s="16" t="s">
        <v>7845</v>
      </c>
      <c r="E1121" s="16"/>
      <c r="F1121" s="16" t="s">
        <v>68</v>
      </c>
      <c r="G1121" s="17"/>
      <c r="H1121" s="18"/>
      <c r="J1121" s="26" t="s">
        <v>7846</v>
      </c>
      <c r="K1121" s="18"/>
      <c r="V1121" s="8" t="s">
        <v>7847</v>
      </c>
      <c r="X1121" s="8"/>
      <c r="Y1121" s="8" t="s">
        <v>95</v>
      </c>
      <c r="Z1121" s="8" t="s">
        <v>96</v>
      </c>
      <c r="AA1121" s="2" t="s">
        <v>5654</v>
      </c>
      <c r="AB1121" s="8" t="s">
        <v>98</v>
      </c>
      <c r="AJ1121" s="14" t="s">
        <v>7848</v>
      </c>
    </row>
    <row r="1122" spans="1:36" ht="16">
      <c r="A1122" s="8">
        <v>2</v>
      </c>
      <c r="B1122" s="10" t="s">
        <v>7849</v>
      </c>
      <c r="C1122" s="10" t="s">
        <v>7850</v>
      </c>
      <c r="D1122" s="8" t="s">
        <v>7851</v>
      </c>
      <c r="E1122" s="10" t="s">
        <v>7852</v>
      </c>
      <c r="F1122" s="10" t="s">
        <v>68</v>
      </c>
      <c r="G1122" s="11"/>
      <c r="H1122" s="12"/>
      <c r="J1122" s="30" t="s">
        <v>7853</v>
      </c>
      <c r="K1122" s="10" t="s">
        <v>7854</v>
      </c>
      <c r="V1122" s="8" t="s">
        <v>7855</v>
      </c>
      <c r="X1122" s="8"/>
      <c r="Y1122" s="8" t="s">
        <v>95</v>
      </c>
      <c r="Z1122" s="8" t="s">
        <v>96</v>
      </c>
      <c r="AA1122" s="2" t="s">
        <v>7856</v>
      </c>
      <c r="AB1122" s="8" t="s">
        <v>98</v>
      </c>
      <c r="AJ1122" s="14" t="s">
        <v>7857</v>
      </c>
    </row>
    <row r="1123" spans="1:36" ht="16">
      <c r="A1123" s="8">
        <v>2</v>
      </c>
      <c r="B1123" s="16" t="s">
        <v>7858</v>
      </c>
      <c r="C1123" s="16" t="s">
        <v>7859</v>
      </c>
      <c r="D1123" s="8" t="s">
        <v>7860</v>
      </c>
      <c r="E1123" s="16" t="s">
        <v>7861</v>
      </c>
      <c r="F1123" s="16" t="s">
        <v>68</v>
      </c>
      <c r="G1123" s="17"/>
      <c r="H1123" s="18"/>
      <c r="J1123" s="26" t="s">
        <v>7862</v>
      </c>
      <c r="K1123" s="16" t="s">
        <v>7863</v>
      </c>
      <c r="V1123" s="8" t="s">
        <v>7864</v>
      </c>
      <c r="X1123" s="8"/>
      <c r="Y1123" s="8" t="s">
        <v>95</v>
      </c>
      <c r="Z1123" s="8" t="s">
        <v>96</v>
      </c>
      <c r="AA1123" s="2" t="s">
        <v>7865</v>
      </c>
      <c r="AB1123" s="8" t="s">
        <v>98</v>
      </c>
      <c r="AJ1123" s="14" t="s">
        <v>7866</v>
      </c>
    </row>
    <row r="1124" spans="1:36" ht="16">
      <c r="A1124" s="8">
        <v>2</v>
      </c>
      <c r="B1124" s="10" t="s">
        <v>7867</v>
      </c>
      <c r="C1124" s="10" t="s">
        <v>7868</v>
      </c>
      <c r="D1124" s="8" t="s">
        <v>7869</v>
      </c>
      <c r="E1124" s="10" t="s">
        <v>7870</v>
      </c>
      <c r="F1124" s="10" t="s">
        <v>68</v>
      </c>
      <c r="G1124" s="11"/>
      <c r="H1124" s="12"/>
      <c r="J1124" s="30" t="s">
        <v>7871</v>
      </c>
      <c r="K1124" s="12"/>
      <c r="V1124" s="8" t="s">
        <v>7872</v>
      </c>
      <c r="X1124" s="8"/>
      <c r="Y1124" s="8" t="s">
        <v>95</v>
      </c>
      <c r="Z1124" s="8" t="s">
        <v>96</v>
      </c>
      <c r="AA1124" s="2" t="s">
        <v>3092</v>
      </c>
      <c r="AB1124" s="8" t="s">
        <v>98</v>
      </c>
      <c r="AJ1124" s="14" t="s">
        <v>7873</v>
      </c>
    </row>
    <row r="1125" spans="1:36" ht="16">
      <c r="A1125" s="8">
        <v>2</v>
      </c>
      <c r="B1125" s="16" t="s">
        <v>7874</v>
      </c>
      <c r="C1125" s="16" t="s">
        <v>7875</v>
      </c>
      <c r="D1125" s="8" t="s">
        <v>7876</v>
      </c>
      <c r="E1125" s="16" t="s">
        <v>7877</v>
      </c>
      <c r="F1125" s="16" t="s">
        <v>68</v>
      </c>
      <c r="G1125" s="17"/>
      <c r="H1125" s="18"/>
      <c r="J1125" s="26" t="s">
        <v>7878</v>
      </c>
      <c r="K1125" s="18"/>
      <c r="V1125" s="8" t="s">
        <v>7879</v>
      </c>
      <c r="X1125" s="8"/>
      <c r="Y1125" s="8" t="s">
        <v>95</v>
      </c>
      <c r="Z1125" s="8" t="s">
        <v>96</v>
      </c>
      <c r="AA1125" s="2" t="s">
        <v>5149</v>
      </c>
      <c r="AB1125" s="8" t="s">
        <v>98</v>
      </c>
      <c r="AJ1125" s="14" t="s">
        <v>7880</v>
      </c>
    </row>
    <row r="1126" spans="1:36" ht="16">
      <c r="A1126" s="8">
        <v>2</v>
      </c>
      <c r="B1126" s="10" t="s">
        <v>7881</v>
      </c>
      <c r="C1126" s="10" t="s">
        <v>7882</v>
      </c>
      <c r="D1126" s="8" t="s">
        <v>7883</v>
      </c>
      <c r="E1126" s="10" t="s">
        <v>7883</v>
      </c>
      <c r="F1126" s="10" t="s">
        <v>68</v>
      </c>
      <c r="G1126" s="11"/>
      <c r="H1126" s="12"/>
      <c r="J1126" s="30" t="s">
        <v>7884</v>
      </c>
      <c r="K1126" s="10" t="s">
        <v>7885</v>
      </c>
      <c r="V1126" s="8" t="s">
        <v>7886</v>
      </c>
      <c r="Y1126" s="8" t="s">
        <v>95</v>
      </c>
      <c r="Z1126" s="8" t="s">
        <v>96</v>
      </c>
      <c r="AA1126" s="2" t="s">
        <v>2582</v>
      </c>
      <c r="AB1126" s="8" t="s">
        <v>98</v>
      </c>
      <c r="AJ1126" s="14" t="s">
        <v>7887</v>
      </c>
    </row>
    <row r="1127" spans="1:36" ht="16">
      <c r="A1127" s="8">
        <v>2</v>
      </c>
      <c r="B1127" s="16" t="s">
        <v>7888</v>
      </c>
      <c r="C1127" s="16" t="s">
        <v>7889</v>
      </c>
      <c r="D1127" s="8" t="s">
        <v>7890</v>
      </c>
      <c r="E1127" s="16" t="s">
        <v>7890</v>
      </c>
      <c r="F1127" s="16" t="s">
        <v>68</v>
      </c>
      <c r="G1127" s="17"/>
      <c r="H1127" s="18"/>
      <c r="J1127" s="33"/>
      <c r="K1127" s="18"/>
      <c r="Y1127" s="8" t="s">
        <v>95</v>
      </c>
      <c r="Z1127" s="8" t="s">
        <v>96</v>
      </c>
      <c r="AA1127" s="2" t="s">
        <v>2089</v>
      </c>
      <c r="AB1127" s="8" t="s">
        <v>98</v>
      </c>
      <c r="AJ1127" s="14" t="s">
        <v>7891</v>
      </c>
    </row>
    <row r="1128" spans="1:36" ht="16">
      <c r="A1128" s="8">
        <v>2</v>
      </c>
      <c r="B1128" s="10" t="s">
        <v>7892</v>
      </c>
      <c r="C1128" s="10" t="s">
        <v>7893</v>
      </c>
      <c r="D1128" s="8" t="s">
        <v>7894</v>
      </c>
      <c r="E1128" s="10" t="s">
        <v>7895</v>
      </c>
      <c r="F1128" s="10" t="s">
        <v>68</v>
      </c>
      <c r="G1128" s="11"/>
      <c r="H1128" s="12"/>
      <c r="J1128" s="30" t="s">
        <v>7896</v>
      </c>
      <c r="K1128" s="10" t="s">
        <v>7897</v>
      </c>
      <c r="V1128" s="8" t="s">
        <v>7898</v>
      </c>
      <c r="X1128" s="8"/>
      <c r="Y1128" s="8" t="s">
        <v>95</v>
      </c>
      <c r="Z1128" s="8" t="s">
        <v>96</v>
      </c>
      <c r="AA1128" s="2" t="s">
        <v>7899</v>
      </c>
      <c r="AB1128" s="8" t="s">
        <v>98</v>
      </c>
      <c r="AJ1128" s="14" t="s">
        <v>3483</v>
      </c>
    </row>
    <row r="1129" spans="1:36" ht="16">
      <c r="A1129" s="8">
        <v>2</v>
      </c>
      <c r="B1129" s="16" t="s">
        <v>7900</v>
      </c>
      <c r="C1129" s="16" t="s">
        <v>7901</v>
      </c>
      <c r="D1129" s="8" t="s">
        <v>7902</v>
      </c>
      <c r="E1129" s="16" t="s">
        <v>7902</v>
      </c>
      <c r="F1129" s="16" t="s">
        <v>68</v>
      </c>
      <c r="G1129" s="17"/>
      <c r="H1129" s="18"/>
      <c r="J1129" s="33"/>
      <c r="K1129" s="18"/>
      <c r="Y1129" s="8" t="s">
        <v>95</v>
      </c>
      <c r="Z1129" s="8" t="s">
        <v>96</v>
      </c>
      <c r="AA1129" s="2" t="s">
        <v>5149</v>
      </c>
      <c r="AB1129" s="8" t="s">
        <v>98</v>
      </c>
      <c r="AJ1129" s="14" t="s">
        <v>3847</v>
      </c>
    </row>
    <row r="1130" spans="1:36" ht="16">
      <c r="A1130" s="8">
        <v>2</v>
      </c>
      <c r="B1130" s="10" t="s">
        <v>7903</v>
      </c>
      <c r="C1130" s="10" t="s">
        <v>7904</v>
      </c>
      <c r="D1130" s="8" t="s">
        <v>7905</v>
      </c>
      <c r="E1130" s="10" t="s">
        <v>7905</v>
      </c>
      <c r="F1130" s="10" t="s">
        <v>68</v>
      </c>
      <c r="G1130" s="11"/>
      <c r="H1130" s="12"/>
      <c r="J1130" s="30" t="s">
        <v>7906</v>
      </c>
      <c r="K1130" s="10" t="s">
        <v>7907</v>
      </c>
      <c r="V1130" s="8" t="s">
        <v>7908</v>
      </c>
      <c r="X1130" s="8"/>
      <c r="Y1130" s="8" t="s">
        <v>95</v>
      </c>
      <c r="Z1130" s="8" t="s">
        <v>96</v>
      </c>
      <c r="AA1130" s="2" t="s">
        <v>270</v>
      </c>
      <c r="AB1130" s="8" t="s">
        <v>98</v>
      </c>
      <c r="AJ1130" s="14" t="s">
        <v>7909</v>
      </c>
    </row>
    <row r="1131" spans="1:36" ht="16">
      <c r="A1131" s="8">
        <v>2</v>
      </c>
      <c r="B1131" s="16" t="s">
        <v>7910</v>
      </c>
      <c r="C1131" s="16" t="s">
        <v>7911</v>
      </c>
      <c r="D1131" s="8" t="s">
        <v>7905</v>
      </c>
      <c r="E1131" s="16" t="s">
        <v>7905</v>
      </c>
      <c r="F1131" s="16" t="s">
        <v>68</v>
      </c>
      <c r="G1131" s="17"/>
      <c r="H1131" s="18"/>
      <c r="J1131" s="26" t="s">
        <v>7912</v>
      </c>
      <c r="K1131" s="16" t="s">
        <v>7907</v>
      </c>
      <c r="V1131" s="8" t="s">
        <v>7913</v>
      </c>
      <c r="X1131" s="8"/>
      <c r="Y1131" s="8" t="s">
        <v>95</v>
      </c>
      <c r="Z1131" s="8" t="s">
        <v>96</v>
      </c>
      <c r="AA1131" s="2" t="s">
        <v>7914</v>
      </c>
      <c r="AB1131" s="8" t="s">
        <v>98</v>
      </c>
      <c r="AJ1131" s="14" t="s">
        <v>4580</v>
      </c>
    </row>
    <row r="1132" spans="1:36" ht="16">
      <c r="A1132" s="8">
        <v>2</v>
      </c>
      <c r="B1132" s="10" t="s">
        <v>7915</v>
      </c>
      <c r="C1132" s="10" t="s">
        <v>7916</v>
      </c>
      <c r="D1132" s="8" t="s">
        <v>7905</v>
      </c>
      <c r="E1132" s="10" t="s">
        <v>7905</v>
      </c>
      <c r="F1132" s="10" t="s">
        <v>68</v>
      </c>
      <c r="G1132" s="11"/>
      <c r="H1132" s="12"/>
      <c r="J1132" s="30" t="s">
        <v>7917</v>
      </c>
      <c r="K1132" s="10" t="s">
        <v>7907</v>
      </c>
      <c r="V1132" s="8" t="s">
        <v>5768</v>
      </c>
      <c r="X1132" s="8"/>
      <c r="Y1132" s="8" t="s">
        <v>95</v>
      </c>
      <c r="Z1132" s="8" t="s">
        <v>96</v>
      </c>
      <c r="AA1132" s="2" t="s">
        <v>7918</v>
      </c>
      <c r="AB1132" s="8" t="s">
        <v>98</v>
      </c>
      <c r="AJ1132" s="14" t="s">
        <v>3483</v>
      </c>
    </row>
    <row r="1133" spans="1:36" ht="16">
      <c r="A1133" s="8">
        <v>2</v>
      </c>
      <c r="B1133" s="16" t="s">
        <v>7919</v>
      </c>
      <c r="C1133" s="16" t="s">
        <v>7920</v>
      </c>
      <c r="D1133" s="8" t="s">
        <v>7114</v>
      </c>
      <c r="E1133" s="16" t="s">
        <v>7115</v>
      </c>
      <c r="F1133" s="16" t="s">
        <v>68</v>
      </c>
      <c r="G1133" s="17"/>
      <c r="H1133" s="18"/>
      <c r="J1133" s="26" t="s">
        <v>7921</v>
      </c>
      <c r="K1133" s="16" t="s">
        <v>7907</v>
      </c>
      <c r="V1133" s="8" t="s">
        <v>7922</v>
      </c>
      <c r="X1133" s="8"/>
      <c r="Y1133" s="8" t="s">
        <v>95</v>
      </c>
      <c r="Z1133" s="8" t="s">
        <v>96</v>
      </c>
      <c r="AA1133" s="2" t="s">
        <v>3153</v>
      </c>
      <c r="AB1133" s="8" t="s">
        <v>98</v>
      </c>
      <c r="AJ1133" s="14" t="s">
        <v>5834</v>
      </c>
    </row>
    <row r="1134" spans="1:36" ht="16">
      <c r="A1134" s="8">
        <v>2</v>
      </c>
      <c r="B1134" s="10" t="s">
        <v>7923</v>
      </c>
      <c r="C1134" s="10" t="s">
        <v>7924</v>
      </c>
      <c r="D1134" s="8" t="s">
        <v>6120</v>
      </c>
      <c r="E1134" s="10" t="s">
        <v>6121</v>
      </c>
      <c r="F1134" s="10" t="s">
        <v>68</v>
      </c>
      <c r="G1134" s="11"/>
      <c r="H1134" s="12"/>
      <c r="J1134" s="30" t="s">
        <v>7925</v>
      </c>
      <c r="K1134" s="10" t="s">
        <v>7907</v>
      </c>
      <c r="V1134" s="8" t="s">
        <v>7926</v>
      </c>
      <c r="X1134" s="8"/>
      <c r="Y1134" s="8" t="s">
        <v>95</v>
      </c>
      <c r="Z1134" s="8" t="s">
        <v>96</v>
      </c>
      <c r="AA1134" s="2" t="s">
        <v>7927</v>
      </c>
      <c r="AB1134" s="8" t="s">
        <v>98</v>
      </c>
      <c r="AJ1134" s="14" t="s">
        <v>3621</v>
      </c>
    </row>
    <row r="1135" spans="1:36" ht="16">
      <c r="A1135" s="8">
        <v>2</v>
      </c>
      <c r="B1135" s="16" t="s">
        <v>7928</v>
      </c>
      <c r="C1135" s="16" t="s">
        <v>7929</v>
      </c>
      <c r="D1135" s="8" t="s">
        <v>7930</v>
      </c>
      <c r="E1135" s="16" t="s">
        <v>7931</v>
      </c>
      <c r="F1135" s="16" t="s">
        <v>68</v>
      </c>
      <c r="G1135" s="17"/>
      <c r="H1135" s="18"/>
      <c r="J1135" s="26" t="s">
        <v>7932</v>
      </c>
      <c r="K1135" s="16" t="s">
        <v>7933</v>
      </c>
      <c r="V1135" s="8" t="s">
        <v>6827</v>
      </c>
      <c r="X1135" s="8"/>
      <c r="Y1135" s="8" t="s">
        <v>95</v>
      </c>
      <c r="Z1135" s="8" t="s">
        <v>96</v>
      </c>
      <c r="AA1135" s="2" t="s">
        <v>7934</v>
      </c>
      <c r="AB1135" s="8" t="s">
        <v>98</v>
      </c>
      <c r="AJ1135" s="14" t="s">
        <v>4569</v>
      </c>
    </row>
    <row r="1136" spans="1:36" ht="16">
      <c r="A1136" s="8">
        <v>2</v>
      </c>
      <c r="B1136" s="10" t="s">
        <v>7935</v>
      </c>
      <c r="C1136" s="10" t="s">
        <v>7936</v>
      </c>
      <c r="D1136" s="8" t="s">
        <v>7937</v>
      </c>
      <c r="E1136" s="10" t="s">
        <v>7937</v>
      </c>
      <c r="F1136" s="10" t="s">
        <v>68</v>
      </c>
      <c r="G1136" s="11"/>
      <c r="H1136" s="12"/>
      <c r="J1136" s="30" t="s">
        <v>7938</v>
      </c>
      <c r="K1136" s="10" t="s">
        <v>7939</v>
      </c>
      <c r="V1136" s="8" t="s">
        <v>7940</v>
      </c>
      <c r="X1136" s="8"/>
      <c r="Y1136" s="8" t="s">
        <v>95</v>
      </c>
      <c r="Z1136" s="8" t="s">
        <v>96</v>
      </c>
      <c r="AA1136" s="2" t="s">
        <v>7303</v>
      </c>
      <c r="AB1136" s="8" t="s">
        <v>98</v>
      </c>
      <c r="AJ1136" s="14" t="s">
        <v>7941</v>
      </c>
    </row>
    <row r="1137" spans="1:36" ht="16">
      <c r="A1137" s="8">
        <v>2</v>
      </c>
      <c r="B1137" s="16" t="s">
        <v>7942</v>
      </c>
      <c r="C1137" s="16" t="s">
        <v>7943</v>
      </c>
      <c r="D1137" s="8" t="s">
        <v>7944</v>
      </c>
      <c r="E1137" s="16" t="s">
        <v>7944</v>
      </c>
      <c r="F1137" s="16" t="s">
        <v>68</v>
      </c>
      <c r="G1137" s="17"/>
      <c r="H1137" s="18"/>
      <c r="J1137" s="26" t="s">
        <v>7945</v>
      </c>
      <c r="K1137" s="16" t="s">
        <v>7946</v>
      </c>
      <c r="V1137" s="8" t="s">
        <v>7947</v>
      </c>
      <c r="X1137" s="8"/>
      <c r="Y1137" s="8" t="s">
        <v>95</v>
      </c>
      <c r="Z1137" s="8" t="s">
        <v>96</v>
      </c>
      <c r="AA1137" s="2" t="s">
        <v>7948</v>
      </c>
      <c r="AB1137" s="8" t="s">
        <v>98</v>
      </c>
      <c r="AJ1137" s="14" t="s">
        <v>4352</v>
      </c>
    </row>
    <row r="1138" spans="1:36" ht="16">
      <c r="A1138" s="8">
        <v>2</v>
      </c>
      <c r="B1138" s="10" t="s">
        <v>7949</v>
      </c>
      <c r="C1138" s="10" t="s">
        <v>7950</v>
      </c>
      <c r="D1138" s="8" t="s">
        <v>7951</v>
      </c>
      <c r="E1138" s="10" t="s">
        <v>7951</v>
      </c>
      <c r="F1138" s="10" t="s">
        <v>68</v>
      </c>
      <c r="G1138" s="11"/>
      <c r="H1138" s="12"/>
      <c r="J1138" s="30" t="s">
        <v>7952</v>
      </c>
      <c r="K1138" s="12"/>
      <c r="V1138" s="8" t="s">
        <v>5247</v>
      </c>
      <c r="X1138" s="8"/>
      <c r="Y1138" s="8" t="s">
        <v>95</v>
      </c>
      <c r="Z1138" s="8" t="s">
        <v>96</v>
      </c>
      <c r="AA1138" s="2" t="s">
        <v>7953</v>
      </c>
      <c r="AB1138" s="8" t="s">
        <v>98</v>
      </c>
      <c r="AJ1138" s="14" t="s">
        <v>7954</v>
      </c>
    </row>
    <row r="1139" spans="1:36" ht="16">
      <c r="A1139" s="8">
        <v>2</v>
      </c>
      <c r="B1139" s="16" t="s">
        <v>7955</v>
      </c>
      <c r="C1139" s="16" t="s">
        <v>7956</v>
      </c>
      <c r="D1139" s="8" t="s">
        <v>7957</v>
      </c>
      <c r="E1139" s="16" t="s">
        <v>7957</v>
      </c>
      <c r="F1139" s="16" t="s">
        <v>68</v>
      </c>
      <c r="G1139" s="17"/>
      <c r="H1139" s="18"/>
      <c r="J1139" s="26" t="s">
        <v>7958</v>
      </c>
      <c r="K1139" s="16" t="s">
        <v>7959</v>
      </c>
      <c r="V1139" s="8" t="s">
        <v>7960</v>
      </c>
      <c r="X1139" s="8"/>
      <c r="Y1139" s="8" t="s">
        <v>95</v>
      </c>
      <c r="Z1139" s="8" t="s">
        <v>96</v>
      </c>
      <c r="AA1139" s="2" t="s">
        <v>1842</v>
      </c>
      <c r="AB1139" s="8" t="s">
        <v>98</v>
      </c>
      <c r="AJ1139" s="14" t="s">
        <v>7961</v>
      </c>
    </row>
    <row r="1140" spans="1:36" ht="16">
      <c r="A1140" s="8">
        <v>2</v>
      </c>
      <c r="B1140" s="10" t="s">
        <v>7962</v>
      </c>
      <c r="C1140" s="10" t="s">
        <v>7963</v>
      </c>
      <c r="D1140" s="8" t="s">
        <v>7964</v>
      </c>
      <c r="E1140" s="10" t="s">
        <v>7964</v>
      </c>
      <c r="F1140" s="10" t="s">
        <v>68</v>
      </c>
      <c r="G1140" s="11"/>
      <c r="H1140" s="12"/>
      <c r="J1140" s="30" t="s">
        <v>7965</v>
      </c>
      <c r="K1140" s="10" t="s">
        <v>7966</v>
      </c>
      <c r="V1140" s="8" t="s">
        <v>7967</v>
      </c>
      <c r="X1140" s="8"/>
      <c r="Y1140" s="8" t="s">
        <v>95</v>
      </c>
      <c r="Z1140" s="8" t="s">
        <v>96</v>
      </c>
      <c r="AA1140" s="2" t="s">
        <v>1842</v>
      </c>
      <c r="AB1140" s="8" t="s">
        <v>98</v>
      </c>
      <c r="AJ1140" s="14">
        <v>225</v>
      </c>
    </row>
    <row r="1141" spans="1:36" ht="16">
      <c r="A1141" s="8">
        <v>2</v>
      </c>
      <c r="B1141" s="16" t="s">
        <v>7968</v>
      </c>
      <c r="C1141" s="16" t="s">
        <v>7968</v>
      </c>
      <c r="D1141" s="8" t="s">
        <v>7969</v>
      </c>
      <c r="E1141" s="16" t="s">
        <v>7970</v>
      </c>
      <c r="F1141" s="16" t="s">
        <v>68</v>
      </c>
      <c r="G1141" s="17"/>
      <c r="H1141" s="18"/>
      <c r="J1141" s="33"/>
      <c r="K1141" s="16" t="s">
        <v>7971</v>
      </c>
      <c r="Y1141" s="8" t="s">
        <v>95</v>
      </c>
      <c r="Z1141" s="8" t="s">
        <v>96</v>
      </c>
      <c r="AA1141" s="2" t="s">
        <v>7972</v>
      </c>
      <c r="AB1141" s="8" t="s">
        <v>98</v>
      </c>
      <c r="AJ1141" s="14" t="s">
        <v>3847</v>
      </c>
    </row>
    <row r="1142" spans="1:36" ht="16">
      <c r="A1142" s="8">
        <v>2</v>
      </c>
      <c r="B1142" s="10" t="s">
        <v>7973</v>
      </c>
      <c r="C1142" s="10" t="s">
        <v>7974</v>
      </c>
      <c r="D1142" s="8" t="s">
        <v>4594</v>
      </c>
      <c r="E1142" s="10" t="s">
        <v>4594</v>
      </c>
      <c r="F1142" s="10" t="s">
        <v>68</v>
      </c>
      <c r="G1142" s="11"/>
      <c r="H1142" s="12"/>
      <c r="J1142" s="30" t="s">
        <v>7975</v>
      </c>
      <c r="K1142" s="12"/>
      <c r="V1142" s="8" t="s">
        <v>7976</v>
      </c>
      <c r="X1142" s="8"/>
      <c r="Y1142" s="8" t="s">
        <v>95</v>
      </c>
      <c r="Z1142" s="8" t="s">
        <v>96</v>
      </c>
      <c r="AA1142" s="2" t="s">
        <v>7977</v>
      </c>
      <c r="AB1142" s="8" t="s">
        <v>98</v>
      </c>
      <c r="AJ1142" s="14" t="s">
        <v>7978</v>
      </c>
    </row>
    <row r="1143" spans="1:36" ht="16">
      <c r="A1143" s="8">
        <v>2</v>
      </c>
      <c r="B1143" s="16" t="s">
        <v>7979</v>
      </c>
      <c r="C1143" s="16" t="s">
        <v>7980</v>
      </c>
      <c r="D1143" s="8" t="s">
        <v>7981</v>
      </c>
      <c r="E1143" s="16" t="s">
        <v>7981</v>
      </c>
      <c r="F1143" s="16" t="s">
        <v>68</v>
      </c>
      <c r="G1143" s="17"/>
      <c r="H1143" s="18"/>
      <c r="J1143" s="26" t="s">
        <v>7982</v>
      </c>
      <c r="K1143" s="16" t="s">
        <v>7983</v>
      </c>
      <c r="V1143" s="8" t="s">
        <v>7984</v>
      </c>
      <c r="X1143" s="8"/>
      <c r="Y1143" s="8" t="s">
        <v>95</v>
      </c>
      <c r="Z1143" s="8" t="s">
        <v>96</v>
      </c>
      <c r="AA1143" s="2" t="s">
        <v>1723</v>
      </c>
      <c r="AB1143" s="8" t="s">
        <v>98</v>
      </c>
      <c r="AJ1143" s="14" t="s">
        <v>7985</v>
      </c>
    </row>
    <row r="1144" spans="1:36" ht="16">
      <c r="A1144" s="8">
        <v>2</v>
      </c>
      <c r="B1144" s="10" t="s">
        <v>7986</v>
      </c>
      <c r="C1144" s="10" t="s">
        <v>7987</v>
      </c>
      <c r="D1144" s="8" t="s">
        <v>7988</v>
      </c>
      <c r="E1144" s="10" t="s">
        <v>7989</v>
      </c>
      <c r="F1144" s="10" t="s">
        <v>68</v>
      </c>
      <c r="G1144" s="11"/>
      <c r="H1144" s="12"/>
      <c r="J1144" s="30" t="s">
        <v>7990</v>
      </c>
      <c r="K1144" s="12"/>
      <c r="V1144" s="8" t="s">
        <v>7991</v>
      </c>
      <c r="X1144" s="8"/>
      <c r="Y1144" s="8" t="s">
        <v>95</v>
      </c>
      <c r="Z1144" s="8" t="s">
        <v>96</v>
      </c>
      <c r="AA1144" s="2" t="s">
        <v>5157</v>
      </c>
      <c r="AB1144" s="8" t="s">
        <v>98</v>
      </c>
      <c r="AJ1144" s="14" t="s">
        <v>7992</v>
      </c>
    </row>
    <row r="1145" spans="1:36" ht="16">
      <c r="A1145" s="8">
        <v>2</v>
      </c>
      <c r="B1145" s="23" t="s">
        <v>1683</v>
      </c>
      <c r="C1145" s="23" t="s">
        <v>1684</v>
      </c>
      <c r="D1145" s="8" t="s">
        <v>7993</v>
      </c>
      <c r="E1145" s="16" t="s">
        <v>7994</v>
      </c>
      <c r="F1145" s="16" t="s">
        <v>68</v>
      </c>
      <c r="G1145" s="17"/>
      <c r="H1145" s="18"/>
      <c r="J1145" s="26" t="s">
        <v>7995</v>
      </c>
      <c r="K1145" s="16" t="s">
        <v>7996</v>
      </c>
      <c r="V1145" s="8" t="s">
        <v>7997</v>
      </c>
      <c r="X1145" s="8"/>
      <c r="Y1145" s="8" t="s">
        <v>95</v>
      </c>
      <c r="Z1145" s="8" t="s">
        <v>96</v>
      </c>
      <c r="AA1145" s="2" t="s">
        <v>7998</v>
      </c>
      <c r="AB1145" s="8" t="s">
        <v>98</v>
      </c>
      <c r="AJ1145" s="14" t="s">
        <v>7999</v>
      </c>
    </row>
    <row r="1146" spans="1:36" ht="16">
      <c r="A1146" s="8">
        <v>2</v>
      </c>
      <c r="B1146" s="10" t="s">
        <v>8000</v>
      </c>
      <c r="C1146" s="10" t="s">
        <v>8001</v>
      </c>
      <c r="D1146" s="8" t="s">
        <v>8002</v>
      </c>
      <c r="E1146" s="10" t="s">
        <v>8002</v>
      </c>
      <c r="F1146" s="10" t="s">
        <v>68</v>
      </c>
      <c r="G1146" s="11"/>
      <c r="H1146" s="12"/>
      <c r="J1146" s="30" t="s">
        <v>8003</v>
      </c>
      <c r="K1146" s="10" t="s">
        <v>8004</v>
      </c>
      <c r="V1146" s="8"/>
      <c r="Y1146" s="8" t="s">
        <v>95</v>
      </c>
      <c r="Z1146" s="8" t="s">
        <v>96</v>
      </c>
      <c r="AA1146" s="2" t="s">
        <v>7732</v>
      </c>
      <c r="AB1146" s="8" t="s">
        <v>98</v>
      </c>
      <c r="AJ1146" s="14">
        <v>214</v>
      </c>
    </row>
    <row r="1147" spans="1:36" ht="16">
      <c r="A1147" s="8">
        <v>2</v>
      </c>
      <c r="B1147" s="16" t="s">
        <v>8005</v>
      </c>
      <c r="C1147" s="16" t="s">
        <v>8006</v>
      </c>
      <c r="D1147" s="8" t="s">
        <v>8007</v>
      </c>
      <c r="E1147" s="16" t="s">
        <v>8007</v>
      </c>
      <c r="F1147" s="16" t="s">
        <v>68</v>
      </c>
      <c r="G1147" s="17"/>
      <c r="H1147" s="18"/>
      <c r="J1147" s="26" t="s">
        <v>8008</v>
      </c>
      <c r="K1147" s="16" t="s">
        <v>8009</v>
      </c>
      <c r="V1147" s="8" t="s">
        <v>8010</v>
      </c>
      <c r="Y1147" s="8" t="s">
        <v>95</v>
      </c>
      <c r="Z1147" s="8" t="s">
        <v>96</v>
      </c>
      <c r="AA1147" s="2" t="s">
        <v>325</v>
      </c>
      <c r="AB1147" s="8" t="s">
        <v>98</v>
      </c>
      <c r="AJ1147" s="14" t="s">
        <v>3483</v>
      </c>
    </row>
    <row r="1148" spans="1:36" ht="16">
      <c r="A1148" s="8">
        <v>2</v>
      </c>
      <c r="B1148" s="10" t="s">
        <v>8011</v>
      </c>
      <c r="C1148" s="10" t="s">
        <v>8012</v>
      </c>
      <c r="D1148" s="8" t="s">
        <v>8013</v>
      </c>
      <c r="E1148" s="10" t="s">
        <v>8013</v>
      </c>
      <c r="F1148" s="10" t="s">
        <v>68</v>
      </c>
      <c r="G1148" s="11"/>
      <c r="H1148" s="12"/>
      <c r="J1148" s="30" t="s">
        <v>8014</v>
      </c>
      <c r="K1148" s="10" t="s">
        <v>8015</v>
      </c>
      <c r="V1148" s="8" t="s">
        <v>8016</v>
      </c>
      <c r="X1148" s="8"/>
      <c r="Y1148" s="8" t="s">
        <v>95</v>
      </c>
      <c r="Z1148" s="8" t="s">
        <v>96</v>
      </c>
      <c r="AA1148" s="2" t="s">
        <v>7266</v>
      </c>
      <c r="AB1148" s="8" t="s">
        <v>98</v>
      </c>
      <c r="AJ1148" s="14">
        <v>214</v>
      </c>
    </row>
    <row r="1149" spans="1:36" ht="16">
      <c r="A1149" s="8">
        <v>2</v>
      </c>
      <c r="B1149" s="16" t="s">
        <v>8017</v>
      </c>
      <c r="C1149" s="16" t="s">
        <v>8018</v>
      </c>
      <c r="D1149" s="8" t="s">
        <v>8019</v>
      </c>
      <c r="E1149" s="16" t="s">
        <v>8019</v>
      </c>
      <c r="F1149" s="16" t="s">
        <v>68</v>
      </c>
      <c r="G1149" s="17"/>
      <c r="H1149" s="18"/>
      <c r="J1149" s="26" t="s">
        <v>8020</v>
      </c>
      <c r="K1149" s="16" t="s">
        <v>8021</v>
      </c>
      <c r="V1149" s="8" t="s">
        <v>8022</v>
      </c>
      <c r="Y1149" s="8" t="s">
        <v>95</v>
      </c>
      <c r="Z1149" s="8" t="s">
        <v>96</v>
      </c>
      <c r="AA1149" s="2" t="s">
        <v>325</v>
      </c>
      <c r="AB1149" s="8" t="s">
        <v>98</v>
      </c>
      <c r="AJ1149" s="14" t="s">
        <v>8023</v>
      </c>
    </row>
    <row r="1150" spans="1:36" ht="16">
      <c r="A1150" s="8">
        <v>2</v>
      </c>
      <c r="B1150" s="10" t="s">
        <v>8024</v>
      </c>
      <c r="C1150" s="10" t="s">
        <v>8025</v>
      </c>
      <c r="E1150" s="10"/>
      <c r="F1150" s="10" t="s">
        <v>68</v>
      </c>
      <c r="G1150" s="11"/>
      <c r="H1150" s="12"/>
      <c r="J1150" s="30" t="s">
        <v>8026</v>
      </c>
      <c r="K1150" s="12"/>
      <c r="V1150" s="8" t="s">
        <v>8027</v>
      </c>
      <c r="X1150" s="8"/>
      <c r="Y1150" s="8" t="s">
        <v>95</v>
      </c>
      <c r="Z1150" s="8" t="s">
        <v>96</v>
      </c>
      <c r="AA1150" s="2" t="s">
        <v>325</v>
      </c>
      <c r="AB1150" s="8" t="s">
        <v>98</v>
      </c>
      <c r="AJ1150" s="14" t="s">
        <v>6722</v>
      </c>
    </row>
    <row r="1151" spans="1:36" ht="16">
      <c r="A1151" s="8">
        <v>2</v>
      </c>
      <c r="B1151" s="16" t="s">
        <v>8028</v>
      </c>
      <c r="C1151" s="16" t="s">
        <v>8029</v>
      </c>
      <c r="D1151" s="8" t="s">
        <v>8030</v>
      </c>
      <c r="E1151" s="16" t="s">
        <v>8030</v>
      </c>
      <c r="F1151" s="16" t="s">
        <v>68</v>
      </c>
      <c r="G1151" s="17"/>
      <c r="H1151" s="18"/>
      <c r="J1151" s="26" t="s">
        <v>4007</v>
      </c>
      <c r="K1151" s="16" t="s">
        <v>3931</v>
      </c>
      <c r="V1151" s="8" t="s">
        <v>8031</v>
      </c>
      <c r="X1151" s="8"/>
      <c r="Y1151" s="8" t="s">
        <v>95</v>
      </c>
      <c r="Z1151" s="8" t="s">
        <v>96</v>
      </c>
      <c r="AA1151" s="2" t="s">
        <v>325</v>
      </c>
      <c r="AB1151" s="8" t="s">
        <v>98</v>
      </c>
      <c r="AJ1151" s="14" t="s">
        <v>6722</v>
      </c>
    </row>
    <row r="1152" spans="1:36" ht="16">
      <c r="A1152" s="8">
        <v>2</v>
      </c>
      <c r="B1152" s="10" t="s">
        <v>8032</v>
      </c>
      <c r="C1152" s="10" t="s">
        <v>8033</v>
      </c>
      <c r="D1152" s="8" t="s">
        <v>8034</v>
      </c>
      <c r="E1152" s="10" t="s">
        <v>8034</v>
      </c>
      <c r="F1152" s="10" t="s">
        <v>68</v>
      </c>
      <c r="G1152" s="11"/>
      <c r="H1152" s="12"/>
      <c r="J1152" s="30" t="s">
        <v>8035</v>
      </c>
      <c r="K1152" s="10" t="s">
        <v>8036</v>
      </c>
      <c r="V1152" s="8" t="s">
        <v>8037</v>
      </c>
      <c r="X1152" s="8"/>
      <c r="Y1152" s="8" t="s">
        <v>95</v>
      </c>
      <c r="Z1152" s="8" t="s">
        <v>96</v>
      </c>
      <c r="AA1152" s="2" t="s">
        <v>325</v>
      </c>
      <c r="AB1152" s="8" t="s">
        <v>98</v>
      </c>
      <c r="AJ1152" s="14" t="s">
        <v>6722</v>
      </c>
    </row>
    <row r="1153" spans="1:36" ht="16">
      <c r="A1153" s="8">
        <v>2</v>
      </c>
      <c r="B1153" s="16" t="s">
        <v>8038</v>
      </c>
      <c r="C1153" s="16" t="s">
        <v>8039</v>
      </c>
      <c r="D1153" s="8" t="s">
        <v>8040</v>
      </c>
      <c r="E1153" s="16" t="s">
        <v>8041</v>
      </c>
      <c r="F1153" s="16" t="s">
        <v>68</v>
      </c>
      <c r="G1153" s="17"/>
      <c r="H1153" s="18"/>
      <c r="J1153" s="26" t="s">
        <v>8042</v>
      </c>
      <c r="K1153" s="18"/>
      <c r="V1153" s="8" t="s">
        <v>8043</v>
      </c>
      <c r="X1153" s="8"/>
      <c r="Y1153" s="8" t="s">
        <v>95</v>
      </c>
      <c r="Z1153" s="8" t="s">
        <v>96</v>
      </c>
      <c r="AA1153" s="2" t="s">
        <v>325</v>
      </c>
      <c r="AB1153" s="8" t="s">
        <v>98</v>
      </c>
      <c r="AJ1153" s="14" t="s">
        <v>5520</v>
      </c>
    </row>
    <row r="1154" spans="1:36" ht="16">
      <c r="A1154" s="8">
        <v>2</v>
      </c>
      <c r="B1154" s="10" t="s">
        <v>8044</v>
      </c>
      <c r="C1154" s="10" t="s">
        <v>8045</v>
      </c>
      <c r="D1154" s="8" t="s">
        <v>8046</v>
      </c>
      <c r="E1154" s="10" t="s">
        <v>8046</v>
      </c>
      <c r="F1154" s="10" t="s">
        <v>68</v>
      </c>
      <c r="G1154" s="11"/>
      <c r="H1154" s="12"/>
      <c r="J1154" s="30" t="s">
        <v>8047</v>
      </c>
      <c r="K1154" s="10" t="s">
        <v>8048</v>
      </c>
      <c r="V1154" s="8" t="s">
        <v>8049</v>
      </c>
      <c r="X1154" s="8"/>
      <c r="Y1154" s="8" t="s">
        <v>95</v>
      </c>
      <c r="Z1154" s="8" t="s">
        <v>96</v>
      </c>
      <c r="AA1154" s="2" t="s">
        <v>8050</v>
      </c>
      <c r="AB1154" s="8" t="s">
        <v>98</v>
      </c>
      <c r="AJ1154" s="14" t="s">
        <v>6722</v>
      </c>
    </row>
    <row r="1155" spans="1:36" ht="16">
      <c r="A1155" s="8">
        <v>2</v>
      </c>
      <c r="B1155" s="16" t="s">
        <v>8051</v>
      </c>
      <c r="C1155" s="16" t="s">
        <v>8052</v>
      </c>
      <c r="D1155" s="8" t="s">
        <v>8053</v>
      </c>
      <c r="E1155" s="16" t="s">
        <v>8054</v>
      </c>
      <c r="F1155" s="16" t="s">
        <v>68</v>
      </c>
      <c r="G1155" s="54"/>
      <c r="H1155" s="18"/>
      <c r="J1155" s="26" t="s">
        <v>8055</v>
      </c>
      <c r="K1155" s="16" t="s">
        <v>8056</v>
      </c>
      <c r="V1155" s="8" t="s">
        <v>8057</v>
      </c>
      <c r="X1155" s="8"/>
      <c r="Y1155" s="8" t="s">
        <v>95</v>
      </c>
      <c r="Z1155" s="8" t="s">
        <v>96</v>
      </c>
      <c r="AA1155" s="2" t="s">
        <v>325</v>
      </c>
      <c r="AB1155" s="8" t="s">
        <v>98</v>
      </c>
      <c r="AD1155" s="8" t="s">
        <v>2863</v>
      </c>
      <c r="AE1155" s="8" t="s">
        <v>2863</v>
      </c>
      <c r="AF1155" s="8" t="s">
        <v>2863</v>
      </c>
      <c r="AG1155" s="8" t="s">
        <v>2863</v>
      </c>
      <c r="AH1155" s="8" t="s">
        <v>2863</v>
      </c>
      <c r="AI1155" s="8" t="s">
        <v>2863</v>
      </c>
      <c r="AJ1155" s="14" t="s">
        <v>8058</v>
      </c>
    </row>
    <row r="1156" spans="1:36" ht="16">
      <c r="A1156" s="8">
        <v>2</v>
      </c>
      <c r="B1156" s="10" t="s">
        <v>8059</v>
      </c>
      <c r="C1156" s="10" t="s">
        <v>8060</v>
      </c>
      <c r="D1156" s="8" t="s">
        <v>8061</v>
      </c>
      <c r="E1156" s="10" t="s">
        <v>8061</v>
      </c>
      <c r="F1156" s="10" t="s">
        <v>68</v>
      </c>
      <c r="G1156" s="11"/>
      <c r="H1156" s="12"/>
      <c r="J1156" s="51"/>
      <c r="K1156" s="12"/>
      <c r="V1156" s="8" t="s">
        <v>8062</v>
      </c>
      <c r="X1156" s="8"/>
      <c r="Y1156" s="8" t="s">
        <v>95</v>
      </c>
      <c r="Z1156" s="8" t="s">
        <v>96</v>
      </c>
      <c r="AA1156" s="2" t="s">
        <v>8063</v>
      </c>
      <c r="AB1156" s="8" t="s">
        <v>98</v>
      </c>
      <c r="AJ1156" s="14" t="s">
        <v>6722</v>
      </c>
    </row>
    <row r="1157" spans="1:36" ht="16">
      <c r="A1157" s="8">
        <v>2</v>
      </c>
      <c r="B1157" s="16" t="s">
        <v>8064</v>
      </c>
      <c r="C1157" s="16" t="s">
        <v>8065</v>
      </c>
      <c r="D1157" s="8" t="s">
        <v>6881</v>
      </c>
      <c r="E1157" s="16" t="s">
        <v>6881</v>
      </c>
      <c r="F1157" s="16" t="s">
        <v>68</v>
      </c>
      <c r="G1157" s="17"/>
      <c r="H1157" s="18"/>
      <c r="J1157" s="26" t="s">
        <v>4001</v>
      </c>
      <c r="K1157" s="16" t="s">
        <v>3567</v>
      </c>
      <c r="V1157" s="8" t="s">
        <v>8066</v>
      </c>
      <c r="X1157" s="8"/>
      <c r="Y1157" s="8" t="s">
        <v>95</v>
      </c>
      <c r="Z1157" s="8" t="s">
        <v>96</v>
      </c>
      <c r="AA1157" s="2" t="s">
        <v>325</v>
      </c>
      <c r="AB1157" s="8" t="s">
        <v>98</v>
      </c>
      <c r="AJ1157" s="14" t="s">
        <v>6722</v>
      </c>
    </row>
    <row r="1158" spans="1:36" ht="16">
      <c r="A1158" s="8">
        <v>2</v>
      </c>
      <c r="B1158" s="10" t="s">
        <v>8067</v>
      </c>
      <c r="C1158" s="10" t="s">
        <v>8068</v>
      </c>
      <c r="D1158" s="8" t="s">
        <v>8069</v>
      </c>
      <c r="E1158" s="10" t="s">
        <v>8070</v>
      </c>
      <c r="F1158" s="10" t="s">
        <v>68</v>
      </c>
      <c r="G1158" s="11"/>
      <c r="H1158" s="12"/>
      <c r="J1158" s="51"/>
      <c r="K1158" s="10" t="s">
        <v>8071</v>
      </c>
      <c r="V1158" s="8" t="s">
        <v>8072</v>
      </c>
      <c r="X1158" s="8"/>
      <c r="Y1158" s="8" t="s">
        <v>95</v>
      </c>
      <c r="Z1158" s="8" t="s">
        <v>96</v>
      </c>
      <c r="AA1158" s="2" t="s">
        <v>325</v>
      </c>
      <c r="AB1158" s="8" t="s">
        <v>98</v>
      </c>
      <c r="AJ1158" s="14">
        <v>214</v>
      </c>
    </row>
    <row r="1159" spans="1:36" ht="16">
      <c r="A1159" s="8">
        <v>2</v>
      </c>
      <c r="B1159" s="16" t="s">
        <v>8073</v>
      </c>
      <c r="C1159" s="16" t="s">
        <v>8074</v>
      </c>
      <c r="D1159" s="8" t="s">
        <v>8075</v>
      </c>
      <c r="E1159" s="16" t="s">
        <v>8075</v>
      </c>
      <c r="F1159" s="16" t="s">
        <v>68</v>
      </c>
      <c r="G1159" s="17"/>
      <c r="H1159" s="18"/>
      <c r="J1159" s="33"/>
      <c r="K1159" s="16" t="s">
        <v>8076</v>
      </c>
      <c r="Y1159" s="8" t="s">
        <v>95</v>
      </c>
      <c r="Z1159" s="8" t="s">
        <v>96</v>
      </c>
      <c r="AA1159" s="2" t="s">
        <v>325</v>
      </c>
      <c r="AB1159" s="8" t="s">
        <v>98</v>
      </c>
      <c r="AJ1159" s="14" t="s">
        <v>7273</v>
      </c>
    </row>
    <row r="1160" spans="1:36" ht="16">
      <c r="A1160" s="8">
        <v>2</v>
      </c>
      <c r="B1160" s="10" t="s">
        <v>8077</v>
      </c>
      <c r="C1160" s="10" t="s">
        <v>8078</v>
      </c>
      <c r="E1160" s="10"/>
      <c r="F1160" s="10" t="s">
        <v>68</v>
      </c>
      <c r="G1160" s="11"/>
      <c r="H1160" s="12"/>
      <c r="J1160" s="30" t="s">
        <v>8079</v>
      </c>
      <c r="K1160" s="12"/>
      <c r="V1160" s="8" t="s">
        <v>8080</v>
      </c>
      <c r="X1160" s="8"/>
      <c r="Y1160" s="8" t="s">
        <v>95</v>
      </c>
      <c r="Z1160" s="8" t="s">
        <v>96</v>
      </c>
      <c r="AA1160" s="2" t="s">
        <v>325</v>
      </c>
      <c r="AB1160" s="8" t="s">
        <v>98</v>
      </c>
      <c r="AJ1160" s="14" t="s">
        <v>7273</v>
      </c>
    </row>
    <row r="1161" spans="1:36" ht="16">
      <c r="A1161" s="8">
        <v>2</v>
      </c>
      <c r="B1161" s="16" t="s">
        <v>8081</v>
      </c>
      <c r="C1161" s="16" t="s">
        <v>8082</v>
      </c>
      <c r="D1161" s="8" t="s">
        <v>8083</v>
      </c>
      <c r="E1161" s="16" t="s">
        <v>8083</v>
      </c>
      <c r="F1161" s="16" t="s">
        <v>68</v>
      </c>
      <c r="G1161" s="17"/>
      <c r="H1161" s="18"/>
      <c r="J1161" s="26" t="s">
        <v>4925</v>
      </c>
      <c r="K1161" s="16" t="s">
        <v>8084</v>
      </c>
      <c r="V1161" s="8" t="s">
        <v>8085</v>
      </c>
      <c r="X1161" s="8"/>
      <c r="Y1161" s="8" t="s">
        <v>95</v>
      </c>
      <c r="Z1161" s="8" t="s">
        <v>96</v>
      </c>
      <c r="AA1161" s="2" t="s">
        <v>325</v>
      </c>
      <c r="AB1161" s="8" t="s">
        <v>98</v>
      </c>
      <c r="AJ1161" s="14" t="s">
        <v>7273</v>
      </c>
    </row>
    <row r="1162" spans="1:36" ht="16">
      <c r="A1162" s="8">
        <v>2</v>
      </c>
      <c r="B1162" s="10" t="s">
        <v>8086</v>
      </c>
      <c r="C1162" s="10" t="s">
        <v>8087</v>
      </c>
      <c r="E1162" s="10"/>
      <c r="F1162" s="10" t="s">
        <v>68</v>
      </c>
      <c r="G1162" s="11"/>
      <c r="H1162" s="12"/>
      <c r="J1162" s="30" t="s">
        <v>8088</v>
      </c>
      <c r="K1162" s="10" t="s">
        <v>8089</v>
      </c>
      <c r="V1162" s="8" t="s">
        <v>8090</v>
      </c>
      <c r="X1162" s="8"/>
      <c r="Y1162" s="8" t="s">
        <v>95</v>
      </c>
      <c r="Z1162" s="8" t="s">
        <v>96</v>
      </c>
      <c r="AA1162" s="2" t="s">
        <v>325</v>
      </c>
      <c r="AB1162" s="8" t="s">
        <v>98</v>
      </c>
      <c r="AJ1162" s="14">
        <v>212</v>
      </c>
    </row>
    <row r="1163" spans="1:36" ht="16">
      <c r="A1163" s="8">
        <v>2</v>
      </c>
      <c r="B1163" s="16" t="s">
        <v>8091</v>
      </c>
      <c r="C1163" s="16" t="s">
        <v>8092</v>
      </c>
      <c r="D1163" s="8" t="s">
        <v>8093</v>
      </c>
      <c r="E1163" s="16" t="s">
        <v>8093</v>
      </c>
      <c r="F1163" s="16" t="s">
        <v>68</v>
      </c>
      <c r="G1163" s="17"/>
      <c r="H1163" s="18"/>
      <c r="J1163" s="26" t="s">
        <v>8094</v>
      </c>
      <c r="K1163" s="18"/>
      <c r="V1163" s="8" t="s">
        <v>8095</v>
      </c>
      <c r="X1163" s="8"/>
      <c r="Y1163" s="8" t="s">
        <v>95</v>
      </c>
      <c r="Z1163" s="8" t="s">
        <v>96</v>
      </c>
      <c r="AA1163" s="2" t="s">
        <v>7466</v>
      </c>
      <c r="AB1163" s="8" t="s">
        <v>98</v>
      </c>
      <c r="AJ1163" s="14">
        <v>213</v>
      </c>
    </row>
    <row r="1164" spans="1:36" ht="16">
      <c r="A1164" s="8">
        <v>2</v>
      </c>
      <c r="B1164" s="10" t="s">
        <v>8096</v>
      </c>
      <c r="C1164" s="10" t="s">
        <v>8097</v>
      </c>
      <c r="D1164" s="8" t="s">
        <v>8098</v>
      </c>
      <c r="E1164" s="10" t="s">
        <v>8099</v>
      </c>
      <c r="F1164" s="10" t="s">
        <v>68</v>
      </c>
      <c r="G1164" s="11"/>
      <c r="H1164" s="12"/>
      <c r="J1164" s="30" t="s">
        <v>8100</v>
      </c>
      <c r="K1164" s="10" t="s">
        <v>8101</v>
      </c>
      <c r="V1164" s="8" t="s">
        <v>8102</v>
      </c>
      <c r="X1164" s="8"/>
      <c r="Y1164" s="8" t="s">
        <v>95</v>
      </c>
      <c r="Z1164" s="8" t="s">
        <v>96</v>
      </c>
      <c r="AA1164" s="2" t="s">
        <v>7473</v>
      </c>
      <c r="AB1164" s="8" t="s">
        <v>98</v>
      </c>
      <c r="AJ1164" s="14" t="s">
        <v>8103</v>
      </c>
    </row>
    <row r="1165" spans="1:36" ht="16">
      <c r="A1165" s="8">
        <v>2</v>
      </c>
      <c r="B1165" s="16" t="s">
        <v>8104</v>
      </c>
      <c r="C1165" s="16" t="s">
        <v>8105</v>
      </c>
      <c r="D1165" s="8" t="s">
        <v>8106</v>
      </c>
      <c r="E1165" s="16" t="s">
        <v>8106</v>
      </c>
      <c r="F1165" s="16" t="s">
        <v>68</v>
      </c>
      <c r="G1165" s="17"/>
      <c r="H1165" s="18"/>
      <c r="J1165" s="26" t="s">
        <v>8107</v>
      </c>
      <c r="K1165" s="16" t="s">
        <v>8108</v>
      </c>
      <c r="V1165" s="8" t="s">
        <v>8109</v>
      </c>
      <c r="X1165" s="8"/>
      <c r="Y1165" s="8" t="s">
        <v>95</v>
      </c>
      <c r="Z1165" s="8" t="s">
        <v>96</v>
      </c>
      <c r="AA1165" s="2" t="s">
        <v>8110</v>
      </c>
      <c r="AB1165" s="8" t="s">
        <v>98</v>
      </c>
      <c r="AJ1165" s="14" t="s">
        <v>6582</v>
      </c>
    </row>
    <row r="1166" spans="1:36" ht="16">
      <c r="A1166" s="8">
        <v>2</v>
      </c>
      <c r="B1166" s="10" t="s">
        <v>8111</v>
      </c>
      <c r="C1166" s="10" t="s">
        <v>8112</v>
      </c>
      <c r="D1166" s="8" t="s">
        <v>8113</v>
      </c>
      <c r="E1166" s="10" t="s">
        <v>8113</v>
      </c>
      <c r="F1166" s="10" t="s">
        <v>68</v>
      </c>
      <c r="G1166" s="11"/>
      <c r="H1166" s="12"/>
      <c r="J1166" s="30" t="s">
        <v>8114</v>
      </c>
      <c r="K1166" s="12"/>
      <c r="V1166" s="8" t="s">
        <v>8115</v>
      </c>
      <c r="X1166" s="8"/>
      <c r="Y1166" s="8" t="s">
        <v>95</v>
      </c>
      <c r="Z1166" s="8" t="s">
        <v>96</v>
      </c>
      <c r="AA1166" s="2" t="s">
        <v>8116</v>
      </c>
      <c r="AB1166" s="8" t="s">
        <v>98</v>
      </c>
      <c r="AJ1166" s="14" t="s">
        <v>3470</v>
      </c>
    </row>
    <row r="1167" spans="1:36" ht="16">
      <c r="A1167" s="8">
        <v>2</v>
      </c>
      <c r="B1167" s="16" t="s">
        <v>8117</v>
      </c>
      <c r="C1167" s="16" t="s">
        <v>8118</v>
      </c>
      <c r="D1167" s="8" t="s">
        <v>8119</v>
      </c>
      <c r="E1167" s="16" t="s">
        <v>8119</v>
      </c>
      <c r="F1167" s="16" t="s">
        <v>68</v>
      </c>
      <c r="G1167" s="17"/>
      <c r="H1167" s="18"/>
      <c r="J1167" s="26" t="s">
        <v>8120</v>
      </c>
      <c r="K1167" s="18"/>
      <c r="V1167" s="8" t="s">
        <v>8121</v>
      </c>
      <c r="X1167" s="8"/>
      <c r="Y1167" s="8" t="s">
        <v>95</v>
      </c>
      <c r="Z1167" s="8" t="s">
        <v>96</v>
      </c>
      <c r="AA1167" s="2" t="s">
        <v>7494</v>
      </c>
      <c r="AB1167" s="8" t="s">
        <v>98</v>
      </c>
      <c r="AJ1167" s="14">
        <v>224</v>
      </c>
    </row>
    <row r="1168" spans="1:36" ht="16">
      <c r="A1168" s="8">
        <v>2</v>
      </c>
      <c r="B1168" s="10" t="s">
        <v>8122</v>
      </c>
      <c r="C1168" s="10" t="s">
        <v>8122</v>
      </c>
      <c r="D1168" s="8" t="s">
        <v>8123</v>
      </c>
      <c r="E1168" s="10" t="s">
        <v>8123</v>
      </c>
      <c r="F1168" s="10" t="s">
        <v>68</v>
      </c>
      <c r="G1168" s="11"/>
      <c r="H1168" s="12"/>
      <c r="J1168" s="30" t="s">
        <v>4017</v>
      </c>
      <c r="K1168" s="10" t="s">
        <v>5299</v>
      </c>
      <c r="V1168" s="8" t="s">
        <v>4933</v>
      </c>
      <c r="X1168" s="8"/>
      <c r="Y1168" s="8" t="s">
        <v>95</v>
      </c>
      <c r="Z1168" s="8" t="s">
        <v>96</v>
      </c>
      <c r="AA1168" s="2" t="s">
        <v>8124</v>
      </c>
      <c r="AB1168" s="8" t="s">
        <v>98</v>
      </c>
      <c r="AJ1168" s="14">
        <v>234</v>
      </c>
    </row>
    <row r="1169" spans="1:36" ht="16">
      <c r="A1169" s="8">
        <v>2</v>
      </c>
      <c r="B1169" s="16" t="s">
        <v>8125</v>
      </c>
      <c r="C1169" s="16" t="s">
        <v>8126</v>
      </c>
      <c r="E1169" s="16"/>
      <c r="F1169" s="16" t="s">
        <v>68</v>
      </c>
      <c r="G1169" s="17"/>
      <c r="H1169" s="18"/>
      <c r="J1169" s="26" t="s">
        <v>8127</v>
      </c>
      <c r="K1169" s="18"/>
      <c r="V1169" s="8" t="s">
        <v>8128</v>
      </c>
      <c r="X1169" s="8"/>
      <c r="Y1169" s="8" t="s">
        <v>95</v>
      </c>
      <c r="Z1169" s="8" t="s">
        <v>96</v>
      </c>
      <c r="AA1169" s="2" t="s">
        <v>7506</v>
      </c>
      <c r="AB1169" s="8" t="s">
        <v>98</v>
      </c>
      <c r="AJ1169" s="14">
        <v>217</v>
      </c>
    </row>
    <row r="1170" spans="1:36" ht="16">
      <c r="A1170" s="8">
        <v>2</v>
      </c>
      <c r="B1170" s="10" t="s">
        <v>8129</v>
      </c>
      <c r="C1170" s="10" t="s">
        <v>8130</v>
      </c>
      <c r="E1170" s="10"/>
      <c r="F1170" s="10" t="s">
        <v>68</v>
      </c>
      <c r="G1170" s="11"/>
      <c r="H1170" s="12"/>
      <c r="J1170" s="30" t="s">
        <v>8131</v>
      </c>
      <c r="K1170" s="12"/>
      <c r="V1170" s="8" t="s">
        <v>8132</v>
      </c>
      <c r="X1170" s="8"/>
      <c r="Y1170" s="8" t="s">
        <v>95</v>
      </c>
      <c r="Z1170" s="8" t="s">
        <v>96</v>
      </c>
      <c r="AA1170" s="2" t="s">
        <v>380</v>
      </c>
      <c r="AB1170" s="8" t="s">
        <v>98</v>
      </c>
      <c r="AJ1170" s="14" t="s">
        <v>8133</v>
      </c>
    </row>
    <row r="1171" spans="1:36" ht="16">
      <c r="A1171" s="8">
        <v>2</v>
      </c>
      <c r="B1171" s="16" t="s">
        <v>8134</v>
      </c>
      <c r="C1171" s="16" t="s">
        <v>8135</v>
      </c>
      <c r="D1171" s="8" t="s">
        <v>8136</v>
      </c>
      <c r="E1171" s="16" t="s">
        <v>8137</v>
      </c>
      <c r="F1171" s="16" t="s">
        <v>68</v>
      </c>
      <c r="G1171" s="17"/>
      <c r="H1171" s="18"/>
      <c r="J1171" s="26" t="s">
        <v>8138</v>
      </c>
      <c r="K1171" s="16" t="s">
        <v>8139</v>
      </c>
      <c r="V1171" s="8" t="s">
        <v>8140</v>
      </c>
      <c r="X1171" s="8"/>
      <c r="Y1171" s="8" t="s">
        <v>95</v>
      </c>
      <c r="Z1171" s="8" t="s">
        <v>96</v>
      </c>
      <c r="AA1171" s="2" t="s">
        <v>2561</v>
      </c>
      <c r="AB1171" s="8" t="s">
        <v>98</v>
      </c>
      <c r="AJ1171" s="14" t="s">
        <v>8141</v>
      </c>
    </row>
    <row r="1172" spans="1:36" ht="16">
      <c r="A1172" s="8">
        <v>2</v>
      </c>
      <c r="B1172" s="10" t="s">
        <v>8142</v>
      </c>
      <c r="C1172" s="10" t="s">
        <v>8143</v>
      </c>
      <c r="D1172" s="8" t="s">
        <v>8144</v>
      </c>
      <c r="E1172" s="10" t="s">
        <v>8145</v>
      </c>
      <c r="F1172" s="10" t="s">
        <v>68</v>
      </c>
      <c r="G1172" s="11"/>
      <c r="H1172" s="12"/>
      <c r="J1172" s="34"/>
      <c r="K1172" s="10" t="s">
        <v>8146</v>
      </c>
      <c r="AB1172" s="8" t="s">
        <v>98</v>
      </c>
      <c r="AJ1172" s="14" t="s">
        <v>4464</v>
      </c>
    </row>
    <row r="1173" spans="1:36" ht="16">
      <c r="A1173" s="8">
        <v>2</v>
      </c>
      <c r="B1173" s="16" t="s">
        <v>8147</v>
      </c>
      <c r="C1173" s="16" t="s">
        <v>8148</v>
      </c>
      <c r="D1173" s="8" t="s">
        <v>8149</v>
      </c>
      <c r="E1173" s="16" t="s">
        <v>8149</v>
      </c>
      <c r="F1173" s="16" t="s">
        <v>68</v>
      </c>
      <c r="G1173" s="17"/>
      <c r="H1173" s="18"/>
      <c r="J1173" s="26" t="s">
        <v>8150</v>
      </c>
      <c r="K1173" s="18"/>
      <c r="V1173" s="8" t="s">
        <v>8151</v>
      </c>
      <c r="X1173" s="8"/>
      <c r="Y1173" s="8" t="s">
        <v>95</v>
      </c>
      <c r="Z1173" s="8" t="s">
        <v>96</v>
      </c>
      <c r="AA1173" s="2" t="s">
        <v>8152</v>
      </c>
      <c r="AB1173" s="8" t="s">
        <v>98</v>
      </c>
      <c r="AJ1173" s="14" t="s">
        <v>8153</v>
      </c>
    </row>
    <row r="1174" spans="1:36" ht="16">
      <c r="A1174" s="8">
        <v>2</v>
      </c>
      <c r="B1174" s="10" t="s">
        <v>8154</v>
      </c>
      <c r="C1174" s="10" t="s">
        <v>8155</v>
      </c>
      <c r="D1174" s="8" t="s">
        <v>8156</v>
      </c>
      <c r="E1174" s="10" t="s">
        <v>8157</v>
      </c>
      <c r="F1174" s="10" t="s">
        <v>68</v>
      </c>
      <c r="G1174" s="11"/>
      <c r="H1174" s="12"/>
      <c r="J1174" s="30" t="s">
        <v>8158</v>
      </c>
      <c r="K1174" s="12"/>
      <c r="V1174" s="8" t="s">
        <v>8159</v>
      </c>
      <c r="X1174" s="8"/>
      <c r="Y1174" s="8" t="s">
        <v>95</v>
      </c>
      <c r="Z1174" s="8" t="s">
        <v>96</v>
      </c>
      <c r="AA1174" s="2" t="s">
        <v>8160</v>
      </c>
      <c r="AB1174" s="8" t="s">
        <v>98</v>
      </c>
      <c r="AJ1174" s="14" t="s">
        <v>3879</v>
      </c>
    </row>
    <row r="1175" spans="1:36" ht="16">
      <c r="A1175" s="8">
        <v>2</v>
      </c>
      <c r="B1175" s="16" t="s">
        <v>8161</v>
      </c>
      <c r="C1175" s="16" t="s">
        <v>8162</v>
      </c>
      <c r="D1175" s="8" t="s">
        <v>8163</v>
      </c>
      <c r="E1175" s="16" t="s">
        <v>8164</v>
      </c>
      <c r="F1175" s="16" t="s">
        <v>68</v>
      </c>
      <c r="G1175" s="17"/>
      <c r="H1175" s="18"/>
      <c r="J1175" s="26" t="s">
        <v>8165</v>
      </c>
      <c r="K1175" s="16" t="s">
        <v>8166</v>
      </c>
      <c r="V1175" s="8" t="s">
        <v>8167</v>
      </c>
      <c r="X1175" s="8"/>
      <c r="Y1175" s="8" t="s">
        <v>95</v>
      </c>
      <c r="Z1175" s="8" t="s">
        <v>96</v>
      </c>
      <c r="AA1175" s="2" t="s">
        <v>7332</v>
      </c>
      <c r="AB1175" s="8" t="s">
        <v>98</v>
      </c>
      <c r="AJ1175" s="14">
        <v>214</v>
      </c>
    </row>
    <row r="1176" spans="1:36" ht="16">
      <c r="A1176" s="8">
        <v>2</v>
      </c>
      <c r="B1176" s="10" t="s">
        <v>8168</v>
      </c>
      <c r="C1176" s="10" t="s">
        <v>8169</v>
      </c>
      <c r="D1176" s="8" t="s">
        <v>8170</v>
      </c>
      <c r="E1176" s="10" t="s">
        <v>8170</v>
      </c>
      <c r="F1176" s="10" t="s">
        <v>68</v>
      </c>
      <c r="G1176" s="11"/>
      <c r="H1176" s="12"/>
      <c r="J1176" s="30" t="s">
        <v>8165</v>
      </c>
      <c r="K1176" s="10" t="s">
        <v>8171</v>
      </c>
      <c r="V1176" s="8" t="s">
        <v>8167</v>
      </c>
      <c r="X1176" s="8"/>
      <c r="Y1176" s="8" t="s">
        <v>95</v>
      </c>
      <c r="Z1176" s="8" t="s">
        <v>96</v>
      </c>
      <c r="AA1176" s="2" t="s">
        <v>1706</v>
      </c>
      <c r="AB1176" s="8" t="s">
        <v>98</v>
      </c>
      <c r="AJ1176" s="14" t="s">
        <v>8172</v>
      </c>
    </row>
    <row r="1177" spans="1:36" ht="16">
      <c r="A1177" s="8">
        <v>2</v>
      </c>
      <c r="B1177" s="16" t="s">
        <v>8173</v>
      </c>
      <c r="C1177" s="16" t="s">
        <v>8174</v>
      </c>
      <c r="D1177" s="8" t="s">
        <v>8175</v>
      </c>
      <c r="E1177" s="16" t="s">
        <v>8176</v>
      </c>
      <c r="F1177" s="16" t="s">
        <v>68</v>
      </c>
      <c r="G1177" s="54"/>
      <c r="H1177" s="18"/>
      <c r="J1177" s="26" t="s">
        <v>8165</v>
      </c>
      <c r="K1177" s="16" t="s">
        <v>8166</v>
      </c>
      <c r="V1177" s="8" t="s">
        <v>8167</v>
      </c>
      <c r="X1177" s="8"/>
      <c r="Y1177" s="8" t="s">
        <v>95</v>
      </c>
      <c r="Z1177" s="8" t="s">
        <v>96</v>
      </c>
      <c r="AA1177" s="2" t="s">
        <v>2464</v>
      </c>
      <c r="AB1177" s="8" t="s">
        <v>98</v>
      </c>
      <c r="AG1177" s="8" t="s">
        <v>2863</v>
      </c>
      <c r="AJ1177" s="14" t="s">
        <v>5343</v>
      </c>
    </row>
    <row r="1178" spans="1:36" ht="16">
      <c r="A1178" s="8">
        <v>2</v>
      </c>
      <c r="B1178" s="10" t="s">
        <v>8177</v>
      </c>
      <c r="C1178" s="10" t="s">
        <v>8178</v>
      </c>
      <c r="D1178" s="8" t="s">
        <v>8178</v>
      </c>
      <c r="E1178" s="10" t="s">
        <v>8178</v>
      </c>
      <c r="F1178" s="10" t="s">
        <v>68</v>
      </c>
      <c r="G1178" s="11"/>
      <c r="H1178" s="12"/>
      <c r="J1178" s="30" t="s">
        <v>8165</v>
      </c>
      <c r="K1178" s="10" t="s">
        <v>8171</v>
      </c>
      <c r="V1178" s="8" t="s">
        <v>8167</v>
      </c>
      <c r="X1178" s="8"/>
      <c r="Y1178" s="8" t="s">
        <v>95</v>
      </c>
      <c r="Z1178" s="8" t="s">
        <v>96</v>
      </c>
      <c r="AA1178" s="2" t="s">
        <v>3538</v>
      </c>
      <c r="AB1178" s="8" t="s">
        <v>98</v>
      </c>
      <c r="AJ1178" s="14" t="s">
        <v>1749</v>
      </c>
    </row>
    <row r="1179" spans="1:36" ht="16">
      <c r="A1179" s="8">
        <v>2</v>
      </c>
      <c r="B1179" s="16" t="s">
        <v>8179</v>
      </c>
      <c r="C1179" s="16" t="s">
        <v>8180</v>
      </c>
      <c r="D1179" s="8" t="s">
        <v>8181</v>
      </c>
      <c r="E1179" s="16" t="s">
        <v>8182</v>
      </c>
      <c r="F1179" s="16" t="s">
        <v>68</v>
      </c>
      <c r="G1179" s="54"/>
      <c r="H1179" s="18"/>
      <c r="J1179" s="26" t="s">
        <v>8165</v>
      </c>
      <c r="K1179" s="16" t="s">
        <v>8166</v>
      </c>
      <c r="V1179" s="8" t="s">
        <v>8167</v>
      </c>
      <c r="X1179" s="8"/>
      <c r="Y1179" s="8" t="s">
        <v>95</v>
      </c>
      <c r="Z1179" s="8" t="s">
        <v>96</v>
      </c>
      <c r="AA1179" s="2" t="s">
        <v>8183</v>
      </c>
      <c r="AB1179" s="8" t="s">
        <v>98</v>
      </c>
      <c r="AE1179" s="8" t="s">
        <v>2863</v>
      </c>
      <c r="AJ1179" s="14" t="s">
        <v>5343</v>
      </c>
    </row>
    <row r="1180" spans="1:36" ht="16">
      <c r="A1180" s="8">
        <v>2</v>
      </c>
      <c r="B1180" s="10" t="s">
        <v>8184</v>
      </c>
      <c r="C1180" s="10" t="s">
        <v>8185</v>
      </c>
      <c r="D1180" s="8" t="s">
        <v>8185</v>
      </c>
      <c r="E1180" s="10" t="s">
        <v>8185</v>
      </c>
      <c r="F1180" s="10" t="s">
        <v>68</v>
      </c>
      <c r="G1180" s="11"/>
      <c r="H1180" s="12"/>
      <c r="J1180" s="30" t="s">
        <v>8165</v>
      </c>
      <c r="K1180" s="10" t="s">
        <v>8166</v>
      </c>
      <c r="V1180" s="8" t="s">
        <v>8186</v>
      </c>
      <c r="X1180" s="8"/>
      <c r="Y1180" s="8" t="s">
        <v>95</v>
      </c>
      <c r="Z1180" s="8" t="s">
        <v>96</v>
      </c>
      <c r="AA1180" s="2" t="s">
        <v>8187</v>
      </c>
      <c r="AB1180" s="8" t="s">
        <v>98</v>
      </c>
      <c r="AJ1180" s="14" t="s">
        <v>2476</v>
      </c>
    </row>
    <row r="1181" spans="1:36" ht="16">
      <c r="A1181" s="8">
        <v>2</v>
      </c>
      <c r="B1181" s="16" t="s">
        <v>8188</v>
      </c>
      <c r="C1181" s="16" t="s">
        <v>8189</v>
      </c>
      <c r="D1181" s="8" t="s">
        <v>8190</v>
      </c>
      <c r="E1181" s="16" t="s">
        <v>8191</v>
      </c>
      <c r="F1181" s="16" t="s">
        <v>68</v>
      </c>
      <c r="G1181" s="17"/>
      <c r="H1181" s="18"/>
      <c r="J1181" s="26" t="s">
        <v>8165</v>
      </c>
      <c r="K1181" s="16" t="s">
        <v>8192</v>
      </c>
      <c r="V1181" s="8" t="s">
        <v>8167</v>
      </c>
      <c r="X1181" s="8"/>
      <c r="Y1181" s="8" t="s">
        <v>95</v>
      </c>
      <c r="Z1181" s="8" t="s">
        <v>96</v>
      </c>
      <c r="AA1181" s="2" t="s">
        <v>2292</v>
      </c>
      <c r="AB1181" s="8" t="s">
        <v>98</v>
      </c>
      <c r="AJ1181" s="14" t="s">
        <v>2476</v>
      </c>
    </row>
    <row r="1182" spans="1:36" ht="16">
      <c r="A1182" s="8">
        <v>2</v>
      </c>
      <c r="B1182" s="10" t="s">
        <v>8193</v>
      </c>
      <c r="C1182" s="10" t="s">
        <v>8194</v>
      </c>
      <c r="D1182" s="8" t="s">
        <v>8195</v>
      </c>
      <c r="E1182" s="10" t="s">
        <v>8195</v>
      </c>
      <c r="F1182" s="10" t="s">
        <v>68</v>
      </c>
      <c r="G1182" s="11"/>
      <c r="H1182" s="12"/>
      <c r="J1182" s="30" t="s">
        <v>8165</v>
      </c>
      <c r="K1182" s="10" t="s">
        <v>8171</v>
      </c>
      <c r="V1182" s="8" t="s">
        <v>8167</v>
      </c>
      <c r="X1182" s="8"/>
      <c r="Y1182" s="8" t="s">
        <v>95</v>
      </c>
      <c r="Z1182" s="8" t="s">
        <v>96</v>
      </c>
      <c r="AA1182" s="2" t="s">
        <v>7865</v>
      </c>
      <c r="AB1182" s="8" t="s">
        <v>98</v>
      </c>
      <c r="AJ1182" s="14"/>
    </row>
    <row r="1183" spans="1:36" ht="16">
      <c r="A1183" s="8">
        <v>2</v>
      </c>
      <c r="B1183" s="16" t="s">
        <v>8196</v>
      </c>
      <c r="C1183" s="16" t="s">
        <v>8196</v>
      </c>
      <c r="D1183" s="8" t="s">
        <v>8197</v>
      </c>
      <c r="E1183" s="16" t="s">
        <v>8197</v>
      </c>
      <c r="F1183" s="16" t="s">
        <v>68</v>
      </c>
      <c r="G1183" s="17"/>
      <c r="H1183" s="18"/>
      <c r="J1183" s="26" t="s">
        <v>8198</v>
      </c>
      <c r="K1183" s="16" t="s">
        <v>8199</v>
      </c>
      <c r="V1183" s="8"/>
      <c r="AB1183" s="8" t="s">
        <v>98</v>
      </c>
      <c r="AJ1183" s="44"/>
    </row>
    <row r="1184" spans="1:36" ht="16">
      <c r="A1184" s="8">
        <v>2</v>
      </c>
      <c r="B1184" s="10" t="s">
        <v>8200</v>
      </c>
      <c r="C1184" s="10" t="s">
        <v>8201</v>
      </c>
      <c r="D1184" s="8" t="s">
        <v>8202</v>
      </c>
      <c r="E1184" s="10" t="s">
        <v>8202</v>
      </c>
      <c r="F1184" s="10" t="s">
        <v>68</v>
      </c>
      <c r="G1184" s="11"/>
      <c r="H1184" s="12"/>
      <c r="J1184" s="30" t="s">
        <v>8203</v>
      </c>
      <c r="K1184" s="12"/>
      <c r="V1184" s="8" t="s">
        <v>8204</v>
      </c>
      <c r="X1184" s="8"/>
      <c r="Y1184" s="8" t="s">
        <v>95</v>
      </c>
      <c r="Z1184" s="8" t="s">
        <v>96</v>
      </c>
      <c r="AA1184" s="2" t="s">
        <v>4984</v>
      </c>
      <c r="AB1184" s="8" t="s">
        <v>98</v>
      </c>
      <c r="AJ1184" s="14" t="s">
        <v>8205</v>
      </c>
    </row>
    <row r="1185" spans="1:36" ht="16">
      <c r="A1185" s="8">
        <v>2</v>
      </c>
      <c r="B1185" s="16" t="s">
        <v>8206</v>
      </c>
      <c r="C1185" s="16" t="s">
        <v>8207</v>
      </c>
      <c r="E1185" s="16"/>
      <c r="F1185" s="16" t="s">
        <v>68</v>
      </c>
      <c r="G1185" s="17"/>
      <c r="H1185" s="18"/>
      <c r="J1185" s="26" t="s">
        <v>8208</v>
      </c>
      <c r="K1185" s="18"/>
      <c r="V1185" s="8" t="s">
        <v>8209</v>
      </c>
      <c r="Y1185" s="8" t="s">
        <v>95</v>
      </c>
      <c r="Z1185" s="8" t="s">
        <v>96</v>
      </c>
      <c r="AA1185" s="2" t="s">
        <v>8210</v>
      </c>
      <c r="AB1185" s="8" t="s">
        <v>98</v>
      </c>
      <c r="AJ1185" s="14" t="s">
        <v>8211</v>
      </c>
    </row>
    <row r="1186" spans="1:36" ht="16">
      <c r="A1186" s="8">
        <v>2</v>
      </c>
      <c r="B1186" s="10" t="s">
        <v>8212</v>
      </c>
      <c r="C1186" s="10" t="s">
        <v>8213</v>
      </c>
      <c r="D1186" s="8" t="s">
        <v>8214</v>
      </c>
      <c r="E1186" s="10" t="s">
        <v>8214</v>
      </c>
      <c r="F1186" s="10" t="s">
        <v>68</v>
      </c>
      <c r="G1186" s="11"/>
      <c r="H1186" s="12"/>
      <c r="J1186" s="30" t="s">
        <v>8215</v>
      </c>
      <c r="K1186" s="10" t="s">
        <v>8216</v>
      </c>
      <c r="V1186" s="8" t="s">
        <v>8217</v>
      </c>
      <c r="X1186" s="8"/>
      <c r="Y1186" s="8" t="s">
        <v>95</v>
      </c>
      <c r="Z1186" s="8" t="s">
        <v>96</v>
      </c>
      <c r="AA1186" s="2" t="s">
        <v>205</v>
      </c>
      <c r="AB1186" s="8" t="s">
        <v>98</v>
      </c>
      <c r="AJ1186" s="14" t="s">
        <v>5360</v>
      </c>
    </row>
    <row r="1187" spans="1:36" ht="16">
      <c r="A1187" s="8">
        <v>2</v>
      </c>
      <c r="B1187" s="16" t="s">
        <v>8218</v>
      </c>
      <c r="C1187" s="16" t="s">
        <v>8219</v>
      </c>
      <c r="D1187" s="8" t="s">
        <v>8220</v>
      </c>
      <c r="E1187" s="16" t="s">
        <v>8220</v>
      </c>
      <c r="F1187" s="16" t="s">
        <v>68</v>
      </c>
      <c r="G1187" s="17"/>
      <c r="H1187" s="18"/>
      <c r="J1187" s="26" t="s">
        <v>1713</v>
      </c>
      <c r="K1187" s="16" t="s">
        <v>8221</v>
      </c>
      <c r="V1187" s="8" t="s">
        <v>8222</v>
      </c>
      <c r="X1187" s="8"/>
      <c r="Y1187" s="8" t="s">
        <v>95</v>
      </c>
      <c r="Z1187" s="8" t="s">
        <v>96</v>
      </c>
      <c r="AA1187" s="2" t="s">
        <v>3432</v>
      </c>
      <c r="AB1187" s="8" t="s">
        <v>98</v>
      </c>
      <c r="AJ1187" s="14" t="s">
        <v>1589</v>
      </c>
    </row>
    <row r="1188" spans="1:36" ht="16">
      <c r="A1188" s="8">
        <v>2</v>
      </c>
      <c r="B1188" s="23" t="s">
        <v>8223</v>
      </c>
      <c r="C1188" s="23" t="s">
        <v>8224</v>
      </c>
      <c r="D1188" s="8" t="s">
        <v>8225</v>
      </c>
      <c r="E1188" s="10" t="s">
        <v>8226</v>
      </c>
      <c r="F1188" s="10" t="s">
        <v>68</v>
      </c>
      <c r="G1188" s="11"/>
      <c r="H1188" s="12"/>
      <c r="J1188" s="30" t="s">
        <v>8227</v>
      </c>
      <c r="K1188" s="10" t="s">
        <v>8228</v>
      </c>
      <c r="V1188" s="8" t="s">
        <v>8229</v>
      </c>
      <c r="X1188" s="8"/>
      <c r="Y1188" s="8" t="s">
        <v>95</v>
      </c>
      <c r="Z1188" s="8" t="s">
        <v>96</v>
      </c>
      <c r="AA1188" s="2" t="s">
        <v>8230</v>
      </c>
      <c r="AB1188" s="8" t="s">
        <v>98</v>
      </c>
      <c r="AJ1188" s="14" t="s">
        <v>8231</v>
      </c>
    </row>
    <row r="1189" spans="1:36" ht="16">
      <c r="A1189" s="8">
        <v>2</v>
      </c>
      <c r="B1189" s="16" t="s">
        <v>8232</v>
      </c>
      <c r="C1189" s="16" t="s">
        <v>8233</v>
      </c>
      <c r="E1189" s="16"/>
      <c r="F1189" s="16" t="s">
        <v>68</v>
      </c>
      <c r="G1189" s="17"/>
      <c r="H1189" s="18"/>
      <c r="J1189" s="26" t="s">
        <v>8234</v>
      </c>
      <c r="K1189" s="18"/>
      <c r="V1189" s="8" t="s">
        <v>8235</v>
      </c>
      <c r="X1189" s="8"/>
      <c r="Y1189" s="8" t="s">
        <v>95</v>
      </c>
      <c r="Z1189" s="8" t="s">
        <v>96</v>
      </c>
      <c r="AA1189" s="2" t="s">
        <v>8236</v>
      </c>
      <c r="AB1189" s="8" t="s">
        <v>98</v>
      </c>
      <c r="AJ1189" s="14" t="s">
        <v>4586</v>
      </c>
    </row>
    <row r="1190" spans="1:36" ht="16">
      <c r="A1190" s="8">
        <v>2</v>
      </c>
      <c r="B1190" s="10" t="s">
        <v>8237</v>
      </c>
      <c r="C1190" s="10" t="s">
        <v>8238</v>
      </c>
      <c r="D1190" s="8" t="s">
        <v>8239</v>
      </c>
      <c r="E1190" s="10" t="s">
        <v>8239</v>
      </c>
      <c r="F1190" s="10" t="s">
        <v>68</v>
      </c>
      <c r="G1190" s="11"/>
      <c r="H1190" s="12"/>
      <c r="J1190" s="34"/>
      <c r="K1190" s="12"/>
      <c r="Y1190" s="8" t="s">
        <v>95</v>
      </c>
      <c r="Z1190" s="8" t="s">
        <v>96</v>
      </c>
      <c r="AA1190" s="2" t="s">
        <v>8240</v>
      </c>
      <c r="AB1190" s="8" t="s">
        <v>98</v>
      </c>
      <c r="AJ1190" s="14" t="s">
        <v>8241</v>
      </c>
    </row>
    <row r="1191" spans="1:36" ht="16">
      <c r="A1191" s="8">
        <v>2</v>
      </c>
      <c r="B1191" s="23" t="s">
        <v>8242</v>
      </c>
      <c r="C1191" s="23" t="s">
        <v>8243</v>
      </c>
      <c r="D1191" s="8" t="s">
        <v>8244</v>
      </c>
      <c r="E1191" s="16" t="s">
        <v>8244</v>
      </c>
      <c r="F1191" s="16" t="s">
        <v>68</v>
      </c>
      <c r="G1191" s="17"/>
      <c r="H1191" s="18"/>
      <c r="J1191" s="26" t="s">
        <v>8245</v>
      </c>
      <c r="K1191" s="16" t="s">
        <v>8246</v>
      </c>
      <c r="V1191" s="8" t="s">
        <v>8247</v>
      </c>
      <c r="X1191" s="8"/>
      <c r="Y1191" s="8" t="s">
        <v>95</v>
      </c>
      <c r="Z1191" s="8" t="s">
        <v>96</v>
      </c>
      <c r="AA1191" s="2" t="s">
        <v>8248</v>
      </c>
      <c r="AB1191" s="8" t="s">
        <v>98</v>
      </c>
      <c r="AJ1191" s="14">
        <v>217</v>
      </c>
    </row>
    <row r="1192" spans="1:36" ht="16">
      <c r="A1192" s="8">
        <v>2</v>
      </c>
      <c r="B1192" s="10" t="s">
        <v>8249</v>
      </c>
      <c r="C1192" s="10" t="s">
        <v>8250</v>
      </c>
      <c r="D1192" s="8" t="s">
        <v>8251</v>
      </c>
      <c r="E1192" s="10" t="s">
        <v>8251</v>
      </c>
      <c r="F1192" s="10" t="s">
        <v>68</v>
      </c>
      <c r="G1192" s="11"/>
      <c r="H1192" s="12"/>
      <c r="J1192" s="34"/>
      <c r="K1192" s="10" t="s">
        <v>8252</v>
      </c>
      <c r="Y1192" s="8" t="s">
        <v>95</v>
      </c>
      <c r="Z1192" s="8" t="s">
        <v>96</v>
      </c>
      <c r="AA1192" s="2" t="s">
        <v>8253</v>
      </c>
      <c r="AB1192" s="8" t="s">
        <v>98</v>
      </c>
      <c r="AJ1192" s="14" t="s">
        <v>3602</v>
      </c>
    </row>
    <row r="1193" spans="1:36" ht="16">
      <c r="A1193" s="8">
        <v>2</v>
      </c>
      <c r="B1193" s="16" t="s">
        <v>8254</v>
      </c>
      <c r="C1193" s="16" t="s">
        <v>8255</v>
      </c>
      <c r="D1193" s="8" t="s">
        <v>8256</v>
      </c>
      <c r="E1193" s="16" t="s">
        <v>8256</v>
      </c>
      <c r="F1193" s="16" t="s">
        <v>68</v>
      </c>
      <c r="G1193" s="17"/>
      <c r="H1193" s="18"/>
      <c r="J1193" s="26" t="s">
        <v>8257</v>
      </c>
      <c r="K1193" s="18"/>
      <c r="V1193" s="8" t="s">
        <v>8258</v>
      </c>
      <c r="X1193" s="8"/>
      <c r="Y1193" s="8" t="s">
        <v>95</v>
      </c>
      <c r="Z1193" s="8" t="s">
        <v>96</v>
      </c>
      <c r="AA1193" s="2" t="s">
        <v>8259</v>
      </c>
      <c r="AB1193" s="8" t="s">
        <v>98</v>
      </c>
      <c r="AJ1193" s="14" t="s">
        <v>4586</v>
      </c>
    </row>
    <row r="1194" spans="1:36" ht="16">
      <c r="A1194" s="8">
        <v>2</v>
      </c>
      <c r="B1194" s="23" t="s">
        <v>8260</v>
      </c>
      <c r="C1194" s="23" t="s">
        <v>8261</v>
      </c>
      <c r="D1194" s="8" t="s">
        <v>8262</v>
      </c>
      <c r="E1194" s="10" t="s">
        <v>8263</v>
      </c>
      <c r="F1194" s="10" t="s">
        <v>68</v>
      </c>
      <c r="G1194" s="53"/>
      <c r="H1194" s="12"/>
      <c r="J1194" s="34"/>
      <c r="K1194" s="10" t="s">
        <v>8264</v>
      </c>
      <c r="Y1194" s="8" t="s">
        <v>95</v>
      </c>
      <c r="Z1194" s="8" t="s">
        <v>96</v>
      </c>
      <c r="AA1194" s="2" t="s">
        <v>8265</v>
      </c>
      <c r="AB1194" s="8" t="s">
        <v>98</v>
      </c>
      <c r="AD1194" s="8" t="s">
        <v>2863</v>
      </c>
      <c r="AG1194" s="8" t="s">
        <v>2863</v>
      </c>
      <c r="AJ1194" s="14" t="s">
        <v>3424</v>
      </c>
    </row>
    <row r="1195" spans="1:36" ht="16">
      <c r="A1195" s="8">
        <v>2</v>
      </c>
      <c r="B1195" s="16" t="s">
        <v>8266</v>
      </c>
      <c r="C1195" s="16" t="s">
        <v>8267</v>
      </c>
      <c r="D1195" s="8" t="s">
        <v>8268</v>
      </c>
      <c r="E1195" s="16" t="s">
        <v>8268</v>
      </c>
      <c r="F1195" s="16" t="s">
        <v>68</v>
      </c>
      <c r="G1195" s="17"/>
      <c r="H1195" s="18"/>
      <c r="J1195" s="26" t="s">
        <v>8269</v>
      </c>
      <c r="K1195" s="16" t="s">
        <v>8270</v>
      </c>
      <c r="V1195" s="8" t="s">
        <v>8271</v>
      </c>
      <c r="X1195" s="8"/>
      <c r="Y1195" s="8" t="s">
        <v>95</v>
      </c>
      <c r="Z1195" s="8" t="s">
        <v>96</v>
      </c>
      <c r="AA1195" s="2" t="s">
        <v>2970</v>
      </c>
      <c r="AB1195" s="8" t="s">
        <v>98</v>
      </c>
      <c r="AJ1195" s="14" t="s">
        <v>8272</v>
      </c>
    </row>
    <row r="1196" spans="1:36" ht="16">
      <c r="A1196" s="8">
        <v>2</v>
      </c>
      <c r="B1196" s="23" t="s">
        <v>1741</v>
      </c>
      <c r="C1196" s="23" t="s">
        <v>1742</v>
      </c>
      <c r="D1196" s="8" t="s">
        <v>8273</v>
      </c>
      <c r="E1196" s="10" t="s">
        <v>8274</v>
      </c>
      <c r="F1196" s="10" t="s">
        <v>68</v>
      </c>
      <c r="G1196" s="11"/>
      <c r="H1196" s="12"/>
      <c r="J1196" s="30" t="s">
        <v>1745</v>
      </c>
      <c r="K1196" s="10" t="s">
        <v>6086</v>
      </c>
      <c r="V1196" s="8" t="s">
        <v>8275</v>
      </c>
      <c r="X1196" s="8"/>
      <c r="Y1196" s="8" t="s">
        <v>95</v>
      </c>
      <c r="Z1196" s="8" t="s">
        <v>96</v>
      </c>
      <c r="AA1196" s="2" t="s">
        <v>357</v>
      </c>
      <c r="AB1196" s="8" t="s">
        <v>98</v>
      </c>
      <c r="AJ1196" s="14" t="s">
        <v>8276</v>
      </c>
    </row>
    <row r="1197" spans="1:36" ht="16">
      <c r="A1197" s="8">
        <v>2</v>
      </c>
      <c r="B1197" s="16" t="s">
        <v>8277</v>
      </c>
      <c r="C1197" s="16" t="s">
        <v>8278</v>
      </c>
      <c r="D1197" s="8" t="s">
        <v>8279</v>
      </c>
      <c r="E1197" s="16" t="s">
        <v>8280</v>
      </c>
      <c r="F1197" s="16" t="s">
        <v>68</v>
      </c>
      <c r="G1197" s="17"/>
      <c r="H1197" s="18"/>
      <c r="J1197" s="26" t="s">
        <v>1754</v>
      </c>
      <c r="K1197" s="18"/>
      <c r="V1197" s="8" t="s">
        <v>8281</v>
      </c>
      <c r="X1197" s="8"/>
      <c r="Y1197" s="8" t="s">
        <v>95</v>
      </c>
      <c r="Z1197" s="8" t="s">
        <v>96</v>
      </c>
      <c r="AA1197" s="2" t="s">
        <v>8282</v>
      </c>
      <c r="AB1197" s="8" t="s">
        <v>98</v>
      </c>
      <c r="AJ1197" s="14" t="s">
        <v>8283</v>
      </c>
    </row>
    <row r="1198" spans="1:36" ht="16">
      <c r="A1198" s="8">
        <v>2</v>
      </c>
      <c r="B1198" s="10" t="s">
        <v>8284</v>
      </c>
      <c r="C1198" s="10" t="s">
        <v>8285</v>
      </c>
      <c r="D1198" s="8" t="s">
        <v>8286</v>
      </c>
      <c r="E1198" s="10" t="s">
        <v>8286</v>
      </c>
      <c r="F1198" s="10" t="s">
        <v>68</v>
      </c>
      <c r="G1198" s="11"/>
      <c r="H1198" s="12"/>
      <c r="J1198" s="30" t="s">
        <v>8287</v>
      </c>
      <c r="K1198" s="10" t="s">
        <v>8288</v>
      </c>
      <c r="V1198" s="8" t="s">
        <v>8289</v>
      </c>
      <c r="X1198" s="8"/>
      <c r="Y1198" s="8" t="s">
        <v>95</v>
      </c>
      <c r="Z1198" s="8" t="s">
        <v>96</v>
      </c>
      <c r="AA1198" s="2" t="s">
        <v>8290</v>
      </c>
      <c r="AB1198" s="8" t="s">
        <v>98</v>
      </c>
      <c r="AJ1198" s="14" t="s">
        <v>5760</v>
      </c>
    </row>
    <row r="1199" spans="1:36" ht="16">
      <c r="A1199" s="8">
        <v>2</v>
      </c>
      <c r="B1199" s="16" t="s">
        <v>8291</v>
      </c>
      <c r="C1199" s="16" t="s">
        <v>8292</v>
      </c>
      <c r="D1199" s="8" t="s">
        <v>8293</v>
      </c>
      <c r="E1199" s="16" t="s">
        <v>8294</v>
      </c>
      <c r="F1199" s="16" t="s">
        <v>3684</v>
      </c>
      <c r="G1199" s="57" t="s">
        <v>8295</v>
      </c>
      <c r="H1199" s="18"/>
      <c r="J1199" s="26" t="s">
        <v>8296</v>
      </c>
      <c r="K1199" s="18"/>
      <c r="V1199" s="8" t="s">
        <v>8297</v>
      </c>
      <c r="X1199" s="8"/>
      <c r="Y1199" s="8" t="s">
        <v>95</v>
      </c>
      <c r="Z1199" s="8" t="s">
        <v>96</v>
      </c>
      <c r="AA1199" s="2" t="s">
        <v>8298</v>
      </c>
      <c r="AB1199" s="8" t="s">
        <v>98</v>
      </c>
      <c r="AJ1199" s="14">
        <v>226</v>
      </c>
    </row>
    <row r="1200" spans="1:36" ht="16">
      <c r="A1200" s="8">
        <v>2</v>
      </c>
      <c r="B1200" s="10" t="s">
        <v>8299</v>
      </c>
      <c r="C1200" s="10" t="s">
        <v>8300</v>
      </c>
      <c r="D1200" s="8" t="s">
        <v>8301</v>
      </c>
      <c r="E1200" s="10" t="s">
        <v>8302</v>
      </c>
      <c r="F1200" s="10" t="s">
        <v>68</v>
      </c>
      <c r="G1200" s="11"/>
      <c r="H1200" s="12"/>
      <c r="J1200" s="34"/>
      <c r="K1200" s="10" t="s">
        <v>8303</v>
      </c>
      <c r="Y1200" s="8" t="s">
        <v>95</v>
      </c>
      <c r="Z1200" s="8" t="s">
        <v>96</v>
      </c>
      <c r="AA1200" s="2" t="s">
        <v>8304</v>
      </c>
      <c r="AB1200" s="8" t="s">
        <v>98</v>
      </c>
      <c r="AJ1200" s="14">
        <v>232</v>
      </c>
    </row>
    <row r="1201" spans="1:36" ht="16">
      <c r="A1201" s="8">
        <v>2</v>
      </c>
      <c r="B1201" s="16" t="s">
        <v>8305</v>
      </c>
      <c r="C1201" s="16" t="s">
        <v>8306</v>
      </c>
      <c r="D1201" s="8" t="s">
        <v>8307</v>
      </c>
      <c r="E1201" s="16" t="s">
        <v>8307</v>
      </c>
      <c r="F1201" s="16" t="s">
        <v>68</v>
      </c>
      <c r="G1201" s="17"/>
      <c r="H1201" s="18"/>
      <c r="J1201" s="26" t="s">
        <v>8308</v>
      </c>
      <c r="K1201" s="16" t="s">
        <v>8309</v>
      </c>
      <c r="V1201" s="8" t="s">
        <v>8310</v>
      </c>
      <c r="X1201" s="8"/>
      <c r="Y1201" s="8" t="s">
        <v>95</v>
      </c>
      <c r="Z1201" s="8" t="s">
        <v>96</v>
      </c>
      <c r="AA1201" s="2" t="s">
        <v>1970</v>
      </c>
      <c r="AB1201" s="8" t="s">
        <v>98</v>
      </c>
      <c r="AJ1201" s="14" t="s">
        <v>8311</v>
      </c>
    </row>
    <row r="1202" spans="1:36" ht="16">
      <c r="A1202" s="8">
        <v>2</v>
      </c>
      <c r="B1202" s="23" t="s">
        <v>1759</v>
      </c>
      <c r="C1202" s="23" t="s">
        <v>1760</v>
      </c>
      <c r="D1202" s="8" t="s">
        <v>8312</v>
      </c>
      <c r="E1202" s="10" t="s">
        <v>8312</v>
      </c>
      <c r="F1202" s="10" t="s">
        <v>68</v>
      </c>
      <c r="G1202" s="11"/>
      <c r="H1202" s="12"/>
      <c r="J1202" s="30" t="s">
        <v>8313</v>
      </c>
      <c r="K1202" s="10" t="s">
        <v>4129</v>
      </c>
      <c r="V1202" s="8" t="s">
        <v>8314</v>
      </c>
      <c r="X1202" s="8"/>
      <c r="Y1202" s="8" t="s">
        <v>95</v>
      </c>
      <c r="Z1202" s="8" t="s">
        <v>96</v>
      </c>
      <c r="AA1202" s="2" t="s">
        <v>8315</v>
      </c>
      <c r="AB1202" s="8" t="s">
        <v>98</v>
      </c>
      <c r="AJ1202" s="14" t="s">
        <v>8316</v>
      </c>
    </row>
    <row r="1203" spans="1:36" ht="16">
      <c r="A1203" s="8">
        <v>2</v>
      </c>
      <c r="B1203" s="23" t="s">
        <v>1767</v>
      </c>
      <c r="C1203" s="23" t="s">
        <v>1768</v>
      </c>
      <c r="D1203" s="8" t="s">
        <v>8317</v>
      </c>
      <c r="E1203" s="16" t="s">
        <v>8317</v>
      </c>
      <c r="F1203" s="16" t="s">
        <v>68</v>
      </c>
      <c r="G1203" s="17"/>
      <c r="H1203" s="18"/>
      <c r="J1203" s="26" t="s">
        <v>1772</v>
      </c>
      <c r="K1203" s="16" t="s">
        <v>8318</v>
      </c>
      <c r="V1203" s="8" t="s">
        <v>8319</v>
      </c>
      <c r="X1203" s="8"/>
      <c r="Y1203" s="8" t="s">
        <v>95</v>
      </c>
      <c r="Z1203" s="8" t="s">
        <v>96</v>
      </c>
      <c r="AA1203" s="2" t="s">
        <v>8320</v>
      </c>
      <c r="AB1203" s="8" t="s">
        <v>98</v>
      </c>
      <c r="AJ1203" s="14" t="s">
        <v>8321</v>
      </c>
    </row>
    <row r="1204" spans="1:36" ht="16">
      <c r="A1204" s="8">
        <v>2</v>
      </c>
      <c r="B1204" s="10" t="s">
        <v>8322</v>
      </c>
      <c r="C1204" s="10" t="s">
        <v>8323</v>
      </c>
      <c r="D1204" s="8" t="s">
        <v>8324</v>
      </c>
      <c r="E1204" s="10" t="s">
        <v>8324</v>
      </c>
      <c r="F1204" s="10" t="s">
        <v>68</v>
      </c>
      <c r="G1204" s="11"/>
      <c r="H1204" s="12"/>
      <c r="J1204" s="30" t="s">
        <v>8325</v>
      </c>
      <c r="K1204" s="12"/>
      <c r="V1204" s="8" t="s">
        <v>8326</v>
      </c>
      <c r="X1204" s="8"/>
      <c r="Y1204" s="8" t="s">
        <v>95</v>
      </c>
      <c r="Z1204" s="8" t="s">
        <v>96</v>
      </c>
      <c r="AA1204" s="2" t="s">
        <v>8327</v>
      </c>
      <c r="AB1204" s="8" t="s">
        <v>98</v>
      </c>
      <c r="AJ1204" s="14" t="s">
        <v>1911</v>
      </c>
    </row>
    <row r="1205" spans="1:36" ht="16">
      <c r="A1205" s="8">
        <v>2</v>
      </c>
      <c r="B1205" s="16" t="s">
        <v>8328</v>
      </c>
      <c r="C1205" s="16" t="s">
        <v>8329</v>
      </c>
      <c r="D1205" s="8" t="s">
        <v>8330</v>
      </c>
      <c r="E1205" s="16" t="s">
        <v>8330</v>
      </c>
      <c r="F1205" s="16" t="s">
        <v>68</v>
      </c>
      <c r="G1205" s="17"/>
      <c r="H1205" s="18"/>
      <c r="J1205" s="26" t="s">
        <v>8331</v>
      </c>
      <c r="K1205" s="16" t="s">
        <v>8332</v>
      </c>
      <c r="V1205" s="8" t="s">
        <v>8333</v>
      </c>
      <c r="X1205" s="8"/>
      <c r="Y1205" s="8" t="s">
        <v>95</v>
      </c>
      <c r="Z1205" s="8" t="s">
        <v>96</v>
      </c>
      <c r="AA1205" s="2" t="s">
        <v>1896</v>
      </c>
      <c r="AB1205" s="8" t="s">
        <v>98</v>
      </c>
      <c r="AJ1205" s="14" t="s">
        <v>5760</v>
      </c>
    </row>
    <row r="1206" spans="1:36" ht="16">
      <c r="A1206" s="8">
        <v>2</v>
      </c>
      <c r="B1206" s="10" t="s">
        <v>8334</v>
      </c>
      <c r="C1206" s="10" t="s">
        <v>8335</v>
      </c>
      <c r="D1206" s="8" t="s">
        <v>8336</v>
      </c>
      <c r="E1206" s="10" t="s">
        <v>8336</v>
      </c>
      <c r="F1206" s="10" t="s">
        <v>68</v>
      </c>
      <c r="G1206" s="11"/>
      <c r="H1206" s="12"/>
      <c r="J1206" s="34"/>
      <c r="K1206" s="12"/>
      <c r="Y1206" s="8" t="s">
        <v>95</v>
      </c>
      <c r="Z1206" s="8" t="s">
        <v>96</v>
      </c>
      <c r="AA1206" s="2" t="s">
        <v>8337</v>
      </c>
      <c r="AB1206" s="8" t="s">
        <v>98</v>
      </c>
      <c r="AJ1206" s="14" t="s">
        <v>8338</v>
      </c>
    </row>
    <row r="1207" spans="1:36" ht="16">
      <c r="A1207" s="8">
        <v>2</v>
      </c>
      <c r="B1207" s="16" t="s">
        <v>8339</v>
      </c>
      <c r="C1207" s="16" t="s">
        <v>8340</v>
      </c>
      <c r="D1207" s="8" t="s">
        <v>8341</v>
      </c>
      <c r="E1207" s="16" t="s">
        <v>8341</v>
      </c>
      <c r="F1207" s="16" t="s">
        <v>68</v>
      </c>
      <c r="G1207" s="17"/>
      <c r="H1207" s="18"/>
      <c r="J1207" s="26" t="s">
        <v>1909</v>
      </c>
      <c r="K1207" s="18"/>
      <c r="V1207" s="8"/>
      <c r="Y1207" s="8" t="s">
        <v>95</v>
      </c>
      <c r="Z1207" s="8" t="s">
        <v>96</v>
      </c>
      <c r="AA1207" s="2" t="s">
        <v>3092</v>
      </c>
      <c r="AB1207" s="8" t="s">
        <v>98</v>
      </c>
      <c r="AJ1207" s="14">
        <v>225</v>
      </c>
    </row>
    <row r="1208" spans="1:36" ht="16">
      <c r="A1208" s="8">
        <v>2</v>
      </c>
      <c r="B1208" s="10" t="s">
        <v>8342</v>
      </c>
      <c r="C1208" s="10" t="s">
        <v>8343</v>
      </c>
      <c r="D1208" s="8" t="s">
        <v>8344</v>
      </c>
      <c r="E1208" s="10" t="s">
        <v>8345</v>
      </c>
      <c r="F1208" s="10" t="s">
        <v>68</v>
      </c>
      <c r="G1208" s="11"/>
      <c r="H1208" s="12"/>
      <c r="J1208" s="30" t="s">
        <v>4001</v>
      </c>
      <c r="K1208" s="12"/>
      <c r="V1208" s="8"/>
      <c r="Y1208" s="8" t="s">
        <v>95</v>
      </c>
      <c r="Z1208" s="8" t="s">
        <v>96</v>
      </c>
      <c r="AA1208" s="2" t="s">
        <v>5040</v>
      </c>
      <c r="AB1208" s="8" t="s">
        <v>98</v>
      </c>
      <c r="AJ1208" s="14" t="s">
        <v>8346</v>
      </c>
    </row>
    <row r="1209" spans="1:36" ht="16">
      <c r="A1209" s="8">
        <v>2</v>
      </c>
      <c r="B1209" s="16" t="s">
        <v>8347</v>
      </c>
      <c r="C1209" s="16" t="s">
        <v>8348</v>
      </c>
      <c r="D1209" s="8" t="s">
        <v>8349</v>
      </c>
      <c r="E1209" s="16" t="s">
        <v>8350</v>
      </c>
      <c r="F1209" s="16" t="s">
        <v>68</v>
      </c>
      <c r="G1209" s="17"/>
      <c r="H1209" s="18"/>
      <c r="J1209" s="26" t="s">
        <v>8351</v>
      </c>
      <c r="K1209" s="18"/>
      <c r="V1209" s="8"/>
      <c r="Y1209" s="8" t="s">
        <v>95</v>
      </c>
      <c r="Z1209" s="8" t="s">
        <v>96</v>
      </c>
      <c r="AA1209" s="2" t="s">
        <v>1295</v>
      </c>
      <c r="AB1209" s="8" t="s">
        <v>98</v>
      </c>
      <c r="AJ1209" s="14">
        <v>208</v>
      </c>
    </row>
    <row r="1210" spans="1:36" ht="16">
      <c r="A1210" s="8">
        <v>2</v>
      </c>
      <c r="B1210" s="10" t="s">
        <v>8352</v>
      </c>
      <c r="C1210" s="10" t="s">
        <v>8353</v>
      </c>
      <c r="D1210" s="8" t="s">
        <v>8354</v>
      </c>
      <c r="E1210" s="10" t="s">
        <v>8355</v>
      </c>
      <c r="F1210" s="10" t="s">
        <v>68</v>
      </c>
      <c r="G1210" s="11"/>
      <c r="H1210" s="12"/>
      <c r="J1210" s="30" t="s">
        <v>8356</v>
      </c>
      <c r="K1210" s="10" t="s">
        <v>3972</v>
      </c>
      <c r="V1210" s="8" t="s">
        <v>8357</v>
      </c>
      <c r="X1210" s="8"/>
      <c r="Y1210" s="8" t="s">
        <v>95</v>
      </c>
      <c r="Z1210" s="8" t="s">
        <v>96</v>
      </c>
      <c r="AA1210" s="2" t="s">
        <v>4749</v>
      </c>
      <c r="AB1210" s="8" t="s">
        <v>98</v>
      </c>
      <c r="AJ1210" s="14" t="s">
        <v>8358</v>
      </c>
    </row>
    <row r="1211" spans="1:36" ht="16">
      <c r="A1211" s="8">
        <v>2</v>
      </c>
      <c r="B1211" s="23" t="s">
        <v>8359</v>
      </c>
      <c r="C1211" s="23" t="s">
        <v>8360</v>
      </c>
      <c r="D1211" s="8" t="s">
        <v>8361</v>
      </c>
      <c r="E1211" s="16" t="s">
        <v>8362</v>
      </c>
      <c r="F1211" s="16" t="s">
        <v>68</v>
      </c>
      <c r="G1211" s="17"/>
      <c r="H1211" s="18"/>
      <c r="J1211" s="26" t="s">
        <v>8363</v>
      </c>
      <c r="K1211" s="16" t="s">
        <v>8364</v>
      </c>
      <c r="V1211" s="8" t="s">
        <v>5489</v>
      </c>
      <c r="X1211" s="8"/>
      <c r="Y1211" s="8" t="s">
        <v>95</v>
      </c>
      <c r="Z1211" s="8" t="s">
        <v>96</v>
      </c>
      <c r="AA1211" s="2" t="s">
        <v>8365</v>
      </c>
      <c r="AB1211" s="8" t="s">
        <v>98</v>
      </c>
      <c r="AJ1211" s="14" t="s">
        <v>2510</v>
      </c>
    </row>
    <row r="1212" spans="1:36" ht="16">
      <c r="A1212" s="8">
        <v>2</v>
      </c>
      <c r="B1212" s="10" t="s">
        <v>8366</v>
      </c>
      <c r="C1212" s="10" t="s">
        <v>8367</v>
      </c>
      <c r="D1212" s="8" t="s">
        <v>8368</v>
      </c>
      <c r="E1212" s="10" t="s">
        <v>8369</v>
      </c>
      <c r="F1212" s="10" t="s">
        <v>68</v>
      </c>
      <c r="G1212" s="11"/>
      <c r="H1212" s="12"/>
      <c r="J1212" s="30" t="s">
        <v>8370</v>
      </c>
      <c r="K1212" s="12"/>
      <c r="V1212" s="8" t="s">
        <v>8371</v>
      </c>
      <c r="X1212" s="8"/>
      <c r="Y1212" s="8" t="s">
        <v>95</v>
      </c>
      <c r="Z1212" s="8" t="s">
        <v>96</v>
      </c>
      <c r="AA1212" s="2" t="s">
        <v>8372</v>
      </c>
      <c r="AB1212" s="8" t="s">
        <v>98</v>
      </c>
      <c r="AJ1212" s="14" t="s">
        <v>2562</v>
      </c>
    </row>
    <row r="1213" spans="1:36" ht="16">
      <c r="A1213" s="8">
        <v>2</v>
      </c>
      <c r="B1213" s="16" t="s">
        <v>8373</v>
      </c>
      <c r="C1213" s="16" t="s">
        <v>8374</v>
      </c>
      <c r="D1213" s="8" t="s">
        <v>8375</v>
      </c>
      <c r="E1213" s="16" t="s">
        <v>8376</v>
      </c>
      <c r="F1213" s="16" t="s">
        <v>68</v>
      </c>
      <c r="G1213" s="17"/>
      <c r="H1213" s="18"/>
      <c r="J1213" s="26" t="s">
        <v>8377</v>
      </c>
      <c r="K1213" s="16" t="s">
        <v>8378</v>
      </c>
      <c r="V1213" s="8" t="s">
        <v>8379</v>
      </c>
      <c r="X1213" s="8"/>
      <c r="Y1213" s="8" t="s">
        <v>95</v>
      </c>
      <c r="Z1213" s="8" t="s">
        <v>96</v>
      </c>
      <c r="AA1213" s="2" t="s">
        <v>8380</v>
      </c>
      <c r="AB1213" s="8" t="s">
        <v>98</v>
      </c>
      <c r="AJ1213" s="14" t="s">
        <v>2503</v>
      </c>
    </row>
    <row r="1214" spans="1:36" ht="16">
      <c r="A1214" s="8">
        <v>2</v>
      </c>
      <c r="B1214" s="10" t="s">
        <v>8381</v>
      </c>
      <c r="C1214" s="10" t="s">
        <v>8382</v>
      </c>
      <c r="D1214" s="8" t="s">
        <v>8383</v>
      </c>
      <c r="E1214" s="10" t="s">
        <v>8383</v>
      </c>
      <c r="F1214" s="10" t="s">
        <v>68</v>
      </c>
      <c r="G1214" s="11"/>
      <c r="H1214" s="12"/>
      <c r="J1214" s="30" t="s">
        <v>4880</v>
      </c>
      <c r="K1214" s="10" t="s">
        <v>4881</v>
      </c>
      <c r="V1214" s="8" t="s">
        <v>3431</v>
      </c>
      <c r="X1214" s="8"/>
      <c r="Y1214" s="8" t="s">
        <v>95</v>
      </c>
      <c r="Z1214" s="8" t="s">
        <v>96</v>
      </c>
      <c r="AA1214" s="2" t="s">
        <v>8384</v>
      </c>
      <c r="AB1214" s="8" t="s">
        <v>98</v>
      </c>
      <c r="AJ1214" s="14" t="s">
        <v>7373</v>
      </c>
    </row>
    <row r="1215" spans="1:36" ht="16">
      <c r="A1215" s="8">
        <v>2</v>
      </c>
      <c r="B1215" s="16" t="s">
        <v>8385</v>
      </c>
      <c r="C1215" s="16" t="s">
        <v>8386</v>
      </c>
      <c r="D1215" s="8" t="s">
        <v>8387</v>
      </c>
      <c r="E1215" s="16" t="s">
        <v>8387</v>
      </c>
      <c r="F1215" s="16" t="s">
        <v>68</v>
      </c>
      <c r="G1215" s="17"/>
      <c r="H1215" s="18"/>
      <c r="J1215" s="26" t="s">
        <v>8388</v>
      </c>
      <c r="K1215" s="18"/>
      <c r="V1215" s="8" t="s">
        <v>8389</v>
      </c>
      <c r="X1215" s="8"/>
      <c r="Y1215" s="8" t="s">
        <v>95</v>
      </c>
      <c r="Z1215" s="8" t="s">
        <v>96</v>
      </c>
      <c r="AA1215" s="2" t="s">
        <v>4780</v>
      </c>
      <c r="AB1215" s="8" t="s">
        <v>98</v>
      </c>
      <c r="AJ1215" s="14" t="s">
        <v>3322</v>
      </c>
    </row>
    <row r="1216" spans="1:36" ht="16">
      <c r="A1216" s="8">
        <v>2</v>
      </c>
      <c r="B1216" s="10" t="s">
        <v>8390</v>
      </c>
      <c r="C1216" s="10" t="s">
        <v>8391</v>
      </c>
      <c r="D1216" s="8" t="s">
        <v>8392</v>
      </c>
      <c r="E1216" s="10" t="s">
        <v>8393</v>
      </c>
      <c r="F1216" s="10" t="s">
        <v>68</v>
      </c>
      <c r="G1216" s="11"/>
      <c r="H1216" s="12"/>
      <c r="J1216" s="30" t="s">
        <v>8394</v>
      </c>
      <c r="K1216" s="12"/>
      <c r="V1216" s="8" t="s">
        <v>8395</v>
      </c>
      <c r="X1216" s="8"/>
      <c r="Y1216" s="8" t="s">
        <v>95</v>
      </c>
      <c r="Z1216" s="8" t="s">
        <v>96</v>
      </c>
      <c r="AA1216" s="2" t="s">
        <v>8396</v>
      </c>
      <c r="AB1216" s="8" t="s">
        <v>98</v>
      </c>
      <c r="AJ1216" s="14" t="s">
        <v>4346</v>
      </c>
    </row>
    <row r="1217" spans="1:36" ht="16">
      <c r="A1217" s="8">
        <v>2</v>
      </c>
      <c r="B1217" s="16" t="s">
        <v>8397</v>
      </c>
      <c r="C1217" s="16" t="s">
        <v>8398</v>
      </c>
      <c r="D1217" s="8" t="s">
        <v>8399</v>
      </c>
      <c r="E1217" s="16" t="s">
        <v>8399</v>
      </c>
      <c r="F1217" s="16" t="s">
        <v>68</v>
      </c>
      <c r="G1217" s="17"/>
      <c r="H1217" s="18"/>
      <c r="J1217" s="26" t="s">
        <v>8400</v>
      </c>
      <c r="K1217" s="16" t="s">
        <v>8401</v>
      </c>
      <c r="V1217" s="8" t="s">
        <v>8402</v>
      </c>
      <c r="X1217" s="8"/>
      <c r="Y1217" s="8" t="s">
        <v>95</v>
      </c>
      <c r="Z1217" s="8" t="s">
        <v>96</v>
      </c>
      <c r="AA1217" s="2" t="s">
        <v>7710</v>
      </c>
      <c r="AB1217" s="8" t="s">
        <v>98</v>
      </c>
      <c r="AJ1217" s="14" t="s">
        <v>3532</v>
      </c>
    </row>
    <row r="1218" spans="1:36" ht="16">
      <c r="A1218" s="8">
        <v>2</v>
      </c>
      <c r="B1218" s="10" t="s">
        <v>8403</v>
      </c>
      <c r="C1218" s="10" t="s">
        <v>8404</v>
      </c>
      <c r="D1218" s="8" t="s">
        <v>8405</v>
      </c>
      <c r="E1218" s="10" t="s">
        <v>8405</v>
      </c>
      <c r="F1218" s="10" t="s">
        <v>68</v>
      </c>
      <c r="G1218" s="11"/>
      <c r="H1218" s="12"/>
      <c r="J1218" s="30" t="s">
        <v>8406</v>
      </c>
      <c r="K1218" s="12"/>
      <c r="V1218" s="8" t="s">
        <v>8407</v>
      </c>
      <c r="X1218" s="8"/>
      <c r="Y1218" s="8" t="s">
        <v>95</v>
      </c>
      <c r="Z1218" s="8" t="s">
        <v>96</v>
      </c>
      <c r="AA1218" s="2" t="s">
        <v>1947</v>
      </c>
      <c r="AB1218" s="8" t="s">
        <v>98</v>
      </c>
      <c r="AJ1218" s="14" t="s">
        <v>4875</v>
      </c>
    </row>
    <row r="1219" spans="1:36" ht="16">
      <c r="A1219" s="8">
        <v>2</v>
      </c>
      <c r="B1219" s="16" t="s">
        <v>8408</v>
      </c>
      <c r="C1219" s="16" t="s">
        <v>8409</v>
      </c>
      <c r="D1219" s="8" t="s">
        <v>8410</v>
      </c>
      <c r="E1219" s="16" t="s">
        <v>8410</v>
      </c>
      <c r="F1219" s="16" t="s">
        <v>68</v>
      </c>
      <c r="G1219" s="17"/>
      <c r="H1219" s="18"/>
      <c r="J1219" s="26" t="s">
        <v>8411</v>
      </c>
      <c r="K1219" s="16" t="s">
        <v>8412</v>
      </c>
      <c r="V1219" s="8" t="s">
        <v>8413</v>
      </c>
      <c r="X1219" s="8"/>
      <c r="Y1219" s="8" t="s">
        <v>95</v>
      </c>
      <c r="Z1219" s="8" t="s">
        <v>96</v>
      </c>
      <c r="AA1219" s="2" t="s">
        <v>2970</v>
      </c>
      <c r="AB1219" s="8" t="s">
        <v>98</v>
      </c>
      <c r="AJ1219" s="14" t="s">
        <v>8414</v>
      </c>
    </row>
    <row r="1220" spans="1:36" ht="16">
      <c r="A1220" s="8">
        <v>2</v>
      </c>
      <c r="B1220" s="10" t="s">
        <v>8415</v>
      </c>
      <c r="C1220" s="10" t="s">
        <v>8416</v>
      </c>
      <c r="D1220" s="8" t="s">
        <v>8417</v>
      </c>
      <c r="E1220" s="10" t="s">
        <v>8417</v>
      </c>
      <c r="F1220" s="10" t="s">
        <v>68</v>
      </c>
      <c r="G1220" s="11"/>
      <c r="H1220" s="12"/>
      <c r="J1220" s="30" t="s">
        <v>1909</v>
      </c>
      <c r="K1220" s="10" t="s">
        <v>8418</v>
      </c>
      <c r="V1220" s="8" t="s">
        <v>8419</v>
      </c>
      <c r="X1220" s="8"/>
      <c r="Y1220" s="8" t="s">
        <v>95</v>
      </c>
      <c r="Z1220" s="8" t="s">
        <v>96</v>
      </c>
      <c r="AA1220" s="2" t="s">
        <v>8420</v>
      </c>
      <c r="AB1220" s="8" t="s">
        <v>98</v>
      </c>
      <c r="AJ1220" s="14" t="s">
        <v>8421</v>
      </c>
    </row>
    <row r="1221" spans="1:36" ht="16">
      <c r="A1221" s="8">
        <v>2</v>
      </c>
      <c r="B1221" s="16" t="s">
        <v>8422</v>
      </c>
      <c r="C1221" s="16" t="s">
        <v>8423</v>
      </c>
      <c r="D1221" s="8" t="s">
        <v>8424</v>
      </c>
      <c r="E1221" s="16" t="s">
        <v>8425</v>
      </c>
      <c r="F1221" s="16" t="s">
        <v>68</v>
      </c>
      <c r="G1221" s="17"/>
      <c r="H1221" s="18"/>
      <c r="J1221" s="26" t="s">
        <v>6792</v>
      </c>
      <c r="K1221" s="16" t="s">
        <v>6793</v>
      </c>
      <c r="V1221" s="8" t="s">
        <v>8426</v>
      </c>
      <c r="X1221" s="8"/>
      <c r="Y1221" s="8" t="s">
        <v>95</v>
      </c>
      <c r="Z1221" s="8" t="s">
        <v>96</v>
      </c>
      <c r="AA1221" s="2" t="s">
        <v>1910</v>
      </c>
      <c r="AB1221" s="8" t="s">
        <v>98</v>
      </c>
      <c r="AJ1221" s="14" t="s">
        <v>3452</v>
      </c>
    </row>
    <row r="1222" spans="1:36" ht="16">
      <c r="A1222" s="8">
        <v>2</v>
      </c>
      <c r="B1222" s="10" t="s">
        <v>8427</v>
      </c>
      <c r="C1222" s="10" t="s">
        <v>8428</v>
      </c>
      <c r="D1222" s="8" t="s">
        <v>7114</v>
      </c>
      <c r="E1222" s="10" t="s">
        <v>7115</v>
      </c>
      <c r="F1222" s="10" t="s">
        <v>68</v>
      </c>
      <c r="G1222" s="11"/>
      <c r="H1222" s="12"/>
      <c r="J1222" s="30" t="s">
        <v>7116</v>
      </c>
      <c r="K1222" s="12"/>
      <c r="V1222" s="8" t="s">
        <v>8429</v>
      </c>
      <c r="X1222" s="8"/>
      <c r="Y1222" s="8" t="s">
        <v>95</v>
      </c>
      <c r="Z1222" s="8" t="s">
        <v>96</v>
      </c>
      <c r="AA1222" s="2" t="s">
        <v>2632</v>
      </c>
      <c r="AB1222" s="8" t="s">
        <v>98</v>
      </c>
      <c r="AJ1222" s="14" t="s">
        <v>3452</v>
      </c>
    </row>
    <row r="1223" spans="1:36" ht="16">
      <c r="A1223" s="8">
        <v>2</v>
      </c>
      <c r="B1223" s="23" t="s">
        <v>1797</v>
      </c>
      <c r="C1223" s="23" t="s">
        <v>1798</v>
      </c>
      <c r="D1223" s="8" t="s">
        <v>8430</v>
      </c>
      <c r="E1223" s="16" t="s">
        <v>8430</v>
      </c>
      <c r="F1223" s="16" t="s">
        <v>68</v>
      </c>
      <c r="G1223" s="17"/>
      <c r="H1223" s="18"/>
      <c r="J1223" s="26" t="s">
        <v>8431</v>
      </c>
      <c r="K1223" s="18"/>
      <c r="V1223" s="8" t="s">
        <v>8432</v>
      </c>
      <c r="X1223" s="8"/>
      <c r="Y1223" s="8" t="s">
        <v>95</v>
      </c>
      <c r="Z1223" s="8" t="s">
        <v>96</v>
      </c>
      <c r="AA1223" s="2" t="s">
        <v>2632</v>
      </c>
      <c r="AB1223" s="8" t="s">
        <v>98</v>
      </c>
      <c r="AJ1223" s="14">
        <v>218</v>
      </c>
    </row>
    <row r="1224" spans="1:36" ht="16">
      <c r="A1224" s="8">
        <v>2</v>
      </c>
      <c r="B1224" s="10" t="s">
        <v>8433</v>
      </c>
      <c r="C1224" s="10" t="s">
        <v>8434</v>
      </c>
      <c r="D1224" s="8" t="s">
        <v>8435</v>
      </c>
      <c r="E1224" s="10" t="s">
        <v>8436</v>
      </c>
      <c r="F1224" s="10" t="s">
        <v>68</v>
      </c>
      <c r="G1224" s="11"/>
      <c r="H1224" s="12"/>
      <c r="J1224" s="34"/>
      <c r="K1224" s="10" t="s">
        <v>8437</v>
      </c>
      <c r="Y1224" s="8" t="s">
        <v>95</v>
      </c>
      <c r="Z1224" s="8" t="s">
        <v>96</v>
      </c>
      <c r="AA1224" s="2" t="s">
        <v>7865</v>
      </c>
      <c r="AB1224" s="8" t="s">
        <v>98</v>
      </c>
      <c r="AJ1224" s="14" t="s">
        <v>1612</v>
      </c>
    </row>
    <row r="1225" spans="1:36" ht="16">
      <c r="A1225" s="8">
        <v>2</v>
      </c>
      <c r="B1225" s="16" t="s">
        <v>8438</v>
      </c>
      <c r="C1225" s="16" t="s">
        <v>8439</v>
      </c>
      <c r="D1225" s="8" t="s">
        <v>8440</v>
      </c>
      <c r="E1225" s="16" t="s">
        <v>8440</v>
      </c>
      <c r="F1225" s="16" t="s">
        <v>68</v>
      </c>
      <c r="G1225" s="17"/>
      <c r="H1225" s="18"/>
      <c r="J1225" s="26" t="s">
        <v>8441</v>
      </c>
      <c r="K1225" s="16" t="s">
        <v>8442</v>
      </c>
      <c r="V1225" s="8" t="s">
        <v>8443</v>
      </c>
      <c r="X1225" s="8"/>
      <c r="Y1225" s="8" t="s">
        <v>95</v>
      </c>
      <c r="Z1225" s="8" t="s">
        <v>96</v>
      </c>
      <c r="AA1225" s="2" t="s">
        <v>5950</v>
      </c>
      <c r="AB1225" s="8" t="s">
        <v>98</v>
      </c>
      <c r="AJ1225" s="14" t="s">
        <v>3470</v>
      </c>
    </row>
    <row r="1226" spans="1:36" ht="16">
      <c r="A1226" s="8">
        <v>2</v>
      </c>
      <c r="B1226" s="10" t="s">
        <v>8444</v>
      </c>
      <c r="C1226" s="10" t="s">
        <v>8445</v>
      </c>
      <c r="D1226" s="8" t="s">
        <v>8446</v>
      </c>
      <c r="E1226" s="10" t="s">
        <v>8447</v>
      </c>
      <c r="F1226" s="10" t="s">
        <v>68</v>
      </c>
      <c r="G1226" s="11"/>
      <c r="H1226" s="12"/>
      <c r="J1226" s="30" t="s">
        <v>3456</v>
      </c>
      <c r="K1226" s="12"/>
      <c r="V1226" s="8" t="s">
        <v>8448</v>
      </c>
      <c r="X1226" s="8"/>
      <c r="Y1226" s="8" t="s">
        <v>95</v>
      </c>
      <c r="Z1226" s="8" t="s">
        <v>96</v>
      </c>
      <c r="AA1226" s="2" t="s">
        <v>325</v>
      </c>
      <c r="AB1226" s="8" t="s">
        <v>98</v>
      </c>
      <c r="AJ1226" s="14">
        <v>216</v>
      </c>
    </row>
    <row r="1227" spans="1:36" ht="16">
      <c r="A1227" s="8">
        <v>2</v>
      </c>
      <c r="B1227" s="16" t="s">
        <v>8449</v>
      </c>
      <c r="C1227" s="16" t="s">
        <v>8450</v>
      </c>
      <c r="D1227" s="8" t="s">
        <v>8451</v>
      </c>
      <c r="E1227" s="16" t="s">
        <v>8451</v>
      </c>
      <c r="F1227" s="16" t="s">
        <v>68</v>
      </c>
      <c r="G1227" s="17"/>
      <c r="H1227" s="18"/>
      <c r="J1227" s="26" t="s">
        <v>8452</v>
      </c>
      <c r="K1227" s="18"/>
      <c r="V1227" s="8" t="s">
        <v>8453</v>
      </c>
      <c r="X1227" s="8"/>
      <c r="Y1227" s="8" t="s">
        <v>95</v>
      </c>
      <c r="Z1227" s="8" t="s">
        <v>96</v>
      </c>
      <c r="AA1227" s="2" t="s">
        <v>1756</v>
      </c>
      <c r="AB1227" s="8" t="s">
        <v>98</v>
      </c>
      <c r="AJ1227" s="14" t="s">
        <v>8454</v>
      </c>
    </row>
    <row r="1228" spans="1:36" ht="16">
      <c r="A1228" s="8">
        <v>2</v>
      </c>
      <c r="B1228" s="23" t="s">
        <v>1813</v>
      </c>
      <c r="C1228" s="23" t="s">
        <v>1814</v>
      </c>
      <c r="D1228" s="8" t="s">
        <v>8455</v>
      </c>
      <c r="E1228" s="10" t="s">
        <v>8456</v>
      </c>
      <c r="F1228" s="10" t="s">
        <v>68</v>
      </c>
      <c r="G1228" s="11"/>
      <c r="H1228" s="12"/>
      <c r="J1228" s="30" t="s">
        <v>1817</v>
      </c>
      <c r="K1228" s="10" t="s">
        <v>4461</v>
      </c>
      <c r="V1228" s="8" t="s">
        <v>8457</v>
      </c>
      <c r="X1228" s="8"/>
      <c r="Y1228" s="8" t="s">
        <v>95</v>
      </c>
      <c r="Z1228" s="8" t="s">
        <v>96</v>
      </c>
      <c r="AA1228" s="2" t="s">
        <v>7809</v>
      </c>
      <c r="AB1228" s="8" t="s">
        <v>98</v>
      </c>
      <c r="AJ1228" s="14" t="s">
        <v>8458</v>
      </c>
    </row>
    <row r="1229" spans="1:36" ht="16">
      <c r="A1229" s="8">
        <v>2</v>
      </c>
      <c r="B1229" s="16" t="s">
        <v>8459</v>
      </c>
      <c r="C1229" s="16" t="s">
        <v>8460</v>
      </c>
      <c r="D1229" s="8" t="s">
        <v>8461</v>
      </c>
      <c r="E1229" s="16" t="s">
        <v>8461</v>
      </c>
      <c r="F1229" s="16" t="s">
        <v>68</v>
      </c>
      <c r="G1229" s="17"/>
      <c r="H1229" s="18"/>
      <c r="J1229" s="26" t="s">
        <v>8462</v>
      </c>
      <c r="K1229" s="16" t="s">
        <v>8463</v>
      </c>
      <c r="V1229" s="8" t="s">
        <v>8464</v>
      </c>
      <c r="X1229" s="8"/>
      <c r="Y1229" s="8" t="s">
        <v>95</v>
      </c>
      <c r="Z1229" s="8" t="s">
        <v>96</v>
      </c>
      <c r="AA1229" s="2" t="s">
        <v>8465</v>
      </c>
      <c r="AB1229" s="8" t="s">
        <v>98</v>
      </c>
      <c r="AJ1229" s="14" t="s">
        <v>2191</v>
      </c>
    </row>
    <row r="1230" spans="1:36" ht="16">
      <c r="A1230" s="8">
        <v>2</v>
      </c>
      <c r="B1230" s="23" t="s">
        <v>8466</v>
      </c>
      <c r="C1230" s="23" t="s">
        <v>8467</v>
      </c>
      <c r="D1230" s="8" t="s">
        <v>8468</v>
      </c>
      <c r="E1230" s="10" t="s">
        <v>8469</v>
      </c>
      <c r="F1230" s="10" t="s">
        <v>68</v>
      </c>
      <c r="G1230" s="11"/>
      <c r="H1230" s="12"/>
      <c r="J1230" s="30" t="s">
        <v>8470</v>
      </c>
      <c r="K1230" s="10" t="s">
        <v>8471</v>
      </c>
      <c r="V1230" s="8" t="s">
        <v>8472</v>
      </c>
      <c r="X1230" s="8"/>
      <c r="Y1230" s="8" t="s">
        <v>95</v>
      </c>
      <c r="Z1230" s="8" t="s">
        <v>96</v>
      </c>
      <c r="AA1230" s="2" t="s">
        <v>8473</v>
      </c>
      <c r="AB1230" s="8" t="s">
        <v>98</v>
      </c>
      <c r="AJ1230" s="14" t="s">
        <v>8474</v>
      </c>
    </row>
    <row r="1231" spans="1:36" ht="16">
      <c r="A1231" s="8">
        <v>2</v>
      </c>
      <c r="B1231" s="16" t="s">
        <v>8475</v>
      </c>
      <c r="C1231" s="16" t="s">
        <v>8476</v>
      </c>
      <c r="D1231" s="8" t="s">
        <v>8477</v>
      </c>
      <c r="E1231" s="16" t="s">
        <v>8478</v>
      </c>
      <c r="F1231" s="16" t="s">
        <v>68</v>
      </c>
      <c r="G1231" s="17"/>
      <c r="H1231" s="18"/>
      <c r="J1231" s="33"/>
      <c r="K1231" s="16" t="s">
        <v>8479</v>
      </c>
      <c r="Y1231" s="8" t="s">
        <v>95</v>
      </c>
      <c r="Z1231" s="8" t="s">
        <v>96</v>
      </c>
      <c r="AA1231" s="2" t="s">
        <v>8480</v>
      </c>
      <c r="AB1231" s="8" t="s">
        <v>98</v>
      </c>
      <c r="AJ1231" s="14" t="s">
        <v>8481</v>
      </c>
    </row>
    <row r="1232" spans="1:36" ht="16">
      <c r="A1232" s="8">
        <v>2</v>
      </c>
      <c r="B1232" s="10" t="s">
        <v>8482</v>
      </c>
      <c r="C1232" s="10" t="s">
        <v>8483</v>
      </c>
      <c r="D1232" s="8" t="s">
        <v>8484</v>
      </c>
      <c r="E1232" s="10" t="s">
        <v>8485</v>
      </c>
      <c r="F1232" s="10" t="s">
        <v>68</v>
      </c>
      <c r="G1232" s="11"/>
      <c r="H1232" s="12"/>
      <c r="J1232" s="30" t="s">
        <v>8486</v>
      </c>
      <c r="K1232" s="10" t="s">
        <v>8487</v>
      </c>
      <c r="V1232" s="8" t="s">
        <v>8488</v>
      </c>
      <c r="X1232" s="8"/>
      <c r="Y1232" s="8" t="s">
        <v>95</v>
      </c>
      <c r="Z1232" s="8" t="s">
        <v>96</v>
      </c>
      <c r="AA1232" s="2" t="s">
        <v>1947</v>
      </c>
      <c r="AB1232" s="8" t="s">
        <v>98</v>
      </c>
      <c r="AJ1232" s="14" t="s">
        <v>3660</v>
      </c>
    </row>
    <row r="1233" spans="1:36" ht="16">
      <c r="A1233" s="8">
        <v>2</v>
      </c>
      <c r="B1233" s="16" t="s">
        <v>8489</v>
      </c>
      <c r="C1233" s="16" t="s">
        <v>8490</v>
      </c>
      <c r="D1233" s="8" t="s">
        <v>8491</v>
      </c>
      <c r="E1233" s="16" t="s">
        <v>8492</v>
      </c>
      <c r="F1233" s="16" t="s">
        <v>68</v>
      </c>
      <c r="G1233" s="17"/>
      <c r="H1233" s="18"/>
      <c r="J1233" s="26" t="s">
        <v>8493</v>
      </c>
      <c r="K1233" s="16" t="s">
        <v>8494</v>
      </c>
      <c r="V1233" s="8" t="s">
        <v>8495</v>
      </c>
      <c r="X1233" s="8"/>
      <c r="Y1233" s="8" t="s">
        <v>95</v>
      </c>
      <c r="Z1233" s="8" t="s">
        <v>96</v>
      </c>
      <c r="AA1233" s="2" t="s">
        <v>8496</v>
      </c>
      <c r="AB1233" s="8" t="s">
        <v>98</v>
      </c>
      <c r="AJ1233" s="14">
        <v>214</v>
      </c>
    </row>
    <row r="1234" spans="1:36" ht="16">
      <c r="A1234" s="8">
        <v>2</v>
      </c>
      <c r="B1234" s="23" t="s">
        <v>1835</v>
      </c>
      <c r="C1234" s="23" t="s">
        <v>1836</v>
      </c>
      <c r="D1234" s="8" t="s">
        <v>8497</v>
      </c>
      <c r="E1234" s="10" t="s">
        <v>8498</v>
      </c>
      <c r="F1234" s="10" t="s">
        <v>68</v>
      </c>
      <c r="G1234" s="11"/>
      <c r="H1234" s="12"/>
      <c r="J1234" s="30" t="s">
        <v>1839</v>
      </c>
      <c r="K1234" s="10" t="s">
        <v>4991</v>
      </c>
      <c r="V1234" s="8" t="s">
        <v>8499</v>
      </c>
      <c r="X1234" s="8"/>
      <c r="Y1234" s="8" t="s">
        <v>95</v>
      </c>
      <c r="Z1234" s="8" t="s">
        <v>96</v>
      </c>
      <c r="AA1234" s="2" t="s">
        <v>363</v>
      </c>
      <c r="AB1234" s="8" t="s">
        <v>98</v>
      </c>
      <c r="AJ1234" s="14" t="s">
        <v>8500</v>
      </c>
    </row>
    <row r="1235" spans="1:36" ht="16">
      <c r="A1235" s="8">
        <v>2</v>
      </c>
      <c r="B1235" s="16" t="s">
        <v>8501</v>
      </c>
      <c r="C1235" s="16" t="s">
        <v>8502</v>
      </c>
      <c r="D1235" s="8" t="s">
        <v>8503</v>
      </c>
      <c r="E1235" s="16" t="s">
        <v>8503</v>
      </c>
      <c r="F1235" s="16" t="s">
        <v>68</v>
      </c>
      <c r="G1235" s="17"/>
      <c r="H1235" s="18"/>
      <c r="J1235" s="26" t="s">
        <v>8504</v>
      </c>
      <c r="K1235" s="16" t="s">
        <v>8505</v>
      </c>
      <c r="V1235" s="8" t="s">
        <v>8506</v>
      </c>
      <c r="X1235" s="8"/>
      <c r="Y1235" s="8" t="s">
        <v>95</v>
      </c>
      <c r="Z1235" s="8" t="s">
        <v>96</v>
      </c>
      <c r="AA1235" s="2" t="s">
        <v>8507</v>
      </c>
      <c r="AB1235" s="8" t="s">
        <v>98</v>
      </c>
      <c r="AJ1235" s="14" t="s">
        <v>2005</v>
      </c>
    </row>
    <row r="1236" spans="1:36" ht="16">
      <c r="A1236" s="8">
        <v>2</v>
      </c>
      <c r="B1236" s="10" t="s">
        <v>8508</v>
      </c>
      <c r="C1236" s="10" t="s">
        <v>8509</v>
      </c>
      <c r="D1236" s="8" t="s">
        <v>8510</v>
      </c>
      <c r="E1236" s="10" t="s">
        <v>8510</v>
      </c>
      <c r="F1236" s="10" t="s">
        <v>68</v>
      </c>
      <c r="G1236" s="11"/>
      <c r="H1236" s="12"/>
      <c r="J1236" s="30" t="s">
        <v>8511</v>
      </c>
      <c r="K1236" s="12"/>
      <c r="V1236" s="8" t="s">
        <v>8512</v>
      </c>
      <c r="X1236" s="8"/>
      <c r="Y1236" s="8" t="s">
        <v>95</v>
      </c>
      <c r="Z1236" s="8" t="s">
        <v>96</v>
      </c>
      <c r="AA1236" s="2" t="s">
        <v>3132</v>
      </c>
      <c r="AB1236" s="8" t="s">
        <v>98</v>
      </c>
      <c r="AJ1236" s="14">
        <v>224</v>
      </c>
    </row>
    <row r="1237" spans="1:36" ht="16">
      <c r="A1237" s="8">
        <v>2</v>
      </c>
      <c r="B1237" s="23" t="s">
        <v>1844</v>
      </c>
      <c r="C1237" s="23" t="s">
        <v>1845</v>
      </c>
      <c r="D1237" s="8" t="s">
        <v>8513</v>
      </c>
      <c r="E1237" s="16" t="s">
        <v>8513</v>
      </c>
      <c r="F1237" s="16" t="s">
        <v>68</v>
      </c>
      <c r="G1237" s="17"/>
      <c r="H1237" s="18"/>
      <c r="J1237" s="26" t="s">
        <v>8514</v>
      </c>
      <c r="K1237" s="16" t="s">
        <v>8515</v>
      </c>
      <c r="V1237" s="8" t="s">
        <v>8516</v>
      </c>
      <c r="X1237" s="8"/>
      <c r="Y1237" s="8" t="s">
        <v>95</v>
      </c>
      <c r="Z1237" s="8" t="s">
        <v>96</v>
      </c>
      <c r="AA1237" s="2" t="s">
        <v>7818</v>
      </c>
      <c r="AB1237" s="8" t="s">
        <v>98</v>
      </c>
      <c r="AJ1237" s="14" t="s">
        <v>8517</v>
      </c>
    </row>
    <row r="1238" spans="1:36" ht="16">
      <c r="A1238" s="8">
        <v>2</v>
      </c>
      <c r="B1238" s="10" t="s">
        <v>8518</v>
      </c>
      <c r="C1238" s="10" t="s">
        <v>8519</v>
      </c>
      <c r="D1238" s="8" t="s">
        <v>8520</v>
      </c>
      <c r="E1238" s="10" t="s">
        <v>8520</v>
      </c>
      <c r="F1238" s="10" t="s">
        <v>68</v>
      </c>
      <c r="G1238" s="11"/>
      <c r="H1238" s="12"/>
      <c r="J1238" s="30" t="s">
        <v>1855</v>
      </c>
      <c r="K1238" s="10" t="s">
        <v>8521</v>
      </c>
      <c r="V1238" s="8" t="s">
        <v>8512</v>
      </c>
      <c r="X1238" s="8"/>
      <c r="Y1238" s="8" t="s">
        <v>95</v>
      </c>
      <c r="Z1238" s="8" t="s">
        <v>96</v>
      </c>
      <c r="AA1238" s="2" t="s">
        <v>8522</v>
      </c>
      <c r="AB1238" s="8" t="s">
        <v>98</v>
      </c>
      <c r="AJ1238" s="14" t="s">
        <v>3448</v>
      </c>
    </row>
    <row r="1239" spans="1:36" ht="16">
      <c r="A1239" s="8">
        <v>2</v>
      </c>
      <c r="B1239" s="16" t="s">
        <v>8523</v>
      </c>
      <c r="C1239" s="16" t="s">
        <v>8524</v>
      </c>
      <c r="D1239" s="8" t="s">
        <v>8525</v>
      </c>
      <c r="E1239" s="16" t="s">
        <v>8526</v>
      </c>
      <c r="F1239" s="16" t="s">
        <v>68</v>
      </c>
      <c r="G1239" s="17"/>
      <c r="H1239" s="18"/>
      <c r="J1239" s="33"/>
      <c r="K1239" s="16" t="s">
        <v>8527</v>
      </c>
      <c r="AB1239" s="8" t="s">
        <v>98</v>
      </c>
      <c r="AJ1239" s="14" t="s">
        <v>3459</v>
      </c>
    </row>
    <row r="1240" spans="1:36" ht="16">
      <c r="A1240" s="8">
        <v>2</v>
      </c>
      <c r="B1240" s="10" t="s">
        <v>8528</v>
      </c>
      <c r="C1240" s="10" t="s">
        <v>8529</v>
      </c>
      <c r="D1240" s="8" t="s">
        <v>8530</v>
      </c>
      <c r="E1240" s="10" t="s">
        <v>8531</v>
      </c>
      <c r="F1240" s="10" t="s">
        <v>68</v>
      </c>
      <c r="G1240" s="11"/>
      <c r="H1240" s="12"/>
      <c r="J1240" s="30" t="s">
        <v>5291</v>
      </c>
      <c r="K1240" s="10" t="s">
        <v>3972</v>
      </c>
      <c r="V1240" s="8" t="s">
        <v>5293</v>
      </c>
      <c r="X1240" s="8"/>
      <c r="Y1240" s="8" t="s">
        <v>95</v>
      </c>
      <c r="Z1240" s="8" t="s">
        <v>96</v>
      </c>
      <c r="AA1240" s="2" t="s">
        <v>8532</v>
      </c>
      <c r="AB1240" s="8" t="s">
        <v>98</v>
      </c>
      <c r="AJ1240" s="14" t="s">
        <v>8533</v>
      </c>
    </row>
    <row r="1241" spans="1:36" ht="16">
      <c r="A1241" s="8">
        <v>2</v>
      </c>
      <c r="B1241" s="16" t="s">
        <v>8534</v>
      </c>
      <c r="C1241" s="16" t="s">
        <v>8535</v>
      </c>
      <c r="D1241" s="8" t="s">
        <v>8536</v>
      </c>
      <c r="E1241" s="16" t="s">
        <v>8537</v>
      </c>
      <c r="F1241" s="16" t="s">
        <v>68</v>
      </c>
      <c r="G1241" s="17"/>
      <c r="H1241" s="18"/>
      <c r="J1241" s="59"/>
      <c r="K1241" s="16" t="s">
        <v>8538</v>
      </c>
      <c r="V1241" s="8"/>
      <c r="Y1241" s="8" t="s">
        <v>95</v>
      </c>
      <c r="Z1241" s="8" t="s">
        <v>96</v>
      </c>
      <c r="AA1241" s="2" t="s">
        <v>1953</v>
      </c>
      <c r="AB1241" s="8" t="s">
        <v>98</v>
      </c>
      <c r="AJ1241" s="14">
        <v>234</v>
      </c>
    </row>
    <row r="1242" spans="1:36" ht="16">
      <c r="A1242" s="8">
        <v>2</v>
      </c>
      <c r="B1242" s="23" t="s">
        <v>8539</v>
      </c>
      <c r="C1242" s="23" t="s">
        <v>8540</v>
      </c>
      <c r="D1242" s="8" t="s">
        <v>8541</v>
      </c>
      <c r="E1242" s="10" t="s">
        <v>8542</v>
      </c>
      <c r="F1242" s="10" t="s">
        <v>68</v>
      </c>
      <c r="G1242" s="11"/>
      <c r="H1242" s="12"/>
      <c r="J1242" s="30" t="s">
        <v>1916</v>
      </c>
      <c r="K1242" s="10" t="s">
        <v>8543</v>
      </c>
      <c r="V1242" s="8" t="s">
        <v>8544</v>
      </c>
      <c r="Y1242" s="8" t="s">
        <v>95</v>
      </c>
      <c r="Z1242" s="8" t="s">
        <v>96</v>
      </c>
      <c r="AA1242" s="2" t="s">
        <v>8545</v>
      </c>
      <c r="AB1242" s="8" t="s">
        <v>98</v>
      </c>
      <c r="AJ1242" s="14" t="s">
        <v>8346</v>
      </c>
    </row>
    <row r="1243" spans="1:36" ht="16">
      <c r="A1243" s="8">
        <v>2</v>
      </c>
      <c r="B1243" s="16" t="s">
        <v>8546</v>
      </c>
      <c r="C1243" s="16" t="s">
        <v>8547</v>
      </c>
      <c r="D1243" s="8" t="s">
        <v>8548</v>
      </c>
      <c r="E1243" s="16" t="s">
        <v>8549</v>
      </c>
      <c r="F1243" s="16" t="s">
        <v>68</v>
      </c>
      <c r="G1243" s="17"/>
      <c r="H1243" s="18"/>
      <c r="J1243" s="26" t="s">
        <v>8257</v>
      </c>
      <c r="K1243" s="16" t="s">
        <v>3802</v>
      </c>
      <c r="V1243" s="8" t="s">
        <v>8550</v>
      </c>
      <c r="X1243" s="8"/>
      <c r="Y1243" s="8" t="s">
        <v>95</v>
      </c>
      <c r="Z1243" s="8" t="s">
        <v>96</v>
      </c>
      <c r="AA1243" s="2" t="s">
        <v>7837</v>
      </c>
      <c r="AB1243" s="8" t="s">
        <v>98</v>
      </c>
      <c r="AJ1243" s="14" t="s">
        <v>6061</v>
      </c>
    </row>
    <row r="1244" spans="1:36" ht="16">
      <c r="A1244" s="8">
        <v>2</v>
      </c>
      <c r="B1244" s="23" t="s">
        <v>1858</v>
      </c>
      <c r="C1244" s="23" t="s">
        <v>1859</v>
      </c>
      <c r="D1244" s="8" t="s">
        <v>8551</v>
      </c>
      <c r="E1244" s="10" t="s">
        <v>8551</v>
      </c>
      <c r="F1244" s="10" t="s">
        <v>68</v>
      </c>
      <c r="G1244" s="11"/>
      <c r="H1244" s="12"/>
      <c r="J1244" s="30" t="s">
        <v>1862</v>
      </c>
      <c r="K1244" s="10" t="s">
        <v>8552</v>
      </c>
      <c r="V1244" s="8" t="s">
        <v>8553</v>
      </c>
      <c r="X1244" s="8"/>
      <c r="Y1244" s="8" t="s">
        <v>95</v>
      </c>
      <c r="Z1244" s="8" t="s">
        <v>96</v>
      </c>
      <c r="AA1244" s="2" t="s">
        <v>1953</v>
      </c>
      <c r="AB1244" s="8" t="s">
        <v>98</v>
      </c>
      <c r="AJ1244" s="14" t="s">
        <v>8554</v>
      </c>
    </row>
    <row r="1245" spans="1:36" ht="16">
      <c r="A1245" s="8">
        <v>2</v>
      </c>
      <c r="B1245" s="16" t="s">
        <v>8555</v>
      </c>
      <c r="C1245" s="16" t="s">
        <v>8556</v>
      </c>
      <c r="D1245" s="8" t="s">
        <v>8557</v>
      </c>
      <c r="E1245" s="16" t="s">
        <v>8557</v>
      </c>
      <c r="F1245" s="16" t="s">
        <v>68</v>
      </c>
      <c r="G1245" s="17"/>
      <c r="H1245" s="18"/>
      <c r="J1245" s="26" t="s">
        <v>8558</v>
      </c>
      <c r="K1245" s="16" t="s">
        <v>8559</v>
      </c>
      <c r="V1245" s="8" t="s">
        <v>8560</v>
      </c>
      <c r="X1245" s="8"/>
      <c r="Y1245" s="8" t="s">
        <v>95</v>
      </c>
      <c r="Z1245" s="8" t="s">
        <v>96</v>
      </c>
      <c r="AA1245" s="2" t="s">
        <v>1953</v>
      </c>
      <c r="AB1245" s="8" t="s">
        <v>98</v>
      </c>
      <c r="AJ1245" s="14" t="s">
        <v>8561</v>
      </c>
    </row>
    <row r="1246" spans="1:36" ht="16">
      <c r="A1246" s="8">
        <v>2</v>
      </c>
      <c r="B1246" s="10" t="s">
        <v>8562</v>
      </c>
      <c r="C1246" s="10" t="s">
        <v>8563</v>
      </c>
      <c r="D1246" s="8" t="s">
        <v>8564</v>
      </c>
      <c r="E1246" s="10" t="s">
        <v>8565</v>
      </c>
      <c r="F1246" s="10" t="s">
        <v>68</v>
      </c>
      <c r="G1246" s="11"/>
      <c r="H1246" s="12"/>
      <c r="J1246" s="30" t="s">
        <v>8566</v>
      </c>
      <c r="K1246" s="10" t="s">
        <v>8567</v>
      </c>
      <c r="V1246" s="8" t="s">
        <v>8568</v>
      </c>
      <c r="X1246" s="8"/>
      <c r="Y1246" s="8" t="s">
        <v>95</v>
      </c>
      <c r="Z1246" s="8" t="s">
        <v>96</v>
      </c>
      <c r="AA1246" s="2" t="s">
        <v>1953</v>
      </c>
      <c r="AB1246" s="8" t="s">
        <v>98</v>
      </c>
      <c r="AJ1246" s="14" t="s">
        <v>8569</v>
      </c>
    </row>
    <row r="1247" spans="1:36" ht="16">
      <c r="A1247" s="8">
        <v>2</v>
      </c>
      <c r="B1247" s="16" t="s">
        <v>8570</v>
      </c>
      <c r="C1247" s="16" t="s">
        <v>8571</v>
      </c>
      <c r="D1247" s="8" t="s">
        <v>8572</v>
      </c>
      <c r="E1247" s="16" t="s">
        <v>8573</v>
      </c>
      <c r="F1247" s="16" t="s">
        <v>68</v>
      </c>
      <c r="G1247" s="17"/>
      <c r="H1247" s="18"/>
      <c r="J1247" s="26" t="s">
        <v>8574</v>
      </c>
      <c r="K1247" s="16" t="s">
        <v>8575</v>
      </c>
      <c r="V1247" s="8" t="s">
        <v>8576</v>
      </c>
      <c r="X1247" s="8"/>
      <c r="Y1247" s="8" t="s">
        <v>95</v>
      </c>
      <c r="Z1247" s="8" t="s">
        <v>96</v>
      </c>
      <c r="AA1247" s="2" t="s">
        <v>1953</v>
      </c>
      <c r="AB1247" s="8" t="s">
        <v>98</v>
      </c>
      <c r="AJ1247" s="14" t="s">
        <v>3459</v>
      </c>
    </row>
    <row r="1248" spans="1:36" ht="16">
      <c r="A1248" s="8">
        <v>2</v>
      </c>
      <c r="B1248" s="10" t="s">
        <v>8577</v>
      </c>
      <c r="C1248" s="10" t="s">
        <v>8578</v>
      </c>
      <c r="D1248" s="8" t="s">
        <v>8579</v>
      </c>
      <c r="E1248" s="10" t="s">
        <v>8579</v>
      </c>
      <c r="F1248" s="10" t="s">
        <v>68</v>
      </c>
      <c r="G1248" s="11"/>
      <c r="H1248" s="12"/>
      <c r="J1248" s="30" t="s">
        <v>8580</v>
      </c>
      <c r="K1248" s="10" t="s">
        <v>8581</v>
      </c>
      <c r="V1248" s="8" t="s">
        <v>8582</v>
      </c>
      <c r="X1248" s="8"/>
      <c r="Y1248" s="8" t="s">
        <v>95</v>
      </c>
      <c r="Z1248" s="8" t="s">
        <v>96</v>
      </c>
      <c r="AA1248" s="2" t="s">
        <v>1953</v>
      </c>
      <c r="AB1248" s="8" t="s">
        <v>98</v>
      </c>
      <c r="AJ1248" s="14">
        <v>232</v>
      </c>
    </row>
    <row r="1249" spans="1:36" ht="16">
      <c r="A1249" s="8">
        <v>2</v>
      </c>
      <c r="B1249" s="16" t="s">
        <v>8583</v>
      </c>
      <c r="C1249" s="16" t="s">
        <v>8584</v>
      </c>
      <c r="D1249" s="8" t="s">
        <v>8585</v>
      </c>
      <c r="E1249" s="16" t="s">
        <v>8586</v>
      </c>
      <c r="F1249" s="16" t="s">
        <v>68</v>
      </c>
      <c r="G1249" s="54"/>
      <c r="H1249" s="18"/>
      <c r="J1249" s="33"/>
      <c r="K1249" s="16" t="s">
        <v>8587</v>
      </c>
      <c r="Y1249" s="8" t="s">
        <v>95</v>
      </c>
      <c r="Z1249" s="8" t="s">
        <v>96</v>
      </c>
      <c r="AA1249" s="2" t="s">
        <v>8588</v>
      </c>
      <c r="AB1249" s="8" t="s">
        <v>98</v>
      </c>
      <c r="AJ1249" s="14" t="s">
        <v>4261</v>
      </c>
    </row>
    <row r="1250" spans="1:36" ht="16">
      <c r="A1250" s="8">
        <v>2</v>
      </c>
      <c r="B1250" s="10" t="s">
        <v>8589</v>
      </c>
      <c r="C1250" s="10" t="s">
        <v>8590</v>
      </c>
      <c r="D1250" s="8" t="s">
        <v>8591</v>
      </c>
      <c r="E1250" s="10" t="s">
        <v>8591</v>
      </c>
      <c r="F1250" s="10" t="s">
        <v>68</v>
      </c>
      <c r="G1250" s="11"/>
      <c r="H1250" s="12"/>
      <c r="J1250" s="30" t="s">
        <v>8592</v>
      </c>
      <c r="K1250" s="12"/>
      <c r="V1250" s="8" t="s">
        <v>8593</v>
      </c>
      <c r="X1250" s="8"/>
      <c r="Y1250" s="8" t="s">
        <v>95</v>
      </c>
      <c r="Z1250" s="8" t="s">
        <v>96</v>
      </c>
      <c r="AA1250" s="2" t="s">
        <v>6820</v>
      </c>
      <c r="AB1250" s="8" t="s">
        <v>98</v>
      </c>
      <c r="AJ1250" s="14" t="s">
        <v>4586</v>
      </c>
    </row>
    <row r="1251" spans="1:36" ht="16">
      <c r="A1251" s="8">
        <v>2</v>
      </c>
      <c r="B1251" s="16" t="s">
        <v>8594</v>
      </c>
      <c r="C1251" s="16" t="s">
        <v>8595</v>
      </c>
      <c r="D1251" s="8" t="s">
        <v>8596</v>
      </c>
      <c r="E1251" s="16" t="s">
        <v>8596</v>
      </c>
      <c r="F1251" s="16" t="s">
        <v>68</v>
      </c>
      <c r="G1251" s="17"/>
      <c r="H1251" s="18"/>
      <c r="J1251" s="26" t="s">
        <v>8597</v>
      </c>
      <c r="K1251" s="16" t="s">
        <v>8598</v>
      </c>
      <c r="V1251" s="8" t="s">
        <v>8599</v>
      </c>
      <c r="X1251" s="8"/>
      <c r="Y1251" s="8" t="s">
        <v>95</v>
      </c>
      <c r="Z1251" s="8" t="s">
        <v>96</v>
      </c>
      <c r="AA1251" s="2" t="s">
        <v>8600</v>
      </c>
      <c r="AB1251" s="8" t="s">
        <v>98</v>
      </c>
      <c r="AJ1251" s="14" t="s">
        <v>4586</v>
      </c>
    </row>
    <row r="1252" spans="1:36" ht="16">
      <c r="A1252" s="8">
        <v>2</v>
      </c>
      <c r="B1252" s="10" t="s">
        <v>8601</v>
      </c>
      <c r="C1252" s="10" t="s">
        <v>8602</v>
      </c>
      <c r="D1252" s="8" t="s">
        <v>8603</v>
      </c>
      <c r="E1252" s="10" t="s">
        <v>8604</v>
      </c>
      <c r="F1252" s="10" t="s">
        <v>68</v>
      </c>
      <c r="G1252" s="11"/>
      <c r="H1252" s="12"/>
      <c r="J1252" s="34"/>
      <c r="K1252" s="12"/>
      <c r="Y1252" s="8" t="s">
        <v>95</v>
      </c>
      <c r="Z1252" s="8" t="s">
        <v>96</v>
      </c>
      <c r="AA1252" s="2" t="s">
        <v>8605</v>
      </c>
      <c r="AB1252" s="8" t="s">
        <v>98</v>
      </c>
      <c r="AJ1252" s="14" t="s">
        <v>2639</v>
      </c>
    </row>
    <row r="1253" spans="1:36" ht="16">
      <c r="A1253" s="8">
        <v>2</v>
      </c>
      <c r="B1253" s="16" t="s">
        <v>8606</v>
      </c>
      <c r="C1253" s="16" t="s">
        <v>8607</v>
      </c>
      <c r="D1253" s="8" t="s">
        <v>8608</v>
      </c>
      <c r="E1253" s="16" t="s">
        <v>8608</v>
      </c>
      <c r="F1253" s="16" t="s">
        <v>68</v>
      </c>
      <c r="G1253" s="17"/>
      <c r="H1253" s="18"/>
      <c r="J1253" s="26" t="s">
        <v>8609</v>
      </c>
      <c r="K1253" s="16" t="s">
        <v>8610</v>
      </c>
      <c r="V1253" s="8" t="s">
        <v>8611</v>
      </c>
      <c r="X1253" s="8"/>
      <c r="Y1253" s="8" t="s">
        <v>95</v>
      </c>
      <c r="Z1253" s="8" t="s">
        <v>96</v>
      </c>
      <c r="AA1253" s="2" t="s">
        <v>8612</v>
      </c>
      <c r="AB1253" s="8" t="s">
        <v>98</v>
      </c>
      <c r="AJ1253" s="14" t="s">
        <v>4586</v>
      </c>
    </row>
    <row r="1254" spans="1:36" ht="16">
      <c r="A1254" s="8">
        <v>2</v>
      </c>
      <c r="B1254" s="23" t="s">
        <v>2943</v>
      </c>
      <c r="C1254" s="23" t="s">
        <v>2944</v>
      </c>
      <c r="D1254" s="8" t="s">
        <v>8613</v>
      </c>
      <c r="E1254" s="10" t="s">
        <v>8614</v>
      </c>
      <c r="F1254" s="10" t="s">
        <v>68</v>
      </c>
      <c r="G1254" s="11"/>
      <c r="H1254" s="12"/>
      <c r="J1254" s="34"/>
      <c r="K1254" s="12"/>
      <c r="Y1254" s="8" t="s">
        <v>95</v>
      </c>
      <c r="Z1254" s="8" t="s">
        <v>96</v>
      </c>
      <c r="AA1254" s="2" t="s">
        <v>8615</v>
      </c>
      <c r="AB1254" s="8" t="s">
        <v>98</v>
      </c>
      <c r="AJ1254" s="14" t="s">
        <v>4586</v>
      </c>
    </row>
    <row r="1255" spans="1:36" ht="16">
      <c r="A1255" s="8">
        <v>2</v>
      </c>
      <c r="B1255" s="16" t="s">
        <v>8616</v>
      </c>
      <c r="C1255" s="16" t="s">
        <v>8617</v>
      </c>
      <c r="D1255" s="8" t="s">
        <v>7114</v>
      </c>
      <c r="E1255" s="16" t="s">
        <v>7115</v>
      </c>
      <c r="F1255" s="16" t="s">
        <v>68</v>
      </c>
      <c r="G1255" s="17"/>
      <c r="H1255" s="18"/>
      <c r="J1255" s="26" t="s">
        <v>7116</v>
      </c>
      <c r="K1255" s="18"/>
      <c r="V1255" s="8" t="s">
        <v>8618</v>
      </c>
      <c r="X1255" s="8"/>
      <c r="Y1255" s="8" t="s">
        <v>95</v>
      </c>
      <c r="Z1255" s="8" t="s">
        <v>96</v>
      </c>
      <c r="AA1255" s="2" t="s">
        <v>8619</v>
      </c>
      <c r="AB1255" s="8" t="s">
        <v>98</v>
      </c>
      <c r="AJ1255" s="14">
        <v>213</v>
      </c>
    </row>
    <row r="1256" spans="1:36" ht="16">
      <c r="A1256" s="8">
        <v>2</v>
      </c>
      <c r="B1256" s="10" t="s">
        <v>8620</v>
      </c>
      <c r="C1256" s="10" t="s">
        <v>8621</v>
      </c>
      <c r="D1256" s="8" t="s">
        <v>8622</v>
      </c>
      <c r="E1256" s="10" t="s">
        <v>8622</v>
      </c>
      <c r="F1256" s="10" t="s">
        <v>68</v>
      </c>
      <c r="G1256" s="11"/>
      <c r="H1256" s="12"/>
      <c r="J1256" s="34"/>
      <c r="K1256" s="12"/>
      <c r="V1256" s="8"/>
      <c r="Y1256" s="8" t="s">
        <v>95</v>
      </c>
      <c r="Z1256" s="8" t="s">
        <v>96</v>
      </c>
      <c r="AA1256" s="2" t="s">
        <v>8615</v>
      </c>
      <c r="AB1256" s="8" t="s">
        <v>98</v>
      </c>
      <c r="AJ1256" s="14" t="s">
        <v>8623</v>
      </c>
    </row>
    <row r="1257" spans="1:36" ht="16">
      <c r="A1257" s="8">
        <v>2</v>
      </c>
      <c r="B1257" s="16" t="s">
        <v>8624</v>
      </c>
      <c r="C1257" s="16" t="s">
        <v>8625</v>
      </c>
      <c r="D1257" s="8" t="s">
        <v>8626</v>
      </c>
      <c r="E1257" s="16" t="s">
        <v>8626</v>
      </c>
      <c r="F1257" s="16" t="s">
        <v>68</v>
      </c>
      <c r="G1257" s="17"/>
      <c r="H1257" s="18"/>
      <c r="J1257" s="26" t="s">
        <v>8627</v>
      </c>
      <c r="K1257" s="18"/>
      <c r="V1257" s="8" t="s">
        <v>8628</v>
      </c>
      <c r="X1257" s="8"/>
      <c r="Y1257" s="8" t="s">
        <v>95</v>
      </c>
      <c r="Z1257" s="8" t="s">
        <v>96</v>
      </c>
      <c r="AA1257" s="2" t="s">
        <v>1926</v>
      </c>
      <c r="AB1257" s="8" t="s">
        <v>98</v>
      </c>
      <c r="AJ1257" s="14" t="s">
        <v>3621</v>
      </c>
    </row>
    <row r="1258" spans="1:36" ht="16">
      <c r="A1258" s="8">
        <v>2</v>
      </c>
      <c r="B1258" s="10" t="s">
        <v>8629</v>
      </c>
      <c r="C1258" s="10" t="s">
        <v>8630</v>
      </c>
      <c r="D1258" s="8" t="s">
        <v>8631</v>
      </c>
      <c r="E1258" s="10" t="s">
        <v>8631</v>
      </c>
      <c r="F1258" s="10" t="s">
        <v>68</v>
      </c>
      <c r="G1258" s="11"/>
      <c r="H1258" s="12"/>
      <c r="J1258" s="30" t="s">
        <v>267</v>
      </c>
      <c r="K1258" s="12"/>
      <c r="V1258" s="8" t="s">
        <v>8632</v>
      </c>
      <c r="X1258" s="8"/>
      <c r="Y1258" s="8" t="s">
        <v>95</v>
      </c>
      <c r="Z1258" s="8" t="s">
        <v>96</v>
      </c>
      <c r="AA1258" s="2" t="s">
        <v>6546</v>
      </c>
      <c r="AB1258" s="8" t="s">
        <v>98</v>
      </c>
      <c r="AJ1258" s="14" t="s">
        <v>8633</v>
      </c>
    </row>
    <row r="1259" spans="1:36" ht="16">
      <c r="A1259" s="8">
        <v>2</v>
      </c>
      <c r="B1259" s="16" t="s">
        <v>8634</v>
      </c>
      <c r="C1259" s="16" t="s">
        <v>8635</v>
      </c>
      <c r="D1259" s="8" t="s">
        <v>8636</v>
      </c>
      <c r="E1259" s="16" t="s">
        <v>8637</v>
      </c>
      <c r="F1259" s="16" t="s">
        <v>68</v>
      </c>
      <c r="G1259" s="17"/>
      <c r="H1259" s="18"/>
      <c r="J1259" s="26" t="s">
        <v>8638</v>
      </c>
      <c r="K1259" s="16" t="s">
        <v>8639</v>
      </c>
      <c r="V1259" s="8" t="s">
        <v>8640</v>
      </c>
      <c r="X1259" s="8"/>
      <c r="Y1259" s="8" t="s">
        <v>95</v>
      </c>
      <c r="Z1259" s="8" t="s">
        <v>96</v>
      </c>
      <c r="AA1259" s="2" t="s">
        <v>8641</v>
      </c>
      <c r="AB1259" s="8" t="s">
        <v>98</v>
      </c>
      <c r="AJ1259" s="14" t="s">
        <v>8642</v>
      </c>
    </row>
    <row r="1260" spans="1:36" ht="16">
      <c r="A1260" s="8">
        <v>2</v>
      </c>
      <c r="B1260" s="10" t="s">
        <v>8643</v>
      </c>
      <c r="C1260" s="10" t="s">
        <v>8644</v>
      </c>
      <c r="D1260" s="8" t="s">
        <v>8645</v>
      </c>
      <c r="E1260" s="10" t="s">
        <v>8646</v>
      </c>
      <c r="F1260" s="10" t="s">
        <v>68</v>
      </c>
      <c r="G1260" s="11"/>
      <c r="H1260" s="12"/>
      <c r="J1260" s="30" t="s">
        <v>8647</v>
      </c>
      <c r="K1260" s="12"/>
      <c r="V1260" s="8" t="s">
        <v>8648</v>
      </c>
      <c r="X1260" s="8"/>
      <c r="Y1260" s="8" t="s">
        <v>95</v>
      </c>
      <c r="Z1260" s="8" t="s">
        <v>96</v>
      </c>
      <c r="AA1260" s="2" t="s">
        <v>8649</v>
      </c>
      <c r="AB1260" s="8" t="s">
        <v>98</v>
      </c>
      <c r="AJ1260" s="14" t="s">
        <v>1782</v>
      </c>
    </row>
    <row r="1261" spans="1:36" ht="16">
      <c r="A1261" s="8">
        <v>2</v>
      </c>
      <c r="B1261" s="16" t="s">
        <v>8650</v>
      </c>
      <c r="C1261" s="16" t="s">
        <v>8651</v>
      </c>
      <c r="D1261" s="8" t="s">
        <v>8652</v>
      </c>
      <c r="E1261" s="16" t="s">
        <v>8653</v>
      </c>
      <c r="F1261" s="16" t="s">
        <v>68</v>
      </c>
      <c r="G1261" s="17"/>
      <c r="H1261" s="18"/>
      <c r="J1261" s="26" t="s">
        <v>3549</v>
      </c>
      <c r="K1261" s="18"/>
      <c r="V1261" s="8" t="s">
        <v>8654</v>
      </c>
      <c r="X1261" s="8"/>
      <c r="Y1261" s="8" t="s">
        <v>95</v>
      </c>
      <c r="Z1261" s="8" t="s">
        <v>96</v>
      </c>
      <c r="AA1261" s="2" t="s">
        <v>8655</v>
      </c>
      <c r="AB1261" s="8" t="s">
        <v>98</v>
      </c>
      <c r="AJ1261" s="14" t="s">
        <v>8656</v>
      </c>
    </row>
    <row r="1262" spans="1:36" ht="16">
      <c r="A1262" s="8">
        <v>2</v>
      </c>
      <c r="B1262" s="10" t="s">
        <v>8657</v>
      </c>
      <c r="C1262" s="10" t="s">
        <v>8658</v>
      </c>
      <c r="D1262" s="8" t="s">
        <v>8659</v>
      </c>
      <c r="E1262" s="10" t="s">
        <v>8660</v>
      </c>
      <c r="F1262" s="10" t="s">
        <v>68</v>
      </c>
      <c r="G1262" s="11"/>
      <c r="H1262" s="12"/>
      <c r="J1262" s="30" t="s">
        <v>8661</v>
      </c>
      <c r="K1262" s="10" t="s">
        <v>8662</v>
      </c>
      <c r="V1262" s="8" t="s">
        <v>8663</v>
      </c>
      <c r="X1262" s="8"/>
      <c r="Y1262" s="8" t="s">
        <v>95</v>
      </c>
      <c r="Z1262" s="8" t="s">
        <v>96</v>
      </c>
      <c r="AA1262" s="2" t="s">
        <v>399</v>
      </c>
      <c r="AB1262" s="8" t="s">
        <v>98</v>
      </c>
      <c r="AJ1262" s="14">
        <v>224</v>
      </c>
    </row>
    <row r="1263" spans="1:36" ht="16">
      <c r="A1263" s="8">
        <v>2</v>
      </c>
      <c r="B1263" s="16" t="s">
        <v>8664</v>
      </c>
      <c r="C1263" s="16" t="s">
        <v>8665</v>
      </c>
      <c r="D1263" s="8" t="s">
        <v>8666</v>
      </c>
      <c r="E1263" s="16" t="s">
        <v>8666</v>
      </c>
      <c r="F1263" s="16" t="s">
        <v>68</v>
      </c>
      <c r="G1263" s="17"/>
      <c r="H1263" s="18"/>
      <c r="J1263" s="33"/>
      <c r="K1263" s="16" t="s">
        <v>8667</v>
      </c>
      <c r="Y1263" s="8" t="s">
        <v>95</v>
      </c>
      <c r="Z1263" s="8" t="s">
        <v>96</v>
      </c>
      <c r="AA1263" s="2" t="s">
        <v>1947</v>
      </c>
      <c r="AB1263" s="8" t="s">
        <v>98</v>
      </c>
      <c r="AJ1263" s="14" t="s">
        <v>3621</v>
      </c>
    </row>
    <row r="1264" spans="1:36" ht="16">
      <c r="A1264" s="8">
        <v>2</v>
      </c>
      <c r="B1264" s="10" t="s">
        <v>8668</v>
      </c>
      <c r="C1264" s="10" t="s">
        <v>8669</v>
      </c>
      <c r="D1264" s="8" t="s">
        <v>7114</v>
      </c>
      <c r="E1264" s="10" t="s">
        <v>7115</v>
      </c>
      <c r="F1264" s="10" t="s">
        <v>68</v>
      </c>
      <c r="G1264" s="11"/>
      <c r="H1264" s="12"/>
      <c r="J1264" s="30" t="s">
        <v>7116</v>
      </c>
      <c r="K1264" s="12"/>
      <c r="V1264" s="8" t="s">
        <v>8670</v>
      </c>
      <c r="X1264" s="8"/>
      <c r="Y1264" s="8" t="s">
        <v>95</v>
      </c>
      <c r="Z1264" s="8" t="s">
        <v>96</v>
      </c>
      <c r="AA1264" s="2" t="s">
        <v>7934</v>
      </c>
      <c r="AB1264" s="8" t="s">
        <v>98</v>
      </c>
      <c r="AJ1264" s="14">
        <v>218</v>
      </c>
    </row>
    <row r="1265" spans="1:36" ht="16">
      <c r="A1265" s="8">
        <v>2</v>
      </c>
      <c r="B1265" s="16" t="s">
        <v>8671</v>
      </c>
      <c r="C1265" s="16" t="s">
        <v>8672</v>
      </c>
      <c r="D1265" s="8" t="s">
        <v>8673</v>
      </c>
      <c r="E1265" s="16" t="s">
        <v>8674</v>
      </c>
      <c r="F1265" s="16" t="s">
        <v>68</v>
      </c>
      <c r="G1265" s="17"/>
      <c r="H1265" s="18"/>
      <c r="J1265" s="51"/>
      <c r="K1265" s="16" t="s">
        <v>8675</v>
      </c>
      <c r="V1265" s="8" t="s">
        <v>8676</v>
      </c>
      <c r="Y1265" s="8" t="s">
        <v>95</v>
      </c>
      <c r="Z1265" s="8" t="s">
        <v>96</v>
      </c>
      <c r="AA1265" s="2" t="s">
        <v>1508</v>
      </c>
      <c r="AB1265" s="8" t="s">
        <v>98</v>
      </c>
      <c r="AJ1265" s="14" t="s">
        <v>8500</v>
      </c>
    </row>
    <row r="1266" spans="1:36" ht="16">
      <c r="A1266" s="8">
        <v>2</v>
      </c>
      <c r="B1266" s="10" t="s">
        <v>8677</v>
      </c>
      <c r="C1266" s="10" t="s">
        <v>8678</v>
      </c>
      <c r="D1266" s="8" t="s">
        <v>8679</v>
      </c>
      <c r="E1266" s="10" t="s">
        <v>8680</v>
      </c>
      <c r="F1266" s="10" t="s">
        <v>68</v>
      </c>
      <c r="G1266" s="11"/>
      <c r="H1266" s="12"/>
      <c r="J1266" s="30" t="s">
        <v>8681</v>
      </c>
      <c r="K1266" s="12"/>
      <c r="V1266" s="8" t="s">
        <v>8682</v>
      </c>
      <c r="X1266" s="8"/>
      <c r="Y1266" s="8" t="s">
        <v>95</v>
      </c>
      <c r="Z1266" s="8" t="s">
        <v>96</v>
      </c>
      <c r="AA1266" s="2" t="s">
        <v>8683</v>
      </c>
      <c r="AB1266" s="8" t="s">
        <v>98</v>
      </c>
      <c r="AJ1266" s="14" t="s">
        <v>2053</v>
      </c>
    </row>
    <row r="1267" spans="1:36" ht="16">
      <c r="A1267" s="8">
        <v>2</v>
      </c>
      <c r="B1267" s="16" t="s">
        <v>8684</v>
      </c>
      <c r="C1267" s="16" t="s">
        <v>8685</v>
      </c>
      <c r="D1267" s="8" t="s">
        <v>8686</v>
      </c>
      <c r="E1267" s="16" t="s">
        <v>8687</v>
      </c>
      <c r="F1267" s="16" t="s">
        <v>68</v>
      </c>
      <c r="G1267" s="17"/>
      <c r="H1267" s="18"/>
      <c r="J1267" s="26" t="s">
        <v>8688</v>
      </c>
      <c r="K1267" s="16" t="s">
        <v>8689</v>
      </c>
      <c r="V1267" s="8" t="s">
        <v>8690</v>
      </c>
      <c r="X1267" s="8"/>
      <c r="Y1267" s="8" t="s">
        <v>95</v>
      </c>
      <c r="Z1267" s="8" t="s">
        <v>96</v>
      </c>
      <c r="AA1267" s="2" t="s">
        <v>8691</v>
      </c>
      <c r="AB1267" s="8" t="s">
        <v>98</v>
      </c>
      <c r="AJ1267" s="14" t="s">
        <v>8692</v>
      </c>
    </row>
    <row r="1268" spans="1:36" ht="16">
      <c r="A1268" s="8">
        <v>2</v>
      </c>
      <c r="B1268" s="23" t="s">
        <v>1890</v>
      </c>
      <c r="C1268" s="23" t="s">
        <v>1891</v>
      </c>
      <c r="D1268" s="8" t="s">
        <v>8693</v>
      </c>
      <c r="E1268" s="10" t="s">
        <v>8694</v>
      </c>
      <c r="F1268" s="10" t="s">
        <v>68</v>
      </c>
      <c r="G1268" s="11"/>
      <c r="H1268" s="12"/>
      <c r="J1268" s="30" t="s">
        <v>1894</v>
      </c>
      <c r="K1268" s="10" t="s">
        <v>8695</v>
      </c>
      <c r="V1268" s="8" t="s">
        <v>8696</v>
      </c>
      <c r="X1268" s="8"/>
      <c r="Y1268" s="8" t="s">
        <v>95</v>
      </c>
      <c r="Z1268" s="8" t="s">
        <v>96</v>
      </c>
      <c r="AA1268" s="2" t="s">
        <v>8697</v>
      </c>
      <c r="AB1268" s="8" t="s">
        <v>98</v>
      </c>
      <c r="AJ1268" s="14" t="s">
        <v>8698</v>
      </c>
    </row>
    <row r="1269" spans="1:36" ht="16">
      <c r="A1269" s="8">
        <v>2</v>
      </c>
      <c r="B1269" s="16" t="s">
        <v>8699</v>
      </c>
      <c r="C1269" s="16" t="s">
        <v>8700</v>
      </c>
      <c r="D1269" s="8" t="s">
        <v>8701</v>
      </c>
      <c r="E1269" s="16" t="s">
        <v>8702</v>
      </c>
      <c r="F1269" s="16" t="s">
        <v>68</v>
      </c>
      <c r="G1269" s="54"/>
      <c r="H1269" s="18"/>
      <c r="J1269" s="26" t="s">
        <v>1894</v>
      </c>
      <c r="K1269" s="16" t="s">
        <v>8703</v>
      </c>
      <c r="V1269" s="8" t="s">
        <v>8704</v>
      </c>
      <c r="X1269" s="8"/>
      <c r="Y1269" s="8" t="s">
        <v>95</v>
      </c>
      <c r="Z1269" s="8" t="s">
        <v>96</v>
      </c>
      <c r="AA1269" s="2" t="s">
        <v>8705</v>
      </c>
      <c r="AB1269" s="8" t="s">
        <v>98</v>
      </c>
      <c r="AE1269" s="8" t="s">
        <v>2863</v>
      </c>
      <c r="AJ1269" s="14" t="s">
        <v>8706</v>
      </c>
    </row>
    <row r="1270" spans="1:36" ht="16">
      <c r="A1270" s="8">
        <v>2</v>
      </c>
      <c r="B1270" s="10" t="s">
        <v>8707</v>
      </c>
      <c r="C1270" s="10" t="s">
        <v>8708</v>
      </c>
      <c r="D1270" s="8" t="s">
        <v>8709</v>
      </c>
      <c r="E1270" s="10" t="s">
        <v>8709</v>
      </c>
      <c r="F1270" s="10" t="s">
        <v>68</v>
      </c>
      <c r="G1270" s="11"/>
      <c r="H1270" s="12"/>
      <c r="J1270" s="30" t="s">
        <v>8710</v>
      </c>
      <c r="K1270" s="10" t="s">
        <v>8711</v>
      </c>
      <c r="V1270" s="8" t="s">
        <v>8712</v>
      </c>
      <c r="X1270" s="8"/>
      <c r="Y1270" s="8" t="s">
        <v>95</v>
      </c>
      <c r="Z1270" s="8" t="s">
        <v>96</v>
      </c>
      <c r="AA1270" s="2" t="s">
        <v>3063</v>
      </c>
      <c r="AB1270" s="8" t="s">
        <v>98</v>
      </c>
      <c r="AJ1270" s="14" t="s">
        <v>8713</v>
      </c>
    </row>
    <row r="1271" spans="1:36" ht="16">
      <c r="A1271" s="8">
        <v>2</v>
      </c>
      <c r="B1271" s="16" t="s">
        <v>8714</v>
      </c>
      <c r="C1271" s="16" t="s">
        <v>8715</v>
      </c>
      <c r="D1271" s="8" t="s">
        <v>8716</v>
      </c>
      <c r="E1271" s="16" t="s">
        <v>8716</v>
      </c>
      <c r="F1271" s="16" t="s">
        <v>68</v>
      </c>
      <c r="G1271" s="17"/>
      <c r="H1271" s="18"/>
      <c r="J1271" s="51"/>
      <c r="K1271" s="16" t="s">
        <v>8717</v>
      </c>
      <c r="V1271" s="8" t="s">
        <v>8718</v>
      </c>
      <c r="X1271" s="8"/>
      <c r="Y1271" s="8" t="s">
        <v>95</v>
      </c>
      <c r="Z1271" s="8" t="s">
        <v>96</v>
      </c>
      <c r="AA1271" s="2" t="s">
        <v>8719</v>
      </c>
      <c r="AB1271" s="8" t="s">
        <v>98</v>
      </c>
      <c r="AJ1271" s="14" t="s">
        <v>3416</v>
      </c>
    </row>
    <row r="1272" spans="1:36" ht="16">
      <c r="A1272" s="8">
        <v>2</v>
      </c>
      <c r="B1272" s="10" t="s">
        <v>8720</v>
      </c>
      <c r="C1272" s="10" t="s">
        <v>8721</v>
      </c>
      <c r="D1272" s="8" t="s">
        <v>8722</v>
      </c>
      <c r="E1272" s="10" t="s">
        <v>8722</v>
      </c>
      <c r="F1272" s="10" t="s">
        <v>68</v>
      </c>
      <c r="G1272" s="11"/>
      <c r="H1272" s="12"/>
      <c r="J1272" s="30" t="s">
        <v>8723</v>
      </c>
      <c r="K1272" s="12"/>
      <c r="V1272" s="8" t="s">
        <v>8319</v>
      </c>
      <c r="X1272" s="8"/>
      <c r="Y1272" s="8" t="s">
        <v>95</v>
      </c>
      <c r="Z1272" s="8" t="s">
        <v>96</v>
      </c>
      <c r="AA1272" s="2" t="s">
        <v>8724</v>
      </c>
      <c r="AB1272" s="8" t="s">
        <v>98</v>
      </c>
      <c r="AJ1272" s="14">
        <v>217</v>
      </c>
    </row>
    <row r="1273" spans="1:36" ht="16">
      <c r="A1273" s="8">
        <v>2</v>
      </c>
      <c r="B1273" s="16" t="s">
        <v>8725</v>
      </c>
      <c r="C1273" s="16" t="s">
        <v>8726</v>
      </c>
      <c r="D1273" s="8" t="s">
        <v>8727</v>
      </c>
      <c r="E1273" s="16" t="s">
        <v>8728</v>
      </c>
      <c r="F1273" s="16" t="s">
        <v>68</v>
      </c>
      <c r="G1273" s="17"/>
      <c r="H1273" s="18"/>
      <c r="J1273" s="33"/>
      <c r="K1273" s="18"/>
      <c r="Y1273" s="8" t="s">
        <v>95</v>
      </c>
      <c r="Z1273" s="8" t="s">
        <v>96</v>
      </c>
      <c r="AA1273" s="2" t="s">
        <v>6245</v>
      </c>
      <c r="AB1273" s="8" t="s">
        <v>98</v>
      </c>
      <c r="AJ1273" s="14" t="s">
        <v>3701</v>
      </c>
    </row>
    <row r="1274" spans="1:36" ht="16">
      <c r="A1274" s="8">
        <v>2</v>
      </c>
      <c r="B1274" s="10" t="s">
        <v>8729</v>
      </c>
      <c r="C1274" s="10" t="s">
        <v>8730</v>
      </c>
      <c r="D1274" s="8" t="s">
        <v>8731</v>
      </c>
      <c r="E1274" s="10" t="s">
        <v>8732</v>
      </c>
      <c r="F1274" s="10" t="s">
        <v>68</v>
      </c>
      <c r="G1274" s="53"/>
      <c r="H1274" s="12"/>
      <c r="J1274" s="30" t="s">
        <v>4496</v>
      </c>
      <c r="K1274" s="10" t="s">
        <v>4497</v>
      </c>
      <c r="V1274" s="8" t="s">
        <v>8733</v>
      </c>
      <c r="X1274" s="8"/>
      <c r="Y1274" s="8" t="s">
        <v>95</v>
      </c>
      <c r="Z1274" s="8" t="s">
        <v>96</v>
      </c>
      <c r="AA1274" s="2" t="s">
        <v>6245</v>
      </c>
      <c r="AB1274" s="8" t="s">
        <v>98</v>
      </c>
      <c r="AC1274" s="8" t="s">
        <v>2863</v>
      </c>
      <c r="AJ1274" s="14" t="s">
        <v>4346</v>
      </c>
    </row>
    <row r="1275" spans="1:36" ht="16">
      <c r="A1275" s="8">
        <v>2</v>
      </c>
      <c r="B1275" s="16" t="s">
        <v>8734</v>
      </c>
      <c r="C1275" s="16" t="s">
        <v>8735</v>
      </c>
      <c r="D1275" s="8" t="s">
        <v>8736</v>
      </c>
      <c r="E1275" s="16" t="s">
        <v>8736</v>
      </c>
      <c r="F1275" s="16" t="s">
        <v>68</v>
      </c>
      <c r="G1275" s="17"/>
      <c r="H1275" s="18"/>
      <c r="J1275" s="26" t="s">
        <v>8737</v>
      </c>
      <c r="K1275" s="16" t="s">
        <v>8738</v>
      </c>
      <c r="V1275" s="8" t="s">
        <v>8739</v>
      </c>
      <c r="X1275" s="8"/>
      <c r="Y1275" s="8" t="s">
        <v>95</v>
      </c>
      <c r="Z1275" s="8" t="s">
        <v>96</v>
      </c>
      <c r="AA1275" s="2" t="s">
        <v>6245</v>
      </c>
      <c r="AB1275" s="8" t="s">
        <v>98</v>
      </c>
      <c r="AJ1275" s="14" t="s">
        <v>8740</v>
      </c>
    </row>
    <row r="1276" spans="1:36" ht="16">
      <c r="A1276" s="8">
        <v>2</v>
      </c>
      <c r="B1276" s="10" t="s">
        <v>8741</v>
      </c>
      <c r="C1276" s="10" t="s">
        <v>8742</v>
      </c>
      <c r="D1276" s="8" t="s">
        <v>8743</v>
      </c>
      <c r="E1276" s="10" t="s">
        <v>8744</v>
      </c>
      <c r="F1276" s="10" t="s">
        <v>68</v>
      </c>
      <c r="G1276" s="11"/>
      <c r="H1276" s="12"/>
      <c r="J1276" s="34"/>
      <c r="K1276" s="12"/>
      <c r="Y1276" s="8" t="s">
        <v>95</v>
      </c>
      <c r="Z1276" s="8" t="s">
        <v>96</v>
      </c>
      <c r="AA1276" s="2" t="s">
        <v>1932</v>
      </c>
      <c r="AB1276" s="8" t="s">
        <v>98</v>
      </c>
      <c r="AJ1276" s="14" t="s">
        <v>1812</v>
      </c>
    </row>
    <row r="1277" spans="1:36" ht="16">
      <c r="A1277" s="8">
        <v>2</v>
      </c>
      <c r="B1277" s="16" t="s">
        <v>8745</v>
      </c>
      <c r="C1277" s="16" t="s">
        <v>8746</v>
      </c>
      <c r="D1277" s="8" t="s">
        <v>8747</v>
      </c>
      <c r="E1277" s="16" t="s">
        <v>8747</v>
      </c>
      <c r="F1277" s="16" t="s">
        <v>68</v>
      </c>
      <c r="G1277" s="17"/>
      <c r="H1277" s="18"/>
      <c r="J1277" s="26" t="s">
        <v>8748</v>
      </c>
      <c r="K1277" s="16" t="s">
        <v>8418</v>
      </c>
      <c r="V1277" s="8" t="s">
        <v>8749</v>
      </c>
      <c r="X1277" s="8"/>
      <c r="Y1277" s="8" t="s">
        <v>95</v>
      </c>
      <c r="Z1277" s="8" t="s">
        <v>96</v>
      </c>
      <c r="AA1277" s="2" t="s">
        <v>6245</v>
      </c>
      <c r="AB1277" s="8" t="s">
        <v>98</v>
      </c>
      <c r="AJ1277" s="14" t="s">
        <v>3981</v>
      </c>
    </row>
    <row r="1278" spans="1:36" ht="16">
      <c r="A1278" s="8">
        <v>2</v>
      </c>
      <c r="B1278" s="10" t="s">
        <v>8750</v>
      </c>
      <c r="C1278" s="10" t="s">
        <v>8751</v>
      </c>
      <c r="D1278" s="8" t="s">
        <v>8752</v>
      </c>
      <c r="E1278" s="10" t="s">
        <v>8753</v>
      </c>
      <c r="F1278" s="10" t="s">
        <v>68</v>
      </c>
      <c r="G1278" s="53"/>
      <c r="H1278" s="12"/>
      <c r="J1278" s="30" t="s">
        <v>1924</v>
      </c>
      <c r="K1278" s="10" t="s">
        <v>5821</v>
      </c>
      <c r="V1278" s="8" t="s">
        <v>8754</v>
      </c>
      <c r="X1278" s="8"/>
      <c r="Y1278" s="8" t="s">
        <v>95</v>
      </c>
      <c r="Z1278" s="8" t="s">
        <v>96</v>
      </c>
      <c r="AA1278" s="2" t="s">
        <v>1932</v>
      </c>
      <c r="AB1278" s="8" t="s">
        <v>98</v>
      </c>
      <c r="AE1278" s="8" t="s">
        <v>2863</v>
      </c>
      <c r="AJ1278" s="14" t="s">
        <v>8755</v>
      </c>
    </row>
    <row r="1279" spans="1:36" ht="16">
      <c r="A1279" s="8">
        <v>2</v>
      </c>
      <c r="B1279" s="16" t="s">
        <v>8756</v>
      </c>
      <c r="C1279" s="16" t="s">
        <v>8757</v>
      </c>
      <c r="D1279" s="8" t="s">
        <v>8758</v>
      </c>
      <c r="E1279" s="16" t="s">
        <v>8759</v>
      </c>
      <c r="F1279" s="16" t="s">
        <v>68</v>
      </c>
      <c r="G1279" s="54"/>
      <c r="H1279" s="18"/>
      <c r="J1279" s="26" t="s">
        <v>8760</v>
      </c>
      <c r="K1279" s="18"/>
      <c r="V1279" s="8" t="s">
        <v>8761</v>
      </c>
      <c r="X1279" s="8"/>
      <c r="Y1279" s="8" t="s">
        <v>95</v>
      </c>
      <c r="Z1279" s="8" t="s">
        <v>96</v>
      </c>
      <c r="AA1279" s="2" t="s">
        <v>6245</v>
      </c>
      <c r="AB1279" s="8" t="s">
        <v>98</v>
      </c>
      <c r="AF1279" s="8" t="s">
        <v>2863</v>
      </c>
      <c r="AJ1279" s="14" t="s">
        <v>4346</v>
      </c>
    </row>
    <row r="1280" spans="1:36" ht="16">
      <c r="A1280" s="8">
        <v>2</v>
      </c>
      <c r="B1280" s="10" t="s">
        <v>8762</v>
      </c>
      <c r="C1280" s="10" t="s">
        <v>8763</v>
      </c>
      <c r="D1280" s="8" t="s">
        <v>8764</v>
      </c>
      <c r="E1280" s="10" t="s">
        <v>8765</v>
      </c>
      <c r="F1280" s="10" t="s">
        <v>68</v>
      </c>
      <c r="G1280" s="53"/>
      <c r="H1280" s="12"/>
      <c r="J1280" s="30" t="s">
        <v>1924</v>
      </c>
      <c r="K1280" s="10" t="s">
        <v>5821</v>
      </c>
      <c r="V1280" s="8" t="s">
        <v>8754</v>
      </c>
      <c r="X1280" s="8"/>
      <c r="Y1280" s="8" t="s">
        <v>95</v>
      </c>
      <c r="Z1280" s="8" t="s">
        <v>96</v>
      </c>
      <c r="AA1280" s="2" t="s">
        <v>1932</v>
      </c>
      <c r="AB1280" s="8" t="s">
        <v>98</v>
      </c>
      <c r="AF1280" s="8" t="s">
        <v>2863</v>
      </c>
      <c r="AJ1280" s="14" t="s">
        <v>3879</v>
      </c>
    </row>
    <row r="1281" spans="1:36" ht="16">
      <c r="A1281" s="8">
        <v>2</v>
      </c>
      <c r="B1281" s="16" t="s">
        <v>8766</v>
      </c>
      <c r="C1281" s="16" t="s">
        <v>8767</v>
      </c>
      <c r="D1281" s="8" t="s">
        <v>8768</v>
      </c>
      <c r="E1281" s="16" t="s">
        <v>8769</v>
      </c>
      <c r="F1281" s="16" t="s">
        <v>68</v>
      </c>
      <c r="G1281" s="54"/>
      <c r="H1281" s="18"/>
      <c r="J1281" s="26" t="s">
        <v>1924</v>
      </c>
      <c r="K1281" s="16" t="s">
        <v>5821</v>
      </c>
      <c r="V1281" s="8" t="s">
        <v>8754</v>
      </c>
      <c r="X1281" s="8"/>
      <c r="Y1281" s="8" t="s">
        <v>95</v>
      </c>
      <c r="Z1281" s="8" t="s">
        <v>96</v>
      </c>
      <c r="AA1281" s="2" t="s">
        <v>6245</v>
      </c>
      <c r="AB1281" s="8" t="s">
        <v>98</v>
      </c>
      <c r="AE1281" s="8" t="s">
        <v>2863</v>
      </c>
      <c r="AJ1281" s="14" t="s">
        <v>3879</v>
      </c>
    </row>
    <row r="1282" spans="1:36" ht="16">
      <c r="A1282" s="8">
        <v>2</v>
      </c>
      <c r="B1282" s="10" t="s">
        <v>8770</v>
      </c>
      <c r="C1282" s="10" t="s">
        <v>8771</v>
      </c>
      <c r="D1282" s="8" t="s">
        <v>8772</v>
      </c>
      <c r="E1282" s="10" t="s">
        <v>8773</v>
      </c>
      <c r="F1282" s="10" t="s">
        <v>68</v>
      </c>
      <c r="G1282" s="11"/>
      <c r="H1282" s="12"/>
      <c r="J1282" s="30" t="s">
        <v>1924</v>
      </c>
      <c r="K1282" s="10" t="s">
        <v>5821</v>
      </c>
      <c r="V1282" s="8" t="s">
        <v>8754</v>
      </c>
      <c r="X1282" s="8"/>
      <c r="Y1282" s="8" t="s">
        <v>95</v>
      </c>
      <c r="Z1282" s="8" t="s">
        <v>96</v>
      </c>
      <c r="AA1282" s="2" t="s">
        <v>6245</v>
      </c>
      <c r="AB1282" s="8" t="s">
        <v>98</v>
      </c>
      <c r="AJ1282" s="14" t="s">
        <v>5902</v>
      </c>
    </row>
    <row r="1283" spans="1:36" ht="16">
      <c r="A1283" s="8">
        <v>2</v>
      </c>
      <c r="B1283" s="16" t="s">
        <v>8774</v>
      </c>
      <c r="C1283" s="16" t="s">
        <v>8775</v>
      </c>
      <c r="D1283" s="8" t="s">
        <v>8776</v>
      </c>
      <c r="E1283" s="16" t="s">
        <v>8777</v>
      </c>
      <c r="F1283" s="16" t="s">
        <v>68</v>
      </c>
      <c r="G1283" s="54"/>
      <c r="H1283" s="18"/>
      <c r="J1283" s="26" t="s">
        <v>1924</v>
      </c>
      <c r="K1283" s="16" t="s">
        <v>5821</v>
      </c>
      <c r="V1283" s="8" t="s">
        <v>8754</v>
      </c>
      <c r="X1283" s="8"/>
      <c r="Y1283" s="8" t="s">
        <v>95</v>
      </c>
      <c r="Z1283" s="8" t="s">
        <v>96</v>
      </c>
      <c r="AA1283" s="2" t="s">
        <v>6245</v>
      </c>
      <c r="AB1283" s="8" t="s">
        <v>98</v>
      </c>
      <c r="AD1283" s="8" t="s">
        <v>2863</v>
      </c>
      <c r="AJ1283" s="14" t="s">
        <v>3879</v>
      </c>
    </row>
    <row r="1284" spans="1:36" ht="16">
      <c r="A1284" s="8">
        <v>2</v>
      </c>
      <c r="B1284" s="10" t="s">
        <v>8778</v>
      </c>
      <c r="C1284" s="10" t="s">
        <v>8779</v>
      </c>
      <c r="D1284" s="8" t="s">
        <v>8780</v>
      </c>
      <c r="E1284" s="10" t="s">
        <v>8781</v>
      </c>
      <c r="F1284" s="10" t="s">
        <v>68</v>
      </c>
      <c r="G1284" s="53"/>
      <c r="H1284" s="12"/>
      <c r="J1284" s="30" t="s">
        <v>1924</v>
      </c>
      <c r="K1284" s="10" t="s">
        <v>5821</v>
      </c>
      <c r="V1284" s="8" t="s">
        <v>8782</v>
      </c>
      <c r="X1284" s="8"/>
      <c r="Y1284" s="8" t="s">
        <v>95</v>
      </c>
      <c r="Z1284" s="8" t="s">
        <v>96</v>
      </c>
      <c r="AA1284" s="2" t="s">
        <v>6245</v>
      </c>
      <c r="AB1284" s="8" t="s">
        <v>98</v>
      </c>
      <c r="AJ1284" s="14" t="s">
        <v>8783</v>
      </c>
    </row>
    <row r="1285" spans="1:36" ht="16">
      <c r="A1285" s="8">
        <v>2</v>
      </c>
      <c r="B1285" s="16" t="s">
        <v>8784</v>
      </c>
      <c r="C1285" s="16" t="s">
        <v>8785</v>
      </c>
      <c r="D1285" s="8" t="s">
        <v>8786</v>
      </c>
      <c r="E1285" s="16" t="s">
        <v>8787</v>
      </c>
      <c r="F1285" s="16" t="s">
        <v>68</v>
      </c>
      <c r="G1285" s="54"/>
      <c r="H1285" s="18"/>
      <c r="J1285" s="26" t="s">
        <v>1924</v>
      </c>
      <c r="K1285" s="16" t="s">
        <v>5821</v>
      </c>
      <c r="V1285" s="8" t="s">
        <v>8788</v>
      </c>
      <c r="X1285" s="8"/>
      <c r="Y1285" s="8" t="s">
        <v>95</v>
      </c>
      <c r="Z1285" s="8" t="s">
        <v>96</v>
      </c>
      <c r="AA1285" s="2" t="s">
        <v>6245</v>
      </c>
      <c r="AB1285" s="8" t="s">
        <v>98</v>
      </c>
      <c r="AG1285" s="8" t="s">
        <v>2863</v>
      </c>
      <c r="AJ1285" s="14" t="s">
        <v>3879</v>
      </c>
    </row>
    <row r="1286" spans="1:36" ht="16">
      <c r="A1286" s="8">
        <v>2</v>
      </c>
      <c r="B1286" s="10" t="s">
        <v>8789</v>
      </c>
      <c r="C1286" s="10" t="s">
        <v>8790</v>
      </c>
      <c r="D1286" s="8" t="s">
        <v>8791</v>
      </c>
      <c r="E1286" s="10" t="s">
        <v>8792</v>
      </c>
      <c r="F1286" s="10" t="s">
        <v>68</v>
      </c>
      <c r="G1286" s="11"/>
      <c r="H1286" s="12"/>
      <c r="J1286" s="30" t="s">
        <v>1924</v>
      </c>
      <c r="K1286" s="10" t="s">
        <v>5821</v>
      </c>
      <c r="V1286" s="8" t="s">
        <v>8754</v>
      </c>
      <c r="X1286" s="8"/>
      <c r="Y1286" s="8" t="s">
        <v>95</v>
      </c>
      <c r="Z1286" s="8" t="s">
        <v>96</v>
      </c>
      <c r="AA1286" s="2" t="s">
        <v>8793</v>
      </c>
      <c r="AB1286" s="8" t="s">
        <v>98</v>
      </c>
      <c r="AJ1286" s="14" t="s">
        <v>8794</v>
      </c>
    </row>
    <row r="1287" spans="1:36" ht="16">
      <c r="A1287" s="8">
        <v>2</v>
      </c>
      <c r="B1287" s="16" t="s">
        <v>8795</v>
      </c>
      <c r="C1287" s="16" t="s">
        <v>8796</v>
      </c>
      <c r="D1287" s="8" t="s">
        <v>8797</v>
      </c>
      <c r="E1287" s="16" t="s">
        <v>8798</v>
      </c>
      <c r="F1287" s="16" t="s">
        <v>68</v>
      </c>
      <c r="G1287" s="54"/>
      <c r="H1287" s="18"/>
      <c r="J1287" s="26" t="s">
        <v>1924</v>
      </c>
      <c r="K1287" s="16" t="s">
        <v>5821</v>
      </c>
      <c r="V1287" s="8" t="s">
        <v>8799</v>
      </c>
      <c r="X1287" s="8"/>
      <c r="Y1287" s="8" t="s">
        <v>95</v>
      </c>
      <c r="Z1287" s="8" t="s">
        <v>96</v>
      </c>
      <c r="AA1287" s="2" t="s">
        <v>8800</v>
      </c>
      <c r="AB1287" s="8" t="s">
        <v>98</v>
      </c>
      <c r="AD1287" s="8" t="s">
        <v>2863</v>
      </c>
      <c r="AG1287" s="8" t="s">
        <v>2863</v>
      </c>
      <c r="AJ1287" s="14" t="s">
        <v>3879</v>
      </c>
    </row>
    <row r="1288" spans="1:36" ht="16">
      <c r="A1288" s="8">
        <v>2</v>
      </c>
      <c r="B1288" s="10" t="s">
        <v>8801</v>
      </c>
      <c r="C1288" s="10" t="s">
        <v>8802</v>
      </c>
      <c r="D1288" s="8" t="s">
        <v>8803</v>
      </c>
      <c r="E1288" s="10" t="s">
        <v>8804</v>
      </c>
      <c r="F1288" s="10" t="s">
        <v>68</v>
      </c>
      <c r="G1288" s="11"/>
      <c r="H1288" s="12"/>
      <c r="J1288" s="30" t="s">
        <v>1924</v>
      </c>
      <c r="K1288" s="10" t="s">
        <v>5821</v>
      </c>
      <c r="V1288" s="8" t="s">
        <v>8754</v>
      </c>
      <c r="X1288" s="8"/>
      <c r="Y1288" s="8" t="s">
        <v>95</v>
      </c>
      <c r="Z1288" s="8" t="s">
        <v>96</v>
      </c>
      <c r="AA1288" s="2" t="s">
        <v>8805</v>
      </c>
      <c r="AB1288" s="8" t="s">
        <v>98</v>
      </c>
      <c r="AJ1288" s="14" t="s">
        <v>3879</v>
      </c>
    </row>
    <row r="1289" spans="1:36" ht="16">
      <c r="A1289" s="8">
        <v>2</v>
      </c>
      <c r="B1289" s="16" t="s">
        <v>8806</v>
      </c>
      <c r="C1289" s="16" t="s">
        <v>8807</v>
      </c>
      <c r="D1289" s="8" t="s">
        <v>8772</v>
      </c>
      <c r="E1289" s="16" t="s">
        <v>8773</v>
      </c>
      <c r="F1289" s="16" t="s">
        <v>68</v>
      </c>
      <c r="G1289" s="17"/>
      <c r="H1289" s="18"/>
      <c r="J1289" s="26" t="s">
        <v>1924</v>
      </c>
      <c r="K1289" s="16" t="s">
        <v>5821</v>
      </c>
      <c r="V1289" s="8" t="s">
        <v>8754</v>
      </c>
      <c r="X1289" s="8"/>
      <c r="Y1289" s="8" t="s">
        <v>95</v>
      </c>
      <c r="Z1289" s="8" t="s">
        <v>96</v>
      </c>
      <c r="AA1289" s="2" t="s">
        <v>8808</v>
      </c>
      <c r="AB1289" s="8" t="s">
        <v>98</v>
      </c>
      <c r="AJ1289" s="14" t="s">
        <v>4346</v>
      </c>
    </row>
    <row r="1290" spans="1:36" ht="16">
      <c r="A1290" s="8">
        <v>2</v>
      </c>
      <c r="B1290" s="10" t="s">
        <v>8809</v>
      </c>
      <c r="C1290" s="10" t="s">
        <v>8810</v>
      </c>
      <c r="D1290" s="8" t="s">
        <v>5818</v>
      </c>
      <c r="E1290" s="10" t="s">
        <v>5819</v>
      </c>
      <c r="F1290" s="10" t="s">
        <v>68</v>
      </c>
      <c r="G1290" s="53"/>
      <c r="H1290" s="12"/>
      <c r="J1290" s="30" t="s">
        <v>1924</v>
      </c>
      <c r="K1290" s="10" t="s">
        <v>5821</v>
      </c>
      <c r="V1290" s="8" t="s">
        <v>8754</v>
      </c>
      <c r="X1290" s="8"/>
      <c r="Y1290" s="8" t="s">
        <v>95</v>
      </c>
      <c r="Z1290" s="8" t="s">
        <v>96</v>
      </c>
      <c r="AA1290" s="2" t="s">
        <v>8811</v>
      </c>
      <c r="AB1290" s="8" t="s">
        <v>98</v>
      </c>
      <c r="AC1290" s="8" t="s">
        <v>2863</v>
      </c>
      <c r="AE1290" s="8" t="s">
        <v>2863</v>
      </c>
      <c r="AJ1290" s="14" t="s">
        <v>1708</v>
      </c>
    </row>
    <row r="1291" spans="1:36" ht="16">
      <c r="A1291" s="8">
        <v>2</v>
      </c>
      <c r="B1291" s="16" t="s">
        <v>8812</v>
      </c>
      <c r="C1291" s="16" t="s">
        <v>8813</v>
      </c>
      <c r="D1291" s="8" t="s">
        <v>3670</v>
      </c>
      <c r="E1291" s="16" t="s">
        <v>3670</v>
      </c>
      <c r="F1291" s="16" t="s">
        <v>68</v>
      </c>
      <c r="G1291" s="17"/>
      <c r="H1291" s="18"/>
      <c r="J1291" s="26" t="s">
        <v>1924</v>
      </c>
      <c r="K1291" s="16" t="s">
        <v>5821</v>
      </c>
      <c r="V1291" s="8" t="s">
        <v>8754</v>
      </c>
      <c r="X1291" s="8"/>
      <c r="Y1291" s="8" t="s">
        <v>95</v>
      </c>
      <c r="Z1291" s="8" t="s">
        <v>96</v>
      </c>
      <c r="AA1291" s="2" t="s">
        <v>5597</v>
      </c>
      <c r="AB1291" s="8" t="s">
        <v>98</v>
      </c>
      <c r="AJ1291" s="14" t="s">
        <v>1749</v>
      </c>
    </row>
    <row r="1292" spans="1:36" ht="16">
      <c r="A1292" s="8">
        <v>2</v>
      </c>
      <c r="B1292" s="10" t="s">
        <v>8814</v>
      </c>
      <c r="C1292" s="10" t="s">
        <v>8815</v>
      </c>
      <c r="D1292" s="8" t="s">
        <v>8816</v>
      </c>
      <c r="E1292" s="10" t="s">
        <v>8817</v>
      </c>
      <c r="F1292" s="10" t="s">
        <v>68</v>
      </c>
      <c r="G1292" s="53"/>
      <c r="H1292" s="12"/>
      <c r="J1292" s="30" t="s">
        <v>5820</v>
      </c>
      <c r="K1292" s="10" t="s">
        <v>5821</v>
      </c>
      <c r="V1292" s="8" t="s">
        <v>5822</v>
      </c>
      <c r="X1292" s="8"/>
      <c r="Y1292" s="8" t="s">
        <v>95</v>
      </c>
      <c r="Z1292" s="8" t="s">
        <v>96</v>
      </c>
      <c r="AA1292" s="2" t="s">
        <v>8818</v>
      </c>
      <c r="AB1292" s="8" t="s">
        <v>98</v>
      </c>
      <c r="AD1292" s="8" t="s">
        <v>2863</v>
      </c>
      <c r="AG1292" s="8" t="s">
        <v>2863</v>
      </c>
      <c r="AJ1292" s="14" t="s">
        <v>4104</v>
      </c>
    </row>
    <row r="1293" spans="1:36" ht="16">
      <c r="A1293" s="8">
        <v>2</v>
      </c>
      <c r="B1293" s="16" t="s">
        <v>8819</v>
      </c>
      <c r="C1293" s="16" t="s">
        <v>8820</v>
      </c>
      <c r="D1293" s="8" t="s">
        <v>8821</v>
      </c>
      <c r="E1293" s="16" t="s">
        <v>8822</v>
      </c>
      <c r="F1293" s="16" t="s">
        <v>68</v>
      </c>
      <c r="G1293" s="54"/>
      <c r="H1293" s="18"/>
      <c r="J1293" s="26" t="s">
        <v>1924</v>
      </c>
      <c r="K1293" s="16" t="s">
        <v>5821</v>
      </c>
      <c r="V1293" s="8" t="s">
        <v>8754</v>
      </c>
      <c r="X1293" s="8"/>
      <c r="Y1293" s="8" t="s">
        <v>95</v>
      </c>
      <c r="Z1293" s="8" t="s">
        <v>96</v>
      </c>
      <c r="AA1293" s="2" t="s">
        <v>4749</v>
      </c>
      <c r="AB1293" s="8" t="s">
        <v>98</v>
      </c>
      <c r="AF1293" s="8" t="s">
        <v>2863</v>
      </c>
      <c r="AJ1293" s="14" t="s">
        <v>8823</v>
      </c>
    </row>
    <row r="1294" spans="1:36" ht="16">
      <c r="A1294" s="8">
        <v>2</v>
      </c>
      <c r="B1294" s="10" t="s">
        <v>8824</v>
      </c>
      <c r="C1294" s="10" t="s">
        <v>8825</v>
      </c>
      <c r="D1294" s="8" t="s">
        <v>8826</v>
      </c>
      <c r="E1294" s="10" t="s">
        <v>8827</v>
      </c>
      <c r="F1294" s="10" t="s">
        <v>68</v>
      </c>
      <c r="G1294" s="11"/>
      <c r="H1294" s="12"/>
      <c r="J1294" s="30" t="s">
        <v>8828</v>
      </c>
      <c r="K1294" s="12"/>
      <c r="V1294" s="8" t="s">
        <v>8829</v>
      </c>
      <c r="Y1294" s="8" t="s">
        <v>95</v>
      </c>
      <c r="Z1294" s="8" t="s">
        <v>96</v>
      </c>
      <c r="AA1294" s="2" t="s">
        <v>8830</v>
      </c>
      <c r="AB1294" s="8" t="s">
        <v>98</v>
      </c>
      <c r="AJ1294" s="14"/>
    </row>
    <row r="1295" spans="1:36" ht="16">
      <c r="A1295" s="8">
        <v>2</v>
      </c>
      <c r="B1295" s="16" t="s">
        <v>8831</v>
      </c>
      <c r="C1295" s="16" t="s">
        <v>8832</v>
      </c>
      <c r="D1295" s="8" t="s">
        <v>8833</v>
      </c>
      <c r="E1295" s="16" t="s">
        <v>8833</v>
      </c>
      <c r="F1295" s="16" t="s">
        <v>68</v>
      </c>
      <c r="G1295" s="17"/>
      <c r="H1295" s="18"/>
      <c r="J1295" s="26" t="s">
        <v>8834</v>
      </c>
      <c r="K1295" s="16" t="s">
        <v>8835</v>
      </c>
      <c r="V1295" s="8" t="s">
        <v>8836</v>
      </c>
      <c r="AB1295" s="8" t="s">
        <v>98</v>
      </c>
      <c r="AJ1295" s="14" t="s">
        <v>2234</v>
      </c>
    </row>
    <row r="1296" spans="1:36" ht="16">
      <c r="A1296" s="8">
        <v>2</v>
      </c>
      <c r="B1296" s="10" t="s">
        <v>8837</v>
      </c>
      <c r="C1296" s="10" t="s">
        <v>8838</v>
      </c>
      <c r="D1296" s="8" t="s">
        <v>8839</v>
      </c>
      <c r="E1296" s="10" t="s">
        <v>8840</v>
      </c>
      <c r="F1296" s="10" t="s">
        <v>68</v>
      </c>
      <c r="G1296" s="11"/>
      <c r="H1296" s="12"/>
      <c r="J1296" s="30" t="s">
        <v>8841</v>
      </c>
      <c r="K1296" s="10" t="s">
        <v>8842</v>
      </c>
      <c r="V1296" s="8" t="s">
        <v>8843</v>
      </c>
      <c r="X1296" s="8"/>
      <c r="Y1296" s="8" t="s">
        <v>95</v>
      </c>
      <c r="Z1296" s="8" t="s">
        <v>96</v>
      </c>
      <c r="AA1296" s="2" t="s">
        <v>8844</v>
      </c>
      <c r="AB1296" s="8" t="s">
        <v>98</v>
      </c>
      <c r="AJ1296" s="14" t="s">
        <v>8845</v>
      </c>
    </row>
    <row r="1297" spans="1:36" ht="16">
      <c r="A1297" s="8">
        <v>2</v>
      </c>
      <c r="B1297" s="16" t="s">
        <v>8846</v>
      </c>
      <c r="C1297" s="16" t="s">
        <v>8847</v>
      </c>
      <c r="D1297" s="8" t="s">
        <v>8848</v>
      </c>
      <c r="E1297" s="16" t="s">
        <v>8848</v>
      </c>
      <c r="F1297" s="16" t="s">
        <v>68</v>
      </c>
      <c r="G1297" s="17"/>
      <c r="H1297" s="18"/>
      <c r="J1297" s="26" t="s">
        <v>8849</v>
      </c>
      <c r="K1297" s="16" t="s">
        <v>8850</v>
      </c>
      <c r="V1297" s="8" t="s">
        <v>8851</v>
      </c>
      <c r="X1297" s="8"/>
      <c r="Y1297" s="8" t="s">
        <v>95</v>
      </c>
      <c r="Z1297" s="8" t="s">
        <v>96</v>
      </c>
      <c r="AA1297" s="2" t="s">
        <v>2159</v>
      </c>
      <c r="AB1297" s="8" t="s">
        <v>98</v>
      </c>
      <c r="AJ1297" s="14" t="s">
        <v>8852</v>
      </c>
    </row>
    <row r="1298" spans="1:36" ht="16">
      <c r="A1298" s="8">
        <v>2</v>
      </c>
      <c r="B1298" s="10" t="s">
        <v>8853</v>
      </c>
      <c r="C1298" s="10" t="s">
        <v>8854</v>
      </c>
      <c r="D1298" s="8" t="s">
        <v>8855</v>
      </c>
      <c r="E1298" s="10" t="s">
        <v>8855</v>
      </c>
      <c r="F1298" s="10" t="s">
        <v>68</v>
      </c>
      <c r="G1298" s="11"/>
      <c r="H1298" s="12"/>
      <c r="J1298" s="30" t="s">
        <v>8856</v>
      </c>
      <c r="K1298" s="10" t="s">
        <v>8857</v>
      </c>
      <c r="V1298" s="8" t="s">
        <v>8858</v>
      </c>
      <c r="Y1298" s="8" t="s">
        <v>95</v>
      </c>
      <c r="Z1298" s="8" t="s">
        <v>96</v>
      </c>
      <c r="AA1298" s="2" t="s">
        <v>5924</v>
      </c>
      <c r="AB1298" s="8" t="s">
        <v>98</v>
      </c>
      <c r="AJ1298" s="14" t="s">
        <v>8859</v>
      </c>
    </row>
    <row r="1299" spans="1:36" ht="16">
      <c r="A1299" s="8">
        <v>2</v>
      </c>
      <c r="B1299" s="16" t="s">
        <v>8860</v>
      </c>
      <c r="C1299" s="16" t="s">
        <v>8861</v>
      </c>
      <c r="E1299" s="16"/>
      <c r="F1299" s="16" t="s">
        <v>68</v>
      </c>
      <c r="G1299" s="17"/>
      <c r="H1299" s="18"/>
      <c r="J1299" s="26" t="s">
        <v>8862</v>
      </c>
      <c r="K1299" s="18"/>
      <c r="V1299" s="8" t="s">
        <v>8863</v>
      </c>
      <c r="X1299" s="8"/>
      <c r="Y1299" s="8" t="s">
        <v>95</v>
      </c>
      <c r="Z1299" s="8" t="s">
        <v>96</v>
      </c>
      <c r="AA1299" s="2" t="s">
        <v>8864</v>
      </c>
      <c r="AB1299" s="8" t="s">
        <v>98</v>
      </c>
      <c r="AJ1299" s="14">
        <v>224</v>
      </c>
    </row>
    <row r="1300" spans="1:36" ht="16">
      <c r="A1300" s="8">
        <v>2</v>
      </c>
      <c r="B1300" s="10" t="s">
        <v>8865</v>
      </c>
      <c r="C1300" s="10" t="s">
        <v>8866</v>
      </c>
      <c r="D1300" s="8" t="s">
        <v>8867</v>
      </c>
      <c r="E1300" s="10" t="s">
        <v>8868</v>
      </c>
      <c r="F1300" s="10" t="s">
        <v>68</v>
      </c>
      <c r="G1300" s="11"/>
      <c r="H1300" s="12"/>
      <c r="J1300" s="30" t="s">
        <v>8869</v>
      </c>
      <c r="K1300" s="10" t="s">
        <v>8870</v>
      </c>
      <c r="V1300" s="8" t="s">
        <v>8871</v>
      </c>
      <c r="Y1300" s="8" t="s">
        <v>95</v>
      </c>
      <c r="Z1300" s="8" t="s">
        <v>96</v>
      </c>
      <c r="AA1300" s="2" t="s">
        <v>8259</v>
      </c>
      <c r="AB1300" s="8" t="s">
        <v>98</v>
      </c>
      <c r="AJ1300" s="14" t="s">
        <v>8872</v>
      </c>
    </row>
    <row r="1301" spans="1:36" ht="16">
      <c r="A1301" s="8">
        <v>2</v>
      </c>
      <c r="B1301" s="16" t="s">
        <v>8873</v>
      </c>
      <c r="C1301" s="16" t="s">
        <v>8874</v>
      </c>
      <c r="D1301" s="8" t="s">
        <v>8875</v>
      </c>
      <c r="E1301" s="16" t="s">
        <v>8876</v>
      </c>
      <c r="F1301" s="16" t="s">
        <v>3684</v>
      </c>
      <c r="G1301" s="58" t="s">
        <v>8877</v>
      </c>
      <c r="H1301" s="18"/>
      <c r="J1301" s="26" t="s">
        <v>8878</v>
      </c>
      <c r="K1301" s="16" t="s">
        <v>8879</v>
      </c>
      <c r="V1301" s="8" t="s">
        <v>8880</v>
      </c>
      <c r="Y1301" s="8" t="s">
        <v>95</v>
      </c>
      <c r="Z1301" s="8" t="s">
        <v>96</v>
      </c>
      <c r="AA1301" s="2" t="s">
        <v>8259</v>
      </c>
      <c r="AB1301" s="8" t="s">
        <v>98</v>
      </c>
      <c r="AC1301" s="8" t="s">
        <v>2863</v>
      </c>
      <c r="AG1301" s="8" t="s">
        <v>2863</v>
      </c>
      <c r="AH1301" s="8" t="s">
        <v>2863</v>
      </c>
      <c r="AI1301" s="8" t="s">
        <v>2863</v>
      </c>
      <c r="AJ1301" s="14" t="s">
        <v>3653</v>
      </c>
    </row>
    <row r="1302" spans="1:36" ht="16">
      <c r="A1302" s="8">
        <v>2</v>
      </c>
      <c r="B1302" s="10" t="s">
        <v>8881</v>
      </c>
      <c r="C1302" s="10" t="s">
        <v>8882</v>
      </c>
      <c r="D1302" s="8" t="s">
        <v>8883</v>
      </c>
      <c r="E1302" s="10" t="s">
        <v>8883</v>
      </c>
      <c r="F1302" s="10" t="s">
        <v>68</v>
      </c>
      <c r="G1302" s="11"/>
      <c r="H1302" s="12"/>
      <c r="J1302" s="30" t="s">
        <v>8884</v>
      </c>
      <c r="K1302" s="10" t="s">
        <v>8885</v>
      </c>
      <c r="V1302" s="8" t="s">
        <v>8886</v>
      </c>
      <c r="X1302" s="8"/>
      <c r="Y1302" s="8" t="s">
        <v>95</v>
      </c>
      <c r="Z1302" s="8" t="s">
        <v>96</v>
      </c>
      <c r="AA1302" s="2" t="s">
        <v>8887</v>
      </c>
      <c r="AB1302" s="8" t="s">
        <v>98</v>
      </c>
      <c r="AJ1302" s="14">
        <v>224</v>
      </c>
    </row>
    <row r="1303" spans="1:36" ht="16">
      <c r="A1303" s="8">
        <v>2</v>
      </c>
      <c r="B1303" s="16" t="s">
        <v>8888</v>
      </c>
      <c r="C1303" s="16" t="s">
        <v>8889</v>
      </c>
      <c r="D1303" s="8" t="s">
        <v>8890</v>
      </c>
      <c r="E1303" s="16" t="s">
        <v>8890</v>
      </c>
      <c r="F1303" s="16" t="s">
        <v>68</v>
      </c>
      <c r="G1303" s="17"/>
      <c r="H1303" s="18"/>
      <c r="J1303" s="26" t="s">
        <v>8891</v>
      </c>
      <c r="K1303" s="16" t="s">
        <v>8892</v>
      </c>
      <c r="V1303" s="8" t="s">
        <v>8893</v>
      </c>
      <c r="Y1303" s="8" t="s">
        <v>95</v>
      </c>
      <c r="Z1303" s="8" t="s">
        <v>96</v>
      </c>
      <c r="AA1303" s="2" t="s">
        <v>7809</v>
      </c>
      <c r="AB1303" s="8" t="s">
        <v>98</v>
      </c>
      <c r="AJ1303" s="14">
        <v>224</v>
      </c>
    </row>
    <row r="1304" spans="1:36" ht="16">
      <c r="A1304" s="8">
        <v>2</v>
      </c>
      <c r="B1304" s="10" t="s">
        <v>8894</v>
      </c>
      <c r="C1304" s="10" t="s">
        <v>8895</v>
      </c>
      <c r="E1304" s="10"/>
      <c r="F1304" s="10" t="s">
        <v>68</v>
      </c>
      <c r="G1304" s="11"/>
      <c r="H1304" s="12"/>
      <c r="J1304" s="30" t="s">
        <v>8896</v>
      </c>
      <c r="K1304" s="10" t="s">
        <v>8897</v>
      </c>
      <c r="V1304" s="8" t="s">
        <v>8898</v>
      </c>
      <c r="X1304" s="8"/>
      <c r="Y1304" s="8" t="s">
        <v>95</v>
      </c>
      <c r="Z1304" s="8" t="s">
        <v>96</v>
      </c>
      <c r="AA1304" s="2" t="s">
        <v>8899</v>
      </c>
      <c r="AB1304" s="8" t="s">
        <v>98</v>
      </c>
      <c r="AJ1304" s="14" t="s">
        <v>8900</v>
      </c>
    </row>
    <row r="1305" spans="1:36" ht="16">
      <c r="A1305" s="8">
        <v>2</v>
      </c>
      <c r="B1305" s="16" t="s">
        <v>8901</v>
      </c>
      <c r="C1305" s="16" t="s">
        <v>8902</v>
      </c>
      <c r="E1305" s="16"/>
      <c r="F1305" s="16" t="s">
        <v>68</v>
      </c>
      <c r="G1305" s="17"/>
      <c r="H1305" s="18"/>
      <c r="J1305" s="26" t="s">
        <v>8903</v>
      </c>
      <c r="K1305" s="16" t="s">
        <v>8904</v>
      </c>
      <c r="V1305" s="8" t="s">
        <v>8905</v>
      </c>
      <c r="X1305" s="8"/>
      <c r="Y1305" s="8" t="s">
        <v>95</v>
      </c>
      <c r="Z1305" s="8" t="s">
        <v>96</v>
      </c>
      <c r="AA1305" s="2" t="s">
        <v>8906</v>
      </c>
      <c r="AB1305" s="8" t="s">
        <v>98</v>
      </c>
      <c r="AJ1305" s="14" t="s">
        <v>1865</v>
      </c>
    </row>
    <row r="1306" spans="1:36" ht="16">
      <c r="A1306" s="8">
        <v>2</v>
      </c>
      <c r="B1306" s="10" t="s">
        <v>8907</v>
      </c>
      <c r="C1306" s="10" t="s">
        <v>8908</v>
      </c>
      <c r="D1306" s="8" t="s">
        <v>8909</v>
      </c>
      <c r="E1306" s="10" t="s">
        <v>8910</v>
      </c>
      <c r="F1306" s="10" t="s">
        <v>68</v>
      </c>
      <c r="G1306" s="11"/>
      <c r="H1306" s="12"/>
      <c r="J1306" s="30" t="s">
        <v>8911</v>
      </c>
      <c r="K1306" s="12"/>
      <c r="V1306" s="8" t="s">
        <v>8912</v>
      </c>
      <c r="X1306" s="8"/>
      <c r="Y1306" s="8" t="s">
        <v>95</v>
      </c>
      <c r="Z1306" s="8" t="s">
        <v>96</v>
      </c>
      <c r="AA1306" s="2" t="s">
        <v>8913</v>
      </c>
      <c r="AB1306" s="8" t="s">
        <v>98</v>
      </c>
      <c r="AJ1306" s="14">
        <v>234</v>
      </c>
    </row>
    <row r="1307" spans="1:36" ht="16">
      <c r="A1307" s="8">
        <v>2</v>
      </c>
      <c r="B1307" s="16" t="s">
        <v>8914</v>
      </c>
      <c r="C1307" s="16" t="s">
        <v>8915</v>
      </c>
      <c r="D1307" s="8" t="s">
        <v>8916</v>
      </c>
      <c r="E1307" s="16" t="s">
        <v>8917</v>
      </c>
      <c r="F1307" s="16" t="s">
        <v>68</v>
      </c>
      <c r="G1307" s="17"/>
      <c r="H1307" s="18"/>
      <c r="J1307" s="26" t="s">
        <v>8918</v>
      </c>
      <c r="K1307" s="16" t="s">
        <v>8919</v>
      </c>
      <c r="V1307" s="8" t="s">
        <v>8920</v>
      </c>
      <c r="Y1307" s="8" t="s">
        <v>95</v>
      </c>
      <c r="Z1307" s="8" t="s">
        <v>96</v>
      </c>
      <c r="AA1307" s="2" t="s">
        <v>1953</v>
      </c>
      <c r="AB1307" s="8" t="s">
        <v>98</v>
      </c>
      <c r="AJ1307" s="14" t="s">
        <v>8921</v>
      </c>
    </row>
    <row r="1308" spans="1:36" ht="16">
      <c r="A1308" s="8">
        <v>2</v>
      </c>
      <c r="B1308" s="23" t="s">
        <v>218</v>
      </c>
      <c r="C1308" s="23" t="s">
        <v>219</v>
      </c>
      <c r="D1308" s="8" t="s">
        <v>8922</v>
      </c>
      <c r="E1308" s="10" t="s">
        <v>8923</v>
      </c>
      <c r="F1308" s="10" t="s">
        <v>68</v>
      </c>
      <c r="G1308" s="11"/>
      <c r="H1308" s="12"/>
      <c r="J1308" s="30" t="s">
        <v>223</v>
      </c>
      <c r="K1308" s="10" t="s">
        <v>8924</v>
      </c>
      <c r="V1308" s="8" t="s">
        <v>8925</v>
      </c>
      <c r="X1308" s="8"/>
      <c r="Y1308" s="8" t="s">
        <v>95</v>
      </c>
      <c r="Z1308" s="8" t="s">
        <v>96</v>
      </c>
      <c r="AA1308" s="2" t="s">
        <v>8926</v>
      </c>
      <c r="AB1308" s="8" t="s">
        <v>98</v>
      </c>
      <c r="AJ1308" s="14" t="s">
        <v>3459</v>
      </c>
    </row>
    <row r="1309" spans="1:36" ht="16">
      <c r="A1309" s="8">
        <v>2</v>
      </c>
      <c r="B1309" s="16" t="s">
        <v>8927</v>
      </c>
      <c r="C1309" s="16" t="s">
        <v>8928</v>
      </c>
      <c r="D1309" s="8" t="s">
        <v>8929</v>
      </c>
      <c r="E1309" s="16" t="s">
        <v>8929</v>
      </c>
      <c r="F1309" s="16" t="s">
        <v>68</v>
      </c>
      <c r="G1309" s="17"/>
      <c r="H1309" s="18"/>
      <c r="J1309" s="26" t="s">
        <v>8930</v>
      </c>
      <c r="K1309" s="16" t="s">
        <v>8931</v>
      </c>
      <c r="V1309" s="8" t="s">
        <v>8932</v>
      </c>
      <c r="X1309" s="8"/>
      <c r="Y1309" s="8" t="s">
        <v>95</v>
      </c>
      <c r="Z1309" s="8" t="s">
        <v>96</v>
      </c>
      <c r="AA1309" s="2" t="s">
        <v>8933</v>
      </c>
      <c r="AB1309" s="8" t="s">
        <v>98</v>
      </c>
      <c r="AJ1309" s="14" t="s">
        <v>3621</v>
      </c>
    </row>
    <row r="1310" spans="1:36" ht="16">
      <c r="A1310" s="8">
        <v>2</v>
      </c>
      <c r="B1310" s="10" t="s">
        <v>8934</v>
      </c>
      <c r="C1310" s="10" t="s">
        <v>8935</v>
      </c>
      <c r="D1310" s="8" t="s">
        <v>8936</v>
      </c>
      <c r="E1310" s="10" t="s">
        <v>8936</v>
      </c>
      <c r="F1310" s="10" t="s">
        <v>68</v>
      </c>
      <c r="G1310" s="11"/>
      <c r="H1310" s="12"/>
      <c r="J1310" s="30" t="s">
        <v>8937</v>
      </c>
      <c r="K1310" s="10" t="s">
        <v>8938</v>
      </c>
      <c r="V1310" s="8" t="s">
        <v>8939</v>
      </c>
      <c r="X1310" s="8"/>
      <c r="Y1310" s="8" t="s">
        <v>95</v>
      </c>
      <c r="Z1310" s="8" t="s">
        <v>96</v>
      </c>
      <c r="AA1310" s="2" t="s">
        <v>8183</v>
      </c>
      <c r="AB1310" s="8" t="s">
        <v>98</v>
      </c>
      <c r="AJ1310" s="14" t="s">
        <v>3424</v>
      </c>
    </row>
    <row r="1311" spans="1:36" ht="16">
      <c r="A1311" s="8">
        <v>2</v>
      </c>
      <c r="B1311" s="16" t="s">
        <v>8940</v>
      </c>
      <c r="C1311" s="16" t="s">
        <v>8941</v>
      </c>
      <c r="D1311" s="8" t="s">
        <v>8942</v>
      </c>
      <c r="E1311" s="16" t="s">
        <v>8942</v>
      </c>
      <c r="F1311" s="16" t="s">
        <v>68</v>
      </c>
      <c r="G1311" s="17"/>
      <c r="H1311" s="18"/>
      <c r="J1311" s="26" t="s">
        <v>8943</v>
      </c>
      <c r="K1311" s="16" t="s">
        <v>8944</v>
      </c>
      <c r="V1311" s="8" t="s">
        <v>8945</v>
      </c>
      <c r="X1311" s="8"/>
      <c r="Y1311" s="8" t="s">
        <v>95</v>
      </c>
      <c r="Z1311" s="8" t="s">
        <v>96</v>
      </c>
      <c r="AA1311" s="2" t="s">
        <v>8946</v>
      </c>
      <c r="AB1311" s="8" t="s">
        <v>98</v>
      </c>
      <c r="AJ1311" s="14" t="s">
        <v>3452</v>
      </c>
    </row>
    <row r="1312" spans="1:36" ht="16">
      <c r="A1312" s="8">
        <v>2</v>
      </c>
      <c r="B1312" s="10" t="s">
        <v>8947</v>
      </c>
      <c r="C1312" s="10" t="s">
        <v>8948</v>
      </c>
      <c r="D1312" s="8" t="s">
        <v>8949</v>
      </c>
      <c r="E1312" s="10" t="s">
        <v>8949</v>
      </c>
      <c r="F1312" s="10" t="s">
        <v>68</v>
      </c>
      <c r="G1312" s="11"/>
      <c r="H1312" s="12"/>
      <c r="J1312" s="30" t="s">
        <v>8950</v>
      </c>
      <c r="K1312" s="10" t="s">
        <v>8951</v>
      </c>
      <c r="V1312" s="8" t="s">
        <v>8952</v>
      </c>
      <c r="X1312" s="8"/>
      <c r="Y1312" s="8" t="s">
        <v>95</v>
      </c>
      <c r="Z1312" s="8" t="s">
        <v>96</v>
      </c>
      <c r="AA1312" s="2" t="s">
        <v>8953</v>
      </c>
      <c r="AB1312" s="8" t="s">
        <v>98</v>
      </c>
      <c r="AJ1312" s="14" t="s">
        <v>3847</v>
      </c>
    </row>
    <row r="1313" spans="1:36" ht="16">
      <c r="A1313" s="8">
        <v>2</v>
      </c>
      <c r="B1313" s="16" t="s">
        <v>8954</v>
      </c>
      <c r="C1313" s="16" t="s">
        <v>8955</v>
      </c>
      <c r="D1313" s="8" t="s">
        <v>4559</v>
      </c>
      <c r="E1313" s="16" t="s">
        <v>4559</v>
      </c>
      <c r="F1313" s="16" t="s">
        <v>68</v>
      </c>
      <c r="G1313" s="17"/>
      <c r="H1313" s="18"/>
      <c r="J1313" s="26" t="s">
        <v>8956</v>
      </c>
      <c r="K1313" s="16" t="s">
        <v>8957</v>
      </c>
      <c r="V1313" s="8" t="s">
        <v>8958</v>
      </c>
      <c r="X1313" s="8"/>
      <c r="Y1313" s="8" t="s">
        <v>95</v>
      </c>
      <c r="Z1313" s="8" t="s">
        <v>96</v>
      </c>
      <c r="AA1313" s="2" t="s">
        <v>7865</v>
      </c>
      <c r="AB1313" s="8" t="s">
        <v>98</v>
      </c>
      <c r="AJ1313" s="14" t="s">
        <v>8959</v>
      </c>
    </row>
    <row r="1314" spans="1:36" ht="16">
      <c r="A1314" s="8">
        <v>2</v>
      </c>
      <c r="B1314" s="10" t="s">
        <v>8960</v>
      </c>
      <c r="C1314" s="10" t="s">
        <v>8961</v>
      </c>
      <c r="D1314" s="8" t="s">
        <v>8962</v>
      </c>
      <c r="E1314" s="10" t="s">
        <v>8963</v>
      </c>
      <c r="F1314" s="10" t="s">
        <v>68</v>
      </c>
      <c r="G1314" s="11"/>
      <c r="H1314" s="12"/>
      <c r="J1314" s="51"/>
      <c r="K1314" s="12"/>
      <c r="V1314" s="8" t="s">
        <v>8964</v>
      </c>
      <c r="Y1314" s="8" t="s">
        <v>95</v>
      </c>
      <c r="Z1314" s="8" t="s">
        <v>96</v>
      </c>
      <c r="AA1314" s="2" t="s">
        <v>8965</v>
      </c>
      <c r="AB1314" s="8" t="s">
        <v>98</v>
      </c>
      <c r="AJ1314" s="14"/>
    </row>
    <row r="1315" spans="1:36" ht="16">
      <c r="A1315" s="8">
        <v>2</v>
      </c>
      <c r="B1315" s="16" t="s">
        <v>8966</v>
      </c>
      <c r="C1315" s="16" t="s">
        <v>8967</v>
      </c>
      <c r="D1315" s="8" t="s">
        <v>8968</v>
      </c>
      <c r="E1315" s="16" t="s">
        <v>8969</v>
      </c>
      <c r="F1315" s="16" t="s">
        <v>68</v>
      </c>
      <c r="G1315" s="17"/>
      <c r="H1315" s="18"/>
      <c r="J1315" s="26" t="s">
        <v>8970</v>
      </c>
      <c r="K1315" s="16" t="s">
        <v>8971</v>
      </c>
      <c r="V1315" s="8" t="s">
        <v>8972</v>
      </c>
      <c r="X1315" s="8"/>
      <c r="Y1315" s="8" t="s">
        <v>95</v>
      </c>
      <c r="Z1315" s="8" t="s">
        <v>96</v>
      </c>
      <c r="AA1315" s="2" t="s">
        <v>4984</v>
      </c>
      <c r="AB1315" s="8" t="s">
        <v>98</v>
      </c>
      <c r="AJ1315" s="14"/>
    </row>
    <row r="1316" spans="1:36" ht="16">
      <c r="A1316" s="8">
        <v>2</v>
      </c>
      <c r="B1316" s="10" t="s">
        <v>8973</v>
      </c>
      <c r="C1316" s="10" t="s">
        <v>8974</v>
      </c>
      <c r="D1316" s="8" t="s">
        <v>8975</v>
      </c>
      <c r="E1316" s="10" t="s">
        <v>8976</v>
      </c>
      <c r="F1316" s="10" t="s">
        <v>68</v>
      </c>
      <c r="G1316" s="53"/>
      <c r="H1316" s="12"/>
      <c r="J1316" s="34"/>
      <c r="K1316" s="10" t="s">
        <v>8977</v>
      </c>
      <c r="AB1316" s="8" t="s">
        <v>98</v>
      </c>
      <c r="AD1316" s="8" t="s">
        <v>2863</v>
      </c>
      <c r="AJ1316" s="14" t="s">
        <v>5520</v>
      </c>
    </row>
    <row r="1317" spans="1:36" ht="16">
      <c r="A1317" s="8">
        <v>2</v>
      </c>
      <c r="B1317" s="16" t="s">
        <v>8978</v>
      </c>
      <c r="C1317" s="16" t="s">
        <v>8979</v>
      </c>
      <c r="D1317" s="8" t="s">
        <v>8980</v>
      </c>
      <c r="E1317" s="16" t="s">
        <v>8980</v>
      </c>
      <c r="F1317" s="16" t="s">
        <v>68</v>
      </c>
      <c r="G1317" s="17"/>
      <c r="H1317" s="18"/>
      <c r="J1317" s="26" t="s">
        <v>8981</v>
      </c>
      <c r="K1317" s="18"/>
      <c r="V1317" s="8" t="s">
        <v>8982</v>
      </c>
      <c r="X1317" s="8"/>
      <c r="Y1317" s="8" t="s">
        <v>95</v>
      </c>
      <c r="Z1317" s="8" t="s">
        <v>96</v>
      </c>
      <c r="AA1317" s="2" t="s">
        <v>8248</v>
      </c>
      <c r="AB1317" s="8" t="s">
        <v>98</v>
      </c>
      <c r="AJ1317" s="14" t="s">
        <v>3532</v>
      </c>
    </row>
    <row r="1318" spans="1:36" ht="16">
      <c r="A1318" s="8">
        <v>2</v>
      </c>
      <c r="B1318" s="10" t="s">
        <v>8983</v>
      </c>
      <c r="C1318" s="10" t="s">
        <v>8984</v>
      </c>
      <c r="D1318" s="8" t="s">
        <v>8985</v>
      </c>
      <c r="E1318" s="10" t="s">
        <v>8985</v>
      </c>
      <c r="F1318" s="10" t="s">
        <v>68</v>
      </c>
      <c r="G1318" s="11"/>
      <c r="H1318" s="12"/>
      <c r="J1318" s="30" t="s">
        <v>8986</v>
      </c>
      <c r="K1318" s="12"/>
      <c r="V1318" s="8" t="s">
        <v>5768</v>
      </c>
      <c r="X1318" s="8"/>
      <c r="Y1318" s="8" t="s">
        <v>95</v>
      </c>
      <c r="Z1318" s="8" t="s">
        <v>96</v>
      </c>
      <c r="AA1318" s="2" t="s">
        <v>8987</v>
      </c>
      <c r="AB1318" s="8" t="s">
        <v>98</v>
      </c>
      <c r="AJ1318" s="14" t="s">
        <v>4569</v>
      </c>
    </row>
    <row r="1319" spans="1:36" ht="16">
      <c r="A1319" s="8">
        <v>2</v>
      </c>
      <c r="B1319" s="16" t="s">
        <v>8988</v>
      </c>
      <c r="C1319" s="16" t="s">
        <v>8989</v>
      </c>
      <c r="D1319" s="8" t="s">
        <v>8990</v>
      </c>
      <c r="E1319" s="16" t="s">
        <v>8990</v>
      </c>
      <c r="F1319" s="16" t="s">
        <v>68</v>
      </c>
      <c r="G1319" s="17"/>
      <c r="H1319" s="18"/>
      <c r="J1319" s="26" t="s">
        <v>8991</v>
      </c>
      <c r="K1319" s="18"/>
      <c r="V1319" s="8" t="s">
        <v>8992</v>
      </c>
      <c r="X1319" s="8"/>
      <c r="Y1319" s="8" t="s">
        <v>95</v>
      </c>
      <c r="Z1319" s="8" t="s">
        <v>96</v>
      </c>
      <c r="AA1319" s="2" t="s">
        <v>8993</v>
      </c>
      <c r="AB1319" s="8" t="s">
        <v>98</v>
      </c>
      <c r="AJ1319" s="14" t="s">
        <v>4569</v>
      </c>
    </row>
    <row r="1320" spans="1:36" ht="16">
      <c r="A1320" s="8">
        <v>2</v>
      </c>
      <c r="B1320" s="10" t="s">
        <v>8994</v>
      </c>
      <c r="C1320" s="10" t="s">
        <v>8995</v>
      </c>
      <c r="D1320" s="8" t="s">
        <v>8996</v>
      </c>
      <c r="E1320" s="10" t="s">
        <v>8996</v>
      </c>
      <c r="F1320" s="10" t="s">
        <v>68</v>
      </c>
      <c r="G1320" s="11"/>
      <c r="H1320" s="12"/>
      <c r="J1320" s="30" t="s">
        <v>8997</v>
      </c>
      <c r="K1320" s="12"/>
      <c r="V1320" s="8" t="s">
        <v>8998</v>
      </c>
      <c r="X1320" s="8"/>
      <c r="Y1320" s="8" t="s">
        <v>95</v>
      </c>
      <c r="Z1320" s="8" t="s">
        <v>96</v>
      </c>
      <c r="AA1320" s="2" t="s">
        <v>8999</v>
      </c>
      <c r="AB1320" s="8" t="s">
        <v>98</v>
      </c>
      <c r="AJ1320" s="14" t="s">
        <v>5055</v>
      </c>
    </row>
    <row r="1321" spans="1:36" ht="16">
      <c r="A1321" s="8">
        <v>2</v>
      </c>
      <c r="B1321" s="16" t="s">
        <v>9000</v>
      </c>
      <c r="C1321" s="16" t="s">
        <v>9001</v>
      </c>
      <c r="D1321" s="8" t="s">
        <v>9002</v>
      </c>
      <c r="E1321" s="16" t="s">
        <v>9002</v>
      </c>
      <c r="F1321" s="16" t="s">
        <v>68</v>
      </c>
      <c r="G1321" s="17"/>
      <c r="H1321" s="18"/>
      <c r="J1321" s="26" t="s">
        <v>9003</v>
      </c>
      <c r="K1321" s="18"/>
      <c r="V1321" s="8" t="s">
        <v>9004</v>
      </c>
      <c r="X1321" s="8"/>
      <c r="Y1321" s="8" t="s">
        <v>95</v>
      </c>
      <c r="Z1321" s="8" t="s">
        <v>96</v>
      </c>
      <c r="AA1321" s="2" t="s">
        <v>9005</v>
      </c>
      <c r="AB1321" s="8" t="s">
        <v>98</v>
      </c>
      <c r="AJ1321" s="14" t="s">
        <v>3452</v>
      </c>
    </row>
    <row r="1322" spans="1:36" ht="16">
      <c r="A1322" s="8">
        <v>2</v>
      </c>
      <c r="B1322" s="10" t="s">
        <v>9006</v>
      </c>
      <c r="C1322" s="10" t="s">
        <v>9007</v>
      </c>
      <c r="D1322" s="8" t="s">
        <v>9008</v>
      </c>
      <c r="E1322" s="10" t="s">
        <v>9008</v>
      </c>
      <c r="F1322" s="10" t="s">
        <v>68</v>
      </c>
      <c r="G1322" s="11"/>
      <c r="H1322" s="12"/>
      <c r="J1322" s="30" t="s">
        <v>9009</v>
      </c>
      <c r="K1322" s="12"/>
      <c r="V1322" s="8" t="s">
        <v>9010</v>
      </c>
      <c r="X1322" s="8"/>
      <c r="Y1322" s="8" t="s">
        <v>95</v>
      </c>
      <c r="Z1322" s="8" t="s">
        <v>96</v>
      </c>
      <c r="AA1322" s="2" t="s">
        <v>2632</v>
      </c>
      <c r="AB1322" s="8" t="s">
        <v>98</v>
      </c>
      <c r="AJ1322" s="14" t="s">
        <v>3847</v>
      </c>
    </row>
    <row r="1323" spans="1:36" ht="16">
      <c r="A1323" s="8">
        <v>2</v>
      </c>
      <c r="B1323" s="16" t="s">
        <v>9011</v>
      </c>
      <c r="C1323" s="16" t="s">
        <v>9012</v>
      </c>
      <c r="D1323" s="8" t="s">
        <v>9013</v>
      </c>
      <c r="E1323" s="16" t="s">
        <v>9013</v>
      </c>
      <c r="F1323" s="16" t="s">
        <v>68</v>
      </c>
      <c r="G1323" s="17"/>
      <c r="H1323" s="18"/>
      <c r="J1323" s="26" t="s">
        <v>9014</v>
      </c>
      <c r="K1323" s="18"/>
      <c r="V1323" s="8" t="s">
        <v>9015</v>
      </c>
      <c r="X1323" s="8"/>
      <c r="Y1323" s="8" t="s">
        <v>95</v>
      </c>
      <c r="Z1323" s="8" t="s">
        <v>96</v>
      </c>
      <c r="AA1323" s="2" t="s">
        <v>9016</v>
      </c>
      <c r="AB1323" s="8" t="s">
        <v>98</v>
      </c>
      <c r="AJ1323" s="14" t="s">
        <v>4346</v>
      </c>
    </row>
    <row r="1324" spans="1:36" ht="16">
      <c r="A1324" s="8">
        <v>2</v>
      </c>
      <c r="B1324" s="10" t="s">
        <v>9017</v>
      </c>
      <c r="C1324" s="10" t="s">
        <v>9018</v>
      </c>
      <c r="D1324" s="8" t="s">
        <v>9019</v>
      </c>
      <c r="E1324" s="10" t="s">
        <v>9019</v>
      </c>
      <c r="F1324" s="10" t="s">
        <v>68</v>
      </c>
      <c r="G1324" s="11"/>
      <c r="H1324" s="12"/>
      <c r="J1324" s="30" t="s">
        <v>9020</v>
      </c>
      <c r="K1324" s="12"/>
      <c r="V1324" s="8" t="s">
        <v>9021</v>
      </c>
      <c r="X1324" s="8"/>
      <c r="Y1324" s="8" t="s">
        <v>95</v>
      </c>
      <c r="Z1324" s="8" t="s">
        <v>96</v>
      </c>
      <c r="AA1324" s="2" t="s">
        <v>7037</v>
      </c>
      <c r="AB1324" s="8" t="s">
        <v>98</v>
      </c>
      <c r="AJ1324" s="14" t="s">
        <v>4613</v>
      </c>
    </row>
    <row r="1325" spans="1:36" ht="16">
      <c r="A1325" s="8">
        <v>2</v>
      </c>
      <c r="B1325" s="16" t="s">
        <v>9022</v>
      </c>
      <c r="C1325" s="16" t="s">
        <v>9023</v>
      </c>
      <c r="D1325" s="8" t="s">
        <v>9024</v>
      </c>
      <c r="E1325" s="16" t="s">
        <v>9024</v>
      </c>
      <c r="F1325" s="16" t="s">
        <v>68</v>
      </c>
      <c r="G1325" s="17"/>
      <c r="H1325" s="18"/>
      <c r="J1325" s="26" t="s">
        <v>9025</v>
      </c>
      <c r="K1325" s="18"/>
      <c r="V1325" s="8" t="s">
        <v>9026</v>
      </c>
      <c r="X1325" s="8"/>
      <c r="Y1325" s="8" t="s">
        <v>95</v>
      </c>
      <c r="Z1325" s="8" t="s">
        <v>96</v>
      </c>
      <c r="AA1325" s="2" t="s">
        <v>9027</v>
      </c>
      <c r="AB1325" s="8" t="s">
        <v>98</v>
      </c>
      <c r="AJ1325" s="14" t="s">
        <v>6054</v>
      </c>
    </row>
    <row r="1326" spans="1:36" ht="16">
      <c r="A1326" s="8">
        <v>2</v>
      </c>
      <c r="B1326" s="10" t="s">
        <v>9028</v>
      </c>
      <c r="C1326" s="10" t="s">
        <v>9029</v>
      </c>
      <c r="D1326" s="8" t="s">
        <v>9030</v>
      </c>
      <c r="E1326" s="10" t="s">
        <v>9030</v>
      </c>
      <c r="F1326" s="10" t="s">
        <v>68</v>
      </c>
      <c r="G1326" s="11"/>
      <c r="H1326" s="12"/>
      <c r="J1326" s="30" t="s">
        <v>9031</v>
      </c>
      <c r="K1326" s="12"/>
      <c r="V1326" s="8" t="s">
        <v>9032</v>
      </c>
      <c r="X1326" s="8"/>
      <c r="Y1326" s="8" t="s">
        <v>95</v>
      </c>
      <c r="Z1326" s="8" t="s">
        <v>96</v>
      </c>
      <c r="AA1326" s="2" t="s">
        <v>2533</v>
      </c>
      <c r="AB1326" s="8" t="s">
        <v>98</v>
      </c>
      <c r="AJ1326" s="14" t="s">
        <v>3424</v>
      </c>
    </row>
    <row r="1327" spans="1:36" ht="16">
      <c r="A1327" s="8">
        <v>2</v>
      </c>
      <c r="B1327" s="16" t="s">
        <v>9033</v>
      </c>
      <c r="C1327" s="16" t="s">
        <v>9034</v>
      </c>
      <c r="D1327" s="8" t="s">
        <v>9035</v>
      </c>
      <c r="E1327" s="16" t="s">
        <v>9035</v>
      </c>
      <c r="F1327" s="16" t="s">
        <v>68</v>
      </c>
      <c r="G1327" s="17"/>
      <c r="H1327" s="18"/>
      <c r="J1327" s="26" t="s">
        <v>9036</v>
      </c>
      <c r="K1327" s="18"/>
      <c r="V1327" s="8" t="s">
        <v>9037</v>
      </c>
      <c r="X1327" s="8"/>
      <c r="Y1327" s="8" t="s">
        <v>95</v>
      </c>
      <c r="Z1327" s="8" t="s">
        <v>96</v>
      </c>
      <c r="AA1327" s="2" t="s">
        <v>2970</v>
      </c>
      <c r="AB1327" s="8" t="s">
        <v>98</v>
      </c>
      <c r="AJ1327" s="14" t="s">
        <v>3452</v>
      </c>
    </row>
    <row r="1328" spans="1:36" ht="16">
      <c r="A1328" s="8">
        <v>2</v>
      </c>
      <c r="B1328" s="10" t="s">
        <v>9038</v>
      </c>
      <c r="C1328" s="10" t="s">
        <v>9039</v>
      </c>
      <c r="D1328" s="8" t="s">
        <v>9040</v>
      </c>
      <c r="E1328" s="10" t="s">
        <v>9040</v>
      </c>
      <c r="F1328" s="10" t="s">
        <v>68</v>
      </c>
      <c r="G1328" s="11"/>
      <c r="H1328" s="12"/>
      <c r="J1328" s="30" t="s">
        <v>9041</v>
      </c>
      <c r="K1328" s="12"/>
      <c r="V1328" s="8" t="s">
        <v>9042</v>
      </c>
      <c r="X1328" s="8"/>
      <c r="Y1328" s="8" t="s">
        <v>95</v>
      </c>
      <c r="Z1328" s="8" t="s">
        <v>96</v>
      </c>
      <c r="AA1328" s="2" t="s">
        <v>7725</v>
      </c>
      <c r="AB1328" s="8" t="s">
        <v>98</v>
      </c>
      <c r="AJ1328" s="14" t="s">
        <v>5760</v>
      </c>
    </row>
    <row r="1329" spans="1:36" ht="16">
      <c r="A1329" s="8">
        <v>2</v>
      </c>
      <c r="B1329" s="16" t="s">
        <v>9043</v>
      </c>
      <c r="C1329" s="16" t="s">
        <v>9044</v>
      </c>
      <c r="D1329" s="8" t="s">
        <v>9045</v>
      </c>
      <c r="E1329" s="16" t="s">
        <v>9045</v>
      </c>
      <c r="F1329" s="16" t="s">
        <v>68</v>
      </c>
      <c r="G1329" s="17"/>
      <c r="H1329" s="18"/>
      <c r="J1329" s="26" t="s">
        <v>9046</v>
      </c>
      <c r="K1329" s="18"/>
      <c r="V1329" s="8" t="s">
        <v>9047</v>
      </c>
      <c r="X1329" s="8"/>
      <c r="Y1329" s="8" t="s">
        <v>95</v>
      </c>
      <c r="Z1329" s="8" t="s">
        <v>96</v>
      </c>
      <c r="AA1329" s="2" t="s">
        <v>2440</v>
      </c>
      <c r="AB1329" s="8" t="s">
        <v>98</v>
      </c>
      <c r="AJ1329" s="14" t="s">
        <v>3400</v>
      </c>
    </row>
    <row r="1330" spans="1:36" ht="16">
      <c r="A1330" s="8">
        <v>2</v>
      </c>
      <c r="B1330" s="10" t="s">
        <v>9048</v>
      </c>
      <c r="C1330" s="10" t="s">
        <v>9049</v>
      </c>
      <c r="D1330" s="8" t="s">
        <v>9050</v>
      </c>
      <c r="E1330" s="10" t="s">
        <v>9050</v>
      </c>
      <c r="F1330" s="10" t="s">
        <v>68</v>
      </c>
      <c r="G1330" s="11"/>
      <c r="H1330" s="12"/>
      <c r="J1330" s="30" t="s">
        <v>9051</v>
      </c>
      <c r="K1330" s="12"/>
      <c r="V1330" s="8" t="s">
        <v>9052</v>
      </c>
      <c r="X1330" s="8"/>
      <c r="Y1330" s="8" t="s">
        <v>95</v>
      </c>
      <c r="Z1330" s="8" t="s">
        <v>96</v>
      </c>
      <c r="AA1330" s="2" t="s">
        <v>8290</v>
      </c>
      <c r="AB1330" s="8" t="s">
        <v>98</v>
      </c>
      <c r="AJ1330" s="14" t="s">
        <v>5760</v>
      </c>
    </row>
    <row r="1331" spans="1:36" ht="16">
      <c r="A1331" s="8">
        <v>2</v>
      </c>
      <c r="B1331" s="16" t="s">
        <v>9053</v>
      </c>
      <c r="C1331" s="16" t="s">
        <v>9054</v>
      </c>
      <c r="D1331" s="8" t="s">
        <v>9055</v>
      </c>
      <c r="E1331" s="16" t="s">
        <v>9055</v>
      </c>
      <c r="F1331" s="16" t="s">
        <v>68</v>
      </c>
      <c r="G1331" s="17"/>
      <c r="H1331" s="18"/>
      <c r="J1331" s="26" t="s">
        <v>9056</v>
      </c>
      <c r="K1331" s="18"/>
      <c r="V1331" s="8" t="s">
        <v>9057</v>
      </c>
      <c r="X1331" s="8"/>
      <c r="Y1331" s="8" t="s">
        <v>95</v>
      </c>
      <c r="Z1331" s="8" t="s">
        <v>96</v>
      </c>
      <c r="AA1331" s="2" t="s">
        <v>8298</v>
      </c>
      <c r="AB1331" s="8" t="s">
        <v>98</v>
      </c>
      <c r="AJ1331" s="14" t="s">
        <v>3847</v>
      </c>
    </row>
    <row r="1332" spans="1:36" ht="16">
      <c r="A1332" s="8">
        <v>2</v>
      </c>
      <c r="B1332" s="10" t="s">
        <v>9058</v>
      </c>
      <c r="C1332" s="10" t="s">
        <v>9059</v>
      </c>
      <c r="D1332" s="8" t="s">
        <v>9060</v>
      </c>
      <c r="E1332" s="10" t="s">
        <v>9060</v>
      </c>
      <c r="F1332" s="10" t="s">
        <v>68</v>
      </c>
      <c r="G1332" s="11"/>
      <c r="H1332" s="12"/>
      <c r="J1332" s="30" t="s">
        <v>9061</v>
      </c>
      <c r="K1332" s="12"/>
      <c r="V1332" s="8" t="s">
        <v>9062</v>
      </c>
      <c r="X1332" s="8"/>
      <c r="Y1332" s="8" t="s">
        <v>95</v>
      </c>
      <c r="Z1332" s="8" t="s">
        <v>96</v>
      </c>
      <c r="AA1332" s="2" t="s">
        <v>5206</v>
      </c>
      <c r="AB1332" s="8" t="s">
        <v>98</v>
      </c>
      <c r="AJ1332" s="14" t="s">
        <v>3532</v>
      </c>
    </row>
    <row r="1333" spans="1:36" ht="16">
      <c r="A1333" s="8">
        <v>2</v>
      </c>
      <c r="B1333" s="16" t="s">
        <v>9063</v>
      </c>
      <c r="C1333" s="16" t="s">
        <v>9064</v>
      </c>
      <c r="D1333" s="8" t="s">
        <v>9065</v>
      </c>
      <c r="E1333" s="16" t="s">
        <v>9066</v>
      </c>
      <c r="F1333" s="16" t="s">
        <v>68</v>
      </c>
      <c r="G1333" s="17"/>
      <c r="H1333" s="18"/>
      <c r="J1333" s="33"/>
      <c r="K1333" s="18"/>
      <c r="Y1333" s="8" t="s">
        <v>95</v>
      </c>
      <c r="Z1333" s="8" t="s">
        <v>96</v>
      </c>
      <c r="AA1333" s="2" t="s">
        <v>1947</v>
      </c>
      <c r="AB1333" s="8" t="s">
        <v>98</v>
      </c>
      <c r="AJ1333" s="14">
        <v>217</v>
      </c>
    </row>
    <row r="1334" spans="1:36" ht="16">
      <c r="A1334" s="8">
        <v>2</v>
      </c>
      <c r="B1334" s="10" t="s">
        <v>9067</v>
      </c>
      <c r="C1334" s="10" t="s">
        <v>9068</v>
      </c>
      <c r="D1334" s="8" t="s">
        <v>9069</v>
      </c>
      <c r="E1334" s="10" t="s">
        <v>9070</v>
      </c>
      <c r="F1334" s="10" t="s">
        <v>68</v>
      </c>
      <c r="G1334" s="11"/>
      <c r="H1334" s="12"/>
      <c r="J1334" s="30" t="s">
        <v>9071</v>
      </c>
      <c r="K1334" s="12"/>
      <c r="V1334" s="8" t="s">
        <v>9072</v>
      </c>
      <c r="Y1334" s="8" t="s">
        <v>95</v>
      </c>
      <c r="Z1334" s="8" t="s">
        <v>96</v>
      </c>
      <c r="AA1334" s="2" t="s">
        <v>9073</v>
      </c>
      <c r="AB1334" s="8" t="s">
        <v>98</v>
      </c>
      <c r="AJ1334" s="14" t="s">
        <v>9074</v>
      </c>
    </row>
    <row r="1335" spans="1:36" ht="16">
      <c r="A1335" s="8">
        <v>2</v>
      </c>
      <c r="B1335" s="16" t="s">
        <v>9075</v>
      </c>
      <c r="C1335" s="16" t="s">
        <v>9076</v>
      </c>
      <c r="D1335" s="8" t="s">
        <v>9077</v>
      </c>
      <c r="E1335" s="16" t="s">
        <v>9078</v>
      </c>
      <c r="F1335" s="16" t="s">
        <v>68</v>
      </c>
      <c r="G1335" s="17"/>
      <c r="H1335" s="18"/>
      <c r="J1335" s="26" t="s">
        <v>9079</v>
      </c>
      <c r="K1335" s="18"/>
      <c r="V1335" s="8" t="s">
        <v>9080</v>
      </c>
      <c r="X1335" s="8"/>
      <c r="Y1335" s="8" t="s">
        <v>95</v>
      </c>
      <c r="Z1335" s="8" t="s">
        <v>96</v>
      </c>
      <c r="AA1335" s="2" t="s">
        <v>2632</v>
      </c>
      <c r="AB1335" s="8" t="s">
        <v>98</v>
      </c>
      <c r="AJ1335" s="14" t="s">
        <v>3452</v>
      </c>
    </row>
    <row r="1336" spans="1:36" ht="16">
      <c r="A1336" s="8">
        <v>2</v>
      </c>
      <c r="B1336" s="10" t="s">
        <v>9081</v>
      </c>
      <c r="C1336" s="10" t="s">
        <v>9082</v>
      </c>
      <c r="D1336" s="8" t="s">
        <v>9083</v>
      </c>
      <c r="E1336" s="10" t="s">
        <v>9084</v>
      </c>
      <c r="F1336" s="10" t="s">
        <v>68</v>
      </c>
      <c r="G1336" s="11"/>
      <c r="H1336" s="12"/>
      <c r="J1336" s="30" t="s">
        <v>9085</v>
      </c>
      <c r="K1336" s="10" t="s">
        <v>9086</v>
      </c>
      <c r="V1336" s="8" t="s">
        <v>9087</v>
      </c>
      <c r="X1336" s="8"/>
      <c r="Y1336" s="8" t="s">
        <v>95</v>
      </c>
      <c r="Z1336" s="8" t="s">
        <v>96</v>
      </c>
      <c r="AA1336" s="2" t="s">
        <v>2632</v>
      </c>
      <c r="AB1336" s="8" t="s">
        <v>98</v>
      </c>
      <c r="AJ1336" s="14">
        <v>232</v>
      </c>
    </row>
    <row r="1337" spans="1:36" ht="16">
      <c r="A1337" s="8">
        <v>2</v>
      </c>
      <c r="B1337" s="16" t="s">
        <v>9088</v>
      </c>
      <c r="C1337" s="16" t="s">
        <v>9089</v>
      </c>
      <c r="D1337" s="8" t="s">
        <v>9090</v>
      </c>
      <c r="E1337" s="16" t="s">
        <v>9091</v>
      </c>
      <c r="F1337" s="16" t="s">
        <v>68</v>
      </c>
      <c r="G1337" s="17"/>
      <c r="H1337" s="18"/>
      <c r="J1337" s="26" t="s">
        <v>9092</v>
      </c>
      <c r="K1337" s="16" t="s">
        <v>8559</v>
      </c>
      <c r="V1337" s="8" t="s">
        <v>9093</v>
      </c>
      <c r="X1337" s="8"/>
      <c r="Y1337" s="8" t="s">
        <v>95</v>
      </c>
      <c r="Z1337" s="8" t="s">
        <v>96</v>
      </c>
      <c r="AA1337" s="2" t="s">
        <v>8327</v>
      </c>
      <c r="AB1337" s="8" t="s">
        <v>98</v>
      </c>
      <c r="AJ1337" s="14" t="s">
        <v>1834</v>
      </c>
    </row>
    <row r="1338" spans="1:36" ht="16">
      <c r="A1338" s="8">
        <v>2</v>
      </c>
      <c r="B1338" s="10" t="s">
        <v>9094</v>
      </c>
      <c r="C1338" s="10" t="s">
        <v>9095</v>
      </c>
      <c r="D1338" s="8" t="s">
        <v>9096</v>
      </c>
      <c r="E1338" s="10" t="s">
        <v>9096</v>
      </c>
      <c r="F1338" s="10" t="s">
        <v>68</v>
      </c>
      <c r="G1338" s="11"/>
      <c r="H1338" s="12"/>
      <c r="J1338" s="30" t="s">
        <v>9097</v>
      </c>
      <c r="K1338" s="10" t="s">
        <v>9098</v>
      </c>
      <c r="V1338" s="8" t="s">
        <v>9099</v>
      </c>
      <c r="X1338" s="8"/>
      <c r="Y1338" s="8" t="s">
        <v>95</v>
      </c>
      <c r="Z1338" s="8" t="s">
        <v>96</v>
      </c>
      <c r="AA1338" s="2" t="s">
        <v>1295</v>
      </c>
      <c r="AB1338" s="8" t="s">
        <v>98</v>
      </c>
      <c r="AJ1338" s="14" t="s">
        <v>9100</v>
      </c>
    </row>
    <row r="1339" spans="1:36" ht="16">
      <c r="A1339" s="8">
        <v>2</v>
      </c>
      <c r="B1339" s="16" t="s">
        <v>9101</v>
      </c>
      <c r="C1339" s="16" t="s">
        <v>9102</v>
      </c>
      <c r="D1339" s="8" t="s">
        <v>9103</v>
      </c>
      <c r="E1339" s="16" t="s">
        <v>9104</v>
      </c>
      <c r="F1339" s="16" t="s">
        <v>68</v>
      </c>
      <c r="G1339" s="17"/>
      <c r="H1339" s="18"/>
      <c r="J1339" s="26" t="s">
        <v>9105</v>
      </c>
      <c r="K1339" s="16" t="s">
        <v>9106</v>
      </c>
      <c r="V1339" s="8" t="s">
        <v>9107</v>
      </c>
      <c r="X1339" s="8"/>
      <c r="Y1339" s="8" t="s">
        <v>95</v>
      </c>
      <c r="Z1339" s="8" t="s">
        <v>96</v>
      </c>
      <c r="AA1339" s="2" t="s">
        <v>2453</v>
      </c>
      <c r="AB1339" s="8" t="s">
        <v>98</v>
      </c>
      <c r="AJ1339" s="14" t="s">
        <v>3459</v>
      </c>
    </row>
    <row r="1340" spans="1:36" ht="16">
      <c r="A1340" s="8">
        <v>2</v>
      </c>
      <c r="B1340" s="10" t="s">
        <v>9108</v>
      </c>
      <c r="C1340" s="10" t="s">
        <v>9109</v>
      </c>
      <c r="D1340" s="8" t="s">
        <v>9110</v>
      </c>
      <c r="E1340" s="10" t="s">
        <v>9111</v>
      </c>
      <c r="F1340" s="10" t="s">
        <v>68</v>
      </c>
      <c r="G1340" s="11"/>
      <c r="H1340" s="12"/>
      <c r="J1340" s="30" t="s">
        <v>9112</v>
      </c>
      <c r="K1340" s="60"/>
      <c r="V1340" s="8" t="s">
        <v>9114</v>
      </c>
      <c r="X1340" s="8"/>
      <c r="Y1340" s="8" t="s">
        <v>95</v>
      </c>
      <c r="Z1340" s="8" t="s">
        <v>96</v>
      </c>
      <c r="AA1340" s="2" t="s">
        <v>9115</v>
      </c>
      <c r="AB1340" s="8" t="s">
        <v>98</v>
      </c>
      <c r="AJ1340" s="14" t="s">
        <v>2250</v>
      </c>
    </row>
    <row r="1341" spans="1:36" ht="16">
      <c r="A1341" s="8">
        <v>2</v>
      </c>
      <c r="B1341" s="16" t="s">
        <v>9116</v>
      </c>
      <c r="C1341" s="16" t="s">
        <v>9117</v>
      </c>
      <c r="D1341" s="8" t="s">
        <v>9118</v>
      </c>
      <c r="E1341" s="16" t="s">
        <v>9118</v>
      </c>
      <c r="F1341" s="16" t="s">
        <v>68</v>
      </c>
      <c r="G1341" s="17"/>
      <c r="H1341" s="18"/>
      <c r="J1341" s="26" t="s">
        <v>1617</v>
      </c>
      <c r="K1341" s="16" t="s">
        <v>5607</v>
      </c>
      <c r="V1341" s="8" t="s">
        <v>5608</v>
      </c>
      <c r="X1341" s="8"/>
      <c r="Y1341" s="8" t="s">
        <v>95</v>
      </c>
      <c r="Z1341" s="8" t="s">
        <v>96</v>
      </c>
      <c r="AA1341" s="2" t="s">
        <v>9119</v>
      </c>
      <c r="AB1341" s="8" t="s">
        <v>98</v>
      </c>
      <c r="AJ1341" s="14" t="s">
        <v>1682</v>
      </c>
    </row>
    <row r="1342" spans="1:36" ht="16">
      <c r="A1342" s="8">
        <v>2</v>
      </c>
      <c r="B1342" s="10" t="s">
        <v>9120</v>
      </c>
      <c r="C1342" s="10" t="s">
        <v>9121</v>
      </c>
      <c r="D1342" s="8" t="s">
        <v>9122</v>
      </c>
      <c r="E1342" s="10" t="s">
        <v>9122</v>
      </c>
      <c r="F1342" s="10" t="s">
        <v>68</v>
      </c>
      <c r="G1342" s="11"/>
      <c r="H1342" s="12"/>
      <c r="J1342" s="30" t="s">
        <v>1293</v>
      </c>
      <c r="K1342" s="10" t="s">
        <v>4390</v>
      </c>
      <c r="V1342" s="8" t="s">
        <v>4391</v>
      </c>
      <c r="X1342" s="8"/>
      <c r="Y1342" s="8" t="s">
        <v>95</v>
      </c>
      <c r="Z1342" s="8" t="s">
        <v>96</v>
      </c>
      <c r="AA1342" s="2" t="s">
        <v>9123</v>
      </c>
      <c r="AB1342" s="8" t="s">
        <v>98</v>
      </c>
      <c r="AJ1342" s="14">
        <v>217</v>
      </c>
    </row>
    <row r="1343" spans="1:36" ht="16">
      <c r="A1343" s="8">
        <v>2</v>
      </c>
      <c r="B1343" s="16" t="s">
        <v>1954</v>
      </c>
      <c r="C1343" s="16" t="s">
        <v>1954</v>
      </c>
      <c r="D1343" s="8" t="s">
        <v>9124</v>
      </c>
      <c r="E1343" s="16" t="s">
        <v>9125</v>
      </c>
      <c r="F1343" s="16" t="s">
        <v>68</v>
      </c>
      <c r="G1343" s="17"/>
      <c r="H1343" s="18"/>
      <c r="J1343" s="26" t="s">
        <v>9126</v>
      </c>
      <c r="K1343" s="16" t="s">
        <v>9127</v>
      </c>
      <c r="V1343" s="8" t="s">
        <v>9128</v>
      </c>
      <c r="Y1343" s="8" t="s">
        <v>95</v>
      </c>
      <c r="Z1343" s="8" t="s">
        <v>96</v>
      </c>
      <c r="AA1343" s="2" t="s">
        <v>8800</v>
      </c>
      <c r="AB1343" s="8" t="s">
        <v>98</v>
      </c>
      <c r="AJ1343" s="14" t="s">
        <v>2097</v>
      </c>
    </row>
    <row r="1344" spans="1:36" ht="16">
      <c r="A1344" s="8">
        <v>2</v>
      </c>
      <c r="B1344" s="10" t="s">
        <v>9129</v>
      </c>
      <c r="C1344" s="10" t="s">
        <v>9130</v>
      </c>
      <c r="D1344" s="8" t="s">
        <v>9131</v>
      </c>
      <c r="E1344" s="10" t="s">
        <v>9132</v>
      </c>
      <c r="F1344" s="10" t="s">
        <v>68</v>
      </c>
      <c r="G1344" s="11"/>
      <c r="H1344" s="12"/>
      <c r="J1344" s="30" t="s">
        <v>9133</v>
      </c>
      <c r="K1344" s="12"/>
      <c r="V1344" s="8" t="s">
        <v>9134</v>
      </c>
      <c r="X1344" s="8"/>
      <c r="Y1344" s="8" t="s">
        <v>95</v>
      </c>
      <c r="Z1344" s="8" t="s">
        <v>96</v>
      </c>
      <c r="AA1344" s="2" t="s">
        <v>3063</v>
      </c>
      <c r="AB1344" s="8" t="s">
        <v>98</v>
      </c>
      <c r="AJ1344" s="14" t="s">
        <v>3961</v>
      </c>
    </row>
    <row r="1345" spans="1:36" ht="16">
      <c r="A1345" s="8">
        <v>2</v>
      </c>
      <c r="B1345" s="16" t="s">
        <v>9135</v>
      </c>
      <c r="C1345" s="16" t="s">
        <v>9136</v>
      </c>
      <c r="D1345" s="8" t="s">
        <v>9137</v>
      </c>
      <c r="E1345" s="16" t="s">
        <v>9138</v>
      </c>
      <c r="F1345" s="16" t="s">
        <v>68</v>
      </c>
      <c r="G1345" s="17"/>
      <c r="H1345" s="18"/>
      <c r="J1345" s="26" t="s">
        <v>9139</v>
      </c>
      <c r="K1345" s="16" t="s">
        <v>9140</v>
      </c>
      <c r="V1345" s="8" t="s">
        <v>9141</v>
      </c>
      <c r="X1345" s="8"/>
      <c r="Y1345" s="8" t="s">
        <v>95</v>
      </c>
      <c r="Z1345" s="8" t="s">
        <v>96</v>
      </c>
      <c r="AA1345" s="2" t="s">
        <v>2172</v>
      </c>
      <c r="AB1345" s="8" t="s">
        <v>98</v>
      </c>
      <c r="AJ1345" s="14" t="s">
        <v>3470</v>
      </c>
    </row>
    <row r="1346" spans="1:36" ht="16">
      <c r="A1346" s="8">
        <v>2</v>
      </c>
      <c r="B1346" s="10" t="s">
        <v>9142</v>
      </c>
      <c r="C1346" s="10" t="s">
        <v>9143</v>
      </c>
      <c r="D1346" s="8" t="s">
        <v>9144</v>
      </c>
      <c r="E1346" s="10" t="s">
        <v>9144</v>
      </c>
      <c r="F1346" s="10" t="s">
        <v>68</v>
      </c>
      <c r="G1346" s="11"/>
      <c r="H1346" s="12"/>
      <c r="J1346" s="30" t="s">
        <v>9145</v>
      </c>
      <c r="K1346" s="10" t="s">
        <v>9146</v>
      </c>
      <c r="V1346" s="8" t="s">
        <v>9147</v>
      </c>
      <c r="X1346" s="8"/>
      <c r="Y1346" s="8" t="s">
        <v>95</v>
      </c>
      <c r="Z1346" s="8" t="s">
        <v>96</v>
      </c>
      <c r="AA1346" s="2" t="s">
        <v>325</v>
      </c>
      <c r="AB1346" s="8" t="s">
        <v>98</v>
      </c>
      <c r="AJ1346" s="14" t="s">
        <v>9148</v>
      </c>
    </row>
    <row r="1347" spans="1:36" ht="16">
      <c r="A1347" s="8">
        <v>2</v>
      </c>
      <c r="B1347" s="16" t="s">
        <v>9149</v>
      </c>
      <c r="C1347" s="16" t="s">
        <v>9150</v>
      </c>
      <c r="D1347" s="8" t="s">
        <v>9151</v>
      </c>
      <c r="E1347" s="16" t="s">
        <v>9152</v>
      </c>
      <c r="F1347" s="16" t="s">
        <v>68</v>
      </c>
      <c r="G1347" s="54"/>
      <c r="H1347" s="18"/>
      <c r="J1347" s="26" t="s">
        <v>9153</v>
      </c>
      <c r="K1347" s="16" t="s">
        <v>9154</v>
      </c>
      <c r="V1347" s="8" t="s">
        <v>9155</v>
      </c>
      <c r="X1347" s="8"/>
      <c r="Y1347" s="8" t="s">
        <v>95</v>
      </c>
      <c r="Z1347" s="8" t="s">
        <v>96</v>
      </c>
      <c r="AA1347" s="2" t="s">
        <v>9156</v>
      </c>
      <c r="AB1347" s="8" t="s">
        <v>98</v>
      </c>
      <c r="AG1347" s="8" t="s">
        <v>2863</v>
      </c>
      <c r="AJ1347" s="14" t="s">
        <v>3483</v>
      </c>
    </row>
    <row r="1348" spans="1:36" ht="16">
      <c r="A1348" s="8">
        <v>2</v>
      </c>
      <c r="B1348" s="10" t="s">
        <v>9157</v>
      </c>
      <c r="C1348" s="10" t="s">
        <v>9158</v>
      </c>
      <c r="D1348" s="8" t="s">
        <v>9159</v>
      </c>
      <c r="E1348" s="10" t="s">
        <v>9159</v>
      </c>
      <c r="F1348" s="10" t="s">
        <v>68</v>
      </c>
      <c r="G1348" s="11"/>
      <c r="H1348" s="12"/>
      <c r="J1348" s="30" t="s">
        <v>9160</v>
      </c>
      <c r="K1348" s="12"/>
      <c r="V1348" s="8" t="s">
        <v>9161</v>
      </c>
      <c r="X1348" s="8"/>
      <c r="Y1348" s="8" t="s">
        <v>95</v>
      </c>
      <c r="Z1348" s="8" t="s">
        <v>96</v>
      </c>
      <c r="AA1348" s="2" t="s">
        <v>342</v>
      </c>
      <c r="AB1348" s="8" t="s">
        <v>98</v>
      </c>
      <c r="AJ1348" s="14" t="s">
        <v>3322</v>
      </c>
    </row>
    <row r="1349" spans="1:36" ht="16">
      <c r="A1349" s="8">
        <v>2</v>
      </c>
      <c r="B1349" s="16" t="s">
        <v>9162</v>
      </c>
      <c r="C1349" s="16" t="s">
        <v>9163</v>
      </c>
      <c r="D1349" s="8" t="s">
        <v>9164</v>
      </c>
      <c r="E1349" s="16" t="s">
        <v>9165</v>
      </c>
      <c r="F1349" s="16" t="s">
        <v>68</v>
      </c>
      <c r="G1349" s="17"/>
      <c r="H1349" s="18"/>
      <c r="J1349" s="26" t="s">
        <v>9166</v>
      </c>
      <c r="K1349" s="16" t="s">
        <v>9167</v>
      </c>
      <c r="V1349" s="8" t="s">
        <v>9168</v>
      </c>
      <c r="X1349" s="8"/>
      <c r="Y1349" s="8" t="s">
        <v>95</v>
      </c>
      <c r="Z1349" s="8" t="s">
        <v>96</v>
      </c>
      <c r="AA1349" s="2" t="s">
        <v>8396</v>
      </c>
      <c r="AB1349" s="8" t="s">
        <v>98</v>
      </c>
      <c r="AJ1349" s="14">
        <v>226</v>
      </c>
    </row>
    <row r="1350" spans="1:36" ht="16">
      <c r="A1350" s="8">
        <v>2</v>
      </c>
      <c r="B1350" s="10" t="s">
        <v>9169</v>
      </c>
      <c r="C1350" s="10" t="s">
        <v>9170</v>
      </c>
      <c r="D1350" s="8" t="s">
        <v>9171</v>
      </c>
      <c r="E1350" s="10" t="s">
        <v>9171</v>
      </c>
      <c r="F1350" s="10" t="s">
        <v>68</v>
      </c>
      <c r="G1350" s="11"/>
      <c r="H1350" s="12"/>
      <c r="J1350" s="30" t="s">
        <v>9172</v>
      </c>
      <c r="K1350" s="12"/>
      <c r="V1350" s="8" t="s">
        <v>9173</v>
      </c>
      <c r="Y1350" s="8" t="s">
        <v>95</v>
      </c>
      <c r="Z1350" s="8" t="s">
        <v>96</v>
      </c>
      <c r="AA1350" s="2" t="s">
        <v>357</v>
      </c>
      <c r="AB1350" s="8" t="s">
        <v>98</v>
      </c>
      <c r="AJ1350" s="14" t="s">
        <v>4928</v>
      </c>
    </row>
    <row r="1351" spans="1:36" ht="16">
      <c r="A1351" s="8">
        <v>2</v>
      </c>
      <c r="B1351" s="16" t="s">
        <v>9174</v>
      </c>
      <c r="C1351" s="16" t="s">
        <v>9175</v>
      </c>
      <c r="D1351" s="8" t="s">
        <v>9176</v>
      </c>
      <c r="E1351" s="16" t="s">
        <v>9177</v>
      </c>
      <c r="F1351" s="16" t="s">
        <v>68</v>
      </c>
      <c r="G1351" s="17"/>
      <c r="H1351" s="18"/>
      <c r="J1351" s="26" t="s">
        <v>2009</v>
      </c>
      <c r="K1351" s="16" t="s">
        <v>9178</v>
      </c>
      <c r="V1351" s="8" t="s">
        <v>9179</v>
      </c>
      <c r="X1351" s="8"/>
      <c r="Y1351" s="8" t="s">
        <v>95</v>
      </c>
      <c r="Z1351" s="8" t="s">
        <v>96</v>
      </c>
      <c r="AA1351" s="2" t="s">
        <v>371</v>
      </c>
      <c r="AB1351" s="8" t="s">
        <v>98</v>
      </c>
      <c r="AJ1351" s="14" t="s">
        <v>9180</v>
      </c>
    </row>
    <row r="1352" spans="1:36" ht="16">
      <c r="A1352" s="8">
        <v>2</v>
      </c>
      <c r="B1352" s="10" t="s">
        <v>9181</v>
      </c>
      <c r="C1352" s="10" t="s">
        <v>9182</v>
      </c>
      <c r="D1352" s="8" t="s">
        <v>9183</v>
      </c>
      <c r="E1352" s="10" t="s">
        <v>9184</v>
      </c>
      <c r="F1352" s="10" t="s">
        <v>68</v>
      </c>
      <c r="G1352" s="11"/>
      <c r="H1352" s="12"/>
      <c r="J1352" s="30" t="s">
        <v>3319</v>
      </c>
      <c r="K1352" s="10" t="s">
        <v>3320</v>
      </c>
      <c r="V1352" s="8" t="s">
        <v>9185</v>
      </c>
      <c r="X1352" s="8"/>
      <c r="Y1352" s="8" t="s">
        <v>95</v>
      </c>
      <c r="Z1352" s="8" t="s">
        <v>96</v>
      </c>
      <c r="AA1352" s="2" t="s">
        <v>416</v>
      </c>
      <c r="AB1352" s="8" t="s">
        <v>98</v>
      </c>
      <c r="AJ1352" s="14" t="s">
        <v>9186</v>
      </c>
    </row>
    <row r="1353" spans="1:36" ht="16">
      <c r="A1353" s="8">
        <v>2</v>
      </c>
      <c r="B1353" s="16" t="s">
        <v>9187</v>
      </c>
      <c r="C1353" s="16" t="s">
        <v>9188</v>
      </c>
      <c r="D1353" s="8" t="s">
        <v>9189</v>
      </c>
      <c r="E1353" s="16" t="s">
        <v>9190</v>
      </c>
      <c r="F1353" s="16" t="s">
        <v>68</v>
      </c>
      <c r="G1353" s="17"/>
      <c r="H1353" s="18"/>
      <c r="J1353" s="26" t="s">
        <v>9191</v>
      </c>
      <c r="K1353" s="18"/>
      <c r="V1353" s="8" t="s">
        <v>9192</v>
      </c>
      <c r="X1353" s="8"/>
      <c r="Y1353" s="8" t="s">
        <v>95</v>
      </c>
      <c r="Z1353" s="8" t="s">
        <v>96</v>
      </c>
      <c r="AA1353" s="2" t="s">
        <v>2477</v>
      </c>
      <c r="AB1353" s="8" t="s">
        <v>98</v>
      </c>
      <c r="AJ1353" s="14" t="s">
        <v>9193</v>
      </c>
    </row>
    <row r="1354" spans="1:36" ht="16">
      <c r="A1354" s="8">
        <v>2</v>
      </c>
      <c r="B1354" s="23" t="s">
        <v>1963</v>
      </c>
      <c r="C1354" s="23" t="s">
        <v>1964</v>
      </c>
      <c r="D1354" s="8" t="s">
        <v>9194</v>
      </c>
      <c r="E1354" s="10" t="s">
        <v>9194</v>
      </c>
      <c r="F1354" s="10" t="s">
        <v>68</v>
      </c>
      <c r="G1354" s="11"/>
      <c r="H1354" s="12"/>
      <c r="J1354" s="30" t="s">
        <v>9195</v>
      </c>
      <c r="K1354" s="10" t="s">
        <v>9196</v>
      </c>
      <c r="V1354" s="8" t="s">
        <v>9197</v>
      </c>
      <c r="X1354" s="8"/>
      <c r="Y1354" s="8" t="s">
        <v>95</v>
      </c>
      <c r="Z1354" s="8" t="s">
        <v>96</v>
      </c>
      <c r="AA1354" s="2" t="s">
        <v>9198</v>
      </c>
      <c r="AB1354" s="8" t="s">
        <v>98</v>
      </c>
      <c r="AJ1354" s="14" t="s">
        <v>1812</v>
      </c>
    </row>
    <row r="1355" spans="1:36" ht="16">
      <c r="A1355" s="8">
        <v>2</v>
      </c>
      <c r="B1355" s="16" t="s">
        <v>9199</v>
      </c>
      <c r="C1355" s="16" t="s">
        <v>9200</v>
      </c>
      <c r="D1355" s="8" t="s">
        <v>9201</v>
      </c>
      <c r="E1355" s="16" t="s">
        <v>9202</v>
      </c>
      <c r="F1355" s="16" t="s">
        <v>68</v>
      </c>
      <c r="G1355" s="54"/>
      <c r="H1355" s="18"/>
      <c r="J1355" s="26" t="s">
        <v>5137</v>
      </c>
      <c r="K1355" s="16" t="s">
        <v>5138</v>
      </c>
      <c r="V1355" s="8" t="s">
        <v>5139</v>
      </c>
      <c r="X1355" s="8"/>
      <c r="Y1355" s="8" t="s">
        <v>95</v>
      </c>
      <c r="Z1355" s="8" t="s">
        <v>96</v>
      </c>
      <c r="AA1355" s="2" t="s">
        <v>7710</v>
      </c>
      <c r="AB1355" s="8" t="s">
        <v>98</v>
      </c>
      <c r="AD1355" s="8" t="s">
        <v>2863</v>
      </c>
      <c r="AG1355" s="8" t="s">
        <v>2863</v>
      </c>
      <c r="AJ1355" s="14" t="s">
        <v>2234</v>
      </c>
    </row>
    <row r="1356" spans="1:36" ht="16">
      <c r="A1356" s="8">
        <v>2</v>
      </c>
      <c r="B1356" s="10" t="s">
        <v>9203</v>
      </c>
      <c r="C1356" s="10" t="s">
        <v>9204</v>
      </c>
      <c r="D1356" s="8" t="s">
        <v>9205</v>
      </c>
      <c r="E1356" s="10" t="s">
        <v>9206</v>
      </c>
      <c r="F1356" s="10" t="s">
        <v>3684</v>
      </c>
      <c r="G1356" s="55" t="s">
        <v>9207</v>
      </c>
      <c r="H1356" s="12"/>
      <c r="J1356" s="30" t="s">
        <v>5137</v>
      </c>
      <c r="K1356" s="10" t="s">
        <v>5138</v>
      </c>
      <c r="V1356" s="8" t="s">
        <v>5139</v>
      </c>
      <c r="X1356" s="8"/>
      <c r="Y1356" s="8" t="s">
        <v>95</v>
      </c>
      <c r="Z1356" s="8" t="s">
        <v>96</v>
      </c>
      <c r="AA1356" s="2" t="s">
        <v>2464</v>
      </c>
      <c r="AB1356" s="8" t="s">
        <v>98</v>
      </c>
      <c r="AD1356" s="8" t="s">
        <v>2863</v>
      </c>
      <c r="AJ1356" s="14" t="s">
        <v>2173</v>
      </c>
    </row>
    <row r="1357" spans="1:36" ht="16">
      <c r="A1357" s="8">
        <v>2</v>
      </c>
      <c r="B1357" s="16" t="s">
        <v>9208</v>
      </c>
      <c r="C1357" s="16" t="s">
        <v>9209</v>
      </c>
      <c r="D1357" s="8" t="s">
        <v>9210</v>
      </c>
      <c r="E1357" s="16" t="s">
        <v>9211</v>
      </c>
      <c r="F1357" s="16" t="s">
        <v>68</v>
      </c>
      <c r="G1357" s="17"/>
      <c r="H1357" s="18"/>
      <c r="J1357" s="26" t="s">
        <v>9212</v>
      </c>
      <c r="K1357" s="16" t="s">
        <v>9213</v>
      </c>
      <c r="V1357" s="8" t="s">
        <v>9214</v>
      </c>
      <c r="X1357" s="8"/>
      <c r="Y1357" s="8" t="s">
        <v>95</v>
      </c>
      <c r="Z1357" s="8" t="s">
        <v>96</v>
      </c>
      <c r="AA1357" s="2" t="s">
        <v>325</v>
      </c>
      <c r="AB1357" s="8" t="s">
        <v>98</v>
      </c>
      <c r="AJ1357" s="14">
        <v>219</v>
      </c>
    </row>
    <row r="1358" spans="1:36" ht="16">
      <c r="A1358" s="8">
        <v>2</v>
      </c>
      <c r="B1358" s="10" t="s">
        <v>9215</v>
      </c>
      <c r="C1358" s="10" t="s">
        <v>9216</v>
      </c>
      <c r="E1358" s="10"/>
      <c r="F1358" s="10" t="s">
        <v>68</v>
      </c>
      <c r="G1358" s="11"/>
      <c r="H1358" s="12"/>
      <c r="J1358" s="30" t="s">
        <v>9217</v>
      </c>
      <c r="K1358" s="10" t="s">
        <v>9218</v>
      </c>
      <c r="V1358" s="8" t="s">
        <v>9219</v>
      </c>
      <c r="X1358" s="8"/>
      <c r="Y1358" s="8" t="s">
        <v>95</v>
      </c>
      <c r="Z1358" s="8" t="s">
        <v>96</v>
      </c>
      <c r="AA1358" s="2" t="s">
        <v>5950</v>
      </c>
      <c r="AB1358" s="8" t="s">
        <v>98</v>
      </c>
      <c r="AJ1358" s="14" t="s">
        <v>3483</v>
      </c>
    </row>
    <row r="1359" spans="1:36" ht="16">
      <c r="A1359" s="8">
        <v>2</v>
      </c>
      <c r="B1359" s="16" t="s">
        <v>9220</v>
      </c>
      <c r="C1359" s="16" t="s">
        <v>9221</v>
      </c>
      <c r="D1359" s="8" t="s">
        <v>9222</v>
      </c>
      <c r="E1359" s="16" t="s">
        <v>9223</v>
      </c>
      <c r="F1359" s="16" t="s">
        <v>68</v>
      </c>
      <c r="G1359" s="17"/>
      <c r="H1359" s="18"/>
      <c r="J1359" s="26" t="s">
        <v>9224</v>
      </c>
      <c r="K1359" s="16" t="s">
        <v>9225</v>
      </c>
      <c r="V1359" s="8" t="s">
        <v>9226</v>
      </c>
      <c r="X1359" s="8"/>
      <c r="Y1359" s="8" t="s">
        <v>95</v>
      </c>
      <c r="Z1359" s="8" t="s">
        <v>96</v>
      </c>
      <c r="AA1359" s="2" t="s">
        <v>1827</v>
      </c>
      <c r="AB1359" s="8" t="s">
        <v>98</v>
      </c>
      <c r="AJ1359" s="14">
        <v>217</v>
      </c>
    </row>
    <row r="1360" spans="1:36" ht="16">
      <c r="A1360" s="8">
        <v>2</v>
      </c>
      <c r="B1360" s="10" t="s">
        <v>9227</v>
      </c>
      <c r="C1360" s="10" t="s">
        <v>9228</v>
      </c>
      <c r="D1360" s="8" t="s">
        <v>9229</v>
      </c>
      <c r="E1360" s="10" t="s">
        <v>9229</v>
      </c>
      <c r="F1360" s="10" t="s">
        <v>68</v>
      </c>
      <c r="G1360" s="11"/>
      <c r="H1360" s="12"/>
      <c r="J1360" s="30" t="s">
        <v>9230</v>
      </c>
      <c r="K1360" s="10" t="s">
        <v>9231</v>
      </c>
      <c r="V1360" s="8" t="s">
        <v>9232</v>
      </c>
      <c r="Y1360" s="8" t="s">
        <v>95</v>
      </c>
      <c r="Z1360" s="8" t="s">
        <v>96</v>
      </c>
      <c r="AA1360" s="2" t="s">
        <v>2882</v>
      </c>
      <c r="AB1360" s="8" t="s">
        <v>98</v>
      </c>
      <c r="AJ1360" s="14">
        <v>224</v>
      </c>
    </row>
    <row r="1361" spans="1:36" ht="16">
      <c r="A1361" s="8">
        <v>2</v>
      </c>
      <c r="B1361" s="16" t="s">
        <v>9233</v>
      </c>
      <c r="C1361" s="16" t="s">
        <v>9234</v>
      </c>
      <c r="D1361" s="8" t="s">
        <v>9235</v>
      </c>
      <c r="E1361" s="16" t="s">
        <v>9236</v>
      </c>
      <c r="F1361" s="16" t="s">
        <v>68</v>
      </c>
      <c r="G1361" s="54"/>
      <c r="H1361" s="18"/>
      <c r="J1361" s="26" t="s">
        <v>1855</v>
      </c>
      <c r="K1361" s="16" t="s">
        <v>8521</v>
      </c>
      <c r="V1361" s="8" t="s">
        <v>8512</v>
      </c>
      <c r="X1361" s="8"/>
      <c r="Y1361" s="8" t="s">
        <v>95</v>
      </c>
      <c r="Z1361" s="8" t="s">
        <v>96</v>
      </c>
      <c r="AA1361" s="2" t="s">
        <v>7809</v>
      </c>
      <c r="AB1361" s="8" t="s">
        <v>98</v>
      </c>
      <c r="AJ1361" s="14" t="s">
        <v>9237</v>
      </c>
    </row>
    <row r="1362" spans="1:36" ht="16">
      <c r="A1362" s="8">
        <v>2</v>
      </c>
      <c r="B1362" s="10" t="s">
        <v>9238</v>
      </c>
      <c r="C1362" s="10" t="s">
        <v>9239</v>
      </c>
      <c r="D1362" s="8" t="s">
        <v>9240</v>
      </c>
      <c r="E1362" s="10" t="s">
        <v>9241</v>
      </c>
      <c r="F1362" s="10" t="s">
        <v>68</v>
      </c>
      <c r="G1362" s="11"/>
      <c r="H1362" s="12"/>
      <c r="J1362" s="30" t="s">
        <v>9242</v>
      </c>
      <c r="K1362" s="12"/>
      <c r="V1362" s="8" t="s">
        <v>9243</v>
      </c>
      <c r="X1362" s="8"/>
      <c r="Y1362" s="8" t="s">
        <v>95</v>
      </c>
      <c r="Z1362" s="8" t="s">
        <v>96</v>
      </c>
      <c r="AA1362" s="2" t="s">
        <v>8465</v>
      </c>
      <c r="AB1362" s="8" t="s">
        <v>98</v>
      </c>
      <c r="AJ1362" s="14" t="s">
        <v>1477</v>
      </c>
    </row>
    <row r="1363" spans="1:36" ht="16">
      <c r="A1363" s="8">
        <v>2</v>
      </c>
      <c r="B1363" s="16" t="s">
        <v>9244</v>
      </c>
      <c r="C1363" s="16" t="s">
        <v>9245</v>
      </c>
      <c r="D1363" s="8" t="s">
        <v>9246</v>
      </c>
      <c r="E1363" s="16" t="s">
        <v>9247</v>
      </c>
      <c r="F1363" s="16" t="s">
        <v>68</v>
      </c>
      <c r="G1363" s="17"/>
      <c r="H1363" s="18"/>
      <c r="J1363" s="26" t="s">
        <v>9248</v>
      </c>
      <c r="K1363" s="16" t="s">
        <v>9249</v>
      </c>
      <c r="V1363" s="8" t="s">
        <v>9250</v>
      </c>
      <c r="X1363" s="8"/>
      <c r="Y1363" s="8" t="s">
        <v>95</v>
      </c>
      <c r="Z1363" s="8" t="s">
        <v>96</v>
      </c>
      <c r="AA1363" s="2" t="s">
        <v>2983</v>
      </c>
      <c r="AB1363" s="8" t="s">
        <v>98</v>
      </c>
      <c r="AJ1363" s="14" t="s">
        <v>9251</v>
      </c>
    </row>
    <row r="1364" spans="1:36" ht="16">
      <c r="A1364" s="8">
        <v>2</v>
      </c>
      <c r="B1364" s="10" t="s">
        <v>9252</v>
      </c>
      <c r="C1364" s="10" t="s">
        <v>9253</v>
      </c>
      <c r="D1364" s="8" t="s">
        <v>9254</v>
      </c>
      <c r="E1364" s="10" t="s">
        <v>9255</v>
      </c>
      <c r="F1364" s="10" t="s">
        <v>68</v>
      </c>
      <c r="G1364" s="11"/>
      <c r="H1364" s="12"/>
      <c r="J1364" s="30" t="s">
        <v>9256</v>
      </c>
      <c r="K1364" s="12"/>
      <c r="V1364" s="8" t="s">
        <v>9257</v>
      </c>
      <c r="X1364" s="8"/>
      <c r="Y1364" s="8" t="s">
        <v>95</v>
      </c>
      <c r="Z1364" s="8" t="s">
        <v>96</v>
      </c>
      <c r="AA1364" s="2" t="s">
        <v>1765</v>
      </c>
      <c r="AB1364" s="8" t="s">
        <v>98</v>
      </c>
      <c r="AJ1364" s="14" t="s">
        <v>9251</v>
      </c>
    </row>
    <row r="1365" spans="1:36" ht="16">
      <c r="A1365" s="8">
        <v>2</v>
      </c>
      <c r="B1365" s="16" t="s">
        <v>9258</v>
      </c>
      <c r="C1365" s="16" t="s">
        <v>9258</v>
      </c>
      <c r="D1365" s="8" t="s">
        <v>9259</v>
      </c>
      <c r="E1365" s="16" t="s">
        <v>9259</v>
      </c>
      <c r="F1365" s="16" t="s">
        <v>68</v>
      </c>
      <c r="G1365" s="54"/>
      <c r="H1365" s="18"/>
      <c r="J1365" s="26" t="s">
        <v>4017</v>
      </c>
      <c r="K1365" s="16" t="s">
        <v>5299</v>
      </c>
      <c r="V1365" s="8" t="s">
        <v>4933</v>
      </c>
      <c r="X1365" s="8"/>
      <c r="Y1365" s="8" t="s">
        <v>95</v>
      </c>
      <c r="Z1365" s="8" t="s">
        <v>96</v>
      </c>
      <c r="AA1365" s="2" t="s">
        <v>3063</v>
      </c>
      <c r="AB1365" s="8" t="s">
        <v>98</v>
      </c>
      <c r="AD1365" s="8" t="s">
        <v>2863</v>
      </c>
      <c r="AJ1365" s="14" t="s">
        <v>1582</v>
      </c>
    </row>
    <row r="1366" spans="1:36" ht="16">
      <c r="A1366" s="8">
        <v>2</v>
      </c>
      <c r="B1366" s="10" t="s">
        <v>9260</v>
      </c>
      <c r="C1366" s="10" t="s">
        <v>9261</v>
      </c>
      <c r="D1366" s="8" t="s">
        <v>9262</v>
      </c>
      <c r="E1366" s="10" t="s">
        <v>9263</v>
      </c>
      <c r="F1366" s="10" t="s">
        <v>68</v>
      </c>
      <c r="G1366" s="11"/>
      <c r="H1366" s="12"/>
      <c r="J1366" s="30" t="s">
        <v>9264</v>
      </c>
      <c r="K1366" s="10" t="s">
        <v>9265</v>
      </c>
      <c r="V1366" s="8" t="s">
        <v>9266</v>
      </c>
      <c r="X1366" s="8"/>
      <c r="Y1366" s="8" t="s">
        <v>95</v>
      </c>
      <c r="Z1366" s="8" t="s">
        <v>96</v>
      </c>
      <c r="AA1366" s="2" t="s">
        <v>9267</v>
      </c>
      <c r="AB1366" s="8" t="s">
        <v>98</v>
      </c>
      <c r="AJ1366" s="14"/>
    </row>
    <row r="1367" spans="1:36" ht="16">
      <c r="A1367" s="8">
        <v>2</v>
      </c>
      <c r="B1367" s="16" t="s">
        <v>9268</v>
      </c>
      <c r="C1367" s="16" t="s">
        <v>9269</v>
      </c>
      <c r="D1367" s="8" t="s">
        <v>9270</v>
      </c>
      <c r="E1367" s="16" t="s">
        <v>9271</v>
      </c>
      <c r="F1367" s="16" t="s">
        <v>68</v>
      </c>
      <c r="G1367" s="17"/>
      <c r="H1367" s="18"/>
      <c r="J1367" s="26" t="s">
        <v>9272</v>
      </c>
      <c r="K1367" s="18"/>
      <c r="V1367" s="8" t="s">
        <v>9273</v>
      </c>
      <c r="AB1367" s="8" t="s">
        <v>98</v>
      </c>
      <c r="AJ1367" s="14">
        <v>236</v>
      </c>
    </row>
    <row r="1368" spans="1:36" ht="16">
      <c r="A1368" s="8">
        <v>2</v>
      </c>
      <c r="B1368" s="10" t="s">
        <v>9274</v>
      </c>
      <c r="C1368" s="10" t="s">
        <v>9275</v>
      </c>
      <c r="E1368" s="10"/>
      <c r="F1368" s="10" t="s">
        <v>68</v>
      </c>
      <c r="G1368" s="11"/>
      <c r="H1368" s="12"/>
      <c r="J1368" s="30" t="s">
        <v>9276</v>
      </c>
      <c r="K1368" s="10" t="s">
        <v>9277</v>
      </c>
      <c r="V1368" s="8" t="s">
        <v>9278</v>
      </c>
      <c r="X1368" s="8"/>
      <c r="Y1368" s="8" t="s">
        <v>95</v>
      </c>
      <c r="Z1368" s="8" t="s">
        <v>96</v>
      </c>
      <c r="AA1368" s="2" t="s">
        <v>8507</v>
      </c>
      <c r="AB1368" s="8" t="s">
        <v>98</v>
      </c>
      <c r="AJ1368" s="14" t="s">
        <v>5637</v>
      </c>
    </row>
    <row r="1369" spans="1:36" ht="16">
      <c r="A1369" s="8">
        <v>2</v>
      </c>
      <c r="B1369" s="16" t="s">
        <v>9279</v>
      </c>
      <c r="C1369" s="16" t="s">
        <v>9280</v>
      </c>
      <c r="D1369" s="8" t="s">
        <v>9281</v>
      </c>
      <c r="E1369" s="16" t="s">
        <v>9281</v>
      </c>
      <c r="F1369" s="16" t="s">
        <v>68</v>
      </c>
      <c r="G1369" s="17"/>
      <c r="H1369" s="18"/>
      <c r="J1369" s="26" t="s">
        <v>9282</v>
      </c>
      <c r="K1369" s="16" t="s">
        <v>9283</v>
      </c>
      <c r="V1369" s="8" t="s">
        <v>9284</v>
      </c>
      <c r="X1369" s="8"/>
      <c r="Y1369" s="8" t="s">
        <v>95</v>
      </c>
      <c r="Z1369" s="8" t="s">
        <v>96</v>
      </c>
      <c r="AA1369" s="2" t="s">
        <v>3132</v>
      </c>
      <c r="AB1369" s="8" t="s">
        <v>98</v>
      </c>
      <c r="AJ1369" s="14">
        <v>214</v>
      </c>
    </row>
    <row r="1370" spans="1:36" ht="16">
      <c r="A1370" s="8">
        <v>2</v>
      </c>
      <c r="B1370" s="10" t="s">
        <v>9285</v>
      </c>
      <c r="C1370" s="10" t="s">
        <v>9286</v>
      </c>
      <c r="D1370" s="8" t="s">
        <v>9287</v>
      </c>
      <c r="E1370" s="10" t="s">
        <v>9287</v>
      </c>
      <c r="F1370" s="10" t="s">
        <v>68</v>
      </c>
      <c r="G1370" s="11"/>
      <c r="H1370" s="12"/>
      <c r="J1370" s="30" t="s">
        <v>9288</v>
      </c>
      <c r="K1370" s="10" t="s">
        <v>9289</v>
      </c>
      <c r="V1370" s="8" t="s">
        <v>9290</v>
      </c>
      <c r="Y1370" s="8" t="s">
        <v>95</v>
      </c>
      <c r="Z1370" s="8" t="s">
        <v>96</v>
      </c>
      <c r="AA1370" s="2" t="s">
        <v>325</v>
      </c>
      <c r="AB1370" s="8" t="s">
        <v>98</v>
      </c>
      <c r="AJ1370" s="14" t="s">
        <v>9291</v>
      </c>
    </row>
    <row r="1371" spans="1:36" ht="16">
      <c r="A1371" s="8">
        <v>2</v>
      </c>
      <c r="B1371" s="16" t="s">
        <v>9292</v>
      </c>
      <c r="C1371" s="16" t="s">
        <v>9293</v>
      </c>
      <c r="D1371" s="8" t="s">
        <v>9294</v>
      </c>
      <c r="E1371" s="16" t="s">
        <v>9295</v>
      </c>
      <c r="F1371" s="16" t="s">
        <v>68</v>
      </c>
      <c r="G1371" s="54"/>
      <c r="H1371" s="18"/>
      <c r="J1371" s="26" t="s">
        <v>2016</v>
      </c>
      <c r="K1371" s="16" t="s">
        <v>9296</v>
      </c>
      <c r="V1371" s="8" t="s">
        <v>9297</v>
      </c>
      <c r="X1371" s="8"/>
      <c r="Y1371" s="8" t="s">
        <v>95</v>
      </c>
      <c r="Z1371" s="8" t="s">
        <v>96</v>
      </c>
      <c r="AA1371" s="2" t="s">
        <v>4383</v>
      </c>
      <c r="AB1371" s="8" t="s">
        <v>98</v>
      </c>
      <c r="AD1371" s="8" t="s">
        <v>2863</v>
      </c>
      <c r="AJ1371" s="14" t="s">
        <v>3448</v>
      </c>
    </row>
    <row r="1372" spans="1:36" ht="16">
      <c r="A1372" s="8">
        <v>2</v>
      </c>
      <c r="B1372" s="10" t="s">
        <v>9298</v>
      </c>
      <c r="C1372" s="10" t="s">
        <v>9299</v>
      </c>
      <c r="D1372" s="8" t="s">
        <v>9300</v>
      </c>
      <c r="E1372" s="10" t="s">
        <v>9301</v>
      </c>
      <c r="F1372" s="10" t="s">
        <v>68</v>
      </c>
      <c r="G1372" s="53"/>
      <c r="H1372" s="12"/>
      <c r="J1372" s="30" t="s">
        <v>2016</v>
      </c>
      <c r="K1372" s="10" t="s">
        <v>9296</v>
      </c>
      <c r="V1372" s="8" t="s">
        <v>9302</v>
      </c>
      <c r="AB1372" s="8" t="s">
        <v>98</v>
      </c>
      <c r="AE1372" s="8" t="s">
        <v>2863</v>
      </c>
      <c r="AJ1372" s="14" t="s">
        <v>1486</v>
      </c>
    </row>
    <row r="1373" spans="1:36" ht="16">
      <c r="A1373" s="8">
        <v>2</v>
      </c>
      <c r="B1373" s="16" t="s">
        <v>9303</v>
      </c>
      <c r="C1373" s="16" t="s">
        <v>9304</v>
      </c>
      <c r="D1373" s="8" t="s">
        <v>9305</v>
      </c>
      <c r="E1373" s="16" t="s">
        <v>9306</v>
      </c>
      <c r="F1373" s="16" t="s">
        <v>68</v>
      </c>
      <c r="G1373" s="17"/>
      <c r="H1373" s="18"/>
      <c r="J1373" s="26" t="s">
        <v>2016</v>
      </c>
      <c r="K1373" s="16" t="s">
        <v>9296</v>
      </c>
      <c r="V1373" s="8" t="s">
        <v>9307</v>
      </c>
      <c r="X1373" s="8"/>
      <c r="Y1373" s="8" t="s">
        <v>95</v>
      </c>
      <c r="Z1373" s="8" t="s">
        <v>96</v>
      </c>
      <c r="AA1373" s="2" t="s">
        <v>2632</v>
      </c>
      <c r="AB1373" s="8" t="s">
        <v>98</v>
      </c>
      <c r="AJ1373" s="14" t="s">
        <v>9308</v>
      </c>
    </row>
    <row r="1374" spans="1:36" ht="16">
      <c r="A1374" s="8">
        <v>2</v>
      </c>
      <c r="B1374" s="10" t="s">
        <v>9309</v>
      </c>
      <c r="C1374" s="10" t="s">
        <v>9310</v>
      </c>
      <c r="D1374" s="8" t="s">
        <v>9311</v>
      </c>
      <c r="E1374" s="10" t="s">
        <v>9312</v>
      </c>
      <c r="F1374" s="10" t="s">
        <v>68</v>
      </c>
      <c r="G1374" s="53"/>
      <c r="H1374" s="12"/>
      <c r="J1374" s="30" t="s">
        <v>2016</v>
      </c>
      <c r="K1374" s="10" t="s">
        <v>9296</v>
      </c>
      <c r="V1374" s="8" t="s">
        <v>9313</v>
      </c>
      <c r="X1374" s="8"/>
      <c r="Y1374" s="8" t="s">
        <v>95</v>
      </c>
      <c r="Z1374" s="8" t="s">
        <v>96</v>
      </c>
      <c r="AA1374" s="2" t="s">
        <v>4641</v>
      </c>
      <c r="AB1374" s="8" t="s">
        <v>98</v>
      </c>
      <c r="AG1374" s="8" t="s">
        <v>2863</v>
      </c>
      <c r="AJ1374" s="14" t="s">
        <v>2012</v>
      </c>
    </row>
    <row r="1375" spans="1:36" ht="16">
      <c r="A1375" s="8">
        <v>2</v>
      </c>
      <c r="B1375" s="16" t="s">
        <v>9314</v>
      </c>
      <c r="C1375" s="16" t="s">
        <v>9315</v>
      </c>
      <c r="D1375" s="8" t="s">
        <v>9316</v>
      </c>
      <c r="E1375" s="16" t="s">
        <v>9317</v>
      </c>
      <c r="F1375" s="16" t="s">
        <v>68</v>
      </c>
      <c r="G1375" s="54"/>
      <c r="H1375" s="18"/>
      <c r="J1375" s="26" t="s">
        <v>2016</v>
      </c>
      <c r="K1375" s="16" t="s">
        <v>9296</v>
      </c>
      <c r="V1375" s="8" t="s">
        <v>9318</v>
      </c>
      <c r="X1375" s="8"/>
      <c r="Y1375" s="8" t="s">
        <v>95</v>
      </c>
      <c r="Z1375" s="8" t="s">
        <v>96</v>
      </c>
      <c r="AA1375" s="2" t="s">
        <v>2003</v>
      </c>
      <c r="AB1375" s="8" t="s">
        <v>98</v>
      </c>
      <c r="AF1375" s="8" t="s">
        <v>2863</v>
      </c>
      <c r="AJ1375" s="14">
        <v>213</v>
      </c>
    </row>
    <row r="1376" spans="1:36" ht="16">
      <c r="A1376" s="8">
        <v>2</v>
      </c>
      <c r="B1376" s="10" t="s">
        <v>9319</v>
      </c>
      <c r="C1376" s="10" t="s">
        <v>9320</v>
      </c>
      <c r="D1376" s="8" t="s">
        <v>9321</v>
      </c>
      <c r="E1376" s="10" t="s">
        <v>9322</v>
      </c>
      <c r="F1376" s="10" t="s">
        <v>68</v>
      </c>
      <c r="G1376" s="11"/>
      <c r="H1376" s="12"/>
      <c r="J1376" s="30" t="s">
        <v>2016</v>
      </c>
      <c r="K1376" s="10" t="s">
        <v>9296</v>
      </c>
      <c r="V1376" s="8" t="s">
        <v>9323</v>
      </c>
      <c r="Y1376" s="8" t="s">
        <v>95</v>
      </c>
      <c r="Z1376" s="8" t="s">
        <v>96</v>
      </c>
      <c r="AA1376" s="2" t="s">
        <v>2644</v>
      </c>
      <c r="AB1376" s="8" t="s">
        <v>98</v>
      </c>
      <c r="AJ1376" s="14" t="s">
        <v>1486</v>
      </c>
    </row>
    <row r="1377" spans="1:36" ht="16">
      <c r="A1377" s="8">
        <v>2</v>
      </c>
      <c r="B1377" s="16" t="s">
        <v>9324</v>
      </c>
      <c r="C1377" s="16" t="s">
        <v>9325</v>
      </c>
      <c r="D1377" s="8" t="s">
        <v>9326</v>
      </c>
      <c r="E1377" s="16" t="s">
        <v>9327</v>
      </c>
      <c r="F1377" s="16" t="s">
        <v>68</v>
      </c>
      <c r="G1377" s="17"/>
      <c r="H1377" s="18"/>
      <c r="J1377" s="26" t="s">
        <v>2016</v>
      </c>
      <c r="K1377" s="16" t="s">
        <v>9296</v>
      </c>
      <c r="V1377" s="8" t="s">
        <v>9313</v>
      </c>
      <c r="X1377" s="8"/>
      <c r="Y1377" s="8" t="s">
        <v>95</v>
      </c>
      <c r="Z1377" s="8" t="s">
        <v>96</v>
      </c>
      <c r="AA1377" s="2" t="s">
        <v>4785</v>
      </c>
      <c r="AB1377" s="8" t="s">
        <v>98</v>
      </c>
      <c r="AJ1377" s="14" t="s">
        <v>9328</v>
      </c>
    </row>
    <row r="1378" spans="1:36" ht="16">
      <c r="A1378" s="8">
        <v>2</v>
      </c>
      <c r="B1378" s="10" t="s">
        <v>9329</v>
      </c>
      <c r="C1378" s="10" t="s">
        <v>9330</v>
      </c>
      <c r="D1378" s="8" t="s">
        <v>9331</v>
      </c>
      <c r="E1378" s="10" t="s">
        <v>9331</v>
      </c>
      <c r="F1378" s="10" t="s">
        <v>68</v>
      </c>
      <c r="G1378" s="53"/>
      <c r="H1378" s="12"/>
      <c r="J1378" s="30" t="s">
        <v>2016</v>
      </c>
      <c r="K1378" s="10" t="s">
        <v>9296</v>
      </c>
      <c r="V1378" s="8" t="s">
        <v>9313</v>
      </c>
      <c r="X1378" s="8"/>
      <c r="Y1378" s="8" t="s">
        <v>95</v>
      </c>
      <c r="Z1378" s="8" t="s">
        <v>96</v>
      </c>
      <c r="AA1378" s="2" t="s">
        <v>1467</v>
      </c>
      <c r="AB1378" s="8" t="s">
        <v>98</v>
      </c>
      <c r="AC1378" s="8" t="s">
        <v>2863</v>
      </c>
      <c r="AJ1378" s="14" t="s">
        <v>9332</v>
      </c>
    </row>
    <row r="1379" spans="1:36" ht="16">
      <c r="A1379" s="8">
        <v>2</v>
      </c>
      <c r="B1379" s="16" t="s">
        <v>9333</v>
      </c>
      <c r="C1379" s="16" t="s">
        <v>9334</v>
      </c>
      <c r="D1379" s="8" t="s">
        <v>9335</v>
      </c>
      <c r="E1379" s="16" t="s">
        <v>9336</v>
      </c>
      <c r="F1379" s="16" t="s">
        <v>68</v>
      </c>
      <c r="G1379" s="54"/>
      <c r="H1379" s="18"/>
      <c r="J1379" s="26" t="s">
        <v>2016</v>
      </c>
      <c r="K1379" s="16" t="s">
        <v>9296</v>
      </c>
      <c r="V1379" s="8" t="s">
        <v>9313</v>
      </c>
      <c r="X1379" s="8"/>
      <c r="Y1379" s="8" t="s">
        <v>95</v>
      </c>
      <c r="Z1379" s="8" t="s">
        <v>96</v>
      </c>
      <c r="AA1379" s="2" t="s">
        <v>2179</v>
      </c>
      <c r="AB1379" s="8" t="s">
        <v>98</v>
      </c>
      <c r="AE1379" s="8" t="s">
        <v>2863</v>
      </c>
      <c r="AJ1379" s="14" t="s">
        <v>9337</v>
      </c>
    </row>
    <row r="1380" spans="1:36" ht="16">
      <c r="A1380" s="8">
        <v>2</v>
      </c>
      <c r="B1380" s="10" t="s">
        <v>9338</v>
      </c>
      <c r="C1380" s="10" t="s">
        <v>9339</v>
      </c>
      <c r="D1380" s="8" t="s">
        <v>9340</v>
      </c>
      <c r="E1380" s="10" t="s">
        <v>9341</v>
      </c>
      <c r="F1380" s="10" t="s">
        <v>68</v>
      </c>
      <c r="G1380" s="53"/>
      <c r="H1380" s="12"/>
      <c r="J1380" s="30" t="s">
        <v>2016</v>
      </c>
      <c r="K1380" s="10" t="s">
        <v>9296</v>
      </c>
      <c r="V1380" s="8" t="s">
        <v>9313</v>
      </c>
      <c r="X1380" s="8"/>
      <c r="Y1380" s="8" t="s">
        <v>95</v>
      </c>
      <c r="Z1380" s="8" t="s">
        <v>96</v>
      </c>
      <c r="AA1380" s="2" t="s">
        <v>1953</v>
      </c>
      <c r="AB1380" s="8" t="s">
        <v>98</v>
      </c>
      <c r="AF1380" s="8" t="s">
        <v>2863</v>
      </c>
      <c r="AJ1380" s="14" t="s">
        <v>9342</v>
      </c>
    </row>
    <row r="1381" spans="1:36" ht="16">
      <c r="A1381" s="8">
        <v>2</v>
      </c>
      <c r="B1381" s="16" t="s">
        <v>9343</v>
      </c>
      <c r="C1381" s="16" t="s">
        <v>9344</v>
      </c>
      <c r="D1381" s="8" t="s">
        <v>9345</v>
      </c>
      <c r="E1381" s="16" t="s">
        <v>9346</v>
      </c>
      <c r="F1381" s="16" t="s">
        <v>68</v>
      </c>
      <c r="G1381" s="54"/>
      <c r="H1381" s="18"/>
      <c r="J1381" s="26" t="s">
        <v>2016</v>
      </c>
      <c r="K1381" s="16" t="s">
        <v>9296</v>
      </c>
      <c r="V1381" s="8" t="s">
        <v>9313</v>
      </c>
      <c r="X1381" s="8"/>
      <c r="Y1381" s="8" t="s">
        <v>95</v>
      </c>
      <c r="Z1381" s="8" t="s">
        <v>96</v>
      </c>
      <c r="AA1381" s="2" t="s">
        <v>9347</v>
      </c>
      <c r="AB1381" s="8" t="s">
        <v>98</v>
      </c>
      <c r="AD1381" s="8" t="s">
        <v>2863</v>
      </c>
      <c r="AJ1381" s="14">
        <v>232</v>
      </c>
    </row>
    <row r="1382" spans="1:36" ht="16">
      <c r="A1382" s="8">
        <v>2</v>
      </c>
      <c r="B1382" s="10" t="s">
        <v>9348</v>
      </c>
      <c r="C1382" s="10" t="s">
        <v>9349</v>
      </c>
      <c r="E1382" s="10"/>
      <c r="F1382" s="10" t="s">
        <v>68</v>
      </c>
      <c r="G1382" s="11"/>
      <c r="H1382" s="12"/>
      <c r="J1382" s="30" t="s">
        <v>9350</v>
      </c>
      <c r="K1382" s="12"/>
      <c r="V1382" s="8" t="s">
        <v>9351</v>
      </c>
      <c r="X1382" s="8"/>
      <c r="Y1382" s="8" t="s">
        <v>95</v>
      </c>
      <c r="Z1382" s="8" t="s">
        <v>96</v>
      </c>
      <c r="AA1382" s="2" t="s">
        <v>8588</v>
      </c>
      <c r="AB1382" s="8" t="s">
        <v>98</v>
      </c>
      <c r="AJ1382" s="14" t="s">
        <v>3621</v>
      </c>
    </row>
    <row r="1383" spans="1:36" ht="16">
      <c r="A1383" s="8">
        <v>2</v>
      </c>
      <c r="B1383" s="16" t="s">
        <v>9352</v>
      </c>
      <c r="C1383" s="16" t="s">
        <v>9353</v>
      </c>
      <c r="D1383" s="8" t="s">
        <v>9354</v>
      </c>
      <c r="E1383" s="16" t="s">
        <v>9355</v>
      </c>
      <c r="F1383" s="16" t="s">
        <v>68</v>
      </c>
      <c r="G1383" s="17"/>
      <c r="H1383" s="18"/>
      <c r="J1383" s="26" t="s">
        <v>9356</v>
      </c>
      <c r="K1383" s="16" t="s">
        <v>9357</v>
      </c>
      <c r="V1383" s="8" t="s">
        <v>9358</v>
      </c>
      <c r="X1383" s="8"/>
      <c r="Y1383" s="8" t="s">
        <v>95</v>
      </c>
      <c r="Z1383" s="8" t="s">
        <v>96</v>
      </c>
      <c r="AA1383" s="2" t="s">
        <v>9359</v>
      </c>
      <c r="AB1383" s="8" t="s">
        <v>98</v>
      </c>
      <c r="AJ1383" s="14" t="s">
        <v>7992</v>
      </c>
    </row>
    <row r="1384" spans="1:36" ht="16">
      <c r="A1384" s="8">
        <v>2</v>
      </c>
      <c r="B1384" s="10" t="s">
        <v>9360</v>
      </c>
      <c r="C1384" s="10" t="s">
        <v>9361</v>
      </c>
      <c r="D1384" s="8" t="s">
        <v>3515</v>
      </c>
      <c r="E1384" s="10" t="s">
        <v>9362</v>
      </c>
      <c r="F1384" s="10" t="s">
        <v>68</v>
      </c>
      <c r="G1384" s="11"/>
      <c r="H1384" s="12"/>
      <c r="J1384" s="51"/>
      <c r="K1384" s="12"/>
      <c r="V1384" s="8" t="s">
        <v>9363</v>
      </c>
      <c r="X1384" s="8"/>
      <c r="Y1384" s="8" t="s">
        <v>95</v>
      </c>
      <c r="Z1384" s="8" t="s">
        <v>96</v>
      </c>
      <c r="AA1384" s="2" t="s">
        <v>1257</v>
      </c>
      <c r="AB1384" s="8" t="s">
        <v>98</v>
      </c>
      <c r="AJ1384" s="14" t="s">
        <v>9364</v>
      </c>
    </row>
    <row r="1385" spans="1:36" ht="16">
      <c r="A1385" s="8">
        <v>2</v>
      </c>
      <c r="B1385" s="16" t="s">
        <v>9365</v>
      </c>
      <c r="C1385" s="16" t="s">
        <v>9366</v>
      </c>
      <c r="D1385" s="8" t="s">
        <v>9367</v>
      </c>
      <c r="E1385" s="16" t="s">
        <v>9367</v>
      </c>
      <c r="F1385" s="16" t="s">
        <v>68</v>
      </c>
      <c r="G1385" s="17"/>
      <c r="H1385" s="18"/>
      <c r="J1385" s="26" t="s">
        <v>9368</v>
      </c>
      <c r="K1385" s="16" t="s">
        <v>9369</v>
      </c>
      <c r="V1385" s="8" t="s">
        <v>9370</v>
      </c>
      <c r="X1385" s="8"/>
      <c r="Y1385" s="8" t="s">
        <v>95</v>
      </c>
      <c r="Z1385" s="8" t="s">
        <v>96</v>
      </c>
      <c r="AA1385" s="2" t="s">
        <v>1265</v>
      </c>
      <c r="AB1385" s="8" t="s">
        <v>98</v>
      </c>
      <c r="AJ1385" s="14" t="s">
        <v>3981</v>
      </c>
    </row>
    <row r="1386" spans="1:36" ht="16">
      <c r="A1386" s="8">
        <v>2</v>
      </c>
      <c r="B1386" s="10" t="s">
        <v>9371</v>
      </c>
      <c r="C1386" s="10" t="s">
        <v>9372</v>
      </c>
      <c r="D1386" s="8" t="s">
        <v>9373</v>
      </c>
      <c r="E1386" s="10" t="s">
        <v>9373</v>
      </c>
      <c r="F1386" s="10" t="s">
        <v>68</v>
      </c>
      <c r="G1386" s="11"/>
      <c r="H1386" s="12"/>
      <c r="J1386" s="30" t="s">
        <v>9374</v>
      </c>
      <c r="K1386" s="10" t="s">
        <v>9375</v>
      </c>
      <c r="V1386" s="8" t="s">
        <v>9376</v>
      </c>
      <c r="X1386" s="8"/>
      <c r="Y1386" s="8" t="s">
        <v>95</v>
      </c>
      <c r="Z1386" s="8" t="s">
        <v>96</v>
      </c>
      <c r="AA1386" s="2" t="s">
        <v>1273</v>
      </c>
      <c r="AB1386" s="8" t="s">
        <v>98</v>
      </c>
      <c r="AJ1386" s="14" t="s">
        <v>9377</v>
      </c>
    </row>
    <row r="1387" spans="1:36" ht="16">
      <c r="A1387" s="8">
        <v>2</v>
      </c>
      <c r="B1387" s="16" t="s">
        <v>9378</v>
      </c>
      <c r="C1387" s="16" t="s">
        <v>9379</v>
      </c>
      <c r="D1387" s="8" t="s">
        <v>9380</v>
      </c>
      <c r="E1387" s="16" t="s">
        <v>9381</v>
      </c>
      <c r="F1387" s="16" t="s">
        <v>68</v>
      </c>
      <c r="G1387" s="17"/>
      <c r="H1387" s="18"/>
      <c r="J1387" s="26" t="s">
        <v>4007</v>
      </c>
      <c r="K1387" s="16" t="s">
        <v>3931</v>
      </c>
      <c r="V1387" s="8" t="s">
        <v>9382</v>
      </c>
      <c r="X1387" s="8"/>
      <c r="Y1387" s="8" t="s">
        <v>95</v>
      </c>
      <c r="Z1387" s="8" t="s">
        <v>96</v>
      </c>
      <c r="AA1387" s="2" t="s">
        <v>8615</v>
      </c>
      <c r="AB1387" s="8" t="s">
        <v>98</v>
      </c>
      <c r="AJ1387" s="14" t="s">
        <v>2053</v>
      </c>
    </row>
    <row r="1388" spans="1:36" ht="16">
      <c r="A1388" s="8">
        <v>2</v>
      </c>
      <c r="B1388" s="10" t="s">
        <v>9383</v>
      </c>
      <c r="C1388" s="10" t="s">
        <v>9384</v>
      </c>
      <c r="D1388" s="8" t="s">
        <v>9385</v>
      </c>
      <c r="E1388" s="10" t="s">
        <v>9385</v>
      </c>
      <c r="F1388" s="10" t="s">
        <v>68</v>
      </c>
      <c r="G1388" s="11"/>
      <c r="H1388" s="12"/>
      <c r="J1388" s="30" t="s">
        <v>9386</v>
      </c>
      <c r="K1388" s="10" t="s">
        <v>9387</v>
      </c>
      <c r="V1388" s="8" t="s">
        <v>9388</v>
      </c>
      <c r="X1388" s="8"/>
      <c r="Y1388" s="8" t="s">
        <v>95</v>
      </c>
      <c r="Z1388" s="8" t="s">
        <v>96</v>
      </c>
      <c r="AA1388" s="2" t="s">
        <v>9389</v>
      </c>
      <c r="AB1388" s="8" t="s">
        <v>98</v>
      </c>
      <c r="AJ1388" s="14" t="s">
        <v>2053</v>
      </c>
    </row>
    <row r="1389" spans="1:36" ht="16">
      <c r="A1389" s="8">
        <v>2</v>
      </c>
      <c r="B1389" s="16" t="s">
        <v>9390</v>
      </c>
      <c r="C1389" s="16" t="s">
        <v>9391</v>
      </c>
      <c r="D1389" s="8" t="s">
        <v>9392</v>
      </c>
      <c r="E1389" s="16" t="s">
        <v>9393</v>
      </c>
      <c r="F1389" s="16" t="s">
        <v>68</v>
      </c>
      <c r="G1389" s="17"/>
      <c r="H1389" s="18"/>
      <c r="J1389" s="26" t="s">
        <v>4007</v>
      </c>
      <c r="K1389" s="16" t="s">
        <v>3931</v>
      </c>
      <c r="V1389" s="8" t="s">
        <v>9394</v>
      </c>
      <c r="X1389" s="8"/>
      <c r="Y1389" s="8" t="s">
        <v>95</v>
      </c>
      <c r="Z1389" s="8" t="s">
        <v>96</v>
      </c>
      <c r="AA1389" s="2" t="s">
        <v>1289</v>
      </c>
      <c r="AB1389" s="8" t="s">
        <v>98</v>
      </c>
      <c r="AJ1389" s="14" t="s">
        <v>3879</v>
      </c>
    </row>
    <row r="1390" spans="1:36" ht="16">
      <c r="A1390" s="8">
        <v>2</v>
      </c>
      <c r="B1390" s="23" t="s">
        <v>1980</v>
      </c>
      <c r="C1390" s="23" t="s">
        <v>1981</v>
      </c>
      <c r="D1390" s="8" t="s">
        <v>9395</v>
      </c>
      <c r="E1390" s="10" t="s">
        <v>9396</v>
      </c>
      <c r="F1390" s="10" t="s">
        <v>68</v>
      </c>
      <c r="G1390" s="11"/>
      <c r="H1390" s="12"/>
      <c r="J1390" s="30" t="s">
        <v>1984</v>
      </c>
      <c r="K1390" s="10" t="s">
        <v>9397</v>
      </c>
      <c r="V1390" s="8" t="s">
        <v>9398</v>
      </c>
      <c r="X1390" s="8"/>
      <c r="Y1390" s="8" t="s">
        <v>95</v>
      </c>
      <c r="Z1390" s="8" t="s">
        <v>96</v>
      </c>
      <c r="AA1390" s="2" t="s">
        <v>1281</v>
      </c>
      <c r="AB1390" s="8" t="s">
        <v>98</v>
      </c>
      <c r="AJ1390" s="14" t="s">
        <v>1803</v>
      </c>
    </row>
    <row r="1391" spans="1:36" ht="16">
      <c r="A1391" s="8">
        <v>2</v>
      </c>
      <c r="B1391" s="16" t="s">
        <v>9399</v>
      </c>
      <c r="C1391" s="16" t="s">
        <v>9400</v>
      </c>
      <c r="D1391" s="8" t="s">
        <v>9401</v>
      </c>
      <c r="E1391" s="16" t="s">
        <v>9402</v>
      </c>
      <c r="F1391" s="16" t="s">
        <v>68</v>
      </c>
      <c r="G1391" s="17"/>
      <c r="H1391" s="18"/>
      <c r="J1391" s="26" t="s">
        <v>9403</v>
      </c>
      <c r="K1391" s="18"/>
      <c r="V1391" s="8" t="s">
        <v>9404</v>
      </c>
      <c r="X1391" s="8"/>
      <c r="Y1391" s="8" t="s">
        <v>95</v>
      </c>
      <c r="Z1391" s="8" t="s">
        <v>96</v>
      </c>
      <c r="AA1391" s="2" t="s">
        <v>9405</v>
      </c>
      <c r="AB1391" s="8" t="s">
        <v>98</v>
      </c>
      <c r="AJ1391" s="14" t="s">
        <v>9406</v>
      </c>
    </row>
    <row r="1392" spans="1:36" ht="16">
      <c r="A1392" s="8">
        <v>2</v>
      </c>
      <c r="B1392" s="10" t="s">
        <v>9407</v>
      </c>
      <c r="C1392" s="10" t="s">
        <v>9407</v>
      </c>
      <c r="D1392" s="8" t="s">
        <v>9408</v>
      </c>
      <c r="E1392" s="10" t="s">
        <v>9409</v>
      </c>
      <c r="F1392" s="10" t="s">
        <v>68</v>
      </c>
      <c r="G1392" s="11"/>
      <c r="H1392" s="12"/>
      <c r="J1392" s="30" t="s">
        <v>9410</v>
      </c>
      <c r="K1392" s="10" t="s">
        <v>9411</v>
      </c>
      <c r="V1392" s="8" t="s">
        <v>9412</v>
      </c>
      <c r="X1392" s="8"/>
      <c r="Y1392" s="8" t="s">
        <v>95</v>
      </c>
      <c r="Z1392" s="8" t="s">
        <v>96</v>
      </c>
      <c r="AA1392" s="2" t="s">
        <v>8641</v>
      </c>
      <c r="AB1392" s="8" t="s">
        <v>98</v>
      </c>
      <c r="AJ1392" s="14" t="s">
        <v>4346</v>
      </c>
    </row>
    <row r="1393" spans="1:36" ht="16">
      <c r="A1393" s="8">
        <v>2</v>
      </c>
      <c r="B1393" s="16" t="s">
        <v>9413</v>
      </c>
      <c r="C1393" s="16" t="s">
        <v>9414</v>
      </c>
      <c r="D1393" s="8" t="s">
        <v>9415</v>
      </c>
      <c r="E1393" s="16" t="s">
        <v>9415</v>
      </c>
      <c r="F1393" s="16" t="s">
        <v>68</v>
      </c>
      <c r="G1393" s="17"/>
      <c r="H1393" s="18"/>
      <c r="J1393" s="26" t="s">
        <v>9416</v>
      </c>
      <c r="K1393" s="18"/>
      <c r="V1393" s="8" t="s">
        <v>9417</v>
      </c>
      <c r="X1393" s="8"/>
      <c r="Y1393" s="8" t="s">
        <v>95</v>
      </c>
      <c r="Z1393" s="8" t="s">
        <v>96</v>
      </c>
      <c r="AA1393" s="2" t="s">
        <v>1548</v>
      </c>
      <c r="AB1393" s="8" t="s">
        <v>98</v>
      </c>
      <c r="AJ1393" s="14" t="s">
        <v>5760</v>
      </c>
    </row>
    <row r="1394" spans="1:36" ht="16">
      <c r="A1394" s="8">
        <v>2</v>
      </c>
      <c r="B1394" s="10" t="s">
        <v>9418</v>
      </c>
      <c r="C1394" s="10" t="s">
        <v>9419</v>
      </c>
      <c r="D1394" s="8" t="s">
        <v>9420</v>
      </c>
      <c r="E1394" s="10" t="s">
        <v>9420</v>
      </c>
      <c r="F1394" s="10" t="s">
        <v>68</v>
      </c>
      <c r="G1394" s="11"/>
      <c r="H1394" s="12"/>
      <c r="J1394" s="30" t="s">
        <v>9421</v>
      </c>
      <c r="K1394" s="12"/>
      <c r="V1394" s="8" t="s">
        <v>9422</v>
      </c>
      <c r="X1394" s="8"/>
      <c r="Y1394" s="8" t="s">
        <v>95</v>
      </c>
      <c r="Z1394" s="8" t="s">
        <v>96</v>
      </c>
      <c r="AA1394" s="2" t="s">
        <v>1336</v>
      </c>
      <c r="AB1394" s="8" t="s">
        <v>98</v>
      </c>
      <c r="AJ1394" s="14" t="s">
        <v>3315</v>
      </c>
    </row>
    <row r="1395" spans="1:36" ht="16">
      <c r="A1395" s="8">
        <v>2</v>
      </c>
      <c r="B1395" s="16" t="s">
        <v>9423</v>
      </c>
      <c r="C1395" s="16" t="s">
        <v>9424</v>
      </c>
      <c r="D1395" s="8" t="s">
        <v>9425</v>
      </c>
      <c r="E1395" s="16" t="s">
        <v>9426</v>
      </c>
      <c r="F1395" s="16" t="s">
        <v>68</v>
      </c>
      <c r="G1395" s="54"/>
      <c r="H1395" s="18"/>
      <c r="J1395" s="26" t="s">
        <v>397</v>
      </c>
      <c r="K1395" s="16" t="s">
        <v>3983</v>
      </c>
      <c r="V1395" s="8" t="s">
        <v>9427</v>
      </c>
      <c r="X1395" s="8"/>
      <c r="Y1395" s="8" t="s">
        <v>95</v>
      </c>
      <c r="Z1395" s="8" t="s">
        <v>96</v>
      </c>
      <c r="AA1395" s="2" t="s">
        <v>399</v>
      </c>
      <c r="AB1395" s="8" t="s">
        <v>98</v>
      </c>
      <c r="AF1395" s="8" t="s">
        <v>2863</v>
      </c>
      <c r="AJ1395" s="14" t="s">
        <v>9428</v>
      </c>
    </row>
    <row r="1396" spans="1:36" ht="16">
      <c r="A1396" s="8">
        <v>2</v>
      </c>
      <c r="B1396" s="10" t="s">
        <v>9429</v>
      </c>
      <c r="C1396" s="10" t="s">
        <v>9430</v>
      </c>
      <c r="D1396" s="8" t="s">
        <v>9431</v>
      </c>
      <c r="E1396" s="10" t="s">
        <v>9431</v>
      </c>
      <c r="F1396" s="10" t="s">
        <v>68</v>
      </c>
      <c r="G1396" s="11"/>
      <c r="H1396" s="12"/>
      <c r="J1396" s="34"/>
      <c r="K1396" s="10" t="s">
        <v>9432</v>
      </c>
      <c r="Y1396" s="8" t="s">
        <v>95</v>
      </c>
      <c r="Z1396" s="8" t="s">
        <v>96</v>
      </c>
      <c r="AA1396" s="2" t="s">
        <v>1364</v>
      </c>
      <c r="AB1396" s="8" t="s">
        <v>98</v>
      </c>
      <c r="AJ1396" s="14">
        <v>612</v>
      </c>
    </row>
    <row r="1397" spans="1:36" ht="16">
      <c r="A1397" s="8">
        <v>2</v>
      </c>
      <c r="B1397" s="16" t="s">
        <v>9433</v>
      </c>
      <c r="C1397" s="16" t="s">
        <v>9434</v>
      </c>
      <c r="D1397" s="8" t="s">
        <v>9435</v>
      </c>
      <c r="E1397" s="16" t="s">
        <v>9435</v>
      </c>
      <c r="F1397" s="16" t="s">
        <v>68</v>
      </c>
      <c r="G1397" s="17"/>
      <c r="H1397" s="18"/>
      <c r="J1397" s="33"/>
      <c r="K1397" s="16" t="s">
        <v>9432</v>
      </c>
      <c r="AB1397" s="8" t="s">
        <v>98</v>
      </c>
      <c r="AJ1397" s="14" t="s">
        <v>9436</v>
      </c>
    </row>
    <row r="1398" spans="1:36" ht="16">
      <c r="A1398" s="8">
        <v>2</v>
      </c>
      <c r="B1398" s="10" t="s">
        <v>9437</v>
      </c>
      <c r="C1398" s="10" t="s">
        <v>9438</v>
      </c>
      <c r="D1398" s="8" t="s">
        <v>9439</v>
      </c>
      <c r="E1398" s="10" t="s">
        <v>9439</v>
      </c>
      <c r="F1398" s="10" t="s">
        <v>68</v>
      </c>
      <c r="G1398" s="53"/>
      <c r="H1398" s="12"/>
      <c r="J1398" s="30" t="s">
        <v>4017</v>
      </c>
      <c r="K1398" s="10" t="s">
        <v>4932</v>
      </c>
      <c r="V1398" s="8" t="s">
        <v>4933</v>
      </c>
      <c r="X1398" s="8"/>
      <c r="Y1398" s="8" t="s">
        <v>95</v>
      </c>
      <c r="Z1398" s="8" t="s">
        <v>96</v>
      </c>
      <c r="AA1398" s="2" t="s">
        <v>6230</v>
      </c>
      <c r="AB1398" s="8" t="s">
        <v>98</v>
      </c>
      <c r="AD1398" s="8" t="s">
        <v>2863</v>
      </c>
      <c r="AJ1398" s="14">
        <v>612</v>
      </c>
    </row>
    <row r="1399" spans="1:36" ht="16">
      <c r="A1399" s="8">
        <v>2</v>
      </c>
      <c r="B1399" s="16" t="s">
        <v>9440</v>
      </c>
      <c r="C1399" s="16" t="s">
        <v>9441</v>
      </c>
      <c r="D1399" s="8" t="s">
        <v>9442</v>
      </c>
      <c r="E1399" s="16" t="s">
        <v>9443</v>
      </c>
      <c r="F1399" s="16" t="s">
        <v>68</v>
      </c>
      <c r="G1399" s="17"/>
      <c r="H1399" s="18"/>
      <c r="J1399" s="26" t="s">
        <v>9444</v>
      </c>
      <c r="K1399" s="18"/>
      <c r="V1399" s="8" t="s">
        <v>9445</v>
      </c>
      <c r="AB1399" s="8" t="s">
        <v>98</v>
      </c>
      <c r="AJ1399" s="14" t="s">
        <v>9446</v>
      </c>
    </row>
    <row r="1400" spans="1:36" ht="16">
      <c r="A1400" s="8">
        <v>2</v>
      </c>
      <c r="B1400" s="10" t="s">
        <v>9447</v>
      </c>
      <c r="C1400" s="10" t="s">
        <v>9448</v>
      </c>
      <c r="D1400" s="8" t="s">
        <v>9449</v>
      </c>
      <c r="E1400" s="10" t="s">
        <v>9450</v>
      </c>
      <c r="F1400" s="10" t="s">
        <v>68</v>
      </c>
      <c r="G1400" s="11"/>
      <c r="H1400" s="12"/>
      <c r="J1400" s="30" t="s">
        <v>1530</v>
      </c>
      <c r="K1400" s="10" t="s">
        <v>9451</v>
      </c>
      <c r="V1400" s="8" t="s">
        <v>5424</v>
      </c>
      <c r="X1400" s="8"/>
      <c r="Y1400" s="8" t="s">
        <v>95</v>
      </c>
      <c r="Z1400" s="8" t="s">
        <v>96</v>
      </c>
      <c r="AA1400" s="2" t="s">
        <v>1508</v>
      </c>
      <c r="AB1400" s="8" t="s">
        <v>98</v>
      </c>
      <c r="AJ1400" s="14" t="s">
        <v>9452</v>
      </c>
    </row>
    <row r="1401" spans="1:36" ht="16">
      <c r="A1401" s="8">
        <v>2</v>
      </c>
      <c r="B1401" s="16" t="s">
        <v>9453</v>
      </c>
      <c r="C1401" s="16" t="s">
        <v>9454</v>
      </c>
      <c r="D1401" s="8" t="s">
        <v>9455</v>
      </c>
      <c r="E1401" s="16" t="s">
        <v>9456</v>
      </c>
      <c r="F1401" s="16" t="s">
        <v>68</v>
      </c>
      <c r="G1401" s="54"/>
      <c r="H1401" s="18"/>
      <c r="J1401" s="26" t="s">
        <v>9457</v>
      </c>
      <c r="K1401" s="18"/>
      <c r="V1401" s="8" t="s">
        <v>9458</v>
      </c>
      <c r="X1401" s="8"/>
      <c r="Y1401" s="8" t="s">
        <v>95</v>
      </c>
      <c r="Z1401" s="8" t="s">
        <v>96</v>
      </c>
      <c r="AA1401" s="2" t="s">
        <v>9459</v>
      </c>
      <c r="AB1401" s="8" t="s">
        <v>98</v>
      </c>
      <c r="AC1401" s="8" t="s">
        <v>2863</v>
      </c>
      <c r="AG1401" s="8" t="s">
        <v>2863</v>
      </c>
      <c r="AJ1401" s="14" t="s">
        <v>4261</v>
      </c>
    </row>
    <row r="1402" spans="1:36" ht="16">
      <c r="A1402" s="8">
        <v>2</v>
      </c>
      <c r="B1402" s="10" t="s">
        <v>9460</v>
      </c>
      <c r="C1402" s="10" t="s">
        <v>9461</v>
      </c>
      <c r="D1402" s="8" t="s">
        <v>9462</v>
      </c>
      <c r="E1402" s="10" t="s">
        <v>9463</v>
      </c>
      <c r="F1402" s="10" t="s">
        <v>68</v>
      </c>
      <c r="G1402" s="11"/>
      <c r="H1402" s="12"/>
      <c r="J1402" s="30" t="s">
        <v>9464</v>
      </c>
      <c r="K1402" s="12"/>
      <c r="V1402" s="8" t="s">
        <v>9465</v>
      </c>
      <c r="X1402" s="8"/>
      <c r="Y1402" s="8" t="s">
        <v>95</v>
      </c>
      <c r="Z1402" s="8" t="s">
        <v>96</v>
      </c>
      <c r="AA1402" s="2" t="s">
        <v>9466</v>
      </c>
      <c r="AB1402" s="8" t="s">
        <v>98</v>
      </c>
      <c r="AJ1402" s="14">
        <v>179</v>
      </c>
    </row>
    <row r="1403" spans="1:36" ht="16">
      <c r="A1403" s="8">
        <v>2</v>
      </c>
      <c r="B1403" s="16" t="s">
        <v>9467</v>
      </c>
      <c r="C1403" s="16" t="s">
        <v>9468</v>
      </c>
      <c r="D1403" s="8" t="s">
        <v>9469</v>
      </c>
      <c r="E1403" s="16" t="s">
        <v>9469</v>
      </c>
      <c r="F1403" s="16" t="s">
        <v>68</v>
      </c>
      <c r="G1403" s="17"/>
      <c r="H1403" s="18"/>
      <c r="J1403" s="33"/>
      <c r="K1403" s="18"/>
      <c r="AB1403" s="8" t="s">
        <v>98</v>
      </c>
      <c r="AJ1403" s="14" t="s">
        <v>9470</v>
      </c>
    </row>
    <row r="1404" spans="1:36" ht="16">
      <c r="A1404" s="8">
        <v>2</v>
      </c>
      <c r="B1404" s="10" t="s">
        <v>9471</v>
      </c>
      <c r="C1404" s="10" t="s">
        <v>9472</v>
      </c>
      <c r="D1404" s="8" t="s">
        <v>9473</v>
      </c>
      <c r="E1404" s="10" t="s">
        <v>9474</v>
      </c>
      <c r="F1404" s="10" t="s">
        <v>68</v>
      </c>
      <c r="G1404" s="11"/>
      <c r="H1404" s="12"/>
      <c r="J1404" s="30" t="s">
        <v>2231</v>
      </c>
      <c r="K1404" s="10" t="s">
        <v>9475</v>
      </c>
      <c r="V1404" s="8" t="s">
        <v>9476</v>
      </c>
      <c r="X1404" s="8"/>
      <c r="Y1404" s="8" t="s">
        <v>95</v>
      </c>
      <c r="Z1404" s="8" t="s">
        <v>96</v>
      </c>
      <c r="AA1404" s="2" t="s">
        <v>9477</v>
      </c>
      <c r="AB1404" s="8" t="s">
        <v>98</v>
      </c>
      <c r="AJ1404" s="14" t="s">
        <v>3847</v>
      </c>
    </row>
    <row r="1405" spans="1:36" ht="16">
      <c r="A1405" s="8">
        <v>2</v>
      </c>
      <c r="B1405" s="16" t="s">
        <v>9478</v>
      </c>
      <c r="C1405" s="16" t="s">
        <v>9479</v>
      </c>
      <c r="D1405" s="8" t="s">
        <v>9480</v>
      </c>
      <c r="E1405" s="16" t="s">
        <v>9480</v>
      </c>
      <c r="F1405" s="16" t="s">
        <v>68</v>
      </c>
      <c r="G1405" s="17"/>
      <c r="H1405" s="18"/>
      <c r="J1405" s="26" t="s">
        <v>9481</v>
      </c>
      <c r="K1405" s="18"/>
      <c r="V1405" s="8" t="s">
        <v>9482</v>
      </c>
      <c r="X1405" s="8"/>
      <c r="Y1405" s="8" t="s">
        <v>95</v>
      </c>
      <c r="Z1405" s="8" t="s">
        <v>96</v>
      </c>
      <c r="AA1405" s="2" t="s">
        <v>1370</v>
      </c>
      <c r="AB1405" s="8" t="s">
        <v>98</v>
      </c>
      <c r="AJ1405" s="14" t="s">
        <v>9483</v>
      </c>
    </row>
    <row r="1406" spans="1:36" ht="16">
      <c r="A1406" s="8">
        <v>2</v>
      </c>
      <c r="B1406" s="10" t="s">
        <v>9484</v>
      </c>
      <c r="C1406" s="10" t="s">
        <v>9484</v>
      </c>
      <c r="D1406" s="8" t="s">
        <v>9485</v>
      </c>
      <c r="E1406" s="10" t="s">
        <v>9486</v>
      </c>
      <c r="F1406" s="10" t="s">
        <v>68</v>
      </c>
      <c r="G1406" s="11"/>
      <c r="H1406" s="12"/>
      <c r="J1406" s="30" t="s">
        <v>4880</v>
      </c>
      <c r="K1406" s="10" t="s">
        <v>9487</v>
      </c>
      <c r="V1406" s="8" t="s">
        <v>9488</v>
      </c>
      <c r="X1406" s="8"/>
      <c r="Y1406" s="8" t="s">
        <v>95</v>
      </c>
      <c r="Z1406" s="8" t="s">
        <v>96</v>
      </c>
      <c r="AA1406" s="2" t="s">
        <v>1377</v>
      </c>
      <c r="AB1406" s="8" t="s">
        <v>98</v>
      </c>
      <c r="AJ1406" s="14" t="s">
        <v>1486</v>
      </c>
    </row>
    <row r="1407" spans="1:36" ht="16">
      <c r="A1407" s="8">
        <v>2</v>
      </c>
      <c r="B1407" s="16" t="s">
        <v>9489</v>
      </c>
      <c r="C1407" s="16" t="s">
        <v>9490</v>
      </c>
      <c r="D1407" s="8" t="s">
        <v>9491</v>
      </c>
      <c r="E1407" s="16" t="s">
        <v>9491</v>
      </c>
      <c r="F1407" s="16" t="s">
        <v>68</v>
      </c>
      <c r="G1407" s="17"/>
      <c r="H1407" s="18"/>
      <c r="J1407" s="26" t="s">
        <v>9492</v>
      </c>
      <c r="K1407" s="18"/>
      <c r="V1407" s="8" t="s">
        <v>9493</v>
      </c>
      <c r="X1407" s="8"/>
      <c r="Y1407" s="8" t="s">
        <v>95</v>
      </c>
      <c r="Z1407" s="8" t="s">
        <v>96</v>
      </c>
      <c r="AA1407" s="2" t="s">
        <v>5924</v>
      </c>
      <c r="AB1407" s="8" t="s">
        <v>98</v>
      </c>
      <c r="AJ1407" s="14" t="s">
        <v>6308</v>
      </c>
    </row>
    <row r="1408" spans="1:36" ht="16">
      <c r="A1408" s="8">
        <v>2</v>
      </c>
      <c r="B1408" s="10" t="s">
        <v>9494</v>
      </c>
      <c r="C1408" s="10" t="s">
        <v>9495</v>
      </c>
      <c r="D1408" s="8" t="s">
        <v>9496</v>
      </c>
      <c r="E1408" s="10" t="s">
        <v>9496</v>
      </c>
      <c r="F1408" s="10" t="s">
        <v>68</v>
      </c>
      <c r="G1408" s="11"/>
      <c r="H1408" s="12"/>
      <c r="J1408" s="30" t="s">
        <v>4007</v>
      </c>
      <c r="K1408" s="10" t="s">
        <v>3931</v>
      </c>
      <c r="V1408" s="8" t="s">
        <v>9497</v>
      </c>
      <c r="X1408" s="8"/>
      <c r="Y1408" s="8" t="s">
        <v>95</v>
      </c>
      <c r="Z1408" s="8" t="s">
        <v>96</v>
      </c>
      <c r="AA1408" s="2" t="s">
        <v>9498</v>
      </c>
      <c r="AB1408" s="8" t="s">
        <v>98</v>
      </c>
      <c r="AJ1408" s="14" t="s">
        <v>9499</v>
      </c>
    </row>
    <row r="1409" spans="1:36" ht="16">
      <c r="A1409" s="8">
        <v>2</v>
      </c>
      <c r="B1409" s="16" t="s">
        <v>9500</v>
      </c>
      <c r="C1409" s="16" t="s">
        <v>9501</v>
      </c>
      <c r="D1409" s="8" t="s">
        <v>9502</v>
      </c>
      <c r="E1409" s="16" t="s">
        <v>9503</v>
      </c>
      <c r="F1409" s="16" t="s">
        <v>3684</v>
      </c>
      <c r="G1409" s="57" t="s">
        <v>9504</v>
      </c>
      <c r="H1409" s="18"/>
      <c r="J1409" s="26" t="s">
        <v>1992</v>
      </c>
      <c r="K1409" s="16" t="s">
        <v>6852</v>
      </c>
      <c r="V1409" s="8" t="s">
        <v>9505</v>
      </c>
      <c r="X1409" s="8"/>
      <c r="Y1409" s="8" t="s">
        <v>95</v>
      </c>
      <c r="Z1409" s="8" t="s">
        <v>96</v>
      </c>
      <c r="AA1409" s="2" t="s">
        <v>1433</v>
      </c>
      <c r="AB1409" s="8" t="s">
        <v>98</v>
      </c>
      <c r="AJ1409" s="14" t="s">
        <v>1865</v>
      </c>
    </row>
    <row r="1410" spans="1:36" ht="16">
      <c r="A1410" s="8">
        <v>2</v>
      </c>
      <c r="B1410" s="10" t="s">
        <v>9506</v>
      </c>
      <c r="C1410" s="10" t="s">
        <v>9507</v>
      </c>
      <c r="D1410" s="8" t="s">
        <v>9508</v>
      </c>
      <c r="E1410" s="10" t="s">
        <v>9509</v>
      </c>
      <c r="F1410" s="10" t="s">
        <v>68</v>
      </c>
      <c r="G1410" s="11"/>
      <c r="H1410" s="12"/>
      <c r="J1410" s="30" t="s">
        <v>1992</v>
      </c>
      <c r="K1410" s="10" t="s">
        <v>6852</v>
      </c>
      <c r="V1410" s="8" t="s">
        <v>9505</v>
      </c>
      <c r="X1410" s="8"/>
      <c r="Y1410" s="8" t="s">
        <v>95</v>
      </c>
      <c r="Z1410" s="8" t="s">
        <v>96</v>
      </c>
      <c r="AA1410" s="2" t="s">
        <v>1439</v>
      </c>
      <c r="AB1410" s="8" t="s">
        <v>98</v>
      </c>
      <c r="AJ1410" s="14">
        <v>217</v>
      </c>
    </row>
    <row r="1411" spans="1:36" ht="16">
      <c r="A1411" s="8">
        <v>2</v>
      </c>
      <c r="B1411" s="16" t="s">
        <v>9510</v>
      </c>
      <c r="C1411" s="16" t="s">
        <v>9511</v>
      </c>
      <c r="D1411" s="8" t="s">
        <v>9512</v>
      </c>
      <c r="E1411" s="16" t="s">
        <v>9512</v>
      </c>
      <c r="F1411" s="16" t="s">
        <v>68</v>
      </c>
      <c r="G1411" s="17"/>
      <c r="H1411" s="18"/>
      <c r="J1411" s="26" t="s">
        <v>1992</v>
      </c>
      <c r="K1411" s="16" t="s">
        <v>6852</v>
      </c>
      <c r="V1411" s="8" t="s">
        <v>9505</v>
      </c>
      <c r="X1411" s="8"/>
      <c r="Y1411" s="8" t="s">
        <v>95</v>
      </c>
      <c r="Z1411" s="8" t="s">
        <v>96</v>
      </c>
      <c r="AA1411" s="2" t="s">
        <v>6245</v>
      </c>
      <c r="AB1411" s="8" t="s">
        <v>98</v>
      </c>
      <c r="AJ1411" s="14" t="s">
        <v>4068</v>
      </c>
    </row>
    <row r="1412" spans="1:36" ht="16">
      <c r="A1412" s="8">
        <v>2</v>
      </c>
      <c r="B1412" s="10" t="s">
        <v>9513</v>
      </c>
      <c r="C1412" s="10" t="s">
        <v>9514</v>
      </c>
      <c r="D1412" s="8" t="s">
        <v>495</v>
      </c>
      <c r="E1412" s="10" t="s">
        <v>495</v>
      </c>
      <c r="F1412" s="10" t="s">
        <v>68</v>
      </c>
      <c r="G1412" s="11"/>
      <c r="H1412" s="12"/>
      <c r="J1412" s="30" t="s">
        <v>1992</v>
      </c>
      <c r="K1412" s="10" t="s">
        <v>9515</v>
      </c>
      <c r="V1412" s="8" t="s">
        <v>9516</v>
      </c>
      <c r="X1412" s="8"/>
      <c r="Y1412" s="8" t="s">
        <v>95</v>
      </c>
      <c r="Z1412" s="8" t="s">
        <v>96</v>
      </c>
      <c r="AA1412" s="2" t="s">
        <v>9517</v>
      </c>
      <c r="AB1412" s="8" t="s">
        <v>98</v>
      </c>
      <c r="AJ1412" s="14" t="s">
        <v>9518</v>
      </c>
    </row>
    <row r="1413" spans="1:36" ht="16">
      <c r="A1413" s="8">
        <v>2</v>
      </c>
      <c r="B1413" s="16" t="s">
        <v>9519</v>
      </c>
      <c r="C1413" s="16" t="s">
        <v>9520</v>
      </c>
      <c r="D1413" s="8" t="s">
        <v>9521</v>
      </c>
      <c r="E1413" s="16" t="s">
        <v>9521</v>
      </c>
      <c r="F1413" s="16" t="s">
        <v>3684</v>
      </c>
      <c r="G1413" s="58" t="s">
        <v>4318</v>
      </c>
      <c r="H1413" s="18"/>
      <c r="J1413" s="26" t="s">
        <v>1992</v>
      </c>
      <c r="K1413" s="16" t="s">
        <v>6852</v>
      </c>
      <c r="V1413" s="8" t="s">
        <v>9505</v>
      </c>
      <c r="X1413" s="8"/>
      <c r="Y1413" s="8" t="s">
        <v>95</v>
      </c>
      <c r="Z1413" s="8" t="s">
        <v>96</v>
      </c>
      <c r="AA1413" s="2" t="s">
        <v>6012</v>
      </c>
      <c r="AB1413" s="8" t="s">
        <v>98</v>
      </c>
      <c r="AE1413" s="8" t="s">
        <v>2863</v>
      </c>
      <c r="AJ1413" s="14" t="s">
        <v>6847</v>
      </c>
    </row>
    <row r="1414" spans="1:36" ht="16">
      <c r="A1414" s="8">
        <v>2</v>
      </c>
      <c r="B1414" s="10" t="s">
        <v>9522</v>
      </c>
      <c r="C1414" s="10" t="s">
        <v>9523</v>
      </c>
      <c r="D1414" s="8" t="s">
        <v>495</v>
      </c>
      <c r="E1414" s="10" t="s">
        <v>495</v>
      </c>
      <c r="F1414" s="10" t="s">
        <v>68</v>
      </c>
      <c r="G1414" s="11"/>
      <c r="H1414" s="12"/>
      <c r="J1414" s="30" t="s">
        <v>1992</v>
      </c>
      <c r="K1414" s="10" t="s">
        <v>9515</v>
      </c>
      <c r="V1414" s="8" t="s">
        <v>9516</v>
      </c>
      <c r="X1414" s="8"/>
      <c r="Y1414" s="8" t="s">
        <v>95</v>
      </c>
      <c r="Z1414" s="8" t="s">
        <v>96</v>
      </c>
      <c r="AA1414" s="2" t="s">
        <v>1459</v>
      </c>
      <c r="AB1414" s="8" t="s">
        <v>98</v>
      </c>
      <c r="AJ1414" s="14" t="s">
        <v>6847</v>
      </c>
    </row>
    <row r="1415" spans="1:36" ht="16">
      <c r="A1415" s="8">
        <v>2</v>
      </c>
      <c r="B1415" s="16" t="s">
        <v>9524</v>
      </c>
      <c r="C1415" s="16" t="s">
        <v>9525</v>
      </c>
      <c r="D1415" s="8" t="s">
        <v>9526</v>
      </c>
      <c r="E1415" s="16" t="s">
        <v>9526</v>
      </c>
      <c r="F1415" s="16" t="s">
        <v>68</v>
      </c>
      <c r="G1415" s="54"/>
      <c r="H1415" s="18"/>
      <c r="J1415" s="26" t="s">
        <v>1992</v>
      </c>
      <c r="K1415" s="16" t="s">
        <v>6852</v>
      </c>
      <c r="V1415" s="8" t="s">
        <v>9505</v>
      </c>
      <c r="X1415" s="8"/>
      <c r="Y1415" s="8" t="s">
        <v>95</v>
      </c>
      <c r="Z1415" s="8" t="s">
        <v>96</v>
      </c>
      <c r="AA1415" s="2" t="s">
        <v>9527</v>
      </c>
      <c r="AB1415" s="8" t="s">
        <v>98</v>
      </c>
      <c r="AC1415" s="8" t="s">
        <v>2863</v>
      </c>
      <c r="AJ1415" s="14">
        <v>217</v>
      </c>
    </row>
    <row r="1416" spans="1:36" ht="16">
      <c r="A1416" s="8">
        <v>2</v>
      </c>
      <c r="B1416" s="10" t="s">
        <v>9528</v>
      </c>
      <c r="C1416" s="10" t="s">
        <v>9529</v>
      </c>
      <c r="D1416" s="8" t="s">
        <v>9530</v>
      </c>
      <c r="E1416" s="10" t="s">
        <v>9530</v>
      </c>
      <c r="F1416" s="10" t="s">
        <v>68</v>
      </c>
      <c r="G1416" s="11"/>
      <c r="H1416" s="12"/>
      <c r="J1416" s="30" t="s">
        <v>1992</v>
      </c>
      <c r="K1416" s="10" t="s">
        <v>6852</v>
      </c>
      <c r="V1416" s="8" t="s">
        <v>9531</v>
      </c>
      <c r="X1416" s="8"/>
      <c r="Y1416" s="8" t="s">
        <v>95</v>
      </c>
      <c r="Z1416" s="8" t="s">
        <v>96</v>
      </c>
      <c r="AA1416" s="2" t="s">
        <v>1932</v>
      </c>
      <c r="AB1416" s="8" t="s">
        <v>98</v>
      </c>
      <c r="AJ1416" s="14">
        <v>217</v>
      </c>
    </row>
    <row r="1417" spans="1:36" ht="16">
      <c r="A1417" s="8">
        <v>2</v>
      </c>
      <c r="B1417" s="16" t="s">
        <v>9532</v>
      </c>
      <c r="C1417" s="16" t="s">
        <v>9533</v>
      </c>
      <c r="D1417" s="8" t="s">
        <v>9534</v>
      </c>
      <c r="E1417" s="16" t="s">
        <v>9535</v>
      </c>
      <c r="F1417" s="16" t="s">
        <v>3684</v>
      </c>
      <c r="G1417" s="57" t="s">
        <v>9536</v>
      </c>
      <c r="H1417" s="18"/>
      <c r="J1417" s="26" t="s">
        <v>1992</v>
      </c>
      <c r="K1417" s="16" t="s">
        <v>6852</v>
      </c>
      <c r="V1417" s="8" t="s">
        <v>9505</v>
      </c>
      <c r="X1417" s="8"/>
      <c r="Y1417" s="8" t="s">
        <v>95</v>
      </c>
      <c r="Z1417" s="8" t="s">
        <v>96</v>
      </c>
      <c r="AA1417" s="2" t="s">
        <v>6245</v>
      </c>
      <c r="AB1417" s="8" t="s">
        <v>98</v>
      </c>
      <c r="AJ1417" s="14" t="s">
        <v>3847</v>
      </c>
    </row>
    <row r="1418" spans="1:36" ht="16">
      <c r="A1418" s="8">
        <v>2</v>
      </c>
      <c r="B1418" s="10" t="s">
        <v>9537</v>
      </c>
      <c r="C1418" s="10" t="s">
        <v>9538</v>
      </c>
      <c r="D1418" s="8" t="s">
        <v>9539</v>
      </c>
      <c r="E1418" s="10" t="s">
        <v>9539</v>
      </c>
      <c r="F1418" s="10" t="s">
        <v>68</v>
      </c>
      <c r="G1418" s="11"/>
      <c r="H1418" s="12"/>
      <c r="J1418" s="30" t="s">
        <v>1992</v>
      </c>
      <c r="K1418" s="10" t="s">
        <v>6852</v>
      </c>
      <c r="V1418" s="8" t="s">
        <v>9505</v>
      </c>
      <c r="X1418" s="8"/>
      <c r="Y1418" s="8" t="s">
        <v>95</v>
      </c>
      <c r="Z1418" s="8" t="s">
        <v>96</v>
      </c>
      <c r="AA1418" s="2" t="s">
        <v>1508</v>
      </c>
      <c r="AB1418" s="8" t="s">
        <v>98</v>
      </c>
      <c r="AJ1418" s="14" t="s">
        <v>4068</v>
      </c>
    </row>
    <row r="1419" spans="1:36" ht="16">
      <c r="A1419" s="8">
        <v>2</v>
      </c>
      <c r="B1419" s="16" t="s">
        <v>9540</v>
      </c>
      <c r="C1419" s="16" t="s">
        <v>9541</v>
      </c>
      <c r="D1419" s="8" t="s">
        <v>9542</v>
      </c>
      <c r="E1419" s="16" t="s">
        <v>9542</v>
      </c>
      <c r="F1419" s="16" t="s">
        <v>68</v>
      </c>
      <c r="G1419" s="17"/>
      <c r="H1419" s="18"/>
      <c r="J1419" s="26" t="s">
        <v>1992</v>
      </c>
      <c r="K1419" s="16" t="s">
        <v>6852</v>
      </c>
      <c r="V1419" s="8" t="s">
        <v>9505</v>
      </c>
      <c r="X1419" s="8"/>
      <c r="Y1419" s="8" t="s">
        <v>95</v>
      </c>
      <c r="Z1419" s="8" t="s">
        <v>96</v>
      </c>
      <c r="AA1419" s="2" t="s">
        <v>3825</v>
      </c>
      <c r="AB1419" s="8" t="s">
        <v>98</v>
      </c>
      <c r="AJ1419" s="14" t="s">
        <v>6847</v>
      </c>
    </row>
    <row r="1420" spans="1:36" ht="16">
      <c r="A1420" s="8">
        <v>2</v>
      </c>
      <c r="B1420" s="10" t="s">
        <v>9543</v>
      </c>
      <c r="C1420" s="10" t="s">
        <v>9544</v>
      </c>
      <c r="D1420" s="8" t="s">
        <v>9545</v>
      </c>
      <c r="E1420" s="10" t="s">
        <v>9545</v>
      </c>
      <c r="F1420" s="10" t="s">
        <v>68</v>
      </c>
      <c r="G1420" s="11"/>
      <c r="H1420" s="12"/>
      <c r="J1420" s="30" t="s">
        <v>1992</v>
      </c>
      <c r="K1420" s="10" t="s">
        <v>6852</v>
      </c>
      <c r="V1420" s="8" t="s">
        <v>9505</v>
      </c>
      <c r="X1420" s="8"/>
      <c r="Y1420" s="8" t="s">
        <v>95</v>
      </c>
      <c r="Z1420" s="8" t="s">
        <v>96</v>
      </c>
      <c r="AA1420" s="2" t="s">
        <v>1524</v>
      </c>
      <c r="AB1420" s="8" t="s">
        <v>98</v>
      </c>
      <c r="AJ1420" s="14" t="s">
        <v>4352</v>
      </c>
    </row>
    <row r="1421" spans="1:36" ht="16">
      <c r="A1421" s="8">
        <v>2</v>
      </c>
      <c r="B1421" s="23" t="s">
        <v>1988</v>
      </c>
      <c r="C1421" s="23" t="s">
        <v>1989</v>
      </c>
      <c r="D1421" s="8" t="s">
        <v>9546</v>
      </c>
      <c r="E1421" s="16" t="s">
        <v>9546</v>
      </c>
      <c r="F1421" s="16" t="s">
        <v>68</v>
      </c>
      <c r="G1421" s="17"/>
      <c r="H1421" s="18"/>
      <c r="J1421" s="26" t="s">
        <v>1992</v>
      </c>
      <c r="K1421" s="16" t="s">
        <v>6852</v>
      </c>
      <c r="V1421" s="8" t="s">
        <v>9505</v>
      </c>
      <c r="X1421" s="8"/>
      <c r="Y1421" s="8" t="s">
        <v>95</v>
      </c>
      <c r="Z1421" s="8" t="s">
        <v>96</v>
      </c>
      <c r="AA1421" s="2" t="s">
        <v>2018</v>
      </c>
      <c r="AB1421" s="8" t="s">
        <v>98</v>
      </c>
      <c r="AJ1421" s="14" t="s">
        <v>4068</v>
      </c>
    </row>
    <row r="1422" spans="1:36" ht="16">
      <c r="A1422" s="8">
        <v>2</v>
      </c>
      <c r="B1422" s="10" t="s">
        <v>9547</v>
      </c>
      <c r="C1422" s="10" t="s">
        <v>9548</v>
      </c>
      <c r="D1422" s="8" t="s">
        <v>9549</v>
      </c>
      <c r="E1422" s="10" t="s">
        <v>9549</v>
      </c>
      <c r="F1422" s="10" t="s">
        <v>68</v>
      </c>
      <c r="G1422" s="11"/>
      <c r="H1422" s="12"/>
      <c r="J1422" s="30" t="s">
        <v>9550</v>
      </c>
      <c r="K1422" s="10" t="s">
        <v>4630</v>
      </c>
      <c r="V1422" s="8" t="s">
        <v>9551</v>
      </c>
      <c r="X1422" s="8"/>
      <c r="Y1422" s="8" t="s">
        <v>95</v>
      </c>
      <c r="Z1422" s="8" t="s">
        <v>96</v>
      </c>
      <c r="AA1422" s="2" t="s">
        <v>3825</v>
      </c>
      <c r="AB1422" s="8" t="s">
        <v>98</v>
      </c>
      <c r="AJ1422" s="14" t="s">
        <v>2046</v>
      </c>
    </row>
    <row r="1423" spans="1:36" ht="16">
      <c r="A1423" s="8">
        <v>2</v>
      </c>
      <c r="B1423" s="16" t="s">
        <v>9552</v>
      </c>
      <c r="C1423" s="16" t="s">
        <v>9553</v>
      </c>
      <c r="D1423" s="8" t="s">
        <v>7456</v>
      </c>
      <c r="E1423" s="16" t="s">
        <v>7456</v>
      </c>
      <c r="F1423" s="16" t="s">
        <v>68</v>
      </c>
      <c r="G1423" s="17"/>
      <c r="H1423" s="18"/>
      <c r="J1423" s="26" t="s">
        <v>9554</v>
      </c>
      <c r="K1423" s="18"/>
      <c r="V1423" s="8" t="s">
        <v>9555</v>
      </c>
      <c r="X1423" s="8"/>
      <c r="Y1423" s="8" t="s">
        <v>95</v>
      </c>
      <c r="Z1423" s="8" t="s">
        <v>96</v>
      </c>
      <c r="AA1423" s="2" t="s">
        <v>1467</v>
      </c>
      <c r="AB1423" s="8" t="s">
        <v>98</v>
      </c>
      <c r="AJ1423" s="14" t="s">
        <v>9556</v>
      </c>
    </row>
    <row r="1424" spans="1:36" ht="16">
      <c r="A1424" s="8">
        <v>2</v>
      </c>
      <c r="B1424" s="10" t="s">
        <v>9557</v>
      </c>
      <c r="C1424" s="10" t="s">
        <v>9558</v>
      </c>
      <c r="D1424" s="8" t="s">
        <v>9559</v>
      </c>
      <c r="E1424" s="10" t="s">
        <v>9559</v>
      </c>
      <c r="F1424" s="10" t="s">
        <v>68</v>
      </c>
      <c r="G1424" s="11"/>
      <c r="H1424" s="12"/>
      <c r="J1424" s="30" t="s">
        <v>9560</v>
      </c>
      <c r="K1424" s="10" t="s">
        <v>9561</v>
      </c>
      <c r="V1424" s="8" t="s">
        <v>9562</v>
      </c>
      <c r="X1424" s="8"/>
      <c r="Y1424" s="8" t="s">
        <v>95</v>
      </c>
      <c r="Z1424" s="8" t="s">
        <v>96</v>
      </c>
      <c r="AA1424" s="2" t="s">
        <v>8805</v>
      </c>
      <c r="AB1424" s="8" t="s">
        <v>98</v>
      </c>
      <c r="AJ1424" s="14">
        <v>217</v>
      </c>
    </row>
    <row r="1425" spans="1:36" ht="16">
      <c r="A1425" s="8">
        <v>2</v>
      </c>
      <c r="B1425" s="16" t="s">
        <v>9563</v>
      </c>
      <c r="C1425" s="16" t="s">
        <v>9564</v>
      </c>
      <c r="D1425" s="8" t="s">
        <v>9565</v>
      </c>
      <c r="E1425" s="16" t="s">
        <v>9566</v>
      </c>
      <c r="F1425" s="16" t="s">
        <v>68</v>
      </c>
      <c r="G1425" s="54"/>
      <c r="H1425" s="18"/>
      <c r="J1425" s="26" t="s">
        <v>9567</v>
      </c>
      <c r="K1425" s="16" t="s">
        <v>9568</v>
      </c>
      <c r="V1425" s="8" t="s">
        <v>9569</v>
      </c>
      <c r="X1425" s="8"/>
      <c r="Y1425" s="8" t="s">
        <v>95</v>
      </c>
      <c r="Z1425" s="8" t="s">
        <v>96</v>
      </c>
      <c r="AA1425" s="2" t="s">
        <v>8808</v>
      </c>
      <c r="AB1425" s="8" t="s">
        <v>98</v>
      </c>
      <c r="AD1425" s="8" t="s">
        <v>2863</v>
      </c>
      <c r="AE1425" s="8" t="s">
        <v>2863</v>
      </c>
      <c r="AF1425" s="8" t="s">
        <v>2863</v>
      </c>
      <c r="AG1425" s="8" t="s">
        <v>2863</v>
      </c>
      <c r="AH1425" s="8" t="s">
        <v>2863</v>
      </c>
      <c r="AI1425" s="8" t="s">
        <v>2863</v>
      </c>
      <c r="AJ1425" s="14" t="s">
        <v>9570</v>
      </c>
    </row>
    <row r="1426" spans="1:36" ht="16">
      <c r="A1426" s="8">
        <v>2</v>
      </c>
      <c r="B1426" s="10" t="s">
        <v>9571</v>
      </c>
      <c r="C1426" s="10" t="s">
        <v>9572</v>
      </c>
      <c r="D1426" s="8" t="s">
        <v>9573</v>
      </c>
      <c r="E1426" s="10" t="s">
        <v>9574</v>
      </c>
      <c r="F1426" s="10" t="s">
        <v>68</v>
      </c>
      <c r="G1426" s="11"/>
      <c r="H1426" s="12"/>
      <c r="J1426" s="30" t="s">
        <v>4007</v>
      </c>
      <c r="K1426" s="10" t="s">
        <v>3931</v>
      </c>
      <c r="V1426" s="8" t="s">
        <v>9575</v>
      </c>
      <c r="X1426" s="8"/>
      <c r="Y1426" s="8" t="s">
        <v>95</v>
      </c>
      <c r="Z1426" s="8" t="s">
        <v>96</v>
      </c>
      <c r="AA1426" s="2" t="s">
        <v>9576</v>
      </c>
      <c r="AB1426" s="8" t="s">
        <v>98</v>
      </c>
      <c r="AJ1426" s="14" t="s">
        <v>2019</v>
      </c>
    </row>
    <row r="1427" spans="1:36" ht="16">
      <c r="A1427" s="8">
        <v>2</v>
      </c>
      <c r="B1427" s="16" t="s">
        <v>9577</v>
      </c>
      <c r="C1427" s="16" t="s">
        <v>9578</v>
      </c>
      <c r="D1427" s="8" t="s">
        <v>9579</v>
      </c>
      <c r="E1427" s="16" t="s">
        <v>9580</v>
      </c>
      <c r="F1427" s="16" t="s">
        <v>68</v>
      </c>
      <c r="G1427" s="17"/>
      <c r="H1427" s="18"/>
      <c r="J1427" s="26" t="s">
        <v>9581</v>
      </c>
      <c r="K1427" s="18"/>
      <c r="V1427" s="8" t="s">
        <v>9582</v>
      </c>
      <c r="X1427" s="8"/>
      <c r="Y1427" s="8" t="s">
        <v>95</v>
      </c>
      <c r="Z1427" s="8" t="s">
        <v>96</v>
      </c>
      <c r="AA1427" s="2" t="s">
        <v>9576</v>
      </c>
      <c r="AB1427" s="8" t="s">
        <v>98</v>
      </c>
      <c r="AJ1427" s="14" t="s">
        <v>3621</v>
      </c>
    </row>
    <row r="1428" spans="1:36" ht="16">
      <c r="A1428" s="8">
        <v>2</v>
      </c>
      <c r="B1428" s="10" t="s">
        <v>9583</v>
      </c>
      <c r="C1428" s="10" t="s">
        <v>9584</v>
      </c>
      <c r="D1428" s="8" t="s">
        <v>9585</v>
      </c>
      <c r="E1428" s="10" t="s">
        <v>9586</v>
      </c>
      <c r="F1428" s="10" t="s">
        <v>68</v>
      </c>
      <c r="G1428" s="11"/>
      <c r="H1428" s="12"/>
      <c r="J1428" s="30" t="s">
        <v>9587</v>
      </c>
      <c r="K1428" s="12"/>
      <c r="V1428" s="8" t="s">
        <v>9588</v>
      </c>
      <c r="X1428" s="8"/>
      <c r="Y1428" s="8" t="s">
        <v>95</v>
      </c>
      <c r="Z1428" s="8" t="s">
        <v>96</v>
      </c>
      <c r="AA1428" s="2" t="s">
        <v>8818</v>
      </c>
      <c r="AB1428" s="8" t="s">
        <v>98</v>
      </c>
      <c r="AJ1428" s="14" t="s">
        <v>2131</v>
      </c>
    </row>
    <row r="1429" spans="1:36" ht="16">
      <c r="A1429" s="8">
        <v>2</v>
      </c>
      <c r="B1429" s="16" t="s">
        <v>9589</v>
      </c>
      <c r="C1429" s="16" t="s">
        <v>9590</v>
      </c>
      <c r="D1429" s="8" t="s">
        <v>9591</v>
      </c>
      <c r="E1429" s="16" t="s">
        <v>9592</v>
      </c>
      <c r="F1429" s="16" t="s">
        <v>68</v>
      </c>
      <c r="G1429" s="17"/>
      <c r="H1429" s="18"/>
      <c r="J1429" s="26" t="s">
        <v>5291</v>
      </c>
      <c r="K1429" s="16" t="s">
        <v>3972</v>
      </c>
      <c r="V1429" s="8" t="s">
        <v>5293</v>
      </c>
      <c r="X1429" s="8"/>
      <c r="Y1429" s="8" t="s">
        <v>95</v>
      </c>
      <c r="Z1429" s="8" t="s">
        <v>96</v>
      </c>
      <c r="AA1429" s="2" t="s">
        <v>9593</v>
      </c>
      <c r="AB1429" s="8" t="s">
        <v>98</v>
      </c>
      <c r="AJ1429" s="14" t="s">
        <v>9594</v>
      </c>
    </row>
    <row r="1430" spans="1:36" ht="16">
      <c r="A1430" s="8">
        <v>2</v>
      </c>
      <c r="B1430" s="10" t="s">
        <v>9595</v>
      </c>
      <c r="C1430" s="10" t="s">
        <v>9596</v>
      </c>
      <c r="D1430" s="8" t="s">
        <v>9597</v>
      </c>
      <c r="E1430" s="10" t="s">
        <v>9598</v>
      </c>
      <c r="F1430" s="10" t="s">
        <v>3684</v>
      </c>
      <c r="G1430" s="56" t="s">
        <v>9599</v>
      </c>
      <c r="H1430" s="12"/>
      <c r="J1430" s="30" t="s">
        <v>9600</v>
      </c>
      <c r="K1430" s="10" t="s">
        <v>9601</v>
      </c>
      <c r="V1430" s="8" t="s">
        <v>9602</v>
      </c>
      <c r="X1430" s="8"/>
      <c r="Y1430" s="8" t="s">
        <v>95</v>
      </c>
      <c r="Z1430" s="8" t="s">
        <v>96</v>
      </c>
      <c r="AA1430" s="2" t="s">
        <v>2025</v>
      </c>
      <c r="AB1430" s="8" t="s">
        <v>98</v>
      </c>
      <c r="AJ1430" s="14"/>
    </row>
    <row r="1431" spans="1:36" ht="16">
      <c r="A1431" s="8">
        <v>2</v>
      </c>
      <c r="B1431" s="16" t="s">
        <v>9603</v>
      </c>
      <c r="C1431" s="16" t="s">
        <v>9604</v>
      </c>
      <c r="D1431" s="8" t="s">
        <v>9605</v>
      </c>
      <c r="E1431" s="16" t="s">
        <v>9605</v>
      </c>
      <c r="F1431" s="16" t="s">
        <v>68</v>
      </c>
      <c r="G1431" s="17"/>
      <c r="H1431" s="18"/>
      <c r="J1431" s="26" t="s">
        <v>9606</v>
      </c>
      <c r="K1431" s="16" t="s">
        <v>9607</v>
      </c>
      <c r="V1431" s="8" t="s">
        <v>9608</v>
      </c>
      <c r="Y1431" s="8" t="s">
        <v>95</v>
      </c>
      <c r="Z1431" s="8" t="s">
        <v>96</v>
      </c>
      <c r="AA1431" s="2" t="s">
        <v>2089</v>
      </c>
      <c r="AB1431" s="8" t="s">
        <v>98</v>
      </c>
      <c r="AJ1431" s="14" t="s">
        <v>9609</v>
      </c>
    </row>
    <row r="1432" spans="1:36" ht="16">
      <c r="A1432" s="8">
        <v>2</v>
      </c>
      <c r="B1432" s="10" t="s">
        <v>9610</v>
      </c>
      <c r="C1432" s="10" t="s">
        <v>9611</v>
      </c>
      <c r="D1432" s="8" t="s">
        <v>9612</v>
      </c>
      <c r="E1432" s="10" t="s">
        <v>9613</v>
      </c>
      <c r="F1432" s="10" t="s">
        <v>68</v>
      </c>
      <c r="G1432" s="53"/>
      <c r="H1432" s="12"/>
      <c r="J1432" s="30" t="s">
        <v>577</v>
      </c>
      <c r="K1432" s="10" t="s">
        <v>4162</v>
      </c>
      <c r="V1432" s="8" t="s">
        <v>9614</v>
      </c>
      <c r="X1432" s="8"/>
      <c r="Y1432" s="8" t="s">
        <v>95</v>
      </c>
      <c r="Z1432" s="8" t="s">
        <v>96</v>
      </c>
      <c r="AA1432" s="2" t="s">
        <v>9615</v>
      </c>
      <c r="AB1432" s="8" t="s">
        <v>98</v>
      </c>
      <c r="AC1432" s="8" t="s">
        <v>2863</v>
      </c>
      <c r="AJ1432" s="14" t="s">
        <v>9616</v>
      </c>
    </row>
    <row r="1433" spans="1:36" ht="16">
      <c r="A1433" s="8">
        <v>2</v>
      </c>
      <c r="B1433" s="16" t="s">
        <v>9617</v>
      </c>
      <c r="C1433" s="16" t="s">
        <v>9618</v>
      </c>
      <c r="D1433" s="8" t="s">
        <v>9619</v>
      </c>
      <c r="E1433" s="16" t="s">
        <v>9620</v>
      </c>
      <c r="F1433" s="16" t="s">
        <v>68</v>
      </c>
      <c r="G1433" s="54"/>
      <c r="H1433" s="18"/>
      <c r="J1433" s="26" t="s">
        <v>9621</v>
      </c>
      <c r="K1433" s="16" t="s">
        <v>9622</v>
      </c>
      <c r="V1433" s="8" t="s">
        <v>9623</v>
      </c>
      <c r="X1433" s="8"/>
      <c r="Y1433" s="8" t="s">
        <v>95</v>
      </c>
      <c r="Z1433" s="8" t="s">
        <v>96</v>
      </c>
      <c r="AA1433" s="2" t="s">
        <v>1604</v>
      </c>
      <c r="AB1433" s="8" t="s">
        <v>98</v>
      </c>
      <c r="AC1433" s="8" t="s">
        <v>2863</v>
      </c>
      <c r="AJ1433" s="14" t="s">
        <v>3452</v>
      </c>
    </row>
    <row r="1434" spans="1:36" ht="16">
      <c r="A1434" s="8">
        <v>2</v>
      </c>
      <c r="B1434" s="10" t="s">
        <v>9624</v>
      </c>
      <c r="C1434" s="10" t="s">
        <v>9625</v>
      </c>
      <c r="D1434" s="8" t="s">
        <v>9626</v>
      </c>
      <c r="E1434" s="10" t="s">
        <v>9627</v>
      </c>
      <c r="F1434" s="10" t="s">
        <v>68</v>
      </c>
      <c r="G1434" s="11"/>
      <c r="H1434" s="12"/>
      <c r="J1434" s="51"/>
      <c r="K1434" s="12"/>
      <c r="V1434" s="8" t="s">
        <v>9628</v>
      </c>
      <c r="X1434" s="8"/>
      <c r="Y1434" s="8" t="s">
        <v>95</v>
      </c>
      <c r="Z1434" s="8" t="s">
        <v>96</v>
      </c>
      <c r="AA1434" s="2" t="s">
        <v>5924</v>
      </c>
      <c r="AB1434" s="8" t="s">
        <v>98</v>
      </c>
      <c r="AJ1434" s="14" t="s">
        <v>8023</v>
      </c>
    </row>
    <row r="1435" spans="1:36" ht="16">
      <c r="A1435" s="8">
        <v>2</v>
      </c>
      <c r="B1435" s="16" t="s">
        <v>9629</v>
      </c>
      <c r="C1435" s="16" t="s">
        <v>9630</v>
      </c>
      <c r="E1435" s="16"/>
      <c r="F1435" s="16" t="s">
        <v>68</v>
      </c>
      <c r="G1435" s="17"/>
      <c r="H1435" s="18"/>
      <c r="J1435" s="26" t="s">
        <v>9631</v>
      </c>
      <c r="K1435" s="18"/>
      <c r="V1435" s="8" t="s">
        <v>9632</v>
      </c>
      <c r="X1435" s="8"/>
      <c r="Y1435" s="8" t="s">
        <v>95</v>
      </c>
      <c r="Z1435" s="8" t="s">
        <v>96</v>
      </c>
      <c r="AA1435" s="2" t="s">
        <v>325</v>
      </c>
      <c r="AB1435" s="8" t="s">
        <v>98</v>
      </c>
      <c r="AJ1435" s="14" t="s">
        <v>9633</v>
      </c>
    </row>
    <row r="1436" spans="1:36" ht="16">
      <c r="A1436" s="8">
        <v>2</v>
      </c>
      <c r="B1436" s="10" t="s">
        <v>9634</v>
      </c>
      <c r="C1436" s="10" t="s">
        <v>9635</v>
      </c>
      <c r="D1436" s="8" t="s">
        <v>9636</v>
      </c>
      <c r="E1436" s="10" t="s">
        <v>9637</v>
      </c>
      <c r="F1436" s="10" t="s">
        <v>68</v>
      </c>
      <c r="G1436" s="53"/>
      <c r="H1436" s="12"/>
      <c r="J1436" s="30" t="s">
        <v>9638</v>
      </c>
      <c r="K1436" s="10" t="s">
        <v>9639</v>
      </c>
      <c r="V1436" s="8" t="s">
        <v>9640</v>
      </c>
      <c r="X1436" s="8"/>
      <c r="Y1436" s="8" t="s">
        <v>95</v>
      </c>
      <c r="Z1436" s="8" t="s">
        <v>96</v>
      </c>
      <c r="AA1436" s="2" t="s">
        <v>9641</v>
      </c>
      <c r="AB1436" s="8" t="s">
        <v>98</v>
      </c>
      <c r="AD1436" s="8" t="s">
        <v>2863</v>
      </c>
      <c r="AE1436" s="8" t="s">
        <v>2863</v>
      </c>
      <c r="AF1436" s="8" t="s">
        <v>2863</v>
      </c>
      <c r="AG1436" s="8" t="s">
        <v>2863</v>
      </c>
      <c r="AH1436" s="8" t="s">
        <v>2863</v>
      </c>
      <c r="AI1436" s="8" t="s">
        <v>2863</v>
      </c>
      <c r="AJ1436" s="14" t="s">
        <v>1843</v>
      </c>
    </row>
    <row r="1437" spans="1:36" ht="16">
      <c r="A1437" s="8">
        <v>2</v>
      </c>
      <c r="B1437" s="16" t="s">
        <v>9642</v>
      </c>
      <c r="C1437" s="16" t="s">
        <v>9643</v>
      </c>
      <c r="D1437" s="8" t="s">
        <v>9644</v>
      </c>
      <c r="E1437" s="16" t="s">
        <v>9645</v>
      </c>
      <c r="F1437" s="16" t="s">
        <v>68</v>
      </c>
      <c r="G1437" s="17"/>
      <c r="H1437" s="18"/>
      <c r="J1437" s="26" t="s">
        <v>4001</v>
      </c>
      <c r="K1437" s="16" t="s">
        <v>3567</v>
      </c>
      <c r="V1437" s="8" t="s">
        <v>9646</v>
      </c>
      <c r="X1437" s="8"/>
      <c r="Y1437" s="8" t="s">
        <v>95</v>
      </c>
      <c r="Z1437" s="8" t="s">
        <v>96</v>
      </c>
      <c r="AA1437" s="2" t="s">
        <v>2199</v>
      </c>
      <c r="AB1437" s="8" t="s">
        <v>98</v>
      </c>
      <c r="AJ1437" s="14" t="s">
        <v>9647</v>
      </c>
    </row>
    <row r="1438" spans="1:36" ht="16">
      <c r="A1438" s="8">
        <v>2</v>
      </c>
      <c r="B1438" s="10" t="s">
        <v>9648</v>
      </c>
      <c r="C1438" s="10" t="s">
        <v>9649</v>
      </c>
      <c r="D1438" s="8" t="s">
        <v>9650</v>
      </c>
      <c r="E1438" s="10" t="s">
        <v>9651</v>
      </c>
      <c r="F1438" s="10" t="s">
        <v>68</v>
      </c>
      <c r="G1438" s="11"/>
      <c r="H1438" s="12"/>
      <c r="J1438" s="30" t="s">
        <v>9652</v>
      </c>
      <c r="K1438" s="12"/>
      <c r="V1438" s="8" t="s">
        <v>9653</v>
      </c>
      <c r="X1438" s="8"/>
      <c r="Y1438" s="8" t="s">
        <v>95</v>
      </c>
      <c r="Z1438" s="8" t="s">
        <v>96</v>
      </c>
      <c r="AA1438" s="2" t="s">
        <v>1619</v>
      </c>
      <c r="AB1438" s="8" t="s">
        <v>98</v>
      </c>
      <c r="AJ1438" s="14" t="s">
        <v>9654</v>
      </c>
    </row>
    <row r="1439" spans="1:36" ht="16">
      <c r="A1439" s="8">
        <v>2</v>
      </c>
      <c r="B1439" s="16" t="s">
        <v>9655</v>
      </c>
      <c r="C1439" s="16" t="s">
        <v>9655</v>
      </c>
      <c r="D1439" s="8" t="s">
        <v>9656</v>
      </c>
      <c r="E1439" s="16" t="s">
        <v>9657</v>
      </c>
      <c r="F1439" s="16" t="s">
        <v>68</v>
      </c>
      <c r="G1439" s="17"/>
      <c r="H1439" s="18"/>
      <c r="J1439" s="26" t="s">
        <v>1855</v>
      </c>
      <c r="K1439" s="16" t="s">
        <v>9658</v>
      </c>
      <c r="V1439" s="8" t="s">
        <v>9659</v>
      </c>
      <c r="X1439" s="8"/>
      <c r="Y1439" s="8" t="s">
        <v>95</v>
      </c>
      <c r="Z1439" s="8" t="s">
        <v>96</v>
      </c>
      <c r="AA1439" s="2" t="s">
        <v>7809</v>
      </c>
      <c r="AB1439" s="8" t="s">
        <v>98</v>
      </c>
      <c r="AJ1439" s="14" t="s">
        <v>9660</v>
      </c>
    </row>
    <row r="1440" spans="1:36" ht="16">
      <c r="A1440" s="8">
        <v>2</v>
      </c>
      <c r="B1440" s="10" t="s">
        <v>9661</v>
      </c>
      <c r="C1440" s="10" t="s">
        <v>9662</v>
      </c>
      <c r="E1440" s="10"/>
      <c r="F1440" s="10" t="s">
        <v>68</v>
      </c>
      <c r="G1440" s="11"/>
      <c r="H1440" s="12"/>
      <c r="J1440" s="30" t="s">
        <v>9663</v>
      </c>
      <c r="K1440" s="10" t="s">
        <v>9664</v>
      </c>
      <c r="V1440" s="8" t="s">
        <v>9665</v>
      </c>
      <c r="X1440" s="8"/>
      <c r="Y1440" s="8" t="s">
        <v>95</v>
      </c>
      <c r="Z1440" s="8" t="s">
        <v>96</v>
      </c>
      <c r="AA1440" s="2" t="s">
        <v>7316</v>
      </c>
      <c r="AB1440" s="8" t="s">
        <v>98</v>
      </c>
      <c r="AJ1440" s="14" t="s">
        <v>9666</v>
      </c>
    </row>
    <row r="1441" spans="1:36" ht="16">
      <c r="A1441" s="8">
        <v>2</v>
      </c>
      <c r="B1441" s="16" t="s">
        <v>9667</v>
      </c>
      <c r="C1441" s="16" t="s">
        <v>9667</v>
      </c>
      <c r="D1441" s="8" t="s">
        <v>9668</v>
      </c>
      <c r="E1441" s="16" t="s">
        <v>9668</v>
      </c>
      <c r="F1441" s="16" t="s">
        <v>68</v>
      </c>
      <c r="G1441" s="17"/>
      <c r="H1441" s="18"/>
      <c r="J1441" s="26" t="s">
        <v>9669</v>
      </c>
      <c r="K1441" s="16" t="s">
        <v>9670</v>
      </c>
      <c r="V1441" s="8" t="s">
        <v>9671</v>
      </c>
      <c r="X1441" s="8"/>
      <c r="Y1441" s="8" t="s">
        <v>95</v>
      </c>
      <c r="Z1441" s="8" t="s">
        <v>96</v>
      </c>
      <c r="AA1441" s="2" t="s">
        <v>8906</v>
      </c>
      <c r="AB1441" s="8" t="s">
        <v>98</v>
      </c>
      <c r="AJ1441" s="14" t="s">
        <v>1708</v>
      </c>
    </row>
    <row r="1442" spans="1:36" ht="16">
      <c r="A1442" s="8">
        <v>2</v>
      </c>
      <c r="B1442" s="10" t="s">
        <v>9672</v>
      </c>
      <c r="C1442" s="10" t="s">
        <v>9673</v>
      </c>
      <c r="D1442" s="8" t="s">
        <v>9674</v>
      </c>
      <c r="E1442" s="10" t="s">
        <v>9674</v>
      </c>
      <c r="F1442" s="10" t="s">
        <v>68</v>
      </c>
      <c r="G1442" s="11"/>
      <c r="H1442" s="12"/>
      <c r="J1442" s="30" t="s">
        <v>2707</v>
      </c>
      <c r="K1442" s="10" t="s">
        <v>5138</v>
      </c>
      <c r="V1442" s="8" t="s">
        <v>9675</v>
      </c>
      <c r="X1442" s="8"/>
      <c r="Y1442" s="8" t="s">
        <v>95</v>
      </c>
      <c r="Z1442" s="8" t="s">
        <v>96</v>
      </c>
      <c r="AA1442" s="2" t="s">
        <v>2233</v>
      </c>
      <c r="AB1442" s="8" t="s">
        <v>98</v>
      </c>
      <c r="AJ1442" s="14">
        <v>234</v>
      </c>
    </row>
    <row r="1443" spans="1:36" ht="16">
      <c r="A1443" s="8">
        <v>2</v>
      </c>
      <c r="B1443" s="23" t="s">
        <v>2013</v>
      </c>
      <c r="C1443" s="23" t="s">
        <v>2014</v>
      </c>
      <c r="D1443" s="8" t="s">
        <v>9676</v>
      </c>
      <c r="E1443" s="16" t="s">
        <v>9676</v>
      </c>
      <c r="F1443" s="16" t="s">
        <v>68</v>
      </c>
      <c r="G1443" s="17"/>
      <c r="H1443" s="18"/>
      <c r="J1443" s="26" t="s">
        <v>2016</v>
      </c>
      <c r="K1443" s="16" t="s">
        <v>9296</v>
      </c>
      <c r="V1443" s="8" t="s">
        <v>9677</v>
      </c>
      <c r="X1443" s="8"/>
      <c r="Y1443" s="8" t="s">
        <v>95</v>
      </c>
      <c r="Z1443" s="8" t="s">
        <v>96</v>
      </c>
      <c r="AA1443" s="2" t="s">
        <v>1953</v>
      </c>
      <c r="AB1443" s="8" t="s">
        <v>98</v>
      </c>
      <c r="AJ1443" s="14" t="s">
        <v>6054</v>
      </c>
    </row>
    <row r="1444" spans="1:36" ht="16">
      <c r="A1444" s="8">
        <v>2</v>
      </c>
      <c r="B1444" s="10" t="s">
        <v>9678</v>
      </c>
      <c r="C1444" s="10" t="s">
        <v>9679</v>
      </c>
      <c r="D1444" s="8" t="s">
        <v>9680</v>
      </c>
      <c r="E1444" s="10" t="s">
        <v>9681</v>
      </c>
      <c r="F1444" s="10" t="s">
        <v>68</v>
      </c>
      <c r="G1444" s="53"/>
      <c r="H1444" s="12"/>
      <c r="J1444" s="30" t="s">
        <v>9682</v>
      </c>
      <c r="K1444" s="12"/>
      <c r="V1444" s="8" t="s">
        <v>9683</v>
      </c>
      <c r="X1444" s="8"/>
      <c r="Y1444" s="8" t="s">
        <v>95</v>
      </c>
      <c r="Z1444" s="8" t="s">
        <v>96</v>
      </c>
      <c r="AA1444" s="2" t="s">
        <v>9684</v>
      </c>
      <c r="AB1444" s="8" t="s">
        <v>98</v>
      </c>
      <c r="AH1444" s="8" t="s">
        <v>2863</v>
      </c>
      <c r="AJ1444" s="14" t="s">
        <v>3322</v>
      </c>
    </row>
    <row r="1445" spans="1:36" ht="16">
      <c r="A1445" s="8">
        <v>2</v>
      </c>
      <c r="B1445" s="16" t="s">
        <v>9685</v>
      </c>
      <c r="C1445" s="16" t="s">
        <v>9686</v>
      </c>
      <c r="D1445" s="8" t="s">
        <v>7114</v>
      </c>
      <c r="E1445" s="16" t="s">
        <v>7115</v>
      </c>
      <c r="F1445" s="16" t="s">
        <v>68</v>
      </c>
      <c r="G1445" s="17"/>
      <c r="H1445" s="18"/>
      <c r="J1445" s="26" t="s">
        <v>7116</v>
      </c>
      <c r="K1445" s="18"/>
      <c r="V1445" s="8" t="s">
        <v>9687</v>
      </c>
      <c r="X1445" s="8"/>
      <c r="Y1445" s="8" t="s">
        <v>95</v>
      </c>
      <c r="Z1445" s="8" t="s">
        <v>96</v>
      </c>
      <c r="AA1445" s="2" t="s">
        <v>5157</v>
      </c>
      <c r="AB1445" s="8" t="s">
        <v>98</v>
      </c>
      <c r="AJ1445" s="14">
        <v>219</v>
      </c>
    </row>
    <row r="1446" spans="1:36" ht="16">
      <c r="A1446" s="8">
        <v>2</v>
      </c>
      <c r="B1446" s="10" t="s">
        <v>9688</v>
      </c>
      <c r="C1446" s="10" t="s">
        <v>9689</v>
      </c>
      <c r="D1446" s="8" t="s">
        <v>9690</v>
      </c>
      <c r="E1446" s="10" t="s">
        <v>9690</v>
      </c>
      <c r="F1446" s="10" t="s">
        <v>68</v>
      </c>
      <c r="G1446" s="11"/>
      <c r="H1446" s="12"/>
      <c r="J1446" s="30" t="s">
        <v>9691</v>
      </c>
      <c r="K1446" s="10" t="s">
        <v>9692</v>
      </c>
      <c r="V1446" s="8" t="s">
        <v>9693</v>
      </c>
      <c r="Y1446" s="8" t="s">
        <v>95</v>
      </c>
      <c r="Z1446" s="8" t="s">
        <v>96</v>
      </c>
      <c r="AA1446" s="2" t="s">
        <v>5157</v>
      </c>
      <c r="AB1446" s="8" t="s">
        <v>98</v>
      </c>
      <c r="AJ1446" s="14" t="s">
        <v>4569</v>
      </c>
    </row>
    <row r="1447" spans="1:36" ht="16">
      <c r="A1447" s="8">
        <v>2</v>
      </c>
      <c r="B1447" s="16" t="s">
        <v>9694</v>
      </c>
      <c r="C1447" s="16" t="s">
        <v>9695</v>
      </c>
      <c r="D1447" s="8" t="s">
        <v>9696</v>
      </c>
      <c r="E1447" s="16" t="s">
        <v>9697</v>
      </c>
      <c r="F1447" s="16" t="s">
        <v>68</v>
      </c>
      <c r="G1447" s="17"/>
      <c r="H1447" s="18"/>
      <c r="J1447" s="33"/>
      <c r="K1447" s="16" t="s">
        <v>9698</v>
      </c>
      <c r="Y1447" s="8" t="s">
        <v>95</v>
      </c>
      <c r="Z1447" s="8" t="s">
        <v>96</v>
      </c>
      <c r="AA1447" s="2" t="s">
        <v>1674</v>
      </c>
      <c r="AB1447" s="8" t="s">
        <v>98</v>
      </c>
      <c r="AJ1447" s="14" t="s">
        <v>4569</v>
      </c>
    </row>
    <row r="1448" spans="1:36" ht="16">
      <c r="A1448" s="8">
        <v>2</v>
      </c>
      <c r="B1448" s="10" t="s">
        <v>9699</v>
      </c>
      <c r="C1448" s="10" t="s">
        <v>9700</v>
      </c>
      <c r="D1448" s="8" t="s">
        <v>9701</v>
      </c>
      <c r="E1448" s="10" t="s">
        <v>9701</v>
      </c>
      <c r="F1448" s="10" t="s">
        <v>68</v>
      </c>
      <c r="G1448" s="11"/>
      <c r="H1448" s="12"/>
      <c r="J1448" s="30" t="s">
        <v>9702</v>
      </c>
      <c r="K1448" s="10" t="s">
        <v>9703</v>
      </c>
      <c r="V1448" s="8" t="s">
        <v>9704</v>
      </c>
      <c r="X1448" s="8"/>
      <c r="Y1448" s="8" t="s">
        <v>95</v>
      </c>
      <c r="Z1448" s="8" t="s">
        <v>96</v>
      </c>
      <c r="AA1448" s="2" t="s">
        <v>1674</v>
      </c>
      <c r="AB1448" s="8" t="s">
        <v>98</v>
      </c>
      <c r="AJ1448" s="14"/>
    </row>
    <row r="1449" spans="1:36" ht="16">
      <c r="A1449" s="8">
        <v>2</v>
      </c>
      <c r="B1449" s="16" t="s">
        <v>9705</v>
      </c>
      <c r="C1449" s="16" t="s">
        <v>9706</v>
      </c>
      <c r="D1449" s="8" t="s">
        <v>9707</v>
      </c>
      <c r="E1449" s="16" t="s">
        <v>9708</v>
      </c>
      <c r="F1449" s="16" t="s">
        <v>68</v>
      </c>
      <c r="G1449" s="17"/>
      <c r="H1449" s="18"/>
      <c r="J1449" s="26" t="s">
        <v>9710</v>
      </c>
      <c r="K1449" s="16" t="s">
        <v>9711</v>
      </c>
      <c r="V1449" s="8" t="s">
        <v>9712</v>
      </c>
      <c r="X1449" s="8"/>
      <c r="Y1449" s="8" t="s">
        <v>95</v>
      </c>
      <c r="Z1449" s="8" t="s">
        <v>96</v>
      </c>
      <c r="AA1449" s="2" t="s">
        <v>9713</v>
      </c>
      <c r="AB1449" s="8" t="s">
        <v>98</v>
      </c>
      <c r="AJ1449" s="14">
        <v>217</v>
      </c>
    </row>
    <row r="1450" spans="1:36" ht="16">
      <c r="A1450" s="8">
        <v>2</v>
      </c>
      <c r="B1450" s="10" t="s">
        <v>9714</v>
      </c>
      <c r="C1450" s="10" t="s">
        <v>9715</v>
      </c>
      <c r="D1450" s="8" t="s">
        <v>9716</v>
      </c>
      <c r="E1450" s="10" t="s">
        <v>9716</v>
      </c>
      <c r="F1450" s="10" t="s">
        <v>68</v>
      </c>
      <c r="G1450" s="11"/>
      <c r="H1450" s="12"/>
      <c r="J1450" s="30" t="s">
        <v>9717</v>
      </c>
      <c r="K1450" s="10" t="s">
        <v>9718</v>
      </c>
      <c r="V1450" s="8" t="s">
        <v>9719</v>
      </c>
      <c r="Y1450" s="8" t="s">
        <v>95</v>
      </c>
      <c r="Z1450" s="8" t="s">
        <v>96</v>
      </c>
      <c r="AA1450" s="2" t="s">
        <v>1690</v>
      </c>
      <c r="AB1450" s="8" t="s">
        <v>98</v>
      </c>
      <c r="AJ1450" s="14" t="s">
        <v>2097</v>
      </c>
    </row>
    <row r="1451" spans="1:36" ht="16">
      <c r="A1451" s="8">
        <v>2</v>
      </c>
      <c r="B1451" s="16" t="s">
        <v>9720</v>
      </c>
      <c r="C1451" s="16" t="s">
        <v>9721</v>
      </c>
      <c r="D1451" s="8" t="s">
        <v>9722</v>
      </c>
      <c r="E1451" s="16" t="s">
        <v>9723</v>
      </c>
      <c r="F1451" s="16" t="s">
        <v>68</v>
      </c>
      <c r="G1451" s="17"/>
      <c r="H1451" s="18"/>
      <c r="J1451" s="26" t="s">
        <v>9724</v>
      </c>
      <c r="K1451" s="18"/>
      <c r="V1451" s="8" t="s">
        <v>9725</v>
      </c>
      <c r="X1451" s="8"/>
      <c r="Y1451" s="8" t="s">
        <v>95</v>
      </c>
      <c r="Z1451" s="8" t="s">
        <v>96</v>
      </c>
      <c r="AA1451" s="2" t="s">
        <v>2089</v>
      </c>
      <c r="AB1451" s="8" t="s">
        <v>98</v>
      </c>
      <c r="AJ1451" s="14" t="s">
        <v>9726</v>
      </c>
    </row>
    <row r="1452" spans="1:36" ht="16">
      <c r="A1452" s="8">
        <v>2</v>
      </c>
      <c r="B1452" s="10" t="s">
        <v>9727</v>
      </c>
      <c r="C1452" s="10" t="s">
        <v>9728</v>
      </c>
      <c r="D1452" s="8" t="s">
        <v>9729</v>
      </c>
      <c r="E1452" s="10" t="s">
        <v>9729</v>
      </c>
      <c r="F1452" s="10" t="s">
        <v>68</v>
      </c>
      <c r="G1452" s="11"/>
      <c r="H1452" s="12"/>
      <c r="J1452" s="34"/>
      <c r="K1452" s="12"/>
      <c r="Y1452" s="8" t="s">
        <v>95</v>
      </c>
      <c r="Z1452" s="8" t="s">
        <v>96</v>
      </c>
      <c r="AA1452" s="2" t="s">
        <v>371</v>
      </c>
      <c r="AB1452" s="8" t="s">
        <v>98</v>
      </c>
      <c r="AJ1452" s="14" t="s">
        <v>9730</v>
      </c>
    </row>
    <row r="1453" spans="1:36" ht="16">
      <c r="A1453" s="8">
        <v>2</v>
      </c>
      <c r="B1453" s="23" t="s">
        <v>3235</v>
      </c>
      <c r="C1453" s="23" t="s">
        <v>3236</v>
      </c>
      <c r="D1453" s="8" t="s">
        <v>9731</v>
      </c>
      <c r="E1453" s="16" t="s">
        <v>9731</v>
      </c>
      <c r="F1453" s="16" t="s">
        <v>68</v>
      </c>
      <c r="G1453" s="17"/>
      <c r="H1453" s="18"/>
      <c r="J1453" s="26" t="s">
        <v>3239</v>
      </c>
      <c r="K1453" s="16" t="s">
        <v>9732</v>
      </c>
      <c r="V1453" s="8" t="s">
        <v>9733</v>
      </c>
      <c r="Y1453" s="8" t="s">
        <v>95</v>
      </c>
      <c r="Z1453" s="8" t="s">
        <v>96</v>
      </c>
      <c r="AA1453" s="2" t="s">
        <v>9734</v>
      </c>
      <c r="AB1453" s="8" t="s">
        <v>98</v>
      </c>
      <c r="AJ1453" s="14">
        <v>209</v>
      </c>
    </row>
    <row r="1454" spans="1:36" ht="16">
      <c r="A1454" s="8">
        <v>2</v>
      </c>
      <c r="B1454" s="10" t="s">
        <v>9735</v>
      </c>
      <c r="C1454" s="10" t="s">
        <v>9736</v>
      </c>
      <c r="D1454" s="8" t="s">
        <v>9737</v>
      </c>
      <c r="E1454" s="10" t="s">
        <v>9737</v>
      </c>
      <c r="F1454" s="10" t="s">
        <v>68</v>
      </c>
      <c r="G1454" s="11"/>
      <c r="H1454" s="12"/>
      <c r="J1454" s="30" t="s">
        <v>9738</v>
      </c>
      <c r="K1454" s="12"/>
      <c r="V1454" s="8" t="s">
        <v>9739</v>
      </c>
      <c r="Y1454" s="8" t="s">
        <v>95</v>
      </c>
      <c r="Z1454" s="8" t="s">
        <v>96</v>
      </c>
      <c r="AA1454" s="2" t="s">
        <v>9740</v>
      </c>
      <c r="AB1454" s="8" t="s">
        <v>98</v>
      </c>
      <c r="AJ1454" s="14" t="s">
        <v>4252</v>
      </c>
    </row>
    <row r="1455" spans="1:36" ht="16">
      <c r="A1455" s="8">
        <v>2</v>
      </c>
      <c r="B1455" s="16" t="s">
        <v>9741</v>
      </c>
      <c r="C1455" s="16" t="s">
        <v>9742</v>
      </c>
      <c r="D1455" s="8" t="s">
        <v>9743</v>
      </c>
      <c r="E1455" s="16" t="s">
        <v>9744</v>
      </c>
      <c r="F1455" s="16" t="s">
        <v>68</v>
      </c>
      <c r="G1455" s="17"/>
      <c r="H1455" s="18"/>
      <c r="J1455" s="26" t="s">
        <v>9745</v>
      </c>
      <c r="K1455" s="18"/>
      <c r="V1455" s="8" t="s">
        <v>9746</v>
      </c>
      <c r="X1455" s="8"/>
      <c r="Y1455" s="8" t="s">
        <v>95</v>
      </c>
      <c r="Z1455" s="8" t="s">
        <v>96</v>
      </c>
      <c r="AA1455" s="2" t="s">
        <v>2018</v>
      </c>
      <c r="AB1455" s="8" t="s">
        <v>98</v>
      </c>
      <c r="AJ1455" s="14" t="s">
        <v>5295</v>
      </c>
    </row>
    <row r="1456" spans="1:36" ht="16">
      <c r="A1456" s="8">
        <v>2</v>
      </c>
      <c r="B1456" s="10" t="s">
        <v>9747</v>
      </c>
      <c r="C1456" s="10" t="s">
        <v>9748</v>
      </c>
      <c r="D1456" s="8" t="s">
        <v>9749</v>
      </c>
      <c r="E1456" s="10" t="s">
        <v>9750</v>
      </c>
      <c r="F1456" s="10" t="s">
        <v>68</v>
      </c>
      <c r="G1456" s="11"/>
      <c r="H1456" s="12"/>
      <c r="J1456" s="30" t="s">
        <v>9751</v>
      </c>
      <c r="K1456" s="12"/>
      <c r="V1456" s="8" t="s">
        <v>9752</v>
      </c>
      <c r="X1456" s="8"/>
      <c r="Y1456" s="8" t="s">
        <v>95</v>
      </c>
      <c r="Z1456" s="8" t="s">
        <v>96</v>
      </c>
      <c r="AA1456" s="2" t="s">
        <v>1739</v>
      </c>
      <c r="AB1456" s="8" t="s">
        <v>98</v>
      </c>
      <c r="AJ1456" s="14" t="s">
        <v>8859</v>
      </c>
    </row>
    <row r="1457" spans="1:36" ht="16">
      <c r="A1457" s="8">
        <v>2</v>
      </c>
      <c r="B1457" s="16" t="s">
        <v>9753</v>
      </c>
      <c r="C1457" s="16" t="s">
        <v>9754</v>
      </c>
      <c r="D1457" s="8" t="s">
        <v>9749</v>
      </c>
      <c r="E1457" s="16" t="s">
        <v>9750</v>
      </c>
      <c r="F1457" s="16" t="s">
        <v>68</v>
      </c>
      <c r="G1457" s="17"/>
      <c r="H1457" s="18"/>
      <c r="J1457" s="26" t="s">
        <v>9755</v>
      </c>
      <c r="K1457" s="18"/>
      <c r="V1457" s="8" t="s">
        <v>9756</v>
      </c>
      <c r="X1457" s="8"/>
      <c r="Y1457" s="8" t="s">
        <v>95</v>
      </c>
      <c r="Z1457" s="8" t="s">
        <v>96</v>
      </c>
      <c r="AA1457" s="2" t="s">
        <v>4383</v>
      </c>
      <c r="AB1457" s="8" t="s">
        <v>98</v>
      </c>
      <c r="AJ1457" s="14" t="s">
        <v>8023</v>
      </c>
    </row>
    <row r="1458" spans="1:36" ht="16">
      <c r="A1458" s="8">
        <v>2</v>
      </c>
      <c r="B1458" s="10" t="s">
        <v>9757</v>
      </c>
      <c r="C1458" s="10" t="s">
        <v>9758</v>
      </c>
      <c r="E1458" s="10"/>
      <c r="F1458" s="10" t="s">
        <v>68</v>
      </c>
      <c r="G1458" s="11"/>
      <c r="H1458" s="12"/>
      <c r="J1458" s="30" t="s">
        <v>9759</v>
      </c>
      <c r="K1458" s="12"/>
      <c r="V1458" s="8" t="s">
        <v>9760</v>
      </c>
      <c r="X1458" s="8"/>
      <c r="Y1458" s="8" t="s">
        <v>95</v>
      </c>
      <c r="Z1458" s="8" t="s">
        <v>96</v>
      </c>
      <c r="AA1458" s="2" t="s">
        <v>9761</v>
      </c>
      <c r="AB1458" s="8" t="s">
        <v>98</v>
      </c>
      <c r="AJ1458" s="14" t="s">
        <v>9762</v>
      </c>
    </row>
    <row r="1459" spans="1:36" ht="16">
      <c r="A1459" s="8">
        <v>2</v>
      </c>
      <c r="B1459" s="16" t="s">
        <v>9763</v>
      </c>
      <c r="C1459" s="16" t="s">
        <v>9764</v>
      </c>
      <c r="E1459" s="16"/>
      <c r="F1459" s="16" t="s">
        <v>68</v>
      </c>
      <c r="G1459" s="17"/>
      <c r="H1459" s="18"/>
      <c r="J1459" s="26" t="s">
        <v>9765</v>
      </c>
      <c r="K1459" s="18"/>
      <c r="V1459" s="8" t="s">
        <v>9766</v>
      </c>
      <c r="X1459" s="8"/>
      <c r="Y1459" s="8" t="s">
        <v>95</v>
      </c>
      <c r="Z1459" s="8" t="s">
        <v>96</v>
      </c>
      <c r="AA1459" s="2" t="s">
        <v>1748</v>
      </c>
      <c r="AB1459" s="8" t="s">
        <v>98</v>
      </c>
      <c r="AJ1459" s="14" t="s">
        <v>3621</v>
      </c>
    </row>
    <row r="1460" spans="1:36" ht="16">
      <c r="A1460" s="8">
        <v>2</v>
      </c>
      <c r="B1460" s="10" t="s">
        <v>9767</v>
      </c>
      <c r="C1460" s="10" t="s">
        <v>9768</v>
      </c>
      <c r="D1460" s="8" t="s">
        <v>9769</v>
      </c>
      <c r="E1460" s="10" t="s">
        <v>9770</v>
      </c>
      <c r="F1460" s="10" t="s">
        <v>68</v>
      </c>
      <c r="G1460" s="11"/>
      <c r="H1460" s="12"/>
      <c r="J1460" s="34"/>
      <c r="K1460" s="12"/>
      <c r="Y1460" s="8" t="s">
        <v>95</v>
      </c>
      <c r="Z1460" s="8" t="s">
        <v>96</v>
      </c>
      <c r="AA1460" s="2" t="s">
        <v>1756</v>
      </c>
      <c r="AB1460" s="8" t="s">
        <v>98</v>
      </c>
      <c r="AJ1460" s="14" t="s">
        <v>1699</v>
      </c>
    </row>
    <row r="1461" spans="1:36" ht="16">
      <c r="A1461" s="8">
        <v>2</v>
      </c>
      <c r="B1461" s="16" t="s">
        <v>9771</v>
      </c>
      <c r="C1461" s="16" t="s">
        <v>9772</v>
      </c>
      <c r="D1461" s="8" t="s">
        <v>9773</v>
      </c>
      <c r="E1461" s="16" t="s">
        <v>9774</v>
      </c>
      <c r="F1461" s="16" t="s">
        <v>68</v>
      </c>
      <c r="G1461" s="17"/>
      <c r="H1461" s="18"/>
      <c r="J1461" s="26" t="s">
        <v>9775</v>
      </c>
      <c r="K1461" s="16" t="s">
        <v>9776</v>
      </c>
      <c r="V1461" s="8" t="s">
        <v>5131</v>
      </c>
      <c r="X1461" s="8"/>
      <c r="Y1461" s="8" t="s">
        <v>95</v>
      </c>
      <c r="Z1461" s="8" t="s">
        <v>96</v>
      </c>
      <c r="AA1461" s="2" t="s">
        <v>363</v>
      </c>
      <c r="AB1461" s="8" t="s">
        <v>98</v>
      </c>
      <c r="AJ1461" s="14" t="s">
        <v>9777</v>
      </c>
    </row>
    <row r="1462" spans="1:36" ht="16">
      <c r="A1462" s="8">
        <v>2</v>
      </c>
      <c r="B1462" s="10" t="s">
        <v>9778</v>
      </c>
      <c r="C1462" s="10" t="s">
        <v>9779</v>
      </c>
      <c r="D1462" s="8" t="s">
        <v>9780</v>
      </c>
      <c r="E1462" s="10" t="s">
        <v>9781</v>
      </c>
      <c r="F1462" s="10" t="s">
        <v>68</v>
      </c>
      <c r="G1462" s="11"/>
      <c r="H1462" s="12"/>
      <c r="J1462" s="30" t="s">
        <v>9782</v>
      </c>
      <c r="K1462" s="12"/>
      <c r="V1462" s="8" t="s">
        <v>9783</v>
      </c>
      <c r="X1462" s="8"/>
      <c r="Y1462" s="8" t="s">
        <v>95</v>
      </c>
      <c r="Z1462" s="8" t="s">
        <v>96</v>
      </c>
      <c r="AA1462" s="2" t="s">
        <v>363</v>
      </c>
      <c r="AB1462" s="8" t="s">
        <v>98</v>
      </c>
      <c r="AJ1462" s="14" t="s">
        <v>3532</v>
      </c>
    </row>
    <row r="1463" spans="1:36" ht="16">
      <c r="A1463" s="8">
        <v>2</v>
      </c>
      <c r="B1463" s="16" t="s">
        <v>9784</v>
      </c>
      <c r="C1463" s="16" t="s">
        <v>9785</v>
      </c>
      <c r="D1463" s="8" t="s">
        <v>9786</v>
      </c>
      <c r="E1463" s="16" t="s">
        <v>9786</v>
      </c>
      <c r="F1463" s="16" t="s">
        <v>3684</v>
      </c>
      <c r="G1463" s="57" t="s">
        <v>9787</v>
      </c>
      <c r="H1463" s="18"/>
      <c r="J1463" s="33"/>
      <c r="K1463" s="18"/>
      <c r="Y1463" s="8" t="s">
        <v>95</v>
      </c>
      <c r="Z1463" s="8" t="s">
        <v>96</v>
      </c>
      <c r="AA1463" s="2" t="s">
        <v>7809</v>
      </c>
      <c r="AB1463" s="8" t="s">
        <v>98</v>
      </c>
      <c r="AJ1463" s="14" t="s">
        <v>2499</v>
      </c>
    </row>
    <row r="1464" spans="1:36" ht="16">
      <c r="A1464" s="8">
        <v>2</v>
      </c>
      <c r="B1464" s="10" t="s">
        <v>9788</v>
      </c>
      <c r="C1464" s="10" t="s">
        <v>9789</v>
      </c>
      <c r="D1464" s="8" t="s">
        <v>9790</v>
      </c>
      <c r="E1464" s="10" t="s">
        <v>9791</v>
      </c>
      <c r="F1464" s="10" t="s">
        <v>68</v>
      </c>
      <c r="G1464" s="11"/>
      <c r="H1464" s="12"/>
      <c r="J1464" s="30" t="s">
        <v>9792</v>
      </c>
      <c r="K1464" s="12"/>
      <c r="V1464" s="8" t="s">
        <v>9793</v>
      </c>
      <c r="X1464" s="8"/>
      <c r="Y1464" s="8" t="s">
        <v>95</v>
      </c>
      <c r="Z1464" s="8" t="s">
        <v>96</v>
      </c>
      <c r="AA1464" s="2" t="s">
        <v>4749</v>
      </c>
      <c r="AB1464" s="8" t="s">
        <v>98</v>
      </c>
      <c r="AJ1464" s="14" t="s">
        <v>9470</v>
      </c>
    </row>
    <row r="1465" spans="1:36" ht="16">
      <c r="A1465" s="8">
        <v>2</v>
      </c>
      <c r="B1465" s="23" t="s">
        <v>9794</v>
      </c>
      <c r="C1465" s="23" t="s">
        <v>9795</v>
      </c>
      <c r="D1465" s="8" t="s">
        <v>9796</v>
      </c>
      <c r="E1465" s="16" t="s">
        <v>9796</v>
      </c>
      <c r="F1465" s="16" t="s">
        <v>68</v>
      </c>
      <c r="G1465" s="17"/>
      <c r="H1465" s="18"/>
      <c r="J1465" s="26" t="s">
        <v>9797</v>
      </c>
      <c r="K1465" s="16" t="s">
        <v>9798</v>
      </c>
      <c r="V1465" s="8" t="s">
        <v>9799</v>
      </c>
      <c r="X1465" s="8"/>
      <c r="Y1465" s="8" t="s">
        <v>95</v>
      </c>
      <c r="Z1465" s="8" t="s">
        <v>96</v>
      </c>
      <c r="AA1465" s="2" t="s">
        <v>1864</v>
      </c>
      <c r="AB1465" s="8" t="s">
        <v>98</v>
      </c>
      <c r="AJ1465" s="14" t="s">
        <v>9800</v>
      </c>
    </row>
    <row r="1466" spans="1:36" ht="16">
      <c r="A1466" s="8">
        <v>2</v>
      </c>
      <c r="B1466" s="10" t="s">
        <v>9801</v>
      </c>
      <c r="C1466" s="10" t="s">
        <v>9802</v>
      </c>
      <c r="D1466" s="8" t="s">
        <v>9803</v>
      </c>
      <c r="E1466" s="10" t="s">
        <v>9804</v>
      </c>
      <c r="F1466" s="10" t="s">
        <v>68</v>
      </c>
      <c r="G1466" s="11"/>
      <c r="H1466" s="12"/>
      <c r="J1466" s="30" t="s">
        <v>2593</v>
      </c>
      <c r="K1466" s="12"/>
      <c r="V1466" s="8" t="s">
        <v>9805</v>
      </c>
      <c r="X1466" s="8"/>
      <c r="Y1466" s="8" t="s">
        <v>95</v>
      </c>
      <c r="Z1466" s="8" t="s">
        <v>96</v>
      </c>
      <c r="AA1466" s="2" t="s">
        <v>1864</v>
      </c>
      <c r="AB1466" s="8" t="s">
        <v>98</v>
      </c>
      <c r="AJ1466" s="14" t="s">
        <v>9633</v>
      </c>
    </row>
    <row r="1467" spans="1:36" ht="16">
      <c r="A1467" s="8">
        <v>2</v>
      </c>
      <c r="B1467" s="16" t="s">
        <v>9806</v>
      </c>
      <c r="C1467" s="16" t="s">
        <v>9807</v>
      </c>
      <c r="D1467" s="8" t="s">
        <v>9808</v>
      </c>
      <c r="E1467" s="16" t="s">
        <v>9808</v>
      </c>
      <c r="F1467" s="16" t="s">
        <v>68</v>
      </c>
      <c r="G1467" s="17"/>
      <c r="H1467" s="18"/>
      <c r="J1467" s="26" t="s">
        <v>9809</v>
      </c>
      <c r="K1467" s="18"/>
      <c r="V1467" s="8" t="s">
        <v>9810</v>
      </c>
      <c r="Y1467" s="8" t="s">
        <v>95</v>
      </c>
      <c r="Z1467" s="8" t="s">
        <v>96</v>
      </c>
      <c r="AA1467" s="2" t="s">
        <v>1864</v>
      </c>
      <c r="AB1467" s="8" t="s">
        <v>98</v>
      </c>
      <c r="AJ1467" s="14" t="s">
        <v>2191</v>
      </c>
    </row>
    <row r="1468" spans="1:36" ht="16">
      <c r="A1468" s="8">
        <v>2</v>
      </c>
      <c r="B1468" s="10" t="s">
        <v>9811</v>
      </c>
      <c r="C1468" s="10" t="s">
        <v>9812</v>
      </c>
      <c r="D1468" s="8" t="s">
        <v>9813</v>
      </c>
      <c r="E1468" s="10" t="s">
        <v>9813</v>
      </c>
      <c r="F1468" s="10" t="s">
        <v>68</v>
      </c>
      <c r="G1468" s="11"/>
      <c r="H1468" s="12"/>
      <c r="J1468" s="30" t="s">
        <v>8411</v>
      </c>
      <c r="K1468" s="10" t="s">
        <v>9814</v>
      </c>
      <c r="V1468" s="8" t="s">
        <v>9815</v>
      </c>
      <c r="X1468" s="8"/>
      <c r="Y1468" s="8" t="s">
        <v>95</v>
      </c>
      <c r="Z1468" s="8" t="s">
        <v>96</v>
      </c>
      <c r="AA1468" s="2" t="s">
        <v>1864</v>
      </c>
      <c r="AB1468" s="8" t="s">
        <v>98</v>
      </c>
      <c r="AJ1468" s="14" t="s">
        <v>2107</v>
      </c>
    </row>
    <row r="1469" spans="1:36" ht="16">
      <c r="A1469" s="8">
        <v>2</v>
      </c>
      <c r="B1469" s="16" t="s">
        <v>9816</v>
      </c>
      <c r="C1469" s="16" t="s">
        <v>9817</v>
      </c>
      <c r="D1469" s="8" t="s">
        <v>9818</v>
      </c>
      <c r="E1469" s="16" t="s">
        <v>9819</v>
      </c>
      <c r="F1469" s="16" t="s">
        <v>68</v>
      </c>
      <c r="G1469" s="17"/>
      <c r="H1469" s="18"/>
      <c r="J1469" s="26" t="s">
        <v>9820</v>
      </c>
      <c r="K1469" s="18"/>
      <c r="V1469" s="8" t="s">
        <v>9821</v>
      </c>
      <c r="X1469" s="8"/>
      <c r="Y1469" s="8" t="s">
        <v>95</v>
      </c>
      <c r="Z1469" s="8" t="s">
        <v>96</v>
      </c>
      <c r="AA1469" s="2" t="s">
        <v>9822</v>
      </c>
      <c r="AB1469" s="8" t="s">
        <v>98</v>
      </c>
      <c r="AJ1469" s="14" t="s">
        <v>3621</v>
      </c>
    </row>
    <row r="1470" spans="1:36" ht="16">
      <c r="A1470" s="8">
        <v>2</v>
      </c>
      <c r="B1470" s="10" t="s">
        <v>9823</v>
      </c>
      <c r="C1470" s="10" t="s">
        <v>9824</v>
      </c>
      <c r="D1470" s="8" t="s">
        <v>9825</v>
      </c>
      <c r="E1470" s="10" t="s">
        <v>9825</v>
      </c>
      <c r="F1470" s="10" t="s">
        <v>68</v>
      </c>
      <c r="G1470" s="11"/>
      <c r="H1470" s="12"/>
      <c r="J1470" s="30" t="s">
        <v>9826</v>
      </c>
      <c r="K1470" s="12"/>
      <c r="V1470" s="8" t="s">
        <v>9827</v>
      </c>
      <c r="Y1470" s="8" t="s">
        <v>95</v>
      </c>
      <c r="Z1470" s="8" t="s">
        <v>96</v>
      </c>
      <c r="AA1470" s="2" t="s">
        <v>1864</v>
      </c>
      <c r="AB1470" s="8" t="s">
        <v>98</v>
      </c>
      <c r="AJ1470" s="14">
        <v>225</v>
      </c>
    </row>
    <row r="1471" spans="1:36" ht="16">
      <c r="A1471" s="8">
        <v>2</v>
      </c>
      <c r="B1471" s="16" t="s">
        <v>9828</v>
      </c>
      <c r="C1471" s="16" t="s">
        <v>9829</v>
      </c>
      <c r="D1471" s="8" t="s">
        <v>9830</v>
      </c>
      <c r="E1471" s="16" t="s">
        <v>9831</v>
      </c>
      <c r="F1471" s="16" t="s">
        <v>68</v>
      </c>
      <c r="G1471" s="17"/>
      <c r="H1471" s="18"/>
      <c r="J1471" s="26" t="s">
        <v>9832</v>
      </c>
      <c r="K1471" s="18"/>
      <c r="V1471" s="8" t="s">
        <v>9833</v>
      </c>
      <c r="Y1471" s="8" t="s">
        <v>95</v>
      </c>
      <c r="Z1471" s="8" t="s">
        <v>96</v>
      </c>
      <c r="AA1471" s="2" t="s">
        <v>1811</v>
      </c>
      <c r="AB1471" s="8" t="s">
        <v>98</v>
      </c>
      <c r="AJ1471" s="14" t="s">
        <v>9834</v>
      </c>
    </row>
    <row r="1472" spans="1:36" ht="16">
      <c r="A1472" s="8">
        <v>2</v>
      </c>
      <c r="B1472" s="23" t="s">
        <v>2500</v>
      </c>
      <c r="C1472" s="23" t="s">
        <v>46</v>
      </c>
      <c r="D1472" s="8" t="s">
        <v>9835</v>
      </c>
      <c r="E1472" s="10" t="s">
        <v>9836</v>
      </c>
      <c r="F1472" s="10" t="s">
        <v>68</v>
      </c>
      <c r="G1472" s="53"/>
      <c r="H1472" s="12"/>
      <c r="J1472" s="30" t="s">
        <v>1271</v>
      </c>
      <c r="K1472" s="10" t="s">
        <v>9837</v>
      </c>
      <c r="V1472" s="8" t="s">
        <v>9838</v>
      </c>
      <c r="X1472" s="8"/>
      <c r="Y1472" s="8" t="s">
        <v>95</v>
      </c>
      <c r="Z1472" s="8" t="s">
        <v>96</v>
      </c>
      <c r="AA1472" s="2" t="s">
        <v>2582</v>
      </c>
      <c r="AB1472" s="8" t="s">
        <v>98</v>
      </c>
      <c r="AC1472" s="8" t="s">
        <v>2863</v>
      </c>
      <c r="AF1472" s="8" t="s">
        <v>2863</v>
      </c>
      <c r="AG1472" s="8" t="s">
        <v>2863</v>
      </c>
      <c r="AJ1472" s="14" t="s">
        <v>2551</v>
      </c>
    </row>
    <row r="1473" spans="1:36" ht="16">
      <c r="A1473" s="8">
        <v>2</v>
      </c>
      <c r="B1473" s="16" t="s">
        <v>9839</v>
      </c>
      <c r="C1473" s="16" t="s">
        <v>9840</v>
      </c>
      <c r="D1473" s="8" t="s">
        <v>9841</v>
      </c>
      <c r="E1473" s="16" t="s">
        <v>9841</v>
      </c>
      <c r="F1473" s="16" t="s">
        <v>68</v>
      </c>
      <c r="G1473" s="54"/>
      <c r="H1473" s="18"/>
      <c r="J1473" s="26" t="s">
        <v>4017</v>
      </c>
      <c r="K1473" s="16" t="s">
        <v>4932</v>
      </c>
      <c r="V1473" s="8" t="s">
        <v>4933</v>
      </c>
      <c r="X1473" s="8"/>
      <c r="Y1473" s="8" t="s">
        <v>95</v>
      </c>
      <c r="Z1473" s="8" t="s">
        <v>96</v>
      </c>
      <c r="AA1473" s="2" t="s">
        <v>9842</v>
      </c>
      <c r="AB1473" s="8" t="s">
        <v>98</v>
      </c>
      <c r="AF1473" s="8" t="s">
        <v>2863</v>
      </c>
      <c r="AJ1473" s="14" t="s">
        <v>1865</v>
      </c>
    </row>
    <row r="1474" spans="1:36" ht="16">
      <c r="A1474" s="8">
        <v>2</v>
      </c>
      <c r="B1474" s="10" t="s">
        <v>9843</v>
      </c>
      <c r="C1474" s="10" t="s">
        <v>9844</v>
      </c>
      <c r="D1474" s="8" t="s">
        <v>9845</v>
      </c>
      <c r="E1474" s="10" t="s">
        <v>9846</v>
      </c>
      <c r="F1474" s="10" t="s">
        <v>68</v>
      </c>
      <c r="G1474" s="53"/>
      <c r="H1474" s="12"/>
      <c r="J1474" s="30" t="s">
        <v>9847</v>
      </c>
      <c r="K1474" s="10" t="s">
        <v>9848</v>
      </c>
      <c r="V1474" s="8" t="s">
        <v>9849</v>
      </c>
      <c r="X1474" s="8"/>
      <c r="Y1474" s="8" t="s">
        <v>95</v>
      </c>
      <c r="Z1474" s="8" t="s">
        <v>96</v>
      </c>
      <c r="AA1474" s="2" t="s">
        <v>9761</v>
      </c>
      <c r="AB1474" s="8" t="s">
        <v>98</v>
      </c>
      <c r="AC1474" s="8" t="s">
        <v>2863</v>
      </c>
      <c r="AD1474" s="8" t="s">
        <v>2863</v>
      </c>
      <c r="AG1474" s="8" t="s">
        <v>2863</v>
      </c>
      <c r="AH1474" s="8" t="s">
        <v>2863</v>
      </c>
      <c r="AI1474" s="8" t="s">
        <v>2863</v>
      </c>
      <c r="AJ1474" s="14" t="s">
        <v>9850</v>
      </c>
    </row>
    <row r="1475" spans="1:36" ht="16">
      <c r="A1475" s="8">
        <v>2</v>
      </c>
      <c r="B1475" s="16" t="s">
        <v>9851</v>
      </c>
      <c r="C1475" s="16" t="s">
        <v>9852</v>
      </c>
      <c r="D1475" s="8" t="s">
        <v>9853</v>
      </c>
      <c r="E1475" s="16" t="s">
        <v>9854</v>
      </c>
      <c r="F1475" s="16" t="s">
        <v>68</v>
      </c>
      <c r="G1475" s="54"/>
      <c r="H1475" s="18"/>
      <c r="J1475" s="26" t="s">
        <v>5137</v>
      </c>
      <c r="K1475" s="16" t="s">
        <v>5138</v>
      </c>
      <c r="V1475" s="8" t="s">
        <v>5139</v>
      </c>
      <c r="X1475" s="8"/>
      <c r="Y1475" s="8" t="s">
        <v>95</v>
      </c>
      <c r="Z1475" s="8" t="s">
        <v>96</v>
      </c>
      <c r="AA1475" s="2" t="s">
        <v>1842</v>
      </c>
      <c r="AB1475" s="8" t="s">
        <v>98</v>
      </c>
      <c r="AD1475" s="8" t="s">
        <v>2863</v>
      </c>
      <c r="AJ1475" s="14" t="s">
        <v>1699</v>
      </c>
    </row>
    <row r="1476" spans="1:36" ht="16">
      <c r="A1476" s="8">
        <v>2</v>
      </c>
      <c r="B1476" s="10" t="s">
        <v>9855</v>
      </c>
      <c r="C1476" s="10" t="s">
        <v>9856</v>
      </c>
      <c r="D1476" s="8" t="s">
        <v>9857</v>
      </c>
      <c r="E1476" s="10" t="s">
        <v>9858</v>
      </c>
      <c r="F1476" s="10" t="s">
        <v>68</v>
      </c>
      <c r="G1476" s="53"/>
      <c r="H1476" s="12"/>
      <c r="J1476" s="30" t="s">
        <v>5137</v>
      </c>
      <c r="K1476" s="10" t="s">
        <v>5138</v>
      </c>
      <c r="V1476" s="8" t="s">
        <v>5139</v>
      </c>
      <c r="X1476" s="8"/>
      <c r="Y1476" s="8" t="s">
        <v>95</v>
      </c>
      <c r="Z1476" s="8" t="s">
        <v>96</v>
      </c>
      <c r="AA1476" s="2" t="s">
        <v>325</v>
      </c>
      <c r="AB1476" s="8" t="s">
        <v>98</v>
      </c>
      <c r="AD1476" s="8" t="s">
        <v>2863</v>
      </c>
      <c r="AF1476" s="8" t="s">
        <v>2863</v>
      </c>
      <c r="AJ1476" s="14" t="s">
        <v>9859</v>
      </c>
    </row>
    <row r="1477" spans="1:36" ht="16">
      <c r="A1477" s="8">
        <v>2</v>
      </c>
      <c r="B1477" s="16" t="s">
        <v>9860</v>
      </c>
      <c r="C1477" s="16" t="s">
        <v>9861</v>
      </c>
      <c r="D1477" s="8" t="s">
        <v>9862</v>
      </c>
      <c r="E1477" s="16" t="s">
        <v>9863</v>
      </c>
      <c r="F1477" s="16" t="s">
        <v>68</v>
      </c>
      <c r="G1477" s="17"/>
      <c r="H1477" s="18"/>
      <c r="J1477" s="26" t="s">
        <v>9864</v>
      </c>
      <c r="K1477" s="18"/>
      <c r="V1477" s="8" t="s">
        <v>9865</v>
      </c>
      <c r="AB1477" s="8" t="s">
        <v>98</v>
      </c>
      <c r="AJ1477" s="14" t="s">
        <v>9866</v>
      </c>
    </row>
    <row r="1478" spans="1:36" ht="16">
      <c r="A1478" s="8">
        <v>2</v>
      </c>
      <c r="B1478" s="10" t="s">
        <v>9867</v>
      </c>
      <c r="C1478" s="10" t="s">
        <v>9868</v>
      </c>
      <c r="D1478" s="8" t="s">
        <v>9869</v>
      </c>
      <c r="E1478" s="10" t="s">
        <v>9870</v>
      </c>
      <c r="F1478" s="10" t="s">
        <v>68</v>
      </c>
      <c r="G1478" s="53"/>
      <c r="H1478" s="12"/>
      <c r="J1478" s="30" t="s">
        <v>9871</v>
      </c>
      <c r="K1478" s="10" t="s">
        <v>9872</v>
      </c>
      <c r="V1478" s="8" t="s">
        <v>9873</v>
      </c>
      <c r="X1478" s="8"/>
      <c r="Y1478" s="8" t="s">
        <v>95</v>
      </c>
      <c r="Z1478" s="8" t="s">
        <v>96</v>
      </c>
      <c r="AA1478" s="2" t="s">
        <v>1888</v>
      </c>
      <c r="AB1478" s="8" t="s">
        <v>98</v>
      </c>
      <c r="AG1478" s="8" t="s">
        <v>2863</v>
      </c>
      <c r="AJ1478" s="14" t="s">
        <v>9874</v>
      </c>
    </row>
    <row r="1479" spans="1:36" ht="16">
      <c r="A1479" s="8">
        <v>2</v>
      </c>
      <c r="B1479" s="23" t="s">
        <v>2504</v>
      </c>
      <c r="C1479" s="23" t="s">
        <v>2505</v>
      </c>
      <c r="D1479" s="8" t="s">
        <v>9875</v>
      </c>
      <c r="E1479" s="16" t="s">
        <v>9876</v>
      </c>
      <c r="F1479" s="16" t="s">
        <v>68</v>
      </c>
      <c r="G1479" s="17"/>
      <c r="H1479" s="18"/>
      <c r="J1479" s="26" t="s">
        <v>9877</v>
      </c>
      <c r="K1479" s="16" t="s">
        <v>9878</v>
      </c>
      <c r="V1479" s="8" t="s">
        <v>9879</v>
      </c>
      <c r="X1479" s="8"/>
      <c r="Y1479" s="8" t="s">
        <v>95</v>
      </c>
      <c r="Z1479" s="8" t="s">
        <v>96</v>
      </c>
      <c r="AA1479" s="2" t="s">
        <v>9880</v>
      </c>
      <c r="AB1479" s="8" t="s">
        <v>98</v>
      </c>
      <c r="AJ1479" s="14" t="s">
        <v>4586</v>
      </c>
    </row>
    <row r="1480" spans="1:36" ht="16">
      <c r="A1480" s="8">
        <v>2</v>
      </c>
      <c r="B1480" s="10" t="s">
        <v>9881</v>
      </c>
      <c r="C1480" s="10" t="s">
        <v>9882</v>
      </c>
      <c r="D1480" s="8" t="s">
        <v>9883</v>
      </c>
      <c r="E1480" s="10" t="s">
        <v>9883</v>
      </c>
      <c r="F1480" s="10" t="s">
        <v>68</v>
      </c>
      <c r="G1480" s="11"/>
      <c r="H1480" s="12"/>
      <c r="J1480" s="30" t="s">
        <v>9884</v>
      </c>
      <c r="K1480" s="12"/>
      <c r="V1480" s="8" t="s">
        <v>9885</v>
      </c>
      <c r="X1480" s="8"/>
      <c r="Y1480" s="8" t="s">
        <v>95</v>
      </c>
      <c r="Z1480" s="8" t="s">
        <v>96</v>
      </c>
      <c r="AA1480" s="2" t="s">
        <v>9886</v>
      </c>
      <c r="AB1480" s="8" t="s">
        <v>98</v>
      </c>
      <c r="AJ1480" s="14" t="s">
        <v>4823</v>
      </c>
    </row>
    <row r="1481" spans="1:36" ht="16">
      <c r="A1481" s="8">
        <v>2</v>
      </c>
      <c r="B1481" s="16" t="s">
        <v>9887</v>
      </c>
      <c r="C1481" s="16" t="s">
        <v>9888</v>
      </c>
      <c r="D1481" s="8" t="s">
        <v>9889</v>
      </c>
      <c r="E1481" s="16" t="s">
        <v>9889</v>
      </c>
      <c r="F1481" s="16" t="s">
        <v>68</v>
      </c>
      <c r="G1481" s="17"/>
      <c r="H1481" s="18"/>
      <c r="J1481" s="26" t="s">
        <v>9890</v>
      </c>
      <c r="K1481" s="18"/>
      <c r="V1481" s="8" t="s">
        <v>9891</v>
      </c>
      <c r="X1481" s="8"/>
      <c r="Y1481" s="8" t="s">
        <v>95</v>
      </c>
      <c r="Z1481" s="8" t="s">
        <v>96</v>
      </c>
      <c r="AA1481" s="2" t="s">
        <v>4677</v>
      </c>
      <c r="AB1481" s="8" t="s">
        <v>98</v>
      </c>
      <c r="AJ1481" s="14" t="s">
        <v>4346</v>
      </c>
    </row>
    <row r="1482" spans="1:36" ht="16">
      <c r="A1482" s="8">
        <v>2</v>
      </c>
      <c r="B1482" s="10" t="s">
        <v>9892</v>
      </c>
      <c r="C1482" s="10" t="s">
        <v>9893</v>
      </c>
      <c r="D1482" s="8" t="s">
        <v>9019</v>
      </c>
      <c r="E1482" s="10" t="s">
        <v>9019</v>
      </c>
      <c r="F1482" s="10" t="s">
        <v>68</v>
      </c>
      <c r="G1482" s="11"/>
      <c r="H1482" s="12"/>
      <c r="J1482" s="30" t="s">
        <v>9894</v>
      </c>
      <c r="K1482" s="12"/>
      <c r="V1482" s="8" t="s">
        <v>9895</v>
      </c>
      <c r="X1482" s="8"/>
      <c r="Y1482" s="8" t="s">
        <v>95</v>
      </c>
      <c r="Z1482" s="8" t="s">
        <v>96</v>
      </c>
      <c r="AA1482" s="2" t="s">
        <v>9123</v>
      </c>
      <c r="AB1482" s="8" t="s">
        <v>98</v>
      </c>
      <c r="AJ1482" s="14" t="s">
        <v>3470</v>
      </c>
    </row>
    <row r="1483" spans="1:36" ht="16">
      <c r="A1483" s="8">
        <v>2</v>
      </c>
      <c r="B1483" s="16" t="s">
        <v>9896</v>
      </c>
      <c r="C1483" s="16" t="s">
        <v>9897</v>
      </c>
      <c r="D1483" s="8" t="s">
        <v>9898</v>
      </c>
      <c r="E1483" s="16" t="s">
        <v>9898</v>
      </c>
      <c r="F1483" s="16" t="s">
        <v>68</v>
      </c>
      <c r="G1483" s="17"/>
      <c r="H1483" s="18"/>
      <c r="J1483" s="26" t="s">
        <v>9899</v>
      </c>
      <c r="K1483" s="18"/>
      <c r="V1483" s="8" t="s">
        <v>9900</v>
      </c>
      <c r="X1483" s="8"/>
      <c r="Y1483" s="8" t="s">
        <v>95</v>
      </c>
      <c r="Z1483" s="8" t="s">
        <v>96</v>
      </c>
      <c r="AA1483" s="2" t="s">
        <v>1926</v>
      </c>
      <c r="AB1483" s="8" t="s">
        <v>98</v>
      </c>
      <c r="AJ1483" s="14" t="s">
        <v>1699</v>
      </c>
    </row>
    <row r="1484" spans="1:36" ht="16">
      <c r="A1484" s="8">
        <v>3</v>
      </c>
      <c r="B1484" s="10" t="s">
        <v>9901</v>
      </c>
      <c r="C1484" s="10" t="s">
        <v>9902</v>
      </c>
      <c r="D1484" s="8" t="s">
        <v>9903</v>
      </c>
      <c r="E1484" s="61" t="s">
        <v>9904</v>
      </c>
      <c r="F1484" s="10" t="s">
        <v>3684</v>
      </c>
      <c r="G1484" s="56" t="s">
        <v>9905</v>
      </c>
      <c r="H1484" s="29" t="s">
        <v>9906</v>
      </c>
      <c r="J1484" s="30" t="s">
        <v>9907</v>
      </c>
      <c r="K1484" s="10" t="s">
        <v>3430</v>
      </c>
      <c r="V1484" s="8" t="s">
        <v>9908</v>
      </c>
      <c r="X1484" s="8"/>
      <c r="Y1484" s="8" t="s">
        <v>95</v>
      </c>
      <c r="Z1484" s="8" t="s">
        <v>96</v>
      </c>
      <c r="AA1484" s="2" t="s">
        <v>1926</v>
      </c>
      <c r="AB1484" s="8" t="s">
        <v>98</v>
      </c>
      <c r="AJ1484" s="14"/>
    </row>
    <row r="1485" spans="1:36" ht="16">
      <c r="A1485" s="8">
        <v>3</v>
      </c>
      <c r="B1485" s="16" t="s">
        <v>9909</v>
      </c>
      <c r="C1485" s="16" t="s">
        <v>9910</v>
      </c>
      <c r="D1485" s="8" t="s">
        <v>9911</v>
      </c>
      <c r="E1485" s="62" t="s">
        <v>9912</v>
      </c>
      <c r="F1485" s="16" t="s">
        <v>68</v>
      </c>
      <c r="G1485" s="17"/>
      <c r="H1485" s="32" t="s">
        <v>9913</v>
      </c>
      <c r="J1485" s="33"/>
      <c r="K1485" s="18"/>
      <c r="AB1485" s="8" t="s">
        <v>98</v>
      </c>
      <c r="AJ1485" s="14" t="s">
        <v>9148</v>
      </c>
    </row>
    <row r="1486" spans="1:36" ht="16">
      <c r="A1486" s="8">
        <v>3</v>
      </c>
      <c r="B1486" s="23" t="s">
        <v>9914</v>
      </c>
      <c r="C1486" s="23" t="s">
        <v>9915</v>
      </c>
      <c r="D1486" s="8" t="s">
        <v>9916</v>
      </c>
      <c r="E1486" s="61" t="s">
        <v>9917</v>
      </c>
      <c r="F1486" s="10" t="s">
        <v>68</v>
      </c>
      <c r="G1486" s="11"/>
      <c r="H1486" s="29" t="s">
        <v>9918</v>
      </c>
      <c r="J1486" s="30" t="s">
        <v>9919</v>
      </c>
      <c r="K1486" s="12"/>
      <c r="V1486" s="8" t="s">
        <v>9920</v>
      </c>
      <c r="X1486" s="8"/>
      <c r="Y1486" s="8" t="s">
        <v>95</v>
      </c>
      <c r="Z1486" s="8" t="s">
        <v>96</v>
      </c>
      <c r="AA1486" s="2" t="s">
        <v>1864</v>
      </c>
      <c r="AB1486" s="8" t="s">
        <v>98</v>
      </c>
      <c r="AJ1486" s="14"/>
    </row>
    <row r="1487" spans="1:36" ht="16">
      <c r="A1487" s="8">
        <v>3</v>
      </c>
      <c r="B1487" s="23" t="s">
        <v>3478</v>
      </c>
      <c r="C1487" s="23" t="s">
        <v>3479</v>
      </c>
      <c r="D1487" s="8" t="s">
        <v>9921</v>
      </c>
      <c r="E1487" s="62" t="s">
        <v>9922</v>
      </c>
      <c r="F1487" s="16" t="s">
        <v>68</v>
      </c>
      <c r="G1487" s="17"/>
      <c r="H1487" s="32" t="s">
        <v>9923</v>
      </c>
      <c r="J1487" s="26" t="s">
        <v>9924</v>
      </c>
      <c r="K1487" s="18"/>
      <c r="AB1487" s="8" t="s">
        <v>98</v>
      </c>
      <c r="AJ1487" s="14">
        <v>214</v>
      </c>
    </row>
    <row r="1488" spans="1:36" ht="16">
      <c r="A1488" s="8">
        <v>3</v>
      </c>
      <c r="B1488" s="23" t="s">
        <v>318</v>
      </c>
      <c r="C1488" s="23" t="s">
        <v>318</v>
      </c>
      <c r="D1488" s="8" t="s">
        <v>9925</v>
      </c>
      <c r="E1488" s="61" t="s">
        <v>9926</v>
      </c>
      <c r="F1488" s="10" t="s">
        <v>68</v>
      </c>
      <c r="G1488" s="11"/>
      <c r="H1488" s="29" t="s">
        <v>9927</v>
      </c>
      <c r="J1488" s="30" t="s">
        <v>322</v>
      </c>
      <c r="K1488" s="10" t="s">
        <v>9928</v>
      </c>
      <c r="V1488" s="8" t="s">
        <v>9929</v>
      </c>
      <c r="X1488" s="8"/>
      <c r="Y1488" s="8" t="s">
        <v>95</v>
      </c>
      <c r="Z1488" s="8" t="s">
        <v>96</v>
      </c>
      <c r="AA1488" s="2" t="s">
        <v>325</v>
      </c>
      <c r="AB1488" s="8" t="s">
        <v>98</v>
      </c>
      <c r="AJ1488" s="14" t="s">
        <v>9930</v>
      </c>
    </row>
    <row r="1489" spans="1:36" ht="16">
      <c r="A1489" s="8">
        <v>3</v>
      </c>
      <c r="B1489" s="23" t="s">
        <v>327</v>
      </c>
      <c r="C1489" s="23" t="s">
        <v>328</v>
      </c>
      <c r="D1489" s="8" t="s">
        <v>9931</v>
      </c>
      <c r="E1489" s="62" t="s">
        <v>9932</v>
      </c>
      <c r="F1489" s="16" t="s">
        <v>68</v>
      </c>
      <c r="G1489" s="17"/>
      <c r="H1489" s="32" t="s">
        <v>9933</v>
      </c>
      <c r="J1489" s="26" t="s">
        <v>9934</v>
      </c>
      <c r="K1489" s="16" t="s">
        <v>3624</v>
      </c>
      <c r="V1489" s="8" t="s">
        <v>9935</v>
      </c>
      <c r="X1489" s="8"/>
      <c r="Y1489" s="8" t="s">
        <v>95</v>
      </c>
      <c r="Z1489" s="8" t="s">
        <v>96</v>
      </c>
      <c r="AA1489" s="2" t="s">
        <v>9822</v>
      </c>
      <c r="AB1489" s="8" t="s">
        <v>98</v>
      </c>
      <c r="AJ1489" s="14" t="s">
        <v>8755</v>
      </c>
    </row>
    <row r="1490" spans="1:36" ht="16">
      <c r="A1490" s="8">
        <v>3</v>
      </c>
      <c r="B1490" s="10" t="s">
        <v>9936</v>
      </c>
      <c r="C1490" s="10" t="s">
        <v>9937</v>
      </c>
      <c r="D1490" s="8" t="s">
        <v>9938</v>
      </c>
      <c r="E1490" s="61" t="s">
        <v>9939</v>
      </c>
      <c r="F1490" s="10" t="s">
        <v>68</v>
      </c>
      <c r="G1490" s="11"/>
      <c r="H1490" s="29" t="s">
        <v>9940</v>
      </c>
      <c r="J1490" s="30" t="s">
        <v>9941</v>
      </c>
      <c r="K1490" s="10" t="s">
        <v>9942</v>
      </c>
      <c r="V1490" s="8" t="s">
        <v>9943</v>
      </c>
      <c r="X1490" s="8"/>
      <c r="Y1490" s="8" t="s">
        <v>95</v>
      </c>
      <c r="Z1490" s="8" t="s">
        <v>96</v>
      </c>
      <c r="AA1490" s="2" t="s">
        <v>9944</v>
      </c>
      <c r="AB1490" s="8" t="s">
        <v>98</v>
      </c>
      <c r="AJ1490" s="14" t="s">
        <v>9945</v>
      </c>
    </row>
    <row r="1491" spans="1:36" ht="16">
      <c r="A1491" s="8">
        <v>3</v>
      </c>
      <c r="B1491" s="16" t="s">
        <v>9946</v>
      </c>
      <c r="C1491" s="16" t="s">
        <v>9947</v>
      </c>
      <c r="D1491" s="8" t="s">
        <v>9948</v>
      </c>
      <c r="E1491" s="62" t="s">
        <v>9949</v>
      </c>
      <c r="F1491" s="16" t="s">
        <v>68</v>
      </c>
      <c r="G1491" s="17"/>
      <c r="H1491" s="32" t="s">
        <v>9950</v>
      </c>
      <c r="J1491" s="26" t="s">
        <v>9951</v>
      </c>
      <c r="K1491" s="16" t="s">
        <v>9952</v>
      </c>
      <c r="V1491" s="8" t="s">
        <v>9953</v>
      </c>
      <c r="Y1491" s="8" t="s">
        <v>95</v>
      </c>
      <c r="Z1491" s="8" t="s">
        <v>96</v>
      </c>
      <c r="AA1491" s="2" t="s">
        <v>1932</v>
      </c>
      <c r="AB1491" s="8" t="s">
        <v>98</v>
      </c>
      <c r="AJ1491" s="14">
        <v>226</v>
      </c>
    </row>
    <row r="1492" spans="1:36" ht="16">
      <c r="A1492" s="8">
        <v>3</v>
      </c>
      <c r="B1492" s="10" t="s">
        <v>350</v>
      </c>
      <c r="C1492" s="10" t="s">
        <v>351</v>
      </c>
      <c r="D1492" s="8" t="s">
        <v>9954</v>
      </c>
      <c r="E1492" s="61" t="s">
        <v>9955</v>
      </c>
      <c r="F1492" s="10" t="s">
        <v>68</v>
      </c>
      <c r="G1492" s="53"/>
      <c r="H1492" s="29" t="s">
        <v>9956</v>
      </c>
      <c r="J1492" s="30" t="s">
        <v>355</v>
      </c>
      <c r="K1492" s="10" t="s">
        <v>3831</v>
      </c>
      <c r="V1492" s="8" t="s">
        <v>9957</v>
      </c>
      <c r="X1492" s="8"/>
      <c r="Y1492" s="8" t="s">
        <v>95</v>
      </c>
      <c r="Z1492" s="8" t="s">
        <v>96</v>
      </c>
      <c r="AA1492" s="2" t="s">
        <v>357</v>
      </c>
      <c r="AB1492" s="8" t="s">
        <v>98</v>
      </c>
      <c r="AC1492" s="8" t="s">
        <v>2863</v>
      </c>
      <c r="AF1492" s="8" t="s">
        <v>2863</v>
      </c>
      <c r="AG1492" s="8" t="s">
        <v>2863</v>
      </c>
      <c r="AJ1492" s="14">
        <v>219</v>
      </c>
    </row>
    <row r="1493" spans="1:36" ht="16">
      <c r="A1493" s="8">
        <v>3</v>
      </c>
      <c r="B1493" s="16" t="s">
        <v>9958</v>
      </c>
      <c r="C1493" s="16" t="s">
        <v>9959</v>
      </c>
      <c r="D1493" s="8" t="s">
        <v>9960</v>
      </c>
      <c r="E1493" s="62" t="s">
        <v>9961</v>
      </c>
      <c r="F1493" s="16" t="s">
        <v>68</v>
      </c>
      <c r="G1493" s="17"/>
      <c r="H1493" s="32" t="s">
        <v>9962</v>
      </c>
      <c r="J1493" s="26" t="s">
        <v>9963</v>
      </c>
      <c r="K1493" s="16" t="s">
        <v>9964</v>
      </c>
      <c r="V1493" s="8" t="s">
        <v>9965</v>
      </c>
      <c r="X1493" s="8"/>
      <c r="Y1493" s="8" t="s">
        <v>95</v>
      </c>
      <c r="Z1493" s="8" t="s">
        <v>96</v>
      </c>
      <c r="AA1493" s="2" t="s">
        <v>371</v>
      </c>
      <c r="AB1493" s="8" t="s">
        <v>98</v>
      </c>
      <c r="AJ1493" s="14">
        <v>214</v>
      </c>
    </row>
    <row r="1494" spans="1:36" ht="16">
      <c r="A1494" s="8">
        <v>3</v>
      </c>
      <c r="B1494" s="10" t="s">
        <v>9966</v>
      </c>
      <c r="C1494" s="10" t="s">
        <v>9967</v>
      </c>
      <c r="D1494" s="8" t="s">
        <v>9968</v>
      </c>
      <c r="E1494" s="61" t="s">
        <v>9969</v>
      </c>
      <c r="F1494" s="10" t="s">
        <v>68</v>
      </c>
      <c r="G1494" s="11"/>
      <c r="H1494" s="29" t="s">
        <v>9970</v>
      </c>
      <c r="J1494" s="34"/>
      <c r="K1494" s="12"/>
      <c r="Y1494" s="8" t="s">
        <v>95</v>
      </c>
      <c r="Z1494" s="8" t="s">
        <v>96</v>
      </c>
      <c r="AA1494" s="2" t="s">
        <v>1918</v>
      </c>
      <c r="AB1494" s="8" t="s">
        <v>98</v>
      </c>
      <c r="AJ1494" s="14">
        <v>210</v>
      </c>
    </row>
    <row r="1495" spans="1:36" ht="16">
      <c r="A1495" s="8">
        <v>3</v>
      </c>
      <c r="B1495" s="23" t="s">
        <v>408</v>
      </c>
      <c r="C1495" s="23" t="s">
        <v>409</v>
      </c>
      <c r="D1495" s="8" t="s">
        <v>9971</v>
      </c>
      <c r="E1495" s="62" t="s">
        <v>9971</v>
      </c>
      <c r="F1495" s="16" t="s">
        <v>68</v>
      </c>
      <c r="G1495" s="17"/>
      <c r="H1495" s="32" t="s">
        <v>9972</v>
      </c>
      <c r="J1495" s="26" t="s">
        <v>414</v>
      </c>
      <c r="K1495" s="16" t="s">
        <v>4052</v>
      </c>
      <c r="V1495" s="8" t="s">
        <v>9973</v>
      </c>
      <c r="X1495" s="8"/>
      <c r="Y1495" s="8" t="s">
        <v>95</v>
      </c>
      <c r="Z1495" s="8" t="s">
        <v>96</v>
      </c>
      <c r="AA1495" s="2" t="s">
        <v>416</v>
      </c>
      <c r="AB1495" s="8" t="s">
        <v>98</v>
      </c>
      <c r="AJ1495" s="14">
        <v>219</v>
      </c>
    </row>
    <row r="1496" spans="1:36" ht="16">
      <c r="A1496" s="8">
        <v>3</v>
      </c>
      <c r="B1496" s="23" t="s">
        <v>526</v>
      </c>
      <c r="C1496" s="23" t="s">
        <v>527</v>
      </c>
      <c r="D1496" s="8" t="s">
        <v>9974</v>
      </c>
      <c r="E1496" s="61" t="s">
        <v>9975</v>
      </c>
      <c r="F1496" s="10" t="s">
        <v>68</v>
      </c>
      <c r="G1496" s="11"/>
      <c r="H1496" s="29" t="s">
        <v>9976</v>
      </c>
      <c r="J1496" s="30" t="s">
        <v>546</v>
      </c>
      <c r="K1496" s="10" t="s">
        <v>9977</v>
      </c>
      <c r="V1496" s="8" t="s">
        <v>9978</v>
      </c>
      <c r="X1496" s="8"/>
      <c r="Y1496" s="8" t="s">
        <v>95</v>
      </c>
      <c r="Z1496" s="8" t="s">
        <v>96</v>
      </c>
      <c r="AA1496" s="2" t="s">
        <v>2477</v>
      </c>
      <c r="AB1496" s="8" t="s">
        <v>98</v>
      </c>
      <c r="AJ1496" s="14" t="s">
        <v>1782</v>
      </c>
    </row>
    <row r="1497" spans="1:36" ht="16">
      <c r="A1497" s="8">
        <v>3</v>
      </c>
      <c r="B1497" s="16" t="s">
        <v>9979</v>
      </c>
      <c r="C1497" s="16" t="s">
        <v>9979</v>
      </c>
      <c r="D1497" s="8" t="s">
        <v>9980</v>
      </c>
      <c r="E1497" s="62" t="s">
        <v>9981</v>
      </c>
      <c r="F1497" s="16" t="s">
        <v>68</v>
      </c>
      <c r="G1497" s="17"/>
      <c r="H1497" s="32" t="s">
        <v>9982</v>
      </c>
      <c r="J1497" s="26" t="s">
        <v>9983</v>
      </c>
      <c r="K1497" s="16" t="s">
        <v>9984</v>
      </c>
      <c r="V1497" s="8" t="s">
        <v>9985</v>
      </c>
      <c r="X1497" s="8"/>
      <c r="Y1497" s="8" t="s">
        <v>95</v>
      </c>
      <c r="Z1497" s="8" t="s">
        <v>96</v>
      </c>
      <c r="AA1497" s="2" t="s">
        <v>9986</v>
      </c>
      <c r="AB1497" s="8" t="s">
        <v>98</v>
      </c>
      <c r="AJ1497" s="14">
        <v>217</v>
      </c>
    </row>
    <row r="1498" spans="1:36" ht="16">
      <c r="A1498" s="8">
        <v>3</v>
      </c>
      <c r="B1498" s="10" t="s">
        <v>9987</v>
      </c>
      <c r="C1498" s="10" t="s">
        <v>9988</v>
      </c>
      <c r="D1498" s="8" t="s">
        <v>9989</v>
      </c>
      <c r="E1498" s="61" t="s">
        <v>9990</v>
      </c>
      <c r="F1498" s="10" t="s">
        <v>68</v>
      </c>
      <c r="G1498" s="11"/>
      <c r="H1498" s="29" t="s">
        <v>9991</v>
      </c>
      <c r="J1498" s="30" t="s">
        <v>9992</v>
      </c>
      <c r="K1498" s="10" t="s">
        <v>9993</v>
      </c>
      <c r="V1498" s="8" t="s">
        <v>9994</v>
      </c>
      <c r="X1498" s="8"/>
      <c r="Y1498" s="8" t="s">
        <v>95</v>
      </c>
      <c r="Z1498" s="8" t="s">
        <v>96</v>
      </c>
      <c r="AA1498" s="2" t="s">
        <v>7710</v>
      </c>
      <c r="AB1498" s="8" t="s">
        <v>98</v>
      </c>
      <c r="AJ1498" s="14" t="s">
        <v>9995</v>
      </c>
    </row>
    <row r="1499" spans="1:36" ht="16">
      <c r="A1499" s="8">
        <v>3</v>
      </c>
      <c r="B1499" s="16" t="s">
        <v>9996</v>
      </c>
      <c r="C1499" s="16" t="s">
        <v>9997</v>
      </c>
      <c r="D1499" s="8" t="s">
        <v>9998</v>
      </c>
      <c r="E1499" s="62" t="s">
        <v>9999</v>
      </c>
      <c r="F1499" s="16" t="s">
        <v>68</v>
      </c>
      <c r="G1499" s="17"/>
      <c r="H1499" s="32" t="s">
        <v>10000</v>
      </c>
      <c r="J1499" s="26" t="s">
        <v>577</v>
      </c>
      <c r="K1499" s="16" t="s">
        <v>4162</v>
      </c>
      <c r="V1499" s="8" t="s">
        <v>10001</v>
      </c>
      <c r="X1499" s="8"/>
      <c r="Y1499" s="8" t="s">
        <v>95</v>
      </c>
      <c r="Z1499" s="8" t="s">
        <v>96</v>
      </c>
      <c r="AA1499" s="2" t="s">
        <v>1987</v>
      </c>
      <c r="AB1499" s="8" t="s">
        <v>98</v>
      </c>
      <c r="AJ1499" s="14" t="s">
        <v>1979</v>
      </c>
    </row>
    <row r="1500" spans="1:36" ht="16">
      <c r="A1500" s="8">
        <v>3</v>
      </c>
      <c r="B1500" s="10" t="s">
        <v>10002</v>
      </c>
      <c r="C1500" s="10" t="s">
        <v>10003</v>
      </c>
      <c r="D1500" s="8" t="s">
        <v>10004</v>
      </c>
      <c r="E1500" s="61" t="s">
        <v>10005</v>
      </c>
      <c r="F1500" s="10" t="s">
        <v>68</v>
      </c>
      <c r="G1500" s="11"/>
      <c r="H1500" s="29" t="s">
        <v>10006</v>
      </c>
      <c r="J1500" s="30" t="s">
        <v>10007</v>
      </c>
      <c r="K1500" s="10" t="s">
        <v>10008</v>
      </c>
      <c r="V1500" s="8" t="s">
        <v>10009</v>
      </c>
      <c r="X1500" s="8"/>
      <c r="Y1500" s="8" t="s">
        <v>95</v>
      </c>
      <c r="Z1500" s="8" t="s">
        <v>96</v>
      </c>
      <c r="AA1500" s="2" t="s">
        <v>10010</v>
      </c>
      <c r="AB1500" s="8" t="s">
        <v>98</v>
      </c>
      <c r="AJ1500" s="14">
        <v>208</v>
      </c>
    </row>
    <row r="1501" spans="1:36" ht="16">
      <c r="A1501" s="8">
        <v>3</v>
      </c>
      <c r="B1501" s="16" t="s">
        <v>10011</v>
      </c>
      <c r="C1501" s="16" t="s">
        <v>10012</v>
      </c>
      <c r="D1501" s="8" t="s">
        <v>10013</v>
      </c>
      <c r="E1501" s="62" t="s">
        <v>10014</v>
      </c>
      <c r="F1501" s="16" t="s">
        <v>68</v>
      </c>
      <c r="G1501" s="17"/>
      <c r="H1501" s="32" t="s">
        <v>10015</v>
      </c>
      <c r="J1501" s="26" t="s">
        <v>10016</v>
      </c>
      <c r="K1501" s="18"/>
      <c r="V1501" s="8" t="s">
        <v>10017</v>
      </c>
      <c r="Y1501" s="8" t="s">
        <v>95</v>
      </c>
      <c r="Z1501" s="8" t="s">
        <v>96</v>
      </c>
      <c r="AA1501" s="2" t="s">
        <v>10018</v>
      </c>
      <c r="AB1501" s="8" t="s">
        <v>98</v>
      </c>
      <c r="AJ1501" s="14">
        <v>228</v>
      </c>
    </row>
    <row r="1502" spans="1:36" ht="16">
      <c r="A1502" s="8">
        <v>3</v>
      </c>
      <c r="B1502" s="10" t="s">
        <v>10019</v>
      </c>
      <c r="C1502" s="10" t="s">
        <v>10020</v>
      </c>
      <c r="D1502" s="8" t="s">
        <v>10021</v>
      </c>
      <c r="E1502" s="10" t="s">
        <v>10022</v>
      </c>
      <c r="F1502" s="10" t="s">
        <v>68</v>
      </c>
      <c r="G1502" s="11"/>
      <c r="H1502" s="29" t="s">
        <v>10023</v>
      </c>
      <c r="J1502" s="30" t="s">
        <v>10024</v>
      </c>
      <c r="K1502" s="10" t="s">
        <v>10025</v>
      </c>
      <c r="Y1502" s="8" t="s">
        <v>95</v>
      </c>
      <c r="Z1502" s="8" t="s">
        <v>96</v>
      </c>
      <c r="AA1502" s="2" t="s">
        <v>10026</v>
      </c>
      <c r="AB1502" s="8" t="s">
        <v>98</v>
      </c>
      <c r="AJ1502" s="14" t="s">
        <v>10027</v>
      </c>
    </row>
    <row r="1503" spans="1:36" ht="16">
      <c r="A1503" s="8">
        <v>3</v>
      </c>
      <c r="B1503" s="16" t="s">
        <v>10028</v>
      </c>
      <c r="C1503" s="16" t="s">
        <v>10029</v>
      </c>
      <c r="D1503" s="8" t="s">
        <v>10030</v>
      </c>
      <c r="E1503" s="62" t="s">
        <v>10031</v>
      </c>
      <c r="F1503" s="16" t="s">
        <v>68</v>
      </c>
      <c r="G1503" s="17"/>
      <c r="H1503" s="32" t="s">
        <v>10032</v>
      </c>
      <c r="J1503" s="26" t="s">
        <v>7444</v>
      </c>
      <c r="K1503" s="16" t="s">
        <v>10033</v>
      </c>
      <c r="V1503" s="8" t="s">
        <v>10034</v>
      </c>
      <c r="X1503" s="8"/>
      <c r="Y1503" s="8" t="s">
        <v>95</v>
      </c>
      <c r="Z1503" s="8" t="s">
        <v>96</v>
      </c>
      <c r="AA1503" s="2" t="s">
        <v>2045</v>
      </c>
      <c r="AB1503" s="8" t="s">
        <v>98</v>
      </c>
      <c r="AJ1503" s="14" t="s">
        <v>10035</v>
      </c>
    </row>
    <row r="1504" spans="1:36" ht="16">
      <c r="A1504" s="8">
        <v>3</v>
      </c>
      <c r="B1504" s="23" t="s">
        <v>743</v>
      </c>
      <c r="C1504" s="23" t="s">
        <v>744</v>
      </c>
      <c r="D1504" s="8" t="s">
        <v>10036</v>
      </c>
      <c r="E1504" s="61" t="s">
        <v>10037</v>
      </c>
      <c r="F1504" s="10" t="s">
        <v>68</v>
      </c>
      <c r="G1504" s="11"/>
      <c r="H1504" s="29" t="s">
        <v>10038</v>
      </c>
      <c r="J1504" s="30" t="s">
        <v>759</v>
      </c>
      <c r="K1504" s="10" t="s">
        <v>4343</v>
      </c>
      <c r="V1504" s="8" t="s">
        <v>10039</v>
      </c>
      <c r="X1504" s="8"/>
      <c r="Y1504" s="8" t="s">
        <v>95</v>
      </c>
      <c r="Z1504" s="8" t="s">
        <v>96</v>
      </c>
      <c r="AA1504" s="2" t="s">
        <v>2045</v>
      </c>
      <c r="AB1504" s="8" t="s">
        <v>98</v>
      </c>
      <c r="AJ1504" s="14" t="s">
        <v>10040</v>
      </c>
    </row>
    <row r="1505" spans="1:36" ht="16">
      <c r="A1505" s="8">
        <v>3</v>
      </c>
      <c r="B1505" s="16" t="s">
        <v>10041</v>
      </c>
      <c r="C1505" s="16" t="s">
        <v>10042</v>
      </c>
      <c r="D1505" s="8" t="s">
        <v>10043</v>
      </c>
      <c r="E1505" s="62" t="s">
        <v>10044</v>
      </c>
      <c r="F1505" s="16" t="s">
        <v>68</v>
      </c>
      <c r="G1505" s="54"/>
      <c r="H1505" s="32" t="s">
        <v>10045</v>
      </c>
      <c r="J1505" s="26" t="s">
        <v>10046</v>
      </c>
      <c r="K1505" s="16" t="s">
        <v>10047</v>
      </c>
      <c r="V1505" s="8" t="s">
        <v>10048</v>
      </c>
      <c r="Y1505" s="8" t="s">
        <v>95</v>
      </c>
      <c r="Z1505" s="8" t="s">
        <v>96</v>
      </c>
      <c r="AA1505" s="2" t="s">
        <v>2063</v>
      </c>
      <c r="AB1505" s="8" t="s">
        <v>98</v>
      </c>
      <c r="AJ1505" s="14" t="s">
        <v>9726</v>
      </c>
    </row>
    <row r="1506" spans="1:36" ht="16">
      <c r="A1506" s="8">
        <v>3</v>
      </c>
      <c r="B1506" s="10" t="s">
        <v>10049</v>
      </c>
      <c r="C1506" s="10" t="s">
        <v>10050</v>
      </c>
      <c r="D1506" s="8" t="s">
        <v>10051</v>
      </c>
      <c r="E1506" s="61" t="s">
        <v>10052</v>
      </c>
      <c r="F1506" s="10" t="s">
        <v>68</v>
      </c>
      <c r="G1506" s="11"/>
      <c r="H1506" s="29" t="s">
        <v>10053</v>
      </c>
      <c r="J1506" s="30" t="s">
        <v>10054</v>
      </c>
      <c r="K1506" s="10" t="s">
        <v>10055</v>
      </c>
      <c r="V1506" s="8" t="s">
        <v>10056</v>
      </c>
      <c r="Y1506" s="8" t="s">
        <v>95</v>
      </c>
      <c r="Z1506" s="8" t="s">
        <v>96</v>
      </c>
      <c r="AA1506" s="2" t="s">
        <v>8906</v>
      </c>
      <c r="AB1506" s="8" t="s">
        <v>98</v>
      </c>
      <c r="AJ1506" s="14">
        <v>216</v>
      </c>
    </row>
    <row r="1507" spans="1:36" ht="16">
      <c r="A1507" s="8">
        <v>3</v>
      </c>
      <c r="B1507" s="16" t="s">
        <v>10057</v>
      </c>
      <c r="C1507" s="16" t="s">
        <v>10058</v>
      </c>
      <c r="D1507" s="8" t="s">
        <v>10059</v>
      </c>
      <c r="E1507" s="62" t="s">
        <v>10060</v>
      </c>
      <c r="F1507" s="16" t="s">
        <v>68</v>
      </c>
      <c r="G1507" s="17"/>
      <c r="H1507" s="32" t="s">
        <v>10061</v>
      </c>
      <c r="J1507" s="26" t="s">
        <v>804</v>
      </c>
      <c r="K1507" s="16" t="s">
        <v>4435</v>
      </c>
      <c r="Y1507" s="8" t="s">
        <v>95</v>
      </c>
      <c r="Z1507" s="8" t="s">
        <v>96</v>
      </c>
      <c r="AA1507" s="2" t="s">
        <v>1467</v>
      </c>
      <c r="AB1507" s="8" t="s">
        <v>98</v>
      </c>
      <c r="AJ1507" s="14" t="s">
        <v>1500</v>
      </c>
    </row>
    <row r="1508" spans="1:36" ht="16">
      <c r="A1508" s="8">
        <v>3</v>
      </c>
      <c r="B1508" s="23" t="s">
        <v>764</v>
      </c>
      <c r="C1508" s="23" t="s">
        <v>766</v>
      </c>
      <c r="D1508" s="8" t="s">
        <v>10062</v>
      </c>
      <c r="E1508" s="61" t="s">
        <v>10063</v>
      </c>
      <c r="F1508" s="10" t="s">
        <v>68</v>
      </c>
      <c r="G1508" s="11"/>
      <c r="H1508" s="29" t="s">
        <v>10064</v>
      </c>
      <c r="J1508" s="30" t="s">
        <v>781</v>
      </c>
      <c r="K1508" s="10" t="s">
        <v>4447</v>
      </c>
      <c r="V1508" s="8" t="s">
        <v>10065</v>
      </c>
      <c r="X1508" s="8"/>
      <c r="Y1508" s="8" t="s">
        <v>95</v>
      </c>
      <c r="Z1508" s="8" t="s">
        <v>96</v>
      </c>
      <c r="AA1508" s="2" t="s">
        <v>2082</v>
      </c>
      <c r="AB1508" s="8" t="s">
        <v>98</v>
      </c>
      <c r="AJ1508" s="14"/>
    </row>
    <row r="1509" spans="1:36" ht="16">
      <c r="A1509" s="8">
        <v>3</v>
      </c>
      <c r="B1509" s="16" t="s">
        <v>10066</v>
      </c>
      <c r="C1509" s="16" t="s">
        <v>10067</v>
      </c>
      <c r="D1509" s="8" t="s">
        <v>10068</v>
      </c>
      <c r="E1509" s="62" t="s">
        <v>10069</v>
      </c>
      <c r="F1509" s="16" t="s">
        <v>68</v>
      </c>
      <c r="G1509" s="17"/>
      <c r="H1509" s="32" t="s">
        <v>10070</v>
      </c>
      <c r="J1509" s="33"/>
      <c r="K1509" s="18"/>
      <c r="Y1509" s="8" t="s">
        <v>95</v>
      </c>
      <c r="Z1509" s="8" t="s">
        <v>96</v>
      </c>
      <c r="AA1509" s="2" t="s">
        <v>586</v>
      </c>
      <c r="AB1509" s="8" t="s">
        <v>98</v>
      </c>
      <c r="AJ1509" s="14">
        <v>208</v>
      </c>
    </row>
    <row r="1510" spans="1:36" ht="16">
      <c r="A1510" s="8">
        <v>3</v>
      </c>
      <c r="B1510" s="23" t="s">
        <v>810</v>
      </c>
      <c r="C1510" s="23" t="s">
        <v>812</v>
      </c>
      <c r="D1510" s="8" t="s">
        <v>10071</v>
      </c>
      <c r="E1510" s="61" t="s">
        <v>10072</v>
      </c>
      <c r="F1510" s="10" t="s">
        <v>68</v>
      </c>
      <c r="G1510" s="11"/>
      <c r="H1510" s="29" t="s">
        <v>10073</v>
      </c>
      <c r="J1510" s="30" t="s">
        <v>826</v>
      </c>
      <c r="K1510" s="10" t="s">
        <v>10074</v>
      </c>
      <c r="V1510" s="8" t="s">
        <v>10075</v>
      </c>
      <c r="X1510" s="8"/>
      <c r="Y1510" s="8" t="s">
        <v>95</v>
      </c>
      <c r="Z1510" s="8" t="s">
        <v>96</v>
      </c>
      <c r="AA1510" s="2" t="s">
        <v>10076</v>
      </c>
      <c r="AB1510" s="8" t="s">
        <v>98</v>
      </c>
      <c r="AJ1510" s="14" t="s">
        <v>1699</v>
      </c>
    </row>
    <row r="1511" spans="1:36" ht="16">
      <c r="A1511" s="8">
        <v>3</v>
      </c>
      <c r="B1511" s="16" t="s">
        <v>10077</v>
      </c>
      <c r="C1511" s="16" t="s">
        <v>10078</v>
      </c>
      <c r="D1511" s="8" t="s">
        <v>10079</v>
      </c>
      <c r="E1511" s="62" t="s">
        <v>10080</v>
      </c>
      <c r="F1511" s="16" t="s">
        <v>68</v>
      </c>
      <c r="G1511" s="17"/>
      <c r="H1511" s="32" t="s">
        <v>10081</v>
      </c>
      <c r="J1511" s="33"/>
      <c r="K1511" s="18"/>
      <c r="V1511" s="8" t="s">
        <v>10082</v>
      </c>
      <c r="X1511" s="8"/>
      <c r="Y1511" s="8" t="s">
        <v>95</v>
      </c>
      <c r="Z1511" s="8" t="s">
        <v>96</v>
      </c>
      <c r="AA1511" s="2" t="s">
        <v>9761</v>
      </c>
      <c r="AB1511" s="8" t="s">
        <v>98</v>
      </c>
      <c r="AJ1511" s="14" t="s">
        <v>10083</v>
      </c>
    </row>
    <row r="1512" spans="1:36" ht="16">
      <c r="A1512" s="8">
        <v>3</v>
      </c>
      <c r="B1512" s="10" t="s">
        <v>10084</v>
      </c>
      <c r="C1512" s="10" t="s">
        <v>10085</v>
      </c>
      <c r="D1512" s="8" t="s">
        <v>10086</v>
      </c>
      <c r="E1512" s="61" t="s">
        <v>10087</v>
      </c>
      <c r="F1512" s="10" t="s">
        <v>68</v>
      </c>
      <c r="G1512" s="11"/>
      <c r="H1512" s="29" t="s">
        <v>10088</v>
      </c>
      <c r="J1512" s="30" t="s">
        <v>10089</v>
      </c>
      <c r="K1512" s="12"/>
      <c r="V1512" s="8" t="s">
        <v>10090</v>
      </c>
      <c r="X1512" s="8"/>
      <c r="Y1512" s="8" t="s">
        <v>95</v>
      </c>
      <c r="Z1512" s="8" t="s">
        <v>96</v>
      </c>
      <c r="AA1512" s="2" t="s">
        <v>10091</v>
      </c>
      <c r="AB1512" s="8" t="s">
        <v>98</v>
      </c>
      <c r="AJ1512" s="14">
        <v>218</v>
      </c>
    </row>
    <row r="1513" spans="1:36" ht="16">
      <c r="A1513" s="8">
        <v>3</v>
      </c>
      <c r="B1513" s="16" t="s">
        <v>10092</v>
      </c>
      <c r="C1513" s="16" t="s">
        <v>10093</v>
      </c>
      <c r="D1513" s="8" t="s">
        <v>10094</v>
      </c>
      <c r="E1513" s="16" t="s">
        <v>10094</v>
      </c>
      <c r="F1513" s="16" t="s">
        <v>68</v>
      </c>
      <c r="G1513" s="17"/>
      <c r="H1513" s="32" t="s">
        <v>10095</v>
      </c>
      <c r="J1513" s="26" t="s">
        <v>4001</v>
      </c>
      <c r="K1513" s="18"/>
      <c r="Y1513" s="8" t="s">
        <v>95</v>
      </c>
      <c r="Z1513" s="8" t="s">
        <v>96</v>
      </c>
      <c r="AA1513" s="2" t="s">
        <v>2025</v>
      </c>
      <c r="AB1513" s="8" t="s">
        <v>98</v>
      </c>
      <c r="AJ1513" s="14" t="s">
        <v>10096</v>
      </c>
    </row>
    <row r="1514" spans="1:36" ht="16">
      <c r="A1514" s="8">
        <v>3</v>
      </c>
      <c r="B1514" s="10" t="s">
        <v>10097</v>
      </c>
      <c r="C1514" s="10" t="s">
        <v>10098</v>
      </c>
      <c r="D1514" s="8" t="s">
        <v>10099</v>
      </c>
      <c r="E1514" s="61" t="s">
        <v>10100</v>
      </c>
      <c r="F1514" s="10" t="s">
        <v>68</v>
      </c>
      <c r="G1514" s="11"/>
      <c r="H1514" s="29" t="s">
        <v>10101</v>
      </c>
      <c r="J1514" s="30" t="s">
        <v>10102</v>
      </c>
      <c r="K1514" s="10" t="s">
        <v>10103</v>
      </c>
      <c r="V1514" s="8" t="s">
        <v>10104</v>
      </c>
      <c r="Y1514" s="8" t="s">
        <v>95</v>
      </c>
      <c r="Z1514" s="8" t="s">
        <v>96</v>
      </c>
      <c r="AA1514" s="2" t="s">
        <v>2082</v>
      </c>
      <c r="AB1514" s="8" t="s">
        <v>98</v>
      </c>
      <c r="AJ1514" s="14">
        <v>215</v>
      </c>
    </row>
    <row r="1515" spans="1:36" ht="16">
      <c r="A1515" s="8">
        <v>3</v>
      </c>
      <c r="B1515" s="23" t="s">
        <v>927</v>
      </c>
      <c r="C1515" s="23" t="s">
        <v>928</v>
      </c>
      <c r="D1515" s="8" t="s">
        <v>10105</v>
      </c>
      <c r="E1515" s="62" t="s">
        <v>10106</v>
      </c>
      <c r="F1515" s="16" t="s">
        <v>68</v>
      </c>
      <c r="G1515" s="17"/>
      <c r="H1515" s="32" t="s">
        <v>10107</v>
      </c>
      <c r="J1515" s="26" t="s">
        <v>10108</v>
      </c>
      <c r="K1515" s="16" t="s">
        <v>10109</v>
      </c>
      <c r="V1515" s="8" t="s">
        <v>10110</v>
      </c>
      <c r="Y1515" s="8" t="s">
        <v>95</v>
      </c>
      <c r="Z1515" s="8" t="s">
        <v>96</v>
      </c>
      <c r="AA1515" s="2" t="s">
        <v>9527</v>
      </c>
      <c r="AB1515" s="8" t="s">
        <v>98</v>
      </c>
      <c r="AJ1515" s="14"/>
    </row>
    <row r="1516" spans="1:36" ht="16">
      <c r="A1516" s="8">
        <v>3</v>
      </c>
      <c r="B1516" s="10" t="s">
        <v>10111</v>
      </c>
      <c r="C1516" s="10" t="s">
        <v>10111</v>
      </c>
      <c r="D1516" s="8" t="s">
        <v>10112</v>
      </c>
      <c r="E1516" s="61" t="s">
        <v>10113</v>
      </c>
      <c r="F1516" s="10" t="s">
        <v>68</v>
      </c>
      <c r="G1516" s="11"/>
      <c r="H1516" s="29" t="s">
        <v>10114</v>
      </c>
      <c r="J1516" s="30" t="s">
        <v>10115</v>
      </c>
      <c r="K1516" s="10" t="s">
        <v>10116</v>
      </c>
      <c r="V1516" s="8" t="s">
        <v>10117</v>
      </c>
      <c r="AB1516" s="8" t="s">
        <v>98</v>
      </c>
      <c r="AJ1516" s="14" t="s">
        <v>10118</v>
      </c>
    </row>
    <row r="1517" spans="1:36" ht="16">
      <c r="A1517" s="8">
        <v>3</v>
      </c>
      <c r="B1517" s="23" t="s">
        <v>10119</v>
      </c>
      <c r="C1517" s="23" t="s">
        <v>10120</v>
      </c>
      <c r="D1517" s="8" t="s">
        <v>10121</v>
      </c>
      <c r="E1517" s="62" t="s">
        <v>10122</v>
      </c>
      <c r="F1517" s="16" t="s">
        <v>68</v>
      </c>
      <c r="G1517" s="54"/>
      <c r="H1517" s="32" t="s">
        <v>10123</v>
      </c>
      <c r="J1517" s="26" t="s">
        <v>1924</v>
      </c>
      <c r="K1517" s="16" t="s">
        <v>5821</v>
      </c>
      <c r="V1517" s="8" t="s">
        <v>10124</v>
      </c>
      <c r="X1517" s="8"/>
      <c r="Y1517" s="8" t="s">
        <v>95</v>
      </c>
      <c r="Z1517" s="8" t="s">
        <v>96</v>
      </c>
      <c r="AA1517" s="2" t="s">
        <v>10125</v>
      </c>
      <c r="AB1517" s="8" t="s">
        <v>98</v>
      </c>
      <c r="AC1517" s="8" t="s">
        <v>2863</v>
      </c>
      <c r="AG1517" s="8" t="s">
        <v>2863</v>
      </c>
      <c r="AJ1517" s="14" t="s">
        <v>10126</v>
      </c>
    </row>
    <row r="1518" spans="1:36" ht="16">
      <c r="A1518" s="8">
        <v>3</v>
      </c>
      <c r="B1518" s="23" t="s">
        <v>10127</v>
      </c>
      <c r="C1518" s="23" t="s">
        <v>10128</v>
      </c>
      <c r="D1518" s="8" t="s">
        <v>10129</v>
      </c>
      <c r="E1518" s="61" t="s">
        <v>10130</v>
      </c>
      <c r="F1518" s="10" t="s">
        <v>68</v>
      </c>
      <c r="G1518" s="11"/>
      <c r="H1518" s="29" t="s">
        <v>10131</v>
      </c>
      <c r="J1518" s="30" t="s">
        <v>1071</v>
      </c>
      <c r="K1518" s="10" t="s">
        <v>5004</v>
      </c>
      <c r="V1518" s="8" t="s">
        <v>10132</v>
      </c>
      <c r="X1518" s="8"/>
      <c r="Y1518" s="8" t="s">
        <v>95</v>
      </c>
      <c r="Z1518" s="8" t="s">
        <v>96</v>
      </c>
      <c r="AA1518" s="2" t="s">
        <v>2089</v>
      </c>
      <c r="AB1518" s="8" t="s">
        <v>98</v>
      </c>
      <c r="AJ1518" s="14"/>
    </row>
    <row r="1519" spans="1:36" ht="16">
      <c r="A1519" s="8">
        <v>3</v>
      </c>
      <c r="B1519" s="16" t="s">
        <v>10133</v>
      </c>
      <c r="C1519" s="16" t="s">
        <v>10134</v>
      </c>
      <c r="D1519" s="8" t="s">
        <v>10135</v>
      </c>
      <c r="E1519" s="16" t="s">
        <v>10135</v>
      </c>
      <c r="F1519" s="16" t="s">
        <v>68</v>
      </c>
      <c r="G1519" s="17"/>
      <c r="H1519" s="32" t="s">
        <v>10136</v>
      </c>
      <c r="J1519" s="26" t="s">
        <v>10137</v>
      </c>
      <c r="K1519" s="16" t="s">
        <v>10138</v>
      </c>
      <c r="V1519" s="8" t="s">
        <v>10139</v>
      </c>
      <c r="AB1519" s="8" t="s">
        <v>98</v>
      </c>
      <c r="AJ1519" s="14" t="s">
        <v>10140</v>
      </c>
    </row>
    <row r="1520" spans="1:36" ht="16">
      <c r="A1520" s="8">
        <v>3</v>
      </c>
      <c r="B1520" s="23" t="s">
        <v>1089</v>
      </c>
      <c r="C1520" s="23" t="s">
        <v>1090</v>
      </c>
      <c r="D1520" s="8" t="s">
        <v>10141</v>
      </c>
      <c r="E1520" s="61" t="s">
        <v>10142</v>
      </c>
      <c r="F1520" s="10" t="s">
        <v>68</v>
      </c>
      <c r="G1520" s="11"/>
      <c r="H1520" s="29" t="s">
        <v>10143</v>
      </c>
      <c r="J1520" s="30" t="s">
        <v>2707</v>
      </c>
      <c r="K1520" s="10" t="s">
        <v>5138</v>
      </c>
      <c r="V1520" s="8" t="s">
        <v>10144</v>
      </c>
      <c r="X1520" s="8"/>
      <c r="Y1520" s="8" t="s">
        <v>95</v>
      </c>
      <c r="Z1520" s="8" t="s">
        <v>96</v>
      </c>
      <c r="AA1520" s="2" t="s">
        <v>2632</v>
      </c>
      <c r="AB1520" s="8" t="s">
        <v>98</v>
      </c>
      <c r="AJ1520" s="14" t="s">
        <v>10145</v>
      </c>
    </row>
    <row r="1521" spans="1:36" ht="16">
      <c r="A1521" s="8">
        <v>3</v>
      </c>
      <c r="B1521" s="23" t="s">
        <v>5171</v>
      </c>
      <c r="C1521" s="23" t="s">
        <v>5172</v>
      </c>
      <c r="D1521" s="8" t="s">
        <v>10146</v>
      </c>
      <c r="E1521" s="62" t="s">
        <v>10147</v>
      </c>
      <c r="F1521" s="16" t="s">
        <v>68</v>
      </c>
      <c r="G1521" s="17"/>
      <c r="H1521" s="32" t="s">
        <v>10148</v>
      </c>
      <c r="J1521" s="26" t="s">
        <v>10149</v>
      </c>
      <c r="K1521" s="16" t="s">
        <v>5174</v>
      </c>
      <c r="V1521" s="8" t="s">
        <v>10150</v>
      </c>
      <c r="X1521" s="8"/>
      <c r="Y1521" s="8" t="s">
        <v>95</v>
      </c>
      <c r="Z1521" s="8" t="s">
        <v>96</v>
      </c>
      <c r="AA1521" s="2" t="s">
        <v>2018</v>
      </c>
      <c r="AB1521" s="8" t="s">
        <v>98</v>
      </c>
      <c r="AJ1521" s="14" t="s">
        <v>3981</v>
      </c>
    </row>
    <row r="1522" spans="1:36" ht="16">
      <c r="A1522" s="8">
        <v>3</v>
      </c>
      <c r="B1522" s="23" t="s">
        <v>1133</v>
      </c>
      <c r="C1522" s="23" t="s">
        <v>1134</v>
      </c>
      <c r="D1522" s="8" t="s">
        <v>10151</v>
      </c>
      <c r="E1522" s="61" t="s">
        <v>10152</v>
      </c>
      <c r="F1522" s="10" t="s">
        <v>68</v>
      </c>
      <c r="G1522" s="53"/>
      <c r="H1522" s="29" t="s">
        <v>10153</v>
      </c>
      <c r="J1522" s="30" t="s">
        <v>5203</v>
      </c>
      <c r="K1522" s="10" t="s">
        <v>5204</v>
      </c>
      <c r="V1522" s="8" t="s">
        <v>10154</v>
      </c>
      <c r="X1522" s="8"/>
      <c r="Y1522" s="8" t="s">
        <v>95</v>
      </c>
      <c r="Z1522" s="8" t="s">
        <v>96</v>
      </c>
      <c r="AA1522" s="2" t="s">
        <v>1273</v>
      </c>
      <c r="AB1522" s="8" t="s">
        <v>98</v>
      </c>
      <c r="AC1522" s="8" t="s">
        <v>2863</v>
      </c>
      <c r="AJ1522" s="14">
        <v>213</v>
      </c>
    </row>
    <row r="1523" spans="1:36" ht="16">
      <c r="A1523" s="8">
        <v>3</v>
      </c>
      <c r="B1523" s="23" t="s">
        <v>1178</v>
      </c>
      <c r="C1523" s="23" t="s">
        <v>1179</v>
      </c>
      <c r="D1523" s="8" t="s">
        <v>10155</v>
      </c>
      <c r="E1523" s="62" t="s">
        <v>10156</v>
      </c>
      <c r="F1523" s="16" t="s">
        <v>68</v>
      </c>
      <c r="G1523" s="17"/>
      <c r="H1523" s="32" t="s">
        <v>10157</v>
      </c>
      <c r="J1523" s="26" t="s">
        <v>10158</v>
      </c>
      <c r="K1523" s="16" t="s">
        <v>10159</v>
      </c>
      <c r="V1523" s="8" t="s">
        <v>10160</v>
      </c>
      <c r="X1523" s="8"/>
      <c r="Y1523" s="8" t="s">
        <v>95</v>
      </c>
      <c r="Z1523" s="8" t="s">
        <v>96</v>
      </c>
      <c r="AA1523" s="2" t="s">
        <v>2644</v>
      </c>
      <c r="AB1523" s="8" t="s">
        <v>98</v>
      </c>
      <c r="AJ1523" s="14" t="s">
        <v>2131</v>
      </c>
    </row>
    <row r="1524" spans="1:36" ht="16">
      <c r="A1524" s="8">
        <v>3</v>
      </c>
      <c r="B1524" s="23" t="s">
        <v>5320</v>
      </c>
      <c r="C1524" s="23" t="s">
        <v>5320</v>
      </c>
      <c r="D1524" s="8" t="s">
        <v>10161</v>
      </c>
      <c r="E1524" s="10" t="s">
        <v>10162</v>
      </c>
      <c r="F1524" s="10" t="s">
        <v>68</v>
      </c>
      <c r="G1524" s="11"/>
      <c r="H1524" s="29" t="s">
        <v>10163</v>
      </c>
      <c r="J1524" s="30" t="s">
        <v>1188</v>
      </c>
      <c r="K1524" s="10" t="s">
        <v>5322</v>
      </c>
      <c r="V1524" s="8" t="s">
        <v>10164</v>
      </c>
      <c r="X1524" s="8"/>
      <c r="Y1524" s="8" t="s">
        <v>95</v>
      </c>
      <c r="Z1524" s="8" t="s">
        <v>96</v>
      </c>
      <c r="AA1524" s="2" t="s">
        <v>2663</v>
      </c>
      <c r="AB1524" s="8" t="s">
        <v>98</v>
      </c>
      <c r="AJ1524" s="14" t="s">
        <v>9616</v>
      </c>
    </row>
    <row r="1525" spans="1:36" ht="16">
      <c r="A1525" s="8">
        <v>3</v>
      </c>
      <c r="B1525" s="16" t="s">
        <v>10165</v>
      </c>
      <c r="C1525" s="16" t="s">
        <v>10166</v>
      </c>
      <c r="D1525" s="8" t="s">
        <v>10167</v>
      </c>
      <c r="E1525" s="62" t="s">
        <v>10168</v>
      </c>
      <c r="F1525" s="16" t="s">
        <v>68</v>
      </c>
      <c r="G1525" s="54"/>
      <c r="H1525" s="32" t="s">
        <v>10169</v>
      </c>
      <c r="J1525" s="26" t="s">
        <v>10170</v>
      </c>
      <c r="K1525" s="16" t="s">
        <v>10171</v>
      </c>
      <c r="V1525" s="8" t="s">
        <v>10172</v>
      </c>
      <c r="X1525" s="8"/>
      <c r="Y1525" s="8" t="s">
        <v>95</v>
      </c>
      <c r="Z1525" s="8" t="s">
        <v>96</v>
      </c>
      <c r="AA1525" s="2" t="s">
        <v>10173</v>
      </c>
      <c r="AB1525" s="8" t="s">
        <v>98</v>
      </c>
      <c r="AC1525" s="8" t="s">
        <v>2863</v>
      </c>
      <c r="AG1525" s="8" t="s">
        <v>2863</v>
      </c>
      <c r="AJ1525" s="14">
        <v>585</v>
      </c>
    </row>
    <row r="1526" spans="1:36" ht="16">
      <c r="A1526" s="8">
        <v>3</v>
      </c>
      <c r="B1526" s="23" t="s">
        <v>5338</v>
      </c>
      <c r="C1526" s="23" t="s">
        <v>5339</v>
      </c>
      <c r="D1526" s="8" t="s">
        <v>10174</v>
      </c>
      <c r="E1526" s="61" t="s">
        <v>10175</v>
      </c>
      <c r="F1526" s="10" t="s">
        <v>68</v>
      </c>
      <c r="G1526" s="11"/>
      <c r="H1526" s="29" t="s">
        <v>10176</v>
      </c>
      <c r="J1526" s="30" t="s">
        <v>10177</v>
      </c>
      <c r="K1526" s="10" t="s">
        <v>5342</v>
      </c>
      <c r="AB1526" s="8" t="s">
        <v>98</v>
      </c>
      <c r="AJ1526" s="14" t="s">
        <v>2244</v>
      </c>
    </row>
    <row r="1527" spans="1:36" ht="16">
      <c r="A1527" s="8">
        <v>3</v>
      </c>
      <c r="B1527" s="16" t="s">
        <v>1198</v>
      </c>
      <c r="C1527" s="16" t="s">
        <v>1199</v>
      </c>
      <c r="D1527" s="8" t="s">
        <v>10178</v>
      </c>
      <c r="E1527" s="62" t="s">
        <v>10179</v>
      </c>
      <c r="F1527" s="16" t="s">
        <v>68</v>
      </c>
      <c r="G1527" s="54"/>
      <c r="H1527" s="32" t="s">
        <v>10180</v>
      </c>
      <c r="J1527" s="26" t="s">
        <v>1203</v>
      </c>
      <c r="K1527" s="16" t="s">
        <v>10181</v>
      </c>
      <c r="V1527" s="8" t="s">
        <v>10182</v>
      </c>
      <c r="X1527" s="8"/>
      <c r="Y1527" s="8" t="s">
        <v>95</v>
      </c>
      <c r="Z1527" s="8" t="s">
        <v>96</v>
      </c>
      <c r="AA1527" s="2" t="s">
        <v>2119</v>
      </c>
      <c r="AB1527" s="8" t="s">
        <v>98</v>
      </c>
      <c r="AC1527" s="8" t="s">
        <v>2863</v>
      </c>
      <c r="AG1527" s="8" t="s">
        <v>2863</v>
      </c>
      <c r="AJ1527" s="14">
        <v>608</v>
      </c>
    </row>
    <row r="1528" spans="1:36" ht="16">
      <c r="A1528" s="8">
        <v>3</v>
      </c>
      <c r="B1528" s="10" t="s">
        <v>10183</v>
      </c>
      <c r="C1528" s="10" t="s">
        <v>10184</v>
      </c>
      <c r="D1528" s="8" t="s">
        <v>10185</v>
      </c>
      <c r="E1528" s="10" t="s">
        <v>10186</v>
      </c>
      <c r="F1528" s="10" t="s">
        <v>68</v>
      </c>
      <c r="G1528" s="11"/>
      <c r="H1528" s="29" t="s">
        <v>10187</v>
      </c>
      <c r="J1528" s="30" t="s">
        <v>10188</v>
      </c>
      <c r="K1528" s="10" t="s">
        <v>10189</v>
      </c>
      <c r="V1528" s="8" t="s">
        <v>10190</v>
      </c>
      <c r="AB1528" s="8" t="s">
        <v>98</v>
      </c>
      <c r="AJ1528" s="14"/>
    </row>
    <row r="1529" spans="1:36" ht="16">
      <c r="A1529" s="8">
        <v>3</v>
      </c>
      <c r="B1529" s="16" t="s">
        <v>10191</v>
      </c>
      <c r="C1529" s="16" t="s">
        <v>10192</v>
      </c>
      <c r="D1529" s="8" t="s">
        <v>10193</v>
      </c>
      <c r="E1529" s="62" t="s">
        <v>10193</v>
      </c>
      <c r="F1529" s="16" t="s">
        <v>68</v>
      </c>
      <c r="G1529" s="17"/>
      <c r="H1529" s="32" t="s">
        <v>10194</v>
      </c>
      <c r="J1529" s="26" t="s">
        <v>10195</v>
      </c>
      <c r="K1529" s="16" t="s">
        <v>10196</v>
      </c>
      <c r="AB1529" s="8" t="s">
        <v>98</v>
      </c>
      <c r="AJ1529" s="14" t="s">
        <v>5902</v>
      </c>
    </row>
    <row r="1530" spans="1:36" ht="16">
      <c r="A1530" s="8">
        <v>3</v>
      </c>
      <c r="B1530" s="10" t="s">
        <v>10197</v>
      </c>
      <c r="C1530" s="10" t="s">
        <v>10198</v>
      </c>
      <c r="D1530" s="8" t="s">
        <v>10199</v>
      </c>
      <c r="E1530" s="61" t="s">
        <v>10200</v>
      </c>
      <c r="F1530" s="10" t="s">
        <v>68</v>
      </c>
      <c r="G1530" s="11"/>
      <c r="H1530" s="29" t="s">
        <v>10201</v>
      </c>
      <c r="J1530" s="30" t="s">
        <v>10202</v>
      </c>
      <c r="K1530" s="10" t="s">
        <v>10203</v>
      </c>
      <c r="V1530" s="8" t="s">
        <v>10204</v>
      </c>
      <c r="X1530" s="8"/>
      <c r="Y1530" s="8" t="s">
        <v>95</v>
      </c>
      <c r="Z1530" s="8" t="s">
        <v>96</v>
      </c>
      <c r="AA1530" s="2" t="s">
        <v>10205</v>
      </c>
      <c r="AB1530" s="8" t="s">
        <v>98</v>
      </c>
      <c r="AJ1530" s="14">
        <v>215</v>
      </c>
    </row>
    <row r="1531" spans="1:36" ht="16">
      <c r="A1531" s="8">
        <v>3</v>
      </c>
      <c r="B1531" s="16" t="s">
        <v>10206</v>
      </c>
      <c r="C1531" s="16" t="s">
        <v>10207</v>
      </c>
      <c r="D1531" s="8" t="s">
        <v>10208</v>
      </c>
      <c r="E1531" s="62" t="s">
        <v>10209</v>
      </c>
      <c r="F1531" s="16" t="s">
        <v>68</v>
      </c>
      <c r="G1531" s="17"/>
      <c r="H1531" s="47" t="s">
        <v>10210</v>
      </c>
      <c r="J1531" s="33"/>
      <c r="K1531" s="18"/>
      <c r="Y1531" s="8" t="s">
        <v>95</v>
      </c>
      <c r="Z1531" s="8" t="s">
        <v>96</v>
      </c>
      <c r="AA1531" s="2" t="s">
        <v>10211</v>
      </c>
      <c r="AB1531" s="8" t="s">
        <v>98</v>
      </c>
      <c r="AJ1531" s="44"/>
    </row>
    <row r="1532" spans="1:36" ht="16">
      <c r="A1532" s="8">
        <v>3</v>
      </c>
      <c r="B1532" s="23" t="s">
        <v>1243</v>
      </c>
      <c r="C1532" s="23" t="s">
        <v>1244</v>
      </c>
      <c r="D1532" s="8" t="s">
        <v>10212</v>
      </c>
      <c r="E1532" s="61" t="s">
        <v>10213</v>
      </c>
      <c r="F1532" s="10" t="s">
        <v>68</v>
      </c>
      <c r="G1532" s="11"/>
      <c r="H1532" s="29" t="s">
        <v>1245</v>
      </c>
      <c r="J1532" s="30" t="s">
        <v>1247</v>
      </c>
      <c r="K1532" s="10" t="s">
        <v>10214</v>
      </c>
      <c r="V1532" s="8" t="s">
        <v>10215</v>
      </c>
      <c r="AB1532" s="8" t="s">
        <v>98</v>
      </c>
      <c r="AJ1532" s="14" t="s">
        <v>7218</v>
      </c>
    </row>
    <row r="1533" spans="1:36" ht="16">
      <c r="A1533" s="8">
        <v>3</v>
      </c>
      <c r="B1533" s="16" t="s">
        <v>10216</v>
      </c>
      <c r="C1533" s="16" t="s">
        <v>10217</v>
      </c>
      <c r="D1533" s="8" t="s">
        <v>10218</v>
      </c>
      <c r="E1533" s="62" t="s">
        <v>10219</v>
      </c>
      <c r="F1533" s="16" t="s">
        <v>68</v>
      </c>
      <c r="G1533" s="17"/>
      <c r="H1533" s="32" t="s">
        <v>10220</v>
      </c>
      <c r="J1533" s="26" t="s">
        <v>10221</v>
      </c>
      <c r="K1533" s="18"/>
      <c r="V1533" s="8" t="s">
        <v>10222</v>
      </c>
      <c r="X1533" s="8"/>
      <c r="Y1533" s="8" t="s">
        <v>95</v>
      </c>
      <c r="Z1533" s="8" t="s">
        <v>96</v>
      </c>
      <c r="AA1533" s="2" t="s">
        <v>10223</v>
      </c>
      <c r="AB1533" s="8" t="s">
        <v>98</v>
      </c>
      <c r="AJ1533" s="14" t="s">
        <v>10224</v>
      </c>
    </row>
    <row r="1534" spans="1:36" ht="16">
      <c r="A1534" s="8">
        <v>3</v>
      </c>
      <c r="B1534" s="23" t="s">
        <v>1251</v>
      </c>
      <c r="C1534" s="23" t="s">
        <v>1252</v>
      </c>
      <c r="D1534" s="8" t="s">
        <v>10225</v>
      </c>
      <c r="E1534" s="10" t="s">
        <v>10226</v>
      </c>
      <c r="F1534" s="10" t="s">
        <v>68</v>
      </c>
      <c r="G1534" s="11"/>
      <c r="H1534" s="29" t="s">
        <v>10227</v>
      </c>
      <c r="J1534" s="30" t="s">
        <v>1255</v>
      </c>
      <c r="K1534" s="10" t="s">
        <v>4140</v>
      </c>
      <c r="V1534" s="8" t="s">
        <v>10228</v>
      </c>
      <c r="X1534" s="8"/>
      <c r="Y1534" s="8" t="s">
        <v>95</v>
      </c>
      <c r="Z1534" s="8" t="s">
        <v>96</v>
      </c>
      <c r="AA1534" s="2" t="s">
        <v>2321</v>
      </c>
      <c r="AB1534" s="8" t="s">
        <v>98</v>
      </c>
      <c r="AJ1534" s="14">
        <v>209</v>
      </c>
    </row>
    <row r="1535" spans="1:36" ht="16">
      <c r="A1535" s="8">
        <v>3</v>
      </c>
      <c r="B1535" s="23" t="s">
        <v>5753</v>
      </c>
      <c r="C1535" s="23" t="s">
        <v>5754</v>
      </c>
      <c r="D1535" s="8" t="s">
        <v>10229</v>
      </c>
      <c r="E1535" s="16" t="s">
        <v>10230</v>
      </c>
      <c r="F1535" s="16" t="s">
        <v>68</v>
      </c>
      <c r="G1535" s="17"/>
      <c r="H1535" s="32" t="s">
        <v>10231</v>
      </c>
      <c r="J1535" s="26" t="s">
        <v>5757</v>
      </c>
      <c r="K1535" s="18"/>
      <c r="Y1535" s="8" t="s">
        <v>95</v>
      </c>
      <c r="Z1535" s="8" t="s">
        <v>96</v>
      </c>
      <c r="AA1535" s="2" t="s">
        <v>2327</v>
      </c>
      <c r="AB1535" s="8" t="s">
        <v>98</v>
      </c>
      <c r="AJ1535" s="14" t="s">
        <v>10232</v>
      </c>
    </row>
    <row r="1536" spans="1:36" ht="16">
      <c r="A1536" s="8">
        <v>3</v>
      </c>
      <c r="B1536" s="10" t="s">
        <v>10233</v>
      </c>
      <c r="C1536" s="10" t="s">
        <v>10234</v>
      </c>
      <c r="D1536" s="8" t="s">
        <v>10235</v>
      </c>
      <c r="E1536" s="61" t="s">
        <v>10236</v>
      </c>
      <c r="F1536" s="10" t="s">
        <v>68</v>
      </c>
      <c r="G1536" s="11"/>
      <c r="H1536" s="29" t="s">
        <v>10237</v>
      </c>
      <c r="J1536" s="30" t="s">
        <v>10238</v>
      </c>
      <c r="K1536" s="10" t="s">
        <v>10239</v>
      </c>
      <c r="V1536" s="8" t="s">
        <v>10240</v>
      </c>
      <c r="X1536" s="8"/>
      <c r="Y1536" s="8" t="s">
        <v>95</v>
      </c>
      <c r="Z1536" s="8" t="s">
        <v>96</v>
      </c>
      <c r="AA1536" s="2" t="s">
        <v>2327</v>
      </c>
      <c r="AB1536" s="8" t="s">
        <v>98</v>
      </c>
      <c r="AJ1536" s="14" t="s">
        <v>2046</v>
      </c>
    </row>
    <row r="1537" spans="1:36" ht="16">
      <c r="A1537" s="8">
        <v>3</v>
      </c>
      <c r="B1537" s="23" t="s">
        <v>1266</v>
      </c>
      <c r="C1537" s="23" t="s">
        <v>1267</v>
      </c>
      <c r="D1537" s="8" t="s">
        <v>10241</v>
      </c>
      <c r="E1537" s="62" t="s">
        <v>10242</v>
      </c>
      <c r="F1537" s="16" t="s">
        <v>68</v>
      </c>
      <c r="G1537" s="17"/>
      <c r="H1537" s="32" t="s">
        <v>10243</v>
      </c>
      <c r="J1537" s="26" t="s">
        <v>1271</v>
      </c>
      <c r="K1537" s="16" t="s">
        <v>10244</v>
      </c>
      <c r="V1537" s="8" t="s">
        <v>10245</v>
      </c>
      <c r="X1537" s="8"/>
      <c r="Y1537" s="8" t="s">
        <v>95</v>
      </c>
      <c r="Z1537" s="8" t="s">
        <v>96</v>
      </c>
      <c r="AA1537" s="2" t="s">
        <v>2351</v>
      </c>
      <c r="AB1537" s="8" t="s">
        <v>98</v>
      </c>
      <c r="AJ1537" s="14">
        <v>219</v>
      </c>
    </row>
    <row r="1538" spans="1:36" ht="16">
      <c r="A1538" s="8">
        <v>3</v>
      </c>
      <c r="B1538" s="23" t="s">
        <v>2799</v>
      </c>
      <c r="C1538" s="23" t="s">
        <v>2800</v>
      </c>
      <c r="D1538" s="8" t="s">
        <v>10246</v>
      </c>
      <c r="E1538" s="61" t="s">
        <v>10247</v>
      </c>
      <c r="F1538" s="10" t="s">
        <v>68</v>
      </c>
      <c r="G1538" s="11"/>
      <c r="H1538" s="29" t="s">
        <v>10248</v>
      </c>
      <c r="J1538" s="30" t="s">
        <v>5855</v>
      </c>
      <c r="K1538" s="12"/>
      <c r="V1538" s="8" t="s">
        <v>10249</v>
      </c>
      <c r="Y1538" s="8" t="s">
        <v>95</v>
      </c>
      <c r="Z1538" s="8" t="s">
        <v>96</v>
      </c>
      <c r="AA1538" s="2" t="s">
        <v>2818</v>
      </c>
      <c r="AB1538" s="8" t="s">
        <v>98</v>
      </c>
      <c r="AJ1538" s="14" t="s">
        <v>10250</v>
      </c>
    </row>
    <row r="1539" spans="1:36" ht="16">
      <c r="A1539" s="8">
        <v>3</v>
      </c>
      <c r="B1539" s="16" t="s">
        <v>10251</v>
      </c>
      <c r="C1539" s="16" t="s">
        <v>10252</v>
      </c>
      <c r="D1539" s="8" t="s">
        <v>10253</v>
      </c>
      <c r="E1539" s="62" t="s">
        <v>10254</v>
      </c>
      <c r="F1539" s="16" t="s">
        <v>68</v>
      </c>
      <c r="G1539" s="17"/>
      <c r="H1539" s="32" t="s">
        <v>10255</v>
      </c>
      <c r="J1539" s="26" t="s">
        <v>10256</v>
      </c>
      <c r="K1539" s="16" t="s">
        <v>10171</v>
      </c>
      <c r="V1539" s="8" t="s">
        <v>10257</v>
      </c>
      <c r="X1539" s="8"/>
      <c r="Y1539" s="8" t="s">
        <v>95</v>
      </c>
      <c r="Z1539" s="8" t="s">
        <v>96</v>
      </c>
      <c r="AA1539" s="2" t="s">
        <v>6188</v>
      </c>
      <c r="AB1539" s="8" t="s">
        <v>98</v>
      </c>
      <c r="AJ1539" s="14" t="s">
        <v>288</v>
      </c>
    </row>
    <row r="1540" spans="1:36" ht="16">
      <c r="A1540" s="8">
        <v>3</v>
      </c>
      <c r="B1540" s="23" t="s">
        <v>1282</v>
      </c>
      <c r="C1540" s="23" t="s">
        <v>1283</v>
      </c>
      <c r="D1540" s="8" t="s">
        <v>10258</v>
      </c>
      <c r="E1540" s="61" t="s">
        <v>10259</v>
      </c>
      <c r="F1540" s="10" t="s">
        <v>68</v>
      </c>
      <c r="G1540" s="11"/>
      <c r="H1540" s="29" t="s">
        <v>10260</v>
      </c>
      <c r="J1540" s="30" t="s">
        <v>10261</v>
      </c>
      <c r="K1540" s="10" t="s">
        <v>10262</v>
      </c>
      <c r="V1540" s="8" t="s">
        <v>10263</v>
      </c>
      <c r="X1540" s="8"/>
      <c r="Y1540" s="8" t="s">
        <v>95</v>
      </c>
      <c r="Z1540" s="8" t="s">
        <v>96</v>
      </c>
      <c r="AA1540" s="2" t="s">
        <v>10264</v>
      </c>
      <c r="AB1540" s="8" t="s">
        <v>98</v>
      </c>
      <c r="AJ1540" s="14" t="s">
        <v>10265</v>
      </c>
    </row>
    <row r="1541" spans="1:36" ht="16">
      <c r="A1541" s="8">
        <v>3</v>
      </c>
      <c r="B1541" s="16" t="s">
        <v>10266</v>
      </c>
      <c r="C1541" s="16" t="s">
        <v>10267</v>
      </c>
      <c r="D1541" s="8" t="s">
        <v>10268</v>
      </c>
      <c r="E1541" s="62" t="s">
        <v>10269</v>
      </c>
      <c r="F1541" s="16" t="s">
        <v>68</v>
      </c>
      <c r="G1541" s="17"/>
      <c r="H1541" s="32" t="s">
        <v>10270</v>
      </c>
      <c r="J1541" s="26" t="s">
        <v>10271</v>
      </c>
      <c r="K1541" s="16" t="s">
        <v>10272</v>
      </c>
      <c r="V1541" s="8" t="s">
        <v>10273</v>
      </c>
      <c r="X1541" s="8"/>
      <c r="Y1541" s="8" t="s">
        <v>95</v>
      </c>
      <c r="Z1541" s="8" t="s">
        <v>96</v>
      </c>
      <c r="AA1541" s="2" t="s">
        <v>4383</v>
      </c>
      <c r="AB1541" s="8" t="s">
        <v>98</v>
      </c>
      <c r="AJ1541" s="14" t="s">
        <v>10274</v>
      </c>
    </row>
    <row r="1542" spans="1:36" ht="16">
      <c r="A1542" s="8">
        <v>3</v>
      </c>
      <c r="B1542" s="10" t="s">
        <v>10275</v>
      </c>
      <c r="C1542" s="10" t="s">
        <v>10276</v>
      </c>
      <c r="D1542" s="8" t="s">
        <v>10277</v>
      </c>
      <c r="E1542" s="61" t="s">
        <v>10278</v>
      </c>
      <c r="F1542" s="10" t="s">
        <v>68</v>
      </c>
      <c r="G1542" s="53"/>
      <c r="H1542" s="29" t="s">
        <v>10279</v>
      </c>
      <c r="J1542" s="30" t="s">
        <v>1355</v>
      </c>
      <c r="K1542" s="10" t="s">
        <v>6266</v>
      </c>
      <c r="V1542" s="8" t="s">
        <v>10280</v>
      </c>
      <c r="X1542" s="8"/>
      <c r="Y1542" s="8" t="s">
        <v>95</v>
      </c>
      <c r="Z1542" s="8" t="s">
        <v>96</v>
      </c>
      <c r="AA1542" s="2" t="s">
        <v>2401</v>
      </c>
      <c r="AB1542" s="8" t="s">
        <v>98</v>
      </c>
      <c r="AC1542" s="8" t="s">
        <v>2863</v>
      </c>
      <c r="AJ1542" s="14" t="s">
        <v>10281</v>
      </c>
    </row>
    <row r="1543" spans="1:36" ht="16">
      <c r="A1543" s="8">
        <v>3</v>
      </c>
      <c r="B1543" s="16" t="s">
        <v>10282</v>
      </c>
      <c r="C1543" s="16" t="s">
        <v>10283</v>
      </c>
      <c r="D1543" s="8" t="s">
        <v>10284</v>
      </c>
      <c r="E1543" s="62" t="s">
        <v>10285</v>
      </c>
      <c r="F1543" s="16" t="s">
        <v>68</v>
      </c>
      <c r="G1543" s="17"/>
      <c r="H1543" s="32" t="s">
        <v>10286</v>
      </c>
      <c r="J1543" s="26" t="s">
        <v>1817</v>
      </c>
      <c r="K1543" s="16" t="s">
        <v>10287</v>
      </c>
      <c r="Y1543" s="8" t="s">
        <v>95</v>
      </c>
      <c r="Z1543" s="8" t="s">
        <v>96</v>
      </c>
      <c r="AA1543" s="2" t="s">
        <v>2408</v>
      </c>
      <c r="AB1543" s="8" t="s">
        <v>98</v>
      </c>
      <c r="AJ1543" s="14" t="s">
        <v>10288</v>
      </c>
    </row>
    <row r="1544" spans="1:36" ht="16">
      <c r="A1544" s="8">
        <v>3</v>
      </c>
      <c r="B1544" s="23" t="s">
        <v>1302</v>
      </c>
      <c r="C1544" s="23" t="s">
        <v>1303</v>
      </c>
      <c r="D1544" s="8" t="s">
        <v>10289</v>
      </c>
      <c r="E1544" s="61" t="s">
        <v>10290</v>
      </c>
      <c r="F1544" s="10" t="s">
        <v>68</v>
      </c>
      <c r="G1544" s="11"/>
      <c r="H1544" s="29" t="s">
        <v>10291</v>
      </c>
      <c r="J1544" s="30" t="s">
        <v>1306</v>
      </c>
      <c r="K1544" s="10" t="s">
        <v>6021</v>
      </c>
      <c r="V1544" s="8" t="s">
        <v>10292</v>
      </c>
      <c r="Y1544" s="8" t="s">
        <v>95</v>
      </c>
      <c r="Z1544" s="8" t="s">
        <v>96</v>
      </c>
      <c r="AA1544" s="2" t="s">
        <v>9016</v>
      </c>
      <c r="AB1544" s="8" t="s">
        <v>98</v>
      </c>
      <c r="AJ1544" s="14">
        <v>210</v>
      </c>
    </row>
    <row r="1545" spans="1:36" ht="16">
      <c r="A1545" s="8">
        <v>3</v>
      </c>
      <c r="B1545" s="16" t="s">
        <v>10293</v>
      </c>
      <c r="C1545" s="16" t="s">
        <v>10294</v>
      </c>
      <c r="D1545" s="8" t="s">
        <v>10295</v>
      </c>
      <c r="E1545" s="62" t="s">
        <v>10296</v>
      </c>
      <c r="F1545" s="16" t="s">
        <v>68</v>
      </c>
      <c r="G1545" s="17"/>
      <c r="H1545" s="18"/>
      <c r="J1545" s="26" t="s">
        <v>10297</v>
      </c>
      <c r="K1545" s="16" t="s">
        <v>10298</v>
      </c>
      <c r="Y1545" s="8" t="s">
        <v>95</v>
      </c>
      <c r="Z1545" s="8" t="s">
        <v>96</v>
      </c>
      <c r="AA1545" s="2" t="s">
        <v>2582</v>
      </c>
      <c r="AB1545" s="8" t="s">
        <v>98</v>
      </c>
      <c r="AJ1545" s="14" t="s">
        <v>10299</v>
      </c>
    </row>
    <row r="1546" spans="1:36" ht="16">
      <c r="A1546" s="8">
        <v>3</v>
      </c>
      <c r="B1546" s="10" t="s">
        <v>10300</v>
      </c>
      <c r="C1546" s="10" t="s">
        <v>10300</v>
      </c>
      <c r="D1546" s="8" t="s">
        <v>10301</v>
      </c>
      <c r="E1546" s="61" t="s">
        <v>10302</v>
      </c>
      <c r="F1546" s="10" t="s">
        <v>68</v>
      </c>
      <c r="G1546" s="11"/>
      <c r="H1546" s="29" t="s">
        <v>10303</v>
      </c>
      <c r="J1546" s="30" t="s">
        <v>1571</v>
      </c>
      <c r="K1546" s="10" t="s">
        <v>10304</v>
      </c>
      <c r="V1546" s="8" t="s">
        <v>10305</v>
      </c>
      <c r="X1546" s="8"/>
      <c r="Y1546" s="8" t="s">
        <v>95</v>
      </c>
      <c r="Z1546" s="8" t="s">
        <v>96</v>
      </c>
      <c r="AA1546" s="2" t="s">
        <v>1548</v>
      </c>
      <c r="AB1546" s="8" t="s">
        <v>98</v>
      </c>
      <c r="AJ1546" s="14" t="s">
        <v>10040</v>
      </c>
    </row>
    <row r="1547" spans="1:36" ht="16">
      <c r="A1547" s="8">
        <v>3</v>
      </c>
      <c r="B1547" s="16" t="s">
        <v>10306</v>
      </c>
      <c r="C1547" s="16" t="s">
        <v>10307</v>
      </c>
      <c r="D1547" s="8" t="s">
        <v>10308</v>
      </c>
      <c r="E1547" s="62" t="s">
        <v>10309</v>
      </c>
      <c r="F1547" s="16" t="s">
        <v>68</v>
      </c>
      <c r="G1547" s="54"/>
      <c r="H1547" s="32" t="s">
        <v>10310</v>
      </c>
      <c r="J1547" s="26" t="s">
        <v>6142</v>
      </c>
      <c r="K1547" s="18"/>
      <c r="V1547" s="8" t="s">
        <v>10311</v>
      </c>
      <c r="X1547" s="8"/>
      <c r="Y1547" s="8" t="s">
        <v>95</v>
      </c>
      <c r="Z1547" s="8" t="s">
        <v>96</v>
      </c>
      <c r="AA1547" s="2" t="s">
        <v>1336</v>
      </c>
      <c r="AB1547" s="8" t="s">
        <v>98</v>
      </c>
      <c r="AC1547" s="8" t="s">
        <v>2863</v>
      </c>
      <c r="AE1547" s="8" t="s">
        <v>2863</v>
      </c>
      <c r="AG1547" s="8" t="s">
        <v>2863</v>
      </c>
      <c r="AJ1547" s="14"/>
    </row>
    <row r="1548" spans="1:36" ht="16">
      <c r="A1548" s="8">
        <v>3</v>
      </c>
      <c r="B1548" s="23" t="s">
        <v>1317</v>
      </c>
      <c r="C1548" s="23" t="s">
        <v>1317</v>
      </c>
      <c r="D1548" s="8" t="s">
        <v>10312</v>
      </c>
      <c r="E1548" s="61" t="s">
        <v>10313</v>
      </c>
      <c r="F1548" s="10" t="s">
        <v>68</v>
      </c>
      <c r="G1548" s="11"/>
      <c r="H1548" s="29" t="s">
        <v>10314</v>
      </c>
      <c r="J1548" s="30" t="s">
        <v>1320</v>
      </c>
      <c r="K1548" s="10" t="s">
        <v>10315</v>
      </c>
      <c r="V1548" s="8" t="s">
        <v>10316</v>
      </c>
      <c r="AB1548" s="8" t="s">
        <v>98</v>
      </c>
      <c r="AJ1548" s="14">
        <v>216</v>
      </c>
    </row>
    <row r="1549" spans="1:36" ht="16">
      <c r="A1549" s="8">
        <v>3</v>
      </c>
      <c r="B1549" s="16" t="s">
        <v>10317</v>
      </c>
      <c r="C1549" s="16" t="s">
        <v>10318</v>
      </c>
      <c r="D1549" s="8" t="s">
        <v>10319</v>
      </c>
      <c r="E1549" s="62" t="s">
        <v>10320</v>
      </c>
      <c r="F1549" s="16" t="s">
        <v>68</v>
      </c>
      <c r="G1549" s="17"/>
      <c r="H1549" s="32" t="s">
        <v>10321</v>
      </c>
      <c r="J1549" s="26" t="s">
        <v>1326</v>
      </c>
      <c r="K1549" s="16" t="s">
        <v>10322</v>
      </c>
      <c r="V1549" s="8" t="s">
        <v>10323</v>
      </c>
      <c r="X1549" s="8"/>
      <c r="Y1549" s="8" t="s">
        <v>95</v>
      </c>
      <c r="Z1549" s="8" t="s">
        <v>96</v>
      </c>
      <c r="AA1549" s="2" t="s">
        <v>1364</v>
      </c>
      <c r="AB1549" s="8" t="s">
        <v>98</v>
      </c>
      <c r="AJ1549" s="14">
        <v>585</v>
      </c>
    </row>
    <row r="1550" spans="1:36" ht="16">
      <c r="A1550" s="8">
        <v>3</v>
      </c>
      <c r="B1550" s="23" t="s">
        <v>1338</v>
      </c>
      <c r="C1550" s="23" t="s">
        <v>1339</v>
      </c>
      <c r="D1550" s="8" t="s">
        <v>10324</v>
      </c>
      <c r="E1550" s="61" t="s">
        <v>10325</v>
      </c>
      <c r="F1550" s="10" t="s">
        <v>68</v>
      </c>
      <c r="G1550" s="11"/>
      <c r="H1550" s="29" t="s">
        <v>10326</v>
      </c>
      <c r="J1550" s="30" t="s">
        <v>10327</v>
      </c>
      <c r="K1550" s="10" t="s">
        <v>10328</v>
      </c>
      <c r="V1550" s="8" t="s">
        <v>10329</v>
      </c>
      <c r="AB1550" s="8" t="s">
        <v>98</v>
      </c>
      <c r="AJ1550" s="14" t="s">
        <v>10330</v>
      </c>
    </row>
    <row r="1551" spans="1:36" ht="16">
      <c r="A1551" s="8">
        <v>3</v>
      </c>
      <c r="B1551" s="16" t="s">
        <v>10331</v>
      </c>
      <c r="C1551" s="16" t="s">
        <v>10332</v>
      </c>
      <c r="D1551" s="8" t="s">
        <v>10333</v>
      </c>
      <c r="E1551" s="16" t="s">
        <v>10334</v>
      </c>
      <c r="F1551" s="16" t="s">
        <v>68</v>
      </c>
      <c r="G1551" s="17"/>
      <c r="H1551" s="32" t="s">
        <v>10335</v>
      </c>
      <c r="J1551" s="26" t="s">
        <v>10336</v>
      </c>
      <c r="K1551" s="16" t="s">
        <v>10337</v>
      </c>
      <c r="V1551" s="8" t="s">
        <v>10338</v>
      </c>
      <c r="X1551" s="8"/>
      <c r="Y1551" s="8" t="s">
        <v>95</v>
      </c>
      <c r="Z1551" s="8" t="s">
        <v>96</v>
      </c>
      <c r="AA1551" s="2" t="s">
        <v>6230</v>
      </c>
      <c r="AB1551" s="8" t="s">
        <v>98</v>
      </c>
      <c r="AJ1551" s="14"/>
    </row>
    <row r="1552" spans="1:36" ht="16">
      <c r="A1552" s="8">
        <v>3</v>
      </c>
      <c r="B1552" s="10" t="s">
        <v>10339</v>
      </c>
      <c r="C1552" s="10" t="s">
        <v>10340</v>
      </c>
      <c r="D1552" s="8" t="s">
        <v>10341</v>
      </c>
      <c r="E1552" s="61" t="s">
        <v>10342</v>
      </c>
      <c r="F1552" s="10" t="s">
        <v>68</v>
      </c>
      <c r="G1552" s="11"/>
      <c r="H1552" s="29" t="s">
        <v>10343</v>
      </c>
      <c r="J1552" s="30" t="s">
        <v>10344</v>
      </c>
      <c r="K1552" s="12"/>
      <c r="V1552" s="8" t="s">
        <v>10345</v>
      </c>
      <c r="AB1552" s="8" t="s">
        <v>98</v>
      </c>
      <c r="AJ1552" s="14" t="s">
        <v>10346</v>
      </c>
    </row>
    <row r="1553" spans="1:36" ht="16">
      <c r="A1553" s="8">
        <v>3</v>
      </c>
      <c r="B1553" s="16" t="s">
        <v>10347</v>
      </c>
      <c r="C1553" s="16" t="s">
        <v>10348</v>
      </c>
      <c r="D1553" s="8" t="s">
        <v>10349</v>
      </c>
      <c r="E1553" s="62" t="s">
        <v>10350</v>
      </c>
      <c r="F1553" s="16" t="s">
        <v>68</v>
      </c>
      <c r="G1553" s="54"/>
      <c r="H1553" s="32" t="s">
        <v>10351</v>
      </c>
      <c r="J1553" s="26" t="s">
        <v>10352</v>
      </c>
      <c r="K1553" s="16" t="s">
        <v>10353</v>
      </c>
      <c r="V1553" s="8" t="s">
        <v>10354</v>
      </c>
      <c r="Y1553" s="8" t="s">
        <v>95</v>
      </c>
      <c r="Z1553" s="8" t="s">
        <v>96</v>
      </c>
      <c r="AA1553" s="2" t="s">
        <v>10355</v>
      </c>
      <c r="AB1553" s="8" t="s">
        <v>98</v>
      </c>
      <c r="AJ1553" s="14">
        <v>215</v>
      </c>
    </row>
    <row r="1554" spans="1:36" ht="16">
      <c r="A1554" s="8">
        <v>3</v>
      </c>
      <c r="B1554" s="10" t="s">
        <v>10356</v>
      </c>
      <c r="C1554" s="10" t="s">
        <v>10357</v>
      </c>
      <c r="D1554" s="8" t="s">
        <v>10358</v>
      </c>
      <c r="E1554" s="10" t="s">
        <v>10359</v>
      </c>
      <c r="F1554" s="10" t="s">
        <v>68</v>
      </c>
      <c r="G1554" s="11"/>
      <c r="H1554" s="29" t="s">
        <v>10360</v>
      </c>
      <c r="J1554" s="30" t="s">
        <v>10361</v>
      </c>
      <c r="K1554" s="10" t="s">
        <v>10362</v>
      </c>
      <c r="V1554" s="8" t="s">
        <v>10363</v>
      </c>
      <c r="X1554" s="8"/>
      <c r="Y1554" s="8" t="s">
        <v>95</v>
      </c>
      <c r="Z1554" s="8" t="s">
        <v>96</v>
      </c>
      <c r="AA1554" s="2" t="s">
        <v>9459</v>
      </c>
      <c r="AB1554" s="8" t="s">
        <v>98</v>
      </c>
      <c r="AJ1554" s="14" t="s">
        <v>10364</v>
      </c>
    </row>
    <row r="1555" spans="1:36" ht="16">
      <c r="A1555" s="8">
        <v>3</v>
      </c>
      <c r="B1555" s="16" t="s">
        <v>10365</v>
      </c>
      <c r="C1555" s="16" t="s">
        <v>10366</v>
      </c>
      <c r="D1555" s="8" t="s">
        <v>10367</v>
      </c>
      <c r="E1555" s="62" t="s">
        <v>10368</v>
      </c>
      <c r="F1555" s="16" t="s">
        <v>68</v>
      </c>
      <c r="G1555" s="17"/>
      <c r="H1555" s="32" t="s">
        <v>10369</v>
      </c>
      <c r="J1555" s="26" t="s">
        <v>10370</v>
      </c>
      <c r="K1555" s="16" t="s">
        <v>10371</v>
      </c>
      <c r="V1555" s="8" t="s">
        <v>10372</v>
      </c>
      <c r="X1555" s="8"/>
      <c r="Y1555" s="8" t="s">
        <v>95</v>
      </c>
      <c r="Z1555" s="8" t="s">
        <v>96</v>
      </c>
      <c r="AA1555" s="2" t="s">
        <v>9466</v>
      </c>
      <c r="AB1555" s="8" t="s">
        <v>98</v>
      </c>
      <c r="AJ1555" s="14"/>
    </row>
    <row r="1556" spans="1:36" ht="16">
      <c r="A1556" s="8">
        <v>3</v>
      </c>
      <c r="B1556" s="10" t="s">
        <v>10373</v>
      </c>
      <c r="C1556" s="10" t="s">
        <v>10374</v>
      </c>
      <c r="D1556" s="8" t="s">
        <v>10375</v>
      </c>
      <c r="E1556" s="61" t="s">
        <v>10376</v>
      </c>
      <c r="F1556" s="10" t="s">
        <v>68</v>
      </c>
      <c r="G1556" s="11"/>
      <c r="H1556" s="29" t="s">
        <v>10377</v>
      </c>
      <c r="J1556" s="30" t="s">
        <v>10378</v>
      </c>
      <c r="K1556" s="10" t="s">
        <v>10379</v>
      </c>
      <c r="V1556" s="8" t="s">
        <v>10380</v>
      </c>
      <c r="AB1556" s="8" t="s">
        <v>98</v>
      </c>
      <c r="AJ1556" s="14" t="s">
        <v>5740</v>
      </c>
    </row>
    <row r="1557" spans="1:36" ht="16">
      <c r="A1557" s="8">
        <v>3</v>
      </c>
      <c r="B1557" s="23" t="s">
        <v>6412</v>
      </c>
      <c r="C1557" s="23" t="s">
        <v>6413</v>
      </c>
      <c r="D1557" s="8" t="s">
        <v>10381</v>
      </c>
      <c r="E1557" s="62" t="s">
        <v>10382</v>
      </c>
      <c r="F1557" s="16" t="s">
        <v>68</v>
      </c>
      <c r="G1557" s="17"/>
      <c r="H1557" s="32" t="s">
        <v>10383</v>
      </c>
      <c r="J1557" s="26" t="s">
        <v>10384</v>
      </c>
      <c r="K1557" s="16" t="s">
        <v>10385</v>
      </c>
      <c r="V1557" s="8" t="s">
        <v>10386</v>
      </c>
      <c r="X1557" s="8"/>
      <c r="Y1557" s="8" t="s">
        <v>95</v>
      </c>
      <c r="Z1557" s="8" t="s">
        <v>96</v>
      </c>
      <c r="AA1557" s="2" t="s">
        <v>1273</v>
      </c>
      <c r="AB1557" s="8" t="s">
        <v>98</v>
      </c>
      <c r="AJ1557" s="14" t="s">
        <v>5418</v>
      </c>
    </row>
    <row r="1558" spans="1:36" ht="16">
      <c r="A1558" s="8">
        <v>3</v>
      </c>
      <c r="B1558" s="23" t="s">
        <v>10387</v>
      </c>
      <c r="C1558" s="23" t="s">
        <v>10388</v>
      </c>
      <c r="D1558" s="8" t="s">
        <v>10389</v>
      </c>
      <c r="E1558" s="10" t="s">
        <v>10390</v>
      </c>
      <c r="F1558" s="10" t="s">
        <v>68</v>
      </c>
      <c r="G1558" s="11"/>
      <c r="H1558" s="29" t="s">
        <v>10391</v>
      </c>
      <c r="J1558" s="30" t="s">
        <v>10392</v>
      </c>
      <c r="K1558" s="10" t="s">
        <v>10393</v>
      </c>
      <c r="V1558" s="8" t="s">
        <v>10394</v>
      </c>
      <c r="X1558" s="8"/>
      <c r="Y1558" s="8" t="s">
        <v>95</v>
      </c>
      <c r="Z1558" s="8" t="s">
        <v>96</v>
      </c>
      <c r="AA1558" s="2" t="s">
        <v>2453</v>
      </c>
      <c r="AB1558" s="8" t="s">
        <v>98</v>
      </c>
      <c r="AJ1558" s="14">
        <v>226</v>
      </c>
    </row>
    <row r="1559" spans="1:36" ht="16">
      <c r="A1559" s="8">
        <v>3</v>
      </c>
      <c r="B1559" s="23" t="s">
        <v>1371</v>
      </c>
      <c r="C1559" s="23" t="s">
        <v>1372</v>
      </c>
      <c r="D1559" s="8" t="s">
        <v>10395</v>
      </c>
      <c r="E1559" s="62" t="s">
        <v>10396</v>
      </c>
      <c r="F1559" s="16" t="s">
        <v>68</v>
      </c>
      <c r="G1559" s="54"/>
      <c r="H1559" s="32" t="s">
        <v>10397</v>
      </c>
      <c r="J1559" s="26" t="s">
        <v>1375</v>
      </c>
      <c r="K1559" s="16" t="s">
        <v>10398</v>
      </c>
      <c r="V1559" s="8" t="s">
        <v>10399</v>
      </c>
      <c r="X1559" s="8"/>
      <c r="Y1559" s="8" t="s">
        <v>95</v>
      </c>
      <c r="Z1559" s="8" t="s">
        <v>96</v>
      </c>
      <c r="AA1559" s="2" t="s">
        <v>1377</v>
      </c>
      <c r="AB1559" s="8" t="s">
        <v>98</v>
      </c>
      <c r="AC1559" s="8" t="s">
        <v>2863</v>
      </c>
      <c r="AG1559" s="8" t="s">
        <v>2863</v>
      </c>
      <c r="AJ1559" s="14" t="s">
        <v>2131</v>
      </c>
    </row>
    <row r="1560" spans="1:36" ht="16">
      <c r="A1560" s="8">
        <v>3</v>
      </c>
      <c r="B1560" s="10" t="s">
        <v>10400</v>
      </c>
      <c r="C1560" s="10" t="s">
        <v>10401</v>
      </c>
      <c r="E1560" s="27"/>
      <c r="F1560" s="10" t="s">
        <v>68</v>
      </c>
      <c r="G1560" s="11"/>
      <c r="H1560" s="29" t="s">
        <v>10402</v>
      </c>
      <c r="J1560" s="30" t="s">
        <v>10403</v>
      </c>
      <c r="K1560" s="10" t="s">
        <v>10404</v>
      </c>
      <c r="V1560" s="8" t="s">
        <v>10405</v>
      </c>
      <c r="X1560" s="8"/>
      <c r="Y1560" s="8" t="s">
        <v>95</v>
      </c>
      <c r="Z1560" s="8" t="s">
        <v>96</v>
      </c>
      <c r="AA1560" s="2" t="s">
        <v>2457</v>
      </c>
      <c r="AB1560" s="8" t="s">
        <v>98</v>
      </c>
      <c r="AJ1560" s="14" t="s">
        <v>3817</v>
      </c>
    </row>
    <row r="1561" spans="1:36" ht="16">
      <c r="A1561" s="8">
        <v>3</v>
      </c>
      <c r="B1561" s="16" t="s">
        <v>10406</v>
      </c>
      <c r="C1561" s="16" t="s">
        <v>10407</v>
      </c>
      <c r="D1561" s="8" t="s">
        <v>10408</v>
      </c>
      <c r="E1561" s="62" t="s">
        <v>10408</v>
      </c>
      <c r="F1561" s="16" t="s">
        <v>68</v>
      </c>
      <c r="G1561" s="17"/>
      <c r="H1561" s="32" t="s">
        <v>10409</v>
      </c>
      <c r="J1561" s="26" t="s">
        <v>10410</v>
      </c>
      <c r="K1561" s="16" t="s">
        <v>10411</v>
      </c>
      <c r="V1561" s="8" t="s">
        <v>10412</v>
      </c>
      <c r="X1561" s="8"/>
      <c r="Y1561" s="8" t="s">
        <v>95</v>
      </c>
      <c r="Z1561" s="8" t="s">
        <v>96</v>
      </c>
      <c r="AA1561" s="2" t="s">
        <v>2651</v>
      </c>
      <c r="AB1561" s="8" t="s">
        <v>98</v>
      </c>
      <c r="AJ1561" s="14" t="s">
        <v>10413</v>
      </c>
    </row>
    <row r="1562" spans="1:36" ht="16">
      <c r="A1562" s="8">
        <v>3</v>
      </c>
      <c r="B1562" s="10" t="s">
        <v>10414</v>
      </c>
      <c r="C1562" s="10" t="s">
        <v>10415</v>
      </c>
      <c r="D1562" s="8" t="s">
        <v>10416</v>
      </c>
      <c r="E1562" s="61" t="s">
        <v>10417</v>
      </c>
      <c r="F1562" s="10" t="s">
        <v>3684</v>
      </c>
      <c r="G1562" s="56" t="s">
        <v>10418</v>
      </c>
      <c r="H1562" s="29" t="s">
        <v>10419</v>
      </c>
      <c r="J1562" s="30" t="s">
        <v>1430</v>
      </c>
      <c r="K1562" s="10" t="s">
        <v>6780</v>
      </c>
      <c r="V1562" s="8" t="s">
        <v>10420</v>
      </c>
      <c r="X1562" s="8"/>
      <c r="Y1562" s="8" t="s">
        <v>95</v>
      </c>
      <c r="Z1562" s="8" t="s">
        <v>96</v>
      </c>
      <c r="AA1562" s="2" t="s">
        <v>1978</v>
      </c>
      <c r="AB1562" s="8" t="s">
        <v>98</v>
      </c>
      <c r="AJ1562" s="14" t="s">
        <v>1708</v>
      </c>
    </row>
    <row r="1563" spans="1:36" ht="16">
      <c r="A1563" s="8">
        <v>3</v>
      </c>
      <c r="B1563" s="23" t="s">
        <v>1434</v>
      </c>
      <c r="C1563" s="23" t="s">
        <v>1435</v>
      </c>
      <c r="D1563" s="8" t="s">
        <v>10421</v>
      </c>
      <c r="E1563" s="62" t="s">
        <v>10422</v>
      </c>
      <c r="F1563" s="16" t="s">
        <v>68</v>
      </c>
      <c r="G1563" s="17"/>
      <c r="H1563" s="32" t="s">
        <v>10423</v>
      </c>
      <c r="J1563" s="26" t="s">
        <v>1437</v>
      </c>
      <c r="K1563" s="16" t="s">
        <v>6641</v>
      </c>
      <c r="V1563" s="8" t="s">
        <v>10424</v>
      </c>
      <c r="X1563" s="8"/>
      <c r="Y1563" s="8" t="s">
        <v>95</v>
      </c>
      <c r="Z1563" s="8" t="s">
        <v>96</v>
      </c>
      <c r="AA1563" s="2" t="s">
        <v>5157</v>
      </c>
      <c r="AB1563" s="8" t="s">
        <v>98</v>
      </c>
      <c r="AJ1563" s="14" t="s">
        <v>10425</v>
      </c>
    </row>
    <row r="1564" spans="1:36" ht="16">
      <c r="A1564" s="8">
        <v>3</v>
      </c>
      <c r="B1564" s="10" t="s">
        <v>10426</v>
      </c>
      <c r="C1564" s="10" t="s">
        <v>10427</v>
      </c>
      <c r="D1564" s="8" t="s">
        <v>10428</v>
      </c>
      <c r="E1564" s="61" t="s">
        <v>10429</v>
      </c>
      <c r="F1564" s="10" t="s">
        <v>68</v>
      </c>
      <c r="G1564" s="11"/>
      <c r="H1564" s="29" t="s">
        <v>10430</v>
      </c>
      <c r="J1564" s="30" t="s">
        <v>10431</v>
      </c>
      <c r="K1564" s="10" t="s">
        <v>10432</v>
      </c>
      <c r="V1564" s="8" t="s">
        <v>10433</v>
      </c>
      <c r="Y1564" s="8" t="s">
        <v>95</v>
      </c>
      <c r="Z1564" s="8" t="s">
        <v>96</v>
      </c>
      <c r="AA1564" s="2" t="s">
        <v>10434</v>
      </c>
      <c r="AB1564" s="8" t="s">
        <v>98</v>
      </c>
      <c r="AJ1564" s="14">
        <v>210</v>
      </c>
    </row>
    <row r="1565" spans="1:36" ht="16">
      <c r="A1565" s="8">
        <v>3</v>
      </c>
      <c r="B1565" s="16" t="s">
        <v>10435</v>
      </c>
      <c r="C1565" s="16" t="s">
        <v>10436</v>
      </c>
      <c r="D1565" s="8" t="s">
        <v>10437</v>
      </c>
      <c r="E1565" s="62" t="s">
        <v>10438</v>
      </c>
      <c r="F1565" s="16" t="s">
        <v>68</v>
      </c>
      <c r="G1565" s="17"/>
      <c r="H1565" s="32" t="s">
        <v>10439</v>
      </c>
      <c r="J1565" s="33"/>
      <c r="K1565" s="18"/>
      <c r="Y1565" s="8" t="s">
        <v>95</v>
      </c>
      <c r="Z1565" s="8" t="s">
        <v>96</v>
      </c>
      <c r="AA1565" s="2" t="s">
        <v>2582</v>
      </c>
      <c r="AB1565" s="8" t="s">
        <v>98</v>
      </c>
      <c r="AJ1565" s="14" t="s">
        <v>2316</v>
      </c>
    </row>
    <row r="1566" spans="1:36" ht="16">
      <c r="A1566" s="8">
        <v>3</v>
      </c>
      <c r="B1566" s="10" t="s">
        <v>10440</v>
      </c>
      <c r="C1566" s="10" t="s">
        <v>10441</v>
      </c>
      <c r="D1566" s="8" t="s">
        <v>10442</v>
      </c>
      <c r="E1566" s="61" t="s">
        <v>10443</v>
      </c>
      <c r="F1566" s="10" t="s">
        <v>68</v>
      </c>
      <c r="G1566" s="11"/>
      <c r="H1566" s="29" t="s">
        <v>10444</v>
      </c>
      <c r="J1566" s="30" t="s">
        <v>8325</v>
      </c>
      <c r="K1566" s="12"/>
      <c r="V1566" s="8" t="s">
        <v>10445</v>
      </c>
      <c r="X1566" s="8"/>
      <c r="Y1566" s="8" t="s">
        <v>95</v>
      </c>
      <c r="Z1566" s="8" t="s">
        <v>96</v>
      </c>
      <c r="AA1566" s="2" t="s">
        <v>9944</v>
      </c>
      <c r="AB1566" s="8" t="s">
        <v>98</v>
      </c>
      <c r="AJ1566" s="14" t="s">
        <v>10446</v>
      </c>
    </row>
    <row r="1567" spans="1:36" ht="16">
      <c r="A1567" s="8">
        <v>3</v>
      </c>
      <c r="B1567" s="16" t="s">
        <v>10447</v>
      </c>
      <c r="C1567" s="16" t="s">
        <v>10448</v>
      </c>
      <c r="D1567" s="8" t="s">
        <v>10449</v>
      </c>
      <c r="E1567" s="62" t="s">
        <v>10450</v>
      </c>
      <c r="F1567" s="16" t="s">
        <v>68</v>
      </c>
      <c r="G1567" s="54"/>
      <c r="H1567" s="32" t="s">
        <v>10451</v>
      </c>
      <c r="J1567" s="26" t="s">
        <v>10452</v>
      </c>
      <c r="K1567" s="16" t="s">
        <v>10453</v>
      </c>
      <c r="V1567" s="8" t="s">
        <v>10454</v>
      </c>
      <c r="X1567" s="8"/>
      <c r="Y1567" s="8" t="s">
        <v>95</v>
      </c>
      <c r="Z1567" s="8" t="s">
        <v>96</v>
      </c>
      <c r="AA1567" s="2" t="s">
        <v>10455</v>
      </c>
      <c r="AB1567" s="8" t="s">
        <v>98</v>
      </c>
      <c r="AC1567" s="8" t="s">
        <v>2863</v>
      </c>
      <c r="AG1567" s="8" t="s">
        <v>2863</v>
      </c>
      <c r="AH1567" s="8" t="s">
        <v>2863</v>
      </c>
      <c r="AJ1567" s="14" t="s">
        <v>10456</v>
      </c>
    </row>
    <row r="1568" spans="1:36" ht="16">
      <c r="A1568" s="8">
        <v>3</v>
      </c>
      <c r="B1568" s="23" t="s">
        <v>1469</v>
      </c>
      <c r="C1568" s="23" t="s">
        <v>1470</v>
      </c>
      <c r="D1568" s="8" t="s">
        <v>10457</v>
      </c>
      <c r="E1568" s="61" t="s">
        <v>10458</v>
      </c>
      <c r="F1568" s="10" t="s">
        <v>68</v>
      </c>
      <c r="G1568" s="11"/>
      <c r="H1568" s="29" t="s">
        <v>10459</v>
      </c>
      <c r="J1568" s="30" t="s">
        <v>1474</v>
      </c>
      <c r="K1568" s="12"/>
      <c r="V1568" s="8" t="s">
        <v>10460</v>
      </c>
      <c r="X1568" s="8"/>
      <c r="Y1568" s="8" t="s">
        <v>95</v>
      </c>
      <c r="Z1568" s="8" t="s">
        <v>96</v>
      </c>
      <c r="AA1568" s="2" t="s">
        <v>10461</v>
      </c>
      <c r="AB1568" s="8" t="s">
        <v>98</v>
      </c>
      <c r="AJ1568" s="14" t="s">
        <v>4216</v>
      </c>
    </row>
    <row r="1569" spans="1:36" ht="16">
      <c r="A1569" s="8">
        <v>3</v>
      </c>
      <c r="B1569" s="16" t="s">
        <v>10462</v>
      </c>
      <c r="C1569" s="16" t="s">
        <v>10463</v>
      </c>
      <c r="D1569" s="8" t="s">
        <v>10464</v>
      </c>
      <c r="E1569" s="16" t="s">
        <v>10465</v>
      </c>
      <c r="F1569" s="16" t="s">
        <v>68</v>
      </c>
      <c r="G1569" s="17"/>
      <c r="H1569" s="18"/>
      <c r="J1569" s="26" t="s">
        <v>10466</v>
      </c>
      <c r="K1569" s="16" t="s">
        <v>10467</v>
      </c>
      <c r="V1569" s="8" t="s">
        <v>10468</v>
      </c>
      <c r="X1569" s="8"/>
      <c r="Y1569" s="8" t="s">
        <v>95</v>
      </c>
      <c r="Z1569" s="8" t="s">
        <v>96</v>
      </c>
      <c r="AA1569" s="2" t="s">
        <v>2533</v>
      </c>
      <c r="AB1569" s="8" t="s">
        <v>98</v>
      </c>
      <c r="AJ1569" s="14">
        <v>208</v>
      </c>
    </row>
    <row r="1570" spans="1:36" ht="16">
      <c r="A1570" s="8">
        <v>3</v>
      </c>
      <c r="B1570" s="10" t="s">
        <v>10469</v>
      </c>
      <c r="C1570" s="10" t="s">
        <v>10470</v>
      </c>
      <c r="D1570" s="8" t="s">
        <v>10471</v>
      </c>
      <c r="E1570" s="61" t="s">
        <v>10472</v>
      </c>
      <c r="F1570" s="10" t="s">
        <v>68</v>
      </c>
      <c r="G1570" s="11"/>
      <c r="H1570" s="12"/>
      <c r="J1570" s="30" t="s">
        <v>10473</v>
      </c>
      <c r="K1570" s="10" t="s">
        <v>10474</v>
      </c>
      <c r="V1570" s="8" t="s">
        <v>10475</v>
      </c>
      <c r="Y1570" s="8" t="s">
        <v>95</v>
      </c>
      <c r="Z1570" s="8" t="s">
        <v>96</v>
      </c>
      <c r="AA1570" s="2" t="s">
        <v>2089</v>
      </c>
      <c r="AB1570" s="8" t="s">
        <v>98</v>
      </c>
      <c r="AJ1570" s="14">
        <v>217</v>
      </c>
    </row>
    <row r="1571" spans="1:36" ht="16">
      <c r="A1571" s="8">
        <v>3</v>
      </c>
      <c r="B1571" s="16" t="s">
        <v>10476</v>
      </c>
      <c r="C1571" s="16" t="s">
        <v>10477</v>
      </c>
      <c r="D1571" s="8" t="s">
        <v>10478</v>
      </c>
      <c r="E1571" s="62" t="s">
        <v>10479</v>
      </c>
      <c r="F1571" s="16" t="s">
        <v>68</v>
      </c>
      <c r="G1571" s="17"/>
      <c r="H1571" s="32" t="s">
        <v>10480</v>
      </c>
      <c r="J1571" s="26" t="s">
        <v>10481</v>
      </c>
      <c r="K1571" s="16" t="s">
        <v>10482</v>
      </c>
      <c r="V1571" s="8" t="s">
        <v>10483</v>
      </c>
      <c r="Y1571" s="8" t="s">
        <v>95</v>
      </c>
      <c r="Z1571" s="8" t="s">
        <v>96</v>
      </c>
      <c r="AA1571" s="2" t="s">
        <v>1273</v>
      </c>
      <c r="AB1571" s="8" t="s">
        <v>98</v>
      </c>
      <c r="AJ1571" s="14">
        <v>213</v>
      </c>
    </row>
    <row r="1572" spans="1:36" ht="16">
      <c r="A1572" s="8">
        <v>3</v>
      </c>
      <c r="B1572" s="10" t="s">
        <v>10484</v>
      </c>
      <c r="C1572" s="10" t="s">
        <v>10485</v>
      </c>
      <c r="D1572" s="8" t="s">
        <v>10486</v>
      </c>
      <c r="E1572" s="61" t="s">
        <v>10487</v>
      </c>
      <c r="F1572" s="10" t="s">
        <v>68</v>
      </c>
      <c r="G1572" s="11"/>
      <c r="H1572" s="29" t="s">
        <v>10488</v>
      </c>
      <c r="J1572" s="34"/>
      <c r="K1572" s="12"/>
      <c r="Y1572" s="8" t="s">
        <v>95</v>
      </c>
      <c r="Z1572" s="8" t="s">
        <v>96</v>
      </c>
      <c r="AA1572" s="2" t="s">
        <v>10489</v>
      </c>
      <c r="AB1572" s="8" t="s">
        <v>98</v>
      </c>
      <c r="AJ1572" s="14" t="s">
        <v>2071</v>
      </c>
    </row>
    <row r="1573" spans="1:36" ht="16">
      <c r="A1573" s="8">
        <v>3</v>
      </c>
      <c r="B1573" s="16" t="s">
        <v>10490</v>
      </c>
      <c r="C1573" s="16" t="s">
        <v>10491</v>
      </c>
      <c r="D1573" s="8" t="s">
        <v>10492</v>
      </c>
      <c r="E1573" s="62" t="s">
        <v>10493</v>
      </c>
      <c r="F1573" s="16" t="s">
        <v>68</v>
      </c>
      <c r="G1573" s="17"/>
      <c r="H1573" s="32" t="s">
        <v>10494</v>
      </c>
      <c r="J1573" s="26" t="s">
        <v>1530</v>
      </c>
      <c r="K1573" s="16" t="s">
        <v>10495</v>
      </c>
      <c r="V1573" s="8" t="s">
        <v>10496</v>
      </c>
      <c r="X1573" s="8"/>
      <c r="Y1573" s="8" t="s">
        <v>95</v>
      </c>
      <c r="Z1573" s="8" t="s">
        <v>96</v>
      </c>
      <c r="AA1573" s="2" t="s">
        <v>2575</v>
      </c>
      <c r="AB1573" s="8" t="s">
        <v>98</v>
      </c>
      <c r="AJ1573" s="14">
        <v>218</v>
      </c>
    </row>
    <row r="1574" spans="1:36" ht="16">
      <c r="A1574" s="8">
        <v>3</v>
      </c>
      <c r="B1574" s="10" t="s">
        <v>10497</v>
      </c>
      <c r="C1574" s="10" t="s">
        <v>10498</v>
      </c>
      <c r="D1574" s="8" t="s">
        <v>10499</v>
      </c>
      <c r="E1574" s="10" t="s">
        <v>10499</v>
      </c>
      <c r="F1574" s="10" t="s">
        <v>68</v>
      </c>
      <c r="G1574" s="11"/>
      <c r="H1574" s="12"/>
      <c r="J1574" s="30" t="s">
        <v>10500</v>
      </c>
      <c r="K1574" s="10" t="s">
        <v>10501</v>
      </c>
      <c r="V1574" s="8" t="s">
        <v>10502</v>
      </c>
      <c r="X1574" s="8"/>
      <c r="Y1574" s="8" t="s">
        <v>95</v>
      </c>
      <c r="Z1574" s="8" t="s">
        <v>96</v>
      </c>
      <c r="AA1574" s="2" t="s">
        <v>3825</v>
      </c>
      <c r="AB1574" s="8" t="s">
        <v>98</v>
      </c>
      <c r="AJ1574" s="14" t="s">
        <v>10503</v>
      </c>
    </row>
    <row r="1575" spans="1:36" ht="16">
      <c r="A1575" s="8">
        <v>3</v>
      </c>
      <c r="B1575" s="16" t="s">
        <v>10504</v>
      </c>
      <c r="C1575" s="16" t="s">
        <v>10505</v>
      </c>
      <c r="D1575" s="8" t="s">
        <v>10506</v>
      </c>
      <c r="E1575" s="62" t="s">
        <v>10507</v>
      </c>
      <c r="F1575" s="16" t="s">
        <v>68</v>
      </c>
      <c r="G1575" s="17"/>
      <c r="H1575" s="32" t="s">
        <v>10508</v>
      </c>
      <c r="J1575" s="26" t="s">
        <v>1546</v>
      </c>
      <c r="K1575" s="18"/>
      <c r="V1575" s="8" t="s">
        <v>10509</v>
      </c>
      <c r="X1575" s="8"/>
      <c r="Y1575" s="8" t="s">
        <v>95</v>
      </c>
      <c r="Z1575" s="8" t="s">
        <v>96</v>
      </c>
      <c r="AA1575" s="2" t="s">
        <v>1524</v>
      </c>
      <c r="AB1575" s="8" t="s">
        <v>98</v>
      </c>
      <c r="AJ1575" s="14">
        <v>213</v>
      </c>
    </row>
    <row r="1576" spans="1:36" ht="16">
      <c r="A1576" s="8">
        <v>3</v>
      </c>
      <c r="B1576" s="10" t="s">
        <v>10510</v>
      </c>
      <c r="C1576" s="10" t="s">
        <v>10511</v>
      </c>
      <c r="D1576" s="8" t="s">
        <v>10512</v>
      </c>
      <c r="E1576" s="61" t="s">
        <v>10513</v>
      </c>
      <c r="F1576" s="10" t="s">
        <v>68</v>
      </c>
      <c r="G1576" s="11"/>
      <c r="H1576" s="29" t="s">
        <v>10514</v>
      </c>
      <c r="J1576" s="30" t="s">
        <v>10515</v>
      </c>
      <c r="K1576" s="10" t="s">
        <v>10516</v>
      </c>
      <c r="V1576" s="8" t="s">
        <v>10517</v>
      </c>
      <c r="X1576" s="8"/>
      <c r="Y1576" s="8" t="s">
        <v>95</v>
      </c>
      <c r="Z1576" s="8" t="s">
        <v>96</v>
      </c>
      <c r="AA1576" s="2" t="s">
        <v>2018</v>
      </c>
      <c r="AB1576" s="8" t="s">
        <v>98</v>
      </c>
      <c r="AJ1576" s="14" t="s">
        <v>10518</v>
      </c>
    </row>
    <row r="1577" spans="1:36" ht="16">
      <c r="A1577" s="8">
        <v>3</v>
      </c>
      <c r="B1577" s="16" t="s">
        <v>10519</v>
      </c>
      <c r="C1577" s="16" t="s">
        <v>10520</v>
      </c>
      <c r="D1577" s="8" t="s">
        <v>10521</v>
      </c>
      <c r="E1577" s="62" t="s">
        <v>10522</v>
      </c>
      <c r="F1577" s="16" t="s">
        <v>68</v>
      </c>
      <c r="G1577" s="54"/>
      <c r="H1577" s="32" t="s">
        <v>10523</v>
      </c>
      <c r="J1577" s="26" t="s">
        <v>10524</v>
      </c>
      <c r="K1577" s="16" t="s">
        <v>10525</v>
      </c>
      <c r="V1577" s="8" t="s">
        <v>10526</v>
      </c>
      <c r="X1577" s="8"/>
      <c r="Y1577" s="8" t="s">
        <v>95</v>
      </c>
      <c r="Z1577" s="8" t="s">
        <v>96</v>
      </c>
      <c r="AA1577" s="2" t="s">
        <v>3825</v>
      </c>
      <c r="AB1577" s="8" t="s">
        <v>98</v>
      </c>
      <c r="AC1577" s="8" t="s">
        <v>2863</v>
      </c>
      <c r="AG1577" s="8" t="s">
        <v>2863</v>
      </c>
      <c r="AJ1577" s="14">
        <v>216</v>
      </c>
    </row>
    <row r="1578" spans="1:36" ht="16">
      <c r="A1578" s="8">
        <v>3</v>
      </c>
      <c r="B1578" s="23" t="s">
        <v>1575</v>
      </c>
      <c r="C1578" s="23" t="s">
        <v>1576</v>
      </c>
      <c r="D1578" s="8" t="s">
        <v>10527</v>
      </c>
      <c r="E1578" s="61" t="s">
        <v>10528</v>
      </c>
      <c r="F1578" s="10" t="s">
        <v>68</v>
      </c>
      <c r="G1578" s="11"/>
      <c r="H1578" s="29" t="s">
        <v>10529</v>
      </c>
      <c r="J1578" s="30" t="s">
        <v>1578</v>
      </c>
      <c r="K1578" s="10" t="s">
        <v>10530</v>
      </c>
      <c r="V1578" s="8" t="s">
        <v>10531</v>
      </c>
      <c r="X1578" s="8"/>
      <c r="Y1578" s="8" t="s">
        <v>95</v>
      </c>
      <c r="Z1578" s="8" t="s">
        <v>96</v>
      </c>
      <c r="AA1578" s="2" t="s">
        <v>1467</v>
      </c>
      <c r="AB1578" s="8" t="s">
        <v>98</v>
      </c>
      <c r="AJ1578" s="14"/>
    </row>
    <row r="1579" spans="1:36" ht="16">
      <c r="A1579" s="8">
        <v>3</v>
      </c>
      <c r="B1579" s="16" t="s">
        <v>10532</v>
      </c>
      <c r="C1579" s="16" t="s">
        <v>10533</v>
      </c>
      <c r="D1579" s="8" t="s">
        <v>10534</v>
      </c>
      <c r="E1579" s="16" t="s">
        <v>10534</v>
      </c>
      <c r="F1579" s="16" t="s">
        <v>68</v>
      </c>
      <c r="G1579" s="17"/>
      <c r="H1579" s="32" t="s">
        <v>10529</v>
      </c>
      <c r="J1579" s="26" t="s">
        <v>1578</v>
      </c>
      <c r="K1579" s="16" t="s">
        <v>10530</v>
      </c>
      <c r="AB1579" s="8" t="s">
        <v>98</v>
      </c>
      <c r="AJ1579" s="44"/>
    </row>
    <row r="1580" spans="1:36" ht="16">
      <c r="A1580" s="8">
        <v>3</v>
      </c>
      <c r="B1580" s="23" t="s">
        <v>7432</v>
      </c>
      <c r="C1580" s="23" t="s">
        <v>7433</v>
      </c>
      <c r="D1580" s="8" t="s">
        <v>10535</v>
      </c>
      <c r="E1580" s="61" t="s">
        <v>10536</v>
      </c>
      <c r="F1580" s="10" t="s">
        <v>68</v>
      </c>
      <c r="G1580" s="11"/>
      <c r="H1580" s="29" t="s">
        <v>10537</v>
      </c>
      <c r="J1580" s="30" t="s">
        <v>10539</v>
      </c>
      <c r="K1580" s="10" t="s">
        <v>7437</v>
      </c>
      <c r="V1580" s="8" t="s">
        <v>10540</v>
      </c>
      <c r="AB1580" s="8" t="s">
        <v>98</v>
      </c>
      <c r="AJ1580" s="14" t="s">
        <v>10541</v>
      </c>
    </row>
    <row r="1581" spans="1:36" ht="16">
      <c r="A1581" s="8">
        <v>3</v>
      </c>
      <c r="B1581" s="16" t="s">
        <v>10542</v>
      </c>
      <c r="C1581" s="16" t="s">
        <v>10543</v>
      </c>
      <c r="D1581" s="8" t="s">
        <v>10544</v>
      </c>
      <c r="E1581" s="62" t="s">
        <v>10545</v>
      </c>
      <c r="F1581" s="16" t="s">
        <v>68</v>
      </c>
      <c r="G1581" s="17"/>
      <c r="H1581" s="32" t="s">
        <v>10546</v>
      </c>
      <c r="J1581" s="26" t="s">
        <v>10547</v>
      </c>
      <c r="K1581" s="16" t="s">
        <v>10548</v>
      </c>
      <c r="V1581" s="8" t="s">
        <v>10549</v>
      </c>
      <c r="AB1581" s="8" t="s">
        <v>98</v>
      </c>
      <c r="AJ1581" s="14" t="s">
        <v>10096</v>
      </c>
    </row>
    <row r="1582" spans="1:36" ht="16">
      <c r="A1582" s="8">
        <v>3</v>
      </c>
      <c r="B1582" s="10" t="s">
        <v>10550</v>
      </c>
      <c r="C1582" s="10" t="s">
        <v>10551</v>
      </c>
      <c r="D1582" s="8" t="s">
        <v>10552</v>
      </c>
      <c r="E1582" s="61" t="s">
        <v>10553</v>
      </c>
      <c r="F1582" s="10" t="s">
        <v>68</v>
      </c>
      <c r="G1582" s="11"/>
      <c r="H1582" s="29" t="s">
        <v>10554</v>
      </c>
      <c r="J1582" s="30" t="s">
        <v>10555</v>
      </c>
      <c r="K1582" s="10" t="s">
        <v>10556</v>
      </c>
      <c r="V1582" s="8" t="s">
        <v>10557</v>
      </c>
      <c r="X1582" s="8"/>
      <c r="Y1582" s="8" t="s">
        <v>95</v>
      </c>
      <c r="Z1582" s="8" t="s">
        <v>96</v>
      </c>
      <c r="AA1582" s="2" t="s">
        <v>9576</v>
      </c>
      <c r="AB1582" s="8" t="s">
        <v>98</v>
      </c>
      <c r="AJ1582" s="14" t="s">
        <v>10096</v>
      </c>
    </row>
    <row r="1583" spans="1:36" ht="16">
      <c r="A1583" s="8">
        <v>3</v>
      </c>
      <c r="B1583" s="16" t="s">
        <v>10558</v>
      </c>
      <c r="C1583" s="16" t="s">
        <v>10559</v>
      </c>
      <c r="D1583" s="8" t="s">
        <v>10560</v>
      </c>
      <c r="E1583" s="62" t="s">
        <v>10561</v>
      </c>
      <c r="F1583" s="16" t="s">
        <v>3684</v>
      </c>
      <c r="G1583" s="57" t="s">
        <v>10562</v>
      </c>
      <c r="H1583" s="32" t="s">
        <v>10554</v>
      </c>
      <c r="J1583" s="26" t="s">
        <v>10563</v>
      </c>
      <c r="K1583" s="16" t="s">
        <v>10564</v>
      </c>
      <c r="V1583" s="8" t="s">
        <v>10557</v>
      </c>
      <c r="X1583" s="8"/>
      <c r="Y1583" s="8" t="s">
        <v>95</v>
      </c>
      <c r="Z1583" s="8" t="s">
        <v>96</v>
      </c>
      <c r="AA1583" s="2" t="s">
        <v>9576</v>
      </c>
      <c r="AB1583" s="8" t="s">
        <v>98</v>
      </c>
      <c r="AJ1583" s="14"/>
    </row>
    <row r="1584" spans="1:36" ht="16">
      <c r="A1584" s="8">
        <v>3</v>
      </c>
      <c r="B1584" s="10" t="s">
        <v>10565</v>
      </c>
      <c r="C1584" s="10" t="s">
        <v>10566</v>
      </c>
      <c r="D1584" s="8" t="s">
        <v>10567</v>
      </c>
      <c r="E1584" s="61" t="s">
        <v>10568</v>
      </c>
      <c r="F1584" s="10" t="s">
        <v>68</v>
      </c>
      <c r="G1584" s="11"/>
      <c r="H1584" s="29" t="s">
        <v>10569</v>
      </c>
      <c r="J1584" s="30" t="s">
        <v>9126</v>
      </c>
      <c r="K1584" s="10" t="s">
        <v>10570</v>
      </c>
      <c r="V1584" s="8" t="s">
        <v>10571</v>
      </c>
      <c r="AB1584" s="8" t="s">
        <v>98</v>
      </c>
      <c r="AJ1584" s="14">
        <v>218</v>
      </c>
    </row>
    <row r="1585" spans="1:36" ht="16">
      <c r="A1585" s="8">
        <v>3</v>
      </c>
      <c r="B1585" s="16" t="s">
        <v>1590</v>
      </c>
      <c r="C1585" s="16" t="s">
        <v>1591</v>
      </c>
      <c r="D1585" s="8" t="s">
        <v>10572</v>
      </c>
      <c r="E1585" s="62" t="s">
        <v>10573</v>
      </c>
      <c r="F1585" s="16" t="s">
        <v>68</v>
      </c>
      <c r="G1585" s="17"/>
      <c r="H1585" s="32" t="s">
        <v>10574</v>
      </c>
      <c r="J1585" s="26" t="s">
        <v>10576</v>
      </c>
      <c r="K1585" s="16" t="s">
        <v>3354</v>
      </c>
      <c r="V1585" s="8" t="s">
        <v>10577</v>
      </c>
      <c r="X1585" s="8"/>
      <c r="Y1585" s="8" t="s">
        <v>95</v>
      </c>
      <c r="Z1585" s="8" t="s">
        <v>96</v>
      </c>
      <c r="AA1585" s="2" t="s">
        <v>9593</v>
      </c>
      <c r="AB1585" s="8" t="s">
        <v>98</v>
      </c>
      <c r="AJ1585" s="14">
        <v>218</v>
      </c>
    </row>
    <row r="1586" spans="1:36" ht="16">
      <c r="A1586" s="8">
        <v>3</v>
      </c>
      <c r="B1586" s="23" t="s">
        <v>7508</v>
      </c>
      <c r="C1586" s="23" t="s">
        <v>7509</v>
      </c>
      <c r="D1586" s="8" t="s">
        <v>10578</v>
      </c>
      <c r="E1586" s="10" t="s">
        <v>10579</v>
      </c>
      <c r="F1586" s="10" t="s">
        <v>68</v>
      </c>
      <c r="G1586" s="11"/>
      <c r="H1586" s="29" t="s">
        <v>10580</v>
      </c>
      <c r="J1586" s="30" t="s">
        <v>7512</v>
      </c>
      <c r="K1586" s="10" t="s">
        <v>10581</v>
      </c>
      <c r="V1586" s="8" t="s">
        <v>10582</v>
      </c>
      <c r="X1586" s="8"/>
      <c r="Y1586" s="8" t="s">
        <v>95</v>
      </c>
      <c r="Z1586" s="8" t="s">
        <v>96</v>
      </c>
      <c r="AA1586" s="2" t="s">
        <v>2025</v>
      </c>
      <c r="AB1586" s="8" t="s">
        <v>98</v>
      </c>
      <c r="AJ1586" s="14">
        <v>208</v>
      </c>
    </row>
    <row r="1587" spans="1:36" ht="16">
      <c r="A1587" s="8">
        <v>3</v>
      </c>
      <c r="B1587" s="23" t="s">
        <v>1605</v>
      </c>
      <c r="C1587" s="23" t="s">
        <v>1606</v>
      </c>
      <c r="D1587" s="8" t="s">
        <v>10583</v>
      </c>
      <c r="E1587" s="16" t="s">
        <v>10584</v>
      </c>
      <c r="F1587" s="16" t="s">
        <v>68</v>
      </c>
      <c r="G1587" s="17"/>
      <c r="H1587" s="32" t="s">
        <v>10585</v>
      </c>
      <c r="J1587" s="26" t="s">
        <v>1610</v>
      </c>
      <c r="K1587" s="16" t="s">
        <v>7492</v>
      </c>
      <c r="V1587" s="8" t="s">
        <v>10586</v>
      </c>
      <c r="X1587" s="8"/>
      <c r="Y1587" s="8" t="s">
        <v>95</v>
      </c>
      <c r="Z1587" s="8" t="s">
        <v>96</v>
      </c>
      <c r="AA1587" s="2" t="s">
        <v>2089</v>
      </c>
      <c r="AB1587" s="8" t="s">
        <v>98</v>
      </c>
      <c r="AJ1587" s="14">
        <v>223</v>
      </c>
    </row>
    <row r="1588" spans="1:36" ht="16">
      <c r="A1588" s="8">
        <v>3</v>
      </c>
      <c r="B1588" s="10" t="s">
        <v>10587</v>
      </c>
      <c r="C1588" s="10" t="s">
        <v>10588</v>
      </c>
      <c r="D1588" s="8" t="s">
        <v>10589</v>
      </c>
      <c r="E1588" s="61" t="s">
        <v>10590</v>
      </c>
      <c r="F1588" s="10" t="s">
        <v>68</v>
      </c>
      <c r="G1588" s="11"/>
      <c r="H1588" s="29" t="s">
        <v>10591</v>
      </c>
      <c r="J1588" s="30" t="s">
        <v>10592</v>
      </c>
      <c r="K1588" s="10" t="s">
        <v>10593</v>
      </c>
      <c r="V1588" s="8" t="s">
        <v>10594</v>
      </c>
      <c r="X1588" s="8"/>
      <c r="Y1588" s="8" t="s">
        <v>95</v>
      </c>
      <c r="Z1588" s="8" t="s">
        <v>96</v>
      </c>
      <c r="AA1588" s="2" t="s">
        <v>9615</v>
      </c>
      <c r="AB1588" s="8" t="s">
        <v>98</v>
      </c>
      <c r="AJ1588" s="14">
        <v>210</v>
      </c>
    </row>
    <row r="1589" spans="1:36" ht="16">
      <c r="A1589" s="8">
        <v>3</v>
      </c>
      <c r="B1589" s="23" t="s">
        <v>1634</v>
      </c>
      <c r="C1589" s="23" t="s">
        <v>1635</v>
      </c>
      <c r="D1589" s="8" t="s">
        <v>10595</v>
      </c>
      <c r="E1589" s="62" t="s">
        <v>10596</v>
      </c>
      <c r="F1589" s="16" t="s">
        <v>68</v>
      </c>
      <c r="G1589" s="17"/>
      <c r="H1589" s="32" t="s">
        <v>10597</v>
      </c>
      <c r="J1589" s="26" t="s">
        <v>1639</v>
      </c>
      <c r="K1589" s="16" t="s">
        <v>10598</v>
      </c>
      <c r="V1589" s="8" t="s">
        <v>10599</v>
      </c>
      <c r="X1589" s="8"/>
      <c r="Y1589" s="8" t="s">
        <v>95</v>
      </c>
      <c r="Z1589" s="8" t="s">
        <v>96</v>
      </c>
      <c r="AA1589" s="2" t="s">
        <v>1604</v>
      </c>
      <c r="AB1589" s="8" t="s">
        <v>98</v>
      </c>
      <c r="AJ1589" s="14"/>
    </row>
    <row r="1590" spans="1:36" ht="16">
      <c r="A1590" s="8">
        <v>3</v>
      </c>
      <c r="B1590" s="10" t="s">
        <v>1642</v>
      </c>
      <c r="C1590" s="10" t="s">
        <v>1643</v>
      </c>
      <c r="D1590" s="8" t="s">
        <v>10600</v>
      </c>
      <c r="E1590" s="10" t="s">
        <v>10601</v>
      </c>
      <c r="F1590" s="10" t="s">
        <v>68</v>
      </c>
      <c r="G1590" s="11"/>
      <c r="H1590" s="29" t="s">
        <v>10602</v>
      </c>
      <c r="J1590" s="30" t="s">
        <v>10603</v>
      </c>
      <c r="K1590" s="10" t="s">
        <v>10604</v>
      </c>
      <c r="V1590" s="8" t="s">
        <v>10605</v>
      </c>
      <c r="AA1590" s="2" t="s">
        <v>10606</v>
      </c>
      <c r="AB1590" s="8" t="s">
        <v>98</v>
      </c>
      <c r="AJ1590" s="14">
        <v>214</v>
      </c>
    </row>
    <row r="1591" spans="1:36" ht="16">
      <c r="A1591" s="8">
        <v>3</v>
      </c>
      <c r="B1591" s="16" t="s">
        <v>10607</v>
      </c>
      <c r="C1591" s="16" t="s">
        <v>10608</v>
      </c>
      <c r="D1591" s="8" t="s">
        <v>10609</v>
      </c>
      <c r="E1591" s="62" t="s">
        <v>10610</v>
      </c>
      <c r="F1591" s="16" t="s">
        <v>68</v>
      </c>
      <c r="G1591" s="17"/>
      <c r="H1591" s="32" t="s">
        <v>10611</v>
      </c>
      <c r="J1591" s="26" t="s">
        <v>10612</v>
      </c>
      <c r="K1591" s="16" t="s">
        <v>10613</v>
      </c>
      <c r="V1591" s="8" t="s">
        <v>10614</v>
      </c>
      <c r="X1591" s="8"/>
      <c r="Y1591" s="8" t="s">
        <v>95</v>
      </c>
      <c r="Z1591" s="8" t="s">
        <v>96</v>
      </c>
      <c r="AA1591" s="2" t="s">
        <v>325</v>
      </c>
      <c r="AB1591" s="8" t="s">
        <v>98</v>
      </c>
      <c r="AJ1591" s="14">
        <v>216</v>
      </c>
    </row>
    <row r="1592" spans="1:36" ht="16">
      <c r="A1592" s="8">
        <v>3</v>
      </c>
      <c r="B1592" s="10" t="s">
        <v>10615</v>
      </c>
      <c r="C1592" s="10" t="s">
        <v>10615</v>
      </c>
      <c r="D1592" s="8" t="s">
        <v>10616</v>
      </c>
      <c r="E1592" s="10" t="s">
        <v>10617</v>
      </c>
      <c r="F1592" s="10" t="s">
        <v>68</v>
      </c>
      <c r="G1592" s="11"/>
      <c r="H1592" s="29" t="s">
        <v>10618</v>
      </c>
      <c r="J1592" s="30" t="s">
        <v>10619</v>
      </c>
      <c r="K1592" s="10" t="s">
        <v>10620</v>
      </c>
      <c r="V1592" s="8" t="s">
        <v>10621</v>
      </c>
      <c r="X1592" s="8"/>
      <c r="Y1592" s="8" t="s">
        <v>95</v>
      </c>
      <c r="Z1592" s="8" t="s">
        <v>96</v>
      </c>
      <c r="AA1592" s="2" t="s">
        <v>9641</v>
      </c>
      <c r="AB1592" s="8" t="s">
        <v>98</v>
      </c>
      <c r="AJ1592" s="14" t="s">
        <v>288</v>
      </c>
    </row>
    <row r="1593" spans="1:36" ht="16">
      <c r="A1593" s="8">
        <v>3</v>
      </c>
      <c r="B1593" s="16" t="s">
        <v>10622</v>
      </c>
      <c r="C1593" s="16" t="s">
        <v>10623</v>
      </c>
      <c r="D1593" s="8" t="s">
        <v>10624</v>
      </c>
      <c r="E1593" s="62" t="s">
        <v>10625</v>
      </c>
      <c r="F1593" s="16" t="s">
        <v>68</v>
      </c>
      <c r="G1593" s="54"/>
      <c r="H1593" s="32" t="s">
        <v>10626</v>
      </c>
      <c r="J1593" s="26" t="s">
        <v>7775</v>
      </c>
      <c r="K1593" s="16" t="s">
        <v>7776</v>
      </c>
      <c r="V1593" s="8" t="s">
        <v>10627</v>
      </c>
      <c r="X1593" s="8"/>
      <c r="Y1593" s="8" t="s">
        <v>95</v>
      </c>
      <c r="Z1593" s="8" t="s">
        <v>96</v>
      </c>
      <c r="AA1593" s="2" t="s">
        <v>2199</v>
      </c>
      <c r="AB1593" s="8" t="s">
        <v>98</v>
      </c>
      <c r="AC1593" s="8" t="s">
        <v>2863</v>
      </c>
      <c r="AH1593" s="8" t="s">
        <v>2863</v>
      </c>
      <c r="AJ1593" s="14">
        <v>219</v>
      </c>
    </row>
    <row r="1594" spans="1:36" ht="16">
      <c r="A1594" s="8">
        <v>3</v>
      </c>
      <c r="B1594" s="10" t="s">
        <v>1657</v>
      </c>
      <c r="C1594" s="10" t="s">
        <v>1658</v>
      </c>
      <c r="D1594" s="8" t="s">
        <v>10628</v>
      </c>
      <c r="E1594" s="10" t="s">
        <v>10629</v>
      </c>
      <c r="F1594" s="10" t="s">
        <v>68</v>
      </c>
      <c r="G1594" s="11"/>
      <c r="H1594" s="29" t="s">
        <v>10630</v>
      </c>
      <c r="J1594" s="30" t="s">
        <v>1661</v>
      </c>
      <c r="K1594" s="10" t="s">
        <v>7791</v>
      </c>
      <c r="V1594" s="8" t="s">
        <v>10631</v>
      </c>
      <c r="X1594" s="8"/>
      <c r="Y1594" s="8" t="s">
        <v>95</v>
      </c>
      <c r="Z1594" s="8" t="s">
        <v>96</v>
      </c>
      <c r="AA1594" s="2" t="s">
        <v>1619</v>
      </c>
      <c r="AB1594" s="8" t="s">
        <v>98</v>
      </c>
      <c r="AJ1594" s="14"/>
    </row>
    <row r="1595" spans="1:36" ht="16">
      <c r="A1595" s="8">
        <v>3</v>
      </c>
      <c r="B1595" s="16" t="s">
        <v>10632</v>
      </c>
      <c r="C1595" s="16" t="s">
        <v>10633</v>
      </c>
      <c r="D1595" s="8" t="s">
        <v>10634</v>
      </c>
      <c r="E1595" s="62" t="s">
        <v>10635</v>
      </c>
      <c r="F1595" s="16" t="s">
        <v>68</v>
      </c>
      <c r="G1595" s="17"/>
      <c r="H1595" s="18"/>
      <c r="J1595" s="26" t="s">
        <v>10636</v>
      </c>
      <c r="K1595" s="16" t="s">
        <v>10637</v>
      </c>
      <c r="AB1595" s="8" t="s">
        <v>98</v>
      </c>
      <c r="AJ1595" s="14"/>
    </row>
    <row r="1596" spans="1:36" ht="16">
      <c r="A1596" s="8">
        <v>3</v>
      </c>
      <c r="B1596" s="10" t="s">
        <v>10638</v>
      </c>
      <c r="C1596" s="10" t="s">
        <v>10639</v>
      </c>
      <c r="D1596" s="8" t="s">
        <v>10640</v>
      </c>
      <c r="E1596" s="61" t="s">
        <v>10641</v>
      </c>
      <c r="F1596" s="10" t="s">
        <v>68</v>
      </c>
      <c r="G1596" s="11"/>
      <c r="H1596" s="29" t="s">
        <v>10642</v>
      </c>
      <c r="J1596" s="30" t="s">
        <v>10643</v>
      </c>
      <c r="K1596" s="10" t="s">
        <v>10644</v>
      </c>
      <c r="V1596" s="8" t="s">
        <v>10645</v>
      </c>
      <c r="AB1596" s="8" t="s">
        <v>98</v>
      </c>
      <c r="AJ1596" s="14">
        <v>235</v>
      </c>
    </row>
    <row r="1597" spans="1:36" ht="16">
      <c r="A1597" s="8">
        <v>3</v>
      </c>
      <c r="B1597" s="16" t="s">
        <v>10646</v>
      </c>
      <c r="C1597" s="16" t="s">
        <v>10647</v>
      </c>
      <c r="D1597" s="8" t="s">
        <v>10648</v>
      </c>
      <c r="E1597" s="62" t="s">
        <v>10649</v>
      </c>
      <c r="F1597" s="16" t="s">
        <v>68</v>
      </c>
      <c r="G1597" s="17"/>
      <c r="H1597" s="32" t="s">
        <v>10650</v>
      </c>
      <c r="J1597" s="26" t="s">
        <v>7958</v>
      </c>
      <c r="K1597" s="16" t="s">
        <v>7959</v>
      </c>
      <c r="V1597" s="8" t="s">
        <v>10651</v>
      </c>
      <c r="X1597" s="8"/>
      <c r="Y1597" s="8" t="s">
        <v>95</v>
      </c>
      <c r="Z1597" s="8" t="s">
        <v>96</v>
      </c>
      <c r="AA1597" s="2" t="s">
        <v>7316</v>
      </c>
      <c r="AB1597" s="8" t="s">
        <v>98</v>
      </c>
      <c r="AJ1597" s="14"/>
    </row>
    <row r="1598" spans="1:36" ht="16">
      <c r="A1598" s="8">
        <v>3</v>
      </c>
      <c r="B1598" s="10" t="s">
        <v>10652</v>
      </c>
      <c r="C1598" s="10" t="s">
        <v>10652</v>
      </c>
      <c r="D1598" s="8" t="s">
        <v>10653</v>
      </c>
      <c r="E1598" s="61" t="s">
        <v>10654</v>
      </c>
      <c r="F1598" s="10" t="s">
        <v>68</v>
      </c>
      <c r="G1598" s="11"/>
      <c r="H1598" s="29" t="s">
        <v>10655</v>
      </c>
      <c r="J1598" s="30" t="s">
        <v>10656</v>
      </c>
      <c r="K1598" s="10" t="s">
        <v>10657</v>
      </c>
      <c r="V1598" s="8" t="s">
        <v>10658</v>
      </c>
      <c r="AB1598" s="8" t="s">
        <v>98</v>
      </c>
      <c r="AJ1598" s="14"/>
    </row>
    <row r="1599" spans="1:36" ht="16">
      <c r="A1599" s="8">
        <v>3</v>
      </c>
      <c r="B1599" s="16" t="s">
        <v>10659</v>
      </c>
      <c r="C1599" s="16" t="s">
        <v>10660</v>
      </c>
      <c r="D1599" s="8" t="s">
        <v>10661</v>
      </c>
      <c r="E1599" s="62" t="s">
        <v>10662</v>
      </c>
      <c r="F1599" s="16" t="s">
        <v>68</v>
      </c>
      <c r="G1599" s="17"/>
      <c r="H1599" s="32" t="s">
        <v>10663</v>
      </c>
      <c r="J1599" s="26" t="s">
        <v>10664</v>
      </c>
      <c r="K1599" s="16" t="s">
        <v>10657</v>
      </c>
      <c r="AB1599" s="8" t="s">
        <v>98</v>
      </c>
      <c r="AJ1599" s="14" t="s">
        <v>10665</v>
      </c>
    </row>
    <row r="1600" spans="1:36" ht="16">
      <c r="A1600" s="8">
        <v>3</v>
      </c>
      <c r="B1600" s="10" t="s">
        <v>10666</v>
      </c>
      <c r="C1600" s="10" t="s">
        <v>10667</v>
      </c>
      <c r="D1600" s="8" t="s">
        <v>10668</v>
      </c>
      <c r="E1600" s="61" t="s">
        <v>10669</v>
      </c>
      <c r="F1600" s="10" t="s">
        <v>68</v>
      </c>
      <c r="G1600" s="11"/>
      <c r="H1600" s="29" t="s">
        <v>2279</v>
      </c>
      <c r="J1600" s="30" t="s">
        <v>10670</v>
      </c>
      <c r="K1600" s="10" t="s">
        <v>10671</v>
      </c>
      <c r="V1600" s="8" t="s">
        <v>10672</v>
      </c>
      <c r="X1600" s="8"/>
      <c r="Y1600" s="8" t="s">
        <v>95</v>
      </c>
      <c r="Z1600" s="8" t="s">
        <v>96</v>
      </c>
      <c r="AA1600" s="2" t="s">
        <v>2233</v>
      </c>
      <c r="AB1600" s="8" t="s">
        <v>98</v>
      </c>
      <c r="AJ1600" s="14">
        <v>608</v>
      </c>
    </row>
    <row r="1601" spans="1:36" ht="16">
      <c r="A1601" s="8">
        <v>3</v>
      </c>
      <c r="B1601" s="16" t="s">
        <v>10673</v>
      </c>
      <c r="C1601" s="16" t="s">
        <v>10674</v>
      </c>
      <c r="D1601" s="8" t="s">
        <v>10675</v>
      </c>
      <c r="E1601" s="62" t="s">
        <v>10676</v>
      </c>
      <c r="F1601" s="16" t="s">
        <v>68</v>
      </c>
      <c r="G1601" s="17"/>
      <c r="H1601" s="32" t="s">
        <v>10677</v>
      </c>
      <c r="J1601" s="26" t="s">
        <v>10679</v>
      </c>
      <c r="K1601" s="16" t="s">
        <v>10680</v>
      </c>
      <c r="V1601" s="8" t="s">
        <v>10681</v>
      </c>
      <c r="AB1601" s="8" t="s">
        <v>98</v>
      </c>
      <c r="AJ1601" s="14" t="s">
        <v>10682</v>
      </c>
    </row>
    <row r="1602" spans="1:36" ht="16">
      <c r="A1602" s="8">
        <v>3</v>
      </c>
      <c r="B1602" s="10" t="s">
        <v>10683</v>
      </c>
      <c r="C1602" s="10" t="s">
        <v>10684</v>
      </c>
      <c r="D1602" s="8" t="s">
        <v>10685</v>
      </c>
      <c r="E1602" s="61" t="s">
        <v>10686</v>
      </c>
      <c r="F1602" s="10" t="s">
        <v>68</v>
      </c>
      <c r="G1602" s="11"/>
      <c r="H1602" s="29" t="s">
        <v>10687</v>
      </c>
      <c r="J1602" s="30" t="s">
        <v>10688</v>
      </c>
      <c r="K1602" s="10" t="s">
        <v>10689</v>
      </c>
      <c r="V1602" s="8" t="s">
        <v>10690</v>
      </c>
      <c r="X1602" s="8"/>
      <c r="Y1602" s="8" t="s">
        <v>95</v>
      </c>
      <c r="Z1602" s="8" t="s">
        <v>96</v>
      </c>
      <c r="AA1602" s="2" t="s">
        <v>9684</v>
      </c>
      <c r="AB1602" s="8" t="s">
        <v>98</v>
      </c>
      <c r="AJ1602" s="14"/>
    </row>
    <row r="1603" spans="1:36" ht="16">
      <c r="A1603" s="8">
        <v>3</v>
      </c>
      <c r="B1603" s="16" t="s">
        <v>10691</v>
      </c>
      <c r="C1603" s="16" t="s">
        <v>10692</v>
      </c>
      <c r="D1603" s="8" t="s">
        <v>10693</v>
      </c>
      <c r="E1603" s="62" t="s">
        <v>10694</v>
      </c>
      <c r="F1603" s="16" t="s">
        <v>68</v>
      </c>
      <c r="G1603" s="17"/>
      <c r="H1603" s="32" t="s">
        <v>10695</v>
      </c>
      <c r="J1603" s="33"/>
      <c r="K1603" s="18"/>
      <c r="AB1603" s="8" t="s">
        <v>98</v>
      </c>
      <c r="AJ1603" s="14">
        <v>219</v>
      </c>
    </row>
    <row r="1604" spans="1:36" ht="16">
      <c r="A1604" s="8">
        <v>3</v>
      </c>
      <c r="B1604" s="10" t="s">
        <v>10696</v>
      </c>
      <c r="C1604" s="10" t="s">
        <v>10697</v>
      </c>
      <c r="D1604" s="8" t="s">
        <v>10698</v>
      </c>
      <c r="E1604" s="61" t="s">
        <v>10699</v>
      </c>
      <c r="F1604" s="10" t="s">
        <v>68</v>
      </c>
      <c r="G1604" s="11"/>
      <c r="H1604" s="29" t="s">
        <v>10700</v>
      </c>
      <c r="J1604" s="30" t="s">
        <v>10701</v>
      </c>
      <c r="K1604" s="10" t="s">
        <v>10702</v>
      </c>
      <c r="V1604" s="8" t="s">
        <v>10703</v>
      </c>
      <c r="X1604" s="8"/>
      <c r="Y1604" s="8" t="s">
        <v>95</v>
      </c>
      <c r="Z1604" s="8" t="s">
        <v>96</v>
      </c>
      <c r="AA1604" s="2" t="s">
        <v>5157</v>
      </c>
      <c r="AB1604" s="8" t="s">
        <v>98</v>
      </c>
      <c r="AJ1604" s="14">
        <v>219</v>
      </c>
    </row>
    <row r="1605" spans="1:36" ht="16">
      <c r="A1605" s="8">
        <v>3</v>
      </c>
      <c r="B1605" s="16" t="s">
        <v>10704</v>
      </c>
      <c r="C1605" s="16" t="s">
        <v>10705</v>
      </c>
      <c r="D1605" s="8" t="s">
        <v>10706</v>
      </c>
      <c r="E1605" s="62" t="s">
        <v>10707</v>
      </c>
      <c r="F1605" s="16" t="s">
        <v>68</v>
      </c>
      <c r="G1605" s="54"/>
      <c r="H1605" s="32" t="s">
        <v>10708</v>
      </c>
      <c r="J1605" s="26" t="s">
        <v>10709</v>
      </c>
      <c r="K1605" s="16" t="s">
        <v>10710</v>
      </c>
      <c r="V1605" s="8" t="s">
        <v>10703</v>
      </c>
      <c r="X1605" s="8"/>
      <c r="Y1605" s="8" t="s">
        <v>95</v>
      </c>
      <c r="Z1605" s="8" t="s">
        <v>96</v>
      </c>
      <c r="AA1605" s="2" t="s">
        <v>5157</v>
      </c>
      <c r="AB1605" s="8" t="s">
        <v>98</v>
      </c>
      <c r="AC1605" s="8" t="s">
        <v>2863</v>
      </c>
      <c r="AG1605" s="8" t="s">
        <v>2863</v>
      </c>
      <c r="AJ1605" s="14" t="s">
        <v>10711</v>
      </c>
    </row>
    <row r="1606" spans="1:36" ht="16">
      <c r="A1606" s="8">
        <v>3</v>
      </c>
      <c r="B1606" s="23" t="s">
        <v>1716</v>
      </c>
      <c r="C1606" s="23" t="s">
        <v>1717</v>
      </c>
      <c r="D1606" s="8" t="s">
        <v>10712</v>
      </c>
      <c r="E1606" s="61" t="s">
        <v>10713</v>
      </c>
      <c r="F1606" s="10" t="s">
        <v>68</v>
      </c>
      <c r="G1606" s="11"/>
      <c r="H1606" s="29" t="s">
        <v>10714</v>
      </c>
      <c r="J1606" s="30" t="s">
        <v>1720</v>
      </c>
      <c r="K1606" s="10" t="s">
        <v>10715</v>
      </c>
      <c r="V1606" s="8" t="s">
        <v>10716</v>
      </c>
      <c r="X1606" s="8"/>
      <c r="Y1606" s="8" t="s">
        <v>95</v>
      </c>
      <c r="Z1606" s="8" t="s">
        <v>96</v>
      </c>
      <c r="AA1606" s="2" t="s">
        <v>1674</v>
      </c>
      <c r="AB1606" s="8" t="s">
        <v>98</v>
      </c>
      <c r="AJ1606" s="14" t="s">
        <v>10711</v>
      </c>
    </row>
    <row r="1607" spans="1:36" ht="16">
      <c r="A1607" s="8">
        <v>3</v>
      </c>
      <c r="B1607" s="23" t="s">
        <v>1716</v>
      </c>
      <c r="C1607" s="23" t="s">
        <v>1717</v>
      </c>
      <c r="D1607" s="8" t="s">
        <v>10712</v>
      </c>
      <c r="E1607" s="62" t="s">
        <v>10713</v>
      </c>
      <c r="F1607" s="16" t="s">
        <v>68</v>
      </c>
      <c r="G1607" s="17"/>
      <c r="H1607" s="32" t="s">
        <v>10714</v>
      </c>
      <c r="J1607" s="26" t="s">
        <v>1720</v>
      </c>
      <c r="K1607" s="16" t="s">
        <v>10715</v>
      </c>
      <c r="V1607" s="8" t="s">
        <v>10717</v>
      </c>
      <c r="X1607" s="8"/>
      <c r="Y1607" s="8" t="s">
        <v>95</v>
      </c>
      <c r="Z1607" s="8" t="s">
        <v>96</v>
      </c>
      <c r="AA1607" s="2" t="s">
        <v>1674</v>
      </c>
      <c r="AB1607" s="8" t="s">
        <v>98</v>
      </c>
      <c r="AJ1607" s="14"/>
    </row>
    <row r="1608" spans="1:36" ht="16">
      <c r="A1608" s="8">
        <v>3</v>
      </c>
      <c r="B1608" s="23" t="s">
        <v>1725</v>
      </c>
      <c r="C1608" s="23" t="s">
        <v>1726</v>
      </c>
      <c r="D1608" s="8" t="s">
        <v>10718</v>
      </c>
      <c r="E1608" s="10" t="s">
        <v>10719</v>
      </c>
      <c r="F1608" s="10" t="s">
        <v>68</v>
      </c>
      <c r="G1608" s="11"/>
      <c r="H1608" s="29" t="s">
        <v>10720</v>
      </c>
      <c r="J1608" s="30" t="s">
        <v>1729</v>
      </c>
      <c r="K1608" s="10" t="s">
        <v>10721</v>
      </c>
      <c r="AB1608" s="8" t="s">
        <v>98</v>
      </c>
      <c r="AJ1608" s="14"/>
    </row>
    <row r="1609" spans="1:36" ht="16">
      <c r="A1609" s="8">
        <v>3</v>
      </c>
      <c r="B1609" s="23" t="s">
        <v>8260</v>
      </c>
      <c r="C1609" s="23" t="s">
        <v>8261</v>
      </c>
      <c r="D1609" s="8" t="s">
        <v>10722</v>
      </c>
      <c r="E1609" s="16" t="s">
        <v>10723</v>
      </c>
      <c r="F1609" s="16" t="s">
        <v>68</v>
      </c>
      <c r="G1609" s="17"/>
      <c r="H1609" s="32" t="s">
        <v>10724</v>
      </c>
      <c r="J1609" s="26" t="s">
        <v>322</v>
      </c>
      <c r="K1609" s="16" t="s">
        <v>8264</v>
      </c>
      <c r="V1609" s="8" t="s">
        <v>10725</v>
      </c>
      <c r="X1609" s="8"/>
      <c r="Y1609" s="8" t="s">
        <v>95</v>
      </c>
      <c r="Z1609" s="8" t="s">
        <v>96</v>
      </c>
      <c r="AA1609" s="2" t="s">
        <v>9713</v>
      </c>
      <c r="AB1609" s="8" t="s">
        <v>98</v>
      </c>
      <c r="AJ1609" s="14" t="s">
        <v>9945</v>
      </c>
    </row>
    <row r="1610" spans="1:36" ht="16">
      <c r="A1610" s="8">
        <v>3</v>
      </c>
      <c r="B1610" s="10" t="s">
        <v>10726</v>
      </c>
      <c r="C1610" s="10" t="s">
        <v>10727</v>
      </c>
      <c r="D1610" s="8" t="s">
        <v>10728</v>
      </c>
      <c r="E1610" s="61" t="s">
        <v>10729</v>
      </c>
      <c r="F1610" s="10" t="s">
        <v>68</v>
      </c>
      <c r="G1610" s="11"/>
      <c r="H1610" s="29" t="s">
        <v>10730</v>
      </c>
      <c r="J1610" s="30" t="s">
        <v>1736</v>
      </c>
      <c r="K1610" s="12"/>
      <c r="V1610" s="8" t="s">
        <v>10731</v>
      </c>
      <c r="X1610" s="8"/>
      <c r="Y1610" s="8" t="s">
        <v>95</v>
      </c>
      <c r="Z1610" s="8" t="s">
        <v>96</v>
      </c>
      <c r="AA1610" s="2" t="s">
        <v>1690</v>
      </c>
      <c r="AB1610" s="8" t="s">
        <v>98</v>
      </c>
      <c r="AJ1610" s="14" t="s">
        <v>10732</v>
      </c>
    </row>
    <row r="1611" spans="1:36" ht="16">
      <c r="A1611" s="8">
        <v>3</v>
      </c>
      <c r="B1611" s="23" t="s">
        <v>1741</v>
      </c>
      <c r="C1611" s="23" t="s">
        <v>1742</v>
      </c>
      <c r="D1611" s="8" t="s">
        <v>10733</v>
      </c>
      <c r="E1611" s="62" t="s">
        <v>10734</v>
      </c>
      <c r="F1611" s="16" t="s">
        <v>68</v>
      </c>
      <c r="G1611" s="54"/>
      <c r="H1611" s="32" t="s">
        <v>10735</v>
      </c>
      <c r="J1611" s="26" t="s">
        <v>1745</v>
      </c>
      <c r="K1611" s="16" t="s">
        <v>6086</v>
      </c>
      <c r="V1611" s="8" t="s">
        <v>10736</v>
      </c>
      <c r="X1611" s="8"/>
      <c r="Y1611" s="8" t="s">
        <v>95</v>
      </c>
      <c r="Z1611" s="8" t="s">
        <v>96</v>
      </c>
      <c r="AA1611" s="2" t="s">
        <v>2089</v>
      </c>
      <c r="AB1611" s="8" t="s">
        <v>98</v>
      </c>
      <c r="AC1611" s="8" t="s">
        <v>2863</v>
      </c>
      <c r="AF1611" s="8" t="s">
        <v>2863</v>
      </c>
      <c r="AJ1611" s="14" t="s">
        <v>10737</v>
      </c>
    </row>
    <row r="1612" spans="1:36" ht="16">
      <c r="A1612" s="8">
        <v>3</v>
      </c>
      <c r="B1612" s="10" t="s">
        <v>10738</v>
      </c>
      <c r="C1612" s="10" t="s">
        <v>10739</v>
      </c>
      <c r="D1612" s="8" t="s">
        <v>10740</v>
      </c>
      <c r="E1612" s="61" t="s">
        <v>10741</v>
      </c>
      <c r="F1612" s="10" t="s">
        <v>68</v>
      </c>
      <c r="G1612" s="11"/>
      <c r="H1612" s="29" t="s">
        <v>10742</v>
      </c>
      <c r="J1612" s="30" t="s">
        <v>4128</v>
      </c>
      <c r="K1612" s="10" t="s">
        <v>4129</v>
      </c>
      <c r="V1612" s="8" t="s">
        <v>10743</v>
      </c>
      <c r="X1612" s="8"/>
      <c r="Y1612" s="8" t="s">
        <v>95</v>
      </c>
      <c r="Z1612" s="8" t="s">
        <v>96</v>
      </c>
      <c r="AA1612" s="2" t="s">
        <v>371</v>
      </c>
      <c r="AB1612" s="8" t="s">
        <v>98</v>
      </c>
      <c r="AJ1612" s="14" t="s">
        <v>6201</v>
      </c>
    </row>
    <row r="1613" spans="1:36" ht="16">
      <c r="A1613" s="8">
        <v>3</v>
      </c>
      <c r="B1613" s="16" t="s">
        <v>10744</v>
      </c>
      <c r="C1613" s="16" t="s">
        <v>10745</v>
      </c>
      <c r="D1613" s="8" t="s">
        <v>10746</v>
      </c>
      <c r="E1613" s="62" t="s">
        <v>10747</v>
      </c>
      <c r="F1613" s="16" t="s">
        <v>68</v>
      </c>
      <c r="G1613" s="17"/>
      <c r="H1613" s="32" t="s">
        <v>10444</v>
      </c>
      <c r="J1613" s="26" t="s">
        <v>10748</v>
      </c>
      <c r="K1613" s="16" t="s">
        <v>10749</v>
      </c>
      <c r="V1613" s="8" t="s">
        <v>10750</v>
      </c>
      <c r="X1613" s="8"/>
      <c r="Y1613" s="8" t="s">
        <v>95</v>
      </c>
      <c r="Z1613" s="8" t="s">
        <v>96</v>
      </c>
      <c r="AA1613" s="2" t="s">
        <v>9734</v>
      </c>
      <c r="AB1613" s="8" t="s">
        <v>98</v>
      </c>
      <c r="AJ1613" s="14"/>
    </row>
    <row r="1614" spans="1:36" ht="16">
      <c r="A1614" s="8">
        <v>3</v>
      </c>
      <c r="B1614" s="10" t="s">
        <v>10751</v>
      </c>
      <c r="C1614" s="10" t="s">
        <v>10752</v>
      </c>
      <c r="D1614" s="8" t="s">
        <v>10753</v>
      </c>
      <c r="E1614" s="61" t="s">
        <v>10754</v>
      </c>
      <c r="F1614" s="10" t="s">
        <v>68</v>
      </c>
      <c r="G1614" s="11"/>
      <c r="H1614" s="29" t="s">
        <v>9991</v>
      </c>
      <c r="J1614" s="30" t="s">
        <v>3549</v>
      </c>
      <c r="K1614" s="12"/>
      <c r="AB1614" s="8" t="s">
        <v>98</v>
      </c>
      <c r="AJ1614" s="14">
        <v>209</v>
      </c>
    </row>
    <row r="1615" spans="1:36" ht="16">
      <c r="A1615" s="8">
        <v>3</v>
      </c>
      <c r="B1615" s="16" t="s">
        <v>10755</v>
      </c>
      <c r="C1615" s="16" t="s">
        <v>10756</v>
      </c>
      <c r="D1615" s="8" t="s">
        <v>10757</v>
      </c>
      <c r="E1615" s="62" t="s">
        <v>10758</v>
      </c>
      <c r="F1615" s="16" t="s">
        <v>68</v>
      </c>
      <c r="G1615" s="17"/>
      <c r="H1615" s="18"/>
      <c r="J1615" s="26" t="s">
        <v>10759</v>
      </c>
      <c r="K1615" s="16" t="s">
        <v>10760</v>
      </c>
      <c r="V1615" s="8" t="s">
        <v>10761</v>
      </c>
      <c r="X1615" s="8"/>
      <c r="Y1615" s="8" t="s">
        <v>95</v>
      </c>
      <c r="Z1615" s="8" t="s">
        <v>96</v>
      </c>
      <c r="AA1615" s="2" t="s">
        <v>9740</v>
      </c>
      <c r="AB1615" s="8" t="s">
        <v>98</v>
      </c>
      <c r="AJ1615" s="14">
        <v>213</v>
      </c>
    </row>
    <row r="1616" spans="1:36" ht="16">
      <c r="A1616" s="8">
        <v>3</v>
      </c>
      <c r="B1616" s="10" t="s">
        <v>10762</v>
      </c>
      <c r="C1616" s="10" t="s">
        <v>10763</v>
      </c>
      <c r="D1616" s="8" t="s">
        <v>10764</v>
      </c>
      <c r="E1616" s="61" t="s">
        <v>10765</v>
      </c>
      <c r="F1616" s="10" t="s">
        <v>68</v>
      </c>
      <c r="G1616" s="11"/>
      <c r="H1616" s="29" t="s">
        <v>10766</v>
      </c>
      <c r="J1616" s="30" t="s">
        <v>10767</v>
      </c>
      <c r="K1616" s="10" t="s">
        <v>10768</v>
      </c>
      <c r="V1616" s="8" t="s">
        <v>10769</v>
      </c>
      <c r="X1616" s="8"/>
      <c r="Y1616" s="8" t="s">
        <v>95</v>
      </c>
      <c r="Z1616" s="8" t="s">
        <v>96</v>
      </c>
      <c r="AA1616" s="2" t="s">
        <v>2018</v>
      </c>
      <c r="AB1616" s="8" t="s">
        <v>98</v>
      </c>
      <c r="AJ1616" s="14">
        <v>209</v>
      </c>
    </row>
    <row r="1617" spans="1:36" ht="16">
      <c r="A1617" s="8">
        <v>3</v>
      </c>
      <c r="B1617" s="16" t="s">
        <v>10770</v>
      </c>
      <c r="C1617" s="16" t="s">
        <v>10771</v>
      </c>
      <c r="D1617" s="8" t="s">
        <v>10772</v>
      </c>
      <c r="E1617" s="62" t="s">
        <v>10773</v>
      </c>
      <c r="F1617" s="16" t="s">
        <v>68</v>
      </c>
      <c r="G1617" s="17"/>
      <c r="H1617" s="32" t="s">
        <v>10774</v>
      </c>
      <c r="J1617" s="26" t="s">
        <v>8363</v>
      </c>
      <c r="K1617" s="16" t="s">
        <v>8364</v>
      </c>
      <c r="V1617" s="8" t="s">
        <v>10775</v>
      </c>
      <c r="X1617" s="8"/>
      <c r="Y1617" s="8" t="s">
        <v>95</v>
      </c>
      <c r="Z1617" s="8" t="s">
        <v>96</v>
      </c>
      <c r="AA1617" s="2" t="s">
        <v>1739</v>
      </c>
      <c r="AB1617" s="8" t="s">
        <v>98</v>
      </c>
      <c r="AJ1617" s="14">
        <v>215</v>
      </c>
    </row>
    <row r="1618" spans="1:36" ht="16">
      <c r="A1618" s="8">
        <v>3</v>
      </c>
      <c r="B1618" s="10" t="s">
        <v>10776</v>
      </c>
      <c r="C1618" s="10" t="s">
        <v>37</v>
      </c>
      <c r="D1618" s="8" t="s">
        <v>10777</v>
      </c>
      <c r="E1618" s="61" t="s">
        <v>10778</v>
      </c>
      <c r="F1618" s="10" t="s">
        <v>68</v>
      </c>
      <c r="G1618" s="11"/>
      <c r="H1618" s="29" t="s">
        <v>10779</v>
      </c>
      <c r="J1618" s="30" t="s">
        <v>10780</v>
      </c>
      <c r="K1618" s="10" t="s">
        <v>10781</v>
      </c>
      <c r="V1618" s="8" t="s">
        <v>10782</v>
      </c>
      <c r="X1618" s="8"/>
      <c r="Y1618" s="8" t="s">
        <v>95</v>
      </c>
      <c r="Z1618" s="8" t="s">
        <v>96</v>
      </c>
      <c r="AA1618" s="2" t="s">
        <v>4383</v>
      </c>
      <c r="AB1618" s="8" t="s">
        <v>98</v>
      </c>
      <c r="AJ1618" s="14">
        <v>585</v>
      </c>
    </row>
    <row r="1619" spans="1:36" ht="16">
      <c r="A1619" s="8">
        <v>3</v>
      </c>
      <c r="B1619" s="16" t="s">
        <v>10783</v>
      </c>
      <c r="C1619" s="16" t="s">
        <v>10784</v>
      </c>
      <c r="D1619" s="8" t="s">
        <v>10785</v>
      </c>
      <c r="E1619" s="62" t="s">
        <v>10786</v>
      </c>
      <c r="F1619" s="16" t="s">
        <v>68</v>
      </c>
      <c r="G1619" s="17"/>
      <c r="H1619" s="18"/>
      <c r="J1619" s="26" t="s">
        <v>10787</v>
      </c>
      <c r="K1619" s="16" t="s">
        <v>10788</v>
      </c>
      <c r="AB1619" s="8" t="s">
        <v>98</v>
      </c>
      <c r="AJ1619" s="14" t="s">
        <v>10789</v>
      </c>
    </row>
    <row r="1620" spans="1:36" ht="16">
      <c r="A1620" s="8">
        <v>3</v>
      </c>
      <c r="B1620" s="10" t="s">
        <v>10790</v>
      </c>
      <c r="C1620" s="10" t="s">
        <v>10791</v>
      </c>
      <c r="D1620" s="8" t="s">
        <v>10792</v>
      </c>
      <c r="E1620" s="10" t="s">
        <v>10793</v>
      </c>
      <c r="F1620" s="10" t="s">
        <v>68</v>
      </c>
      <c r="G1620" s="11"/>
      <c r="H1620" s="29" t="s">
        <v>10794</v>
      </c>
      <c r="J1620" s="30" t="s">
        <v>6526</v>
      </c>
      <c r="K1620" s="10" t="s">
        <v>6527</v>
      </c>
      <c r="V1620" s="8" t="s">
        <v>10795</v>
      </c>
      <c r="X1620" s="8"/>
      <c r="Y1620" s="8" t="s">
        <v>95</v>
      </c>
      <c r="Z1620" s="8" t="s">
        <v>96</v>
      </c>
      <c r="AA1620" s="2" t="s">
        <v>9761</v>
      </c>
      <c r="AB1620" s="8" t="s">
        <v>98</v>
      </c>
      <c r="AJ1620" s="14">
        <v>210</v>
      </c>
    </row>
    <row r="1621" spans="1:36" ht="16">
      <c r="A1621" s="8">
        <v>3</v>
      </c>
      <c r="B1621" s="23" t="s">
        <v>1797</v>
      </c>
      <c r="C1621" s="23" t="s">
        <v>1798</v>
      </c>
      <c r="D1621" s="8" t="s">
        <v>10796</v>
      </c>
      <c r="E1621" s="62" t="s">
        <v>10797</v>
      </c>
      <c r="F1621" s="16" t="s">
        <v>68</v>
      </c>
      <c r="G1621" s="17"/>
      <c r="H1621" s="32" t="s">
        <v>10798</v>
      </c>
      <c r="J1621" s="26" t="s">
        <v>8431</v>
      </c>
      <c r="K1621" s="18"/>
      <c r="V1621" s="8" t="s">
        <v>10799</v>
      </c>
      <c r="X1621" s="8"/>
      <c r="Y1621" s="8" t="s">
        <v>95</v>
      </c>
      <c r="Z1621" s="8" t="s">
        <v>96</v>
      </c>
      <c r="AA1621" s="2" t="s">
        <v>1748</v>
      </c>
      <c r="AB1621" s="8" t="s">
        <v>98</v>
      </c>
      <c r="AJ1621" s="14">
        <v>216</v>
      </c>
    </row>
    <row r="1622" spans="1:36" ht="16">
      <c r="A1622" s="8">
        <v>3</v>
      </c>
      <c r="B1622" s="10" t="s">
        <v>10800</v>
      </c>
      <c r="C1622" s="10" t="s">
        <v>10801</v>
      </c>
      <c r="D1622" s="8" t="s">
        <v>10802</v>
      </c>
      <c r="E1622" s="61" t="s">
        <v>10803</v>
      </c>
      <c r="F1622" s="10" t="s">
        <v>68</v>
      </c>
      <c r="G1622" s="11"/>
      <c r="H1622" s="29" t="s">
        <v>10804</v>
      </c>
      <c r="J1622" s="30" t="s">
        <v>8452</v>
      </c>
      <c r="K1622" s="12"/>
      <c r="V1622" s="8" t="s">
        <v>10805</v>
      </c>
      <c r="X1622" s="8"/>
      <c r="Y1622" s="8" t="s">
        <v>95</v>
      </c>
      <c r="Z1622" s="8" t="s">
        <v>96</v>
      </c>
      <c r="AA1622" s="2" t="s">
        <v>1756</v>
      </c>
      <c r="AB1622" s="8" t="s">
        <v>98</v>
      </c>
      <c r="AJ1622" s="14"/>
    </row>
    <row r="1623" spans="1:36" ht="16">
      <c r="A1623" s="8">
        <v>3</v>
      </c>
      <c r="B1623" s="23" t="s">
        <v>8466</v>
      </c>
      <c r="C1623" s="23" t="s">
        <v>8467</v>
      </c>
      <c r="D1623" s="8" t="s">
        <v>10806</v>
      </c>
      <c r="E1623" s="16" t="s">
        <v>10807</v>
      </c>
      <c r="F1623" s="16" t="s">
        <v>68</v>
      </c>
      <c r="G1623" s="17"/>
      <c r="H1623" s="32" t="s">
        <v>10808</v>
      </c>
      <c r="J1623" s="26" t="s">
        <v>8470</v>
      </c>
      <c r="K1623" s="16" t="s">
        <v>8471</v>
      </c>
      <c r="AB1623" s="8" t="s">
        <v>98</v>
      </c>
      <c r="AJ1623" s="14">
        <v>214</v>
      </c>
    </row>
    <row r="1624" spans="1:36" ht="16">
      <c r="A1624" s="8">
        <v>3</v>
      </c>
      <c r="B1624" s="10" t="s">
        <v>10809</v>
      </c>
      <c r="C1624" s="10" t="s">
        <v>10810</v>
      </c>
      <c r="D1624" s="8" t="s">
        <v>10811</v>
      </c>
      <c r="E1624" s="61" t="s">
        <v>10812</v>
      </c>
      <c r="F1624" s="10" t="s">
        <v>68</v>
      </c>
      <c r="G1624" s="11"/>
      <c r="H1624" s="29" t="s">
        <v>10813</v>
      </c>
      <c r="J1624" s="30" t="s">
        <v>361</v>
      </c>
      <c r="K1624" s="10" t="s">
        <v>10814</v>
      </c>
      <c r="V1624" s="8" t="s">
        <v>10815</v>
      </c>
      <c r="X1624" s="8"/>
      <c r="Y1624" s="8" t="s">
        <v>95</v>
      </c>
      <c r="Z1624" s="8" t="s">
        <v>96</v>
      </c>
      <c r="AA1624" s="2" t="s">
        <v>363</v>
      </c>
      <c r="AB1624" s="8" t="s">
        <v>98</v>
      </c>
      <c r="AJ1624" s="14">
        <v>214</v>
      </c>
    </row>
    <row r="1625" spans="1:36" ht="16">
      <c r="A1625" s="8">
        <v>3</v>
      </c>
      <c r="B1625" s="23" t="s">
        <v>1835</v>
      </c>
      <c r="C1625" s="23" t="s">
        <v>1836</v>
      </c>
      <c r="D1625" s="8" t="s">
        <v>10816</v>
      </c>
      <c r="E1625" s="62" t="s">
        <v>10817</v>
      </c>
      <c r="F1625" s="16" t="s">
        <v>68</v>
      </c>
      <c r="G1625" s="17"/>
      <c r="H1625" s="32" t="s">
        <v>10818</v>
      </c>
      <c r="J1625" s="26" t="s">
        <v>1839</v>
      </c>
      <c r="K1625" s="18"/>
      <c r="V1625" s="8" t="s">
        <v>10819</v>
      </c>
      <c r="X1625" s="8"/>
      <c r="Y1625" s="8" t="s">
        <v>95</v>
      </c>
      <c r="Z1625" s="8" t="s">
        <v>96</v>
      </c>
      <c r="AA1625" s="2" t="s">
        <v>363</v>
      </c>
      <c r="AB1625" s="8" t="s">
        <v>98</v>
      </c>
      <c r="AJ1625" s="14" t="s">
        <v>6172</v>
      </c>
    </row>
    <row r="1626" spans="1:36" ht="16">
      <c r="A1626" s="8">
        <v>3</v>
      </c>
      <c r="B1626" s="23" t="s">
        <v>1851</v>
      </c>
      <c r="C1626" s="23" t="s">
        <v>1852</v>
      </c>
      <c r="D1626" s="8" t="s">
        <v>10820</v>
      </c>
      <c r="E1626" s="61" t="s">
        <v>10821</v>
      </c>
      <c r="F1626" s="10" t="s">
        <v>68</v>
      </c>
      <c r="G1626" s="53"/>
      <c r="H1626" s="29" t="s">
        <v>10822</v>
      </c>
      <c r="J1626" s="30" t="s">
        <v>1855</v>
      </c>
      <c r="K1626" s="10" t="s">
        <v>8521</v>
      </c>
      <c r="V1626" s="8" t="s">
        <v>10823</v>
      </c>
      <c r="X1626" s="8"/>
      <c r="Y1626" s="8" t="s">
        <v>95</v>
      </c>
      <c r="Z1626" s="8" t="s">
        <v>96</v>
      </c>
      <c r="AA1626" s="2" t="s">
        <v>7809</v>
      </c>
      <c r="AB1626" s="8" t="s">
        <v>98</v>
      </c>
      <c r="AC1626" s="8" t="s">
        <v>2863</v>
      </c>
      <c r="AG1626" s="8" t="s">
        <v>2863</v>
      </c>
      <c r="AJ1626" s="14" t="s">
        <v>10140</v>
      </c>
    </row>
    <row r="1627" spans="1:36" ht="16">
      <c r="A1627" s="8">
        <v>3</v>
      </c>
      <c r="B1627" s="23" t="s">
        <v>10824</v>
      </c>
      <c r="C1627" s="23" t="s">
        <v>10825</v>
      </c>
      <c r="D1627" s="8" t="s">
        <v>10826</v>
      </c>
      <c r="E1627" s="62" t="s">
        <v>10827</v>
      </c>
      <c r="F1627" s="16" t="s">
        <v>68</v>
      </c>
      <c r="G1627" s="17"/>
      <c r="H1627" s="32" t="s">
        <v>10828</v>
      </c>
      <c r="J1627" s="26" t="s">
        <v>10829</v>
      </c>
      <c r="K1627" s="16" t="s">
        <v>10830</v>
      </c>
      <c r="V1627" s="8" t="s">
        <v>10831</v>
      </c>
      <c r="X1627" s="8"/>
      <c r="Y1627" s="8" t="s">
        <v>95</v>
      </c>
      <c r="Z1627" s="8" t="s">
        <v>96</v>
      </c>
      <c r="AA1627" s="2" t="s">
        <v>4749</v>
      </c>
      <c r="AB1627" s="8" t="s">
        <v>98</v>
      </c>
      <c r="AJ1627" s="14"/>
    </row>
    <row r="1628" spans="1:36" ht="16">
      <c r="A1628" s="8">
        <v>3</v>
      </c>
      <c r="B1628" s="23" t="s">
        <v>10824</v>
      </c>
      <c r="C1628" s="23" t="s">
        <v>10825</v>
      </c>
      <c r="D1628" s="8" t="s">
        <v>10832</v>
      </c>
      <c r="E1628" s="10" t="s">
        <v>10832</v>
      </c>
      <c r="F1628" s="10" t="s">
        <v>68</v>
      </c>
      <c r="G1628" s="11"/>
      <c r="H1628" s="29" t="s">
        <v>10833</v>
      </c>
      <c r="J1628" s="34"/>
      <c r="K1628" s="12"/>
      <c r="AB1628" s="8" t="s">
        <v>98</v>
      </c>
      <c r="AJ1628" s="14" t="s">
        <v>10834</v>
      </c>
    </row>
    <row r="1629" spans="1:36" ht="16">
      <c r="A1629" s="8">
        <v>3</v>
      </c>
      <c r="B1629" s="23" t="s">
        <v>1912</v>
      </c>
      <c r="C1629" s="23" t="s">
        <v>1913</v>
      </c>
      <c r="D1629" s="8" t="s">
        <v>10835</v>
      </c>
      <c r="E1629" s="62" t="s">
        <v>10836</v>
      </c>
      <c r="F1629" s="16" t="s">
        <v>68</v>
      </c>
      <c r="G1629" s="17"/>
      <c r="H1629" s="32" t="s">
        <v>10837</v>
      </c>
      <c r="J1629" s="26" t="s">
        <v>1916</v>
      </c>
      <c r="K1629" s="16" t="s">
        <v>8543</v>
      </c>
      <c r="V1629" s="8" t="s">
        <v>10838</v>
      </c>
      <c r="X1629" s="8"/>
      <c r="Y1629" s="8" t="s">
        <v>95</v>
      </c>
      <c r="Z1629" s="8" t="s">
        <v>96</v>
      </c>
      <c r="AA1629" s="2" t="s">
        <v>1864</v>
      </c>
      <c r="AB1629" s="8" t="s">
        <v>98</v>
      </c>
      <c r="AJ1629" s="14">
        <v>216</v>
      </c>
    </row>
    <row r="1630" spans="1:36" ht="16">
      <c r="A1630" s="8">
        <v>3</v>
      </c>
      <c r="B1630" s="10" t="s">
        <v>10839</v>
      </c>
      <c r="C1630" s="10" t="s">
        <v>10840</v>
      </c>
      <c r="D1630" s="8" t="s">
        <v>10841</v>
      </c>
      <c r="E1630" s="61" t="s">
        <v>10842</v>
      </c>
      <c r="F1630" s="10" t="s">
        <v>68</v>
      </c>
      <c r="G1630" s="11"/>
      <c r="H1630" s="29" t="s">
        <v>10837</v>
      </c>
      <c r="J1630" s="30" t="s">
        <v>1916</v>
      </c>
      <c r="K1630" s="10" t="s">
        <v>8543</v>
      </c>
      <c r="V1630" s="8" t="s">
        <v>10838</v>
      </c>
      <c r="X1630" s="8"/>
      <c r="Y1630" s="8" t="s">
        <v>95</v>
      </c>
      <c r="Z1630" s="8" t="s">
        <v>96</v>
      </c>
      <c r="AA1630" s="2" t="s">
        <v>1864</v>
      </c>
      <c r="AB1630" s="8" t="s">
        <v>98</v>
      </c>
      <c r="AJ1630" s="14">
        <v>216</v>
      </c>
    </row>
    <row r="1631" spans="1:36" ht="16">
      <c r="A1631" s="8">
        <v>3</v>
      </c>
      <c r="B1631" s="16" t="s">
        <v>10843</v>
      </c>
      <c r="C1631" s="16" t="s">
        <v>10844</v>
      </c>
      <c r="D1631" s="8" t="s">
        <v>10845</v>
      </c>
      <c r="E1631" s="62" t="s">
        <v>10846</v>
      </c>
      <c r="F1631" s="16" t="s">
        <v>68</v>
      </c>
      <c r="G1631" s="54"/>
      <c r="H1631" s="32" t="s">
        <v>10837</v>
      </c>
      <c r="J1631" s="26" t="s">
        <v>1916</v>
      </c>
      <c r="K1631" s="16" t="s">
        <v>8543</v>
      </c>
      <c r="V1631" s="8" t="s">
        <v>10838</v>
      </c>
      <c r="X1631" s="8"/>
      <c r="Y1631" s="8" t="s">
        <v>95</v>
      </c>
      <c r="Z1631" s="8" t="s">
        <v>96</v>
      </c>
      <c r="AA1631" s="2" t="s">
        <v>1864</v>
      </c>
      <c r="AB1631" s="8" t="s">
        <v>98</v>
      </c>
      <c r="AG1631" s="8" t="s">
        <v>2863</v>
      </c>
      <c r="AJ1631" s="14" t="s">
        <v>4143</v>
      </c>
    </row>
    <row r="1632" spans="1:36" ht="16">
      <c r="A1632" s="8">
        <v>3</v>
      </c>
      <c r="B1632" s="10" t="s">
        <v>10847</v>
      </c>
      <c r="C1632" s="10" t="s">
        <v>10848</v>
      </c>
      <c r="D1632" s="8" t="s">
        <v>10849</v>
      </c>
      <c r="E1632" s="61" t="s">
        <v>10850</v>
      </c>
      <c r="F1632" s="10" t="s">
        <v>68</v>
      </c>
      <c r="G1632" s="11"/>
      <c r="H1632" s="29" t="s">
        <v>10837</v>
      </c>
      <c r="J1632" s="30" t="s">
        <v>1916</v>
      </c>
      <c r="K1632" s="12"/>
      <c r="V1632" s="8" t="s">
        <v>10851</v>
      </c>
      <c r="X1632" s="8"/>
      <c r="Y1632" s="8" t="s">
        <v>95</v>
      </c>
      <c r="Z1632" s="8" t="s">
        <v>96</v>
      </c>
      <c r="AA1632" s="2" t="s">
        <v>1864</v>
      </c>
      <c r="AB1632" s="8" t="s">
        <v>98</v>
      </c>
      <c r="AJ1632" s="14" t="s">
        <v>4143</v>
      </c>
    </row>
    <row r="1633" spans="1:36" ht="16">
      <c r="A1633" s="8">
        <v>3</v>
      </c>
      <c r="B1633" s="16" t="s">
        <v>10852</v>
      </c>
      <c r="C1633" s="16" t="s">
        <v>10853</v>
      </c>
      <c r="D1633" s="8" t="s">
        <v>10854</v>
      </c>
      <c r="E1633" s="62" t="s">
        <v>10855</v>
      </c>
      <c r="F1633" s="16" t="s">
        <v>68</v>
      </c>
      <c r="G1633" s="17"/>
      <c r="H1633" s="32" t="s">
        <v>10837</v>
      </c>
      <c r="J1633" s="26" t="s">
        <v>1916</v>
      </c>
      <c r="K1633" s="16" t="s">
        <v>8543</v>
      </c>
      <c r="V1633" s="8" t="s">
        <v>10856</v>
      </c>
      <c r="X1633" s="8"/>
      <c r="Y1633" s="8" t="s">
        <v>95</v>
      </c>
      <c r="Z1633" s="8" t="s">
        <v>96</v>
      </c>
      <c r="AA1633" s="2" t="s">
        <v>9822</v>
      </c>
      <c r="AB1633" s="8" t="s">
        <v>98</v>
      </c>
      <c r="AJ1633" s="14" t="s">
        <v>10834</v>
      </c>
    </row>
    <row r="1634" spans="1:36" ht="16">
      <c r="A1634" s="8">
        <v>3</v>
      </c>
      <c r="B1634" s="10" t="s">
        <v>10857</v>
      </c>
      <c r="C1634" s="10" t="s">
        <v>10858</v>
      </c>
      <c r="D1634" s="8" t="s">
        <v>10835</v>
      </c>
      <c r="E1634" s="61" t="s">
        <v>10859</v>
      </c>
      <c r="F1634" s="10" t="s">
        <v>68</v>
      </c>
      <c r="G1634" s="11"/>
      <c r="H1634" s="29" t="s">
        <v>10837</v>
      </c>
      <c r="J1634" s="30" t="s">
        <v>1916</v>
      </c>
      <c r="K1634" s="10" t="s">
        <v>8543</v>
      </c>
      <c r="V1634" s="8" t="s">
        <v>10851</v>
      </c>
      <c r="X1634" s="8"/>
      <c r="Y1634" s="8" t="s">
        <v>95</v>
      </c>
      <c r="Z1634" s="8" t="s">
        <v>96</v>
      </c>
      <c r="AA1634" s="2" t="s">
        <v>1864</v>
      </c>
      <c r="AB1634" s="8" t="s">
        <v>98</v>
      </c>
      <c r="AJ1634" s="14" t="s">
        <v>10860</v>
      </c>
    </row>
    <row r="1635" spans="1:36" ht="16">
      <c r="A1635" s="8">
        <v>3</v>
      </c>
      <c r="B1635" s="23" t="s">
        <v>1858</v>
      </c>
      <c r="C1635" s="23" t="s">
        <v>1859</v>
      </c>
      <c r="D1635" s="8" t="s">
        <v>10861</v>
      </c>
      <c r="E1635" s="62" t="s">
        <v>10862</v>
      </c>
      <c r="F1635" s="16" t="s">
        <v>68</v>
      </c>
      <c r="G1635" s="17"/>
      <c r="H1635" s="32" t="s">
        <v>10863</v>
      </c>
      <c r="J1635" s="26" t="s">
        <v>1862</v>
      </c>
      <c r="K1635" s="16" t="s">
        <v>10864</v>
      </c>
      <c r="V1635" s="8" t="s">
        <v>10865</v>
      </c>
      <c r="X1635" s="8"/>
      <c r="Y1635" s="8" t="s">
        <v>95</v>
      </c>
      <c r="Z1635" s="8" t="s">
        <v>96</v>
      </c>
      <c r="AA1635" s="2" t="s">
        <v>1811</v>
      </c>
      <c r="AB1635" s="8" t="s">
        <v>98</v>
      </c>
      <c r="AJ1635" s="14">
        <v>210</v>
      </c>
    </row>
    <row r="1636" spans="1:36" ht="16">
      <c r="A1636" s="8">
        <v>3</v>
      </c>
      <c r="B1636" s="10" t="s">
        <v>10866</v>
      </c>
      <c r="C1636" s="10" t="s">
        <v>10867</v>
      </c>
      <c r="D1636" s="8" t="s">
        <v>10868</v>
      </c>
      <c r="E1636" s="61" t="s">
        <v>10869</v>
      </c>
      <c r="F1636" s="10" t="s">
        <v>68</v>
      </c>
      <c r="G1636" s="11"/>
      <c r="H1636" s="50" t="s">
        <v>10870</v>
      </c>
      <c r="J1636" s="30" t="s">
        <v>8597</v>
      </c>
      <c r="K1636" s="10" t="s">
        <v>10871</v>
      </c>
      <c r="V1636" s="8" t="s">
        <v>10872</v>
      </c>
      <c r="X1636" s="8"/>
      <c r="Y1636" s="8" t="s">
        <v>95</v>
      </c>
      <c r="Z1636" s="8" t="s">
        <v>96</v>
      </c>
      <c r="AA1636" s="2" t="s">
        <v>2582</v>
      </c>
      <c r="AB1636" s="8" t="s">
        <v>98</v>
      </c>
      <c r="AJ1636" s="14" t="s">
        <v>10873</v>
      </c>
    </row>
    <row r="1637" spans="1:36" ht="16">
      <c r="A1637" s="8">
        <v>3</v>
      </c>
      <c r="B1637" s="16" t="s">
        <v>10874</v>
      </c>
      <c r="C1637" s="16" t="s">
        <v>10875</v>
      </c>
      <c r="D1637" s="8" t="s">
        <v>10876</v>
      </c>
      <c r="E1637" s="62" t="s">
        <v>10877</v>
      </c>
      <c r="F1637" s="16" t="s">
        <v>68</v>
      </c>
      <c r="G1637" s="17"/>
      <c r="H1637" s="32" t="s">
        <v>10878</v>
      </c>
      <c r="J1637" s="26" t="s">
        <v>10879</v>
      </c>
      <c r="K1637" s="16" t="s">
        <v>10880</v>
      </c>
      <c r="V1637" s="8" t="s">
        <v>10881</v>
      </c>
      <c r="X1637" s="8"/>
      <c r="Y1637" s="8" t="s">
        <v>95</v>
      </c>
      <c r="Z1637" s="8" t="s">
        <v>96</v>
      </c>
      <c r="AA1637" s="2" t="s">
        <v>9842</v>
      </c>
      <c r="AB1637" s="8" t="s">
        <v>98</v>
      </c>
      <c r="AJ1637" s="14"/>
    </row>
    <row r="1638" spans="1:36" ht="16">
      <c r="A1638" s="8">
        <v>3</v>
      </c>
      <c r="B1638" s="10" t="s">
        <v>10882</v>
      </c>
      <c r="C1638" s="10" t="s">
        <v>10883</v>
      </c>
      <c r="D1638" s="8" t="s">
        <v>10884</v>
      </c>
      <c r="E1638" s="10" t="s">
        <v>10885</v>
      </c>
      <c r="F1638" s="10" t="s">
        <v>68</v>
      </c>
      <c r="G1638" s="11"/>
      <c r="H1638" s="29" t="s">
        <v>10886</v>
      </c>
      <c r="J1638" s="30" t="s">
        <v>10887</v>
      </c>
      <c r="K1638" s="10" t="s">
        <v>3561</v>
      </c>
      <c r="AB1638" s="8" t="s">
        <v>98</v>
      </c>
      <c r="AJ1638" s="14" t="s">
        <v>10789</v>
      </c>
    </row>
    <row r="1639" spans="1:36" ht="16">
      <c r="A1639" s="8">
        <v>3</v>
      </c>
      <c r="B1639" s="16" t="s">
        <v>10888</v>
      </c>
      <c r="C1639" s="16" t="s">
        <v>10889</v>
      </c>
      <c r="D1639" s="8" t="s">
        <v>10890</v>
      </c>
      <c r="E1639" s="62" t="s">
        <v>10891</v>
      </c>
      <c r="F1639" s="16" t="s">
        <v>68</v>
      </c>
      <c r="G1639" s="17"/>
      <c r="H1639" s="32" t="s">
        <v>10892</v>
      </c>
      <c r="J1639" s="26" t="s">
        <v>10893</v>
      </c>
      <c r="K1639" s="16" t="s">
        <v>10894</v>
      </c>
      <c r="V1639" s="8" t="s">
        <v>10895</v>
      </c>
      <c r="X1639" s="8"/>
      <c r="Y1639" s="8" t="s">
        <v>95</v>
      </c>
      <c r="Z1639" s="8" t="s">
        <v>96</v>
      </c>
      <c r="AA1639" s="2" t="s">
        <v>9761</v>
      </c>
      <c r="AB1639" s="8" t="s">
        <v>98</v>
      </c>
      <c r="AJ1639" s="14"/>
    </row>
    <row r="1640" spans="1:36" ht="16">
      <c r="A1640" s="8">
        <v>3</v>
      </c>
      <c r="B1640" s="10" t="s">
        <v>10896</v>
      </c>
      <c r="C1640" s="10" t="s">
        <v>10897</v>
      </c>
      <c r="D1640" s="8" t="s">
        <v>10898</v>
      </c>
      <c r="E1640" s="61" t="s">
        <v>10899</v>
      </c>
      <c r="F1640" s="10" t="s">
        <v>68</v>
      </c>
      <c r="G1640" s="11"/>
      <c r="H1640" s="29" t="s">
        <v>10900</v>
      </c>
      <c r="J1640" s="34"/>
      <c r="K1640" s="12"/>
      <c r="AB1640" s="8" t="s">
        <v>98</v>
      </c>
      <c r="AJ1640" s="14"/>
    </row>
    <row r="1641" spans="1:36" ht="16">
      <c r="A1641" s="8">
        <v>3</v>
      </c>
      <c r="B1641" s="16" t="s">
        <v>10901</v>
      </c>
      <c r="C1641" s="16" t="s">
        <v>10902</v>
      </c>
      <c r="D1641" s="8" t="s">
        <v>10903</v>
      </c>
      <c r="E1641" s="62" t="s">
        <v>10904</v>
      </c>
      <c r="F1641" s="16" t="s">
        <v>68</v>
      </c>
      <c r="G1641" s="54"/>
      <c r="H1641" s="18"/>
      <c r="J1641" s="26" t="s">
        <v>10905</v>
      </c>
      <c r="K1641" s="16" t="s">
        <v>10906</v>
      </c>
      <c r="AB1641" s="8" t="s">
        <v>98</v>
      </c>
      <c r="AE1641" s="8" t="s">
        <v>2863</v>
      </c>
      <c r="AJ1641" s="14" t="s">
        <v>8346</v>
      </c>
    </row>
    <row r="1642" spans="1:36" ht="16">
      <c r="A1642" s="8">
        <v>3</v>
      </c>
      <c r="B1642" s="23" t="s">
        <v>1890</v>
      </c>
      <c r="C1642" s="23" t="s">
        <v>1891</v>
      </c>
      <c r="D1642" s="8" t="s">
        <v>10907</v>
      </c>
      <c r="E1642" s="10" t="s">
        <v>10908</v>
      </c>
      <c r="F1642" s="10" t="s">
        <v>68</v>
      </c>
      <c r="G1642" s="11"/>
      <c r="H1642" s="29" t="s">
        <v>10909</v>
      </c>
      <c r="J1642" s="30" t="s">
        <v>1894</v>
      </c>
      <c r="K1642" s="10" t="s">
        <v>8695</v>
      </c>
      <c r="V1642" s="8" t="s">
        <v>10910</v>
      </c>
      <c r="X1642" s="8"/>
      <c r="Y1642" s="8" t="s">
        <v>95</v>
      </c>
      <c r="Z1642" s="8" t="s">
        <v>96</v>
      </c>
      <c r="AA1642" s="2" t="s">
        <v>1842</v>
      </c>
      <c r="AB1642" s="8" t="s">
        <v>98</v>
      </c>
      <c r="AJ1642" s="14">
        <v>214</v>
      </c>
    </row>
    <row r="1643" spans="1:36" ht="16">
      <c r="A1643" s="8">
        <v>3</v>
      </c>
      <c r="B1643" s="16" t="s">
        <v>10911</v>
      </c>
      <c r="C1643" s="16" t="s">
        <v>10912</v>
      </c>
      <c r="D1643" s="8" t="s">
        <v>10913</v>
      </c>
      <c r="E1643" s="62" t="s">
        <v>10914</v>
      </c>
      <c r="F1643" s="16" t="s">
        <v>68</v>
      </c>
      <c r="G1643" s="17"/>
      <c r="H1643" s="32" t="s">
        <v>10915</v>
      </c>
      <c r="J1643" s="26" t="s">
        <v>1924</v>
      </c>
      <c r="K1643" s="16" t="s">
        <v>5821</v>
      </c>
      <c r="V1643" s="8" t="s">
        <v>10916</v>
      </c>
      <c r="X1643" s="8"/>
      <c r="Y1643" s="8" t="s">
        <v>95</v>
      </c>
      <c r="Z1643" s="8" t="s">
        <v>96</v>
      </c>
      <c r="AA1643" s="2" t="s">
        <v>325</v>
      </c>
      <c r="AB1643" s="8" t="s">
        <v>98</v>
      </c>
      <c r="AJ1643" s="14">
        <v>585</v>
      </c>
    </row>
    <row r="1644" spans="1:36" ht="16">
      <c r="A1644" s="8">
        <v>3</v>
      </c>
      <c r="B1644" s="10" t="s">
        <v>10917</v>
      </c>
      <c r="C1644" s="10" t="s">
        <v>10918</v>
      </c>
      <c r="D1644" s="8" t="s">
        <v>10919</v>
      </c>
      <c r="E1644" s="61" t="s">
        <v>10920</v>
      </c>
      <c r="F1644" s="10" t="s">
        <v>68</v>
      </c>
      <c r="G1644" s="11"/>
      <c r="H1644" s="29" t="s">
        <v>10921</v>
      </c>
      <c r="J1644" s="30" t="s">
        <v>1931</v>
      </c>
      <c r="K1644" s="12"/>
      <c r="V1644" s="8" t="s">
        <v>10922</v>
      </c>
      <c r="AB1644" s="8" t="s">
        <v>98</v>
      </c>
      <c r="AJ1644" s="14" t="s">
        <v>5266</v>
      </c>
    </row>
    <row r="1645" spans="1:36" ht="16">
      <c r="A1645" s="8">
        <v>3</v>
      </c>
      <c r="B1645" s="23" t="s">
        <v>1939</v>
      </c>
      <c r="C1645" s="23" t="s">
        <v>1940</v>
      </c>
      <c r="D1645" s="8" t="s">
        <v>10923</v>
      </c>
      <c r="E1645" s="62" t="s">
        <v>10924</v>
      </c>
      <c r="F1645" s="16" t="s">
        <v>68</v>
      </c>
      <c r="G1645" s="17"/>
      <c r="H1645" s="32" t="s">
        <v>10925</v>
      </c>
      <c r="J1645" s="26" t="s">
        <v>1945</v>
      </c>
      <c r="K1645" s="18"/>
      <c r="V1645" s="8" t="s">
        <v>10926</v>
      </c>
      <c r="X1645" s="8"/>
      <c r="Y1645" s="8" t="s">
        <v>95</v>
      </c>
      <c r="Z1645" s="8" t="s">
        <v>96</v>
      </c>
      <c r="AA1645" s="2" t="s">
        <v>1888</v>
      </c>
      <c r="AB1645" s="8" t="s">
        <v>98</v>
      </c>
      <c r="AJ1645" s="14" t="s">
        <v>5266</v>
      </c>
    </row>
    <row r="1646" spans="1:36" ht="16">
      <c r="A1646" s="8">
        <v>3</v>
      </c>
      <c r="B1646" s="10" t="s">
        <v>10927</v>
      </c>
      <c r="C1646" s="10" t="s">
        <v>10928</v>
      </c>
      <c r="D1646" s="8" t="s">
        <v>10929</v>
      </c>
      <c r="E1646" s="61" t="s">
        <v>10930</v>
      </c>
      <c r="F1646" s="10" t="s">
        <v>68</v>
      </c>
      <c r="G1646" s="53"/>
      <c r="H1646" s="29" t="s">
        <v>10931</v>
      </c>
      <c r="J1646" s="30" t="s">
        <v>10932</v>
      </c>
      <c r="K1646" s="10" t="s">
        <v>10933</v>
      </c>
      <c r="V1646" s="8" t="s">
        <v>10934</v>
      </c>
      <c r="X1646" s="8"/>
      <c r="Y1646" s="8" t="s">
        <v>95</v>
      </c>
      <c r="Z1646" s="8" t="s">
        <v>96</v>
      </c>
      <c r="AA1646" s="2" t="s">
        <v>9880</v>
      </c>
      <c r="AB1646" s="8" t="s">
        <v>98</v>
      </c>
      <c r="AJ1646" s="14" t="s">
        <v>10935</v>
      </c>
    </row>
    <row r="1647" spans="1:36" ht="16">
      <c r="A1647" s="8">
        <v>3</v>
      </c>
      <c r="B1647" s="16" t="s">
        <v>10936</v>
      </c>
      <c r="C1647" s="16" t="s">
        <v>10937</v>
      </c>
      <c r="D1647" s="8" t="s">
        <v>10938</v>
      </c>
      <c r="E1647" s="62" t="s">
        <v>10939</v>
      </c>
      <c r="F1647" s="16" t="s">
        <v>68</v>
      </c>
      <c r="G1647" s="54"/>
      <c r="H1647" s="32" t="s">
        <v>10940</v>
      </c>
      <c r="J1647" s="26" t="s">
        <v>10941</v>
      </c>
      <c r="K1647" s="16" t="s">
        <v>10942</v>
      </c>
      <c r="V1647" s="8" t="s">
        <v>10943</v>
      </c>
      <c r="X1647" s="8"/>
      <c r="Y1647" s="8" t="s">
        <v>95</v>
      </c>
      <c r="Z1647" s="8" t="s">
        <v>96</v>
      </c>
      <c r="AA1647" s="2" t="s">
        <v>9886</v>
      </c>
      <c r="AB1647" s="8" t="s">
        <v>98</v>
      </c>
      <c r="AF1647" s="8" t="s">
        <v>2863</v>
      </c>
      <c r="AJ1647" s="14" t="s">
        <v>5092</v>
      </c>
    </row>
    <row r="1648" spans="1:36" ht="16">
      <c r="A1648" s="8">
        <v>3</v>
      </c>
      <c r="B1648" s="10" t="s">
        <v>10944</v>
      </c>
      <c r="C1648" s="10" t="s">
        <v>10945</v>
      </c>
      <c r="D1648" s="8" t="s">
        <v>10946</v>
      </c>
      <c r="E1648" s="61" t="s">
        <v>10947</v>
      </c>
      <c r="F1648" s="10" t="s">
        <v>68</v>
      </c>
      <c r="G1648" s="11"/>
      <c r="H1648" s="29" t="s">
        <v>10948</v>
      </c>
      <c r="J1648" s="30" t="s">
        <v>10949</v>
      </c>
      <c r="K1648" s="10" t="s">
        <v>5212</v>
      </c>
      <c r="V1648" s="8" t="s">
        <v>10950</v>
      </c>
      <c r="X1648" s="8"/>
      <c r="Y1648" s="8" t="s">
        <v>95</v>
      </c>
      <c r="Z1648" s="8" t="s">
        <v>96</v>
      </c>
      <c r="AA1648" s="2" t="s">
        <v>4677</v>
      </c>
      <c r="AB1648" s="8" t="s">
        <v>98</v>
      </c>
      <c r="AJ1648" s="14"/>
    </row>
    <row r="1649" spans="1:36" ht="16">
      <c r="A1649" s="8">
        <v>3</v>
      </c>
      <c r="B1649" s="16" t="s">
        <v>1954</v>
      </c>
      <c r="C1649" s="16" t="s">
        <v>1955</v>
      </c>
      <c r="D1649" s="8" t="s">
        <v>10951</v>
      </c>
      <c r="E1649" s="62" t="s">
        <v>10952</v>
      </c>
      <c r="F1649" s="16" t="s">
        <v>68</v>
      </c>
      <c r="G1649" s="17"/>
      <c r="H1649" s="32" t="s">
        <v>10569</v>
      </c>
      <c r="J1649" s="26" t="s">
        <v>10953</v>
      </c>
      <c r="K1649" s="16" t="s">
        <v>10548</v>
      </c>
      <c r="V1649" s="8" t="s">
        <v>10571</v>
      </c>
      <c r="AB1649" s="8" t="s">
        <v>98</v>
      </c>
      <c r="AJ1649" s="44"/>
    </row>
    <row r="1650" spans="1:36" ht="16">
      <c r="A1650" s="8">
        <v>3</v>
      </c>
      <c r="B1650" s="10" t="s">
        <v>10954</v>
      </c>
      <c r="C1650" s="10" t="s">
        <v>10955</v>
      </c>
      <c r="D1650" s="8" t="s">
        <v>10956</v>
      </c>
      <c r="E1650" s="61" t="s">
        <v>10957</v>
      </c>
      <c r="F1650" s="10" t="s">
        <v>68</v>
      </c>
      <c r="G1650" s="11"/>
      <c r="H1650" s="12"/>
      <c r="J1650" s="30" t="s">
        <v>10953</v>
      </c>
      <c r="K1650" s="10" t="s">
        <v>10958</v>
      </c>
      <c r="AB1650" s="8" t="s">
        <v>98</v>
      </c>
      <c r="AJ1650" s="14">
        <v>214</v>
      </c>
    </row>
    <row r="1651" spans="1:36" ht="16">
      <c r="A1651" s="8">
        <v>3</v>
      </c>
      <c r="B1651" s="23" t="s">
        <v>1980</v>
      </c>
      <c r="C1651" s="23" t="s">
        <v>1981</v>
      </c>
      <c r="D1651" s="8" t="s">
        <v>10959</v>
      </c>
      <c r="E1651" s="62" t="s">
        <v>10960</v>
      </c>
      <c r="F1651" s="16" t="s">
        <v>68</v>
      </c>
      <c r="G1651" s="54"/>
      <c r="H1651" s="32" t="s">
        <v>10961</v>
      </c>
      <c r="J1651" s="26" t="s">
        <v>1984</v>
      </c>
      <c r="K1651" s="16" t="s">
        <v>10962</v>
      </c>
      <c r="V1651" s="8" t="s">
        <v>10963</v>
      </c>
      <c r="X1651" s="8"/>
      <c r="Y1651" s="8" t="s">
        <v>95</v>
      </c>
      <c r="Z1651" s="8" t="s">
        <v>96</v>
      </c>
      <c r="AA1651" s="2" t="s">
        <v>1926</v>
      </c>
      <c r="AB1651" s="8" t="s">
        <v>98</v>
      </c>
      <c r="AE1651" s="8" t="s">
        <v>2863</v>
      </c>
      <c r="AJ1651" s="14">
        <v>214</v>
      </c>
    </row>
    <row r="1652" spans="1:36" ht="16">
      <c r="A1652" s="8">
        <v>3</v>
      </c>
      <c r="B1652" s="10" t="s">
        <v>10964</v>
      </c>
      <c r="C1652" s="10" t="s">
        <v>10965</v>
      </c>
      <c r="D1652" s="8" t="s">
        <v>10966</v>
      </c>
      <c r="E1652" s="61" t="s">
        <v>10967</v>
      </c>
      <c r="F1652" s="10" t="s">
        <v>68</v>
      </c>
      <c r="G1652" s="53"/>
      <c r="H1652" s="29" t="s">
        <v>10961</v>
      </c>
      <c r="J1652" s="30" t="s">
        <v>1984</v>
      </c>
      <c r="K1652" s="10" t="s">
        <v>10962</v>
      </c>
      <c r="V1652" s="8" t="s">
        <v>10968</v>
      </c>
      <c r="X1652" s="8"/>
      <c r="Y1652" s="8" t="s">
        <v>95</v>
      </c>
      <c r="Z1652" s="8" t="s">
        <v>96</v>
      </c>
      <c r="AA1652" s="2" t="s">
        <v>1926</v>
      </c>
      <c r="AB1652" s="8" t="s">
        <v>98</v>
      </c>
      <c r="AC1652" s="8" t="s">
        <v>2863</v>
      </c>
      <c r="AF1652" s="8" t="s">
        <v>2863</v>
      </c>
      <c r="AJ1652" s="14"/>
    </row>
    <row r="1653" spans="1:36" ht="16">
      <c r="A1653" s="8">
        <v>3</v>
      </c>
      <c r="B1653" s="16" t="s">
        <v>10969</v>
      </c>
      <c r="C1653" s="16" t="s">
        <v>10970</v>
      </c>
      <c r="D1653" s="8" t="s">
        <v>10971</v>
      </c>
      <c r="E1653" s="16" t="s">
        <v>10972</v>
      </c>
      <c r="F1653" s="16" t="s">
        <v>68</v>
      </c>
      <c r="G1653" s="17"/>
      <c r="H1653" s="32" t="s">
        <v>10973</v>
      </c>
      <c r="J1653" s="26" t="s">
        <v>10974</v>
      </c>
      <c r="K1653" s="16" t="s">
        <v>10975</v>
      </c>
      <c r="V1653" s="8" t="s">
        <v>10976</v>
      </c>
      <c r="AB1653" s="8" t="s">
        <v>98</v>
      </c>
      <c r="AJ1653" s="14">
        <v>216</v>
      </c>
    </row>
    <row r="1654" spans="1:36" ht="16">
      <c r="A1654" s="8">
        <v>3</v>
      </c>
      <c r="B1654" s="10" t="s">
        <v>10977</v>
      </c>
      <c r="C1654" s="10" t="s">
        <v>10978</v>
      </c>
      <c r="D1654" s="8" t="s">
        <v>10979</v>
      </c>
      <c r="E1654" s="61" t="s">
        <v>10980</v>
      </c>
      <c r="F1654" s="10" t="s">
        <v>68</v>
      </c>
      <c r="G1654" s="11"/>
      <c r="H1654" s="29" t="s">
        <v>10973</v>
      </c>
      <c r="J1654" s="30" t="s">
        <v>10981</v>
      </c>
      <c r="K1654" s="10" t="s">
        <v>10982</v>
      </c>
      <c r="V1654" s="8" t="s">
        <v>10983</v>
      </c>
      <c r="X1654" s="8"/>
      <c r="Y1654" s="8" t="s">
        <v>95</v>
      </c>
      <c r="Z1654" s="8" t="s">
        <v>96</v>
      </c>
      <c r="AA1654" s="2" t="s">
        <v>1864</v>
      </c>
      <c r="AB1654" s="8" t="s">
        <v>98</v>
      </c>
      <c r="AJ1654" s="14"/>
    </row>
    <row r="1655" spans="1:36" ht="16">
      <c r="A1655" s="8">
        <v>3</v>
      </c>
      <c r="B1655" s="16" t="s">
        <v>10984</v>
      </c>
      <c r="C1655" s="16" t="s">
        <v>10985</v>
      </c>
      <c r="D1655" s="8" t="s">
        <v>10986</v>
      </c>
      <c r="E1655" s="16" t="s">
        <v>10987</v>
      </c>
      <c r="F1655" s="16" t="s">
        <v>68</v>
      </c>
      <c r="G1655" s="17"/>
      <c r="H1655" s="32" t="s">
        <v>10973</v>
      </c>
      <c r="J1655" s="26" t="s">
        <v>10988</v>
      </c>
      <c r="K1655" s="16" t="s">
        <v>10989</v>
      </c>
      <c r="V1655" s="8" t="s">
        <v>10990</v>
      </c>
      <c r="AB1655" s="8" t="s">
        <v>98</v>
      </c>
      <c r="AJ1655" s="44"/>
    </row>
    <row r="1656" spans="1:36" ht="16">
      <c r="A1656" s="8">
        <v>3</v>
      </c>
      <c r="B1656" s="10" t="s">
        <v>10991</v>
      </c>
      <c r="C1656" s="10" t="s">
        <v>10992</v>
      </c>
      <c r="D1656" s="8" t="s">
        <v>10993</v>
      </c>
      <c r="E1656" s="61" t="s">
        <v>10994</v>
      </c>
      <c r="F1656" s="10" t="s">
        <v>68</v>
      </c>
      <c r="G1656" s="11"/>
      <c r="H1656" s="29" t="s">
        <v>10973</v>
      </c>
      <c r="J1656" s="30" t="s">
        <v>10995</v>
      </c>
      <c r="K1656" s="10" t="s">
        <v>10996</v>
      </c>
      <c r="V1656" s="8" t="s">
        <v>10997</v>
      </c>
      <c r="AB1656" s="8" t="s">
        <v>98</v>
      </c>
      <c r="AJ1656" s="44"/>
    </row>
    <row r="1657" spans="1:36" ht="16">
      <c r="A1657" s="8">
        <v>3</v>
      </c>
      <c r="B1657" s="16" t="s">
        <v>10998</v>
      </c>
      <c r="C1657" s="16" t="s">
        <v>10999</v>
      </c>
      <c r="D1657" s="8" t="s">
        <v>11000</v>
      </c>
      <c r="E1657" s="16" t="s">
        <v>11001</v>
      </c>
      <c r="F1657" s="16" t="s">
        <v>68</v>
      </c>
      <c r="G1657" s="17"/>
      <c r="H1657" s="32" t="s">
        <v>11002</v>
      </c>
      <c r="J1657" s="26" t="s">
        <v>10974</v>
      </c>
      <c r="K1657" s="16" t="s">
        <v>11003</v>
      </c>
      <c r="AB1657" s="8" t="s">
        <v>98</v>
      </c>
      <c r="AJ1657" s="14" t="s">
        <v>11004</v>
      </c>
    </row>
    <row r="1658" spans="1:36" ht="16">
      <c r="A1658" s="8">
        <v>3</v>
      </c>
      <c r="B1658" s="10" t="s">
        <v>11005</v>
      </c>
      <c r="C1658" s="10" t="s">
        <v>11006</v>
      </c>
      <c r="D1658" s="8" t="s">
        <v>11007</v>
      </c>
      <c r="E1658" s="61" t="s">
        <v>11008</v>
      </c>
      <c r="F1658" s="10" t="s">
        <v>68</v>
      </c>
      <c r="G1658" s="11"/>
      <c r="H1658" s="29" t="s">
        <v>11009</v>
      </c>
      <c r="J1658" s="30" t="s">
        <v>1916</v>
      </c>
      <c r="K1658" s="10" t="s">
        <v>8543</v>
      </c>
      <c r="V1658" s="8" t="s">
        <v>11010</v>
      </c>
      <c r="X1658" s="8"/>
      <c r="Y1658" s="8" t="s">
        <v>95</v>
      </c>
      <c r="Z1658" s="8" t="s">
        <v>96</v>
      </c>
      <c r="AA1658" s="2" t="s">
        <v>9822</v>
      </c>
      <c r="AB1658" s="8" t="s">
        <v>98</v>
      </c>
      <c r="AJ1658" s="14" t="s">
        <v>11011</v>
      </c>
    </row>
    <row r="1659" spans="1:36" ht="16">
      <c r="A1659" s="8">
        <v>3</v>
      </c>
      <c r="B1659" s="16" t="s">
        <v>11012</v>
      </c>
      <c r="C1659" s="16" t="s">
        <v>11013</v>
      </c>
      <c r="D1659" s="8" t="s">
        <v>11014</v>
      </c>
      <c r="E1659" s="62" t="s">
        <v>11015</v>
      </c>
      <c r="F1659" s="16" t="s">
        <v>3684</v>
      </c>
      <c r="G1659" s="57" t="s">
        <v>11016</v>
      </c>
      <c r="H1659" s="32" t="s">
        <v>11017</v>
      </c>
      <c r="J1659" s="59"/>
      <c r="K1659" s="16" t="s">
        <v>11018</v>
      </c>
      <c r="V1659" s="8" t="s">
        <v>11019</v>
      </c>
      <c r="X1659" s="8"/>
      <c r="Y1659" s="8" t="s">
        <v>95</v>
      </c>
      <c r="Z1659" s="8" t="s">
        <v>96</v>
      </c>
      <c r="AA1659" s="2" t="s">
        <v>9944</v>
      </c>
      <c r="AB1659" s="8" t="s">
        <v>98</v>
      </c>
      <c r="AJ1659" s="14">
        <v>217</v>
      </c>
    </row>
    <row r="1660" spans="1:36" ht="16">
      <c r="A1660" s="8">
        <v>3</v>
      </c>
      <c r="B1660" s="23" t="s">
        <v>1988</v>
      </c>
      <c r="C1660" s="23" t="s">
        <v>1989</v>
      </c>
      <c r="D1660" s="8" t="s">
        <v>11020</v>
      </c>
      <c r="E1660" s="61" t="s">
        <v>11021</v>
      </c>
      <c r="F1660" s="10" t="s">
        <v>68</v>
      </c>
      <c r="G1660" s="11"/>
      <c r="H1660" s="29" t="s">
        <v>11022</v>
      </c>
      <c r="J1660" s="30" t="s">
        <v>1992</v>
      </c>
      <c r="K1660" s="60"/>
      <c r="V1660" s="8" t="s">
        <v>11023</v>
      </c>
      <c r="X1660" s="8"/>
      <c r="Y1660" s="8" t="s">
        <v>95</v>
      </c>
      <c r="Z1660" s="8" t="s">
        <v>96</v>
      </c>
      <c r="AA1660" s="2" t="s">
        <v>1932</v>
      </c>
      <c r="AB1660" s="8" t="s">
        <v>98</v>
      </c>
      <c r="AJ1660" s="14">
        <v>585</v>
      </c>
    </row>
    <row r="1661" spans="1:36" ht="16">
      <c r="A1661" s="8">
        <v>3</v>
      </c>
      <c r="B1661" s="16" t="s">
        <v>11024</v>
      </c>
      <c r="C1661" s="16" t="s">
        <v>11025</v>
      </c>
      <c r="D1661" s="8" t="s">
        <v>11026</v>
      </c>
      <c r="E1661" s="62" t="s">
        <v>11027</v>
      </c>
      <c r="F1661" s="16" t="s">
        <v>68</v>
      </c>
      <c r="G1661" s="54"/>
      <c r="H1661" s="32" t="s">
        <v>11028</v>
      </c>
      <c r="J1661" s="26" t="s">
        <v>11029</v>
      </c>
      <c r="K1661" s="16" t="s">
        <v>11030</v>
      </c>
      <c r="V1661" s="8" t="s">
        <v>11031</v>
      </c>
      <c r="AB1661" s="8" t="s">
        <v>98</v>
      </c>
      <c r="AJ1661" s="14" t="s">
        <v>11032</v>
      </c>
    </row>
    <row r="1662" spans="1:36" ht="16">
      <c r="A1662" s="8">
        <v>3</v>
      </c>
      <c r="B1662" s="23" t="s">
        <v>2992</v>
      </c>
      <c r="C1662" s="23" t="s">
        <v>2992</v>
      </c>
      <c r="D1662" s="8" t="s">
        <v>11033</v>
      </c>
      <c r="E1662" s="61" t="s">
        <v>11034</v>
      </c>
      <c r="F1662" s="10" t="s">
        <v>68</v>
      </c>
      <c r="G1662" s="11"/>
      <c r="H1662" s="29" t="s">
        <v>11035</v>
      </c>
      <c r="J1662" s="34"/>
      <c r="K1662" s="12"/>
      <c r="AB1662" s="8" t="s">
        <v>98</v>
      </c>
      <c r="AJ1662" s="14">
        <v>585</v>
      </c>
    </row>
    <row r="1663" spans="1:36" ht="16">
      <c r="A1663" s="8">
        <v>3</v>
      </c>
      <c r="B1663" s="16" t="s">
        <v>11036</v>
      </c>
      <c r="C1663" s="16" t="s">
        <v>11037</v>
      </c>
      <c r="D1663" s="8" t="s">
        <v>11038</v>
      </c>
      <c r="E1663" s="62" t="s">
        <v>11039</v>
      </c>
      <c r="F1663" s="16" t="s">
        <v>68</v>
      </c>
      <c r="G1663" s="17"/>
      <c r="H1663" s="32" t="s">
        <v>11040</v>
      </c>
      <c r="J1663" s="26" t="s">
        <v>11041</v>
      </c>
      <c r="K1663" s="16" t="s">
        <v>11042</v>
      </c>
      <c r="V1663" s="8" t="s">
        <v>11043</v>
      </c>
      <c r="AA1663" s="2" t="s">
        <v>11044</v>
      </c>
      <c r="AB1663" s="8" t="s">
        <v>98</v>
      </c>
      <c r="AJ1663" s="14" t="s">
        <v>11045</v>
      </c>
    </row>
    <row r="1664" spans="1:36" ht="16">
      <c r="A1664" s="8">
        <v>3</v>
      </c>
      <c r="B1664" s="10" t="s">
        <v>11046</v>
      </c>
      <c r="C1664" s="10" t="s">
        <v>11047</v>
      </c>
      <c r="D1664" s="8" t="s">
        <v>11048</v>
      </c>
      <c r="E1664" s="61" t="s">
        <v>11049</v>
      </c>
      <c r="F1664" s="10" t="s">
        <v>68</v>
      </c>
      <c r="G1664" s="11"/>
      <c r="H1664" s="29" t="s">
        <v>11050</v>
      </c>
      <c r="J1664" s="30" t="s">
        <v>11051</v>
      </c>
      <c r="K1664" s="10" t="s">
        <v>11052</v>
      </c>
      <c r="V1664" s="8" t="s">
        <v>11053</v>
      </c>
      <c r="X1664" s="8"/>
      <c r="Y1664" s="8" t="s">
        <v>95</v>
      </c>
      <c r="Z1664" s="8" t="s">
        <v>96</v>
      </c>
      <c r="AA1664" s="2" t="s">
        <v>1918</v>
      </c>
      <c r="AB1664" s="8" t="s">
        <v>98</v>
      </c>
      <c r="AJ1664" s="14"/>
    </row>
    <row r="1665" spans="1:36" ht="16">
      <c r="A1665" s="8">
        <v>3</v>
      </c>
      <c r="B1665" s="16" t="s">
        <v>11054</v>
      </c>
      <c r="C1665" s="16" t="s">
        <v>11055</v>
      </c>
      <c r="D1665" s="8" t="s">
        <v>11056</v>
      </c>
      <c r="E1665" s="62" t="s">
        <v>11057</v>
      </c>
      <c r="F1665" s="16" t="s">
        <v>3684</v>
      </c>
      <c r="G1665" s="57" t="s">
        <v>11058</v>
      </c>
      <c r="H1665" s="32" t="s">
        <v>11059</v>
      </c>
      <c r="J1665" s="26" t="s">
        <v>11060</v>
      </c>
      <c r="K1665" s="18"/>
      <c r="V1665" s="8" t="s">
        <v>11061</v>
      </c>
      <c r="AA1665" s="2" t="s">
        <v>11062</v>
      </c>
      <c r="AB1665" s="8" t="s">
        <v>98</v>
      </c>
      <c r="AJ1665" s="14"/>
    </row>
    <row r="1666" spans="1:36" ht="16">
      <c r="A1666" s="8">
        <v>3</v>
      </c>
      <c r="B1666" s="10" t="s">
        <v>11063</v>
      </c>
      <c r="C1666" s="10" t="s">
        <v>11064</v>
      </c>
      <c r="D1666" s="8" t="s">
        <v>11065</v>
      </c>
      <c r="E1666" s="61" t="s">
        <v>11066</v>
      </c>
      <c r="F1666" s="10" t="s">
        <v>68</v>
      </c>
      <c r="G1666" s="11"/>
      <c r="H1666" s="29" t="s">
        <v>11067</v>
      </c>
      <c r="J1666" s="30" t="s">
        <v>11068</v>
      </c>
      <c r="K1666" s="12"/>
      <c r="V1666" s="8" t="s">
        <v>11061</v>
      </c>
      <c r="AA1666" s="2" t="s">
        <v>11062</v>
      </c>
      <c r="AB1666" s="8" t="s">
        <v>98</v>
      </c>
      <c r="AJ1666" s="14">
        <v>214</v>
      </c>
    </row>
    <row r="1667" spans="1:36" ht="16">
      <c r="A1667" s="8">
        <v>3</v>
      </c>
      <c r="B1667" s="16" t="s">
        <v>11069</v>
      </c>
      <c r="C1667" s="16" t="s">
        <v>11070</v>
      </c>
      <c r="D1667" s="8" t="s">
        <v>11071</v>
      </c>
      <c r="E1667" s="62" t="s">
        <v>11072</v>
      </c>
      <c r="F1667" s="16" t="s">
        <v>68</v>
      </c>
      <c r="G1667" s="17"/>
      <c r="H1667" s="18"/>
      <c r="J1667" s="26" t="s">
        <v>11073</v>
      </c>
      <c r="K1667" s="18"/>
      <c r="V1667" s="8" t="s">
        <v>11074</v>
      </c>
      <c r="X1667" s="8"/>
      <c r="Y1667" s="8" t="s">
        <v>95</v>
      </c>
      <c r="Z1667" s="8" t="s">
        <v>96</v>
      </c>
      <c r="AA1667" s="2" t="s">
        <v>9986</v>
      </c>
      <c r="AB1667" s="8" t="s">
        <v>98</v>
      </c>
      <c r="AJ1667" s="14"/>
    </row>
    <row r="1668" spans="1:36" ht="16">
      <c r="A1668" s="8">
        <v>3</v>
      </c>
      <c r="B1668" s="10" t="s">
        <v>11075</v>
      </c>
      <c r="C1668" s="10" t="s">
        <v>11076</v>
      </c>
      <c r="D1668" s="8" t="s">
        <v>11077</v>
      </c>
      <c r="E1668" s="61" t="s">
        <v>11078</v>
      </c>
      <c r="F1668" s="10" t="s">
        <v>68</v>
      </c>
      <c r="G1668" s="53"/>
      <c r="H1668" s="12"/>
      <c r="J1668" s="30" t="s">
        <v>11079</v>
      </c>
      <c r="K1668" s="12"/>
      <c r="AB1668" s="8" t="s">
        <v>98</v>
      </c>
      <c r="AC1668" s="8" t="s">
        <v>2863</v>
      </c>
      <c r="AG1668" s="8" t="s">
        <v>2863</v>
      </c>
      <c r="AH1668" s="8" t="s">
        <v>2863</v>
      </c>
      <c r="AJ1668" s="44"/>
    </row>
    <row r="1669" spans="1:36" ht="16">
      <c r="A1669" s="8">
        <v>3</v>
      </c>
      <c r="B1669" s="16" t="s">
        <v>11080</v>
      </c>
      <c r="C1669" s="16" t="s">
        <v>11081</v>
      </c>
      <c r="D1669" s="8" t="s">
        <v>11082</v>
      </c>
      <c r="E1669" s="62" t="s">
        <v>11083</v>
      </c>
      <c r="F1669" s="16" t="s">
        <v>3684</v>
      </c>
      <c r="G1669" s="57" t="s">
        <v>11084</v>
      </c>
      <c r="H1669" s="18"/>
      <c r="J1669" s="59"/>
      <c r="K1669" s="16" t="s">
        <v>11085</v>
      </c>
      <c r="V1669" s="8" t="s">
        <v>11086</v>
      </c>
      <c r="AA1669" s="2" t="s">
        <v>11087</v>
      </c>
      <c r="AB1669" s="8" t="s">
        <v>98</v>
      </c>
      <c r="AJ1669" s="14">
        <v>209</v>
      </c>
    </row>
    <row r="1670" spans="1:36" ht="16">
      <c r="A1670" s="8">
        <v>3</v>
      </c>
      <c r="B1670" s="10" t="s">
        <v>11088</v>
      </c>
      <c r="C1670" s="10" t="s">
        <v>11089</v>
      </c>
      <c r="D1670" s="8" t="s">
        <v>11090</v>
      </c>
      <c r="E1670" s="61" t="s">
        <v>11091</v>
      </c>
      <c r="F1670" s="10" t="s">
        <v>68</v>
      </c>
      <c r="G1670" s="11"/>
      <c r="H1670" s="29" t="s">
        <v>11092</v>
      </c>
      <c r="J1670" s="30" t="s">
        <v>2043</v>
      </c>
      <c r="K1670" s="10" t="s">
        <v>11093</v>
      </c>
      <c r="V1670" s="8" t="s">
        <v>11094</v>
      </c>
      <c r="X1670" s="8"/>
      <c r="Y1670" s="8" t="s">
        <v>95</v>
      </c>
      <c r="Z1670" s="8" t="s">
        <v>96</v>
      </c>
      <c r="AA1670" s="2" t="s">
        <v>1987</v>
      </c>
      <c r="AB1670" s="8" t="s">
        <v>98</v>
      </c>
      <c r="AJ1670" s="14">
        <v>209</v>
      </c>
    </row>
    <row r="1671" spans="1:36" ht="16">
      <c r="A1671" s="8">
        <v>3</v>
      </c>
      <c r="B1671" s="16" t="s">
        <v>11095</v>
      </c>
      <c r="C1671" s="16" t="s">
        <v>11096</v>
      </c>
      <c r="D1671" s="8" t="s">
        <v>11097</v>
      </c>
      <c r="E1671" s="62" t="s">
        <v>11098</v>
      </c>
      <c r="F1671" s="16" t="s">
        <v>68</v>
      </c>
      <c r="G1671" s="17"/>
      <c r="H1671" s="32" t="s">
        <v>11099</v>
      </c>
      <c r="J1671" s="26" t="s">
        <v>11100</v>
      </c>
      <c r="K1671" s="18"/>
      <c r="V1671" s="8" t="s">
        <v>11101</v>
      </c>
      <c r="X1671" s="8"/>
      <c r="Y1671" s="8" t="s">
        <v>95</v>
      </c>
      <c r="Z1671" s="8" t="s">
        <v>96</v>
      </c>
      <c r="AA1671" s="2" t="s">
        <v>10010</v>
      </c>
      <c r="AB1671" s="8" t="s">
        <v>98</v>
      </c>
      <c r="AJ1671" s="14">
        <v>585</v>
      </c>
    </row>
    <row r="1672" spans="1:36" ht="16">
      <c r="A1672" s="8">
        <v>3</v>
      </c>
      <c r="B1672" s="10" t="s">
        <v>11102</v>
      </c>
      <c r="C1672" s="10" t="s">
        <v>11103</v>
      </c>
      <c r="D1672" s="8" t="s">
        <v>11104</v>
      </c>
      <c r="E1672" s="61" t="s">
        <v>11105</v>
      </c>
      <c r="F1672" s="10" t="s">
        <v>68</v>
      </c>
      <c r="G1672" s="11"/>
      <c r="H1672" s="29" t="s">
        <v>11106</v>
      </c>
      <c r="J1672" s="30" t="s">
        <v>11107</v>
      </c>
      <c r="K1672" s="10" t="s">
        <v>11108</v>
      </c>
      <c r="AB1672" s="8" t="s">
        <v>98</v>
      </c>
      <c r="AJ1672" s="14" t="s">
        <v>11109</v>
      </c>
    </row>
    <row r="1673" spans="1:36" ht="16">
      <c r="A1673" s="8">
        <v>3</v>
      </c>
      <c r="B1673" s="23" t="s">
        <v>2077</v>
      </c>
      <c r="C1673" s="23" t="s">
        <v>2078</v>
      </c>
      <c r="D1673" s="8" t="s">
        <v>11110</v>
      </c>
      <c r="E1673" s="16" t="s">
        <v>11111</v>
      </c>
      <c r="F1673" s="16" t="s">
        <v>68</v>
      </c>
      <c r="G1673" s="17"/>
      <c r="H1673" s="32" t="s">
        <v>11112</v>
      </c>
      <c r="J1673" s="26" t="s">
        <v>11113</v>
      </c>
      <c r="K1673" s="16" t="s">
        <v>11114</v>
      </c>
      <c r="V1673" s="8" t="s">
        <v>11115</v>
      </c>
      <c r="X1673" s="8"/>
      <c r="Y1673" s="8" t="s">
        <v>95</v>
      </c>
      <c r="Z1673" s="8" t="s">
        <v>96</v>
      </c>
      <c r="AA1673" s="2" t="s">
        <v>10018</v>
      </c>
      <c r="AB1673" s="8" t="s">
        <v>98</v>
      </c>
      <c r="AJ1673" s="14">
        <v>228</v>
      </c>
    </row>
    <row r="1674" spans="1:36" ht="16">
      <c r="A1674" s="8">
        <v>3</v>
      </c>
      <c r="B1674" s="10" t="s">
        <v>11116</v>
      </c>
      <c r="C1674" s="10" t="s">
        <v>11117</v>
      </c>
      <c r="D1674" s="8" t="s">
        <v>11118</v>
      </c>
      <c r="E1674" s="10" t="s">
        <v>11118</v>
      </c>
      <c r="F1674" s="10" t="s">
        <v>68</v>
      </c>
      <c r="G1674" s="11"/>
      <c r="H1674" s="29" t="s">
        <v>11119</v>
      </c>
      <c r="J1674" s="30" t="s">
        <v>11120</v>
      </c>
      <c r="K1674" s="10" t="s">
        <v>11121</v>
      </c>
      <c r="V1674" s="8" t="s">
        <v>11122</v>
      </c>
      <c r="X1674" s="8"/>
      <c r="Y1674" s="8" t="s">
        <v>95</v>
      </c>
      <c r="Z1674" s="8" t="s">
        <v>96</v>
      </c>
      <c r="AA1674" s="2" t="s">
        <v>10026</v>
      </c>
      <c r="AB1674" s="8" t="s">
        <v>98</v>
      </c>
      <c r="AJ1674" s="14">
        <v>236</v>
      </c>
    </row>
    <row r="1675" spans="1:36" ht="16">
      <c r="A1675" s="8">
        <v>3</v>
      </c>
      <c r="B1675" s="16" t="s">
        <v>11123</v>
      </c>
      <c r="C1675" s="16" t="s">
        <v>11124</v>
      </c>
      <c r="D1675" s="8" t="s">
        <v>11125</v>
      </c>
      <c r="E1675" s="62" t="s">
        <v>11126</v>
      </c>
      <c r="F1675" s="16" t="s">
        <v>68</v>
      </c>
      <c r="G1675" s="54"/>
      <c r="H1675" s="32" t="s">
        <v>11127</v>
      </c>
      <c r="J1675" s="26" t="s">
        <v>11128</v>
      </c>
      <c r="K1675" s="16" t="s">
        <v>11129</v>
      </c>
      <c r="V1675" s="8" t="s">
        <v>11130</v>
      </c>
      <c r="X1675" s="8"/>
      <c r="Y1675" s="8" t="s">
        <v>95</v>
      </c>
      <c r="Z1675" s="8" t="s">
        <v>96</v>
      </c>
      <c r="AA1675" s="2" t="s">
        <v>2045</v>
      </c>
      <c r="AB1675" s="8" t="s">
        <v>98</v>
      </c>
      <c r="AC1675" s="8" t="s">
        <v>2863</v>
      </c>
      <c r="AE1675" s="8" t="s">
        <v>2863</v>
      </c>
      <c r="AF1675" s="8" t="s">
        <v>2863</v>
      </c>
      <c r="AG1675" s="8" t="s">
        <v>2863</v>
      </c>
      <c r="AJ1675" s="14">
        <v>236</v>
      </c>
    </row>
    <row r="1676" spans="1:36" ht="16">
      <c r="A1676" s="8">
        <v>3</v>
      </c>
      <c r="B1676" s="10" t="s">
        <v>11131</v>
      </c>
      <c r="C1676" s="10" t="s">
        <v>11132</v>
      </c>
      <c r="D1676" s="8" t="s">
        <v>11133</v>
      </c>
      <c r="E1676" s="61" t="s">
        <v>11134</v>
      </c>
      <c r="F1676" s="10" t="s">
        <v>68</v>
      </c>
      <c r="G1676" s="11"/>
      <c r="H1676" s="29" t="s">
        <v>11135</v>
      </c>
      <c r="J1676" s="30" t="s">
        <v>11136</v>
      </c>
      <c r="K1676" s="10" t="s">
        <v>11137</v>
      </c>
      <c r="V1676" s="8" t="s">
        <v>11138</v>
      </c>
      <c r="X1676" s="8"/>
      <c r="Y1676" s="8" t="s">
        <v>95</v>
      </c>
      <c r="Z1676" s="8" t="s">
        <v>96</v>
      </c>
      <c r="AA1676" s="2" t="s">
        <v>2045</v>
      </c>
      <c r="AB1676" s="8" t="s">
        <v>98</v>
      </c>
      <c r="AJ1676" s="14" t="s">
        <v>271</v>
      </c>
    </row>
    <row r="1677" spans="1:36" ht="16">
      <c r="A1677" s="8">
        <v>3</v>
      </c>
      <c r="B1677" s="23" t="s">
        <v>2108</v>
      </c>
      <c r="C1677" s="23" t="s">
        <v>2108</v>
      </c>
      <c r="D1677" s="8" t="s">
        <v>11139</v>
      </c>
      <c r="E1677" s="62" t="s">
        <v>11140</v>
      </c>
      <c r="F1677" s="16" t="s">
        <v>68</v>
      </c>
      <c r="G1677" s="17"/>
      <c r="H1677" s="32" t="s">
        <v>11141</v>
      </c>
      <c r="J1677" s="26" t="s">
        <v>11142</v>
      </c>
      <c r="K1677" s="16" t="s">
        <v>11143</v>
      </c>
      <c r="V1677" s="8" t="s">
        <v>11144</v>
      </c>
      <c r="X1677" s="8"/>
      <c r="Y1677" s="8" t="s">
        <v>95</v>
      </c>
      <c r="Z1677" s="8" t="s">
        <v>96</v>
      </c>
      <c r="AA1677" s="2" t="s">
        <v>2063</v>
      </c>
      <c r="AB1677" s="8" t="s">
        <v>98</v>
      </c>
      <c r="AJ1677" s="14">
        <v>219</v>
      </c>
    </row>
    <row r="1678" spans="1:36" ht="16">
      <c r="A1678" s="8">
        <v>3</v>
      </c>
      <c r="B1678" s="10" t="s">
        <v>11145</v>
      </c>
      <c r="C1678" s="10" t="s">
        <v>11146</v>
      </c>
      <c r="D1678" s="8" t="s">
        <v>11147</v>
      </c>
      <c r="E1678" s="61" t="s">
        <v>11148</v>
      </c>
      <c r="F1678" s="10" t="s">
        <v>68</v>
      </c>
      <c r="G1678" s="11"/>
      <c r="H1678" s="29" t="s">
        <v>11149</v>
      </c>
      <c r="J1678" s="30" t="s">
        <v>9669</v>
      </c>
      <c r="K1678" s="10" t="s">
        <v>9670</v>
      </c>
      <c r="V1678" s="8" t="s">
        <v>11150</v>
      </c>
      <c r="X1678" s="8"/>
      <c r="Y1678" s="8" t="s">
        <v>95</v>
      </c>
      <c r="Z1678" s="8" t="s">
        <v>96</v>
      </c>
      <c r="AA1678" s="2" t="s">
        <v>8906</v>
      </c>
      <c r="AB1678" s="8" t="s">
        <v>98</v>
      </c>
      <c r="AJ1678" s="14" t="s">
        <v>10364</v>
      </c>
    </row>
    <row r="1679" spans="1:36" ht="16">
      <c r="A1679" s="8">
        <v>3</v>
      </c>
      <c r="B1679" s="16" t="s">
        <v>11151</v>
      </c>
      <c r="C1679" s="16" t="s">
        <v>11152</v>
      </c>
      <c r="D1679" s="8" t="s">
        <v>11153</v>
      </c>
      <c r="E1679" s="62" t="s">
        <v>11154</v>
      </c>
      <c r="F1679" s="16" t="s">
        <v>68</v>
      </c>
      <c r="G1679" s="17"/>
      <c r="H1679" s="32" t="s">
        <v>10169</v>
      </c>
      <c r="J1679" s="26" t="s">
        <v>2124</v>
      </c>
      <c r="K1679" s="16" t="s">
        <v>10171</v>
      </c>
      <c r="V1679" s="8" t="s">
        <v>10172</v>
      </c>
      <c r="X1679" s="8"/>
      <c r="Y1679" s="8" t="s">
        <v>95</v>
      </c>
      <c r="Z1679" s="8" t="s">
        <v>96</v>
      </c>
      <c r="AA1679" s="2" t="s">
        <v>1467</v>
      </c>
      <c r="AB1679" s="8" t="s">
        <v>98</v>
      </c>
      <c r="AJ1679" s="14">
        <v>218</v>
      </c>
    </row>
    <row r="1680" spans="1:36" ht="16">
      <c r="A1680" s="8">
        <v>3</v>
      </c>
      <c r="B1680" s="10" t="s">
        <v>11155</v>
      </c>
      <c r="C1680" s="10" t="s">
        <v>11156</v>
      </c>
      <c r="D1680" s="8" t="s">
        <v>11157</v>
      </c>
      <c r="E1680" s="61" t="s">
        <v>11158</v>
      </c>
      <c r="F1680" s="10" t="s">
        <v>68</v>
      </c>
      <c r="G1680" s="11"/>
      <c r="H1680" s="29" t="s">
        <v>11159</v>
      </c>
      <c r="J1680" s="30" t="s">
        <v>11160</v>
      </c>
      <c r="K1680" s="10" t="s">
        <v>11161</v>
      </c>
      <c r="V1680" s="8" t="s">
        <v>11162</v>
      </c>
      <c r="X1680" s="8"/>
      <c r="Y1680" s="8" t="s">
        <v>95</v>
      </c>
      <c r="Z1680" s="8" t="s">
        <v>96</v>
      </c>
      <c r="AA1680" s="2" t="s">
        <v>2082</v>
      </c>
      <c r="AB1680" s="8" t="s">
        <v>98</v>
      </c>
      <c r="AJ1680" s="14"/>
    </row>
    <row r="1681" spans="1:36" ht="16">
      <c r="A1681" s="8">
        <v>3</v>
      </c>
      <c r="B1681" s="23" t="s">
        <v>2137</v>
      </c>
      <c r="C1681" s="23" t="s">
        <v>2137</v>
      </c>
      <c r="E1681" s="24"/>
      <c r="F1681" s="16" t="s">
        <v>68</v>
      </c>
      <c r="G1681" s="17"/>
      <c r="H1681" s="32" t="s">
        <v>11163</v>
      </c>
      <c r="J1681" s="26" t="s">
        <v>11164</v>
      </c>
      <c r="K1681" s="18"/>
      <c r="V1681" s="8" t="s">
        <v>11165</v>
      </c>
      <c r="X1681" s="8"/>
      <c r="Y1681" s="8" t="s">
        <v>95</v>
      </c>
      <c r="Z1681" s="8" t="s">
        <v>96</v>
      </c>
      <c r="AA1681" s="2" t="s">
        <v>586</v>
      </c>
      <c r="AB1681" s="8" t="s">
        <v>98</v>
      </c>
      <c r="AJ1681" s="14">
        <v>608</v>
      </c>
    </row>
    <row r="1682" spans="1:36" ht="16">
      <c r="A1682" s="8">
        <v>3</v>
      </c>
      <c r="B1682" s="10" t="s">
        <v>11166</v>
      </c>
      <c r="C1682" s="10" t="s">
        <v>11167</v>
      </c>
      <c r="D1682" s="8" t="s">
        <v>11168</v>
      </c>
      <c r="E1682" s="61" t="s">
        <v>11169</v>
      </c>
      <c r="F1682" s="10" t="s">
        <v>68</v>
      </c>
      <c r="G1682" s="53"/>
      <c r="H1682" s="29" t="s">
        <v>10169</v>
      </c>
      <c r="J1682" s="30" t="s">
        <v>2124</v>
      </c>
      <c r="K1682" s="10" t="s">
        <v>10171</v>
      </c>
      <c r="AB1682" s="8" t="s">
        <v>98</v>
      </c>
      <c r="AH1682" s="8" t="s">
        <v>2863</v>
      </c>
      <c r="AI1682" s="8" t="s">
        <v>2863</v>
      </c>
      <c r="AJ1682" s="14">
        <v>208</v>
      </c>
    </row>
    <row r="1683" spans="1:36" ht="16">
      <c r="A1683" s="8">
        <v>3</v>
      </c>
      <c r="B1683" s="23" t="s">
        <v>2149</v>
      </c>
      <c r="C1683" s="23" t="s">
        <v>2149</v>
      </c>
      <c r="D1683" s="8" t="s">
        <v>11170</v>
      </c>
      <c r="E1683" s="62" t="s">
        <v>11171</v>
      </c>
      <c r="F1683" s="16" t="s">
        <v>68</v>
      </c>
      <c r="G1683" s="17"/>
      <c r="H1683" s="32" t="s">
        <v>11172</v>
      </c>
      <c r="J1683" s="26" t="s">
        <v>11173</v>
      </c>
      <c r="K1683" s="16" t="s">
        <v>11174</v>
      </c>
      <c r="V1683" s="8" t="s">
        <v>11175</v>
      </c>
      <c r="X1683" s="8"/>
      <c r="Y1683" s="8" t="s">
        <v>95</v>
      </c>
      <c r="Z1683" s="8" t="s">
        <v>96</v>
      </c>
      <c r="AA1683" s="2" t="s">
        <v>10076</v>
      </c>
      <c r="AB1683" s="8" t="s">
        <v>98</v>
      </c>
      <c r="AJ1683" s="14"/>
    </row>
    <row r="1684" spans="1:36" ht="16">
      <c r="A1684" s="8">
        <v>3</v>
      </c>
      <c r="B1684" s="10" t="s">
        <v>11176</v>
      </c>
      <c r="C1684" s="10" t="s">
        <v>11177</v>
      </c>
      <c r="D1684" s="8" t="s">
        <v>11178</v>
      </c>
      <c r="E1684" s="61" t="s">
        <v>11179</v>
      </c>
      <c r="F1684" s="10" t="s">
        <v>68</v>
      </c>
      <c r="G1684" s="11"/>
      <c r="H1684" s="29" t="s">
        <v>11180</v>
      </c>
      <c r="J1684" s="59"/>
      <c r="K1684" s="10" t="s">
        <v>11181</v>
      </c>
      <c r="AB1684" s="8" t="s">
        <v>98</v>
      </c>
      <c r="AJ1684" s="14">
        <v>214</v>
      </c>
    </row>
    <row r="1685" spans="1:36" ht="16">
      <c r="A1685" s="8">
        <v>3</v>
      </c>
      <c r="B1685" s="16" t="s">
        <v>11182</v>
      </c>
      <c r="C1685" s="16" t="s">
        <v>11183</v>
      </c>
      <c r="D1685" s="8" t="s">
        <v>11184</v>
      </c>
      <c r="E1685" s="62" t="s">
        <v>11185</v>
      </c>
      <c r="F1685" s="16" t="s">
        <v>68</v>
      </c>
      <c r="G1685" s="54"/>
      <c r="H1685" s="32" t="s">
        <v>11186</v>
      </c>
      <c r="J1685" s="26" t="s">
        <v>11187</v>
      </c>
      <c r="K1685" s="16" t="s">
        <v>11188</v>
      </c>
      <c r="V1685" s="8" t="s">
        <v>11189</v>
      </c>
      <c r="X1685" s="8"/>
      <c r="Y1685" s="8" t="s">
        <v>95</v>
      </c>
      <c r="Z1685" s="8" t="s">
        <v>96</v>
      </c>
      <c r="AA1685" s="2" t="s">
        <v>9761</v>
      </c>
      <c r="AB1685" s="8" t="s">
        <v>98</v>
      </c>
      <c r="AC1685" s="8" t="s">
        <v>2863</v>
      </c>
      <c r="AD1685" s="8" t="s">
        <v>2863</v>
      </c>
      <c r="AE1685" s="8" t="s">
        <v>2863</v>
      </c>
      <c r="AF1685" s="8" t="s">
        <v>2863</v>
      </c>
      <c r="AG1685" s="8" t="s">
        <v>2863</v>
      </c>
      <c r="AJ1685" s="14">
        <v>220</v>
      </c>
    </row>
    <row r="1686" spans="1:36" ht="16">
      <c r="A1686" s="8">
        <v>3</v>
      </c>
      <c r="B1686" s="10" t="s">
        <v>11190</v>
      </c>
      <c r="C1686" s="10" t="s">
        <v>11191</v>
      </c>
      <c r="D1686" s="8" t="s">
        <v>11192</v>
      </c>
      <c r="E1686" s="61" t="s">
        <v>11193</v>
      </c>
      <c r="F1686" s="10" t="s">
        <v>68</v>
      </c>
      <c r="G1686" s="53"/>
      <c r="H1686" s="29" t="s">
        <v>11194</v>
      </c>
      <c r="J1686" s="30" t="s">
        <v>11195</v>
      </c>
      <c r="K1686" s="10" t="s">
        <v>11196</v>
      </c>
      <c r="V1686" s="8" t="s">
        <v>11197</v>
      </c>
      <c r="X1686" s="8"/>
      <c r="Y1686" s="8" t="s">
        <v>95</v>
      </c>
      <c r="Z1686" s="8" t="s">
        <v>96</v>
      </c>
      <c r="AA1686" s="2" t="s">
        <v>10091</v>
      </c>
      <c r="AB1686" s="8" t="s">
        <v>98</v>
      </c>
      <c r="AF1686" s="8" t="s">
        <v>2863</v>
      </c>
      <c r="AJ1686" s="14">
        <v>218</v>
      </c>
    </row>
    <row r="1687" spans="1:36" ht="16">
      <c r="A1687" s="8">
        <v>3</v>
      </c>
      <c r="B1687" s="23" t="s">
        <v>2167</v>
      </c>
      <c r="C1687" s="23" t="s">
        <v>2168</v>
      </c>
      <c r="D1687" s="8" t="s">
        <v>11198</v>
      </c>
      <c r="E1687" s="16" t="s">
        <v>11199</v>
      </c>
      <c r="F1687" s="16" t="s">
        <v>68</v>
      </c>
      <c r="G1687" s="17"/>
      <c r="H1687" s="32" t="s">
        <v>11200</v>
      </c>
      <c r="J1687" s="26" t="s">
        <v>11201</v>
      </c>
      <c r="K1687" s="16" t="s">
        <v>11202</v>
      </c>
      <c r="V1687" s="8" t="s">
        <v>11203</v>
      </c>
      <c r="X1687" s="8"/>
      <c r="Y1687" s="8" t="s">
        <v>95</v>
      </c>
      <c r="Z1687" s="8" t="s">
        <v>96</v>
      </c>
      <c r="AA1687" s="2" t="s">
        <v>2025</v>
      </c>
      <c r="AB1687" s="8" t="s">
        <v>98</v>
      </c>
      <c r="AJ1687" s="14">
        <v>218</v>
      </c>
    </row>
    <row r="1688" spans="1:36" ht="16">
      <c r="A1688" s="8">
        <v>3</v>
      </c>
      <c r="B1688" s="10" t="s">
        <v>11204</v>
      </c>
      <c r="C1688" s="10" t="s">
        <v>11205</v>
      </c>
      <c r="D1688" s="8" t="s">
        <v>11206</v>
      </c>
      <c r="E1688" s="61" t="s">
        <v>11207</v>
      </c>
      <c r="F1688" s="10" t="s">
        <v>68</v>
      </c>
      <c r="G1688" s="11"/>
      <c r="H1688" s="29" t="s">
        <v>11208</v>
      </c>
      <c r="J1688" s="30" t="s">
        <v>2177</v>
      </c>
      <c r="K1688" s="10" t="s">
        <v>11209</v>
      </c>
      <c r="V1688" s="8" t="s">
        <v>11210</v>
      </c>
      <c r="X1688" s="8"/>
      <c r="Y1688" s="8" t="s">
        <v>95</v>
      </c>
      <c r="Z1688" s="8" t="s">
        <v>96</v>
      </c>
      <c r="AA1688" s="2" t="s">
        <v>2082</v>
      </c>
      <c r="AB1688" s="8" t="s">
        <v>98</v>
      </c>
      <c r="AJ1688" s="14" t="s">
        <v>4999</v>
      </c>
    </row>
    <row r="1689" spans="1:36" ht="16">
      <c r="A1689" s="8">
        <v>3</v>
      </c>
      <c r="B1689" s="16" t="s">
        <v>11211</v>
      </c>
      <c r="C1689" s="16" t="s">
        <v>11212</v>
      </c>
      <c r="D1689" s="8" t="s">
        <v>11213</v>
      </c>
      <c r="E1689" s="62" t="s">
        <v>11214</v>
      </c>
      <c r="F1689" s="16" t="s">
        <v>68</v>
      </c>
      <c r="G1689" s="17"/>
      <c r="H1689" s="32" t="s">
        <v>11215</v>
      </c>
      <c r="J1689" s="26" t="s">
        <v>11216</v>
      </c>
      <c r="K1689" s="16" t="s">
        <v>11217</v>
      </c>
      <c r="V1689" s="8" t="s">
        <v>10468</v>
      </c>
      <c r="X1689" s="8"/>
      <c r="Y1689" s="8" t="s">
        <v>95</v>
      </c>
      <c r="Z1689" s="8" t="s">
        <v>96</v>
      </c>
      <c r="AA1689" s="2" t="s">
        <v>9527</v>
      </c>
      <c r="AB1689" s="8" t="s">
        <v>98</v>
      </c>
      <c r="AJ1689" s="14"/>
    </row>
    <row r="1690" spans="1:36" ht="16">
      <c r="A1690" s="8">
        <v>3</v>
      </c>
      <c r="B1690" s="23" t="s">
        <v>2185</v>
      </c>
      <c r="C1690" s="23" t="s">
        <v>2186</v>
      </c>
      <c r="D1690" s="8" t="s">
        <v>11218</v>
      </c>
      <c r="E1690" s="10" t="s">
        <v>11219</v>
      </c>
      <c r="F1690" s="10" t="s">
        <v>68</v>
      </c>
      <c r="G1690" s="11"/>
      <c r="H1690" s="29" t="s">
        <v>11220</v>
      </c>
      <c r="J1690" s="30" t="s">
        <v>11221</v>
      </c>
      <c r="K1690" s="10" t="s">
        <v>11222</v>
      </c>
      <c r="V1690" s="8" t="s">
        <v>11223</v>
      </c>
      <c r="Y1690" s="8" t="s">
        <v>424</v>
      </c>
      <c r="Z1690" s="8" t="s">
        <v>96</v>
      </c>
      <c r="AA1690" s="2" t="s">
        <v>607</v>
      </c>
      <c r="AB1690" s="8" t="s">
        <v>98</v>
      </c>
      <c r="AJ1690" s="44"/>
    </row>
    <row r="1691" spans="1:36" ht="16">
      <c r="A1691" s="8">
        <v>3</v>
      </c>
      <c r="B1691" s="16" t="s">
        <v>11224</v>
      </c>
      <c r="C1691" s="16" t="s">
        <v>11225</v>
      </c>
      <c r="D1691" s="8" t="s">
        <v>11226</v>
      </c>
      <c r="E1691" s="62" t="s">
        <v>11227</v>
      </c>
      <c r="F1691" s="16" t="s">
        <v>68</v>
      </c>
      <c r="G1691" s="17"/>
      <c r="H1691" s="32" t="s">
        <v>11228</v>
      </c>
      <c r="J1691" s="33"/>
      <c r="K1691" s="18"/>
      <c r="AB1691" s="8" t="s">
        <v>98</v>
      </c>
      <c r="AJ1691" s="14" t="s">
        <v>11229</v>
      </c>
    </row>
    <row r="1692" spans="1:36" ht="16">
      <c r="A1692" s="8">
        <v>3</v>
      </c>
      <c r="B1692" s="10" t="s">
        <v>11230</v>
      </c>
      <c r="C1692" s="10" t="s">
        <v>11231</v>
      </c>
      <c r="D1692" s="8" t="s">
        <v>11232</v>
      </c>
      <c r="E1692" s="61" t="s">
        <v>11233</v>
      </c>
      <c r="F1692" s="10" t="s">
        <v>68</v>
      </c>
      <c r="G1692" s="11"/>
      <c r="H1692" s="29" t="s">
        <v>11234</v>
      </c>
      <c r="J1692" s="30" t="s">
        <v>11235</v>
      </c>
      <c r="K1692" s="10" t="s">
        <v>11236</v>
      </c>
      <c r="V1692" s="8" t="s">
        <v>11237</v>
      </c>
      <c r="X1692" s="8"/>
      <c r="Y1692" s="8" t="s">
        <v>95</v>
      </c>
      <c r="Z1692" s="8" t="s">
        <v>96</v>
      </c>
      <c r="AA1692" s="2" t="s">
        <v>10125</v>
      </c>
      <c r="AB1692" s="8" t="s">
        <v>98</v>
      </c>
      <c r="AJ1692" s="14">
        <v>208</v>
      </c>
    </row>
    <row r="1693" spans="1:36" ht="16">
      <c r="A1693" s="8">
        <v>3</v>
      </c>
      <c r="B1693" s="16" t="s">
        <v>11238</v>
      </c>
      <c r="C1693" s="16" t="s">
        <v>11239</v>
      </c>
      <c r="D1693" s="8" t="s">
        <v>11240</v>
      </c>
      <c r="E1693" s="62" t="s">
        <v>11241</v>
      </c>
      <c r="F1693" s="16" t="s">
        <v>68</v>
      </c>
      <c r="G1693" s="17"/>
      <c r="H1693" s="32" t="s">
        <v>11242</v>
      </c>
      <c r="J1693" s="26" t="s">
        <v>11243</v>
      </c>
      <c r="K1693" s="16" t="s">
        <v>11244</v>
      </c>
      <c r="V1693" s="8" t="s">
        <v>11245</v>
      </c>
      <c r="X1693" s="8"/>
      <c r="Y1693" s="8" t="s">
        <v>95</v>
      </c>
      <c r="Z1693" s="8" t="s">
        <v>96</v>
      </c>
      <c r="AA1693" s="2" t="s">
        <v>2089</v>
      </c>
      <c r="AB1693" s="8" t="s">
        <v>98</v>
      </c>
      <c r="AJ1693" s="14">
        <v>585</v>
      </c>
    </row>
    <row r="1694" spans="1:36" ht="16">
      <c r="A1694" s="8">
        <v>3</v>
      </c>
      <c r="B1694" s="10" t="s">
        <v>11246</v>
      </c>
      <c r="C1694" s="10" t="s">
        <v>11246</v>
      </c>
      <c r="D1694" s="8" t="s">
        <v>11247</v>
      </c>
      <c r="E1694" s="61" t="s">
        <v>11248</v>
      </c>
      <c r="F1694" s="10" t="s">
        <v>68</v>
      </c>
      <c r="G1694" s="11"/>
      <c r="H1694" s="29" t="s">
        <v>11249</v>
      </c>
      <c r="J1694" s="30" t="s">
        <v>11250</v>
      </c>
      <c r="K1694" s="10" t="s">
        <v>11251</v>
      </c>
      <c r="V1694" s="8" t="s">
        <v>11252</v>
      </c>
      <c r="AA1694" s="2" t="s">
        <v>11253</v>
      </c>
      <c r="AB1694" s="8" t="s">
        <v>98</v>
      </c>
      <c r="AJ1694" s="14">
        <v>585</v>
      </c>
    </row>
    <row r="1695" spans="1:36" ht="16">
      <c r="A1695" s="8">
        <v>3</v>
      </c>
      <c r="B1695" s="16" t="s">
        <v>11254</v>
      </c>
      <c r="C1695" s="16" t="s">
        <v>11255</v>
      </c>
      <c r="D1695" s="8" t="s">
        <v>11256</v>
      </c>
      <c r="E1695" s="62" t="s">
        <v>11257</v>
      </c>
      <c r="F1695" s="16" t="s">
        <v>68</v>
      </c>
      <c r="G1695" s="17"/>
      <c r="H1695" s="32" t="s">
        <v>11258</v>
      </c>
      <c r="J1695" s="26" t="s">
        <v>11259</v>
      </c>
      <c r="K1695" s="16" t="s">
        <v>11260</v>
      </c>
      <c r="V1695" s="8" t="s">
        <v>11261</v>
      </c>
      <c r="Y1695" s="8" t="s">
        <v>424</v>
      </c>
      <c r="Z1695" s="8" t="s">
        <v>96</v>
      </c>
      <c r="AA1695" s="2" t="s">
        <v>1242</v>
      </c>
      <c r="AB1695" s="8" t="s">
        <v>98</v>
      </c>
      <c r="AJ1695" s="14" t="s">
        <v>11262</v>
      </c>
    </row>
    <row r="1696" spans="1:36" ht="16">
      <c r="A1696" s="8">
        <v>3</v>
      </c>
      <c r="B1696" s="10" t="s">
        <v>11263</v>
      </c>
      <c r="C1696" s="10" t="s">
        <v>11264</v>
      </c>
      <c r="D1696" s="8" t="s">
        <v>11265</v>
      </c>
      <c r="E1696" s="61" t="s">
        <v>11266</v>
      </c>
      <c r="F1696" s="10" t="s">
        <v>68</v>
      </c>
      <c r="G1696" s="11"/>
      <c r="H1696" s="29" t="s">
        <v>11267</v>
      </c>
      <c r="J1696" s="30" t="s">
        <v>2215</v>
      </c>
      <c r="K1696" s="10" t="s">
        <v>11268</v>
      </c>
      <c r="V1696" s="8" t="s">
        <v>11269</v>
      </c>
      <c r="X1696" s="8"/>
      <c r="Y1696" s="8" t="s">
        <v>95</v>
      </c>
      <c r="Z1696" s="8" t="s">
        <v>96</v>
      </c>
      <c r="AA1696" s="2" t="s">
        <v>2018</v>
      </c>
      <c r="AB1696" s="8" t="s">
        <v>98</v>
      </c>
      <c r="AJ1696" s="14">
        <v>217</v>
      </c>
    </row>
    <row r="1697" spans="1:36" ht="16">
      <c r="A1697" s="8">
        <v>3</v>
      </c>
      <c r="B1697" s="16" t="s">
        <v>11270</v>
      </c>
      <c r="C1697" s="16" t="s">
        <v>11271</v>
      </c>
      <c r="D1697" s="8" t="s">
        <v>11272</v>
      </c>
      <c r="E1697" s="62" t="s">
        <v>11273</v>
      </c>
      <c r="F1697" s="16" t="s">
        <v>68</v>
      </c>
      <c r="G1697" s="17"/>
      <c r="H1697" s="32" t="s">
        <v>11274</v>
      </c>
      <c r="J1697" s="26" t="s">
        <v>1271</v>
      </c>
      <c r="K1697" s="16" t="s">
        <v>11275</v>
      </c>
      <c r="V1697" s="8" t="s">
        <v>11276</v>
      </c>
      <c r="X1697" s="8"/>
      <c r="Y1697" s="8" t="s">
        <v>95</v>
      </c>
      <c r="Z1697" s="8" t="s">
        <v>96</v>
      </c>
      <c r="AA1697" s="2" t="s">
        <v>1273</v>
      </c>
      <c r="AB1697" s="8" t="s">
        <v>98</v>
      </c>
      <c r="AJ1697" s="14"/>
    </row>
    <row r="1698" spans="1:36" ht="16">
      <c r="A1698" s="8">
        <v>3</v>
      </c>
      <c r="B1698" s="10" t="s">
        <v>11277</v>
      </c>
      <c r="C1698" s="10" t="s">
        <v>11278</v>
      </c>
      <c r="D1698" s="8" t="s">
        <v>11279</v>
      </c>
      <c r="E1698" s="10" t="s">
        <v>11280</v>
      </c>
      <c r="F1698" s="10" t="s">
        <v>68</v>
      </c>
      <c r="G1698" s="11"/>
      <c r="H1698" s="29" t="s">
        <v>11281</v>
      </c>
      <c r="J1698" s="30" t="s">
        <v>546</v>
      </c>
      <c r="K1698" s="10" t="s">
        <v>11282</v>
      </c>
      <c r="AB1698" s="8" t="s">
        <v>98</v>
      </c>
      <c r="AJ1698" s="14" t="s">
        <v>11283</v>
      </c>
    </row>
    <row r="1699" spans="1:36" ht="16">
      <c r="A1699" s="8">
        <v>3</v>
      </c>
      <c r="B1699" s="16" t="s">
        <v>11284</v>
      </c>
      <c r="C1699" s="16" t="s">
        <v>11285</v>
      </c>
      <c r="D1699" s="8" t="s">
        <v>11286</v>
      </c>
      <c r="E1699" s="62" t="s">
        <v>11287</v>
      </c>
      <c r="F1699" s="16" t="s">
        <v>68</v>
      </c>
      <c r="G1699" s="17"/>
      <c r="H1699" s="32" t="s">
        <v>11288</v>
      </c>
      <c r="J1699" s="26" t="s">
        <v>11289</v>
      </c>
      <c r="K1699" s="16" t="s">
        <v>11290</v>
      </c>
      <c r="V1699" s="8" t="s">
        <v>11291</v>
      </c>
      <c r="AA1699" s="2" t="s">
        <v>11292</v>
      </c>
      <c r="AB1699" s="8" t="s">
        <v>98</v>
      </c>
      <c r="AJ1699" s="14" t="s">
        <v>10518</v>
      </c>
    </row>
    <row r="1700" spans="1:36" ht="16">
      <c r="A1700" s="8">
        <v>3</v>
      </c>
      <c r="B1700" s="10" t="s">
        <v>11293</v>
      </c>
      <c r="C1700" s="10" t="s">
        <v>11294</v>
      </c>
      <c r="D1700" s="8" t="s">
        <v>11295</v>
      </c>
      <c r="E1700" s="61" t="s">
        <v>11296</v>
      </c>
      <c r="F1700" s="10" t="s">
        <v>68</v>
      </c>
      <c r="G1700" s="11"/>
      <c r="H1700" s="29" t="s">
        <v>11297</v>
      </c>
      <c r="J1700" s="30" t="s">
        <v>11298</v>
      </c>
      <c r="K1700" s="10" t="s">
        <v>11299</v>
      </c>
      <c r="V1700" s="8" t="s">
        <v>11300</v>
      </c>
      <c r="X1700" s="8"/>
      <c r="Y1700" s="8" t="s">
        <v>95</v>
      </c>
      <c r="Z1700" s="8" t="s">
        <v>96</v>
      </c>
      <c r="AA1700" s="2" t="s">
        <v>2663</v>
      </c>
      <c r="AB1700" s="8" t="s">
        <v>98</v>
      </c>
      <c r="AJ1700" s="14" t="s">
        <v>7880</v>
      </c>
    </row>
    <row r="1701" spans="1:36" ht="16">
      <c r="A1701" s="8">
        <v>3</v>
      </c>
      <c r="B1701" s="16" t="s">
        <v>11301</v>
      </c>
      <c r="C1701" s="16" t="s">
        <v>11302</v>
      </c>
      <c r="D1701" s="8" t="s">
        <v>11303</v>
      </c>
      <c r="E1701" s="16" t="s">
        <v>11303</v>
      </c>
      <c r="F1701" s="16" t="s">
        <v>68</v>
      </c>
      <c r="G1701" s="17"/>
      <c r="H1701" s="32" t="s">
        <v>11304</v>
      </c>
      <c r="J1701" s="26" t="s">
        <v>11305</v>
      </c>
      <c r="K1701" s="16" t="s">
        <v>11306</v>
      </c>
      <c r="V1701" s="8" t="s">
        <v>11307</v>
      </c>
      <c r="X1701" s="8"/>
      <c r="Y1701" s="8" t="s">
        <v>95</v>
      </c>
      <c r="Z1701" s="8" t="s">
        <v>96</v>
      </c>
      <c r="AA1701" s="2" t="s">
        <v>10173</v>
      </c>
      <c r="AB1701" s="8" t="s">
        <v>98</v>
      </c>
      <c r="AJ1701" s="14"/>
    </row>
    <row r="1702" spans="1:36" ht="16">
      <c r="A1702" s="8">
        <v>3</v>
      </c>
      <c r="B1702" s="10" t="s">
        <v>11308</v>
      </c>
      <c r="C1702" s="10" t="s">
        <v>11309</v>
      </c>
      <c r="D1702" s="8" t="s">
        <v>11310</v>
      </c>
      <c r="E1702" s="61" t="s">
        <v>11311</v>
      </c>
      <c r="F1702" s="10" t="s">
        <v>68</v>
      </c>
      <c r="G1702" s="11"/>
      <c r="H1702" s="12"/>
      <c r="J1702" s="30" t="s">
        <v>11312</v>
      </c>
      <c r="K1702" s="10" t="s">
        <v>11313</v>
      </c>
      <c r="V1702" s="8" t="s">
        <v>11314</v>
      </c>
      <c r="AA1702" s="2" t="s">
        <v>11315</v>
      </c>
      <c r="AB1702" s="8" t="s">
        <v>98</v>
      </c>
      <c r="AJ1702" s="14">
        <v>407</v>
      </c>
    </row>
    <row r="1703" spans="1:36" ht="16">
      <c r="A1703" s="8">
        <v>3</v>
      </c>
      <c r="B1703" s="16" t="s">
        <v>11316</v>
      </c>
      <c r="C1703" s="16" t="s">
        <v>11317</v>
      </c>
      <c r="D1703" s="8" t="s">
        <v>11318</v>
      </c>
      <c r="E1703" s="62" t="s">
        <v>11319</v>
      </c>
      <c r="F1703" s="16" t="s">
        <v>68</v>
      </c>
      <c r="G1703" s="17"/>
      <c r="H1703" s="32" t="s">
        <v>11320</v>
      </c>
      <c r="J1703" s="26" t="s">
        <v>11321</v>
      </c>
      <c r="K1703" s="16" t="s">
        <v>11322</v>
      </c>
      <c r="AB1703" s="8" t="s">
        <v>98</v>
      </c>
      <c r="AJ1703" s="14">
        <v>212</v>
      </c>
    </row>
    <row r="1704" spans="1:36" ht="16">
      <c r="A1704" s="8">
        <v>3</v>
      </c>
      <c r="B1704" s="23" t="s">
        <v>2294</v>
      </c>
      <c r="C1704" s="23" t="s">
        <v>2295</v>
      </c>
      <c r="D1704" s="8" t="s">
        <v>11323</v>
      </c>
      <c r="E1704" s="61" t="s">
        <v>11324</v>
      </c>
      <c r="F1704" s="10" t="s">
        <v>68</v>
      </c>
      <c r="G1704" s="53"/>
      <c r="H1704" s="29" t="s">
        <v>11325</v>
      </c>
      <c r="J1704" s="30" t="s">
        <v>2297</v>
      </c>
      <c r="K1704" s="10" t="s">
        <v>11326</v>
      </c>
      <c r="V1704" s="8" t="s">
        <v>11327</v>
      </c>
      <c r="X1704" s="8"/>
      <c r="Y1704" s="8" t="s">
        <v>95</v>
      </c>
      <c r="Z1704" s="8" t="s">
        <v>96</v>
      </c>
      <c r="AA1704" s="2" t="s">
        <v>2119</v>
      </c>
      <c r="AB1704" s="8" t="s">
        <v>98</v>
      </c>
      <c r="AC1704" s="8" t="s">
        <v>2863</v>
      </c>
      <c r="AG1704" s="8" t="s">
        <v>2863</v>
      </c>
      <c r="AH1704" s="8" t="s">
        <v>2863</v>
      </c>
      <c r="AI1704" s="8" t="s">
        <v>2863</v>
      </c>
      <c r="AJ1704" s="14"/>
    </row>
    <row r="1705" spans="1:36" ht="16">
      <c r="A1705" s="8">
        <v>3</v>
      </c>
      <c r="B1705" s="16" t="s">
        <v>11328</v>
      </c>
      <c r="C1705" s="16" t="s">
        <v>11329</v>
      </c>
      <c r="D1705" s="8" t="s">
        <v>11330</v>
      </c>
      <c r="E1705" s="62" t="s">
        <v>11331</v>
      </c>
      <c r="F1705" s="16" t="s">
        <v>68</v>
      </c>
      <c r="G1705" s="17"/>
      <c r="H1705" s="32" t="s">
        <v>11332</v>
      </c>
      <c r="J1705" s="26" t="s">
        <v>11333</v>
      </c>
      <c r="K1705" s="18"/>
      <c r="V1705" s="8" t="s">
        <v>11334</v>
      </c>
      <c r="AA1705" s="2" t="s">
        <v>11335</v>
      </c>
      <c r="AB1705" s="8" t="s">
        <v>98</v>
      </c>
      <c r="AJ1705" s="14"/>
    </row>
    <row r="1706" spans="1:36" ht="16">
      <c r="A1706" s="8">
        <v>3</v>
      </c>
      <c r="B1706" s="10" t="s">
        <v>11336</v>
      </c>
      <c r="C1706" s="10" t="s">
        <v>11337</v>
      </c>
      <c r="D1706" s="8" t="s">
        <v>11338</v>
      </c>
      <c r="E1706" s="61" t="s">
        <v>11339</v>
      </c>
      <c r="F1706" s="10" t="s">
        <v>68</v>
      </c>
      <c r="G1706" s="11"/>
      <c r="H1706" s="50" t="s">
        <v>11340</v>
      </c>
      <c r="J1706" s="30" t="s">
        <v>11341</v>
      </c>
      <c r="K1706" s="10" t="s">
        <v>11342</v>
      </c>
      <c r="V1706" s="8" t="s">
        <v>11343</v>
      </c>
      <c r="AA1706" s="2" t="s">
        <v>11344</v>
      </c>
      <c r="AB1706" s="8" t="s">
        <v>98</v>
      </c>
      <c r="AJ1706" s="14" t="s">
        <v>9945</v>
      </c>
    </row>
    <row r="1707" spans="1:36" ht="16">
      <c r="A1707" s="8">
        <v>3</v>
      </c>
      <c r="B1707" s="16" t="s">
        <v>11345</v>
      </c>
      <c r="C1707" s="16" t="s">
        <v>11346</v>
      </c>
      <c r="D1707" s="8" t="s">
        <v>11347</v>
      </c>
      <c r="E1707" s="62" t="s">
        <v>11348</v>
      </c>
      <c r="F1707" s="16" t="s">
        <v>68</v>
      </c>
      <c r="G1707" s="17"/>
      <c r="H1707" s="32" t="s">
        <v>2324</v>
      </c>
      <c r="J1707" s="26" t="s">
        <v>2325</v>
      </c>
      <c r="K1707" s="16" t="s">
        <v>11349</v>
      </c>
      <c r="V1707" s="8" t="s">
        <v>11350</v>
      </c>
      <c r="X1707" s="8"/>
      <c r="Y1707" s="8" t="s">
        <v>95</v>
      </c>
      <c r="Z1707" s="8" t="s">
        <v>96</v>
      </c>
      <c r="AA1707" s="2" t="s">
        <v>10205</v>
      </c>
      <c r="AB1707" s="8" t="s">
        <v>98</v>
      </c>
      <c r="AJ1707" s="14" t="s">
        <v>11351</v>
      </c>
    </row>
    <row r="1708" spans="1:36" ht="16">
      <c r="A1708" s="8">
        <v>3</v>
      </c>
      <c r="B1708" s="10" t="s">
        <v>11352</v>
      </c>
      <c r="C1708" s="10" t="s">
        <v>11352</v>
      </c>
      <c r="D1708" s="8" t="s">
        <v>11353</v>
      </c>
      <c r="E1708" s="61" t="s">
        <v>11354</v>
      </c>
      <c r="F1708" s="10" t="s">
        <v>68</v>
      </c>
      <c r="G1708" s="11"/>
      <c r="H1708" s="29" t="s">
        <v>11355</v>
      </c>
      <c r="J1708" s="30" t="s">
        <v>11356</v>
      </c>
      <c r="K1708" s="10" t="s">
        <v>11357</v>
      </c>
      <c r="V1708" s="8" t="s">
        <v>11358</v>
      </c>
      <c r="X1708" s="8"/>
      <c r="Y1708" s="8" t="s">
        <v>95</v>
      </c>
      <c r="Z1708" s="8" t="s">
        <v>96</v>
      </c>
      <c r="AA1708" s="2" t="s">
        <v>10211</v>
      </c>
      <c r="AB1708" s="8" t="s">
        <v>98</v>
      </c>
      <c r="AJ1708" s="14">
        <v>608</v>
      </c>
    </row>
    <row r="1709" spans="1:36" ht="16">
      <c r="A1709" s="8">
        <v>3</v>
      </c>
      <c r="B1709" s="16" t="s">
        <v>11359</v>
      </c>
      <c r="C1709" s="16" t="s">
        <v>11360</v>
      </c>
      <c r="D1709" s="8" t="s">
        <v>11361</v>
      </c>
      <c r="E1709" s="16" t="s">
        <v>11362</v>
      </c>
      <c r="F1709" s="16" t="s">
        <v>68</v>
      </c>
      <c r="G1709" s="17"/>
      <c r="H1709" s="32" t="s">
        <v>11363</v>
      </c>
      <c r="J1709" s="26" t="s">
        <v>11364</v>
      </c>
      <c r="K1709" s="16" t="s">
        <v>11365</v>
      </c>
      <c r="V1709" s="8" t="s">
        <v>11366</v>
      </c>
      <c r="Y1709" s="8" t="s">
        <v>1398</v>
      </c>
      <c r="Z1709" s="8" t="s">
        <v>96</v>
      </c>
      <c r="AA1709" s="2" t="s">
        <v>11367</v>
      </c>
      <c r="AB1709" s="8" t="s">
        <v>98</v>
      </c>
      <c r="AJ1709" s="14">
        <v>215</v>
      </c>
    </row>
    <row r="1710" spans="1:36" ht="16">
      <c r="A1710" s="8">
        <v>3</v>
      </c>
      <c r="B1710" s="10" t="s">
        <v>11368</v>
      </c>
      <c r="C1710" s="10" t="s">
        <v>11369</v>
      </c>
      <c r="D1710" s="8" t="s">
        <v>11370</v>
      </c>
      <c r="E1710" s="61" t="s">
        <v>11371</v>
      </c>
      <c r="F1710" s="10" t="s">
        <v>68</v>
      </c>
      <c r="G1710" s="11"/>
      <c r="H1710" s="29" t="s">
        <v>11372</v>
      </c>
      <c r="J1710" s="30" t="s">
        <v>11373</v>
      </c>
      <c r="K1710" s="10" t="s">
        <v>11374</v>
      </c>
      <c r="V1710" s="8" t="s">
        <v>11375</v>
      </c>
      <c r="X1710" s="8"/>
      <c r="Y1710" s="8" t="s">
        <v>95</v>
      </c>
      <c r="Z1710" s="8" t="s">
        <v>96</v>
      </c>
      <c r="AA1710" s="2" t="s">
        <v>10223</v>
      </c>
      <c r="AB1710" s="8" t="s">
        <v>98</v>
      </c>
      <c r="AJ1710" s="14"/>
    </row>
    <row r="1711" spans="1:36" ht="16">
      <c r="A1711" s="8">
        <v>3</v>
      </c>
      <c r="B1711" s="16" t="s">
        <v>11376</v>
      </c>
      <c r="C1711" s="16" t="s">
        <v>11377</v>
      </c>
      <c r="D1711" s="8" t="s">
        <v>11378</v>
      </c>
      <c r="E1711" s="62" t="s">
        <v>11379</v>
      </c>
      <c r="F1711" s="16" t="s">
        <v>68</v>
      </c>
      <c r="G1711" s="17"/>
      <c r="H1711" s="32" t="s">
        <v>11380</v>
      </c>
      <c r="J1711" s="59"/>
      <c r="K1711" s="16" t="s">
        <v>11381</v>
      </c>
      <c r="AB1711" s="8" t="s">
        <v>98</v>
      </c>
      <c r="AJ1711" s="14"/>
    </row>
    <row r="1712" spans="1:36" ht="16">
      <c r="A1712" s="8">
        <v>3</v>
      </c>
      <c r="B1712" s="10" t="s">
        <v>11382</v>
      </c>
      <c r="C1712" s="10" t="s">
        <v>11383</v>
      </c>
      <c r="D1712" s="8" t="s">
        <v>11384</v>
      </c>
      <c r="E1712" s="61" t="s">
        <v>11385</v>
      </c>
      <c r="F1712" s="10" t="s">
        <v>68</v>
      </c>
      <c r="G1712" s="11"/>
      <c r="H1712" s="29" t="s">
        <v>11386</v>
      </c>
      <c r="J1712" s="30" t="s">
        <v>11387</v>
      </c>
      <c r="K1712" s="12"/>
      <c r="AB1712" s="8" t="s">
        <v>98</v>
      </c>
      <c r="AJ1712" s="14">
        <v>217</v>
      </c>
    </row>
    <row r="1713" spans="1:36" ht="16">
      <c r="A1713" s="8">
        <v>3</v>
      </c>
      <c r="B1713" s="16" t="s">
        <v>11388</v>
      </c>
      <c r="C1713" s="16" t="s">
        <v>11389</v>
      </c>
      <c r="D1713" s="8" t="s">
        <v>11390</v>
      </c>
      <c r="E1713" s="62" t="s">
        <v>11391</v>
      </c>
      <c r="F1713" s="16" t="s">
        <v>68</v>
      </c>
      <c r="G1713" s="17"/>
      <c r="H1713" s="32" t="s">
        <v>11392</v>
      </c>
      <c r="J1713" s="26" t="s">
        <v>11393</v>
      </c>
      <c r="K1713" s="16" t="s">
        <v>11394</v>
      </c>
      <c r="V1713" s="8" t="s">
        <v>11395</v>
      </c>
      <c r="X1713" s="8"/>
      <c r="Y1713" s="8" t="s">
        <v>95</v>
      </c>
      <c r="Z1713" s="8" t="s">
        <v>96</v>
      </c>
      <c r="AA1713" s="2" t="s">
        <v>2321</v>
      </c>
      <c r="AB1713" s="8" t="s">
        <v>98</v>
      </c>
      <c r="AJ1713" s="14" t="s">
        <v>6201</v>
      </c>
    </row>
    <row r="1714" spans="1:36" ht="16">
      <c r="A1714" s="8">
        <v>3</v>
      </c>
      <c r="B1714" s="10" t="s">
        <v>11396</v>
      </c>
      <c r="C1714" s="10" t="s">
        <v>11397</v>
      </c>
      <c r="D1714" s="8" t="s">
        <v>11398</v>
      </c>
      <c r="E1714" s="61" t="s">
        <v>11399</v>
      </c>
      <c r="F1714" s="10" t="s">
        <v>68</v>
      </c>
      <c r="G1714" s="53"/>
      <c r="H1714" s="29" t="s">
        <v>11400</v>
      </c>
      <c r="J1714" s="30" t="s">
        <v>2381</v>
      </c>
      <c r="K1714" s="10" t="s">
        <v>5385</v>
      </c>
      <c r="V1714" s="8" t="s">
        <v>11401</v>
      </c>
      <c r="X1714" s="8"/>
      <c r="Y1714" s="8" t="s">
        <v>95</v>
      </c>
      <c r="Z1714" s="8" t="s">
        <v>96</v>
      </c>
      <c r="AA1714" s="2" t="s">
        <v>2327</v>
      </c>
      <c r="AB1714" s="8" t="s">
        <v>98</v>
      </c>
      <c r="AC1714" s="8" t="s">
        <v>2863</v>
      </c>
      <c r="AF1714" s="8" t="s">
        <v>2863</v>
      </c>
      <c r="AG1714" s="8" t="s">
        <v>2863</v>
      </c>
      <c r="AJ1714" s="14" t="s">
        <v>11402</v>
      </c>
    </row>
    <row r="1715" spans="1:36" ht="16">
      <c r="A1715" s="8">
        <v>3</v>
      </c>
      <c r="B1715" s="16" t="s">
        <v>11403</v>
      </c>
      <c r="C1715" s="16" t="s">
        <v>11404</v>
      </c>
      <c r="D1715" s="8" t="s">
        <v>11405</v>
      </c>
      <c r="E1715" s="62" t="s">
        <v>11406</v>
      </c>
      <c r="F1715" s="16" t="s">
        <v>68</v>
      </c>
      <c r="G1715" s="17"/>
      <c r="H1715" s="32" t="s">
        <v>11407</v>
      </c>
      <c r="J1715" s="26" t="s">
        <v>11408</v>
      </c>
      <c r="K1715" s="16" t="s">
        <v>11409</v>
      </c>
      <c r="V1715" s="8" t="s">
        <v>11410</v>
      </c>
      <c r="X1715" s="8"/>
      <c r="Y1715" s="8" t="s">
        <v>95</v>
      </c>
      <c r="Z1715" s="8" t="s">
        <v>96</v>
      </c>
      <c r="AA1715" s="2" t="s">
        <v>2327</v>
      </c>
      <c r="AB1715" s="8" t="s">
        <v>98</v>
      </c>
      <c r="AJ1715" s="14" t="s">
        <v>9930</v>
      </c>
    </row>
    <row r="1716" spans="1:36" ht="16">
      <c r="A1716" s="8">
        <v>3</v>
      </c>
      <c r="B1716" s="10" t="s">
        <v>11411</v>
      </c>
      <c r="C1716" s="10" t="s">
        <v>11412</v>
      </c>
      <c r="D1716" s="8" t="s">
        <v>11413</v>
      </c>
      <c r="E1716" s="61" t="s">
        <v>11414</v>
      </c>
      <c r="F1716" s="10" t="s">
        <v>68</v>
      </c>
      <c r="G1716" s="53"/>
      <c r="H1716" s="29" t="s">
        <v>11415</v>
      </c>
      <c r="J1716" s="30" t="s">
        <v>2406</v>
      </c>
      <c r="K1716" s="10" t="s">
        <v>11416</v>
      </c>
      <c r="V1716" s="8" t="s">
        <v>11417</v>
      </c>
      <c r="X1716" s="8"/>
      <c r="Y1716" s="8" t="s">
        <v>95</v>
      </c>
      <c r="Z1716" s="8" t="s">
        <v>96</v>
      </c>
      <c r="AA1716" s="2" t="s">
        <v>2351</v>
      </c>
      <c r="AB1716" s="8" t="s">
        <v>98</v>
      </c>
      <c r="AC1716" s="8" t="s">
        <v>2863</v>
      </c>
      <c r="AG1716" s="8" t="s">
        <v>2863</v>
      </c>
      <c r="AJ1716" s="14" t="s">
        <v>3071</v>
      </c>
    </row>
    <row r="1717" spans="1:36" ht="16">
      <c r="A1717" s="8">
        <v>3</v>
      </c>
      <c r="B1717" s="16" t="s">
        <v>11418</v>
      </c>
      <c r="C1717" s="16" t="s">
        <v>11418</v>
      </c>
      <c r="D1717" s="8" t="s">
        <v>11419</v>
      </c>
      <c r="E1717" s="62" t="s">
        <v>11420</v>
      </c>
      <c r="F1717" s="16" t="s">
        <v>68</v>
      </c>
      <c r="G1717" s="17"/>
      <c r="H1717" s="32" t="s">
        <v>11421</v>
      </c>
      <c r="J1717" s="26" t="s">
        <v>11422</v>
      </c>
      <c r="K1717" s="16" t="s">
        <v>11423</v>
      </c>
      <c r="V1717" s="8" t="s">
        <v>11424</v>
      </c>
      <c r="X1717" s="8"/>
      <c r="Y1717" s="8" t="s">
        <v>95</v>
      </c>
      <c r="Z1717" s="8" t="s">
        <v>96</v>
      </c>
      <c r="AA1717" s="2" t="s">
        <v>2818</v>
      </c>
      <c r="AB1717" s="8" t="s">
        <v>98</v>
      </c>
      <c r="AJ1717" s="14"/>
    </row>
    <row r="1718" spans="1:36" ht="16">
      <c r="A1718" s="8">
        <v>3</v>
      </c>
      <c r="B1718" s="23" t="s">
        <v>2420</v>
      </c>
      <c r="C1718" s="23" t="s">
        <v>2421</v>
      </c>
      <c r="D1718" s="8" t="s">
        <v>11425</v>
      </c>
      <c r="E1718" s="10" t="s">
        <v>11426</v>
      </c>
      <c r="F1718" s="10" t="s">
        <v>68</v>
      </c>
      <c r="G1718" s="11"/>
      <c r="H1718" s="29" t="s">
        <v>11427</v>
      </c>
      <c r="J1718" s="30" t="s">
        <v>11428</v>
      </c>
      <c r="K1718" s="12"/>
      <c r="AB1718" s="8" t="s">
        <v>98</v>
      </c>
      <c r="AJ1718" s="14">
        <v>211</v>
      </c>
    </row>
    <row r="1719" spans="1:36" ht="16">
      <c r="A1719" s="8">
        <v>3</v>
      </c>
      <c r="B1719" s="16" t="s">
        <v>11429</v>
      </c>
      <c r="C1719" s="16" t="s">
        <v>11430</v>
      </c>
      <c r="D1719" s="8" t="s">
        <v>11431</v>
      </c>
      <c r="E1719" s="62" t="s">
        <v>11432</v>
      </c>
      <c r="F1719" s="16" t="s">
        <v>68</v>
      </c>
      <c r="G1719" s="17"/>
      <c r="H1719" s="32" t="s">
        <v>11433</v>
      </c>
      <c r="J1719" s="26" t="s">
        <v>11434</v>
      </c>
      <c r="K1719" s="16" t="s">
        <v>11435</v>
      </c>
      <c r="V1719" s="8" t="s">
        <v>11436</v>
      </c>
      <c r="X1719" s="8"/>
      <c r="Y1719" s="8" t="s">
        <v>95</v>
      </c>
      <c r="Z1719" s="8" t="s">
        <v>96</v>
      </c>
      <c r="AA1719" s="2" t="s">
        <v>6188</v>
      </c>
      <c r="AB1719" s="8" t="s">
        <v>98</v>
      </c>
      <c r="AJ1719" s="14" t="s">
        <v>10789</v>
      </c>
    </row>
    <row r="1720" spans="1:36" ht="16">
      <c r="A1720" s="8">
        <v>3</v>
      </c>
      <c r="B1720" s="10" t="s">
        <v>11437</v>
      </c>
      <c r="C1720" s="10" t="s">
        <v>11438</v>
      </c>
      <c r="D1720" s="8" t="s">
        <v>11439</v>
      </c>
      <c r="E1720" s="61" t="s">
        <v>11440</v>
      </c>
      <c r="F1720" s="10" t="s">
        <v>68</v>
      </c>
      <c r="G1720" s="11"/>
      <c r="H1720" s="29" t="s">
        <v>11441</v>
      </c>
      <c r="J1720" s="30" t="s">
        <v>11442</v>
      </c>
      <c r="K1720" s="10" t="s">
        <v>11443</v>
      </c>
      <c r="V1720" s="8" t="s">
        <v>11444</v>
      </c>
      <c r="X1720" s="8"/>
      <c r="Y1720" s="8" t="s">
        <v>95</v>
      </c>
      <c r="Z1720" s="8" t="s">
        <v>96</v>
      </c>
      <c r="AA1720" s="2" t="s">
        <v>10264</v>
      </c>
      <c r="AB1720" s="8" t="s">
        <v>98</v>
      </c>
      <c r="AJ1720" s="14">
        <v>215</v>
      </c>
    </row>
    <row r="1721" spans="1:36" ht="16">
      <c r="A1721" s="8">
        <v>3</v>
      </c>
      <c r="B1721" s="16" t="s">
        <v>11445</v>
      </c>
      <c r="C1721" s="16" t="s">
        <v>11446</v>
      </c>
      <c r="D1721" s="8" t="s">
        <v>11447</v>
      </c>
      <c r="E1721" s="62" t="s">
        <v>11448</v>
      </c>
      <c r="F1721" s="16" t="s">
        <v>68</v>
      </c>
      <c r="G1721" s="17"/>
      <c r="H1721" s="32" t="s">
        <v>11449</v>
      </c>
      <c r="J1721" s="26" t="s">
        <v>1071</v>
      </c>
      <c r="K1721" s="16" t="s">
        <v>11450</v>
      </c>
      <c r="V1721" s="8" t="s">
        <v>11451</v>
      </c>
      <c r="X1721" s="8"/>
      <c r="Y1721" s="8" t="s">
        <v>95</v>
      </c>
      <c r="Z1721" s="8" t="s">
        <v>96</v>
      </c>
      <c r="AA1721" s="2" t="s">
        <v>4383</v>
      </c>
      <c r="AB1721" s="8" t="s">
        <v>98</v>
      </c>
      <c r="AJ1721" s="14">
        <v>210</v>
      </c>
    </row>
    <row r="1722" spans="1:36" ht="16">
      <c r="A1722" s="8">
        <v>3</v>
      </c>
      <c r="B1722" s="23" t="s">
        <v>2448</v>
      </c>
      <c r="C1722" s="23" t="s">
        <v>2449</v>
      </c>
      <c r="D1722" s="8" t="s">
        <v>11452</v>
      </c>
      <c r="E1722" s="10" t="s">
        <v>11452</v>
      </c>
      <c r="F1722" s="10" t="s">
        <v>68</v>
      </c>
      <c r="G1722" s="11"/>
      <c r="H1722" s="29" t="s">
        <v>11453</v>
      </c>
      <c r="J1722" s="30" t="s">
        <v>2451</v>
      </c>
      <c r="K1722" s="10" t="s">
        <v>11454</v>
      </c>
      <c r="V1722" s="8" t="s">
        <v>11455</v>
      </c>
      <c r="X1722" s="8"/>
      <c r="Y1722" s="8" t="s">
        <v>95</v>
      </c>
      <c r="Z1722" s="8" t="s">
        <v>96</v>
      </c>
      <c r="AA1722" s="2" t="s">
        <v>2401</v>
      </c>
      <c r="AB1722" s="8" t="s">
        <v>98</v>
      </c>
      <c r="AJ1722" s="14"/>
    </row>
    <row r="1723" spans="1:36" ht="16">
      <c r="A1723" s="8">
        <v>3</v>
      </c>
      <c r="B1723" s="16" t="s">
        <v>11456</v>
      </c>
      <c r="C1723" s="16" t="s">
        <v>11457</v>
      </c>
      <c r="E1723" s="24"/>
      <c r="F1723" s="16" t="s">
        <v>68</v>
      </c>
      <c r="G1723" s="17"/>
      <c r="H1723" s="32" t="s">
        <v>11458</v>
      </c>
      <c r="J1723" s="26" t="s">
        <v>11459</v>
      </c>
      <c r="K1723" s="18"/>
      <c r="AB1723" s="8" t="s">
        <v>98</v>
      </c>
      <c r="AJ1723" s="14">
        <v>212</v>
      </c>
    </row>
    <row r="1724" spans="1:36" ht="16">
      <c r="A1724" s="8">
        <v>3</v>
      </c>
      <c r="B1724" s="10" t="s">
        <v>11460</v>
      </c>
      <c r="C1724" s="10" t="s">
        <v>11461</v>
      </c>
      <c r="D1724" s="8" t="s">
        <v>11462</v>
      </c>
      <c r="E1724" s="61" t="s">
        <v>11463</v>
      </c>
      <c r="F1724" s="10" t="s">
        <v>68</v>
      </c>
      <c r="G1724" s="53"/>
      <c r="H1724" s="29" t="s">
        <v>11464</v>
      </c>
      <c r="J1724" s="30" t="s">
        <v>2462</v>
      </c>
      <c r="K1724" s="10" t="s">
        <v>11465</v>
      </c>
      <c r="V1724" s="8" t="s">
        <v>11466</v>
      </c>
      <c r="X1724" s="8"/>
      <c r="Y1724" s="8" t="s">
        <v>95</v>
      </c>
      <c r="Z1724" s="8" t="s">
        <v>96</v>
      </c>
      <c r="AA1724" s="2" t="s">
        <v>2408</v>
      </c>
      <c r="AB1724" s="8" t="s">
        <v>98</v>
      </c>
      <c r="AD1724" s="8" t="s">
        <v>2863</v>
      </c>
      <c r="AE1724" s="8" t="s">
        <v>2863</v>
      </c>
      <c r="AF1724" s="8" t="s">
        <v>2863</v>
      </c>
      <c r="AG1724" s="8" t="s">
        <v>2863</v>
      </c>
      <c r="AJ1724" s="14">
        <v>218</v>
      </c>
    </row>
    <row r="1725" spans="1:36" ht="16">
      <c r="A1725" s="8">
        <v>3</v>
      </c>
      <c r="B1725" s="16" t="s">
        <v>11467</v>
      </c>
      <c r="C1725" s="16" t="s">
        <v>11468</v>
      </c>
      <c r="D1725" s="8" t="s">
        <v>11469</v>
      </c>
      <c r="E1725" s="62" t="s">
        <v>11470</v>
      </c>
      <c r="F1725" s="16" t="s">
        <v>3684</v>
      </c>
      <c r="G1725" s="58" t="s">
        <v>11471</v>
      </c>
      <c r="H1725" s="32" t="s">
        <v>11472</v>
      </c>
      <c r="J1725" s="26" t="s">
        <v>11473</v>
      </c>
      <c r="K1725" s="18"/>
      <c r="V1725" s="8" t="s">
        <v>11474</v>
      </c>
      <c r="X1725" s="8"/>
      <c r="Y1725" s="8" t="s">
        <v>95</v>
      </c>
      <c r="Z1725" s="8" t="s">
        <v>96</v>
      </c>
      <c r="AA1725" s="2" t="s">
        <v>9016</v>
      </c>
      <c r="AB1725" s="8" t="s">
        <v>98</v>
      </c>
      <c r="AH1725" s="8" t="s">
        <v>2863</v>
      </c>
      <c r="AJ1725" s="14" t="s">
        <v>11475</v>
      </c>
    </row>
    <row r="1726" spans="1:36" ht="16">
      <c r="A1726" s="8">
        <v>3</v>
      </c>
      <c r="B1726" s="10" t="s">
        <v>11476</v>
      </c>
      <c r="C1726" s="10" t="s">
        <v>11477</v>
      </c>
      <c r="D1726" s="8" t="s">
        <v>11478</v>
      </c>
      <c r="E1726" s="61" t="s">
        <v>11479</v>
      </c>
      <c r="F1726" s="10" t="s">
        <v>68</v>
      </c>
      <c r="G1726" s="11"/>
      <c r="H1726" s="29" t="s">
        <v>11480</v>
      </c>
      <c r="J1726" s="30" t="s">
        <v>11481</v>
      </c>
      <c r="K1726" s="10" t="s">
        <v>11482</v>
      </c>
      <c r="V1726" s="8" t="s">
        <v>11483</v>
      </c>
      <c r="X1726" s="8"/>
      <c r="Y1726" s="8" t="s">
        <v>95</v>
      </c>
      <c r="Z1726" s="8" t="s">
        <v>96</v>
      </c>
      <c r="AA1726" s="2" t="s">
        <v>2582</v>
      </c>
      <c r="AB1726" s="8" t="s">
        <v>98</v>
      </c>
      <c r="AJ1726" s="14"/>
    </row>
    <row r="1727" spans="1:36" ht="16">
      <c r="A1727" s="8">
        <v>3</v>
      </c>
      <c r="B1727" s="16" t="s">
        <v>11484</v>
      </c>
      <c r="C1727" s="16" t="s">
        <v>11485</v>
      </c>
      <c r="D1727" s="8" t="s">
        <v>11486</v>
      </c>
      <c r="E1727" s="62" t="s">
        <v>11487</v>
      </c>
      <c r="F1727" s="16" t="s">
        <v>68</v>
      </c>
      <c r="G1727" s="17"/>
      <c r="H1727" s="32" t="s">
        <v>11488</v>
      </c>
      <c r="J1727" s="26" t="s">
        <v>11489</v>
      </c>
      <c r="K1727" s="18"/>
      <c r="V1727" s="8" t="s">
        <v>11490</v>
      </c>
      <c r="AA1727" s="2" t="s">
        <v>11491</v>
      </c>
      <c r="AB1727" s="8" t="s">
        <v>98</v>
      </c>
      <c r="AJ1727" s="14">
        <v>179</v>
      </c>
    </row>
    <row r="1728" spans="1:36" ht="16">
      <c r="A1728" s="8">
        <v>3</v>
      </c>
      <c r="B1728" s="10" t="s">
        <v>11492</v>
      </c>
      <c r="C1728" s="10" t="s">
        <v>11493</v>
      </c>
      <c r="D1728" s="8" t="s">
        <v>11494</v>
      </c>
      <c r="E1728" s="61" t="s">
        <v>11495</v>
      </c>
      <c r="F1728" s="10" t="s">
        <v>68</v>
      </c>
      <c r="G1728" s="11"/>
      <c r="H1728" s="29" t="s">
        <v>11496</v>
      </c>
      <c r="J1728" s="30" t="s">
        <v>603</v>
      </c>
      <c r="K1728" s="10" t="s">
        <v>11497</v>
      </c>
      <c r="V1728" s="8" t="s">
        <v>11498</v>
      </c>
      <c r="AA1728" s="2" t="s">
        <v>11499</v>
      </c>
      <c r="AB1728" s="8" t="s">
        <v>98</v>
      </c>
      <c r="AJ1728" s="14"/>
    </row>
    <row r="1729" spans="1:36" ht="16">
      <c r="A1729" s="8">
        <v>3</v>
      </c>
      <c r="B1729" s="16" t="s">
        <v>11500</v>
      </c>
      <c r="C1729" s="16" t="s">
        <v>11501</v>
      </c>
      <c r="D1729" s="8" t="s">
        <v>11502</v>
      </c>
      <c r="E1729" s="62" t="s">
        <v>11503</v>
      </c>
      <c r="F1729" s="16" t="s">
        <v>68</v>
      </c>
      <c r="G1729" s="17"/>
      <c r="H1729" s="32" t="s">
        <v>11504</v>
      </c>
      <c r="J1729" s="26" t="s">
        <v>5481</v>
      </c>
      <c r="K1729" s="18"/>
      <c r="AB1729" s="8" t="s">
        <v>98</v>
      </c>
      <c r="AJ1729" s="14"/>
    </row>
    <row r="1730" spans="1:36" ht="16">
      <c r="A1730" s="8">
        <v>3</v>
      </c>
      <c r="B1730" s="10" t="s">
        <v>11505</v>
      </c>
      <c r="C1730" s="10" t="s">
        <v>11506</v>
      </c>
      <c r="D1730" s="8" t="s">
        <v>11507</v>
      </c>
      <c r="E1730" s="10" t="s">
        <v>11507</v>
      </c>
      <c r="F1730" s="10" t="s">
        <v>68</v>
      </c>
      <c r="G1730" s="11"/>
      <c r="H1730" s="29" t="s">
        <v>11508</v>
      </c>
      <c r="J1730" s="30" t="s">
        <v>11509</v>
      </c>
      <c r="K1730" s="10" t="s">
        <v>11510</v>
      </c>
      <c r="V1730" s="8" t="s">
        <v>11511</v>
      </c>
      <c r="AA1730" s="2" t="s">
        <v>11512</v>
      </c>
      <c r="AB1730" s="8" t="s">
        <v>98</v>
      </c>
      <c r="AJ1730" s="14"/>
    </row>
    <row r="1731" spans="1:36" ht="16">
      <c r="A1731" s="8">
        <v>3</v>
      </c>
      <c r="B1731" s="16" t="s">
        <v>11513</v>
      </c>
      <c r="C1731" s="16" t="s">
        <v>11514</v>
      </c>
      <c r="D1731" s="8" t="s">
        <v>11515</v>
      </c>
      <c r="E1731" s="62" t="s">
        <v>11516</v>
      </c>
      <c r="F1731" s="16" t="s">
        <v>68</v>
      </c>
      <c r="G1731" s="54"/>
      <c r="H1731" s="32" t="s">
        <v>11517</v>
      </c>
      <c r="J1731" s="59"/>
      <c r="K1731" s="16" t="s">
        <v>11518</v>
      </c>
      <c r="AB1731" s="8" t="s">
        <v>98</v>
      </c>
      <c r="AJ1731" s="14">
        <v>585</v>
      </c>
    </row>
    <row r="1732" spans="1:36" ht="16">
      <c r="A1732" s="8">
        <v>3</v>
      </c>
      <c r="B1732" s="10" t="s">
        <v>11519</v>
      </c>
      <c r="C1732" s="10" t="s">
        <v>11520</v>
      </c>
      <c r="D1732" s="8" t="s">
        <v>11521</v>
      </c>
      <c r="E1732" s="61" t="s">
        <v>11522</v>
      </c>
      <c r="F1732" s="10" t="s">
        <v>68</v>
      </c>
      <c r="G1732" s="11"/>
      <c r="H1732" s="29" t="s">
        <v>11523</v>
      </c>
      <c r="J1732" s="30" t="s">
        <v>11524</v>
      </c>
      <c r="K1732" s="10" t="s">
        <v>11525</v>
      </c>
      <c r="V1732" s="8" t="s">
        <v>11526</v>
      </c>
      <c r="AA1732" s="2" t="s">
        <v>11527</v>
      </c>
      <c r="AB1732" s="8" t="s">
        <v>98</v>
      </c>
      <c r="AJ1732" s="14"/>
    </row>
    <row r="1733" spans="1:36" ht="16">
      <c r="A1733" s="8">
        <v>3</v>
      </c>
      <c r="B1733" s="16" t="s">
        <v>11528</v>
      </c>
      <c r="C1733" s="16" t="s">
        <v>11529</v>
      </c>
      <c r="D1733" s="8" t="s">
        <v>11530</v>
      </c>
      <c r="E1733" s="62" t="s">
        <v>11531</v>
      </c>
      <c r="F1733" s="16" t="s">
        <v>68</v>
      </c>
      <c r="G1733" s="54"/>
      <c r="H1733" s="32" t="s">
        <v>11532</v>
      </c>
      <c r="J1733" s="26" t="s">
        <v>11533</v>
      </c>
      <c r="K1733" s="16" t="s">
        <v>11534</v>
      </c>
      <c r="V1733" s="8" t="s">
        <v>11535</v>
      </c>
      <c r="AA1733" s="2" t="s">
        <v>11536</v>
      </c>
      <c r="AB1733" s="8" t="s">
        <v>98</v>
      </c>
      <c r="AH1733" s="8" t="s">
        <v>2863</v>
      </c>
      <c r="AJ1733" s="14">
        <v>407</v>
      </c>
    </row>
    <row r="1734" spans="1:36" ht="16">
      <c r="A1734" s="8">
        <v>3</v>
      </c>
      <c r="B1734" s="10" t="s">
        <v>11537</v>
      </c>
      <c r="C1734" s="10" t="s">
        <v>11538</v>
      </c>
      <c r="D1734" s="8" t="s">
        <v>11539</v>
      </c>
      <c r="E1734" s="61" t="s">
        <v>11540</v>
      </c>
      <c r="F1734" s="10" t="s">
        <v>68</v>
      </c>
      <c r="G1734" s="11"/>
      <c r="H1734" s="29" t="s">
        <v>11541</v>
      </c>
      <c r="J1734" s="30" t="s">
        <v>11542</v>
      </c>
      <c r="K1734" s="10" t="s">
        <v>11543</v>
      </c>
      <c r="V1734" s="8" t="s">
        <v>11544</v>
      </c>
      <c r="AA1734" s="2" t="s">
        <v>11545</v>
      </c>
      <c r="AB1734" s="8" t="s">
        <v>98</v>
      </c>
      <c r="AJ1734" s="14" t="s">
        <v>11546</v>
      </c>
    </row>
    <row r="1735" spans="1:36" ht="16">
      <c r="A1735" s="8">
        <v>3</v>
      </c>
      <c r="B1735" s="16" t="s">
        <v>11547</v>
      </c>
      <c r="C1735" s="16" t="s">
        <v>11548</v>
      </c>
      <c r="D1735" s="8" t="s">
        <v>11549</v>
      </c>
      <c r="E1735" s="62" t="s">
        <v>11550</v>
      </c>
      <c r="F1735" s="16" t="s">
        <v>68</v>
      </c>
      <c r="G1735" s="17"/>
      <c r="H1735" s="32" t="s">
        <v>11551</v>
      </c>
      <c r="J1735" s="26" t="s">
        <v>11552</v>
      </c>
      <c r="K1735" s="16" t="s">
        <v>11553</v>
      </c>
      <c r="V1735" s="8" t="s">
        <v>11554</v>
      </c>
      <c r="AA1735" s="2" t="s">
        <v>11555</v>
      </c>
      <c r="AB1735" s="8" t="s">
        <v>98</v>
      </c>
      <c r="AJ1735" s="14">
        <v>214</v>
      </c>
    </row>
    <row r="1736" spans="1:36" ht="16">
      <c r="A1736" s="8">
        <v>3</v>
      </c>
      <c r="B1736" s="10" t="s">
        <v>11556</v>
      </c>
      <c r="C1736" s="10" t="s">
        <v>11557</v>
      </c>
      <c r="D1736" s="8" t="s">
        <v>11558</v>
      </c>
      <c r="E1736" s="61" t="s">
        <v>11559</v>
      </c>
      <c r="F1736" s="10" t="s">
        <v>68</v>
      </c>
      <c r="G1736" s="53"/>
      <c r="H1736" s="29" t="s">
        <v>11560</v>
      </c>
      <c r="J1736" s="30" t="s">
        <v>11561</v>
      </c>
      <c r="K1736" s="10" t="s">
        <v>11562</v>
      </c>
      <c r="V1736" s="8" t="s">
        <v>11563</v>
      </c>
      <c r="X1736" s="8"/>
      <c r="Y1736" s="8" t="s">
        <v>95</v>
      </c>
      <c r="Z1736" s="8" t="s">
        <v>96</v>
      </c>
      <c r="AA1736" s="2" t="s">
        <v>10355</v>
      </c>
      <c r="AB1736" s="8" t="s">
        <v>98</v>
      </c>
      <c r="AH1736" s="8" t="s">
        <v>2863</v>
      </c>
      <c r="AJ1736" s="14" t="s">
        <v>3562</v>
      </c>
    </row>
    <row r="1737" spans="1:36" ht="16">
      <c r="A1737" s="8">
        <v>3</v>
      </c>
      <c r="B1737" s="16" t="s">
        <v>11564</v>
      </c>
      <c r="C1737" s="16" t="s">
        <v>11565</v>
      </c>
      <c r="D1737" s="8" t="s">
        <v>11566</v>
      </c>
      <c r="E1737" s="62" t="s">
        <v>11567</v>
      </c>
      <c r="F1737" s="16" t="s">
        <v>3684</v>
      </c>
      <c r="G1737" s="57" t="s">
        <v>11568</v>
      </c>
      <c r="H1737" s="32" t="s">
        <v>11569</v>
      </c>
      <c r="J1737" s="26" t="s">
        <v>11570</v>
      </c>
      <c r="K1737" s="16" t="s">
        <v>11571</v>
      </c>
      <c r="V1737" s="8" t="s">
        <v>11572</v>
      </c>
      <c r="AA1737" s="2" t="s">
        <v>11573</v>
      </c>
      <c r="AB1737" s="8" t="s">
        <v>98</v>
      </c>
      <c r="AJ1737" s="14"/>
    </row>
    <row r="1738" spans="1:36" ht="16">
      <c r="A1738" s="8">
        <v>3</v>
      </c>
      <c r="B1738" s="10" t="s">
        <v>11574</v>
      </c>
      <c r="C1738" s="10" t="s">
        <v>11575</v>
      </c>
      <c r="D1738" s="8" t="s">
        <v>11576</v>
      </c>
      <c r="E1738" s="61" t="s">
        <v>11577</v>
      </c>
      <c r="F1738" s="10" t="s">
        <v>68</v>
      </c>
      <c r="G1738" s="11"/>
      <c r="H1738" s="12"/>
      <c r="J1738" s="34"/>
      <c r="K1738" s="12"/>
      <c r="V1738" s="8" t="s">
        <v>11578</v>
      </c>
      <c r="AA1738" s="2" t="s">
        <v>11579</v>
      </c>
      <c r="AB1738" s="8" t="s">
        <v>98</v>
      </c>
      <c r="AJ1738" s="14"/>
    </row>
    <row r="1739" spans="1:36" ht="16">
      <c r="A1739" s="8">
        <v>3</v>
      </c>
      <c r="B1739" s="16" t="s">
        <v>11580</v>
      </c>
      <c r="C1739" s="16" t="s">
        <v>11581</v>
      </c>
      <c r="D1739" s="8" t="s">
        <v>11582</v>
      </c>
      <c r="E1739" s="62" t="s">
        <v>11583</v>
      </c>
      <c r="F1739" s="16" t="s">
        <v>68</v>
      </c>
      <c r="G1739" s="17"/>
      <c r="H1739" s="18"/>
      <c r="J1739" s="59"/>
      <c r="K1739" s="16" t="s">
        <v>11584</v>
      </c>
      <c r="AB1739" s="8" t="s">
        <v>98</v>
      </c>
      <c r="AJ1739" s="14" t="s">
        <v>11546</v>
      </c>
    </row>
    <row r="1740" spans="1:36" ht="16">
      <c r="A1740" s="8">
        <v>3</v>
      </c>
      <c r="B1740" s="23" t="s">
        <v>9794</v>
      </c>
      <c r="C1740" s="23" t="s">
        <v>9795</v>
      </c>
      <c r="D1740" s="8" t="s">
        <v>11585</v>
      </c>
      <c r="E1740" s="61" t="s">
        <v>11586</v>
      </c>
      <c r="F1740" s="10" t="s">
        <v>68</v>
      </c>
      <c r="G1740" s="11"/>
      <c r="H1740" s="29" t="s">
        <v>11587</v>
      </c>
      <c r="J1740" s="30" t="s">
        <v>9797</v>
      </c>
      <c r="K1740" s="10" t="s">
        <v>9798</v>
      </c>
      <c r="AB1740" s="8" t="s">
        <v>98</v>
      </c>
      <c r="AJ1740" s="14"/>
    </row>
    <row r="1741" spans="1:36" ht="16">
      <c r="A1741" s="8">
        <v>3</v>
      </c>
      <c r="B1741" s="16" t="s">
        <v>2488</v>
      </c>
      <c r="C1741" s="16" t="s">
        <v>2489</v>
      </c>
      <c r="D1741" s="8" t="s">
        <v>11588</v>
      </c>
      <c r="E1741" s="16" t="s">
        <v>11589</v>
      </c>
      <c r="F1741" s="16" t="s">
        <v>68</v>
      </c>
      <c r="G1741" s="17"/>
      <c r="H1741" s="32" t="s">
        <v>11590</v>
      </c>
      <c r="J1741" s="26" t="s">
        <v>11591</v>
      </c>
      <c r="K1741" s="18"/>
      <c r="V1741" s="8" t="s">
        <v>11592</v>
      </c>
      <c r="AA1741" s="2" t="s">
        <v>11593</v>
      </c>
      <c r="AB1741" s="8" t="s">
        <v>98</v>
      </c>
      <c r="AJ1741" s="14">
        <v>217</v>
      </c>
    </row>
    <row r="1742" spans="1:36" ht="16">
      <c r="A1742" s="8">
        <v>3</v>
      </c>
      <c r="B1742" s="10" t="s">
        <v>11594</v>
      </c>
      <c r="C1742" s="10" t="s">
        <v>11595</v>
      </c>
      <c r="D1742" s="8" t="s">
        <v>11596</v>
      </c>
      <c r="E1742" s="61" t="s">
        <v>11597</v>
      </c>
      <c r="F1742" s="10" t="s">
        <v>68</v>
      </c>
      <c r="G1742" s="11"/>
      <c r="H1742" s="29" t="s">
        <v>11598</v>
      </c>
      <c r="J1742" s="30" t="s">
        <v>1271</v>
      </c>
      <c r="K1742" s="10" t="s">
        <v>9837</v>
      </c>
      <c r="V1742" s="8" t="s">
        <v>11276</v>
      </c>
      <c r="X1742" s="8"/>
      <c r="Y1742" s="8" t="s">
        <v>95</v>
      </c>
      <c r="Z1742" s="8" t="s">
        <v>96</v>
      </c>
      <c r="AA1742" s="2" t="s">
        <v>1273</v>
      </c>
      <c r="AB1742" s="8" t="s">
        <v>98</v>
      </c>
      <c r="AJ1742" s="14" t="s">
        <v>11599</v>
      </c>
    </row>
    <row r="1743" spans="1:36" ht="16">
      <c r="A1743" s="8">
        <v>3</v>
      </c>
      <c r="B1743" s="23" t="s">
        <v>2504</v>
      </c>
      <c r="C1743" s="23" t="s">
        <v>2505</v>
      </c>
      <c r="D1743" s="8" t="s">
        <v>11600</v>
      </c>
      <c r="E1743" s="62" t="s">
        <v>11601</v>
      </c>
      <c r="F1743" s="16" t="s">
        <v>68</v>
      </c>
      <c r="G1743" s="17"/>
      <c r="H1743" s="32" t="s">
        <v>11602</v>
      </c>
      <c r="J1743" s="26" t="s">
        <v>2507</v>
      </c>
      <c r="K1743" s="18"/>
      <c r="V1743" s="8" t="s">
        <v>11603</v>
      </c>
      <c r="X1743" s="8"/>
      <c r="Y1743" s="8" t="s">
        <v>95</v>
      </c>
      <c r="Z1743" s="8" t="s">
        <v>96</v>
      </c>
      <c r="AA1743" s="2" t="s">
        <v>2453</v>
      </c>
      <c r="AB1743" s="8" t="s">
        <v>98</v>
      </c>
      <c r="AJ1743" s="14"/>
    </row>
    <row r="1744" spans="1:36" ht="16">
      <c r="A1744" s="8">
        <v>3</v>
      </c>
      <c r="B1744" s="10" t="s">
        <v>11604</v>
      </c>
      <c r="C1744" s="10" t="s">
        <v>11605</v>
      </c>
      <c r="D1744" s="8" t="s">
        <v>11606</v>
      </c>
      <c r="E1744" s="61" t="s">
        <v>11607</v>
      </c>
      <c r="F1744" s="10" t="s">
        <v>68</v>
      </c>
      <c r="G1744" s="11"/>
      <c r="H1744" s="29" t="s">
        <v>11608</v>
      </c>
      <c r="J1744" s="34"/>
      <c r="K1744" s="12"/>
      <c r="AB1744" s="8" t="s">
        <v>98</v>
      </c>
      <c r="AJ1744" s="44"/>
    </row>
    <row r="1745" spans="1:36" ht="16">
      <c r="A1745" s="8">
        <v>3</v>
      </c>
      <c r="B1745" s="16" t="s">
        <v>11609</v>
      </c>
      <c r="C1745" s="16" t="s">
        <v>11610</v>
      </c>
      <c r="D1745" s="8" t="s">
        <v>11611</v>
      </c>
      <c r="E1745" s="62" t="s">
        <v>11612</v>
      </c>
      <c r="F1745" s="16" t="s">
        <v>68</v>
      </c>
      <c r="G1745" s="17"/>
      <c r="H1745" s="32" t="s">
        <v>11613</v>
      </c>
      <c r="J1745" s="26" t="s">
        <v>11614</v>
      </c>
      <c r="K1745" s="16" t="s">
        <v>11615</v>
      </c>
      <c r="V1745" s="8" t="s">
        <v>11616</v>
      </c>
      <c r="AA1745" s="2" t="s">
        <v>11617</v>
      </c>
      <c r="AB1745" s="8" t="s">
        <v>98</v>
      </c>
      <c r="AJ1745" s="14" t="s">
        <v>11618</v>
      </c>
    </row>
    <row r="1746" spans="1:36" ht="16">
      <c r="A1746" s="8">
        <v>3</v>
      </c>
      <c r="B1746" s="23" t="s">
        <v>2511</v>
      </c>
      <c r="C1746" s="23" t="s">
        <v>2511</v>
      </c>
      <c r="D1746" s="8" t="s">
        <v>11619</v>
      </c>
      <c r="E1746" s="61" t="s">
        <v>11620</v>
      </c>
      <c r="F1746" s="10" t="s">
        <v>68</v>
      </c>
      <c r="G1746" s="11"/>
      <c r="H1746" s="12"/>
      <c r="J1746" s="30" t="s">
        <v>2513</v>
      </c>
      <c r="K1746" s="12"/>
      <c r="V1746" s="8" t="s">
        <v>11621</v>
      </c>
      <c r="X1746" s="8"/>
      <c r="Y1746" s="8" t="s">
        <v>95</v>
      </c>
      <c r="Z1746" s="8" t="s">
        <v>96</v>
      </c>
      <c r="AA1746" s="2" t="s">
        <v>2457</v>
      </c>
      <c r="AB1746" s="8" t="s">
        <v>98</v>
      </c>
      <c r="AJ1746" s="14"/>
    </row>
    <row r="1747" spans="1:36" ht="16">
      <c r="A1747" s="8">
        <v>3</v>
      </c>
      <c r="B1747" s="16" t="s">
        <v>11622</v>
      </c>
      <c r="C1747" s="16" t="s">
        <v>11623</v>
      </c>
      <c r="D1747" s="8" t="s">
        <v>11624</v>
      </c>
      <c r="E1747" s="62" t="s">
        <v>11625</v>
      </c>
      <c r="F1747" s="16" t="s">
        <v>68</v>
      </c>
      <c r="G1747" s="17"/>
      <c r="H1747" s="32" t="s">
        <v>11626</v>
      </c>
      <c r="J1747" s="59"/>
      <c r="K1747" s="16" t="s">
        <v>11627</v>
      </c>
      <c r="AB1747" s="8" t="s">
        <v>98</v>
      </c>
      <c r="AJ1747" s="44"/>
    </row>
    <row r="1748" spans="1:36" ht="16">
      <c r="A1748" s="8">
        <v>3</v>
      </c>
      <c r="B1748" s="10" t="s">
        <v>11628</v>
      </c>
      <c r="C1748" s="10" t="s">
        <v>11629</v>
      </c>
      <c r="D1748" s="8" t="s">
        <v>11630</v>
      </c>
      <c r="E1748" s="61" t="s">
        <v>11631</v>
      </c>
      <c r="F1748" s="10" t="s">
        <v>68</v>
      </c>
      <c r="G1748" s="11"/>
      <c r="H1748" s="29" t="s">
        <v>11632</v>
      </c>
      <c r="J1748" s="34"/>
      <c r="K1748" s="12"/>
      <c r="AB1748" s="8" t="s">
        <v>98</v>
      </c>
      <c r="AJ1748" s="14">
        <v>218</v>
      </c>
    </row>
    <row r="1749" spans="1:36" ht="16">
      <c r="A1749" s="8">
        <v>3</v>
      </c>
      <c r="B1749" s="23" t="s">
        <v>2528</v>
      </c>
      <c r="C1749" s="23" t="s">
        <v>2529</v>
      </c>
      <c r="D1749" s="8" t="s">
        <v>11633</v>
      </c>
      <c r="E1749" s="62" t="s">
        <v>11634</v>
      </c>
      <c r="F1749" s="16" t="s">
        <v>68</v>
      </c>
      <c r="G1749" s="17"/>
      <c r="H1749" s="32" t="s">
        <v>11635</v>
      </c>
      <c r="J1749" s="26" t="s">
        <v>2531</v>
      </c>
      <c r="K1749" s="16" t="s">
        <v>11636</v>
      </c>
      <c r="V1749" s="8" t="s">
        <v>11637</v>
      </c>
      <c r="X1749" s="8"/>
      <c r="Y1749" s="8" t="s">
        <v>95</v>
      </c>
      <c r="Z1749" s="8" t="s">
        <v>96</v>
      </c>
      <c r="AA1749" s="2" t="s">
        <v>2651</v>
      </c>
      <c r="AB1749" s="8" t="s">
        <v>98</v>
      </c>
      <c r="AJ1749" s="14" t="s">
        <v>10040</v>
      </c>
    </row>
    <row r="1750" spans="1:36" ht="16">
      <c r="A1750" s="8">
        <v>3</v>
      </c>
      <c r="B1750" s="10" t="s">
        <v>11638</v>
      </c>
      <c r="C1750" s="10" t="s">
        <v>11639</v>
      </c>
      <c r="D1750" s="8" t="s">
        <v>11640</v>
      </c>
      <c r="E1750" s="61" t="s">
        <v>11641</v>
      </c>
      <c r="F1750" s="10" t="s">
        <v>68</v>
      </c>
      <c r="G1750" s="11"/>
      <c r="H1750" s="29" t="s">
        <v>11642</v>
      </c>
      <c r="J1750" s="30" t="s">
        <v>11643</v>
      </c>
      <c r="K1750" s="10" t="s">
        <v>11644</v>
      </c>
      <c r="V1750" s="8" t="s">
        <v>11645</v>
      </c>
      <c r="X1750" s="8"/>
      <c r="Y1750" s="8" t="s">
        <v>95</v>
      </c>
      <c r="Z1750" s="8" t="s">
        <v>96</v>
      </c>
      <c r="AA1750" s="2" t="s">
        <v>1978</v>
      </c>
      <c r="AB1750" s="8" t="s">
        <v>98</v>
      </c>
      <c r="AJ1750" s="14">
        <v>219</v>
      </c>
    </row>
    <row r="1751" spans="1:36" ht="16">
      <c r="A1751" s="8">
        <v>3</v>
      </c>
      <c r="B1751" s="16" t="s">
        <v>11646</v>
      </c>
      <c r="C1751" s="16" t="s">
        <v>11647</v>
      </c>
      <c r="D1751" s="8" t="s">
        <v>11648</v>
      </c>
      <c r="E1751" s="62" t="s">
        <v>11649</v>
      </c>
      <c r="F1751" s="16" t="s">
        <v>68</v>
      </c>
      <c r="G1751" s="54"/>
      <c r="H1751" s="32" t="s">
        <v>11650</v>
      </c>
      <c r="J1751" s="26" t="s">
        <v>11651</v>
      </c>
      <c r="K1751" s="18"/>
      <c r="V1751" s="8" t="s">
        <v>11652</v>
      </c>
      <c r="X1751" s="8"/>
      <c r="Y1751" s="8" t="s">
        <v>95</v>
      </c>
      <c r="Z1751" s="8" t="s">
        <v>96</v>
      </c>
      <c r="AA1751" s="2" t="s">
        <v>5157</v>
      </c>
      <c r="AB1751" s="8" t="s">
        <v>98</v>
      </c>
      <c r="AC1751" s="8" t="s">
        <v>2863</v>
      </c>
      <c r="AG1751" s="8" t="s">
        <v>2863</v>
      </c>
      <c r="AJ1751" s="14">
        <v>213</v>
      </c>
    </row>
    <row r="1752" spans="1:36" ht="16">
      <c r="A1752" s="8">
        <v>3</v>
      </c>
      <c r="B1752" s="10" t="s">
        <v>11653</v>
      </c>
      <c r="C1752" s="10" t="s">
        <v>11654</v>
      </c>
      <c r="D1752" s="8" t="s">
        <v>11655</v>
      </c>
      <c r="E1752" s="61" t="s">
        <v>11656</v>
      </c>
      <c r="F1752" s="10" t="s">
        <v>68</v>
      </c>
      <c r="G1752" s="11"/>
      <c r="H1752" s="29" t="s">
        <v>11657</v>
      </c>
      <c r="J1752" s="30" t="s">
        <v>11658</v>
      </c>
      <c r="K1752" s="10" t="s">
        <v>11659</v>
      </c>
      <c r="V1752" s="8" t="s">
        <v>11660</v>
      </c>
      <c r="X1752" s="8"/>
      <c r="Y1752" s="8" t="s">
        <v>95</v>
      </c>
      <c r="Z1752" s="8" t="s">
        <v>96</v>
      </c>
      <c r="AA1752" s="2" t="s">
        <v>10434</v>
      </c>
      <c r="AB1752" s="8" t="s">
        <v>98</v>
      </c>
      <c r="AJ1752" s="14" t="s">
        <v>7880</v>
      </c>
    </row>
    <row r="1753" spans="1:36" ht="16">
      <c r="A1753" s="8">
        <v>3</v>
      </c>
      <c r="B1753" s="16" t="s">
        <v>11661</v>
      </c>
      <c r="C1753" s="16" t="s">
        <v>11662</v>
      </c>
      <c r="D1753" s="8" t="s">
        <v>11663</v>
      </c>
      <c r="E1753" s="62" t="s">
        <v>11664</v>
      </c>
      <c r="F1753" s="16" t="s">
        <v>68</v>
      </c>
      <c r="G1753" s="17"/>
      <c r="H1753" s="32" t="s">
        <v>11665</v>
      </c>
      <c r="J1753" s="26" t="s">
        <v>11666</v>
      </c>
      <c r="K1753" s="16" t="s">
        <v>11667</v>
      </c>
      <c r="V1753" s="8" t="s">
        <v>11668</v>
      </c>
      <c r="X1753" s="8"/>
      <c r="Y1753" s="8" t="s">
        <v>95</v>
      </c>
      <c r="Z1753" s="8" t="s">
        <v>96</v>
      </c>
      <c r="AA1753" s="2" t="s">
        <v>2582</v>
      </c>
      <c r="AB1753" s="8" t="s">
        <v>98</v>
      </c>
      <c r="AJ1753" s="14" t="s">
        <v>9945</v>
      </c>
    </row>
    <row r="1754" spans="1:36" ht="16">
      <c r="A1754" s="8">
        <v>3</v>
      </c>
      <c r="B1754" s="10" t="s">
        <v>11669</v>
      </c>
      <c r="C1754" s="10" t="s">
        <v>11670</v>
      </c>
      <c r="D1754" s="8" t="s">
        <v>11671</v>
      </c>
      <c r="E1754" s="61" t="s">
        <v>11672</v>
      </c>
      <c r="F1754" s="10" t="s">
        <v>68</v>
      </c>
      <c r="G1754" s="53"/>
      <c r="H1754" s="29" t="s">
        <v>11673</v>
      </c>
      <c r="J1754" s="30" t="s">
        <v>11674</v>
      </c>
      <c r="K1754" s="10" t="s">
        <v>11675</v>
      </c>
      <c r="V1754" s="8" t="s">
        <v>11676</v>
      </c>
      <c r="X1754" s="8"/>
      <c r="Y1754" s="8" t="s">
        <v>95</v>
      </c>
      <c r="Z1754" s="8" t="s">
        <v>96</v>
      </c>
      <c r="AA1754" s="2" t="s">
        <v>9944</v>
      </c>
      <c r="AB1754" s="8" t="s">
        <v>98</v>
      </c>
      <c r="AC1754" s="8" t="s">
        <v>2863</v>
      </c>
      <c r="AD1754" s="8" t="s">
        <v>2863</v>
      </c>
      <c r="AE1754" s="8" t="s">
        <v>2863</v>
      </c>
      <c r="AF1754" s="8" t="s">
        <v>2863</v>
      </c>
      <c r="AG1754" s="8" t="s">
        <v>2863</v>
      </c>
      <c r="AH1754" s="8" t="s">
        <v>2863</v>
      </c>
      <c r="AI1754" s="8" t="s">
        <v>2863</v>
      </c>
      <c r="AJ1754" s="14" t="s">
        <v>11677</v>
      </c>
    </row>
    <row r="1755" spans="1:36" ht="16">
      <c r="A1755" s="8">
        <v>3</v>
      </c>
      <c r="B1755" s="16" t="s">
        <v>11678</v>
      </c>
      <c r="C1755" s="16" t="s">
        <v>11679</v>
      </c>
      <c r="D1755" s="8" t="s">
        <v>11680</v>
      </c>
      <c r="E1755" s="62" t="s">
        <v>11681</v>
      </c>
      <c r="F1755" s="16" t="s">
        <v>68</v>
      </c>
      <c r="G1755" s="17"/>
      <c r="H1755" s="32" t="s">
        <v>11682</v>
      </c>
      <c r="J1755" s="26" t="s">
        <v>11683</v>
      </c>
      <c r="K1755" s="18"/>
      <c r="V1755" s="8" t="s">
        <v>11684</v>
      </c>
      <c r="X1755" s="8"/>
      <c r="Y1755" s="8" t="s">
        <v>95</v>
      </c>
      <c r="Z1755" s="8" t="s">
        <v>96</v>
      </c>
      <c r="AA1755" s="2" t="s">
        <v>10455</v>
      </c>
      <c r="AB1755" s="8" t="s">
        <v>98</v>
      </c>
      <c r="AJ1755" s="14">
        <v>218</v>
      </c>
    </row>
    <row r="1756" spans="1:36" ht="16">
      <c r="A1756" s="8">
        <v>3</v>
      </c>
      <c r="B1756" s="10" t="s">
        <v>11685</v>
      </c>
      <c r="C1756" s="10" t="s">
        <v>11686</v>
      </c>
      <c r="D1756" s="8" t="s">
        <v>11687</v>
      </c>
      <c r="E1756" s="10" t="s">
        <v>11687</v>
      </c>
      <c r="F1756" s="10" t="s">
        <v>68</v>
      </c>
      <c r="G1756" s="11"/>
      <c r="H1756" s="29" t="s">
        <v>11688</v>
      </c>
      <c r="J1756" s="30" t="s">
        <v>11689</v>
      </c>
      <c r="K1756" s="12"/>
      <c r="V1756" s="8" t="s">
        <v>11690</v>
      </c>
      <c r="X1756" s="8"/>
      <c r="Y1756" s="8" t="s">
        <v>95</v>
      </c>
      <c r="Z1756" s="8" t="s">
        <v>96</v>
      </c>
      <c r="AA1756" s="2" t="s">
        <v>10461</v>
      </c>
      <c r="AB1756" s="8" t="s">
        <v>98</v>
      </c>
      <c r="AJ1756" s="14" t="s">
        <v>11691</v>
      </c>
    </row>
    <row r="1757" spans="1:36" ht="16">
      <c r="A1757" s="8">
        <v>3</v>
      </c>
      <c r="B1757" s="16" t="s">
        <v>11692</v>
      </c>
      <c r="C1757" s="16" t="s">
        <v>11693</v>
      </c>
      <c r="D1757" s="8" t="s">
        <v>11694</v>
      </c>
      <c r="E1757" s="62" t="s">
        <v>11695</v>
      </c>
      <c r="F1757" s="16" t="s">
        <v>68</v>
      </c>
      <c r="G1757" s="17"/>
      <c r="H1757" s="32" t="s">
        <v>2592</v>
      </c>
      <c r="J1757" s="26" t="s">
        <v>2593</v>
      </c>
      <c r="K1757" s="16" t="s">
        <v>11696</v>
      </c>
      <c r="V1757" s="8" t="s">
        <v>11697</v>
      </c>
      <c r="X1757" s="8"/>
      <c r="Y1757" s="8" t="s">
        <v>95</v>
      </c>
      <c r="Z1757" s="8" t="s">
        <v>96</v>
      </c>
      <c r="AA1757" s="2" t="s">
        <v>2533</v>
      </c>
      <c r="AB1757" s="8" t="s">
        <v>98</v>
      </c>
      <c r="AJ1757" s="14" t="s">
        <v>11599</v>
      </c>
    </row>
    <row r="1758" spans="1:36" ht="16">
      <c r="A1758" s="8">
        <v>3</v>
      </c>
      <c r="B1758" s="23" t="s">
        <v>3301</v>
      </c>
      <c r="C1758" s="23" t="s">
        <v>3302</v>
      </c>
      <c r="D1758" s="8" t="s">
        <v>11698</v>
      </c>
      <c r="E1758" s="61" t="s">
        <v>11699</v>
      </c>
      <c r="F1758" s="10" t="s">
        <v>68</v>
      </c>
      <c r="G1758" s="11"/>
      <c r="H1758" s="29" t="s">
        <v>11700</v>
      </c>
      <c r="J1758" s="30" t="s">
        <v>2609</v>
      </c>
      <c r="K1758" s="10" t="s">
        <v>11701</v>
      </c>
      <c r="V1758" s="8" t="s">
        <v>11702</v>
      </c>
      <c r="X1758" s="8"/>
      <c r="Y1758" s="8" t="s">
        <v>95</v>
      </c>
      <c r="Z1758" s="8" t="s">
        <v>96</v>
      </c>
      <c r="AA1758" s="2" t="s">
        <v>2089</v>
      </c>
      <c r="AB1758" s="8" t="s">
        <v>98</v>
      </c>
      <c r="AJ1758" s="14" t="s">
        <v>11703</v>
      </c>
    </row>
    <row r="1759" spans="1:36" ht="16">
      <c r="A1759" s="8">
        <v>3</v>
      </c>
      <c r="B1759" s="16" t="s">
        <v>11704</v>
      </c>
      <c r="C1759" s="16" t="s">
        <v>11705</v>
      </c>
      <c r="D1759" s="8" t="s">
        <v>11706</v>
      </c>
      <c r="E1759" s="62" t="s">
        <v>11707</v>
      </c>
      <c r="F1759" s="16" t="s">
        <v>68</v>
      </c>
      <c r="G1759" s="17"/>
      <c r="H1759" s="32" t="s">
        <v>11708</v>
      </c>
      <c r="J1759" s="26" t="s">
        <v>2614</v>
      </c>
      <c r="K1759" s="16" t="s">
        <v>11709</v>
      </c>
      <c r="V1759" s="8" t="s">
        <v>11710</v>
      </c>
      <c r="X1759" s="8"/>
      <c r="Y1759" s="8" t="s">
        <v>95</v>
      </c>
      <c r="Z1759" s="8" t="s">
        <v>96</v>
      </c>
      <c r="AA1759" s="2" t="s">
        <v>1273</v>
      </c>
      <c r="AB1759" s="8" t="s">
        <v>98</v>
      </c>
      <c r="AJ1759" s="14" t="s">
        <v>6483</v>
      </c>
    </row>
    <row r="1760" spans="1:36" ht="16">
      <c r="A1760" s="8">
        <v>3</v>
      </c>
      <c r="B1760" s="10" t="s">
        <v>11711</v>
      </c>
      <c r="C1760" s="10" t="s">
        <v>11711</v>
      </c>
      <c r="D1760" s="8" t="s">
        <v>11712</v>
      </c>
      <c r="E1760" s="61" t="s">
        <v>11712</v>
      </c>
      <c r="F1760" s="10" t="s">
        <v>68</v>
      </c>
      <c r="G1760" s="11"/>
      <c r="H1760" s="29" t="s">
        <v>11713</v>
      </c>
      <c r="J1760" s="30" t="s">
        <v>11714</v>
      </c>
      <c r="K1760" s="10" t="s">
        <v>11715</v>
      </c>
      <c r="V1760" s="8" t="s">
        <v>11716</v>
      </c>
      <c r="X1760" s="8"/>
      <c r="Y1760" s="8" t="s">
        <v>95</v>
      </c>
      <c r="Z1760" s="8" t="s">
        <v>96</v>
      </c>
      <c r="AA1760" s="2" t="s">
        <v>10489</v>
      </c>
      <c r="AB1760" s="8" t="s">
        <v>98</v>
      </c>
      <c r="AJ1760" s="14">
        <v>216</v>
      </c>
    </row>
    <row r="1761" spans="1:36" ht="16">
      <c r="A1761" s="8">
        <v>3</v>
      </c>
      <c r="B1761" s="23" t="s">
        <v>2627</v>
      </c>
      <c r="C1761" s="23" t="s">
        <v>2628</v>
      </c>
      <c r="D1761" s="8" t="s">
        <v>11717</v>
      </c>
      <c r="E1761" s="62" t="s">
        <v>11718</v>
      </c>
      <c r="F1761" s="16" t="s">
        <v>68</v>
      </c>
      <c r="G1761" s="17"/>
      <c r="H1761" s="32" t="s">
        <v>11719</v>
      </c>
      <c r="J1761" s="26" t="s">
        <v>5197</v>
      </c>
      <c r="K1761" s="16" t="s">
        <v>11720</v>
      </c>
      <c r="V1761" s="8" t="s">
        <v>11721</v>
      </c>
      <c r="X1761" s="8"/>
      <c r="Y1761" s="8" t="s">
        <v>95</v>
      </c>
      <c r="Z1761" s="8" t="s">
        <v>96</v>
      </c>
      <c r="AA1761" s="2" t="s">
        <v>2575</v>
      </c>
      <c r="AB1761" s="8" t="s">
        <v>98</v>
      </c>
      <c r="AJ1761" s="14" t="s">
        <v>11722</v>
      </c>
    </row>
    <row r="1762" spans="1:36" ht="16">
      <c r="A1762" s="8">
        <v>4</v>
      </c>
      <c r="B1762" s="10" t="s">
        <v>11723</v>
      </c>
      <c r="C1762" s="10" t="s">
        <v>11724</v>
      </c>
      <c r="D1762" s="8" t="s">
        <v>11725</v>
      </c>
      <c r="E1762" s="10" t="s">
        <v>11726</v>
      </c>
      <c r="F1762" s="10" t="s">
        <v>68</v>
      </c>
      <c r="G1762" s="11"/>
      <c r="H1762" s="12"/>
      <c r="J1762" s="30" t="s">
        <v>11727</v>
      </c>
      <c r="K1762" s="10" t="s">
        <v>11728</v>
      </c>
      <c r="V1762" s="8" t="s">
        <v>11729</v>
      </c>
      <c r="AA1762" s="8"/>
      <c r="AB1762" s="8" t="s">
        <v>98</v>
      </c>
      <c r="AJ1762" s="14" t="s">
        <v>11730</v>
      </c>
    </row>
    <row r="1763" spans="1:36" ht="16">
      <c r="A1763" s="8">
        <v>4</v>
      </c>
      <c r="B1763" s="16" t="s">
        <v>11731</v>
      </c>
      <c r="C1763" s="16" t="s">
        <v>11732</v>
      </c>
      <c r="D1763" s="8" t="s">
        <v>11733</v>
      </c>
      <c r="E1763" s="16" t="s">
        <v>11734</v>
      </c>
      <c r="F1763" s="16" t="s">
        <v>68</v>
      </c>
      <c r="G1763" s="17"/>
      <c r="H1763" s="18"/>
      <c r="J1763" s="26" t="s">
        <v>11735</v>
      </c>
      <c r="K1763" s="16" t="s">
        <v>11736</v>
      </c>
      <c r="V1763" s="8" t="s">
        <v>11737</v>
      </c>
      <c r="AA1763" s="8"/>
      <c r="AB1763" s="8" t="s">
        <v>98</v>
      </c>
      <c r="AJ1763" s="14" t="s">
        <v>11738</v>
      </c>
    </row>
    <row r="1764" spans="1:36" ht="16">
      <c r="A1764" s="8">
        <v>4</v>
      </c>
      <c r="B1764" s="10" t="s">
        <v>11739</v>
      </c>
      <c r="C1764" s="10" t="s">
        <v>11740</v>
      </c>
      <c r="D1764" s="8" t="s">
        <v>11741</v>
      </c>
      <c r="E1764" s="10" t="s">
        <v>11742</v>
      </c>
      <c r="F1764" s="10" t="s">
        <v>68</v>
      </c>
      <c r="G1764" s="11"/>
      <c r="H1764" s="12"/>
      <c r="J1764" s="30" t="s">
        <v>11743</v>
      </c>
      <c r="K1764" s="12"/>
      <c r="V1764" s="8" t="s">
        <v>11744</v>
      </c>
      <c r="AA1764" s="8"/>
      <c r="AB1764" s="8" t="s">
        <v>98</v>
      </c>
      <c r="AJ1764" s="14" t="s">
        <v>11745</v>
      </c>
    </row>
    <row r="1765" spans="1:36" ht="16">
      <c r="A1765" s="8">
        <v>4</v>
      </c>
      <c r="B1765" s="16" t="s">
        <v>11746</v>
      </c>
      <c r="C1765" s="16" t="s">
        <v>11747</v>
      </c>
      <c r="D1765" s="8" t="s">
        <v>11748</v>
      </c>
      <c r="E1765" s="16" t="s">
        <v>11749</v>
      </c>
      <c r="F1765" s="16" t="s">
        <v>68</v>
      </c>
      <c r="G1765" s="17"/>
      <c r="H1765" s="18"/>
      <c r="J1765" s="26" t="s">
        <v>11750</v>
      </c>
      <c r="K1765" s="18"/>
      <c r="V1765" s="8" t="s">
        <v>11751</v>
      </c>
      <c r="AA1765" s="8"/>
      <c r="AB1765" s="8" t="s">
        <v>98</v>
      </c>
      <c r="AJ1765" s="14" t="s">
        <v>11752</v>
      </c>
    </row>
    <row r="1766" spans="1:36" ht="16">
      <c r="A1766" s="8">
        <v>4</v>
      </c>
      <c r="B1766" s="10" t="s">
        <v>11753</v>
      </c>
      <c r="C1766" s="10" t="s">
        <v>11754</v>
      </c>
      <c r="D1766" s="8" t="s">
        <v>11755</v>
      </c>
      <c r="E1766" s="10" t="s">
        <v>11756</v>
      </c>
      <c r="F1766" s="10" t="s">
        <v>68</v>
      </c>
      <c r="G1766" s="53"/>
      <c r="H1766" s="12"/>
      <c r="J1766" s="34"/>
      <c r="K1766" s="12"/>
      <c r="V1766" s="8" t="s">
        <v>11757</v>
      </c>
      <c r="AA1766" s="8"/>
      <c r="AB1766" s="8" t="s">
        <v>98</v>
      </c>
      <c r="AD1766" s="8" t="s">
        <v>2863</v>
      </c>
      <c r="AJ1766" s="14">
        <v>608</v>
      </c>
    </row>
    <row r="1767" spans="1:36" ht="16">
      <c r="A1767" s="8">
        <v>4</v>
      </c>
      <c r="B1767" s="16" t="s">
        <v>11758</v>
      </c>
      <c r="C1767" s="16" t="s">
        <v>11759</v>
      </c>
      <c r="D1767" s="8" t="s">
        <v>11760</v>
      </c>
      <c r="E1767" s="16" t="s">
        <v>11761</v>
      </c>
      <c r="F1767" s="16" t="s">
        <v>68</v>
      </c>
      <c r="G1767" s="17"/>
      <c r="H1767" s="18"/>
      <c r="J1767" s="26" t="s">
        <v>11762</v>
      </c>
      <c r="K1767" s="18"/>
      <c r="V1767" s="8" t="s">
        <v>11763</v>
      </c>
      <c r="AA1767" s="8"/>
      <c r="AB1767" s="8" t="s">
        <v>98</v>
      </c>
      <c r="AJ1767" s="14" t="s">
        <v>11764</v>
      </c>
    </row>
    <row r="1768" spans="1:36" ht="16">
      <c r="A1768" s="8">
        <v>4</v>
      </c>
      <c r="B1768" s="10" t="s">
        <v>11765</v>
      </c>
      <c r="C1768" s="10" t="s">
        <v>11766</v>
      </c>
      <c r="D1768" s="8" t="s">
        <v>11767</v>
      </c>
      <c r="E1768" s="10" t="s">
        <v>11768</v>
      </c>
      <c r="F1768" s="10" t="s">
        <v>68</v>
      </c>
      <c r="G1768" s="11"/>
      <c r="H1768" s="12"/>
      <c r="J1768" s="30" t="s">
        <v>11769</v>
      </c>
      <c r="K1768" s="10" t="s">
        <v>11770</v>
      </c>
      <c r="V1768" s="8" t="s">
        <v>11771</v>
      </c>
      <c r="AA1768" s="8"/>
      <c r="AB1768" s="8" t="s">
        <v>98</v>
      </c>
      <c r="AJ1768" s="14">
        <v>608</v>
      </c>
    </row>
    <row r="1769" spans="1:36" ht="16">
      <c r="A1769" s="8">
        <v>4</v>
      </c>
      <c r="B1769" s="16" t="s">
        <v>11772</v>
      </c>
      <c r="C1769" s="16" t="s">
        <v>11773</v>
      </c>
      <c r="D1769" s="8" t="s">
        <v>11774</v>
      </c>
      <c r="E1769" s="16" t="s">
        <v>11775</v>
      </c>
      <c r="F1769" s="16" t="s">
        <v>68</v>
      </c>
      <c r="G1769" s="17"/>
      <c r="H1769" s="18"/>
      <c r="J1769" s="26" t="s">
        <v>11776</v>
      </c>
      <c r="K1769" s="18"/>
      <c r="V1769" s="8" t="s">
        <v>11777</v>
      </c>
      <c r="AA1769" s="8"/>
      <c r="AB1769" s="8" t="s">
        <v>98</v>
      </c>
      <c r="AJ1769" s="14" t="s">
        <v>11778</v>
      </c>
    </row>
    <row r="1770" spans="1:36" ht="16">
      <c r="A1770" s="8">
        <v>4</v>
      </c>
      <c r="B1770" s="10" t="s">
        <v>11779</v>
      </c>
      <c r="C1770" s="10" t="s">
        <v>11780</v>
      </c>
      <c r="E1770" s="10"/>
      <c r="F1770" s="10" t="s">
        <v>68</v>
      </c>
      <c r="G1770" s="11"/>
      <c r="H1770" s="12"/>
      <c r="J1770" s="30" t="s">
        <v>11781</v>
      </c>
      <c r="K1770" s="10" t="s">
        <v>11782</v>
      </c>
      <c r="V1770" s="8" t="s">
        <v>11777</v>
      </c>
      <c r="AA1770" s="8"/>
      <c r="AB1770" s="8" t="s">
        <v>98</v>
      </c>
      <c r="AJ1770" s="14" t="s">
        <v>11783</v>
      </c>
    </row>
    <row r="1771" spans="1:36" ht="16">
      <c r="A1771" s="8">
        <v>4</v>
      </c>
      <c r="B1771" s="16" t="s">
        <v>11784</v>
      </c>
      <c r="C1771" s="16" t="s">
        <v>11785</v>
      </c>
      <c r="D1771" s="8" t="s">
        <v>11786</v>
      </c>
      <c r="E1771" s="16" t="s">
        <v>11787</v>
      </c>
      <c r="F1771" s="16" t="s">
        <v>68</v>
      </c>
      <c r="G1771" s="17"/>
      <c r="H1771" s="18"/>
      <c r="J1771" s="26" t="s">
        <v>11788</v>
      </c>
      <c r="K1771" s="16" t="s">
        <v>11789</v>
      </c>
      <c r="V1771" s="8" t="s">
        <v>11790</v>
      </c>
      <c r="AA1771" s="8"/>
      <c r="AB1771" s="8" t="s">
        <v>98</v>
      </c>
      <c r="AJ1771" s="14">
        <v>608</v>
      </c>
    </row>
    <row r="1772" spans="1:36" ht="16">
      <c r="A1772" s="8">
        <v>4</v>
      </c>
      <c r="B1772" s="10" t="s">
        <v>11791</v>
      </c>
      <c r="C1772" s="10" t="s">
        <v>11792</v>
      </c>
      <c r="D1772" s="8" t="s">
        <v>11793</v>
      </c>
      <c r="E1772" s="10" t="s">
        <v>11794</v>
      </c>
      <c r="F1772" s="10" t="s">
        <v>68</v>
      </c>
      <c r="G1772" s="11"/>
      <c r="H1772" s="12"/>
      <c r="J1772" s="30" t="s">
        <v>11795</v>
      </c>
      <c r="K1772" s="10" t="s">
        <v>11796</v>
      </c>
      <c r="V1772" s="8" t="s">
        <v>11797</v>
      </c>
      <c r="AA1772" s="8"/>
      <c r="AB1772" s="8" t="s">
        <v>98</v>
      </c>
      <c r="AJ1772" s="14" t="s">
        <v>11798</v>
      </c>
    </row>
    <row r="1773" spans="1:36" ht="16">
      <c r="A1773" s="8">
        <v>4</v>
      </c>
      <c r="B1773" s="16" t="s">
        <v>11799</v>
      </c>
      <c r="C1773" s="16" t="s">
        <v>11800</v>
      </c>
      <c r="D1773" s="8" t="s">
        <v>11801</v>
      </c>
      <c r="E1773" s="16" t="s">
        <v>11802</v>
      </c>
      <c r="F1773" s="16" t="s">
        <v>68</v>
      </c>
      <c r="G1773" s="54"/>
      <c r="H1773" s="18"/>
      <c r="J1773" s="26" t="s">
        <v>11803</v>
      </c>
      <c r="K1773" s="16" t="s">
        <v>11804</v>
      </c>
      <c r="V1773" s="8" t="s">
        <v>11805</v>
      </c>
      <c r="AA1773" s="8"/>
      <c r="AB1773" s="8" t="s">
        <v>98</v>
      </c>
      <c r="AD1773" s="8" t="s">
        <v>2863</v>
      </c>
      <c r="AJ1773" s="14">
        <v>608</v>
      </c>
    </row>
    <row r="1774" spans="1:36" ht="16">
      <c r="A1774" s="8">
        <v>4</v>
      </c>
      <c r="B1774" s="10" t="s">
        <v>11806</v>
      </c>
      <c r="C1774" s="10" t="s">
        <v>11807</v>
      </c>
      <c r="D1774" s="8" t="s">
        <v>11808</v>
      </c>
      <c r="E1774" s="10" t="s">
        <v>11809</v>
      </c>
      <c r="F1774" s="10" t="s">
        <v>68</v>
      </c>
      <c r="G1774" s="53"/>
      <c r="H1774" s="12"/>
      <c r="J1774" s="30" t="s">
        <v>11810</v>
      </c>
      <c r="K1774" s="12"/>
      <c r="V1774" s="8" t="s">
        <v>11811</v>
      </c>
      <c r="AA1774" s="8"/>
      <c r="AB1774" s="8" t="s">
        <v>98</v>
      </c>
      <c r="AD1774" s="8" t="s">
        <v>2863</v>
      </c>
      <c r="AJ1774" s="14" t="s">
        <v>11812</v>
      </c>
    </row>
    <row r="1775" spans="1:36" ht="16">
      <c r="A1775" s="8">
        <v>4</v>
      </c>
      <c r="B1775" s="16" t="s">
        <v>11813</v>
      </c>
      <c r="C1775" s="16" t="s">
        <v>11814</v>
      </c>
      <c r="D1775" s="8" t="s">
        <v>11815</v>
      </c>
      <c r="E1775" s="16" t="s">
        <v>11816</v>
      </c>
      <c r="F1775" s="16" t="s">
        <v>68</v>
      </c>
      <c r="G1775" s="17"/>
      <c r="H1775" s="18"/>
      <c r="J1775" s="33"/>
      <c r="K1775" s="18"/>
      <c r="V1775" s="8" t="s">
        <v>11817</v>
      </c>
      <c r="AA1775" s="8"/>
      <c r="AB1775" s="8" t="s">
        <v>98</v>
      </c>
      <c r="AJ1775" s="14" t="s">
        <v>11752</v>
      </c>
    </row>
    <row r="1776" spans="1:36" ht="16">
      <c r="A1776" s="8">
        <v>4</v>
      </c>
      <c r="B1776" s="10" t="s">
        <v>11818</v>
      </c>
      <c r="C1776" s="10" t="s">
        <v>11819</v>
      </c>
      <c r="D1776" s="8" t="s">
        <v>11820</v>
      </c>
      <c r="E1776" s="10" t="s">
        <v>11821</v>
      </c>
      <c r="F1776" s="10" t="s">
        <v>68</v>
      </c>
      <c r="G1776" s="53"/>
      <c r="H1776" s="12"/>
      <c r="J1776" s="30" t="s">
        <v>11822</v>
      </c>
      <c r="K1776" s="10" t="s">
        <v>11823</v>
      </c>
      <c r="V1776" s="8" t="s">
        <v>11757</v>
      </c>
      <c r="AA1776" s="8"/>
      <c r="AB1776" s="8" t="s">
        <v>98</v>
      </c>
      <c r="AC1776" s="8" t="s">
        <v>2863</v>
      </c>
      <c r="AJ1776" s="14" t="s">
        <v>11824</v>
      </c>
    </row>
    <row r="1777" spans="1:36" ht="16">
      <c r="A1777" s="8">
        <v>4</v>
      </c>
      <c r="B1777" s="16" t="s">
        <v>11825</v>
      </c>
      <c r="C1777" s="16" t="s">
        <v>11826</v>
      </c>
      <c r="D1777" s="8" t="s">
        <v>11827</v>
      </c>
      <c r="E1777" s="16" t="s">
        <v>11828</v>
      </c>
      <c r="F1777" s="16" t="s">
        <v>68</v>
      </c>
      <c r="G1777" s="17"/>
      <c r="H1777" s="18"/>
      <c r="J1777" s="26" t="s">
        <v>11829</v>
      </c>
      <c r="K1777" s="16" t="s">
        <v>11830</v>
      </c>
      <c r="V1777" s="8" t="s">
        <v>11831</v>
      </c>
      <c r="AA1777" s="8"/>
      <c r="AB1777" s="8" t="s">
        <v>98</v>
      </c>
      <c r="AJ1777" s="14">
        <v>608</v>
      </c>
    </row>
    <row r="1778" spans="1:36" ht="16">
      <c r="A1778" s="8">
        <v>4</v>
      </c>
      <c r="B1778" s="10" t="s">
        <v>11832</v>
      </c>
      <c r="C1778" s="10" t="s">
        <v>11833</v>
      </c>
      <c r="D1778" s="8" t="s">
        <v>11834</v>
      </c>
      <c r="E1778" s="10" t="s">
        <v>11834</v>
      </c>
      <c r="F1778" s="10" t="s">
        <v>68</v>
      </c>
      <c r="G1778" s="11"/>
      <c r="H1778" s="12"/>
      <c r="J1778" s="30" t="s">
        <v>11835</v>
      </c>
      <c r="K1778" s="10" t="s">
        <v>11836</v>
      </c>
      <c r="V1778" s="8" t="s">
        <v>11837</v>
      </c>
      <c r="AA1778" s="8"/>
      <c r="AB1778" s="8" t="s">
        <v>98</v>
      </c>
      <c r="AJ1778" s="14">
        <v>608</v>
      </c>
    </row>
    <row r="1779" spans="1:36" ht="16">
      <c r="A1779" s="8">
        <v>4</v>
      </c>
      <c r="B1779" s="16" t="s">
        <v>11838</v>
      </c>
      <c r="C1779" s="16" t="s">
        <v>11839</v>
      </c>
      <c r="D1779" s="8" t="s">
        <v>11840</v>
      </c>
      <c r="E1779" s="16" t="s">
        <v>11841</v>
      </c>
      <c r="F1779" s="16" t="s">
        <v>68</v>
      </c>
      <c r="G1779" s="17"/>
      <c r="H1779" s="18"/>
      <c r="J1779" s="26" t="s">
        <v>11842</v>
      </c>
      <c r="K1779" s="16" t="s">
        <v>11843</v>
      </c>
      <c r="V1779" s="8" t="s">
        <v>11844</v>
      </c>
      <c r="AA1779" s="8"/>
      <c r="AB1779" s="8" t="s">
        <v>98</v>
      </c>
      <c r="AJ1779" s="14">
        <v>608</v>
      </c>
    </row>
    <row r="1780" spans="1:36" ht="16">
      <c r="A1780" s="8">
        <v>4</v>
      </c>
      <c r="B1780" s="10" t="s">
        <v>11845</v>
      </c>
      <c r="C1780" s="10" t="s">
        <v>11846</v>
      </c>
      <c r="D1780" s="8" t="s">
        <v>11847</v>
      </c>
      <c r="E1780" s="10" t="s">
        <v>11848</v>
      </c>
      <c r="F1780" s="10" t="s">
        <v>68</v>
      </c>
      <c r="G1780" s="11"/>
      <c r="H1780" s="12"/>
      <c r="J1780" s="34"/>
      <c r="K1780" s="12"/>
      <c r="V1780" s="8" t="s">
        <v>11849</v>
      </c>
      <c r="AA1780" s="8"/>
      <c r="AB1780" s="8" t="s">
        <v>98</v>
      </c>
      <c r="AJ1780" s="14" t="s">
        <v>11850</v>
      </c>
    </row>
    <row r="1781" spans="1:36" ht="16">
      <c r="A1781" s="8">
        <v>4</v>
      </c>
      <c r="B1781" s="16" t="s">
        <v>11851</v>
      </c>
      <c r="C1781" s="16" t="s">
        <v>11852</v>
      </c>
      <c r="D1781" s="8" t="s">
        <v>11853</v>
      </c>
      <c r="E1781" s="16" t="s">
        <v>11854</v>
      </c>
      <c r="F1781" s="16" t="s">
        <v>68</v>
      </c>
      <c r="G1781" s="17"/>
      <c r="H1781" s="18"/>
      <c r="J1781" s="26" t="s">
        <v>11855</v>
      </c>
      <c r="K1781" s="18"/>
      <c r="V1781" s="8" t="s">
        <v>11856</v>
      </c>
      <c r="AA1781" s="8"/>
      <c r="AB1781" s="8" t="s">
        <v>98</v>
      </c>
      <c r="AJ1781" s="14" t="s">
        <v>11857</v>
      </c>
    </row>
    <row r="1782" spans="1:36" ht="16">
      <c r="A1782" s="8">
        <v>4</v>
      </c>
      <c r="B1782" s="10" t="s">
        <v>11858</v>
      </c>
      <c r="C1782" s="10" t="s">
        <v>11859</v>
      </c>
      <c r="D1782" s="8" t="s">
        <v>11860</v>
      </c>
      <c r="E1782" s="10" t="s">
        <v>11861</v>
      </c>
      <c r="F1782" s="10" t="s">
        <v>68</v>
      </c>
      <c r="G1782" s="11"/>
      <c r="H1782" s="12"/>
      <c r="J1782" s="30" t="s">
        <v>11855</v>
      </c>
      <c r="K1782" s="12"/>
      <c r="V1782" s="8" t="s">
        <v>11856</v>
      </c>
      <c r="AA1782" s="8"/>
      <c r="AB1782" s="8" t="s">
        <v>98</v>
      </c>
      <c r="AJ1782" s="14" t="s">
        <v>11862</v>
      </c>
    </row>
    <row r="1783" spans="1:36" ht="16">
      <c r="A1783" s="8">
        <v>4</v>
      </c>
      <c r="B1783" s="23" t="s">
        <v>9914</v>
      </c>
      <c r="C1783" s="23" t="s">
        <v>9915</v>
      </c>
      <c r="D1783" s="8" t="s">
        <v>11863</v>
      </c>
      <c r="E1783" s="16" t="s">
        <v>11864</v>
      </c>
      <c r="F1783" s="16" t="s">
        <v>68</v>
      </c>
      <c r="G1783" s="17"/>
      <c r="H1783" s="18"/>
      <c r="J1783" s="26" t="s">
        <v>11865</v>
      </c>
      <c r="K1783" s="16" t="s">
        <v>11866</v>
      </c>
      <c r="V1783" s="8" t="s">
        <v>11867</v>
      </c>
      <c r="AA1783" s="8"/>
      <c r="AB1783" s="8" t="s">
        <v>98</v>
      </c>
      <c r="AJ1783" s="14" t="s">
        <v>11868</v>
      </c>
    </row>
    <row r="1784" spans="1:36" ht="16">
      <c r="A1784" s="8">
        <v>4</v>
      </c>
      <c r="B1784" s="10" t="s">
        <v>11869</v>
      </c>
      <c r="C1784" s="10" t="s">
        <v>11870</v>
      </c>
      <c r="D1784" s="8" t="s">
        <v>11871</v>
      </c>
      <c r="E1784" s="10" t="s">
        <v>11872</v>
      </c>
      <c r="F1784" s="10" t="s">
        <v>68</v>
      </c>
      <c r="G1784" s="11"/>
      <c r="H1784" s="12"/>
      <c r="J1784" s="30" t="s">
        <v>11873</v>
      </c>
      <c r="K1784" s="10" t="s">
        <v>11874</v>
      </c>
      <c r="V1784" s="8" t="s">
        <v>11875</v>
      </c>
      <c r="AA1784" s="8"/>
      <c r="AB1784" s="8" t="s">
        <v>98</v>
      </c>
      <c r="AJ1784" s="14" t="s">
        <v>11876</v>
      </c>
    </row>
    <row r="1785" spans="1:36" ht="16">
      <c r="A1785" s="8">
        <v>4</v>
      </c>
      <c r="B1785" s="16" t="s">
        <v>11877</v>
      </c>
      <c r="C1785" s="16" t="s">
        <v>11878</v>
      </c>
      <c r="D1785" s="8" t="s">
        <v>11879</v>
      </c>
      <c r="E1785" s="16" t="s">
        <v>11880</v>
      </c>
      <c r="F1785" s="16" t="s">
        <v>68</v>
      </c>
      <c r="G1785" s="17"/>
      <c r="H1785" s="18"/>
      <c r="J1785" s="26" t="s">
        <v>11881</v>
      </c>
      <c r="K1785" s="16" t="s">
        <v>11882</v>
      </c>
      <c r="V1785" s="8" t="s">
        <v>11883</v>
      </c>
      <c r="AA1785" s="8"/>
      <c r="AB1785" s="8" t="s">
        <v>98</v>
      </c>
      <c r="AJ1785" s="14" t="s">
        <v>11884</v>
      </c>
    </row>
    <row r="1786" spans="1:36" ht="16">
      <c r="A1786" s="8">
        <v>4</v>
      </c>
      <c r="B1786" s="23" t="s">
        <v>310</v>
      </c>
      <c r="C1786" s="23" t="s">
        <v>312</v>
      </c>
      <c r="D1786" s="8" t="s">
        <v>11885</v>
      </c>
      <c r="E1786" s="10" t="s">
        <v>11886</v>
      </c>
      <c r="F1786" s="10" t="s">
        <v>68</v>
      </c>
      <c r="G1786" s="11"/>
      <c r="H1786" s="12"/>
      <c r="J1786" s="30" t="s">
        <v>11887</v>
      </c>
      <c r="K1786" s="10" t="s">
        <v>3467</v>
      </c>
      <c r="V1786" s="8" t="s">
        <v>11888</v>
      </c>
      <c r="AA1786" s="8"/>
      <c r="AB1786" s="8" t="s">
        <v>98</v>
      </c>
      <c r="AJ1786" s="14" t="s">
        <v>11889</v>
      </c>
    </row>
    <row r="1787" spans="1:36" ht="16">
      <c r="A1787" s="8">
        <v>4</v>
      </c>
      <c r="B1787" s="16" t="s">
        <v>11890</v>
      </c>
      <c r="C1787" s="16" t="s">
        <v>11891</v>
      </c>
      <c r="D1787" s="8" t="s">
        <v>11892</v>
      </c>
      <c r="E1787" s="16" t="s">
        <v>11892</v>
      </c>
      <c r="F1787" s="16" t="s">
        <v>68</v>
      </c>
      <c r="G1787" s="17"/>
      <c r="H1787" s="18"/>
      <c r="J1787" s="26" t="s">
        <v>11893</v>
      </c>
      <c r="K1787" s="16" t="s">
        <v>11894</v>
      </c>
      <c r="V1787" s="8" t="s">
        <v>11895</v>
      </c>
      <c r="AA1787" s="8"/>
      <c r="AB1787" s="8" t="s">
        <v>98</v>
      </c>
      <c r="AJ1787" s="14">
        <v>2</v>
      </c>
    </row>
    <row r="1788" spans="1:36" ht="16">
      <c r="A1788" s="8">
        <v>4</v>
      </c>
      <c r="B1788" s="10" t="s">
        <v>11896</v>
      </c>
      <c r="C1788" s="10" t="s">
        <v>11897</v>
      </c>
      <c r="D1788" s="8" t="s">
        <v>11898</v>
      </c>
      <c r="E1788" s="10" t="s">
        <v>11899</v>
      </c>
      <c r="F1788" s="10" t="s">
        <v>68</v>
      </c>
      <c r="G1788" s="53"/>
      <c r="H1788" s="12"/>
      <c r="J1788" s="30" t="s">
        <v>11900</v>
      </c>
      <c r="K1788" s="12"/>
      <c r="V1788" s="8" t="s">
        <v>11901</v>
      </c>
      <c r="AA1788" s="8"/>
      <c r="AB1788" s="8" t="s">
        <v>98</v>
      </c>
      <c r="AJ1788" s="14" t="s">
        <v>11902</v>
      </c>
    </row>
    <row r="1789" spans="1:36" ht="16">
      <c r="A1789" s="8">
        <v>4</v>
      </c>
      <c r="B1789" s="16" t="s">
        <v>11903</v>
      </c>
      <c r="C1789" s="16" t="s">
        <v>11904</v>
      </c>
      <c r="D1789" s="8" t="s">
        <v>11905</v>
      </c>
      <c r="E1789" s="16" t="s">
        <v>11905</v>
      </c>
      <c r="F1789" s="16" t="s">
        <v>68</v>
      </c>
      <c r="G1789" s="17"/>
      <c r="H1789" s="18"/>
      <c r="J1789" s="26" t="s">
        <v>11906</v>
      </c>
      <c r="K1789" s="16" t="s">
        <v>11907</v>
      </c>
      <c r="V1789" s="8" t="s">
        <v>11908</v>
      </c>
      <c r="AA1789" s="8"/>
      <c r="AB1789" s="8" t="s">
        <v>98</v>
      </c>
      <c r="AJ1789" s="14" t="s">
        <v>11909</v>
      </c>
    </row>
    <row r="1790" spans="1:36" ht="16">
      <c r="A1790" s="8">
        <v>4</v>
      </c>
      <c r="B1790" s="10" t="s">
        <v>11910</v>
      </c>
      <c r="C1790" s="10" t="s">
        <v>11911</v>
      </c>
      <c r="D1790" s="8" t="s">
        <v>11912</v>
      </c>
      <c r="E1790" s="10" t="s">
        <v>11913</v>
      </c>
      <c r="F1790" s="10" t="s">
        <v>68</v>
      </c>
      <c r="G1790" s="11"/>
      <c r="H1790" s="12"/>
      <c r="J1790" s="59"/>
      <c r="K1790" s="10" t="s">
        <v>11914</v>
      </c>
      <c r="V1790" s="8" t="s">
        <v>636</v>
      </c>
      <c r="AA1790" s="8"/>
      <c r="AB1790" s="8" t="s">
        <v>98</v>
      </c>
      <c r="AJ1790" s="14" t="s">
        <v>11915</v>
      </c>
    </row>
    <row r="1791" spans="1:36" ht="16">
      <c r="A1791" s="8">
        <v>4</v>
      </c>
      <c r="B1791" s="16" t="s">
        <v>11916</v>
      </c>
      <c r="C1791" s="16" t="s">
        <v>11917</v>
      </c>
      <c r="D1791" s="8" t="s">
        <v>11918</v>
      </c>
      <c r="E1791" s="16" t="s">
        <v>11919</v>
      </c>
      <c r="F1791" s="16" t="s">
        <v>68</v>
      </c>
      <c r="G1791" s="54"/>
      <c r="H1791" s="18"/>
      <c r="J1791" s="26" t="s">
        <v>11920</v>
      </c>
      <c r="K1791" s="16" t="s">
        <v>11921</v>
      </c>
      <c r="V1791" s="8" t="s">
        <v>11922</v>
      </c>
      <c r="AA1791" s="8"/>
      <c r="AB1791" s="8" t="s">
        <v>98</v>
      </c>
      <c r="AJ1791" s="14" t="s">
        <v>11902</v>
      </c>
    </row>
    <row r="1792" spans="1:36" ht="16">
      <c r="A1792" s="8">
        <v>4</v>
      </c>
      <c r="B1792" s="10" t="s">
        <v>11923</v>
      </c>
      <c r="C1792" s="10" t="s">
        <v>11924</v>
      </c>
      <c r="D1792" s="8" t="s">
        <v>11925</v>
      </c>
      <c r="E1792" s="10" t="s">
        <v>11925</v>
      </c>
      <c r="F1792" s="10" t="s">
        <v>68</v>
      </c>
      <c r="G1792" s="11"/>
      <c r="H1792" s="12"/>
      <c r="J1792" s="30" t="s">
        <v>11926</v>
      </c>
      <c r="K1792" s="10" t="s">
        <v>11927</v>
      </c>
      <c r="V1792" s="8" t="s">
        <v>11831</v>
      </c>
      <c r="AA1792" s="8"/>
      <c r="AB1792" s="8" t="s">
        <v>98</v>
      </c>
      <c r="AJ1792" s="14" t="s">
        <v>11928</v>
      </c>
    </row>
    <row r="1793" spans="1:36" ht="16">
      <c r="A1793" s="8">
        <v>4</v>
      </c>
      <c r="B1793" s="23" t="s">
        <v>318</v>
      </c>
      <c r="C1793" s="23" t="s">
        <v>318</v>
      </c>
      <c r="D1793" s="8" t="s">
        <v>11929</v>
      </c>
      <c r="E1793" s="16" t="s">
        <v>11930</v>
      </c>
      <c r="F1793" s="16" t="s">
        <v>68</v>
      </c>
      <c r="G1793" s="17"/>
      <c r="H1793" s="18"/>
      <c r="J1793" s="26" t="s">
        <v>322</v>
      </c>
      <c r="K1793" s="16" t="s">
        <v>9928</v>
      </c>
      <c r="V1793" s="8" t="s">
        <v>11931</v>
      </c>
      <c r="AA1793" s="8"/>
      <c r="AB1793" s="8" t="s">
        <v>98</v>
      </c>
      <c r="AJ1793" s="14" t="s">
        <v>11932</v>
      </c>
    </row>
    <row r="1794" spans="1:36" ht="16">
      <c r="A1794" s="8">
        <v>4</v>
      </c>
      <c r="B1794" s="23" t="s">
        <v>327</v>
      </c>
      <c r="C1794" s="23" t="s">
        <v>328</v>
      </c>
      <c r="D1794" s="8" t="s">
        <v>11933</v>
      </c>
      <c r="E1794" s="10" t="s">
        <v>11934</v>
      </c>
      <c r="F1794" s="10" t="s">
        <v>68</v>
      </c>
      <c r="G1794" s="11"/>
      <c r="H1794" s="12"/>
      <c r="J1794" s="30" t="s">
        <v>3623</v>
      </c>
      <c r="K1794" s="10" t="s">
        <v>3624</v>
      </c>
      <c r="V1794" s="8" t="s">
        <v>11935</v>
      </c>
      <c r="AA1794" s="8"/>
      <c r="AB1794" s="8" t="s">
        <v>98</v>
      </c>
      <c r="AJ1794" s="14" t="s">
        <v>11936</v>
      </c>
    </row>
    <row r="1795" spans="1:36" ht="16">
      <c r="A1795" s="8">
        <v>4</v>
      </c>
      <c r="B1795" s="23" t="s">
        <v>3654</v>
      </c>
      <c r="C1795" s="23" t="s">
        <v>3655</v>
      </c>
      <c r="D1795" s="8" t="s">
        <v>11937</v>
      </c>
      <c r="E1795" s="16" t="s">
        <v>11938</v>
      </c>
      <c r="F1795" s="16" t="s">
        <v>68</v>
      </c>
      <c r="G1795" s="17"/>
      <c r="H1795" s="18"/>
      <c r="J1795" s="59"/>
      <c r="K1795" s="16" t="s">
        <v>9942</v>
      </c>
      <c r="V1795" s="8" t="s">
        <v>11939</v>
      </c>
      <c r="AA1795" s="8"/>
      <c r="AB1795" s="8" t="s">
        <v>98</v>
      </c>
      <c r="AJ1795" s="14" t="s">
        <v>11940</v>
      </c>
    </row>
    <row r="1796" spans="1:36" ht="16">
      <c r="A1796" s="8">
        <v>4</v>
      </c>
      <c r="B1796" s="10" t="s">
        <v>11941</v>
      </c>
      <c r="C1796" s="10" t="s">
        <v>11942</v>
      </c>
      <c r="D1796" s="8" t="s">
        <v>11943</v>
      </c>
      <c r="E1796" s="10" t="s">
        <v>11944</v>
      </c>
      <c r="F1796" s="10" t="s">
        <v>68</v>
      </c>
      <c r="G1796" s="11"/>
      <c r="H1796" s="12"/>
      <c r="J1796" s="30" t="s">
        <v>11945</v>
      </c>
      <c r="K1796" s="10" t="s">
        <v>11946</v>
      </c>
      <c r="V1796" s="8" t="s">
        <v>11939</v>
      </c>
      <c r="AA1796" s="8"/>
      <c r="AB1796" s="8" t="s">
        <v>98</v>
      </c>
      <c r="AJ1796" s="14" t="s">
        <v>11947</v>
      </c>
    </row>
    <row r="1797" spans="1:36" ht="16">
      <c r="A1797" s="8">
        <v>4</v>
      </c>
      <c r="B1797" s="16" t="s">
        <v>11948</v>
      </c>
      <c r="C1797" s="16" t="s">
        <v>11949</v>
      </c>
      <c r="E1797" s="16"/>
      <c r="F1797" s="16" t="s">
        <v>68</v>
      </c>
      <c r="G1797" s="17"/>
      <c r="H1797" s="18"/>
      <c r="J1797" s="26" t="s">
        <v>11950</v>
      </c>
      <c r="K1797" s="16" t="s">
        <v>11951</v>
      </c>
      <c r="V1797" s="8" t="s">
        <v>11952</v>
      </c>
      <c r="AA1797" s="8"/>
      <c r="AB1797" s="8" t="s">
        <v>98</v>
      </c>
      <c r="AJ1797" s="14" t="s">
        <v>11953</v>
      </c>
    </row>
    <row r="1798" spans="1:36" ht="16">
      <c r="A1798" s="8">
        <v>4</v>
      </c>
      <c r="B1798" s="10" t="s">
        <v>11954</v>
      </c>
      <c r="C1798" s="10" t="s">
        <v>11955</v>
      </c>
      <c r="E1798" s="10"/>
      <c r="F1798" s="10" t="s">
        <v>68</v>
      </c>
      <c r="G1798" s="11"/>
      <c r="H1798" s="12"/>
      <c r="J1798" s="30" t="s">
        <v>11956</v>
      </c>
      <c r="K1798" s="10" t="s">
        <v>11957</v>
      </c>
      <c r="V1798" s="8" t="s">
        <v>11958</v>
      </c>
      <c r="AA1798" s="8"/>
      <c r="AB1798" s="8" t="s">
        <v>98</v>
      </c>
      <c r="AJ1798" s="14" t="s">
        <v>11959</v>
      </c>
    </row>
    <row r="1799" spans="1:36" ht="16">
      <c r="A1799" s="8">
        <v>4</v>
      </c>
      <c r="B1799" s="16" t="s">
        <v>11960</v>
      </c>
      <c r="C1799" s="16" t="s">
        <v>11961</v>
      </c>
      <c r="D1799" s="8" t="s">
        <v>11962</v>
      </c>
      <c r="E1799" s="16" t="s">
        <v>11963</v>
      </c>
      <c r="F1799" s="16" t="s">
        <v>68</v>
      </c>
      <c r="G1799" s="17"/>
      <c r="H1799" s="18"/>
      <c r="J1799" s="26" t="s">
        <v>11964</v>
      </c>
      <c r="K1799" s="16" t="s">
        <v>11965</v>
      </c>
      <c r="V1799" s="8" t="s">
        <v>11966</v>
      </c>
      <c r="AA1799" s="8"/>
      <c r="AB1799" s="8" t="s">
        <v>98</v>
      </c>
      <c r="AJ1799" s="14" t="s">
        <v>11967</v>
      </c>
    </row>
    <row r="1800" spans="1:36" ht="16">
      <c r="A1800" s="8">
        <v>4</v>
      </c>
      <c r="B1800" s="10" t="s">
        <v>11968</v>
      </c>
      <c r="C1800" s="10" t="s">
        <v>11969</v>
      </c>
      <c r="D1800" s="8" t="s">
        <v>11970</v>
      </c>
      <c r="E1800" s="10" t="s">
        <v>11971</v>
      </c>
      <c r="F1800" s="10" t="s">
        <v>68</v>
      </c>
      <c r="G1800" s="11"/>
      <c r="H1800" s="12"/>
      <c r="J1800" s="30" t="s">
        <v>11972</v>
      </c>
      <c r="K1800" s="10" t="s">
        <v>11973</v>
      </c>
      <c r="V1800" s="8" t="s">
        <v>11974</v>
      </c>
      <c r="AA1800" s="8"/>
      <c r="AB1800" s="8" t="s">
        <v>98</v>
      </c>
      <c r="AJ1800" s="14" t="s">
        <v>11975</v>
      </c>
    </row>
    <row r="1801" spans="1:36" ht="16">
      <c r="A1801" s="8">
        <v>4</v>
      </c>
      <c r="B1801" s="16" t="s">
        <v>11976</v>
      </c>
      <c r="C1801" s="16" t="s">
        <v>11977</v>
      </c>
      <c r="D1801" s="8" t="s">
        <v>11978</v>
      </c>
      <c r="E1801" s="16" t="s">
        <v>11979</v>
      </c>
      <c r="F1801" s="16" t="s">
        <v>68</v>
      </c>
      <c r="G1801" s="17"/>
      <c r="H1801" s="18"/>
      <c r="J1801" s="59"/>
      <c r="K1801" s="16" t="s">
        <v>11980</v>
      </c>
      <c r="V1801" s="8" t="s">
        <v>11981</v>
      </c>
      <c r="AA1801" s="8"/>
      <c r="AB1801" s="8" t="s">
        <v>98</v>
      </c>
      <c r="AJ1801" s="14" t="s">
        <v>11982</v>
      </c>
    </row>
    <row r="1802" spans="1:36" ht="16">
      <c r="A1802" s="8">
        <v>4</v>
      </c>
      <c r="B1802" s="10" t="s">
        <v>11983</v>
      </c>
      <c r="C1802" s="10" t="s">
        <v>11984</v>
      </c>
      <c r="D1802" s="8" t="s">
        <v>11985</v>
      </c>
      <c r="E1802" s="10" t="s">
        <v>11986</v>
      </c>
      <c r="F1802" s="10" t="s">
        <v>68</v>
      </c>
      <c r="G1802" s="11"/>
      <c r="H1802" s="12"/>
      <c r="J1802" s="30" t="s">
        <v>11987</v>
      </c>
      <c r="K1802" s="10" t="s">
        <v>11988</v>
      </c>
      <c r="V1802" s="8" t="s">
        <v>11989</v>
      </c>
      <c r="AA1802" s="8"/>
      <c r="AB1802" s="8" t="s">
        <v>98</v>
      </c>
      <c r="AJ1802" s="14">
        <v>127</v>
      </c>
    </row>
    <row r="1803" spans="1:36" ht="16">
      <c r="A1803" s="8">
        <v>4</v>
      </c>
      <c r="B1803" s="16" t="s">
        <v>11990</v>
      </c>
      <c r="C1803" s="16" t="s">
        <v>11991</v>
      </c>
      <c r="D1803" s="8" t="s">
        <v>11992</v>
      </c>
      <c r="E1803" s="16" t="s">
        <v>11993</v>
      </c>
      <c r="F1803" s="16" t="s">
        <v>68</v>
      </c>
      <c r="G1803" s="17"/>
      <c r="H1803" s="18"/>
      <c r="J1803" s="26" t="s">
        <v>11994</v>
      </c>
      <c r="K1803" s="16" t="s">
        <v>11995</v>
      </c>
      <c r="V1803" s="8" t="s">
        <v>11996</v>
      </c>
      <c r="AA1803" s="8"/>
      <c r="AB1803" s="8" t="s">
        <v>98</v>
      </c>
      <c r="AJ1803" s="14" t="s">
        <v>11997</v>
      </c>
    </row>
    <row r="1804" spans="1:36" ht="16">
      <c r="A1804" s="8">
        <v>4</v>
      </c>
      <c r="B1804" s="10" t="s">
        <v>11998</v>
      </c>
      <c r="C1804" s="10" t="s">
        <v>11999</v>
      </c>
      <c r="E1804" s="10"/>
      <c r="F1804" s="10" t="s">
        <v>68</v>
      </c>
      <c r="G1804" s="11"/>
      <c r="H1804" s="12"/>
      <c r="J1804" s="30" t="s">
        <v>12000</v>
      </c>
      <c r="K1804" s="10" t="s">
        <v>12001</v>
      </c>
      <c r="V1804" s="8" t="s">
        <v>12002</v>
      </c>
      <c r="AA1804" s="8"/>
      <c r="AB1804" s="8" t="s">
        <v>98</v>
      </c>
      <c r="AJ1804" s="14" t="s">
        <v>12003</v>
      </c>
    </row>
    <row r="1805" spans="1:36" ht="16">
      <c r="A1805" s="8">
        <v>4</v>
      </c>
      <c r="B1805" s="16" t="s">
        <v>12004</v>
      </c>
      <c r="C1805" s="16" t="s">
        <v>12005</v>
      </c>
      <c r="D1805" s="8" t="s">
        <v>12006</v>
      </c>
      <c r="E1805" s="16" t="s">
        <v>12006</v>
      </c>
      <c r="F1805" s="16" t="s">
        <v>68</v>
      </c>
      <c r="G1805" s="17"/>
      <c r="H1805" s="18"/>
      <c r="J1805" s="26" t="s">
        <v>12007</v>
      </c>
      <c r="K1805" s="18"/>
      <c r="V1805" s="8" t="s">
        <v>12008</v>
      </c>
      <c r="AA1805" s="8"/>
      <c r="AB1805" s="8" t="s">
        <v>98</v>
      </c>
      <c r="AJ1805" s="14" t="s">
        <v>12009</v>
      </c>
    </row>
    <row r="1806" spans="1:36" ht="16">
      <c r="A1806" s="8">
        <v>4</v>
      </c>
      <c r="B1806" s="10" t="s">
        <v>12010</v>
      </c>
      <c r="C1806" s="10" t="s">
        <v>12011</v>
      </c>
      <c r="D1806" s="8" t="s">
        <v>12012</v>
      </c>
      <c r="E1806" s="10" t="s">
        <v>12013</v>
      </c>
      <c r="F1806" s="10" t="s">
        <v>68</v>
      </c>
      <c r="G1806" s="11"/>
      <c r="H1806" s="12"/>
      <c r="J1806" s="30" t="s">
        <v>12014</v>
      </c>
      <c r="K1806" s="10" t="s">
        <v>12015</v>
      </c>
      <c r="V1806" s="8" t="s">
        <v>12016</v>
      </c>
      <c r="AA1806" s="8"/>
      <c r="AB1806" s="8" t="s">
        <v>98</v>
      </c>
      <c r="AJ1806" s="14" t="s">
        <v>12017</v>
      </c>
    </row>
    <row r="1807" spans="1:36" ht="16">
      <c r="A1807" s="8">
        <v>4</v>
      </c>
      <c r="B1807" s="16" t="s">
        <v>12018</v>
      </c>
      <c r="C1807" s="16" t="s">
        <v>12019</v>
      </c>
      <c r="D1807" s="8" t="s">
        <v>12020</v>
      </c>
      <c r="E1807" s="16" t="s">
        <v>12021</v>
      </c>
      <c r="F1807" s="16" t="s">
        <v>68</v>
      </c>
      <c r="G1807" s="17"/>
      <c r="H1807" s="18"/>
      <c r="J1807" s="26" t="s">
        <v>12022</v>
      </c>
      <c r="K1807" s="16" t="s">
        <v>3852</v>
      </c>
      <c r="V1807" s="8" t="s">
        <v>12023</v>
      </c>
      <c r="AA1807" s="8"/>
      <c r="AB1807" s="8" t="s">
        <v>98</v>
      </c>
      <c r="AJ1807" s="14" t="s">
        <v>12024</v>
      </c>
    </row>
    <row r="1808" spans="1:36" ht="16">
      <c r="A1808" s="8">
        <v>4</v>
      </c>
      <c r="B1808" s="23" t="s">
        <v>3861</v>
      </c>
      <c r="C1808" s="23" t="s">
        <v>3862</v>
      </c>
      <c r="D1808" s="8" t="s">
        <v>12025</v>
      </c>
      <c r="E1808" s="10" t="s">
        <v>12026</v>
      </c>
      <c r="F1808" s="10" t="s">
        <v>68</v>
      </c>
      <c r="G1808" s="11"/>
      <c r="H1808" s="12"/>
      <c r="J1808" s="30" t="s">
        <v>12027</v>
      </c>
      <c r="K1808" s="10" t="s">
        <v>12028</v>
      </c>
      <c r="V1808" s="8" t="s">
        <v>12029</v>
      </c>
      <c r="AA1808" s="8"/>
      <c r="AB1808" s="8" t="s">
        <v>98</v>
      </c>
      <c r="AJ1808" s="14" t="s">
        <v>12030</v>
      </c>
    </row>
    <row r="1809" spans="1:36" ht="16">
      <c r="A1809" s="8">
        <v>4</v>
      </c>
      <c r="B1809" s="16" t="s">
        <v>12031</v>
      </c>
      <c r="C1809" s="16" t="s">
        <v>12032</v>
      </c>
      <c r="D1809" s="8" t="s">
        <v>12033</v>
      </c>
      <c r="E1809" s="16" t="s">
        <v>12033</v>
      </c>
      <c r="F1809" s="16" t="s">
        <v>68</v>
      </c>
      <c r="G1809" s="17"/>
      <c r="H1809" s="18"/>
      <c r="J1809" s="26" t="s">
        <v>12034</v>
      </c>
      <c r="K1809" s="16" t="s">
        <v>12035</v>
      </c>
      <c r="V1809" s="8" t="s">
        <v>12036</v>
      </c>
      <c r="AA1809" s="8"/>
      <c r="AB1809" s="8" t="s">
        <v>98</v>
      </c>
      <c r="AJ1809" s="14" t="s">
        <v>12037</v>
      </c>
    </row>
    <row r="1810" spans="1:36" ht="16">
      <c r="A1810" s="8">
        <v>4</v>
      </c>
      <c r="B1810" s="10" t="s">
        <v>12038</v>
      </c>
      <c r="C1810" s="10" t="s">
        <v>12039</v>
      </c>
      <c r="D1810" s="8" t="s">
        <v>12040</v>
      </c>
      <c r="E1810" s="10" t="s">
        <v>12041</v>
      </c>
      <c r="F1810" s="10" t="s">
        <v>68</v>
      </c>
      <c r="G1810" s="11"/>
      <c r="H1810" s="12"/>
      <c r="J1810" s="30" t="s">
        <v>12042</v>
      </c>
      <c r="K1810" s="12"/>
      <c r="V1810" s="8" t="s">
        <v>12043</v>
      </c>
      <c r="AA1810" s="8"/>
      <c r="AB1810" s="8" t="s">
        <v>98</v>
      </c>
      <c r="AJ1810" s="14" t="s">
        <v>12044</v>
      </c>
    </row>
    <row r="1811" spans="1:36" ht="16">
      <c r="A1811" s="8">
        <v>4</v>
      </c>
      <c r="B1811" s="16" t="s">
        <v>12045</v>
      </c>
      <c r="C1811" s="16" t="s">
        <v>12046</v>
      </c>
      <c r="D1811" s="8" t="s">
        <v>12047</v>
      </c>
      <c r="E1811" s="16" t="s">
        <v>12048</v>
      </c>
      <c r="F1811" s="16" t="s">
        <v>68</v>
      </c>
      <c r="G1811" s="54"/>
      <c r="H1811" s="18"/>
      <c r="J1811" s="26" t="s">
        <v>12049</v>
      </c>
      <c r="K1811" s="18"/>
      <c r="V1811" s="8" t="s">
        <v>12050</v>
      </c>
      <c r="AA1811" s="8"/>
      <c r="AB1811" s="8" t="s">
        <v>98</v>
      </c>
      <c r="AI1811" s="8" t="s">
        <v>2863</v>
      </c>
      <c r="AJ1811" s="14" t="s">
        <v>12051</v>
      </c>
    </row>
    <row r="1812" spans="1:36" ht="16">
      <c r="A1812" s="8">
        <v>4</v>
      </c>
      <c r="B1812" s="10" t="s">
        <v>12052</v>
      </c>
      <c r="C1812" s="10" t="s">
        <v>12053</v>
      </c>
      <c r="D1812" s="8" t="s">
        <v>12054</v>
      </c>
      <c r="E1812" s="10" t="s">
        <v>12055</v>
      </c>
      <c r="F1812" s="10" t="s">
        <v>68</v>
      </c>
      <c r="G1812" s="11"/>
      <c r="H1812" s="12"/>
      <c r="J1812" s="30" t="s">
        <v>12056</v>
      </c>
      <c r="K1812" s="10" t="s">
        <v>12057</v>
      </c>
      <c r="V1812" s="8" t="s">
        <v>12058</v>
      </c>
      <c r="AA1812" s="8"/>
      <c r="AB1812" s="8" t="s">
        <v>98</v>
      </c>
      <c r="AJ1812" s="14" t="s">
        <v>12059</v>
      </c>
    </row>
    <row r="1813" spans="1:36" ht="16">
      <c r="A1813" s="8">
        <v>4</v>
      </c>
      <c r="B1813" s="16" t="s">
        <v>12060</v>
      </c>
      <c r="C1813" s="16" t="s">
        <v>12061</v>
      </c>
      <c r="D1813" s="8" t="s">
        <v>12062</v>
      </c>
      <c r="E1813" s="16" t="s">
        <v>12063</v>
      </c>
      <c r="F1813" s="16" t="s">
        <v>68</v>
      </c>
      <c r="G1813" s="17"/>
      <c r="H1813" s="18"/>
      <c r="J1813" s="26" t="s">
        <v>12064</v>
      </c>
      <c r="K1813" s="16" t="s">
        <v>12065</v>
      </c>
      <c r="V1813" s="8" t="s">
        <v>12066</v>
      </c>
      <c r="AA1813" s="8"/>
      <c r="AB1813" s="8" t="s">
        <v>98</v>
      </c>
      <c r="AJ1813" s="14" t="s">
        <v>12067</v>
      </c>
    </row>
    <row r="1814" spans="1:36" ht="16">
      <c r="A1814" s="8">
        <v>4</v>
      </c>
      <c r="B1814" s="10" t="s">
        <v>12068</v>
      </c>
      <c r="C1814" s="10" t="s">
        <v>12069</v>
      </c>
      <c r="D1814" s="8" t="s">
        <v>12070</v>
      </c>
      <c r="E1814" s="10" t="s">
        <v>12071</v>
      </c>
      <c r="F1814" s="10" t="s">
        <v>68</v>
      </c>
      <c r="G1814" s="11"/>
      <c r="H1814" s="12"/>
      <c r="J1814" s="30" t="s">
        <v>12072</v>
      </c>
      <c r="K1814" s="10" t="s">
        <v>12073</v>
      </c>
      <c r="V1814" s="8" t="s">
        <v>12074</v>
      </c>
      <c r="AA1814" s="8"/>
      <c r="AB1814" s="8" t="s">
        <v>98</v>
      </c>
      <c r="AJ1814" s="14" t="s">
        <v>12075</v>
      </c>
    </row>
    <row r="1815" spans="1:36" ht="16">
      <c r="A1815" s="8">
        <v>4</v>
      </c>
      <c r="B1815" s="16" t="s">
        <v>12076</v>
      </c>
      <c r="C1815" s="16" t="s">
        <v>12077</v>
      </c>
      <c r="D1815" s="8" t="s">
        <v>12078</v>
      </c>
      <c r="E1815" s="16" t="s">
        <v>12079</v>
      </c>
      <c r="F1815" s="16" t="s">
        <v>68</v>
      </c>
      <c r="G1815" s="17"/>
      <c r="H1815" s="18"/>
      <c r="J1815" s="59"/>
      <c r="K1815" s="16" t="s">
        <v>12080</v>
      </c>
      <c r="V1815" s="8" t="s">
        <v>12081</v>
      </c>
      <c r="AA1815" s="8"/>
      <c r="AB1815" s="8" t="s">
        <v>98</v>
      </c>
      <c r="AJ1815" s="14" t="s">
        <v>12082</v>
      </c>
    </row>
    <row r="1816" spans="1:36" ht="16">
      <c r="A1816" s="8">
        <v>4</v>
      </c>
      <c r="B1816" s="10" t="s">
        <v>12083</v>
      </c>
      <c r="C1816" s="10" t="s">
        <v>12084</v>
      </c>
      <c r="D1816" s="8" t="s">
        <v>12085</v>
      </c>
      <c r="E1816" s="10" t="s">
        <v>12086</v>
      </c>
      <c r="F1816" s="10" t="s">
        <v>68</v>
      </c>
      <c r="G1816" s="11"/>
      <c r="H1816" s="12"/>
      <c r="J1816" s="30" t="s">
        <v>12087</v>
      </c>
      <c r="K1816" s="10" t="s">
        <v>12088</v>
      </c>
      <c r="V1816" s="8" t="s">
        <v>12089</v>
      </c>
      <c r="AA1816" s="8"/>
      <c r="AB1816" s="8" t="s">
        <v>98</v>
      </c>
      <c r="AJ1816" s="14">
        <v>2</v>
      </c>
    </row>
    <row r="1817" spans="1:36" ht="16">
      <c r="A1817" s="8">
        <v>4</v>
      </c>
      <c r="B1817" s="16" t="s">
        <v>12090</v>
      </c>
      <c r="C1817" s="16" t="s">
        <v>12091</v>
      </c>
      <c r="D1817" s="8" t="s">
        <v>12092</v>
      </c>
      <c r="E1817" s="16" t="s">
        <v>12093</v>
      </c>
      <c r="F1817" s="16" t="s">
        <v>68</v>
      </c>
      <c r="G1817" s="54"/>
      <c r="H1817" s="18"/>
      <c r="J1817" s="59"/>
      <c r="K1817" s="16" t="s">
        <v>12094</v>
      </c>
      <c r="V1817" s="8" t="s">
        <v>12095</v>
      </c>
      <c r="AA1817" s="8"/>
      <c r="AB1817" s="8" t="s">
        <v>98</v>
      </c>
      <c r="AF1817" s="8" t="s">
        <v>2863</v>
      </c>
      <c r="AJ1817" s="14" t="s">
        <v>12096</v>
      </c>
    </row>
    <row r="1818" spans="1:36" ht="16">
      <c r="A1818" s="8">
        <v>4</v>
      </c>
      <c r="B1818" s="10" t="s">
        <v>12097</v>
      </c>
      <c r="C1818" s="10" t="s">
        <v>12098</v>
      </c>
      <c r="D1818" s="8" t="s">
        <v>12099</v>
      </c>
      <c r="E1818" s="10" t="s">
        <v>12100</v>
      </c>
      <c r="F1818" s="10" t="s">
        <v>68</v>
      </c>
      <c r="G1818" s="53"/>
      <c r="H1818" s="12"/>
      <c r="J1818" s="30" t="s">
        <v>12101</v>
      </c>
      <c r="K1818" s="10" t="s">
        <v>12102</v>
      </c>
      <c r="V1818" s="8" t="s">
        <v>12103</v>
      </c>
      <c r="AA1818" s="8"/>
      <c r="AB1818" s="8" t="s">
        <v>98</v>
      </c>
      <c r="AJ1818" s="14">
        <v>2</v>
      </c>
    </row>
    <row r="1819" spans="1:36" ht="16">
      <c r="A1819" s="8">
        <v>4</v>
      </c>
      <c r="B1819" s="16" t="s">
        <v>12104</v>
      </c>
      <c r="C1819" s="16" t="s">
        <v>12105</v>
      </c>
      <c r="D1819" s="8" t="s">
        <v>12106</v>
      </c>
      <c r="E1819" s="16" t="s">
        <v>12107</v>
      </c>
      <c r="F1819" s="16" t="s">
        <v>68</v>
      </c>
      <c r="G1819" s="17"/>
      <c r="H1819" s="18"/>
      <c r="J1819" s="26" t="s">
        <v>12108</v>
      </c>
      <c r="K1819" s="18"/>
      <c r="V1819" s="8" t="s">
        <v>12109</v>
      </c>
      <c r="AA1819" s="8"/>
      <c r="AB1819" s="8" t="s">
        <v>98</v>
      </c>
      <c r="AJ1819" s="14" t="s">
        <v>12110</v>
      </c>
    </row>
    <row r="1820" spans="1:36" ht="16">
      <c r="A1820" s="8">
        <v>4</v>
      </c>
      <c r="B1820" s="10" t="s">
        <v>12111</v>
      </c>
      <c r="C1820" s="10" t="s">
        <v>12112</v>
      </c>
      <c r="D1820" s="8" t="s">
        <v>12113</v>
      </c>
      <c r="E1820" s="10" t="s">
        <v>12114</v>
      </c>
      <c r="F1820" s="10" t="s">
        <v>68</v>
      </c>
      <c r="G1820" s="53"/>
      <c r="H1820" s="12"/>
      <c r="J1820" s="30" t="s">
        <v>12115</v>
      </c>
      <c r="K1820" s="10" t="s">
        <v>12116</v>
      </c>
      <c r="V1820" s="8" t="s">
        <v>12117</v>
      </c>
      <c r="AA1820" s="8"/>
      <c r="AB1820" s="8" t="s">
        <v>98</v>
      </c>
      <c r="AI1820" s="8" t="s">
        <v>2863</v>
      </c>
      <c r="AJ1820" s="14" t="s">
        <v>12118</v>
      </c>
    </row>
    <row r="1821" spans="1:36" ht="16">
      <c r="A1821" s="8">
        <v>4</v>
      </c>
      <c r="B1821" s="16" t="s">
        <v>12119</v>
      </c>
      <c r="C1821" s="16" t="s">
        <v>12120</v>
      </c>
      <c r="D1821" s="8" t="s">
        <v>12121</v>
      </c>
      <c r="E1821" s="16" t="s">
        <v>12122</v>
      </c>
      <c r="F1821" s="16" t="s">
        <v>68</v>
      </c>
      <c r="G1821" s="17"/>
      <c r="H1821" s="18"/>
      <c r="J1821" s="26" t="s">
        <v>12123</v>
      </c>
      <c r="K1821" s="16" t="s">
        <v>12124</v>
      </c>
      <c r="V1821" s="8" t="s">
        <v>12125</v>
      </c>
      <c r="AA1821" s="8"/>
      <c r="AB1821" s="8" t="s">
        <v>98</v>
      </c>
      <c r="AJ1821" s="14" t="s">
        <v>12126</v>
      </c>
    </row>
    <row r="1822" spans="1:36" ht="16">
      <c r="A1822" s="8">
        <v>4</v>
      </c>
      <c r="B1822" s="10" t="s">
        <v>12127</v>
      </c>
      <c r="C1822" s="10" t="s">
        <v>12128</v>
      </c>
      <c r="D1822" s="8" t="s">
        <v>12129</v>
      </c>
      <c r="E1822" s="10" t="s">
        <v>12130</v>
      </c>
      <c r="F1822" s="10" t="s">
        <v>68</v>
      </c>
      <c r="G1822" s="11"/>
      <c r="H1822" s="12"/>
      <c r="J1822" s="30" t="s">
        <v>369</v>
      </c>
      <c r="K1822" s="10" t="s">
        <v>12131</v>
      </c>
      <c r="V1822" s="8" t="s">
        <v>12132</v>
      </c>
      <c r="AA1822" s="8"/>
      <c r="AB1822" s="8" t="s">
        <v>98</v>
      </c>
      <c r="AJ1822" s="14" t="s">
        <v>12133</v>
      </c>
    </row>
    <row r="1823" spans="1:36" ht="16">
      <c r="A1823" s="8">
        <v>4</v>
      </c>
      <c r="B1823" s="16" t="s">
        <v>12134</v>
      </c>
      <c r="C1823" s="16" t="s">
        <v>12135</v>
      </c>
      <c r="D1823" s="8" t="s">
        <v>12136</v>
      </c>
      <c r="E1823" s="16" t="s">
        <v>12137</v>
      </c>
      <c r="F1823" s="16" t="s">
        <v>68</v>
      </c>
      <c r="G1823" s="17"/>
      <c r="H1823" s="18"/>
      <c r="J1823" s="26" t="s">
        <v>12138</v>
      </c>
      <c r="K1823" s="18"/>
      <c r="V1823" s="8" t="s">
        <v>12139</v>
      </c>
      <c r="AA1823" s="8"/>
      <c r="AB1823" s="8" t="s">
        <v>98</v>
      </c>
      <c r="AJ1823" s="14" t="s">
        <v>12140</v>
      </c>
    </row>
    <row r="1824" spans="1:36" ht="16">
      <c r="A1824" s="8">
        <v>4</v>
      </c>
      <c r="B1824" s="10" t="s">
        <v>12141</v>
      </c>
      <c r="C1824" s="10" t="s">
        <v>12142</v>
      </c>
      <c r="E1824" s="10"/>
      <c r="F1824" s="10" t="s">
        <v>68</v>
      </c>
      <c r="G1824" s="11"/>
      <c r="H1824" s="12"/>
      <c r="J1824" s="30" t="s">
        <v>12143</v>
      </c>
      <c r="K1824" s="10" t="s">
        <v>12144</v>
      </c>
      <c r="V1824" s="8" t="s">
        <v>12145</v>
      </c>
      <c r="AA1824" s="8"/>
      <c r="AB1824" s="8" t="s">
        <v>98</v>
      </c>
      <c r="AJ1824" s="14" t="s">
        <v>12146</v>
      </c>
    </row>
    <row r="1825" spans="1:36" ht="16">
      <c r="A1825" s="8">
        <v>4</v>
      </c>
      <c r="B1825" s="16" t="s">
        <v>12147</v>
      </c>
      <c r="C1825" s="16" t="s">
        <v>12148</v>
      </c>
      <c r="E1825" s="16"/>
      <c r="F1825" s="16" t="s">
        <v>68</v>
      </c>
      <c r="G1825" s="17"/>
      <c r="H1825" s="18"/>
      <c r="J1825" s="26" t="s">
        <v>12149</v>
      </c>
      <c r="K1825" s="16" t="s">
        <v>12150</v>
      </c>
      <c r="V1825" s="8" t="s">
        <v>12151</v>
      </c>
      <c r="AA1825" s="8"/>
      <c r="AB1825" s="8" t="s">
        <v>98</v>
      </c>
      <c r="AJ1825" s="14" t="s">
        <v>12152</v>
      </c>
    </row>
    <row r="1826" spans="1:36" ht="16">
      <c r="A1826" s="8">
        <v>4</v>
      </c>
      <c r="B1826" s="10" t="s">
        <v>12153</v>
      </c>
      <c r="C1826" s="10" t="s">
        <v>12154</v>
      </c>
      <c r="D1826" s="8" t="s">
        <v>12155</v>
      </c>
      <c r="E1826" s="10" t="s">
        <v>12156</v>
      </c>
      <c r="F1826" s="10" t="s">
        <v>68</v>
      </c>
      <c r="G1826" s="11"/>
      <c r="H1826" s="12"/>
      <c r="J1826" s="30" t="s">
        <v>377</v>
      </c>
      <c r="K1826" s="10" t="s">
        <v>12157</v>
      </c>
      <c r="V1826" s="8" t="s">
        <v>12158</v>
      </c>
      <c r="AA1826" s="8"/>
      <c r="AB1826" s="8" t="s">
        <v>98</v>
      </c>
      <c r="AJ1826" s="14" t="s">
        <v>12159</v>
      </c>
    </row>
    <row r="1827" spans="1:36" ht="16">
      <c r="A1827" s="8">
        <v>4</v>
      </c>
      <c r="B1827" s="16" t="s">
        <v>12160</v>
      </c>
      <c r="C1827" s="16" t="s">
        <v>12161</v>
      </c>
      <c r="D1827" s="8" t="s">
        <v>12162</v>
      </c>
      <c r="E1827" s="16" t="s">
        <v>12163</v>
      </c>
      <c r="F1827" s="16" t="s">
        <v>68</v>
      </c>
      <c r="G1827" s="17"/>
      <c r="H1827" s="18"/>
      <c r="J1827" s="26" t="s">
        <v>12164</v>
      </c>
      <c r="K1827" s="16" t="s">
        <v>12165</v>
      </c>
      <c r="V1827" s="8" t="s">
        <v>12166</v>
      </c>
      <c r="AA1827" s="8"/>
      <c r="AB1827" s="8" t="s">
        <v>98</v>
      </c>
      <c r="AJ1827" s="14" t="s">
        <v>12167</v>
      </c>
    </row>
    <row r="1828" spans="1:36" ht="16">
      <c r="A1828" s="8">
        <v>4</v>
      </c>
      <c r="B1828" s="10" t="s">
        <v>12168</v>
      </c>
      <c r="C1828" s="10" t="s">
        <v>12169</v>
      </c>
      <c r="D1828" s="8" t="s">
        <v>12170</v>
      </c>
      <c r="E1828" s="10" t="s">
        <v>12171</v>
      </c>
      <c r="F1828" s="10" t="s">
        <v>68</v>
      </c>
      <c r="G1828" s="11"/>
      <c r="H1828" s="12"/>
      <c r="J1828" s="30" t="s">
        <v>12172</v>
      </c>
      <c r="K1828" s="10" t="s">
        <v>12173</v>
      </c>
      <c r="V1828" s="8" t="s">
        <v>12174</v>
      </c>
      <c r="AA1828" s="8"/>
      <c r="AB1828" s="8" t="s">
        <v>98</v>
      </c>
      <c r="AJ1828" s="14" t="s">
        <v>12175</v>
      </c>
    </row>
    <row r="1829" spans="1:36" ht="16">
      <c r="A1829" s="8">
        <v>4</v>
      </c>
      <c r="B1829" s="16" t="s">
        <v>12176</v>
      </c>
      <c r="C1829" s="16" t="s">
        <v>12177</v>
      </c>
      <c r="D1829" s="8" t="s">
        <v>12178</v>
      </c>
      <c r="E1829" s="16" t="s">
        <v>12179</v>
      </c>
      <c r="F1829" s="16" t="s">
        <v>68</v>
      </c>
      <c r="G1829" s="17"/>
      <c r="H1829" s="18"/>
      <c r="J1829" s="26" t="s">
        <v>12180</v>
      </c>
      <c r="K1829" s="16" t="s">
        <v>12181</v>
      </c>
      <c r="V1829" s="8" t="s">
        <v>12182</v>
      </c>
      <c r="AA1829" s="8"/>
      <c r="AB1829" s="8" t="s">
        <v>98</v>
      </c>
      <c r="AJ1829" s="14" t="s">
        <v>12183</v>
      </c>
    </row>
    <row r="1830" spans="1:36" ht="16">
      <c r="A1830" s="8">
        <v>4</v>
      </c>
      <c r="B1830" s="10" t="s">
        <v>12184</v>
      </c>
      <c r="C1830" s="10" t="s">
        <v>12185</v>
      </c>
      <c r="D1830" s="8" t="s">
        <v>12186</v>
      </c>
      <c r="E1830" s="10" t="s">
        <v>12187</v>
      </c>
      <c r="F1830" s="10" t="s">
        <v>68</v>
      </c>
      <c r="G1830" s="11"/>
      <c r="H1830" s="12"/>
      <c r="J1830" s="30" t="s">
        <v>12188</v>
      </c>
      <c r="K1830" s="10" t="s">
        <v>12189</v>
      </c>
      <c r="V1830" s="8" t="s">
        <v>12190</v>
      </c>
      <c r="AA1830" s="8"/>
      <c r="AB1830" s="8" t="s">
        <v>98</v>
      </c>
      <c r="AJ1830" s="14" t="s">
        <v>12191</v>
      </c>
    </row>
    <row r="1831" spans="1:36" ht="16">
      <c r="A1831" s="8">
        <v>4</v>
      </c>
      <c r="B1831" s="16" t="s">
        <v>12192</v>
      </c>
      <c r="C1831" s="16" t="s">
        <v>12193</v>
      </c>
      <c r="D1831" s="8" t="s">
        <v>12194</v>
      </c>
      <c r="E1831" s="16" t="s">
        <v>12195</v>
      </c>
      <c r="F1831" s="16" t="s">
        <v>68</v>
      </c>
      <c r="G1831" s="17"/>
      <c r="H1831" s="18"/>
      <c r="J1831" s="59"/>
      <c r="K1831" s="16" t="s">
        <v>12196</v>
      </c>
      <c r="V1831" s="8" t="s">
        <v>12197</v>
      </c>
      <c r="AA1831" s="8"/>
      <c r="AB1831" s="8" t="s">
        <v>98</v>
      </c>
      <c r="AJ1831" s="14" t="s">
        <v>12198</v>
      </c>
    </row>
    <row r="1832" spans="1:36" ht="16">
      <c r="A1832" s="8">
        <v>4</v>
      </c>
      <c r="B1832" s="10" t="s">
        <v>12199</v>
      </c>
      <c r="C1832" s="10" t="s">
        <v>12200</v>
      </c>
      <c r="E1832" s="10"/>
      <c r="F1832" s="10" t="s">
        <v>68</v>
      </c>
      <c r="G1832" s="11"/>
      <c r="H1832" s="12"/>
      <c r="J1832" s="59"/>
      <c r="K1832" s="10" t="s">
        <v>12201</v>
      </c>
      <c r="V1832" s="8" t="s">
        <v>12202</v>
      </c>
      <c r="AA1832" s="8"/>
      <c r="AB1832" s="8" t="s">
        <v>98</v>
      </c>
      <c r="AJ1832" s="14" t="s">
        <v>12203</v>
      </c>
    </row>
    <row r="1833" spans="1:36" ht="16">
      <c r="A1833" s="8">
        <v>4</v>
      </c>
      <c r="B1833" s="23" t="s">
        <v>408</v>
      </c>
      <c r="C1833" s="23" t="s">
        <v>409</v>
      </c>
      <c r="D1833" s="8" t="s">
        <v>12204</v>
      </c>
      <c r="E1833" s="16" t="s">
        <v>12205</v>
      </c>
      <c r="F1833" s="16" t="s">
        <v>68</v>
      </c>
      <c r="G1833" s="17"/>
      <c r="H1833" s="18"/>
      <c r="J1833" s="26" t="s">
        <v>414</v>
      </c>
      <c r="K1833" s="16" t="s">
        <v>4052</v>
      </c>
      <c r="V1833" s="8" t="s">
        <v>12206</v>
      </c>
      <c r="AA1833" s="8"/>
      <c r="AB1833" s="8" t="s">
        <v>98</v>
      </c>
      <c r="AJ1833" s="14">
        <v>2</v>
      </c>
    </row>
    <row r="1834" spans="1:36" ht="16">
      <c r="A1834" s="8">
        <v>4</v>
      </c>
      <c r="B1834" s="10" t="s">
        <v>12207</v>
      </c>
      <c r="C1834" s="10" t="s">
        <v>12208</v>
      </c>
      <c r="D1834" s="8" t="s">
        <v>12209</v>
      </c>
      <c r="E1834" s="10" t="s">
        <v>12210</v>
      </c>
      <c r="F1834" s="10" t="s">
        <v>68</v>
      </c>
      <c r="G1834" s="11"/>
      <c r="H1834" s="12"/>
      <c r="J1834" s="30" t="s">
        <v>12211</v>
      </c>
      <c r="K1834" s="10" t="s">
        <v>12212</v>
      </c>
      <c r="V1834" s="8" t="s">
        <v>12213</v>
      </c>
      <c r="AA1834" s="8"/>
      <c r="AB1834" s="8" t="s">
        <v>98</v>
      </c>
      <c r="AJ1834" s="14" t="s">
        <v>12214</v>
      </c>
    </row>
    <row r="1835" spans="1:36" ht="16">
      <c r="A1835" s="8">
        <v>4</v>
      </c>
      <c r="B1835" s="16" t="s">
        <v>12215</v>
      </c>
      <c r="C1835" s="16" t="s">
        <v>12216</v>
      </c>
      <c r="D1835" s="8" t="s">
        <v>12217</v>
      </c>
      <c r="E1835" s="16" t="s">
        <v>12218</v>
      </c>
      <c r="F1835" s="16" t="s">
        <v>68</v>
      </c>
      <c r="G1835" s="17"/>
      <c r="H1835" s="18"/>
      <c r="J1835" s="26" t="s">
        <v>12219</v>
      </c>
      <c r="K1835" s="16" t="s">
        <v>12220</v>
      </c>
      <c r="V1835" s="8" t="s">
        <v>12221</v>
      </c>
      <c r="AA1835" s="8"/>
      <c r="AB1835" s="8" t="s">
        <v>98</v>
      </c>
      <c r="AJ1835" s="14" t="s">
        <v>12222</v>
      </c>
    </row>
    <row r="1836" spans="1:36" ht="16">
      <c r="A1836" s="8">
        <v>4</v>
      </c>
      <c r="B1836" s="10" t="s">
        <v>12223</v>
      </c>
      <c r="C1836" s="10" t="s">
        <v>12224</v>
      </c>
      <c r="D1836" s="8" t="s">
        <v>12225</v>
      </c>
      <c r="E1836" s="10" t="s">
        <v>12226</v>
      </c>
      <c r="F1836" s="10" t="s">
        <v>68</v>
      </c>
      <c r="G1836" s="11"/>
      <c r="H1836" s="12"/>
      <c r="J1836" s="30" t="s">
        <v>12227</v>
      </c>
      <c r="K1836" s="10" t="s">
        <v>12228</v>
      </c>
      <c r="V1836" s="8" t="s">
        <v>12229</v>
      </c>
      <c r="AA1836" s="8"/>
      <c r="AB1836" s="8" t="s">
        <v>98</v>
      </c>
      <c r="AJ1836" s="14" t="s">
        <v>12230</v>
      </c>
    </row>
    <row r="1837" spans="1:36" ht="16">
      <c r="A1837" s="8">
        <v>4</v>
      </c>
      <c r="B1837" s="23" t="s">
        <v>4069</v>
      </c>
      <c r="C1837" s="23" t="s">
        <v>4070</v>
      </c>
      <c r="D1837" s="8" t="s">
        <v>12231</v>
      </c>
      <c r="E1837" s="16" t="s">
        <v>12232</v>
      </c>
      <c r="F1837" s="16" t="s">
        <v>68</v>
      </c>
      <c r="G1837" s="17"/>
      <c r="H1837" s="18"/>
      <c r="J1837" s="26" t="s">
        <v>12233</v>
      </c>
      <c r="K1837" s="16" t="s">
        <v>4073</v>
      </c>
      <c r="V1837" s="8" t="s">
        <v>12234</v>
      </c>
      <c r="AA1837" s="8"/>
      <c r="AB1837" s="8" t="s">
        <v>98</v>
      </c>
      <c r="AJ1837" s="14" t="s">
        <v>12235</v>
      </c>
    </row>
    <row r="1838" spans="1:36" ht="16">
      <c r="A1838" s="8">
        <v>4</v>
      </c>
      <c r="B1838" s="10" t="s">
        <v>12236</v>
      </c>
      <c r="C1838" s="10" t="s">
        <v>12237</v>
      </c>
      <c r="D1838" s="8" t="s">
        <v>12238</v>
      </c>
      <c r="E1838" s="10" t="s">
        <v>12239</v>
      </c>
      <c r="F1838" s="10" t="s">
        <v>68</v>
      </c>
      <c r="G1838" s="53"/>
      <c r="H1838" s="12"/>
      <c r="J1838" s="30" t="s">
        <v>12240</v>
      </c>
      <c r="K1838" s="12"/>
      <c r="V1838" s="8" t="s">
        <v>12241</v>
      </c>
      <c r="AA1838" s="8"/>
      <c r="AB1838" s="8" t="s">
        <v>98</v>
      </c>
      <c r="AD1838" s="8" t="s">
        <v>2863</v>
      </c>
      <c r="AE1838" s="8" t="s">
        <v>2863</v>
      </c>
      <c r="AJ1838" s="14" t="s">
        <v>12242</v>
      </c>
    </row>
    <row r="1839" spans="1:36" ht="16">
      <c r="A1839" s="8">
        <v>4</v>
      </c>
      <c r="B1839" s="16" t="s">
        <v>12243</v>
      </c>
      <c r="C1839" s="16" t="s">
        <v>12244</v>
      </c>
      <c r="E1839" s="16"/>
      <c r="F1839" s="16" t="s">
        <v>68</v>
      </c>
      <c r="G1839" s="17"/>
      <c r="H1839" s="18"/>
      <c r="J1839" s="26" t="s">
        <v>546</v>
      </c>
      <c r="K1839" s="16" t="s">
        <v>9977</v>
      </c>
      <c r="V1839" s="8" t="s">
        <v>12245</v>
      </c>
      <c r="AA1839" s="8"/>
      <c r="AB1839" s="8" t="s">
        <v>98</v>
      </c>
      <c r="AJ1839" s="14" t="s">
        <v>12214</v>
      </c>
    </row>
    <row r="1840" spans="1:36" ht="16">
      <c r="A1840" s="8">
        <v>4</v>
      </c>
      <c r="B1840" s="10" t="s">
        <v>12246</v>
      </c>
      <c r="C1840" s="10" t="s">
        <v>12247</v>
      </c>
      <c r="E1840" s="10"/>
      <c r="F1840" s="10" t="s">
        <v>68</v>
      </c>
      <c r="G1840" s="11"/>
      <c r="H1840" s="12"/>
      <c r="J1840" s="30" t="s">
        <v>12248</v>
      </c>
      <c r="K1840" s="10" t="s">
        <v>12249</v>
      </c>
      <c r="V1840" s="8" t="s">
        <v>12250</v>
      </c>
      <c r="AA1840" s="8"/>
      <c r="AB1840" s="8" t="s">
        <v>98</v>
      </c>
      <c r="AJ1840" s="14" t="s">
        <v>12251</v>
      </c>
    </row>
    <row r="1841" spans="1:36" ht="16">
      <c r="A1841" s="8">
        <v>4</v>
      </c>
      <c r="B1841" s="16" t="s">
        <v>12252</v>
      </c>
      <c r="C1841" s="16" t="s">
        <v>12253</v>
      </c>
      <c r="D1841" s="8" t="s">
        <v>12254</v>
      </c>
      <c r="E1841" s="16" t="s">
        <v>12255</v>
      </c>
      <c r="F1841" s="16" t="s">
        <v>68</v>
      </c>
      <c r="G1841" s="17"/>
      <c r="H1841" s="18"/>
      <c r="J1841" s="26" t="s">
        <v>12256</v>
      </c>
      <c r="K1841" s="16" t="s">
        <v>4155</v>
      </c>
      <c r="V1841" s="8" t="s">
        <v>12257</v>
      </c>
      <c r="AA1841" s="8"/>
      <c r="AB1841" s="8" t="s">
        <v>98</v>
      </c>
      <c r="AJ1841" s="14" t="s">
        <v>12258</v>
      </c>
    </row>
    <row r="1842" spans="1:36" ht="16">
      <c r="A1842" s="8">
        <v>4</v>
      </c>
      <c r="B1842" s="10" t="s">
        <v>12259</v>
      </c>
      <c r="C1842" s="10" t="s">
        <v>12260</v>
      </c>
      <c r="D1842" s="8" t="s">
        <v>12261</v>
      </c>
      <c r="E1842" s="10" t="s">
        <v>12262</v>
      </c>
      <c r="F1842" s="10" t="s">
        <v>68</v>
      </c>
      <c r="G1842" s="11"/>
      <c r="H1842" s="12"/>
      <c r="J1842" s="30" t="s">
        <v>12263</v>
      </c>
      <c r="K1842" s="10" t="s">
        <v>12264</v>
      </c>
      <c r="V1842" s="8" t="s">
        <v>12265</v>
      </c>
      <c r="AA1842" s="8"/>
      <c r="AB1842" s="8" t="s">
        <v>98</v>
      </c>
      <c r="AJ1842" s="14" t="s">
        <v>12266</v>
      </c>
    </row>
    <row r="1843" spans="1:36" ht="16">
      <c r="A1843" s="8">
        <v>4</v>
      </c>
      <c r="B1843" s="16" t="s">
        <v>12267</v>
      </c>
      <c r="C1843" s="16" t="s">
        <v>12268</v>
      </c>
      <c r="D1843" s="8" t="s">
        <v>12269</v>
      </c>
      <c r="E1843" s="16" t="s">
        <v>12270</v>
      </c>
      <c r="F1843" s="16" t="s">
        <v>68</v>
      </c>
      <c r="G1843" s="17"/>
      <c r="H1843" s="18"/>
      <c r="J1843" s="26" t="s">
        <v>12271</v>
      </c>
      <c r="K1843" s="16" t="s">
        <v>12272</v>
      </c>
      <c r="V1843" s="8" t="s">
        <v>12273</v>
      </c>
      <c r="AA1843" s="8"/>
      <c r="AB1843" s="8" t="s">
        <v>98</v>
      </c>
      <c r="AJ1843" s="14" t="s">
        <v>12274</v>
      </c>
    </row>
    <row r="1844" spans="1:36" ht="16">
      <c r="A1844" s="8">
        <v>4</v>
      </c>
      <c r="B1844" s="10" t="s">
        <v>12275</v>
      </c>
      <c r="C1844" s="10" t="s">
        <v>12276</v>
      </c>
      <c r="D1844" s="8" t="s">
        <v>12277</v>
      </c>
      <c r="E1844" s="10" t="s">
        <v>12277</v>
      </c>
      <c r="F1844" s="10" t="s">
        <v>68</v>
      </c>
      <c r="G1844" s="11"/>
      <c r="H1844" s="12"/>
      <c r="J1844" s="30" t="s">
        <v>12278</v>
      </c>
      <c r="K1844" s="10" t="s">
        <v>12279</v>
      </c>
      <c r="V1844" s="8" t="s">
        <v>12280</v>
      </c>
      <c r="AA1844" s="8"/>
      <c r="AB1844" s="8" t="s">
        <v>98</v>
      </c>
      <c r="AJ1844" s="14" t="s">
        <v>12281</v>
      </c>
    </row>
    <row r="1845" spans="1:36" ht="16">
      <c r="A1845" s="8">
        <v>4</v>
      </c>
      <c r="B1845" s="16" t="s">
        <v>12282</v>
      </c>
      <c r="C1845" s="16" t="s">
        <v>12283</v>
      </c>
      <c r="D1845" s="8" t="s">
        <v>12284</v>
      </c>
      <c r="E1845" s="16" t="s">
        <v>12286</v>
      </c>
      <c r="F1845" s="16" t="s">
        <v>68</v>
      </c>
      <c r="G1845" s="17"/>
      <c r="H1845" s="18"/>
      <c r="J1845" s="26" t="s">
        <v>12287</v>
      </c>
      <c r="K1845" s="16" t="s">
        <v>12288</v>
      </c>
      <c r="V1845" s="8" t="s">
        <v>12289</v>
      </c>
      <c r="AA1845" s="8"/>
      <c r="AB1845" s="8" t="s">
        <v>98</v>
      </c>
      <c r="AJ1845" s="14" t="s">
        <v>12290</v>
      </c>
    </row>
    <row r="1846" spans="1:36" ht="16">
      <c r="A1846" s="8">
        <v>4</v>
      </c>
      <c r="B1846" s="10" t="s">
        <v>12291</v>
      </c>
      <c r="C1846" s="10" t="s">
        <v>12292</v>
      </c>
      <c r="D1846" s="8" t="s">
        <v>12293</v>
      </c>
      <c r="E1846" s="10" t="s">
        <v>12294</v>
      </c>
      <c r="F1846" s="10" t="s">
        <v>68</v>
      </c>
      <c r="G1846" s="11"/>
      <c r="H1846" s="12"/>
      <c r="J1846" s="30" t="s">
        <v>12295</v>
      </c>
      <c r="K1846" s="10" t="s">
        <v>12296</v>
      </c>
      <c r="V1846" s="8" t="s">
        <v>12297</v>
      </c>
      <c r="AA1846" s="8"/>
      <c r="AB1846" s="8" t="s">
        <v>98</v>
      </c>
      <c r="AJ1846" s="14" t="s">
        <v>12298</v>
      </c>
    </row>
    <row r="1847" spans="1:36" ht="16">
      <c r="A1847" s="8">
        <v>4</v>
      </c>
      <c r="B1847" s="16" t="s">
        <v>12299</v>
      </c>
      <c r="C1847" s="16" t="s">
        <v>12300</v>
      </c>
      <c r="E1847" s="16"/>
      <c r="F1847" s="16" t="s">
        <v>68</v>
      </c>
      <c r="G1847" s="17"/>
      <c r="H1847" s="18"/>
      <c r="J1847" s="26" t="s">
        <v>12301</v>
      </c>
      <c r="K1847" s="16" t="s">
        <v>12302</v>
      </c>
      <c r="V1847" s="8" t="s">
        <v>12303</v>
      </c>
      <c r="AA1847" s="8"/>
      <c r="AB1847" s="8" t="s">
        <v>98</v>
      </c>
      <c r="AJ1847" s="14" t="s">
        <v>12304</v>
      </c>
    </row>
    <row r="1848" spans="1:36" ht="16">
      <c r="A1848" s="8">
        <v>4</v>
      </c>
      <c r="B1848" s="10" t="s">
        <v>12305</v>
      </c>
      <c r="C1848" s="10" t="s">
        <v>12306</v>
      </c>
      <c r="D1848" s="8" t="s">
        <v>12307</v>
      </c>
      <c r="E1848" s="10" t="s">
        <v>12308</v>
      </c>
      <c r="F1848" s="10" t="s">
        <v>68</v>
      </c>
      <c r="G1848" s="11"/>
      <c r="H1848" s="12"/>
      <c r="J1848" s="30" t="s">
        <v>12309</v>
      </c>
      <c r="K1848" s="12"/>
      <c r="V1848" s="8" t="s">
        <v>12081</v>
      </c>
      <c r="AA1848" s="8"/>
      <c r="AB1848" s="8" t="s">
        <v>98</v>
      </c>
      <c r="AJ1848" s="14" t="s">
        <v>12310</v>
      </c>
    </row>
    <row r="1849" spans="1:36" ht="16">
      <c r="A1849" s="8">
        <v>4</v>
      </c>
      <c r="B1849" s="16" t="s">
        <v>12311</v>
      </c>
      <c r="C1849" s="16" t="s">
        <v>12312</v>
      </c>
      <c r="D1849" s="8" t="s">
        <v>12313</v>
      </c>
      <c r="E1849" s="16" t="s">
        <v>12313</v>
      </c>
      <c r="F1849" s="16" t="s">
        <v>68</v>
      </c>
      <c r="G1849" s="17"/>
      <c r="H1849" s="18"/>
      <c r="J1849" s="26" t="s">
        <v>12314</v>
      </c>
      <c r="K1849" s="18"/>
      <c r="V1849" s="8" t="s">
        <v>12315</v>
      </c>
      <c r="AA1849" s="8"/>
      <c r="AB1849" s="8" t="s">
        <v>98</v>
      </c>
      <c r="AJ1849" s="14" t="s">
        <v>12298</v>
      </c>
    </row>
    <row r="1850" spans="1:36" ht="16">
      <c r="A1850" s="8">
        <v>4</v>
      </c>
      <c r="B1850" s="10" t="s">
        <v>12316</v>
      </c>
      <c r="C1850" s="10" t="s">
        <v>12317</v>
      </c>
      <c r="D1850" s="8" t="s">
        <v>12318</v>
      </c>
      <c r="E1850" s="10" t="s">
        <v>12319</v>
      </c>
      <c r="F1850" s="10" t="s">
        <v>68</v>
      </c>
      <c r="G1850" s="11"/>
      <c r="H1850" s="12"/>
      <c r="J1850" s="30" t="s">
        <v>12320</v>
      </c>
      <c r="K1850" s="12"/>
      <c r="V1850" s="8" t="s">
        <v>12321</v>
      </c>
      <c r="AA1850" s="8"/>
      <c r="AB1850" s="8" t="s">
        <v>98</v>
      </c>
      <c r="AJ1850" s="14" t="s">
        <v>12322</v>
      </c>
    </row>
    <row r="1851" spans="1:36" ht="16">
      <c r="A1851" s="8">
        <v>4</v>
      </c>
      <c r="B1851" s="16" t="s">
        <v>12323</v>
      </c>
      <c r="C1851" s="16" t="s">
        <v>12324</v>
      </c>
      <c r="D1851" s="8" t="s">
        <v>12325</v>
      </c>
      <c r="E1851" s="16" t="s">
        <v>12326</v>
      </c>
      <c r="F1851" s="16" t="s">
        <v>68</v>
      </c>
      <c r="G1851" s="17"/>
      <c r="H1851" s="18"/>
      <c r="J1851" s="26" t="s">
        <v>12327</v>
      </c>
      <c r="K1851" s="16" t="s">
        <v>12328</v>
      </c>
      <c r="V1851" s="8" t="s">
        <v>12329</v>
      </c>
      <c r="AA1851" s="8"/>
      <c r="AB1851" s="8" t="s">
        <v>98</v>
      </c>
      <c r="AJ1851" s="14" t="s">
        <v>12330</v>
      </c>
    </row>
    <row r="1852" spans="1:36" ht="16">
      <c r="A1852" s="8">
        <v>4</v>
      </c>
      <c r="B1852" s="10" t="s">
        <v>12331</v>
      </c>
      <c r="C1852" s="10" t="s">
        <v>12332</v>
      </c>
      <c r="D1852" s="8" t="s">
        <v>12333</v>
      </c>
      <c r="E1852" s="10" t="s">
        <v>12334</v>
      </c>
      <c r="F1852" s="10" t="s">
        <v>68</v>
      </c>
      <c r="G1852" s="11"/>
      <c r="H1852" s="12"/>
      <c r="J1852" s="30" t="s">
        <v>12335</v>
      </c>
      <c r="K1852" s="10" t="s">
        <v>12336</v>
      </c>
      <c r="V1852" s="8" t="s">
        <v>12337</v>
      </c>
      <c r="AA1852" s="8"/>
      <c r="AB1852" s="8" t="s">
        <v>98</v>
      </c>
      <c r="AJ1852" s="14" t="s">
        <v>12338</v>
      </c>
    </row>
    <row r="1853" spans="1:36" ht="16">
      <c r="A1853" s="8">
        <v>4</v>
      </c>
      <c r="B1853" s="16" t="s">
        <v>12339</v>
      </c>
      <c r="C1853" s="16" t="s">
        <v>12340</v>
      </c>
      <c r="D1853" s="8" t="s">
        <v>12341</v>
      </c>
      <c r="E1853" s="16" t="s">
        <v>12342</v>
      </c>
      <c r="F1853" s="16" t="s">
        <v>68</v>
      </c>
      <c r="G1853" s="17"/>
      <c r="H1853" s="18"/>
      <c r="J1853" s="26" t="s">
        <v>12343</v>
      </c>
      <c r="K1853" s="16" t="s">
        <v>12344</v>
      </c>
      <c r="V1853" s="8" t="s">
        <v>12345</v>
      </c>
      <c r="AA1853" s="8"/>
      <c r="AB1853" s="8" t="s">
        <v>98</v>
      </c>
      <c r="AJ1853" s="14" t="s">
        <v>12346</v>
      </c>
    </row>
    <row r="1854" spans="1:36" ht="16">
      <c r="A1854" s="8">
        <v>4</v>
      </c>
      <c r="B1854" s="10" t="s">
        <v>12347</v>
      </c>
      <c r="C1854" s="10" t="s">
        <v>12348</v>
      </c>
      <c r="D1854" s="8" t="s">
        <v>12349</v>
      </c>
      <c r="E1854" s="10" t="s">
        <v>12350</v>
      </c>
      <c r="F1854" s="10" t="s">
        <v>68</v>
      </c>
      <c r="G1854" s="11"/>
      <c r="H1854" s="12"/>
      <c r="J1854" s="30" t="s">
        <v>12351</v>
      </c>
      <c r="K1854" s="10" t="s">
        <v>12352</v>
      </c>
      <c r="V1854" s="8" t="s">
        <v>12353</v>
      </c>
      <c r="AA1854" s="8"/>
      <c r="AB1854" s="8" t="s">
        <v>98</v>
      </c>
      <c r="AJ1854" s="14" t="s">
        <v>12354</v>
      </c>
    </row>
    <row r="1855" spans="1:36" ht="16">
      <c r="A1855" s="8">
        <v>4</v>
      </c>
      <c r="B1855" s="16" t="s">
        <v>12355</v>
      </c>
      <c r="C1855" s="16" t="s">
        <v>12356</v>
      </c>
      <c r="D1855" s="8" t="s">
        <v>12357</v>
      </c>
      <c r="E1855" s="16" t="s">
        <v>12358</v>
      </c>
      <c r="F1855" s="16" t="s">
        <v>68</v>
      </c>
      <c r="G1855" s="17"/>
      <c r="H1855" s="18"/>
      <c r="J1855" s="26" t="s">
        <v>12359</v>
      </c>
      <c r="K1855" s="18"/>
      <c r="V1855" s="8" t="s">
        <v>12360</v>
      </c>
      <c r="AA1855" s="8"/>
      <c r="AB1855" s="8" t="s">
        <v>98</v>
      </c>
      <c r="AJ1855" s="14" t="s">
        <v>12361</v>
      </c>
    </row>
    <row r="1856" spans="1:36" ht="16">
      <c r="A1856" s="8">
        <v>4</v>
      </c>
      <c r="B1856" s="10" t="s">
        <v>12362</v>
      </c>
      <c r="C1856" s="10" t="s">
        <v>12363</v>
      </c>
      <c r="D1856" s="8" t="s">
        <v>12364</v>
      </c>
      <c r="E1856" s="10" t="s">
        <v>12365</v>
      </c>
      <c r="F1856" s="10" t="s">
        <v>68</v>
      </c>
      <c r="G1856" s="11"/>
      <c r="H1856" s="12"/>
      <c r="J1856" s="30" t="s">
        <v>12366</v>
      </c>
      <c r="K1856" s="10" t="s">
        <v>4258</v>
      </c>
      <c r="V1856" s="8" t="s">
        <v>12367</v>
      </c>
      <c r="AA1856" s="8"/>
      <c r="AB1856" s="8" t="s">
        <v>98</v>
      </c>
      <c r="AJ1856" s="14" t="s">
        <v>12368</v>
      </c>
    </row>
    <row r="1857" spans="1:36" ht="16">
      <c r="A1857" s="8">
        <v>4</v>
      </c>
      <c r="B1857" s="16" t="s">
        <v>12369</v>
      </c>
      <c r="C1857" s="16" t="s">
        <v>12370</v>
      </c>
      <c r="D1857" s="8" t="s">
        <v>12371</v>
      </c>
      <c r="E1857" s="16" t="s">
        <v>12372</v>
      </c>
      <c r="F1857" s="16" t="s">
        <v>68</v>
      </c>
      <c r="G1857" s="17"/>
      <c r="H1857" s="18"/>
      <c r="J1857" s="26" t="s">
        <v>12373</v>
      </c>
      <c r="K1857" s="18"/>
      <c r="V1857" s="8" t="s">
        <v>12374</v>
      </c>
      <c r="AA1857" s="8"/>
      <c r="AB1857" s="8" t="s">
        <v>98</v>
      </c>
      <c r="AJ1857" s="14">
        <v>127</v>
      </c>
    </row>
    <row r="1858" spans="1:36" ht="16">
      <c r="A1858" s="8">
        <v>4</v>
      </c>
      <c r="B1858" s="10" t="s">
        <v>12375</v>
      </c>
      <c r="C1858" s="10" t="s">
        <v>12376</v>
      </c>
      <c r="D1858" s="8" t="s">
        <v>12377</v>
      </c>
      <c r="E1858" s="10" t="s">
        <v>12378</v>
      </c>
      <c r="F1858" s="10" t="s">
        <v>68</v>
      </c>
      <c r="G1858" s="11"/>
      <c r="H1858" s="12"/>
      <c r="J1858" s="59"/>
      <c r="K1858" s="10" t="s">
        <v>12379</v>
      </c>
      <c r="V1858" s="8" t="s">
        <v>12380</v>
      </c>
      <c r="AA1858" s="8"/>
      <c r="AB1858" s="8" t="s">
        <v>98</v>
      </c>
      <c r="AJ1858" s="14" t="s">
        <v>12381</v>
      </c>
    </row>
    <row r="1859" spans="1:36" ht="16">
      <c r="A1859" s="8">
        <v>4</v>
      </c>
      <c r="B1859" s="23" t="s">
        <v>660</v>
      </c>
      <c r="C1859" s="23" t="s">
        <v>661</v>
      </c>
      <c r="D1859" s="8" t="s">
        <v>12382</v>
      </c>
      <c r="E1859" s="16" t="s">
        <v>12383</v>
      </c>
      <c r="F1859" s="16" t="s">
        <v>68</v>
      </c>
      <c r="G1859" s="17"/>
      <c r="H1859" s="18"/>
      <c r="J1859" s="26" t="s">
        <v>682</v>
      </c>
      <c r="K1859" s="16" t="s">
        <v>12384</v>
      </c>
      <c r="V1859" s="8" t="s">
        <v>12385</v>
      </c>
      <c r="AA1859" s="8"/>
      <c r="AB1859" s="8" t="s">
        <v>98</v>
      </c>
      <c r="AJ1859" s="14" t="s">
        <v>12386</v>
      </c>
    </row>
    <row r="1860" spans="1:36" ht="16">
      <c r="A1860" s="8">
        <v>4</v>
      </c>
      <c r="B1860" s="23" t="s">
        <v>688</v>
      </c>
      <c r="C1860" s="23" t="s">
        <v>689</v>
      </c>
      <c r="D1860" s="8" t="s">
        <v>12387</v>
      </c>
      <c r="E1860" s="10" t="s">
        <v>12388</v>
      </c>
      <c r="F1860" s="10" t="s">
        <v>68</v>
      </c>
      <c r="G1860" s="11"/>
      <c r="H1860" s="12"/>
      <c r="J1860" s="30" t="s">
        <v>12389</v>
      </c>
      <c r="K1860" s="10" t="s">
        <v>12390</v>
      </c>
      <c r="V1860" s="8" t="s">
        <v>12391</v>
      </c>
      <c r="AA1860" s="8"/>
      <c r="AB1860" s="8" t="s">
        <v>98</v>
      </c>
      <c r="AJ1860" s="14" t="s">
        <v>12392</v>
      </c>
    </row>
    <row r="1861" spans="1:36" ht="16">
      <c r="A1861" s="8">
        <v>4</v>
      </c>
      <c r="B1861" s="16" t="s">
        <v>12393</v>
      </c>
      <c r="C1861" s="16" t="s">
        <v>12393</v>
      </c>
      <c r="D1861" s="8" t="s">
        <v>12394</v>
      </c>
      <c r="E1861" s="16" t="s">
        <v>12395</v>
      </c>
      <c r="F1861" s="16" t="s">
        <v>68</v>
      </c>
      <c r="G1861" s="17"/>
      <c r="H1861" s="18"/>
      <c r="J1861" s="26" t="s">
        <v>12396</v>
      </c>
      <c r="K1861" s="16" t="s">
        <v>12397</v>
      </c>
      <c r="V1861" s="8" t="s">
        <v>12398</v>
      </c>
      <c r="AA1861" s="8"/>
      <c r="AB1861" s="8" t="s">
        <v>98</v>
      </c>
      <c r="AJ1861" s="14" t="s">
        <v>12399</v>
      </c>
    </row>
    <row r="1862" spans="1:36" ht="16">
      <c r="A1862" s="8">
        <v>4</v>
      </c>
      <c r="B1862" s="10" t="s">
        <v>12400</v>
      </c>
      <c r="C1862" s="10" t="s">
        <v>12401</v>
      </c>
      <c r="E1862" s="10"/>
      <c r="F1862" s="10" t="s">
        <v>68</v>
      </c>
      <c r="G1862" s="11"/>
      <c r="H1862" s="12"/>
      <c r="J1862" s="34"/>
      <c r="K1862" s="12"/>
      <c r="V1862" s="8" t="s">
        <v>12402</v>
      </c>
      <c r="AA1862" s="8"/>
      <c r="AB1862" s="8" t="s">
        <v>98</v>
      </c>
      <c r="AJ1862" s="14" t="s">
        <v>12403</v>
      </c>
    </row>
    <row r="1863" spans="1:36" ht="16">
      <c r="A1863" s="8">
        <v>4</v>
      </c>
      <c r="B1863" s="16" t="s">
        <v>12404</v>
      </c>
      <c r="C1863" s="16" t="s">
        <v>12405</v>
      </c>
      <c r="D1863" s="8" t="s">
        <v>12406</v>
      </c>
      <c r="E1863" s="16" t="s">
        <v>12407</v>
      </c>
      <c r="F1863" s="16" t="s">
        <v>68</v>
      </c>
      <c r="G1863" s="17"/>
      <c r="H1863" s="18"/>
      <c r="J1863" s="26" t="s">
        <v>12408</v>
      </c>
      <c r="K1863" s="18"/>
      <c r="V1863" s="8" t="s">
        <v>12409</v>
      </c>
      <c r="AA1863" s="8"/>
      <c r="AB1863" s="8" t="s">
        <v>98</v>
      </c>
      <c r="AJ1863" s="14" t="s">
        <v>12410</v>
      </c>
    </row>
    <row r="1864" spans="1:36" ht="16">
      <c r="A1864" s="8">
        <v>4</v>
      </c>
      <c r="B1864" s="10" t="s">
        <v>12411</v>
      </c>
      <c r="C1864" s="10" t="s">
        <v>12412</v>
      </c>
      <c r="D1864" s="8" t="s">
        <v>12413</v>
      </c>
      <c r="E1864" s="10" t="s">
        <v>12414</v>
      </c>
      <c r="F1864" s="10" t="s">
        <v>68</v>
      </c>
      <c r="G1864" s="53"/>
      <c r="H1864" s="12"/>
      <c r="J1864" s="30" t="s">
        <v>12415</v>
      </c>
      <c r="K1864" s="12"/>
      <c r="V1864" s="8" t="s">
        <v>12416</v>
      </c>
      <c r="AA1864" s="8"/>
      <c r="AB1864" s="8" t="s">
        <v>98</v>
      </c>
      <c r="AF1864" s="8" t="s">
        <v>2863</v>
      </c>
      <c r="AJ1864" s="14" t="s">
        <v>12417</v>
      </c>
    </row>
    <row r="1865" spans="1:36" ht="16">
      <c r="A1865" s="8">
        <v>4</v>
      </c>
      <c r="B1865" s="16" t="s">
        <v>12418</v>
      </c>
      <c r="C1865" s="16" t="s">
        <v>12419</v>
      </c>
      <c r="D1865" s="8" t="s">
        <v>12420</v>
      </c>
      <c r="E1865" s="16" t="s">
        <v>12421</v>
      </c>
      <c r="F1865" s="16" t="s">
        <v>68</v>
      </c>
      <c r="G1865" s="54"/>
      <c r="H1865" s="18"/>
      <c r="J1865" s="26" t="s">
        <v>12422</v>
      </c>
      <c r="K1865" s="16" t="s">
        <v>12423</v>
      </c>
      <c r="V1865" s="8" t="s">
        <v>12424</v>
      </c>
      <c r="AA1865" s="8"/>
      <c r="AB1865" s="8" t="s">
        <v>98</v>
      </c>
      <c r="AH1865" s="8" t="s">
        <v>2863</v>
      </c>
      <c r="AJ1865" s="14" t="s">
        <v>12425</v>
      </c>
    </row>
    <row r="1866" spans="1:36" ht="16">
      <c r="A1866" s="8">
        <v>4</v>
      </c>
      <c r="B1866" s="10" t="s">
        <v>12426</v>
      </c>
      <c r="C1866" s="10" t="s">
        <v>12427</v>
      </c>
      <c r="D1866" s="8" t="s">
        <v>12428</v>
      </c>
      <c r="E1866" s="10" t="s">
        <v>12429</v>
      </c>
      <c r="F1866" s="10" t="s">
        <v>68</v>
      </c>
      <c r="G1866" s="11"/>
      <c r="H1866" s="12"/>
      <c r="J1866" s="30" t="s">
        <v>12430</v>
      </c>
      <c r="K1866" s="10" t="s">
        <v>12431</v>
      </c>
      <c r="V1866" s="8" t="s">
        <v>12432</v>
      </c>
      <c r="AA1866" s="8"/>
      <c r="AB1866" s="8" t="s">
        <v>98</v>
      </c>
      <c r="AJ1866" s="14" t="s">
        <v>12433</v>
      </c>
    </row>
    <row r="1867" spans="1:36" ht="16">
      <c r="A1867" s="8">
        <v>4</v>
      </c>
      <c r="B1867" s="23" t="s">
        <v>716</v>
      </c>
      <c r="C1867" s="23" t="s">
        <v>717</v>
      </c>
      <c r="D1867" s="8" t="s">
        <v>12434</v>
      </c>
      <c r="E1867" s="16" t="s">
        <v>12435</v>
      </c>
      <c r="F1867" s="16" t="s">
        <v>68</v>
      </c>
      <c r="G1867" s="17"/>
      <c r="H1867" s="18"/>
      <c r="J1867" s="26" t="s">
        <v>12436</v>
      </c>
      <c r="K1867" s="16" t="s">
        <v>4336</v>
      </c>
      <c r="V1867" s="8" t="s">
        <v>12437</v>
      </c>
      <c r="AA1867" s="8"/>
      <c r="AB1867" s="8" t="s">
        <v>98</v>
      </c>
      <c r="AJ1867" s="14" t="s">
        <v>12438</v>
      </c>
    </row>
    <row r="1868" spans="1:36" ht="16">
      <c r="A1868" s="8">
        <v>4</v>
      </c>
      <c r="B1868" s="23" t="s">
        <v>4340</v>
      </c>
      <c r="C1868" s="23" t="s">
        <v>4341</v>
      </c>
      <c r="D1868" s="8" t="s">
        <v>12439</v>
      </c>
      <c r="E1868" s="10" t="s">
        <v>12440</v>
      </c>
      <c r="F1868" s="10" t="s">
        <v>68</v>
      </c>
      <c r="G1868" s="11"/>
      <c r="H1868" s="12"/>
      <c r="J1868" s="30" t="s">
        <v>12441</v>
      </c>
      <c r="K1868" s="10" t="s">
        <v>4343</v>
      </c>
      <c r="V1868" s="8" t="s">
        <v>12442</v>
      </c>
      <c r="AA1868" s="8"/>
      <c r="AB1868" s="8" t="s">
        <v>98</v>
      </c>
      <c r="AJ1868" s="14" t="s">
        <v>12443</v>
      </c>
    </row>
    <row r="1869" spans="1:36" ht="16">
      <c r="A1869" s="8">
        <v>4</v>
      </c>
      <c r="B1869" s="23" t="s">
        <v>4353</v>
      </c>
      <c r="C1869" s="23" t="s">
        <v>4354</v>
      </c>
      <c r="D1869" s="8" t="s">
        <v>12444</v>
      </c>
      <c r="E1869" s="16" t="s">
        <v>12445</v>
      </c>
      <c r="F1869" s="16" t="s">
        <v>68</v>
      </c>
      <c r="G1869" s="17"/>
      <c r="H1869" s="18"/>
      <c r="J1869" s="26" t="s">
        <v>12446</v>
      </c>
      <c r="K1869" s="16" t="s">
        <v>12447</v>
      </c>
      <c r="V1869" s="8" t="s">
        <v>12448</v>
      </c>
      <c r="AA1869" s="8"/>
      <c r="AB1869" s="8" t="s">
        <v>98</v>
      </c>
      <c r="AJ1869" s="14" t="s">
        <v>12449</v>
      </c>
    </row>
    <row r="1870" spans="1:36" ht="16">
      <c r="A1870" s="8">
        <v>4</v>
      </c>
      <c r="B1870" s="10" t="s">
        <v>12450</v>
      </c>
      <c r="C1870" s="10" t="s">
        <v>12451</v>
      </c>
      <c r="E1870" s="10"/>
      <c r="F1870" s="10" t="s">
        <v>68</v>
      </c>
      <c r="G1870" s="11"/>
      <c r="H1870" s="12"/>
      <c r="J1870" s="30" t="s">
        <v>12452</v>
      </c>
      <c r="K1870" s="12"/>
      <c r="V1870" s="8" t="s">
        <v>12453</v>
      </c>
      <c r="AA1870" s="8"/>
      <c r="AB1870" s="8" t="s">
        <v>98</v>
      </c>
      <c r="AJ1870" s="14" t="s">
        <v>12454</v>
      </c>
    </row>
    <row r="1871" spans="1:36" ht="16">
      <c r="A1871" s="8">
        <v>4</v>
      </c>
      <c r="B1871" s="16" t="s">
        <v>12455</v>
      </c>
      <c r="C1871" s="16" t="s">
        <v>12456</v>
      </c>
      <c r="D1871" s="8" t="s">
        <v>12457</v>
      </c>
      <c r="E1871" s="16" t="s">
        <v>12458</v>
      </c>
      <c r="F1871" s="16" t="s">
        <v>68</v>
      </c>
      <c r="G1871" s="17"/>
      <c r="H1871" s="18"/>
      <c r="J1871" s="26" t="s">
        <v>12459</v>
      </c>
      <c r="K1871" s="16" t="s">
        <v>12460</v>
      </c>
      <c r="V1871" s="8" t="s">
        <v>12461</v>
      </c>
      <c r="AA1871" s="8"/>
      <c r="AB1871" s="8" t="s">
        <v>98</v>
      </c>
      <c r="AJ1871" s="14" t="s">
        <v>12462</v>
      </c>
    </row>
    <row r="1872" spans="1:36" ht="16">
      <c r="A1872" s="8">
        <v>4</v>
      </c>
      <c r="B1872" s="10" t="s">
        <v>12463</v>
      </c>
      <c r="C1872" s="10" t="s">
        <v>12464</v>
      </c>
      <c r="D1872" s="8" t="s">
        <v>12465</v>
      </c>
      <c r="E1872" s="10" t="s">
        <v>12466</v>
      </c>
      <c r="F1872" s="10" t="s">
        <v>68</v>
      </c>
      <c r="G1872" s="11"/>
      <c r="H1872" s="12"/>
      <c r="J1872" s="30" t="s">
        <v>12467</v>
      </c>
      <c r="K1872" s="10" t="s">
        <v>12468</v>
      </c>
      <c r="V1872" s="8" t="s">
        <v>12469</v>
      </c>
      <c r="AA1872" s="8"/>
      <c r="AB1872" s="8" t="s">
        <v>98</v>
      </c>
      <c r="AJ1872" s="14" t="s">
        <v>12470</v>
      </c>
    </row>
    <row r="1873" spans="1:36" ht="16">
      <c r="A1873" s="8">
        <v>4</v>
      </c>
      <c r="B1873" s="16" t="s">
        <v>12471</v>
      </c>
      <c r="C1873" s="16" t="s">
        <v>12472</v>
      </c>
      <c r="D1873" s="8" t="s">
        <v>12473</v>
      </c>
      <c r="E1873" s="16" t="s">
        <v>12473</v>
      </c>
      <c r="F1873" s="16" t="s">
        <v>68</v>
      </c>
      <c r="G1873" s="17"/>
      <c r="H1873" s="18"/>
      <c r="J1873" s="26" t="s">
        <v>12474</v>
      </c>
      <c r="K1873" s="16" t="s">
        <v>12475</v>
      </c>
      <c r="V1873" s="8" t="s">
        <v>12476</v>
      </c>
      <c r="AA1873" s="8"/>
      <c r="AB1873" s="8" t="s">
        <v>98</v>
      </c>
      <c r="AJ1873" s="14" t="s">
        <v>12477</v>
      </c>
    </row>
    <row r="1874" spans="1:36" ht="16">
      <c r="A1874" s="8">
        <v>4</v>
      </c>
      <c r="B1874" s="10" t="s">
        <v>12478</v>
      </c>
      <c r="C1874" s="10" t="s">
        <v>12479</v>
      </c>
      <c r="E1874" s="10"/>
      <c r="F1874" s="10" t="s">
        <v>68</v>
      </c>
      <c r="G1874" s="11"/>
      <c r="H1874" s="12"/>
      <c r="J1874" s="30" t="s">
        <v>12480</v>
      </c>
      <c r="K1874" s="10" t="s">
        <v>4435</v>
      </c>
      <c r="V1874" s="8" t="s">
        <v>12481</v>
      </c>
      <c r="AA1874" s="8"/>
      <c r="AB1874" s="8" t="s">
        <v>98</v>
      </c>
      <c r="AJ1874" s="14" t="s">
        <v>12482</v>
      </c>
    </row>
    <row r="1875" spans="1:36" ht="16">
      <c r="A1875" s="8">
        <v>4</v>
      </c>
      <c r="B1875" s="23" t="s">
        <v>810</v>
      </c>
      <c r="C1875" s="23" t="s">
        <v>812</v>
      </c>
      <c r="D1875" s="8" t="s">
        <v>12483</v>
      </c>
      <c r="E1875" s="16" t="s">
        <v>12484</v>
      </c>
      <c r="F1875" s="16" t="s">
        <v>68</v>
      </c>
      <c r="G1875" s="17"/>
      <c r="H1875" s="18"/>
      <c r="J1875" s="26" t="s">
        <v>826</v>
      </c>
      <c r="K1875" s="16" t="s">
        <v>12485</v>
      </c>
      <c r="V1875" s="8" t="s">
        <v>12486</v>
      </c>
      <c r="AA1875" s="8"/>
      <c r="AB1875" s="8" t="s">
        <v>98</v>
      </c>
      <c r="AJ1875" s="14" t="s">
        <v>12487</v>
      </c>
    </row>
    <row r="1876" spans="1:36" ht="16">
      <c r="A1876" s="8">
        <v>4</v>
      </c>
      <c r="B1876" s="10" t="s">
        <v>12488</v>
      </c>
      <c r="C1876" s="10" t="s">
        <v>12489</v>
      </c>
      <c r="D1876" s="8" t="s">
        <v>12490</v>
      </c>
      <c r="E1876" s="10" t="s">
        <v>12491</v>
      </c>
      <c r="F1876" s="10" t="s">
        <v>68</v>
      </c>
      <c r="G1876" s="11"/>
      <c r="H1876" s="12"/>
      <c r="J1876" s="30" t="s">
        <v>12492</v>
      </c>
      <c r="K1876" s="12"/>
      <c r="V1876" s="8" t="s">
        <v>12493</v>
      </c>
      <c r="AA1876" s="8"/>
      <c r="AB1876" s="8" t="s">
        <v>98</v>
      </c>
      <c r="AJ1876" s="14" t="s">
        <v>12494</v>
      </c>
    </row>
    <row r="1877" spans="1:36" ht="16">
      <c r="A1877" s="8">
        <v>4</v>
      </c>
      <c r="B1877" s="23" t="s">
        <v>4504</v>
      </c>
      <c r="C1877" s="23" t="s">
        <v>4505</v>
      </c>
      <c r="D1877" s="8" t="s">
        <v>12495</v>
      </c>
      <c r="E1877" s="16" t="s">
        <v>12496</v>
      </c>
      <c r="F1877" s="16" t="s">
        <v>68</v>
      </c>
      <c r="G1877" s="17"/>
      <c r="H1877" s="18"/>
      <c r="J1877" s="26" t="s">
        <v>12497</v>
      </c>
      <c r="K1877" s="16" t="s">
        <v>12498</v>
      </c>
      <c r="V1877" s="8" t="s">
        <v>12499</v>
      </c>
      <c r="AA1877" s="8"/>
      <c r="AB1877" s="8" t="s">
        <v>98</v>
      </c>
      <c r="AJ1877" s="14" t="s">
        <v>12500</v>
      </c>
    </row>
    <row r="1878" spans="1:36" ht="16">
      <c r="A1878" s="8">
        <v>4</v>
      </c>
      <c r="B1878" s="23" t="s">
        <v>4511</v>
      </c>
      <c r="C1878" s="23" t="s">
        <v>4512</v>
      </c>
      <c r="D1878" s="8" t="s">
        <v>12501</v>
      </c>
      <c r="E1878" s="10" t="s">
        <v>12502</v>
      </c>
      <c r="F1878" s="10" t="s">
        <v>68</v>
      </c>
      <c r="G1878" s="11"/>
      <c r="H1878" s="12"/>
      <c r="J1878" s="30" t="s">
        <v>852</v>
      </c>
      <c r="K1878" s="10" t="s">
        <v>4515</v>
      </c>
      <c r="V1878" s="8" t="s">
        <v>12503</v>
      </c>
      <c r="AA1878" s="8"/>
      <c r="AB1878" s="8" t="s">
        <v>98</v>
      </c>
      <c r="AJ1878" s="14" t="s">
        <v>12504</v>
      </c>
    </row>
    <row r="1879" spans="1:36" ht="16">
      <c r="A1879" s="8">
        <v>4</v>
      </c>
      <c r="B1879" s="16" t="s">
        <v>12505</v>
      </c>
      <c r="C1879" s="16" t="s">
        <v>12506</v>
      </c>
      <c r="D1879" s="8" t="s">
        <v>12507</v>
      </c>
      <c r="E1879" s="16" t="s">
        <v>12508</v>
      </c>
      <c r="F1879" s="16" t="s">
        <v>68</v>
      </c>
      <c r="G1879" s="54"/>
      <c r="H1879" s="18"/>
      <c r="J1879" s="59"/>
      <c r="K1879" s="16" t="s">
        <v>12509</v>
      </c>
      <c r="V1879" s="8" t="s">
        <v>12066</v>
      </c>
      <c r="AA1879" s="8"/>
      <c r="AB1879" s="8" t="s">
        <v>98</v>
      </c>
      <c r="AI1879" s="8" t="s">
        <v>2863</v>
      </c>
      <c r="AJ1879" s="14">
        <v>594</v>
      </c>
    </row>
    <row r="1880" spans="1:36" ht="16">
      <c r="A1880" s="8">
        <v>4</v>
      </c>
      <c r="B1880" s="10" t="s">
        <v>12510</v>
      </c>
      <c r="C1880" s="10" t="s">
        <v>12511</v>
      </c>
      <c r="D1880" s="8" t="s">
        <v>12512</v>
      </c>
      <c r="E1880" s="10" t="s">
        <v>12513</v>
      </c>
      <c r="F1880" s="10" t="s">
        <v>68</v>
      </c>
      <c r="G1880" s="11"/>
      <c r="H1880" s="12"/>
      <c r="J1880" s="30" t="s">
        <v>12514</v>
      </c>
      <c r="K1880" s="10" t="s">
        <v>12515</v>
      </c>
      <c r="V1880" s="8" t="s">
        <v>12516</v>
      </c>
      <c r="AA1880" s="8"/>
      <c r="AB1880" s="8" t="s">
        <v>98</v>
      </c>
      <c r="AJ1880" s="14" t="s">
        <v>12298</v>
      </c>
    </row>
    <row r="1881" spans="1:36" ht="16">
      <c r="A1881" s="8">
        <v>4</v>
      </c>
      <c r="B1881" s="16" t="s">
        <v>12517</v>
      </c>
      <c r="C1881" s="16" t="s">
        <v>12518</v>
      </c>
      <c r="E1881" s="16"/>
      <c r="F1881" s="16" t="s">
        <v>68</v>
      </c>
      <c r="G1881" s="17"/>
      <c r="H1881" s="18"/>
      <c r="J1881" s="26" t="s">
        <v>12519</v>
      </c>
      <c r="K1881" s="16" t="s">
        <v>12520</v>
      </c>
      <c r="V1881" s="8" t="s">
        <v>12521</v>
      </c>
      <c r="AA1881" s="8"/>
      <c r="AB1881" s="8" t="s">
        <v>98</v>
      </c>
      <c r="AJ1881" s="14" t="s">
        <v>12522</v>
      </c>
    </row>
    <row r="1882" spans="1:36" ht="16">
      <c r="A1882" s="8">
        <v>4</v>
      </c>
      <c r="B1882" s="10" t="s">
        <v>12523</v>
      </c>
      <c r="C1882" s="10" t="s">
        <v>12524</v>
      </c>
      <c r="D1882" s="8" t="s">
        <v>12525</v>
      </c>
      <c r="E1882" s="10" t="s">
        <v>12526</v>
      </c>
      <c r="F1882" s="10" t="s">
        <v>68</v>
      </c>
      <c r="G1882" s="11"/>
      <c r="H1882" s="12"/>
      <c r="J1882" s="30" t="s">
        <v>12527</v>
      </c>
      <c r="K1882" s="12"/>
      <c r="V1882" s="8" t="s">
        <v>12528</v>
      </c>
      <c r="AA1882" s="8"/>
      <c r="AB1882" s="8" t="s">
        <v>98</v>
      </c>
      <c r="AJ1882" s="14" t="s">
        <v>12529</v>
      </c>
    </row>
    <row r="1883" spans="1:36" ht="16">
      <c r="A1883" s="8">
        <v>4</v>
      </c>
      <c r="B1883" s="16" t="s">
        <v>12530</v>
      </c>
      <c r="C1883" s="16" t="s">
        <v>12531</v>
      </c>
      <c r="E1883" s="16"/>
      <c r="F1883" s="16" t="s">
        <v>68</v>
      </c>
      <c r="G1883" s="17"/>
      <c r="H1883" s="18"/>
      <c r="J1883" s="59"/>
      <c r="K1883" s="16" t="s">
        <v>12532</v>
      </c>
      <c r="V1883" s="8" t="s">
        <v>6015</v>
      </c>
      <c r="AA1883" s="8"/>
      <c r="AB1883" s="8" t="s">
        <v>98</v>
      </c>
      <c r="AJ1883" s="14" t="s">
        <v>12533</v>
      </c>
    </row>
    <row r="1884" spans="1:36" ht="16">
      <c r="A1884" s="8">
        <v>4</v>
      </c>
      <c r="B1884" s="10" t="s">
        <v>12534</v>
      </c>
      <c r="C1884" s="10" t="s">
        <v>12535</v>
      </c>
      <c r="D1884" s="8" t="s">
        <v>12536</v>
      </c>
      <c r="E1884" s="10" t="s">
        <v>12537</v>
      </c>
      <c r="F1884" s="10" t="s">
        <v>68</v>
      </c>
      <c r="G1884" s="11"/>
      <c r="H1884" s="12"/>
      <c r="J1884" s="30" t="s">
        <v>12538</v>
      </c>
      <c r="K1884" s="10" t="s">
        <v>12539</v>
      </c>
      <c r="V1884" s="8" t="s">
        <v>12540</v>
      </c>
      <c r="AA1884" s="8"/>
      <c r="AB1884" s="8" t="s">
        <v>98</v>
      </c>
      <c r="AJ1884" s="14" t="s">
        <v>12541</v>
      </c>
    </row>
    <row r="1885" spans="1:36" ht="16">
      <c r="A1885" s="8">
        <v>4</v>
      </c>
      <c r="B1885" s="16" t="s">
        <v>12542</v>
      </c>
      <c r="C1885" s="16" t="s">
        <v>12543</v>
      </c>
      <c r="D1885" s="8" t="s">
        <v>12544</v>
      </c>
      <c r="E1885" s="16" t="s">
        <v>12545</v>
      </c>
      <c r="F1885" s="16" t="s">
        <v>68</v>
      </c>
      <c r="G1885" s="17"/>
      <c r="H1885" s="18"/>
      <c r="J1885" s="26" t="s">
        <v>12546</v>
      </c>
      <c r="K1885" s="16" t="s">
        <v>12547</v>
      </c>
      <c r="V1885" s="8" t="s">
        <v>12548</v>
      </c>
      <c r="AA1885" s="8"/>
      <c r="AB1885" s="8" t="s">
        <v>98</v>
      </c>
      <c r="AJ1885" s="14" t="s">
        <v>12549</v>
      </c>
    </row>
    <row r="1886" spans="1:36" ht="16">
      <c r="A1886" s="8">
        <v>4</v>
      </c>
      <c r="B1886" s="10" t="s">
        <v>12550</v>
      </c>
      <c r="C1886" s="10" t="s">
        <v>12551</v>
      </c>
      <c r="D1886" s="8" t="s">
        <v>12552</v>
      </c>
      <c r="E1886" s="10" t="s">
        <v>12552</v>
      </c>
      <c r="F1886" s="10" t="s">
        <v>68</v>
      </c>
      <c r="G1886" s="11"/>
      <c r="H1886" s="12"/>
      <c r="J1886" s="59"/>
      <c r="K1886" s="10" t="s">
        <v>12553</v>
      </c>
      <c r="V1886" s="8" t="s">
        <v>12554</v>
      </c>
      <c r="AA1886" s="8"/>
      <c r="AB1886" s="8" t="s">
        <v>98</v>
      </c>
      <c r="AJ1886" s="14" t="s">
        <v>12555</v>
      </c>
    </row>
    <row r="1887" spans="1:36" ht="16">
      <c r="A1887" s="8">
        <v>4</v>
      </c>
      <c r="B1887" s="16" t="s">
        <v>12556</v>
      </c>
      <c r="C1887" s="16" t="s">
        <v>12557</v>
      </c>
      <c r="D1887" s="8" t="s">
        <v>12558</v>
      </c>
      <c r="E1887" s="16" t="s">
        <v>12559</v>
      </c>
      <c r="F1887" s="16" t="s">
        <v>68</v>
      </c>
      <c r="G1887" s="54"/>
      <c r="H1887" s="18"/>
      <c r="J1887" s="26" t="s">
        <v>12560</v>
      </c>
      <c r="K1887" s="16" t="s">
        <v>12561</v>
      </c>
      <c r="V1887" s="8" t="s">
        <v>12562</v>
      </c>
      <c r="AA1887" s="8"/>
      <c r="AB1887" s="8" t="s">
        <v>98</v>
      </c>
      <c r="AI1887" s="8" t="s">
        <v>2863</v>
      </c>
      <c r="AJ1887" s="14" t="s">
        <v>12563</v>
      </c>
    </row>
    <row r="1888" spans="1:36" ht="16">
      <c r="A1888" s="8">
        <v>4</v>
      </c>
      <c r="B1888" s="10" t="s">
        <v>12564</v>
      </c>
      <c r="C1888" s="10" t="s">
        <v>12565</v>
      </c>
      <c r="D1888" s="8" t="s">
        <v>12566</v>
      </c>
      <c r="E1888" s="10" t="s">
        <v>12567</v>
      </c>
      <c r="F1888" s="10" t="s">
        <v>68</v>
      </c>
      <c r="G1888" s="11"/>
      <c r="H1888" s="12"/>
      <c r="J1888" s="30" t="s">
        <v>12568</v>
      </c>
      <c r="K1888" s="10" t="s">
        <v>4690</v>
      </c>
      <c r="V1888" s="8" t="s">
        <v>4807</v>
      </c>
      <c r="AA1888" s="8"/>
      <c r="AB1888" s="8" t="s">
        <v>98</v>
      </c>
      <c r="AJ1888" s="14" t="s">
        <v>12569</v>
      </c>
    </row>
    <row r="1889" spans="1:36" ht="16">
      <c r="A1889" s="8">
        <v>4</v>
      </c>
      <c r="B1889" s="16" t="s">
        <v>12570</v>
      </c>
      <c r="C1889" s="16" t="s">
        <v>12571</v>
      </c>
      <c r="D1889" s="8" t="s">
        <v>12572</v>
      </c>
      <c r="E1889" s="16" t="s">
        <v>12573</v>
      </c>
      <c r="F1889" s="16" t="s">
        <v>68</v>
      </c>
      <c r="G1889" s="17"/>
      <c r="H1889" s="18"/>
      <c r="J1889" s="26" t="s">
        <v>12574</v>
      </c>
      <c r="K1889" s="18"/>
      <c r="V1889" s="8" t="s">
        <v>12575</v>
      </c>
      <c r="AA1889" s="8"/>
      <c r="AB1889" s="8" t="s">
        <v>98</v>
      </c>
      <c r="AJ1889" s="14" t="s">
        <v>12576</v>
      </c>
    </row>
    <row r="1890" spans="1:36" ht="16">
      <c r="A1890" s="8">
        <v>4</v>
      </c>
      <c r="B1890" s="23" t="s">
        <v>858</v>
      </c>
      <c r="C1890" s="23" t="s">
        <v>859</v>
      </c>
      <c r="D1890" s="8" t="s">
        <v>12577</v>
      </c>
      <c r="E1890" s="10" t="s">
        <v>12578</v>
      </c>
      <c r="F1890" s="10" t="s">
        <v>68</v>
      </c>
      <c r="G1890" s="11"/>
      <c r="H1890" s="12"/>
      <c r="J1890" s="30" t="s">
        <v>878</v>
      </c>
      <c r="K1890" s="10" t="s">
        <v>4702</v>
      </c>
      <c r="V1890" s="8" t="s">
        <v>12579</v>
      </c>
      <c r="AA1890" s="8"/>
      <c r="AB1890" s="8" t="s">
        <v>98</v>
      </c>
      <c r="AJ1890" s="14" t="s">
        <v>12580</v>
      </c>
    </row>
    <row r="1891" spans="1:36" ht="16">
      <c r="A1891" s="8">
        <v>4</v>
      </c>
      <c r="B1891" s="16" t="s">
        <v>12581</v>
      </c>
      <c r="C1891" s="16" t="s">
        <v>12582</v>
      </c>
      <c r="D1891" s="8" t="s">
        <v>12583</v>
      </c>
      <c r="E1891" s="16" t="s">
        <v>12584</v>
      </c>
      <c r="F1891" s="16" t="s">
        <v>68</v>
      </c>
      <c r="G1891" s="17"/>
      <c r="H1891" s="18"/>
      <c r="J1891" s="59"/>
      <c r="K1891" s="16" t="s">
        <v>12585</v>
      </c>
      <c r="V1891" s="8" t="s">
        <v>12586</v>
      </c>
      <c r="AA1891" s="8"/>
      <c r="AB1891" s="8" t="s">
        <v>98</v>
      </c>
      <c r="AJ1891" s="14" t="s">
        <v>12587</v>
      </c>
    </row>
    <row r="1892" spans="1:36" ht="16">
      <c r="A1892" s="8">
        <v>4</v>
      </c>
      <c r="B1892" s="10" t="s">
        <v>12588</v>
      </c>
      <c r="C1892" s="10" t="s">
        <v>12589</v>
      </c>
      <c r="D1892" s="8" t="s">
        <v>12590</v>
      </c>
      <c r="E1892" s="10" t="s">
        <v>12591</v>
      </c>
      <c r="F1892" s="10" t="s">
        <v>68</v>
      </c>
      <c r="G1892" s="11"/>
      <c r="H1892" s="12"/>
      <c r="J1892" s="30" t="s">
        <v>12592</v>
      </c>
      <c r="K1892" s="10" t="s">
        <v>12593</v>
      </c>
      <c r="V1892" s="8" t="s">
        <v>12594</v>
      </c>
      <c r="AA1892" s="8"/>
      <c r="AB1892" s="8" t="s">
        <v>98</v>
      </c>
      <c r="AJ1892" s="14" t="s">
        <v>12595</v>
      </c>
    </row>
    <row r="1893" spans="1:36" ht="16">
      <c r="A1893" s="8">
        <v>4</v>
      </c>
      <c r="B1893" s="16" t="s">
        <v>12596</v>
      </c>
      <c r="C1893" s="16" t="s">
        <v>12597</v>
      </c>
      <c r="D1893" s="8" t="s">
        <v>12598</v>
      </c>
      <c r="E1893" s="16" t="s">
        <v>12599</v>
      </c>
      <c r="F1893" s="16" t="s">
        <v>68</v>
      </c>
      <c r="G1893" s="17"/>
      <c r="H1893" s="18"/>
      <c r="J1893" s="26" t="s">
        <v>921</v>
      </c>
      <c r="K1893" s="16" t="s">
        <v>12600</v>
      </c>
      <c r="V1893" s="8" t="s">
        <v>12601</v>
      </c>
      <c r="AA1893" s="8"/>
      <c r="AB1893" s="8" t="s">
        <v>98</v>
      </c>
      <c r="AJ1893" s="14" t="s">
        <v>12504</v>
      </c>
    </row>
    <row r="1894" spans="1:36" ht="16">
      <c r="A1894" s="8">
        <v>4</v>
      </c>
      <c r="B1894" s="10" t="s">
        <v>12602</v>
      </c>
      <c r="C1894" s="10" t="s">
        <v>12603</v>
      </c>
      <c r="D1894" s="8" t="s">
        <v>12604</v>
      </c>
      <c r="E1894" s="10" t="s">
        <v>12605</v>
      </c>
      <c r="F1894" s="10" t="s">
        <v>68</v>
      </c>
      <c r="G1894" s="11"/>
      <c r="H1894" s="12"/>
      <c r="J1894" s="30" t="s">
        <v>12606</v>
      </c>
      <c r="K1894" s="10" t="s">
        <v>12607</v>
      </c>
      <c r="V1894" s="8" t="s">
        <v>12608</v>
      </c>
      <c r="AA1894" s="8"/>
      <c r="AB1894" s="8" t="s">
        <v>98</v>
      </c>
      <c r="AJ1894" s="14" t="s">
        <v>12609</v>
      </c>
    </row>
    <row r="1895" spans="1:36" ht="16">
      <c r="A1895" s="8">
        <v>4</v>
      </c>
      <c r="B1895" s="23" t="s">
        <v>4773</v>
      </c>
      <c r="C1895" s="23" t="s">
        <v>4774</v>
      </c>
      <c r="D1895" s="8" t="s">
        <v>12610</v>
      </c>
      <c r="E1895" s="16" t="s">
        <v>12611</v>
      </c>
      <c r="F1895" s="16" t="s">
        <v>68</v>
      </c>
      <c r="G1895" s="17"/>
      <c r="H1895" s="18"/>
      <c r="J1895" s="59"/>
      <c r="K1895" s="16" t="s">
        <v>12612</v>
      </c>
      <c r="V1895" s="8" t="s">
        <v>12613</v>
      </c>
      <c r="AA1895" s="8"/>
      <c r="AB1895" s="8" t="s">
        <v>98</v>
      </c>
      <c r="AJ1895" s="14" t="s">
        <v>12614</v>
      </c>
    </row>
    <row r="1896" spans="1:36" ht="16">
      <c r="A1896" s="8">
        <v>4</v>
      </c>
      <c r="B1896" s="23" t="s">
        <v>927</v>
      </c>
      <c r="C1896" s="23" t="s">
        <v>928</v>
      </c>
      <c r="D1896" s="8" t="s">
        <v>12615</v>
      </c>
      <c r="E1896" s="10" t="s">
        <v>12615</v>
      </c>
      <c r="F1896" s="10" t="s">
        <v>68</v>
      </c>
      <c r="G1896" s="11"/>
      <c r="H1896" s="12"/>
      <c r="J1896" s="59"/>
      <c r="K1896" s="10" t="s">
        <v>12616</v>
      </c>
      <c r="V1896" s="8" t="s">
        <v>12617</v>
      </c>
      <c r="AA1896" s="8"/>
      <c r="AB1896" s="8" t="s">
        <v>98</v>
      </c>
      <c r="AJ1896" s="14" t="s">
        <v>12618</v>
      </c>
    </row>
    <row r="1897" spans="1:36" ht="16">
      <c r="A1897" s="8">
        <v>4</v>
      </c>
      <c r="B1897" s="16" t="s">
        <v>12619</v>
      </c>
      <c r="C1897" s="16" t="s">
        <v>12620</v>
      </c>
      <c r="E1897" s="16"/>
      <c r="F1897" s="16" t="s">
        <v>68</v>
      </c>
      <c r="G1897" s="17"/>
      <c r="H1897" s="18"/>
      <c r="J1897" s="33"/>
      <c r="K1897" s="18"/>
      <c r="V1897" s="8" t="s">
        <v>12621</v>
      </c>
      <c r="AA1897" s="8"/>
      <c r="AB1897" s="8" t="s">
        <v>98</v>
      </c>
      <c r="AJ1897" s="14" t="s">
        <v>12622</v>
      </c>
    </row>
    <row r="1898" spans="1:36" ht="16">
      <c r="A1898" s="8">
        <v>4</v>
      </c>
      <c r="B1898" s="10" t="s">
        <v>12623</v>
      </c>
      <c r="C1898" s="10" t="s">
        <v>12624</v>
      </c>
      <c r="D1898" s="8" t="s">
        <v>12625</v>
      </c>
      <c r="E1898" s="10" t="s">
        <v>12626</v>
      </c>
      <c r="F1898" s="10" t="s">
        <v>68</v>
      </c>
      <c r="G1898" s="11"/>
      <c r="H1898" s="12"/>
      <c r="J1898" s="30" t="s">
        <v>12627</v>
      </c>
      <c r="K1898" s="10" t="s">
        <v>12628</v>
      </c>
      <c r="V1898" s="8" t="s">
        <v>12629</v>
      </c>
      <c r="AA1898" s="8"/>
      <c r="AB1898" s="8" t="s">
        <v>98</v>
      </c>
      <c r="AJ1898" s="14" t="s">
        <v>12630</v>
      </c>
    </row>
    <row r="1899" spans="1:36" ht="16">
      <c r="A1899" s="8">
        <v>4</v>
      </c>
      <c r="B1899" s="16" t="s">
        <v>12631</v>
      </c>
      <c r="C1899" s="16" t="s">
        <v>12632</v>
      </c>
      <c r="D1899" s="8" t="s">
        <v>12633</v>
      </c>
      <c r="E1899" s="16" t="s">
        <v>12634</v>
      </c>
      <c r="F1899" s="16" t="s">
        <v>68</v>
      </c>
      <c r="G1899" s="17"/>
      <c r="H1899" s="18"/>
      <c r="J1899" s="59"/>
      <c r="K1899" s="16" t="s">
        <v>12635</v>
      </c>
      <c r="V1899" s="8" t="s">
        <v>12636</v>
      </c>
      <c r="AA1899" s="8"/>
      <c r="AB1899" s="8" t="s">
        <v>98</v>
      </c>
      <c r="AJ1899" s="14" t="s">
        <v>12637</v>
      </c>
    </row>
    <row r="1900" spans="1:36" ht="16">
      <c r="A1900" s="8">
        <v>4</v>
      </c>
      <c r="B1900" s="10" t="s">
        <v>12638</v>
      </c>
      <c r="C1900" s="10" t="s">
        <v>12639</v>
      </c>
      <c r="D1900" s="8" t="s">
        <v>12640</v>
      </c>
      <c r="E1900" s="10" t="s">
        <v>12641</v>
      </c>
      <c r="F1900" s="10" t="s">
        <v>68</v>
      </c>
      <c r="G1900" s="11"/>
      <c r="H1900" s="12"/>
      <c r="J1900" s="30" t="s">
        <v>12642</v>
      </c>
      <c r="K1900" s="10" t="s">
        <v>12643</v>
      </c>
      <c r="V1900" s="8" t="s">
        <v>12644</v>
      </c>
      <c r="AA1900" s="8"/>
      <c r="AB1900" s="8" t="s">
        <v>98</v>
      </c>
      <c r="AJ1900" s="14">
        <v>12</v>
      </c>
    </row>
    <row r="1901" spans="1:36" ht="16">
      <c r="A1901" s="8">
        <v>4</v>
      </c>
      <c r="B1901" s="16" t="s">
        <v>12645</v>
      </c>
      <c r="C1901" s="16" t="s">
        <v>12646</v>
      </c>
      <c r="D1901" s="8" t="s">
        <v>12647</v>
      </c>
      <c r="E1901" s="16" t="s">
        <v>12648</v>
      </c>
      <c r="F1901" s="16" t="s">
        <v>68</v>
      </c>
      <c r="G1901" s="17"/>
      <c r="H1901" s="18"/>
      <c r="J1901" s="26" t="s">
        <v>12649</v>
      </c>
      <c r="K1901" s="16" t="s">
        <v>12650</v>
      </c>
      <c r="V1901" s="8" t="s">
        <v>12651</v>
      </c>
      <c r="AA1901" s="8"/>
      <c r="AB1901" s="8" t="s">
        <v>98</v>
      </c>
      <c r="AJ1901" s="14" t="s">
        <v>12652</v>
      </c>
    </row>
    <row r="1902" spans="1:36" ht="16">
      <c r="A1902" s="8">
        <v>4</v>
      </c>
      <c r="B1902" s="10" t="s">
        <v>12653</v>
      </c>
      <c r="C1902" s="10" t="s">
        <v>12654</v>
      </c>
      <c r="D1902" s="8" t="s">
        <v>12655</v>
      </c>
      <c r="E1902" s="10" t="s">
        <v>12656</v>
      </c>
      <c r="F1902" s="10" t="s">
        <v>68</v>
      </c>
      <c r="G1902" s="11"/>
      <c r="H1902" s="12"/>
      <c r="J1902" s="59"/>
      <c r="K1902" s="10" t="s">
        <v>12657</v>
      </c>
      <c r="V1902" s="8" t="s">
        <v>4854</v>
      </c>
      <c r="AA1902" s="8"/>
      <c r="AB1902" s="8" t="s">
        <v>98</v>
      </c>
      <c r="AJ1902" s="14" t="s">
        <v>12658</v>
      </c>
    </row>
    <row r="1903" spans="1:36" ht="16">
      <c r="A1903" s="8">
        <v>4</v>
      </c>
      <c r="B1903" s="16" t="s">
        <v>12659</v>
      </c>
      <c r="C1903" s="16" t="s">
        <v>12660</v>
      </c>
      <c r="D1903" s="8" t="s">
        <v>12661</v>
      </c>
      <c r="E1903" s="16" t="s">
        <v>12662</v>
      </c>
      <c r="F1903" s="16" t="s">
        <v>68</v>
      </c>
      <c r="G1903" s="17"/>
      <c r="H1903" s="18"/>
      <c r="J1903" s="59"/>
      <c r="K1903" s="16" t="s">
        <v>12663</v>
      </c>
      <c r="V1903" s="8" t="s">
        <v>12664</v>
      </c>
      <c r="AA1903" s="8"/>
      <c r="AB1903" s="8" t="s">
        <v>98</v>
      </c>
      <c r="AJ1903" s="14" t="s">
        <v>12665</v>
      </c>
    </row>
    <row r="1904" spans="1:36" ht="16">
      <c r="A1904" s="8">
        <v>4</v>
      </c>
      <c r="B1904" s="10" t="s">
        <v>12666</v>
      </c>
      <c r="C1904" s="10" t="s">
        <v>12667</v>
      </c>
      <c r="D1904" s="8" t="s">
        <v>12668</v>
      </c>
      <c r="E1904" s="10" t="s">
        <v>12669</v>
      </c>
      <c r="F1904" s="10" t="s">
        <v>68</v>
      </c>
      <c r="G1904" s="11"/>
      <c r="H1904" s="12"/>
      <c r="J1904" s="30" t="s">
        <v>12670</v>
      </c>
      <c r="K1904" s="10" t="s">
        <v>6340</v>
      </c>
      <c r="V1904" s="8" t="s">
        <v>12671</v>
      </c>
      <c r="AA1904" s="8"/>
      <c r="AB1904" s="8" t="s">
        <v>98</v>
      </c>
      <c r="AJ1904" s="14" t="s">
        <v>12672</v>
      </c>
    </row>
    <row r="1905" spans="1:36" ht="16">
      <c r="A1905" s="8">
        <v>4</v>
      </c>
      <c r="B1905" s="23" t="s">
        <v>1005</v>
      </c>
      <c r="C1905" s="23" t="s">
        <v>1006</v>
      </c>
      <c r="D1905" s="8" t="s">
        <v>12673</v>
      </c>
      <c r="E1905" s="16" t="s">
        <v>12674</v>
      </c>
      <c r="F1905" s="16" t="s">
        <v>68</v>
      </c>
      <c r="G1905" s="17"/>
      <c r="H1905" s="18"/>
      <c r="J1905" s="26" t="s">
        <v>4025</v>
      </c>
      <c r="K1905" s="16" t="s">
        <v>4026</v>
      </c>
      <c r="V1905" s="8" t="s">
        <v>12675</v>
      </c>
      <c r="AA1905" s="8"/>
      <c r="AB1905" s="8" t="s">
        <v>98</v>
      </c>
      <c r="AJ1905" s="14" t="s">
        <v>12676</v>
      </c>
    </row>
    <row r="1906" spans="1:36" ht="16">
      <c r="A1906" s="8">
        <v>4</v>
      </c>
      <c r="B1906" s="10" t="s">
        <v>12677</v>
      </c>
      <c r="C1906" s="10" t="s">
        <v>12678</v>
      </c>
      <c r="D1906" s="8" t="s">
        <v>12679</v>
      </c>
      <c r="E1906" s="10" t="s">
        <v>12680</v>
      </c>
      <c r="F1906" s="10" t="s">
        <v>68</v>
      </c>
      <c r="G1906" s="11"/>
      <c r="H1906" s="12"/>
      <c r="J1906" s="30" t="s">
        <v>12681</v>
      </c>
      <c r="K1906" s="10" t="s">
        <v>12682</v>
      </c>
      <c r="V1906" s="8" t="s">
        <v>12683</v>
      </c>
      <c r="AA1906" s="8"/>
      <c r="AB1906" s="8" t="s">
        <v>98</v>
      </c>
      <c r="AJ1906" s="14">
        <v>72</v>
      </c>
    </row>
    <row r="1907" spans="1:36" ht="16">
      <c r="A1907" s="8">
        <v>4</v>
      </c>
      <c r="B1907" s="16" t="s">
        <v>12684</v>
      </c>
      <c r="C1907" s="16" t="s">
        <v>12685</v>
      </c>
      <c r="D1907" s="8" t="s">
        <v>12686</v>
      </c>
      <c r="E1907" s="16" t="s">
        <v>12686</v>
      </c>
      <c r="F1907" s="16" t="s">
        <v>68</v>
      </c>
      <c r="G1907" s="17"/>
      <c r="H1907" s="18"/>
      <c r="J1907" s="59"/>
      <c r="K1907" s="16" t="s">
        <v>12687</v>
      </c>
      <c r="V1907" s="8" t="s">
        <v>12688</v>
      </c>
      <c r="AA1907" s="8"/>
      <c r="AB1907" s="8" t="s">
        <v>98</v>
      </c>
      <c r="AJ1907" s="14" t="s">
        <v>12689</v>
      </c>
    </row>
    <row r="1908" spans="1:36" ht="16">
      <c r="A1908" s="8">
        <v>4</v>
      </c>
      <c r="B1908" s="23" t="s">
        <v>12690</v>
      </c>
      <c r="C1908" s="23" t="s">
        <v>12691</v>
      </c>
      <c r="D1908" s="8" t="s">
        <v>12692</v>
      </c>
      <c r="E1908" s="10" t="s">
        <v>12693</v>
      </c>
      <c r="F1908" s="10" t="s">
        <v>68</v>
      </c>
      <c r="G1908" s="53"/>
      <c r="H1908" s="12"/>
      <c r="J1908" s="30" t="s">
        <v>12694</v>
      </c>
      <c r="K1908" s="10" t="s">
        <v>12695</v>
      </c>
      <c r="V1908" s="8" t="s">
        <v>12696</v>
      </c>
      <c r="AA1908" s="8"/>
      <c r="AB1908" s="8" t="s">
        <v>98</v>
      </c>
      <c r="AE1908" s="8" t="s">
        <v>2863</v>
      </c>
      <c r="AJ1908" s="14" t="s">
        <v>12697</v>
      </c>
    </row>
    <row r="1909" spans="1:36" ht="16">
      <c r="A1909" s="8">
        <v>4</v>
      </c>
      <c r="B1909" s="16" t="s">
        <v>12698</v>
      </c>
      <c r="C1909" s="16" t="s">
        <v>12699</v>
      </c>
      <c r="D1909" s="8" t="s">
        <v>12700</v>
      </c>
      <c r="E1909" s="16" t="s">
        <v>12701</v>
      </c>
      <c r="F1909" s="16" t="s">
        <v>68</v>
      </c>
      <c r="G1909" s="17"/>
      <c r="H1909" s="18"/>
      <c r="J1909" s="26" t="s">
        <v>12702</v>
      </c>
      <c r="K1909" s="16" t="s">
        <v>12703</v>
      </c>
      <c r="V1909" s="8" t="s">
        <v>12704</v>
      </c>
      <c r="AA1909" s="8"/>
      <c r="AB1909" s="8" t="s">
        <v>98</v>
      </c>
      <c r="AJ1909" s="14" t="s">
        <v>12705</v>
      </c>
    </row>
    <row r="1910" spans="1:36" ht="16">
      <c r="A1910" s="8">
        <v>4</v>
      </c>
      <c r="B1910" s="10" t="s">
        <v>12706</v>
      </c>
      <c r="C1910" s="10" t="s">
        <v>12707</v>
      </c>
      <c r="D1910" s="8" t="s">
        <v>12708</v>
      </c>
      <c r="E1910" s="10" t="s">
        <v>12709</v>
      </c>
      <c r="F1910" s="10" t="s">
        <v>68</v>
      </c>
      <c r="G1910" s="11"/>
      <c r="H1910" s="12"/>
      <c r="J1910" s="30" t="s">
        <v>12710</v>
      </c>
      <c r="K1910" s="10" t="s">
        <v>12711</v>
      </c>
      <c r="V1910" s="8" t="s">
        <v>12712</v>
      </c>
      <c r="AA1910" s="8"/>
      <c r="AB1910" s="8" t="s">
        <v>98</v>
      </c>
      <c r="AJ1910" s="14" t="s">
        <v>12555</v>
      </c>
    </row>
    <row r="1911" spans="1:36" ht="16">
      <c r="A1911" s="8">
        <v>4</v>
      </c>
      <c r="B1911" s="16" t="s">
        <v>12713</v>
      </c>
      <c r="C1911" s="16" t="s">
        <v>12714</v>
      </c>
      <c r="D1911" s="8" t="s">
        <v>12715</v>
      </c>
      <c r="E1911" s="16" t="s">
        <v>12716</v>
      </c>
      <c r="F1911" s="16" t="s">
        <v>68</v>
      </c>
      <c r="G1911" s="54"/>
      <c r="H1911" s="18"/>
      <c r="J1911" s="26" t="s">
        <v>12717</v>
      </c>
      <c r="K1911" s="16" t="s">
        <v>12718</v>
      </c>
      <c r="V1911" s="8" t="s">
        <v>12719</v>
      </c>
      <c r="AA1911" s="8"/>
      <c r="AB1911" s="8" t="s">
        <v>98</v>
      </c>
      <c r="AI1911" s="8" t="s">
        <v>2863</v>
      </c>
      <c r="AJ1911" s="14">
        <v>2</v>
      </c>
    </row>
    <row r="1912" spans="1:36" ht="16">
      <c r="A1912" s="8">
        <v>4</v>
      </c>
      <c r="B1912" s="10" t="s">
        <v>12720</v>
      </c>
      <c r="C1912" s="10" t="s">
        <v>12721</v>
      </c>
      <c r="D1912" s="8" t="s">
        <v>12722</v>
      </c>
      <c r="E1912" s="10" t="s">
        <v>12722</v>
      </c>
      <c r="F1912" s="10" t="s">
        <v>68</v>
      </c>
      <c r="G1912" s="11"/>
      <c r="H1912" s="12"/>
      <c r="J1912" s="59"/>
      <c r="K1912" s="10" t="s">
        <v>12723</v>
      </c>
      <c r="V1912" s="8" t="s">
        <v>12724</v>
      </c>
      <c r="AA1912" s="8"/>
      <c r="AB1912" s="8" t="s">
        <v>98</v>
      </c>
      <c r="AJ1912" s="14" t="s">
        <v>12725</v>
      </c>
    </row>
    <row r="1913" spans="1:36" ht="16">
      <c r="A1913" s="8">
        <v>4</v>
      </c>
      <c r="B1913" s="16" t="s">
        <v>12726</v>
      </c>
      <c r="C1913" s="16" t="s">
        <v>12727</v>
      </c>
      <c r="D1913" s="8" t="s">
        <v>12728</v>
      </c>
      <c r="E1913" s="16" t="s">
        <v>12729</v>
      </c>
      <c r="F1913" s="16" t="s">
        <v>68</v>
      </c>
      <c r="G1913" s="17"/>
      <c r="H1913" s="18"/>
      <c r="J1913" s="26" t="s">
        <v>12730</v>
      </c>
      <c r="K1913" s="16" t="s">
        <v>12731</v>
      </c>
      <c r="V1913" s="8" t="s">
        <v>12732</v>
      </c>
      <c r="AA1913" s="8"/>
      <c r="AB1913" s="8" t="s">
        <v>98</v>
      </c>
      <c r="AJ1913" s="14" t="s">
        <v>12733</v>
      </c>
    </row>
    <row r="1914" spans="1:36" ht="16">
      <c r="A1914" s="8">
        <v>4</v>
      </c>
      <c r="B1914" s="10" t="s">
        <v>12734</v>
      </c>
      <c r="C1914" s="10" t="s">
        <v>12735</v>
      </c>
      <c r="D1914" s="8" t="s">
        <v>12736</v>
      </c>
      <c r="E1914" s="10" t="s">
        <v>12737</v>
      </c>
      <c r="F1914" s="10" t="s">
        <v>68</v>
      </c>
      <c r="G1914" s="53"/>
      <c r="H1914" s="12"/>
      <c r="J1914" s="30" t="s">
        <v>12738</v>
      </c>
      <c r="K1914" s="12"/>
      <c r="V1914" s="8" t="s">
        <v>12739</v>
      </c>
      <c r="AA1914" s="8"/>
      <c r="AB1914" s="8" t="s">
        <v>98</v>
      </c>
      <c r="AD1914" s="8" t="s">
        <v>2863</v>
      </c>
      <c r="AJ1914" s="14" t="s">
        <v>12740</v>
      </c>
    </row>
    <row r="1915" spans="1:36" ht="16">
      <c r="A1915" s="8">
        <v>4</v>
      </c>
      <c r="B1915" s="16" t="s">
        <v>12741</v>
      </c>
      <c r="C1915" s="16" t="s">
        <v>12742</v>
      </c>
      <c r="D1915" s="8" t="s">
        <v>12743</v>
      </c>
      <c r="E1915" s="16" t="s">
        <v>12744</v>
      </c>
      <c r="F1915" s="16" t="s">
        <v>68</v>
      </c>
      <c r="G1915" s="17"/>
      <c r="H1915" s="18"/>
      <c r="J1915" s="26" t="s">
        <v>12745</v>
      </c>
      <c r="K1915" s="18"/>
      <c r="V1915" s="8" t="s">
        <v>12746</v>
      </c>
      <c r="AA1915" s="8"/>
      <c r="AB1915" s="8" t="s">
        <v>98</v>
      </c>
      <c r="AJ1915" s="14" t="s">
        <v>12747</v>
      </c>
    </row>
    <row r="1916" spans="1:36" ht="16">
      <c r="A1916" s="8">
        <v>4</v>
      </c>
      <c r="B1916" s="10" t="s">
        <v>12748</v>
      </c>
      <c r="C1916" s="10" t="s">
        <v>12749</v>
      </c>
      <c r="D1916" s="8" t="s">
        <v>12750</v>
      </c>
      <c r="E1916" s="10" t="s">
        <v>12750</v>
      </c>
      <c r="F1916" s="10" t="s">
        <v>68</v>
      </c>
      <c r="G1916" s="11"/>
      <c r="H1916" s="12"/>
      <c r="J1916" s="30" t="s">
        <v>12751</v>
      </c>
      <c r="K1916" s="12"/>
      <c r="V1916" s="8" t="s">
        <v>12752</v>
      </c>
      <c r="AA1916" s="8"/>
      <c r="AB1916" s="8" t="s">
        <v>98</v>
      </c>
      <c r="AJ1916" s="14" t="s">
        <v>12753</v>
      </c>
    </row>
    <row r="1917" spans="1:36" ht="16">
      <c r="A1917" s="8">
        <v>4</v>
      </c>
      <c r="B1917" s="23" t="s">
        <v>4971</v>
      </c>
      <c r="C1917" s="23" t="s">
        <v>4971</v>
      </c>
      <c r="D1917" s="8" t="s">
        <v>12754</v>
      </c>
      <c r="E1917" s="16" t="s">
        <v>12755</v>
      </c>
      <c r="F1917" s="16" t="s">
        <v>68</v>
      </c>
      <c r="G1917" s="17"/>
      <c r="H1917" s="18"/>
      <c r="J1917" s="26" t="s">
        <v>4973</v>
      </c>
      <c r="K1917" s="16" t="s">
        <v>12756</v>
      </c>
      <c r="V1917" s="8" t="s">
        <v>12757</v>
      </c>
      <c r="AA1917" s="8"/>
      <c r="AB1917" s="8" t="s">
        <v>98</v>
      </c>
      <c r="AJ1917" s="14" t="s">
        <v>12758</v>
      </c>
    </row>
    <row r="1918" spans="1:36" ht="16">
      <c r="A1918" s="8">
        <v>4</v>
      </c>
      <c r="B1918" s="23" t="s">
        <v>4977</v>
      </c>
      <c r="C1918" s="23" t="s">
        <v>4978</v>
      </c>
      <c r="D1918" s="8" t="s">
        <v>12759</v>
      </c>
      <c r="E1918" s="10" t="s">
        <v>12760</v>
      </c>
      <c r="F1918" s="10" t="s">
        <v>68</v>
      </c>
      <c r="G1918" s="11"/>
      <c r="H1918" s="12"/>
      <c r="J1918" s="30" t="s">
        <v>4981</v>
      </c>
      <c r="K1918" s="10" t="s">
        <v>12761</v>
      </c>
      <c r="V1918" s="8" t="s">
        <v>12762</v>
      </c>
      <c r="AA1918" s="8"/>
      <c r="AB1918" s="8" t="s">
        <v>98</v>
      </c>
      <c r="AJ1918" s="14" t="s">
        <v>12763</v>
      </c>
    </row>
    <row r="1919" spans="1:36" ht="16">
      <c r="A1919" s="8">
        <v>4</v>
      </c>
      <c r="B1919" s="16" t="s">
        <v>12764</v>
      </c>
      <c r="C1919" s="16" t="s">
        <v>12764</v>
      </c>
      <c r="D1919" s="8" t="s">
        <v>12765</v>
      </c>
      <c r="E1919" s="16" t="s">
        <v>12766</v>
      </c>
      <c r="F1919" s="16" t="s">
        <v>68</v>
      </c>
      <c r="G1919" s="17"/>
      <c r="H1919" s="18"/>
      <c r="J1919" s="59"/>
      <c r="K1919" s="16" t="s">
        <v>12767</v>
      </c>
      <c r="V1919" s="8" t="s">
        <v>690</v>
      </c>
      <c r="AA1919" s="8"/>
      <c r="AB1919" s="8" t="s">
        <v>98</v>
      </c>
      <c r="AJ1919" s="14" t="s">
        <v>12768</v>
      </c>
    </row>
    <row r="1920" spans="1:36" ht="16">
      <c r="A1920" s="8">
        <v>4</v>
      </c>
      <c r="B1920" s="23" t="s">
        <v>1030</v>
      </c>
      <c r="C1920" s="23" t="s">
        <v>1031</v>
      </c>
      <c r="D1920" s="8" t="s">
        <v>12769</v>
      </c>
      <c r="E1920" s="10" t="s">
        <v>12770</v>
      </c>
      <c r="F1920" s="10" t="s">
        <v>68</v>
      </c>
      <c r="G1920" s="11"/>
      <c r="H1920" s="12"/>
      <c r="J1920" s="30" t="s">
        <v>1048</v>
      </c>
      <c r="K1920" s="10" t="s">
        <v>12650</v>
      </c>
      <c r="V1920" s="8" t="s">
        <v>12651</v>
      </c>
      <c r="AA1920" s="8"/>
      <c r="AB1920" s="8" t="s">
        <v>98</v>
      </c>
      <c r="AJ1920" s="14" t="s">
        <v>12771</v>
      </c>
    </row>
    <row r="1921" spans="1:36" ht="16">
      <c r="A1921" s="8">
        <v>4</v>
      </c>
      <c r="B1921" s="16" t="s">
        <v>12772</v>
      </c>
      <c r="C1921" s="16" t="s">
        <v>12773</v>
      </c>
      <c r="D1921" s="8" t="s">
        <v>12774</v>
      </c>
      <c r="E1921" s="16" t="s">
        <v>12775</v>
      </c>
      <c r="F1921" s="16" t="s">
        <v>68</v>
      </c>
      <c r="G1921" s="17"/>
      <c r="H1921" s="18"/>
      <c r="J1921" s="26" t="s">
        <v>12776</v>
      </c>
      <c r="K1921" s="16" t="s">
        <v>12777</v>
      </c>
      <c r="V1921" s="8" t="s">
        <v>12778</v>
      </c>
      <c r="AA1921" s="8"/>
      <c r="AB1921" s="8" t="s">
        <v>98</v>
      </c>
      <c r="AJ1921" s="14" t="s">
        <v>12779</v>
      </c>
    </row>
    <row r="1922" spans="1:36" ht="16">
      <c r="A1922" s="8">
        <v>4</v>
      </c>
      <c r="B1922" s="10" t="s">
        <v>12780</v>
      </c>
      <c r="C1922" s="10" t="s">
        <v>12781</v>
      </c>
      <c r="D1922" s="8" t="s">
        <v>12782</v>
      </c>
      <c r="E1922" s="10" t="s">
        <v>12783</v>
      </c>
      <c r="F1922" s="10" t="s">
        <v>68</v>
      </c>
      <c r="G1922" s="11"/>
      <c r="H1922" s="12"/>
      <c r="J1922" s="30" t="s">
        <v>12784</v>
      </c>
      <c r="K1922" s="10" t="s">
        <v>12785</v>
      </c>
      <c r="V1922" s="8" t="s">
        <v>12786</v>
      </c>
      <c r="AA1922" s="8"/>
      <c r="AB1922" s="8" t="s">
        <v>98</v>
      </c>
      <c r="AJ1922" s="14" t="s">
        <v>12787</v>
      </c>
    </row>
    <row r="1923" spans="1:36" ht="16">
      <c r="A1923" s="8">
        <v>4</v>
      </c>
      <c r="B1923" s="23" t="s">
        <v>10127</v>
      </c>
      <c r="C1923" s="23" t="s">
        <v>10128</v>
      </c>
      <c r="D1923" s="8" t="s">
        <v>12788</v>
      </c>
      <c r="E1923" s="16" t="s">
        <v>12789</v>
      </c>
      <c r="F1923" s="16" t="s">
        <v>68</v>
      </c>
      <c r="G1923" s="17"/>
      <c r="H1923" s="18"/>
      <c r="J1923" s="26" t="s">
        <v>1071</v>
      </c>
      <c r="K1923" s="16" t="s">
        <v>5004</v>
      </c>
      <c r="V1923" s="8" t="s">
        <v>12790</v>
      </c>
      <c r="AA1923" s="8"/>
      <c r="AB1923" s="8" t="s">
        <v>98</v>
      </c>
      <c r="AJ1923" s="14" t="s">
        <v>12791</v>
      </c>
    </row>
    <row r="1924" spans="1:36" ht="16">
      <c r="A1924" s="8">
        <v>4</v>
      </c>
      <c r="B1924" s="10" t="s">
        <v>12792</v>
      </c>
      <c r="C1924" s="10" t="s">
        <v>12793</v>
      </c>
      <c r="D1924" s="8" t="s">
        <v>12794</v>
      </c>
      <c r="E1924" s="10" t="s">
        <v>12795</v>
      </c>
      <c r="F1924" s="10" t="s">
        <v>68</v>
      </c>
      <c r="G1924" s="11"/>
      <c r="H1924" s="12"/>
      <c r="J1924" s="30" t="s">
        <v>12796</v>
      </c>
      <c r="K1924" s="10" t="s">
        <v>12797</v>
      </c>
      <c r="V1924" s="8" t="s">
        <v>12798</v>
      </c>
      <c r="AA1924" s="8"/>
      <c r="AB1924" s="8" t="s">
        <v>98</v>
      </c>
      <c r="AJ1924" s="14" t="s">
        <v>12799</v>
      </c>
    </row>
    <row r="1925" spans="1:36" ht="16">
      <c r="A1925" s="8">
        <v>4</v>
      </c>
      <c r="B1925" s="23" t="s">
        <v>1089</v>
      </c>
      <c r="C1925" s="23" t="s">
        <v>1090</v>
      </c>
      <c r="D1925" s="8" t="s">
        <v>12800</v>
      </c>
      <c r="E1925" s="16" t="s">
        <v>12801</v>
      </c>
      <c r="F1925" s="16" t="s">
        <v>68</v>
      </c>
      <c r="G1925" s="17"/>
      <c r="H1925" s="18"/>
      <c r="J1925" s="26" t="s">
        <v>1105</v>
      </c>
      <c r="K1925" s="16" t="s">
        <v>5138</v>
      </c>
      <c r="V1925" s="8" t="s">
        <v>12802</v>
      </c>
      <c r="AA1925" s="8"/>
      <c r="AB1925" s="8" t="s">
        <v>98</v>
      </c>
      <c r="AJ1925" s="14" t="s">
        <v>12803</v>
      </c>
    </row>
    <row r="1926" spans="1:36" ht="16">
      <c r="A1926" s="8">
        <v>4</v>
      </c>
      <c r="B1926" s="23" t="s">
        <v>5171</v>
      </c>
      <c r="C1926" s="23" t="s">
        <v>5172</v>
      </c>
      <c r="D1926" s="8" t="s">
        <v>12804</v>
      </c>
      <c r="E1926" s="10" t="s">
        <v>12805</v>
      </c>
      <c r="F1926" s="10" t="s">
        <v>68</v>
      </c>
      <c r="G1926" s="11"/>
      <c r="H1926" s="12"/>
      <c r="J1926" s="30" t="s">
        <v>1127</v>
      </c>
      <c r="K1926" s="10" t="s">
        <v>5174</v>
      </c>
      <c r="V1926" s="8" t="s">
        <v>12806</v>
      </c>
      <c r="AA1926" s="8"/>
      <c r="AB1926" s="8" t="s">
        <v>98</v>
      </c>
      <c r="AJ1926" s="14" t="s">
        <v>12807</v>
      </c>
    </row>
    <row r="1927" spans="1:36" ht="16">
      <c r="A1927" s="8">
        <v>4</v>
      </c>
      <c r="B1927" s="23" t="s">
        <v>5208</v>
      </c>
      <c r="C1927" s="23" t="s">
        <v>5209</v>
      </c>
      <c r="D1927" s="8" t="s">
        <v>12808</v>
      </c>
      <c r="E1927" s="16" t="s">
        <v>12809</v>
      </c>
      <c r="F1927" s="16" t="s">
        <v>68</v>
      </c>
      <c r="G1927" s="17"/>
      <c r="H1927" s="18"/>
      <c r="J1927" s="26" t="s">
        <v>12810</v>
      </c>
      <c r="K1927" s="16" t="s">
        <v>12811</v>
      </c>
      <c r="V1927" s="8" t="s">
        <v>12812</v>
      </c>
      <c r="AA1927" s="8"/>
      <c r="AB1927" s="8" t="s">
        <v>98</v>
      </c>
      <c r="AJ1927" s="14" t="s">
        <v>12813</v>
      </c>
    </row>
    <row r="1928" spans="1:36" ht="16">
      <c r="A1928" s="8">
        <v>4</v>
      </c>
      <c r="B1928" s="10" t="s">
        <v>12814</v>
      </c>
      <c r="C1928" s="10" t="s">
        <v>12814</v>
      </c>
      <c r="D1928" s="8" t="s">
        <v>12815</v>
      </c>
      <c r="E1928" s="10" t="s">
        <v>12816</v>
      </c>
      <c r="F1928" s="10" t="s">
        <v>68</v>
      </c>
      <c r="G1928" s="11"/>
      <c r="H1928" s="12"/>
      <c r="J1928" s="30" t="s">
        <v>12817</v>
      </c>
      <c r="K1928" s="10" t="s">
        <v>12818</v>
      </c>
      <c r="V1928" s="8" t="s">
        <v>12819</v>
      </c>
      <c r="AA1928" s="8"/>
      <c r="AB1928" s="8" t="s">
        <v>98</v>
      </c>
      <c r="AJ1928" s="14" t="s">
        <v>12820</v>
      </c>
    </row>
    <row r="1929" spans="1:36" ht="16">
      <c r="A1929" s="8">
        <v>4</v>
      </c>
      <c r="B1929" s="16" t="s">
        <v>12821</v>
      </c>
      <c r="C1929" s="16" t="s">
        <v>12822</v>
      </c>
      <c r="D1929" s="8" t="s">
        <v>12823</v>
      </c>
      <c r="E1929" s="16" t="s">
        <v>12824</v>
      </c>
      <c r="F1929" s="16" t="s">
        <v>68</v>
      </c>
      <c r="G1929" s="17"/>
      <c r="H1929" s="18"/>
      <c r="J1929" s="26" t="s">
        <v>12825</v>
      </c>
      <c r="K1929" s="16" t="s">
        <v>12826</v>
      </c>
      <c r="V1929" s="8" t="s">
        <v>12827</v>
      </c>
      <c r="AA1929" s="8"/>
      <c r="AB1929" s="8" t="s">
        <v>98</v>
      </c>
      <c r="AJ1929" s="14" t="s">
        <v>12828</v>
      </c>
    </row>
    <row r="1930" spans="1:36" ht="16">
      <c r="A1930" s="8">
        <v>4</v>
      </c>
      <c r="B1930" s="23" t="s">
        <v>1178</v>
      </c>
      <c r="C1930" s="23" t="s">
        <v>1179</v>
      </c>
      <c r="D1930" s="8" t="s">
        <v>12829</v>
      </c>
      <c r="E1930" s="10" t="s">
        <v>12830</v>
      </c>
      <c r="F1930" s="10" t="s">
        <v>68</v>
      </c>
      <c r="G1930" s="11"/>
      <c r="H1930" s="12"/>
      <c r="J1930" s="30" t="s">
        <v>1182</v>
      </c>
      <c r="K1930" s="10" t="s">
        <v>10159</v>
      </c>
      <c r="V1930" s="8" t="s">
        <v>12831</v>
      </c>
      <c r="AA1930" s="8"/>
      <c r="AB1930" s="8" t="s">
        <v>98</v>
      </c>
      <c r="AJ1930" s="14" t="s">
        <v>12832</v>
      </c>
    </row>
    <row r="1931" spans="1:36" ht="16">
      <c r="A1931" s="8">
        <v>4</v>
      </c>
      <c r="B1931" s="16" t="s">
        <v>12833</v>
      </c>
      <c r="C1931" s="16" t="s">
        <v>12834</v>
      </c>
      <c r="D1931" s="8" t="s">
        <v>12835</v>
      </c>
      <c r="E1931" s="16" t="s">
        <v>12836</v>
      </c>
      <c r="F1931" s="16" t="s">
        <v>68</v>
      </c>
      <c r="G1931" s="17"/>
      <c r="H1931" s="18"/>
      <c r="J1931" s="26" t="s">
        <v>12837</v>
      </c>
      <c r="K1931" s="18"/>
      <c r="V1931" s="8" t="s">
        <v>12838</v>
      </c>
      <c r="AA1931" s="8"/>
      <c r="AB1931" s="8" t="s">
        <v>98</v>
      </c>
      <c r="AJ1931" s="14" t="s">
        <v>12839</v>
      </c>
    </row>
    <row r="1932" spans="1:36" ht="16">
      <c r="A1932" s="8">
        <v>4</v>
      </c>
      <c r="B1932" s="10" t="s">
        <v>12840</v>
      </c>
      <c r="C1932" s="10" t="s">
        <v>12841</v>
      </c>
      <c r="D1932" s="8" t="s">
        <v>12842</v>
      </c>
      <c r="E1932" s="10" t="s">
        <v>12843</v>
      </c>
      <c r="F1932" s="10" t="s">
        <v>68</v>
      </c>
      <c r="G1932" s="11"/>
      <c r="H1932" s="12"/>
      <c r="J1932" s="30" t="s">
        <v>12844</v>
      </c>
      <c r="K1932" s="10" t="s">
        <v>12845</v>
      </c>
      <c r="V1932" s="8" t="s">
        <v>12846</v>
      </c>
      <c r="AA1932" s="8"/>
      <c r="AB1932" s="8" t="s">
        <v>98</v>
      </c>
      <c r="AJ1932" s="14" t="s">
        <v>12847</v>
      </c>
    </row>
    <row r="1933" spans="1:36" ht="16">
      <c r="A1933" s="8">
        <v>4</v>
      </c>
      <c r="B1933" s="16" t="s">
        <v>12848</v>
      </c>
      <c r="C1933" s="16" t="s">
        <v>12849</v>
      </c>
      <c r="D1933" s="8" t="s">
        <v>12850</v>
      </c>
      <c r="E1933" s="16" t="s">
        <v>12851</v>
      </c>
      <c r="F1933" s="16" t="s">
        <v>68</v>
      </c>
      <c r="G1933" s="17"/>
      <c r="H1933" s="18"/>
      <c r="J1933" s="26" t="s">
        <v>12852</v>
      </c>
      <c r="K1933" s="16" t="s">
        <v>12853</v>
      </c>
      <c r="V1933" s="8" t="s">
        <v>12854</v>
      </c>
      <c r="AA1933" s="8"/>
      <c r="AB1933" s="8" t="s">
        <v>98</v>
      </c>
      <c r="AJ1933" s="14" t="s">
        <v>12110</v>
      </c>
    </row>
    <row r="1934" spans="1:36" ht="16">
      <c r="A1934" s="8">
        <v>4</v>
      </c>
      <c r="B1934" s="10" t="s">
        <v>12855</v>
      </c>
      <c r="C1934" s="10" t="s">
        <v>12856</v>
      </c>
      <c r="D1934" s="8" t="s">
        <v>12857</v>
      </c>
      <c r="E1934" s="10" t="s">
        <v>12858</v>
      </c>
      <c r="F1934" s="10" t="s">
        <v>68</v>
      </c>
      <c r="G1934" s="53"/>
      <c r="H1934" s="12"/>
      <c r="J1934" s="34"/>
      <c r="K1934" s="12"/>
      <c r="V1934" s="8" t="s">
        <v>12859</v>
      </c>
      <c r="AA1934" s="8"/>
      <c r="AB1934" s="8" t="s">
        <v>98</v>
      </c>
      <c r="AE1934" s="8" t="s">
        <v>2863</v>
      </c>
      <c r="AJ1934" s="14" t="s">
        <v>12860</v>
      </c>
    </row>
    <row r="1935" spans="1:36" ht="16">
      <c r="A1935" s="8">
        <v>4</v>
      </c>
      <c r="B1935" s="16" t="s">
        <v>12861</v>
      </c>
      <c r="C1935" s="16" t="s">
        <v>12862</v>
      </c>
      <c r="D1935" s="8" t="s">
        <v>12863</v>
      </c>
      <c r="E1935" s="16" t="s">
        <v>12864</v>
      </c>
      <c r="F1935" s="16" t="s">
        <v>68</v>
      </c>
      <c r="G1935" s="17"/>
      <c r="H1935" s="18"/>
      <c r="J1935" s="26" t="s">
        <v>12865</v>
      </c>
      <c r="K1935" s="16" t="s">
        <v>12866</v>
      </c>
      <c r="V1935" s="8" t="s">
        <v>12867</v>
      </c>
      <c r="AA1935" s="8"/>
      <c r="AB1935" s="8" t="s">
        <v>98</v>
      </c>
      <c r="AJ1935" s="14" t="s">
        <v>12868</v>
      </c>
    </row>
    <row r="1936" spans="1:36" ht="16">
      <c r="A1936" s="8">
        <v>4</v>
      </c>
      <c r="B1936" s="10" t="s">
        <v>12869</v>
      </c>
      <c r="C1936" s="10" t="s">
        <v>12870</v>
      </c>
      <c r="D1936" s="8" t="s">
        <v>12871</v>
      </c>
      <c r="E1936" s="10" t="s">
        <v>12872</v>
      </c>
      <c r="F1936" s="10" t="s">
        <v>68</v>
      </c>
      <c r="G1936" s="11"/>
      <c r="H1936" s="12"/>
      <c r="J1936" s="30" t="s">
        <v>12873</v>
      </c>
      <c r="K1936" s="10" t="s">
        <v>12874</v>
      </c>
      <c r="V1936" s="8" t="s">
        <v>12875</v>
      </c>
      <c r="AA1936" s="8"/>
      <c r="AB1936" s="8" t="s">
        <v>98</v>
      </c>
      <c r="AJ1936" s="14" t="s">
        <v>12876</v>
      </c>
    </row>
    <row r="1937" spans="1:36" ht="16">
      <c r="A1937" s="8">
        <v>4</v>
      </c>
      <c r="B1937" s="16" t="s">
        <v>12877</v>
      </c>
      <c r="C1937" s="16" t="s">
        <v>12878</v>
      </c>
      <c r="D1937" s="8" t="s">
        <v>12879</v>
      </c>
      <c r="E1937" s="16" t="s">
        <v>12880</v>
      </c>
      <c r="F1937" s="16" t="s">
        <v>68</v>
      </c>
      <c r="G1937" s="54"/>
      <c r="H1937" s="18"/>
      <c r="J1937" s="26" t="s">
        <v>12881</v>
      </c>
      <c r="K1937" s="16" t="s">
        <v>12882</v>
      </c>
      <c r="V1937" s="8" t="s">
        <v>12867</v>
      </c>
      <c r="AA1937" s="8"/>
      <c r="AB1937" s="8" t="s">
        <v>98</v>
      </c>
      <c r="AD1937" s="8" t="s">
        <v>2863</v>
      </c>
      <c r="AE1937" s="8" t="s">
        <v>2863</v>
      </c>
      <c r="AG1937" s="8" t="s">
        <v>2863</v>
      </c>
      <c r="AJ1937" s="14" t="s">
        <v>12883</v>
      </c>
    </row>
    <row r="1938" spans="1:36" ht="16">
      <c r="A1938" s="8">
        <v>4</v>
      </c>
      <c r="B1938" s="10" t="s">
        <v>12884</v>
      </c>
      <c r="C1938" s="10" t="s">
        <v>12885</v>
      </c>
      <c r="E1938" s="10"/>
      <c r="F1938" s="10" t="s">
        <v>68</v>
      </c>
      <c r="G1938" s="11"/>
      <c r="H1938" s="12"/>
      <c r="J1938" s="30" t="s">
        <v>12886</v>
      </c>
      <c r="K1938" s="10" t="s">
        <v>12887</v>
      </c>
      <c r="V1938" s="8" t="s">
        <v>12888</v>
      </c>
      <c r="AA1938" s="8"/>
      <c r="AB1938" s="8" t="s">
        <v>98</v>
      </c>
      <c r="AJ1938" s="14" t="s">
        <v>12889</v>
      </c>
    </row>
    <row r="1939" spans="1:36" ht="16">
      <c r="A1939" s="8">
        <v>4</v>
      </c>
      <c r="B1939" s="16" t="s">
        <v>12890</v>
      </c>
      <c r="C1939" s="16" t="s">
        <v>12891</v>
      </c>
      <c r="D1939" s="8" t="s">
        <v>12892</v>
      </c>
      <c r="E1939" s="16" t="s">
        <v>12893</v>
      </c>
      <c r="F1939" s="16" t="s">
        <v>68</v>
      </c>
      <c r="G1939" s="54"/>
      <c r="H1939" s="18"/>
      <c r="J1939" s="26" t="s">
        <v>12894</v>
      </c>
      <c r="K1939" s="18"/>
      <c r="V1939" s="8" t="s">
        <v>12895</v>
      </c>
      <c r="AA1939" s="8"/>
      <c r="AB1939" s="8" t="s">
        <v>98</v>
      </c>
      <c r="AD1939" s="8" t="s">
        <v>2863</v>
      </c>
      <c r="AE1939" s="8" t="s">
        <v>2863</v>
      </c>
      <c r="AJ1939" s="14" t="s">
        <v>12896</v>
      </c>
    </row>
    <row r="1940" spans="1:36" ht="16">
      <c r="A1940" s="8">
        <v>4</v>
      </c>
      <c r="B1940" s="10" t="s">
        <v>12897</v>
      </c>
      <c r="C1940" s="10" t="s">
        <v>12898</v>
      </c>
      <c r="D1940" s="8" t="s">
        <v>12899</v>
      </c>
      <c r="E1940" s="10" t="s">
        <v>12899</v>
      </c>
      <c r="F1940" s="10" t="s">
        <v>68</v>
      </c>
      <c r="G1940" s="11"/>
      <c r="H1940" s="12"/>
      <c r="J1940" s="59"/>
      <c r="K1940" s="10" t="s">
        <v>12900</v>
      </c>
      <c r="V1940" s="8" t="s">
        <v>12901</v>
      </c>
      <c r="AA1940" s="8"/>
      <c r="AB1940" s="8" t="s">
        <v>98</v>
      </c>
      <c r="AJ1940" s="14" t="s">
        <v>12902</v>
      </c>
    </row>
    <row r="1941" spans="1:36" ht="16">
      <c r="A1941" s="8">
        <v>4</v>
      </c>
      <c r="B1941" s="16" t="s">
        <v>12903</v>
      </c>
      <c r="C1941" s="16" t="s">
        <v>12904</v>
      </c>
      <c r="D1941" s="8" t="s">
        <v>12905</v>
      </c>
      <c r="E1941" s="16" t="s">
        <v>12905</v>
      </c>
      <c r="F1941" s="16" t="s">
        <v>68</v>
      </c>
      <c r="G1941" s="17"/>
      <c r="H1941" s="18"/>
      <c r="J1941" s="33"/>
      <c r="K1941" s="18"/>
      <c r="V1941" s="8" t="s">
        <v>12906</v>
      </c>
      <c r="AA1941" s="8"/>
      <c r="AB1941" s="8" t="s">
        <v>98</v>
      </c>
      <c r="AJ1941" s="14" t="s">
        <v>12907</v>
      </c>
    </row>
    <row r="1942" spans="1:36" ht="16">
      <c r="A1942" s="8">
        <v>4</v>
      </c>
      <c r="B1942" s="10" t="s">
        <v>12908</v>
      </c>
      <c r="C1942" s="10" t="s">
        <v>12909</v>
      </c>
      <c r="E1942" s="10"/>
      <c r="F1942" s="10" t="s">
        <v>68</v>
      </c>
      <c r="G1942" s="11"/>
      <c r="H1942" s="12"/>
      <c r="J1942" s="30" t="s">
        <v>12910</v>
      </c>
      <c r="K1942" s="10" t="s">
        <v>12911</v>
      </c>
      <c r="V1942" s="8" t="s">
        <v>12912</v>
      </c>
      <c r="AA1942" s="8"/>
      <c r="AB1942" s="8" t="s">
        <v>98</v>
      </c>
      <c r="AJ1942" s="14" t="s">
        <v>12913</v>
      </c>
    </row>
    <row r="1943" spans="1:36" ht="16">
      <c r="A1943" s="8">
        <v>4</v>
      </c>
      <c r="B1943" s="23" t="s">
        <v>2730</v>
      </c>
      <c r="C1943" s="23" t="s">
        <v>2731</v>
      </c>
      <c r="D1943" s="8" t="s">
        <v>12914</v>
      </c>
      <c r="E1943" s="16" t="s">
        <v>12915</v>
      </c>
      <c r="F1943" s="16" t="s">
        <v>68</v>
      </c>
      <c r="G1943" s="17"/>
      <c r="H1943" s="18"/>
      <c r="J1943" s="26" t="s">
        <v>12916</v>
      </c>
      <c r="K1943" s="16" t="s">
        <v>12917</v>
      </c>
      <c r="V1943" s="8" t="s">
        <v>12918</v>
      </c>
      <c r="AA1943" s="8"/>
      <c r="AB1943" s="8" t="s">
        <v>98</v>
      </c>
      <c r="AJ1943" s="14" t="s">
        <v>12919</v>
      </c>
    </row>
    <row r="1944" spans="1:36" ht="16">
      <c r="A1944" s="8">
        <v>4</v>
      </c>
      <c r="B1944" s="10" t="s">
        <v>12920</v>
      </c>
      <c r="C1944" s="10" t="s">
        <v>12921</v>
      </c>
      <c r="D1944" s="8" t="s">
        <v>12922</v>
      </c>
      <c r="E1944" s="10" t="s">
        <v>12923</v>
      </c>
      <c r="F1944" s="10" t="s">
        <v>68</v>
      </c>
      <c r="G1944" s="11"/>
      <c r="H1944" s="12"/>
      <c r="J1944" s="30" t="s">
        <v>12924</v>
      </c>
      <c r="K1944" s="10" t="s">
        <v>12925</v>
      </c>
      <c r="V1944" s="8" t="s">
        <v>12926</v>
      </c>
      <c r="AA1944" s="8"/>
      <c r="AB1944" s="8" t="s">
        <v>98</v>
      </c>
      <c r="AJ1944" s="14" t="s">
        <v>12927</v>
      </c>
    </row>
    <row r="1945" spans="1:36" ht="16">
      <c r="A1945" s="8">
        <v>4</v>
      </c>
      <c r="B1945" s="16" t="s">
        <v>12928</v>
      </c>
      <c r="C1945" s="16" t="s">
        <v>12929</v>
      </c>
      <c r="D1945" s="8" t="s">
        <v>12930</v>
      </c>
      <c r="E1945" s="16" t="s">
        <v>12931</v>
      </c>
      <c r="F1945" s="16" t="s">
        <v>68</v>
      </c>
      <c r="G1945" s="17"/>
      <c r="H1945" s="18"/>
      <c r="J1945" s="26" t="s">
        <v>12932</v>
      </c>
      <c r="K1945" s="18"/>
      <c r="V1945" s="8" t="s">
        <v>12933</v>
      </c>
      <c r="AA1945" s="8"/>
      <c r="AB1945" s="8" t="s">
        <v>98</v>
      </c>
      <c r="AJ1945" s="14" t="s">
        <v>12934</v>
      </c>
    </row>
    <row r="1946" spans="1:36" ht="16">
      <c r="A1946" s="8">
        <v>4</v>
      </c>
      <c r="B1946" s="10" t="s">
        <v>12935</v>
      </c>
      <c r="C1946" s="10" t="s">
        <v>12935</v>
      </c>
      <c r="E1946" s="10"/>
      <c r="F1946" s="10" t="s">
        <v>68</v>
      </c>
      <c r="G1946" s="11"/>
      <c r="H1946" s="12"/>
      <c r="J1946" s="30" t="s">
        <v>12936</v>
      </c>
      <c r="K1946" s="10" t="s">
        <v>12937</v>
      </c>
      <c r="V1946" s="8" t="s">
        <v>12938</v>
      </c>
      <c r="AA1946" s="8"/>
      <c r="AB1946" s="8" t="s">
        <v>98</v>
      </c>
      <c r="AJ1946" s="14" t="s">
        <v>12939</v>
      </c>
    </row>
    <row r="1947" spans="1:36" ht="16">
      <c r="A1947" s="8">
        <v>4</v>
      </c>
      <c r="B1947" s="16" t="s">
        <v>12940</v>
      </c>
      <c r="C1947" s="16" t="s">
        <v>12941</v>
      </c>
      <c r="D1947" s="8" t="s">
        <v>12942</v>
      </c>
      <c r="E1947" s="16" t="s">
        <v>12943</v>
      </c>
      <c r="F1947" s="16" t="s">
        <v>68</v>
      </c>
      <c r="G1947" s="17"/>
      <c r="H1947" s="18"/>
      <c r="J1947" s="26" t="s">
        <v>12944</v>
      </c>
      <c r="K1947" s="16" t="s">
        <v>12945</v>
      </c>
      <c r="V1947" s="8" t="s">
        <v>12946</v>
      </c>
      <c r="AA1947" s="8"/>
      <c r="AB1947" s="8" t="s">
        <v>98</v>
      </c>
      <c r="AJ1947" s="14" t="s">
        <v>12947</v>
      </c>
    </row>
    <row r="1948" spans="1:36" ht="16">
      <c r="A1948" s="8">
        <v>4</v>
      </c>
      <c r="B1948" s="10" t="s">
        <v>12948</v>
      </c>
      <c r="C1948" s="10" t="s">
        <v>12949</v>
      </c>
      <c r="D1948" s="8" t="s">
        <v>12950</v>
      </c>
      <c r="E1948" s="10" t="s">
        <v>12951</v>
      </c>
      <c r="F1948" s="10" t="s">
        <v>68</v>
      </c>
      <c r="G1948" s="11"/>
      <c r="H1948" s="12"/>
      <c r="J1948" s="30" t="s">
        <v>12952</v>
      </c>
      <c r="K1948" s="10" t="s">
        <v>12953</v>
      </c>
      <c r="V1948" s="8" t="s">
        <v>2269</v>
      </c>
      <c r="AA1948" s="8"/>
      <c r="AB1948" s="8" t="s">
        <v>98</v>
      </c>
      <c r="AJ1948" s="14" t="s">
        <v>12954</v>
      </c>
    </row>
    <row r="1949" spans="1:36" ht="16">
      <c r="A1949" s="8">
        <v>4</v>
      </c>
      <c r="B1949" s="16" t="s">
        <v>12955</v>
      </c>
      <c r="C1949" s="16" t="s">
        <v>12956</v>
      </c>
      <c r="D1949" s="8" t="s">
        <v>12957</v>
      </c>
      <c r="E1949" s="16" t="s">
        <v>12958</v>
      </c>
      <c r="F1949" s="16" t="s">
        <v>68</v>
      </c>
      <c r="G1949" s="54"/>
      <c r="H1949" s="18"/>
      <c r="J1949" s="26" t="s">
        <v>12959</v>
      </c>
      <c r="K1949" s="16" t="s">
        <v>12960</v>
      </c>
      <c r="V1949" s="8" t="s">
        <v>12961</v>
      </c>
      <c r="AA1949" s="8"/>
      <c r="AB1949" s="8" t="s">
        <v>98</v>
      </c>
      <c r="AF1949" s="8" t="s">
        <v>2863</v>
      </c>
      <c r="AI1949" s="8" t="s">
        <v>2863</v>
      </c>
      <c r="AJ1949" s="14" t="s">
        <v>12889</v>
      </c>
    </row>
    <row r="1950" spans="1:36" ht="16">
      <c r="A1950" s="8">
        <v>4</v>
      </c>
      <c r="B1950" s="10" t="s">
        <v>12962</v>
      </c>
      <c r="C1950" s="10" t="s">
        <v>12963</v>
      </c>
      <c r="D1950" s="8" t="s">
        <v>12964</v>
      </c>
      <c r="E1950" s="10" t="s">
        <v>12965</v>
      </c>
      <c r="F1950" s="10" t="s">
        <v>68</v>
      </c>
      <c r="G1950" s="53"/>
      <c r="H1950" s="12"/>
      <c r="J1950" s="30" t="s">
        <v>12966</v>
      </c>
      <c r="K1950" s="10" t="s">
        <v>12967</v>
      </c>
      <c r="V1950" s="8" t="s">
        <v>12968</v>
      </c>
      <c r="AA1950" s="8"/>
      <c r="AB1950" s="8" t="s">
        <v>98</v>
      </c>
      <c r="AD1950" s="8" t="s">
        <v>2863</v>
      </c>
      <c r="AF1950" s="8" t="s">
        <v>2863</v>
      </c>
      <c r="AJ1950" s="14" t="s">
        <v>12969</v>
      </c>
    </row>
    <row r="1951" spans="1:36" ht="16">
      <c r="A1951" s="8">
        <v>4</v>
      </c>
      <c r="B1951" s="16" t="s">
        <v>12970</v>
      </c>
      <c r="C1951" s="16" t="s">
        <v>12971</v>
      </c>
      <c r="D1951" s="8" t="s">
        <v>12972</v>
      </c>
      <c r="E1951" s="16" t="s">
        <v>12972</v>
      </c>
      <c r="F1951" s="16" t="s">
        <v>68</v>
      </c>
      <c r="G1951" s="17"/>
      <c r="H1951" s="18"/>
      <c r="J1951" s="26" t="s">
        <v>12973</v>
      </c>
      <c r="K1951" s="16" t="s">
        <v>12974</v>
      </c>
      <c r="V1951" s="8" t="s">
        <v>12975</v>
      </c>
      <c r="AA1951" s="8"/>
      <c r="AB1951" s="8" t="s">
        <v>98</v>
      </c>
      <c r="AJ1951" s="14">
        <v>125</v>
      </c>
    </row>
    <row r="1952" spans="1:36" ht="16">
      <c r="A1952" s="8">
        <v>4</v>
      </c>
      <c r="B1952" s="10" t="s">
        <v>12976</v>
      </c>
      <c r="C1952" s="10" t="s">
        <v>12977</v>
      </c>
      <c r="D1952" s="8" t="s">
        <v>12978</v>
      </c>
      <c r="E1952" s="10" t="s">
        <v>12979</v>
      </c>
      <c r="F1952" s="10" t="s">
        <v>68</v>
      </c>
      <c r="G1952" s="11"/>
      <c r="H1952" s="12"/>
      <c r="J1952" s="30" t="s">
        <v>12980</v>
      </c>
      <c r="K1952" s="10" t="s">
        <v>12981</v>
      </c>
      <c r="V1952" s="8" t="s">
        <v>12982</v>
      </c>
      <c r="AA1952" s="8"/>
      <c r="AB1952" s="8" t="s">
        <v>98</v>
      </c>
      <c r="AJ1952" s="14" t="s">
        <v>12983</v>
      </c>
    </row>
    <row r="1953" spans="1:36" ht="16">
      <c r="A1953" s="8">
        <v>4</v>
      </c>
      <c r="B1953" s="16" t="s">
        <v>12984</v>
      </c>
      <c r="C1953" s="16" t="s">
        <v>12985</v>
      </c>
      <c r="D1953" s="8" t="s">
        <v>12986</v>
      </c>
      <c r="E1953" s="16" t="s">
        <v>12987</v>
      </c>
      <c r="F1953" s="16" t="s">
        <v>68</v>
      </c>
      <c r="G1953" s="17"/>
      <c r="H1953" s="18"/>
      <c r="J1953" s="26" t="s">
        <v>12988</v>
      </c>
      <c r="K1953" s="16" t="s">
        <v>12989</v>
      </c>
      <c r="V1953" s="8" t="s">
        <v>12990</v>
      </c>
      <c r="AA1953" s="8"/>
      <c r="AB1953" s="8" t="s">
        <v>98</v>
      </c>
      <c r="AJ1953" s="14" t="s">
        <v>12991</v>
      </c>
    </row>
    <row r="1954" spans="1:36" ht="16">
      <c r="A1954" s="8">
        <v>4</v>
      </c>
      <c r="B1954" s="10" t="s">
        <v>12992</v>
      </c>
      <c r="C1954" s="10" t="s">
        <v>12993</v>
      </c>
      <c r="D1954" s="8" t="s">
        <v>12994</v>
      </c>
      <c r="E1954" s="10" t="s">
        <v>12994</v>
      </c>
      <c r="F1954" s="10" t="s">
        <v>68</v>
      </c>
      <c r="G1954" s="11"/>
      <c r="H1954" s="12"/>
      <c r="J1954" s="30" t="s">
        <v>12995</v>
      </c>
      <c r="K1954" s="12"/>
      <c r="V1954" s="8" t="s">
        <v>12996</v>
      </c>
      <c r="AA1954" s="8"/>
      <c r="AB1954" s="8" t="s">
        <v>98</v>
      </c>
      <c r="AJ1954" s="14" t="s">
        <v>12997</v>
      </c>
    </row>
    <row r="1955" spans="1:36" ht="16">
      <c r="A1955" s="8">
        <v>4</v>
      </c>
      <c r="B1955" s="16" t="s">
        <v>12998</v>
      </c>
      <c r="C1955" s="16" t="s">
        <v>12999</v>
      </c>
      <c r="D1955" s="8" t="s">
        <v>13000</v>
      </c>
      <c r="E1955" s="16" t="s">
        <v>13001</v>
      </c>
      <c r="F1955" s="16" t="s">
        <v>68</v>
      </c>
      <c r="G1955" s="17"/>
      <c r="H1955" s="18"/>
      <c r="J1955" s="26" t="s">
        <v>13002</v>
      </c>
      <c r="K1955" s="16" t="s">
        <v>13003</v>
      </c>
      <c r="V1955" s="8" t="s">
        <v>13004</v>
      </c>
      <c r="AA1955" s="8"/>
      <c r="AB1955" s="8" t="s">
        <v>98</v>
      </c>
      <c r="AJ1955" s="14" t="s">
        <v>13005</v>
      </c>
    </row>
    <row r="1956" spans="1:36" ht="16">
      <c r="A1956" s="8">
        <v>4</v>
      </c>
      <c r="B1956" s="10" t="s">
        <v>13006</v>
      </c>
      <c r="C1956" s="10" t="s">
        <v>13007</v>
      </c>
      <c r="D1956" s="8" t="s">
        <v>13008</v>
      </c>
      <c r="E1956" s="10" t="s">
        <v>13009</v>
      </c>
      <c r="F1956" s="10" t="s">
        <v>68</v>
      </c>
      <c r="G1956" s="53"/>
      <c r="H1956" s="12"/>
      <c r="J1956" s="30" t="s">
        <v>13010</v>
      </c>
      <c r="K1956" s="12"/>
      <c r="V1956" s="8" t="s">
        <v>13011</v>
      </c>
      <c r="AA1956" s="8"/>
      <c r="AB1956" s="8" t="s">
        <v>98</v>
      </c>
      <c r="AD1956" s="8" t="s">
        <v>2863</v>
      </c>
      <c r="AE1956" s="8" t="s">
        <v>2863</v>
      </c>
      <c r="AF1956" s="8" t="s">
        <v>2863</v>
      </c>
      <c r="AI1956" s="8" t="s">
        <v>2863</v>
      </c>
      <c r="AJ1956" s="14" t="s">
        <v>11902</v>
      </c>
    </row>
    <row r="1957" spans="1:36" ht="16">
      <c r="A1957" s="8">
        <v>4</v>
      </c>
      <c r="B1957" s="16" t="s">
        <v>13012</v>
      </c>
      <c r="C1957" s="16" t="s">
        <v>13013</v>
      </c>
      <c r="D1957" s="8" t="s">
        <v>13014</v>
      </c>
      <c r="E1957" s="16" t="s">
        <v>13015</v>
      </c>
      <c r="F1957" s="16" t="s">
        <v>68</v>
      </c>
      <c r="G1957" s="17"/>
      <c r="H1957" s="18"/>
      <c r="J1957" s="26" t="s">
        <v>13016</v>
      </c>
      <c r="K1957" s="18"/>
      <c r="V1957" s="8" t="s">
        <v>13017</v>
      </c>
      <c r="AA1957" s="8"/>
      <c r="AB1957" s="8" t="s">
        <v>98</v>
      </c>
      <c r="AJ1957" s="14" t="s">
        <v>13018</v>
      </c>
    </row>
    <row r="1958" spans="1:36" ht="16">
      <c r="A1958" s="8">
        <v>4</v>
      </c>
      <c r="B1958" s="10" t="s">
        <v>13019</v>
      </c>
      <c r="C1958" s="10" t="s">
        <v>13020</v>
      </c>
      <c r="D1958" s="8" t="s">
        <v>13014</v>
      </c>
      <c r="E1958" s="10" t="s">
        <v>13021</v>
      </c>
      <c r="F1958" s="10" t="s">
        <v>68</v>
      </c>
      <c r="G1958" s="11"/>
      <c r="H1958" s="12"/>
      <c r="J1958" s="30" t="s">
        <v>13022</v>
      </c>
      <c r="K1958" s="12"/>
      <c r="V1958" s="8" t="s">
        <v>13023</v>
      </c>
      <c r="AA1958" s="8"/>
      <c r="AB1958" s="8" t="s">
        <v>98</v>
      </c>
      <c r="AJ1958" s="14" t="s">
        <v>13024</v>
      </c>
    </row>
    <row r="1959" spans="1:36" ht="16">
      <c r="A1959" s="8">
        <v>4</v>
      </c>
      <c r="B1959" s="16" t="s">
        <v>13025</v>
      </c>
      <c r="C1959" s="16" t="s">
        <v>13026</v>
      </c>
      <c r="D1959" s="8" t="s">
        <v>13027</v>
      </c>
      <c r="E1959" s="16" t="s">
        <v>13027</v>
      </c>
      <c r="F1959" s="16" t="s">
        <v>68</v>
      </c>
      <c r="G1959" s="17"/>
      <c r="H1959" s="18"/>
      <c r="J1959" s="26" t="s">
        <v>13028</v>
      </c>
      <c r="K1959" s="18"/>
      <c r="V1959" s="8" t="s">
        <v>13029</v>
      </c>
      <c r="AA1959" s="8"/>
      <c r="AB1959" s="8" t="s">
        <v>98</v>
      </c>
      <c r="AJ1959" s="14" t="s">
        <v>13030</v>
      </c>
    </row>
    <row r="1960" spans="1:36" ht="16">
      <c r="A1960" s="8">
        <v>4</v>
      </c>
      <c r="B1960" s="10" t="s">
        <v>13031</v>
      </c>
      <c r="C1960" s="10" t="s">
        <v>13032</v>
      </c>
      <c r="D1960" s="8" t="s">
        <v>13014</v>
      </c>
      <c r="E1960" s="10" t="s">
        <v>13021</v>
      </c>
      <c r="F1960" s="10" t="s">
        <v>68</v>
      </c>
      <c r="G1960" s="11"/>
      <c r="H1960" s="12"/>
      <c r="J1960" s="30" t="s">
        <v>13033</v>
      </c>
      <c r="K1960" s="12"/>
      <c r="V1960" s="8" t="s">
        <v>13034</v>
      </c>
      <c r="AA1960" s="8"/>
      <c r="AB1960" s="8" t="s">
        <v>98</v>
      </c>
      <c r="AJ1960" s="14" t="s">
        <v>12555</v>
      </c>
    </row>
    <row r="1961" spans="1:36" ht="16">
      <c r="A1961" s="8">
        <v>4</v>
      </c>
      <c r="B1961" s="16" t="s">
        <v>13035</v>
      </c>
      <c r="C1961" s="16" t="s">
        <v>13036</v>
      </c>
      <c r="D1961" s="8" t="s">
        <v>13037</v>
      </c>
      <c r="E1961" s="16" t="s">
        <v>13037</v>
      </c>
      <c r="F1961" s="16" t="s">
        <v>68</v>
      </c>
      <c r="G1961" s="17"/>
      <c r="H1961" s="18"/>
      <c r="J1961" s="59"/>
      <c r="K1961" s="16" t="s">
        <v>13038</v>
      </c>
      <c r="V1961" s="8" t="s">
        <v>13039</v>
      </c>
      <c r="AA1961" s="8"/>
      <c r="AB1961" s="8" t="s">
        <v>98</v>
      </c>
      <c r="AJ1961" s="14" t="s">
        <v>12555</v>
      </c>
    </row>
    <row r="1962" spans="1:36" ht="16">
      <c r="A1962" s="8">
        <v>4</v>
      </c>
      <c r="B1962" s="10" t="s">
        <v>13040</v>
      </c>
      <c r="C1962" s="10" t="s">
        <v>13041</v>
      </c>
      <c r="D1962" s="8" t="s">
        <v>13042</v>
      </c>
      <c r="E1962" s="10" t="s">
        <v>13042</v>
      </c>
      <c r="F1962" s="10" t="s">
        <v>68</v>
      </c>
      <c r="G1962" s="11"/>
      <c r="H1962" s="12"/>
      <c r="J1962" s="30" t="s">
        <v>13043</v>
      </c>
      <c r="K1962" s="12"/>
      <c r="V1962" s="8" t="s">
        <v>13044</v>
      </c>
      <c r="AA1962" s="8"/>
      <c r="AB1962" s="8" t="s">
        <v>98</v>
      </c>
      <c r="AJ1962" s="14" t="s">
        <v>12555</v>
      </c>
    </row>
    <row r="1963" spans="1:36" ht="16">
      <c r="A1963" s="8">
        <v>4</v>
      </c>
      <c r="B1963" s="16" t="s">
        <v>13045</v>
      </c>
      <c r="C1963" s="16" t="s">
        <v>13046</v>
      </c>
      <c r="D1963" s="8" t="s">
        <v>13047</v>
      </c>
      <c r="E1963" s="16" t="s">
        <v>13048</v>
      </c>
      <c r="F1963" s="16" t="s">
        <v>68</v>
      </c>
      <c r="G1963" s="54"/>
      <c r="H1963" s="18"/>
      <c r="J1963" s="26" t="s">
        <v>13049</v>
      </c>
      <c r="K1963" s="16" t="s">
        <v>13050</v>
      </c>
      <c r="V1963" s="8" t="s">
        <v>13051</v>
      </c>
      <c r="AA1963" s="8"/>
      <c r="AB1963" s="8" t="s">
        <v>98</v>
      </c>
      <c r="AI1963" s="8" t="s">
        <v>2863</v>
      </c>
      <c r="AJ1963" s="14" t="s">
        <v>12555</v>
      </c>
    </row>
    <row r="1964" spans="1:36" ht="16">
      <c r="A1964" s="8">
        <v>4</v>
      </c>
      <c r="B1964" s="10" t="s">
        <v>13052</v>
      </c>
      <c r="C1964" s="10" t="s">
        <v>13053</v>
      </c>
      <c r="D1964" s="8" t="s">
        <v>13054</v>
      </c>
      <c r="E1964" s="10" t="s">
        <v>13054</v>
      </c>
      <c r="F1964" s="10" t="s">
        <v>68</v>
      </c>
      <c r="G1964" s="11"/>
      <c r="H1964" s="12"/>
      <c r="J1964" s="30" t="s">
        <v>13055</v>
      </c>
      <c r="K1964" s="10" t="s">
        <v>13056</v>
      </c>
      <c r="V1964" s="8" t="s">
        <v>13057</v>
      </c>
      <c r="AA1964" s="8"/>
      <c r="AB1964" s="8" t="s">
        <v>98</v>
      </c>
      <c r="AJ1964" s="14" t="s">
        <v>13058</v>
      </c>
    </row>
    <row r="1965" spans="1:36" ht="16">
      <c r="A1965" s="8">
        <v>4</v>
      </c>
      <c r="B1965" s="16" t="s">
        <v>13059</v>
      </c>
      <c r="C1965" s="16" t="s">
        <v>13060</v>
      </c>
      <c r="D1965" s="8" t="s">
        <v>13061</v>
      </c>
      <c r="E1965" s="16" t="s">
        <v>13061</v>
      </c>
      <c r="F1965" s="16" t="s">
        <v>68</v>
      </c>
      <c r="G1965" s="17"/>
      <c r="H1965" s="18"/>
      <c r="J1965" s="26" t="s">
        <v>13062</v>
      </c>
      <c r="K1965" s="18"/>
      <c r="V1965" s="8" t="s">
        <v>13063</v>
      </c>
      <c r="AA1965" s="8"/>
      <c r="AB1965" s="8" t="s">
        <v>98</v>
      </c>
      <c r="AJ1965" s="14">
        <v>71</v>
      </c>
    </row>
    <row r="1966" spans="1:36" ht="16">
      <c r="A1966" s="8">
        <v>4</v>
      </c>
      <c r="B1966" s="10" t="s">
        <v>13064</v>
      </c>
      <c r="C1966" s="10" t="s">
        <v>13065</v>
      </c>
      <c r="D1966" s="8" t="s">
        <v>13066</v>
      </c>
      <c r="E1966" s="10" t="s">
        <v>13067</v>
      </c>
      <c r="F1966" s="10" t="s">
        <v>68</v>
      </c>
      <c r="G1966" s="11"/>
      <c r="H1966" s="12"/>
      <c r="J1966" s="30" t="s">
        <v>13068</v>
      </c>
      <c r="K1966" s="10" t="s">
        <v>13069</v>
      </c>
      <c r="V1966" s="8" t="s">
        <v>13070</v>
      </c>
      <c r="AA1966" s="8"/>
      <c r="AB1966" s="8" t="s">
        <v>98</v>
      </c>
      <c r="AJ1966" s="14" t="s">
        <v>12555</v>
      </c>
    </row>
    <row r="1967" spans="1:36" ht="16">
      <c r="A1967" s="8">
        <v>4</v>
      </c>
      <c r="B1967" s="16" t="s">
        <v>13071</v>
      </c>
      <c r="C1967" s="16" t="s">
        <v>13072</v>
      </c>
      <c r="D1967" s="8" t="s">
        <v>13073</v>
      </c>
      <c r="E1967" s="16" t="s">
        <v>13074</v>
      </c>
      <c r="F1967" s="16" t="s">
        <v>68</v>
      </c>
      <c r="G1967" s="17"/>
      <c r="H1967" s="18"/>
      <c r="J1967" s="59"/>
      <c r="K1967" s="16" t="s">
        <v>13075</v>
      </c>
      <c r="V1967" s="8" t="s">
        <v>13076</v>
      </c>
      <c r="AA1967" s="8"/>
      <c r="AB1967" s="8" t="s">
        <v>98</v>
      </c>
      <c r="AJ1967" s="14" t="s">
        <v>13077</v>
      </c>
    </row>
    <row r="1968" spans="1:36" ht="16">
      <c r="A1968" s="8">
        <v>4</v>
      </c>
      <c r="B1968" s="23" t="s">
        <v>1214</v>
      </c>
      <c r="C1968" s="23" t="s">
        <v>1215</v>
      </c>
      <c r="D1968" s="8" t="s">
        <v>13078</v>
      </c>
      <c r="E1968" s="10" t="s">
        <v>13079</v>
      </c>
      <c r="F1968" s="10" t="s">
        <v>68</v>
      </c>
      <c r="G1968" s="53"/>
      <c r="H1968" s="12"/>
      <c r="J1968" s="30" t="s">
        <v>1571</v>
      </c>
      <c r="K1968" s="10" t="s">
        <v>13080</v>
      </c>
      <c r="V1968" s="8" t="s">
        <v>13081</v>
      </c>
      <c r="AA1968" s="8"/>
      <c r="AB1968" s="8" t="s">
        <v>98</v>
      </c>
      <c r="AJ1968" s="14" t="s">
        <v>13082</v>
      </c>
    </row>
    <row r="1969" spans="1:36" ht="16">
      <c r="A1969" s="8">
        <v>4</v>
      </c>
      <c r="B1969" s="16" t="s">
        <v>13083</v>
      </c>
      <c r="C1969" s="16" t="s">
        <v>13084</v>
      </c>
      <c r="D1969" s="8" t="s">
        <v>13085</v>
      </c>
      <c r="E1969" s="16" t="s">
        <v>13086</v>
      </c>
      <c r="F1969" s="16" t="s">
        <v>68</v>
      </c>
      <c r="G1969" s="54"/>
      <c r="H1969" s="18"/>
      <c r="J1969" s="26" t="s">
        <v>13087</v>
      </c>
      <c r="K1969" s="16" t="s">
        <v>13088</v>
      </c>
      <c r="V1969" s="8" t="s">
        <v>13089</v>
      </c>
      <c r="AA1969" s="8"/>
      <c r="AB1969" s="8" t="s">
        <v>98</v>
      </c>
      <c r="AC1969" s="8" t="s">
        <v>2863</v>
      </c>
      <c r="AG1969" s="8" t="s">
        <v>2863</v>
      </c>
      <c r="AJ1969" s="14" t="s">
        <v>13090</v>
      </c>
    </row>
    <row r="1970" spans="1:36" ht="16">
      <c r="A1970" s="8">
        <v>4</v>
      </c>
      <c r="B1970" s="10" t="s">
        <v>13091</v>
      </c>
      <c r="C1970" s="10" t="s">
        <v>13092</v>
      </c>
      <c r="D1970" s="8" t="s">
        <v>13093</v>
      </c>
      <c r="E1970" s="10" t="s">
        <v>13094</v>
      </c>
      <c r="F1970" s="10" t="s">
        <v>68</v>
      </c>
      <c r="G1970" s="11"/>
      <c r="H1970" s="12"/>
      <c r="J1970" s="30" t="s">
        <v>13095</v>
      </c>
      <c r="K1970" s="10" t="s">
        <v>13096</v>
      </c>
      <c r="V1970" s="8" t="s">
        <v>13097</v>
      </c>
      <c r="AA1970" s="8"/>
      <c r="AB1970" s="8" t="s">
        <v>98</v>
      </c>
      <c r="AJ1970" s="14" t="s">
        <v>13098</v>
      </c>
    </row>
    <row r="1971" spans="1:36" ht="16">
      <c r="A1971" s="8">
        <v>4</v>
      </c>
      <c r="B1971" s="16" t="s">
        <v>13099</v>
      </c>
      <c r="C1971" s="16" t="s">
        <v>13100</v>
      </c>
      <c r="E1971" s="16"/>
      <c r="F1971" s="16" t="s">
        <v>68</v>
      </c>
      <c r="G1971" s="17"/>
      <c r="H1971" s="18"/>
      <c r="J1971" s="26" t="s">
        <v>13101</v>
      </c>
      <c r="K1971" s="18"/>
      <c r="V1971" s="8" t="s">
        <v>13102</v>
      </c>
      <c r="AA1971" s="8"/>
      <c r="AB1971" s="8" t="s">
        <v>98</v>
      </c>
      <c r="AJ1971" s="14" t="s">
        <v>12425</v>
      </c>
    </row>
    <row r="1972" spans="1:36" ht="16">
      <c r="A1972" s="8">
        <v>4</v>
      </c>
      <c r="B1972" s="10" t="s">
        <v>13103</v>
      </c>
      <c r="C1972" s="10" t="s">
        <v>13104</v>
      </c>
      <c r="D1972" s="8" t="s">
        <v>13105</v>
      </c>
      <c r="E1972" s="10" t="s">
        <v>13106</v>
      </c>
      <c r="F1972" s="10" t="s">
        <v>68</v>
      </c>
      <c r="G1972" s="11"/>
      <c r="H1972" s="12"/>
      <c r="J1972" s="30" t="s">
        <v>13107</v>
      </c>
      <c r="K1972" s="10" t="s">
        <v>13108</v>
      </c>
      <c r="V1972" s="8" t="s">
        <v>13109</v>
      </c>
      <c r="AA1972" s="8"/>
      <c r="AB1972" s="8" t="s">
        <v>98</v>
      </c>
      <c r="AJ1972" s="14" t="s">
        <v>13110</v>
      </c>
    </row>
    <row r="1973" spans="1:36" ht="16">
      <c r="A1973" s="8">
        <v>4</v>
      </c>
      <c r="B1973" s="16" t="s">
        <v>13111</v>
      </c>
      <c r="C1973" s="16" t="s">
        <v>13112</v>
      </c>
      <c r="D1973" s="8" t="s">
        <v>13113</v>
      </c>
      <c r="E1973" s="16" t="s">
        <v>13114</v>
      </c>
      <c r="F1973" s="16" t="s">
        <v>68</v>
      </c>
      <c r="G1973" s="17"/>
      <c r="H1973" s="18"/>
      <c r="J1973" s="26" t="s">
        <v>13115</v>
      </c>
      <c r="K1973" s="16" t="s">
        <v>13116</v>
      </c>
      <c r="V1973" s="8" t="s">
        <v>13117</v>
      </c>
      <c r="AA1973" s="8"/>
      <c r="AB1973" s="8" t="s">
        <v>98</v>
      </c>
      <c r="AJ1973" s="14" t="s">
        <v>13118</v>
      </c>
    </row>
    <row r="1974" spans="1:36" ht="16">
      <c r="A1974" s="8">
        <v>4</v>
      </c>
      <c r="B1974" s="10" t="s">
        <v>13119</v>
      </c>
      <c r="C1974" s="10" t="s">
        <v>13120</v>
      </c>
      <c r="D1974" s="8" t="s">
        <v>13121</v>
      </c>
      <c r="E1974" s="10" t="s">
        <v>13122</v>
      </c>
      <c r="F1974" s="10" t="s">
        <v>68</v>
      </c>
      <c r="G1974" s="53"/>
      <c r="H1974" s="12"/>
      <c r="J1974" s="30" t="s">
        <v>13123</v>
      </c>
      <c r="K1974" s="12"/>
      <c r="V1974" s="8" t="s">
        <v>13124</v>
      </c>
      <c r="AA1974" s="8"/>
      <c r="AB1974" s="8" t="s">
        <v>98</v>
      </c>
      <c r="AG1974" s="8" t="s">
        <v>2863</v>
      </c>
      <c r="AJ1974" s="14" t="s">
        <v>13125</v>
      </c>
    </row>
    <row r="1975" spans="1:36" ht="16">
      <c r="A1975" s="8">
        <v>4</v>
      </c>
      <c r="B1975" s="16" t="s">
        <v>13126</v>
      </c>
      <c r="C1975" s="16" t="s">
        <v>13127</v>
      </c>
      <c r="D1975" s="8" t="s">
        <v>13128</v>
      </c>
      <c r="E1975" s="16" t="s">
        <v>13129</v>
      </c>
      <c r="F1975" s="16" t="s">
        <v>68</v>
      </c>
      <c r="G1975" s="17"/>
      <c r="H1975" s="18"/>
      <c r="J1975" s="26" t="s">
        <v>13130</v>
      </c>
      <c r="K1975" s="16" t="s">
        <v>13131</v>
      </c>
      <c r="V1975" s="8" t="s">
        <v>13132</v>
      </c>
      <c r="AA1975" s="8"/>
      <c r="AB1975" s="8" t="s">
        <v>98</v>
      </c>
      <c r="AJ1975" s="14" t="s">
        <v>13133</v>
      </c>
    </row>
    <row r="1976" spans="1:36" ht="16">
      <c r="A1976" s="8">
        <v>4</v>
      </c>
      <c r="B1976" s="10" t="s">
        <v>13134</v>
      </c>
      <c r="C1976" s="10" t="s">
        <v>13135</v>
      </c>
      <c r="D1976" s="8" t="s">
        <v>13136</v>
      </c>
      <c r="E1976" s="10" t="s">
        <v>13137</v>
      </c>
      <c r="F1976" s="10" t="s">
        <v>68</v>
      </c>
      <c r="G1976" s="53"/>
      <c r="H1976" s="12"/>
      <c r="J1976" s="30" t="s">
        <v>13138</v>
      </c>
      <c r="K1976" s="10" t="s">
        <v>13139</v>
      </c>
      <c r="V1976" s="8" t="s">
        <v>13140</v>
      </c>
      <c r="AA1976" s="8"/>
      <c r="AB1976" s="8" t="s">
        <v>98</v>
      </c>
      <c r="AD1976" s="8" t="s">
        <v>2863</v>
      </c>
      <c r="AJ1976" s="14" t="s">
        <v>13141</v>
      </c>
    </row>
    <row r="1977" spans="1:36" ht="16">
      <c r="A1977" s="8">
        <v>4</v>
      </c>
      <c r="B1977" s="16" t="s">
        <v>13142</v>
      </c>
      <c r="C1977" s="16" t="s">
        <v>13143</v>
      </c>
      <c r="D1977" s="8" t="s">
        <v>13144</v>
      </c>
      <c r="E1977" s="16" t="s">
        <v>13144</v>
      </c>
      <c r="F1977" s="16" t="s">
        <v>68</v>
      </c>
      <c r="G1977" s="17"/>
      <c r="H1977" s="18"/>
      <c r="J1977" s="26" t="s">
        <v>13145</v>
      </c>
      <c r="K1977" s="18"/>
      <c r="V1977" s="8" t="s">
        <v>13146</v>
      </c>
      <c r="AA1977" s="8"/>
      <c r="AB1977" s="8" t="s">
        <v>98</v>
      </c>
      <c r="AJ1977" s="14">
        <v>127</v>
      </c>
    </row>
    <row r="1978" spans="1:36" ht="16">
      <c r="A1978" s="8">
        <v>4</v>
      </c>
      <c r="B1978" s="10" t="s">
        <v>13147</v>
      </c>
      <c r="C1978" s="10" t="s">
        <v>13148</v>
      </c>
      <c r="D1978" s="8" t="s">
        <v>13149</v>
      </c>
      <c r="E1978" s="10" t="s">
        <v>13150</v>
      </c>
      <c r="F1978" s="10" t="s">
        <v>68</v>
      </c>
      <c r="G1978" s="11"/>
      <c r="H1978" s="12"/>
      <c r="J1978" s="30" t="s">
        <v>13151</v>
      </c>
      <c r="K1978" s="10" t="s">
        <v>13152</v>
      </c>
      <c r="V1978" s="8" t="s">
        <v>13153</v>
      </c>
      <c r="AA1978" s="8"/>
      <c r="AB1978" s="8" t="s">
        <v>98</v>
      </c>
      <c r="AJ1978" s="14">
        <v>2</v>
      </c>
    </row>
    <row r="1979" spans="1:36" ht="16">
      <c r="A1979" s="8">
        <v>4</v>
      </c>
      <c r="B1979" s="16" t="s">
        <v>13154</v>
      </c>
      <c r="C1979" s="16" t="s">
        <v>13155</v>
      </c>
      <c r="D1979" s="8" t="s">
        <v>13156</v>
      </c>
      <c r="E1979" s="16" t="s">
        <v>13157</v>
      </c>
      <c r="F1979" s="16" t="s">
        <v>68</v>
      </c>
      <c r="G1979" s="17"/>
      <c r="H1979" s="18"/>
      <c r="J1979" s="26" t="s">
        <v>13158</v>
      </c>
      <c r="K1979" s="16" t="s">
        <v>13159</v>
      </c>
      <c r="V1979" s="8" t="s">
        <v>13160</v>
      </c>
      <c r="AA1979" s="8"/>
      <c r="AB1979" s="8" t="s">
        <v>98</v>
      </c>
      <c r="AJ1979" s="14" t="s">
        <v>13161</v>
      </c>
    </row>
    <row r="1980" spans="1:36" ht="16">
      <c r="A1980" s="8">
        <v>4</v>
      </c>
      <c r="B1980" s="10" t="s">
        <v>13162</v>
      </c>
      <c r="C1980" s="10" t="s">
        <v>13163</v>
      </c>
      <c r="D1980" s="8" t="s">
        <v>13164</v>
      </c>
      <c r="E1980" s="10" t="s">
        <v>13165</v>
      </c>
      <c r="F1980" s="10" t="s">
        <v>68</v>
      </c>
      <c r="G1980" s="11"/>
      <c r="H1980" s="12"/>
      <c r="J1980" s="30" t="s">
        <v>13166</v>
      </c>
      <c r="K1980" s="10" t="s">
        <v>13167</v>
      </c>
      <c r="V1980" s="8" t="s">
        <v>13168</v>
      </c>
      <c r="AA1980" s="8"/>
      <c r="AB1980" s="8" t="s">
        <v>98</v>
      </c>
      <c r="AJ1980" s="14" t="s">
        <v>13169</v>
      </c>
    </row>
    <row r="1981" spans="1:36" ht="16">
      <c r="A1981" s="8">
        <v>4</v>
      </c>
      <c r="B1981" s="16" t="s">
        <v>13170</v>
      </c>
      <c r="C1981" s="16" t="s">
        <v>13171</v>
      </c>
      <c r="D1981" s="8" t="s">
        <v>13172</v>
      </c>
      <c r="E1981" s="16" t="s">
        <v>13172</v>
      </c>
      <c r="F1981" s="16" t="s">
        <v>68</v>
      </c>
      <c r="G1981" s="17"/>
      <c r="H1981" s="18"/>
      <c r="J1981" s="26" t="s">
        <v>13173</v>
      </c>
      <c r="K1981" s="16" t="s">
        <v>13174</v>
      </c>
      <c r="V1981" s="8" t="s">
        <v>13175</v>
      </c>
      <c r="AA1981" s="8"/>
      <c r="AB1981" s="8" t="s">
        <v>98</v>
      </c>
      <c r="AJ1981" s="14" t="s">
        <v>13176</v>
      </c>
    </row>
    <row r="1982" spans="1:36" ht="16">
      <c r="A1982" s="8">
        <v>4</v>
      </c>
      <c r="B1982" s="10" t="s">
        <v>13177</v>
      </c>
      <c r="C1982" s="10" t="s">
        <v>13178</v>
      </c>
      <c r="D1982" s="8" t="s">
        <v>13179</v>
      </c>
      <c r="E1982" s="10" t="s">
        <v>13180</v>
      </c>
      <c r="F1982" s="10" t="s">
        <v>68</v>
      </c>
      <c r="G1982" s="11"/>
      <c r="H1982" s="12"/>
      <c r="J1982" s="30" t="s">
        <v>13181</v>
      </c>
      <c r="K1982" s="10" t="s">
        <v>13182</v>
      </c>
      <c r="V1982" s="8" t="s">
        <v>13183</v>
      </c>
      <c r="AA1982" s="8"/>
      <c r="AB1982" s="8" t="s">
        <v>98</v>
      </c>
      <c r="AJ1982" s="14" t="s">
        <v>13184</v>
      </c>
    </row>
    <row r="1983" spans="1:36" ht="16">
      <c r="A1983" s="8">
        <v>4</v>
      </c>
      <c r="B1983" s="16" t="s">
        <v>13185</v>
      </c>
      <c r="C1983" s="16" t="s">
        <v>13186</v>
      </c>
      <c r="D1983" s="8" t="s">
        <v>13187</v>
      </c>
      <c r="E1983" s="16" t="s">
        <v>13188</v>
      </c>
      <c r="F1983" s="16" t="s">
        <v>68</v>
      </c>
      <c r="G1983" s="17"/>
      <c r="H1983" s="18"/>
      <c r="J1983" s="26" t="s">
        <v>13189</v>
      </c>
      <c r="K1983" s="18"/>
      <c r="V1983" s="8" t="s">
        <v>13190</v>
      </c>
      <c r="AA1983" s="8"/>
      <c r="AB1983" s="8" t="s">
        <v>98</v>
      </c>
      <c r="AJ1983" s="14" t="s">
        <v>13191</v>
      </c>
    </row>
    <row r="1984" spans="1:36" ht="16">
      <c r="A1984" s="8">
        <v>4</v>
      </c>
      <c r="B1984" s="10" t="s">
        <v>13192</v>
      </c>
      <c r="C1984" s="10" t="s">
        <v>13193</v>
      </c>
      <c r="D1984" s="8" t="s">
        <v>13194</v>
      </c>
      <c r="E1984" s="10" t="s">
        <v>13195</v>
      </c>
      <c r="F1984" s="10" t="s">
        <v>68</v>
      </c>
      <c r="G1984" s="11"/>
      <c r="H1984" s="12"/>
      <c r="J1984" s="59"/>
      <c r="K1984" s="10" t="s">
        <v>13196</v>
      </c>
      <c r="V1984" s="8" t="s">
        <v>13197</v>
      </c>
      <c r="AA1984" s="8"/>
      <c r="AB1984" s="8" t="s">
        <v>98</v>
      </c>
      <c r="AJ1984" s="14" t="s">
        <v>13198</v>
      </c>
    </row>
    <row r="1985" spans="1:36" ht="16">
      <c r="A1985" s="8">
        <v>4</v>
      </c>
      <c r="B1985" s="16" t="s">
        <v>13199</v>
      </c>
      <c r="C1985" s="16" t="s">
        <v>13200</v>
      </c>
      <c r="D1985" s="8" t="s">
        <v>13201</v>
      </c>
      <c r="E1985" s="16" t="s">
        <v>13201</v>
      </c>
      <c r="F1985" s="16" t="s">
        <v>68</v>
      </c>
      <c r="G1985" s="17"/>
      <c r="H1985" s="18"/>
      <c r="J1985" s="26" t="s">
        <v>13202</v>
      </c>
      <c r="K1985" s="16" t="s">
        <v>13203</v>
      </c>
      <c r="V1985" s="8" t="s">
        <v>13204</v>
      </c>
      <c r="AA1985" s="8"/>
      <c r="AB1985" s="8" t="s">
        <v>98</v>
      </c>
      <c r="AJ1985" s="14" t="s">
        <v>13205</v>
      </c>
    </row>
    <row r="1986" spans="1:36" ht="16">
      <c r="A1986" s="8">
        <v>4</v>
      </c>
      <c r="B1986" s="10" t="s">
        <v>13206</v>
      </c>
      <c r="C1986" s="10" t="s">
        <v>13207</v>
      </c>
      <c r="D1986" s="8" t="s">
        <v>13208</v>
      </c>
      <c r="E1986" s="10" t="s">
        <v>13209</v>
      </c>
      <c r="F1986" s="10" t="s">
        <v>68</v>
      </c>
      <c r="G1986" s="11"/>
      <c r="H1986" s="12"/>
      <c r="J1986" s="30" t="s">
        <v>13210</v>
      </c>
      <c r="K1986" s="10" t="s">
        <v>13211</v>
      </c>
      <c r="V1986" s="8" t="s">
        <v>13212</v>
      </c>
      <c r="AA1986" s="8"/>
      <c r="AB1986" s="8" t="s">
        <v>98</v>
      </c>
      <c r="AJ1986" s="14" t="s">
        <v>13213</v>
      </c>
    </row>
    <row r="1987" spans="1:36" ht="16">
      <c r="A1987" s="8">
        <v>4</v>
      </c>
      <c r="B1987" s="16" t="s">
        <v>13214</v>
      </c>
      <c r="C1987" s="16" t="s">
        <v>13215</v>
      </c>
      <c r="D1987" s="8" t="s">
        <v>13216</v>
      </c>
      <c r="E1987" s="16" t="s">
        <v>13217</v>
      </c>
      <c r="F1987" s="16" t="s">
        <v>68</v>
      </c>
      <c r="G1987" s="17"/>
      <c r="H1987" s="18"/>
      <c r="J1987" s="26" t="s">
        <v>13218</v>
      </c>
      <c r="K1987" s="16" t="s">
        <v>13219</v>
      </c>
      <c r="V1987" s="8" t="s">
        <v>13220</v>
      </c>
      <c r="AA1987" s="8"/>
      <c r="AB1987" s="8" t="s">
        <v>98</v>
      </c>
      <c r="AJ1987" s="14" t="s">
        <v>13221</v>
      </c>
    </row>
    <row r="1988" spans="1:36" ht="16">
      <c r="A1988" s="8">
        <v>4</v>
      </c>
      <c r="B1988" s="10" t="s">
        <v>13222</v>
      </c>
      <c r="C1988" s="10" t="s">
        <v>13223</v>
      </c>
      <c r="D1988" s="8" t="s">
        <v>13224</v>
      </c>
      <c r="E1988" s="10" t="s">
        <v>13225</v>
      </c>
      <c r="F1988" s="10" t="s">
        <v>68</v>
      </c>
      <c r="G1988" s="53"/>
      <c r="H1988" s="12"/>
      <c r="J1988" s="30" t="s">
        <v>13226</v>
      </c>
      <c r="K1988" s="10" t="s">
        <v>13227</v>
      </c>
      <c r="V1988" s="8" t="s">
        <v>13228</v>
      </c>
      <c r="AA1988" s="8"/>
      <c r="AB1988" s="8" t="s">
        <v>98</v>
      </c>
      <c r="AF1988" s="8" t="s">
        <v>2863</v>
      </c>
      <c r="AJ1988" s="14" t="s">
        <v>13229</v>
      </c>
    </row>
    <row r="1989" spans="1:36" ht="16">
      <c r="A1989" s="8">
        <v>4</v>
      </c>
      <c r="B1989" s="23" t="s">
        <v>1251</v>
      </c>
      <c r="C1989" s="23" t="s">
        <v>1252</v>
      </c>
      <c r="D1989" s="8" t="s">
        <v>13230</v>
      </c>
      <c r="E1989" s="16" t="s">
        <v>13231</v>
      </c>
      <c r="F1989" s="16" t="s">
        <v>68</v>
      </c>
      <c r="G1989" s="17"/>
      <c r="H1989" s="18"/>
      <c r="J1989" s="26" t="s">
        <v>1255</v>
      </c>
      <c r="K1989" s="16" t="s">
        <v>4140</v>
      </c>
      <c r="V1989" s="8" t="s">
        <v>1252</v>
      </c>
      <c r="AA1989" s="8"/>
      <c r="AB1989" s="8" t="s">
        <v>98</v>
      </c>
      <c r="AJ1989" s="14" t="s">
        <v>13232</v>
      </c>
    </row>
    <row r="1990" spans="1:36" ht="16">
      <c r="A1990" s="8">
        <v>4</v>
      </c>
      <c r="B1990" s="10" t="s">
        <v>13233</v>
      </c>
      <c r="C1990" s="10" t="s">
        <v>13234</v>
      </c>
      <c r="D1990" s="8" t="s">
        <v>13235</v>
      </c>
      <c r="E1990" s="10" t="s">
        <v>13236</v>
      </c>
      <c r="F1990" s="10" t="s">
        <v>68</v>
      </c>
      <c r="G1990" s="11"/>
      <c r="H1990" s="12"/>
      <c r="J1990" s="30" t="s">
        <v>160</v>
      </c>
      <c r="K1990" s="10" t="s">
        <v>161</v>
      </c>
      <c r="V1990" s="8" t="s">
        <v>13237</v>
      </c>
      <c r="AA1990" s="8"/>
      <c r="AB1990" s="8" t="s">
        <v>98</v>
      </c>
      <c r="AJ1990" s="14" t="s">
        <v>13238</v>
      </c>
    </row>
    <row r="1991" spans="1:36" ht="16">
      <c r="A1991" s="8">
        <v>4</v>
      </c>
      <c r="B1991" s="16" t="s">
        <v>13239</v>
      </c>
      <c r="C1991" s="16" t="s">
        <v>13240</v>
      </c>
      <c r="D1991" s="8" t="s">
        <v>13241</v>
      </c>
      <c r="E1991" s="16" t="s">
        <v>13242</v>
      </c>
      <c r="F1991" s="16" t="s">
        <v>68</v>
      </c>
      <c r="G1991" s="17"/>
      <c r="H1991" s="18"/>
      <c r="J1991" s="26" t="s">
        <v>177</v>
      </c>
      <c r="K1991" s="16" t="s">
        <v>178</v>
      </c>
      <c r="V1991" s="8" t="s">
        <v>13243</v>
      </c>
      <c r="AA1991" s="8"/>
      <c r="AB1991" s="8" t="s">
        <v>98</v>
      </c>
      <c r="AJ1991" s="14" t="s">
        <v>13244</v>
      </c>
    </row>
    <row r="1992" spans="1:36" ht="16">
      <c r="A1992" s="8">
        <v>4</v>
      </c>
      <c r="B1992" s="10" t="s">
        <v>13245</v>
      </c>
      <c r="C1992" s="10" t="s">
        <v>13246</v>
      </c>
      <c r="D1992" s="8" t="s">
        <v>13247</v>
      </c>
      <c r="E1992" s="10" t="s">
        <v>13248</v>
      </c>
      <c r="F1992" s="10" t="s">
        <v>68</v>
      </c>
      <c r="G1992" s="11"/>
      <c r="H1992" s="12"/>
      <c r="J1992" s="30" t="s">
        <v>190</v>
      </c>
      <c r="K1992" s="10" t="s">
        <v>191</v>
      </c>
      <c r="V1992" s="8" t="s">
        <v>13249</v>
      </c>
      <c r="AA1992" s="8"/>
      <c r="AB1992" s="8" t="s">
        <v>98</v>
      </c>
      <c r="AJ1992" s="14" t="s">
        <v>13250</v>
      </c>
    </row>
    <row r="1993" spans="1:36" ht="16">
      <c r="A1993" s="8">
        <v>4</v>
      </c>
      <c r="B1993" s="16" t="s">
        <v>13251</v>
      </c>
      <c r="C1993" s="16" t="s">
        <v>13252</v>
      </c>
      <c r="D1993" s="8" t="s">
        <v>13253</v>
      </c>
      <c r="E1993" s="16" t="s">
        <v>13254</v>
      </c>
      <c r="F1993" s="16" t="s">
        <v>68</v>
      </c>
      <c r="G1993" s="17"/>
      <c r="H1993" s="18"/>
      <c r="J1993" s="26" t="s">
        <v>201</v>
      </c>
      <c r="K1993" s="16" t="s">
        <v>203</v>
      </c>
      <c r="V1993" s="8" t="s">
        <v>13255</v>
      </c>
      <c r="AA1993" s="8"/>
      <c r="AB1993" s="8" t="s">
        <v>98</v>
      </c>
      <c r="AJ1993" s="14" t="s">
        <v>13256</v>
      </c>
    </row>
    <row r="1994" spans="1:36" ht="16">
      <c r="A1994" s="8">
        <v>4</v>
      </c>
      <c r="B1994" s="10" t="s">
        <v>13257</v>
      </c>
      <c r="C1994" s="10" t="s">
        <v>13258</v>
      </c>
      <c r="D1994" s="8" t="s">
        <v>13259</v>
      </c>
      <c r="E1994" s="10" t="s">
        <v>13260</v>
      </c>
      <c r="F1994" s="10" t="s">
        <v>68</v>
      </c>
      <c r="G1994" s="11"/>
      <c r="H1994" s="12"/>
      <c r="J1994" s="30" t="s">
        <v>240</v>
      </c>
      <c r="K1994" s="10" t="s">
        <v>241</v>
      </c>
      <c r="V1994" s="8" t="s">
        <v>234</v>
      </c>
      <c r="AA1994" s="8"/>
      <c r="AB1994" s="8" t="s">
        <v>98</v>
      </c>
      <c r="AJ1994" s="14" t="s">
        <v>13261</v>
      </c>
    </row>
    <row r="1995" spans="1:36" ht="16">
      <c r="A1995" s="8">
        <v>4</v>
      </c>
      <c r="B1995" s="16" t="s">
        <v>13262</v>
      </c>
      <c r="C1995" s="16" t="s">
        <v>13263</v>
      </c>
      <c r="D1995" s="8" t="s">
        <v>13264</v>
      </c>
      <c r="E1995" s="16" t="s">
        <v>13265</v>
      </c>
      <c r="F1995" s="16" t="s">
        <v>68</v>
      </c>
      <c r="G1995" s="17"/>
      <c r="H1995" s="18"/>
      <c r="J1995" s="26" t="s">
        <v>13266</v>
      </c>
      <c r="K1995" s="16" t="s">
        <v>13267</v>
      </c>
      <c r="V1995" s="8" t="s">
        <v>13268</v>
      </c>
      <c r="AA1995" s="8"/>
      <c r="AB1995" s="8" t="s">
        <v>98</v>
      </c>
      <c r="AJ1995" s="14" t="s">
        <v>13269</v>
      </c>
    </row>
    <row r="1996" spans="1:36" ht="16">
      <c r="A1996" s="8">
        <v>4</v>
      </c>
      <c r="B1996" s="10" t="s">
        <v>13270</v>
      </c>
      <c r="C1996" s="10" t="s">
        <v>13271</v>
      </c>
      <c r="D1996" s="8" t="s">
        <v>13272</v>
      </c>
      <c r="E1996" s="10" t="s">
        <v>13273</v>
      </c>
      <c r="F1996" s="10" t="s">
        <v>68</v>
      </c>
      <c r="G1996" s="11"/>
      <c r="H1996" s="12"/>
      <c r="J1996" s="30" t="s">
        <v>13274</v>
      </c>
      <c r="K1996" s="10" t="s">
        <v>252</v>
      </c>
      <c r="V1996" s="8" t="s">
        <v>246</v>
      </c>
      <c r="AA1996" s="8"/>
      <c r="AB1996" s="8" t="s">
        <v>98</v>
      </c>
      <c r="AJ1996" s="14" t="s">
        <v>13275</v>
      </c>
    </row>
    <row r="1997" spans="1:36" ht="16">
      <c r="A1997" s="8">
        <v>4</v>
      </c>
      <c r="B1997" s="16" t="s">
        <v>13276</v>
      </c>
      <c r="C1997" s="16" t="s">
        <v>13277</v>
      </c>
      <c r="D1997" s="8" t="s">
        <v>13278</v>
      </c>
      <c r="E1997" s="16" t="s">
        <v>13279</v>
      </c>
      <c r="F1997" s="16" t="s">
        <v>68</v>
      </c>
      <c r="G1997" s="17"/>
      <c r="H1997" s="18"/>
      <c r="J1997" s="26" t="s">
        <v>260</v>
      </c>
      <c r="K1997" s="16" t="s">
        <v>261</v>
      </c>
      <c r="V1997" s="8" t="s">
        <v>13280</v>
      </c>
      <c r="AA1997" s="8"/>
      <c r="AB1997" s="8" t="s">
        <v>98</v>
      </c>
      <c r="AJ1997" s="14" t="s">
        <v>13281</v>
      </c>
    </row>
    <row r="1998" spans="1:36" ht="16">
      <c r="A1998" s="8">
        <v>4</v>
      </c>
      <c r="B1998" s="10" t="s">
        <v>13282</v>
      </c>
      <c r="C1998" s="10" t="s">
        <v>13283</v>
      </c>
      <c r="D1998" s="8" t="s">
        <v>13284</v>
      </c>
      <c r="E1998" s="10" t="s">
        <v>13285</v>
      </c>
      <c r="F1998" s="10" t="s">
        <v>68</v>
      </c>
      <c r="G1998" s="11"/>
      <c r="H1998" s="12"/>
      <c r="J1998" s="30" t="s">
        <v>13286</v>
      </c>
      <c r="K1998" s="12"/>
      <c r="V1998" s="8" t="s">
        <v>13287</v>
      </c>
      <c r="AA1998" s="8"/>
      <c r="AB1998" s="8" t="s">
        <v>98</v>
      </c>
      <c r="AJ1998" s="14" t="s">
        <v>13288</v>
      </c>
    </row>
    <row r="1999" spans="1:36" ht="16">
      <c r="A1999" s="8">
        <v>4</v>
      </c>
      <c r="B1999" s="16" t="s">
        <v>13289</v>
      </c>
      <c r="C1999" s="16" t="s">
        <v>13290</v>
      </c>
      <c r="D1999" s="8" t="s">
        <v>13291</v>
      </c>
      <c r="E1999" s="16" t="s">
        <v>13292</v>
      </c>
      <c r="F1999" s="16" t="s">
        <v>68</v>
      </c>
      <c r="G1999" s="17"/>
      <c r="H1999" s="18"/>
      <c r="J1999" s="26" t="s">
        <v>284</v>
      </c>
      <c r="K1999" s="16" t="s">
        <v>285</v>
      </c>
      <c r="V1999" s="8" t="s">
        <v>281</v>
      </c>
      <c r="AA1999" s="8"/>
      <c r="AB1999" s="8" t="s">
        <v>98</v>
      </c>
      <c r="AJ1999" s="14" t="s">
        <v>13293</v>
      </c>
    </row>
    <row r="2000" spans="1:36" ht="16">
      <c r="A2000" s="8">
        <v>4</v>
      </c>
      <c r="B2000" s="10" t="s">
        <v>13294</v>
      </c>
      <c r="C2000" s="10" t="s">
        <v>13295</v>
      </c>
      <c r="D2000" s="8" t="s">
        <v>13296</v>
      </c>
      <c r="E2000" s="10" t="s">
        <v>13297</v>
      </c>
      <c r="F2000" s="10" t="s">
        <v>68</v>
      </c>
      <c r="G2000" s="11"/>
      <c r="H2000" s="12"/>
      <c r="J2000" s="30" t="s">
        <v>13298</v>
      </c>
      <c r="K2000" s="10" t="s">
        <v>4140</v>
      </c>
      <c r="V2000" s="8" t="s">
        <v>13299</v>
      </c>
      <c r="AA2000" s="8"/>
      <c r="AB2000" s="8" t="s">
        <v>98</v>
      </c>
      <c r="AJ2000" s="14" t="s">
        <v>13300</v>
      </c>
    </row>
    <row r="2001" spans="1:36" ht="16">
      <c r="A2001" s="8">
        <v>4</v>
      </c>
      <c r="B2001" s="16" t="s">
        <v>13301</v>
      </c>
      <c r="C2001" s="16" t="s">
        <v>13302</v>
      </c>
      <c r="D2001" s="8" t="s">
        <v>13303</v>
      </c>
      <c r="E2001" s="16" t="s">
        <v>13303</v>
      </c>
      <c r="F2001" s="16" t="s">
        <v>68</v>
      </c>
      <c r="G2001" s="17"/>
      <c r="H2001" s="18"/>
      <c r="J2001" s="26" t="s">
        <v>13304</v>
      </c>
      <c r="K2001" s="16" t="s">
        <v>13305</v>
      </c>
      <c r="V2001" s="8" t="s">
        <v>13299</v>
      </c>
      <c r="AA2001" s="8"/>
      <c r="AB2001" s="8" t="s">
        <v>98</v>
      </c>
      <c r="AJ2001" s="14" t="s">
        <v>13306</v>
      </c>
    </row>
    <row r="2002" spans="1:36" ht="16">
      <c r="A2002" s="8">
        <v>4</v>
      </c>
      <c r="B2002" s="10" t="s">
        <v>13307</v>
      </c>
      <c r="C2002" s="10" t="s">
        <v>13308</v>
      </c>
      <c r="E2002" s="10"/>
      <c r="F2002" s="10" t="s">
        <v>68</v>
      </c>
      <c r="G2002" s="11"/>
      <c r="H2002" s="12"/>
      <c r="J2002" s="59"/>
      <c r="K2002" s="10" t="s">
        <v>13309</v>
      </c>
      <c r="V2002" s="8" t="s">
        <v>13310</v>
      </c>
      <c r="AA2002" s="8"/>
      <c r="AB2002" s="8" t="s">
        <v>98</v>
      </c>
      <c r="AJ2002" s="14" t="s">
        <v>13311</v>
      </c>
    </row>
    <row r="2003" spans="1:36" ht="16">
      <c r="A2003" s="8">
        <v>4</v>
      </c>
      <c r="B2003" s="16" t="s">
        <v>13312</v>
      </c>
      <c r="C2003" s="16" t="s">
        <v>13313</v>
      </c>
      <c r="E2003" s="16"/>
      <c r="F2003" s="16" t="s">
        <v>68</v>
      </c>
      <c r="G2003" s="17"/>
      <c r="H2003" s="18"/>
      <c r="J2003" s="26" t="s">
        <v>13314</v>
      </c>
      <c r="K2003" s="16" t="s">
        <v>13315</v>
      </c>
      <c r="V2003" s="8" t="s">
        <v>13316</v>
      </c>
      <c r="AA2003" s="8"/>
      <c r="AB2003" s="8" t="s">
        <v>98</v>
      </c>
      <c r="AJ2003" s="14" t="s">
        <v>13317</v>
      </c>
    </row>
    <row r="2004" spans="1:36" ht="16">
      <c r="A2004" s="8">
        <v>4</v>
      </c>
      <c r="B2004" s="23" t="s">
        <v>1266</v>
      </c>
      <c r="C2004" s="23" t="s">
        <v>1267</v>
      </c>
      <c r="D2004" s="8" t="s">
        <v>13318</v>
      </c>
      <c r="E2004" s="10" t="s">
        <v>13319</v>
      </c>
      <c r="F2004" s="10" t="s">
        <v>68</v>
      </c>
      <c r="G2004" s="11"/>
      <c r="H2004" s="12"/>
      <c r="J2004" s="30" t="s">
        <v>13320</v>
      </c>
      <c r="K2004" s="10" t="s">
        <v>5763</v>
      </c>
      <c r="V2004" s="8" t="s">
        <v>13321</v>
      </c>
      <c r="AA2004" s="8"/>
      <c r="AB2004" s="8" t="s">
        <v>98</v>
      </c>
      <c r="AJ2004" s="14">
        <v>2</v>
      </c>
    </row>
    <row r="2005" spans="1:36" ht="16">
      <c r="A2005" s="8">
        <v>4</v>
      </c>
      <c r="B2005" s="16" t="s">
        <v>13322</v>
      </c>
      <c r="C2005" s="16" t="s">
        <v>13323</v>
      </c>
      <c r="D2005" s="8" t="s">
        <v>13324</v>
      </c>
      <c r="E2005" s="16" t="s">
        <v>13325</v>
      </c>
      <c r="F2005" s="16" t="s">
        <v>68</v>
      </c>
      <c r="G2005" s="17"/>
      <c r="H2005" s="18"/>
      <c r="J2005" s="26" t="s">
        <v>13326</v>
      </c>
      <c r="K2005" s="16" t="s">
        <v>13327</v>
      </c>
      <c r="V2005" s="8" t="s">
        <v>13328</v>
      </c>
      <c r="AA2005" s="8"/>
      <c r="AB2005" s="8" t="s">
        <v>98</v>
      </c>
      <c r="AJ2005" s="14" t="s">
        <v>13329</v>
      </c>
    </row>
    <row r="2006" spans="1:36" ht="16">
      <c r="A2006" s="8">
        <v>4</v>
      </c>
      <c r="B2006" s="10" t="s">
        <v>13330</v>
      </c>
      <c r="C2006" s="10" t="s">
        <v>13331</v>
      </c>
      <c r="D2006" s="8" t="s">
        <v>13332</v>
      </c>
      <c r="E2006" s="10" t="s">
        <v>13333</v>
      </c>
      <c r="F2006" s="10" t="s">
        <v>68</v>
      </c>
      <c r="G2006" s="11"/>
      <c r="H2006" s="12"/>
      <c r="J2006" s="30" t="s">
        <v>13334</v>
      </c>
      <c r="K2006" s="10" t="s">
        <v>13335</v>
      </c>
      <c r="V2006" s="8" t="s">
        <v>13336</v>
      </c>
      <c r="AA2006" s="8"/>
      <c r="AB2006" s="8" t="s">
        <v>98</v>
      </c>
      <c r="AJ2006" s="14" t="s">
        <v>13337</v>
      </c>
    </row>
    <row r="2007" spans="1:36" ht="16">
      <c r="A2007" s="8">
        <v>4</v>
      </c>
      <c r="B2007" s="16" t="s">
        <v>13338</v>
      </c>
      <c r="C2007" s="16" t="s">
        <v>13339</v>
      </c>
      <c r="D2007" s="8" t="s">
        <v>13340</v>
      </c>
      <c r="E2007" s="16" t="s">
        <v>13341</v>
      </c>
      <c r="F2007" s="16" t="s">
        <v>68</v>
      </c>
      <c r="G2007" s="54"/>
      <c r="H2007" s="18"/>
      <c r="J2007" s="59"/>
      <c r="K2007" s="16" t="s">
        <v>12431</v>
      </c>
      <c r="V2007" s="8" t="s">
        <v>13342</v>
      </c>
      <c r="AA2007" s="8"/>
      <c r="AB2007" s="8" t="s">
        <v>98</v>
      </c>
      <c r="AE2007" s="8" t="s">
        <v>2863</v>
      </c>
      <c r="AF2007" s="8" t="s">
        <v>2863</v>
      </c>
      <c r="AJ2007" s="14" t="s">
        <v>13343</v>
      </c>
    </row>
    <row r="2008" spans="1:36" ht="16">
      <c r="A2008" s="8">
        <v>4</v>
      </c>
      <c r="B2008" s="10" t="s">
        <v>13344</v>
      </c>
      <c r="C2008" s="10" t="s">
        <v>13345</v>
      </c>
      <c r="D2008" s="8" t="s">
        <v>13346</v>
      </c>
      <c r="E2008" s="10" t="s">
        <v>13347</v>
      </c>
      <c r="F2008" s="10" t="s">
        <v>68</v>
      </c>
      <c r="G2008" s="11"/>
      <c r="H2008" s="12"/>
      <c r="J2008" s="30" t="s">
        <v>13348</v>
      </c>
      <c r="K2008" s="12"/>
      <c r="V2008" s="8" t="s">
        <v>13328</v>
      </c>
      <c r="AA2008" s="8"/>
      <c r="AB2008" s="8" t="s">
        <v>98</v>
      </c>
      <c r="AJ2008" s="14" t="s">
        <v>13349</v>
      </c>
    </row>
    <row r="2009" spans="1:36" ht="16">
      <c r="A2009" s="8">
        <v>4</v>
      </c>
      <c r="B2009" s="16" t="s">
        <v>13350</v>
      </c>
      <c r="C2009" s="16" t="s">
        <v>13351</v>
      </c>
      <c r="D2009" s="8" t="s">
        <v>13352</v>
      </c>
      <c r="E2009" s="16" t="s">
        <v>13353</v>
      </c>
      <c r="F2009" s="16" t="s">
        <v>68</v>
      </c>
      <c r="G2009" s="17"/>
      <c r="H2009" s="18"/>
      <c r="J2009" s="26" t="s">
        <v>13354</v>
      </c>
      <c r="K2009" s="16" t="s">
        <v>13355</v>
      </c>
      <c r="V2009" s="8" t="s">
        <v>13356</v>
      </c>
      <c r="AA2009" s="8"/>
      <c r="AB2009" s="8" t="s">
        <v>98</v>
      </c>
      <c r="AJ2009" s="14" t="s">
        <v>13191</v>
      </c>
    </row>
    <row r="2010" spans="1:36" ht="16">
      <c r="A2010" s="8">
        <v>4</v>
      </c>
      <c r="B2010" s="10" t="s">
        <v>13357</v>
      </c>
      <c r="C2010" s="10" t="s">
        <v>13358</v>
      </c>
      <c r="D2010" s="8" t="s">
        <v>13359</v>
      </c>
      <c r="E2010" s="10" t="s">
        <v>13360</v>
      </c>
      <c r="F2010" s="10" t="s">
        <v>68</v>
      </c>
      <c r="G2010" s="11"/>
      <c r="H2010" s="12"/>
      <c r="J2010" s="30" t="s">
        <v>13361</v>
      </c>
      <c r="K2010" s="10" t="s">
        <v>13362</v>
      </c>
      <c r="V2010" s="8" t="s">
        <v>13363</v>
      </c>
      <c r="AA2010" s="8"/>
      <c r="AB2010" s="8" t="s">
        <v>98</v>
      </c>
      <c r="AJ2010" s="14" t="s">
        <v>13364</v>
      </c>
    </row>
    <row r="2011" spans="1:36" ht="16">
      <c r="A2011" s="8">
        <v>4</v>
      </c>
      <c r="B2011" s="23" t="s">
        <v>1282</v>
      </c>
      <c r="C2011" s="23" t="s">
        <v>1283</v>
      </c>
      <c r="D2011" s="8" t="s">
        <v>13365</v>
      </c>
      <c r="E2011" s="16" t="s">
        <v>13366</v>
      </c>
      <c r="F2011" s="16" t="s">
        <v>68</v>
      </c>
      <c r="G2011" s="17"/>
      <c r="H2011" s="18"/>
      <c r="J2011" s="26" t="s">
        <v>1287</v>
      </c>
      <c r="K2011" s="16" t="s">
        <v>13367</v>
      </c>
      <c r="V2011" s="8" t="s">
        <v>13368</v>
      </c>
      <c r="AA2011" s="8"/>
      <c r="AB2011" s="8" t="s">
        <v>98</v>
      </c>
      <c r="AJ2011" s="14" t="s">
        <v>13369</v>
      </c>
    </row>
    <row r="2012" spans="1:36" ht="16">
      <c r="A2012" s="8">
        <v>4</v>
      </c>
      <c r="B2012" s="10" t="s">
        <v>13370</v>
      </c>
      <c r="C2012" s="10" t="s">
        <v>13371</v>
      </c>
      <c r="D2012" s="8" t="s">
        <v>13372</v>
      </c>
      <c r="E2012" s="10" t="s">
        <v>13372</v>
      </c>
      <c r="F2012" s="10" t="s">
        <v>68</v>
      </c>
      <c r="G2012" s="11"/>
      <c r="H2012" s="12"/>
      <c r="J2012" s="30" t="s">
        <v>5862</v>
      </c>
      <c r="K2012" s="10" t="s">
        <v>13373</v>
      </c>
      <c r="V2012" s="8" t="s">
        <v>13374</v>
      </c>
      <c r="AA2012" s="8"/>
      <c r="AB2012" s="8" t="s">
        <v>98</v>
      </c>
      <c r="AJ2012" s="14" t="s">
        <v>13375</v>
      </c>
    </row>
    <row r="2013" spans="1:36" ht="16">
      <c r="A2013" s="8">
        <v>4</v>
      </c>
      <c r="B2013" s="16" t="s">
        <v>13376</v>
      </c>
      <c r="C2013" s="16" t="s">
        <v>13377</v>
      </c>
      <c r="D2013" s="8" t="s">
        <v>13378</v>
      </c>
      <c r="E2013" s="16" t="s">
        <v>13379</v>
      </c>
      <c r="F2013" s="16" t="s">
        <v>68</v>
      </c>
      <c r="G2013" s="17"/>
      <c r="H2013" s="18"/>
      <c r="J2013" s="26" t="s">
        <v>13380</v>
      </c>
      <c r="K2013" s="18"/>
      <c r="V2013" s="8" t="s">
        <v>13381</v>
      </c>
      <c r="AA2013" s="8"/>
      <c r="AB2013" s="8" t="s">
        <v>98</v>
      </c>
      <c r="AJ2013" s="14" t="s">
        <v>13382</v>
      </c>
    </row>
    <row r="2014" spans="1:36" ht="16">
      <c r="A2014" s="8">
        <v>4</v>
      </c>
      <c r="B2014" s="10" t="s">
        <v>13383</v>
      </c>
      <c r="C2014" s="10" t="s">
        <v>13384</v>
      </c>
      <c r="D2014" s="8" t="s">
        <v>13385</v>
      </c>
      <c r="E2014" s="10" t="s">
        <v>13386</v>
      </c>
      <c r="F2014" s="10" t="s">
        <v>68</v>
      </c>
      <c r="G2014" s="11"/>
      <c r="H2014" s="12"/>
      <c r="J2014" s="30" t="s">
        <v>13387</v>
      </c>
      <c r="K2014" s="10" t="s">
        <v>13388</v>
      </c>
      <c r="V2014" s="8" t="s">
        <v>13389</v>
      </c>
      <c r="AA2014" s="8"/>
      <c r="AB2014" s="8" t="s">
        <v>98</v>
      </c>
      <c r="AJ2014" s="14" t="s">
        <v>13390</v>
      </c>
    </row>
    <row r="2015" spans="1:36" ht="16">
      <c r="A2015" s="8">
        <v>4</v>
      </c>
      <c r="B2015" s="16" t="s">
        <v>13391</v>
      </c>
      <c r="C2015" s="16" t="s">
        <v>13392</v>
      </c>
      <c r="D2015" s="8" t="s">
        <v>13393</v>
      </c>
      <c r="E2015" s="16" t="s">
        <v>13394</v>
      </c>
      <c r="F2015" s="16" t="s">
        <v>68</v>
      </c>
      <c r="G2015" s="17"/>
      <c r="H2015" s="18"/>
      <c r="J2015" s="26" t="s">
        <v>13395</v>
      </c>
      <c r="K2015" s="16" t="s">
        <v>5915</v>
      </c>
      <c r="V2015" s="8" t="s">
        <v>13396</v>
      </c>
      <c r="AA2015" s="8"/>
      <c r="AB2015" s="8" t="s">
        <v>98</v>
      </c>
      <c r="AJ2015" s="14" t="s">
        <v>13018</v>
      </c>
    </row>
    <row r="2016" spans="1:36" ht="16">
      <c r="A2016" s="8">
        <v>4</v>
      </c>
      <c r="B2016" s="10" t="s">
        <v>13397</v>
      </c>
      <c r="C2016" s="10" t="s">
        <v>11837</v>
      </c>
      <c r="D2016" s="8" t="s">
        <v>13398</v>
      </c>
      <c r="E2016" s="10" t="s">
        <v>13399</v>
      </c>
      <c r="F2016" s="10" t="s">
        <v>68</v>
      </c>
      <c r="G2016" s="11"/>
      <c r="H2016" s="12"/>
      <c r="J2016" s="30" t="s">
        <v>13400</v>
      </c>
      <c r="K2016" s="10" t="s">
        <v>13401</v>
      </c>
      <c r="V2016" s="8" t="s">
        <v>13402</v>
      </c>
      <c r="AA2016" s="8"/>
      <c r="AB2016" s="8" t="s">
        <v>98</v>
      </c>
      <c r="AJ2016" s="14" t="s">
        <v>13403</v>
      </c>
    </row>
    <row r="2017" spans="1:36" ht="16">
      <c r="A2017" s="8">
        <v>4</v>
      </c>
      <c r="B2017" s="16" t="s">
        <v>13404</v>
      </c>
      <c r="C2017" s="16" t="s">
        <v>13405</v>
      </c>
      <c r="D2017" s="8" t="s">
        <v>13406</v>
      </c>
      <c r="E2017" s="16" t="s">
        <v>13407</v>
      </c>
      <c r="F2017" s="16" t="s">
        <v>68</v>
      </c>
      <c r="G2017" s="17"/>
      <c r="H2017" s="18"/>
      <c r="J2017" s="59"/>
      <c r="K2017" s="16" t="s">
        <v>13408</v>
      </c>
      <c r="V2017" s="8" t="s">
        <v>13409</v>
      </c>
      <c r="AA2017" s="8"/>
      <c r="AB2017" s="8" t="s">
        <v>98</v>
      </c>
      <c r="AJ2017" s="14" t="s">
        <v>13410</v>
      </c>
    </row>
    <row r="2018" spans="1:36" ht="16">
      <c r="A2018" s="8">
        <v>4</v>
      </c>
      <c r="B2018" s="10" t="s">
        <v>13411</v>
      </c>
      <c r="C2018" s="10" t="s">
        <v>13412</v>
      </c>
      <c r="E2018" s="10"/>
      <c r="F2018" s="10" t="s">
        <v>68</v>
      </c>
      <c r="G2018" s="11"/>
      <c r="H2018" s="12"/>
      <c r="J2018" s="30" t="s">
        <v>13413</v>
      </c>
      <c r="K2018" s="10" t="s">
        <v>13414</v>
      </c>
      <c r="V2018" s="8"/>
      <c r="AA2018" s="8"/>
      <c r="AB2018" s="8" t="s">
        <v>98</v>
      </c>
      <c r="AJ2018" s="14" t="s">
        <v>13415</v>
      </c>
    </row>
    <row r="2019" spans="1:36" ht="16">
      <c r="A2019" s="8">
        <v>4</v>
      </c>
      <c r="B2019" s="16" t="s">
        <v>13416</v>
      </c>
      <c r="C2019" s="16" t="s">
        <v>13417</v>
      </c>
      <c r="D2019" s="8" t="s">
        <v>13418</v>
      </c>
      <c r="E2019" s="16" t="s">
        <v>13419</v>
      </c>
      <c r="F2019" s="16" t="s">
        <v>68</v>
      </c>
      <c r="G2019" s="17"/>
      <c r="H2019" s="18"/>
      <c r="J2019" s="26" t="s">
        <v>13420</v>
      </c>
      <c r="K2019" s="16" t="s">
        <v>13421</v>
      </c>
      <c r="V2019" s="8" t="s">
        <v>13422</v>
      </c>
      <c r="AA2019" s="8"/>
      <c r="AB2019" s="8" t="s">
        <v>98</v>
      </c>
      <c r="AJ2019" s="14" t="s">
        <v>13423</v>
      </c>
    </row>
    <row r="2020" spans="1:36" ht="16">
      <c r="A2020" s="8">
        <v>4</v>
      </c>
      <c r="B2020" s="10" t="s">
        <v>13424</v>
      </c>
      <c r="C2020" s="10" t="s">
        <v>13425</v>
      </c>
      <c r="D2020" s="8" t="s">
        <v>13426</v>
      </c>
      <c r="E2020" s="10" t="s">
        <v>13427</v>
      </c>
      <c r="F2020" s="10" t="s">
        <v>68</v>
      </c>
      <c r="G2020" s="11"/>
      <c r="H2020" s="12"/>
      <c r="J2020" s="30" t="s">
        <v>1571</v>
      </c>
      <c r="K2020" s="10" t="s">
        <v>10304</v>
      </c>
      <c r="V2020" s="8" t="s">
        <v>13428</v>
      </c>
      <c r="AA2020" s="8"/>
      <c r="AB2020" s="8" t="s">
        <v>98</v>
      </c>
      <c r="AJ2020" s="14" t="s">
        <v>13429</v>
      </c>
    </row>
    <row r="2021" spans="1:36" ht="16">
      <c r="A2021" s="8">
        <v>4</v>
      </c>
      <c r="B2021" s="16" t="s">
        <v>13430</v>
      </c>
      <c r="C2021" s="16" t="s">
        <v>13431</v>
      </c>
      <c r="D2021" s="8" t="s">
        <v>13432</v>
      </c>
      <c r="E2021" s="16" t="s">
        <v>13433</v>
      </c>
      <c r="F2021" s="16" t="s">
        <v>68</v>
      </c>
      <c r="G2021" s="54"/>
      <c r="H2021" s="18"/>
      <c r="J2021" s="26" t="s">
        <v>13434</v>
      </c>
      <c r="K2021" s="16" t="s">
        <v>13435</v>
      </c>
      <c r="V2021" s="8" t="s">
        <v>13436</v>
      </c>
      <c r="AA2021" s="8"/>
      <c r="AB2021" s="8" t="s">
        <v>98</v>
      </c>
      <c r="AI2021" s="8" t="s">
        <v>2863</v>
      </c>
      <c r="AJ2021" s="14" t="s">
        <v>13437</v>
      </c>
    </row>
    <row r="2022" spans="1:36" ht="16">
      <c r="A2022" s="8">
        <v>4</v>
      </c>
      <c r="B2022" s="10" t="s">
        <v>13438</v>
      </c>
      <c r="C2022" s="10" t="s">
        <v>13439</v>
      </c>
      <c r="D2022" s="8" t="s">
        <v>13440</v>
      </c>
      <c r="E2022" s="10" t="s">
        <v>13440</v>
      </c>
      <c r="F2022" s="10" t="s">
        <v>68</v>
      </c>
      <c r="G2022" s="11"/>
      <c r="H2022" s="12"/>
      <c r="J2022" s="30" t="s">
        <v>13441</v>
      </c>
      <c r="K2022" s="10" t="s">
        <v>13442</v>
      </c>
      <c r="V2022" s="8" t="s">
        <v>13443</v>
      </c>
      <c r="AA2022" s="8"/>
      <c r="AB2022" s="8" t="s">
        <v>98</v>
      </c>
      <c r="AJ2022" s="14">
        <v>2</v>
      </c>
    </row>
    <row r="2023" spans="1:36" ht="16">
      <c r="A2023" s="8">
        <v>4</v>
      </c>
      <c r="B2023" s="16" t="s">
        <v>13444</v>
      </c>
      <c r="C2023" s="16" t="s">
        <v>13445</v>
      </c>
      <c r="D2023" s="8" t="s">
        <v>13446</v>
      </c>
      <c r="E2023" s="16" t="s">
        <v>13447</v>
      </c>
      <c r="F2023" s="16" t="s">
        <v>68</v>
      </c>
      <c r="G2023" s="54"/>
      <c r="H2023" s="18"/>
      <c r="J2023" s="26" t="s">
        <v>13448</v>
      </c>
      <c r="K2023" s="18"/>
      <c r="V2023" s="8" t="s">
        <v>13449</v>
      </c>
      <c r="AA2023" s="8"/>
      <c r="AB2023" s="8" t="s">
        <v>98</v>
      </c>
      <c r="AC2023" s="8" t="s">
        <v>2863</v>
      </c>
      <c r="AD2023" s="8" t="s">
        <v>2863</v>
      </c>
      <c r="AG2023" s="8" t="s">
        <v>2863</v>
      </c>
      <c r="AJ2023" s="14" t="s">
        <v>13450</v>
      </c>
    </row>
    <row r="2024" spans="1:36" ht="16">
      <c r="A2024" s="8">
        <v>4</v>
      </c>
      <c r="B2024" s="10" t="s">
        <v>13451</v>
      </c>
      <c r="C2024" s="10" t="s">
        <v>13452</v>
      </c>
      <c r="D2024" s="8" t="s">
        <v>13453</v>
      </c>
      <c r="E2024" s="10" t="s">
        <v>13454</v>
      </c>
      <c r="F2024" s="10" t="s">
        <v>68</v>
      </c>
      <c r="G2024" s="11"/>
      <c r="H2024" s="12"/>
      <c r="J2024" s="30" t="s">
        <v>13455</v>
      </c>
      <c r="K2024" s="10" t="s">
        <v>13456</v>
      </c>
      <c r="V2024" s="8" t="s">
        <v>13457</v>
      </c>
      <c r="AA2024" s="8"/>
      <c r="AB2024" s="8" t="s">
        <v>98</v>
      </c>
      <c r="AJ2024" s="14" t="s">
        <v>12044</v>
      </c>
    </row>
    <row r="2025" spans="1:36" ht="16">
      <c r="A2025" s="8">
        <v>4</v>
      </c>
      <c r="B2025" s="16" t="s">
        <v>13458</v>
      </c>
      <c r="C2025" s="16" t="s">
        <v>13459</v>
      </c>
      <c r="D2025" s="8" t="s">
        <v>13460</v>
      </c>
      <c r="E2025" s="16" t="s">
        <v>13461</v>
      </c>
      <c r="F2025" s="16" t="s">
        <v>68</v>
      </c>
      <c r="G2025" s="17"/>
      <c r="H2025" s="18"/>
      <c r="J2025" s="26" t="s">
        <v>13462</v>
      </c>
      <c r="K2025" s="16" t="s">
        <v>13463</v>
      </c>
      <c r="V2025" s="8" t="s">
        <v>13464</v>
      </c>
      <c r="AA2025" s="8"/>
      <c r="AB2025" s="8" t="s">
        <v>98</v>
      </c>
      <c r="AJ2025" s="14"/>
    </row>
    <row r="2026" spans="1:36" ht="16">
      <c r="A2026" s="8">
        <v>4</v>
      </c>
      <c r="B2026" s="10" t="s">
        <v>13465</v>
      </c>
      <c r="C2026" s="10" t="s">
        <v>13465</v>
      </c>
      <c r="D2026" s="8" t="s">
        <v>13466</v>
      </c>
      <c r="E2026" s="10" t="s">
        <v>13467</v>
      </c>
      <c r="F2026" s="10" t="s">
        <v>68</v>
      </c>
      <c r="G2026" s="11"/>
      <c r="H2026" s="12"/>
      <c r="J2026" s="30" t="s">
        <v>13468</v>
      </c>
      <c r="K2026" s="10" t="s">
        <v>13469</v>
      </c>
      <c r="V2026" s="8" t="s">
        <v>13470</v>
      </c>
      <c r="AA2026" s="8"/>
      <c r="AB2026" s="8" t="s">
        <v>98</v>
      </c>
      <c r="AJ2026" s="14" t="s">
        <v>13471</v>
      </c>
    </row>
    <row r="2027" spans="1:36" ht="16">
      <c r="A2027" s="8">
        <v>4</v>
      </c>
      <c r="B2027" s="16" t="s">
        <v>13472</v>
      </c>
      <c r="C2027" s="16" t="s">
        <v>13473</v>
      </c>
      <c r="D2027" s="8" t="s">
        <v>13474</v>
      </c>
      <c r="E2027" s="16" t="s">
        <v>13475</v>
      </c>
      <c r="F2027" s="16" t="s">
        <v>68</v>
      </c>
      <c r="G2027" s="17"/>
      <c r="H2027" s="18"/>
      <c r="J2027" s="26" t="s">
        <v>13476</v>
      </c>
      <c r="K2027" s="18"/>
      <c r="V2027" s="8" t="s">
        <v>13477</v>
      </c>
      <c r="AA2027" s="8"/>
      <c r="AB2027" s="8" t="s">
        <v>98</v>
      </c>
      <c r="AJ2027" s="14" t="s">
        <v>13478</v>
      </c>
    </row>
    <row r="2028" spans="1:36" ht="16">
      <c r="A2028" s="8">
        <v>4</v>
      </c>
      <c r="B2028" s="10" t="s">
        <v>13479</v>
      </c>
      <c r="C2028" s="10" t="s">
        <v>13480</v>
      </c>
      <c r="D2028" s="8" t="s">
        <v>13481</v>
      </c>
      <c r="E2028" s="10" t="s">
        <v>13481</v>
      </c>
      <c r="F2028" s="10" t="s">
        <v>68</v>
      </c>
      <c r="G2028" s="11"/>
      <c r="H2028" s="12"/>
      <c r="J2028" s="30" t="s">
        <v>13482</v>
      </c>
      <c r="K2028" s="10" t="s">
        <v>13483</v>
      </c>
      <c r="V2028" s="8" t="s">
        <v>13484</v>
      </c>
      <c r="AA2028" s="8"/>
      <c r="AB2028" s="8" t="s">
        <v>98</v>
      </c>
      <c r="AJ2028" s="14" t="s">
        <v>13485</v>
      </c>
    </row>
    <row r="2029" spans="1:36" ht="16">
      <c r="A2029" s="8">
        <v>4</v>
      </c>
      <c r="B2029" s="23" t="s">
        <v>6215</v>
      </c>
      <c r="C2029" s="23" t="s">
        <v>6216</v>
      </c>
      <c r="D2029" s="8" t="s">
        <v>13486</v>
      </c>
      <c r="E2029" s="16" t="s">
        <v>13487</v>
      </c>
      <c r="F2029" s="16" t="s">
        <v>68</v>
      </c>
      <c r="G2029" s="17"/>
      <c r="H2029" s="18"/>
      <c r="J2029" s="26" t="s">
        <v>6219</v>
      </c>
      <c r="K2029" s="16" t="s">
        <v>6220</v>
      </c>
      <c r="V2029" s="8" t="s">
        <v>13488</v>
      </c>
      <c r="AA2029" s="8"/>
      <c r="AB2029" s="8" t="s">
        <v>98</v>
      </c>
      <c r="AJ2029" s="14" t="s">
        <v>13489</v>
      </c>
    </row>
    <row r="2030" spans="1:36" ht="16">
      <c r="A2030" s="8">
        <v>4</v>
      </c>
      <c r="B2030" s="10" t="s">
        <v>13490</v>
      </c>
      <c r="C2030" s="10" t="s">
        <v>13491</v>
      </c>
      <c r="D2030" s="8" t="s">
        <v>13492</v>
      </c>
      <c r="E2030" s="10" t="s">
        <v>13493</v>
      </c>
      <c r="F2030" s="10" t="s">
        <v>68</v>
      </c>
      <c r="G2030" s="11"/>
      <c r="H2030" s="12"/>
      <c r="J2030" s="30" t="s">
        <v>13494</v>
      </c>
      <c r="K2030" s="12"/>
      <c r="V2030" s="8" t="s">
        <v>13495</v>
      </c>
      <c r="AA2030" s="8"/>
      <c r="AB2030" s="8" t="s">
        <v>98</v>
      </c>
      <c r="AJ2030" s="14" t="s">
        <v>13496</v>
      </c>
    </row>
    <row r="2031" spans="1:36" ht="16">
      <c r="A2031" s="8">
        <v>4</v>
      </c>
      <c r="B2031" s="23" t="s">
        <v>1344</v>
      </c>
      <c r="C2031" s="23" t="s">
        <v>1344</v>
      </c>
      <c r="D2031" s="8" t="s">
        <v>13497</v>
      </c>
      <c r="E2031" s="16" t="s">
        <v>13498</v>
      </c>
      <c r="F2031" s="16" t="s">
        <v>68</v>
      </c>
      <c r="G2031" s="17"/>
      <c r="H2031" s="18"/>
      <c r="J2031" s="26" t="s">
        <v>1348</v>
      </c>
      <c r="K2031" s="16" t="s">
        <v>13499</v>
      </c>
      <c r="V2031" s="8" t="s">
        <v>13500</v>
      </c>
      <c r="AA2031" s="8"/>
      <c r="AB2031" s="8" t="s">
        <v>98</v>
      </c>
      <c r="AJ2031" s="14" t="s">
        <v>13501</v>
      </c>
    </row>
    <row r="2032" spans="1:36" ht="16">
      <c r="A2032" s="8">
        <v>4</v>
      </c>
      <c r="B2032" s="23" t="s">
        <v>13502</v>
      </c>
      <c r="C2032" s="23" t="s">
        <v>13503</v>
      </c>
      <c r="D2032" s="8" t="s">
        <v>13504</v>
      </c>
      <c r="E2032" s="10" t="s">
        <v>13505</v>
      </c>
      <c r="F2032" s="10" t="s">
        <v>68</v>
      </c>
      <c r="G2032" s="11"/>
      <c r="H2032" s="12"/>
      <c r="J2032" s="30" t="s">
        <v>13506</v>
      </c>
      <c r="K2032" s="10" t="s">
        <v>13507</v>
      </c>
      <c r="V2032" s="8" t="s">
        <v>13508</v>
      </c>
      <c r="AA2032" s="8"/>
      <c r="AB2032" s="8" t="s">
        <v>98</v>
      </c>
      <c r="AJ2032" s="14" t="s">
        <v>13509</v>
      </c>
    </row>
    <row r="2033" spans="1:36" ht="16">
      <c r="A2033" s="8">
        <v>4</v>
      </c>
      <c r="B2033" s="16" t="s">
        <v>13510</v>
      </c>
      <c r="C2033" s="16" t="s">
        <v>13511</v>
      </c>
      <c r="D2033" s="8" t="s">
        <v>13512</v>
      </c>
      <c r="E2033" s="16" t="s">
        <v>13513</v>
      </c>
      <c r="F2033" s="16" t="s">
        <v>68</v>
      </c>
      <c r="G2033" s="17"/>
      <c r="H2033" s="18"/>
      <c r="J2033" s="26" t="s">
        <v>13514</v>
      </c>
      <c r="K2033" s="16" t="s">
        <v>13515</v>
      </c>
      <c r="V2033" s="8" t="s">
        <v>13516</v>
      </c>
      <c r="AA2033" s="8"/>
      <c r="AB2033" s="8" t="s">
        <v>98</v>
      </c>
      <c r="AJ2033" s="14">
        <v>72</v>
      </c>
    </row>
    <row r="2034" spans="1:36" ht="16">
      <c r="A2034" s="8">
        <v>4</v>
      </c>
      <c r="B2034" s="10" t="s">
        <v>13517</v>
      </c>
      <c r="C2034" s="10" t="s">
        <v>13518</v>
      </c>
      <c r="D2034" s="8" t="s">
        <v>13519</v>
      </c>
      <c r="E2034" s="10" t="s">
        <v>13520</v>
      </c>
      <c r="F2034" s="10" t="s">
        <v>68</v>
      </c>
      <c r="G2034" s="11"/>
      <c r="H2034" s="12"/>
      <c r="J2034" s="30" t="s">
        <v>13521</v>
      </c>
      <c r="K2034" s="12"/>
      <c r="V2034" s="8" t="s">
        <v>13522</v>
      </c>
      <c r="AA2034" s="8"/>
      <c r="AB2034" s="8" t="s">
        <v>98</v>
      </c>
      <c r="AJ2034" s="14" t="s">
        <v>13523</v>
      </c>
    </row>
    <row r="2035" spans="1:36" ht="16">
      <c r="A2035" s="8">
        <v>4</v>
      </c>
      <c r="B2035" s="16" t="s">
        <v>13524</v>
      </c>
      <c r="C2035" s="16" t="s">
        <v>13525</v>
      </c>
      <c r="D2035" s="8" t="s">
        <v>13526</v>
      </c>
      <c r="E2035" s="16" t="s">
        <v>13527</v>
      </c>
      <c r="F2035" s="16" t="s">
        <v>68</v>
      </c>
      <c r="G2035" s="54"/>
      <c r="H2035" s="18"/>
      <c r="J2035" s="26" t="s">
        <v>13528</v>
      </c>
      <c r="K2035" s="18"/>
      <c r="V2035" s="8" t="s">
        <v>13529</v>
      </c>
      <c r="AA2035" s="8"/>
      <c r="AB2035" s="8" t="s">
        <v>98</v>
      </c>
      <c r="AF2035" s="8" t="s">
        <v>2863</v>
      </c>
      <c r="AJ2035" s="14" t="s">
        <v>13530</v>
      </c>
    </row>
    <row r="2036" spans="1:36" ht="16">
      <c r="A2036" s="8">
        <v>4</v>
      </c>
      <c r="B2036" s="10" t="s">
        <v>13531</v>
      </c>
      <c r="C2036" s="10" t="s">
        <v>13531</v>
      </c>
      <c r="D2036" s="8" t="s">
        <v>13532</v>
      </c>
      <c r="E2036" s="10" t="s">
        <v>13533</v>
      </c>
      <c r="F2036" s="10" t="s">
        <v>68</v>
      </c>
      <c r="G2036" s="11"/>
      <c r="H2036" s="12"/>
      <c r="J2036" s="30" t="s">
        <v>13534</v>
      </c>
      <c r="K2036" s="10" t="s">
        <v>13535</v>
      </c>
      <c r="V2036" s="8" t="s">
        <v>13536</v>
      </c>
      <c r="AA2036" s="8"/>
      <c r="AB2036" s="8" t="s">
        <v>98</v>
      </c>
      <c r="AJ2036" s="14" t="s">
        <v>13537</v>
      </c>
    </row>
    <row r="2037" spans="1:36" ht="16">
      <c r="A2037" s="8">
        <v>4</v>
      </c>
      <c r="B2037" s="16" t="s">
        <v>13538</v>
      </c>
      <c r="C2037" s="16" t="s">
        <v>13539</v>
      </c>
      <c r="D2037" s="8" t="s">
        <v>13540</v>
      </c>
      <c r="E2037" s="16" t="s">
        <v>13541</v>
      </c>
      <c r="F2037" s="16" t="s">
        <v>68</v>
      </c>
      <c r="G2037" s="54"/>
      <c r="H2037" s="18"/>
      <c r="J2037" s="26" t="s">
        <v>13542</v>
      </c>
      <c r="K2037" s="16" t="s">
        <v>13543</v>
      </c>
      <c r="V2037" s="8" t="s">
        <v>13544</v>
      </c>
      <c r="AA2037" s="8"/>
      <c r="AB2037" s="8" t="s">
        <v>98</v>
      </c>
      <c r="AF2037" s="8" t="s">
        <v>2863</v>
      </c>
      <c r="AJ2037" s="14" t="s">
        <v>12037</v>
      </c>
    </row>
    <row r="2038" spans="1:36" ht="16">
      <c r="A2038" s="8">
        <v>4</v>
      </c>
      <c r="B2038" s="10" t="s">
        <v>13545</v>
      </c>
      <c r="C2038" s="10" t="s">
        <v>13546</v>
      </c>
      <c r="D2038" s="8" t="s">
        <v>13547</v>
      </c>
      <c r="E2038" s="10" t="s">
        <v>13548</v>
      </c>
      <c r="F2038" s="10" t="s">
        <v>68</v>
      </c>
      <c r="G2038" s="53"/>
      <c r="H2038" s="12"/>
      <c r="J2038" s="30" t="s">
        <v>13549</v>
      </c>
      <c r="K2038" s="12"/>
      <c r="V2038" s="8" t="s">
        <v>13550</v>
      </c>
      <c r="AA2038" s="8"/>
      <c r="AB2038" s="8" t="s">
        <v>98</v>
      </c>
      <c r="AI2038" s="8" t="s">
        <v>2863</v>
      </c>
      <c r="AJ2038" s="14">
        <v>127</v>
      </c>
    </row>
    <row r="2039" spans="1:36" ht="16">
      <c r="A2039" s="8">
        <v>4</v>
      </c>
      <c r="B2039" s="16" t="s">
        <v>13551</v>
      </c>
      <c r="C2039" s="16" t="s">
        <v>13552</v>
      </c>
      <c r="D2039" s="8" t="s">
        <v>13553</v>
      </c>
      <c r="E2039" s="16" t="s">
        <v>13554</v>
      </c>
      <c r="F2039" s="16" t="s">
        <v>68</v>
      </c>
      <c r="G2039" s="17"/>
      <c r="H2039" s="18"/>
      <c r="J2039" s="26" t="s">
        <v>13555</v>
      </c>
      <c r="K2039" s="16" t="s">
        <v>13556</v>
      </c>
      <c r="V2039" s="8" t="s">
        <v>13557</v>
      </c>
      <c r="AA2039" s="8"/>
      <c r="AB2039" s="8" t="s">
        <v>98</v>
      </c>
      <c r="AJ2039" s="14" t="s">
        <v>13558</v>
      </c>
    </row>
    <row r="2040" spans="1:36" ht="16">
      <c r="A2040" s="8">
        <v>4</v>
      </c>
      <c r="B2040" s="10" t="s">
        <v>13559</v>
      </c>
      <c r="C2040" s="10" t="s">
        <v>13559</v>
      </c>
      <c r="D2040" s="8" t="s">
        <v>13560</v>
      </c>
      <c r="E2040" s="10" t="s">
        <v>13561</v>
      </c>
      <c r="F2040" s="10" t="s">
        <v>68</v>
      </c>
      <c r="G2040" s="11"/>
      <c r="H2040" s="12"/>
      <c r="J2040" s="30" t="s">
        <v>13562</v>
      </c>
      <c r="K2040" s="10" t="s">
        <v>13563</v>
      </c>
      <c r="V2040" s="8" t="s">
        <v>13564</v>
      </c>
      <c r="AA2040" s="8"/>
      <c r="AB2040" s="8" t="s">
        <v>98</v>
      </c>
      <c r="AJ2040" s="14" t="s">
        <v>13565</v>
      </c>
    </row>
    <row r="2041" spans="1:36" ht="16">
      <c r="A2041" s="8">
        <v>4</v>
      </c>
      <c r="B2041" s="16" t="s">
        <v>13566</v>
      </c>
      <c r="C2041" s="16" t="s">
        <v>13567</v>
      </c>
      <c r="D2041" s="8" t="s">
        <v>13568</v>
      </c>
      <c r="E2041" s="16" t="s">
        <v>13569</v>
      </c>
      <c r="F2041" s="16" t="s">
        <v>68</v>
      </c>
      <c r="G2041" s="17"/>
      <c r="H2041" s="18"/>
      <c r="J2041" s="26" t="s">
        <v>13570</v>
      </c>
      <c r="K2041" s="18"/>
      <c r="V2041" s="8" t="s">
        <v>13571</v>
      </c>
      <c r="AA2041" s="8"/>
      <c r="AB2041" s="8" t="s">
        <v>98</v>
      </c>
      <c r="AJ2041" s="14">
        <v>2</v>
      </c>
    </row>
    <row r="2042" spans="1:36" ht="16">
      <c r="A2042" s="8">
        <v>4</v>
      </c>
      <c r="B2042" s="10" t="s">
        <v>13572</v>
      </c>
      <c r="C2042" s="10" t="s">
        <v>13573</v>
      </c>
      <c r="D2042" s="8" t="s">
        <v>13574</v>
      </c>
      <c r="E2042" s="10" t="s">
        <v>13575</v>
      </c>
      <c r="F2042" s="10" t="s">
        <v>68</v>
      </c>
      <c r="G2042" s="53"/>
      <c r="H2042" s="12"/>
      <c r="J2042" s="59"/>
      <c r="K2042" s="10" t="s">
        <v>13576</v>
      </c>
      <c r="V2042" s="8" t="s">
        <v>13577</v>
      </c>
      <c r="AA2042" s="8"/>
      <c r="AB2042" s="8" t="s">
        <v>98</v>
      </c>
      <c r="AH2042" s="8" t="s">
        <v>2863</v>
      </c>
      <c r="AJ2042" s="14" t="s">
        <v>13578</v>
      </c>
    </row>
    <row r="2043" spans="1:36" ht="16">
      <c r="A2043" s="8">
        <v>4</v>
      </c>
      <c r="B2043" s="23" t="s">
        <v>6399</v>
      </c>
      <c r="C2043" s="23" t="s">
        <v>6400</v>
      </c>
      <c r="D2043" s="8" t="s">
        <v>13579</v>
      </c>
      <c r="E2043" s="16" t="s">
        <v>13580</v>
      </c>
      <c r="F2043" s="16" t="s">
        <v>68</v>
      </c>
      <c r="G2043" s="17"/>
      <c r="H2043" s="18"/>
      <c r="J2043" s="26" t="s">
        <v>1362</v>
      </c>
      <c r="K2043" s="16" t="s">
        <v>13581</v>
      </c>
      <c r="V2043" s="8" t="s">
        <v>13582</v>
      </c>
      <c r="AA2043" s="8"/>
      <c r="AB2043" s="8" t="s">
        <v>98</v>
      </c>
      <c r="AJ2043" s="14" t="s">
        <v>13583</v>
      </c>
    </row>
    <row r="2044" spans="1:36" ht="16">
      <c r="A2044" s="8">
        <v>4</v>
      </c>
      <c r="B2044" s="10" t="s">
        <v>13584</v>
      </c>
      <c r="C2044" s="10" t="s">
        <v>13585</v>
      </c>
      <c r="D2044" s="8" t="s">
        <v>13586</v>
      </c>
      <c r="E2044" s="10" t="s">
        <v>13587</v>
      </c>
      <c r="F2044" s="10" t="s">
        <v>68</v>
      </c>
      <c r="G2044" s="11"/>
      <c r="H2044" s="12"/>
      <c r="J2044" s="30" t="s">
        <v>13588</v>
      </c>
      <c r="K2044" s="10" t="s">
        <v>13589</v>
      </c>
      <c r="V2044" s="8" t="s">
        <v>13590</v>
      </c>
      <c r="AA2044" s="8"/>
      <c r="AB2044" s="8" t="s">
        <v>98</v>
      </c>
      <c r="AJ2044" s="14" t="s">
        <v>13591</v>
      </c>
    </row>
    <row r="2045" spans="1:36" ht="16">
      <c r="A2045" s="8">
        <v>4</v>
      </c>
      <c r="B2045" s="16" t="s">
        <v>13592</v>
      </c>
      <c r="C2045" s="16" t="s">
        <v>13593</v>
      </c>
      <c r="D2045" s="8" t="s">
        <v>13594</v>
      </c>
      <c r="E2045" s="16" t="s">
        <v>13594</v>
      </c>
      <c r="F2045" s="16" t="s">
        <v>68</v>
      </c>
      <c r="G2045" s="17"/>
      <c r="H2045" s="18"/>
      <c r="J2045" s="26" t="s">
        <v>13595</v>
      </c>
      <c r="K2045" s="16" t="s">
        <v>13596</v>
      </c>
      <c r="V2045" s="8" t="s">
        <v>13597</v>
      </c>
      <c r="AA2045" s="8"/>
      <c r="AB2045" s="8" t="s">
        <v>98</v>
      </c>
      <c r="AJ2045" s="14" t="s">
        <v>13598</v>
      </c>
    </row>
    <row r="2046" spans="1:36" ht="16">
      <c r="A2046" s="8">
        <v>4</v>
      </c>
      <c r="B2046" s="23" t="s">
        <v>1365</v>
      </c>
      <c r="C2046" s="23" t="s">
        <v>1366</v>
      </c>
      <c r="D2046" s="8" t="s">
        <v>13599</v>
      </c>
      <c r="E2046" s="10" t="s">
        <v>13600</v>
      </c>
      <c r="F2046" s="10" t="s">
        <v>68</v>
      </c>
      <c r="G2046" s="11"/>
      <c r="H2046" s="12"/>
      <c r="J2046" s="30" t="s">
        <v>13601</v>
      </c>
      <c r="K2046" s="10" t="s">
        <v>10393</v>
      </c>
      <c r="V2046" s="8" t="s">
        <v>13602</v>
      </c>
      <c r="AA2046" s="8"/>
      <c r="AB2046" s="8" t="s">
        <v>98</v>
      </c>
      <c r="AJ2046" s="14" t="s">
        <v>13603</v>
      </c>
    </row>
    <row r="2047" spans="1:36" ht="16">
      <c r="A2047" s="8">
        <v>4</v>
      </c>
      <c r="B2047" s="23" t="s">
        <v>1371</v>
      </c>
      <c r="C2047" s="23" t="s">
        <v>1372</v>
      </c>
      <c r="D2047" s="8" t="s">
        <v>13604</v>
      </c>
      <c r="E2047" s="16" t="s">
        <v>13605</v>
      </c>
      <c r="F2047" s="16" t="s">
        <v>68</v>
      </c>
      <c r="G2047" s="54"/>
      <c r="H2047" s="18"/>
      <c r="J2047" s="26" t="s">
        <v>1375</v>
      </c>
      <c r="K2047" s="16" t="s">
        <v>13606</v>
      </c>
      <c r="V2047" s="8" t="s">
        <v>13607</v>
      </c>
      <c r="AA2047" s="8"/>
      <c r="AB2047" s="8" t="s">
        <v>98</v>
      </c>
      <c r="AC2047" s="8" t="s">
        <v>2863</v>
      </c>
      <c r="AG2047" s="8" t="s">
        <v>2863</v>
      </c>
      <c r="AJ2047" s="14" t="s">
        <v>13608</v>
      </c>
    </row>
    <row r="2048" spans="1:36" ht="16">
      <c r="A2048" s="8">
        <v>4</v>
      </c>
      <c r="B2048" s="23" t="s">
        <v>6440</v>
      </c>
      <c r="C2048" s="23" t="s">
        <v>6441</v>
      </c>
      <c r="D2048" s="8" t="s">
        <v>13609</v>
      </c>
      <c r="E2048" s="10" t="s">
        <v>13610</v>
      </c>
      <c r="F2048" s="10" t="s">
        <v>68</v>
      </c>
      <c r="G2048" s="11"/>
      <c r="H2048" s="12"/>
      <c r="J2048" s="30" t="s">
        <v>6444</v>
      </c>
      <c r="K2048" s="10" t="s">
        <v>13611</v>
      </c>
      <c r="V2048" s="8" t="s">
        <v>11931</v>
      </c>
      <c r="AA2048" s="8"/>
      <c r="AB2048" s="8" t="s">
        <v>98</v>
      </c>
      <c r="AJ2048" s="14" t="s">
        <v>13612</v>
      </c>
    </row>
    <row r="2049" spans="1:36" ht="16">
      <c r="A2049" s="8">
        <v>4</v>
      </c>
      <c r="B2049" s="23" t="s">
        <v>1384</v>
      </c>
      <c r="C2049" s="23" t="s">
        <v>1385</v>
      </c>
      <c r="D2049" s="8" t="s">
        <v>13613</v>
      </c>
      <c r="E2049" s="16" t="s">
        <v>13614</v>
      </c>
      <c r="F2049" s="16" t="s">
        <v>68</v>
      </c>
      <c r="G2049" s="17"/>
      <c r="H2049" s="18"/>
      <c r="J2049" s="26" t="s">
        <v>13615</v>
      </c>
      <c r="K2049" s="16" t="s">
        <v>13616</v>
      </c>
      <c r="V2049" s="8" t="s">
        <v>13617</v>
      </c>
      <c r="AA2049" s="8"/>
      <c r="AB2049" s="8" t="s">
        <v>98</v>
      </c>
      <c r="AJ2049" s="14" t="s">
        <v>13618</v>
      </c>
    </row>
    <row r="2050" spans="1:36" ht="16">
      <c r="A2050" s="8">
        <v>4</v>
      </c>
      <c r="B2050" s="10" t="s">
        <v>13619</v>
      </c>
      <c r="C2050" s="10" t="s">
        <v>13620</v>
      </c>
      <c r="D2050" s="8" t="s">
        <v>13621</v>
      </c>
      <c r="E2050" s="10" t="s">
        <v>13622</v>
      </c>
      <c r="F2050" s="10" t="s">
        <v>68</v>
      </c>
      <c r="G2050" s="11"/>
      <c r="H2050" s="12"/>
      <c r="J2050" s="30" t="s">
        <v>13623</v>
      </c>
      <c r="K2050" s="10" t="s">
        <v>13624</v>
      </c>
      <c r="V2050" s="8" t="s">
        <v>13625</v>
      </c>
      <c r="AA2050" s="8"/>
      <c r="AB2050" s="8" t="s">
        <v>98</v>
      </c>
      <c r="AJ2050" s="14" t="s">
        <v>13626</v>
      </c>
    </row>
    <row r="2051" spans="1:36" ht="16">
      <c r="A2051" s="8">
        <v>4</v>
      </c>
      <c r="B2051" s="16" t="s">
        <v>13627</v>
      </c>
      <c r="C2051" s="16" t="s">
        <v>13628</v>
      </c>
      <c r="D2051" s="8" t="s">
        <v>13629</v>
      </c>
      <c r="E2051" s="16" t="s">
        <v>13630</v>
      </c>
      <c r="F2051" s="16" t="s">
        <v>68</v>
      </c>
      <c r="G2051" s="17"/>
      <c r="H2051" s="18"/>
      <c r="J2051" s="26" t="s">
        <v>13631</v>
      </c>
      <c r="K2051" s="16" t="s">
        <v>13632</v>
      </c>
      <c r="V2051" s="8" t="s">
        <v>13633</v>
      </c>
      <c r="AA2051" s="8"/>
      <c r="AB2051" s="8" t="s">
        <v>98</v>
      </c>
      <c r="AJ2051" s="14" t="s">
        <v>13634</v>
      </c>
    </row>
    <row r="2052" spans="1:36" ht="16">
      <c r="A2052" s="8">
        <v>4</v>
      </c>
      <c r="B2052" s="10" t="s">
        <v>13635</v>
      </c>
      <c r="C2052" s="10" t="s">
        <v>13636</v>
      </c>
      <c r="D2052" s="8" t="s">
        <v>13637</v>
      </c>
      <c r="E2052" s="10" t="s">
        <v>13638</v>
      </c>
      <c r="F2052" s="10" t="s">
        <v>68</v>
      </c>
      <c r="G2052" s="11"/>
      <c r="H2052" s="12"/>
      <c r="J2052" s="30" t="s">
        <v>13639</v>
      </c>
      <c r="K2052" s="12"/>
      <c r="V2052" s="8" t="s">
        <v>12838</v>
      </c>
      <c r="AA2052" s="8"/>
      <c r="AB2052" s="8" t="s">
        <v>98</v>
      </c>
      <c r="AJ2052" s="14" t="s">
        <v>13640</v>
      </c>
    </row>
    <row r="2053" spans="1:36" ht="16">
      <c r="A2053" s="8">
        <v>4</v>
      </c>
      <c r="B2053" s="16" t="s">
        <v>13641</v>
      </c>
      <c r="C2053" s="16" t="s">
        <v>13642</v>
      </c>
      <c r="D2053" s="8" t="s">
        <v>13643</v>
      </c>
      <c r="E2053" s="16" t="s">
        <v>13644</v>
      </c>
      <c r="F2053" s="16" t="s">
        <v>68</v>
      </c>
      <c r="G2053" s="54"/>
      <c r="H2053" s="18"/>
      <c r="J2053" s="26" t="s">
        <v>13645</v>
      </c>
      <c r="K2053" s="16" t="s">
        <v>13646</v>
      </c>
      <c r="V2053" s="8" t="s">
        <v>13647</v>
      </c>
      <c r="AA2053" s="8"/>
      <c r="AB2053" s="8" t="s">
        <v>98</v>
      </c>
      <c r="AJ2053" s="14" t="s">
        <v>13648</v>
      </c>
    </row>
    <row r="2054" spans="1:36" ht="16">
      <c r="A2054" s="8">
        <v>4</v>
      </c>
      <c r="B2054" s="10" t="s">
        <v>13649</v>
      </c>
      <c r="C2054" s="10" t="s">
        <v>13650</v>
      </c>
      <c r="D2054" s="8" t="s">
        <v>13651</v>
      </c>
      <c r="E2054" s="10" t="s">
        <v>13652</v>
      </c>
      <c r="F2054" s="10" t="s">
        <v>68</v>
      </c>
      <c r="G2054" s="53"/>
      <c r="H2054" s="12"/>
      <c r="J2054" s="30" t="s">
        <v>13653</v>
      </c>
      <c r="K2054" s="12"/>
      <c r="V2054" s="8" t="s">
        <v>13654</v>
      </c>
      <c r="AA2054" s="8"/>
      <c r="AB2054" s="8" t="s">
        <v>98</v>
      </c>
      <c r="AC2054" s="8" t="s">
        <v>2863</v>
      </c>
      <c r="AD2054" s="8" t="s">
        <v>2863</v>
      </c>
      <c r="AE2054" s="8" t="s">
        <v>2863</v>
      </c>
      <c r="AF2054" s="8" t="s">
        <v>2863</v>
      </c>
      <c r="AG2054" s="8" t="s">
        <v>2863</v>
      </c>
      <c r="AI2054" s="8" t="s">
        <v>2863</v>
      </c>
      <c r="AJ2054" s="14" t="s">
        <v>13655</v>
      </c>
    </row>
    <row r="2055" spans="1:36" ht="16">
      <c r="A2055" s="8">
        <v>4</v>
      </c>
      <c r="B2055" s="16" t="s">
        <v>13656</v>
      </c>
      <c r="C2055" s="16" t="s">
        <v>13657</v>
      </c>
      <c r="E2055" s="16"/>
      <c r="F2055" s="16" t="s">
        <v>68</v>
      </c>
      <c r="G2055" s="17"/>
      <c r="H2055" s="18"/>
      <c r="J2055" s="59"/>
      <c r="K2055" s="16" t="s">
        <v>13658</v>
      </c>
      <c r="V2055" s="8" t="s">
        <v>13659</v>
      </c>
      <c r="AA2055" s="8"/>
      <c r="AB2055" s="8" t="s">
        <v>98</v>
      </c>
      <c r="AJ2055" s="14" t="s">
        <v>13660</v>
      </c>
    </row>
    <row r="2056" spans="1:36" ht="16">
      <c r="A2056" s="8">
        <v>4</v>
      </c>
      <c r="B2056" s="23" t="s">
        <v>1419</v>
      </c>
      <c r="C2056" s="23" t="s">
        <v>1420</v>
      </c>
      <c r="D2056" s="8" t="s">
        <v>13661</v>
      </c>
      <c r="E2056" s="10" t="s">
        <v>13662</v>
      </c>
      <c r="F2056" s="10" t="s">
        <v>68</v>
      </c>
      <c r="G2056" s="11"/>
      <c r="H2056" s="12"/>
      <c r="J2056" s="30" t="s">
        <v>1423</v>
      </c>
      <c r="K2056" s="10" t="s">
        <v>13663</v>
      </c>
      <c r="V2056" s="8" t="s">
        <v>13664</v>
      </c>
      <c r="AA2056" s="8"/>
      <c r="AB2056" s="8" t="s">
        <v>98</v>
      </c>
      <c r="AJ2056" s="14" t="s">
        <v>13665</v>
      </c>
    </row>
    <row r="2057" spans="1:36" ht="16">
      <c r="A2057" s="8">
        <v>4</v>
      </c>
      <c r="B2057" s="16" t="s">
        <v>13666</v>
      </c>
      <c r="C2057" s="16" t="s">
        <v>13667</v>
      </c>
      <c r="D2057" s="8" t="s">
        <v>13668</v>
      </c>
      <c r="E2057" s="16" t="s">
        <v>13669</v>
      </c>
      <c r="F2057" s="16" t="s">
        <v>68</v>
      </c>
      <c r="G2057" s="17"/>
      <c r="H2057" s="18"/>
      <c r="J2057" s="26" t="s">
        <v>13670</v>
      </c>
      <c r="K2057" s="16" t="s">
        <v>13671</v>
      </c>
      <c r="V2057" s="8" t="s">
        <v>13672</v>
      </c>
      <c r="AA2057" s="8"/>
      <c r="AB2057" s="8" t="s">
        <v>98</v>
      </c>
      <c r="AJ2057" s="14" t="s">
        <v>13673</v>
      </c>
    </row>
    <row r="2058" spans="1:36" ht="16">
      <c r="A2058" s="8">
        <v>4</v>
      </c>
      <c r="B2058" s="10" t="s">
        <v>13674</v>
      </c>
      <c r="C2058" s="10" t="s">
        <v>13675</v>
      </c>
      <c r="D2058" s="8" t="s">
        <v>13676</v>
      </c>
      <c r="E2058" s="10" t="s">
        <v>13677</v>
      </c>
      <c r="F2058" s="10" t="s">
        <v>68</v>
      </c>
      <c r="G2058" s="11"/>
      <c r="H2058" s="12"/>
      <c r="J2058" s="30" t="s">
        <v>13678</v>
      </c>
      <c r="K2058" s="10" t="s">
        <v>13679</v>
      </c>
      <c r="V2058" s="8" t="s">
        <v>13680</v>
      </c>
      <c r="AA2058" s="8"/>
      <c r="AB2058" s="8" t="s">
        <v>98</v>
      </c>
      <c r="AJ2058" s="14" t="s">
        <v>13681</v>
      </c>
    </row>
    <row r="2059" spans="1:36" ht="16">
      <c r="A2059" s="8">
        <v>4</v>
      </c>
      <c r="B2059" s="16" t="s">
        <v>13682</v>
      </c>
      <c r="C2059" s="16" t="s">
        <v>13683</v>
      </c>
      <c r="D2059" s="8" t="s">
        <v>13684</v>
      </c>
      <c r="E2059" s="16" t="s">
        <v>13685</v>
      </c>
      <c r="F2059" s="16" t="s">
        <v>68</v>
      </c>
      <c r="G2059" s="17"/>
      <c r="H2059" s="18"/>
      <c r="J2059" s="26" t="s">
        <v>10515</v>
      </c>
      <c r="K2059" s="16" t="s">
        <v>10516</v>
      </c>
      <c r="V2059" s="8" t="s">
        <v>13686</v>
      </c>
      <c r="AA2059" s="8"/>
      <c r="AB2059" s="8" t="s">
        <v>98</v>
      </c>
      <c r="AJ2059" s="14" t="s">
        <v>13687</v>
      </c>
    </row>
    <row r="2060" spans="1:36" ht="16">
      <c r="A2060" s="8">
        <v>4</v>
      </c>
      <c r="B2060" s="10" t="s">
        <v>13688</v>
      </c>
      <c r="C2060" s="10" t="s">
        <v>13689</v>
      </c>
      <c r="D2060" s="8" t="s">
        <v>13690</v>
      </c>
      <c r="E2060" s="10" t="s">
        <v>13691</v>
      </c>
      <c r="F2060" s="10" t="s">
        <v>68</v>
      </c>
      <c r="G2060" s="11"/>
      <c r="H2060" s="12"/>
      <c r="J2060" s="30" t="s">
        <v>13692</v>
      </c>
      <c r="K2060" s="10" t="s">
        <v>6727</v>
      </c>
      <c r="V2060" s="8" t="s">
        <v>13693</v>
      </c>
      <c r="AA2060" s="8"/>
      <c r="AB2060" s="8" t="s">
        <v>98</v>
      </c>
      <c r="AJ2060" s="14" t="s">
        <v>13694</v>
      </c>
    </row>
    <row r="2061" spans="1:36" ht="16">
      <c r="A2061" s="8">
        <v>4</v>
      </c>
      <c r="B2061" s="16" t="s">
        <v>13695</v>
      </c>
      <c r="C2061" s="16" t="s">
        <v>13696</v>
      </c>
      <c r="D2061" s="8" t="s">
        <v>13697</v>
      </c>
      <c r="E2061" s="16" t="s">
        <v>13698</v>
      </c>
      <c r="F2061" s="16" t="s">
        <v>68</v>
      </c>
      <c r="G2061" s="17"/>
      <c r="H2061" s="18"/>
      <c r="J2061" s="26" t="s">
        <v>13699</v>
      </c>
      <c r="K2061" s="16" t="s">
        <v>13700</v>
      </c>
      <c r="V2061" s="8" t="s">
        <v>13701</v>
      </c>
      <c r="AA2061" s="8"/>
      <c r="AB2061" s="8" t="s">
        <v>98</v>
      </c>
      <c r="AJ2061" s="14" t="s">
        <v>13702</v>
      </c>
    </row>
    <row r="2062" spans="1:36" ht="16">
      <c r="A2062" s="8">
        <v>4</v>
      </c>
      <c r="B2062" s="10" t="s">
        <v>13703</v>
      </c>
      <c r="C2062" s="10" t="s">
        <v>13704</v>
      </c>
      <c r="D2062" s="8" t="s">
        <v>13705</v>
      </c>
      <c r="E2062" s="10" t="s">
        <v>13706</v>
      </c>
      <c r="F2062" s="10" t="s">
        <v>68</v>
      </c>
      <c r="G2062" s="11"/>
      <c r="H2062" s="12"/>
      <c r="J2062" s="30" t="s">
        <v>13707</v>
      </c>
      <c r="K2062" s="10" t="s">
        <v>13708</v>
      </c>
      <c r="V2062" s="8" t="s">
        <v>13709</v>
      </c>
      <c r="AA2062" s="8"/>
      <c r="AB2062" s="8" t="s">
        <v>98</v>
      </c>
      <c r="AJ2062" s="14" t="s">
        <v>13710</v>
      </c>
    </row>
    <row r="2063" spans="1:36" ht="16">
      <c r="A2063" s="8">
        <v>4</v>
      </c>
      <c r="B2063" s="23" t="s">
        <v>6788</v>
      </c>
      <c r="C2063" s="23" t="s">
        <v>6789</v>
      </c>
      <c r="D2063" s="8" t="s">
        <v>13711</v>
      </c>
      <c r="E2063" s="16" t="s">
        <v>13711</v>
      </c>
      <c r="F2063" s="16" t="s">
        <v>68</v>
      </c>
      <c r="G2063" s="17"/>
      <c r="H2063" s="18"/>
      <c r="J2063" s="59"/>
      <c r="K2063" s="16" t="s">
        <v>6793</v>
      </c>
      <c r="V2063" s="8" t="s">
        <v>13712</v>
      </c>
      <c r="AA2063" s="8"/>
      <c r="AB2063" s="8" t="s">
        <v>98</v>
      </c>
      <c r="AJ2063" s="14" t="s">
        <v>13713</v>
      </c>
    </row>
    <row r="2064" spans="1:36" ht="16">
      <c r="A2064" s="8">
        <v>4</v>
      </c>
      <c r="B2064" s="23" t="s">
        <v>1440</v>
      </c>
      <c r="C2064" s="23" t="s">
        <v>1440</v>
      </c>
      <c r="D2064" s="8" t="s">
        <v>13714</v>
      </c>
      <c r="E2064" s="10" t="s">
        <v>13715</v>
      </c>
      <c r="F2064" s="10" t="s">
        <v>68</v>
      </c>
      <c r="G2064" s="11"/>
      <c r="H2064" s="12"/>
      <c r="J2064" s="30" t="s">
        <v>13716</v>
      </c>
      <c r="K2064" s="10" t="s">
        <v>13717</v>
      </c>
      <c r="V2064" s="8" t="s">
        <v>13718</v>
      </c>
      <c r="AA2064" s="8"/>
      <c r="AB2064" s="8" t="s">
        <v>98</v>
      </c>
      <c r="AJ2064" s="14" t="s">
        <v>13719</v>
      </c>
    </row>
    <row r="2065" spans="1:36" ht="16">
      <c r="A2065" s="8">
        <v>4</v>
      </c>
      <c r="B2065" s="16" t="s">
        <v>13720</v>
      </c>
      <c r="C2065" s="16" t="s">
        <v>13721</v>
      </c>
      <c r="D2065" s="8" t="s">
        <v>13722</v>
      </c>
      <c r="E2065" s="16" t="s">
        <v>13722</v>
      </c>
      <c r="F2065" s="16" t="s">
        <v>68</v>
      </c>
      <c r="G2065" s="17"/>
      <c r="H2065" s="18"/>
      <c r="J2065" s="26" t="s">
        <v>13723</v>
      </c>
      <c r="K2065" s="16" t="s">
        <v>13724</v>
      </c>
      <c r="V2065" s="8" t="s">
        <v>13725</v>
      </c>
      <c r="AA2065" s="8"/>
      <c r="AB2065" s="8" t="s">
        <v>98</v>
      </c>
      <c r="AJ2065" s="14" t="s">
        <v>13726</v>
      </c>
    </row>
    <row r="2066" spans="1:36" ht="16">
      <c r="A2066" s="8">
        <v>4</v>
      </c>
      <c r="B2066" s="23" t="s">
        <v>13727</v>
      </c>
      <c r="C2066" s="23" t="s">
        <v>13728</v>
      </c>
      <c r="D2066" s="8" t="s">
        <v>13729</v>
      </c>
      <c r="E2066" s="10" t="s">
        <v>13730</v>
      </c>
      <c r="F2066" s="10" t="s">
        <v>68</v>
      </c>
      <c r="G2066" s="11"/>
      <c r="H2066" s="12"/>
      <c r="J2066" s="30" t="s">
        <v>6840</v>
      </c>
      <c r="K2066" s="10" t="s">
        <v>13731</v>
      </c>
      <c r="V2066" s="8" t="s">
        <v>13625</v>
      </c>
      <c r="AA2066" s="8"/>
      <c r="AB2066" s="8" t="s">
        <v>98</v>
      </c>
      <c r="AJ2066" s="14" t="s">
        <v>13732</v>
      </c>
    </row>
    <row r="2067" spans="1:36" ht="16">
      <c r="A2067" s="8">
        <v>4</v>
      </c>
      <c r="B2067" s="16" t="s">
        <v>13733</v>
      </c>
      <c r="C2067" s="16" t="s">
        <v>13734</v>
      </c>
      <c r="D2067" s="8" t="s">
        <v>13735</v>
      </c>
      <c r="E2067" s="16" t="s">
        <v>13736</v>
      </c>
      <c r="F2067" s="16" t="s">
        <v>68</v>
      </c>
      <c r="G2067" s="17"/>
      <c r="H2067" s="18"/>
      <c r="J2067" s="26" t="s">
        <v>13737</v>
      </c>
      <c r="K2067" s="18"/>
      <c r="V2067" s="8" t="s">
        <v>13738</v>
      </c>
      <c r="AA2067" s="8"/>
      <c r="AB2067" s="8" t="s">
        <v>98</v>
      </c>
      <c r="AJ2067" s="14" t="s">
        <v>13739</v>
      </c>
    </row>
    <row r="2068" spans="1:36" ht="16">
      <c r="A2068" s="8">
        <v>4</v>
      </c>
      <c r="B2068" s="10" t="s">
        <v>13740</v>
      </c>
      <c r="C2068" s="10" t="s">
        <v>13741</v>
      </c>
      <c r="D2068" s="8" t="s">
        <v>13742</v>
      </c>
      <c r="E2068" s="10" t="s">
        <v>13743</v>
      </c>
      <c r="F2068" s="10" t="s">
        <v>68</v>
      </c>
      <c r="G2068" s="53"/>
      <c r="H2068" s="12"/>
      <c r="J2068" s="30" t="s">
        <v>13744</v>
      </c>
      <c r="K2068" s="10" t="s">
        <v>13745</v>
      </c>
      <c r="V2068" s="8" t="s">
        <v>13746</v>
      </c>
      <c r="AA2068" s="8"/>
      <c r="AB2068" s="8" t="s">
        <v>98</v>
      </c>
      <c r="AJ2068" s="14" t="s">
        <v>13747</v>
      </c>
    </row>
    <row r="2069" spans="1:36" ht="16">
      <c r="A2069" s="8">
        <v>4</v>
      </c>
      <c r="B2069" s="16" t="s">
        <v>13748</v>
      </c>
      <c r="C2069" s="16" t="s">
        <v>13749</v>
      </c>
      <c r="D2069" s="8" t="s">
        <v>13750</v>
      </c>
      <c r="E2069" s="16" t="s">
        <v>13751</v>
      </c>
      <c r="F2069" s="16" t="s">
        <v>68</v>
      </c>
      <c r="G2069" s="17"/>
      <c r="H2069" s="18"/>
      <c r="J2069" s="26" t="s">
        <v>13752</v>
      </c>
      <c r="K2069" s="16" t="s">
        <v>13753</v>
      </c>
      <c r="V2069" s="8" t="s">
        <v>13754</v>
      </c>
      <c r="AA2069" s="8"/>
      <c r="AB2069" s="8" t="s">
        <v>98</v>
      </c>
      <c r="AJ2069" s="14" t="s">
        <v>13755</v>
      </c>
    </row>
    <row r="2070" spans="1:36" ht="16">
      <c r="A2070" s="8">
        <v>4</v>
      </c>
      <c r="B2070" s="10" t="s">
        <v>13756</v>
      </c>
      <c r="C2070" s="10" t="s">
        <v>13757</v>
      </c>
      <c r="D2070" s="8" t="s">
        <v>13758</v>
      </c>
      <c r="E2070" s="10" t="s">
        <v>13759</v>
      </c>
      <c r="F2070" s="10" t="s">
        <v>68</v>
      </c>
      <c r="G2070" s="53"/>
      <c r="H2070" s="12"/>
      <c r="J2070" s="30" t="s">
        <v>13760</v>
      </c>
      <c r="K2070" s="10" t="s">
        <v>13761</v>
      </c>
      <c r="V2070" s="8" t="s">
        <v>13762</v>
      </c>
      <c r="AA2070" s="8"/>
      <c r="AB2070" s="8" t="s">
        <v>98</v>
      </c>
      <c r="AH2070" s="8" t="s">
        <v>2863</v>
      </c>
      <c r="AJ2070" s="14">
        <v>2</v>
      </c>
    </row>
    <row r="2071" spans="1:36" ht="16">
      <c r="A2071" s="8">
        <v>4</v>
      </c>
      <c r="B2071" s="16" t="s">
        <v>13763</v>
      </c>
      <c r="C2071" s="16" t="s">
        <v>13764</v>
      </c>
      <c r="D2071" s="8" t="s">
        <v>13765</v>
      </c>
      <c r="E2071" s="16" t="s">
        <v>13765</v>
      </c>
      <c r="F2071" s="16" t="s">
        <v>68</v>
      </c>
      <c r="G2071" s="17"/>
      <c r="H2071" s="18"/>
      <c r="J2071" s="26" t="s">
        <v>13766</v>
      </c>
      <c r="K2071" s="16" t="s">
        <v>13767</v>
      </c>
      <c r="V2071" s="8" t="s">
        <v>13768</v>
      </c>
      <c r="AA2071" s="8"/>
      <c r="AB2071" s="8" t="s">
        <v>98</v>
      </c>
      <c r="AJ2071" s="14" t="s">
        <v>13769</v>
      </c>
    </row>
    <row r="2072" spans="1:36" ht="16">
      <c r="A2072" s="8">
        <v>4</v>
      </c>
      <c r="B2072" s="10" t="s">
        <v>13770</v>
      </c>
      <c r="C2072" s="10" t="s">
        <v>13771</v>
      </c>
      <c r="D2072" s="8" t="s">
        <v>13772</v>
      </c>
      <c r="E2072" s="10" t="s">
        <v>13773</v>
      </c>
      <c r="F2072" s="10" t="s">
        <v>68</v>
      </c>
      <c r="G2072" s="11"/>
      <c r="H2072" s="12"/>
      <c r="J2072" s="30" t="s">
        <v>13774</v>
      </c>
      <c r="K2072" s="10" t="s">
        <v>13775</v>
      </c>
      <c r="V2072" s="8" t="s">
        <v>13776</v>
      </c>
      <c r="AA2072" s="8"/>
      <c r="AB2072" s="8" t="s">
        <v>98</v>
      </c>
      <c r="AJ2072" s="14" t="s">
        <v>13777</v>
      </c>
    </row>
    <row r="2073" spans="1:36" ht="16">
      <c r="A2073" s="8">
        <v>4</v>
      </c>
      <c r="B2073" s="16" t="s">
        <v>13778</v>
      </c>
      <c r="C2073" s="16" t="s">
        <v>13779</v>
      </c>
      <c r="D2073" s="8" t="s">
        <v>13780</v>
      </c>
      <c r="E2073" s="16" t="s">
        <v>13781</v>
      </c>
      <c r="F2073" s="16" t="s">
        <v>68</v>
      </c>
      <c r="G2073" s="54"/>
      <c r="H2073" s="18"/>
      <c r="J2073" s="26" t="s">
        <v>13782</v>
      </c>
      <c r="K2073" s="18"/>
      <c r="V2073" s="8" t="s">
        <v>13783</v>
      </c>
      <c r="AA2073" s="8"/>
      <c r="AB2073" s="8" t="s">
        <v>98</v>
      </c>
      <c r="AE2073" s="8" t="s">
        <v>2863</v>
      </c>
      <c r="AJ2073" s="14">
        <v>72</v>
      </c>
    </row>
    <row r="2074" spans="1:36" ht="16">
      <c r="A2074" s="8">
        <v>4</v>
      </c>
      <c r="B2074" s="10" t="s">
        <v>13784</v>
      </c>
      <c r="C2074" s="10" t="s">
        <v>13785</v>
      </c>
      <c r="D2074" s="8" t="s">
        <v>13786</v>
      </c>
      <c r="E2074" s="10" t="s">
        <v>13787</v>
      </c>
      <c r="F2074" s="10" t="s">
        <v>68</v>
      </c>
      <c r="G2074" s="53"/>
      <c r="H2074" s="12"/>
      <c r="J2074" s="30" t="s">
        <v>13788</v>
      </c>
      <c r="K2074" s="10" t="s">
        <v>13789</v>
      </c>
      <c r="V2074" s="8" t="s">
        <v>13790</v>
      </c>
      <c r="AA2074" s="8"/>
      <c r="AB2074" s="8" t="s">
        <v>98</v>
      </c>
      <c r="AD2074" s="8" t="s">
        <v>2863</v>
      </c>
      <c r="AJ2074" s="14" t="s">
        <v>13791</v>
      </c>
    </row>
    <row r="2075" spans="1:36" ht="16">
      <c r="A2075" s="8">
        <v>4</v>
      </c>
      <c r="B2075" s="16" t="s">
        <v>13792</v>
      </c>
      <c r="C2075" s="16" t="s">
        <v>13793</v>
      </c>
      <c r="D2075" s="8" t="s">
        <v>13794</v>
      </c>
      <c r="E2075" s="16" t="s">
        <v>13795</v>
      </c>
      <c r="F2075" s="16" t="s">
        <v>68</v>
      </c>
      <c r="G2075" s="54"/>
      <c r="H2075" s="18"/>
      <c r="J2075" s="26" t="s">
        <v>13796</v>
      </c>
      <c r="K2075" s="16" t="s">
        <v>13797</v>
      </c>
      <c r="V2075" s="8" t="s">
        <v>13798</v>
      </c>
      <c r="AA2075" s="8"/>
      <c r="AB2075" s="8" t="s">
        <v>98</v>
      </c>
      <c r="AE2075" s="8" t="s">
        <v>2863</v>
      </c>
      <c r="AF2075" s="8" t="s">
        <v>2863</v>
      </c>
      <c r="AH2075" s="8" t="s">
        <v>2863</v>
      </c>
      <c r="AI2075" s="8" t="s">
        <v>2863</v>
      </c>
      <c r="AJ2075" s="14" t="s">
        <v>13799</v>
      </c>
    </row>
    <row r="2076" spans="1:36" ht="16">
      <c r="A2076" s="8">
        <v>4</v>
      </c>
      <c r="B2076" s="10" t="s">
        <v>13800</v>
      </c>
      <c r="C2076" s="10" t="s">
        <v>13801</v>
      </c>
      <c r="D2076" s="8" t="s">
        <v>13802</v>
      </c>
      <c r="E2076" s="10" t="s">
        <v>13802</v>
      </c>
      <c r="F2076" s="10" t="s">
        <v>68</v>
      </c>
      <c r="G2076" s="11"/>
      <c r="H2076" s="12"/>
      <c r="J2076" s="30" t="s">
        <v>13803</v>
      </c>
      <c r="K2076" s="10" t="s">
        <v>13804</v>
      </c>
      <c r="V2076" s="8" t="s">
        <v>13805</v>
      </c>
      <c r="AA2076" s="8"/>
      <c r="AB2076" s="8" t="s">
        <v>98</v>
      </c>
      <c r="AJ2076" s="14" t="s">
        <v>13806</v>
      </c>
    </row>
    <row r="2077" spans="1:36" ht="16">
      <c r="A2077" s="8">
        <v>4</v>
      </c>
      <c r="B2077" s="16" t="s">
        <v>13807</v>
      </c>
      <c r="C2077" s="16" t="s">
        <v>13808</v>
      </c>
      <c r="D2077" s="8" t="s">
        <v>13809</v>
      </c>
      <c r="E2077" s="16" t="s">
        <v>13810</v>
      </c>
      <c r="F2077" s="16" t="s">
        <v>68</v>
      </c>
      <c r="G2077" s="17"/>
      <c r="H2077" s="18"/>
      <c r="J2077" s="59"/>
      <c r="K2077" s="16" t="s">
        <v>13811</v>
      </c>
      <c r="V2077" s="8" t="s">
        <v>13812</v>
      </c>
      <c r="AA2077" s="8"/>
      <c r="AB2077" s="8" t="s">
        <v>98</v>
      </c>
      <c r="AJ2077" s="14" t="s">
        <v>13813</v>
      </c>
    </row>
    <row r="2078" spans="1:36" ht="16">
      <c r="A2078" s="8">
        <v>4</v>
      </c>
      <c r="B2078" s="10" t="s">
        <v>13814</v>
      </c>
      <c r="C2078" s="10" t="s">
        <v>13815</v>
      </c>
      <c r="D2078" s="8" t="s">
        <v>13816</v>
      </c>
      <c r="E2078" s="10" t="s">
        <v>13817</v>
      </c>
      <c r="F2078" s="10" t="s">
        <v>68</v>
      </c>
      <c r="G2078" s="53"/>
      <c r="H2078" s="12"/>
      <c r="J2078" s="59"/>
      <c r="K2078" s="10" t="s">
        <v>13818</v>
      </c>
      <c r="V2078" s="8" t="s">
        <v>13819</v>
      </c>
      <c r="AA2078" s="8"/>
      <c r="AB2078" s="8" t="s">
        <v>98</v>
      </c>
      <c r="AD2078" s="8" t="s">
        <v>2863</v>
      </c>
      <c r="AJ2078" s="14">
        <v>2</v>
      </c>
    </row>
    <row r="2079" spans="1:36" ht="16">
      <c r="A2079" s="8">
        <v>4</v>
      </c>
      <c r="B2079" s="16" t="s">
        <v>13820</v>
      </c>
      <c r="C2079" s="16" t="s">
        <v>13821</v>
      </c>
      <c r="D2079" s="8" t="s">
        <v>13822</v>
      </c>
      <c r="E2079" s="16" t="s">
        <v>13822</v>
      </c>
      <c r="F2079" s="16" t="s">
        <v>68</v>
      </c>
      <c r="G2079" s="17"/>
      <c r="H2079" s="18"/>
      <c r="J2079" s="33"/>
      <c r="K2079" s="18"/>
      <c r="V2079" s="8" t="s">
        <v>13823</v>
      </c>
      <c r="AA2079" s="8"/>
      <c r="AB2079" s="8" t="s">
        <v>98</v>
      </c>
      <c r="AJ2079" s="14" t="s">
        <v>12118</v>
      </c>
    </row>
    <row r="2080" spans="1:36" ht="16">
      <c r="A2080" s="8">
        <v>4</v>
      </c>
      <c r="B2080" s="10" t="s">
        <v>13824</v>
      </c>
      <c r="C2080" s="10" t="s">
        <v>13825</v>
      </c>
      <c r="D2080" s="8" t="s">
        <v>13826</v>
      </c>
      <c r="E2080" s="10" t="s">
        <v>13827</v>
      </c>
      <c r="F2080" s="10" t="s">
        <v>68</v>
      </c>
      <c r="G2080" s="53"/>
      <c r="H2080" s="12"/>
      <c r="J2080" s="30" t="s">
        <v>13828</v>
      </c>
      <c r="K2080" s="12"/>
      <c r="V2080" s="8" t="s">
        <v>13829</v>
      </c>
      <c r="AA2080" s="8"/>
      <c r="AB2080" s="8" t="s">
        <v>98</v>
      </c>
      <c r="AF2080" s="8" t="s">
        <v>2863</v>
      </c>
      <c r="AJ2080" s="14">
        <v>127</v>
      </c>
    </row>
    <row r="2081" spans="1:36" ht="16">
      <c r="A2081" s="8">
        <v>4</v>
      </c>
      <c r="B2081" s="16" t="s">
        <v>13830</v>
      </c>
      <c r="C2081" s="16" t="s">
        <v>13831</v>
      </c>
      <c r="D2081" s="8" t="s">
        <v>13832</v>
      </c>
      <c r="E2081" s="16" t="s">
        <v>13833</v>
      </c>
      <c r="F2081" s="16" t="s">
        <v>68</v>
      </c>
      <c r="G2081" s="17"/>
      <c r="H2081" s="18"/>
      <c r="J2081" s="26" t="s">
        <v>13834</v>
      </c>
      <c r="K2081" s="18"/>
      <c r="V2081" s="8" t="s">
        <v>13835</v>
      </c>
      <c r="AA2081" s="8"/>
      <c r="AB2081" s="8" t="s">
        <v>98</v>
      </c>
      <c r="AJ2081" s="14" t="s">
        <v>13836</v>
      </c>
    </row>
    <row r="2082" spans="1:36" ht="16">
      <c r="A2082" s="8">
        <v>4</v>
      </c>
      <c r="B2082" s="10" t="s">
        <v>13837</v>
      </c>
      <c r="C2082" s="10" t="s">
        <v>13838</v>
      </c>
      <c r="D2082" s="8" t="s">
        <v>13839</v>
      </c>
      <c r="E2082" s="10" t="s">
        <v>13840</v>
      </c>
      <c r="F2082" s="10" t="s">
        <v>68</v>
      </c>
      <c r="G2082" s="11"/>
      <c r="H2082" s="12"/>
      <c r="J2082" s="59"/>
      <c r="K2082" s="10" t="s">
        <v>13841</v>
      </c>
      <c r="V2082" s="8" t="s">
        <v>679</v>
      </c>
      <c r="AA2082" s="8"/>
      <c r="AB2082" s="8" t="s">
        <v>98</v>
      </c>
      <c r="AJ2082" s="14">
        <v>2</v>
      </c>
    </row>
    <row r="2083" spans="1:36" ht="16">
      <c r="A2083" s="8">
        <v>4</v>
      </c>
      <c r="B2083" s="16" t="s">
        <v>13842</v>
      </c>
      <c r="C2083" s="16" t="s">
        <v>13843</v>
      </c>
      <c r="D2083" s="8" t="s">
        <v>13844</v>
      </c>
      <c r="E2083" s="16" t="s">
        <v>13845</v>
      </c>
      <c r="F2083" s="16" t="s">
        <v>68</v>
      </c>
      <c r="G2083" s="54"/>
      <c r="H2083" s="18"/>
      <c r="J2083" s="26" t="s">
        <v>13846</v>
      </c>
      <c r="K2083" s="16" t="s">
        <v>13847</v>
      </c>
      <c r="V2083" s="8" t="s">
        <v>13848</v>
      </c>
      <c r="AA2083" s="8"/>
      <c r="AB2083" s="8" t="s">
        <v>98</v>
      </c>
      <c r="AE2083" s="8" t="s">
        <v>2863</v>
      </c>
      <c r="AJ2083" s="14" t="s">
        <v>12555</v>
      </c>
    </row>
    <row r="2084" spans="1:36" ht="16">
      <c r="A2084" s="8">
        <v>4</v>
      </c>
      <c r="B2084" s="10" t="s">
        <v>13849</v>
      </c>
      <c r="C2084" s="10" t="s">
        <v>13850</v>
      </c>
      <c r="D2084" s="8" t="s">
        <v>13851</v>
      </c>
      <c r="E2084" s="10" t="s">
        <v>13852</v>
      </c>
      <c r="F2084" s="10" t="s">
        <v>68</v>
      </c>
      <c r="G2084" s="53"/>
      <c r="H2084" s="12"/>
      <c r="J2084" s="30" t="s">
        <v>13853</v>
      </c>
      <c r="K2084" s="12"/>
      <c r="V2084" s="8" t="s">
        <v>11831</v>
      </c>
      <c r="AA2084" s="8"/>
      <c r="AB2084" s="8" t="s">
        <v>98</v>
      </c>
      <c r="AI2084" s="8" t="s">
        <v>2863</v>
      </c>
      <c r="AJ2084" s="14" t="s">
        <v>13806</v>
      </c>
    </row>
    <row r="2085" spans="1:36" ht="16">
      <c r="A2085" s="8">
        <v>4</v>
      </c>
      <c r="B2085" s="16" t="s">
        <v>13854</v>
      </c>
      <c r="C2085" s="16" t="s">
        <v>13855</v>
      </c>
      <c r="D2085" s="8" t="s">
        <v>13856</v>
      </c>
      <c r="E2085" s="16" t="s">
        <v>13857</v>
      </c>
      <c r="F2085" s="16" t="s">
        <v>68</v>
      </c>
      <c r="G2085" s="17"/>
      <c r="H2085" s="18"/>
      <c r="J2085" s="59"/>
      <c r="K2085" s="16" t="s">
        <v>13858</v>
      </c>
      <c r="V2085" s="8" t="s">
        <v>13859</v>
      </c>
      <c r="AA2085" s="8"/>
      <c r="AB2085" s="8" t="s">
        <v>98</v>
      </c>
      <c r="AJ2085" s="14" t="s">
        <v>13860</v>
      </c>
    </row>
    <row r="2086" spans="1:36" ht="16">
      <c r="A2086" s="8">
        <v>4</v>
      </c>
      <c r="B2086" s="23" t="s">
        <v>1469</v>
      </c>
      <c r="C2086" s="23" t="s">
        <v>1470</v>
      </c>
      <c r="D2086" s="8" t="s">
        <v>13861</v>
      </c>
      <c r="E2086" s="10" t="s">
        <v>13862</v>
      </c>
      <c r="F2086" s="10" t="s">
        <v>68</v>
      </c>
      <c r="G2086" s="11"/>
      <c r="H2086" s="12"/>
      <c r="J2086" s="30" t="s">
        <v>1474</v>
      </c>
      <c r="K2086" s="10" t="s">
        <v>13863</v>
      </c>
      <c r="V2086" s="8" t="s">
        <v>13864</v>
      </c>
      <c r="AA2086" s="8"/>
      <c r="AB2086" s="8" t="s">
        <v>98</v>
      </c>
      <c r="AJ2086" s="14" t="s">
        <v>12555</v>
      </c>
    </row>
    <row r="2087" spans="1:36" ht="16">
      <c r="A2087" s="8">
        <v>4</v>
      </c>
      <c r="B2087" s="16" t="s">
        <v>13865</v>
      </c>
      <c r="C2087" s="16" t="s">
        <v>13866</v>
      </c>
      <c r="D2087" s="8" t="s">
        <v>13867</v>
      </c>
      <c r="E2087" s="16" t="s">
        <v>13868</v>
      </c>
      <c r="F2087" s="16" t="s">
        <v>68</v>
      </c>
      <c r="G2087" s="54"/>
      <c r="H2087" s="18"/>
      <c r="J2087" s="59"/>
      <c r="K2087" s="16" t="s">
        <v>13869</v>
      </c>
      <c r="V2087" s="8" t="s">
        <v>13870</v>
      </c>
      <c r="AA2087" s="8"/>
      <c r="AB2087" s="8" t="s">
        <v>98</v>
      </c>
      <c r="AE2087" s="8" t="s">
        <v>2863</v>
      </c>
      <c r="AI2087" s="8" t="s">
        <v>2863</v>
      </c>
      <c r="AJ2087" s="14" t="s">
        <v>11745</v>
      </c>
    </row>
    <row r="2088" spans="1:36" ht="16">
      <c r="A2088" s="8">
        <v>4</v>
      </c>
      <c r="B2088" s="10" t="s">
        <v>13871</v>
      </c>
      <c r="C2088" s="10" t="s">
        <v>13872</v>
      </c>
      <c r="D2088" s="8" t="s">
        <v>13873</v>
      </c>
      <c r="E2088" s="10" t="s">
        <v>13874</v>
      </c>
      <c r="F2088" s="10" t="s">
        <v>68</v>
      </c>
      <c r="G2088" s="11"/>
      <c r="H2088" s="12"/>
      <c r="J2088" s="30" t="s">
        <v>13875</v>
      </c>
      <c r="K2088" s="12"/>
      <c r="V2088" s="8" t="s">
        <v>13876</v>
      </c>
      <c r="AA2088" s="8"/>
      <c r="AB2088" s="8" t="s">
        <v>98</v>
      </c>
      <c r="AJ2088" s="14" t="s">
        <v>13877</v>
      </c>
    </row>
    <row r="2089" spans="1:36" ht="16">
      <c r="A2089" s="8">
        <v>4</v>
      </c>
      <c r="B2089" s="23" t="s">
        <v>6947</v>
      </c>
      <c r="C2089" s="23" t="s">
        <v>6947</v>
      </c>
      <c r="D2089" s="8" t="s">
        <v>13878</v>
      </c>
      <c r="E2089" s="16" t="s">
        <v>13879</v>
      </c>
      <c r="F2089" s="16" t="s">
        <v>68</v>
      </c>
      <c r="G2089" s="17"/>
      <c r="H2089" s="18"/>
      <c r="J2089" s="33"/>
      <c r="K2089" s="18"/>
      <c r="V2089" s="8" t="s">
        <v>13880</v>
      </c>
      <c r="AA2089" s="8"/>
      <c r="AB2089" s="8" t="s">
        <v>98</v>
      </c>
      <c r="AJ2089" s="14" t="s">
        <v>13881</v>
      </c>
    </row>
    <row r="2090" spans="1:36" ht="16">
      <c r="A2090" s="8">
        <v>4</v>
      </c>
      <c r="B2090" s="10" t="s">
        <v>13882</v>
      </c>
      <c r="C2090" s="10" t="s">
        <v>13883</v>
      </c>
      <c r="D2090" s="8" t="s">
        <v>13884</v>
      </c>
      <c r="E2090" s="10" t="s">
        <v>13885</v>
      </c>
      <c r="F2090" s="10" t="s">
        <v>68</v>
      </c>
      <c r="G2090" s="11"/>
      <c r="H2090" s="12"/>
      <c r="J2090" s="30" t="s">
        <v>1483</v>
      </c>
      <c r="K2090" s="10" t="s">
        <v>6957</v>
      </c>
      <c r="V2090" s="8" t="s">
        <v>13886</v>
      </c>
      <c r="AA2090" s="8"/>
      <c r="AB2090" s="8" t="s">
        <v>98</v>
      </c>
      <c r="AJ2090" s="14" t="s">
        <v>13887</v>
      </c>
    </row>
    <row r="2091" spans="1:36" ht="16">
      <c r="A2091" s="8">
        <v>4</v>
      </c>
      <c r="B2091" s="16" t="s">
        <v>13888</v>
      </c>
      <c r="C2091" s="16" t="s">
        <v>13889</v>
      </c>
      <c r="D2091" s="8" t="s">
        <v>13890</v>
      </c>
      <c r="E2091" s="16" t="s">
        <v>13891</v>
      </c>
      <c r="F2091" s="16" t="s">
        <v>68</v>
      </c>
      <c r="G2091" s="17"/>
      <c r="H2091" s="18"/>
      <c r="J2091" s="59"/>
      <c r="K2091" s="16" t="s">
        <v>13892</v>
      </c>
      <c r="V2091" s="8" t="s">
        <v>13893</v>
      </c>
      <c r="AA2091" s="8"/>
      <c r="AB2091" s="8" t="s">
        <v>98</v>
      </c>
      <c r="AJ2091" s="14" t="s">
        <v>12860</v>
      </c>
    </row>
    <row r="2092" spans="1:36" ht="16">
      <c r="A2092" s="8">
        <v>4</v>
      </c>
      <c r="B2092" s="10" t="s">
        <v>13894</v>
      </c>
      <c r="C2092" s="10" t="s">
        <v>13895</v>
      </c>
      <c r="D2092" s="8" t="s">
        <v>13896</v>
      </c>
      <c r="E2092" s="10" t="s">
        <v>13897</v>
      </c>
      <c r="F2092" s="10" t="s">
        <v>68</v>
      </c>
      <c r="G2092" s="11"/>
      <c r="H2092" s="12"/>
      <c r="J2092" s="30" t="s">
        <v>13898</v>
      </c>
      <c r="K2092" s="10" t="s">
        <v>13899</v>
      </c>
      <c r="V2092" s="8" t="s">
        <v>13900</v>
      </c>
      <c r="AA2092" s="8"/>
      <c r="AB2092" s="8" t="s">
        <v>98</v>
      </c>
      <c r="AJ2092" s="14" t="s">
        <v>13901</v>
      </c>
    </row>
    <row r="2093" spans="1:36" ht="16">
      <c r="A2093" s="8">
        <v>4</v>
      </c>
      <c r="B2093" s="16" t="s">
        <v>13902</v>
      </c>
      <c r="C2093" s="16" t="s">
        <v>13903</v>
      </c>
      <c r="D2093" s="8" t="s">
        <v>13904</v>
      </c>
      <c r="E2093" s="16" t="s">
        <v>13905</v>
      </c>
      <c r="F2093" s="16" t="s">
        <v>68</v>
      </c>
      <c r="G2093" s="17"/>
      <c r="H2093" s="18"/>
      <c r="J2093" s="59"/>
      <c r="K2093" s="16" t="s">
        <v>13906</v>
      </c>
      <c r="V2093" s="8" t="s">
        <v>13907</v>
      </c>
      <c r="AA2093" s="8"/>
      <c r="AB2093" s="8" t="s">
        <v>98</v>
      </c>
      <c r="AJ2093" s="14" t="s">
        <v>12555</v>
      </c>
    </row>
    <row r="2094" spans="1:36" ht="16">
      <c r="A2094" s="8">
        <v>4</v>
      </c>
      <c r="B2094" s="10" t="s">
        <v>13908</v>
      </c>
      <c r="C2094" s="10" t="s">
        <v>13909</v>
      </c>
      <c r="D2094" s="8" t="s">
        <v>13910</v>
      </c>
      <c r="E2094" s="10" t="s">
        <v>13910</v>
      </c>
      <c r="F2094" s="10" t="s">
        <v>68</v>
      </c>
      <c r="G2094" s="11"/>
      <c r="H2094" s="12"/>
      <c r="J2094" s="30" t="s">
        <v>13911</v>
      </c>
      <c r="K2094" s="12"/>
      <c r="V2094" s="8" t="s">
        <v>13912</v>
      </c>
      <c r="AA2094" s="8"/>
      <c r="AB2094" s="8" t="s">
        <v>98</v>
      </c>
      <c r="AJ2094" s="14" t="s">
        <v>13913</v>
      </c>
    </row>
    <row r="2095" spans="1:36" ht="16">
      <c r="A2095" s="8">
        <v>4</v>
      </c>
      <c r="B2095" s="16" t="s">
        <v>13914</v>
      </c>
      <c r="C2095" s="16" t="s">
        <v>13915</v>
      </c>
      <c r="D2095" s="8" t="s">
        <v>13916</v>
      </c>
      <c r="E2095" s="16" t="s">
        <v>13917</v>
      </c>
      <c r="F2095" s="16" t="s">
        <v>68</v>
      </c>
      <c r="G2095" s="54"/>
      <c r="H2095" s="18"/>
      <c r="J2095" s="26" t="s">
        <v>13918</v>
      </c>
      <c r="K2095" s="16" t="s">
        <v>13919</v>
      </c>
      <c r="V2095" s="8" t="s">
        <v>13920</v>
      </c>
      <c r="AA2095" s="8"/>
      <c r="AB2095" s="8" t="s">
        <v>98</v>
      </c>
      <c r="AD2095" s="8" t="s">
        <v>2863</v>
      </c>
      <c r="AJ2095" s="14" t="s">
        <v>13921</v>
      </c>
    </row>
    <row r="2096" spans="1:36" ht="16">
      <c r="A2096" s="8">
        <v>4</v>
      </c>
      <c r="B2096" s="10" t="s">
        <v>13922</v>
      </c>
      <c r="C2096" s="10" t="s">
        <v>13923</v>
      </c>
      <c r="D2096" s="8" t="s">
        <v>13924</v>
      </c>
      <c r="E2096" s="10" t="s">
        <v>13925</v>
      </c>
      <c r="F2096" s="10" t="s">
        <v>68</v>
      </c>
      <c r="G2096" s="11"/>
      <c r="H2096" s="12"/>
      <c r="J2096" s="30" t="s">
        <v>13926</v>
      </c>
      <c r="K2096" s="10" t="s">
        <v>13927</v>
      </c>
      <c r="V2096" s="8" t="s">
        <v>13928</v>
      </c>
      <c r="AA2096" s="8"/>
      <c r="AB2096" s="8" t="s">
        <v>98</v>
      </c>
      <c r="AJ2096" s="14" t="s">
        <v>13929</v>
      </c>
    </row>
    <row r="2097" spans="1:36" ht="16">
      <c r="A2097" s="8">
        <v>4</v>
      </c>
      <c r="B2097" s="16" t="s">
        <v>13930</v>
      </c>
      <c r="C2097" s="16" t="s">
        <v>13931</v>
      </c>
      <c r="D2097" s="8" t="s">
        <v>13932</v>
      </c>
      <c r="E2097" s="16" t="s">
        <v>13933</v>
      </c>
      <c r="F2097" s="16" t="s">
        <v>68</v>
      </c>
      <c r="G2097" s="17"/>
      <c r="H2097" s="18"/>
      <c r="J2097" s="26" t="s">
        <v>13934</v>
      </c>
      <c r="K2097" s="16" t="s">
        <v>13935</v>
      </c>
      <c r="V2097" s="8" t="s">
        <v>13936</v>
      </c>
      <c r="AA2097" s="8"/>
      <c r="AB2097" s="8" t="s">
        <v>98</v>
      </c>
      <c r="AJ2097" s="14" t="s">
        <v>13937</v>
      </c>
    </row>
    <row r="2098" spans="1:36" ht="16">
      <c r="A2098" s="8">
        <v>4</v>
      </c>
      <c r="B2098" s="10" t="s">
        <v>13938</v>
      </c>
      <c r="C2098" s="10" t="s">
        <v>13939</v>
      </c>
      <c r="D2098" s="8" t="s">
        <v>13940</v>
      </c>
      <c r="E2098" s="10" t="s">
        <v>13940</v>
      </c>
      <c r="F2098" s="10" t="s">
        <v>68</v>
      </c>
      <c r="G2098" s="11"/>
      <c r="H2098" s="12"/>
      <c r="J2098" s="30" t="s">
        <v>13941</v>
      </c>
      <c r="K2098" s="12"/>
      <c r="V2098" s="8" t="s">
        <v>13942</v>
      </c>
      <c r="AA2098" s="8"/>
      <c r="AB2098" s="8" t="s">
        <v>98</v>
      </c>
      <c r="AJ2098" s="14" t="s">
        <v>13943</v>
      </c>
    </row>
    <row r="2099" spans="1:36" ht="16">
      <c r="A2099" s="8">
        <v>4</v>
      </c>
      <c r="B2099" s="23" t="s">
        <v>1487</v>
      </c>
      <c r="C2099" s="23" t="s">
        <v>1488</v>
      </c>
      <c r="D2099" s="8" t="s">
        <v>13944</v>
      </c>
      <c r="E2099" s="16" t="s">
        <v>13945</v>
      </c>
      <c r="F2099" s="16" t="s">
        <v>68</v>
      </c>
      <c r="G2099" s="17"/>
      <c r="H2099" s="18"/>
      <c r="J2099" s="26" t="s">
        <v>13946</v>
      </c>
      <c r="K2099" s="16" t="s">
        <v>7084</v>
      </c>
      <c r="V2099" s="8" t="s">
        <v>13947</v>
      </c>
      <c r="AA2099" s="8"/>
      <c r="AB2099" s="8" t="s">
        <v>98</v>
      </c>
      <c r="AJ2099" s="14" t="s">
        <v>13948</v>
      </c>
    </row>
    <row r="2100" spans="1:36" ht="16">
      <c r="A2100" s="8">
        <v>4</v>
      </c>
      <c r="B2100" s="10" t="s">
        <v>13949</v>
      </c>
      <c r="C2100" s="10" t="s">
        <v>13950</v>
      </c>
      <c r="D2100" s="8" t="s">
        <v>13951</v>
      </c>
      <c r="E2100" s="10" t="s">
        <v>13951</v>
      </c>
      <c r="F2100" s="10" t="s">
        <v>68</v>
      </c>
      <c r="G2100" s="53"/>
      <c r="H2100" s="12"/>
      <c r="J2100" s="30" t="s">
        <v>13952</v>
      </c>
      <c r="K2100" s="10" t="s">
        <v>13953</v>
      </c>
      <c r="V2100" s="8" t="s">
        <v>13954</v>
      </c>
      <c r="AA2100" s="8"/>
      <c r="AB2100" s="8" t="s">
        <v>98</v>
      </c>
      <c r="AJ2100" s="14" t="s">
        <v>13955</v>
      </c>
    </row>
    <row r="2101" spans="1:36" ht="16">
      <c r="A2101" s="8">
        <v>4</v>
      </c>
      <c r="B2101" s="16" t="s">
        <v>13956</v>
      </c>
      <c r="C2101" s="16" t="s">
        <v>13957</v>
      </c>
      <c r="D2101" s="8" t="s">
        <v>13958</v>
      </c>
      <c r="E2101" s="16" t="s">
        <v>13959</v>
      </c>
      <c r="F2101" s="16" t="s">
        <v>68</v>
      </c>
      <c r="G2101" s="17"/>
      <c r="H2101" s="18"/>
      <c r="J2101" s="26" t="s">
        <v>13960</v>
      </c>
      <c r="K2101" s="16" t="s">
        <v>13961</v>
      </c>
      <c r="V2101" s="8" t="s">
        <v>13962</v>
      </c>
      <c r="AA2101" s="8"/>
      <c r="AB2101" s="8" t="s">
        <v>98</v>
      </c>
      <c r="AJ2101" s="14">
        <v>2</v>
      </c>
    </row>
    <row r="2102" spans="1:36" ht="16">
      <c r="A2102" s="8">
        <v>4</v>
      </c>
      <c r="B2102" s="10" t="s">
        <v>13963</v>
      </c>
      <c r="C2102" s="10" t="s">
        <v>13964</v>
      </c>
      <c r="D2102" s="8" t="s">
        <v>13965</v>
      </c>
      <c r="E2102" s="10" t="s">
        <v>13966</v>
      </c>
      <c r="F2102" s="10" t="s">
        <v>68</v>
      </c>
      <c r="G2102" s="11"/>
      <c r="H2102" s="12"/>
      <c r="J2102" s="30" t="s">
        <v>13967</v>
      </c>
      <c r="K2102" s="10" t="s">
        <v>13968</v>
      </c>
      <c r="V2102" s="8" t="s">
        <v>11966</v>
      </c>
      <c r="AA2102" s="8"/>
      <c r="AB2102" s="8" t="s">
        <v>98</v>
      </c>
      <c r="AJ2102" s="14" t="s">
        <v>13969</v>
      </c>
    </row>
    <row r="2103" spans="1:36" ht="16">
      <c r="A2103" s="8">
        <v>4</v>
      </c>
      <c r="B2103" s="16" t="s">
        <v>13970</v>
      </c>
      <c r="C2103" s="16" t="s">
        <v>13971</v>
      </c>
      <c r="D2103" s="8" t="s">
        <v>13972</v>
      </c>
      <c r="E2103" s="16" t="s">
        <v>13973</v>
      </c>
      <c r="F2103" s="16" t="s">
        <v>68</v>
      </c>
      <c r="G2103" s="17"/>
      <c r="H2103" s="18"/>
      <c r="J2103" s="26" t="s">
        <v>13974</v>
      </c>
      <c r="K2103" s="16" t="s">
        <v>13975</v>
      </c>
      <c r="V2103" s="8" t="s">
        <v>13976</v>
      </c>
      <c r="AA2103" s="8"/>
      <c r="AB2103" s="8" t="s">
        <v>98</v>
      </c>
      <c r="AJ2103" s="14" t="s">
        <v>13977</v>
      </c>
    </row>
    <row r="2104" spans="1:36" ht="16">
      <c r="A2104" s="8">
        <v>4</v>
      </c>
      <c r="B2104" s="10" t="s">
        <v>13978</v>
      </c>
      <c r="C2104" s="10" t="s">
        <v>13979</v>
      </c>
      <c r="D2104" s="8" t="s">
        <v>13980</v>
      </c>
      <c r="E2104" s="10" t="s">
        <v>13981</v>
      </c>
      <c r="F2104" s="10" t="s">
        <v>68</v>
      </c>
      <c r="G2104" s="53"/>
      <c r="H2104" s="12"/>
      <c r="J2104" s="30" t="s">
        <v>13982</v>
      </c>
      <c r="K2104" s="10" t="s">
        <v>13983</v>
      </c>
      <c r="V2104" s="8" t="s">
        <v>13984</v>
      </c>
      <c r="AA2104" s="8"/>
      <c r="AB2104" s="8" t="s">
        <v>98</v>
      </c>
      <c r="AH2104" s="8" t="s">
        <v>2863</v>
      </c>
      <c r="AJ2104" s="14" t="s">
        <v>13969</v>
      </c>
    </row>
    <row r="2105" spans="1:36" ht="16">
      <c r="A2105" s="8">
        <v>4</v>
      </c>
      <c r="B2105" s="16" t="s">
        <v>13985</v>
      </c>
      <c r="C2105" s="16" t="s">
        <v>11737</v>
      </c>
      <c r="D2105" s="8" t="s">
        <v>13986</v>
      </c>
      <c r="E2105" s="16" t="s">
        <v>13987</v>
      </c>
      <c r="F2105" s="16" t="s">
        <v>68</v>
      </c>
      <c r="G2105" s="17"/>
      <c r="H2105" s="18"/>
      <c r="J2105" s="26" t="s">
        <v>13988</v>
      </c>
      <c r="K2105" s="16" t="s">
        <v>13989</v>
      </c>
      <c r="V2105" s="8" t="s">
        <v>13990</v>
      </c>
      <c r="AA2105" s="8"/>
      <c r="AB2105" s="8" t="s">
        <v>98</v>
      </c>
      <c r="AJ2105" s="14">
        <v>2</v>
      </c>
    </row>
    <row r="2106" spans="1:36" ht="16">
      <c r="A2106" s="8">
        <v>4</v>
      </c>
      <c r="B2106" s="10" t="s">
        <v>13991</v>
      </c>
      <c r="C2106" s="10" t="s">
        <v>13992</v>
      </c>
      <c r="D2106" s="8" t="s">
        <v>13993</v>
      </c>
      <c r="E2106" s="10" t="s">
        <v>13994</v>
      </c>
      <c r="F2106" s="10" t="s">
        <v>68</v>
      </c>
      <c r="G2106" s="11"/>
      <c r="H2106" s="12"/>
      <c r="J2106" s="30" t="s">
        <v>13995</v>
      </c>
      <c r="K2106" s="12"/>
      <c r="V2106" s="8" t="s">
        <v>13996</v>
      </c>
      <c r="AA2106" s="8"/>
      <c r="AB2106" s="8" t="s">
        <v>98</v>
      </c>
      <c r="AJ2106" s="14" t="s">
        <v>13997</v>
      </c>
    </row>
    <row r="2107" spans="1:36" ht="16">
      <c r="A2107" s="8">
        <v>4</v>
      </c>
      <c r="B2107" s="16" t="s">
        <v>13998</v>
      </c>
      <c r="C2107" s="16" t="s">
        <v>13999</v>
      </c>
      <c r="D2107" s="8" t="s">
        <v>14000</v>
      </c>
      <c r="E2107" s="16" t="s">
        <v>14001</v>
      </c>
      <c r="F2107" s="16" t="s">
        <v>68</v>
      </c>
      <c r="G2107" s="17"/>
      <c r="H2107" s="18"/>
      <c r="J2107" s="26" t="s">
        <v>14002</v>
      </c>
      <c r="K2107" s="16" t="s">
        <v>14003</v>
      </c>
      <c r="V2107" s="8" t="s">
        <v>14004</v>
      </c>
      <c r="AA2107" s="8"/>
      <c r="AB2107" s="8" t="s">
        <v>98</v>
      </c>
      <c r="AJ2107" s="14" t="s">
        <v>13969</v>
      </c>
    </row>
    <row r="2108" spans="1:36" ht="16">
      <c r="A2108" s="8">
        <v>4</v>
      </c>
      <c r="B2108" s="10" t="s">
        <v>14005</v>
      </c>
      <c r="C2108" s="10" t="s">
        <v>14006</v>
      </c>
      <c r="D2108" s="8" t="s">
        <v>14007</v>
      </c>
      <c r="E2108" s="10" t="s">
        <v>14008</v>
      </c>
      <c r="F2108" s="10" t="s">
        <v>68</v>
      </c>
      <c r="G2108" s="11"/>
      <c r="H2108" s="12"/>
      <c r="J2108" s="30" t="s">
        <v>14009</v>
      </c>
      <c r="K2108" s="12"/>
      <c r="V2108" s="8" t="s">
        <v>11966</v>
      </c>
      <c r="AA2108" s="8"/>
      <c r="AB2108" s="8" t="s">
        <v>98</v>
      </c>
      <c r="AJ2108" s="14" t="s">
        <v>14010</v>
      </c>
    </row>
    <row r="2109" spans="1:36" ht="16">
      <c r="A2109" s="8">
        <v>4</v>
      </c>
      <c r="B2109" s="16" t="s">
        <v>14011</v>
      </c>
      <c r="C2109" s="16" t="s">
        <v>14012</v>
      </c>
      <c r="D2109" s="8" t="s">
        <v>14013</v>
      </c>
      <c r="E2109" s="16" t="s">
        <v>14014</v>
      </c>
      <c r="F2109" s="16" t="s">
        <v>68</v>
      </c>
      <c r="G2109" s="17"/>
      <c r="H2109" s="18"/>
      <c r="J2109" s="26" t="s">
        <v>14015</v>
      </c>
      <c r="K2109" s="16" t="s">
        <v>14016</v>
      </c>
      <c r="V2109" s="8" t="s">
        <v>14017</v>
      </c>
      <c r="AA2109" s="8"/>
      <c r="AB2109" s="8" t="s">
        <v>98</v>
      </c>
      <c r="AJ2109" s="14" t="s">
        <v>14018</v>
      </c>
    </row>
    <row r="2110" spans="1:36" ht="16">
      <c r="A2110" s="8">
        <v>4</v>
      </c>
      <c r="B2110" s="10" t="s">
        <v>14019</v>
      </c>
      <c r="C2110" s="10" t="s">
        <v>14020</v>
      </c>
      <c r="D2110" s="8" t="s">
        <v>14021</v>
      </c>
      <c r="E2110" s="10" t="s">
        <v>14022</v>
      </c>
      <c r="F2110" s="10" t="s">
        <v>68</v>
      </c>
      <c r="G2110" s="11"/>
      <c r="H2110" s="12"/>
      <c r="J2110" s="30" t="s">
        <v>14023</v>
      </c>
      <c r="K2110" s="12"/>
      <c r="V2110" s="8" t="s">
        <v>14024</v>
      </c>
      <c r="AA2110" s="8"/>
      <c r="AB2110" s="8" t="s">
        <v>98</v>
      </c>
      <c r="AJ2110" s="14" t="s">
        <v>14025</v>
      </c>
    </row>
    <row r="2111" spans="1:36" ht="16">
      <c r="A2111" s="8">
        <v>4</v>
      </c>
      <c r="B2111" s="23" t="s">
        <v>1526</v>
      </c>
      <c r="C2111" s="23" t="s">
        <v>1527</v>
      </c>
      <c r="D2111" s="8" t="s">
        <v>14026</v>
      </c>
      <c r="E2111" s="16" t="s">
        <v>14027</v>
      </c>
      <c r="F2111" s="16" t="s">
        <v>68</v>
      </c>
      <c r="G2111" s="17"/>
      <c r="H2111" s="18"/>
      <c r="J2111" s="26" t="s">
        <v>1530</v>
      </c>
      <c r="K2111" s="16" t="s">
        <v>14028</v>
      </c>
      <c r="V2111" s="8" t="s">
        <v>14029</v>
      </c>
      <c r="AA2111" s="8"/>
      <c r="AB2111" s="8" t="s">
        <v>98</v>
      </c>
      <c r="AJ2111" s="14" t="s">
        <v>14030</v>
      </c>
    </row>
    <row r="2112" spans="1:36" ht="16">
      <c r="A2112" s="8">
        <v>4</v>
      </c>
      <c r="B2112" s="10" t="s">
        <v>14031</v>
      </c>
      <c r="C2112" s="10" t="s">
        <v>14032</v>
      </c>
      <c r="D2112" s="8" t="s">
        <v>14033</v>
      </c>
      <c r="E2112" s="10" t="s">
        <v>14034</v>
      </c>
      <c r="F2112" s="10" t="s">
        <v>68</v>
      </c>
      <c r="G2112" s="11"/>
      <c r="H2112" s="12"/>
      <c r="J2112" s="30" t="s">
        <v>14035</v>
      </c>
      <c r="K2112" s="10" t="s">
        <v>14036</v>
      </c>
      <c r="V2112" s="8" t="s">
        <v>14037</v>
      </c>
      <c r="AA2112" s="8"/>
      <c r="AB2112" s="8" t="s">
        <v>98</v>
      </c>
      <c r="AJ2112" s="14" t="s">
        <v>14038</v>
      </c>
    </row>
    <row r="2113" spans="1:36" ht="16">
      <c r="A2113" s="8">
        <v>4</v>
      </c>
      <c r="B2113" s="23" t="s">
        <v>7211</v>
      </c>
      <c r="C2113" s="23" t="s">
        <v>7212</v>
      </c>
      <c r="D2113" s="8" t="s">
        <v>14039</v>
      </c>
      <c r="E2113" s="16" t="s">
        <v>14040</v>
      </c>
      <c r="F2113" s="16" t="s">
        <v>68</v>
      </c>
      <c r="G2113" s="17"/>
      <c r="H2113" s="18"/>
      <c r="J2113" s="26" t="s">
        <v>14041</v>
      </c>
      <c r="K2113" s="16" t="s">
        <v>14042</v>
      </c>
      <c r="V2113" s="8" t="s">
        <v>14043</v>
      </c>
      <c r="AA2113" s="8"/>
      <c r="AB2113" s="8" t="s">
        <v>98</v>
      </c>
      <c r="AJ2113" s="14" t="s">
        <v>13450</v>
      </c>
    </row>
    <row r="2114" spans="1:36" ht="16">
      <c r="A2114" s="8">
        <v>4</v>
      </c>
      <c r="B2114" s="10" t="s">
        <v>14044</v>
      </c>
      <c r="C2114" s="10" t="s">
        <v>14045</v>
      </c>
      <c r="D2114" s="8" t="s">
        <v>14046</v>
      </c>
      <c r="E2114" s="10" t="s">
        <v>14047</v>
      </c>
      <c r="F2114" s="10" t="s">
        <v>68</v>
      </c>
      <c r="G2114" s="11"/>
      <c r="H2114" s="12"/>
      <c r="J2114" s="30" t="s">
        <v>14048</v>
      </c>
      <c r="K2114" s="12"/>
      <c r="V2114" s="8" t="s">
        <v>11831</v>
      </c>
      <c r="AA2114" s="8"/>
      <c r="AB2114" s="8" t="s">
        <v>98</v>
      </c>
      <c r="AJ2114" s="14" t="s">
        <v>13591</v>
      </c>
    </row>
    <row r="2115" spans="1:36" ht="16">
      <c r="A2115" s="8">
        <v>4</v>
      </c>
      <c r="B2115" s="16" t="s">
        <v>14049</v>
      </c>
      <c r="C2115" s="16" t="s">
        <v>14050</v>
      </c>
      <c r="D2115" s="8" t="s">
        <v>14051</v>
      </c>
      <c r="E2115" s="16" t="s">
        <v>14052</v>
      </c>
      <c r="F2115" s="16" t="s">
        <v>68</v>
      </c>
      <c r="G2115" s="17"/>
      <c r="H2115" s="18"/>
      <c r="J2115" s="26" t="s">
        <v>14053</v>
      </c>
      <c r="K2115" s="16" t="s">
        <v>14054</v>
      </c>
      <c r="V2115" s="8" t="s">
        <v>14055</v>
      </c>
      <c r="AA2115" s="8"/>
      <c r="AB2115" s="8" t="s">
        <v>98</v>
      </c>
      <c r="AJ2115" s="14" t="s">
        <v>14056</v>
      </c>
    </row>
    <row r="2116" spans="1:36" ht="16">
      <c r="A2116" s="8">
        <v>4</v>
      </c>
      <c r="B2116" s="10" t="s">
        <v>14057</v>
      </c>
      <c r="C2116" s="10" t="s">
        <v>14058</v>
      </c>
      <c r="D2116" s="8" t="s">
        <v>14059</v>
      </c>
      <c r="E2116" s="10" t="s">
        <v>14059</v>
      </c>
      <c r="F2116" s="10" t="s">
        <v>68</v>
      </c>
      <c r="G2116" s="11"/>
      <c r="H2116" s="12"/>
      <c r="J2116" s="30" t="s">
        <v>14060</v>
      </c>
      <c r="K2116" s="10" t="s">
        <v>13989</v>
      </c>
      <c r="V2116" s="8" t="s">
        <v>13550</v>
      </c>
      <c r="AA2116" s="8"/>
      <c r="AB2116" s="8" t="s">
        <v>98</v>
      </c>
      <c r="AJ2116" s="14" t="s">
        <v>14061</v>
      </c>
    </row>
    <row r="2117" spans="1:36" ht="16">
      <c r="A2117" s="8">
        <v>4</v>
      </c>
      <c r="B2117" s="16" t="s">
        <v>14062</v>
      </c>
      <c r="C2117" s="16" t="s">
        <v>14063</v>
      </c>
      <c r="D2117" s="8" t="s">
        <v>14064</v>
      </c>
      <c r="E2117" s="16" t="s">
        <v>14065</v>
      </c>
      <c r="F2117" s="16" t="s">
        <v>68</v>
      </c>
      <c r="G2117" s="54"/>
      <c r="H2117" s="18"/>
      <c r="J2117" s="26" t="s">
        <v>14066</v>
      </c>
      <c r="K2117" s="18"/>
      <c r="V2117" s="8" t="s">
        <v>14067</v>
      </c>
      <c r="AA2117" s="8"/>
      <c r="AB2117" s="8" t="s">
        <v>98</v>
      </c>
      <c r="AC2117" s="8" t="s">
        <v>2863</v>
      </c>
      <c r="AH2117" s="8" t="s">
        <v>2863</v>
      </c>
      <c r="AJ2117" s="14" t="s">
        <v>14068</v>
      </c>
    </row>
    <row r="2118" spans="1:36" ht="16">
      <c r="A2118" s="8">
        <v>4</v>
      </c>
      <c r="B2118" s="10" t="s">
        <v>14069</v>
      </c>
      <c r="C2118" s="10" t="s">
        <v>14070</v>
      </c>
      <c r="D2118" s="8" t="s">
        <v>14071</v>
      </c>
      <c r="E2118" s="10" t="s">
        <v>14072</v>
      </c>
      <c r="F2118" s="10" t="s">
        <v>68</v>
      </c>
      <c r="G2118" s="11"/>
      <c r="H2118" s="12"/>
      <c r="J2118" s="30" t="s">
        <v>10515</v>
      </c>
      <c r="K2118" s="10" t="s">
        <v>14073</v>
      </c>
      <c r="V2118" s="8" t="s">
        <v>14074</v>
      </c>
      <c r="AA2118" s="8"/>
      <c r="AB2118" s="8" t="s">
        <v>98</v>
      </c>
      <c r="AJ2118" s="14" t="s">
        <v>14075</v>
      </c>
    </row>
    <row r="2119" spans="1:36" ht="16">
      <c r="A2119" s="8">
        <v>4</v>
      </c>
      <c r="B2119" s="16" t="s">
        <v>14076</v>
      </c>
      <c r="C2119" s="16" t="s">
        <v>14074</v>
      </c>
      <c r="D2119" s="8" t="s">
        <v>14077</v>
      </c>
      <c r="E2119" s="16" t="s">
        <v>14078</v>
      </c>
      <c r="F2119" s="16" t="s">
        <v>68</v>
      </c>
      <c r="G2119" s="54"/>
      <c r="H2119" s="18"/>
      <c r="J2119" s="26" t="s">
        <v>10515</v>
      </c>
      <c r="K2119" s="16" t="s">
        <v>10516</v>
      </c>
      <c r="V2119" s="8" t="s">
        <v>14079</v>
      </c>
      <c r="AA2119" s="8"/>
      <c r="AB2119" s="8" t="s">
        <v>98</v>
      </c>
      <c r="AD2119" s="8" t="s">
        <v>2863</v>
      </c>
      <c r="AJ2119" s="14" t="s">
        <v>14080</v>
      </c>
    </row>
    <row r="2120" spans="1:36" ht="16">
      <c r="A2120" s="8">
        <v>4</v>
      </c>
      <c r="B2120" s="10" t="s">
        <v>14081</v>
      </c>
      <c r="C2120" s="10" t="s">
        <v>11817</v>
      </c>
      <c r="D2120" s="8" t="s">
        <v>14082</v>
      </c>
      <c r="E2120" s="10" t="s">
        <v>14083</v>
      </c>
      <c r="F2120" s="10" t="s">
        <v>68</v>
      </c>
      <c r="G2120" s="53"/>
      <c r="H2120" s="12"/>
      <c r="J2120" s="30" t="s">
        <v>14084</v>
      </c>
      <c r="K2120" s="10" t="s">
        <v>11907</v>
      </c>
      <c r="V2120" s="8" t="s">
        <v>14085</v>
      </c>
      <c r="AA2120" s="8"/>
      <c r="AB2120" s="8" t="s">
        <v>98</v>
      </c>
      <c r="AD2120" s="8" t="s">
        <v>2863</v>
      </c>
      <c r="AF2120" s="8" t="s">
        <v>2863</v>
      </c>
      <c r="AG2120" s="8" t="s">
        <v>2863</v>
      </c>
      <c r="AH2120" s="8" t="s">
        <v>2863</v>
      </c>
      <c r="AJ2120" s="14" t="s">
        <v>14086</v>
      </c>
    </row>
    <row r="2121" spans="1:36" ht="16">
      <c r="A2121" s="8">
        <v>4</v>
      </c>
      <c r="B2121" s="16" t="s">
        <v>14087</v>
      </c>
      <c r="C2121" s="16" t="s">
        <v>14088</v>
      </c>
      <c r="D2121" s="8" t="s">
        <v>14089</v>
      </c>
      <c r="E2121" s="16" t="s">
        <v>14090</v>
      </c>
      <c r="F2121" s="16" t="s">
        <v>68</v>
      </c>
      <c r="G2121" s="17"/>
      <c r="H2121" s="18"/>
      <c r="J2121" s="26" t="s">
        <v>14091</v>
      </c>
      <c r="K2121" s="18"/>
      <c r="V2121" s="8" t="s">
        <v>14092</v>
      </c>
      <c r="AA2121" s="8"/>
      <c r="AB2121" s="8" t="s">
        <v>98</v>
      </c>
      <c r="AJ2121" s="14" t="s">
        <v>14093</v>
      </c>
    </row>
    <row r="2122" spans="1:36" ht="16">
      <c r="A2122" s="8">
        <v>4</v>
      </c>
      <c r="B2122" s="23" t="s">
        <v>14094</v>
      </c>
      <c r="C2122" s="23" t="s">
        <v>14095</v>
      </c>
      <c r="D2122" s="8" t="s">
        <v>14096</v>
      </c>
      <c r="E2122" s="10" t="s">
        <v>14097</v>
      </c>
      <c r="F2122" s="10" t="s">
        <v>68</v>
      </c>
      <c r="G2122" s="11"/>
      <c r="H2122" s="12"/>
      <c r="J2122" s="30" t="s">
        <v>14098</v>
      </c>
      <c r="K2122" s="10" t="s">
        <v>14099</v>
      </c>
      <c r="V2122" s="8" t="s">
        <v>14100</v>
      </c>
      <c r="AA2122" s="8"/>
      <c r="AB2122" s="8" t="s">
        <v>98</v>
      </c>
      <c r="AJ2122" s="14" t="s">
        <v>14101</v>
      </c>
    </row>
    <row r="2123" spans="1:36" ht="16">
      <c r="A2123" s="8">
        <v>4</v>
      </c>
      <c r="B2123" s="16" t="s">
        <v>14102</v>
      </c>
      <c r="C2123" s="16" t="s">
        <v>14103</v>
      </c>
      <c r="D2123" s="8" t="s">
        <v>14104</v>
      </c>
      <c r="E2123" s="16" t="s">
        <v>14105</v>
      </c>
      <c r="F2123" s="16" t="s">
        <v>68</v>
      </c>
      <c r="G2123" s="17"/>
      <c r="H2123" s="18"/>
      <c r="J2123" s="26" t="s">
        <v>14106</v>
      </c>
      <c r="K2123" s="18"/>
      <c r="V2123" s="8" t="s">
        <v>9548</v>
      </c>
      <c r="AA2123" s="8"/>
      <c r="AB2123" s="8" t="s">
        <v>98</v>
      </c>
      <c r="AJ2123" s="14" t="s">
        <v>14107</v>
      </c>
    </row>
    <row r="2124" spans="1:36" ht="16">
      <c r="A2124" s="8">
        <v>4</v>
      </c>
      <c r="B2124" s="10" t="s">
        <v>14108</v>
      </c>
      <c r="C2124" s="10" t="s">
        <v>14109</v>
      </c>
      <c r="D2124" s="8" t="s">
        <v>14110</v>
      </c>
      <c r="E2124" s="10" t="s">
        <v>14111</v>
      </c>
      <c r="F2124" s="10" t="s">
        <v>68</v>
      </c>
      <c r="G2124" s="11"/>
      <c r="H2124" s="12"/>
      <c r="J2124" s="30" t="s">
        <v>14112</v>
      </c>
      <c r="K2124" s="10" t="s">
        <v>4630</v>
      </c>
      <c r="V2124" s="8" t="s">
        <v>13081</v>
      </c>
      <c r="AA2124" s="8"/>
      <c r="AB2124" s="8" t="s">
        <v>98</v>
      </c>
      <c r="AJ2124" s="14" t="s">
        <v>14113</v>
      </c>
    </row>
    <row r="2125" spans="1:36" ht="16">
      <c r="A2125" s="8">
        <v>4</v>
      </c>
      <c r="B2125" s="23" t="s">
        <v>1575</v>
      </c>
      <c r="C2125" s="23" t="s">
        <v>1576</v>
      </c>
      <c r="D2125" s="8" t="s">
        <v>14114</v>
      </c>
      <c r="E2125" s="16" t="s">
        <v>14115</v>
      </c>
      <c r="F2125" s="16" t="s">
        <v>68</v>
      </c>
      <c r="G2125" s="17"/>
      <c r="H2125" s="18"/>
      <c r="J2125" s="26" t="s">
        <v>1578</v>
      </c>
      <c r="K2125" s="16" t="s">
        <v>10530</v>
      </c>
      <c r="V2125" s="8" t="s">
        <v>13886</v>
      </c>
      <c r="AA2125" s="8"/>
      <c r="AB2125" s="8" t="s">
        <v>98</v>
      </c>
      <c r="AJ2125" s="14" t="s">
        <v>14116</v>
      </c>
    </row>
    <row r="2126" spans="1:36" ht="16">
      <c r="A2126" s="8">
        <v>4</v>
      </c>
      <c r="B2126" s="10" t="s">
        <v>14117</v>
      </c>
      <c r="C2126" s="10" t="s">
        <v>14118</v>
      </c>
      <c r="E2126" s="10"/>
      <c r="F2126" s="10" t="s">
        <v>68</v>
      </c>
      <c r="G2126" s="11"/>
      <c r="H2126" s="12"/>
      <c r="J2126" s="30" t="s">
        <v>14119</v>
      </c>
      <c r="K2126" s="10" t="s">
        <v>14120</v>
      </c>
      <c r="V2126" s="8"/>
      <c r="AA2126" s="8"/>
      <c r="AB2126" s="8" t="s">
        <v>98</v>
      </c>
      <c r="AJ2126" s="14" t="s">
        <v>14121</v>
      </c>
    </row>
    <row r="2127" spans="1:36" ht="16">
      <c r="A2127" s="8">
        <v>4</v>
      </c>
      <c r="B2127" s="16" t="s">
        <v>14122</v>
      </c>
      <c r="C2127" s="16" t="s">
        <v>14123</v>
      </c>
      <c r="D2127" s="8" t="s">
        <v>14124</v>
      </c>
      <c r="E2127" s="16" t="s">
        <v>14125</v>
      </c>
      <c r="F2127" s="16" t="s">
        <v>68</v>
      </c>
      <c r="G2127" s="17"/>
      <c r="H2127" s="18"/>
      <c r="J2127" s="26" t="s">
        <v>14126</v>
      </c>
      <c r="K2127" s="16" t="s">
        <v>14127</v>
      </c>
      <c r="V2127" s="8" t="s">
        <v>14128</v>
      </c>
      <c r="AA2127" s="8"/>
      <c r="AB2127" s="8" t="s">
        <v>98</v>
      </c>
      <c r="AJ2127" s="14" t="s">
        <v>14129</v>
      </c>
    </row>
    <row r="2128" spans="1:36" ht="16">
      <c r="A2128" s="8">
        <v>4</v>
      </c>
      <c r="B2128" s="10" t="s">
        <v>14130</v>
      </c>
      <c r="C2128" s="10" t="s">
        <v>14131</v>
      </c>
      <c r="D2128" s="8" t="s">
        <v>14132</v>
      </c>
      <c r="E2128" s="10" t="s">
        <v>14133</v>
      </c>
      <c r="F2128" s="10" t="s">
        <v>68</v>
      </c>
      <c r="G2128" s="11"/>
      <c r="H2128" s="12"/>
      <c r="J2128" s="34"/>
      <c r="K2128" s="12"/>
      <c r="V2128" s="8" t="s">
        <v>14134</v>
      </c>
      <c r="AA2128" s="8"/>
      <c r="AB2128" s="8" t="s">
        <v>98</v>
      </c>
      <c r="AJ2128" s="14" t="s">
        <v>14135</v>
      </c>
    </row>
    <row r="2129" spans="1:36" ht="16">
      <c r="A2129" s="8">
        <v>4</v>
      </c>
      <c r="B2129" s="16" t="s">
        <v>14136</v>
      </c>
      <c r="C2129" s="16" t="s">
        <v>14137</v>
      </c>
      <c r="D2129" s="8" t="s">
        <v>14138</v>
      </c>
      <c r="E2129" s="16" t="s">
        <v>14139</v>
      </c>
      <c r="F2129" s="16" t="s">
        <v>68</v>
      </c>
      <c r="G2129" s="17"/>
      <c r="H2129" s="18"/>
      <c r="J2129" s="26" t="s">
        <v>14140</v>
      </c>
      <c r="K2129" s="16" t="s">
        <v>14141</v>
      </c>
      <c r="V2129" s="8" t="s">
        <v>14142</v>
      </c>
      <c r="AA2129" s="8"/>
      <c r="AB2129" s="8" t="s">
        <v>98</v>
      </c>
      <c r="AJ2129" s="14" t="s">
        <v>14143</v>
      </c>
    </row>
    <row r="2130" spans="1:36" ht="16">
      <c r="A2130" s="8">
        <v>4</v>
      </c>
      <c r="B2130" s="10" t="s">
        <v>14144</v>
      </c>
      <c r="C2130" s="10" t="s">
        <v>12838</v>
      </c>
      <c r="D2130" s="8" t="s">
        <v>14145</v>
      </c>
      <c r="E2130" s="10" t="s">
        <v>14146</v>
      </c>
      <c r="F2130" s="10" t="s">
        <v>68</v>
      </c>
      <c r="G2130" s="11"/>
      <c r="H2130" s="12"/>
      <c r="J2130" s="30" t="s">
        <v>14147</v>
      </c>
      <c r="K2130" s="10" t="s">
        <v>14148</v>
      </c>
      <c r="V2130" s="8" t="s">
        <v>14149</v>
      </c>
      <c r="AA2130" s="8"/>
      <c r="AB2130" s="8" t="s">
        <v>98</v>
      </c>
      <c r="AJ2130" s="14">
        <v>78</v>
      </c>
    </row>
    <row r="2131" spans="1:36" ht="16">
      <c r="A2131" s="8">
        <v>4</v>
      </c>
      <c r="B2131" s="16" t="s">
        <v>14150</v>
      </c>
      <c r="C2131" s="16" t="s">
        <v>14151</v>
      </c>
      <c r="D2131" s="8" t="s">
        <v>14152</v>
      </c>
      <c r="E2131" s="16" t="s">
        <v>14153</v>
      </c>
      <c r="F2131" s="16" t="s">
        <v>68</v>
      </c>
      <c r="G2131" s="54"/>
      <c r="H2131" s="18"/>
      <c r="J2131" s="26" t="s">
        <v>14154</v>
      </c>
      <c r="K2131" s="18"/>
      <c r="V2131" s="8" t="s">
        <v>14155</v>
      </c>
      <c r="AA2131" s="8"/>
      <c r="AB2131" s="8" t="s">
        <v>98</v>
      </c>
      <c r="AE2131" s="8" t="s">
        <v>2863</v>
      </c>
      <c r="AJ2131" s="14" t="s">
        <v>12425</v>
      </c>
    </row>
    <row r="2132" spans="1:36" ht="16">
      <c r="A2132" s="8">
        <v>4</v>
      </c>
      <c r="B2132" s="10" t="s">
        <v>14156</v>
      </c>
      <c r="C2132" s="10" t="s">
        <v>14157</v>
      </c>
      <c r="D2132" s="8" t="s">
        <v>14158</v>
      </c>
      <c r="E2132" s="10" t="s">
        <v>14158</v>
      </c>
      <c r="F2132" s="10" t="s">
        <v>68</v>
      </c>
      <c r="G2132" s="11"/>
      <c r="H2132" s="12"/>
      <c r="J2132" s="30" t="s">
        <v>14159</v>
      </c>
      <c r="K2132" s="10" t="s">
        <v>14160</v>
      </c>
      <c r="V2132" s="8" t="s">
        <v>14161</v>
      </c>
      <c r="AA2132" s="8"/>
      <c r="AB2132" s="8" t="s">
        <v>98</v>
      </c>
      <c r="AJ2132" s="14" t="s">
        <v>12417</v>
      </c>
    </row>
    <row r="2133" spans="1:36" ht="16">
      <c r="A2133" s="8">
        <v>4</v>
      </c>
      <c r="B2133" s="16" t="s">
        <v>14162</v>
      </c>
      <c r="C2133" s="16" t="s">
        <v>14163</v>
      </c>
      <c r="D2133" s="8" t="s">
        <v>14164</v>
      </c>
      <c r="E2133" s="16" t="s">
        <v>14165</v>
      </c>
      <c r="F2133" s="16" t="s">
        <v>68</v>
      </c>
      <c r="G2133" s="17"/>
      <c r="H2133" s="18"/>
      <c r="J2133" s="26" t="s">
        <v>14166</v>
      </c>
      <c r="K2133" s="16" t="s">
        <v>12423</v>
      </c>
      <c r="V2133" s="8" t="s">
        <v>14167</v>
      </c>
      <c r="AA2133" s="8"/>
      <c r="AB2133" s="8" t="s">
        <v>98</v>
      </c>
      <c r="AJ2133" s="14" t="s">
        <v>14168</v>
      </c>
    </row>
    <row r="2134" spans="1:36" ht="16">
      <c r="A2134" s="8">
        <v>4</v>
      </c>
      <c r="B2134" s="10" t="s">
        <v>14169</v>
      </c>
      <c r="C2134" s="10" t="s">
        <v>14170</v>
      </c>
      <c r="D2134" s="8" t="s">
        <v>14171</v>
      </c>
      <c r="E2134" s="10" t="s">
        <v>14172</v>
      </c>
      <c r="F2134" s="10" t="s">
        <v>68</v>
      </c>
      <c r="G2134" s="11"/>
      <c r="H2134" s="12"/>
      <c r="J2134" s="30" t="s">
        <v>14173</v>
      </c>
      <c r="K2134" s="10" t="s">
        <v>14174</v>
      </c>
      <c r="V2134" s="8" t="s">
        <v>14175</v>
      </c>
      <c r="AA2134" s="8"/>
      <c r="AB2134" s="8" t="s">
        <v>98</v>
      </c>
      <c r="AJ2134" s="14">
        <v>606</v>
      </c>
    </row>
    <row r="2135" spans="1:36" ht="16">
      <c r="A2135" s="8">
        <v>4</v>
      </c>
      <c r="B2135" s="16" t="s">
        <v>14176</v>
      </c>
      <c r="C2135" s="16" t="s">
        <v>14177</v>
      </c>
      <c r="D2135" s="8" t="s">
        <v>14178</v>
      </c>
      <c r="E2135" s="16" t="s">
        <v>14179</v>
      </c>
      <c r="F2135" s="16" t="s">
        <v>68</v>
      </c>
      <c r="G2135" s="17"/>
      <c r="H2135" s="18"/>
      <c r="J2135" s="26" t="s">
        <v>14180</v>
      </c>
      <c r="K2135" s="16" t="s">
        <v>14181</v>
      </c>
      <c r="V2135" s="8" t="s">
        <v>14182</v>
      </c>
      <c r="AA2135" s="8"/>
      <c r="AB2135" s="8" t="s">
        <v>98</v>
      </c>
      <c r="AJ2135" s="14" t="s">
        <v>14183</v>
      </c>
    </row>
    <row r="2136" spans="1:36" ht="16">
      <c r="A2136" s="8">
        <v>4</v>
      </c>
      <c r="B2136" s="10" t="s">
        <v>14184</v>
      </c>
      <c r="C2136" s="10" t="s">
        <v>14185</v>
      </c>
      <c r="D2136" s="8" t="s">
        <v>14186</v>
      </c>
      <c r="E2136" s="10" t="s">
        <v>14187</v>
      </c>
      <c r="F2136" s="10" t="s">
        <v>68</v>
      </c>
      <c r="G2136" s="11"/>
      <c r="H2136" s="12"/>
      <c r="J2136" s="30" t="s">
        <v>14188</v>
      </c>
      <c r="K2136" s="12"/>
      <c r="V2136" s="8" t="s">
        <v>14189</v>
      </c>
      <c r="AA2136" s="8"/>
      <c r="AB2136" s="8" t="s">
        <v>98</v>
      </c>
      <c r="AJ2136" s="14" t="s">
        <v>11902</v>
      </c>
    </row>
    <row r="2137" spans="1:36" ht="16">
      <c r="A2137" s="8">
        <v>4</v>
      </c>
      <c r="B2137" s="16" t="s">
        <v>14190</v>
      </c>
      <c r="C2137" s="16" t="s">
        <v>14191</v>
      </c>
      <c r="D2137" s="8" t="s">
        <v>14192</v>
      </c>
      <c r="E2137" s="16" t="s">
        <v>14193</v>
      </c>
      <c r="F2137" s="16" t="s">
        <v>68</v>
      </c>
      <c r="G2137" s="54"/>
      <c r="H2137" s="18"/>
      <c r="J2137" s="26" t="s">
        <v>14194</v>
      </c>
      <c r="K2137" s="16" t="s">
        <v>14195</v>
      </c>
      <c r="V2137" s="8" t="s">
        <v>14196</v>
      </c>
      <c r="AA2137" s="8"/>
      <c r="AB2137" s="8" t="s">
        <v>98</v>
      </c>
      <c r="AH2137" s="8" t="s">
        <v>2863</v>
      </c>
      <c r="AI2137" s="8" t="s">
        <v>2863</v>
      </c>
      <c r="AJ2137" s="14" t="s">
        <v>12504</v>
      </c>
    </row>
    <row r="2138" spans="1:36" ht="16">
      <c r="A2138" s="8">
        <v>4</v>
      </c>
      <c r="B2138" s="10" t="s">
        <v>14197</v>
      </c>
      <c r="C2138" s="10" t="s">
        <v>14198</v>
      </c>
      <c r="D2138" s="8" t="s">
        <v>14199</v>
      </c>
      <c r="E2138" s="10" t="s">
        <v>14200</v>
      </c>
      <c r="F2138" s="10" t="s">
        <v>68</v>
      </c>
      <c r="G2138" s="11"/>
      <c r="H2138" s="12"/>
      <c r="J2138" s="30" t="s">
        <v>14201</v>
      </c>
      <c r="K2138" s="10" t="s">
        <v>14202</v>
      </c>
      <c r="V2138" s="8" t="s">
        <v>14203</v>
      </c>
      <c r="AA2138" s="8"/>
      <c r="AB2138" s="8" t="s">
        <v>98</v>
      </c>
      <c r="AJ2138" s="14" t="s">
        <v>12555</v>
      </c>
    </row>
    <row r="2139" spans="1:36" ht="16">
      <c r="A2139" s="8">
        <v>4</v>
      </c>
      <c r="B2139" s="16" t="s">
        <v>14204</v>
      </c>
      <c r="C2139" s="16" t="s">
        <v>14205</v>
      </c>
      <c r="D2139" s="8" t="s">
        <v>14206</v>
      </c>
      <c r="E2139" s="16" t="s">
        <v>14206</v>
      </c>
      <c r="F2139" s="16" t="s">
        <v>68</v>
      </c>
      <c r="G2139" s="17"/>
      <c r="H2139" s="18"/>
      <c r="J2139" s="26" t="s">
        <v>14207</v>
      </c>
      <c r="K2139" s="16" t="s">
        <v>14208</v>
      </c>
      <c r="V2139" s="8" t="s">
        <v>14209</v>
      </c>
      <c r="AA2139" s="8"/>
      <c r="AB2139" s="8" t="s">
        <v>98</v>
      </c>
      <c r="AJ2139" s="14" t="s">
        <v>14210</v>
      </c>
    </row>
    <row r="2140" spans="1:36" ht="16">
      <c r="A2140" s="8">
        <v>4</v>
      </c>
      <c r="B2140" s="10" t="s">
        <v>14211</v>
      </c>
      <c r="C2140" s="10" t="s">
        <v>14212</v>
      </c>
      <c r="D2140" s="8" t="s">
        <v>14213</v>
      </c>
      <c r="E2140" s="10" t="s">
        <v>14214</v>
      </c>
      <c r="F2140" s="10" t="s">
        <v>68</v>
      </c>
      <c r="G2140" s="11"/>
      <c r="H2140" s="12"/>
      <c r="J2140" s="30" t="s">
        <v>14215</v>
      </c>
      <c r="K2140" s="10" t="s">
        <v>14216</v>
      </c>
      <c r="V2140" s="8" t="s">
        <v>14217</v>
      </c>
      <c r="AA2140" s="8"/>
      <c r="AB2140" s="8" t="s">
        <v>98</v>
      </c>
      <c r="AJ2140" s="14" t="s">
        <v>14218</v>
      </c>
    </row>
    <row r="2141" spans="1:36" ht="16">
      <c r="A2141" s="8">
        <v>4</v>
      </c>
      <c r="B2141" s="16" t="s">
        <v>14219</v>
      </c>
      <c r="C2141" s="16" t="s">
        <v>14220</v>
      </c>
      <c r="D2141" s="8" t="s">
        <v>14221</v>
      </c>
      <c r="E2141" s="16" t="s">
        <v>14222</v>
      </c>
      <c r="F2141" s="16" t="s">
        <v>68</v>
      </c>
      <c r="G2141" s="17"/>
      <c r="H2141" s="18"/>
      <c r="J2141" s="26" t="s">
        <v>14223</v>
      </c>
      <c r="K2141" s="16" t="s">
        <v>14224</v>
      </c>
      <c r="V2141" s="8" t="s">
        <v>14225</v>
      </c>
      <c r="AA2141" s="8"/>
      <c r="AB2141" s="8" t="s">
        <v>98</v>
      </c>
      <c r="AJ2141" s="14" t="s">
        <v>14226</v>
      </c>
    </row>
    <row r="2142" spans="1:36" ht="16">
      <c r="A2142" s="8">
        <v>4</v>
      </c>
      <c r="B2142" s="23" t="s">
        <v>1605</v>
      </c>
      <c r="C2142" s="23" t="s">
        <v>1606</v>
      </c>
      <c r="D2142" s="8" t="s">
        <v>14227</v>
      </c>
      <c r="E2142" s="10" t="s">
        <v>14228</v>
      </c>
      <c r="F2142" s="10" t="s">
        <v>68</v>
      </c>
      <c r="G2142" s="53"/>
      <c r="H2142" s="12"/>
      <c r="J2142" s="30" t="s">
        <v>1610</v>
      </c>
      <c r="K2142" s="10" t="s">
        <v>7492</v>
      </c>
      <c r="V2142" s="8" t="s">
        <v>14229</v>
      </c>
      <c r="AA2142" s="8"/>
      <c r="AB2142" s="8" t="s">
        <v>98</v>
      </c>
      <c r="AJ2142" s="14" t="s">
        <v>14230</v>
      </c>
    </row>
    <row r="2143" spans="1:36" ht="16">
      <c r="A2143" s="8">
        <v>4</v>
      </c>
      <c r="B2143" s="16" t="s">
        <v>14231</v>
      </c>
      <c r="C2143" s="16" t="s">
        <v>14232</v>
      </c>
      <c r="D2143" s="8" t="s">
        <v>14233</v>
      </c>
      <c r="E2143" s="16" t="s">
        <v>14234</v>
      </c>
      <c r="F2143" s="16" t="s">
        <v>68</v>
      </c>
      <c r="G2143" s="17"/>
      <c r="H2143" s="18"/>
      <c r="J2143" s="26" t="s">
        <v>14235</v>
      </c>
      <c r="K2143" s="16" t="s">
        <v>14236</v>
      </c>
      <c r="V2143" s="8" t="s">
        <v>14237</v>
      </c>
      <c r="AA2143" s="8"/>
      <c r="AB2143" s="8" t="s">
        <v>98</v>
      </c>
      <c r="AJ2143" s="14" t="s">
        <v>14238</v>
      </c>
    </row>
    <row r="2144" spans="1:36" ht="16">
      <c r="A2144" s="8">
        <v>4</v>
      </c>
      <c r="B2144" s="10" t="s">
        <v>14239</v>
      </c>
      <c r="C2144" s="10" t="s">
        <v>14239</v>
      </c>
      <c r="D2144" s="8" t="s">
        <v>14240</v>
      </c>
      <c r="E2144" s="10" t="s">
        <v>14240</v>
      </c>
      <c r="F2144" s="10" t="s">
        <v>68</v>
      </c>
      <c r="G2144" s="11"/>
      <c r="H2144" s="12"/>
      <c r="J2144" s="59"/>
      <c r="K2144" s="10" t="s">
        <v>14241</v>
      </c>
      <c r="V2144" s="8" t="s">
        <v>14242</v>
      </c>
      <c r="AA2144" s="8"/>
      <c r="AB2144" s="8" t="s">
        <v>98</v>
      </c>
      <c r="AJ2144" s="14">
        <v>2</v>
      </c>
    </row>
    <row r="2145" spans="1:36" ht="16">
      <c r="A2145" s="8">
        <v>4</v>
      </c>
      <c r="B2145" s="16" t="s">
        <v>14243</v>
      </c>
      <c r="C2145" s="16" t="s">
        <v>14244</v>
      </c>
      <c r="D2145" s="8" t="s">
        <v>14245</v>
      </c>
      <c r="E2145" s="16" t="s">
        <v>14246</v>
      </c>
      <c r="F2145" s="16" t="s">
        <v>68</v>
      </c>
      <c r="G2145" s="17"/>
      <c r="H2145" s="18"/>
      <c r="J2145" s="59"/>
      <c r="K2145" s="16" t="s">
        <v>14247</v>
      </c>
      <c r="V2145" s="8" t="s">
        <v>14248</v>
      </c>
      <c r="AA2145" s="8"/>
      <c r="AB2145" s="8" t="s">
        <v>98</v>
      </c>
      <c r="AJ2145" s="14" t="s">
        <v>14249</v>
      </c>
    </row>
    <row r="2146" spans="1:36" ht="16">
      <c r="A2146" s="8">
        <v>4</v>
      </c>
      <c r="B2146" s="23" t="s">
        <v>1613</v>
      </c>
      <c r="C2146" s="23" t="s">
        <v>1614</v>
      </c>
      <c r="D2146" s="8" t="s">
        <v>14250</v>
      </c>
      <c r="E2146" s="10" t="s">
        <v>14250</v>
      </c>
      <c r="F2146" s="10" t="s">
        <v>68</v>
      </c>
      <c r="G2146" s="11"/>
      <c r="H2146" s="12"/>
      <c r="J2146" s="30" t="s">
        <v>14251</v>
      </c>
      <c r="K2146" s="10" t="s">
        <v>5607</v>
      </c>
      <c r="V2146" s="8" t="s">
        <v>12859</v>
      </c>
      <c r="AA2146" s="8"/>
      <c r="AB2146" s="8" t="s">
        <v>98</v>
      </c>
      <c r="AJ2146" s="14" t="s">
        <v>12133</v>
      </c>
    </row>
    <row r="2147" spans="1:36" ht="16">
      <c r="A2147" s="8">
        <v>4</v>
      </c>
      <c r="B2147" s="16" t="s">
        <v>14252</v>
      </c>
      <c r="C2147" s="16" t="s">
        <v>14253</v>
      </c>
      <c r="D2147" s="8" t="s">
        <v>14254</v>
      </c>
      <c r="E2147" s="16" t="s">
        <v>14255</v>
      </c>
      <c r="F2147" s="16" t="s">
        <v>68</v>
      </c>
      <c r="G2147" s="17"/>
      <c r="H2147" s="18"/>
      <c r="J2147" s="26" t="s">
        <v>14256</v>
      </c>
      <c r="K2147" s="16" t="s">
        <v>14257</v>
      </c>
      <c r="V2147" s="8" t="s">
        <v>14258</v>
      </c>
      <c r="AA2147" s="8"/>
      <c r="AB2147" s="8" t="s">
        <v>98</v>
      </c>
      <c r="AJ2147" s="14">
        <v>127</v>
      </c>
    </row>
    <row r="2148" spans="1:36" ht="16">
      <c r="A2148" s="8">
        <v>4</v>
      </c>
      <c r="B2148" s="10" t="s">
        <v>14259</v>
      </c>
      <c r="C2148" s="10" t="s">
        <v>14260</v>
      </c>
      <c r="D2148" s="8" t="s">
        <v>14261</v>
      </c>
      <c r="E2148" s="10" t="s">
        <v>14262</v>
      </c>
      <c r="F2148" s="10" t="s">
        <v>68</v>
      </c>
      <c r="G2148" s="53"/>
      <c r="H2148" s="12"/>
      <c r="J2148" s="30" t="s">
        <v>7631</v>
      </c>
      <c r="K2148" s="10" t="s">
        <v>14263</v>
      </c>
      <c r="V2148" s="8" t="s">
        <v>14258</v>
      </c>
      <c r="AA2148" s="8"/>
      <c r="AB2148" s="8" t="s">
        <v>98</v>
      </c>
      <c r="AD2148" s="8" t="s">
        <v>2863</v>
      </c>
      <c r="AJ2148" s="14" t="s">
        <v>14264</v>
      </c>
    </row>
    <row r="2149" spans="1:36" ht="16">
      <c r="A2149" s="8">
        <v>4</v>
      </c>
      <c r="B2149" s="23" t="s">
        <v>7627</v>
      </c>
      <c r="C2149" s="23" t="s">
        <v>7628</v>
      </c>
      <c r="D2149" s="8" t="s">
        <v>14265</v>
      </c>
      <c r="E2149" s="16" t="s">
        <v>14266</v>
      </c>
      <c r="F2149" s="16" t="s">
        <v>68</v>
      </c>
      <c r="G2149" s="17"/>
      <c r="H2149" s="18"/>
      <c r="J2149" s="26" t="s">
        <v>7631</v>
      </c>
      <c r="K2149" s="16" t="s">
        <v>14263</v>
      </c>
      <c r="V2149" s="8" t="s">
        <v>14267</v>
      </c>
      <c r="AA2149" s="8"/>
      <c r="AB2149" s="8" t="s">
        <v>98</v>
      </c>
      <c r="AJ2149" s="14"/>
    </row>
    <row r="2150" spans="1:36" ht="16">
      <c r="A2150" s="8">
        <v>4</v>
      </c>
      <c r="B2150" s="52" t="s">
        <v>14268</v>
      </c>
      <c r="C2150" s="52" t="s">
        <v>14268</v>
      </c>
      <c r="E2150" s="10"/>
      <c r="F2150" s="10" t="s">
        <v>68</v>
      </c>
      <c r="G2150" s="11"/>
      <c r="H2150" s="12"/>
      <c r="J2150" s="34"/>
      <c r="K2150" s="12"/>
      <c r="AB2150" s="8" t="s">
        <v>98</v>
      </c>
      <c r="AJ2150" s="44"/>
    </row>
    <row r="2151" spans="1:36" ht="16">
      <c r="A2151" s="8">
        <v>4</v>
      </c>
      <c r="B2151" s="63" t="s">
        <v>14269</v>
      </c>
      <c r="C2151" s="63" t="s">
        <v>14269</v>
      </c>
      <c r="E2151" s="16"/>
      <c r="F2151" s="16" t="s">
        <v>68</v>
      </c>
      <c r="G2151" s="17"/>
      <c r="H2151" s="18"/>
      <c r="J2151" s="33"/>
      <c r="K2151" s="18"/>
      <c r="AB2151" s="8" t="s">
        <v>98</v>
      </c>
      <c r="AJ2151" s="44"/>
    </row>
    <row r="2152" spans="1:36" ht="16">
      <c r="A2152" s="8">
        <v>4</v>
      </c>
      <c r="B2152" s="52" t="s">
        <v>14270</v>
      </c>
      <c r="C2152" s="52" t="s">
        <v>14270</v>
      </c>
      <c r="E2152" s="10"/>
      <c r="F2152" s="10" t="s">
        <v>68</v>
      </c>
      <c r="G2152" s="11"/>
      <c r="H2152" s="12"/>
      <c r="J2152" s="34"/>
      <c r="K2152" s="12"/>
      <c r="AB2152" s="8" t="s">
        <v>98</v>
      </c>
      <c r="AJ2152" s="14">
        <v>425</v>
      </c>
    </row>
    <row r="2153" spans="1:36" ht="16">
      <c r="A2153" s="8">
        <v>4</v>
      </c>
      <c r="B2153" s="16" t="s">
        <v>14271</v>
      </c>
      <c r="C2153" s="16" t="s">
        <v>14272</v>
      </c>
      <c r="D2153" s="8" t="s">
        <v>14273</v>
      </c>
      <c r="E2153" s="16" t="s">
        <v>14274</v>
      </c>
      <c r="F2153" s="16" t="s">
        <v>68</v>
      </c>
      <c r="G2153" s="17"/>
      <c r="H2153" s="18"/>
      <c r="J2153" s="26" t="s">
        <v>14275</v>
      </c>
      <c r="K2153" s="16" t="s">
        <v>14276</v>
      </c>
      <c r="V2153" s="8" t="s">
        <v>14277</v>
      </c>
      <c r="AA2153" s="8"/>
      <c r="AB2153" s="8" t="s">
        <v>98</v>
      </c>
      <c r="AJ2153" s="14" t="s">
        <v>14278</v>
      </c>
    </row>
    <row r="2154" spans="1:36" ht="16">
      <c r="A2154" s="8">
        <v>4</v>
      </c>
      <c r="B2154" s="10" t="s">
        <v>14279</v>
      </c>
      <c r="C2154" s="10" t="s">
        <v>14280</v>
      </c>
      <c r="D2154" s="8" t="s">
        <v>14281</v>
      </c>
      <c r="E2154" s="10" t="s">
        <v>14282</v>
      </c>
      <c r="F2154" s="10" t="s">
        <v>68</v>
      </c>
      <c r="G2154" s="11"/>
      <c r="H2154" s="12"/>
      <c r="J2154" s="30" t="s">
        <v>14283</v>
      </c>
      <c r="K2154" s="10" t="s">
        <v>14284</v>
      </c>
      <c r="V2154" s="8" t="s">
        <v>14285</v>
      </c>
      <c r="AA2154" s="8"/>
      <c r="AB2154" s="8" t="s">
        <v>98</v>
      </c>
      <c r="AJ2154" s="14" t="s">
        <v>12555</v>
      </c>
    </row>
    <row r="2155" spans="1:36" ht="16">
      <c r="A2155" s="8">
        <v>4</v>
      </c>
      <c r="B2155" s="16" t="s">
        <v>14286</v>
      </c>
      <c r="C2155" s="16" t="s">
        <v>14287</v>
      </c>
      <c r="D2155" s="8" t="s">
        <v>14288</v>
      </c>
      <c r="E2155" s="16" t="s">
        <v>14289</v>
      </c>
      <c r="F2155" s="16" t="s">
        <v>68</v>
      </c>
      <c r="G2155" s="54"/>
      <c r="H2155" s="18"/>
      <c r="J2155" s="26" t="s">
        <v>14290</v>
      </c>
      <c r="K2155" s="16" t="s">
        <v>14291</v>
      </c>
      <c r="V2155" s="8" t="s">
        <v>14292</v>
      </c>
      <c r="AA2155" s="8"/>
      <c r="AB2155" s="8" t="s">
        <v>98</v>
      </c>
      <c r="AI2155" s="8" t="s">
        <v>2863</v>
      </c>
      <c r="AJ2155" s="14" t="s">
        <v>14293</v>
      </c>
    </row>
    <row r="2156" spans="1:36" ht="16">
      <c r="A2156" s="8">
        <v>4</v>
      </c>
      <c r="B2156" s="10" t="s">
        <v>14294</v>
      </c>
      <c r="C2156" s="10" t="s">
        <v>14295</v>
      </c>
      <c r="D2156" s="8" t="s">
        <v>14296</v>
      </c>
      <c r="E2156" s="10" t="s">
        <v>14297</v>
      </c>
      <c r="F2156" s="10" t="s">
        <v>68</v>
      </c>
      <c r="G2156" s="11"/>
      <c r="H2156" s="12"/>
      <c r="J2156" s="30" t="s">
        <v>14298</v>
      </c>
      <c r="K2156" s="10" t="s">
        <v>14299</v>
      </c>
      <c r="V2156" s="8" t="s">
        <v>14300</v>
      </c>
      <c r="AA2156" s="8"/>
      <c r="AB2156" s="8" t="s">
        <v>98</v>
      </c>
      <c r="AJ2156" s="14" t="s">
        <v>14301</v>
      </c>
    </row>
    <row r="2157" spans="1:36" ht="16">
      <c r="A2157" s="8">
        <v>4</v>
      </c>
      <c r="B2157" s="16" t="s">
        <v>14302</v>
      </c>
      <c r="C2157" s="16" t="s">
        <v>14303</v>
      </c>
      <c r="D2157" s="8" t="s">
        <v>14304</v>
      </c>
      <c r="E2157" s="16" t="s">
        <v>14305</v>
      </c>
      <c r="F2157" s="16" t="s">
        <v>68</v>
      </c>
      <c r="G2157" s="54"/>
      <c r="H2157" s="18"/>
      <c r="J2157" s="26" t="s">
        <v>14306</v>
      </c>
      <c r="K2157" s="18"/>
      <c r="V2157" s="8" t="s">
        <v>14307</v>
      </c>
      <c r="AA2157" s="8"/>
      <c r="AB2157" s="8" t="s">
        <v>98</v>
      </c>
      <c r="AC2157" s="8" t="s">
        <v>2863</v>
      </c>
      <c r="AD2157" s="8" t="s">
        <v>2863</v>
      </c>
      <c r="AE2157" s="8" t="s">
        <v>2863</v>
      </c>
      <c r="AF2157" s="8" t="s">
        <v>2863</v>
      </c>
      <c r="AJ2157" s="14" t="s">
        <v>14308</v>
      </c>
    </row>
    <row r="2158" spans="1:36" ht="16">
      <c r="A2158" s="8">
        <v>4</v>
      </c>
      <c r="B2158" s="10" t="s">
        <v>14309</v>
      </c>
      <c r="C2158" s="10" t="s">
        <v>14310</v>
      </c>
      <c r="D2158" s="8" t="s">
        <v>14311</v>
      </c>
      <c r="E2158" s="10" t="s">
        <v>14312</v>
      </c>
      <c r="F2158" s="10" t="s">
        <v>68</v>
      </c>
      <c r="G2158" s="11"/>
      <c r="H2158" s="12"/>
      <c r="J2158" s="34"/>
      <c r="K2158" s="12"/>
      <c r="V2158" s="8" t="s">
        <v>14313</v>
      </c>
      <c r="AA2158" s="8"/>
      <c r="AB2158" s="8" t="s">
        <v>98</v>
      </c>
      <c r="AJ2158" s="14" t="s">
        <v>14314</v>
      </c>
    </row>
    <row r="2159" spans="1:36" ht="16">
      <c r="A2159" s="8">
        <v>4</v>
      </c>
      <c r="B2159" s="23" t="s">
        <v>1634</v>
      </c>
      <c r="C2159" s="23" t="s">
        <v>1635</v>
      </c>
      <c r="D2159" s="8" t="s">
        <v>14315</v>
      </c>
      <c r="E2159" s="16" t="s">
        <v>14316</v>
      </c>
      <c r="F2159" s="16" t="s">
        <v>68</v>
      </c>
      <c r="G2159" s="17"/>
      <c r="H2159" s="18"/>
      <c r="J2159" s="26" t="s">
        <v>1639</v>
      </c>
      <c r="K2159" s="16" t="s">
        <v>14317</v>
      </c>
      <c r="V2159" s="8" t="s">
        <v>14318</v>
      </c>
      <c r="AA2159" s="8"/>
      <c r="AB2159" s="8" t="s">
        <v>98</v>
      </c>
      <c r="AJ2159" s="14" t="s">
        <v>14319</v>
      </c>
    </row>
    <row r="2160" spans="1:36" ht="16">
      <c r="A2160" s="8">
        <v>4</v>
      </c>
      <c r="B2160" s="10" t="s">
        <v>14320</v>
      </c>
      <c r="C2160" s="10" t="s">
        <v>14321</v>
      </c>
      <c r="D2160" s="8" t="s">
        <v>14322</v>
      </c>
      <c r="E2160" s="10" t="s">
        <v>14322</v>
      </c>
      <c r="F2160" s="10" t="s">
        <v>68</v>
      </c>
      <c r="G2160" s="11"/>
      <c r="H2160" s="12"/>
      <c r="J2160" s="30" t="s">
        <v>14323</v>
      </c>
      <c r="K2160" s="10" t="s">
        <v>14324</v>
      </c>
      <c r="V2160" s="8" t="s">
        <v>14325</v>
      </c>
      <c r="AA2160" s="8"/>
      <c r="AB2160" s="8" t="s">
        <v>98</v>
      </c>
      <c r="AJ2160" s="14" t="s">
        <v>14326</v>
      </c>
    </row>
    <row r="2161" spans="1:36" ht="16">
      <c r="A2161" s="8">
        <v>4</v>
      </c>
      <c r="B2161" s="16" t="s">
        <v>14327</v>
      </c>
      <c r="C2161" s="16" t="s">
        <v>14328</v>
      </c>
      <c r="D2161" s="8" t="s">
        <v>14329</v>
      </c>
      <c r="E2161" s="16" t="s">
        <v>14330</v>
      </c>
      <c r="F2161" s="16" t="s">
        <v>68</v>
      </c>
      <c r="G2161" s="17"/>
      <c r="H2161" s="18"/>
      <c r="J2161" s="26" t="s">
        <v>14331</v>
      </c>
      <c r="K2161" s="16" t="s">
        <v>14332</v>
      </c>
      <c r="V2161" s="8" t="s">
        <v>14142</v>
      </c>
      <c r="AA2161" s="8"/>
      <c r="AB2161" s="8" t="s">
        <v>98</v>
      </c>
      <c r="AJ2161" s="14" t="s">
        <v>14333</v>
      </c>
    </row>
    <row r="2162" spans="1:36" ht="16">
      <c r="A2162" s="8">
        <v>4</v>
      </c>
      <c r="B2162" s="23" t="s">
        <v>7740</v>
      </c>
      <c r="C2162" s="23" t="s">
        <v>7741</v>
      </c>
      <c r="D2162" s="8" t="s">
        <v>14334</v>
      </c>
      <c r="E2162" s="10" t="s">
        <v>14335</v>
      </c>
      <c r="F2162" s="10" t="s">
        <v>68</v>
      </c>
      <c r="G2162" s="11"/>
      <c r="H2162" s="12"/>
      <c r="J2162" s="30" t="s">
        <v>14336</v>
      </c>
      <c r="K2162" s="10" t="s">
        <v>14337</v>
      </c>
      <c r="V2162" s="8" t="s">
        <v>14338</v>
      </c>
      <c r="AA2162" s="8"/>
      <c r="AB2162" s="8" t="s">
        <v>98</v>
      </c>
      <c r="AJ2162" s="14" t="s">
        <v>14339</v>
      </c>
    </row>
    <row r="2163" spans="1:36" ht="16">
      <c r="A2163" s="8">
        <v>4</v>
      </c>
      <c r="B2163" s="16" t="s">
        <v>14340</v>
      </c>
      <c r="C2163" s="16" t="s">
        <v>14341</v>
      </c>
      <c r="E2163" s="16"/>
      <c r="F2163" s="16" t="s">
        <v>68</v>
      </c>
      <c r="G2163" s="17"/>
      <c r="H2163" s="18"/>
      <c r="J2163" s="26" t="s">
        <v>14342</v>
      </c>
      <c r="K2163" s="16" t="s">
        <v>14343</v>
      </c>
      <c r="V2163" s="8" t="s">
        <v>14344</v>
      </c>
      <c r="AA2163" s="8"/>
      <c r="AB2163" s="8" t="s">
        <v>98</v>
      </c>
      <c r="AJ2163" s="14" t="s">
        <v>14345</v>
      </c>
    </row>
    <row r="2164" spans="1:36" ht="16">
      <c r="A2164" s="8">
        <v>4</v>
      </c>
      <c r="B2164" s="10" t="s">
        <v>14346</v>
      </c>
      <c r="C2164" s="10" t="s">
        <v>14347</v>
      </c>
      <c r="D2164" s="8" t="s">
        <v>14348</v>
      </c>
      <c r="E2164" s="10" t="s">
        <v>14349</v>
      </c>
      <c r="F2164" s="10" t="s">
        <v>68</v>
      </c>
      <c r="G2164" s="11"/>
      <c r="H2164" s="12"/>
      <c r="J2164" s="30" t="s">
        <v>14350</v>
      </c>
      <c r="K2164" s="10" t="s">
        <v>14351</v>
      </c>
      <c r="V2164" s="8" t="s">
        <v>14352</v>
      </c>
      <c r="AA2164" s="8"/>
      <c r="AB2164" s="8" t="s">
        <v>98</v>
      </c>
      <c r="AJ2164" s="14" t="s">
        <v>14353</v>
      </c>
    </row>
    <row r="2165" spans="1:36" ht="16">
      <c r="A2165" s="8">
        <v>4</v>
      </c>
      <c r="B2165" s="16" t="s">
        <v>14354</v>
      </c>
      <c r="C2165" s="16" t="s">
        <v>14355</v>
      </c>
      <c r="D2165" s="8" t="s">
        <v>14356</v>
      </c>
      <c r="E2165" s="16" t="s">
        <v>14357</v>
      </c>
      <c r="F2165" s="16" t="s">
        <v>68</v>
      </c>
      <c r="G2165" s="17"/>
      <c r="H2165" s="18"/>
      <c r="J2165" s="26" t="s">
        <v>14358</v>
      </c>
      <c r="K2165" s="16" t="s">
        <v>14359</v>
      </c>
      <c r="V2165" s="8" t="s">
        <v>14360</v>
      </c>
      <c r="AA2165" s="8"/>
      <c r="AB2165" s="8" t="s">
        <v>98</v>
      </c>
      <c r="AJ2165" s="14">
        <v>2</v>
      </c>
    </row>
    <row r="2166" spans="1:36" ht="16">
      <c r="A2166" s="8">
        <v>4</v>
      </c>
      <c r="B2166" s="10" t="s">
        <v>14361</v>
      </c>
      <c r="C2166" s="10" t="s">
        <v>14362</v>
      </c>
      <c r="D2166" s="8" t="s">
        <v>14363</v>
      </c>
      <c r="E2166" s="10" t="s">
        <v>14364</v>
      </c>
      <c r="F2166" s="10" t="s">
        <v>68</v>
      </c>
      <c r="G2166" s="11"/>
      <c r="H2166" s="12"/>
      <c r="J2166" s="30" t="s">
        <v>14365</v>
      </c>
      <c r="K2166" s="10" t="s">
        <v>7791</v>
      </c>
      <c r="V2166" s="8" t="s">
        <v>14366</v>
      </c>
      <c r="AA2166" s="8"/>
      <c r="AB2166" s="8" t="s">
        <v>98</v>
      </c>
      <c r="AJ2166" s="14" t="s">
        <v>14367</v>
      </c>
    </row>
    <row r="2167" spans="1:36" ht="16">
      <c r="A2167" s="8">
        <v>4</v>
      </c>
      <c r="B2167" s="16" t="s">
        <v>14368</v>
      </c>
      <c r="C2167" s="16" t="s">
        <v>14369</v>
      </c>
      <c r="D2167" s="8" t="s">
        <v>14370</v>
      </c>
      <c r="E2167" s="16" t="s">
        <v>14371</v>
      </c>
      <c r="F2167" s="16" t="s">
        <v>68</v>
      </c>
      <c r="G2167" s="17"/>
      <c r="H2167" s="18"/>
      <c r="J2167" s="26" t="s">
        <v>14372</v>
      </c>
      <c r="K2167" s="16" t="s">
        <v>14373</v>
      </c>
      <c r="V2167" s="8" t="s">
        <v>14374</v>
      </c>
      <c r="AA2167" s="8"/>
      <c r="AB2167" s="8" t="s">
        <v>98</v>
      </c>
      <c r="AJ2167" s="14" t="s">
        <v>14375</v>
      </c>
    </row>
    <row r="2168" spans="1:36" ht="16">
      <c r="A2168" s="8">
        <v>4</v>
      </c>
      <c r="B2168" s="10" t="s">
        <v>14376</v>
      </c>
      <c r="C2168" s="10" t="s">
        <v>14377</v>
      </c>
      <c r="D2168" s="8" t="s">
        <v>14378</v>
      </c>
      <c r="E2168" s="10" t="s">
        <v>14379</v>
      </c>
      <c r="F2168" s="10" t="s">
        <v>68</v>
      </c>
      <c r="G2168" s="53"/>
      <c r="H2168" s="12"/>
      <c r="J2168" s="30" t="s">
        <v>14380</v>
      </c>
      <c r="K2168" s="10" t="s">
        <v>14381</v>
      </c>
      <c r="V2168" s="8" t="s">
        <v>14382</v>
      </c>
      <c r="AA2168" s="8"/>
      <c r="AB2168" s="8" t="s">
        <v>98</v>
      </c>
      <c r="AF2168" s="8" t="s">
        <v>2863</v>
      </c>
      <c r="AJ2168" s="14" t="s">
        <v>14383</v>
      </c>
    </row>
    <row r="2169" spans="1:36" ht="16">
      <c r="A2169" s="8">
        <v>4</v>
      </c>
      <c r="B2169" s="16" t="s">
        <v>14384</v>
      </c>
      <c r="C2169" s="16" t="s">
        <v>14385</v>
      </c>
      <c r="D2169" s="8" t="s">
        <v>14386</v>
      </c>
      <c r="E2169" s="16" t="s">
        <v>14387</v>
      </c>
      <c r="F2169" s="16" t="s">
        <v>68</v>
      </c>
      <c r="G2169" s="17"/>
      <c r="H2169" s="18"/>
      <c r="J2169" s="26" t="s">
        <v>14388</v>
      </c>
      <c r="K2169" s="16" t="s">
        <v>14389</v>
      </c>
      <c r="V2169" s="8" t="s">
        <v>14390</v>
      </c>
      <c r="AA2169" s="8"/>
      <c r="AB2169" s="8" t="s">
        <v>98</v>
      </c>
      <c r="AJ2169" s="14" t="s">
        <v>14391</v>
      </c>
    </row>
    <row r="2170" spans="1:36" ht="16">
      <c r="A2170" s="8">
        <v>4</v>
      </c>
      <c r="B2170" s="10" t="s">
        <v>14392</v>
      </c>
      <c r="C2170" s="10" t="s">
        <v>14393</v>
      </c>
      <c r="D2170" s="8" t="s">
        <v>14394</v>
      </c>
      <c r="E2170" s="10" t="s">
        <v>14395</v>
      </c>
      <c r="F2170" s="10" t="s">
        <v>68</v>
      </c>
      <c r="G2170" s="11"/>
      <c r="H2170" s="12"/>
      <c r="J2170" s="30" t="s">
        <v>14396</v>
      </c>
      <c r="K2170" s="10" t="s">
        <v>14397</v>
      </c>
      <c r="V2170" s="8" t="s">
        <v>14398</v>
      </c>
      <c r="AA2170" s="8"/>
      <c r="AB2170" s="8" t="s">
        <v>98</v>
      </c>
      <c r="AJ2170" s="14" t="s">
        <v>14399</v>
      </c>
    </row>
    <row r="2171" spans="1:36" ht="16">
      <c r="A2171" s="8">
        <v>4</v>
      </c>
      <c r="B2171" s="16" t="s">
        <v>14400</v>
      </c>
      <c r="C2171" s="16" t="s">
        <v>14401</v>
      </c>
      <c r="D2171" s="8" t="s">
        <v>14402</v>
      </c>
      <c r="E2171" s="16" t="s">
        <v>14403</v>
      </c>
      <c r="F2171" s="16" t="s">
        <v>68</v>
      </c>
      <c r="G2171" s="17"/>
      <c r="H2171" s="18"/>
      <c r="J2171" s="26" t="s">
        <v>1679</v>
      </c>
      <c r="K2171" s="16" t="s">
        <v>14404</v>
      </c>
      <c r="V2171" s="8" t="s">
        <v>14405</v>
      </c>
      <c r="AA2171" s="8"/>
      <c r="AB2171" s="8" t="s">
        <v>98</v>
      </c>
      <c r="AJ2171" s="14" t="s">
        <v>14406</v>
      </c>
    </row>
    <row r="2172" spans="1:36" ht="16">
      <c r="A2172" s="8">
        <v>4</v>
      </c>
      <c r="B2172" s="10" t="s">
        <v>14407</v>
      </c>
      <c r="C2172" s="10" t="s">
        <v>14408</v>
      </c>
      <c r="E2172" s="10"/>
      <c r="F2172" s="10" t="s">
        <v>68</v>
      </c>
      <c r="G2172" s="11"/>
      <c r="H2172" s="12"/>
      <c r="J2172" s="59"/>
      <c r="K2172" s="10" t="s">
        <v>14409</v>
      </c>
      <c r="V2172" s="8" t="s">
        <v>14410</v>
      </c>
      <c r="AA2172" s="8"/>
      <c r="AB2172" s="8" t="s">
        <v>98</v>
      </c>
      <c r="AJ2172" s="14" t="s">
        <v>14411</v>
      </c>
    </row>
    <row r="2173" spans="1:36" ht="16">
      <c r="A2173" s="8">
        <v>4</v>
      </c>
      <c r="B2173" s="16" t="s">
        <v>14412</v>
      </c>
      <c r="C2173" s="16" t="s">
        <v>14413</v>
      </c>
      <c r="D2173" s="8" t="s">
        <v>14414</v>
      </c>
      <c r="E2173" s="16" t="s">
        <v>14415</v>
      </c>
      <c r="F2173" s="16" t="s">
        <v>68</v>
      </c>
      <c r="G2173" s="17"/>
      <c r="H2173" s="18"/>
      <c r="J2173" s="59"/>
      <c r="K2173" s="16" t="s">
        <v>14416</v>
      </c>
      <c r="V2173" s="8" t="s">
        <v>14417</v>
      </c>
      <c r="AA2173" s="8"/>
      <c r="AB2173" s="8" t="s">
        <v>98</v>
      </c>
      <c r="AJ2173" s="14" t="s">
        <v>14418</v>
      </c>
    </row>
    <row r="2174" spans="1:36" ht="16">
      <c r="A2174" s="8">
        <v>4</v>
      </c>
      <c r="B2174" s="10" t="s">
        <v>14419</v>
      </c>
      <c r="C2174" s="10" t="s">
        <v>14420</v>
      </c>
      <c r="D2174" s="8" t="s">
        <v>14421</v>
      </c>
      <c r="E2174" s="10" t="s">
        <v>14422</v>
      </c>
      <c r="F2174" s="10" t="s">
        <v>68</v>
      </c>
      <c r="G2174" s="11"/>
      <c r="H2174" s="12"/>
      <c r="J2174" s="30" t="s">
        <v>14423</v>
      </c>
      <c r="K2174" s="12"/>
      <c r="V2174" s="8" t="s">
        <v>14424</v>
      </c>
      <c r="AA2174" s="8"/>
      <c r="AB2174" s="8" t="s">
        <v>98</v>
      </c>
      <c r="AJ2174" s="14" t="s">
        <v>14425</v>
      </c>
    </row>
    <row r="2175" spans="1:36" ht="16">
      <c r="A2175" s="8">
        <v>4</v>
      </c>
      <c r="B2175" s="16" t="s">
        <v>14426</v>
      </c>
      <c r="C2175" s="16" t="s">
        <v>14427</v>
      </c>
      <c r="D2175" s="8" t="s">
        <v>14428</v>
      </c>
      <c r="E2175" s="16" t="s">
        <v>14429</v>
      </c>
      <c r="F2175" s="16" t="s">
        <v>68</v>
      </c>
      <c r="G2175" s="17"/>
      <c r="H2175" s="18"/>
      <c r="J2175" s="26" t="s">
        <v>14430</v>
      </c>
      <c r="K2175" s="16" t="s">
        <v>14431</v>
      </c>
      <c r="V2175" s="8" t="s">
        <v>14432</v>
      </c>
      <c r="AA2175" s="8"/>
      <c r="AB2175" s="8" t="s">
        <v>98</v>
      </c>
      <c r="AJ2175" s="14" t="s">
        <v>14433</v>
      </c>
    </row>
    <row r="2176" spans="1:36" ht="16">
      <c r="A2176" s="8">
        <v>4</v>
      </c>
      <c r="B2176" s="23" t="s">
        <v>1683</v>
      </c>
      <c r="C2176" s="23" t="s">
        <v>1684</v>
      </c>
      <c r="D2176" s="8" t="s">
        <v>14434</v>
      </c>
      <c r="E2176" s="10" t="s">
        <v>14434</v>
      </c>
      <c r="F2176" s="10" t="s">
        <v>68</v>
      </c>
      <c r="G2176" s="11"/>
      <c r="H2176" s="12"/>
      <c r="J2176" s="30" t="s">
        <v>14435</v>
      </c>
      <c r="K2176" s="10" t="s">
        <v>7996</v>
      </c>
      <c r="V2176" s="8" t="s">
        <v>14436</v>
      </c>
      <c r="AA2176" s="8"/>
      <c r="AB2176" s="8" t="s">
        <v>98</v>
      </c>
      <c r="AJ2176" s="14" t="s">
        <v>14437</v>
      </c>
    </row>
    <row r="2177" spans="1:36" ht="16">
      <c r="A2177" s="8">
        <v>4</v>
      </c>
      <c r="B2177" s="16" t="s">
        <v>14438</v>
      </c>
      <c r="C2177" s="16" t="s">
        <v>14439</v>
      </c>
      <c r="D2177" s="8" t="s">
        <v>14440</v>
      </c>
      <c r="E2177" s="16" t="s">
        <v>14441</v>
      </c>
      <c r="F2177" s="16" t="s">
        <v>68</v>
      </c>
      <c r="G2177" s="17"/>
      <c r="H2177" s="18"/>
      <c r="J2177" s="26" t="s">
        <v>14442</v>
      </c>
      <c r="K2177" s="16" t="s">
        <v>10657</v>
      </c>
      <c r="V2177" s="8" t="s">
        <v>14443</v>
      </c>
      <c r="AA2177" s="8"/>
      <c r="AB2177" s="8" t="s">
        <v>98</v>
      </c>
      <c r="AJ2177" s="14" t="s">
        <v>14444</v>
      </c>
    </row>
    <row r="2178" spans="1:36" ht="16">
      <c r="A2178" s="8">
        <v>4</v>
      </c>
      <c r="B2178" s="10" t="s">
        <v>14445</v>
      </c>
      <c r="C2178" s="10" t="s">
        <v>14446</v>
      </c>
      <c r="D2178" s="8" t="s">
        <v>14447</v>
      </c>
      <c r="E2178" s="10" t="s">
        <v>14448</v>
      </c>
      <c r="F2178" s="10" t="s">
        <v>68</v>
      </c>
      <c r="G2178" s="11"/>
      <c r="H2178" s="12"/>
      <c r="J2178" s="30" t="s">
        <v>14449</v>
      </c>
      <c r="K2178" s="10" t="s">
        <v>14450</v>
      </c>
      <c r="V2178" s="8" t="s">
        <v>14446</v>
      </c>
      <c r="AA2178" s="8"/>
      <c r="AB2178" s="8" t="s">
        <v>98</v>
      </c>
      <c r="AJ2178" s="14" t="s">
        <v>14451</v>
      </c>
    </row>
    <row r="2179" spans="1:36" ht="16">
      <c r="A2179" s="8">
        <v>4</v>
      </c>
      <c r="B2179" s="16" t="s">
        <v>14452</v>
      </c>
      <c r="C2179" s="16" t="s">
        <v>14453</v>
      </c>
      <c r="D2179" s="8" t="s">
        <v>14454</v>
      </c>
      <c r="E2179" s="16" t="s">
        <v>14455</v>
      </c>
      <c r="F2179" s="16" t="s">
        <v>68</v>
      </c>
      <c r="G2179" s="17"/>
      <c r="H2179" s="18"/>
      <c r="J2179" s="26" t="s">
        <v>14456</v>
      </c>
      <c r="K2179" s="16" t="s">
        <v>14457</v>
      </c>
      <c r="V2179" s="8" t="s">
        <v>14458</v>
      </c>
      <c r="AA2179" s="8"/>
      <c r="AB2179" s="8" t="s">
        <v>98</v>
      </c>
      <c r="AJ2179" s="14" t="s">
        <v>14459</v>
      </c>
    </row>
    <row r="2180" spans="1:36" ht="16">
      <c r="A2180" s="8">
        <v>4</v>
      </c>
      <c r="B2180" s="10" t="s">
        <v>14460</v>
      </c>
      <c r="C2180" s="10" t="s">
        <v>14461</v>
      </c>
      <c r="D2180" s="8" t="s">
        <v>14462</v>
      </c>
      <c r="E2180" s="10" t="s">
        <v>14463</v>
      </c>
      <c r="F2180" s="10" t="s">
        <v>68</v>
      </c>
      <c r="G2180" s="53"/>
      <c r="H2180" s="12"/>
      <c r="J2180" s="30" t="s">
        <v>14464</v>
      </c>
      <c r="K2180" s="10" t="s">
        <v>14465</v>
      </c>
      <c r="V2180" s="8" t="s">
        <v>14466</v>
      </c>
      <c r="AA2180" s="8"/>
      <c r="AB2180" s="8" t="s">
        <v>98</v>
      </c>
      <c r="AH2180" s="8" t="s">
        <v>2863</v>
      </c>
      <c r="AI2180" s="8" t="s">
        <v>2863</v>
      </c>
      <c r="AJ2180" s="14" t="s">
        <v>14467</v>
      </c>
    </row>
    <row r="2181" spans="1:36" ht="16">
      <c r="A2181" s="8">
        <v>4</v>
      </c>
      <c r="B2181" s="16" t="s">
        <v>14468</v>
      </c>
      <c r="C2181" s="16" t="s">
        <v>14469</v>
      </c>
      <c r="D2181" s="8" t="s">
        <v>14470</v>
      </c>
      <c r="E2181" s="16" t="s">
        <v>14470</v>
      </c>
      <c r="F2181" s="16" t="s">
        <v>68</v>
      </c>
      <c r="G2181" s="17"/>
      <c r="H2181" s="18"/>
      <c r="J2181" s="26" t="s">
        <v>14471</v>
      </c>
      <c r="K2181" s="18"/>
      <c r="V2181" s="8" t="s">
        <v>14472</v>
      </c>
      <c r="AA2181" s="8"/>
      <c r="AB2181" s="8" t="s">
        <v>98</v>
      </c>
      <c r="AJ2181" s="14" t="s">
        <v>14473</v>
      </c>
    </row>
    <row r="2182" spans="1:36" ht="16">
      <c r="A2182" s="8">
        <v>4</v>
      </c>
      <c r="B2182" s="10" t="s">
        <v>14474</v>
      </c>
      <c r="C2182" s="10" t="s">
        <v>14475</v>
      </c>
      <c r="D2182" s="8" t="s">
        <v>14476</v>
      </c>
      <c r="E2182" s="10" t="s">
        <v>14476</v>
      </c>
      <c r="F2182" s="10" t="s">
        <v>68</v>
      </c>
      <c r="G2182" s="11"/>
      <c r="H2182" s="12"/>
      <c r="J2182" s="30" t="s">
        <v>14477</v>
      </c>
      <c r="K2182" s="10" t="s">
        <v>14478</v>
      </c>
      <c r="V2182" s="8" t="s">
        <v>14479</v>
      </c>
      <c r="AA2182" s="8"/>
      <c r="AB2182" s="8" t="s">
        <v>98</v>
      </c>
      <c r="AJ2182" s="14">
        <v>99</v>
      </c>
    </row>
    <row r="2183" spans="1:36" ht="16">
      <c r="A2183" s="8">
        <v>4</v>
      </c>
      <c r="B2183" s="16" t="s">
        <v>14480</v>
      </c>
      <c r="C2183" s="16" t="s">
        <v>14481</v>
      </c>
      <c r="D2183" s="8" t="s">
        <v>14482</v>
      </c>
      <c r="E2183" s="16" t="s">
        <v>14483</v>
      </c>
      <c r="F2183" s="16" t="s">
        <v>68</v>
      </c>
      <c r="G2183" s="54"/>
      <c r="H2183" s="18"/>
      <c r="J2183" s="26" t="s">
        <v>14484</v>
      </c>
      <c r="K2183" s="16" t="s">
        <v>14485</v>
      </c>
      <c r="V2183" s="8" t="s">
        <v>14486</v>
      </c>
      <c r="AA2183" s="8"/>
      <c r="AB2183" s="8" t="s">
        <v>98</v>
      </c>
      <c r="AD2183" s="8" t="s">
        <v>2863</v>
      </c>
      <c r="AJ2183" s="14" t="s">
        <v>14487</v>
      </c>
    </row>
    <row r="2184" spans="1:36" ht="16">
      <c r="A2184" s="8">
        <v>4</v>
      </c>
      <c r="B2184" s="10" t="s">
        <v>14488</v>
      </c>
      <c r="C2184" s="10" t="s">
        <v>14489</v>
      </c>
      <c r="D2184" s="8" t="s">
        <v>14490</v>
      </c>
      <c r="E2184" s="10" t="s">
        <v>14491</v>
      </c>
      <c r="F2184" s="10" t="s">
        <v>68</v>
      </c>
      <c r="G2184" s="11"/>
      <c r="H2184" s="12"/>
      <c r="J2184" s="30" t="s">
        <v>14492</v>
      </c>
      <c r="K2184" s="10" t="s">
        <v>14493</v>
      </c>
      <c r="V2184" s="8" t="s">
        <v>14494</v>
      </c>
      <c r="AA2184" s="8"/>
      <c r="AB2184" s="8" t="s">
        <v>98</v>
      </c>
      <c r="AJ2184" s="14" t="s">
        <v>14495</v>
      </c>
    </row>
    <row r="2185" spans="1:36" ht="16">
      <c r="A2185" s="8">
        <v>4</v>
      </c>
      <c r="B2185" s="16" t="s">
        <v>14496</v>
      </c>
      <c r="C2185" s="16" t="s">
        <v>14497</v>
      </c>
      <c r="D2185" s="8" t="s">
        <v>14498</v>
      </c>
      <c r="E2185" s="16" t="s">
        <v>14499</v>
      </c>
      <c r="F2185" s="16" t="s">
        <v>68</v>
      </c>
      <c r="G2185" s="17"/>
      <c r="H2185" s="18"/>
      <c r="J2185" s="26" t="s">
        <v>14500</v>
      </c>
      <c r="K2185" s="16" t="s">
        <v>14501</v>
      </c>
      <c r="V2185" s="8" t="s">
        <v>14502</v>
      </c>
      <c r="AA2185" s="8"/>
      <c r="AB2185" s="8" t="s">
        <v>98</v>
      </c>
      <c r="AJ2185" s="14" t="s">
        <v>14503</v>
      </c>
    </row>
    <row r="2186" spans="1:36" ht="16">
      <c r="A2186" s="8">
        <v>4</v>
      </c>
      <c r="B2186" s="10" t="s">
        <v>14504</v>
      </c>
      <c r="C2186" s="10" t="s">
        <v>14505</v>
      </c>
      <c r="D2186" s="8" t="s">
        <v>14506</v>
      </c>
      <c r="E2186" s="10" t="s">
        <v>14507</v>
      </c>
      <c r="F2186" s="10" t="s">
        <v>68</v>
      </c>
      <c r="G2186" s="11"/>
      <c r="H2186" s="12"/>
      <c r="J2186" s="30" t="s">
        <v>14508</v>
      </c>
      <c r="K2186" s="10" t="s">
        <v>14509</v>
      </c>
      <c r="V2186" s="8" t="s">
        <v>14510</v>
      </c>
      <c r="AA2186" s="8"/>
      <c r="AB2186" s="8" t="s">
        <v>98</v>
      </c>
      <c r="AJ2186" s="14" t="s">
        <v>14511</v>
      </c>
    </row>
    <row r="2187" spans="1:36" ht="16">
      <c r="A2187" s="8">
        <v>4</v>
      </c>
      <c r="B2187" s="16" t="s">
        <v>14512</v>
      </c>
      <c r="C2187" s="16" t="s">
        <v>14513</v>
      </c>
      <c r="D2187" s="8" t="s">
        <v>14514</v>
      </c>
      <c r="E2187" s="16" t="s">
        <v>14515</v>
      </c>
      <c r="F2187" s="16" t="s">
        <v>68</v>
      </c>
      <c r="G2187" s="17"/>
      <c r="H2187" s="18"/>
      <c r="J2187" s="26" t="s">
        <v>14516</v>
      </c>
      <c r="K2187" s="16" t="s">
        <v>14517</v>
      </c>
      <c r="V2187" s="8" t="s">
        <v>14518</v>
      </c>
      <c r="AA2187" s="8"/>
      <c r="AB2187" s="8" t="s">
        <v>98</v>
      </c>
      <c r="AJ2187" s="14" t="s">
        <v>14519</v>
      </c>
    </row>
    <row r="2188" spans="1:36" ht="16">
      <c r="A2188" s="8">
        <v>4</v>
      </c>
      <c r="B2188" s="23" t="s">
        <v>14520</v>
      </c>
      <c r="C2188" s="23" t="s">
        <v>14521</v>
      </c>
      <c r="D2188" s="8" t="s">
        <v>14522</v>
      </c>
      <c r="E2188" s="10" t="s">
        <v>14523</v>
      </c>
      <c r="F2188" s="10" t="s">
        <v>68</v>
      </c>
      <c r="G2188" s="11"/>
      <c r="H2188" s="12"/>
      <c r="J2188" s="30" t="s">
        <v>1713</v>
      </c>
      <c r="K2188" s="10" t="s">
        <v>8221</v>
      </c>
      <c r="V2188" s="8" t="s">
        <v>14524</v>
      </c>
      <c r="AA2188" s="8"/>
      <c r="AB2188" s="8" t="s">
        <v>98</v>
      </c>
      <c r="AJ2188" s="14" t="s">
        <v>14525</v>
      </c>
    </row>
    <row r="2189" spans="1:36" ht="16">
      <c r="A2189" s="8">
        <v>4</v>
      </c>
      <c r="B2189" s="16" t="s">
        <v>14526</v>
      </c>
      <c r="C2189" s="16" t="s">
        <v>14527</v>
      </c>
      <c r="D2189" s="8" t="s">
        <v>14528</v>
      </c>
      <c r="E2189" s="16" t="s">
        <v>14529</v>
      </c>
      <c r="F2189" s="16" t="s">
        <v>68</v>
      </c>
      <c r="G2189" s="17"/>
      <c r="H2189" s="18"/>
      <c r="J2189" s="26" t="s">
        <v>14530</v>
      </c>
      <c r="K2189" s="16" t="s">
        <v>14531</v>
      </c>
      <c r="V2189" s="8" t="s">
        <v>14532</v>
      </c>
      <c r="AA2189" s="8"/>
      <c r="AB2189" s="8" t="s">
        <v>98</v>
      </c>
      <c r="AJ2189" s="14" t="s">
        <v>14533</v>
      </c>
    </row>
    <row r="2190" spans="1:36" ht="16">
      <c r="A2190" s="8">
        <v>4</v>
      </c>
      <c r="B2190" s="10" t="s">
        <v>14534</v>
      </c>
      <c r="C2190" s="10" t="s">
        <v>14535</v>
      </c>
      <c r="D2190" s="8" t="s">
        <v>14536</v>
      </c>
      <c r="E2190" s="10" t="s">
        <v>14537</v>
      </c>
      <c r="F2190" s="10" t="s">
        <v>68</v>
      </c>
      <c r="G2190" s="11"/>
      <c r="H2190" s="12"/>
      <c r="J2190" s="30" t="s">
        <v>14538</v>
      </c>
      <c r="K2190" s="10" t="s">
        <v>14539</v>
      </c>
      <c r="V2190" s="8" t="s">
        <v>14540</v>
      </c>
      <c r="AA2190" s="8"/>
      <c r="AB2190" s="8" t="s">
        <v>98</v>
      </c>
      <c r="AJ2190" s="14" t="s">
        <v>14541</v>
      </c>
    </row>
    <row r="2191" spans="1:36" ht="16">
      <c r="A2191" s="8">
        <v>4</v>
      </c>
      <c r="B2191" s="16" t="s">
        <v>14542</v>
      </c>
      <c r="C2191" s="16" t="s">
        <v>14543</v>
      </c>
      <c r="D2191" s="8" t="s">
        <v>14544</v>
      </c>
      <c r="E2191" s="16" t="s">
        <v>14545</v>
      </c>
      <c r="F2191" s="16" t="s">
        <v>68</v>
      </c>
      <c r="G2191" s="17"/>
      <c r="H2191" s="18"/>
      <c r="J2191" s="26" t="s">
        <v>14546</v>
      </c>
      <c r="K2191" s="16" t="s">
        <v>14547</v>
      </c>
      <c r="V2191" s="8" t="s">
        <v>14548</v>
      </c>
      <c r="AA2191" s="8"/>
      <c r="AB2191" s="8" t="s">
        <v>98</v>
      </c>
      <c r="AJ2191" s="14" t="s">
        <v>14549</v>
      </c>
    </row>
    <row r="2192" spans="1:36" ht="16">
      <c r="A2192" s="8">
        <v>4</v>
      </c>
      <c r="B2192" s="10" t="s">
        <v>14550</v>
      </c>
      <c r="C2192" s="10" t="s">
        <v>14551</v>
      </c>
      <c r="D2192" s="8" t="s">
        <v>14552</v>
      </c>
      <c r="E2192" s="10" t="s">
        <v>14553</v>
      </c>
      <c r="F2192" s="10" t="s">
        <v>68</v>
      </c>
      <c r="G2192" s="11"/>
      <c r="H2192" s="12"/>
      <c r="J2192" s="30" t="s">
        <v>14554</v>
      </c>
      <c r="K2192" s="10" t="s">
        <v>14555</v>
      </c>
      <c r="V2192" s="8" t="s">
        <v>14556</v>
      </c>
      <c r="AA2192" s="8"/>
      <c r="AB2192" s="8" t="s">
        <v>98</v>
      </c>
      <c r="AJ2192" s="14" t="s">
        <v>14557</v>
      </c>
    </row>
    <row r="2193" spans="1:36" ht="16">
      <c r="A2193" s="8">
        <v>4</v>
      </c>
      <c r="B2193" s="16" t="s">
        <v>14558</v>
      </c>
      <c r="C2193" s="16" t="s">
        <v>14559</v>
      </c>
      <c r="D2193" s="8" t="s">
        <v>14560</v>
      </c>
      <c r="E2193" s="16" t="s">
        <v>14561</v>
      </c>
      <c r="F2193" s="16" t="s">
        <v>68</v>
      </c>
      <c r="G2193" s="17"/>
      <c r="H2193" s="18"/>
      <c r="J2193" s="26" t="s">
        <v>14562</v>
      </c>
      <c r="K2193" s="18"/>
      <c r="V2193" s="8" t="s">
        <v>14563</v>
      </c>
      <c r="AA2193" s="8"/>
      <c r="AB2193" s="8" t="s">
        <v>98</v>
      </c>
      <c r="AJ2193" s="14" t="s">
        <v>14564</v>
      </c>
    </row>
    <row r="2194" spans="1:36" ht="16">
      <c r="A2194" s="8">
        <v>4</v>
      </c>
      <c r="B2194" s="10" t="s">
        <v>14565</v>
      </c>
      <c r="C2194" s="10" t="s">
        <v>14566</v>
      </c>
      <c r="D2194" s="8" t="s">
        <v>14567</v>
      </c>
      <c r="E2194" s="10" t="s">
        <v>14568</v>
      </c>
      <c r="F2194" s="10" t="s">
        <v>68</v>
      </c>
      <c r="G2194" s="11"/>
      <c r="H2194" s="12"/>
      <c r="J2194" s="30" t="s">
        <v>14569</v>
      </c>
      <c r="K2194" s="10" t="s">
        <v>10689</v>
      </c>
      <c r="V2194" s="8" t="s">
        <v>14570</v>
      </c>
      <c r="AA2194" s="8"/>
      <c r="AB2194" s="8" t="s">
        <v>98</v>
      </c>
      <c r="AJ2194" s="14" t="s">
        <v>14571</v>
      </c>
    </row>
    <row r="2195" spans="1:36" ht="16">
      <c r="A2195" s="8">
        <v>4</v>
      </c>
      <c r="B2195" s="23" t="s">
        <v>8223</v>
      </c>
      <c r="C2195" s="23" t="s">
        <v>8224</v>
      </c>
      <c r="D2195" s="8" t="s">
        <v>14572</v>
      </c>
      <c r="E2195" s="16" t="s">
        <v>14573</v>
      </c>
      <c r="F2195" s="16" t="s">
        <v>68</v>
      </c>
      <c r="G2195" s="17"/>
      <c r="H2195" s="18"/>
      <c r="J2195" s="26" t="s">
        <v>8227</v>
      </c>
      <c r="K2195" s="16" t="s">
        <v>14574</v>
      </c>
      <c r="V2195" s="8" t="s">
        <v>14575</v>
      </c>
      <c r="AA2195" s="8"/>
      <c r="AB2195" s="8" t="s">
        <v>98</v>
      </c>
      <c r="AJ2195" s="14" t="s">
        <v>14576</v>
      </c>
    </row>
    <row r="2196" spans="1:36" ht="16">
      <c r="A2196" s="8">
        <v>4</v>
      </c>
      <c r="B2196" s="10" t="s">
        <v>14577</v>
      </c>
      <c r="C2196" s="10" t="s">
        <v>14578</v>
      </c>
      <c r="D2196" s="8" t="s">
        <v>14579</v>
      </c>
      <c r="E2196" s="10" t="s">
        <v>14580</v>
      </c>
      <c r="F2196" s="10" t="s">
        <v>68</v>
      </c>
      <c r="G2196" s="11"/>
      <c r="H2196" s="12"/>
      <c r="J2196" s="30" t="s">
        <v>14581</v>
      </c>
      <c r="K2196" s="10" t="s">
        <v>14582</v>
      </c>
      <c r="V2196" s="8" t="s">
        <v>14583</v>
      </c>
      <c r="AA2196" s="8"/>
      <c r="AB2196" s="8" t="s">
        <v>98</v>
      </c>
      <c r="AJ2196" s="14" t="s">
        <v>14584</v>
      </c>
    </row>
    <row r="2197" spans="1:36" ht="16">
      <c r="A2197" s="8">
        <v>4</v>
      </c>
      <c r="B2197" s="16" t="s">
        <v>14585</v>
      </c>
      <c r="C2197" s="16" t="s">
        <v>14586</v>
      </c>
      <c r="D2197" s="8" t="s">
        <v>14587</v>
      </c>
      <c r="E2197" s="16" t="s">
        <v>14588</v>
      </c>
      <c r="F2197" s="16" t="s">
        <v>68</v>
      </c>
      <c r="G2197" s="17"/>
      <c r="H2197" s="18"/>
      <c r="J2197" s="26" t="s">
        <v>14589</v>
      </c>
      <c r="K2197" s="16" t="s">
        <v>14590</v>
      </c>
      <c r="V2197" s="8" t="s">
        <v>14591</v>
      </c>
      <c r="AA2197" s="8"/>
      <c r="AB2197" s="8" t="s">
        <v>98</v>
      </c>
      <c r="AJ2197" s="14" t="s">
        <v>14592</v>
      </c>
    </row>
    <row r="2198" spans="1:36" ht="16">
      <c r="A2198" s="8">
        <v>4</v>
      </c>
      <c r="B2198" s="10" t="s">
        <v>14593</v>
      </c>
      <c r="C2198" s="10" t="s">
        <v>14594</v>
      </c>
      <c r="D2198" s="8" t="s">
        <v>14595</v>
      </c>
      <c r="E2198" s="10" t="s">
        <v>14596</v>
      </c>
      <c r="F2198" s="10" t="s">
        <v>68</v>
      </c>
      <c r="G2198" s="11"/>
      <c r="H2198" s="12"/>
      <c r="J2198" s="30" t="s">
        <v>14597</v>
      </c>
      <c r="K2198" s="10" t="s">
        <v>14598</v>
      </c>
      <c r="V2198" s="8" t="s">
        <v>14599</v>
      </c>
      <c r="AA2198" s="8"/>
      <c r="AB2198" s="8" t="s">
        <v>98</v>
      </c>
      <c r="AJ2198" s="14" t="s">
        <v>14600</v>
      </c>
    </row>
    <row r="2199" spans="1:36" ht="16">
      <c r="A2199" s="8">
        <v>4</v>
      </c>
      <c r="B2199" s="23" t="s">
        <v>8242</v>
      </c>
      <c r="C2199" s="23" t="s">
        <v>8243</v>
      </c>
      <c r="D2199" s="8" t="s">
        <v>14601</v>
      </c>
      <c r="E2199" s="16" t="s">
        <v>14602</v>
      </c>
      <c r="F2199" s="16" t="s">
        <v>68</v>
      </c>
      <c r="G2199" s="17"/>
      <c r="H2199" s="18"/>
      <c r="J2199" s="26" t="s">
        <v>8245</v>
      </c>
      <c r="K2199" s="16" t="s">
        <v>8246</v>
      </c>
      <c r="V2199" s="8" t="s">
        <v>14603</v>
      </c>
      <c r="AA2199" s="8"/>
      <c r="AB2199" s="8" t="s">
        <v>98</v>
      </c>
      <c r="AJ2199" s="14" t="s">
        <v>14604</v>
      </c>
    </row>
    <row r="2200" spans="1:36" ht="16">
      <c r="A2200" s="8">
        <v>4</v>
      </c>
      <c r="B2200" s="10" t="s">
        <v>14605</v>
      </c>
      <c r="C2200" s="10" t="s">
        <v>14606</v>
      </c>
      <c r="D2200" s="8" t="s">
        <v>14607</v>
      </c>
      <c r="E2200" s="10" t="s">
        <v>14608</v>
      </c>
      <c r="F2200" s="10" t="s">
        <v>68</v>
      </c>
      <c r="G2200" s="11"/>
      <c r="H2200" s="12"/>
      <c r="J2200" s="30" t="s">
        <v>14609</v>
      </c>
      <c r="K2200" s="10" t="s">
        <v>14610</v>
      </c>
      <c r="V2200" s="8" t="s">
        <v>14611</v>
      </c>
      <c r="AA2200" s="8"/>
      <c r="AB2200" s="8" t="s">
        <v>98</v>
      </c>
      <c r="AJ2200" s="14" t="s">
        <v>14612</v>
      </c>
    </row>
    <row r="2201" spans="1:36" ht="16">
      <c r="A2201" s="8">
        <v>4</v>
      </c>
      <c r="B2201" s="23" t="s">
        <v>1716</v>
      </c>
      <c r="C2201" s="23" t="s">
        <v>1717</v>
      </c>
      <c r="D2201" s="8" t="s">
        <v>14613</v>
      </c>
      <c r="E2201" s="16" t="s">
        <v>14614</v>
      </c>
      <c r="F2201" s="16" t="s">
        <v>68</v>
      </c>
      <c r="G2201" s="17"/>
      <c r="H2201" s="18"/>
      <c r="J2201" s="26" t="s">
        <v>14615</v>
      </c>
      <c r="K2201" s="16" t="s">
        <v>10715</v>
      </c>
      <c r="V2201" s="8" t="s">
        <v>14616</v>
      </c>
      <c r="AA2201" s="8"/>
      <c r="AB2201" s="8" t="s">
        <v>98</v>
      </c>
      <c r="AJ2201" s="14" t="s">
        <v>14617</v>
      </c>
    </row>
    <row r="2202" spans="1:36" ht="16">
      <c r="A2202" s="8">
        <v>4</v>
      </c>
      <c r="B2202" s="10" t="s">
        <v>14618</v>
      </c>
      <c r="C2202" s="10" t="s">
        <v>14619</v>
      </c>
      <c r="E2202" s="10"/>
      <c r="F2202" s="10" t="s">
        <v>68</v>
      </c>
      <c r="G2202" s="11"/>
      <c r="H2202" s="12"/>
      <c r="J2202" s="30" t="s">
        <v>14620</v>
      </c>
      <c r="K2202" s="12"/>
      <c r="V2202" s="8" t="s">
        <v>14621</v>
      </c>
      <c r="AA2202" s="8"/>
      <c r="AB2202" s="8" t="s">
        <v>98</v>
      </c>
      <c r="AJ2202" s="14" t="s">
        <v>14622</v>
      </c>
    </row>
    <row r="2203" spans="1:36" ht="16">
      <c r="A2203" s="8">
        <v>4</v>
      </c>
      <c r="B2203" s="23" t="s">
        <v>1725</v>
      </c>
      <c r="C2203" s="23" t="s">
        <v>1726</v>
      </c>
      <c r="D2203" s="8" t="s">
        <v>14623</v>
      </c>
      <c r="E2203" s="16" t="s">
        <v>14624</v>
      </c>
      <c r="F2203" s="16" t="s">
        <v>68</v>
      </c>
      <c r="G2203" s="54"/>
      <c r="H2203" s="18"/>
      <c r="J2203" s="26" t="s">
        <v>1729</v>
      </c>
      <c r="K2203" s="16" t="s">
        <v>10721</v>
      </c>
      <c r="V2203" s="8" t="s">
        <v>14625</v>
      </c>
      <c r="AA2203" s="8"/>
      <c r="AB2203" s="8" t="s">
        <v>98</v>
      </c>
      <c r="AD2203" s="8" t="s">
        <v>2863</v>
      </c>
      <c r="AJ2203" s="14" t="s">
        <v>14626</v>
      </c>
    </row>
    <row r="2204" spans="1:36" ht="16">
      <c r="A2204" s="8">
        <v>4</v>
      </c>
      <c r="B2204" s="10" t="s">
        <v>14627</v>
      </c>
      <c r="C2204" s="10" t="s">
        <v>14628</v>
      </c>
      <c r="D2204" s="8" t="s">
        <v>14629</v>
      </c>
      <c r="E2204" s="10" t="s">
        <v>14630</v>
      </c>
      <c r="F2204" s="10" t="s">
        <v>68</v>
      </c>
      <c r="G2204" s="11"/>
      <c r="H2204" s="12"/>
      <c r="J2204" s="30" t="s">
        <v>14631</v>
      </c>
      <c r="K2204" s="12"/>
      <c r="V2204" s="8" t="s">
        <v>14632</v>
      </c>
      <c r="AA2204" s="8"/>
      <c r="AB2204" s="8" t="s">
        <v>98</v>
      </c>
      <c r="AJ2204" s="14" t="s">
        <v>14633</v>
      </c>
    </row>
    <row r="2205" spans="1:36" ht="16">
      <c r="A2205" s="8">
        <v>4</v>
      </c>
      <c r="B2205" s="16" t="s">
        <v>14634</v>
      </c>
      <c r="C2205" s="16" t="s">
        <v>14635</v>
      </c>
      <c r="D2205" s="8" t="s">
        <v>14636</v>
      </c>
      <c r="E2205" s="16" t="s">
        <v>14636</v>
      </c>
      <c r="F2205" s="16" t="s">
        <v>68</v>
      </c>
      <c r="G2205" s="17"/>
      <c r="H2205" s="18"/>
      <c r="J2205" s="26" t="s">
        <v>14637</v>
      </c>
      <c r="K2205" s="16" t="s">
        <v>14638</v>
      </c>
      <c r="V2205" s="8" t="s">
        <v>14639</v>
      </c>
      <c r="AA2205" s="8"/>
      <c r="AB2205" s="8" t="s">
        <v>98</v>
      </c>
      <c r="AJ2205" s="14" t="s">
        <v>14640</v>
      </c>
    </row>
    <row r="2206" spans="1:36" ht="16">
      <c r="A2206" s="8">
        <v>4</v>
      </c>
      <c r="B2206" s="10" t="s">
        <v>14641</v>
      </c>
      <c r="C2206" s="10" t="s">
        <v>14642</v>
      </c>
      <c r="D2206" s="8" t="s">
        <v>14643</v>
      </c>
      <c r="E2206" s="10" t="s">
        <v>14644</v>
      </c>
      <c r="F2206" s="10" t="s">
        <v>68</v>
      </c>
      <c r="G2206" s="11"/>
      <c r="H2206" s="12"/>
      <c r="J2206" s="30" t="s">
        <v>8138</v>
      </c>
      <c r="K2206" s="10" t="s">
        <v>8139</v>
      </c>
      <c r="V2206" s="8" t="s">
        <v>14645</v>
      </c>
      <c r="AA2206" s="8"/>
      <c r="AB2206" s="8" t="s">
        <v>98</v>
      </c>
      <c r="AJ2206" s="14" t="s">
        <v>14646</v>
      </c>
    </row>
    <row r="2207" spans="1:36" ht="16">
      <c r="A2207" s="8">
        <v>4</v>
      </c>
      <c r="B2207" s="23" t="s">
        <v>8260</v>
      </c>
      <c r="C2207" s="23" t="s">
        <v>8261</v>
      </c>
      <c r="D2207" s="8" t="s">
        <v>14647</v>
      </c>
      <c r="E2207" s="16" t="s">
        <v>14648</v>
      </c>
      <c r="F2207" s="16" t="s">
        <v>68</v>
      </c>
      <c r="G2207" s="54"/>
      <c r="H2207" s="18"/>
      <c r="J2207" s="26" t="s">
        <v>322</v>
      </c>
      <c r="K2207" s="16" t="s">
        <v>8264</v>
      </c>
      <c r="V2207" s="8" t="s">
        <v>14649</v>
      </c>
      <c r="AA2207" s="8"/>
      <c r="AB2207" s="8" t="s">
        <v>98</v>
      </c>
      <c r="AD2207" s="8" t="s">
        <v>2863</v>
      </c>
      <c r="AG2207" s="8" t="s">
        <v>2863</v>
      </c>
      <c r="AJ2207" s="14" t="s">
        <v>14650</v>
      </c>
    </row>
    <row r="2208" spans="1:36" ht="16">
      <c r="A2208" s="8">
        <v>4</v>
      </c>
      <c r="B2208" s="23" t="s">
        <v>1732</v>
      </c>
      <c r="C2208" s="23" t="s">
        <v>1733</v>
      </c>
      <c r="D2208" s="8" t="s">
        <v>14651</v>
      </c>
      <c r="E2208" s="10" t="s">
        <v>14652</v>
      </c>
      <c r="F2208" s="10" t="s">
        <v>68</v>
      </c>
      <c r="G2208" s="11"/>
      <c r="H2208" s="12"/>
      <c r="J2208" s="30" t="s">
        <v>14653</v>
      </c>
      <c r="K2208" s="10" t="s">
        <v>4108</v>
      </c>
      <c r="V2208" s="8" t="s">
        <v>14654</v>
      </c>
      <c r="AA2208" s="8"/>
      <c r="AB2208" s="8" t="s">
        <v>98</v>
      </c>
      <c r="AJ2208" s="14" t="s">
        <v>14655</v>
      </c>
    </row>
    <row r="2209" spans="1:36" ht="16">
      <c r="A2209" s="8">
        <v>4</v>
      </c>
      <c r="B2209" s="16" t="s">
        <v>14656</v>
      </c>
      <c r="C2209" s="16" t="s">
        <v>14657</v>
      </c>
      <c r="D2209" s="8" t="s">
        <v>14658</v>
      </c>
      <c r="E2209" s="16" t="s">
        <v>14659</v>
      </c>
      <c r="F2209" s="16" t="s">
        <v>68</v>
      </c>
      <c r="G2209" s="17"/>
      <c r="H2209" s="18"/>
      <c r="J2209" s="59"/>
      <c r="K2209" s="16" t="s">
        <v>14660</v>
      </c>
      <c r="V2209" s="8" t="s">
        <v>14661</v>
      </c>
      <c r="AA2209" s="8"/>
      <c r="AB2209" s="8" t="s">
        <v>98</v>
      </c>
      <c r="AJ2209" s="14" t="s">
        <v>14662</v>
      </c>
    </row>
    <row r="2210" spans="1:36" ht="16">
      <c r="A2210" s="8">
        <v>4</v>
      </c>
      <c r="B2210" s="23" t="s">
        <v>1741</v>
      </c>
      <c r="C2210" s="23" t="s">
        <v>1742</v>
      </c>
      <c r="D2210" s="8" t="s">
        <v>14663</v>
      </c>
      <c r="E2210" s="10" t="s">
        <v>14664</v>
      </c>
      <c r="F2210" s="10" t="s">
        <v>68</v>
      </c>
      <c r="G2210" s="11"/>
      <c r="H2210" s="12"/>
      <c r="J2210" s="30" t="s">
        <v>14665</v>
      </c>
      <c r="K2210" s="10" t="s">
        <v>6086</v>
      </c>
      <c r="V2210" s="8" t="s">
        <v>14666</v>
      </c>
      <c r="AA2210" s="8"/>
      <c r="AB2210" s="8" t="s">
        <v>98</v>
      </c>
      <c r="AJ2210" s="14" t="s">
        <v>14667</v>
      </c>
    </row>
    <row r="2211" spans="1:36" ht="16">
      <c r="A2211" s="8">
        <v>4</v>
      </c>
      <c r="B2211" s="16" t="s">
        <v>14668</v>
      </c>
      <c r="C2211" s="16" t="s">
        <v>14669</v>
      </c>
      <c r="D2211" s="8" t="s">
        <v>14670</v>
      </c>
      <c r="E2211" s="16" t="s">
        <v>14671</v>
      </c>
      <c r="F2211" s="16" t="s">
        <v>68</v>
      </c>
      <c r="G2211" s="17"/>
      <c r="H2211" s="18"/>
      <c r="J2211" s="59"/>
      <c r="K2211" s="16" t="s">
        <v>4497</v>
      </c>
      <c r="V2211" s="8" t="s">
        <v>14672</v>
      </c>
      <c r="AA2211" s="8"/>
      <c r="AB2211" s="8" t="s">
        <v>98</v>
      </c>
      <c r="AJ2211" s="14" t="s">
        <v>14673</v>
      </c>
    </row>
    <row r="2212" spans="1:36" ht="16">
      <c r="A2212" s="8">
        <v>4</v>
      </c>
      <c r="B2212" s="23" t="s">
        <v>1750</v>
      </c>
      <c r="C2212" s="23" t="s">
        <v>1751</v>
      </c>
      <c r="D2212" s="8" t="s">
        <v>14674</v>
      </c>
      <c r="E2212" s="10" t="s">
        <v>14675</v>
      </c>
      <c r="F2212" s="10" t="s">
        <v>68</v>
      </c>
      <c r="G2212" s="11"/>
      <c r="H2212" s="12"/>
      <c r="J2212" s="30" t="s">
        <v>1754</v>
      </c>
      <c r="K2212" s="10" t="s">
        <v>14676</v>
      </c>
      <c r="V2212" s="8" t="s">
        <v>14677</v>
      </c>
      <c r="AA2212" s="8"/>
      <c r="AB2212" s="8" t="s">
        <v>98</v>
      </c>
      <c r="AJ2212" s="14" t="s">
        <v>14678</v>
      </c>
    </row>
    <row r="2213" spans="1:36" ht="16">
      <c r="A2213" s="8">
        <v>4</v>
      </c>
      <c r="B2213" s="16" t="s">
        <v>14679</v>
      </c>
      <c r="C2213" s="16" t="s">
        <v>14680</v>
      </c>
      <c r="D2213" s="8" t="s">
        <v>14681</v>
      </c>
      <c r="E2213" s="16" t="s">
        <v>14682</v>
      </c>
      <c r="F2213" s="16" t="s">
        <v>68</v>
      </c>
      <c r="G2213" s="17"/>
      <c r="H2213" s="18"/>
      <c r="J2213" s="26" t="s">
        <v>14683</v>
      </c>
      <c r="K2213" s="16" t="s">
        <v>14684</v>
      </c>
      <c r="V2213" s="8" t="s">
        <v>14685</v>
      </c>
      <c r="AA2213" s="8"/>
      <c r="AB2213" s="8" t="s">
        <v>98</v>
      </c>
      <c r="AJ2213" s="14" t="s">
        <v>14686</v>
      </c>
    </row>
    <row r="2214" spans="1:36" ht="16">
      <c r="A2214" s="8">
        <v>4</v>
      </c>
      <c r="B2214" s="10" t="s">
        <v>14687</v>
      </c>
      <c r="C2214" s="10" t="s">
        <v>14688</v>
      </c>
      <c r="D2214" s="8" t="s">
        <v>14689</v>
      </c>
      <c r="E2214" s="10" t="s">
        <v>14690</v>
      </c>
      <c r="F2214" s="10" t="s">
        <v>68</v>
      </c>
      <c r="G2214" s="11"/>
      <c r="H2214" s="12"/>
      <c r="J2214" s="30" t="s">
        <v>14691</v>
      </c>
      <c r="K2214" s="10" t="s">
        <v>14692</v>
      </c>
      <c r="V2214" s="8" t="s">
        <v>14693</v>
      </c>
      <c r="AA2214" s="8"/>
      <c r="AB2214" s="8" t="s">
        <v>98</v>
      </c>
      <c r="AJ2214" s="14" t="s">
        <v>14694</v>
      </c>
    </row>
    <row r="2215" spans="1:36" ht="16">
      <c r="A2215" s="8">
        <v>4</v>
      </c>
      <c r="B2215" s="16" t="s">
        <v>14695</v>
      </c>
      <c r="C2215" s="16" t="s">
        <v>14696</v>
      </c>
      <c r="D2215" s="8" t="s">
        <v>14697</v>
      </c>
      <c r="E2215" s="16" t="s">
        <v>14698</v>
      </c>
      <c r="F2215" s="16" t="s">
        <v>68</v>
      </c>
      <c r="G2215" s="17"/>
      <c r="H2215" s="18"/>
      <c r="J2215" s="26" t="s">
        <v>14699</v>
      </c>
      <c r="K2215" s="18"/>
      <c r="V2215" s="8" t="s">
        <v>14700</v>
      </c>
      <c r="AA2215" s="8"/>
      <c r="AB2215" s="8" t="s">
        <v>98</v>
      </c>
      <c r="AJ2215" s="14">
        <v>100</v>
      </c>
    </row>
    <row r="2216" spans="1:36" ht="16">
      <c r="A2216" s="8">
        <v>4</v>
      </c>
      <c r="B2216" s="10" t="s">
        <v>14701</v>
      </c>
      <c r="C2216" s="10" t="s">
        <v>14702</v>
      </c>
      <c r="D2216" s="8" t="s">
        <v>14703</v>
      </c>
      <c r="E2216" s="10" t="s">
        <v>14704</v>
      </c>
      <c r="F2216" s="10" t="s">
        <v>68</v>
      </c>
      <c r="G2216" s="11"/>
      <c r="H2216" s="12"/>
      <c r="J2216" s="34"/>
      <c r="K2216" s="12"/>
      <c r="V2216" s="8" t="s">
        <v>14705</v>
      </c>
      <c r="AA2216" s="8"/>
      <c r="AB2216" s="8" t="s">
        <v>98</v>
      </c>
      <c r="AJ2216" s="14" t="s">
        <v>14706</v>
      </c>
    </row>
    <row r="2217" spans="1:36" ht="16">
      <c r="A2217" s="8">
        <v>4</v>
      </c>
      <c r="B2217" s="16" t="s">
        <v>14707</v>
      </c>
      <c r="C2217" s="16" t="s">
        <v>14708</v>
      </c>
      <c r="D2217" s="8" t="s">
        <v>14709</v>
      </c>
      <c r="E2217" s="16" t="s">
        <v>14710</v>
      </c>
      <c r="F2217" s="16" t="s">
        <v>68</v>
      </c>
      <c r="G2217" s="17"/>
      <c r="H2217" s="18"/>
      <c r="J2217" s="59"/>
      <c r="K2217" s="16" t="s">
        <v>14711</v>
      </c>
      <c r="V2217" s="8" t="s">
        <v>14712</v>
      </c>
      <c r="AA2217" s="8"/>
      <c r="AB2217" s="8" t="s">
        <v>98</v>
      </c>
      <c r="AJ2217" s="14" t="s">
        <v>14713</v>
      </c>
    </row>
    <row r="2218" spans="1:36" ht="16">
      <c r="A2218" s="8">
        <v>4</v>
      </c>
      <c r="B2218" s="23" t="s">
        <v>14714</v>
      </c>
      <c r="C2218" s="23" t="s">
        <v>14715</v>
      </c>
      <c r="D2218" s="8" t="s">
        <v>14716</v>
      </c>
      <c r="E2218" s="10" t="s">
        <v>14717</v>
      </c>
      <c r="F2218" s="10" t="s">
        <v>68</v>
      </c>
      <c r="G2218" s="11"/>
      <c r="H2218" s="12"/>
      <c r="J2218" s="30" t="s">
        <v>4128</v>
      </c>
      <c r="K2218" s="10" t="s">
        <v>4129</v>
      </c>
      <c r="V2218" s="8" t="s">
        <v>14718</v>
      </c>
      <c r="AA2218" s="8"/>
      <c r="AB2218" s="8" t="s">
        <v>98</v>
      </c>
      <c r="AJ2218" s="14" t="s">
        <v>14719</v>
      </c>
    </row>
    <row r="2219" spans="1:36" ht="16">
      <c r="A2219" s="8">
        <v>4</v>
      </c>
      <c r="B2219" s="16" t="s">
        <v>14720</v>
      </c>
      <c r="C2219" s="16" t="s">
        <v>14721</v>
      </c>
      <c r="D2219" s="8" t="s">
        <v>14722</v>
      </c>
      <c r="E2219" s="16" t="s">
        <v>14723</v>
      </c>
      <c r="F2219" s="16" t="s">
        <v>68</v>
      </c>
      <c r="G2219" s="17"/>
      <c r="H2219" s="18"/>
      <c r="J2219" s="26" t="s">
        <v>14724</v>
      </c>
      <c r="K2219" s="16" t="s">
        <v>14725</v>
      </c>
      <c r="V2219" s="8" t="s">
        <v>14726</v>
      </c>
      <c r="AA2219" s="8"/>
      <c r="AB2219" s="8" t="s">
        <v>98</v>
      </c>
      <c r="AJ2219" s="14" t="s">
        <v>14727</v>
      </c>
    </row>
    <row r="2220" spans="1:36" ht="16">
      <c r="A2220" s="8">
        <v>4</v>
      </c>
      <c r="B2220" s="10" t="s">
        <v>14728</v>
      </c>
      <c r="C2220" s="10" t="s">
        <v>14729</v>
      </c>
      <c r="D2220" s="8" t="s">
        <v>14730</v>
      </c>
      <c r="E2220" s="10" t="s">
        <v>14731</v>
      </c>
      <c r="F2220" s="10" t="s">
        <v>68</v>
      </c>
      <c r="G2220" s="11"/>
      <c r="H2220" s="12"/>
      <c r="J2220" s="30" t="s">
        <v>14732</v>
      </c>
      <c r="K2220" s="10" t="s">
        <v>14733</v>
      </c>
      <c r="V2220" s="8" t="s">
        <v>14734</v>
      </c>
      <c r="AA2220" s="8"/>
      <c r="AB2220" s="8" t="s">
        <v>98</v>
      </c>
      <c r="AJ2220" s="14" t="s">
        <v>14735</v>
      </c>
    </row>
    <row r="2221" spans="1:36" ht="16">
      <c r="A2221" s="8">
        <v>4</v>
      </c>
      <c r="B2221" s="16" t="s">
        <v>14736</v>
      </c>
      <c r="C2221" s="16" t="s">
        <v>14737</v>
      </c>
      <c r="D2221" s="8" t="s">
        <v>14738</v>
      </c>
      <c r="E2221" s="16" t="s">
        <v>14739</v>
      </c>
      <c r="F2221" s="16" t="s">
        <v>68</v>
      </c>
      <c r="G2221" s="54"/>
      <c r="H2221" s="18"/>
      <c r="J2221" s="26" t="s">
        <v>14740</v>
      </c>
      <c r="K2221" s="16" t="s">
        <v>14741</v>
      </c>
      <c r="V2221" s="8" t="s">
        <v>14742</v>
      </c>
      <c r="AA2221" s="8"/>
      <c r="AB2221" s="8" t="s">
        <v>98</v>
      </c>
      <c r="AH2221" s="8" t="s">
        <v>2863</v>
      </c>
      <c r="AI2221" s="8" t="s">
        <v>2863</v>
      </c>
      <c r="AJ2221" s="14" t="s">
        <v>14743</v>
      </c>
    </row>
    <row r="2222" spans="1:36" ht="16">
      <c r="A2222" s="8">
        <v>4</v>
      </c>
      <c r="B2222" s="23" t="s">
        <v>1767</v>
      </c>
      <c r="C2222" s="23" t="s">
        <v>1768</v>
      </c>
      <c r="D2222" s="8" t="s">
        <v>14744</v>
      </c>
      <c r="E2222" s="10" t="s">
        <v>14745</v>
      </c>
      <c r="F2222" s="10" t="s">
        <v>68</v>
      </c>
      <c r="G2222" s="11"/>
      <c r="H2222" s="12"/>
      <c r="J2222" s="30" t="s">
        <v>1772</v>
      </c>
      <c r="K2222" s="10" t="s">
        <v>8318</v>
      </c>
      <c r="V2222" s="8" t="s">
        <v>14746</v>
      </c>
      <c r="AA2222" s="8"/>
      <c r="AB2222" s="8" t="s">
        <v>98</v>
      </c>
      <c r="AJ2222" s="14" t="s">
        <v>14747</v>
      </c>
    </row>
    <row r="2223" spans="1:36" ht="16">
      <c r="A2223" s="8">
        <v>4</v>
      </c>
      <c r="B2223" s="16" t="s">
        <v>14748</v>
      </c>
      <c r="C2223" s="16" t="s">
        <v>14749</v>
      </c>
      <c r="D2223" s="8" t="s">
        <v>14750</v>
      </c>
      <c r="E2223" s="16" t="s">
        <v>14751</v>
      </c>
      <c r="F2223" s="16" t="s">
        <v>68</v>
      </c>
      <c r="G2223" s="17"/>
      <c r="H2223" s="18"/>
      <c r="J2223" s="26" t="s">
        <v>14752</v>
      </c>
      <c r="K2223" s="16" t="s">
        <v>14753</v>
      </c>
      <c r="V2223" s="8" t="s">
        <v>14754</v>
      </c>
      <c r="AA2223" s="8"/>
      <c r="AB2223" s="8" t="s">
        <v>98</v>
      </c>
      <c r="AJ2223" s="14" t="s">
        <v>14755</v>
      </c>
    </row>
    <row r="2224" spans="1:36" ht="16">
      <c r="A2224" s="8">
        <v>4</v>
      </c>
      <c r="B2224" s="10" t="s">
        <v>14756</v>
      </c>
      <c r="C2224" s="10" t="s">
        <v>14757</v>
      </c>
      <c r="D2224" s="8" t="s">
        <v>14758</v>
      </c>
      <c r="E2224" s="10" t="s">
        <v>14759</v>
      </c>
      <c r="F2224" s="10" t="s">
        <v>68</v>
      </c>
      <c r="G2224" s="11"/>
      <c r="H2224" s="12"/>
      <c r="J2224" s="30" t="s">
        <v>14760</v>
      </c>
      <c r="K2224" s="10" t="s">
        <v>14761</v>
      </c>
      <c r="V2224" s="8" t="s">
        <v>14762</v>
      </c>
      <c r="AA2224" s="8"/>
      <c r="AB2224" s="8" t="s">
        <v>98</v>
      </c>
      <c r="AJ2224" s="14" t="s">
        <v>14763</v>
      </c>
    </row>
    <row r="2225" spans="1:36" ht="16">
      <c r="A2225" s="8">
        <v>4</v>
      </c>
      <c r="B2225" s="16" t="s">
        <v>14764</v>
      </c>
      <c r="C2225" s="16" t="s">
        <v>14765</v>
      </c>
      <c r="E2225" s="16"/>
      <c r="F2225" s="16" t="s">
        <v>68</v>
      </c>
      <c r="G2225" s="17"/>
      <c r="H2225" s="18"/>
      <c r="J2225" s="26" t="s">
        <v>14766</v>
      </c>
      <c r="K2225" s="16" t="s">
        <v>14767</v>
      </c>
      <c r="V2225" s="8" t="s">
        <v>6119</v>
      </c>
      <c r="AA2225" s="8"/>
      <c r="AB2225" s="8" t="s">
        <v>98</v>
      </c>
      <c r="AJ2225" s="14" t="s">
        <v>14768</v>
      </c>
    </row>
    <row r="2226" spans="1:36" ht="16">
      <c r="A2226" s="8">
        <v>4</v>
      </c>
      <c r="B2226" s="23" t="s">
        <v>8359</v>
      </c>
      <c r="C2226" s="23" t="s">
        <v>8360</v>
      </c>
      <c r="D2226" s="8" t="s">
        <v>14769</v>
      </c>
      <c r="E2226" s="10" t="s">
        <v>14770</v>
      </c>
      <c r="F2226" s="10" t="s">
        <v>68</v>
      </c>
      <c r="G2226" s="11"/>
      <c r="H2226" s="12"/>
      <c r="J2226" s="30" t="s">
        <v>8363</v>
      </c>
      <c r="K2226" s="10" t="s">
        <v>8364</v>
      </c>
      <c r="V2226" s="8" t="s">
        <v>13089</v>
      </c>
      <c r="AA2226" s="8"/>
      <c r="AB2226" s="8" t="s">
        <v>98</v>
      </c>
      <c r="AJ2226" s="14" t="s">
        <v>14771</v>
      </c>
    </row>
    <row r="2227" spans="1:36" ht="16">
      <c r="A2227" s="8">
        <v>4</v>
      </c>
      <c r="B2227" s="16" t="s">
        <v>14772</v>
      </c>
      <c r="C2227" s="16" t="s">
        <v>14773</v>
      </c>
      <c r="D2227" s="8" t="s">
        <v>14774</v>
      </c>
      <c r="E2227" s="16" t="s">
        <v>14775</v>
      </c>
      <c r="F2227" s="16" t="s">
        <v>68</v>
      </c>
      <c r="G2227" s="54"/>
      <c r="H2227" s="18"/>
      <c r="J2227" s="26" t="s">
        <v>14776</v>
      </c>
      <c r="K2227" s="16" t="s">
        <v>14777</v>
      </c>
      <c r="V2227" s="8" t="s">
        <v>14778</v>
      </c>
      <c r="AA2227" s="8"/>
      <c r="AB2227" s="8" t="s">
        <v>98</v>
      </c>
      <c r="AJ2227" s="14" t="s">
        <v>14779</v>
      </c>
    </row>
    <row r="2228" spans="1:36" ht="16">
      <c r="A2228" s="8">
        <v>4</v>
      </c>
      <c r="B2228" s="10" t="s">
        <v>14780</v>
      </c>
      <c r="C2228" s="10" t="s">
        <v>14781</v>
      </c>
      <c r="D2228" s="8" t="s">
        <v>14782</v>
      </c>
      <c r="E2228" s="10" t="s">
        <v>14783</v>
      </c>
      <c r="F2228" s="10" t="s">
        <v>68</v>
      </c>
      <c r="G2228" s="11"/>
      <c r="H2228" s="12"/>
      <c r="J2228" s="30" t="s">
        <v>14784</v>
      </c>
      <c r="K2228" s="10" t="s">
        <v>14785</v>
      </c>
      <c r="V2228" s="8" t="s">
        <v>14786</v>
      </c>
      <c r="AA2228" s="8"/>
      <c r="AB2228" s="8" t="s">
        <v>98</v>
      </c>
      <c r="AJ2228" s="14" t="s">
        <v>14787</v>
      </c>
    </row>
    <row r="2229" spans="1:36" ht="16">
      <c r="A2229" s="8">
        <v>4</v>
      </c>
      <c r="B2229" s="16" t="s">
        <v>14788</v>
      </c>
      <c r="C2229" s="16" t="s">
        <v>14789</v>
      </c>
      <c r="D2229" s="8" t="s">
        <v>14790</v>
      </c>
      <c r="E2229" s="16" t="s">
        <v>14791</v>
      </c>
      <c r="F2229" s="16" t="s">
        <v>68</v>
      </c>
      <c r="G2229" s="17"/>
      <c r="H2229" s="18"/>
      <c r="J2229" s="26" t="s">
        <v>14792</v>
      </c>
      <c r="K2229" s="16" t="s">
        <v>14793</v>
      </c>
      <c r="V2229" s="8" t="s">
        <v>14794</v>
      </c>
      <c r="AA2229" s="8"/>
      <c r="AB2229" s="8" t="s">
        <v>98</v>
      </c>
      <c r="AJ2229" s="14" t="s">
        <v>14795</v>
      </c>
    </row>
    <row r="2230" spans="1:36" ht="16">
      <c r="A2230" s="8">
        <v>4</v>
      </c>
      <c r="B2230" s="10" t="s">
        <v>14796</v>
      </c>
      <c r="C2230" s="10" t="s">
        <v>14797</v>
      </c>
      <c r="D2230" s="8" t="s">
        <v>14798</v>
      </c>
      <c r="E2230" s="10" t="s">
        <v>14799</v>
      </c>
      <c r="F2230" s="10" t="s">
        <v>68</v>
      </c>
      <c r="G2230" s="53"/>
      <c r="H2230" s="12"/>
      <c r="J2230" s="30" t="s">
        <v>14800</v>
      </c>
      <c r="K2230" s="10" t="s">
        <v>14801</v>
      </c>
      <c r="V2230" s="8" t="s">
        <v>14802</v>
      </c>
      <c r="AA2230" s="8"/>
      <c r="AB2230" s="8" t="s">
        <v>98</v>
      </c>
      <c r="AJ2230" s="14" t="s">
        <v>14803</v>
      </c>
    </row>
    <row r="2231" spans="1:36" ht="16">
      <c r="A2231" s="8">
        <v>4</v>
      </c>
      <c r="B2231" s="16" t="s">
        <v>14804</v>
      </c>
      <c r="C2231" s="16" t="s">
        <v>14805</v>
      </c>
      <c r="E2231" s="16"/>
      <c r="F2231" s="16" t="s">
        <v>68</v>
      </c>
      <c r="G2231" s="17"/>
      <c r="H2231" s="18"/>
      <c r="J2231" s="59"/>
      <c r="K2231" s="16" t="s">
        <v>14806</v>
      </c>
      <c r="V2231" s="8" t="s">
        <v>14807</v>
      </c>
      <c r="AA2231" s="8"/>
      <c r="AB2231" s="8" t="s">
        <v>98</v>
      </c>
      <c r="AJ2231" s="14" t="s">
        <v>14808</v>
      </c>
    </row>
    <row r="2232" spans="1:36" ht="16">
      <c r="A2232" s="8">
        <v>4</v>
      </c>
      <c r="B2232" s="10" t="s">
        <v>14809</v>
      </c>
      <c r="C2232" s="10" t="s">
        <v>14810</v>
      </c>
      <c r="D2232" s="8" t="s">
        <v>14811</v>
      </c>
      <c r="E2232" s="10" t="s">
        <v>14812</v>
      </c>
      <c r="F2232" s="10" t="s">
        <v>68</v>
      </c>
      <c r="G2232" s="11"/>
      <c r="H2232" s="12"/>
      <c r="J2232" s="30" t="s">
        <v>14813</v>
      </c>
      <c r="K2232" s="10" t="s">
        <v>14814</v>
      </c>
      <c r="V2232" s="8" t="s">
        <v>14815</v>
      </c>
      <c r="AA2232" s="8"/>
      <c r="AB2232" s="8" t="s">
        <v>98</v>
      </c>
      <c r="AJ2232" s="14" t="s">
        <v>14816</v>
      </c>
    </row>
    <row r="2233" spans="1:36" ht="16">
      <c r="A2233" s="8">
        <v>4</v>
      </c>
      <c r="B2233" s="16" t="s">
        <v>14817</v>
      </c>
      <c r="C2233" s="16" t="s">
        <v>14818</v>
      </c>
      <c r="D2233" s="8" t="s">
        <v>14819</v>
      </c>
      <c r="E2233" s="16" t="s">
        <v>14820</v>
      </c>
      <c r="F2233" s="16" t="s">
        <v>68</v>
      </c>
      <c r="G2233" s="17"/>
      <c r="H2233" s="18"/>
      <c r="J2233" s="26" t="s">
        <v>14821</v>
      </c>
      <c r="K2233" s="18"/>
      <c r="V2233" s="8" t="s">
        <v>14822</v>
      </c>
      <c r="AA2233" s="8"/>
      <c r="AB2233" s="8" t="s">
        <v>98</v>
      </c>
      <c r="AJ2233" s="14" t="s">
        <v>14823</v>
      </c>
    </row>
    <row r="2234" spans="1:36" ht="16">
      <c r="A2234" s="8">
        <v>4</v>
      </c>
      <c r="B2234" s="10" t="s">
        <v>14824</v>
      </c>
      <c r="C2234" s="10" t="s">
        <v>14825</v>
      </c>
      <c r="D2234" s="8" t="s">
        <v>14826</v>
      </c>
      <c r="E2234" s="10" t="s">
        <v>14827</v>
      </c>
      <c r="F2234" s="10" t="s">
        <v>68</v>
      </c>
      <c r="G2234" s="11"/>
      <c r="H2234" s="12"/>
      <c r="J2234" s="30" t="s">
        <v>14828</v>
      </c>
      <c r="K2234" s="10" t="s">
        <v>14829</v>
      </c>
      <c r="V2234" s="8" t="s">
        <v>14830</v>
      </c>
      <c r="AA2234" s="8"/>
      <c r="AB2234" s="8" t="s">
        <v>98</v>
      </c>
      <c r="AJ2234" s="14" t="s">
        <v>14831</v>
      </c>
    </row>
    <row r="2235" spans="1:36" ht="16">
      <c r="A2235" s="8">
        <v>4</v>
      </c>
      <c r="B2235" s="16" t="s">
        <v>14832</v>
      </c>
      <c r="C2235" s="16" t="s">
        <v>14833</v>
      </c>
      <c r="D2235" s="8" t="s">
        <v>14834</v>
      </c>
      <c r="E2235" s="16" t="s">
        <v>14835</v>
      </c>
      <c r="F2235" s="16" t="s">
        <v>68</v>
      </c>
      <c r="G2235" s="17"/>
      <c r="H2235" s="18"/>
      <c r="J2235" s="26" t="s">
        <v>14836</v>
      </c>
      <c r="K2235" s="16" t="s">
        <v>14837</v>
      </c>
      <c r="V2235" s="8" t="s">
        <v>14838</v>
      </c>
      <c r="AA2235" s="8"/>
      <c r="AB2235" s="8" t="s">
        <v>98</v>
      </c>
      <c r="AJ2235" s="14" t="s">
        <v>12555</v>
      </c>
    </row>
    <row r="2236" spans="1:36" ht="16">
      <c r="A2236" s="8">
        <v>4</v>
      </c>
      <c r="B2236" s="10" t="s">
        <v>14839</v>
      </c>
      <c r="C2236" s="10" t="s">
        <v>14840</v>
      </c>
      <c r="D2236" s="8" t="s">
        <v>14841</v>
      </c>
      <c r="E2236" s="10" t="s">
        <v>14842</v>
      </c>
      <c r="F2236" s="10" t="s">
        <v>68</v>
      </c>
      <c r="G2236" s="11"/>
      <c r="H2236" s="12"/>
      <c r="J2236" s="30" t="s">
        <v>14843</v>
      </c>
      <c r="K2236" s="10" t="s">
        <v>14844</v>
      </c>
      <c r="V2236" s="8" t="s">
        <v>12838</v>
      </c>
      <c r="AA2236" s="8"/>
      <c r="AB2236" s="8" t="s">
        <v>98</v>
      </c>
      <c r="AJ2236" s="14" t="s">
        <v>14845</v>
      </c>
    </row>
    <row r="2237" spans="1:36" ht="16">
      <c r="A2237" s="8">
        <v>4</v>
      </c>
      <c r="B2237" s="16" t="s">
        <v>14846</v>
      </c>
      <c r="C2237" s="16" t="s">
        <v>14847</v>
      </c>
      <c r="D2237" s="8" t="s">
        <v>14848</v>
      </c>
      <c r="E2237" s="16" t="s">
        <v>14849</v>
      </c>
      <c r="F2237" s="16" t="s">
        <v>68</v>
      </c>
      <c r="G2237" s="17"/>
      <c r="H2237" s="18"/>
      <c r="J2237" s="26" t="s">
        <v>14850</v>
      </c>
      <c r="K2237" s="16" t="s">
        <v>14851</v>
      </c>
      <c r="V2237" s="8" t="s">
        <v>2449</v>
      </c>
      <c r="AA2237" s="8"/>
      <c r="AB2237" s="8" t="s">
        <v>98</v>
      </c>
      <c r="AJ2237" s="14" t="s">
        <v>14852</v>
      </c>
    </row>
    <row r="2238" spans="1:36" ht="16">
      <c r="A2238" s="8">
        <v>4</v>
      </c>
      <c r="B2238" s="10" t="s">
        <v>14853</v>
      </c>
      <c r="C2238" s="10" t="s">
        <v>14854</v>
      </c>
      <c r="D2238" s="8" t="s">
        <v>14855</v>
      </c>
      <c r="E2238" s="10" t="s">
        <v>14855</v>
      </c>
      <c r="F2238" s="10" t="s">
        <v>68</v>
      </c>
      <c r="G2238" s="11"/>
      <c r="H2238" s="12"/>
      <c r="J2238" s="30" t="s">
        <v>14856</v>
      </c>
      <c r="K2238" s="10" t="s">
        <v>14857</v>
      </c>
      <c r="V2238" s="8" t="s">
        <v>14858</v>
      </c>
      <c r="AA2238" s="8"/>
      <c r="AB2238" s="8" t="s">
        <v>98</v>
      </c>
      <c r="AJ2238" s="14" t="s">
        <v>14859</v>
      </c>
    </row>
    <row r="2239" spans="1:36" ht="16">
      <c r="A2239" s="8">
        <v>4</v>
      </c>
      <c r="B2239" s="16" t="s">
        <v>14860</v>
      </c>
      <c r="C2239" s="16" t="s">
        <v>14861</v>
      </c>
      <c r="D2239" s="8" t="s">
        <v>14862</v>
      </c>
      <c r="E2239" s="16" t="s">
        <v>14863</v>
      </c>
      <c r="F2239" s="16" t="s">
        <v>68</v>
      </c>
      <c r="G2239" s="17"/>
      <c r="H2239" s="18"/>
      <c r="J2239" s="26" t="s">
        <v>14864</v>
      </c>
      <c r="K2239" s="16" t="s">
        <v>14865</v>
      </c>
      <c r="V2239" s="8" t="s">
        <v>14866</v>
      </c>
      <c r="AA2239" s="8"/>
      <c r="AB2239" s="8" t="s">
        <v>98</v>
      </c>
      <c r="AJ2239" s="14" t="s">
        <v>14867</v>
      </c>
    </row>
    <row r="2240" spans="1:36" ht="16">
      <c r="A2240" s="8">
        <v>4</v>
      </c>
      <c r="B2240" s="10" t="s">
        <v>14868</v>
      </c>
      <c r="C2240" s="10" t="s">
        <v>14869</v>
      </c>
      <c r="D2240" s="8" t="s">
        <v>14870</v>
      </c>
      <c r="E2240" s="10" t="s">
        <v>14870</v>
      </c>
      <c r="F2240" s="10" t="s">
        <v>68</v>
      </c>
      <c r="G2240" s="11"/>
      <c r="H2240" s="12"/>
      <c r="J2240" s="30" t="s">
        <v>14871</v>
      </c>
      <c r="K2240" s="10" t="s">
        <v>14872</v>
      </c>
      <c r="V2240" s="8" t="s">
        <v>14873</v>
      </c>
      <c r="AA2240" s="8"/>
      <c r="AB2240" s="8" t="s">
        <v>98</v>
      </c>
      <c r="AJ2240" s="14" t="s">
        <v>14874</v>
      </c>
    </row>
    <row r="2241" spans="1:36" ht="16">
      <c r="A2241" s="8">
        <v>4</v>
      </c>
      <c r="B2241" s="16" t="s">
        <v>1797</v>
      </c>
      <c r="C2241" s="16" t="s">
        <v>1798</v>
      </c>
      <c r="D2241" s="8" t="s">
        <v>14875</v>
      </c>
      <c r="E2241" s="16" t="s">
        <v>14876</v>
      </c>
      <c r="F2241" s="16" t="s">
        <v>68</v>
      </c>
      <c r="G2241" s="17"/>
      <c r="H2241" s="18"/>
      <c r="J2241" s="26" t="s">
        <v>8431</v>
      </c>
      <c r="K2241" s="16" t="s">
        <v>14877</v>
      </c>
      <c r="V2241" s="8" t="s">
        <v>14873</v>
      </c>
      <c r="AA2241" s="8"/>
      <c r="AB2241" s="8" t="s">
        <v>98</v>
      </c>
      <c r="AJ2241" s="14">
        <v>2</v>
      </c>
    </row>
    <row r="2242" spans="1:36" ht="16">
      <c r="A2242" s="8">
        <v>4</v>
      </c>
      <c r="B2242" s="10" t="s">
        <v>14878</v>
      </c>
      <c r="C2242" s="10" t="s">
        <v>14879</v>
      </c>
      <c r="D2242" s="8" t="s">
        <v>14880</v>
      </c>
      <c r="E2242" s="10" t="s">
        <v>14881</v>
      </c>
      <c r="F2242" s="10" t="s">
        <v>68</v>
      </c>
      <c r="G2242" s="53"/>
      <c r="H2242" s="12"/>
      <c r="J2242" s="30" t="s">
        <v>14882</v>
      </c>
      <c r="K2242" s="10" t="s">
        <v>14883</v>
      </c>
      <c r="V2242" s="8" t="s">
        <v>14884</v>
      </c>
      <c r="AA2242" s="8"/>
      <c r="AB2242" s="8" t="s">
        <v>98</v>
      </c>
      <c r="AE2242" s="8" t="s">
        <v>2863</v>
      </c>
      <c r="AJ2242" s="14" t="s">
        <v>14885</v>
      </c>
    </row>
    <row r="2243" spans="1:36" ht="16">
      <c r="A2243" s="8">
        <v>4</v>
      </c>
      <c r="B2243" s="16" t="s">
        <v>14886</v>
      </c>
      <c r="C2243" s="16" t="s">
        <v>14887</v>
      </c>
      <c r="D2243" s="8" t="s">
        <v>14888</v>
      </c>
      <c r="E2243" s="16" t="s">
        <v>14888</v>
      </c>
      <c r="F2243" s="16" t="s">
        <v>68</v>
      </c>
      <c r="G2243" s="17"/>
      <c r="H2243" s="18"/>
      <c r="J2243" s="26" t="s">
        <v>14889</v>
      </c>
      <c r="K2243" s="18"/>
      <c r="V2243" s="8" t="s">
        <v>14890</v>
      </c>
      <c r="AA2243" s="8"/>
      <c r="AB2243" s="8" t="s">
        <v>98</v>
      </c>
      <c r="AJ2243" s="14" t="s">
        <v>14576</v>
      </c>
    </row>
    <row r="2244" spans="1:36" ht="16">
      <c r="A2244" s="8">
        <v>4</v>
      </c>
      <c r="B2244" s="10" t="s">
        <v>14891</v>
      </c>
      <c r="C2244" s="10" t="s">
        <v>14892</v>
      </c>
      <c r="D2244" s="8" t="s">
        <v>14893</v>
      </c>
      <c r="E2244" s="10" t="s">
        <v>14893</v>
      </c>
      <c r="F2244" s="10" t="s">
        <v>68</v>
      </c>
      <c r="G2244" s="11"/>
      <c r="H2244" s="12"/>
      <c r="J2244" s="30" t="s">
        <v>14894</v>
      </c>
      <c r="K2244" s="10" t="s">
        <v>14895</v>
      </c>
      <c r="V2244" s="8" t="s">
        <v>14896</v>
      </c>
      <c r="AA2244" s="8"/>
      <c r="AB2244" s="8" t="s">
        <v>98</v>
      </c>
      <c r="AJ2244" s="14" t="s">
        <v>14897</v>
      </c>
    </row>
    <row r="2245" spans="1:36" ht="16">
      <c r="A2245" s="8">
        <v>4</v>
      </c>
      <c r="B2245" s="16" t="s">
        <v>14898</v>
      </c>
      <c r="C2245" s="16" t="s">
        <v>14899</v>
      </c>
      <c r="D2245" s="8" t="s">
        <v>14900</v>
      </c>
      <c r="E2245" s="16" t="s">
        <v>14901</v>
      </c>
      <c r="F2245" s="16" t="s">
        <v>68</v>
      </c>
      <c r="G2245" s="17"/>
      <c r="H2245" s="18"/>
      <c r="J2245" s="26" t="s">
        <v>14902</v>
      </c>
      <c r="K2245" s="18"/>
      <c r="V2245" s="8" t="s">
        <v>14903</v>
      </c>
      <c r="AA2245" s="8"/>
      <c r="AB2245" s="8" t="s">
        <v>98</v>
      </c>
      <c r="AJ2245" s="14" t="s">
        <v>14904</v>
      </c>
    </row>
    <row r="2246" spans="1:36" ht="16">
      <c r="A2246" s="8">
        <v>4</v>
      </c>
      <c r="B2246" s="10" t="s">
        <v>14905</v>
      </c>
      <c r="C2246" s="10" t="s">
        <v>14906</v>
      </c>
      <c r="D2246" s="8" t="s">
        <v>14907</v>
      </c>
      <c r="E2246" s="10" t="s">
        <v>14908</v>
      </c>
      <c r="F2246" s="10" t="s">
        <v>68</v>
      </c>
      <c r="G2246" s="11"/>
      <c r="H2246" s="12"/>
      <c r="J2246" s="30" t="s">
        <v>14909</v>
      </c>
      <c r="K2246" s="10" t="s">
        <v>14910</v>
      </c>
      <c r="V2246" s="8" t="s">
        <v>14911</v>
      </c>
      <c r="AA2246" s="8"/>
      <c r="AB2246" s="8" t="s">
        <v>98</v>
      </c>
      <c r="AJ2246" s="14" t="s">
        <v>14912</v>
      </c>
    </row>
    <row r="2247" spans="1:36" ht="16">
      <c r="A2247" s="8">
        <v>4</v>
      </c>
      <c r="B2247" s="16" t="s">
        <v>14913</v>
      </c>
      <c r="C2247" s="16" t="s">
        <v>14914</v>
      </c>
      <c r="D2247" s="8" t="s">
        <v>14915</v>
      </c>
      <c r="E2247" s="16" t="s">
        <v>14916</v>
      </c>
      <c r="F2247" s="16" t="s">
        <v>68</v>
      </c>
      <c r="G2247" s="17"/>
      <c r="H2247" s="18"/>
      <c r="J2247" s="26" t="s">
        <v>14917</v>
      </c>
      <c r="K2247" s="18"/>
      <c r="V2247" s="8" t="s">
        <v>14918</v>
      </c>
      <c r="AA2247" s="8"/>
      <c r="AB2247" s="8" t="s">
        <v>98</v>
      </c>
      <c r="AJ2247" s="14" t="s">
        <v>14919</v>
      </c>
    </row>
    <row r="2248" spans="1:36" ht="16">
      <c r="A2248" s="8">
        <v>4</v>
      </c>
      <c r="B2248" s="10" t="s">
        <v>1821</v>
      </c>
      <c r="C2248" s="10" t="s">
        <v>1822</v>
      </c>
      <c r="D2248" s="8" t="s">
        <v>14920</v>
      </c>
      <c r="E2248" s="10" t="s">
        <v>14920</v>
      </c>
      <c r="F2248" s="10" t="s">
        <v>68</v>
      </c>
      <c r="G2248" s="11"/>
      <c r="H2248" s="12"/>
      <c r="J2248" s="30" t="s">
        <v>14921</v>
      </c>
      <c r="K2248" s="10" t="s">
        <v>14922</v>
      </c>
      <c r="V2248" s="8" t="s">
        <v>14923</v>
      </c>
      <c r="AA2248" s="8"/>
      <c r="AB2248" s="8" t="s">
        <v>98</v>
      </c>
      <c r="AJ2248" s="14" t="s">
        <v>14924</v>
      </c>
    </row>
    <row r="2249" spans="1:36" ht="16">
      <c r="A2249" s="8">
        <v>4</v>
      </c>
      <c r="B2249" s="16" t="s">
        <v>14925</v>
      </c>
      <c r="C2249" s="16" t="s">
        <v>14926</v>
      </c>
      <c r="D2249" s="8" t="s">
        <v>14927</v>
      </c>
      <c r="E2249" s="16" t="s">
        <v>14928</v>
      </c>
      <c r="F2249" s="16" t="s">
        <v>68</v>
      </c>
      <c r="G2249" s="17"/>
      <c r="H2249" s="18"/>
      <c r="J2249" s="26" t="s">
        <v>14929</v>
      </c>
      <c r="K2249" s="16" t="s">
        <v>14930</v>
      </c>
      <c r="V2249" s="8" t="s">
        <v>14931</v>
      </c>
      <c r="AA2249" s="8"/>
      <c r="AB2249" s="8" t="s">
        <v>98</v>
      </c>
      <c r="AJ2249" s="14" t="s">
        <v>14845</v>
      </c>
    </row>
    <row r="2250" spans="1:36" ht="16">
      <c r="A2250" s="8">
        <v>4</v>
      </c>
      <c r="B2250" s="10" t="s">
        <v>14932</v>
      </c>
      <c r="C2250" s="10" t="s">
        <v>14933</v>
      </c>
      <c r="D2250" s="8" t="s">
        <v>14934</v>
      </c>
      <c r="E2250" s="10" t="s">
        <v>14934</v>
      </c>
      <c r="F2250" s="10" t="s">
        <v>68</v>
      </c>
      <c r="G2250" s="11"/>
      <c r="H2250" s="12"/>
      <c r="J2250" s="59"/>
      <c r="K2250" s="10" t="s">
        <v>14935</v>
      </c>
      <c r="V2250" s="8" t="s">
        <v>14936</v>
      </c>
      <c r="AA2250" s="8"/>
      <c r="AB2250" s="8" t="s">
        <v>98</v>
      </c>
      <c r="AJ2250" s="14" t="s">
        <v>14937</v>
      </c>
    </row>
    <row r="2251" spans="1:36" ht="16">
      <c r="A2251" s="8">
        <v>4</v>
      </c>
      <c r="B2251" s="16" t="s">
        <v>14938</v>
      </c>
      <c r="C2251" s="16" t="s">
        <v>14939</v>
      </c>
      <c r="D2251" s="8" t="s">
        <v>14940</v>
      </c>
      <c r="E2251" s="16" t="s">
        <v>14941</v>
      </c>
      <c r="F2251" s="16" t="s">
        <v>68</v>
      </c>
      <c r="G2251" s="17"/>
      <c r="H2251" s="18"/>
      <c r="J2251" s="26" t="s">
        <v>14942</v>
      </c>
      <c r="K2251" s="16" t="s">
        <v>10814</v>
      </c>
      <c r="V2251" s="8" t="s">
        <v>6696</v>
      </c>
      <c r="AA2251" s="8"/>
      <c r="AB2251" s="8" t="s">
        <v>98</v>
      </c>
      <c r="AJ2251" s="14" t="s">
        <v>14943</v>
      </c>
    </row>
    <row r="2252" spans="1:36" ht="16">
      <c r="A2252" s="8">
        <v>4</v>
      </c>
      <c r="B2252" s="10" t="s">
        <v>1835</v>
      </c>
      <c r="C2252" s="10" t="s">
        <v>1836</v>
      </c>
      <c r="D2252" s="8" t="s">
        <v>14944</v>
      </c>
      <c r="E2252" s="10" t="s">
        <v>14945</v>
      </c>
      <c r="F2252" s="10" t="s">
        <v>68</v>
      </c>
      <c r="G2252" s="11"/>
      <c r="H2252" s="12"/>
      <c r="J2252" s="30" t="s">
        <v>1839</v>
      </c>
      <c r="K2252" s="10" t="s">
        <v>4991</v>
      </c>
      <c r="V2252" s="8" t="s">
        <v>14946</v>
      </c>
      <c r="AA2252" s="8"/>
      <c r="AB2252" s="8" t="s">
        <v>98</v>
      </c>
      <c r="AJ2252" s="14" t="s">
        <v>14947</v>
      </c>
    </row>
    <row r="2253" spans="1:36" ht="16">
      <c r="A2253" s="8">
        <v>4</v>
      </c>
      <c r="B2253" s="16" t="s">
        <v>14948</v>
      </c>
      <c r="C2253" s="16" t="s">
        <v>14949</v>
      </c>
      <c r="D2253" s="8" t="s">
        <v>14950</v>
      </c>
      <c r="E2253" s="16" t="s">
        <v>14951</v>
      </c>
      <c r="F2253" s="16" t="s">
        <v>68</v>
      </c>
      <c r="G2253" s="17"/>
      <c r="H2253" s="18"/>
      <c r="J2253" s="26" t="s">
        <v>14952</v>
      </c>
      <c r="K2253" s="16" t="s">
        <v>8505</v>
      </c>
      <c r="V2253" s="8" t="s">
        <v>14953</v>
      </c>
      <c r="AA2253" s="8"/>
      <c r="AB2253" s="8" t="s">
        <v>98</v>
      </c>
      <c r="AJ2253" s="14" t="s">
        <v>14954</v>
      </c>
    </row>
    <row r="2254" spans="1:36" ht="16">
      <c r="A2254" s="8">
        <v>4</v>
      </c>
      <c r="B2254" s="10" t="s">
        <v>14955</v>
      </c>
      <c r="C2254" s="10" t="s">
        <v>14956</v>
      </c>
      <c r="D2254" s="8" t="s">
        <v>14957</v>
      </c>
      <c r="E2254" s="10" t="s">
        <v>14958</v>
      </c>
      <c r="F2254" s="10" t="s">
        <v>68</v>
      </c>
      <c r="G2254" s="53"/>
      <c r="H2254" s="12"/>
      <c r="J2254" s="59"/>
      <c r="K2254" s="10" t="s">
        <v>14959</v>
      </c>
      <c r="V2254" s="8" t="s">
        <v>95</v>
      </c>
      <c r="AA2254" s="8"/>
      <c r="AB2254" s="8" t="s">
        <v>98</v>
      </c>
      <c r="AJ2254" s="14" t="s">
        <v>14960</v>
      </c>
    </row>
    <row r="2255" spans="1:36" ht="16">
      <c r="A2255" s="8">
        <v>4</v>
      </c>
      <c r="B2255" s="16" t="s">
        <v>1844</v>
      </c>
      <c r="C2255" s="16" t="s">
        <v>1845</v>
      </c>
      <c r="D2255" s="8" t="s">
        <v>14961</v>
      </c>
      <c r="E2255" s="16" t="s">
        <v>14962</v>
      </c>
      <c r="F2255" s="16" t="s">
        <v>68</v>
      </c>
      <c r="G2255" s="17"/>
      <c r="H2255" s="18"/>
      <c r="J2255" s="26" t="s">
        <v>14963</v>
      </c>
      <c r="K2255" s="16" t="s">
        <v>14964</v>
      </c>
      <c r="V2255" s="8" t="s">
        <v>14965</v>
      </c>
      <c r="AA2255" s="8"/>
      <c r="AB2255" s="8" t="s">
        <v>98</v>
      </c>
      <c r="AJ2255" s="14" t="s">
        <v>14966</v>
      </c>
    </row>
    <row r="2256" spans="1:36" ht="16">
      <c r="A2256" s="8">
        <v>4</v>
      </c>
      <c r="B2256" s="10" t="s">
        <v>1851</v>
      </c>
      <c r="C2256" s="10" t="s">
        <v>1852</v>
      </c>
      <c r="D2256" s="8" t="s">
        <v>14967</v>
      </c>
      <c r="E2256" s="10" t="s">
        <v>14968</v>
      </c>
      <c r="F2256" s="10" t="s">
        <v>68</v>
      </c>
      <c r="G2256" s="11"/>
      <c r="H2256" s="12"/>
      <c r="J2256" s="30" t="s">
        <v>14969</v>
      </c>
      <c r="K2256" s="10" t="s">
        <v>14970</v>
      </c>
      <c r="V2256" s="8" t="s">
        <v>14971</v>
      </c>
      <c r="AA2256" s="8"/>
      <c r="AB2256" s="8" t="s">
        <v>98</v>
      </c>
      <c r="AJ2256" s="14" t="s">
        <v>14972</v>
      </c>
    </row>
    <row r="2257" spans="1:36" ht="16">
      <c r="A2257" s="8">
        <v>4</v>
      </c>
      <c r="B2257" s="16" t="s">
        <v>14973</v>
      </c>
      <c r="C2257" s="16" t="s">
        <v>14974</v>
      </c>
      <c r="D2257" s="8" t="s">
        <v>14975</v>
      </c>
      <c r="E2257" s="16" t="s">
        <v>14976</v>
      </c>
      <c r="F2257" s="16" t="s">
        <v>68</v>
      </c>
      <c r="G2257" s="17"/>
      <c r="H2257" s="18"/>
      <c r="J2257" s="26" t="s">
        <v>14977</v>
      </c>
      <c r="K2257" s="16" t="s">
        <v>14978</v>
      </c>
      <c r="V2257" s="8" t="s">
        <v>14979</v>
      </c>
      <c r="AA2257" s="8"/>
      <c r="AB2257" s="8" t="s">
        <v>98</v>
      </c>
      <c r="AJ2257" s="14"/>
    </row>
    <row r="2258" spans="1:36" ht="15">
      <c r="A2258" s="8" t="e">
        <v>#REF!</v>
      </c>
      <c r="B2258" s="10" t="s">
        <v>14980</v>
      </c>
      <c r="C2258" s="10" t="s">
        <v>14981</v>
      </c>
      <c r="D2258" s="8" t="s">
        <v>14982</v>
      </c>
      <c r="E2258" s="10" t="s">
        <v>14983</v>
      </c>
      <c r="F2258" s="10" t="s">
        <v>68</v>
      </c>
      <c r="G2258" s="11"/>
      <c r="J2258" s="30" t="s">
        <v>14984</v>
      </c>
      <c r="K2258" s="10" t="s">
        <v>14985</v>
      </c>
      <c r="L2258" s="8" t="e">
        <v>#REF!</v>
      </c>
      <c r="O2258" s="8" t="e">
        <v>#REF!</v>
      </c>
      <c r="S2258" s="8" t="e">
        <v>#REF!</v>
      </c>
      <c r="V2258" s="8" t="s">
        <v>14986</v>
      </c>
      <c r="AA2258" s="8"/>
      <c r="AB2258" s="8" t="s">
        <v>98</v>
      </c>
      <c r="AJ2258" s="2" t="s">
        <v>14987</v>
      </c>
    </row>
    <row r="2259" spans="1:36" ht="16">
      <c r="A2259" s="8">
        <v>4</v>
      </c>
      <c r="B2259" s="16" t="s">
        <v>14988</v>
      </c>
      <c r="C2259" s="16" t="s">
        <v>14989</v>
      </c>
      <c r="D2259" s="8" t="s">
        <v>14990</v>
      </c>
      <c r="E2259" s="16" t="s">
        <v>14991</v>
      </c>
      <c r="F2259" s="16" t="s">
        <v>68</v>
      </c>
      <c r="G2259" s="17"/>
      <c r="H2259" s="12"/>
      <c r="J2259" s="26" t="s">
        <v>14992</v>
      </c>
      <c r="K2259" s="16" t="s">
        <v>14993</v>
      </c>
      <c r="V2259" s="8" t="s">
        <v>14994</v>
      </c>
      <c r="AA2259" s="8"/>
      <c r="AB2259" s="8" t="s">
        <v>98</v>
      </c>
      <c r="AJ2259" s="14" t="s">
        <v>14995</v>
      </c>
    </row>
    <row r="2260" spans="1:36" ht="16">
      <c r="A2260" s="8">
        <v>4</v>
      </c>
      <c r="B2260" s="10" t="s">
        <v>14996</v>
      </c>
      <c r="C2260" s="10" t="s">
        <v>14997</v>
      </c>
      <c r="D2260" s="8" t="s">
        <v>14998</v>
      </c>
      <c r="E2260" s="10" t="s">
        <v>14999</v>
      </c>
      <c r="F2260" s="10" t="s">
        <v>68</v>
      </c>
      <c r="G2260" s="11"/>
      <c r="H2260" s="18"/>
      <c r="J2260" s="30" t="s">
        <v>15000</v>
      </c>
      <c r="K2260" s="10" t="s">
        <v>15001</v>
      </c>
      <c r="V2260" s="8" t="s">
        <v>12982</v>
      </c>
      <c r="AA2260" s="8"/>
      <c r="AB2260" s="8" t="s">
        <v>98</v>
      </c>
      <c r="AJ2260" s="14" t="s">
        <v>15002</v>
      </c>
    </row>
    <row r="2261" spans="1:36" ht="16">
      <c r="A2261" s="8">
        <v>4</v>
      </c>
      <c r="B2261" s="16" t="s">
        <v>1912</v>
      </c>
      <c r="C2261" s="16" t="s">
        <v>1913</v>
      </c>
      <c r="D2261" s="8" t="s">
        <v>15003</v>
      </c>
      <c r="E2261" s="16" t="s">
        <v>15004</v>
      </c>
      <c r="F2261" s="16" t="s">
        <v>68</v>
      </c>
      <c r="G2261" s="54"/>
      <c r="H2261" s="12"/>
      <c r="J2261" s="26" t="s">
        <v>15005</v>
      </c>
      <c r="K2261" s="16" t="s">
        <v>8543</v>
      </c>
      <c r="V2261" s="8" t="s">
        <v>15006</v>
      </c>
      <c r="AA2261" s="8"/>
      <c r="AB2261" s="8" t="s">
        <v>98</v>
      </c>
      <c r="AG2261" s="8" t="s">
        <v>2863</v>
      </c>
      <c r="AJ2261" s="14" t="s">
        <v>15007</v>
      </c>
    </row>
    <row r="2262" spans="1:36" ht="16">
      <c r="A2262" s="8">
        <v>4</v>
      </c>
      <c r="B2262" s="10" t="s">
        <v>15008</v>
      </c>
      <c r="C2262" s="10" t="s">
        <v>15009</v>
      </c>
      <c r="D2262" s="8" t="s">
        <v>15010</v>
      </c>
      <c r="E2262" s="10" t="s">
        <v>15011</v>
      </c>
      <c r="F2262" s="10" t="s">
        <v>68</v>
      </c>
      <c r="G2262" s="11"/>
      <c r="H2262" s="18"/>
      <c r="J2262" s="30" t="s">
        <v>15012</v>
      </c>
      <c r="K2262" s="12"/>
      <c r="V2262" s="8" t="s">
        <v>15013</v>
      </c>
      <c r="AA2262" s="8"/>
      <c r="AB2262" s="8" t="s">
        <v>98</v>
      </c>
      <c r="AJ2262" s="14" t="s">
        <v>15014</v>
      </c>
    </row>
    <row r="2263" spans="1:36" ht="16">
      <c r="A2263" s="8">
        <v>4</v>
      </c>
      <c r="B2263" s="16" t="s">
        <v>15015</v>
      </c>
      <c r="C2263" s="16" t="s">
        <v>15016</v>
      </c>
      <c r="D2263" s="8" t="s">
        <v>15017</v>
      </c>
      <c r="E2263" s="16" t="s">
        <v>15018</v>
      </c>
      <c r="F2263" s="16" t="s">
        <v>68</v>
      </c>
      <c r="G2263" s="54"/>
      <c r="H2263" s="12"/>
      <c r="J2263" s="26" t="s">
        <v>15019</v>
      </c>
      <c r="K2263" s="16" t="s">
        <v>15020</v>
      </c>
      <c r="V2263" s="8" t="s">
        <v>15021</v>
      </c>
      <c r="AA2263" s="8"/>
      <c r="AB2263" s="8" t="s">
        <v>98</v>
      </c>
      <c r="AD2263" s="8" t="s">
        <v>2863</v>
      </c>
      <c r="AJ2263" s="14" t="s">
        <v>15022</v>
      </c>
    </row>
    <row r="2264" spans="1:36" ht="16">
      <c r="A2264" s="8">
        <v>4</v>
      </c>
      <c r="B2264" s="10" t="s">
        <v>15023</v>
      </c>
      <c r="C2264" s="10" t="s">
        <v>15024</v>
      </c>
      <c r="D2264" s="8" t="s">
        <v>15025</v>
      </c>
      <c r="E2264" s="10" t="s">
        <v>15025</v>
      </c>
      <c r="F2264" s="10" t="s">
        <v>68</v>
      </c>
      <c r="G2264" s="11"/>
      <c r="H2264" s="18"/>
      <c r="J2264" s="30" t="s">
        <v>1862</v>
      </c>
      <c r="K2264" s="10" t="s">
        <v>15026</v>
      </c>
      <c r="V2264" s="8" t="s">
        <v>15027</v>
      </c>
      <c r="AA2264" s="8"/>
      <c r="AB2264" s="8" t="s">
        <v>98</v>
      </c>
      <c r="AJ2264" s="14" t="s">
        <v>15028</v>
      </c>
    </row>
    <row r="2265" spans="1:36" ht="16">
      <c r="A2265" s="8">
        <v>4</v>
      </c>
      <c r="B2265" s="16" t="s">
        <v>15029</v>
      </c>
      <c r="C2265" s="16" t="s">
        <v>15030</v>
      </c>
      <c r="D2265" s="8" t="s">
        <v>15031</v>
      </c>
      <c r="E2265" s="16" t="s">
        <v>15031</v>
      </c>
      <c r="F2265" s="16" t="s">
        <v>68</v>
      </c>
      <c r="G2265" s="17"/>
      <c r="H2265" s="12"/>
      <c r="J2265" s="26" t="s">
        <v>15032</v>
      </c>
      <c r="K2265" s="16" t="s">
        <v>15033</v>
      </c>
      <c r="V2265" s="8" t="s">
        <v>15034</v>
      </c>
      <c r="AA2265" s="8"/>
      <c r="AB2265" s="8" t="s">
        <v>98</v>
      </c>
      <c r="AJ2265" s="14" t="s">
        <v>15035</v>
      </c>
    </row>
    <row r="2266" spans="1:36" ht="16">
      <c r="A2266" s="8">
        <v>4</v>
      </c>
      <c r="B2266" s="10" t="s">
        <v>15036</v>
      </c>
      <c r="C2266" s="10" t="s">
        <v>15037</v>
      </c>
      <c r="D2266" s="8" t="s">
        <v>15038</v>
      </c>
      <c r="E2266" s="10" t="s">
        <v>15039</v>
      </c>
      <c r="F2266" s="10" t="s">
        <v>68</v>
      </c>
      <c r="G2266" s="53"/>
      <c r="H2266" s="18"/>
      <c r="J2266" s="30" t="s">
        <v>15040</v>
      </c>
      <c r="K2266" s="10" t="s">
        <v>15041</v>
      </c>
      <c r="V2266" s="8" t="s">
        <v>15042</v>
      </c>
      <c r="AA2266" s="8"/>
      <c r="AB2266" s="8" t="s">
        <v>98</v>
      </c>
      <c r="AF2266" s="8" t="s">
        <v>2863</v>
      </c>
      <c r="AJ2266" s="14" t="s">
        <v>15043</v>
      </c>
    </row>
    <row r="2267" spans="1:36" ht="16">
      <c r="A2267" s="8">
        <v>4</v>
      </c>
      <c r="B2267" s="16" t="s">
        <v>15044</v>
      </c>
      <c r="C2267" s="16" t="s">
        <v>15045</v>
      </c>
      <c r="D2267" s="8" t="s">
        <v>15046</v>
      </c>
      <c r="E2267" s="16" t="s">
        <v>15047</v>
      </c>
      <c r="F2267" s="16" t="s">
        <v>68</v>
      </c>
      <c r="G2267" s="17"/>
      <c r="H2267" s="12"/>
      <c r="J2267" s="59"/>
      <c r="K2267" s="16" t="s">
        <v>15048</v>
      </c>
      <c r="V2267" s="8" t="s">
        <v>15049</v>
      </c>
      <c r="AA2267" s="8"/>
      <c r="AB2267" s="8" t="s">
        <v>98</v>
      </c>
      <c r="AJ2267" s="14" t="s">
        <v>15050</v>
      </c>
    </row>
    <row r="2268" spans="1:36" ht="16">
      <c r="A2268" s="8">
        <v>4</v>
      </c>
      <c r="B2268" s="10" t="s">
        <v>15051</v>
      </c>
      <c r="C2268" s="10" t="s">
        <v>15052</v>
      </c>
      <c r="D2268" s="8" t="s">
        <v>15053</v>
      </c>
      <c r="E2268" s="10" t="s">
        <v>15054</v>
      </c>
      <c r="F2268" s="10" t="s">
        <v>68</v>
      </c>
      <c r="G2268" s="11"/>
      <c r="H2268" s="18"/>
      <c r="J2268" s="30" t="s">
        <v>15055</v>
      </c>
      <c r="K2268" s="10" t="s">
        <v>15056</v>
      </c>
      <c r="V2268" s="8" t="s">
        <v>15057</v>
      </c>
      <c r="AA2268" s="8"/>
      <c r="AB2268" s="8" t="s">
        <v>98</v>
      </c>
      <c r="AJ2268" s="14" t="s">
        <v>15058</v>
      </c>
    </row>
    <row r="2269" spans="1:36" ht="16">
      <c r="A2269" s="8">
        <v>4</v>
      </c>
      <c r="B2269" s="16" t="s">
        <v>15059</v>
      </c>
      <c r="C2269" s="16" t="s">
        <v>15060</v>
      </c>
      <c r="D2269" s="8" t="s">
        <v>15061</v>
      </c>
      <c r="E2269" s="16" t="s">
        <v>15062</v>
      </c>
      <c r="F2269" s="16" t="s">
        <v>68</v>
      </c>
      <c r="G2269" s="17"/>
      <c r="H2269" s="12"/>
      <c r="J2269" s="26" t="s">
        <v>15063</v>
      </c>
      <c r="K2269" s="16" t="s">
        <v>15064</v>
      </c>
      <c r="V2269" s="8" t="s">
        <v>15065</v>
      </c>
      <c r="AA2269" s="8"/>
      <c r="AB2269" s="8" t="s">
        <v>98</v>
      </c>
      <c r="AJ2269" s="14" t="s">
        <v>15066</v>
      </c>
    </row>
    <row r="2270" spans="1:36" ht="16">
      <c r="A2270" s="8">
        <v>4</v>
      </c>
      <c r="B2270" s="10" t="s">
        <v>15067</v>
      </c>
      <c r="C2270" s="10" t="s">
        <v>15068</v>
      </c>
      <c r="D2270" s="8" t="s">
        <v>15069</v>
      </c>
      <c r="E2270" s="10" t="s">
        <v>15070</v>
      </c>
      <c r="F2270" s="10" t="s">
        <v>68</v>
      </c>
      <c r="G2270" s="53"/>
      <c r="H2270" s="18"/>
      <c r="J2270" s="30" t="s">
        <v>15071</v>
      </c>
      <c r="K2270" s="10" t="s">
        <v>15072</v>
      </c>
      <c r="V2270" s="8" t="s">
        <v>15073</v>
      </c>
      <c r="AA2270" s="8"/>
      <c r="AB2270" s="8" t="s">
        <v>98</v>
      </c>
      <c r="AJ2270" s="14" t="s">
        <v>14129</v>
      </c>
    </row>
    <row r="2271" spans="1:36" ht="16">
      <c r="A2271" s="8">
        <v>4</v>
      </c>
      <c r="B2271" s="16" t="s">
        <v>15074</v>
      </c>
      <c r="C2271" s="16" t="s">
        <v>15075</v>
      </c>
      <c r="D2271" s="8" t="s">
        <v>15076</v>
      </c>
      <c r="E2271" s="16" t="s">
        <v>15077</v>
      </c>
      <c r="F2271" s="16" t="s">
        <v>68</v>
      </c>
      <c r="G2271" s="54"/>
      <c r="H2271" s="12"/>
      <c r="J2271" s="59"/>
      <c r="K2271" s="16" t="s">
        <v>15078</v>
      </c>
      <c r="V2271" s="8" t="s">
        <v>15079</v>
      </c>
      <c r="AA2271" s="8"/>
      <c r="AB2271" s="8" t="s">
        <v>98</v>
      </c>
      <c r="AJ2271" s="14" t="s">
        <v>15080</v>
      </c>
    </row>
    <row r="2272" spans="1:36" ht="16">
      <c r="A2272" s="8">
        <v>4</v>
      </c>
      <c r="B2272" s="10" t="s">
        <v>15081</v>
      </c>
      <c r="C2272" s="10" t="s">
        <v>15082</v>
      </c>
      <c r="D2272" s="8" t="s">
        <v>15083</v>
      </c>
      <c r="E2272" s="10" t="s">
        <v>15084</v>
      </c>
      <c r="F2272" s="10" t="s">
        <v>68</v>
      </c>
      <c r="G2272" s="11"/>
      <c r="H2272" s="18"/>
      <c r="J2272" s="30" t="s">
        <v>15085</v>
      </c>
      <c r="K2272" s="10" t="s">
        <v>15086</v>
      </c>
      <c r="V2272" s="8" t="s">
        <v>15087</v>
      </c>
      <c r="AA2272" s="8"/>
      <c r="AB2272" s="8" t="s">
        <v>98</v>
      </c>
      <c r="AJ2272" s="14" t="s">
        <v>15088</v>
      </c>
    </row>
    <row r="2273" spans="1:36" ht="16">
      <c r="A2273" s="8">
        <v>4</v>
      </c>
      <c r="B2273" s="16" t="s">
        <v>15089</v>
      </c>
      <c r="C2273" s="16" t="s">
        <v>15090</v>
      </c>
      <c r="D2273" s="8" t="s">
        <v>15091</v>
      </c>
      <c r="E2273" s="16" t="s">
        <v>15092</v>
      </c>
      <c r="F2273" s="16" t="s">
        <v>68</v>
      </c>
      <c r="G2273" s="17"/>
      <c r="H2273" s="12"/>
      <c r="J2273" s="26" t="s">
        <v>8597</v>
      </c>
      <c r="K2273" s="16" t="s">
        <v>15093</v>
      </c>
      <c r="V2273" s="8" t="s">
        <v>15094</v>
      </c>
      <c r="AA2273" s="8"/>
      <c r="AB2273" s="8" t="s">
        <v>98</v>
      </c>
      <c r="AJ2273" s="14" t="s">
        <v>15095</v>
      </c>
    </row>
    <row r="2274" spans="1:36" ht="16">
      <c r="A2274" s="8">
        <v>4</v>
      </c>
      <c r="B2274" s="10" t="s">
        <v>15096</v>
      </c>
      <c r="C2274" s="10" t="s">
        <v>15097</v>
      </c>
      <c r="D2274" s="8" t="s">
        <v>15098</v>
      </c>
      <c r="E2274" s="10" t="s">
        <v>15099</v>
      </c>
      <c r="F2274" s="10" t="s">
        <v>68</v>
      </c>
      <c r="G2274" s="53"/>
      <c r="H2274" s="18"/>
      <c r="J2274" s="30" t="s">
        <v>15100</v>
      </c>
      <c r="K2274" s="12"/>
      <c r="V2274" s="8" t="s">
        <v>15101</v>
      </c>
      <c r="AA2274" s="8"/>
      <c r="AB2274" s="8" t="s">
        <v>98</v>
      </c>
      <c r="AH2274" s="8" t="s">
        <v>2863</v>
      </c>
      <c r="AJ2274" s="14" t="s">
        <v>14845</v>
      </c>
    </row>
    <row r="2275" spans="1:36" ht="16">
      <c r="A2275" s="8">
        <v>4</v>
      </c>
      <c r="B2275" s="16" t="s">
        <v>15102</v>
      </c>
      <c r="C2275" s="16" t="s">
        <v>15103</v>
      </c>
      <c r="D2275" s="8" t="s">
        <v>15104</v>
      </c>
      <c r="E2275" s="16" t="s">
        <v>15105</v>
      </c>
      <c r="F2275" s="16" t="s">
        <v>68</v>
      </c>
      <c r="G2275" s="17"/>
      <c r="H2275" s="12"/>
      <c r="J2275" s="26" t="s">
        <v>322</v>
      </c>
      <c r="K2275" s="18"/>
      <c r="V2275" s="8" t="s">
        <v>15106</v>
      </c>
      <c r="AA2275" s="8"/>
      <c r="AB2275" s="8" t="s">
        <v>98</v>
      </c>
      <c r="AJ2275" s="14" t="s">
        <v>15107</v>
      </c>
    </row>
    <row r="2276" spans="1:36" ht="16">
      <c r="A2276" s="8">
        <v>4</v>
      </c>
      <c r="B2276" s="10" t="s">
        <v>15108</v>
      </c>
      <c r="C2276" s="10" t="s">
        <v>15109</v>
      </c>
      <c r="D2276" s="8" t="s">
        <v>15110</v>
      </c>
      <c r="E2276" s="10" t="s">
        <v>15111</v>
      </c>
      <c r="F2276" s="10" t="s">
        <v>68</v>
      </c>
      <c r="G2276" s="11"/>
      <c r="H2276" s="18"/>
      <c r="J2276" s="30" t="s">
        <v>2451</v>
      </c>
      <c r="K2276" s="10" t="s">
        <v>15112</v>
      </c>
      <c r="V2276" s="8" t="s">
        <v>2449</v>
      </c>
      <c r="AA2276" s="8"/>
      <c r="AB2276" s="8" t="s">
        <v>98</v>
      </c>
      <c r="AJ2276" s="14" t="s">
        <v>12763</v>
      </c>
    </row>
    <row r="2277" spans="1:36" ht="16">
      <c r="A2277" s="8">
        <v>4</v>
      </c>
      <c r="B2277" s="16" t="s">
        <v>15113</v>
      </c>
      <c r="C2277" s="16" t="s">
        <v>15114</v>
      </c>
      <c r="D2277" s="8" t="s">
        <v>15115</v>
      </c>
      <c r="E2277" s="16" t="s">
        <v>15116</v>
      </c>
      <c r="F2277" s="16" t="s">
        <v>68</v>
      </c>
      <c r="G2277" s="17"/>
      <c r="H2277" s="12"/>
      <c r="J2277" s="26" t="s">
        <v>15117</v>
      </c>
      <c r="K2277" s="16" t="s">
        <v>15118</v>
      </c>
      <c r="V2277" s="8" t="s">
        <v>15119</v>
      </c>
      <c r="AA2277" s="8"/>
      <c r="AB2277" s="8" t="s">
        <v>98</v>
      </c>
      <c r="AJ2277" s="14" t="s">
        <v>15120</v>
      </c>
    </row>
    <row r="2278" spans="1:36" ht="16">
      <c r="A2278" s="8">
        <v>4</v>
      </c>
      <c r="B2278" s="10" t="s">
        <v>15121</v>
      </c>
      <c r="C2278" s="10" t="s">
        <v>15122</v>
      </c>
      <c r="D2278" s="8" t="s">
        <v>15123</v>
      </c>
      <c r="E2278" s="10" t="s">
        <v>15124</v>
      </c>
      <c r="F2278" s="10" t="s">
        <v>68</v>
      </c>
      <c r="G2278" s="11"/>
      <c r="H2278" s="18"/>
      <c r="J2278" s="30" t="s">
        <v>15125</v>
      </c>
      <c r="K2278" s="10" t="s">
        <v>15126</v>
      </c>
      <c r="V2278" s="8" t="s">
        <v>15127</v>
      </c>
      <c r="AA2278" s="8"/>
      <c r="AB2278" s="8" t="s">
        <v>98</v>
      </c>
      <c r="AJ2278" s="14" t="s">
        <v>14576</v>
      </c>
    </row>
    <row r="2279" spans="1:36" ht="16">
      <c r="A2279" s="8">
        <v>4</v>
      </c>
      <c r="B2279" s="16" t="s">
        <v>15128</v>
      </c>
      <c r="C2279" s="16" t="s">
        <v>15129</v>
      </c>
      <c r="D2279" s="8" t="s">
        <v>15130</v>
      </c>
      <c r="E2279" s="16" t="s">
        <v>15131</v>
      </c>
      <c r="F2279" s="16" t="s">
        <v>68</v>
      </c>
      <c r="G2279" s="54"/>
      <c r="H2279" s="12"/>
      <c r="J2279" s="26" t="s">
        <v>15132</v>
      </c>
      <c r="K2279" s="16" t="s">
        <v>15133</v>
      </c>
      <c r="V2279" s="8" t="s">
        <v>15134</v>
      </c>
      <c r="AA2279" s="8"/>
      <c r="AB2279" s="8" t="s">
        <v>98</v>
      </c>
      <c r="AD2279" s="8" t="s">
        <v>2863</v>
      </c>
      <c r="AJ2279" s="14" t="s">
        <v>15135</v>
      </c>
    </row>
    <row r="2280" spans="1:36" ht="16">
      <c r="A2280" s="8">
        <v>4</v>
      </c>
      <c r="B2280" s="10" t="s">
        <v>15136</v>
      </c>
      <c r="C2280" s="10" t="s">
        <v>15137</v>
      </c>
      <c r="D2280" s="8" t="s">
        <v>15138</v>
      </c>
      <c r="E2280" s="10" t="s">
        <v>15139</v>
      </c>
      <c r="F2280" s="10" t="s">
        <v>68</v>
      </c>
      <c r="G2280" s="11"/>
      <c r="H2280" s="18"/>
      <c r="J2280" s="30" t="s">
        <v>15140</v>
      </c>
      <c r="K2280" s="10" t="s">
        <v>15141</v>
      </c>
      <c r="V2280" s="8" t="s">
        <v>13321</v>
      </c>
      <c r="AA2280" s="8"/>
      <c r="AB2280" s="8" t="s">
        <v>98</v>
      </c>
      <c r="AJ2280" s="14" t="s">
        <v>15142</v>
      </c>
    </row>
    <row r="2281" spans="1:36" ht="16">
      <c r="A2281" s="8">
        <v>4</v>
      </c>
      <c r="B2281" s="16" t="s">
        <v>15143</v>
      </c>
      <c r="C2281" s="16" t="s">
        <v>15144</v>
      </c>
      <c r="D2281" s="8" t="s">
        <v>15145</v>
      </c>
      <c r="E2281" s="16" t="s">
        <v>15146</v>
      </c>
      <c r="F2281" s="16" t="s">
        <v>68</v>
      </c>
      <c r="G2281" s="17"/>
      <c r="H2281" s="12"/>
      <c r="J2281" s="26" t="s">
        <v>15147</v>
      </c>
      <c r="K2281" s="16" t="s">
        <v>15148</v>
      </c>
      <c r="V2281" s="8" t="s">
        <v>15149</v>
      </c>
      <c r="AA2281" s="8"/>
      <c r="AB2281" s="8" t="s">
        <v>98</v>
      </c>
      <c r="AJ2281" s="14" t="s">
        <v>15150</v>
      </c>
    </row>
    <row r="2282" spans="1:36" ht="16">
      <c r="A2282" s="8">
        <v>4</v>
      </c>
      <c r="B2282" s="10" t="s">
        <v>15151</v>
      </c>
      <c r="C2282" s="10" t="s">
        <v>15152</v>
      </c>
      <c r="D2282" s="8" t="s">
        <v>15153</v>
      </c>
      <c r="E2282" s="10" t="s">
        <v>15154</v>
      </c>
      <c r="F2282" s="10" t="s">
        <v>68</v>
      </c>
      <c r="G2282" s="11"/>
      <c r="H2282" s="18"/>
      <c r="J2282" s="30" t="s">
        <v>15155</v>
      </c>
      <c r="K2282" s="10" t="s">
        <v>15156</v>
      </c>
      <c r="V2282" s="8" t="s">
        <v>14344</v>
      </c>
      <c r="AA2282" s="8"/>
      <c r="AB2282" s="8" t="s">
        <v>98</v>
      </c>
      <c r="AJ2282" s="14" t="s">
        <v>15157</v>
      </c>
    </row>
    <row r="2283" spans="1:36" ht="16">
      <c r="A2283" s="8">
        <v>4</v>
      </c>
      <c r="B2283" s="16" t="s">
        <v>15158</v>
      </c>
      <c r="C2283" s="16" t="s">
        <v>15159</v>
      </c>
      <c r="D2283" s="8" t="s">
        <v>15160</v>
      </c>
      <c r="E2283" s="16" t="s">
        <v>15161</v>
      </c>
      <c r="F2283" s="16" t="s">
        <v>68</v>
      </c>
      <c r="G2283" s="17"/>
      <c r="H2283" s="12"/>
      <c r="J2283" s="26" t="s">
        <v>15162</v>
      </c>
      <c r="K2283" s="18"/>
      <c r="V2283" s="8" t="s">
        <v>15163</v>
      </c>
      <c r="AA2283" s="8"/>
      <c r="AB2283" s="8" t="s">
        <v>98</v>
      </c>
      <c r="AJ2283" s="14" t="s">
        <v>15164</v>
      </c>
    </row>
    <row r="2284" spans="1:36" ht="16">
      <c r="A2284" s="8">
        <v>4</v>
      </c>
      <c r="B2284" s="10" t="s">
        <v>15165</v>
      </c>
      <c r="C2284" s="10" t="s">
        <v>15166</v>
      </c>
      <c r="D2284" s="8" t="s">
        <v>15167</v>
      </c>
      <c r="E2284" s="10" t="s">
        <v>15168</v>
      </c>
      <c r="F2284" s="10" t="s">
        <v>68</v>
      </c>
      <c r="G2284" s="11"/>
      <c r="H2284" s="18"/>
      <c r="J2284" s="30" t="s">
        <v>15169</v>
      </c>
      <c r="K2284" s="10" t="s">
        <v>15170</v>
      </c>
      <c r="V2284" s="8" t="s">
        <v>15171</v>
      </c>
      <c r="AA2284" s="8"/>
      <c r="AB2284" s="8" t="s">
        <v>98</v>
      </c>
      <c r="AJ2284" s="14" t="s">
        <v>15172</v>
      </c>
    </row>
    <row r="2285" spans="1:36" ht="16">
      <c r="A2285" s="8">
        <v>4</v>
      </c>
      <c r="B2285" s="16" t="s">
        <v>15173</v>
      </c>
      <c r="C2285" s="16" t="s">
        <v>15174</v>
      </c>
      <c r="D2285" s="8" t="s">
        <v>15175</v>
      </c>
      <c r="E2285" s="16" t="s">
        <v>15175</v>
      </c>
      <c r="F2285" s="16" t="s">
        <v>68</v>
      </c>
      <c r="G2285" s="17"/>
      <c r="H2285" s="12"/>
      <c r="J2285" s="26" t="s">
        <v>15176</v>
      </c>
      <c r="K2285" s="16" t="s">
        <v>15177</v>
      </c>
      <c r="V2285" s="8" t="s">
        <v>15178</v>
      </c>
      <c r="AA2285" s="8"/>
      <c r="AB2285" s="8" t="s">
        <v>98</v>
      </c>
      <c r="AJ2285" s="14" t="s">
        <v>15179</v>
      </c>
    </row>
    <row r="2286" spans="1:36" ht="16">
      <c r="A2286" s="8">
        <v>4</v>
      </c>
      <c r="B2286" s="10" t="s">
        <v>1882</v>
      </c>
      <c r="C2286" s="10" t="s">
        <v>1883</v>
      </c>
      <c r="D2286" s="8" t="s">
        <v>15180</v>
      </c>
      <c r="E2286" s="10" t="s">
        <v>15181</v>
      </c>
      <c r="F2286" s="10" t="s">
        <v>68</v>
      </c>
      <c r="G2286" s="11"/>
      <c r="H2286" s="18"/>
      <c r="J2286" s="30" t="s">
        <v>15182</v>
      </c>
      <c r="K2286" s="10" t="s">
        <v>15183</v>
      </c>
      <c r="V2286" s="8" t="s">
        <v>15184</v>
      </c>
      <c r="AA2286" s="8"/>
      <c r="AB2286" s="8" t="s">
        <v>98</v>
      </c>
      <c r="AJ2286" s="14" t="s">
        <v>15185</v>
      </c>
    </row>
    <row r="2287" spans="1:36" ht="16">
      <c r="A2287" s="8">
        <v>4</v>
      </c>
      <c r="B2287" s="16" t="s">
        <v>15186</v>
      </c>
      <c r="C2287" s="16" t="s">
        <v>15187</v>
      </c>
      <c r="D2287" s="8" t="s">
        <v>15188</v>
      </c>
      <c r="E2287" s="16" t="s">
        <v>15189</v>
      </c>
      <c r="F2287" s="16" t="s">
        <v>68</v>
      </c>
      <c r="G2287" s="17"/>
      <c r="H2287" s="12"/>
      <c r="J2287" s="26" t="s">
        <v>15190</v>
      </c>
      <c r="K2287" s="16" t="s">
        <v>15191</v>
      </c>
      <c r="V2287" s="8" t="s">
        <v>15192</v>
      </c>
      <c r="AA2287" s="8"/>
      <c r="AB2287" s="8" t="s">
        <v>98</v>
      </c>
      <c r="AJ2287" s="14" t="s">
        <v>15193</v>
      </c>
    </row>
    <row r="2288" spans="1:36" ht="16">
      <c r="A2288" s="8">
        <v>4</v>
      </c>
      <c r="B2288" s="10" t="s">
        <v>8684</v>
      </c>
      <c r="C2288" s="10" t="s">
        <v>8685</v>
      </c>
      <c r="D2288" s="8" t="s">
        <v>15194</v>
      </c>
      <c r="E2288" s="10" t="s">
        <v>15195</v>
      </c>
      <c r="F2288" s="10" t="s">
        <v>68</v>
      </c>
      <c r="G2288" s="11"/>
      <c r="H2288" s="18"/>
      <c r="J2288" s="30" t="s">
        <v>15196</v>
      </c>
      <c r="K2288" s="10" t="s">
        <v>15197</v>
      </c>
      <c r="V2288" s="8" t="s">
        <v>15198</v>
      </c>
      <c r="AA2288" s="8"/>
      <c r="AB2288" s="8" t="s">
        <v>98</v>
      </c>
      <c r="AJ2288" s="14" t="s">
        <v>15199</v>
      </c>
    </row>
    <row r="2289" spans="1:36" ht="16">
      <c r="A2289" s="8">
        <v>4</v>
      </c>
      <c r="B2289" s="16" t="s">
        <v>1890</v>
      </c>
      <c r="C2289" s="16" t="s">
        <v>1891</v>
      </c>
      <c r="D2289" s="8" t="s">
        <v>15200</v>
      </c>
      <c r="E2289" s="16" t="s">
        <v>15201</v>
      </c>
      <c r="F2289" s="16" t="s">
        <v>68</v>
      </c>
      <c r="G2289" s="54"/>
      <c r="H2289" s="12"/>
      <c r="J2289" s="26" t="s">
        <v>1894</v>
      </c>
      <c r="K2289" s="16" t="s">
        <v>8695</v>
      </c>
      <c r="V2289" s="8" t="s">
        <v>15202</v>
      </c>
      <c r="AA2289" s="8"/>
      <c r="AB2289" s="8" t="s">
        <v>98</v>
      </c>
      <c r="AC2289" s="8" t="s">
        <v>2863</v>
      </c>
      <c r="AD2289" s="8" t="s">
        <v>2863</v>
      </c>
      <c r="AE2289" s="8" t="s">
        <v>2863</v>
      </c>
      <c r="AF2289" s="8" t="s">
        <v>2863</v>
      </c>
      <c r="AG2289" s="8" t="s">
        <v>2863</v>
      </c>
      <c r="AH2289" s="8" t="s">
        <v>2863</v>
      </c>
      <c r="AI2289" s="8" t="s">
        <v>2863</v>
      </c>
      <c r="AJ2289" s="14" t="s">
        <v>15203</v>
      </c>
    </row>
    <row r="2290" spans="1:36" ht="16">
      <c r="A2290" s="8">
        <v>4</v>
      </c>
      <c r="B2290" s="10" t="s">
        <v>15204</v>
      </c>
      <c r="C2290" s="10" t="s">
        <v>15205</v>
      </c>
      <c r="D2290" s="8" t="s">
        <v>15206</v>
      </c>
      <c r="E2290" s="10" t="s">
        <v>15206</v>
      </c>
      <c r="F2290" s="10" t="s">
        <v>68</v>
      </c>
      <c r="G2290" s="11"/>
      <c r="H2290" s="18"/>
      <c r="J2290" s="30" t="s">
        <v>15207</v>
      </c>
      <c r="K2290" s="10" t="s">
        <v>15208</v>
      </c>
      <c r="V2290" s="8" t="s">
        <v>15209</v>
      </c>
      <c r="AA2290" s="8"/>
      <c r="AB2290" s="8" t="s">
        <v>98</v>
      </c>
      <c r="AJ2290" s="14" t="s">
        <v>15210</v>
      </c>
    </row>
    <row r="2291" spans="1:36" ht="16">
      <c r="A2291" s="8">
        <v>4</v>
      </c>
      <c r="B2291" s="16" t="s">
        <v>15211</v>
      </c>
      <c r="C2291" s="16" t="s">
        <v>15212</v>
      </c>
      <c r="D2291" s="8" t="s">
        <v>15213</v>
      </c>
      <c r="E2291" s="16" t="s">
        <v>15214</v>
      </c>
      <c r="F2291" s="16" t="s">
        <v>68</v>
      </c>
      <c r="G2291" s="17"/>
      <c r="H2291" s="12"/>
      <c r="J2291" s="26" t="s">
        <v>15215</v>
      </c>
      <c r="K2291" s="16" t="s">
        <v>15216</v>
      </c>
      <c r="V2291" s="8" t="s">
        <v>15217</v>
      </c>
      <c r="AA2291" s="8"/>
      <c r="AB2291" s="8" t="s">
        <v>98</v>
      </c>
      <c r="AJ2291" s="14" t="s">
        <v>15218</v>
      </c>
    </row>
    <row r="2292" spans="1:36" ht="16">
      <c r="A2292" s="8">
        <v>4</v>
      </c>
      <c r="B2292" s="10" t="s">
        <v>15219</v>
      </c>
      <c r="C2292" s="10" t="s">
        <v>15220</v>
      </c>
      <c r="D2292" s="8" t="s">
        <v>15221</v>
      </c>
      <c r="E2292" s="10" t="s">
        <v>15222</v>
      </c>
      <c r="F2292" s="10" t="s">
        <v>68</v>
      </c>
      <c r="G2292" s="11"/>
      <c r="H2292" s="18"/>
      <c r="J2292" s="30" t="s">
        <v>15223</v>
      </c>
      <c r="K2292" s="10" t="s">
        <v>15224</v>
      </c>
      <c r="V2292" s="8" t="s">
        <v>15225</v>
      </c>
      <c r="AA2292" s="8"/>
      <c r="AB2292" s="8" t="s">
        <v>98</v>
      </c>
      <c r="AJ2292" s="14" t="s">
        <v>15226</v>
      </c>
    </row>
    <row r="2293" spans="1:36" ht="16">
      <c r="A2293" s="8">
        <v>4</v>
      </c>
      <c r="B2293" s="16" t="s">
        <v>8707</v>
      </c>
      <c r="C2293" s="16" t="s">
        <v>8708</v>
      </c>
      <c r="D2293" s="8" t="s">
        <v>15227</v>
      </c>
      <c r="E2293" s="16" t="s">
        <v>15228</v>
      </c>
      <c r="F2293" s="16" t="s">
        <v>68</v>
      </c>
      <c r="G2293" s="17"/>
      <c r="H2293" s="12"/>
      <c r="J2293" s="26" t="s">
        <v>8710</v>
      </c>
      <c r="K2293" s="16" t="s">
        <v>15229</v>
      </c>
      <c r="V2293" s="8" t="s">
        <v>15230</v>
      </c>
      <c r="AA2293" s="8"/>
      <c r="AB2293" s="8" t="s">
        <v>98</v>
      </c>
      <c r="AJ2293" s="14" t="s">
        <v>15231</v>
      </c>
    </row>
    <row r="2294" spans="1:36" ht="16">
      <c r="A2294" s="8">
        <v>4</v>
      </c>
      <c r="B2294" s="10" t="s">
        <v>15232</v>
      </c>
      <c r="C2294" s="10" t="s">
        <v>15233</v>
      </c>
      <c r="D2294" s="8" t="s">
        <v>15234</v>
      </c>
      <c r="E2294" s="10" t="s">
        <v>15235</v>
      </c>
      <c r="F2294" s="10" t="s">
        <v>68</v>
      </c>
      <c r="G2294" s="11"/>
      <c r="H2294" s="18"/>
      <c r="J2294" s="30" t="s">
        <v>15236</v>
      </c>
      <c r="K2294" s="12"/>
      <c r="V2294" s="8" t="s">
        <v>15237</v>
      </c>
      <c r="AA2294" s="8"/>
      <c r="AB2294" s="8" t="s">
        <v>98</v>
      </c>
      <c r="AJ2294" s="14" t="s">
        <v>15238</v>
      </c>
    </row>
    <row r="2295" spans="1:36" ht="16">
      <c r="A2295" s="8">
        <v>4</v>
      </c>
      <c r="B2295" s="16" t="s">
        <v>15239</v>
      </c>
      <c r="C2295" s="16" t="s">
        <v>15240</v>
      </c>
      <c r="D2295" s="8" t="s">
        <v>15241</v>
      </c>
      <c r="E2295" s="16" t="s">
        <v>15242</v>
      </c>
      <c r="F2295" s="16" t="s">
        <v>68</v>
      </c>
      <c r="G2295" s="54"/>
      <c r="H2295" s="12"/>
      <c r="J2295" s="26" t="s">
        <v>15243</v>
      </c>
      <c r="K2295" s="18"/>
      <c r="V2295" s="8" t="s">
        <v>15244</v>
      </c>
      <c r="AA2295" s="8"/>
      <c r="AB2295" s="8" t="s">
        <v>98</v>
      </c>
      <c r="AJ2295" s="14" t="s">
        <v>15245</v>
      </c>
    </row>
    <row r="2296" spans="1:36" ht="16">
      <c r="A2296" s="8">
        <v>4</v>
      </c>
      <c r="B2296" s="10" t="s">
        <v>15246</v>
      </c>
      <c r="C2296" s="10" t="s">
        <v>15247</v>
      </c>
      <c r="D2296" s="8" t="s">
        <v>15248</v>
      </c>
      <c r="E2296" s="10" t="s">
        <v>15249</v>
      </c>
      <c r="F2296" s="10" t="s">
        <v>68</v>
      </c>
      <c r="G2296" s="11"/>
      <c r="H2296" s="18"/>
      <c r="J2296" s="30" t="s">
        <v>15250</v>
      </c>
      <c r="K2296" s="10" t="s">
        <v>15251</v>
      </c>
      <c r="V2296" s="8" t="s">
        <v>15252</v>
      </c>
      <c r="AA2296" s="8"/>
      <c r="AB2296" s="8" t="s">
        <v>98</v>
      </c>
      <c r="AJ2296" s="14" t="s">
        <v>15253</v>
      </c>
    </row>
    <row r="2297" spans="1:36" ht="16">
      <c r="A2297" s="8">
        <v>4</v>
      </c>
      <c r="B2297" s="16" t="s">
        <v>15254</v>
      </c>
      <c r="C2297" s="16" t="s">
        <v>15255</v>
      </c>
      <c r="D2297" s="8" t="s">
        <v>15256</v>
      </c>
      <c r="E2297" s="16" t="s">
        <v>15257</v>
      </c>
      <c r="F2297" s="16" t="s">
        <v>68</v>
      </c>
      <c r="G2297" s="17"/>
      <c r="H2297" s="12"/>
      <c r="J2297" s="26" t="s">
        <v>15258</v>
      </c>
      <c r="K2297" s="16" t="s">
        <v>15259</v>
      </c>
      <c r="V2297" s="8" t="s">
        <v>15260</v>
      </c>
      <c r="AA2297" s="8"/>
      <c r="AB2297" s="8" t="s">
        <v>98</v>
      </c>
      <c r="AJ2297" s="14" t="s">
        <v>15261</v>
      </c>
    </row>
    <row r="2298" spans="1:36" ht="16">
      <c r="A2298" s="8">
        <v>4</v>
      </c>
      <c r="B2298" s="10" t="s">
        <v>15262</v>
      </c>
      <c r="C2298" s="10" t="s">
        <v>15263</v>
      </c>
      <c r="D2298" s="8" t="s">
        <v>15264</v>
      </c>
      <c r="E2298" s="10" t="s">
        <v>15265</v>
      </c>
      <c r="F2298" s="10" t="s">
        <v>68</v>
      </c>
      <c r="G2298" s="11"/>
      <c r="H2298" s="18"/>
      <c r="J2298" s="30" t="s">
        <v>15266</v>
      </c>
      <c r="K2298" s="10" t="s">
        <v>15267</v>
      </c>
      <c r="V2298" s="8" t="s">
        <v>15268</v>
      </c>
      <c r="AA2298" s="8"/>
      <c r="AB2298" s="8" t="s">
        <v>98</v>
      </c>
      <c r="AJ2298" s="14" t="s">
        <v>15269</v>
      </c>
    </row>
    <row r="2299" spans="1:36" ht="16">
      <c r="A2299" s="8">
        <v>4</v>
      </c>
      <c r="B2299" s="16" t="s">
        <v>8720</v>
      </c>
      <c r="C2299" s="16" t="s">
        <v>8721</v>
      </c>
      <c r="E2299" s="16"/>
      <c r="F2299" s="16" t="s">
        <v>68</v>
      </c>
      <c r="G2299" s="17"/>
      <c r="H2299" s="12"/>
      <c r="J2299" s="26" t="s">
        <v>15270</v>
      </c>
      <c r="K2299" s="18"/>
      <c r="V2299" s="8" t="s">
        <v>15271</v>
      </c>
      <c r="AA2299" s="8"/>
      <c r="AB2299" s="8" t="s">
        <v>98</v>
      </c>
      <c r="AJ2299" s="14" t="s">
        <v>15272</v>
      </c>
    </row>
    <row r="2300" spans="1:36" ht="16">
      <c r="A2300" s="8">
        <v>4</v>
      </c>
      <c r="B2300" s="10" t="s">
        <v>15273</v>
      </c>
      <c r="C2300" s="10" t="s">
        <v>15274</v>
      </c>
      <c r="D2300" s="8" t="s">
        <v>15275</v>
      </c>
      <c r="E2300" s="10" t="s">
        <v>15276</v>
      </c>
      <c r="F2300" s="10" t="s">
        <v>68</v>
      </c>
      <c r="G2300" s="11"/>
      <c r="H2300" s="18"/>
      <c r="J2300" s="30" t="s">
        <v>15277</v>
      </c>
      <c r="K2300" s="10" t="s">
        <v>15278</v>
      </c>
      <c r="V2300" s="8" t="s">
        <v>15279</v>
      </c>
      <c r="AA2300" s="8"/>
      <c r="AB2300" s="8" t="s">
        <v>98</v>
      </c>
      <c r="AJ2300" s="14" t="s">
        <v>12449</v>
      </c>
    </row>
    <row r="2301" spans="1:36" ht="16">
      <c r="A2301" s="8">
        <v>4</v>
      </c>
      <c r="B2301" s="16" t="s">
        <v>15280</v>
      </c>
      <c r="C2301" s="16" t="s">
        <v>15281</v>
      </c>
      <c r="D2301" s="8" t="s">
        <v>15282</v>
      </c>
      <c r="E2301" s="16" t="s">
        <v>15283</v>
      </c>
      <c r="F2301" s="16" t="s">
        <v>68</v>
      </c>
      <c r="G2301" s="54"/>
      <c r="H2301" s="12"/>
      <c r="J2301" s="26" t="s">
        <v>15284</v>
      </c>
      <c r="K2301" s="16" t="s">
        <v>15285</v>
      </c>
      <c r="V2301" s="8" t="s">
        <v>15286</v>
      </c>
      <c r="AA2301" s="8"/>
      <c r="AB2301" s="8" t="s">
        <v>98</v>
      </c>
      <c r="AJ2301" s="14" t="s">
        <v>15287</v>
      </c>
    </row>
    <row r="2302" spans="1:36" ht="16">
      <c r="A2302" s="8">
        <v>4</v>
      </c>
      <c r="B2302" s="10" t="s">
        <v>15288</v>
      </c>
      <c r="C2302" s="10" t="s">
        <v>15289</v>
      </c>
      <c r="D2302" s="8" t="s">
        <v>15290</v>
      </c>
      <c r="E2302" s="10" t="s">
        <v>15291</v>
      </c>
      <c r="F2302" s="10" t="s">
        <v>68</v>
      </c>
      <c r="G2302" s="11"/>
      <c r="H2302" s="18"/>
      <c r="J2302" s="30" t="s">
        <v>15292</v>
      </c>
      <c r="K2302" s="10" t="s">
        <v>15293</v>
      </c>
      <c r="V2302" s="8" t="s">
        <v>15294</v>
      </c>
      <c r="AA2302" s="8"/>
      <c r="AB2302" s="8" t="s">
        <v>98</v>
      </c>
      <c r="AJ2302" s="14" t="s">
        <v>15295</v>
      </c>
    </row>
    <row r="2303" spans="1:36" ht="16">
      <c r="A2303" s="8">
        <v>4</v>
      </c>
      <c r="B2303" s="16" t="s">
        <v>15296</v>
      </c>
      <c r="C2303" s="16" t="s">
        <v>15297</v>
      </c>
      <c r="D2303" s="8" t="s">
        <v>15298</v>
      </c>
      <c r="E2303" s="16" t="s">
        <v>15299</v>
      </c>
      <c r="F2303" s="16" t="s">
        <v>68</v>
      </c>
      <c r="G2303" s="17"/>
      <c r="H2303" s="12"/>
      <c r="J2303" s="26" t="s">
        <v>15300</v>
      </c>
      <c r="K2303" s="18"/>
      <c r="V2303" s="8" t="s">
        <v>15301</v>
      </c>
      <c r="AA2303" s="8"/>
      <c r="AB2303" s="8" t="s">
        <v>98</v>
      </c>
      <c r="AJ2303" s="14" t="s">
        <v>15302</v>
      </c>
    </row>
    <row r="2304" spans="1:36" ht="16">
      <c r="A2304" s="8">
        <v>4</v>
      </c>
      <c r="B2304" s="10" t="s">
        <v>15303</v>
      </c>
      <c r="C2304" s="10" t="s">
        <v>15304</v>
      </c>
      <c r="D2304" s="8" t="s">
        <v>15305</v>
      </c>
      <c r="E2304" s="10" t="s">
        <v>15306</v>
      </c>
      <c r="F2304" s="10" t="s">
        <v>68</v>
      </c>
      <c r="G2304" s="11"/>
      <c r="H2304" s="18"/>
      <c r="J2304" s="30" t="s">
        <v>15307</v>
      </c>
      <c r="K2304" s="10" t="s">
        <v>15308</v>
      </c>
      <c r="V2304" s="8" t="s">
        <v>15309</v>
      </c>
      <c r="AA2304" s="8"/>
      <c r="AB2304" s="8" t="s">
        <v>98</v>
      </c>
      <c r="AJ2304" s="14" t="s">
        <v>15310</v>
      </c>
    </row>
    <row r="2305" spans="1:36" ht="16">
      <c r="A2305" s="8">
        <v>4</v>
      </c>
      <c r="B2305" s="16" t="s">
        <v>15311</v>
      </c>
      <c r="C2305" s="16" t="s">
        <v>15312</v>
      </c>
      <c r="D2305" s="8" t="s">
        <v>15313</v>
      </c>
      <c r="E2305" s="16" t="s">
        <v>15314</v>
      </c>
      <c r="F2305" s="16" t="s">
        <v>68</v>
      </c>
      <c r="G2305" s="17"/>
      <c r="H2305" s="12"/>
      <c r="J2305" s="33"/>
      <c r="K2305" s="18"/>
      <c r="V2305" s="8" t="s">
        <v>15315</v>
      </c>
      <c r="AA2305" s="8"/>
      <c r="AB2305" s="8" t="s">
        <v>98</v>
      </c>
      <c r="AJ2305" s="14" t="s">
        <v>14592</v>
      </c>
    </row>
    <row r="2306" spans="1:36" ht="16">
      <c r="A2306" s="8">
        <v>4</v>
      </c>
      <c r="B2306" s="10" t="s">
        <v>15316</v>
      </c>
      <c r="C2306" s="10" t="s">
        <v>15317</v>
      </c>
      <c r="D2306" s="8" t="s">
        <v>15318</v>
      </c>
      <c r="E2306" s="10" t="s">
        <v>15319</v>
      </c>
      <c r="F2306" s="10" t="s">
        <v>68</v>
      </c>
      <c r="G2306" s="11"/>
      <c r="H2306" s="18"/>
      <c r="J2306" s="30" t="s">
        <v>15320</v>
      </c>
      <c r="K2306" s="10" t="s">
        <v>15321</v>
      </c>
      <c r="V2306" s="8" t="s">
        <v>15322</v>
      </c>
      <c r="AA2306" s="8"/>
      <c r="AB2306" s="8" t="s">
        <v>98</v>
      </c>
      <c r="AJ2306" s="14" t="s">
        <v>15323</v>
      </c>
    </row>
    <row r="2307" spans="1:36" ht="16">
      <c r="A2307" s="8">
        <v>4</v>
      </c>
      <c r="B2307" s="16" t="s">
        <v>15324</v>
      </c>
      <c r="C2307" s="16" t="s">
        <v>15325</v>
      </c>
      <c r="D2307" s="8" t="s">
        <v>15326</v>
      </c>
      <c r="E2307" s="16" t="s">
        <v>15327</v>
      </c>
      <c r="F2307" s="16" t="s">
        <v>68</v>
      </c>
      <c r="G2307" s="17"/>
      <c r="H2307" s="12"/>
      <c r="J2307" s="59"/>
      <c r="K2307" s="16" t="s">
        <v>15328</v>
      </c>
      <c r="V2307" s="8" t="s">
        <v>15329</v>
      </c>
      <c r="AA2307" s="8"/>
      <c r="AB2307" s="8" t="s">
        <v>98</v>
      </c>
      <c r="AJ2307" s="14" t="s">
        <v>15330</v>
      </c>
    </row>
    <row r="2308" spans="1:36" ht="16">
      <c r="A2308" s="8">
        <v>4</v>
      </c>
      <c r="B2308" s="10" t="s">
        <v>15331</v>
      </c>
      <c r="C2308" s="10" t="s">
        <v>15332</v>
      </c>
      <c r="D2308" s="8" t="s">
        <v>15333</v>
      </c>
      <c r="E2308" s="10" t="s">
        <v>15334</v>
      </c>
      <c r="F2308" s="10" t="s">
        <v>68</v>
      </c>
      <c r="G2308" s="11"/>
      <c r="H2308" s="18"/>
      <c r="J2308" s="30" t="s">
        <v>15335</v>
      </c>
      <c r="K2308" s="10" t="s">
        <v>15336</v>
      </c>
      <c r="V2308" s="8" t="s">
        <v>15337</v>
      </c>
      <c r="AA2308" s="8"/>
      <c r="AB2308" s="8" t="s">
        <v>98</v>
      </c>
      <c r="AJ2308" s="14" t="s">
        <v>15338</v>
      </c>
    </row>
    <row r="2309" spans="1:36" ht="16">
      <c r="A2309" s="8">
        <v>4</v>
      </c>
      <c r="B2309" s="16" t="s">
        <v>15339</v>
      </c>
      <c r="C2309" s="16" t="s">
        <v>15340</v>
      </c>
      <c r="D2309" s="8" t="s">
        <v>15341</v>
      </c>
      <c r="E2309" s="16" t="s">
        <v>15342</v>
      </c>
      <c r="F2309" s="16" t="s">
        <v>68</v>
      </c>
      <c r="G2309" s="17"/>
      <c r="H2309" s="12"/>
      <c r="J2309" s="26" t="s">
        <v>1924</v>
      </c>
      <c r="K2309" s="16" t="s">
        <v>5821</v>
      </c>
      <c r="V2309" s="8" t="s">
        <v>15343</v>
      </c>
      <c r="AA2309" s="8"/>
      <c r="AB2309" s="8" t="s">
        <v>98</v>
      </c>
      <c r="AJ2309" s="14" t="s">
        <v>15344</v>
      </c>
    </row>
    <row r="2310" spans="1:36" ht="16">
      <c r="A2310" s="8">
        <v>4</v>
      </c>
      <c r="B2310" s="10" t="s">
        <v>15345</v>
      </c>
      <c r="C2310" s="10" t="s">
        <v>15346</v>
      </c>
      <c r="D2310" s="8" t="s">
        <v>15347</v>
      </c>
      <c r="E2310" s="10" t="s">
        <v>15348</v>
      </c>
      <c r="F2310" s="10" t="s">
        <v>68</v>
      </c>
      <c r="G2310" s="11"/>
      <c r="H2310" s="18"/>
      <c r="J2310" s="30" t="s">
        <v>15349</v>
      </c>
      <c r="K2310" s="10" t="s">
        <v>15350</v>
      </c>
      <c r="V2310" s="8" t="s">
        <v>15351</v>
      </c>
      <c r="AA2310" s="8"/>
      <c r="AB2310" s="8" t="s">
        <v>98</v>
      </c>
      <c r="AJ2310" s="14" t="s">
        <v>15352</v>
      </c>
    </row>
    <row r="2311" spans="1:36" ht="16">
      <c r="A2311" s="8">
        <v>4</v>
      </c>
      <c r="B2311" s="16" t="s">
        <v>15353</v>
      </c>
      <c r="C2311" s="16" t="s">
        <v>15354</v>
      </c>
      <c r="D2311" s="8" t="s">
        <v>15355</v>
      </c>
      <c r="E2311" s="16" t="s">
        <v>15356</v>
      </c>
      <c r="F2311" s="16" t="s">
        <v>68</v>
      </c>
      <c r="G2311" s="17"/>
      <c r="H2311" s="12"/>
      <c r="J2311" s="26" t="s">
        <v>15357</v>
      </c>
      <c r="K2311" s="16" t="s">
        <v>15358</v>
      </c>
      <c r="V2311" s="8" t="s">
        <v>15359</v>
      </c>
      <c r="AA2311" s="8"/>
      <c r="AB2311" s="8" t="s">
        <v>98</v>
      </c>
      <c r="AJ2311" s="14" t="s">
        <v>15360</v>
      </c>
    </row>
    <row r="2312" spans="1:36" ht="16">
      <c r="A2312" s="8">
        <v>4</v>
      </c>
      <c r="B2312" s="10" t="s">
        <v>15361</v>
      </c>
      <c r="C2312" s="10" t="s">
        <v>15362</v>
      </c>
      <c r="E2312" s="10"/>
      <c r="F2312" s="10" t="s">
        <v>68</v>
      </c>
      <c r="G2312" s="11"/>
      <c r="H2312" s="18"/>
      <c r="J2312" s="59"/>
      <c r="K2312" s="10" t="s">
        <v>15363</v>
      </c>
      <c r="V2312" s="8" t="s">
        <v>15364</v>
      </c>
      <c r="AA2312" s="8"/>
      <c r="AB2312" s="8" t="s">
        <v>98</v>
      </c>
      <c r="AJ2312" s="14" t="s">
        <v>15365</v>
      </c>
    </row>
    <row r="2313" spans="1:36" ht="16">
      <c r="A2313" s="8">
        <v>4</v>
      </c>
      <c r="B2313" s="16" t="s">
        <v>15366</v>
      </c>
      <c r="C2313" s="16" t="s">
        <v>15367</v>
      </c>
      <c r="D2313" s="8" t="s">
        <v>15368</v>
      </c>
      <c r="E2313" s="16" t="s">
        <v>15369</v>
      </c>
      <c r="F2313" s="16" t="s">
        <v>68</v>
      </c>
      <c r="G2313" s="17"/>
      <c r="H2313" s="12"/>
      <c r="J2313" s="59"/>
      <c r="K2313" s="16" t="s">
        <v>15370</v>
      </c>
      <c r="V2313" s="8" t="s">
        <v>15371</v>
      </c>
      <c r="AA2313" s="8"/>
      <c r="AB2313" s="8" t="s">
        <v>98</v>
      </c>
      <c r="AJ2313" s="14" t="s">
        <v>15372</v>
      </c>
    </row>
    <row r="2314" spans="1:36" ht="16">
      <c r="A2314" s="8">
        <v>4</v>
      </c>
      <c r="B2314" s="10" t="s">
        <v>15373</v>
      </c>
      <c r="C2314" s="10" t="s">
        <v>15374</v>
      </c>
      <c r="D2314" s="8" t="s">
        <v>15375</v>
      </c>
      <c r="E2314" s="10" t="s">
        <v>15376</v>
      </c>
      <c r="F2314" s="10" t="s">
        <v>68</v>
      </c>
      <c r="G2314" s="11"/>
      <c r="H2314" s="18"/>
      <c r="J2314" s="30" t="s">
        <v>15377</v>
      </c>
      <c r="K2314" s="10" t="s">
        <v>15378</v>
      </c>
      <c r="V2314" s="8" t="s">
        <v>15379</v>
      </c>
      <c r="AA2314" s="8"/>
      <c r="AB2314" s="8" t="s">
        <v>98</v>
      </c>
      <c r="AJ2314" s="14" t="s">
        <v>15380</v>
      </c>
    </row>
    <row r="2315" spans="1:36" ht="16">
      <c r="A2315" s="8">
        <v>4</v>
      </c>
      <c r="B2315" s="16" t="s">
        <v>15381</v>
      </c>
      <c r="C2315" s="16" t="s">
        <v>15382</v>
      </c>
      <c r="D2315" s="8" t="s">
        <v>15383</v>
      </c>
      <c r="E2315" s="16" t="s">
        <v>15384</v>
      </c>
      <c r="F2315" s="16" t="s">
        <v>68</v>
      </c>
      <c r="G2315" s="17"/>
      <c r="H2315" s="12"/>
      <c r="J2315" s="26" t="s">
        <v>15385</v>
      </c>
      <c r="K2315" s="16" t="s">
        <v>15386</v>
      </c>
      <c r="V2315" s="8" t="s">
        <v>15387</v>
      </c>
      <c r="AA2315" s="8"/>
      <c r="AB2315" s="8" t="s">
        <v>98</v>
      </c>
      <c r="AJ2315" s="14" t="s">
        <v>15388</v>
      </c>
    </row>
    <row r="2316" spans="1:36" ht="16">
      <c r="A2316" s="8">
        <v>4</v>
      </c>
      <c r="B2316" s="10" t="s">
        <v>15389</v>
      </c>
      <c r="C2316" s="10" t="s">
        <v>15390</v>
      </c>
      <c r="D2316" s="8" t="s">
        <v>15391</v>
      </c>
      <c r="E2316" s="10" t="s">
        <v>15392</v>
      </c>
      <c r="F2316" s="10" t="s">
        <v>68</v>
      </c>
      <c r="G2316" s="11"/>
      <c r="H2316" s="18"/>
      <c r="J2316" s="30" t="s">
        <v>15393</v>
      </c>
      <c r="K2316" s="10" t="s">
        <v>15394</v>
      </c>
      <c r="V2316" s="8" t="s">
        <v>15395</v>
      </c>
      <c r="AA2316" s="8"/>
      <c r="AB2316" s="8" t="s">
        <v>98</v>
      </c>
      <c r="AJ2316" s="14" t="s">
        <v>15396</v>
      </c>
    </row>
    <row r="2317" spans="1:36" ht="16">
      <c r="A2317" s="8">
        <v>4</v>
      </c>
      <c r="B2317" s="16" t="s">
        <v>15397</v>
      </c>
      <c r="C2317" s="16" t="s">
        <v>15398</v>
      </c>
      <c r="D2317" s="8" t="s">
        <v>15399</v>
      </c>
      <c r="E2317" s="16" t="s">
        <v>15400</v>
      </c>
      <c r="F2317" s="16" t="s">
        <v>68</v>
      </c>
      <c r="G2317" s="17"/>
      <c r="H2317" s="12"/>
      <c r="J2317" s="26" t="s">
        <v>15401</v>
      </c>
      <c r="K2317" s="16" t="s">
        <v>10933</v>
      </c>
      <c r="V2317" s="8" t="s">
        <v>15398</v>
      </c>
      <c r="AA2317" s="8"/>
      <c r="AB2317" s="8" t="s">
        <v>98</v>
      </c>
      <c r="AJ2317" s="14" t="s">
        <v>15402</v>
      </c>
    </row>
    <row r="2318" spans="1:36" ht="16">
      <c r="A2318" s="8">
        <v>4</v>
      </c>
      <c r="B2318" s="10" t="s">
        <v>15403</v>
      </c>
      <c r="C2318" s="10" t="s">
        <v>15404</v>
      </c>
      <c r="D2318" s="8" t="s">
        <v>15405</v>
      </c>
      <c r="E2318" s="10" t="s">
        <v>15406</v>
      </c>
      <c r="F2318" s="10" t="s">
        <v>68</v>
      </c>
      <c r="G2318" s="53"/>
      <c r="H2318" s="18"/>
      <c r="J2318" s="30" t="s">
        <v>15407</v>
      </c>
      <c r="K2318" s="10" t="s">
        <v>15408</v>
      </c>
      <c r="V2318" s="8" t="s">
        <v>15409</v>
      </c>
      <c r="AA2318" s="8"/>
      <c r="AB2318" s="8" t="s">
        <v>98</v>
      </c>
      <c r="AI2318" s="8" t="s">
        <v>2863</v>
      </c>
      <c r="AJ2318" s="14" t="s">
        <v>15410</v>
      </c>
    </row>
    <row r="2319" spans="1:36" ht="16">
      <c r="A2319" s="8">
        <v>4</v>
      </c>
      <c r="B2319" s="16" t="s">
        <v>15411</v>
      </c>
      <c r="C2319" s="16" t="s">
        <v>15412</v>
      </c>
      <c r="D2319" s="8" t="s">
        <v>15413</v>
      </c>
      <c r="E2319" s="16" t="s">
        <v>15414</v>
      </c>
      <c r="F2319" s="16" t="s">
        <v>68</v>
      </c>
      <c r="G2319" s="17"/>
      <c r="H2319" s="12"/>
      <c r="J2319" s="26" t="s">
        <v>15415</v>
      </c>
      <c r="K2319" s="16" t="s">
        <v>15416</v>
      </c>
      <c r="V2319" s="8" t="s">
        <v>15417</v>
      </c>
      <c r="AA2319" s="8"/>
      <c r="AB2319" s="8" t="s">
        <v>98</v>
      </c>
      <c r="AJ2319" s="14" t="s">
        <v>15418</v>
      </c>
    </row>
    <row r="2320" spans="1:36" ht="16">
      <c r="A2320" s="8">
        <v>4</v>
      </c>
      <c r="B2320" s="10" t="s">
        <v>15419</v>
      </c>
      <c r="C2320" s="10" t="s">
        <v>15420</v>
      </c>
      <c r="D2320" s="8" t="s">
        <v>15421</v>
      </c>
      <c r="E2320" s="10" t="s">
        <v>15422</v>
      </c>
      <c r="F2320" s="10" t="s">
        <v>68</v>
      </c>
      <c r="G2320" s="11"/>
      <c r="H2320" s="18"/>
      <c r="J2320" s="30" t="s">
        <v>15423</v>
      </c>
      <c r="K2320" s="10" t="s">
        <v>8977</v>
      </c>
      <c r="V2320" s="8" t="s">
        <v>15424</v>
      </c>
      <c r="AA2320" s="8"/>
      <c r="AB2320" s="8" t="s">
        <v>98</v>
      </c>
      <c r="AJ2320" s="14" t="s">
        <v>15425</v>
      </c>
    </row>
    <row r="2321" spans="1:36" ht="16">
      <c r="A2321" s="8">
        <v>4</v>
      </c>
      <c r="B2321" s="16" t="s">
        <v>15426</v>
      </c>
      <c r="C2321" s="16" t="s">
        <v>15427</v>
      </c>
      <c r="D2321" s="8" t="s">
        <v>15428</v>
      </c>
      <c r="E2321" s="16" t="s">
        <v>15429</v>
      </c>
      <c r="F2321" s="16" t="s">
        <v>68</v>
      </c>
      <c r="G2321" s="17"/>
      <c r="H2321" s="12"/>
      <c r="J2321" s="26" t="s">
        <v>15430</v>
      </c>
      <c r="K2321" s="16" t="s">
        <v>15431</v>
      </c>
      <c r="V2321" s="8" t="s">
        <v>15432</v>
      </c>
      <c r="AA2321" s="8"/>
      <c r="AB2321" s="8" t="s">
        <v>98</v>
      </c>
      <c r="AJ2321" s="14" t="s">
        <v>15433</v>
      </c>
    </row>
    <row r="2322" spans="1:36" ht="16">
      <c r="A2322" s="8">
        <v>4</v>
      </c>
      <c r="B2322" s="10" t="s">
        <v>15434</v>
      </c>
      <c r="C2322" s="10" t="s">
        <v>15435</v>
      </c>
      <c r="D2322" s="8" t="s">
        <v>15436</v>
      </c>
      <c r="E2322" s="10" t="s">
        <v>15437</v>
      </c>
      <c r="F2322" s="10" t="s">
        <v>68</v>
      </c>
      <c r="G2322" s="53"/>
      <c r="H2322" s="18"/>
      <c r="J2322" s="30" t="s">
        <v>15438</v>
      </c>
      <c r="K2322" s="12"/>
      <c r="V2322" s="8" t="s">
        <v>15439</v>
      </c>
      <c r="AA2322" s="8"/>
      <c r="AB2322" s="8" t="s">
        <v>98</v>
      </c>
      <c r="AJ2322" s="14">
        <v>67</v>
      </c>
    </row>
    <row r="2323" spans="1:36" ht="16">
      <c r="A2323" s="8">
        <v>4</v>
      </c>
      <c r="B2323" s="16" t="s">
        <v>218</v>
      </c>
      <c r="C2323" s="16" t="s">
        <v>219</v>
      </c>
      <c r="E2323" s="16"/>
      <c r="F2323" s="16" t="s">
        <v>68</v>
      </c>
      <c r="G2323" s="17"/>
      <c r="H2323" s="12"/>
      <c r="J2323" s="59"/>
      <c r="K2323" s="16" t="s">
        <v>8924</v>
      </c>
      <c r="V2323" s="8" t="s">
        <v>15440</v>
      </c>
      <c r="AA2323" s="8"/>
      <c r="AB2323" s="8" t="s">
        <v>98</v>
      </c>
      <c r="AJ2323" s="14"/>
    </row>
    <row r="2324" spans="1:36" ht="16">
      <c r="A2324" s="8">
        <v>4</v>
      </c>
      <c r="B2324" s="10" t="s">
        <v>15441</v>
      </c>
      <c r="C2324" s="10" t="s">
        <v>15442</v>
      </c>
      <c r="D2324" s="8" t="s">
        <v>15443</v>
      </c>
      <c r="E2324" s="10" t="s">
        <v>15444</v>
      </c>
      <c r="F2324" s="10" t="s">
        <v>68</v>
      </c>
      <c r="G2324" s="11"/>
      <c r="H2324" s="18"/>
      <c r="J2324" s="30" t="s">
        <v>15445</v>
      </c>
      <c r="K2324" s="10" t="s">
        <v>15446</v>
      </c>
      <c r="V2324" s="8" t="s">
        <v>15447</v>
      </c>
      <c r="AA2324" s="8"/>
      <c r="AB2324" s="8" t="s">
        <v>98</v>
      </c>
      <c r="AJ2324" s="14" t="s">
        <v>15448</v>
      </c>
    </row>
    <row r="2325" spans="1:36" ht="16">
      <c r="A2325" s="8">
        <v>4</v>
      </c>
      <c r="B2325" s="16" t="s">
        <v>15449</v>
      </c>
      <c r="C2325" s="16" t="s">
        <v>15450</v>
      </c>
      <c r="D2325" s="8" t="s">
        <v>15451</v>
      </c>
      <c r="E2325" s="16" t="s">
        <v>15452</v>
      </c>
      <c r="F2325" s="16" t="s">
        <v>68</v>
      </c>
      <c r="G2325" s="54"/>
      <c r="H2325" s="12"/>
      <c r="J2325" s="26" t="s">
        <v>15453</v>
      </c>
      <c r="K2325" s="18"/>
      <c r="V2325" s="8" t="s">
        <v>15454</v>
      </c>
      <c r="AA2325" s="8"/>
      <c r="AB2325" s="8" t="s">
        <v>98</v>
      </c>
      <c r="AD2325" s="8" t="s">
        <v>2863</v>
      </c>
      <c r="AE2325" s="8" t="s">
        <v>2863</v>
      </c>
      <c r="AF2325" s="8" t="s">
        <v>2863</v>
      </c>
      <c r="AH2325" s="8" t="s">
        <v>2863</v>
      </c>
      <c r="AJ2325" s="14" t="s">
        <v>15455</v>
      </c>
    </row>
    <row r="2326" spans="1:36" ht="16">
      <c r="A2326" s="8">
        <v>4</v>
      </c>
      <c r="B2326" s="10" t="s">
        <v>9101</v>
      </c>
      <c r="C2326" s="10" t="s">
        <v>9102</v>
      </c>
      <c r="D2326" s="8" t="s">
        <v>15456</v>
      </c>
      <c r="E2326" s="10" t="s">
        <v>15457</v>
      </c>
      <c r="F2326" s="10" t="s">
        <v>68</v>
      </c>
      <c r="G2326" s="11"/>
      <c r="H2326" s="18"/>
      <c r="J2326" s="34"/>
      <c r="K2326" s="12"/>
      <c r="V2326" s="8" t="s">
        <v>15458</v>
      </c>
      <c r="AA2326" s="8"/>
      <c r="AB2326" s="8" t="s">
        <v>98</v>
      </c>
      <c r="AJ2326" s="14">
        <v>71</v>
      </c>
    </row>
    <row r="2327" spans="1:36" ht="16">
      <c r="A2327" s="8">
        <v>4</v>
      </c>
      <c r="B2327" s="16" t="s">
        <v>15459</v>
      </c>
      <c r="C2327" s="16" t="s">
        <v>15460</v>
      </c>
      <c r="D2327" s="8" t="s">
        <v>15461</v>
      </c>
      <c r="E2327" s="16" t="s">
        <v>15461</v>
      </c>
      <c r="F2327" s="16" t="s">
        <v>68</v>
      </c>
      <c r="G2327" s="17"/>
      <c r="H2327" s="12"/>
      <c r="J2327" s="26" t="s">
        <v>15462</v>
      </c>
      <c r="K2327" s="18"/>
      <c r="V2327" s="8" t="s">
        <v>15463</v>
      </c>
      <c r="AA2327" s="8"/>
      <c r="AB2327" s="8" t="s">
        <v>98</v>
      </c>
      <c r="AJ2327" s="14" t="s">
        <v>15464</v>
      </c>
    </row>
    <row r="2328" spans="1:36" ht="16">
      <c r="A2328" s="8">
        <v>4</v>
      </c>
      <c r="B2328" s="10" t="s">
        <v>15465</v>
      </c>
      <c r="C2328" s="10" t="s">
        <v>15466</v>
      </c>
      <c r="D2328" s="8" t="s">
        <v>15467</v>
      </c>
      <c r="E2328" s="10" t="s">
        <v>15468</v>
      </c>
      <c r="F2328" s="10" t="s">
        <v>68</v>
      </c>
      <c r="G2328" s="53"/>
      <c r="H2328" s="18"/>
      <c r="J2328" s="30" t="s">
        <v>15469</v>
      </c>
      <c r="K2328" s="10" t="s">
        <v>15470</v>
      </c>
      <c r="V2328" s="8" t="s">
        <v>15471</v>
      </c>
      <c r="AA2328" s="8"/>
      <c r="AB2328" s="8" t="s">
        <v>98</v>
      </c>
      <c r="AF2328" s="8" t="s">
        <v>2863</v>
      </c>
      <c r="AI2328" s="8" t="s">
        <v>2863</v>
      </c>
      <c r="AJ2328" s="14" t="s">
        <v>15472</v>
      </c>
    </row>
    <row r="2329" spans="1:36" ht="16">
      <c r="A2329" s="8">
        <v>4</v>
      </c>
      <c r="B2329" s="16" t="s">
        <v>15473</v>
      </c>
      <c r="C2329" s="16" t="s">
        <v>15474</v>
      </c>
      <c r="D2329" s="8" t="s">
        <v>15475</v>
      </c>
      <c r="E2329" s="16" t="s">
        <v>15476</v>
      </c>
      <c r="F2329" s="16" t="s">
        <v>68</v>
      </c>
      <c r="G2329" s="17"/>
      <c r="H2329" s="12"/>
      <c r="J2329" s="26" t="s">
        <v>15477</v>
      </c>
      <c r="K2329" s="16" t="s">
        <v>15478</v>
      </c>
      <c r="V2329" s="8" t="s">
        <v>15479</v>
      </c>
      <c r="AA2329" s="8"/>
      <c r="AB2329" s="8" t="s">
        <v>98</v>
      </c>
      <c r="AJ2329" s="14" t="s">
        <v>15480</v>
      </c>
    </row>
    <row r="2330" spans="1:36" ht="16">
      <c r="A2330" s="8">
        <v>4</v>
      </c>
      <c r="B2330" s="10" t="s">
        <v>15481</v>
      </c>
      <c r="C2330" s="10" t="s">
        <v>15482</v>
      </c>
      <c r="D2330" s="8" t="s">
        <v>15483</v>
      </c>
      <c r="E2330" s="10" t="s">
        <v>15483</v>
      </c>
      <c r="F2330" s="10" t="s">
        <v>68</v>
      </c>
      <c r="G2330" s="11"/>
      <c r="H2330" s="18"/>
      <c r="J2330" s="30" t="s">
        <v>15484</v>
      </c>
      <c r="K2330" s="12"/>
      <c r="V2330" s="8" t="s">
        <v>15485</v>
      </c>
      <c r="AA2330" s="8"/>
      <c r="AB2330" s="8" t="s">
        <v>98</v>
      </c>
      <c r="AJ2330" s="14" t="s">
        <v>15486</v>
      </c>
    </row>
    <row r="2331" spans="1:36" ht="16">
      <c r="A2331" s="8">
        <v>4</v>
      </c>
      <c r="B2331" s="16" t="s">
        <v>15487</v>
      </c>
      <c r="C2331" s="16" t="s">
        <v>15488</v>
      </c>
      <c r="D2331" s="8" t="s">
        <v>15489</v>
      </c>
      <c r="E2331" s="16" t="s">
        <v>15490</v>
      </c>
      <c r="F2331" s="16" t="s">
        <v>68</v>
      </c>
      <c r="G2331" s="54"/>
      <c r="H2331" s="12"/>
      <c r="J2331" s="26" t="s">
        <v>15491</v>
      </c>
      <c r="K2331" s="16" t="s">
        <v>15492</v>
      </c>
      <c r="V2331" s="8" t="s">
        <v>15493</v>
      </c>
      <c r="AA2331" s="8"/>
      <c r="AB2331" s="8" t="s">
        <v>98</v>
      </c>
      <c r="AJ2331" s="14" t="s">
        <v>15494</v>
      </c>
    </row>
    <row r="2332" spans="1:36" ht="16">
      <c r="A2332" s="8">
        <v>4</v>
      </c>
      <c r="B2332" s="10" t="s">
        <v>15495</v>
      </c>
      <c r="C2332" s="10" t="s">
        <v>15496</v>
      </c>
      <c r="D2332" s="8" t="s">
        <v>15497</v>
      </c>
      <c r="E2332" s="10" t="s">
        <v>15498</v>
      </c>
      <c r="F2332" s="10" t="s">
        <v>68</v>
      </c>
      <c r="G2332" s="11"/>
      <c r="H2332" s="18"/>
      <c r="J2332" s="30" t="s">
        <v>15499</v>
      </c>
      <c r="K2332" s="10" t="s">
        <v>15500</v>
      </c>
      <c r="V2332" s="8" t="s">
        <v>15501</v>
      </c>
      <c r="AA2332" s="8"/>
      <c r="AB2332" s="8" t="s">
        <v>98</v>
      </c>
      <c r="AJ2332" s="14" t="s">
        <v>15502</v>
      </c>
    </row>
    <row r="2333" spans="1:36" ht="16">
      <c r="A2333" s="8">
        <v>4</v>
      </c>
      <c r="B2333" s="16" t="s">
        <v>9220</v>
      </c>
      <c r="C2333" s="16" t="s">
        <v>9221</v>
      </c>
      <c r="D2333" s="8" t="s">
        <v>15503</v>
      </c>
      <c r="E2333" s="16" t="s">
        <v>15504</v>
      </c>
      <c r="F2333" s="16" t="s">
        <v>68</v>
      </c>
      <c r="G2333" s="17"/>
      <c r="H2333" s="12"/>
      <c r="J2333" s="26" t="s">
        <v>15505</v>
      </c>
      <c r="K2333" s="16" t="s">
        <v>15506</v>
      </c>
      <c r="V2333" s="8" t="s">
        <v>11931</v>
      </c>
      <c r="AA2333" s="8"/>
      <c r="AB2333" s="8" t="s">
        <v>98</v>
      </c>
      <c r="AJ2333" s="14" t="s">
        <v>15507</v>
      </c>
    </row>
    <row r="2334" spans="1:36" ht="16">
      <c r="A2334" s="8">
        <v>4</v>
      </c>
      <c r="B2334" s="10" t="s">
        <v>15508</v>
      </c>
      <c r="C2334" s="10" t="s">
        <v>15509</v>
      </c>
      <c r="E2334" s="10"/>
      <c r="F2334" s="10" t="s">
        <v>68</v>
      </c>
      <c r="G2334" s="11"/>
      <c r="H2334" s="18"/>
      <c r="J2334" s="30" t="s">
        <v>15510</v>
      </c>
      <c r="K2334" s="10" t="s">
        <v>15511</v>
      </c>
      <c r="V2334" s="8" t="s">
        <v>15512</v>
      </c>
      <c r="AA2334" s="8"/>
      <c r="AB2334" s="8" t="s">
        <v>98</v>
      </c>
      <c r="AJ2334" s="14" t="s">
        <v>12763</v>
      </c>
    </row>
    <row r="2335" spans="1:36" ht="16">
      <c r="A2335" s="8">
        <v>4</v>
      </c>
      <c r="B2335" s="16" t="s">
        <v>15513</v>
      </c>
      <c r="C2335" s="16" t="s">
        <v>15514</v>
      </c>
      <c r="D2335" s="8" t="s">
        <v>15515</v>
      </c>
      <c r="E2335" s="16" t="s">
        <v>15516</v>
      </c>
      <c r="F2335" s="16" t="s">
        <v>68</v>
      </c>
      <c r="G2335" s="17"/>
      <c r="H2335" s="12"/>
      <c r="J2335" s="26" t="s">
        <v>15517</v>
      </c>
      <c r="K2335" s="18"/>
      <c r="V2335" s="8" t="s">
        <v>15518</v>
      </c>
      <c r="AA2335" s="8"/>
      <c r="AB2335" s="8" t="s">
        <v>98</v>
      </c>
      <c r="AJ2335" s="14">
        <v>613</v>
      </c>
    </row>
    <row r="2336" spans="1:36" ht="16">
      <c r="A2336" s="8">
        <v>4</v>
      </c>
      <c r="B2336" s="10" t="s">
        <v>15519</v>
      </c>
      <c r="C2336" s="10" t="s">
        <v>15520</v>
      </c>
      <c r="D2336" s="8" t="s">
        <v>15521</v>
      </c>
      <c r="E2336" s="10" t="s">
        <v>15522</v>
      </c>
      <c r="F2336" s="10" t="s">
        <v>68</v>
      </c>
      <c r="G2336" s="53"/>
      <c r="H2336" s="18"/>
      <c r="J2336" s="30" t="s">
        <v>12886</v>
      </c>
      <c r="K2336" s="10" t="s">
        <v>15523</v>
      </c>
      <c r="V2336" s="8" t="s">
        <v>12888</v>
      </c>
      <c r="AA2336" s="8"/>
      <c r="AB2336" s="8" t="s">
        <v>98</v>
      </c>
      <c r="AI2336" s="8" t="s">
        <v>2863</v>
      </c>
      <c r="AJ2336" s="14" t="s">
        <v>15524</v>
      </c>
    </row>
    <row r="2337" spans="1:36" ht="16">
      <c r="A2337" s="8">
        <v>4</v>
      </c>
      <c r="B2337" s="16" t="s">
        <v>9365</v>
      </c>
      <c r="C2337" s="16" t="s">
        <v>9366</v>
      </c>
      <c r="E2337" s="16"/>
      <c r="F2337" s="16" t="s">
        <v>68</v>
      </c>
      <c r="G2337" s="17"/>
      <c r="H2337" s="12"/>
      <c r="J2337" s="59"/>
      <c r="K2337" s="16" t="s">
        <v>9369</v>
      </c>
      <c r="V2337" s="8" t="s">
        <v>11831</v>
      </c>
      <c r="AA2337" s="8"/>
      <c r="AB2337" s="8" t="s">
        <v>98</v>
      </c>
      <c r="AJ2337" s="14" t="s">
        <v>15525</v>
      </c>
    </row>
    <row r="2338" spans="1:36" ht="16">
      <c r="A2338" s="8">
        <v>4</v>
      </c>
      <c r="B2338" s="10" t="s">
        <v>1980</v>
      </c>
      <c r="C2338" s="10" t="s">
        <v>1981</v>
      </c>
      <c r="D2338" s="8" t="s">
        <v>15526</v>
      </c>
      <c r="E2338" s="10" t="s">
        <v>15527</v>
      </c>
      <c r="F2338" s="10" t="s">
        <v>68</v>
      </c>
      <c r="G2338" s="11"/>
      <c r="H2338" s="18"/>
      <c r="J2338" s="30" t="s">
        <v>15528</v>
      </c>
      <c r="K2338" s="10" t="s">
        <v>10962</v>
      </c>
      <c r="V2338" s="8" t="s">
        <v>15529</v>
      </c>
      <c r="AA2338" s="8"/>
      <c r="AB2338" s="8" t="s">
        <v>98</v>
      </c>
      <c r="AJ2338" s="14" t="s">
        <v>15530</v>
      </c>
    </row>
    <row r="2339" spans="1:36" ht="16">
      <c r="A2339" s="8">
        <v>4</v>
      </c>
      <c r="B2339" s="16" t="s">
        <v>15531</v>
      </c>
      <c r="C2339" s="16" t="s">
        <v>15532</v>
      </c>
      <c r="D2339" s="8" t="s">
        <v>15533</v>
      </c>
      <c r="E2339" s="16" t="s">
        <v>15534</v>
      </c>
      <c r="F2339" s="16" t="s">
        <v>68</v>
      </c>
      <c r="G2339" s="17"/>
      <c r="H2339" s="12"/>
      <c r="J2339" s="26" t="s">
        <v>15535</v>
      </c>
      <c r="K2339" s="16" t="s">
        <v>15536</v>
      </c>
      <c r="V2339" s="8" t="s">
        <v>15537</v>
      </c>
      <c r="AA2339" s="8"/>
      <c r="AB2339" s="8" t="s">
        <v>98</v>
      </c>
      <c r="AJ2339" s="14" t="s">
        <v>15538</v>
      </c>
    </row>
    <row r="2340" spans="1:36" ht="16">
      <c r="A2340" s="8">
        <v>4</v>
      </c>
      <c r="B2340" s="10" t="s">
        <v>15539</v>
      </c>
      <c r="C2340" s="10" t="s">
        <v>15540</v>
      </c>
      <c r="D2340" s="8" t="s">
        <v>15541</v>
      </c>
      <c r="E2340" s="10" t="s">
        <v>15542</v>
      </c>
      <c r="F2340" s="10" t="s">
        <v>68</v>
      </c>
      <c r="G2340" s="11"/>
      <c r="H2340" s="18"/>
      <c r="J2340" s="59"/>
      <c r="K2340" s="10" t="s">
        <v>15543</v>
      </c>
      <c r="V2340" s="8" t="s">
        <v>15544</v>
      </c>
      <c r="AA2340" s="8"/>
      <c r="AB2340" s="8" t="s">
        <v>98</v>
      </c>
      <c r="AJ2340" s="14" t="s">
        <v>15545</v>
      </c>
    </row>
    <row r="2341" spans="1:36" ht="16">
      <c r="A2341" s="8">
        <v>4</v>
      </c>
      <c r="B2341" s="16" t="s">
        <v>15546</v>
      </c>
      <c r="C2341" s="16" t="s">
        <v>15547</v>
      </c>
      <c r="D2341" s="8" t="s">
        <v>15548</v>
      </c>
      <c r="E2341" s="16" t="s">
        <v>15549</v>
      </c>
      <c r="F2341" s="16" t="s">
        <v>68</v>
      </c>
      <c r="G2341" s="54"/>
      <c r="H2341" s="12"/>
      <c r="J2341" s="26" t="s">
        <v>15550</v>
      </c>
      <c r="K2341" s="16" t="s">
        <v>15551</v>
      </c>
      <c r="V2341" s="8" t="s">
        <v>15552</v>
      </c>
      <c r="AA2341" s="8"/>
      <c r="AB2341" s="8" t="s">
        <v>98</v>
      </c>
      <c r="AJ2341" s="14" t="s">
        <v>11915</v>
      </c>
    </row>
    <row r="2342" spans="1:36" ht="16">
      <c r="A2342" s="8">
        <v>4</v>
      </c>
      <c r="B2342" s="10" t="s">
        <v>15553</v>
      </c>
      <c r="C2342" s="10" t="s">
        <v>15554</v>
      </c>
      <c r="D2342" s="8" t="s">
        <v>15555</v>
      </c>
      <c r="E2342" s="10" t="s">
        <v>15555</v>
      </c>
      <c r="F2342" s="10" t="s">
        <v>68</v>
      </c>
      <c r="G2342" s="11"/>
      <c r="H2342" s="18"/>
      <c r="J2342" s="30" t="s">
        <v>15556</v>
      </c>
      <c r="K2342" s="10" t="s">
        <v>15557</v>
      </c>
      <c r="V2342" s="8" t="s">
        <v>13550</v>
      </c>
      <c r="AA2342" s="8"/>
      <c r="AB2342" s="8" t="s">
        <v>98</v>
      </c>
      <c r="AJ2342" s="14" t="s">
        <v>15558</v>
      </c>
    </row>
    <row r="2343" spans="1:36" ht="16">
      <c r="A2343" s="8">
        <v>4</v>
      </c>
      <c r="B2343" s="16" t="s">
        <v>15559</v>
      </c>
      <c r="C2343" s="16" t="s">
        <v>15560</v>
      </c>
      <c r="D2343" s="8" t="s">
        <v>15561</v>
      </c>
      <c r="E2343" s="16" t="s">
        <v>15562</v>
      </c>
      <c r="F2343" s="16" t="s">
        <v>68</v>
      </c>
      <c r="G2343" s="17"/>
      <c r="H2343" s="12"/>
      <c r="J2343" s="26" t="s">
        <v>15563</v>
      </c>
      <c r="K2343" s="16" t="s">
        <v>15564</v>
      </c>
      <c r="V2343" s="8" t="s">
        <v>15565</v>
      </c>
      <c r="AA2343" s="8"/>
      <c r="AB2343" s="8" t="s">
        <v>98</v>
      </c>
      <c r="AJ2343" s="14" t="s">
        <v>15566</v>
      </c>
    </row>
    <row r="2344" spans="1:36" ht="16">
      <c r="A2344" s="8">
        <v>4</v>
      </c>
      <c r="B2344" s="10" t="s">
        <v>15567</v>
      </c>
      <c r="C2344" s="10" t="s">
        <v>15568</v>
      </c>
      <c r="D2344" s="8" t="s">
        <v>15569</v>
      </c>
      <c r="E2344" s="10" t="s">
        <v>15570</v>
      </c>
      <c r="F2344" s="10" t="s">
        <v>68</v>
      </c>
      <c r="G2344" s="53"/>
      <c r="H2344" s="18"/>
      <c r="J2344" s="30" t="s">
        <v>15571</v>
      </c>
      <c r="K2344" s="10" t="s">
        <v>15572</v>
      </c>
      <c r="V2344" s="8" t="s">
        <v>15573</v>
      </c>
      <c r="AA2344" s="8"/>
      <c r="AB2344" s="8" t="s">
        <v>98</v>
      </c>
      <c r="AJ2344" s="14" t="s">
        <v>15574</v>
      </c>
    </row>
    <row r="2345" spans="1:36" ht="16">
      <c r="A2345" s="8">
        <v>4</v>
      </c>
      <c r="B2345" s="16" t="s">
        <v>1988</v>
      </c>
      <c r="C2345" s="16" t="s">
        <v>1989</v>
      </c>
      <c r="D2345" s="8" t="s">
        <v>15575</v>
      </c>
      <c r="E2345" s="16" t="s">
        <v>15576</v>
      </c>
      <c r="F2345" s="16" t="s">
        <v>68</v>
      </c>
      <c r="G2345" s="17"/>
      <c r="H2345" s="12"/>
      <c r="J2345" s="26" t="s">
        <v>15577</v>
      </c>
      <c r="K2345" s="16" t="s">
        <v>9515</v>
      </c>
      <c r="V2345" s="8" t="s">
        <v>15578</v>
      </c>
      <c r="AA2345" s="8"/>
      <c r="AB2345" s="8" t="s">
        <v>98</v>
      </c>
      <c r="AJ2345" s="14" t="s">
        <v>15579</v>
      </c>
    </row>
    <row r="2346" spans="1:36" ht="16">
      <c r="A2346" s="8">
        <v>4</v>
      </c>
      <c r="B2346" s="10" t="s">
        <v>15580</v>
      </c>
      <c r="C2346" s="10" t="s">
        <v>15581</v>
      </c>
      <c r="D2346" s="8" t="s">
        <v>15582</v>
      </c>
      <c r="E2346" s="10" t="s">
        <v>15583</v>
      </c>
      <c r="F2346" s="10" t="s">
        <v>68</v>
      </c>
      <c r="G2346" s="11"/>
      <c r="H2346" s="18"/>
      <c r="J2346" s="30" t="s">
        <v>15584</v>
      </c>
      <c r="K2346" s="10" t="s">
        <v>15585</v>
      </c>
      <c r="V2346" s="8" t="s">
        <v>9558</v>
      </c>
      <c r="AA2346" s="8"/>
      <c r="AB2346" s="8" t="s">
        <v>98</v>
      </c>
      <c r="AJ2346" s="14" t="s">
        <v>15586</v>
      </c>
    </row>
    <row r="2347" spans="1:36" ht="16">
      <c r="A2347" s="8">
        <v>4</v>
      </c>
      <c r="B2347" s="16" t="s">
        <v>15587</v>
      </c>
      <c r="C2347" s="16" t="s">
        <v>15588</v>
      </c>
      <c r="D2347" s="8" t="s">
        <v>15589</v>
      </c>
      <c r="E2347" s="16" t="s">
        <v>15590</v>
      </c>
      <c r="F2347" s="16" t="s">
        <v>68</v>
      </c>
      <c r="G2347" s="54"/>
      <c r="H2347" s="12"/>
      <c r="J2347" s="26" t="s">
        <v>15591</v>
      </c>
      <c r="K2347" s="16" t="s">
        <v>15592</v>
      </c>
      <c r="V2347" s="8" t="s">
        <v>15593</v>
      </c>
      <c r="AA2347" s="8"/>
      <c r="AB2347" s="8" t="s">
        <v>98</v>
      </c>
      <c r="AJ2347" s="14" t="s">
        <v>15594</v>
      </c>
    </row>
    <row r="2348" spans="1:36" ht="16">
      <c r="A2348" s="8">
        <v>4</v>
      </c>
      <c r="B2348" s="10" t="s">
        <v>15595</v>
      </c>
      <c r="C2348" s="10" t="s">
        <v>15596</v>
      </c>
      <c r="D2348" s="8" t="s">
        <v>15597</v>
      </c>
      <c r="E2348" s="10" t="s">
        <v>15598</v>
      </c>
      <c r="F2348" s="10" t="s">
        <v>68</v>
      </c>
      <c r="G2348" s="11"/>
      <c r="H2348" s="18"/>
      <c r="J2348" s="30" t="s">
        <v>15599</v>
      </c>
      <c r="K2348" s="10" t="s">
        <v>15600</v>
      </c>
      <c r="V2348" s="8" t="s">
        <v>15601</v>
      </c>
      <c r="AA2348" s="8"/>
      <c r="AB2348" s="8" t="s">
        <v>98</v>
      </c>
      <c r="AJ2348" s="14" t="s">
        <v>15602</v>
      </c>
    </row>
    <row r="2349" spans="1:36" ht="16">
      <c r="A2349" s="8">
        <v>4</v>
      </c>
      <c r="B2349" s="16" t="s">
        <v>15603</v>
      </c>
      <c r="C2349" s="16" t="s">
        <v>15604</v>
      </c>
      <c r="D2349" s="8" t="s">
        <v>15605</v>
      </c>
      <c r="E2349" s="16" t="s">
        <v>15606</v>
      </c>
      <c r="F2349" s="16" t="s">
        <v>68</v>
      </c>
      <c r="G2349" s="17"/>
      <c r="H2349" s="12"/>
      <c r="J2349" s="26" t="s">
        <v>15607</v>
      </c>
      <c r="K2349" s="16" t="s">
        <v>14236</v>
      </c>
      <c r="V2349" s="8" t="s">
        <v>14237</v>
      </c>
      <c r="AA2349" s="8"/>
      <c r="AB2349" s="8" t="s">
        <v>98</v>
      </c>
      <c r="AJ2349" s="14" t="s">
        <v>15608</v>
      </c>
    </row>
    <row r="2350" spans="1:36" ht="16">
      <c r="A2350" s="8">
        <v>4</v>
      </c>
      <c r="B2350" s="10" t="s">
        <v>2006</v>
      </c>
      <c r="C2350" s="10" t="s">
        <v>2007</v>
      </c>
      <c r="D2350" s="8" t="s">
        <v>15609</v>
      </c>
      <c r="E2350" s="10" t="s">
        <v>15610</v>
      </c>
      <c r="F2350" s="10" t="s">
        <v>68</v>
      </c>
      <c r="G2350" s="11"/>
      <c r="H2350" s="18"/>
      <c r="J2350" s="30" t="s">
        <v>2009</v>
      </c>
      <c r="K2350" s="10" t="s">
        <v>9178</v>
      </c>
      <c r="V2350" s="8" t="s">
        <v>15611</v>
      </c>
      <c r="AA2350" s="8"/>
      <c r="AB2350" s="8" t="s">
        <v>98</v>
      </c>
      <c r="AJ2350" s="14" t="s">
        <v>15612</v>
      </c>
    </row>
    <row r="2351" spans="1:36" ht="16">
      <c r="A2351" s="8">
        <v>4</v>
      </c>
      <c r="B2351" s="16" t="s">
        <v>15613</v>
      </c>
      <c r="C2351" s="16" t="s">
        <v>15614</v>
      </c>
      <c r="D2351" s="8" t="s">
        <v>15615</v>
      </c>
      <c r="E2351" s="16" t="s">
        <v>15616</v>
      </c>
      <c r="F2351" s="16" t="s">
        <v>68</v>
      </c>
      <c r="G2351" s="17"/>
      <c r="H2351" s="12"/>
      <c r="J2351" s="26" t="s">
        <v>15617</v>
      </c>
      <c r="K2351" s="16" t="s">
        <v>15618</v>
      </c>
      <c r="V2351" s="8" t="s">
        <v>15619</v>
      </c>
      <c r="AA2351" s="8"/>
      <c r="AB2351" s="8" t="s">
        <v>98</v>
      </c>
      <c r="AJ2351" s="14" t="s">
        <v>15620</v>
      </c>
    </row>
    <row r="2352" spans="1:36" ht="16">
      <c r="A2352" s="8">
        <v>4</v>
      </c>
      <c r="B2352" s="10" t="s">
        <v>15621</v>
      </c>
      <c r="C2352" s="10" t="s">
        <v>15622</v>
      </c>
      <c r="D2352" s="8" t="s">
        <v>15623</v>
      </c>
      <c r="E2352" s="10" t="s">
        <v>15624</v>
      </c>
      <c r="F2352" s="10" t="s">
        <v>68</v>
      </c>
      <c r="G2352" s="53"/>
      <c r="H2352" s="18"/>
      <c r="J2352" s="30" t="s">
        <v>12115</v>
      </c>
      <c r="K2352" s="10" t="s">
        <v>15625</v>
      </c>
      <c r="V2352" s="8" t="s">
        <v>15626</v>
      </c>
      <c r="AA2352" s="8"/>
      <c r="AB2352" s="8" t="s">
        <v>98</v>
      </c>
      <c r="AH2352" s="8" t="s">
        <v>2863</v>
      </c>
      <c r="AI2352" s="8" t="s">
        <v>2863</v>
      </c>
      <c r="AJ2352" s="14" t="s">
        <v>12555</v>
      </c>
    </row>
    <row r="2353" spans="1:36" ht="16">
      <c r="A2353" s="8">
        <v>4</v>
      </c>
      <c r="B2353" s="16" t="s">
        <v>15627</v>
      </c>
      <c r="C2353" s="16" t="s">
        <v>15628</v>
      </c>
      <c r="D2353" s="8" t="s">
        <v>15629</v>
      </c>
      <c r="E2353" s="16" t="s">
        <v>15630</v>
      </c>
      <c r="F2353" s="16" t="s">
        <v>68</v>
      </c>
      <c r="G2353" s="54"/>
      <c r="H2353" s="12"/>
      <c r="J2353" s="33"/>
      <c r="K2353" s="18"/>
      <c r="V2353" s="8" t="s">
        <v>15631</v>
      </c>
      <c r="AA2353" s="8"/>
      <c r="AB2353" s="8" t="s">
        <v>98</v>
      </c>
      <c r="AH2353" s="8" t="s">
        <v>2863</v>
      </c>
      <c r="AJ2353" s="14">
        <v>2</v>
      </c>
    </row>
    <row r="2354" spans="1:36" ht="16">
      <c r="A2354" s="8">
        <v>4</v>
      </c>
      <c r="B2354" s="10" t="s">
        <v>15632</v>
      </c>
      <c r="C2354" s="10" t="s">
        <v>15633</v>
      </c>
      <c r="D2354" s="8" t="s">
        <v>15634</v>
      </c>
      <c r="E2354" s="10" t="s">
        <v>15635</v>
      </c>
      <c r="F2354" s="10" t="s">
        <v>68</v>
      </c>
      <c r="G2354" s="11"/>
      <c r="H2354" s="18"/>
      <c r="J2354" s="30" t="s">
        <v>15636</v>
      </c>
      <c r="K2354" s="10" t="s">
        <v>15637</v>
      </c>
      <c r="V2354" s="8" t="s">
        <v>15638</v>
      </c>
      <c r="AA2354" s="8"/>
      <c r="AB2354" s="8" t="s">
        <v>98</v>
      </c>
      <c r="AJ2354" s="14">
        <v>127</v>
      </c>
    </row>
    <row r="2355" spans="1:36" ht="16">
      <c r="A2355" s="8">
        <v>4</v>
      </c>
      <c r="B2355" s="16" t="s">
        <v>15639</v>
      </c>
      <c r="C2355" s="16" t="s">
        <v>15640</v>
      </c>
      <c r="D2355" s="8" t="s">
        <v>15641</v>
      </c>
      <c r="E2355" s="16" t="s">
        <v>15642</v>
      </c>
      <c r="F2355" s="16" t="s">
        <v>68</v>
      </c>
      <c r="G2355" s="17"/>
      <c r="H2355" s="12"/>
      <c r="J2355" s="26" t="s">
        <v>15643</v>
      </c>
      <c r="K2355" s="18"/>
      <c r="V2355" s="8" t="s">
        <v>15644</v>
      </c>
      <c r="AA2355" s="8"/>
      <c r="AB2355" s="8" t="s">
        <v>98</v>
      </c>
      <c r="AJ2355" s="14">
        <v>2</v>
      </c>
    </row>
    <row r="2356" spans="1:36" ht="16">
      <c r="A2356" s="8">
        <v>4</v>
      </c>
      <c r="B2356" s="10" t="s">
        <v>15645</v>
      </c>
      <c r="C2356" s="10" t="s">
        <v>15646</v>
      </c>
      <c r="D2356" s="8" t="s">
        <v>15647</v>
      </c>
      <c r="E2356" s="10" t="s">
        <v>15648</v>
      </c>
      <c r="F2356" s="10" t="s">
        <v>68</v>
      </c>
      <c r="G2356" s="11"/>
      <c r="H2356" s="18"/>
      <c r="J2356" s="30" t="s">
        <v>15649</v>
      </c>
      <c r="K2356" s="10" t="s">
        <v>13075</v>
      </c>
      <c r="V2356" s="8" t="s">
        <v>15650</v>
      </c>
      <c r="AA2356" s="8"/>
      <c r="AB2356" s="8" t="s">
        <v>98</v>
      </c>
      <c r="AJ2356" s="14" t="s">
        <v>12555</v>
      </c>
    </row>
    <row r="2357" spans="1:36" ht="16">
      <c r="A2357" s="8">
        <v>4</v>
      </c>
      <c r="B2357" s="16" t="s">
        <v>15651</v>
      </c>
      <c r="C2357" s="16" t="s">
        <v>15652</v>
      </c>
      <c r="E2357" s="16"/>
      <c r="F2357" s="16" t="s">
        <v>68</v>
      </c>
      <c r="G2357" s="17"/>
      <c r="H2357" s="12"/>
      <c r="J2357" s="26" t="s">
        <v>15653</v>
      </c>
      <c r="K2357" s="16" t="s">
        <v>15654</v>
      </c>
      <c r="V2357" s="8" t="s">
        <v>15655</v>
      </c>
      <c r="AA2357" s="8"/>
      <c r="AB2357" s="8" t="s">
        <v>98</v>
      </c>
      <c r="AJ2357" s="14" t="s">
        <v>15656</v>
      </c>
    </row>
    <row r="2358" spans="1:36" ht="16">
      <c r="A2358" s="8">
        <v>4</v>
      </c>
      <c r="B2358" s="10" t="s">
        <v>15657</v>
      </c>
      <c r="C2358" s="10" t="s">
        <v>15658</v>
      </c>
      <c r="D2358" s="8" t="s">
        <v>15659</v>
      </c>
      <c r="E2358" s="10" t="s">
        <v>15660</v>
      </c>
      <c r="F2358" s="10" t="s">
        <v>68</v>
      </c>
      <c r="G2358" s="11"/>
      <c r="H2358" s="18"/>
      <c r="J2358" s="59"/>
      <c r="K2358" s="10" t="s">
        <v>15661</v>
      </c>
      <c r="V2358" s="8" t="s">
        <v>15662</v>
      </c>
      <c r="AA2358" s="8"/>
      <c r="AB2358" s="8" t="s">
        <v>98</v>
      </c>
      <c r="AJ2358" s="14" t="s">
        <v>15663</v>
      </c>
    </row>
    <row r="2359" spans="1:36" ht="16">
      <c r="A2359" s="8">
        <v>4</v>
      </c>
      <c r="B2359" s="16" t="s">
        <v>15664</v>
      </c>
      <c r="C2359" s="16" t="s">
        <v>15665</v>
      </c>
      <c r="D2359" s="8" t="s">
        <v>15666</v>
      </c>
      <c r="E2359" s="16" t="s">
        <v>15667</v>
      </c>
      <c r="F2359" s="16" t="s">
        <v>68</v>
      </c>
      <c r="G2359" s="17"/>
      <c r="H2359" s="12"/>
      <c r="J2359" s="59"/>
      <c r="K2359" s="16" t="s">
        <v>15668</v>
      </c>
      <c r="V2359" s="8" t="s">
        <v>15669</v>
      </c>
      <c r="AA2359" s="8"/>
      <c r="AB2359" s="8" t="s">
        <v>98</v>
      </c>
      <c r="AJ2359" s="14" t="s">
        <v>15670</v>
      </c>
    </row>
    <row r="2360" spans="1:36" ht="16">
      <c r="A2360" s="8">
        <v>4</v>
      </c>
      <c r="B2360" s="10" t="s">
        <v>15671</v>
      </c>
      <c r="C2360" s="10" t="s">
        <v>15672</v>
      </c>
      <c r="D2360" s="8" t="s">
        <v>15673</v>
      </c>
      <c r="E2360" s="10" t="s">
        <v>15674</v>
      </c>
      <c r="F2360" s="10" t="s">
        <v>68</v>
      </c>
      <c r="G2360" s="53"/>
      <c r="H2360" s="18"/>
      <c r="J2360" s="30" t="s">
        <v>15675</v>
      </c>
      <c r="K2360" s="10" t="s">
        <v>15676</v>
      </c>
      <c r="V2360" s="8" t="s">
        <v>15677</v>
      </c>
      <c r="AA2360" s="8"/>
      <c r="AB2360" s="8" t="s">
        <v>98</v>
      </c>
      <c r="AC2360" s="8" t="s">
        <v>2863</v>
      </c>
      <c r="AJ2360" s="14" t="s">
        <v>15678</v>
      </c>
    </row>
    <row r="2361" spans="1:36" ht="16">
      <c r="A2361" s="8">
        <v>4</v>
      </c>
      <c r="B2361" s="16" t="s">
        <v>15679</v>
      </c>
      <c r="C2361" s="16" t="s">
        <v>15680</v>
      </c>
      <c r="D2361" s="8" t="s">
        <v>15681</v>
      </c>
      <c r="E2361" s="16" t="s">
        <v>15681</v>
      </c>
      <c r="F2361" s="16" t="s">
        <v>68</v>
      </c>
      <c r="G2361" s="17"/>
      <c r="H2361" s="12"/>
      <c r="J2361" s="26" t="s">
        <v>15682</v>
      </c>
      <c r="K2361" s="16" t="s">
        <v>15683</v>
      </c>
      <c r="V2361" s="8" t="s">
        <v>15684</v>
      </c>
      <c r="AA2361" s="8"/>
      <c r="AB2361" s="8" t="s">
        <v>98</v>
      </c>
      <c r="AJ2361" s="14">
        <v>127</v>
      </c>
    </row>
    <row r="2362" spans="1:36" ht="16">
      <c r="A2362" s="8">
        <v>4</v>
      </c>
      <c r="B2362" s="10" t="s">
        <v>15685</v>
      </c>
      <c r="C2362" s="10" t="s">
        <v>15686</v>
      </c>
      <c r="D2362" s="8" t="s">
        <v>15687</v>
      </c>
      <c r="E2362" s="10" t="s">
        <v>15687</v>
      </c>
      <c r="F2362" s="10" t="s">
        <v>68</v>
      </c>
      <c r="G2362" s="11"/>
      <c r="H2362" s="18"/>
      <c r="J2362" s="30" t="s">
        <v>15688</v>
      </c>
      <c r="K2362" s="10" t="s">
        <v>15689</v>
      </c>
      <c r="V2362" s="8" t="s">
        <v>15690</v>
      </c>
      <c r="AA2362" s="8"/>
      <c r="AB2362" s="8" t="s">
        <v>98</v>
      </c>
      <c r="AJ2362" s="14" t="s">
        <v>15691</v>
      </c>
    </row>
    <row r="2363" spans="1:36" ht="16">
      <c r="A2363" s="8">
        <v>4</v>
      </c>
      <c r="B2363" s="16" t="s">
        <v>15692</v>
      </c>
      <c r="C2363" s="16" t="s">
        <v>15693</v>
      </c>
      <c r="D2363" s="8" t="s">
        <v>15694</v>
      </c>
      <c r="E2363" s="16" t="s">
        <v>15695</v>
      </c>
      <c r="F2363" s="16" t="s">
        <v>68</v>
      </c>
      <c r="G2363" s="17"/>
      <c r="H2363" s="12"/>
      <c r="J2363" s="26" t="s">
        <v>15696</v>
      </c>
      <c r="K2363" s="16" t="s">
        <v>15697</v>
      </c>
      <c r="V2363" s="8" t="s">
        <v>15698</v>
      </c>
      <c r="AA2363" s="8"/>
      <c r="AB2363" s="8" t="s">
        <v>98</v>
      </c>
      <c r="AJ2363" s="14">
        <v>99</v>
      </c>
    </row>
    <row r="2364" spans="1:36" ht="16">
      <c r="A2364" s="8">
        <v>4</v>
      </c>
      <c r="B2364" s="10" t="s">
        <v>15699</v>
      </c>
      <c r="C2364" s="10" t="s">
        <v>15700</v>
      </c>
      <c r="D2364" s="8" t="s">
        <v>15701</v>
      </c>
      <c r="E2364" s="10" t="s">
        <v>15701</v>
      </c>
      <c r="F2364" s="10" t="s">
        <v>68</v>
      </c>
      <c r="G2364" s="11"/>
      <c r="H2364" s="18"/>
      <c r="J2364" s="30" t="s">
        <v>15702</v>
      </c>
      <c r="K2364" s="12"/>
      <c r="V2364" s="8" t="s">
        <v>15703</v>
      </c>
      <c r="AA2364" s="8"/>
      <c r="AB2364" s="8" t="s">
        <v>98</v>
      </c>
      <c r="AJ2364" s="14" t="s">
        <v>15704</v>
      </c>
    </row>
    <row r="2365" spans="1:36" ht="16">
      <c r="A2365" s="8">
        <v>4</v>
      </c>
      <c r="B2365" s="16" t="s">
        <v>15705</v>
      </c>
      <c r="C2365" s="16" t="s">
        <v>15706</v>
      </c>
      <c r="E2365" s="16"/>
      <c r="F2365" s="16" t="s">
        <v>68</v>
      </c>
      <c r="G2365" s="17"/>
      <c r="H2365" s="12"/>
      <c r="J2365" s="26" t="s">
        <v>15707</v>
      </c>
      <c r="K2365" s="16" t="s">
        <v>15708</v>
      </c>
      <c r="V2365" s="8" t="s">
        <v>15655</v>
      </c>
      <c r="AA2365" s="8"/>
      <c r="AB2365" s="8" t="s">
        <v>98</v>
      </c>
      <c r="AJ2365" s="14" t="s">
        <v>15670</v>
      </c>
    </row>
    <row r="2366" spans="1:36" ht="16">
      <c r="A2366" s="8">
        <v>4</v>
      </c>
      <c r="B2366" s="10" t="s">
        <v>15709</v>
      </c>
      <c r="C2366" s="10" t="s">
        <v>15710</v>
      </c>
      <c r="D2366" s="8" t="s">
        <v>15711</v>
      </c>
      <c r="E2366" s="10" t="s">
        <v>15712</v>
      </c>
      <c r="F2366" s="10" t="s">
        <v>68</v>
      </c>
      <c r="G2366" s="11"/>
      <c r="H2366" s="18"/>
      <c r="J2366" s="30" t="s">
        <v>15713</v>
      </c>
      <c r="K2366" s="12"/>
      <c r="V2366" s="8" t="s">
        <v>15714</v>
      </c>
      <c r="AA2366" s="8"/>
      <c r="AB2366" s="8" t="s">
        <v>98</v>
      </c>
      <c r="AJ2366" s="14" t="s">
        <v>15715</v>
      </c>
    </row>
    <row r="2367" spans="1:36" ht="16">
      <c r="A2367" s="8">
        <v>4</v>
      </c>
      <c r="B2367" s="16" t="s">
        <v>15716</v>
      </c>
      <c r="C2367" s="16" t="s">
        <v>15717</v>
      </c>
      <c r="D2367" s="8" t="s">
        <v>15718</v>
      </c>
      <c r="E2367" s="16" t="s">
        <v>15719</v>
      </c>
      <c r="F2367" s="16" t="s">
        <v>68</v>
      </c>
      <c r="G2367" s="17"/>
      <c r="H2367" s="12"/>
      <c r="J2367" s="26" t="s">
        <v>15720</v>
      </c>
      <c r="K2367" s="16" t="s">
        <v>11052</v>
      </c>
      <c r="V2367" s="8" t="s">
        <v>15721</v>
      </c>
      <c r="AA2367" s="8"/>
      <c r="AB2367" s="8" t="s">
        <v>98</v>
      </c>
      <c r="AJ2367" s="14" t="s">
        <v>15722</v>
      </c>
    </row>
    <row r="2368" spans="1:36" ht="16">
      <c r="A2368" s="8">
        <v>4</v>
      </c>
      <c r="B2368" s="10" t="s">
        <v>15723</v>
      </c>
      <c r="C2368" s="10" t="s">
        <v>15724</v>
      </c>
      <c r="D2368" s="8" t="s">
        <v>15725</v>
      </c>
      <c r="E2368" s="10" t="s">
        <v>15725</v>
      </c>
      <c r="F2368" s="10" t="s">
        <v>68</v>
      </c>
      <c r="G2368" s="11"/>
      <c r="H2368" s="18"/>
      <c r="J2368" s="30" t="s">
        <v>15726</v>
      </c>
      <c r="K2368" s="10" t="s">
        <v>15727</v>
      </c>
      <c r="V2368" s="8" t="s">
        <v>15728</v>
      </c>
      <c r="AA2368" s="8"/>
      <c r="AB2368" s="8" t="s">
        <v>98</v>
      </c>
      <c r="AJ2368" s="14" t="s">
        <v>15729</v>
      </c>
    </row>
    <row r="2369" spans="1:36" ht="16">
      <c r="A2369" s="8">
        <v>4</v>
      </c>
      <c r="B2369" s="16" t="s">
        <v>15730</v>
      </c>
      <c r="C2369" s="16" t="s">
        <v>15731</v>
      </c>
      <c r="D2369" s="8" t="s">
        <v>15732</v>
      </c>
      <c r="E2369" s="16" t="s">
        <v>15733</v>
      </c>
      <c r="F2369" s="16" t="s">
        <v>68</v>
      </c>
      <c r="G2369" s="17"/>
      <c r="H2369" s="12"/>
      <c r="J2369" s="26" t="s">
        <v>15734</v>
      </c>
      <c r="K2369" s="16" t="s">
        <v>15735</v>
      </c>
      <c r="V2369" s="8" t="s">
        <v>15736</v>
      </c>
      <c r="AA2369" s="8"/>
      <c r="AB2369" s="8" t="s">
        <v>98</v>
      </c>
      <c r="AJ2369" s="14" t="s">
        <v>15737</v>
      </c>
    </row>
    <row r="2370" spans="1:36" ht="16">
      <c r="A2370" s="8">
        <v>4</v>
      </c>
      <c r="B2370" s="10" t="s">
        <v>15738</v>
      </c>
      <c r="C2370" s="10" t="s">
        <v>15739</v>
      </c>
      <c r="D2370" s="8" t="s">
        <v>15740</v>
      </c>
      <c r="E2370" s="10" t="s">
        <v>15741</v>
      </c>
      <c r="F2370" s="10" t="s">
        <v>68</v>
      </c>
      <c r="G2370" s="53"/>
      <c r="H2370" s="18"/>
      <c r="J2370" s="30" t="s">
        <v>15742</v>
      </c>
      <c r="K2370" s="10" t="s">
        <v>15743</v>
      </c>
      <c r="V2370" s="8" t="s">
        <v>15744</v>
      </c>
      <c r="AA2370" s="8"/>
      <c r="AB2370" s="8" t="s">
        <v>98</v>
      </c>
      <c r="AF2370" s="8" t="s">
        <v>2863</v>
      </c>
      <c r="AJ2370" s="14" t="s">
        <v>15745</v>
      </c>
    </row>
    <row r="2371" spans="1:36" ht="16">
      <c r="A2371" s="8">
        <v>4</v>
      </c>
      <c r="B2371" s="16" t="s">
        <v>15746</v>
      </c>
      <c r="C2371" s="16" t="s">
        <v>15747</v>
      </c>
      <c r="D2371" s="8" t="s">
        <v>15748</v>
      </c>
      <c r="E2371" s="16" t="s">
        <v>15748</v>
      </c>
      <c r="F2371" s="16" t="s">
        <v>68</v>
      </c>
      <c r="G2371" s="17"/>
      <c r="H2371" s="12"/>
      <c r="J2371" s="26" t="s">
        <v>15749</v>
      </c>
      <c r="K2371" s="16" t="s">
        <v>15750</v>
      </c>
      <c r="V2371" s="8" t="s">
        <v>15751</v>
      </c>
      <c r="AA2371" s="8"/>
      <c r="AB2371" s="8" t="s">
        <v>98</v>
      </c>
      <c r="AJ2371" s="14" t="s">
        <v>15752</v>
      </c>
    </row>
    <row r="2372" spans="1:36" ht="16">
      <c r="A2372" s="8">
        <v>4</v>
      </c>
      <c r="B2372" s="10" t="s">
        <v>15753</v>
      </c>
      <c r="C2372" s="10" t="s">
        <v>15754</v>
      </c>
      <c r="D2372" s="8" t="s">
        <v>15755</v>
      </c>
      <c r="E2372" s="10" t="s">
        <v>15756</v>
      </c>
      <c r="F2372" s="10" t="s">
        <v>68</v>
      </c>
      <c r="G2372" s="53"/>
      <c r="H2372" s="18"/>
      <c r="J2372" s="30" t="s">
        <v>15757</v>
      </c>
      <c r="K2372" s="10" t="s">
        <v>15758</v>
      </c>
      <c r="V2372" s="8" t="s">
        <v>15759</v>
      </c>
      <c r="AA2372" s="8"/>
      <c r="AB2372" s="8" t="s">
        <v>98</v>
      </c>
      <c r="AJ2372" s="14" t="s">
        <v>15760</v>
      </c>
    </row>
    <row r="2373" spans="1:36" ht="16">
      <c r="A2373" s="8">
        <v>4</v>
      </c>
      <c r="B2373" s="16" t="s">
        <v>15761</v>
      </c>
      <c r="C2373" s="16" t="s">
        <v>15762</v>
      </c>
      <c r="D2373" s="8" t="s">
        <v>15763</v>
      </c>
      <c r="E2373" s="16" t="s">
        <v>15764</v>
      </c>
      <c r="F2373" s="16" t="s">
        <v>68</v>
      </c>
      <c r="G2373" s="17"/>
      <c r="H2373" s="12"/>
      <c r="J2373" s="26" t="s">
        <v>15765</v>
      </c>
      <c r="K2373" s="16" t="s">
        <v>15766</v>
      </c>
      <c r="V2373" s="8" t="s">
        <v>15767</v>
      </c>
      <c r="AA2373" s="8"/>
      <c r="AB2373" s="8" t="s">
        <v>98</v>
      </c>
      <c r="AJ2373" s="14" t="s">
        <v>15768</v>
      </c>
    </row>
    <row r="2374" spans="1:36" ht="16">
      <c r="A2374" s="8">
        <v>4</v>
      </c>
      <c r="B2374" s="10" t="s">
        <v>15769</v>
      </c>
      <c r="C2374" s="10" t="s">
        <v>15770</v>
      </c>
      <c r="D2374" s="8" t="s">
        <v>15771</v>
      </c>
      <c r="E2374" s="10" t="s">
        <v>15772</v>
      </c>
      <c r="F2374" s="10" t="s">
        <v>68</v>
      </c>
      <c r="G2374" s="11"/>
      <c r="H2374" s="18"/>
      <c r="J2374" s="30" t="s">
        <v>15773</v>
      </c>
      <c r="K2374" s="10" t="s">
        <v>15774</v>
      </c>
      <c r="V2374" s="8" t="s">
        <v>15775</v>
      </c>
      <c r="AA2374" s="8"/>
      <c r="AB2374" s="8" t="s">
        <v>98</v>
      </c>
      <c r="AJ2374" s="14" t="s">
        <v>15776</v>
      </c>
    </row>
    <row r="2375" spans="1:36" ht="16">
      <c r="A2375" s="8">
        <v>4</v>
      </c>
      <c r="B2375" s="16" t="s">
        <v>15777</v>
      </c>
      <c r="C2375" s="16" t="s">
        <v>15778</v>
      </c>
      <c r="D2375" s="8" t="s">
        <v>15779</v>
      </c>
      <c r="E2375" s="16" t="s">
        <v>15780</v>
      </c>
      <c r="F2375" s="16" t="s">
        <v>68</v>
      </c>
      <c r="G2375" s="17"/>
      <c r="H2375" s="12"/>
      <c r="J2375" s="26" t="s">
        <v>15781</v>
      </c>
      <c r="K2375" s="16" t="s">
        <v>6010</v>
      </c>
      <c r="V2375" s="8" t="s">
        <v>15782</v>
      </c>
      <c r="AA2375" s="8"/>
      <c r="AB2375" s="8" t="s">
        <v>98</v>
      </c>
      <c r="AJ2375" s="14" t="s">
        <v>15783</v>
      </c>
    </row>
    <row r="2376" spans="1:36" ht="16">
      <c r="A2376" s="8">
        <v>4</v>
      </c>
      <c r="B2376" s="10" t="s">
        <v>15784</v>
      </c>
      <c r="C2376" s="10" t="s">
        <v>15785</v>
      </c>
      <c r="D2376" s="8" t="s">
        <v>15786</v>
      </c>
      <c r="E2376" s="10" t="s">
        <v>15787</v>
      </c>
      <c r="F2376" s="10" t="s">
        <v>68</v>
      </c>
      <c r="G2376" s="11"/>
      <c r="H2376" s="18"/>
      <c r="J2376" s="30" t="s">
        <v>2030</v>
      </c>
      <c r="K2376" s="10" t="s">
        <v>5780</v>
      </c>
      <c r="V2376" s="8" t="s">
        <v>15788</v>
      </c>
      <c r="AA2376" s="8"/>
      <c r="AB2376" s="8" t="s">
        <v>98</v>
      </c>
      <c r="AJ2376" s="14" t="s">
        <v>15789</v>
      </c>
    </row>
    <row r="2377" spans="1:36" ht="16">
      <c r="A2377" s="8">
        <v>4</v>
      </c>
      <c r="B2377" s="16" t="s">
        <v>15790</v>
      </c>
      <c r="C2377" s="16" t="s">
        <v>15791</v>
      </c>
      <c r="D2377" s="8" t="s">
        <v>15792</v>
      </c>
      <c r="E2377" s="16" t="s">
        <v>15793</v>
      </c>
      <c r="F2377" s="16" t="s">
        <v>68</v>
      </c>
      <c r="G2377" s="17"/>
      <c r="H2377" s="12"/>
      <c r="J2377" s="26" t="s">
        <v>15794</v>
      </c>
      <c r="K2377" s="16" t="s">
        <v>15795</v>
      </c>
      <c r="V2377" s="8" t="s">
        <v>15796</v>
      </c>
      <c r="AA2377" s="8"/>
      <c r="AB2377" s="8" t="s">
        <v>98</v>
      </c>
      <c r="AJ2377" s="14" t="s">
        <v>15797</v>
      </c>
    </row>
    <row r="2378" spans="1:36" ht="16">
      <c r="A2378" s="8">
        <v>4</v>
      </c>
      <c r="B2378" s="10" t="s">
        <v>15798</v>
      </c>
      <c r="C2378" s="10" t="s">
        <v>15799</v>
      </c>
      <c r="D2378" s="8" t="s">
        <v>15800</v>
      </c>
      <c r="E2378" s="10" t="s">
        <v>15801</v>
      </c>
      <c r="F2378" s="10" t="s">
        <v>68</v>
      </c>
      <c r="G2378" s="11"/>
      <c r="H2378" s="18"/>
      <c r="J2378" s="30" t="s">
        <v>15802</v>
      </c>
      <c r="K2378" s="10" t="s">
        <v>15803</v>
      </c>
      <c r="V2378" s="8" t="s">
        <v>15804</v>
      </c>
      <c r="AA2378" s="8"/>
      <c r="AB2378" s="8" t="s">
        <v>98</v>
      </c>
      <c r="AJ2378" s="14" t="s">
        <v>15805</v>
      </c>
    </row>
    <row r="2379" spans="1:36" ht="16">
      <c r="A2379" s="8">
        <v>4</v>
      </c>
      <c r="B2379" s="16" t="s">
        <v>15806</v>
      </c>
      <c r="C2379" s="16" t="s">
        <v>15807</v>
      </c>
      <c r="D2379" s="8" t="s">
        <v>15808</v>
      </c>
      <c r="E2379" s="16" t="s">
        <v>15809</v>
      </c>
      <c r="F2379" s="16" t="s">
        <v>68</v>
      </c>
      <c r="G2379" s="17"/>
      <c r="H2379" s="12"/>
      <c r="J2379" s="26" t="s">
        <v>15810</v>
      </c>
      <c r="K2379" s="16" t="s">
        <v>15811</v>
      </c>
      <c r="V2379" s="8" t="s">
        <v>15812</v>
      </c>
      <c r="AA2379" s="8"/>
      <c r="AB2379" s="8" t="s">
        <v>98</v>
      </c>
      <c r="AJ2379" s="14" t="s">
        <v>15813</v>
      </c>
    </row>
    <row r="2380" spans="1:36" ht="16">
      <c r="A2380" s="8">
        <v>4</v>
      </c>
      <c r="B2380" s="10" t="s">
        <v>15814</v>
      </c>
      <c r="C2380" s="10" t="s">
        <v>15815</v>
      </c>
      <c r="D2380" s="8" t="s">
        <v>15816</v>
      </c>
      <c r="E2380" s="10" t="s">
        <v>15817</v>
      </c>
      <c r="F2380" s="10" t="s">
        <v>68</v>
      </c>
      <c r="G2380" s="53"/>
      <c r="H2380" s="18"/>
      <c r="J2380" s="30" t="s">
        <v>15818</v>
      </c>
      <c r="K2380" s="10" t="s">
        <v>15819</v>
      </c>
      <c r="V2380" s="8" t="s">
        <v>15820</v>
      </c>
      <c r="AA2380" s="8"/>
      <c r="AB2380" s="8" t="s">
        <v>98</v>
      </c>
      <c r="AF2380" s="8" t="s">
        <v>2863</v>
      </c>
      <c r="AH2380" s="8" t="s">
        <v>2863</v>
      </c>
      <c r="AJ2380" s="14" t="s">
        <v>15821</v>
      </c>
    </row>
    <row r="2381" spans="1:36" ht="16">
      <c r="A2381" s="8">
        <v>4</v>
      </c>
      <c r="B2381" s="16" t="s">
        <v>15822</v>
      </c>
      <c r="C2381" s="16" t="s">
        <v>15823</v>
      </c>
      <c r="E2381" s="16"/>
      <c r="F2381" s="16" t="s">
        <v>68</v>
      </c>
      <c r="G2381" s="17"/>
      <c r="H2381" s="12"/>
      <c r="J2381" s="26" t="s">
        <v>15824</v>
      </c>
      <c r="K2381" s="16" t="s">
        <v>15825</v>
      </c>
      <c r="V2381" s="8" t="s">
        <v>15826</v>
      </c>
      <c r="AA2381" s="8"/>
      <c r="AB2381" s="8" t="s">
        <v>98</v>
      </c>
      <c r="AJ2381" s="14" t="s">
        <v>15827</v>
      </c>
    </row>
    <row r="2382" spans="1:36" ht="16">
      <c r="A2382" s="8">
        <v>4</v>
      </c>
      <c r="B2382" s="10" t="s">
        <v>15828</v>
      </c>
      <c r="C2382" s="10" t="s">
        <v>15829</v>
      </c>
      <c r="D2382" s="8" t="s">
        <v>15830</v>
      </c>
      <c r="E2382" s="10" t="s">
        <v>15831</v>
      </c>
      <c r="F2382" s="10" t="s">
        <v>68</v>
      </c>
      <c r="G2382" s="11"/>
      <c r="H2382" s="18"/>
      <c r="J2382" s="30" t="s">
        <v>15832</v>
      </c>
      <c r="K2382" s="10" t="s">
        <v>15833</v>
      </c>
      <c r="V2382" s="8" t="s">
        <v>15834</v>
      </c>
      <c r="AA2382" s="8"/>
      <c r="AB2382" s="8" t="s">
        <v>98</v>
      </c>
      <c r="AJ2382" s="14" t="s">
        <v>15835</v>
      </c>
    </row>
    <row r="2383" spans="1:36" ht="16">
      <c r="A2383" s="8">
        <v>4</v>
      </c>
      <c r="B2383" s="16" t="s">
        <v>15836</v>
      </c>
      <c r="C2383" s="16" t="s">
        <v>15837</v>
      </c>
      <c r="D2383" s="8" t="s">
        <v>15838</v>
      </c>
      <c r="E2383" s="16" t="s">
        <v>15839</v>
      </c>
      <c r="F2383" s="16" t="s">
        <v>68</v>
      </c>
      <c r="G2383" s="17"/>
      <c r="H2383" s="12"/>
      <c r="J2383" s="26" t="s">
        <v>15840</v>
      </c>
      <c r="K2383" s="16" t="s">
        <v>15841</v>
      </c>
      <c r="V2383" s="8" t="s">
        <v>15842</v>
      </c>
      <c r="AA2383" s="8"/>
      <c r="AB2383" s="8" t="s">
        <v>98</v>
      </c>
      <c r="AJ2383" s="14" t="s">
        <v>15843</v>
      </c>
    </row>
    <row r="2384" spans="1:36" ht="16">
      <c r="A2384" s="8">
        <v>4</v>
      </c>
      <c r="B2384" s="10" t="s">
        <v>2034</v>
      </c>
      <c r="C2384" s="10" t="s">
        <v>2035</v>
      </c>
      <c r="D2384" s="8" t="s">
        <v>15844</v>
      </c>
      <c r="E2384" s="10" t="s">
        <v>15845</v>
      </c>
      <c r="F2384" s="10" t="s">
        <v>68</v>
      </c>
      <c r="G2384" s="11"/>
      <c r="H2384" s="18"/>
      <c r="J2384" s="30" t="s">
        <v>2036</v>
      </c>
      <c r="K2384" s="10" t="s">
        <v>15846</v>
      </c>
      <c r="V2384" s="8" t="s">
        <v>15847</v>
      </c>
      <c r="AA2384" s="8"/>
      <c r="AB2384" s="8" t="s">
        <v>98</v>
      </c>
      <c r="AJ2384" s="14" t="s">
        <v>15848</v>
      </c>
    </row>
    <row r="2385" spans="1:36" ht="16">
      <c r="A2385" s="8">
        <v>4</v>
      </c>
      <c r="B2385" s="16" t="s">
        <v>2040</v>
      </c>
      <c r="C2385" s="16" t="s">
        <v>2041</v>
      </c>
      <c r="D2385" s="8" t="s">
        <v>15849</v>
      </c>
      <c r="E2385" s="16" t="s">
        <v>15850</v>
      </c>
      <c r="F2385" s="16" t="s">
        <v>68</v>
      </c>
      <c r="G2385" s="17"/>
      <c r="H2385" s="12"/>
      <c r="J2385" s="26" t="s">
        <v>2043</v>
      </c>
      <c r="K2385" s="16" t="s">
        <v>11093</v>
      </c>
      <c r="V2385" s="8" t="s">
        <v>2041</v>
      </c>
      <c r="AA2385" s="8"/>
      <c r="AB2385" s="8" t="s">
        <v>98</v>
      </c>
      <c r="AJ2385" s="14" t="s">
        <v>15851</v>
      </c>
    </row>
    <row r="2386" spans="1:36" ht="16">
      <c r="A2386" s="8">
        <v>4</v>
      </c>
      <c r="B2386" s="10" t="s">
        <v>15852</v>
      </c>
      <c r="C2386" s="10" t="s">
        <v>15852</v>
      </c>
      <c r="D2386" s="8" t="s">
        <v>15853</v>
      </c>
      <c r="E2386" s="10" t="s">
        <v>15853</v>
      </c>
      <c r="F2386" s="10" t="s">
        <v>68</v>
      </c>
      <c r="G2386" s="11"/>
      <c r="H2386" s="18"/>
      <c r="J2386" s="30" t="s">
        <v>3027</v>
      </c>
      <c r="K2386" s="10" t="s">
        <v>15854</v>
      </c>
      <c r="V2386" s="8" t="s">
        <v>15855</v>
      </c>
      <c r="AA2386" s="8"/>
      <c r="AB2386" s="8" t="s">
        <v>98</v>
      </c>
      <c r="AJ2386" s="14" t="s">
        <v>15856</v>
      </c>
    </row>
    <row r="2387" spans="1:36" ht="16">
      <c r="A2387" s="8">
        <v>4</v>
      </c>
      <c r="B2387" s="16" t="s">
        <v>2054</v>
      </c>
      <c r="C2387" s="16" t="s">
        <v>2054</v>
      </c>
      <c r="D2387" s="8" t="s">
        <v>15857</v>
      </c>
      <c r="E2387" s="16" t="s">
        <v>15858</v>
      </c>
      <c r="F2387" s="16" t="s">
        <v>68</v>
      </c>
      <c r="G2387" s="17"/>
      <c r="H2387" s="12"/>
      <c r="J2387" s="26" t="s">
        <v>2056</v>
      </c>
      <c r="K2387" s="18"/>
      <c r="V2387" s="8" t="s">
        <v>15337</v>
      </c>
      <c r="AA2387" s="8"/>
      <c r="AB2387" s="8" t="s">
        <v>98</v>
      </c>
      <c r="AJ2387" s="14" t="s">
        <v>15859</v>
      </c>
    </row>
    <row r="2388" spans="1:36" ht="16">
      <c r="A2388" s="8">
        <v>4</v>
      </c>
      <c r="B2388" s="10" t="s">
        <v>15860</v>
      </c>
      <c r="C2388" s="10" t="s">
        <v>15861</v>
      </c>
      <c r="D2388" s="8" t="s">
        <v>15862</v>
      </c>
      <c r="E2388" s="10" t="s">
        <v>15863</v>
      </c>
      <c r="F2388" s="10" t="s">
        <v>68</v>
      </c>
      <c r="G2388" s="11"/>
      <c r="H2388" s="18"/>
      <c r="J2388" s="30" t="s">
        <v>15864</v>
      </c>
      <c r="K2388" s="10" t="s">
        <v>15865</v>
      </c>
      <c r="V2388" s="8" t="s">
        <v>15866</v>
      </c>
      <c r="AA2388" s="8"/>
      <c r="AB2388" s="8" t="s">
        <v>98</v>
      </c>
      <c r="AJ2388" s="14" t="s">
        <v>15867</v>
      </c>
    </row>
    <row r="2389" spans="1:36" ht="16">
      <c r="A2389" s="8">
        <v>4</v>
      </c>
      <c r="B2389" s="16" t="s">
        <v>15868</v>
      </c>
      <c r="C2389" s="16" t="s">
        <v>15868</v>
      </c>
      <c r="D2389" s="8" t="s">
        <v>15869</v>
      </c>
      <c r="E2389" s="16" t="s">
        <v>15870</v>
      </c>
      <c r="F2389" s="16" t="s">
        <v>68</v>
      </c>
      <c r="G2389" s="17"/>
      <c r="H2389" s="12"/>
      <c r="J2389" s="26" t="s">
        <v>15871</v>
      </c>
      <c r="K2389" s="16" t="s">
        <v>15872</v>
      </c>
      <c r="V2389" s="8" t="s">
        <v>15873</v>
      </c>
      <c r="AA2389" s="8"/>
      <c r="AB2389" s="8" t="s">
        <v>98</v>
      </c>
      <c r="AJ2389" s="14" t="s">
        <v>15874</v>
      </c>
    </row>
    <row r="2390" spans="1:36" ht="16">
      <c r="A2390" s="8">
        <v>4</v>
      </c>
      <c r="B2390" s="10" t="s">
        <v>15875</v>
      </c>
      <c r="C2390" s="10" t="s">
        <v>15876</v>
      </c>
      <c r="D2390" s="8" t="s">
        <v>15877</v>
      </c>
      <c r="E2390" s="10" t="s">
        <v>15878</v>
      </c>
      <c r="F2390" s="10" t="s">
        <v>68</v>
      </c>
      <c r="G2390" s="11"/>
      <c r="H2390" s="18"/>
      <c r="J2390" s="30" t="s">
        <v>15879</v>
      </c>
      <c r="K2390" s="12"/>
      <c r="V2390" s="8" t="s">
        <v>15880</v>
      </c>
      <c r="AA2390" s="8"/>
      <c r="AB2390" s="8" t="s">
        <v>98</v>
      </c>
      <c r="AJ2390" s="14" t="s">
        <v>15881</v>
      </c>
    </row>
    <row r="2391" spans="1:36" ht="16">
      <c r="A2391" s="8">
        <v>4</v>
      </c>
      <c r="B2391" s="16" t="s">
        <v>2065</v>
      </c>
      <c r="C2391" s="16" t="s">
        <v>2066</v>
      </c>
      <c r="D2391" s="8" t="s">
        <v>15882</v>
      </c>
      <c r="E2391" s="16" t="s">
        <v>15883</v>
      </c>
      <c r="F2391" s="16" t="s">
        <v>68</v>
      </c>
      <c r="G2391" s="17"/>
      <c r="H2391" s="12"/>
      <c r="J2391" s="26" t="s">
        <v>2068</v>
      </c>
      <c r="K2391" s="16" t="s">
        <v>15884</v>
      </c>
      <c r="V2391" s="8" t="s">
        <v>15885</v>
      </c>
      <c r="AA2391" s="8"/>
      <c r="AB2391" s="8" t="s">
        <v>98</v>
      </c>
      <c r="AJ2391" s="14" t="s">
        <v>15886</v>
      </c>
    </row>
    <row r="2392" spans="1:36" ht="16">
      <c r="A2392" s="8">
        <v>4</v>
      </c>
      <c r="B2392" s="10" t="s">
        <v>15887</v>
      </c>
      <c r="C2392" s="10" t="s">
        <v>15888</v>
      </c>
      <c r="D2392" s="8" t="s">
        <v>15889</v>
      </c>
      <c r="E2392" s="10" t="s">
        <v>15890</v>
      </c>
      <c r="F2392" s="10" t="s">
        <v>68</v>
      </c>
      <c r="G2392" s="11"/>
      <c r="H2392" s="18"/>
      <c r="J2392" s="30" t="s">
        <v>15891</v>
      </c>
      <c r="K2392" s="10" t="s">
        <v>15892</v>
      </c>
      <c r="V2392" s="8" t="s">
        <v>15893</v>
      </c>
      <c r="AA2392" s="8"/>
      <c r="AB2392" s="8" t="s">
        <v>98</v>
      </c>
      <c r="AJ2392" s="14" t="s">
        <v>15894</v>
      </c>
    </row>
    <row r="2393" spans="1:36" ht="16">
      <c r="A2393" s="8">
        <v>4</v>
      </c>
      <c r="B2393" s="16" t="s">
        <v>15895</v>
      </c>
      <c r="C2393" s="16" t="s">
        <v>15896</v>
      </c>
      <c r="D2393" s="8" t="s">
        <v>15897</v>
      </c>
      <c r="E2393" s="16" t="s">
        <v>15898</v>
      </c>
      <c r="F2393" s="16" t="s">
        <v>68</v>
      </c>
      <c r="G2393" s="17"/>
      <c r="H2393" s="12"/>
      <c r="J2393" s="26" t="s">
        <v>15899</v>
      </c>
      <c r="K2393" s="16" t="s">
        <v>15900</v>
      </c>
      <c r="V2393" s="8" t="s">
        <v>15901</v>
      </c>
      <c r="AA2393" s="8"/>
      <c r="AB2393" s="8" t="s">
        <v>98</v>
      </c>
      <c r="AJ2393" s="14" t="s">
        <v>15902</v>
      </c>
    </row>
    <row r="2394" spans="1:36" ht="16">
      <c r="A2394" s="8">
        <v>4</v>
      </c>
      <c r="B2394" s="10" t="s">
        <v>15903</v>
      </c>
      <c r="C2394" s="10" t="s">
        <v>15904</v>
      </c>
      <c r="D2394" s="8" t="s">
        <v>15905</v>
      </c>
      <c r="E2394" s="10" t="s">
        <v>15906</v>
      </c>
      <c r="F2394" s="10" t="s">
        <v>68</v>
      </c>
      <c r="G2394" s="11"/>
      <c r="H2394" s="18"/>
      <c r="J2394" s="30" t="s">
        <v>15907</v>
      </c>
      <c r="K2394" s="10" t="s">
        <v>15908</v>
      </c>
      <c r="V2394" s="8" t="s">
        <v>15909</v>
      </c>
      <c r="AA2394" s="8"/>
      <c r="AB2394" s="8" t="s">
        <v>98</v>
      </c>
      <c r="AJ2394" s="14" t="s">
        <v>15910</v>
      </c>
    </row>
    <row r="2395" spans="1:36" ht="16">
      <c r="A2395" s="8">
        <v>4</v>
      </c>
      <c r="B2395" s="16" t="s">
        <v>2077</v>
      </c>
      <c r="C2395" s="16" t="s">
        <v>2078</v>
      </c>
      <c r="D2395" s="8" t="s">
        <v>15911</v>
      </c>
      <c r="E2395" s="16" t="s">
        <v>15912</v>
      </c>
      <c r="F2395" s="16" t="s">
        <v>68</v>
      </c>
      <c r="G2395" s="17"/>
      <c r="H2395" s="12"/>
      <c r="J2395" s="26" t="s">
        <v>15913</v>
      </c>
      <c r="K2395" s="16" t="s">
        <v>15914</v>
      </c>
      <c r="V2395" s="8" t="s">
        <v>15915</v>
      </c>
      <c r="AA2395" s="8"/>
      <c r="AB2395" s="8" t="s">
        <v>98</v>
      </c>
      <c r="AJ2395" s="14" t="s">
        <v>15916</v>
      </c>
    </row>
    <row r="2396" spans="1:36" ht="16">
      <c r="A2396" s="8">
        <v>4</v>
      </c>
      <c r="B2396" s="10" t="s">
        <v>15917</v>
      </c>
      <c r="C2396" s="10" t="s">
        <v>15918</v>
      </c>
      <c r="D2396" s="8" t="s">
        <v>15919</v>
      </c>
      <c r="E2396" s="10" t="s">
        <v>15920</v>
      </c>
      <c r="F2396" s="10" t="s">
        <v>68</v>
      </c>
      <c r="G2396" s="11"/>
      <c r="H2396" s="18"/>
      <c r="J2396" s="30" t="s">
        <v>15921</v>
      </c>
      <c r="K2396" s="10" t="s">
        <v>15922</v>
      </c>
      <c r="V2396" s="8" t="s">
        <v>15923</v>
      </c>
      <c r="AA2396" s="8"/>
      <c r="AB2396" s="8" t="s">
        <v>98</v>
      </c>
      <c r="AJ2396" s="14">
        <v>67</v>
      </c>
    </row>
    <row r="2397" spans="1:36" ht="16">
      <c r="A2397" s="8">
        <v>4</v>
      </c>
      <c r="B2397" s="16" t="s">
        <v>15924</v>
      </c>
      <c r="C2397" s="16" t="s">
        <v>15925</v>
      </c>
      <c r="D2397" s="8" t="s">
        <v>15926</v>
      </c>
      <c r="E2397" s="16" t="s">
        <v>15927</v>
      </c>
      <c r="F2397" s="16" t="s">
        <v>68</v>
      </c>
      <c r="G2397" s="17"/>
      <c r="H2397" s="12"/>
      <c r="J2397" s="33"/>
      <c r="K2397" s="18"/>
      <c r="V2397" s="8" t="s">
        <v>15928</v>
      </c>
      <c r="AA2397" s="8"/>
      <c r="AB2397" s="8" t="s">
        <v>98</v>
      </c>
      <c r="AJ2397" s="14">
        <v>585</v>
      </c>
    </row>
    <row r="2398" spans="1:36" ht="16">
      <c r="A2398" s="8">
        <v>4</v>
      </c>
      <c r="B2398" s="10" t="s">
        <v>15929</v>
      </c>
      <c r="C2398" s="10" t="s">
        <v>15930</v>
      </c>
      <c r="D2398" s="8" t="s">
        <v>15931</v>
      </c>
      <c r="E2398" s="10" t="s">
        <v>15932</v>
      </c>
      <c r="F2398" s="10" t="s">
        <v>68</v>
      </c>
      <c r="G2398" s="11"/>
      <c r="H2398" s="18"/>
      <c r="J2398" s="30" t="s">
        <v>15933</v>
      </c>
      <c r="K2398" s="10" t="s">
        <v>15934</v>
      </c>
      <c r="V2398" s="8" t="s">
        <v>15935</v>
      </c>
      <c r="AA2398" s="8"/>
      <c r="AB2398" s="8" t="s">
        <v>98</v>
      </c>
      <c r="AJ2398" s="14" t="s">
        <v>15936</v>
      </c>
    </row>
    <row r="2399" spans="1:36" ht="16">
      <c r="A2399" s="8">
        <v>4</v>
      </c>
      <c r="B2399" s="16" t="s">
        <v>15937</v>
      </c>
      <c r="C2399" s="16" t="s">
        <v>15938</v>
      </c>
      <c r="D2399" s="8" t="s">
        <v>15939</v>
      </c>
      <c r="E2399" s="16" t="s">
        <v>15940</v>
      </c>
      <c r="F2399" s="16" t="s">
        <v>68</v>
      </c>
      <c r="G2399" s="17"/>
      <c r="H2399" s="12"/>
      <c r="J2399" s="26" t="s">
        <v>15941</v>
      </c>
      <c r="K2399" s="16" t="s">
        <v>15942</v>
      </c>
      <c r="V2399" s="8" t="s">
        <v>15943</v>
      </c>
      <c r="AA2399" s="8"/>
      <c r="AB2399" s="8" t="s">
        <v>98</v>
      </c>
      <c r="AJ2399" s="14">
        <v>100</v>
      </c>
    </row>
    <row r="2400" spans="1:36" ht="16">
      <c r="A2400" s="8">
        <v>4</v>
      </c>
      <c r="B2400" s="10" t="s">
        <v>15944</v>
      </c>
      <c r="C2400" s="10" t="s">
        <v>15945</v>
      </c>
      <c r="D2400" s="8" t="s">
        <v>15946</v>
      </c>
      <c r="E2400" s="10" t="s">
        <v>15946</v>
      </c>
      <c r="F2400" s="10" t="s">
        <v>68</v>
      </c>
      <c r="G2400" s="11"/>
      <c r="H2400" s="18"/>
      <c r="J2400" s="30" t="s">
        <v>15947</v>
      </c>
      <c r="K2400" s="10" t="s">
        <v>15948</v>
      </c>
      <c r="V2400" s="8" t="s">
        <v>15949</v>
      </c>
      <c r="AA2400" s="8"/>
      <c r="AB2400" s="8" t="s">
        <v>98</v>
      </c>
      <c r="AJ2400" s="14">
        <v>2</v>
      </c>
    </row>
    <row r="2401" spans="1:36" ht="16">
      <c r="A2401" s="8">
        <v>4</v>
      </c>
      <c r="B2401" s="16" t="s">
        <v>11116</v>
      </c>
      <c r="C2401" s="16" t="s">
        <v>11117</v>
      </c>
      <c r="D2401" s="8" t="s">
        <v>15950</v>
      </c>
      <c r="E2401" s="16" t="s">
        <v>15951</v>
      </c>
      <c r="F2401" s="16" t="s">
        <v>68</v>
      </c>
      <c r="G2401" s="54"/>
      <c r="H2401" s="12"/>
      <c r="J2401" s="26" t="s">
        <v>15952</v>
      </c>
      <c r="K2401" s="16" t="s">
        <v>11121</v>
      </c>
      <c r="V2401" s="8" t="s">
        <v>11117</v>
      </c>
      <c r="AA2401" s="8"/>
      <c r="AB2401" s="8" t="s">
        <v>98</v>
      </c>
      <c r="AC2401" s="8" t="s">
        <v>2863</v>
      </c>
      <c r="AH2401" s="8" t="s">
        <v>2863</v>
      </c>
      <c r="AJ2401" s="14" t="s">
        <v>15953</v>
      </c>
    </row>
    <row r="2402" spans="1:36" ht="16">
      <c r="A2402" s="8">
        <v>4</v>
      </c>
      <c r="B2402" s="10" t="s">
        <v>15954</v>
      </c>
      <c r="C2402" s="10" t="s">
        <v>15955</v>
      </c>
      <c r="D2402" s="8" t="s">
        <v>15956</v>
      </c>
      <c r="E2402" s="10" t="s">
        <v>15957</v>
      </c>
      <c r="F2402" s="10" t="s">
        <v>68</v>
      </c>
      <c r="G2402" s="11"/>
      <c r="H2402" s="18"/>
      <c r="J2402" s="59"/>
      <c r="K2402" s="10" t="s">
        <v>15958</v>
      </c>
      <c r="V2402" s="8" t="s">
        <v>15959</v>
      </c>
      <c r="AA2402" s="8"/>
      <c r="AB2402" s="8" t="s">
        <v>98</v>
      </c>
      <c r="AJ2402" s="14" t="s">
        <v>15960</v>
      </c>
    </row>
    <row r="2403" spans="1:36" ht="16">
      <c r="A2403" s="8">
        <v>4</v>
      </c>
      <c r="B2403" s="16" t="s">
        <v>15961</v>
      </c>
      <c r="C2403" s="16" t="s">
        <v>15962</v>
      </c>
      <c r="D2403" s="8" t="s">
        <v>15963</v>
      </c>
      <c r="E2403" s="16" t="s">
        <v>15964</v>
      </c>
      <c r="F2403" s="16" t="s">
        <v>68</v>
      </c>
      <c r="G2403" s="17"/>
      <c r="H2403" s="12"/>
      <c r="J2403" s="26" t="s">
        <v>15965</v>
      </c>
      <c r="K2403" s="16" t="s">
        <v>15966</v>
      </c>
      <c r="V2403" s="8" t="s">
        <v>15967</v>
      </c>
      <c r="AA2403" s="8"/>
      <c r="AB2403" s="8" t="s">
        <v>98</v>
      </c>
      <c r="AJ2403" s="14" t="s">
        <v>13591</v>
      </c>
    </row>
    <row r="2404" spans="1:36" ht="16">
      <c r="A2404" s="8">
        <v>4</v>
      </c>
      <c r="B2404" s="10" t="s">
        <v>15968</v>
      </c>
      <c r="C2404" s="10" t="s">
        <v>15969</v>
      </c>
      <c r="D2404" s="8" t="s">
        <v>15970</v>
      </c>
      <c r="E2404" s="10" t="s">
        <v>15971</v>
      </c>
      <c r="F2404" s="10" t="s">
        <v>68</v>
      </c>
      <c r="G2404" s="11"/>
      <c r="H2404" s="18"/>
      <c r="J2404" s="30" t="s">
        <v>15972</v>
      </c>
      <c r="K2404" s="10" t="s">
        <v>15973</v>
      </c>
      <c r="V2404" s="8" t="s">
        <v>15974</v>
      </c>
      <c r="AA2404" s="8"/>
      <c r="AB2404" s="8" t="s">
        <v>98</v>
      </c>
      <c r="AJ2404" s="14">
        <v>72</v>
      </c>
    </row>
    <row r="2405" spans="1:36" ht="16">
      <c r="A2405" s="8">
        <v>4</v>
      </c>
      <c r="B2405" s="16" t="s">
        <v>15975</v>
      </c>
      <c r="C2405" s="16" t="s">
        <v>15976</v>
      </c>
      <c r="D2405" s="8" t="s">
        <v>15977</v>
      </c>
      <c r="E2405" s="16" t="s">
        <v>15978</v>
      </c>
      <c r="F2405" s="16" t="s">
        <v>68</v>
      </c>
      <c r="G2405" s="54"/>
      <c r="H2405" s="12"/>
      <c r="J2405" s="26" t="s">
        <v>15979</v>
      </c>
      <c r="K2405" s="18"/>
      <c r="V2405" s="8" t="s">
        <v>15980</v>
      </c>
      <c r="AA2405" s="8"/>
      <c r="AB2405" s="8" t="s">
        <v>98</v>
      </c>
      <c r="AG2405" s="8" t="s">
        <v>2863</v>
      </c>
      <c r="AH2405" s="8" t="s">
        <v>2863</v>
      </c>
      <c r="AJ2405" s="14" t="s">
        <v>12555</v>
      </c>
    </row>
    <row r="2406" spans="1:36" ht="16">
      <c r="A2406" s="8">
        <v>4</v>
      </c>
      <c r="B2406" s="10" t="s">
        <v>15981</v>
      </c>
      <c r="C2406" s="10" t="s">
        <v>15982</v>
      </c>
      <c r="D2406" s="8" t="s">
        <v>15983</v>
      </c>
      <c r="E2406" s="10" t="s">
        <v>15984</v>
      </c>
      <c r="F2406" s="10" t="s">
        <v>68</v>
      </c>
      <c r="G2406" s="11"/>
      <c r="H2406" s="18"/>
      <c r="J2406" s="30" t="s">
        <v>15985</v>
      </c>
      <c r="K2406" s="12"/>
      <c r="V2406" s="8" t="s">
        <v>15986</v>
      </c>
      <c r="AA2406" s="8"/>
      <c r="AB2406" s="8" t="s">
        <v>98</v>
      </c>
      <c r="AJ2406" s="14" t="s">
        <v>15987</v>
      </c>
    </row>
    <row r="2407" spans="1:36" ht="16">
      <c r="A2407" s="8">
        <v>4</v>
      </c>
      <c r="B2407" s="16" t="s">
        <v>15988</v>
      </c>
      <c r="C2407" s="16" t="s">
        <v>15989</v>
      </c>
      <c r="D2407" s="8" t="s">
        <v>15990</v>
      </c>
      <c r="E2407" s="16" t="s">
        <v>15991</v>
      </c>
      <c r="F2407" s="16" t="s">
        <v>68</v>
      </c>
      <c r="G2407" s="54"/>
      <c r="H2407" s="12"/>
      <c r="J2407" s="26" t="s">
        <v>15992</v>
      </c>
      <c r="K2407" s="16" t="s">
        <v>15993</v>
      </c>
      <c r="V2407" s="8" t="s">
        <v>13051</v>
      </c>
      <c r="AA2407" s="8"/>
      <c r="AB2407" s="8" t="s">
        <v>98</v>
      </c>
      <c r="AJ2407" s="14" t="s">
        <v>12462</v>
      </c>
    </row>
    <row r="2408" spans="1:36" ht="16">
      <c r="A2408" s="8">
        <v>4</v>
      </c>
      <c r="B2408" s="10" t="s">
        <v>15994</v>
      </c>
      <c r="C2408" s="10" t="s">
        <v>15995</v>
      </c>
      <c r="D2408" s="8" t="s">
        <v>15996</v>
      </c>
      <c r="E2408" s="10" t="s">
        <v>15997</v>
      </c>
      <c r="F2408" s="10" t="s">
        <v>68</v>
      </c>
      <c r="G2408" s="53"/>
      <c r="H2408" s="18"/>
      <c r="J2408" s="30" t="s">
        <v>15998</v>
      </c>
      <c r="K2408" s="10" t="s">
        <v>15999</v>
      </c>
      <c r="V2408" s="8" t="s">
        <v>16000</v>
      </c>
      <c r="AA2408" s="8"/>
      <c r="AB2408" s="8" t="s">
        <v>98</v>
      </c>
      <c r="AI2408" s="8" t="s">
        <v>2863</v>
      </c>
      <c r="AJ2408" s="14" t="s">
        <v>16001</v>
      </c>
    </row>
    <row r="2409" spans="1:36" ht="16">
      <c r="A2409" s="8">
        <v>4</v>
      </c>
      <c r="B2409" s="16" t="s">
        <v>16002</v>
      </c>
      <c r="C2409" s="16" t="s">
        <v>16003</v>
      </c>
      <c r="D2409" s="8" t="s">
        <v>16004</v>
      </c>
      <c r="E2409" s="16" t="s">
        <v>16005</v>
      </c>
      <c r="F2409" s="16" t="s">
        <v>68</v>
      </c>
      <c r="G2409" s="54"/>
      <c r="H2409" s="12"/>
      <c r="J2409" s="26" t="s">
        <v>16006</v>
      </c>
      <c r="K2409" s="16" t="s">
        <v>16007</v>
      </c>
      <c r="V2409" s="8" t="s">
        <v>16008</v>
      </c>
      <c r="AA2409" s="8"/>
      <c r="AB2409" s="8" t="s">
        <v>98</v>
      </c>
      <c r="AD2409" s="8" t="s">
        <v>2863</v>
      </c>
      <c r="AE2409" s="8" t="s">
        <v>2863</v>
      </c>
      <c r="AJ2409" s="14" t="s">
        <v>16009</v>
      </c>
    </row>
    <row r="2410" spans="1:36" ht="16">
      <c r="A2410" s="8">
        <v>4</v>
      </c>
      <c r="B2410" s="10" t="s">
        <v>16010</v>
      </c>
      <c r="C2410" s="10" t="s">
        <v>16011</v>
      </c>
      <c r="D2410" s="8" t="s">
        <v>16012</v>
      </c>
      <c r="E2410" s="10" t="s">
        <v>16013</v>
      </c>
      <c r="F2410" s="10" t="s">
        <v>68</v>
      </c>
      <c r="G2410" s="11"/>
      <c r="H2410" s="18"/>
      <c r="J2410" s="30" t="s">
        <v>16014</v>
      </c>
      <c r="K2410" s="10" t="s">
        <v>16015</v>
      </c>
      <c r="V2410" s="8" t="s">
        <v>16016</v>
      </c>
      <c r="AA2410" s="8"/>
      <c r="AB2410" s="8" t="s">
        <v>98</v>
      </c>
      <c r="AJ2410" s="14" t="s">
        <v>16017</v>
      </c>
    </row>
    <row r="2411" spans="1:36" ht="16">
      <c r="A2411" s="8">
        <v>4</v>
      </c>
      <c r="B2411" s="16" t="s">
        <v>16018</v>
      </c>
      <c r="C2411" s="16" t="s">
        <v>16019</v>
      </c>
      <c r="D2411" s="8" t="s">
        <v>16020</v>
      </c>
      <c r="E2411" s="16" t="s">
        <v>16021</v>
      </c>
      <c r="F2411" s="16" t="s">
        <v>68</v>
      </c>
      <c r="G2411" s="17"/>
      <c r="H2411" s="12"/>
      <c r="J2411" s="26" t="s">
        <v>16022</v>
      </c>
      <c r="K2411" s="18"/>
      <c r="V2411" s="8" t="s">
        <v>16023</v>
      </c>
      <c r="AA2411" s="8"/>
      <c r="AB2411" s="8" t="s">
        <v>98</v>
      </c>
      <c r="AJ2411" s="14">
        <v>613</v>
      </c>
    </row>
    <row r="2412" spans="1:36" ht="16">
      <c r="A2412" s="8">
        <v>4</v>
      </c>
      <c r="B2412" s="10" t="s">
        <v>16024</v>
      </c>
      <c r="C2412" s="10" t="s">
        <v>16025</v>
      </c>
      <c r="D2412" s="8" t="s">
        <v>16026</v>
      </c>
      <c r="E2412" s="10" t="s">
        <v>16027</v>
      </c>
      <c r="F2412" s="10" t="s">
        <v>68</v>
      </c>
      <c r="G2412" s="11"/>
      <c r="H2412" s="18"/>
      <c r="J2412" s="30" t="s">
        <v>14035</v>
      </c>
      <c r="K2412" s="10" t="s">
        <v>14036</v>
      </c>
      <c r="V2412" s="8" t="s">
        <v>16028</v>
      </c>
      <c r="AA2412" s="8"/>
      <c r="AB2412" s="8" t="s">
        <v>98</v>
      </c>
      <c r="AJ2412" s="14" t="s">
        <v>16029</v>
      </c>
    </row>
    <row r="2413" spans="1:36" ht="16">
      <c r="A2413" s="8">
        <v>4</v>
      </c>
      <c r="B2413" s="16" t="s">
        <v>16030</v>
      </c>
      <c r="C2413" s="16" t="s">
        <v>16031</v>
      </c>
      <c r="D2413" s="8" t="s">
        <v>16032</v>
      </c>
      <c r="E2413" s="16" t="s">
        <v>16033</v>
      </c>
      <c r="F2413" s="16" t="s">
        <v>68</v>
      </c>
      <c r="G2413" s="17"/>
      <c r="H2413" s="12"/>
      <c r="J2413" s="26" t="s">
        <v>16034</v>
      </c>
      <c r="K2413" s="16" t="s">
        <v>16035</v>
      </c>
      <c r="V2413" s="8" t="s">
        <v>16036</v>
      </c>
      <c r="AA2413" s="8"/>
      <c r="AB2413" s="8" t="s">
        <v>98</v>
      </c>
      <c r="AJ2413" s="14" t="s">
        <v>16037</v>
      </c>
    </row>
    <row r="2414" spans="1:36" ht="16">
      <c r="A2414" s="8">
        <v>4</v>
      </c>
      <c r="B2414" s="10" t="s">
        <v>16038</v>
      </c>
      <c r="C2414" s="10" t="s">
        <v>16039</v>
      </c>
      <c r="D2414" s="8" t="s">
        <v>16040</v>
      </c>
      <c r="E2414" s="10" t="s">
        <v>16040</v>
      </c>
      <c r="F2414" s="10" t="s">
        <v>68</v>
      </c>
      <c r="G2414" s="11"/>
      <c r="H2414" s="18"/>
      <c r="J2414" s="30" t="s">
        <v>16041</v>
      </c>
      <c r="K2414" s="10" t="s">
        <v>16042</v>
      </c>
      <c r="V2414" s="8" t="s">
        <v>12608</v>
      </c>
      <c r="AA2414" s="8"/>
      <c r="AB2414" s="8" t="s">
        <v>98</v>
      </c>
      <c r="AJ2414" s="14" t="s">
        <v>16043</v>
      </c>
    </row>
    <row r="2415" spans="1:36" ht="16">
      <c r="A2415" s="8">
        <v>4</v>
      </c>
      <c r="B2415" s="16" t="s">
        <v>16044</v>
      </c>
      <c r="C2415" s="16" t="s">
        <v>16045</v>
      </c>
      <c r="D2415" s="8" t="s">
        <v>16046</v>
      </c>
      <c r="E2415" s="16" t="s">
        <v>16046</v>
      </c>
      <c r="F2415" s="16" t="s">
        <v>68</v>
      </c>
      <c r="G2415" s="17"/>
      <c r="H2415" s="12"/>
      <c r="J2415" s="33"/>
      <c r="K2415" s="18"/>
      <c r="V2415" s="8" t="s">
        <v>16047</v>
      </c>
      <c r="AA2415" s="8"/>
      <c r="AB2415" s="8" t="s">
        <v>98</v>
      </c>
      <c r="AJ2415" s="14" t="s">
        <v>11902</v>
      </c>
    </row>
    <row r="2416" spans="1:36" ht="16">
      <c r="A2416" s="8">
        <v>4</v>
      </c>
      <c r="B2416" s="10" t="s">
        <v>16048</v>
      </c>
      <c r="C2416" s="10" t="s">
        <v>16049</v>
      </c>
      <c r="D2416" s="8" t="s">
        <v>16050</v>
      </c>
      <c r="E2416" s="10" t="s">
        <v>16051</v>
      </c>
      <c r="F2416" s="10" t="s">
        <v>68</v>
      </c>
      <c r="G2416" s="53"/>
      <c r="H2416" s="18"/>
      <c r="J2416" s="30" t="s">
        <v>16052</v>
      </c>
      <c r="K2416" s="12"/>
      <c r="V2416" s="8" t="s">
        <v>16053</v>
      </c>
      <c r="AA2416" s="8"/>
      <c r="AB2416" s="8" t="s">
        <v>98</v>
      </c>
      <c r="AG2416" s="8" t="s">
        <v>2863</v>
      </c>
      <c r="AI2416" s="8" t="s">
        <v>2863</v>
      </c>
      <c r="AJ2416" s="14" t="s">
        <v>16054</v>
      </c>
    </row>
    <row r="2417" spans="1:36" ht="16">
      <c r="A2417" s="8">
        <v>4</v>
      </c>
      <c r="B2417" s="16" t="s">
        <v>16055</v>
      </c>
      <c r="C2417" s="16" t="s">
        <v>16056</v>
      </c>
      <c r="D2417" s="8" t="s">
        <v>16057</v>
      </c>
      <c r="E2417" s="16" t="s">
        <v>16058</v>
      </c>
      <c r="F2417" s="16" t="s">
        <v>68</v>
      </c>
      <c r="G2417" s="17"/>
      <c r="H2417" s="12"/>
      <c r="J2417" s="26" t="s">
        <v>16059</v>
      </c>
      <c r="K2417" s="16" t="s">
        <v>16060</v>
      </c>
      <c r="V2417" s="8" t="s">
        <v>16061</v>
      </c>
      <c r="AA2417" s="8"/>
      <c r="AB2417" s="8" t="s">
        <v>98</v>
      </c>
      <c r="AJ2417" s="14" t="s">
        <v>16062</v>
      </c>
    </row>
    <row r="2418" spans="1:36" ht="16">
      <c r="A2418" s="8">
        <v>4</v>
      </c>
      <c r="B2418" s="10" t="s">
        <v>16063</v>
      </c>
      <c r="C2418" s="10" t="s">
        <v>16064</v>
      </c>
      <c r="D2418" s="8" t="s">
        <v>16065</v>
      </c>
      <c r="E2418" s="10" t="s">
        <v>16066</v>
      </c>
      <c r="F2418" s="10" t="s">
        <v>68</v>
      </c>
      <c r="G2418" s="11"/>
      <c r="H2418" s="18"/>
      <c r="J2418" s="30" t="s">
        <v>16067</v>
      </c>
      <c r="K2418" s="10" t="s">
        <v>16068</v>
      </c>
      <c r="V2418" s="8" t="s">
        <v>16069</v>
      </c>
      <c r="AA2418" s="8"/>
      <c r="AB2418" s="8" t="s">
        <v>98</v>
      </c>
      <c r="AJ2418" s="14" t="s">
        <v>16070</v>
      </c>
    </row>
    <row r="2419" spans="1:36" ht="16">
      <c r="A2419" s="8">
        <v>4</v>
      </c>
      <c r="B2419" s="16" t="s">
        <v>16071</v>
      </c>
      <c r="C2419" s="16" t="s">
        <v>16072</v>
      </c>
      <c r="D2419" s="8" t="s">
        <v>16073</v>
      </c>
      <c r="E2419" s="16" t="s">
        <v>16074</v>
      </c>
      <c r="F2419" s="16" t="s">
        <v>68</v>
      </c>
      <c r="G2419" s="17"/>
      <c r="H2419" s="12"/>
      <c r="J2419" s="26" t="s">
        <v>16075</v>
      </c>
      <c r="K2419" s="16" t="s">
        <v>16076</v>
      </c>
      <c r="V2419" s="8" t="s">
        <v>16077</v>
      </c>
      <c r="AA2419" s="8"/>
      <c r="AB2419" s="8" t="s">
        <v>98</v>
      </c>
      <c r="AJ2419" s="14" t="s">
        <v>16078</v>
      </c>
    </row>
    <row r="2420" spans="1:36" ht="16">
      <c r="A2420" s="8">
        <v>4</v>
      </c>
      <c r="B2420" s="10" t="s">
        <v>16079</v>
      </c>
      <c r="C2420" s="10" t="s">
        <v>16080</v>
      </c>
      <c r="D2420" s="8" t="s">
        <v>16081</v>
      </c>
      <c r="E2420" s="10" t="s">
        <v>16082</v>
      </c>
      <c r="F2420" s="10" t="s">
        <v>68</v>
      </c>
      <c r="G2420" s="11"/>
      <c r="H2420" s="18"/>
      <c r="J2420" s="30" t="s">
        <v>16083</v>
      </c>
      <c r="K2420" s="10" t="s">
        <v>16084</v>
      </c>
      <c r="V2420" s="8" t="s">
        <v>16085</v>
      </c>
      <c r="AA2420" s="8"/>
      <c r="AB2420" s="8" t="s">
        <v>98</v>
      </c>
      <c r="AJ2420" s="14" t="s">
        <v>16086</v>
      </c>
    </row>
    <row r="2421" spans="1:36" ht="16">
      <c r="A2421" s="8">
        <v>4</v>
      </c>
      <c r="B2421" s="16" t="s">
        <v>16087</v>
      </c>
      <c r="C2421" s="16" t="s">
        <v>16088</v>
      </c>
      <c r="D2421" s="8" t="s">
        <v>16089</v>
      </c>
      <c r="E2421" s="16" t="s">
        <v>16090</v>
      </c>
      <c r="F2421" s="16" t="s">
        <v>68</v>
      </c>
      <c r="G2421" s="54"/>
      <c r="H2421" s="12"/>
      <c r="J2421" s="26" t="s">
        <v>16091</v>
      </c>
      <c r="K2421" s="16" t="s">
        <v>16092</v>
      </c>
      <c r="V2421" s="8" t="s">
        <v>16093</v>
      </c>
      <c r="AA2421" s="8"/>
      <c r="AB2421" s="8" t="s">
        <v>98</v>
      </c>
      <c r="AE2421" s="8" t="s">
        <v>2863</v>
      </c>
      <c r="AJ2421" s="14" t="s">
        <v>16094</v>
      </c>
    </row>
    <row r="2422" spans="1:36" ht="16">
      <c r="A2422" s="8">
        <v>4</v>
      </c>
      <c r="B2422" s="10" t="s">
        <v>16095</v>
      </c>
      <c r="C2422" s="10" t="s">
        <v>16096</v>
      </c>
      <c r="D2422" s="8" t="s">
        <v>16097</v>
      </c>
      <c r="E2422" s="10" t="s">
        <v>16098</v>
      </c>
      <c r="F2422" s="10" t="s">
        <v>68</v>
      </c>
      <c r="G2422" s="11"/>
      <c r="H2422" s="18"/>
      <c r="J2422" s="30" t="s">
        <v>16099</v>
      </c>
      <c r="K2422" s="10" t="s">
        <v>16100</v>
      </c>
      <c r="V2422" s="8" t="s">
        <v>16101</v>
      </c>
      <c r="AA2422" s="8"/>
      <c r="AB2422" s="8" t="s">
        <v>98</v>
      </c>
      <c r="AJ2422" s="14" t="s">
        <v>16102</v>
      </c>
    </row>
    <row r="2423" spans="1:36" ht="16">
      <c r="A2423" s="8">
        <v>4</v>
      </c>
      <c r="B2423" s="16" t="s">
        <v>16103</v>
      </c>
      <c r="C2423" s="16" t="s">
        <v>16101</v>
      </c>
      <c r="E2423" s="16"/>
      <c r="F2423" s="16" t="s">
        <v>68</v>
      </c>
      <c r="G2423" s="17"/>
      <c r="H2423" s="12"/>
      <c r="J2423" s="26" t="s">
        <v>16104</v>
      </c>
      <c r="K2423" s="16" t="s">
        <v>16105</v>
      </c>
      <c r="V2423" s="8" t="s">
        <v>16106</v>
      </c>
      <c r="AA2423" s="8"/>
      <c r="AB2423" s="8" t="s">
        <v>98</v>
      </c>
      <c r="AJ2423" s="14" t="s">
        <v>16107</v>
      </c>
    </row>
    <row r="2424" spans="1:36" ht="16">
      <c r="A2424" s="8">
        <v>4</v>
      </c>
      <c r="B2424" s="10" t="s">
        <v>16108</v>
      </c>
      <c r="C2424" s="10" t="s">
        <v>16108</v>
      </c>
      <c r="D2424" s="8" t="s">
        <v>16109</v>
      </c>
      <c r="E2424" s="10" t="s">
        <v>16110</v>
      </c>
      <c r="F2424" s="10" t="s">
        <v>68</v>
      </c>
      <c r="G2424" s="11"/>
      <c r="H2424" s="18"/>
      <c r="J2424" s="30" t="s">
        <v>16111</v>
      </c>
      <c r="K2424" s="10" t="s">
        <v>16112</v>
      </c>
      <c r="V2424" s="8" t="s">
        <v>16113</v>
      </c>
      <c r="AA2424" s="8"/>
      <c r="AB2424" s="8" t="s">
        <v>98</v>
      </c>
      <c r="AJ2424" s="14">
        <v>2</v>
      </c>
    </row>
    <row r="2425" spans="1:36" ht="16">
      <c r="A2425" s="8">
        <v>4</v>
      </c>
      <c r="B2425" s="16" t="s">
        <v>16114</v>
      </c>
      <c r="C2425" s="16" t="s">
        <v>16115</v>
      </c>
      <c r="D2425" s="8" t="s">
        <v>16116</v>
      </c>
      <c r="E2425" s="16" t="s">
        <v>16117</v>
      </c>
      <c r="F2425" s="16" t="s">
        <v>68</v>
      </c>
      <c r="G2425" s="17"/>
      <c r="H2425" s="12"/>
      <c r="J2425" s="26" t="s">
        <v>16118</v>
      </c>
      <c r="K2425" s="16" t="s">
        <v>16119</v>
      </c>
      <c r="V2425" s="8" t="s">
        <v>16120</v>
      </c>
      <c r="AA2425" s="8"/>
      <c r="AB2425" s="8" t="s">
        <v>98</v>
      </c>
      <c r="AJ2425" s="14" t="s">
        <v>16121</v>
      </c>
    </row>
    <row r="2426" spans="1:36" ht="16">
      <c r="A2426" s="8">
        <v>4</v>
      </c>
      <c r="B2426" s="10" t="s">
        <v>16122</v>
      </c>
      <c r="C2426" s="10" t="s">
        <v>16123</v>
      </c>
      <c r="D2426" s="8" t="s">
        <v>16124</v>
      </c>
      <c r="E2426" s="10" t="s">
        <v>16125</v>
      </c>
      <c r="F2426" s="10" t="s">
        <v>68</v>
      </c>
      <c r="G2426" s="11"/>
      <c r="H2426" s="18"/>
      <c r="J2426" s="30" t="s">
        <v>16126</v>
      </c>
      <c r="K2426" s="10" t="s">
        <v>16127</v>
      </c>
      <c r="V2426" s="8" t="s">
        <v>16128</v>
      </c>
      <c r="AA2426" s="8"/>
      <c r="AB2426" s="8" t="s">
        <v>98</v>
      </c>
      <c r="AJ2426" s="14" t="s">
        <v>16129</v>
      </c>
    </row>
    <row r="2427" spans="1:36" ht="16">
      <c r="A2427" s="8">
        <v>4</v>
      </c>
      <c r="B2427" s="16" t="s">
        <v>2121</v>
      </c>
      <c r="C2427" s="16" t="s">
        <v>2122</v>
      </c>
      <c r="D2427" s="8" t="s">
        <v>11153</v>
      </c>
      <c r="E2427" s="16" t="s">
        <v>16130</v>
      </c>
      <c r="F2427" s="16" t="s">
        <v>68</v>
      </c>
      <c r="G2427" s="17"/>
      <c r="H2427" s="12"/>
      <c r="J2427" s="26" t="s">
        <v>2124</v>
      </c>
      <c r="K2427" s="16" t="s">
        <v>10171</v>
      </c>
      <c r="V2427" s="8" t="s">
        <v>13886</v>
      </c>
      <c r="AA2427" s="8"/>
      <c r="AB2427" s="8" t="s">
        <v>98</v>
      </c>
      <c r="AJ2427" s="14" t="s">
        <v>16131</v>
      </c>
    </row>
    <row r="2428" spans="1:36" ht="16">
      <c r="A2428" s="8">
        <v>4</v>
      </c>
      <c r="B2428" s="10" t="s">
        <v>16132</v>
      </c>
      <c r="C2428" s="10" t="s">
        <v>16133</v>
      </c>
      <c r="D2428" s="8" t="s">
        <v>11157</v>
      </c>
      <c r="E2428" s="10" t="s">
        <v>16134</v>
      </c>
      <c r="F2428" s="10" t="s">
        <v>68</v>
      </c>
      <c r="G2428" s="11"/>
      <c r="H2428" s="18"/>
      <c r="J2428" s="30" t="s">
        <v>11473</v>
      </c>
      <c r="K2428" s="10" t="s">
        <v>11161</v>
      </c>
      <c r="V2428" s="8" t="s">
        <v>16135</v>
      </c>
      <c r="AA2428" s="8"/>
      <c r="AB2428" s="8" t="s">
        <v>98</v>
      </c>
      <c r="AJ2428" s="14" t="s">
        <v>16136</v>
      </c>
    </row>
    <row r="2429" spans="1:36" ht="16">
      <c r="A2429" s="8">
        <v>4</v>
      </c>
      <c r="B2429" s="16" t="s">
        <v>16137</v>
      </c>
      <c r="C2429" s="16" t="s">
        <v>16138</v>
      </c>
      <c r="D2429" s="8" t="s">
        <v>16139</v>
      </c>
      <c r="E2429" s="16" t="s">
        <v>16140</v>
      </c>
      <c r="F2429" s="16" t="s">
        <v>68</v>
      </c>
      <c r="G2429" s="17"/>
      <c r="H2429" s="12"/>
      <c r="J2429" s="26" t="s">
        <v>16141</v>
      </c>
      <c r="K2429" s="18"/>
      <c r="V2429" s="8" t="s">
        <v>16142</v>
      </c>
      <c r="AA2429" s="8"/>
      <c r="AB2429" s="8" t="s">
        <v>98</v>
      </c>
      <c r="AJ2429" s="14" t="s">
        <v>16143</v>
      </c>
    </row>
    <row r="2430" spans="1:36" ht="16">
      <c r="A2430" s="8">
        <v>4</v>
      </c>
      <c r="B2430" s="10" t="s">
        <v>16144</v>
      </c>
      <c r="C2430" s="10" t="s">
        <v>16144</v>
      </c>
      <c r="D2430" s="8" t="s">
        <v>16145</v>
      </c>
      <c r="E2430" s="10" t="s">
        <v>16146</v>
      </c>
      <c r="F2430" s="10" t="s">
        <v>68</v>
      </c>
      <c r="G2430" s="11"/>
      <c r="H2430" s="18"/>
      <c r="J2430" s="30" t="s">
        <v>16147</v>
      </c>
      <c r="K2430" s="10" t="s">
        <v>16148</v>
      </c>
      <c r="V2430" s="8" t="s">
        <v>16149</v>
      </c>
      <c r="AA2430" s="8"/>
      <c r="AB2430" s="8" t="s">
        <v>98</v>
      </c>
      <c r="AJ2430" s="14" t="s">
        <v>16150</v>
      </c>
    </row>
    <row r="2431" spans="1:36" ht="16">
      <c r="A2431" s="8">
        <v>4</v>
      </c>
      <c r="B2431" s="16" t="s">
        <v>3052</v>
      </c>
      <c r="C2431" s="16" t="s">
        <v>3053</v>
      </c>
      <c r="D2431" s="8" t="s">
        <v>16151</v>
      </c>
      <c r="E2431" s="16" t="s">
        <v>16152</v>
      </c>
      <c r="F2431" s="16" t="s">
        <v>68</v>
      </c>
      <c r="G2431" s="17"/>
      <c r="H2431" s="12"/>
      <c r="J2431" s="26" t="s">
        <v>2135</v>
      </c>
      <c r="K2431" s="16" t="s">
        <v>16153</v>
      </c>
      <c r="V2431" s="8" t="s">
        <v>16154</v>
      </c>
      <c r="AA2431" s="8"/>
      <c r="AB2431" s="8" t="s">
        <v>98</v>
      </c>
      <c r="AJ2431" s="14" t="s">
        <v>16155</v>
      </c>
    </row>
    <row r="2432" spans="1:36" ht="16">
      <c r="A2432" s="8">
        <v>4</v>
      </c>
      <c r="B2432" s="10" t="s">
        <v>2141</v>
      </c>
      <c r="C2432" s="10" t="s">
        <v>2142</v>
      </c>
      <c r="D2432" s="8" t="s">
        <v>16156</v>
      </c>
      <c r="E2432" s="10" t="s">
        <v>16157</v>
      </c>
      <c r="F2432" s="10" t="s">
        <v>68</v>
      </c>
      <c r="G2432" s="11"/>
      <c r="H2432" s="18"/>
      <c r="J2432" s="30" t="s">
        <v>16158</v>
      </c>
      <c r="K2432" s="10" t="s">
        <v>16159</v>
      </c>
      <c r="V2432" s="8" t="s">
        <v>12982</v>
      </c>
      <c r="AA2432" s="8"/>
      <c r="AB2432" s="8" t="s">
        <v>98</v>
      </c>
      <c r="AJ2432" s="14" t="s">
        <v>16160</v>
      </c>
    </row>
    <row r="2433" spans="1:36" ht="16">
      <c r="A2433" s="8">
        <v>4</v>
      </c>
      <c r="B2433" s="16" t="s">
        <v>2145</v>
      </c>
      <c r="C2433" s="16" t="s">
        <v>2145</v>
      </c>
      <c r="D2433" s="8" t="s">
        <v>16161</v>
      </c>
      <c r="E2433" s="16" t="s">
        <v>16162</v>
      </c>
      <c r="F2433" s="16" t="s">
        <v>68</v>
      </c>
      <c r="G2433" s="17"/>
      <c r="H2433" s="12"/>
      <c r="J2433" s="26" t="s">
        <v>16163</v>
      </c>
      <c r="K2433" s="16" t="s">
        <v>16164</v>
      </c>
      <c r="V2433" s="8" t="s">
        <v>16165</v>
      </c>
      <c r="AA2433" s="8"/>
      <c r="AB2433" s="8" t="s">
        <v>98</v>
      </c>
      <c r="AJ2433" s="14" t="s">
        <v>16166</v>
      </c>
    </row>
    <row r="2434" spans="1:36" ht="16">
      <c r="A2434" s="8">
        <v>4</v>
      </c>
      <c r="B2434" s="10" t="s">
        <v>16167</v>
      </c>
      <c r="C2434" s="10" t="s">
        <v>16168</v>
      </c>
      <c r="D2434" s="8" t="s">
        <v>16169</v>
      </c>
      <c r="E2434" s="10" t="s">
        <v>16170</v>
      </c>
      <c r="F2434" s="10" t="s">
        <v>68</v>
      </c>
      <c r="G2434" s="11"/>
      <c r="H2434" s="18"/>
      <c r="J2434" s="30" t="s">
        <v>16171</v>
      </c>
      <c r="K2434" s="12"/>
      <c r="V2434" s="8" t="s">
        <v>16172</v>
      </c>
      <c r="AA2434" s="8"/>
      <c r="AB2434" s="8" t="s">
        <v>98</v>
      </c>
      <c r="AJ2434" s="14" t="s">
        <v>16173</v>
      </c>
    </row>
    <row r="2435" spans="1:36" ht="16">
      <c r="A2435" s="8">
        <v>4</v>
      </c>
      <c r="B2435" s="16" t="s">
        <v>16174</v>
      </c>
      <c r="C2435" s="16" t="s">
        <v>16175</v>
      </c>
      <c r="D2435" s="8" t="s">
        <v>16176</v>
      </c>
      <c r="E2435" s="16" t="s">
        <v>16177</v>
      </c>
      <c r="F2435" s="16" t="s">
        <v>68</v>
      </c>
      <c r="G2435" s="17"/>
      <c r="H2435" s="12"/>
      <c r="J2435" s="26" t="s">
        <v>16178</v>
      </c>
      <c r="K2435" s="18"/>
      <c r="V2435" s="8" t="s">
        <v>16179</v>
      </c>
      <c r="AA2435" s="8"/>
      <c r="AB2435" s="8" t="s">
        <v>98</v>
      </c>
      <c r="AJ2435" s="14" t="s">
        <v>16180</v>
      </c>
    </row>
    <row r="2436" spans="1:36" ht="16">
      <c r="A2436" s="8">
        <v>4</v>
      </c>
      <c r="B2436" s="10" t="s">
        <v>16181</v>
      </c>
      <c r="C2436" s="10" t="s">
        <v>16182</v>
      </c>
      <c r="D2436" s="8" t="s">
        <v>16183</v>
      </c>
      <c r="E2436" s="10" t="s">
        <v>16183</v>
      </c>
      <c r="F2436" s="10" t="s">
        <v>68</v>
      </c>
      <c r="G2436" s="11"/>
      <c r="H2436" s="18"/>
      <c r="J2436" s="59"/>
      <c r="K2436" s="10" t="s">
        <v>16184</v>
      </c>
      <c r="V2436" s="8" t="s">
        <v>16185</v>
      </c>
      <c r="AA2436" s="8"/>
      <c r="AB2436" s="8" t="s">
        <v>98</v>
      </c>
      <c r="AJ2436" s="14" t="s">
        <v>16186</v>
      </c>
    </row>
    <row r="2437" spans="1:36" ht="16">
      <c r="A2437" s="8">
        <v>4</v>
      </c>
      <c r="B2437" s="16" t="s">
        <v>16187</v>
      </c>
      <c r="C2437" s="16" t="s">
        <v>16188</v>
      </c>
      <c r="D2437" s="8" t="s">
        <v>16189</v>
      </c>
      <c r="E2437" s="16" t="s">
        <v>16190</v>
      </c>
      <c r="F2437" s="16" t="s">
        <v>68</v>
      </c>
      <c r="G2437" s="54"/>
      <c r="H2437" s="12"/>
      <c r="J2437" s="26" t="s">
        <v>15979</v>
      </c>
      <c r="K2437" s="18"/>
      <c r="V2437" s="8" t="s">
        <v>13550</v>
      </c>
      <c r="AA2437" s="8"/>
      <c r="AB2437" s="8" t="s">
        <v>98</v>
      </c>
      <c r="AE2437" s="8" t="s">
        <v>2863</v>
      </c>
      <c r="AJ2437" s="14" t="s">
        <v>12462</v>
      </c>
    </row>
    <row r="2438" spans="1:36" ht="16">
      <c r="A2438" s="8">
        <v>4</v>
      </c>
      <c r="B2438" s="10" t="s">
        <v>16191</v>
      </c>
      <c r="C2438" s="10" t="s">
        <v>16192</v>
      </c>
      <c r="D2438" s="8" t="s">
        <v>16193</v>
      </c>
      <c r="E2438" s="10" t="s">
        <v>16194</v>
      </c>
      <c r="F2438" s="10" t="s">
        <v>68</v>
      </c>
      <c r="G2438" s="11"/>
      <c r="H2438" s="18"/>
      <c r="J2438" s="30" t="s">
        <v>2105</v>
      </c>
      <c r="K2438" s="10" t="s">
        <v>16195</v>
      </c>
      <c r="V2438" s="8" t="s">
        <v>16196</v>
      </c>
      <c r="AA2438" s="8"/>
      <c r="AB2438" s="8" t="s">
        <v>98</v>
      </c>
      <c r="AJ2438" s="14" t="s">
        <v>16197</v>
      </c>
    </row>
    <row r="2439" spans="1:36" ht="16">
      <c r="A2439" s="8">
        <v>4</v>
      </c>
      <c r="B2439" s="16" t="s">
        <v>16198</v>
      </c>
      <c r="C2439" s="16" t="s">
        <v>16199</v>
      </c>
      <c r="D2439" s="8" t="s">
        <v>16200</v>
      </c>
      <c r="E2439" s="16" t="s">
        <v>16201</v>
      </c>
      <c r="F2439" s="16" t="s">
        <v>68</v>
      </c>
      <c r="G2439" s="17"/>
      <c r="H2439" s="12"/>
      <c r="J2439" s="26" t="s">
        <v>16202</v>
      </c>
      <c r="K2439" s="16" t="s">
        <v>16203</v>
      </c>
      <c r="V2439" s="8" t="s">
        <v>16204</v>
      </c>
      <c r="AA2439" s="8"/>
      <c r="AB2439" s="8" t="s">
        <v>98</v>
      </c>
      <c r="AJ2439" s="14" t="s">
        <v>16205</v>
      </c>
    </row>
    <row r="2440" spans="1:36" ht="16">
      <c r="A2440" s="8">
        <v>4</v>
      </c>
      <c r="B2440" s="10" t="s">
        <v>16206</v>
      </c>
      <c r="C2440" s="10" t="s">
        <v>16207</v>
      </c>
      <c r="D2440" s="8" t="s">
        <v>16208</v>
      </c>
      <c r="E2440" s="10" t="s">
        <v>16209</v>
      </c>
      <c r="F2440" s="10" t="s">
        <v>68</v>
      </c>
      <c r="G2440" s="11"/>
      <c r="H2440" s="18"/>
      <c r="J2440" s="30" t="s">
        <v>16210</v>
      </c>
      <c r="K2440" s="10" t="s">
        <v>16211</v>
      </c>
      <c r="V2440" s="8" t="s">
        <v>16212</v>
      </c>
      <c r="AA2440" s="8"/>
      <c r="AB2440" s="8" t="s">
        <v>98</v>
      </c>
      <c r="AJ2440" s="14" t="s">
        <v>14086</v>
      </c>
    </row>
    <row r="2441" spans="1:36" ht="16">
      <c r="A2441" s="8">
        <v>4</v>
      </c>
      <c r="B2441" s="16" t="s">
        <v>16213</v>
      </c>
      <c r="C2441" s="16" t="s">
        <v>16214</v>
      </c>
      <c r="D2441" s="8" t="s">
        <v>16215</v>
      </c>
      <c r="E2441" s="16" t="s">
        <v>16216</v>
      </c>
      <c r="F2441" s="16" t="s">
        <v>68</v>
      </c>
      <c r="G2441" s="17"/>
      <c r="H2441" s="12"/>
      <c r="J2441" s="26" t="s">
        <v>16217</v>
      </c>
      <c r="K2441" s="16" t="s">
        <v>16218</v>
      </c>
      <c r="V2441" s="8" t="s">
        <v>16219</v>
      </c>
      <c r="AA2441" s="8"/>
      <c r="AB2441" s="8" t="s">
        <v>98</v>
      </c>
      <c r="AJ2441" s="14" t="s">
        <v>16220</v>
      </c>
    </row>
    <row r="2442" spans="1:36" ht="16">
      <c r="A2442" s="8">
        <v>4</v>
      </c>
      <c r="B2442" s="10" t="s">
        <v>16221</v>
      </c>
      <c r="C2442" s="10" t="s">
        <v>16222</v>
      </c>
      <c r="E2442" s="10"/>
      <c r="F2442" s="10" t="s">
        <v>68</v>
      </c>
      <c r="G2442" s="11"/>
      <c r="H2442" s="18"/>
      <c r="J2442" s="30" t="s">
        <v>16223</v>
      </c>
      <c r="K2442" s="12"/>
      <c r="V2442" s="8" t="s">
        <v>16224</v>
      </c>
      <c r="AA2442" s="8"/>
      <c r="AB2442" s="8" t="s">
        <v>98</v>
      </c>
      <c r="AJ2442" s="14" t="s">
        <v>16225</v>
      </c>
    </row>
    <row r="2443" spans="1:36" ht="16">
      <c r="A2443" s="8">
        <v>4</v>
      </c>
      <c r="B2443" s="16" t="s">
        <v>16226</v>
      </c>
      <c r="C2443" s="16" t="s">
        <v>16227</v>
      </c>
      <c r="D2443" s="8" t="s">
        <v>16228</v>
      </c>
      <c r="E2443" s="16" t="s">
        <v>16229</v>
      </c>
      <c r="F2443" s="16" t="s">
        <v>68</v>
      </c>
      <c r="G2443" s="17"/>
      <c r="H2443" s="12"/>
      <c r="J2443" s="26" t="s">
        <v>3319</v>
      </c>
      <c r="K2443" s="16" t="s">
        <v>3320</v>
      </c>
      <c r="V2443" s="8" t="s">
        <v>16230</v>
      </c>
      <c r="AA2443" s="8"/>
      <c r="AB2443" s="8" t="s">
        <v>98</v>
      </c>
      <c r="AJ2443" s="14" t="s">
        <v>16231</v>
      </c>
    </row>
    <row r="2444" spans="1:36" ht="16">
      <c r="A2444" s="8">
        <v>4</v>
      </c>
      <c r="B2444" s="10" t="s">
        <v>16232</v>
      </c>
      <c r="C2444" s="10" t="s">
        <v>16233</v>
      </c>
      <c r="D2444" s="8" t="s">
        <v>16234</v>
      </c>
      <c r="E2444" s="10" t="s">
        <v>16235</v>
      </c>
      <c r="F2444" s="10" t="s">
        <v>68</v>
      </c>
      <c r="G2444" s="11"/>
      <c r="H2444" s="18"/>
      <c r="J2444" s="30" t="s">
        <v>16236</v>
      </c>
      <c r="K2444" s="10" t="s">
        <v>16237</v>
      </c>
      <c r="V2444" s="8" t="s">
        <v>16238</v>
      </c>
      <c r="AA2444" s="8"/>
      <c r="AB2444" s="8" t="s">
        <v>98</v>
      </c>
      <c r="AJ2444" s="14" t="s">
        <v>16239</v>
      </c>
    </row>
    <row r="2445" spans="1:36" ht="16">
      <c r="A2445" s="8">
        <v>4</v>
      </c>
      <c r="B2445" s="16" t="s">
        <v>2174</v>
      </c>
      <c r="C2445" s="16" t="s">
        <v>2175</v>
      </c>
      <c r="D2445" s="8" t="s">
        <v>16240</v>
      </c>
      <c r="E2445" s="16" t="s">
        <v>16241</v>
      </c>
      <c r="F2445" s="16" t="s">
        <v>68</v>
      </c>
      <c r="G2445" s="17"/>
      <c r="H2445" s="12"/>
      <c r="J2445" s="26" t="s">
        <v>16242</v>
      </c>
      <c r="K2445" s="16" t="s">
        <v>11209</v>
      </c>
      <c r="V2445" s="8" t="s">
        <v>16243</v>
      </c>
      <c r="AA2445" s="8"/>
      <c r="AB2445" s="8" t="s">
        <v>98</v>
      </c>
      <c r="AJ2445" s="14" t="s">
        <v>16244</v>
      </c>
    </row>
    <row r="2446" spans="1:36" ht="16">
      <c r="A2446" s="8">
        <v>4</v>
      </c>
      <c r="B2446" s="10" t="s">
        <v>16245</v>
      </c>
      <c r="C2446" s="10" t="s">
        <v>16246</v>
      </c>
      <c r="D2446" s="8" t="s">
        <v>16247</v>
      </c>
      <c r="E2446" s="10" t="s">
        <v>16248</v>
      </c>
      <c r="F2446" s="10" t="s">
        <v>68</v>
      </c>
      <c r="G2446" s="11"/>
      <c r="H2446" s="18"/>
      <c r="J2446" s="30" t="s">
        <v>16249</v>
      </c>
      <c r="K2446" s="10" t="s">
        <v>16250</v>
      </c>
      <c r="V2446" s="8" t="s">
        <v>16251</v>
      </c>
      <c r="AA2446" s="8"/>
      <c r="AB2446" s="8" t="s">
        <v>98</v>
      </c>
      <c r="AJ2446" s="14" t="s">
        <v>16252</v>
      </c>
    </row>
    <row r="2447" spans="1:36" ht="16">
      <c r="A2447" s="8">
        <v>4</v>
      </c>
      <c r="B2447" s="16" t="s">
        <v>16253</v>
      </c>
      <c r="C2447" s="16" t="s">
        <v>16254</v>
      </c>
      <c r="D2447" s="8" t="s">
        <v>16255</v>
      </c>
      <c r="E2447" s="16" t="s">
        <v>16255</v>
      </c>
      <c r="F2447" s="16" t="s">
        <v>68</v>
      </c>
      <c r="G2447" s="17"/>
      <c r="H2447" s="12"/>
      <c r="J2447" s="26" t="s">
        <v>16256</v>
      </c>
      <c r="K2447" s="16" t="s">
        <v>16257</v>
      </c>
      <c r="V2447" s="8" t="s">
        <v>16258</v>
      </c>
      <c r="AA2447" s="8"/>
      <c r="AB2447" s="8" t="s">
        <v>98</v>
      </c>
      <c r="AJ2447" s="14" t="s">
        <v>16259</v>
      </c>
    </row>
    <row r="2448" spans="1:36" ht="16">
      <c r="A2448" s="8">
        <v>4</v>
      </c>
      <c r="B2448" s="10" t="s">
        <v>16260</v>
      </c>
      <c r="C2448" s="10" t="s">
        <v>16261</v>
      </c>
      <c r="D2448" s="8" t="s">
        <v>16262</v>
      </c>
      <c r="E2448" s="10" t="s">
        <v>16262</v>
      </c>
      <c r="F2448" s="10" t="s">
        <v>68</v>
      </c>
      <c r="G2448" s="11"/>
      <c r="H2448" s="18"/>
      <c r="J2448" s="59"/>
      <c r="K2448" s="10" t="s">
        <v>16263</v>
      </c>
      <c r="V2448" s="8" t="s">
        <v>16264</v>
      </c>
      <c r="AA2448" s="8"/>
      <c r="AB2448" s="8" t="s">
        <v>98</v>
      </c>
      <c r="AJ2448" s="14" t="s">
        <v>16265</v>
      </c>
    </row>
    <row r="2449" spans="1:36" ht="16">
      <c r="A2449" s="8">
        <v>4</v>
      </c>
      <c r="B2449" s="16" t="s">
        <v>16266</v>
      </c>
      <c r="C2449" s="16" t="s">
        <v>16267</v>
      </c>
      <c r="D2449" s="8" t="s">
        <v>16268</v>
      </c>
      <c r="E2449" s="16" t="s">
        <v>16269</v>
      </c>
      <c r="F2449" s="16" t="s">
        <v>68</v>
      </c>
      <c r="G2449" s="54"/>
      <c r="H2449" s="12"/>
      <c r="J2449" s="26" t="s">
        <v>16270</v>
      </c>
      <c r="K2449" s="16" t="s">
        <v>16271</v>
      </c>
      <c r="V2449" s="8" t="s">
        <v>16272</v>
      </c>
      <c r="AA2449" s="8"/>
      <c r="AB2449" s="8" t="s">
        <v>98</v>
      </c>
      <c r="AD2449" s="8" t="s">
        <v>2863</v>
      </c>
      <c r="AE2449" s="8" t="s">
        <v>2863</v>
      </c>
      <c r="AF2449" s="8" t="s">
        <v>2863</v>
      </c>
      <c r="AJ2449" s="14" t="s">
        <v>16273</v>
      </c>
    </row>
    <row r="2450" spans="1:36" ht="16">
      <c r="A2450" s="8">
        <v>4</v>
      </c>
      <c r="B2450" s="10" t="s">
        <v>16274</v>
      </c>
      <c r="C2450" s="10" t="s">
        <v>16275</v>
      </c>
      <c r="E2450" s="10"/>
      <c r="F2450" s="10" t="s">
        <v>68</v>
      </c>
      <c r="G2450" s="11"/>
      <c r="H2450" s="18"/>
      <c r="J2450" s="30" t="s">
        <v>16276</v>
      </c>
      <c r="K2450" s="10" t="s">
        <v>16277</v>
      </c>
      <c r="V2450" s="8" t="s">
        <v>9495</v>
      </c>
      <c r="AA2450" s="8"/>
      <c r="AB2450" s="8" t="s">
        <v>98</v>
      </c>
      <c r="AJ2450" s="14" t="s">
        <v>16278</v>
      </c>
    </row>
    <row r="2451" spans="1:36" ht="16">
      <c r="A2451" s="8">
        <v>4</v>
      </c>
      <c r="B2451" s="16" t="s">
        <v>16279</v>
      </c>
      <c r="C2451" s="16" t="s">
        <v>16280</v>
      </c>
      <c r="D2451" s="8" t="s">
        <v>16281</v>
      </c>
      <c r="E2451" s="16" t="s">
        <v>16282</v>
      </c>
      <c r="F2451" s="16" t="s">
        <v>68</v>
      </c>
      <c r="G2451" s="17"/>
      <c r="H2451" s="12"/>
      <c r="J2451" s="26" t="s">
        <v>16283</v>
      </c>
      <c r="K2451" s="18"/>
      <c r="V2451" s="8" t="s">
        <v>16284</v>
      </c>
      <c r="AA2451" s="8"/>
      <c r="AB2451" s="8" t="s">
        <v>98</v>
      </c>
      <c r="AJ2451" s="14" t="s">
        <v>16285</v>
      </c>
    </row>
    <row r="2452" spans="1:36" ht="16">
      <c r="A2452" s="8">
        <v>4</v>
      </c>
      <c r="B2452" s="10" t="s">
        <v>16286</v>
      </c>
      <c r="C2452" s="10" t="s">
        <v>16287</v>
      </c>
      <c r="D2452" s="8" t="s">
        <v>16288</v>
      </c>
      <c r="E2452" s="10" t="s">
        <v>16289</v>
      </c>
      <c r="F2452" s="10" t="s">
        <v>68</v>
      </c>
      <c r="G2452" s="11"/>
      <c r="H2452" s="18"/>
      <c r="J2452" s="30" t="s">
        <v>16290</v>
      </c>
      <c r="K2452" s="10" t="s">
        <v>16291</v>
      </c>
      <c r="V2452" s="8" t="s">
        <v>16292</v>
      </c>
      <c r="AA2452" s="8"/>
      <c r="AB2452" s="8" t="s">
        <v>98</v>
      </c>
      <c r="AJ2452" s="14" t="s">
        <v>16293</v>
      </c>
    </row>
    <row r="2453" spans="1:36" ht="16">
      <c r="A2453" s="8">
        <v>4</v>
      </c>
      <c r="B2453" s="16" t="s">
        <v>16294</v>
      </c>
      <c r="C2453" s="16" t="s">
        <v>16294</v>
      </c>
      <c r="E2453" s="16"/>
      <c r="F2453" s="16" t="s">
        <v>68</v>
      </c>
      <c r="G2453" s="17"/>
      <c r="H2453" s="12"/>
      <c r="J2453" s="26" t="s">
        <v>16295</v>
      </c>
      <c r="K2453" s="18"/>
      <c r="V2453" s="8" t="s">
        <v>16296</v>
      </c>
      <c r="AA2453" s="8"/>
      <c r="AB2453" s="8" t="s">
        <v>98</v>
      </c>
      <c r="AJ2453" s="14" t="s">
        <v>16297</v>
      </c>
    </row>
    <row r="2454" spans="1:36" ht="16">
      <c r="A2454" s="8">
        <v>4</v>
      </c>
      <c r="B2454" s="10" t="s">
        <v>16298</v>
      </c>
      <c r="C2454" s="10" t="s">
        <v>16299</v>
      </c>
      <c r="D2454" s="8" t="s">
        <v>16300</v>
      </c>
      <c r="E2454" s="10" t="s">
        <v>16301</v>
      </c>
      <c r="F2454" s="10" t="s">
        <v>68</v>
      </c>
      <c r="G2454" s="11"/>
      <c r="H2454" s="18"/>
      <c r="J2454" s="30" t="s">
        <v>16302</v>
      </c>
      <c r="K2454" s="10" t="s">
        <v>16303</v>
      </c>
      <c r="V2454" s="8" t="s">
        <v>16304</v>
      </c>
      <c r="AA2454" s="8"/>
      <c r="AB2454" s="8" t="s">
        <v>98</v>
      </c>
      <c r="AJ2454" s="14" t="s">
        <v>16305</v>
      </c>
    </row>
    <row r="2455" spans="1:36" ht="16">
      <c r="A2455" s="8">
        <v>4</v>
      </c>
      <c r="B2455" s="16" t="s">
        <v>16306</v>
      </c>
      <c r="C2455" s="16" t="s">
        <v>16307</v>
      </c>
      <c r="D2455" s="8" t="s">
        <v>16308</v>
      </c>
      <c r="E2455" s="16" t="s">
        <v>16309</v>
      </c>
      <c r="F2455" s="16" t="s">
        <v>68</v>
      </c>
      <c r="G2455" s="17"/>
      <c r="H2455" s="12"/>
      <c r="J2455" s="26" t="s">
        <v>16310</v>
      </c>
      <c r="K2455" s="16" t="s">
        <v>16311</v>
      </c>
      <c r="V2455" s="8" t="s">
        <v>16312</v>
      </c>
      <c r="AA2455" s="8"/>
      <c r="AB2455" s="8" t="s">
        <v>98</v>
      </c>
      <c r="AJ2455" s="14" t="s">
        <v>16313</v>
      </c>
    </row>
    <row r="2456" spans="1:36" ht="16">
      <c r="A2456" s="8">
        <v>4</v>
      </c>
      <c r="B2456" s="10" t="s">
        <v>16314</v>
      </c>
      <c r="C2456" s="10" t="s">
        <v>16315</v>
      </c>
      <c r="D2456" s="8" t="s">
        <v>16316</v>
      </c>
      <c r="E2456" s="10" t="s">
        <v>16317</v>
      </c>
      <c r="F2456" s="10" t="s">
        <v>68</v>
      </c>
      <c r="G2456" s="11"/>
      <c r="H2456" s="18"/>
      <c r="J2456" s="30" t="s">
        <v>16318</v>
      </c>
      <c r="K2456" s="10" t="s">
        <v>16319</v>
      </c>
      <c r="V2456" s="8" t="s">
        <v>16320</v>
      </c>
      <c r="AA2456" s="8"/>
      <c r="AB2456" s="8" t="s">
        <v>98</v>
      </c>
      <c r="AJ2456" s="14" t="s">
        <v>16321</v>
      </c>
    </row>
    <row r="2457" spans="1:36" ht="16">
      <c r="A2457" s="8">
        <v>4</v>
      </c>
      <c r="B2457" s="16" t="s">
        <v>16322</v>
      </c>
      <c r="C2457" s="16" t="s">
        <v>16323</v>
      </c>
      <c r="D2457" s="8" t="s">
        <v>16324</v>
      </c>
      <c r="E2457" s="16" t="s">
        <v>16325</v>
      </c>
      <c r="F2457" s="16" t="s">
        <v>68</v>
      </c>
      <c r="G2457" s="17"/>
      <c r="H2457" s="12"/>
      <c r="J2457" s="26" t="s">
        <v>16326</v>
      </c>
      <c r="K2457" s="16" t="s">
        <v>16327</v>
      </c>
      <c r="V2457" s="8" t="s">
        <v>16328</v>
      </c>
      <c r="AA2457" s="8"/>
      <c r="AB2457" s="8" t="s">
        <v>98</v>
      </c>
      <c r="AJ2457" s="14" t="s">
        <v>16329</v>
      </c>
    </row>
    <row r="2458" spans="1:36" ht="16">
      <c r="A2458" s="8">
        <v>4</v>
      </c>
      <c r="B2458" s="10" t="s">
        <v>16330</v>
      </c>
      <c r="C2458" s="10" t="s">
        <v>16331</v>
      </c>
      <c r="D2458" s="8" t="s">
        <v>16332</v>
      </c>
      <c r="E2458" s="10" t="s">
        <v>16332</v>
      </c>
      <c r="F2458" s="10" t="s">
        <v>68</v>
      </c>
      <c r="G2458" s="11"/>
      <c r="H2458" s="18"/>
      <c r="J2458" s="30" t="s">
        <v>16333</v>
      </c>
      <c r="K2458" s="10" t="s">
        <v>16334</v>
      </c>
      <c r="V2458" s="8" t="s">
        <v>16335</v>
      </c>
      <c r="AA2458" s="8"/>
      <c r="AB2458" s="8" t="s">
        <v>98</v>
      </c>
      <c r="AJ2458" s="14" t="s">
        <v>11902</v>
      </c>
    </row>
    <row r="2459" spans="1:36" ht="16">
      <c r="A2459" s="8">
        <v>4</v>
      </c>
      <c r="B2459" s="16" t="s">
        <v>16336</v>
      </c>
      <c r="C2459" s="16" t="s">
        <v>16337</v>
      </c>
      <c r="D2459" s="8" t="s">
        <v>16338</v>
      </c>
      <c r="E2459" s="16" t="s">
        <v>16339</v>
      </c>
      <c r="F2459" s="16" t="s">
        <v>68</v>
      </c>
      <c r="G2459" s="17"/>
      <c r="H2459" s="12"/>
      <c r="J2459" s="26" t="s">
        <v>16340</v>
      </c>
      <c r="K2459" s="16" t="s">
        <v>16334</v>
      </c>
      <c r="V2459" s="8" t="s">
        <v>16328</v>
      </c>
      <c r="AA2459" s="8"/>
      <c r="AB2459" s="8" t="s">
        <v>98</v>
      </c>
      <c r="AJ2459" s="14" t="s">
        <v>16341</v>
      </c>
    </row>
    <row r="2460" spans="1:36" ht="16">
      <c r="A2460" s="8">
        <v>4</v>
      </c>
      <c r="B2460" s="10" t="s">
        <v>16342</v>
      </c>
      <c r="C2460" s="10" t="s">
        <v>16343</v>
      </c>
      <c r="D2460" s="8" t="s">
        <v>16344</v>
      </c>
      <c r="E2460" s="10" t="s">
        <v>16345</v>
      </c>
      <c r="F2460" s="10" t="s">
        <v>68</v>
      </c>
      <c r="G2460" s="11"/>
      <c r="H2460" s="18"/>
      <c r="J2460" s="30" t="s">
        <v>16346</v>
      </c>
      <c r="K2460" s="10" t="s">
        <v>16347</v>
      </c>
      <c r="V2460" s="8" t="s">
        <v>16328</v>
      </c>
      <c r="AA2460" s="8"/>
      <c r="AB2460" s="8" t="s">
        <v>98</v>
      </c>
      <c r="AJ2460" s="14" t="s">
        <v>13058</v>
      </c>
    </row>
    <row r="2461" spans="1:36" ht="16">
      <c r="A2461" s="8">
        <v>4</v>
      </c>
      <c r="B2461" s="16" t="s">
        <v>16348</v>
      </c>
      <c r="C2461" s="16" t="s">
        <v>16349</v>
      </c>
      <c r="D2461" s="8" t="s">
        <v>16350</v>
      </c>
      <c r="E2461" s="16" t="s">
        <v>16351</v>
      </c>
      <c r="F2461" s="16" t="s">
        <v>68</v>
      </c>
      <c r="G2461" s="17"/>
      <c r="H2461" s="12"/>
      <c r="J2461" s="26" t="s">
        <v>16352</v>
      </c>
      <c r="K2461" s="16" t="s">
        <v>16353</v>
      </c>
      <c r="V2461" s="8" t="s">
        <v>16328</v>
      </c>
      <c r="AA2461" s="8"/>
      <c r="AB2461" s="8" t="s">
        <v>98</v>
      </c>
      <c r="AJ2461" s="14" t="s">
        <v>13969</v>
      </c>
    </row>
    <row r="2462" spans="1:36" ht="16">
      <c r="A2462" s="8">
        <v>4</v>
      </c>
      <c r="B2462" s="10" t="s">
        <v>16354</v>
      </c>
      <c r="C2462" s="10" t="s">
        <v>16355</v>
      </c>
      <c r="D2462" s="8" t="s">
        <v>16356</v>
      </c>
      <c r="E2462" s="10" t="s">
        <v>16357</v>
      </c>
      <c r="F2462" s="10" t="s">
        <v>68</v>
      </c>
      <c r="G2462" s="11"/>
      <c r="H2462" s="18"/>
      <c r="J2462" s="30" t="s">
        <v>16358</v>
      </c>
      <c r="K2462" s="10" t="s">
        <v>16359</v>
      </c>
      <c r="V2462" s="8" t="s">
        <v>16360</v>
      </c>
      <c r="AA2462" s="8"/>
      <c r="AB2462" s="8" t="s">
        <v>98</v>
      </c>
      <c r="AJ2462" s="14" t="s">
        <v>16361</v>
      </c>
    </row>
    <row r="2463" spans="1:36" ht="16">
      <c r="A2463" s="8">
        <v>4</v>
      </c>
      <c r="B2463" s="16" t="s">
        <v>16362</v>
      </c>
      <c r="C2463" s="16" t="s">
        <v>16363</v>
      </c>
      <c r="D2463" s="8" t="s">
        <v>16364</v>
      </c>
      <c r="E2463" s="16" t="s">
        <v>16365</v>
      </c>
      <c r="F2463" s="16" t="s">
        <v>68</v>
      </c>
      <c r="G2463" s="17"/>
      <c r="H2463" s="12"/>
      <c r="J2463" s="26" t="s">
        <v>16366</v>
      </c>
      <c r="K2463" s="16" t="s">
        <v>16367</v>
      </c>
      <c r="V2463" s="8" t="s">
        <v>16368</v>
      </c>
      <c r="AA2463" s="8"/>
      <c r="AB2463" s="8" t="s">
        <v>98</v>
      </c>
      <c r="AJ2463" s="14" t="s">
        <v>16369</v>
      </c>
    </row>
    <row r="2464" spans="1:36" ht="16">
      <c r="A2464" s="8">
        <v>4</v>
      </c>
      <c r="B2464" s="10" t="s">
        <v>16370</v>
      </c>
      <c r="C2464" s="10" t="s">
        <v>16370</v>
      </c>
      <c r="D2464" s="8" t="s">
        <v>16371</v>
      </c>
      <c r="E2464" s="10" t="s">
        <v>16372</v>
      </c>
      <c r="F2464" s="10" t="s">
        <v>68</v>
      </c>
      <c r="G2464" s="11"/>
      <c r="H2464" s="18"/>
      <c r="J2464" s="30" t="s">
        <v>16373</v>
      </c>
      <c r="K2464" s="10" t="s">
        <v>16374</v>
      </c>
      <c r="V2464" s="8" t="s">
        <v>16375</v>
      </c>
      <c r="AA2464" s="8"/>
      <c r="AB2464" s="8" t="s">
        <v>98</v>
      </c>
      <c r="AJ2464" s="14" t="s">
        <v>16376</v>
      </c>
    </row>
    <row r="2465" spans="1:36" ht="16">
      <c r="A2465" s="8">
        <v>4</v>
      </c>
      <c r="B2465" s="16" t="s">
        <v>16377</v>
      </c>
      <c r="C2465" s="16" t="s">
        <v>16378</v>
      </c>
      <c r="D2465" s="8" t="s">
        <v>16379</v>
      </c>
      <c r="E2465" s="16" t="s">
        <v>16380</v>
      </c>
      <c r="F2465" s="16" t="s">
        <v>68</v>
      </c>
      <c r="G2465" s="17"/>
      <c r="H2465" s="12"/>
      <c r="J2465" s="26" t="s">
        <v>16381</v>
      </c>
      <c r="K2465" s="16" t="s">
        <v>16382</v>
      </c>
      <c r="V2465" s="8" t="s">
        <v>13625</v>
      </c>
      <c r="AA2465" s="8"/>
      <c r="AB2465" s="8" t="s">
        <v>98</v>
      </c>
      <c r="AJ2465" s="14" t="s">
        <v>16383</v>
      </c>
    </row>
    <row r="2466" spans="1:36" ht="16">
      <c r="A2466" s="8">
        <v>4</v>
      </c>
      <c r="B2466" s="10" t="s">
        <v>16384</v>
      </c>
      <c r="C2466" s="10" t="s">
        <v>16385</v>
      </c>
      <c r="D2466" s="8" t="s">
        <v>16386</v>
      </c>
      <c r="E2466" s="10" t="s">
        <v>16387</v>
      </c>
      <c r="F2466" s="10" t="s">
        <v>68</v>
      </c>
      <c r="G2466" s="11"/>
      <c r="H2466" s="18"/>
      <c r="J2466" s="30" t="s">
        <v>16388</v>
      </c>
      <c r="K2466" s="10" t="s">
        <v>16389</v>
      </c>
      <c r="V2466" s="8" t="s">
        <v>16390</v>
      </c>
      <c r="AA2466" s="8"/>
      <c r="AB2466" s="8" t="s">
        <v>98</v>
      </c>
      <c r="AJ2466" s="14" t="s">
        <v>16391</v>
      </c>
    </row>
    <row r="2467" spans="1:36" ht="16">
      <c r="A2467" s="8">
        <v>4</v>
      </c>
      <c r="B2467" s="16" t="s">
        <v>11263</v>
      </c>
      <c r="C2467" s="16" t="s">
        <v>11264</v>
      </c>
      <c r="D2467" s="8" t="s">
        <v>16392</v>
      </c>
      <c r="E2467" s="16" t="s">
        <v>16393</v>
      </c>
      <c r="F2467" s="16" t="s">
        <v>68</v>
      </c>
      <c r="G2467" s="17"/>
      <c r="H2467" s="12"/>
      <c r="J2467" s="26" t="s">
        <v>16394</v>
      </c>
      <c r="K2467" s="16" t="s">
        <v>11268</v>
      </c>
      <c r="V2467" s="8" t="s">
        <v>14067</v>
      </c>
      <c r="AA2467" s="8"/>
      <c r="AB2467" s="8" t="s">
        <v>98</v>
      </c>
      <c r="AJ2467" s="14" t="s">
        <v>16395</v>
      </c>
    </row>
    <row r="2468" spans="1:36" ht="16">
      <c r="A2468" s="8">
        <v>4</v>
      </c>
      <c r="B2468" s="10" t="s">
        <v>16396</v>
      </c>
      <c r="C2468" s="10" t="s">
        <v>16397</v>
      </c>
      <c r="D2468" s="8" t="s">
        <v>16398</v>
      </c>
      <c r="E2468" s="10" t="s">
        <v>16399</v>
      </c>
      <c r="F2468" s="10" t="s">
        <v>68</v>
      </c>
      <c r="G2468" s="11"/>
      <c r="H2468" s="18"/>
      <c r="J2468" s="30" t="s">
        <v>16400</v>
      </c>
      <c r="K2468" s="10" t="s">
        <v>16401</v>
      </c>
      <c r="V2468" s="8" t="s">
        <v>16402</v>
      </c>
      <c r="AA2468" s="8"/>
      <c r="AB2468" s="8" t="s">
        <v>98</v>
      </c>
      <c r="AJ2468" s="14" t="s">
        <v>13681</v>
      </c>
    </row>
    <row r="2469" spans="1:36" ht="16">
      <c r="A2469" s="8">
        <v>4</v>
      </c>
      <c r="B2469" s="16" t="s">
        <v>16403</v>
      </c>
      <c r="C2469" s="16" t="s">
        <v>16404</v>
      </c>
      <c r="D2469" s="8" t="s">
        <v>16405</v>
      </c>
      <c r="E2469" s="16" t="s">
        <v>16406</v>
      </c>
      <c r="F2469" s="16" t="s">
        <v>68</v>
      </c>
      <c r="G2469" s="17"/>
      <c r="H2469" s="12"/>
      <c r="J2469" s="26" t="s">
        <v>16407</v>
      </c>
      <c r="K2469" s="16" t="s">
        <v>16408</v>
      </c>
      <c r="V2469" s="8" t="s">
        <v>16409</v>
      </c>
      <c r="AA2469" s="8"/>
      <c r="AB2469" s="8" t="s">
        <v>98</v>
      </c>
      <c r="AJ2469" s="14" t="s">
        <v>16410</v>
      </c>
    </row>
    <row r="2470" spans="1:36" ht="16">
      <c r="A2470" s="8">
        <v>4</v>
      </c>
      <c r="B2470" s="10" t="s">
        <v>16411</v>
      </c>
      <c r="C2470" s="10" t="s">
        <v>16412</v>
      </c>
      <c r="D2470" s="8" t="s">
        <v>16413</v>
      </c>
      <c r="E2470" s="10" t="s">
        <v>16414</v>
      </c>
      <c r="F2470" s="10" t="s">
        <v>68</v>
      </c>
      <c r="G2470" s="11"/>
      <c r="H2470" s="18"/>
      <c r="J2470" s="30" t="s">
        <v>16415</v>
      </c>
      <c r="K2470" s="12"/>
      <c r="V2470" s="8" t="s">
        <v>16416</v>
      </c>
      <c r="AA2470" s="8"/>
      <c r="AB2470" s="8" t="s">
        <v>98</v>
      </c>
      <c r="AJ2470" s="14" t="s">
        <v>16417</v>
      </c>
    </row>
    <row r="2471" spans="1:36" ht="16">
      <c r="A2471" s="8">
        <v>4</v>
      </c>
      <c r="B2471" s="16" t="s">
        <v>16418</v>
      </c>
      <c r="C2471" s="16" t="s">
        <v>16419</v>
      </c>
      <c r="D2471" s="8" t="s">
        <v>16420</v>
      </c>
      <c r="E2471" s="16" t="s">
        <v>16421</v>
      </c>
      <c r="F2471" s="16" t="s">
        <v>68</v>
      </c>
      <c r="G2471" s="17"/>
      <c r="H2471" s="12"/>
      <c r="J2471" s="26" t="s">
        <v>16422</v>
      </c>
      <c r="K2471" s="18"/>
      <c r="V2471" s="8" t="s">
        <v>16423</v>
      </c>
      <c r="AA2471" s="8"/>
      <c r="AB2471" s="8" t="s">
        <v>98</v>
      </c>
      <c r="AJ2471" s="14">
        <v>67</v>
      </c>
    </row>
    <row r="2472" spans="1:36" ht="16">
      <c r="A2472" s="8">
        <v>4</v>
      </c>
      <c r="B2472" s="10" t="s">
        <v>16424</v>
      </c>
      <c r="C2472" s="10" t="s">
        <v>16425</v>
      </c>
      <c r="D2472" s="8" t="s">
        <v>16426</v>
      </c>
      <c r="E2472" s="10" t="s">
        <v>16427</v>
      </c>
      <c r="F2472" s="10" t="s">
        <v>68</v>
      </c>
      <c r="G2472" s="11"/>
      <c r="H2472" s="18"/>
      <c r="J2472" s="30" t="s">
        <v>16428</v>
      </c>
      <c r="K2472" s="10" t="s">
        <v>16429</v>
      </c>
      <c r="V2472" s="8" t="s">
        <v>16430</v>
      </c>
      <c r="AA2472" s="8"/>
      <c r="AB2472" s="8" t="s">
        <v>98</v>
      </c>
      <c r="AJ2472" s="14" t="s">
        <v>16431</v>
      </c>
    </row>
    <row r="2473" spans="1:36" ht="16">
      <c r="A2473" s="8">
        <v>4</v>
      </c>
      <c r="B2473" s="16" t="s">
        <v>16432</v>
      </c>
      <c r="C2473" s="16" t="s">
        <v>16433</v>
      </c>
      <c r="D2473" s="8" t="s">
        <v>16434</v>
      </c>
      <c r="E2473" s="16" t="s">
        <v>16434</v>
      </c>
      <c r="F2473" s="16" t="s">
        <v>68</v>
      </c>
      <c r="G2473" s="17"/>
      <c r="H2473" s="12"/>
      <c r="J2473" s="26" t="s">
        <v>16435</v>
      </c>
      <c r="K2473" s="16" t="s">
        <v>16436</v>
      </c>
      <c r="V2473" s="8" t="s">
        <v>16437</v>
      </c>
      <c r="AA2473" s="8"/>
      <c r="AB2473" s="8" t="s">
        <v>98</v>
      </c>
      <c r="AJ2473" s="14" t="s">
        <v>16438</v>
      </c>
    </row>
    <row r="2474" spans="1:36" ht="16">
      <c r="A2474" s="8">
        <v>4</v>
      </c>
      <c r="B2474" s="10" t="s">
        <v>16439</v>
      </c>
      <c r="C2474" s="10" t="s">
        <v>16440</v>
      </c>
      <c r="D2474" s="8" t="s">
        <v>16441</v>
      </c>
      <c r="E2474" s="10" t="s">
        <v>16442</v>
      </c>
      <c r="F2474" s="10" t="s">
        <v>68</v>
      </c>
      <c r="G2474" s="11"/>
      <c r="H2474" s="18"/>
      <c r="J2474" s="30" t="s">
        <v>16443</v>
      </c>
      <c r="K2474" s="12"/>
      <c r="V2474" s="8" t="s">
        <v>12838</v>
      </c>
      <c r="AA2474" s="8"/>
      <c r="AB2474" s="8" t="s">
        <v>98</v>
      </c>
      <c r="AJ2474" s="14" t="s">
        <v>16444</v>
      </c>
    </row>
    <row r="2475" spans="1:36" ht="16">
      <c r="A2475" s="8">
        <v>4</v>
      </c>
      <c r="B2475" s="16" t="s">
        <v>16445</v>
      </c>
      <c r="C2475" s="16" t="s">
        <v>16446</v>
      </c>
      <c r="D2475" s="8" t="s">
        <v>16447</v>
      </c>
      <c r="E2475" s="16" t="s">
        <v>16448</v>
      </c>
      <c r="F2475" s="16" t="s">
        <v>68</v>
      </c>
      <c r="G2475" s="17"/>
      <c r="H2475" s="12"/>
      <c r="J2475" s="26" t="s">
        <v>16449</v>
      </c>
      <c r="K2475" s="18"/>
      <c r="V2475" s="8" t="s">
        <v>16450</v>
      </c>
      <c r="AA2475" s="8"/>
      <c r="AB2475" s="8" t="s">
        <v>98</v>
      </c>
      <c r="AJ2475" s="14" t="s">
        <v>16451</v>
      </c>
    </row>
    <row r="2476" spans="1:36" ht="16">
      <c r="A2476" s="8">
        <v>4</v>
      </c>
      <c r="B2476" s="10" t="s">
        <v>16452</v>
      </c>
      <c r="C2476" s="10" t="s">
        <v>16453</v>
      </c>
      <c r="D2476" s="8" t="s">
        <v>16454</v>
      </c>
      <c r="E2476" s="10" t="s">
        <v>16455</v>
      </c>
      <c r="F2476" s="10" t="s">
        <v>68</v>
      </c>
      <c r="G2476" s="11"/>
      <c r="H2476" s="18"/>
      <c r="J2476" s="30" t="s">
        <v>16456</v>
      </c>
      <c r="K2476" s="10" t="s">
        <v>16457</v>
      </c>
      <c r="V2476" s="8" t="s">
        <v>15601</v>
      </c>
      <c r="AA2476" s="8"/>
      <c r="AB2476" s="8" t="s">
        <v>98</v>
      </c>
      <c r="AJ2476" s="14" t="s">
        <v>16458</v>
      </c>
    </row>
    <row r="2477" spans="1:36" ht="16">
      <c r="A2477" s="8">
        <v>4</v>
      </c>
      <c r="B2477" s="16" t="s">
        <v>16459</v>
      </c>
      <c r="C2477" s="16" t="s">
        <v>16460</v>
      </c>
      <c r="D2477" s="8" t="s">
        <v>16461</v>
      </c>
      <c r="E2477" s="16" t="s">
        <v>16462</v>
      </c>
      <c r="F2477" s="16" t="s">
        <v>68</v>
      </c>
      <c r="G2477" s="17"/>
      <c r="H2477" s="12"/>
      <c r="J2477" s="26" t="s">
        <v>16463</v>
      </c>
      <c r="K2477" s="18"/>
      <c r="V2477" s="8" t="s">
        <v>16464</v>
      </c>
      <c r="AA2477" s="8"/>
      <c r="AB2477" s="8" t="s">
        <v>98</v>
      </c>
      <c r="AJ2477" s="14" t="s">
        <v>16465</v>
      </c>
    </row>
    <row r="2478" spans="1:36" ht="16">
      <c r="A2478" s="8">
        <v>4</v>
      </c>
      <c r="B2478" s="10" t="s">
        <v>16466</v>
      </c>
      <c r="C2478" s="10" t="s">
        <v>16467</v>
      </c>
      <c r="D2478" s="8" t="s">
        <v>16468</v>
      </c>
      <c r="E2478" s="10" t="s">
        <v>16469</v>
      </c>
      <c r="F2478" s="10" t="s">
        <v>68</v>
      </c>
      <c r="G2478" s="11"/>
      <c r="H2478" s="18"/>
      <c r="J2478" s="34"/>
      <c r="K2478" s="12"/>
      <c r="V2478" s="8" t="s">
        <v>16470</v>
      </c>
      <c r="AA2478" s="8"/>
      <c r="AB2478" s="8" t="s">
        <v>98</v>
      </c>
      <c r="AJ2478" s="14" t="s">
        <v>16471</v>
      </c>
    </row>
    <row r="2479" spans="1:36" ht="16">
      <c r="A2479" s="8">
        <v>4</v>
      </c>
      <c r="B2479" s="16" t="s">
        <v>16472</v>
      </c>
      <c r="C2479" s="16" t="s">
        <v>16473</v>
      </c>
      <c r="D2479" s="8" t="s">
        <v>16474</v>
      </c>
      <c r="E2479" s="16" t="s">
        <v>16475</v>
      </c>
      <c r="F2479" s="16" t="s">
        <v>68</v>
      </c>
      <c r="G2479" s="17"/>
      <c r="H2479" s="12"/>
      <c r="J2479" s="26" t="s">
        <v>16476</v>
      </c>
      <c r="K2479" s="16" t="s">
        <v>16477</v>
      </c>
      <c r="V2479" s="8" t="s">
        <v>16478</v>
      </c>
      <c r="AA2479" s="8"/>
      <c r="AB2479" s="8" t="s">
        <v>98</v>
      </c>
      <c r="AJ2479" s="14" t="s">
        <v>16479</v>
      </c>
    </row>
    <row r="2480" spans="1:36" ht="16">
      <c r="A2480" s="8">
        <v>4</v>
      </c>
      <c r="B2480" s="10" t="s">
        <v>16480</v>
      </c>
      <c r="C2480" s="10" t="s">
        <v>16481</v>
      </c>
      <c r="D2480" s="8" t="s">
        <v>16482</v>
      </c>
      <c r="E2480" s="10" t="s">
        <v>16483</v>
      </c>
      <c r="F2480" s="10" t="s">
        <v>68</v>
      </c>
      <c r="G2480" s="11"/>
      <c r="H2480" s="18"/>
      <c r="J2480" s="30" t="s">
        <v>16484</v>
      </c>
      <c r="K2480" s="10" t="s">
        <v>16485</v>
      </c>
      <c r="V2480" s="8" t="s">
        <v>14248</v>
      </c>
      <c r="AA2480" s="8"/>
      <c r="AB2480" s="8" t="s">
        <v>98</v>
      </c>
      <c r="AJ2480" s="14" t="s">
        <v>16486</v>
      </c>
    </row>
    <row r="2481" spans="1:36" ht="16">
      <c r="A2481" s="8">
        <v>4</v>
      </c>
      <c r="B2481" s="16" t="s">
        <v>16487</v>
      </c>
      <c r="C2481" s="16" t="s">
        <v>16488</v>
      </c>
      <c r="D2481" s="8" t="s">
        <v>16489</v>
      </c>
      <c r="E2481" s="16" t="s">
        <v>16490</v>
      </c>
      <c r="F2481" s="16" t="s">
        <v>68</v>
      </c>
      <c r="G2481" s="17"/>
      <c r="H2481" s="12"/>
      <c r="J2481" s="33"/>
      <c r="K2481" s="18"/>
      <c r="V2481" s="8" t="s">
        <v>16491</v>
      </c>
      <c r="AA2481" s="8"/>
      <c r="AB2481" s="8" t="s">
        <v>98</v>
      </c>
      <c r="AJ2481" s="14" t="s">
        <v>16471</v>
      </c>
    </row>
    <row r="2482" spans="1:36" ht="16">
      <c r="A2482" s="8">
        <v>4</v>
      </c>
      <c r="B2482" s="10" t="s">
        <v>16492</v>
      </c>
      <c r="C2482" s="10" t="s">
        <v>16493</v>
      </c>
      <c r="D2482" s="8" t="s">
        <v>16494</v>
      </c>
      <c r="E2482" s="10" t="s">
        <v>16494</v>
      </c>
      <c r="F2482" s="10" t="s">
        <v>68</v>
      </c>
      <c r="G2482" s="11"/>
      <c r="H2482" s="18"/>
      <c r="J2482" s="30" t="s">
        <v>16495</v>
      </c>
      <c r="K2482" s="10" t="s">
        <v>16496</v>
      </c>
      <c r="V2482" s="8" t="s">
        <v>16497</v>
      </c>
      <c r="AA2482" s="8"/>
      <c r="AB2482" s="8" t="s">
        <v>98</v>
      </c>
      <c r="AJ2482" s="14" t="s">
        <v>16498</v>
      </c>
    </row>
    <row r="2483" spans="1:36" ht="16">
      <c r="A2483" s="8">
        <v>4</v>
      </c>
      <c r="B2483" s="16" t="s">
        <v>16499</v>
      </c>
      <c r="C2483" s="16" t="s">
        <v>16500</v>
      </c>
      <c r="D2483" s="8" t="s">
        <v>16501</v>
      </c>
      <c r="E2483" s="16" t="s">
        <v>16502</v>
      </c>
      <c r="F2483" s="16" t="s">
        <v>68</v>
      </c>
      <c r="G2483" s="17"/>
      <c r="H2483" s="12"/>
      <c r="J2483" s="26" t="s">
        <v>16503</v>
      </c>
      <c r="K2483" s="18"/>
      <c r="V2483" s="8" t="s">
        <v>16504</v>
      </c>
      <c r="AA2483" s="8"/>
      <c r="AB2483" s="8" t="s">
        <v>98</v>
      </c>
      <c r="AJ2483" s="14" t="s">
        <v>16505</v>
      </c>
    </row>
    <row r="2484" spans="1:36" ht="16">
      <c r="A2484" s="8">
        <v>4</v>
      </c>
      <c r="B2484" s="10" t="s">
        <v>16506</v>
      </c>
      <c r="C2484" s="10" t="s">
        <v>16507</v>
      </c>
      <c r="D2484" s="8" t="s">
        <v>16508</v>
      </c>
      <c r="E2484" s="10" t="s">
        <v>16509</v>
      </c>
      <c r="F2484" s="10" t="s">
        <v>68</v>
      </c>
      <c r="G2484" s="11"/>
      <c r="H2484" s="18"/>
      <c r="J2484" s="30" t="s">
        <v>16510</v>
      </c>
      <c r="K2484" s="10" t="s">
        <v>16511</v>
      </c>
      <c r="V2484" s="8" t="s">
        <v>16512</v>
      </c>
      <c r="AA2484" s="8"/>
      <c r="AB2484" s="8" t="s">
        <v>98</v>
      </c>
      <c r="AJ2484" s="14">
        <v>2</v>
      </c>
    </row>
    <row r="2485" spans="1:36" ht="16">
      <c r="A2485" s="8">
        <v>4</v>
      </c>
      <c r="B2485" s="16" t="s">
        <v>16513</v>
      </c>
      <c r="C2485" s="16" t="s">
        <v>16514</v>
      </c>
      <c r="D2485" s="8" t="s">
        <v>16515</v>
      </c>
      <c r="E2485" s="16" t="s">
        <v>16516</v>
      </c>
      <c r="F2485" s="16" t="s">
        <v>68</v>
      </c>
      <c r="G2485" s="54"/>
      <c r="H2485" s="12"/>
      <c r="J2485" s="26" t="s">
        <v>16517</v>
      </c>
      <c r="K2485" s="18"/>
      <c r="V2485" s="8" t="s">
        <v>16518</v>
      </c>
      <c r="AA2485" s="8"/>
      <c r="AB2485" s="8" t="s">
        <v>98</v>
      </c>
      <c r="AI2485" s="8" t="s">
        <v>2863</v>
      </c>
      <c r="AJ2485" s="14">
        <v>72</v>
      </c>
    </row>
    <row r="2486" spans="1:36" ht="16">
      <c r="A2486" s="8">
        <v>4</v>
      </c>
      <c r="B2486" s="10" t="s">
        <v>16519</v>
      </c>
      <c r="C2486" s="10" t="s">
        <v>16520</v>
      </c>
      <c r="D2486" s="8" t="s">
        <v>16521</v>
      </c>
      <c r="E2486" s="10" t="s">
        <v>16522</v>
      </c>
      <c r="F2486" s="10" t="s">
        <v>68</v>
      </c>
      <c r="G2486" s="53"/>
      <c r="H2486" s="18"/>
      <c r="J2486" s="30" t="s">
        <v>16523</v>
      </c>
      <c r="K2486" s="10" t="s">
        <v>16524</v>
      </c>
      <c r="V2486" s="8" t="s">
        <v>16525</v>
      </c>
      <c r="AA2486" s="8"/>
      <c r="AB2486" s="8" t="s">
        <v>98</v>
      </c>
      <c r="AG2486" s="8" t="s">
        <v>2863</v>
      </c>
      <c r="AJ2486" s="14" t="s">
        <v>16526</v>
      </c>
    </row>
    <row r="2487" spans="1:36" ht="16">
      <c r="A2487" s="8">
        <v>4</v>
      </c>
      <c r="B2487" s="16" t="s">
        <v>2228</v>
      </c>
      <c r="C2487" s="16" t="s">
        <v>2229</v>
      </c>
      <c r="D2487" s="8" t="s">
        <v>13661</v>
      </c>
      <c r="E2487" s="16" t="s">
        <v>16527</v>
      </c>
      <c r="F2487" s="16" t="s">
        <v>68</v>
      </c>
      <c r="G2487" s="17"/>
      <c r="H2487" s="12"/>
      <c r="J2487" s="26" t="s">
        <v>2231</v>
      </c>
      <c r="K2487" s="16" t="s">
        <v>9475</v>
      </c>
      <c r="V2487" s="8" t="s">
        <v>16528</v>
      </c>
      <c r="AA2487" s="8"/>
      <c r="AB2487" s="8" t="s">
        <v>98</v>
      </c>
      <c r="AJ2487" s="14">
        <v>606</v>
      </c>
    </row>
    <row r="2488" spans="1:36" ht="16">
      <c r="A2488" s="8">
        <v>4</v>
      </c>
      <c r="B2488" s="10" t="s">
        <v>16529</v>
      </c>
      <c r="C2488" s="10" t="s">
        <v>16530</v>
      </c>
      <c r="D2488" s="8" t="s">
        <v>16531</v>
      </c>
      <c r="E2488" s="10" t="s">
        <v>16532</v>
      </c>
      <c r="F2488" s="10" t="s">
        <v>68</v>
      </c>
      <c r="G2488" s="11"/>
      <c r="H2488" s="18"/>
      <c r="J2488" s="30" t="s">
        <v>15100</v>
      </c>
      <c r="K2488" s="10" t="s">
        <v>16533</v>
      </c>
      <c r="V2488" s="8" t="s">
        <v>16534</v>
      </c>
      <c r="AA2488" s="8"/>
      <c r="AB2488" s="8" t="s">
        <v>98</v>
      </c>
      <c r="AJ2488" s="14" t="s">
        <v>16535</v>
      </c>
    </row>
    <row r="2489" spans="1:36" ht="16">
      <c r="A2489" s="8">
        <v>4</v>
      </c>
      <c r="B2489" s="16" t="s">
        <v>16536</v>
      </c>
      <c r="C2489" s="16" t="s">
        <v>16537</v>
      </c>
      <c r="D2489" s="8" t="s">
        <v>16538</v>
      </c>
      <c r="E2489" s="16" t="s">
        <v>16538</v>
      </c>
      <c r="F2489" s="16" t="s">
        <v>68</v>
      </c>
      <c r="G2489" s="17"/>
      <c r="H2489" s="12"/>
      <c r="J2489" s="26" t="s">
        <v>16539</v>
      </c>
      <c r="K2489" s="16" t="s">
        <v>16540</v>
      </c>
      <c r="V2489" s="8" t="s">
        <v>16541</v>
      </c>
      <c r="Y2489" s="8" t="s">
        <v>95</v>
      </c>
      <c r="Z2489" s="8" t="s">
        <v>96</v>
      </c>
      <c r="AA2489" s="8" t="s">
        <v>9944</v>
      </c>
      <c r="AB2489" s="8" t="s">
        <v>98</v>
      </c>
      <c r="AJ2489" s="14" t="s">
        <v>16542</v>
      </c>
    </row>
    <row r="2490" spans="1:36" ht="16">
      <c r="A2490" s="8">
        <v>4</v>
      </c>
      <c r="B2490" s="10" t="s">
        <v>16543</v>
      </c>
      <c r="C2490" s="10" t="s">
        <v>16544</v>
      </c>
      <c r="D2490" s="8" t="s">
        <v>16545</v>
      </c>
      <c r="E2490" s="10" t="s">
        <v>16546</v>
      </c>
      <c r="F2490" s="10" t="s">
        <v>68</v>
      </c>
      <c r="G2490" s="11"/>
      <c r="H2490" s="18"/>
      <c r="J2490" s="30" t="s">
        <v>15100</v>
      </c>
      <c r="K2490" s="12"/>
      <c r="V2490" s="8" t="s">
        <v>15101</v>
      </c>
      <c r="Y2490" s="8" t="s">
        <v>95</v>
      </c>
      <c r="Z2490" s="8" t="s">
        <v>96</v>
      </c>
      <c r="AA2490" s="8" t="s">
        <v>16547</v>
      </c>
      <c r="AB2490" s="8" t="s">
        <v>98</v>
      </c>
      <c r="AJ2490" s="14" t="s">
        <v>16548</v>
      </c>
    </row>
    <row r="2491" spans="1:36" ht="16">
      <c r="A2491" s="8">
        <v>4</v>
      </c>
      <c r="B2491" s="16" t="s">
        <v>16549</v>
      </c>
      <c r="C2491" s="16" t="s">
        <v>16550</v>
      </c>
      <c r="D2491" s="8" t="s">
        <v>16551</v>
      </c>
      <c r="E2491" s="16" t="s">
        <v>16551</v>
      </c>
      <c r="F2491" s="16" t="s">
        <v>68</v>
      </c>
      <c r="G2491" s="17"/>
      <c r="H2491" s="12"/>
      <c r="J2491" s="26" t="s">
        <v>16552</v>
      </c>
      <c r="K2491" s="16" t="s">
        <v>16553</v>
      </c>
      <c r="V2491" s="8" t="s">
        <v>16554</v>
      </c>
      <c r="Y2491" s="8" t="s">
        <v>95</v>
      </c>
      <c r="Z2491" s="8" t="s">
        <v>96</v>
      </c>
      <c r="AA2491" s="8" t="s">
        <v>16555</v>
      </c>
      <c r="AB2491" s="8" t="s">
        <v>98</v>
      </c>
      <c r="AJ2491" s="14" t="s">
        <v>16556</v>
      </c>
    </row>
    <row r="2492" spans="1:36" ht="16">
      <c r="A2492" s="8">
        <v>4</v>
      </c>
      <c r="B2492" s="10" t="s">
        <v>16557</v>
      </c>
      <c r="C2492" s="10" t="s">
        <v>16558</v>
      </c>
      <c r="D2492" s="8" t="s">
        <v>16559</v>
      </c>
      <c r="E2492" s="10" t="s">
        <v>16560</v>
      </c>
      <c r="F2492" s="10" t="s">
        <v>68</v>
      </c>
      <c r="G2492" s="11"/>
      <c r="H2492" s="18"/>
      <c r="J2492" s="34"/>
      <c r="K2492" s="12"/>
      <c r="V2492" s="8" t="s">
        <v>16561</v>
      </c>
      <c r="Y2492" s="8" t="s">
        <v>95</v>
      </c>
      <c r="Z2492" s="8" t="s">
        <v>96</v>
      </c>
      <c r="AA2492" s="8" t="s">
        <v>16562</v>
      </c>
      <c r="AB2492" s="8" t="s">
        <v>98</v>
      </c>
      <c r="AJ2492" s="14" t="s">
        <v>16563</v>
      </c>
    </row>
    <row r="2493" spans="1:36" ht="16">
      <c r="A2493" s="8">
        <v>4</v>
      </c>
      <c r="B2493" s="16" t="s">
        <v>16564</v>
      </c>
      <c r="C2493" s="16" t="s">
        <v>16565</v>
      </c>
      <c r="D2493" s="8" t="s">
        <v>16566</v>
      </c>
      <c r="E2493" s="16" t="s">
        <v>16567</v>
      </c>
      <c r="F2493" s="16" t="s">
        <v>68</v>
      </c>
      <c r="G2493" s="17"/>
      <c r="H2493" s="12"/>
      <c r="J2493" s="26" t="s">
        <v>16568</v>
      </c>
      <c r="K2493" s="18"/>
      <c r="V2493" s="8" t="s">
        <v>14410</v>
      </c>
      <c r="Y2493" s="8" t="s">
        <v>95</v>
      </c>
      <c r="Z2493" s="8" t="s">
        <v>96</v>
      </c>
      <c r="AA2493" s="8" t="s">
        <v>16569</v>
      </c>
      <c r="AB2493" s="8" t="s">
        <v>98</v>
      </c>
      <c r="AJ2493" s="14" t="s">
        <v>16570</v>
      </c>
    </row>
    <row r="2494" spans="1:36" ht="16">
      <c r="A2494" s="8">
        <v>4</v>
      </c>
      <c r="B2494" s="10" t="s">
        <v>16571</v>
      </c>
      <c r="C2494" s="10" t="s">
        <v>16572</v>
      </c>
      <c r="D2494" s="8" t="s">
        <v>16573</v>
      </c>
      <c r="E2494" s="10" t="s">
        <v>16574</v>
      </c>
      <c r="F2494" s="10" t="s">
        <v>68</v>
      </c>
      <c r="G2494" s="11"/>
      <c r="H2494" s="18"/>
      <c r="J2494" s="34"/>
      <c r="K2494" s="12"/>
      <c r="V2494" s="8" t="s">
        <v>16575</v>
      </c>
      <c r="Y2494" s="8" t="s">
        <v>95</v>
      </c>
      <c r="Z2494" s="8" t="s">
        <v>96</v>
      </c>
      <c r="AA2494" s="8" t="s">
        <v>16576</v>
      </c>
      <c r="AB2494" s="8" t="s">
        <v>98</v>
      </c>
      <c r="AJ2494" s="14" t="s">
        <v>16577</v>
      </c>
    </row>
    <row r="2495" spans="1:36" ht="16">
      <c r="A2495" s="8">
        <v>4</v>
      </c>
      <c r="B2495" s="16" t="s">
        <v>16578</v>
      </c>
      <c r="C2495" s="16" t="s">
        <v>16579</v>
      </c>
      <c r="D2495" s="8" t="s">
        <v>16580</v>
      </c>
      <c r="E2495" s="16" t="s">
        <v>16580</v>
      </c>
      <c r="F2495" s="16" t="s">
        <v>68</v>
      </c>
      <c r="G2495" s="17"/>
      <c r="H2495" s="12"/>
      <c r="J2495" s="26" t="s">
        <v>16581</v>
      </c>
      <c r="K2495" s="18"/>
      <c r="V2495" s="8" t="s">
        <v>16582</v>
      </c>
      <c r="Y2495" s="8" t="s">
        <v>95</v>
      </c>
      <c r="Z2495" s="8" t="s">
        <v>96</v>
      </c>
      <c r="AA2495" s="8" t="s">
        <v>16583</v>
      </c>
      <c r="AB2495" s="8" t="s">
        <v>98</v>
      </c>
      <c r="AJ2495" s="14" t="s">
        <v>16584</v>
      </c>
    </row>
    <row r="2496" spans="1:36" ht="16">
      <c r="A2496" s="8">
        <v>4</v>
      </c>
      <c r="B2496" s="10" t="s">
        <v>16585</v>
      </c>
      <c r="C2496" s="10" t="s">
        <v>16586</v>
      </c>
      <c r="D2496" s="8" t="s">
        <v>16587</v>
      </c>
      <c r="E2496" s="10" t="s">
        <v>16588</v>
      </c>
      <c r="F2496" s="10" t="s">
        <v>68</v>
      </c>
      <c r="G2496" s="11"/>
      <c r="H2496" s="18"/>
      <c r="J2496" s="30" t="s">
        <v>16589</v>
      </c>
      <c r="K2496" s="10" t="s">
        <v>16590</v>
      </c>
      <c r="V2496" s="8" t="s">
        <v>16591</v>
      </c>
      <c r="Y2496" s="8" t="s">
        <v>95</v>
      </c>
      <c r="Z2496" s="8" t="s">
        <v>96</v>
      </c>
      <c r="AA2496" s="8" t="s">
        <v>16592</v>
      </c>
      <c r="AB2496" s="8" t="s">
        <v>98</v>
      </c>
      <c r="AJ2496" s="14" t="s">
        <v>16593</v>
      </c>
    </row>
    <row r="2497" spans="1:36" ht="16">
      <c r="A2497" s="8">
        <v>4</v>
      </c>
      <c r="B2497" s="16" t="s">
        <v>16594</v>
      </c>
      <c r="C2497" s="16" t="s">
        <v>16595</v>
      </c>
      <c r="D2497" s="8" t="s">
        <v>16596</v>
      </c>
      <c r="E2497" s="16" t="s">
        <v>16597</v>
      </c>
      <c r="F2497" s="16" t="s">
        <v>68</v>
      </c>
      <c r="G2497" s="54"/>
      <c r="H2497" s="12"/>
      <c r="J2497" s="26" t="s">
        <v>16598</v>
      </c>
      <c r="K2497" s="18"/>
      <c r="V2497" s="8" t="s">
        <v>16599</v>
      </c>
      <c r="Y2497" s="8" t="s">
        <v>95</v>
      </c>
      <c r="Z2497" s="8" t="s">
        <v>96</v>
      </c>
      <c r="AA2497" s="8" t="s">
        <v>2582</v>
      </c>
      <c r="AB2497" s="8" t="s">
        <v>98</v>
      </c>
      <c r="AE2497" s="8" t="s">
        <v>2863</v>
      </c>
      <c r="AJ2497" s="14" t="s">
        <v>16600</v>
      </c>
    </row>
    <row r="2498" spans="1:36" ht="16">
      <c r="A2498" s="8">
        <v>4</v>
      </c>
      <c r="B2498" s="10" t="s">
        <v>16601</v>
      </c>
      <c r="C2498" s="10" t="s">
        <v>16602</v>
      </c>
      <c r="D2498" s="8" t="s">
        <v>16603</v>
      </c>
      <c r="E2498" s="10" t="s">
        <v>16604</v>
      </c>
      <c r="F2498" s="10" t="s">
        <v>68</v>
      </c>
      <c r="G2498" s="11"/>
      <c r="H2498" s="18"/>
      <c r="J2498" s="30" t="s">
        <v>16605</v>
      </c>
      <c r="K2498" s="10" t="s">
        <v>16606</v>
      </c>
      <c r="V2498" s="8" t="s">
        <v>16607</v>
      </c>
      <c r="Y2498" s="8" t="s">
        <v>95</v>
      </c>
      <c r="Z2498" s="8" t="s">
        <v>96</v>
      </c>
      <c r="AA2498" s="8" t="s">
        <v>2089</v>
      </c>
      <c r="AB2498" s="8" t="s">
        <v>98</v>
      </c>
      <c r="AJ2498" s="14" t="s">
        <v>16608</v>
      </c>
    </row>
    <row r="2499" spans="1:36" ht="16">
      <c r="A2499" s="8">
        <v>4</v>
      </c>
      <c r="B2499" s="16" t="s">
        <v>16609</v>
      </c>
      <c r="C2499" s="16" t="s">
        <v>16610</v>
      </c>
      <c r="D2499" s="8" t="s">
        <v>16611</v>
      </c>
      <c r="E2499" s="16" t="s">
        <v>16612</v>
      </c>
      <c r="F2499" s="16" t="s">
        <v>68</v>
      </c>
      <c r="G2499" s="54"/>
      <c r="H2499" s="12"/>
      <c r="J2499" s="26" t="s">
        <v>16613</v>
      </c>
      <c r="K2499" s="16" t="s">
        <v>16614</v>
      </c>
      <c r="V2499" s="8" t="s">
        <v>16615</v>
      </c>
      <c r="Y2499" s="8" t="s">
        <v>95</v>
      </c>
      <c r="Z2499" s="8" t="s">
        <v>96</v>
      </c>
      <c r="AA2499" s="8" t="s">
        <v>16616</v>
      </c>
      <c r="AB2499" s="8" t="s">
        <v>98</v>
      </c>
      <c r="AJ2499" s="14" t="s">
        <v>16617</v>
      </c>
    </row>
    <row r="2500" spans="1:36" ht="16">
      <c r="A2500" s="8">
        <v>4</v>
      </c>
      <c r="B2500" s="10" t="s">
        <v>16618</v>
      </c>
      <c r="C2500" s="10" t="s">
        <v>16619</v>
      </c>
      <c r="D2500" s="8" t="s">
        <v>16620</v>
      </c>
      <c r="E2500" s="10" t="s">
        <v>16621</v>
      </c>
      <c r="F2500" s="10" t="s">
        <v>68</v>
      </c>
      <c r="G2500" s="11"/>
      <c r="H2500" s="18"/>
      <c r="J2500" s="30" t="s">
        <v>16622</v>
      </c>
      <c r="K2500" s="10" t="s">
        <v>16623</v>
      </c>
      <c r="V2500" s="8" t="s">
        <v>16624</v>
      </c>
      <c r="Y2500" s="8" t="s">
        <v>95</v>
      </c>
      <c r="Z2500" s="8" t="s">
        <v>96</v>
      </c>
      <c r="AA2500" s="8" t="s">
        <v>9944</v>
      </c>
      <c r="AB2500" s="8" t="s">
        <v>98</v>
      </c>
      <c r="AJ2500" s="14" t="s">
        <v>12555</v>
      </c>
    </row>
    <row r="2501" spans="1:36" ht="16">
      <c r="A2501" s="8">
        <v>4</v>
      </c>
      <c r="B2501" s="16" t="s">
        <v>16625</v>
      </c>
      <c r="C2501" s="16" t="s">
        <v>11856</v>
      </c>
      <c r="D2501" s="8" t="s">
        <v>16626</v>
      </c>
      <c r="E2501" s="16" t="s">
        <v>16627</v>
      </c>
      <c r="F2501" s="16" t="s">
        <v>68</v>
      </c>
      <c r="G2501" s="17"/>
      <c r="H2501" s="12"/>
      <c r="J2501" s="26" t="s">
        <v>16628</v>
      </c>
      <c r="K2501" s="16" t="s">
        <v>16629</v>
      </c>
      <c r="V2501" s="8" t="s">
        <v>16630</v>
      </c>
      <c r="Y2501" s="8" t="s">
        <v>1398</v>
      </c>
      <c r="Z2501" s="8" t="s">
        <v>96</v>
      </c>
      <c r="AA2501" s="8" t="s">
        <v>16631</v>
      </c>
      <c r="AB2501" s="8" t="s">
        <v>98</v>
      </c>
      <c r="AJ2501" s="14" t="s">
        <v>16632</v>
      </c>
    </row>
    <row r="2502" spans="1:36" ht="16">
      <c r="A2502" s="8">
        <v>4</v>
      </c>
      <c r="B2502" s="10" t="s">
        <v>16633</v>
      </c>
      <c r="C2502" s="10" t="s">
        <v>16634</v>
      </c>
      <c r="D2502" s="8" t="s">
        <v>16635</v>
      </c>
      <c r="E2502" s="10" t="s">
        <v>16636</v>
      </c>
      <c r="F2502" s="10" t="s">
        <v>68</v>
      </c>
      <c r="G2502" s="11"/>
      <c r="H2502" s="18"/>
      <c r="J2502" s="30" t="s">
        <v>16637</v>
      </c>
      <c r="K2502" s="10" t="s">
        <v>16638</v>
      </c>
      <c r="V2502" s="8" t="s">
        <v>16639</v>
      </c>
      <c r="Y2502" s="8" t="s">
        <v>95</v>
      </c>
      <c r="Z2502" s="8" t="s">
        <v>96</v>
      </c>
      <c r="AA2502" s="8" t="s">
        <v>342</v>
      </c>
      <c r="AB2502" s="8" t="s">
        <v>98</v>
      </c>
      <c r="AJ2502" s="14" t="s">
        <v>16640</v>
      </c>
    </row>
    <row r="2503" spans="1:36" ht="16">
      <c r="A2503" s="8">
        <v>4</v>
      </c>
      <c r="B2503" s="16" t="s">
        <v>16641</v>
      </c>
      <c r="C2503" s="16" t="s">
        <v>16642</v>
      </c>
      <c r="D2503" s="8" t="s">
        <v>16643</v>
      </c>
      <c r="E2503" s="16" t="s">
        <v>16644</v>
      </c>
      <c r="F2503" s="16" t="s">
        <v>68</v>
      </c>
      <c r="G2503" s="54"/>
      <c r="H2503" s="12"/>
      <c r="J2503" s="26" t="s">
        <v>16352</v>
      </c>
      <c r="K2503" s="18"/>
      <c r="V2503" s="8" t="s">
        <v>16645</v>
      </c>
      <c r="Y2503" s="8" t="s">
        <v>95</v>
      </c>
      <c r="Z2503" s="8" t="s">
        <v>96</v>
      </c>
      <c r="AA2503" s="8" t="s">
        <v>2376</v>
      </c>
      <c r="AB2503" s="8" t="s">
        <v>98</v>
      </c>
      <c r="AI2503" s="8" t="s">
        <v>2863</v>
      </c>
      <c r="AJ2503" s="14" t="s">
        <v>16646</v>
      </c>
    </row>
    <row r="2504" spans="1:36" ht="16">
      <c r="A2504" s="8">
        <v>4</v>
      </c>
      <c r="B2504" s="10" t="s">
        <v>16647</v>
      </c>
      <c r="C2504" s="10" t="s">
        <v>16648</v>
      </c>
      <c r="D2504" s="8" t="s">
        <v>16649</v>
      </c>
      <c r="E2504" s="10" t="s">
        <v>16650</v>
      </c>
      <c r="F2504" s="10" t="s">
        <v>68</v>
      </c>
      <c r="G2504" s="11"/>
      <c r="H2504" s="18"/>
      <c r="J2504" s="30" t="s">
        <v>16651</v>
      </c>
      <c r="K2504" s="12"/>
      <c r="V2504" s="8" t="s">
        <v>16652</v>
      </c>
      <c r="Y2504" s="8" t="s">
        <v>95</v>
      </c>
      <c r="Z2504" s="8" t="s">
        <v>96</v>
      </c>
      <c r="AA2504" s="8" t="s">
        <v>16653</v>
      </c>
      <c r="AB2504" s="8" t="s">
        <v>98</v>
      </c>
      <c r="AJ2504" s="14" t="s">
        <v>16654</v>
      </c>
    </row>
    <row r="2505" spans="1:36" ht="16">
      <c r="A2505" s="8">
        <v>4</v>
      </c>
      <c r="B2505" s="16" t="s">
        <v>16655</v>
      </c>
      <c r="C2505" s="16" t="s">
        <v>16656</v>
      </c>
      <c r="D2505" s="8" t="s">
        <v>16657</v>
      </c>
      <c r="E2505" s="16" t="s">
        <v>16658</v>
      </c>
      <c r="F2505" s="16" t="s">
        <v>68</v>
      </c>
      <c r="G2505" s="17"/>
      <c r="H2505" s="12"/>
      <c r="J2505" s="26" t="s">
        <v>16659</v>
      </c>
      <c r="K2505" s="18"/>
      <c r="V2505" s="8" t="s">
        <v>16660</v>
      </c>
      <c r="Y2505" s="8" t="s">
        <v>95</v>
      </c>
      <c r="Z2505" s="8" t="s">
        <v>96</v>
      </c>
      <c r="AA2505" s="8" t="s">
        <v>2211</v>
      </c>
      <c r="AB2505" s="8" t="s">
        <v>98</v>
      </c>
      <c r="AJ2505" s="14" t="s">
        <v>16259</v>
      </c>
    </row>
    <row r="2506" spans="1:36" ht="16">
      <c r="A2506" s="8">
        <v>4</v>
      </c>
      <c r="B2506" s="10" t="s">
        <v>16661</v>
      </c>
      <c r="C2506" s="10" t="s">
        <v>16662</v>
      </c>
      <c r="D2506" s="8" t="s">
        <v>16663</v>
      </c>
      <c r="E2506" s="10" t="s">
        <v>16664</v>
      </c>
      <c r="F2506" s="10" t="s">
        <v>68</v>
      </c>
      <c r="G2506" s="11"/>
      <c r="H2506" s="18"/>
      <c r="J2506" s="30" t="s">
        <v>16665</v>
      </c>
      <c r="K2506" s="10" t="s">
        <v>16666</v>
      </c>
      <c r="V2506" s="8" t="s">
        <v>16667</v>
      </c>
      <c r="Y2506" s="8" t="s">
        <v>1398</v>
      </c>
      <c r="Z2506" s="8" t="s">
        <v>96</v>
      </c>
      <c r="AA2506" s="8" t="s">
        <v>16668</v>
      </c>
      <c r="AB2506" s="8" t="s">
        <v>98</v>
      </c>
      <c r="AJ2506" s="14" t="s">
        <v>16669</v>
      </c>
    </row>
    <row r="2507" spans="1:36" ht="16">
      <c r="A2507" s="8">
        <v>4</v>
      </c>
      <c r="B2507" s="16" t="s">
        <v>16670</v>
      </c>
      <c r="C2507" s="16" t="s">
        <v>16671</v>
      </c>
      <c r="D2507" s="8" t="s">
        <v>16672</v>
      </c>
      <c r="E2507" s="16" t="s">
        <v>16673</v>
      </c>
      <c r="F2507" s="16" t="s">
        <v>68</v>
      </c>
      <c r="G2507" s="17"/>
      <c r="H2507" s="12"/>
      <c r="J2507" s="26" t="s">
        <v>16674</v>
      </c>
      <c r="K2507" s="16" t="s">
        <v>16675</v>
      </c>
      <c r="V2507" s="8" t="s">
        <v>16676</v>
      </c>
      <c r="Y2507" s="8" t="s">
        <v>95</v>
      </c>
      <c r="Z2507" s="8" t="s">
        <v>96</v>
      </c>
      <c r="AA2507" s="8" t="s">
        <v>16677</v>
      </c>
      <c r="AB2507" s="8" t="s">
        <v>98</v>
      </c>
      <c r="AJ2507" s="14" t="s">
        <v>16678</v>
      </c>
    </row>
    <row r="2508" spans="1:36" ht="16">
      <c r="A2508" s="8">
        <v>4</v>
      </c>
      <c r="B2508" s="10" t="s">
        <v>16679</v>
      </c>
      <c r="C2508" s="10" t="s">
        <v>16680</v>
      </c>
      <c r="D2508" s="8" t="s">
        <v>16681</v>
      </c>
      <c r="E2508" s="10" t="s">
        <v>16682</v>
      </c>
      <c r="F2508" s="10" t="s">
        <v>68</v>
      </c>
      <c r="G2508" s="11"/>
      <c r="H2508" s="18"/>
      <c r="J2508" s="30" t="s">
        <v>16683</v>
      </c>
      <c r="K2508" s="10" t="s">
        <v>16684</v>
      </c>
      <c r="V2508" s="8" t="s">
        <v>16685</v>
      </c>
      <c r="Y2508" s="8" t="s">
        <v>95</v>
      </c>
      <c r="Z2508" s="8" t="s">
        <v>96</v>
      </c>
      <c r="AA2508" s="8" t="s">
        <v>9880</v>
      </c>
      <c r="AB2508" s="8" t="s">
        <v>98</v>
      </c>
      <c r="AJ2508" s="14" t="s">
        <v>16686</v>
      </c>
    </row>
    <row r="2509" spans="1:36" ht="16">
      <c r="A2509" s="8">
        <v>4</v>
      </c>
      <c r="B2509" s="16" t="s">
        <v>16687</v>
      </c>
      <c r="C2509" s="16" t="s">
        <v>16688</v>
      </c>
      <c r="D2509" s="8" t="s">
        <v>16689</v>
      </c>
      <c r="E2509" s="16" t="s">
        <v>16690</v>
      </c>
      <c r="F2509" s="16" t="s">
        <v>68</v>
      </c>
      <c r="G2509" s="17"/>
      <c r="H2509" s="12"/>
      <c r="J2509" s="26" t="s">
        <v>16691</v>
      </c>
      <c r="K2509" s="18"/>
      <c r="V2509" s="8" t="s">
        <v>16692</v>
      </c>
      <c r="Y2509" s="8" t="s">
        <v>95</v>
      </c>
      <c r="Z2509" s="8" t="s">
        <v>96</v>
      </c>
      <c r="AA2509" s="8" t="s">
        <v>2184</v>
      </c>
      <c r="AB2509" s="8" t="s">
        <v>98</v>
      </c>
      <c r="AJ2509" s="14" t="s">
        <v>16693</v>
      </c>
    </row>
    <row r="2510" spans="1:36" ht="16">
      <c r="A2510" s="8">
        <v>4</v>
      </c>
      <c r="B2510" s="10" t="s">
        <v>16694</v>
      </c>
      <c r="C2510" s="10" t="s">
        <v>16695</v>
      </c>
      <c r="D2510" s="8" t="s">
        <v>16696</v>
      </c>
      <c r="E2510" s="10" t="s">
        <v>16697</v>
      </c>
      <c r="F2510" s="10" t="s">
        <v>68</v>
      </c>
      <c r="G2510" s="11"/>
      <c r="H2510" s="18"/>
      <c r="J2510" s="30" t="s">
        <v>16698</v>
      </c>
      <c r="K2510" s="10" t="s">
        <v>16699</v>
      </c>
      <c r="V2510" s="8" t="s">
        <v>16700</v>
      </c>
      <c r="Y2510" s="8" t="s">
        <v>95</v>
      </c>
      <c r="Z2510" s="8" t="s">
        <v>96</v>
      </c>
      <c r="AA2510" s="8" t="s">
        <v>16701</v>
      </c>
      <c r="AB2510" s="8" t="s">
        <v>98</v>
      </c>
      <c r="AJ2510" s="14" t="s">
        <v>16702</v>
      </c>
    </row>
    <row r="2511" spans="1:36" ht="16">
      <c r="A2511" s="8">
        <v>4</v>
      </c>
      <c r="B2511" s="16" t="s">
        <v>16703</v>
      </c>
      <c r="C2511" s="16" t="s">
        <v>16704</v>
      </c>
      <c r="D2511" s="8" t="s">
        <v>16705</v>
      </c>
      <c r="E2511" s="16" t="s">
        <v>16706</v>
      </c>
      <c r="F2511" s="16" t="s">
        <v>68</v>
      </c>
      <c r="G2511" s="17"/>
      <c r="H2511" s="12"/>
      <c r="J2511" s="26" t="s">
        <v>16707</v>
      </c>
      <c r="K2511" s="18"/>
      <c r="V2511" s="8" t="s">
        <v>16708</v>
      </c>
      <c r="Y2511" s="8" t="s">
        <v>95</v>
      </c>
      <c r="Z2511" s="8" t="s">
        <v>96</v>
      </c>
      <c r="AA2511" s="8" t="s">
        <v>3585</v>
      </c>
      <c r="AB2511" s="8" t="s">
        <v>98</v>
      </c>
      <c r="AJ2511" s="14" t="s">
        <v>16709</v>
      </c>
    </row>
    <row r="2512" spans="1:36" ht="16">
      <c r="A2512" s="8">
        <v>4</v>
      </c>
      <c r="B2512" s="10" t="s">
        <v>16710</v>
      </c>
      <c r="C2512" s="10" t="s">
        <v>16711</v>
      </c>
      <c r="D2512" s="8" t="s">
        <v>16712</v>
      </c>
      <c r="E2512" s="10" t="s">
        <v>16713</v>
      </c>
      <c r="F2512" s="10" t="s">
        <v>68</v>
      </c>
      <c r="G2512" s="11"/>
      <c r="H2512" s="18"/>
      <c r="J2512" s="34"/>
      <c r="K2512" s="12"/>
      <c r="V2512" s="8" t="s">
        <v>16714</v>
      </c>
      <c r="Y2512" s="8" t="s">
        <v>95</v>
      </c>
      <c r="Z2512" s="8" t="s">
        <v>96</v>
      </c>
      <c r="AA2512" s="8" t="s">
        <v>16715</v>
      </c>
      <c r="AB2512" s="8" t="s">
        <v>98</v>
      </c>
      <c r="AJ2512" s="14" t="s">
        <v>16716</v>
      </c>
    </row>
    <row r="2513" spans="1:36" ht="16">
      <c r="A2513" s="8">
        <v>4</v>
      </c>
      <c r="B2513" s="16" t="s">
        <v>16717</v>
      </c>
      <c r="C2513" s="16" t="s">
        <v>16718</v>
      </c>
      <c r="D2513" s="8" t="s">
        <v>16719</v>
      </c>
      <c r="E2513" s="16" t="s">
        <v>16720</v>
      </c>
      <c r="F2513" s="16" t="s">
        <v>68</v>
      </c>
      <c r="G2513" s="17"/>
      <c r="H2513" s="12"/>
      <c r="J2513" s="26" t="s">
        <v>16721</v>
      </c>
      <c r="K2513" s="16" t="s">
        <v>16722</v>
      </c>
      <c r="V2513" s="8" t="s">
        <v>16723</v>
      </c>
      <c r="Y2513" s="8" t="s">
        <v>95</v>
      </c>
      <c r="Z2513" s="8" t="s">
        <v>96</v>
      </c>
      <c r="AA2513" s="8" t="s">
        <v>16724</v>
      </c>
      <c r="AB2513" s="8" t="s">
        <v>98</v>
      </c>
      <c r="AJ2513" s="14" t="s">
        <v>16725</v>
      </c>
    </row>
    <row r="2514" spans="1:36" ht="16">
      <c r="A2514" s="8">
        <v>4</v>
      </c>
      <c r="B2514" s="10" t="s">
        <v>16726</v>
      </c>
      <c r="C2514" s="10" t="s">
        <v>16727</v>
      </c>
      <c r="D2514" s="8" t="s">
        <v>16728</v>
      </c>
      <c r="E2514" s="10" t="s">
        <v>16729</v>
      </c>
      <c r="F2514" s="10" t="s">
        <v>68</v>
      </c>
      <c r="G2514" s="11"/>
      <c r="H2514" s="18"/>
      <c r="J2514" s="30" t="s">
        <v>16730</v>
      </c>
      <c r="K2514" s="12"/>
      <c r="V2514" s="8" t="s">
        <v>16731</v>
      </c>
      <c r="Y2514" s="8" t="s">
        <v>95</v>
      </c>
      <c r="Z2514" s="8" t="s">
        <v>96</v>
      </c>
      <c r="AA2514" s="8" t="s">
        <v>1697</v>
      </c>
      <c r="AB2514" s="8" t="s">
        <v>98</v>
      </c>
      <c r="AJ2514" s="14" t="s">
        <v>16732</v>
      </c>
    </row>
    <row r="2515" spans="1:36" ht="16">
      <c r="A2515" s="8">
        <v>4</v>
      </c>
      <c r="B2515" s="16" t="s">
        <v>16733</v>
      </c>
      <c r="C2515" s="16" t="s">
        <v>16734</v>
      </c>
      <c r="D2515" s="8" t="s">
        <v>16735</v>
      </c>
      <c r="E2515" s="16" t="s">
        <v>16735</v>
      </c>
      <c r="F2515" s="16" t="s">
        <v>68</v>
      </c>
      <c r="G2515" s="17"/>
      <c r="H2515" s="12"/>
      <c r="J2515" s="26" t="s">
        <v>16736</v>
      </c>
      <c r="K2515" s="16" t="s">
        <v>15523</v>
      </c>
      <c r="V2515" s="8" t="s">
        <v>16737</v>
      </c>
      <c r="Y2515" s="8" t="s">
        <v>95</v>
      </c>
      <c r="Z2515" s="8" t="s">
        <v>96</v>
      </c>
      <c r="AA2515" s="8" t="s">
        <v>16738</v>
      </c>
      <c r="AB2515" s="8" t="s">
        <v>98</v>
      </c>
      <c r="AJ2515" s="14" t="s">
        <v>16739</v>
      </c>
    </row>
    <row r="2516" spans="1:36" ht="16">
      <c r="A2516" s="8">
        <v>4</v>
      </c>
      <c r="B2516" s="10" t="s">
        <v>16740</v>
      </c>
      <c r="C2516" s="10" t="s">
        <v>16741</v>
      </c>
      <c r="D2516" s="8" t="s">
        <v>16742</v>
      </c>
      <c r="E2516" s="10" t="s">
        <v>16743</v>
      </c>
      <c r="F2516" s="10" t="s">
        <v>68</v>
      </c>
      <c r="G2516" s="11"/>
      <c r="H2516" s="18"/>
      <c r="J2516" s="30" t="s">
        <v>16744</v>
      </c>
      <c r="K2516" s="10" t="s">
        <v>16745</v>
      </c>
      <c r="V2516" s="8" t="s">
        <v>16746</v>
      </c>
      <c r="Y2516" s="8" t="s">
        <v>95</v>
      </c>
      <c r="Z2516" s="8" t="s">
        <v>96</v>
      </c>
      <c r="AA2516" s="8" t="s">
        <v>16747</v>
      </c>
      <c r="AB2516" s="8" t="s">
        <v>98</v>
      </c>
      <c r="AJ2516" s="14" t="s">
        <v>16748</v>
      </c>
    </row>
    <row r="2517" spans="1:36" ht="16">
      <c r="A2517" s="8">
        <v>4</v>
      </c>
      <c r="B2517" s="16" t="s">
        <v>16749</v>
      </c>
      <c r="C2517" s="16" t="s">
        <v>16750</v>
      </c>
      <c r="D2517" s="8" t="s">
        <v>16751</v>
      </c>
      <c r="E2517" s="16" t="s">
        <v>16752</v>
      </c>
      <c r="F2517" s="16" t="s">
        <v>68</v>
      </c>
      <c r="G2517" s="17"/>
      <c r="H2517" s="12"/>
      <c r="J2517" s="26" t="s">
        <v>16753</v>
      </c>
      <c r="K2517" s="16" t="s">
        <v>16754</v>
      </c>
      <c r="V2517" s="8" t="s">
        <v>16755</v>
      </c>
      <c r="Y2517" s="8" t="s">
        <v>95</v>
      </c>
      <c r="Z2517" s="8" t="s">
        <v>96</v>
      </c>
      <c r="AA2517" s="8" t="s">
        <v>16756</v>
      </c>
      <c r="AB2517" s="8" t="s">
        <v>98</v>
      </c>
      <c r="AJ2517" s="14" t="s">
        <v>16757</v>
      </c>
    </row>
    <row r="2518" spans="1:36" ht="16">
      <c r="A2518" s="8">
        <v>4</v>
      </c>
      <c r="B2518" s="10" t="s">
        <v>16758</v>
      </c>
      <c r="C2518" s="10" t="s">
        <v>16759</v>
      </c>
      <c r="D2518" s="8" t="s">
        <v>16760</v>
      </c>
      <c r="E2518" s="10" t="s">
        <v>16761</v>
      </c>
      <c r="F2518" s="10" t="s">
        <v>68</v>
      </c>
      <c r="G2518" s="11"/>
      <c r="H2518" s="18"/>
      <c r="J2518" s="59"/>
      <c r="K2518" s="10" t="s">
        <v>16762</v>
      </c>
      <c r="V2518" s="8" t="s">
        <v>16763</v>
      </c>
      <c r="Y2518" s="8" t="s">
        <v>95</v>
      </c>
      <c r="Z2518" s="8" t="s">
        <v>96</v>
      </c>
      <c r="AA2518" s="8" t="s">
        <v>16764</v>
      </c>
      <c r="AB2518" s="8" t="s">
        <v>98</v>
      </c>
      <c r="AJ2518" s="14" t="s">
        <v>16765</v>
      </c>
    </row>
    <row r="2519" spans="1:36" ht="16">
      <c r="A2519" s="8">
        <v>4</v>
      </c>
      <c r="B2519" s="16" t="s">
        <v>16766</v>
      </c>
      <c r="C2519" s="16" t="s">
        <v>16767</v>
      </c>
      <c r="D2519" s="8" t="s">
        <v>16768</v>
      </c>
      <c r="E2519" s="16" t="s">
        <v>16769</v>
      </c>
      <c r="F2519" s="16" t="s">
        <v>68</v>
      </c>
      <c r="G2519" s="17"/>
      <c r="H2519" s="12"/>
      <c r="J2519" s="26" t="s">
        <v>16770</v>
      </c>
      <c r="K2519" s="16" t="s">
        <v>11290</v>
      </c>
      <c r="V2519" s="8" t="s">
        <v>16771</v>
      </c>
      <c r="Y2519" s="8" t="s">
        <v>95</v>
      </c>
      <c r="Z2519" s="8" t="s">
        <v>96</v>
      </c>
      <c r="AA2519" s="8" t="s">
        <v>16772</v>
      </c>
      <c r="AB2519" s="8" t="s">
        <v>98</v>
      </c>
      <c r="AJ2519" s="14" t="s">
        <v>16773</v>
      </c>
    </row>
    <row r="2520" spans="1:36" ht="16">
      <c r="A2520" s="8">
        <v>4</v>
      </c>
      <c r="B2520" s="10" t="s">
        <v>16774</v>
      </c>
      <c r="C2520" s="10" t="s">
        <v>16775</v>
      </c>
      <c r="D2520" s="8" t="s">
        <v>16776</v>
      </c>
      <c r="E2520" s="10" t="s">
        <v>16777</v>
      </c>
      <c r="F2520" s="10" t="s">
        <v>68</v>
      </c>
      <c r="G2520" s="11"/>
      <c r="H2520" s="18"/>
      <c r="J2520" s="30" t="s">
        <v>16778</v>
      </c>
      <c r="K2520" s="10" t="s">
        <v>16779</v>
      </c>
      <c r="V2520" s="8" t="s">
        <v>16780</v>
      </c>
      <c r="Y2520" s="8" t="s">
        <v>95</v>
      </c>
      <c r="Z2520" s="8" t="s">
        <v>96</v>
      </c>
      <c r="AA2520" s="8" t="s">
        <v>6655</v>
      </c>
      <c r="AB2520" s="8" t="s">
        <v>98</v>
      </c>
      <c r="AJ2520" s="14" t="s">
        <v>16781</v>
      </c>
    </row>
    <row r="2521" spans="1:36" ht="16">
      <c r="A2521" s="8">
        <v>4</v>
      </c>
      <c r="B2521" s="16" t="s">
        <v>16782</v>
      </c>
      <c r="C2521" s="16" t="s">
        <v>16783</v>
      </c>
      <c r="D2521" s="8" t="s">
        <v>16784</v>
      </c>
      <c r="E2521" s="16" t="s">
        <v>16785</v>
      </c>
      <c r="F2521" s="16" t="s">
        <v>68</v>
      </c>
      <c r="G2521" s="54"/>
      <c r="H2521" s="12"/>
      <c r="J2521" s="26" t="s">
        <v>16786</v>
      </c>
      <c r="K2521" s="16" t="s">
        <v>16787</v>
      </c>
      <c r="V2521" s="8" t="s">
        <v>16788</v>
      </c>
      <c r="Y2521" s="8" t="s">
        <v>424</v>
      </c>
      <c r="Z2521" s="8" t="s">
        <v>96</v>
      </c>
      <c r="AA2521" s="8" t="s">
        <v>16789</v>
      </c>
      <c r="AB2521" s="8" t="s">
        <v>98</v>
      </c>
      <c r="AJ2521" s="14" t="s">
        <v>16790</v>
      </c>
    </row>
    <row r="2522" spans="1:36" ht="16">
      <c r="A2522" s="8">
        <v>4</v>
      </c>
      <c r="B2522" s="10" t="s">
        <v>16791</v>
      </c>
      <c r="C2522" s="10" t="s">
        <v>16792</v>
      </c>
      <c r="D2522" s="8" t="s">
        <v>16793</v>
      </c>
      <c r="E2522" s="10" t="s">
        <v>16794</v>
      </c>
      <c r="F2522" s="10" t="s">
        <v>68</v>
      </c>
      <c r="G2522" s="11"/>
      <c r="H2522" s="18"/>
      <c r="J2522" s="30" t="s">
        <v>16795</v>
      </c>
      <c r="K2522" s="10" t="s">
        <v>16796</v>
      </c>
      <c r="V2522" s="8" t="s">
        <v>16797</v>
      </c>
      <c r="Y2522" s="8" t="s">
        <v>95</v>
      </c>
      <c r="Z2522" s="8" t="s">
        <v>96</v>
      </c>
      <c r="AA2522" s="8" t="s">
        <v>6280</v>
      </c>
      <c r="AB2522" s="8" t="s">
        <v>98</v>
      </c>
      <c r="AJ2522" s="14" t="s">
        <v>16798</v>
      </c>
    </row>
    <row r="2523" spans="1:36" ht="16">
      <c r="A2523" s="8">
        <v>4</v>
      </c>
      <c r="B2523" s="16" t="s">
        <v>16799</v>
      </c>
      <c r="C2523" s="16" t="s">
        <v>16800</v>
      </c>
      <c r="D2523" s="8" t="s">
        <v>16801</v>
      </c>
      <c r="E2523" s="16" t="s">
        <v>16802</v>
      </c>
      <c r="F2523" s="16" t="s">
        <v>68</v>
      </c>
      <c r="G2523" s="17"/>
      <c r="H2523" s="12"/>
      <c r="J2523" s="26" t="s">
        <v>16803</v>
      </c>
      <c r="K2523" s="16" t="s">
        <v>16804</v>
      </c>
      <c r="V2523" s="8" t="s">
        <v>16805</v>
      </c>
      <c r="Y2523" s="8" t="s">
        <v>95</v>
      </c>
      <c r="Z2523" s="8" t="s">
        <v>96</v>
      </c>
      <c r="AA2523" s="8" t="s">
        <v>16806</v>
      </c>
      <c r="AB2523" s="8" t="s">
        <v>98</v>
      </c>
      <c r="AJ2523" s="14" t="s">
        <v>16807</v>
      </c>
    </row>
    <row r="2524" spans="1:36" ht="16">
      <c r="A2524" s="8">
        <v>4</v>
      </c>
      <c r="B2524" s="10" t="s">
        <v>2262</v>
      </c>
      <c r="C2524" s="10" t="s">
        <v>2263</v>
      </c>
      <c r="D2524" s="8" t="s">
        <v>16808</v>
      </c>
      <c r="E2524" s="10" t="s">
        <v>16809</v>
      </c>
      <c r="F2524" s="10" t="s">
        <v>68</v>
      </c>
      <c r="G2524" s="11"/>
      <c r="H2524" s="18"/>
      <c r="J2524" s="30" t="s">
        <v>2265</v>
      </c>
      <c r="K2524" s="10" t="s">
        <v>16810</v>
      </c>
      <c r="V2524" s="8" t="s">
        <v>16811</v>
      </c>
      <c r="Y2524" s="8" t="s">
        <v>95</v>
      </c>
      <c r="Z2524" s="8" t="s">
        <v>96</v>
      </c>
      <c r="AA2524" s="8" t="s">
        <v>16812</v>
      </c>
      <c r="AB2524" s="8" t="s">
        <v>98</v>
      </c>
      <c r="AJ2524" s="14" t="s">
        <v>16813</v>
      </c>
    </row>
    <row r="2525" spans="1:36" ht="16">
      <c r="A2525" s="8">
        <v>4</v>
      </c>
      <c r="B2525" s="16" t="s">
        <v>16814</v>
      </c>
      <c r="C2525" s="16" t="s">
        <v>16815</v>
      </c>
      <c r="D2525" s="8" t="s">
        <v>16816</v>
      </c>
      <c r="E2525" s="16" t="s">
        <v>16817</v>
      </c>
      <c r="F2525" s="16" t="s">
        <v>68</v>
      </c>
      <c r="G2525" s="17"/>
      <c r="H2525" s="12"/>
      <c r="J2525" s="59"/>
      <c r="K2525" s="16" t="s">
        <v>16818</v>
      </c>
      <c r="V2525" s="8" t="s">
        <v>16284</v>
      </c>
      <c r="Y2525" s="8" t="s">
        <v>95</v>
      </c>
      <c r="Z2525" s="8" t="s">
        <v>96</v>
      </c>
      <c r="AA2525" s="8" t="s">
        <v>16738</v>
      </c>
      <c r="AB2525" s="8" t="s">
        <v>98</v>
      </c>
      <c r="AJ2525" s="14" t="s">
        <v>16819</v>
      </c>
    </row>
    <row r="2526" spans="1:36" ht="16">
      <c r="A2526" s="8">
        <v>4</v>
      </c>
      <c r="B2526" s="10" t="s">
        <v>16820</v>
      </c>
      <c r="C2526" s="10" t="s">
        <v>16821</v>
      </c>
      <c r="D2526" s="8" t="s">
        <v>16822</v>
      </c>
      <c r="E2526" s="10" t="s">
        <v>16822</v>
      </c>
      <c r="F2526" s="10" t="s">
        <v>68</v>
      </c>
      <c r="G2526" s="11"/>
      <c r="H2526" s="18"/>
      <c r="J2526" s="30" t="s">
        <v>16823</v>
      </c>
      <c r="K2526" s="10" t="s">
        <v>16824</v>
      </c>
      <c r="V2526" s="8" t="s">
        <v>16825</v>
      </c>
      <c r="Y2526" s="8" t="s">
        <v>95</v>
      </c>
      <c r="Z2526" s="8" t="s">
        <v>96</v>
      </c>
      <c r="AA2526" s="8" t="s">
        <v>3839</v>
      </c>
      <c r="AB2526" s="8" t="s">
        <v>98</v>
      </c>
      <c r="AJ2526" s="14" t="s">
        <v>16826</v>
      </c>
    </row>
    <row r="2527" spans="1:36" ht="16">
      <c r="A2527" s="8">
        <v>4</v>
      </c>
      <c r="B2527" s="16" t="s">
        <v>16827</v>
      </c>
      <c r="C2527" s="16" t="s">
        <v>16828</v>
      </c>
      <c r="D2527" s="8" t="s">
        <v>16829</v>
      </c>
      <c r="E2527" s="16" t="s">
        <v>16830</v>
      </c>
      <c r="F2527" s="16" t="s">
        <v>68</v>
      </c>
      <c r="G2527" s="54"/>
      <c r="H2527" s="12"/>
      <c r="J2527" s="26" t="s">
        <v>16831</v>
      </c>
      <c r="K2527" s="16" t="s">
        <v>16832</v>
      </c>
      <c r="V2527" s="8" t="s">
        <v>16833</v>
      </c>
      <c r="Y2527" s="8" t="s">
        <v>95</v>
      </c>
      <c r="Z2527" s="8" t="s">
        <v>96</v>
      </c>
      <c r="AA2527" s="8" t="s">
        <v>16834</v>
      </c>
      <c r="AB2527" s="8" t="s">
        <v>98</v>
      </c>
      <c r="AH2527" s="8" t="s">
        <v>2863</v>
      </c>
      <c r="AJ2527" s="14" t="s">
        <v>16835</v>
      </c>
    </row>
    <row r="2528" spans="1:36" ht="16">
      <c r="A2528" s="8">
        <v>4</v>
      </c>
      <c r="B2528" s="10" t="s">
        <v>16836</v>
      </c>
      <c r="C2528" s="10" t="s">
        <v>16837</v>
      </c>
      <c r="D2528" s="8" t="s">
        <v>16838</v>
      </c>
      <c r="E2528" s="10" t="s">
        <v>16839</v>
      </c>
      <c r="F2528" s="10" t="s">
        <v>68</v>
      </c>
      <c r="G2528" s="11"/>
      <c r="H2528" s="18"/>
      <c r="J2528" s="30" t="s">
        <v>16840</v>
      </c>
      <c r="K2528" s="10" t="s">
        <v>16841</v>
      </c>
      <c r="V2528" s="8" t="s">
        <v>16842</v>
      </c>
      <c r="Y2528" s="8" t="s">
        <v>95</v>
      </c>
      <c r="Z2528" s="8" t="s">
        <v>96</v>
      </c>
      <c r="AA2528" s="8" t="s">
        <v>2025</v>
      </c>
      <c r="AB2528" s="8" t="s">
        <v>98</v>
      </c>
      <c r="AJ2528" s="14" t="s">
        <v>16843</v>
      </c>
    </row>
    <row r="2529" spans="1:36" ht="16">
      <c r="A2529" s="8">
        <v>4</v>
      </c>
      <c r="B2529" s="16" t="s">
        <v>16844</v>
      </c>
      <c r="C2529" s="16" t="s">
        <v>16845</v>
      </c>
      <c r="D2529" s="8" t="s">
        <v>16846</v>
      </c>
      <c r="E2529" s="16" t="s">
        <v>16847</v>
      </c>
      <c r="F2529" s="16" t="s">
        <v>68</v>
      </c>
      <c r="G2529" s="54"/>
      <c r="H2529" s="12"/>
      <c r="J2529" s="26" t="s">
        <v>16848</v>
      </c>
      <c r="K2529" s="16" t="s">
        <v>16849</v>
      </c>
      <c r="V2529" s="8" t="s">
        <v>16850</v>
      </c>
      <c r="Y2529" s="8" t="s">
        <v>95</v>
      </c>
      <c r="Z2529" s="8" t="s">
        <v>96</v>
      </c>
      <c r="AA2529" s="8" t="s">
        <v>16851</v>
      </c>
      <c r="AB2529" s="8" t="s">
        <v>98</v>
      </c>
      <c r="AH2529" s="8" t="s">
        <v>2863</v>
      </c>
      <c r="AJ2529" s="14" t="s">
        <v>16852</v>
      </c>
    </row>
    <row r="2530" spans="1:36" ht="16">
      <c r="A2530" s="8">
        <v>4</v>
      </c>
      <c r="B2530" s="10" t="s">
        <v>16853</v>
      </c>
      <c r="C2530" s="10" t="s">
        <v>16854</v>
      </c>
      <c r="D2530" s="8" t="s">
        <v>16855</v>
      </c>
      <c r="E2530" s="10" t="s">
        <v>16856</v>
      </c>
      <c r="F2530" s="10" t="s">
        <v>68</v>
      </c>
      <c r="G2530" s="11"/>
      <c r="H2530" s="18"/>
      <c r="J2530" s="30" t="s">
        <v>16857</v>
      </c>
      <c r="K2530" s="12"/>
      <c r="V2530" s="8" t="s">
        <v>16858</v>
      </c>
      <c r="Y2530" s="8" t="s">
        <v>95</v>
      </c>
      <c r="Z2530" s="8" t="s">
        <v>96</v>
      </c>
      <c r="AA2530" s="8" t="s">
        <v>16859</v>
      </c>
      <c r="AB2530" s="8" t="s">
        <v>98</v>
      </c>
      <c r="AJ2530" s="14" t="s">
        <v>16860</v>
      </c>
    </row>
    <row r="2531" spans="1:36" ht="16">
      <c r="A2531" s="8">
        <v>4</v>
      </c>
      <c r="B2531" s="16" t="s">
        <v>16861</v>
      </c>
      <c r="C2531" s="16" t="s">
        <v>16862</v>
      </c>
      <c r="D2531" s="8" t="s">
        <v>16863</v>
      </c>
      <c r="E2531" s="16" t="s">
        <v>16864</v>
      </c>
      <c r="F2531" s="16" t="s">
        <v>68</v>
      </c>
      <c r="G2531" s="54"/>
      <c r="H2531" s="12"/>
      <c r="J2531" s="26" t="s">
        <v>16865</v>
      </c>
      <c r="K2531" s="16" t="s">
        <v>16866</v>
      </c>
      <c r="V2531" s="8" t="s">
        <v>16867</v>
      </c>
      <c r="Y2531" s="8" t="s">
        <v>95</v>
      </c>
      <c r="Z2531" s="8" t="s">
        <v>96</v>
      </c>
      <c r="AA2531" s="8" t="s">
        <v>2453</v>
      </c>
      <c r="AB2531" s="8" t="s">
        <v>98</v>
      </c>
      <c r="AH2531" s="8" t="s">
        <v>2863</v>
      </c>
      <c r="AJ2531" s="14" t="s">
        <v>16868</v>
      </c>
    </row>
    <row r="2532" spans="1:36" ht="16">
      <c r="A2532" s="8">
        <v>4</v>
      </c>
      <c r="B2532" s="10" t="s">
        <v>16869</v>
      </c>
      <c r="C2532" s="10" t="s">
        <v>16870</v>
      </c>
      <c r="D2532" s="8" t="s">
        <v>16871</v>
      </c>
      <c r="E2532" s="10" t="s">
        <v>16872</v>
      </c>
      <c r="F2532" s="10" t="s">
        <v>68</v>
      </c>
      <c r="G2532" s="11"/>
      <c r="H2532" s="18"/>
      <c r="J2532" s="30" t="s">
        <v>16873</v>
      </c>
      <c r="K2532" s="10" t="s">
        <v>16874</v>
      </c>
      <c r="V2532" s="8" t="s">
        <v>16875</v>
      </c>
      <c r="Y2532" s="8" t="s">
        <v>95</v>
      </c>
      <c r="Z2532" s="8" t="s">
        <v>96</v>
      </c>
      <c r="AA2532" s="8" t="s">
        <v>16876</v>
      </c>
      <c r="AB2532" s="8" t="s">
        <v>98</v>
      </c>
      <c r="AJ2532" s="14" t="s">
        <v>16877</v>
      </c>
    </row>
    <row r="2533" spans="1:36" ht="16">
      <c r="A2533" s="8">
        <v>4</v>
      </c>
      <c r="B2533" s="16" t="s">
        <v>16878</v>
      </c>
      <c r="C2533" s="16" t="s">
        <v>16879</v>
      </c>
      <c r="D2533" s="8" t="s">
        <v>16880</v>
      </c>
      <c r="E2533" s="16" t="s">
        <v>16881</v>
      </c>
      <c r="F2533" s="16" t="s">
        <v>68</v>
      </c>
      <c r="G2533" s="17"/>
      <c r="H2533" s="12"/>
      <c r="J2533" s="26" t="s">
        <v>16882</v>
      </c>
      <c r="K2533" s="16" t="s">
        <v>16883</v>
      </c>
      <c r="V2533" s="8" t="s">
        <v>16884</v>
      </c>
      <c r="Y2533" s="8" t="s">
        <v>95</v>
      </c>
      <c r="Z2533" s="8" t="s">
        <v>96</v>
      </c>
      <c r="AA2533" s="8" t="s">
        <v>16701</v>
      </c>
      <c r="AB2533" s="8" t="s">
        <v>98</v>
      </c>
      <c r="AJ2533" s="14" t="s">
        <v>16885</v>
      </c>
    </row>
    <row r="2534" spans="1:36" ht="16">
      <c r="A2534" s="8">
        <v>4</v>
      </c>
      <c r="B2534" s="10" t="s">
        <v>16886</v>
      </c>
      <c r="C2534" s="10" t="s">
        <v>16887</v>
      </c>
      <c r="D2534" s="8" t="s">
        <v>16888</v>
      </c>
      <c r="E2534" s="10" t="s">
        <v>16889</v>
      </c>
      <c r="F2534" s="10" t="s">
        <v>68</v>
      </c>
      <c r="G2534" s="11"/>
      <c r="H2534" s="18"/>
      <c r="J2534" s="59"/>
      <c r="K2534" s="10" t="s">
        <v>16890</v>
      </c>
      <c r="V2534" s="8" t="s">
        <v>16891</v>
      </c>
      <c r="Y2534" s="8" t="s">
        <v>95</v>
      </c>
      <c r="Z2534" s="8" t="s">
        <v>96</v>
      </c>
      <c r="AA2534" s="8" t="s">
        <v>16892</v>
      </c>
      <c r="AB2534" s="8" t="s">
        <v>98</v>
      </c>
      <c r="AJ2534" s="14" t="s">
        <v>16893</v>
      </c>
    </row>
    <row r="2535" spans="1:36" ht="16">
      <c r="A2535" s="8">
        <v>4</v>
      </c>
      <c r="B2535" s="16" t="s">
        <v>16894</v>
      </c>
      <c r="C2535" s="16" t="s">
        <v>16895</v>
      </c>
      <c r="E2535" s="16"/>
      <c r="F2535" s="16" t="s">
        <v>68</v>
      </c>
      <c r="G2535" s="17"/>
      <c r="H2535" s="12"/>
      <c r="J2535" s="33"/>
      <c r="K2535" s="18"/>
      <c r="V2535" s="8" t="s">
        <v>16896</v>
      </c>
      <c r="Y2535" s="8" t="s">
        <v>95</v>
      </c>
      <c r="Z2535" s="8" t="s">
        <v>96</v>
      </c>
      <c r="AA2535" s="8" t="s">
        <v>16897</v>
      </c>
      <c r="AB2535" s="8" t="s">
        <v>98</v>
      </c>
      <c r="AJ2535" s="14" t="s">
        <v>16898</v>
      </c>
    </row>
    <row r="2536" spans="1:36" ht="16">
      <c r="A2536" s="8">
        <v>4</v>
      </c>
      <c r="B2536" s="10" t="s">
        <v>16899</v>
      </c>
      <c r="C2536" s="10" t="s">
        <v>16900</v>
      </c>
      <c r="D2536" s="8" t="s">
        <v>16901</v>
      </c>
      <c r="E2536" s="10" t="s">
        <v>16902</v>
      </c>
      <c r="F2536" s="10" t="s">
        <v>68</v>
      </c>
      <c r="G2536" s="11"/>
      <c r="H2536" s="18"/>
      <c r="J2536" s="34"/>
      <c r="K2536" s="12"/>
      <c r="V2536" s="8" t="s">
        <v>16903</v>
      </c>
      <c r="Y2536" s="8" t="s">
        <v>95</v>
      </c>
      <c r="Z2536" s="8" t="s">
        <v>96</v>
      </c>
      <c r="AA2536" s="8" t="s">
        <v>16892</v>
      </c>
      <c r="AB2536" s="8" t="s">
        <v>98</v>
      </c>
      <c r="AJ2536" s="14" t="s">
        <v>16904</v>
      </c>
    </row>
    <row r="2537" spans="1:36" ht="16">
      <c r="A2537" s="8">
        <v>4</v>
      </c>
      <c r="B2537" s="16" t="s">
        <v>16905</v>
      </c>
      <c r="C2537" s="16" t="s">
        <v>16906</v>
      </c>
      <c r="D2537" s="8" t="s">
        <v>16907</v>
      </c>
      <c r="E2537" s="16" t="s">
        <v>16908</v>
      </c>
      <c r="F2537" s="16" t="s">
        <v>68</v>
      </c>
      <c r="G2537" s="17"/>
      <c r="H2537" s="12"/>
      <c r="J2537" s="26" t="s">
        <v>16909</v>
      </c>
      <c r="K2537" s="16" t="s">
        <v>11306</v>
      </c>
      <c r="V2537" s="8" t="s">
        <v>16910</v>
      </c>
      <c r="Y2537" s="8" t="s">
        <v>95</v>
      </c>
      <c r="Z2537" s="8" t="s">
        <v>96</v>
      </c>
      <c r="AA2537" s="8" t="s">
        <v>16897</v>
      </c>
      <c r="AB2537" s="8" t="s">
        <v>98</v>
      </c>
      <c r="AJ2537" s="14" t="s">
        <v>16911</v>
      </c>
    </row>
    <row r="2538" spans="1:36" ht="16">
      <c r="A2538" s="8">
        <v>4</v>
      </c>
      <c r="B2538" s="10" t="s">
        <v>16912</v>
      </c>
      <c r="C2538" s="10" t="s">
        <v>16913</v>
      </c>
      <c r="D2538" s="8" t="s">
        <v>16914</v>
      </c>
      <c r="E2538" s="10" t="s">
        <v>16914</v>
      </c>
      <c r="F2538" s="10" t="s">
        <v>68</v>
      </c>
      <c r="G2538" s="11"/>
      <c r="H2538" s="18"/>
      <c r="J2538" s="30" t="s">
        <v>16915</v>
      </c>
      <c r="K2538" s="10" t="s">
        <v>16916</v>
      </c>
      <c r="V2538" s="8" t="s">
        <v>16917</v>
      </c>
      <c r="Y2538" s="8" t="s">
        <v>95</v>
      </c>
      <c r="Z2538" s="8" t="s">
        <v>96</v>
      </c>
      <c r="AA2538" s="8" t="s">
        <v>2464</v>
      </c>
      <c r="AB2538" s="8" t="s">
        <v>98</v>
      </c>
      <c r="AJ2538" s="14" t="s">
        <v>16918</v>
      </c>
    </row>
    <row r="2539" spans="1:36" ht="16">
      <c r="A2539" s="8">
        <v>4</v>
      </c>
      <c r="B2539" s="16" t="s">
        <v>16919</v>
      </c>
      <c r="C2539" s="16" t="s">
        <v>16920</v>
      </c>
      <c r="D2539" s="8" t="s">
        <v>16921</v>
      </c>
      <c r="E2539" s="16" t="s">
        <v>16922</v>
      </c>
      <c r="F2539" s="16" t="s">
        <v>68</v>
      </c>
      <c r="G2539" s="17"/>
      <c r="H2539" s="12"/>
      <c r="J2539" s="26" t="s">
        <v>16923</v>
      </c>
      <c r="K2539" s="16" t="s">
        <v>16924</v>
      </c>
      <c r="V2539" s="8" t="s">
        <v>16925</v>
      </c>
      <c r="Y2539" s="8" t="s">
        <v>95</v>
      </c>
      <c r="Z2539" s="8" t="s">
        <v>96</v>
      </c>
      <c r="AA2539" s="8" t="s">
        <v>16897</v>
      </c>
      <c r="AB2539" s="8" t="s">
        <v>98</v>
      </c>
      <c r="AJ2539" s="14" t="s">
        <v>16926</v>
      </c>
    </row>
    <row r="2540" spans="1:36" ht="16">
      <c r="A2540" s="8">
        <v>4</v>
      </c>
      <c r="B2540" s="10" t="s">
        <v>2294</v>
      </c>
      <c r="C2540" s="10" t="s">
        <v>2295</v>
      </c>
      <c r="D2540" s="8" t="s">
        <v>16927</v>
      </c>
      <c r="E2540" s="10" t="s">
        <v>16928</v>
      </c>
      <c r="F2540" s="10" t="s">
        <v>68</v>
      </c>
      <c r="G2540" s="11"/>
      <c r="H2540" s="18"/>
      <c r="J2540" s="30" t="s">
        <v>2297</v>
      </c>
      <c r="K2540" s="10" t="s">
        <v>11326</v>
      </c>
      <c r="V2540" s="8" t="s">
        <v>16929</v>
      </c>
      <c r="Y2540" s="8" t="s">
        <v>95</v>
      </c>
      <c r="Z2540" s="8" t="s">
        <v>96</v>
      </c>
      <c r="AA2540" s="8" t="s">
        <v>2464</v>
      </c>
      <c r="AB2540" s="8" t="s">
        <v>98</v>
      </c>
      <c r="AJ2540" s="14" t="s">
        <v>16930</v>
      </c>
    </row>
    <row r="2541" spans="1:36" ht="16">
      <c r="A2541" s="8">
        <v>4</v>
      </c>
      <c r="B2541" s="16" t="s">
        <v>16931</v>
      </c>
      <c r="C2541" s="16" t="s">
        <v>16932</v>
      </c>
      <c r="D2541" s="8" t="s">
        <v>16933</v>
      </c>
      <c r="E2541" s="16" t="s">
        <v>16934</v>
      </c>
      <c r="F2541" s="16" t="s">
        <v>68</v>
      </c>
      <c r="G2541" s="54"/>
      <c r="H2541" s="12"/>
      <c r="J2541" s="26" t="s">
        <v>16935</v>
      </c>
      <c r="K2541" s="18"/>
      <c r="V2541" s="8" t="s">
        <v>16936</v>
      </c>
      <c r="Y2541" s="8" t="s">
        <v>95</v>
      </c>
      <c r="Z2541" s="8" t="s">
        <v>96</v>
      </c>
      <c r="AA2541" s="8" t="s">
        <v>2464</v>
      </c>
      <c r="AB2541" s="8" t="s">
        <v>98</v>
      </c>
      <c r="AF2541" s="8" t="s">
        <v>2863</v>
      </c>
      <c r="AI2541" s="8" t="s">
        <v>2863</v>
      </c>
      <c r="AJ2541" s="14" t="s">
        <v>16937</v>
      </c>
    </row>
    <row r="2542" spans="1:36" ht="16">
      <c r="A2542" s="8">
        <v>4</v>
      </c>
      <c r="B2542" s="10" t="s">
        <v>2301</v>
      </c>
      <c r="C2542" s="10" t="s">
        <v>2302</v>
      </c>
      <c r="D2542" s="8" t="s">
        <v>16938</v>
      </c>
      <c r="E2542" s="10" t="s">
        <v>16939</v>
      </c>
      <c r="F2542" s="10" t="s">
        <v>68</v>
      </c>
      <c r="G2542" s="11"/>
      <c r="H2542" s="18"/>
      <c r="J2542" s="30" t="s">
        <v>2304</v>
      </c>
      <c r="K2542" s="10" t="s">
        <v>16940</v>
      </c>
      <c r="V2542" s="8" t="s">
        <v>2302</v>
      </c>
      <c r="Y2542" s="8" t="s">
        <v>95</v>
      </c>
      <c r="Z2542" s="8" t="s">
        <v>96</v>
      </c>
      <c r="AA2542" s="8" t="s">
        <v>16859</v>
      </c>
      <c r="AB2542" s="8" t="s">
        <v>98</v>
      </c>
      <c r="AJ2542" s="14" t="s">
        <v>16941</v>
      </c>
    </row>
    <row r="2543" spans="1:36" ht="16">
      <c r="A2543" s="8">
        <v>4</v>
      </c>
      <c r="B2543" s="16" t="s">
        <v>16942</v>
      </c>
      <c r="C2543" s="16" t="s">
        <v>16943</v>
      </c>
      <c r="D2543" s="8" t="s">
        <v>16944</v>
      </c>
      <c r="E2543" s="16" t="s">
        <v>16945</v>
      </c>
      <c r="F2543" s="16" t="s">
        <v>68</v>
      </c>
      <c r="G2543" s="17"/>
      <c r="H2543" s="12"/>
      <c r="J2543" s="26" t="s">
        <v>16946</v>
      </c>
      <c r="K2543" s="16" t="s">
        <v>16947</v>
      </c>
      <c r="V2543" s="8" t="s">
        <v>16948</v>
      </c>
      <c r="Y2543" s="8" t="s">
        <v>95</v>
      </c>
      <c r="Z2543" s="8" t="s">
        <v>96</v>
      </c>
      <c r="AA2543" s="8" t="s">
        <v>16949</v>
      </c>
      <c r="AB2543" s="8" t="s">
        <v>98</v>
      </c>
      <c r="AJ2543" s="14" t="s">
        <v>16950</v>
      </c>
    </row>
    <row r="2544" spans="1:36" ht="16">
      <c r="A2544" s="8">
        <v>4</v>
      </c>
      <c r="B2544" s="10" t="s">
        <v>16951</v>
      </c>
      <c r="C2544" s="10" t="s">
        <v>16952</v>
      </c>
      <c r="D2544" s="8" t="s">
        <v>16953</v>
      </c>
      <c r="E2544" s="10" t="s">
        <v>16954</v>
      </c>
      <c r="F2544" s="10" t="s">
        <v>68</v>
      </c>
      <c r="G2544" s="53"/>
      <c r="H2544" s="18"/>
      <c r="J2544" s="30" t="s">
        <v>16955</v>
      </c>
      <c r="K2544" s="10" t="s">
        <v>16956</v>
      </c>
      <c r="V2544" s="8" t="s">
        <v>16957</v>
      </c>
      <c r="Y2544" s="8" t="s">
        <v>95</v>
      </c>
      <c r="Z2544" s="8" t="s">
        <v>96</v>
      </c>
      <c r="AA2544" s="8" t="s">
        <v>16958</v>
      </c>
      <c r="AB2544" s="8" t="s">
        <v>98</v>
      </c>
      <c r="AC2544" s="8" t="s">
        <v>2863</v>
      </c>
      <c r="AJ2544" s="14" t="s">
        <v>16959</v>
      </c>
    </row>
    <row r="2545" spans="1:36" ht="16">
      <c r="A2545" s="8">
        <v>4</v>
      </c>
      <c r="B2545" s="16" t="s">
        <v>16960</v>
      </c>
      <c r="C2545" s="16" t="s">
        <v>16961</v>
      </c>
      <c r="E2545" s="16"/>
      <c r="F2545" s="16" t="s">
        <v>68</v>
      </c>
      <c r="G2545" s="17"/>
      <c r="H2545" s="12"/>
      <c r="J2545" s="26" t="s">
        <v>16962</v>
      </c>
      <c r="K2545" s="18"/>
      <c r="V2545" s="8" t="s">
        <v>16963</v>
      </c>
      <c r="Y2545" s="8" t="s">
        <v>95</v>
      </c>
      <c r="Z2545" s="8" t="s">
        <v>96</v>
      </c>
      <c r="AA2545" s="8" t="s">
        <v>16964</v>
      </c>
      <c r="AB2545" s="8" t="s">
        <v>98</v>
      </c>
      <c r="AJ2545" s="14" t="s">
        <v>16965</v>
      </c>
    </row>
    <row r="2546" spans="1:36" ht="16">
      <c r="A2546" s="8">
        <v>4</v>
      </c>
      <c r="B2546" s="10" t="s">
        <v>16875</v>
      </c>
      <c r="C2546" s="10" t="s">
        <v>16875</v>
      </c>
      <c r="D2546" s="8" t="s">
        <v>16966</v>
      </c>
      <c r="E2546" s="10" t="s">
        <v>16967</v>
      </c>
      <c r="F2546" s="10" t="s">
        <v>68</v>
      </c>
      <c r="G2546" s="11"/>
      <c r="H2546" s="18"/>
      <c r="J2546" s="30" t="s">
        <v>16873</v>
      </c>
      <c r="K2546" s="10" t="s">
        <v>16968</v>
      </c>
      <c r="V2546" s="8" t="s">
        <v>16969</v>
      </c>
      <c r="Y2546" s="8" t="s">
        <v>95</v>
      </c>
      <c r="Z2546" s="8" t="s">
        <v>96</v>
      </c>
      <c r="AA2546" s="8" t="s">
        <v>16970</v>
      </c>
      <c r="AB2546" s="8" t="s">
        <v>98</v>
      </c>
      <c r="AJ2546" s="14" t="s">
        <v>16971</v>
      </c>
    </row>
    <row r="2547" spans="1:36" ht="16">
      <c r="A2547" s="8">
        <v>4</v>
      </c>
      <c r="B2547" s="16" t="s">
        <v>16972</v>
      </c>
      <c r="C2547" s="16" t="s">
        <v>16973</v>
      </c>
      <c r="D2547" s="8" t="s">
        <v>16974</v>
      </c>
      <c r="E2547" s="16" t="s">
        <v>16975</v>
      </c>
      <c r="F2547" s="16" t="s">
        <v>68</v>
      </c>
      <c r="G2547" s="17"/>
      <c r="H2547" s="12"/>
      <c r="J2547" s="26" t="s">
        <v>16976</v>
      </c>
      <c r="K2547" s="16" t="s">
        <v>16977</v>
      </c>
      <c r="V2547" s="8" t="s">
        <v>16978</v>
      </c>
      <c r="Y2547" s="8" t="s">
        <v>95</v>
      </c>
      <c r="Z2547" s="8" t="s">
        <v>96</v>
      </c>
      <c r="AA2547" s="8" t="s">
        <v>16979</v>
      </c>
      <c r="AB2547" s="8" t="s">
        <v>98</v>
      </c>
      <c r="AJ2547" s="14" t="s">
        <v>16980</v>
      </c>
    </row>
    <row r="2548" spans="1:36" ht="16">
      <c r="A2548" s="8">
        <v>4</v>
      </c>
      <c r="B2548" s="10" t="s">
        <v>16981</v>
      </c>
      <c r="C2548" s="10" t="s">
        <v>16982</v>
      </c>
      <c r="E2548" s="10"/>
      <c r="F2548" s="10" t="s">
        <v>68</v>
      </c>
      <c r="G2548" s="11"/>
      <c r="H2548" s="18"/>
      <c r="J2548" s="34"/>
      <c r="K2548" s="12"/>
      <c r="V2548" s="8" t="s">
        <v>16983</v>
      </c>
      <c r="Y2548" s="8" t="s">
        <v>95</v>
      </c>
      <c r="Z2548" s="8" t="s">
        <v>96</v>
      </c>
      <c r="AA2548" s="8" t="s">
        <v>16984</v>
      </c>
      <c r="AB2548" s="8" t="s">
        <v>98</v>
      </c>
      <c r="AJ2548" s="14" t="s">
        <v>16985</v>
      </c>
    </row>
    <row r="2549" spans="1:36" ht="16">
      <c r="A2549" s="8">
        <v>4</v>
      </c>
      <c r="B2549" s="16" t="s">
        <v>2311</v>
      </c>
      <c r="C2549" s="16" t="s">
        <v>2312</v>
      </c>
      <c r="D2549" s="8" t="s">
        <v>16986</v>
      </c>
      <c r="E2549" s="16" t="s">
        <v>16987</v>
      </c>
      <c r="F2549" s="16" t="s">
        <v>68</v>
      </c>
      <c r="G2549" s="17"/>
      <c r="H2549" s="12"/>
      <c r="J2549" s="26" t="s">
        <v>16988</v>
      </c>
      <c r="K2549" s="16" t="s">
        <v>16989</v>
      </c>
      <c r="V2549" s="8" t="s">
        <v>16990</v>
      </c>
      <c r="Y2549" s="8" t="s">
        <v>95</v>
      </c>
      <c r="Z2549" s="8" t="s">
        <v>96</v>
      </c>
      <c r="AA2549" s="8" t="s">
        <v>2299</v>
      </c>
      <c r="AB2549" s="8" t="s">
        <v>98</v>
      </c>
      <c r="AJ2549" s="14" t="s">
        <v>16991</v>
      </c>
    </row>
    <row r="2550" spans="1:36" ht="16">
      <c r="A2550" s="8">
        <v>4</v>
      </c>
      <c r="B2550" s="10" t="s">
        <v>16992</v>
      </c>
      <c r="C2550" s="10" t="s">
        <v>16993</v>
      </c>
      <c r="D2550" s="8" t="s">
        <v>16994</v>
      </c>
      <c r="E2550" s="10" t="s">
        <v>16995</v>
      </c>
      <c r="F2550" s="10" t="s">
        <v>68</v>
      </c>
      <c r="G2550" s="11"/>
      <c r="H2550" s="18"/>
      <c r="J2550" s="30" t="s">
        <v>16996</v>
      </c>
      <c r="K2550" s="10" t="s">
        <v>16997</v>
      </c>
      <c r="V2550" s="8" t="s">
        <v>16998</v>
      </c>
      <c r="Y2550" s="8" t="s">
        <v>95</v>
      </c>
      <c r="Z2550" s="8" t="s">
        <v>96</v>
      </c>
      <c r="AA2550" s="8" t="s">
        <v>16999</v>
      </c>
      <c r="AB2550" s="8" t="s">
        <v>98</v>
      </c>
      <c r="AJ2550" s="14" t="s">
        <v>17000</v>
      </c>
    </row>
    <row r="2551" spans="1:36" ht="16">
      <c r="A2551" s="8">
        <v>4</v>
      </c>
      <c r="B2551" s="16" t="s">
        <v>17001</v>
      </c>
      <c r="C2551" s="16" t="s">
        <v>17002</v>
      </c>
      <c r="D2551" s="8" t="s">
        <v>17003</v>
      </c>
      <c r="E2551" s="16" t="s">
        <v>17004</v>
      </c>
      <c r="F2551" s="16" t="s">
        <v>68</v>
      </c>
      <c r="G2551" s="17"/>
      <c r="H2551" s="12"/>
      <c r="J2551" s="26" t="s">
        <v>17005</v>
      </c>
      <c r="K2551" s="16" t="s">
        <v>17006</v>
      </c>
      <c r="V2551" s="8" t="s">
        <v>17007</v>
      </c>
      <c r="Y2551" s="8" t="s">
        <v>95</v>
      </c>
      <c r="Z2551" s="8" t="s">
        <v>96</v>
      </c>
      <c r="AA2551" s="8" t="s">
        <v>1819</v>
      </c>
      <c r="AB2551" s="8" t="s">
        <v>98</v>
      </c>
      <c r="AJ2551" s="14" t="s">
        <v>17008</v>
      </c>
    </row>
    <row r="2552" spans="1:36" ht="16">
      <c r="A2552" s="8">
        <v>4</v>
      </c>
      <c r="B2552" s="10" t="s">
        <v>17009</v>
      </c>
      <c r="C2552" s="10" t="s">
        <v>17010</v>
      </c>
      <c r="D2552" s="8" t="s">
        <v>17011</v>
      </c>
      <c r="E2552" s="10" t="s">
        <v>17012</v>
      </c>
      <c r="F2552" s="10" t="s">
        <v>68</v>
      </c>
      <c r="G2552" s="11"/>
      <c r="H2552" s="18"/>
      <c r="J2552" s="30" t="s">
        <v>17013</v>
      </c>
      <c r="K2552" s="10" t="s">
        <v>17014</v>
      </c>
      <c r="V2552" s="8" t="s">
        <v>17010</v>
      </c>
      <c r="Y2552" s="8" t="s">
        <v>95</v>
      </c>
      <c r="Z2552" s="8" t="s">
        <v>96</v>
      </c>
      <c r="AA2552" s="8" t="s">
        <v>3399</v>
      </c>
      <c r="AB2552" s="8" t="s">
        <v>98</v>
      </c>
      <c r="AJ2552" s="14" t="s">
        <v>17015</v>
      </c>
    </row>
    <row r="2553" spans="1:36" ht="16">
      <c r="A2553" s="8">
        <v>4</v>
      </c>
      <c r="B2553" s="16" t="s">
        <v>17016</v>
      </c>
      <c r="C2553" s="16" t="s">
        <v>17017</v>
      </c>
      <c r="D2553" s="8" t="s">
        <v>17018</v>
      </c>
      <c r="E2553" s="16" t="s">
        <v>17019</v>
      </c>
      <c r="F2553" s="16" t="s">
        <v>68</v>
      </c>
      <c r="G2553" s="54"/>
      <c r="H2553" s="12"/>
      <c r="J2553" s="26" t="s">
        <v>17020</v>
      </c>
      <c r="K2553" s="16" t="s">
        <v>17021</v>
      </c>
      <c r="V2553" s="8" t="s">
        <v>17022</v>
      </c>
      <c r="Y2553" s="8" t="s">
        <v>95</v>
      </c>
      <c r="Z2553" s="8" t="s">
        <v>96</v>
      </c>
      <c r="AA2553" s="8" t="s">
        <v>17023</v>
      </c>
      <c r="AB2553" s="8" t="s">
        <v>98</v>
      </c>
      <c r="AC2553" s="8" t="s">
        <v>2863</v>
      </c>
      <c r="AG2553" s="8" t="s">
        <v>2863</v>
      </c>
      <c r="AJ2553" s="14" t="s">
        <v>17024</v>
      </c>
    </row>
    <row r="2554" spans="1:36" ht="16">
      <c r="A2554" s="8">
        <v>4</v>
      </c>
      <c r="B2554" s="10" t="s">
        <v>17025</v>
      </c>
      <c r="C2554" s="10" t="s">
        <v>17026</v>
      </c>
      <c r="D2554" s="8" t="s">
        <v>17027</v>
      </c>
      <c r="E2554" s="10" t="s">
        <v>17028</v>
      </c>
      <c r="F2554" s="10" t="s">
        <v>68</v>
      </c>
      <c r="G2554" s="11"/>
      <c r="H2554" s="18"/>
      <c r="J2554" s="30" t="s">
        <v>17029</v>
      </c>
      <c r="K2554" s="10" t="s">
        <v>17030</v>
      </c>
      <c r="V2554" s="8" t="s">
        <v>17031</v>
      </c>
      <c r="Y2554" s="8" t="s">
        <v>95</v>
      </c>
      <c r="Z2554" s="8" t="s">
        <v>96</v>
      </c>
      <c r="AA2554" s="8" t="s">
        <v>2475</v>
      </c>
      <c r="AB2554" s="8" t="s">
        <v>98</v>
      </c>
      <c r="AJ2554" s="14" t="s">
        <v>17032</v>
      </c>
    </row>
    <row r="2555" spans="1:36" ht="16">
      <c r="A2555" s="8">
        <v>4</v>
      </c>
      <c r="B2555" s="16" t="s">
        <v>2317</v>
      </c>
      <c r="C2555" s="16" t="s">
        <v>2317</v>
      </c>
      <c r="D2555" s="8" t="s">
        <v>17033</v>
      </c>
      <c r="E2555" s="16" t="s">
        <v>17034</v>
      </c>
      <c r="F2555" s="16" t="s">
        <v>68</v>
      </c>
      <c r="G2555" s="17"/>
      <c r="H2555" s="12"/>
      <c r="J2555" s="26" t="s">
        <v>2319</v>
      </c>
      <c r="K2555" s="16" t="s">
        <v>17035</v>
      </c>
      <c r="V2555" s="8" t="s">
        <v>17036</v>
      </c>
      <c r="Y2555" s="8" t="s">
        <v>95</v>
      </c>
      <c r="Z2555" s="8" t="s">
        <v>96</v>
      </c>
      <c r="AA2555" s="8" t="s">
        <v>17037</v>
      </c>
      <c r="AB2555" s="8" t="s">
        <v>98</v>
      </c>
      <c r="AJ2555" s="14" t="s">
        <v>17038</v>
      </c>
    </row>
    <row r="2556" spans="1:36" ht="16">
      <c r="A2556" s="8">
        <v>4</v>
      </c>
      <c r="B2556" s="10" t="s">
        <v>17039</v>
      </c>
      <c r="C2556" s="10" t="s">
        <v>17040</v>
      </c>
      <c r="E2556" s="10"/>
      <c r="F2556" s="10" t="s">
        <v>68</v>
      </c>
      <c r="G2556" s="11"/>
      <c r="H2556" s="18"/>
      <c r="J2556" s="34"/>
      <c r="K2556" s="12"/>
      <c r="V2556" s="8" t="s">
        <v>17041</v>
      </c>
      <c r="Y2556" s="8" t="s">
        <v>95</v>
      </c>
      <c r="Z2556" s="8" t="s">
        <v>96</v>
      </c>
      <c r="AA2556" s="8" t="s">
        <v>17042</v>
      </c>
      <c r="AB2556" s="8" t="s">
        <v>98</v>
      </c>
      <c r="AJ2556" s="14" t="s">
        <v>10330</v>
      </c>
    </row>
    <row r="2557" spans="1:36" ht="16">
      <c r="A2557" s="8">
        <v>4</v>
      </c>
      <c r="B2557" s="16" t="s">
        <v>17043</v>
      </c>
      <c r="C2557" s="16" t="s">
        <v>17044</v>
      </c>
      <c r="D2557" s="8" t="s">
        <v>17045</v>
      </c>
      <c r="E2557" s="16" t="s">
        <v>17046</v>
      </c>
      <c r="F2557" s="16" t="s">
        <v>68</v>
      </c>
      <c r="G2557" s="17"/>
      <c r="H2557" s="12"/>
      <c r="J2557" s="26" t="s">
        <v>17047</v>
      </c>
      <c r="K2557" s="16" t="s">
        <v>17048</v>
      </c>
      <c r="V2557" s="8" t="s">
        <v>17049</v>
      </c>
      <c r="Y2557" s="8" t="s">
        <v>95</v>
      </c>
      <c r="Z2557" s="8" t="s">
        <v>96</v>
      </c>
      <c r="AA2557" s="8" t="s">
        <v>2457</v>
      </c>
      <c r="AB2557" s="8" t="s">
        <v>98</v>
      </c>
      <c r="AJ2557" s="14" t="s">
        <v>17050</v>
      </c>
    </row>
    <row r="2558" spans="1:36" ht="16">
      <c r="A2558" s="8">
        <v>4</v>
      </c>
      <c r="B2558" s="10" t="s">
        <v>17051</v>
      </c>
      <c r="C2558" s="10" t="s">
        <v>17052</v>
      </c>
      <c r="D2558" s="8" t="s">
        <v>17053</v>
      </c>
      <c r="E2558" s="10" t="s">
        <v>17054</v>
      </c>
      <c r="F2558" s="10" t="s">
        <v>68</v>
      </c>
      <c r="G2558" s="11"/>
      <c r="H2558" s="18"/>
      <c r="J2558" s="30" t="s">
        <v>17055</v>
      </c>
      <c r="K2558" s="10" t="s">
        <v>17056</v>
      </c>
      <c r="V2558" s="8" t="s">
        <v>17057</v>
      </c>
      <c r="Y2558" s="8" t="s">
        <v>95</v>
      </c>
      <c r="Z2558" s="8" t="s">
        <v>96</v>
      </c>
      <c r="AA2558" s="8" t="s">
        <v>2651</v>
      </c>
      <c r="AB2558" s="8" t="s">
        <v>98</v>
      </c>
      <c r="AJ2558" s="14" t="s">
        <v>17058</v>
      </c>
    </row>
    <row r="2559" spans="1:36" ht="16">
      <c r="A2559" s="8">
        <v>4</v>
      </c>
      <c r="B2559" s="16" t="s">
        <v>17059</v>
      </c>
      <c r="C2559" s="16" t="s">
        <v>17060</v>
      </c>
      <c r="E2559" s="16"/>
      <c r="F2559" s="16" t="s">
        <v>68</v>
      </c>
      <c r="G2559" s="17"/>
      <c r="H2559" s="12"/>
      <c r="J2559" s="33"/>
      <c r="K2559" s="18"/>
      <c r="V2559" s="8" t="s">
        <v>17061</v>
      </c>
      <c r="Y2559" s="8" t="s">
        <v>95</v>
      </c>
      <c r="Z2559" s="8" t="s">
        <v>96</v>
      </c>
      <c r="AA2559" s="8" t="s">
        <v>17062</v>
      </c>
      <c r="AB2559" s="8" t="s">
        <v>98</v>
      </c>
      <c r="AJ2559" s="14" t="s">
        <v>17063</v>
      </c>
    </row>
    <row r="2560" spans="1:36" ht="16">
      <c r="A2560" s="8">
        <v>4</v>
      </c>
      <c r="B2560" s="10" t="s">
        <v>17064</v>
      </c>
      <c r="C2560" s="10" t="s">
        <v>17065</v>
      </c>
      <c r="D2560" s="8" t="s">
        <v>17066</v>
      </c>
      <c r="E2560" s="10" t="s">
        <v>17067</v>
      </c>
      <c r="F2560" s="10" t="s">
        <v>68</v>
      </c>
      <c r="G2560" s="11"/>
      <c r="H2560" s="18"/>
      <c r="J2560" s="30" t="s">
        <v>17068</v>
      </c>
      <c r="K2560" s="10" t="s">
        <v>17069</v>
      </c>
      <c r="V2560" s="8" t="s">
        <v>17070</v>
      </c>
      <c r="Y2560" s="8" t="s">
        <v>95</v>
      </c>
      <c r="Z2560" s="8" t="s">
        <v>96</v>
      </c>
      <c r="AA2560" s="8" t="s">
        <v>17071</v>
      </c>
      <c r="AB2560" s="8" t="s">
        <v>98</v>
      </c>
      <c r="AJ2560" s="14" t="s">
        <v>17072</v>
      </c>
    </row>
    <row r="2561" spans="1:36" ht="16">
      <c r="A2561" s="8">
        <v>4</v>
      </c>
      <c r="B2561" s="16" t="s">
        <v>17073</v>
      </c>
      <c r="C2561" s="16" t="s">
        <v>17074</v>
      </c>
      <c r="D2561" s="8" t="s">
        <v>17075</v>
      </c>
      <c r="E2561" s="16" t="s">
        <v>17075</v>
      </c>
      <c r="F2561" s="16" t="s">
        <v>68</v>
      </c>
      <c r="G2561" s="17"/>
      <c r="H2561" s="12"/>
      <c r="J2561" s="26" t="s">
        <v>17076</v>
      </c>
      <c r="K2561" s="16" t="s">
        <v>17077</v>
      </c>
      <c r="V2561" s="8" t="s">
        <v>17078</v>
      </c>
      <c r="Y2561" s="8" t="s">
        <v>95</v>
      </c>
      <c r="Z2561" s="8" t="s">
        <v>96</v>
      </c>
      <c r="AA2561" s="8" t="s">
        <v>17079</v>
      </c>
      <c r="AB2561" s="8" t="s">
        <v>98</v>
      </c>
      <c r="AJ2561" s="14" t="s">
        <v>17080</v>
      </c>
    </row>
    <row r="2562" spans="1:36" ht="16">
      <c r="A2562" s="8">
        <v>4</v>
      </c>
      <c r="B2562" s="10" t="s">
        <v>17081</v>
      </c>
      <c r="C2562" s="10" t="s">
        <v>17082</v>
      </c>
      <c r="D2562" s="8" t="s">
        <v>17083</v>
      </c>
      <c r="E2562" s="10" t="s">
        <v>17084</v>
      </c>
      <c r="F2562" s="10" t="s">
        <v>68</v>
      </c>
      <c r="G2562" s="11"/>
      <c r="H2562" s="18"/>
      <c r="J2562" s="30" t="s">
        <v>17085</v>
      </c>
      <c r="K2562" s="12"/>
      <c r="V2562" s="8" t="s">
        <v>17086</v>
      </c>
      <c r="Y2562" s="8" t="s">
        <v>95</v>
      </c>
      <c r="Z2562" s="8" t="s">
        <v>96</v>
      </c>
      <c r="AA2562" s="8" t="s">
        <v>17087</v>
      </c>
      <c r="AB2562" s="8" t="s">
        <v>98</v>
      </c>
      <c r="AJ2562" s="14" t="s">
        <v>17088</v>
      </c>
    </row>
    <row r="2563" spans="1:36" ht="16">
      <c r="A2563" s="8">
        <v>4</v>
      </c>
      <c r="B2563" s="16" t="s">
        <v>2336</v>
      </c>
      <c r="C2563" s="16" t="s">
        <v>2336</v>
      </c>
      <c r="D2563" s="8" t="s">
        <v>17089</v>
      </c>
      <c r="E2563" s="16" t="s">
        <v>17090</v>
      </c>
      <c r="F2563" s="16" t="s">
        <v>68</v>
      </c>
      <c r="G2563" s="17"/>
      <c r="H2563" s="12"/>
      <c r="J2563" s="26" t="s">
        <v>17091</v>
      </c>
      <c r="K2563" s="16" t="s">
        <v>17092</v>
      </c>
      <c r="V2563" s="8" t="s">
        <v>17093</v>
      </c>
      <c r="Y2563" s="8" t="s">
        <v>95</v>
      </c>
      <c r="Z2563" s="8" t="s">
        <v>96</v>
      </c>
      <c r="AA2563" s="8" t="s">
        <v>17094</v>
      </c>
      <c r="AB2563" s="8" t="s">
        <v>98</v>
      </c>
      <c r="AJ2563" s="14" t="s">
        <v>17095</v>
      </c>
    </row>
    <row r="2564" spans="1:36" ht="16">
      <c r="A2564" s="8">
        <v>4</v>
      </c>
      <c r="B2564" s="10" t="s">
        <v>17096</v>
      </c>
      <c r="C2564" s="10" t="s">
        <v>17097</v>
      </c>
      <c r="D2564" s="8" t="s">
        <v>17098</v>
      </c>
      <c r="E2564" s="10" t="s">
        <v>17099</v>
      </c>
      <c r="F2564" s="10" t="s">
        <v>68</v>
      </c>
      <c r="G2564" s="11"/>
      <c r="H2564" s="18"/>
      <c r="J2564" s="30" t="s">
        <v>17100</v>
      </c>
      <c r="K2564" s="10" t="s">
        <v>17101</v>
      </c>
      <c r="V2564" s="8" t="s">
        <v>17102</v>
      </c>
      <c r="Y2564" s="8" t="s">
        <v>95</v>
      </c>
      <c r="Z2564" s="8" t="s">
        <v>96</v>
      </c>
      <c r="AA2564" s="8" t="s">
        <v>2299</v>
      </c>
      <c r="AB2564" s="8" t="s">
        <v>98</v>
      </c>
      <c r="AJ2564" s="14" t="s">
        <v>17103</v>
      </c>
    </row>
    <row r="2565" spans="1:36" ht="16">
      <c r="A2565" s="8">
        <v>4</v>
      </c>
      <c r="B2565" s="16" t="s">
        <v>17104</v>
      </c>
      <c r="C2565" s="16" t="s">
        <v>17105</v>
      </c>
      <c r="D2565" s="8" t="s">
        <v>17106</v>
      </c>
      <c r="E2565" s="16" t="s">
        <v>17107</v>
      </c>
      <c r="F2565" s="16" t="s">
        <v>68</v>
      </c>
      <c r="G2565" s="17"/>
      <c r="H2565" s="12"/>
      <c r="J2565" s="26" t="s">
        <v>17108</v>
      </c>
      <c r="K2565" s="18"/>
      <c r="V2565" s="8" t="s">
        <v>17109</v>
      </c>
      <c r="Y2565" s="8" t="s">
        <v>1398</v>
      </c>
      <c r="Z2565" s="8" t="s">
        <v>96</v>
      </c>
      <c r="AA2565" s="8" t="s">
        <v>17110</v>
      </c>
      <c r="AB2565" s="8" t="s">
        <v>98</v>
      </c>
      <c r="AJ2565" s="14" t="s">
        <v>17111</v>
      </c>
    </row>
    <row r="2566" spans="1:36" ht="16">
      <c r="A2566" s="8">
        <v>4</v>
      </c>
      <c r="B2566" s="10" t="s">
        <v>17112</v>
      </c>
      <c r="C2566" s="10" t="s">
        <v>17113</v>
      </c>
      <c r="D2566" s="8" t="s">
        <v>17114</v>
      </c>
      <c r="E2566" s="10" t="s">
        <v>17115</v>
      </c>
      <c r="F2566" s="10" t="s">
        <v>68</v>
      </c>
      <c r="G2566" s="11"/>
      <c r="H2566" s="18"/>
      <c r="J2566" s="30" t="s">
        <v>14066</v>
      </c>
      <c r="K2566" s="10" t="s">
        <v>17116</v>
      </c>
      <c r="V2566" s="8" t="s">
        <v>1031</v>
      </c>
      <c r="Y2566" s="8" t="s">
        <v>95</v>
      </c>
      <c r="Z2566" s="8" t="s">
        <v>96</v>
      </c>
      <c r="AA2566" s="8" t="s">
        <v>2561</v>
      </c>
      <c r="AB2566" s="8" t="s">
        <v>98</v>
      </c>
      <c r="AJ2566" s="14" t="s">
        <v>17117</v>
      </c>
    </row>
    <row r="2567" spans="1:36" ht="16">
      <c r="A2567" s="8">
        <v>4</v>
      </c>
      <c r="B2567" s="16" t="s">
        <v>17118</v>
      </c>
      <c r="C2567" s="16" t="s">
        <v>17119</v>
      </c>
      <c r="D2567" s="8" t="s">
        <v>17120</v>
      </c>
      <c r="E2567" s="16" t="s">
        <v>17121</v>
      </c>
      <c r="F2567" s="16" t="s">
        <v>68</v>
      </c>
      <c r="G2567" s="17"/>
      <c r="H2567" s="12"/>
      <c r="J2567" s="26" t="s">
        <v>17122</v>
      </c>
      <c r="K2567" s="16" t="s">
        <v>17123</v>
      </c>
      <c r="V2567" s="8" t="s">
        <v>17124</v>
      </c>
      <c r="Y2567" s="8" t="s">
        <v>95</v>
      </c>
      <c r="Z2567" s="8" t="s">
        <v>96</v>
      </c>
      <c r="AA2567" s="8" t="s">
        <v>17125</v>
      </c>
      <c r="AB2567" s="8" t="s">
        <v>98</v>
      </c>
      <c r="AJ2567" s="14" t="s">
        <v>17126</v>
      </c>
    </row>
    <row r="2568" spans="1:36" ht="16">
      <c r="A2568" s="8">
        <v>4</v>
      </c>
      <c r="B2568" s="10" t="s">
        <v>17127</v>
      </c>
      <c r="C2568" s="10" t="s">
        <v>17128</v>
      </c>
      <c r="E2568" s="10"/>
      <c r="F2568" s="10" t="s">
        <v>68</v>
      </c>
      <c r="G2568" s="11"/>
      <c r="H2568" s="18"/>
      <c r="J2568" s="59"/>
      <c r="K2568" s="10" t="s">
        <v>17129</v>
      </c>
      <c r="V2568" s="8" t="s">
        <v>17130</v>
      </c>
      <c r="Y2568" s="8" t="s">
        <v>95</v>
      </c>
      <c r="Z2568" s="8" t="s">
        <v>96</v>
      </c>
      <c r="AA2568" s="8" t="s">
        <v>17131</v>
      </c>
      <c r="AB2568" s="8" t="s">
        <v>98</v>
      </c>
      <c r="AJ2568" s="14" t="s">
        <v>17132</v>
      </c>
    </row>
    <row r="2569" spans="1:36" ht="16">
      <c r="A2569" s="8">
        <v>4</v>
      </c>
      <c r="B2569" s="16" t="s">
        <v>17133</v>
      </c>
      <c r="C2569" s="16" t="s">
        <v>17134</v>
      </c>
      <c r="D2569" s="8" t="s">
        <v>17135</v>
      </c>
      <c r="E2569" s="16" t="s">
        <v>17136</v>
      </c>
      <c r="F2569" s="16" t="s">
        <v>68</v>
      </c>
      <c r="G2569" s="54"/>
      <c r="H2569" s="12"/>
      <c r="J2569" s="26" t="s">
        <v>17137</v>
      </c>
      <c r="K2569" s="16" t="s">
        <v>17138</v>
      </c>
      <c r="V2569" s="8" t="s">
        <v>17139</v>
      </c>
      <c r="Y2569" s="8" t="s">
        <v>95</v>
      </c>
      <c r="Z2569" s="8" t="s">
        <v>96</v>
      </c>
      <c r="AA2569" s="8" t="s">
        <v>9466</v>
      </c>
      <c r="AB2569" s="8" t="s">
        <v>98</v>
      </c>
      <c r="AC2569" s="8" t="s">
        <v>2863</v>
      </c>
      <c r="AD2569" s="8" t="s">
        <v>2863</v>
      </c>
      <c r="AE2569" s="8" t="s">
        <v>2863</v>
      </c>
      <c r="AF2569" s="8" t="s">
        <v>2863</v>
      </c>
      <c r="AG2569" s="8" t="s">
        <v>2863</v>
      </c>
      <c r="AI2569" s="8" t="s">
        <v>2863</v>
      </c>
      <c r="AJ2569" s="14" t="s">
        <v>17140</v>
      </c>
    </row>
    <row r="2570" spans="1:36" ht="16">
      <c r="A2570" s="8">
        <v>4</v>
      </c>
      <c r="B2570" s="10" t="s">
        <v>17141</v>
      </c>
      <c r="C2570" s="10" t="s">
        <v>17142</v>
      </c>
      <c r="D2570" s="8" t="s">
        <v>17143</v>
      </c>
      <c r="E2570" s="10" t="s">
        <v>17144</v>
      </c>
      <c r="F2570" s="10" t="s">
        <v>68</v>
      </c>
      <c r="G2570" s="11"/>
      <c r="H2570" s="18"/>
      <c r="J2570" s="30" t="s">
        <v>17145</v>
      </c>
      <c r="K2570" s="10" t="s">
        <v>17146</v>
      </c>
      <c r="V2570" s="8" t="s">
        <v>17147</v>
      </c>
      <c r="Y2570" s="8" t="s">
        <v>95</v>
      </c>
      <c r="Z2570" s="8" t="s">
        <v>96</v>
      </c>
      <c r="AA2570" s="8" t="s">
        <v>17148</v>
      </c>
      <c r="AB2570" s="8" t="s">
        <v>98</v>
      </c>
      <c r="AJ2570" s="14" t="s">
        <v>17149</v>
      </c>
    </row>
    <row r="2571" spans="1:36" ht="16">
      <c r="A2571" s="8">
        <v>4</v>
      </c>
      <c r="B2571" s="16" t="s">
        <v>2353</v>
      </c>
      <c r="C2571" s="16" t="s">
        <v>2354</v>
      </c>
      <c r="D2571" s="8" t="s">
        <v>17150</v>
      </c>
      <c r="E2571" s="16" t="s">
        <v>17151</v>
      </c>
      <c r="F2571" s="16" t="s">
        <v>68</v>
      </c>
      <c r="G2571" s="17"/>
      <c r="H2571" s="12"/>
      <c r="J2571" s="26" t="s">
        <v>17152</v>
      </c>
      <c r="K2571" s="16" t="s">
        <v>6325</v>
      </c>
      <c r="V2571" s="8" t="s">
        <v>17153</v>
      </c>
      <c r="Y2571" s="8" t="s">
        <v>95</v>
      </c>
      <c r="Z2571" s="8" t="s">
        <v>96</v>
      </c>
      <c r="AA2571" s="8" t="s">
        <v>2025</v>
      </c>
      <c r="AB2571" s="8" t="s">
        <v>98</v>
      </c>
      <c r="AJ2571" s="14" t="s">
        <v>17154</v>
      </c>
    </row>
    <row r="2572" spans="1:36" ht="16">
      <c r="A2572" s="8">
        <v>4</v>
      </c>
      <c r="B2572" s="10" t="s">
        <v>17155</v>
      </c>
      <c r="C2572" s="10" t="s">
        <v>17156</v>
      </c>
      <c r="D2572" s="8" t="s">
        <v>17157</v>
      </c>
      <c r="E2572" s="10" t="s">
        <v>17157</v>
      </c>
      <c r="F2572" s="10" t="s">
        <v>68</v>
      </c>
      <c r="G2572" s="11"/>
      <c r="H2572" s="18"/>
      <c r="J2572" s="30" t="s">
        <v>17158</v>
      </c>
      <c r="K2572" s="10" t="s">
        <v>17159</v>
      </c>
      <c r="V2572" s="8" t="s">
        <v>17160</v>
      </c>
      <c r="Y2572" s="8" t="s">
        <v>95</v>
      </c>
      <c r="Z2572" s="8" t="s">
        <v>96</v>
      </c>
      <c r="AA2572" s="8" t="s">
        <v>3153</v>
      </c>
      <c r="AB2572" s="8" t="s">
        <v>98</v>
      </c>
      <c r="AJ2572" s="14" t="s">
        <v>17161</v>
      </c>
    </row>
    <row r="2573" spans="1:36" ht="16">
      <c r="A2573" s="8">
        <v>4</v>
      </c>
      <c r="B2573" s="16" t="s">
        <v>17162</v>
      </c>
      <c r="C2573" s="16" t="s">
        <v>17163</v>
      </c>
      <c r="D2573" s="8" t="s">
        <v>17164</v>
      </c>
      <c r="E2573" s="16" t="s">
        <v>17165</v>
      </c>
      <c r="F2573" s="16" t="s">
        <v>68</v>
      </c>
      <c r="G2573" s="54"/>
      <c r="H2573" s="12"/>
      <c r="J2573" s="26" t="s">
        <v>17166</v>
      </c>
      <c r="K2573" s="16" t="s">
        <v>17167</v>
      </c>
      <c r="V2573" s="8" t="s">
        <v>17168</v>
      </c>
      <c r="Y2573" s="8" t="s">
        <v>95</v>
      </c>
      <c r="Z2573" s="8" t="s">
        <v>96</v>
      </c>
      <c r="AA2573" s="8" t="s">
        <v>17169</v>
      </c>
      <c r="AB2573" s="8" t="s">
        <v>98</v>
      </c>
      <c r="AD2573" s="8" t="s">
        <v>2863</v>
      </c>
      <c r="AF2573" s="8" t="s">
        <v>2863</v>
      </c>
      <c r="AJ2573" s="14" t="s">
        <v>17170</v>
      </c>
    </row>
    <row r="2574" spans="1:36" ht="16">
      <c r="A2574" s="8">
        <v>4</v>
      </c>
      <c r="B2574" s="10" t="s">
        <v>2364</v>
      </c>
      <c r="C2574" s="10" t="s">
        <v>2365</v>
      </c>
      <c r="D2574" s="8" t="s">
        <v>17171</v>
      </c>
      <c r="E2574" s="10" t="s">
        <v>17172</v>
      </c>
      <c r="F2574" s="10" t="s">
        <v>68</v>
      </c>
      <c r="G2574" s="11"/>
      <c r="H2574" s="18"/>
      <c r="J2574" s="30" t="s">
        <v>17173</v>
      </c>
      <c r="K2574" s="10" t="s">
        <v>17174</v>
      </c>
      <c r="V2574" s="8" t="s">
        <v>17175</v>
      </c>
      <c r="Y2574" s="8" t="s">
        <v>424</v>
      </c>
      <c r="Z2574" s="8" t="s">
        <v>96</v>
      </c>
      <c r="AA2574" s="8" t="s">
        <v>17176</v>
      </c>
      <c r="AB2574" s="8" t="s">
        <v>98</v>
      </c>
      <c r="AJ2574" s="14" t="s">
        <v>17177</v>
      </c>
    </row>
    <row r="2575" spans="1:36" ht="16">
      <c r="A2575" s="8">
        <v>4</v>
      </c>
      <c r="B2575" s="16" t="s">
        <v>2371</v>
      </c>
      <c r="C2575" s="16" t="s">
        <v>2372</v>
      </c>
      <c r="D2575" s="8" t="s">
        <v>17178</v>
      </c>
      <c r="E2575" s="16" t="s">
        <v>17179</v>
      </c>
      <c r="F2575" s="16" t="s">
        <v>68</v>
      </c>
      <c r="G2575" s="17"/>
      <c r="H2575" s="12"/>
      <c r="J2575" s="26" t="s">
        <v>17180</v>
      </c>
      <c r="K2575" s="16" t="s">
        <v>11394</v>
      </c>
      <c r="V2575" s="8" t="s">
        <v>17181</v>
      </c>
      <c r="Y2575" s="8" t="s">
        <v>95</v>
      </c>
      <c r="Z2575" s="8" t="s">
        <v>96</v>
      </c>
      <c r="AA2575" s="8" t="s">
        <v>2582</v>
      </c>
      <c r="AB2575" s="8" t="s">
        <v>98</v>
      </c>
      <c r="AJ2575" s="14" t="s">
        <v>17182</v>
      </c>
    </row>
    <row r="2576" spans="1:36" ht="16">
      <c r="A2576" s="8">
        <v>4</v>
      </c>
      <c r="B2576" s="10" t="s">
        <v>17183</v>
      </c>
      <c r="C2576" s="10" t="s">
        <v>17184</v>
      </c>
      <c r="D2576" s="8" t="s">
        <v>17185</v>
      </c>
      <c r="E2576" s="10" t="s">
        <v>17186</v>
      </c>
      <c r="F2576" s="10" t="s">
        <v>68</v>
      </c>
      <c r="G2576" s="11"/>
      <c r="H2576" s="18"/>
      <c r="J2576" s="30" t="s">
        <v>17187</v>
      </c>
      <c r="K2576" s="10" t="s">
        <v>17188</v>
      </c>
      <c r="V2576" s="8" t="s">
        <v>17189</v>
      </c>
      <c r="Y2576" s="8" t="s">
        <v>95</v>
      </c>
      <c r="Z2576" s="8" t="s">
        <v>96</v>
      </c>
      <c r="AA2576" s="8" t="s">
        <v>9944</v>
      </c>
      <c r="AB2576" s="8" t="s">
        <v>98</v>
      </c>
      <c r="AJ2576" s="14" t="s">
        <v>17190</v>
      </c>
    </row>
    <row r="2577" spans="1:36" ht="16">
      <c r="A2577" s="8">
        <v>4</v>
      </c>
      <c r="B2577" s="16" t="s">
        <v>17191</v>
      </c>
      <c r="C2577" s="16" t="s">
        <v>17191</v>
      </c>
      <c r="D2577" s="8" t="s">
        <v>17192</v>
      </c>
      <c r="E2577" s="16" t="s">
        <v>17193</v>
      </c>
      <c r="F2577" s="16" t="s">
        <v>68</v>
      </c>
      <c r="G2577" s="17"/>
      <c r="H2577" s="12"/>
      <c r="J2577" s="33"/>
      <c r="K2577" s="18"/>
      <c r="V2577" s="8" t="s">
        <v>17194</v>
      </c>
      <c r="Y2577" s="8" t="s">
        <v>95</v>
      </c>
      <c r="Z2577" s="8" t="s">
        <v>96</v>
      </c>
      <c r="AA2577" s="8" t="s">
        <v>17195</v>
      </c>
      <c r="AB2577" s="8" t="s">
        <v>98</v>
      </c>
      <c r="AJ2577" s="14" t="s">
        <v>17196</v>
      </c>
    </row>
    <row r="2578" spans="1:36" ht="16">
      <c r="A2578" s="8">
        <v>4</v>
      </c>
      <c r="B2578" s="10" t="s">
        <v>17197</v>
      </c>
      <c r="C2578" s="10" t="s">
        <v>17198</v>
      </c>
      <c r="D2578" s="8" t="s">
        <v>17199</v>
      </c>
      <c r="E2578" s="10" t="s">
        <v>17200</v>
      </c>
      <c r="F2578" s="10" t="s">
        <v>68</v>
      </c>
      <c r="G2578" s="11"/>
      <c r="H2578" s="18"/>
      <c r="J2578" s="30" t="s">
        <v>17201</v>
      </c>
      <c r="K2578" s="12"/>
      <c r="V2578" s="8" t="s">
        <v>17202</v>
      </c>
      <c r="Y2578" s="8" t="s">
        <v>95</v>
      </c>
      <c r="Z2578" s="8" t="s">
        <v>96</v>
      </c>
      <c r="AA2578" s="8" t="s">
        <v>1723</v>
      </c>
      <c r="AB2578" s="8" t="s">
        <v>98</v>
      </c>
      <c r="AJ2578" s="14" t="s">
        <v>17203</v>
      </c>
    </row>
    <row r="2579" spans="1:36" ht="16">
      <c r="A2579" s="8">
        <v>4</v>
      </c>
      <c r="B2579" s="16" t="s">
        <v>17204</v>
      </c>
      <c r="C2579" s="16" t="s">
        <v>17205</v>
      </c>
      <c r="D2579" s="8" t="s">
        <v>17206</v>
      </c>
      <c r="E2579" s="16" t="s">
        <v>17207</v>
      </c>
      <c r="F2579" s="16" t="s">
        <v>68</v>
      </c>
      <c r="G2579" s="17"/>
      <c r="H2579" s="12"/>
      <c r="J2579" s="26" t="s">
        <v>17208</v>
      </c>
      <c r="K2579" s="16" t="s">
        <v>17209</v>
      </c>
      <c r="V2579" s="8" t="s">
        <v>17210</v>
      </c>
      <c r="Y2579" s="8" t="s">
        <v>95</v>
      </c>
      <c r="Z2579" s="8" t="s">
        <v>96</v>
      </c>
      <c r="AA2579" s="8" t="s">
        <v>4531</v>
      </c>
      <c r="AB2579" s="8" t="s">
        <v>98</v>
      </c>
      <c r="AJ2579" s="14" t="s">
        <v>17211</v>
      </c>
    </row>
    <row r="2580" spans="1:36" ht="16">
      <c r="A2580" s="8">
        <v>4</v>
      </c>
      <c r="B2580" s="10" t="s">
        <v>17212</v>
      </c>
      <c r="C2580" s="10" t="s">
        <v>17213</v>
      </c>
      <c r="D2580" s="8" t="s">
        <v>17214</v>
      </c>
      <c r="E2580" s="10" t="s">
        <v>17215</v>
      </c>
      <c r="F2580" s="10" t="s">
        <v>68</v>
      </c>
      <c r="G2580" s="11"/>
      <c r="H2580" s="18"/>
      <c r="J2580" s="30" t="s">
        <v>17216</v>
      </c>
      <c r="K2580" s="10" t="s">
        <v>17217</v>
      </c>
      <c r="V2580" s="8" t="s">
        <v>17218</v>
      </c>
      <c r="Y2580" s="8" t="s">
        <v>95</v>
      </c>
      <c r="Z2580" s="8" t="s">
        <v>96</v>
      </c>
      <c r="AA2580" s="8" t="s">
        <v>17219</v>
      </c>
      <c r="AB2580" s="8" t="s">
        <v>98</v>
      </c>
      <c r="AJ2580" s="14" t="s">
        <v>17220</v>
      </c>
    </row>
    <row r="2581" spans="1:36" ht="16">
      <c r="A2581" s="8">
        <v>4</v>
      </c>
      <c r="B2581" s="16" t="s">
        <v>17221</v>
      </c>
      <c r="C2581" s="16" t="s">
        <v>17222</v>
      </c>
      <c r="D2581" s="8" t="s">
        <v>17223</v>
      </c>
      <c r="E2581" s="16" t="s">
        <v>17224</v>
      </c>
      <c r="F2581" s="16" t="s">
        <v>68</v>
      </c>
      <c r="G2581" s="17"/>
      <c r="H2581" s="12"/>
      <c r="J2581" s="26" t="s">
        <v>17225</v>
      </c>
      <c r="K2581" s="18"/>
      <c r="V2581" s="8" t="s">
        <v>17226</v>
      </c>
      <c r="Y2581" s="8" t="s">
        <v>95</v>
      </c>
      <c r="Z2581" s="8" t="s">
        <v>96</v>
      </c>
      <c r="AA2581" s="8" t="s">
        <v>1357</v>
      </c>
      <c r="AB2581" s="8" t="s">
        <v>98</v>
      </c>
      <c r="AJ2581" s="14" t="s">
        <v>17227</v>
      </c>
    </row>
    <row r="2582" spans="1:36" ht="16">
      <c r="A2582" s="8">
        <v>4</v>
      </c>
      <c r="B2582" s="10" t="s">
        <v>17228</v>
      </c>
      <c r="C2582" s="10" t="s">
        <v>17229</v>
      </c>
      <c r="D2582" s="8" t="s">
        <v>17230</v>
      </c>
      <c r="E2582" s="10" t="s">
        <v>17231</v>
      </c>
      <c r="F2582" s="10" t="s">
        <v>68</v>
      </c>
      <c r="G2582" s="11"/>
      <c r="H2582" s="18"/>
      <c r="J2582" s="59"/>
      <c r="K2582" s="10" t="s">
        <v>17232</v>
      </c>
      <c r="V2582" s="8" t="s">
        <v>11805</v>
      </c>
      <c r="Y2582" s="8" t="s">
        <v>95</v>
      </c>
      <c r="Z2582" s="8" t="s">
        <v>96</v>
      </c>
      <c r="AA2582" s="8" t="s">
        <v>17233</v>
      </c>
      <c r="AB2582" s="8" t="s">
        <v>98</v>
      </c>
      <c r="AJ2582" s="14" t="s">
        <v>17234</v>
      </c>
    </row>
    <row r="2583" spans="1:36" ht="16">
      <c r="A2583" s="8">
        <v>4</v>
      </c>
      <c r="B2583" s="16" t="s">
        <v>17235</v>
      </c>
      <c r="C2583" s="16" t="s">
        <v>17236</v>
      </c>
      <c r="D2583" s="8" t="s">
        <v>17237</v>
      </c>
      <c r="E2583" s="16" t="s">
        <v>17238</v>
      </c>
      <c r="F2583" s="16" t="s">
        <v>68</v>
      </c>
      <c r="G2583" s="17"/>
      <c r="H2583" s="12"/>
      <c r="J2583" s="59"/>
      <c r="K2583" s="16" t="s">
        <v>17239</v>
      </c>
      <c r="V2583" s="8" t="s">
        <v>17240</v>
      </c>
      <c r="Y2583" s="8" t="s">
        <v>95</v>
      </c>
      <c r="Z2583" s="8" t="s">
        <v>96</v>
      </c>
      <c r="AA2583" s="8" t="s">
        <v>17241</v>
      </c>
      <c r="AB2583" s="8" t="s">
        <v>98</v>
      </c>
      <c r="AJ2583" s="14" t="s">
        <v>17242</v>
      </c>
    </row>
    <row r="2584" spans="1:36" ht="16">
      <c r="A2584" s="8">
        <v>4</v>
      </c>
      <c r="B2584" s="10" t="s">
        <v>17243</v>
      </c>
      <c r="C2584" s="10" t="s">
        <v>17244</v>
      </c>
      <c r="D2584" s="8" t="s">
        <v>17245</v>
      </c>
      <c r="E2584" s="10" t="s">
        <v>17246</v>
      </c>
      <c r="F2584" s="10" t="s">
        <v>68</v>
      </c>
      <c r="G2584" s="53"/>
      <c r="H2584" s="18"/>
      <c r="J2584" s="30" t="s">
        <v>17247</v>
      </c>
      <c r="K2584" s="10" t="s">
        <v>17248</v>
      </c>
      <c r="V2584" s="8" t="s">
        <v>17249</v>
      </c>
      <c r="Y2584" s="8" t="s">
        <v>95</v>
      </c>
      <c r="Z2584" s="8" t="s">
        <v>96</v>
      </c>
      <c r="AA2584" s="8" t="s">
        <v>2179</v>
      </c>
      <c r="AB2584" s="8" t="s">
        <v>98</v>
      </c>
      <c r="AI2584" s="8" t="s">
        <v>2863</v>
      </c>
      <c r="AJ2584" s="14" t="s">
        <v>17250</v>
      </c>
    </row>
    <row r="2585" spans="1:36" ht="16">
      <c r="A2585" s="8">
        <v>4</v>
      </c>
      <c r="B2585" s="16" t="s">
        <v>17251</v>
      </c>
      <c r="C2585" s="16" t="s">
        <v>17252</v>
      </c>
      <c r="D2585" s="8" t="s">
        <v>17253</v>
      </c>
      <c r="E2585" s="16" t="s">
        <v>17254</v>
      </c>
      <c r="F2585" s="16" t="s">
        <v>68</v>
      </c>
      <c r="G2585" s="17"/>
      <c r="H2585" s="12"/>
      <c r="J2585" s="26" t="s">
        <v>17255</v>
      </c>
      <c r="K2585" s="18"/>
      <c r="V2585" s="8" t="s">
        <v>17256</v>
      </c>
      <c r="Y2585" s="8" t="s">
        <v>95</v>
      </c>
      <c r="Z2585" s="8" t="s">
        <v>96</v>
      </c>
      <c r="AA2585" s="8" t="s">
        <v>17257</v>
      </c>
      <c r="AB2585" s="8" t="s">
        <v>98</v>
      </c>
      <c r="AJ2585" s="14" t="s">
        <v>17258</v>
      </c>
    </row>
    <row r="2586" spans="1:36" ht="16">
      <c r="A2586" s="8">
        <v>4</v>
      </c>
      <c r="B2586" s="10" t="s">
        <v>17259</v>
      </c>
      <c r="C2586" s="10" t="s">
        <v>17260</v>
      </c>
      <c r="D2586" s="8" t="s">
        <v>17261</v>
      </c>
      <c r="E2586" s="10" t="s">
        <v>17262</v>
      </c>
      <c r="F2586" s="10" t="s">
        <v>68</v>
      </c>
      <c r="G2586" s="53"/>
      <c r="H2586" s="18"/>
      <c r="J2586" s="59"/>
      <c r="K2586" s="10" t="s">
        <v>12431</v>
      </c>
      <c r="V2586" s="8" t="s">
        <v>17263</v>
      </c>
      <c r="Y2586" s="8" t="s">
        <v>95</v>
      </c>
      <c r="Z2586" s="8" t="s">
        <v>96</v>
      </c>
      <c r="AA2586" s="8" t="s">
        <v>3469</v>
      </c>
      <c r="AB2586" s="8" t="s">
        <v>98</v>
      </c>
      <c r="AI2586" s="8" t="s">
        <v>2863</v>
      </c>
      <c r="AJ2586" s="14" t="s">
        <v>17264</v>
      </c>
    </row>
    <row r="2587" spans="1:36" ht="16">
      <c r="A2587" s="8">
        <v>4</v>
      </c>
      <c r="B2587" s="16" t="s">
        <v>17265</v>
      </c>
      <c r="C2587" s="16" t="s">
        <v>17266</v>
      </c>
      <c r="D2587" s="8" t="s">
        <v>17267</v>
      </c>
      <c r="E2587" s="16" t="s">
        <v>17268</v>
      </c>
      <c r="F2587" s="16" t="s">
        <v>68</v>
      </c>
      <c r="G2587" s="17"/>
      <c r="H2587" s="12"/>
      <c r="J2587" s="26" t="s">
        <v>17269</v>
      </c>
      <c r="K2587" s="16" t="s">
        <v>12431</v>
      </c>
      <c r="V2587" s="8" t="s">
        <v>17270</v>
      </c>
      <c r="Y2587" s="8" t="s">
        <v>95</v>
      </c>
      <c r="Z2587" s="8" t="s">
        <v>96</v>
      </c>
      <c r="AA2587" s="8" t="s">
        <v>17271</v>
      </c>
      <c r="AB2587" s="8" t="s">
        <v>98</v>
      </c>
      <c r="AJ2587" s="14" t="s">
        <v>17272</v>
      </c>
    </row>
    <row r="2588" spans="1:36" ht="16">
      <c r="A2588" s="8">
        <v>4</v>
      </c>
      <c r="B2588" s="10" t="s">
        <v>2378</v>
      </c>
      <c r="C2588" s="10" t="s">
        <v>2379</v>
      </c>
      <c r="D2588" s="8" t="s">
        <v>17273</v>
      </c>
      <c r="E2588" s="10" t="s">
        <v>17274</v>
      </c>
      <c r="F2588" s="10" t="s">
        <v>68</v>
      </c>
      <c r="G2588" s="11"/>
      <c r="H2588" s="18"/>
      <c r="J2588" s="30" t="s">
        <v>2381</v>
      </c>
      <c r="K2588" s="10" t="s">
        <v>5385</v>
      </c>
      <c r="V2588" s="8" t="s">
        <v>17275</v>
      </c>
      <c r="Y2588" s="8" t="s">
        <v>95</v>
      </c>
      <c r="Z2588" s="8" t="s">
        <v>96</v>
      </c>
      <c r="AA2588" s="8" t="s">
        <v>9944</v>
      </c>
      <c r="AB2588" s="8" t="s">
        <v>98</v>
      </c>
      <c r="AJ2588" s="14" t="s">
        <v>17276</v>
      </c>
    </row>
    <row r="2589" spans="1:36" ht="16">
      <c r="A2589" s="8">
        <v>4</v>
      </c>
      <c r="B2589" s="16" t="s">
        <v>17277</v>
      </c>
      <c r="C2589" s="16" t="s">
        <v>17278</v>
      </c>
      <c r="D2589" s="8" t="s">
        <v>17279</v>
      </c>
      <c r="E2589" s="16" t="s">
        <v>17280</v>
      </c>
      <c r="F2589" s="16" t="s">
        <v>68</v>
      </c>
      <c r="G2589" s="17"/>
      <c r="H2589" s="12"/>
      <c r="J2589" s="26" t="s">
        <v>17281</v>
      </c>
      <c r="K2589" s="16" t="s">
        <v>17282</v>
      </c>
      <c r="V2589" s="8" t="s">
        <v>17283</v>
      </c>
      <c r="Y2589" s="8" t="s">
        <v>95</v>
      </c>
      <c r="Z2589" s="8" t="s">
        <v>96</v>
      </c>
      <c r="AA2589" s="8" t="s">
        <v>1625</v>
      </c>
      <c r="AB2589" s="8" t="s">
        <v>98</v>
      </c>
      <c r="AJ2589" s="14" t="s">
        <v>17284</v>
      </c>
    </row>
    <row r="2590" spans="1:36" ht="16">
      <c r="A2590" s="8">
        <v>4</v>
      </c>
      <c r="B2590" s="10" t="s">
        <v>17285</v>
      </c>
      <c r="C2590" s="10" t="s">
        <v>17286</v>
      </c>
      <c r="D2590" s="8" t="s">
        <v>17287</v>
      </c>
      <c r="E2590" s="10" t="s">
        <v>17288</v>
      </c>
      <c r="F2590" s="10" t="s">
        <v>68</v>
      </c>
      <c r="G2590" s="11"/>
      <c r="H2590" s="18"/>
      <c r="J2590" s="30" t="s">
        <v>17289</v>
      </c>
      <c r="K2590" s="10" t="s">
        <v>17290</v>
      </c>
      <c r="V2590" s="8" t="s">
        <v>17291</v>
      </c>
      <c r="Y2590" s="8" t="s">
        <v>95</v>
      </c>
      <c r="Z2590" s="8" t="s">
        <v>96</v>
      </c>
      <c r="AA2590" s="8" t="s">
        <v>17292</v>
      </c>
      <c r="AB2590" s="8" t="s">
        <v>98</v>
      </c>
      <c r="AJ2590" s="14" t="s">
        <v>17293</v>
      </c>
    </row>
    <row r="2591" spans="1:36" ht="16">
      <c r="A2591" s="8">
        <v>4</v>
      </c>
      <c r="B2591" s="16" t="s">
        <v>17294</v>
      </c>
      <c r="C2591" s="16" t="s">
        <v>17295</v>
      </c>
      <c r="D2591" s="8" t="s">
        <v>17296</v>
      </c>
      <c r="E2591" s="16" t="s">
        <v>17297</v>
      </c>
      <c r="F2591" s="16" t="s">
        <v>68</v>
      </c>
      <c r="G2591" s="17"/>
      <c r="H2591" s="12"/>
      <c r="J2591" s="26" t="s">
        <v>17298</v>
      </c>
      <c r="K2591" s="16" t="s">
        <v>17299</v>
      </c>
      <c r="V2591" s="8" t="s">
        <v>17300</v>
      </c>
      <c r="Y2591" s="8" t="s">
        <v>95</v>
      </c>
      <c r="Z2591" s="8" t="s">
        <v>96</v>
      </c>
      <c r="AA2591" s="8" t="s">
        <v>2089</v>
      </c>
      <c r="AB2591" s="8" t="s">
        <v>98</v>
      </c>
      <c r="AJ2591" s="14" t="s">
        <v>17301</v>
      </c>
    </row>
    <row r="2592" spans="1:36" ht="16">
      <c r="A2592" s="8">
        <v>4</v>
      </c>
      <c r="B2592" s="10" t="s">
        <v>17302</v>
      </c>
      <c r="C2592" s="10" t="s">
        <v>17303</v>
      </c>
      <c r="D2592" s="8" t="s">
        <v>17304</v>
      </c>
      <c r="E2592" s="10" t="s">
        <v>17305</v>
      </c>
      <c r="F2592" s="10" t="s">
        <v>68</v>
      </c>
      <c r="G2592" s="53"/>
      <c r="H2592" s="18"/>
      <c r="J2592" s="30" t="s">
        <v>17306</v>
      </c>
      <c r="K2592" s="12"/>
      <c r="V2592" s="8" t="s">
        <v>17307</v>
      </c>
      <c r="Y2592" s="8" t="s">
        <v>95</v>
      </c>
      <c r="Z2592" s="8" t="s">
        <v>96</v>
      </c>
      <c r="AA2592" s="8" t="s">
        <v>2533</v>
      </c>
      <c r="AB2592" s="8" t="s">
        <v>98</v>
      </c>
      <c r="AD2592" s="8" t="s">
        <v>2863</v>
      </c>
      <c r="AE2592" s="8" t="s">
        <v>2863</v>
      </c>
      <c r="AG2592" s="8" t="s">
        <v>2863</v>
      </c>
      <c r="AH2592" s="8" t="s">
        <v>2863</v>
      </c>
      <c r="AI2592" s="8" t="s">
        <v>2863</v>
      </c>
      <c r="AJ2592" s="14" t="s">
        <v>17308</v>
      </c>
    </row>
    <row r="2593" spans="1:36" ht="16">
      <c r="A2593" s="8">
        <v>4</v>
      </c>
      <c r="B2593" s="16" t="s">
        <v>17309</v>
      </c>
      <c r="C2593" s="16" t="s">
        <v>17310</v>
      </c>
      <c r="D2593" s="8" t="s">
        <v>17311</v>
      </c>
      <c r="E2593" s="16" t="s">
        <v>17312</v>
      </c>
      <c r="F2593" s="16" t="s">
        <v>68</v>
      </c>
      <c r="G2593" s="17"/>
      <c r="H2593" s="12"/>
      <c r="J2593" s="59"/>
      <c r="K2593" s="16" t="s">
        <v>17313</v>
      </c>
      <c r="V2593" s="8" t="s">
        <v>17314</v>
      </c>
      <c r="Y2593" s="8" t="s">
        <v>424</v>
      </c>
      <c r="Z2593" s="8" t="s">
        <v>96</v>
      </c>
      <c r="AA2593" s="8" t="s">
        <v>17315</v>
      </c>
      <c r="AB2593" s="8" t="s">
        <v>98</v>
      </c>
      <c r="AJ2593" s="14" t="s">
        <v>17316</v>
      </c>
    </row>
    <row r="2594" spans="1:36" ht="16">
      <c r="A2594" s="8">
        <v>4</v>
      </c>
      <c r="B2594" s="10" t="s">
        <v>17317</v>
      </c>
      <c r="C2594" s="10" t="s">
        <v>17318</v>
      </c>
      <c r="D2594" s="8" t="s">
        <v>17319</v>
      </c>
      <c r="E2594" s="10" t="s">
        <v>17320</v>
      </c>
      <c r="F2594" s="10" t="s">
        <v>68</v>
      </c>
      <c r="G2594" s="53"/>
      <c r="H2594" s="18"/>
      <c r="J2594" s="30" t="s">
        <v>17321</v>
      </c>
      <c r="K2594" s="10" t="s">
        <v>17322</v>
      </c>
      <c r="V2594" s="8" t="s">
        <v>17323</v>
      </c>
      <c r="Y2594" s="8" t="s">
        <v>95</v>
      </c>
      <c r="Z2594" s="8" t="s">
        <v>96</v>
      </c>
      <c r="AA2594" s="8" t="s">
        <v>2089</v>
      </c>
      <c r="AB2594" s="8" t="s">
        <v>98</v>
      </c>
      <c r="AI2594" s="8" t="s">
        <v>2863</v>
      </c>
      <c r="AJ2594" s="14" t="s">
        <v>17324</v>
      </c>
    </row>
    <row r="2595" spans="1:36" ht="16">
      <c r="A2595" s="8">
        <v>4</v>
      </c>
      <c r="B2595" s="16" t="s">
        <v>17325</v>
      </c>
      <c r="C2595" s="16" t="s">
        <v>17326</v>
      </c>
      <c r="D2595" s="8" t="s">
        <v>17327</v>
      </c>
      <c r="E2595" s="16" t="s">
        <v>17328</v>
      </c>
      <c r="F2595" s="16" t="s">
        <v>68</v>
      </c>
      <c r="G2595" s="17"/>
      <c r="H2595" s="12"/>
      <c r="J2595" s="59"/>
      <c r="K2595" s="16" t="s">
        <v>17329</v>
      </c>
      <c r="V2595" s="8" t="s">
        <v>17330</v>
      </c>
      <c r="Y2595" s="8" t="s">
        <v>95</v>
      </c>
      <c r="Z2595" s="8" t="s">
        <v>96</v>
      </c>
      <c r="AA2595" s="8" t="s">
        <v>17331</v>
      </c>
      <c r="AB2595" s="8" t="s">
        <v>98</v>
      </c>
      <c r="AJ2595" s="14" t="s">
        <v>17332</v>
      </c>
    </row>
    <row r="2596" spans="1:36" ht="16">
      <c r="A2596" s="8">
        <v>4</v>
      </c>
      <c r="B2596" s="10" t="s">
        <v>17333</v>
      </c>
      <c r="C2596" s="10" t="s">
        <v>17334</v>
      </c>
      <c r="D2596" s="8" t="s">
        <v>17335</v>
      </c>
      <c r="E2596" s="10" t="s">
        <v>17336</v>
      </c>
      <c r="F2596" s="10" t="s">
        <v>68</v>
      </c>
      <c r="G2596" s="53"/>
      <c r="H2596" s="18"/>
      <c r="J2596" s="30" t="s">
        <v>17337</v>
      </c>
      <c r="K2596" s="12"/>
      <c r="V2596" s="8" t="s">
        <v>13117</v>
      </c>
      <c r="Y2596" s="8" t="s">
        <v>95</v>
      </c>
      <c r="Z2596" s="8" t="s">
        <v>96</v>
      </c>
      <c r="AA2596" s="8" t="s">
        <v>1827</v>
      </c>
      <c r="AB2596" s="8" t="s">
        <v>98</v>
      </c>
      <c r="AF2596" s="8" t="s">
        <v>2863</v>
      </c>
      <c r="AI2596" s="8" t="s">
        <v>2863</v>
      </c>
      <c r="AJ2596" s="14" t="s">
        <v>17338</v>
      </c>
    </row>
    <row r="2597" spans="1:36" ht="16">
      <c r="A2597" s="8">
        <v>4</v>
      </c>
      <c r="B2597" s="16" t="s">
        <v>17339</v>
      </c>
      <c r="C2597" s="16" t="s">
        <v>17340</v>
      </c>
      <c r="D2597" s="8" t="s">
        <v>17341</v>
      </c>
      <c r="E2597" s="16" t="s">
        <v>17342</v>
      </c>
      <c r="F2597" s="16" t="s">
        <v>68</v>
      </c>
      <c r="G2597" s="54"/>
      <c r="H2597" s="12"/>
      <c r="J2597" s="33"/>
      <c r="K2597" s="18"/>
      <c r="V2597" s="8" t="s">
        <v>17343</v>
      </c>
      <c r="Y2597" s="8" t="s">
        <v>95</v>
      </c>
      <c r="Z2597" s="8" t="s">
        <v>96</v>
      </c>
      <c r="AA2597" s="8" t="s">
        <v>17344</v>
      </c>
      <c r="AB2597" s="8" t="s">
        <v>98</v>
      </c>
      <c r="AD2597" s="8" t="s">
        <v>2863</v>
      </c>
      <c r="AJ2597" s="14" t="s">
        <v>17345</v>
      </c>
    </row>
    <row r="2598" spans="1:36" ht="16">
      <c r="A2598" s="8">
        <v>4</v>
      </c>
      <c r="B2598" s="10" t="s">
        <v>17346</v>
      </c>
      <c r="C2598" s="10" t="s">
        <v>17347</v>
      </c>
      <c r="D2598" s="8" t="s">
        <v>17348</v>
      </c>
      <c r="E2598" s="10" t="s">
        <v>17349</v>
      </c>
      <c r="F2598" s="10" t="s">
        <v>68</v>
      </c>
      <c r="G2598" s="11"/>
      <c r="H2598" s="18"/>
      <c r="J2598" s="30" t="s">
        <v>17350</v>
      </c>
      <c r="K2598" s="10" t="s">
        <v>17351</v>
      </c>
      <c r="V2598" s="8" t="s">
        <v>17352</v>
      </c>
      <c r="Y2598" s="8" t="s">
        <v>95</v>
      </c>
      <c r="Z2598" s="8" t="s">
        <v>96</v>
      </c>
      <c r="AA2598" s="8" t="s">
        <v>17353</v>
      </c>
      <c r="AB2598" s="8" t="s">
        <v>98</v>
      </c>
      <c r="AJ2598" s="14" t="s">
        <v>17354</v>
      </c>
    </row>
    <row r="2599" spans="1:36" ht="16">
      <c r="A2599" s="8">
        <v>4</v>
      </c>
      <c r="B2599" s="16" t="s">
        <v>17355</v>
      </c>
      <c r="C2599" s="16" t="s">
        <v>17356</v>
      </c>
      <c r="D2599" s="8" t="s">
        <v>17357</v>
      </c>
      <c r="E2599" s="16" t="s">
        <v>17358</v>
      </c>
      <c r="F2599" s="16" t="s">
        <v>68</v>
      </c>
      <c r="G2599" s="54"/>
      <c r="H2599" s="12"/>
      <c r="J2599" s="26" t="s">
        <v>17359</v>
      </c>
      <c r="K2599" s="18"/>
      <c r="V2599" s="8" t="s">
        <v>17360</v>
      </c>
      <c r="Y2599" s="8" t="s">
        <v>95</v>
      </c>
      <c r="Z2599" s="8" t="s">
        <v>96</v>
      </c>
      <c r="AA2599" s="8" t="s">
        <v>17361</v>
      </c>
      <c r="AB2599" s="8" t="s">
        <v>98</v>
      </c>
      <c r="AC2599" s="8" t="s">
        <v>2863</v>
      </c>
      <c r="AE2599" s="8" t="s">
        <v>2863</v>
      </c>
      <c r="AJ2599" s="14" t="s">
        <v>17362</v>
      </c>
    </row>
    <row r="2600" spans="1:36" ht="16">
      <c r="A2600" s="8">
        <v>4</v>
      </c>
      <c r="B2600" s="10" t="s">
        <v>17363</v>
      </c>
      <c r="C2600" s="10" t="s">
        <v>17364</v>
      </c>
      <c r="D2600" s="8" t="s">
        <v>17365</v>
      </c>
      <c r="E2600" s="10" t="s">
        <v>17365</v>
      </c>
      <c r="F2600" s="10" t="s">
        <v>68</v>
      </c>
      <c r="G2600" s="11"/>
      <c r="H2600" s="18"/>
      <c r="J2600" s="34"/>
      <c r="K2600" s="12"/>
      <c r="V2600" s="8" t="s">
        <v>17366</v>
      </c>
      <c r="Y2600" s="8" t="s">
        <v>95</v>
      </c>
      <c r="Z2600" s="8" t="s">
        <v>96</v>
      </c>
      <c r="AA2600" s="8" t="s">
        <v>17367</v>
      </c>
      <c r="AB2600" s="8" t="s">
        <v>98</v>
      </c>
      <c r="AJ2600" s="14" t="s">
        <v>17368</v>
      </c>
    </row>
    <row r="2601" spans="1:36" ht="16">
      <c r="A2601" s="8">
        <v>4</v>
      </c>
      <c r="B2601" s="16" t="s">
        <v>17369</v>
      </c>
      <c r="C2601" s="16" t="s">
        <v>17370</v>
      </c>
      <c r="D2601" s="8" t="s">
        <v>17371</v>
      </c>
      <c r="E2601" s="16" t="s">
        <v>17371</v>
      </c>
      <c r="F2601" s="16" t="s">
        <v>68</v>
      </c>
      <c r="G2601" s="17"/>
      <c r="H2601" s="12"/>
      <c r="J2601" s="26" t="s">
        <v>17372</v>
      </c>
      <c r="K2601" s="16" t="s">
        <v>17373</v>
      </c>
      <c r="V2601" s="8" t="s">
        <v>17374</v>
      </c>
      <c r="Y2601" s="8" t="s">
        <v>95</v>
      </c>
      <c r="Z2601" s="8" t="s">
        <v>96</v>
      </c>
      <c r="AA2601" s="8" t="s">
        <v>17375</v>
      </c>
      <c r="AB2601" s="8" t="s">
        <v>98</v>
      </c>
      <c r="AJ2601" s="14" t="s">
        <v>17376</v>
      </c>
    </row>
    <row r="2602" spans="1:36" ht="16">
      <c r="A2602" s="8">
        <v>4</v>
      </c>
      <c r="B2602" s="10" t="s">
        <v>17377</v>
      </c>
      <c r="C2602" s="10" t="s">
        <v>17378</v>
      </c>
      <c r="D2602" s="8" t="s">
        <v>17379</v>
      </c>
      <c r="E2602" s="10" t="s">
        <v>17380</v>
      </c>
      <c r="F2602" s="10" t="s">
        <v>68</v>
      </c>
      <c r="G2602" s="11"/>
      <c r="H2602" s="18"/>
      <c r="J2602" s="30" t="s">
        <v>17381</v>
      </c>
      <c r="K2602" s="12"/>
      <c r="V2602" s="8" t="s">
        <v>17382</v>
      </c>
      <c r="Y2602" s="8" t="s">
        <v>95</v>
      </c>
      <c r="Z2602" s="8" t="s">
        <v>96</v>
      </c>
      <c r="AA2602" s="8" t="s">
        <v>5396</v>
      </c>
      <c r="AB2602" s="8" t="s">
        <v>98</v>
      </c>
      <c r="AJ2602" s="14"/>
    </row>
    <row r="2603" spans="1:36" ht="16">
      <c r="A2603" s="8">
        <v>4</v>
      </c>
      <c r="B2603" s="16" t="s">
        <v>17383</v>
      </c>
      <c r="C2603" s="16" t="s">
        <v>17384</v>
      </c>
      <c r="D2603" s="8" t="s">
        <v>17385</v>
      </c>
      <c r="E2603" s="16" t="s">
        <v>17386</v>
      </c>
      <c r="F2603" s="16" t="s">
        <v>68</v>
      </c>
      <c r="G2603" s="17"/>
      <c r="H2603" s="12"/>
      <c r="J2603" s="33"/>
      <c r="K2603" s="18"/>
      <c r="V2603" s="8" t="s">
        <v>17387</v>
      </c>
      <c r="Y2603" s="8" t="s">
        <v>95</v>
      </c>
      <c r="Z2603" s="8" t="s">
        <v>96</v>
      </c>
      <c r="AA2603" s="8" t="s">
        <v>593</v>
      </c>
      <c r="AB2603" s="8" t="s">
        <v>98</v>
      </c>
      <c r="AJ2603" s="14" t="s">
        <v>17388</v>
      </c>
    </row>
    <row r="2604" spans="1:36" ht="16">
      <c r="A2604" s="8">
        <v>4</v>
      </c>
      <c r="B2604" s="10" t="s">
        <v>17389</v>
      </c>
      <c r="C2604" s="10" t="s">
        <v>17390</v>
      </c>
      <c r="D2604" s="8" t="s">
        <v>17391</v>
      </c>
      <c r="E2604" s="10" t="s">
        <v>17392</v>
      </c>
      <c r="F2604" s="10" t="s">
        <v>68</v>
      </c>
      <c r="G2604" s="11"/>
      <c r="H2604" s="18"/>
      <c r="J2604" s="30" t="s">
        <v>17393</v>
      </c>
      <c r="K2604" s="10" t="s">
        <v>17394</v>
      </c>
      <c r="V2604" s="8" t="s">
        <v>17395</v>
      </c>
      <c r="Y2604" s="8" t="s">
        <v>95</v>
      </c>
      <c r="Z2604" s="8" t="s">
        <v>96</v>
      </c>
      <c r="AA2604" s="8" t="s">
        <v>17396</v>
      </c>
      <c r="AB2604" s="8" t="s">
        <v>98</v>
      </c>
      <c r="AJ2604" s="14" t="s">
        <v>17397</v>
      </c>
    </row>
    <row r="2605" spans="1:36" ht="16">
      <c r="A2605" s="8">
        <v>4</v>
      </c>
      <c r="B2605" s="16" t="s">
        <v>2384</v>
      </c>
      <c r="C2605" s="16" t="s">
        <v>2385</v>
      </c>
      <c r="D2605" s="8" t="s">
        <v>17398</v>
      </c>
      <c r="E2605" s="16" t="s">
        <v>17399</v>
      </c>
      <c r="F2605" s="16" t="s">
        <v>68</v>
      </c>
      <c r="G2605" s="17"/>
      <c r="H2605" s="12"/>
      <c r="J2605" s="26" t="s">
        <v>17400</v>
      </c>
      <c r="K2605" s="16" t="s">
        <v>17401</v>
      </c>
      <c r="V2605" s="8" t="s">
        <v>17402</v>
      </c>
      <c r="Y2605" s="8" t="s">
        <v>95</v>
      </c>
      <c r="Z2605" s="8" t="s">
        <v>96</v>
      </c>
      <c r="AA2605" s="8" t="s">
        <v>17375</v>
      </c>
      <c r="AB2605" s="8" t="s">
        <v>98</v>
      </c>
      <c r="AJ2605" s="14" t="s">
        <v>17403</v>
      </c>
    </row>
    <row r="2606" spans="1:36" ht="16">
      <c r="A2606" s="8">
        <v>4</v>
      </c>
      <c r="B2606" s="10" t="s">
        <v>2390</v>
      </c>
      <c r="C2606" s="10" t="s">
        <v>2391</v>
      </c>
      <c r="D2606" s="8" t="s">
        <v>17404</v>
      </c>
      <c r="E2606" s="10" t="s">
        <v>17405</v>
      </c>
      <c r="F2606" s="10" t="s">
        <v>68</v>
      </c>
      <c r="G2606" s="11"/>
      <c r="H2606" s="18"/>
      <c r="J2606" s="30" t="s">
        <v>2393</v>
      </c>
      <c r="K2606" s="10" t="s">
        <v>17406</v>
      </c>
      <c r="V2606" s="8" t="s">
        <v>2391</v>
      </c>
      <c r="Y2606" s="8" t="s">
        <v>95</v>
      </c>
      <c r="Z2606" s="8" t="s">
        <v>96</v>
      </c>
      <c r="AA2606" s="8" t="s">
        <v>17375</v>
      </c>
      <c r="AB2606" s="8" t="s">
        <v>98</v>
      </c>
      <c r="AJ2606" s="14" t="s">
        <v>17407</v>
      </c>
    </row>
    <row r="2607" spans="1:36" ht="16">
      <c r="A2607" s="8">
        <v>4</v>
      </c>
      <c r="B2607" s="16" t="s">
        <v>17408</v>
      </c>
      <c r="C2607" s="16" t="s">
        <v>17409</v>
      </c>
      <c r="D2607" s="8" t="s">
        <v>17410</v>
      </c>
      <c r="E2607" s="16" t="s">
        <v>17411</v>
      </c>
      <c r="F2607" s="16" t="s">
        <v>68</v>
      </c>
      <c r="G2607" s="17"/>
      <c r="H2607" s="12"/>
      <c r="J2607" s="26" t="s">
        <v>17412</v>
      </c>
      <c r="K2607" s="16" t="s">
        <v>17413</v>
      </c>
      <c r="V2607" s="8" t="s">
        <v>17414</v>
      </c>
      <c r="Y2607" s="8" t="s">
        <v>95</v>
      </c>
      <c r="Z2607" s="8" t="s">
        <v>96</v>
      </c>
      <c r="AA2607" s="8" t="s">
        <v>8063</v>
      </c>
      <c r="AB2607" s="8" t="s">
        <v>98</v>
      </c>
      <c r="AJ2607" s="14" t="s">
        <v>17415</v>
      </c>
    </row>
    <row r="2608" spans="1:36" ht="16">
      <c r="A2608" s="8">
        <v>4</v>
      </c>
      <c r="B2608" s="10" t="s">
        <v>17416</v>
      </c>
      <c r="C2608" s="10" t="s">
        <v>17417</v>
      </c>
      <c r="D2608" s="8" t="s">
        <v>17418</v>
      </c>
      <c r="E2608" s="10" t="s">
        <v>17419</v>
      </c>
      <c r="F2608" s="10" t="s">
        <v>68</v>
      </c>
      <c r="G2608" s="11"/>
      <c r="H2608" s="18"/>
      <c r="J2608" s="30" t="s">
        <v>17420</v>
      </c>
      <c r="K2608" s="10" t="s">
        <v>17421</v>
      </c>
      <c r="V2608" s="8" t="s">
        <v>15387</v>
      </c>
      <c r="Y2608" s="8" t="s">
        <v>95</v>
      </c>
      <c r="Z2608" s="8" t="s">
        <v>96</v>
      </c>
      <c r="AA2608" s="8" t="s">
        <v>17422</v>
      </c>
      <c r="AB2608" s="8" t="s">
        <v>98</v>
      </c>
      <c r="AJ2608" s="14" t="s">
        <v>17423</v>
      </c>
    </row>
    <row r="2609" spans="1:36" ht="16">
      <c r="A2609" s="8">
        <v>4</v>
      </c>
      <c r="B2609" s="16" t="s">
        <v>17424</v>
      </c>
      <c r="C2609" s="16" t="s">
        <v>17425</v>
      </c>
      <c r="D2609" s="8" t="s">
        <v>17426</v>
      </c>
      <c r="E2609" s="16" t="s">
        <v>17426</v>
      </c>
      <c r="F2609" s="16" t="s">
        <v>68</v>
      </c>
      <c r="G2609" s="17"/>
      <c r="H2609" s="12"/>
      <c r="J2609" s="26" t="s">
        <v>17427</v>
      </c>
      <c r="K2609" s="16" t="s">
        <v>17428</v>
      </c>
      <c r="V2609" s="8" t="s">
        <v>17429</v>
      </c>
      <c r="Y2609" s="8" t="s">
        <v>95</v>
      </c>
      <c r="Z2609" s="8" t="s">
        <v>96</v>
      </c>
      <c r="AA2609" s="8" t="s">
        <v>17430</v>
      </c>
      <c r="AB2609" s="8" t="s">
        <v>98</v>
      </c>
      <c r="AJ2609" s="14" t="s">
        <v>17431</v>
      </c>
    </row>
    <row r="2610" spans="1:36" ht="16">
      <c r="A2610" s="8">
        <v>4</v>
      </c>
      <c r="B2610" s="10" t="s">
        <v>17432</v>
      </c>
      <c r="C2610" s="10" t="s">
        <v>17433</v>
      </c>
      <c r="D2610" s="8" t="s">
        <v>17434</v>
      </c>
      <c r="E2610" s="10" t="s">
        <v>17435</v>
      </c>
      <c r="F2610" s="10" t="s">
        <v>68</v>
      </c>
      <c r="G2610" s="11"/>
      <c r="H2610" s="18"/>
      <c r="J2610" s="30" t="s">
        <v>17436</v>
      </c>
      <c r="K2610" s="10" t="s">
        <v>17437</v>
      </c>
      <c r="V2610" s="8" t="s">
        <v>17438</v>
      </c>
      <c r="Y2610" s="8" t="s">
        <v>95</v>
      </c>
      <c r="Z2610" s="8" t="s">
        <v>96</v>
      </c>
      <c r="AA2610" s="8" t="s">
        <v>17439</v>
      </c>
      <c r="AB2610" s="8" t="s">
        <v>98</v>
      </c>
      <c r="AJ2610" s="14" t="s">
        <v>17440</v>
      </c>
    </row>
    <row r="2611" spans="1:36" ht="16">
      <c r="A2611" s="8">
        <v>4</v>
      </c>
      <c r="B2611" s="16" t="s">
        <v>17441</v>
      </c>
      <c r="C2611" s="16" t="s">
        <v>17442</v>
      </c>
      <c r="D2611" s="8" t="s">
        <v>17443</v>
      </c>
      <c r="E2611" s="16" t="s">
        <v>17444</v>
      </c>
      <c r="F2611" s="16" t="s">
        <v>68</v>
      </c>
      <c r="G2611" s="17"/>
      <c r="H2611" s="12"/>
      <c r="J2611" s="26" t="s">
        <v>17445</v>
      </c>
      <c r="K2611" s="16" t="s">
        <v>17446</v>
      </c>
      <c r="V2611" s="8" t="s">
        <v>17447</v>
      </c>
      <c r="Y2611" s="8" t="s">
        <v>95</v>
      </c>
      <c r="Z2611" s="8" t="s">
        <v>96</v>
      </c>
      <c r="AA2611" s="8" t="s">
        <v>17448</v>
      </c>
      <c r="AB2611" s="8" t="s">
        <v>98</v>
      </c>
      <c r="AJ2611" s="14" t="s">
        <v>17449</v>
      </c>
    </row>
    <row r="2612" spans="1:36" ht="16">
      <c r="A2612" s="8">
        <v>4</v>
      </c>
      <c r="B2612" s="10" t="s">
        <v>17450</v>
      </c>
      <c r="C2612" s="10" t="s">
        <v>17451</v>
      </c>
      <c r="D2612" s="8" t="s">
        <v>17452</v>
      </c>
      <c r="E2612" s="10" t="s">
        <v>17452</v>
      </c>
      <c r="F2612" s="10" t="s">
        <v>68</v>
      </c>
      <c r="G2612" s="11"/>
      <c r="H2612" s="18"/>
      <c r="J2612" s="30" t="s">
        <v>17453</v>
      </c>
      <c r="K2612" s="12"/>
      <c r="V2612" s="8" t="s">
        <v>17454</v>
      </c>
      <c r="Y2612" s="8" t="s">
        <v>95</v>
      </c>
      <c r="Z2612" s="8" t="s">
        <v>96</v>
      </c>
      <c r="AA2612" s="8" t="s">
        <v>17455</v>
      </c>
      <c r="AB2612" s="8" t="s">
        <v>98</v>
      </c>
      <c r="AJ2612" s="14" t="s">
        <v>17456</v>
      </c>
    </row>
    <row r="2613" spans="1:36" ht="16">
      <c r="A2613" s="8">
        <v>4</v>
      </c>
      <c r="B2613" s="16" t="s">
        <v>17457</v>
      </c>
      <c r="C2613" s="16" t="s">
        <v>17458</v>
      </c>
      <c r="D2613" s="8" t="s">
        <v>17459</v>
      </c>
      <c r="E2613" s="16" t="s">
        <v>17460</v>
      </c>
      <c r="F2613" s="16" t="s">
        <v>68</v>
      </c>
      <c r="G2613" s="54"/>
      <c r="H2613" s="12"/>
      <c r="J2613" s="26" t="s">
        <v>17461</v>
      </c>
      <c r="K2613" s="16" t="s">
        <v>17462</v>
      </c>
      <c r="V2613" s="8" t="s">
        <v>17463</v>
      </c>
      <c r="Y2613" s="8" t="s">
        <v>95</v>
      </c>
      <c r="Z2613" s="8" t="s">
        <v>96</v>
      </c>
      <c r="AA2613" s="8" t="s">
        <v>17464</v>
      </c>
      <c r="AB2613" s="8" t="s">
        <v>98</v>
      </c>
      <c r="AI2613" s="8" t="s">
        <v>2863</v>
      </c>
      <c r="AJ2613" s="14" t="s">
        <v>17465</v>
      </c>
    </row>
    <row r="2614" spans="1:36" ht="16">
      <c r="A2614" s="8">
        <v>4</v>
      </c>
      <c r="B2614" s="10" t="s">
        <v>17466</v>
      </c>
      <c r="C2614" s="10" t="s">
        <v>17467</v>
      </c>
      <c r="D2614" s="8" t="s">
        <v>17468</v>
      </c>
      <c r="E2614" s="10" t="s">
        <v>17469</v>
      </c>
      <c r="F2614" s="10" t="s">
        <v>68</v>
      </c>
      <c r="G2614" s="53"/>
      <c r="H2614" s="18"/>
      <c r="J2614" s="30" t="s">
        <v>17470</v>
      </c>
      <c r="K2614" s="10" t="s">
        <v>17471</v>
      </c>
      <c r="V2614" s="8" t="s">
        <v>17472</v>
      </c>
      <c r="Y2614" s="8" t="s">
        <v>95</v>
      </c>
      <c r="Z2614" s="8" t="s">
        <v>96</v>
      </c>
      <c r="AA2614" s="8" t="s">
        <v>17455</v>
      </c>
      <c r="AB2614" s="8" t="s">
        <v>98</v>
      </c>
      <c r="AI2614" s="8" t="s">
        <v>2863</v>
      </c>
      <c r="AJ2614" s="14" t="s">
        <v>17473</v>
      </c>
    </row>
    <row r="2615" spans="1:36" ht="16">
      <c r="A2615" s="8">
        <v>4</v>
      </c>
      <c r="B2615" s="16" t="s">
        <v>17474</v>
      </c>
      <c r="C2615" s="16" t="s">
        <v>17475</v>
      </c>
      <c r="D2615" s="8" t="s">
        <v>17476</v>
      </c>
      <c r="E2615" s="16" t="s">
        <v>17477</v>
      </c>
      <c r="F2615" s="16" t="s">
        <v>68</v>
      </c>
      <c r="G2615" s="17"/>
      <c r="H2615" s="12"/>
      <c r="J2615" s="26" t="s">
        <v>17478</v>
      </c>
      <c r="K2615" s="16" t="s">
        <v>17479</v>
      </c>
      <c r="V2615" s="8" t="s">
        <v>17480</v>
      </c>
      <c r="Y2615" s="8" t="s">
        <v>95</v>
      </c>
      <c r="Z2615" s="8" t="s">
        <v>96</v>
      </c>
      <c r="AA2615" s="8" t="s">
        <v>17361</v>
      </c>
      <c r="AB2615" s="8" t="s">
        <v>98</v>
      </c>
      <c r="AJ2615" s="14" t="s">
        <v>17481</v>
      </c>
    </row>
    <row r="2616" spans="1:36" ht="16">
      <c r="A2616" s="8">
        <v>4</v>
      </c>
      <c r="B2616" s="10" t="s">
        <v>17482</v>
      </c>
      <c r="C2616" s="10" t="s">
        <v>17483</v>
      </c>
      <c r="D2616" s="8" t="s">
        <v>17484</v>
      </c>
      <c r="E2616" s="10" t="s">
        <v>17484</v>
      </c>
      <c r="F2616" s="10" t="s">
        <v>68</v>
      </c>
      <c r="G2616" s="11"/>
      <c r="H2616" s="18"/>
      <c r="J2616" s="30" t="s">
        <v>17485</v>
      </c>
      <c r="K2616" s="10" t="s">
        <v>17486</v>
      </c>
      <c r="V2616" s="8" t="s">
        <v>13051</v>
      </c>
      <c r="Y2616" s="8" t="s">
        <v>95</v>
      </c>
      <c r="Z2616" s="8" t="s">
        <v>96</v>
      </c>
      <c r="AA2616" s="8" t="s">
        <v>16738</v>
      </c>
      <c r="AB2616" s="8" t="s">
        <v>98</v>
      </c>
      <c r="AJ2616" s="14" t="s">
        <v>17487</v>
      </c>
    </row>
    <row r="2617" spans="1:36" ht="16">
      <c r="A2617" s="8">
        <v>4</v>
      </c>
      <c r="B2617" s="16" t="s">
        <v>17488</v>
      </c>
      <c r="C2617" s="16" t="s">
        <v>17489</v>
      </c>
      <c r="D2617" s="8" t="s">
        <v>17490</v>
      </c>
      <c r="E2617" s="16" t="s">
        <v>17491</v>
      </c>
      <c r="F2617" s="16" t="s">
        <v>68</v>
      </c>
      <c r="G2617" s="17"/>
      <c r="H2617" s="12"/>
      <c r="J2617" s="26" t="s">
        <v>17492</v>
      </c>
      <c r="K2617" s="16" t="s">
        <v>17493</v>
      </c>
      <c r="V2617" s="8" t="s">
        <v>17494</v>
      </c>
      <c r="Y2617" s="8" t="s">
        <v>95</v>
      </c>
      <c r="Z2617" s="8" t="s">
        <v>96</v>
      </c>
      <c r="AA2617" s="8" t="s">
        <v>17495</v>
      </c>
      <c r="AB2617" s="8" t="s">
        <v>98</v>
      </c>
      <c r="AJ2617" s="14" t="s">
        <v>17496</v>
      </c>
    </row>
    <row r="2618" spans="1:36" ht="16">
      <c r="A2618" s="8">
        <v>4</v>
      </c>
      <c r="B2618" s="10" t="s">
        <v>17497</v>
      </c>
      <c r="C2618" s="10" t="s">
        <v>17498</v>
      </c>
      <c r="D2618" s="8" t="s">
        <v>17499</v>
      </c>
      <c r="E2618" s="10" t="s">
        <v>17500</v>
      </c>
      <c r="F2618" s="10" t="s">
        <v>68</v>
      </c>
      <c r="G2618" s="53"/>
      <c r="H2618" s="18"/>
      <c r="J2618" s="30" t="s">
        <v>17501</v>
      </c>
      <c r="K2618" s="10" t="s">
        <v>17502</v>
      </c>
      <c r="V2618" s="8" t="s">
        <v>17503</v>
      </c>
      <c r="Y2618" s="8" t="s">
        <v>95</v>
      </c>
      <c r="Z2618" s="8" t="s">
        <v>96</v>
      </c>
      <c r="AA2618" s="8" t="s">
        <v>17504</v>
      </c>
      <c r="AB2618" s="8" t="s">
        <v>98</v>
      </c>
      <c r="AI2618" s="8" t="s">
        <v>2863</v>
      </c>
      <c r="AJ2618" s="14" t="s">
        <v>17505</v>
      </c>
    </row>
    <row r="2619" spans="1:36" ht="16">
      <c r="A2619" s="8">
        <v>4</v>
      </c>
      <c r="B2619" s="16" t="s">
        <v>17506</v>
      </c>
      <c r="C2619" s="16" t="s">
        <v>17507</v>
      </c>
      <c r="D2619" s="8" t="s">
        <v>17508</v>
      </c>
      <c r="E2619" s="16" t="s">
        <v>17509</v>
      </c>
      <c r="F2619" s="16" t="s">
        <v>68</v>
      </c>
      <c r="G2619" s="54"/>
      <c r="H2619" s="12"/>
      <c r="J2619" s="26" t="s">
        <v>17510</v>
      </c>
      <c r="K2619" s="18"/>
      <c r="V2619" s="8" t="s">
        <v>17387</v>
      </c>
      <c r="Y2619" s="8" t="s">
        <v>95</v>
      </c>
      <c r="Z2619" s="8" t="s">
        <v>96</v>
      </c>
      <c r="AA2619" s="8" t="s">
        <v>17511</v>
      </c>
      <c r="AB2619" s="8" t="s">
        <v>98</v>
      </c>
      <c r="AI2619" s="8" t="s">
        <v>2863</v>
      </c>
      <c r="AJ2619" s="14" t="s">
        <v>12555</v>
      </c>
    </row>
    <row r="2620" spans="1:36" ht="16">
      <c r="A2620" s="8">
        <v>4</v>
      </c>
      <c r="B2620" s="10" t="s">
        <v>17512</v>
      </c>
      <c r="C2620" s="10" t="s">
        <v>17513</v>
      </c>
      <c r="D2620" s="8" t="s">
        <v>17514</v>
      </c>
      <c r="E2620" s="10" t="s">
        <v>17514</v>
      </c>
      <c r="F2620" s="10" t="s">
        <v>68</v>
      </c>
      <c r="G2620" s="11"/>
      <c r="H2620" s="18"/>
      <c r="J2620" s="30" t="s">
        <v>17515</v>
      </c>
      <c r="K2620" s="10" t="s">
        <v>17516</v>
      </c>
      <c r="V2620" s="8" t="s">
        <v>17517</v>
      </c>
      <c r="Y2620" s="8" t="s">
        <v>95</v>
      </c>
      <c r="Z2620" s="8" t="s">
        <v>96</v>
      </c>
      <c r="AA2620" s="8" t="s">
        <v>17518</v>
      </c>
      <c r="AB2620" s="8" t="s">
        <v>98</v>
      </c>
      <c r="AJ2620" s="14" t="s">
        <v>17519</v>
      </c>
    </row>
    <row r="2621" spans="1:36" ht="16">
      <c r="A2621" s="8">
        <v>4</v>
      </c>
      <c r="B2621" s="16" t="s">
        <v>17520</v>
      </c>
      <c r="C2621" s="16" t="s">
        <v>17521</v>
      </c>
      <c r="D2621" s="8" t="s">
        <v>17522</v>
      </c>
      <c r="E2621" s="16" t="s">
        <v>17523</v>
      </c>
      <c r="F2621" s="16" t="s">
        <v>68</v>
      </c>
      <c r="G2621" s="17"/>
      <c r="H2621" s="12"/>
      <c r="J2621" s="26" t="s">
        <v>17524</v>
      </c>
      <c r="K2621" s="16" t="s">
        <v>17525</v>
      </c>
      <c r="V2621" s="8" t="s">
        <v>17526</v>
      </c>
      <c r="Y2621" s="8" t="s">
        <v>95</v>
      </c>
      <c r="Z2621" s="8" t="s">
        <v>96</v>
      </c>
      <c r="AA2621" s="8" t="s">
        <v>4956</v>
      </c>
      <c r="AB2621" s="8" t="s">
        <v>98</v>
      </c>
      <c r="AJ2621" s="14" t="s">
        <v>17527</v>
      </c>
    </row>
    <row r="2622" spans="1:36" ht="16">
      <c r="A2622" s="8">
        <v>4</v>
      </c>
      <c r="B2622" s="10" t="s">
        <v>17528</v>
      </c>
      <c r="C2622" s="10" t="s">
        <v>17529</v>
      </c>
      <c r="D2622" s="8" t="s">
        <v>17530</v>
      </c>
      <c r="E2622" s="10" t="s">
        <v>17530</v>
      </c>
      <c r="F2622" s="10" t="s">
        <v>68</v>
      </c>
      <c r="G2622" s="11"/>
      <c r="H2622" s="18"/>
      <c r="J2622" s="30" t="s">
        <v>17531</v>
      </c>
      <c r="K2622" s="10" t="s">
        <v>17532</v>
      </c>
      <c r="V2622" s="8" t="s">
        <v>17533</v>
      </c>
      <c r="Y2622" s="8" t="s">
        <v>95</v>
      </c>
      <c r="Z2622" s="8" t="s">
        <v>96</v>
      </c>
      <c r="AA2622" s="8" t="s">
        <v>17534</v>
      </c>
      <c r="AB2622" s="8" t="s">
        <v>98</v>
      </c>
      <c r="AJ2622" s="14" t="s">
        <v>14319</v>
      </c>
    </row>
    <row r="2623" spans="1:36" ht="16">
      <c r="A2623" s="8">
        <v>4</v>
      </c>
      <c r="B2623" s="16" t="s">
        <v>17535</v>
      </c>
      <c r="C2623" s="16" t="s">
        <v>17536</v>
      </c>
      <c r="D2623" s="8" t="s">
        <v>17537</v>
      </c>
      <c r="E2623" s="16" t="s">
        <v>17538</v>
      </c>
      <c r="F2623" s="16" t="s">
        <v>68</v>
      </c>
      <c r="G2623" s="17"/>
      <c r="H2623" s="12"/>
      <c r="J2623" s="26" t="s">
        <v>17539</v>
      </c>
      <c r="K2623" s="16" t="s">
        <v>17540</v>
      </c>
      <c r="V2623" s="8" t="s">
        <v>17541</v>
      </c>
      <c r="Y2623" s="8" t="s">
        <v>1398</v>
      </c>
      <c r="Z2623" s="8" t="s">
        <v>96</v>
      </c>
      <c r="AA2623" s="8" t="s">
        <v>17542</v>
      </c>
      <c r="AB2623" s="8" t="s">
        <v>98</v>
      </c>
      <c r="AJ2623" s="14" t="s">
        <v>17543</v>
      </c>
    </row>
    <row r="2624" spans="1:36" ht="16">
      <c r="A2624" s="8">
        <v>4</v>
      </c>
      <c r="B2624" s="10" t="s">
        <v>17544</v>
      </c>
      <c r="C2624" s="10" t="s">
        <v>17545</v>
      </c>
      <c r="D2624" s="8" t="s">
        <v>17546</v>
      </c>
      <c r="E2624" s="10" t="s">
        <v>17547</v>
      </c>
      <c r="F2624" s="10" t="s">
        <v>68</v>
      </c>
      <c r="G2624" s="11"/>
      <c r="H2624" s="18"/>
      <c r="J2624" s="59"/>
      <c r="K2624" s="10" t="s">
        <v>17548</v>
      </c>
      <c r="V2624" s="8" t="s">
        <v>17549</v>
      </c>
      <c r="Y2624" s="8" t="s">
        <v>95</v>
      </c>
      <c r="Z2624" s="8" t="s">
        <v>96</v>
      </c>
      <c r="AA2624" s="8" t="s">
        <v>1739</v>
      </c>
      <c r="AB2624" s="8" t="s">
        <v>98</v>
      </c>
      <c r="AJ2624" s="14" t="s">
        <v>17550</v>
      </c>
    </row>
    <row r="2625" spans="1:36" ht="16">
      <c r="A2625" s="8">
        <v>4</v>
      </c>
      <c r="B2625" s="16" t="s">
        <v>17551</v>
      </c>
      <c r="C2625" s="16" t="s">
        <v>17552</v>
      </c>
      <c r="D2625" s="8" t="s">
        <v>17553</v>
      </c>
      <c r="E2625" s="16" t="s">
        <v>17554</v>
      </c>
      <c r="F2625" s="16" t="s">
        <v>68</v>
      </c>
      <c r="G2625" s="17"/>
      <c r="H2625" s="12"/>
      <c r="J2625" s="26" t="s">
        <v>17555</v>
      </c>
      <c r="K2625" s="16" t="s">
        <v>17556</v>
      </c>
      <c r="V2625" s="8" t="s">
        <v>17557</v>
      </c>
      <c r="Y2625" s="8" t="s">
        <v>95</v>
      </c>
      <c r="Z2625" s="8" t="s">
        <v>96</v>
      </c>
      <c r="AA2625" s="8" t="s">
        <v>17558</v>
      </c>
      <c r="AB2625" s="8" t="s">
        <v>98</v>
      </c>
      <c r="AJ2625" s="14" t="s">
        <v>17559</v>
      </c>
    </row>
    <row r="2626" spans="1:36" ht="16">
      <c r="A2626" s="8">
        <v>4</v>
      </c>
      <c r="B2626" s="10" t="s">
        <v>17560</v>
      </c>
      <c r="C2626" s="10" t="s">
        <v>17561</v>
      </c>
      <c r="D2626" s="8" t="s">
        <v>17562</v>
      </c>
      <c r="E2626" s="10" t="s">
        <v>17563</v>
      </c>
      <c r="F2626" s="10" t="s">
        <v>68</v>
      </c>
      <c r="G2626" s="11"/>
      <c r="H2626" s="18"/>
      <c r="J2626" s="30" t="s">
        <v>17564</v>
      </c>
      <c r="K2626" s="10" t="s">
        <v>17565</v>
      </c>
      <c r="V2626" s="8" t="s">
        <v>17566</v>
      </c>
      <c r="Y2626" s="8" t="s">
        <v>95</v>
      </c>
      <c r="Z2626" s="8" t="s">
        <v>96</v>
      </c>
      <c r="AA2626" s="8" t="s">
        <v>17567</v>
      </c>
      <c r="AB2626" s="8" t="s">
        <v>98</v>
      </c>
      <c r="AJ2626" s="14" t="s">
        <v>17568</v>
      </c>
    </row>
    <row r="2627" spans="1:36" ht="16">
      <c r="A2627" s="8">
        <v>4</v>
      </c>
      <c r="B2627" s="16" t="s">
        <v>17569</v>
      </c>
      <c r="C2627" s="16" t="s">
        <v>17570</v>
      </c>
      <c r="D2627" s="8" t="s">
        <v>17571</v>
      </c>
      <c r="E2627" s="16" t="s">
        <v>17572</v>
      </c>
      <c r="F2627" s="16" t="s">
        <v>68</v>
      </c>
      <c r="G2627" s="17"/>
      <c r="H2627" s="12"/>
      <c r="J2627" s="26" t="s">
        <v>17573</v>
      </c>
      <c r="K2627" s="16" t="s">
        <v>17574</v>
      </c>
      <c r="V2627" s="8" t="s">
        <v>17575</v>
      </c>
      <c r="Y2627" s="8" t="s">
        <v>95</v>
      </c>
      <c r="Z2627" s="8" t="s">
        <v>96</v>
      </c>
      <c r="AA2627" s="8" t="s">
        <v>2533</v>
      </c>
      <c r="AB2627" s="8" t="s">
        <v>98</v>
      </c>
      <c r="AJ2627" s="14" t="s">
        <v>17576</v>
      </c>
    </row>
    <row r="2628" spans="1:36" ht="16">
      <c r="A2628" s="8">
        <v>4</v>
      </c>
      <c r="B2628" s="10" t="s">
        <v>17577</v>
      </c>
      <c r="C2628" s="10" t="s">
        <v>17578</v>
      </c>
      <c r="D2628" s="8" t="s">
        <v>17579</v>
      </c>
      <c r="E2628" s="10" t="s">
        <v>17580</v>
      </c>
      <c r="F2628" s="10" t="s">
        <v>68</v>
      </c>
      <c r="G2628" s="11"/>
      <c r="H2628" s="18"/>
      <c r="J2628" s="30" t="s">
        <v>17581</v>
      </c>
      <c r="K2628" s="10" t="s">
        <v>17582</v>
      </c>
      <c r="V2628" s="8" t="s">
        <v>17583</v>
      </c>
      <c r="Y2628" s="8" t="s">
        <v>95</v>
      </c>
      <c r="Z2628" s="8" t="s">
        <v>96</v>
      </c>
      <c r="AA2628" s="8" t="s">
        <v>17584</v>
      </c>
      <c r="AB2628" s="8" t="s">
        <v>98</v>
      </c>
      <c r="AJ2628" s="14" t="s">
        <v>17585</v>
      </c>
    </row>
    <row r="2629" spans="1:36" ht="16">
      <c r="A2629" s="8">
        <v>4</v>
      </c>
      <c r="B2629" s="16" t="s">
        <v>17586</v>
      </c>
      <c r="C2629" s="16" t="s">
        <v>17587</v>
      </c>
      <c r="E2629" s="16"/>
      <c r="F2629" s="16" t="s">
        <v>68</v>
      </c>
      <c r="G2629" s="17"/>
      <c r="H2629" s="12"/>
      <c r="J2629" s="26" t="s">
        <v>15469</v>
      </c>
      <c r="K2629" s="16" t="s">
        <v>17588</v>
      </c>
      <c r="V2629" s="8" t="s">
        <v>15471</v>
      </c>
      <c r="Y2629" s="8" t="s">
        <v>95</v>
      </c>
      <c r="Z2629" s="8" t="s">
        <v>96</v>
      </c>
      <c r="AA2629" s="8" t="s">
        <v>17589</v>
      </c>
      <c r="AB2629" s="8" t="s">
        <v>98</v>
      </c>
      <c r="AJ2629" s="14" t="s">
        <v>17316</v>
      </c>
    </row>
    <row r="2630" spans="1:36" ht="16">
      <c r="A2630" s="8">
        <v>4</v>
      </c>
      <c r="B2630" s="10" t="s">
        <v>17590</v>
      </c>
      <c r="C2630" s="10" t="s">
        <v>17591</v>
      </c>
      <c r="D2630" s="8" t="s">
        <v>17592</v>
      </c>
      <c r="E2630" s="10" t="s">
        <v>17593</v>
      </c>
      <c r="F2630" s="10" t="s">
        <v>68</v>
      </c>
      <c r="G2630" s="53"/>
      <c r="H2630" s="18"/>
      <c r="J2630" s="30" t="s">
        <v>17594</v>
      </c>
      <c r="K2630" s="10" t="s">
        <v>17574</v>
      </c>
      <c r="V2630" s="8" t="s">
        <v>17595</v>
      </c>
      <c r="Y2630" s="8" t="s">
        <v>95</v>
      </c>
      <c r="Z2630" s="8" t="s">
        <v>96</v>
      </c>
      <c r="AA2630" s="8" t="s">
        <v>17596</v>
      </c>
      <c r="AB2630" s="8" t="s">
        <v>98</v>
      </c>
      <c r="AF2630" s="8" t="s">
        <v>2863</v>
      </c>
      <c r="AJ2630" s="14" t="s">
        <v>17597</v>
      </c>
    </row>
    <row r="2631" spans="1:36" ht="16">
      <c r="A2631" s="8">
        <v>4</v>
      </c>
      <c r="B2631" s="16" t="s">
        <v>17598</v>
      </c>
      <c r="C2631" s="16" t="s">
        <v>17599</v>
      </c>
      <c r="D2631" s="8" t="s">
        <v>17600</v>
      </c>
      <c r="E2631" s="16" t="s">
        <v>17600</v>
      </c>
      <c r="F2631" s="16" t="s">
        <v>68</v>
      </c>
      <c r="G2631" s="17"/>
      <c r="H2631" s="12"/>
      <c r="J2631" s="26" t="s">
        <v>17601</v>
      </c>
      <c r="K2631" s="16" t="s">
        <v>17602</v>
      </c>
      <c r="V2631" s="8" t="s">
        <v>11831</v>
      </c>
      <c r="Y2631" s="8" t="s">
        <v>95</v>
      </c>
      <c r="Z2631" s="8" t="s">
        <v>96</v>
      </c>
      <c r="AA2631" s="8" t="s">
        <v>5206</v>
      </c>
      <c r="AB2631" s="8" t="s">
        <v>98</v>
      </c>
      <c r="AJ2631" s="14" t="s">
        <v>17603</v>
      </c>
    </row>
    <row r="2632" spans="1:36" ht="16">
      <c r="A2632" s="8">
        <v>4</v>
      </c>
      <c r="B2632" s="10" t="s">
        <v>17604</v>
      </c>
      <c r="C2632" s="10" t="s">
        <v>17605</v>
      </c>
      <c r="D2632" s="8" t="s">
        <v>17606</v>
      </c>
      <c r="E2632" s="10" t="s">
        <v>17607</v>
      </c>
      <c r="F2632" s="10" t="s">
        <v>68</v>
      </c>
      <c r="G2632" s="11"/>
      <c r="H2632" s="18"/>
      <c r="J2632" s="59"/>
      <c r="K2632" s="10" t="s">
        <v>17608</v>
      </c>
      <c r="V2632" s="8" t="s">
        <v>17609</v>
      </c>
      <c r="Y2632" s="8" t="s">
        <v>95</v>
      </c>
      <c r="Z2632" s="8" t="s">
        <v>96</v>
      </c>
      <c r="AA2632" s="8" t="s">
        <v>17610</v>
      </c>
      <c r="AB2632" s="8" t="s">
        <v>98</v>
      </c>
      <c r="AJ2632" s="14" t="s">
        <v>17603</v>
      </c>
    </row>
    <row r="2633" spans="1:36" ht="16">
      <c r="A2633" s="8">
        <v>4</v>
      </c>
      <c r="B2633" s="16" t="s">
        <v>17611</v>
      </c>
      <c r="C2633" s="16" t="s">
        <v>17612</v>
      </c>
      <c r="D2633" s="8" t="s">
        <v>17613</v>
      </c>
      <c r="E2633" s="16" t="s">
        <v>17614</v>
      </c>
      <c r="F2633" s="16" t="s">
        <v>68</v>
      </c>
      <c r="G2633" s="17"/>
      <c r="H2633" s="12"/>
      <c r="J2633" s="59"/>
      <c r="K2633" s="16" t="s">
        <v>17615</v>
      </c>
      <c r="V2633" s="8" t="s">
        <v>17616</v>
      </c>
      <c r="Y2633" s="8" t="s">
        <v>95</v>
      </c>
      <c r="Z2633" s="8" t="s">
        <v>96</v>
      </c>
      <c r="AA2633" s="8" t="s">
        <v>17617</v>
      </c>
      <c r="AB2633" s="8" t="s">
        <v>98</v>
      </c>
      <c r="AJ2633" s="14" t="s">
        <v>17618</v>
      </c>
    </row>
    <row r="2634" spans="1:36" ht="16">
      <c r="A2634" s="8">
        <v>4</v>
      </c>
      <c r="B2634" s="10" t="s">
        <v>17619</v>
      </c>
      <c r="C2634" s="10" t="s">
        <v>17620</v>
      </c>
      <c r="D2634" s="8" t="s">
        <v>17621</v>
      </c>
      <c r="E2634" s="10" t="s">
        <v>17622</v>
      </c>
      <c r="F2634" s="10" t="s">
        <v>68</v>
      </c>
      <c r="G2634" s="11"/>
      <c r="H2634" s="18"/>
      <c r="J2634" s="34"/>
      <c r="K2634" s="12"/>
      <c r="V2634" s="8" t="s">
        <v>17623</v>
      </c>
      <c r="Y2634" s="8" t="s">
        <v>424</v>
      </c>
      <c r="Z2634" s="8" t="s">
        <v>96</v>
      </c>
      <c r="AA2634" s="8" t="s">
        <v>17624</v>
      </c>
      <c r="AB2634" s="8" t="s">
        <v>98</v>
      </c>
      <c r="AJ2634" s="14" t="s">
        <v>17625</v>
      </c>
    </row>
    <row r="2635" spans="1:36" ht="16">
      <c r="A2635" s="8">
        <v>4</v>
      </c>
      <c r="B2635" s="16" t="s">
        <v>17626</v>
      </c>
      <c r="C2635" s="16" t="s">
        <v>17627</v>
      </c>
      <c r="D2635" s="8" t="s">
        <v>17628</v>
      </c>
      <c r="E2635" s="16" t="s">
        <v>17629</v>
      </c>
      <c r="F2635" s="16" t="s">
        <v>68</v>
      </c>
      <c r="G2635" s="54"/>
      <c r="H2635" s="12"/>
      <c r="J2635" s="59"/>
      <c r="K2635" s="16" t="s">
        <v>17630</v>
      </c>
      <c r="V2635" s="8" t="s">
        <v>17631</v>
      </c>
      <c r="Y2635" s="8" t="s">
        <v>95</v>
      </c>
      <c r="Z2635" s="8" t="s">
        <v>96</v>
      </c>
      <c r="AA2635" s="8" t="s">
        <v>17632</v>
      </c>
      <c r="AB2635" s="8" t="s">
        <v>98</v>
      </c>
      <c r="AF2635" s="8" t="s">
        <v>2863</v>
      </c>
      <c r="AG2635" s="8" t="s">
        <v>2863</v>
      </c>
      <c r="AJ2635" s="14" t="s">
        <v>17264</v>
      </c>
    </row>
    <row r="2636" spans="1:36" ht="16">
      <c r="A2636" s="8">
        <v>4</v>
      </c>
      <c r="B2636" s="10" t="s">
        <v>17633</v>
      </c>
      <c r="C2636" s="10" t="s">
        <v>17634</v>
      </c>
      <c r="D2636" s="8" t="s">
        <v>17635</v>
      </c>
      <c r="E2636" s="10" t="s">
        <v>17636</v>
      </c>
      <c r="F2636" s="10" t="s">
        <v>68</v>
      </c>
      <c r="G2636" s="53"/>
      <c r="H2636" s="18"/>
      <c r="J2636" s="30" t="s">
        <v>17637</v>
      </c>
      <c r="K2636" s="10" t="s">
        <v>17638</v>
      </c>
      <c r="V2636" s="8" t="s">
        <v>13051</v>
      </c>
      <c r="Y2636" s="8" t="s">
        <v>95</v>
      </c>
      <c r="Z2636" s="8" t="s">
        <v>96</v>
      </c>
      <c r="AA2636" s="8" t="s">
        <v>17639</v>
      </c>
      <c r="AB2636" s="8" t="s">
        <v>98</v>
      </c>
      <c r="AF2636" s="8" t="s">
        <v>2863</v>
      </c>
      <c r="AJ2636" s="14" t="s">
        <v>17640</v>
      </c>
    </row>
    <row r="2637" spans="1:36" ht="16">
      <c r="A2637" s="8">
        <v>4</v>
      </c>
      <c r="B2637" s="16" t="s">
        <v>17641</v>
      </c>
      <c r="C2637" s="16" t="s">
        <v>17642</v>
      </c>
      <c r="D2637" s="8" t="s">
        <v>17643</v>
      </c>
      <c r="E2637" s="16" t="s">
        <v>17644</v>
      </c>
      <c r="F2637" s="16" t="s">
        <v>68</v>
      </c>
      <c r="G2637" s="17"/>
      <c r="H2637" s="12"/>
      <c r="J2637" s="26" t="s">
        <v>17645</v>
      </c>
      <c r="K2637" s="18"/>
      <c r="V2637" s="8" t="s">
        <v>17646</v>
      </c>
      <c r="Y2637" s="8" t="s">
        <v>95</v>
      </c>
      <c r="Z2637" s="8" t="s">
        <v>96</v>
      </c>
      <c r="AA2637" s="8" t="s">
        <v>2582</v>
      </c>
      <c r="AB2637" s="8" t="s">
        <v>98</v>
      </c>
      <c r="AJ2637" s="14" t="s">
        <v>17647</v>
      </c>
    </row>
    <row r="2638" spans="1:36" ht="16">
      <c r="A2638" s="8">
        <v>4</v>
      </c>
      <c r="B2638" s="10" t="s">
        <v>17648</v>
      </c>
      <c r="C2638" s="10" t="s">
        <v>17649</v>
      </c>
      <c r="D2638" s="8" t="s">
        <v>17650</v>
      </c>
      <c r="E2638" s="10" t="s">
        <v>17651</v>
      </c>
      <c r="F2638" s="10" t="s">
        <v>68</v>
      </c>
      <c r="G2638" s="53"/>
      <c r="H2638" s="18"/>
      <c r="J2638" s="30" t="s">
        <v>17652</v>
      </c>
      <c r="K2638" s="10" t="s">
        <v>17653</v>
      </c>
      <c r="V2638" s="8" t="s">
        <v>11831</v>
      </c>
      <c r="Y2638" s="8" t="s">
        <v>95</v>
      </c>
      <c r="Z2638" s="8" t="s">
        <v>96</v>
      </c>
      <c r="AA2638" s="8" t="s">
        <v>17654</v>
      </c>
      <c r="AB2638" s="8" t="s">
        <v>98</v>
      </c>
      <c r="AC2638" s="8" t="s">
        <v>2863</v>
      </c>
      <c r="AD2638" s="8" t="s">
        <v>2863</v>
      </c>
      <c r="AF2638" s="8" t="s">
        <v>2863</v>
      </c>
      <c r="AG2638" s="8" t="s">
        <v>2863</v>
      </c>
      <c r="AI2638" s="8" t="s">
        <v>2863</v>
      </c>
      <c r="AJ2638" s="14" t="s">
        <v>16556</v>
      </c>
    </row>
    <row r="2639" spans="1:36" ht="16">
      <c r="A2639" s="8">
        <v>4</v>
      </c>
      <c r="B2639" s="16" t="s">
        <v>17655</v>
      </c>
      <c r="C2639" s="16" t="s">
        <v>17656</v>
      </c>
      <c r="D2639" s="8" t="s">
        <v>17657</v>
      </c>
      <c r="E2639" s="16" t="s">
        <v>17657</v>
      </c>
      <c r="F2639" s="16" t="s">
        <v>68</v>
      </c>
      <c r="G2639" s="17"/>
      <c r="H2639" s="12"/>
      <c r="J2639" s="26" t="s">
        <v>17658</v>
      </c>
      <c r="K2639" s="16" t="s">
        <v>17659</v>
      </c>
      <c r="V2639" s="8" t="s">
        <v>11831</v>
      </c>
      <c r="Y2639" s="8" t="s">
        <v>95</v>
      </c>
      <c r="Z2639" s="8" t="s">
        <v>96</v>
      </c>
      <c r="AA2639" s="8" t="s">
        <v>17660</v>
      </c>
      <c r="AB2639" s="8" t="s">
        <v>98</v>
      </c>
      <c r="AJ2639" s="14" t="s">
        <v>17661</v>
      </c>
    </row>
    <row r="2640" spans="1:36" ht="16">
      <c r="A2640" s="8">
        <v>4</v>
      </c>
      <c r="B2640" s="10" t="s">
        <v>17662</v>
      </c>
      <c r="C2640" s="10" t="s">
        <v>17663</v>
      </c>
      <c r="D2640" s="8" t="s">
        <v>17664</v>
      </c>
      <c r="E2640" s="10" t="s">
        <v>17665</v>
      </c>
      <c r="F2640" s="10" t="s">
        <v>68</v>
      </c>
      <c r="G2640" s="53"/>
      <c r="H2640" s="18"/>
      <c r="J2640" s="34"/>
      <c r="K2640" s="12"/>
      <c r="V2640" s="8" t="s">
        <v>17666</v>
      </c>
      <c r="Y2640" s="8" t="s">
        <v>95</v>
      </c>
      <c r="Z2640" s="8" t="s">
        <v>96</v>
      </c>
      <c r="AA2640" s="8" t="s">
        <v>17667</v>
      </c>
      <c r="AB2640" s="8" t="s">
        <v>98</v>
      </c>
      <c r="AE2640" s="8" t="s">
        <v>2863</v>
      </c>
      <c r="AI2640" s="8" t="s">
        <v>2863</v>
      </c>
      <c r="AJ2640" s="14" t="s">
        <v>17668</v>
      </c>
    </row>
    <row r="2641" spans="1:36" ht="16">
      <c r="A2641" s="8">
        <v>4</v>
      </c>
      <c r="B2641" s="16" t="s">
        <v>17669</v>
      </c>
      <c r="C2641" s="16" t="s">
        <v>17670</v>
      </c>
      <c r="D2641" s="8" t="s">
        <v>17671</v>
      </c>
      <c r="E2641" s="16" t="s">
        <v>17671</v>
      </c>
      <c r="F2641" s="16" t="s">
        <v>68</v>
      </c>
      <c r="G2641" s="17"/>
      <c r="H2641" s="12"/>
      <c r="J2641" s="26" t="s">
        <v>17672</v>
      </c>
      <c r="K2641" s="16" t="s">
        <v>17673</v>
      </c>
      <c r="V2641" s="8" t="s">
        <v>17674</v>
      </c>
      <c r="Y2641" s="8" t="s">
        <v>95</v>
      </c>
      <c r="Z2641" s="8" t="s">
        <v>96</v>
      </c>
      <c r="AA2641" s="8" t="s">
        <v>17675</v>
      </c>
      <c r="AB2641" s="8" t="s">
        <v>98</v>
      </c>
      <c r="AJ2641" s="14" t="s">
        <v>17668</v>
      </c>
    </row>
    <row r="2642" spans="1:36" ht="16">
      <c r="A2642" s="8">
        <v>4</v>
      </c>
      <c r="B2642" s="10" t="s">
        <v>17676</v>
      </c>
      <c r="C2642" s="10" t="s">
        <v>17677</v>
      </c>
      <c r="D2642" s="8" t="s">
        <v>17678</v>
      </c>
      <c r="E2642" s="10" t="s">
        <v>17679</v>
      </c>
      <c r="F2642" s="10" t="s">
        <v>68</v>
      </c>
      <c r="G2642" s="11"/>
      <c r="H2642" s="18"/>
      <c r="J2642" s="34"/>
      <c r="K2642" s="12"/>
      <c r="V2642" s="8" t="s">
        <v>17680</v>
      </c>
      <c r="Y2642" s="8" t="s">
        <v>95</v>
      </c>
      <c r="Z2642" s="8" t="s">
        <v>96</v>
      </c>
      <c r="AA2642" s="8" t="s">
        <v>17681</v>
      </c>
      <c r="AB2642" s="8" t="s">
        <v>98</v>
      </c>
      <c r="AJ2642" s="14" t="s">
        <v>17682</v>
      </c>
    </row>
    <row r="2643" spans="1:36" ht="16">
      <c r="A2643" s="8">
        <v>4</v>
      </c>
      <c r="B2643" s="16" t="s">
        <v>17683</v>
      </c>
      <c r="C2643" s="16" t="s">
        <v>17684</v>
      </c>
      <c r="D2643" s="8" t="s">
        <v>17685</v>
      </c>
      <c r="E2643" s="16" t="s">
        <v>17686</v>
      </c>
      <c r="F2643" s="16" t="s">
        <v>68</v>
      </c>
      <c r="G2643" s="17"/>
      <c r="H2643" s="12"/>
      <c r="J2643" s="33"/>
      <c r="K2643" s="18"/>
      <c r="V2643" s="8" t="s">
        <v>17687</v>
      </c>
      <c r="Y2643" s="8" t="s">
        <v>95</v>
      </c>
      <c r="Z2643" s="8" t="s">
        <v>96</v>
      </c>
      <c r="AA2643" s="8" t="s">
        <v>17688</v>
      </c>
      <c r="AB2643" s="8" t="s">
        <v>98</v>
      </c>
      <c r="AJ2643" s="14" t="s">
        <v>17689</v>
      </c>
    </row>
    <row r="2644" spans="1:36" ht="16">
      <c r="A2644" s="8">
        <v>4</v>
      </c>
      <c r="B2644" s="10" t="s">
        <v>17690</v>
      </c>
      <c r="C2644" s="10" t="s">
        <v>17691</v>
      </c>
      <c r="D2644" s="8" t="s">
        <v>17692</v>
      </c>
      <c r="E2644" s="10" t="s">
        <v>17693</v>
      </c>
      <c r="F2644" s="10" t="s">
        <v>68</v>
      </c>
      <c r="G2644" s="11"/>
      <c r="H2644" s="18"/>
      <c r="J2644" s="30" t="s">
        <v>17694</v>
      </c>
      <c r="K2644" s="10" t="s">
        <v>17695</v>
      </c>
      <c r="V2644" s="8" t="s">
        <v>17696</v>
      </c>
      <c r="Y2644" s="8" t="s">
        <v>95</v>
      </c>
      <c r="Z2644" s="8" t="s">
        <v>96</v>
      </c>
      <c r="AA2644" s="8" t="s">
        <v>17697</v>
      </c>
      <c r="AB2644" s="8" t="s">
        <v>98</v>
      </c>
      <c r="AJ2644" s="14" t="s">
        <v>17698</v>
      </c>
    </row>
    <row r="2645" spans="1:36" ht="16">
      <c r="A2645" s="8">
        <v>4</v>
      </c>
      <c r="B2645" s="16" t="s">
        <v>17699</v>
      </c>
      <c r="C2645" s="16" t="s">
        <v>17700</v>
      </c>
      <c r="D2645" s="8" t="s">
        <v>17701</v>
      </c>
      <c r="E2645" s="16" t="s">
        <v>17702</v>
      </c>
      <c r="F2645" s="16" t="s">
        <v>68</v>
      </c>
      <c r="G2645" s="54"/>
      <c r="H2645" s="12"/>
      <c r="J2645" s="26" t="s">
        <v>17703</v>
      </c>
      <c r="K2645" s="16" t="s">
        <v>17704</v>
      </c>
      <c r="V2645" s="8" t="s">
        <v>17705</v>
      </c>
      <c r="Y2645" s="8" t="s">
        <v>95</v>
      </c>
      <c r="Z2645" s="8" t="s">
        <v>96</v>
      </c>
      <c r="AA2645" s="8" t="s">
        <v>17706</v>
      </c>
      <c r="AB2645" s="8" t="s">
        <v>98</v>
      </c>
      <c r="AJ2645" s="14" t="s">
        <v>15704</v>
      </c>
    </row>
    <row r="2646" spans="1:36" ht="16">
      <c r="A2646" s="8">
        <v>4</v>
      </c>
      <c r="B2646" s="10" t="s">
        <v>17707</v>
      </c>
      <c r="C2646" s="10" t="s">
        <v>17708</v>
      </c>
      <c r="D2646" s="8" t="s">
        <v>17709</v>
      </c>
      <c r="E2646" s="10" t="s">
        <v>17709</v>
      </c>
      <c r="F2646" s="10" t="s">
        <v>68</v>
      </c>
      <c r="G2646" s="11"/>
      <c r="H2646" s="18"/>
      <c r="J2646" s="30" t="s">
        <v>17710</v>
      </c>
      <c r="K2646" s="12"/>
      <c r="V2646" s="8" t="s">
        <v>17711</v>
      </c>
      <c r="Y2646" s="8" t="s">
        <v>95</v>
      </c>
      <c r="Z2646" s="8" t="s">
        <v>96</v>
      </c>
      <c r="AA2646" s="8" t="s">
        <v>17712</v>
      </c>
      <c r="AB2646" s="8" t="s">
        <v>98</v>
      </c>
      <c r="AJ2646" s="14" t="s">
        <v>17713</v>
      </c>
    </row>
    <row r="2647" spans="1:36" ht="16">
      <c r="A2647" s="8">
        <v>4</v>
      </c>
      <c r="B2647" s="16" t="s">
        <v>17714</v>
      </c>
      <c r="C2647" s="16" t="s">
        <v>17715</v>
      </c>
      <c r="D2647" s="8" t="s">
        <v>17716</v>
      </c>
      <c r="E2647" s="16" t="s">
        <v>17717</v>
      </c>
      <c r="F2647" s="16" t="s">
        <v>68</v>
      </c>
      <c r="G2647" s="54"/>
      <c r="H2647" s="12"/>
      <c r="J2647" s="26" t="s">
        <v>17718</v>
      </c>
      <c r="K2647" s="18"/>
      <c r="V2647" s="8" t="s">
        <v>17719</v>
      </c>
      <c r="Y2647" s="8" t="s">
        <v>95</v>
      </c>
      <c r="Z2647" s="8" t="s">
        <v>96</v>
      </c>
      <c r="AA2647" s="8" t="s">
        <v>2582</v>
      </c>
      <c r="AB2647" s="8" t="s">
        <v>98</v>
      </c>
      <c r="AC2647" s="8" t="s">
        <v>2863</v>
      </c>
      <c r="AD2647" s="8" t="s">
        <v>2863</v>
      </c>
      <c r="AE2647" s="8" t="s">
        <v>2863</v>
      </c>
      <c r="AF2647" s="8" t="s">
        <v>2863</v>
      </c>
      <c r="AG2647" s="8" t="s">
        <v>2863</v>
      </c>
      <c r="AH2647" s="8" t="s">
        <v>2863</v>
      </c>
      <c r="AI2647" s="8" t="s">
        <v>2863</v>
      </c>
      <c r="AJ2647" s="14" t="s">
        <v>17720</v>
      </c>
    </row>
    <row r="2648" spans="1:36" ht="16">
      <c r="A2648" s="8">
        <v>4</v>
      </c>
      <c r="B2648" s="10" t="s">
        <v>17721</v>
      </c>
      <c r="C2648" s="10" t="s">
        <v>17722</v>
      </c>
      <c r="D2648" s="8" t="s">
        <v>17723</v>
      </c>
      <c r="E2648" s="10" t="s">
        <v>17724</v>
      </c>
      <c r="F2648" s="10" t="s">
        <v>68</v>
      </c>
      <c r="G2648" s="53"/>
      <c r="H2648" s="18"/>
      <c r="J2648" s="30" t="s">
        <v>17725</v>
      </c>
      <c r="K2648" s="12"/>
      <c r="V2648" s="8" t="s">
        <v>13051</v>
      </c>
      <c r="Y2648" s="8" t="s">
        <v>95</v>
      </c>
      <c r="Z2648" s="8" t="s">
        <v>96</v>
      </c>
      <c r="AA2648" s="8" t="s">
        <v>17726</v>
      </c>
      <c r="AB2648" s="8" t="s">
        <v>98</v>
      </c>
      <c r="AI2648" s="8" t="s">
        <v>2863</v>
      </c>
      <c r="AJ2648" s="14" t="s">
        <v>17727</v>
      </c>
    </row>
    <row r="2649" spans="1:36" ht="16">
      <c r="A2649" s="8">
        <v>4</v>
      </c>
      <c r="B2649" s="16" t="s">
        <v>17728</v>
      </c>
      <c r="C2649" s="16" t="s">
        <v>17729</v>
      </c>
      <c r="D2649" s="8" t="s">
        <v>17730</v>
      </c>
      <c r="E2649" s="16" t="s">
        <v>17731</v>
      </c>
      <c r="F2649" s="16" t="s">
        <v>68</v>
      </c>
      <c r="G2649" s="17"/>
      <c r="H2649" s="12"/>
      <c r="J2649" s="26" t="s">
        <v>17732</v>
      </c>
      <c r="K2649" s="16" t="s">
        <v>14324</v>
      </c>
      <c r="V2649" s="8" t="s">
        <v>17733</v>
      </c>
      <c r="Y2649" s="8" t="s">
        <v>95</v>
      </c>
      <c r="Z2649" s="8" t="s">
        <v>96</v>
      </c>
      <c r="AA2649" s="8" t="s">
        <v>9944</v>
      </c>
      <c r="AB2649" s="8" t="s">
        <v>98</v>
      </c>
      <c r="AJ2649" s="14" t="s">
        <v>17734</v>
      </c>
    </row>
    <row r="2650" spans="1:36" ht="16">
      <c r="A2650" s="8">
        <v>4</v>
      </c>
      <c r="B2650" s="10" t="s">
        <v>17735</v>
      </c>
      <c r="C2650" s="10" t="s">
        <v>17736</v>
      </c>
      <c r="D2650" s="8" t="s">
        <v>17737</v>
      </c>
      <c r="E2650" s="10" t="s">
        <v>17738</v>
      </c>
      <c r="F2650" s="10" t="s">
        <v>68</v>
      </c>
      <c r="G2650" s="11"/>
      <c r="H2650" s="18"/>
      <c r="J2650" s="34"/>
      <c r="K2650" s="12"/>
      <c r="V2650" s="8" t="s">
        <v>17739</v>
      </c>
      <c r="Y2650" s="8" t="s">
        <v>95</v>
      </c>
      <c r="Z2650" s="8" t="s">
        <v>96</v>
      </c>
      <c r="AA2650" s="8" t="s">
        <v>17740</v>
      </c>
      <c r="AB2650" s="8" t="s">
        <v>98</v>
      </c>
      <c r="AJ2650" s="14" t="s">
        <v>17741</v>
      </c>
    </row>
    <row r="2651" spans="1:36" ht="16">
      <c r="A2651" s="8">
        <v>4</v>
      </c>
      <c r="B2651" s="16" t="s">
        <v>17742</v>
      </c>
      <c r="C2651" s="16" t="s">
        <v>17743</v>
      </c>
      <c r="D2651" s="8" t="s">
        <v>17744</v>
      </c>
      <c r="E2651" s="16" t="s">
        <v>17745</v>
      </c>
      <c r="F2651" s="16" t="s">
        <v>68</v>
      </c>
      <c r="G2651" s="54"/>
      <c r="H2651" s="12"/>
      <c r="J2651" s="33"/>
      <c r="K2651" s="18"/>
      <c r="V2651" s="8" t="s">
        <v>17746</v>
      </c>
      <c r="Y2651" s="8" t="s">
        <v>95</v>
      </c>
      <c r="Z2651" s="8" t="s">
        <v>96</v>
      </c>
      <c r="AA2651" s="8" t="s">
        <v>17740</v>
      </c>
      <c r="AB2651" s="8" t="s">
        <v>98</v>
      </c>
      <c r="AI2651" s="8" t="s">
        <v>2863</v>
      </c>
      <c r="AJ2651" s="14" t="s">
        <v>17747</v>
      </c>
    </row>
    <row r="2652" spans="1:36" ht="16">
      <c r="A2652" s="8">
        <v>4</v>
      </c>
      <c r="B2652" s="10" t="s">
        <v>17748</v>
      </c>
      <c r="C2652" s="10" t="s">
        <v>17749</v>
      </c>
      <c r="D2652" s="8" t="s">
        <v>17750</v>
      </c>
      <c r="E2652" s="10" t="s">
        <v>17751</v>
      </c>
      <c r="F2652" s="10" t="s">
        <v>68</v>
      </c>
      <c r="G2652" s="53"/>
      <c r="H2652" s="18"/>
      <c r="J2652" s="34"/>
      <c r="K2652" s="12"/>
      <c r="V2652" s="8" t="s">
        <v>17752</v>
      </c>
      <c r="Y2652" s="8" t="s">
        <v>95</v>
      </c>
      <c r="Z2652" s="8" t="s">
        <v>96</v>
      </c>
      <c r="AA2652" s="8" t="s">
        <v>17753</v>
      </c>
      <c r="AB2652" s="8" t="s">
        <v>98</v>
      </c>
      <c r="AI2652" s="8" t="s">
        <v>2863</v>
      </c>
      <c r="AJ2652" s="14" t="s">
        <v>17754</v>
      </c>
    </row>
    <row r="2653" spans="1:36" ht="16">
      <c r="A2653" s="8">
        <v>4</v>
      </c>
      <c r="B2653" s="16" t="s">
        <v>17755</v>
      </c>
      <c r="C2653" s="16" t="s">
        <v>17756</v>
      </c>
      <c r="D2653" s="8" t="s">
        <v>17757</v>
      </c>
      <c r="E2653" s="16" t="s">
        <v>17758</v>
      </c>
      <c r="F2653" s="16" t="s">
        <v>68</v>
      </c>
      <c r="G2653" s="17"/>
      <c r="H2653" s="12"/>
      <c r="J2653" s="26" t="s">
        <v>17759</v>
      </c>
      <c r="K2653" s="16" t="s">
        <v>17760</v>
      </c>
      <c r="V2653" s="8" t="s">
        <v>17761</v>
      </c>
      <c r="Y2653" s="8" t="s">
        <v>95</v>
      </c>
      <c r="Z2653" s="8" t="s">
        <v>96</v>
      </c>
      <c r="AA2653" s="8" t="s">
        <v>17762</v>
      </c>
      <c r="AB2653" s="8" t="s">
        <v>98</v>
      </c>
      <c r="AJ2653" s="14" t="s">
        <v>12555</v>
      </c>
    </row>
    <row r="2654" spans="1:36" ht="16">
      <c r="A2654" s="8">
        <v>4</v>
      </c>
      <c r="B2654" s="10" t="s">
        <v>17763</v>
      </c>
      <c r="C2654" s="10" t="s">
        <v>17764</v>
      </c>
      <c r="D2654" s="8" t="s">
        <v>17765</v>
      </c>
      <c r="E2654" s="10" t="s">
        <v>17766</v>
      </c>
      <c r="F2654" s="10" t="s">
        <v>68</v>
      </c>
      <c r="G2654" s="11"/>
      <c r="H2654" s="18"/>
      <c r="J2654" s="34"/>
      <c r="K2654" s="12"/>
      <c r="V2654" s="8" t="s">
        <v>13051</v>
      </c>
      <c r="Y2654" s="8" t="s">
        <v>1398</v>
      </c>
      <c r="Z2654" s="8" t="s">
        <v>96</v>
      </c>
      <c r="AA2654" s="8" t="s">
        <v>17767</v>
      </c>
      <c r="AB2654" s="8" t="s">
        <v>98</v>
      </c>
      <c r="AJ2654" s="14" t="s">
        <v>17768</v>
      </c>
    </row>
    <row r="2655" spans="1:36" ht="16">
      <c r="A2655" s="8">
        <v>4</v>
      </c>
      <c r="B2655" s="16" t="s">
        <v>17769</v>
      </c>
      <c r="C2655" s="16" t="s">
        <v>17770</v>
      </c>
      <c r="D2655" s="8" t="s">
        <v>17771</v>
      </c>
      <c r="E2655" s="16" t="s">
        <v>17772</v>
      </c>
      <c r="F2655" s="16" t="s">
        <v>68</v>
      </c>
      <c r="G2655" s="54"/>
      <c r="H2655" s="12"/>
      <c r="J2655" s="26" t="s">
        <v>17773</v>
      </c>
      <c r="K2655" s="18"/>
      <c r="V2655" s="8" t="s">
        <v>17774</v>
      </c>
      <c r="Y2655" s="8" t="s">
        <v>95</v>
      </c>
      <c r="Z2655" s="8" t="s">
        <v>96</v>
      </c>
      <c r="AA2655" s="8" t="s">
        <v>3092</v>
      </c>
      <c r="AB2655" s="8" t="s">
        <v>98</v>
      </c>
      <c r="AJ2655" s="14" t="s">
        <v>12889</v>
      </c>
    </row>
    <row r="2656" spans="1:36" ht="16">
      <c r="A2656" s="8">
        <v>4</v>
      </c>
      <c r="B2656" s="10" t="s">
        <v>17775</v>
      </c>
      <c r="C2656" s="10" t="s">
        <v>17776</v>
      </c>
      <c r="D2656" s="8" t="s">
        <v>17777</v>
      </c>
      <c r="E2656" s="10" t="s">
        <v>17778</v>
      </c>
      <c r="F2656" s="10" t="s">
        <v>68</v>
      </c>
      <c r="G2656" s="53"/>
      <c r="H2656" s="18"/>
      <c r="J2656" s="30" t="s">
        <v>17779</v>
      </c>
      <c r="K2656" s="10" t="s">
        <v>17780</v>
      </c>
      <c r="V2656" s="8" t="s">
        <v>17781</v>
      </c>
      <c r="Y2656" s="8" t="s">
        <v>95</v>
      </c>
      <c r="Z2656" s="8" t="s">
        <v>96</v>
      </c>
      <c r="AA2656" s="8" t="s">
        <v>11499</v>
      </c>
      <c r="AB2656" s="8" t="s">
        <v>98</v>
      </c>
      <c r="AI2656" s="8" t="s">
        <v>2863</v>
      </c>
      <c r="AJ2656" s="14" t="s">
        <v>17782</v>
      </c>
    </row>
    <row r="2657" spans="1:36" ht="16">
      <c r="A2657" s="8">
        <v>4</v>
      </c>
      <c r="B2657" s="16" t="s">
        <v>17783</v>
      </c>
      <c r="C2657" s="16" t="s">
        <v>17784</v>
      </c>
      <c r="D2657" s="8" t="s">
        <v>17785</v>
      </c>
      <c r="E2657" s="16" t="s">
        <v>17786</v>
      </c>
      <c r="F2657" s="16" t="s">
        <v>68</v>
      </c>
      <c r="G2657" s="54"/>
      <c r="H2657" s="12"/>
      <c r="J2657" s="26" t="s">
        <v>17787</v>
      </c>
      <c r="K2657" s="18"/>
      <c r="V2657" s="8" t="s">
        <v>17566</v>
      </c>
      <c r="Y2657" s="8" t="s">
        <v>95</v>
      </c>
      <c r="Z2657" s="8" t="s">
        <v>96</v>
      </c>
      <c r="AA2657" s="8" t="s">
        <v>7574</v>
      </c>
      <c r="AB2657" s="8" t="s">
        <v>98</v>
      </c>
      <c r="AI2657" s="8" t="s">
        <v>2863</v>
      </c>
      <c r="AJ2657" s="14" t="s">
        <v>17788</v>
      </c>
    </row>
    <row r="2658" spans="1:36" ht="16">
      <c r="A2658" s="8">
        <v>4</v>
      </c>
      <c r="B2658" s="10" t="s">
        <v>17789</v>
      </c>
      <c r="C2658" s="10" t="s">
        <v>17790</v>
      </c>
      <c r="D2658" s="8" t="s">
        <v>17791</v>
      </c>
      <c r="E2658" s="10" t="s">
        <v>17792</v>
      </c>
      <c r="F2658" s="10" t="s">
        <v>68</v>
      </c>
      <c r="G2658" s="11"/>
      <c r="H2658" s="18"/>
      <c r="J2658" s="59"/>
      <c r="K2658" s="10" t="s">
        <v>17793</v>
      </c>
      <c r="V2658" s="8" t="s">
        <v>17794</v>
      </c>
      <c r="Y2658" s="8" t="s">
        <v>95</v>
      </c>
      <c r="Z2658" s="8" t="s">
        <v>96</v>
      </c>
      <c r="AA2658" s="8" t="s">
        <v>2327</v>
      </c>
      <c r="AB2658" s="8" t="s">
        <v>98</v>
      </c>
      <c r="AJ2658" s="14" t="s">
        <v>17795</v>
      </c>
    </row>
    <row r="2659" spans="1:36" ht="16">
      <c r="A2659" s="8">
        <v>4</v>
      </c>
      <c r="B2659" s="16" t="s">
        <v>17796</v>
      </c>
      <c r="C2659" s="16" t="s">
        <v>17797</v>
      </c>
      <c r="D2659" s="8" t="s">
        <v>17798</v>
      </c>
      <c r="E2659" s="16" t="s">
        <v>17799</v>
      </c>
      <c r="F2659" s="16" t="s">
        <v>68</v>
      </c>
      <c r="G2659" s="17"/>
      <c r="H2659" s="12"/>
      <c r="J2659" s="33"/>
      <c r="K2659" s="18"/>
      <c r="V2659" s="8" t="s">
        <v>17800</v>
      </c>
      <c r="Y2659" s="8" t="s">
        <v>95</v>
      </c>
      <c r="Z2659" s="8" t="s">
        <v>96</v>
      </c>
      <c r="AA2659" s="8" t="s">
        <v>17801</v>
      </c>
      <c r="AB2659" s="8" t="s">
        <v>98</v>
      </c>
      <c r="AJ2659" s="14" t="s">
        <v>12425</v>
      </c>
    </row>
    <row r="2660" spans="1:36" ht="16">
      <c r="A2660" s="8">
        <v>4</v>
      </c>
      <c r="B2660" s="10" t="s">
        <v>17802</v>
      </c>
      <c r="C2660" s="10" t="s">
        <v>17803</v>
      </c>
      <c r="D2660" s="8" t="s">
        <v>17804</v>
      </c>
      <c r="E2660" s="10" t="s">
        <v>17805</v>
      </c>
      <c r="F2660" s="10" t="s">
        <v>68</v>
      </c>
      <c r="G2660" s="11"/>
      <c r="H2660" s="18"/>
      <c r="J2660" s="30" t="s">
        <v>12049</v>
      </c>
      <c r="K2660" s="12"/>
      <c r="V2660" s="8" t="s">
        <v>17806</v>
      </c>
      <c r="Y2660" s="8" t="s">
        <v>95</v>
      </c>
      <c r="Z2660" s="8" t="s">
        <v>96</v>
      </c>
      <c r="AA2660" s="8" t="s">
        <v>17807</v>
      </c>
      <c r="AB2660" s="8" t="s">
        <v>98</v>
      </c>
      <c r="AJ2660" s="14" t="s">
        <v>17808</v>
      </c>
    </row>
    <row r="2661" spans="1:36" ht="16">
      <c r="A2661" s="8">
        <v>4</v>
      </c>
      <c r="B2661" s="16" t="s">
        <v>17809</v>
      </c>
      <c r="C2661" s="16" t="s">
        <v>17810</v>
      </c>
      <c r="D2661" s="8" t="s">
        <v>17811</v>
      </c>
      <c r="E2661" s="16" t="s">
        <v>17812</v>
      </c>
      <c r="F2661" s="16" t="s">
        <v>68</v>
      </c>
      <c r="G2661" s="54"/>
      <c r="H2661" s="12"/>
      <c r="J2661" s="26" t="s">
        <v>17813</v>
      </c>
      <c r="K2661" s="16" t="s">
        <v>17814</v>
      </c>
      <c r="V2661" s="8" t="s">
        <v>17815</v>
      </c>
      <c r="Y2661" s="8" t="s">
        <v>424</v>
      </c>
      <c r="Z2661" s="8" t="s">
        <v>96</v>
      </c>
      <c r="AA2661" s="8" t="s">
        <v>17816</v>
      </c>
      <c r="AB2661" s="8" t="s">
        <v>98</v>
      </c>
      <c r="AC2661" s="8" t="s">
        <v>2863</v>
      </c>
      <c r="AD2661" s="8" t="s">
        <v>2863</v>
      </c>
      <c r="AE2661" s="8" t="s">
        <v>2863</v>
      </c>
      <c r="AF2661" s="8" t="s">
        <v>2863</v>
      </c>
      <c r="AG2661" s="8" t="s">
        <v>2863</v>
      </c>
      <c r="AI2661" s="8" t="s">
        <v>2863</v>
      </c>
      <c r="AJ2661" s="14" t="s">
        <v>17817</v>
      </c>
    </row>
    <row r="2662" spans="1:36" ht="16">
      <c r="A2662" s="8">
        <v>4</v>
      </c>
      <c r="B2662" s="10" t="s">
        <v>2403</v>
      </c>
      <c r="C2662" s="10" t="s">
        <v>2404</v>
      </c>
      <c r="D2662" s="8" t="s">
        <v>17818</v>
      </c>
      <c r="E2662" s="10" t="s">
        <v>17819</v>
      </c>
      <c r="F2662" s="10" t="s">
        <v>68</v>
      </c>
      <c r="G2662" s="11"/>
      <c r="H2662" s="18"/>
      <c r="J2662" s="30" t="s">
        <v>17820</v>
      </c>
      <c r="K2662" s="10" t="s">
        <v>17821</v>
      </c>
      <c r="V2662" s="8" t="s">
        <v>17822</v>
      </c>
      <c r="Y2662" s="8" t="s">
        <v>95</v>
      </c>
      <c r="Z2662" s="8" t="s">
        <v>96</v>
      </c>
      <c r="AA2662" s="8" t="s">
        <v>17823</v>
      </c>
      <c r="AB2662" s="8" t="s">
        <v>98</v>
      </c>
      <c r="AJ2662" s="14" t="s">
        <v>17824</v>
      </c>
    </row>
    <row r="2663" spans="1:36" ht="16">
      <c r="A2663" s="8">
        <v>4</v>
      </c>
      <c r="B2663" s="16" t="s">
        <v>17825</v>
      </c>
      <c r="C2663" s="16" t="s">
        <v>17826</v>
      </c>
      <c r="D2663" s="8" t="s">
        <v>17827</v>
      </c>
      <c r="E2663" s="16" t="s">
        <v>17827</v>
      </c>
      <c r="F2663" s="16" t="s">
        <v>68</v>
      </c>
      <c r="G2663" s="17"/>
      <c r="H2663" s="12"/>
      <c r="J2663" s="26" t="s">
        <v>17828</v>
      </c>
      <c r="K2663" s="16" t="s">
        <v>17829</v>
      </c>
      <c r="V2663" s="8" t="s">
        <v>17566</v>
      </c>
      <c r="Y2663" s="8" t="s">
        <v>95</v>
      </c>
      <c r="Z2663" s="8" t="s">
        <v>96</v>
      </c>
      <c r="AA2663" s="8" t="s">
        <v>17830</v>
      </c>
      <c r="AB2663" s="8" t="s">
        <v>98</v>
      </c>
      <c r="AJ2663" s="14" t="s">
        <v>17831</v>
      </c>
    </row>
    <row r="2664" spans="1:36" ht="16">
      <c r="A2664" s="8">
        <v>4</v>
      </c>
      <c r="B2664" s="10" t="s">
        <v>17832</v>
      </c>
      <c r="C2664" s="10" t="s">
        <v>17833</v>
      </c>
      <c r="D2664" s="8" t="s">
        <v>17834</v>
      </c>
      <c r="E2664" s="10" t="s">
        <v>17835</v>
      </c>
      <c r="F2664" s="10" t="s">
        <v>68</v>
      </c>
      <c r="G2664" s="11"/>
      <c r="H2664" s="18"/>
      <c r="J2664" s="30" t="s">
        <v>17836</v>
      </c>
      <c r="K2664" s="12"/>
      <c r="V2664" s="8" t="s">
        <v>17837</v>
      </c>
      <c r="Y2664" s="8" t="s">
        <v>95</v>
      </c>
      <c r="Z2664" s="8" t="s">
        <v>96</v>
      </c>
      <c r="AA2664" s="8" t="s">
        <v>17838</v>
      </c>
      <c r="AB2664" s="8" t="s">
        <v>98</v>
      </c>
      <c r="AJ2664" s="14" t="s">
        <v>12555</v>
      </c>
    </row>
    <row r="2665" spans="1:36" ht="16">
      <c r="A2665" s="8">
        <v>4</v>
      </c>
      <c r="B2665" s="16" t="s">
        <v>17839</v>
      </c>
      <c r="C2665" s="16" t="s">
        <v>17840</v>
      </c>
      <c r="D2665" s="8" t="s">
        <v>17841</v>
      </c>
      <c r="E2665" s="16" t="s">
        <v>17842</v>
      </c>
      <c r="F2665" s="16" t="s">
        <v>68</v>
      </c>
      <c r="G2665" s="17"/>
      <c r="H2665" s="12"/>
      <c r="J2665" s="26" t="s">
        <v>17843</v>
      </c>
      <c r="K2665" s="16" t="s">
        <v>17844</v>
      </c>
      <c r="V2665" s="8" t="s">
        <v>17837</v>
      </c>
      <c r="Y2665" s="8" t="s">
        <v>95</v>
      </c>
      <c r="Z2665" s="8" t="s">
        <v>96</v>
      </c>
      <c r="AA2665" s="8" t="s">
        <v>17845</v>
      </c>
      <c r="AB2665" s="8" t="s">
        <v>98</v>
      </c>
      <c r="AJ2665" s="14" t="s">
        <v>17846</v>
      </c>
    </row>
    <row r="2666" spans="1:36" ht="16">
      <c r="A2666" s="8">
        <v>4</v>
      </c>
      <c r="B2666" s="10" t="s">
        <v>17847</v>
      </c>
      <c r="C2666" s="10" t="s">
        <v>17848</v>
      </c>
      <c r="D2666" s="8" t="s">
        <v>17849</v>
      </c>
      <c r="E2666" s="10" t="s">
        <v>17850</v>
      </c>
      <c r="F2666" s="10" t="s">
        <v>68</v>
      </c>
      <c r="G2666" s="11"/>
      <c r="H2666" s="18"/>
      <c r="J2666" s="30" t="s">
        <v>17851</v>
      </c>
      <c r="K2666" s="12"/>
      <c r="V2666" s="8" t="s">
        <v>17852</v>
      </c>
      <c r="Y2666" s="8" t="s">
        <v>95</v>
      </c>
      <c r="Z2666" s="8" t="s">
        <v>96</v>
      </c>
      <c r="AA2666" s="8" t="s">
        <v>17853</v>
      </c>
      <c r="AB2666" s="8" t="s">
        <v>98</v>
      </c>
      <c r="AJ2666" s="14" t="s">
        <v>17854</v>
      </c>
    </row>
    <row r="2667" spans="1:36" ht="16">
      <c r="A2667" s="8">
        <v>4</v>
      </c>
      <c r="B2667" s="16" t="s">
        <v>17855</v>
      </c>
      <c r="C2667" s="16" t="s">
        <v>17856</v>
      </c>
      <c r="D2667" s="8" t="s">
        <v>17857</v>
      </c>
      <c r="E2667" s="16" t="s">
        <v>17858</v>
      </c>
      <c r="F2667" s="16" t="s">
        <v>68</v>
      </c>
      <c r="G2667" s="17"/>
      <c r="H2667" s="12"/>
      <c r="J2667" s="59"/>
      <c r="K2667" s="16" t="s">
        <v>17859</v>
      </c>
      <c r="V2667" s="8" t="s">
        <v>17860</v>
      </c>
      <c r="Y2667" s="8" t="s">
        <v>95</v>
      </c>
      <c r="Z2667" s="8" t="s">
        <v>96</v>
      </c>
      <c r="AA2667" s="8" t="s">
        <v>7381</v>
      </c>
      <c r="AB2667" s="8" t="s">
        <v>98</v>
      </c>
      <c r="AJ2667" s="14" t="s">
        <v>17861</v>
      </c>
    </row>
    <row r="2668" spans="1:36" ht="16">
      <c r="A2668" s="8">
        <v>4</v>
      </c>
      <c r="B2668" s="10" t="s">
        <v>17862</v>
      </c>
      <c r="C2668" s="10" t="s">
        <v>17863</v>
      </c>
      <c r="D2668" s="8" t="s">
        <v>17864</v>
      </c>
      <c r="E2668" s="10" t="s">
        <v>17864</v>
      </c>
      <c r="F2668" s="10" t="s">
        <v>68</v>
      </c>
      <c r="G2668" s="11"/>
      <c r="H2668" s="18"/>
      <c r="J2668" s="30" t="s">
        <v>17865</v>
      </c>
      <c r="K2668" s="10" t="s">
        <v>17866</v>
      </c>
      <c r="V2668" s="8" t="s">
        <v>17867</v>
      </c>
      <c r="Y2668" s="8" t="s">
        <v>95</v>
      </c>
      <c r="Z2668" s="8" t="s">
        <v>96</v>
      </c>
      <c r="AA2668" s="8" t="s">
        <v>4215</v>
      </c>
      <c r="AB2668" s="8" t="s">
        <v>98</v>
      </c>
      <c r="AJ2668" s="14" t="s">
        <v>17868</v>
      </c>
    </row>
    <row r="2669" spans="1:36" ht="16">
      <c r="A2669" s="8">
        <v>4</v>
      </c>
      <c r="B2669" s="16" t="s">
        <v>17869</v>
      </c>
      <c r="C2669" s="16" t="s">
        <v>17870</v>
      </c>
      <c r="D2669" s="8" t="s">
        <v>17871</v>
      </c>
      <c r="E2669" s="16" t="s">
        <v>17872</v>
      </c>
      <c r="F2669" s="16" t="s">
        <v>68</v>
      </c>
      <c r="G2669" s="17"/>
      <c r="H2669" s="12"/>
      <c r="J2669" s="26" t="s">
        <v>17873</v>
      </c>
      <c r="K2669" s="16" t="s">
        <v>17874</v>
      </c>
      <c r="V2669" s="8" t="s">
        <v>17875</v>
      </c>
      <c r="Y2669" s="8" t="s">
        <v>424</v>
      </c>
      <c r="Z2669" s="8" t="s">
        <v>96</v>
      </c>
      <c r="AA2669" s="8" t="s">
        <v>17876</v>
      </c>
      <c r="AB2669" s="8" t="s">
        <v>98</v>
      </c>
      <c r="AJ2669" s="14" t="s">
        <v>17877</v>
      </c>
    </row>
    <row r="2670" spans="1:36" ht="16">
      <c r="A2670" s="8">
        <v>4</v>
      </c>
      <c r="B2670" s="10" t="s">
        <v>2420</v>
      </c>
      <c r="C2670" s="10" t="s">
        <v>2421</v>
      </c>
      <c r="D2670" s="8" t="s">
        <v>17878</v>
      </c>
      <c r="E2670" s="10" t="s">
        <v>17879</v>
      </c>
      <c r="F2670" s="10" t="s">
        <v>68</v>
      </c>
      <c r="G2670" s="11"/>
      <c r="H2670" s="18"/>
      <c r="J2670" s="30" t="s">
        <v>2423</v>
      </c>
      <c r="K2670" s="10" t="s">
        <v>17880</v>
      </c>
      <c r="V2670" s="8" t="s">
        <v>17881</v>
      </c>
      <c r="Y2670" s="8" t="s">
        <v>95</v>
      </c>
      <c r="Z2670" s="8" t="s">
        <v>96</v>
      </c>
      <c r="AA2670" s="8" t="s">
        <v>2211</v>
      </c>
      <c r="AB2670" s="8" t="s">
        <v>98</v>
      </c>
      <c r="AJ2670" s="14" t="s">
        <v>17882</v>
      </c>
    </row>
    <row r="2671" spans="1:36" ht="16">
      <c r="A2671" s="8">
        <v>4</v>
      </c>
      <c r="B2671" s="16" t="s">
        <v>17883</v>
      </c>
      <c r="C2671" s="16" t="s">
        <v>17884</v>
      </c>
      <c r="D2671" s="8" t="s">
        <v>17885</v>
      </c>
      <c r="E2671" s="16" t="s">
        <v>17886</v>
      </c>
      <c r="F2671" s="16" t="s">
        <v>68</v>
      </c>
      <c r="G2671" s="17"/>
      <c r="H2671" s="12"/>
      <c r="J2671" s="26" t="s">
        <v>17887</v>
      </c>
      <c r="K2671" s="16" t="s">
        <v>17888</v>
      </c>
      <c r="V2671" s="8" t="s">
        <v>17889</v>
      </c>
      <c r="Y2671" s="8" t="s">
        <v>95</v>
      </c>
      <c r="Z2671" s="8" t="s">
        <v>96</v>
      </c>
      <c r="AA2671" s="8" t="s">
        <v>2588</v>
      </c>
      <c r="AB2671" s="8" t="s">
        <v>98</v>
      </c>
      <c r="AJ2671" s="14" t="s">
        <v>17890</v>
      </c>
    </row>
    <row r="2672" spans="1:36" ht="16">
      <c r="A2672" s="8">
        <v>4</v>
      </c>
      <c r="B2672" s="10" t="s">
        <v>17891</v>
      </c>
      <c r="C2672" s="10" t="s">
        <v>17892</v>
      </c>
      <c r="D2672" s="8" t="s">
        <v>17893</v>
      </c>
      <c r="E2672" s="10" t="s">
        <v>17894</v>
      </c>
      <c r="F2672" s="10" t="s">
        <v>68</v>
      </c>
      <c r="G2672" s="53"/>
      <c r="H2672" s="18"/>
      <c r="J2672" s="59"/>
      <c r="K2672" s="10" t="s">
        <v>17895</v>
      </c>
      <c r="V2672" s="8" t="s">
        <v>13321</v>
      </c>
      <c r="Y2672" s="8" t="s">
        <v>95</v>
      </c>
      <c r="Z2672" s="8" t="s">
        <v>96</v>
      </c>
      <c r="AA2672" s="8" t="s">
        <v>17896</v>
      </c>
      <c r="AB2672" s="8" t="s">
        <v>98</v>
      </c>
      <c r="AF2672" s="8" t="s">
        <v>2863</v>
      </c>
      <c r="AJ2672" s="14" t="s">
        <v>17897</v>
      </c>
    </row>
    <row r="2673" spans="1:36" ht="16">
      <c r="A2673" s="8">
        <v>4</v>
      </c>
      <c r="B2673" s="16" t="s">
        <v>17898</v>
      </c>
      <c r="C2673" s="16" t="s">
        <v>17899</v>
      </c>
      <c r="D2673" s="8" t="s">
        <v>17900</v>
      </c>
      <c r="E2673" s="16" t="s">
        <v>17900</v>
      </c>
      <c r="F2673" s="16" t="s">
        <v>68</v>
      </c>
      <c r="G2673" s="17"/>
      <c r="H2673" s="12"/>
      <c r="J2673" s="26" t="s">
        <v>17901</v>
      </c>
      <c r="K2673" s="16" t="s">
        <v>17902</v>
      </c>
      <c r="V2673" s="8" t="s">
        <v>17903</v>
      </c>
      <c r="Y2673" s="8" t="s">
        <v>95</v>
      </c>
      <c r="Z2673" s="8" t="s">
        <v>96</v>
      </c>
      <c r="AA2673" s="8" t="s">
        <v>17904</v>
      </c>
      <c r="AB2673" s="8" t="s">
        <v>98</v>
      </c>
      <c r="AJ2673" s="14" t="s">
        <v>17905</v>
      </c>
    </row>
    <row r="2674" spans="1:36" ht="16">
      <c r="A2674" s="8">
        <v>4</v>
      </c>
      <c r="B2674" s="10" t="s">
        <v>17906</v>
      </c>
      <c r="C2674" s="10" t="s">
        <v>17907</v>
      </c>
      <c r="D2674" s="8" t="s">
        <v>17908</v>
      </c>
      <c r="E2674" s="10" t="s">
        <v>17909</v>
      </c>
      <c r="F2674" s="10" t="s">
        <v>68</v>
      </c>
      <c r="G2674" s="11"/>
      <c r="H2674" s="18"/>
      <c r="J2674" s="30" t="s">
        <v>17910</v>
      </c>
      <c r="K2674" s="12"/>
      <c r="V2674" s="8" t="s">
        <v>16550</v>
      </c>
      <c r="Y2674" s="8" t="s">
        <v>95</v>
      </c>
      <c r="Z2674" s="8" t="s">
        <v>96</v>
      </c>
      <c r="AA2674" s="8" t="s">
        <v>17911</v>
      </c>
      <c r="AB2674" s="8" t="s">
        <v>98</v>
      </c>
      <c r="AJ2674" s="14" t="s">
        <v>17912</v>
      </c>
    </row>
    <row r="2675" spans="1:36" ht="16">
      <c r="A2675" s="8">
        <v>4</v>
      </c>
      <c r="B2675" s="16" t="s">
        <v>17913</v>
      </c>
      <c r="C2675" s="16" t="s">
        <v>17914</v>
      </c>
      <c r="D2675" s="8" t="s">
        <v>17915</v>
      </c>
      <c r="E2675" s="16" t="s">
        <v>17916</v>
      </c>
      <c r="F2675" s="16" t="s">
        <v>68</v>
      </c>
      <c r="G2675" s="17"/>
      <c r="H2675" s="12"/>
      <c r="J2675" s="26" t="s">
        <v>17917</v>
      </c>
      <c r="K2675" s="16" t="s">
        <v>11443</v>
      </c>
      <c r="V2675" s="8" t="s">
        <v>17918</v>
      </c>
      <c r="Y2675" s="8" t="s">
        <v>424</v>
      </c>
      <c r="Z2675" s="8" t="s">
        <v>96</v>
      </c>
      <c r="AA2675" s="8" t="s">
        <v>17919</v>
      </c>
      <c r="AB2675" s="8" t="s">
        <v>98</v>
      </c>
      <c r="AJ2675" s="14" t="s">
        <v>17920</v>
      </c>
    </row>
    <row r="2676" spans="1:36" ht="16">
      <c r="A2676" s="8">
        <v>4</v>
      </c>
      <c r="B2676" s="10" t="s">
        <v>17921</v>
      </c>
      <c r="C2676" s="10" t="s">
        <v>17922</v>
      </c>
      <c r="D2676" s="8" t="s">
        <v>17923</v>
      </c>
      <c r="E2676" s="10" t="s">
        <v>17924</v>
      </c>
      <c r="F2676" s="10" t="s">
        <v>68</v>
      </c>
      <c r="G2676" s="11"/>
      <c r="H2676" s="18"/>
      <c r="J2676" s="30" t="s">
        <v>3090</v>
      </c>
      <c r="K2676" s="10" t="s">
        <v>17925</v>
      </c>
      <c r="V2676" s="8" t="s">
        <v>17926</v>
      </c>
      <c r="Y2676" s="8" t="s">
        <v>95</v>
      </c>
      <c r="Z2676" s="8" t="s">
        <v>96</v>
      </c>
      <c r="AA2676" s="8" t="s">
        <v>17927</v>
      </c>
      <c r="AB2676" s="8" t="s">
        <v>98</v>
      </c>
      <c r="AJ2676" s="14" t="s">
        <v>17928</v>
      </c>
    </row>
    <row r="2677" spans="1:36" ht="16">
      <c r="A2677" s="8">
        <v>4</v>
      </c>
      <c r="B2677" s="16" t="s">
        <v>17929</v>
      </c>
      <c r="C2677" s="16" t="s">
        <v>17930</v>
      </c>
      <c r="D2677" s="8" t="s">
        <v>17931</v>
      </c>
      <c r="E2677" s="16" t="s">
        <v>17932</v>
      </c>
      <c r="F2677" s="16" t="s">
        <v>68</v>
      </c>
      <c r="G2677" s="17"/>
      <c r="H2677" s="12"/>
      <c r="J2677" s="26" t="s">
        <v>17933</v>
      </c>
      <c r="K2677" s="16" t="s">
        <v>17934</v>
      </c>
      <c r="V2677" s="8" t="s">
        <v>17935</v>
      </c>
      <c r="Y2677" s="8" t="s">
        <v>95</v>
      </c>
      <c r="Z2677" s="8" t="s">
        <v>96</v>
      </c>
      <c r="AA2677" s="8" t="s">
        <v>17936</v>
      </c>
      <c r="AB2677" s="8" t="s">
        <v>98</v>
      </c>
      <c r="AJ2677" s="14" t="s">
        <v>17937</v>
      </c>
    </row>
    <row r="2678" spans="1:36" ht="16">
      <c r="A2678" s="8">
        <v>4</v>
      </c>
      <c r="B2678" s="10" t="s">
        <v>17938</v>
      </c>
      <c r="C2678" s="10" t="s">
        <v>17939</v>
      </c>
      <c r="D2678" s="8" t="s">
        <v>17940</v>
      </c>
      <c r="E2678" s="10" t="s">
        <v>17941</v>
      </c>
      <c r="F2678" s="10" t="s">
        <v>68</v>
      </c>
      <c r="G2678" s="11"/>
      <c r="H2678" s="18"/>
      <c r="J2678" s="30" t="s">
        <v>17942</v>
      </c>
      <c r="K2678" s="10" t="s">
        <v>17943</v>
      </c>
      <c r="V2678" s="8" t="s">
        <v>17944</v>
      </c>
      <c r="Y2678" s="8" t="s">
        <v>95</v>
      </c>
      <c r="Z2678" s="8" t="s">
        <v>96</v>
      </c>
      <c r="AA2678" s="8" t="s">
        <v>4213</v>
      </c>
      <c r="AB2678" s="8" t="s">
        <v>98</v>
      </c>
      <c r="AJ2678" s="14" t="s">
        <v>17945</v>
      </c>
    </row>
    <row r="2679" spans="1:36" ht="16">
      <c r="A2679" s="8">
        <v>4</v>
      </c>
      <c r="B2679" s="16" t="s">
        <v>17946</v>
      </c>
      <c r="C2679" s="16" t="s">
        <v>17947</v>
      </c>
      <c r="D2679" s="8" t="s">
        <v>17948</v>
      </c>
      <c r="E2679" s="16" t="s">
        <v>17949</v>
      </c>
      <c r="F2679" s="16" t="s">
        <v>68</v>
      </c>
      <c r="G2679" s="17"/>
      <c r="H2679" s="12"/>
      <c r="J2679" s="26" t="s">
        <v>17950</v>
      </c>
      <c r="K2679" s="16" t="s">
        <v>17951</v>
      </c>
      <c r="V2679" s="8" t="s">
        <v>15855</v>
      </c>
      <c r="Y2679" s="8" t="s">
        <v>95</v>
      </c>
      <c r="Z2679" s="8" t="s">
        <v>96</v>
      </c>
      <c r="AA2679" s="8" t="s">
        <v>9986</v>
      </c>
      <c r="AB2679" s="8" t="s">
        <v>98</v>
      </c>
      <c r="AJ2679" s="14" t="s">
        <v>17952</v>
      </c>
    </row>
    <row r="2680" spans="1:36" ht="16">
      <c r="A2680" s="8">
        <v>4</v>
      </c>
      <c r="B2680" s="10" t="s">
        <v>17953</v>
      </c>
      <c r="C2680" s="10" t="s">
        <v>17954</v>
      </c>
      <c r="D2680" s="8" t="s">
        <v>17955</v>
      </c>
      <c r="E2680" s="10" t="s">
        <v>17956</v>
      </c>
      <c r="F2680" s="10" t="s">
        <v>68</v>
      </c>
      <c r="G2680" s="11"/>
      <c r="H2680" s="18"/>
      <c r="J2680" s="30" t="s">
        <v>17957</v>
      </c>
      <c r="K2680" s="10" t="s">
        <v>17958</v>
      </c>
      <c r="V2680" s="8" t="s">
        <v>17959</v>
      </c>
      <c r="Y2680" s="8" t="s">
        <v>95</v>
      </c>
      <c r="Z2680" s="8" t="s">
        <v>96</v>
      </c>
      <c r="AA2680" s="8" t="s">
        <v>9944</v>
      </c>
      <c r="AB2680" s="8" t="s">
        <v>98</v>
      </c>
      <c r="AJ2680" s="14" t="s">
        <v>17960</v>
      </c>
    </row>
    <row r="2681" spans="1:36" ht="16">
      <c r="A2681" s="8">
        <v>4</v>
      </c>
      <c r="B2681" s="16" t="s">
        <v>17961</v>
      </c>
      <c r="C2681" s="16" t="s">
        <v>17962</v>
      </c>
      <c r="D2681" s="8" t="s">
        <v>17963</v>
      </c>
      <c r="E2681" s="16" t="s">
        <v>17964</v>
      </c>
      <c r="F2681" s="16" t="s">
        <v>68</v>
      </c>
      <c r="G2681" s="17"/>
      <c r="H2681" s="12"/>
      <c r="J2681" s="26" t="s">
        <v>17965</v>
      </c>
      <c r="K2681" s="16" t="s">
        <v>17966</v>
      </c>
      <c r="V2681" s="8" t="s">
        <v>17962</v>
      </c>
      <c r="Y2681" s="8" t="s">
        <v>95</v>
      </c>
      <c r="Z2681" s="8" t="s">
        <v>96</v>
      </c>
      <c r="AA2681" s="8" t="s">
        <v>16547</v>
      </c>
      <c r="AB2681" s="8" t="s">
        <v>98</v>
      </c>
      <c r="AJ2681" s="14" t="s">
        <v>17967</v>
      </c>
    </row>
    <row r="2682" spans="1:36" ht="16">
      <c r="A2682" s="8">
        <v>4</v>
      </c>
      <c r="B2682" s="10" t="s">
        <v>2442</v>
      </c>
      <c r="C2682" s="10" t="s">
        <v>2443</v>
      </c>
      <c r="D2682" s="8" t="s">
        <v>17968</v>
      </c>
      <c r="E2682" s="10" t="s">
        <v>17969</v>
      </c>
      <c r="F2682" s="10" t="s">
        <v>68</v>
      </c>
      <c r="G2682" s="53"/>
      <c r="H2682" s="18"/>
      <c r="J2682" s="30" t="s">
        <v>17970</v>
      </c>
      <c r="K2682" s="10" t="s">
        <v>17971</v>
      </c>
      <c r="V2682" s="8" t="s">
        <v>17959</v>
      </c>
      <c r="Y2682" s="8" t="s">
        <v>95</v>
      </c>
      <c r="Z2682" s="8" t="s">
        <v>96</v>
      </c>
      <c r="AA2682" s="8" t="s">
        <v>9944</v>
      </c>
      <c r="AB2682" s="8" t="s">
        <v>98</v>
      </c>
      <c r="AE2682" s="8" t="s">
        <v>2863</v>
      </c>
      <c r="AF2682" s="8" t="s">
        <v>2863</v>
      </c>
      <c r="AG2682" s="8" t="s">
        <v>2863</v>
      </c>
      <c r="AJ2682" s="14" t="s">
        <v>17972</v>
      </c>
    </row>
    <row r="2683" spans="1:36" ht="16">
      <c r="A2683" s="8">
        <v>4</v>
      </c>
      <c r="B2683" s="16" t="s">
        <v>2448</v>
      </c>
      <c r="C2683" s="16" t="s">
        <v>2449</v>
      </c>
      <c r="D2683" s="8" t="s">
        <v>17973</v>
      </c>
      <c r="E2683" s="16" t="s">
        <v>17974</v>
      </c>
      <c r="F2683" s="16" t="s">
        <v>68</v>
      </c>
      <c r="G2683" s="17"/>
      <c r="H2683" s="12"/>
      <c r="J2683" s="26" t="s">
        <v>17975</v>
      </c>
      <c r="K2683" s="16" t="s">
        <v>11454</v>
      </c>
      <c r="V2683" s="8" t="s">
        <v>17976</v>
      </c>
      <c r="Y2683" s="8" t="s">
        <v>95</v>
      </c>
      <c r="Z2683" s="8" t="s">
        <v>96</v>
      </c>
      <c r="AA2683" s="8" t="s">
        <v>16547</v>
      </c>
      <c r="AB2683" s="8" t="s">
        <v>98</v>
      </c>
      <c r="AJ2683" s="14" t="s">
        <v>17977</v>
      </c>
    </row>
    <row r="2684" spans="1:36" ht="16">
      <c r="A2684" s="8">
        <v>4</v>
      </c>
      <c r="B2684" s="10" t="s">
        <v>17978</v>
      </c>
      <c r="C2684" s="10" t="s">
        <v>17979</v>
      </c>
      <c r="D2684" s="8" t="s">
        <v>17980</v>
      </c>
      <c r="E2684" s="10" t="s">
        <v>17980</v>
      </c>
      <c r="F2684" s="10" t="s">
        <v>68</v>
      </c>
      <c r="G2684" s="11"/>
      <c r="H2684" s="18"/>
      <c r="J2684" s="59"/>
      <c r="K2684" s="10" t="s">
        <v>17981</v>
      </c>
      <c r="V2684" s="8" t="s">
        <v>17982</v>
      </c>
      <c r="Y2684" s="8" t="s">
        <v>95</v>
      </c>
      <c r="Z2684" s="8" t="s">
        <v>96</v>
      </c>
      <c r="AA2684" s="8" t="s">
        <v>16555</v>
      </c>
      <c r="AB2684" s="8" t="s">
        <v>98</v>
      </c>
      <c r="AJ2684" s="14" t="s">
        <v>17983</v>
      </c>
    </row>
    <row r="2685" spans="1:36" ht="16">
      <c r="A2685" s="8">
        <v>4</v>
      </c>
      <c r="B2685" s="16" t="s">
        <v>17984</v>
      </c>
      <c r="C2685" s="16" t="s">
        <v>17985</v>
      </c>
      <c r="D2685" s="8" t="s">
        <v>17986</v>
      </c>
      <c r="E2685" s="16" t="s">
        <v>17987</v>
      </c>
      <c r="F2685" s="16" t="s">
        <v>68</v>
      </c>
      <c r="G2685" s="17"/>
      <c r="H2685" s="12"/>
      <c r="J2685" s="26" t="s">
        <v>17988</v>
      </c>
      <c r="K2685" s="16" t="s">
        <v>17989</v>
      </c>
      <c r="V2685" s="8" t="s">
        <v>17990</v>
      </c>
      <c r="Y2685" s="8" t="s">
        <v>95</v>
      </c>
      <c r="Z2685" s="8" t="s">
        <v>96</v>
      </c>
      <c r="AA2685" s="8" t="s">
        <v>16562</v>
      </c>
      <c r="AB2685" s="8" t="s">
        <v>98</v>
      </c>
      <c r="AJ2685" s="14" t="s">
        <v>17991</v>
      </c>
    </row>
    <row r="2686" spans="1:36" ht="16">
      <c r="A2686" s="8">
        <v>4</v>
      </c>
      <c r="B2686" s="10" t="s">
        <v>17992</v>
      </c>
      <c r="C2686" s="10" t="s">
        <v>17993</v>
      </c>
      <c r="D2686" s="8" t="s">
        <v>17994</v>
      </c>
      <c r="E2686" s="10" t="s">
        <v>17995</v>
      </c>
      <c r="F2686" s="10" t="s">
        <v>68</v>
      </c>
      <c r="G2686" s="11"/>
      <c r="H2686" s="18"/>
      <c r="J2686" s="30" t="s">
        <v>17996</v>
      </c>
      <c r="K2686" s="10" t="s">
        <v>17997</v>
      </c>
      <c r="V2686" s="8" t="s">
        <v>17998</v>
      </c>
      <c r="Y2686" s="8" t="s">
        <v>95</v>
      </c>
      <c r="Z2686" s="8" t="s">
        <v>96</v>
      </c>
      <c r="AA2686" s="8" t="s">
        <v>16569</v>
      </c>
      <c r="AB2686" s="8" t="s">
        <v>98</v>
      </c>
      <c r="AJ2686" s="14" t="s">
        <v>17999</v>
      </c>
    </row>
    <row r="2687" spans="1:36" ht="16">
      <c r="A2687" s="8">
        <v>4</v>
      </c>
      <c r="B2687" s="16" t="s">
        <v>18000</v>
      </c>
      <c r="C2687" s="16" t="s">
        <v>18001</v>
      </c>
      <c r="D2687" s="8" t="s">
        <v>18002</v>
      </c>
      <c r="E2687" s="16" t="s">
        <v>18003</v>
      </c>
      <c r="F2687" s="16" t="s">
        <v>68</v>
      </c>
      <c r="G2687" s="17"/>
      <c r="H2687" s="12"/>
      <c r="J2687" s="26" t="s">
        <v>18004</v>
      </c>
      <c r="K2687" s="16" t="s">
        <v>18005</v>
      </c>
      <c r="V2687" s="8" t="s">
        <v>18006</v>
      </c>
      <c r="Y2687" s="8" t="s">
        <v>95</v>
      </c>
      <c r="Z2687" s="8" t="s">
        <v>96</v>
      </c>
      <c r="AA2687" s="8" t="s">
        <v>16576</v>
      </c>
      <c r="AB2687" s="8" t="s">
        <v>98</v>
      </c>
      <c r="AJ2687" s="14" t="s">
        <v>18007</v>
      </c>
    </row>
    <row r="2688" spans="1:36" ht="16">
      <c r="A2688" s="8">
        <v>4</v>
      </c>
      <c r="B2688" s="10" t="s">
        <v>18008</v>
      </c>
      <c r="C2688" s="10" t="s">
        <v>18009</v>
      </c>
      <c r="D2688" s="8" t="s">
        <v>18010</v>
      </c>
      <c r="E2688" s="10" t="s">
        <v>18011</v>
      </c>
      <c r="F2688" s="10" t="s">
        <v>68</v>
      </c>
      <c r="G2688" s="11"/>
      <c r="H2688" s="18"/>
      <c r="J2688" s="30" t="s">
        <v>18012</v>
      </c>
      <c r="K2688" s="10" t="s">
        <v>18013</v>
      </c>
      <c r="V2688" s="8" t="s">
        <v>18014</v>
      </c>
      <c r="Y2688" s="8" t="s">
        <v>95</v>
      </c>
      <c r="Z2688" s="8" t="s">
        <v>96</v>
      </c>
      <c r="AA2688" s="8" t="s">
        <v>16583</v>
      </c>
      <c r="AB2688" s="8" t="s">
        <v>98</v>
      </c>
      <c r="AJ2688" s="14" t="s">
        <v>18015</v>
      </c>
    </row>
    <row r="2689" spans="1:36" ht="16">
      <c r="A2689" s="8">
        <v>4</v>
      </c>
      <c r="B2689" s="16" t="s">
        <v>18016</v>
      </c>
      <c r="C2689" s="16" t="s">
        <v>18017</v>
      </c>
      <c r="D2689" s="8" t="s">
        <v>18018</v>
      </c>
      <c r="E2689" s="16" t="s">
        <v>18019</v>
      </c>
      <c r="F2689" s="16" t="s">
        <v>68</v>
      </c>
      <c r="G2689" s="17"/>
      <c r="H2689" s="12"/>
      <c r="J2689" s="26" t="s">
        <v>18020</v>
      </c>
      <c r="K2689" s="16" t="s">
        <v>18021</v>
      </c>
      <c r="V2689" s="8" t="s">
        <v>18022</v>
      </c>
      <c r="Y2689" s="8" t="s">
        <v>95</v>
      </c>
      <c r="Z2689" s="8" t="s">
        <v>96</v>
      </c>
      <c r="AA2689" s="8" t="s">
        <v>16592</v>
      </c>
      <c r="AB2689" s="8" t="s">
        <v>98</v>
      </c>
      <c r="AJ2689" s="14" t="s">
        <v>18023</v>
      </c>
    </row>
    <row r="2690" spans="1:36" ht="16">
      <c r="A2690" s="8">
        <v>4</v>
      </c>
      <c r="B2690" s="10" t="s">
        <v>18024</v>
      </c>
      <c r="C2690" s="10" t="s">
        <v>18024</v>
      </c>
      <c r="D2690" s="8" t="s">
        <v>18025</v>
      </c>
      <c r="E2690" s="10" t="s">
        <v>18025</v>
      </c>
      <c r="F2690" s="10" t="s">
        <v>68</v>
      </c>
      <c r="G2690" s="11"/>
      <c r="H2690" s="18"/>
      <c r="J2690" s="30" t="s">
        <v>18026</v>
      </c>
      <c r="K2690" s="10" t="s">
        <v>18027</v>
      </c>
      <c r="V2690" s="8" t="s">
        <v>18028</v>
      </c>
      <c r="Y2690" s="8" t="s">
        <v>95</v>
      </c>
      <c r="Z2690" s="8" t="s">
        <v>96</v>
      </c>
      <c r="AA2690" s="8" t="s">
        <v>2582</v>
      </c>
      <c r="AB2690" s="8" t="s">
        <v>98</v>
      </c>
      <c r="AJ2690" s="14" t="s">
        <v>18029</v>
      </c>
    </row>
    <row r="2691" spans="1:36" ht="16">
      <c r="A2691" s="8">
        <v>4</v>
      </c>
      <c r="B2691" s="16" t="s">
        <v>18030</v>
      </c>
      <c r="C2691" s="16" t="s">
        <v>18031</v>
      </c>
      <c r="D2691" s="8" t="s">
        <v>18032</v>
      </c>
      <c r="E2691" s="16" t="s">
        <v>18033</v>
      </c>
      <c r="F2691" s="16" t="s">
        <v>68</v>
      </c>
      <c r="G2691" s="17"/>
      <c r="H2691" s="12"/>
      <c r="J2691" s="26" t="s">
        <v>18034</v>
      </c>
      <c r="K2691" s="16" t="s">
        <v>18035</v>
      </c>
      <c r="V2691" s="8" t="s">
        <v>12982</v>
      </c>
      <c r="Y2691" s="8" t="s">
        <v>95</v>
      </c>
      <c r="Z2691" s="8" t="s">
        <v>96</v>
      </c>
      <c r="AA2691" s="8" t="s">
        <v>2089</v>
      </c>
      <c r="AB2691" s="8" t="s">
        <v>98</v>
      </c>
      <c r="AJ2691" s="14" t="s">
        <v>18036</v>
      </c>
    </row>
    <row r="2692" spans="1:36" ht="16">
      <c r="A2692" s="8">
        <v>4</v>
      </c>
      <c r="B2692" s="10" t="s">
        <v>18037</v>
      </c>
      <c r="C2692" s="10" t="s">
        <v>16771</v>
      </c>
      <c r="D2692" s="8" t="s">
        <v>18038</v>
      </c>
      <c r="E2692" s="10" t="s">
        <v>18039</v>
      </c>
      <c r="F2692" s="10" t="s">
        <v>68</v>
      </c>
      <c r="G2692" s="11"/>
      <c r="H2692" s="18"/>
      <c r="J2692" s="30" t="s">
        <v>18040</v>
      </c>
      <c r="K2692" s="10" t="s">
        <v>18041</v>
      </c>
      <c r="V2692" s="8" t="s">
        <v>16771</v>
      </c>
      <c r="Y2692" s="8" t="s">
        <v>95</v>
      </c>
      <c r="Z2692" s="8" t="s">
        <v>96</v>
      </c>
      <c r="AA2692" s="8" t="s">
        <v>16616</v>
      </c>
      <c r="AB2692" s="8" t="s">
        <v>98</v>
      </c>
      <c r="AJ2692" s="14" t="s">
        <v>18042</v>
      </c>
    </row>
    <row r="2693" spans="1:36" ht="16">
      <c r="A2693" s="8">
        <v>4</v>
      </c>
      <c r="B2693" s="16" t="s">
        <v>18043</v>
      </c>
      <c r="C2693" s="16" t="s">
        <v>18044</v>
      </c>
      <c r="E2693" s="16"/>
      <c r="F2693" s="16" t="s">
        <v>68</v>
      </c>
      <c r="G2693" s="17"/>
      <c r="H2693" s="12"/>
      <c r="J2693" s="59"/>
      <c r="K2693" s="16" t="s">
        <v>18045</v>
      </c>
      <c r="V2693" s="8" t="s">
        <v>18046</v>
      </c>
      <c r="Y2693" s="8" t="s">
        <v>95</v>
      </c>
      <c r="Z2693" s="8" t="s">
        <v>96</v>
      </c>
      <c r="AA2693" s="8" t="s">
        <v>9944</v>
      </c>
      <c r="AB2693" s="8" t="s">
        <v>98</v>
      </c>
      <c r="AJ2693" s="14" t="s">
        <v>18047</v>
      </c>
    </row>
    <row r="2694" spans="1:36" ht="16">
      <c r="A2694" s="8">
        <v>4</v>
      </c>
      <c r="B2694" s="10" t="s">
        <v>18048</v>
      </c>
      <c r="C2694" s="10" t="s">
        <v>18049</v>
      </c>
      <c r="D2694" s="8" t="s">
        <v>18050</v>
      </c>
      <c r="E2694" s="10" t="s">
        <v>18050</v>
      </c>
      <c r="F2694" s="10" t="s">
        <v>68</v>
      </c>
      <c r="G2694" s="11"/>
      <c r="H2694" s="18"/>
      <c r="J2694" s="30" t="s">
        <v>18051</v>
      </c>
      <c r="K2694" s="10" t="s">
        <v>18052</v>
      </c>
      <c r="V2694" s="8" t="s">
        <v>18053</v>
      </c>
      <c r="Y2694" s="8" t="s">
        <v>1398</v>
      </c>
      <c r="Z2694" s="8" t="s">
        <v>96</v>
      </c>
      <c r="AA2694" s="8" t="s">
        <v>16631</v>
      </c>
      <c r="AB2694" s="8" t="s">
        <v>98</v>
      </c>
      <c r="AJ2694" s="14" t="s">
        <v>18054</v>
      </c>
    </row>
    <row r="2695" spans="1:36" ht="16">
      <c r="A2695" s="8">
        <v>4</v>
      </c>
      <c r="B2695" s="16" t="s">
        <v>18055</v>
      </c>
      <c r="C2695" s="16" t="s">
        <v>18056</v>
      </c>
      <c r="D2695" s="8" t="s">
        <v>18057</v>
      </c>
      <c r="E2695" s="16" t="s">
        <v>18058</v>
      </c>
      <c r="F2695" s="16" t="s">
        <v>68</v>
      </c>
      <c r="G2695" s="17"/>
      <c r="H2695" s="12"/>
      <c r="J2695" s="59"/>
      <c r="K2695" s="16" t="s">
        <v>18059</v>
      </c>
      <c r="V2695" s="8" t="s">
        <v>18060</v>
      </c>
      <c r="Y2695" s="8" t="s">
        <v>95</v>
      </c>
      <c r="Z2695" s="8" t="s">
        <v>96</v>
      </c>
      <c r="AA2695" s="8" t="s">
        <v>342</v>
      </c>
      <c r="AB2695" s="8" t="s">
        <v>98</v>
      </c>
      <c r="AJ2695" s="14" t="s">
        <v>18061</v>
      </c>
    </row>
    <row r="2696" spans="1:36" ht="16">
      <c r="A2696" s="8">
        <v>4</v>
      </c>
      <c r="B2696" s="10" t="s">
        <v>18062</v>
      </c>
      <c r="C2696" s="10" t="s">
        <v>18063</v>
      </c>
      <c r="D2696" s="8" t="s">
        <v>18064</v>
      </c>
      <c r="E2696" s="10" t="s">
        <v>18065</v>
      </c>
      <c r="F2696" s="10" t="s">
        <v>68</v>
      </c>
      <c r="G2696" s="11"/>
      <c r="H2696" s="18"/>
      <c r="J2696" s="30" t="s">
        <v>18067</v>
      </c>
      <c r="K2696" s="10" t="s">
        <v>18068</v>
      </c>
      <c r="V2696" s="8" t="s">
        <v>18069</v>
      </c>
      <c r="Y2696" s="8" t="s">
        <v>95</v>
      </c>
      <c r="Z2696" s="8" t="s">
        <v>96</v>
      </c>
      <c r="AA2696" s="8" t="s">
        <v>2376</v>
      </c>
      <c r="AB2696" s="8" t="s">
        <v>98</v>
      </c>
      <c r="AJ2696" s="14" t="s">
        <v>18070</v>
      </c>
    </row>
    <row r="2697" spans="1:36" ht="16">
      <c r="A2697" s="8">
        <v>4</v>
      </c>
      <c r="B2697" s="16" t="s">
        <v>18071</v>
      </c>
      <c r="C2697" s="16" t="s">
        <v>18072</v>
      </c>
      <c r="E2697" s="16"/>
      <c r="F2697" s="16" t="s">
        <v>68</v>
      </c>
      <c r="G2697" s="17"/>
      <c r="H2697" s="12"/>
      <c r="J2697" s="26" t="s">
        <v>18073</v>
      </c>
      <c r="K2697" s="16" t="s">
        <v>18074</v>
      </c>
      <c r="V2697" s="8" t="s">
        <v>18075</v>
      </c>
      <c r="Y2697" s="8" t="s">
        <v>95</v>
      </c>
      <c r="Z2697" s="8" t="s">
        <v>96</v>
      </c>
      <c r="AA2697" s="8" t="s">
        <v>16653</v>
      </c>
      <c r="AB2697" s="8" t="s">
        <v>98</v>
      </c>
      <c r="AJ2697" s="14" t="s">
        <v>18076</v>
      </c>
    </row>
    <row r="2698" spans="1:36" ht="16">
      <c r="A2698" s="8">
        <v>4</v>
      </c>
      <c r="B2698" s="10" t="s">
        <v>18077</v>
      </c>
      <c r="C2698" s="10" t="s">
        <v>18078</v>
      </c>
      <c r="D2698" s="8" t="s">
        <v>18079</v>
      </c>
      <c r="E2698" s="10" t="s">
        <v>18080</v>
      </c>
      <c r="F2698" s="10" t="s">
        <v>68</v>
      </c>
      <c r="G2698" s="11"/>
      <c r="H2698" s="18"/>
      <c r="J2698" s="30" t="s">
        <v>18081</v>
      </c>
      <c r="K2698" s="10" t="s">
        <v>18082</v>
      </c>
      <c r="V2698" s="8" t="s">
        <v>18083</v>
      </c>
      <c r="Y2698" s="8" t="s">
        <v>95</v>
      </c>
      <c r="Z2698" s="8" t="s">
        <v>96</v>
      </c>
      <c r="AA2698" s="8" t="s">
        <v>2211</v>
      </c>
      <c r="AB2698" s="8" t="s">
        <v>98</v>
      </c>
      <c r="AJ2698" s="14" t="s">
        <v>18084</v>
      </c>
    </row>
    <row r="2699" spans="1:36" ht="16">
      <c r="A2699" s="8">
        <v>4</v>
      </c>
      <c r="B2699" s="16" t="s">
        <v>18085</v>
      </c>
      <c r="C2699" s="16" t="s">
        <v>18086</v>
      </c>
      <c r="D2699" s="8" t="s">
        <v>18087</v>
      </c>
      <c r="E2699" s="16" t="s">
        <v>18088</v>
      </c>
      <c r="F2699" s="16" t="s">
        <v>68</v>
      </c>
      <c r="G2699" s="17"/>
      <c r="H2699" s="12"/>
      <c r="J2699" s="26" t="s">
        <v>18089</v>
      </c>
      <c r="K2699" s="16" t="s">
        <v>18090</v>
      </c>
      <c r="V2699" s="8" t="s">
        <v>18086</v>
      </c>
      <c r="Y2699" s="8" t="s">
        <v>1398</v>
      </c>
      <c r="Z2699" s="8" t="s">
        <v>96</v>
      </c>
      <c r="AA2699" s="8" t="s">
        <v>16668</v>
      </c>
      <c r="AB2699" s="8" t="s">
        <v>98</v>
      </c>
      <c r="AJ2699" s="14" t="s">
        <v>18091</v>
      </c>
    </row>
    <row r="2700" spans="1:36" ht="16">
      <c r="A2700" s="8">
        <v>4</v>
      </c>
      <c r="B2700" s="10" t="s">
        <v>18092</v>
      </c>
      <c r="C2700" s="10" t="s">
        <v>18093</v>
      </c>
      <c r="D2700" s="8" t="s">
        <v>18094</v>
      </c>
      <c r="E2700" s="10" t="s">
        <v>18095</v>
      </c>
      <c r="F2700" s="10" t="s">
        <v>68</v>
      </c>
      <c r="G2700" s="53"/>
      <c r="H2700" s="18"/>
      <c r="J2700" s="30" t="s">
        <v>18096</v>
      </c>
      <c r="K2700" s="10" t="s">
        <v>18097</v>
      </c>
      <c r="V2700" s="8" t="s">
        <v>18098</v>
      </c>
      <c r="Y2700" s="8" t="s">
        <v>95</v>
      </c>
      <c r="Z2700" s="8" t="s">
        <v>96</v>
      </c>
      <c r="AA2700" s="8" t="s">
        <v>16677</v>
      </c>
      <c r="AB2700" s="8" t="s">
        <v>98</v>
      </c>
      <c r="AE2700" s="8" t="s">
        <v>2863</v>
      </c>
      <c r="AF2700" s="8" t="s">
        <v>2863</v>
      </c>
      <c r="AG2700" s="8" t="s">
        <v>2863</v>
      </c>
      <c r="AJ2700" s="14" t="s">
        <v>18099</v>
      </c>
    </row>
    <row r="2701" spans="1:36" ht="16">
      <c r="A2701" s="8">
        <v>4</v>
      </c>
      <c r="B2701" s="16" t="s">
        <v>18100</v>
      </c>
      <c r="C2701" s="16" t="s">
        <v>18101</v>
      </c>
      <c r="D2701" s="8" t="s">
        <v>18102</v>
      </c>
      <c r="E2701" s="16" t="s">
        <v>18103</v>
      </c>
      <c r="F2701" s="16" t="s">
        <v>68</v>
      </c>
      <c r="G2701" s="17"/>
      <c r="H2701" s="12"/>
      <c r="J2701" s="26" t="s">
        <v>18104</v>
      </c>
      <c r="K2701" s="16" t="s">
        <v>18105</v>
      </c>
      <c r="V2701" s="8" t="s">
        <v>18106</v>
      </c>
      <c r="Y2701" s="8" t="s">
        <v>95</v>
      </c>
      <c r="Z2701" s="8" t="s">
        <v>96</v>
      </c>
      <c r="AA2701" s="8" t="s">
        <v>9880</v>
      </c>
      <c r="AB2701" s="8" t="s">
        <v>98</v>
      </c>
      <c r="AJ2701" s="14" t="s">
        <v>18107</v>
      </c>
    </row>
    <row r="2702" spans="1:36" ht="16">
      <c r="A2702" s="8">
        <v>4</v>
      </c>
      <c r="B2702" s="10" t="s">
        <v>18108</v>
      </c>
      <c r="C2702" s="10" t="s">
        <v>18109</v>
      </c>
      <c r="D2702" s="8" t="s">
        <v>18110</v>
      </c>
      <c r="E2702" s="10" t="s">
        <v>18111</v>
      </c>
      <c r="F2702" s="10" t="s">
        <v>68</v>
      </c>
      <c r="G2702" s="11"/>
      <c r="H2702" s="18"/>
      <c r="J2702" s="30" t="s">
        <v>18112</v>
      </c>
      <c r="K2702" s="10" t="s">
        <v>18113</v>
      </c>
      <c r="V2702" s="8" t="s">
        <v>16031</v>
      </c>
      <c r="Y2702" s="8" t="s">
        <v>95</v>
      </c>
      <c r="Z2702" s="8" t="s">
        <v>96</v>
      </c>
      <c r="AA2702" s="8" t="s">
        <v>2184</v>
      </c>
      <c r="AB2702" s="8" t="s">
        <v>98</v>
      </c>
      <c r="AJ2702" s="14" t="s">
        <v>18114</v>
      </c>
    </row>
    <row r="2703" spans="1:36" ht="16">
      <c r="A2703" s="8">
        <v>4</v>
      </c>
      <c r="B2703" s="16" t="s">
        <v>18115</v>
      </c>
      <c r="C2703" s="16" t="s">
        <v>18116</v>
      </c>
      <c r="D2703" s="8" t="s">
        <v>18117</v>
      </c>
      <c r="E2703" s="16" t="s">
        <v>18117</v>
      </c>
      <c r="F2703" s="16" t="s">
        <v>68</v>
      </c>
      <c r="G2703" s="17"/>
      <c r="H2703" s="12"/>
      <c r="J2703" s="26" t="s">
        <v>18118</v>
      </c>
      <c r="K2703" s="16" t="s">
        <v>18119</v>
      </c>
      <c r="V2703" s="8" t="s">
        <v>18120</v>
      </c>
      <c r="Y2703" s="8" t="s">
        <v>95</v>
      </c>
      <c r="Z2703" s="8" t="s">
        <v>96</v>
      </c>
      <c r="AA2703" s="8" t="s">
        <v>16701</v>
      </c>
      <c r="AB2703" s="8" t="s">
        <v>98</v>
      </c>
      <c r="AJ2703" s="14" t="s">
        <v>18121</v>
      </c>
    </row>
    <row r="2704" spans="1:36" ht="16">
      <c r="A2704" s="8">
        <v>4</v>
      </c>
      <c r="B2704" s="10" t="s">
        <v>18122</v>
      </c>
      <c r="C2704" s="10" t="s">
        <v>18123</v>
      </c>
      <c r="D2704" s="8" t="s">
        <v>18124</v>
      </c>
      <c r="E2704" s="10" t="s">
        <v>18125</v>
      </c>
      <c r="F2704" s="10" t="s">
        <v>68</v>
      </c>
      <c r="G2704" s="11"/>
      <c r="H2704" s="18"/>
      <c r="J2704" s="30" t="s">
        <v>18126</v>
      </c>
      <c r="K2704" s="12"/>
      <c r="V2704" s="8" t="s">
        <v>18127</v>
      </c>
      <c r="Y2704" s="8" t="s">
        <v>95</v>
      </c>
      <c r="Z2704" s="8" t="s">
        <v>96</v>
      </c>
      <c r="AA2704" s="8" t="s">
        <v>3585</v>
      </c>
      <c r="AB2704" s="8" t="s">
        <v>98</v>
      </c>
      <c r="AJ2704" s="14" t="s">
        <v>18128</v>
      </c>
    </row>
    <row r="2705" spans="1:36" ht="16">
      <c r="A2705" s="8">
        <v>4</v>
      </c>
      <c r="B2705" s="16" t="s">
        <v>18129</v>
      </c>
      <c r="C2705" s="16" t="s">
        <v>18130</v>
      </c>
      <c r="D2705" s="8" t="s">
        <v>18131</v>
      </c>
      <c r="E2705" s="16" t="s">
        <v>18132</v>
      </c>
      <c r="F2705" s="16" t="s">
        <v>68</v>
      </c>
      <c r="G2705" s="17"/>
      <c r="H2705" s="12"/>
      <c r="J2705" s="26" t="s">
        <v>18133</v>
      </c>
      <c r="K2705" s="16" t="s">
        <v>18134</v>
      </c>
      <c r="V2705" s="8" t="s">
        <v>18130</v>
      </c>
      <c r="Y2705" s="8" t="s">
        <v>95</v>
      </c>
      <c r="Z2705" s="8" t="s">
        <v>96</v>
      </c>
      <c r="AA2705" s="8" t="s">
        <v>16715</v>
      </c>
      <c r="AB2705" s="8" t="s">
        <v>98</v>
      </c>
      <c r="AJ2705" s="14" t="s">
        <v>18135</v>
      </c>
    </row>
    <row r="2706" spans="1:36" ht="16">
      <c r="A2706" s="8">
        <v>4</v>
      </c>
      <c r="B2706" s="10" t="s">
        <v>18136</v>
      </c>
      <c r="C2706" s="10" t="s">
        <v>18137</v>
      </c>
      <c r="D2706" s="8" t="s">
        <v>18138</v>
      </c>
      <c r="E2706" s="10" t="s">
        <v>18139</v>
      </c>
      <c r="F2706" s="10" t="s">
        <v>68</v>
      </c>
      <c r="G2706" s="11"/>
      <c r="H2706" s="18"/>
      <c r="J2706" s="30" t="s">
        <v>18140</v>
      </c>
      <c r="K2706" s="10" t="s">
        <v>18141</v>
      </c>
      <c r="V2706" s="8" t="s">
        <v>18142</v>
      </c>
      <c r="Y2706" s="8" t="s">
        <v>95</v>
      </c>
      <c r="Z2706" s="8" t="s">
        <v>96</v>
      </c>
      <c r="AA2706" s="8" t="s">
        <v>16724</v>
      </c>
      <c r="AB2706" s="8" t="s">
        <v>98</v>
      </c>
      <c r="AJ2706" s="14" t="s">
        <v>18143</v>
      </c>
    </row>
    <row r="2707" spans="1:36" ht="16">
      <c r="A2707" s="8">
        <v>4</v>
      </c>
      <c r="B2707" s="16" t="s">
        <v>2470</v>
      </c>
      <c r="C2707" s="16" t="s">
        <v>2471</v>
      </c>
      <c r="D2707" s="8" t="s">
        <v>18144</v>
      </c>
      <c r="E2707" s="16" t="s">
        <v>18145</v>
      </c>
      <c r="F2707" s="16" t="s">
        <v>68</v>
      </c>
      <c r="G2707" s="17"/>
      <c r="H2707" s="12"/>
      <c r="J2707" s="26" t="s">
        <v>18146</v>
      </c>
      <c r="K2707" s="16" t="s">
        <v>18147</v>
      </c>
      <c r="V2707" s="8" t="s">
        <v>18148</v>
      </c>
      <c r="Y2707" s="8" t="s">
        <v>95</v>
      </c>
      <c r="Z2707" s="8" t="s">
        <v>96</v>
      </c>
      <c r="AA2707" s="8" t="s">
        <v>1697</v>
      </c>
      <c r="AB2707" s="8" t="s">
        <v>98</v>
      </c>
      <c r="AJ2707" s="14" t="s">
        <v>18149</v>
      </c>
    </row>
    <row r="2708" spans="1:36" ht="16">
      <c r="A2708" s="8">
        <v>4</v>
      </c>
      <c r="B2708" s="10" t="s">
        <v>18150</v>
      </c>
      <c r="C2708" s="10" t="s">
        <v>18151</v>
      </c>
      <c r="E2708" s="10"/>
      <c r="F2708" s="10" t="s">
        <v>68</v>
      </c>
      <c r="G2708" s="11"/>
      <c r="H2708" s="18"/>
      <c r="J2708" s="30" t="s">
        <v>18152</v>
      </c>
      <c r="K2708" s="10" t="s">
        <v>18153</v>
      </c>
      <c r="V2708" s="8" t="s">
        <v>18154</v>
      </c>
      <c r="Y2708" s="8" t="s">
        <v>95</v>
      </c>
      <c r="Z2708" s="8" t="s">
        <v>96</v>
      </c>
      <c r="AA2708" s="8" t="s">
        <v>16738</v>
      </c>
      <c r="AB2708" s="8" t="s">
        <v>98</v>
      </c>
      <c r="AJ2708" s="14" t="s">
        <v>14954</v>
      </c>
    </row>
    <row r="2709" spans="1:36" ht="16">
      <c r="A2709" s="8">
        <v>4</v>
      </c>
      <c r="B2709" s="16" t="s">
        <v>18155</v>
      </c>
      <c r="C2709" s="16" t="s">
        <v>18156</v>
      </c>
      <c r="E2709" s="16"/>
      <c r="F2709" s="16" t="s">
        <v>68</v>
      </c>
      <c r="G2709" s="17"/>
      <c r="H2709" s="12"/>
      <c r="J2709" s="33"/>
      <c r="K2709" s="18"/>
      <c r="V2709" s="8" t="s">
        <v>18157</v>
      </c>
      <c r="Y2709" s="8" t="s">
        <v>95</v>
      </c>
      <c r="Z2709" s="8" t="s">
        <v>96</v>
      </c>
      <c r="AA2709" s="8" t="s">
        <v>16747</v>
      </c>
      <c r="AB2709" s="8" t="s">
        <v>98</v>
      </c>
      <c r="AJ2709" s="14" t="s">
        <v>18158</v>
      </c>
    </row>
    <row r="2710" spans="1:36" ht="16">
      <c r="A2710" s="8">
        <v>4</v>
      </c>
      <c r="B2710" s="10" t="s">
        <v>18159</v>
      </c>
      <c r="C2710" s="10" t="s">
        <v>18160</v>
      </c>
      <c r="D2710" s="8" t="s">
        <v>18161</v>
      </c>
      <c r="E2710" s="10" t="s">
        <v>18162</v>
      </c>
      <c r="F2710" s="10" t="s">
        <v>68</v>
      </c>
      <c r="G2710" s="11"/>
      <c r="H2710" s="18"/>
      <c r="J2710" s="30" t="s">
        <v>18163</v>
      </c>
      <c r="K2710" s="10" t="s">
        <v>18164</v>
      </c>
      <c r="V2710" s="8" t="s">
        <v>18160</v>
      </c>
      <c r="Y2710" s="8" t="s">
        <v>95</v>
      </c>
      <c r="Z2710" s="8" t="s">
        <v>96</v>
      </c>
      <c r="AA2710" s="8" t="s">
        <v>16756</v>
      </c>
      <c r="AB2710" s="8" t="s">
        <v>98</v>
      </c>
      <c r="AJ2710" s="14" t="s">
        <v>18165</v>
      </c>
    </row>
    <row r="2711" spans="1:36" ht="16">
      <c r="A2711" s="8">
        <v>4</v>
      </c>
      <c r="B2711" s="16" t="s">
        <v>18166</v>
      </c>
      <c r="C2711" s="16" t="s">
        <v>18167</v>
      </c>
      <c r="D2711" s="8" t="s">
        <v>18168</v>
      </c>
      <c r="E2711" s="16" t="s">
        <v>18169</v>
      </c>
      <c r="F2711" s="16" t="s">
        <v>68</v>
      </c>
      <c r="G2711" s="17"/>
      <c r="H2711" s="12"/>
      <c r="J2711" s="59"/>
      <c r="K2711" s="16" t="s">
        <v>18170</v>
      </c>
      <c r="V2711" s="8" t="s">
        <v>18171</v>
      </c>
      <c r="Y2711" s="8" t="s">
        <v>95</v>
      </c>
      <c r="Z2711" s="8" t="s">
        <v>96</v>
      </c>
      <c r="AA2711" s="8" t="s">
        <v>16764</v>
      </c>
      <c r="AB2711" s="8" t="s">
        <v>98</v>
      </c>
      <c r="AJ2711" s="14" t="s">
        <v>18172</v>
      </c>
    </row>
    <row r="2712" spans="1:36" ht="16">
      <c r="A2712" s="8">
        <v>4</v>
      </c>
      <c r="B2712" s="10" t="s">
        <v>18173</v>
      </c>
      <c r="C2712" s="10" t="s">
        <v>18174</v>
      </c>
      <c r="D2712" s="8" t="s">
        <v>18175</v>
      </c>
      <c r="E2712" s="10" t="s">
        <v>18176</v>
      </c>
      <c r="F2712" s="10" t="s">
        <v>68</v>
      </c>
      <c r="G2712" s="11"/>
      <c r="H2712" s="18"/>
      <c r="J2712" s="30" t="s">
        <v>18177</v>
      </c>
      <c r="K2712" s="10" t="s">
        <v>18178</v>
      </c>
      <c r="V2712" s="8" t="s">
        <v>18179</v>
      </c>
      <c r="Y2712" s="8" t="s">
        <v>95</v>
      </c>
      <c r="Z2712" s="8" t="s">
        <v>96</v>
      </c>
      <c r="AA2712" s="8" t="s">
        <v>16772</v>
      </c>
      <c r="AB2712" s="8" t="s">
        <v>98</v>
      </c>
      <c r="AJ2712" s="14" t="s">
        <v>18180</v>
      </c>
    </row>
    <row r="2713" spans="1:36" ht="16">
      <c r="A2713" s="8">
        <v>4</v>
      </c>
      <c r="B2713" s="16" t="s">
        <v>18181</v>
      </c>
      <c r="C2713" s="16" t="s">
        <v>18182</v>
      </c>
      <c r="D2713" s="8" t="s">
        <v>18183</v>
      </c>
      <c r="E2713" s="16" t="s">
        <v>18184</v>
      </c>
      <c r="F2713" s="16" t="s">
        <v>68</v>
      </c>
      <c r="G2713" s="17"/>
      <c r="H2713" s="12"/>
      <c r="J2713" s="26" t="s">
        <v>18185</v>
      </c>
      <c r="K2713" s="16" t="s">
        <v>18186</v>
      </c>
      <c r="V2713" s="8" t="s">
        <v>18187</v>
      </c>
      <c r="Y2713" s="8" t="s">
        <v>95</v>
      </c>
      <c r="Z2713" s="8" t="s">
        <v>96</v>
      </c>
      <c r="AA2713" s="8" t="s">
        <v>6655</v>
      </c>
      <c r="AB2713" s="8" t="s">
        <v>98</v>
      </c>
      <c r="AJ2713" s="14">
        <v>2</v>
      </c>
    </row>
    <row r="2714" spans="1:36" ht="16">
      <c r="A2714" s="8">
        <v>4</v>
      </c>
      <c r="B2714" s="10" t="s">
        <v>18188</v>
      </c>
      <c r="C2714" s="10" t="s">
        <v>18189</v>
      </c>
      <c r="D2714" s="8" t="s">
        <v>18190</v>
      </c>
      <c r="E2714" s="10" t="s">
        <v>18191</v>
      </c>
      <c r="F2714" s="10" t="s">
        <v>68</v>
      </c>
      <c r="G2714" s="53"/>
      <c r="H2714" s="18"/>
      <c r="J2714" s="30" t="s">
        <v>18192</v>
      </c>
      <c r="K2714" s="12"/>
      <c r="V2714" s="8" t="s">
        <v>18193</v>
      </c>
      <c r="Y2714" s="8" t="s">
        <v>424</v>
      </c>
      <c r="Z2714" s="8" t="s">
        <v>96</v>
      </c>
      <c r="AA2714" s="8" t="s">
        <v>16789</v>
      </c>
      <c r="AB2714" s="8" t="s">
        <v>98</v>
      </c>
      <c r="AI2714" s="8" t="s">
        <v>2863</v>
      </c>
      <c r="AJ2714" s="14" t="s">
        <v>18194</v>
      </c>
    </row>
    <row r="2715" spans="1:36" ht="16">
      <c r="A2715" s="8">
        <v>4</v>
      </c>
      <c r="B2715" s="16" t="s">
        <v>18195</v>
      </c>
      <c r="C2715" s="16" t="s">
        <v>18196</v>
      </c>
      <c r="D2715" s="8" t="s">
        <v>18190</v>
      </c>
      <c r="E2715" s="16" t="s">
        <v>18197</v>
      </c>
      <c r="F2715" s="16" t="s">
        <v>68</v>
      </c>
      <c r="G2715" s="54"/>
      <c r="H2715" s="12"/>
      <c r="J2715" s="26" t="s">
        <v>18198</v>
      </c>
      <c r="K2715" s="18"/>
      <c r="V2715" s="8" t="s">
        <v>18199</v>
      </c>
      <c r="Y2715" s="8" t="s">
        <v>95</v>
      </c>
      <c r="Z2715" s="8" t="s">
        <v>96</v>
      </c>
      <c r="AA2715" s="8" t="s">
        <v>6280</v>
      </c>
      <c r="AB2715" s="8" t="s">
        <v>98</v>
      </c>
      <c r="AC2715" s="8" t="s">
        <v>2863</v>
      </c>
      <c r="AD2715" s="8" t="s">
        <v>2863</v>
      </c>
      <c r="AG2715" s="8" t="s">
        <v>2863</v>
      </c>
      <c r="AJ2715" s="14" t="s">
        <v>18200</v>
      </c>
    </row>
    <row r="2716" spans="1:36" ht="16">
      <c r="A2716" s="8">
        <v>4</v>
      </c>
      <c r="B2716" s="10" t="s">
        <v>18201</v>
      </c>
      <c r="C2716" s="10" t="s">
        <v>18202</v>
      </c>
      <c r="D2716" s="8" t="s">
        <v>18203</v>
      </c>
      <c r="E2716" s="10" t="s">
        <v>18204</v>
      </c>
      <c r="F2716" s="10" t="s">
        <v>68</v>
      </c>
      <c r="G2716" s="53"/>
      <c r="H2716" s="18"/>
      <c r="J2716" s="30" t="s">
        <v>18205</v>
      </c>
      <c r="K2716" s="12"/>
      <c r="V2716" s="8" t="s">
        <v>18206</v>
      </c>
      <c r="Y2716" s="8" t="s">
        <v>95</v>
      </c>
      <c r="Z2716" s="8" t="s">
        <v>96</v>
      </c>
      <c r="AA2716" s="8" t="s">
        <v>16806</v>
      </c>
      <c r="AB2716" s="8" t="s">
        <v>98</v>
      </c>
      <c r="AD2716" s="8" t="s">
        <v>2863</v>
      </c>
      <c r="AJ2716" s="14" t="s">
        <v>18207</v>
      </c>
    </row>
    <row r="2717" spans="1:36" ht="16">
      <c r="A2717" s="8">
        <v>4</v>
      </c>
      <c r="B2717" s="16" t="s">
        <v>18208</v>
      </c>
      <c r="C2717" s="16" t="s">
        <v>18209</v>
      </c>
      <c r="D2717" s="8" t="s">
        <v>18210</v>
      </c>
      <c r="E2717" s="16" t="s">
        <v>18211</v>
      </c>
      <c r="F2717" s="16" t="s">
        <v>68</v>
      </c>
      <c r="G2717" s="17"/>
      <c r="H2717" s="12"/>
      <c r="J2717" s="59"/>
      <c r="K2717" s="16" t="s">
        <v>18212</v>
      </c>
      <c r="V2717" s="8" t="s">
        <v>18213</v>
      </c>
      <c r="Y2717" s="8" t="s">
        <v>95</v>
      </c>
      <c r="Z2717" s="8" t="s">
        <v>96</v>
      </c>
      <c r="AA2717" s="8" t="s">
        <v>16812</v>
      </c>
      <c r="AB2717" s="8" t="s">
        <v>98</v>
      </c>
      <c r="AJ2717" s="14" t="s">
        <v>18214</v>
      </c>
    </row>
    <row r="2718" spans="1:36" ht="16">
      <c r="A2718" s="8">
        <v>4</v>
      </c>
      <c r="B2718" s="10" t="s">
        <v>18215</v>
      </c>
      <c r="C2718" s="10" t="s">
        <v>18216</v>
      </c>
      <c r="D2718" s="8" t="s">
        <v>18217</v>
      </c>
      <c r="E2718" s="10" t="s">
        <v>18218</v>
      </c>
      <c r="F2718" s="10" t="s">
        <v>68</v>
      </c>
      <c r="G2718" s="11"/>
      <c r="H2718" s="18"/>
      <c r="J2718" s="59"/>
      <c r="K2718" s="10" t="s">
        <v>18219</v>
      </c>
      <c r="V2718" s="8" t="s">
        <v>18220</v>
      </c>
      <c r="Y2718" s="8" t="s">
        <v>95</v>
      </c>
      <c r="Z2718" s="8" t="s">
        <v>96</v>
      </c>
      <c r="AA2718" s="8" t="s">
        <v>16738</v>
      </c>
      <c r="AB2718" s="8" t="s">
        <v>98</v>
      </c>
      <c r="AJ2718" s="14" t="s">
        <v>18221</v>
      </c>
    </row>
    <row r="2719" spans="1:36" ht="16">
      <c r="A2719" s="8">
        <v>4</v>
      </c>
      <c r="B2719" s="16" t="s">
        <v>18222</v>
      </c>
      <c r="C2719" s="16" t="s">
        <v>18223</v>
      </c>
      <c r="D2719" s="8" t="s">
        <v>18224</v>
      </c>
      <c r="E2719" s="16" t="s">
        <v>18225</v>
      </c>
      <c r="F2719" s="16" t="s">
        <v>68</v>
      </c>
      <c r="G2719" s="17"/>
      <c r="H2719" s="12"/>
      <c r="J2719" s="26" t="s">
        <v>9191</v>
      </c>
      <c r="K2719" s="18"/>
      <c r="V2719" s="8" t="s">
        <v>18226</v>
      </c>
      <c r="Y2719" s="8" t="s">
        <v>95</v>
      </c>
      <c r="Z2719" s="8" t="s">
        <v>96</v>
      </c>
      <c r="AA2719" s="8" t="s">
        <v>3839</v>
      </c>
      <c r="AB2719" s="8" t="s">
        <v>98</v>
      </c>
      <c r="AJ2719" s="14" t="s">
        <v>18227</v>
      </c>
    </row>
    <row r="2720" spans="1:36" ht="16">
      <c r="A2720" s="8">
        <v>4</v>
      </c>
      <c r="B2720" s="10" t="s">
        <v>2500</v>
      </c>
      <c r="C2720" s="10" t="s">
        <v>46</v>
      </c>
      <c r="D2720" s="8" t="s">
        <v>18228</v>
      </c>
      <c r="E2720" s="10" t="s">
        <v>18229</v>
      </c>
      <c r="F2720" s="10" t="s">
        <v>68</v>
      </c>
      <c r="G2720" s="11"/>
      <c r="H2720" s="18"/>
      <c r="J2720" s="30" t="s">
        <v>18230</v>
      </c>
      <c r="K2720" s="10" t="s">
        <v>18231</v>
      </c>
      <c r="V2720" s="8" t="s">
        <v>18232</v>
      </c>
      <c r="Y2720" s="8" t="s">
        <v>95</v>
      </c>
      <c r="Z2720" s="8" t="s">
        <v>96</v>
      </c>
      <c r="AA2720" s="8" t="s">
        <v>16834</v>
      </c>
      <c r="AB2720" s="8" t="s">
        <v>98</v>
      </c>
      <c r="AJ2720" s="14" t="s">
        <v>18233</v>
      </c>
    </row>
    <row r="2721" spans="1:36" ht="16">
      <c r="A2721" s="8">
        <v>4</v>
      </c>
      <c r="B2721" s="16" t="s">
        <v>18234</v>
      </c>
      <c r="C2721" s="16" t="s">
        <v>18235</v>
      </c>
      <c r="D2721" s="8" t="s">
        <v>18236</v>
      </c>
      <c r="E2721" s="16" t="s">
        <v>18237</v>
      </c>
      <c r="F2721" s="16" t="s">
        <v>68</v>
      </c>
      <c r="G2721" s="17"/>
      <c r="H2721" s="12"/>
      <c r="J2721" s="26" t="s">
        <v>18238</v>
      </c>
      <c r="K2721" s="16" t="s">
        <v>14141</v>
      </c>
      <c r="V2721" s="8" t="s">
        <v>14142</v>
      </c>
      <c r="Y2721" s="8" t="s">
        <v>95</v>
      </c>
      <c r="Z2721" s="8" t="s">
        <v>96</v>
      </c>
      <c r="AA2721" s="8" t="s">
        <v>2025</v>
      </c>
      <c r="AB2721" s="8" t="s">
        <v>98</v>
      </c>
      <c r="AJ2721" s="14" t="s">
        <v>18239</v>
      </c>
    </row>
    <row r="2722" spans="1:36" ht="16">
      <c r="A2722" s="8">
        <v>4</v>
      </c>
      <c r="B2722" s="10" t="s">
        <v>18240</v>
      </c>
      <c r="C2722" s="10" t="s">
        <v>18241</v>
      </c>
      <c r="D2722" s="8" t="s">
        <v>18242</v>
      </c>
      <c r="E2722" s="10" t="s">
        <v>18243</v>
      </c>
      <c r="F2722" s="10" t="s">
        <v>68</v>
      </c>
      <c r="G2722" s="11"/>
      <c r="H2722" s="18"/>
      <c r="J2722" s="30" t="s">
        <v>18244</v>
      </c>
      <c r="K2722" s="10" t="s">
        <v>18245</v>
      </c>
      <c r="V2722" s="8" t="s">
        <v>18246</v>
      </c>
      <c r="Y2722" s="8" t="s">
        <v>95</v>
      </c>
      <c r="Z2722" s="8" t="s">
        <v>96</v>
      </c>
      <c r="AA2722" s="8" t="s">
        <v>16851</v>
      </c>
      <c r="AB2722" s="8" t="s">
        <v>98</v>
      </c>
      <c r="AJ2722" s="14" t="s">
        <v>18247</v>
      </c>
    </row>
    <row r="2723" spans="1:36" ht="16">
      <c r="A2723" s="8">
        <v>4</v>
      </c>
      <c r="B2723" s="16" t="s">
        <v>18248</v>
      </c>
      <c r="C2723" s="16" t="s">
        <v>18249</v>
      </c>
      <c r="D2723" s="8" t="s">
        <v>18250</v>
      </c>
      <c r="E2723" s="16" t="s">
        <v>18251</v>
      </c>
      <c r="F2723" s="16" t="s">
        <v>68</v>
      </c>
      <c r="G2723" s="17"/>
      <c r="H2723" s="12"/>
      <c r="J2723" s="59"/>
      <c r="K2723" s="16" t="s">
        <v>18252</v>
      </c>
      <c r="V2723" s="8" t="s">
        <v>18253</v>
      </c>
      <c r="Y2723" s="8" t="s">
        <v>95</v>
      </c>
      <c r="Z2723" s="8" t="s">
        <v>96</v>
      </c>
      <c r="AA2723" s="8" t="s">
        <v>16859</v>
      </c>
      <c r="AB2723" s="8" t="s">
        <v>98</v>
      </c>
      <c r="AJ2723" s="14" t="s">
        <v>18254</v>
      </c>
    </row>
    <row r="2724" spans="1:36" ht="16">
      <c r="A2724" s="8">
        <v>4</v>
      </c>
      <c r="B2724" s="10" t="s">
        <v>2504</v>
      </c>
      <c r="C2724" s="10" t="s">
        <v>2505</v>
      </c>
      <c r="D2724" s="8" t="s">
        <v>18255</v>
      </c>
      <c r="E2724" s="10" t="s">
        <v>18256</v>
      </c>
      <c r="F2724" s="10" t="s">
        <v>68</v>
      </c>
      <c r="G2724" s="11"/>
      <c r="H2724" s="18"/>
      <c r="J2724" s="30" t="s">
        <v>2507</v>
      </c>
      <c r="K2724" s="10" t="s">
        <v>18257</v>
      </c>
      <c r="V2724" s="8" t="s">
        <v>18258</v>
      </c>
      <c r="Y2724" s="8" t="s">
        <v>95</v>
      </c>
      <c r="Z2724" s="8" t="s">
        <v>96</v>
      </c>
      <c r="AA2724" s="8" t="s">
        <v>2453</v>
      </c>
      <c r="AB2724" s="8" t="s">
        <v>98</v>
      </c>
      <c r="AJ2724" s="14" t="s">
        <v>18259</v>
      </c>
    </row>
    <row r="2725" spans="1:36" ht="16">
      <c r="A2725" s="8">
        <v>4</v>
      </c>
      <c r="B2725" s="16" t="s">
        <v>18260</v>
      </c>
      <c r="C2725" s="16" t="s">
        <v>18261</v>
      </c>
      <c r="D2725" s="8" t="s">
        <v>18262</v>
      </c>
      <c r="E2725" s="16" t="s">
        <v>18262</v>
      </c>
      <c r="F2725" s="16" t="s">
        <v>68</v>
      </c>
      <c r="G2725" s="17"/>
      <c r="H2725" s="12"/>
      <c r="J2725" s="26" t="s">
        <v>18263</v>
      </c>
      <c r="K2725" s="16" t="s">
        <v>18264</v>
      </c>
      <c r="V2725" s="8" t="s">
        <v>18265</v>
      </c>
      <c r="Y2725" s="8" t="s">
        <v>95</v>
      </c>
      <c r="Z2725" s="8" t="s">
        <v>96</v>
      </c>
      <c r="AA2725" s="8" t="s">
        <v>16876</v>
      </c>
      <c r="AB2725" s="8" t="s">
        <v>98</v>
      </c>
      <c r="AJ2725" s="14" t="s">
        <v>18266</v>
      </c>
    </row>
    <row r="2726" spans="1:36" ht="16">
      <c r="A2726" s="8">
        <v>4</v>
      </c>
      <c r="B2726" s="10" t="s">
        <v>18267</v>
      </c>
      <c r="C2726" s="10" t="s">
        <v>18268</v>
      </c>
      <c r="E2726" s="10"/>
      <c r="F2726" s="10" t="s">
        <v>68</v>
      </c>
      <c r="G2726" s="11"/>
      <c r="H2726" s="18"/>
      <c r="J2726" s="34"/>
      <c r="K2726" s="12"/>
      <c r="V2726" s="8" t="s">
        <v>18120</v>
      </c>
      <c r="Y2726" s="8" t="s">
        <v>95</v>
      </c>
      <c r="Z2726" s="8" t="s">
        <v>96</v>
      </c>
      <c r="AA2726" s="8" t="s">
        <v>16701</v>
      </c>
      <c r="AB2726" s="8" t="s">
        <v>98</v>
      </c>
      <c r="AJ2726" s="14" t="s">
        <v>18269</v>
      </c>
    </row>
    <row r="2727" spans="1:36" ht="16">
      <c r="A2727" s="8">
        <v>4</v>
      </c>
      <c r="B2727" s="16" t="s">
        <v>18270</v>
      </c>
      <c r="C2727" s="16" t="s">
        <v>18271</v>
      </c>
      <c r="D2727" s="8" t="s">
        <v>18272</v>
      </c>
      <c r="E2727" s="16" t="s">
        <v>18273</v>
      </c>
      <c r="F2727" s="16" t="s">
        <v>68</v>
      </c>
      <c r="G2727" s="17"/>
      <c r="H2727" s="12"/>
      <c r="J2727" s="26" t="s">
        <v>18274</v>
      </c>
      <c r="K2727" s="16" t="s">
        <v>18275</v>
      </c>
      <c r="V2727" s="8" t="s">
        <v>18276</v>
      </c>
      <c r="Y2727" s="8" t="s">
        <v>95</v>
      </c>
      <c r="Z2727" s="8" t="s">
        <v>96</v>
      </c>
      <c r="AA2727" s="8" t="s">
        <v>16892</v>
      </c>
      <c r="AB2727" s="8" t="s">
        <v>98</v>
      </c>
      <c r="AJ2727" s="14" t="s">
        <v>18277</v>
      </c>
    </row>
    <row r="2728" spans="1:36" ht="16">
      <c r="A2728" s="8">
        <v>4</v>
      </c>
      <c r="B2728" s="10" t="s">
        <v>18278</v>
      </c>
      <c r="C2728" s="10" t="s">
        <v>18279</v>
      </c>
      <c r="D2728" s="8" t="s">
        <v>18280</v>
      </c>
      <c r="E2728" s="10" t="s">
        <v>18281</v>
      </c>
      <c r="F2728" s="10" t="s">
        <v>68</v>
      </c>
      <c r="G2728" s="11"/>
      <c r="H2728" s="18"/>
      <c r="J2728" s="30" t="s">
        <v>18282</v>
      </c>
      <c r="K2728" s="10" t="s">
        <v>18283</v>
      </c>
      <c r="V2728" s="8" t="s">
        <v>18284</v>
      </c>
      <c r="Y2728" s="8" t="s">
        <v>95</v>
      </c>
      <c r="Z2728" s="8" t="s">
        <v>96</v>
      </c>
      <c r="AA2728" s="8" t="s">
        <v>16897</v>
      </c>
      <c r="AB2728" s="8" t="s">
        <v>98</v>
      </c>
      <c r="AJ2728" s="14" t="s">
        <v>18285</v>
      </c>
    </row>
    <row r="2729" spans="1:36" ht="16">
      <c r="A2729" s="8">
        <v>4</v>
      </c>
      <c r="B2729" s="16" t="s">
        <v>18286</v>
      </c>
      <c r="C2729" s="16" t="s">
        <v>18287</v>
      </c>
      <c r="D2729" s="8" t="s">
        <v>18288</v>
      </c>
      <c r="E2729" s="16" t="s">
        <v>18289</v>
      </c>
      <c r="F2729" s="16" t="s">
        <v>68</v>
      </c>
      <c r="G2729" s="17"/>
      <c r="H2729" s="12"/>
      <c r="J2729" s="26" t="s">
        <v>18290</v>
      </c>
      <c r="K2729" s="16" t="s">
        <v>18291</v>
      </c>
      <c r="V2729" s="8" t="s">
        <v>18292</v>
      </c>
      <c r="Y2729" s="8" t="s">
        <v>95</v>
      </c>
      <c r="Z2729" s="8" t="s">
        <v>96</v>
      </c>
      <c r="AA2729" s="8" t="s">
        <v>16892</v>
      </c>
      <c r="AB2729" s="8" t="s">
        <v>98</v>
      </c>
      <c r="AJ2729" s="14" t="s">
        <v>18293</v>
      </c>
    </row>
    <row r="2730" spans="1:36" ht="16">
      <c r="A2730" s="8">
        <v>4</v>
      </c>
      <c r="B2730" s="10" t="s">
        <v>18294</v>
      </c>
      <c r="C2730" s="10" t="s">
        <v>18295</v>
      </c>
      <c r="D2730" s="8" t="s">
        <v>18296</v>
      </c>
      <c r="E2730" s="10" t="s">
        <v>18297</v>
      </c>
      <c r="F2730" s="10" t="s">
        <v>68</v>
      </c>
      <c r="G2730" s="11"/>
      <c r="H2730" s="18"/>
      <c r="J2730" s="30" t="s">
        <v>18282</v>
      </c>
      <c r="K2730" s="10" t="s">
        <v>18298</v>
      </c>
      <c r="V2730" s="8" t="s">
        <v>18284</v>
      </c>
      <c r="Y2730" s="8" t="s">
        <v>95</v>
      </c>
      <c r="Z2730" s="8" t="s">
        <v>96</v>
      </c>
      <c r="AA2730" s="8" t="s">
        <v>16897</v>
      </c>
      <c r="AB2730" s="8" t="s">
        <v>98</v>
      </c>
      <c r="AJ2730" s="14" t="s">
        <v>18299</v>
      </c>
    </row>
    <row r="2731" spans="1:36" ht="16">
      <c r="A2731" s="8">
        <v>4</v>
      </c>
      <c r="B2731" s="16" t="s">
        <v>18300</v>
      </c>
      <c r="C2731" s="16" t="s">
        <v>18301</v>
      </c>
      <c r="D2731" s="8" t="s">
        <v>18302</v>
      </c>
      <c r="E2731" s="16" t="s">
        <v>18303</v>
      </c>
      <c r="F2731" s="16" t="s">
        <v>68</v>
      </c>
      <c r="G2731" s="17"/>
      <c r="H2731" s="12"/>
      <c r="J2731" s="26" t="s">
        <v>18304</v>
      </c>
      <c r="K2731" s="16" t="s">
        <v>18305</v>
      </c>
      <c r="V2731" s="8" t="s">
        <v>18306</v>
      </c>
      <c r="Y2731" s="8" t="s">
        <v>95</v>
      </c>
      <c r="Z2731" s="8" t="s">
        <v>96</v>
      </c>
      <c r="AA2731" s="8" t="s">
        <v>2464</v>
      </c>
      <c r="AB2731" s="8" t="s">
        <v>98</v>
      </c>
      <c r="AJ2731" s="14" t="s">
        <v>18307</v>
      </c>
    </row>
    <row r="2732" spans="1:36" ht="16">
      <c r="A2732" s="8">
        <v>4</v>
      </c>
      <c r="B2732" s="10" t="s">
        <v>18308</v>
      </c>
      <c r="C2732" s="10" t="s">
        <v>18309</v>
      </c>
      <c r="D2732" s="8" t="s">
        <v>18310</v>
      </c>
      <c r="E2732" s="10" t="s">
        <v>18311</v>
      </c>
      <c r="F2732" s="10" t="s">
        <v>68</v>
      </c>
      <c r="G2732" s="11"/>
      <c r="H2732" s="18"/>
      <c r="J2732" s="30" t="s">
        <v>18282</v>
      </c>
      <c r="K2732" s="10" t="s">
        <v>18312</v>
      </c>
      <c r="V2732" s="8" t="s">
        <v>18284</v>
      </c>
      <c r="Y2732" s="8" t="s">
        <v>95</v>
      </c>
      <c r="Z2732" s="8" t="s">
        <v>96</v>
      </c>
      <c r="AA2732" s="8" t="s">
        <v>16897</v>
      </c>
      <c r="AB2732" s="8" t="s">
        <v>98</v>
      </c>
      <c r="AJ2732" s="14" t="s">
        <v>18313</v>
      </c>
    </row>
    <row r="2733" spans="1:36" ht="16">
      <c r="A2733" s="8">
        <v>4</v>
      </c>
      <c r="B2733" s="16" t="s">
        <v>18314</v>
      </c>
      <c r="C2733" s="16" t="s">
        <v>18315</v>
      </c>
      <c r="D2733" s="8" t="s">
        <v>18316</v>
      </c>
      <c r="E2733" s="16" t="s">
        <v>18317</v>
      </c>
      <c r="F2733" s="16" t="s">
        <v>68</v>
      </c>
      <c r="G2733" s="17"/>
      <c r="H2733" s="12"/>
      <c r="J2733" s="26" t="s">
        <v>18318</v>
      </c>
      <c r="K2733" s="16" t="s">
        <v>18319</v>
      </c>
      <c r="V2733" s="8" t="s">
        <v>18320</v>
      </c>
      <c r="Y2733" s="8" t="s">
        <v>95</v>
      </c>
      <c r="Z2733" s="8" t="s">
        <v>96</v>
      </c>
      <c r="AA2733" s="8" t="s">
        <v>2464</v>
      </c>
      <c r="AB2733" s="8" t="s">
        <v>98</v>
      </c>
      <c r="AJ2733" s="14" t="s">
        <v>18321</v>
      </c>
    </row>
    <row r="2734" spans="1:36" ht="16">
      <c r="A2734" s="8">
        <v>4</v>
      </c>
      <c r="B2734" s="10" t="s">
        <v>18322</v>
      </c>
      <c r="C2734" s="10" t="s">
        <v>18323</v>
      </c>
      <c r="D2734" s="8" t="s">
        <v>18324</v>
      </c>
      <c r="E2734" s="10" t="s">
        <v>18325</v>
      </c>
      <c r="F2734" s="10" t="s">
        <v>68</v>
      </c>
      <c r="G2734" s="53"/>
      <c r="H2734" s="18"/>
      <c r="J2734" s="30" t="s">
        <v>18304</v>
      </c>
      <c r="K2734" s="10" t="s">
        <v>18326</v>
      </c>
      <c r="V2734" s="8" t="s">
        <v>18327</v>
      </c>
      <c r="Y2734" s="8" t="s">
        <v>95</v>
      </c>
      <c r="Z2734" s="8" t="s">
        <v>96</v>
      </c>
      <c r="AA2734" s="8" t="s">
        <v>2464</v>
      </c>
      <c r="AB2734" s="8" t="s">
        <v>98</v>
      </c>
      <c r="AE2734" s="8" t="s">
        <v>2863</v>
      </c>
      <c r="AJ2734" s="14" t="s">
        <v>18328</v>
      </c>
    </row>
    <row r="2735" spans="1:36" ht="16">
      <c r="A2735" s="8">
        <v>4</v>
      </c>
      <c r="B2735" s="16" t="s">
        <v>18329</v>
      </c>
      <c r="C2735" s="16" t="s">
        <v>18330</v>
      </c>
      <c r="D2735" s="8" t="s">
        <v>18331</v>
      </c>
      <c r="E2735" s="16" t="s">
        <v>18332</v>
      </c>
      <c r="F2735" s="16" t="s">
        <v>68</v>
      </c>
      <c r="G2735" s="17"/>
      <c r="H2735" s="12"/>
      <c r="J2735" s="26" t="s">
        <v>18333</v>
      </c>
      <c r="K2735" s="16" t="s">
        <v>18334</v>
      </c>
      <c r="V2735" s="8" t="s">
        <v>18253</v>
      </c>
      <c r="Y2735" s="8" t="s">
        <v>95</v>
      </c>
      <c r="Z2735" s="8" t="s">
        <v>96</v>
      </c>
      <c r="AA2735" s="8" t="s">
        <v>16859</v>
      </c>
      <c r="AB2735" s="8" t="s">
        <v>98</v>
      </c>
      <c r="AJ2735" s="14" t="s">
        <v>18335</v>
      </c>
    </row>
    <row r="2736" spans="1:36" ht="16">
      <c r="A2736" s="8">
        <v>4</v>
      </c>
      <c r="B2736" s="10" t="s">
        <v>18336</v>
      </c>
      <c r="C2736" s="10" t="s">
        <v>18337</v>
      </c>
      <c r="D2736" s="8" t="s">
        <v>18338</v>
      </c>
      <c r="E2736" s="10" t="s">
        <v>18339</v>
      </c>
      <c r="F2736" s="10" t="s">
        <v>68</v>
      </c>
      <c r="G2736" s="53"/>
      <c r="H2736" s="18"/>
      <c r="J2736" s="30" t="s">
        <v>18340</v>
      </c>
      <c r="K2736" s="10" t="s">
        <v>18341</v>
      </c>
      <c r="V2736" s="8" t="s">
        <v>18342</v>
      </c>
      <c r="Y2736" s="8" t="s">
        <v>95</v>
      </c>
      <c r="Z2736" s="8" t="s">
        <v>96</v>
      </c>
      <c r="AA2736" s="8" t="s">
        <v>16949</v>
      </c>
      <c r="AB2736" s="8" t="s">
        <v>98</v>
      </c>
      <c r="AC2736" s="8" t="s">
        <v>2863</v>
      </c>
      <c r="AG2736" s="8" t="s">
        <v>2863</v>
      </c>
      <c r="AJ2736" s="14" t="s">
        <v>18343</v>
      </c>
    </row>
    <row r="2737" spans="1:36" ht="16">
      <c r="A2737" s="8">
        <v>4</v>
      </c>
      <c r="B2737" s="16" t="s">
        <v>18344</v>
      </c>
      <c r="C2737" s="16" t="s">
        <v>18345</v>
      </c>
      <c r="E2737" s="16"/>
      <c r="F2737" s="16" t="s">
        <v>68</v>
      </c>
      <c r="G2737" s="17"/>
      <c r="H2737" s="12"/>
      <c r="J2737" s="26" t="s">
        <v>18346</v>
      </c>
      <c r="K2737" s="16" t="s">
        <v>18347</v>
      </c>
      <c r="V2737" s="8" t="s">
        <v>18348</v>
      </c>
      <c r="Y2737" s="8" t="s">
        <v>95</v>
      </c>
      <c r="Z2737" s="8" t="s">
        <v>96</v>
      </c>
      <c r="AA2737" s="8" t="s">
        <v>16958</v>
      </c>
      <c r="AB2737" s="8" t="s">
        <v>98</v>
      </c>
      <c r="AJ2737" s="14" t="s">
        <v>18349</v>
      </c>
    </row>
    <row r="2738" spans="1:36" ht="16">
      <c r="A2738" s="8">
        <v>4</v>
      </c>
      <c r="B2738" s="10" t="s">
        <v>18350</v>
      </c>
      <c r="C2738" s="10" t="s">
        <v>18351</v>
      </c>
      <c r="D2738" s="8" t="s">
        <v>18352</v>
      </c>
      <c r="E2738" s="10" t="s">
        <v>18353</v>
      </c>
      <c r="F2738" s="10" t="s">
        <v>68</v>
      </c>
      <c r="G2738" s="11"/>
      <c r="H2738" s="18"/>
      <c r="J2738" s="30" t="s">
        <v>18354</v>
      </c>
      <c r="K2738" s="12"/>
      <c r="V2738" s="8" t="s">
        <v>18355</v>
      </c>
      <c r="Y2738" s="8" t="s">
        <v>95</v>
      </c>
      <c r="Z2738" s="8" t="s">
        <v>96</v>
      </c>
      <c r="AA2738" s="8" t="s">
        <v>16964</v>
      </c>
      <c r="AB2738" s="8" t="s">
        <v>98</v>
      </c>
      <c r="AJ2738" s="14" t="s">
        <v>18356</v>
      </c>
    </row>
    <row r="2739" spans="1:36" ht="16">
      <c r="A2739" s="8">
        <v>4</v>
      </c>
      <c r="B2739" s="16" t="s">
        <v>18357</v>
      </c>
      <c r="C2739" s="16" t="s">
        <v>18358</v>
      </c>
      <c r="D2739" s="8" t="s">
        <v>18359</v>
      </c>
      <c r="E2739" s="16" t="s">
        <v>18360</v>
      </c>
      <c r="F2739" s="16" t="s">
        <v>68</v>
      </c>
      <c r="G2739" s="17"/>
      <c r="H2739" s="12"/>
      <c r="J2739" s="26" t="s">
        <v>18361</v>
      </c>
      <c r="K2739" s="16" t="s">
        <v>18362</v>
      </c>
      <c r="V2739" s="8" t="s">
        <v>18363</v>
      </c>
      <c r="Y2739" s="8" t="s">
        <v>95</v>
      </c>
      <c r="Z2739" s="8" t="s">
        <v>96</v>
      </c>
      <c r="AA2739" s="8" t="s">
        <v>16970</v>
      </c>
      <c r="AB2739" s="8" t="s">
        <v>98</v>
      </c>
      <c r="AJ2739" s="14" t="s">
        <v>18364</v>
      </c>
    </row>
    <row r="2740" spans="1:36" ht="16">
      <c r="A2740" s="8">
        <v>4</v>
      </c>
      <c r="B2740" s="10" t="s">
        <v>18365</v>
      </c>
      <c r="C2740" s="10" t="s">
        <v>18366</v>
      </c>
      <c r="D2740" s="8" t="s">
        <v>18367</v>
      </c>
      <c r="E2740" s="10" t="s">
        <v>18368</v>
      </c>
      <c r="F2740" s="10" t="s">
        <v>68</v>
      </c>
      <c r="G2740" s="53"/>
      <c r="H2740" s="18"/>
      <c r="J2740" s="30" t="s">
        <v>18369</v>
      </c>
      <c r="K2740" s="10" t="s">
        <v>18370</v>
      </c>
      <c r="V2740" s="8" t="s">
        <v>18371</v>
      </c>
      <c r="Y2740" s="8" t="s">
        <v>95</v>
      </c>
      <c r="Z2740" s="8" t="s">
        <v>96</v>
      </c>
      <c r="AA2740" s="8" t="s">
        <v>16979</v>
      </c>
      <c r="AB2740" s="8" t="s">
        <v>98</v>
      </c>
      <c r="AI2740" s="8" t="s">
        <v>2863</v>
      </c>
      <c r="AJ2740" s="14" t="s">
        <v>18372</v>
      </c>
    </row>
    <row r="2741" spans="1:36" ht="16">
      <c r="A2741" s="8">
        <v>4</v>
      </c>
      <c r="B2741" s="16" t="s">
        <v>18373</v>
      </c>
      <c r="C2741" s="16" t="s">
        <v>18374</v>
      </c>
      <c r="D2741" s="8" t="s">
        <v>18375</v>
      </c>
      <c r="E2741" s="16" t="s">
        <v>18375</v>
      </c>
      <c r="F2741" s="16" t="s">
        <v>68</v>
      </c>
      <c r="G2741" s="17"/>
      <c r="H2741" s="12"/>
      <c r="J2741" s="26" t="s">
        <v>18376</v>
      </c>
      <c r="K2741" s="16" t="s">
        <v>18377</v>
      </c>
      <c r="V2741" s="8" t="s">
        <v>12895</v>
      </c>
      <c r="Y2741" s="8" t="s">
        <v>95</v>
      </c>
      <c r="Z2741" s="8" t="s">
        <v>96</v>
      </c>
      <c r="AA2741" s="8" t="s">
        <v>16984</v>
      </c>
      <c r="AB2741" s="8" t="s">
        <v>98</v>
      </c>
      <c r="AJ2741" s="14" t="s">
        <v>18378</v>
      </c>
    </row>
    <row r="2742" spans="1:36" ht="16">
      <c r="A2742" s="8">
        <v>4</v>
      </c>
      <c r="B2742" s="10" t="s">
        <v>18379</v>
      </c>
      <c r="C2742" s="10" t="s">
        <v>18380</v>
      </c>
      <c r="D2742" s="8" t="s">
        <v>18381</v>
      </c>
      <c r="E2742" s="10" t="s">
        <v>18382</v>
      </c>
      <c r="F2742" s="10" t="s">
        <v>68</v>
      </c>
      <c r="G2742" s="11"/>
      <c r="H2742" s="18"/>
      <c r="J2742" s="30" t="s">
        <v>2349</v>
      </c>
      <c r="K2742" s="10" t="s">
        <v>18383</v>
      </c>
      <c r="V2742" s="8" t="s">
        <v>18384</v>
      </c>
      <c r="Y2742" s="8" t="s">
        <v>95</v>
      </c>
      <c r="Z2742" s="8" t="s">
        <v>96</v>
      </c>
      <c r="AA2742" s="8" t="s">
        <v>2299</v>
      </c>
      <c r="AB2742" s="8" t="s">
        <v>98</v>
      </c>
      <c r="AJ2742" s="14" t="s">
        <v>18385</v>
      </c>
    </row>
    <row r="2743" spans="1:36" ht="16">
      <c r="A2743" s="8">
        <v>4</v>
      </c>
      <c r="B2743" s="16" t="s">
        <v>18386</v>
      </c>
      <c r="C2743" s="16" t="s">
        <v>18387</v>
      </c>
      <c r="D2743" s="8" t="s">
        <v>18388</v>
      </c>
      <c r="E2743" s="16" t="s">
        <v>18389</v>
      </c>
      <c r="F2743" s="16" t="s">
        <v>68</v>
      </c>
      <c r="G2743" s="54"/>
      <c r="H2743" s="12"/>
      <c r="J2743" s="26" t="s">
        <v>18390</v>
      </c>
      <c r="K2743" s="16" t="s">
        <v>18391</v>
      </c>
      <c r="V2743" s="8" t="s">
        <v>17249</v>
      </c>
      <c r="Y2743" s="8" t="s">
        <v>95</v>
      </c>
      <c r="Z2743" s="8" t="s">
        <v>96</v>
      </c>
      <c r="AA2743" s="8" t="s">
        <v>16999</v>
      </c>
      <c r="AB2743" s="8" t="s">
        <v>98</v>
      </c>
      <c r="AJ2743" s="14" t="s">
        <v>18392</v>
      </c>
    </row>
    <row r="2744" spans="1:36" ht="16">
      <c r="A2744" s="8">
        <v>4</v>
      </c>
      <c r="B2744" s="10" t="s">
        <v>18393</v>
      </c>
      <c r="C2744" s="10" t="s">
        <v>18394</v>
      </c>
      <c r="D2744" s="8" t="s">
        <v>18395</v>
      </c>
      <c r="E2744" s="10" t="s">
        <v>18396</v>
      </c>
      <c r="F2744" s="10" t="s">
        <v>68</v>
      </c>
      <c r="G2744" s="53"/>
      <c r="H2744" s="18"/>
      <c r="J2744" s="30" t="s">
        <v>1871</v>
      </c>
      <c r="K2744" s="10" t="s">
        <v>18397</v>
      </c>
      <c r="V2744" s="8" t="s">
        <v>18398</v>
      </c>
      <c r="Y2744" s="8" t="s">
        <v>95</v>
      </c>
      <c r="Z2744" s="8" t="s">
        <v>96</v>
      </c>
      <c r="AA2744" s="8" t="s">
        <v>1819</v>
      </c>
      <c r="AB2744" s="8" t="s">
        <v>98</v>
      </c>
      <c r="AJ2744" s="14" t="s">
        <v>18399</v>
      </c>
    </row>
    <row r="2745" spans="1:36" ht="16">
      <c r="A2745" s="8">
        <v>4</v>
      </c>
      <c r="B2745" s="16" t="s">
        <v>18400</v>
      </c>
      <c r="C2745" s="16" t="s">
        <v>18401</v>
      </c>
      <c r="D2745" s="8" t="s">
        <v>18402</v>
      </c>
      <c r="E2745" s="16" t="s">
        <v>18403</v>
      </c>
      <c r="F2745" s="16" t="s">
        <v>68</v>
      </c>
      <c r="G2745" s="17"/>
      <c r="H2745" s="12"/>
      <c r="J2745" s="26" t="s">
        <v>18404</v>
      </c>
      <c r="K2745" s="16" t="s">
        <v>18405</v>
      </c>
      <c r="V2745" s="8" t="s">
        <v>18406</v>
      </c>
      <c r="Y2745" s="8" t="s">
        <v>95</v>
      </c>
      <c r="Z2745" s="8" t="s">
        <v>96</v>
      </c>
      <c r="AA2745" s="8" t="s">
        <v>3399</v>
      </c>
      <c r="AB2745" s="8" t="s">
        <v>98</v>
      </c>
      <c r="AJ2745" s="14" t="s">
        <v>18407</v>
      </c>
    </row>
    <row r="2746" spans="1:36" ht="16">
      <c r="A2746" s="8">
        <v>4</v>
      </c>
      <c r="B2746" s="10" t="s">
        <v>18408</v>
      </c>
      <c r="C2746" s="10" t="s">
        <v>18409</v>
      </c>
      <c r="D2746" s="8" t="s">
        <v>18410</v>
      </c>
      <c r="E2746" s="10" t="s">
        <v>18410</v>
      </c>
      <c r="F2746" s="10" t="s">
        <v>68</v>
      </c>
      <c r="G2746" s="11"/>
      <c r="H2746" s="18"/>
      <c r="J2746" s="30" t="s">
        <v>18411</v>
      </c>
      <c r="K2746" s="10" t="s">
        <v>18412</v>
      </c>
      <c r="V2746" s="8" t="s">
        <v>18413</v>
      </c>
      <c r="Y2746" s="8" t="s">
        <v>95</v>
      </c>
      <c r="Z2746" s="8" t="s">
        <v>96</v>
      </c>
      <c r="AA2746" s="8" t="s">
        <v>17023</v>
      </c>
      <c r="AB2746" s="8" t="s">
        <v>98</v>
      </c>
      <c r="AJ2746" s="14" t="s">
        <v>18414</v>
      </c>
    </row>
    <row r="2747" spans="1:36" ht="16">
      <c r="A2747" s="8">
        <v>4</v>
      </c>
      <c r="B2747" s="16" t="s">
        <v>18415</v>
      </c>
      <c r="C2747" s="16" t="s">
        <v>18416</v>
      </c>
      <c r="D2747" s="8" t="s">
        <v>18417</v>
      </c>
      <c r="E2747" s="16" t="s">
        <v>18418</v>
      </c>
      <c r="F2747" s="16" t="s">
        <v>68</v>
      </c>
      <c r="G2747" s="17"/>
      <c r="H2747" s="12"/>
      <c r="J2747" s="26" t="s">
        <v>18419</v>
      </c>
      <c r="K2747" s="16" t="s">
        <v>18420</v>
      </c>
      <c r="V2747" s="8" t="s">
        <v>18421</v>
      </c>
      <c r="Y2747" s="8" t="s">
        <v>95</v>
      </c>
      <c r="Z2747" s="8" t="s">
        <v>96</v>
      </c>
      <c r="AA2747" s="8" t="s">
        <v>2475</v>
      </c>
      <c r="AB2747" s="8" t="s">
        <v>98</v>
      </c>
      <c r="AJ2747" s="14" t="s">
        <v>18422</v>
      </c>
    </row>
    <row r="2748" spans="1:36" ht="16">
      <c r="A2748" s="8">
        <v>4</v>
      </c>
      <c r="B2748" s="10" t="s">
        <v>18423</v>
      </c>
      <c r="C2748" s="10" t="s">
        <v>18424</v>
      </c>
      <c r="D2748" s="8" t="s">
        <v>18425</v>
      </c>
      <c r="E2748" s="10" t="s">
        <v>18426</v>
      </c>
      <c r="F2748" s="10" t="s">
        <v>68</v>
      </c>
      <c r="G2748" s="11"/>
      <c r="H2748" s="18"/>
      <c r="J2748" s="30" t="s">
        <v>18427</v>
      </c>
      <c r="K2748" s="10" t="s">
        <v>18428</v>
      </c>
      <c r="V2748" s="8" t="s">
        <v>18429</v>
      </c>
      <c r="Y2748" s="8" t="s">
        <v>95</v>
      </c>
      <c r="Z2748" s="8" t="s">
        <v>96</v>
      </c>
      <c r="AA2748" s="8" t="s">
        <v>17037</v>
      </c>
      <c r="AB2748" s="8" t="s">
        <v>98</v>
      </c>
      <c r="AJ2748" s="14" t="s">
        <v>18430</v>
      </c>
    </row>
    <row r="2749" spans="1:36" ht="16">
      <c r="A2749" s="8">
        <v>4</v>
      </c>
      <c r="B2749" s="16" t="s">
        <v>18431</v>
      </c>
      <c r="C2749" s="16" t="s">
        <v>18432</v>
      </c>
      <c r="D2749" s="8" t="s">
        <v>18433</v>
      </c>
      <c r="E2749" s="16" t="s">
        <v>18434</v>
      </c>
      <c r="F2749" s="16" t="s">
        <v>68</v>
      </c>
      <c r="G2749" s="17"/>
      <c r="H2749" s="12"/>
      <c r="J2749" s="26" t="s">
        <v>18435</v>
      </c>
      <c r="K2749" s="16" t="s">
        <v>18436</v>
      </c>
      <c r="V2749" s="8" t="s">
        <v>18437</v>
      </c>
      <c r="Y2749" s="8" t="s">
        <v>95</v>
      </c>
      <c r="Z2749" s="8" t="s">
        <v>96</v>
      </c>
      <c r="AA2749" s="8" t="s">
        <v>17042</v>
      </c>
      <c r="AB2749" s="8" t="s">
        <v>98</v>
      </c>
      <c r="AJ2749" s="14" t="s">
        <v>18438</v>
      </c>
    </row>
    <row r="2750" spans="1:36" ht="16">
      <c r="A2750" s="8">
        <v>4</v>
      </c>
      <c r="B2750" s="10" t="s">
        <v>18439</v>
      </c>
      <c r="C2750" s="10" t="s">
        <v>18440</v>
      </c>
      <c r="D2750" s="8" t="s">
        <v>18441</v>
      </c>
      <c r="E2750" s="10" t="s">
        <v>18442</v>
      </c>
      <c r="F2750" s="10" t="s">
        <v>68</v>
      </c>
      <c r="G2750" s="11"/>
      <c r="H2750" s="18"/>
      <c r="J2750" s="30" t="s">
        <v>18443</v>
      </c>
      <c r="K2750" s="10" t="s">
        <v>18444</v>
      </c>
      <c r="V2750" s="8" t="s">
        <v>18445</v>
      </c>
      <c r="Y2750" s="8" t="s">
        <v>95</v>
      </c>
      <c r="Z2750" s="8" t="s">
        <v>96</v>
      </c>
      <c r="AA2750" s="8" t="s">
        <v>2457</v>
      </c>
      <c r="AB2750" s="8" t="s">
        <v>98</v>
      </c>
      <c r="AJ2750" s="14" t="s">
        <v>18446</v>
      </c>
    </row>
    <row r="2751" spans="1:36" ht="16">
      <c r="A2751" s="8">
        <v>4</v>
      </c>
      <c r="B2751" s="16" t="s">
        <v>18447</v>
      </c>
      <c r="C2751" s="16" t="s">
        <v>18448</v>
      </c>
      <c r="D2751" s="8" t="s">
        <v>18449</v>
      </c>
      <c r="E2751" s="16" t="s">
        <v>18450</v>
      </c>
      <c r="F2751" s="16" t="s">
        <v>68</v>
      </c>
      <c r="G2751" s="17"/>
      <c r="H2751" s="12"/>
      <c r="J2751" s="26" t="s">
        <v>2531</v>
      </c>
      <c r="K2751" s="16" t="s">
        <v>18451</v>
      </c>
      <c r="V2751" s="8" t="s">
        <v>13633</v>
      </c>
      <c r="Y2751" s="8" t="s">
        <v>95</v>
      </c>
      <c r="Z2751" s="8" t="s">
        <v>96</v>
      </c>
      <c r="AA2751" s="8" t="s">
        <v>2651</v>
      </c>
      <c r="AB2751" s="8" t="s">
        <v>98</v>
      </c>
      <c r="AJ2751" s="14" t="s">
        <v>18452</v>
      </c>
    </row>
    <row r="2752" spans="1:36" ht="16">
      <c r="A2752" s="8">
        <v>4</v>
      </c>
      <c r="B2752" s="10" t="s">
        <v>18453</v>
      </c>
      <c r="C2752" s="10" t="s">
        <v>18454</v>
      </c>
      <c r="D2752" s="8" t="s">
        <v>18455</v>
      </c>
      <c r="E2752" s="10" t="s">
        <v>18456</v>
      </c>
      <c r="F2752" s="10" t="s">
        <v>68</v>
      </c>
      <c r="G2752" s="11"/>
      <c r="H2752" s="18"/>
      <c r="J2752" s="30" t="s">
        <v>18457</v>
      </c>
      <c r="K2752" s="10" t="s">
        <v>18458</v>
      </c>
      <c r="V2752" s="8" t="s">
        <v>18459</v>
      </c>
      <c r="Y2752" s="8" t="s">
        <v>95</v>
      </c>
      <c r="Z2752" s="8" t="s">
        <v>96</v>
      </c>
      <c r="AA2752" s="8" t="s">
        <v>17062</v>
      </c>
      <c r="AB2752" s="8" t="s">
        <v>98</v>
      </c>
      <c r="AJ2752" s="14" t="s">
        <v>18460</v>
      </c>
    </row>
    <row r="2753" spans="1:36" ht="16">
      <c r="A2753" s="8">
        <v>4</v>
      </c>
      <c r="B2753" s="16" t="s">
        <v>18461</v>
      </c>
      <c r="C2753" s="16" t="s">
        <v>18462</v>
      </c>
      <c r="D2753" s="8" t="s">
        <v>18463</v>
      </c>
      <c r="E2753" s="16" t="s">
        <v>18464</v>
      </c>
      <c r="F2753" s="16" t="s">
        <v>68</v>
      </c>
      <c r="G2753" s="17"/>
      <c r="H2753" s="12"/>
      <c r="J2753" s="26" t="s">
        <v>18465</v>
      </c>
      <c r="K2753" s="16" t="s">
        <v>18466</v>
      </c>
      <c r="V2753" s="8" t="s">
        <v>18467</v>
      </c>
      <c r="Y2753" s="8" t="s">
        <v>95</v>
      </c>
      <c r="Z2753" s="8" t="s">
        <v>96</v>
      </c>
      <c r="AA2753" s="8" t="s">
        <v>17071</v>
      </c>
      <c r="AB2753" s="8" t="s">
        <v>98</v>
      </c>
      <c r="AJ2753" s="14" t="s">
        <v>18468</v>
      </c>
    </row>
    <row r="2754" spans="1:36" ht="16">
      <c r="A2754" s="8">
        <v>4</v>
      </c>
      <c r="B2754" s="10" t="s">
        <v>18469</v>
      </c>
      <c r="C2754" s="10" t="s">
        <v>18470</v>
      </c>
      <c r="D2754" s="8" t="s">
        <v>18471</v>
      </c>
      <c r="E2754" s="10" t="s">
        <v>18472</v>
      </c>
      <c r="F2754" s="10" t="s">
        <v>68</v>
      </c>
      <c r="G2754" s="11"/>
      <c r="H2754" s="18"/>
      <c r="J2754" s="30" t="s">
        <v>18473</v>
      </c>
      <c r="K2754" s="10" t="s">
        <v>18474</v>
      </c>
      <c r="V2754" s="8" t="s">
        <v>18475</v>
      </c>
      <c r="Y2754" s="8" t="s">
        <v>95</v>
      </c>
      <c r="Z2754" s="8" t="s">
        <v>96</v>
      </c>
      <c r="AA2754" s="8" t="s">
        <v>17079</v>
      </c>
      <c r="AB2754" s="8" t="s">
        <v>98</v>
      </c>
      <c r="AJ2754" s="14" t="s">
        <v>18476</v>
      </c>
    </row>
    <row r="2755" spans="1:36" ht="16">
      <c r="A2755" s="8">
        <v>4</v>
      </c>
      <c r="B2755" s="16" t="s">
        <v>18477</v>
      </c>
      <c r="C2755" s="16" t="s">
        <v>18478</v>
      </c>
      <c r="D2755" s="8" t="s">
        <v>18479</v>
      </c>
      <c r="E2755" s="16" t="s">
        <v>18480</v>
      </c>
      <c r="F2755" s="16" t="s">
        <v>68</v>
      </c>
      <c r="G2755" s="17"/>
      <c r="H2755" s="12"/>
      <c r="J2755" s="26" t="s">
        <v>18481</v>
      </c>
      <c r="K2755" s="18"/>
      <c r="V2755" s="8" t="s">
        <v>18482</v>
      </c>
      <c r="Y2755" s="8" t="s">
        <v>95</v>
      </c>
      <c r="Z2755" s="8" t="s">
        <v>96</v>
      </c>
      <c r="AA2755" s="8" t="s">
        <v>17087</v>
      </c>
      <c r="AB2755" s="8" t="s">
        <v>98</v>
      </c>
      <c r="AJ2755" s="14" t="s">
        <v>18483</v>
      </c>
    </row>
    <row r="2756" spans="1:36" ht="16">
      <c r="A2756" s="8">
        <v>4</v>
      </c>
      <c r="B2756" s="10" t="s">
        <v>18484</v>
      </c>
      <c r="C2756" s="10" t="s">
        <v>18485</v>
      </c>
      <c r="D2756" s="8" t="s">
        <v>18486</v>
      </c>
      <c r="E2756" s="10" t="s">
        <v>18487</v>
      </c>
      <c r="F2756" s="10" t="s">
        <v>68</v>
      </c>
      <c r="G2756" s="11"/>
      <c r="H2756" s="18"/>
      <c r="J2756" s="30" t="s">
        <v>18488</v>
      </c>
      <c r="K2756" s="12"/>
      <c r="V2756" s="8" t="s">
        <v>18489</v>
      </c>
      <c r="Y2756" s="8" t="s">
        <v>95</v>
      </c>
      <c r="Z2756" s="8" t="s">
        <v>96</v>
      </c>
      <c r="AA2756" s="8" t="s">
        <v>17094</v>
      </c>
      <c r="AB2756" s="8" t="s">
        <v>98</v>
      </c>
      <c r="AJ2756" s="14" t="s">
        <v>18490</v>
      </c>
    </row>
    <row r="2757" spans="1:36" ht="16">
      <c r="A2757" s="8">
        <v>4</v>
      </c>
      <c r="B2757" s="16" t="s">
        <v>18491</v>
      </c>
      <c r="C2757" s="16" t="s">
        <v>18492</v>
      </c>
      <c r="D2757" s="8" t="s">
        <v>18493</v>
      </c>
      <c r="E2757" s="16" t="s">
        <v>18494</v>
      </c>
      <c r="F2757" s="16" t="s">
        <v>68</v>
      </c>
      <c r="G2757" s="54"/>
      <c r="H2757" s="12"/>
      <c r="J2757" s="26" t="s">
        <v>18495</v>
      </c>
      <c r="K2757" s="18"/>
      <c r="V2757" s="8" t="s">
        <v>18496</v>
      </c>
      <c r="Y2757" s="8" t="s">
        <v>95</v>
      </c>
      <c r="Z2757" s="8" t="s">
        <v>96</v>
      </c>
      <c r="AA2757" s="8" t="s">
        <v>2299</v>
      </c>
      <c r="AB2757" s="8" t="s">
        <v>98</v>
      </c>
      <c r="AD2757" s="8" t="s">
        <v>2863</v>
      </c>
      <c r="AF2757" s="8" t="s">
        <v>2863</v>
      </c>
      <c r="AG2757" s="8" t="s">
        <v>2863</v>
      </c>
      <c r="AH2757" s="8" t="s">
        <v>2863</v>
      </c>
      <c r="AI2757" s="8" t="s">
        <v>2863</v>
      </c>
      <c r="AJ2757" s="14" t="s">
        <v>18497</v>
      </c>
    </row>
    <row r="2758" spans="1:36" ht="16">
      <c r="A2758" s="8">
        <v>4</v>
      </c>
      <c r="B2758" s="10" t="s">
        <v>18498</v>
      </c>
      <c r="C2758" s="10" t="s">
        <v>18499</v>
      </c>
      <c r="D2758" s="8" t="s">
        <v>18500</v>
      </c>
      <c r="E2758" s="10" t="s">
        <v>18500</v>
      </c>
      <c r="F2758" s="10" t="s">
        <v>68</v>
      </c>
      <c r="G2758" s="11"/>
      <c r="H2758" s="18"/>
      <c r="J2758" s="30" t="s">
        <v>18501</v>
      </c>
      <c r="K2758" s="12"/>
      <c r="V2758" s="8" t="s">
        <v>18502</v>
      </c>
      <c r="Y2758" s="8" t="s">
        <v>1398</v>
      </c>
      <c r="Z2758" s="8" t="s">
        <v>96</v>
      </c>
      <c r="AA2758" s="8" t="s">
        <v>17110</v>
      </c>
      <c r="AB2758" s="8" t="s">
        <v>98</v>
      </c>
      <c r="AJ2758" s="14" t="s">
        <v>18503</v>
      </c>
    </row>
    <row r="2759" spans="1:36" ht="16">
      <c r="A2759" s="8">
        <v>4</v>
      </c>
      <c r="B2759" s="16" t="s">
        <v>18504</v>
      </c>
      <c r="C2759" s="16" t="s">
        <v>18505</v>
      </c>
      <c r="D2759" s="8" t="s">
        <v>18506</v>
      </c>
      <c r="E2759" s="16" t="s">
        <v>18507</v>
      </c>
      <c r="F2759" s="16" t="s">
        <v>68</v>
      </c>
      <c r="G2759" s="17"/>
      <c r="H2759" s="12"/>
      <c r="J2759" s="26" t="s">
        <v>18508</v>
      </c>
      <c r="K2759" s="16" t="s">
        <v>18509</v>
      </c>
      <c r="V2759" s="8" t="s">
        <v>18510</v>
      </c>
      <c r="Y2759" s="8" t="s">
        <v>95</v>
      </c>
      <c r="Z2759" s="8" t="s">
        <v>96</v>
      </c>
      <c r="AA2759" s="8" t="s">
        <v>2561</v>
      </c>
      <c r="AB2759" s="8" t="s">
        <v>98</v>
      </c>
      <c r="AJ2759" s="14" t="s">
        <v>18511</v>
      </c>
    </row>
    <row r="2760" spans="1:36" ht="16">
      <c r="A2760" s="8">
        <v>4</v>
      </c>
      <c r="B2760" s="10" t="s">
        <v>18512</v>
      </c>
      <c r="C2760" s="10" t="s">
        <v>18513</v>
      </c>
      <c r="D2760" s="8" t="s">
        <v>18514</v>
      </c>
      <c r="E2760" s="10" t="s">
        <v>18515</v>
      </c>
      <c r="F2760" s="10" t="s">
        <v>68</v>
      </c>
      <c r="G2760" s="11"/>
      <c r="H2760" s="18"/>
      <c r="J2760" s="30" t="s">
        <v>18516</v>
      </c>
      <c r="K2760" s="10" t="s">
        <v>18517</v>
      </c>
      <c r="V2760" s="8" t="s">
        <v>18518</v>
      </c>
      <c r="Y2760" s="8" t="s">
        <v>95</v>
      </c>
      <c r="Z2760" s="8" t="s">
        <v>96</v>
      </c>
      <c r="AA2760" s="8" t="s">
        <v>17125</v>
      </c>
      <c r="AB2760" s="8" t="s">
        <v>98</v>
      </c>
      <c r="AJ2760" s="14" t="s">
        <v>18519</v>
      </c>
    </row>
    <row r="2761" spans="1:36" ht="16">
      <c r="A2761" s="8">
        <v>4</v>
      </c>
      <c r="B2761" s="16" t="s">
        <v>18520</v>
      </c>
      <c r="C2761" s="16" t="s">
        <v>18521</v>
      </c>
      <c r="D2761" s="8" t="s">
        <v>18522</v>
      </c>
      <c r="E2761" s="16" t="s">
        <v>18523</v>
      </c>
      <c r="F2761" s="16" t="s">
        <v>68</v>
      </c>
      <c r="G2761" s="17"/>
      <c r="H2761" s="12"/>
      <c r="J2761" s="26" t="s">
        <v>18524</v>
      </c>
      <c r="K2761" s="18"/>
      <c r="V2761" s="8" t="s">
        <v>18525</v>
      </c>
      <c r="Y2761" s="8" t="s">
        <v>95</v>
      </c>
      <c r="Z2761" s="8" t="s">
        <v>96</v>
      </c>
      <c r="AA2761" s="8" t="s">
        <v>17131</v>
      </c>
      <c r="AB2761" s="8" t="s">
        <v>98</v>
      </c>
      <c r="AJ2761" s="14" t="s">
        <v>18526</v>
      </c>
    </row>
    <row r="2762" spans="1:36" ht="16">
      <c r="A2762" s="8">
        <v>4</v>
      </c>
      <c r="B2762" s="10" t="s">
        <v>18527</v>
      </c>
      <c r="C2762" s="10" t="s">
        <v>18528</v>
      </c>
      <c r="D2762" s="8" t="s">
        <v>18529</v>
      </c>
      <c r="E2762" s="10" t="s">
        <v>18530</v>
      </c>
      <c r="F2762" s="10" t="s">
        <v>68</v>
      </c>
      <c r="G2762" s="11"/>
      <c r="H2762" s="18"/>
      <c r="J2762" s="30" t="s">
        <v>18531</v>
      </c>
      <c r="K2762" s="10" t="s">
        <v>18532</v>
      </c>
      <c r="V2762" s="8" t="s">
        <v>18533</v>
      </c>
      <c r="Y2762" s="8" t="s">
        <v>95</v>
      </c>
      <c r="Z2762" s="8" t="s">
        <v>96</v>
      </c>
      <c r="AA2762" s="8" t="s">
        <v>9466</v>
      </c>
      <c r="AB2762" s="8" t="s">
        <v>98</v>
      </c>
      <c r="AJ2762" s="14" t="s">
        <v>18534</v>
      </c>
    </row>
    <row r="2763" spans="1:36" ht="16">
      <c r="A2763" s="8">
        <v>4</v>
      </c>
      <c r="B2763" s="16" t="s">
        <v>2557</v>
      </c>
      <c r="C2763" s="16" t="s">
        <v>2558</v>
      </c>
      <c r="D2763" s="8" t="s">
        <v>18535</v>
      </c>
      <c r="E2763" s="16" t="s">
        <v>18536</v>
      </c>
      <c r="F2763" s="16" t="s">
        <v>68</v>
      </c>
      <c r="G2763" s="54"/>
      <c r="H2763" s="12"/>
      <c r="J2763" s="26" t="s">
        <v>18537</v>
      </c>
      <c r="K2763" s="16" t="s">
        <v>18538</v>
      </c>
      <c r="V2763" s="8" t="s">
        <v>18539</v>
      </c>
      <c r="Y2763" s="8" t="s">
        <v>95</v>
      </c>
      <c r="Z2763" s="8" t="s">
        <v>96</v>
      </c>
      <c r="AA2763" s="8" t="s">
        <v>17148</v>
      </c>
      <c r="AB2763" s="8" t="s">
        <v>98</v>
      </c>
      <c r="AC2763" s="8" t="s">
        <v>2863</v>
      </c>
      <c r="AJ2763" s="14" t="s">
        <v>18540</v>
      </c>
    </row>
    <row r="2764" spans="1:36" ht="16">
      <c r="A2764" s="8">
        <v>4</v>
      </c>
      <c r="B2764" s="10" t="s">
        <v>18541</v>
      </c>
      <c r="C2764" s="10" t="s">
        <v>18542</v>
      </c>
      <c r="D2764" s="8" t="s">
        <v>18543</v>
      </c>
      <c r="E2764" s="10" t="s">
        <v>18544</v>
      </c>
      <c r="F2764" s="10" t="s">
        <v>68</v>
      </c>
      <c r="G2764" s="11"/>
      <c r="H2764" s="18"/>
      <c r="J2764" s="30" t="s">
        <v>18545</v>
      </c>
      <c r="K2764" s="10" t="s">
        <v>18546</v>
      </c>
      <c r="V2764" s="8" t="s">
        <v>14142</v>
      </c>
      <c r="Y2764" s="8" t="s">
        <v>95</v>
      </c>
      <c r="Z2764" s="8" t="s">
        <v>96</v>
      </c>
      <c r="AA2764" s="8" t="s">
        <v>2025</v>
      </c>
      <c r="AB2764" s="8" t="s">
        <v>98</v>
      </c>
      <c r="AJ2764" s="14" t="s">
        <v>18547</v>
      </c>
    </row>
    <row r="2765" spans="1:36" ht="16">
      <c r="A2765" s="8">
        <v>4</v>
      </c>
      <c r="B2765" s="16" t="s">
        <v>18548</v>
      </c>
      <c r="C2765" s="16" t="s">
        <v>18549</v>
      </c>
      <c r="D2765" s="8" t="s">
        <v>18550</v>
      </c>
      <c r="E2765" s="16" t="s">
        <v>18551</v>
      </c>
      <c r="F2765" s="16" t="s">
        <v>68</v>
      </c>
      <c r="G2765" s="17"/>
      <c r="H2765" s="12"/>
      <c r="J2765" s="26" t="s">
        <v>18552</v>
      </c>
      <c r="K2765" s="16" t="s">
        <v>18553</v>
      </c>
      <c r="V2765" s="8" t="s">
        <v>18554</v>
      </c>
      <c r="Y2765" s="8" t="s">
        <v>95</v>
      </c>
      <c r="Z2765" s="8" t="s">
        <v>96</v>
      </c>
      <c r="AA2765" s="8" t="s">
        <v>3153</v>
      </c>
      <c r="AB2765" s="8" t="s">
        <v>98</v>
      </c>
      <c r="AJ2765" s="14" t="s">
        <v>18555</v>
      </c>
    </row>
    <row r="2766" spans="1:36" ht="16">
      <c r="A2766" s="8">
        <v>4</v>
      </c>
      <c r="B2766" s="10" t="s">
        <v>18556</v>
      </c>
      <c r="C2766" s="10" t="s">
        <v>18557</v>
      </c>
      <c r="D2766" s="8" t="s">
        <v>18558</v>
      </c>
      <c r="E2766" s="10" t="s">
        <v>18559</v>
      </c>
      <c r="F2766" s="10" t="s">
        <v>68</v>
      </c>
      <c r="G2766" s="11"/>
      <c r="H2766" s="18"/>
      <c r="J2766" s="30" t="s">
        <v>18560</v>
      </c>
      <c r="K2766" s="12"/>
      <c r="V2766" s="8" t="s">
        <v>18561</v>
      </c>
      <c r="Y2766" s="8" t="s">
        <v>95</v>
      </c>
      <c r="Z2766" s="8" t="s">
        <v>96</v>
      </c>
      <c r="AA2766" s="8" t="s">
        <v>17169</v>
      </c>
      <c r="AB2766" s="8" t="s">
        <v>98</v>
      </c>
      <c r="AJ2766" s="14" t="s">
        <v>18562</v>
      </c>
    </row>
    <row r="2767" spans="1:36" ht="16">
      <c r="A2767" s="8">
        <v>4</v>
      </c>
      <c r="B2767" s="16" t="s">
        <v>18563</v>
      </c>
      <c r="C2767" s="16" t="s">
        <v>18564</v>
      </c>
      <c r="D2767" s="8" t="s">
        <v>18565</v>
      </c>
      <c r="E2767" s="16" t="s">
        <v>18566</v>
      </c>
      <c r="F2767" s="16" t="s">
        <v>68</v>
      </c>
      <c r="G2767" s="54"/>
      <c r="H2767" s="12"/>
      <c r="J2767" s="26" t="s">
        <v>18567</v>
      </c>
      <c r="K2767" s="16" t="s">
        <v>18568</v>
      </c>
      <c r="V2767" s="8" t="s">
        <v>18569</v>
      </c>
      <c r="Y2767" s="8" t="s">
        <v>424</v>
      </c>
      <c r="Z2767" s="8" t="s">
        <v>96</v>
      </c>
      <c r="AA2767" s="8" t="s">
        <v>17176</v>
      </c>
      <c r="AB2767" s="8" t="s">
        <v>98</v>
      </c>
      <c r="AD2767" s="8" t="s">
        <v>2863</v>
      </c>
      <c r="AJ2767" s="14" t="s">
        <v>18570</v>
      </c>
    </row>
    <row r="2768" spans="1:36" ht="16">
      <c r="A2768" s="8">
        <v>4</v>
      </c>
      <c r="B2768" s="10" t="s">
        <v>18571</v>
      </c>
      <c r="C2768" s="10" t="s">
        <v>18572</v>
      </c>
      <c r="D2768" s="8" t="s">
        <v>18573</v>
      </c>
      <c r="E2768" s="10" t="s">
        <v>18574</v>
      </c>
      <c r="F2768" s="10" t="s">
        <v>68</v>
      </c>
      <c r="G2768" s="11"/>
      <c r="H2768" s="18"/>
      <c r="J2768" s="30" t="s">
        <v>18575</v>
      </c>
      <c r="K2768" s="10" t="s">
        <v>18576</v>
      </c>
      <c r="V2768" s="8" t="s">
        <v>15094</v>
      </c>
      <c r="Y2768" s="8" t="s">
        <v>95</v>
      </c>
      <c r="Z2768" s="8" t="s">
        <v>96</v>
      </c>
      <c r="AA2768" s="8" t="s">
        <v>2582</v>
      </c>
      <c r="AB2768" s="8" t="s">
        <v>98</v>
      </c>
      <c r="AJ2768" s="14" t="s">
        <v>18577</v>
      </c>
    </row>
    <row r="2769" spans="1:36" ht="16">
      <c r="A2769" s="8">
        <v>4</v>
      </c>
      <c r="B2769" s="16" t="s">
        <v>18578</v>
      </c>
      <c r="C2769" s="16" t="s">
        <v>18579</v>
      </c>
      <c r="D2769" s="8" t="s">
        <v>18580</v>
      </c>
      <c r="E2769" s="16" t="s">
        <v>18580</v>
      </c>
      <c r="F2769" s="16" t="s">
        <v>68</v>
      </c>
      <c r="G2769" s="17"/>
      <c r="H2769" s="12"/>
      <c r="J2769" s="26" t="s">
        <v>11674</v>
      </c>
      <c r="K2769" s="16" t="s">
        <v>11675</v>
      </c>
      <c r="V2769" s="8" t="s">
        <v>18581</v>
      </c>
      <c r="Y2769" s="8" t="s">
        <v>95</v>
      </c>
      <c r="Z2769" s="8" t="s">
        <v>96</v>
      </c>
      <c r="AA2769" s="8" t="s">
        <v>9944</v>
      </c>
      <c r="AB2769" s="8" t="s">
        <v>98</v>
      </c>
      <c r="AJ2769" s="14" t="s">
        <v>18582</v>
      </c>
    </row>
    <row r="2770" spans="1:36" ht="16">
      <c r="A2770" s="8">
        <v>4</v>
      </c>
      <c r="B2770" s="10" t="s">
        <v>18583</v>
      </c>
      <c r="C2770" s="10" t="s">
        <v>18584</v>
      </c>
      <c r="D2770" s="8" t="s">
        <v>18585</v>
      </c>
      <c r="E2770" s="10" t="s">
        <v>18586</v>
      </c>
      <c r="F2770" s="10" t="s">
        <v>68</v>
      </c>
      <c r="G2770" s="11"/>
      <c r="H2770" s="18"/>
      <c r="J2770" s="59"/>
      <c r="K2770" s="10" t="s">
        <v>18587</v>
      </c>
      <c r="V2770" s="8" t="s">
        <v>18588</v>
      </c>
      <c r="Y2770" s="8" t="s">
        <v>95</v>
      </c>
      <c r="Z2770" s="8" t="s">
        <v>96</v>
      </c>
      <c r="AA2770" s="8" t="s">
        <v>17195</v>
      </c>
      <c r="AB2770" s="8" t="s">
        <v>98</v>
      </c>
      <c r="AJ2770" s="14" t="s">
        <v>18589</v>
      </c>
    </row>
    <row r="2771" spans="1:36" ht="16">
      <c r="A2771" s="8">
        <v>4</v>
      </c>
      <c r="B2771" s="16" t="s">
        <v>18590</v>
      </c>
      <c r="C2771" s="16" t="s">
        <v>18591</v>
      </c>
      <c r="D2771" s="8" t="s">
        <v>18592</v>
      </c>
      <c r="E2771" s="16" t="s">
        <v>18593</v>
      </c>
      <c r="F2771" s="16" t="s">
        <v>68</v>
      </c>
      <c r="G2771" s="17"/>
      <c r="H2771" s="12"/>
      <c r="J2771" s="26" t="s">
        <v>18594</v>
      </c>
      <c r="K2771" s="16" t="s">
        <v>18595</v>
      </c>
      <c r="V2771" s="8" t="s">
        <v>18596</v>
      </c>
      <c r="Y2771" s="8" t="s">
        <v>95</v>
      </c>
      <c r="Z2771" s="8" t="s">
        <v>96</v>
      </c>
      <c r="AA2771" s="8" t="s">
        <v>1723</v>
      </c>
      <c r="AB2771" s="8" t="s">
        <v>98</v>
      </c>
      <c r="AJ2771" s="14" t="s">
        <v>18597</v>
      </c>
    </row>
    <row r="2772" spans="1:36" ht="16">
      <c r="A2772" s="8">
        <v>4</v>
      </c>
      <c r="B2772" s="10" t="s">
        <v>18598</v>
      </c>
      <c r="C2772" s="10" t="s">
        <v>18599</v>
      </c>
      <c r="D2772" s="8" t="s">
        <v>18600</v>
      </c>
      <c r="E2772" s="10" t="s">
        <v>18601</v>
      </c>
      <c r="F2772" s="10" t="s">
        <v>68</v>
      </c>
      <c r="G2772" s="11"/>
      <c r="H2772" s="18"/>
      <c r="J2772" s="59"/>
      <c r="K2772" s="10" t="s">
        <v>18602</v>
      </c>
      <c r="V2772" s="8" t="s">
        <v>18603</v>
      </c>
      <c r="Y2772" s="8" t="s">
        <v>95</v>
      </c>
      <c r="Z2772" s="8" t="s">
        <v>96</v>
      </c>
      <c r="AA2772" s="8" t="s">
        <v>4531</v>
      </c>
      <c r="AB2772" s="8" t="s">
        <v>98</v>
      </c>
      <c r="AJ2772" s="14" t="s">
        <v>18604</v>
      </c>
    </row>
    <row r="2773" spans="1:36" ht="16">
      <c r="A2773" s="8">
        <v>4</v>
      </c>
      <c r="B2773" s="16" t="s">
        <v>18605</v>
      </c>
      <c r="C2773" s="16" t="s">
        <v>18606</v>
      </c>
      <c r="D2773" s="8" t="s">
        <v>18607</v>
      </c>
      <c r="E2773" s="16" t="s">
        <v>18608</v>
      </c>
      <c r="F2773" s="16" t="s">
        <v>68</v>
      </c>
      <c r="G2773" s="17"/>
      <c r="H2773" s="12"/>
      <c r="J2773" s="59"/>
      <c r="K2773" s="16" t="s">
        <v>18609</v>
      </c>
      <c r="V2773" s="8" t="s">
        <v>18610</v>
      </c>
      <c r="Y2773" s="8" t="s">
        <v>95</v>
      </c>
      <c r="Z2773" s="8" t="s">
        <v>96</v>
      </c>
      <c r="AA2773" s="8" t="s">
        <v>17219</v>
      </c>
      <c r="AB2773" s="8" t="s">
        <v>98</v>
      </c>
      <c r="AJ2773" s="14" t="s">
        <v>18611</v>
      </c>
    </row>
    <row r="2774" spans="1:36" ht="16">
      <c r="A2774" s="8">
        <v>4</v>
      </c>
      <c r="B2774" s="10" t="s">
        <v>18612</v>
      </c>
      <c r="C2774" s="10" t="s">
        <v>18613</v>
      </c>
      <c r="D2774" s="8" t="s">
        <v>18614</v>
      </c>
      <c r="E2774" s="10" t="s">
        <v>18615</v>
      </c>
      <c r="F2774" s="10" t="s">
        <v>68</v>
      </c>
      <c r="G2774" s="11"/>
      <c r="H2774" s="18"/>
      <c r="J2774" s="34"/>
      <c r="K2774" s="12"/>
      <c r="V2774" s="8" t="s">
        <v>18616</v>
      </c>
      <c r="Y2774" s="8" t="s">
        <v>95</v>
      </c>
      <c r="Z2774" s="8" t="s">
        <v>96</v>
      </c>
      <c r="AA2774" s="8" t="s">
        <v>1357</v>
      </c>
      <c r="AB2774" s="8" t="s">
        <v>98</v>
      </c>
      <c r="AJ2774" s="14" t="s">
        <v>18617</v>
      </c>
    </row>
    <row r="2775" spans="1:36" ht="16">
      <c r="A2775" s="8">
        <v>4</v>
      </c>
      <c r="B2775" s="16" t="s">
        <v>18618</v>
      </c>
      <c r="C2775" s="16" t="s">
        <v>18619</v>
      </c>
      <c r="D2775" s="8" t="s">
        <v>18620</v>
      </c>
      <c r="E2775" s="16" t="s">
        <v>18621</v>
      </c>
      <c r="F2775" s="16" t="s">
        <v>68</v>
      </c>
      <c r="G2775" s="17"/>
      <c r="H2775" s="12"/>
      <c r="J2775" s="26" t="s">
        <v>18622</v>
      </c>
      <c r="K2775" s="16" t="s">
        <v>18623</v>
      </c>
      <c r="V2775" s="8" t="s">
        <v>18624</v>
      </c>
      <c r="Y2775" s="8" t="s">
        <v>95</v>
      </c>
      <c r="Z2775" s="8" t="s">
        <v>96</v>
      </c>
      <c r="AA2775" s="8" t="s">
        <v>17233</v>
      </c>
      <c r="AB2775" s="8" t="s">
        <v>98</v>
      </c>
      <c r="AJ2775" s="14" t="s">
        <v>18625</v>
      </c>
    </row>
    <row r="2776" spans="1:36" ht="16">
      <c r="A2776" s="8">
        <v>4</v>
      </c>
      <c r="B2776" s="10" t="s">
        <v>18626</v>
      </c>
      <c r="C2776" s="10" t="s">
        <v>18627</v>
      </c>
      <c r="D2776" s="8" t="s">
        <v>18628</v>
      </c>
      <c r="E2776" s="10" t="s">
        <v>18629</v>
      </c>
      <c r="F2776" s="10" t="s">
        <v>68</v>
      </c>
      <c r="G2776" s="11"/>
      <c r="H2776" s="18"/>
      <c r="J2776" s="30" t="s">
        <v>18630</v>
      </c>
      <c r="K2776" s="12"/>
      <c r="V2776" s="8" t="s">
        <v>18631</v>
      </c>
      <c r="Y2776" s="8" t="s">
        <v>95</v>
      </c>
      <c r="Z2776" s="8" t="s">
        <v>96</v>
      </c>
      <c r="AA2776" s="8" t="s">
        <v>17241</v>
      </c>
      <c r="AB2776" s="8" t="s">
        <v>98</v>
      </c>
      <c r="AJ2776" s="14" t="s">
        <v>18632</v>
      </c>
    </row>
    <row r="2777" spans="1:36" ht="16">
      <c r="A2777" s="8">
        <v>4</v>
      </c>
      <c r="B2777" s="16" t="s">
        <v>18633</v>
      </c>
      <c r="C2777" s="16" t="s">
        <v>18634</v>
      </c>
      <c r="D2777" s="8" t="s">
        <v>18635</v>
      </c>
      <c r="E2777" s="16" t="s">
        <v>18636</v>
      </c>
      <c r="F2777" s="16" t="s">
        <v>68</v>
      </c>
      <c r="G2777" s="54"/>
      <c r="H2777" s="12"/>
      <c r="J2777" s="26" t="s">
        <v>18637</v>
      </c>
      <c r="K2777" s="16" t="s">
        <v>18638</v>
      </c>
      <c r="V2777" s="8" t="s">
        <v>18639</v>
      </c>
      <c r="Y2777" s="8" t="s">
        <v>95</v>
      </c>
      <c r="Z2777" s="8" t="s">
        <v>96</v>
      </c>
      <c r="AA2777" s="8" t="s">
        <v>2179</v>
      </c>
      <c r="AB2777" s="8" t="s">
        <v>98</v>
      </c>
      <c r="AD2777" s="8" t="s">
        <v>2863</v>
      </c>
      <c r="AF2777" s="8" t="s">
        <v>2863</v>
      </c>
      <c r="AJ2777" s="14" t="s">
        <v>18640</v>
      </c>
    </row>
    <row r="2778" spans="1:36" ht="16">
      <c r="A2778" s="8">
        <v>4</v>
      </c>
      <c r="B2778" s="10" t="s">
        <v>18641</v>
      </c>
      <c r="C2778" s="10" t="s">
        <v>18642</v>
      </c>
      <c r="D2778" s="8" t="s">
        <v>18643</v>
      </c>
      <c r="E2778" s="10" t="s">
        <v>18644</v>
      </c>
      <c r="F2778" s="10" t="s">
        <v>68</v>
      </c>
      <c r="G2778" s="11"/>
      <c r="H2778" s="18"/>
      <c r="J2778" s="30" t="s">
        <v>18645</v>
      </c>
      <c r="K2778" s="12"/>
      <c r="V2778" s="8" t="s">
        <v>18646</v>
      </c>
      <c r="Y2778" s="8" t="s">
        <v>95</v>
      </c>
      <c r="Z2778" s="8" t="s">
        <v>96</v>
      </c>
      <c r="AA2778" s="8" t="s">
        <v>17257</v>
      </c>
      <c r="AB2778" s="8" t="s">
        <v>98</v>
      </c>
      <c r="AJ2778" s="14" t="s">
        <v>18647</v>
      </c>
    </row>
    <row r="2779" spans="1:36" ht="16">
      <c r="A2779" s="8">
        <v>4</v>
      </c>
      <c r="B2779" s="16" t="s">
        <v>18648</v>
      </c>
      <c r="C2779" s="16" t="s">
        <v>18649</v>
      </c>
      <c r="D2779" s="8" t="s">
        <v>18650</v>
      </c>
      <c r="E2779" s="16" t="s">
        <v>18651</v>
      </c>
      <c r="F2779" s="16" t="s">
        <v>68</v>
      </c>
      <c r="G2779" s="54"/>
      <c r="H2779" s="12"/>
      <c r="J2779" s="26" t="s">
        <v>18652</v>
      </c>
      <c r="K2779" s="18"/>
      <c r="V2779" s="8" t="s">
        <v>18653</v>
      </c>
      <c r="Y2779" s="8" t="s">
        <v>95</v>
      </c>
      <c r="Z2779" s="8" t="s">
        <v>96</v>
      </c>
      <c r="AA2779" s="8" t="s">
        <v>3469</v>
      </c>
      <c r="AB2779" s="8" t="s">
        <v>98</v>
      </c>
      <c r="AI2779" s="8" t="s">
        <v>2863</v>
      </c>
      <c r="AJ2779" s="14" t="s">
        <v>17324</v>
      </c>
    </row>
    <row r="2780" spans="1:36" ht="16">
      <c r="A2780" s="8">
        <v>4</v>
      </c>
      <c r="B2780" s="10" t="s">
        <v>18654</v>
      </c>
      <c r="C2780" s="10" t="s">
        <v>18655</v>
      </c>
      <c r="D2780" s="8" t="s">
        <v>18656</v>
      </c>
      <c r="E2780" s="10" t="s">
        <v>18656</v>
      </c>
      <c r="F2780" s="10" t="s">
        <v>68</v>
      </c>
      <c r="G2780" s="11"/>
      <c r="H2780" s="18"/>
      <c r="J2780" s="30" t="s">
        <v>18657</v>
      </c>
      <c r="K2780" s="12"/>
      <c r="V2780" s="8" t="s">
        <v>18658</v>
      </c>
      <c r="Y2780" s="8" t="s">
        <v>95</v>
      </c>
      <c r="Z2780" s="8" t="s">
        <v>96</v>
      </c>
      <c r="AA2780" s="8" t="s">
        <v>17271</v>
      </c>
      <c r="AB2780" s="8" t="s">
        <v>98</v>
      </c>
      <c r="AJ2780" s="14" t="s">
        <v>18659</v>
      </c>
    </row>
    <row r="2781" spans="1:36" ht="16">
      <c r="A2781" s="8">
        <v>4</v>
      </c>
      <c r="B2781" s="16" t="s">
        <v>18660</v>
      </c>
      <c r="C2781" s="16" t="s">
        <v>18661</v>
      </c>
      <c r="D2781" s="8" t="s">
        <v>18662</v>
      </c>
      <c r="E2781" s="16" t="s">
        <v>18663</v>
      </c>
      <c r="F2781" s="16" t="s">
        <v>68</v>
      </c>
      <c r="G2781" s="17"/>
      <c r="H2781" s="12"/>
      <c r="J2781" s="26" t="s">
        <v>18664</v>
      </c>
      <c r="K2781" s="16" t="s">
        <v>18665</v>
      </c>
      <c r="V2781" s="8" t="s">
        <v>18581</v>
      </c>
      <c r="Y2781" s="8" t="s">
        <v>95</v>
      </c>
      <c r="Z2781" s="8" t="s">
        <v>96</v>
      </c>
      <c r="AA2781" s="8" t="s">
        <v>9944</v>
      </c>
      <c r="AB2781" s="8" t="s">
        <v>98</v>
      </c>
      <c r="AJ2781" s="14" t="s">
        <v>18666</v>
      </c>
    </row>
    <row r="2782" spans="1:36" ht="16">
      <c r="A2782" s="8">
        <v>4</v>
      </c>
      <c r="B2782" s="10" t="s">
        <v>18667</v>
      </c>
      <c r="C2782" s="10" t="s">
        <v>18668</v>
      </c>
      <c r="D2782" s="8" t="s">
        <v>18669</v>
      </c>
      <c r="E2782" s="10" t="s">
        <v>18670</v>
      </c>
      <c r="F2782" s="10" t="s">
        <v>68</v>
      </c>
      <c r="G2782" s="11"/>
      <c r="H2782" s="18"/>
      <c r="J2782" s="30" t="s">
        <v>18671</v>
      </c>
      <c r="K2782" s="10" t="s">
        <v>18672</v>
      </c>
      <c r="V2782" s="8" t="s">
        <v>18673</v>
      </c>
      <c r="Y2782" s="8" t="s">
        <v>95</v>
      </c>
      <c r="Z2782" s="8" t="s">
        <v>96</v>
      </c>
      <c r="AA2782" s="8" t="s">
        <v>1625</v>
      </c>
      <c r="AB2782" s="8" t="s">
        <v>98</v>
      </c>
      <c r="AJ2782" s="14" t="s">
        <v>18674</v>
      </c>
    </row>
    <row r="2783" spans="1:36" ht="16">
      <c r="A2783" s="8">
        <v>4</v>
      </c>
      <c r="B2783" s="16" t="s">
        <v>18675</v>
      </c>
      <c r="C2783" s="16" t="s">
        <v>18676</v>
      </c>
      <c r="D2783" s="8" t="s">
        <v>18677</v>
      </c>
      <c r="E2783" s="16" t="s">
        <v>18678</v>
      </c>
      <c r="F2783" s="16" t="s">
        <v>68</v>
      </c>
      <c r="G2783" s="17"/>
      <c r="H2783" s="12"/>
      <c r="J2783" s="26" t="s">
        <v>18679</v>
      </c>
      <c r="K2783" s="16" t="s">
        <v>18680</v>
      </c>
      <c r="V2783" s="8" t="s">
        <v>12838</v>
      </c>
      <c r="Y2783" s="8" t="s">
        <v>95</v>
      </c>
      <c r="Z2783" s="8" t="s">
        <v>96</v>
      </c>
      <c r="AA2783" s="8" t="s">
        <v>17292</v>
      </c>
      <c r="AB2783" s="8" t="s">
        <v>98</v>
      </c>
      <c r="AJ2783" s="14" t="s">
        <v>18681</v>
      </c>
    </row>
    <row r="2784" spans="1:36" ht="16">
      <c r="A2784" s="8">
        <v>4</v>
      </c>
      <c r="B2784" s="10" t="s">
        <v>18682</v>
      </c>
      <c r="C2784" s="10" t="s">
        <v>18683</v>
      </c>
      <c r="D2784" s="8" t="s">
        <v>18684</v>
      </c>
      <c r="E2784" s="10" t="s">
        <v>18685</v>
      </c>
      <c r="F2784" s="10" t="s">
        <v>68</v>
      </c>
      <c r="G2784" s="11"/>
      <c r="H2784" s="18"/>
      <c r="J2784" s="30" t="s">
        <v>18686</v>
      </c>
      <c r="K2784" s="10" t="s">
        <v>18687</v>
      </c>
      <c r="V2784" s="8" t="s">
        <v>18688</v>
      </c>
      <c r="Y2784" s="8" t="s">
        <v>95</v>
      </c>
      <c r="Z2784" s="8" t="s">
        <v>96</v>
      </c>
      <c r="AA2784" s="8" t="s">
        <v>2089</v>
      </c>
      <c r="AB2784" s="8" t="s">
        <v>98</v>
      </c>
      <c r="AJ2784" s="14" t="s">
        <v>18689</v>
      </c>
    </row>
    <row r="2785" spans="1:36" ht="16">
      <c r="A2785" s="8">
        <v>4</v>
      </c>
      <c r="B2785" s="16" t="s">
        <v>18690</v>
      </c>
      <c r="C2785" s="16" t="s">
        <v>18691</v>
      </c>
      <c r="D2785" s="8" t="s">
        <v>18692</v>
      </c>
      <c r="E2785" s="16" t="s">
        <v>18693</v>
      </c>
      <c r="F2785" s="16" t="s">
        <v>68</v>
      </c>
      <c r="G2785" s="17"/>
      <c r="H2785" s="12"/>
      <c r="J2785" s="26" t="s">
        <v>18694</v>
      </c>
      <c r="K2785" s="16" t="s">
        <v>18695</v>
      </c>
      <c r="V2785" s="8" t="s">
        <v>18696</v>
      </c>
      <c r="Y2785" s="8" t="s">
        <v>95</v>
      </c>
      <c r="Z2785" s="8" t="s">
        <v>96</v>
      </c>
      <c r="AA2785" s="8" t="s">
        <v>2533</v>
      </c>
      <c r="AB2785" s="8" t="s">
        <v>98</v>
      </c>
      <c r="AJ2785" s="14" t="s">
        <v>18697</v>
      </c>
    </row>
    <row r="2786" spans="1:36" ht="16">
      <c r="A2786" s="8">
        <v>4</v>
      </c>
      <c r="B2786" s="10" t="s">
        <v>18698</v>
      </c>
      <c r="C2786" s="10" t="s">
        <v>18699</v>
      </c>
      <c r="D2786" s="8" t="s">
        <v>18700</v>
      </c>
      <c r="E2786" s="10" t="s">
        <v>18701</v>
      </c>
      <c r="F2786" s="10" t="s">
        <v>68</v>
      </c>
      <c r="G2786" s="11"/>
      <c r="H2786" s="18"/>
      <c r="J2786" s="30" t="s">
        <v>18702</v>
      </c>
      <c r="K2786" s="10" t="s">
        <v>16119</v>
      </c>
      <c r="V2786" s="8" t="s">
        <v>18703</v>
      </c>
      <c r="Y2786" s="8" t="s">
        <v>424</v>
      </c>
      <c r="Z2786" s="8" t="s">
        <v>96</v>
      </c>
      <c r="AA2786" s="8" t="s">
        <v>17315</v>
      </c>
      <c r="AB2786" s="8" t="s">
        <v>98</v>
      </c>
      <c r="AJ2786" s="14" t="s">
        <v>18704</v>
      </c>
    </row>
    <row r="2787" spans="1:36" ht="16">
      <c r="A2787" s="8">
        <v>4</v>
      </c>
      <c r="B2787" s="16" t="s">
        <v>18705</v>
      </c>
      <c r="C2787" s="16" t="s">
        <v>18706</v>
      </c>
      <c r="D2787" s="8" t="s">
        <v>18707</v>
      </c>
      <c r="E2787" s="16" t="s">
        <v>18708</v>
      </c>
      <c r="F2787" s="16" t="s">
        <v>68</v>
      </c>
      <c r="G2787" s="17"/>
      <c r="H2787" s="12"/>
      <c r="J2787" s="26" t="s">
        <v>18709</v>
      </c>
      <c r="K2787" s="16" t="s">
        <v>18710</v>
      </c>
      <c r="V2787" s="8" t="s">
        <v>18711</v>
      </c>
      <c r="Y2787" s="8" t="s">
        <v>95</v>
      </c>
      <c r="Z2787" s="8" t="s">
        <v>96</v>
      </c>
      <c r="AA2787" s="8" t="s">
        <v>2089</v>
      </c>
      <c r="AB2787" s="8" t="s">
        <v>98</v>
      </c>
      <c r="AJ2787" s="14" t="s">
        <v>18712</v>
      </c>
    </row>
    <row r="2788" spans="1:36" ht="16">
      <c r="A2788" s="8">
        <v>4</v>
      </c>
      <c r="B2788" s="10" t="s">
        <v>18713</v>
      </c>
      <c r="C2788" s="10" t="s">
        <v>18714</v>
      </c>
      <c r="D2788" s="8" t="s">
        <v>18715</v>
      </c>
      <c r="E2788" s="10" t="s">
        <v>18716</v>
      </c>
      <c r="F2788" s="10" t="s">
        <v>68</v>
      </c>
      <c r="G2788" s="53"/>
      <c r="H2788" s="18"/>
      <c r="J2788" s="30" t="s">
        <v>18717</v>
      </c>
      <c r="K2788" s="12"/>
      <c r="V2788" s="8" t="s">
        <v>18718</v>
      </c>
      <c r="Y2788" s="8" t="s">
        <v>95</v>
      </c>
      <c r="Z2788" s="8" t="s">
        <v>96</v>
      </c>
      <c r="AA2788" s="8" t="s">
        <v>17331</v>
      </c>
      <c r="AB2788" s="8" t="s">
        <v>98</v>
      </c>
      <c r="AI2788" s="8" t="s">
        <v>2863</v>
      </c>
      <c r="AJ2788" s="14" t="s">
        <v>18719</v>
      </c>
    </row>
    <row r="2789" spans="1:36" ht="16">
      <c r="A2789" s="8">
        <v>4</v>
      </c>
      <c r="B2789" s="16" t="s">
        <v>18720</v>
      </c>
      <c r="C2789" s="16" t="s">
        <v>18721</v>
      </c>
      <c r="D2789" s="8" t="s">
        <v>18722</v>
      </c>
      <c r="E2789" s="16" t="s">
        <v>18723</v>
      </c>
      <c r="F2789" s="16" t="s">
        <v>68</v>
      </c>
      <c r="G2789" s="54"/>
      <c r="H2789" s="12"/>
      <c r="J2789" s="26" t="s">
        <v>7444</v>
      </c>
      <c r="K2789" s="16" t="s">
        <v>10033</v>
      </c>
      <c r="V2789" s="8" t="s">
        <v>18724</v>
      </c>
      <c r="Y2789" s="8" t="s">
        <v>95</v>
      </c>
      <c r="Z2789" s="8" t="s">
        <v>96</v>
      </c>
      <c r="AA2789" s="8" t="s">
        <v>1827</v>
      </c>
      <c r="AB2789" s="8" t="s">
        <v>98</v>
      </c>
      <c r="AE2789" s="8" t="s">
        <v>2863</v>
      </c>
      <c r="AJ2789" s="14" t="s">
        <v>18725</v>
      </c>
    </row>
    <row r="2790" spans="1:36" ht="16">
      <c r="A2790" s="8">
        <v>4</v>
      </c>
      <c r="B2790" s="10" t="s">
        <v>18726</v>
      </c>
      <c r="C2790" s="10" t="s">
        <v>18727</v>
      </c>
      <c r="D2790" s="8" t="s">
        <v>18728</v>
      </c>
      <c r="E2790" s="10" t="s">
        <v>18729</v>
      </c>
      <c r="F2790" s="10" t="s">
        <v>68</v>
      </c>
      <c r="G2790" s="11"/>
      <c r="H2790" s="18"/>
      <c r="J2790" s="30" t="s">
        <v>18730</v>
      </c>
      <c r="K2790" s="12"/>
      <c r="V2790" s="8" t="s">
        <v>18731</v>
      </c>
      <c r="Y2790" s="8" t="s">
        <v>95</v>
      </c>
      <c r="Z2790" s="8" t="s">
        <v>96</v>
      </c>
      <c r="AA2790" s="8" t="s">
        <v>17344</v>
      </c>
      <c r="AB2790" s="8" t="s">
        <v>98</v>
      </c>
      <c r="AJ2790" s="14" t="s">
        <v>18732</v>
      </c>
    </row>
    <row r="2791" spans="1:36" ht="16">
      <c r="A2791" s="8">
        <v>4</v>
      </c>
      <c r="B2791" s="16" t="s">
        <v>18733</v>
      </c>
      <c r="C2791" s="16" t="s">
        <v>18734</v>
      </c>
      <c r="D2791" s="8" t="s">
        <v>18735</v>
      </c>
      <c r="E2791" s="16" t="s">
        <v>18736</v>
      </c>
      <c r="F2791" s="16" t="s">
        <v>68</v>
      </c>
      <c r="G2791" s="17"/>
      <c r="H2791" s="12"/>
      <c r="J2791" s="26" t="s">
        <v>18737</v>
      </c>
      <c r="K2791" s="18"/>
      <c r="V2791" s="8" t="s">
        <v>18738</v>
      </c>
      <c r="Y2791" s="8" t="s">
        <v>95</v>
      </c>
      <c r="Z2791" s="8" t="s">
        <v>96</v>
      </c>
      <c r="AA2791" s="8" t="s">
        <v>17353</v>
      </c>
      <c r="AB2791" s="8" t="s">
        <v>98</v>
      </c>
      <c r="AJ2791" s="14" t="s">
        <v>18739</v>
      </c>
    </row>
    <row r="2792" spans="1:36" ht="16">
      <c r="A2792" s="8">
        <v>4</v>
      </c>
      <c r="B2792" s="10" t="s">
        <v>18740</v>
      </c>
      <c r="C2792" s="10" t="s">
        <v>18741</v>
      </c>
      <c r="D2792" s="8" t="s">
        <v>18742</v>
      </c>
      <c r="E2792" s="10" t="s">
        <v>18743</v>
      </c>
      <c r="F2792" s="10" t="s">
        <v>68</v>
      </c>
      <c r="G2792" s="11"/>
      <c r="H2792" s="18"/>
      <c r="J2792" s="34"/>
      <c r="K2792" s="12"/>
      <c r="V2792" s="8" t="s">
        <v>14313</v>
      </c>
      <c r="Y2792" s="8" t="s">
        <v>95</v>
      </c>
      <c r="Z2792" s="8" t="s">
        <v>96</v>
      </c>
      <c r="AA2792" s="8" t="s">
        <v>17361</v>
      </c>
      <c r="AB2792" s="8" t="s">
        <v>98</v>
      </c>
      <c r="AJ2792" s="14" t="s">
        <v>18744</v>
      </c>
    </row>
    <row r="2793" spans="1:36" ht="16">
      <c r="A2793" s="8">
        <v>4</v>
      </c>
      <c r="B2793" s="16" t="s">
        <v>18745</v>
      </c>
      <c r="C2793" s="16" t="s">
        <v>18746</v>
      </c>
      <c r="D2793" s="8" t="s">
        <v>18747</v>
      </c>
      <c r="E2793" s="16" t="s">
        <v>18748</v>
      </c>
      <c r="F2793" s="16" t="s">
        <v>68</v>
      </c>
      <c r="G2793" s="17"/>
      <c r="H2793" s="12"/>
      <c r="J2793" s="26" t="s">
        <v>18749</v>
      </c>
      <c r="K2793" s="16" t="s">
        <v>18750</v>
      </c>
      <c r="V2793" s="8" t="s">
        <v>18751</v>
      </c>
      <c r="Y2793" s="8" t="s">
        <v>95</v>
      </c>
      <c r="Z2793" s="8" t="s">
        <v>96</v>
      </c>
      <c r="AA2793" s="8" t="s">
        <v>17367</v>
      </c>
      <c r="AB2793" s="8" t="s">
        <v>98</v>
      </c>
      <c r="AJ2793" s="14" t="s">
        <v>18752</v>
      </c>
    </row>
    <row r="2794" spans="1:36" ht="16">
      <c r="A2794" s="8">
        <v>4</v>
      </c>
      <c r="B2794" s="10" t="s">
        <v>18753</v>
      </c>
      <c r="C2794" s="10" t="s">
        <v>18754</v>
      </c>
      <c r="D2794" s="8" t="s">
        <v>18755</v>
      </c>
      <c r="E2794" s="10" t="s">
        <v>18755</v>
      </c>
      <c r="F2794" s="10" t="s">
        <v>68</v>
      </c>
      <c r="G2794" s="11"/>
      <c r="H2794" s="18"/>
      <c r="J2794" s="30" t="s">
        <v>18756</v>
      </c>
      <c r="K2794" s="10" t="s">
        <v>18757</v>
      </c>
      <c r="V2794" s="8" t="s">
        <v>18758</v>
      </c>
      <c r="Y2794" s="8" t="s">
        <v>95</v>
      </c>
      <c r="Z2794" s="8" t="s">
        <v>96</v>
      </c>
      <c r="AA2794" s="8" t="s">
        <v>17375</v>
      </c>
      <c r="AB2794" s="8" t="s">
        <v>98</v>
      </c>
      <c r="AJ2794" s="14" t="s">
        <v>18759</v>
      </c>
    </row>
    <row r="2795" spans="1:36" ht="16">
      <c r="A2795" s="8">
        <v>4</v>
      </c>
      <c r="B2795" s="16" t="s">
        <v>18760</v>
      </c>
      <c r="C2795" s="16" t="s">
        <v>18761</v>
      </c>
      <c r="D2795" s="8" t="s">
        <v>18762</v>
      </c>
      <c r="E2795" s="16" t="s">
        <v>18763</v>
      </c>
      <c r="F2795" s="16" t="s">
        <v>68</v>
      </c>
      <c r="G2795" s="54"/>
      <c r="H2795" s="12"/>
      <c r="J2795" s="26" t="s">
        <v>18764</v>
      </c>
      <c r="K2795" s="16" t="s">
        <v>18765</v>
      </c>
      <c r="V2795" s="8" t="s">
        <v>18766</v>
      </c>
      <c r="Y2795" s="8" t="s">
        <v>95</v>
      </c>
      <c r="Z2795" s="8" t="s">
        <v>96</v>
      </c>
      <c r="AA2795" s="8" t="s">
        <v>5396</v>
      </c>
      <c r="AB2795" s="8" t="s">
        <v>98</v>
      </c>
      <c r="AC2795" s="8" t="s">
        <v>2863</v>
      </c>
      <c r="AD2795" s="8" t="s">
        <v>2863</v>
      </c>
      <c r="AE2795" s="8" t="s">
        <v>2863</v>
      </c>
      <c r="AH2795" s="8" t="s">
        <v>2863</v>
      </c>
      <c r="AJ2795" s="14"/>
    </row>
    <row r="2796" spans="1:36" ht="16">
      <c r="A2796" s="8">
        <v>4</v>
      </c>
      <c r="B2796" s="10" t="s">
        <v>18767</v>
      </c>
      <c r="C2796" s="10" t="s">
        <v>18768</v>
      </c>
      <c r="D2796" s="8" t="s">
        <v>18769</v>
      </c>
      <c r="E2796" s="10" t="s">
        <v>18770</v>
      </c>
      <c r="F2796" s="10" t="s">
        <v>68</v>
      </c>
      <c r="G2796" s="11"/>
      <c r="H2796" s="18"/>
      <c r="J2796" s="59"/>
      <c r="K2796" s="10" t="s">
        <v>18771</v>
      </c>
      <c r="V2796" s="8" t="s">
        <v>703</v>
      </c>
      <c r="Y2796" s="8" t="s">
        <v>95</v>
      </c>
      <c r="Z2796" s="8" t="s">
        <v>96</v>
      </c>
      <c r="AA2796" s="8" t="s">
        <v>593</v>
      </c>
      <c r="AB2796" s="8" t="s">
        <v>98</v>
      </c>
      <c r="AJ2796" s="14" t="s">
        <v>18772</v>
      </c>
    </row>
    <row r="2797" spans="1:36" ht="16">
      <c r="A2797" s="8">
        <v>4</v>
      </c>
      <c r="B2797" s="16" t="s">
        <v>18773</v>
      </c>
      <c r="C2797" s="16" t="s">
        <v>18774</v>
      </c>
      <c r="D2797" s="8" t="s">
        <v>18775</v>
      </c>
      <c r="E2797" s="16" t="s">
        <v>18776</v>
      </c>
      <c r="F2797" s="16" t="s">
        <v>68</v>
      </c>
      <c r="G2797" s="17"/>
      <c r="H2797" s="12"/>
      <c r="J2797" s="59"/>
      <c r="K2797" s="16" t="s">
        <v>18777</v>
      </c>
      <c r="V2797" s="8" t="s">
        <v>18778</v>
      </c>
      <c r="Y2797" s="8" t="s">
        <v>95</v>
      </c>
      <c r="Z2797" s="8" t="s">
        <v>96</v>
      </c>
      <c r="AA2797" s="8" t="s">
        <v>17396</v>
      </c>
      <c r="AB2797" s="8" t="s">
        <v>98</v>
      </c>
      <c r="AJ2797" s="14" t="s">
        <v>18759</v>
      </c>
    </row>
    <row r="2798" spans="1:36" ht="16">
      <c r="A2798" s="8">
        <v>4</v>
      </c>
      <c r="B2798" s="10" t="s">
        <v>18779</v>
      </c>
      <c r="C2798" s="10" t="s">
        <v>18780</v>
      </c>
      <c r="D2798" s="8" t="s">
        <v>18781</v>
      </c>
      <c r="E2798" s="10" t="s">
        <v>18782</v>
      </c>
      <c r="F2798" s="10" t="s">
        <v>68</v>
      </c>
      <c r="G2798" s="11"/>
      <c r="H2798" s="18"/>
      <c r="J2798" s="30" t="s">
        <v>18783</v>
      </c>
      <c r="K2798" s="10" t="s">
        <v>18784</v>
      </c>
      <c r="V2798" s="8" t="s">
        <v>18758</v>
      </c>
      <c r="Y2798" s="8" t="s">
        <v>95</v>
      </c>
      <c r="Z2798" s="8" t="s">
        <v>96</v>
      </c>
      <c r="AA2798" s="8" t="s">
        <v>17375</v>
      </c>
      <c r="AB2798" s="8" t="s">
        <v>98</v>
      </c>
      <c r="AJ2798" s="14" t="s">
        <v>18759</v>
      </c>
    </row>
    <row r="2799" spans="1:36" ht="16">
      <c r="A2799" s="8">
        <v>4</v>
      </c>
      <c r="B2799" s="16" t="s">
        <v>18785</v>
      </c>
      <c r="C2799" s="16" t="s">
        <v>18786</v>
      </c>
      <c r="D2799" s="8" t="s">
        <v>18787</v>
      </c>
      <c r="E2799" s="16" t="s">
        <v>18788</v>
      </c>
      <c r="F2799" s="16" t="s">
        <v>68</v>
      </c>
      <c r="G2799" s="17"/>
      <c r="H2799" s="12"/>
      <c r="J2799" s="26" t="s">
        <v>18783</v>
      </c>
      <c r="K2799" s="18"/>
      <c r="V2799" s="8" t="s">
        <v>18758</v>
      </c>
      <c r="Y2799" s="8" t="s">
        <v>95</v>
      </c>
      <c r="Z2799" s="8" t="s">
        <v>96</v>
      </c>
      <c r="AA2799" s="8" t="s">
        <v>17375</v>
      </c>
      <c r="AB2799" s="8" t="s">
        <v>98</v>
      </c>
      <c r="AJ2799" s="14" t="s">
        <v>18789</v>
      </c>
    </row>
    <row r="2800" spans="1:36" ht="16">
      <c r="A2800" s="8">
        <v>4</v>
      </c>
      <c r="B2800" s="10" t="s">
        <v>18790</v>
      </c>
      <c r="C2800" s="10" t="s">
        <v>18791</v>
      </c>
      <c r="D2800" s="8" t="s">
        <v>18792</v>
      </c>
      <c r="E2800" s="10" t="s">
        <v>18793</v>
      </c>
      <c r="F2800" s="10" t="s">
        <v>68</v>
      </c>
      <c r="G2800" s="53"/>
      <c r="H2800" s="18"/>
      <c r="J2800" s="30" t="s">
        <v>13549</v>
      </c>
      <c r="K2800" s="10" t="s">
        <v>18794</v>
      </c>
      <c r="V2800" s="8" t="s">
        <v>18795</v>
      </c>
      <c r="Y2800" s="8" t="s">
        <v>95</v>
      </c>
      <c r="Z2800" s="8" t="s">
        <v>96</v>
      </c>
      <c r="AA2800" s="8" t="s">
        <v>8063</v>
      </c>
      <c r="AB2800" s="8" t="s">
        <v>98</v>
      </c>
      <c r="AI2800" s="8" t="s">
        <v>2863</v>
      </c>
      <c r="AJ2800" s="14" t="s">
        <v>18796</v>
      </c>
    </row>
    <row r="2801" spans="1:36" ht="16">
      <c r="A2801" s="8">
        <v>4</v>
      </c>
      <c r="B2801" s="16" t="s">
        <v>18797</v>
      </c>
      <c r="C2801" s="16" t="s">
        <v>18798</v>
      </c>
      <c r="D2801" s="8" t="s">
        <v>18799</v>
      </c>
      <c r="E2801" s="16" t="s">
        <v>18800</v>
      </c>
      <c r="F2801" s="16" t="s">
        <v>68</v>
      </c>
      <c r="G2801" s="54"/>
      <c r="H2801" s="12"/>
      <c r="J2801" s="26" t="s">
        <v>18801</v>
      </c>
      <c r="K2801" s="18"/>
      <c r="V2801" s="8" t="s">
        <v>18802</v>
      </c>
      <c r="Y2801" s="8" t="s">
        <v>95</v>
      </c>
      <c r="Z2801" s="8" t="s">
        <v>96</v>
      </c>
      <c r="AA2801" s="8" t="s">
        <v>17422</v>
      </c>
      <c r="AB2801" s="8" t="s">
        <v>98</v>
      </c>
      <c r="AD2801" s="8" t="s">
        <v>2863</v>
      </c>
      <c r="AF2801" s="8" t="s">
        <v>2863</v>
      </c>
      <c r="AI2801" s="8" t="s">
        <v>2863</v>
      </c>
      <c r="AJ2801" s="14" t="s">
        <v>18759</v>
      </c>
    </row>
    <row r="2802" spans="1:36" ht="16">
      <c r="A2802" s="8">
        <v>4</v>
      </c>
      <c r="B2802" s="10" t="s">
        <v>18803</v>
      </c>
      <c r="C2802" s="10" t="s">
        <v>18804</v>
      </c>
      <c r="D2802" s="8" t="s">
        <v>18805</v>
      </c>
      <c r="E2802" s="10" t="s">
        <v>18805</v>
      </c>
      <c r="F2802" s="10" t="s">
        <v>68</v>
      </c>
      <c r="G2802" s="11"/>
      <c r="H2802" s="18"/>
      <c r="J2802" s="30" t="s">
        <v>18806</v>
      </c>
      <c r="K2802" s="12"/>
      <c r="V2802" s="8" t="s">
        <v>18807</v>
      </c>
      <c r="Y2802" s="8" t="s">
        <v>95</v>
      </c>
      <c r="Z2802" s="8" t="s">
        <v>96</v>
      </c>
      <c r="AA2802" s="8" t="s">
        <v>17430</v>
      </c>
      <c r="AB2802" s="8" t="s">
        <v>98</v>
      </c>
      <c r="AJ2802" s="14" t="s">
        <v>18808</v>
      </c>
    </row>
    <row r="2803" spans="1:36" ht="16">
      <c r="A2803" s="8">
        <v>4</v>
      </c>
      <c r="B2803" s="16" t="s">
        <v>18809</v>
      </c>
      <c r="C2803" s="16" t="s">
        <v>18810</v>
      </c>
      <c r="D2803" s="8" t="s">
        <v>18811</v>
      </c>
      <c r="E2803" s="16" t="s">
        <v>18812</v>
      </c>
      <c r="F2803" s="16" t="s">
        <v>68</v>
      </c>
      <c r="G2803" s="17"/>
      <c r="H2803" s="12"/>
      <c r="J2803" s="26" t="s">
        <v>18813</v>
      </c>
      <c r="K2803" s="16" t="s">
        <v>18814</v>
      </c>
      <c r="V2803" s="8" t="s">
        <v>18815</v>
      </c>
      <c r="Y2803" s="8" t="s">
        <v>95</v>
      </c>
      <c r="Z2803" s="8" t="s">
        <v>96</v>
      </c>
      <c r="AA2803" s="8" t="s">
        <v>17439</v>
      </c>
      <c r="AB2803" s="8" t="s">
        <v>98</v>
      </c>
      <c r="AJ2803" s="14" t="s">
        <v>18759</v>
      </c>
    </row>
    <row r="2804" spans="1:36" ht="16">
      <c r="A2804" s="8">
        <v>4</v>
      </c>
      <c r="B2804" s="10" t="s">
        <v>18816</v>
      </c>
      <c r="C2804" s="10" t="s">
        <v>18817</v>
      </c>
      <c r="D2804" s="8" t="s">
        <v>18818</v>
      </c>
      <c r="E2804" s="10" t="s">
        <v>18819</v>
      </c>
      <c r="F2804" s="10" t="s">
        <v>68</v>
      </c>
      <c r="G2804" s="11"/>
      <c r="H2804" s="18"/>
      <c r="J2804" s="30" t="s">
        <v>18820</v>
      </c>
      <c r="K2804" s="10" t="s">
        <v>18821</v>
      </c>
      <c r="V2804" s="8" t="s">
        <v>703</v>
      </c>
      <c r="Y2804" s="8" t="s">
        <v>95</v>
      </c>
      <c r="Z2804" s="8" t="s">
        <v>96</v>
      </c>
      <c r="AA2804" s="8" t="s">
        <v>17448</v>
      </c>
      <c r="AB2804" s="8" t="s">
        <v>98</v>
      </c>
      <c r="AJ2804" s="14" t="s">
        <v>18822</v>
      </c>
    </row>
    <row r="2805" spans="1:36" ht="16">
      <c r="A2805" s="8">
        <v>4</v>
      </c>
      <c r="B2805" s="16" t="s">
        <v>18823</v>
      </c>
      <c r="C2805" s="16" t="s">
        <v>18824</v>
      </c>
      <c r="D2805" s="8" t="s">
        <v>18825</v>
      </c>
      <c r="E2805" s="16" t="s">
        <v>18826</v>
      </c>
      <c r="F2805" s="16" t="s">
        <v>68</v>
      </c>
      <c r="G2805" s="17"/>
      <c r="H2805" s="12"/>
      <c r="J2805" s="26" t="s">
        <v>18827</v>
      </c>
      <c r="K2805" s="16" t="s">
        <v>18828</v>
      </c>
      <c r="V2805" s="8" t="s">
        <v>18829</v>
      </c>
      <c r="Y2805" s="8" t="s">
        <v>95</v>
      </c>
      <c r="Z2805" s="8" t="s">
        <v>96</v>
      </c>
      <c r="AA2805" s="8" t="s">
        <v>17455</v>
      </c>
      <c r="AB2805" s="8" t="s">
        <v>98</v>
      </c>
      <c r="AJ2805" s="14" t="s">
        <v>18830</v>
      </c>
    </row>
    <row r="2806" spans="1:36" ht="16">
      <c r="A2806" s="8">
        <v>4</v>
      </c>
      <c r="B2806" s="10" t="s">
        <v>18831</v>
      </c>
      <c r="C2806" s="10" t="s">
        <v>18832</v>
      </c>
      <c r="D2806" s="8" t="s">
        <v>18833</v>
      </c>
      <c r="E2806" s="10" t="s">
        <v>18834</v>
      </c>
      <c r="F2806" s="10" t="s">
        <v>68</v>
      </c>
      <c r="G2806" s="11"/>
      <c r="H2806" s="18"/>
      <c r="J2806" s="30" t="s">
        <v>18835</v>
      </c>
      <c r="K2806" s="10" t="s">
        <v>13167</v>
      </c>
      <c r="V2806" s="8" t="s">
        <v>13168</v>
      </c>
      <c r="Y2806" s="8" t="s">
        <v>95</v>
      </c>
      <c r="Z2806" s="8" t="s">
        <v>96</v>
      </c>
      <c r="AA2806" s="8" t="s">
        <v>17464</v>
      </c>
      <c r="AB2806" s="8" t="s">
        <v>98</v>
      </c>
      <c r="AJ2806" s="14" t="s">
        <v>18836</v>
      </c>
    </row>
    <row r="2807" spans="1:36" ht="16">
      <c r="A2807" s="8">
        <v>4</v>
      </c>
      <c r="B2807" s="16" t="s">
        <v>18837</v>
      </c>
      <c r="C2807" s="16" t="s">
        <v>18838</v>
      </c>
      <c r="D2807" s="8" t="s">
        <v>18839</v>
      </c>
      <c r="E2807" s="16" t="s">
        <v>18840</v>
      </c>
      <c r="F2807" s="16" t="s">
        <v>68</v>
      </c>
      <c r="G2807" s="17"/>
      <c r="H2807" s="12"/>
      <c r="J2807" s="59"/>
      <c r="K2807" s="16" t="s">
        <v>18841</v>
      </c>
      <c r="V2807" s="8" t="s">
        <v>18842</v>
      </c>
      <c r="Y2807" s="8" t="s">
        <v>95</v>
      </c>
      <c r="Z2807" s="8" t="s">
        <v>96</v>
      </c>
      <c r="AA2807" s="8" t="s">
        <v>17455</v>
      </c>
      <c r="AB2807" s="8" t="s">
        <v>98</v>
      </c>
      <c r="AJ2807" s="14" t="s">
        <v>18843</v>
      </c>
    </row>
    <row r="2808" spans="1:36" ht="16">
      <c r="A2808" s="8">
        <v>4</v>
      </c>
      <c r="B2808" s="10" t="s">
        <v>18844</v>
      </c>
      <c r="C2808" s="10" t="s">
        <v>18845</v>
      </c>
      <c r="D2808" s="8" t="s">
        <v>18846</v>
      </c>
      <c r="E2808" s="10" t="s">
        <v>18847</v>
      </c>
      <c r="F2808" s="10" t="s">
        <v>68</v>
      </c>
      <c r="G2808" s="53"/>
      <c r="H2808" s="18"/>
      <c r="J2808" s="30" t="s">
        <v>18694</v>
      </c>
      <c r="K2808" s="12"/>
      <c r="V2808" s="8" t="s">
        <v>18848</v>
      </c>
      <c r="Y2808" s="8" t="s">
        <v>95</v>
      </c>
      <c r="Z2808" s="8" t="s">
        <v>96</v>
      </c>
      <c r="AA2808" s="8" t="s">
        <v>17361</v>
      </c>
      <c r="AB2808" s="8" t="s">
        <v>98</v>
      </c>
      <c r="AE2808" s="8" t="s">
        <v>2863</v>
      </c>
      <c r="AJ2808" s="14" t="s">
        <v>18849</v>
      </c>
    </row>
    <row r="2809" spans="1:36" ht="16">
      <c r="A2809" s="8">
        <v>4</v>
      </c>
      <c r="B2809" s="16" t="s">
        <v>18850</v>
      </c>
      <c r="C2809" s="16" t="s">
        <v>18851</v>
      </c>
      <c r="E2809" s="16"/>
      <c r="F2809" s="16" t="s">
        <v>68</v>
      </c>
      <c r="G2809" s="17"/>
      <c r="H2809" s="12"/>
      <c r="J2809" s="26" t="s">
        <v>18152</v>
      </c>
      <c r="K2809" s="16" t="s">
        <v>18852</v>
      </c>
      <c r="V2809" s="8" t="s">
        <v>18853</v>
      </c>
      <c r="Y2809" s="8" t="s">
        <v>95</v>
      </c>
      <c r="Z2809" s="8" t="s">
        <v>96</v>
      </c>
      <c r="AA2809" s="8" t="s">
        <v>16738</v>
      </c>
      <c r="AB2809" s="8" t="s">
        <v>98</v>
      </c>
      <c r="AJ2809" s="14" t="s">
        <v>18854</v>
      </c>
    </row>
    <row r="2810" spans="1:36" ht="16">
      <c r="A2810" s="8">
        <v>4</v>
      </c>
      <c r="B2810" s="10" t="s">
        <v>18855</v>
      </c>
      <c r="C2810" s="10" t="s">
        <v>18856</v>
      </c>
      <c r="D2810" s="8" t="s">
        <v>18857</v>
      </c>
      <c r="E2810" s="10" t="s">
        <v>18858</v>
      </c>
      <c r="F2810" s="10" t="s">
        <v>68</v>
      </c>
      <c r="G2810" s="11"/>
      <c r="H2810" s="18"/>
      <c r="J2810" s="30" t="s">
        <v>18859</v>
      </c>
      <c r="K2810" s="10" t="s">
        <v>18860</v>
      </c>
      <c r="V2810" s="8" t="s">
        <v>18861</v>
      </c>
      <c r="Y2810" s="8" t="s">
        <v>95</v>
      </c>
      <c r="Z2810" s="8" t="s">
        <v>96</v>
      </c>
      <c r="AA2810" s="8" t="s">
        <v>17495</v>
      </c>
      <c r="AB2810" s="8" t="s">
        <v>98</v>
      </c>
      <c r="AJ2810" s="14" t="s">
        <v>18862</v>
      </c>
    </row>
    <row r="2811" spans="1:36" ht="16">
      <c r="A2811" s="8">
        <v>4</v>
      </c>
      <c r="B2811" s="16" t="s">
        <v>18863</v>
      </c>
      <c r="C2811" s="16" t="s">
        <v>18864</v>
      </c>
      <c r="D2811" s="8" t="s">
        <v>18865</v>
      </c>
      <c r="E2811" s="16" t="s">
        <v>18866</v>
      </c>
      <c r="F2811" s="16" t="s">
        <v>68</v>
      </c>
      <c r="G2811" s="17"/>
      <c r="H2811" s="12"/>
      <c r="J2811" s="26" t="s">
        <v>18867</v>
      </c>
      <c r="K2811" s="16" t="s">
        <v>18868</v>
      </c>
      <c r="V2811" s="8" t="s">
        <v>18869</v>
      </c>
      <c r="Y2811" s="8" t="s">
        <v>95</v>
      </c>
      <c r="Z2811" s="8" t="s">
        <v>96</v>
      </c>
      <c r="AA2811" s="8" t="s">
        <v>17504</v>
      </c>
      <c r="AB2811" s="8" t="s">
        <v>98</v>
      </c>
      <c r="AJ2811" s="14" t="s">
        <v>18870</v>
      </c>
    </row>
    <row r="2812" spans="1:36" ht="16">
      <c r="A2812" s="8">
        <v>4</v>
      </c>
      <c r="B2812" s="10" t="s">
        <v>18871</v>
      </c>
      <c r="C2812" s="10" t="s">
        <v>18872</v>
      </c>
      <c r="D2812" s="8" t="s">
        <v>18873</v>
      </c>
      <c r="E2812" s="10" t="s">
        <v>18874</v>
      </c>
      <c r="F2812" s="10" t="s">
        <v>68</v>
      </c>
      <c r="G2812" s="11"/>
      <c r="H2812" s="18"/>
      <c r="J2812" s="30" t="s">
        <v>18875</v>
      </c>
      <c r="K2812" s="10" t="s">
        <v>18876</v>
      </c>
      <c r="V2812" s="8" t="s">
        <v>18877</v>
      </c>
      <c r="Y2812" s="8" t="s">
        <v>95</v>
      </c>
      <c r="Z2812" s="8" t="s">
        <v>96</v>
      </c>
      <c r="AA2812" s="8" t="s">
        <v>17511</v>
      </c>
      <c r="AB2812" s="8" t="s">
        <v>98</v>
      </c>
      <c r="AJ2812" s="14" t="s">
        <v>18878</v>
      </c>
    </row>
    <row r="2813" spans="1:36" ht="16">
      <c r="A2813" s="8">
        <v>4</v>
      </c>
      <c r="B2813" s="16" t="s">
        <v>18879</v>
      </c>
      <c r="C2813" s="16" t="s">
        <v>18880</v>
      </c>
      <c r="D2813" s="8" t="s">
        <v>18881</v>
      </c>
      <c r="E2813" s="16" t="s">
        <v>18882</v>
      </c>
      <c r="F2813" s="16" t="s">
        <v>68</v>
      </c>
      <c r="G2813" s="17"/>
      <c r="H2813" s="12"/>
      <c r="J2813" s="26" t="s">
        <v>18883</v>
      </c>
      <c r="K2813" s="18"/>
      <c r="V2813" s="8" t="s">
        <v>18884</v>
      </c>
      <c r="Y2813" s="8" t="s">
        <v>95</v>
      </c>
      <c r="Z2813" s="8" t="s">
        <v>96</v>
      </c>
      <c r="AA2813" s="8" t="s">
        <v>17518</v>
      </c>
      <c r="AB2813" s="8" t="s">
        <v>98</v>
      </c>
      <c r="AJ2813" s="14" t="s">
        <v>18885</v>
      </c>
    </row>
    <row r="2814" spans="1:36" ht="16">
      <c r="A2814" s="8">
        <v>4</v>
      </c>
      <c r="B2814" s="10" t="s">
        <v>18886</v>
      </c>
      <c r="C2814" s="10" t="s">
        <v>18887</v>
      </c>
      <c r="D2814" s="8" t="s">
        <v>18888</v>
      </c>
      <c r="E2814" s="10" t="s">
        <v>18889</v>
      </c>
      <c r="F2814" s="10" t="s">
        <v>68</v>
      </c>
      <c r="G2814" s="11"/>
      <c r="H2814" s="18"/>
      <c r="J2814" s="30" t="s">
        <v>18890</v>
      </c>
      <c r="K2814" s="12"/>
      <c r="V2814" s="8" t="s">
        <v>18891</v>
      </c>
      <c r="Y2814" s="8" t="s">
        <v>95</v>
      </c>
      <c r="Z2814" s="8" t="s">
        <v>96</v>
      </c>
      <c r="AA2814" s="8" t="s">
        <v>4956</v>
      </c>
      <c r="AB2814" s="8" t="s">
        <v>98</v>
      </c>
      <c r="AJ2814" s="14" t="s">
        <v>18892</v>
      </c>
    </row>
    <row r="2815" spans="1:36" ht="16">
      <c r="A2815" s="8">
        <v>4</v>
      </c>
      <c r="B2815" s="16" t="s">
        <v>18893</v>
      </c>
      <c r="C2815" s="16" t="s">
        <v>18894</v>
      </c>
      <c r="E2815" s="16"/>
      <c r="F2815" s="16" t="s">
        <v>68</v>
      </c>
      <c r="G2815" s="17"/>
      <c r="H2815" s="12"/>
      <c r="J2815" s="33"/>
      <c r="K2815" s="18"/>
      <c r="V2815" s="8" t="s">
        <v>18895</v>
      </c>
      <c r="Y2815" s="8" t="s">
        <v>95</v>
      </c>
      <c r="Z2815" s="8" t="s">
        <v>96</v>
      </c>
      <c r="AA2815" s="8" t="s">
        <v>17534</v>
      </c>
      <c r="AB2815" s="8" t="s">
        <v>98</v>
      </c>
      <c r="AJ2815" s="14" t="s">
        <v>18896</v>
      </c>
    </row>
    <row r="2816" spans="1:36" ht="16">
      <c r="A2816" s="8">
        <v>4</v>
      </c>
      <c r="B2816" s="10" t="s">
        <v>18897</v>
      </c>
      <c r="C2816" s="10" t="s">
        <v>18898</v>
      </c>
      <c r="D2816" s="8" t="s">
        <v>18899</v>
      </c>
      <c r="E2816" s="10" t="s">
        <v>18900</v>
      </c>
      <c r="F2816" s="10" t="s">
        <v>68</v>
      </c>
      <c r="G2816" s="11"/>
      <c r="H2816" s="18"/>
      <c r="J2816" s="30" t="s">
        <v>17076</v>
      </c>
      <c r="K2816" s="10" t="s">
        <v>18901</v>
      </c>
      <c r="V2816" s="8" t="s">
        <v>17078</v>
      </c>
      <c r="Y2816" s="8" t="s">
        <v>1398</v>
      </c>
      <c r="Z2816" s="8" t="s">
        <v>96</v>
      </c>
      <c r="AA2816" s="8" t="s">
        <v>17542</v>
      </c>
      <c r="AB2816" s="8" t="s">
        <v>98</v>
      </c>
      <c r="AJ2816" s="14" t="s">
        <v>18902</v>
      </c>
    </row>
    <row r="2817" spans="1:36" ht="16">
      <c r="A2817" s="8">
        <v>4</v>
      </c>
      <c r="B2817" s="16" t="s">
        <v>18903</v>
      </c>
      <c r="C2817" s="16" t="s">
        <v>18904</v>
      </c>
      <c r="D2817" s="8" t="s">
        <v>18905</v>
      </c>
      <c r="E2817" s="16" t="s">
        <v>18906</v>
      </c>
      <c r="F2817" s="16" t="s">
        <v>68</v>
      </c>
      <c r="G2817" s="17"/>
      <c r="H2817" s="12"/>
      <c r="J2817" s="26" t="s">
        <v>18907</v>
      </c>
      <c r="K2817" s="18"/>
      <c r="V2817" s="8" t="s">
        <v>18908</v>
      </c>
      <c r="Y2817" s="8" t="s">
        <v>95</v>
      </c>
      <c r="Z2817" s="8" t="s">
        <v>96</v>
      </c>
      <c r="AA2817" s="8" t="s">
        <v>1739</v>
      </c>
      <c r="AB2817" s="8" t="s">
        <v>98</v>
      </c>
      <c r="AJ2817" s="14" t="s">
        <v>18909</v>
      </c>
    </row>
    <row r="2818" spans="1:36" ht="16">
      <c r="A2818" s="8">
        <v>4</v>
      </c>
      <c r="B2818" s="10" t="s">
        <v>18910</v>
      </c>
      <c r="C2818" s="10" t="s">
        <v>18911</v>
      </c>
      <c r="D2818" s="8" t="s">
        <v>18912</v>
      </c>
      <c r="E2818" s="10" t="s">
        <v>18913</v>
      </c>
      <c r="F2818" s="10" t="s">
        <v>68</v>
      </c>
      <c r="G2818" s="53"/>
      <c r="H2818" s="18"/>
      <c r="J2818" s="30" t="s">
        <v>18914</v>
      </c>
      <c r="K2818" s="12"/>
      <c r="V2818" s="8" t="s">
        <v>18915</v>
      </c>
      <c r="Y2818" s="8" t="s">
        <v>95</v>
      </c>
      <c r="Z2818" s="8" t="s">
        <v>96</v>
      </c>
      <c r="AA2818" s="8" t="s">
        <v>17558</v>
      </c>
      <c r="AB2818" s="8" t="s">
        <v>98</v>
      </c>
      <c r="AE2818" s="8" t="s">
        <v>2863</v>
      </c>
      <c r="AF2818" s="8" t="s">
        <v>2863</v>
      </c>
      <c r="AI2818" s="8" t="s">
        <v>2863</v>
      </c>
      <c r="AJ2818" s="14" t="s">
        <v>18916</v>
      </c>
    </row>
    <row r="2819" spans="1:36" ht="16">
      <c r="A2819" s="8">
        <v>4</v>
      </c>
      <c r="B2819" s="16" t="s">
        <v>18917</v>
      </c>
      <c r="C2819" s="16" t="s">
        <v>18918</v>
      </c>
      <c r="D2819" s="8" t="s">
        <v>18919</v>
      </c>
      <c r="E2819" s="16" t="s">
        <v>18920</v>
      </c>
      <c r="F2819" s="16" t="s">
        <v>68</v>
      </c>
      <c r="G2819" s="17"/>
      <c r="H2819" s="12"/>
      <c r="J2819" s="26" t="s">
        <v>18921</v>
      </c>
      <c r="K2819" s="16" t="s">
        <v>18922</v>
      </c>
      <c r="V2819" s="8" t="s">
        <v>18923</v>
      </c>
      <c r="Y2819" s="8" t="s">
        <v>95</v>
      </c>
      <c r="Z2819" s="8" t="s">
        <v>96</v>
      </c>
      <c r="AA2819" s="8" t="s">
        <v>17567</v>
      </c>
      <c r="AB2819" s="8" t="s">
        <v>98</v>
      </c>
      <c r="AJ2819" s="14" t="s">
        <v>18924</v>
      </c>
    </row>
    <row r="2820" spans="1:36" ht="16">
      <c r="A2820" s="8">
        <v>4</v>
      </c>
      <c r="B2820" s="10" t="s">
        <v>11692</v>
      </c>
      <c r="C2820" s="10" t="s">
        <v>11693</v>
      </c>
      <c r="D2820" s="8" t="s">
        <v>18925</v>
      </c>
      <c r="E2820" s="10" t="s">
        <v>18926</v>
      </c>
      <c r="F2820" s="10" t="s">
        <v>68</v>
      </c>
      <c r="G2820" s="11"/>
      <c r="H2820" s="18"/>
      <c r="J2820" s="30" t="s">
        <v>18927</v>
      </c>
      <c r="K2820" s="10" t="s">
        <v>11696</v>
      </c>
      <c r="V2820" s="8" t="s">
        <v>18928</v>
      </c>
      <c r="Y2820" s="8" t="s">
        <v>95</v>
      </c>
      <c r="Z2820" s="8" t="s">
        <v>96</v>
      </c>
      <c r="AA2820" s="8" t="s">
        <v>2533</v>
      </c>
      <c r="AB2820" s="8" t="s">
        <v>98</v>
      </c>
      <c r="AJ2820" s="14" t="s">
        <v>18929</v>
      </c>
    </row>
    <row r="2821" spans="1:36" ht="16">
      <c r="A2821" s="8">
        <v>4</v>
      </c>
      <c r="B2821" s="16" t="s">
        <v>18930</v>
      </c>
      <c r="C2821" s="16" t="s">
        <v>18931</v>
      </c>
      <c r="D2821" s="8" t="s">
        <v>18932</v>
      </c>
      <c r="E2821" s="16" t="s">
        <v>18933</v>
      </c>
      <c r="F2821" s="16" t="s">
        <v>68</v>
      </c>
      <c r="G2821" s="17"/>
      <c r="H2821" s="12"/>
      <c r="J2821" s="26" t="s">
        <v>18934</v>
      </c>
      <c r="K2821" s="16" t="s">
        <v>18935</v>
      </c>
      <c r="V2821" s="8" t="s">
        <v>18936</v>
      </c>
      <c r="Y2821" s="8" t="s">
        <v>95</v>
      </c>
      <c r="Z2821" s="8" t="s">
        <v>96</v>
      </c>
      <c r="AA2821" s="8" t="s">
        <v>17584</v>
      </c>
      <c r="AB2821" s="8" t="s">
        <v>98</v>
      </c>
      <c r="AJ2821" s="14" t="s">
        <v>18937</v>
      </c>
    </row>
    <row r="2822" spans="1:36" ht="16">
      <c r="A2822" s="8">
        <v>4</v>
      </c>
      <c r="B2822" s="10" t="s">
        <v>18938</v>
      </c>
      <c r="C2822" s="10" t="s">
        <v>18939</v>
      </c>
      <c r="D2822" s="8" t="s">
        <v>18940</v>
      </c>
      <c r="E2822" s="10" t="s">
        <v>18941</v>
      </c>
      <c r="F2822" s="10" t="s">
        <v>68</v>
      </c>
      <c r="G2822" s="11"/>
      <c r="H2822" s="18"/>
      <c r="J2822" s="30" t="s">
        <v>18942</v>
      </c>
      <c r="K2822" s="10" t="s">
        <v>18943</v>
      </c>
      <c r="V2822" s="8" t="s">
        <v>18944</v>
      </c>
      <c r="Y2822" s="8" t="s">
        <v>95</v>
      </c>
      <c r="Z2822" s="8" t="s">
        <v>96</v>
      </c>
      <c r="AA2822" s="8" t="s">
        <v>17589</v>
      </c>
      <c r="AB2822" s="8" t="s">
        <v>98</v>
      </c>
      <c r="AJ2822" s="14" t="s">
        <v>18945</v>
      </c>
    </row>
    <row r="2823" spans="1:36" ht="16">
      <c r="A2823" s="8">
        <v>4</v>
      </c>
      <c r="B2823" s="16" t="s">
        <v>2606</v>
      </c>
      <c r="C2823" s="16" t="s">
        <v>2607</v>
      </c>
      <c r="D2823" s="8" t="s">
        <v>18946</v>
      </c>
      <c r="E2823" s="16" t="s">
        <v>18947</v>
      </c>
      <c r="F2823" s="16" t="s">
        <v>68</v>
      </c>
      <c r="G2823" s="17"/>
      <c r="H2823" s="12"/>
      <c r="J2823" s="26" t="s">
        <v>18948</v>
      </c>
      <c r="K2823" s="16" t="s">
        <v>11701</v>
      </c>
      <c r="V2823" s="8" t="s">
        <v>12982</v>
      </c>
      <c r="Y2823" s="8" t="s">
        <v>95</v>
      </c>
      <c r="Z2823" s="8" t="s">
        <v>96</v>
      </c>
      <c r="AA2823" s="8" t="s">
        <v>17596</v>
      </c>
      <c r="AB2823" s="8" t="s">
        <v>98</v>
      </c>
      <c r="AJ2823" s="14" t="s">
        <v>18949</v>
      </c>
    </row>
    <row r="2824" spans="1:36" ht="16">
      <c r="A2824" s="8">
        <v>4</v>
      </c>
      <c r="B2824" s="10" t="s">
        <v>11704</v>
      </c>
      <c r="C2824" s="10" t="s">
        <v>11705</v>
      </c>
      <c r="D2824" s="8" t="s">
        <v>18950</v>
      </c>
      <c r="E2824" s="10" t="s">
        <v>18951</v>
      </c>
      <c r="F2824" s="10" t="s">
        <v>68</v>
      </c>
      <c r="G2824" s="11"/>
      <c r="H2824" s="18"/>
      <c r="J2824" s="30" t="s">
        <v>2614</v>
      </c>
      <c r="K2824" s="10" t="s">
        <v>11709</v>
      </c>
      <c r="V2824" s="8" t="s">
        <v>18952</v>
      </c>
      <c r="Y2824" s="8" t="s">
        <v>95</v>
      </c>
      <c r="Z2824" s="8" t="s">
        <v>96</v>
      </c>
      <c r="AA2824" s="8" t="s">
        <v>5206</v>
      </c>
      <c r="AB2824" s="8" t="s">
        <v>98</v>
      </c>
      <c r="AJ2824" s="14" t="s">
        <v>18953</v>
      </c>
    </row>
    <row r="2825" spans="1:36" ht="16">
      <c r="A2825" s="8">
        <v>4</v>
      </c>
      <c r="B2825" s="16" t="s">
        <v>18954</v>
      </c>
      <c r="C2825" s="16" t="s">
        <v>18955</v>
      </c>
      <c r="D2825" s="8" t="s">
        <v>18956</v>
      </c>
      <c r="E2825" s="16" t="s">
        <v>18956</v>
      </c>
      <c r="F2825" s="16" t="s">
        <v>68</v>
      </c>
      <c r="G2825" s="17"/>
      <c r="H2825" s="12"/>
      <c r="J2825" s="26" t="s">
        <v>18957</v>
      </c>
      <c r="K2825" s="16" t="s">
        <v>18958</v>
      </c>
      <c r="V2825" s="8" t="s">
        <v>18959</v>
      </c>
      <c r="Y2825" s="8" t="s">
        <v>95</v>
      </c>
      <c r="Z2825" s="8" t="s">
        <v>96</v>
      </c>
      <c r="AA2825" s="8" t="s">
        <v>17610</v>
      </c>
      <c r="AB2825" s="8" t="s">
        <v>98</v>
      </c>
      <c r="AJ2825" s="14" t="s">
        <v>18960</v>
      </c>
    </row>
    <row r="2826" spans="1:36" ht="16">
      <c r="A2826" s="8">
        <v>4</v>
      </c>
      <c r="B2826" s="10" t="s">
        <v>18961</v>
      </c>
      <c r="C2826" s="10" t="s">
        <v>18962</v>
      </c>
      <c r="D2826" s="8" t="s">
        <v>18963</v>
      </c>
      <c r="E2826" s="10" t="s">
        <v>18963</v>
      </c>
      <c r="F2826" s="10" t="s">
        <v>68</v>
      </c>
      <c r="G2826" s="11"/>
      <c r="H2826" s="18"/>
      <c r="J2826" s="30" t="s">
        <v>18964</v>
      </c>
      <c r="K2826" s="10" t="s">
        <v>18965</v>
      </c>
      <c r="V2826" s="8" t="s">
        <v>18966</v>
      </c>
      <c r="Y2826" s="8" t="s">
        <v>95</v>
      </c>
      <c r="Z2826" s="8" t="s">
        <v>96</v>
      </c>
      <c r="AA2826" s="8" t="s">
        <v>17617</v>
      </c>
      <c r="AB2826" s="8" t="s">
        <v>98</v>
      </c>
      <c r="AJ2826" s="14" t="s">
        <v>18967</v>
      </c>
    </row>
    <row r="2827" spans="1:36" ht="16">
      <c r="A2827" s="8">
        <v>4</v>
      </c>
      <c r="B2827" s="16" t="s">
        <v>18968</v>
      </c>
      <c r="C2827" s="16" t="s">
        <v>18969</v>
      </c>
      <c r="D2827" s="8" t="s">
        <v>18970</v>
      </c>
      <c r="E2827" s="16" t="s">
        <v>18971</v>
      </c>
      <c r="F2827" s="16" t="s">
        <v>68</v>
      </c>
      <c r="G2827" s="54"/>
      <c r="H2827" s="12"/>
      <c r="J2827" s="26" t="s">
        <v>18972</v>
      </c>
      <c r="K2827" s="18"/>
      <c r="V2827" s="8" t="s">
        <v>13051</v>
      </c>
      <c r="Y2827" s="8" t="s">
        <v>424</v>
      </c>
      <c r="Z2827" s="8" t="s">
        <v>96</v>
      </c>
      <c r="AA2827" s="8" t="s">
        <v>17624</v>
      </c>
      <c r="AB2827" s="8" t="s">
        <v>98</v>
      </c>
      <c r="AE2827" s="8" t="s">
        <v>2863</v>
      </c>
      <c r="AJ2827" s="14" t="s">
        <v>18973</v>
      </c>
    </row>
    <row r="2828" spans="1:36" ht="16">
      <c r="A2828" s="8">
        <v>4</v>
      </c>
      <c r="B2828" s="10" t="s">
        <v>18974</v>
      </c>
      <c r="C2828" s="10" t="s">
        <v>18975</v>
      </c>
      <c r="D2828" s="8" t="s">
        <v>18976</v>
      </c>
      <c r="E2828" s="10" t="s">
        <v>18977</v>
      </c>
      <c r="F2828" s="10" t="s">
        <v>68</v>
      </c>
      <c r="G2828" s="53"/>
      <c r="H2828" s="18"/>
      <c r="J2828" s="30" t="s">
        <v>18978</v>
      </c>
      <c r="K2828" s="10" t="s">
        <v>18979</v>
      </c>
      <c r="V2828" s="8" t="s">
        <v>18980</v>
      </c>
      <c r="Y2828" s="8" t="s">
        <v>95</v>
      </c>
      <c r="Z2828" s="8" t="s">
        <v>96</v>
      </c>
      <c r="AA2828" s="8" t="s">
        <v>17632</v>
      </c>
      <c r="AB2828" s="8" t="s">
        <v>98</v>
      </c>
      <c r="AC2828" s="8" t="s">
        <v>2863</v>
      </c>
      <c r="AJ2828" s="14" t="s">
        <v>18981</v>
      </c>
    </row>
    <row r="2829" spans="1:36" ht="16">
      <c r="A2829" s="8">
        <v>4</v>
      </c>
      <c r="B2829" s="16" t="s">
        <v>18982</v>
      </c>
      <c r="C2829" s="16" t="s">
        <v>18983</v>
      </c>
      <c r="D2829" s="8" t="s">
        <v>18984</v>
      </c>
      <c r="E2829" s="16" t="s">
        <v>18984</v>
      </c>
      <c r="F2829" s="16" t="s">
        <v>68</v>
      </c>
      <c r="G2829" s="17"/>
      <c r="H2829" s="12"/>
      <c r="J2829" s="26" t="s">
        <v>13653</v>
      </c>
      <c r="K2829" s="16" t="s">
        <v>16629</v>
      </c>
      <c r="V2829" s="8" t="s">
        <v>18985</v>
      </c>
      <c r="Y2829" s="8" t="s">
        <v>95</v>
      </c>
      <c r="Z2829" s="8" t="s">
        <v>96</v>
      </c>
      <c r="AA2829" s="8" t="s">
        <v>17639</v>
      </c>
      <c r="AB2829" s="8" t="s">
        <v>98</v>
      </c>
      <c r="AJ2829" s="14" t="s">
        <v>18986</v>
      </c>
    </row>
    <row r="2830" spans="1:36" ht="16">
      <c r="A2830" s="8">
        <v>4</v>
      </c>
      <c r="B2830" s="10" t="s">
        <v>18987</v>
      </c>
      <c r="C2830" s="10" t="s">
        <v>18988</v>
      </c>
      <c r="D2830" s="8" t="s">
        <v>18989</v>
      </c>
      <c r="E2830" s="10" t="s">
        <v>18990</v>
      </c>
      <c r="F2830" s="10" t="s">
        <v>68</v>
      </c>
      <c r="G2830" s="11"/>
      <c r="H2830" s="18"/>
      <c r="J2830" s="30" t="s">
        <v>18991</v>
      </c>
      <c r="K2830" s="10" t="s">
        <v>18992</v>
      </c>
      <c r="V2830" s="8" t="s">
        <v>18993</v>
      </c>
      <c r="Y2830" s="8" t="s">
        <v>95</v>
      </c>
      <c r="Z2830" s="8" t="s">
        <v>96</v>
      </c>
      <c r="AA2830" s="8" t="s">
        <v>2582</v>
      </c>
      <c r="AB2830" s="8" t="s">
        <v>98</v>
      </c>
      <c r="AJ2830" s="14" t="s">
        <v>18994</v>
      </c>
    </row>
    <row r="2831" spans="1:36" ht="16">
      <c r="A2831" s="8">
        <v>4</v>
      </c>
      <c r="B2831" s="16" t="s">
        <v>18995</v>
      </c>
      <c r="C2831" s="16" t="s">
        <v>18996</v>
      </c>
      <c r="D2831" s="8" t="s">
        <v>18997</v>
      </c>
      <c r="E2831" s="16" t="s">
        <v>18998</v>
      </c>
      <c r="F2831" s="16" t="s">
        <v>68</v>
      </c>
      <c r="G2831" s="17"/>
      <c r="H2831" s="12"/>
      <c r="J2831" s="59"/>
      <c r="K2831" s="16" t="s">
        <v>18999</v>
      </c>
      <c r="V2831" s="8" t="s">
        <v>19000</v>
      </c>
      <c r="Y2831" s="8" t="s">
        <v>95</v>
      </c>
      <c r="Z2831" s="8" t="s">
        <v>96</v>
      </c>
      <c r="AA2831" s="8" t="s">
        <v>17654</v>
      </c>
      <c r="AB2831" s="8" t="s">
        <v>98</v>
      </c>
      <c r="AJ2831" s="14" t="s">
        <v>15987</v>
      </c>
    </row>
    <row r="2832" spans="1:36" ht="16">
      <c r="A2832" s="8">
        <v>4</v>
      </c>
      <c r="B2832" s="10" t="s">
        <v>19001</v>
      </c>
      <c r="C2832" s="10" t="s">
        <v>19001</v>
      </c>
      <c r="E2832" s="10"/>
      <c r="F2832" s="10" t="s">
        <v>68</v>
      </c>
      <c r="G2832" s="11"/>
      <c r="H2832" s="18"/>
      <c r="J2832" s="34"/>
      <c r="K2832" s="12"/>
      <c r="AB2832" s="8" t="s">
        <v>98</v>
      </c>
      <c r="AJ2832" s="14" t="s">
        <v>19002</v>
      </c>
    </row>
    <row r="2833" spans="1:36" ht="16">
      <c r="A2833" s="8">
        <v>4</v>
      </c>
      <c r="B2833" s="16" t="s">
        <v>19003</v>
      </c>
      <c r="C2833" s="16" t="s">
        <v>19003</v>
      </c>
      <c r="E2833" s="16"/>
      <c r="F2833" s="16" t="s">
        <v>68</v>
      </c>
      <c r="G2833" s="17"/>
      <c r="H2833" s="12"/>
      <c r="J2833" s="33"/>
      <c r="K2833" s="18"/>
      <c r="AB2833" s="8" t="s">
        <v>98</v>
      </c>
      <c r="AJ2833" s="14"/>
    </row>
    <row r="2834" spans="1:36" ht="16">
      <c r="A2834" s="8">
        <v>4</v>
      </c>
      <c r="B2834" s="10" t="s">
        <v>19004</v>
      </c>
      <c r="C2834" s="10" t="s">
        <v>19004</v>
      </c>
      <c r="E2834" s="10"/>
      <c r="F2834" s="10" t="s">
        <v>68</v>
      </c>
      <c r="G2834" s="11"/>
      <c r="H2834" s="18"/>
      <c r="J2834" s="34"/>
      <c r="K2834" s="12"/>
      <c r="AB2834" s="8" t="s">
        <v>98</v>
      </c>
      <c r="AJ2834" s="14">
        <v>215</v>
      </c>
    </row>
    <row r="2835" spans="1:36" ht="16">
      <c r="A2835" s="8">
        <v>4</v>
      </c>
      <c r="B2835" s="16" t="s">
        <v>19005</v>
      </c>
      <c r="C2835" s="16" t="s">
        <v>19006</v>
      </c>
      <c r="D2835" s="8" t="s">
        <v>19007</v>
      </c>
      <c r="E2835" s="16" t="s">
        <v>19008</v>
      </c>
      <c r="F2835" s="16" t="s">
        <v>68</v>
      </c>
      <c r="G2835" s="17"/>
      <c r="H2835" s="12"/>
      <c r="J2835" s="26" t="s">
        <v>19009</v>
      </c>
      <c r="K2835" s="18"/>
      <c r="V2835" s="8" t="s">
        <v>19010</v>
      </c>
      <c r="Y2835" s="8" t="s">
        <v>95</v>
      </c>
      <c r="Z2835" s="8" t="s">
        <v>96</v>
      </c>
      <c r="AA2835" s="8" t="s">
        <v>17660</v>
      </c>
      <c r="AB2835" s="8" t="s">
        <v>98</v>
      </c>
      <c r="AJ2835" s="14" t="s">
        <v>19011</v>
      </c>
    </row>
    <row r="2836" spans="1:36" ht="16">
      <c r="A2836" s="8">
        <v>4</v>
      </c>
      <c r="B2836" s="10" t="s">
        <v>19012</v>
      </c>
      <c r="C2836" s="10" t="s">
        <v>19013</v>
      </c>
      <c r="D2836" s="8" t="s">
        <v>19014</v>
      </c>
      <c r="E2836" s="10" t="s">
        <v>19014</v>
      </c>
      <c r="F2836" s="10" t="s">
        <v>68</v>
      </c>
      <c r="G2836" s="11"/>
      <c r="H2836" s="18"/>
      <c r="J2836" s="30" t="s">
        <v>19015</v>
      </c>
      <c r="K2836" s="10" t="s">
        <v>19016</v>
      </c>
      <c r="V2836" s="8" t="s">
        <v>19017</v>
      </c>
      <c r="Y2836" s="8" t="s">
        <v>95</v>
      </c>
      <c r="Z2836" s="8" t="s">
        <v>96</v>
      </c>
      <c r="AA2836" s="8" t="s">
        <v>17667</v>
      </c>
      <c r="AB2836" s="8" t="s">
        <v>98</v>
      </c>
      <c r="AJ2836" s="14" t="s">
        <v>19018</v>
      </c>
    </row>
    <row r="2837" spans="1:36" ht="16">
      <c r="A2837" s="8">
        <v>4</v>
      </c>
      <c r="B2837" s="16" t="s">
        <v>19019</v>
      </c>
      <c r="C2837" s="16" t="s">
        <v>19020</v>
      </c>
      <c r="D2837" s="8" t="s">
        <v>19021</v>
      </c>
      <c r="E2837" s="16" t="s">
        <v>19021</v>
      </c>
      <c r="F2837" s="16" t="s">
        <v>68</v>
      </c>
      <c r="G2837" s="17"/>
      <c r="H2837" s="12"/>
      <c r="J2837" s="26" t="s">
        <v>19022</v>
      </c>
      <c r="K2837" s="18"/>
      <c r="V2837" s="8" t="s">
        <v>19023</v>
      </c>
      <c r="Y2837" s="8" t="s">
        <v>95</v>
      </c>
      <c r="Z2837" s="8" t="s">
        <v>96</v>
      </c>
      <c r="AA2837" s="8" t="s">
        <v>17675</v>
      </c>
      <c r="AB2837" s="8" t="s">
        <v>98</v>
      </c>
      <c r="AJ2837" s="14" t="s">
        <v>19018</v>
      </c>
    </row>
    <row r="2838" spans="1:36" ht="16">
      <c r="A2838" s="8">
        <v>4</v>
      </c>
      <c r="B2838" s="10" t="s">
        <v>19024</v>
      </c>
      <c r="C2838" s="10" t="s">
        <v>19025</v>
      </c>
      <c r="D2838" s="8" t="s">
        <v>19026</v>
      </c>
      <c r="E2838" s="10" t="s">
        <v>19027</v>
      </c>
      <c r="F2838" s="10" t="s">
        <v>68</v>
      </c>
      <c r="G2838" s="11"/>
      <c r="H2838" s="18"/>
      <c r="J2838" s="30" t="s">
        <v>19028</v>
      </c>
      <c r="K2838" s="12"/>
      <c r="V2838" s="8" t="s">
        <v>19029</v>
      </c>
      <c r="Y2838" s="8" t="s">
        <v>95</v>
      </c>
      <c r="Z2838" s="8" t="s">
        <v>96</v>
      </c>
      <c r="AA2838" s="8" t="s">
        <v>17681</v>
      </c>
      <c r="AB2838" s="8" t="s">
        <v>98</v>
      </c>
      <c r="AJ2838" s="14" t="s">
        <v>19030</v>
      </c>
    </row>
    <row r="2839" spans="1:36" ht="16">
      <c r="A2839" s="8">
        <v>4</v>
      </c>
      <c r="B2839" s="16" t="s">
        <v>19031</v>
      </c>
      <c r="C2839" s="16" t="s">
        <v>19032</v>
      </c>
      <c r="D2839" s="8" t="s">
        <v>19033</v>
      </c>
      <c r="E2839" s="16" t="s">
        <v>19034</v>
      </c>
      <c r="F2839" s="16" t="s">
        <v>68</v>
      </c>
      <c r="G2839" s="54"/>
      <c r="H2839" s="12"/>
      <c r="J2839" s="26" t="s">
        <v>12546</v>
      </c>
      <c r="K2839" s="16" t="s">
        <v>19035</v>
      </c>
      <c r="V2839" s="8" t="s">
        <v>11744</v>
      </c>
      <c r="Y2839" s="8" t="s">
        <v>95</v>
      </c>
      <c r="Z2839" s="8" t="s">
        <v>96</v>
      </c>
      <c r="AA2839" s="8" t="s">
        <v>17688</v>
      </c>
      <c r="AB2839" s="8" t="s">
        <v>98</v>
      </c>
      <c r="AC2839" s="8" t="s">
        <v>2863</v>
      </c>
      <c r="AJ2839" s="14" t="s">
        <v>19036</v>
      </c>
    </row>
    <row r="2840" spans="1:36" ht="16">
      <c r="A2840" s="8">
        <v>4</v>
      </c>
      <c r="B2840" s="10" t="s">
        <v>19037</v>
      </c>
      <c r="C2840" s="10" t="s">
        <v>19038</v>
      </c>
      <c r="D2840" s="8" t="s">
        <v>19039</v>
      </c>
      <c r="E2840" s="10" t="s">
        <v>19040</v>
      </c>
      <c r="F2840" s="10" t="s">
        <v>68</v>
      </c>
      <c r="G2840" s="11"/>
      <c r="H2840" s="18"/>
      <c r="J2840" s="30" t="s">
        <v>19041</v>
      </c>
      <c r="K2840" s="10" t="s">
        <v>19042</v>
      </c>
      <c r="V2840" s="8" t="s">
        <v>19043</v>
      </c>
      <c r="Y2840" s="8" t="s">
        <v>95</v>
      </c>
      <c r="Z2840" s="8" t="s">
        <v>96</v>
      </c>
      <c r="AA2840" s="8" t="s">
        <v>17697</v>
      </c>
      <c r="AB2840" s="8" t="s">
        <v>98</v>
      </c>
      <c r="AJ2840" s="14">
        <v>5</v>
      </c>
    </row>
    <row r="2841" spans="1:36" ht="16">
      <c r="A2841" s="8">
        <v>4</v>
      </c>
      <c r="B2841" s="16" t="s">
        <v>19044</v>
      </c>
      <c r="C2841" s="16" t="s">
        <v>19045</v>
      </c>
      <c r="D2841" s="8" t="s">
        <v>19046</v>
      </c>
      <c r="E2841" s="16" t="s">
        <v>19047</v>
      </c>
      <c r="F2841" s="16" t="s">
        <v>68</v>
      </c>
      <c r="G2841" s="17"/>
      <c r="H2841" s="12"/>
      <c r="J2841" s="26" t="s">
        <v>19048</v>
      </c>
      <c r="K2841" s="16" t="s">
        <v>19049</v>
      </c>
      <c r="V2841" s="8" t="s">
        <v>19050</v>
      </c>
      <c r="Y2841" s="8" t="s">
        <v>95</v>
      </c>
      <c r="Z2841" s="8" t="s">
        <v>96</v>
      </c>
      <c r="AA2841" s="8" t="s">
        <v>17706</v>
      </c>
      <c r="AB2841" s="8" t="s">
        <v>98</v>
      </c>
      <c r="AJ2841" s="14">
        <v>107</v>
      </c>
    </row>
    <row r="2842" spans="1:36" ht="16">
      <c r="A2842" s="8">
        <v>4</v>
      </c>
      <c r="B2842" s="10" t="s">
        <v>19051</v>
      </c>
      <c r="C2842" s="10" t="s">
        <v>19052</v>
      </c>
      <c r="D2842" s="8" t="s">
        <v>19053</v>
      </c>
      <c r="E2842" s="10" t="s">
        <v>19054</v>
      </c>
      <c r="F2842" s="10" t="s">
        <v>68</v>
      </c>
      <c r="G2842" s="11"/>
      <c r="H2842" s="18"/>
      <c r="J2842" s="30" t="s">
        <v>19055</v>
      </c>
      <c r="K2842" s="10" t="s">
        <v>19056</v>
      </c>
      <c r="V2842" s="8" t="s">
        <v>19057</v>
      </c>
      <c r="Y2842" s="8" t="s">
        <v>95</v>
      </c>
      <c r="Z2842" s="8" t="s">
        <v>96</v>
      </c>
      <c r="AA2842" s="8" t="s">
        <v>17712</v>
      </c>
      <c r="AB2842" s="8" t="s">
        <v>98</v>
      </c>
      <c r="AJ2842" s="14" t="s">
        <v>19058</v>
      </c>
    </row>
    <row r="2843" spans="1:36" ht="16">
      <c r="A2843" s="8">
        <v>4</v>
      </c>
      <c r="B2843" s="16" t="s">
        <v>19059</v>
      </c>
      <c r="C2843" s="16" t="s">
        <v>19060</v>
      </c>
      <c r="D2843" s="8" t="s">
        <v>19061</v>
      </c>
      <c r="E2843" s="16" t="s">
        <v>19062</v>
      </c>
      <c r="F2843" s="16" t="s">
        <v>68</v>
      </c>
      <c r="G2843" s="17"/>
      <c r="H2843" s="12"/>
      <c r="J2843" s="26" t="s">
        <v>19063</v>
      </c>
      <c r="K2843" s="18"/>
      <c r="V2843" s="8" t="s">
        <v>18993</v>
      </c>
      <c r="Y2843" s="8" t="s">
        <v>95</v>
      </c>
      <c r="Z2843" s="8" t="s">
        <v>96</v>
      </c>
      <c r="AA2843" s="8" t="s">
        <v>2582</v>
      </c>
      <c r="AB2843" s="8" t="s">
        <v>98</v>
      </c>
      <c r="AJ2843" s="14" t="s">
        <v>19064</v>
      </c>
    </row>
    <row r="2844" spans="1:36" ht="16">
      <c r="A2844" s="8">
        <v>4</v>
      </c>
      <c r="B2844" s="10" t="s">
        <v>19065</v>
      </c>
      <c r="C2844" s="10" t="s">
        <v>19066</v>
      </c>
      <c r="D2844" s="8" t="s">
        <v>19067</v>
      </c>
      <c r="E2844" s="10" t="s">
        <v>19068</v>
      </c>
      <c r="F2844" s="10" t="s">
        <v>68</v>
      </c>
      <c r="G2844" s="53"/>
      <c r="H2844" s="18"/>
      <c r="J2844" s="30" t="s">
        <v>19069</v>
      </c>
      <c r="K2844" s="10" t="s">
        <v>19070</v>
      </c>
      <c r="V2844" s="8" t="s">
        <v>19071</v>
      </c>
      <c r="Y2844" s="8" t="s">
        <v>95</v>
      </c>
      <c r="Z2844" s="8" t="s">
        <v>96</v>
      </c>
      <c r="AA2844" s="8" t="s">
        <v>17726</v>
      </c>
      <c r="AB2844" s="8" t="s">
        <v>98</v>
      </c>
      <c r="AC2844" s="8" t="s">
        <v>2863</v>
      </c>
      <c r="AI2844" s="8" t="s">
        <v>2863</v>
      </c>
      <c r="AJ2844" s="14" t="s">
        <v>19072</v>
      </c>
    </row>
    <row r="2845" spans="1:36" ht="16">
      <c r="A2845" s="8">
        <v>4</v>
      </c>
      <c r="B2845" s="16" t="s">
        <v>19073</v>
      </c>
      <c r="C2845" s="16" t="s">
        <v>19074</v>
      </c>
      <c r="D2845" s="8" t="s">
        <v>19075</v>
      </c>
      <c r="E2845" s="16" t="s">
        <v>19076</v>
      </c>
      <c r="F2845" s="16" t="s">
        <v>68</v>
      </c>
      <c r="G2845" s="17"/>
      <c r="H2845" s="12"/>
      <c r="J2845" s="26" t="s">
        <v>19077</v>
      </c>
      <c r="K2845" s="18"/>
      <c r="V2845" s="8" t="s">
        <v>18581</v>
      </c>
      <c r="Y2845" s="8" t="s">
        <v>95</v>
      </c>
      <c r="Z2845" s="8" t="s">
        <v>96</v>
      </c>
      <c r="AA2845" s="8" t="s">
        <v>9944</v>
      </c>
      <c r="AB2845" s="8" t="s">
        <v>98</v>
      </c>
      <c r="AJ2845" s="14" t="s">
        <v>19078</v>
      </c>
    </row>
    <row r="2846" spans="1:36" ht="16">
      <c r="A2846" s="8">
        <v>4</v>
      </c>
      <c r="B2846" s="10" t="s">
        <v>19079</v>
      </c>
      <c r="C2846" s="10" t="s">
        <v>19080</v>
      </c>
      <c r="D2846" s="8" t="s">
        <v>19081</v>
      </c>
      <c r="E2846" s="10" t="s">
        <v>19081</v>
      </c>
      <c r="F2846" s="10" t="s">
        <v>68</v>
      </c>
      <c r="G2846" s="11"/>
      <c r="H2846" s="18"/>
      <c r="J2846" s="30" t="s">
        <v>19077</v>
      </c>
      <c r="K2846" s="10" t="s">
        <v>19082</v>
      </c>
      <c r="V2846" s="8" t="s">
        <v>19083</v>
      </c>
      <c r="Y2846" s="8" t="s">
        <v>95</v>
      </c>
      <c r="Z2846" s="8" t="s">
        <v>96</v>
      </c>
      <c r="AA2846" s="8" t="s">
        <v>17740</v>
      </c>
      <c r="AB2846" s="8" t="s">
        <v>98</v>
      </c>
      <c r="AJ2846" s="14" t="s">
        <v>19084</v>
      </c>
    </row>
    <row r="2847" spans="1:36" ht="16">
      <c r="A2847" s="8">
        <v>4</v>
      </c>
      <c r="B2847" s="16" t="s">
        <v>19085</v>
      </c>
      <c r="C2847" s="16" t="s">
        <v>19086</v>
      </c>
      <c r="D2847" s="8" t="s">
        <v>19087</v>
      </c>
      <c r="E2847" s="16" t="s">
        <v>19088</v>
      </c>
      <c r="F2847" s="16" t="s">
        <v>68</v>
      </c>
      <c r="G2847" s="17"/>
      <c r="H2847" s="12"/>
      <c r="J2847" s="26" t="s">
        <v>19077</v>
      </c>
      <c r="K2847" s="16" t="s">
        <v>19089</v>
      </c>
      <c r="V2847" s="8" t="s">
        <v>19083</v>
      </c>
      <c r="Y2847" s="8" t="s">
        <v>95</v>
      </c>
      <c r="Z2847" s="8" t="s">
        <v>96</v>
      </c>
      <c r="AA2847" s="8" t="s">
        <v>17740</v>
      </c>
      <c r="AB2847" s="8" t="s">
        <v>98</v>
      </c>
      <c r="AJ2847" s="14" t="s">
        <v>19090</v>
      </c>
    </row>
    <row r="2848" spans="1:36" ht="16">
      <c r="A2848" s="8">
        <v>4</v>
      </c>
      <c r="B2848" s="10" t="s">
        <v>19091</v>
      </c>
      <c r="C2848" s="10" t="s">
        <v>19092</v>
      </c>
      <c r="D2848" s="8" t="s">
        <v>19093</v>
      </c>
      <c r="E2848" s="10" t="s">
        <v>19094</v>
      </c>
      <c r="F2848" s="10" t="s">
        <v>68</v>
      </c>
      <c r="G2848" s="53"/>
      <c r="H2848" s="18"/>
      <c r="J2848" s="30" t="s">
        <v>15891</v>
      </c>
      <c r="K2848" s="10" t="s">
        <v>15892</v>
      </c>
      <c r="V2848" s="8" t="s">
        <v>15893</v>
      </c>
      <c r="Y2848" s="8" t="s">
        <v>95</v>
      </c>
      <c r="Z2848" s="8" t="s">
        <v>96</v>
      </c>
      <c r="AA2848" s="8" t="s">
        <v>17753</v>
      </c>
      <c r="AB2848" s="8" t="s">
        <v>98</v>
      </c>
      <c r="AH2848" s="8" t="s">
        <v>2863</v>
      </c>
      <c r="AJ2848" s="14" t="s">
        <v>19095</v>
      </c>
    </row>
    <row r="2849" spans="1:36" ht="16">
      <c r="A2849" s="8">
        <v>4</v>
      </c>
      <c r="B2849" s="16" t="s">
        <v>19096</v>
      </c>
      <c r="C2849" s="16" t="s">
        <v>19097</v>
      </c>
      <c r="D2849" s="8" t="s">
        <v>19098</v>
      </c>
      <c r="E2849" s="16" t="s">
        <v>19098</v>
      </c>
      <c r="F2849" s="16" t="s">
        <v>68</v>
      </c>
      <c r="G2849" s="17"/>
      <c r="H2849" s="12"/>
      <c r="J2849" s="26" t="s">
        <v>19099</v>
      </c>
      <c r="K2849" s="16" t="s">
        <v>19100</v>
      </c>
      <c r="V2849" s="8" t="s">
        <v>19101</v>
      </c>
      <c r="Y2849" s="8" t="s">
        <v>95</v>
      </c>
      <c r="Z2849" s="8" t="s">
        <v>96</v>
      </c>
      <c r="AA2849" s="8" t="s">
        <v>17762</v>
      </c>
      <c r="AB2849" s="8" t="s">
        <v>98</v>
      </c>
      <c r="AJ2849" s="14" t="s">
        <v>12555</v>
      </c>
    </row>
    <row r="2850" spans="1:36" ht="16">
      <c r="A2850" s="8">
        <v>4</v>
      </c>
      <c r="B2850" s="10" t="s">
        <v>19102</v>
      </c>
      <c r="C2850" s="10" t="s">
        <v>19103</v>
      </c>
      <c r="D2850" s="8" t="s">
        <v>19104</v>
      </c>
      <c r="E2850" s="10" t="s">
        <v>19105</v>
      </c>
      <c r="F2850" s="10" t="s">
        <v>68</v>
      </c>
      <c r="G2850" s="11"/>
      <c r="H2850" s="18"/>
      <c r="J2850" s="30" t="s">
        <v>19106</v>
      </c>
      <c r="K2850" s="10" t="s">
        <v>19107</v>
      </c>
      <c r="V2850" s="8" t="s">
        <v>19108</v>
      </c>
      <c r="Y2850" s="8" t="s">
        <v>1398</v>
      </c>
      <c r="Z2850" s="8" t="s">
        <v>96</v>
      </c>
      <c r="AA2850" s="8" t="s">
        <v>17767</v>
      </c>
      <c r="AB2850" s="8" t="s">
        <v>98</v>
      </c>
      <c r="AJ2850" s="14" t="s">
        <v>19109</v>
      </c>
    </row>
    <row r="2851" spans="1:36" ht="16">
      <c r="A2851" s="8">
        <v>4</v>
      </c>
      <c r="B2851" s="16" t="s">
        <v>19110</v>
      </c>
      <c r="C2851" s="16" t="s">
        <v>19111</v>
      </c>
      <c r="D2851" s="8" t="s">
        <v>19112</v>
      </c>
      <c r="E2851" s="16" t="s">
        <v>19113</v>
      </c>
      <c r="F2851" s="16" t="s">
        <v>68</v>
      </c>
      <c r="G2851" s="17"/>
      <c r="H2851" s="12"/>
      <c r="J2851" s="26" t="s">
        <v>19114</v>
      </c>
      <c r="K2851" s="16" t="s">
        <v>19115</v>
      </c>
      <c r="V2851" s="8" t="s">
        <v>19116</v>
      </c>
      <c r="Y2851" s="8" t="s">
        <v>95</v>
      </c>
      <c r="Z2851" s="8" t="s">
        <v>96</v>
      </c>
      <c r="AA2851" s="8" t="s">
        <v>3092</v>
      </c>
      <c r="AB2851" s="8" t="s">
        <v>98</v>
      </c>
      <c r="AJ2851" s="14" t="s">
        <v>19117</v>
      </c>
    </row>
    <row r="2852" spans="1:36" ht="16">
      <c r="A2852" s="8">
        <v>4</v>
      </c>
      <c r="B2852" s="10" t="s">
        <v>19118</v>
      </c>
      <c r="C2852" s="10" t="s">
        <v>19119</v>
      </c>
      <c r="D2852" s="8" t="s">
        <v>19120</v>
      </c>
      <c r="E2852" s="10" t="s">
        <v>19121</v>
      </c>
      <c r="F2852" s="10" t="s">
        <v>68</v>
      </c>
      <c r="G2852" s="11"/>
      <c r="H2852" s="18"/>
      <c r="J2852" s="30" t="s">
        <v>19122</v>
      </c>
      <c r="K2852" s="10" t="s">
        <v>19123</v>
      </c>
      <c r="V2852" s="8" t="s">
        <v>19124</v>
      </c>
      <c r="Y2852" s="8" t="s">
        <v>95</v>
      </c>
      <c r="Z2852" s="8" t="s">
        <v>96</v>
      </c>
      <c r="AA2852" s="8" t="s">
        <v>11499</v>
      </c>
      <c r="AB2852" s="8" t="s">
        <v>98</v>
      </c>
      <c r="AJ2852" s="14" t="s">
        <v>19125</v>
      </c>
    </row>
    <row r="2853" spans="1:36" ht="16">
      <c r="A2853" s="8">
        <v>4</v>
      </c>
      <c r="B2853" s="16" t="s">
        <v>19126</v>
      </c>
      <c r="C2853" s="16" t="s">
        <v>19127</v>
      </c>
      <c r="D2853" s="8" t="s">
        <v>19128</v>
      </c>
      <c r="E2853" s="16" t="s">
        <v>19129</v>
      </c>
      <c r="F2853" s="16" t="s">
        <v>68</v>
      </c>
      <c r="G2853" s="17"/>
      <c r="H2853" s="12"/>
      <c r="J2853" s="26" t="s">
        <v>19130</v>
      </c>
      <c r="K2853" s="18"/>
      <c r="V2853" s="8" t="s">
        <v>19131</v>
      </c>
      <c r="Y2853" s="8" t="s">
        <v>95</v>
      </c>
      <c r="Z2853" s="8" t="s">
        <v>96</v>
      </c>
      <c r="AA2853" s="8" t="s">
        <v>7574</v>
      </c>
      <c r="AB2853" s="8" t="s">
        <v>98</v>
      </c>
      <c r="AJ2853" s="14" t="s">
        <v>19132</v>
      </c>
    </row>
    <row r="2854" spans="1:36" ht="16">
      <c r="A2854" s="8">
        <v>4</v>
      </c>
      <c r="B2854" s="10" t="s">
        <v>19133</v>
      </c>
      <c r="C2854" s="10" t="s">
        <v>19134</v>
      </c>
      <c r="D2854" s="8" t="s">
        <v>19135</v>
      </c>
      <c r="E2854" s="10" t="s">
        <v>19136</v>
      </c>
      <c r="F2854" s="10" t="s">
        <v>68</v>
      </c>
      <c r="G2854" s="11"/>
      <c r="H2854" s="18"/>
      <c r="J2854" s="30" t="s">
        <v>19137</v>
      </c>
      <c r="K2854" s="10" t="s">
        <v>19138</v>
      </c>
      <c r="V2854" s="8" t="s">
        <v>19139</v>
      </c>
      <c r="Y2854" s="8" t="s">
        <v>95</v>
      </c>
      <c r="Z2854" s="8" t="s">
        <v>96</v>
      </c>
      <c r="AA2854" s="8" t="s">
        <v>2327</v>
      </c>
      <c r="AB2854" s="8" t="s">
        <v>98</v>
      </c>
      <c r="AJ2854" s="14" t="s">
        <v>19140</v>
      </c>
    </row>
    <row r="2855" spans="1:36" ht="16">
      <c r="A2855" s="8">
        <v>4</v>
      </c>
      <c r="B2855" s="16" t="s">
        <v>19141</v>
      </c>
      <c r="C2855" s="16" t="s">
        <v>19142</v>
      </c>
      <c r="D2855" s="8" t="s">
        <v>19143</v>
      </c>
      <c r="E2855" s="16" t="s">
        <v>19144</v>
      </c>
      <c r="F2855" s="16" t="s">
        <v>68</v>
      </c>
      <c r="G2855" s="17"/>
      <c r="H2855" s="12"/>
      <c r="J2855" s="26" t="s">
        <v>19145</v>
      </c>
      <c r="K2855" s="16" t="s">
        <v>19146</v>
      </c>
      <c r="V2855" s="8" t="s">
        <v>19147</v>
      </c>
      <c r="Y2855" s="8" t="s">
        <v>95</v>
      </c>
      <c r="Z2855" s="8" t="s">
        <v>96</v>
      </c>
      <c r="AA2855" s="8" t="s">
        <v>17801</v>
      </c>
      <c r="AB2855" s="8" t="s">
        <v>98</v>
      </c>
      <c r="AJ2855" s="14" t="s">
        <v>19148</v>
      </c>
    </row>
    <row r="2856" spans="1:36" ht="16">
      <c r="A2856" s="8">
        <v>4</v>
      </c>
      <c r="B2856" s="10" t="s">
        <v>19149</v>
      </c>
      <c r="C2856" s="10" t="s">
        <v>19150</v>
      </c>
      <c r="D2856" s="8" t="s">
        <v>19151</v>
      </c>
      <c r="E2856" s="10" t="s">
        <v>19152</v>
      </c>
      <c r="F2856" s="10" t="s">
        <v>68</v>
      </c>
      <c r="G2856" s="11"/>
      <c r="H2856" s="18"/>
      <c r="J2856" s="30" t="s">
        <v>19153</v>
      </c>
      <c r="K2856" s="10" t="s">
        <v>19154</v>
      </c>
      <c r="V2856" s="8" t="s">
        <v>19155</v>
      </c>
      <c r="Y2856" s="8" t="s">
        <v>95</v>
      </c>
      <c r="Z2856" s="8" t="s">
        <v>96</v>
      </c>
      <c r="AA2856" s="8" t="s">
        <v>17807</v>
      </c>
      <c r="AB2856" s="8" t="s">
        <v>98</v>
      </c>
      <c r="AJ2856" s="14" t="s">
        <v>19156</v>
      </c>
    </row>
    <row r="2857" spans="1:36" ht="16">
      <c r="A2857" s="8">
        <v>4</v>
      </c>
      <c r="B2857" s="16" t="s">
        <v>19157</v>
      </c>
      <c r="C2857" s="16" t="s">
        <v>19158</v>
      </c>
      <c r="D2857" s="8" t="s">
        <v>19159</v>
      </c>
      <c r="E2857" s="16" t="s">
        <v>19159</v>
      </c>
      <c r="F2857" s="16" t="s">
        <v>68</v>
      </c>
      <c r="G2857" s="17"/>
      <c r="H2857" s="12"/>
      <c r="J2857" s="26" t="s">
        <v>19160</v>
      </c>
      <c r="K2857" s="16" t="s">
        <v>19161</v>
      </c>
      <c r="V2857" s="8" t="s">
        <v>19162</v>
      </c>
      <c r="Y2857" s="8" t="s">
        <v>424</v>
      </c>
      <c r="Z2857" s="8" t="s">
        <v>96</v>
      </c>
      <c r="AA2857" s="8" t="s">
        <v>17816</v>
      </c>
      <c r="AB2857" s="8" t="s">
        <v>98</v>
      </c>
      <c r="AJ2857" s="14" t="s">
        <v>19163</v>
      </c>
    </row>
    <row r="2858" spans="1:36" ht="16">
      <c r="A2858" s="8">
        <v>4</v>
      </c>
      <c r="B2858" s="10" t="s">
        <v>19164</v>
      </c>
      <c r="C2858" s="10" t="s">
        <v>19165</v>
      </c>
      <c r="D2858" s="8" t="s">
        <v>19166</v>
      </c>
      <c r="E2858" s="10" t="s">
        <v>19167</v>
      </c>
      <c r="F2858" s="10" t="s">
        <v>68</v>
      </c>
      <c r="G2858" s="11"/>
      <c r="H2858" s="18"/>
      <c r="J2858" s="30" t="s">
        <v>19168</v>
      </c>
      <c r="K2858" s="12"/>
      <c r="V2858" s="8" t="s">
        <v>19169</v>
      </c>
      <c r="Y2858" s="8" t="s">
        <v>95</v>
      </c>
      <c r="Z2858" s="8" t="s">
        <v>96</v>
      </c>
      <c r="AA2858" s="8" t="s">
        <v>17823</v>
      </c>
      <c r="AB2858" s="8" t="s">
        <v>98</v>
      </c>
      <c r="AJ2858" s="14" t="s">
        <v>19170</v>
      </c>
    </row>
    <row r="2859" spans="1:36" ht="16">
      <c r="A2859" s="8">
        <v>4</v>
      </c>
      <c r="B2859" s="16" t="s">
        <v>19171</v>
      </c>
      <c r="C2859" s="16" t="s">
        <v>19172</v>
      </c>
      <c r="D2859" s="8" t="s">
        <v>19173</v>
      </c>
      <c r="E2859" s="16" t="s">
        <v>19174</v>
      </c>
      <c r="F2859" s="16" t="s">
        <v>68</v>
      </c>
      <c r="G2859" s="17"/>
      <c r="H2859" s="12"/>
      <c r="J2859" s="59"/>
      <c r="K2859" s="16" t="s">
        <v>19175</v>
      </c>
      <c r="V2859" s="8" t="s">
        <v>19176</v>
      </c>
      <c r="Y2859" s="8" t="s">
        <v>95</v>
      </c>
      <c r="Z2859" s="8" t="s">
        <v>96</v>
      </c>
      <c r="AA2859" s="8" t="s">
        <v>17830</v>
      </c>
      <c r="AB2859" s="8" t="s">
        <v>98</v>
      </c>
      <c r="AJ2859" s="14" t="s">
        <v>19177</v>
      </c>
    </row>
    <row r="2860" spans="1:36" ht="16">
      <c r="A2860" s="8">
        <v>4</v>
      </c>
      <c r="B2860" s="10" t="s">
        <v>19178</v>
      </c>
      <c r="C2860" s="10" t="s">
        <v>19179</v>
      </c>
      <c r="D2860" s="8" t="s">
        <v>19180</v>
      </c>
      <c r="E2860" s="10" t="s">
        <v>19181</v>
      </c>
      <c r="F2860" s="10" t="s">
        <v>68</v>
      </c>
      <c r="G2860" s="11"/>
      <c r="H2860" s="18"/>
      <c r="J2860" s="30" t="s">
        <v>2182</v>
      </c>
      <c r="K2860" s="10" t="s">
        <v>19182</v>
      </c>
      <c r="V2860" s="8" t="s">
        <v>19183</v>
      </c>
      <c r="Y2860" s="8" t="s">
        <v>95</v>
      </c>
      <c r="Z2860" s="8" t="s">
        <v>96</v>
      </c>
      <c r="AA2860" s="8" t="s">
        <v>17838</v>
      </c>
      <c r="AB2860" s="8" t="s">
        <v>98</v>
      </c>
      <c r="AJ2860" s="14" t="s">
        <v>19184</v>
      </c>
    </row>
    <row r="2861" spans="1:36" ht="16">
      <c r="A2861" s="8">
        <v>4</v>
      </c>
      <c r="B2861" s="16" t="s">
        <v>19185</v>
      </c>
      <c r="C2861" s="16" t="s">
        <v>19186</v>
      </c>
      <c r="D2861" s="8" t="s">
        <v>19187</v>
      </c>
      <c r="E2861" s="16" t="s">
        <v>19188</v>
      </c>
      <c r="F2861" s="16" t="s">
        <v>68</v>
      </c>
      <c r="G2861" s="17"/>
      <c r="H2861" s="12"/>
      <c r="J2861" s="26" t="s">
        <v>19189</v>
      </c>
      <c r="K2861" s="16" t="s">
        <v>19190</v>
      </c>
      <c r="V2861" s="8" t="s">
        <v>19191</v>
      </c>
      <c r="Y2861" s="8" t="s">
        <v>95</v>
      </c>
      <c r="Z2861" s="8" t="s">
        <v>96</v>
      </c>
      <c r="AA2861" s="8" t="s">
        <v>17845</v>
      </c>
      <c r="AB2861" s="8" t="s">
        <v>98</v>
      </c>
      <c r="AJ2861" s="14" t="s">
        <v>19192</v>
      </c>
    </row>
    <row r="2862" spans="1:36" ht="16">
      <c r="A2862" s="8">
        <v>4</v>
      </c>
      <c r="B2862" s="10" t="s">
        <v>19193</v>
      </c>
      <c r="C2862" s="10" t="s">
        <v>19194</v>
      </c>
      <c r="D2862" s="8" t="s">
        <v>19195</v>
      </c>
      <c r="E2862" s="10" t="s">
        <v>19196</v>
      </c>
      <c r="F2862" s="10" t="s">
        <v>68</v>
      </c>
      <c r="G2862" s="11"/>
      <c r="H2862" s="18"/>
      <c r="J2862" s="30" t="s">
        <v>19197</v>
      </c>
      <c r="K2862" s="10" t="s">
        <v>19198</v>
      </c>
      <c r="V2862" s="8" t="s">
        <v>19199</v>
      </c>
      <c r="Y2862" s="8" t="s">
        <v>95</v>
      </c>
      <c r="Z2862" s="8" t="s">
        <v>96</v>
      </c>
      <c r="AA2862" s="8" t="s">
        <v>17853</v>
      </c>
      <c r="AB2862" s="8" t="s">
        <v>98</v>
      </c>
      <c r="AJ2862" s="14" t="s">
        <v>19200</v>
      </c>
    </row>
    <row r="2863" spans="1:36" ht="16">
      <c r="A2863" s="8">
        <v>4</v>
      </c>
      <c r="B2863" s="16" t="s">
        <v>19201</v>
      </c>
      <c r="C2863" s="16" t="s">
        <v>19202</v>
      </c>
      <c r="D2863" s="8" t="s">
        <v>19203</v>
      </c>
      <c r="E2863" s="16" t="s">
        <v>19203</v>
      </c>
      <c r="F2863" s="16" t="s">
        <v>68</v>
      </c>
      <c r="G2863" s="17"/>
      <c r="H2863" s="12"/>
      <c r="J2863" s="26" t="s">
        <v>19204</v>
      </c>
      <c r="K2863" s="16" t="s">
        <v>19205</v>
      </c>
      <c r="V2863" s="8" t="s">
        <v>19206</v>
      </c>
      <c r="Y2863" s="8" t="s">
        <v>95</v>
      </c>
      <c r="Z2863" s="8" t="s">
        <v>96</v>
      </c>
      <c r="AA2863" s="8" t="s">
        <v>7381</v>
      </c>
      <c r="AB2863" s="8" t="s">
        <v>98</v>
      </c>
      <c r="AJ2863" s="14" t="s">
        <v>19207</v>
      </c>
    </row>
    <row r="2864" spans="1:36" ht="16">
      <c r="A2864" s="8">
        <v>4</v>
      </c>
      <c r="B2864" s="10" t="s">
        <v>19208</v>
      </c>
      <c r="C2864" s="10" t="s">
        <v>19209</v>
      </c>
      <c r="E2864" s="10"/>
      <c r="F2864" s="10" t="s">
        <v>68</v>
      </c>
      <c r="G2864" s="11"/>
      <c r="H2864" s="18"/>
      <c r="J2864" s="30" t="s">
        <v>19210</v>
      </c>
      <c r="K2864" s="10" t="s">
        <v>19211</v>
      </c>
      <c r="V2864" s="8" t="s">
        <v>4687</v>
      </c>
      <c r="Y2864" s="8" t="s">
        <v>95</v>
      </c>
      <c r="Z2864" s="8" t="s">
        <v>96</v>
      </c>
      <c r="AA2864" s="8" t="s">
        <v>4215</v>
      </c>
      <c r="AB2864" s="8" t="s">
        <v>98</v>
      </c>
      <c r="AJ2864" s="14">
        <v>99</v>
      </c>
    </row>
    <row r="2865" spans="1:36" ht="16">
      <c r="A2865" s="8">
        <v>4</v>
      </c>
      <c r="B2865" s="16" t="s">
        <v>2634</v>
      </c>
      <c r="C2865" s="16" t="s">
        <v>2635</v>
      </c>
      <c r="D2865" s="8" t="s">
        <v>19212</v>
      </c>
      <c r="E2865" s="16" t="s">
        <v>19213</v>
      </c>
      <c r="F2865" s="16" t="s">
        <v>68</v>
      </c>
      <c r="G2865" s="17"/>
      <c r="H2865" s="12"/>
      <c r="J2865" s="26" t="s">
        <v>2637</v>
      </c>
      <c r="K2865" s="16" t="s">
        <v>19214</v>
      </c>
      <c r="V2865" s="8" t="s">
        <v>19215</v>
      </c>
      <c r="Y2865" s="8" t="s">
        <v>424</v>
      </c>
      <c r="Z2865" s="8" t="s">
        <v>96</v>
      </c>
      <c r="AA2865" s="8" t="s">
        <v>17876</v>
      </c>
      <c r="AB2865" s="8" t="s">
        <v>98</v>
      </c>
      <c r="AJ2865" s="14" t="s">
        <v>19216</v>
      </c>
    </row>
    <row r="2866" spans="1:36" ht="16">
      <c r="A2866" s="8">
        <v>4</v>
      </c>
      <c r="B2866" s="10" t="s">
        <v>2640</v>
      </c>
      <c r="C2866" s="10" t="s">
        <v>2641</v>
      </c>
      <c r="D2866" s="8" t="s">
        <v>19217</v>
      </c>
      <c r="E2866" s="10" t="s">
        <v>19218</v>
      </c>
      <c r="F2866" s="10" t="s">
        <v>68</v>
      </c>
      <c r="G2866" s="11"/>
      <c r="H2866" s="18"/>
      <c r="J2866" s="30" t="s">
        <v>2260</v>
      </c>
      <c r="K2866" s="10" t="s">
        <v>19219</v>
      </c>
      <c r="V2866" s="8" t="s">
        <v>19220</v>
      </c>
      <c r="Y2866" s="8" t="s">
        <v>95</v>
      </c>
      <c r="Z2866" s="8" t="s">
        <v>96</v>
      </c>
      <c r="AA2866" s="8" t="s">
        <v>2211</v>
      </c>
      <c r="AB2866" s="8" t="s">
        <v>98</v>
      </c>
      <c r="AJ2866" s="14" t="s">
        <v>19221</v>
      </c>
    </row>
    <row r="2867" spans="1:36" ht="16">
      <c r="A2867" s="8">
        <v>4</v>
      </c>
      <c r="B2867" s="16" t="s">
        <v>19222</v>
      </c>
      <c r="C2867" s="16" t="s">
        <v>19223</v>
      </c>
      <c r="D2867" s="8" t="s">
        <v>19224</v>
      </c>
      <c r="E2867" s="16" t="s">
        <v>19225</v>
      </c>
      <c r="F2867" s="16" t="s">
        <v>68</v>
      </c>
      <c r="G2867" s="17"/>
      <c r="H2867" s="12"/>
      <c r="J2867" s="26" t="s">
        <v>2260</v>
      </c>
      <c r="K2867" s="16" t="s">
        <v>19226</v>
      </c>
      <c r="V2867" s="8" t="s">
        <v>19227</v>
      </c>
      <c r="Y2867" s="8" t="s">
        <v>95</v>
      </c>
      <c r="Z2867" s="8" t="s">
        <v>96</v>
      </c>
      <c r="AA2867" s="8" t="s">
        <v>2588</v>
      </c>
      <c r="AB2867" s="8" t="s">
        <v>98</v>
      </c>
      <c r="AJ2867" s="14" t="s">
        <v>19228</v>
      </c>
    </row>
    <row r="2868" spans="1:36" ht="16">
      <c r="A2868" s="8">
        <v>4</v>
      </c>
      <c r="B2868" s="10" t="s">
        <v>19229</v>
      </c>
      <c r="C2868" s="10" t="s">
        <v>19230</v>
      </c>
      <c r="D2868" s="8" t="s">
        <v>19231</v>
      </c>
      <c r="E2868" s="10" t="s">
        <v>19232</v>
      </c>
      <c r="F2868" s="10" t="s">
        <v>68</v>
      </c>
      <c r="G2868" s="11"/>
      <c r="H2868" s="18"/>
      <c r="J2868" s="30" t="s">
        <v>19233</v>
      </c>
      <c r="K2868" s="12"/>
      <c r="V2868" s="8" t="s">
        <v>19234</v>
      </c>
      <c r="Y2868" s="8" t="s">
        <v>95</v>
      </c>
      <c r="Z2868" s="8" t="s">
        <v>96</v>
      </c>
      <c r="AA2868" s="8" t="s">
        <v>17896</v>
      </c>
      <c r="AB2868" s="8" t="s">
        <v>98</v>
      </c>
      <c r="AJ2868" s="14" t="s">
        <v>18562</v>
      </c>
    </row>
    <row r="2869" spans="1:36" ht="16">
      <c r="A2869" s="8">
        <v>4</v>
      </c>
      <c r="B2869" s="16" t="s">
        <v>19235</v>
      </c>
      <c r="C2869" s="16" t="s">
        <v>19236</v>
      </c>
      <c r="D2869" s="8" t="s">
        <v>19237</v>
      </c>
      <c r="E2869" s="16" t="s">
        <v>19238</v>
      </c>
      <c r="F2869" s="16" t="s">
        <v>68</v>
      </c>
      <c r="G2869" s="17"/>
      <c r="H2869" s="12"/>
      <c r="J2869" s="26" t="s">
        <v>19239</v>
      </c>
      <c r="K2869" s="16" t="s">
        <v>19240</v>
      </c>
      <c r="V2869" s="8" t="s">
        <v>19241</v>
      </c>
      <c r="Y2869" s="8" t="s">
        <v>95</v>
      </c>
      <c r="Z2869" s="8" t="s">
        <v>96</v>
      </c>
      <c r="AA2869" s="8" t="s">
        <v>17904</v>
      </c>
      <c r="AB2869" s="8" t="s">
        <v>98</v>
      </c>
      <c r="AJ2869" s="14" t="s">
        <v>19242</v>
      </c>
    </row>
    <row r="2870" spans="1:36" ht="16">
      <c r="A2870" s="8">
        <v>4</v>
      </c>
      <c r="B2870" s="10" t="s">
        <v>19243</v>
      </c>
      <c r="C2870" s="10" t="s">
        <v>19244</v>
      </c>
      <c r="D2870" s="8" t="s">
        <v>19245</v>
      </c>
      <c r="E2870" s="10" t="s">
        <v>19246</v>
      </c>
      <c r="F2870" s="10" t="s">
        <v>68</v>
      </c>
      <c r="G2870" s="53"/>
      <c r="H2870" s="18"/>
      <c r="J2870" s="30" t="s">
        <v>19247</v>
      </c>
      <c r="K2870" s="10" t="s">
        <v>19248</v>
      </c>
      <c r="V2870" s="8" t="s">
        <v>19249</v>
      </c>
      <c r="Y2870" s="8" t="s">
        <v>95</v>
      </c>
      <c r="Z2870" s="8" t="s">
        <v>96</v>
      </c>
      <c r="AA2870" s="8" t="s">
        <v>17911</v>
      </c>
      <c r="AB2870" s="8" t="s">
        <v>98</v>
      </c>
      <c r="AF2870" s="8" t="s">
        <v>2863</v>
      </c>
      <c r="AJ2870" s="14" t="s">
        <v>19250</v>
      </c>
    </row>
    <row r="2871" spans="1:36" ht="16">
      <c r="A2871" s="8">
        <v>4</v>
      </c>
      <c r="B2871" s="16" t="s">
        <v>19251</v>
      </c>
      <c r="C2871" s="16" t="s">
        <v>19252</v>
      </c>
      <c r="D2871" s="8" t="s">
        <v>19253</v>
      </c>
      <c r="E2871" s="16" t="s">
        <v>19254</v>
      </c>
      <c r="F2871" s="16" t="s">
        <v>68</v>
      </c>
      <c r="G2871" s="54"/>
      <c r="H2871" s="12"/>
      <c r="J2871" s="26" t="s">
        <v>19255</v>
      </c>
      <c r="K2871" s="18"/>
      <c r="V2871" s="8" t="s">
        <v>19256</v>
      </c>
      <c r="Y2871" s="8" t="s">
        <v>424</v>
      </c>
      <c r="Z2871" s="8" t="s">
        <v>96</v>
      </c>
      <c r="AA2871" s="8" t="s">
        <v>17919</v>
      </c>
      <c r="AB2871" s="8" t="s">
        <v>98</v>
      </c>
      <c r="AD2871" s="8" t="s">
        <v>2863</v>
      </c>
      <c r="AJ2871" s="14" t="s">
        <v>19257</v>
      </c>
    </row>
    <row r="2872" spans="1:36" ht="16">
      <c r="A2872" s="8">
        <v>4</v>
      </c>
      <c r="B2872" s="10" t="s">
        <v>19258</v>
      </c>
      <c r="C2872" s="10" t="s">
        <v>19259</v>
      </c>
      <c r="D2872" s="8" t="s">
        <v>19260</v>
      </c>
      <c r="E2872" s="10" t="s">
        <v>19261</v>
      </c>
      <c r="F2872" s="10" t="s">
        <v>68</v>
      </c>
      <c r="G2872" s="11"/>
      <c r="H2872" s="18"/>
      <c r="J2872" s="30" t="s">
        <v>19262</v>
      </c>
      <c r="K2872" s="10" t="s">
        <v>19263</v>
      </c>
      <c r="V2872" s="8" t="s">
        <v>19264</v>
      </c>
      <c r="Y2872" s="8" t="s">
        <v>95</v>
      </c>
      <c r="Z2872" s="8" t="s">
        <v>96</v>
      </c>
      <c r="AA2872" s="8" t="s">
        <v>17927</v>
      </c>
      <c r="AB2872" s="8" t="s">
        <v>98</v>
      </c>
      <c r="AJ2872" s="14" t="s">
        <v>19265</v>
      </c>
    </row>
    <row r="2873" spans="1:36" ht="16">
      <c r="A2873" s="8">
        <v>4</v>
      </c>
      <c r="B2873" s="16" t="s">
        <v>19266</v>
      </c>
      <c r="C2873" s="16" t="s">
        <v>19267</v>
      </c>
      <c r="D2873" s="8" t="s">
        <v>19268</v>
      </c>
      <c r="E2873" s="16" t="s">
        <v>19269</v>
      </c>
      <c r="F2873" s="16" t="s">
        <v>68</v>
      </c>
      <c r="G2873" s="17"/>
      <c r="H2873" s="12"/>
      <c r="J2873" s="59"/>
      <c r="K2873" s="16" t="s">
        <v>19270</v>
      </c>
      <c r="V2873" s="8" t="s">
        <v>19271</v>
      </c>
      <c r="Y2873" s="8" t="s">
        <v>95</v>
      </c>
      <c r="Z2873" s="8" t="s">
        <v>96</v>
      </c>
      <c r="AA2873" s="8" t="s">
        <v>17936</v>
      </c>
      <c r="AB2873" s="8" t="s">
        <v>98</v>
      </c>
      <c r="AJ2873" s="14" t="s">
        <v>19272</v>
      </c>
    </row>
    <row r="2874" spans="1:36" ht="16">
      <c r="A2874" s="8">
        <v>4</v>
      </c>
      <c r="B2874" s="10" t="s">
        <v>19273</v>
      </c>
      <c r="C2874" s="10" t="s">
        <v>19274</v>
      </c>
      <c r="D2874" s="8" t="s">
        <v>19275</v>
      </c>
      <c r="E2874" s="10" t="s">
        <v>19276</v>
      </c>
      <c r="F2874" s="10" t="s">
        <v>68</v>
      </c>
      <c r="G2874" s="53"/>
      <c r="H2874" s="18"/>
      <c r="J2874" s="30" t="s">
        <v>19277</v>
      </c>
      <c r="K2874" s="10" t="s">
        <v>12650</v>
      </c>
      <c r="V2874" s="8" t="s">
        <v>12651</v>
      </c>
      <c r="Y2874" s="8" t="s">
        <v>95</v>
      </c>
      <c r="Z2874" s="8" t="s">
        <v>96</v>
      </c>
      <c r="AA2874" s="8" t="s">
        <v>4213</v>
      </c>
      <c r="AB2874" s="8" t="s">
        <v>98</v>
      </c>
      <c r="AC2874" s="8" t="s">
        <v>2863</v>
      </c>
      <c r="AE2874" s="8" t="s">
        <v>2863</v>
      </c>
      <c r="AJ2874" s="14" t="s">
        <v>19278</v>
      </c>
    </row>
    <row r="2875" spans="1:36" ht="16">
      <c r="A2875" s="8">
        <v>4</v>
      </c>
      <c r="B2875" s="16" t="s">
        <v>19279</v>
      </c>
      <c r="C2875" s="16" t="s">
        <v>19280</v>
      </c>
      <c r="D2875" s="8" t="s">
        <v>19281</v>
      </c>
      <c r="E2875" s="16" t="s">
        <v>19282</v>
      </c>
      <c r="F2875" s="16" t="s">
        <v>68</v>
      </c>
      <c r="G2875" s="17"/>
      <c r="H2875" s="12"/>
      <c r="J2875" s="26" t="s">
        <v>19283</v>
      </c>
      <c r="K2875" s="16" t="s">
        <v>19284</v>
      </c>
      <c r="V2875" s="8" t="s">
        <v>19285</v>
      </c>
      <c r="Y2875" s="8" t="s">
        <v>95</v>
      </c>
      <c r="Z2875" s="8" t="s">
        <v>96</v>
      </c>
      <c r="AA2875" s="8" t="s">
        <v>9986</v>
      </c>
      <c r="AB2875" s="8" t="s">
        <v>98</v>
      </c>
      <c r="AJ2875" s="14" t="s">
        <v>19286</v>
      </c>
    </row>
    <row r="2876" spans="1:36" ht="16">
      <c r="A2876" s="8">
        <v>4</v>
      </c>
      <c r="B2876" s="10" t="s">
        <v>19287</v>
      </c>
      <c r="C2876" s="10" t="s">
        <v>19288</v>
      </c>
      <c r="E2876" s="10"/>
      <c r="F2876" s="10" t="s">
        <v>68</v>
      </c>
      <c r="G2876" s="11"/>
      <c r="H2876" s="18"/>
      <c r="J2876" s="59"/>
      <c r="K2876" s="10" t="s">
        <v>19289</v>
      </c>
      <c r="V2876" s="8" t="s">
        <v>18581</v>
      </c>
      <c r="Y2876" s="8" t="s">
        <v>95</v>
      </c>
      <c r="Z2876" s="8" t="s">
        <v>96</v>
      </c>
      <c r="AA2876" s="8" t="s">
        <v>9944</v>
      </c>
      <c r="AB2876" s="8" t="s">
        <v>98</v>
      </c>
      <c r="AJ2876" s="14" t="s">
        <v>19290</v>
      </c>
    </row>
    <row r="2877" spans="1:36" ht="16">
      <c r="A2877" s="8">
        <v>4</v>
      </c>
      <c r="B2877" s="16" t="s">
        <v>19291</v>
      </c>
      <c r="C2877" s="16" t="s">
        <v>19292</v>
      </c>
      <c r="D2877" s="8" t="s">
        <v>19293</v>
      </c>
      <c r="E2877" s="16" t="s">
        <v>19294</v>
      </c>
      <c r="F2877" s="16" t="s">
        <v>68</v>
      </c>
      <c r="G2877" s="17"/>
      <c r="H2877" s="12"/>
      <c r="J2877" s="26" t="s">
        <v>19295</v>
      </c>
      <c r="K2877" s="16" t="s">
        <v>19296</v>
      </c>
      <c r="V2877" s="8" t="s">
        <v>19297</v>
      </c>
      <c r="Y2877" s="8" t="s">
        <v>95</v>
      </c>
      <c r="Z2877" s="8" t="s">
        <v>96</v>
      </c>
      <c r="AA2877" s="8" t="s">
        <v>16547</v>
      </c>
      <c r="AB2877" s="8" t="s">
        <v>98</v>
      </c>
      <c r="AJ2877" s="14" t="s">
        <v>19298</v>
      </c>
    </row>
  </sheetData>
  <autoFilter ref="A1:AJ2877" xr:uid="{00000000-0009-0000-0000-000002000000}"/>
  <hyperlinks>
    <hyperlink ref="H20" r:id="rId1" xr:uid="{00000000-0004-0000-0200-000000000000}"/>
    <hyperlink ref="H21" r:id="rId2" xr:uid="{00000000-0004-0000-0200-000001000000}"/>
    <hyperlink ref="H22" r:id="rId3" xr:uid="{00000000-0004-0000-0200-000002000000}"/>
    <hyperlink ref="H23" r:id="rId4" xr:uid="{00000000-0004-0000-0200-000003000000}"/>
    <hyperlink ref="H24" r:id="rId5" xr:uid="{00000000-0004-0000-0200-000004000000}"/>
    <hyperlink ref="H26" r:id="rId6" xr:uid="{00000000-0004-0000-0200-000005000000}"/>
    <hyperlink ref="H27" r:id="rId7" xr:uid="{00000000-0004-0000-0200-000006000000}"/>
    <hyperlink ref="H28" r:id="rId8" xr:uid="{00000000-0004-0000-0200-000007000000}"/>
    <hyperlink ref="H29" r:id="rId9" xr:uid="{00000000-0004-0000-0200-000008000000}"/>
    <hyperlink ref="H30" r:id="rId10" xr:uid="{00000000-0004-0000-0200-000009000000}"/>
    <hyperlink ref="H31" r:id="rId11" xr:uid="{00000000-0004-0000-0200-00000A000000}"/>
    <hyperlink ref="H32" r:id="rId12" xr:uid="{00000000-0004-0000-0200-00000B000000}"/>
    <hyperlink ref="H33" r:id="rId13" xr:uid="{00000000-0004-0000-0200-00000C000000}"/>
    <hyperlink ref="H34" r:id="rId14" xr:uid="{00000000-0004-0000-0200-00000D000000}"/>
    <hyperlink ref="H35" r:id="rId15" xr:uid="{00000000-0004-0000-0200-00000E000000}"/>
    <hyperlink ref="H36" r:id="rId16" xr:uid="{00000000-0004-0000-0200-00000F000000}"/>
    <hyperlink ref="H37" r:id="rId17" xr:uid="{00000000-0004-0000-0200-000010000000}"/>
    <hyperlink ref="H38" r:id="rId18" xr:uid="{00000000-0004-0000-0200-000011000000}"/>
    <hyperlink ref="H39" r:id="rId19" xr:uid="{00000000-0004-0000-0200-000012000000}"/>
    <hyperlink ref="H40" r:id="rId20" xr:uid="{00000000-0004-0000-0200-000013000000}"/>
    <hyperlink ref="H41" r:id="rId21" xr:uid="{00000000-0004-0000-0200-000014000000}"/>
    <hyperlink ref="H42" r:id="rId22" xr:uid="{00000000-0004-0000-0200-000015000000}"/>
    <hyperlink ref="H43" r:id="rId23" xr:uid="{00000000-0004-0000-0200-000016000000}"/>
    <hyperlink ref="H44" r:id="rId24" xr:uid="{00000000-0004-0000-0200-000017000000}"/>
    <hyperlink ref="H45" r:id="rId25" xr:uid="{00000000-0004-0000-0200-000018000000}"/>
    <hyperlink ref="H46" r:id="rId26" xr:uid="{00000000-0004-0000-0200-000019000000}"/>
    <hyperlink ref="H47" r:id="rId27" xr:uid="{00000000-0004-0000-0200-00001A000000}"/>
    <hyperlink ref="H48" r:id="rId28" xr:uid="{00000000-0004-0000-0200-00001B000000}"/>
    <hyperlink ref="H49" r:id="rId29" xr:uid="{00000000-0004-0000-0200-00001C000000}"/>
    <hyperlink ref="H50" r:id="rId30" xr:uid="{00000000-0004-0000-0200-00001D000000}"/>
    <hyperlink ref="H51" r:id="rId31" xr:uid="{00000000-0004-0000-0200-00001E000000}"/>
    <hyperlink ref="H52" r:id="rId32" xr:uid="{00000000-0004-0000-0200-00001F000000}"/>
    <hyperlink ref="H53" r:id="rId33" xr:uid="{00000000-0004-0000-0200-000020000000}"/>
    <hyperlink ref="H54" r:id="rId34" xr:uid="{00000000-0004-0000-0200-000021000000}"/>
    <hyperlink ref="H55" r:id="rId35" xr:uid="{00000000-0004-0000-0200-000022000000}"/>
    <hyperlink ref="H56" r:id="rId36" xr:uid="{00000000-0004-0000-0200-000023000000}"/>
    <hyperlink ref="H57" r:id="rId37" xr:uid="{00000000-0004-0000-0200-000024000000}"/>
    <hyperlink ref="H58" r:id="rId38" xr:uid="{00000000-0004-0000-0200-000025000000}"/>
    <hyperlink ref="H59" r:id="rId39" xr:uid="{00000000-0004-0000-0200-000026000000}"/>
    <hyperlink ref="H60" r:id="rId40" xr:uid="{00000000-0004-0000-0200-000027000000}"/>
    <hyperlink ref="H61" r:id="rId41" xr:uid="{00000000-0004-0000-0200-000028000000}"/>
    <hyperlink ref="H62" r:id="rId42" xr:uid="{00000000-0004-0000-0200-000029000000}"/>
    <hyperlink ref="H63" r:id="rId43" xr:uid="{00000000-0004-0000-0200-00002A000000}"/>
    <hyperlink ref="H64" r:id="rId44" xr:uid="{00000000-0004-0000-0200-00002B000000}"/>
    <hyperlink ref="H65" r:id="rId45" xr:uid="{00000000-0004-0000-0200-00002C000000}"/>
    <hyperlink ref="H66" r:id="rId46" xr:uid="{00000000-0004-0000-0200-00002D000000}"/>
    <hyperlink ref="H67" r:id="rId47" xr:uid="{00000000-0004-0000-0200-00002E000000}"/>
    <hyperlink ref="H68" r:id="rId48" xr:uid="{00000000-0004-0000-0200-00002F000000}"/>
    <hyperlink ref="H69" r:id="rId49" xr:uid="{00000000-0004-0000-0200-000030000000}"/>
    <hyperlink ref="H70" r:id="rId50" xr:uid="{00000000-0004-0000-0200-000031000000}"/>
    <hyperlink ref="H71" r:id="rId51" xr:uid="{00000000-0004-0000-0200-000032000000}"/>
    <hyperlink ref="H72" r:id="rId52" xr:uid="{00000000-0004-0000-0200-000033000000}"/>
    <hyperlink ref="H73" r:id="rId53" xr:uid="{00000000-0004-0000-0200-000034000000}"/>
    <hyperlink ref="H74" r:id="rId54" xr:uid="{00000000-0004-0000-0200-000035000000}"/>
    <hyperlink ref="H75" r:id="rId55" xr:uid="{00000000-0004-0000-0200-000036000000}"/>
    <hyperlink ref="H76" r:id="rId56" xr:uid="{00000000-0004-0000-0200-000037000000}"/>
    <hyperlink ref="H77" r:id="rId57" xr:uid="{00000000-0004-0000-0200-000038000000}"/>
    <hyperlink ref="H78" r:id="rId58" xr:uid="{00000000-0004-0000-0200-000039000000}"/>
    <hyperlink ref="H79" r:id="rId59" xr:uid="{00000000-0004-0000-0200-00003A000000}"/>
    <hyperlink ref="H80" r:id="rId60" xr:uid="{00000000-0004-0000-0200-00003B000000}"/>
    <hyperlink ref="H81" r:id="rId61" xr:uid="{00000000-0004-0000-0200-00003C000000}"/>
    <hyperlink ref="H82" r:id="rId62" xr:uid="{00000000-0004-0000-0200-00003D000000}"/>
    <hyperlink ref="H83" r:id="rId63" xr:uid="{00000000-0004-0000-0200-00003E000000}"/>
    <hyperlink ref="H84" r:id="rId64" xr:uid="{00000000-0004-0000-0200-00003F000000}"/>
    <hyperlink ref="H85" r:id="rId65" xr:uid="{00000000-0004-0000-0200-000040000000}"/>
    <hyperlink ref="H86" r:id="rId66" xr:uid="{00000000-0004-0000-0200-000041000000}"/>
    <hyperlink ref="H87" r:id="rId67" xr:uid="{00000000-0004-0000-0200-000042000000}"/>
    <hyperlink ref="H88" r:id="rId68" xr:uid="{00000000-0004-0000-0200-000043000000}"/>
    <hyperlink ref="H89" r:id="rId69" xr:uid="{00000000-0004-0000-0200-000044000000}"/>
    <hyperlink ref="H90" r:id="rId70" xr:uid="{00000000-0004-0000-0200-000045000000}"/>
    <hyperlink ref="H91" r:id="rId71" xr:uid="{00000000-0004-0000-0200-000046000000}"/>
    <hyperlink ref="H92" r:id="rId72" xr:uid="{00000000-0004-0000-0200-000047000000}"/>
    <hyperlink ref="H93" r:id="rId73" xr:uid="{00000000-0004-0000-0200-000048000000}"/>
    <hyperlink ref="H94" r:id="rId74" xr:uid="{00000000-0004-0000-0200-000049000000}"/>
    <hyperlink ref="H95" r:id="rId75" xr:uid="{00000000-0004-0000-0200-00004A000000}"/>
    <hyperlink ref="H96" r:id="rId76" xr:uid="{00000000-0004-0000-0200-00004B000000}"/>
    <hyperlink ref="H97" r:id="rId77" xr:uid="{00000000-0004-0000-0200-00004C000000}"/>
    <hyperlink ref="H98" r:id="rId78" xr:uid="{00000000-0004-0000-0200-00004D000000}"/>
    <hyperlink ref="H99" r:id="rId79" xr:uid="{00000000-0004-0000-0200-00004E000000}"/>
    <hyperlink ref="H100" r:id="rId80" xr:uid="{00000000-0004-0000-0200-00004F000000}"/>
    <hyperlink ref="H101" r:id="rId81" xr:uid="{00000000-0004-0000-0200-000050000000}"/>
    <hyperlink ref="H102" r:id="rId82" xr:uid="{00000000-0004-0000-0200-000051000000}"/>
    <hyperlink ref="H103" r:id="rId83" xr:uid="{00000000-0004-0000-0200-000052000000}"/>
    <hyperlink ref="H104" r:id="rId84" xr:uid="{00000000-0004-0000-0200-000053000000}"/>
    <hyperlink ref="H105" r:id="rId85" xr:uid="{00000000-0004-0000-0200-000054000000}"/>
    <hyperlink ref="H106" r:id="rId86" xr:uid="{00000000-0004-0000-0200-000055000000}"/>
    <hyperlink ref="H107" r:id="rId87" xr:uid="{00000000-0004-0000-0200-000056000000}"/>
    <hyperlink ref="H108" r:id="rId88" xr:uid="{00000000-0004-0000-0200-000057000000}"/>
    <hyperlink ref="H109" r:id="rId89" xr:uid="{00000000-0004-0000-0200-000058000000}"/>
    <hyperlink ref="H110" r:id="rId90" xr:uid="{00000000-0004-0000-0200-000059000000}"/>
    <hyperlink ref="H111" r:id="rId91" xr:uid="{00000000-0004-0000-0200-00005A000000}"/>
    <hyperlink ref="H112" r:id="rId92" xr:uid="{00000000-0004-0000-0200-00005B000000}"/>
    <hyperlink ref="H113" r:id="rId93" xr:uid="{00000000-0004-0000-0200-00005C000000}"/>
    <hyperlink ref="H114" r:id="rId94" xr:uid="{00000000-0004-0000-0200-00005D000000}"/>
    <hyperlink ref="H115" r:id="rId95" xr:uid="{00000000-0004-0000-0200-00005E000000}"/>
    <hyperlink ref="H116" r:id="rId96" xr:uid="{00000000-0004-0000-0200-00005F000000}"/>
    <hyperlink ref="H117" r:id="rId97" xr:uid="{00000000-0004-0000-0200-000060000000}"/>
    <hyperlink ref="H118" r:id="rId98" xr:uid="{00000000-0004-0000-0200-000061000000}"/>
    <hyperlink ref="H119" r:id="rId99" xr:uid="{00000000-0004-0000-0200-000062000000}"/>
    <hyperlink ref="H120" r:id="rId100" xr:uid="{00000000-0004-0000-0200-000063000000}"/>
    <hyperlink ref="H121" r:id="rId101" xr:uid="{00000000-0004-0000-0200-000064000000}"/>
    <hyperlink ref="H122" r:id="rId102" xr:uid="{00000000-0004-0000-0200-000065000000}"/>
    <hyperlink ref="H123" r:id="rId103" xr:uid="{00000000-0004-0000-0200-000066000000}"/>
    <hyperlink ref="H124" r:id="rId104" xr:uid="{00000000-0004-0000-0200-000067000000}"/>
    <hyperlink ref="H125" r:id="rId105" xr:uid="{00000000-0004-0000-0200-000068000000}"/>
    <hyperlink ref="H126" r:id="rId106" xr:uid="{00000000-0004-0000-0200-000069000000}"/>
    <hyperlink ref="H127" r:id="rId107" xr:uid="{00000000-0004-0000-0200-00006A000000}"/>
    <hyperlink ref="H128" r:id="rId108" xr:uid="{00000000-0004-0000-0200-00006B000000}"/>
    <hyperlink ref="H129" r:id="rId109" xr:uid="{00000000-0004-0000-0200-00006C000000}"/>
    <hyperlink ref="H130" r:id="rId110" xr:uid="{00000000-0004-0000-0200-00006D000000}"/>
    <hyperlink ref="H131" r:id="rId111" xr:uid="{00000000-0004-0000-0200-00006E000000}"/>
    <hyperlink ref="H132" r:id="rId112" xr:uid="{00000000-0004-0000-0200-00006F000000}"/>
    <hyperlink ref="H133" r:id="rId113" xr:uid="{00000000-0004-0000-0200-000070000000}"/>
    <hyperlink ref="H134" r:id="rId114" xr:uid="{00000000-0004-0000-0200-000071000000}"/>
    <hyperlink ref="H135" r:id="rId115" xr:uid="{00000000-0004-0000-0200-000072000000}"/>
    <hyperlink ref="H136" r:id="rId116" xr:uid="{00000000-0004-0000-0200-000073000000}"/>
    <hyperlink ref="H137" r:id="rId117" xr:uid="{00000000-0004-0000-0200-000074000000}"/>
    <hyperlink ref="H138" r:id="rId118" xr:uid="{00000000-0004-0000-0200-000075000000}"/>
    <hyperlink ref="H139" r:id="rId119" xr:uid="{00000000-0004-0000-0200-000076000000}"/>
    <hyperlink ref="H140" r:id="rId120" xr:uid="{00000000-0004-0000-0200-000077000000}"/>
    <hyperlink ref="H141" r:id="rId121" xr:uid="{00000000-0004-0000-0200-000078000000}"/>
    <hyperlink ref="H142" r:id="rId122" xr:uid="{00000000-0004-0000-0200-000079000000}"/>
    <hyperlink ref="H143" r:id="rId123" xr:uid="{00000000-0004-0000-0200-00007A000000}"/>
    <hyperlink ref="H144" r:id="rId124" xr:uid="{00000000-0004-0000-0200-00007B000000}"/>
    <hyperlink ref="H145" r:id="rId125" xr:uid="{00000000-0004-0000-0200-00007C000000}"/>
    <hyperlink ref="H146" r:id="rId126" xr:uid="{00000000-0004-0000-0200-00007D000000}"/>
    <hyperlink ref="H147" r:id="rId127" xr:uid="{00000000-0004-0000-0200-00007E000000}"/>
    <hyperlink ref="H148" r:id="rId128" xr:uid="{00000000-0004-0000-0200-00007F000000}"/>
    <hyperlink ref="H149" r:id="rId129" xr:uid="{00000000-0004-0000-0200-000080000000}"/>
    <hyperlink ref="H150" r:id="rId130" xr:uid="{00000000-0004-0000-0200-000081000000}"/>
    <hyperlink ref="H151" r:id="rId131" xr:uid="{00000000-0004-0000-0200-000082000000}"/>
    <hyperlink ref="H152" r:id="rId132" xr:uid="{00000000-0004-0000-0200-000083000000}"/>
    <hyperlink ref="H153" r:id="rId133" xr:uid="{00000000-0004-0000-0200-000084000000}"/>
    <hyperlink ref="H154" r:id="rId134" xr:uid="{00000000-0004-0000-0200-000085000000}"/>
    <hyperlink ref="H155" r:id="rId135" xr:uid="{00000000-0004-0000-0200-000086000000}"/>
    <hyperlink ref="H156" r:id="rId136" xr:uid="{00000000-0004-0000-0200-000087000000}"/>
    <hyperlink ref="H157" r:id="rId137" xr:uid="{00000000-0004-0000-0200-000088000000}"/>
    <hyperlink ref="H158" r:id="rId138" xr:uid="{00000000-0004-0000-0200-000089000000}"/>
    <hyperlink ref="H159" r:id="rId139" xr:uid="{00000000-0004-0000-0200-00008A000000}"/>
    <hyperlink ref="H160" r:id="rId140" xr:uid="{00000000-0004-0000-0200-00008B000000}"/>
    <hyperlink ref="H162" r:id="rId141" xr:uid="{00000000-0004-0000-0200-00008C000000}"/>
    <hyperlink ref="H164" r:id="rId142" xr:uid="{00000000-0004-0000-0200-00008D000000}"/>
    <hyperlink ref="H165" r:id="rId143" xr:uid="{00000000-0004-0000-0200-00008E000000}"/>
    <hyperlink ref="H166" r:id="rId144" xr:uid="{00000000-0004-0000-0200-00008F000000}"/>
    <hyperlink ref="H167" r:id="rId145" xr:uid="{00000000-0004-0000-0200-000090000000}"/>
    <hyperlink ref="H168" r:id="rId146" xr:uid="{00000000-0004-0000-0200-000091000000}"/>
    <hyperlink ref="H169" r:id="rId147" xr:uid="{00000000-0004-0000-0200-000092000000}"/>
    <hyperlink ref="H170" r:id="rId148" xr:uid="{00000000-0004-0000-0200-000093000000}"/>
    <hyperlink ref="H171" r:id="rId149" xr:uid="{00000000-0004-0000-0200-000094000000}"/>
    <hyperlink ref="H172" r:id="rId150" xr:uid="{00000000-0004-0000-0200-000095000000}"/>
    <hyperlink ref="H173" r:id="rId151" xr:uid="{00000000-0004-0000-0200-000096000000}"/>
    <hyperlink ref="H175" r:id="rId152" xr:uid="{00000000-0004-0000-0200-000097000000}"/>
    <hyperlink ref="H176" r:id="rId153" xr:uid="{00000000-0004-0000-0200-000098000000}"/>
    <hyperlink ref="H177" r:id="rId154" xr:uid="{00000000-0004-0000-0200-000099000000}"/>
    <hyperlink ref="H178" r:id="rId155" xr:uid="{00000000-0004-0000-0200-00009A000000}"/>
    <hyperlink ref="H179" r:id="rId156" xr:uid="{00000000-0004-0000-0200-00009B000000}"/>
    <hyperlink ref="H180" r:id="rId157" xr:uid="{00000000-0004-0000-0200-00009C000000}"/>
    <hyperlink ref="H181" r:id="rId158" xr:uid="{00000000-0004-0000-0200-00009D000000}"/>
    <hyperlink ref="H182" r:id="rId159" xr:uid="{00000000-0004-0000-0200-00009E000000}"/>
    <hyperlink ref="H183" r:id="rId160" xr:uid="{00000000-0004-0000-0200-00009F000000}"/>
    <hyperlink ref="H184" r:id="rId161" xr:uid="{00000000-0004-0000-0200-0000A0000000}"/>
    <hyperlink ref="H185" r:id="rId162" xr:uid="{00000000-0004-0000-0200-0000A1000000}"/>
    <hyperlink ref="H186" r:id="rId163" xr:uid="{00000000-0004-0000-0200-0000A2000000}"/>
    <hyperlink ref="H187" r:id="rId164" xr:uid="{00000000-0004-0000-0200-0000A3000000}"/>
    <hyperlink ref="H188" r:id="rId165" xr:uid="{00000000-0004-0000-0200-0000A4000000}"/>
    <hyperlink ref="H189" r:id="rId166" xr:uid="{00000000-0004-0000-0200-0000A5000000}"/>
    <hyperlink ref="H190" r:id="rId167" xr:uid="{00000000-0004-0000-0200-0000A6000000}"/>
    <hyperlink ref="H191" r:id="rId168" xr:uid="{00000000-0004-0000-0200-0000A7000000}"/>
    <hyperlink ref="H192" r:id="rId169" xr:uid="{00000000-0004-0000-0200-0000A8000000}"/>
    <hyperlink ref="H193" r:id="rId170" xr:uid="{00000000-0004-0000-0200-0000A9000000}"/>
    <hyperlink ref="H194" r:id="rId171" xr:uid="{00000000-0004-0000-0200-0000AA000000}"/>
    <hyperlink ref="H195" r:id="rId172" xr:uid="{00000000-0004-0000-0200-0000AB000000}"/>
    <hyperlink ref="H196" r:id="rId173" xr:uid="{00000000-0004-0000-0200-0000AC000000}"/>
    <hyperlink ref="H197" r:id="rId174" xr:uid="{00000000-0004-0000-0200-0000AD000000}"/>
    <hyperlink ref="H198" r:id="rId175" xr:uid="{00000000-0004-0000-0200-0000AE000000}"/>
    <hyperlink ref="H199" r:id="rId176" xr:uid="{00000000-0004-0000-0200-0000AF000000}"/>
    <hyperlink ref="H200" r:id="rId177" xr:uid="{00000000-0004-0000-0200-0000B0000000}"/>
    <hyperlink ref="H201" r:id="rId178" xr:uid="{00000000-0004-0000-0200-0000B1000000}"/>
    <hyperlink ref="H202" r:id="rId179" xr:uid="{00000000-0004-0000-0200-0000B2000000}"/>
    <hyperlink ref="H203" r:id="rId180" xr:uid="{00000000-0004-0000-0200-0000B3000000}"/>
    <hyperlink ref="H204" r:id="rId181" xr:uid="{00000000-0004-0000-0200-0000B4000000}"/>
    <hyperlink ref="H205" r:id="rId182" xr:uid="{00000000-0004-0000-0200-0000B5000000}"/>
    <hyperlink ref="H206" r:id="rId183" xr:uid="{00000000-0004-0000-0200-0000B6000000}"/>
    <hyperlink ref="H207" r:id="rId184" xr:uid="{00000000-0004-0000-0200-0000B7000000}"/>
    <hyperlink ref="H208" r:id="rId185" xr:uid="{00000000-0004-0000-0200-0000B8000000}"/>
    <hyperlink ref="H209" r:id="rId186" xr:uid="{00000000-0004-0000-0200-0000B9000000}"/>
    <hyperlink ref="H210" r:id="rId187" xr:uid="{00000000-0004-0000-0200-0000BA000000}"/>
    <hyperlink ref="H211" r:id="rId188" xr:uid="{00000000-0004-0000-0200-0000BB000000}"/>
    <hyperlink ref="H212" r:id="rId189" xr:uid="{00000000-0004-0000-0200-0000BC000000}"/>
    <hyperlink ref="H213" r:id="rId190" xr:uid="{00000000-0004-0000-0200-0000BD000000}"/>
    <hyperlink ref="H214" r:id="rId191" xr:uid="{00000000-0004-0000-0200-0000BE000000}"/>
    <hyperlink ref="H215" r:id="rId192" xr:uid="{00000000-0004-0000-0200-0000BF000000}"/>
    <hyperlink ref="H217" r:id="rId193" xr:uid="{00000000-0004-0000-0200-0000C0000000}"/>
    <hyperlink ref="H219" r:id="rId194" xr:uid="{00000000-0004-0000-0200-0000C1000000}"/>
    <hyperlink ref="H220" r:id="rId195" xr:uid="{00000000-0004-0000-0200-0000C2000000}"/>
    <hyperlink ref="H221" r:id="rId196" xr:uid="{00000000-0004-0000-0200-0000C3000000}"/>
    <hyperlink ref="H222" r:id="rId197" xr:uid="{00000000-0004-0000-0200-0000C4000000}"/>
    <hyperlink ref="H223" r:id="rId198" xr:uid="{00000000-0004-0000-0200-0000C5000000}"/>
    <hyperlink ref="H224" r:id="rId199" xr:uid="{00000000-0004-0000-0200-0000C6000000}"/>
    <hyperlink ref="H225" r:id="rId200" xr:uid="{00000000-0004-0000-0200-0000C7000000}"/>
    <hyperlink ref="H226" r:id="rId201" xr:uid="{00000000-0004-0000-0200-0000C8000000}"/>
    <hyperlink ref="H227" r:id="rId202" xr:uid="{00000000-0004-0000-0200-0000C9000000}"/>
    <hyperlink ref="H228" r:id="rId203" xr:uid="{00000000-0004-0000-0200-0000CA000000}"/>
    <hyperlink ref="H229" r:id="rId204" xr:uid="{00000000-0004-0000-0200-0000CB000000}"/>
    <hyperlink ref="H230" r:id="rId205" xr:uid="{00000000-0004-0000-0200-0000CC000000}"/>
    <hyperlink ref="H231" r:id="rId206" xr:uid="{00000000-0004-0000-0200-0000CD000000}"/>
    <hyperlink ref="H232" r:id="rId207" xr:uid="{00000000-0004-0000-0200-0000CE000000}"/>
    <hyperlink ref="H233" r:id="rId208" xr:uid="{00000000-0004-0000-0200-0000CF000000}"/>
    <hyperlink ref="H234" r:id="rId209" xr:uid="{00000000-0004-0000-0200-0000D0000000}"/>
    <hyperlink ref="H235" r:id="rId210" xr:uid="{00000000-0004-0000-0200-0000D1000000}"/>
    <hyperlink ref="H236" r:id="rId211" xr:uid="{00000000-0004-0000-0200-0000D2000000}"/>
    <hyperlink ref="H237" r:id="rId212" xr:uid="{00000000-0004-0000-0200-0000D3000000}"/>
    <hyperlink ref="H238" r:id="rId213" xr:uid="{00000000-0004-0000-0200-0000D4000000}"/>
    <hyperlink ref="H239" r:id="rId214" xr:uid="{00000000-0004-0000-0200-0000D5000000}"/>
    <hyperlink ref="H240" r:id="rId215" xr:uid="{00000000-0004-0000-0200-0000D6000000}"/>
    <hyperlink ref="H241" r:id="rId216" xr:uid="{00000000-0004-0000-0200-0000D7000000}"/>
    <hyperlink ref="H242" r:id="rId217" xr:uid="{00000000-0004-0000-0200-0000D8000000}"/>
    <hyperlink ref="H243" r:id="rId218" xr:uid="{00000000-0004-0000-0200-0000D9000000}"/>
    <hyperlink ref="H244" r:id="rId219" xr:uid="{00000000-0004-0000-0200-0000DA000000}"/>
    <hyperlink ref="H245" r:id="rId220" xr:uid="{00000000-0004-0000-0200-0000DB000000}"/>
    <hyperlink ref="H246" r:id="rId221" xr:uid="{00000000-0004-0000-0200-0000DC000000}"/>
    <hyperlink ref="H247" r:id="rId222" xr:uid="{00000000-0004-0000-0200-0000DD000000}"/>
    <hyperlink ref="H248" r:id="rId223" xr:uid="{00000000-0004-0000-0200-0000DE000000}"/>
    <hyperlink ref="H249" r:id="rId224" xr:uid="{00000000-0004-0000-0200-0000DF000000}"/>
    <hyperlink ref="H250" r:id="rId225" xr:uid="{00000000-0004-0000-0200-0000E0000000}"/>
    <hyperlink ref="H251" r:id="rId226" xr:uid="{00000000-0004-0000-0200-0000E1000000}"/>
    <hyperlink ref="H252" r:id="rId227" xr:uid="{00000000-0004-0000-0200-0000E2000000}"/>
    <hyperlink ref="H253" r:id="rId228" xr:uid="{00000000-0004-0000-0200-0000E3000000}"/>
    <hyperlink ref="H255" r:id="rId229" xr:uid="{00000000-0004-0000-0200-0000E4000000}"/>
    <hyperlink ref="H256" r:id="rId230" xr:uid="{00000000-0004-0000-0200-0000E5000000}"/>
    <hyperlink ref="H257" r:id="rId231" xr:uid="{00000000-0004-0000-0200-0000E6000000}"/>
    <hyperlink ref="H258" r:id="rId232" xr:uid="{00000000-0004-0000-0200-0000E7000000}"/>
    <hyperlink ref="H259" r:id="rId233" xr:uid="{00000000-0004-0000-0200-0000E8000000}"/>
    <hyperlink ref="H260" r:id="rId234" xr:uid="{00000000-0004-0000-0200-0000E9000000}"/>
    <hyperlink ref="H261" r:id="rId235" xr:uid="{00000000-0004-0000-0200-0000EA000000}"/>
    <hyperlink ref="H262" r:id="rId236" xr:uid="{00000000-0004-0000-0200-0000EB000000}"/>
    <hyperlink ref="H263" r:id="rId237" xr:uid="{00000000-0004-0000-0200-0000EC000000}"/>
    <hyperlink ref="H264" r:id="rId238" xr:uid="{00000000-0004-0000-0200-0000ED000000}"/>
    <hyperlink ref="H265" r:id="rId239" xr:uid="{00000000-0004-0000-0200-0000EE000000}"/>
    <hyperlink ref="H266" r:id="rId240" xr:uid="{00000000-0004-0000-0200-0000EF000000}"/>
    <hyperlink ref="H267" r:id="rId241" xr:uid="{00000000-0004-0000-0200-0000F0000000}"/>
    <hyperlink ref="H268" r:id="rId242" xr:uid="{00000000-0004-0000-0200-0000F1000000}"/>
    <hyperlink ref="H269" r:id="rId243" xr:uid="{00000000-0004-0000-0200-0000F2000000}"/>
    <hyperlink ref="H270" r:id="rId244" xr:uid="{00000000-0004-0000-0200-0000F3000000}"/>
    <hyperlink ref="H271" r:id="rId245" xr:uid="{00000000-0004-0000-0200-0000F4000000}"/>
    <hyperlink ref="H272" r:id="rId246" xr:uid="{00000000-0004-0000-0200-0000F5000000}"/>
    <hyperlink ref="H273" r:id="rId247" xr:uid="{00000000-0004-0000-0200-0000F6000000}"/>
    <hyperlink ref="H274" r:id="rId248" xr:uid="{00000000-0004-0000-0200-0000F7000000}"/>
    <hyperlink ref="H275" r:id="rId249" xr:uid="{00000000-0004-0000-0200-0000F8000000}"/>
    <hyperlink ref="H276" r:id="rId250" xr:uid="{00000000-0004-0000-0200-0000F9000000}"/>
    <hyperlink ref="H277" r:id="rId251" xr:uid="{00000000-0004-0000-0200-0000FA000000}"/>
    <hyperlink ref="H278" r:id="rId252" xr:uid="{00000000-0004-0000-0200-0000FB000000}"/>
    <hyperlink ref="H279" r:id="rId253" xr:uid="{00000000-0004-0000-0200-0000FC000000}"/>
    <hyperlink ref="H280" r:id="rId254" xr:uid="{00000000-0004-0000-0200-0000FD000000}"/>
    <hyperlink ref="H281" r:id="rId255" xr:uid="{00000000-0004-0000-0200-0000FE000000}"/>
    <hyperlink ref="B310" r:id="rId256" xr:uid="{00000000-0004-0000-0200-0000FF000000}"/>
    <hyperlink ref="C310" r:id="rId257" xr:uid="{00000000-0004-0000-0200-000000010000}"/>
    <hyperlink ref="B1030" r:id="rId258" xr:uid="{00000000-0004-0000-0200-000001010000}"/>
    <hyperlink ref="C1030" r:id="rId259" xr:uid="{00000000-0004-0000-0200-000002010000}"/>
    <hyperlink ref="B1038" r:id="rId260" xr:uid="{00000000-0004-0000-0200-000003010000}"/>
    <hyperlink ref="C1038" r:id="rId261" xr:uid="{00000000-0004-0000-0200-000004010000}"/>
    <hyperlink ref="H1484" r:id="rId262" xr:uid="{00000000-0004-0000-0200-000005010000}"/>
    <hyperlink ref="H1485" r:id="rId263" xr:uid="{00000000-0004-0000-0200-000006010000}"/>
    <hyperlink ref="H1486" r:id="rId264" xr:uid="{00000000-0004-0000-0200-000007010000}"/>
    <hyperlink ref="H1487" r:id="rId265" xr:uid="{00000000-0004-0000-0200-000008010000}"/>
    <hyperlink ref="H1488" r:id="rId266" xr:uid="{00000000-0004-0000-0200-000009010000}"/>
    <hyperlink ref="H1489" r:id="rId267" xr:uid="{00000000-0004-0000-0200-00000A010000}"/>
    <hyperlink ref="H1490" r:id="rId268" xr:uid="{00000000-0004-0000-0200-00000B010000}"/>
    <hyperlink ref="H1491" r:id="rId269" xr:uid="{00000000-0004-0000-0200-00000C010000}"/>
    <hyperlink ref="H1492" r:id="rId270" xr:uid="{00000000-0004-0000-0200-00000D010000}"/>
    <hyperlink ref="H1493" r:id="rId271" xr:uid="{00000000-0004-0000-0200-00000E010000}"/>
    <hyperlink ref="H1494" r:id="rId272" xr:uid="{00000000-0004-0000-0200-00000F010000}"/>
    <hyperlink ref="H1495" r:id="rId273" xr:uid="{00000000-0004-0000-0200-000010010000}"/>
    <hyperlink ref="H1496" r:id="rId274" xr:uid="{00000000-0004-0000-0200-000011010000}"/>
    <hyperlink ref="H1497" r:id="rId275" xr:uid="{00000000-0004-0000-0200-000012010000}"/>
    <hyperlink ref="H1498" r:id="rId276" xr:uid="{00000000-0004-0000-0200-000013010000}"/>
    <hyperlink ref="H1499" r:id="rId277" xr:uid="{00000000-0004-0000-0200-000014010000}"/>
    <hyperlink ref="H1500" r:id="rId278" xr:uid="{00000000-0004-0000-0200-000015010000}"/>
    <hyperlink ref="H1501" r:id="rId279" xr:uid="{00000000-0004-0000-0200-000016010000}"/>
    <hyperlink ref="H1502" r:id="rId280" xr:uid="{00000000-0004-0000-0200-000017010000}"/>
    <hyperlink ref="H1503" r:id="rId281" xr:uid="{00000000-0004-0000-0200-000018010000}"/>
    <hyperlink ref="H1504" r:id="rId282" xr:uid="{00000000-0004-0000-0200-000019010000}"/>
    <hyperlink ref="H1505" r:id="rId283" xr:uid="{00000000-0004-0000-0200-00001A010000}"/>
    <hyperlink ref="H1506" r:id="rId284" xr:uid="{00000000-0004-0000-0200-00001B010000}"/>
    <hyperlink ref="H1507" r:id="rId285" xr:uid="{00000000-0004-0000-0200-00001C010000}"/>
    <hyperlink ref="H1508" r:id="rId286" xr:uid="{00000000-0004-0000-0200-00001D010000}"/>
    <hyperlink ref="H1509" r:id="rId287" xr:uid="{00000000-0004-0000-0200-00001E010000}"/>
    <hyperlink ref="H1510" r:id="rId288" xr:uid="{00000000-0004-0000-0200-00001F010000}"/>
    <hyperlink ref="H1511" r:id="rId289" xr:uid="{00000000-0004-0000-0200-000020010000}"/>
    <hyperlink ref="H1512" r:id="rId290" xr:uid="{00000000-0004-0000-0200-000021010000}"/>
    <hyperlink ref="H1513" r:id="rId291" xr:uid="{00000000-0004-0000-0200-000022010000}"/>
    <hyperlink ref="H1514" r:id="rId292" xr:uid="{00000000-0004-0000-0200-000023010000}"/>
    <hyperlink ref="H1515" r:id="rId293" xr:uid="{00000000-0004-0000-0200-000024010000}"/>
    <hyperlink ref="H1516" r:id="rId294" xr:uid="{00000000-0004-0000-0200-000025010000}"/>
    <hyperlink ref="H1517" r:id="rId295" xr:uid="{00000000-0004-0000-0200-000026010000}"/>
    <hyperlink ref="H1518" r:id="rId296" xr:uid="{00000000-0004-0000-0200-000027010000}"/>
    <hyperlink ref="H1519" r:id="rId297" xr:uid="{00000000-0004-0000-0200-000028010000}"/>
    <hyperlink ref="H1520" r:id="rId298" xr:uid="{00000000-0004-0000-0200-000029010000}"/>
    <hyperlink ref="H1521" r:id="rId299" xr:uid="{00000000-0004-0000-0200-00002A010000}"/>
    <hyperlink ref="H1522" r:id="rId300" xr:uid="{00000000-0004-0000-0200-00002B010000}"/>
    <hyperlink ref="H1523" r:id="rId301" xr:uid="{00000000-0004-0000-0200-00002C010000}"/>
    <hyperlink ref="H1524" r:id="rId302" xr:uid="{00000000-0004-0000-0200-00002D010000}"/>
    <hyperlink ref="H1525" r:id="rId303" xr:uid="{00000000-0004-0000-0200-00002E010000}"/>
    <hyperlink ref="H1526" r:id="rId304" xr:uid="{00000000-0004-0000-0200-00002F010000}"/>
    <hyperlink ref="H1527" r:id="rId305" xr:uid="{00000000-0004-0000-0200-000030010000}"/>
    <hyperlink ref="H1528" r:id="rId306" xr:uid="{00000000-0004-0000-0200-000031010000}"/>
    <hyperlink ref="H1529" r:id="rId307" xr:uid="{00000000-0004-0000-0200-000032010000}"/>
    <hyperlink ref="H1530" r:id="rId308" xr:uid="{00000000-0004-0000-0200-000033010000}"/>
    <hyperlink ref="H1532" r:id="rId309" xr:uid="{00000000-0004-0000-0200-000034010000}"/>
    <hyperlink ref="H1533" r:id="rId310" xr:uid="{00000000-0004-0000-0200-000035010000}"/>
    <hyperlink ref="H1534" r:id="rId311" xr:uid="{00000000-0004-0000-0200-000036010000}"/>
    <hyperlink ref="H1535" r:id="rId312" xr:uid="{00000000-0004-0000-0200-000037010000}"/>
    <hyperlink ref="H1536" r:id="rId313" xr:uid="{00000000-0004-0000-0200-000038010000}"/>
    <hyperlink ref="H1537" r:id="rId314" xr:uid="{00000000-0004-0000-0200-000039010000}"/>
    <hyperlink ref="H1538" r:id="rId315" xr:uid="{00000000-0004-0000-0200-00003A010000}"/>
    <hyperlink ref="H1539" r:id="rId316" xr:uid="{00000000-0004-0000-0200-00003B010000}"/>
    <hyperlink ref="H1540" r:id="rId317" xr:uid="{00000000-0004-0000-0200-00003C010000}"/>
    <hyperlink ref="H1541" r:id="rId318" xr:uid="{00000000-0004-0000-0200-00003D010000}"/>
    <hyperlink ref="H1542" r:id="rId319" xr:uid="{00000000-0004-0000-0200-00003E010000}"/>
    <hyperlink ref="H1543" r:id="rId320" xr:uid="{00000000-0004-0000-0200-00003F010000}"/>
    <hyperlink ref="H1544" r:id="rId321" xr:uid="{00000000-0004-0000-0200-000040010000}"/>
    <hyperlink ref="H1546" r:id="rId322" xr:uid="{00000000-0004-0000-0200-000041010000}"/>
    <hyperlink ref="H1547" r:id="rId323" xr:uid="{00000000-0004-0000-0200-000042010000}"/>
    <hyperlink ref="H1548" r:id="rId324" xr:uid="{00000000-0004-0000-0200-000043010000}"/>
    <hyperlink ref="H1549" r:id="rId325" xr:uid="{00000000-0004-0000-0200-000044010000}"/>
    <hyperlink ref="H1550" r:id="rId326" xr:uid="{00000000-0004-0000-0200-000045010000}"/>
    <hyperlink ref="H1551" r:id="rId327" xr:uid="{00000000-0004-0000-0200-000046010000}"/>
    <hyperlink ref="H1552" r:id="rId328" xr:uid="{00000000-0004-0000-0200-000047010000}"/>
    <hyperlink ref="H1553" r:id="rId329" xr:uid="{00000000-0004-0000-0200-000048010000}"/>
    <hyperlink ref="H1554" r:id="rId330" xr:uid="{00000000-0004-0000-0200-000049010000}"/>
    <hyperlink ref="H1555" r:id="rId331" xr:uid="{00000000-0004-0000-0200-00004A010000}"/>
    <hyperlink ref="H1556" r:id="rId332" xr:uid="{00000000-0004-0000-0200-00004B010000}"/>
    <hyperlink ref="H1557" r:id="rId333" xr:uid="{00000000-0004-0000-0200-00004C010000}"/>
    <hyperlink ref="H1558" r:id="rId334" xr:uid="{00000000-0004-0000-0200-00004D010000}"/>
    <hyperlink ref="H1559" r:id="rId335" xr:uid="{00000000-0004-0000-0200-00004E010000}"/>
    <hyperlink ref="H1560" r:id="rId336" xr:uid="{00000000-0004-0000-0200-00004F010000}"/>
    <hyperlink ref="H1561" r:id="rId337" xr:uid="{00000000-0004-0000-0200-000050010000}"/>
    <hyperlink ref="H1562" r:id="rId338" xr:uid="{00000000-0004-0000-0200-000051010000}"/>
    <hyperlink ref="H1563" r:id="rId339" xr:uid="{00000000-0004-0000-0200-000052010000}"/>
    <hyperlink ref="H1564" r:id="rId340" xr:uid="{00000000-0004-0000-0200-000053010000}"/>
    <hyperlink ref="H1565" r:id="rId341" xr:uid="{00000000-0004-0000-0200-000054010000}"/>
    <hyperlink ref="H1566" r:id="rId342" xr:uid="{00000000-0004-0000-0200-000055010000}"/>
    <hyperlink ref="H1567" r:id="rId343" xr:uid="{00000000-0004-0000-0200-000056010000}"/>
    <hyperlink ref="H1568" r:id="rId344" xr:uid="{00000000-0004-0000-0200-000057010000}"/>
    <hyperlink ref="H1571" r:id="rId345" xr:uid="{00000000-0004-0000-0200-000058010000}"/>
    <hyperlink ref="H1572" r:id="rId346" xr:uid="{00000000-0004-0000-0200-000059010000}"/>
    <hyperlink ref="H1573" r:id="rId347" xr:uid="{00000000-0004-0000-0200-00005A010000}"/>
    <hyperlink ref="H1575" r:id="rId348" xr:uid="{00000000-0004-0000-0200-00005B010000}"/>
    <hyperlink ref="H1576" r:id="rId349" xr:uid="{00000000-0004-0000-0200-00005C010000}"/>
    <hyperlink ref="H1577" r:id="rId350" xr:uid="{00000000-0004-0000-0200-00005D010000}"/>
    <hyperlink ref="H1578" r:id="rId351" xr:uid="{00000000-0004-0000-0200-00005E010000}"/>
    <hyperlink ref="H1579" r:id="rId352" xr:uid="{00000000-0004-0000-0200-00005F010000}"/>
    <hyperlink ref="H1580" r:id="rId353" xr:uid="{00000000-0004-0000-0200-000060010000}"/>
    <hyperlink ref="H1581" r:id="rId354" xr:uid="{00000000-0004-0000-0200-000061010000}"/>
    <hyperlink ref="H1582" r:id="rId355" xr:uid="{00000000-0004-0000-0200-000062010000}"/>
    <hyperlink ref="H1583" r:id="rId356" xr:uid="{00000000-0004-0000-0200-000063010000}"/>
    <hyperlink ref="H1584" r:id="rId357" xr:uid="{00000000-0004-0000-0200-000064010000}"/>
    <hyperlink ref="H1585" r:id="rId358" xr:uid="{00000000-0004-0000-0200-000065010000}"/>
    <hyperlink ref="H1586" r:id="rId359" xr:uid="{00000000-0004-0000-0200-000066010000}"/>
    <hyperlink ref="H1587" r:id="rId360" xr:uid="{00000000-0004-0000-0200-000067010000}"/>
    <hyperlink ref="H1588" r:id="rId361" xr:uid="{00000000-0004-0000-0200-000068010000}"/>
    <hyperlink ref="H1589" r:id="rId362" xr:uid="{00000000-0004-0000-0200-000069010000}"/>
    <hyperlink ref="H1590" r:id="rId363" xr:uid="{00000000-0004-0000-0200-00006A010000}"/>
    <hyperlink ref="H1591" r:id="rId364" xr:uid="{00000000-0004-0000-0200-00006B010000}"/>
    <hyperlink ref="H1592" r:id="rId365" xr:uid="{00000000-0004-0000-0200-00006C010000}"/>
    <hyperlink ref="H1593" r:id="rId366" xr:uid="{00000000-0004-0000-0200-00006D010000}"/>
    <hyperlink ref="H1594" r:id="rId367" xr:uid="{00000000-0004-0000-0200-00006E010000}"/>
    <hyperlink ref="H1596" r:id="rId368" xr:uid="{00000000-0004-0000-0200-00006F010000}"/>
    <hyperlink ref="H1597" r:id="rId369" xr:uid="{00000000-0004-0000-0200-000070010000}"/>
    <hyperlink ref="H1598" r:id="rId370" xr:uid="{00000000-0004-0000-0200-000071010000}"/>
    <hyperlink ref="H1599" r:id="rId371" xr:uid="{00000000-0004-0000-0200-000072010000}"/>
    <hyperlink ref="H1600" r:id="rId372" xr:uid="{00000000-0004-0000-0200-000073010000}"/>
    <hyperlink ref="H1601" r:id="rId373" xr:uid="{00000000-0004-0000-0200-000074010000}"/>
    <hyperlink ref="H1602" r:id="rId374" xr:uid="{00000000-0004-0000-0200-000075010000}"/>
    <hyperlink ref="H1603" r:id="rId375" xr:uid="{00000000-0004-0000-0200-000076010000}"/>
    <hyperlink ref="H1604" r:id="rId376" xr:uid="{00000000-0004-0000-0200-000077010000}"/>
    <hyperlink ref="H1605" r:id="rId377" xr:uid="{00000000-0004-0000-0200-000078010000}"/>
    <hyperlink ref="H1606" r:id="rId378" xr:uid="{00000000-0004-0000-0200-000079010000}"/>
    <hyperlink ref="H1607" r:id="rId379" xr:uid="{00000000-0004-0000-0200-00007A010000}"/>
    <hyperlink ref="H1608" r:id="rId380" xr:uid="{00000000-0004-0000-0200-00007B010000}"/>
    <hyperlink ref="H1609" r:id="rId381" xr:uid="{00000000-0004-0000-0200-00007C010000}"/>
    <hyperlink ref="H1610" r:id="rId382" xr:uid="{00000000-0004-0000-0200-00007D010000}"/>
    <hyperlink ref="H1611" r:id="rId383" xr:uid="{00000000-0004-0000-0200-00007E010000}"/>
    <hyperlink ref="H1612" r:id="rId384" xr:uid="{00000000-0004-0000-0200-00007F010000}"/>
    <hyperlink ref="H1613" r:id="rId385" xr:uid="{00000000-0004-0000-0200-000080010000}"/>
    <hyperlink ref="H1614" r:id="rId386" xr:uid="{00000000-0004-0000-0200-000081010000}"/>
    <hyperlink ref="H1616" r:id="rId387" xr:uid="{00000000-0004-0000-0200-000082010000}"/>
    <hyperlink ref="H1617" r:id="rId388" xr:uid="{00000000-0004-0000-0200-000083010000}"/>
    <hyperlink ref="H1618" r:id="rId389" xr:uid="{00000000-0004-0000-0200-000084010000}"/>
    <hyperlink ref="H1620" r:id="rId390" xr:uid="{00000000-0004-0000-0200-000085010000}"/>
    <hyperlink ref="H1621" r:id="rId391" xr:uid="{00000000-0004-0000-0200-000086010000}"/>
    <hyperlink ref="H1622" r:id="rId392" xr:uid="{00000000-0004-0000-0200-000087010000}"/>
    <hyperlink ref="H1623" r:id="rId393" xr:uid="{00000000-0004-0000-0200-000088010000}"/>
    <hyperlink ref="H1624" r:id="rId394" xr:uid="{00000000-0004-0000-0200-000089010000}"/>
    <hyperlink ref="H1625" r:id="rId395" xr:uid="{00000000-0004-0000-0200-00008A010000}"/>
    <hyperlink ref="H1626" r:id="rId396" xr:uid="{00000000-0004-0000-0200-00008B010000}"/>
    <hyperlink ref="H1627" r:id="rId397" xr:uid="{00000000-0004-0000-0200-00008C010000}"/>
    <hyperlink ref="H1628" r:id="rId398" xr:uid="{00000000-0004-0000-0200-00008D010000}"/>
    <hyperlink ref="H1629" r:id="rId399" xr:uid="{00000000-0004-0000-0200-00008E010000}"/>
    <hyperlink ref="H1630" r:id="rId400" xr:uid="{00000000-0004-0000-0200-00008F010000}"/>
    <hyperlink ref="H1631" r:id="rId401" xr:uid="{00000000-0004-0000-0200-000090010000}"/>
    <hyperlink ref="H1632" r:id="rId402" xr:uid="{00000000-0004-0000-0200-000091010000}"/>
    <hyperlink ref="H1633" r:id="rId403" xr:uid="{00000000-0004-0000-0200-000092010000}"/>
    <hyperlink ref="H1634" r:id="rId404" xr:uid="{00000000-0004-0000-0200-000093010000}"/>
    <hyperlink ref="H1635" r:id="rId405" xr:uid="{00000000-0004-0000-0200-000094010000}"/>
    <hyperlink ref="H1637" r:id="rId406" xr:uid="{00000000-0004-0000-0200-000095010000}"/>
    <hyperlink ref="H1638" r:id="rId407" xr:uid="{00000000-0004-0000-0200-000096010000}"/>
    <hyperlink ref="H1639" r:id="rId408" xr:uid="{00000000-0004-0000-0200-000097010000}"/>
    <hyperlink ref="H1640" r:id="rId409" xr:uid="{00000000-0004-0000-0200-000098010000}"/>
    <hyperlink ref="H1642" r:id="rId410" xr:uid="{00000000-0004-0000-0200-000099010000}"/>
    <hyperlink ref="H1643" r:id="rId411" xr:uid="{00000000-0004-0000-0200-00009A010000}"/>
    <hyperlink ref="H1644" r:id="rId412" xr:uid="{00000000-0004-0000-0200-00009B010000}"/>
    <hyperlink ref="H1645" r:id="rId413" xr:uid="{00000000-0004-0000-0200-00009C010000}"/>
    <hyperlink ref="H1646" r:id="rId414" xr:uid="{00000000-0004-0000-0200-00009D010000}"/>
    <hyperlink ref="H1647" r:id="rId415" xr:uid="{00000000-0004-0000-0200-00009E010000}"/>
    <hyperlink ref="H1648" r:id="rId416" xr:uid="{00000000-0004-0000-0200-00009F010000}"/>
    <hyperlink ref="H1649" r:id="rId417" xr:uid="{00000000-0004-0000-0200-0000A0010000}"/>
    <hyperlink ref="H1651" r:id="rId418" xr:uid="{00000000-0004-0000-0200-0000A1010000}"/>
    <hyperlink ref="H1652" r:id="rId419" xr:uid="{00000000-0004-0000-0200-0000A2010000}"/>
    <hyperlink ref="H1653" r:id="rId420" xr:uid="{00000000-0004-0000-0200-0000A3010000}"/>
    <hyperlink ref="H1654" r:id="rId421" xr:uid="{00000000-0004-0000-0200-0000A4010000}"/>
    <hyperlink ref="H1655" r:id="rId422" xr:uid="{00000000-0004-0000-0200-0000A5010000}"/>
    <hyperlink ref="H1656" r:id="rId423" xr:uid="{00000000-0004-0000-0200-0000A6010000}"/>
    <hyperlink ref="H1657" r:id="rId424" xr:uid="{00000000-0004-0000-0200-0000A7010000}"/>
    <hyperlink ref="H1658" r:id="rId425" xr:uid="{00000000-0004-0000-0200-0000A8010000}"/>
    <hyperlink ref="H1659" r:id="rId426" xr:uid="{00000000-0004-0000-0200-0000A9010000}"/>
    <hyperlink ref="H1660" r:id="rId427" xr:uid="{00000000-0004-0000-0200-0000AA010000}"/>
    <hyperlink ref="H1661" r:id="rId428" xr:uid="{00000000-0004-0000-0200-0000AB010000}"/>
    <hyperlink ref="H1662" r:id="rId429" xr:uid="{00000000-0004-0000-0200-0000AC010000}"/>
    <hyperlink ref="H1663" r:id="rId430" xr:uid="{00000000-0004-0000-0200-0000AD010000}"/>
    <hyperlink ref="H1664" r:id="rId431" xr:uid="{00000000-0004-0000-0200-0000AE010000}"/>
    <hyperlink ref="H1665" r:id="rId432" xr:uid="{00000000-0004-0000-0200-0000AF010000}"/>
    <hyperlink ref="H1666" r:id="rId433" xr:uid="{00000000-0004-0000-0200-0000B0010000}"/>
    <hyperlink ref="H1670" r:id="rId434" xr:uid="{00000000-0004-0000-0200-0000B1010000}"/>
    <hyperlink ref="H1671" r:id="rId435" xr:uid="{00000000-0004-0000-0200-0000B2010000}"/>
    <hyperlink ref="H1672" r:id="rId436" xr:uid="{00000000-0004-0000-0200-0000B3010000}"/>
    <hyperlink ref="H1673" r:id="rId437" xr:uid="{00000000-0004-0000-0200-0000B4010000}"/>
    <hyperlink ref="H1674" r:id="rId438" xr:uid="{00000000-0004-0000-0200-0000B5010000}"/>
    <hyperlink ref="H1675" r:id="rId439" xr:uid="{00000000-0004-0000-0200-0000B6010000}"/>
    <hyperlink ref="H1676" r:id="rId440" xr:uid="{00000000-0004-0000-0200-0000B7010000}"/>
    <hyperlink ref="H1677" r:id="rId441" xr:uid="{00000000-0004-0000-0200-0000B8010000}"/>
    <hyperlink ref="H1678" r:id="rId442" xr:uid="{00000000-0004-0000-0200-0000B9010000}"/>
    <hyperlink ref="H1679" r:id="rId443" xr:uid="{00000000-0004-0000-0200-0000BA010000}"/>
    <hyperlink ref="H1680" r:id="rId444" xr:uid="{00000000-0004-0000-0200-0000BB010000}"/>
    <hyperlink ref="H1681" r:id="rId445" xr:uid="{00000000-0004-0000-0200-0000BC010000}"/>
    <hyperlink ref="H1682" r:id="rId446" xr:uid="{00000000-0004-0000-0200-0000BD010000}"/>
    <hyperlink ref="H1683" r:id="rId447" xr:uid="{00000000-0004-0000-0200-0000BE010000}"/>
    <hyperlink ref="H1684" r:id="rId448" xr:uid="{00000000-0004-0000-0200-0000BF010000}"/>
    <hyperlink ref="H1685" r:id="rId449" xr:uid="{00000000-0004-0000-0200-0000C0010000}"/>
    <hyperlink ref="H1686" r:id="rId450" xr:uid="{00000000-0004-0000-0200-0000C1010000}"/>
    <hyperlink ref="H1687" r:id="rId451" xr:uid="{00000000-0004-0000-0200-0000C2010000}"/>
    <hyperlink ref="H1688" r:id="rId452" xr:uid="{00000000-0004-0000-0200-0000C3010000}"/>
    <hyperlink ref="H1689" r:id="rId453" xr:uid="{00000000-0004-0000-0200-0000C4010000}"/>
    <hyperlink ref="H1690" r:id="rId454" xr:uid="{00000000-0004-0000-0200-0000C5010000}"/>
    <hyperlink ref="H1691" r:id="rId455" xr:uid="{00000000-0004-0000-0200-0000C6010000}"/>
    <hyperlink ref="H1692" r:id="rId456" xr:uid="{00000000-0004-0000-0200-0000C7010000}"/>
    <hyperlink ref="H1693" r:id="rId457" xr:uid="{00000000-0004-0000-0200-0000C8010000}"/>
    <hyperlink ref="H1694" r:id="rId458" xr:uid="{00000000-0004-0000-0200-0000C9010000}"/>
    <hyperlink ref="H1695" r:id="rId459" xr:uid="{00000000-0004-0000-0200-0000CA010000}"/>
    <hyperlink ref="H1696" r:id="rId460" xr:uid="{00000000-0004-0000-0200-0000CB010000}"/>
    <hyperlink ref="H1697" r:id="rId461" xr:uid="{00000000-0004-0000-0200-0000CC010000}"/>
    <hyperlink ref="H1698" r:id="rId462" location="device" xr:uid="{00000000-0004-0000-0200-0000CD010000}"/>
    <hyperlink ref="H1699" r:id="rId463" xr:uid="{00000000-0004-0000-0200-0000CE010000}"/>
    <hyperlink ref="H1700" r:id="rId464" xr:uid="{00000000-0004-0000-0200-0000CF010000}"/>
    <hyperlink ref="H1701" r:id="rId465" xr:uid="{00000000-0004-0000-0200-0000D0010000}"/>
    <hyperlink ref="H1703" r:id="rId466" xr:uid="{00000000-0004-0000-0200-0000D1010000}"/>
    <hyperlink ref="H1704" r:id="rId467" xr:uid="{00000000-0004-0000-0200-0000D2010000}"/>
    <hyperlink ref="H1705" r:id="rId468" xr:uid="{00000000-0004-0000-0200-0000D3010000}"/>
    <hyperlink ref="H1707" r:id="rId469" xr:uid="{00000000-0004-0000-0200-0000D4010000}"/>
    <hyperlink ref="H1708" r:id="rId470" xr:uid="{00000000-0004-0000-0200-0000D5010000}"/>
    <hyperlink ref="H1709" r:id="rId471" xr:uid="{00000000-0004-0000-0200-0000D6010000}"/>
    <hyperlink ref="H1710" r:id="rId472" xr:uid="{00000000-0004-0000-0200-0000D7010000}"/>
    <hyperlink ref="H1711" r:id="rId473" xr:uid="{00000000-0004-0000-0200-0000D8010000}"/>
    <hyperlink ref="H1712" r:id="rId474" xr:uid="{00000000-0004-0000-0200-0000D9010000}"/>
    <hyperlink ref="H1713" r:id="rId475" xr:uid="{00000000-0004-0000-0200-0000DA010000}"/>
    <hyperlink ref="H1714" r:id="rId476" xr:uid="{00000000-0004-0000-0200-0000DB010000}"/>
    <hyperlink ref="H1715" r:id="rId477" xr:uid="{00000000-0004-0000-0200-0000DC010000}"/>
    <hyperlink ref="H1716" r:id="rId478" xr:uid="{00000000-0004-0000-0200-0000DD010000}"/>
    <hyperlink ref="H1717" r:id="rId479" xr:uid="{00000000-0004-0000-0200-0000DE010000}"/>
    <hyperlink ref="H1718" r:id="rId480" xr:uid="{00000000-0004-0000-0200-0000DF010000}"/>
    <hyperlink ref="H1719" r:id="rId481" xr:uid="{00000000-0004-0000-0200-0000E0010000}"/>
    <hyperlink ref="H1720" r:id="rId482" xr:uid="{00000000-0004-0000-0200-0000E1010000}"/>
    <hyperlink ref="H1721" r:id="rId483" xr:uid="{00000000-0004-0000-0200-0000E2010000}"/>
    <hyperlink ref="H1722" r:id="rId484" xr:uid="{00000000-0004-0000-0200-0000E3010000}"/>
    <hyperlink ref="H1723" r:id="rId485" xr:uid="{00000000-0004-0000-0200-0000E4010000}"/>
    <hyperlink ref="H1724" r:id="rId486" xr:uid="{00000000-0004-0000-0200-0000E5010000}"/>
    <hyperlink ref="H1725" r:id="rId487" xr:uid="{00000000-0004-0000-0200-0000E6010000}"/>
    <hyperlink ref="H1726" r:id="rId488" xr:uid="{00000000-0004-0000-0200-0000E7010000}"/>
    <hyperlink ref="H1727" r:id="rId489" xr:uid="{00000000-0004-0000-0200-0000E8010000}"/>
    <hyperlink ref="H1728" r:id="rId490" xr:uid="{00000000-0004-0000-0200-0000E9010000}"/>
    <hyperlink ref="H1729" r:id="rId491" xr:uid="{00000000-0004-0000-0200-0000EA010000}"/>
    <hyperlink ref="H1730" r:id="rId492" xr:uid="{00000000-0004-0000-0200-0000EB010000}"/>
    <hyperlink ref="H1731" r:id="rId493" xr:uid="{00000000-0004-0000-0200-0000EC010000}"/>
    <hyperlink ref="H1732" r:id="rId494" xr:uid="{00000000-0004-0000-0200-0000ED010000}"/>
    <hyperlink ref="H1733" r:id="rId495" xr:uid="{00000000-0004-0000-0200-0000EE010000}"/>
    <hyperlink ref="H1734" r:id="rId496" xr:uid="{00000000-0004-0000-0200-0000EF010000}"/>
    <hyperlink ref="H1735" r:id="rId497" xr:uid="{00000000-0004-0000-0200-0000F0010000}"/>
    <hyperlink ref="H1736" r:id="rId498" xr:uid="{00000000-0004-0000-0200-0000F1010000}"/>
    <hyperlink ref="H1737" r:id="rId499" xr:uid="{00000000-0004-0000-0200-0000F2010000}"/>
    <hyperlink ref="H1740" r:id="rId500" xr:uid="{00000000-0004-0000-0200-0000F3010000}"/>
    <hyperlink ref="H1741" r:id="rId501" xr:uid="{00000000-0004-0000-0200-0000F4010000}"/>
    <hyperlink ref="H1742" r:id="rId502" xr:uid="{00000000-0004-0000-0200-0000F5010000}"/>
    <hyperlink ref="H1743" r:id="rId503" xr:uid="{00000000-0004-0000-0200-0000F6010000}"/>
    <hyperlink ref="H1744" r:id="rId504" xr:uid="{00000000-0004-0000-0200-0000F7010000}"/>
    <hyperlink ref="H1745" r:id="rId505" xr:uid="{00000000-0004-0000-0200-0000F8010000}"/>
    <hyperlink ref="H1747" r:id="rId506" xr:uid="{00000000-0004-0000-0200-0000F9010000}"/>
    <hyperlink ref="H1748" r:id="rId507" xr:uid="{00000000-0004-0000-0200-0000FA010000}"/>
    <hyperlink ref="H1749" r:id="rId508" xr:uid="{00000000-0004-0000-0200-0000FB010000}"/>
    <hyperlink ref="H1750" r:id="rId509" xr:uid="{00000000-0004-0000-0200-0000FC010000}"/>
    <hyperlink ref="H1751" r:id="rId510" xr:uid="{00000000-0004-0000-0200-0000FD010000}"/>
    <hyperlink ref="H1752" r:id="rId511" xr:uid="{00000000-0004-0000-0200-0000FE010000}"/>
    <hyperlink ref="H1753" r:id="rId512" xr:uid="{00000000-0004-0000-0200-0000FF010000}"/>
    <hyperlink ref="H1754" r:id="rId513" xr:uid="{00000000-0004-0000-0200-000000020000}"/>
    <hyperlink ref="H1755" r:id="rId514" xr:uid="{00000000-0004-0000-0200-000001020000}"/>
    <hyperlink ref="H1756" r:id="rId515" xr:uid="{00000000-0004-0000-0200-000002020000}"/>
    <hyperlink ref="H1757" r:id="rId516" xr:uid="{00000000-0004-0000-0200-000003020000}"/>
    <hyperlink ref="H1758" r:id="rId517" xr:uid="{00000000-0004-0000-0200-000004020000}"/>
    <hyperlink ref="H1759" r:id="rId518" xr:uid="{00000000-0004-0000-0200-000005020000}"/>
    <hyperlink ref="H1760" r:id="rId519" xr:uid="{00000000-0004-0000-0200-000006020000}"/>
    <hyperlink ref="H1761" r:id="rId520" xr:uid="{00000000-0004-0000-0200-000007020000}"/>
    <hyperlink ref="B2150" r:id="rId521" xr:uid="{00000000-0004-0000-0200-000008020000}"/>
    <hyperlink ref="C2150" r:id="rId522" xr:uid="{00000000-0004-0000-0200-000009020000}"/>
    <hyperlink ref="B2151" r:id="rId523" xr:uid="{00000000-0004-0000-0200-00000A020000}"/>
    <hyperlink ref="C2151" r:id="rId524" xr:uid="{00000000-0004-0000-0200-00000B020000}"/>
    <hyperlink ref="B2152" r:id="rId525" xr:uid="{00000000-0004-0000-0200-00000C020000}"/>
    <hyperlink ref="C2152" r:id="rId526" xr:uid="{00000000-0004-0000-0200-00000D02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E807"/>
  <sheetViews>
    <sheetView topLeftCell="C1" workbookViewId="0">
      <selection activeCell="C1" sqref="A1:XFD1048576"/>
    </sheetView>
  </sheetViews>
  <sheetFormatPr baseColWidth="10" defaultColWidth="14.5" defaultRowHeight="15.75" customHeight="1" outlineLevelCol="1"/>
  <cols>
    <col min="1" max="2" width="14.5" hidden="1" outlineLevel="1"/>
    <col min="3" max="3" width="14.5" collapsed="1"/>
  </cols>
  <sheetData>
    <row r="1" spans="1:5" ht="15.75" customHeight="1">
      <c r="A1" s="2" t="s">
        <v>9</v>
      </c>
      <c r="B1" s="2" t="s">
        <v>10</v>
      </c>
      <c r="C1" s="1" t="s">
        <v>1</v>
      </c>
      <c r="D1" s="4" t="s">
        <v>11</v>
      </c>
      <c r="E1" s="1" t="s">
        <v>2</v>
      </c>
    </row>
    <row r="2" spans="1:5" ht="15.75" customHeight="1">
      <c r="B2" s="2" t="s">
        <v>15</v>
      </c>
      <c r="C2" s="7">
        <v>1</v>
      </c>
      <c r="E2" s="2" t="s">
        <v>48</v>
      </c>
    </row>
    <row r="3" spans="1:5" ht="15.75" customHeight="1">
      <c r="C3" s="7">
        <v>2</v>
      </c>
      <c r="D3" s="2">
        <v>1</v>
      </c>
      <c r="E3" s="2" t="s">
        <v>50</v>
      </c>
    </row>
    <row r="4" spans="1:5" ht="15.75" customHeight="1">
      <c r="C4" s="7">
        <v>3</v>
      </c>
      <c r="D4" s="2">
        <v>1</v>
      </c>
      <c r="E4" s="2" t="s">
        <v>58</v>
      </c>
    </row>
    <row r="5" spans="1:5" ht="15.75" customHeight="1">
      <c r="C5" s="7">
        <v>4</v>
      </c>
      <c r="D5" s="2">
        <v>1</v>
      </c>
      <c r="E5" s="2" t="s">
        <v>60</v>
      </c>
    </row>
    <row r="6" spans="1:5" ht="15.75" customHeight="1">
      <c r="C6" s="7">
        <v>5</v>
      </c>
      <c r="D6" s="2">
        <v>1</v>
      </c>
      <c r="E6" s="2" t="s">
        <v>61</v>
      </c>
    </row>
    <row r="7" spans="1:5" ht="15.75" customHeight="1">
      <c r="C7" s="7">
        <v>6</v>
      </c>
      <c r="D7" s="2">
        <v>1</v>
      </c>
      <c r="E7" s="2" t="s">
        <v>62</v>
      </c>
    </row>
    <row r="8" spans="1:5" ht="15.75" customHeight="1">
      <c r="C8" s="7">
        <v>7</v>
      </c>
      <c r="D8" s="2">
        <v>1</v>
      </c>
      <c r="E8" s="2" t="s">
        <v>63</v>
      </c>
    </row>
    <row r="9" spans="1:5" ht="15.75" customHeight="1">
      <c r="C9" s="7">
        <v>8</v>
      </c>
      <c r="D9" s="2">
        <v>1</v>
      </c>
      <c r="E9" s="2" t="s">
        <v>65</v>
      </c>
    </row>
    <row r="10" spans="1:5" ht="15.75" customHeight="1">
      <c r="C10" s="7">
        <v>9</v>
      </c>
      <c r="D10" s="2">
        <v>1</v>
      </c>
      <c r="E10" s="2" t="s">
        <v>69</v>
      </c>
    </row>
    <row r="11" spans="1:5" ht="15.75" customHeight="1">
      <c r="C11" s="7">
        <v>10</v>
      </c>
      <c r="D11" s="2">
        <v>1</v>
      </c>
      <c r="E11" s="2" t="s">
        <v>70</v>
      </c>
    </row>
    <row r="12" spans="1:5" ht="15.75" customHeight="1">
      <c r="C12" s="7">
        <v>11</v>
      </c>
      <c r="D12" s="2">
        <v>1</v>
      </c>
      <c r="E12" s="2" t="s">
        <v>71</v>
      </c>
    </row>
    <row r="13" spans="1:5" ht="15.75" customHeight="1">
      <c r="C13" s="7">
        <v>12</v>
      </c>
      <c r="D13" s="2">
        <v>1</v>
      </c>
      <c r="E13" s="2" t="s">
        <v>72</v>
      </c>
    </row>
    <row r="14" spans="1:5" ht="15.75" customHeight="1">
      <c r="C14" s="7">
        <v>13</v>
      </c>
      <c r="D14" s="2">
        <v>12</v>
      </c>
      <c r="E14" s="2" t="s">
        <v>73</v>
      </c>
    </row>
    <row r="15" spans="1:5" ht="15.75" customHeight="1">
      <c r="C15" s="7">
        <v>14</v>
      </c>
      <c r="D15" s="2">
        <v>12</v>
      </c>
      <c r="E15" s="2" t="s">
        <v>74</v>
      </c>
    </row>
    <row r="16" spans="1:5" ht="15.75" customHeight="1">
      <c r="C16" s="7">
        <v>15</v>
      </c>
      <c r="D16" s="2">
        <v>12</v>
      </c>
      <c r="E16" s="2" t="s">
        <v>75</v>
      </c>
    </row>
    <row r="17" spans="3:5" ht="15.75" customHeight="1">
      <c r="C17" s="7">
        <v>16</v>
      </c>
      <c r="D17" s="2">
        <v>12</v>
      </c>
      <c r="E17" s="2" t="s">
        <v>76</v>
      </c>
    </row>
    <row r="18" spans="3:5" ht="15.75" customHeight="1">
      <c r="C18" s="7">
        <v>17</v>
      </c>
      <c r="D18" s="2">
        <v>12</v>
      </c>
      <c r="E18" s="2" t="s">
        <v>77</v>
      </c>
    </row>
    <row r="19" spans="3:5" ht="15.75" customHeight="1">
      <c r="C19" s="7">
        <v>18</v>
      </c>
      <c r="D19" s="2">
        <v>1</v>
      </c>
      <c r="E19" s="2" t="s">
        <v>78</v>
      </c>
    </row>
    <row r="20" spans="3:5" ht="15.75" customHeight="1">
      <c r="C20" s="7">
        <v>19</v>
      </c>
      <c r="D20" s="2">
        <v>1</v>
      </c>
      <c r="E20" s="2" t="s">
        <v>79</v>
      </c>
    </row>
    <row r="21" spans="3:5" ht="15.75" customHeight="1">
      <c r="C21" s="7">
        <v>20</v>
      </c>
      <c r="D21" s="2">
        <v>1</v>
      </c>
      <c r="E21" s="2" t="s">
        <v>80</v>
      </c>
    </row>
    <row r="22" spans="3:5" ht="15.75" customHeight="1">
      <c r="C22" s="7">
        <v>21</v>
      </c>
      <c r="D22" s="2">
        <v>1</v>
      </c>
      <c r="E22" s="2" t="s">
        <v>81</v>
      </c>
    </row>
    <row r="23" spans="3:5" ht="15.75" customHeight="1">
      <c r="C23" s="7">
        <v>22</v>
      </c>
      <c r="D23" s="2">
        <v>1</v>
      </c>
      <c r="E23" s="2" t="s">
        <v>82</v>
      </c>
    </row>
    <row r="24" spans="3:5" ht="15.75" customHeight="1">
      <c r="C24" s="7">
        <v>23</v>
      </c>
      <c r="D24" s="2">
        <v>1</v>
      </c>
      <c r="E24" s="2" t="s">
        <v>83</v>
      </c>
    </row>
    <row r="25" spans="3:5" ht="15.75" customHeight="1">
      <c r="C25" s="7">
        <v>24</v>
      </c>
      <c r="D25" s="2">
        <v>1</v>
      </c>
      <c r="E25" s="2" t="s">
        <v>84</v>
      </c>
    </row>
    <row r="26" spans="3:5" ht="15.75" customHeight="1">
      <c r="C26" s="7">
        <v>25</v>
      </c>
      <c r="D26" s="2">
        <v>1</v>
      </c>
      <c r="E26" s="2" t="s">
        <v>85</v>
      </c>
    </row>
    <row r="27" spans="3:5" ht="15.75" customHeight="1">
      <c r="C27" s="7">
        <v>26</v>
      </c>
      <c r="D27" s="2">
        <v>1</v>
      </c>
      <c r="E27" s="2" t="s">
        <v>86</v>
      </c>
    </row>
    <row r="28" spans="3:5" ht="15.75" customHeight="1">
      <c r="C28" s="7">
        <v>27</v>
      </c>
      <c r="D28" s="2">
        <v>1</v>
      </c>
      <c r="E28" s="2" t="s">
        <v>88</v>
      </c>
    </row>
    <row r="29" spans="3:5" ht="15.75" customHeight="1">
      <c r="C29" s="7">
        <v>28</v>
      </c>
      <c r="D29" s="2">
        <v>1</v>
      </c>
      <c r="E29" s="2" t="s">
        <v>89</v>
      </c>
    </row>
    <row r="30" spans="3:5" ht="15.75" customHeight="1">
      <c r="C30" s="7">
        <v>29</v>
      </c>
      <c r="D30" s="2">
        <v>1</v>
      </c>
      <c r="E30" s="2" t="s">
        <v>90</v>
      </c>
    </row>
    <row r="31" spans="3:5" ht="15.75" customHeight="1">
      <c r="C31" s="7">
        <v>30</v>
      </c>
      <c r="D31" s="2">
        <v>1</v>
      </c>
      <c r="E31" s="2" t="s">
        <v>91</v>
      </c>
    </row>
    <row r="32" spans="3:5" ht="15.75" customHeight="1">
      <c r="C32" s="7">
        <v>31</v>
      </c>
      <c r="D32" s="2">
        <v>1</v>
      </c>
      <c r="E32" s="2" t="s">
        <v>94</v>
      </c>
    </row>
    <row r="33" spans="3:5" ht="15.75" customHeight="1">
      <c r="C33" s="7">
        <v>32</v>
      </c>
      <c r="D33" s="2">
        <v>1</v>
      </c>
      <c r="E33" s="2" t="s">
        <v>100</v>
      </c>
    </row>
    <row r="34" spans="3:5" ht="15.75" customHeight="1">
      <c r="C34" s="7">
        <v>33</v>
      </c>
      <c r="E34" s="2" t="s">
        <v>101</v>
      </c>
    </row>
    <row r="35" spans="3:5" ht="15.75" customHeight="1">
      <c r="C35" s="7">
        <v>34</v>
      </c>
      <c r="E35" s="2" t="s">
        <v>102</v>
      </c>
    </row>
    <row r="36" spans="3:5" ht="15.75" customHeight="1">
      <c r="C36" s="7">
        <v>35</v>
      </c>
      <c r="D36" s="2">
        <v>34</v>
      </c>
      <c r="E36" s="2" t="s">
        <v>103</v>
      </c>
    </row>
    <row r="37" spans="3:5" ht="15.75" customHeight="1">
      <c r="C37" s="7">
        <v>36</v>
      </c>
      <c r="D37" s="2">
        <v>35</v>
      </c>
      <c r="E37" s="2" t="s">
        <v>104</v>
      </c>
    </row>
    <row r="38" spans="3:5" ht="15.75" customHeight="1">
      <c r="C38" s="7">
        <v>37</v>
      </c>
      <c r="D38" s="2">
        <v>36</v>
      </c>
      <c r="E38" s="2" t="s">
        <v>106</v>
      </c>
    </row>
    <row r="39" spans="3:5" ht="15.75" customHeight="1">
      <c r="C39" s="7">
        <v>38</v>
      </c>
      <c r="D39" s="2">
        <v>36</v>
      </c>
      <c r="E39" s="2" t="s">
        <v>107</v>
      </c>
    </row>
    <row r="40" spans="3:5" ht="15.75" customHeight="1">
      <c r="C40" s="7">
        <v>39</v>
      </c>
      <c r="D40" s="2">
        <v>36</v>
      </c>
      <c r="E40" s="2" t="s">
        <v>108</v>
      </c>
    </row>
    <row r="41" spans="3:5" ht="15.75" customHeight="1">
      <c r="C41" s="7">
        <v>40</v>
      </c>
      <c r="D41" s="2">
        <v>36</v>
      </c>
      <c r="E41" s="2" t="s">
        <v>109</v>
      </c>
    </row>
    <row r="42" spans="3:5" ht="15.75" customHeight="1">
      <c r="C42" s="7">
        <v>41</v>
      </c>
      <c r="D42" s="2">
        <v>40</v>
      </c>
      <c r="E42" s="2" t="s">
        <v>110</v>
      </c>
    </row>
    <row r="43" spans="3:5" ht="15.75" customHeight="1">
      <c r="C43" s="7">
        <v>42</v>
      </c>
      <c r="D43" s="2">
        <v>40</v>
      </c>
      <c r="E43" s="2" t="s">
        <v>111</v>
      </c>
    </row>
    <row r="44" spans="3:5" ht="15.75" customHeight="1">
      <c r="C44" s="7">
        <v>43</v>
      </c>
      <c r="D44" s="2">
        <v>36</v>
      </c>
      <c r="E44" s="2" t="s">
        <v>112</v>
      </c>
    </row>
    <row r="45" spans="3:5" ht="15.75" customHeight="1">
      <c r="C45" s="7">
        <v>44</v>
      </c>
      <c r="D45" s="2">
        <v>36</v>
      </c>
      <c r="E45" s="2" t="s">
        <v>113</v>
      </c>
    </row>
    <row r="46" spans="3:5" ht="15.75" customHeight="1">
      <c r="C46" s="7">
        <v>45</v>
      </c>
      <c r="D46" s="2">
        <v>44</v>
      </c>
      <c r="E46" s="2" t="s">
        <v>114</v>
      </c>
    </row>
    <row r="47" spans="3:5" ht="15.75" customHeight="1">
      <c r="C47" s="7">
        <v>46</v>
      </c>
      <c r="D47" s="2">
        <v>36</v>
      </c>
      <c r="E47" s="2" t="s">
        <v>115</v>
      </c>
    </row>
    <row r="48" spans="3:5" ht="15.75" customHeight="1">
      <c r="C48" s="7">
        <v>47</v>
      </c>
      <c r="D48" s="2">
        <v>36</v>
      </c>
      <c r="E48" s="2" t="s">
        <v>116</v>
      </c>
    </row>
    <row r="49" spans="3:5" ht="15.75" customHeight="1">
      <c r="C49" s="7">
        <v>48</v>
      </c>
      <c r="D49" s="2">
        <v>35</v>
      </c>
      <c r="E49" s="2" t="s">
        <v>117</v>
      </c>
    </row>
    <row r="50" spans="3:5" ht="13">
      <c r="C50" s="7">
        <v>49</v>
      </c>
      <c r="D50" s="2">
        <v>48</v>
      </c>
      <c r="E50" s="2" t="s">
        <v>118</v>
      </c>
    </row>
    <row r="51" spans="3:5" ht="13">
      <c r="C51" s="7">
        <v>50</v>
      </c>
      <c r="D51" s="2">
        <v>48</v>
      </c>
      <c r="E51" s="2" t="s">
        <v>119</v>
      </c>
    </row>
    <row r="52" spans="3:5" ht="13">
      <c r="C52" s="7">
        <v>51</v>
      </c>
      <c r="D52" s="2">
        <v>48</v>
      </c>
      <c r="E52" s="2" t="s">
        <v>120</v>
      </c>
    </row>
    <row r="53" spans="3:5" ht="13">
      <c r="C53" s="7">
        <v>52</v>
      </c>
      <c r="D53" s="2">
        <v>48</v>
      </c>
      <c r="E53" s="2" t="s">
        <v>121</v>
      </c>
    </row>
    <row r="54" spans="3:5" ht="13">
      <c r="C54" s="7">
        <v>53</v>
      </c>
      <c r="D54" s="2">
        <v>48</v>
      </c>
      <c r="E54" s="2" t="s">
        <v>122</v>
      </c>
    </row>
    <row r="55" spans="3:5" ht="13">
      <c r="C55" s="7">
        <v>54</v>
      </c>
      <c r="D55" s="2">
        <v>48</v>
      </c>
      <c r="E55" s="2" t="s">
        <v>123</v>
      </c>
    </row>
    <row r="56" spans="3:5" ht="13">
      <c r="C56" s="7">
        <v>55</v>
      </c>
      <c r="D56" s="2">
        <v>48</v>
      </c>
      <c r="E56" s="2" t="s">
        <v>124</v>
      </c>
    </row>
    <row r="57" spans="3:5" ht="13">
      <c r="C57" s="7">
        <v>56</v>
      </c>
      <c r="D57" s="2">
        <v>48</v>
      </c>
      <c r="E57" s="2" t="s">
        <v>128</v>
      </c>
    </row>
    <row r="58" spans="3:5" ht="13">
      <c r="C58" s="7">
        <v>57</v>
      </c>
      <c r="D58" s="2">
        <v>48</v>
      </c>
      <c r="E58" s="2" t="s">
        <v>129</v>
      </c>
    </row>
    <row r="59" spans="3:5" ht="13">
      <c r="C59" s="7">
        <v>58</v>
      </c>
      <c r="D59" s="2">
        <v>35</v>
      </c>
      <c r="E59" s="2" t="s">
        <v>130</v>
      </c>
    </row>
    <row r="60" spans="3:5" ht="13">
      <c r="C60" s="7">
        <v>59</v>
      </c>
      <c r="D60" s="2">
        <v>58</v>
      </c>
      <c r="E60" s="2" t="s">
        <v>131</v>
      </c>
    </row>
    <row r="61" spans="3:5" ht="13">
      <c r="C61" s="7">
        <v>60</v>
      </c>
      <c r="D61" s="2">
        <v>59</v>
      </c>
      <c r="E61" s="2" t="s">
        <v>132</v>
      </c>
    </row>
    <row r="62" spans="3:5" ht="13">
      <c r="C62" s="7">
        <v>61</v>
      </c>
      <c r="D62" s="2">
        <v>35</v>
      </c>
      <c r="E62" s="2" t="s">
        <v>133</v>
      </c>
    </row>
    <row r="63" spans="3:5" ht="13">
      <c r="C63" s="7">
        <v>62</v>
      </c>
      <c r="D63" s="2">
        <v>61</v>
      </c>
      <c r="E63" s="2" t="s">
        <v>134</v>
      </c>
    </row>
    <row r="64" spans="3:5" ht="13">
      <c r="C64" s="7">
        <v>63</v>
      </c>
      <c r="D64" s="2">
        <v>62</v>
      </c>
      <c r="E64" s="2" t="s">
        <v>135</v>
      </c>
    </row>
    <row r="65" spans="3:5" ht="13">
      <c r="C65" s="7">
        <v>64</v>
      </c>
      <c r="D65" s="2">
        <v>62</v>
      </c>
      <c r="E65" s="2" t="s">
        <v>136</v>
      </c>
    </row>
    <row r="66" spans="3:5" ht="13">
      <c r="C66" s="7">
        <v>65</v>
      </c>
      <c r="D66" s="2">
        <v>62</v>
      </c>
      <c r="E66" s="2" t="s">
        <v>137</v>
      </c>
    </row>
    <row r="67" spans="3:5" ht="13">
      <c r="C67" s="7">
        <v>66</v>
      </c>
      <c r="D67" s="2">
        <v>34</v>
      </c>
      <c r="E67" s="2" t="s">
        <v>138</v>
      </c>
    </row>
    <row r="68" spans="3:5" ht="13">
      <c r="C68" s="7">
        <v>67</v>
      </c>
      <c r="D68" s="2">
        <v>66</v>
      </c>
      <c r="E68" s="2" t="s">
        <v>139</v>
      </c>
    </row>
    <row r="69" spans="3:5" ht="13">
      <c r="C69" s="7">
        <v>68</v>
      </c>
      <c r="D69" s="2">
        <v>67</v>
      </c>
      <c r="E69" s="2" t="s">
        <v>140</v>
      </c>
    </row>
    <row r="70" spans="3:5" ht="13">
      <c r="C70" s="7">
        <v>69</v>
      </c>
      <c r="D70" s="2">
        <v>67</v>
      </c>
      <c r="E70" s="2" t="s">
        <v>141</v>
      </c>
    </row>
    <row r="71" spans="3:5" ht="13">
      <c r="C71" s="7">
        <v>70</v>
      </c>
      <c r="D71" s="2">
        <v>69</v>
      </c>
      <c r="E71" s="2" t="s">
        <v>142</v>
      </c>
    </row>
    <row r="72" spans="3:5" ht="13">
      <c r="C72" s="7">
        <v>71</v>
      </c>
      <c r="D72" s="2">
        <v>69</v>
      </c>
      <c r="E72" s="2" t="s">
        <v>144</v>
      </c>
    </row>
    <row r="73" spans="3:5" ht="13">
      <c r="C73" s="7">
        <v>72</v>
      </c>
      <c r="D73" s="2">
        <v>69</v>
      </c>
      <c r="E73" s="2" t="s">
        <v>145</v>
      </c>
    </row>
    <row r="74" spans="3:5" ht="13">
      <c r="C74" s="7">
        <v>73</v>
      </c>
      <c r="D74" s="2">
        <v>67</v>
      </c>
      <c r="E74" s="2" t="s">
        <v>146</v>
      </c>
    </row>
    <row r="75" spans="3:5" ht="13">
      <c r="C75" s="7">
        <v>74</v>
      </c>
      <c r="D75" s="2">
        <v>73</v>
      </c>
      <c r="E75" s="2" t="s">
        <v>147</v>
      </c>
    </row>
    <row r="76" spans="3:5" ht="13">
      <c r="C76" s="7">
        <v>75</v>
      </c>
      <c r="D76" s="2">
        <v>73</v>
      </c>
      <c r="E76" s="2" t="s">
        <v>150</v>
      </c>
    </row>
    <row r="77" spans="3:5" ht="13">
      <c r="C77" s="7">
        <v>76</v>
      </c>
      <c r="D77" s="2">
        <v>66</v>
      </c>
      <c r="E77" s="2" t="s">
        <v>152</v>
      </c>
    </row>
    <row r="78" spans="3:5" ht="13">
      <c r="C78" s="7">
        <v>77</v>
      </c>
      <c r="D78" s="2">
        <v>76</v>
      </c>
      <c r="E78" s="2" t="s">
        <v>157</v>
      </c>
    </row>
    <row r="79" spans="3:5" ht="13">
      <c r="C79" s="7">
        <v>78</v>
      </c>
      <c r="D79" s="2">
        <v>76</v>
      </c>
      <c r="E79" s="2" t="s">
        <v>158</v>
      </c>
    </row>
    <row r="80" spans="3:5" ht="13">
      <c r="C80" s="7">
        <v>79</v>
      </c>
      <c r="D80" s="2">
        <v>78</v>
      </c>
      <c r="E80" s="2" t="s">
        <v>159</v>
      </c>
    </row>
    <row r="81" spans="1:5" ht="13">
      <c r="C81" s="7">
        <v>80</v>
      </c>
      <c r="D81" s="2">
        <v>76</v>
      </c>
      <c r="E81" s="2" t="s">
        <v>163</v>
      </c>
    </row>
    <row r="82" spans="1:5" ht="13">
      <c r="C82" s="7">
        <v>81</v>
      </c>
      <c r="D82" s="2">
        <v>80</v>
      </c>
      <c r="E82" s="2" t="s">
        <v>165</v>
      </c>
    </row>
    <row r="83" spans="1:5" ht="13">
      <c r="C83" s="7">
        <v>82</v>
      </c>
      <c r="D83" s="2">
        <v>66</v>
      </c>
      <c r="E83" s="2" t="s">
        <v>167</v>
      </c>
    </row>
    <row r="84" spans="1:5" ht="13">
      <c r="C84" s="7">
        <v>83</v>
      </c>
      <c r="D84" s="2">
        <v>82</v>
      </c>
      <c r="E84" s="2" t="s">
        <v>168</v>
      </c>
    </row>
    <row r="85" spans="1:5" ht="13">
      <c r="C85" s="7">
        <v>84</v>
      </c>
      <c r="D85" s="2">
        <v>83</v>
      </c>
      <c r="E85" s="2" t="s">
        <v>169</v>
      </c>
    </row>
    <row r="86" spans="1:5" ht="13">
      <c r="C86" s="7">
        <v>85</v>
      </c>
      <c r="D86" s="2">
        <v>82</v>
      </c>
      <c r="E86" s="2" t="s">
        <v>170</v>
      </c>
    </row>
    <row r="87" spans="1:5" ht="13">
      <c r="C87" s="7">
        <v>86</v>
      </c>
      <c r="D87" s="2">
        <v>82</v>
      </c>
      <c r="E87" s="2" t="s">
        <v>171</v>
      </c>
    </row>
    <row r="88" spans="1:5" ht="13">
      <c r="C88" s="7">
        <v>87</v>
      </c>
      <c r="D88" s="2">
        <v>34</v>
      </c>
      <c r="E88" s="2" t="s">
        <v>172</v>
      </c>
    </row>
    <row r="89" spans="1:5" ht="13">
      <c r="C89" s="7">
        <v>88</v>
      </c>
      <c r="D89" s="2">
        <v>87</v>
      </c>
      <c r="E89" s="2" t="s">
        <v>175</v>
      </c>
    </row>
    <row r="90" spans="1:5" ht="13">
      <c r="C90" s="7">
        <v>89</v>
      </c>
      <c r="D90" s="2">
        <v>88</v>
      </c>
      <c r="E90" s="2" t="s">
        <v>176</v>
      </c>
    </row>
    <row r="91" spans="1:5" ht="13">
      <c r="A91" s="2">
        <v>409063005</v>
      </c>
      <c r="C91" s="7">
        <v>90</v>
      </c>
      <c r="D91" s="2">
        <v>89</v>
      </c>
      <c r="E91" s="2" t="s">
        <v>181</v>
      </c>
    </row>
    <row r="92" spans="1:5" ht="13">
      <c r="C92" s="7">
        <v>91</v>
      </c>
      <c r="D92" s="2">
        <v>89</v>
      </c>
      <c r="E92" s="2" t="s">
        <v>183</v>
      </c>
    </row>
    <row r="93" spans="1:5" ht="13">
      <c r="C93" s="7">
        <v>92</v>
      </c>
      <c r="D93" s="2">
        <v>91</v>
      </c>
      <c r="E93" s="2" t="s">
        <v>188</v>
      </c>
    </row>
    <row r="94" spans="1:5" ht="13">
      <c r="C94" s="7">
        <v>93</v>
      </c>
      <c r="D94" s="2">
        <v>91</v>
      </c>
      <c r="E94" s="2" t="s">
        <v>189</v>
      </c>
    </row>
    <row r="95" spans="1:5" ht="13">
      <c r="C95" s="7">
        <v>94</v>
      </c>
      <c r="D95" s="2">
        <v>91</v>
      </c>
      <c r="E95" s="2" t="s">
        <v>192</v>
      </c>
    </row>
    <row r="96" spans="1:5" ht="13">
      <c r="A96" s="2">
        <v>723351000000103</v>
      </c>
      <c r="C96" s="7">
        <v>95</v>
      </c>
      <c r="D96" s="2">
        <v>91</v>
      </c>
      <c r="E96" s="2" t="s">
        <v>199</v>
      </c>
    </row>
    <row r="97" spans="1:5" ht="13">
      <c r="A97" s="2">
        <v>182964004</v>
      </c>
      <c r="C97" s="7">
        <v>96</v>
      </c>
      <c r="D97" s="2">
        <v>88</v>
      </c>
      <c r="E97" s="2" t="s">
        <v>200</v>
      </c>
    </row>
    <row r="98" spans="1:5" ht="13">
      <c r="C98" s="7">
        <v>97</v>
      </c>
      <c r="D98" s="2">
        <v>88</v>
      </c>
      <c r="E98" s="2" t="s">
        <v>202</v>
      </c>
    </row>
    <row r="99" spans="1:5" ht="13">
      <c r="C99" s="7">
        <v>98</v>
      </c>
      <c r="D99" s="2">
        <v>87</v>
      </c>
      <c r="E99" s="2" t="s">
        <v>207</v>
      </c>
    </row>
    <row r="100" spans="1:5" ht="13">
      <c r="C100" s="7">
        <v>99</v>
      </c>
      <c r="D100" s="2">
        <v>98</v>
      </c>
      <c r="E100" s="2" t="s">
        <v>210</v>
      </c>
    </row>
    <row r="101" spans="1:5" ht="13">
      <c r="C101" s="7">
        <v>100</v>
      </c>
      <c r="D101" s="2">
        <v>87</v>
      </c>
      <c r="E101" s="2" t="s">
        <v>212</v>
      </c>
    </row>
    <row r="102" spans="1:5" ht="13">
      <c r="C102" s="7">
        <v>101</v>
      </c>
      <c r="D102" s="2">
        <v>100</v>
      </c>
      <c r="E102" s="2" t="s">
        <v>214</v>
      </c>
    </row>
    <row r="103" spans="1:5" ht="13">
      <c r="C103" s="7">
        <v>102</v>
      </c>
      <c r="D103" s="2">
        <v>100</v>
      </c>
      <c r="E103" s="2" t="s">
        <v>217</v>
      </c>
    </row>
    <row r="104" spans="1:5" ht="13">
      <c r="C104" s="7">
        <v>103</v>
      </c>
      <c r="D104" s="2">
        <v>100</v>
      </c>
      <c r="E104" s="2" t="s">
        <v>221</v>
      </c>
    </row>
    <row r="105" spans="1:5" ht="13">
      <c r="C105" s="7">
        <v>104</v>
      </c>
      <c r="D105" s="2">
        <v>100</v>
      </c>
      <c r="E105" s="2" t="s">
        <v>222</v>
      </c>
    </row>
    <row r="106" spans="1:5" ht="13">
      <c r="C106" s="7">
        <v>105</v>
      </c>
      <c r="D106" s="2">
        <v>100</v>
      </c>
      <c r="E106" s="2" t="s">
        <v>224</v>
      </c>
    </row>
    <row r="107" spans="1:5" ht="13">
      <c r="A107" s="2">
        <v>372038002</v>
      </c>
      <c r="C107" s="7">
        <v>106</v>
      </c>
      <c r="D107" s="2">
        <v>104</v>
      </c>
      <c r="E107" s="2" t="s">
        <v>225</v>
      </c>
    </row>
    <row r="108" spans="1:5" ht="13">
      <c r="C108" s="7">
        <v>107</v>
      </c>
      <c r="D108" s="2">
        <v>104</v>
      </c>
      <c r="E108" s="2" t="s">
        <v>226</v>
      </c>
    </row>
    <row r="109" spans="1:5" ht="13">
      <c r="C109" s="7">
        <v>108</v>
      </c>
      <c r="D109" s="2">
        <v>104</v>
      </c>
      <c r="E109" s="2" t="s">
        <v>227</v>
      </c>
    </row>
    <row r="110" spans="1:5" ht="13">
      <c r="C110" s="7">
        <v>109</v>
      </c>
      <c r="D110" s="2">
        <v>100</v>
      </c>
      <c r="E110" s="2" t="s">
        <v>228</v>
      </c>
    </row>
    <row r="111" spans="1:5" ht="13">
      <c r="C111" s="7">
        <v>110</v>
      </c>
      <c r="D111" s="2">
        <v>100</v>
      </c>
      <c r="E111" s="2" t="s">
        <v>231</v>
      </c>
    </row>
    <row r="112" spans="1:5" ht="13">
      <c r="C112" s="7">
        <v>111</v>
      </c>
      <c r="D112" s="2">
        <v>100</v>
      </c>
      <c r="E112" s="2" t="s">
        <v>236</v>
      </c>
    </row>
    <row r="113" spans="3:5" ht="13">
      <c r="C113" s="7">
        <v>112</v>
      </c>
      <c r="D113" s="2">
        <v>87</v>
      </c>
      <c r="E113" s="2" t="s">
        <v>238</v>
      </c>
    </row>
    <row r="114" spans="3:5" ht="13">
      <c r="C114" s="7">
        <v>113</v>
      </c>
      <c r="D114" s="2">
        <v>112</v>
      </c>
      <c r="E114" s="2" t="s">
        <v>239</v>
      </c>
    </row>
    <row r="115" spans="3:5" ht="13">
      <c r="C115" s="7">
        <v>114</v>
      </c>
      <c r="D115" s="2">
        <v>113</v>
      </c>
      <c r="E115" s="2" t="s">
        <v>242</v>
      </c>
    </row>
    <row r="116" spans="3:5" ht="13">
      <c r="C116" s="7">
        <v>115</v>
      </c>
      <c r="D116" s="2">
        <v>114</v>
      </c>
      <c r="E116" s="2" t="s">
        <v>249</v>
      </c>
    </row>
    <row r="117" spans="3:5" ht="13">
      <c r="C117" s="7">
        <v>116</v>
      </c>
      <c r="D117" s="2">
        <v>114</v>
      </c>
      <c r="E117" s="2" t="s">
        <v>251</v>
      </c>
    </row>
    <row r="118" spans="3:5" ht="13">
      <c r="C118" s="7">
        <v>117</v>
      </c>
      <c r="D118" s="2">
        <v>112</v>
      </c>
      <c r="E118" s="2" t="s">
        <v>431</v>
      </c>
    </row>
    <row r="119" spans="3:5" ht="13">
      <c r="C119" s="7">
        <v>118</v>
      </c>
      <c r="D119" s="2">
        <v>117</v>
      </c>
      <c r="E119" s="2" t="s">
        <v>432</v>
      </c>
    </row>
    <row r="120" spans="3:5" ht="13">
      <c r="C120" s="7">
        <v>119</v>
      </c>
      <c r="D120" s="2">
        <v>87</v>
      </c>
      <c r="E120" s="2" t="s">
        <v>433</v>
      </c>
    </row>
    <row r="121" spans="3:5" ht="13">
      <c r="C121" s="7">
        <v>120</v>
      </c>
      <c r="D121" s="2">
        <v>87</v>
      </c>
      <c r="E121" s="2" t="s">
        <v>434</v>
      </c>
    </row>
    <row r="122" spans="3:5" ht="13">
      <c r="C122" s="7">
        <v>121</v>
      </c>
      <c r="D122" s="2">
        <v>120</v>
      </c>
      <c r="E122" s="2" t="s">
        <v>436</v>
      </c>
    </row>
    <row r="123" spans="3:5" ht="13">
      <c r="C123" s="7">
        <v>122</v>
      </c>
      <c r="D123" s="2">
        <v>120</v>
      </c>
      <c r="E123" s="2" t="s">
        <v>437</v>
      </c>
    </row>
    <row r="124" spans="3:5" ht="13">
      <c r="C124" s="7">
        <v>123</v>
      </c>
      <c r="D124" s="2">
        <v>120</v>
      </c>
      <c r="E124" s="2" t="s">
        <v>438</v>
      </c>
    </row>
    <row r="125" spans="3:5" ht="13">
      <c r="C125" s="7">
        <v>124</v>
      </c>
      <c r="D125" s="2">
        <v>120</v>
      </c>
      <c r="E125" s="2" t="s">
        <v>439</v>
      </c>
    </row>
    <row r="126" spans="3:5" ht="13">
      <c r="C126" s="7">
        <v>125</v>
      </c>
      <c r="D126" s="2">
        <v>124</v>
      </c>
      <c r="E126" s="2" t="s">
        <v>441</v>
      </c>
    </row>
    <row r="127" spans="3:5" ht="13">
      <c r="C127" s="7">
        <v>126</v>
      </c>
      <c r="D127" s="2">
        <v>120</v>
      </c>
      <c r="E127" s="2" t="s">
        <v>442</v>
      </c>
    </row>
    <row r="128" spans="3:5" ht="13">
      <c r="C128" s="7">
        <v>127</v>
      </c>
      <c r="D128" s="2">
        <v>87</v>
      </c>
      <c r="E128" s="2" t="s">
        <v>443</v>
      </c>
    </row>
    <row r="129" spans="1:5" ht="13">
      <c r="C129" s="7">
        <v>128</v>
      </c>
      <c r="D129" s="2">
        <v>127</v>
      </c>
      <c r="E129" s="2" t="s">
        <v>444</v>
      </c>
    </row>
    <row r="130" spans="1:5" ht="13">
      <c r="C130" s="7">
        <v>129</v>
      </c>
      <c r="D130" s="2">
        <v>127</v>
      </c>
      <c r="E130" s="2" t="s">
        <v>446</v>
      </c>
    </row>
    <row r="131" spans="1:5" ht="13">
      <c r="C131" s="7">
        <v>130</v>
      </c>
      <c r="D131" s="2">
        <v>87</v>
      </c>
      <c r="E131" s="2" t="s">
        <v>447</v>
      </c>
    </row>
    <row r="132" spans="1:5" ht="13">
      <c r="C132" s="7">
        <v>131</v>
      </c>
      <c r="D132" s="2">
        <v>130</v>
      </c>
      <c r="E132" s="2" t="s">
        <v>448</v>
      </c>
    </row>
    <row r="133" spans="1:5" ht="13">
      <c r="C133" s="7">
        <v>132</v>
      </c>
      <c r="D133" s="2">
        <v>130</v>
      </c>
      <c r="E133" s="2" t="s">
        <v>449</v>
      </c>
    </row>
    <row r="134" spans="1:5" ht="13">
      <c r="C134" s="7">
        <v>133</v>
      </c>
      <c r="E134" s="2" t="s">
        <v>450</v>
      </c>
    </row>
    <row r="135" spans="1:5" ht="13">
      <c r="C135" s="7">
        <v>134</v>
      </c>
      <c r="D135" s="2">
        <v>133</v>
      </c>
      <c r="E135" s="2" t="s">
        <v>451</v>
      </c>
    </row>
    <row r="136" spans="1:5" ht="13">
      <c r="A136" s="2">
        <v>419620001</v>
      </c>
      <c r="C136" s="7">
        <v>135</v>
      </c>
      <c r="D136" s="2">
        <v>133</v>
      </c>
      <c r="E136" s="2" t="s">
        <v>453</v>
      </c>
    </row>
    <row r="137" spans="1:5" ht="13">
      <c r="C137" s="7">
        <v>136</v>
      </c>
      <c r="D137" s="2">
        <v>135</v>
      </c>
      <c r="E137" s="2" t="s">
        <v>454</v>
      </c>
    </row>
    <row r="138" spans="1:5" ht="13">
      <c r="C138" s="7">
        <v>137</v>
      </c>
      <c r="D138" s="2">
        <v>135</v>
      </c>
      <c r="E138" s="2" t="s">
        <v>455</v>
      </c>
    </row>
    <row r="139" spans="1:5" ht="13">
      <c r="A139" s="2">
        <v>240297000</v>
      </c>
      <c r="C139" s="7">
        <v>138</v>
      </c>
      <c r="D139" s="2">
        <v>135</v>
      </c>
      <c r="E139" s="2" t="s">
        <v>456</v>
      </c>
    </row>
    <row r="140" spans="1:5" ht="13">
      <c r="A140" s="2">
        <v>417928002</v>
      </c>
      <c r="C140" s="7">
        <v>139</v>
      </c>
      <c r="D140" s="2">
        <v>133</v>
      </c>
      <c r="E140" s="2" t="s">
        <v>457</v>
      </c>
    </row>
    <row r="141" spans="1:5" ht="13">
      <c r="A141" s="2">
        <v>371772001</v>
      </c>
      <c r="C141" s="7">
        <v>140</v>
      </c>
      <c r="D141" s="2">
        <v>139</v>
      </c>
      <c r="E141" s="2" t="s">
        <v>459</v>
      </c>
    </row>
    <row r="142" spans="1:5" ht="13">
      <c r="A142" s="2">
        <v>213017001</v>
      </c>
      <c r="C142" s="7">
        <v>141</v>
      </c>
      <c r="D142" s="2">
        <v>139</v>
      </c>
      <c r="E142" s="2" t="s">
        <v>460</v>
      </c>
    </row>
    <row r="143" spans="1:5" ht="13">
      <c r="A143" s="2">
        <v>66214007</v>
      </c>
      <c r="C143" s="7">
        <v>142</v>
      </c>
      <c r="D143" s="2">
        <v>139</v>
      </c>
      <c r="E143" s="2" t="s">
        <v>461</v>
      </c>
    </row>
    <row r="144" spans="1:5" ht="13">
      <c r="A144" s="2">
        <v>15167005</v>
      </c>
      <c r="C144" s="7">
        <v>143</v>
      </c>
      <c r="D144" s="2">
        <v>139</v>
      </c>
      <c r="E144" s="2" t="s">
        <v>462</v>
      </c>
    </row>
    <row r="145" spans="1:5" ht="13">
      <c r="C145" s="7">
        <v>144</v>
      </c>
      <c r="D145" s="2">
        <v>133</v>
      </c>
      <c r="E145" s="2" t="s">
        <v>463</v>
      </c>
    </row>
    <row r="146" spans="1:5" ht="13">
      <c r="C146" s="7">
        <v>145</v>
      </c>
      <c r="D146" s="2">
        <v>133</v>
      </c>
      <c r="E146" s="2" t="s">
        <v>464</v>
      </c>
    </row>
    <row r="147" spans="1:5" ht="13">
      <c r="A147" s="2">
        <v>79010009</v>
      </c>
      <c r="C147" s="7">
        <v>146</v>
      </c>
      <c r="D147" s="2">
        <v>133</v>
      </c>
      <c r="E147" s="2" t="s">
        <v>466</v>
      </c>
    </row>
    <row r="148" spans="1:5" ht="13">
      <c r="A148" s="2">
        <v>105430000</v>
      </c>
      <c r="C148" s="7">
        <v>147</v>
      </c>
      <c r="D148" s="2">
        <v>146</v>
      </c>
      <c r="E148" s="2" t="s">
        <v>467</v>
      </c>
    </row>
    <row r="149" spans="1:5" ht="13">
      <c r="A149" s="2">
        <v>289908002</v>
      </c>
      <c r="C149" s="7">
        <v>148</v>
      </c>
      <c r="D149" s="2">
        <v>146</v>
      </c>
      <c r="E149" s="2" t="s">
        <v>468</v>
      </c>
    </row>
    <row r="150" spans="1:5" ht="13">
      <c r="C150" s="7">
        <v>149</v>
      </c>
      <c r="D150" s="2">
        <v>133</v>
      </c>
      <c r="E150" s="2" t="s">
        <v>469</v>
      </c>
    </row>
    <row r="151" spans="1:5" ht="13">
      <c r="A151" s="2">
        <v>160787000</v>
      </c>
      <c r="C151" s="7">
        <v>150</v>
      </c>
      <c r="D151" s="2">
        <v>149</v>
      </c>
      <c r="E151" s="2" t="s">
        <v>470</v>
      </c>
    </row>
    <row r="152" spans="1:5" ht="13">
      <c r="A152" s="2">
        <v>63234004</v>
      </c>
      <c r="C152" s="7">
        <v>151</v>
      </c>
      <c r="D152" s="2">
        <v>149</v>
      </c>
      <c r="E152" s="2" t="s">
        <v>471</v>
      </c>
    </row>
    <row r="153" spans="1:5" ht="13">
      <c r="C153" s="7">
        <v>152</v>
      </c>
      <c r="D153" s="2">
        <v>133</v>
      </c>
      <c r="E153" s="2" t="s">
        <v>472</v>
      </c>
    </row>
    <row r="154" spans="1:5" ht="13">
      <c r="C154" s="7">
        <v>153</v>
      </c>
      <c r="E154" s="2" t="s">
        <v>473</v>
      </c>
    </row>
    <row r="155" spans="1:5" ht="13">
      <c r="A155" s="2">
        <v>86049000</v>
      </c>
      <c r="C155" s="7">
        <v>154</v>
      </c>
      <c r="D155" s="2">
        <v>153</v>
      </c>
      <c r="E155" s="2" t="s">
        <v>474</v>
      </c>
    </row>
    <row r="156" spans="1:5" ht="13">
      <c r="A156" s="2">
        <v>399326009</v>
      </c>
      <c r="C156" s="7">
        <v>155</v>
      </c>
      <c r="D156" s="2">
        <v>154</v>
      </c>
      <c r="E156" s="2" t="s">
        <v>475</v>
      </c>
    </row>
    <row r="157" spans="1:5" ht="13">
      <c r="A157" s="2">
        <v>254837009</v>
      </c>
      <c r="C157" s="7">
        <v>156</v>
      </c>
      <c r="D157" s="2">
        <v>154</v>
      </c>
      <c r="E157" s="2" t="s">
        <v>476</v>
      </c>
    </row>
    <row r="158" spans="1:5" ht="13">
      <c r="A158" s="2">
        <v>363508008</v>
      </c>
      <c r="C158" s="7">
        <v>157</v>
      </c>
      <c r="D158" s="2">
        <v>154</v>
      </c>
      <c r="E158" s="2" t="s">
        <v>477</v>
      </c>
    </row>
    <row r="159" spans="1:5" ht="13">
      <c r="A159" s="2">
        <v>363354003</v>
      </c>
      <c r="C159" s="7">
        <v>158</v>
      </c>
      <c r="D159" s="2">
        <v>154</v>
      </c>
      <c r="E159" s="2" t="s">
        <v>478</v>
      </c>
    </row>
    <row r="160" spans="1:5" ht="13">
      <c r="A160" s="2">
        <v>363406005</v>
      </c>
      <c r="C160" s="7">
        <v>159</v>
      </c>
      <c r="D160" s="2">
        <v>154</v>
      </c>
      <c r="E160" s="2" t="s">
        <v>480</v>
      </c>
    </row>
    <row r="161" spans="1:5" ht="13">
      <c r="A161" s="2">
        <v>363510005</v>
      </c>
      <c r="C161" s="7">
        <v>160</v>
      </c>
      <c r="D161" s="2">
        <v>154</v>
      </c>
      <c r="E161" s="2" t="s">
        <v>481</v>
      </c>
    </row>
    <row r="162" spans="1:5" ht="13">
      <c r="A162" s="2">
        <v>255056009</v>
      </c>
      <c r="C162" s="7">
        <v>161</v>
      </c>
      <c r="D162" s="2">
        <v>154</v>
      </c>
      <c r="E162" s="2" t="s">
        <v>482</v>
      </c>
    </row>
    <row r="163" spans="1:5" ht="13">
      <c r="A163" s="2">
        <v>118600007</v>
      </c>
      <c r="C163" s="7">
        <v>162</v>
      </c>
      <c r="D163" s="2">
        <v>154</v>
      </c>
      <c r="E163" s="2" t="s">
        <v>483</v>
      </c>
    </row>
    <row r="164" spans="1:5" ht="13">
      <c r="A164" s="2">
        <v>93143009</v>
      </c>
      <c r="C164" s="7">
        <v>163</v>
      </c>
      <c r="D164" s="2">
        <v>154</v>
      </c>
      <c r="E164" s="2" t="s">
        <v>484</v>
      </c>
    </row>
    <row r="165" spans="1:5" ht="13">
      <c r="A165" s="2">
        <v>93880001</v>
      </c>
      <c r="C165" s="7">
        <v>164</v>
      </c>
      <c r="D165" s="2">
        <v>154</v>
      </c>
      <c r="E165" s="2" t="s">
        <v>486</v>
      </c>
    </row>
    <row r="166" spans="1:5" ht="13">
      <c r="A166" s="2">
        <v>448675008</v>
      </c>
      <c r="C166" s="7">
        <v>165</v>
      </c>
      <c r="D166" s="2">
        <v>154</v>
      </c>
      <c r="E166" s="2" t="s">
        <v>487</v>
      </c>
    </row>
    <row r="167" spans="1:5" ht="13">
      <c r="A167" s="2">
        <v>254900004</v>
      </c>
      <c r="C167" s="7">
        <v>166</v>
      </c>
      <c r="D167" s="2">
        <v>154</v>
      </c>
      <c r="E167" s="2" t="s">
        <v>488</v>
      </c>
    </row>
    <row r="168" spans="1:5" ht="13">
      <c r="A168" s="2">
        <v>372130007</v>
      </c>
      <c r="C168" s="7">
        <v>167</v>
      </c>
      <c r="D168" s="2">
        <v>154</v>
      </c>
      <c r="E168" s="2" t="s">
        <v>489</v>
      </c>
    </row>
    <row r="169" spans="1:5" ht="13">
      <c r="A169" s="2">
        <v>25087005</v>
      </c>
      <c r="B169" s="2" t="s">
        <v>490</v>
      </c>
      <c r="C169" s="7">
        <v>168</v>
      </c>
      <c r="D169" s="2">
        <v>153</v>
      </c>
      <c r="E169" s="2" t="s">
        <v>491</v>
      </c>
    </row>
    <row r="170" spans="1:5" ht="13">
      <c r="A170" s="2">
        <v>113257007</v>
      </c>
      <c r="B170" s="2" t="s">
        <v>490</v>
      </c>
      <c r="C170" s="7">
        <v>169</v>
      </c>
      <c r="D170" s="2">
        <v>168</v>
      </c>
      <c r="E170" s="2" t="s">
        <v>492</v>
      </c>
    </row>
    <row r="171" spans="1:5" ht="13">
      <c r="A171" s="2">
        <v>86762007</v>
      </c>
      <c r="B171" s="2" t="s">
        <v>490</v>
      </c>
      <c r="C171" s="7">
        <v>170</v>
      </c>
      <c r="D171" s="2">
        <v>168</v>
      </c>
      <c r="E171" s="2" t="s">
        <v>494</v>
      </c>
    </row>
    <row r="172" spans="1:5" ht="13">
      <c r="A172" s="2">
        <v>267368005</v>
      </c>
      <c r="B172" s="2" t="s">
        <v>495</v>
      </c>
      <c r="C172" s="7">
        <v>171</v>
      </c>
      <c r="D172" s="2">
        <v>153</v>
      </c>
      <c r="E172" s="2" t="s">
        <v>496</v>
      </c>
    </row>
    <row r="173" spans="1:5" ht="13">
      <c r="A173" s="2">
        <v>73211009</v>
      </c>
      <c r="C173" s="7">
        <v>172</v>
      </c>
      <c r="D173" s="2">
        <v>171</v>
      </c>
      <c r="E173" s="2" t="s">
        <v>497</v>
      </c>
    </row>
    <row r="174" spans="1:5" ht="13">
      <c r="A174" s="2">
        <v>302866003</v>
      </c>
      <c r="C174" s="7">
        <v>173</v>
      </c>
      <c r="D174" s="2">
        <v>172</v>
      </c>
      <c r="E174" s="2" t="s">
        <v>498</v>
      </c>
    </row>
    <row r="175" spans="1:5" ht="13">
      <c r="A175" s="2">
        <v>34486009</v>
      </c>
      <c r="C175" s="7">
        <v>174</v>
      </c>
      <c r="D175" s="2">
        <v>171</v>
      </c>
      <c r="E175" s="2" t="s">
        <v>499</v>
      </c>
    </row>
    <row r="176" spans="1:5" ht="13">
      <c r="A176" s="2">
        <v>21514008</v>
      </c>
      <c r="B176" s="2" t="s">
        <v>490</v>
      </c>
      <c r="C176" s="7">
        <v>175</v>
      </c>
      <c r="D176" s="2">
        <v>153</v>
      </c>
      <c r="E176" s="2" t="s">
        <v>501</v>
      </c>
    </row>
    <row r="177" spans="1:5" ht="13">
      <c r="A177" s="2">
        <v>116003000</v>
      </c>
      <c r="B177" s="2" t="s">
        <v>490</v>
      </c>
      <c r="C177" s="7">
        <v>176</v>
      </c>
      <c r="D177" s="2">
        <v>153</v>
      </c>
      <c r="E177" s="2" t="s">
        <v>502</v>
      </c>
    </row>
    <row r="178" spans="1:5" ht="13">
      <c r="A178" s="2">
        <v>128116006</v>
      </c>
      <c r="B178" s="2" t="s">
        <v>503</v>
      </c>
      <c r="C178" s="7">
        <v>177</v>
      </c>
      <c r="D178" s="2">
        <v>153</v>
      </c>
      <c r="E178" s="2" t="s">
        <v>504</v>
      </c>
    </row>
    <row r="179" spans="1:5" ht="13">
      <c r="A179" s="2">
        <v>20139000</v>
      </c>
      <c r="B179" s="2" t="s">
        <v>490</v>
      </c>
      <c r="C179" s="7">
        <v>178</v>
      </c>
      <c r="D179" s="2">
        <v>153</v>
      </c>
      <c r="E179" s="2" t="s">
        <v>505</v>
      </c>
    </row>
    <row r="180" spans="1:5" ht="13">
      <c r="A180" s="2">
        <v>720811000000104</v>
      </c>
      <c r="B180" s="2" t="s">
        <v>506</v>
      </c>
      <c r="C180" s="7">
        <v>179</v>
      </c>
      <c r="D180" s="2">
        <v>153</v>
      </c>
      <c r="E180" s="2" t="s">
        <v>507</v>
      </c>
    </row>
    <row r="181" spans="1:5" ht="13">
      <c r="A181" s="2">
        <v>408856003</v>
      </c>
      <c r="C181" s="7">
        <v>180</v>
      </c>
      <c r="D181" s="2">
        <v>179</v>
      </c>
      <c r="E181" s="2" t="s">
        <v>509</v>
      </c>
    </row>
    <row r="182" spans="1:5" ht="13">
      <c r="A182" s="2">
        <v>52448006</v>
      </c>
      <c r="C182" s="7">
        <v>181</v>
      </c>
      <c r="D182" s="2">
        <v>179</v>
      </c>
      <c r="E182" s="2" t="s">
        <v>510</v>
      </c>
    </row>
    <row r="183" spans="1:5" ht="13">
      <c r="A183" s="2">
        <v>26929004</v>
      </c>
      <c r="C183" s="7">
        <v>182</v>
      </c>
      <c r="D183" s="2">
        <v>179</v>
      </c>
      <c r="E183" s="2" t="s">
        <v>511</v>
      </c>
    </row>
    <row r="184" spans="1:5" ht="13">
      <c r="A184" s="2">
        <v>35489007</v>
      </c>
      <c r="C184" s="7">
        <v>183</v>
      </c>
      <c r="D184" s="2">
        <v>179</v>
      </c>
      <c r="E184" s="2" t="s">
        <v>512</v>
      </c>
    </row>
    <row r="185" spans="1:5" ht="13">
      <c r="A185" s="2">
        <v>1855002</v>
      </c>
      <c r="C185" s="7">
        <v>184</v>
      </c>
      <c r="D185" s="2">
        <v>179</v>
      </c>
      <c r="E185" s="2" t="s">
        <v>513</v>
      </c>
    </row>
    <row r="186" spans="1:5" ht="13">
      <c r="A186" s="2">
        <v>111475002</v>
      </c>
      <c r="C186" s="7">
        <v>185</v>
      </c>
      <c r="D186" s="2">
        <v>179</v>
      </c>
      <c r="E186" s="2" t="s">
        <v>514</v>
      </c>
    </row>
    <row r="187" spans="1:5" ht="13">
      <c r="A187" s="2">
        <v>69322001</v>
      </c>
      <c r="C187" s="7">
        <v>186</v>
      </c>
      <c r="D187" s="2">
        <v>179</v>
      </c>
      <c r="E187" s="2" t="s">
        <v>516</v>
      </c>
    </row>
    <row r="188" spans="1:5" ht="13">
      <c r="A188" s="2">
        <v>58214004</v>
      </c>
      <c r="C188" s="7">
        <v>187</v>
      </c>
      <c r="D188" s="2">
        <v>179</v>
      </c>
      <c r="E188" s="2" t="s">
        <v>517</v>
      </c>
    </row>
    <row r="189" spans="1:5" ht="13">
      <c r="A189" s="2">
        <v>248062006</v>
      </c>
      <c r="B189" s="2" t="s">
        <v>518</v>
      </c>
      <c r="C189" s="7">
        <v>188</v>
      </c>
      <c r="D189" s="2">
        <v>179</v>
      </c>
      <c r="E189" s="2" t="s">
        <v>519</v>
      </c>
    </row>
    <row r="190" spans="1:5" ht="13">
      <c r="A190" s="2">
        <v>48694002</v>
      </c>
      <c r="C190" s="7">
        <v>189</v>
      </c>
      <c r="D190" s="2">
        <v>179</v>
      </c>
      <c r="E190" s="2" t="s">
        <v>523</v>
      </c>
    </row>
    <row r="191" spans="1:5" ht="13">
      <c r="A191" s="2">
        <v>162314006</v>
      </c>
      <c r="C191" s="7">
        <v>190</v>
      </c>
      <c r="D191" s="2">
        <v>179</v>
      </c>
      <c r="E191" s="2" t="s">
        <v>525</v>
      </c>
    </row>
    <row r="192" spans="1:5" ht="13">
      <c r="A192" s="2">
        <v>102911000</v>
      </c>
      <c r="C192" s="7">
        <v>191</v>
      </c>
      <c r="D192" s="2">
        <v>179</v>
      </c>
      <c r="E192" s="2" t="s">
        <v>528</v>
      </c>
    </row>
    <row r="193" spans="1:5" ht="13">
      <c r="A193" s="2">
        <v>6471006</v>
      </c>
      <c r="C193" s="7">
        <v>192</v>
      </c>
      <c r="D193" s="2">
        <v>179</v>
      </c>
      <c r="E193" s="2" t="s">
        <v>529</v>
      </c>
    </row>
    <row r="194" spans="1:5" ht="13">
      <c r="A194" s="2">
        <v>77568009</v>
      </c>
      <c r="B194" s="2" t="s">
        <v>490</v>
      </c>
      <c r="C194" s="7">
        <v>193</v>
      </c>
      <c r="D194" s="2">
        <v>153</v>
      </c>
      <c r="E194" s="2" t="s">
        <v>531</v>
      </c>
    </row>
    <row r="195" spans="1:5" ht="13">
      <c r="A195" s="2">
        <v>39937001</v>
      </c>
      <c r="B195" s="2" t="s">
        <v>490</v>
      </c>
      <c r="C195" s="7">
        <v>194</v>
      </c>
      <c r="D195" s="2">
        <v>153</v>
      </c>
      <c r="E195" s="2" t="s">
        <v>533</v>
      </c>
    </row>
    <row r="196" spans="1:5" ht="13">
      <c r="A196" s="2">
        <v>245543004</v>
      </c>
      <c r="B196" s="2" t="s">
        <v>534</v>
      </c>
      <c r="C196" s="7">
        <v>195</v>
      </c>
      <c r="D196" s="2">
        <v>153</v>
      </c>
      <c r="E196" s="2" t="s">
        <v>535</v>
      </c>
    </row>
    <row r="197" spans="1:5" ht="13">
      <c r="B197" s="2" t="s">
        <v>536</v>
      </c>
      <c r="C197" s="7">
        <v>196</v>
      </c>
      <c r="D197" s="2">
        <v>153</v>
      </c>
      <c r="E197" s="2" t="s">
        <v>537</v>
      </c>
    </row>
    <row r="198" spans="1:5" ht="13">
      <c r="A198" s="2">
        <v>397540003</v>
      </c>
      <c r="B198" s="2" t="s">
        <v>503</v>
      </c>
      <c r="C198" s="7">
        <v>197</v>
      </c>
      <c r="D198" s="2">
        <v>196</v>
      </c>
      <c r="E198" s="2" t="s">
        <v>538</v>
      </c>
    </row>
    <row r="199" spans="1:5" ht="13">
      <c r="A199" s="2">
        <v>105597003</v>
      </c>
      <c r="B199" s="2" t="s">
        <v>503</v>
      </c>
      <c r="C199" s="7">
        <v>198</v>
      </c>
      <c r="D199" s="2">
        <v>197</v>
      </c>
      <c r="E199" s="2" t="s">
        <v>539</v>
      </c>
    </row>
    <row r="200" spans="1:5" ht="13">
      <c r="A200" s="2">
        <v>15188001</v>
      </c>
      <c r="B200" s="2" t="s">
        <v>540</v>
      </c>
      <c r="C200" s="7">
        <v>199</v>
      </c>
      <c r="D200" s="2">
        <v>196</v>
      </c>
      <c r="E200" s="2" t="s">
        <v>542</v>
      </c>
    </row>
    <row r="201" spans="1:5" ht="13">
      <c r="A201" s="2">
        <v>15188001</v>
      </c>
      <c r="B201" s="2" t="s">
        <v>540</v>
      </c>
      <c r="C201" s="7">
        <v>200</v>
      </c>
      <c r="D201" s="2">
        <v>199</v>
      </c>
      <c r="E201" s="2" t="s">
        <v>543</v>
      </c>
    </row>
    <row r="202" spans="1:5" ht="13">
      <c r="A202" s="2">
        <v>397594008</v>
      </c>
      <c r="B202" s="2" t="s">
        <v>544</v>
      </c>
      <c r="C202" s="7">
        <v>201</v>
      </c>
      <c r="D202" s="2">
        <v>153</v>
      </c>
      <c r="E202" s="2" t="s">
        <v>545</v>
      </c>
    </row>
    <row r="203" spans="1:5" ht="13">
      <c r="A203" s="2">
        <v>272118002</v>
      </c>
      <c r="B203" s="2" t="s">
        <v>547</v>
      </c>
      <c r="C203" s="7">
        <v>202</v>
      </c>
      <c r="D203" s="2">
        <v>153</v>
      </c>
      <c r="E203" s="2" t="s">
        <v>548</v>
      </c>
    </row>
    <row r="204" spans="1:5" ht="13">
      <c r="A204" s="2">
        <v>90734009</v>
      </c>
      <c r="B204" s="2" t="s">
        <v>549</v>
      </c>
      <c r="C204" s="7">
        <v>203</v>
      </c>
      <c r="D204" s="2">
        <v>153</v>
      </c>
      <c r="E204" s="2" t="s">
        <v>551</v>
      </c>
    </row>
    <row r="205" spans="1:5" ht="13">
      <c r="A205" s="2">
        <v>417163006</v>
      </c>
      <c r="B205" s="2" t="s">
        <v>552</v>
      </c>
      <c r="C205" s="7">
        <v>204</v>
      </c>
      <c r="D205" s="2">
        <v>153</v>
      </c>
      <c r="E205" s="2" t="s">
        <v>553</v>
      </c>
    </row>
    <row r="206" spans="1:5" ht="13">
      <c r="A206" s="2">
        <v>81745001</v>
      </c>
      <c r="B206" s="2" t="s">
        <v>490</v>
      </c>
      <c r="C206" s="7">
        <v>205</v>
      </c>
      <c r="D206" s="2">
        <v>153</v>
      </c>
      <c r="E206" s="2" t="s">
        <v>556</v>
      </c>
    </row>
    <row r="207" spans="1:5" ht="13">
      <c r="C207" s="7">
        <v>206</v>
      </c>
      <c r="E207" s="2" t="s">
        <v>558</v>
      </c>
    </row>
    <row r="208" spans="1:5" ht="13">
      <c r="C208" s="7">
        <v>207</v>
      </c>
      <c r="D208" s="2">
        <v>206</v>
      </c>
      <c r="E208" s="2" t="s">
        <v>560</v>
      </c>
    </row>
    <row r="209" spans="3:5" ht="13">
      <c r="C209" s="7">
        <v>208</v>
      </c>
      <c r="D209" s="2">
        <v>207</v>
      </c>
      <c r="E209" s="2" t="s">
        <v>561</v>
      </c>
    </row>
    <row r="210" spans="3:5" ht="13">
      <c r="C210" s="7">
        <v>209</v>
      </c>
      <c r="D210" s="2">
        <v>207</v>
      </c>
      <c r="E210" s="2" t="s">
        <v>564</v>
      </c>
    </row>
    <row r="211" spans="3:5" ht="13">
      <c r="C211" s="7">
        <v>210</v>
      </c>
      <c r="D211" s="2">
        <v>207</v>
      </c>
      <c r="E211" s="2" t="s">
        <v>565</v>
      </c>
    </row>
    <row r="212" spans="3:5" ht="13">
      <c r="C212" s="7">
        <v>211</v>
      </c>
      <c r="D212" s="2">
        <v>207</v>
      </c>
      <c r="E212" s="2" t="s">
        <v>566</v>
      </c>
    </row>
    <row r="213" spans="3:5" ht="13">
      <c r="C213" s="7">
        <v>212</v>
      </c>
      <c r="D213" s="2">
        <v>207</v>
      </c>
      <c r="E213" s="2" t="s">
        <v>567</v>
      </c>
    </row>
    <row r="214" spans="3:5" ht="13">
      <c r="C214" s="7">
        <v>213</v>
      </c>
      <c r="D214" s="2">
        <v>207</v>
      </c>
      <c r="E214" s="2" t="s">
        <v>568</v>
      </c>
    </row>
    <row r="215" spans="3:5" ht="13">
      <c r="C215" s="7">
        <v>214</v>
      </c>
      <c r="D215" s="2">
        <v>207</v>
      </c>
      <c r="E215" s="2" t="s">
        <v>569</v>
      </c>
    </row>
    <row r="216" spans="3:5" ht="13">
      <c r="C216" s="7">
        <v>215</v>
      </c>
      <c r="D216" s="2">
        <v>207</v>
      </c>
      <c r="E216" s="2" t="s">
        <v>570</v>
      </c>
    </row>
    <row r="217" spans="3:5" ht="13">
      <c r="C217" s="7">
        <v>216</v>
      </c>
      <c r="D217" s="2">
        <v>207</v>
      </c>
      <c r="E217" s="2" t="s">
        <v>572</v>
      </c>
    </row>
    <row r="218" spans="3:5" ht="13">
      <c r="C218" s="7">
        <v>217</v>
      </c>
      <c r="D218" s="2">
        <v>207</v>
      </c>
      <c r="E218" s="2" t="s">
        <v>573</v>
      </c>
    </row>
    <row r="219" spans="3:5" ht="13">
      <c r="C219" s="7">
        <v>218</v>
      </c>
      <c r="D219" s="2">
        <v>207</v>
      </c>
      <c r="E219" s="2" t="s">
        <v>574</v>
      </c>
    </row>
    <row r="220" spans="3:5" ht="13">
      <c r="C220" s="7">
        <v>219</v>
      </c>
      <c r="D220" s="2">
        <v>207</v>
      </c>
      <c r="E220" s="2" t="s">
        <v>575</v>
      </c>
    </row>
    <row r="221" spans="3:5" ht="13">
      <c r="C221" s="7">
        <v>220</v>
      </c>
      <c r="D221" s="2">
        <v>207</v>
      </c>
      <c r="E221" s="2" t="s">
        <v>576</v>
      </c>
    </row>
    <row r="222" spans="3:5" ht="13">
      <c r="C222" s="7">
        <v>221</v>
      </c>
      <c r="D222" s="2">
        <v>207</v>
      </c>
      <c r="E222" s="2" t="s">
        <v>578</v>
      </c>
    </row>
    <row r="223" spans="3:5" ht="13">
      <c r="C223" s="7">
        <v>222</v>
      </c>
      <c r="D223" s="2">
        <v>207</v>
      </c>
      <c r="E223" s="2" t="s">
        <v>580</v>
      </c>
    </row>
    <row r="224" spans="3:5" ht="13">
      <c r="C224" s="7">
        <v>223</v>
      </c>
      <c r="D224" s="2">
        <v>207</v>
      </c>
      <c r="E224" s="2" t="s">
        <v>583</v>
      </c>
    </row>
    <row r="225" spans="3:5" ht="13">
      <c r="C225" s="7">
        <v>224</v>
      </c>
      <c r="D225" s="2">
        <v>207</v>
      </c>
      <c r="E225" s="2" t="s">
        <v>586</v>
      </c>
    </row>
    <row r="226" spans="3:5" ht="13">
      <c r="C226" s="7">
        <v>225</v>
      </c>
      <c r="D226" s="2">
        <v>207</v>
      </c>
      <c r="E226" s="2" t="s">
        <v>587</v>
      </c>
    </row>
    <row r="227" spans="3:5" ht="13">
      <c r="C227" s="7">
        <v>226</v>
      </c>
      <c r="D227" s="2">
        <v>207</v>
      </c>
      <c r="E227" s="2" t="s">
        <v>588</v>
      </c>
    </row>
    <row r="228" spans="3:5" ht="13">
      <c r="C228" s="7">
        <v>227</v>
      </c>
      <c r="D228" s="2">
        <v>207</v>
      </c>
      <c r="E228" s="2" t="s">
        <v>590</v>
      </c>
    </row>
    <row r="229" spans="3:5" ht="13">
      <c r="C229" s="7">
        <v>228</v>
      </c>
      <c r="D229" s="2">
        <v>207</v>
      </c>
      <c r="E229" s="2" t="s">
        <v>591</v>
      </c>
    </row>
    <row r="230" spans="3:5" ht="13">
      <c r="C230" s="7">
        <v>229</v>
      </c>
      <c r="D230" s="2">
        <v>207</v>
      </c>
      <c r="E230" s="2" t="s">
        <v>593</v>
      </c>
    </row>
    <row r="231" spans="3:5" ht="13">
      <c r="C231" s="7">
        <v>230</v>
      </c>
      <c r="D231" s="2">
        <v>207</v>
      </c>
      <c r="E231" s="2" t="s">
        <v>594</v>
      </c>
    </row>
    <row r="232" spans="3:5" ht="13">
      <c r="C232" s="7">
        <v>231</v>
      </c>
      <c r="D232" s="2">
        <v>207</v>
      </c>
      <c r="E232" s="2" t="s">
        <v>595</v>
      </c>
    </row>
    <row r="233" spans="3:5" ht="13">
      <c r="C233" s="7">
        <v>232</v>
      </c>
      <c r="D233" s="2">
        <v>207</v>
      </c>
      <c r="E233" s="2" t="s">
        <v>596</v>
      </c>
    </row>
    <row r="234" spans="3:5" ht="13">
      <c r="C234" s="7">
        <v>233</v>
      </c>
      <c r="D234" s="2">
        <v>207</v>
      </c>
      <c r="E234" s="2" t="s">
        <v>597</v>
      </c>
    </row>
    <row r="235" spans="3:5" ht="13">
      <c r="C235" s="7">
        <v>234</v>
      </c>
      <c r="D235" s="2">
        <v>207</v>
      </c>
      <c r="E235" s="2" t="s">
        <v>598</v>
      </c>
    </row>
    <row r="236" spans="3:5" ht="13">
      <c r="C236" s="7">
        <v>235</v>
      </c>
      <c r="D236" s="2">
        <v>207</v>
      </c>
      <c r="E236" s="2" t="s">
        <v>599</v>
      </c>
    </row>
    <row r="237" spans="3:5" ht="13">
      <c r="C237" s="7">
        <v>236</v>
      </c>
      <c r="D237" s="2">
        <v>207</v>
      </c>
      <c r="E237" s="2" t="s">
        <v>601</v>
      </c>
    </row>
    <row r="238" spans="3:5" ht="13">
      <c r="C238" s="7">
        <v>237</v>
      </c>
      <c r="D238" s="2">
        <v>207</v>
      </c>
      <c r="E238" s="2" t="s">
        <v>602</v>
      </c>
    </row>
    <row r="239" spans="3:5" ht="13">
      <c r="C239" s="7">
        <v>238</v>
      </c>
      <c r="D239" s="2">
        <v>207</v>
      </c>
      <c r="E239" s="2" t="s">
        <v>604</v>
      </c>
    </row>
    <row r="240" spans="3:5" ht="13">
      <c r="C240" s="7">
        <v>239</v>
      </c>
      <c r="D240" s="2">
        <v>207</v>
      </c>
      <c r="E240" s="2" t="s">
        <v>606</v>
      </c>
    </row>
    <row r="241" spans="3:5" ht="13">
      <c r="C241" s="7">
        <v>240</v>
      </c>
      <c r="D241" s="2">
        <v>207</v>
      </c>
      <c r="E241" s="2" t="s">
        <v>609</v>
      </c>
    </row>
    <row r="242" spans="3:5" ht="13">
      <c r="C242" s="7">
        <v>241</v>
      </c>
      <c r="D242" s="2">
        <v>207</v>
      </c>
      <c r="E242" s="2" t="s">
        <v>611</v>
      </c>
    </row>
    <row r="243" spans="3:5" ht="13">
      <c r="C243" s="7">
        <v>242</v>
      </c>
      <c r="D243" s="2">
        <v>207</v>
      </c>
      <c r="E243" s="2" t="s">
        <v>612</v>
      </c>
    </row>
    <row r="244" spans="3:5" ht="13">
      <c r="C244" s="7">
        <v>243</v>
      </c>
      <c r="D244" s="2">
        <v>207</v>
      </c>
      <c r="E244" s="2" t="s">
        <v>615</v>
      </c>
    </row>
    <row r="245" spans="3:5" ht="13">
      <c r="C245" s="7">
        <v>244</v>
      </c>
      <c r="D245" s="2">
        <v>206</v>
      </c>
      <c r="E245" s="2" t="s">
        <v>616</v>
      </c>
    </row>
    <row r="246" spans="3:5" ht="13">
      <c r="C246" s="7">
        <v>245</v>
      </c>
      <c r="D246" s="2">
        <v>208</v>
      </c>
      <c r="E246" s="2" t="s">
        <v>617</v>
      </c>
    </row>
    <row r="247" spans="3:5" ht="13">
      <c r="C247" s="7">
        <v>246</v>
      </c>
      <c r="D247" s="2">
        <v>244</v>
      </c>
      <c r="E247" s="2" t="s">
        <v>618</v>
      </c>
    </row>
    <row r="248" spans="3:5" ht="13">
      <c r="C248" s="7">
        <v>247</v>
      </c>
      <c r="D248" s="2">
        <v>244</v>
      </c>
      <c r="E248" s="2" t="s">
        <v>619</v>
      </c>
    </row>
    <row r="249" spans="3:5" ht="13">
      <c r="C249" s="7">
        <v>248</v>
      </c>
      <c r="D249" s="2">
        <v>244</v>
      </c>
      <c r="E249" s="2" t="s">
        <v>620</v>
      </c>
    </row>
    <row r="250" spans="3:5" ht="13">
      <c r="C250" s="7">
        <v>249</v>
      </c>
      <c r="D250" s="2">
        <v>244</v>
      </c>
      <c r="E250" s="2" t="s">
        <v>621</v>
      </c>
    </row>
    <row r="251" spans="3:5" ht="13">
      <c r="C251" s="7">
        <v>250</v>
      </c>
      <c r="D251" s="2">
        <v>244</v>
      </c>
      <c r="E251" s="2" t="s">
        <v>623</v>
      </c>
    </row>
    <row r="252" spans="3:5" ht="13">
      <c r="C252" s="7">
        <v>251</v>
      </c>
      <c r="D252" s="2">
        <v>244</v>
      </c>
      <c r="E252" s="2" t="s">
        <v>624</v>
      </c>
    </row>
    <row r="253" spans="3:5" ht="13">
      <c r="C253" s="7">
        <v>252</v>
      </c>
      <c r="D253" s="2">
        <v>244</v>
      </c>
      <c r="E253" s="2" t="s">
        <v>625</v>
      </c>
    </row>
    <row r="254" spans="3:5" ht="13">
      <c r="C254" s="7">
        <v>253</v>
      </c>
      <c r="D254" s="2">
        <v>244</v>
      </c>
      <c r="E254" s="2" t="s">
        <v>627</v>
      </c>
    </row>
    <row r="255" spans="3:5" ht="13">
      <c r="C255" s="7">
        <v>254</v>
      </c>
      <c r="D255" s="2">
        <v>244</v>
      </c>
      <c r="E255" s="2" t="s">
        <v>629</v>
      </c>
    </row>
    <row r="256" spans="3:5" ht="13">
      <c r="C256" s="7">
        <v>255</v>
      </c>
      <c r="D256" s="2">
        <v>244</v>
      </c>
      <c r="E256" s="2" t="s">
        <v>631</v>
      </c>
    </row>
    <row r="257" spans="3:5" ht="13">
      <c r="C257" s="7">
        <v>256</v>
      </c>
      <c r="D257" s="2">
        <v>244</v>
      </c>
      <c r="E257" s="2" t="s">
        <v>634</v>
      </c>
    </row>
    <row r="258" spans="3:5" ht="13">
      <c r="C258" s="7">
        <v>257</v>
      </c>
      <c r="D258" s="2">
        <v>244</v>
      </c>
      <c r="E258" s="2" t="s">
        <v>636</v>
      </c>
    </row>
    <row r="259" spans="3:5" ht="13">
      <c r="C259" s="7">
        <v>258</v>
      </c>
      <c r="D259" s="2">
        <v>244</v>
      </c>
      <c r="E259" s="2" t="s">
        <v>637</v>
      </c>
    </row>
    <row r="260" spans="3:5" ht="13">
      <c r="C260" s="7">
        <v>259</v>
      </c>
      <c r="D260" s="2">
        <v>225</v>
      </c>
      <c r="E260" s="2" t="s">
        <v>638</v>
      </c>
    </row>
    <row r="261" spans="3:5" ht="13">
      <c r="C261" s="7">
        <v>260</v>
      </c>
      <c r="D261" s="2">
        <v>244</v>
      </c>
      <c r="E261" s="2" t="s">
        <v>639</v>
      </c>
    </row>
    <row r="262" spans="3:5" ht="13">
      <c r="C262" s="7">
        <v>261</v>
      </c>
      <c r="D262" s="2">
        <v>244</v>
      </c>
      <c r="E262" s="2" t="s">
        <v>641</v>
      </c>
    </row>
    <row r="263" spans="3:5" ht="13">
      <c r="C263" s="7">
        <v>262</v>
      </c>
      <c r="D263" s="2">
        <v>244</v>
      </c>
      <c r="E263" s="2" t="s">
        <v>642</v>
      </c>
    </row>
    <row r="264" spans="3:5" ht="13">
      <c r="C264" s="7">
        <v>263</v>
      </c>
      <c r="D264" s="2">
        <v>244</v>
      </c>
      <c r="E264" s="2" t="s">
        <v>643</v>
      </c>
    </row>
    <row r="265" spans="3:5" ht="13">
      <c r="C265" s="7">
        <v>264</v>
      </c>
      <c r="D265" s="2">
        <v>244</v>
      </c>
      <c r="E265" s="2" t="s">
        <v>644</v>
      </c>
    </row>
    <row r="266" spans="3:5" ht="13">
      <c r="C266" s="7">
        <v>265</v>
      </c>
      <c r="D266" s="2">
        <v>244</v>
      </c>
      <c r="E266" s="2" t="s">
        <v>646</v>
      </c>
    </row>
    <row r="267" spans="3:5" ht="13">
      <c r="C267" s="7">
        <v>266</v>
      </c>
      <c r="D267" s="2">
        <v>244</v>
      </c>
      <c r="E267" s="2" t="s">
        <v>647</v>
      </c>
    </row>
    <row r="268" spans="3:5" ht="13">
      <c r="C268" s="7">
        <v>267</v>
      </c>
      <c r="D268" s="2">
        <v>244</v>
      </c>
      <c r="E268" s="2" t="s">
        <v>648</v>
      </c>
    </row>
    <row r="269" spans="3:5" ht="13">
      <c r="C269" s="7">
        <v>268</v>
      </c>
      <c r="D269" s="2">
        <v>244</v>
      </c>
      <c r="E269" s="2" t="s">
        <v>649</v>
      </c>
    </row>
    <row r="270" spans="3:5" ht="13">
      <c r="C270" s="7">
        <v>269</v>
      </c>
      <c r="D270" s="2">
        <v>244</v>
      </c>
      <c r="E270" s="2" t="s">
        <v>650</v>
      </c>
    </row>
    <row r="271" spans="3:5" ht="13">
      <c r="C271" s="7">
        <v>270</v>
      </c>
      <c r="D271" s="2">
        <v>244</v>
      </c>
      <c r="E271" s="2" t="s">
        <v>651</v>
      </c>
    </row>
    <row r="272" spans="3:5" ht="13">
      <c r="C272" s="7">
        <v>271</v>
      </c>
      <c r="D272" s="2">
        <v>244</v>
      </c>
      <c r="E272" s="2" t="s">
        <v>652</v>
      </c>
    </row>
    <row r="273" spans="3:5" ht="13">
      <c r="C273" s="7">
        <v>272</v>
      </c>
      <c r="D273" s="2">
        <v>244</v>
      </c>
      <c r="E273" s="2" t="s">
        <v>655</v>
      </c>
    </row>
    <row r="274" spans="3:5" ht="13">
      <c r="C274" s="7">
        <v>273</v>
      </c>
      <c r="D274" s="2">
        <v>244</v>
      </c>
      <c r="E274" s="2" t="s">
        <v>656</v>
      </c>
    </row>
    <row r="275" spans="3:5" ht="13">
      <c r="C275" s="7">
        <v>274</v>
      </c>
      <c r="D275" s="2">
        <v>244</v>
      </c>
      <c r="E275" s="2" t="s">
        <v>659</v>
      </c>
    </row>
    <row r="276" spans="3:5" ht="13">
      <c r="C276" s="7">
        <v>275</v>
      </c>
      <c r="D276" s="2">
        <v>244</v>
      </c>
      <c r="E276" s="2" t="s">
        <v>662</v>
      </c>
    </row>
    <row r="277" spans="3:5" ht="13">
      <c r="C277" s="7">
        <v>276</v>
      </c>
      <c r="D277" s="2">
        <v>244</v>
      </c>
      <c r="E277" s="2" t="s">
        <v>663</v>
      </c>
    </row>
    <row r="278" spans="3:5" ht="13">
      <c r="C278" s="7">
        <v>277</v>
      </c>
      <c r="D278" s="2">
        <v>244</v>
      </c>
      <c r="E278" s="2" t="s">
        <v>664</v>
      </c>
    </row>
    <row r="279" spans="3:5" ht="13">
      <c r="C279" s="7">
        <v>278</v>
      </c>
      <c r="D279" s="2">
        <v>244</v>
      </c>
      <c r="E279" s="2" t="s">
        <v>666</v>
      </c>
    </row>
    <row r="280" spans="3:5" ht="13">
      <c r="C280" s="7">
        <v>279</v>
      </c>
      <c r="D280" s="2">
        <v>244</v>
      </c>
      <c r="E280" s="2" t="s">
        <v>668</v>
      </c>
    </row>
    <row r="281" spans="3:5" ht="13">
      <c r="C281" s="7">
        <v>280</v>
      </c>
      <c r="D281" s="2">
        <v>244</v>
      </c>
      <c r="E281" s="2" t="s">
        <v>669</v>
      </c>
    </row>
    <row r="282" spans="3:5" ht="13">
      <c r="C282" s="7">
        <v>281</v>
      </c>
      <c r="D282" s="2">
        <v>244</v>
      </c>
      <c r="E282" s="2" t="s">
        <v>670</v>
      </c>
    </row>
    <row r="283" spans="3:5" ht="13">
      <c r="C283" s="7">
        <v>282</v>
      </c>
      <c r="D283" s="2">
        <v>244</v>
      </c>
      <c r="E283" s="2" t="s">
        <v>671</v>
      </c>
    </row>
    <row r="284" spans="3:5" ht="13">
      <c r="C284" s="7">
        <v>283</v>
      </c>
      <c r="D284" s="2">
        <v>244</v>
      </c>
      <c r="E284" s="2" t="s">
        <v>672</v>
      </c>
    </row>
    <row r="285" spans="3:5" ht="13">
      <c r="C285" s="7">
        <v>284</v>
      </c>
      <c r="D285" s="2">
        <v>244</v>
      </c>
      <c r="E285" s="2" t="s">
        <v>673</v>
      </c>
    </row>
    <row r="286" spans="3:5" ht="13">
      <c r="C286" s="7">
        <v>285</v>
      </c>
      <c r="D286" s="2">
        <v>244</v>
      </c>
      <c r="E286" s="2" t="s">
        <v>674</v>
      </c>
    </row>
    <row r="287" spans="3:5" ht="13">
      <c r="C287" s="7">
        <v>286</v>
      </c>
      <c r="D287" s="2">
        <v>244</v>
      </c>
      <c r="E287" s="2" t="s">
        <v>676</v>
      </c>
    </row>
    <row r="288" spans="3:5" ht="13">
      <c r="C288" s="7">
        <v>287</v>
      </c>
      <c r="D288" s="2">
        <v>244</v>
      </c>
      <c r="E288" s="2" t="s">
        <v>677</v>
      </c>
    </row>
    <row r="289" spans="3:5" ht="13">
      <c r="C289" s="7">
        <v>288</v>
      </c>
      <c r="D289" s="2">
        <v>244</v>
      </c>
      <c r="E289" s="2" t="s">
        <v>678</v>
      </c>
    </row>
    <row r="290" spans="3:5" ht="13">
      <c r="C290" s="7">
        <v>289</v>
      </c>
      <c r="D290" s="2">
        <v>244</v>
      </c>
      <c r="E290" s="2" t="s">
        <v>679</v>
      </c>
    </row>
    <row r="291" spans="3:5" ht="13">
      <c r="C291" s="7">
        <v>290</v>
      </c>
      <c r="D291" s="2">
        <v>244</v>
      </c>
      <c r="E291" s="2" t="s">
        <v>680</v>
      </c>
    </row>
    <row r="292" spans="3:5" ht="13">
      <c r="C292" s="7">
        <v>291</v>
      </c>
      <c r="D292" s="2">
        <v>244</v>
      </c>
      <c r="E292" s="2" t="s">
        <v>681</v>
      </c>
    </row>
    <row r="293" spans="3:5" ht="13">
      <c r="C293" s="7">
        <v>292</v>
      </c>
      <c r="D293" s="2">
        <v>244</v>
      </c>
      <c r="E293" s="2" t="s">
        <v>683</v>
      </c>
    </row>
    <row r="294" spans="3:5" ht="13">
      <c r="C294" s="7">
        <v>293</v>
      </c>
      <c r="D294" s="2">
        <v>244</v>
      </c>
      <c r="E294" s="2" t="s">
        <v>685</v>
      </c>
    </row>
    <row r="295" spans="3:5" ht="13">
      <c r="C295" s="7">
        <v>294</v>
      </c>
      <c r="D295" s="2">
        <v>244</v>
      </c>
      <c r="E295" s="2" t="s">
        <v>687</v>
      </c>
    </row>
    <row r="296" spans="3:5" ht="13">
      <c r="C296" s="7">
        <v>295</v>
      </c>
      <c r="D296" s="2">
        <v>244</v>
      </c>
      <c r="E296" s="2" t="s">
        <v>690</v>
      </c>
    </row>
    <row r="297" spans="3:5" ht="13">
      <c r="C297" s="7">
        <v>296</v>
      </c>
      <c r="D297" s="2">
        <v>244</v>
      </c>
      <c r="E297" s="2" t="s">
        <v>691</v>
      </c>
    </row>
    <row r="298" spans="3:5" ht="13">
      <c r="C298" s="7">
        <v>297</v>
      </c>
      <c r="D298" s="2">
        <v>244</v>
      </c>
      <c r="E298" s="2" t="s">
        <v>692</v>
      </c>
    </row>
    <row r="299" spans="3:5" ht="13">
      <c r="C299" s="7">
        <v>298</v>
      </c>
      <c r="D299" s="2">
        <v>244</v>
      </c>
      <c r="E299" s="2" t="s">
        <v>694</v>
      </c>
    </row>
    <row r="300" spans="3:5" ht="13">
      <c r="C300" s="7">
        <v>299</v>
      </c>
      <c r="D300" s="2">
        <v>244</v>
      </c>
      <c r="E300" s="2" t="s">
        <v>695</v>
      </c>
    </row>
    <row r="301" spans="3:5" ht="13">
      <c r="C301" s="7">
        <v>300</v>
      </c>
      <c r="D301" s="2">
        <v>244</v>
      </c>
      <c r="E301" s="2" t="s">
        <v>696</v>
      </c>
    </row>
    <row r="302" spans="3:5" ht="13">
      <c r="C302" s="7">
        <v>301</v>
      </c>
      <c r="D302" s="2">
        <v>244</v>
      </c>
      <c r="E302" s="2" t="s">
        <v>697</v>
      </c>
    </row>
    <row r="303" spans="3:5" ht="13">
      <c r="C303" s="7">
        <v>302</v>
      </c>
      <c r="D303" s="2">
        <v>244</v>
      </c>
      <c r="E303" s="2" t="s">
        <v>698</v>
      </c>
    </row>
    <row r="304" spans="3:5" ht="13">
      <c r="C304" s="7">
        <v>303</v>
      </c>
      <c r="D304" s="2">
        <v>244</v>
      </c>
      <c r="E304" s="2" t="s">
        <v>699</v>
      </c>
    </row>
    <row r="305" spans="3:5" ht="13">
      <c r="C305" s="7">
        <v>304</v>
      </c>
      <c r="D305" s="2">
        <v>244</v>
      </c>
      <c r="E305" s="2" t="s">
        <v>700</v>
      </c>
    </row>
    <row r="306" spans="3:5" ht="13">
      <c r="C306" s="7">
        <v>305</v>
      </c>
      <c r="D306" s="2">
        <v>244</v>
      </c>
      <c r="E306" s="2" t="s">
        <v>701</v>
      </c>
    </row>
    <row r="307" spans="3:5" ht="13">
      <c r="C307" s="7">
        <v>306</v>
      </c>
      <c r="D307" s="2">
        <v>244</v>
      </c>
      <c r="E307" s="2" t="s">
        <v>702</v>
      </c>
    </row>
    <row r="308" spans="3:5" ht="13">
      <c r="C308" s="7">
        <v>307</v>
      </c>
      <c r="D308" s="2">
        <v>244</v>
      </c>
      <c r="E308" s="2" t="s">
        <v>703</v>
      </c>
    </row>
    <row r="309" spans="3:5" ht="13">
      <c r="C309" s="7">
        <v>308</v>
      </c>
      <c r="D309" s="2">
        <v>244</v>
      </c>
      <c r="E309" s="2" t="s">
        <v>704</v>
      </c>
    </row>
    <row r="310" spans="3:5" ht="13">
      <c r="C310" s="7">
        <v>309</v>
      </c>
      <c r="D310" s="2">
        <v>244</v>
      </c>
      <c r="E310" s="2" t="s">
        <v>705</v>
      </c>
    </row>
    <row r="311" spans="3:5" ht="13">
      <c r="C311" s="7">
        <v>310</v>
      </c>
      <c r="D311" s="2">
        <v>244</v>
      </c>
      <c r="E311" s="2" t="s">
        <v>706</v>
      </c>
    </row>
    <row r="312" spans="3:5" ht="13">
      <c r="C312" s="7">
        <v>311</v>
      </c>
      <c r="D312" s="2">
        <v>244</v>
      </c>
      <c r="E312" s="2" t="s">
        <v>707</v>
      </c>
    </row>
    <row r="313" spans="3:5" ht="13">
      <c r="C313" s="7">
        <v>312</v>
      </c>
      <c r="D313" s="2">
        <v>244</v>
      </c>
      <c r="E313" s="2" t="s">
        <v>709</v>
      </c>
    </row>
    <row r="314" spans="3:5" ht="13">
      <c r="C314" s="7">
        <v>313</v>
      </c>
      <c r="D314" s="2">
        <v>244</v>
      </c>
      <c r="E314" s="2" t="s">
        <v>710</v>
      </c>
    </row>
    <row r="315" spans="3:5" ht="13">
      <c r="C315" s="7">
        <v>314</v>
      </c>
      <c r="D315" s="2">
        <v>244</v>
      </c>
      <c r="E315" s="2" t="s">
        <v>712</v>
      </c>
    </row>
    <row r="316" spans="3:5" ht="13">
      <c r="C316" s="7">
        <v>315</v>
      </c>
      <c r="D316" s="2">
        <v>244</v>
      </c>
      <c r="E316" s="2" t="s">
        <v>713</v>
      </c>
    </row>
    <row r="317" spans="3:5" ht="13">
      <c r="C317" s="7">
        <v>316</v>
      </c>
      <c r="D317" s="2">
        <v>244</v>
      </c>
      <c r="E317" s="2" t="s">
        <v>715</v>
      </c>
    </row>
    <row r="318" spans="3:5" ht="13">
      <c r="C318" s="7">
        <v>317</v>
      </c>
      <c r="D318" s="2">
        <v>244</v>
      </c>
      <c r="E318" s="2" t="s">
        <v>718</v>
      </c>
    </row>
    <row r="319" spans="3:5" ht="13">
      <c r="C319" s="7">
        <v>318</v>
      </c>
      <c r="D319" s="2">
        <v>244</v>
      </c>
      <c r="E319" s="2" t="s">
        <v>719</v>
      </c>
    </row>
    <row r="320" spans="3:5" ht="13">
      <c r="C320" s="7">
        <v>319</v>
      </c>
      <c r="D320" s="2">
        <v>244</v>
      </c>
      <c r="E320" s="2" t="s">
        <v>721</v>
      </c>
    </row>
    <row r="321" spans="3:5" ht="13">
      <c r="C321" s="7">
        <v>320</v>
      </c>
      <c r="D321" s="2">
        <v>244</v>
      </c>
      <c r="E321" s="2" t="s">
        <v>722</v>
      </c>
    </row>
    <row r="322" spans="3:5" ht="13">
      <c r="C322" s="7">
        <v>321</v>
      </c>
      <c r="D322" s="2">
        <v>244</v>
      </c>
      <c r="E322" s="2" t="s">
        <v>723</v>
      </c>
    </row>
    <row r="323" spans="3:5" ht="13">
      <c r="C323" s="7">
        <v>322</v>
      </c>
      <c r="D323" s="2">
        <v>244</v>
      </c>
      <c r="E323" s="2" t="s">
        <v>724</v>
      </c>
    </row>
    <row r="324" spans="3:5" ht="13">
      <c r="C324" s="7">
        <v>323</v>
      </c>
      <c r="D324" s="2">
        <v>244</v>
      </c>
      <c r="E324" s="2" t="s">
        <v>725</v>
      </c>
    </row>
    <row r="325" spans="3:5" ht="13">
      <c r="C325" s="7">
        <v>324</v>
      </c>
      <c r="D325" s="2">
        <v>244</v>
      </c>
      <c r="E325" s="2" t="s">
        <v>726</v>
      </c>
    </row>
    <row r="326" spans="3:5" ht="13">
      <c r="C326" s="7">
        <v>325</v>
      </c>
      <c r="D326" s="2">
        <v>244</v>
      </c>
      <c r="E326" s="2" t="s">
        <v>727</v>
      </c>
    </row>
    <row r="327" spans="3:5" ht="13">
      <c r="C327" s="7">
        <v>326</v>
      </c>
      <c r="D327" s="2">
        <v>244</v>
      </c>
      <c r="E327" s="2" t="s">
        <v>728</v>
      </c>
    </row>
    <row r="328" spans="3:5" ht="13">
      <c r="C328" s="7">
        <v>327</v>
      </c>
      <c r="D328" s="2">
        <v>244</v>
      </c>
      <c r="E328" s="2" t="s">
        <v>729</v>
      </c>
    </row>
    <row r="329" spans="3:5" ht="13">
      <c r="C329" s="7">
        <v>328</v>
      </c>
      <c r="D329" s="2">
        <v>244</v>
      </c>
      <c r="E329" s="2" t="s">
        <v>730</v>
      </c>
    </row>
    <row r="330" spans="3:5" ht="13">
      <c r="C330" s="7">
        <v>329</v>
      </c>
      <c r="D330" s="2">
        <v>244</v>
      </c>
      <c r="E330" s="2" t="s">
        <v>731</v>
      </c>
    </row>
    <row r="331" spans="3:5" ht="13">
      <c r="C331" s="7">
        <v>330</v>
      </c>
      <c r="D331" s="2">
        <v>244</v>
      </c>
      <c r="E331" s="2" t="s">
        <v>732</v>
      </c>
    </row>
    <row r="332" spans="3:5" ht="13">
      <c r="C332" s="7">
        <v>331</v>
      </c>
      <c r="D332" s="2">
        <v>244</v>
      </c>
      <c r="E332" s="2" t="s">
        <v>733</v>
      </c>
    </row>
    <row r="333" spans="3:5" ht="13">
      <c r="C333" s="7">
        <v>332</v>
      </c>
      <c r="D333" s="2">
        <v>244</v>
      </c>
      <c r="E333" s="2" t="s">
        <v>734</v>
      </c>
    </row>
    <row r="334" spans="3:5" ht="13">
      <c r="C334" s="7">
        <v>333</v>
      </c>
      <c r="D334" s="2">
        <v>244</v>
      </c>
      <c r="E334" s="2" t="s">
        <v>735</v>
      </c>
    </row>
    <row r="335" spans="3:5" ht="13">
      <c r="C335" s="7">
        <v>334</v>
      </c>
      <c r="D335" s="2">
        <v>244</v>
      </c>
      <c r="E335" s="2" t="s">
        <v>736</v>
      </c>
    </row>
    <row r="336" spans="3:5" ht="13">
      <c r="C336" s="7">
        <v>335</v>
      </c>
      <c r="D336" s="2">
        <v>244</v>
      </c>
      <c r="E336" s="2" t="s">
        <v>738</v>
      </c>
    </row>
    <row r="337" spans="3:5" ht="13">
      <c r="C337" s="7">
        <v>336</v>
      </c>
      <c r="D337" s="2">
        <v>244</v>
      </c>
      <c r="E337" s="2" t="s">
        <v>740</v>
      </c>
    </row>
    <row r="338" spans="3:5" ht="13">
      <c r="C338" s="7">
        <v>337</v>
      </c>
      <c r="D338" s="2">
        <v>244</v>
      </c>
      <c r="E338" s="2" t="s">
        <v>742</v>
      </c>
    </row>
    <row r="339" spans="3:5" ht="13">
      <c r="C339" s="7">
        <v>338</v>
      </c>
      <c r="D339" s="2">
        <v>244</v>
      </c>
      <c r="E339" s="2" t="s">
        <v>745</v>
      </c>
    </row>
    <row r="340" spans="3:5" ht="13">
      <c r="C340" s="7">
        <v>339</v>
      </c>
      <c r="D340" s="2">
        <v>244</v>
      </c>
      <c r="E340" s="2" t="s">
        <v>746</v>
      </c>
    </row>
    <row r="341" spans="3:5" ht="13">
      <c r="C341" s="7">
        <v>340</v>
      </c>
      <c r="D341" s="2">
        <v>244</v>
      </c>
      <c r="E341" s="2" t="s">
        <v>747</v>
      </c>
    </row>
    <row r="342" spans="3:5" ht="13">
      <c r="C342" s="7">
        <v>341</v>
      </c>
      <c r="D342" s="2">
        <v>244</v>
      </c>
      <c r="E342" s="2" t="s">
        <v>749</v>
      </c>
    </row>
    <row r="343" spans="3:5" ht="13">
      <c r="C343" s="7">
        <v>342</v>
      </c>
      <c r="D343" s="2">
        <v>244</v>
      </c>
      <c r="E343" s="2" t="s">
        <v>750</v>
      </c>
    </row>
    <row r="344" spans="3:5" ht="13">
      <c r="C344" s="7">
        <v>343</v>
      </c>
      <c r="D344" s="2">
        <v>244</v>
      </c>
      <c r="E344" s="2" t="s">
        <v>751</v>
      </c>
    </row>
    <row r="345" spans="3:5" ht="13">
      <c r="C345" s="7">
        <v>344</v>
      </c>
      <c r="D345" s="2">
        <v>244</v>
      </c>
      <c r="E345" s="2" t="s">
        <v>752</v>
      </c>
    </row>
    <row r="346" spans="3:5" ht="13">
      <c r="C346" s="7">
        <v>345</v>
      </c>
      <c r="D346" s="2">
        <v>244</v>
      </c>
      <c r="E346" s="2" t="s">
        <v>753</v>
      </c>
    </row>
    <row r="347" spans="3:5" ht="13">
      <c r="C347" s="7">
        <v>346</v>
      </c>
      <c r="D347" s="2">
        <v>244</v>
      </c>
      <c r="E347" s="2" t="s">
        <v>754</v>
      </c>
    </row>
    <row r="348" spans="3:5" ht="13">
      <c r="C348" s="7">
        <v>347</v>
      </c>
      <c r="D348" s="2">
        <v>244</v>
      </c>
      <c r="E348" s="2" t="s">
        <v>755</v>
      </c>
    </row>
    <row r="349" spans="3:5" ht="13">
      <c r="C349" s="7">
        <v>348</v>
      </c>
      <c r="D349" s="2">
        <v>244</v>
      </c>
      <c r="E349" s="2" t="s">
        <v>756</v>
      </c>
    </row>
    <row r="350" spans="3:5" ht="13">
      <c r="C350" s="7">
        <v>349</v>
      </c>
      <c r="D350" s="2">
        <v>244</v>
      </c>
      <c r="E350" s="2" t="s">
        <v>757</v>
      </c>
    </row>
    <row r="351" spans="3:5" ht="13">
      <c r="C351" s="7">
        <v>350</v>
      </c>
      <c r="D351" s="2">
        <v>244</v>
      </c>
      <c r="E351" s="2" t="s">
        <v>758</v>
      </c>
    </row>
    <row r="352" spans="3:5" ht="13">
      <c r="C352" s="7">
        <v>351</v>
      </c>
      <c r="D352" s="2">
        <v>244</v>
      </c>
      <c r="E352" s="2" t="s">
        <v>760</v>
      </c>
    </row>
    <row r="353" spans="3:5" ht="13">
      <c r="C353" s="7">
        <v>352</v>
      </c>
      <c r="D353" s="2">
        <v>244</v>
      </c>
      <c r="E353" s="2" t="s">
        <v>762</v>
      </c>
    </row>
    <row r="354" spans="3:5" ht="13">
      <c r="C354" s="7">
        <v>353</v>
      </c>
      <c r="D354" s="2">
        <v>244</v>
      </c>
      <c r="E354" s="2" t="s">
        <v>765</v>
      </c>
    </row>
    <row r="355" spans="3:5" ht="13">
      <c r="C355" s="7">
        <v>354</v>
      </c>
      <c r="D355" s="2">
        <v>244</v>
      </c>
      <c r="E355" s="2" t="s">
        <v>767</v>
      </c>
    </row>
    <row r="356" spans="3:5" ht="13">
      <c r="C356" s="7">
        <v>355</v>
      </c>
      <c r="D356" s="2">
        <v>244</v>
      </c>
      <c r="E356" s="2" t="s">
        <v>768</v>
      </c>
    </row>
    <row r="357" spans="3:5" ht="13">
      <c r="C357" s="7">
        <v>356</v>
      </c>
      <c r="D357" s="2">
        <v>244</v>
      </c>
      <c r="E357" s="2" t="s">
        <v>770</v>
      </c>
    </row>
    <row r="358" spans="3:5" ht="13">
      <c r="C358" s="7">
        <v>357</v>
      </c>
      <c r="D358" s="2">
        <v>244</v>
      </c>
      <c r="E358" s="2" t="s">
        <v>771</v>
      </c>
    </row>
    <row r="359" spans="3:5" ht="13">
      <c r="C359" s="7">
        <v>358</v>
      </c>
      <c r="D359" s="2">
        <v>244</v>
      </c>
      <c r="E359" s="2" t="s">
        <v>772</v>
      </c>
    </row>
    <row r="360" spans="3:5" ht="13">
      <c r="C360" s="7">
        <v>359</v>
      </c>
      <c r="D360" s="2">
        <v>244</v>
      </c>
      <c r="E360" s="2" t="s">
        <v>773</v>
      </c>
    </row>
    <row r="361" spans="3:5" ht="13">
      <c r="C361" s="7">
        <v>360</v>
      </c>
      <c r="D361" s="2">
        <v>244</v>
      </c>
      <c r="E361" s="2" t="s">
        <v>774</v>
      </c>
    </row>
    <row r="362" spans="3:5" ht="13">
      <c r="C362" s="7">
        <v>361</v>
      </c>
      <c r="D362" s="2">
        <v>244</v>
      </c>
      <c r="E362" s="2" t="s">
        <v>775</v>
      </c>
    </row>
    <row r="363" spans="3:5" ht="13">
      <c r="C363" s="7">
        <v>362</v>
      </c>
      <c r="D363" s="2">
        <v>244</v>
      </c>
      <c r="E363" s="2" t="s">
        <v>776</v>
      </c>
    </row>
    <row r="364" spans="3:5" ht="13">
      <c r="C364" s="7">
        <v>363</v>
      </c>
      <c r="D364" s="2">
        <v>244</v>
      </c>
      <c r="E364" s="2" t="s">
        <v>777</v>
      </c>
    </row>
    <row r="365" spans="3:5" ht="13">
      <c r="C365" s="7">
        <v>364</v>
      </c>
      <c r="D365" s="2">
        <v>244</v>
      </c>
      <c r="E365" s="2" t="s">
        <v>778</v>
      </c>
    </row>
    <row r="366" spans="3:5" ht="13">
      <c r="C366" s="7">
        <v>365</v>
      </c>
      <c r="D366" s="2">
        <v>244</v>
      </c>
      <c r="E366" s="2" t="s">
        <v>779</v>
      </c>
    </row>
    <row r="367" spans="3:5" ht="13">
      <c r="C367" s="7">
        <v>366</v>
      </c>
      <c r="D367" s="2">
        <v>244</v>
      </c>
      <c r="E367" s="2" t="s">
        <v>780</v>
      </c>
    </row>
    <row r="368" spans="3:5" ht="13">
      <c r="C368" s="7">
        <v>367</v>
      </c>
      <c r="D368" s="2">
        <v>244</v>
      </c>
      <c r="E368" s="2" t="s">
        <v>782</v>
      </c>
    </row>
    <row r="369" spans="3:5" ht="13">
      <c r="C369" s="7">
        <v>368</v>
      </c>
      <c r="D369" s="2">
        <v>244</v>
      </c>
      <c r="E369" s="2" t="s">
        <v>783</v>
      </c>
    </row>
    <row r="370" spans="3:5" ht="13">
      <c r="C370" s="7">
        <v>369</v>
      </c>
      <c r="D370" s="2">
        <v>244</v>
      </c>
      <c r="E370" s="2" t="s">
        <v>786</v>
      </c>
    </row>
    <row r="371" spans="3:5" ht="13">
      <c r="C371" s="7">
        <v>370</v>
      </c>
      <c r="D371" s="2">
        <v>244</v>
      </c>
      <c r="E371" s="2" t="s">
        <v>790</v>
      </c>
    </row>
    <row r="372" spans="3:5" ht="13">
      <c r="C372" s="7">
        <v>371</v>
      </c>
      <c r="D372" s="2">
        <v>244</v>
      </c>
      <c r="E372" s="2" t="s">
        <v>791</v>
      </c>
    </row>
    <row r="373" spans="3:5" ht="13">
      <c r="C373" s="7">
        <v>372</v>
      </c>
      <c r="D373" s="2">
        <v>244</v>
      </c>
      <c r="E373" s="2" t="s">
        <v>792</v>
      </c>
    </row>
    <row r="374" spans="3:5" ht="13">
      <c r="C374" s="7">
        <v>373</v>
      </c>
      <c r="D374" s="2">
        <v>244</v>
      </c>
      <c r="E374" s="2" t="s">
        <v>793</v>
      </c>
    </row>
    <row r="375" spans="3:5" ht="13">
      <c r="C375" s="7">
        <v>374</v>
      </c>
      <c r="D375" s="2">
        <v>244</v>
      </c>
      <c r="E375" s="2" t="s">
        <v>794</v>
      </c>
    </row>
    <row r="376" spans="3:5" ht="13">
      <c r="C376" s="7">
        <v>375</v>
      </c>
      <c r="D376" s="2">
        <v>244</v>
      </c>
      <c r="E376" s="2" t="s">
        <v>795</v>
      </c>
    </row>
    <row r="377" spans="3:5" ht="13">
      <c r="C377" s="7">
        <v>376</v>
      </c>
      <c r="D377" s="2">
        <v>244</v>
      </c>
      <c r="E377" s="2" t="s">
        <v>796</v>
      </c>
    </row>
    <row r="378" spans="3:5" ht="13">
      <c r="C378" s="7">
        <v>377</v>
      </c>
      <c r="D378" s="2">
        <v>244</v>
      </c>
      <c r="E378" s="2" t="s">
        <v>797</v>
      </c>
    </row>
    <row r="379" spans="3:5" ht="13">
      <c r="C379" s="7">
        <v>378</v>
      </c>
      <c r="D379" s="2">
        <v>244</v>
      </c>
      <c r="E379" s="2" t="s">
        <v>798</v>
      </c>
    </row>
    <row r="380" spans="3:5" ht="13">
      <c r="C380" s="7">
        <v>379</v>
      </c>
      <c r="D380" s="2">
        <v>244</v>
      </c>
      <c r="E380" s="2" t="s">
        <v>799</v>
      </c>
    </row>
    <row r="381" spans="3:5" ht="13">
      <c r="C381" s="7">
        <v>380</v>
      </c>
      <c r="D381" s="2">
        <v>244</v>
      </c>
      <c r="E381" s="2" t="s">
        <v>800</v>
      </c>
    </row>
    <row r="382" spans="3:5" ht="13">
      <c r="C382" s="7">
        <v>381</v>
      </c>
      <c r="D382" s="2">
        <v>244</v>
      </c>
      <c r="E382" s="2" t="s">
        <v>801</v>
      </c>
    </row>
    <row r="383" spans="3:5" ht="13">
      <c r="C383" s="7">
        <v>382</v>
      </c>
      <c r="D383" s="2">
        <v>244</v>
      </c>
      <c r="E383" s="2" t="s">
        <v>802</v>
      </c>
    </row>
    <row r="384" spans="3:5" ht="13">
      <c r="C384" s="7">
        <v>383</v>
      </c>
      <c r="D384" s="2">
        <v>244</v>
      </c>
      <c r="E384" s="2" t="s">
        <v>803</v>
      </c>
    </row>
    <row r="385" spans="3:5" ht="13">
      <c r="C385" s="7">
        <v>384</v>
      </c>
      <c r="D385" s="2">
        <v>244</v>
      </c>
      <c r="E385" s="2" t="s">
        <v>805</v>
      </c>
    </row>
    <row r="386" spans="3:5" ht="13">
      <c r="C386" s="7">
        <v>385</v>
      </c>
      <c r="D386" s="2">
        <v>223</v>
      </c>
      <c r="E386" s="2" t="s">
        <v>807</v>
      </c>
    </row>
    <row r="387" spans="3:5" ht="13">
      <c r="C387" s="7">
        <v>386</v>
      </c>
      <c r="E387" s="2" t="s">
        <v>809</v>
      </c>
    </row>
    <row r="388" spans="3:5" ht="13">
      <c r="C388" s="7">
        <v>387</v>
      </c>
      <c r="D388" s="2">
        <v>386</v>
      </c>
      <c r="E388" s="2" t="s">
        <v>811</v>
      </c>
    </row>
    <row r="389" spans="3:5" ht="13">
      <c r="C389" s="7">
        <v>388</v>
      </c>
      <c r="D389" s="2">
        <v>387</v>
      </c>
      <c r="E389" s="2" t="s">
        <v>813</v>
      </c>
    </row>
    <row r="390" spans="3:5" ht="13">
      <c r="C390" s="7">
        <v>389</v>
      </c>
      <c r="D390" s="2">
        <v>387</v>
      </c>
      <c r="E390" s="2" t="s">
        <v>814</v>
      </c>
    </row>
    <row r="391" spans="3:5" ht="13">
      <c r="C391" s="7">
        <v>390</v>
      </c>
      <c r="D391" s="2">
        <v>387</v>
      </c>
      <c r="E391" s="2" t="s">
        <v>816</v>
      </c>
    </row>
    <row r="392" spans="3:5" ht="13">
      <c r="C392" s="7">
        <v>391</v>
      </c>
      <c r="D392" s="2">
        <v>387</v>
      </c>
      <c r="E392" s="2" t="s">
        <v>817</v>
      </c>
    </row>
    <row r="393" spans="3:5" ht="13">
      <c r="C393" s="7">
        <v>392</v>
      </c>
      <c r="D393" s="2">
        <v>387</v>
      </c>
      <c r="E393" s="2" t="s">
        <v>818</v>
      </c>
    </row>
    <row r="394" spans="3:5" ht="13">
      <c r="C394" s="7">
        <v>393</v>
      </c>
      <c r="D394" s="2">
        <v>387</v>
      </c>
      <c r="E394" s="2" t="s">
        <v>819</v>
      </c>
    </row>
    <row r="395" spans="3:5" ht="13">
      <c r="C395" s="7">
        <v>394</v>
      </c>
      <c r="D395" s="2">
        <v>387</v>
      </c>
      <c r="E395" s="2" t="s">
        <v>820</v>
      </c>
    </row>
    <row r="396" spans="3:5" ht="13">
      <c r="C396" s="7">
        <v>395</v>
      </c>
      <c r="D396" s="2">
        <v>387</v>
      </c>
      <c r="E396" s="2" t="s">
        <v>821</v>
      </c>
    </row>
    <row r="397" spans="3:5" ht="13">
      <c r="C397" s="7">
        <v>396</v>
      </c>
      <c r="D397" s="2">
        <v>387</v>
      </c>
      <c r="E397" s="2" t="s">
        <v>822</v>
      </c>
    </row>
    <row r="398" spans="3:5" ht="13">
      <c r="C398" s="7">
        <v>397</v>
      </c>
      <c r="D398" s="2">
        <v>387</v>
      </c>
      <c r="E398" s="2" t="s">
        <v>823</v>
      </c>
    </row>
    <row r="399" spans="3:5" ht="13">
      <c r="C399" s="7">
        <v>398</v>
      </c>
      <c r="D399" s="2">
        <v>386</v>
      </c>
      <c r="E399" s="2" t="s">
        <v>824</v>
      </c>
    </row>
    <row r="400" spans="3:5" ht="13">
      <c r="C400" s="7">
        <v>399</v>
      </c>
      <c r="D400" s="2">
        <v>398</v>
      </c>
      <c r="E400" s="2" t="s">
        <v>825</v>
      </c>
    </row>
    <row r="401" spans="3:5" ht="13">
      <c r="C401" s="7">
        <v>400</v>
      </c>
      <c r="D401" s="2">
        <v>398</v>
      </c>
      <c r="E401" s="2" t="s">
        <v>828</v>
      </c>
    </row>
    <row r="402" spans="3:5" ht="13">
      <c r="C402" s="7">
        <v>401</v>
      </c>
      <c r="E402" s="2" t="s">
        <v>830</v>
      </c>
    </row>
    <row r="403" spans="3:5" ht="13">
      <c r="C403" s="7">
        <v>402</v>
      </c>
      <c r="E403" s="2" t="s">
        <v>833</v>
      </c>
    </row>
    <row r="404" spans="3:5" ht="13">
      <c r="C404" s="7">
        <v>403</v>
      </c>
      <c r="E404" s="2" t="s">
        <v>834</v>
      </c>
    </row>
    <row r="405" spans="3:5" ht="13">
      <c r="C405" s="7">
        <v>404</v>
      </c>
      <c r="E405" s="2" t="s">
        <v>836</v>
      </c>
    </row>
    <row r="406" spans="3:5" ht="13">
      <c r="C406" s="7">
        <v>405</v>
      </c>
      <c r="E406" s="2" t="s">
        <v>837</v>
      </c>
    </row>
    <row r="407" spans="3:5" ht="13">
      <c r="C407" s="7">
        <v>406</v>
      </c>
      <c r="E407" s="2" t="s">
        <v>838</v>
      </c>
    </row>
    <row r="408" spans="3:5" ht="13">
      <c r="C408" s="7">
        <v>407</v>
      </c>
      <c r="E408" s="2" t="s">
        <v>839</v>
      </c>
    </row>
    <row r="409" spans="3:5" ht="13">
      <c r="C409" s="7">
        <v>408</v>
      </c>
      <c r="E409" s="2" t="s">
        <v>840</v>
      </c>
    </row>
    <row r="410" spans="3:5" ht="13">
      <c r="C410" s="7">
        <v>409</v>
      </c>
      <c r="E410" s="2" t="s">
        <v>841</v>
      </c>
    </row>
    <row r="411" spans="3:5" ht="13">
      <c r="C411" s="7">
        <v>410</v>
      </c>
      <c r="E411" s="2" t="s">
        <v>842</v>
      </c>
    </row>
    <row r="412" spans="3:5" ht="13">
      <c r="C412" s="7">
        <v>411</v>
      </c>
      <c r="E412" s="2" t="s">
        <v>843</v>
      </c>
    </row>
    <row r="413" spans="3:5" ht="13">
      <c r="C413" s="7">
        <v>412</v>
      </c>
      <c r="E413" s="2" t="s">
        <v>844</v>
      </c>
    </row>
    <row r="414" spans="3:5" ht="13">
      <c r="C414" s="7">
        <v>413</v>
      </c>
      <c r="E414" s="2" t="s">
        <v>845</v>
      </c>
    </row>
    <row r="415" spans="3:5" ht="13">
      <c r="C415" s="7">
        <v>414</v>
      </c>
      <c r="E415" s="2" t="s">
        <v>846</v>
      </c>
    </row>
    <row r="416" spans="3:5" ht="13">
      <c r="C416" s="7">
        <v>415</v>
      </c>
      <c r="E416" s="2" t="s">
        <v>847</v>
      </c>
    </row>
    <row r="417" spans="3:5" ht="13">
      <c r="C417" s="7">
        <v>416</v>
      </c>
      <c r="E417" s="2" t="s">
        <v>848</v>
      </c>
    </row>
    <row r="418" spans="3:5" ht="13">
      <c r="C418" s="7">
        <v>417</v>
      </c>
      <c r="E418" s="2" t="s">
        <v>849</v>
      </c>
    </row>
    <row r="419" spans="3:5" ht="13">
      <c r="C419" s="7">
        <v>418</v>
      </c>
      <c r="E419" s="2" t="s">
        <v>850</v>
      </c>
    </row>
    <row r="420" spans="3:5" ht="13">
      <c r="C420" s="7">
        <v>419</v>
      </c>
      <c r="E420" s="2" t="s">
        <v>851</v>
      </c>
    </row>
    <row r="421" spans="3:5" ht="13">
      <c r="C421" s="7">
        <v>420</v>
      </c>
      <c r="E421" s="2" t="s">
        <v>853</v>
      </c>
    </row>
    <row r="422" spans="3:5" ht="13">
      <c r="C422" s="7">
        <v>421</v>
      </c>
      <c r="E422" s="2" t="s">
        <v>854</v>
      </c>
    </row>
    <row r="423" spans="3:5" ht="13">
      <c r="C423" s="7">
        <v>422</v>
      </c>
      <c r="E423" s="2" t="s">
        <v>857</v>
      </c>
    </row>
    <row r="424" spans="3:5" ht="13">
      <c r="C424" s="7">
        <v>423</v>
      </c>
      <c r="E424" s="2" t="s">
        <v>860</v>
      </c>
    </row>
    <row r="425" spans="3:5" ht="13">
      <c r="C425" s="7">
        <v>424</v>
      </c>
      <c r="E425" s="2" t="s">
        <v>861</v>
      </c>
    </row>
    <row r="426" spans="3:5" ht="13">
      <c r="C426" s="7">
        <v>425</v>
      </c>
      <c r="D426" s="2">
        <v>401</v>
      </c>
      <c r="E426" s="2" t="s">
        <v>862</v>
      </c>
    </row>
    <row r="427" spans="3:5" ht="13">
      <c r="C427" s="7">
        <v>426</v>
      </c>
      <c r="D427" s="2">
        <v>425</v>
      </c>
      <c r="E427" s="2" t="s">
        <v>863</v>
      </c>
    </row>
    <row r="428" spans="3:5" ht="13">
      <c r="C428" s="7">
        <v>427</v>
      </c>
      <c r="D428" s="2">
        <v>425</v>
      </c>
      <c r="E428" s="2" t="s">
        <v>864</v>
      </c>
    </row>
    <row r="429" spans="3:5" ht="13">
      <c r="C429" s="7">
        <v>428</v>
      </c>
      <c r="D429" s="2">
        <v>427</v>
      </c>
      <c r="E429" s="2" t="s">
        <v>865</v>
      </c>
    </row>
    <row r="430" spans="3:5" ht="13">
      <c r="C430" s="7">
        <v>429</v>
      </c>
      <c r="D430" s="2">
        <v>427</v>
      </c>
      <c r="E430" s="2" t="s">
        <v>866</v>
      </c>
    </row>
    <row r="431" spans="3:5" ht="13">
      <c r="C431" s="7">
        <v>430</v>
      </c>
      <c r="D431" s="2">
        <v>427</v>
      </c>
      <c r="E431" s="2" t="s">
        <v>868</v>
      </c>
    </row>
    <row r="432" spans="3:5" ht="13">
      <c r="C432" s="7">
        <v>431</v>
      </c>
      <c r="D432" s="2">
        <v>427</v>
      </c>
      <c r="E432" s="2" t="s">
        <v>869</v>
      </c>
    </row>
    <row r="433" spans="3:5" ht="13">
      <c r="C433" s="7">
        <v>432</v>
      </c>
      <c r="D433" s="2">
        <v>427</v>
      </c>
      <c r="E433" s="2" t="s">
        <v>870</v>
      </c>
    </row>
    <row r="434" spans="3:5" ht="13">
      <c r="C434" s="7">
        <v>433</v>
      </c>
      <c r="D434" s="2">
        <v>427</v>
      </c>
      <c r="E434" s="2" t="s">
        <v>872</v>
      </c>
    </row>
    <row r="435" spans="3:5" ht="13">
      <c r="C435" s="7">
        <v>434</v>
      </c>
      <c r="D435" s="2">
        <v>427</v>
      </c>
      <c r="E435" s="2" t="s">
        <v>873</v>
      </c>
    </row>
    <row r="436" spans="3:5" ht="13">
      <c r="C436" s="7">
        <v>435</v>
      </c>
      <c r="D436" s="2">
        <v>425</v>
      </c>
      <c r="E436" s="2" t="s">
        <v>874</v>
      </c>
    </row>
    <row r="437" spans="3:5" ht="13">
      <c r="C437" s="7">
        <v>436</v>
      </c>
      <c r="D437" s="2">
        <v>435</v>
      </c>
      <c r="E437" s="2" t="s">
        <v>875</v>
      </c>
    </row>
    <row r="438" spans="3:5" ht="13">
      <c r="C438" s="7">
        <v>437</v>
      </c>
      <c r="D438" s="2">
        <v>435</v>
      </c>
      <c r="E438" s="2" t="s">
        <v>876</v>
      </c>
    </row>
    <row r="439" spans="3:5" ht="13">
      <c r="C439" s="7">
        <v>438</v>
      </c>
      <c r="D439" s="2">
        <v>435</v>
      </c>
      <c r="E439" s="2" t="s">
        <v>877</v>
      </c>
    </row>
    <row r="440" spans="3:5" ht="13">
      <c r="C440" s="7">
        <v>439</v>
      </c>
      <c r="D440" s="2">
        <v>435</v>
      </c>
      <c r="E440" s="2" t="s">
        <v>879</v>
      </c>
    </row>
    <row r="441" spans="3:5" ht="13">
      <c r="C441" s="7">
        <v>440</v>
      </c>
      <c r="D441" s="2">
        <v>435</v>
      </c>
      <c r="E441" s="2" t="s">
        <v>881</v>
      </c>
    </row>
    <row r="442" spans="3:5" ht="13">
      <c r="C442" s="7">
        <v>441</v>
      </c>
      <c r="D442" s="2">
        <v>435</v>
      </c>
      <c r="E442" s="2" t="s">
        <v>883</v>
      </c>
    </row>
    <row r="443" spans="3:5" ht="13">
      <c r="C443" s="7">
        <v>442</v>
      </c>
      <c r="D443" s="2">
        <v>435</v>
      </c>
      <c r="E443" s="2" t="s">
        <v>886</v>
      </c>
    </row>
    <row r="444" spans="3:5" ht="13">
      <c r="C444" s="7">
        <v>443</v>
      </c>
      <c r="D444" s="2">
        <v>435</v>
      </c>
      <c r="E444" s="2" t="s">
        <v>887</v>
      </c>
    </row>
    <row r="445" spans="3:5" ht="13">
      <c r="C445" s="7">
        <v>444</v>
      </c>
      <c r="D445" s="2">
        <v>435</v>
      </c>
      <c r="E445" s="2" t="s">
        <v>889</v>
      </c>
    </row>
    <row r="446" spans="3:5" ht="13">
      <c r="C446" s="7">
        <v>445</v>
      </c>
      <c r="D446" s="2">
        <v>435</v>
      </c>
      <c r="E446" s="2" t="s">
        <v>890</v>
      </c>
    </row>
    <row r="447" spans="3:5" ht="13">
      <c r="C447" s="7">
        <v>446</v>
      </c>
      <c r="D447" s="2">
        <v>435</v>
      </c>
      <c r="E447" s="2" t="s">
        <v>891</v>
      </c>
    </row>
    <row r="448" spans="3:5" ht="13">
      <c r="C448" s="7">
        <v>447</v>
      </c>
      <c r="D448" s="2">
        <v>435</v>
      </c>
      <c r="E448" s="2" t="s">
        <v>892</v>
      </c>
    </row>
    <row r="449" spans="3:5" ht="13">
      <c r="C449" s="7">
        <v>448</v>
      </c>
      <c r="D449" s="2">
        <v>435</v>
      </c>
      <c r="E449" s="2" t="s">
        <v>893</v>
      </c>
    </row>
    <row r="450" spans="3:5" ht="13">
      <c r="C450" s="7">
        <v>449</v>
      </c>
      <c r="D450" s="2">
        <v>435</v>
      </c>
      <c r="E450" s="2" t="s">
        <v>894</v>
      </c>
    </row>
    <row r="451" spans="3:5" ht="13">
      <c r="C451" s="7">
        <v>450</v>
      </c>
      <c r="D451" s="2">
        <v>435</v>
      </c>
      <c r="E451" s="2" t="s">
        <v>895</v>
      </c>
    </row>
    <row r="452" spans="3:5" ht="13">
      <c r="C452" s="7">
        <v>451</v>
      </c>
      <c r="D452" s="2">
        <v>435</v>
      </c>
      <c r="E452" s="2" t="s">
        <v>896</v>
      </c>
    </row>
    <row r="453" spans="3:5" ht="13">
      <c r="C453" s="7">
        <v>452</v>
      </c>
      <c r="D453" s="2">
        <v>435</v>
      </c>
      <c r="E453" s="2" t="s">
        <v>897</v>
      </c>
    </row>
    <row r="454" spans="3:5" ht="13">
      <c r="C454" s="7">
        <v>453</v>
      </c>
      <c r="D454" s="2">
        <v>435</v>
      </c>
      <c r="E454" s="2" t="s">
        <v>898</v>
      </c>
    </row>
    <row r="455" spans="3:5" ht="13">
      <c r="C455" s="7">
        <v>454</v>
      </c>
      <c r="D455" s="2">
        <v>435</v>
      </c>
      <c r="E455" s="2" t="s">
        <v>899</v>
      </c>
    </row>
    <row r="456" spans="3:5" ht="13">
      <c r="C456" s="7">
        <v>455</v>
      </c>
      <c r="D456" s="2">
        <v>435</v>
      </c>
      <c r="E456" s="2" t="s">
        <v>900</v>
      </c>
    </row>
    <row r="457" spans="3:5" ht="13">
      <c r="C457" s="7">
        <v>456</v>
      </c>
      <c r="D457" s="2">
        <v>435</v>
      </c>
      <c r="E457" s="2" t="s">
        <v>902</v>
      </c>
    </row>
    <row r="458" spans="3:5" ht="13">
      <c r="C458" s="7">
        <v>457</v>
      </c>
      <c r="D458" s="2">
        <v>435</v>
      </c>
      <c r="E458" s="2" t="s">
        <v>904</v>
      </c>
    </row>
    <row r="459" spans="3:5" ht="13">
      <c r="C459" s="7">
        <v>458</v>
      </c>
      <c r="D459" s="2">
        <v>435</v>
      </c>
      <c r="E459" s="2" t="s">
        <v>906</v>
      </c>
    </row>
    <row r="460" spans="3:5" ht="13">
      <c r="C460" s="7">
        <v>459</v>
      </c>
      <c r="D460" s="2">
        <v>435</v>
      </c>
      <c r="E460" s="2" t="s">
        <v>909</v>
      </c>
    </row>
    <row r="461" spans="3:5" ht="13">
      <c r="C461" s="7">
        <v>460</v>
      </c>
      <c r="D461" s="2">
        <v>435</v>
      </c>
      <c r="E461" s="2" t="s">
        <v>910</v>
      </c>
    </row>
    <row r="462" spans="3:5" ht="13">
      <c r="C462" s="7">
        <v>461</v>
      </c>
      <c r="D462" s="2">
        <v>435</v>
      </c>
      <c r="E462" s="2" t="s">
        <v>912</v>
      </c>
    </row>
    <row r="463" spans="3:5" ht="13">
      <c r="C463" s="7">
        <v>462</v>
      </c>
      <c r="D463" s="2">
        <v>435</v>
      </c>
      <c r="E463" s="2" t="s">
        <v>913</v>
      </c>
    </row>
    <row r="464" spans="3:5" ht="13">
      <c r="C464" s="7">
        <v>463</v>
      </c>
      <c r="D464" s="2">
        <v>435</v>
      </c>
      <c r="E464" s="2" t="s">
        <v>914</v>
      </c>
    </row>
    <row r="465" spans="3:5" ht="13">
      <c r="C465" s="7">
        <v>464</v>
      </c>
      <c r="D465" s="2">
        <v>435</v>
      </c>
      <c r="E465" s="2" t="s">
        <v>915</v>
      </c>
    </row>
    <row r="466" spans="3:5" ht="13">
      <c r="C466" s="7">
        <v>465</v>
      </c>
      <c r="D466" s="2">
        <v>435</v>
      </c>
      <c r="E466" s="2" t="s">
        <v>916</v>
      </c>
    </row>
    <row r="467" spans="3:5" ht="13">
      <c r="C467" s="7">
        <v>466</v>
      </c>
      <c r="D467" s="2">
        <v>435</v>
      </c>
      <c r="E467" s="2" t="s">
        <v>917</v>
      </c>
    </row>
    <row r="468" spans="3:5" ht="13">
      <c r="C468" s="7">
        <v>467</v>
      </c>
      <c r="D468" s="2">
        <v>435</v>
      </c>
      <c r="E468" s="2" t="s">
        <v>918</v>
      </c>
    </row>
    <row r="469" spans="3:5" ht="13">
      <c r="C469" s="7">
        <v>468</v>
      </c>
      <c r="D469" s="2">
        <v>435</v>
      </c>
      <c r="E469" s="2" t="s">
        <v>919</v>
      </c>
    </row>
    <row r="470" spans="3:5" ht="13">
      <c r="C470" s="7">
        <v>469</v>
      </c>
      <c r="D470" s="2">
        <v>435</v>
      </c>
      <c r="E470" s="2" t="s">
        <v>920</v>
      </c>
    </row>
    <row r="471" spans="3:5" ht="13">
      <c r="C471" s="7">
        <v>470</v>
      </c>
      <c r="D471" s="2">
        <v>435</v>
      </c>
      <c r="E471" s="2" t="s">
        <v>922</v>
      </c>
    </row>
    <row r="472" spans="3:5" ht="13">
      <c r="C472" s="7">
        <v>471</v>
      </c>
      <c r="D472" s="2">
        <v>435</v>
      </c>
      <c r="E472" s="2" t="s">
        <v>924</v>
      </c>
    </row>
    <row r="473" spans="3:5" ht="13">
      <c r="C473" s="7">
        <v>472</v>
      </c>
      <c r="D473" s="2">
        <v>435</v>
      </c>
      <c r="E473" s="2" t="s">
        <v>926</v>
      </c>
    </row>
    <row r="474" spans="3:5" ht="13">
      <c r="C474" s="7">
        <v>473</v>
      </c>
      <c r="D474" s="2">
        <v>435</v>
      </c>
      <c r="E474" s="2" t="s">
        <v>929</v>
      </c>
    </row>
    <row r="475" spans="3:5" ht="13">
      <c r="C475" s="7">
        <v>474</v>
      </c>
      <c r="D475" s="2">
        <v>435</v>
      </c>
      <c r="E475" s="2" t="s">
        <v>930</v>
      </c>
    </row>
    <row r="476" spans="3:5" ht="13">
      <c r="C476" s="7">
        <v>475</v>
      </c>
      <c r="D476" s="2">
        <v>435</v>
      </c>
      <c r="E476" s="2" t="s">
        <v>932</v>
      </c>
    </row>
    <row r="477" spans="3:5" ht="13">
      <c r="C477" s="7">
        <v>476</v>
      </c>
      <c r="D477" s="2">
        <v>435</v>
      </c>
      <c r="E477" s="2" t="s">
        <v>933</v>
      </c>
    </row>
    <row r="478" spans="3:5" ht="13">
      <c r="C478" s="7">
        <v>477</v>
      </c>
      <c r="D478" s="2">
        <v>435</v>
      </c>
      <c r="E478" s="2" t="s">
        <v>934</v>
      </c>
    </row>
    <row r="479" spans="3:5" ht="13">
      <c r="C479" s="7">
        <v>478</v>
      </c>
      <c r="D479" s="2">
        <v>435</v>
      </c>
      <c r="E479" s="2" t="s">
        <v>935</v>
      </c>
    </row>
    <row r="480" spans="3:5" ht="13">
      <c r="C480" s="7">
        <v>479</v>
      </c>
      <c r="D480" s="2">
        <v>435</v>
      </c>
      <c r="E480" s="2" t="s">
        <v>936</v>
      </c>
    </row>
    <row r="481" spans="3:5" ht="13">
      <c r="C481" s="7">
        <v>480</v>
      </c>
      <c r="D481" s="2">
        <v>435</v>
      </c>
      <c r="E481" s="2" t="s">
        <v>938</v>
      </c>
    </row>
    <row r="482" spans="3:5" ht="13">
      <c r="C482" s="7">
        <v>481</v>
      </c>
      <c r="D482" s="2">
        <v>435</v>
      </c>
      <c r="E482" s="2" t="s">
        <v>942</v>
      </c>
    </row>
    <row r="483" spans="3:5" ht="13">
      <c r="C483" s="7">
        <v>482</v>
      </c>
      <c r="D483" s="2">
        <v>435</v>
      </c>
      <c r="E483" s="2" t="s">
        <v>946</v>
      </c>
    </row>
    <row r="484" spans="3:5" ht="13">
      <c r="C484" s="7">
        <v>483</v>
      </c>
      <c r="D484" s="2">
        <v>435</v>
      </c>
      <c r="E484" s="2" t="s">
        <v>947</v>
      </c>
    </row>
    <row r="485" spans="3:5" ht="13">
      <c r="C485" s="7">
        <v>484</v>
      </c>
      <c r="D485" s="2">
        <v>435</v>
      </c>
      <c r="E485" s="2" t="s">
        <v>951</v>
      </c>
    </row>
    <row r="486" spans="3:5" ht="13">
      <c r="C486" s="7">
        <v>485</v>
      </c>
      <c r="D486" s="2">
        <v>435</v>
      </c>
      <c r="E486" s="2" t="s">
        <v>955</v>
      </c>
    </row>
    <row r="487" spans="3:5" ht="13">
      <c r="C487" s="7">
        <v>486</v>
      </c>
      <c r="D487" s="2">
        <v>435</v>
      </c>
      <c r="E487" s="2" t="s">
        <v>959</v>
      </c>
    </row>
    <row r="488" spans="3:5" ht="13">
      <c r="C488" s="7">
        <v>487</v>
      </c>
      <c r="D488" s="2">
        <v>435</v>
      </c>
      <c r="E488" s="2" t="s">
        <v>961</v>
      </c>
    </row>
    <row r="489" spans="3:5" ht="13">
      <c r="C489" s="7">
        <v>488</v>
      </c>
      <c r="D489" s="2">
        <v>435</v>
      </c>
      <c r="E489" s="2" t="s">
        <v>964</v>
      </c>
    </row>
    <row r="490" spans="3:5" ht="13">
      <c r="C490" s="7">
        <v>489</v>
      </c>
      <c r="D490" s="2">
        <v>435</v>
      </c>
      <c r="E490" s="2" t="s">
        <v>968</v>
      </c>
    </row>
    <row r="491" spans="3:5" ht="13">
      <c r="C491" s="7">
        <v>490</v>
      </c>
      <c r="D491" s="2">
        <v>435</v>
      </c>
      <c r="E491" s="2" t="s">
        <v>972</v>
      </c>
    </row>
    <row r="492" spans="3:5" ht="13">
      <c r="C492" s="7">
        <v>491</v>
      </c>
      <c r="D492" s="2">
        <v>435</v>
      </c>
      <c r="E492" s="2" t="s">
        <v>975</v>
      </c>
    </row>
    <row r="493" spans="3:5" ht="13">
      <c r="C493" s="7">
        <v>492</v>
      </c>
      <c r="D493" s="2">
        <v>435</v>
      </c>
      <c r="E493" s="2" t="s">
        <v>978</v>
      </c>
    </row>
    <row r="494" spans="3:5" ht="13">
      <c r="C494" s="7">
        <v>493</v>
      </c>
      <c r="D494" s="2">
        <v>435</v>
      </c>
      <c r="E494" s="2" t="s">
        <v>981</v>
      </c>
    </row>
    <row r="495" spans="3:5" ht="13">
      <c r="C495" s="7">
        <v>494</v>
      </c>
      <c r="D495" s="2">
        <v>435</v>
      </c>
      <c r="E495" s="2" t="s">
        <v>985</v>
      </c>
    </row>
    <row r="496" spans="3:5" ht="13">
      <c r="C496" s="7">
        <v>495</v>
      </c>
      <c r="D496" s="2">
        <v>435</v>
      </c>
      <c r="E496" s="2" t="s">
        <v>988</v>
      </c>
    </row>
    <row r="497" spans="3:5" ht="13">
      <c r="C497" s="7">
        <v>496</v>
      </c>
      <c r="D497" s="2">
        <v>435</v>
      </c>
      <c r="E497" s="2" t="s">
        <v>992</v>
      </c>
    </row>
    <row r="498" spans="3:5" ht="13">
      <c r="C498" s="7">
        <v>497</v>
      </c>
      <c r="D498" s="2">
        <v>435</v>
      </c>
      <c r="E498" s="2" t="s">
        <v>993</v>
      </c>
    </row>
    <row r="499" spans="3:5" ht="13">
      <c r="C499" s="7">
        <v>498</v>
      </c>
      <c r="D499" s="2">
        <v>435</v>
      </c>
      <c r="E499" s="2" t="s">
        <v>994</v>
      </c>
    </row>
    <row r="500" spans="3:5" ht="13">
      <c r="C500" s="7">
        <v>499</v>
      </c>
      <c r="D500" s="2">
        <v>435</v>
      </c>
      <c r="E500" s="2" t="s">
        <v>995</v>
      </c>
    </row>
    <row r="501" spans="3:5" ht="13">
      <c r="C501" s="7">
        <v>500</v>
      </c>
      <c r="D501" s="2">
        <v>435</v>
      </c>
      <c r="E501" s="2" t="s">
        <v>996</v>
      </c>
    </row>
    <row r="502" spans="3:5" ht="13">
      <c r="C502" s="7">
        <v>501</v>
      </c>
      <c r="D502" s="2">
        <v>435</v>
      </c>
      <c r="E502" s="2" t="s">
        <v>997</v>
      </c>
    </row>
    <row r="503" spans="3:5" ht="13">
      <c r="C503" s="7">
        <v>502</v>
      </c>
      <c r="D503" s="2">
        <v>435</v>
      </c>
      <c r="E503" s="2" t="s">
        <v>998</v>
      </c>
    </row>
    <row r="504" spans="3:5" ht="13">
      <c r="C504" s="7">
        <v>503</v>
      </c>
      <c r="D504" s="2">
        <v>435</v>
      </c>
      <c r="E504" s="2" t="s">
        <v>1001</v>
      </c>
    </row>
    <row r="505" spans="3:5" ht="13">
      <c r="C505" s="7">
        <v>504</v>
      </c>
      <c r="D505" s="2">
        <v>435</v>
      </c>
      <c r="E505" s="2" t="s">
        <v>1004</v>
      </c>
    </row>
    <row r="506" spans="3:5" ht="13">
      <c r="C506" s="7">
        <v>505</v>
      </c>
      <c r="D506" s="2">
        <v>435</v>
      </c>
      <c r="E506" s="2" t="s">
        <v>1007</v>
      </c>
    </row>
    <row r="507" spans="3:5" ht="13">
      <c r="C507" s="7">
        <v>506</v>
      </c>
      <c r="D507" s="2">
        <v>435</v>
      </c>
      <c r="E507" s="2" t="s">
        <v>1008</v>
      </c>
    </row>
    <row r="508" spans="3:5" ht="13">
      <c r="C508" s="7">
        <v>507</v>
      </c>
      <c r="D508" s="2">
        <v>435</v>
      </c>
      <c r="E508" s="2" t="s">
        <v>1009</v>
      </c>
    </row>
    <row r="509" spans="3:5" ht="13">
      <c r="C509" s="7">
        <v>508</v>
      </c>
      <c r="D509" s="2">
        <v>435</v>
      </c>
      <c r="E509" s="2" t="s">
        <v>1011</v>
      </c>
    </row>
    <row r="510" spans="3:5" ht="13">
      <c r="C510" s="7">
        <v>509</v>
      </c>
      <c r="D510" s="2">
        <v>435</v>
      </c>
      <c r="E510" s="2" t="s">
        <v>1012</v>
      </c>
    </row>
    <row r="511" spans="3:5" ht="13">
      <c r="C511" s="7">
        <v>510</v>
      </c>
      <c r="D511" s="2">
        <v>435</v>
      </c>
      <c r="E511" s="2" t="s">
        <v>1013</v>
      </c>
    </row>
    <row r="512" spans="3:5" ht="13">
      <c r="C512" s="7">
        <v>511</v>
      </c>
      <c r="D512" s="2">
        <v>435</v>
      </c>
      <c r="E512" s="2" t="s">
        <v>1015</v>
      </c>
    </row>
    <row r="513" spans="1:5" ht="13">
      <c r="C513" s="7">
        <v>512</v>
      </c>
      <c r="D513" s="2">
        <v>435</v>
      </c>
      <c r="E513" s="2" t="s">
        <v>1016</v>
      </c>
    </row>
    <row r="514" spans="1:5" ht="13">
      <c r="C514" s="7">
        <v>513</v>
      </c>
      <c r="D514" s="2">
        <v>435</v>
      </c>
      <c r="E514" s="2" t="s">
        <v>1017</v>
      </c>
    </row>
    <row r="515" spans="1:5" ht="13">
      <c r="C515" s="7">
        <v>514</v>
      </c>
      <c r="D515" s="2">
        <v>435</v>
      </c>
      <c r="E515" s="2" t="s">
        <v>1018</v>
      </c>
    </row>
    <row r="516" spans="1:5" ht="13">
      <c r="C516" s="7">
        <v>515</v>
      </c>
      <c r="D516" s="2">
        <v>425</v>
      </c>
      <c r="E516" s="2" t="s">
        <v>1019</v>
      </c>
    </row>
    <row r="517" spans="1:5" ht="13">
      <c r="C517" s="7">
        <v>516</v>
      </c>
      <c r="D517" s="2">
        <v>515</v>
      </c>
      <c r="E517" s="2" t="s">
        <v>1020</v>
      </c>
    </row>
    <row r="518" spans="1:5" ht="13">
      <c r="C518" s="7">
        <v>517</v>
      </c>
      <c r="D518" s="2">
        <v>515</v>
      </c>
      <c r="E518" s="2" t="s">
        <v>1021</v>
      </c>
    </row>
    <row r="519" spans="1:5" ht="13">
      <c r="C519" s="7">
        <v>518</v>
      </c>
      <c r="D519" s="2">
        <v>515</v>
      </c>
      <c r="E519" s="2" t="s">
        <v>1024</v>
      </c>
    </row>
    <row r="520" spans="1:5" ht="13">
      <c r="C520" s="7">
        <v>519</v>
      </c>
      <c r="D520" s="2">
        <v>515</v>
      </c>
      <c r="E520" s="2" t="s">
        <v>1027</v>
      </c>
    </row>
    <row r="521" spans="1:5" ht="13">
      <c r="A521" s="2" t="s">
        <v>1028</v>
      </c>
      <c r="C521" s="7">
        <v>520</v>
      </c>
      <c r="D521" s="2">
        <v>515</v>
      </c>
      <c r="E521" s="2" t="s">
        <v>1032</v>
      </c>
    </row>
    <row r="522" spans="1:5" ht="13">
      <c r="C522" s="7">
        <v>521</v>
      </c>
      <c r="D522" s="2">
        <v>425</v>
      </c>
      <c r="E522" s="2" t="s">
        <v>1034</v>
      </c>
    </row>
    <row r="523" spans="1:5" ht="13">
      <c r="C523" s="7">
        <v>522</v>
      </c>
      <c r="D523" s="2">
        <v>425</v>
      </c>
      <c r="E523" s="2" t="s">
        <v>1036</v>
      </c>
    </row>
    <row r="524" spans="1:5" ht="13">
      <c r="C524" s="7">
        <v>523</v>
      </c>
      <c r="D524" s="2">
        <v>522</v>
      </c>
      <c r="E524" s="2" t="s">
        <v>1037</v>
      </c>
    </row>
    <row r="525" spans="1:5" ht="13">
      <c r="C525" s="7">
        <v>524</v>
      </c>
      <c r="D525" s="2">
        <v>522</v>
      </c>
      <c r="E525" s="2" t="s">
        <v>1038</v>
      </c>
    </row>
    <row r="526" spans="1:5" ht="13">
      <c r="C526" s="7">
        <v>525</v>
      </c>
      <c r="D526" s="2">
        <v>522</v>
      </c>
      <c r="E526" s="2" t="s">
        <v>1040</v>
      </c>
    </row>
    <row r="527" spans="1:5" ht="13">
      <c r="C527" s="7">
        <v>526</v>
      </c>
      <c r="D527" s="2">
        <v>522</v>
      </c>
      <c r="E527" s="2" t="s">
        <v>1041</v>
      </c>
    </row>
    <row r="528" spans="1:5" ht="13">
      <c r="C528" s="7">
        <v>527</v>
      </c>
      <c r="D528" s="2">
        <v>522</v>
      </c>
      <c r="E528" s="2" t="s">
        <v>1042</v>
      </c>
    </row>
    <row r="529" spans="3:5" ht="13">
      <c r="C529" s="7">
        <v>528</v>
      </c>
      <c r="D529" s="2">
        <v>522</v>
      </c>
      <c r="E529" s="2" t="s">
        <v>1043</v>
      </c>
    </row>
    <row r="530" spans="3:5" ht="13">
      <c r="C530" s="7">
        <v>529</v>
      </c>
      <c r="D530" s="2">
        <v>522</v>
      </c>
      <c r="E530" s="2" t="s">
        <v>1044</v>
      </c>
    </row>
    <row r="531" spans="3:5" ht="13">
      <c r="C531" s="7">
        <v>530</v>
      </c>
      <c r="D531" s="2">
        <v>425</v>
      </c>
      <c r="E531" s="2" t="s">
        <v>1045</v>
      </c>
    </row>
    <row r="532" spans="3:5" ht="13">
      <c r="C532" s="7">
        <v>531</v>
      </c>
      <c r="D532" s="2">
        <v>530</v>
      </c>
      <c r="E532" s="2" t="s">
        <v>1046</v>
      </c>
    </row>
    <row r="533" spans="3:5" ht="13">
      <c r="C533" s="7">
        <v>532</v>
      </c>
      <c r="D533" s="2">
        <v>530</v>
      </c>
      <c r="E533" s="2" t="s">
        <v>1047</v>
      </c>
    </row>
    <row r="534" spans="3:5" ht="13">
      <c r="C534" s="7">
        <v>533</v>
      </c>
      <c r="D534" s="2">
        <v>530</v>
      </c>
      <c r="E534" s="2" t="s">
        <v>1049</v>
      </c>
    </row>
    <row r="535" spans="3:5" ht="13">
      <c r="C535" s="7">
        <v>534</v>
      </c>
      <c r="D535" s="2">
        <v>530</v>
      </c>
      <c r="E535" s="2" t="s">
        <v>1051</v>
      </c>
    </row>
    <row r="536" spans="3:5" ht="13">
      <c r="C536" s="7">
        <v>535</v>
      </c>
      <c r="D536" s="2">
        <v>530</v>
      </c>
      <c r="E536" s="2" t="s">
        <v>1055</v>
      </c>
    </row>
    <row r="537" spans="3:5" ht="13">
      <c r="C537" s="7">
        <v>536</v>
      </c>
      <c r="D537" s="2">
        <v>425</v>
      </c>
      <c r="E537" s="2" t="s">
        <v>1056</v>
      </c>
    </row>
    <row r="538" spans="3:5" ht="13">
      <c r="C538" s="7">
        <v>537</v>
      </c>
      <c r="D538" s="2">
        <v>536</v>
      </c>
      <c r="E538" s="2" t="s">
        <v>1058</v>
      </c>
    </row>
    <row r="539" spans="3:5" ht="13">
      <c r="C539" s="7">
        <v>538</v>
      </c>
      <c r="D539" s="2">
        <v>536</v>
      </c>
      <c r="E539" s="2" t="s">
        <v>1059</v>
      </c>
    </row>
    <row r="540" spans="3:5" ht="13">
      <c r="C540" s="7">
        <v>539</v>
      </c>
      <c r="D540" s="2">
        <v>536</v>
      </c>
      <c r="E540" s="2" t="s">
        <v>1060</v>
      </c>
    </row>
    <row r="541" spans="3:5" ht="13">
      <c r="C541" s="7">
        <v>540</v>
      </c>
      <c r="D541" s="2">
        <v>536</v>
      </c>
      <c r="E541" s="2" t="s">
        <v>1061</v>
      </c>
    </row>
    <row r="542" spans="3:5" ht="13">
      <c r="C542" s="7">
        <v>541</v>
      </c>
      <c r="D542" s="2">
        <v>536</v>
      </c>
      <c r="E542" s="2" t="s">
        <v>1062</v>
      </c>
    </row>
    <row r="543" spans="3:5" ht="13">
      <c r="C543" s="7">
        <v>542</v>
      </c>
      <c r="D543" s="2">
        <v>536</v>
      </c>
      <c r="E543" s="2" t="s">
        <v>1063</v>
      </c>
    </row>
    <row r="544" spans="3:5" ht="13">
      <c r="C544" s="7">
        <v>543</v>
      </c>
      <c r="D544" s="2">
        <v>536</v>
      </c>
      <c r="E544" s="2" t="s">
        <v>1064</v>
      </c>
    </row>
    <row r="545" spans="3:5" ht="13">
      <c r="C545" s="7">
        <v>544</v>
      </c>
      <c r="D545" s="2">
        <v>536</v>
      </c>
      <c r="E545" s="2" t="s">
        <v>1065</v>
      </c>
    </row>
    <row r="546" spans="3:5" ht="13">
      <c r="C546" s="7">
        <v>545</v>
      </c>
      <c r="D546" s="2">
        <v>425</v>
      </c>
      <c r="E546" s="2" t="s">
        <v>1066</v>
      </c>
    </row>
    <row r="547" spans="3:5" ht="13">
      <c r="C547" s="7">
        <v>546</v>
      </c>
      <c r="D547" s="2">
        <v>425</v>
      </c>
      <c r="E547" s="2" t="s">
        <v>1067</v>
      </c>
    </row>
    <row r="548" spans="3:5" ht="13">
      <c r="C548" s="7">
        <v>547</v>
      </c>
      <c r="D548" s="2">
        <v>425</v>
      </c>
      <c r="E548" s="2" t="s">
        <v>1068</v>
      </c>
    </row>
    <row r="549" spans="3:5" ht="13">
      <c r="C549" s="7">
        <v>548</v>
      </c>
      <c r="D549" s="2">
        <v>547</v>
      </c>
      <c r="E549" s="2" t="s">
        <v>1069</v>
      </c>
    </row>
    <row r="550" spans="3:5" ht="13">
      <c r="C550" s="7">
        <v>549</v>
      </c>
      <c r="D550" s="2">
        <v>547</v>
      </c>
      <c r="E550" s="2" t="s">
        <v>1070</v>
      </c>
    </row>
    <row r="551" spans="3:5" ht="13">
      <c r="C551" s="7">
        <v>550</v>
      </c>
      <c r="D551" s="2">
        <v>547</v>
      </c>
      <c r="E551" s="2" t="s">
        <v>1072</v>
      </c>
    </row>
    <row r="552" spans="3:5" ht="13">
      <c r="C552" s="7">
        <v>551</v>
      </c>
      <c r="D552" s="2">
        <v>547</v>
      </c>
      <c r="E552" s="2" t="s">
        <v>1073</v>
      </c>
    </row>
    <row r="553" spans="3:5" ht="13">
      <c r="C553" s="7">
        <v>552</v>
      </c>
      <c r="D553" s="2">
        <v>547</v>
      </c>
      <c r="E553" s="2" t="s">
        <v>1074</v>
      </c>
    </row>
    <row r="554" spans="3:5" ht="13">
      <c r="C554" s="7">
        <v>553</v>
      </c>
      <c r="D554" s="2">
        <v>547</v>
      </c>
      <c r="E554" s="2" t="s">
        <v>1075</v>
      </c>
    </row>
    <row r="555" spans="3:5" ht="13">
      <c r="C555" s="7">
        <v>554</v>
      </c>
      <c r="D555" s="2">
        <v>547</v>
      </c>
      <c r="E555" s="2" t="s">
        <v>1076</v>
      </c>
    </row>
    <row r="556" spans="3:5" ht="13">
      <c r="C556" s="7">
        <v>555</v>
      </c>
      <c r="D556" s="2">
        <v>547</v>
      </c>
      <c r="E556" s="2" t="s">
        <v>1077</v>
      </c>
    </row>
    <row r="557" spans="3:5" ht="13">
      <c r="C557" s="7">
        <v>556</v>
      </c>
      <c r="D557" s="2">
        <v>547</v>
      </c>
      <c r="E557" s="2" t="s">
        <v>1078</v>
      </c>
    </row>
    <row r="558" spans="3:5" ht="13">
      <c r="C558" s="7">
        <v>557</v>
      </c>
      <c r="D558" s="2">
        <v>547</v>
      </c>
      <c r="E558" s="2" t="s">
        <v>1079</v>
      </c>
    </row>
    <row r="559" spans="3:5" ht="13">
      <c r="C559" s="7">
        <v>558</v>
      </c>
      <c r="D559" s="2">
        <v>547</v>
      </c>
      <c r="E559" s="2" t="s">
        <v>1080</v>
      </c>
    </row>
    <row r="560" spans="3:5" ht="13">
      <c r="C560" s="7">
        <v>559</v>
      </c>
      <c r="D560" s="2">
        <v>547</v>
      </c>
      <c r="E560" s="2" t="s">
        <v>1081</v>
      </c>
    </row>
    <row r="561" spans="3:5" ht="13">
      <c r="C561" s="7">
        <v>560</v>
      </c>
      <c r="D561" s="2">
        <v>547</v>
      </c>
      <c r="E561" s="2" t="s">
        <v>1082</v>
      </c>
    </row>
    <row r="562" spans="3:5" ht="13">
      <c r="C562" s="7">
        <v>561</v>
      </c>
      <c r="D562" s="2">
        <v>547</v>
      </c>
      <c r="E562" s="2" t="s">
        <v>1083</v>
      </c>
    </row>
    <row r="563" spans="3:5" ht="13">
      <c r="C563" s="7">
        <v>562</v>
      </c>
      <c r="D563" s="2">
        <v>547</v>
      </c>
      <c r="E563" s="2" t="s">
        <v>1084</v>
      </c>
    </row>
    <row r="564" spans="3:5" ht="13">
      <c r="C564" s="7">
        <v>563</v>
      </c>
      <c r="D564" s="2">
        <v>547</v>
      </c>
      <c r="E564" s="2" t="s">
        <v>1086</v>
      </c>
    </row>
    <row r="565" spans="3:5" ht="13">
      <c r="C565" s="7">
        <v>564</v>
      </c>
      <c r="D565" s="2">
        <v>547</v>
      </c>
      <c r="E565" s="2" t="s">
        <v>1088</v>
      </c>
    </row>
    <row r="566" spans="3:5" ht="13">
      <c r="C566" s="7">
        <v>565</v>
      </c>
      <c r="D566" s="2">
        <v>547</v>
      </c>
      <c r="E566" s="2" t="s">
        <v>1091</v>
      </c>
    </row>
    <row r="567" spans="3:5" ht="13">
      <c r="C567" s="7">
        <v>566</v>
      </c>
      <c r="D567" s="2">
        <v>547</v>
      </c>
      <c r="E567" s="2" t="s">
        <v>1092</v>
      </c>
    </row>
    <row r="568" spans="3:5" ht="13">
      <c r="C568" s="7">
        <v>567</v>
      </c>
      <c r="D568" s="2">
        <v>547</v>
      </c>
      <c r="E568" s="2" t="s">
        <v>1094</v>
      </c>
    </row>
    <row r="569" spans="3:5" ht="13">
      <c r="C569" s="7">
        <v>568</v>
      </c>
      <c r="D569" s="2">
        <v>547</v>
      </c>
      <c r="E569" s="2" t="s">
        <v>1095</v>
      </c>
    </row>
    <row r="570" spans="3:5" ht="13">
      <c r="C570" s="7">
        <v>569</v>
      </c>
      <c r="D570" s="2">
        <v>547</v>
      </c>
      <c r="E570" s="2" t="s">
        <v>1096</v>
      </c>
    </row>
    <row r="571" spans="3:5" ht="13">
      <c r="C571" s="7">
        <v>570</v>
      </c>
      <c r="D571" s="2">
        <v>547</v>
      </c>
      <c r="E571" s="2" t="s">
        <v>1097</v>
      </c>
    </row>
    <row r="572" spans="3:5" ht="13">
      <c r="C572" s="7">
        <v>571</v>
      </c>
      <c r="D572" s="2">
        <v>547</v>
      </c>
      <c r="E572" s="2" t="s">
        <v>1098</v>
      </c>
    </row>
    <row r="573" spans="3:5" ht="13">
      <c r="C573" s="7">
        <v>572</v>
      </c>
      <c r="D573" s="2">
        <v>547</v>
      </c>
      <c r="E573" s="2" t="s">
        <v>1099</v>
      </c>
    </row>
    <row r="574" spans="3:5" ht="13">
      <c r="C574" s="7">
        <v>573</v>
      </c>
      <c r="D574" s="2">
        <v>547</v>
      </c>
      <c r="E574" s="2" t="s">
        <v>1100</v>
      </c>
    </row>
    <row r="575" spans="3:5" ht="13">
      <c r="C575" s="7">
        <v>574</v>
      </c>
      <c r="D575" s="2">
        <v>547</v>
      </c>
      <c r="E575" s="2" t="s">
        <v>1101</v>
      </c>
    </row>
    <row r="576" spans="3:5" ht="13">
      <c r="C576" s="7">
        <v>575</v>
      </c>
      <c r="D576" s="2">
        <v>547</v>
      </c>
      <c r="E576" s="2" t="s">
        <v>1102</v>
      </c>
    </row>
    <row r="577" spans="3:5" ht="13">
      <c r="C577" s="7">
        <v>576</v>
      </c>
      <c r="D577" s="2">
        <v>547</v>
      </c>
      <c r="E577" s="2" t="s">
        <v>1103</v>
      </c>
    </row>
    <row r="578" spans="3:5" ht="13">
      <c r="C578" s="7">
        <v>577</v>
      </c>
      <c r="D578" s="2">
        <v>547</v>
      </c>
      <c r="E578" s="2" t="s">
        <v>1104</v>
      </c>
    </row>
    <row r="579" spans="3:5" ht="13">
      <c r="C579" s="7">
        <v>578</v>
      </c>
      <c r="D579" s="2">
        <v>547</v>
      </c>
      <c r="E579" s="2" t="s">
        <v>1106</v>
      </c>
    </row>
    <row r="580" spans="3:5" ht="13">
      <c r="C580" s="7">
        <v>579</v>
      </c>
      <c r="D580" s="2">
        <v>547</v>
      </c>
      <c r="E580" s="2" t="s">
        <v>1108</v>
      </c>
    </row>
    <row r="581" spans="3:5" ht="13">
      <c r="C581" s="7">
        <v>580</v>
      </c>
      <c r="D581" s="2">
        <v>547</v>
      </c>
      <c r="E581" s="2" t="s">
        <v>1110</v>
      </c>
    </row>
    <row r="582" spans="3:5" ht="13">
      <c r="C582" s="7">
        <v>581</v>
      </c>
      <c r="D582" s="2">
        <v>425</v>
      </c>
      <c r="E582" s="2" t="s">
        <v>1113</v>
      </c>
    </row>
    <row r="583" spans="3:5" ht="13">
      <c r="C583" s="7">
        <v>582</v>
      </c>
      <c r="D583" s="2">
        <v>581</v>
      </c>
      <c r="E583" s="2" t="s">
        <v>1114</v>
      </c>
    </row>
    <row r="584" spans="3:5" ht="13">
      <c r="C584" s="7">
        <v>583</v>
      </c>
      <c r="D584" s="2">
        <v>581</v>
      </c>
      <c r="E584" s="2" t="s">
        <v>1116</v>
      </c>
    </row>
    <row r="585" spans="3:5" ht="13">
      <c r="C585" s="7">
        <v>584</v>
      </c>
      <c r="D585" s="2">
        <v>401</v>
      </c>
      <c r="E585" s="2" t="s">
        <v>1117</v>
      </c>
    </row>
    <row r="586" spans="3:5" ht="13">
      <c r="C586" s="7">
        <v>585</v>
      </c>
      <c r="D586" s="2">
        <v>584</v>
      </c>
      <c r="E586" s="2" t="s">
        <v>1118</v>
      </c>
    </row>
    <row r="587" spans="3:5" ht="13">
      <c r="C587" s="7">
        <v>586</v>
      </c>
      <c r="D587" s="2">
        <v>584</v>
      </c>
      <c r="E587" s="2" t="s">
        <v>1119</v>
      </c>
    </row>
    <row r="588" spans="3:5" ht="13">
      <c r="C588" s="7">
        <v>587</v>
      </c>
      <c r="D588" s="2">
        <v>584</v>
      </c>
      <c r="E588" s="2" t="s">
        <v>1120</v>
      </c>
    </row>
    <row r="589" spans="3:5" ht="13">
      <c r="C589" s="7">
        <v>588</v>
      </c>
      <c r="D589" s="2">
        <v>584</v>
      </c>
      <c r="E589" s="2" t="s">
        <v>1121</v>
      </c>
    </row>
    <row r="590" spans="3:5" ht="13">
      <c r="C590" s="7">
        <v>589</v>
      </c>
      <c r="D590" s="2">
        <v>584</v>
      </c>
      <c r="E590" s="2" t="s">
        <v>1122</v>
      </c>
    </row>
    <row r="591" spans="3:5" ht="13">
      <c r="C591" s="7">
        <v>590</v>
      </c>
      <c r="D591" s="2">
        <v>584</v>
      </c>
      <c r="E591" s="2" t="s">
        <v>1123</v>
      </c>
    </row>
    <row r="592" spans="3:5" ht="13">
      <c r="C592" s="7">
        <v>591</v>
      </c>
      <c r="D592" s="2">
        <v>584</v>
      </c>
      <c r="E592" s="2" t="s">
        <v>1124</v>
      </c>
    </row>
    <row r="593" spans="3:5" ht="13">
      <c r="C593" s="7">
        <v>592</v>
      </c>
      <c r="D593" s="2">
        <v>584</v>
      </c>
      <c r="E593" s="2" t="s">
        <v>1125</v>
      </c>
    </row>
    <row r="594" spans="3:5" ht="13">
      <c r="C594" s="7">
        <v>593</v>
      </c>
      <c r="D594" s="2">
        <v>584</v>
      </c>
      <c r="E594" s="2" t="s">
        <v>1126</v>
      </c>
    </row>
    <row r="595" spans="3:5" ht="13">
      <c r="C595" s="7">
        <v>594</v>
      </c>
      <c r="D595" s="2">
        <v>584</v>
      </c>
      <c r="E595" s="2" t="s">
        <v>1128</v>
      </c>
    </row>
    <row r="596" spans="3:5" ht="13">
      <c r="C596" s="7">
        <v>595</v>
      </c>
      <c r="D596" s="2">
        <v>584</v>
      </c>
      <c r="E596" s="2" t="s">
        <v>1129</v>
      </c>
    </row>
    <row r="597" spans="3:5" ht="13">
      <c r="C597" s="7">
        <v>596</v>
      </c>
      <c r="D597" s="2">
        <v>584</v>
      </c>
      <c r="E597" s="2" t="s">
        <v>1132</v>
      </c>
    </row>
    <row r="598" spans="3:5" ht="13">
      <c r="C598" s="7">
        <v>597</v>
      </c>
      <c r="D598" s="2">
        <v>584</v>
      </c>
      <c r="E598" s="2" t="s">
        <v>1135</v>
      </c>
    </row>
    <row r="599" spans="3:5" ht="13">
      <c r="C599" s="7">
        <v>598</v>
      </c>
      <c r="D599" s="2">
        <v>584</v>
      </c>
      <c r="E599" s="2" t="s">
        <v>1136</v>
      </c>
    </row>
    <row r="600" spans="3:5" ht="13">
      <c r="C600" s="7">
        <v>599</v>
      </c>
      <c r="D600" s="2">
        <v>584</v>
      </c>
      <c r="E600" s="2" t="s">
        <v>1137</v>
      </c>
    </row>
    <row r="601" spans="3:5" ht="13">
      <c r="C601" s="7">
        <v>600</v>
      </c>
      <c r="D601" s="2">
        <v>584</v>
      </c>
      <c r="E601" s="2" t="s">
        <v>1139</v>
      </c>
    </row>
    <row r="602" spans="3:5" ht="13">
      <c r="C602" s="7">
        <v>601</v>
      </c>
      <c r="D602" s="2">
        <v>584</v>
      </c>
      <c r="E602" s="2" t="s">
        <v>1140</v>
      </c>
    </row>
    <row r="603" spans="3:5" ht="13">
      <c r="C603" s="7">
        <v>602</v>
      </c>
      <c r="D603" s="2">
        <v>401</v>
      </c>
      <c r="E603" s="2" t="s">
        <v>1141</v>
      </c>
    </row>
    <row r="604" spans="3:5" ht="13">
      <c r="C604" s="7">
        <v>603</v>
      </c>
      <c r="D604" s="2">
        <v>602</v>
      </c>
      <c r="E604" s="2" t="s">
        <v>1142</v>
      </c>
    </row>
    <row r="605" spans="3:5" ht="13">
      <c r="C605" s="7">
        <v>604</v>
      </c>
      <c r="D605" s="2">
        <v>603</v>
      </c>
      <c r="E605" s="2" t="s">
        <v>1143</v>
      </c>
    </row>
    <row r="606" spans="3:5" ht="13">
      <c r="C606" s="7">
        <v>605</v>
      </c>
      <c r="D606" s="2">
        <v>603</v>
      </c>
      <c r="E606" s="2" t="s">
        <v>1144</v>
      </c>
    </row>
    <row r="607" spans="3:5" ht="13">
      <c r="C607" s="7">
        <v>606</v>
      </c>
      <c r="D607" s="2">
        <v>602</v>
      </c>
      <c r="E607" s="2" t="s">
        <v>1145</v>
      </c>
    </row>
    <row r="608" spans="3:5" ht="13">
      <c r="C608" s="7">
        <v>607</v>
      </c>
      <c r="D608" s="2">
        <v>606</v>
      </c>
      <c r="E608" s="2" t="s">
        <v>1146</v>
      </c>
    </row>
    <row r="609" spans="3:5" ht="13">
      <c r="C609" s="7">
        <v>608</v>
      </c>
      <c r="D609" s="2">
        <v>602</v>
      </c>
      <c r="E609" s="2" t="s">
        <v>1147</v>
      </c>
    </row>
    <row r="610" spans="3:5" ht="13">
      <c r="C610" s="7">
        <v>609</v>
      </c>
      <c r="D610" s="2">
        <v>608</v>
      </c>
      <c r="E610" s="2" t="s">
        <v>1148</v>
      </c>
    </row>
    <row r="611" spans="3:5" ht="13">
      <c r="C611" s="7">
        <v>610</v>
      </c>
      <c r="D611" s="2">
        <v>608</v>
      </c>
      <c r="E611" s="2" t="s">
        <v>1149</v>
      </c>
    </row>
    <row r="612" spans="3:5" ht="13">
      <c r="C612" s="7">
        <v>611</v>
      </c>
      <c r="D612" s="2">
        <v>401</v>
      </c>
      <c r="E612" s="2" t="s">
        <v>1151</v>
      </c>
    </row>
    <row r="613" spans="3:5" ht="13">
      <c r="C613" s="7">
        <v>612</v>
      </c>
      <c r="D613" s="2">
        <v>611</v>
      </c>
      <c r="E613" s="2" t="s">
        <v>1154</v>
      </c>
    </row>
    <row r="614" spans="3:5" ht="13">
      <c r="C614" s="7">
        <v>613</v>
      </c>
      <c r="D614" s="2">
        <v>611</v>
      </c>
      <c r="E614" s="2" t="s">
        <v>1156</v>
      </c>
    </row>
    <row r="615" spans="3:5" ht="13">
      <c r="C615" s="7">
        <v>614</v>
      </c>
      <c r="D615" s="2">
        <v>611</v>
      </c>
      <c r="E615" s="2" t="s">
        <v>1158</v>
      </c>
    </row>
    <row r="616" spans="3:5" ht="13">
      <c r="C616" s="2">
        <v>615</v>
      </c>
      <c r="D616" s="2">
        <v>401</v>
      </c>
      <c r="E616" s="40" t="s">
        <v>1159</v>
      </c>
    </row>
    <row r="617" spans="3:5" ht="15">
      <c r="C617" s="2">
        <v>616</v>
      </c>
      <c r="D617" s="2">
        <v>615</v>
      </c>
      <c r="E617" s="41" t="s">
        <v>1161</v>
      </c>
    </row>
    <row r="618" spans="3:5" ht="15">
      <c r="C618" s="2">
        <v>617</v>
      </c>
      <c r="D618" s="2">
        <v>615</v>
      </c>
      <c r="E618" s="41" t="s">
        <v>1167</v>
      </c>
    </row>
    <row r="619" spans="3:5" ht="15">
      <c r="C619" s="2">
        <v>618</v>
      </c>
      <c r="D619" s="2">
        <v>615</v>
      </c>
      <c r="E619" s="41" t="s">
        <v>1172</v>
      </c>
    </row>
    <row r="620" spans="3:5" ht="15">
      <c r="C620" s="2">
        <v>619</v>
      </c>
      <c r="D620" s="2">
        <v>615</v>
      </c>
      <c r="E620" s="41" t="s">
        <v>1174</v>
      </c>
    </row>
    <row r="621" spans="3:5" ht="15">
      <c r="C621" s="2">
        <v>620</v>
      </c>
      <c r="D621" s="2">
        <v>615</v>
      </c>
      <c r="E621" s="41" t="s">
        <v>1181</v>
      </c>
    </row>
    <row r="622" spans="3:5" ht="15">
      <c r="C622" s="2">
        <v>621</v>
      </c>
      <c r="D622" s="2">
        <v>615</v>
      </c>
      <c r="E622" s="41" t="s">
        <v>1185</v>
      </c>
    </row>
    <row r="623" spans="3:5" ht="15">
      <c r="C623" s="2">
        <v>622</v>
      </c>
      <c r="D623" s="2">
        <v>615</v>
      </c>
      <c r="E623" s="41" t="s">
        <v>1187</v>
      </c>
    </row>
    <row r="624" spans="3:5" ht="15">
      <c r="C624" s="2">
        <v>623</v>
      </c>
      <c r="D624" s="2">
        <v>615</v>
      </c>
      <c r="E624" s="41" t="s">
        <v>1193</v>
      </c>
    </row>
    <row r="625" spans="3:5" ht="15">
      <c r="C625" s="2">
        <v>624</v>
      </c>
      <c r="D625" s="2">
        <v>615</v>
      </c>
      <c r="E625" s="41" t="s">
        <v>1195</v>
      </c>
    </row>
    <row r="626" spans="3:5" ht="15">
      <c r="C626" s="2">
        <v>625</v>
      </c>
      <c r="D626" s="2">
        <v>615</v>
      </c>
      <c r="E626" s="41" t="s">
        <v>1201</v>
      </c>
    </row>
    <row r="627" spans="3:5" ht="15">
      <c r="C627" s="2">
        <v>626</v>
      </c>
      <c r="D627" s="2">
        <v>615</v>
      </c>
      <c r="E627" s="41" t="s">
        <v>1202</v>
      </c>
    </row>
    <row r="628" spans="3:5" ht="15">
      <c r="C628" s="2">
        <v>627</v>
      </c>
      <c r="D628" s="2">
        <v>615</v>
      </c>
      <c r="E628" s="41" t="s">
        <v>1209</v>
      </c>
    </row>
    <row r="629" spans="3:5" ht="15">
      <c r="C629" s="2">
        <v>628</v>
      </c>
      <c r="D629" s="2">
        <v>615</v>
      </c>
      <c r="E629" s="41" t="s">
        <v>1210</v>
      </c>
    </row>
    <row r="630" spans="3:5" ht="15">
      <c r="C630" s="2">
        <v>629</v>
      </c>
      <c r="D630" s="2">
        <v>615</v>
      </c>
      <c r="E630" s="41" t="s">
        <v>1213</v>
      </c>
    </row>
    <row r="631" spans="3:5" ht="15">
      <c r="C631" s="2">
        <v>630</v>
      </c>
      <c r="D631" s="2">
        <v>615</v>
      </c>
      <c r="E631" s="41" t="s">
        <v>1217</v>
      </c>
    </row>
    <row r="632" spans="3:5" ht="15">
      <c r="C632" s="2">
        <v>631</v>
      </c>
      <c r="D632" s="2">
        <v>615</v>
      </c>
      <c r="E632" s="41" t="s">
        <v>1224</v>
      </c>
    </row>
    <row r="633" spans="3:5" ht="15">
      <c r="C633" s="2">
        <v>632</v>
      </c>
      <c r="D633" s="2">
        <v>615</v>
      </c>
      <c r="E633" s="41" t="s">
        <v>1225</v>
      </c>
    </row>
    <row r="634" spans="3:5" ht="15">
      <c r="C634" s="2">
        <v>633</v>
      </c>
      <c r="D634" s="2">
        <v>615</v>
      </c>
      <c r="E634" s="41" t="s">
        <v>1231</v>
      </c>
    </row>
    <row r="635" spans="3:5" ht="15">
      <c r="C635" s="2">
        <v>634</v>
      </c>
      <c r="D635" s="2">
        <v>615</v>
      </c>
      <c r="E635" s="41" t="s">
        <v>1232</v>
      </c>
    </row>
    <row r="636" spans="3:5" ht="15">
      <c r="C636" s="2">
        <v>635</v>
      </c>
      <c r="D636" s="2">
        <v>615</v>
      </c>
      <c r="E636" s="41" t="s">
        <v>1238</v>
      </c>
    </row>
    <row r="637" spans="3:5" ht="15">
      <c r="C637" s="2">
        <v>636</v>
      </c>
      <c r="D637" s="2">
        <v>615</v>
      </c>
      <c r="E637" s="41" t="s">
        <v>1239</v>
      </c>
    </row>
    <row r="638" spans="3:5" ht="15">
      <c r="C638" s="2">
        <v>637</v>
      </c>
      <c r="D638" s="2">
        <v>615</v>
      </c>
      <c r="E638" s="41" t="s">
        <v>1246</v>
      </c>
    </row>
    <row r="639" spans="3:5" ht="15">
      <c r="C639" s="2">
        <v>638</v>
      </c>
      <c r="D639" s="2">
        <v>615</v>
      </c>
      <c r="E639" s="41" t="s">
        <v>1249</v>
      </c>
    </row>
    <row r="640" spans="3:5" ht="15">
      <c r="C640" s="2">
        <v>639</v>
      </c>
      <c r="D640" s="2">
        <v>615</v>
      </c>
      <c r="E640" s="41" t="s">
        <v>1254</v>
      </c>
    </row>
    <row r="641" spans="3:5" ht="15">
      <c r="C641" s="2">
        <v>640</v>
      </c>
      <c r="D641" s="2">
        <v>615</v>
      </c>
      <c r="E641" s="41" t="s">
        <v>1261</v>
      </c>
    </row>
    <row r="642" spans="3:5" ht="15">
      <c r="C642" s="2">
        <v>641</v>
      </c>
      <c r="D642" s="2">
        <v>615</v>
      </c>
      <c r="E642" s="41" t="s">
        <v>1262</v>
      </c>
    </row>
    <row r="643" spans="3:5" ht="15">
      <c r="C643" s="2">
        <v>642</v>
      </c>
      <c r="D643" s="2">
        <v>615</v>
      </c>
      <c r="E643" s="41" t="s">
        <v>1269</v>
      </c>
    </row>
    <row r="644" spans="3:5" ht="15">
      <c r="C644" s="2">
        <v>643</v>
      </c>
      <c r="D644" s="2">
        <v>615</v>
      </c>
      <c r="E644" s="41" t="s">
        <v>1270</v>
      </c>
    </row>
    <row r="645" spans="3:5" ht="15">
      <c r="C645" s="2">
        <v>644</v>
      </c>
      <c r="D645" s="2">
        <v>615</v>
      </c>
      <c r="E645" s="41" t="s">
        <v>1276</v>
      </c>
    </row>
    <row r="646" spans="3:5" ht="15">
      <c r="C646" s="2">
        <v>645</v>
      </c>
      <c r="D646" s="2">
        <v>615</v>
      </c>
      <c r="E646" s="41" t="s">
        <v>1278</v>
      </c>
    </row>
    <row r="647" spans="3:5" ht="15">
      <c r="C647" s="2">
        <v>646</v>
      </c>
      <c r="D647" s="2">
        <v>615</v>
      </c>
      <c r="E647" s="41" t="s">
        <v>1284</v>
      </c>
    </row>
    <row r="648" spans="3:5" ht="15">
      <c r="C648" s="2">
        <v>647</v>
      </c>
      <c r="D648" s="2">
        <v>615</v>
      </c>
      <c r="E648" s="41" t="s">
        <v>1286</v>
      </c>
    </row>
    <row r="649" spans="3:5" ht="15">
      <c r="C649" s="2">
        <v>648</v>
      </c>
      <c r="D649" s="2">
        <v>615</v>
      </c>
      <c r="E649" s="41" t="s">
        <v>1304</v>
      </c>
    </row>
    <row r="650" spans="3:5" ht="15">
      <c r="C650" s="2">
        <v>649</v>
      </c>
      <c r="D650" s="2">
        <v>615</v>
      </c>
      <c r="E650" s="41" t="s">
        <v>1307</v>
      </c>
    </row>
    <row r="651" spans="3:5" ht="15">
      <c r="C651" s="2">
        <v>650</v>
      </c>
      <c r="D651" s="2">
        <v>615</v>
      </c>
      <c r="E651" s="41" t="s">
        <v>1312</v>
      </c>
    </row>
    <row r="652" spans="3:5" ht="15">
      <c r="C652" s="2">
        <v>651</v>
      </c>
      <c r="D652" s="2">
        <v>615</v>
      </c>
      <c r="E652" s="41" t="s">
        <v>1315</v>
      </c>
    </row>
    <row r="653" spans="3:5" ht="15">
      <c r="C653" s="2">
        <v>652</v>
      </c>
      <c r="D653" s="2">
        <v>615</v>
      </c>
      <c r="E653" s="41" t="s">
        <v>1319</v>
      </c>
    </row>
    <row r="654" spans="3:5" ht="15">
      <c r="C654" s="2">
        <v>653</v>
      </c>
      <c r="D654" s="2">
        <v>615</v>
      </c>
      <c r="E654" s="41" t="s">
        <v>1325</v>
      </c>
    </row>
    <row r="655" spans="3:5" ht="15">
      <c r="C655" s="2">
        <v>654</v>
      </c>
      <c r="D655" s="2">
        <v>615</v>
      </c>
      <c r="E655" s="41" t="s">
        <v>1327</v>
      </c>
    </row>
    <row r="656" spans="3:5" ht="15">
      <c r="C656" s="2">
        <v>655</v>
      </c>
      <c r="D656" s="2">
        <v>615</v>
      </c>
      <c r="E656" s="41" t="s">
        <v>1333</v>
      </c>
    </row>
    <row r="657" spans="3:5" ht="15">
      <c r="C657" s="2">
        <v>656</v>
      </c>
      <c r="D657" s="2">
        <v>615</v>
      </c>
      <c r="E657" s="41" t="s">
        <v>1337</v>
      </c>
    </row>
    <row r="658" spans="3:5" ht="15">
      <c r="C658" s="2">
        <v>657</v>
      </c>
      <c r="D658" s="2">
        <v>615</v>
      </c>
      <c r="E658" s="41" t="s">
        <v>1341</v>
      </c>
    </row>
    <row r="659" spans="3:5" ht="15">
      <c r="C659" s="2">
        <v>658</v>
      </c>
      <c r="D659" s="2">
        <v>615</v>
      </c>
      <c r="E659" s="41" t="s">
        <v>1345</v>
      </c>
    </row>
    <row r="660" spans="3:5" ht="15">
      <c r="C660" s="2">
        <v>659</v>
      </c>
      <c r="D660" s="2">
        <v>615</v>
      </c>
      <c r="E660" s="41" t="s">
        <v>1347</v>
      </c>
    </row>
    <row r="661" spans="3:5" ht="15">
      <c r="C661" s="2">
        <v>660</v>
      </c>
      <c r="D661" s="2">
        <v>615</v>
      </c>
      <c r="E661" s="41" t="s">
        <v>1354</v>
      </c>
    </row>
    <row r="662" spans="3:5" ht="15">
      <c r="C662" s="2">
        <v>661</v>
      </c>
      <c r="D662" s="2">
        <v>615</v>
      </c>
      <c r="E662" s="41" t="s">
        <v>1358</v>
      </c>
    </row>
    <row r="663" spans="3:5" ht="15">
      <c r="C663" s="2">
        <v>662</v>
      </c>
      <c r="D663" s="2">
        <v>615</v>
      </c>
      <c r="E663" s="41" t="s">
        <v>1361</v>
      </c>
    </row>
    <row r="664" spans="3:5" ht="15">
      <c r="C664" s="2">
        <v>663</v>
      </c>
      <c r="D664" s="2">
        <v>615</v>
      </c>
      <c r="E664" s="41" t="s">
        <v>963</v>
      </c>
    </row>
    <row r="665" spans="3:5" ht="15">
      <c r="C665" s="2">
        <v>664</v>
      </c>
      <c r="D665" s="2">
        <v>615</v>
      </c>
      <c r="E665" s="41" t="s">
        <v>1368</v>
      </c>
    </row>
    <row r="666" spans="3:5" ht="15">
      <c r="C666" s="2">
        <v>665</v>
      </c>
      <c r="D666" s="2">
        <v>615</v>
      </c>
      <c r="E666" s="41" t="s">
        <v>1374</v>
      </c>
    </row>
    <row r="667" spans="3:5" ht="15">
      <c r="C667" s="2">
        <v>666</v>
      </c>
      <c r="D667" s="2">
        <v>615</v>
      </c>
      <c r="E667" s="41" t="s">
        <v>1379</v>
      </c>
    </row>
    <row r="668" spans="3:5" ht="15">
      <c r="C668" s="2">
        <v>667</v>
      </c>
      <c r="D668" s="2">
        <v>615</v>
      </c>
      <c r="E668" s="41" t="s">
        <v>1382</v>
      </c>
    </row>
    <row r="669" spans="3:5" ht="15">
      <c r="C669" s="2">
        <v>668</v>
      </c>
      <c r="D669" s="2">
        <v>615</v>
      </c>
      <c r="E669" s="41" t="s">
        <v>1386</v>
      </c>
    </row>
    <row r="670" spans="3:5" ht="15">
      <c r="C670" s="2">
        <v>669</v>
      </c>
      <c r="D670" s="2">
        <v>615</v>
      </c>
      <c r="E670" s="41" t="s">
        <v>1388</v>
      </c>
    </row>
    <row r="671" spans="3:5" ht="15">
      <c r="C671" s="2">
        <v>670</v>
      </c>
      <c r="D671" s="2">
        <v>615</v>
      </c>
      <c r="E671" s="41" t="s">
        <v>1395</v>
      </c>
    </row>
    <row r="672" spans="3:5" ht="15">
      <c r="C672" s="2">
        <v>671</v>
      </c>
      <c r="D672" s="2">
        <v>615</v>
      </c>
      <c r="E672" s="41" t="s">
        <v>1402</v>
      </c>
    </row>
    <row r="673" spans="3:5" ht="15">
      <c r="C673" s="2">
        <v>672</v>
      </c>
      <c r="D673" s="2">
        <v>615</v>
      </c>
      <c r="E673" s="41" t="s">
        <v>1404</v>
      </c>
    </row>
    <row r="674" spans="3:5" ht="15">
      <c r="C674" s="2">
        <v>673</v>
      </c>
      <c r="D674" s="2">
        <v>615</v>
      </c>
      <c r="E674" s="41" t="s">
        <v>1410</v>
      </c>
    </row>
    <row r="675" spans="3:5" ht="15">
      <c r="C675" s="2">
        <v>674</v>
      </c>
      <c r="D675" s="2">
        <v>615</v>
      </c>
      <c r="E675" s="41" t="s">
        <v>1416</v>
      </c>
    </row>
    <row r="676" spans="3:5" ht="15">
      <c r="C676" s="2">
        <v>675</v>
      </c>
      <c r="D676" s="2">
        <v>615</v>
      </c>
      <c r="E676" s="41" t="s">
        <v>965</v>
      </c>
    </row>
    <row r="677" spans="3:5" ht="15">
      <c r="C677" s="2">
        <v>676</v>
      </c>
      <c r="D677" s="2">
        <v>615</v>
      </c>
      <c r="E677" s="41" t="s">
        <v>1422</v>
      </c>
    </row>
    <row r="678" spans="3:5" ht="15">
      <c r="C678" s="2">
        <v>677</v>
      </c>
      <c r="D678" s="2">
        <v>615</v>
      </c>
      <c r="E678" s="41" t="s">
        <v>1428</v>
      </c>
    </row>
    <row r="679" spans="3:5" ht="15">
      <c r="C679" s="2">
        <v>678</v>
      </c>
      <c r="D679" s="2">
        <v>615</v>
      </c>
      <c r="E679" s="45" t="s">
        <v>1432</v>
      </c>
    </row>
    <row r="680" spans="3:5" ht="15">
      <c r="C680" s="2">
        <v>679</v>
      </c>
      <c r="D680" s="2">
        <v>615</v>
      </c>
      <c r="E680" s="41" t="s">
        <v>1442</v>
      </c>
    </row>
    <row r="681" spans="3:5" ht="15">
      <c r="C681" s="2">
        <v>680</v>
      </c>
      <c r="D681" s="2">
        <v>615</v>
      </c>
      <c r="E681" s="41" t="s">
        <v>1448</v>
      </c>
    </row>
    <row r="682" spans="3:5" ht="15">
      <c r="C682" s="2">
        <v>681</v>
      </c>
      <c r="D682" s="2">
        <v>615</v>
      </c>
      <c r="E682" s="41" t="s">
        <v>1450</v>
      </c>
    </row>
    <row r="683" spans="3:5" ht="15">
      <c r="C683" s="2">
        <v>682</v>
      </c>
      <c r="D683" s="2">
        <v>615</v>
      </c>
      <c r="E683" s="41" t="s">
        <v>1455</v>
      </c>
    </row>
    <row r="684" spans="3:5" ht="15">
      <c r="C684" s="2">
        <v>683</v>
      </c>
      <c r="D684" s="2">
        <v>615</v>
      </c>
      <c r="E684" s="41" t="s">
        <v>1457</v>
      </c>
    </row>
    <row r="685" spans="3:5" ht="15">
      <c r="C685" s="2">
        <v>684</v>
      </c>
      <c r="D685" s="2">
        <v>615</v>
      </c>
      <c r="E685" s="41" t="s">
        <v>1464</v>
      </c>
    </row>
    <row r="686" spans="3:5" ht="15">
      <c r="C686" s="2">
        <v>685</v>
      </c>
      <c r="D686" s="2">
        <v>615</v>
      </c>
      <c r="E686" s="41" t="s">
        <v>1471</v>
      </c>
    </row>
    <row r="687" spans="3:5" ht="15">
      <c r="C687" s="2">
        <v>686</v>
      </c>
      <c r="D687" s="2">
        <v>615</v>
      </c>
      <c r="E687" s="41" t="s">
        <v>1473</v>
      </c>
    </row>
    <row r="688" spans="3:5" ht="15">
      <c r="C688" s="2">
        <v>687</v>
      </c>
      <c r="D688" s="2">
        <v>615</v>
      </c>
      <c r="E688" s="41" t="s">
        <v>1480</v>
      </c>
    </row>
    <row r="689" spans="3:5" ht="15">
      <c r="C689" s="2">
        <v>688</v>
      </c>
      <c r="D689" s="2">
        <v>615</v>
      </c>
      <c r="E689" s="41" t="s">
        <v>1482</v>
      </c>
    </row>
    <row r="690" spans="3:5" ht="15">
      <c r="C690" s="2">
        <v>689</v>
      </c>
      <c r="D690" s="2">
        <v>615</v>
      </c>
      <c r="E690" s="41" t="s">
        <v>1490</v>
      </c>
    </row>
    <row r="691" spans="3:5" ht="15">
      <c r="C691" s="2">
        <v>690</v>
      </c>
      <c r="D691" s="2">
        <v>615</v>
      </c>
      <c r="E691" s="41" t="s">
        <v>1492</v>
      </c>
    </row>
    <row r="692" spans="3:5" ht="15">
      <c r="C692" s="2">
        <v>691</v>
      </c>
      <c r="D692" s="2">
        <v>615</v>
      </c>
      <c r="E692" s="41" t="s">
        <v>1498</v>
      </c>
    </row>
    <row r="693" spans="3:5" ht="15">
      <c r="C693" s="2">
        <v>692</v>
      </c>
      <c r="D693" s="2">
        <v>615</v>
      </c>
      <c r="E693" s="41" t="s">
        <v>1502</v>
      </c>
    </row>
    <row r="694" spans="3:5" ht="15">
      <c r="C694" s="2">
        <v>693</v>
      </c>
      <c r="D694" s="2">
        <v>615</v>
      </c>
      <c r="E694" s="41" t="s">
        <v>1505</v>
      </c>
    </row>
    <row r="695" spans="3:5" ht="15">
      <c r="C695" s="2">
        <v>694</v>
      </c>
      <c r="D695" s="2">
        <v>615</v>
      </c>
      <c r="E695" s="41" t="s">
        <v>1512</v>
      </c>
    </row>
    <row r="696" spans="3:5" ht="15">
      <c r="C696" s="2">
        <v>695</v>
      </c>
      <c r="D696" s="2">
        <v>615</v>
      </c>
      <c r="E696" s="41" t="s">
        <v>1513</v>
      </c>
    </row>
    <row r="697" spans="3:5" ht="15">
      <c r="C697" s="2">
        <v>696</v>
      </c>
      <c r="D697" s="2">
        <v>615</v>
      </c>
      <c r="E697" s="41" t="s">
        <v>1516</v>
      </c>
    </row>
    <row r="698" spans="3:5" ht="15">
      <c r="C698" s="2">
        <v>697</v>
      </c>
      <c r="D698" s="2">
        <v>615</v>
      </c>
      <c r="E698" s="41" t="s">
        <v>1521</v>
      </c>
    </row>
    <row r="699" spans="3:5" ht="15">
      <c r="C699" s="2">
        <v>698</v>
      </c>
      <c r="D699" s="2">
        <v>615</v>
      </c>
      <c r="E699" s="41" t="s">
        <v>1529</v>
      </c>
    </row>
    <row r="700" spans="3:5" ht="15">
      <c r="C700" s="2">
        <v>699</v>
      </c>
      <c r="D700" s="2">
        <v>615</v>
      </c>
      <c r="E700" s="41" t="s">
        <v>1535</v>
      </c>
    </row>
    <row r="701" spans="3:5" ht="15">
      <c r="C701" s="2">
        <v>700</v>
      </c>
      <c r="D701" s="2">
        <v>615</v>
      </c>
      <c r="E701" s="41" t="s">
        <v>1537</v>
      </c>
    </row>
    <row r="702" spans="3:5" ht="15">
      <c r="C702" s="2">
        <v>701</v>
      </c>
      <c r="D702" s="2">
        <v>615</v>
      </c>
      <c r="E702" s="41" t="s">
        <v>1545</v>
      </c>
    </row>
    <row r="703" spans="3:5" ht="15">
      <c r="C703" s="2">
        <v>702</v>
      </c>
      <c r="D703" s="2">
        <v>615</v>
      </c>
      <c r="E703" s="41" t="s">
        <v>1550</v>
      </c>
    </row>
    <row r="704" spans="3:5" ht="15">
      <c r="C704" s="2">
        <v>703</v>
      </c>
      <c r="D704" s="2">
        <v>615</v>
      </c>
      <c r="E704" s="41" t="s">
        <v>1554</v>
      </c>
    </row>
    <row r="705" spans="3:5" ht="15">
      <c r="C705" s="2">
        <v>704</v>
      </c>
      <c r="D705" s="2">
        <v>615</v>
      </c>
      <c r="E705" s="41" t="s">
        <v>1560</v>
      </c>
    </row>
    <row r="706" spans="3:5" ht="15">
      <c r="C706" s="2">
        <v>705</v>
      </c>
      <c r="D706" s="2">
        <v>615</v>
      </c>
      <c r="E706" s="41" t="s">
        <v>1562</v>
      </c>
    </row>
    <row r="707" spans="3:5" ht="15">
      <c r="C707" s="2">
        <v>706</v>
      </c>
      <c r="D707" s="2">
        <v>615</v>
      </c>
      <c r="E707" s="41" t="s">
        <v>1566</v>
      </c>
    </row>
    <row r="708" spans="3:5" ht="15">
      <c r="C708" s="2">
        <v>707</v>
      </c>
      <c r="D708" s="2">
        <v>615</v>
      </c>
      <c r="E708" s="41" t="s">
        <v>1570</v>
      </c>
    </row>
    <row r="709" spans="3:5" ht="15">
      <c r="C709" s="2">
        <v>708</v>
      </c>
      <c r="D709" s="2">
        <v>615</v>
      </c>
      <c r="E709" s="41" t="s">
        <v>1580</v>
      </c>
    </row>
    <row r="710" spans="3:5" ht="15">
      <c r="C710" s="2">
        <v>709</v>
      </c>
      <c r="D710" s="2">
        <v>615</v>
      </c>
      <c r="E710" s="41" t="s">
        <v>1585</v>
      </c>
    </row>
    <row r="711" spans="3:5" ht="15">
      <c r="C711" s="2">
        <v>710</v>
      </c>
      <c r="D711" s="2">
        <v>615</v>
      </c>
      <c r="E711" s="41" t="s">
        <v>1593</v>
      </c>
    </row>
    <row r="712" spans="3:5" ht="15">
      <c r="C712" s="2">
        <v>711</v>
      </c>
      <c r="D712" s="2">
        <v>615</v>
      </c>
      <c r="E712" s="41" t="s">
        <v>1595</v>
      </c>
    </row>
    <row r="713" spans="3:5" ht="15">
      <c r="C713" s="2">
        <v>712</v>
      </c>
      <c r="D713" s="2">
        <v>615</v>
      </c>
      <c r="E713" s="41" t="s">
        <v>1602</v>
      </c>
    </row>
    <row r="714" spans="3:5" ht="15">
      <c r="C714" s="2">
        <v>713</v>
      </c>
      <c r="D714" s="2">
        <v>615</v>
      </c>
      <c r="E714" s="41" t="s">
        <v>1607</v>
      </c>
    </row>
    <row r="715" spans="3:5" ht="15">
      <c r="C715" s="2">
        <v>714</v>
      </c>
      <c r="D715" s="2">
        <v>615</v>
      </c>
      <c r="E715" s="41" t="s">
        <v>1609</v>
      </c>
    </row>
    <row r="716" spans="3:5" ht="15">
      <c r="C716" s="2">
        <v>715</v>
      </c>
      <c r="D716" s="2">
        <v>615</v>
      </c>
      <c r="E716" s="41" t="s">
        <v>1616</v>
      </c>
    </row>
    <row r="717" spans="3:5" ht="15">
      <c r="C717" s="2">
        <v>716</v>
      </c>
      <c r="D717" s="2">
        <v>615</v>
      </c>
      <c r="E717" s="41" t="s">
        <v>1620</v>
      </c>
    </row>
    <row r="718" spans="3:5" ht="15">
      <c r="C718" s="2">
        <v>717</v>
      </c>
      <c r="D718" s="2">
        <v>615</v>
      </c>
      <c r="E718" s="41" t="s">
        <v>1623</v>
      </c>
    </row>
    <row r="719" spans="3:5" ht="15">
      <c r="C719" s="2">
        <v>718</v>
      </c>
      <c r="D719" s="2">
        <v>615</v>
      </c>
      <c r="E719" s="41" t="s">
        <v>1628</v>
      </c>
    </row>
    <row r="720" spans="3:5" ht="15">
      <c r="C720" s="2">
        <v>719</v>
      </c>
      <c r="D720" s="2">
        <v>615</v>
      </c>
      <c r="E720" s="41" t="s">
        <v>1630</v>
      </c>
    </row>
    <row r="721" spans="3:5" ht="15">
      <c r="C721" s="2">
        <v>720</v>
      </c>
      <c r="D721" s="2">
        <v>615</v>
      </c>
      <c r="E721" s="41" t="s">
        <v>1636</v>
      </c>
    </row>
    <row r="722" spans="3:5" ht="15">
      <c r="C722" s="2">
        <v>721</v>
      </c>
      <c r="D722" s="2">
        <v>615</v>
      </c>
      <c r="E722" s="41" t="s">
        <v>1638</v>
      </c>
    </row>
    <row r="723" spans="3:5" ht="15">
      <c r="C723" s="2">
        <v>722</v>
      </c>
      <c r="D723" s="2">
        <v>615</v>
      </c>
      <c r="E723" s="41" t="s">
        <v>1645</v>
      </c>
    </row>
    <row r="724" spans="3:5" ht="15">
      <c r="C724" s="2">
        <v>723</v>
      </c>
      <c r="D724" s="2">
        <v>615</v>
      </c>
      <c r="E724" s="41" t="s">
        <v>1650</v>
      </c>
    </row>
    <row r="725" spans="3:5" ht="15">
      <c r="C725" s="2">
        <v>724</v>
      </c>
      <c r="D725" s="2">
        <v>615</v>
      </c>
      <c r="E725" s="41" t="s">
        <v>1652</v>
      </c>
    </row>
    <row r="726" spans="3:5" ht="15">
      <c r="C726" s="2">
        <v>725</v>
      </c>
      <c r="D726" s="2">
        <v>615</v>
      </c>
      <c r="E726" s="41" t="s">
        <v>1656</v>
      </c>
    </row>
    <row r="727" spans="3:5" ht="15">
      <c r="C727" s="2">
        <v>726</v>
      </c>
      <c r="D727" s="2">
        <v>615</v>
      </c>
      <c r="E727" s="41" t="s">
        <v>1660</v>
      </c>
    </row>
    <row r="728" spans="3:5" ht="15">
      <c r="C728" s="2">
        <v>727</v>
      </c>
      <c r="D728" s="2">
        <v>615</v>
      </c>
      <c r="E728" s="41" t="s">
        <v>1667</v>
      </c>
    </row>
    <row r="729" spans="3:5" ht="15">
      <c r="C729" s="2">
        <v>728</v>
      </c>
      <c r="D729" s="2">
        <v>615</v>
      </c>
      <c r="E729" s="41" t="s">
        <v>1669</v>
      </c>
    </row>
    <row r="730" spans="3:5" ht="15">
      <c r="C730" s="2">
        <v>729</v>
      </c>
      <c r="D730" s="2">
        <v>615</v>
      </c>
      <c r="E730" s="41" t="s">
        <v>1670</v>
      </c>
    </row>
    <row r="731" spans="3:5" ht="15">
      <c r="C731" s="2">
        <v>730</v>
      </c>
      <c r="D731" s="2">
        <v>615</v>
      </c>
      <c r="E731" s="41" t="s">
        <v>1671</v>
      </c>
    </row>
    <row r="732" spans="3:5" ht="15">
      <c r="C732" s="2">
        <v>731</v>
      </c>
      <c r="D732" s="2">
        <v>615</v>
      </c>
      <c r="E732" s="41" t="s">
        <v>1678</v>
      </c>
    </row>
    <row r="733" spans="3:5" ht="15">
      <c r="C733" s="2">
        <v>732</v>
      </c>
      <c r="D733" s="2">
        <v>615</v>
      </c>
      <c r="E733" s="41" t="s">
        <v>1685</v>
      </c>
    </row>
    <row r="734" spans="3:5" ht="15">
      <c r="C734" s="2">
        <v>733</v>
      </c>
      <c r="D734" s="2">
        <v>615</v>
      </c>
      <c r="E734" s="41" t="s">
        <v>1687</v>
      </c>
    </row>
    <row r="735" spans="3:5" ht="15">
      <c r="C735" s="2">
        <v>734</v>
      </c>
      <c r="D735" s="2">
        <v>615</v>
      </c>
      <c r="E735" s="41" t="s">
        <v>1694</v>
      </c>
    </row>
    <row r="736" spans="3:5" ht="13">
      <c r="C736" s="2">
        <v>735</v>
      </c>
      <c r="D736" s="2">
        <v>615</v>
      </c>
      <c r="E736" s="46" t="s">
        <v>1698</v>
      </c>
    </row>
    <row r="737" spans="3:5" ht="15">
      <c r="C737" s="2">
        <v>736</v>
      </c>
      <c r="D737" s="2">
        <v>615</v>
      </c>
      <c r="E737" s="41" t="s">
        <v>1703</v>
      </c>
    </row>
    <row r="738" spans="3:5" ht="15">
      <c r="C738" s="2">
        <v>737</v>
      </c>
      <c r="D738" s="2">
        <v>615</v>
      </c>
      <c r="E738" s="41" t="s">
        <v>1707</v>
      </c>
    </row>
    <row r="739" spans="3:5" ht="15">
      <c r="C739" s="2">
        <v>738</v>
      </c>
      <c r="D739" s="2">
        <v>615</v>
      </c>
      <c r="E739" s="41" t="s">
        <v>1712</v>
      </c>
    </row>
    <row r="740" spans="3:5" ht="15">
      <c r="C740" s="2">
        <v>739</v>
      </c>
      <c r="D740" s="2">
        <v>615</v>
      </c>
      <c r="E740" s="41" t="s">
        <v>1719</v>
      </c>
    </row>
    <row r="741" spans="3:5" ht="15">
      <c r="C741" s="2">
        <v>740</v>
      </c>
      <c r="D741" s="2">
        <v>615</v>
      </c>
      <c r="E741" s="41" t="s">
        <v>1721</v>
      </c>
    </row>
    <row r="742" spans="3:5" ht="15">
      <c r="C742" s="2">
        <v>741</v>
      </c>
      <c r="D742" s="2">
        <v>615</v>
      </c>
      <c r="E742" s="41" t="s">
        <v>1728</v>
      </c>
    </row>
    <row r="743" spans="3:5" ht="15">
      <c r="C743" s="2">
        <v>742</v>
      </c>
      <c r="D743" s="2">
        <v>615</v>
      </c>
      <c r="E743" s="41" t="s">
        <v>970</v>
      </c>
    </row>
    <row r="744" spans="3:5" ht="15">
      <c r="C744" s="2">
        <v>743</v>
      </c>
      <c r="D744" s="2">
        <v>615</v>
      </c>
      <c r="E744" s="41" t="s">
        <v>1735</v>
      </c>
    </row>
    <row r="745" spans="3:5" ht="15">
      <c r="C745" s="2">
        <v>744</v>
      </c>
      <c r="D745" s="2">
        <v>615</v>
      </c>
      <c r="E745" s="41" t="s">
        <v>1737</v>
      </c>
    </row>
    <row r="746" spans="3:5" ht="15">
      <c r="C746" s="2">
        <v>745</v>
      </c>
      <c r="D746" s="2">
        <v>615</v>
      </c>
      <c r="E746" s="41" t="s">
        <v>1744</v>
      </c>
    </row>
    <row r="747" spans="3:5" ht="15">
      <c r="C747" s="2">
        <v>746</v>
      </c>
      <c r="D747" s="2">
        <v>615</v>
      </c>
      <c r="E747" s="41" t="s">
        <v>1746</v>
      </c>
    </row>
    <row r="748" spans="3:5" ht="15">
      <c r="C748" s="2">
        <v>747</v>
      </c>
      <c r="D748" s="2">
        <v>615</v>
      </c>
      <c r="E748" s="41" t="s">
        <v>1753</v>
      </c>
    </row>
    <row r="749" spans="3:5" ht="15">
      <c r="C749" s="2">
        <v>748</v>
      </c>
      <c r="D749" s="2">
        <v>615</v>
      </c>
      <c r="E749" s="41" t="s">
        <v>1758</v>
      </c>
    </row>
    <row r="750" spans="3:5" ht="15">
      <c r="C750" s="2">
        <v>749</v>
      </c>
      <c r="D750" s="2">
        <v>615</v>
      </c>
      <c r="E750" s="41" t="s">
        <v>1762</v>
      </c>
    </row>
    <row r="751" spans="3:5" ht="15">
      <c r="C751" s="2">
        <v>750</v>
      </c>
      <c r="D751" s="2">
        <v>615</v>
      </c>
      <c r="E751" s="41" t="s">
        <v>1769</v>
      </c>
    </row>
    <row r="752" spans="3:5" ht="15">
      <c r="C752" s="2">
        <v>751</v>
      </c>
      <c r="D752" s="2">
        <v>615</v>
      </c>
      <c r="E752" s="41" t="s">
        <v>1771</v>
      </c>
    </row>
    <row r="753" spans="3:5" ht="15">
      <c r="C753" s="2">
        <v>752</v>
      </c>
      <c r="D753" s="2">
        <v>615</v>
      </c>
      <c r="E753" s="41" t="s">
        <v>1774</v>
      </c>
    </row>
    <row r="754" spans="3:5" ht="15">
      <c r="C754" s="2">
        <v>753</v>
      </c>
      <c r="D754" s="2">
        <v>615</v>
      </c>
      <c r="E754" s="41" t="s">
        <v>1779</v>
      </c>
    </row>
    <row r="755" spans="3:5" ht="15">
      <c r="C755" s="2">
        <v>754</v>
      </c>
      <c r="D755" s="2">
        <v>615</v>
      </c>
      <c r="E755" s="41" t="s">
        <v>1783</v>
      </c>
    </row>
    <row r="756" spans="3:5" ht="15">
      <c r="C756" s="2">
        <v>755</v>
      </c>
      <c r="D756" s="2">
        <v>615</v>
      </c>
      <c r="E756" s="41" t="s">
        <v>1787</v>
      </c>
    </row>
    <row r="757" spans="3:5" ht="15">
      <c r="C757" s="2">
        <v>756</v>
      </c>
      <c r="D757" s="2">
        <v>615</v>
      </c>
      <c r="E757" s="41" t="s">
        <v>1793</v>
      </c>
    </row>
    <row r="758" spans="3:5" ht="15">
      <c r="C758" s="2">
        <v>757</v>
      </c>
      <c r="D758" s="2">
        <v>615</v>
      </c>
      <c r="E758" s="41" t="s">
        <v>1795</v>
      </c>
    </row>
    <row r="759" spans="3:5" ht="15">
      <c r="C759" s="2">
        <v>758</v>
      </c>
      <c r="D759" s="2">
        <v>615</v>
      </c>
      <c r="E759" s="41" t="s">
        <v>1800</v>
      </c>
    </row>
    <row r="760" spans="3:5" ht="15">
      <c r="C760" s="2">
        <v>759</v>
      </c>
      <c r="D760" s="2">
        <v>615</v>
      </c>
      <c r="E760" s="41" t="s">
        <v>1807</v>
      </c>
    </row>
    <row r="761" spans="3:5" ht="15">
      <c r="C761" s="2">
        <v>760</v>
      </c>
      <c r="D761" s="2">
        <v>615</v>
      </c>
      <c r="E761" s="41" t="s">
        <v>1810</v>
      </c>
    </row>
    <row r="762" spans="3:5" ht="15">
      <c r="C762" s="2">
        <v>761</v>
      </c>
      <c r="D762" s="2">
        <v>615</v>
      </c>
      <c r="E762" s="41" t="s">
        <v>1816</v>
      </c>
    </row>
    <row r="763" spans="3:5" ht="15">
      <c r="C763" s="2">
        <v>762</v>
      </c>
      <c r="D763" s="2">
        <v>615</v>
      </c>
      <c r="E763" s="41" t="s">
        <v>1823</v>
      </c>
    </row>
    <row r="764" spans="3:5" ht="15">
      <c r="C764" s="2">
        <v>763</v>
      </c>
      <c r="D764" s="2">
        <v>615</v>
      </c>
      <c r="E764" s="41" t="s">
        <v>1825</v>
      </c>
    </row>
    <row r="765" spans="3:5" ht="15">
      <c r="C765" s="2">
        <v>764</v>
      </c>
      <c r="D765" s="2">
        <v>615</v>
      </c>
      <c r="E765" s="41" t="s">
        <v>1830</v>
      </c>
    </row>
    <row r="766" spans="3:5" ht="15">
      <c r="C766" s="2">
        <v>765</v>
      </c>
      <c r="D766" s="2">
        <v>615</v>
      </c>
      <c r="E766" s="41" t="s">
        <v>1832</v>
      </c>
    </row>
    <row r="767" spans="3:5" ht="15">
      <c r="C767" s="2">
        <v>766</v>
      </c>
      <c r="D767" s="2">
        <v>615</v>
      </c>
      <c r="E767" s="41" t="s">
        <v>1838</v>
      </c>
    </row>
    <row r="768" spans="3:5" ht="15">
      <c r="C768" s="2">
        <v>767</v>
      </c>
      <c r="D768" s="2">
        <v>615</v>
      </c>
      <c r="E768" s="41" t="s">
        <v>1840</v>
      </c>
    </row>
    <row r="769" spans="3:5" ht="15">
      <c r="C769" s="2">
        <v>768</v>
      </c>
      <c r="D769" s="2">
        <v>615</v>
      </c>
      <c r="E769" s="41" t="s">
        <v>1847</v>
      </c>
    </row>
    <row r="770" spans="3:5" ht="15">
      <c r="C770" s="2">
        <v>769</v>
      </c>
      <c r="D770" s="2">
        <v>615</v>
      </c>
      <c r="E770" s="41" t="s">
        <v>1853</v>
      </c>
    </row>
    <row r="771" spans="3:5" ht="15">
      <c r="C771" s="2">
        <v>770</v>
      </c>
      <c r="D771" s="2">
        <v>615</v>
      </c>
      <c r="E771" s="41" t="s">
        <v>1856</v>
      </c>
    </row>
    <row r="772" spans="3:5" ht="15">
      <c r="C772" s="2">
        <v>771</v>
      </c>
      <c r="D772" s="2">
        <v>615</v>
      </c>
      <c r="E772" s="41" t="s">
        <v>1861</v>
      </c>
    </row>
    <row r="773" spans="3:5" ht="15">
      <c r="C773" s="2">
        <v>772</v>
      </c>
      <c r="D773" s="2">
        <v>615</v>
      </c>
      <c r="E773" s="41" t="s">
        <v>1868</v>
      </c>
    </row>
    <row r="774" spans="3:5" ht="15">
      <c r="C774" s="2">
        <v>773</v>
      </c>
      <c r="D774" s="2">
        <v>615</v>
      </c>
      <c r="E774" s="41" t="s">
        <v>1870</v>
      </c>
    </row>
    <row r="775" spans="3:5" ht="15">
      <c r="C775" s="2">
        <v>774</v>
      </c>
      <c r="D775" s="2">
        <v>615</v>
      </c>
      <c r="E775" s="41" t="s">
        <v>1876</v>
      </c>
    </row>
    <row r="776" spans="3:5" ht="15">
      <c r="C776" s="2">
        <v>775</v>
      </c>
      <c r="D776" s="2">
        <v>615</v>
      </c>
      <c r="E776" s="41" t="s">
        <v>1879</v>
      </c>
    </row>
    <row r="777" spans="3:5" ht="15">
      <c r="C777" s="2">
        <v>776</v>
      </c>
      <c r="D777" s="2">
        <v>615</v>
      </c>
      <c r="E777" s="41" t="s">
        <v>1885</v>
      </c>
    </row>
    <row r="778" spans="3:5" ht="15">
      <c r="C778" s="2">
        <v>777</v>
      </c>
      <c r="D778" s="2">
        <v>615</v>
      </c>
      <c r="E778" s="41" t="s">
        <v>1886</v>
      </c>
    </row>
    <row r="779" spans="3:5" ht="15">
      <c r="C779" s="2">
        <v>778</v>
      </c>
      <c r="D779" s="2">
        <v>615</v>
      </c>
      <c r="E779" s="41" t="s">
        <v>1893</v>
      </c>
    </row>
    <row r="780" spans="3:5" ht="15">
      <c r="C780" s="2">
        <v>779</v>
      </c>
      <c r="D780" s="2">
        <v>615</v>
      </c>
      <c r="E780" s="41" t="s">
        <v>1899</v>
      </c>
    </row>
    <row r="781" spans="3:5" ht="15">
      <c r="C781" s="2">
        <v>780</v>
      </c>
      <c r="D781" s="2">
        <v>615</v>
      </c>
      <c r="E781" s="41" t="s">
        <v>1901</v>
      </c>
    </row>
    <row r="782" spans="3:5" ht="15">
      <c r="C782" s="2">
        <v>781</v>
      </c>
      <c r="D782" s="2">
        <v>615</v>
      </c>
      <c r="E782" s="41" t="s">
        <v>1907</v>
      </c>
    </row>
    <row r="783" spans="3:5" ht="15">
      <c r="C783" s="2">
        <v>782</v>
      </c>
      <c r="D783" s="2">
        <v>615</v>
      </c>
      <c r="E783" s="41" t="s">
        <v>1908</v>
      </c>
    </row>
    <row r="784" spans="3:5" ht="15">
      <c r="C784" s="2">
        <v>783</v>
      </c>
      <c r="D784" s="2">
        <v>615</v>
      </c>
      <c r="E784" s="41" t="s">
        <v>1915</v>
      </c>
    </row>
    <row r="785" spans="3:5" ht="15">
      <c r="C785" s="2">
        <v>784</v>
      </c>
      <c r="D785" s="2">
        <v>615</v>
      </c>
      <c r="E785" s="41" t="s">
        <v>1919</v>
      </c>
    </row>
    <row r="786" spans="3:5" ht="15">
      <c r="C786" s="2">
        <v>785</v>
      </c>
      <c r="D786" s="2">
        <v>615</v>
      </c>
      <c r="E786" s="41" t="s">
        <v>1923</v>
      </c>
    </row>
    <row r="787" spans="3:5" ht="15">
      <c r="C787" s="2">
        <v>786</v>
      </c>
      <c r="D787" s="2">
        <v>615</v>
      </c>
      <c r="E787" s="41" t="s">
        <v>967</v>
      </c>
    </row>
    <row r="788" spans="3:5" ht="15">
      <c r="C788" s="2">
        <v>787</v>
      </c>
      <c r="D788" s="2">
        <v>615</v>
      </c>
      <c r="E788" s="41" t="s">
        <v>1930</v>
      </c>
    </row>
    <row r="789" spans="3:5" ht="15">
      <c r="C789" s="2">
        <v>788</v>
      </c>
      <c r="D789" s="2">
        <v>615</v>
      </c>
      <c r="E789" s="41" t="s">
        <v>1936</v>
      </c>
    </row>
    <row r="790" spans="3:5" ht="15">
      <c r="C790" s="2">
        <v>789</v>
      </c>
      <c r="D790" s="2">
        <v>615</v>
      </c>
      <c r="E790" s="41" t="s">
        <v>1942</v>
      </c>
    </row>
    <row r="791" spans="3:5" ht="15">
      <c r="C791" s="2">
        <v>790</v>
      </c>
      <c r="D791" s="2">
        <v>615</v>
      </c>
      <c r="E791" s="41" t="s">
        <v>1944</v>
      </c>
    </row>
    <row r="792" spans="3:5" ht="15">
      <c r="C792" s="2">
        <v>791</v>
      </c>
      <c r="D792" s="2">
        <v>615</v>
      </c>
      <c r="E792" s="41" t="s">
        <v>1956</v>
      </c>
    </row>
    <row r="793" spans="3:5" ht="15">
      <c r="C793" s="2">
        <v>792</v>
      </c>
      <c r="D793" s="2">
        <v>615</v>
      </c>
      <c r="E793" s="41" t="s">
        <v>1958</v>
      </c>
    </row>
    <row r="794" spans="3:5" ht="15">
      <c r="C794" s="2">
        <v>793</v>
      </c>
      <c r="D794" s="2">
        <v>615</v>
      </c>
      <c r="E794" s="41" t="s">
        <v>1966</v>
      </c>
    </row>
    <row r="795" spans="3:5" ht="15">
      <c r="C795" s="2">
        <v>794</v>
      </c>
      <c r="D795" s="2">
        <v>615</v>
      </c>
      <c r="E795" s="41" t="s">
        <v>1968</v>
      </c>
    </row>
    <row r="796" spans="3:5" ht="15">
      <c r="C796" s="2">
        <v>795</v>
      </c>
      <c r="D796" s="2">
        <v>615</v>
      </c>
      <c r="E796" s="41" t="s">
        <v>1975</v>
      </c>
    </row>
    <row r="797" spans="3:5" ht="15">
      <c r="C797" s="2">
        <v>796</v>
      </c>
      <c r="D797" s="2">
        <v>615</v>
      </c>
      <c r="E797" s="41" t="s">
        <v>1976</v>
      </c>
    </row>
    <row r="798" spans="3:5" ht="15">
      <c r="C798" s="2">
        <v>797</v>
      </c>
      <c r="D798" s="2">
        <v>615</v>
      </c>
      <c r="E798" s="41" t="s">
        <v>1982</v>
      </c>
    </row>
    <row r="799" spans="3:5" ht="15">
      <c r="C799" s="2">
        <v>798</v>
      </c>
      <c r="D799" s="2">
        <v>615</v>
      </c>
      <c r="E799" s="41" t="s">
        <v>1985</v>
      </c>
    </row>
    <row r="800" spans="3:5" ht="15">
      <c r="C800" s="2">
        <v>799</v>
      </c>
      <c r="D800" s="2">
        <v>615</v>
      </c>
      <c r="E800" s="41" t="s">
        <v>1991</v>
      </c>
    </row>
    <row r="801" spans="3:5" ht="13">
      <c r="C801" s="2">
        <v>800</v>
      </c>
      <c r="D801" s="2">
        <v>178</v>
      </c>
      <c r="E801" s="48" t="s">
        <v>987</v>
      </c>
    </row>
    <row r="802" spans="3:5" ht="13">
      <c r="C802" s="2">
        <v>801</v>
      </c>
      <c r="D802" s="2">
        <v>178</v>
      </c>
      <c r="E802" s="49" t="s">
        <v>1997</v>
      </c>
    </row>
    <row r="803" spans="3:5" ht="13">
      <c r="C803" s="2">
        <v>802</v>
      </c>
      <c r="D803" s="2">
        <v>178</v>
      </c>
      <c r="E803" s="48" t="s">
        <v>1998</v>
      </c>
    </row>
    <row r="804" spans="3:5" ht="13">
      <c r="C804" s="2">
        <v>803</v>
      </c>
      <c r="D804" s="2">
        <v>178</v>
      </c>
      <c r="E804" s="49" t="s">
        <v>1999</v>
      </c>
    </row>
    <row r="805" spans="3:5" ht="13">
      <c r="C805" s="2">
        <v>804</v>
      </c>
      <c r="D805" s="2">
        <v>178</v>
      </c>
      <c r="E805" s="48" t="s">
        <v>2001</v>
      </c>
    </row>
    <row r="806" spans="3:5" ht="13">
      <c r="C806" s="2">
        <v>805</v>
      </c>
      <c r="D806" s="2">
        <v>178</v>
      </c>
      <c r="E806" s="49" t="s">
        <v>2004</v>
      </c>
    </row>
    <row r="807" spans="3:5" ht="13">
      <c r="C807" s="2">
        <v>806</v>
      </c>
      <c r="D807" s="2">
        <v>179</v>
      </c>
      <c r="E807" s="2" t="s">
        <v>986</v>
      </c>
    </row>
  </sheetData>
  <autoFilter ref="A1:E807" xr:uid="{00000000-0009-0000-0000-000003000000}"/>
  <hyperlinks>
    <hyperlink ref="E617" r:id="rId1" xr:uid="{00000000-0004-0000-0300-000000000000}"/>
    <hyperlink ref="E618" r:id="rId2" xr:uid="{00000000-0004-0000-0300-000001000000}"/>
    <hyperlink ref="E619" r:id="rId3" xr:uid="{00000000-0004-0000-0300-000002000000}"/>
    <hyperlink ref="E620" r:id="rId4" xr:uid="{00000000-0004-0000-0300-000003000000}"/>
    <hyperlink ref="E621" r:id="rId5" xr:uid="{00000000-0004-0000-0300-000004000000}"/>
    <hyperlink ref="E622" r:id="rId6" xr:uid="{00000000-0004-0000-0300-000005000000}"/>
    <hyperlink ref="E623" r:id="rId7" xr:uid="{00000000-0004-0000-0300-000006000000}"/>
    <hyperlink ref="E624" r:id="rId8" xr:uid="{00000000-0004-0000-0300-000007000000}"/>
    <hyperlink ref="E625" r:id="rId9" xr:uid="{00000000-0004-0000-0300-000008000000}"/>
    <hyperlink ref="E626" r:id="rId10" xr:uid="{00000000-0004-0000-0300-000009000000}"/>
    <hyperlink ref="E627" r:id="rId11" xr:uid="{00000000-0004-0000-0300-00000A000000}"/>
    <hyperlink ref="E628" r:id="rId12" xr:uid="{00000000-0004-0000-0300-00000B000000}"/>
    <hyperlink ref="E629" r:id="rId13" xr:uid="{00000000-0004-0000-0300-00000C000000}"/>
    <hyperlink ref="E630" r:id="rId14" xr:uid="{00000000-0004-0000-0300-00000D000000}"/>
    <hyperlink ref="E631" r:id="rId15" xr:uid="{00000000-0004-0000-0300-00000E000000}"/>
    <hyperlink ref="E632" r:id="rId16" xr:uid="{00000000-0004-0000-0300-00000F000000}"/>
    <hyperlink ref="E633" r:id="rId17" xr:uid="{00000000-0004-0000-0300-000010000000}"/>
    <hyperlink ref="E634" r:id="rId18" xr:uid="{00000000-0004-0000-0300-000011000000}"/>
    <hyperlink ref="E635" r:id="rId19" xr:uid="{00000000-0004-0000-0300-000012000000}"/>
    <hyperlink ref="E636" r:id="rId20" xr:uid="{00000000-0004-0000-0300-000013000000}"/>
    <hyperlink ref="E637" r:id="rId21" xr:uid="{00000000-0004-0000-0300-000014000000}"/>
    <hyperlink ref="E638" r:id="rId22" xr:uid="{00000000-0004-0000-0300-000015000000}"/>
    <hyperlink ref="E639" r:id="rId23" xr:uid="{00000000-0004-0000-0300-000016000000}"/>
    <hyperlink ref="E640" r:id="rId24" xr:uid="{00000000-0004-0000-0300-000017000000}"/>
    <hyperlink ref="E641" r:id="rId25" xr:uid="{00000000-0004-0000-0300-000018000000}"/>
    <hyperlink ref="E642" r:id="rId26" xr:uid="{00000000-0004-0000-0300-000019000000}"/>
    <hyperlink ref="E643" r:id="rId27" xr:uid="{00000000-0004-0000-0300-00001A000000}"/>
    <hyperlink ref="E644" r:id="rId28" xr:uid="{00000000-0004-0000-0300-00001B000000}"/>
    <hyperlink ref="E645" r:id="rId29" xr:uid="{00000000-0004-0000-0300-00001C000000}"/>
    <hyperlink ref="E646" r:id="rId30" xr:uid="{00000000-0004-0000-0300-00001D000000}"/>
    <hyperlink ref="E647" r:id="rId31" xr:uid="{00000000-0004-0000-0300-00001E000000}"/>
    <hyperlink ref="E648" r:id="rId32" xr:uid="{00000000-0004-0000-0300-00001F000000}"/>
    <hyperlink ref="E649" r:id="rId33" xr:uid="{00000000-0004-0000-0300-000020000000}"/>
    <hyperlink ref="E650" r:id="rId34" xr:uid="{00000000-0004-0000-0300-000021000000}"/>
    <hyperlink ref="E651" r:id="rId35" xr:uid="{00000000-0004-0000-0300-000022000000}"/>
    <hyperlink ref="E652" r:id="rId36" xr:uid="{00000000-0004-0000-0300-000023000000}"/>
    <hyperlink ref="E653" r:id="rId37" xr:uid="{00000000-0004-0000-0300-000024000000}"/>
    <hyperlink ref="E654" r:id="rId38" xr:uid="{00000000-0004-0000-0300-000025000000}"/>
    <hyperlink ref="E655" r:id="rId39" xr:uid="{00000000-0004-0000-0300-000026000000}"/>
    <hyperlink ref="E656" r:id="rId40" xr:uid="{00000000-0004-0000-0300-000027000000}"/>
    <hyperlink ref="E657" r:id="rId41" xr:uid="{00000000-0004-0000-0300-000028000000}"/>
    <hyperlink ref="E658" r:id="rId42" xr:uid="{00000000-0004-0000-0300-000029000000}"/>
    <hyperlink ref="E659" r:id="rId43" xr:uid="{00000000-0004-0000-0300-00002A000000}"/>
    <hyperlink ref="E660" r:id="rId44" xr:uid="{00000000-0004-0000-0300-00002B000000}"/>
    <hyperlink ref="E661" r:id="rId45" xr:uid="{00000000-0004-0000-0300-00002C000000}"/>
    <hyperlink ref="E662" r:id="rId46" xr:uid="{00000000-0004-0000-0300-00002D000000}"/>
    <hyperlink ref="E663" r:id="rId47" xr:uid="{00000000-0004-0000-0300-00002E000000}"/>
    <hyperlink ref="E664" r:id="rId48" xr:uid="{00000000-0004-0000-0300-00002F000000}"/>
    <hyperlink ref="E665" r:id="rId49" xr:uid="{00000000-0004-0000-0300-000030000000}"/>
    <hyperlink ref="E666" r:id="rId50" xr:uid="{00000000-0004-0000-0300-000031000000}"/>
    <hyperlink ref="E667" r:id="rId51" xr:uid="{00000000-0004-0000-0300-000032000000}"/>
    <hyperlink ref="E668" r:id="rId52" xr:uid="{00000000-0004-0000-0300-000033000000}"/>
    <hyperlink ref="E669" r:id="rId53" xr:uid="{00000000-0004-0000-0300-000034000000}"/>
    <hyperlink ref="E670" r:id="rId54" xr:uid="{00000000-0004-0000-0300-000035000000}"/>
    <hyperlink ref="E671" r:id="rId55" xr:uid="{00000000-0004-0000-0300-000036000000}"/>
    <hyperlink ref="E672" r:id="rId56" xr:uid="{00000000-0004-0000-0300-000037000000}"/>
    <hyperlink ref="E673" r:id="rId57" xr:uid="{00000000-0004-0000-0300-000038000000}"/>
    <hyperlink ref="E674" r:id="rId58" xr:uid="{00000000-0004-0000-0300-000039000000}"/>
    <hyperlink ref="E675" r:id="rId59" xr:uid="{00000000-0004-0000-0300-00003A000000}"/>
    <hyperlink ref="E676" r:id="rId60" xr:uid="{00000000-0004-0000-0300-00003B000000}"/>
    <hyperlink ref="E677" r:id="rId61" xr:uid="{00000000-0004-0000-0300-00003C000000}"/>
    <hyperlink ref="E678" r:id="rId62" xr:uid="{00000000-0004-0000-0300-00003D000000}"/>
    <hyperlink ref="E679" r:id="rId63" xr:uid="{00000000-0004-0000-0300-00003E000000}"/>
    <hyperlink ref="E680" r:id="rId64" xr:uid="{00000000-0004-0000-0300-00003F000000}"/>
    <hyperlink ref="E681" r:id="rId65" xr:uid="{00000000-0004-0000-0300-000040000000}"/>
    <hyperlink ref="E682" r:id="rId66" xr:uid="{00000000-0004-0000-0300-000041000000}"/>
    <hyperlink ref="E683" r:id="rId67" xr:uid="{00000000-0004-0000-0300-000042000000}"/>
    <hyperlink ref="E684" r:id="rId68" xr:uid="{00000000-0004-0000-0300-000043000000}"/>
    <hyperlink ref="E685" r:id="rId69" xr:uid="{00000000-0004-0000-0300-000044000000}"/>
    <hyperlink ref="E686" r:id="rId70" xr:uid="{00000000-0004-0000-0300-000045000000}"/>
    <hyperlink ref="E687" r:id="rId71" xr:uid="{00000000-0004-0000-0300-000046000000}"/>
    <hyperlink ref="E688" r:id="rId72" xr:uid="{00000000-0004-0000-0300-000047000000}"/>
    <hyperlink ref="E689" r:id="rId73" xr:uid="{00000000-0004-0000-0300-000048000000}"/>
    <hyperlink ref="E690" r:id="rId74" xr:uid="{00000000-0004-0000-0300-000049000000}"/>
    <hyperlink ref="E691" r:id="rId75" xr:uid="{00000000-0004-0000-0300-00004A000000}"/>
    <hyperlink ref="E692" r:id="rId76" xr:uid="{00000000-0004-0000-0300-00004B000000}"/>
    <hyperlink ref="E693" r:id="rId77" xr:uid="{00000000-0004-0000-0300-00004C000000}"/>
    <hyperlink ref="E694" r:id="rId78" xr:uid="{00000000-0004-0000-0300-00004D000000}"/>
    <hyperlink ref="E695" r:id="rId79" xr:uid="{00000000-0004-0000-0300-00004E000000}"/>
    <hyperlink ref="E696" r:id="rId80" xr:uid="{00000000-0004-0000-0300-00004F000000}"/>
    <hyperlink ref="E697" r:id="rId81" xr:uid="{00000000-0004-0000-0300-000050000000}"/>
    <hyperlink ref="E698" r:id="rId82" xr:uid="{00000000-0004-0000-0300-000051000000}"/>
    <hyperlink ref="E699" r:id="rId83" xr:uid="{00000000-0004-0000-0300-000052000000}"/>
    <hyperlink ref="E700" r:id="rId84" xr:uid="{00000000-0004-0000-0300-000053000000}"/>
    <hyperlink ref="E701" r:id="rId85" xr:uid="{00000000-0004-0000-0300-000054000000}"/>
    <hyperlink ref="E702" r:id="rId86" xr:uid="{00000000-0004-0000-0300-000055000000}"/>
    <hyperlink ref="E703" r:id="rId87" xr:uid="{00000000-0004-0000-0300-000056000000}"/>
    <hyperlink ref="E704" r:id="rId88" xr:uid="{00000000-0004-0000-0300-000057000000}"/>
    <hyperlink ref="E705" r:id="rId89" xr:uid="{00000000-0004-0000-0300-000058000000}"/>
    <hyperlink ref="E706" r:id="rId90" xr:uid="{00000000-0004-0000-0300-000059000000}"/>
    <hyperlink ref="E707" r:id="rId91" xr:uid="{00000000-0004-0000-0300-00005A000000}"/>
    <hyperlink ref="E708" r:id="rId92" xr:uid="{00000000-0004-0000-0300-00005B000000}"/>
    <hyperlink ref="E709" r:id="rId93" xr:uid="{00000000-0004-0000-0300-00005C000000}"/>
    <hyperlink ref="E710" r:id="rId94" xr:uid="{00000000-0004-0000-0300-00005D000000}"/>
    <hyperlink ref="E711" r:id="rId95" xr:uid="{00000000-0004-0000-0300-00005E000000}"/>
    <hyperlink ref="E712" r:id="rId96" xr:uid="{00000000-0004-0000-0300-00005F000000}"/>
    <hyperlink ref="E713" r:id="rId97" xr:uid="{00000000-0004-0000-0300-000060000000}"/>
    <hyperlink ref="E714" r:id="rId98" xr:uid="{00000000-0004-0000-0300-000061000000}"/>
    <hyperlink ref="E715" r:id="rId99" xr:uid="{00000000-0004-0000-0300-000062000000}"/>
    <hyperlink ref="E716" r:id="rId100" xr:uid="{00000000-0004-0000-0300-000063000000}"/>
    <hyperlink ref="E717" r:id="rId101" xr:uid="{00000000-0004-0000-0300-000064000000}"/>
    <hyperlink ref="E718" r:id="rId102" xr:uid="{00000000-0004-0000-0300-000065000000}"/>
    <hyperlink ref="E719" r:id="rId103" xr:uid="{00000000-0004-0000-0300-000066000000}"/>
    <hyperlink ref="E720" r:id="rId104" xr:uid="{00000000-0004-0000-0300-000067000000}"/>
    <hyperlink ref="E721" r:id="rId105" xr:uid="{00000000-0004-0000-0300-000068000000}"/>
    <hyperlink ref="E722" r:id="rId106" xr:uid="{00000000-0004-0000-0300-000069000000}"/>
    <hyperlink ref="E723" r:id="rId107" xr:uid="{00000000-0004-0000-0300-00006A000000}"/>
    <hyperlink ref="E724" r:id="rId108" xr:uid="{00000000-0004-0000-0300-00006B000000}"/>
    <hyperlink ref="E725" r:id="rId109" xr:uid="{00000000-0004-0000-0300-00006C000000}"/>
    <hyperlink ref="E726" r:id="rId110" xr:uid="{00000000-0004-0000-0300-00006D000000}"/>
    <hyperlink ref="E727" r:id="rId111" xr:uid="{00000000-0004-0000-0300-00006E000000}"/>
    <hyperlink ref="E728" r:id="rId112" xr:uid="{00000000-0004-0000-0300-00006F000000}"/>
    <hyperlink ref="E729" r:id="rId113" xr:uid="{00000000-0004-0000-0300-000070000000}"/>
    <hyperlink ref="E730" r:id="rId114" xr:uid="{00000000-0004-0000-0300-000071000000}"/>
    <hyperlink ref="E731" r:id="rId115" xr:uid="{00000000-0004-0000-0300-000072000000}"/>
    <hyperlink ref="E732" r:id="rId116" xr:uid="{00000000-0004-0000-0300-000073000000}"/>
    <hyperlink ref="E733" r:id="rId117" xr:uid="{00000000-0004-0000-0300-000074000000}"/>
    <hyperlink ref="E734" r:id="rId118" xr:uid="{00000000-0004-0000-0300-000075000000}"/>
    <hyperlink ref="E735" r:id="rId119" xr:uid="{00000000-0004-0000-0300-000076000000}"/>
    <hyperlink ref="E737" r:id="rId120" xr:uid="{00000000-0004-0000-0300-000077000000}"/>
    <hyperlink ref="E738" r:id="rId121" xr:uid="{00000000-0004-0000-0300-000078000000}"/>
    <hyperlink ref="E739" r:id="rId122" xr:uid="{00000000-0004-0000-0300-000079000000}"/>
    <hyperlink ref="E740" r:id="rId123" xr:uid="{00000000-0004-0000-0300-00007A000000}"/>
    <hyperlink ref="E741" r:id="rId124" xr:uid="{00000000-0004-0000-0300-00007B000000}"/>
    <hyperlink ref="E742" r:id="rId125" xr:uid="{00000000-0004-0000-0300-00007C000000}"/>
    <hyperlink ref="E743" r:id="rId126" xr:uid="{00000000-0004-0000-0300-00007D000000}"/>
    <hyperlink ref="E744" r:id="rId127" xr:uid="{00000000-0004-0000-0300-00007E000000}"/>
    <hyperlink ref="E745" r:id="rId128" xr:uid="{00000000-0004-0000-0300-00007F000000}"/>
    <hyperlink ref="E746" r:id="rId129" xr:uid="{00000000-0004-0000-0300-000080000000}"/>
    <hyperlink ref="E747" r:id="rId130" xr:uid="{00000000-0004-0000-0300-000081000000}"/>
    <hyperlink ref="E748" r:id="rId131" xr:uid="{00000000-0004-0000-0300-000082000000}"/>
    <hyperlink ref="E749" r:id="rId132" xr:uid="{00000000-0004-0000-0300-000083000000}"/>
    <hyperlink ref="E750" r:id="rId133" xr:uid="{00000000-0004-0000-0300-000084000000}"/>
    <hyperlink ref="E751" r:id="rId134" xr:uid="{00000000-0004-0000-0300-000085000000}"/>
    <hyperlink ref="E752" r:id="rId135" xr:uid="{00000000-0004-0000-0300-000086000000}"/>
    <hyperlink ref="E753" r:id="rId136" xr:uid="{00000000-0004-0000-0300-000087000000}"/>
    <hyperlink ref="E754" r:id="rId137" xr:uid="{00000000-0004-0000-0300-000088000000}"/>
    <hyperlink ref="E755" r:id="rId138" xr:uid="{00000000-0004-0000-0300-000089000000}"/>
    <hyperlink ref="E756" r:id="rId139" xr:uid="{00000000-0004-0000-0300-00008A000000}"/>
    <hyperlink ref="E757" r:id="rId140" xr:uid="{00000000-0004-0000-0300-00008B000000}"/>
    <hyperlink ref="E758" r:id="rId141" xr:uid="{00000000-0004-0000-0300-00008C000000}"/>
    <hyperlink ref="E759" r:id="rId142" xr:uid="{00000000-0004-0000-0300-00008D000000}"/>
    <hyperlink ref="E760" r:id="rId143" xr:uid="{00000000-0004-0000-0300-00008E000000}"/>
    <hyperlink ref="E761" r:id="rId144" xr:uid="{00000000-0004-0000-0300-00008F000000}"/>
    <hyperlink ref="E762" r:id="rId145" xr:uid="{00000000-0004-0000-0300-000090000000}"/>
    <hyperlink ref="E763" r:id="rId146" xr:uid="{00000000-0004-0000-0300-000091000000}"/>
    <hyperlink ref="E764" r:id="rId147" xr:uid="{00000000-0004-0000-0300-000092000000}"/>
    <hyperlink ref="E765" r:id="rId148" xr:uid="{00000000-0004-0000-0300-000093000000}"/>
    <hyperlink ref="E766" r:id="rId149" xr:uid="{00000000-0004-0000-0300-000094000000}"/>
    <hyperlink ref="E767" r:id="rId150" xr:uid="{00000000-0004-0000-0300-000095000000}"/>
    <hyperlink ref="E768" r:id="rId151" xr:uid="{00000000-0004-0000-0300-000096000000}"/>
    <hyperlink ref="E769" r:id="rId152" xr:uid="{00000000-0004-0000-0300-000097000000}"/>
    <hyperlink ref="E770" r:id="rId153" xr:uid="{00000000-0004-0000-0300-000098000000}"/>
    <hyperlink ref="E771" r:id="rId154" xr:uid="{00000000-0004-0000-0300-000099000000}"/>
    <hyperlink ref="E772" r:id="rId155" xr:uid="{00000000-0004-0000-0300-00009A000000}"/>
    <hyperlink ref="E773" r:id="rId156" xr:uid="{00000000-0004-0000-0300-00009B000000}"/>
    <hyperlink ref="E774" r:id="rId157" xr:uid="{00000000-0004-0000-0300-00009C000000}"/>
    <hyperlink ref="E775" r:id="rId158" xr:uid="{00000000-0004-0000-0300-00009D000000}"/>
    <hyperlink ref="E776" r:id="rId159" xr:uid="{00000000-0004-0000-0300-00009E000000}"/>
    <hyperlink ref="E777" r:id="rId160" xr:uid="{00000000-0004-0000-0300-00009F000000}"/>
    <hyperlink ref="E778" r:id="rId161" xr:uid="{00000000-0004-0000-0300-0000A0000000}"/>
    <hyperlink ref="E779" r:id="rId162" xr:uid="{00000000-0004-0000-0300-0000A1000000}"/>
    <hyperlink ref="E780" r:id="rId163" xr:uid="{00000000-0004-0000-0300-0000A2000000}"/>
    <hyperlink ref="E781" r:id="rId164" xr:uid="{00000000-0004-0000-0300-0000A3000000}"/>
    <hyperlink ref="E782" r:id="rId165" xr:uid="{00000000-0004-0000-0300-0000A4000000}"/>
    <hyperlink ref="E783" r:id="rId166" xr:uid="{00000000-0004-0000-0300-0000A5000000}"/>
    <hyperlink ref="E784" r:id="rId167" xr:uid="{00000000-0004-0000-0300-0000A6000000}"/>
    <hyperlink ref="E785" r:id="rId168" xr:uid="{00000000-0004-0000-0300-0000A7000000}"/>
    <hyperlink ref="E786" r:id="rId169" xr:uid="{00000000-0004-0000-0300-0000A8000000}"/>
    <hyperlink ref="E787" r:id="rId170" xr:uid="{00000000-0004-0000-0300-0000A9000000}"/>
    <hyperlink ref="E788" r:id="rId171" xr:uid="{00000000-0004-0000-0300-0000AA000000}"/>
    <hyperlink ref="E789" r:id="rId172" xr:uid="{00000000-0004-0000-0300-0000AB000000}"/>
    <hyperlink ref="E790" r:id="rId173" xr:uid="{00000000-0004-0000-0300-0000AC000000}"/>
    <hyperlink ref="E791" r:id="rId174" xr:uid="{00000000-0004-0000-0300-0000AD000000}"/>
    <hyperlink ref="E792" r:id="rId175" xr:uid="{00000000-0004-0000-0300-0000AE000000}"/>
    <hyperlink ref="E793" r:id="rId176" xr:uid="{00000000-0004-0000-0300-0000AF000000}"/>
    <hyperlink ref="E794" r:id="rId177" xr:uid="{00000000-0004-0000-0300-0000B0000000}"/>
    <hyperlink ref="E795" r:id="rId178" xr:uid="{00000000-0004-0000-0300-0000B1000000}"/>
    <hyperlink ref="E796" r:id="rId179" xr:uid="{00000000-0004-0000-0300-0000B2000000}"/>
    <hyperlink ref="E797" r:id="rId180" xr:uid="{00000000-0004-0000-0300-0000B3000000}"/>
    <hyperlink ref="E798" r:id="rId181" xr:uid="{00000000-0004-0000-0300-0000B4000000}"/>
    <hyperlink ref="E799" r:id="rId182" xr:uid="{00000000-0004-0000-0300-0000B5000000}"/>
    <hyperlink ref="E800" r:id="rId183" xr:uid="{00000000-0004-0000-0300-0000B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68"/>
  <sheetViews>
    <sheetView workbookViewId="0">
      <selection sqref="A1:XFD1048576"/>
    </sheetView>
  </sheetViews>
  <sheetFormatPr baseColWidth="10" defaultColWidth="14.5" defaultRowHeight="15.75" customHeight="1"/>
  <cols>
    <col min="4" max="4" width="17" customWidth="1"/>
  </cols>
  <sheetData>
    <row r="1" spans="1:5" ht="15.75" customHeight="1">
      <c r="A1" s="1" t="s">
        <v>1</v>
      </c>
      <c r="B1" s="4" t="s">
        <v>11</v>
      </c>
      <c r="C1" s="1" t="s">
        <v>2</v>
      </c>
      <c r="D1" s="1" t="s">
        <v>311</v>
      </c>
      <c r="E1" s="4" t="s">
        <v>313</v>
      </c>
    </row>
    <row r="2" spans="1:5" ht="15.75" customHeight="1">
      <c r="A2" s="2">
        <v>1</v>
      </c>
      <c r="C2" s="2" t="s">
        <v>314</v>
      </c>
      <c r="D2" s="25">
        <v>409063005</v>
      </c>
      <c r="E2" s="28">
        <v>90</v>
      </c>
    </row>
    <row r="3" spans="1:5" ht="15.75" customHeight="1">
      <c r="A3" s="2">
        <v>2</v>
      </c>
      <c r="C3" s="2" t="s">
        <v>320</v>
      </c>
      <c r="D3" s="25">
        <v>723351000000103</v>
      </c>
      <c r="E3" s="28">
        <v>95</v>
      </c>
    </row>
    <row r="4" spans="1:5" ht="15.75" customHeight="1">
      <c r="A4" s="2">
        <v>3</v>
      </c>
      <c r="C4" s="2" t="s">
        <v>321</v>
      </c>
      <c r="D4" s="25">
        <v>182964004</v>
      </c>
      <c r="E4" s="28">
        <v>96</v>
      </c>
    </row>
    <row r="5" spans="1:5" ht="15.75" customHeight="1">
      <c r="A5" s="2">
        <v>4</v>
      </c>
      <c r="C5" s="2" t="s">
        <v>323</v>
      </c>
      <c r="D5" s="25">
        <v>372038002</v>
      </c>
      <c r="E5" s="28">
        <v>106</v>
      </c>
    </row>
    <row r="6" spans="1:5" ht="15.75" customHeight="1">
      <c r="A6" s="2">
        <v>5</v>
      </c>
      <c r="C6" s="2" t="s">
        <v>326</v>
      </c>
      <c r="D6" s="25">
        <v>419620001</v>
      </c>
      <c r="E6" s="28">
        <v>135</v>
      </c>
    </row>
    <row r="7" spans="1:5" ht="15.75" customHeight="1">
      <c r="A7" s="2">
        <v>6</v>
      </c>
      <c r="C7" s="2" t="s">
        <v>330</v>
      </c>
      <c r="D7" s="25">
        <v>240297000</v>
      </c>
      <c r="E7" s="28">
        <v>138</v>
      </c>
    </row>
    <row r="8" spans="1:5" ht="15.75" customHeight="1">
      <c r="A8" s="2">
        <v>7</v>
      </c>
      <c r="C8" s="31" t="s">
        <v>331</v>
      </c>
      <c r="D8" s="25">
        <v>417928002</v>
      </c>
      <c r="E8" s="28">
        <v>139</v>
      </c>
    </row>
    <row r="9" spans="1:5" ht="15.75" customHeight="1">
      <c r="A9" s="2">
        <v>8</v>
      </c>
      <c r="C9" s="2" t="s">
        <v>337</v>
      </c>
      <c r="D9" s="25">
        <v>371772001</v>
      </c>
      <c r="E9" s="28">
        <v>140</v>
      </c>
    </row>
    <row r="10" spans="1:5" ht="15.75" customHeight="1">
      <c r="A10" s="2">
        <v>9</v>
      </c>
      <c r="C10" s="2" t="s">
        <v>339</v>
      </c>
      <c r="D10" s="25">
        <v>213017001</v>
      </c>
      <c r="E10" s="28">
        <v>141</v>
      </c>
    </row>
    <row r="11" spans="1:5" ht="15.75" customHeight="1">
      <c r="A11" s="2">
        <v>10</v>
      </c>
      <c r="C11" s="2" t="s">
        <v>344</v>
      </c>
      <c r="D11" s="25">
        <v>66214007</v>
      </c>
      <c r="E11" s="28">
        <v>142</v>
      </c>
    </row>
    <row r="12" spans="1:5" ht="15.75" customHeight="1">
      <c r="A12" s="2">
        <v>11</v>
      </c>
      <c r="C12" s="2" t="s">
        <v>347</v>
      </c>
      <c r="D12" s="25">
        <v>15167005</v>
      </c>
      <c r="E12" s="28">
        <v>143</v>
      </c>
    </row>
    <row r="13" spans="1:5" ht="15.75" customHeight="1">
      <c r="A13" s="2">
        <v>12</v>
      </c>
      <c r="C13" s="2" t="s">
        <v>348</v>
      </c>
      <c r="D13" s="25">
        <v>79010009</v>
      </c>
      <c r="E13" s="28">
        <v>146</v>
      </c>
    </row>
    <row r="14" spans="1:5" ht="15.75" customHeight="1">
      <c r="A14" s="2">
        <v>13</v>
      </c>
      <c r="C14" s="2" t="s">
        <v>353</v>
      </c>
      <c r="D14" s="25">
        <v>105430000</v>
      </c>
      <c r="E14" s="28">
        <v>147</v>
      </c>
    </row>
    <row r="15" spans="1:5" ht="15.75" customHeight="1">
      <c r="A15" s="2">
        <v>14</v>
      </c>
      <c r="C15" s="2" t="s">
        <v>354</v>
      </c>
      <c r="D15" s="25">
        <v>289908002</v>
      </c>
      <c r="E15" s="28">
        <v>148</v>
      </c>
    </row>
    <row r="16" spans="1:5" ht="15.75" customHeight="1">
      <c r="A16" s="2">
        <v>15</v>
      </c>
      <c r="C16" s="2" t="s">
        <v>360</v>
      </c>
      <c r="D16" s="25">
        <v>160787000</v>
      </c>
      <c r="E16" s="28">
        <v>150</v>
      </c>
    </row>
    <row r="17" spans="1:5" ht="15.75" customHeight="1">
      <c r="A17" s="2">
        <v>16</v>
      </c>
      <c r="C17" s="2" t="s">
        <v>367</v>
      </c>
      <c r="D17" s="25">
        <v>63234004</v>
      </c>
      <c r="E17" s="28">
        <v>151</v>
      </c>
    </row>
    <row r="18" spans="1:5" ht="15.75" customHeight="1">
      <c r="A18" s="2">
        <v>17</v>
      </c>
      <c r="C18" s="2" t="s">
        <v>368</v>
      </c>
      <c r="D18" s="25">
        <v>86049000</v>
      </c>
      <c r="E18" s="28">
        <v>154</v>
      </c>
    </row>
    <row r="19" spans="1:5" ht="15.75" customHeight="1">
      <c r="A19" s="2">
        <v>18</v>
      </c>
      <c r="C19" s="2" t="s">
        <v>374</v>
      </c>
      <c r="D19" s="25">
        <v>399326009</v>
      </c>
      <c r="E19" s="28">
        <v>155</v>
      </c>
    </row>
    <row r="20" spans="1:5" ht="15.75" customHeight="1">
      <c r="A20" s="2">
        <v>19</v>
      </c>
      <c r="C20" s="2" t="s">
        <v>376</v>
      </c>
      <c r="D20" s="25">
        <v>254837009</v>
      </c>
      <c r="E20" s="28">
        <v>156</v>
      </c>
    </row>
    <row r="21" spans="1:5" ht="15.75" customHeight="1">
      <c r="A21" s="2">
        <v>20</v>
      </c>
      <c r="C21" s="2" t="s">
        <v>378</v>
      </c>
      <c r="D21" s="25">
        <v>363508008</v>
      </c>
      <c r="E21" s="28">
        <v>157</v>
      </c>
    </row>
    <row r="22" spans="1:5" ht="15.75" customHeight="1">
      <c r="A22" s="2">
        <v>21</v>
      </c>
      <c r="C22" s="2" t="s">
        <v>383</v>
      </c>
      <c r="D22" s="25">
        <v>363354003</v>
      </c>
      <c r="E22" s="28">
        <v>158</v>
      </c>
    </row>
    <row r="23" spans="1:5" ht="15.75" customHeight="1">
      <c r="A23" s="2">
        <v>22</v>
      </c>
      <c r="C23" s="2" t="s">
        <v>384</v>
      </c>
      <c r="D23" s="25">
        <v>363406005</v>
      </c>
      <c r="E23" s="28">
        <v>159</v>
      </c>
    </row>
    <row r="24" spans="1:5" ht="15.75" customHeight="1">
      <c r="A24" s="2">
        <v>23</v>
      </c>
      <c r="C24" s="2" t="s">
        <v>385</v>
      </c>
      <c r="D24" s="25">
        <v>363510005</v>
      </c>
      <c r="E24" s="28">
        <v>160</v>
      </c>
    </row>
    <row r="25" spans="1:5" ht="15.75" customHeight="1">
      <c r="A25" s="2">
        <v>24</v>
      </c>
      <c r="C25" s="2" t="s">
        <v>387</v>
      </c>
      <c r="D25" s="25">
        <v>255056009</v>
      </c>
      <c r="E25" s="28">
        <v>161</v>
      </c>
    </row>
    <row r="26" spans="1:5" ht="15.75" customHeight="1">
      <c r="A26" s="2">
        <v>25</v>
      </c>
      <c r="C26" s="2" t="s">
        <v>388</v>
      </c>
      <c r="D26" s="25">
        <v>118600007</v>
      </c>
      <c r="E26" s="28">
        <v>162</v>
      </c>
    </row>
    <row r="27" spans="1:5" ht="15.75" customHeight="1">
      <c r="A27" s="2">
        <v>26</v>
      </c>
      <c r="C27" s="2" t="s">
        <v>389</v>
      </c>
      <c r="D27" s="25">
        <v>93143009</v>
      </c>
      <c r="E27" s="28">
        <v>163</v>
      </c>
    </row>
    <row r="28" spans="1:5" ht="15.75" customHeight="1">
      <c r="A28" s="2">
        <v>27</v>
      </c>
      <c r="C28" s="2" t="s">
        <v>395</v>
      </c>
      <c r="D28" s="25">
        <v>93880001</v>
      </c>
      <c r="E28" s="28">
        <v>164</v>
      </c>
    </row>
    <row r="29" spans="1:5" ht="15.75" customHeight="1">
      <c r="A29" s="2">
        <v>28</v>
      </c>
      <c r="C29" s="2" t="s">
        <v>396</v>
      </c>
      <c r="D29" s="25">
        <v>448675008</v>
      </c>
      <c r="E29" s="28">
        <v>165</v>
      </c>
    </row>
    <row r="30" spans="1:5" ht="15.75" customHeight="1">
      <c r="A30" s="2">
        <v>29</v>
      </c>
      <c r="C30" s="2" t="s">
        <v>400</v>
      </c>
      <c r="D30" s="25">
        <v>254900004</v>
      </c>
      <c r="E30" s="28">
        <v>166</v>
      </c>
    </row>
    <row r="31" spans="1:5" ht="15.75" customHeight="1">
      <c r="A31" s="2">
        <v>30</v>
      </c>
      <c r="C31" s="2" t="s">
        <v>404</v>
      </c>
      <c r="D31" s="25">
        <v>372130007</v>
      </c>
      <c r="E31" s="28">
        <v>167</v>
      </c>
    </row>
    <row r="32" spans="1:5" ht="15.75" customHeight="1">
      <c r="A32" s="2">
        <v>31</v>
      </c>
      <c r="C32" s="2" t="s">
        <v>405</v>
      </c>
      <c r="D32" s="25">
        <v>25087005</v>
      </c>
      <c r="E32" s="28">
        <v>168</v>
      </c>
    </row>
    <row r="33" spans="1:5" ht="15.75" customHeight="1">
      <c r="A33" s="2">
        <v>32</v>
      </c>
      <c r="C33" s="2" t="s">
        <v>410</v>
      </c>
      <c r="D33" s="25">
        <v>113257007</v>
      </c>
      <c r="E33" s="28">
        <v>169</v>
      </c>
    </row>
    <row r="34" spans="1:5" ht="15.75" customHeight="1">
      <c r="A34" s="2">
        <v>33</v>
      </c>
      <c r="C34" s="2" t="s">
        <v>412</v>
      </c>
      <c r="D34" s="25">
        <v>86762007</v>
      </c>
      <c r="E34" s="28">
        <v>170</v>
      </c>
    </row>
    <row r="35" spans="1:5" ht="15.75" customHeight="1">
      <c r="A35" s="2">
        <v>34</v>
      </c>
      <c r="C35" s="2" t="s">
        <v>413</v>
      </c>
      <c r="D35" s="25">
        <v>267368005</v>
      </c>
      <c r="E35" s="28">
        <v>171</v>
      </c>
    </row>
    <row r="36" spans="1:5" ht="15.75" customHeight="1">
      <c r="A36" s="2">
        <v>35</v>
      </c>
      <c r="C36" s="2" t="s">
        <v>417</v>
      </c>
      <c r="D36" s="25">
        <v>73211009</v>
      </c>
      <c r="E36" s="28">
        <v>172</v>
      </c>
    </row>
    <row r="37" spans="1:5" ht="15.75" customHeight="1">
      <c r="A37" s="2">
        <v>36</v>
      </c>
      <c r="C37" s="2" t="s">
        <v>420</v>
      </c>
      <c r="D37" s="25">
        <v>302866003</v>
      </c>
      <c r="E37" s="28">
        <v>173</v>
      </c>
    </row>
    <row r="38" spans="1:5" ht="15.75" customHeight="1">
      <c r="A38" s="2">
        <v>37</v>
      </c>
      <c r="C38" s="2" t="s">
        <v>422</v>
      </c>
      <c r="D38" s="25">
        <v>34486009</v>
      </c>
      <c r="E38" s="28">
        <v>174</v>
      </c>
    </row>
    <row r="39" spans="1:5" ht="15.75" customHeight="1">
      <c r="A39" s="2">
        <v>38</v>
      </c>
      <c r="C39" s="2" t="s">
        <v>429</v>
      </c>
      <c r="D39" s="25">
        <v>21514008</v>
      </c>
      <c r="E39" s="28">
        <v>175</v>
      </c>
    </row>
    <row r="40" spans="1:5" ht="15.75" customHeight="1">
      <c r="A40" s="2">
        <v>39</v>
      </c>
      <c r="C40" s="2" t="s">
        <v>430</v>
      </c>
      <c r="D40" s="25">
        <v>116003000</v>
      </c>
      <c r="E40" s="28">
        <v>176</v>
      </c>
    </row>
    <row r="41" spans="1:5" ht="15.75" customHeight="1">
      <c r="A41" s="2">
        <v>40</v>
      </c>
      <c r="C41" s="2" t="s">
        <v>435</v>
      </c>
      <c r="D41" s="25">
        <v>128116006</v>
      </c>
      <c r="E41" s="28">
        <v>177</v>
      </c>
    </row>
    <row r="42" spans="1:5" ht="15.75" customHeight="1">
      <c r="A42" s="2">
        <v>41</v>
      </c>
      <c r="C42" s="2" t="s">
        <v>440</v>
      </c>
      <c r="D42" s="25">
        <v>20139000</v>
      </c>
      <c r="E42" s="28">
        <v>178</v>
      </c>
    </row>
    <row r="43" spans="1:5" ht="15.75" customHeight="1">
      <c r="A43" s="2">
        <v>42</v>
      </c>
      <c r="C43" s="2" t="s">
        <v>445</v>
      </c>
      <c r="D43" s="25">
        <v>720811000000104</v>
      </c>
      <c r="E43" s="28">
        <v>179</v>
      </c>
    </row>
    <row r="44" spans="1:5" ht="15.75" customHeight="1">
      <c r="A44" s="2">
        <v>43</v>
      </c>
      <c r="C44" s="2" t="s">
        <v>452</v>
      </c>
      <c r="D44" s="25">
        <v>408856003</v>
      </c>
      <c r="E44" s="28">
        <v>180</v>
      </c>
    </row>
    <row r="45" spans="1:5" ht="15.75" customHeight="1">
      <c r="A45" s="2">
        <v>44</v>
      </c>
      <c r="C45" s="2" t="s">
        <v>458</v>
      </c>
      <c r="D45" s="25">
        <v>52448006</v>
      </c>
      <c r="E45" s="28">
        <v>181</v>
      </c>
    </row>
    <row r="46" spans="1:5" ht="15.75" customHeight="1">
      <c r="A46" s="2">
        <v>45</v>
      </c>
      <c r="C46" s="2" t="s">
        <v>465</v>
      </c>
      <c r="D46" s="25">
        <v>26929004</v>
      </c>
      <c r="E46" s="28">
        <v>182</v>
      </c>
    </row>
    <row r="47" spans="1:5" ht="15.75" customHeight="1">
      <c r="A47" s="2">
        <v>46</v>
      </c>
      <c r="C47" s="2" t="s">
        <v>479</v>
      </c>
      <c r="D47" s="25">
        <v>35489007</v>
      </c>
      <c r="E47" s="28">
        <v>183</v>
      </c>
    </row>
    <row r="48" spans="1:5" ht="15.75" customHeight="1">
      <c r="A48" s="2">
        <v>47</v>
      </c>
      <c r="C48" s="2" t="s">
        <v>485</v>
      </c>
      <c r="D48" s="25">
        <v>1855002</v>
      </c>
      <c r="E48" s="28">
        <v>184</v>
      </c>
    </row>
    <row r="49" spans="1:5" ht="15.75" customHeight="1">
      <c r="A49" s="2">
        <v>48</v>
      </c>
      <c r="C49" s="2" t="s">
        <v>493</v>
      </c>
      <c r="D49" s="25">
        <v>111475002</v>
      </c>
      <c r="E49" s="28">
        <v>185</v>
      </c>
    </row>
    <row r="50" spans="1:5" ht="15.75" customHeight="1">
      <c r="A50" s="2">
        <v>49</v>
      </c>
      <c r="C50" s="2" t="s">
        <v>500</v>
      </c>
      <c r="D50" s="25">
        <v>69322001</v>
      </c>
      <c r="E50" s="28">
        <v>186</v>
      </c>
    </row>
    <row r="51" spans="1:5" ht="15.75" customHeight="1">
      <c r="A51" s="2">
        <v>50</v>
      </c>
      <c r="C51" s="2" t="s">
        <v>508</v>
      </c>
      <c r="D51" s="25">
        <v>58214004</v>
      </c>
      <c r="E51" s="28">
        <v>187</v>
      </c>
    </row>
    <row r="52" spans="1:5" ht="13">
      <c r="A52" s="2">
        <v>51</v>
      </c>
      <c r="C52" s="2" t="s">
        <v>515</v>
      </c>
      <c r="D52" s="25">
        <v>248062006</v>
      </c>
      <c r="E52" s="28">
        <v>188</v>
      </c>
    </row>
    <row r="53" spans="1:5" ht="13">
      <c r="A53" s="2">
        <v>52</v>
      </c>
      <c r="C53" s="2" t="s">
        <v>521</v>
      </c>
      <c r="D53" s="25">
        <v>48694002</v>
      </c>
      <c r="E53" s="28">
        <v>189</v>
      </c>
    </row>
    <row r="54" spans="1:5" ht="13">
      <c r="A54" s="2">
        <v>53</v>
      </c>
      <c r="C54" s="2" t="s">
        <v>532</v>
      </c>
      <c r="D54" s="25">
        <v>162314006</v>
      </c>
      <c r="E54" s="28">
        <v>190</v>
      </c>
    </row>
    <row r="55" spans="1:5" ht="13">
      <c r="A55" s="2">
        <v>54</v>
      </c>
      <c r="C55" s="2" t="s">
        <v>541</v>
      </c>
      <c r="D55" s="25">
        <v>102911000</v>
      </c>
      <c r="E55" s="28">
        <v>191</v>
      </c>
    </row>
    <row r="56" spans="1:5" ht="13">
      <c r="A56" s="2">
        <v>55</v>
      </c>
      <c r="C56" s="2" t="s">
        <v>550</v>
      </c>
      <c r="D56" s="25">
        <v>6471006</v>
      </c>
      <c r="E56" s="28">
        <v>192</v>
      </c>
    </row>
    <row r="57" spans="1:5" ht="13">
      <c r="A57" s="2">
        <v>56</v>
      </c>
      <c r="C57" s="2" t="s">
        <v>563</v>
      </c>
      <c r="D57" s="25">
        <v>77568009</v>
      </c>
      <c r="E57" s="28">
        <v>193</v>
      </c>
    </row>
    <row r="58" spans="1:5" ht="13">
      <c r="A58" s="2">
        <v>57</v>
      </c>
      <c r="C58" s="2" t="s">
        <v>571</v>
      </c>
      <c r="D58" s="25">
        <v>39937001</v>
      </c>
      <c r="E58" s="28">
        <v>194</v>
      </c>
    </row>
    <row r="59" spans="1:5" ht="13">
      <c r="A59" s="2">
        <v>58</v>
      </c>
      <c r="C59" s="2" t="s">
        <v>581</v>
      </c>
      <c r="D59" s="25">
        <v>245543004</v>
      </c>
      <c r="E59" s="28">
        <v>195</v>
      </c>
    </row>
    <row r="60" spans="1:5" ht="13">
      <c r="A60" s="2">
        <v>59</v>
      </c>
      <c r="C60" s="2" t="s">
        <v>592</v>
      </c>
      <c r="D60" s="25">
        <v>397540003</v>
      </c>
      <c r="E60" s="28">
        <v>197</v>
      </c>
    </row>
    <row r="61" spans="1:5" ht="13">
      <c r="A61" s="2">
        <v>60</v>
      </c>
      <c r="C61" s="2" t="s">
        <v>600</v>
      </c>
      <c r="D61" s="25">
        <v>105597003</v>
      </c>
      <c r="E61" s="28">
        <v>198</v>
      </c>
    </row>
    <row r="62" spans="1:5" ht="13">
      <c r="A62" s="2">
        <v>61</v>
      </c>
      <c r="C62" s="2" t="s">
        <v>614</v>
      </c>
      <c r="D62" s="25">
        <v>15188001</v>
      </c>
      <c r="E62" s="28">
        <v>199</v>
      </c>
    </row>
    <row r="63" spans="1:5" ht="13">
      <c r="A63" s="2">
        <v>62</v>
      </c>
      <c r="C63" s="2" t="s">
        <v>622</v>
      </c>
      <c r="D63" s="25">
        <v>397594008</v>
      </c>
      <c r="E63" s="28">
        <v>201</v>
      </c>
    </row>
    <row r="64" spans="1:5" ht="13">
      <c r="A64" s="2">
        <v>63</v>
      </c>
      <c r="C64" s="2" t="s">
        <v>635</v>
      </c>
      <c r="D64" s="25">
        <v>272118002</v>
      </c>
      <c r="E64" s="28">
        <v>202</v>
      </c>
    </row>
    <row r="65" spans="1:5" ht="13">
      <c r="A65" s="2">
        <v>64</v>
      </c>
      <c r="C65" s="2" t="s">
        <v>645</v>
      </c>
      <c r="D65" s="25">
        <v>90734009</v>
      </c>
      <c r="E65" s="28">
        <v>203</v>
      </c>
    </row>
    <row r="66" spans="1:5" ht="13">
      <c r="A66" s="2">
        <v>65</v>
      </c>
      <c r="C66" s="2" t="s">
        <v>653</v>
      </c>
      <c r="D66" s="25">
        <v>417163006</v>
      </c>
      <c r="E66" s="28">
        <v>204</v>
      </c>
    </row>
    <row r="67" spans="1:5" ht="13">
      <c r="A67" s="2">
        <v>66</v>
      </c>
      <c r="C67" s="2" t="s">
        <v>667</v>
      </c>
      <c r="D67" s="25">
        <v>81745001</v>
      </c>
      <c r="E67" s="28">
        <v>205</v>
      </c>
    </row>
    <row r="68" spans="1:5" ht="13">
      <c r="A68" s="2">
        <v>67</v>
      </c>
      <c r="C68" s="2" t="s">
        <v>675</v>
      </c>
      <c r="D68" s="35">
        <v>195967001</v>
      </c>
      <c r="E68" s="2">
        <v>800</v>
      </c>
    </row>
  </sheetData>
  <autoFilter ref="A1:E68" xr:uid="{00000000-0009-0000-0000-000004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outlinePr summaryBelow="0" summaryRight="0"/>
  </sheetPr>
  <dimension ref="A1:BZ2877"/>
  <sheetViews>
    <sheetView workbookViewId="0"/>
  </sheetViews>
  <sheetFormatPr baseColWidth="10" defaultColWidth="14.5" defaultRowHeight="15.75" customHeight="1" outlineLevelCol="1"/>
  <cols>
    <col min="13" max="19" width="14.5" outlineLevel="1"/>
    <col min="24" max="29" width="14.5" outlineLevel="1"/>
    <col min="59" max="59" width="25.1640625" customWidth="1"/>
  </cols>
  <sheetData>
    <row r="1" spans="1:78" ht="15">
      <c r="A1" s="3"/>
      <c r="B1" s="3" t="s">
        <v>0</v>
      </c>
      <c r="C1" s="3" t="s">
        <v>3</v>
      </c>
      <c r="D1" s="3" t="s">
        <v>2</v>
      </c>
      <c r="E1" s="3" t="s">
        <v>12</v>
      </c>
      <c r="F1" s="3" t="s">
        <v>4</v>
      </c>
      <c r="G1" s="3" t="s">
        <v>13</v>
      </c>
      <c r="H1" s="5" t="s">
        <v>14</v>
      </c>
      <c r="I1" s="5" t="s">
        <v>5</v>
      </c>
      <c r="J1" s="5" t="s">
        <v>16</v>
      </c>
      <c r="K1" s="6" t="s">
        <v>17</v>
      </c>
      <c r="L1" s="4" t="s">
        <v>18</v>
      </c>
      <c r="M1" s="36" t="s">
        <v>871</v>
      </c>
      <c r="N1" s="36" t="s">
        <v>937</v>
      </c>
      <c r="O1" s="36" t="s">
        <v>939</v>
      </c>
      <c r="P1" s="36" t="s">
        <v>940</v>
      </c>
      <c r="Q1" s="36" t="s">
        <v>941</v>
      </c>
      <c r="R1" s="36" t="s">
        <v>943</v>
      </c>
      <c r="S1" s="36" t="s">
        <v>944</v>
      </c>
      <c r="T1" s="36" t="s">
        <v>945</v>
      </c>
      <c r="U1" s="5" t="s">
        <v>19</v>
      </c>
      <c r="V1" s="5" t="s">
        <v>20</v>
      </c>
      <c r="W1" s="5" t="s">
        <v>21</v>
      </c>
      <c r="X1" s="36" t="s">
        <v>948</v>
      </c>
      <c r="Y1" s="36" t="s">
        <v>949</v>
      </c>
      <c r="Z1" s="36" t="s">
        <v>952</v>
      </c>
      <c r="AA1" s="36" t="s">
        <v>953</v>
      </c>
      <c r="AB1" s="36" t="s">
        <v>956</v>
      </c>
      <c r="AC1" s="36" t="s">
        <v>957</v>
      </c>
      <c r="AD1" s="5" t="s">
        <v>22</v>
      </c>
      <c r="AE1" s="5" t="s">
        <v>23</v>
      </c>
      <c r="AF1" s="5" t="s">
        <v>24</v>
      </c>
      <c r="AG1" s="36" t="s">
        <v>963</v>
      </c>
      <c r="AH1" s="36" t="s">
        <v>965</v>
      </c>
      <c r="AI1" s="36" t="s">
        <v>966</v>
      </c>
      <c r="AJ1" s="36" t="s">
        <v>967</v>
      </c>
      <c r="AK1" s="36" t="s">
        <v>970</v>
      </c>
      <c r="AL1" s="36" t="s">
        <v>971</v>
      </c>
      <c r="AM1" s="5" t="s">
        <v>25</v>
      </c>
      <c r="AN1" s="36" t="s">
        <v>973</v>
      </c>
      <c r="AO1" s="36" t="s">
        <v>974</v>
      </c>
      <c r="AP1" s="36" t="s">
        <v>976</v>
      </c>
      <c r="AQ1" s="36" t="s">
        <v>977</v>
      </c>
      <c r="AR1" s="36" t="s">
        <v>839</v>
      </c>
      <c r="AS1" s="36" t="s">
        <v>979</v>
      </c>
      <c r="AT1" s="36" t="s">
        <v>980</v>
      </c>
      <c r="AU1" s="36" t="s">
        <v>982</v>
      </c>
      <c r="AV1" s="36" t="s">
        <v>983</v>
      </c>
      <c r="AW1" s="36" t="s">
        <v>984</v>
      </c>
      <c r="AX1" s="36" t="s">
        <v>986</v>
      </c>
      <c r="AY1" s="36" t="s">
        <v>497</v>
      </c>
      <c r="AZ1" s="36" t="s">
        <v>987</v>
      </c>
      <c r="BA1" s="36" t="s">
        <v>989</v>
      </c>
      <c r="BB1" s="36" t="s">
        <v>990</v>
      </c>
      <c r="BC1" s="36" t="s">
        <v>991</v>
      </c>
      <c r="BD1" s="5" t="s">
        <v>26</v>
      </c>
      <c r="BE1" s="5" t="s">
        <v>27</v>
      </c>
      <c r="BF1" s="5" t="s">
        <v>28</v>
      </c>
      <c r="BG1" s="5" t="s">
        <v>29</v>
      </c>
      <c r="BH1" s="5" t="s">
        <v>30</v>
      </c>
      <c r="BI1" s="5" t="s">
        <v>32</v>
      </c>
      <c r="BJ1" s="5" t="s">
        <v>33</v>
      </c>
      <c r="BK1" s="5" t="s">
        <v>34</v>
      </c>
      <c r="BL1" s="4" t="s">
        <v>35</v>
      </c>
      <c r="BM1" s="5" t="s">
        <v>36</v>
      </c>
      <c r="BN1" s="3" t="s">
        <v>38</v>
      </c>
      <c r="BO1" s="3" t="s">
        <v>39</v>
      </c>
      <c r="BP1" s="3" t="s">
        <v>40</v>
      </c>
      <c r="BQ1" s="3" t="s">
        <v>42</v>
      </c>
      <c r="BR1" s="3" t="s">
        <v>43</v>
      </c>
      <c r="BS1" s="3" t="s">
        <v>44</v>
      </c>
      <c r="BT1" s="3" t="s">
        <v>45</v>
      </c>
      <c r="BU1" s="37" t="s">
        <v>1000</v>
      </c>
      <c r="BV1" s="38" t="s">
        <v>1014</v>
      </c>
      <c r="BW1" s="37" t="s">
        <v>1023</v>
      </c>
      <c r="BX1" s="37" t="s">
        <v>1029</v>
      </c>
      <c r="BY1" s="39" t="s">
        <v>1033</v>
      </c>
      <c r="BZ1" s="39" t="s">
        <v>1039</v>
      </c>
    </row>
    <row r="2" spans="1:78" ht="16">
      <c r="A2" s="10" t="s">
        <v>53</v>
      </c>
      <c r="B2" s="28">
        <f>VLOOKUP(A2,Organisations!$A$2:$B$7,2,FALSE)</f>
        <v>5</v>
      </c>
      <c r="C2" s="9" t="s">
        <v>54</v>
      </c>
      <c r="D2" s="9" t="s">
        <v>64</v>
      </c>
      <c r="E2" s="28" t="str">
        <f t="shared" ref="E2:E2877" si="0">LEFT(F2,120)</f>
        <v>17 East Grange Drive is a supported living service for those ready to be discharged from acute care in Leeds. It compris</v>
      </c>
      <c r="F2" s="9" t="s">
        <v>67</v>
      </c>
      <c r="G2" s="10" t="s">
        <v>68</v>
      </c>
      <c r="H2" s="11"/>
      <c r="K2" s="13" t="s">
        <v>87</v>
      </c>
      <c r="L2" s="9" t="s">
        <v>92</v>
      </c>
      <c r="M2" s="28" t="str">
        <f t="shared" ref="M2:Q2" si="1">IFERROR(IF(FIND(M$1,$F2)&gt;1,"Age - Child",""),"")</f>
        <v/>
      </c>
      <c r="N2" s="28" t="str">
        <f t="shared" si="1"/>
        <v/>
      </c>
      <c r="O2" s="28" t="str">
        <f t="shared" si="1"/>
        <v/>
      </c>
      <c r="P2" s="28" t="str">
        <f t="shared" si="1"/>
        <v/>
      </c>
      <c r="Q2" s="28" t="str">
        <f t="shared" si="1"/>
        <v/>
      </c>
      <c r="R2" s="28" t="str">
        <f t="shared" ref="R2:T2" si="2">IFERROR(IF(FIND(R$1,$F2)&gt;1,"Age - Elderly",""),"")</f>
        <v/>
      </c>
      <c r="S2" s="28" t="str">
        <f t="shared" si="2"/>
        <v/>
      </c>
      <c r="T2" s="28" t="str">
        <f t="shared" si="2"/>
        <v/>
      </c>
      <c r="U2" s="28" t="str">
        <f t="shared" ref="U2:U2877" si="3">CONCATENATE(M2,IF(M2="","",";"),N2,IF(N2="","",";"),O2,IF(O2="","",";"),P2,IF(P2="","",";"),Q2,IF(Q2="","",";"),R2,IF(R2="","",";"),S2)</f>
        <v/>
      </c>
      <c r="V2" s="28" t="str">
        <f t="shared" ref="V2:V2877" si="4">IFERROR(IF(FIND("disabled",$F2)&gt;1,"Status - disabled",IF(FIND("disabled",$D2)&gt;1,"Status - disabled","")),"")</f>
        <v/>
      </c>
      <c r="X2" s="28" t="str">
        <f t="shared" ref="X2:X2877" si="5">IFERROR(IF(FIND(X$1,$F2)&gt;1,"Gender - Male",""),"")</f>
        <v/>
      </c>
      <c r="Y2" s="28" t="str">
        <f t="shared" ref="Y2:Y2877" si="6">IFERROR(IF(FIND(Y$1,$F2)&gt;1,"Gender - Female",""),"")</f>
        <v/>
      </c>
      <c r="Z2" s="28" t="str">
        <f t="shared" ref="Z2:Z2877" si="7">IFERROR(IF(FIND(Z$1,$F2)&gt;1,"Gender - Male",""),"")</f>
        <v/>
      </c>
      <c r="AA2" s="28" t="str">
        <f>IFERROR(IF(FIND(AA$1,$F2)&gt;1,"Gender - Female",""),"")</f>
        <v/>
      </c>
      <c r="AB2" s="28" t="str">
        <f t="shared" ref="AB2:AB2877" si="8">IFERROR(IF(FIND(AB$1,$F2)&gt;1,"Gender - Male",""),"")</f>
        <v/>
      </c>
      <c r="AC2" s="28" t="str">
        <f>IFERROR(IF(FIND(AC$1,$F2)&gt;1,"Gender - Female",""),"")</f>
        <v/>
      </c>
      <c r="AD2" s="28" t="str">
        <f t="shared" ref="AD2:AD2877" si="9">CONCATENATE(X2,IF(X2="","",";"),Y2,IF(Y2="","",";"),Z2,IF(Z2="","",";"),AA2,IF(AA2="","",";"),AB2,IF(AB2="","",";"),AC2)</f>
        <v/>
      </c>
      <c r="AG2" s="28" t="str">
        <f t="shared" ref="AG2:AL2" si="10">IFERROR(IF(FIND(AG$1,$F2)&gt;1,AG$1,""),"")</f>
        <v/>
      </c>
      <c r="AH2" s="28" t="str">
        <f t="shared" si="10"/>
        <v/>
      </c>
      <c r="AI2" s="28" t="str">
        <f t="shared" si="10"/>
        <v/>
      </c>
      <c r="AJ2" s="28" t="str">
        <f t="shared" si="10"/>
        <v/>
      </c>
      <c r="AK2" s="28" t="str">
        <f t="shared" si="10"/>
        <v/>
      </c>
      <c r="AL2" s="28" t="str">
        <f t="shared" si="10"/>
        <v/>
      </c>
      <c r="AM2" s="28" t="str">
        <f t="shared" ref="AM2:AM2877" si="11">CONCATENATE(AG2,IF(AG2="","",";"),AH2,IF(AH2="","",";"),AI2,IF(AI2="","",";"),AJ2,IF(AJ2="","",";"),AK2,IF(AK2="","",";"),AL2)</f>
        <v/>
      </c>
      <c r="AN2" s="28" t="str">
        <f t="shared" ref="AN2:AQ2" si="12">IFERROR(IF(FIND(AN$1,$F2)&gt;1,"Status - LGBT",""),"")</f>
        <v/>
      </c>
      <c r="AO2" s="28" t="str">
        <f t="shared" si="12"/>
        <v/>
      </c>
      <c r="AP2" s="28" t="str">
        <f t="shared" si="12"/>
        <v/>
      </c>
      <c r="AQ2" s="28" t="str">
        <f t="shared" si="12"/>
        <v/>
      </c>
      <c r="AR2" s="28" t="str">
        <f t="shared" ref="AR2:AV2" si="13">IFERROR(IF(FIND(AR$1,$F2)&gt;1,"BME",""),"")</f>
        <v/>
      </c>
      <c r="AS2" s="28" t="str">
        <f t="shared" si="13"/>
        <v/>
      </c>
      <c r="AT2" s="28" t="str">
        <f t="shared" si="13"/>
        <v/>
      </c>
      <c r="AU2" s="28" t="str">
        <f t="shared" si="13"/>
        <v/>
      </c>
      <c r="AV2" s="28" t="str">
        <f t="shared" si="13"/>
        <v/>
      </c>
      <c r="AW2" s="28" t="str">
        <f t="shared" ref="AW2:BC2" si="14">IFERROR(IF(FIND(AW$1,$F2)&gt;1,AW$1,""),"")</f>
        <v/>
      </c>
      <c r="AX2" s="28" t="str">
        <f t="shared" si="14"/>
        <v/>
      </c>
      <c r="AY2" s="28" t="str">
        <f t="shared" si="14"/>
        <v/>
      </c>
      <c r="AZ2" s="28" t="str">
        <f t="shared" si="14"/>
        <v/>
      </c>
      <c r="BA2" s="28" t="str">
        <f t="shared" si="14"/>
        <v/>
      </c>
      <c r="BB2" s="28" t="str">
        <f t="shared" si="14"/>
        <v/>
      </c>
      <c r="BC2" s="28" t="str">
        <f t="shared" si="14"/>
        <v/>
      </c>
      <c r="BD2" s="28" t="str">
        <f t="shared" ref="BD2:BD2877" si="15">CONCATENATE(AN2,IF(AN2="","",";"),AO2,IF(AO2="","",";"),AP2,IF(AP2="","",";"),AQ2,IF(AQ2="","",";"),AR2,IF(AR2="","",";"),AS2,IF(AS2="","",";"),AT2,IF(AT2="","",";"),AU2,IF(AU2="","",";"),AV2,IF(AV2="","",";"),AW2,IF(AW2="","",";"),AX2,IF(AX2="","",";"),AY2,IF(AY2="","",";"),AZ2,IF(AZ2="","",";"),BA2,IF(BA2="","",";"),BB2,,IF(BB2="","",";"),BC2)</f>
        <v/>
      </c>
      <c r="BG2" s="2" t="s">
        <v>93</v>
      </c>
      <c r="BJ2" s="28" t="str">
        <f t="shared" ref="BJ2:BJ2877" si="16">IFERROR(IF(FIND("Leeds",$BG2)&gt;1,"Leeds",""),"")</f>
        <v>Leeds</v>
      </c>
      <c r="BK2" s="28" t="str">
        <f t="shared" ref="BK2:BK2877" si="17">IFERROR(IF(FIND("Leeds",$BG2)&gt;1,"West Yorkshire",""),"")</f>
        <v>West Yorkshire</v>
      </c>
      <c r="BL2" s="2" t="s">
        <v>97</v>
      </c>
      <c r="BM2" s="2" t="s">
        <v>98</v>
      </c>
      <c r="BU2" s="12"/>
      <c r="BV2" s="12"/>
      <c r="BW2" s="12"/>
      <c r="BX2" s="12"/>
      <c r="BY2" s="42" t="str">
        <f t="shared" ref="BY2:BY2877" si="18">CONCATENATE(AE2,IF(AE2="","",";"),AF2,IF(AF2="","",";"),W2,IF(W2="","",";"),V2,IF(V2="","",";"),U2,IF(U2="","",";"),AD2,IF(AD2="","",";"),AM2,IF(AM2="","",";"),BD2,IF(BD2="","",";"),BU2,IF(BU2="","",";"),BV2)</f>
        <v/>
      </c>
      <c r="BZ2" s="42"/>
    </row>
    <row r="3" spans="1:78" ht="16">
      <c r="A3" s="16" t="s">
        <v>53</v>
      </c>
      <c r="B3" s="28">
        <f>VLOOKUP(A3,Organisations!$A$2:$B$7,2,FALSE)</f>
        <v>5</v>
      </c>
      <c r="C3" s="15" t="s">
        <v>105</v>
      </c>
      <c r="D3" s="15" t="s">
        <v>125</v>
      </c>
      <c r="E3" s="28" t="str">
        <f t="shared" si="0"/>
        <v xml:space="preserve">The Accommodation Gateway works with individuals being discharged from acute mental health wards, or those who are care </v>
      </c>
      <c r="F3" s="15" t="s">
        <v>127</v>
      </c>
      <c r="G3" s="16" t="s">
        <v>68</v>
      </c>
      <c r="H3" s="17"/>
      <c r="K3" s="19" t="s">
        <v>143</v>
      </c>
      <c r="L3" s="15" t="s">
        <v>148</v>
      </c>
      <c r="M3" s="28" t="str">
        <f t="shared" ref="M3:Q3" si="19">IFERROR(IF(FIND(M$1,$F3)&gt;1,"Age - Children",""),"")</f>
        <v/>
      </c>
      <c r="N3" s="28" t="str">
        <f t="shared" si="19"/>
        <v/>
      </c>
      <c r="O3" s="28" t="str">
        <f t="shared" si="19"/>
        <v/>
      </c>
      <c r="P3" s="28" t="str">
        <f t="shared" si="19"/>
        <v/>
      </c>
      <c r="Q3" s="28" t="str">
        <f t="shared" si="19"/>
        <v/>
      </c>
      <c r="R3" s="28" t="str">
        <f t="shared" ref="R3:T3" si="20">IFERROR(IF(FIND(R$1,$F3)&gt;1,"Age - Elderly",""),"")</f>
        <v/>
      </c>
      <c r="S3" s="28" t="str">
        <f t="shared" si="20"/>
        <v/>
      </c>
      <c r="T3" s="28" t="str">
        <f t="shared" si="20"/>
        <v/>
      </c>
      <c r="U3" s="28" t="str">
        <f t="shared" si="3"/>
        <v/>
      </c>
      <c r="V3" s="28" t="str">
        <f t="shared" si="4"/>
        <v/>
      </c>
      <c r="X3" s="28" t="str">
        <f t="shared" si="5"/>
        <v/>
      </c>
      <c r="Y3" s="28" t="str">
        <f t="shared" si="6"/>
        <v/>
      </c>
      <c r="Z3" s="28" t="str">
        <f t="shared" si="7"/>
        <v>Gender - Male</v>
      </c>
      <c r="AB3" s="28" t="str">
        <f t="shared" si="8"/>
        <v/>
      </c>
      <c r="AD3" s="28" t="str">
        <f t="shared" si="9"/>
        <v>Gender - Male;</v>
      </c>
      <c r="AG3" s="28" t="str">
        <f t="shared" ref="AG3:AL3" si="21">IFERROR(IF(FIND(AG$1,$F3)&gt;1,AG$1,""),"")</f>
        <v/>
      </c>
      <c r="AH3" s="28" t="str">
        <f t="shared" si="21"/>
        <v/>
      </c>
      <c r="AI3" s="28" t="str">
        <f t="shared" si="21"/>
        <v/>
      </c>
      <c r="AJ3" s="28" t="str">
        <f t="shared" si="21"/>
        <v/>
      </c>
      <c r="AK3" s="28" t="str">
        <f t="shared" si="21"/>
        <v/>
      </c>
      <c r="AL3" s="28" t="str">
        <f t="shared" si="21"/>
        <v/>
      </c>
      <c r="AM3" s="28" t="str">
        <f t="shared" si="11"/>
        <v/>
      </c>
      <c r="AN3" s="28" t="str">
        <f t="shared" ref="AN3:AQ3" si="22">IFERROR(IF(FIND(AN$1,$F3)&gt;1,"Status - LGBT",""),"")</f>
        <v/>
      </c>
      <c r="AO3" s="28" t="str">
        <f t="shared" si="22"/>
        <v/>
      </c>
      <c r="AP3" s="28" t="str">
        <f t="shared" si="22"/>
        <v/>
      </c>
      <c r="AQ3" s="28" t="str">
        <f t="shared" si="22"/>
        <v/>
      </c>
      <c r="AR3" s="28" t="str">
        <f t="shared" ref="AR3:AV3" si="23">IFERROR(IF(FIND(AR$1,$F3)&gt;1,"BME",""),"")</f>
        <v/>
      </c>
      <c r="AS3" s="28" t="str">
        <f t="shared" si="23"/>
        <v/>
      </c>
      <c r="AT3" s="28" t="str">
        <f t="shared" si="23"/>
        <v/>
      </c>
      <c r="AU3" s="28" t="str">
        <f t="shared" si="23"/>
        <v/>
      </c>
      <c r="AV3" s="28" t="str">
        <f t="shared" si="23"/>
        <v/>
      </c>
      <c r="AW3" s="28" t="str">
        <f t="shared" ref="AW3:BC3" si="24">IFERROR(IF(FIND(AW$1,$F3)&gt;1,AW$1,""),"")</f>
        <v/>
      </c>
      <c r="AX3" s="28" t="str">
        <f t="shared" si="24"/>
        <v/>
      </c>
      <c r="AY3" s="28" t="str">
        <f t="shared" si="24"/>
        <v/>
      </c>
      <c r="AZ3" s="28" t="str">
        <f t="shared" si="24"/>
        <v/>
      </c>
      <c r="BA3" s="28" t="str">
        <f t="shared" si="24"/>
        <v/>
      </c>
      <c r="BB3" s="28" t="str">
        <f t="shared" si="24"/>
        <v/>
      </c>
      <c r="BC3" s="28" t="str">
        <f t="shared" si="24"/>
        <v/>
      </c>
      <c r="BD3" s="28" t="str">
        <f t="shared" si="15"/>
        <v/>
      </c>
      <c r="BG3" s="2" t="s">
        <v>149</v>
      </c>
      <c r="BJ3" s="28" t="str">
        <f t="shared" si="16"/>
        <v>Leeds</v>
      </c>
      <c r="BK3" s="28" t="str">
        <f t="shared" si="17"/>
        <v>West Yorkshire</v>
      </c>
      <c r="BL3" s="2" t="s">
        <v>151</v>
      </c>
      <c r="BM3" s="2" t="s">
        <v>98</v>
      </c>
      <c r="BU3" s="18"/>
      <c r="BV3" s="18"/>
      <c r="BW3" s="18"/>
      <c r="BX3" s="18"/>
      <c r="BY3" s="42" t="str">
        <f t="shared" si="18"/>
        <v>Gender - Male;;</v>
      </c>
      <c r="BZ3" s="43"/>
    </row>
    <row r="4" spans="1:78" ht="16">
      <c r="A4" s="10" t="s">
        <v>53</v>
      </c>
      <c r="B4" s="28">
        <f>VLOOKUP(A4,Organisations!$A$2:$B$7,2,FALSE)</f>
        <v>5</v>
      </c>
      <c r="C4" s="9" t="s">
        <v>153</v>
      </c>
      <c r="D4" s="9" t="s">
        <v>154</v>
      </c>
      <c r="E4" s="28" t="str">
        <f t="shared" si="0"/>
        <v>Alexander House is one of Community Links’ three Intermediate Support Hostels providing recovery-focused support in a th</v>
      </c>
      <c r="F4" s="9" t="s">
        <v>156</v>
      </c>
      <c r="G4" s="10" t="s">
        <v>68</v>
      </c>
      <c r="H4" s="11"/>
      <c r="K4" s="13" t="s">
        <v>160</v>
      </c>
      <c r="L4" s="9" t="s">
        <v>161</v>
      </c>
      <c r="M4" s="28" t="str">
        <f t="shared" ref="M4:Q4" si="25">IFERROR(IF(FIND(M$1,$F4)&gt;1,"Age - Children",""),"")</f>
        <v/>
      </c>
      <c r="N4" s="28" t="str">
        <f t="shared" si="25"/>
        <v/>
      </c>
      <c r="O4" s="28" t="str">
        <f t="shared" si="25"/>
        <v/>
      </c>
      <c r="P4" s="28" t="str">
        <f t="shared" si="25"/>
        <v/>
      </c>
      <c r="Q4" s="28" t="str">
        <f t="shared" si="25"/>
        <v/>
      </c>
      <c r="R4" s="28" t="str">
        <f t="shared" ref="R4:T4" si="26">IFERROR(IF(FIND(R$1,$F4)&gt;1,"Age - Elderly",""),"")</f>
        <v/>
      </c>
      <c r="S4" s="28" t="str">
        <f t="shared" si="26"/>
        <v/>
      </c>
      <c r="T4" s="28" t="str">
        <f t="shared" si="26"/>
        <v/>
      </c>
      <c r="U4" s="28" t="str">
        <f t="shared" si="3"/>
        <v/>
      </c>
      <c r="V4" s="28" t="str">
        <f t="shared" si="4"/>
        <v/>
      </c>
      <c r="X4" s="28" t="str">
        <f t="shared" si="5"/>
        <v/>
      </c>
      <c r="Y4" s="28" t="str">
        <f t="shared" si="6"/>
        <v/>
      </c>
      <c r="Z4" s="28" t="str">
        <f t="shared" si="7"/>
        <v>Gender - Male</v>
      </c>
      <c r="AB4" s="28" t="str">
        <f t="shared" si="8"/>
        <v/>
      </c>
      <c r="AD4" s="28" t="str">
        <f t="shared" si="9"/>
        <v>Gender - Male;</v>
      </c>
      <c r="AG4" s="28" t="str">
        <f t="shared" ref="AG4:AL4" si="27">IFERROR(IF(FIND(AG$1,$F4)&gt;1,AG$1,""),"")</f>
        <v/>
      </c>
      <c r="AH4" s="28" t="str">
        <f t="shared" si="27"/>
        <v/>
      </c>
      <c r="AI4" s="28" t="str">
        <f t="shared" si="27"/>
        <v/>
      </c>
      <c r="AJ4" s="28" t="str">
        <f t="shared" si="27"/>
        <v/>
      </c>
      <c r="AK4" s="28" t="str">
        <f t="shared" si="27"/>
        <v/>
      </c>
      <c r="AL4" s="28" t="str">
        <f t="shared" si="27"/>
        <v/>
      </c>
      <c r="AM4" s="28" t="str">
        <f t="shared" si="11"/>
        <v/>
      </c>
      <c r="AN4" s="28" t="str">
        <f t="shared" ref="AN4:AQ4" si="28">IFERROR(IF(FIND(AN$1,$F4)&gt;1,"Status - LGBT",""),"")</f>
        <v/>
      </c>
      <c r="AO4" s="28" t="str">
        <f t="shared" si="28"/>
        <v/>
      </c>
      <c r="AP4" s="28" t="str">
        <f t="shared" si="28"/>
        <v/>
      </c>
      <c r="AQ4" s="28" t="str">
        <f t="shared" si="28"/>
        <v/>
      </c>
      <c r="AR4" s="28" t="str">
        <f t="shared" ref="AR4:AV4" si="29">IFERROR(IF(FIND(AR$1,$F4)&gt;1,"BME",""),"")</f>
        <v/>
      </c>
      <c r="AS4" s="28" t="str">
        <f t="shared" si="29"/>
        <v/>
      </c>
      <c r="AT4" s="28" t="str">
        <f t="shared" si="29"/>
        <v/>
      </c>
      <c r="AU4" s="28" t="str">
        <f t="shared" si="29"/>
        <v/>
      </c>
      <c r="AV4" s="28" t="str">
        <f t="shared" si="29"/>
        <v/>
      </c>
      <c r="AW4" s="28" t="str">
        <f t="shared" ref="AW4:BC4" si="30">IFERROR(IF(FIND(AW$1,$F4)&gt;1,AW$1,""),"")</f>
        <v/>
      </c>
      <c r="AX4" s="28" t="str">
        <f t="shared" si="30"/>
        <v/>
      </c>
      <c r="AY4" s="28" t="str">
        <f t="shared" si="30"/>
        <v/>
      </c>
      <c r="AZ4" s="28" t="str">
        <f t="shared" si="30"/>
        <v/>
      </c>
      <c r="BA4" s="28" t="str">
        <f t="shared" si="30"/>
        <v/>
      </c>
      <c r="BB4" s="28" t="str">
        <f t="shared" si="30"/>
        <v/>
      </c>
      <c r="BC4" s="28" t="str">
        <f t="shared" si="30"/>
        <v/>
      </c>
      <c r="BD4" s="28" t="str">
        <f t="shared" si="15"/>
        <v/>
      </c>
      <c r="BG4" s="2" t="s">
        <v>162</v>
      </c>
      <c r="BJ4" s="28" t="str">
        <f t="shared" si="16"/>
        <v>Leeds</v>
      </c>
      <c r="BK4" s="28" t="str">
        <f t="shared" si="17"/>
        <v>West Yorkshire</v>
      </c>
      <c r="BL4" s="2" t="s">
        <v>164</v>
      </c>
      <c r="BM4" s="2" t="s">
        <v>98</v>
      </c>
      <c r="BU4" s="12"/>
      <c r="BV4" s="12"/>
      <c r="BW4" s="12"/>
      <c r="BX4" s="12"/>
      <c r="BY4" s="42" t="str">
        <f t="shared" si="18"/>
        <v>Gender - Male;;</v>
      </c>
      <c r="BZ4" s="42"/>
    </row>
    <row r="5" spans="1:78" ht="16">
      <c r="A5" s="16" t="s">
        <v>53</v>
      </c>
      <c r="B5" s="28">
        <f>VLOOKUP(A5,Organisations!$A$2:$B$7,2,FALSE)</f>
        <v>5</v>
      </c>
      <c r="C5" s="20" t="s">
        <v>166</v>
      </c>
      <c r="D5" s="20" t="s">
        <v>166</v>
      </c>
      <c r="E5" s="28" t="str">
        <f t="shared" si="0"/>
        <v xml:space="preserve">aspire is the Leeds Early Intervention in Psychosis Service, providing holistic care coordination to people between the </v>
      </c>
      <c r="F5" s="15" t="s">
        <v>174</v>
      </c>
      <c r="G5" s="16" t="s">
        <v>68</v>
      </c>
      <c r="H5" s="17"/>
      <c r="K5" s="19" t="s">
        <v>177</v>
      </c>
      <c r="L5" s="15" t="s">
        <v>178</v>
      </c>
      <c r="M5" s="28" t="str">
        <f t="shared" ref="M5:Q5" si="31">IFERROR(IF(FIND(M$1,$F5)&gt;1,"Age - Children",""),"")</f>
        <v/>
      </c>
      <c r="N5" s="28" t="str">
        <f t="shared" si="31"/>
        <v/>
      </c>
      <c r="O5" s="28" t="str">
        <f t="shared" si="31"/>
        <v/>
      </c>
      <c r="P5" s="28" t="str">
        <f t="shared" si="31"/>
        <v/>
      </c>
      <c r="Q5" s="28" t="str">
        <f t="shared" si="31"/>
        <v/>
      </c>
      <c r="R5" s="28" t="str">
        <f t="shared" ref="R5:T5" si="32">IFERROR(IF(FIND(R$1,$F5)&gt;1,"Age - Elderly",""),"")</f>
        <v/>
      </c>
      <c r="S5" s="28" t="str">
        <f t="shared" si="32"/>
        <v/>
      </c>
      <c r="T5" s="28" t="str">
        <f t="shared" si="32"/>
        <v/>
      </c>
      <c r="U5" s="28" t="str">
        <f t="shared" si="3"/>
        <v/>
      </c>
      <c r="V5" s="28" t="str">
        <f t="shared" si="4"/>
        <v/>
      </c>
      <c r="X5" s="28" t="str">
        <f t="shared" si="5"/>
        <v/>
      </c>
      <c r="Y5" s="28" t="str">
        <f t="shared" si="6"/>
        <v/>
      </c>
      <c r="Z5" s="28" t="str">
        <f t="shared" si="7"/>
        <v/>
      </c>
      <c r="AB5" s="28" t="str">
        <f t="shared" si="8"/>
        <v/>
      </c>
      <c r="AD5" s="28" t="str">
        <f t="shared" si="9"/>
        <v/>
      </c>
      <c r="AG5" s="28" t="str">
        <f t="shared" ref="AG5:AL5" si="33">IFERROR(IF(FIND(AG$1,$F5)&gt;1,AG$1,""),"")</f>
        <v/>
      </c>
      <c r="AH5" s="28" t="str">
        <f t="shared" si="33"/>
        <v/>
      </c>
      <c r="AI5" s="28" t="str">
        <f t="shared" si="33"/>
        <v/>
      </c>
      <c r="AJ5" s="28" t="str">
        <f t="shared" si="33"/>
        <v/>
      </c>
      <c r="AK5" s="28" t="str">
        <f t="shared" si="33"/>
        <v/>
      </c>
      <c r="AL5" s="28" t="str">
        <f t="shared" si="33"/>
        <v/>
      </c>
      <c r="AM5" s="28" t="str">
        <f t="shared" si="11"/>
        <v/>
      </c>
      <c r="AN5" s="28" t="str">
        <f t="shared" ref="AN5:AQ5" si="34">IFERROR(IF(FIND(AN$1,$F5)&gt;1,"Status - LGBT",""),"")</f>
        <v/>
      </c>
      <c r="AO5" s="28" t="str">
        <f t="shared" si="34"/>
        <v/>
      </c>
      <c r="AP5" s="28" t="str">
        <f t="shared" si="34"/>
        <v/>
      </c>
      <c r="AQ5" s="28" t="str">
        <f t="shared" si="34"/>
        <v/>
      </c>
      <c r="AR5" s="28" t="str">
        <f t="shared" ref="AR5:AV5" si="35">IFERROR(IF(FIND(AR$1,$F5)&gt;1,"BME",""),"")</f>
        <v/>
      </c>
      <c r="AS5" s="28" t="str">
        <f t="shared" si="35"/>
        <v/>
      </c>
      <c r="AT5" s="28" t="str">
        <f t="shared" si="35"/>
        <v/>
      </c>
      <c r="AU5" s="28" t="str">
        <f t="shared" si="35"/>
        <v/>
      </c>
      <c r="AV5" s="28" t="str">
        <f t="shared" si="35"/>
        <v/>
      </c>
      <c r="AW5" s="28" t="str">
        <f t="shared" ref="AW5:BC5" si="36">IFERROR(IF(FIND(AW$1,$F5)&gt;1,AW$1,""),"")</f>
        <v/>
      </c>
      <c r="AX5" s="28" t="str">
        <f t="shared" si="36"/>
        <v/>
      </c>
      <c r="AY5" s="28" t="str">
        <f t="shared" si="36"/>
        <v/>
      </c>
      <c r="AZ5" s="28" t="str">
        <f t="shared" si="36"/>
        <v/>
      </c>
      <c r="BA5" s="28" t="str">
        <f t="shared" si="36"/>
        <v/>
      </c>
      <c r="BB5" s="28" t="str">
        <f t="shared" si="36"/>
        <v/>
      </c>
      <c r="BC5" s="28" t="str">
        <f t="shared" si="36"/>
        <v/>
      </c>
      <c r="BD5" s="28" t="str">
        <f t="shared" si="15"/>
        <v/>
      </c>
      <c r="BG5" s="2" t="s">
        <v>179</v>
      </c>
      <c r="BJ5" s="28" t="str">
        <f t="shared" si="16"/>
        <v>Leeds</v>
      </c>
      <c r="BK5" s="28" t="str">
        <f t="shared" si="17"/>
        <v>West Yorkshire</v>
      </c>
      <c r="BL5" s="2" t="s">
        <v>180</v>
      </c>
      <c r="BM5" s="2" t="s">
        <v>98</v>
      </c>
      <c r="BU5" s="18"/>
      <c r="BV5" s="18"/>
      <c r="BW5" s="18"/>
      <c r="BX5" s="18"/>
      <c r="BY5" s="42" t="str">
        <f t="shared" si="18"/>
        <v/>
      </c>
      <c r="BZ5" s="43"/>
    </row>
    <row r="6" spans="1:78" ht="16">
      <c r="A6" s="10" t="s">
        <v>53</v>
      </c>
      <c r="B6" s="28">
        <f>VLOOKUP(A6,Organisations!$A$2:$B$7,2,FALSE)</f>
        <v>5</v>
      </c>
      <c r="C6" s="9" t="s">
        <v>184</v>
      </c>
      <c r="D6" s="9" t="s">
        <v>185</v>
      </c>
      <c r="E6" s="28" t="str">
        <f t="shared" si="0"/>
        <v>Brigid House is one of Community Links’ three Intermediate Support Hostels providing recovery-focused support in a thera</v>
      </c>
      <c r="F6" s="9" t="s">
        <v>187</v>
      </c>
      <c r="G6" s="10" t="s">
        <v>68</v>
      </c>
      <c r="H6" s="11"/>
      <c r="K6" s="13" t="s">
        <v>190</v>
      </c>
      <c r="L6" s="9" t="s">
        <v>191</v>
      </c>
      <c r="M6" s="28" t="str">
        <f t="shared" ref="M6:Q6" si="37">IFERROR(IF(FIND(M$1,$F6)&gt;1,"Age - Children",""),"")</f>
        <v/>
      </c>
      <c r="N6" s="28" t="str">
        <f t="shared" si="37"/>
        <v/>
      </c>
      <c r="O6" s="28" t="str">
        <f t="shared" si="37"/>
        <v/>
      </c>
      <c r="P6" s="28" t="str">
        <f t="shared" si="37"/>
        <v/>
      </c>
      <c r="Q6" s="28" t="str">
        <f t="shared" si="37"/>
        <v/>
      </c>
      <c r="R6" s="28" t="str">
        <f t="shared" ref="R6:T6" si="38">IFERROR(IF(FIND(R$1,$F6)&gt;1,"Age - Elderly",""),"")</f>
        <v/>
      </c>
      <c r="S6" s="28" t="str">
        <f t="shared" si="38"/>
        <v/>
      </c>
      <c r="T6" s="28" t="str">
        <f t="shared" si="38"/>
        <v/>
      </c>
      <c r="U6" s="28" t="str">
        <f t="shared" si="3"/>
        <v/>
      </c>
      <c r="V6" s="28" t="str">
        <f t="shared" si="4"/>
        <v/>
      </c>
      <c r="X6" s="28" t="str">
        <f t="shared" si="5"/>
        <v/>
      </c>
      <c r="Y6" s="28" t="str">
        <f t="shared" si="6"/>
        <v/>
      </c>
      <c r="Z6" s="28" t="str">
        <f t="shared" si="7"/>
        <v>Gender - Male</v>
      </c>
      <c r="AB6" s="28" t="str">
        <f t="shared" si="8"/>
        <v/>
      </c>
      <c r="AD6" s="28" t="str">
        <f t="shared" si="9"/>
        <v>Gender - Male;</v>
      </c>
      <c r="AG6" s="28" t="str">
        <f t="shared" ref="AG6:AL6" si="39">IFERROR(IF(FIND(AG$1,$F6)&gt;1,AG$1,""),"")</f>
        <v/>
      </c>
      <c r="AH6" s="28" t="str">
        <f t="shared" si="39"/>
        <v/>
      </c>
      <c r="AI6" s="28" t="str">
        <f t="shared" si="39"/>
        <v/>
      </c>
      <c r="AJ6" s="28" t="str">
        <f t="shared" si="39"/>
        <v/>
      </c>
      <c r="AK6" s="28" t="str">
        <f t="shared" si="39"/>
        <v/>
      </c>
      <c r="AL6" s="28" t="str">
        <f t="shared" si="39"/>
        <v/>
      </c>
      <c r="AM6" s="28" t="str">
        <f t="shared" si="11"/>
        <v/>
      </c>
      <c r="AN6" s="28" t="str">
        <f t="shared" ref="AN6:AQ6" si="40">IFERROR(IF(FIND(AN$1,$F6)&gt;1,"Status - LGBT",""),"")</f>
        <v/>
      </c>
      <c r="AO6" s="28" t="str">
        <f t="shared" si="40"/>
        <v/>
      </c>
      <c r="AP6" s="28" t="str">
        <f t="shared" si="40"/>
        <v/>
      </c>
      <c r="AQ6" s="28" t="str">
        <f t="shared" si="40"/>
        <v/>
      </c>
      <c r="AR6" s="28" t="str">
        <f t="shared" ref="AR6:AV6" si="41">IFERROR(IF(FIND(AR$1,$F6)&gt;1,"BME",""),"")</f>
        <v/>
      </c>
      <c r="AS6" s="28" t="str">
        <f t="shared" si="41"/>
        <v/>
      </c>
      <c r="AT6" s="28" t="str">
        <f t="shared" si="41"/>
        <v/>
      </c>
      <c r="AU6" s="28" t="str">
        <f t="shared" si="41"/>
        <v/>
      </c>
      <c r="AV6" s="28" t="str">
        <f t="shared" si="41"/>
        <v/>
      </c>
      <c r="AW6" s="28" t="str">
        <f t="shared" ref="AW6:BC6" si="42">IFERROR(IF(FIND(AW$1,$F6)&gt;1,AW$1,""),"")</f>
        <v/>
      </c>
      <c r="AX6" s="28" t="str">
        <f t="shared" si="42"/>
        <v/>
      </c>
      <c r="AY6" s="28" t="str">
        <f t="shared" si="42"/>
        <v/>
      </c>
      <c r="AZ6" s="28" t="str">
        <f t="shared" si="42"/>
        <v/>
      </c>
      <c r="BA6" s="28" t="str">
        <f t="shared" si="42"/>
        <v/>
      </c>
      <c r="BB6" s="28" t="str">
        <f t="shared" si="42"/>
        <v/>
      </c>
      <c r="BC6" s="28" t="str">
        <f t="shared" si="42"/>
        <v/>
      </c>
      <c r="BD6" s="28" t="str">
        <f t="shared" si="15"/>
        <v/>
      </c>
      <c r="BG6" s="2" t="s">
        <v>193</v>
      </c>
      <c r="BJ6" s="28" t="str">
        <f t="shared" si="16"/>
        <v>Leeds</v>
      </c>
      <c r="BK6" s="28" t="str">
        <f t="shared" si="17"/>
        <v>West Yorkshire</v>
      </c>
      <c r="BL6" s="2" t="s">
        <v>194</v>
      </c>
      <c r="BM6" s="2" t="s">
        <v>98</v>
      </c>
      <c r="BU6" s="12"/>
      <c r="BV6" s="12"/>
      <c r="BW6" s="12"/>
      <c r="BX6" s="12"/>
      <c r="BY6" s="42" t="str">
        <f t="shared" si="18"/>
        <v>Gender - Male;;</v>
      </c>
      <c r="BZ6" s="42"/>
    </row>
    <row r="7" spans="1:78" ht="16">
      <c r="A7" s="16" t="s">
        <v>53</v>
      </c>
      <c r="B7" s="28">
        <f>VLOOKUP(A7,Organisations!$A$2:$B$7,2,FALSE)</f>
        <v>5</v>
      </c>
      <c r="C7" s="20" t="s">
        <v>195</v>
      </c>
      <c r="D7" s="20" t="s">
        <v>196</v>
      </c>
      <c r="E7" s="28" t="str">
        <f t="shared" si="0"/>
        <v>Connect Well is a new social prescribing service, which works in partnership with primary care to navigate people to rel</v>
      </c>
      <c r="F7" s="15" t="s">
        <v>198</v>
      </c>
      <c r="G7" s="16" t="s">
        <v>68</v>
      </c>
      <c r="H7" s="17"/>
      <c r="K7" s="19" t="s">
        <v>201</v>
      </c>
      <c r="L7" s="15" t="s">
        <v>203</v>
      </c>
      <c r="M7" s="28" t="str">
        <f t="shared" ref="M7:Q7" si="43">IFERROR(IF(FIND(M$1,$F7)&gt;1,"Age - Children",""),"")</f>
        <v/>
      </c>
      <c r="N7" s="28" t="str">
        <f t="shared" si="43"/>
        <v/>
      </c>
      <c r="O7" s="28" t="str">
        <f t="shared" si="43"/>
        <v/>
      </c>
      <c r="P7" s="28" t="str">
        <f t="shared" si="43"/>
        <v/>
      </c>
      <c r="Q7" s="28" t="str">
        <f t="shared" si="43"/>
        <v/>
      </c>
      <c r="R7" s="28" t="str">
        <f t="shared" ref="R7:T7" si="44">IFERROR(IF(FIND(R$1,$F7)&gt;1,"Age - Elderly",""),"")</f>
        <v/>
      </c>
      <c r="S7" s="28" t="str">
        <f t="shared" si="44"/>
        <v/>
      </c>
      <c r="T7" s="28" t="str">
        <f t="shared" si="44"/>
        <v/>
      </c>
      <c r="U7" s="28" t="str">
        <f t="shared" si="3"/>
        <v/>
      </c>
      <c r="V7" s="28" t="str">
        <f t="shared" si="4"/>
        <v/>
      </c>
      <c r="X7" s="28" t="str">
        <f t="shared" si="5"/>
        <v/>
      </c>
      <c r="Y7" s="28" t="str">
        <f t="shared" si="6"/>
        <v/>
      </c>
      <c r="Z7" s="28" t="str">
        <f t="shared" si="7"/>
        <v/>
      </c>
      <c r="AB7" s="28" t="str">
        <f t="shared" si="8"/>
        <v/>
      </c>
      <c r="AD7" s="28" t="str">
        <f t="shared" si="9"/>
        <v/>
      </c>
      <c r="AG7" s="28" t="str">
        <f t="shared" ref="AG7:AL7" si="45">IFERROR(IF(FIND(AG$1,$F7)&gt;1,AG$1,""),"")</f>
        <v/>
      </c>
      <c r="AH7" s="28" t="str">
        <f t="shared" si="45"/>
        <v/>
      </c>
      <c r="AI7" s="28" t="str">
        <f t="shared" si="45"/>
        <v/>
      </c>
      <c r="AJ7" s="28" t="str">
        <f t="shared" si="45"/>
        <v/>
      </c>
      <c r="AK7" s="28" t="str">
        <f t="shared" si="45"/>
        <v/>
      </c>
      <c r="AL7" s="28" t="str">
        <f t="shared" si="45"/>
        <v/>
      </c>
      <c r="AM7" s="28" t="str">
        <f t="shared" si="11"/>
        <v/>
      </c>
      <c r="AN7" s="28" t="str">
        <f t="shared" ref="AN7:AQ7" si="46">IFERROR(IF(FIND(AN$1,$F7)&gt;1,"Status - LGBT",""),"")</f>
        <v/>
      </c>
      <c r="AO7" s="28" t="str">
        <f t="shared" si="46"/>
        <v/>
      </c>
      <c r="AP7" s="28" t="str">
        <f t="shared" si="46"/>
        <v/>
      </c>
      <c r="AQ7" s="28" t="str">
        <f t="shared" si="46"/>
        <v/>
      </c>
      <c r="AR7" s="28" t="str">
        <f t="shared" ref="AR7:AV7" si="47">IFERROR(IF(FIND(AR$1,$F7)&gt;1,"BME",""),"")</f>
        <v/>
      </c>
      <c r="AS7" s="28" t="str">
        <f t="shared" si="47"/>
        <v/>
      </c>
      <c r="AT7" s="28" t="str">
        <f t="shared" si="47"/>
        <v/>
      </c>
      <c r="AU7" s="28" t="str">
        <f t="shared" si="47"/>
        <v/>
      </c>
      <c r="AV7" s="28" t="str">
        <f t="shared" si="47"/>
        <v/>
      </c>
      <c r="AW7" s="28" t="str">
        <f t="shared" ref="AW7:BC7" si="48">IFERROR(IF(FIND(AW$1,$F7)&gt;1,AW$1,""),"")</f>
        <v/>
      </c>
      <c r="AX7" s="28" t="str">
        <f t="shared" si="48"/>
        <v/>
      </c>
      <c r="AY7" s="28" t="str">
        <f t="shared" si="48"/>
        <v/>
      </c>
      <c r="AZ7" s="28" t="str">
        <f t="shared" si="48"/>
        <v/>
      </c>
      <c r="BA7" s="28" t="str">
        <f t="shared" si="48"/>
        <v/>
      </c>
      <c r="BB7" s="28" t="str">
        <f t="shared" si="48"/>
        <v/>
      </c>
      <c r="BC7" s="28" t="str">
        <f t="shared" si="48"/>
        <v/>
      </c>
      <c r="BD7" s="28" t="str">
        <f t="shared" si="15"/>
        <v/>
      </c>
      <c r="BG7" s="2" t="s">
        <v>204</v>
      </c>
      <c r="BJ7" s="28" t="str">
        <f t="shared" si="16"/>
        <v>Leeds</v>
      </c>
      <c r="BK7" s="28" t="str">
        <f t="shared" si="17"/>
        <v>West Yorkshire</v>
      </c>
      <c r="BL7" s="2" t="s">
        <v>205</v>
      </c>
      <c r="BM7" s="2" t="s">
        <v>98</v>
      </c>
      <c r="BU7" s="18"/>
      <c r="BV7" s="18"/>
      <c r="BW7" s="18"/>
      <c r="BX7" s="18"/>
      <c r="BY7" s="42" t="str">
        <f t="shared" si="18"/>
        <v/>
      </c>
      <c r="BZ7" s="43"/>
    </row>
    <row r="8" spans="1:78" ht="16">
      <c r="A8" s="10" t="s">
        <v>53</v>
      </c>
      <c r="B8" s="28">
        <f>VLOOKUP(A8,Organisations!$A$2:$B$7,2,FALSE)</f>
        <v>5</v>
      </c>
      <c r="C8" s="9" t="s">
        <v>208</v>
      </c>
      <c r="D8" s="9" t="s">
        <v>208</v>
      </c>
      <c r="E8" s="28" t="str">
        <f t="shared" si="0"/>
        <v>Community Links IAPT (Improving Access to Psychological Therapies) works with individuals who are experiencing a mild to</v>
      </c>
      <c r="F8" s="9" t="s">
        <v>211</v>
      </c>
      <c r="G8" s="10" t="s">
        <v>68</v>
      </c>
      <c r="H8" s="11"/>
      <c r="K8" s="13" t="s">
        <v>213</v>
      </c>
      <c r="L8" s="9" t="s">
        <v>215</v>
      </c>
      <c r="M8" s="28" t="str">
        <f t="shared" ref="M8:Q8" si="49">IFERROR(IF(FIND(M$1,$F8)&gt;1,"Age - Children",""),"")</f>
        <v/>
      </c>
      <c r="N8" s="28" t="str">
        <f t="shared" si="49"/>
        <v/>
      </c>
      <c r="O8" s="28" t="str">
        <f t="shared" si="49"/>
        <v/>
      </c>
      <c r="P8" s="28" t="str">
        <f t="shared" si="49"/>
        <v/>
      </c>
      <c r="Q8" s="28" t="str">
        <f t="shared" si="49"/>
        <v/>
      </c>
      <c r="R8" s="28" t="str">
        <f t="shared" ref="R8:T8" si="50">IFERROR(IF(FIND(R$1,$F8)&gt;1,"Age - Elderly",""),"")</f>
        <v/>
      </c>
      <c r="S8" s="28" t="str">
        <f t="shared" si="50"/>
        <v/>
      </c>
      <c r="T8" s="28" t="str">
        <f t="shared" si="50"/>
        <v/>
      </c>
      <c r="U8" s="28" t="str">
        <f t="shared" si="3"/>
        <v/>
      </c>
      <c r="V8" s="28" t="str">
        <f t="shared" si="4"/>
        <v/>
      </c>
      <c r="X8" s="28" t="str">
        <f t="shared" si="5"/>
        <v/>
      </c>
      <c r="Y8" s="28" t="str">
        <f t="shared" si="6"/>
        <v/>
      </c>
      <c r="Z8" s="28" t="str">
        <f t="shared" si="7"/>
        <v>Gender - Male</v>
      </c>
      <c r="AB8" s="28" t="str">
        <f t="shared" si="8"/>
        <v/>
      </c>
      <c r="AD8" s="28" t="str">
        <f t="shared" si="9"/>
        <v>Gender - Male;</v>
      </c>
      <c r="AG8" s="28" t="str">
        <f t="shared" ref="AG8:AL8" si="51">IFERROR(IF(FIND(AG$1,$F8)&gt;1,AG$1,""),"")</f>
        <v/>
      </c>
      <c r="AH8" s="28" t="str">
        <f t="shared" si="51"/>
        <v/>
      </c>
      <c r="AI8" s="28" t="str">
        <f t="shared" si="51"/>
        <v/>
      </c>
      <c r="AJ8" s="28" t="str">
        <f t="shared" si="51"/>
        <v/>
      </c>
      <c r="AK8" s="28" t="str">
        <f t="shared" si="51"/>
        <v/>
      </c>
      <c r="AL8" s="28" t="str">
        <f t="shared" si="51"/>
        <v/>
      </c>
      <c r="AM8" s="28" t="str">
        <f t="shared" si="11"/>
        <v/>
      </c>
      <c r="AN8" s="28" t="str">
        <f t="shared" ref="AN8:AQ8" si="52">IFERROR(IF(FIND(AN$1,$F8)&gt;1,"Status - LGBT",""),"")</f>
        <v/>
      </c>
      <c r="AO8" s="28" t="str">
        <f t="shared" si="52"/>
        <v/>
      </c>
      <c r="AP8" s="28" t="str">
        <f t="shared" si="52"/>
        <v/>
      </c>
      <c r="AQ8" s="28" t="str">
        <f t="shared" si="52"/>
        <v/>
      </c>
      <c r="AR8" s="28" t="str">
        <f t="shared" ref="AR8:AV8" si="53">IFERROR(IF(FIND(AR$1,$F8)&gt;1,"BME",""),"")</f>
        <v/>
      </c>
      <c r="AS8" s="28" t="str">
        <f t="shared" si="53"/>
        <v/>
      </c>
      <c r="AT8" s="28" t="str">
        <f t="shared" si="53"/>
        <v/>
      </c>
      <c r="AU8" s="28" t="str">
        <f t="shared" si="53"/>
        <v/>
      </c>
      <c r="AV8" s="28" t="str">
        <f t="shared" si="53"/>
        <v/>
      </c>
      <c r="AW8" s="28" t="str">
        <f t="shared" ref="AW8:BC8" si="54">IFERROR(IF(FIND(AW$1,$F8)&gt;1,AW$1,""),"")</f>
        <v>anxiety</v>
      </c>
      <c r="AX8" s="28" t="str">
        <f t="shared" si="54"/>
        <v/>
      </c>
      <c r="AY8" s="28" t="str">
        <f t="shared" si="54"/>
        <v/>
      </c>
      <c r="AZ8" s="28" t="str">
        <f t="shared" si="54"/>
        <v/>
      </c>
      <c r="BA8" s="28" t="str">
        <f t="shared" si="54"/>
        <v/>
      </c>
      <c r="BB8" s="28" t="str">
        <f t="shared" si="54"/>
        <v/>
      </c>
      <c r="BC8" s="28" t="str">
        <f t="shared" si="54"/>
        <v/>
      </c>
      <c r="BD8" s="28" t="str">
        <f t="shared" si="15"/>
        <v>anxiety;</v>
      </c>
      <c r="BG8" s="2" t="s">
        <v>149</v>
      </c>
      <c r="BJ8" s="28" t="str">
        <f t="shared" si="16"/>
        <v>Leeds</v>
      </c>
      <c r="BK8" s="28" t="str">
        <f t="shared" si="17"/>
        <v>West Yorkshire</v>
      </c>
      <c r="BL8" s="2" t="s">
        <v>151</v>
      </c>
      <c r="BM8" s="2" t="s">
        <v>98</v>
      </c>
      <c r="BU8" s="12"/>
      <c r="BV8" s="12"/>
      <c r="BW8" s="12"/>
      <c r="BX8" s="12"/>
      <c r="BY8" s="42" t="str">
        <f t="shared" si="18"/>
        <v>Gender - Male;;anxiety;;</v>
      </c>
      <c r="BZ8" s="42"/>
    </row>
    <row r="9" spans="1:78" ht="16">
      <c r="A9" s="16" t="s">
        <v>53</v>
      </c>
      <c r="B9" s="28">
        <f>VLOOKUP(A9,Organisations!$A$2:$B$7,2,FALSE)</f>
        <v>5</v>
      </c>
      <c r="C9" s="20" t="s">
        <v>218</v>
      </c>
      <c r="D9" s="20" t="s">
        <v>219</v>
      </c>
      <c r="E9" s="28" t="str">
        <f t="shared" si="0"/>
        <v>Live Well Leeds is a new mental health support service which went live on 1st April 2019.</v>
      </c>
      <c r="F9" s="15" t="s">
        <v>220</v>
      </c>
      <c r="G9" s="16" t="s">
        <v>68</v>
      </c>
      <c r="H9" s="17"/>
      <c r="K9" s="19" t="s">
        <v>223</v>
      </c>
      <c r="L9" s="21"/>
      <c r="M9" s="28" t="str">
        <f t="shared" ref="M9:Q9" si="55">IFERROR(IF(FIND(M$1,$F9)&gt;1,"Age - Children",""),"")</f>
        <v/>
      </c>
      <c r="N9" s="28" t="str">
        <f t="shared" si="55"/>
        <v/>
      </c>
      <c r="O9" s="28" t="str">
        <f t="shared" si="55"/>
        <v/>
      </c>
      <c r="P9" s="28" t="str">
        <f t="shared" si="55"/>
        <v/>
      </c>
      <c r="Q9" s="28" t="str">
        <f t="shared" si="55"/>
        <v/>
      </c>
      <c r="R9" s="28" t="str">
        <f t="shared" ref="R9:T9" si="56">IFERROR(IF(FIND(R$1,$F9)&gt;1,"Age - Elderly",""),"")</f>
        <v/>
      </c>
      <c r="S9" s="28" t="str">
        <f t="shared" si="56"/>
        <v/>
      </c>
      <c r="T9" s="28" t="str">
        <f t="shared" si="56"/>
        <v/>
      </c>
      <c r="U9" s="28" t="str">
        <f t="shared" si="3"/>
        <v/>
      </c>
      <c r="V9" s="28" t="str">
        <f t="shared" si="4"/>
        <v/>
      </c>
      <c r="X9" s="28" t="str">
        <f t="shared" si="5"/>
        <v/>
      </c>
      <c r="Y9" s="28" t="str">
        <f t="shared" si="6"/>
        <v/>
      </c>
      <c r="Z9" s="28" t="str">
        <f t="shared" si="7"/>
        <v>Gender - Male</v>
      </c>
      <c r="AB9" s="28" t="str">
        <f t="shared" si="8"/>
        <v/>
      </c>
      <c r="AD9" s="28" t="str">
        <f t="shared" si="9"/>
        <v>Gender - Male;</v>
      </c>
      <c r="AG9" s="28" t="str">
        <f t="shared" ref="AG9:AL9" si="57">IFERROR(IF(FIND(AG$1,$F9)&gt;1,AG$1,""),"")</f>
        <v/>
      </c>
      <c r="AH9" s="28" t="str">
        <f t="shared" si="57"/>
        <v/>
      </c>
      <c r="AI9" s="28" t="str">
        <f t="shared" si="57"/>
        <v/>
      </c>
      <c r="AJ9" s="28" t="str">
        <f t="shared" si="57"/>
        <v/>
      </c>
      <c r="AK9" s="28" t="str">
        <f t="shared" si="57"/>
        <v/>
      </c>
      <c r="AL9" s="28" t="str">
        <f t="shared" si="57"/>
        <v/>
      </c>
      <c r="AM9" s="28" t="str">
        <f t="shared" si="11"/>
        <v/>
      </c>
      <c r="AN9" s="28" t="str">
        <f t="shared" ref="AN9:AQ9" si="58">IFERROR(IF(FIND(AN$1,$F9)&gt;1,"Status - LGBT",""),"")</f>
        <v/>
      </c>
      <c r="AO9" s="28" t="str">
        <f t="shared" si="58"/>
        <v/>
      </c>
      <c r="AP9" s="28" t="str">
        <f t="shared" si="58"/>
        <v/>
      </c>
      <c r="AQ9" s="28" t="str">
        <f t="shared" si="58"/>
        <v/>
      </c>
      <c r="AR9" s="28" t="str">
        <f t="shared" ref="AR9:AV9" si="59">IFERROR(IF(FIND(AR$1,$F9)&gt;1,"BME",""),"")</f>
        <v/>
      </c>
      <c r="AS9" s="28" t="str">
        <f t="shared" si="59"/>
        <v/>
      </c>
      <c r="AT9" s="28" t="str">
        <f t="shared" si="59"/>
        <v/>
      </c>
      <c r="AU9" s="28" t="str">
        <f t="shared" si="59"/>
        <v/>
      </c>
      <c r="AV9" s="28" t="str">
        <f t="shared" si="59"/>
        <v/>
      </c>
      <c r="AW9" s="28" t="str">
        <f t="shared" ref="AW9:BC9" si="60">IFERROR(IF(FIND(AW$1,$F9)&gt;1,AW$1,""),"")</f>
        <v/>
      </c>
      <c r="AX9" s="28" t="str">
        <f t="shared" si="60"/>
        <v/>
      </c>
      <c r="AY9" s="28" t="str">
        <f t="shared" si="60"/>
        <v/>
      </c>
      <c r="AZ9" s="28" t="str">
        <f t="shared" si="60"/>
        <v/>
      </c>
      <c r="BA9" s="28" t="str">
        <f t="shared" si="60"/>
        <v/>
      </c>
      <c r="BB9" s="28" t="str">
        <f t="shared" si="60"/>
        <v/>
      </c>
      <c r="BC9" s="28" t="str">
        <f t="shared" si="60"/>
        <v/>
      </c>
      <c r="BD9" s="28" t="str">
        <f t="shared" si="15"/>
        <v/>
      </c>
      <c r="BG9" s="2" t="s">
        <v>229</v>
      </c>
      <c r="BJ9" s="28" t="str">
        <f t="shared" si="16"/>
        <v>Leeds</v>
      </c>
      <c r="BK9" s="28" t="str">
        <f t="shared" si="17"/>
        <v>West Yorkshire</v>
      </c>
      <c r="BL9" s="2" t="s">
        <v>230</v>
      </c>
      <c r="BM9" s="2" t="s">
        <v>98</v>
      </c>
      <c r="BU9" s="18"/>
      <c r="BV9" s="18"/>
      <c r="BW9" s="18"/>
      <c r="BX9" s="18"/>
      <c r="BY9" s="42" t="str">
        <f t="shared" si="18"/>
        <v>Gender - Male;;</v>
      </c>
      <c r="BZ9" s="43"/>
    </row>
    <row r="10" spans="1:78" ht="16">
      <c r="A10" s="10" t="s">
        <v>53</v>
      </c>
      <c r="B10" s="28">
        <f>VLOOKUP(A10,Organisations!$A$2:$B$7,2,FALSE)</f>
        <v>5</v>
      </c>
      <c r="C10" s="9" t="s">
        <v>233</v>
      </c>
      <c r="D10" s="9" t="s">
        <v>234</v>
      </c>
      <c r="E10" s="28" t="str">
        <f t="shared" si="0"/>
        <v xml:space="preserve">Maltings Close provides accommodation and support to men and woman with a range of mental health difficulties. We are a </v>
      </c>
      <c r="F10" s="9" t="s">
        <v>237</v>
      </c>
      <c r="G10" s="10" t="s">
        <v>68</v>
      </c>
      <c r="H10" s="11"/>
      <c r="K10" s="13" t="s">
        <v>240</v>
      </c>
      <c r="L10" s="9" t="s">
        <v>241</v>
      </c>
      <c r="M10" s="28" t="str">
        <f t="shared" ref="M10:Q10" si="61">IFERROR(IF(FIND(M$1,$F10)&gt;1,"Age - Children",""),"")</f>
        <v/>
      </c>
      <c r="N10" s="28" t="str">
        <f t="shared" si="61"/>
        <v/>
      </c>
      <c r="O10" s="28" t="str">
        <f t="shared" si="61"/>
        <v/>
      </c>
      <c r="P10" s="28" t="str">
        <f t="shared" si="61"/>
        <v/>
      </c>
      <c r="Q10" s="28" t="str">
        <f t="shared" si="61"/>
        <v/>
      </c>
      <c r="R10" s="28" t="str">
        <f t="shared" ref="R10:T10" si="62">IFERROR(IF(FIND(R$1,$F10)&gt;1,"Age - Elderly",""),"")</f>
        <v/>
      </c>
      <c r="S10" s="28" t="str">
        <f t="shared" si="62"/>
        <v/>
      </c>
      <c r="T10" s="28" t="str">
        <f t="shared" si="62"/>
        <v/>
      </c>
      <c r="U10" s="28" t="str">
        <f t="shared" si="3"/>
        <v/>
      </c>
      <c r="V10" s="28" t="str">
        <f t="shared" si="4"/>
        <v/>
      </c>
      <c r="X10" s="28" t="str">
        <f t="shared" si="5"/>
        <v/>
      </c>
      <c r="Y10" s="28" t="str">
        <f t="shared" si="6"/>
        <v/>
      </c>
      <c r="Z10" s="28" t="str">
        <f t="shared" si="7"/>
        <v>Gender - Male</v>
      </c>
      <c r="AB10" s="28" t="str">
        <f t="shared" si="8"/>
        <v>Gender - Male</v>
      </c>
      <c r="AD10" s="28" t="str">
        <f t="shared" si="9"/>
        <v>Gender - Male;Gender - Male;</v>
      </c>
      <c r="AG10" s="28" t="str">
        <f t="shared" ref="AG10:AL10" si="63">IFERROR(IF(FIND(AG$1,$F10)&gt;1,AG$1,""),"")</f>
        <v/>
      </c>
      <c r="AH10" s="28" t="str">
        <f t="shared" si="63"/>
        <v/>
      </c>
      <c r="AI10" s="28" t="str">
        <f t="shared" si="63"/>
        <v/>
      </c>
      <c r="AJ10" s="28" t="str">
        <f t="shared" si="63"/>
        <v/>
      </c>
      <c r="AK10" s="28" t="str">
        <f t="shared" si="63"/>
        <v/>
      </c>
      <c r="AL10" s="28" t="str">
        <f t="shared" si="63"/>
        <v/>
      </c>
      <c r="AM10" s="28" t="str">
        <f t="shared" si="11"/>
        <v/>
      </c>
      <c r="AN10" s="28" t="str">
        <f t="shared" ref="AN10:AQ10" si="64">IFERROR(IF(FIND(AN$1,$F10)&gt;1,"Status - LGBT",""),"")</f>
        <v/>
      </c>
      <c r="AO10" s="28" t="str">
        <f t="shared" si="64"/>
        <v/>
      </c>
      <c r="AP10" s="28" t="str">
        <f t="shared" si="64"/>
        <v/>
      </c>
      <c r="AQ10" s="28" t="str">
        <f t="shared" si="64"/>
        <v/>
      </c>
      <c r="AR10" s="28" t="str">
        <f t="shared" ref="AR10:AV10" si="65">IFERROR(IF(FIND(AR$1,$F10)&gt;1,"BME",""),"")</f>
        <v/>
      </c>
      <c r="AS10" s="28" t="str">
        <f t="shared" si="65"/>
        <v/>
      </c>
      <c r="AT10" s="28" t="str">
        <f t="shared" si="65"/>
        <v/>
      </c>
      <c r="AU10" s="28" t="str">
        <f t="shared" si="65"/>
        <v/>
      </c>
      <c r="AV10" s="28" t="str">
        <f t="shared" si="65"/>
        <v/>
      </c>
      <c r="AW10" s="28" t="str">
        <f t="shared" ref="AW10:BC10" si="66">IFERROR(IF(FIND(AW$1,$F10)&gt;1,AW$1,""),"")</f>
        <v/>
      </c>
      <c r="AX10" s="28" t="str">
        <f t="shared" si="66"/>
        <v/>
      </c>
      <c r="AY10" s="28" t="str">
        <f t="shared" si="66"/>
        <v/>
      </c>
      <c r="AZ10" s="28" t="str">
        <f t="shared" si="66"/>
        <v/>
      </c>
      <c r="BA10" s="28" t="str">
        <f t="shared" si="66"/>
        <v/>
      </c>
      <c r="BB10" s="28" t="str">
        <f t="shared" si="66"/>
        <v/>
      </c>
      <c r="BC10" s="28" t="str">
        <f t="shared" si="66"/>
        <v/>
      </c>
      <c r="BD10" s="28" t="str">
        <f t="shared" si="15"/>
        <v/>
      </c>
      <c r="BG10" s="2" t="s">
        <v>243</v>
      </c>
      <c r="BJ10" s="28" t="str">
        <f t="shared" si="16"/>
        <v>Leeds</v>
      </c>
      <c r="BK10" s="28" t="str">
        <f t="shared" si="17"/>
        <v>West Yorkshire</v>
      </c>
      <c r="BL10" s="2" t="s">
        <v>244</v>
      </c>
      <c r="BM10" s="2" t="s">
        <v>98</v>
      </c>
      <c r="BU10" s="12"/>
      <c r="BV10" s="12"/>
      <c r="BW10" s="12"/>
      <c r="BX10" s="12"/>
      <c r="BY10" s="42" t="str">
        <f t="shared" si="18"/>
        <v>Gender - Male;Gender - Male;;</v>
      </c>
      <c r="BZ10" s="42"/>
    </row>
    <row r="11" spans="1:78" ht="16">
      <c r="A11" s="16" t="s">
        <v>53</v>
      </c>
      <c r="B11" s="28">
        <f>VLOOKUP(A11,Organisations!$A$2:$B$7,2,FALSE)</f>
        <v>5</v>
      </c>
      <c r="C11" s="15" t="s">
        <v>245</v>
      </c>
      <c r="D11" s="15" t="s">
        <v>246</v>
      </c>
      <c r="E11" s="28" t="str">
        <f t="shared" si="0"/>
        <v>Oakwood Hall is a twelve-bed dual registered nursing and residential care home for people whose mental health needs cann</v>
      </c>
      <c r="F11" s="15" t="s">
        <v>248</v>
      </c>
      <c r="G11" s="16" t="s">
        <v>68</v>
      </c>
      <c r="H11" s="17"/>
      <c r="K11" s="19" t="s">
        <v>250</v>
      </c>
      <c r="L11" s="15" t="s">
        <v>252</v>
      </c>
      <c r="M11" s="28" t="str">
        <f t="shared" ref="M11:Q11" si="67">IFERROR(IF(FIND(M$1,$F11)&gt;1,"Age - Children",""),"")</f>
        <v/>
      </c>
      <c r="N11" s="28" t="str">
        <f t="shared" si="67"/>
        <v/>
      </c>
      <c r="O11" s="28" t="str">
        <f t="shared" si="67"/>
        <v/>
      </c>
      <c r="P11" s="28" t="str">
        <f t="shared" si="67"/>
        <v/>
      </c>
      <c r="Q11" s="28" t="str">
        <f t="shared" si="67"/>
        <v/>
      </c>
      <c r="R11" s="28" t="str">
        <f t="shared" ref="R11:T11" si="68">IFERROR(IF(FIND(R$1,$F11)&gt;1,"Age - Elderly",""),"")</f>
        <v/>
      </c>
      <c r="S11" s="28" t="str">
        <f t="shared" si="68"/>
        <v/>
      </c>
      <c r="T11" s="28" t="str">
        <f t="shared" si="68"/>
        <v/>
      </c>
      <c r="U11" s="28" t="str">
        <f t="shared" si="3"/>
        <v/>
      </c>
      <c r="V11" s="28" t="str">
        <f t="shared" si="4"/>
        <v/>
      </c>
      <c r="X11" s="28" t="str">
        <f t="shared" si="5"/>
        <v/>
      </c>
      <c r="Y11" s="28" t="str">
        <f t="shared" si="6"/>
        <v/>
      </c>
      <c r="Z11" s="28" t="str">
        <f t="shared" si="7"/>
        <v>Gender - Male</v>
      </c>
      <c r="AB11" s="28" t="str">
        <f t="shared" si="8"/>
        <v/>
      </c>
      <c r="AD11" s="28" t="str">
        <f t="shared" si="9"/>
        <v>Gender - Male;</v>
      </c>
      <c r="AG11" s="28" t="str">
        <f t="shared" ref="AG11:AL11" si="69">IFERROR(IF(FIND(AG$1,$F11)&gt;1,AG$1,""),"")</f>
        <v/>
      </c>
      <c r="AH11" s="28" t="str">
        <f t="shared" si="69"/>
        <v/>
      </c>
      <c r="AI11" s="28" t="str">
        <f t="shared" si="69"/>
        <v/>
      </c>
      <c r="AJ11" s="28" t="str">
        <f t="shared" si="69"/>
        <v/>
      </c>
      <c r="AK11" s="28" t="str">
        <f t="shared" si="69"/>
        <v/>
      </c>
      <c r="AL11" s="28" t="str">
        <f t="shared" si="69"/>
        <v/>
      </c>
      <c r="AM11" s="28" t="str">
        <f t="shared" si="11"/>
        <v/>
      </c>
      <c r="AN11" s="28" t="str">
        <f t="shared" ref="AN11:AQ11" si="70">IFERROR(IF(FIND(AN$1,$F11)&gt;1,"Status - LGBT",""),"")</f>
        <v/>
      </c>
      <c r="AO11" s="28" t="str">
        <f t="shared" si="70"/>
        <v/>
      </c>
      <c r="AP11" s="28" t="str">
        <f t="shared" si="70"/>
        <v/>
      </c>
      <c r="AQ11" s="28" t="str">
        <f t="shared" si="70"/>
        <v/>
      </c>
      <c r="AR11" s="28" t="str">
        <f t="shared" ref="AR11:AV11" si="71">IFERROR(IF(FIND(AR$1,$F11)&gt;1,"BME",""),"")</f>
        <v/>
      </c>
      <c r="AS11" s="28" t="str">
        <f t="shared" si="71"/>
        <v/>
      </c>
      <c r="AT11" s="28" t="str">
        <f t="shared" si="71"/>
        <v/>
      </c>
      <c r="AU11" s="28" t="str">
        <f t="shared" si="71"/>
        <v/>
      </c>
      <c r="AV11" s="28" t="str">
        <f t="shared" si="71"/>
        <v/>
      </c>
      <c r="AW11" s="28" t="str">
        <f t="shared" ref="AW11:BC11" si="72">IFERROR(IF(FIND(AW$1,$F11)&gt;1,AW$1,""),"")</f>
        <v/>
      </c>
      <c r="AX11" s="28" t="str">
        <f t="shared" si="72"/>
        <v/>
      </c>
      <c r="AY11" s="28" t="str">
        <f t="shared" si="72"/>
        <v/>
      </c>
      <c r="AZ11" s="28" t="str">
        <f t="shared" si="72"/>
        <v/>
      </c>
      <c r="BA11" s="28" t="str">
        <f t="shared" si="72"/>
        <v/>
      </c>
      <c r="BB11" s="28" t="str">
        <f t="shared" si="72"/>
        <v/>
      </c>
      <c r="BC11" s="28" t="str">
        <f t="shared" si="72"/>
        <v/>
      </c>
      <c r="BD11" s="28" t="str">
        <f t="shared" si="15"/>
        <v/>
      </c>
      <c r="BG11" s="2" t="s">
        <v>253</v>
      </c>
      <c r="BJ11" s="28" t="str">
        <f t="shared" si="16"/>
        <v>Leeds</v>
      </c>
      <c r="BK11" s="28" t="str">
        <f t="shared" si="17"/>
        <v>West Yorkshire</v>
      </c>
      <c r="BL11" s="2" t="s">
        <v>254</v>
      </c>
      <c r="BM11" s="2" t="s">
        <v>98</v>
      </c>
      <c r="BU11" s="18"/>
      <c r="BV11" s="18"/>
      <c r="BW11" s="18"/>
      <c r="BX11" s="18"/>
      <c r="BY11" s="42" t="str">
        <f t="shared" si="18"/>
        <v>Gender - Male;;</v>
      </c>
      <c r="BZ11" s="43"/>
    </row>
    <row r="12" spans="1:78" ht="16">
      <c r="A12" s="10" t="s">
        <v>53</v>
      </c>
      <c r="B12" s="28">
        <f>VLOOKUP(A12,Organisations!$A$2:$B$7,2,FALSE)</f>
        <v>5</v>
      </c>
      <c r="C12" s="9" t="s">
        <v>256</v>
      </c>
      <c r="D12" s="9" t="s">
        <v>257</v>
      </c>
      <c r="E12" s="28" t="str">
        <f t="shared" si="0"/>
        <v>Octavia House is one of Community Links’ three Intermediate Support Hostels providing recovery-focused support in a ther</v>
      </c>
      <c r="F12" s="9" t="s">
        <v>259</v>
      </c>
      <c r="G12" s="10" t="s">
        <v>68</v>
      </c>
      <c r="H12" s="11"/>
      <c r="K12" s="13" t="s">
        <v>260</v>
      </c>
      <c r="L12" s="9" t="s">
        <v>261</v>
      </c>
      <c r="M12" s="28" t="str">
        <f t="shared" ref="M12:Q12" si="73">IFERROR(IF(FIND(M$1,$F12)&gt;1,"Age - Children",""),"")</f>
        <v/>
      </c>
      <c r="N12" s="28" t="str">
        <f t="shared" si="73"/>
        <v/>
      </c>
      <c r="O12" s="28" t="str">
        <f t="shared" si="73"/>
        <v/>
      </c>
      <c r="P12" s="28" t="str">
        <f t="shared" si="73"/>
        <v/>
      </c>
      <c r="Q12" s="28" t="str">
        <f t="shared" si="73"/>
        <v/>
      </c>
      <c r="R12" s="28" t="str">
        <f t="shared" ref="R12:T12" si="74">IFERROR(IF(FIND(R$1,$F12)&gt;1,"Age - Elderly",""),"")</f>
        <v/>
      </c>
      <c r="S12" s="28" t="str">
        <f t="shared" si="74"/>
        <v/>
      </c>
      <c r="T12" s="28" t="str">
        <f t="shared" si="74"/>
        <v/>
      </c>
      <c r="U12" s="28" t="str">
        <f t="shared" si="3"/>
        <v/>
      </c>
      <c r="V12" s="28" t="str">
        <f t="shared" si="4"/>
        <v/>
      </c>
      <c r="X12" s="28" t="str">
        <f t="shared" si="5"/>
        <v/>
      </c>
      <c r="Y12" s="28" t="str">
        <f t="shared" si="6"/>
        <v/>
      </c>
      <c r="Z12" s="28" t="str">
        <f t="shared" si="7"/>
        <v>Gender - Male</v>
      </c>
      <c r="AB12" s="28" t="str">
        <f t="shared" si="8"/>
        <v/>
      </c>
      <c r="AD12" s="28" t="str">
        <f t="shared" si="9"/>
        <v>Gender - Male;</v>
      </c>
      <c r="AG12" s="28" t="str">
        <f t="shared" ref="AG12:AL12" si="75">IFERROR(IF(FIND(AG$1,$F12)&gt;1,AG$1,""),"")</f>
        <v/>
      </c>
      <c r="AH12" s="28" t="str">
        <f t="shared" si="75"/>
        <v/>
      </c>
      <c r="AI12" s="28" t="str">
        <f t="shared" si="75"/>
        <v/>
      </c>
      <c r="AJ12" s="28" t="str">
        <f t="shared" si="75"/>
        <v/>
      </c>
      <c r="AK12" s="28" t="str">
        <f t="shared" si="75"/>
        <v/>
      </c>
      <c r="AL12" s="28" t="str">
        <f t="shared" si="75"/>
        <v/>
      </c>
      <c r="AM12" s="28" t="str">
        <f t="shared" si="11"/>
        <v/>
      </c>
      <c r="AN12" s="28" t="str">
        <f t="shared" ref="AN12:AQ12" si="76">IFERROR(IF(FIND(AN$1,$F12)&gt;1,"Status - LGBT",""),"")</f>
        <v/>
      </c>
      <c r="AO12" s="28" t="str">
        <f t="shared" si="76"/>
        <v/>
      </c>
      <c r="AP12" s="28" t="str">
        <f t="shared" si="76"/>
        <v/>
      </c>
      <c r="AQ12" s="28" t="str">
        <f t="shared" si="76"/>
        <v/>
      </c>
      <c r="AR12" s="28" t="str">
        <f t="shared" ref="AR12:AV12" si="77">IFERROR(IF(FIND(AR$1,$F12)&gt;1,"BME",""),"")</f>
        <v/>
      </c>
      <c r="AS12" s="28" t="str">
        <f t="shared" si="77"/>
        <v/>
      </c>
      <c r="AT12" s="28" t="str">
        <f t="shared" si="77"/>
        <v/>
      </c>
      <c r="AU12" s="28" t="str">
        <f t="shared" si="77"/>
        <v/>
      </c>
      <c r="AV12" s="28" t="str">
        <f t="shared" si="77"/>
        <v/>
      </c>
      <c r="AW12" s="28" t="str">
        <f t="shared" ref="AW12:BC12" si="78">IFERROR(IF(FIND(AW$1,$F12)&gt;1,AW$1,""),"")</f>
        <v/>
      </c>
      <c r="AX12" s="28" t="str">
        <f t="shared" si="78"/>
        <v/>
      </c>
      <c r="AY12" s="28" t="str">
        <f t="shared" si="78"/>
        <v/>
      </c>
      <c r="AZ12" s="28" t="str">
        <f t="shared" si="78"/>
        <v/>
      </c>
      <c r="BA12" s="28" t="str">
        <f t="shared" si="78"/>
        <v/>
      </c>
      <c r="BB12" s="28" t="str">
        <f t="shared" si="78"/>
        <v/>
      </c>
      <c r="BC12" s="28" t="str">
        <f t="shared" si="78"/>
        <v/>
      </c>
      <c r="BD12" s="28" t="str">
        <f t="shared" si="15"/>
        <v/>
      </c>
      <c r="BG12" s="2" t="s">
        <v>262</v>
      </c>
      <c r="BJ12" s="28" t="str">
        <f t="shared" si="16"/>
        <v>Leeds</v>
      </c>
      <c r="BK12" s="28" t="str">
        <f t="shared" si="17"/>
        <v>West Yorkshire</v>
      </c>
      <c r="BL12" s="2" t="s">
        <v>97</v>
      </c>
      <c r="BM12" s="2" t="s">
        <v>98</v>
      </c>
      <c r="BU12" s="12"/>
      <c r="BV12" s="12"/>
      <c r="BW12" s="12"/>
      <c r="BX12" s="12"/>
      <c r="BY12" s="42" t="str">
        <f t="shared" si="18"/>
        <v>Gender - Male;;</v>
      </c>
      <c r="BZ12" s="42"/>
    </row>
    <row r="13" spans="1:78" ht="16">
      <c r="A13" s="16" t="s">
        <v>53</v>
      </c>
      <c r="B13" s="28">
        <f>VLOOKUP(A13,Organisations!$A$2:$B$7,2,FALSE)</f>
        <v>5</v>
      </c>
      <c r="C13" s="15" t="s">
        <v>263</v>
      </c>
      <c r="D13" s="15" t="s">
        <v>264</v>
      </c>
      <c r="E13" s="28" t="str">
        <f t="shared" si="0"/>
        <v>The Personality Disorder Accommodation Support Service provides housing and resettlement support to clients with a prima</v>
      </c>
      <c r="F13" s="15" t="s">
        <v>266</v>
      </c>
      <c r="G13" s="16" t="s">
        <v>68</v>
      </c>
      <c r="H13" s="17"/>
      <c r="K13" s="19" t="s">
        <v>267</v>
      </c>
      <c r="L13" s="15" t="s">
        <v>268</v>
      </c>
      <c r="M13" s="28" t="str">
        <f t="shared" ref="M13:Q13" si="79">IFERROR(IF(FIND(M$1,$F13)&gt;1,"Age - Children",""),"")</f>
        <v/>
      </c>
      <c r="N13" s="28" t="str">
        <f t="shared" si="79"/>
        <v/>
      </c>
      <c r="O13" s="28" t="str">
        <f t="shared" si="79"/>
        <v/>
      </c>
      <c r="P13" s="28" t="str">
        <f t="shared" si="79"/>
        <v/>
      </c>
      <c r="Q13" s="28" t="str">
        <f t="shared" si="79"/>
        <v/>
      </c>
      <c r="R13" s="28" t="str">
        <f t="shared" ref="R13:T13" si="80">IFERROR(IF(FIND(R$1,$F13)&gt;1,"Age - Elderly",""),"")</f>
        <v/>
      </c>
      <c r="S13" s="28" t="str">
        <f t="shared" si="80"/>
        <v/>
      </c>
      <c r="T13" s="28" t="str">
        <f t="shared" si="80"/>
        <v/>
      </c>
      <c r="U13" s="28" t="str">
        <f t="shared" si="3"/>
        <v/>
      </c>
      <c r="V13" s="28" t="str">
        <f t="shared" si="4"/>
        <v/>
      </c>
      <c r="X13" s="28" t="str">
        <f t="shared" si="5"/>
        <v/>
      </c>
      <c r="Y13" s="28" t="str">
        <f t="shared" si="6"/>
        <v/>
      </c>
      <c r="Z13" s="28" t="str">
        <f t="shared" si="7"/>
        <v>Gender - Male</v>
      </c>
      <c r="AB13" s="28" t="str">
        <f t="shared" si="8"/>
        <v/>
      </c>
      <c r="AD13" s="28" t="str">
        <f t="shared" si="9"/>
        <v>Gender - Male;</v>
      </c>
      <c r="AG13" s="28" t="str">
        <f t="shared" ref="AG13:AL13" si="81">IFERROR(IF(FIND(AG$1,$F13)&gt;1,AG$1,""),"")</f>
        <v/>
      </c>
      <c r="AH13" s="28" t="str">
        <f t="shared" si="81"/>
        <v/>
      </c>
      <c r="AI13" s="28" t="str">
        <f t="shared" si="81"/>
        <v/>
      </c>
      <c r="AJ13" s="28" t="str">
        <f t="shared" si="81"/>
        <v/>
      </c>
      <c r="AK13" s="28" t="str">
        <f t="shared" si="81"/>
        <v/>
      </c>
      <c r="AL13" s="28" t="str">
        <f t="shared" si="81"/>
        <v/>
      </c>
      <c r="AM13" s="28" t="str">
        <f t="shared" si="11"/>
        <v/>
      </c>
      <c r="AN13" s="28" t="str">
        <f t="shared" ref="AN13:AQ13" si="82">IFERROR(IF(FIND(AN$1,$F13)&gt;1,"Status - LGBT",""),"")</f>
        <v/>
      </c>
      <c r="AO13" s="28" t="str">
        <f t="shared" si="82"/>
        <v/>
      </c>
      <c r="AP13" s="28" t="str">
        <f t="shared" si="82"/>
        <v/>
      </c>
      <c r="AQ13" s="28" t="str">
        <f t="shared" si="82"/>
        <v/>
      </c>
      <c r="AR13" s="28" t="str">
        <f t="shared" ref="AR13:AV13" si="83">IFERROR(IF(FIND(AR$1,$F13)&gt;1,"BME",""),"")</f>
        <v/>
      </c>
      <c r="AS13" s="28" t="str">
        <f t="shared" si="83"/>
        <v/>
      </c>
      <c r="AT13" s="28" t="str">
        <f t="shared" si="83"/>
        <v/>
      </c>
      <c r="AU13" s="28" t="str">
        <f t="shared" si="83"/>
        <v/>
      </c>
      <c r="AV13" s="28" t="str">
        <f t="shared" si="83"/>
        <v/>
      </c>
      <c r="AW13" s="28" t="str">
        <f t="shared" ref="AW13:BC13" si="84">IFERROR(IF(FIND(AW$1,$F13)&gt;1,AW$1,""),"")</f>
        <v/>
      </c>
      <c r="AX13" s="28" t="str">
        <f t="shared" si="84"/>
        <v/>
      </c>
      <c r="AY13" s="28" t="str">
        <f t="shared" si="84"/>
        <v/>
      </c>
      <c r="AZ13" s="28" t="str">
        <f t="shared" si="84"/>
        <v/>
      </c>
      <c r="BA13" s="28" t="str">
        <f t="shared" si="84"/>
        <v/>
      </c>
      <c r="BB13" s="28" t="str">
        <f t="shared" si="84"/>
        <v/>
      </c>
      <c r="BC13" s="28" t="str">
        <f t="shared" si="84"/>
        <v/>
      </c>
      <c r="BD13" s="28" t="str">
        <f t="shared" si="15"/>
        <v/>
      </c>
      <c r="BG13" s="2" t="s">
        <v>269</v>
      </c>
      <c r="BJ13" s="28" t="str">
        <f t="shared" si="16"/>
        <v>Leeds</v>
      </c>
      <c r="BK13" s="28" t="str">
        <f t="shared" si="17"/>
        <v>West Yorkshire</v>
      </c>
      <c r="BL13" s="2" t="s">
        <v>270</v>
      </c>
      <c r="BM13" s="2" t="s">
        <v>98</v>
      </c>
      <c r="BU13" s="18"/>
      <c r="BV13" s="18"/>
      <c r="BW13" s="18"/>
      <c r="BX13" s="18"/>
      <c r="BY13" s="42" t="str">
        <f t="shared" si="18"/>
        <v>Gender - Male;;</v>
      </c>
      <c r="BZ13" s="43"/>
    </row>
    <row r="14" spans="1:78" ht="16">
      <c r="A14" s="10" t="s">
        <v>53</v>
      </c>
      <c r="B14" s="28">
        <f>VLOOKUP(A14,Organisations!$A$2:$B$7,2,FALSE)</f>
        <v>5</v>
      </c>
      <c r="C14" s="9" t="s">
        <v>272</v>
      </c>
      <c r="D14" s="9" t="s">
        <v>273</v>
      </c>
      <c r="E14" s="28" t="str">
        <f t="shared" si="0"/>
        <v xml:space="preserve">The primary role of the Recovery Centre is to support the successful transition and reintegration of service users into </v>
      </c>
      <c r="F14" s="9" t="s">
        <v>275</v>
      </c>
      <c r="G14" s="10" t="s">
        <v>68</v>
      </c>
      <c r="H14" s="11"/>
      <c r="K14" s="13" t="s">
        <v>276</v>
      </c>
      <c r="L14" s="9" t="s">
        <v>277</v>
      </c>
      <c r="M14" s="28" t="str">
        <f t="shared" ref="M14:Q14" si="85">IFERROR(IF(FIND(M$1,$F14)&gt;1,"Age - Children",""),"")</f>
        <v/>
      </c>
      <c r="N14" s="28" t="str">
        <f t="shared" si="85"/>
        <v/>
      </c>
      <c r="O14" s="28" t="str">
        <f t="shared" si="85"/>
        <v/>
      </c>
      <c r="P14" s="28" t="str">
        <f t="shared" si="85"/>
        <v/>
      </c>
      <c r="Q14" s="28" t="str">
        <f t="shared" si="85"/>
        <v/>
      </c>
      <c r="R14" s="28" t="str">
        <f t="shared" ref="R14:T14" si="86">IFERROR(IF(FIND(R$1,$F14)&gt;1,"Age - Elderly",""),"")</f>
        <v/>
      </c>
      <c r="S14" s="28" t="str">
        <f t="shared" si="86"/>
        <v/>
      </c>
      <c r="T14" s="28" t="str">
        <f t="shared" si="86"/>
        <v/>
      </c>
      <c r="U14" s="28" t="str">
        <f t="shared" si="3"/>
        <v/>
      </c>
      <c r="V14" s="28" t="str">
        <f t="shared" si="4"/>
        <v/>
      </c>
      <c r="X14" s="28" t="str">
        <f t="shared" si="5"/>
        <v/>
      </c>
      <c r="Y14" s="28" t="str">
        <f t="shared" si="6"/>
        <v/>
      </c>
      <c r="Z14" s="28" t="str">
        <f t="shared" si="7"/>
        <v>Gender - Male</v>
      </c>
      <c r="AB14" s="28" t="str">
        <f t="shared" si="8"/>
        <v/>
      </c>
      <c r="AD14" s="28" t="str">
        <f t="shared" si="9"/>
        <v>Gender - Male;</v>
      </c>
      <c r="AG14" s="28" t="str">
        <f t="shared" ref="AG14:AL14" si="87">IFERROR(IF(FIND(AG$1,$F14)&gt;1,AG$1,""),"")</f>
        <v/>
      </c>
      <c r="AH14" s="28" t="str">
        <f t="shared" si="87"/>
        <v/>
      </c>
      <c r="AI14" s="28" t="str">
        <f t="shared" si="87"/>
        <v/>
      </c>
      <c r="AJ14" s="28" t="str">
        <f t="shared" si="87"/>
        <v/>
      </c>
      <c r="AK14" s="28" t="str">
        <f t="shared" si="87"/>
        <v/>
      </c>
      <c r="AL14" s="28" t="str">
        <f t="shared" si="87"/>
        <v/>
      </c>
      <c r="AM14" s="28" t="str">
        <f t="shared" si="11"/>
        <v/>
      </c>
      <c r="AN14" s="28" t="str">
        <f t="shared" ref="AN14:AQ14" si="88">IFERROR(IF(FIND(AN$1,$F14)&gt;1,"Status - LGBT",""),"")</f>
        <v/>
      </c>
      <c r="AO14" s="28" t="str">
        <f t="shared" si="88"/>
        <v/>
      </c>
      <c r="AP14" s="28" t="str">
        <f t="shared" si="88"/>
        <v/>
      </c>
      <c r="AQ14" s="28" t="str">
        <f t="shared" si="88"/>
        <v/>
      </c>
      <c r="AR14" s="28" t="str">
        <f t="shared" ref="AR14:AV14" si="89">IFERROR(IF(FIND(AR$1,$F14)&gt;1,"BME",""),"")</f>
        <v/>
      </c>
      <c r="AS14" s="28" t="str">
        <f t="shared" si="89"/>
        <v/>
      </c>
      <c r="AT14" s="28" t="str">
        <f t="shared" si="89"/>
        <v/>
      </c>
      <c r="AU14" s="28" t="str">
        <f t="shared" si="89"/>
        <v/>
      </c>
      <c r="AV14" s="28" t="str">
        <f t="shared" si="89"/>
        <v/>
      </c>
      <c r="AW14" s="28" t="str">
        <f t="shared" ref="AW14:BC14" si="90">IFERROR(IF(FIND(AW$1,$F14)&gt;1,AW$1,""),"")</f>
        <v/>
      </c>
      <c r="AX14" s="28" t="str">
        <f t="shared" si="90"/>
        <v/>
      </c>
      <c r="AY14" s="28" t="str">
        <f t="shared" si="90"/>
        <v/>
      </c>
      <c r="AZ14" s="28" t="str">
        <f t="shared" si="90"/>
        <v/>
      </c>
      <c r="BA14" s="28" t="str">
        <f t="shared" si="90"/>
        <v/>
      </c>
      <c r="BB14" s="28" t="str">
        <f t="shared" si="90"/>
        <v/>
      </c>
      <c r="BC14" s="28" t="str">
        <f t="shared" si="90"/>
        <v/>
      </c>
      <c r="BD14" s="28" t="str">
        <f t="shared" si="15"/>
        <v/>
      </c>
      <c r="BG14" s="2" t="s">
        <v>278</v>
      </c>
      <c r="BJ14" s="28" t="str">
        <f t="shared" si="16"/>
        <v>Leeds</v>
      </c>
      <c r="BK14" s="28" t="str">
        <f t="shared" si="17"/>
        <v>West Yorkshire</v>
      </c>
      <c r="BL14" s="2" t="s">
        <v>279</v>
      </c>
      <c r="BM14" s="2" t="s">
        <v>98</v>
      </c>
      <c r="BU14" s="12"/>
      <c r="BV14" s="12"/>
      <c r="BW14" s="12"/>
      <c r="BX14" s="12"/>
      <c r="BY14" s="42" t="str">
        <f t="shared" si="18"/>
        <v>Gender - Male;;</v>
      </c>
      <c r="BZ14" s="42"/>
    </row>
    <row r="15" spans="1:78" ht="16">
      <c r="A15" s="16" t="s">
        <v>53</v>
      </c>
      <c r="B15" s="28">
        <f>VLOOKUP(A15,Organisations!$A$2:$B$7,2,FALSE)</f>
        <v>5</v>
      </c>
      <c r="C15" s="15" t="s">
        <v>280</v>
      </c>
      <c r="D15" s="15" t="s">
        <v>281</v>
      </c>
      <c r="E15" s="28" t="str">
        <f t="shared" si="0"/>
        <v>Rose Villa provides shared living accommodation for individuals aged 18+ who have mental health difficulties and housing</v>
      </c>
      <c r="F15" s="15" t="s">
        <v>283</v>
      </c>
      <c r="G15" s="16" t="s">
        <v>68</v>
      </c>
      <c r="H15" s="17"/>
      <c r="K15" s="19" t="s">
        <v>284</v>
      </c>
      <c r="L15" s="15" t="s">
        <v>285</v>
      </c>
      <c r="M15" s="28" t="str">
        <f t="shared" ref="M15:Q15" si="91">IFERROR(IF(FIND(M$1,$F15)&gt;1,"Age - Children",""),"")</f>
        <v/>
      </c>
      <c r="N15" s="28" t="str">
        <f t="shared" si="91"/>
        <v/>
      </c>
      <c r="O15" s="28" t="str">
        <f t="shared" si="91"/>
        <v/>
      </c>
      <c r="P15" s="28" t="str">
        <f t="shared" si="91"/>
        <v/>
      </c>
      <c r="Q15" s="28" t="str">
        <f t="shared" si="91"/>
        <v/>
      </c>
      <c r="R15" s="28" t="str">
        <f t="shared" ref="R15:T15" si="92">IFERROR(IF(FIND(R$1,$F15)&gt;1,"Age - Elderly",""),"")</f>
        <v/>
      </c>
      <c r="S15" s="28" t="str">
        <f t="shared" si="92"/>
        <v/>
      </c>
      <c r="T15" s="28" t="str">
        <f t="shared" si="92"/>
        <v/>
      </c>
      <c r="U15" s="28" t="str">
        <f t="shared" si="3"/>
        <v/>
      </c>
      <c r="V15" s="28" t="str">
        <f t="shared" si="4"/>
        <v/>
      </c>
      <c r="X15" s="28" t="str">
        <f t="shared" si="5"/>
        <v/>
      </c>
      <c r="Y15" s="28" t="str">
        <f t="shared" si="6"/>
        <v/>
      </c>
      <c r="Z15" s="28" t="str">
        <f t="shared" si="7"/>
        <v>Gender - Male</v>
      </c>
      <c r="AB15" s="28" t="str">
        <f t="shared" si="8"/>
        <v/>
      </c>
      <c r="AD15" s="28" t="str">
        <f t="shared" si="9"/>
        <v>Gender - Male;</v>
      </c>
      <c r="AG15" s="28" t="str">
        <f t="shared" ref="AG15:AL15" si="93">IFERROR(IF(FIND(AG$1,$F15)&gt;1,AG$1,""),"")</f>
        <v/>
      </c>
      <c r="AH15" s="28" t="str">
        <f t="shared" si="93"/>
        <v/>
      </c>
      <c r="AI15" s="28" t="str">
        <f t="shared" si="93"/>
        <v/>
      </c>
      <c r="AJ15" s="28" t="str">
        <f t="shared" si="93"/>
        <v/>
      </c>
      <c r="AK15" s="28" t="str">
        <f t="shared" si="93"/>
        <v/>
      </c>
      <c r="AL15" s="28" t="str">
        <f t="shared" si="93"/>
        <v/>
      </c>
      <c r="AM15" s="28" t="str">
        <f t="shared" si="11"/>
        <v/>
      </c>
      <c r="AN15" s="28" t="str">
        <f t="shared" ref="AN15:AQ15" si="94">IFERROR(IF(FIND(AN$1,$F15)&gt;1,"Status - LGBT",""),"")</f>
        <v/>
      </c>
      <c r="AO15" s="28" t="str">
        <f t="shared" si="94"/>
        <v/>
      </c>
      <c r="AP15" s="28" t="str">
        <f t="shared" si="94"/>
        <v/>
      </c>
      <c r="AQ15" s="28" t="str">
        <f t="shared" si="94"/>
        <v/>
      </c>
      <c r="AR15" s="28" t="str">
        <f t="shared" ref="AR15:AV15" si="95">IFERROR(IF(FIND(AR$1,$F15)&gt;1,"BME",""),"")</f>
        <v/>
      </c>
      <c r="AS15" s="28" t="str">
        <f t="shared" si="95"/>
        <v/>
      </c>
      <c r="AT15" s="28" t="str">
        <f t="shared" si="95"/>
        <v/>
      </c>
      <c r="AU15" s="28" t="str">
        <f t="shared" si="95"/>
        <v/>
      </c>
      <c r="AV15" s="28" t="str">
        <f t="shared" si="95"/>
        <v/>
      </c>
      <c r="AW15" s="28" t="str">
        <f t="shared" ref="AW15:BC15" si="96">IFERROR(IF(FIND(AW$1,$F15)&gt;1,AW$1,""),"")</f>
        <v/>
      </c>
      <c r="AX15" s="28" t="str">
        <f t="shared" si="96"/>
        <v/>
      </c>
      <c r="AY15" s="28" t="str">
        <f t="shared" si="96"/>
        <v/>
      </c>
      <c r="AZ15" s="28" t="str">
        <f t="shared" si="96"/>
        <v/>
      </c>
      <c r="BA15" s="28" t="str">
        <f t="shared" si="96"/>
        <v/>
      </c>
      <c r="BB15" s="28" t="str">
        <f t="shared" si="96"/>
        <v/>
      </c>
      <c r="BC15" s="28" t="str">
        <f t="shared" si="96"/>
        <v/>
      </c>
      <c r="BD15" s="28" t="str">
        <f t="shared" si="15"/>
        <v/>
      </c>
      <c r="BG15" s="2" t="s">
        <v>286</v>
      </c>
      <c r="BJ15" s="28" t="str">
        <f t="shared" si="16"/>
        <v>Leeds</v>
      </c>
      <c r="BK15" s="28" t="str">
        <f t="shared" si="17"/>
        <v>West Yorkshire</v>
      </c>
      <c r="BL15" s="2" t="s">
        <v>287</v>
      </c>
      <c r="BM15" s="2" t="s">
        <v>98</v>
      </c>
      <c r="BU15" s="18"/>
      <c r="BV15" s="18"/>
      <c r="BW15" s="18"/>
      <c r="BX15" s="18"/>
      <c r="BY15" s="42" t="str">
        <f t="shared" si="18"/>
        <v>Gender - Male;;</v>
      </c>
      <c r="BZ15" s="43"/>
    </row>
    <row r="16" spans="1:78" ht="16">
      <c r="A16" s="10" t="s">
        <v>53</v>
      </c>
      <c r="B16" s="28">
        <f>VLOOKUP(A16,Organisations!$A$2:$B$7,2,FALSE)</f>
        <v>5</v>
      </c>
      <c r="C16" s="9" t="s">
        <v>289</v>
      </c>
      <c r="D16" s="9" t="s">
        <v>290</v>
      </c>
      <c r="E16" s="28" t="str">
        <f t="shared" si="0"/>
        <v>Stronger Families provides a range of group workshops and one to one sessions to develop skills which will assist people</v>
      </c>
      <c r="F16" s="9" t="s">
        <v>292</v>
      </c>
      <c r="G16" s="10" t="s">
        <v>68</v>
      </c>
      <c r="H16" s="11"/>
      <c r="K16" s="13" t="s">
        <v>201</v>
      </c>
      <c r="L16" s="22"/>
      <c r="M16" s="28" t="str">
        <f t="shared" ref="M16:Q16" si="97">IFERROR(IF(FIND(M$1,$F16)&gt;1,"Age - Children",""),"")</f>
        <v/>
      </c>
      <c r="N16" s="28" t="str">
        <f t="shared" si="97"/>
        <v/>
      </c>
      <c r="O16" s="28" t="str">
        <f t="shared" si="97"/>
        <v/>
      </c>
      <c r="P16" s="28" t="str">
        <f t="shared" si="97"/>
        <v/>
      </c>
      <c r="Q16" s="28" t="str">
        <f t="shared" si="97"/>
        <v/>
      </c>
      <c r="R16" s="28" t="str">
        <f t="shared" ref="R16:T16" si="98">IFERROR(IF(FIND(R$1,$F16)&gt;1,"Age - Elderly",""),"")</f>
        <v/>
      </c>
      <c r="S16" s="28" t="str">
        <f t="shared" si="98"/>
        <v/>
      </c>
      <c r="T16" s="28" t="str">
        <f t="shared" si="98"/>
        <v/>
      </c>
      <c r="U16" s="28" t="str">
        <f t="shared" si="3"/>
        <v/>
      </c>
      <c r="V16" s="28" t="str">
        <f t="shared" si="4"/>
        <v/>
      </c>
      <c r="X16" s="28" t="str">
        <f t="shared" si="5"/>
        <v/>
      </c>
      <c r="Y16" s="28" t="str">
        <f t="shared" si="6"/>
        <v/>
      </c>
      <c r="Z16" s="28" t="str">
        <f t="shared" si="7"/>
        <v>Gender - Male</v>
      </c>
      <c r="AB16" s="28" t="str">
        <f t="shared" si="8"/>
        <v/>
      </c>
      <c r="AD16" s="28" t="str">
        <f t="shared" si="9"/>
        <v>Gender - Male;</v>
      </c>
      <c r="AG16" s="28" t="str">
        <f t="shared" ref="AG16:AL16" si="99">IFERROR(IF(FIND(AG$1,$F16)&gt;1,AG$1,""),"")</f>
        <v/>
      </c>
      <c r="AH16" s="28" t="str">
        <f t="shared" si="99"/>
        <v/>
      </c>
      <c r="AI16" s="28" t="str">
        <f t="shared" si="99"/>
        <v/>
      </c>
      <c r="AJ16" s="28" t="str">
        <f t="shared" si="99"/>
        <v/>
      </c>
      <c r="AK16" s="28" t="str">
        <f t="shared" si="99"/>
        <v/>
      </c>
      <c r="AL16" s="28" t="str">
        <f t="shared" si="99"/>
        <v/>
      </c>
      <c r="AM16" s="28" t="str">
        <f t="shared" si="11"/>
        <v/>
      </c>
      <c r="AN16" s="28" t="str">
        <f t="shared" ref="AN16:AQ16" si="100">IFERROR(IF(FIND(AN$1,$F16)&gt;1,"Status - LGBT",""),"")</f>
        <v/>
      </c>
      <c r="AO16" s="28" t="str">
        <f t="shared" si="100"/>
        <v/>
      </c>
      <c r="AP16" s="28" t="str">
        <f t="shared" si="100"/>
        <v/>
      </c>
      <c r="AQ16" s="28" t="str">
        <f t="shared" si="100"/>
        <v/>
      </c>
      <c r="AR16" s="28" t="str">
        <f t="shared" ref="AR16:AV16" si="101">IFERROR(IF(FIND(AR$1,$F16)&gt;1,"BME",""),"")</f>
        <v/>
      </c>
      <c r="AS16" s="28" t="str">
        <f t="shared" si="101"/>
        <v/>
      </c>
      <c r="AT16" s="28" t="str">
        <f t="shared" si="101"/>
        <v/>
      </c>
      <c r="AU16" s="28" t="str">
        <f t="shared" si="101"/>
        <v/>
      </c>
      <c r="AV16" s="28" t="str">
        <f t="shared" si="101"/>
        <v/>
      </c>
      <c r="AW16" s="28" t="str">
        <f t="shared" ref="AW16:BC16" si="102">IFERROR(IF(FIND(AW$1,$F16)&gt;1,AW$1,""),"")</f>
        <v/>
      </c>
      <c r="AX16" s="28" t="str">
        <f t="shared" si="102"/>
        <v/>
      </c>
      <c r="AY16" s="28" t="str">
        <f t="shared" si="102"/>
        <v/>
      </c>
      <c r="AZ16" s="28" t="str">
        <f t="shared" si="102"/>
        <v/>
      </c>
      <c r="BA16" s="28" t="str">
        <f t="shared" si="102"/>
        <v/>
      </c>
      <c r="BB16" s="28" t="str">
        <f t="shared" si="102"/>
        <v/>
      </c>
      <c r="BC16" s="28" t="str">
        <f t="shared" si="102"/>
        <v/>
      </c>
      <c r="BD16" s="28" t="str">
        <f t="shared" si="15"/>
        <v/>
      </c>
      <c r="BG16" s="2" t="s">
        <v>293</v>
      </c>
      <c r="BJ16" s="28" t="str">
        <f t="shared" si="16"/>
        <v>Leeds</v>
      </c>
      <c r="BK16" s="28" t="str">
        <f t="shared" si="17"/>
        <v>West Yorkshire</v>
      </c>
      <c r="BL16" s="2" t="s">
        <v>205</v>
      </c>
      <c r="BM16" s="2" t="s">
        <v>98</v>
      </c>
      <c r="BU16" s="12"/>
      <c r="BV16" s="12"/>
      <c r="BW16" s="12"/>
      <c r="BX16" s="12"/>
      <c r="BY16" s="42" t="str">
        <f t="shared" si="18"/>
        <v>Gender - Male;;</v>
      </c>
      <c r="BZ16" s="42"/>
    </row>
    <row r="17" spans="1:78" ht="16">
      <c r="A17" s="16" t="s">
        <v>53</v>
      </c>
      <c r="B17" s="28">
        <f>VLOOKUP(A17,Organisations!$A$2:$B$7,2,FALSE)</f>
        <v>5</v>
      </c>
      <c r="C17" s="15" t="s">
        <v>294</v>
      </c>
      <c r="D17" s="15" t="s">
        <v>295</v>
      </c>
      <c r="E17" s="28" t="str">
        <f t="shared" si="0"/>
        <v>Walker House is the perfect service for individuals who aren’t quite ready to live alone or manage their own tenancy wit</v>
      </c>
      <c r="F17" s="15" t="s">
        <v>297</v>
      </c>
      <c r="G17" s="16" t="s">
        <v>68</v>
      </c>
      <c r="H17" s="17"/>
      <c r="K17" s="19" t="s">
        <v>298</v>
      </c>
      <c r="L17" s="15" t="s">
        <v>299</v>
      </c>
      <c r="M17" s="28" t="str">
        <f t="shared" ref="M17:Q17" si="103">IFERROR(IF(FIND(M$1,$F17)&gt;1,"Age - Children",""),"")</f>
        <v/>
      </c>
      <c r="N17" s="28" t="str">
        <f t="shared" si="103"/>
        <v/>
      </c>
      <c r="O17" s="28" t="str">
        <f t="shared" si="103"/>
        <v/>
      </c>
      <c r="P17" s="28" t="str">
        <f t="shared" si="103"/>
        <v/>
      </c>
      <c r="Q17" s="28" t="str">
        <f t="shared" si="103"/>
        <v/>
      </c>
      <c r="R17" s="28" t="str">
        <f t="shared" ref="R17:T17" si="104">IFERROR(IF(FIND(R$1,$F17)&gt;1,"Age - Elderly",""),"")</f>
        <v/>
      </c>
      <c r="S17" s="28" t="str">
        <f t="shared" si="104"/>
        <v/>
      </c>
      <c r="T17" s="28" t="str">
        <f t="shared" si="104"/>
        <v/>
      </c>
      <c r="U17" s="28" t="str">
        <f t="shared" si="3"/>
        <v/>
      </c>
      <c r="V17" s="28" t="str">
        <f t="shared" si="4"/>
        <v/>
      </c>
      <c r="X17" s="28" t="str">
        <f t="shared" si="5"/>
        <v/>
      </c>
      <c r="Y17" s="28" t="str">
        <f t="shared" si="6"/>
        <v/>
      </c>
      <c r="Z17" s="28" t="str">
        <f t="shared" si="7"/>
        <v/>
      </c>
      <c r="AB17" s="28" t="str">
        <f t="shared" si="8"/>
        <v>Gender - Male</v>
      </c>
      <c r="AD17" s="28" t="str">
        <f t="shared" si="9"/>
        <v>Gender - Male;</v>
      </c>
      <c r="AG17" s="28" t="str">
        <f t="shared" ref="AG17:AL17" si="105">IFERROR(IF(FIND(AG$1,$F17)&gt;1,AG$1,""),"")</f>
        <v/>
      </c>
      <c r="AH17" s="28" t="str">
        <f t="shared" si="105"/>
        <v/>
      </c>
      <c r="AI17" s="28" t="str">
        <f t="shared" si="105"/>
        <v/>
      </c>
      <c r="AJ17" s="28" t="str">
        <f t="shared" si="105"/>
        <v/>
      </c>
      <c r="AK17" s="28" t="str">
        <f t="shared" si="105"/>
        <v/>
      </c>
      <c r="AL17" s="28" t="str">
        <f t="shared" si="105"/>
        <v/>
      </c>
      <c r="AM17" s="28" t="str">
        <f t="shared" si="11"/>
        <v/>
      </c>
      <c r="AN17" s="28" t="str">
        <f t="shared" ref="AN17:AQ17" si="106">IFERROR(IF(FIND(AN$1,$F17)&gt;1,"Status - LGBT",""),"")</f>
        <v/>
      </c>
      <c r="AO17" s="28" t="str">
        <f t="shared" si="106"/>
        <v/>
      </c>
      <c r="AP17" s="28" t="str">
        <f t="shared" si="106"/>
        <v/>
      </c>
      <c r="AQ17" s="28" t="str">
        <f t="shared" si="106"/>
        <v/>
      </c>
      <c r="AR17" s="28" t="str">
        <f t="shared" ref="AR17:AV17" si="107">IFERROR(IF(FIND(AR$1,$F17)&gt;1,"BME",""),"")</f>
        <v/>
      </c>
      <c r="AS17" s="28" t="str">
        <f t="shared" si="107"/>
        <v/>
      </c>
      <c r="AT17" s="28" t="str">
        <f t="shared" si="107"/>
        <v/>
      </c>
      <c r="AU17" s="28" t="str">
        <f t="shared" si="107"/>
        <v/>
      </c>
      <c r="AV17" s="28" t="str">
        <f t="shared" si="107"/>
        <v/>
      </c>
      <c r="AW17" s="28" t="str">
        <f t="shared" ref="AW17:BC17" si="108">IFERROR(IF(FIND(AW$1,$F17)&gt;1,AW$1,""),"")</f>
        <v/>
      </c>
      <c r="AX17" s="28" t="str">
        <f t="shared" si="108"/>
        <v/>
      </c>
      <c r="AY17" s="28" t="str">
        <f t="shared" si="108"/>
        <v/>
      </c>
      <c r="AZ17" s="28" t="str">
        <f t="shared" si="108"/>
        <v/>
      </c>
      <c r="BA17" s="28" t="str">
        <f t="shared" si="108"/>
        <v/>
      </c>
      <c r="BB17" s="28" t="str">
        <f t="shared" si="108"/>
        <v/>
      </c>
      <c r="BC17" s="28" t="str">
        <f t="shared" si="108"/>
        <v/>
      </c>
      <c r="BD17" s="28" t="str">
        <f t="shared" si="15"/>
        <v/>
      </c>
      <c r="BG17" s="2" t="s">
        <v>300</v>
      </c>
      <c r="BJ17" s="28" t="str">
        <f t="shared" si="16"/>
        <v>Leeds</v>
      </c>
      <c r="BK17" s="28" t="str">
        <f t="shared" si="17"/>
        <v>West Yorkshire</v>
      </c>
      <c r="BL17" s="2" t="s">
        <v>301</v>
      </c>
      <c r="BM17" s="2" t="s">
        <v>98</v>
      </c>
      <c r="BU17" s="18"/>
      <c r="BV17" s="18"/>
      <c r="BW17" s="18"/>
      <c r="BX17" s="18"/>
      <c r="BY17" s="42" t="str">
        <f t="shared" si="18"/>
        <v>Gender - Male;;</v>
      </c>
      <c r="BZ17" s="43"/>
    </row>
    <row r="18" spans="1:78" ht="16">
      <c r="A18" s="10" t="s">
        <v>53</v>
      </c>
      <c r="B18" s="28">
        <f>VLOOKUP(A18,Organisations!$A$2:$B$7,2,FALSE)</f>
        <v>5</v>
      </c>
      <c r="C18" s="9" t="s">
        <v>302</v>
      </c>
      <c r="D18" s="9" t="s">
        <v>303</v>
      </c>
      <c r="E18" s="28" t="str">
        <f t="shared" si="0"/>
        <v>The Young Dementia Leeds service is a partnership between Community Links and Carers Leeds and offers a range of wellbei</v>
      </c>
      <c r="F18" s="9" t="s">
        <v>305</v>
      </c>
      <c r="G18" s="10" t="s">
        <v>68</v>
      </c>
      <c r="H18" s="11"/>
      <c r="K18" s="13" t="s">
        <v>306</v>
      </c>
      <c r="L18" s="9" t="s">
        <v>307</v>
      </c>
      <c r="M18" s="28" t="str">
        <f t="shared" ref="M18:Q18" si="109">IFERROR(IF(FIND(M$1,$F18)&gt;1,"Age - Children",""),"")</f>
        <v/>
      </c>
      <c r="N18" s="28" t="str">
        <f t="shared" si="109"/>
        <v/>
      </c>
      <c r="O18" s="28" t="str">
        <f t="shared" si="109"/>
        <v/>
      </c>
      <c r="P18" s="28" t="str">
        <f t="shared" si="109"/>
        <v/>
      </c>
      <c r="Q18" s="28" t="str">
        <f t="shared" si="109"/>
        <v/>
      </c>
      <c r="R18" s="28" t="str">
        <f t="shared" ref="R18:T18" si="110">IFERROR(IF(FIND(R$1,$F18)&gt;1,"Age - Elderly",""),"")</f>
        <v/>
      </c>
      <c r="S18" s="28" t="str">
        <f t="shared" si="110"/>
        <v/>
      </c>
      <c r="T18" s="28" t="str">
        <f t="shared" si="110"/>
        <v/>
      </c>
      <c r="U18" s="28" t="str">
        <f t="shared" si="3"/>
        <v/>
      </c>
      <c r="V18" s="28" t="str">
        <f t="shared" si="4"/>
        <v/>
      </c>
      <c r="X18" s="28" t="str">
        <f t="shared" si="5"/>
        <v/>
      </c>
      <c r="Y18" s="28" t="str">
        <f t="shared" si="6"/>
        <v/>
      </c>
      <c r="Z18" s="28" t="str">
        <f t="shared" si="7"/>
        <v>Gender - Male</v>
      </c>
      <c r="AB18" s="28" t="str">
        <f t="shared" si="8"/>
        <v/>
      </c>
      <c r="AD18" s="28" t="str">
        <f t="shared" si="9"/>
        <v>Gender - Male;</v>
      </c>
      <c r="AG18" s="28" t="str">
        <f t="shared" ref="AG18:AL18" si="111">IFERROR(IF(FIND(AG$1,$F18)&gt;1,AG$1,""),"")</f>
        <v/>
      </c>
      <c r="AH18" s="28" t="str">
        <f t="shared" si="111"/>
        <v/>
      </c>
      <c r="AI18" s="28" t="str">
        <f t="shared" si="111"/>
        <v/>
      </c>
      <c r="AJ18" s="28" t="str">
        <f t="shared" si="111"/>
        <v/>
      </c>
      <c r="AK18" s="28" t="str">
        <f t="shared" si="111"/>
        <v/>
      </c>
      <c r="AL18" s="28" t="str">
        <f t="shared" si="111"/>
        <v/>
      </c>
      <c r="AM18" s="28" t="str">
        <f t="shared" si="11"/>
        <v/>
      </c>
      <c r="AN18" s="28" t="str">
        <f t="shared" ref="AN18:AQ18" si="112">IFERROR(IF(FIND(AN$1,$F18)&gt;1,"Status - LGBT",""),"")</f>
        <v/>
      </c>
      <c r="AO18" s="28" t="str">
        <f t="shared" si="112"/>
        <v/>
      </c>
      <c r="AP18" s="28" t="str">
        <f t="shared" si="112"/>
        <v/>
      </c>
      <c r="AQ18" s="28" t="str">
        <f t="shared" si="112"/>
        <v/>
      </c>
      <c r="AR18" s="28" t="str">
        <f t="shared" ref="AR18:AV18" si="113">IFERROR(IF(FIND(AR$1,$F18)&gt;1,"BME",""),"")</f>
        <v/>
      </c>
      <c r="AS18" s="28" t="str">
        <f t="shared" si="113"/>
        <v/>
      </c>
      <c r="AT18" s="28" t="str">
        <f t="shared" si="113"/>
        <v/>
      </c>
      <c r="AU18" s="28" t="str">
        <f t="shared" si="113"/>
        <v/>
      </c>
      <c r="AV18" s="28" t="str">
        <f t="shared" si="113"/>
        <v/>
      </c>
      <c r="AW18" s="28" t="str">
        <f t="shared" ref="AW18:BC18" si="114">IFERROR(IF(FIND(AW$1,$F18)&gt;1,AW$1,""),"")</f>
        <v/>
      </c>
      <c r="AX18" s="28" t="str">
        <f t="shared" si="114"/>
        <v/>
      </c>
      <c r="AY18" s="28" t="str">
        <f t="shared" si="114"/>
        <v/>
      </c>
      <c r="AZ18" s="28" t="str">
        <f t="shared" si="114"/>
        <v/>
      </c>
      <c r="BA18" s="28" t="str">
        <f t="shared" si="114"/>
        <v/>
      </c>
      <c r="BB18" s="28" t="str">
        <f t="shared" si="114"/>
        <v/>
      </c>
      <c r="BC18" s="28" t="str">
        <f t="shared" si="114"/>
        <v/>
      </c>
      <c r="BD18" s="28" t="str">
        <f t="shared" si="15"/>
        <v/>
      </c>
      <c r="BG18" s="2" t="s">
        <v>308</v>
      </c>
      <c r="BJ18" s="28" t="str">
        <f t="shared" si="16"/>
        <v>Leeds</v>
      </c>
      <c r="BK18" s="28" t="str">
        <f t="shared" si="17"/>
        <v>West Yorkshire</v>
      </c>
      <c r="BL18" s="2" t="s">
        <v>309</v>
      </c>
      <c r="BM18" s="2" t="s">
        <v>98</v>
      </c>
      <c r="BU18" s="12"/>
      <c r="BV18" s="12"/>
      <c r="BW18" s="12"/>
      <c r="BX18" s="12"/>
      <c r="BY18" s="42" t="str">
        <f t="shared" si="18"/>
        <v>Gender - Male;;</v>
      </c>
      <c r="BZ18" s="42"/>
    </row>
    <row r="19" spans="1:78" ht="15">
      <c r="A19" s="16" t="s">
        <v>1943</v>
      </c>
      <c r="B19" s="28">
        <f>VLOOKUP(A19,Organisations!$A$2:$B$7,2,FALSE)</f>
        <v>1</v>
      </c>
      <c r="C19" s="23" t="s">
        <v>310</v>
      </c>
      <c r="D19" s="23" t="s">
        <v>312</v>
      </c>
      <c r="E19" s="28" t="str">
        <f t="shared" si="0"/>
        <v/>
      </c>
      <c r="F19" s="24"/>
      <c r="G19" s="16" t="s">
        <v>68</v>
      </c>
      <c r="H19" s="17"/>
      <c r="K19" s="26" t="s">
        <v>315</v>
      </c>
      <c r="L19" s="18"/>
      <c r="M19" s="28" t="str">
        <f t="shared" ref="M19:Q19" si="115">IFERROR(IF(FIND(M$1,$F19)&gt;1,"Age - Children",""),"")</f>
        <v/>
      </c>
      <c r="N19" s="28" t="str">
        <f t="shared" si="115"/>
        <v/>
      </c>
      <c r="O19" s="28" t="str">
        <f t="shared" si="115"/>
        <v/>
      </c>
      <c r="P19" s="28" t="str">
        <f t="shared" si="115"/>
        <v/>
      </c>
      <c r="Q19" s="28" t="str">
        <f t="shared" si="115"/>
        <v/>
      </c>
      <c r="R19" s="28" t="str">
        <f t="shared" ref="R19:T19" si="116">IFERROR(IF(FIND(R$1,$F19)&gt;1,"Age - Elderly",""),"")</f>
        <v/>
      </c>
      <c r="S19" s="28" t="str">
        <f t="shared" si="116"/>
        <v/>
      </c>
      <c r="T19" s="28" t="str">
        <f t="shared" si="116"/>
        <v/>
      </c>
      <c r="U19" s="28" t="str">
        <f t="shared" si="3"/>
        <v/>
      </c>
      <c r="V19" s="28" t="str">
        <f t="shared" si="4"/>
        <v/>
      </c>
      <c r="X19" s="28" t="str">
        <f t="shared" si="5"/>
        <v/>
      </c>
      <c r="Y19" s="28" t="str">
        <f t="shared" si="6"/>
        <v/>
      </c>
      <c r="Z19" s="28" t="str">
        <f t="shared" si="7"/>
        <v/>
      </c>
      <c r="AB19" s="28" t="str">
        <f t="shared" si="8"/>
        <v/>
      </c>
      <c r="AD19" s="28" t="str">
        <f t="shared" si="9"/>
        <v/>
      </c>
      <c r="AG19" s="28" t="str">
        <f t="shared" ref="AG19:AL19" si="117">IFERROR(IF(FIND(AG$1,$F19)&gt;1,AG$1,""),"")</f>
        <v/>
      </c>
      <c r="AH19" s="28" t="str">
        <f t="shared" si="117"/>
        <v/>
      </c>
      <c r="AI19" s="28" t="str">
        <f t="shared" si="117"/>
        <v/>
      </c>
      <c r="AJ19" s="28" t="str">
        <f t="shared" si="117"/>
        <v/>
      </c>
      <c r="AK19" s="28" t="str">
        <f t="shared" si="117"/>
        <v/>
      </c>
      <c r="AL19" s="28" t="str">
        <f t="shared" si="117"/>
        <v/>
      </c>
      <c r="AM19" s="28" t="str">
        <f t="shared" si="11"/>
        <v/>
      </c>
      <c r="AN19" s="28" t="str">
        <f t="shared" ref="AN19:AQ19" si="118">IFERROR(IF(FIND(AN$1,$F19)&gt;1,"Status - LGBT",""),"")</f>
        <v/>
      </c>
      <c r="AO19" s="28" t="str">
        <f t="shared" si="118"/>
        <v/>
      </c>
      <c r="AP19" s="28" t="str">
        <f t="shared" si="118"/>
        <v/>
      </c>
      <c r="AQ19" s="28" t="str">
        <f t="shared" si="118"/>
        <v/>
      </c>
      <c r="AR19" s="28" t="str">
        <f t="shared" ref="AR19:AV19" si="119">IFERROR(IF(FIND(AR$1,$F19)&gt;1,"BME",""),"")</f>
        <v/>
      </c>
      <c r="AS19" s="28" t="str">
        <f t="shared" si="119"/>
        <v/>
      </c>
      <c r="AT19" s="28" t="str">
        <f t="shared" si="119"/>
        <v/>
      </c>
      <c r="AU19" s="28" t="str">
        <f t="shared" si="119"/>
        <v/>
      </c>
      <c r="AV19" s="28" t="str">
        <f t="shared" si="119"/>
        <v/>
      </c>
      <c r="AW19" s="28" t="str">
        <f t="shared" ref="AW19:BC19" si="120">IFERROR(IF(FIND(AW$1,$F19)&gt;1,AW$1,""),"")</f>
        <v/>
      </c>
      <c r="AX19" s="28" t="str">
        <f t="shared" si="120"/>
        <v/>
      </c>
      <c r="AY19" s="28" t="str">
        <f t="shared" si="120"/>
        <v/>
      </c>
      <c r="AZ19" s="28" t="str">
        <f t="shared" si="120"/>
        <v/>
      </c>
      <c r="BA19" s="28" t="str">
        <f t="shared" si="120"/>
        <v/>
      </c>
      <c r="BB19" s="28" t="str">
        <f t="shared" si="120"/>
        <v/>
      </c>
      <c r="BC19" s="28" t="str">
        <f t="shared" si="120"/>
        <v/>
      </c>
      <c r="BD19" s="28" t="str">
        <f t="shared" si="15"/>
        <v/>
      </c>
      <c r="BG19" s="2" t="s">
        <v>316</v>
      </c>
      <c r="BI19" s="2" t="s">
        <v>317</v>
      </c>
      <c r="BJ19" s="28" t="str">
        <f t="shared" si="16"/>
        <v>Leeds</v>
      </c>
      <c r="BK19" s="28" t="str">
        <f t="shared" si="17"/>
        <v>West Yorkshire</v>
      </c>
      <c r="BM19" s="2" t="s">
        <v>98</v>
      </c>
      <c r="BU19" s="18"/>
      <c r="BV19" s="47" t="s">
        <v>570</v>
      </c>
      <c r="BW19" s="18"/>
      <c r="BX19" s="18"/>
      <c r="BY19" s="42" t="str">
        <f t="shared" si="18"/>
        <v>LS8</v>
      </c>
      <c r="BZ19" s="43"/>
    </row>
    <row r="20" spans="1:78" ht="15">
      <c r="A20" s="10" t="s">
        <v>1943</v>
      </c>
      <c r="B20" s="28">
        <f>VLOOKUP(A20,Organisations!$A$2:$B$7,2,FALSE)</f>
        <v>1</v>
      </c>
      <c r="C20" s="23" t="s">
        <v>318</v>
      </c>
      <c r="D20" s="23" t="s">
        <v>318</v>
      </c>
      <c r="E20" s="28" t="str">
        <f t="shared" si="0"/>
        <v/>
      </c>
      <c r="F20" s="27"/>
      <c r="G20" s="10" t="s">
        <v>68</v>
      </c>
      <c r="H20" s="11"/>
      <c r="K20" s="30" t="s">
        <v>322</v>
      </c>
      <c r="L20" s="12"/>
      <c r="M20" s="28" t="str">
        <f t="shared" ref="M20:Q20" si="121">IFERROR(IF(FIND(M$1,$F20)&gt;1,"Age - Children",""),"")</f>
        <v/>
      </c>
      <c r="N20" s="28" t="str">
        <f t="shared" si="121"/>
        <v/>
      </c>
      <c r="O20" s="28" t="str">
        <f t="shared" si="121"/>
        <v/>
      </c>
      <c r="P20" s="28" t="str">
        <f t="shared" si="121"/>
        <v/>
      </c>
      <c r="Q20" s="28" t="str">
        <f t="shared" si="121"/>
        <v/>
      </c>
      <c r="R20" s="28" t="str">
        <f t="shared" ref="R20:T20" si="122">IFERROR(IF(FIND(R$1,$F20)&gt;1,"Age - Elderly",""),"")</f>
        <v/>
      </c>
      <c r="S20" s="28" t="str">
        <f t="shared" si="122"/>
        <v/>
      </c>
      <c r="T20" s="28" t="str">
        <f t="shared" si="122"/>
        <v/>
      </c>
      <c r="U20" s="28" t="str">
        <f t="shared" si="3"/>
        <v/>
      </c>
      <c r="V20" s="28" t="str">
        <f t="shared" si="4"/>
        <v/>
      </c>
      <c r="X20" s="28" t="str">
        <f t="shared" si="5"/>
        <v/>
      </c>
      <c r="Y20" s="28" t="str">
        <f t="shared" si="6"/>
        <v/>
      </c>
      <c r="Z20" s="28" t="str">
        <f t="shared" si="7"/>
        <v/>
      </c>
      <c r="AB20" s="28" t="str">
        <f t="shared" si="8"/>
        <v/>
      </c>
      <c r="AD20" s="28" t="str">
        <f t="shared" si="9"/>
        <v/>
      </c>
      <c r="AG20" s="28" t="str">
        <f t="shared" ref="AG20:AL20" si="123">IFERROR(IF(FIND(AG$1,$F20)&gt;1,AG$1,""),"")</f>
        <v/>
      </c>
      <c r="AH20" s="28" t="str">
        <f t="shared" si="123"/>
        <v/>
      </c>
      <c r="AI20" s="28" t="str">
        <f t="shared" si="123"/>
        <v/>
      </c>
      <c r="AJ20" s="28" t="str">
        <f t="shared" si="123"/>
        <v/>
      </c>
      <c r="AK20" s="28" t="str">
        <f t="shared" si="123"/>
        <v/>
      </c>
      <c r="AL20" s="28" t="str">
        <f t="shared" si="123"/>
        <v/>
      </c>
      <c r="AM20" s="28" t="str">
        <f t="shared" si="11"/>
        <v/>
      </c>
      <c r="AN20" s="28" t="str">
        <f t="shared" ref="AN20:AQ20" si="124">IFERROR(IF(FIND(AN$1,$F20)&gt;1,"Status - LGBT",""),"")</f>
        <v/>
      </c>
      <c r="AO20" s="28" t="str">
        <f t="shared" si="124"/>
        <v/>
      </c>
      <c r="AP20" s="28" t="str">
        <f t="shared" si="124"/>
        <v/>
      </c>
      <c r="AQ20" s="28" t="str">
        <f t="shared" si="124"/>
        <v/>
      </c>
      <c r="AR20" s="28" t="str">
        <f t="shared" ref="AR20:AV20" si="125">IFERROR(IF(FIND(AR$1,$F20)&gt;1,"BME",""),"")</f>
        <v/>
      </c>
      <c r="AS20" s="28" t="str">
        <f t="shared" si="125"/>
        <v/>
      </c>
      <c r="AT20" s="28" t="str">
        <f t="shared" si="125"/>
        <v/>
      </c>
      <c r="AU20" s="28" t="str">
        <f t="shared" si="125"/>
        <v/>
      </c>
      <c r="AV20" s="28" t="str">
        <f t="shared" si="125"/>
        <v/>
      </c>
      <c r="AW20" s="28" t="str">
        <f t="shared" ref="AW20:BC20" si="126">IFERROR(IF(FIND(AW$1,$F20)&gt;1,AW$1,""),"")</f>
        <v/>
      </c>
      <c r="AX20" s="28" t="str">
        <f t="shared" si="126"/>
        <v/>
      </c>
      <c r="AY20" s="28" t="str">
        <f t="shared" si="126"/>
        <v/>
      </c>
      <c r="AZ20" s="28" t="str">
        <f t="shared" si="126"/>
        <v/>
      </c>
      <c r="BA20" s="28" t="str">
        <f t="shared" si="126"/>
        <v/>
      </c>
      <c r="BB20" s="28" t="str">
        <f t="shared" si="126"/>
        <v/>
      </c>
      <c r="BC20" s="28" t="str">
        <f t="shared" si="126"/>
        <v/>
      </c>
      <c r="BD20" s="28" t="str">
        <f t="shared" si="15"/>
        <v/>
      </c>
      <c r="BG20" s="2" t="s">
        <v>324</v>
      </c>
      <c r="BI20" s="2" t="s">
        <v>325</v>
      </c>
      <c r="BJ20" s="28" t="str">
        <f t="shared" si="16"/>
        <v>Leeds</v>
      </c>
      <c r="BK20" s="28" t="str">
        <f t="shared" si="17"/>
        <v>West Yorkshire</v>
      </c>
      <c r="BM20" s="2" t="s">
        <v>98</v>
      </c>
      <c r="BU20" s="12"/>
      <c r="BV20" s="50" t="s">
        <v>569</v>
      </c>
      <c r="BW20" s="12"/>
      <c r="BX20" s="12"/>
      <c r="BY20" s="42" t="str">
        <f t="shared" si="18"/>
        <v>LS7</v>
      </c>
      <c r="BZ20" s="42"/>
    </row>
    <row r="21" spans="1:78" ht="15">
      <c r="A21" s="16" t="s">
        <v>1943</v>
      </c>
      <c r="B21" s="28">
        <f>VLOOKUP(A21,Organisations!$A$2:$B$7,2,FALSE)</f>
        <v>1</v>
      </c>
      <c r="C21" s="23" t="s">
        <v>327</v>
      </c>
      <c r="D21" s="23" t="s">
        <v>328</v>
      </c>
      <c r="E21" s="28" t="str">
        <f t="shared" si="0"/>
        <v/>
      </c>
      <c r="F21" s="24"/>
      <c r="G21" s="16" t="s">
        <v>68</v>
      </c>
      <c r="H21" s="17"/>
      <c r="K21" s="26" t="s">
        <v>332</v>
      </c>
      <c r="L21" s="18"/>
      <c r="M21" s="28" t="str">
        <f t="shared" ref="M21:Q21" si="127">IFERROR(IF(FIND(M$1,$F21)&gt;1,"Age - Children",""),"")</f>
        <v/>
      </c>
      <c r="N21" s="28" t="str">
        <f t="shared" si="127"/>
        <v/>
      </c>
      <c r="O21" s="28" t="str">
        <f t="shared" si="127"/>
        <v/>
      </c>
      <c r="P21" s="28" t="str">
        <f t="shared" si="127"/>
        <v/>
      </c>
      <c r="Q21" s="28" t="str">
        <f t="shared" si="127"/>
        <v/>
      </c>
      <c r="R21" s="28" t="str">
        <f t="shared" ref="R21:T21" si="128">IFERROR(IF(FIND(R$1,$F21)&gt;1,"Age - Elderly",""),"")</f>
        <v/>
      </c>
      <c r="S21" s="28" t="str">
        <f t="shared" si="128"/>
        <v/>
      </c>
      <c r="T21" s="28" t="str">
        <f t="shared" si="128"/>
        <v/>
      </c>
      <c r="U21" s="28" t="str">
        <f t="shared" si="3"/>
        <v/>
      </c>
      <c r="V21" s="28" t="str">
        <f t="shared" si="4"/>
        <v/>
      </c>
      <c r="X21" s="28" t="str">
        <f t="shared" si="5"/>
        <v/>
      </c>
      <c r="Y21" s="28" t="str">
        <f t="shared" si="6"/>
        <v/>
      </c>
      <c r="Z21" s="28" t="str">
        <f t="shared" si="7"/>
        <v/>
      </c>
      <c r="AB21" s="28" t="str">
        <f t="shared" si="8"/>
        <v/>
      </c>
      <c r="AD21" s="28" t="str">
        <f t="shared" si="9"/>
        <v/>
      </c>
      <c r="AG21" s="28" t="str">
        <f t="shared" ref="AG21:AL21" si="129">IFERROR(IF(FIND(AG$1,$F21)&gt;1,AG$1,""),"")</f>
        <v/>
      </c>
      <c r="AH21" s="28" t="str">
        <f t="shared" si="129"/>
        <v/>
      </c>
      <c r="AI21" s="28" t="str">
        <f t="shared" si="129"/>
        <v/>
      </c>
      <c r="AJ21" s="28" t="str">
        <f t="shared" si="129"/>
        <v/>
      </c>
      <c r="AK21" s="28" t="str">
        <f t="shared" si="129"/>
        <v/>
      </c>
      <c r="AL21" s="28" t="str">
        <f t="shared" si="129"/>
        <v/>
      </c>
      <c r="AM21" s="28" t="str">
        <f t="shared" si="11"/>
        <v/>
      </c>
      <c r="AN21" s="28" t="str">
        <f t="shared" ref="AN21:AQ21" si="130">IFERROR(IF(FIND(AN$1,$F21)&gt;1,"Status - LGBT",""),"")</f>
        <v/>
      </c>
      <c r="AO21" s="28" t="str">
        <f t="shared" si="130"/>
        <v/>
      </c>
      <c r="AP21" s="28" t="str">
        <f t="shared" si="130"/>
        <v/>
      </c>
      <c r="AQ21" s="28" t="str">
        <f t="shared" si="130"/>
        <v/>
      </c>
      <c r="AR21" s="28" t="str">
        <f t="shared" ref="AR21:AV21" si="131">IFERROR(IF(FIND(AR$1,$F21)&gt;1,"BME",""),"")</f>
        <v/>
      </c>
      <c r="AS21" s="28" t="str">
        <f t="shared" si="131"/>
        <v/>
      </c>
      <c r="AT21" s="28" t="str">
        <f t="shared" si="131"/>
        <v/>
      </c>
      <c r="AU21" s="28" t="str">
        <f t="shared" si="131"/>
        <v/>
      </c>
      <c r="AV21" s="28" t="str">
        <f t="shared" si="131"/>
        <v/>
      </c>
      <c r="AW21" s="28" t="str">
        <f t="shared" ref="AW21:BC21" si="132">IFERROR(IF(FIND(AW$1,$F21)&gt;1,AW$1,""),"")</f>
        <v/>
      </c>
      <c r="AX21" s="28" t="str">
        <f t="shared" si="132"/>
        <v/>
      </c>
      <c r="AY21" s="28" t="str">
        <f t="shared" si="132"/>
        <v/>
      </c>
      <c r="AZ21" s="28" t="str">
        <f t="shared" si="132"/>
        <v/>
      </c>
      <c r="BA21" s="28" t="str">
        <f t="shared" si="132"/>
        <v/>
      </c>
      <c r="BB21" s="28" t="str">
        <f t="shared" si="132"/>
        <v/>
      </c>
      <c r="BC21" s="28" t="str">
        <f t="shared" si="132"/>
        <v/>
      </c>
      <c r="BD21" s="28" t="str">
        <f t="shared" si="15"/>
        <v/>
      </c>
      <c r="BG21" s="2" t="s">
        <v>333</v>
      </c>
      <c r="BI21" s="2" t="s">
        <v>334</v>
      </c>
      <c r="BJ21" s="28" t="str">
        <f t="shared" si="16"/>
        <v>Leeds</v>
      </c>
      <c r="BK21" s="28" t="str">
        <f t="shared" si="17"/>
        <v>West Yorkshire</v>
      </c>
      <c r="BM21" s="2" t="s">
        <v>98</v>
      </c>
      <c r="BU21" s="18"/>
      <c r="BV21" s="47" t="s">
        <v>575</v>
      </c>
      <c r="BW21" s="18"/>
      <c r="BX21" s="18"/>
      <c r="BY21" s="42" t="str">
        <f t="shared" si="18"/>
        <v>LS12</v>
      </c>
      <c r="BZ21" s="43"/>
    </row>
    <row r="22" spans="1:78" ht="15">
      <c r="A22" s="10" t="s">
        <v>1943</v>
      </c>
      <c r="B22" s="28">
        <f>VLOOKUP(A22,Organisations!$A$2:$B$7,2,FALSE)</f>
        <v>1</v>
      </c>
      <c r="C22" s="10" t="s">
        <v>335</v>
      </c>
      <c r="D22" s="10" t="s">
        <v>336</v>
      </c>
      <c r="E22" s="28" t="str">
        <f t="shared" si="0"/>
        <v/>
      </c>
      <c r="F22" s="27"/>
      <c r="G22" s="10" t="s">
        <v>68</v>
      </c>
      <c r="H22" s="11"/>
      <c r="K22" s="30" t="s">
        <v>340</v>
      </c>
      <c r="L22" s="12"/>
      <c r="M22" s="28" t="str">
        <f t="shared" ref="M22:Q22" si="133">IFERROR(IF(FIND(M$1,$F22)&gt;1,"Age - Children",""),"")</f>
        <v/>
      </c>
      <c r="N22" s="28" t="str">
        <f t="shared" si="133"/>
        <v/>
      </c>
      <c r="O22" s="28" t="str">
        <f t="shared" si="133"/>
        <v/>
      </c>
      <c r="P22" s="28" t="str">
        <f t="shared" si="133"/>
        <v/>
      </c>
      <c r="Q22" s="28" t="str">
        <f t="shared" si="133"/>
        <v/>
      </c>
      <c r="R22" s="28" t="str">
        <f t="shared" ref="R22:T22" si="134">IFERROR(IF(FIND(R$1,$F22)&gt;1,"Age - Elderly",""),"")</f>
        <v/>
      </c>
      <c r="S22" s="28" t="str">
        <f t="shared" si="134"/>
        <v/>
      </c>
      <c r="T22" s="28" t="str">
        <f t="shared" si="134"/>
        <v/>
      </c>
      <c r="U22" s="28" t="str">
        <f t="shared" si="3"/>
        <v/>
      </c>
      <c r="V22" s="28" t="str">
        <f t="shared" si="4"/>
        <v/>
      </c>
      <c r="X22" s="28" t="str">
        <f t="shared" si="5"/>
        <v/>
      </c>
      <c r="Y22" s="28" t="str">
        <f t="shared" si="6"/>
        <v/>
      </c>
      <c r="Z22" s="28" t="str">
        <f t="shared" si="7"/>
        <v/>
      </c>
      <c r="AB22" s="28" t="str">
        <f t="shared" si="8"/>
        <v/>
      </c>
      <c r="AD22" s="28" t="str">
        <f t="shared" si="9"/>
        <v/>
      </c>
      <c r="AG22" s="28" t="str">
        <f t="shared" ref="AG22:AL22" si="135">IFERROR(IF(FIND(AG$1,$F22)&gt;1,AG$1,""),"")</f>
        <v/>
      </c>
      <c r="AH22" s="28" t="str">
        <f t="shared" si="135"/>
        <v/>
      </c>
      <c r="AI22" s="28" t="str">
        <f t="shared" si="135"/>
        <v/>
      </c>
      <c r="AJ22" s="28" t="str">
        <f t="shared" si="135"/>
        <v/>
      </c>
      <c r="AK22" s="28" t="str">
        <f t="shared" si="135"/>
        <v/>
      </c>
      <c r="AL22" s="28" t="str">
        <f t="shared" si="135"/>
        <v/>
      </c>
      <c r="AM22" s="28" t="str">
        <f t="shared" si="11"/>
        <v/>
      </c>
      <c r="AN22" s="28" t="str">
        <f t="shared" ref="AN22:AQ22" si="136">IFERROR(IF(FIND(AN$1,$F22)&gt;1,"Status - LGBT",""),"")</f>
        <v/>
      </c>
      <c r="AO22" s="28" t="str">
        <f t="shared" si="136"/>
        <v/>
      </c>
      <c r="AP22" s="28" t="str">
        <f t="shared" si="136"/>
        <v/>
      </c>
      <c r="AQ22" s="28" t="str">
        <f t="shared" si="136"/>
        <v/>
      </c>
      <c r="AR22" s="28" t="str">
        <f t="shared" ref="AR22:AV22" si="137">IFERROR(IF(FIND(AR$1,$F22)&gt;1,"BME",""),"")</f>
        <v/>
      </c>
      <c r="AS22" s="28" t="str">
        <f t="shared" si="137"/>
        <v/>
      </c>
      <c r="AT22" s="28" t="str">
        <f t="shared" si="137"/>
        <v/>
      </c>
      <c r="AU22" s="28" t="str">
        <f t="shared" si="137"/>
        <v/>
      </c>
      <c r="AV22" s="28" t="str">
        <f t="shared" si="137"/>
        <v/>
      </c>
      <c r="AW22" s="28" t="str">
        <f t="shared" ref="AW22:BC22" si="138">IFERROR(IF(FIND(AW$1,$F22)&gt;1,AW$1,""),"")</f>
        <v/>
      </c>
      <c r="AX22" s="28" t="str">
        <f t="shared" si="138"/>
        <v/>
      </c>
      <c r="AY22" s="28" t="str">
        <f t="shared" si="138"/>
        <v/>
      </c>
      <c r="AZ22" s="28" t="str">
        <f t="shared" si="138"/>
        <v/>
      </c>
      <c r="BA22" s="28" t="str">
        <f t="shared" si="138"/>
        <v/>
      </c>
      <c r="BB22" s="28" t="str">
        <f t="shared" si="138"/>
        <v/>
      </c>
      <c r="BC22" s="28" t="str">
        <f t="shared" si="138"/>
        <v/>
      </c>
      <c r="BD22" s="28" t="str">
        <f t="shared" si="15"/>
        <v/>
      </c>
      <c r="BG22" s="2" t="s">
        <v>341</v>
      </c>
      <c r="BI22" s="2" t="s">
        <v>342</v>
      </c>
      <c r="BJ22" s="28" t="str">
        <f t="shared" si="16"/>
        <v>Leeds</v>
      </c>
      <c r="BK22" s="28" t="str">
        <f t="shared" si="17"/>
        <v>West Yorkshire</v>
      </c>
      <c r="BM22" s="2" t="s">
        <v>98</v>
      </c>
      <c r="BU22" s="12"/>
      <c r="BV22" s="50" t="s">
        <v>564</v>
      </c>
      <c r="BW22" s="12"/>
      <c r="BX22" s="12"/>
      <c r="BY22" s="42" t="str">
        <f t="shared" si="18"/>
        <v>LS2</v>
      </c>
      <c r="BZ22" s="42"/>
    </row>
    <row r="23" spans="1:78" ht="15">
      <c r="A23" s="16" t="s">
        <v>1943</v>
      </c>
      <c r="B23" s="28">
        <f>VLOOKUP(A23,Organisations!$A$2:$B$7,2,FALSE)</f>
        <v>1</v>
      </c>
      <c r="C23" s="16" t="s">
        <v>343</v>
      </c>
      <c r="D23" s="16" t="s">
        <v>345</v>
      </c>
      <c r="E23" s="28" t="str">
        <f t="shared" si="0"/>
        <v/>
      </c>
      <c r="F23" s="24"/>
      <c r="G23" s="16" t="s">
        <v>68</v>
      </c>
      <c r="H23" s="17"/>
      <c r="K23" s="33"/>
      <c r="L23" s="18"/>
      <c r="M23" s="28" t="str">
        <f t="shared" ref="M23:Q23" si="139">IFERROR(IF(FIND(M$1,$F23)&gt;1,"Age - Children",""),"")</f>
        <v/>
      </c>
      <c r="N23" s="28" t="str">
        <f t="shared" si="139"/>
        <v/>
      </c>
      <c r="O23" s="28" t="str">
        <f t="shared" si="139"/>
        <v/>
      </c>
      <c r="P23" s="28" t="str">
        <f t="shared" si="139"/>
        <v/>
      </c>
      <c r="Q23" s="28" t="str">
        <f t="shared" si="139"/>
        <v/>
      </c>
      <c r="R23" s="28" t="str">
        <f t="shared" ref="R23:T23" si="140">IFERROR(IF(FIND(R$1,$F23)&gt;1,"Age - Elderly",""),"")</f>
        <v/>
      </c>
      <c r="S23" s="28" t="str">
        <f t="shared" si="140"/>
        <v/>
      </c>
      <c r="T23" s="28" t="str">
        <f t="shared" si="140"/>
        <v/>
      </c>
      <c r="U23" s="28" t="str">
        <f t="shared" si="3"/>
        <v/>
      </c>
      <c r="V23" s="28" t="str">
        <f t="shared" si="4"/>
        <v/>
      </c>
      <c r="X23" s="28" t="str">
        <f t="shared" si="5"/>
        <v/>
      </c>
      <c r="Y23" s="28" t="str">
        <f t="shared" si="6"/>
        <v/>
      </c>
      <c r="Z23" s="28" t="str">
        <f t="shared" si="7"/>
        <v/>
      </c>
      <c r="AB23" s="28" t="str">
        <f t="shared" si="8"/>
        <v/>
      </c>
      <c r="AD23" s="28" t="str">
        <f t="shared" si="9"/>
        <v/>
      </c>
      <c r="AG23" s="28" t="str">
        <f t="shared" ref="AG23:AL23" si="141">IFERROR(IF(FIND(AG$1,$F23)&gt;1,AG$1,""),"")</f>
        <v/>
      </c>
      <c r="AH23" s="28" t="str">
        <f t="shared" si="141"/>
        <v/>
      </c>
      <c r="AI23" s="28" t="str">
        <f t="shared" si="141"/>
        <v/>
      </c>
      <c r="AJ23" s="28" t="str">
        <f t="shared" si="141"/>
        <v/>
      </c>
      <c r="AK23" s="28" t="str">
        <f t="shared" si="141"/>
        <v/>
      </c>
      <c r="AL23" s="28" t="str">
        <f t="shared" si="141"/>
        <v/>
      </c>
      <c r="AM23" s="28" t="str">
        <f t="shared" si="11"/>
        <v/>
      </c>
      <c r="AN23" s="28" t="str">
        <f t="shared" ref="AN23:AQ23" si="142">IFERROR(IF(FIND(AN$1,$F23)&gt;1,"Status - LGBT",""),"")</f>
        <v/>
      </c>
      <c r="AO23" s="28" t="str">
        <f t="shared" si="142"/>
        <v/>
      </c>
      <c r="AP23" s="28" t="str">
        <f t="shared" si="142"/>
        <v/>
      </c>
      <c r="AQ23" s="28" t="str">
        <f t="shared" si="142"/>
        <v/>
      </c>
      <c r="AR23" s="28" t="str">
        <f t="shared" ref="AR23:AV23" si="143">IFERROR(IF(FIND(AR$1,$F23)&gt;1,"BME",""),"")</f>
        <v/>
      </c>
      <c r="AS23" s="28" t="str">
        <f t="shared" si="143"/>
        <v/>
      </c>
      <c r="AT23" s="28" t="str">
        <f t="shared" si="143"/>
        <v/>
      </c>
      <c r="AU23" s="28" t="str">
        <f t="shared" si="143"/>
        <v/>
      </c>
      <c r="AV23" s="28" t="str">
        <f t="shared" si="143"/>
        <v/>
      </c>
      <c r="AW23" s="28" t="str">
        <f t="shared" ref="AW23:BC23" si="144">IFERROR(IF(FIND(AW$1,$F23)&gt;1,AW$1,""),"")</f>
        <v/>
      </c>
      <c r="AX23" s="28" t="str">
        <f t="shared" si="144"/>
        <v/>
      </c>
      <c r="AY23" s="28" t="str">
        <f t="shared" si="144"/>
        <v/>
      </c>
      <c r="AZ23" s="28" t="str">
        <f t="shared" si="144"/>
        <v/>
      </c>
      <c r="BA23" s="28" t="str">
        <f t="shared" si="144"/>
        <v/>
      </c>
      <c r="BB23" s="28" t="str">
        <f t="shared" si="144"/>
        <v/>
      </c>
      <c r="BC23" s="28" t="str">
        <f t="shared" si="144"/>
        <v/>
      </c>
      <c r="BD23" s="28" t="str">
        <f t="shared" si="15"/>
        <v/>
      </c>
      <c r="BG23" s="2" t="s">
        <v>349</v>
      </c>
      <c r="BJ23" s="28" t="str">
        <f t="shared" si="16"/>
        <v/>
      </c>
      <c r="BK23" s="28" t="str">
        <f t="shared" si="17"/>
        <v/>
      </c>
      <c r="BM23" s="2" t="s">
        <v>98</v>
      </c>
      <c r="BU23" s="18"/>
      <c r="BV23" s="18"/>
      <c r="BW23" s="18"/>
      <c r="BX23" s="18"/>
      <c r="BY23" s="42" t="str">
        <f t="shared" si="18"/>
        <v/>
      </c>
      <c r="BZ23" s="43"/>
    </row>
    <row r="24" spans="1:78" ht="15">
      <c r="A24" s="10" t="s">
        <v>1943</v>
      </c>
      <c r="B24" s="28">
        <f>VLOOKUP(A24,Organisations!$A$2:$B$7,2,FALSE)</f>
        <v>1</v>
      </c>
      <c r="C24" s="10" t="s">
        <v>350</v>
      </c>
      <c r="D24" s="10" t="s">
        <v>351</v>
      </c>
      <c r="E24" s="28" t="str">
        <f t="shared" si="0"/>
        <v/>
      </c>
      <c r="F24" s="27"/>
      <c r="G24" s="10" t="s">
        <v>68</v>
      </c>
      <c r="H24" s="11"/>
      <c r="K24" s="30" t="s">
        <v>355</v>
      </c>
      <c r="L24" s="12"/>
      <c r="M24" s="28" t="str">
        <f t="shared" ref="M24:Q24" si="145">IFERROR(IF(FIND(M$1,$F24)&gt;1,"Age - Children",""),"")</f>
        <v/>
      </c>
      <c r="N24" s="28" t="str">
        <f t="shared" si="145"/>
        <v/>
      </c>
      <c r="O24" s="28" t="str">
        <f t="shared" si="145"/>
        <v/>
      </c>
      <c r="P24" s="28" t="str">
        <f t="shared" si="145"/>
        <v/>
      </c>
      <c r="Q24" s="28" t="str">
        <f t="shared" si="145"/>
        <v/>
      </c>
      <c r="R24" s="28" t="str">
        <f t="shared" ref="R24:T24" si="146">IFERROR(IF(FIND(R$1,$F24)&gt;1,"Age - Elderly",""),"")</f>
        <v/>
      </c>
      <c r="S24" s="28" t="str">
        <f t="shared" si="146"/>
        <v/>
      </c>
      <c r="T24" s="28" t="str">
        <f t="shared" si="146"/>
        <v/>
      </c>
      <c r="U24" s="28" t="str">
        <f t="shared" si="3"/>
        <v/>
      </c>
      <c r="V24" s="28" t="str">
        <f t="shared" si="4"/>
        <v/>
      </c>
      <c r="X24" s="28" t="str">
        <f t="shared" si="5"/>
        <v/>
      </c>
      <c r="Y24" s="28" t="str">
        <f t="shared" si="6"/>
        <v/>
      </c>
      <c r="Z24" s="28" t="str">
        <f t="shared" si="7"/>
        <v/>
      </c>
      <c r="AB24" s="28" t="str">
        <f t="shared" si="8"/>
        <v/>
      </c>
      <c r="AD24" s="28" t="str">
        <f t="shared" si="9"/>
        <v/>
      </c>
      <c r="AG24" s="28" t="str">
        <f t="shared" ref="AG24:AL24" si="147">IFERROR(IF(FIND(AG$1,$F24)&gt;1,AG$1,""),"")</f>
        <v/>
      </c>
      <c r="AH24" s="28" t="str">
        <f t="shared" si="147"/>
        <v/>
      </c>
      <c r="AI24" s="28" t="str">
        <f t="shared" si="147"/>
        <v/>
      </c>
      <c r="AJ24" s="28" t="str">
        <f t="shared" si="147"/>
        <v/>
      </c>
      <c r="AK24" s="28" t="str">
        <f t="shared" si="147"/>
        <v/>
      </c>
      <c r="AL24" s="28" t="str">
        <f t="shared" si="147"/>
        <v/>
      </c>
      <c r="AM24" s="28" t="str">
        <f t="shared" si="11"/>
        <v/>
      </c>
      <c r="AN24" s="28" t="str">
        <f t="shared" ref="AN24:AQ24" si="148">IFERROR(IF(FIND(AN$1,$F24)&gt;1,"Status - LGBT",""),"")</f>
        <v/>
      </c>
      <c r="AO24" s="28" t="str">
        <f t="shared" si="148"/>
        <v/>
      </c>
      <c r="AP24" s="28" t="str">
        <f t="shared" si="148"/>
        <v/>
      </c>
      <c r="AQ24" s="28" t="str">
        <f t="shared" si="148"/>
        <v/>
      </c>
      <c r="AR24" s="28" t="str">
        <f t="shared" ref="AR24:AV24" si="149">IFERROR(IF(FIND(AR$1,$F24)&gt;1,"BME",""),"")</f>
        <v/>
      </c>
      <c r="AS24" s="28" t="str">
        <f t="shared" si="149"/>
        <v/>
      </c>
      <c r="AT24" s="28" t="str">
        <f t="shared" si="149"/>
        <v/>
      </c>
      <c r="AU24" s="28" t="str">
        <f t="shared" si="149"/>
        <v/>
      </c>
      <c r="AV24" s="28" t="str">
        <f t="shared" si="149"/>
        <v/>
      </c>
      <c r="AW24" s="28" t="str">
        <f t="shared" ref="AW24:BC24" si="150">IFERROR(IF(FIND(AW$1,$F24)&gt;1,AW$1,""),"")</f>
        <v/>
      </c>
      <c r="AX24" s="28" t="str">
        <f t="shared" si="150"/>
        <v/>
      </c>
      <c r="AY24" s="28" t="str">
        <f t="shared" si="150"/>
        <v/>
      </c>
      <c r="AZ24" s="28" t="str">
        <f t="shared" si="150"/>
        <v/>
      </c>
      <c r="BA24" s="28" t="str">
        <f t="shared" si="150"/>
        <v/>
      </c>
      <c r="BB24" s="28" t="str">
        <f t="shared" si="150"/>
        <v/>
      </c>
      <c r="BC24" s="28" t="str">
        <f t="shared" si="150"/>
        <v/>
      </c>
      <c r="BD24" s="28" t="str">
        <f t="shared" si="15"/>
        <v/>
      </c>
      <c r="BG24" s="2" t="s">
        <v>356</v>
      </c>
      <c r="BI24" s="2" t="s">
        <v>357</v>
      </c>
      <c r="BJ24" s="28" t="str">
        <f t="shared" si="16"/>
        <v>Leeds</v>
      </c>
      <c r="BK24" s="28" t="str">
        <f t="shared" si="17"/>
        <v>West Yorkshire</v>
      </c>
      <c r="BM24" s="2" t="s">
        <v>98</v>
      </c>
      <c r="BU24" s="12"/>
      <c r="BV24" s="50" t="s">
        <v>588</v>
      </c>
      <c r="BW24" s="12"/>
      <c r="BX24" s="12"/>
      <c r="BY24" s="42" t="str">
        <f t="shared" si="18"/>
        <v>LS19</v>
      </c>
      <c r="BZ24" s="42"/>
    </row>
    <row r="25" spans="1:78" ht="15">
      <c r="A25" s="16" t="s">
        <v>1943</v>
      </c>
      <c r="B25" s="28">
        <f>VLOOKUP(A25,Organisations!$A$2:$B$7,2,FALSE)</f>
        <v>1</v>
      </c>
      <c r="C25" s="16" t="s">
        <v>358</v>
      </c>
      <c r="D25" s="16" t="s">
        <v>359</v>
      </c>
      <c r="E25" s="28" t="str">
        <f t="shared" si="0"/>
        <v/>
      </c>
      <c r="F25" s="24"/>
      <c r="G25" s="16" t="s">
        <v>68</v>
      </c>
      <c r="H25" s="17"/>
      <c r="K25" s="26" t="s">
        <v>361</v>
      </c>
      <c r="L25" s="18"/>
      <c r="M25" s="28" t="str">
        <f t="shared" ref="M25:Q25" si="151">IFERROR(IF(FIND(M$1,$F25)&gt;1,"Age - Children",""),"")</f>
        <v/>
      </c>
      <c r="N25" s="28" t="str">
        <f t="shared" si="151"/>
        <v/>
      </c>
      <c r="O25" s="28" t="str">
        <f t="shared" si="151"/>
        <v/>
      </c>
      <c r="P25" s="28" t="str">
        <f t="shared" si="151"/>
        <v/>
      </c>
      <c r="Q25" s="28" t="str">
        <f t="shared" si="151"/>
        <v/>
      </c>
      <c r="R25" s="28" t="str">
        <f t="shared" ref="R25:T25" si="152">IFERROR(IF(FIND(R$1,$F25)&gt;1,"Age - Elderly",""),"")</f>
        <v/>
      </c>
      <c r="S25" s="28" t="str">
        <f t="shared" si="152"/>
        <v/>
      </c>
      <c r="T25" s="28" t="str">
        <f t="shared" si="152"/>
        <v/>
      </c>
      <c r="U25" s="28" t="str">
        <f t="shared" si="3"/>
        <v/>
      </c>
      <c r="V25" s="28" t="str">
        <f t="shared" si="4"/>
        <v/>
      </c>
      <c r="X25" s="28" t="str">
        <f t="shared" si="5"/>
        <v/>
      </c>
      <c r="Y25" s="28" t="str">
        <f t="shared" si="6"/>
        <v/>
      </c>
      <c r="Z25" s="28" t="str">
        <f t="shared" si="7"/>
        <v/>
      </c>
      <c r="AB25" s="28" t="str">
        <f t="shared" si="8"/>
        <v/>
      </c>
      <c r="AD25" s="28" t="str">
        <f t="shared" si="9"/>
        <v/>
      </c>
      <c r="AG25" s="28" t="str">
        <f t="shared" ref="AG25:AL25" si="153">IFERROR(IF(FIND(AG$1,$F25)&gt;1,AG$1,""),"")</f>
        <v/>
      </c>
      <c r="AH25" s="28" t="str">
        <f t="shared" si="153"/>
        <v/>
      </c>
      <c r="AI25" s="28" t="str">
        <f t="shared" si="153"/>
        <v/>
      </c>
      <c r="AJ25" s="28" t="str">
        <f t="shared" si="153"/>
        <v/>
      </c>
      <c r="AK25" s="28" t="str">
        <f t="shared" si="153"/>
        <v/>
      </c>
      <c r="AL25" s="28" t="str">
        <f t="shared" si="153"/>
        <v/>
      </c>
      <c r="AM25" s="28" t="str">
        <f t="shared" si="11"/>
        <v/>
      </c>
      <c r="AN25" s="28" t="str">
        <f t="shared" ref="AN25:AQ25" si="154">IFERROR(IF(FIND(AN$1,$F25)&gt;1,"Status - LGBT",""),"")</f>
        <v/>
      </c>
      <c r="AO25" s="28" t="str">
        <f t="shared" si="154"/>
        <v/>
      </c>
      <c r="AP25" s="28" t="str">
        <f t="shared" si="154"/>
        <v/>
      </c>
      <c r="AQ25" s="28" t="str">
        <f t="shared" si="154"/>
        <v/>
      </c>
      <c r="AR25" s="28" t="str">
        <f t="shared" ref="AR25:AV25" si="155">IFERROR(IF(FIND(AR$1,$F25)&gt;1,"BME",""),"")</f>
        <v/>
      </c>
      <c r="AS25" s="28" t="str">
        <f t="shared" si="155"/>
        <v/>
      </c>
      <c r="AT25" s="28" t="str">
        <f t="shared" si="155"/>
        <v/>
      </c>
      <c r="AU25" s="28" t="str">
        <f t="shared" si="155"/>
        <v/>
      </c>
      <c r="AV25" s="28" t="str">
        <f t="shared" si="155"/>
        <v/>
      </c>
      <c r="AW25" s="28" t="str">
        <f t="shared" ref="AW25:BC25" si="156">IFERROR(IF(FIND(AW$1,$F25)&gt;1,AW$1,""),"")</f>
        <v/>
      </c>
      <c r="AX25" s="28" t="str">
        <f t="shared" si="156"/>
        <v/>
      </c>
      <c r="AY25" s="28" t="str">
        <f t="shared" si="156"/>
        <v/>
      </c>
      <c r="AZ25" s="28" t="str">
        <f t="shared" si="156"/>
        <v/>
      </c>
      <c r="BA25" s="28" t="str">
        <f t="shared" si="156"/>
        <v/>
      </c>
      <c r="BB25" s="28" t="str">
        <f t="shared" si="156"/>
        <v/>
      </c>
      <c r="BC25" s="28" t="str">
        <f t="shared" si="156"/>
        <v/>
      </c>
      <c r="BD25" s="28" t="str">
        <f t="shared" si="15"/>
        <v/>
      </c>
      <c r="BG25" s="2" t="s">
        <v>362</v>
      </c>
      <c r="BI25" s="2" t="s">
        <v>363</v>
      </c>
      <c r="BJ25" s="28" t="str">
        <f t="shared" si="16"/>
        <v>Leeds</v>
      </c>
      <c r="BK25" s="28" t="str">
        <f t="shared" si="17"/>
        <v>West Yorkshire</v>
      </c>
      <c r="BM25" s="2" t="s">
        <v>98</v>
      </c>
      <c r="BU25" s="18"/>
      <c r="BV25" s="47" t="s">
        <v>569</v>
      </c>
      <c r="BW25" s="18"/>
      <c r="BX25" s="18"/>
      <c r="BY25" s="42" t="str">
        <f t="shared" si="18"/>
        <v>LS7</v>
      </c>
      <c r="BZ25" s="43"/>
    </row>
    <row r="26" spans="1:78" ht="15">
      <c r="A26" s="10" t="s">
        <v>1943</v>
      </c>
      <c r="B26" s="28">
        <f>VLOOKUP(A26,Organisations!$A$2:$B$7,2,FALSE)</f>
        <v>1</v>
      </c>
      <c r="C26" s="10" t="s">
        <v>364</v>
      </c>
      <c r="D26" s="10" t="s">
        <v>365</v>
      </c>
      <c r="E26" s="28" t="str">
        <f t="shared" si="0"/>
        <v/>
      </c>
      <c r="F26" s="27"/>
      <c r="G26" s="10" t="s">
        <v>68</v>
      </c>
      <c r="H26" s="11"/>
      <c r="K26" s="30" t="s">
        <v>369</v>
      </c>
      <c r="L26" s="12"/>
      <c r="M26" s="28" t="str">
        <f t="shared" ref="M26:Q26" si="157">IFERROR(IF(FIND(M$1,$F26)&gt;1,"Age - Children",""),"")</f>
        <v/>
      </c>
      <c r="N26" s="28" t="str">
        <f t="shared" si="157"/>
        <v/>
      </c>
      <c r="O26" s="28" t="str">
        <f t="shared" si="157"/>
        <v/>
      </c>
      <c r="P26" s="28" t="str">
        <f t="shared" si="157"/>
        <v/>
      </c>
      <c r="Q26" s="28" t="str">
        <f t="shared" si="157"/>
        <v/>
      </c>
      <c r="R26" s="28" t="str">
        <f t="shared" ref="R26:T26" si="158">IFERROR(IF(FIND(R$1,$F26)&gt;1,"Age - Elderly",""),"")</f>
        <v/>
      </c>
      <c r="S26" s="28" t="str">
        <f t="shared" si="158"/>
        <v/>
      </c>
      <c r="T26" s="28" t="str">
        <f t="shared" si="158"/>
        <v/>
      </c>
      <c r="U26" s="28" t="str">
        <f t="shared" si="3"/>
        <v/>
      </c>
      <c r="V26" s="28" t="str">
        <f t="shared" si="4"/>
        <v/>
      </c>
      <c r="X26" s="28" t="str">
        <f t="shared" si="5"/>
        <v/>
      </c>
      <c r="Y26" s="28" t="str">
        <f t="shared" si="6"/>
        <v/>
      </c>
      <c r="Z26" s="28" t="str">
        <f t="shared" si="7"/>
        <v/>
      </c>
      <c r="AB26" s="28" t="str">
        <f t="shared" si="8"/>
        <v/>
      </c>
      <c r="AD26" s="28" t="str">
        <f t="shared" si="9"/>
        <v/>
      </c>
      <c r="AG26" s="28" t="str">
        <f t="shared" ref="AG26:AL26" si="159">IFERROR(IF(FIND(AG$1,$F26)&gt;1,AG$1,""),"")</f>
        <v/>
      </c>
      <c r="AH26" s="28" t="str">
        <f t="shared" si="159"/>
        <v/>
      </c>
      <c r="AI26" s="28" t="str">
        <f t="shared" si="159"/>
        <v/>
      </c>
      <c r="AJ26" s="28" t="str">
        <f t="shared" si="159"/>
        <v/>
      </c>
      <c r="AK26" s="28" t="str">
        <f t="shared" si="159"/>
        <v/>
      </c>
      <c r="AL26" s="28" t="str">
        <f t="shared" si="159"/>
        <v/>
      </c>
      <c r="AM26" s="28" t="str">
        <f t="shared" si="11"/>
        <v/>
      </c>
      <c r="AN26" s="28" t="str">
        <f t="shared" ref="AN26:AQ26" si="160">IFERROR(IF(FIND(AN$1,$F26)&gt;1,"Status - LGBT",""),"")</f>
        <v/>
      </c>
      <c r="AO26" s="28" t="str">
        <f t="shared" si="160"/>
        <v/>
      </c>
      <c r="AP26" s="28" t="str">
        <f t="shared" si="160"/>
        <v/>
      </c>
      <c r="AQ26" s="28" t="str">
        <f t="shared" si="160"/>
        <v/>
      </c>
      <c r="AR26" s="28" t="str">
        <f t="shared" ref="AR26:AV26" si="161">IFERROR(IF(FIND(AR$1,$F26)&gt;1,"BME",""),"")</f>
        <v/>
      </c>
      <c r="AS26" s="28" t="str">
        <f t="shared" si="161"/>
        <v/>
      </c>
      <c r="AT26" s="28" t="str">
        <f t="shared" si="161"/>
        <v/>
      </c>
      <c r="AU26" s="28" t="str">
        <f t="shared" si="161"/>
        <v/>
      </c>
      <c r="AV26" s="28" t="str">
        <f t="shared" si="161"/>
        <v/>
      </c>
      <c r="AW26" s="28" t="str">
        <f t="shared" ref="AW26:BC26" si="162">IFERROR(IF(FIND(AW$1,$F26)&gt;1,AW$1,""),"")</f>
        <v/>
      </c>
      <c r="AX26" s="28" t="str">
        <f t="shared" si="162"/>
        <v/>
      </c>
      <c r="AY26" s="28" t="str">
        <f t="shared" si="162"/>
        <v/>
      </c>
      <c r="AZ26" s="28" t="str">
        <f t="shared" si="162"/>
        <v/>
      </c>
      <c r="BA26" s="28" t="str">
        <f t="shared" si="162"/>
        <v/>
      </c>
      <c r="BB26" s="28" t="str">
        <f t="shared" si="162"/>
        <v/>
      </c>
      <c r="BC26" s="28" t="str">
        <f t="shared" si="162"/>
        <v/>
      </c>
      <c r="BD26" s="28" t="str">
        <f t="shared" si="15"/>
        <v/>
      </c>
      <c r="BG26" s="2" t="s">
        <v>370</v>
      </c>
      <c r="BI26" s="2" t="s">
        <v>371</v>
      </c>
      <c r="BJ26" s="28" t="str">
        <f t="shared" si="16"/>
        <v>Leeds</v>
      </c>
      <c r="BK26" s="28" t="str">
        <f t="shared" si="17"/>
        <v>West Yorkshire</v>
      </c>
      <c r="BM26" s="2" t="s">
        <v>98</v>
      </c>
      <c r="BU26" s="12"/>
      <c r="BV26" s="50" t="s">
        <v>575</v>
      </c>
      <c r="BW26" s="12"/>
      <c r="BX26" s="12"/>
      <c r="BY26" s="42" t="str">
        <f t="shared" si="18"/>
        <v>LS12</v>
      </c>
      <c r="BZ26" s="42"/>
    </row>
    <row r="27" spans="1:78" ht="15">
      <c r="A27" s="16" t="s">
        <v>1943</v>
      </c>
      <c r="B27" s="28">
        <f>VLOOKUP(A27,Organisations!$A$2:$B$7,2,FALSE)</f>
        <v>1</v>
      </c>
      <c r="C27" s="16" t="s">
        <v>372</v>
      </c>
      <c r="D27" s="16" t="s">
        <v>373</v>
      </c>
      <c r="E27" s="28" t="str">
        <f t="shared" si="0"/>
        <v/>
      </c>
      <c r="F27" s="24"/>
      <c r="G27" s="16" t="s">
        <v>68</v>
      </c>
      <c r="H27" s="17"/>
      <c r="K27" s="26" t="s">
        <v>377</v>
      </c>
      <c r="L27" s="18"/>
      <c r="M27" s="28" t="str">
        <f t="shared" ref="M27:Q27" si="163">IFERROR(IF(FIND(M$1,$F27)&gt;1,"Age - Children",""),"")</f>
        <v/>
      </c>
      <c r="N27" s="28" t="str">
        <f t="shared" si="163"/>
        <v/>
      </c>
      <c r="O27" s="28" t="str">
        <f t="shared" si="163"/>
        <v/>
      </c>
      <c r="P27" s="28" t="str">
        <f t="shared" si="163"/>
        <v/>
      </c>
      <c r="Q27" s="28" t="str">
        <f t="shared" si="163"/>
        <v/>
      </c>
      <c r="R27" s="28" t="str">
        <f t="shared" ref="R27:T27" si="164">IFERROR(IF(FIND(R$1,$F27)&gt;1,"Age - Elderly",""),"")</f>
        <v/>
      </c>
      <c r="S27" s="28" t="str">
        <f t="shared" si="164"/>
        <v/>
      </c>
      <c r="T27" s="28" t="str">
        <f t="shared" si="164"/>
        <v/>
      </c>
      <c r="U27" s="28" t="str">
        <f t="shared" si="3"/>
        <v/>
      </c>
      <c r="V27" s="28" t="str">
        <f t="shared" si="4"/>
        <v/>
      </c>
      <c r="X27" s="28" t="str">
        <f t="shared" si="5"/>
        <v/>
      </c>
      <c r="Y27" s="28" t="str">
        <f t="shared" si="6"/>
        <v/>
      </c>
      <c r="Z27" s="28" t="str">
        <f t="shared" si="7"/>
        <v/>
      </c>
      <c r="AB27" s="28" t="str">
        <f t="shared" si="8"/>
        <v/>
      </c>
      <c r="AD27" s="28" t="str">
        <f t="shared" si="9"/>
        <v/>
      </c>
      <c r="AG27" s="28" t="str">
        <f t="shared" ref="AG27:AL27" si="165">IFERROR(IF(FIND(AG$1,$F27)&gt;1,AG$1,""),"")</f>
        <v/>
      </c>
      <c r="AH27" s="28" t="str">
        <f t="shared" si="165"/>
        <v/>
      </c>
      <c r="AI27" s="28" t="str">
        <f t="shared" si="165"/>
        <v/>
      </c>
      <c r="AJ27" s="28" t="str">
        <f t="shared" si="165"/>
        <v/>
      </c>
      <c r="AK27" s="28" t="str">
        <f t="shared" si="165"/>
        <v/>
      </c>
      <c r="AL27" s="28" t="str">
        <f t="shared" si="165"/>
        <v/>
      </c>
      <c r="AM27" s="28" t="str">
        <f t="shared" si="11"/>
        <v/>
      </c>
      <c r="AN27" s="28" t="str">
        <f t="shared" ref="AN27:AQ27" si="166">IFERROR(IF(FIND(AN$1,$F27)&gt;1,"Status - LGBT",""),"")</f>
        <v/>
      </c>
      <c r="AO27" s="28" t="str">
        <f t="shared" si="166"/>
        <v/>
      </c>
      <c r="AP27" s="28" t="str">
        <f t="shared" si="166"/>
        <v/>
      </c>
      <c r="AQ27" s="28" t="str">
        <f t="shared" si="166"/>
        <v/>
      </c>
      <c r="AR27" s="28" t="str">
        <f t="shared" ref="AR27:AV27" si="167">IFERROR(IF(FIND(AR$1,$F27)&gt;1,"BME",""),"")</f>
        <v/>
      </c>
      <c r="AS27" s="28" t="str">
        <f t="shared" si="167"/>
        <v/>
      </c>
      <c r="AT27" s="28" t="str">
        <f t="shared" si="167"/>
        <v/>
      </c>
      <c r="AU27" s="28" t="str">
        <f t="shared" si="167"/>
        <v/>
      </c>
      <c r="AV27" s="28" t="str">
        <f t="shared" si="167"/>
        <v/>
      </c>
      <c r="AW27" s="28" t="str">
        <f t="shared" ref="AW27:BC27" si="168">IFERROR(IF(FIND(AW$1,$F27)&gt;1,AW$1,""),"")</f>
        <v/>
      </c>
      <c r="AX27" s="28" t="str">
        <f t="shared" si="168"/>
        <v/>
      </c>
      <c r="AY27" s="28" t="str">
        <f t="shared" si="168"/>
        <v/>
      </c>
      <c r="AZ27" s="28" t="str">
        <f t="shared" si="168"/>
        <v/>
      </c>
      <c r="BA27" s="28" t="str">
        <f t="shared" si="168"/>
        <v/>
      </c>
      <c r="BB27" s="28" t="str">
        <f t="shared" si="168"/>
        <v/>
      </c>
      <c r="BC27" s="28" t="str">
        <f t="shared" si="168"/>
        <v/>
      </c>
      <c r="BD27" s="28" t="str">
        <f t="shared" si="15"/>
        <v/>
      </c>
      <c r="BG27" s="2" t="s">
        <v>379</v>
      </c>
      <c r="BI27" s="2" t="s">
        <v>380</v>
      </c>
      <c r="BJ27" s="28" t="str">
        <f t="shared" si="16"/>
        <v>Leeds</v>
      </c>
      <c r="BK27" s="28" t="str">
        <f t="shared" si="17"/>
        <v>West Yorkshire</v>
      </c>
      <c r="BM27" s="2" t="s">
        <v>98</v>
      </c>
      <c r="BU27" s="18"/>
      <c r="BV27" s="47" t="s">
        <v>573</v>
      </c>
      <c r="BW27" s="18"/>
      <c r="BX27" s="18"/>
      <c r="BY27" s="42" t="str">
        <f t="shared" si="18"/>
        <v>LS10</v>
      </c>
      <c r="BZ27" s="43"/>
    </row>
    <row r="28" spans="1:78" ht="15">
      <c r="A28" s="10" t="s">
        <v>1943</v>
      </c>
      <c r="B28" s="28">
        <f>VLOOKUP(A28,Organisations!$A$2:$B$7,2,FALSE)</f>
        <v>1</v>
      </c>
      <c r="C28" s="10" t="s">
        <v>381</v>
      </c>
      <c r="D28" s="10" t="s">
        <v>382</v>
      </c>
      <c r="E28" s="28" t="str">
        <f t="shared" si="0"/>
        <v/>
      </c>
      <c r="F28" s="27"/>
      <c r="G28" s="10" t="s">
        <v>68</v>
      </c>
      <c r="H28" s="11"/>
      <c r="K28" s="34"/>
      <c r="L28" s="12"/>
      <c r="M28" s="28" t="str">
        <f t="shared" ref="M28:Q28" si="169">IFERROR(IF(FIND(M$1,$F28)&gt;1,"Age - Children",""),"")</f>
        <v/>
      </c>
      <c r="N28" s="28" t="str">
        <f t="shared" si="169"/>
        <v/>
      </c>
      <c r="O28" s="28" t="str">
        <f t="shared" si="169"/>
        <v/>
      </c>
      <c r="P28" s="28" t="str">
        <f t="shared" si="169"/>
        <v/>
      </c>
      <c r="Q28" s="28" t="str">
        <f t="shared" si="169"/>
        <v/>
      </c>
      <c r="R28" s="28" t="str">
        <f t="shared" ref="R28:T28" si="170">IFERROR(IF(FIND(R$1,$F28)&gt;1,"Age - Elderly",""),"")</f>
        <v/>
      </c>
      <c r="S28" s="28" t="str">
        <f t="shared" si="170"/>
        <v/>
      </c>
      <c r="T28" s="28" t="str">
        <f t="shared" si="170"/>
        <v/>
      </c>
      <c r="U28" s="28" t="str">
        <f t="shared" si="3"/>
        <v/>
      </c>
      <c r="V28" s="28" t="str">
        <f t="shared" si="4"/>
        <v/>
      </c>
      <c r="X28" s="28" t="str">
        <f t="shared" si="5"/>
        <v/>
      </c>
      <c r="Y28" s="28" t="str">
        <f t="shared" si="6"/>
        <v/>
      </c>
      <c r="Z28" s="28" t="str">
        <f t="shared" si="7"/>
        <v/>
      </c>
      <c r="AB28" s="28" t="str">
        <f t="shared" si="8"/>
        <v/>
      </c>
      <c r="AD28" s="28" t="str">
        <f t="shared" si="9"/>
        <v/>
      </c>
      <c r="AG28" s="28" t="str">
        <f t="shared" ref="AG28:AL28" si="171">IFERROR(IF(FIND(AG$1,$F28)&gt;1,AG$1,""),"")</f>
        <v/>
      </c>
      <c r="AH28" s="28" t="str">
        <f t="shared" si="171"/>
        <v/>
      </c>
      <c r="AI28" s="28" t="str">
        <f t="shared" si="171"/>
        <v/>
      </c>
      <c r="AJ28" s="28" t="str">
        <f t="shared" si="171"/>
        <v/>
      </c>
      <c r="AK28" s="28" t="str">
        <f t="shared" si="171"/>
        <v/>
      </c>
      <c r="AL28" s="28" t="str">
        <f t="shared" si="171"/>
        <v/>
      </c>
      <c r="AM28" s="28" t="str">
        <f t="shared" si="11"/>
        <v/>
      </c>
      <c r="AN28" s="28" t="str">
        <f t="shared" ref="AN28:AQ28" si="172">IFERROR(IF(FIND(AN$1,$F28)&gt;1,"Status - LGBT",""),"")</f>
        <v/>
      </c>
      <c r="AO28" s="28" t="str">
        <f t="shared" si="172"/>
        <v/>
      </c>
      <c r="AP28" s="28" t="str">
        <f t="shared" si="172"/>
        <v/>
      </c>
      <c r="AQ28" s="28" t="str">
        <f t="shared" si="172"/>
        <v/>
      </c>
      <c r="AR28" s="28" t="str">
        <f t="shared" ref="AR28:AV28" si="173">IFERROR(IF(FIND(AR$1,$F28)&gt;1,"BME",""),"")</f>
        <v/>
      </c>
      <c r="AS28" s="28" t="str">
        <f t="shared" si="173"/>
        <v/>
      </c>
      <c r="AT28" s="28" t="str">
        <f t="shared" si="173"/>
        <v/>
      </c>
      <c r="AU28" s="28" t="str">
        <f t="shared" si="173"/>
        <v/>
      </c>
      <c r="AV28" s="28" t="str">
        <f t="shared" si="173"/>
        <v/>
      </c>
      <c r="AW28" s="28" t="str">
        <f t="shared" ref="AW28:BC28" si="174">IFERROR(IF(FIND(AW$1,$F28)&gt;1,AW$1,""),"")</f>
        <v/>
      </c>
      <c r="AX28" s="28" t="str">
        <f t="shared" si="174"/>
        <v/>
      </c>
      <c r="AY28" s="28" t="str">
        <f t="shared" si="174"/>
        <v/>
      </c>
      <c r="AZ28" s="28" t="str">
        <f t="shared" si="174"/>
        <v/>
      </c>
      <c r="BA28" s="28" t="str">
        <f t="shared" si="174"/>
        <v/>
      </c>
      <c r="BB28" s="28" t="str">
        <f t="shared" si="174"/>
        <v/>
      </c>
      <c r="BC28" s="28" t="str">
        <f t="shared" si="174"/>
        <v/>
      </c>
      <c r="BD28" s="28" t="str">
        <f t="shared" si="15"/>
        <v/>
      </c>
      <c r="BG28" s="2" t="s">
        <v>390</v>
      </c>
      <c r="BI28" s="2" t="s">
        <v>391</v>
      </c>
      <c r="BJ28" s="28" t="str">
        <f t="shared" si="16"/>
        <v/>
      </c>
      <c r="BK28" s="28" t="str">
        <f t="shared" si="17"/>
        <v/>
      </c>
      <c r="BM28" s="2" t="s">
        <v>98</v>
      </c>
      <c r="BU28" s="12"/>
      <c r="BV28" s="50" t="s">
        <v>561</v>
      </c>
      <c r="BW28" s="12"/>
      <c r="BX28" s="12"/>
      <c r="BY28" s="42" t="str">
        <f t="shared" si="18"/>
        <v>LS1</v>
      </c>
      <c r="BZ28" s="42"/>
    </row>
    <row r="29" spans="1:78" ht="15">
      <c r="A29" s="16" t="s">
        <v>1943</v>
      </c>
      <c r="B29" s="28">
        <f>VLOOKUP(A29,Organisations!$A$2:$B$7,2,FALSE)</f>
        <v>1</v>
      </c>
      <c r="C29" s="23" t="s">
        <v>392</v>
      </c>
      <c r="D29" s="23" t="s">
        <v>393</v>
      </c>
      <c r="E29" s="28" t="str">
        <f t="shared" si="0"/>
        <v/>
      </c>
      <c r="F29" s="24"/>
      <c r="G29" s="16" t="s">
        <v>68</v>
      </c>
      <c r="H29" s="17"/>
      <c r="K29" s="26" t="s">
        <v>397</v>
      </c>
      <c r="L29" s="18"/>
      <c r="M29" s="28" t="str">
        <f t="shared" ref="M29:Q29" si="175">IFERROR(IF(FIND(M$1,$F29)&gt;1,"Age - Children",""),"")</f>
        <v/>
      </c>
      <c r="N29" s="28" t="str">
        <f t="shared" si="175"/>
        <v/>
      </c>
      <c r="O29" s="28" t="str">
        <f t="shared" si="175"/>
        <v/>
      </c>
      <c r="P29" s="28" t="str">
        <f t="shared" si="175"/>
        <v/>
      </c>
      <c r="Q29" s="28" t="str">
        <f t="shared" si="175"/>
        <v/>
      </c>
      <c r="R29" s="28" t="str">
        <f t="shared" ref="R29:T29" si="176">IFERROR(IF(FIND(R$1,$F29)&gt;1,"Age - Elderly",""),"")</f>
        <v/>
      </c>
      <c r="S29" s="28" t="str">
        <f t="shared" si="176"/>
        <v/>
      </c>
      <c r="T29" s="28" t="str">
        <f t="shared" si="176"/>
        <v/>
      </c>
      <c r="U29" s="28" t="str">
        <f t="shared" si="3"/>
        <v/>
      </c>
      <c r="V29" s="28" t="str">
        <f t="shared" si="4"/>
        <v/>
      </c>
      <c r="X29" s="28" t="str">
        <f t="shared" si="5"/>
        <v/>
      </c>
      <c r="Y29" s="28" t="str">
        <f t="shared" si="6"/>
        <v/>
      </c>
      <c r="Z29" s="28" t="str">
        <f t="shared" si="7"/>
        <v/>
      </c>
      <c r="AB29" s="28" t="str">
        <f t="shared" si="8"/>
        <v/>
      </c>
      <c r="AD29" s="28" t="str">
        <f t="shared" si="9"/>
        <v/>
      </c>
      <c r="AG29" s="28" t="str">
        <f t="shared" ref="AG29:AL29" si="177">IFERROR(IF(FIND(AG$1,$F29)&gt;1,AG$1,""),"")</f>
        <v/>
      </c>
      <c r="AH29" s="28" t="str">
        <f t="shared" si="177"/>
        <v/>
      </c>
      <c r="AI29" s="28" t="str">
        <f t="shared" si="177"/>
        <v/>
      </c>
      <c r="AJ29" s="28" t="str">
        <f t="shared" si="177"/>
        <v/>
      </c>
      <c r="AK29" s="28" t="str">
        <f t="shared" si="177"/>
        <v/>
      </c>
      <c r="AL29" s="28" t="str">
        <f t="shared" si="177"/>
        <v/>
      </c>
      <c r="AM29" s="28" t="str">
        <f t="shared" si="11"/>
        <v/>
      </c>
      <c r="AN29" s="28" t="str">
        <f t="shared" ref="AN29:AQ29" si="178">IFERROR(IF(FIND(AN$1,$F29)&gt;1,"Status - LGBT",""),"")</f>
        <v/>
      </c>
      <c r="AO29" s="28" t="str">
        <f t="shared" si="178"/>
        <v/>
      </c>
      <c r="AP29" s="28" t="str">
        <f t="shared" si="178"/>
        <v/>
      </c>
      <c r="AQ29" s="28" t="str">
        <f t="shared" si="178"/>
        <v/>
      </c>
      <c r="AR29" s="28" t="str">
        <f t="shared" ref="AR29:AV29" si="179">IFERROR(IF(FIND(AR$1,$F29)&gt;1,"BME",""),"")</f>
        <v/>
      </c>
      <c r="AS29" s="28" t="str">
        <f t="shared" si="179"/>
        <v/>
      </c>
      <c r="AT29" s="28" t="str">
        <f t="shared" si="179"/>
        <v/>
      </c>
      <c r="AU29" s="28" t="str">
        <f t="shared" si="179"/>
        <v/>
      </c>
      <c r="AV29" s="28" t="str">
        <f t="shared" si="179"/>
        <v/>
      </c>
      <c r="AW29" s="28" t="str">
        <f t="shared" ref="AW29:BC29" si="180">IFERROR(IF(FIND(AW$1,$F29)&gt;1,AW$1,""),"")</f>
        <v/>
      </c>
      <c r="AX29" s="28" t="str">
        <f t="shared" si="180"/>
        <v/>
      </c>
      <c r="AY29" s="28" t="str">
        <f t="shared" si="180"/>
        <v/>
      </c>
      <c r="AZ29" s="28" t="str">
        <f t="shared" si="180"/>
        <v/>
      </c>
      <c r="BA29" s="28" t="str">
        <f t="shared" si="180"/>
        <v/>
      </c>
      <c r="BB29" s="28" t="str">
        <f t="shared" si="180"/>
        <v/>
      </c>
      <c r="BC29" s="28" t="str">
        <f t="shared" si="180"/>
        <v/>
      </c>
      <c r="BD29" s="28" t="str">
        <f t="shared" si="15"/>
        <v/>
      </c>
      <c r="BG29" s="2" t="s">
        <v>398</v>
      </c>
      <c r="BI29" s="2" t="s">
        <v>399</v>
      </c>
      <c r="BJ29" s="28" t="str">
        <f t="shared" si="16"/>
        <v>Leeds</v>
      </c>
      <c r="BK29" s="28" t="str">
        <f t="shared" si="17"/>
        <v>West Yorkshire</v>
      </c>
      <c r="BM29" s="2" t="s">
        <v>98</v>
      </c>
      <c r="BU29" s="18"/>
      <c r="BV29" s="47" t="s">
        <v>575</v>
      </c>
      <c r="BW29" s="18"/>
      <c r="BX29" s="18"/>
      <c r="BY29" s="42" t="str">
        <f t="shared" si="18"/>
        <v>LS12</v>
      </c>
      <c r="BZ29" s="43"/>
    </row>
    <row r="30" spans="1:78" ht="15">
      <c r="A30" s="10" t="s">
        <v>1943</v>
      </c>
      <c r="B30" s="28">
        <f>VLOOKUP(A30,Organisations!$A$2:$B$7,2,FALSE)</f>
        <v>1</v>
      </c>
      <c r="C30" s="10" t="s">
        <v>401</v>
      </c>
      <c r="D30" s="10" t="s">
        <v>402</v>
      </c>
      <c r="E30" s="28" t="str">
        <f t="shared" si="0"/>
        <v/>
      </c>
      <c r="F30" s="27"/>
      <c r="G30" s="10" t="s">
        <v>68</v>
      </c>
      <c r="H30" s="11"/>
      <c r="K30" s="34"/>
      <c r="L30" s="12"/>
      <c r="M30" s="28" t="str">
        <f t="shared" ref="M30:Q30" si="181">IFERROR(IF(FIND(M$1,$F30)&gt;1,"Age - Children",""),"")</f>
        <v/>
      </c>
      <c r="N30" s="28" t="str">
        <f t="shared" si="181"/>
        <v/>
      </c>
      <c r="O30" s="28" t="str">
        <f t="shared" si="181"/>
        <v/>
      </c>
      <c r="P30" s="28" t="str">
        <f t="shared" si="181"/>
        <v/>
      </c>
      <c r="Q30" s="28" t="str">
        <f t="shared" si="181"/>
        <v/>
      </c>
      <c r="R30" s="28" t="str">
        <f t="shared" ref="R30:T30" si="182">IFERROR(IF(FIND(R$1,$F30)&gt;1,"Age - Elderly",""),"")</f>
        <v/>
      </c>
      <c r="S30" s="28" t="str">
        <f t="shared" si="182"/>
        <v/>
      </c>
      <c r="T30" s="28" t="str">
        <f t="shared" si="182"/>
        <v/>
      </c>
      <c r="U30" s="28" t="str">
        <f t="shared" si="3"/>
        <v/>
      </c>
      <c r="V30" s="28" t="str">
        <f t="shared" si="4"/>
        <v/>
      </c>
      <c r="X30" s="28" t="str">
        <f t="shared" si="5"/>
        <v/>
      </c>
      <c r="Y30" s="28" t="str">
        <f t="shared" si="6"/>
        <v/>
      </c>
      <c r="Z30" s="28" t="str">
        <f t="shared" si="7"/>
        <v/>
      </c>
      <c r="AB30" s="28" t="str">
        <f t="shared" si="8"/>
        <v/>
      </c>
      <c r="AD30" s="28" t="str">
        <f t="shared" si="9"/>
        <v/>
      </c>
      <c r="AG30" s="28" t="str">
        <f t="shared" ref="AG30:AL30" si="183">IFERROR(IF(FIND(AG$1,$F30)&gt;1,AG$1,""),"")</f>
        <v/>
      </c>
      <c r="AH30" s="28" t="str">
        <f t="shared" si="183"/>
        <v/>
      </c>
      <c r="AI30" s="28" t="str">
        <f t="shared" si="183"/>
        <v/>
      </c>
      <c r="AJ30" s="28" t="str">
        <f t="shared" si="183"/>
        <v/>
      </c>
      <c r="AK30" s="28" t="str">
        <f t="shared" si="183"/>
        <v/>
      </c>
      <c r="AL30" s="28" t="str">
        <f t="shared" si="183"/>
        <v/>
      </c>
      <c r="AM30" s="28" t="str">
        <f t="shared" si="11"/>
        <v/>
      </c>
      <c r="AN30" s="28" t="str">
        <f t="shared" ref="AN30:AQ30" si="184">IFERROR(IF(FIND(AN$1,$F30)&gt;1,"Status - LGBT",""),"")</f>
        <v/>
      </c>
      <c r="AO30" s="28" t="str">
        <f t="shared" si="184"/>
        <v/>
      </c>
      <c r="AP30" s="28" t="str">
        <f t="shared" si="184"/>
        <v/>
      </c>
      <c r="AQ30" s="28" t="str">
        <f t="shared" si="184"/>
        <v/>
      </c>
      <c r="AR30" s="28" t="str">
        <f t="shared" ref="AR30:AV30" si="185">IFERROR(IF(FIND(AR$1,$F30)&gt;1,"BME",""),"")</f>
        <v/>
      </c>
      <c r="AS30" s="28" t="str">
        <f t="shared" si="185"/>
        <v/>
      </c>
      <c r="AT30" s="28" t="str">
        <f t="shared" si="185"/>
        <v/>
      </c>
      <c r="AU30" s="28" t="str">
        <f t="shared" si="185"/>
        <v/>
      </c>
      <c r="AV30" s="28" t="str">
        <f t="shared" si="185"/>
        <v/>
      </c>
      <c r="AW30" s="28" t="str">
        <f t="shared" ref="AW30:BC30" si="186">IFERROR(IF(FIND(AW$1,$F30)&gt;1,AW$1,""),"")</f>
        <v/>
      </c>
      <c r="AX30" s="28" t="str">
        <f t="shared" si="186"/>
        <v/>
      </c>
      <c r="AY30" s="28" t="str">
        <f t="shared" si="186"/>
        <v/>
      </c>
      <c r="AZ30" s="28" t="str">
        <f t="shared" si="186"/>
        <v/>
      </c>
      <c r="BA30" s="28" t="str">
        <f t="shared" si="186"/>
        <v/>
      </c>
      <c r="BB30" s="28" t="str">
        <f t="shared" si="186"/>
        <v/>
      </c>
      <c r="BC30" s="28" t="str">
        <f t="shared" si="186"/>
        <v/>
      </c>
      <c r="BD30" s="28" t="str">
        <f t="shared" si="15"/>
        <v/>
      </c>
      <c r="BG30" s="2" t="s">
        <v>406</v>
      </c>
      <c r="BI30" s="2" t="s">
        <v>407</v>
      </c>
      <c r="BJ30" s="28" t="str">
        <f t="shared" si="16"/>
        <v>Leeds</v>
      </c>
      <c r="BK30" s="28" t="str">
        <f t="shared" si="17"/>
        <v>West Yorkshire</v>
      </c>
      <c r="BM30" s="2" t="s">
        <v>98</v>
      </c>
      <c r="BU30" s="12"/>
      <c r="BV30" s="50" t="s">
        <v>583</v>
      </c>
      <c r="BW30" s="12"/>
      <c r="BX30" s="12"/>
      <c r="BY30" s="42" t="str">
        <f t="shared" si="18"/>
        <v>LS16</v>
      </c>
      <c r="BZ30" s="42"/>
    </row>
    <row r="31" spans="1:78" ht="15">
      <c r="A31" s="16" t="s">
        <v>1943</v>
      </c>
      <c r="B31" s="28">
        <f>VLOOKUP(A31,Organisations!$A$2:$B$7,2,FALSE)</f>
        <v>1</v>
      </c>
      <c r="C31" s="23" t="s">
        <v>408</v>
      </c>
      <c r="D31" s="23" t="s">
        <v>409</v>
      </c>
      <c r="E31" s="28" t="str">
        <f t="shared" si="0"/>
        <v/>
      </c>
      <c r="F31" s="24"/>
      <c r="G31" s="16" t="s">
        <v>68</v>
      </c>
      <c r="H31" s="17"/>
      <c r="K31" s="26" t="s">
        <v>414</v>
      </c>
      <c r="L31" s="18"/>
      <c r="M31" s="28" t="str">
        <f t="shared" ref="M31:Q31" si="187">IFERROR(IF(FIND(M$1,$F31)&gt;1,"Age - Children",""),"")</f>
        <v/>
      </c>
      <c r="N31" s="28" t="str">
        <f t="shared" si="187"/>
        <v/>
      </c>
      <c r="O31" s="28" t="str">
        <f t="shared" si="187"/>
        <v/>
      </c>
      <c r="P31" s="28" t="str">
        <f t="shared" si="187"/>
        <v/>
      </c>
      <c r="Q31" s="28" t="str">
        <f t="shared" si="187"/>
        <v/>
      </c>
      <c r="R31" s="28" t="str">
        <f t="shared" ref="R31:T31" si="188">IFERROR(IF(FIND(R$1,$F31)&gt;1,"Age - Elderly",""),"")</f>
        <v/>
      </c>
      <c r="S31" s="28" t="str">
        <f t="shared" si="188"/>
        <v/>
      </c>
      <c r="T31" s="28" t="str">
        <f t="shared" si="188"/>
        <v/>
      </c>
      <c r="U31" s="28" t="str">
        <f t="shared" si="3"/>
        <v/>
      </c>
      <c r="V31" s="28" t="str">
        <f t="shared" si="4"/>
        <v/>
      </c>
      <c r="X31" s="28" t="str">
        <f t="shared" si="5"/>
        <v/>
      </c>
      <c r="Y31" s="28" t="str">
        <f t="shared" si="6"/>
        <v/>
      </c>
      <c r="Z31" s="28" t="str">
        <f t="shared" si="7"/>
        <v/>
      </c>
      <c r="AB31" s="28" t="str">
        <f t="shared" si="8"/>
        <v/>
      </c>
      <c r="AD31" s="28" t="str">
        <f t="shared" si="9"/>
        <v/>
      </c>
      <c r="AG31" s="28" t="str">
        <f t="shared" ref="AG31:AL31" si="189">IFERROR(IF(FIND(AG$1,$F31)&gt;1,AG$1,""),"")</f>
        <v/>
      </c>
      <c r="AH31" s="28" t="str">
        <f t="shared" si="189"/>
        <v/>
      </c>
      <c r="AI31" s="28" t="str">
        <f t="shared" si="189"/>
        <v/>
      </c>
      <c r="AJ31" s="28" t="str">
        <f t="shared" si="189"/>
        <v/>
      </c>
      <c r="AK31" s="28" t="str">
        <f t="shared" si="189"/>
        <v/>
      </c>
      <c r="AL31" s="28" t="str">
        <f t="shared" si="189"/>
        <v/>
      </c>
      <c r="AM31" s="28" t="str">
        <f t="shared" si="11"/>
        <v/>
      </c>
      <c r="AN31" s="28" t="str">
        <f t="shared" ref="AN31:AQ31" si="190">IFERROR(IF(FIND(AN$1,$F31)&gt;1,"Status - LGBT",""),"")</f>
        <v/>
      </c>
      <c r="AO31" s="28" t="str">
        <f t="shared" si="190"/>
        <v/>
      </c>
      <c r="AP31" s="28" t="str">
        <f t="shared" si="190"/>
        <v/>
      </c>
      <c r="AQ31" s="28" t="str">
        <f t="shared" si="190"/>
        <v/>
      </c>
      <c r="AR31" s="28" t="str">
        <f t="shared" ref="AR31:AV31" si="191">IFERROR(IF(FIND(AR$1,$F31)&gt;1,"BME",""),"")</f>
        <v/>
      </c>
      <c r="AS31" s="28" t="str">
        <f t="shared" si="191"/>
        <v/>
      </c>
      <c r="AT31" s="28" t="str">
        <f t="shared" si="191"/>
        <v/>
      </c>
      <c r="AU31" s="28" t="str">
        <f t="shared" si="191"/>
        <v/>
      </c>
      <c r="AV31" s="28" t="str">
        <f t="shared" si="191"/>
        <v/>
      </c>
      <c r="AW31" s="28" t="str">
        <f t="shared" ref="AW31:BC31" si="192">IFERROR(IF(FIND(AW$1,$F31)&gt;1,AW$1,""),"")</f>
        <v/>
      </c>
      <c r="AX31" s="28" t="str">
        <f t="shared" si="192"/>
        <v/>
      </c>
      <c r="AY31" s="28" t="str">
        <f t="shared" si="192"/>
        <v/>
      </c>
      <c r="AZ31" s="28" t="str">
        <f t="shared" si="192"/>
        <v/>
      </c>
      <c r="BA31" s="28" t="str">
        <f t="shared" si="192"/>
        <v/>
      </c>
      <c r="BB31" s="28" t="str">
        <f t="shared" si="192"/>
        <v/>
      </c>
      <c r="BC31" s="28" t="str">
        <f t="shared" si="192"/>
        <v/>
      </c>
      <c r="BD31" s="28" t="str">
        <f t="shared" si="15"/>
        <v/>
      </c>
      <c r="BG31" s="2" t="s">
        <v>415</v>
      </c>
      <c r="BI31" s="2" t="s">
        <v>416</v>
      </c>
      <c r="BJ31" s="28" t="str">
        <f t="shared" si="16"/>
        <v>Leeds</v>
      </c>
      <c r="BK31" s="28" t="str">
        <f t="shared" si="17"/>
        <v>West Yorkshire</v>
      </c>
      <c r="BM31" s="2" t="s">
        <v>98</v>
      </c>
      <c r="BU31" s="18"/>
      <c r="BV31" s="47" t="s">
        <v>565</v>
      </c>
      <c r="BW31" s="18"/>
      <c r="BX31" s="18"/>
      <c r="BY31" s="42" t="str">
        <f t="shared" si="18"/>
        <v>LS3</v>
      </c>
      <c r="BZ31" s="43"/>
    </row>
    <row r="32" spans="1:78" ht="15">
      <c r="A32" s="10" t="s">
        <v>1943</v>
      </c>
      <c r="B32" s="28">
        <f>VLOOKUP(A32,Organisations!$A$2:$B$7,2,FALSE)</f>
        <v>1</v>
      </c>
      <c r="C32" s="10" t="s">
        <v>418</v>
      </c>
      <c r="D32" s="10" t="s">
        <v>418</v>
      </c>
      <c r="E32" s="28" t="str">
        <f t="shared" si="0"/>
        <v/>
      </c>
      <c r="F32" s="27"/>
      <c r="G32" s="10" t="s">
        <v>68</v>
      </c>
      <c r="H32" s="11"/>
      <c r="K32" s="30" t="s">
        <v>421</v>
      </c>
      <c r="L32" s="12"/>
      <c r="M32" s="28" t="str">
        <f t="shared" ref="M32:Q32" si="193">IFERROR(IF(FIND(M$1,$F32)&gt;1,"Age - Children",""),"")</f>
        <v/>
      </c>
      <c r="N32" s="28" t="str">
        <f t="shared" si="193"/>
        <v/>
      </c>
      <c r="O32" s="28" t="str">
        <f t="shared" si="193"/>
        <v/>
      </c>
      <c r="P32" s="28" t="str">
        <f t="shared" si="193"/>
        <v/>
      </c>
      <c r="Q32" s="28" t="str">
        <f t="shared" si="193"/>
        <v/>
      </c>
      <c r="R32" s="28" t="str">
        <f t="shared" ref="R32:T32" si="194">IFERROR(IF(FIND(R$1,$F32)&gt;1,"Age - Elderly",""),"")</f>
        <v/>
      </c>
      <c r="S32" s="28" t="str">
        <f t="shared" si="194"/>
        <v/>
      </c>
      <c r="T32" s="28" t="str">
        <f t="shared" si="194"/>
        <v/>
      </c>
      <c r="U32" s="28" t="str">
        <f t="shared" si="3"/>
        <v/>
      </c>
      <c r="V32" s="28" t="str">
        <f t="shared" si="4"/>
        <v/>
      </c>
      <c r="X32" s="28" t="str">
        <f t="shared" si="5"/>
        <v/>
      </c>
      <c r="Y32" s="28" t="str">
        <f t="shared" si="6"/>
        <v/>
      </c>
      <c r="Z32" s="28" t="str">
        <f t="shared" si="7"/>
        <v/>
      </c>
      <c r="AB32" s="28" t="str">
        <f t="shared" si="8"/>
        <v/>
      </c>
      <c r="AD32" s="28" t="str">
        <f t="shared" si="9"/>
        <v/>
      </c>
      <c r="AG32" s="28" t="str">
        <f t="shared" ref="AG32:AL32" si="195">IFERROR(IF(FIND(AG$1,$F32)&gt;1,AG$1,""),"")</f>
        <v/>
      </c>
      <c r="AH32" s="28" t="str">
        <f t="shared" si="195"/>
        <v/>
      </c>
      <c r="AI32" s="28" t="str">
        <f t="shared" si="195"/>
        <v/>
      </c>
      <c r="AJ32" s="28" t="str">
        <f t="shared" si="195"/>
        <v/>
      </c>
      <c r="AK32" s="28" t="str">
        <f t="shared" si="195"/>
        <v/>
      </c>
      <c r="AL32" s="28" t="str">
        <f t="shared" si="195"/>
        <v/>
      </c>
      <c r="AM32" s="28" t="str">
        <f t="shared" si="11"/>
        <v/>
      </c>
      <c r="AN32" s="28" t="str">
        <f t="shared" ref="AN32:AQ32" si="196">IFERROR(IF(FIND(AN$1,$F32)&gt;1,"Status - LGBT",""),"")</f>
        <v/>
      </c>
      <c r="AO32" s="28" t="str">
        <f t="shared" si="196"/>
        <v/>
      </c>
      <c r="AP32" s="28" t="str">
        <f t="shared" si="196"/>
        <v/>
      </c>
      <c r="AQ32" s="28" t="str">
        <f t="shared" si="196"/>
        <v/>
      </c>
      <c r="AR32" s="28" t="str">
        <f t="shared" ref="AR32:AV32" si="197">IFERROR(IF(FIND(AR$1,$F32)&gt;1,"BME",""),"")</f>
        <v/>
      </c>
      <c r="AS32" s="28" t="str">
        <f t="shared" si="197"/>
        <v/>
      </c>
      <c r="AT32" s="28" t="str">
        <f t="shared" si="197"/>
        <v/>
      </c>
      <c r="AU32" s="28" t="str">
        <f t="shared" si="197"/>
        <v/>
      </c>
      <c r="AV32" s="28" t="str">
        <f t="shared" si="197"/>
        <v/>
      </c>
      <c r="AW32" s="28" t="str">
        <f t="shared" ref="AW32:BC32" si="198">IFERROR(IF(FIND(AW$1,$F32)&gt;1,AW$1,""),"")</f>
        <v/>
      </c>
      <c r="AX32" s="28" t="str">
        <f t="shared" si="198"/>
        <v/>
      </c>
      <c r="AY32" s="28" t="str">
        <f t="shared" si="198"/>
        <v/>
      </c>
      <c r="AZ32" s="28" t="str">
        <f t="shared" si="198"/>
        <v/>
      </c>
      <c r="BA32" s="28" t="str">
        <f t="shared" si="198"/>
        <v/>
      </c>
      <c r="BB32" s="28" t="str">
        <f t="shared" si="198"/>
        <v/>
      </c>
      <c r="BC32" s="28" t="str">
        <f t="shared" si="198"/>
        <v/>
      </c>
      <c r="BD32" s="28" t="str">
        <f t="shared" si="15"/>
        <v/>
      </c>
      <c r="BG32" s="2" t="s">
        <v>423</v>
      </c>
      <c r="BJ32" s="28" t="str">
        <f t="shared" si="16"/>
        <v/>
      </c>
      <c r="BK32" s="28" t="str">
        <f t="shared" si="17"/>
        <v/>
      </c>
      <c r="BM32" s="2" t="s">
        <v>98</v>
      </c>
      <c r="BU32" s="12"/>
      <c r="BV32" s="12"/>
      <c r="BW32" s="12"/>
      <c r="BX32" s="12"/>
      <c r="BY32" s="42" t="str">
        <f t="shared" si="18"/>
        <v/>
      </c>
      <c r="BZ32" s="42"/>
    </row>
    <row r="33" spans="1:78" ht="15">
      <c r="A33" s="16" t="s">
        <v>1943</v>
      </c>
      <c r="B33" s="28">
        <f>VLOOKUP(A33,Organisations!$A$2:$B$7,2,FALSE)</f>
        <v>1</v>
      </c>
      <c r="C33" s="16" t="s">
        <v>426</v>
      </c>
      <c r="D33" s="16" t="s">
        <v>427</v>
      </c>
      <c r="E33" s="28" t="str">
        <f t="shared" si="0"/>
        <v/>
      </c>
      <c r="F33" s="24"/>
      <c r="G33" s="16" t="s">
        <v>68</v>
      </c>
      <c r="H33" s="17"/>
      <c r="K33" s="26" t="s">
        <v>520</v>
      </c>
      <c r="L33" s="18"/>
      <c r="M33" s="28" t="str">
        <f t="shared" ref="M33:Q33" si="199">IFERROR(IF(FIND(M$1,$F33)&gt;1,"Age - Children",""),"")</f>
        <v/>
      </c>
      <c r="N33" s="28" t="str">
        <f t="shared" si="199"/>
        <v/>
      </c>
      <c r="O33" s="28" t="str">
        <f t="shared" si="199"/>
        <v/>
      </c>
      <c r="P33" s="28" t="str">
        <f t="shared" si="199"/>
        <v/>
      </c>
      <c r="Q33" s="28" t="str">
        <f t="shared" si="199"/>
        <v/>
      </c>
      <c r="R33" s="28" t="str">
        <f t="shared" ref="R33:T33" si="200">IFERROR(IF(FIND(R$1,$F33)&gt;1,"Age - Elderly",""),"")</f>
        <v/>
      </c>
      <c r="S33" s="28" t="str">
        <f t="shared" si="200"/>
        <v/>
      </c>
      <c r="T33" s="28" t="str">
        <f t="shared" si="200"/>
        <v/>
      </c>
      <c r="U33" s="28" t="str">
        <f t="shared" si="3"/>
        <v/>
      </c>
      <c r="V33" s="28" t="str">
        <f t="shared" si="4"/>
        <v/>
      </c>
      <c r="X33" s="28" t="str">
        <f t="shared" si="5"/>
        <v/>
      </c>
      <c r="Y33" s="28" t="str">
        <f t="shared" si="6"/>
        <v/>
      </c>
      <c r="Z33" s="28" t="str">
        <f t="shared" si="7"/>
        <v/>
      </c>
      <c r="AB33" s="28" t="str">
        <f t="shared" si="8"/>
        <v/>
      </c>
      <c r="AD33" s="28" t="str">
        <f t="shared" si="9"/>
        <v/>
      </c>
      <c r="AG33" s="28" t="str">
        <f t="shared" ref="AG33:AL33" si="201">IFERROR(IF(FIND(AG$1,$F33)&gt;1,AG$1,""),"")</f>
        <v/>
      </c>
      <c r="AH33" s="28" t="str">
        <f t="shared" si="201"/>
        <v/>
      </c>
      <c r="AI33" s="28" t="str">
        <f t="shared" si="201"/>
        <v/>
      </c>
      <c r="AJ33" s="28" t="str">
        <f t="shared" si="201"/>
        <v/>
      </c>
      <c r="AK33" s="28" t="str">
        <f t="shared" si="201"/>
        <v/>
      </c>
      <c r="AL33" s="28" t="str">
        <f t="shared" si="201"/>
        <v/>
      </c>
      <c r="AM33" s="28" t="str">
        <f t="shared" si="11"/>
        <v/>
      </c>
      <c r="AN33" s="28" t="str">
        <f t="shared" ref="AN33:AQ33" si="202">IFERROR(IF(FIND(AN$1,$F33)&gt;1,"Status - LGBT",""),"")</f>
        <v/>
      </c>
      <c r="AO33" s="28" t="str">
        <f t="shared" si="202"/>
        <v/>
      </c>
      <c r="AP33" s="28" t="str">
        <f t="shared" si="202"/>
        <v/>
      </c>
      <c r="AQ33" s="28" t="str">
        <f t="shared" si="202"/>
        <v/>
      </c>
      <c r="AR33" s="28" t="str">
        <f t="shared" ref="AR33:AV33" si="203">IFERROR(IF(FIND(AR$1,$F33)&gt;1,"BME",""),"")</f>
        <v/>
      </c>
      <c r="AS33" s="28" t="str">
        <f t="shared" si="203"/>
        <v/>
      </c>
      <c r="AT33" s="28" t="str">
        <f t="shared" si="203"/>
        <v/>
      </c>
      <c r="AU33" s="28" t="str">
        <f t="shared" si="203"/>
        <v/>
      </c>
      <c r="AV33" s="28" t="str">
        <f t="shared" si="203"/>
        <v/>
      </c>
      <c r="AW33" s="28" t="str">
        <f t="shared" ref="AW33:BC33" si="204">IFERROR(IF(FIND(AW$1,$F33)&gt;1,AW$1,""),"")</f>
        <v/>
      </c>
      <c r="AX33" s="28" t="str">
        <f t="shared" si="204"/>
        <v/>
      </c>
      <c r="AY33" s="28" t="str">
        <f t="shared" si="204"/>
        <v/>
      </c>
      <c r="AZ33" s="28" t="str">
        <f t="shared" si="204"/>
        <v/>
      </c>
      <c r="BA33" s="28" t="str">
        <f t="shared" si="204"/>
        <v/>
      </c>
      <c r="BB33" s="28" t="str">
        <f t="shared" si="204"/>
        <v/>
      </c>
      <c r="BC33" s="28" t="str">
        <f t="shared" si="204"/>
        <v/>
      </c>
      <c r="BD33" s="28" t="str">
        <f t="shared" si="15"/>
        <v/>
      </c>
      <c r="BG33" s="2" t="s">
        <v>522</v>
      </c>
      <c r="BI33" s="2" t="s">
        <v>2446</v>
      </c>
      <c r="BJ33" s="28" t="str">
        <f t="shared" si="16"/>
        <v>Leeds</v>
      </c>
      <c r="BK33" s="28" t="str">
        <f t="shared" si="17"/>
        <v>West Yorkshire</v>
      </c>
      <c r="BM33" s="2" t="s">
        <v>98</v>
      </c>
      <c r="BU33" s="18"/>
      <c r="BV33" s="47" t="s">
        <v>574</v>
      </c>
      <c r="BW33" s="18"/>
      <c r="BX33" s="18"/>
      <c r="BY33" s="42" t="str">
        <f t="shared" si="18"/>
        <v>LS11</v>
      </c>
      <c r="BZ33" s="43"/>
    </row>
    <row r="34" spans="1:78" ht="15">
      <c r="A34" s="10" t="s">
        <v>1943</v>
      </c>
      <c r="B34" s="28">
        <f>VLOOKUP(A34,Organisations!$A$2:$B$7,2,FALSE)</f>
        <v>1</v>
      </c>
      <c r="C34" s="23" t="s">
        <v>526</v>
      </c>
      <c r="D34" s="23" t="s">
        <v>527</v>
      </c>
      <c r="E34" s="28" t="str">
        <f t="shared" si="0"/>
        <v/>
      </c>
      <c r="F34" s="27"/>
      <c r="G34" s="10" t="s">
        <v>68</v>
      </c>
      <c r="H34" s="11"/>
      <c r="K34" s="30" t="s">
        <v>546</v>
      </c>
      <c r="L34" s="12"/>
      <c r="M34" s="28" t="str">
        <f t="shared" ref="M34:Q34" si="205">IFERROR(IF(FIND(M$1,$F34)&gt;1,"Age - Children",""),"")</f>
        <v/>
      </c>
      <c r="N34" s="28" t="str">
        <f t="shared" si="205"/>
        <v/>
      </c>
      <c r="O34" s="28" t="str">
        <f t="shared" si="205"/>
        <v/>
      </c>
      <c r="P34" s="28" t="str">
        <f t="shared" si="205"/>
        <v/>
      </c>
      <c r="Q34" s="28" t="str">
        <f t="shared" si="205"/>
        <v/>
      </c>
      <c r="R34" s="28" t="str">
        <f t="shared" ref="R34:T34" si="206">IFERROR(IF(FIND(R$1,$F34)&gt;1,"Age - Elderly",""),"")</f>
        <v/>
      </c>
      <c r="S34" s="28" t="str">
        <f t="shared" si="206"/>
        <v/>
      </c>
      <c r="T34" s="28" t="str">
        <f t="shared" si="206"/>
        <v/>
      </c>
      <c r="U34" s="28" t="str">
        <f t="shared" si="3"/>
        <v/>
      </c>
      <c r="V34" s="28" t="str">
        <f t="shared" si="4"/>
        <v/>
      </c>
      <c r="X34" s="28" t="str">
        <f t="shared" si="5"/>
        <v/>
      </c>
      <c r="Y34" s="28" t="str">
        <f t="shared" si="6"/>
        <v/>
      </c>
      <c r="Z34" s="28" t="str">
        <f t="shared" si="7"/>
        <v/>
      </c>
      <c r="AB34" s="28" t="str">
        <f t="shared" si="8"/>
        <v/>
      </c>
      <c r="AD34" s="28" t="str">
        <f t="shared" si="9"/>
        <v/>
      </c>
      <c r="AG34" s="28" t="str">
        <f t="shared" ref="AG34:AL34" si="207">IFERROR(IF(FIND(AG$1,$F34)&gt;1,AG$1,""),"")</f>
        <v/>
      </c>
      <c r="AH34" s="28" t="str">
        <f t="shared" si="207"/>
        <v/>
      </c>
      <c r="AI34" s="28" t="str">
        <f t="shared" si="207"/>
        <v/>
      </c>
      <c r="AJ34" s="28" t="str">
        <f t="shared" si="207"/>
        <v/>
      </c>
      <c r="AK34" s="28" t="str">
        <f t="shared" si="207"/>
        <v/>
      </c>
      <c r="AL34" s="28" t="str">
        <f t="shared" si="207"/>
        <v/>
      </c>
      <c r="AM34" s="28" t="str">
        <f t="shared" si="11"/>
        <v/>
      </c>
      <c r="AN34" s="28" t="str">
        <f t="shared" ref="AN34:AQ34" si="208">IFERROR(IF(FIND(AN$1,$F34)&gt;1,"Status - LGBT",""),"")</f>
        <v/>
      </c>
      <c r="AO34" s="28" t="str">
        <f t="shared" si="208"/>
        <v/>
      </c>
      <c r="AP34" s="28" t="str">
        <f t="shared" si="208"/>
        <v/>
      </c>
      <c r="AQ34" s="28" t="str">
        <f t="shared" si="208"/>
        <v/>
      </c>
      <c r="AR34" s="28" t="str">
        <f t="shared" ref="AR34:AV34" si="209">IFERROR(IF(FIND(AR$1,$F34)&gt;1,"BME",""),"")</f>
        <v/>
      </c>
      <c r="AS34" s="28" t="str">
        <f t="shared" si="209"/>
        <v/>
      </c>
      <c r="AT34" s="28" t="str">
        <f t="shared" si="209"/>
        <v/>
      </c>
      <c r="AU34" s="28" t="str">
        <f t="shared" si="209"/>
        <v/>
      </c>
      <c r="AV34" s="28" t="str">
        <f t="shared" si="209"/>
        <v/>
      </c>
      <c r="AW34" s="28" t="str">
        <f t="shared" ref="AW34:BC34" si="210">IFERROR(IF(FIND(AW$1,$F34)&gt;1,AW$1,""),"")</f>
        <v/>
      </c>
      <c r="AX34" s="28" t="str">
        <f t="shared" si="210"/>
        <v/>
      </c>
      <c r="AY34" s="28" t="str">
        <f t="shared" si="210"/>
        <v/>
      </c>
      <c r="AZ34" s="28" t="str">
        <f t="shared" si="210"/>
        <v/>
      </c>
      <c r="BA34" s="28" t="str">
        <f t="shared" si="210"/>
        <v/>
      </c>
      <c r="BB34" s="28" t="str">
        <f t="shared" si="210"/>
        <v/>
      </c>
      <c r="BC34" s="28" t="str">
        <f t="shared" si="210"/>
        <v/>
      </c>
      <c r="BD34" s="28" t="str">
        <f t="shared" si="15"/>
        <v/>
      </c>
      <c r="BG34" s="2" t="s">
        <v>554</v>
      </c>
      <c r="BI34" s="2" t="s">
        <v>2477</v>
      </c>
      <c r="BJ34" s="28" t="str">
        <f t="shared" si="16"/>
        <v>Leeds</v>
      </c>
      <c r="BK34" s="28" t="str">
        <f t="shared" si="17"/>
        <v>West Yorkshire</v>
      </c>
      <c r="BM34" s="2" t="s">
        <v>98</v>
      </c>
      <c r="BU34" s="12"/>
      <c r="BV34" s="50" t="s">
        <v>575</v>
      </c>
      <c r="BW34" s="12"/>
      <c r="BX34" s="12"/>
      <c r="BY34" s="42" t="str">
        <f t="shared" si="18"/>
        <v>LS12</v>
      </c>
      <c r="BZ34" s="42"/>
    </row>
    <row r="35" spans="1:78" ht="15">
      <c r="A35" s="16" t="s">
        <v>1943</v>
      </c>
      <c r="B35" s="28">
        <f>VLOOKUP(A35,Organisations!$A$2:$B$7,2,FALSE)</f>
        <v>1</v>
      </c>
      <c r="C35" s="16" t="s">
        <v>557</v>
      </c>
      <c r="D35" s="16" t="s">
        <v>559</v>
      </c>
      <c r="E35" s="28" t="str">
        <f t="shared" si="0"/>
        <v/>
      </c>
      <c r="F35" s="24"/>
      <c r="G35" s="16" t="s">
        <v>68</v>
      </c>
      <c r="H35" s="17"/>
      <c r="K35" s="26" t="s">
        <v>577</v>
      </c>
      <c r="L35" s="18"/>
      <c r="M35" s="28" t="str">
        <f t="shared" ref="M35:Q35" si="211">IFERROR(IF(FIND(M$1,$F35)&gt;1,"Age - Children",""),"")</f>
        <v/>
      </c>
      <c r="N35" s="28" t="str">
        <f t="shared" si="211"/>
        <v/>
      </c>
      <c r="O35" s="28" t="str">
        <f t="shared" si="211"/>
        <v/>
      </c>
      <c r="P35" s="28" t="str">
        <f t="shared" si="211"/>
        <v/>
      </c>
      <c r="Q35" s="28" t="str">
        <f t="shared" si="211"/>
        <v/>
      </c>
      <c r="R35" s="28" t="str">
        <f t="shared" ref="R35:T35" si="212">IFERROR(IF(FIND(R$1,$F35)&gt;1,"Age - Elderly",""),"")</f>
        <v/>
      </c>
      <c r="S35" s="28" t="str">
        <f t="shared" si="212"/>
        <v/>
      </c>
      <c r="T35" s="28" t="str">
        <f t="shared" si="212"/>
        <v/>
      </c>
      <c r="U35" s="28" t="str">
        <f t="shared" si="3"/>
        <v/>
      </c>
      <c r="V35" s="28" t="str">
        <f t="shared" si="4"/>
        <v/>
      </c>
      <c r="X35" s="28" t="str">
        <f t="shared" si="5"/>
        <v/>
      </c>
      <c r="Y35" s="28" t="str">
        <f t="shared" si="6"/>
        <v/>
      </c>
      <c r="Z35" s="28" t="str">
        <f t="shared" si="7"/>
        <v/>
      </c>
      <c r="AB35" s="28" t="str">
        <f t="shared" si="8"/>
        <v/>
      </c>
      <c r="AD35" s="28" t="str">
        <f t="shared" si="9"/>
        <v/>
      </c>
      <c r="AG35" s="28" t="str">
        <f t="shared" ref="AG35:AL35" si="213">IFERROR(IF(FIND(AG$1,$F35)&gt;1,AG$1,""),"")</f>
        <v/>
      </c>
      <c r="AH35" s="28" t="str">
        <f t="shared" si="213"/>
        <v/>
      </c>
      <c r="AI35" s="28" t="str">
        <f t="shared" si="213"/>
        <v/>
      </c>
      <c r="AJ35" s="28" t="str">
        <f t="shared" si="213"/>
        <v/>
      </c>
      <c r="AK35" s="28" t="str">
        <f t="shared" si="213"/>
        <v/>
      </c>
      <c r="AL35" s="28" t="str">
        <f t="shared" si="213"/>
        <v/>
      </c>
      <c r="AM35" s="28" t="str">
        <f t="shared" si="11"/>
        <v/>
      </c>
      <c r="AN35" s="28" t="str">
        <f t="shared" ref="AN35:AQ35" si="214">IFERROR(IF(FIND(AN$1,$F35)&gt;1,"Status - LGBT",""),"")</f>
        <v/>
      </c>
      <c r="AO35" s="28" t="str">
        <f t="shared" si="214"/>
        <v/>
      </c>
      <c r="AP35" s="28" t="str">
        <f t="shared" si="214"/>
        <v/>
      </c>
      <c r="AQ35" s="28" t="str">
        <f t="shared" si="214"/>
        <v/>
      </c>
      <c r="AR35" s="28" t="str">
        <f t="shared" ref="AR35:AV35" si="215">IFERROR(IF(FIND(AR$1,$F35)&gt;1,"BME",""),"")</f>
        <v/>
      </c>
      <c r="AS35" s="28" t="str">
        <f t="shared" si="215"/>
        <v/>
      </c>
      <c r="AT35" s="28" t="str">
        <f t="shared" si="215"/>
        <v/>
      </c>
      <c r="AU35" s="28" t="str">
        <f t="shared" si="215"/>
        <v/>
      </c>
      <c r="AV35" s="28" t="str">
        <f t="shared" si="215"/>
        <v/>
      </c>
      <c r="AW35" s="28" t="str">
        <f t="shared" ref="AW35:BC35" si="216">IFERROR(IF(FIND(AW$1,$F35)&gt;1,AW$1,""),"")</f>
        <v/>
      </c>
      <c r="AX35" s="28" t="str">
        <f t="shared" si="216"/>
        <v/>
      </c>
      <c r="AY35" s="28" t="str">
        <f t="shared" si="216"/>
        <v/>
      </c>
      <c r="AZ35" s="28" t="str">
        <f t="shared" si="216"/>
        <v/>
      </c>
      <c r="BA35" s="28" t="str">
        <f t="shared" si="216"/>
        <v/>
      </c>
      <c r="BB35" s="28" t="str">
        <f t="shared" si="216"/>
        <v/>
      </c>
      <c r="BC35" s="28" t="str">
        <f t="shared" si="216"/>
        <v/>
      </c>
      <c r="BD35" s="28" t="str">
        <f t="shared" si="15"/>
        <v/>
      </c>
      <c r="BG35" s="2" t="s">
        <v>579</v>
      </c>
      <c r="BI35" s="2" t="s">
        <v>2464</v>
      </c>
      <c r="BJ35" s="28" t="str">
        <f t="shared" si="16"/>
        <v>Leeds</v>
      </c>
      <c r="BK35" s="28" t="str">
        <f t="shared" si="17"/>
        <v>West Yorkshire</v>
      </c>
      <c r="BM35" s="2" t="s">
        <v>98</v>
      </c>
      <c r="BU35" s="18"/>
      <c r="BV35" s="47" t="s">
        <v>570</v>
      </c>
      <c r="BW35" s="18"/>
      <c r="BX35" s="18"/>
      <c r="BY35" s="42" t="str">
        <f t="shared" si="18"/>
        <v>LS8</v>
      </c>
      <c r="BZ35" s="43"/>
    </row>
    <row r="36" spans="1:78" ht="15">
      <c r="A36" s="10" t="s">
        <v>1943</v>
      </c>
      <c r="B36" s="28">
        <f>VLOOKUP(A36,Organisations!$A$2:$B$7,2,FALSE)</f>
        <v>1</v>
      </c>
      <c r="C36" s="10" t="s">
        <v>584</v>
      </c>
      <c r="D36" s="10" t="s">
        <v>585</v>
      </c>
      <c r="E36" s="28" t="str">
        <f t="shared" si="0"/>
        <v/>
      </c>
      <c r="F36" s="27"/>
      <c r="G36" s="10" t="s">
        <v>68</v>
      </c>
      <c r="H36" s="11"/>
      <c r="K36" s="30" t="s">
        <v>603</v>
      </c>
      <c r="L36" s="12"/>
      <c r="M36" s="28" t="str">
        <f t="shared" ref="M36:Q36" si="217">IFERROR(IF(FIND(M$1,$F36)&gt;1,"Age - Children",""),"")</f>
        <v/>
      </c>
      <c r="N36" s="28" t="str">
        <f t="shared" si="217"/>
        <v/>
      </c>
      <c r="O36" s="28" t="str">
        <f t="shared" si="217"/>
        <v/>
      </c>
      <c r="P36" s="28" t="str">
        <f t="shared" si="217"/>
        <v/>
      </c>
      <c r="Q36" s="28" t="str">
        <f t="shared" si="217"/>
        <v/>
      </c>
      <c r="R36" s="28" t="str">
        <f t="shared" ref="R36:T36" si="218">IFERROR(IF(FIND(R$1,$F36)&gt;1,"Age - Elderly",""),"")</f>
        <v/>
      </c>
      <c r="S36" s="28" t="str">
        <f t="shared" si="218"/>
        <v/>
      </c>
      <c r="T36" s="28" t="str">
        <f t="shared" si="218"/>
        <v/>
      </c>
      <c r="U36" s="28" t="str">
        <f t="shared" si="3"/>
        <v/>
      </c>
      <c r="V36" s="28" t="str">
        <f t="shared" si="4"/>
        <v/>
      </c>
      <c r="X36" s="28" t="str">
        <f t="shared" si="5"/>
        <v/>
      </c>
      <c r="Y36" s="28" t="str">
        <f t="shared" si="6"/>
        <v/>
      </c>
      <c r="Z36" s="28" t="str">
        <f t="shared" si="7"/>
        <v/>
      </c>
      <c r="AB36" s="28" t="str">
        <f t="shared" si="8"/>
        <v/>
      </c>
      <c r="AD36" s="28" t="str">
        <f t="shared" si="9"/>
        <v/>
      </c>
      <c r="AG36" s="28" t="str">
        <f t="shared" ref="AG36:AL36" si="219">IFERROR(IF(FIND(AG$1,$F36)&gt;1,AG$1,""),"")</f>
        <v/>
      </c>
      <c r="AH36" s="28" t="str">
        <f t="shared" si="219"/>
        <v/>
      </c>
      <c r="AI36" s="28" t="str">
        <f t="shared" si="219"/>
        <v/>
      </c>
      <c r="AJ36" s="28" t="str">
        <f t="shared" si="219"/>
        <v/>
      </c>
      <c r="AK36" s="28" t="str">
        <f t="shared" si="219"/>
        <v/>
      </c>
      <c r="AL36" s="28" t="str">
        <f t="shared" si="219"/>
        <v/>
      </c>
      <c r="AM36" s="28" t="str">
        <f t="shared" si="11"/>
        <v/>
      </c>
      <c r="AN36" s="28" t="str">
        <f t="shared" ref="AN36:AQ36" si="220">IFERROR(IF(FIND(AN$1,$F36)&gt;1,"Status - LGBT",""),"")</f>
        <v/>
      </c>
      <c r="AO36" s="28" t="str">
        <f t="shared" si="220"/>
        <v/>
      </c>
      <c r="AP36" s="28" t="str">
        <f t="shared" si="220"/>
        <v/>
      </c>
      <c r="AQ36" s="28" t="str">
        <f t="shared" si="220"/>
        <v/>
      </c>
      <c r="AR36" s="28" t="str">
        <f t="shared" ref="AR36:AV36" si="221">IFERROR(IF(FIND(AR$1,$F36)&gt;1,"BME",""),"")</f>
        <v/>
      </c>
      <c r="AS36" s="28" t="str">
        <f t="shared" si="221"/>
        <v/>
      </c>
      <c r="AT36" s="28" t="str">
        <f t="shared" si="221"/>
        <v/>
      </c>
      <c r="AU36" s="28" t="str">
        <f t="shared" si="221"/>
        <v/>
      </c>
      <c r="AV36" s="28" t="str">
        <f t="shared" si="221"/>
        <v/>
      </c>
      <c r="AW36" s="28" t="str">
        <f t="shared" ref="AW36:BC36" si="222">IFERROR(IF(FIND(AW$1,$F36)&gt;1,AW$1,""),"")</f>
        <v/>
      </c>
      <c r="AX36" s="28" t="str">
        <f t="shared" si="222"/>
        <v/>
      </c>
      <c r="AY36" s="28" t="str">
        <f t="shared" si="222"/>
        <v/>
      </c>
      <c r="AZ36" s="28" t="str">
        <f t="shared" si="222"/>
        <v/>
      </c>
      <c r="BA36" s="28" t="str">
        <f t="shared" si="222"/>
        <v/>
      </c>
      <c r="BB36" s="28" t="str">
        <f t="shared" si="222"/>
        <v/>
      </c>
      <c r="BC36" s="28" t="str">
        <f t="shared" si="222"/>
        <v/>
      </c>
      <c r="BD36" s="28" t="str">
        <f t="shared" si="15"/>
        <v/>
      </c>
      <c r="BG36" s="2" t="s">
        <v>605</v>
      </c>
      <c r="BJ36" s="28" t="str">
        <f t="shared" si="16"/>
        <v/>
      </c>
      <c r="BK36" s="28" t="str">
        <f t="shared" si="17"/>
        <v/>
      </c>
      <c r="BM36" s="2" t="s">
        <v>98</v>
      </c>
      <c r="BU36" s="12"/>
      <c r="BV36" s="12"/>
      <c r="BW36" s="12"/>
      <c r="BX36" s="12"/>
      <c r="BY36" s="42" t="str">
        <f t="shared" si="18"/>
        <v/>
      </c>
      <c r="BZ36" s="42"/>
    </row>
    <row r="37" spans="1:78" ht="15">
      <c r="A37" s="16" t="s">
        <v>1943</v>
      </c>
      <c r="B37" s="28">
        <f>VLOOKUP(A37,Organisations!$A$2:$B$7,2,FALSE)</f>
        <v>1</v>
      </c>
      <c r="C37" s="16" t="s">
        <v>608</v>
      </c>
      <c r="D37" s="16" t="s">
        <v>610</v>
      </c>
      <c r="E37" s="28" t="str">
        <f t="shared" si="0"/>
        <v/>
      </c>
      <c r="F37" s="24"/>
      <c r="G37" s="16" t="s">
        <v>68</v>
      </c>
      <c r="H37" s="17"/>
      <c r="K37" s="26" t="s">
        <v>626</v>
      </c>
      <c r="L37" s="18"/>
      <c r="M37" s="28" t="str">
        <f t="shared" ref="M37:Q37" si="223">IFERROR(IF(FIND(M$1,$F37)&gt;1,"Age - Children",""),"")</f>
        <v/>
      </c>
      <c r="N37" s="28" t="str">
        <f t="shared" si="223"/>
        <v/>
      </c>
      <c r="O37" s="28" t="str">
        <f t="shared" si="223"/>
        <v/>
      </c>
      <c r="P37" s="28" t="str">
        <f t="shared" si="223"/>
        <v/>
      </c>
      <c r="Q37" s="28" t="str">
        <f t="shared" si="223"/>
        <v/>
      </c>
      <c r="R37" s="28" t="str">
        <f t="shared" ref="R37:T37" si="224">IFERROR(IF(FIND(R$1,$F37)&gt;1,"Age - Elderly",""),"")</f>
        <v/>
      </c>
      <c r="S37" s="28" t="str">
        <f t="shared" si="224"/>
        <v/>
      </c>
      <c r="T37" s="28" t="str">
        <f t="shared" si="224"/>
        <v/>
      </c>
      <c r="U37" s="28" t="str">
        <f t="shared" si="3"/>
        <v/>
      </c>
      <c r="V37" s="28" t="str">
        <f t="shared" si="4"/>
        <v/>
      </c>
      <c r="X37" s="28" t="str">
        <f t="shared" si="5"/>
        <v/>
      </c>
      <c r="Y37" s="28" t="str">
        <f t="shared" si="6"/>
        <v/>
      </c>
      <c r="Z37" s="28" t="str">
        <f t="shared" si="7"/>
        <v/>
      </c>
      <c r="AB37" s="28" t="str">
        <f t="shared" si="8"/>
        <v/>
      </c>
      <c r="AD37" s="28" t="str">
        <f t="shared" si="9"/>
        <v/>
      </c>
      <c r="AG37" s="28" t="str">
        <f t="shared" ref="AG37:AL37" si="225">IFERROR(IF(FIND(AG$1,$F37)&gt;1,AG$1,""),"")</f>
        <v/>
      </c>
      <c r="AH37" s="28" t="str">
        <f t="shared" si="225"/>
        <v/>
      </c>
      <c r="AI37" s="28" t="str">
        <f t="shared" si="225"/>
        <v/>
      </c>
      <c r="AJ37" s="28" t="str">
        <f t="shared" si="225"/>
        <v/>
      </c>
      <c r="AK37" s="28" t="str">
        <f t="shared" si="225"/>
        <v/>
      </c>
      <c r="AL37" s="28" t="str">
        <f t="shared" si="225"/>
        <v/>
      </c>
      <c r="AM37" s="28" t="str">
        <f t="shared" si="11"/>
        <v/>
      </c>
      <c r="AN37" s="28" t="str">
        <f t="shared" ref="AN37:AQ37" si="226">IFERROR(IF(FIND(AN$1,$F37)&gt;1,"Status - LGBT",""),"")</f>
        <v/>
      </c>
      <c r="AO37" s="28" t="str">
        <f t="shared" si="226"/>
        <v/>
      </c>
      <c r="AP37" s="28" t="str">
        <f t="shared" si="226"/>
        <v/>
      </c>
      <c r="AQ37" s="28" t="str">
        <f t="shared" si="226"/>
        <v/>
      </c>
      <c r="AR37" s="28" t="str">
        <f t="shared" ref="AR37:AV37" si="227">IFERROR(IF(FIND(AR$1,$F37)&gt;1,"BME",""),"")</f>
        <v/>
      </c>
      <c r="AS37" s="28" t="str">
        <f t="shared" si="227"/>
        <v/>
      </c>
      <c r="AT37" s="28" t="str">
        <f t="shared" si="227"/>
        <v/>
      </c>
      <c r="AU37" s="28" t="str">
        <f t="shared" si="227"/>
        <v/>
      </c>
      <c r="AV37" s="28" t="str">
        <f t="shared" si="227"/>
        <v/>
      </c>
      <c r="AW37" s="28" t="str">
        <f t="shared" ref="AW37:BC37" si="228">IFERROR(IF(FIND(AW$1,$F37)&gt;1,AW$1,""),"")</f>
        <v/>
      </c>
      <c r="AX37" s="28" t="str">
        <f t="shared" si="228"/>
        <v/>
      </c>
      <c r="AY37" s="28" t="str">
        <f t="shared" si="228"/>
        <v/>
      </c>
      <c r="AZ37" s="28" t="str">
        <f t="shared" si="228"/>
        <v/>
      </c>
      <c r="BA37" s="28" t="str">
        <f t="shared" si="228"/>
        <v/>
      </c>
      <c r="BB37" s="28" t="str">
        <f t="shared" si="228"/>
        <v/>
      </c>
      <c r="BC37" s="28" t="str">
        <f t="shared" si="228"/>
        <v/>
      </c>
      <c r="BD37" s="28" t="str">
        <f t="shared" si="15"/>
        <v/>
      </c>
      <c r="BG37" s="2" t="s">
        <v>628</v>
      </c>
      <c r="BI37" s="2" t="s">
        <v>2573</v>
      </c>
      <c r="BJ37" s="28" t="str">
        <f t="shared" si="16"/>
        <v>Leeds</v>
      </c>
      <c r="BK37" s="28" t="str">
        <f t="shared" si="17"/>
        <v>West Yorkshire</v>
      </c>
      <c r="BM37" s="2" t="s">
        <v>98</v>
      </c>
      <c r="BU37" s="18"/>
      <c r="BV37" s="47" t="s">
        <v>576</v>
      </c>
      <c r="BW37" s="18"/>
      <c r="BX37" s="18"/>
      <c r="BY37" s="42" t="str">
        <f t="shared" si="18"/>
        <v>LS13</v>
      </c>
      <c r="BZ37" s="43"/>
    </row>
    <row r="38" spans="1:78" ht="15">
      <c r="A38" s="10" t="s">
        <v>1943</v>
      </c>
      <c r="B38" s="28">
        <f>VLOOKUP(A38,Organisations!$A$2:$B$7,2,FALSE)</f>
        <v>1</v>
      </c>
      <c r="C38" s="10" t="s">
        <v>632</v>
      </c>
      <c r="D38" s="10" t="s">
        <v>633</v>
      </c>
      <c r="E38" s="28" t="str">
        <f t="shared" si="0"/>
        <v/>
      </c>
      <c r="F38" s="27"/>
      <c r="G38" s="10" t="s">
        <v>68</v>
      </c>
      <c r="H38" s="11"/>
      <c r="K38" s="30" t="s">
        <v>654</v>
      </c>
      <c r="L38" s="12"/>
      <c r="M38" s="28" t="str">
        <f t="shared" ref="M38:Q38" si="229">IFERROR(IF(FIND(M$1,$F38)&gt;1,"Age - Children",""),"")</f>
        <v/>
      </c>
      <c r="N38" s="28" t="str">
        <f t="shared" si="229"/>
        <v/>
      </c>
      <c r="O38" s="28" t="str">
        <f t="shared" si="229"/>
        <v/>
      </c>
      <c r="P38" s="28" t="str">
        <f t="shared" si="229"/>
        <v/>
      </c>
      <c r="Q38" s="28" t="str">
        <f t="shared" si="229"/>
        <v/>
      </c>
      <c r="R38" s="28" t="str">
        <f t="shared" ref="R38:T38" si="230">IFERROR(IF(FIND(R$1,$F38)&gt;1,"Age - Elderly",""),"")</f>
        <v/>
      </c>
      <c r="S38" s="28" t="str">
        <f t="shared" si="230"/>
        <v/>
      </c>
      <c r="T38" s="28" t="str">
        <f t="shared" si="230"/>
        <v/>
      </c>
      <c r="U38" s="28" t="str">
        <f t="shared" si="3"/>
        <v/>
      </c>
      <c r="V38" s="28" t="str">
        <f t="shared" si="4"/>
        <v/>
      </c>
      <c r="X38" s="28" t="str">
        <f t="shared" si="5"/>
        <v/>
      </c>
      <c r="Y38" s="28" t="str">
        <f t="shared" si="6"/>
        <v/>
      </c>
      <c r="Z38" s="28" t="str">
        <f t="shared" si="7"/>
        <v/>
      </c>
      <c r="AB38" s="28" t="str">
        <f t="shared" si="8"/>
        <v/>
      </c>
      <c r="AD38" s="28" t="str">
        <f t="shared" si="9"/>
        <v/>
      </c>
      <c r="AG38" s="28" t="str">
        <f t="shared" ref="AG38:AL38" si="231">IFERROR(IF(FIND(AG$1,$F38)&gt;1,AG$1,""),"")</f>
        <v/>
      </c>
      <c r="AH38" s="28" t="str">
        <f t="shared" si="231"/>
        <v/>
      </c>
      <c r="AI38" s="28" t="str">
        <f t="shared" si="231"/>
        <v/>
      </c>
      <c r="AJ38" s="28" t="str">
        <f t="shared" si="231"/>
        <v/>
      </c>
      <c r="AK38" s="28" t="str">
        <f t="shared" si="231"/>
        <v/>
      </c>
      <c r="AL38" s="28" t="str">
        <f t="shared" si="231"/>
        <v/>
      </c>
      <c r="AM38" s="28" t="str">
        <f t="shared" si="11"/>
        <v/>
      </c>
      <c r="AN38" s="28" t="str">
        <f t="shared" ref="AN38:AQ38" si="232">IFERROR(IF(FIND(AN$1,$F38)&gt;1,"Status - LGBT",""),"")</f>
        <v/>
      </c>
      <c r="AO38" s="28" t="str">
        <f t="shared" si="232"/>
        <v/>
      </c>
      <c r="AP38" s="28" t="str">
        <f t="shared" si="232"/>
        <v/>
      </c>
      <c r="AQ38" s="28" t="str">
        <f t="shared" si="232"/>
        <v/>
      </c>
      <c r="AR38" s="28" t="str">
        <f t="shared" ref="AR38:AV38" si="233">IFERROR(IF(FIND(AR$1,$F38)&gt;1,"BME",""),"")</f>
        <v/>
      </c>
      <c r="AS38" s="28" t="str">
        <f t="shared" si="233"/>
        <v/>
      </c>
      <c r="AT38" s="28" t="str">
        <f t="shared" si="233"/>
        <v/>
      </c>
      <c r="AU38" s="28" t="str">
        <f t="shared" si="233"/>
        <v/>
      </c>
      <c r="AV38" s="28" t="str">
        <f t="shared" si="233"/>
        <v/>
      </c>
      <c r="AW38" s="28" t="str">
        <f t="shared" ref="AW38:BC38" si="234">IFERROR(IF(FIND(AW$1,$F38)&gt;1,AW$1,""),"")</f>
        <v/>
      </c>
      <c r="AX38" s="28" t="str">
        <f t="shared" si="234"/>
        <v/>
      </c>
      <c r="AY38" s="28" t="str">
        <f t="shared" si="234"/>
        <v/>
      </c>
      <c r="AZ38" s="28" t="str">
        <f t="shared" si="234"/>
        <v/>
      </c>
      <c r="BA38" s="28" t="str">
        <f t="shared" si="234"/>
        <v/>
      </c>
      <c r="BB38" s="28" t="str">
        <f t="shared" si="234"/>
        <v/>
      </c>
      <c r="BC38" s="28" t="str">
        <f t="shared" si="234"/>
        <v/>
      </c>
      <c r="BD38" s="28" t="str">
        <f t="shared" si="15"/>
        <v/>
      </c>
      <c r="BG38" s="2" t="s">
        <v>657</v>
      </c>
      <c r="BI38" s="2" t="s">
        <v>2610</v>
      </c>
      <c r="BJ38" s="28" t="str">
        <f t="shared" si="16"/>
        <v>Leeds</v>
      </c>
      <c r="BK38" s="28" t="str">
        <f t="shared" si="17"/>
        <v>West Yorkshire</v>
      </c>
      <c r="BM38" s="2" t="s">
        <v>98</v>
      </c>
      <c r="BU38" s="12"/>
      <c r="BV38" s="50" t="s">
        <v>587</v>
      </c>
      <c r="BW38" s="12"/>
      <c r="BX38" s="12"/>
      <c r="BY38" s="42" t="str">
        <f t="shared" si="18"/>
        <v>LS18</v>
      </c>
      <c r="BZ38" s="42"/>
    </row>
    <row r="39" spans="1:78" ht="15">
      <c r="A39" s="16" t="s">
        <v>1943</v>
      </c>
      <c r="B39" s="28">
        <f>VLOOKUP(A39,Organisations!$A$2:$B$7,2,FALSE)</f>
        <v>1</v>
      </c>
      <c r="C39" s="23" t="s">
        <v>660</v>
      </c>
      <c r="D39" s="23" t="s">
        <v>661</v>
      </c>
      <c r="E39" s="28" t="str">
        <f t="shared" si="0"/>
        <v/>
      </c>
      <c r="F39" s="24"/>
      <c r="G39" s="16" t="s">
        <v>68</v>
      </c>
      <c r="H39" s="17"/>
      <c r="K39" s="26" t="s">
        <v>682</v>
      </c>
      <c r="L39" s="18"/>
      <c r="M39" s="28" t="str">
        <f t="shared" ref="M39:Q39" si="235">IFERROR(IF(FIND(M$1,$F39)&gt;1,"Age - Children",""),"")</f>
        <v/>
      </c>
      <c r="N39" s="28" t="str">
        <f t="shared" si="235"/>
        <v/>
      </c>
      <c r="O39" s="28" t="str">
        <f t="shared" si="235"/>
        <v/>
      </c>
      <c r="P39" s="28" t="str">
        <f t="shared" si="235"/>
        <v/>
      </c>
      <c r="Q39" s="28" t="str">
        <f t="shared" si="235"/>
        <v/>
      </c>
      <c r="R39" s="28" t="str">
        <f t="shared" ref="R39:T39" si="236">IFERROR(IF(FIND(R$1,$F39)&gt;1,"Age - Elderly",""),"")</f>
        <v/>
      </c>
      <c r="S39" s="28" t="str">
        <f t="shared" si="236"/>
        <v/>
      </c>
      <c r="T39" s="28" t="str">
        <f t="shared" si="236"/>
        <v/>
      </c>
      <c r="U39" s="28" t="str">
        <f t="shared" si="3"/>
        <v/>
      </c>
      <c r="V39" s="28" t="str">
        <f t="shared" si="4"/>
        <v/>
      </c>
      <c r="X39" s="28" t="str">
        <f t="shared" si="5"/>
        <v/>
      </c>
      <c r="Y39" s="28" t="str">
        <f t="shared" si="6"/>
        <v/>
      </c>
      <c r="Z39" s="28" t="str">
        <f t="shared" si="7"/>
        <v/>
      </c>
      <c r="AB39" s="28" t="str">
        <f t="shared" si="8"/>
        <v/>
      </c>
      <c r="AD39" s="28" t="str">
        <f t="shared" si="9"/>
        <v/>
      </c>
      <c r="AG39" s="28" t="str">
        <f t="shared" ref="AG39:AL39" si="237">IFERROR(IF(FIND(AG$1,$F39)&gt;1,AG$1,""),"")</f>
        <v/>
      </c>
      <c r="AH39" s="28" t="str">
        <f t="shared" si="237"/>
        <v/>
      </c>
      <c r="AI39" s="28" t="str">
        <f t="shared" si="237"/>
        <v/>
      </c>
      <c r="AJ39" s="28" t="str">
        <f t="shared" si="237"/>
        <v/>
      </c>
      <c r="AK39" s="28" t="str">
        <f t="shared" si="237"/>
        <v/>
      </c>
      <c r="AL39" s="28" t="str">
        <f t="shared" si="237"/>
        <v/>
      </c>
      <c r="AM39" s="28" t="str">
        <f t="shared" si="11"/>
        <v/>
      </c>
      <c r="AN39" s="28" t="str">
        <f t="shared" ref="AN39:AQ39" si="238">IFERROR(IF(FIND(AN$1,$F39)&gt;1,"Status - LGBT",""),"")</f>
        <v/>
      </c>
      <c r="AO39" s="28" t="str">
        <f t="shared" si="238"/>
        <v/>
      </c>
      <c r="AP39" s="28" t="str">
        <f t="shared" si="238"/>
        <v/>
      </c>
      <c r="AQ39" s="28" t="str">
        <f t="shared" si="238"/>
        <v/>
      </c>
      <c r="AR39" s="28" t="str">
        <f t="shared" ref="AR39:AV39" si="239">IFERROR(IF(FIND(AR$1,$F39)&gt;1,"BME",""),"")</f>
        <v/>
      </c>
      <c r="AS39" s="28" t="str">
        <f t="shared" si="239"/>
        <v/>
      </c>
      <c r="AT39" s="28" t="str">
        <f t="shared" si="239"/>
        <v/>
      </c>
      <c r="AU39" s="28" t="str">
        <f t="shared" si="239"/>
        <v/>
      </c>
      <c r="AV39" s="28" t="str">
        <f t="shared" si="239"/>
        <v/>
      </c>
      <c r="AW39" s="28" t="str">
        <f t="shared" ref="AW39:BC39" si="240">IFERROR(IF(FIND(AW$1,$F39)&gt;1,AW$1,""),"")</f>
        <v/>
      </c>
      <c r="AX39" s="28" t="str">
        <f t="shared" si="240"/>
        <v/>
      </c>
      <c r="AY39" s="28" t="str">
        <f t="shared" si="240"/>
        <v/>
      </c>
      <c r="AZ39" s="28" t="str">
        <f t="shared" si="240"/>
        <v/>
      </c>
      <c r="BA39" s="28" t="str">
        <f t="shared" si="240"/>
        <v/>
      </c>
      <c r="BB39" s="28" t="str">
        <f t="shared" si="240"/>
        <v/>
      </c>
      <c r="BC39" s="28" t="str">
        <f t="shared" si="240"/>
        <v/>
      </c>
      <c r="BD39" s="28" t="str">
        <f t="shared" si="15"/>
        <v/>
      </c>
      <c r="BG39" s="2" t="s">
        <v>684</v>
      </c>
      <c r="BI39" s="2" t="s">
        <v>1723</v>
      </c>
      <c r="BJ39" s="28" t="str">
        <f t="shared" si="16"/>
        <v>Leeds</v>
      </c>
      <c r="BK39" s="28" t="str">
        <f t="shared" si="17"/>
        <v>West Yorkshire</v>
      </c>
      <c r="BM39" s="2" t="s">
        <v>98</v>
      </c>
      <c r="BU39" s="18"/>
      <c r="BV39" s="47" t="s">
        <v>564</v>
      </c>
      <c r="BW39" s="18"/>
      <c r="BX39" s="18"/>
      <c r="BY39" s="42" t="str">
        <f t="shared" si="18"/>
        <v>LS2</v>
      </c>
      <c r="BZ39" s="43"/>
    </row>
    <row r="40" spans="1:78" ht="15">
      <c r="A40" s="10" t="s">
        <v>1943</v>
      </c>
      <c r="B40" s="28">
        <f>VLOOKUP(A40,Organisations!$A$2:$B$7,2,FALSE)</f>
        <v>1</v>
      </c>
      <c r="C40" s="23" t="s">
        <v>688</v>
      </c>
      <c r="D40" s="23" t="s">
        <v>689</v>
      </c>
      <c r="E40" s="28" t="str">
        <f t="shared" si="0"/>
        <v/>
      </c>
      <c r="F40" s="27"/>
      <c r="G40" s="10" t="s">
        <v>68</v>
      </c>
      <c r="H40" s="11"/>
      <c r="K40" s="30" t="s">
        <v>708</v>
      </c>
      <c r="L40" s="12"/>
      <c r="M40" s="28" t="str">
        <f t="shared" ref="M40:Q40" si="241">IFERROR(IF(FIND(M$1,$F40)&gt;1,"Age - Children",""),"")</f>
        <v/>
      </c>
      <c r="N40" s="28" t="str">
        <f t="shared" si="241"/>
        <v/>
      </c>
      <c r="O40" s="28" t="str">
        <f t="shared" si="241"/>
        <v/>
      </c>
      <c r="P40" s="28" t="str">
        <f t="shared" si="241"/>
        <v/>
      </c>
      <c r="Q40" s="28" t="str">
        <f t="shared" si="241"/>
        <v/>
      </c>
      <c r="R40" s="28" t="str">
        <f t="shared" ref="R40:T40" si="242">IFERROR(IF(FIND(R$1,$F40)&gt;1,"Age - Elderly",""),"")</f>
        <v/>
      </c>
      <c r="S40" s="28" t="str">
        <f t="shared" si="242"/>
        <v/>
      </c>
      <c r="T40" s="28" t="str">
        <f t="shared" si="242"/>
        <v/>
      </c>
      <c r="U40" s="28" t="str">
        <f t="shared" si="3"/>
        <v/>
      </c>
      <c r="V40" s="28" t="str">
        <f t="shared" si="4"/>
        <v/>
      </c>
      <c r="X40" s="28" t="str">
        <f t="shared" si="5"/>
        <v/>
      </c>
      <c r="Y40" s="28" t="str">
        <f t="shared" si="6"/>
        <v/>
      </c>
      <c r="Z40" s="28" t="str">
        <f t="shared" si="7"/>
        <v/>
      </c>
      <c r="AB40" s="28" t="str">
        <f t="shared" si="8"/>
        <v/>
      </c>
      <c r="AD40" s="28" t="str">
        <f t="shared" si="9"/>
        <v/>
      </c>
      <c r="AG40" s="28" t="str">
        <f t="shared" ref="AG40:AL40" si="243">IFERROR(IF(FIND(AG$1,$F40)&gt;1,AG$1,""),"")</f>
        <v/>
      </c>
      <c r="AH40" s="28" t="str">
        <f t="shared" si="243"/>
        <v/>
      </c>
      <c r="AI40" s="28" t="str">
        <f t="shared" si="243"/>
        <v/>
      </c>
      <c r="AJ40" s="28" t="str">
        <f t="shared" si="243"/>
        <v/>
      </c>
      <c r="AK40" s="28" t="str">
        <f t="shared" si="243"/>
        <v/>
      </c>
      <c r="AL40" s="28" t="str">
        <f t="shared" si="243"/>
        <v/>
      </c>
      <c r="AM40" s="28" t="str">
        <f t="shared" si="11"/>
        <v/>
      </c>
      <c r="AN40" s="28" t="str">
        <f t="shared" ref="AN40:AQ40" si="244">IFERROR(IF(FIND(AN$1,$F40)&gt;1,"Status - LGBT",""),"")</f>
        <v/>
      </c>
      <c r="AO40" s="28" t="str">
        <f t="shared" si="244"/>
        <v/>
      </c>
      <c r="AP40" s="28" t="str">
        <f t="shared" si="244"/>
        <v/>
      </c>
      <c r="AQ40" s="28" t="str">
        <f t="shared" si="244"/>
        <v/>
      </c>
      <c r="AR40" s="28" t="str">
        <f t="shared" ref="AR40:AV40" si="245">IFERROR(IF(FIND(AR$1,$F40)&gt;1,"BME",""),"")</f>
        <v/>
      </c>
      <c r="AS40" s="28" t="str">
        <f t="shared" si="245"/>
        <v/>
      </c>
      <c r="AT40" s="28" t="str">
        <f t="shared" si="245"/>
        <v/>
      </c>
      <c r="AU40" s="28" t="str">
        <f t="shared" si="245"/>
        <v/>
      </c>
      <c r="AV40" s="28" t="str">
        <f t="shared" si="245"/>
        <v/>
      </c>
      <c r="AW40" s="28" t="str">
        <f t="shared" ref="AW40:BC40" si="246">IFERROR(IF(FIND(AW$1,$F40)&gt;1,AW$1,""),"")</f>
        <v/>
      </c>
      <c r="AX40" s="28" t="str">
        <f t="shared" si="246"/>
        <v/>
      </c>
      <c r="AY40" s="28" t="str">
        <f t="shared" si="246"/>
        <v/>
      </c>
      <c r="AZ40" s="28" t="str">
        <f t="shared" si="246"/>
        <v/>
      </c>
      <c r="BA40" s="28" t="str">
        <f t="shared" si="246"/>
        <v/>
      </c>
      <c r="BB40" s="28" t="str">
        <f t="shared" si="246"/>
        <v/>
      </c>
      <c r="BC40" s="28" t="str">
        <f t="shared" si="246"/>
        <v/>
      </c>
      <c r="BD40" s="28" t="str">
        <f t="shared" si="15"/>
        <v/>
      </c>
      <c r="BG40" s="2" t="s">
        <v>711</v>
      </c>
      <c r="BI40" s="2" t="s">
        <v>2716</v>
      </c>
      <c r="BJ40" s="28" t="str">
        <f t="shared" si="16"/>
        <v/>
      </c>
      <c r="BK40" s="28" t="str">
        <f t="shared" si="17"/>
        <v/>
      </c>
      <c r="BM40" s="2" t="s">
        <v>98</v>
      </c>
      <c r="BU40" s="12"/>
      <c r="BV40" s="50" t="s">
        <v>2722</v>
      </c>
      <c r="BW40" s="12"/>
      <c r="BX40" s="12"/>
      <c r="BY40" s="42" t="str">
        <f t="shared" si="18"/>
        <v>LS7,</v>
      </c>
      <c r="BZ40" s="42"/>
    </row>
    <row r="41" spans="1:78" ht="15">
      <c r="A41" s="16" t="s">
        <v>1943</v>
      </c>
      <c r="B41" s="28">
        <f>VLOOKUP(A41,Organisations!$A$2:$B$7,2,FALSE)</f>
        <v>1</v>
      </c>
      <c r="C41" s="23" t="s">
        <v>716</v>
      </c>
      <c r="D41" s="23" t="s">
        <v>717</v>
      </c>
      <c r="E41" s="28" t="str">
        <f t="shared" si="0"/>
        <v/>
      </c>
      <c r="F41" s="24"/>
      <c r="G41" s="16" t="s">
        <v>68</v>
      </c>
      <c r="H41" s="17"/>
      <c r="K41" s="26" t="s">
        <v>737</v>
      </c>
      <c r="L41" s="18"/>
      <c r="M41" s="28" t="str">
        <f t="shared" ref="M41:Q41" si="247">IFERROR(IF(FIND(M$1,$F41)&gt;1,"Age - Children",""),"")</f>
        <v/>
      </c>
      <c r="N41" s="28" t="str">
        <f t="shared" si="247"/>
        <v/>
      </c>
      <c r="O41" s="28" t="str">
        <f t="shared" si="247"/>
        <v/>
      </c>
      <c r="P41" s="28" t="str">
        <f t="shared" si="247"/>
        <v/>
      </c>
      <c r="Q41" s="28" t="str">
        <f t="shared" si="247"/>
        <v/>
      </c>
      <c r="R41" s="28" t="str">
        <f t="shared" ref="R41:T41" si="248">IFERROR(IF(FIND(R$1,$F41)&gt;1,"Age - Elderly",""),"")</f>
        <v/>
      </c>
      <c r="S41" s="28" t="str">
        <f t="shared" si="248"/>
        <v/>
      </c>
      <c r="T41" s="28" t="str">
        <f t="shared" si="248"/>
        <v/>
      </c>
      <c r="U41" s="28" t="str">
        <f t="shared" si="3"/>
        <v/>
      </c>
      <c r="V41" s="28" t="str">
        <f t="shared" si="4"/>
        <v/>
      </c>
      <c r="X41" s="28" t="str">
        <f t="shared" si="5"/>
        <v/>
      </c>
      <c r="Y41" s="28" t="str">
        <f t="shared" si="6"/>
        <v/>
      </c>
      <c r="Z41" s="28" t="str">
        <f t="shared" si="7"/>
        <v/>
      </c>
      <c r="AB41" s="28" t="str">
        <f t="shared" si="8"/>
        <v/>
      </c>
      <c r="AD41" s="28" t="str">
        <f t="shared" si="9"/>
        <v/>
      </c>
      <c r="AG41" s="28" t="str">
        <f t="shared" ref="AG41:AL41" si="249">IFERROR(IF(FIND(AG$1,$F41)&gt;1,AG$1,""),"")</f>
        <v/>
      </c>
      <c r="AH41" s="28" t="str">
        <f t="shared" si="249"/>
        <v/>
      </c>
      <c r="AI41" s="28" t="str">
        <f t="shared" si="249"/>
        <v/>
      </c>
      <c r="AJ41" s="28" t="str">
        <f t="shared" si="249"/>
        <v/>
      </c>
      <c r="AK41" s="28" t="str">
        <f t="shared" si="249"/>
        <v/>
      </c>
      <c r="AL41" s="28" t="str">
        <f t="shared" si="249"/>
        <v/>
      </c>
      <c r="AM41" s="28" t="str">
        <f t="shared" si="11"/>
        <v/>
      </c>
      <c r="AN41" s="28" t="str">
        <f t="shared" ref="AN41:AQ41" si="250">IFERROR(IF(FIND(AN$1,$F41)&gt;1,"Status - LGBT",""),"")</f>
        <v/>
      </c>
      <c r="AO41" s="28" t="str">
        <f t="shared" si="250"/>
        <v/>
      </c>
      <c r="AP41" s="28" t="str">
        <f t="shared" si="250"/>
        <v/>
      </c>
      <c r="AQ41" s="28" t="str">
        <f t="shared" si="250"/>
        <v/>
      </c>
      <c r="AR41" s="28" t="str">
        <f t="shared" ref="AR41:AV41" si="251">IFERROR(IF(FIND(AR$1,$F41)&gt;1,"BME",""),"")</f>
        <v/>
      </c>
      <c r="AS41" s="28" t="str">
        <f t="shared" si="251"/>
        <v/>
      </c>
      <c r="AT41" s="28" t="str">
        <f t="shared" si="251"/>
        <v/>
      </c>
      <c r="AU41" s="28" t="str">
        <f t="shared" si="251"/>
        <v/>
      </c>
      <c r="AV41" s="28" t="str">
        <f t="shared" si="251"/>
        <v/>
      </c>
      <c r="AW41" s="28" t="str">
        <f t="shared" ref="AW41:BC41" si="252">IFERROR(IF(FIND(AW$1,$F41)&gt;1,AW$1,""),"")</f>
        <v/>
      </c>
      <c r="AX41" s="28" t="str">
        <f t="shared" si="252"/>
        <v/>
      </c>
      <c r="AY41" s="28" t="str">
        <f t="shared" si="252"/>
        <v/>
      </c>
      <c r="AZ41" s="28" t="str">
        <f t="shared" si="252"/>
        <v/>
      </c>
      <c r="BA41" s="28" t="str">
        <f t="shared" si="252"/>
        <v/>
      </c>
      <c r="BB41" s="28" t="str">
        <f t="shared" si="252"/>
        <v/>
      </c>
      <c r="BC41" s="28" t="str">
        <f t="shared" si="252"/>
        <v/>
      </c>
      <c r="BD41" s="28" t="str">
        <f t="shared" si="15"/>
        <v/>
      </c>
      <c r="BG41" s="2" t="s">
        <v>739</v>
      </c>
      <c r="BI41" s="2" t="s">
        <v>2819</v>
      </c>
      <c r="BJ41" s="28" t="str">
        <f t="shared" si="16"/>
        <v>Leeds</v>
      </c>
      <c r="BK41" s="28" t="str">
        <f t="shared" si="17"/>
        <v>West Yorkshire</v>
      </c>
      <c r="BM41" s="2" t="s">
        <v>98</v>
      </c>
      <c r="BU41" s="18"/>
      <c r="BV41" s="47" t="s">
        <v>588</v>
      </c>
      <c r="BW41" s="18"/>
      <c r="BX41" s="18"/>
      <c r="BY41" s="42" t="str">
        <f t="shared" si="18"/>
        <v>LS19</v>
      </c>
      <c r="BZ41" s="43"/>
    </row>
    <row r="42" spans="1:78" ht="15">
      <c r="A42" s="10" t="s">
        <v>1943</v>
      </c>
      <c r="B42" s="28">
        <f>VLOOKUP(A42,Organisations!$A$2:$B$7,2,FALSE)</f>
        <v>1</v>
      </c>
      <c r="C42" s="23" t="s">
        <v>743</v>
      </c>
      <c r="D42" s="23" t="s">
        <v>744</v>
      </c>
      <c r="E42" s="28" t="str">
        <f t="shared" si="0"/>
        <v/>
      </c>
      <c r="F42" s="27"/>
      <c r="G42" s="10" t="s">
        <v>68</v>
      </c>
      <c r="H42" s="11"/>
      <c r="K42" s="30" t="s">
        <v>759</v>
      </c>
      <c r="L42" s="12"/>
      <c r="M42" s="28" t="str">
        <f t="shared" ref="M42:Q42" si="253">IFERROR(IF(FIND(M$1,$F42)&gt;1,"Age - Children",""),"")</f>
        <v/>
      </c>
      <c r="N42" s="28" t="str">
        <f t="shared" si="253"/>
        <v/>
      </c>
      <c r="O42" s="28" t="str">
        <f t="shared" si="253"/>
        <v/>
      </c>
      <c r="P42" s="28" t="str">
        <f t="shared" si="253"/>
        <v/>
      </c>
      <c r="Q42" s="28" t="str">
        <f t="shared" si="253"/>
        <v/>
      </c>
      <c r="R42" s="28" t="str">
        <f t="shared" ref="R42:T42" si="254">IFERROR(IF(FIND(R$1,$F42)&gt;1,"Age - Elderly",""),"")</f>
        <v/>
      </c>
      <c r="S42" s="28" t="str">
        <f t="shared" si="254"/>
        <v/>
      </c>
      <c r="T42" s="28" t="str">
        <f t="shared" si="254"/>
        <v/>
      </c>
      <c r="U42" s="28" t="str">
        <f t="shared" si="3"/>
        <v/>
      </c>
      <c r="V42" s="28" t="str">
        <f t="shared" si="4"/>
        <v/>
      </c>
      <c r="X42" s="28" t="str">
        <f t="shared" si="5"/>
        <v/>
      </c>
      <c r="Y42" s="28" t="str">
        <f t="shared" si="6"/>
        <v/>
      </c>
      <c r="Z42" s="28" t="str">
        <f t="shared" si="7"/>
        <v/>
      </c>
      <c r="AB42" s="28" t="str">
        <f t="shared" si="8"/>
        <v/>
      </c>
      <c r="AD42" s="28" t="str">
        <f t="shared" si="9"/>
        <v/>
      </c>
      <c r="AG42" s="28" t="str">
        <f t="shared" ref="AG42:AL42" si="255">IFERROR(IF(FIND(AG$1,$F42)&gt;1,AG$1,""),"")</f>
        <v/>
      </c>
      <c r="AH42" s="28" t="str">
        <f t="shared" si="255"/>
        <v/>
      </c>
      <c r="AI42" s="28" t="str">
        <f t="shared" si="255"/>
        <v/>
      </c>
      <c r="AJ42" s="28" t="str">
        <f t="shared" si="255"/>
        <v/>
      </c>
      <c r="AK42" s="28" t="str">
        <f t="shared" si="255"/>
        <v/>
      </c>
      <c r="AL42" s="28" t="str">
        <f t="shared" si="255"/>
        <v/>
      </c>
      <c r="AM42" s="28" t="str">
        <f t="shared" si="11"/>
        <v/>
      </c>
      <c r="AN42" s="28" t="str">
        <f t="shared" ref="AN42:AQ42" si="256">IFERROR(IF(FIND(AN$1,$F42)&gt;1,"Status - LGBT",""),"")</f>
        <v/>
      </c>
      <c r="AO42" s="28" t="str">
        <f t="shared" si="256"/>
        <v/>
      </c>
      <c r="AP42" s="28" t="str">
        <f t="shared" si="256"/>
        <v/>
      </c>
      <c r="AQ42" s="28" t="str">
        <f t="shared" si="256"/>
        <v/>
      </c>
      <c r="AR42" s="28" t="str">
        <f t="shared" ref="AR42:AV42" si="257">IFERROR(IF(FIND(AR$1,$F42)&gt;1,"BME",""),"")</f>
        <v/>
      </c>
      <c r="AS42" s="28" t="str">
        <f t="shared" si="257"/>
        <v/>
      </c>
      <c r="AT42" s="28" t="str">
        <f t="shared" si="257"/>
        <v/>
      </c>
      <c r="AU42" s="28" t="str">
        <f t="shared" si="257"/>
        <v/>
      </c>
      <c r="AV42" s="28" t="str">
        <f t="shared" si="257"/>
        <v/>
      </c>
      <c r="AW42" s="28" t="str">
        <f t="shared" ref="AW42:BC42" si="258">IFERROR(IF(FIND(AW$1,$F42)&gt;1,AW$1,""),"")</f>
        <v/>
      </c>
      <c r="AX42" s="28" t="str">
        <f t="shared" si="258"/>
        <v/>
      </c>
      <c r="AY42" s="28" t="str">
        <f t="shared" si="258"/>
        <v/>
      </c>
      <c r="AZ42" s="28" t="str">
        <f t="shared" si="258"/>
        <v/>
      </c>
      <c r="BA42" s="28" t="str">
        <f t="shared" si="258"/>
        <v/>
      </c>
      <c r="BB42" s="28" t="str">
        <f t="shared" si="258"/>
        <v/>
      </c>
      <c r="BC42" s="28" t="str">
        <f t="shared" si="258"/>
        <v/>
      </c>
      <c r="BD42" s="28" t="str">
        <f t="shared" si="15"/>
        <v/>
      </c>
      <c r="BG42" s="2" t="s">
        <v>761</v>
      </c>
      <c r="BI42" s="2" t="s">
        <v>2882</v>
      </c>
      <c r="BJ42" s="28" t="str">
        <f t="shared" si="16"/>
        <v>Leeds</v>
      </c>
      <c r="BK42" s="28" t="str">
        <f t="shared" si="17"/>
        <v>West Yorkshire</v>
      </c>
      <c r="BM42" s="2" t="s">
        <v>98</v>
      </c>
      <c r="BU42" s="12"/>
      <c r="BV42" s="50" t="s">
        <v>573</v>
      </c>
      <c r="BW42" s="12"/>
      <c r="BX42" s="12"/>
      <c r="BY42" s="42" t="str">
        <f t="shared" si="18"/>
        <v>LS10</v>
      </c>
      <c r="BZ42" s="42"/>
    </row>
    <row r="43" spans="1:78" ht="15">
      <c r="A43" s="16" t="s">
        <v>1943</v>
      </c>
      <c r="B43" s="28">
        <f>VLOOKUP(A43,Organisations!$A$2:$B$7,2,FALSE)</f>
        <v>1</v>
      </c>
      <c r="C43" s="23" t="s">
        <v>764</v>
      </c>
      <c r="D43" s="23" t="s">
        <v>766</v>
      </c>
      <c r="E43" s="28" t="str">
        <f t="shared" si="0"/>
        <v/>
      </c>
      <c r="F43" s="24"/>
      <c r="G43" s="16" t="s">
        <v>68</v>
      </c>
      <c r="H43" s="17"/>
      <c r="K43" s="26" t="s">
        <v>781</v>
      </c>
      <c r="L43" s="18"/>
      <c r="M43" s="28" t="str">
        <f t="shared" ref="M43:Q43" si="259">IFERROR(IF(FIND(M$1,$F43)&gt;1,"Age - Children",""),"")</f>
        <v/>
      </c>
      <c r="N43" s="28" t="str">
        <f t="shared" si="259"/>
        <v/>
      </c>
      <c r="O43" s="28" t="str">
        <f t="shared" si="259"/>
        <v/>
      </c>
      <c r="P43" s="28" t="str">
        <f t="shared" si="259"/>
        <v/>
      </c>
      <c r="Q43" s="28" t="str">
        <f t="shared" si="259"/>
        <v/>
      </c>
      <c r="R43" s="28" t="str">
        <f t="shared" ref="R43:T43" si="260">IFERROR(IF(FIND(R$1,$F43)&gt;1,"Age - Elderly",""),"")</f>
        <v/>
      </c>
      <c r="S43" s="28" t="str">
        <f t="shared" si="260"/>
        <v/>
      </c>
      <c r="T43" s="28" t="str">
        <f t="shared" si="260"/>
        <v/>
      </c>
      <c r="U43" s="28" t="str">
        <f t="shared" si="3"/>
        <v/>
      </c>
      <c r="V43" s="28" t="str">
        <f t="shared" si="4"/>
        <v/>
      </c>
      <c r="X43" s="28" t="str">
        <f t="shared" si="5"/>
        <v/>
      </c>
      <c r="Y43" s="28" t="str">
        <f t="shared" si="6"/>
        <v/>
      </c>
      <c r="Z43" s="28" t="str">
        <f t="shared" si="7"/>
        <v/>
      </c>
      <c r="AB43" s="28" t="str">
        <f t="shared" si="8"/>
        <v/>
      </c>
      <c r="AD43" s="28" t="str">
        <f t="shared" si="9"/>
        <v/>
      </c>
      <c r="AG43" s="28" t="str">
        <f t="shared" ref="AG43:AL43" si="261">IFERROR(IF(FIND(AG$1,$F43)&gt;1,AG$1,""),"")</f>
        <v/>
      </c>
      <c r="AH43" s="28" t="str">
        <f t="shared" si="261"/>
        <v/>
      </c>
      <c r="AI43" s="28" t="str">
        <f t="shared" si="261"/>
        <v/>
      </c>
      <c r="AJ43" s="28" t="str">
        <f t="shared" si="261"/>
        <v/>
      </c>
      <c r="AK43" s="28" t="str">
        <f t="shared" si="261"/>
        <v/>
      </c>
      <c r="AL43" s="28" t="str">
        <f t="shared" si="261"/>
        <v/>
      </c>
      <c r="AM43" s="28" t="str">
        <f t="shared" si="11"/>
        <v/>
      </c>
      <c r="AN43" s="28" t="str">
        <f t="shared" ref="AN43:AQ43" si="262">IFERROR(IF(FIND(AN$1,$F43)&gt;1,"Status - LGBT",""),"")</f>
        <v/>
      </c>
      <c r="AO43" s="28" t="str">
        <f t="shared" si="262"/>
        <v/>
      </c>
      <c r="AP43" s="28" t="str">
        <f t="shared" si="262"/>
        <v/>
      </c>
      <c r="AQ43" s="28" t="str">
        <f t="shared" si="262"/>
        <v/>
      </c>
      <c r="AR43" s="28" t="str">
        <f t="shared" ref="AR43:AV43" si="263">IFERROR(IF(FIND(AR$1,$F43)&gt;1,"BME",""),"")</f>
        <v/>
      </c>
      <c r="AS43" s="28" t="str">
        <f t="shared" si="263"/>
        <v/>
      </c>
      <c r="AT43" s="28" t="str">
        <f t="shared" si="263"/>
        <v/>
      </c>
      <c r="AU43" s="28" t="str">
        <f t="shared" si="263"/>
        <v/>
      </c>
      <c r="AV43" s="28" t="str">
        <f t="shared" si="263"/>
        <v/>
      </c>
      <c r="AW43" s="28" t="str">
        <f t="shared" ref="AW43:BC43" si="264">IFERROR(IF(FIND(AW$1,$F43)&gt;1,AW$1,""),"")</f>
        <v/>
      </c>
      <c r="AX43" s="28" t="str">
        <f t="shared" si="264"/>
        <v/>
      </c>
      <c r="AY43" s="28" t="str">
        <f t="shared" si="264"/>
        <v/>
      </c>
      <c r="AZ43" s="28" t="str">
        <f t="shared" si="264"/>
        <v/>
      </c>
      <c r="BA43" s="28" t="str">
        <f t="shared" si="264"/>
        <v/>
      </c>
      <c r="BB43" s="28" t="str">
        <f t="shared" si="264"/>
        <v/>
      </c>
      <c r="BC43" s="28" t="str">
        <f t="shared" si="264"/>
        <v/>
      </c>
      <c r="BD43" s="28" t="str">
        <f t="shared" si="15"/>
        <v/>
      </c>
      <c r="BG43" s="2" t="s">
        <v>784</v>
      </c>
      <c r="BI43" s="2" t="s">
        <v>2983</v>
      </c>
      <c r="BJ43" s="28" t="str">
        <f t="shared" si="16"/>
        <v>Leeds</v>
      </c>
      <c r="BK43" s="28" t="str">
        <f t="shared" si="17"/>
        <v>West Yorkshire</v>
      </c>
      <c r="BM43" s="2" t="s">
        <v>98</v>
      </c>
      <c r="BU43" s="18"/>
      <c r="BV43" s="47" t="s">
        <v>568</v>
      </c>
      <c r="BW43" s="18"/>
      <c r="BX43" s="18"/>
      <c r="BY43" s="42" t="str">
        <f t="shared" si="18"/>
        <v>LS6</v>
      </c>
      <c r="BZ43" s="43"/>
    </row>
    <row r="44" spans="1:78" ht="15">
      <c r="A44" s="10" t="s">
        <v>1943</v>
      </c>
      <c r="B44" s="28">
        <f>VLOOKUP(A44,Organisations!$A$2:$B$7,2,FALSE)</f>
        <v>1</v>
      </c>
      <c r="C44" s="10" t="s">
        <v>787</v>
      </c>
      <c r="D44" s="10" t="s">
        <v>788</v>
      </c>
      <c r="E44" s="28" t="str">
        <f t="shared" si="0"/>
        <v/>
      </c>
      <c r="F44" s="27"/>
      <c r="G44" s="10" t="s">
        <v>68</v>
      </c>
      <c r="H44" s="11"/>
      <c r="K44" s="30" t="s">
        <v>804</v>
      </c>
      <c r="L44" s="12"/>
      <c r="M44" s="28" t="str">
        <f t="shared" ref="M44:Q44" si="265">IFERROR(IF(FIND(M$1,$F44)&gt;1,"Age - Children",""),"")</f>
        <v/>
      </c>
      <c r="N44" s="28" t="str">
        <f t="shared" si="265"/>
        <v/>
      </c>
      <c r="O44" s="28" t="str">
        <f t="shared" si="265"/>
        <v/>
      </c>
      <c r="P44" s="28" t="str">
        <f t="shared" si="265"/>
        <v/>
      </c>
      <c r="Q44" s="28" t="str">
        <f t="shared" si="265"/>
        <v/>
      </c>
      <c r="R44" s="28" t="str">
        <f t="shared" ref="R44:T44" si="266">IFERROR(IF(FIND(R$1,$F44)&gt;1,"Age - Elderly",""),"")</f>
        <v/>
      </c>
      <c r="S44" s="28" t="str">
        <f t="shared" si="266"/>
        <v/>
      </c>
      <c r="T44" s="28" t="str">
        <f t="shared" si="266"/>
        <v/>
      </c>
      <c r="U44" s="28" t="str">
        <f t="shared" si="3"/>
        <v/>
      </c>
      <c r="V44" s="28" t="str">
        <f t="shared" si="4"/>
        <v/>
      </c>
      <c r="X44" s="28" t="str">
        <f t="shared" si="5"/>
        <v/>
      </c>
      <c r="Y44" s="28" t="str">
        <f t="shared" si="6"/>
        <v/>
      </c>
      <c r="Z44" s="28" t="str">
        <f t="shared" si="7"/>
        <v/>
      </c>
      <c r="AB44" s="28" t="str">
        <f t="shared" si="8"/>
        <v/>
      </c>
      <c r="AD44" s="28" t="str">
        <f t="shared" si="9"/>
        <v/>
      </c>
      <c r="AG44" s="28" t="str">
        <f t="shared" ref="AG44:AL44" si="267">IFERROR(IF(FIND(AG$1,$F44)&gt;1,AG$1,""),"")</f>
        <v/>
      </c>
      <c r="AH44" s="28" t="str">
        <f t="shared" si="267"/>
        <v/>
      </c>
      <c r="AI44" s="28" t="str">
        <f t="shared" si="267"/>
        <v/>
      </c>
      <c r="AJ44" s="28" t="str">
        <f t="shared" si="267"/>
        <v/>
      </c>
      <c r="AK44" s="28" t="str">
        <f t="shared" si="267"/>
        <v/>
      </c>
      <c r="AL44" s="28" t="str">
        <f t="shared" si="267"/>
        <v/>
      </c>
      <c r="AM44" s="28" t="str">
        <f t="shared" si="11"/>
        <v/>
      </c>
      <c r="AN44" s="28" t="str">
        <f t="shared" ref="AN44:AQ44" si="268">IFERROR(IF(FIND(AN$1,$F44)&gt;1,"Status - LGBT",""),"")</f>
        <v/>
      </c>
      <c r="AO44" s="28" t="str">
        <f t="shared" si="268"/>
        <v/>
      </c>
      <c r="AP44" s="28" t="str">
        <f t="shared" si="268"/>
        <v/>
      </c>
      <c r="AQ44" s="28" t="str">
        <f t="shared" si="268"/>
        <v/>
      </c>
      <c r="AR44" s="28" t="str">
        <f t="shared" ref="AR44:AV44" si="269">IFERROR(IF(FIND(AR$1,$F44)&gt;1,"BME",""),"")</f>
        <v/>
      </c>
      <c r="AS44" s="28" t="str">
        <f t="shared" si="269"/>
        <v/>
      </c>
      <c r="AT44" s="28" t="str">
        <f t="shared" si="269"/>
        <v/>
      </c>
      <c r="AU44" s="28" t="str">
        <f t="shared" si="269"/>
        <v/>
      </c>
      <c r="AV44" s="28" t="str">
        <f t="shared" si="269"/>
        <v/>
      </c>
      <c r="AW44" s="28" t="str">
        <f t="shared" ref="AW44:BC44" si="270">IFERROR(IF(FIND(AW$1,$F44)&gt;1,AW$1,""),"")</f>
        <v/>
      </c>
      <c r="AX44" s="28" t="str">
        <f t="shared" si="270"/>
        <v/>
      </c>
      <c r="AY44" s="28" t="str">
        <f t="shared" si="270"/>
        <v/>
      </c>
      <c r="AZ44" s="28" t="str">
        <f t="shared" si="270"/>
        <v/>
      </c>
      <c r="BA44" s="28" t="str">
        <f t="shared" si="270"/>
        <v/>
      </c>
      <c r="BB44" s="28" t="str">
        <f t="shared" si="270"/>
        <v/>
      </c>
      <c r="BC44" s="28" t="str">
        <f t="shared" si="270"/>
        <v/>
      </c>
      <c r="BD44" s="28" t="str">
        <f t="shared" si="15"/>
        <v/>
      </c>
      <c r="BG44" s="2" t="s">
        <v>806</v>
      </c>
      <c r="BI44" s="2" t="s">
        <v>3077</v>
      </c>
      <c r="BJ44" s="28" t="str">
        <f t="shared" si="16"/>
        <v>Leeds</v>
      </c>
      <c r="BK44" s="28" t="str">
        <f t="shared" si="17"/>
        <v>West Yorkshire</v>
      </c>
      <c r="BM44" s="2" t="s">
        <v>98</v>
      </c>
      <c r="BU44" s="12"/>
      <c r="BV44" s="50" t="s">
        <v>574</v>
      </c>
      <c r="BW44" s="12"/>
      <c r="BX44" s="12"/>
      <c r="BY44" s="42" t="str">
        <f t="shared" si="18"/>
        <v>LS11</v>
      </c>
      <c r="BZ44" s="42"/>
    </row>
    <row r="45" spans="1:78" ht="15">
      <c r="A45" s="16" t="s">
        <v>1943</v>
      </c>
      <c r="B45" s="28">
        <f>VLOOKUP(A45,Organisations!$A$2:$B$7,2,FALSE)</f>
        <v>1</v>
      </c>
      <c r="C45" s="23" t="s">
        <v>810</v>
      </c>
      <c r="D45" s="23" t="s">
        <v>812</v>
      </c>
      <c r="E45" s="28" t="str">
        <f t="shared" si="0"/>
        <v/>
      </c>
      <c r="F45" s="24"/>
      <c r="G45" s="16" t="s">
        <v>68</v>
      </c>
      <c r="H45" s="17"/>
      <c r="K45" s="26" t="s">
        <v>826</v>
      </c>
      <c r="L45" s="18"/>
      <c r="M45" s="28" t="str">
        <f t="shared" ref="M45:Q45" si="271">IFERROR(IF(FIND(M$1,$F45)&gt;1,"Age - Children",""),"")</f>
        <v/>
      </c>
      <c r="N45" s="28" t="str">
        <f t="shared" si="271"/>
        <v/>
      </c>
      <c r="O45" s="28" t="str">
        <f t="shared" si="271"/>
        <v/>
      </c>
      <c r="P45" s="28" t="str">
        <f t="shared" si="271"/>
        <v/>
      </c>
      <c r="Q45" s="28" t="str">
        <f t="shared" si="271"/>
        <v/>
      </c>
      <c r="R45" s="28" t="str">
        <f t="shared" ref="R45:T45" si="272">IFERROR(IF(FIND(R$1,$F45)&gt;1,"Age - Elderly",""),"")</f>
        <v/>
      </c>
      <c r="S45" s="28" t="str">
        <f t="shared" si="272"/>
        <v/>
      </c>
      <c r="T45" s="28" t="str">
        <f t="shared" si="272"/>
        <v/>
      </c>
      <c r="U45" s="28" t="str">
        <f t="shared" si="3"/>
        <v/>
      </c>
      <c r="V45" s="28" t="str">
        <f t="shared" si="4"/>
        <v/>
      </c>
      <c r="X45" s="28" t="str">
        <f t="shared" si="5"/>
        <v/>
      </c>
      <c r="Y45" s="28" t="str">
        <f t="shared" si="6"/>
        <v/>
      </c>
      <c r="Z45" s="28" t="str">
        <f t="shared" si="7"/>
        <v/>
      </c>
      <c r="AB45" s="28" t="str">
        <f t="shared" si="8"/>
        <v/>
      </c>
      <c r="AD45" s="28" t="str">
        <f t="shared" si="9"/>
        <v/>
      </c>
      <c r="AG45" s="28" t="str">
        <f t="shared" ref="AG45:AL45" si="273">IFERROR(IF(FIND(AG$1,$F45)&gt;1,AG$1,""),"")</f>
        <v/>
      </c>
      <c r="AH45" s="28" t="str">
        <f t="shared" si="273"/>
        <v/>
      </c>
      <c r="AI45" s="28" t="str">
        <f t="shared" si="273"/>
        <v/>
      </c>
      <c r="AJ45" s="28" t="str">
        <f t="shared" si="273"/>
        <v/>
      </c>
      <c r="AK45" s="28" t="str">
        <f t="shared" si="273"/>
        <v/>
      </c>
      <c r="AL45" s="28" t="str">
        <f t="shared" si="273"/>
        <v/>
      </c>
      <c r="AM45" s="28" t="str">
        <f t="shared" si="11"/>
        <v/>
      </c>
      <c r="AN45" s="28" t="str">
        <f t="shared" ref="AN45:AQ45" si="274">IFERROR(IF(FIND(AN$1,$F45)&gt;1,"Status - LGBT",""),"")</f>
        <v/>
      </c>
      <c r="AO45" s="28" t="str">
        <f t="shared" si="274"/>
        <v/>
      </c>
      <c r="AP45" s="28" t="str">
        <f t="shared" si="274"/>
        <v/>
      </c>
      <c r="AQ45" s="28" t="str">
        <f t="shared" si="274"/>
        <v/>
      </c>
      <c r="AR45" s="28" t="str">
        <f t="shared" ref="AR45:AV45" si="275">IFERROR(IF(FIND(AR$1,$F45)&gt;1,"BME",""),"")</f>
        <v/>
      </c>
      <c r="AS45" s="28" t="str">
        <f t="shared" si="275"/>
        <v/>
      </c>
      <c r="AT45" s="28" t="str">
        <f t="shared" si="275"/>
        <v/>
      </c>
      <c r="AU45" s="28" t="str">
        <f t="shared" si="275"/>
        <v/>
      </c>
      <c r="AV45" s="28" t="str">
        <f t="shared" si="275"/>
        <v/>
      </c>
      <c r="AW45" s="28" t="str">
        <f t="shared" ref="AW45:BC45" si="276">IFERROR(IF(FIND(AW$1,$F45)&gt;1,AW$1,""),"")</f>
        <v/>
      </c>
      <c r="AX45" s="28" t="str">
        <f t="shared" si="276"/>
        <v/>
      </c>
      <c r="AY45" s="28" t="str">
        <f t="shared" si="276"/>
        <v/>
      </c>
      <c r="AZ45" s="28" t="str">
        <f t="shared" si="276"/>
        <v/>
      </c>
      <c r="BA45" s="28" t="str">
        <f t="shared" si="276"/>
        <v/>
      </c>
      <c r="BB45" s="28" t="str">
        <f t="shared" si="276"/>
        <v/>
      </c>
      <c r="BC45" s="28" t="str">
        <f t="shared" si="276"/>
        <v/>
      </c>
      <c r="BD45" s="28" t="str">
        <f t="shared" si="15"/>
        <v/>
      </c>
      <c r="BG45" s="2" t="s">
        <v>827</v>
      </c>
      <c r="BI45" s="2" t="s">
        <v>1765</v>
      </c>
      <c r="BJ45" s="28" t="str">
        <f t="shared" si="16"/>
        <v>Leeds</v>
      </c>
      <c r="BK45" s="28" t="str">
        <f t="shared" si="17"/>
        <v>West Yorkshire</v>
      </c>
      <c r="BM45" s="2" t="s">
        <v>98</v>
      </c>
      <c r="BU45" s="18"/>
      <c r="BV45" s="47" t="s">
        <v>561</v>
      </c>
      <c r="BW45" s="18"/>
      <c r="BX45" s="18"/>
      <c r="BY45" s="42" t="str">
        <f t="shared" si="18"/>
        <v>LS1</v>
      </c>
      <c r="BZ45" s="43"/>
    </row>
    <row r="46" spans="1:78" ht="15">
      <c r="A46" s="10" t="s">
        <v>1943</v>
      </c>
      <c r="B46" s="28">
        <f>VLOOKUP(A46,Organisations!$A$2:$B$7,2,FALSE)</f>
        <v>1</v>
      </c>
      <c r="C46" s="10" t="s">
        <v>831</v>
      </c>
      <c r="D46" s="10" t="s">
        <v>832</v>
      </c>
      <c r="E46" s="28" t="str">
        <f t="shared" si="0"/>
        <v/>
      </c>
      <c r="F46" s="27"/>
      <c r="G46" s="10" t="s">
        <v>68</v>
      </c>
      <c r="H46" s="11"/>
      <c r="K46" s="30" t="s">
        <v>852</v>
      </c>
      <c r="L46" s="12"/>
      <c r="M46" s="28" t="str">
        <f t="shared" ref="M46:Q46" si="277">IFERROR(IF(FIND(M$1,$F46)&gt;1,"Age - Children",""),"")</f>
        <v/>
      </c>
      <c r="N46" s="28" t="str">
        <f t="shared" si="277"/>
        <v/>
      </c>
      <c r="O46" s="28" t="str">
        <f t="shared" si="277"/>
        <v/>
      </c>
      <c r="P46" s="28" t="str">
        <f t="shared" si="277"/>
        <v/>
      </c>
      <c r="Q46" s="28" t="str">
        <f t="shared" si="277"/>
        <v/>
      </c>
      <c r="R46" s="28" t="str">
        <f t="shared" ref="R46:T46" si="278">IFERROR(IF(FIND(R$1,$F46)&gt;1,"Age - Elderly",""),"")</f>
        <v/>
      </c>
      <c r="S46" s="28" t="str">
        <f t="shared" si="278"/>
        <v/>
      </c>
      <c r="T46" s="28" t="str">
        <f t="shared" si="278"/>
        <v/>
      </c>
      <c r="U46" s="28" t="str">
        <f t="shared" si="3"/>
        <v/>
      </c>
      <c r="V46" s="28" t="str">
        <f t="shared" si="4"/>
        <v/>
      </c>
      <c r="X46" s="28" t="str">
        <f t="shared" si="5"/>
        <v/>
      </c>
      <c r="Y46" s="28" t="str">
        <f t="shared" si="6"/>
        <v/>
      </c>
      <c r="Z46" s="28" t="str">
        <f t="shared" si="7"/>
        <v/>
      </c>
      <c r="AB46" s="28" t="str">
        <f t="shared" si="8"/>
        <v/>
      </c>
      <c r="AD46" s="28" t="str">
        <f t="shared" si="9"/>
        <v/>
      </c>
      <c r="AG46" s="28" t="str">
        <f t="shared" ref="AG46:AL46" si="279">IFERROR(IF(FIND(AG$1,$F46)&gt;1,AG$1,""),"")</f>
        <v/>
      </c>
      <c r="AH46" s="28" t="str">
        <f t="shared" si="279"/>
        <v/>
      </c>
      <c r="AI46" s="28" t="str">
        <f t="shared" si="279"/>
        <v/>
      </c>
      <c r="AJ46" s="28" t="str">
        <f t="shared" si="279"/>
        <v/>
      </c>
      <c r="AK46" s="28" t="str">
        <f t="shared" si="279"/>
        <v/>
      </c>
      <c r="AL46" s="28" t="str">
        <f t="shared" si="279"/>
        <v/>
      </c>
      <c r="AM46" s="28" t="str">
        <f t="shared" si="11"/>
        <v/>
      </c>
      <c r="AN46" s="28" t="str">
        <f t="shared" ref="AN46:AQ46" si="280">IFERROR(IF(FIND(AN$1,$F46)&gt;1,"Status - LGBT",""),"")</f>
        <v/>
      </c>
      <c r="AO46" s="28" t="str">
        <f t="shared" si="280"/>
        <v/>
      </c>
      <c r="AP46" s="28" t="str">
        <f t="shared" si="280"/>
        <v/>
      </c>
      <c r="AQ46" s="28" t="str">
        <f t="shared" si="280"/>
        <v/>
      </c>
      <c r="AR46" s="28" t="str">
        <f t="shared" ref="AR46:AV46" si="281">IFERROR(IF(FIND(AR$1,$F46)&gt;1,"BME",""),"")</f>
        <v/>
      </c>
      <c r="AS46" s="28" t="str">
        <f t="shared" si="281"/>
        <v/>
      </c>
      <c r="AT46" s="28" t="str">
        <f t="shared" si="281"/>
        <v/>
      </c>
      <c r="AU46" s="28" t="str">
        <f t="shared" si="281"/>
        <v/>
      </c>
      <c r="AV46" s="28" t="str">
        <f t="shared" si="281"/>
        <v/>
      </c>
      <c r="AW46" s="28" t="str">
        <f t="shared" ref="AW46:BC46" si="282">IFERROR(IF(FIND(AW$1,$F46)&gt;1,AW$1,""),"")</f>
        <v/>
      </c>
      <c r="AX46" s="28" t="str">
        <f t="shared" si="282"/>
        <v/>
      </c>
      <c r="AY46" s="28" t="str">
        <f t="shared" si="282"/>
        <v/>
      </c>
      <c r="AZ46" s="28" t="str">
        <f t="shared" si="282"/>
        <v/>
      </c>
      <c r="BA46" s="28" t="str">
        <f t="shared" si="282"/>
        <v/>
      </c>
      <c r="BB46" s="28" t="str">
        <f t="shared" si="282"/>
        <v/>
      </c>
      <c r="BC46" s="28" t="str">
        <f t="shared" si="282"/>
        <v/>
      </c>
      <c r="BD46" s="28" t="str">
        <f t="shared" si="15"/>
        <v/>
      </c>
      <c r="BG46" s="2" t="s">
        <v>855</v>
      </c>
      <c r="BI46" s="2" t="s">
        <v>2616</v>
      </c>
      <c r="BJ46" s="28" t="str">
        <f t="shared" si="16"/>
        <v>Leeds</v>
      </c>
      <c r="BK46" s="28" t="str">
        <f t="shared" si="17"/>
        <v>West Yorkshire</v>
      </c>
      <c r="BM46" s="2" t="s">
        <v>98</v>
      </c>
      <c r="BU46" s="12"/>
      <c r="BV46" s="50" t="s">
        <v>569</v>
      </c>
      <c r="BW46" s="12"/>
      <c r="BX46" s="12"/>
      <c r="BY46" s="42" t="str">
        <f t="shared" si="18"/>
        <v>LS7</v>
      </c>
      <c r="BZ46" s="42"/>
    </row>
    <row r="47" spans="1:78" ht="15">
      <c r="A47" s="16" t="s">
        <v>1943</v>
      </c>
      <c r="B47" s="28">
        <f>VLOOKUP(A47,Organisations!$A$2:$B$7,2,FALSE)</f>
        <v>1</v>
      </c>
      <c r="C47" s="23" t="s">
        <v>858</v>
      </c>
      <c r="D47" s="23" t="s">
        <v>859</v>
      </c>
      <c r="E47" s="28" t="str">
        <f t="shared" si="0"/>
        <v/>
      </c>
      <c r="F47" s="24"/>
      <c r="G47" s="16" t="s">
        <v>68</v>
      </c>
      <c r="H47" s="17"/>
      <c r="K47" s="26" t="s">
        <v>878</v>
      </c>
      <c r="L47" s="18"/>
      <c r="M47" s="28" t="str">
        <f t="shared" ref="M47:Q47" si="283">IFERROR(IF(FIND(M$1,$F47)&gt;1,"Age - Children",""),"")</f>
        <v/>
      </c>
      <c r="N47" s="28" t="str">
        <f t="shared" si="283"/>
        <v/>
      </c>
      <c r="O47" s="28" t="str">
        <f t="shared" si="283"/>
        <v/>
      </c>
      <c r="P47" s="28" t="str">
        <f t="shared" si="283"/>
        <v/>
      </c>
      <c r="Q47" s="28" t="str">
        <f t="shared" si="283"/>
        <v/>
      </c>
      <c r="R47" s="28" t="str">
        <f t="shared" ref="R47:T47" si="284">IFERROR(IF(FIND(R$1,$F47)&gt;1,"Age - Elderly",""),"")</f>
        <v/>
      </c>
      <c r="S47" s="28" t="str">
        <f t="shared" si="284"/>
        <v/>
      </c>
      <c r="T47" s="28" t="str">
        <f t="shared" si="284"/>
        <v/>
      </c>
      <c r="U47" s="28" t="str">
        <f t="shared" si="3"/>
        <v/>
      </c>
      <c r="V47" s="28" t="str">
        <f t="shared" si="4"/>
        <v/>
      </c>
      <c r="X47" s="28" t="str">
        <f t="shared" si="5"/>
        <v/>
      </c>
      <c r="Y47" s="28" t="str">
        <f t="shared" si="6"/>
        <v/>
      </c>
      <c r="Z47" s="28" t="str">
        <f t="shared" si="7"/>
        <v/>
      </c>
      <c r="AB47" s="28" t="str">
        <f t="shared" si="8"/>
        <v/>
      </c>
      <c r="AD47" s="28" t="str">
        <f t="shared" si="9"/>
        <v/>
      </c>
      <c r="AG47" s="28" t="str">
        <f t="shared" ref="AG47:AL47" si="285">IFERROR(IF(FIND(AG$1,$F47)&gt;1,AG$1,""),"")</f>
        <v/>
      </c>
      <c r="AH47" s="28" t="str">
        <f t="shared" si="285"/>
        <v/>
      </c>
      <c r="AI47" s="28" t="str">
        <f t="shared" si="285"/>
        <v/>
      </c>
      <c r="AJ47" s="28" t="str">
        <f t="shared" si="285"/>
        <v/>
      </c>
      <c r="AK47" s="28" t="str">
        <f t="shared" si="285"/>
        <v/>
      </c>
      <c r="AL47" s="28" t="str">
        <f t="shared" si="285"/>
        <v/>
      </c>
      <c r="AM47" s="28" t="str">
        <f t="shared" si="11"/>
        <v/>
      </c>
      <c r="AN47" s="28" t="str">
        <f t="shared" ref="AN47:AQ47" si="286">IFERROR(IF(FIND(AN$1,$F47)&gt;1,"Status - LGBT",""),"")</f>
        <v/>
      </c>
      <c r="AO47" s="28" t="str">
        <f t="shared" si="286"/>
        <v/>
      </c>
      <c r="AP47" s="28" t="str">
        <f t="shared" si="286"/>
        <v/>
      </c>
      <c r="AQ47" s="28" t="str">
        <f t="shared" si="286"/>
        <v/>
      </c>
      <c r="AR47" s="28" t="str">
        <f t="shared" ref="AR47:AV47" si="287">IFERROR(IF(FIND(AR$1,$F47)&gt;1,"BME",""),"")</f>
        <v/>
      </c>
      <c r="AS47" s="28" t="str">
        <f t="shared" si="287"/>
        <v/>
      </c>
      <c r="AT47" s="28" t="str">
        <f t="shared" si="287"/>
        <v/>
      </c>
      <c r="AU47" s="28" t="str">
        <f t="shared" si="287"/>
        <v/>
      </c>
      <c r="AV47" s="28" t="str">
        <f t="shared" si="287"/>
        <v/>
      </c>
      <c r="AW47" s="28" t="str">
        <f t="shared" ref="AW47:BC47" si="288">IFERROR(IF(FIND(AW$1,$F47)&gt;1,AW$1,""),"")</f>
        <v/>
      </c>
      <c r="AX47" s="28" t="str">
        <f t="shared" si="288"/>
        <v/>
      </c>
      <c r="AY47" s="28" t="str">
        <f t="shared" si="288"/>
        <v/>
      </c>
      <c r="AZ47" s="28" t="str">
        <f t="shared" si="288"/>
        <v/>
      </c>
      <c r="BA47" s="28" t="str">
        <f t="shared" si="288"/>
        <v/>
      </c>
      <c r="BB47" s="28" t="str">
        <f t="shared" si="288"/>
        <v/>
      </c>
      <c r="BC47" s="28" t="str">
        <f t="shared" si="288"/>
        <v/>
      </c>
      <c r="BD47" s="28" t="str">
        <f t="shared" si="15"/>
        <v/>
      </c>
      <c r="BG47" s="2" t="s">
        <v>880</v>
      </c>
      <c r="BI47" s="2" t="s">
        <v>3457</v>
      </c>
      <c r="BJ47" s="28" t="str">
        <f t="shared" si="16"/>
        <v>Leeds</v>
      </c>
      <c r="BK47" s="28" t="str">
        <f t="shared" si="17"/>
        <v>West Yorkshire</v>
      </c>
      <c r="BM47" s="2" t="s">
        <v>98</v>
      </c>
      <c r="BU47" s="18"/>
      <c r="BV47" s="47" t="s">
        <v>576</v>
      </c>
      <c r="BW47" s="18"/>
      <c r="BX47" s="18"/>
      <c r="BY47" s="42" t="str">
        <f t="shared" si="18"/>
        <v>LS13</v>
      </c>
      <c r="BZ47" s="43"/>
    </row>
    <row r="48" spans="1:78" ht="15">
      <c r="A48" s="10" t="s">
        <v>1943</v>
      </c>
      <c r="B48" s="28">
        <f>VLOOKUP(A48,Organisations!$A$2:$B$7,2,FALSE)</f>
        <v>1</v>
      </c>
      <c r="C48" s="10" t="s">
        <v>884</v>
      </c>
      <c r="D48" s="10" t="s">
        <v>885</v>
      </c>
      <c r="E48" s="28" t="str">
        <f t="shared" si="0"/>
        <v/>
      </c>
      <c r="F48" s="27"/>
      <c r="G48" s="10" t="s">
        <v>68</v>
      </c>
      <c r="H48" s="11"/>
      <c r="K48" s="30" t="s">
        <v>901</v>
      </c>
      <c r="L48" s="12"/>
      <c r="M48" s="28" t="str">
        <f t="shared" ref="M48:Q48" si="289">IFERROR(IF(FIND(M$1,$F48)&gt;1,"Age - Children",""),"")</f>
        <v/>
      </c>
      <c r="N48" s="28" t="str">
        <f t="shared" si="289"/>
        <v/>
      </c>
      <c r="O48" s="28" t="str">
        <f t="shared" si="289"/>
        <v/>
      </c>
      <c r="P48" s="28" t="str">
        <f t="shared" si="289"/>
        <v/>
      </c>
      <c r="Q48" s="28" t="str">
        <f t="shared" si="289"/>
        <v/>
      </c>
      <c r="R48" s="28" t="str">
        <f t="shared" ref="R48:T48" si="290">IFERROR(IF(FIND(R$1,$F48)&gt;1,"Age - Elderly",""),"")</f>
        <v/>
      </c>
      <c r="S48" s="28" t="str">
        <f t="shared" si="290"/>
        <v/>
      </c>
      <c r="T48" s="28" t="str">
        <f t="shared" si="290"/>
        <v/>
      </c>
      <c r="U48" s="28" t="str">
        <f t="shared" si="3"/>
        <v/>
      </c>
      <c r="V48" s="28" t="str">
        <f t="shared" si="4"/>
        <v/>
      </c>
      <c r="X48" s="28" t="str">
        <f t="shared" si="5"/>
        <v/>
      </c>
      <c r="Y48" s="28" t="str">
        <f t="shared" si="6"/>
        <v/>
      </c>
      <c r="Z48" s="28" t="str">
        <f t="shared" si="7"/>
        <v/>
      </c>
      <c r="AB48" s="28" t="str">
        <f t="shared" si="8"/>
        <v/>
      </c>
      <c r="AD48" s="28" t="str">
        <f t="shared" si="9"/>
        <v/>
      </c>
      <c r="AG48" s="28" t="str">
        <f t="shared" ref="AG48:AL48" si="291">IFERROR(IF(FIND(AG$1,$F48)&gt;1,AG$1,""),"")</f>
        <v/>
      </c>
      <c r="AH48" s="28" t="str">
        <f t="shared" si="291"/>
        <v/>
      </c>
      <c r="AI48" s="28" t="str">
        <f t="shared" si="291"/>
        <v/>
      </c>
      <c r="AJ48" s="28" t="str">
        <f t="shared" si="291"/>
        <v/>
      </c>
      <c r="AK48" s="28" t="str">
        <f t="shared" si="291"/>
        <v/>
      </c>
      <c r="AL48" s="28" t="str">
        <f t="shared" si="291"/>
        <v/>
      </c>
      <c r="AM48" s="28" t="str">
        <f t="shared" si="11"/>
        <v/>
      </c>
      <c r="AN48" s="28" t="str">
        <f t="shared" ref="AN48:AQ48" si="292">IFERROR(IF(FIND(AN$1,$F48)&gt;1,"Status - LGBT",""),"")</f>
        <v/>
      </c>
      <c r="AO48" s="28" t="str">
        <f t="shared" si="292"/>
        <v/>
      </c>
      <c r="AP48" s="28" t="str">
        <f t="shared" si="292"/>
        <v/>
      </c>
      <c r="AQ48" s="28" t="str">
        <f t="shared" si="292"/>
        <v/>
      </c>
      <c r="AR48" s="28" t="str">
        <f t="shared" ref="AR48:AV48" si="293">IFERROR(IF(FIND(AR$1,$F48)&gt;1,"BME",""),"")</f>
        <v/>
      </c>
      <c r="AS48" s="28" t="str">
        <f t="shared" si="293"/>
        <v/>
      </c>
      <c r="AT48" s="28" t="str">
        <f t="shared" si="293"/>
        <v/>
      </c>
      <c r="AU48" s="28" t="str">
        <f t="shared" si="293"/>
        <v/>
      </c>
      <c r="AV48" s="28" t="str">
        <f t="shared" si="293"/>
        <v/>
      </c>
      <c r="AW48" s="28" t="str">
        <f t="shared" ref="AW48:BC48" si="294">IFERROR(IF(FIND(AW$1,$F48)&gt;1,AW$1,""),"")</f>
        <v/>
      </c>
      <c r="AX48" s="28" t="str">
        <f t="shared" si="294"/>
        <v/>
      </c>
      <c r="AY48" s="28" t="str">
        <f t="shared" si="294"/>
        <v/>
      </c>
      <c r="AZ48" s="28" t="str">
        <f t="shared" si="294"/>
        <v/>
      </c>
      <c r="BA48" s="28" t="str">
        <f t="shared" si="294"/>
        <v/>
      </c>
      <c r="BB48" s="28" t="str">
        <f t="shared" si="294"/>
        <v/>
      </c>
      <c r="BC48" s="28" t="str">
        <f t="shared" si="294"/>
        <v/>
      </c>
      <c r="BD48" s="28" t="str">
        <f t="shared" si="15"/>
        <v/>
      </c>
      <c r="BG48" s="2" t="s">
        <v>903</v>
      </c>
      <c r="BI48" s="2" t="s">
        <v>3585</v>
      </c>
      <c r="BJ48" s="28" t="str">
        <f t="shared" si="16"/>
        <v>Leeds</v>
      </c>
      <c r="BK48" s="28" t="str">
        <f t="shared" si="17"/>
        <v>West Yorkshire</v>
      </c>
      <c r="BM48" s="2" t="s">
        <v>98</v>
      </c>
      <c r="BU48" s="12"/>
      <c r="BV48" s="50" t="s">
        <v>572</v>
      </c>
      <c r="BW48" s="12"/>
      <c r="BX48" s="12"/>
      <c r="BY48" s="42" t="str">
        <f t="shared" si="18"/>
        <v>LS9</v>
      </c>
      <c r="BZ48" s="42"/>
    </row>
    <row r="49" spans="1:78" ht="15">
      <c r="A49" s="16" t="s">
        <v>1943</v>
      </c>
      <c r="B49" s="28">
        <f>VLOOKUP(A49,Organisations!$A$2:$B$7,2,FALSE)</f>
        <v>1</v>
      </c>
      <c r="C49" s="23" t="s">
        <v>907</v>
      </c>
      <c r="D49" s="23" t="s">
        <v>908</v>
      </c>
      <c r="E49" s="28" t="str">
        <f t="shared" si="0"/>
        <v/>
      </c>
      <c r="F49" s="24"/>
      <c r="G49" s="16" t="s">
        <v>68</v>
      </c>
      <c r="H49" s="17"/>
      <c r="K49" s="26" t="s">
        <v>921</v>
      </c>
      <c r="L49" s="18"/>
      <c r="M49" s="28" t="str">
        <f t="shared" ref="M49:Q49" si="295">IFERROR(IF(FIND(M$1,$F49)&gt;1,"Age - Children",""),"")</f>
        <v/>
      </c>
      <c r="N49" s="28" t="str">
        <f t="shared" si="295"/>
        <v/>
      </c>
      <c r="O49" s="28" t="str">
        <f t="shared" si="295"/>
        <v/>
      </c>
      <c r="P49" s="28" t="str">
        <f t="shared" si="295"/>
        <v/>
      </c>
      <c r="Q49" s="28" t="str">
        <f t="shared" si="295"/>
        <v/>
      </c>
      <c r="R49" s="28" t="str">
        <f t="shared" ref="R49:T49" si="296">IFERROR(IF(FIND(R$1,$F49)&gt;1,"Age - Elderly",""),"")</f>
        <v/>
      </c>
      <c r="S49" s="28" t="str">
        <f t="shared" si="296"/>
        <v/>
      </c>
      <c r="T49" s="28" t="str">
        <f t="shared" si="296"/>
        <v/>
      </c>
      <c r="U49" s="28" t="str">
        <f t="shared" si="3"/>
        <v/>
      </c>
      <c r="V49" s="28" t="str">
        <f t="shared" si="4"/>
        <v/>
      </c>
      <c r="X49" s="28" t="str">
        <f t="shared" si="5"/>
        <v/>
      </c>
      <c r="Y49" s="28" t="str">
        <f t="shared" si="6"/>
        <v/>
      </c>
      <c r="Z49" s="28" t="str">
        <f t="shared" si="7"/>
        <v/>
      </c>
      <c r="AB49" s="28" t="str">
        <f t="shared" si="8"/>
        <v/>
      </c>
      <c r="AD49" s="28" t="str">
        <f t="shared" si="9"/>
        <v/>
      </c>
      <c r="AG49" s="28" t="str">
        <f t="shared" ref="AG49:AL49" si="297">IFERROR(IF(FIND(AG$1,$F49)&gt;1,AG$1,""),"")</f>
        <v/>
      </c>
      <c r="AH49" s="28" t="str">
        <f t="shared" si="297"/>
        <v/>
      </c>
      <c r="AI49" s="28" t="str">
        <f t="shared" si="297"/>
        <v/>
      </c>
      <c r="AJ49" s="28" t="str">
        <f t="shared" si="297"/>
        <v/>
      </c>
      <c r="AK49" s="28" t="str">
        <f t="shared" si="297"/>
        <v/>
      </c>
      <c r="AL49" s="28" t="str">
        <f t="shared" si="297"/>
        <v/>
      </c>
      <c r="AM49" s="28" t="str">
        <f t="shared" si="11"/>
        <v/>
      </c>
      <c r="AN49" s="28" t="str">
        <f t="shared" ref="AN49:AQ49" si="298">IFERROR(IF(FIND(AN$1,$F49)&gt;1,"Status - LGBT",""),"")</f>
        <v/>
      </c>
      <c r="AO49" s="28" t="str">
        <f t="shared" si="298"/>
        <v/>
      </c>
      <c r="AP49" s="28" t="str">
        <f t="shared" si="298"/>
        <v/>
      </c>
      <c r="AQ49" s="28" t="str">
        <f t="shared" si="298"/>
        <v/>
      </c>
      <c r="AR49" s="28" t="str">
        <f t="shared" ref="AR49:AV49" si="299">IFERROR(IF(FIND(AR$1,$F49)&gt;1,"BME",""),"")</f>
        <v/>
      </c>
      <c r="AS49" s="28" t="str">
        <f t="shared" si="299"/>
        <v/>
      </c>
      <c r="AT49" s="28" t="str">
        <f t="shared" si="299"/>
        <v/>
      </c>
      <c r="AU49" s="28" t="str">
        <f t="shared" si="299"/>
        <v/>
      </c>
      <c r="AV49" s="28" t="str">
        <f t="shared" si="299"/>
        <v/>
      </c>
      <c r="AW49" s="28" t="str">
        <f t="shared" ref="AW49:BC49" si="300">IFERROR(IF(FIND(AW$1,$F49)&gt;1,AW$1,""),"")</f>
        <v/>
      </c>
      <c r="AX49" s="28" t="str">
        <f t="shared" si="300"/>
        <v/>
      </c>
      <c r="AY49" s="28" t="str">
        <f t="shared" si="300"/>
        <v/>
      </c>
      <c r="AZ49" s="28" t="str">
        <f t="shared" si="300"/>
        <v/>
      </c>
      <c r="BA49" s="28" t="str">
        <f t="shared" si="300"/>
        <v/>
      </c>
      <c r="BB49" s="28" t="str">
        <f t="shared" si="300"/>
        <v/>
      </c>
      <c r="BC49" s="28" t="str">
        <f t="shared" si="300"/>
        <v/>
      </c>
      <c r="BD49" s="28" t="str">
        <f t="shared" si="15"/>
        <v/>
      </c>
      <c r="BG49" s="2" t="s">
        <v>923</v>
      </c>
      <c r="BI49" s="2" t="s">
        <v>3689</v>
      </c>
      <c r="BJ49" s="28" t="str">
        <f t="shared" si="16"/>
        <v>Leeds</v>
      </c>
      <c r="BK49" s="28" t="str">
        <f t="shared" si="17"/>
        <v>West Yorkshire</v>
      </c>
      <c r="BM49" s="2" t="s">
        <v>98</v>
      </c>
      <c r="BU49" s="18"/>
      <c r="BV49" s="47" t="s">
        <v>578</v>
      </c>
      <c r="BW49" s="18"/>
      <c r="BX49" s="18"/>
      <c r="BY49" s="42" t="str">
        <f t="shared" si="18"/>
        <v>LS14</v>
      </c>
      <c r="BZ49" s="43"/>
    </row>
    <row r="50" spans="1:78" ht="15">
      <c r="A50" s="10" t="s">
        <v>1943</v>
      </c>
      <c r="B50" s="28">
        <f>VLOOKUP(A50,Organisations!$A$2:$B$7,2,FALSE)</f>
        <v>1</v>
      </c>
      <c r="C50" s="23" t="s">
        <v>927</v>
      </c>
      <c r="D50" s="23" t="s">
        <v>928</v>
      </c>
      <c r="E50" s="28" t="str">
        <f t="shared" si="0"/>
        <v/>
      </c>
      <c r="F50" s="27"/>
      <c r="G50" s="10" t="s">
        <v>68</v>
      </c>
      <c r="H50" s="11"/>
      <c r="K50" s="30" t="s">
        <v>950</v>
      </c>
      <c r="L50" s="12"/>
      <c r="M50" s="28" t="str">
        <f t="shared" ref="M50:Q50" si="301">IFERROR(IF(FIND(M$1,$F50)&gt;1,"Age - Children",""),"")</f>
        <v/>
      </c>
      <c r="N50" s="28" t="str">
        <f t="shared" si="301"/>
        <v/>
      </c>
      <c r="O50" s="28" t="str">
        <f t="shared" si="301"/>
        <v/>
      </c>
      <c r="P50" s="28" t="str">
        <f t="shared" si="301"/>
        <v/>
      </c>
      <c r="Q50" s="28" t="str">
        <f t="shared" si="301"/>
        <v/>
      </c>
      <c r="R50" s="28" t="str">
        <f t="shared" ref="R50:T50" si="302">IFERROR(IF(FIND(R$1,$F50)&gt;1,"Age - Elderly",""),"")</f>
        <v/>
      </c>
      <c r="S50" s="28" t="str">
        <f t="shared" si="302"/>
        <v/>
      </c>
      <c r="T50" s="28" t="str">
        <f t="shared" si="302"/>
        <v/>
      </c>
      <c r="U50" s="28" t="str">
        <f t="shared" si="3"/>
        <v/>
      </c>
      <c r="V50" s="28" t="str">
        <f t="shared" si="4"/>
        <v/>
      </c>
      <c r="X50" s="28" t="str">
        <f t="shared" si="5"/>
        <v/>
      </c>
      <c r="Y50" s="28" t="str">
        <f t="shared" si="6"/>
        <v/>
      </c>
      <c r="Z50" s="28" t="str">
        <f t="shared" si="7"/>
        <v/>
      </c>
      <c r="AB50" s="28" t="str">
        <f t="shared" si="8"/>
        <v/>
      </c>
      <c r="AD50" s="28" t="str">
        <f t="shared" si="9"/>
        <v/>
      </c>
      <c r="AG50" s="28" t="str">
        <f t="shared" ref="AG50:AL50" si="303">IFERROR(IF(FIND(AG$1,$F50)&gt;1,AG$1,""),"")</f>
        <v/>
      </c>
      <c r="AH50" s="28" t="str">
        <f t="shared" si="303"/>
        <v/>
      </c>
      <c r="AI50" s="28" t="str">
        <f t="shared" si="303"/>
        <v/>
      </c>
      <c r="AJ50" s="28" t="str">
        <f t="shared" si="303"/>
        <v/>
      </c>
      <c r="AK50" s="28" t="str">
        <f t="shared" si="303"/>
        <v/>
      </c>
      <c r="AL50" s="28" t="str">
        <f t="shared" si="303"/>
        <v/>
      </c>
      <c r="AM50" s="28" t="str">
        <f t="shared" si="11"/>
        <v/>
      </c>
      <c r="AN50" s="28" t="str">
        <f t="shared" ref="AN50:AQ50" si="304">IFERROR(IF(FIND(AN$1,$F50)&gt;1,"Status - LGBT",""),"")</f>
        <v/>
      </c>
      <c r="AO50" s="28" t="str">
        <f t="shared" si="304"/>
        <v/>
      </c>
      <c r="AP50" s="28" t="str">
        <f t="shared" si="304"/>
        <v/>
      </c>
      <c r="AQ50" s="28" t="str">
        <f t="shared" si="304"/>
        <v/>
      </c>
      <c r="AR50" s="28" t="str">
        <f t="shared" ref="AR50:AV50" si="305">IFERROR(IF(FIND(AR$1,$F50)&gt;1,"BME",""),"")</f>
        <v/>
      </c>
      <c r="AS50" s="28" t="str">
        <f t="shared" si="305"/>
        <v/>
      </c>
      <c r="AT50" s="28" t="str">
        <f t="shared" si="305"/>
        <v/>
      </c>
      <c r="AU50" s="28" t="str">
        <f t="shared" si="305"/>
        <v/>
      </c>
      <c r="AV50" s="28" t="str">
        <f t="shared" si="305"/>
        <v/>
      </c>
      <c r="AW50" s="28" t="str">
        <f t="shared" ref="AW50:BC50" si="306">IFERROR(IF(FIND(AW$1,$F50)&gt;1,AW$1,""),"")</f>
        <v/>
      </c>
      <c r="AX50" s="28" t="str">
        <f t="shared" si="306"/>
        <v/>
      </c>
      <c r="AY50" s="28" t="str">
        <f t="shared" si="306"/>
        <v/>
      </c>
      <c r="AZ50" s="28" t="str">
        <f t="shared" si="306"/>
        <v/>
      </c>
      <c r="BA50" s="28" t="str">
        <f t="shared" si="306"/>
        <v/>
      </c>
      <c r="BB50" s="28" t="str">
        <f t="shared" si="306"/>
        <v/>
      </c>
      <c r="BC50" s="28" t="str">
        <f t="shared" si="306"/>
        <v/>
      </c>
      <c r="BD50" s="28" t="str">
        <f t="shared" si="15"/>
        <v/>
      </c>
      <c r="BG50" s="2" t="s">
        <v>954</v>
      </c>
      <c r="BI50" s="2" t="s">
        <v>3777</v>
      </c>
      <c r="BJ50" s="28" t="str">
        <f t="shared" si="16"/>
        <v>Leeds</v>
      </c>
      <c r="BK50" s="28" t="str">
        <f t="shared" si="17"/>
        <v>West Yorkshire</v>
      </c>
      <c r="BM50" s="2" t="s">
        <v>98</v>
      </c>
      <c r="BU50" s="12"/>
      <c r="BV50" s="50" t="s">
        <v>575</v>
      </c>
      <c r="BW50" s="12"/>
      <c r="BX50" s="12"/>
      <c r="BY50" s="42" t="str">
        <f t="shared" si="18"/>
        <v>LS12</v>
      </c>
      <c r="BZ50" s="42"/>
    </row>
    <row r="51" spans="1:78" ht="15">
      <c r="A51" s="16" t="s">
        <v>1943</v>
      </c>
      <c r="B51" s="28">
        <f>VLOOKUP(A51,Organisations!$A$2:$B$7,2,FALSE)</f>
        <v>1</v>
      </c>
      <c r="C51" s="16" t="s">
        <v>960</v>
      </c>
      <c r="D51" s="16" t="s">
        <v>962</v>
      </c>
      <c r="E51" s="28" t="str">
        <f t="shared" si="0"/>
        <v/>
      </c>
      <c r="F51" s="24"/>
      <c r="G51" s="16" t="s">
        <v>68</v>
      </c>
      <c r="H51" s="17"/>
      <c r="K51" s="26" t="s">
        <v>999</v>
      </c>
      <c r="L51" s="18"/>
      <c r="M51" s="28" t="str">
        <f t="shared" ref="M51:Q51" si="307">IFERROR(IF(FIND(M$1,$F51)&gt;1,"Age - Children",""),"")</f>
        <v/>
      </c>
      <c r="N51" s="28" t="str">
        <f t="shared" si="307"/>
        <v/>
      </c>
      <c r="O51" s="28" t="str">
        <f t="shared" si="307"/>
        <v/>
      </c>
      <c r="P51" s="28" t="str">
        <f t="shared" si="307"/>
        <v/>
      </c>
      <c r="Q51" s="28" t="str">
        <f t="shared" si="307"/>
        <v/>
      </c>
      <c r="R51" s="28" t="str">
        <f t="shared" ref="R51:T51" si="308">IFERROR(IF(FIND(R$1,$F51)&gt;1,"Age - Elderly",""),"")</f>
        <v/>
      </c>
      <c r="S51" s="28" t="str">
        <f t="shared" si="308"/>
        <v/>
      </c>
      <c r="T51" s="28" t="str">
        <f t="shared" si="308"/>
        <v/>
      </c>
      <c r="U51" s="28" t="str">
        <f t="shared" si="3"/>
        <v/>
      </c>
      <c r="V51" s="28" t="str">
        <f t="shared" si="4"/>
        <v/>
      </c>
      <c r="X51" s="28" t="str">
        <f t="shared" si="5"/>
        <v/>
      </c>
      <c r="Y51" s="28" t="str">
        <f t="shared" si="6"/>
        <v/>
      </c>
      <c r="Z51" s="28" t="str">
        <f t="shared" si="7"/>
        <v/>
      </c>
      <c r="AB51" s="28" t="str">
        <f t="shared" si="8"/>
        <v/>
      </c>
      <c r="AD51" s="28" t="str">
        <f t="shared" si="9"/>
        <v/>
      </c>
      <c r="AG51" s="28" t="str">
        <f t="shared" ref="AG51:AL51" si="309">IFERROR(IF(FIND(AG$1,$F51)&gt;1,AG$1,""),"")</f>
        <v/>
      </c>
      <c r="AH51" s="28" t="str">
        <f t="shared" si="309"/>
        <v/>
      </c>
      <c r="AI51" s="28" t="str">
        <f t="shared" si="309"/>
        <v/>
      </c>
      <c r="AJ51" s="28" t="str">
        <f t="shared" si="309"/>
        <v/>
      </c>
      <c r="AK51" s="28" t="str">
        <f t="shared" si="309"/>
        <v/>
      </c>
      <c r="AL51" s="28" t="str">
        <f t="shared" si="309"/>
        <v/>
      </c>
      <c r="AM51" s="28" t="str">
        <f t="shared" si="11"/>
        <v/>
      </c>
      <c r="AN51" s="28" t="str">
        <f t="shared" ref="AN51:AQ51" si="310">IFERROR(IF(FIND(AN$1,$F51)&gt;1,"Status - LGBT",""),"")</f>
        <v/>
      </c>
      <c r="AO51" s="28" t="str">
        <f t="shared" si="310"/>
        <v/>
      </c>
      <c r="AP51" s="28" t="str">
        <f t="shared" si="310"/>
        <v/>
      </c>
      <c r="AQ51" s="28" t="str">
        <f t="shared" si="310"/>
        <v/>
      </c>
      <c r="AR51" s="28" t="str">
        <f t="shared" ref="AR51:AV51" si="311">IFERROR(IF(FIND(AR$1,$F51)&gt;1,"BME",""),"")</f>
        <v/>
      </c>
      <c r="AS51" s="28" t="str">
        <f t="shared" si="311"/>
        <v/>
      </c>
      <c r="AT51" s="28" t="str">
        <f t="shared" si="311"/>
        <v/>
      </c>
      <c r="AU51" s="28" t="str">
        <f t="shared" si="311"/>
        <v/>
      </c>
      <c r="AV51" s="28" t="str">
        <f t="shared" si="311"/>
        <v/>
      </c>
      <c r="AW51" s="28" t="str">
        <f t="shared" ref="AW51:BC51" si="312">IFERROR(IF(FIND(AW$1,$F51)&gt;1,AW$1,""),"")</f>
        <v/>
      </c>
      <c r="AX51" s="28" t="str">
        <f t="shared" si="312"/>
        <v/>
      </c>
      <c r="AY51" s="28" t="str">
        <f t="shared" si="312"/>
        <v/>
      </c>
      <c r="AZ51" s="28" t="str">
        <f t="shared" si="312"/>
        <v/>
      </c>
      <c r="BA51" s="28" t="str">
        <f t="shared" si="312"/>
        <v/>
      </c>
      <c r="BB51" s="28" t="str">
        <f t="shared" si="312"/>
        <v/>
      </c>
      <c r="BC51" s="28" t="str">
        <f t="shared" si="312"/>
        <v/>
      </c>
      <c r="BD51" s="28" t="str">
        <f t="shared" si="15"/>
        <v/>
      </c>
      <c r="BG51" s="2" t="s">
        <v>1002</v>
      </c>
      <c r="BJ51" s="28" t="str">
        <f t="shared" si="16"/>
        <v/>
      </c>
      <c r="BK51" s="28" t="str">
        <f t="shared" si="17"/>
        <v/>
      </c>
      <c r="BM51" s="2" t="s">
        <v>98</v>
      </c>
      <c r="BU51" s="18"/>
      <c r="BV51" s="18"/>
      <c r="BW51" s="18"/>
      <c r="BX51" s="18"/>
      <c r="BY51" s="42" t="str">
        <f t="shared" si="18"/>
        <v/>
      </c>
      <c r="BZ51" s="43"/>
    </row>
    <row r="52" spans="1:78" ht="15">
      <c r="A52" s="10" t="s">
        <v>1943</v>
      </c>
      <c r="B52" s="28">
        <f>VLOOKUP(A52,Organisations!$A$2:$B$7,2,FALSE)</f>
        <v>1</v>
      </c>
      <c r="C52" s="23" t="s">
        <v>1005</v>
      </c>
      <c r="D52" s="23" t="s">
        <v>1006</v>
      </c>
      <c r="E52" s="28" t="str">
        <f t="shared" si="0"/>
        <v/>
      </c>
      <c r="F52" s="27"/>
      <c r="G52" s="10" t="s">
        <v>68</v>
      </c>
      <c r="H52" s="11"/>
      <c r="K52" s="30" t="s">
        <v>1022</v>
      </c>
      <c r="L52" s="12"/>
      <c r="M52" s="28" t="str">
        <f t="shared" ref="M52:Q52" si="313">IFERROR(IF(FIND(M$1,$F52)&gt;1,"Age - Children",""),"")</f>
        <v/>
      </c>
      <c r="N52" s="28" t="str">
        <f t="shared" si="313"/>
        <v/>
      </c>
      <c r="O52" s="28" t="str">
        <f t="shared" si="313"/>
        <v/>
      </c>
      <c r="P52" s="28" t="str">
        <f t="shared" si="313"/>
        <v/>
      </c>
      <c r="Q52" s="28" t="str">
        <f t="shared" si="313"/>
        <v/>
      </c>
      <c r="R52" s="28" t="str">
        <f t="shared" ref="R52:T52" si="314">IFERROR(IF(FIND(R$1,$F52)&gt;1,"Age - Elderly",""),"")</f>
        <v/>
      </c>
      <c r="S52" s="28" t="str">
        <f t="shared" si="314"/>
        <v/>
      </c>
      <c r="T52" s="28" t="str">
        <f t="shared" si="314"/>
        <v/>
      </c>
      <c r="U52" s="28" t="str">
        <f t="shared" si="3"/>
        <v/>
      </c>
      <c r="V52" s="28" t="str">
        <f t="shared" si="4"/>
        <v/>
      </c>
      <c r="X52" s="28" t="str">
        <f t="shared" si="5"/>
        <v/>
      </c>
      <c r="Y52" s="28" t="str">
        <f t="shared" si="6"/>
        <v/>
      </c>
      <c r="Z52" s="28" t="str">
        <f t="shared" si="7"/>
        <v/>
      </c>
      <c r="AB52" s="28" t="str">
        <f t="shared" si="8"/>
        <v/>
      </c>
      <c r="AD52" s="28" t="str">
        <f t="shared" si="9"/>
        <v/>
      </c>
      <c r="AG52" s="28" t="str">
        <f t="shared" ref="AG52:AL52" si="315">IFERROR(IF(FIND(AG$1,$F52)&gt;1,AG$1,""),"")</f>
        <v/>
      </c>
      <c r="AH52" s="28" t="str">
        <f t="shared" si="315"/>
        <v/>
      </c>
      <c r="AI52" s="28" t="str">
        <f t="shared" si="315"/>
        <v/>
      </c>
      <c r="AJ52" s="28" t="str">
        <f t="shared" si="315"/>
        <v/>
      </c>
      <c r="AK52" s="28" t="str">
        <f t="shared" si="315"/>
        <v/>
      </c>
      <c r="AL52" s="28" t="str">
        <f t="shared" si="315"/>
        <v/>
      </c>
      <c r="AM52" s="28" t="str">
        <f t="shared" si="11"/>
        <v/>
      </c>
      <c r="AN52" s="28" t="str">
        <f t="shared" ref="AN52:AQ52" si="316">IFERROR(IF(FIND(AN$1,$F52)&gt;1,"Status - LGBT",""),"")</f>
        <v/>
      </c>
      <c r="AO52" s="28" t="str">
        <f t="shared" si="316"/>
        <v/>
      </c>
      <c r="AP52" s="28" t="str">
        <f t="shared" si="316"/>
        <v/>
      </c>
      <c r="AQ52" s="28" t="str">
        <f t="shared" si="316"/>
        <v/>
      </c>
      <c r="AR52" s="28" t="str">
        <f t="shared" ref="AR52:AV52" si="317">IFERROR(IF(FIND(AR$1,$F52)&gt;1,"BME",""),"")</f>
        <v/>
      </c>
      <c r="AS52" s="28" t="str">
        <f t="shared" si="317"/>
        <v/>
      </c>
      <c r="AT52" s="28" t="str">
        <f t="shared" si="317"/>
        <v/>
      </c>
      <c r="AU52" s="28" t="str">
        <f t="shared" si="317"/>
        <v/>
      </c>
      <c r="AV52" s="28" t="str">
        <f t="shared" si="317"/>
        <v/>
      </c>
      <c r="AW52" s="28" t="str">
        <f t="shared" ref="AW52:BC52" si="318">IFERROR(IF(FIND(AW$1,$F52)&gt;1,AW$1,""),"")</f>
        <v/>
      </c>
      <c r="AX52" s="28" t="str">
        <f t="shared" si="318"/>
        <v/>
      </c>
      <c r="AY52" s="28" t="str">
        <f t="shared" si="318"/>
        <v/>
      </c>
      <c r="AZ52" s="28" t="str">
        <f t="shared" si="318"/>
        <v/>
      </c>
      <c r="BA52" s="28" t="str">
        <f t="shared" si="318"/>
        <v/>
      </c>
      <c r="BB52" s="28" t="str">
        <f t="shared" si="318"/>
        <v/>
      </c>
      <c r="BC52" s="28" t="str">
        <f t="shared" si="318"/>
        <v/>
      </c>
      <c r="BD52" s="28" t="str">
        <f t="shared" si="15"/>
        <v/>
      </c>
      <c r="BG52" s="2" t="s">
        <v>1025</v>
      </c>
      <c r="BI52" s="2" t="s">
        <v>4054</v>
      </c>
      <c r="BJ52" s="28" t="str">
        <f t="shared" si="16"/>
        <v>Leeds</v>
      </c>
      <c r="BK52" s="28" t="str">
        <f t="shared" si="17"/>
        <v>West Yorkshire</v>
      </c>
      <c r="BM52" s="2" t="s">
        <v>98</v>
      </c>
      <c r="BU52" s="12"/>
      <c r="BV52" s="50" t="s">
        <v>572</v>
      </c>
      <c r="BW52" s="12"/>
      <c r="BX52" s="12"/>
      <c r="BY52" s="42" t="str">
        <f t="shared" si="18"/>
        <v>LS9</v>
      </c>
      <c r="BZ52" s="42"/>
    </row>
    <row r="53" spans="1:78" ht="15">
      <c r="A53" s="16" t="s">
        <v>1943</v>
      </c>
      <c r="B53" s="28">
        <f>VLOOKUP(A53,Organisations!$A$2:$B$7,2,FALSE)</f>
        <v>1</v>
      </c>
      <c r="C53" s="23" t="s">
        <v>1030</v>
      </c>
      <c r="D53" s="23" t="s">
        <v>1031</v>
      </c>
      <c r="E53" s="28" t="str">
        <f t="shared" si="0"/>
        <v/>
      </c>
      <c r="F53" s="24"/>
      <c r="G53" s="16" t="s">
        <v>68</v>
      </c>
      <c r="H53" s="17"/>
      <c r="K53" s="26" t="s">
        <v>1048</v>
      </c>
      <c r="L53" s="18"/>
      <c r="M53" s="28" t="str">
        <f t="shared" ref="M53:Q53" si="319">IFERROR(IF(FIND(M$1,$F53)&gt;1,"Age - Children",""),"")</f>
        <v/>
      </c>
      <c r="N53" s="28" t="str">
        <f t="shared" si="319"/>
        <v/>
      </c>
      <c r="O53" s="28" t="str">
        <f t="shared" si="319"/>
        <v/>
      </c>
      <c r="P53" s="28" t="str">
        <f t="shared" si="319"/>
        <v/>
      </c>
      <c r="Q53" s="28" t="str">
        <f t="shared" si="319"/>
        <v/>
      </c>
      <c r="R53" s="28" t="str">
        <f t="shared" ref="R53:T53" si="320">IFERROR(IF(FIND(R$1,$F53)&gt;1,"Age - Elderly",""),"")</f>
        <v/>
      </c>
      <c r="S53" s="28" t="str">
        <f t="shared" si="320"/>
        <v/>
      </c>
      <c r="T53" s="28" t="str">
        <f t="shared" si="320"/>
        <v/>
      </c>
      <c r="U53" s="28" t="str">
        <f t="shared" si="3"/>
        <v/>
      </c>
      <c r="V53" s="28" t="str">
        <f t="shared" si="4"/>
        <v/>
      </c>
      <c r="X53" s="28" t="str">
        <f t="shared" si="5"/>
        <v/>
      </c>
      <c r="Y53" s="28" t="str">
        <f t="shared" si="6"/>
        <v/>
      </c>
      <c r="Z53" s="28" t="str">
        <f t="shared" si="7"/>
        <v/>
      </c>
      <c r="AB53" s="28" t="str">
        <f t="shared" si="8"/>
        <v/>
      </c>
      <c r="AD53" s="28" t="str">
        <f t="shared" si="9"/>
        <v/>
      </c>
      <c r="AG53" s="28" t="str">
        <f t="shared" ref="AG53:AL53" si="321">IFERROR(IF(FIND(AG$1,$F53)&gt;1,AG$1,""),"")</f>
        <v/>
      </c>
      <c r="AH53" s="28" t="str">
        <f t="shared" si="321"/>
        <v/>
      </c>
      <c r="AI53" s="28" t="str">
        <f t="shared" si="321"/>
        <v/>
      </c>
      <c r="AJ53" s="28" t="str">
        <f t="shared" si="321"/>
        <v/>
      </c>
      <c r="AK53" s="28" t="str">
        <f t="shared" si="321"/>
        <v/>
      </c>
      <c r="AL53" s="28" t="str">
        <f t="shared" si="321"/>
        <v/>
      </c>
      <c r="AM53" s="28" t="str">
        <f t="shared" si="11"/>
        <v/>
      </c>
      <c r="AN53" s="28" t="str">
        <f t="shared" ref="AN53:AQ53" si="322">IFERROR(IF(FIND(AN$1,$F53)&gt;1,"Status - LGBT",""),"")</f>
        <v/>
      </c>
      <c r="AO53" s="28" t="str">
        <f t="shared" si="322"/>
        <v/>
      </c>
      <c r="AP53" s="28" t="str">
        <f t="shared" si="322"/>
        <v/>
      </c>
      <c r="AQ53" s="28" t="str">
        <f t="shared" si="322"/>
        <v/>
      </c>
      <c r="AR53" s="28" t="str">
        <f t="shared" ref="AR53:AV53" si="323">IFERROR(IF(FIND(AR$1,$F53)&gt;1,"BME",""),"")</f>
        <v/>
      </c>
      <c r="AS53" s="28" t="str">
        <f t="shared" si="323"/>
        <v/>
      </c>
      <c r="AT53" s="28" t="str">
        <f t="shared" si="323"/>
        <v/>
      </c>
      <c r="AU53" s="28" t="str">
        <f t="shared" si="323"/>
        <v/>
      </c>
      <c r="AV53" s="28" t="str">
        <f t="shared" si="323"/>
        <v/>
      </c>
      <c r="AW53" s="28" t="str">
        <f t="shared" ref="AW53:BC53" si="324">IFERROR(IF(FIND(AW$1,$F53)&gt;1,AW$1,""),"")</f>
        <v/>
      </c>
      <c r="AX53" s="28" t="str">
        <f t="shared" si="324"/>
        <v/>
      </c>
      <c r="AY53" s="28" t="str">
        <f t="shared" si="324"/>
        <v/>
      </c>
      <c r="AZ53" s="28" t="str">
        <f t="shared" si="324"/>
        <v/>
      </c>
      <c r="BA53" s="28" t="str">
        <f t="shared" si="324"/>
        <v/>
      </c>
      <c r="BB53" s="28" t="str">
        <f t="shared" si="324"/>
        <v/>
      </c>
      <c r="BC53" s="28" t="str">
        <f t="shared" si="324"/>
        <v/>
      </c>
      <c r="BD53" s="28" t="str">
        <f t="shared" si="15"/>
        <v/>
      </c>
      <c r="BG53" s="2" t="s">
        <v>1050</v>
      </c>
      <c r="BI53" s="2" t="s">
        <v>4213</v>
      </c>
      <c r="BJ53" s="28" t="str">
        <f t="shared" si="16"/>
        <v>Leeds</v>
      </c>
      <c r="BK53" s="28" t="str">
        <f t="shared" si="17"/>
        <v>West Yorkshire</v>
      </c>
      <c r="BM53" s="2" t="s">
        <v>98</v>
      </c>
      <c r="BU53" s="18"/>
      <c r="BV53" s="47" t="s">
        <v>568</v>
      </c>
      <c r="BW53" s="18"/>
      <c r="BX53" s="18"/>
      <c r="BY53" s="42" t="str">
        <f t="shared" si="18"/>
        <v>LS6</v>
      </c>
      <c r="BZ53" s="43"/>
    </row>
    <row r="54" spans="1:78" ht="15">
      <c r="A54" s="10" t="s">
        <v>1943</v>
      </c>
      <c r="B54" s="28">
        <f>VLOOKUP(A54,Organisations!$A$2:$B$7,2,FALSE)</f>
        <v>1</v>
      </c>
      <c r="C54" s="10" t="s">
        <v>1053</v>
      </c>
      <c r="D54" s="10" t="s">
        <v>1054</v>
      </c>
      <c r="E54" s="28" t="str">
        <f t="shared" si="0"/>
        <v/>
      </c>
      <c r="F54" s="27"/>
      <c r="G54" s="10" t="s">
        <v>68</v>
      </c>
      <c r="H54" s="11"/>
      <c r="K54" s="30" t="s">
        <v>1071</v>
      </c>
      <c r="L54" s="12"/>
      <c r="M54" s="28" t="str">
        <f t="shared" ref="M54:Q54" si="325">IFERROR(IF(FIND(M$1,$F54)&gt;1,"Age - Children",""),"")</f>
        <v/>
      </c>
      <c r="N54" s="28" t="str">
        <f t="shared" si="325"/>
        <v/>
      </c>
      <c r="O54" s="28" t="str">
        <f t="shared" si="325"/>
        <v/>
      </c>
      <c r="P54" s="28" t="str">
        <f t="shared" si="325"/>
        <v/>
      </c>
      <c r="Q54" s="28" t="str">
        <f t="shared" si="325"/>
        <v/>
      </c>
      <c r="R54" s="28" t="str">
        <f t="shared" ref="R54:T54" si="326">IFERROR(IF(FIND(R$1,$F54)&gt;1,"Age - Elderly",""),"")</f>
        <v/>
      </c>
      <c r="S54" s="28" t="str">
        <f t="shared" si="326"/>
        <v/>
      </c>
      <c r="T54" s="28" t="str">
        <f t="shared" si="326"/>
        <v/>
      </c>
      <c r="U54" s="28" t="str">
        <f t="shared" si="3"/>
        <v/>
      </c>
      <c r="V54" s="28" t="str">
        <f t="shared" si="4"/>
        <v/>
      </c>
      <c r="X54" s="28" t="str">
        <f t="shared" si="5"/>
        <v/>
      </c>
      <c r="Y54" s="28" t="str">
        <f t="shared" si="6"/>
        <v/>
      </c>
      <c r="Z54" s="28" t="str">
        <f t="shared" si="7"/>
        <v/>
      </c>
      <c r="AB54" s="28" t="str">
        <f t="shared" si="8"/>
        <v/>
      </c>
      <c r="AD54" s="28" t="str">
        <f t="shared" si="9"/>
        <v/>
      </c>
      <c r="AG54" s="28" t="str">
        <f t="shared" ref="AG54:AL54" si="327">IFERROR(IF(FIND(AG$1,$F54)&gt;1,AG$1,""),"")</f>
        <v/>
      </c>
      <c r="AH54" s="28" t="str">
        <f t="shared" si="327"/>
        <v/>
      </c>
      <c r="AI54" s="28" t="str">
        <f t="shared" si="327"/>
        <v/>
      </c>
      <c r="AJ54" s="28" t="str">
        <f t="shared" si="327"/>
        <v/>
      </c>
      <c r="AK54" s="28" t="str">
        <f t="shared" si="327"/>
        <v/>
      </c>
      <c r="AL54" s="28" t="str">
        <f t="shared" si="327"/>
        <v/>
      </c>
      <c r="AM54" s="28" t="str">
        <f t="shared" si="11"/>
        <v/>
      </c>
      <c r="AN54" s="28" t="str">
        <f t="shared" ref="AN54:AQ54" si="328">IFERROR(IF(FIND(AN$1,$F54)&gt;1,"Status - LGBT",""),"")</f>
        <v/>
      </c>
      <c r="AO54" s="28" t="str">
        <f t="shared" si="328"/>
        <v/>
      </c>
      <c r="AP54" s="28" t="str">
        <f t="shared" si="328"/>
        <v/>
      </c>
      <c r="AQ54" s="28" t="str">
        <f t="shared" si="328"/>
        <v/>
      </c>
      <c r="AR54" s="28" t="str">
        <f t="shared" ref="AR54:AV54" si="329">IFERROR(IF(FIND(AR$1,$F54)&gt;1,"BME",""),"")</f>
        <v/>
      </c>
      <c r="AS54" s="28" t="str">
        <f t="shared" si="329"/>
        <v/>
      </c>
      <c r="AT54" s="28" t="str">
        <f t="shared" si="329"/>
        <v/>
      </c>
      <c r="AU54" s="28" t="str">
        <f t="shared" si="329"/>
        <v/>
      </c>
      <c r="AV54" s="28" t="str">
        <f t="shared" si="329"/>
        <v/>
      </c>
      <c r="AW54" s="28" t="str">
        <f t="shared" ref="AW54:BC54" si="330">IFERROR(IF(FIND(AW$1,$F54)&gt;1,AW$1,""),"")</f>
        <v/>
      </c>
      <c r="AX54" s="28" t="str">
        <f t="shared" si="330"/>
        <v/>
      </c>
      <c r="AY54" s="28" t="str">
        <f t="shared" si="330"/>
        <v/>
      </c>
      <c r="AZ54" s="28" t="str">
        <f t="shared" si="330"/>
        <v/>
      </c>
      <c r="BA54" s="28" t="str">
        <f t="shared" si="330"/>
        <v/>
      </c>
      <c r="BB54" s="28" t="str">
        <f t="shared" si="330"/>
        <v/>
      </c>
      <c r="BC54" s="28" t="str">
        <f t="shared" si="330"/>
        <v/>
      </c>
      <c r="BD54" s="28" t="str">
        <f t="shared" si="15"/>
        <v/>
      </c>
      <c r="BG54" s="2" t="s">
        <v>1085</v>
      </c>
      <c r="BI54" s="2" t="s">
        <v>4383</v>
      </c>
      <c r="BJ54" s="28" t="str">
        <f t="shared" si="16"/>
        <v>Leeds</v>
      </c>
      <c r="BK54" s="28" t="str">
        <f t="shared" si="17"/>
        <v>West Yorkshire</v>
      </c>
      <c r="BM54" s="2" t="s">
        <v>98</v>
      </c>
      <c r="BU54" s="12"/>
      <c r="BV54" s="50" t="s">
        <v>570</v>
      </c>
      <c r="BW54" s="12"/>
      <c r="BX54" s="12"/>
      <c r="BY54" s="42" t="str">
        <f t="shared" si="18"/>
        <v>LS8</v>
      </c>
      <c r="BZ54" s="42"/>
    </row>
    <row r="55" spans="1:78" ht="15">
      <c r="A55" s="16" t="s">
        <v>1943</v>
      </c>
      <c r="B55" s="28">
        <f>VLOOKUP(A55,Organisations!$A$2:$B$7,2,FALSE)</f>
        <v>1</v>
      </c>
      <c r="C55" s="23" t="s">
        <v>1089</v>
      </c>
      <c r="D55" s="23" t="s">
        <v>1090</v>
      </c>
      <c r="E55" s="28" t="str">
        <f t="shared" si="0"/>
        <v/>
      </c>
      <c r="F55" s="24"/>
      <c r="G55" s="16" t="s">
        <v>68</v>
      </c>
      <c r="H55" s="17"/>
      <c r="K55" s="26" t="s">
        <v>1105</v>
      </c>
      <c r="L55" s="18"/>
      <c r="M55" s="28" t="str">
        <f t="shared" ref="M55:Q55" si="331">IFERROR(IF(FIND(M$1,$F55)&gt;1,"Age - Children",""),"")</f>
        <v/>
      </c>
      <c r="N55" s="28" t="str">
        <f t="shared" si="331"/>
        <v/>
      </c>
      <c r="O55" s="28" t="str">
        <f t="shared" si="331"/>
        <v/>
      </c>
      <c r="P55" s="28" t="str">
        <f t="shared" si="331"/>
        <v/>
      </c>
      <c r="Q55" s="28" t="str">
        <f t="shared" si="331"/>
        <v/>
      </c>
      <c r="R55" s="28" t="str">
        <f t="shared" ref="R55:T55" si="332">IFERROR(IF(FIND(R$1,$F55)&gt;1,"Age - Elderly",""),"")</f>
        <v/>
      </c>
      <c r="S55" s="28" t="str">
        <f t="shared" si="332"/>
        <v/>
      </c>
      <c r="T55" s="28" t="str">
        <f t="shared" si="332"/>
        <v/>
      </c>
      <c r="U55" s="28" t="str">
        <f t="shared" si="3"/>
        <v/>
      </c>
      <c r="V55" s="28" t="str">
        <f t="shared" si="4"/>
        <v/>
      </c>
      <c r="X55" s="28" t="str">
        <f t="shared" si="5"/>
        <v/>
      </c>
      <c r="Y55" s="28" t="str">
        <f t="shared" si="6"/>
        <v/>
      </c>
      <c r="Z55" s="28" t="str">
        <f t="shared" si="7"/>
        <v/>
      </c>
      <c r="AB55" s="28" t="str">
        <f t="shared" si="8"/>
        <v/>
      </c>
      <c r="AD55" s="28" t="str">
        <f t="shared" si="9"/>
        <v/>
      </c>
      <c r="AG55" s="28" t="str">
        <f t="shared" ref="AG55:AL55" si="333">IFERROR(IF(FIND(AG$1,$F55)&gt;1,AG$1,""),"")</f>
        <v/>
      </c>
      <c r="AH55" s="28" t="str">
        <f t="shared" si="333"/>
        <v/>
      </c>
      <c r="AI55" s="28" t="str">
        <f t="shared" si="333"/>
        <v/>
      </c>
      <c r="AJ55" s="28" t="str">
        <f t="shared" si="333"/>
        <v/>
      </c>
      <c r="AK55" s="28" t="str">
        <f t="shared" si="333"/>
        <v/>
      </c>
      <c r="AL55" s="28" t="str">
        <f t="shared" si="333"/>
        <v/>
      </c>
      <c r="AM55" s="28" t="str">
        <f t="shared" si="11"/>
        <v/>
      </c>
      <c r="AN55" s="28" t="str">
        <f t="shared" ref="AN55:AQ55" si="334">IFERROR(IF(FIND(AN$1,$F55)&gt;1,"Status - LGBT",""),"")</f>
        <v/>
      </c>
      <c r="AO55" s="28" t="str">
        <f t="shared" si="334"/>
        <v/>
      </c>
      <c r="AP55" s="28" t="str">
        <f t="shared" si="334"/>
        <v/>
      </c>
      <c r="AQ55" s="28" t="str">
        <f t="shared" si="334"/>
        <v/>
      </c>
      <c r="AR55" s="28" t="str">
        <f t="shared" ref="AR55:AV55" si="335">IFERROR(IF(FIND(AR$1,$F55)&gt;1,"BME",""),"")</f>
        <v/>
      </c>
      <c r="AS55" s="28" t="str">
        <f t="shared" si="335"/>
        <v/>
      </c>
      <c r="AT55" s="28" t="str">
        <f t="shared" si="335"/>
        <v/>
      </c>
      <c r="AU55" s="28" t="str">
        <f t="shared" si="335"/>
        <v/>
      </c>
      <c r="AV55" s="28" t="str">
        <f t="shared" si="335"/>
        <v/>
      </c>
      <c r="AW55" s="28" t="str">
        <f t="shared" ref="AW55:BC55" si="336">IFERROR(IF(FIND(AW$1,$F55)&gt;1,AW$1,""),"")</f>
        <v/>
      </c>
      <c r="AX55" s="28" t="str">
        <f t="shared" si="336"/>
        <v/>
      </c>
      <c r="AY55" s="28" t="str">
        <f t="shared" si="336"/>
        <v/>
      </c>
      <c r="AZ55" s="28" t="str">
        <f t="shared" si="336"/>
        <v/>
      </c>
      <c r="BA55" s="28" t="str">
        <f t="shared" si="336"/>
        <v/>
      </c>
      <c r="BB55" s="28" t="str">
        <f t="shared" si="336"/>
        <v/>
      </c>
      <c r="BC55" s="28" t="str">
        <f t="shared" si="336"/>
        <v/>
      </c>
      <c r="BD55" s="28" t="str">
        <f t="shared" si="15"/>
        <v/>
      </c>
      <c r="BG55" s="2" t="s">
        <v>1107</v>
      </c>
      <c r="BI55" s="2" t="s">
        <v>2632</v>
      </c>
      <c r="BJ55" s="28" t="str">
        <f t="shared" si="16"/>
        <v>Leeds</v>
      </c>
      <c r="BK55" s="28" t="str">
        <f t="shared" si="17"/>
        <v>West Yorkshire</v>
      </c>
      <c r="BM55" s="2" t="s">
        <v>98</v>
      </c>
      <c r="BU55" s="18"/>
      <c r="BV55" s="47" t="s">
        <v>561</v>
      </c>
      <c r="BW55" s="18"/>
      <c r="BX55" s="18"/>
      <c r="BY55" s="42" t="str">
        <f t="shared" si="18"/>
        <v>LS1</v>
      </c>
      <c r="BZ55" s="43"/>
    </row>
    <row r="56" spans="1:78" ht="15">
      <c r="A56" s="10" t="s">
        <v>1943</v>
      </c>
      <c r="B56" s="28">
        <f>VLOOKUP(A56,Organisations!$A$2:$B$7,2,FALSE)</f>
        <v>1</v>
      </c>
      <c r="C56" s="23" t="s">
        <v>1111</v>
      </c>
      <c r="D56" s="23" t="s">
        <v>1112</v>
      </c>
      <c r="E56" s="28" t="str">
        <f t="shared" si="0"/>
        <v/>
      </c>
      <c r="F56" s="27"/>
      <c r="G56" s="10" t="s">
        <v>68</v>
      </c>
      <c r="H56" s="11"/>
      <c r="K56" s="30" t="s">
        <v>1127</v>
      </c>
      <c r="L56" s="12"/>
      <c r="M56" s="28" t="str">
        <f t="shared" ref="M56:Q56" si="337">IFERROR(IF(FIND(M$1,$F56)&gt;1,"Age - Children",""),"")</f>
        <v/>
      </c>
      <c r="N56" s="28" t="str">
        <f t="shared" si="337"/>
        <v/>
      </c>
      <c r="O56" s="28" t="str">
        <f t="shared" si="337"/>
        <v/>
      </c>
      <c r="P56" s="28" t="str">
        <f t="shared" si="337"/>
        <v/>
      </c>
      <c r="Q56" s="28" t="str">
        <f t="shared" si="337"/>
        <v/>
      </c>
      <c r="R56" s="28" t="str">
        <f t="shared" ref="R56:T56" si="338">IFERROR(IF(FIND(R$1,$F56)&gt;1,"Age - Elderly",""),"")</f>
        <v/>
      </c>
      <c r="S56" s="28" t="str">
        <f t="shared" si="338"/>
        <v/>
      </c>
      <c r="T56" s="28" t="str">
        <f t="shared" si="338"/>
        <v/>
      </c>
      <c r="U56" s="28" t="str">
        <f t="shared" si="3"/>
        <v/>
      </c>
      <c r="V56" s="28" t="str">
        <f t="shared" si="4"/>
        <v/>
      </c>
      <c r="X56" s="28" t="str">
        <f t="shared" si="5"/>
        <v/>
      </c>
      <c r="Y56" s="28" t="str">
        <f t="shared" si="6"/>
        <v/>
      </c>
      <c r="Z56" s="28" t="str">
        <f t="shared" si="7"/>
        <v/>
      </c>
      <c r="AB56" s="28" t="str">
        <f t="shared" si="8"/>
        <v/>
      </c>
      <c r="AD56" s="28" t="str">
        <f t="shared" si="9"/>
        <v/>
      </c>
      <c r="AG56" s="28" t="str">
        <f t="shared" ref="AG56:AL56" si="339">IFERROR(IF(FIND(AG$1,$F56)&gt;1,AG$1,""),"")</f>
        <v/>
      </c>
      <c r="AH56" s="28" t="str">
        <f t="shared" si="339"/>
        <v/>
      </c>
      <c r="AI56" s="28" t="str">
        <f t="shared" si="339"/>
        <v/>
      </c>
      <c r="AJ56" s="28" t="str">
        <f t="shared" si="339"/>
        <v/>
      </c>
      <c r="AK56" s="28" t="str">
        <f t="shared" si="339"/>
        <v/>
      </c>
      <c r="AL56" s="28" t="str">
        <f t="shared" si="339"/>
        <v/>
      </c>
      <c r="AM56" s="28" t="str">
        <f t="shared" si="11"/>
        <v/>
      </c>
      <c r="AN56" s="28" t="str">
        <f t="shared" ref="AN56:AQ56" si="340">IFERROR(IF(FIND(AN$1,$F56)&gt;1,"Status - LGBT",""),"")</f>
        <v/>
      </c>
      <c r="AO56" s="28" t="str">
        <f t="shared" si="340"/>
        <v/>
      </c>
      <c r="AP56" s="28" t="str">
        <f t="shared" si="340"/>
        <v/>
      </c>
      <c r="AQ56" s="28" t="str">
        <f t="shared" si="340"/>
        <v/>
      </c>
      <c r="AR56" s="28" t="str">
        <f t="shared" ref="AR56:AV56" si="341">IFERROR(IF(FIND(AR$1,$F56)&gt;1,"BME",""),"")</f>
        <v/>
      </c>
      <c r="AS56" s="28" t="str">
        <f t="shared" si="341"/>
        <v/>
      </c>
      <c r="AT56" s="28" t="str">
        <f t="shared" si="341"/>
        <v/>
      </c>
      <c r="AU56" s="28" t="str">
        <f t="shared" si="341"/>
        <v/>
      </c>
      <c r="AV56" s="28" t="str">
        <f t="shared" si="341"/>
        <v/>
      </c>
      <c r="AW56" s="28" t="str">
        <f t="shared" ref="AW56:BC56" si="342">IFERROR(IF(FIND(AW$1,$F56)&gt;1,AW$1,""),"")</f>
        <v/>
      </c>
      <c r="AX56" s="28" t="str">
        <f t="shared" si="342"/>
        <v/>
      </c>
      <c r="AY56" s="28" t="str">
        <f t="shared" si="342"/>
        <v/>
      </c>
      <c r="AZ56" s="28" t="str">
        <f t="shared" si="342"/>
        <v/>
      </c>
      <c r="BA56" s="28" t="str">
        <f t="shared" si="342"/>
        <v/>
      </c>
      <c r="BB56" s="28" t="str">
        <f t="shared" si="342"/>
        <v/>
      </c>
      <c r="BC56" s="28" t="str">
        <f t="shared" si="342"/>
        <v/>
      </c>
      <c r="BD56" s="28" t="str">
        <f t="shared" si="15"/>
        <v/>
      </c>
      <c r="BG56" s="2" t="s">
        <v>1130</v>
      </c>
      <c r="BI56" s="2" t="s">
        <v>1131</v>
      </c>
      <c r="BJ56" s="28" t="str">
        <f t="shared" si="16"/>
        <v>Leeds</v>
      </c>
      <c r="BK56" s="28" t="str">
        <f t="shared" si="17"/>
        <v>West Yorkshire</v>
      </c>
      <c r="BM56" s="2" t="s">
        <v>98</v>
      </c>
      <c r="BU56" s="12"/>
      <c r="BV56" s="50" t="s">
        <v>583</v>
      </c>
      <c r="BW56" s="12"/>
      <c r="BX56" s="12"/>
      <c r="BY56" s="42" t="str">
        <f t="shared" si="18"/>
        <v>LS16</v>
      </c>
      <c r="BZ56" s="42"/>
    </row>
    <row r="57" spans="1:78" ht="15">
      <c r="A57" s="16" t="s">
        <v>1943</v>
      </c>
      <c r="B57" s="28">
        <f>VLOOKUP(A57,Organisations!$A$2:$B$7,2,FALSE)</f>
        <v>1</v>
      </c>
      <c r="C57" s="16" t="s">
        <v>1133</v>
      </c>
      <c r="D57" s="16" t="s">
        <v>1134</v>
      </c>
      <c r="E57" s="28" t="str">
        <f t="shared" si="0"/>
        <v/>
      </c>
      <c r="F57" s="24"/>
      <c r="G57" s="16" t="s">
        <v>68</v>
      </c>
      <c r="H57" s="17"/>
      <c r="K57" s="26" t="s">
        <v>1150</v>
      </c>
      <c r="L57" s="18"/>
      <c r="M57" s="28" t="str">
        <f t="shared" ref="M57:Q57" si="343">IFERROR(IF(FIND(M$1,$F57)&gt;1,"Age - Children",""),"")</f>
        <v/>
      </c>
      <c r="N57" s="28" t="str">
        <f t="shared" si="343"/>
        <v/>
      </c>
      <c r="O57" s="28" t="str">
        <f t="shared" si="343"/>
        <v/>
      </c>
      <c r="P57" s="28" t="str">
        <f t="shared" si="343"/>
        <v/>
      </c>
      <c r="Q57" s="28" t="str">
        <f t="shared" si="343"/>
        <v/>
      </c>
      <c r="R57" s="28" t="str">
        <f t="shared" ref="R57:T57" si="344">IFERROR(IF(FIND(R$1,$F57)&gt;1,"Age - Elderly",""),"")</f>
        <v/>
      </c>
      <c r="S57" s="28" t="str">
        <f t="shared" si="344"/>
        <v/>
      </c>
      <c r="T57" s="28" t="str">
        <f t="shared" si="344"/>
        <v/>
      </c>
      <c r="U57" s="28" t="str">
        <f t="shared" si="3"/>
        <v/>
      </c>
      <c r="V57" s="28" t="str">
        <f t="shared" si="4"/>
        <v/>
      </c>
      <c r="X57" s="28" t="str">
        <f t="shared" si="5"/>
        <v/>
      </c>
      <c r="Y57" s="28" t="str">
        <f t="shared" si="6"/>
        <v/>
      </c>
      <c r="Z57" s="28" t="str">
        <f t="shared" si="7"/>
        <v/>
      </c>
      <c r="AB57" s="28" t="str">
        <f t="shared" si="8"/>
        <v/>
      </c>
      <c r="AD57" s="28" t="str">
        <f t="shared" si="9"/>
        <v/>
      </c>
      <c r="AG57" s="28" t="str">
        <f t="shared" ref="AG57:AL57" si="345">IFERROR(IF(FIND(AG$1,$F57)&gt;1,AG$1,""),"")</f>
        <v/>
      </c>
      <c r="AH57" s="28" t="str">
        <f t="shared" si="345"/>
        <v/>
      </c>
      <c r="AI57" s="28" t="str">
        <f t="shared" si="345"/>
        <v/>
      </c>
      <c r="AJ57" s="28" t="str">
        <f t="shared" si="345"/>
        <v/>
      </c>
      <c r="AK57" s="28" t="str">
        <f t="shared" si="345"/>
        <v/>
      </c>
      <c r="AL57" s="28" t="str">
        <f t="shared" si="345"/>
        <v/>
      </c>
      <c r="AM57" s="28" t="str">
        <f t="shared" si="11"/>
        <v/>
      </c>
      <c r="AN57" s="28" t="str">
        <f t="shared" ref="AN57:AQ57" si="346">IFERROR(IF(FIND(AN$1,$F57)&gt;1,"Status - LGBT",""),"")</f>
        <v/>
      </c>
      <c r="AO57" s="28" t="str">
        <f t="shared" si="346"/>
        <v/>
      </c>
      <c r="AP57" s="28" t="str">
        <f t="shared" si="346"/>
        <v/>
      </c>
      <c r="AQ57" s="28" t="str">
        <f t="shared" si="346"/>
        <v/>
      </c>
      <c r="AR57" s="28" t="str">
        <f t="shared" ref="AR57:AV57" si="347">IFERROR(IF(FIND(AR$1,$F57)&gt;1,"BME",""),"")</f>
        <v/>
      </c>
      <c r="AS57" s="28" t="str">
        <f t="shared" si="347"/>
        <v/>
      </c>
      <c r="AT57" s="28" t="str">
        <f t="shared" si="347"/>
        <v/>
      </c>
      <c r="AU57" s="28" t="str">
        <f t="shared" si="347"/>
        <v/>
      </c>
      <c r="AV57" s="28" t="str">
        <f t="shared" si="347"/>
        <v/>
      </c>
      <c r="AW57" s="28" t="str">
        <f t="shared" ref="AW57:BC57" si="348">IFERROR(IF(FIND(AW$1,$F57)&gt;1,AW$1,""),"")</f>
        <v/>
      </c>
      <c r="AX57" s="28" t="str">
        <f t="shared" si="348"/>
        <v/>
      </c>
      <c r="AY57" s="28" t="str">
        <f t="shared" si="348"/>
        <v/>
      </c>
      <c r="AZ57" s="28" t="str">
        <f t="shared" si="348"/>
        <v/>
      </c>
      <c r="BA57" s="28" t="str">
        <f t="shared" si="348"/>
        <v/>
      </c>
      <c r="BB57" s="28" t="str">
        <f t="shared" si="348"/>
        <v/>
      </c>
      <c r="BC57" s="28" t="str">
        <f t="shared" si="348"/>
        <v/>
      </c>
      <c r="BD57" s="28" t="str">
        <f t="shared" si="15"/>
        <v/>
      </c>
      <c r="BG57" s="2" t="s">
        <v>1152</v>
      </c>
      <c r="BI57" s="2" t="s">
        <v>2003</v>
      </c>
      <c r="BJ57" s="28" t="str">
        <f t="shared" si="16"/>
        <v>Leeds</v>
      </c>
      <c r="BK57" s="28" t="str">
        <f t="shared" si="17"/>
        <v>West Yorkshire</v>
      </c>
      <c r="BM57" s="2" t="s">
        <v>98</v>
      </c>
      <c r="BU57" s="18"/>
      <c r="BV57" s="47" t="s">
        <v>568</v>
      </c>
      <c r="BW57" s="18"/>
      <c r="BX57" s="18"/>
      <c r="BY57" s="42" t="str">
        <f t="shared" si="18"/>
        <v>LS6</v>
      </c>
      <c r="BZ57" s="43"/>
    </row>
    <row r="58" spans="1:78" ht="15">
      <c r="A58" s="10" t="s">
        <v>1943</v>
      </c>
      <c r="B58" s="28">
        <f>VLOOKUP(A58,Organisations!$A$2:$B$7,2,FALSE)</f>
        <v>1</v>
      </c>
      <c r="C58" s="10" t="s">
        <v>1155</v>
      </c>
      <c r="D58" s="10" t="s">
        <v>1157</v>
      </c>
      <c r="E58" s="28" t="str">
        <f t="shared" si="0"/>
        <v/>
      </c>
      <c r="F58" s="27"/>
      <c r="G58" s="10" t="s">
        <v>68</v>
      </c>
      <c r="H58" s="11"/>
      <c r="K58" s="34"/>
      <c r="L58" s="12"/>
      <c r="M58" s="28" t="str">
        <f t="shared" ref="M58:Q58" si="349">IFERROR(IF(FIND(M$1,$F58)&gt;1,"Age - Children",""),"")</f>
        <v/>
      </c>
      <c r="N58" s="28" t="str">
        <f t="shared" si="349"/>
        <v/>
      </c>
      <c r="O58" s="28" t="str">
        <f t="shared" si="349"/>
        <v/>
      </c>
      <c r="P58" s="28" t="str">
        <f t="shared" si="349"/>
        <v/>
      </c>
      <c r="Q58" s="28" t="str">
        <f t="shared" si="349"/>
        <v/>
      </c>
      <c r="R58" s="28" t="str">
        <f t="shared" ref="R58:T58" si="350">IFERROR(IF(FIND(R$1,$F58)&gt;1,"Age - Elderly",""),"")</f>
        <v/>
      </c>
      <c r="S58" s="28" t="str">
        <f t="shared" si="350"/>
        <v/>
      </c>
      <c r="T58" s="28" t="str">
        <f t="shared" si="350"/>
        <v/>
      </c>
      <c r="U58" s="28" t="str">
        <f t="shared" si="3"/>
        <v/>
      </c>
      <c r="V58" s="28" t="str">
        <f t="shared" si="4"/>
        <v/>
      </c>
      <c r="X58" s="28" t="str">
        <f t="shared" si="5"/>
        <v/>
      </c>
      <c r="Y58" s="28" t="str">
        <f t="shared" si="6"/>
        <v/>
      </c>
      <c r="Z58" s="28" t="str">
        <f t="shared" si="7"/>
        <v/>
      </c>
      <c r="AB58" s="28" t="str">
        <f t="shared" si="8"/>
        <v/>
      </c>
      <c r="AD58" s="28" t="str">
        <f t="shared" si="9"/>
        <v/>
      </c>
      <c r="AG58" s="28" t="str">
        <f t="shared" ref="AG58:AL58" si="351">IFERROR(IF(FIND(AG$1,$F58)&gt;1,AG$1,""),"")</f>
        <v/>
      </c>
      <c r="AH58" s="28" t="str">
        <f t="shared" si="351"/>
        <v/>
      </c>
      <c r="AI58" s="28" t="str">
        <f t="shared" si="351"/>
        <v/>
      </c>
      <c r="AJ58" s="28" t="str">
        <f t="shared" si="351"/>
        <v/>
      </c>
      <c r="AK58" s="28" t="str">
        <f t="shared" si="351"/>
        <v/>
      </c>
      <c r="AL58" s="28" t="str">
        <f t="shared" si="351"/>
        <v/>
      </c>
      <c r="AM58" s="28" t="str">
        <f t="shared" si="11"/>
        <v/>
      </c>
      <c r="AN58" s="28" t="str">
        <f t="shared" ref="AN58:AQ58" si="352">IFERROR(IF(FIND(AN$1,$F58)&gt;1,"Status - LGBT",""),"")</f>
        <v/>
      </c>
      <c r="AO58" s="28" t="str">
        <f t="shared" si="352"/>
        <v/>
      </c>
      <c r="AP58" s="28" t="str">
        <f t="shared" si="352"/>
        <v/>
      </c>
      <c r="AQ58" s="28" t="str">
        <f t="shared" si="352"/>
        <v/>
      </c>
      <c r="AR58" s="28" t="str">
        <f t="shared" ref="AR58:AV58" si="353">IFERROR(IF(FIND(AR$1,$F58)&gt;1,"BME",""),"")</f>
        <v/>
      </c>
      <c r="AS58" s="28" t="str">
        <f t="shared" si="353"/>
        <v/>
      </c>
      <c r="AT58" s="28" t="str">
        <f t="shared" si="353"/>
        <v/>
      </c>
      <c r="AU58" s="28" t="str">
        <f t="shared" si="353"/>
        <v/>
      </c>
      <c r="AV58" s="28" t="str">
        <f t="shared" si="353"/>
        <v/>
      </c>
      <c r="AW58" s="28" t="str">
        <f t="shared" ref="AW58:BC58" si="354">IFERROR(IF(FIND(AW$1,$F58)&gt;1,AW$1,""),"")</f>
        <v/>
      </c>
      <c r="AX58" s="28" t="str">
        <f t="shared" si="354"/>
        <v/>
      </c>
      <c r="AY58" s="28" t="str">
        <f t="shared" si="354"/>
        <v/>
      </c>
      <c r="AZ58" s="28" t="str">
        <f t="shared" si="354"/>
        <v/>
      </c>
      <c r="BA58" s="28" t="str">
        <f t="shared" si="354"/>
        <v/>
      </c>
      <c r="BB58" s="28" t="str">
        <f t="shared" si="354"/>
        <v/>
      </c>
      <c r="BC58" s="28" t="str">
        <f t="shared" si="354"/>
        <v/>
      </c>
      <c r="BD58" s="28" t="str">
        <f t="shared" si="15"/>
        <v/>
      </c>
      <c r="BG58" s="2" t="s">
        <v>1162</v>
      </c>
      <c r="BI58" s="2" t="s">
        <v>4852</v>
      </c>
      <c r="BJ58" s="28" t="str">
        <f t="shared" si="16"/>
        <v/>
      </c>
      <c r="BK58" s="28" t="str">
        <f t="shared" si="17"/>
        <v/>
      </c>
      <c r="BM58" s="2" t="s">
        <v>98</v>
      </c>
      <c r="BU58" s="12"/>
      <c r="BV58" s="50" t="s">
        <v>593</v>
      </c>
      <c r="BW58" s="12"/>
      <c r="BX58" s="12"/>
      <c r="BY58" s="42" t="str">
        <f t="shared" si="18"/>
        <v>LS22</v>
      </c>
      <c r="BZ58" s="42"/>
    </row>
    <row r="59" spans="1:78" ht="15">
      <c r="A59" s="16" t="s">
        <v>1943</v>
      </c>
      <c r="B59" s="28">
        <f>VLOOKUP(A59,Organisations!$A$2:$B$7,2,FALSE)</f>
        <v>1</v>
      </c>
      <c r="C59" s="16" t="s">
        <v>1164</v>
      </c>
      <c r="D59" s="16" t="s">
        <v>1165</v>
      </c>
      <c r="E59" s="28" t="str">
        <f t="shared" si="0"/>
        <v/>
      </c>
      <c r="F59" s="24"/>
      <c r="G59" s="16" t="s">
        <v>68</v>
      </c>
      <c r="H59" s="17"/>
      <c r="K59" s="26" t="s">
        <v>1168</v>
      </c>
      <c r="L59" s="18"/>
      <c r="M59" s="28" t="str">
        <f t="shared" ref="M59:Q59" si="355">IFERROR(IF(FIND(M$1,$F59)&gt;1,"Age - Children",""),"")</f>
        <v/>
      </c>
      <c r="N59" s="28" t="str">
        <f t="shared" si="355"/>
        <v/>
      </c>
      <c r="O59" s="28" t="str">
        <f t="shared" si="355"/>
        <v/>
      </c>
      <c r="P59" s="28" t="str">
        <f t="shared" si="355"/>
        <v/>
      </c>
      <c r="Q59" s="28" t="str">
        <f t="shared" si="355"/>
        <v/>
      </c>
      <c r="R59" s="28" t="str">
        <f t="shared" ref="R59:T59" si="356">IFERROR(IF(FIND(R$1,$F59)&gt;1,"Age - Elderly",""),"")</f>
        <v/>
      </c>
      <c r="S59" s="28" t="str">
        <f t="shared" si="356"/>
        <v/>
      </c>
      <c r="T59" s="28" t="str">
        <f t="shared" si="356"/>
        <v/>
      </c>
      <c r="U59" s="28" t="str">
        <f t="shared" si="3"/>
        <v/>
      </c>
      <c r="V59" s="28" t="str">
        <f t="shared" si="4"/>
        <v/>
      </c>
      <c r="X59" s="28" t="str">
        <f t="shared" si="5"/>
        <v/>
      </c>
      <c r="Y59" s="28" t="str">
        <f t="shared" si="6"/>
        <v/>
      </c>
      <c r="Z59" s="28" t="str">
        <f t="shared" si="7"/>
        <v/>
      </c>
      <c r="AB59" s="28" t="str">
        <f t="shared" si="8"/>
        <v/>
      </c>
      <c r="AD59" s="28" t="str">
        <f t="shared" si="9"/>
        <v/>
      </c>
      <c r="AG59" s="28" t="str">
        <f t="shared" ref="AG59:AL59" si="357">IFERROR(IF(FIND(AG$1,$F59)&gt;1,AG$1,""),"")</f>
        <v/>
      </c>
      <c r="AH59" s="28" t="str">
        <f t="shared" si="357"/>
        <v/>
      </c>
      <c r="AI59" s="28" t="str">
        <f t="shared" si="357"/>
        <v/>
      </c>
      <c r="AJ59" s="28" t="str">
        <f t="shared" si="357"/>
        <v/>
      </c>
      <c r="AK59" s="28" t="str">
        <f t="shared" si="357"/>
        <v/>
      </c>
      <c r="AL59" s="28" t="str">
        <f t="shared" si="357"/>
        <v/>
      </c>
      <c r="AM59" s="28" t="str">
        <f t="shared" si="11"/>
        <v/>
      </c>
      <c r="AN59" s="28" t="str">
        <f t="shared" ref="AN59:AQ59" si="358">IFERROR(IF(FIND(AN$1,$F59)&gt;1,"Status - LGBT",""),"")</f>
        <v/>
      </c>
      <c r="AO59" s="28" t="str">
        <f t="shared" si="358"/>
        <v/>
      </c>
      <c r="AP59" s="28" t="str">
        <f t="shared" si="358"/>
        <v/>
      </c>
      <c r="AQ59" s="28" t="str">
        <f t="shared" si="358"/>
        <v/>
      </c>
      <c r="AR59" s="28" t="str">
        <f t="shared" ref="AR59:AV59" si="359">IFERROR(IF(FIND(AR$1,$F59)&gt;1,"BME",""),"")</f>
        <v/>
      </c>
      <c r="AS59" s="28" t="str">
        <f t="shared" si="359"/>
        <v/>
      </c>
      <c r="AT59" s="28" t="str">
        <f t="shared" si="359"/>
        <v/>
      </c>
      <c r="AU59" s="28" t="str">
        <f t="shared" si="359"/>
        <v/>
      </c>
      <c r="AV59" s="28" t="str">
        <f t="shared" si="359"/>
        <v/>
      </c>
      <c r="AW59" s="28" t="str">
        <f t="shared" ref="AW59:BC59" si="360">IFERROR(IF(FIND(AW$1,$F59)&gt;1,AW$1,""),"")</f>
        <v/>
      </c>
      <c r="AX59" s="28" t="str">
        <f t="shared" si="360"/>
        <v/>
      </c>
      <c r="AY59" s="28" t="str">
        <f t="shared" si="360"/>
        <v/>
      </c>
      <c r="AZ59" s="28" t="str">
        <f t="shared" si="360"/>
        <v/>
      </c>
      <c r="BA59" s="28" t="str">
        <f t="shared" si="360"/>
        <v/>
      </c>
      <c r="BB59" s="28" t="str">
        <f t="shared" si="360"/>
        <v/>
      </c>
      <c r="BC59" s="28" t="str">
        <f t="shared" si="360"/>
        <v/>
      </c>
      <c r="BD59" s="28" t="str">
        <f t="shared" si="15"/>
        <v/>
      </c>
      <c r="BG59" s="2" t="s">
        <v>1169</v>
      </c>
      <c r="BI59" s="2" t="s">
        <v>270</v>
      </c>
      <c r="BJ59" s="28" t="str">
        <f t="shared" si="16"/>
        <v>Leeds</v>
      </c>
      <c r="BK59" s="28" t="str">
        <f t="shared" si="17"/>
        <v>West Yorkshire</v>
      </c>
      <c r="BM59" s="2" t="s">
        <v>98</v>
      </c>
      <c r="BU59" s="18"/>
      <c r="BV59" s="47" t="s">
        <v>574</v>
      </c>
      <c r="BW59" s="18"/>
      <c r="BX59" s="18"/>
      <c r="BY59" s="42" t="str">
        <f t="shared" si="18"/>
        <v>LS11</v>
      </c>
      <c r="BZ59" s="43"/>
    </row>
    <row r="60" spans="1:78" ht="15">
      <c r="A60" s="10" t="s">
        <v>1943</v>
      </c>
      <c r="B60" s="28">
        <f>VLOOKUP(A60,Organisations!$A$2:$B$7,2,FALSE)</f>
        <v>1</v>
      </c>
      <c r="C60" s="10" t="s">
        <v>1171</v>
      </c>
      <c r="D60" s="10" t="s">
        <v>1171</v>
      </c>
      <c r="E60" s="28" t="str">
        <f t="shared" si="0"/>
        <v/>
      </c>
      <c r="F60" s="27"/>
      <c r="G60" s="10" t="s">
        <v>68</v>
      </c>
      <c r="H60" s="11"/>
      <c r="K60" s="30" t="s">
        <v>1175</v>
      </c>
      <c r="L60" s="12"/>
      <c r="M60" s="28" t="str">
        <f t="shared" ref="M60:Q60" si="361">IFERROR(IF(FIND(M$1,$F60)&gt;1,"Age - Children",""),"")</f>
        <v/>
      </c>
      <c r="N60" s="28" t="str">
        <f t="shared" si="361"/>
        <v/>
      </c>
      <c r="O60" s="28" t="str">
        <f t="shared" si="361"/>
        <v/>
      </c>
      <c r="P60" s="28" t="str">
        <f t="shared" si="361"/>
        <v/>
      </c>
      <c r="Q60" s="28" t="str">
        <f t="shared" si="361"/>
        <v/>
      </c>
      <c r="R60" s="28" t="str">
        <f t="shared" ref="R60:T60" si="362">IFERROR(IF(FIND(R$1,$F60)&gt;1,"Age - Elderly",""),"")</f>
        <v/>
      </c>
      <c r="S60" s="28" t="str">
        <f t="shared" si="362"/>
        <v/>
      </c>
      <c r="T60" s="28" t="str">
        <f t="shared" si="362"/>
        <v/>
      </c>
      <c r="U60" s="28" t="str">
        <f t="shared" si="3"/>
        <v/>
      </c>
      <c r="V60" s="28" t="str">
        <f t="shared" si="4"/>
        <v/>
      </c>
      <c r="X60" s="28" t="str">
        <f t="shared" si="5"/>
        <v/>
      </c>
      <c r="Y60" s="28" t="str">
        <f t="shared" si="6"/>
        <v/>
      </c>
      <c r="Z60" s="28" t="str">
        <f t="shared" si="7"/>
        <v/>
      </c>
      <c r="AB60" s="28" t="str">
        <f t="shared" si="8"/>
        <v/>
      </c>
      <c r="AD60" s="28" t="str">
        <f t="shared" si="9"/>
        <v/>
      </c>
      <c r="AG60" s="28" t="str">
        <f t="shared" ref="AG60:AL60" si="363">IFERROR(IF(FIND(AG$1,$F60)&gt;1,AG$1,""),"")</f>
        <v/>
      </c>
      <c r="AH60" s="28" t="str">
        <f t="shared" si="363"/>
        <v/>
      </c>
      <c r="AI60" s="28" t="str">
        <f t="shared" si="363"/>
        <v/>
      </c>
      <c r="AJ60" s="28" t="str">
        <f t="shared" si="363"/>
        <v/>
      </c>
      <c r="AK60" s="28" t="str">
        <f t="shared" si="363"/>
        <v/>
      </c>
      <c r="AL60" s="28" t="str">
        <f t="shared" si="363"/>
        <v/>
      </c>
      <c r="AM60" s="28" t="str">
        <f t="shared" si="11"/>
        <v/>
      </c>
      <c r="AN60" s="28" t="str">
        <f t="shared" ref="AN60:AQ60" si="364">IFERROR(IF(FIND(AN$1,$F60)&gt;1,"Status - LGBT",""),"")</f>
        <v/>
      </c>
      <c r="AO60" s="28" t="str">
        <f t="shared" si="364"/>
        <v/>
      </c>
      <c r="AP60" s="28" t="str">
        <f t="shared" si="364"/>
        <v/>
      </c>
      <c r="AQ60" s="28" t="str">
        <f t="shared" si="364"/>
        <v/>
      </c>
      <c r="AR60" s="28" t="str">
        <f t="shared" ref="AR60:AV60" si="365">IFERROR(IF(FIND(AR$1,$F60)&gt;1,"BME",""),"")</f>
        <v/>
      </c>
      <c r="AS60" s="28" t="str">
        <f t="shared" si="365"/>
        <v/>
      </c>
      <c r="AT60" s="28" t="str">
        <f t="shared" si="365"/>
        <v/>
      </c>
      <c r="AU60" s="28" t="str">
        <f t="shared" si="365"/>
        <v/>
      </c>
      <c r="AV60" s="28" t="str">
        <f t="shared" si="365"/>
        <v/>
      </c>
      <c r="AW60" s="28" t="str">
        <f t="shared" ref="AW60:BC60" si="366">IFERROR(IF(FIND(AW$1,$F60)&gt;1,AW$1,""),"")</f>
        <v/>
      </c>
      <c r="AX60" s="28" t="str">
        <f t="shared" si="366"/>
        <v/>
      </c>
      <c r="AY60" s="28" t="str">
        <f t="shared" si="366"/>
        <v/>
      </c>
      <c r="AZ60" s="28" t="str">
        <f t="shared" si="366"/>
        <v/>
      </c>
      <c r="BA60" s="28" t="str">
        <f t="shared" si="366"/>
        <v/>
      </c>
      <c r="BB60" s="28" t="str">
        <f t="shared" si="366"/>
        <v/>
      </c>
      <c r="BC60" s="28" t="str">
        <f t="shared" si="366"/>
        <v/>
      </c>
      <c r="BD60" s="28" t="str">
        <f t="shared" si="15"/>
        <v/>
      </c>
      <c r="BG60" s="2" t="s">
        <v>1176</v>
      </c>
      <c r="BI60" s="2" t="s">
        <v>1625</v>
      </c>
      <c r="BJ60" s="28" t="str">
        <f t="shared" si="16"/>
        <v>Leeds</v>
      </c>
      <c r="BK60" s="28" t="str">
        <f t="shared" si="17"/>
        <v>West Yorkshire</v>
      </c>
      <c r="BM60" s="2" t="s">
        <v>98</v>
      </c>
      <c r="BU60" s="12"/>
      <c r="BV60" s="50" t="s">
        <v>575</v>
      </c>
      <c r="BW60" s="12"/>
      <c r="BX60" s="12"/>
      <c r="BY60" s="42" t="str">
        <f t="shared" si="18"/>
        <v>LS12</v>
      </c>
      <c r="BZ60" s="42"/>
    </row>
    <row r="61" spans="1:78" ht="15">
      <c r="A61" s="16" t="s">
        <v>1943</v>
      </c>
      <c r="B61" s="28">
        <f>VLOOKUP(A61,Organisations!$A$2:$B$7,2,FALSE)</f>
        <v>1</v>
      </c>
      <c r="C61" s="23" t="s">
        <v>1178</v>
      </c>
      <c r="D61" s="23" t="s">
        <v>1179</v>
      </c>
      <c r="E61" s="28" t="str">
        <f t="shared" si="0"/>
        <v/>
      </c>
      <c r="F61" s="24"/>
      <c r="G61" s="16" t="s">
        <v>68</v>
      </c>
      <c r="H61" s="17"/>
      <c r="K61" s="26" t="s">
        <v>1182</v>
      </c>
      <c r="L61" s="18"/>
      <c r="M61" s="28" t="str">
        <f t="shared" ref="M61:Q61" si="367">IFERROR(IF(FIND(M$1,$F61)&gt;1,"Age - Children",""),"")</f>
        <v/>
      </c>
      <c r="N61" s="28" t="str">
        <f t="shared" si="367"/>
        <v/>
      </c>
      <c r="O61" s="28" t="str">
        <f t="shared" si="367"/>
        <v/>
      </c>
      <c r="P61" s="28" t="str">
        <f t="shared" si="367"/>
        <v/>
      </c>
      <c r="Q61" s="28" t="str">
        <f t="shared" si="367"/>
        <v/>
      </c>
      <c r="R61" s="28" t="str">
        <f t="shared" ref="R61:T61" si="368">IFERROR(IF(FIND(R$1,$F61)&gt;1,"Age - Elderly",""),"")</f>
        <v/>
      </c>
      <c r="S61" s="28" t="str">
        <f t="shared" si="368"/>
        <v/>
      </c>
      <c r="T61" s="28" t="str">
        <f t="shared" si="368"/>
        <v/>
      </c>
      <c r="U61" s="28" t="str">
        <f t="shared" si="3"/>
        <v/>
      </c>
      <c r="V61" s="28" t="str">
        <f t="shared" si="4"/>
        <v/>
      </c>
      <c r="X61" s="28" t="str">
        <f t="shared" si="5"/>
        <v/>
      </c>
      <c r="Y61" s="28" t="str">
        <f t="shared" si="6"/>
        <v/>
      </c>
      <c r="Z61" s="28" t="str">
        <f t="shared" si="7"/>
        <v/>
      </c>
      <c r="AB61" s="28" t="str">
        <f t="shared" si="8"/>
        <v/>
      </c>
      <c r="AD61" s="28" t="str">
        <f t="shared" si="9"/>
        <v/>
      </c>
      <c r="AG61" s="28" t="str">
        <f t="shared" ref="AG61:AL61" si="369">IFERROR(IF(FIND(AG$1,$F61)&gt;1,AG$1,""),"")</f>
        <v/>
      </c>
      <c r="AH61" s="28" t="str">
        <f t="shared" si="369"/>
        <v/>
      </c>
      <c r="AI61" s="28" t="str">
        <f t="shared" si="369"/>
        <v/>
      </c>
      <c r="AJ61" s="28" t="str">
        <f t="shared" si="369"/>
        <v/>
      </c>
      <c r="AK61" s="28" t="str">
        <f t="shared" si="369"/>
        <v/>
      </c>
      <c r="AL61" s="28" t="str">
        <f t="shared" si="369"/>
        <v/>
      </c>
      <c r="AM61" s="28" t="str">
        <f t="shared" si="11"/>
        <v/>
      </c>
      <c r="AN61" s="28" t="str">
        <f t="shared" ref="AN61:AQ61" si="370">IFERROR(IF(FIND(AN$1,$F61)&gt;1,"Status - LGBT",""),"")</f>
        <v/>
      </c>
      <c r="AO61" s="28" t="str">
        <f t="shared" si="370"/>
        <v/>
      </c>
      <c r="AP61" s="28" t="str">
        <f t="shared" si="370"/>
        <v/>
      </c>
      <c r="AQ61" s="28" t="str">
        <f t="shared" si="370"/>
        <v/>
      </c>
      <c r="AR61" s="28" t="str">
        <f t="shared" ref="AR61:AV61" si="371">IFERROR(IF(FIND(AR$1,$F61)&gt;1,"BME",""),"")</f>
        <v/>
      </c>
      <c r="AS61" s="28" t="str">
        <f t="shared" si="371"/>
        <v/>
      </c>
      <c r="AT61" s="28" t="str">
        <f t="shared" si="371"/>
        <v/>
      </c>
      <c r="AU61" s="28" t="str">
        <f t="shared" si="371"/>
        <v/>
      </c>
      <c r="AV61" s="28" t="str">
        <f t="shared" si="371"/>
        <v/>
      </c>
      <c r="AW61" s="28" t="str">
        <f t="shared" ref="AW61:BC61" si="372">IFERROR(IF(FIND(AW$1,$F61)&gt;1,AW$1,""),"")</f>
        <v/>
      </c>
      <c r="AX61" s="28" t="str">
        <f t="shared" si="372"/>
        <v/>
      </c>
      <c r="AY61" s="28" t="str">
        <f t="shared" si="372"/>
        <v/>
      </c>
      <c r="AZ61" s="28" t="str">
        <f t="shared" si="372"/>
        <v/>
      </c>
      <c r="BA61" s="28" t="str">
        <f t="shared" si="372"/>
        <v/>
      </c>
      <c r="BB61" s="28" t="str">
        <f t="shared" si="372"/>
        <v/>
      </c>
      <c r="BC61" s="28" t="str">
        <f t="shared" si="372"/>
        <v/>
      </c>
      <c r="BD61" s="28" t="str">
        <f t="shared" si="15"/>
        <v/>
      </c>
      <c r="BG61" s="2" t="s">
        <v>1183</v>
      </c>
      <c r="BI61" s="2" t="s">
        <v>2644</v>
      </c>
      <c r="BJ61" s="28" t="str">
        <f t="shared" si="16"/>
        <v>Leeds</v>
      </c>
      <c r="BK61" s="28" t="str">
        <f t="shared" si="17"/>
        <v>West Yorkshire</v>
      </c>
      <c r="BM61" s="2" t="s">
        <v>98</v>
      </c>
      <c r="BU61" s="18"/>
      <c r="BV61" s="47" t="s">
        <v>568</v>
      </c>
      <c r="BW61" s="18"/>
      <c r="BX61" s="18"/>
      <c r="BY61" s="42" t="str">
        <f t="shared" si="18"/>
        <v>LS6</v>
      </c>
      <c r="BZ61" s="43"/>
    </row>
    <row r="62" spans="1:78" ht="15">
      <c r="A62" s="10" t="s">
        <v>1943</v>
      </c>
      <c r="B62" s="28">
        <f>VLOOKUP(A62,Organisations!$A$2:$B$7,2,FALSE)</f>
        <v>1</v>
      </c>
      <c r="C62" s="23" t="s">
        <v>472</v>
      </c>
      <c r="D62" s="23" t="s">
        <v>472</v>
      </c>
      <c r="E62" s="28" t="str">
        <f t="shared" si="0"/>
        <v/>
      </c>
      <c r="F62" s="27"/>
      <c r="G62" s="10" t="s">
        <v>68</v>
      </c>
      <c r="H62" s="11"/>
      <c r="K62" s="30" t="s">
        <v>1188</v>
      </c>
      <c r="L62" s="12"/>
      <c r="M62" s="28" t="str">
        <f t="shared" ref="M62:Q62" si="373">IFERROR(IF(FIND(M$1,$F62)&gt;1,"Age - Children",""),"")</f>
        <v/>
      </c>
      <c r="N62" s="28" t="str">
        <f t="shared" si="373"/>
        <v/>
      </c>
      <c r="O62" s="28" t="str">
        <f t="shared" si="373"/>
        <v/>
      </c>
      <c r="P62" s="28" t="str">
        <f t="shared" si="373"/>
        <v/>
      </c>
      <c r="Q62" s="28" t="str">
        <f t="shared" si="373"/>
        <v/>
      </c>
      <c r="R62" s="28" t="str">
        <f t="shared" ref="R62:T62" si="374">IFERROR(IF(FIND(R$1,$F62)&gt;1,"Age - Elderly",""),"")</f>
        <v/>
      </c>
      <c r="S62" s="28" t="str">
        <f t="shared" si="374"/>
        <v/>
      </c>
      <c r="T62" s="28" t="str">
        <f t="shared" si="374"/>
        <v/>
      </c>
      <c r="U62" s="28" t="str">
        <f t="shared" si="3"/>
        <v/>
      </c>
      <c r="V62" s="28" t="str">
        <f t="shared" si="4"/>
        <v/>
      </c>
      <c r="X62" s="28" t="str">
        <f t="shared" si="5"/>
        <v/>
      </c>
      <c r="Y62" s="28" t="str">
        <f t="shared" si="6"/>
        <v/>
      </c>
      <c r="Z62" s="28" t="str">
        <f t="shared" si="7"/>
        <v/>
      </c>
      <c r="AB62" s="28" t="str">
        <f t="shared" si="8"/>
        <v/>
      </c>
      <c r="AD62" s="28" t="str">
        <f t="shared" si="9"/>
        <v/>
      </c>
      <c r="AG62" s="28" t="str">
        <f t="shared" ref="AG62:AL62" si="375">IFERROR(IF(FIND(AG$1,$F62)&gt;1,AG$1,""),"")</f>
        <v/>
      </c>
      <c r="AH62" s="28" t="str">
        <f t="shared" si="375"/>
        <v/>
      </c>
      <c r="AI62" s="28" t="str">
        <f t="shared" si="375"/>
        <v/>
      </c>
      <c r="AJ62" s="28" t="str">
        <f t="shared" si="375"/>
        <v/>
      </c>
      <c r="AK62" s="28" t="str">
        <f t="shared" si="375"/>
        <v/>
      </c>
      <c r="AL62" s="28" t="str">
        <f t="shared" si="375"/>
        <v/>
      </c>
      <c r="AM62" s="28" t="str">
        <f t="shared" si="11"/>
        <v/>
      </c>
      <c r="AN62" s="28" t="str">
        <f t="shared" ref="AN62:AQ62" si="376">IFERROR(IF(FIND(AN$1,$F62)&gt;1,"Status - LGBT",""),"")</f>
        <v/>
      </c>
      <c r="AO62" s="28" t="str">
        <f t="shared" si="376"/>
        <v/>
      </c>
      <c r="AP62" s="28" t="str">
        <f t="shared" si="376"/>
        <v/>
      </c>
      <c r="AQ62" s="28" t="str">
        <f t="shared" si="376"/>
        <v/>
      </c>
      <c r="AR62" s="28" t="str">
        <f t="shared" ref="AR62:AV62" si="377">IFERROR(IF(FIND(AR$1,$F62)&gt;1,"BME",""),"")</f>
        <v/>
      </c>
      <c r="AS62" s="28" t="str">
        <f t="shared" si="377"/>
        <v/>
      </c>
      <c r="AT62" s="28" t="str">
        <f t="shared" si="377"/>
        <v/>
      </c>
      <c r="AU62" s="28" t="str">
        <f t="shared" si="377"/>
        <v/>
      </c>
      <c r="AV62" s="28" t="str">
        <f t="shared" si="377"/>
        <v/>
      </c>
      <c r="AW62" s="28" t="str">
        <f t="shared" ref="AW62:BC62" si="378">IFERROR(IF(FIND(AW$1,$F62)&gt;1,AW$1,""),"")</f>
        <v/>
      </c>
      <c r="AX62" s="28" t="str">
        <f t="shared" si="378"/>
        <v/>
      </c>
      <c r="AY62" s="28" t="str">
        <f t="shared" si="378"/>
        <v/>
      </c>
      <c r="AZ62" s="28" t="str">
        <f t="shared" si="378"/>
        <v/>
      </c>
      <c r="BA62" s="28" t="str">
        <f t="shared" si="378"/>
        <v/>
      </c>
      <c r="BB62" s="28" t="str">
        <f t="shared" si="378"/>
        <v/>
      </c>
      <c r="BC62" s="28" t="str">
        <f t="shared" si="378"/>
        <v/>
      </c>
      <c r="BD62" s="28" t="str">
        <f t="shared" si="15"/>
        <v/>
      </c>
      <c r="BG62" s="2" t="s">
        <v>1189</v>
      </c>
      <c r="BI62" s="2" t="s">
        <v>5386</v>
      </c>
      <c r="BJ62" s="28" t="str">
        <f t="shared" si="16"/>
        <v>Leeds</v>
      </c>
      <c r="BK62" s="28" t="str">
        <f t="shared" si="17"/>
        <v>West Yorkshire</v>
      </c>
      <c r="BM62" s="2" t="s">
        <v>98</v>
      </c>
      <c r="BU62" s="12"/>
      <c r="BV62" s="50" t="s">
        <v>564</v>
      </c>
      <c r="BW62" s="12"/>
      <c r="BX62" s="12"/>
      <c r="BY62" s="42" t="str">
        <f t="shared" si="18"/>
        <v>LS2</v>
      </c>
      <c r="BZ62" s="42"/>
    </row>
    <row r="63" spans="1:78" ht="15">
      <c r="A63" s="16" t="s">
        <v>1943</v>
      </c>
      <c r="B63" s="28">
        <f>VLOOKUP(A63,Organisations!$A$2:$B$7,2,FALSE)</f>
        <v>1</v>
      </c>
      <c r="C63" s="16" t="s">
        <v>1191</v>
      </c>
      <c r="D63" s="16" t="s">
        <v>1192</v>
      </c>
      <c r="E63" s="28" t="str">
        <f t="shared" si="0"/>
        <v/>
      </c>
      <c r="F63" s="24"/>
      <c r="G63" s="16" t="s">
        <v>68</v>
      </c>
      <c r="H63" s="17"/>
      <c r="K63" s="26" t="s">
        <v>1196</v>
      </c>
      <c r="L63" s="18"/>
      <c r="M63" s="28" t="str">
        <f t="shared" ref="M63:Q63" si="379">IFERROR(IF(FIND(M$1,$F63)&gt;1,"Age - Children",""),"")</f>
        <v/>
      </c>
      <c r="N63" s="28" t="str">
        <f t="shared" si="379"/>
        <v/>
      </c>
      <c r="O63" s="28" t="str">
        <f t="shared" si="379"/>
        <v/>
      </c>
      <c r="P63" s="28" t="str">
        <f t="shared" si="379"/>
        <v/>
      </c>
      <c r="Q63" s="28" t="str">
        <f t="shared" si="379"/>
        <v/>
      </c>
      <c r="R63" s="28" t="str">
        <f t="shared" ref="R63:T63" si="380">IFERROR(IF(FIND(R$1,$F63)&gt;1,"Age - Elderly",""),"")</f>
        <v/>
      </c>
      <c r="S63" s="28" t="str">
        <f t="shared" si="380"/>
        <v/>
      </c>
      <c r="T63" s="28" t="str">
        <f t="shared" si="380"/>
        <v/>
      </c>
      <c r="U63" s="28" t="str">
        <f t="shared" si="3"/>
        <v/>
      </c>
      <c r="V63" s="28" t="str">
        <f t="shared" si="4"/>
        <v/>
      </c>
      <c r="X63" s="28" t="str">
        <f t="shared" si="5"/>
        <v/>
      </c>
      <c r="Y63" s="28" t="str">
        <f t="shared" si="6"/>
        <v/>
      </c>
      <c r="Z63" s="28" t="str">
        <f t="shared" si="7"/>
        <v/>
      </c>
      <c r="AB63" s="28" t="str">
        <f t="shared" si="8"/>
        <v/>
      </c>
      <c r="AD63" s="28" t="str">
        <f t="shared" si="9"/>
        <v/>
      </c>
      <c r="AG63" s="28" t="str">
        <f t="shared" ref="AG63:AL63" si="381">IFERROR(IF(FIND(AG$1,$F63)&gt;1,AG$1,""),"")</f>
        <v/>
      </c>
      <c r="AH63" s="28" t="str">
        <f t="shared" si="381"/>
        <v/>
      </c>
      <c r="AI63" s="28" t="str">
        <f t="shared" si="381"/>
        <v/>
      </c>
      <c r="AJ63" s="28" t="str">
        <f t="shared" si="381"/>
        <v/>
      </c>
      <c r="AK63" s="28" t="str">
        <f t="shared" si="381"/>
        <v/>
      </c>
      <c r="AL63" s="28" t="str">
        <f t="shared" si="381"/>
        <v/>
      </c>
      <c r="AM63" s="28" t="str">
        <f t="shared" si="11"/>
        <v/>
      </c>
      <c r="AN63" s="28" t="str">
        <f t="shared" ref="AN63:AQ63" si="382">IFERROR(IF(FIND(AN$1,$F63)&gt;1,"Status - LGBT",""),"")</f>
        <v/>
      </c>
      <c r="AO63" s="28" t="str">
        <f t="shared" si="382"/>
        <v/>
      </c>
      <c r="AP63" s="28" t="str">
        <f t="shared" si="382"/>
        <v/>
      </c>
      <c r="AQ63" s="28" t="str">
        <f t="shared" si="382"/>
        <v/>
      </c>
      <c r="AR63" s="28" t="str">
        <f t="shared" ref="AR63:AV63" si="383">IFERROR(IF(FIND(AR$1,$F63)&gt;1,"BME",""),"")</f>
        <v/>
      </c>
      <c r="AS63" s="28" t="str">
        <f t="shared" si="383"/>
        <v/>
      </c>
      <c r="AT63" s="28" t="str">
        <f t="shared" si="383"/>
        <v/>
      </c>
      <c r="AU63" s="28" t="str">
        <f t="shared" si="383"/>
        <v/>
      </c>
      <c r="AV63" s="28" t="str">
        <f t="shared" si="383"/>
        <v/>
      </c>
      <c r="AW63" s="28" t="str">
        <f t="shared" ref="AW63:BC63" si="384">IFERROR(IF(FIND(AW$1,$F63)&gt;1,AW$1,""),"")</f>
        <v/>
      </c>
      <c r="AX63" s="28" t="str">
        <f t="shared" si="384"/>
        <v/>
      </c>
      <c r="AY63" s="28" t="str">
        <f t="shared" si="384"/>
        <v/>
      </c>
      <c r="AZ63" s="28" t="str">
        <f t="shared" si="384"/>
        <v/>
      </c>
      <c r="BA63" s="28" t="str">
        <f t="shared" si="384"/>
        <v/>
      </c>
      <c r="BB63" s="28" t="str">
        <f t="shared" si="384"/>
        <v/>
      </c>
      <c r="BC63" s="28" t="str">
        <f t="shared" si="384"/>
        <v/>
      </c>
      <c r="BD63" s="28" t="str">
        <f t="shared" si="15"/>
        <v/>
      </c>
      <c r="BG63" s="2" t="s">
        <v>1197</v>
      </c>
      <c r="BI63" s="2" t="s">
        <v>2199</v>
      </c>
      <c r="BJ63" s="28" t="str">
        <f t="shared" si="16"/>
        <v>Leeds</v>
      </c>
      <c r="BK63" s="28" t="str">
        <f t="shared" si="17"/>
        <v>West Yorkshire</v>
      </c>
      <c r="BM63" s="2" t="s">
        <v>98</v>
      </c>
      <c r="BU63" s="18"/>
      <c r="BV63" s="47" t="s">
        <v>569</v>
      </c>
      <c r="BW63" s="18"/>
      <c r="BX63" s="18"/>
      <c r="BY63" s="42" t="str">
        <f t="shared" si="18"/>
        <v>LS7</v>
      </c>
      <c r="BZ63" s="43"/>
    </row>
    <row r="64" spans="1:78" ht="15">
      <c r="A64" s="10" t="s">
        <v>1943</v>
      </c>
      <c r="B64" s="28">
        <f>VLOOKUP(A64,Organisations!$A$2:$B$7,2,FALSE)</f>
        <v>1</v>
      </c>
      <c r="C64" s="10" t="s">
        <v>1198</v>
      </c>
      <c r="D64" s="10" t="s">
        <v>1199</v>
      </c>
      <c r="E64" s="28" t="str">
        <f t="shared" si="0"/>
        <v/>
      </c>
      <c r="F64" s="27"/>
      <c r="G64" s="10" t="s">
        <v>68</v>
      </c>
      <c r="H64" s="11"/>
      <c r="K64" s="30" t="s">
        <v>1203</v>
      </c>
      <c r="L64" s="12"/>
      <c r="M64" s="28" t="str">
        <f t="shared" ref="M64:Q64" si="385">IFERROR(IF(FIND(M$1,$F64)&gt;1,"Age - Children",""),"")</f>
        <v/>
      </c>
      <c r="N64" s="28" t="str">
        <f t="shared" si="385"/>
        <v/>
      </c>
      <c r="O64" s="28" t="str">
        <f t="shared" si="385"/>
        <v/>
      </c>
      <c r="P64" s="28" t="str">
        <f t="shared" si="385"/>
        <v/>
      </c>
      <c r="Q64" s="28" t="str">
        <f t="shared" si="385"/>
        <v/>
      </c>
      <c r="R64" s="28" t="str">
        <f t="shared" ref="R64:T64" si="386">IFERROR(IF(FIND(R$1,$F64)&gt;1,"Age - Elderly",""),"")</f>
        <v/>
      </c>
      <c r="S64" s="28" t="str">
        <f t="shared" si="386"/>
        <v/>
      </c>
      <c r="T64" s="28" t="str">
        <f t="shared" si="386"/>
        <v/>
      </c>
      <c r="U64" s="28" t="str">
        <f t="shared" si="3"/>
        <v/>
      </c>
      <c r="V64" s="28" t="str">
        <f t="shared" si="4"/>
        <v/>
      </c>
      <c r="X64" s="28" t="str">
        <f t="shared" si="5"/>
        <v/>
      </c>
      <c r="Y64" s="28" t="str">
        <f t="shared" si="6"/>
        <v/>
      </c>
      <c r="Z64" s="28" t="str">
        <f t="shared" si="7"/>
        <v/>
      </c>
      <c r="AB64" s="28" t="str">
        <f t="shared" si="8"/>
        <v/>
      </c>
      <c r="AD64" s="28" t="str">
        <f t="shared" si="9"/>
        <v/>
      </c>
      <c r="AG64" s="28" t="str">
        <f t="shared" ref="AG64:AL64" si="387">IFERROR(IF(FIND(AG$1,$F64)&gt;1,AG$1,""),"")</f>
        <v/>
      </c>
      <c r="AH64" s="28" t="str">
        <f t="shared" si="387"/>
        <v/>
      </c>
      <c r="AI64" s="28" t="str">
        <f t="shared" si="387"/>
        <v/>
      </c>
      <c r="AJ64" s="28" t="str">
        <f t="shared" si="387"/>
        <v/>
      </c>
      <c r="AK64" s="28" t="str">
        <f t="shared" si="387"/>
        <v/>
      </c>
      <c r="AL64" s="28" t="str">
        <f t="shared" si="387"/>
        <v/>
      </c>
      <c r="AM64" s="28" t="str">
        <f t="shared" si="11"/>
        <v/>
      </c>
      <c r="AN64" s="28" t="str">
        <f t="shared" ref="AN64:AQ64" si="388">IFERROR(IF(FIND(AN$1,$F64)&gt;1,"Status - LGBT",""),"")</f>
        <v/>
      </c>
      <c r="AO64" s="28" t="str">
        <f t="shared" si="388"/>
        <v/>
      </c>
      <c r="AP64" s="28" t="str">
        <f t="shared" si="388"/>
        <v/>
      </c>
      <c r="AQ64" s="28" t="str">
        <f t="shared" si="388"/>
        <v/>
      </c>
      <c r="AR64" s="28" t="str">
        <f t="shared" ref="AR64:AV64" si="389">IFERROR(IF(FIND(AR$1,$F64)&gt;1,"BME",""),"")</f>
        <v/>
      </c>
      <c r="AS64" s="28" t="str">
        <f t="shared" si="389"/>
        <v/>
      </c>
      <c r="AT64" s="28" t="str">
        <f t="shared" si="389"/>
        <v/>
      </c>
      <c r="AU64" s="28" t="str">
        <f t="shared" si="389"/>
        <v/>
      </c>
      <c r="AV64" s="28" t="str">
        <f t="shared" si="389"/>
        <v/>
      </c>
      <c r="AW64" s="28" t="str">
        <f t="shared" ref="AW64:BC64" si="390">IFERROR(IF(FIND(AW$1,$F64)&gt;1,AW$1,""),"")</f>
        <v/>
      </c>
      <c r="AX64" s="28" t="str">
        <f t="shared" si="390"/>
        <v/>
      </c>
      <c r="AY64" s="28" t="str">
        <f t="shared" si="390"/>
        <v/>
      </c>
      <c r="AZ64" s="28" t="str">
        <f t="shared" si="390"/>
        <v/>
      </c>
      <c r="BA64" s="28" t="str">
        <f t="shared" si="390"/>
        <v/>
      </c>
      <c r="BB64" s="28" t="str">
        <f t="shared" si="390"/>
        <v/>
      </c>
      <c r="BC64" s="28" t="str">
        <f t="shared" si="390"/>
        <v/>
      </c>
      <c r="BD64" s="28" t="str">
        <f t="shared" si="15"/>
        <v/>
      </c>
      <c r="BG64" s="2" t="s">
        <v>1204</v>
      </c>
      <c r="BI64" s="2" t="s">
        <v>4927</v>
      </c>
      <c r="BJ64" s="28" t="str">
        <f t="shared" si="16"/>
        <v>Leeds</v>
      </c>
      <c r="BK64" s="28" t="str">
        <f t="shared" si="17"/>
        <v>West Yorkshire</v>
      </c>
      <c r="BM64" s="2" t="s">
        <v>98</v>
      </c>
      <c r="BU64" s="12"/>
      <c r="BV64" s="50" t="s">
        <v>569</v>
      </c>
      <c r="BW64" s="12"/>
      <c r="BX64" s="12"/>
      <c r="BY64" s="42" t="str">
        <f t="shared" si="18"/>
        <v>LS7</v>
      </c>
      <c r="BZ64" s="42"/>
    </row>
    <row r="65" spans="1:78" ht="15">
      <c r="A65" s="16" t="s">
        <v>1943</v>
      </c>
      <c r="B65" s="28">
        <f>VLOOKUP(A65,Organisations!$A$2:$B$7,2,FALSE)</f>
        <v>1</v>
      </c>
      <c r="C65" s="16" t="s">
        <v>1206</v>
      </c>
      <c r="D65" s="16" t="s">
        <v>1207</v>
      </c>
      <c r="E65" s="28" t="str">
        <f t="shared" si="0"/>
        <v/>
      </c>
      <c r="F65" s="24"/>
      <c r="G65" s="16" t="s">
        <v>68</v>
      </c>
      <c r="H65" s="17"/>
      <c r="K65" s="33"/>
      <c r="L65" s="18"/>
      <c r="M65" s="28" t="str">
        <f t="shared" ref="M65:Q65" si="391">IFERROR(IF(FIND(M$1,$F65)&gt;1,"Age - Children",""),"")</f>
        <v/>
      </c>
      <c r="N65" s="28" t="str">
        <f t="shared" si="391"/>
        <v/>
      </c>
      <c r="O65" s="28" t="str">
        <f t="shared" si="391"/>
        <v/>
      </c>
      <c r="P65" s="28" t="str">
        <f t="shared" si="391"/>
        <v/>
      </c>
      <c r="Q65" s="28" t="str">
        <f t="shared" si="391"/>
        <v/>
      </c>
      <c r="R65" s="28" t="str">
        <f t="shared" ref="R65:T65" si="392">IFERROR(IF(FIND(R$1,$F65)&gt;1,"Age - Elderly",""),"")</f>
        <v/>
      </c>
      <c r="S65" s="28" t="str">
        <f t="shared" si="392"/>
        <v/>
      </c>
      <c r="T65" s="28" t="str">
        <f t="shared" si="392"/>
        <v/>
      </c>
      <c r="U65" s="28" t="str">
        <f t="shared" si="3"/>
        <v/>
      </c>
      <c r="V65" s="28" t="str">
        <f t="shared" si="4"/>
        <v/>
      </c>
      <c r="X65" s="28" t="str">
        <f t="shared" si="5"/>
        <v/>
      </c>
      <c r="Y65" s="28" t="str">
        <f t="shared" si="6"/>
        <v/>
      </c>
      <c r="Z65" s="28" t="str">
        <f t="shared" si="7"/>
        <v/>
      </c>
      <c r="AB65" s="28" t="str">
        <f t="shared" si="8"/>
        <v/>
      </c>
      <c r="AD65" s="28" t="str">
        <f t="shared" si="9"/>
        <v/>
      </c>
      <c r="AG65" s="28" t="str">
        <f t="shared" ref="AG65:AL65" si="393">IFERROR(IF(FIND(AG$1,$F65)&gt;1,AG$1,""),"")</f>
        <v/>
      </c>
      <c r="AH65" s="28" t="str">
        <f t="shared" si="393"/>
        <v/>
      </c>
      <c r="AI65" s="28" t="str">
        <f t="shared" si="393"/>
        <v/>
      </c>
      <c r="AJ65" s="28" t="str">
        <f t="shared" si="393"/>
        <v/>
      </c>
      <c r="AK65" s="28" t="str">
        <f t="shared" si="393"/>
        <v/>
      </c>
      <c r="AL65" s="28" t="str">
        <f t="shared" si="393"/>
        <v/>
      </c>
      <c r="AM65" s="28" t="str">
        <f t="shared" si="11"/>
        <v/>
      </c>
      <c r="AN65" s="28" t="str">
        <f t="shared" ref="AN65:AQ65" si="394">IFERROR(IF(FIND(AN$1,$F65)&gt;1,"Status - LGBT",""),"")</f>
        <v/>
      </c>
      <c r="AO65" s="28" t="str">
        <f t="shared" si="394"/>
        <v/>
      </c>
      <c r="AP65" s="28" t="str">
        <f t="shared" si="394"/>
        <v/>
      </c>
      <c r="AQ65" s="28" t="str">
        <f t="shared" si="394"/>
        <v/>
      </c>
      <c r="AR65" s="28" t="str">
        <f t="shared" ref="AR65:AV65" si="395">IFERROR(IF(FIND(AR$1,$F65)&gt;1,"BME",""),"")</f>
        <v/>
      </c>
      <c r="AS65" s="28" t="str">
        <f t="shared" si="395"/>
        <v/>
      </c>
      <c r="AT65" s="28" t="str">
        <f t="shared" si="395"/>
        <v/>
      </c>
      <c r="AU65" s="28" t="str">
        <f t="shared" si="395"/>
        <v/>
      </c>
      <c r="AV65" s="28" t="str">
        <f t="shared" si="395"/>
        <v/>
      </c>
      <c r="AW65" s="28" t="str">
        <f t="shared" ref="AW65:BC65" si="396">IFERROR(IF(FIND(AW$1,$F65)&gt;1,AW$1,""),"")</f>
        <v/>
      </c>
      <c r="AX65" s="28" t="str">
        <f t="shared" si="396"/>
        <v/>
      </c>
      <c r="AY65" s="28" t="str">
        <f t="shared" si="396"/>
        <v/>
      </c>
      <c r="AZ65" s="28" t="str">
        <f t="shared" si="396"/>
        <v/>
      </c>
      <c r="BA65" s="28" t="str">
        <f t="shared" si="396"/>
        <v/>
      </c>
      <c r="BB65" s="28" t="str">
        <f t="shared" si="396"/>
        <v/>
      </c>
      <c r="BC65" s="28" t="str">
        <f t="shared" si="396"/>
        <v/>
      </c>
      <c r="BD65" s="28" t="str">
        <f t="shared" si="15"/>
        <v/>
      </c>
      <c r="BG65" s="2" t="s">
        <v>1211</v>
      </c>
      <c r="BI65" s="2" t="s">
        <v>5597</v>
      </c>
      <c r="BJ65" s="28" t="str">
        <f t="shared" si="16"/>
        <v>Leeds</v>
      </c>
      <c r="BK65" s="28" t="str">
        <f t="shared" si="17"/>
        <v>West Yorkshire</v>
      </c>
      <c r="BM65" s="2" t="s">
        <v>98</v>
      </c>
      <c r="BU65" s="18"/>
      <c r="BV65" s="47" t="s">
        <v>575</v>
      </c>
      <c r="BW65" s="18"/>
      <c r="BX65" s="18"/>
      <c r="BY65" s="42" t="str">
        <f t="shared" si="18"/>
        <v>LS12</v>
      </c>
      <c r="BZ65" s="43"/>
    </row>
    <row r="66" spans="1:78" ht="15">
      <c r="A66" s="10" t="s">
        <v>1943</v>
      </c>
      <c r="B66" s="28">
        <f>VLOOKUP(A66,Organisations!$A$2:$B$7,2,FALSE)</f>
        <v>1</v>
      </c>
      <c r="C66" s="23" t="s">
        <v>1214</v>
      </c>
      <c r="D66" s="23" t="s">
        <v>1215</v>
      </c>
      <c r="E66" s="28" t="str">
        <f t="shared" si="0"/>
        <v/>
      </c>
      <c r="F66" s="27"/>
      <c r="G66" s="10" t="s">
        <v>68</v>
      </c>
      <c r="H66" s="11"/>
      <c r="K66" s="30" t="s">
        <v>1218</v>
      </c>
      <c r="L66" s="12"/>
      <c r="M66" s="28" t="str">
        <f t="shared" ref="M66:Q66" si="397">IFERROR(IF(FIND(M$1,$F66)&gt;1,"Age - Children",""),"")</f>
        <v/>
      </c>
      <c r="N66" s="28" t="str">
        <f t="shared" si="397"/>
        <v/>
      </c>
      <c r="O66" s="28" t="str">
        <f t="shared" si="397"/>
        <v/>
      </c>
      <c r="P66" s="28" t="str">
        <f t="shared" si="397"/>
        <v/>
      </c>
      <c r="Q66" s="28" t="str">
        <f t="shared" si="397"/>
        <v/>
      </c>
      <c r="R66" s="28" t="str">
        <f t="shared" ref="R66:T66" si="398">IFERROR(IF(FIND(R$1,$F66)&gt;1,"Age - Elderly",""),"")</f>
        <v/>
      </c>
      <c r="S66" s="28" t="str">
        <f t="shared" si="398"/>
        <v/>
      </c>
      <c r="T66" s="28" t="str">
        <f t="shared" si="398"/>
        <v/>
      </c>
      <c r="U66" s="28" t="str">
        <f t="shared" si="3"/>
        <v/>
      </c>
      <c r="V66" s="28" t="str">
        <f t="shared" si="4"/>
        <v/>
      </c>
      <c r="X66" s="28" t="str">
        <f t="shared" si="5"/>
        <v/>
      </c>
      <c r="Y66" s="28" t="str">
        <f t="shared" si="6"/>
        <v/>
      </c>
      <c r="Z66" s="28" t="str">
        <f t="shared" si="7"/>
        <v/>
      </c>
      <c r="AB66" s="28" t="str">
        <f t="shared" si="8"/>
        <v/>
      </c>
      <c r="AD66" s="28" t="str">
        <f t="shared" si="9"/>
        <v/>
      </c>
      <c r="AG66" s="28" t="str">
        <f t="shared" ref="AG66:AL66" si="399">IFERROR(IF(FIND(AG$1,$F66)&gt;1,AG$1,""),"")</f>
        <v/>
      </c>
      <c r="AH66" s="28" t="str">
        <f t="shared" si="399"/>
        <v/>
      </c>
      <c r="AI66" s="28" t="str">
        <f t="shared" si="399"/>
        <v/>
      </c>
      <c r="AJ66" s="28" t="str">
        <f t="shared" si="399"/>
        <v/>
      </c>
      <c r="AK66" s="28" t="str">
        <f t="shared" si="399"/>
        <v/>
      </c>
      <c r="AL66" s="28" t="str">
        <f t="shared" si="399"/>
        <v/>
      </c>
      <c r="AM66" s="28" t="str">
        <f t="shared" si="11"/>
        <v/>
      </c>
      <c r="AN66" s="28" t="str">
        <f t="shared" ref="AN66:AQ66" si="400">IFERROR(IF(FIND(AN$1,$F66)&gt;1,"Status - LGBT",""),"")</f>
        <v/>
      </c>
      <c r="AO66" s="28" t="str">
        <f t="shared" si="400"/>
        <v/>
      </c>
      <c r="AP66" s="28" t="str">
        <f t="shared" si="400"/>
        <v/>
      </c>
      <c r="AQ66" s="28" t="str">
        <f t="shared" si="400"/>
        <v/>
      </c>
      <c r="AR66" s="28" t="str">
        <f t="shared" ref="AR66:AV66" si="401">IFERROR(IF(FIND(AR$1,$F66)&gt;1,"BME",""),"")</f>
        <v/>
      </c>
      <c r="AS66" s="28" t="str">
        <f t="shared" si="401"/>
        <v/>
      </c>
      <c r="AT66" s="28" t="str">
        <f t="shared" si="401"/>
        <v/>
      </c>
      <c r="AU66" s="28" t="str">
        <f t="shared" si="401"/>
        <v/>
      </c>
      <c r="AV66" s="28" t="str">
        <f t="shared" si="401"/>
        <v/>
      </c>
      <c r="AW66" s="28" t="str">
        <f t="shared" ref="AW66:BC66" si="402">IFERROR(IF(FIND(AW$1,$F66)&gt;1,AW$1,""),"")</f>
        <v/>
      </c>
      <c r="AX66" s="28" t="str">
        <f t="shared" si="402"/>
        <v/>
      </c>
      <c r="AY66" s="28" t="str">
        <f t="shared" si="402"/>
        <v/>
      </c>
      <c r="AZ66" s="28" t="str">
        <f t="shared" si="402"/>
        <v/>
      </c>
      <c r="BA66" s="28" t="str">
        <f t="shared" si="402"/>
        <v/>
      </c>
      <c r="BB66" s="28" t="str">
        <f t="shared" si="402"/>
        <v/>
      </c>
      <c r="BC66" s="28" t="str">
        <f t="shared" si="402"/>
        <v/>
      </c>
      <c r="BD66" s="28" t="str">
        <f t="shared" si="15"/>
        <v/>
      </c>
      <c r="BG66" s="2" t="s">
        <v>1219</v>
      </c>
      <c r="BI66" s="2" t="s">
        <v>1548</v>
      </c>
      <c r="BJ66" s="28" t="str">
        <f t="shared" si="16"/>
        <v>Leeds</v>
      </c>
      <c r="BK66" s="28" t="str">
        <f t="shared" si="17"/>
        <v>West Yorkshire</v>
      </c>
      <c r="BM66" s="2" t="s">
        <v>98</v>
      </c>
      <c r="BU66" s="12"/>
      <c r="BV66" s="50" t="s">
        <v>573</v>
      </c>
      <c r="BW66" s="12"/>
      <c r="BX66" s="12"/>
      <c r="BY66" s="42" t="str">
        <f t="shared" si="18"/>
        <v>LS10</v>
      </c>
      <c r="BZ66" s="42"/>
    </row>
    <row r="67" spans="1:78" ht="15">
      <c r="A67" s="16" t="s">
        <v>1943</v>
      </c>
      <c r="B67" s="28">
        <f>VLOOKUP(A67,Organisations!$A$2:$B$7,2,FALSE)</f>
        <v>1</v>
      </c>
      <c r="C67" s="16" t="s">
        <v>1221</v>
      </c>
      <c r="D67" s="16" t="s">
        <v>1222</v>
      </c>
      <c r="E67" s="28" t="str">
        <f t="shared" si="0"/>
        <v/>
      </c>
      <c r="F67" s="24"/>
      <c r="G67" s="16" t="s">
        <v>68</v>
      </c>
      <c r="H67" s="17"/>
      <c r="K67" s="26" t="s">
        <v>1226</v>
      </c>
      <c r="L67" s="18"/>
      <c r="M67" s="28" t="str">
        <f t="shared" ref="M67:Q67" si="403">IFERROR(IF(FIND(M$1,$F67)&gt;1,"Age - Children",""),"")</f>
        <v/>
      </c>
      <c r="N67" s="28" t="str">
        <f t="shared" si="403"/>
        <v/>
      </c>
      <c r="O67" s="28" t="str">
        <f t="shared" si="403"/>
        <v/>
      </c>
      <c r="P67" s="28" t="str">
        <f t="shared" si="403"/>
        <v/>
      </c>
      <c r="Q67" s="28" t="str">
        <f t="shared" si="403"/>
        <v/>
      </c>
      <c r="R67" s="28" t="str">
        <f t="shared" ref="R67:T67" si="404">IFERROR(IF(FIND(R$1,$F67)&gt;1,"Age - Elderly",""),"")</f>
        <v/>
      </c>
      <c r="S67" s="28" t="str">
        <f t="shared" si="404"/>
        <v/>
      </c>
      <c r="T67" s="28" t="str">
        <f t="shared" si="404"/>
        <v/>
      </c>
      <c r="U67" s="28" t="str">
        <f t="shared" si="3"/>
        <v/>
      </c>
      <c r="V67" s="28" t="str">
        <f t="shared" si="4"/>
        <v/>
      </c>
      <c r="X67" s="28" t="str">
        <f t="shared" si="5"/>
        <v/>
      </c>
      <c r="Y67" s="28" t="str">
        <f t="shared" si="6"/>
        <v/>
      </c>
      <c r="Z67" s="28" t="str">
        <f t="shared" si="7"/>
        <v/>
      </c>
      <c r="AB67" s="28" t="str">
        <f t="shared" si="8"/>
        <v/>
      </c>
      <c r="AD67" s="28" t="str">
        <f t="shared" si="9"/>
        <v/>
      </c>
      <c r="AG67" s="28" t="str">
        <f t="shared" ref="AG67:AL67" si="405">IFERROR(IF(FIND(AG$1,$F67)&gt;1,AG$1,""),"")</f>
        <v/>
      </c>
      <c r="AH67" s="28" t="str">
        <f t="shared" si="405"/>
        <v/>
      </c>
      <c r="AI67" s="28" t="str">
        <f t="shared" si="405"/>
        <v/>
      </c>
      <c r="AJ67" s="28" t="str">
        <f t="shared" si="405"/>
        <v/>
      </c>
      <c r="AK67" s="28" t="str">
        <f t="shared" si="405"/>
        <v/>
      </c>
      <c r="AL67" s="28" t="str">
        <f t="shared" si="405"/>
        <v/>
      </c>
      <c r="AM67" s="28" t="str">
        <f t="shared" si="11"/>
        <v/>
      </c>
      <c r="AN67" s="28" t="str">
        <f t="shared" ref="AN67:AQ67" si="406">IFERROR(IF(FIND(AN$1,$F67)&gt;1,"Status - LGBT",""),"")</f>
        <v/>
      </c>
      <c r="AO67" s="28" t="str">
        <f t="shared" si="406"/>
        <v/>
      </c>
      <c r="AP67" s="28" t="str">
        <f t="shared" si="406"/>
        <v/>
      </c>
      <c r="AQ67" s="28" t="str">
        <f t="shared" si="406"/>
        <v/>
      </c>
      <c r="AR67" s="28" t="str">
        <f t="shared" ref="AR67:AV67" si="407">IFERROR(IF(FIND(AR$1,$F67)&gt;1,"BME",""),"")</f>
        <v/>
      </c>
      <c r="AS67" s="28" t="str">
        <f t="shared" si="407"/>
        <v/>
      </c>
      <c r="AT67" s="28" t="str">
        <f t="shared" si="407"/>
        <v/>
      </c>
      <c r="AU67" s="28" t="str">
        <f t="shared" si="407"/>
        <v/>
      </c>
      <c r="AV67" s="28" t="str">
        <f t="shared" si="407"/>
        <v/>
      </c>
      <c r="AW67" s="28" t="str">
        <f t="shared" ref="AW67:BC67" si="408">IFERROR(IF(FIND(AW$1,$F67)&gt;1,AW$1,""),"")</f>
        <v/>
      </c>
      <c r="AX67" s="28" t="str">
        <f t="shared" si="408"/>
        <v/>
      </c>
      <c r="AY67" s="28" t="str">
        <f t="shared" si="408"/>
        <v/>
      </c>
      <c r="AZ67" s="28" t="str">
        <f t="shared" si="408"/>
        <v/>
      </c>
      <c r="BA67" s="28" t="str">
        <f t="shared" si="408"/>
        <v/>
      </c>
      <c r="BB67" s="28" t="str">
        <f t="shared" si="408"/>
        <v/>
      </c>
      <c r="BC67" s="28" t="str">
        <f t="shared" si="408"/>
        <v/>
      </c>
      <c r="BD67" s="28" t="str">
        <f t="shared" si="15"/>
        <v/>
      </c>
      <c r="BG67" s="2" t="s">
        <v>1227</v>
      </c>
      <c r="BI67" s="2" t="s">
        <v>5026</v>
      </c>
      <c r="BJ67" s="28" t="str">
        <f t="shared" si="16"/>
        <v>Leeds</v>
      </c>
      <c r="BK67" s="28" t="str">
        <f t="shared" si="17"/>
        <v>West Yorkshire</v>
      </c>
      <c r="BM67" s="2" t="s">
        <v>98</v>
      </c>
      <c r="BU67" s="18"/>
      <c r="BV67" s="47" t="s">
        <v>574</v>
      </c>
      <c r="BW67" s="18"/>
      <c r="BX67" s="18"/>
      <c r="BY67" s="42" t="str">
        <f t="shared" si="18"/>
        <v>LS11</v>
      </c>
      <c r="BZ67" s="43"/>
    </row>
    <row r="68" spans="1:78" ht="15">
      <c r="A68" s="10" t="s">
        <v>1943</v>
      </c>
      <c r="B68" s="28">
        <f>VLOOKUP(A68,Organisations!$A$2:$B$7,2,FALSE)</f>
        <v>1</v>
      </c>
      <c r="C68" s="10" t="s">
        <v>1228</v>
      </c>
      <c r="D68" s="10" t="s">
        <v>1229</v>
      </c>
      <c r="E68" s="28" t="str">
        <f t="shared" si="0"/>
        <v/>
      </c>
      <c r="F68" s="27"/>
      <c r="G68" s="10" t="s">
        <v>68</v>
      </c>
      <c r="H68" s="11"/>
      <c r="K68" s="30" t="s">
        <v>1233</v>
      </c>
      <c r="L68" s="12"/>
      <c r="M68" s="28" t="str">
        <f t="shared" ref="M68:Q68" si="409">IFERROR(IF(FIND(M$1,$F68)&gt;1,"Age - Children",""),"")</f>
        <v/>
      </c>
      <c r="N68" s="28" t="str">
        <f t="shared" si="409"/>
        <v/>
      </c>
      <c r="O68" s="28" t="str">
        <f t="shared" si="409"/>
        <v/>
      </c>
      <c r="P68" s="28" t="str">
        <f t="shared" si="409"/>
        <v/>
      </c>
      <c r="Q68" s="28" t="str">
        <f t="shared" si="409"/>
        <v/>
      </c>
      <c r="R68" s="28" t="str">
        <f t="shared" ref="R68:T68" si="410">IFERROR(IF(FIND(R$1,$F68)&gt;1,"Age - Elderly",""),"")</f>
        <v/>
      </c>
      <c r="S68" s="28" t="str">
        <f t="shared" si="410"/>
        <v/>
      </c>
      <c r="T68" s="28" t="str">
        <f t="shared" si="410"/>
        <v/>
      </c>
      <c r="U68" s="28" t="str">
        <f t="shared" si="3"/>
        <v/>
      </c>
      <c r="V68" s="28" t="str">
        <f t="shared" si="4"/>
        <v/>
      </c>
      <c r="X68" s="28" t="str">
        <f t="shared" si="5"/>
        <v/>
      </c>
      <c r="Y68" s="28" t="str">
        <f t="shared" si="6"/>
        <v/>
      </c>
      <c r="Z68" s="28" t="str">
        <f t="shared" si="7"/>
        <v/>
      </c>
      <c r="AB68" s="28" t="str">
        <f t="shared" si="8"/>
        <v/>
      </c>
      <c r="AD68" s="28" t="str">
        <f t="shared" si="9"/>
        <v/>
      </c>
      <c r="AG68" s="28" t="str">
        <f t="shared" ref="AG68:AL68" si="411">IFERROR(IF(FIND(AG$1,$F68)&gt;1,AG$1,""),"")</f>
        <v/>
      </c>
      <c r="AH68" s="28" t="str">
        <f t="shared" si="411"/>
        <v/>
      </c>
      <c r="AI68" s="28" t="str">
        <f t="shared" si="411"/>
        <v/>
      </c>
      <c r="AJ68" s="28" t="str">
        <f t="shared" si="411"/>
        <v/>
      </c>
      <c r="AK68" s="28" t="str">
        <f t="shared" si="411"/>
        <v/>
      </c>
      <c r="AL68" s="28" t="str">
        <f t="shared" si="411"/>
        <v/>
      </c>
      <c r="AM68" s="28" t="str">
        <f t="shared" si="11"/>
        <v/>
      </c>
      <c r="AN68" s="28" t="str">
        <f t="shared" ref="AN68:AQ68" si="412">IFERROR(IF(FIND(AN$1,$F68)&gt;1,"Status - LGBT",""),"")</f>
        <v/>
      </c>
      <c r="AO68" s="28" t="str">
        <f t="shared" si="412"/>
        <v/>
      </c>
      <c r="AP68" s="28" t="str">
        <f t="shared" si="412"/>
        <v/>
      </c>
      <c r="AQ68" s="28" t="str">
        <f t="shared" si="412"/>
        <v/>
      </c>
      <c r="AR68" s="28" t="str">
        <f t="shared" ref="AR68:AV68" si="413">IFERROR(IF(FIND(AR$1,$F68)&gt;1,"BME",""),"")</f>
        <v/>
      </c>
      <c r="AS68" s="28" t="str">
        <f t="shared" si="413"/>
        <v/>
      </c>
      <c r="AT68" s="28" t="str">
        <f t="shared" si="413"/>
        <v/>
      </c>
      <c r="AU68" s="28" t="str">
        <f t="shared" si="413"/>
        <v/>
      </c>
      <c r="AV68" s="28" t="str">
        <f t="shared" si="413"/>
        <v/>
      </c>
      <c r="AW68" s="28" t="str">
        <f t="shared" ref="AW68:BC68" si="414">IFERROR(IF(FIND(AW$1,$F68)&gt;1,AW$1,""),"")</f>
        <v/>
      </c>
      <c r="AX68" s="28" t="str">
        <f t="shared" si="414"/>
        <v/>
      </c>
      <c r="AY68" s="28" t="str">
        <f t="shared" si="414"/>
        <v/>
      </c>
      <c r="AZ68" s="28" t="str">
        <f t="shared" si="414"/>
        <v/>
      </c>
      <c r="BA68" s="28" t="str">
        <f t="shared" si="414"/>
        <v/>
      </c>
      <c r="BB68" s="28" t="str">
        <f t="shared" si="414"/>
        <v/>
      </c>
      <c r="BC68" s="28" t="str">
        <f t="shared" si="414"/>
        <v/>
      </c>
      <c r="BD68" s="28" t="str">
        <f t="shared" si="15"/>
        <v/>
      </c>
      <c r="BG68" s="2" t="s">
        <v>1234</v>
      </c>
      <c r="BJ68" s="28" t="str">
        <f t="shared" si="16"/>
        <v/>
      </c>
      <c r="BK68" s="28" t="str">
        <f t="shared" si="17"/>
        <v/>
      </c>
      <c r="BM68" s="2" t="s">
        <v>98</v>
      </c>
      <c r="BU68" s="12"/>
      <c r="BV68" s="12"/>
      <c r="BW68" s="12"/>
      <c r="BX68" s="12"/>
      <c r="BY68" s="42" t="str">
        <f t="shared" si="18"/>
        <v/>
      </c>
      <c r="BZ68" s="42"/>
    </row>
    <row r="69" spans="1:78" ht="15">
      <c r="A69" s="16" t="s">
        <v>1943</v>
      </c>
      <c r="B69" s="28">
        <f>VLOOKUP(A69,Organisations!$A$2:$B$7,2,FALSE)</f>
        <v>1</v>
      </c>
      <c r="C69" s="16" t="s">
        <v>1235</v>
      </c>
      <c r="D69" s="16" t="s">
        <v>1236</v>
      </c>
      <c r="E69" s="28" t="str">
        <f t="shared" si="0"/>
        <v/>
      </c>
      <c r="F69" s="24"/>
      <c r="G69" s="16" t="s">
        <v>68</v>
      </c>
      <c r="H69" s="17"/>
      <c r="K69" s="26" t="s">
        <v>1240</v>
      </c>
      <c r="L69" s="18"/>
      <c r="M69" s="28" t="str">
        <f t="shared" ref="M69:Q69" si="415">IFERROR(IF(FIND(M$1,$F69)&gt;1,"Age - Children",""),"")</f>
        <v/>
      </c>
      <c r="N69" s="28" t="str">
        <f t="shared" si="415"/>
        <v/>
      </c>
      <c r="O69" s="28" t="str">
        <f t="shared" si="415"/>
        <v/>
      </c>
      <c r="P69" s="28" t="str">
        <f t="shared" si="415"/>
        <v/>
      </c>
      <c r="Q69" s="28" t="str">
        <f t="shared" si="415"/>
        <v/>
      </c>
      <c r="R69" s="28" t="str">
        <f t="shared" ref="R69:T69" si="416">IFERROR(IF(FIND(R$1,$F69)&gt;1,"Age - Elderly",""),"")</f>
        <v/>
      </c>
      <c r="S69" s="28" t="str">
        <f t="shared" si="416"/>
        <v/>
      </c>
      <c r="T69" s="28" t="str">
        <f t="shared" si="416"/>
        <v/>
      </c>
      <c r="U69" s="28" t="str">
        <f t="shared" si="3"/>
        <v/>
      </c>
      <c r="V69" s="28" t="str">
        <f t="shared" si="4"/>
        <v/>
      </c>
      <c r="X69" s="28" t="str">
        <f t="shared" si="5"/>
        <v/>
      </c>
      <c r="Y69" s="28" t="str">
        <f t="shared" si="6"/>
        <v/>
      </c>
      <c r="Z69" s="28" t="str">
        <f t="shared" si="7"/>
        <v/>
      </c>
      <c r="AB69" s="28" t="str">
        <f t="shared" si="8"/>
        <v/>
      </c>
      <c r="AD69" s="28" t="str">
        <f t="shared" si="9"/>
        <v/>
      </c>
      <c r="AG69" s="28" t="str">
        <f t="shared" ref="AG69:AL69" si="417">IFERROR(IF(FIND(AG$1,$F69)&gt;1,AG$1,""),"")</f>
        <v/>
      </c>
      <c r="AH69" s="28" t="str">
        <f t="shared" si="417"/>
        <v/>
      </c>
      <c r="AI69" s="28" t="str">
        <f t="shared" si="417"/>
        <v/>
      </c>
      <c r="AJ69" s="28" t="str">
        <f t="shared" si="417"/>
        <v/>
      </c>
      <c r="AK69" s="28" t="str">
        <f t="shared" si="417"/>
        <v/>
      </c>
      <c r="AL69" s="28" t="str">
        <f t="shared" si="417"/>
        <v/>
      </c>
      <c r="AM69" s="28" t="str">
        <f t="shared" si="11"/>
        <v/>
      </c>
      <c r="AN69" s="28" t="str">
        <f t="shared" ref="AN69:AQ69" si="418">IFERROR(IF(FIND(AN$1,$F69)&gt;1,"Status - LGBT",""),"")</f>
        <v/>
      </c>
      <c r="AO69" s="28" t="str">
        <f t="shared" si="418"/>
        <v/>
      </c>
      <c r="AP69" s="28" t="str">
        <f t="shared" si="418"/>
        <v/>
      </c>
      <c r="AQ69" s="28" t="str">
        <f t="shared" si="418"/>
        <v/>
      </c>
      <c r="AR69" s="28" t="str">
        <f t="shared" ref="AR69:AV69" si="419">IFERROR(IF(FIND(AR$1,$F69)&gt;1,"BME",""),"")</f>
        <v/>
      </c>
      <c r="AS69" s="28" t="str">
        <f t="shared" si="419"/>
        <v/>
      </c>
      <c r="AT69" s="28" t="str">
        <f t="shared" si="419"/>
        <v/>
      </c>
      <c r="AU69" s="28" t="str">
        <f t="shared" si="419"/>
        <v/>
      </c>
      <c r="AV69" s="28" t="str">
        <f t="shared" si="419"/>
        <v/>
      </c>
      <c r="AW69" s="28" t="str">
        <f t="shared" ref="AW69:BC69" si="420">IFERROR(IF(FIND(AW$1,$F69)&gt;1,AW$1,""),"")</f>
        <v/>
      </c>
      <c r="AX69" s="28" t="str">
        <f t="shared" si="420"/>
        <v/>
      </c>
      <c r="AY69" s="28" t="str">
        <f t="shared" si="420"/>
        <v/>
      </c>
      <c r="AZ69" s="28" t="str">
        <f t="shared" si="420"/>
        <v/>
      </c>
      <c r="BA69" s="28" t="str">
        <f t="shared" si="420"/>
        <v/>
      </c>
      <c r="BB69" s="28" t="str">
        <f t="shared" si="420"/>
        <v/>
      </c>
      <c r="BC69" s="28" t="str">
        <f t="shared" si="420"/>
        <v/>
      </c>
      <c r="BD69" s="28" t="str">
        <f t="shared" si="15"/>
        <v/>
      </c>
      <c r="BG69" s="2" t="s">
        <v>1241</v>
      </c>
      <c r="BI69" s="2" t="s">
        <v>6280</v>
      </c>
      <c r="BJ69" s="28" t="str">
        <f t="shared" si="16"/>
        <v>Leeds</v>
      </c>
      <c r="BK69" s="28" t="str">
        <f t="shared" si="17"/>
        <v>West Yorkshire</v>
      </c>
      <c r="BM69" s="2" t="s">
        <v>98</v>
      </c>
      <c r="BU69" s="18"/>
      <c r="BV69" s="47" t="s">
        <v>570</v>
      </c>
      <c r="BW69" s="18"/>
      <c r="BX69" s="18"/>
      <c r="BY69" s="42" t="str">
        <f t="shared" si="18"/>
        <v>LS8</v>
      </c>
      <c r="BZ69" s="43"/>
    </row>
    <row r="70" spans="1:78" ht="15">
      <c r="A70" s="10" t="s">
        <v>1943</v>
      </c>
      <c r="B70" s="28">
        <f>VLOOKUP(A70,Organisations!$A$2:$B$7,2,FALSE)</f>
        <v>1</v>
      </c>
      <c r="C70" s="23" t="s">
        <v>1243</v>
      </c>
      <c r="D70" s="23" t="s">
        <v>1244</v>
      </c>
      <c r="E70" s="28" t="str">
        <f t="shared" si="0"/>
        <v/>
      </c>
      <c r="F70" s="27"/>
      <c r="G70" s="10" t="s">
        <v>68</v>
      </c>
      <c r="H70" s="11"/>
      <c r="K70" s="30" t="s">
        <v>1247</v>
      </c>
      <c r="L70" s="12"/>
      <c r="M70" s="28" t="str">
        <f t="shared" ref="M70:Q70" si="421">IFERROR(IF(FIND(M$1,$F70)&gt;1,"Age - Children",""),"")</f>
        <v/>
      </c>
      <c r="N70" s="28" t="str">
        <f t="shared" si="421"/>
        <v/>
      </c>
      <c r="O70" s="28" t="str">
        <f t="shared" si="421"/>
        <v/>
      </c>
      <c r="P70" s="28" t="str">
        <f t="shared" si="421"/>
        <v/>
      </c>
      <c r="Q70" s="28" t="str">
        <f t="shared" si="421"/>
        <v/>
      </c>
      <c r="R70" s="28" t="str">
        <f t="shared" ref="R70:T70" si="422">IFERROR(IF(FIND(R$1,$F70)&gt;1,"Age - Elderly",""),"")</f>
        <v/>
      </c>
      <c r="S70" s="28" t="str">
        <f t="shared" si="422"/>
        <v/>
      </c>
      <c r="T70" s="28" t="str">
        <f t="shared" si="422"/>
        <v/>
      </c>
      <c r="U70" s="28" t="str">
        <f t="shared" si="3"/>
        <v/>
      </c>
      <c r="V70" s="28" t="str">
        <f t="shared" si="4"/>
        <v/>
      </c>
      <c r="X70" s="28" t="str">
        <f t="shared" si="5"/>
        <v/>
      </c>
      <c r="Y70" s="28" t="str">
        <f t="shared" si="6"/>
        <v/>
      </c>
      <c r="Z70" s="28" t="str">
        <f t="shared" si="7"/>
        <v/>
      </c>
      <c r="AB70" s="28" t="str">
        <f t="shared" si="8"/>
        <v/>
      </c>
      <c r="AD70" s="28" t="str">
        <f t="shared" si="9"/>
        <v/>
      </c>
      <c r="AG70" s="28" t="str">
        <f t="shared" ref="AG70:AL70" si="423">IFERROR(IF(FIND(AG$1,$F70)&gt;1,AG$1,""),"")</f>
        <v/>
      </c>
      <c r="AH70" s="28" t="str">
        <f t="shared" si="423"/>
        <v/>
      </c>
      <c r="AI70" s="28" t="str">
        <f t="shared" si="423"/>
        <v/>
      </c>
      <c r="AJ70" s="28" t="str">
        <f t="shared" si="423"/>
        <v/>
      </c>
      <c r="AK70" s="28" t="str">
        <f t="shared" si="423"/>
        <v/>
      </c>
      <c r="AL70" s="28" t="str">
        <f t="shared" si="423"/>
        <v/>
      </c>
      <c r="AM70" s="28" t="str">
        <f t="shared" si="11"/>
        <v/>
      </c>
      <c r="AN70" s="28" t="str">
        <f t="shared" ref="AN70:AQ70" si="424">IFERROR(IF(FIND(AN$1,$F70)&gt;1,"Status - LGBT",""),"")</f>
        <v/>
      </c>
      <c r="AO70" s="28" t="str">
        <f t="shared" si="424"/>
        <v/>
      </c>
      <c r="AP70" s="28" t="str">
        <f t="shared" si="424"/>
        <v/>
      </c>
      <c r="AQ70" s="28" t="str">
        <f t="shared" si="424"/>
        <v/>
      </c>
      <c r="AR70" s="28" t="str">
        <f t="shared" ref="AR70:AV70" si="425">IFERROR(IF(FIND(AR$1,$F70)&gt;1,"BME",""),"")</f>
        <v/>
      </c>
      <c r="AS70" s="28" t="str">
        <f t="shared" si="425"/>
        <v/>
      </c>
      <c r="AT70" s="28" t="str">
        <f t="shared" si="425"/>
        <v/>
      </c>
      <c r="AU70" s="28" t="str">
        <f t="shared" si="425"/>
        <v/>
      </c>
      <c r="AV70" s="28" t="str">
        <f t="shared" si="425"/>
        <v/>
      </c>
      <c r="AW70" s="28" t="str">
        <f t="shared" ref="AW70:BC70" si="426">IFERROR(IF(FIND(AW$1,$F70)&gt;1,AW$1,""),"")</f>
        <v/>
      </c>
      <c r="AX70" s="28" t="str">
        <f t="shared" si="426"/>
        <v/>
      </c>
      <c r="AY70" s="28" t="str">
        <f t="shared" si="426"/>
        <v/>
      </c>
      <c r="AZ70" s="28" t="str">
        <f t="shared" si="426"/>
        <v/>
      </c>
      <c r="BA70" s="28" t="str">
        <f t="shared" si="426"/>
        <v/>
      </c>
      <c r="BB70" s="28" t="str">
        <f t="shared" si="426"/>
        <v/>
      </c>
      <c r="BC70" s="28" t="str">
        <f t="shared" si="426"/>
        <v/>
      </c>
      <c r="BD70" s="28" t="str">
        <f t="shared" si="15"/>
        <v/>
      </c>
      <c r="BG70" s="2" t="s">
        <v>1248</v>
      </c>
      <c r="BI70" s="2" t="s">
        <v>1250</v>
      </c>
      <c r="BJ70" s="28" t="str">
        <f t="shared" si="16"/>
        <v>Leeds</v>
      </c>
      <c r="BK70" s="28" t="str">
        <f t="shared" si="17"/>
        <v>West Yorkshire</v>
      </c>
      <c r="BM70" s="2" t="s">
        <v>98</v>
      </c>
      <c r="BU70" s="12"/>
      <c r="BV70" s="50" t="s">
        <v>586</v>
      </c>
      <c r="BW70" s="12"/>
      <c r="BX70" s="12"/>
      <c r="BY70" s="42" t="str">
        <f t="shared" si="18"/>
        <v>LS17</v>
      </c>
      <c r="BZ70" s="42"/>
    </row>
    <row r="71" spans="1:78" ht="15">
      <c r="A71" s="16" t="s">
        <v>1943</v>
      </c>
      <c r="B71" s="28">
        <f>VLOOKUP(A71,Organisations!$A$2:$B$7,2,FALSE)</f>
        <v>1</v>
      </c>
      <c r="C71" s="23" t="s">
        <v>1251</v>
      </c>
      <c r="D71" s="23" t="s">
        <v>1252</v>
      </c>
      <c r="E71" s="28" t="str">
        <f t="shared" si="0"/>
        <v/>
      </c>
      <c r="F71" s="24"/>
      <c r="G71" s="16" t="s">
        <v>68</v>
      </c>
      <c r="H71" s="17"/>
      <c r="K71" s="26" t="s">
        <v>1255</v>
      </c>
      <c r="L71" s="18"/>
      <c r="M71" s="28" t="str">
        <f t="shared" ref="M71:Q71" si="427">IFERROR(IF(FIND(M$1,$F71)&gt;1,"Age - Children",""),"")</f>
        <v/>
      </c>
      <c r="N71" s="28" t="str">
        <f t="shared" si="427"/>
        <v/>
      </c>
      <c r="O71" s="28" t="str">
        <f t="shared" si="427"/>
        <v/>
      </c>
      <c r="P71" s="28" t="str">
        <f t="shared" si="427"/>
        <v/>
      </c>
      <c r="Q71" s="28" t="str">
        <f t="shared" si="427"/>
        <v/>
      </c>
      <c r="R71" s="28" t="str">
        <f t="shared" ref="R71:T71" si="428">IFERROR(IF(FIND(R$1,$F71)&gt;1,"Age - Elderly",""),"")</f>
        <v/>
      </c>
      <c r="S71" s="28" t="str">
        <f t="shared" si="428"/>
        <v/>
      </c>
      <c r="T71" s="28" t="str">
        <f t="shared" si="428"/>
        <v/>
      </c>
      <c r="U71" s="28" t="str">
        <f t="shared" si="3"/>
        <v/>
      </c>
      <c r="V71" s="28" t="str">
        <f t="shared" si="4"/>
        <v/>
      </c>
      <c r="X71" s="28" t="str">
        <f t="shared" si="5"/>
        <v/>
      </c>
      <c r="Y71" s="28" t="str">
        <f t="shared" si="6"/>
        <v/>
      </c>
      <c r="Z71" s="28" t="str">
        <f t="shared" si="7"/>
        <v/>
      </c>
      <c r="AB71" s="28" t="str">
        <f t="shared" si="8"/>
        <v/>
      </c>
      <c r="AD71" s="28" t="str">
        <f t="shared" si="9"/>
        <v/>
      </c>
      <c r="AG71" s="28" t="str">
        <f t="shared" ref="AG71:AL71" si="429">IFERROR(IF(FIND(AG$1,$F71)&gt;1,AG$1,""),"")</f>
        <v/>
      </c>
      <c r="AH71" s="28" t="str">
        <f t="shared" si="429"/>
        <v/>
      </c>
      <c r="AI71" s="28" t="str">
        <f t="shared" si="429"/>
        <v/>
      </c>
      <c r="AJ71" s="28" t="str">
        <f t="shared" si="429"/>
        <v/>
      </c>
      <c r="AK71" s="28" t="str">
        <f t="shared" si="429"/>
        <v/>
      </c>
      <c r="AL71" s="28" t="str">
        <f t="shared" si="429"/>
        <v/>
      </c>
      <c r="AM71" s="28" t="str">
        <f t="shared" si="11"/>
        <v/>
      </c>
      <c r="AN71" s="28" t="str">
        <f t="shared" ref="AN71:AQ71" si="430">IFERROR(IF(FIND(AN$1,$F71)&gt;1,"Status - LGBT",""),"")</f>
        <v/>
      </c>
      <c r="AO71" s="28" t="str">
        <f t="shared" si="430"/>
        <v/>
      </c>
      <c r="AP71" s="28" t="str">
        <f t="shared" si="430"/>
        <v/>
      </c>
      <c r="AQ71" s="28" t="str">
        <f t="shared" si="430"/>
        <v/>
      </c>
      <c r="AR71" s="28" t="str">
        <f t="shared" ref="AR71:AV71" si="431">IFERROR(IF(FIND(AR$1,$F71)&gt;1,"BME",""),"")</f>
        <v/>
      </c>
      <c r="AS71" s="28" t="str">
        <f t="shared" si="431"/>
        <v/>
      </c>
      <c r="AT71" s="28" t="str">
        <f t="shared" si="431"/>
        <v/>
      </c>
      <c r="AU71" s="28" t="str">
        <f t="shared" si="431"/>
        <v/>
      </c>
      <c r="AV71" s="28" t="str">
        <f t="shared" si="431"/>
        <v/>
      </c>
      <c r="AW71" s="28" t="str">
        <f t="shared" ref="AW71:BC71" si="432">IFERROR(IF(FIND(AW$1,$F71)&gt;1,AW$1,""),"")</f>
        <v/>
      </c>
      <c r="AX71" s="28" t="str">
        <f t="shared" si="432"/>
        <v/>
      </c>
      <c r="AY71" s="28" t="str">
        <f t="shared" si="432"/>
        <v/>
      </c>
      <c r="AZ71" s="28" t="str">
        <f t="shared" si="432"/>
        <v/>
      </c>
      <c r="BA71" s="28" t="str">
        <f t="shared" si="432"/>
        <v/>
      </c>
      <c r="BB71" s="28" t="str">
        <f t="shared" si="432"/>
        <v/>
      </c>
      <c r="BC71" s="28" t="str">
        <f t="shared" si="432"/>
        <v/>
      </c>
      <c r="BD71" s="28" t="str">
        <f t="shared" si="15"/>
        <v/>
      </c>
      <c r="BG71" s="2" t="s">
        <v>1256</v>
      </c>
      <c r="BI71" s="2" t="s">
        <v>1257</v>
      </c>
      <c r="BJ71" s="28" t="str">
        <f t="shared" si="16"/>
        <v>Leeds</v>
      </c>
      <c r="BK71" s="28" t="str">
        <f t="shared" si="17"/>
        <v>West Yorkshire</v>
      </c>
      <c r="BM71" s="2" t="s">
        <v>98</v>
      </c>
      <c r="BU71" s="18"/>
      <c r="BV71" s="47" t="s">
        <v>578</v>
      </c>
      <c r="BW71" s="18"/>
      <c r="BX71" s="18"/>
      <c r="BY71" s="42" t="str">
        <f t="shared" si="18"/>
        <v>LS14</v>
      </c>
      <c r="BZ71" s="43"/>
    </row>
    <row r="72" spans="1:78" ht="15">
      <c r="A72" s="10" t="s">
        <v>1943</v>
      </c>
      <c r="B72" s="28">
        <f>VLOOKUP(A72,Organisations!$A$2:$B$7,2,FALSE)</f>
        <v>1</v>
      </c>
      <c r="C72" s="10" t="s">
        <v>1258</v>
      </c>
      <c r="D72" s="10" t="s">
        <v>1259</v>
      </c>
      <c r="E72" s="28" t="str">
        <f t="shared" si="0"/>
        <v/>
      </c>
      <c r="F72" s="27"/>
      <c r="G72" s="10" t="s">
        <v>68</v>
      </c>
      <c r="H72" s="11"/>
      <c r="K72" s="30" t="s">
        <v>1263</v>
      </c>
      <c r="L72" s="12"/>
      <c r="M72" s="28" t="str">
        <f t="shared" ref="M72:Q72" si="433">IFERROR(IF(FIND(M$1,$F72)&gt;1,"Age - Children",""),"")</f>
        <v/>
      </c>
      <c r="N72" s="28" t="str">
        <f t="shared" si="433"/>
        <v/>
      </c>
      <c r="O72" s="28" t="str">
        <f t="shared" si="433"/>
        <v/>
      </c>
      <c r="P72" s="28" t="str">
        <f t="shared" si="433"/>
        <v/>
      </c>
      <c r="Q72" s="28" t="str">
        <f t="shared" si="433"/>
        <v/>
      </c>
      <c r="R72" s="28" t="str">
        <f t="shared" ref="R72:T72" si="434">IFERROR(IF(FIND(R$1,$F72)&gt;1,"Age - Elderly",""),"")</f>
        <v/>
      </c>
      <c r="S72" s="28" t="str">
        <f t="shared" si="434"/>
        <v/>
      </c>
      <c r="T72" s="28" t="str">
        <f t="shared" si="434"/>
        <v/>
      </c>
      <c r="U72" s="28" t="str">
        <f t="shared" si="3"/>
        <v/>
      </c>
      <c r="V72" s="28" t="str">
        <f t="shared" si="4"/>
        <v/>
      </c>
      <c r="X72" s="28" t="str">
        <f t="shared" si="5"/>
        <v/>
      </c>
      <c r="Y72" s="28" t="str">
        <f t="shared" si="6"/>
        <v/>
      </c>
      <c r="Z72" s="28" t="str">
        <f t="shared" si="7"/>
        <v/>
      </c>
      <c r="AB72" s="28" t="str">
        <f t="shared" si="8"/>
        <v/>
      </c>
      <c r="AD72" s="28" t="str">
        <f t="shared" si="9"/>
        <v/>
      </c>
      <c r="AG72" s="28" t="str">
        <f t="shared" ref="AG72:AL72" si="435">IFERROR(IF(FIND(AG$1,$F72)&gt;1,AG$1,""),"")</f>
        <v/>
      </c>
      <c r="AH72" s="28" t="str">
        <f t="shared" si="435"/>
        <v/>
      </c>
      <c r="AI72" s="28" t="str">
        <f t="shared" si="435"/>
        <v/>
      </c>
      <c r="AJ72" s="28" t="str">
        <f t="shared" si="435"/>
        <v/>
      </c>
      <c r="AK72" s="28" t="str">
        <f t="shared" si="435"/>
        <v/>
      </c>
      <c r="AL72" s="28" t="str">
        <f t="shared" si="435"/>
        <v/>
      </c>
      <c r="AM72" s="28" t="str">
        <f t="shared" si="11"/>
        <v/>
      </c>
      <c r="AN72" s="28" t="str">
        <f t="shared" ref="AN72:AQ72" si="436">IFERROR(IF(FIND(AN$1,$F72)&gt;1,"Status - LGBT",""),"")</f>
        <v/>
      </c>
      <c r="AO72" s="28" t="str">
        <f t="shared" si="436"/>
        <v/>
      </c>
      <c r="AP72" s="28" t="str">
        <f t="shared" si="436"/>
        <v/>
      </c>
      <c r="AQ72" s="28" t="str">
        <f t="shared" si="436"/>
        <v/>
      </c>
      <c r="AR72" s="28" t="str">
        <f t="shared" ref="AR72:AV72" si="437">IFERROR(IF(FIND(AR$1,$F72)&gt;1,"BME",""),"")</f>
        <v/>
      </c>
      <c r="AS72" s="28" t="str">
        <f t="shared" si="437"/>
        <v/>
      </c>
      <c r="AT72" s="28" t="str">
        <f t="shared" si="437"/>
        <v/>
      </c>
      <c r="AU72" s="28" t="str">
        <f t="shared" si="437"/>
        <v/>
      </c>
      <c r="AV72" s="28" t="str">
        <f t="shared" si="437"/>
        <v/>
      </c>
      <c r="AW72" s="28" t="str">
        <f t="shared" ref="AW72:BC72" si="438">IFERROR(IF(FIND(AW$1,$F72)&gt;1,AW$1,""),"")</f>
        <v/>
      </c>
      <c r="AX72" s="28" t="str">
        <f t="shared" si="438"/>
        <v/>
      </c>
      <c r="AY72" s="28" t="str">
        <f t="shared" si="438"/>
        <v/>
      </c>
      <c r="AZ72" s="28" t="str">
        <f t="shared" si="438"/>
        <v/>
      </c>
      <c r="BA72" s="28" t="str">
        <f t="shared" si="438"/>
        <v/>
      </c>
      <c r="BB72" s="28" t="str">
        <f t="shared" si="438"/>
        <v/>
      </c>
      <c r="BC72" s="28" t="str">
        <f t="shared" si="438"/>
        <v/>
      </c>
      <c r="BD72" s="28" t="str">
        <f t="shared" si="15"/>
        <v/>
      </c>
      <c r="BG72" s="2" t="s">
        <v>1264</v>
      </c>
      <c r="BI72" s="2" t="s">
        <v>1265</v>
      </c>
      <c r="BJ72" s="28" t="str">
        <f t="shared" si="16"/>
        <v>Leeds</v>
      </c>
      <c r="BK72" s="28" t="str">
        <f t="shared" si="17"/>
        <v>West Yorkshire</v>
      </c>
      <c r="BM72" s="2" t="s">
        <v>98</v>
      </c>
      <c r="BU72" s="12"/>
      <c r="BV72" s="50" t="s">
        <v>570</v>
      </c>
      <c r="BW72" s="12"/>
      <c r="BX72" s="12"/>
      <c r="BY72" s="42" t="str">
        <f t="shared" si="18"/>
        <v>LS8</v>
      </c>
      <c r="BZ72" s="42"/>
    </row>
    <row r="73" spans="1:78" ht="15">
      <c r="A73" s="16" t="s">
        <v>1943</v>
      </c>
      <c r="B73" s="28">
        <f>VLOOKUP(A73,Organisations!$A$2:$B$7,2,FALSE)</f>
        <v>1</v>
      </c>
      <c r="C73" s="23" t="s">
        <v>1266</v>
      </c>
      <c r="D73" s="23" t="s">
        <v>1267</v>
      </c>
      <c r="E73" s="28" t="str">
        <f t="shared" si="0"/>
        <v/>
      </c>
      <c r="F73" s="24"/>
      <c r="G73" s="16" t="s">
        <v>68</v>
      </c>
      <c r="H73" s="17"/>
      <c r="K73" s="26" t="s">
        <v>1271</v>
      </c>
      <c r="L73" s="18"/>
      <c r="M73" s="28" t="str">
        <f t="shared" ref="M73:Q73" si="439">IFERROR(IF(FIND(M$1,$F73)&gt;1,"Age - Children",""),"")</f>
        <v/>
      </c>
      <c r="N73" s="28" t="str">
        <f t="shared" si="439"/>
        <v/>
      </c>
      <c r="O73" s="28" t="str">
        <f t="shared" si="439"/>
        <v/>
      </c>
      <c r="P73" s="28" t="str">
        <f t="shared" si="439"/>
        <v/>
      </c>
      <c r="Q73" s="28" t="str">
        <f t="shared" si="439"/>
        <v/>
      </c>
      <c r="R73" s="28" t="str">
        <f t="shared" ref="R73:T73" si="440">IFERROR(IF(FIND(R$1,$F73)&gt;1,"Age - Elderly",""),"")</f>
        <v/>
      </c>
      <c r="S73" s="28" t="str">
        <f t="shared" si="440"/>
        <v/>
      </c>
      <c r="T73" s="28" t="str">
        <f t="shared" si="440"/>
        <v/>
      </c>
      <c r="U73" s="28" t="str">
        <f t="shared" si="3"/>
        <v/>
      </c>
      <c r="V73" s="28" t="str">
        <f t="shared" si="4"/>
        <v/>
      </c>
      <c r="X73" s="28" t="str">
        <f t="shared" si="5"/>
        <v/>
      </c>
      <c r="Y73" s="28" t="str">
        <f t="shared" si="6"/>
        <v/>
      </c>
      <c r="Z73" s="28" t="str">
        <f t="shared" si="7"/>
        <v/>
      </c>
      <c r="AB73" s="28" t="str">
        <f t="shared" si="8"/>
        <v/>
      </c>
      <c r="AD73" s="28" t="str">
        <f t="shared" si="9"/>
        <v/>
      </c>
      <c r="AG73" s="28" t="str">
        <f t="shared" ref="AG73:AL73" si="441">IFERROR(IF(FIND(AG$1,$F73)&gt;1,AG$1,""),"")</f>
        <v/>
      </c>
      <c r="AH73" s="28" t="str">
        <f t="shared" si="441"/>
        <v/>
      </c>
      <c r="AI73" s="28" t="str">
        <f t="shared" si="441"/>
        <v/>
      </c>
      <c r="AJ73" s="28" t="str">
        <f t="shared" si="441"/>
        <v/>
      </c>
      <c r="AK73" s="28" t="str">
        <f t="shared" si="441"/>
        <v/>
      </c>
      <c r="AL73" s="28" t="str">
        <f t="shared" si="441"/>
        <v/>
      </c>
      <c r="AM73" s="28" t="str">
        <f t="shared" si="11"/>
        <v/>
      </c>
      <c r="AN73" s="28" t="str">
        <f t="shared" ref="AN73:AQ73" si="442">IFERROR(IF(FIND(AN$1,$F73)&gt;1,"Status - LGBT",""),"")</f>
        <v/>
      </c>
      <c r="AO73" s="28" t="str">
        <f t="shared" si="442"/>
        <v/>
      </c>
      <c r="AP73" s="28" t="str">
        <f t="shared" si="442"/>
        <v/>
      </c>
      <c r="AQ73" s="28" t="str">
        <f t="shared" si="442"/>
        <v/>
      </c>
      <c r="AR73" s="28" t="str">
        <f t="shared" ref="AR73:AV73" si="443">IFERROR(IF(FIND(AR$1,$F73)&gt;1,"BME",""),"")</f>
        <v/>
      </c>
      <c r="AS73" s="28" t="str">
        <f t="shared" si="443"/>
        <v/>
      </c>
      <c r="AT73" s="28" t="str">
        <f t="shared" si="443"/>
        <v/>
      </c>
      <c r="AU73" s="28" t="str">
        <f t="shared" si="443"/>
        <v/>
      </c>
      <c r="AV73" s="28" t="str">
        <f t="shared" si="443"/>
        <v/>
      </c>
      <c r="AW73" s="28" t="str">
        <f t="shared" ref="AW73:BC73" si="444">IFERROR(IF(FIND(AW$1,$F73)&gt;1,AW$1,""),"")</f>
        <v/>
      </c>
      <c r="AX73" s="28" t="str">
        <f t="shared" si="444"/>
        <v/>
      </c>
      <c r="AY73" s="28" t="str">
        <f t="shared" si="444"/>
        <v/>
      </c>
      <c r="AZ73" s="28" t="str">
        <f t="shared" si="444"/>
        <v/>
      </c>
      <c r="BA73" s="28" t="str">
        <f t="shared" si="444"/>
        <v/>
      </c>
      <c r="BB73" s="28" t="str">
        <f t="shared" si="444"/>
        <v/>
      </c>
      <c r="BC73" s="28" t="str">
        <f t="shared" si="444"/>
        <v/>
      </c>
      <c r="BD73" s="28" t="str">
        <f t="shared" si="15"/>
        <v/>
      </c>
      <c r="BG73" s="2" t="s">
        <v>1272</v>
      </c>
      <c r="BI73" s="2" t="s">
        <v>1273</v>
      </c>
      <c r="BJ73" s="28" t="str">
        <f t="shared" si="16"/>
        <v>Leeds</v>
      </c>
      <c r="BK73" s="28" t="str">
        <f t="shared" si="17"/>
        <v>West Yorkshire</v>
      </c>
      <c r="BM73" s="2" t="s">
        <v>98</v>
      </c>
      <c r="BU73" s="18"/>
      <c r="BV73" s="47" t="s">
        <v>573</v>
      </c>
      <c r="BW73" s="18"/>
      <c r="BX73" s="18"/>
      <c r="BY73" s="42" t="str">
        <f t="shared" si="18"/>
        <v>LS10</v>
      </c>
      <c r="BZ73" s="43"/>
    </row>
    <row r="74" spans="1:78" ht="15">
      <c r="A74" s="10" t="s">
        <v>1943</v>
      </c>
      <c r="B74" s="28">
        <f>VLOOKUP(A74,Organisations!$A$2:$B$7,2,FALSE)</f>
        <v>1</v>
      </c>
      <c r="C74" s="10" t="s">
        <v>1274</v>
      </c>
      <c r="D74" s="10" t="s">
        <v>1275</v>
      </c>
      <c r="E74" s="28" t="str">
        <f t="shared" si="0"/>
        <v/>
      </c>
      <c r="F74" s="27"/>
      <c r="G74" s="10" t="s">
        <v>68</v>
      </c>
      <c r="H74" s="11"/>
      <c r="K74" s="30" t="s">
        <v>1279</v>
      </c>
      <c r="L74" s="12"/>
      <c r="M74" s="28" t="str">
        <f t="shared" ref="M74:Q74" si="445">IFERROR(IF(FIND(M$1,$F74)&gt;1,"Age - Children",""),"")</f>
        <v/>
      </c>
      <c r="N74" s="28" t="str">
        <f t="shared" si="445"/>
        <v/>
      </c>
      <c r="O74" s="28" t="str">
        <f t="shared" si="445"/>
        <v/>
      </c>
      <c r="P74" s="28" t="str">
        <f t="shared" si="445"/>
        <v/>
      </c>
      <c r="Q74" s="28" t="str">
        <f t="shared" si="445"/>
        <v/>
      </c>
      <c r="R74" s="28" t="str">
        <f t="shared" ref="R74:T74" si="446">IFERROR(IF(FIND(R$1,$F74)&gt;1,"Age - Elderly",""),"")</f>
        <v/>
      </c>
      <c r="S74" s="28" t="str">
        <f t="shared" si="446"/>
        <v/>
      </c>
      <c r="T74" s="28" t="str">
        <f t="shared" si="446"/>
        <v/>
      </c>
      <c r="U74" s="28" t="str">
        <f t="shared" si="3"/>
        <v/>
      </c>
      <c r="V74" s="28" t="str">
        <f t="shared" si="4"/>
        <v/>
      </c>
      <c r="X74" s="28" t="str">
        <f t="shared" si="5"/>
        <v/>
      </c>
      <c r="Y74" s="28" t="str">
        <f t="shared" si="6"/>
        <v/>
      </c>
      <c r="Z74" s="28" t="str">
        <f t="shared" si="7"/>
        <v/>
      </c>
      <c r="AB74" s="28" t="str">
        <f t="shared" si="8"/>
        <v/>
      </c>
      <c r="AD74" s="28" t="str">
        <f t="shared" si="9"/>
        <v/>
      </c>
      <c r="AG74" s="28" t="str">
        <f t="shared" ref="AG74:AL74" si="447">IFERROR(IF(FIND(AG$1,$F74)&gt;1,AG$1,""),"")</f>
        <v/>
      </c>
      <c r="AH74" s="28" t="str">
        <f t="shared" si="447"/>
        <v/>
      </c>
      <c r="AI74" s="28" t="str">
        <f t="shared" si="447"/>
        <v/>
      </c>
      <c r="AJ74" s="28" t="str">
        <f t="shared" si="447"/>
        <v/>
      </c>
      <c r="AK74" s="28" t="str">
        <f t="shared" si="447"/>
        <v/>
      </c>
      <c r="AL74" s="28" t="str">
        <f t="shared" si="447"/>
        <v/>
      </c>
      <c r="AM74" s="28" t="str">
        <f t="shared" si="11"/>
        <v/>
      </c>
      <c r="AN74" s="28" t="str">
        <f t="shared" ref="AN74:AQ74" si="448">IFERROR(IF(FIND(AN$1,$F74)&gt;1,"Status - LGBT",""),"")</f>
        <v/>
      </c>
      <c r="AO74" s="28" t="str">
        <f t="shared" si="448"/>
        <v/>
      </c>
      <c r="AP74" s="28" t="str">
        <f t="shared" si="448"/>
        <v/>
      </c>
      <c r="AQ74" s="28" t="str">
        <f t="shared" si="448"/>
        <v/>
      </c>
      <c r="AR74" s="28" t="str">
        <f t="shared" ref="AR74:AV74" si="449">IFERROR(IF(FIND(AR$1,$F74)&gt;1,"BME",""),"")</f>
        <v/>
      </c>
      <c r="AS74" s="28" t="str">
        <f t="shared" si="449"/>
        <v/>
      </c>
      <c r="AT74" s="28" t="str">
        <f t="shared" si="449"/>
        <v/>
      </c>
      <c r="AU74" s="28" t="str">
        <f t="shared" si="449"/>
        <v/>
      </c>
      <c r="AV74" s="28" t="str">
        <f t="shared" si="449"/>
        <v/>
      </c>
      <c r="AW74" s="28" t="str">
        <f t="shared" ref="AW74:BC74" si="450">IFERROR(IF(FIND(AW$1,$F74)&gt;1,AW$1,""),"")</f>
        <v/>
      </c>
      <c r="AX74" s="28" t="str">
        <f t="shared" si="450"/>
        <v/>
      </c>
      <c r="AY74" s="28" t="str">
        <f t="shared" si="450"/>
        <v/>
      </c>
      <c r="AZ74" s="28" t="str">
        <f t="shared" si="450"/>
        <v/>
      </c>
      <c r="BA74" s="28" t="str">
        <f t="shared" si="450"/>
        <v/>
      </c>
      <c r="BB74" s="28" t="str">
        <f t="shared" si="450"/>
        <v/>
      </c>
      <c r="BC74" s="28" t="str">
        <f t="shared" si="450"/>
        <v/>
      </c>
      <c r="BD74" s="28" t="str">
        <f t="shared" si="15"/>
        <v/>
      </c>
      <c r="BG74" s="2" t="s">
        <v>1280</v>
      </c>
      <c r="BI74" s="2" t="s">
        <v>1281</v>
      </c>
      <c r="BJ74" s="28" t="str">
        <f t="shared" si="16"/>
        <v>Leeds</v>
      </c>
      <c r="BK74" s="28" t="str">
        <f t="shared" si="17"/>
        <v>West Yorkshire</v>
      </c>
      <c r="BM74" s="2" t="s">
        <v>98</v>
      </c>
      <c r="BU74" s="12"/>
      <c r="BV74" s="50" t="s">
        <v>573</v>
      </c>
      <c r="BW74" s="12"/>
      <c r="BX74" s="12"/>
      <c r="BY74" s="42" t="str">
        <f t="shared" si="18"/>
        <v>LS10</v>
      </c>
      <c r="BZ74" s="42"/>
    </row>
    <row r="75" spans="1:78" ht="15">
      <c r="A75" s="16" t="s">
        <v>1943</v>
      </c>
      <c r="B75" s="28">
        <f>VLOOKUP(A75,Organisations!$A$2:$B$7,2,FALSE)</f>
        <v>1</v>
      </c>
      <c r="C75" s="23" t="s">
        <v>1282</v>
      </c>
      <c r="D75" s="23" t="s">
        <v>1283</v>
      </c>
      <c r="E75" s="28" t="str">
        <f t="shared" si="0"/>
        <v/>
      </c>
      <c r="F75" s="24"/>
      <c r="G75" s="16" t="s">
        <v>68</v>
      </c>
      <c r="H75" s="17"/>
      <c r="K75" s="26" t="s">
        <v>1287</v>
      </c>
      <c r="L75" s="18"/>
      <c r="M75" s="28" t="str">
        <f t="shared" ref="M75:Q75" si="451">IFERROR(IF(FIND(M$1,$F75)&gt;1,"Age - Children",""),"")</f>
        <v/>
      </c>
      <c r="N75" s="28" t="str">
        <f t="shared" si="451"/>
        <v/>
      </c>
      <c r="O75" s="28" t="str">
        <f t="shared" si="451"/>
        <v/>
      </c>
      <c r="P75" s="28" t="str">
        <f t="shared" si="451"/>
        <v/>
      </c>
      <c r="Q75" s="28" t="str">
        <f t="shared" si="451"/>
        <v/>
      </c>
      <c r="R75" s="28" t="str">
        <f t="shared" ref="R75:T75" si="452">IFERROR(IF(FIND(R$1,$F75)&gt;1,"Age - Elderly",""),"")</f>
        <v/>
      </c>
      <c r="S75" s="28" t="str">
        <f t="shared" si="452"/>
        <v/>
      </c>
      <c r="T75" s="28" t="str">
        <f t="shared" si="452"/>
        <v/>
      </c>
      <c r="U75" s="28" t="str">
        <f t="shared" si="3"/>
        <v/>
      </c>
      <c r="V75" s="28" t="str">
        <f t="shared" si="4"/>
        <v/>
      </c>
      <c r="X75" s="28" t="str">
        <f t="shared" si="5"/>
        <v/>
      </c>
      <c r="Y75" s="28" t="str">
        <f t="shared" si="6"/>
        <v/>
      </c>
      <c r="Z75" s="28" t="str">
        <f t="shared" si="7"/>
        <v/>
      </c>
      <c r="AB75" s="28" t="str">
        <f t="shared" si="8"/>
        <v/>
      </c>
      <c r="AD75" s="28" t="str">
        <f t="shared" si="9"/>
        <v/>
      </c>
      <c r="AG75" s="28" t="str">
        <f t="shared" ref="AG75:AL75" si="453">IFERROR(IF(FIND(AG$1,$F75)&gt;1,AG$1,""),"")</f>
        <v/>
      </c>
      <c r="AH75" s="28" t="str">
        <f t="shared" si="453"/>
        <v/>
      </c>
      <c r="AI75" s="28" t="str">
        <f t="shared" si="453"/>
        <v/>
      </c>
      <c r="AJ75" s="28" t="str">
        <f t="shared" si="453"/>
        <v/>
      </c>
      <c r="AK75" s="28" t="str">
        <f t="shared" si="453"/>
        <v/>
      </c>
      <c r="AL75" s="28" t="str">
        <f t="shared" si="453"/>
        <v/>
      </c>
      <c r="AM75" s="28" t="str">
        <f t="shared" si="11"/>
        <v/>
      </c>
      <c r="AN75" s="28" t="str">
        <f t="shared" ref="AN75:AQ75" si="454">IFERROR(IF(FIND(AN$1,$F75)&gt;1,"Status - LGBT",""),"")</f>
        <v/>
      </c>
      <c r="AO75" s="28" t="str">
        <f t="shared" si="454"/>
        <v/>
      </c>
      <c r="AP75" s="28" t="str">
        <f t="shared" si="454"/>
        <v/>
      </c>
      <c r="AQ75" s="28" t="str">
        <f t="shared" si="454"/>
        <v/>
      </c>
      <c r="AR75" s="28" t="str">
        <f t="shared" ref="AR75:AV75" si="455">IFERROR(IF(FIND(AR$1,$F75)&gt;1,"BME",""),"")</f>
        <v/>
      </c>
      <c r="AS75" s="28" t="str">
        <f t="shared" si="455"/>
        <v/>
      </c>
      <c r="AT75" s="28" t="str">
        <f t="shared" si="455"/>
        <v/>
      </c>
      <c r="AU75" s="28" t="str">
        <f t="shared" si="455"/>
        <v/>
      </c>
      <c r="AV75" s="28" t="str">
        <f t="shared" si="455"/>
        <v/>
      </c>
      <c r="AW75" s="28" t="str">
        <f t="shared" ref="AW75:BC75" si="456">IFERROR(IF(FIND(AW$1,$F75)&gt;1,AW$1,""),"")</f>
        <v/>
      </c>
      <c r="AX75" s="28" t="str">
        <f t="shared" si="456"/>
        <v/>
      </c>
      <c r="AY75" s="28" t="str">
        <f t="shared" si="456"/>
        <v/>
      </c>
      <c r="AZ75" s="28" t="str">
        <f t="shared" si="456"/>
        <v/>
      </c>
      <c r="BA75" s="28" t="str">
        <f t="shared" si="456"/>
        <v/>
      </c>
      <c r="BB75" s="28" t="str">
        <f t="shared" si="456"/>
        <v/>
      </c>
      <c r="BC75" s="28" t="str">
        <f t="shared" si="456"/>
        <v/>
      </c>
      <c r="BD75" s="28" t="str">
        <f t="shared" si="15"/>
        <v/>
      </c>
      <c r="BG75" s="2" t="s">
        <v>1288</v>
      </c>
      <c r="BI75" s="2" t="s">
        <v>1289</v>
      </c>
      <c r="BJ75" s="28" t="str">
        <f t="shared" si="16"/>
        <v>Leeds</v>
      </c>
      <c r="BK75" s="28" t="str">
        <f t="shared" si="17"/>
        <v>West Yorkshire</v>
      </c>
      <c r="BM75" s="2" t="s">
        <v>98</v>
      </c>
      <c r="BU75" s="18"/>
      <c r="BV75" s="47" t="s">
        <v>569</v>
      </c>
      <c r="BW75" s="18"/>
      <c r="BX75" s="18"/>
      <c r="BY75" s="42" t="str">
        <f t="shared" si="18"/>
        <v>LS7</v>
      </c>
      <c r="BZ75" s="43"/>
    </row>
    <row r="76" spans="1:78" ht="15">
      <c r="A76" s="10" t="s">
        <v>1943</v>
      </c>
      <c r="B76" s="28">
        <f>VLOOKUP(A76,Organisations!$A$2:$B$7,2,FALSE)</f>
        <v>1</v>
      </c>
      <c r="C76" s="10" t="s">
        <v>1290</v>
      </c>
      <c r="D76" s="10" t="s">
        <v>1291</v>
      </c>
      <c r="E76" s="28" t="str">
        <f t="shared" si="0"/>
        <v/>
      </c>
      <c r="F76" s="27"/>
      <c r="G76" s="10" t="s">
        <v>68</v>
      </c>
      <c r="H76" s="11"/>
      <c r="K76" s="30" t="s">
        <v>1293</v>
      </c>
      <c r="L76" s="12"/>
      <c r="M76" s="28" t="str">
        <f t="shared" ref="M76:Q76" si="457">IFERROR(IF(FIND(M$1,$F76)&gt;1,"Age - Children",""),"")</f>
        <v/>
      </c>
      <c r="N76" s="28" t="str">
        <f t="shared" si="457"/>
        <v/>
      </c>
      <c r="O76" s="28" t="str">
        <f t="shared" si="457"/>
        <v/>
      </c>
      <c r="P76" s="28" t="str">
        <f t="shared" si="457"/>
        <v/>
      </c>
      <c r="Q76" s="28" t="str">
        <f t="shared" si="457"/>
        <v/>
      </c>
      <c r="R76" s="28" t="str">
        <f t="shared" ref="R76:T76" si="458">IFERROR(IF(FIND(R$1,$F76)&gt;1,"Age - Elderly",""),"")</f>
        <v/>
      </c>
      <c r="S76" s="28" t="str">
        <f t="shared" si="458"/>
        <v/>
      </c>
      <c r="T76" s="28" t="str">
        <f t="shared" si="458"/>
        <v/>
      </c>
      <c r="U76" s="28" t="str">
        <f t="shared" si="3"/>
        <v/>
      </c>
      <c r="V76" s="28" t="str">
        <f t="shared" si="4"/>
        <v/>
      </c>
      <c r="X76" s="28" t="str">
        <f t="shared" si="5"/>
        <v/>
      </c>
      <c r="Y76" s="28" t="str">
        <f t="shared" si="6"/>
        <v/>
      </c>
      <c r="Z76" s="28" t="str">
        <f t="shared" si="7"/>
        <v/>
      </c>
      <c r="AB76" s="28" t="str">
        <f t="shared" si="8"/>
        <v/>
      </c>
      <c r="AD76" s="28" t="str">
        <f t="shared" si="9"/>
        <v/>
      </c>
      <c r="AG76" s="28" t="str">
        <f t="shared" ref="AG76:AL76" si="459">IFERROR(IF(FIND(AG$1,$F76)&gt;1,AG$1,""),"")</f>
        <v/>
      </c>
      <c r="AH76" s="28" t="str">
        <f t="shared" si="459"/>
        <v/>
      </c>
      <c r="AI76" s="28" t="str">
        <f t="shared" si="459"/>
        <v/>
      </c>
      <c r="AJ76" s="28" t="str">
        <f t="shared" si="459"/>
        <v/>
      </c>
      <c r="AK76" s="28" t="str">
        <f t="shared" si="459"/>
        <v/>
      </c>
      <c r="AL76" s="28" t="str">
        <f t="shared" si="459"/>
        <v/>
      </c>
      <c r="AM76" s="28" t="str">
        <f t="shared" si="11"/>
        <v/>
      </c>
      <c r="AN76" s="28" t="str">
        <f t="shared" ref="AN76:AQ76" si="460">IFERROR(IF(FIND(AN$1,$F76)&gt;1,"Status - LGBT",""),"")</f>
        <v/>
      </c>
      <c r="AO76" s="28" t="str">
        <f t="shared" si="460"/>
        <v/>
      </c>
      <c r="AP76" s="28" t="str">
        <f t="shared" si="460"/>
        <v/>
      </c>
      <c r="AQ76" s="28" t="str">
        <f t="shared" si="460"/>
        <v/>
      </c>
      <c r="AR76" s="28" t="str">
        <f t="shared" ref="AR76:AV76" si="461">IFERROR(IF(FIND(AR$1,$F76)&gt;1,"BME",""),"")</f>
        <v/>
      </c>
      <c r="AS76" s="28" t="str">
        <f t="shared" si="461"/>
        <v/>
      </c>
      <c r="AT76" s="28" t="str">
        <f t="shared" si="461"/>
        <v/>
      </c>
      <c r="AU76" s="28" t="str">
        <f t="shared" si="461"/>
        <v/>
      </c>
      <c r="AV76" s="28" t="str">
        <f t="shared" si="461"/>
        <v/>
      </c>
      <c r="AW76" s="28" t="str">
        <f t="shared" ref="AW76:BC76" si="462">IFERROR(IF(FIND(AW$1,$F76)&gt;1,AW$1,""),"")</f>
        <v/>
      </c>
      <c r="AX76" s="28" t="str">
        <f t="shared" si="462"/>
        <v/>
      </c>
      <c r="AY76" s="28" t="str">
        <f t="shared" si="462"/>
        <v/>
      </c>
      <c r="AZ76" s="28" t="str">
        <f t="shared" si="462"/>
        <v/>
      </c>
      <c r="BA76" s="28" t="str">
        <f t="shared" si="462"/>
        <v/>
      </c>
      <c r="BB76" s="28" t="str">
        <f t="shared" si="462"/>
        <v/>
      </c>
      <c r="BC76" s="28" t="str">
        <f t="shared" si="462"/>
        <v/>
      </c>
      <c r="BD76" s="28" t="str">
        <f t="shared" si="15"/>
        <v/>
      </c>
      <c r="BG76" s="2" t="s">
        <v>1294</v>
      </c>
      <c r="BI76" s="2" t="s">
        <v>1295</v>
      </c>
      <c r="BJ76" s="28" t="str">
        <f t="shared" si="16"/>
        <v>Leeds</v>
      </c>
      <c r="BK76" s="28" t="str">
        <f t="shared" si="17"/>
        <v>West Yorkshire</v>
      </c>
      <c r="BM76" s="2" t="s">
        <v>98</v>
      </c>
      <c r="BU76" s="12"/>
      <c r="BV76" s="50" t="s">
        <v>580</v>
      </c>
      <c r="BW76" s="12"/>
      <c r="BX76" s="12"/>
      <c r="BY76" s="42" t="str">
        <f t="shared" si="18"/>
        <v>LS15</v>
      </c>
      <c r="BZ76" s="42"/>
    </row>
    <row r="77" spans="1:78" ht="15">
      <c r="A77" s="16" t="s">
        <v>1943</v>
      </c>
      <c r="B77" s="28">
        <f>VLOOKUP(A77,Organisations!$A$2:$B$7,2,FALSE)</f>
        <v>1</v>
      </c>
      <c r="C77" s="16" t="s">
        <v>1296</v>
      </c>
      <c r="D77" s="16" t="s">
        <v>1297</v>
      </c>
      <c r="E77" s="28" t="str">
        <f t="shared" si="0"/>
        <v/>
      </c>
      <c r="F77" s="24"/>
      <c r="G77" s="16" t="s">
        <v>68</v>
      </c>
      <c r="H77" s="17"/>
      <c r="K77" s="26" t="s">
        <v>1299</v>
      </c>
      <c r="L77" s="18"/>
      <c r="M77" s="28" t="str">
        <f t="shared" ref="M77:Q77" si="463">IFERROR(IF(FIND(M$1,$F77)&gt;1,"Age - Children",""),"")</f>
        <v/>
      </c>
      <c r="N77" s="28" t="str">
        <f t="shared" si="463"/>
        <v/>
      </c>
      <c r="O77" s="28" t="str">
        <f t="shared" si="463"/>
        <v/>
      </c>
      <c r="P77" s="28" t="str">
        <f t="shared" si="463"/>
        <v/>
      </c>
      <c r="Q77" s="28" t="str">
        <f t="shared" si="463"/>
        <v/>
      </c>
      <c r="R77" s="28" t="str">
        <f t="shared" ref="R77:T77" si="464">IFERROR(IF(FIND(R$1,$F77)&gt;1,"Age - Elderly",""),"")</f>
        <v/>
      </c>
      <c r="S77" s="28" t="str">
        <f t="shared" si="464"/>
        <v/>
      </c>
      <c r="T77" s="28" t="str">
        <f t="shared" si="464"/>
        <v/>
      </c>
      <c r="U77" s="28" t="str">
        <f t="shared" si="3"/>
        <v/>
      </c>
      <c r="V77" s="28" t="str">
        <f t="shared" si="4"/>
        <v/>
      </c>
      <c r="X77" s="28" t="str">
        <f t="shared" si="5"/>
        <v/>
      </c>
      <c r="Y77" s="28" t="str">
        <f t="shared" si="6"/>
        <v/>
      </c>
      <c r="Z77" s="28" t="str">
        <f t="shared" si="7"/>
        <v/>
      </c>
      <c r="AB77" s="28" t="str">
        <f t="shared" si="8"/>
        <v/>
      </c>
      <c r="AD77" s="28" t="str">
        <f t="shared" si="9"/>
        <v/>
      </c>
      <c r="AG77" s="28" t="str">
        <f t="shared" ref="AG77:AL77" si="465">IFERROR(IF(FIND(AG$1,$F77)&gt;1,AG$1,""),"")</f>
        <v/>
      </c>
      <c r="AH77" s="28" t="str">
        <f t="shared" si="465"/>
        <v/>
      </c>
      <c r="AI77" s="28" t="str">
        <f t="shared" si="465"/>
        <v/>
      </c>
      <c r="AJ77" s="28" t="str">
        <f t="shared" si="465"/>
        <v/>
      </c>
      <c r="AK77" s="28" t="str">
        <f t="shared" si="465"/>
        <v/>
      </c>
      <c r="AL77" s="28" t="str">
        <f t="shared" si="465"/>
        <v/>
      </c>
      <c r="AM77" s="28" t="str">
        <f t="shared" si="11"/>
        <v/>
      </c>
      <c r="AN77" s="28" t="str">
        <f t="shared" ref="AN77:AQ77" si="466">IFERROR(IF(FIND(AN$1,$F77)&gt;1,"Status - LGBT",""),"")</f>
        <v/>
      </c>
      <c r="AO77" s="28" t="str">
        <f t="shared" si="466"/>
        <v/>
      </c>
      <c r="AP77" s="28" t="str">
        <f t="shared" si="466"/>
        <v/>
      </c>
      <c r="AQ77" s="28" t="str">
        <f t="shared" si="466"/>
        <v/>
      </c>
      <c r="AR77" s="28" t="str">
        <f t="shared" ref="AR77:AV77" si="467">IFERROR(IF(FIND(AR$1,$F77)&gt;1,"BME",""),"")</f>
        <v/>
      </c>
      <c r="AS77" s="28" t="str">
        <f t="shared" si="467"/>
        <v/>
      </c>
      <c r="AT77" s="28" t="str">
        <f t="shared" si="467"/>
        <v/>
      </c>
      <c r="AU77" s="28" t="str">
        <f t="shared" si="467"/>
        <v/>
      </c>
      <c r="AV77" s="28" t="str">
        <f t="shared" si="467"/>
        <v/>
      </c>
      <c r="AW77" s="28" t="str">
        <f t="shared" ref="AW77:BC77" si="468">IFERROR(IF(FIND(AW$1,$F77)&gt;1,AW$1,""),"")</f>
        <v/>
      </c>
      <c r="AX77" s="28" t="str">
        <f t="shared" si="468"/>
        <v/>
      </c>
      <c r="AY77" s="28" t="str">
        <f t="shared" si="468"/>
        <v/>
      </c>
      <c r="AZ77" s="28" t="str">
        <f t="shared" si="468"/>
        <v/>
      </c>
      <c r="BA77" s="28" t="str">
        <f t="shared" si="468"/>
        <v/>
      </c>
      <c r="BB77" s="28" t="str">
        <f t="shared" si="468"/>
        <v/>
      </c>
      <c r="BC77" s="28" t="str">
        <f t="shared" si="468"/>
        <v/>
      </c>
      <c r="BD77" s="28" t="str">
        <f t="shared" si="15"/>
        <v/>
      </c>
      <c r="BG77" s="2" t="s">
        <v>1300</v>
      </c>
      <c r="BI77" s="2" t="s">
        <v>1301</v>
      </c>
      <c r="BJ77" s="28" t="str">
        <f t="shared" si="16"/>
        <v>Leeds</v>
      </c>
      <c r="BK77" s="28" t="str">
        <f t="shared" si="17"/>
        <v>West Yorkshire</v>
      </c>
      <c r="BM77" s="2" t="s">
        <v>98</v>
      </c>
      <c r="BU77" s="18"/>
      <c r="BV77" s="47" t="s">
        <v>561</v>
      </c>
      <c r="BW77" s="18"/>
      <c r="BX77" s="18"/>
      <c r="BY77" s="42" t="str">
        <f t="shared" si="18"/>
        <v>LS1</v>
      </c>
      <c r="BZ77" s="43"/>
    </row>
    <row r="78" spans="1:78" ht="15">
      <c r="A78" s="10" t="s">
        <v>1943</v>
      </c>
      <c r="B78" s="28">
        <f>VLOOKUP(A78,Organisations!$A$2:$B$7,2,FALSE)</f>
        <v>1</v>
      </c>
      <c r="C78" s="10" t="s">
        <v>1302</v>
      </c>
      <c r="D78" s="10" t="s">
        <v>1303</v>
      </c>
      <c r="E78" s="28" t="str">
        <f t="shared" si="0"/>
        <v/>
      </c>
      <c r="F78" s="27"/>
      <c r="G78" s="10" t="s">
        <v>68</v>
      </c>
      <c r="H78" s="11"/>
      <c r="K78" s="30" t="s">
        <v>1306</v>
      </c>
      <c r="L78" s="12"/>
      <c r="M78" s="28" t="str">
        <f t="shared" ref="M78:Q78" si="469">IFERROR(IF(FIND(M$1,$F78)&gt;1,"Age - Children",""),"")</f>
        <v/>
      </c>
      <c r="N78" s="28" t="str">
        <f t="shared" si="469"/>
        <v/>
      </c>
      <c r="O78" s="28" t="str">
        <f t="shared" si="469"/>
        <v/>
      </c>
      <c r="P78" s="28" t="str">
        <f t="shared" si="469"/>
        <v/>
      </c>
      <c r="Q78" s="28" t="str">
        <f t="shared" si="469"/>
        <v/>
      </c>
      <c r="R78" s="28" t="str">
        <f t="shared" ref="R78:T78" si="470">IFERROR(IF(FIND(R$1,$F78)&gt;1,"Age - Elderly",""),"")</f>
        <v/>
      </c>
      <c r="S78" s="28" t="str">
        <f t="shared" si="470"/>
        <v/>
      </c>
      <c r="T78" s="28" t="str">
        <f t="shared" si="470"/>
        <v/>
      </c>
      <c r="U78" s="28" t="str">
        <f t="shared" si="3"/>
        <v/>
      </c>
      <c r="V78" s="28" t="str">
        <f t="shared" si="4"/>
        <v/>
      </c>
      <c r="X78" s="28" t="str">
        <f t="shared" si="5"/>
        <v/>
      </c>
      <c r="Y78" s="28" t="str">
        <f t="shared" si="6"/>
        <v/>
      </c>
      <c r="Z78" s="28" t="str">
        <f t="shared" si="7"/>
        <v/>
      </c>
      <c r="AB78" s="28" t="str">
        <f t="shared" si="8"/>
        <v/>
      </c>
      <c r="AD78" s="28" t="str">
        <f t="shared" si="9"/>
        <v/>
      </c>
      <c r="AG78" s="28" t="str">
        <f t="shared" ref="AG78:AL78" si="471">IFERROR(IF(FIND(AG$1,$F78)&gt;1,AG$1,""),"")</f>
        <v/>
      </c>
      <c r="AH78" s="28" t="str">
        <f t="shared" si="471"/>
        <v/>
      </c>
      <c r="AI78" s="28" t="str">
        <f t="shared" si="471"/>
        <v/>
      </c>
      <c r="AJ78" s="28" t="str">
        <f t="shared" si="471"/>
        <v/>
      </c>
      <c r="AK78" s="28" t="str">
        <f t="shared" si="471"/>
        <v/>
      </c>
      <c r="AL78" s="28" t="str">
        <f t="shared" si="471"/>
        <v/>
      </c>
      <c r="AM78" s="28" t="str">
        <f t="shared" si="11"/>
        <v/>
      </c>
      <c r="AN78" s="28" t="str">
        <f t="shared" ref="AN78:AQ78" si="472">IFERROR(IF(FIND(AN$1,$F78)&gt;1,"Status - LGBT",""),"")</f>
        <v/>
      </c>
      <c r="AO78" s="28" t="str">
        <f t="shared" si="472"/>
        <v/>
      </c>
      <c r="AP78" s="28" t="str">
        <f t="shared" si="472"/>
        <v/>
      </c>
      <c r="AQ78" s="28" t="str">
        <f t="shared" si="472"/>
        <v/>
      </c>
      <c r="AR78" s="28" t="str">
        <f t="shared" ref="AR78:AV78" si="473">IFERROR(IF(FIND(AR$1,$F78)&gt;1,"BME",""),"")</f>
        <v/>
      </c>
      <c r="AS78" s="28" t="str">
        <f t="shared" si="473"/>
        <v/>
      </c>
      <c r="AT78" s="28" t="str">
        <f t="shared" si="473"/>
        <v/>
      </c>
      <c r="AU78" s="28" t="str">
        <f t="shared" si="473"/>
        <v/>
      </c>
      <c r="AV78" s="28" t="str">
        <f t="shared" si="473"/>
        <v/>
      </c>
      <c r="AW78" s="28" t="str">
        <f t="shared" ref="AW78:BC78" si="474">IFERROR(IF(FIND(AW$1,$F78)&gt;1,AW$1,""),"")</f>
        <v/>
      </c>
      <c r="AX78" s="28" t="str">
        <f t="shared" si="474"/>
        <v/>
      </c>
      <c r="AY78" s="28" t="str">
        <f t="shared" si="474"/>
        <v/>
      </c>
      <c r="AZ78" s="28" t="str">
        <f t="shared" si="474"/>
        <v/>
      </c>
      <c r="BA78" s="28" t="str">
        <f t="shared" si="474"/>
        <v/>
      </c>
      <c r="BB78" s="28" t="str">
        <f t="shared" si="474"/>
        <v/>
      </c>
      <c r="BC78" s="28" t="str">
        <f t="shared" si="474"/>
        <v/>
      </c>
      <c r="BD78" s="28" t="str">
        <f t="shared" si="15"/>
        <v/>
      </c>
      <c r="BG78" s="2" t="s">
        <v>1308</v>
      </c>
      <c r="BJ78" s="28" t="str">
        <f t="shared" si="16"/>
        <v/>
      </c>
      <c r="BK78" s="28" t="str">
        <f t="shared" si="17"/>
        <v/>
      </c>
      <c r="BM78" s="2" t="s">
        <v>98</v>
      </c>
      <c r="BU78" s="12"/>
      <c r="BV78" s="12"/>
      <c r="BW78" s="12"/>
      <c r="BX78" s="12"/>
      <c r="BY78" s="42" t="str">
        <f t="shared" si="18"/>
        <v/>
      </c>
      <c r="BZ78" s="42"/>
    </row>
    <row r="79" spans="1:78" ht="15">
      <c r="A79" s="16" t="s">
        <v>1943</v>
      </c>
      <c r="B79" s="28">
        <f>VLOOKUP(A79,Organisations!$A$2:$B$7,2,FALSE)</f>
        <v>1</v>
      </c>
      <c r="C79" s="16" t="s">
        <v>1310</v>
      </c>
      <c r="D79" s="16" t="s">
        <v>1311</v>
      </c>
      <c r="E79" s="28" t="str">
        <f t="shared" si="0"/>
        <v/>
      </c>
      <c r="F79" s="24"/>
      <c r="G79" s="16" t="s">
        <v>68</v>
      </c>
      <c r="H79" s="17"/>
      <c r="K79" s="26" t="s">
        <v>1314</v>
      </c>
      <c r="L79" s="18"/>
      <c r="M79" s="28" t="str">
        <f t="shared" ref="M79:Q79" si="475">IFERROR(IF(FIND(M$1,$F79)&gt;1,"Age - Children",""),"")</f>
        <v/>
      </c>
      <c r="N79" s="28" t="str">
        <f t="shared" si="475"/>
        <v/>
      </c>
      <c r="O79" s="28" t="str">
        <f t="shared" si="475"/>
        <v/>
      </c>
      <c r="P79" s="28" t="str">
        <f t="shared" si="475"/>
        <v/>
      </c>
      <c r="Q79" s="28" t="str">
        <f t="shared" si="475"/>
        <v/>
      </c>
      <c r="R79" s="28" t="str">
        <f t="shared" ref="R79:T79" si="476">IFERROR(IF(FIND(R$1,$F79)&gt;1,"Age - Elderly",""),"")</f>
        <v/>
      </c>
      <c r="S79" s="28" t="str">
        <f t="shared" si="476"/>
        <v/>
      </c>
      <c r="T79" s="28" t="str">
        <f t="shared" si="476"/>
        <v/>
      </c>
      <c r="U79" s="28" t="str">
        <f t="shared" si="3"/>
        <v/>
      </c>
      <c r="V79" s="28" t="str">
        <f t="shared" si="4"/>
        <v/>
      </c>
      <c r="X79" s="28" t="str">
        <f t="shared" si="5"/>
        <v/>
      </c>
      <c r="Y79" s="28" t="str">
        <f t="shared" si="6"/>
        <v/>
      </c>
      <c r="Z79" s="28" t="str">
        <f t="shared" si="7"/>
        <v/>
      </c>
      <c r="AB79" s="28" t="str">
        <f t="shared" si="8"/>
        <v/>
      </c>
      <c r="AD79" s="28" t="str">
        <f t="shared" si="9"/>
        <v/>
      </c>
      <c r="AG79" s="28" t="str">
        <f t="shared" ref="AG79:AL79" si="477">IFERROR(IF(FIND(AG$1,$F79)&gt;1,AG$1,""),"")</f>
        <v/>
      </c>
      <c r="AH79" s="28" t="str">
        <f t="shared" si="477"/>
        <v/>
      </c>
      <c r="AI79" s="28" t="str">
        <f t="shared" si="477"/>
        <v/>
      </c>
      <c r="AJ79" s="28" t="str">
        <f t="shared" si="477"/>
        <v/>
      </c>
      <c r="AK79" s="28" t="str">
        <f t="shared" si="477"/>
        <v/>
      </c>
      <c r="AL79" s="28" t="str">
        <f t="shared" si="477"/>
        <v/>
      </c>
      <c r="AM79" s="28" t="str">
        <f t="shared" si="11"/>
        <v/>
      </c>
      <c r="AN79" s="28" t="str">
        <f t="shared" ref="AN79:AQ79" si="478">IFERROR(IF(FIND(AN$1,$F79)&gt;1,"Status - LGBT",""),"")</f>
        <v/>
      </c>
      <c r="AO79" s="28" t="str">
        <f t="shared" si="478"/>
        <v/>
      </c>
      <c r="AP79" s="28" t="str">
        <f t="shared" si="478"/>
        <v/>
      </c>
      <c r="AQ79" s="28" t="str">
        <f t="shared" si="478"/>
        <v/>
      </c>
      <c r="AR79" s="28" t="str">
        <f t="shared" ref="AR79:AV79" si="479">IFERROR(IF(FIND(AR$1,$F79)&gt;1,"BME",""),"")</f>
        <v/>
      </c>
      <c r="AS79" s="28" t="str">
        <f t="shared" si="479"/>
        <v/>
      </c>
      <c r="AT79" s="28" t="str">
        <f t="shared" si="479"/>
        <v/>
      </c>
      <c r="AU79" s="28" t="str">
        <f t="shared" si="479"/>
        <v/>
      </c>
      <c r="AV79" s="28" t="str">
        <f t="shared" si="479"/>
        <v/>
      </c>
      <c r="AW79" s="28" t="str">
        <f t="shared" ref="AW79:BC79" si="480">IFERROR(IF(FIND(AW$1,$F79)&gt;1,AW$1,""),"")</f>
        <v/>
      </c>
      <c r="AX79" s="28" t="str">
        <f t="shared" si="480"/>
        <v/>
      </c>
      <c r="AY79" s="28" t="str">
        <f t="shared" si="480"/>
        <v/>
      </c>
      <c r="AZ79" s="28" t="str">
        <f t="shared" si="480"/>
        <v/>
      </c>
      <c r="BA79" s="28" t="str">
        <f t="shared" si="480"/>
        <v/>
      </c>
      <c r="BB79" s="28" t="str">
        <f t="shared" si="480"/>
        <v/>
      </c>
      <c r="BC79" s="28" t="str">
        <f t="shared" si="480"/>
        <v/>
      </c>
      <c r="BD79" s="28" t="str">
        <f t="shared" si="15"/>
        <v/>
      </c>
      <c r="BG79" s="2" t="s">
        <v>1316</v>
      </c>
      <c r="BJ79" s="28" t="str">
        <f t="shared" si="16"/>
        <v>Leeds</v>
      </c>
      <c r="BK79" s="28" t="str">
        <f t="shared" si="17"/>
        <v>West Yorkshire</v>
      </c>
      <c r="BM79" s="2" t="s">
        <v>98</v>
      </c>
      <c r="BU79" s="18"/>
      <c r="BV79" s="18"/>
      <c r="BW79" s="18"/>
      <c r="BX79" s="18"/>
      <c r="BY79" s="42" t="str">
        <f t="shared" si="18"/>
        <v/>
      </c>
      <c r="BZ79" s="43"/>
    </row>
    <row r="80" spans="1:78" ht="15">
      <c r="A80" s="10" t="s">
        <v>1943</v>
      </c>
      <c r="B80" s="28">
        <f>VLOOKUP(A80,Organisations!$A$2:$B$7,2,FALSE)</f>
        <v>1</v>
      </c>
      <c r="C80" s="23" t="s">
        <v>1317</v>
      </c>
      <c r="D80" s="23" t="s">
        <v>1317</v>
      </c>
      <c r="E80" s="28" t="str">
        <f t="shared" si="0"/>
        <v/>
      </c>
      <c r="F80" s="27"/>
      <c r="G80" s="10" t="s">
        <v>68</v>
      </c>
      <c r="H80" s="11"/>
      <c r="K80" s="30" t="s">
        <v>1320</v>
      </c>
      <c r="L80" s="12"/>
      <c r="M80" s="28" t="str">
        <f t="shared" ref="M80:Q80" si="481">IFERROR(IF(FIND(M$1,$F80)&gt;1,"Age - Children",""),"")</f>
        <v/>
      </c>
      <c r="N80" s="28" t="str">
        <f t="shared" si="481"/>
        <v/>
      </c>
      <c r="O80" s="28" t="str">
        <f t="shared" si="481"/>
        <v/>
      </c>
      <c r="P80" s="28" t="str">
        <f t="shared" si="481"/>
        <v/>
      </c>
      <c r="Q80" s="28" t="str">
        <f t="shared" si="481"/>
        <v/>
      </c>
      <c r="R80" s="28" t="str">
        <f t="shared" ref="R80:T80" si="482">IFERROR(IF(FIND(R$1,$F80)&gt;1,"Age - Elderly",""),"")</f>
        <v/>
      </c>
      <c r="S80" s="28" t="str">
        <f t="shared" si="482"/>
        <v/>
      </c>
      <c r="T80" s="28" t="str">
        <f t="shared" si="482"/>
        <v/>
      </c>
      <c r="U80" s="28" t="str">
        <f t="shared" si="3"/>
        <v/>
      </c>
      <c r="V80" s="28" t="str">
        <f t="shared" si="4"/>
        <v/>
      </c>
      <c r="X80" s="28" t="str">
        <f t="shared" si="5"/>
        <v/>
      </c>
      <c r="Y80" s="28" t="str">
        <f t="shared" si="6"/>
        <v/>
      </c>
      <c r="Z80" s="28" t="str">
        <f t="shared" si="7"/>
        <v/>
      </c>
      <c r="AB80" s="28" t="str">
        <f t="shared" si="8"/>
        <v/>
      </c>
      <c r="AD80" s="28" t="str">
        <f t="shared" si="9"/>
        <v/>
      </c>
      <c r="AG80" s="28" t="str">
        <f t="shared" ref="AG80:AL80" si="483">IFERROR(IF(FIND(AG$1,$F80)&gt;1,AG$1,""),"")</f>
        <v/>
      </c>
      <c r="AH80" s="28" t="str">
        <f t="shared" si="483"/>
        <v/>
      </c>
      <c r="AI80" s="28" t="str">
        <f t="shared" si="483"/>
        <v/>
      </c>
      <c r="AJ80" s="28" t="str">
        <f t="shared" si="483"/>
        <v/>
      </c>
      <c r="AK80" s="28" t="str">
        <f t="shared" si="483"/>
        <v/>
      </c>
      <c r="AL80" s="28" t="str">
        <f t="shared" si="483"/>
        <v/>
      </c>
      <c r="AM80" s="28" t="str">
        <f t="shared" si="11"/>
        <v/>
      </c>
      <c r="AN80" s="28" t="str">
        <f t="shared" ref="AN80:AQ80" si="484">IFERROR(IF(FIND(AN$1,$F80)&gt;1,"Status - LGBT",""),"")</f>
        <v/>
      </c>
      <c r="AO80" s="28" t="str">
        <f t="shared" si="484"/>
        <v/>
      </c>
      <c r="AP80" s="28" t="str">
        <f t="shared" si="484"/>
        <v/>
      </c>
      <c r="AQ80" s="28" t="str">
        <f t="shared" si="484"/>
        <v/>
      </c>
      <c r="AR80" s="28" t="str">
        <f t="shared" ref="AR80:AV80" si="485">IFERROR(IF(FIND(AR$1,$F80)&gt;1,"BME",""),"")</f>
        <v/>
      </c>
      <c r="AS80" s="28" t="str">
        <f t="shared" si="485"/>
        <v/>
      </c>
      <c r="AT80" s="28" t="str">
        <f t="shared" si="485"/>
        <v/>
      </c>
      <c r="AU80" s="28" t="str">
        <f t="shared" si="485"/>
        <v/>
      </c>
      <c r="AV80" s="28" t="str">
        <f t="shared" si="485"/>
        <v/>
      </c>
      <c r="AW80" s="28" t="str">
        <f t="shared" ref="AW80:BC80" si="486">IFERROR(IF(FIND(AW$1,$F80)&gt;1,AW$1,""),"")</f>
        <v/>
      </c>
      <c r="AX80" s="28" t="str">
        <f t="shared" si="486"/>
        <v/>
      </c>
      <c r="AY80" s="28" t="str">
        <f t="shared" si="486"/>
        <v/>
      </c>
      <c r="AZ80" s="28" t="str">
        <f t="shared" si="486"/>
        <v/>
      </c>
      <c r="BA80" s="28" t="str">
        <f t="shared" si="486"/>
        <v/>
      </c>
      <c r="BB80" s="28" t="str">
        <f t="shared" si="486"/>
        <v/>
      </c>
      <c r="BC80" s="28" t="str">
        <f t="shared" si="486"/>
        <v/>
      </c>
      <c r="BD80" s="28" t="str">
        <f t="shared" si="15"/>
        <v/>
      </c>
      <c r="BG80" s="2" t="s">
        <v>1321</v>
      </c>
      <c r="BJ80" s="28" t="str">
        <f t="shared" si="16"/>
        <v/>
      </c>
      <c r="BK80" s="28" t="str">
        <f t="shared" si="17"/>
        <v/>
      </c>
      <c r="BM80" s="2" t="s">
        <v>98</v>
      </c>
      <c r="BU80" s="12"/>
      <c r="BV80" s="12"/>
      <c r="BW80" s="12"/>
      <c r="BX80" s="12"/>
      <c r="BY80" s="42" t="str">
        <f t="shared" si="18"/>
        <v/>
      </c>
      <c r="BZ80" s="42"/>
    </row>
    <row r="81" spans="1:78" ht="15">
      <c r="A81" s="16" t="s">
        <v>1943</v>
      </c>
      <c r="B81" s="28">
        <f>VLOOKUP(A81,Organisations!$A$2:$B$7,2,FALSE)</f>
        <v>1</v>
      </c>
      <c r="C81" s="16" t="s">
        <v>1322</v>
      </c>
      <c r="D81" s="16" t="s">
        <v>1323</v>
      </c>
      <c r="E81" s="28" t="str">
        <f t="shared" si="0"/>
        <v/>
      </c>
      <c r="F81" s="24"/>
      <c r="G81" s="16" t="s">
        <v>68</v>
      </c>
      <c r="H81" s="17"/>
      <c r="K81" s="26" t="s">
        <v>1326</v>
      </c>
      <c r="L81" s="18"/>
      <c r="M81" s="28" t="str">
        <f t="shared" ref="M81:Q81" si="487">IFERROR(IF(FIND(M$1,$F81)&gt;1,"Age - Children",""),"")</f>
        <v/>
      </c>
      <c r="N81" s="28" t="str">
        <f t="shared" si="487"/>
        <v/>
      </c>
      <c r="O81" s="28" t="str">
        <f t="shared" si="487"/>
        <v/>
      </c>
      <c r="P81" s="28" t="str">
        <f t="shared" si="487"/>
        <v/>
      </c>
      <c r="Q81" s="28" t="str">
        <f t="shared" si="487"/>
        <v/>
      </c>
      <c r="R81" s="28" t="str">
        <f t="shared" ref="R81:T81" si="488">IFERROR(IF(FIND(R$1,$F81)&gt;1,"Age - Elderly",""),"")</f>
        <v/>
      </c>
      <c r="S81" s="28" t="str">
        <f t="shared" si="488"/>
        <v/>
      </c>
      <c r="T81" s="28" t="str">
        <f t="shared" si="488"/>
        <v/>
      </c>
      <c r="U81" s="28" t="str">
        <f t="shared" si="3"/>
        <v/>
      </c>
      <c r="V81" s="28" t="str">
        <f t="shared" si="4"/>
        <v/>
      </c>
      <c r="X81" s="28" t="str">
        <f t="shared" si="5"/>
        <v/>
      </c>
      <c r="Y81" s="28" t="str">
        <f t="shared" si="6"/>
        <v/>
      </c>
      <c r="Z81" s="28" t="str">
        <f t="shared" si="7"/>
        <v/>
      </c>
      <c r="AB81" s="28" t="str">
        <f t="shared" si="8"/>
        <v/>
      </c>
      <c r="AD81" s="28" t="str">
        <f t="shared" si="9"/>
        <v/>
      </c>
      <c r="AG81" s="28" t="str">
        <f t="shared" ref="AG81:AL81" si="489">IFERROR(IF(FIND(AG$1,$F81)&gt;1,AG$1,""),"")</f>
        <v/>
      </c>
      <c r="AH81" s="28" t="str">
        <f t="shared" si="489"/>
        <v/>
      </c>
      <c r="AI81" s="28" t="str">
        <f t="shared" si="489"/>
        <v/>
      </c>
      <c r="AJ81" s="28" t="str">
        <f t="shared" si="489"/>
        <v/>
      </c>
      <c r="AK81" s="28" t="str">
        <f t="shared" si="489"/>
        <v/>
      </c>
      <c r="AL81" s="28" t="str">
        <f t="shared" si="489"/>
        <v/>
      </c>
      <c r="AM81" s="28" t="str">
        <f t="shared" si="11"/>
        <v/>
      </c>
      <c r="AN81" s="28" t="str">
        <f t="shared" ref="AN81:AQ81" si="490">IFERROR(IF(FIND(AN$1,$F81)&gt;1,"Status - LGBT",""),"")</f>
        <v/>
      </c>
      <c r="AO81" s="28" t="str">
        <f t="shared" si="490"/>
        <v/>
      </c>
      <c r="AP81" s="28" t="str">
        <f t="shared" si="490"/>
        <v/>
      </c>
      <c r="AQ81" s="28" t="str">
        <f t="shared" si="490"/>
        <v/>
      </c>
      <c r="AR81" s="28" t="str">
        <f t="shared" ref="AR81:AV81" si="491">IFERROR(IF(FIND(AR$1,$F81)&gt;1,"BME",""),"")</f>
        <v/>
      </c>
      <c r="AS81" s="28" t="str">
        <f t="shared" si="491"/>
        <v/>
      </c>
      <c r="AT81" s="28" t="str">
        <f t="shared" si="491"/>
        <v/>
      </c>
      <c r="AU81" s="28" t="str">
        <f t="shared" si="491"/>
        <v/>
      </c>
      <c r="AV81" s="28" t="str">
        <f t="shared" si="491"/>
        <v/>
      </c>
      <c r="AW81" s="28" t="str">
        <f t="shared" ref="AW81:BC81" si="492">IFERROR(IF(FIND(AW$1,$F81)&gt;1,AW$1,""),"")</f>
        <v/>
      </c>
      <c r="AX81" s="28" t="str">
        <f t="shared" si="492"/>
        <v/>
      </c>
      <c r="AY81" s="28" t="str">
        <f t="shared" si="492"/>
        <v/>
      </c>
      <c r="AZ81" s="28" t="str">
        <f t="shared" si="492"/>
        <v/>
      </c>
      <c r="BA81" s="28" t="str">
        <f t="shared" si="492"/>
        <v/>
      </c>
      <c r="BB81" s="28" t="str">
        <f t="shared" si="492"/>
        <v/>
      </c>
      <c r="BC81" s="28" t="str">
        <f t="shared" si="492"/>
        <v/>
      </c>
      <c r="BD81" s="28" t="str">
        <f t="shared" si="15"/>
        <v/>
      </c>
      <c r="BG81" s="2" t="s">
        <v>1328</v>
      </c>
      <c r="BI81" s="2" t="s">
        <v>1329</v>
      </c>
      <c r="BJ81" s="28" t="str">
        <f t="shared" si="16"/>
        <v>Leeds</v>
      </c>
      <c r="BK81" s="28" t="str">
        <f t="shared" si="17"/>
        <v>West Yorkshire</v>
      </c>
      <c r="BM81" s="2" t="s">
        <v>98</v>
      </c>
      <c r="BU81" s="18"/>
      <c r="BV81" s="47" t="s">
        <v>561</v>
      </c>
      <c r="BW81" s="18"/>
      <c r="BX81" s="18"/>
      <c r="BY81" s="42" t="str">
        <f t="shared" si="18"/>
        <v>LS1</v>
      </c>
      <c r="BZ81" s="43"/>
    </row>
    <row r="82" spans="1:78" ht="15">
      <c r="A82" s="10" t="s">
        <v>1943</v>
      </c>
      <c r="B82" s="28">
        <f>VLOOKUP(A82,Organisations!$A$2:$B$7,2,FALSE)</f>
        <v>1</v>
      </c>
      <c r="C82" s="10" t="s">
        <v>1330</v>
      </c>
      <c r="D82" s="10" t="s">
        <v>1331</v>
      </c>
      <c r="E82" s="28" t="str">
        <f t="shared" si="0"/>
        <v/>
      </c>
      <c r="F82" s="27"/>
      <c r="G82" s="10" t="s">
        <v>68</v>
      </c>
      <c r="H82" s="11"/>
      <c r="K82" s="30" t="s">
        <v>1334</v>
      </c>
      <c r="L82" s="12"/>
      <c r="M82" s="28" t="str">
        <f t="shared" ref="M82:Q82" si="493">IFERROR(IF(FIND(M$1,$F82)&gt;1,"Age - Children",""),"")</f>
        <v/>
      </c>
      <c r="N82" s="28" t="str">
        <f t="shared" si="493"/>
        <v/>
      </c>
      <c r="O82" s="28" t="str">
        <f t="shared" si="493"/>
        <v/>
      </c>
      <c r="P82" s="28" t="str">
        <f t="shared" si="493"/>
        <v/>
      </c>
      <c r="Q82" s="28" t="str">
        <f t="shared" si="493"/>
        <v/>
      </c>
      <c r="R82" s="28" t="str">
        <f t="shared" ref="R82:T82" si="494">IFERROR(IF(FIND(R$1,$F82)&gt;1,"Age - Elderly",""),"")</f>
        <v/>
      </c>
      <c r="S82" s="28" t="str">
        <f t="shared" si="494"/>
        <v/>
      </c>
      <c r="T82" s="28" t="str">
        <f t="shared" si="494"/>
        <v/>
      </c>
      <c r="U82" s="28" t="str">
        <f t="shared" si="3"/>
        <v/>
      </c>
      <c r="V82" s="28" t="str">
        <f t="shared" si="4"/>
        <v/>
      </c>
      <c r="X82" s="28" t="str">
        <f t="shared" si="5"/>
        <v/>
      </c>
      <c r="Y82" s="28" t="str">
        <f t="shared" si="6"/>
        <v/>
      </c>
      <c r="Z82" s="28" t="str">
        <f t="shared" si="7"/>
        <v/>
      </c>
      <c r="AB82" s="28" t="str">
        <f t="shared" si="8"/>
        <v/>
      </c>
      <c r="AD82" s="28" t="str">
        <f t="shared" si="9"/>
        <v/>
      </c>
      <c r="AG82" s="28" t="str">
        <f t="shared" ref="AG82:AL82" si="495">IFERROR(IF(FIND(AG$1,$F82)&gt;1,AG$1,""),"")</f>
        <v/>
      </c>
      <c r="AH82" s="28" t="str">
        <f t="shared" si="495"/>
        <v/>
      </c>
      <c r="AI82" s="28" t="str">
        <f t="shared" si="495"/>
        <v/>
      </c>
      <c r="AJ82" s="28" t="str">
        <f t="shared" si="495"/>
        <v/>
      </c>
      <c r="AK82" s="28" t="str">
        <f t="shared" si="495"/>
        <v/>
      </c>
      <c r="AL82" s="28" t="str">
        <f t="shared" si="495"/>
        <v/>
      </c>
      <c r="AM82" s="28" t="str">
        <f t="shared" si="11"/>
        <v/>
      </c>
      <c r="AN82" s="28" t="str">
        <f t="shared" ref="AN82:AQ82" si="496">IFERROR(IF(FIND(AN$1,$F82)&gt;1,"Status - LGBT",""),"")</f>
        <v/>
      </c>
      <c r="AO82" s="28" t="str">
        <f t="shared" si="496"/>
        <v/>
      </c>
      <c r="AP82" s="28" t="str">
        <f t="shared" si="496"/>
        <v/>
      </c>
      <c r="AQ82" s="28" t="str">
        <f t="shared" si="496"/>
        <v/>
      </c>
      <c r="AR82" s="28" t="str">
        <f t="shared" ref="AR82:AV82" si="497">IFERROR(IF(FIND(AR$1,$F82)&gt;1,"BME",""),"")</f>
        <v/>
      </c>
      <c r="AS82" s="28" t="str">
        <f t="shared" si="497"/>
        <v/>
      </c>
      <c r="AT82" s="28" t="str">
        <f t="shared" si="497"/>
        <v/>
      </c>
      <c r="AU82" s="28" t="str">
        <f t="shared" si="497"/>
        <v/>
      </c>
      <c r="AV82" s="28" t="str">
        <f t="shared" si="497"/>
        <v/>
      </c>
      <c r="AW82" s="28" t="str">
        <f t="shared" ref="AW82:BC82" si="498">IFERROR(IF(FIND(AW$1,$F82)&gt;1,AW$1,""),"")</f>
        <v/>
      </c>
      <c r="AX82" s="28" t="str">
        <f t="shared" si="498"/>
        <v/>
      </c>
      <c r="AY82" s="28" t="str">
        <f t="shared" si="498"/>
        <v/>
      </c>
      <c r="AZ82" s="28" t="str">
        <f t="shared" si="498"/>
        <v/>
      </c>
      <c r="BA82" s="28" t="str">
        <f t="shared" si="498"/>
        <v/>
      </c>
      <c r="BB82" s="28" t="str">
        <f t="shared" si="498"/>
        <v/>
      </c>
      <c r="BC82" s="28" t="str">
        <f t="shared" si="498"/>
        <v/>
      </c>
      <c r="BD82" s="28" t="str">
        <f t="shared" si="15"/>
        <v/>
      </c>
      <c r="BG82" s="2" t="s">
        <v>1335</v>
      </c>
      <c r="BI82" s="2" t="s">
        <v>1336</v>
      </c>
      <c r="BJ82" s="28" t="str">
        <f t="shared" si="16"/>
        <v>Leeds</v>
      </c>
      <c r="BK82" s="28" t="str">
        <f t="shared" si="17"/>
        <v>West Yorkshire</v>
      </c>
      <c r="BM82" s="2" t="s">
        <v>98</v>
      </c>
      <c r="BU82" s="12"/>
      <c r="BV82" s="50" t="s">
        <v>578</v>
      </c>
      <c r="BW82" s="12"/>
      <c r="BX82" s="12"/>
      <c r="BY82" s="42" t="str">
        <f t="shared" si="18"/>
        <v>LS14</v>
      </c>
      <c r="BZ82" s="42"/>
    </row>
    <row r="83" spans="1:78" ht="15">
      <c r="A83" s="16" t="s">
        <v>1943</v>
      </c>
      <c r="B83" s="28">
        <f>VLOOKUP(A83,Organisations!$A$2:$B$7,2,FALSE)</f>
        <v>1</v>
      </c>
      <c r="C83" s="23" t="s">
        <v>1338</v>
      </c>
      <c r="D83" s="23" t="s">
        <v>1339</v>
      </c>
      <c r="E83" s="28" t="str">
        <f t="shared" si="0"/>
        <v/>
      </c>
      <c r="F83" s="24"/>
      <c r="G83" s="16" t="s">
        <v>68</v>
      </c>
      <c r="H83" s="17"/>
      <c r="K83" s="26" t="s">
        <v>1342</v>
      </c>
      <c r="L83" s="18"/>
      <c r="M83" s="28" t="str">
        <f t="shared" ref="M83:Q83" si="499">IFERROR(IF(FIND(M$1,$F83)&gt;1,"Age - Children",""),"")</f>
        <v/>
      </c>
      <c r="N83" s="28" t="str">
        <f t="shared" si="499"/>
        <v/>
      </c>
      <c r="O83" s="28" t="str">
        <f t="shared" si="499"/>
        <v/>
      </c>
      <c r="P83" s="28" t="str">
        <f t="shared" si="499"/>
        <v/>
      </c>
      <c r="Q83" s="28" t="str">
        <f t="shared" si="499"/>
        <v/>
      </c>
      <c r="R83" s="28" t="str">
        <f t="shared" ref="R83:T83" si="500">IFERROR(IF(FIND(R$1,$F83)&gt;1,"Age - Elderly",""),"")</f>
        <v/>
      </c>
      <c r="S83" s="28" t="str">
        <f t="shared" si="500"/>
        <v/>
      </c>
      <c r="T83" s="28" t="str">
        <f t="shared" si="500"/>
        <v/>
      </c>
      <c r="U83" s="28" t="str">
        <f t="shared" si="3"/>
        <v/>
      </c>
      <c r="V83" s="28" t="str">
        <f t="shared" si="4"/>
        <v/>
      </c>
      <c r="X83" s="28" t="str">
        <f t="shared" si="5"/>
        <v/>
      </c>
      <c r="Y83" s="28" t="str">
        <f t="shared" si="6"/>
        <v/>
      </c>
      <c r="Z83" s="28" t="str">
        <f t="shared" si="7"/>
        <v/>
      </c>
      <c r="AB83" s="28" t="str">
        <f t="shared" si="8"/>
        <v/>
      </c>
      <c r="AD83" s="28" t="str">
        <f t="shared" si="9"/>
        <v/>
      </c>
      <c r="AG83" s="28" t="str">
        <f t="shared" ref="AG83:AL83" si="501">IFERROR(IF(FIND(AG$1,$F83)&gt;1,AG$1,""),"")</f>
        <v/>
      </c>
      <c r="AH83" s="28" t="str">
        <f t="shared" si="501"/>
        <v/>
      </c>
      <c r="AI83" s="28" t="str">
        <f t="shared" si="501"/>
        <v/>
      </c>
      <c r="AJ83" s="28" t="str">
        <f t="shared" si="501"/>
        <v/>
      </c>
      <c r="AK83" s="28" t="str">
        <f t="shared" si="501"/>
        <v/>
      </c>
      <c r="AL83" s="28" t="str">
        <f t="shared" si="501"/>
        <v/>
      </c>
      <c r="AM83" s="28" t="str">
        <f t="shared" si="11"/>
        <v/>
      </c>
      <c r="AN83" s="28" t="str">
        <f t="shared" ref="AN83:AQ83" si="502">IFERROR(IF(FIND(AN$1,$F83)&gt;1,"Status - LGBT",""),"")</f>
        <v/>
      </c>
      <c r="AO83" s="28" t="str">
        <f t="shared" si="502"/>
        <v/>
      </c>
      <c r="AP83" s="28" t="str">
        <f t="shared" si="502"/>
        <v/>
      </c>
      <c r="AQ83" s="28" t="str">
        <f t="shared" si="502"/>
        <v/>
      </c>
      <c r="AR83" s="28" t="str">
        <f t="shared" ref="AR83:AV83" si="503">IFERROR(IF(FIND(AR$1,$F83)&gt;1,"BME",""),"")</f>
        <v/>
      </c>
      <c r="AS83" s="28" t="str">
        <f t="shared" si="503"/>
        <v/>
      </c>
      <c r="AT83" s="28" t="str">
        <f t="shared" si="503"/>
        <v/>
      </c>
      <c r="AU83" s="28" t="str">
        <f t="shared" si="503"/>
        <v/>
      </c>
      <c r="AV83" s="28" t="str">
        <f t="shared" si="503"/>
        <v/>
      </c>
      <c r="AW83" s="28" t="str">
        <f t="shared" ref="AW83:BC83" si="504">IFERROR(IF(FIND(AW$1,$F83)&gt;1,AW$1,""),"")</f>
        <v/>
      </c>
      <c r="AX83" s="28" t="str">
        <f t="shared" si="504"/>
        <v/>
      </c>
      <c r="AY83" s="28" t="str">
        <f t="shared" si="504"/>
        <v/>
      </c>
      <c r="AZ83" s="28" t="str">
        <f t="shared" si="504"/>
        <v/>
      </c>
      <c r="BA83" s="28" t="str">
        <f t="shared" si="504"/>
        <v/>
      </c>
      <c r="BB83" s="28" t="str">
        <f t="shared" si="504"/>
        <v/>
      </c>
      <c r="BC83" s="28" t="str">
        <f t="shared" si="504"/>
        <v/>
      </c>
      <c r="BD83" s="28" t="str">
        <f t="shared" si="15"/>
        <v/>
      </c>
      <c r="BG83" s="2" t="s">
        <v>1343</v>
      </c>
      <c r="BJ83" s="28" t="str">
        <f t="shared" si="16"/>
        <v/>
      </c>
      <c r="BK83" s="28" t="str">
        <f t="shared" si="17"/>
        <v/>
      </c>
      <c r="BM83" s="2" t="s">
        <v>98</v>
      </c>
      <c r="BU83" s="18"/>
      <c r="BV83" s="18"/>
      <c r="BW83" s="18"/>
      <c r="BX83" s="18"/>
      <c r="BY83" s="42" t="str">
        <f t="shared" si="18"/>
        <v/>
      </c>
      <c r="BZ83" s="43"/>
    </row>
    <row r="84" spans="1:78" ht="15">
      <c r="A84" s="10" t="s">
        <v>1943</v>
      </c>
      <c r="B84" s="28">
        <f>VLOOKUP(A84,Organisations!$A$2:$B$7,2,FALSE)</f>
        <v>1</v>
      </c>
      <c r="C84" s="23" t="s">
        <v>1344</v>
      </c>
      <c r="D84" s="23" t="s">
        <v>1344</v>
      </c>
      <c r="E84" s="28" t="str">
        <f t="shared" si="0"/>
        <v/>
      </c>
      <c r="F84" s="27"/>
      <c r="G84" s="10" t="s">
        <v>68</v>
      </c>
      <c r="H84" s="11"/>
      <c r="K84" s="30" t="s">
        <v>1348</v>
      </c>
      <c r="L84" s="12"/>
      <c r="M84" s="28" t="str">
        <f t="shared" ref="M84:Q84" si="505">IFERROR(IF(FIND(M$1,$F84)&gt;1,"Age - Children",""),"")</f>
        <v/>
      </c>
      <c r="N84" s="28" t="str">
        <f t="shared" si="505"/>
        <v/>
      </c>
      <c r="O84" s="28" t="str">
        <f t="shared" si="505"/>
        <v/>
      </c>
      <c r="P84" s="28" t="str">
        <f t="shared" si="505"/>
        <v/>
      </c>
      <c r="Q84" s="28" t="str">
        <f t="shared" si="505"/>
        <v/>
      </c>
      <c r="R84" s="28" t="str">
        <f t="shared" ref="R84:T84" si="506">IFERROR(IF(FIND(R$1,$F84)&gt;1,"Age - Elderly",""),"")</f>
        <v/>
      </c>
      <c r="S84" s="28" t="str">
        <f t="shared" si="506"/>
        <v/>
      </c>
      <c r="T84" s="28" t="str">
        <f t="shared" si="506"/>
        <v/>
      </c>
      <c r="U84" s="28" t="str">
        <f t="shared" si="3"/>
        <v/>
      </c>
      <c r="V84" s="28" t="str">
        <f t="shared" si="4"/>
        <v/>
      </c>
      <c r="X84" s="28" t="str">
        <f t="shared" si="5"/>
        <v/>
      </c>
      <c r="Y84" s="28" t="str">
        <f t="shared" si="6"/>
        <v/>
      </c>
      <c r="Z84" s="28" t="str">
        <f t="shared" si="7"/>
        <v/>
      </c>
      <c r="AB84" s="28" t="str">
        <f t="shared" si="8"/>
        <v/>
      </c>
      <c r="AD84" s="28" t="str">
        <f t="shared" si="9"/>
        <v/>
      </c>
      <c r="AG84" s="28" t="str">
        <f t="shared" ref="AG84:AL84" si="507">IFERROR(IF(FIND(AG$1,$F84)&gt;1,AG$1,""),"")</f>
        <v/>
      </c>
      <c r="AH84" s="28" t="str">
        <f t="shared" si="507"/>
        <v/>
      </c>
      <c r="AI84" s="28" t="str">
        <f t="shared" si="507"/>
        <v/>
      </c>
      <c r="AJ84" s="28" t="str">
        <f t="shared" si="507"/>
        <v/>
      </c>
      <c r="AK84" s="28" t="str">
        <f t="shared" si="507"/>
        <v/>
      </c>
      <c r="AL84" s="28" t="str">
        <f t="shared" si="507"/>
        <v/>
      </c>
      <c r="AM84" s="28" t="str">
        <f t="shared" si="11"/>
        <v/>
      </c>
      <c r="AN84" s="28" t="str">
        <f t="shared" ref="AN84:AQ84" si="508">IFERROR(IF(FIND(AN$1,$F84)&gt;1,"Status - LGBT",""),"")</f>
        <v/>
      </c>
      <c r="AO84" s="28" t="str">
        <f t="shared" si="508"/>
        <v/>
      </c>
      <c r="AP84" s="28" t="str">
        <f t="shared" si="508"/>
        <v/>
      </c>
      <c r="AQ84" s="28" t="str">
        <f t="shared" si="508"/>
        <v/>
      </c>
      <c r="AR84" s="28" t="str">
        <f t="shared" ref="AR84:AV84" si="509">IFERROR(IF(FIND(AR$1,$F84)&gt;1,"BME",""),"")</f>
        <v/>
      </c>
      <c r="AS84" s="28" t="str">
        <f t="shared" si="509"/>
        <v/>
      </c>
      <c r="AT84" s="28" t="str">
        <f t="shared" si="509"/>
        <v/>
      </c>
      <c r="AU84" s="28" t="str">
        <f t="shared" si="509"/>
        <v/>
      </c>
      <c r="AV84" s="28" t="str">
        <f t="shared" si="509"/>
        <v/>
      </c>
      <c r="AW84" s="28" t="str">
        <f t="shared" ref="AW84:BC84" si="510">IFERROR(IF(FIND(AW$1,$F84)&gt;1,AW$1,""),"")</f>
        <v/>
      </c>
      <c r="AX84" s="28" t="str">
        <f t="shared" si="510"/>
        <v/>
      </c>
      <c r="AY84" s="28" t="str">
        <f t="shared" si="510"/>
        <v/>
      </c>
      <c r="AZ84" s="28" t="str">
        <f t="shared" si="510"/>
        <v/>
      </c>
      <c r="BA84" s="28" t="str">
        <f t="shared" si="510"/>
        <v/>
      </c>
      <c r="BB84" s="28" t="str">
        <f t="shared" si="510"/>
        <v/>
      </c>
      <c r="BC84" s="28" t="str">
        <f t="shared" si="510"/>
        <v/>
      </c>
      <c r="BD84" s="28" t="str">
        <f t="shared" si="15"/>
        <v/>
      </c>
      <c r="BG84" s="2" t="s">
        <v>1349</v>
      </c>
      <c r="BI84" s="2" t="s">
        <v>1350</v>
      </c>
      <c r="BJ84" s="28" t="str">
        <f t="shared" si="16"/>
        <v>Leeds</v>
      </c>
      <c r="BK84" s="28" t="str">
        <f t="shared" si="17"/>
        <v>West Yorkshire</v>
      </c>
      <c r="BM84" s="2" t="s">
        <v>98</v>
      </c>
      <c r="BU84" s="12"/>
      <c r="BV84" s="50" t="s">
        <v>575</v>
      </c>
      <c r="BW84" s="12"/>
      <c r="BX84" s="12"/>
      <c r="BY84" s="42" t="str">
        <f t="shared" si="18"/>
        <v>LS12</v>
      </c>
      <c r="BZ84" s="42"/>
    </row>
    <row r="85" spans="1:78" ht="15">
      <c r="A85" s="16" t="s">
        <v>1943</v>
      </c>
      <c r="B85" s="28">
        <f>VLOOKUP(A85,Organisations!$A$2:$B$7,2,FALSE)</f>
        <v>1</v>
      </c>
      <c r="C85" s="16" t="s">
        <v>1351</v>
      </c>
      <c r="D85" s="16" t="s">
        <v>1352</v>
      </c>
      <c r="E85" s="28" t="str">
        <f t="shared" si="0"/>
        <v/>
      </c>
      <c r="F85" s="24"/>
      <c r="G85" s="16" t="s">
        <v>68</v>
      </c>
      <c r="H85" s="17"/>
      <c r="K85" s="26" t="s">
        <v>1355</v>
      </c>
      <c r="L85" s="18"/>
      <c r="M85" s="28" t="str">
        <f t="shared" ref="M85:Q85" si="511">IFERROR(IF(FIND(M$1,$F85)&gt;1,"Age - Children",""),"")</f>
        <v/>
      </c>
      <c r="N85" s="28" t="str">
        <f t="shared" si="511"/>
        <v/>
      </c>
      <c r="O85" s="28" t="str">
        <f t="shared" si="511"/>
        <v/>
      </c>
      <c r="P85" s="28" t="str">
        <f t="shared" si="511"/>
        <v/>
      </c>
      <c r="Q85" s="28" t="str">
        <f t="shared" si="511"/>
        <v/>
      </c>
      <c r="R85" s="28" t="str">
        <f t="shared" ref="R85:T85" si="512">IFERROR(IF(FIND(R$1,$F85)&gt;1,"Age - Elderly",""),"")</f>
        <v/>
      </c>
      <c r="S85" s="28" t="str">
        <f t="shared" si="512"/>
        <v/>
      </c>
      <c r="T85" s="28" t="str">
        <f t="shared" si="512"/>
        <v/>
      </c>
      <c r="U85" s="28" t="str">
        <f t="shared" si="3"/>
        <v/>
      </c>
      <c r="V85" s="28" t="str">
        <f t="shared" si="4"/>
        <v/>
      </c>
      <c r="X85" s="28" t="str">
        <f t="shared" si="5"/>
        <v/>
      </c>
      <c r="Y85" s="28" t="str">
        <f t="shared" si="6"/>
        <v/>
      </c>
      <c r="Z85" s="28" t="str">
        <f t="shared" si="7"/>
        <v/>
      </c>
      <c r="AB85" s="28" t="str">
        <f t="shared" si="8"/>
        <v/>
      </c>
      <c r="AD85" s="28" t="str">
        <f t="shared" si="9"/>
        <v/>
      </c>
      <c r="AG85" s="28" t="str">
        <f t="shared" ref="AG85:AL85" si="513">IFERROR(IF(FIND(AG$1,$F85)&gt;1,AG$1,""),"")</f>
        <v/>
      </c>
      <c r="AH85" s="28" t="str">
        <f t="shared" si="513"/>
        <v/>
      </c>
      <c r="AI85" s="28" t="str">
        <f t="shared" si="513"/>
        <v/>
      </c>
      <c r="AJ85" s="28" t="str">
        <f t="shared" si="513"/>
        <v/>
      </c>
      <c r="AK85" s="28" t="str">
        <f t="shared" si="513"/>
        <v/>
      </c>
      <c r="AL85" s="28" t="str">
        <f t="shared" si="513"/>
        <v/>
      </c>
      <c r="AM85" s="28" t="str">
        <f t="shared" si="11"/>
        <v/>
      </c>
      <c r="AN85" s="28" t="str">
        <f t="shared" ref="AN85:AQ85" si="514">IFERROR(IF(FIND(AN$1,$F85)&gt;1,"Status - LGBT",""),"")</f>
        <v/>
      </c>
      <c r="AO85" s="28" t="str">
        <f t="shared" si="514"/>
        <v/>
      </c>
      <c r="AP85" s="28" t="str">
        <f t="shared" si="514"/>
        <v/>
      </c>
      <c r="AQ85" s="28" t="str">
        <f t="shared" si="514"/>
        <v/>
      </c>
      <c r="AR85" s="28" t="str">
        <f t="shared" ref="AR85:AV85" si="515">IFERROR(IF(FIND(AR$1,$F85)&gt;1,"BME",""),"")</f>
        <v/>
      </c>
      <c r="AS85" s="28" t="str">
        <f t="shared" si="515"/>
        <v/>
      </c>
      <c r="AT85" s="28" t="str">
        <f t="shared" si="515"/>
        <v/>
      </c>
      <c r="AU85" s="28" t="str">
        <f t="shared" si="515"/>
        <v/>
      </c>
      <c r="AV85" s="28" t="str">
        <f t="shared" si="515"/>
        <v/>
      </c>
      <c r="AW85" s="28" t="str">
        <f t="shared" ref="AW85:BC85" si="516">IFERROR(IF(FIND(AW$1,$F85)&gt;1,AW$1,""),"")</f>
        <v/>
      </c>
      <c r="AX85" s="28" t="str">
        <f t="shared" si="516"/>
        <v/>
      </c>
      <c r="AY85" s="28" t="str">
        <f t="shared" si="516"/>
        <v/>
      </c>
      <c r="AZ85" s="28" t="str">
        <f t="shared" si="516"/>
        <v/>
      </c>
      <c r="BA85" s="28" t="str">
        <f t="shared" si="516"/>
        <v/>
      </c>
      <c r="BB85" s="28" t="str">
        <f t="shared" si="516"/>
        <v/>
      </c>
      <c r="BC85" s="28" t="str">
        <f t="shared" si="516"/>
        <v/>
      </c>
      <c r="BD85" s="28" t="str">
        <f t="shared" si="15"/>
        <v/>
      </c>
      <c r="BG85" s="2" t="s">
        <v>1356</v>
      </c>
      <c r="BI85" s="2" t="s">
        <v>1357</v>
      </c>
      <c r="BJ85" s="28" t="str">
        <f t="shared" si="16"/>
        <v>Leeds</v>
      </c>
      <c r="BK85" s="28" t="str">
        <f t="shared" si="17"/>
        <v>West Yorkshire</v>
      </c>
      <c r="BM85" s="2" t="s">
        <v>98</v>
      </c>
      <c r="BU85" s="18"/>
      <c r="BV85" s="47" t="s">
        <v>588</v>
      </c>
      <c r="BW85" s="18"/>
      <c r="BX85" s="18"/>
      <c r="BY85" s="42" t="str">
        <f t="shared" si="18"/>
        <v>LS19</v>
      </c>
      <c r="BZ85" s="43"/>
    </row>
    <row r="86" spans="1:78" ht="15">
      <c r="A86" s="10" t="s">
        <v>1943</v>
      </c>
      <c r="B86" s="28">
        <f>VLOOKUP(A86,Organisations!$A$2:$B$7,2,FALSE)</f>
        <v>1</v>
      </c>
      <c r="C86" s="10" t="s">
        <v>1359</v>
      </c>
      <c r="D86" s="10" t="s">
        <v>1359</v>
      </c>
      <c r="E86" s="28" t="str">
        <f t="shared" si="0"/>
        <v/>
      </c>
      <c r="F86" s="27"/>
      <c r="G86" s="10" t="s">
        <v>68</v>
      </c>
      <c r="H86" s="11"/>
      <c r="K86" s="30" t="s">
        <v>1362</v>
      </c>
      <c r="L86" s="12"/>
      <c r="M86" s="28" t="str">
        <f t="shared" ref="M86:Q86" si="517">IFERROR(IF(FIND(M$1,$F86)&gt;1,"Age - Children",""),"")</f>
        <v/>
      </c>
      <c r="N86" s="28" t="str">
        <f t="shared" si="517"/>
        <v/>
      </c>
      <c r="O86" s="28" t="str">
        <f t="shared" si="517"/>
        <v/>
      </c>
      <c r="P86" s="28" t="str">
        <f t="shared" si="517"/>
        <v/>
      </c>
      <c r="Q86" s="28" t="str">
        <f t="shared" si="517"/>
        <v/>
      </c>
      <c r="R86" s="28" t="str">
        <f t="shared" ref="R86:T86" si="518">IFERROR(IF(FIND(R$1,$F86)&gt;1,"Age - Elderly",""),"")</f>
        <v/>
      </c>
      <c r="S86" s="28" t="str">
        <f t="shared" si="518"/>
        <v/>
      </c>
      <c r="T86" s="28" t="str">
        <f t="shared" si="518"/>
        <v/>
      </c>
      <c r="U86" s="28" t="str">
        <f t="shared" si="3"/>
        <v/>
      </c>
      <c r="V86" s="28" t="str">
        <f t="shared" si="4"/>
        <v/>
      </c>
      <c r="X86" s="28" t="str">
        <f t="shared" si="5"/>
        <v/>
      </c>
      <c r="Y86" s="28" t="str">
        <f t="shared" si="6"/>
        <v/>
      </c>
      <c r="Z86" s="28" t="str">
        <f t="shared" si="7"/>
        <v/>
      </c>
      <c r="AB86" s="28" t="str">
        <f t="shared" si="8"/>
        <v/>
      </c>
      <c r="AD86" s="28" t="str">
        <f t="shared" si="9"/>
        <v/>
      </c>
      <c r="AG86" s="28" t="str">
        <f t="shared" ref="AG86:AL86" si="519">IFERROR(IF(FIND(AG$1,$F86)&gt;1,AG$1,""),"")</f>
        <v/>
      </c>
      <c r="AH86" s="28" t="str">
        <f t="shared" si="519"/>
        <v/>
      </c>
      <c r="AI86" s="28" t="str">
        <f t="shared" si="519"/>
        <v/>
      </c>
      <c r="AJ86" s="28" t="str">
        <f t="shared" si="519"/>
        <v/>
      </c>
      <c r="AK86" s="28" t="str">
        <f t="shared" si="519"/>
        <v/>
      </c>
      <c r="AL86" s="28" t="str">
        <f t="shared" si="519"/>
        <v/>
      </c>
      <c r="AM86" s="28" t="str">
        <f t="shared" si="11"/>
        <v/>
      </c>
      <c r="AN86" s="28" t="str">
        <f t="shared" ref="AN86:AQ86" si="520">IFERROR(IF(FIND(AN$1,$F86)&gt;1,"Status - LGBT",""),"")</f>
        <v/>
      </c>
      <c r="AO86" s="28" t="str">
        <f t="shared" si="520"/>
        <v/>
      </c>
      <c r="AP86" s="28" t="str">
        <f t="shared" si="520"/>
        <v/>
      </c>
      <c r="AQ86" s="28" t="str">
        <f t="shared" si="520"/>
        <v/>
      </c>
      <c r="AR86" s="28" t="str">
        <f t="shared" ref="AR86:AV86" si="521">IFERROR(IF(FIND(AR$1,$F86)&gt;1,"BME",""),"")</f>
        <v/>
      </c>
      <c r="AS86" s="28" t="str">
        <f t="shared" si="521"/>
        <v/>
      </c>
      <c r="AT86" s="28" t="str">
        <f t="shared" si="521"/>
        <v/>
      </c>
      <c r="AU86" s="28" t="str">
        <f t="shared" si="521"/>
        <v/>
      </c>
      <c r="AV86" s="28" t="str">
        <f t="shared" si="521"/>
        <v/>
      </c>
      <c r="AW86" s="28" t="str">
        <f t="shared" ref="AW86:BC86" si="522">IFERROR(IF(FIND(AW$1,$F86)&gt;1,AW$1,""),"")</f>
        <v/>
      </c>
      <c r="AX86" s="28" t="str">
        <f t="shared" si="522"/>
        <v/>
      </c>
      <c r="AY86" s="28" t="str">
        <f t="shared" si="522"/>
        <v/>
      </c>
      <c r="AZ86" s="28" t="str">
        <f t="shared" si="522"/>
        <v/>
      </c>
      <c r="BA86" s="28" t="str">
        <f t="shared" si="522"/>
        <v/>
      </c>
      <c r="BB86" s="28" t="str">
        <f t="shared" si="522"/>
        <v/>
      </c>
      <c r="BC86" s="28" t="str">
        <f t="shared" si="522"/>
        <v/>
      </c>
      <c r="BD86" s="28" t="str">
        <f t="shared" si="15"/>
        <v/>
      </c>
      <c r="BG86" s="2" t="s">
        <v>1363</v>
      </c>
      <c r="BI86" s="2" t="s">
        <v>1364</v>
      </c>
      <c r="BJ86" s="28" t="str">
        <f t="shared" si="16"/>
        <v>Leeds</v>
      </c>
      <c r="BK86" s="28" t="str">
        <f t="shared" si="17"/>
        <v>West Yorkshire</v>
      </c>
      <c r="BM86" s="2" t="s">
        <v>98</v>
      </c>
      <c r="BU86" s="12"/>
      <c r="BV86" s="50" t="s">
        <v>572</v>
      </c>
      <c r="BW86" s="12"/>
      <c r="BX86" s="12"/>
      <c r="BY86" s="42" t="str">
        <f t="shared" si="18"/>
        <v>LS9</v>
      </c>
      <c r="BZ86" s="42"/>
    </row>
    <row r="87" spans="1:78" ht="15">
      <c r="A87" s="16" t="s">
        <v>1943</v>
      </c>
      <c r="B87" s="28">
        <f>VLOOKUP(A87,Organisations!$A$2:$B$7,2,FALSE)</f>
        <v>1</v>
      </c>
      <c r="C87" s="23" t="s">
        <v>1365</v>
      </c>
      <c r="D87" s="23" t="s">
        <v>1366</v>
      </c>
      <c r="E87" s="28" t="str">
        <f t="shared" si="0"/>
        <v/>
      </c>
      <c r="F87" s="24"/>
      <c r="G87" s="16" t="s">
        <v>68</v>
      </c>
      <c r="H87" s="17"/>
      <c r="K87" s="33"/>
      <c r="L87" s="18"/>
      <c r="M87" s="28" t="str">
        <f t="shared" ref="M87:Q87" si="523">IFERROR(IF(FIND(M$1,$F87)&gt;1,"Age - Children",""),"")</f>
        <v/>
      </c>
      <c r="N87" s="28" t="str">
        <f t="shared" si="523"/>
        <v/>
      </c>
      <c r="O87" s="28" t="str">
        <f t="shared" si="523"/>
        <v/>
      </c>
      <c r="P87" s="28" t="str">
        <f t="shared" si="523"/>
        <v/>
      </c>
      <c r="Q87" s="28" t="str">
        <f t="shared" si="523"/>
        <v/>
      </c>
      <c r="R87" s="28" t="str">
        <f t="shared" ref="R87:T87" si="524">IFERROR(IF(FIND(R$1,$F87)&gt;1,"Age - Elderly",""),"")</f>
        <v/>
      </c>
      <c r="S87" s="28" t="str">
        <f t="shared" si="524"/>
        <v/>
      </c>
      <c r="T87" s="28" t="str">
        <f t="shared" si="524"/>
        <v/>
      </c>
      <c r="U87" s="28" t="str">
        <f t="shared" si="3"/>
        <v/>
      </c>
      <c r="V87" s="28" t="str">
        <f t="shared" si="4"/>
        <v/>
      </c>
      <c r="X87" s="28" t="str">
        <f t="shared" si="5"/>
        <v/>
      </c>
      <c r="Y87" s="28" t="str">
        <f t="shared" si="6"/>
        <v/>
      </c>
      <c r="Z87" s="28" t="str">
        <f t="shared" si="7"/>
        <v/>
      </c>
      <c r="AB87" s="28" t="str">
        <f t="shared" si="8"/>
        <v/>
      </c>
      <c r="AD87" s="28" t="str">
        <f t="shared" si="9"/>
        <v/>
      </c>
      <c r="AG87" s="28" t="str">
        <f t="shared" ref="AG87:AL87" si="525">IFERROR(IF(FIND(AG$1,$F87)&gt;1,AG$1,""),"")</f>
        <v/>
      </c>
      <c r="AH87" s="28" t="str">
        <f t="shared" si="525"/>
        <v/>
      </c>
      <c r="AI87" s="28" t="str">
        <f t="shared" si="525"/>
        <v/>
      </c>
      <c r="AJ87" s="28" t="str">
        <f t="shared" si="525"/>
        <v/>
      </c>
      <c r="AK87" s="28" t="str">
        <f t="shared" si="525"/>
        <v/>
      </c>
      <c r="AL87" s="28" t="str">
        <f t="shared" si="525"/>
        <v/>
      </c>
      <c r="AM87" s="28" t="str">
        <f t="shared" si="11"/>
        <v/>
      </c>
      <c r="AN87" s="28" t="str">
        <f t="shared" ref="AN87:AQ87" si="526">IFERROR(IF(FIND(AN$1,$F87)&gt;1,"Status - LGBT",""),"")</f>
        <v/>
      </c>
      <c r="AO87" s="28" t="str">
        <f t="shared" si="526"/>
        <v/>
      </c>
      <c r="AP87" s="28" t="str">
        <f t="shared" si="526"/>
        <v/>
      </c>
      <c r="AQ87" s="28" t="str">
        <f t="shared" si="526"/>
        <v/>
      </c>
      <c r="AR87" s="28" t="str">
        <f t="shared" ref="AR87:AV87" si="527">IFERROR(IF(FIND(AR$1,$F87)&gt;1,"BME",""),"")</f>
        <v/>
      </c>
      <c r="AS87" s="28" t="str">
        <f t="shared" si="527"/>
        <v/>
      </c>
      <c r="AT87" s="28" t="str">
        <f t="shared" si="527"/>
        <v/>
      </c>
      <c r="AU87" s="28" t="str">
        <f t="shared" si="527"/>
        <v/>
      </c>
      <c r="AV87" s="28" t="str">
        <f t="shared" si="527"/>
        <v/>
      </c>
      <c r="AW87" s="28" t="str">
        <f t="shared" ref="AW87:BC87" si="528">IFERROR(IF(FIND(AW$1,$F87)&gt;1,AW$1,""),"")</f>
        <v/>
      </c>
      <c r="AX87" s="28" t="str">
        <f t="shared" si="528"/>
        <v/>
      </c>
      <c r="AY87" s="28" t="str">
        <f t="shared" si="528"/>
        <v/>
      </c>
      <c r="AZ87" s="28" t="str">
        <f t="shared" si="528"/>
        <v/>
      </c>
      <c r="BA87" s="28" t="str">
        <f t="shared" si="528"/>
        <v/>
      </c>
      <c r="BB87" s="28" t="str">
        <f t="shared" si="528"/>
        <v/>
      </c>
      <c r="BC87" s="28" t="str">
        <f t="shared" si="528"/>
        <v/>
      </c>
      <c r="BD87" s="28" t="str">
        <f t="shared" si="15"/>
        <v/>
      </c>
      <c r="BG87" s="2" t="s">
        <v>1369</v>
      </c>
      <c r="BI87" s="2" t="s">
        <v>1370</v>
      </c>
      <c r="BJ87" s="28" t="str">
        <f t="shared" si="16"/>
        <v>Leeds</v>
      </c>
      <c r="BK87" s="28" t="str">
        <f t="shared" si="17"/>
        <v>West Yorkshire</v>
      </c>
      <c r="BM87" s="2" t="s">
        <v>98</v>
      </c>
      <c r="BU87" s="18"/>
      <c r="BV87" s="47" t="s">
        <v>574</v>
      </c>
      <c r="BW87" s="18"/>
      <c r="BX87" s="18"/>
      <c r="BY87" s="42" t="str">
        <f t="shared" si="18"/>
        <v>LS11</v>
      </c>
      <c r="BZ87" s="43"/>
    </row>
    <row r="88" spans="1:78" ht="15">
      <c r="A88" s="10" t="s">
        <v>1943</v>
      </c>
      <c r="B88" s="28">
        <f>VLOOKUP(A88,Organisations!$A$2:$B$7,2,FALSE)</f>
        <v>1</v>
      </c>
      <c r="C88" s="23" t="s">
        <v>1371</v>
      </c>
      <c r="D88" s="23" t="s">
        <v>1372</v>
      </c>
      <c r="E88" s="28" t="str">
        <f t="shared" si="0"/>
        <v/>
      </c>
      <c r="F88" s="27"/>
      <c r="G88" s="10" t="s">
        <v>68</v>
      </c>
      <c r="H88" s="11"/>
      <c r="K88" s="30" t="s">
        <v>1375</v>
      </c>
      <c r="L88" s="12"/>
      <c r="M88" s="28" t="str">
        <f t="shared" ref="M88:Q88" si="529">IFERROR(IF(FIND(M$1,$F88)&gt;1,"Age - Children",""),"")</f>
        <v/>
      </c>
      <c r="N88" s="28" t="str">
        <f t="shared" si="529"/>
        <v/>
      </c>
      <c r="O88" s="28" t="str">
        <f t="shared" si="529"/>
        <v/>
      </c>
      <c r="P88" s="28" t="str">
        <f t="shared" si="529"/>
        <v/>
      </c>
      <c r="Q88" s="28" t="str">
        <f t="shared" si="529"/>
        <v/>
      </c>
      <c r="R88" s="28" t="str">
        <f t="shared" ref="R88:T88" si="530">IFERROR(IF(FIND(R$1,$F88)&gt;1,"Age - Elderly",""),"")</f>
        <v/>
      </c>
      <c r="S88" s="28" t="str">
        <f t="shared" si="530"/>
        <v/>
      </c>
      <c r="T88" s="28" t="str">
        <f t="shared" si="530"/>
        <v/>
      </c>
      <c r="U88" s="28" t="str">
        <f t="shared" si="3"/>
        <v/>
      </c>
      <c r="V88" s="28" t="str">
        <f t="shared" si="4"/>
        <v/>
      </c>
      <c r="X88" s="28" t="str">
        <f t="shared" si="5"/>
        <v/>
      </c>
      <c r="Y88" s="28" t="str">
        <f t="shared" si="6"/>
        <v/>
      </c>
      <c r="Z88" s="28" t="str">
        <f t="shared" si="7"/>
        <v/>
      </c>
      <c r="AB88" s="28" t="str">
        <f t="shared" si="8"/>
        <v/>
      </c>
      <c r="AD88" s="28" t="str">
        <f t="shared" si="9"/>
        <v/>
      </c>
      <c r="AG88" s="28" t="str">
        <f t="shared" ref="AG88:AL88" si="531">IFERROR(IF(FIND(AG$1,$F88)&gt;1,AG$1,""),"")</f>
        <v/>
      </c>
      <c r="AH88" s="28" t="str">
        <f t="shared" si="531"/>
        <v/>
      </c>
      <c r="AI88" s="28" t="str">
        <f t="shared" si="531"/>
        <v/>
      </c>
      <c r="AJ88" s="28" t="str">
        <f t="shared" si="531"/>
        <v/>
      </c>
      <c r="AK88" s="28" t="str">
        <f t="shared" si="531"/>
        <v/>
      </c>
      <c r="AL88" s="28" t="str">
        <f t="shared" si="531"/>
        <v/>
      </c>
      <c r="AM88" s="28" t="str">
        <f t="shared" si="11"/>
        <v/>
      </c>
      <c r="AN88" s="28" t="str">
        <f t="shared" ref="AN88:AQ88" si="532">IFERROR(IF(FIND(AN$1,$F88)&gt;1,"Status - LGBT",""),"")</f>
        <v/>
      </c>
      <c r="AO88" s="28" t="str">
        <f t="shared" si="532"/>
        <v/>
      </c>
      <c r="AP88" s="28" t="str">
        <f t="shared" si="532"/>
        <v/>
      </c>
      <c r="AQ88" s="28" t="str">
        <f t="shared" si="532"/>
        <v/>
      </c>
      <c r="AR88" s="28" t="str">
        <f t="shared" ref="AR88:AV88" si="533">IFERROR(IF(FIND(AR$1,$F88)&gt;1,"BME",""),"")</f>
        <v/>
      </c>
      <c r="AS88" s="28" t="str">
        <f t="shared" si="533"/>
        <v/>
      </c>
      <c r="AT88" s="28" t="str">
        <f t="shared" si="533"/>
        <v/>
      </c>
      <c r="AU88" s="28" t="str">
        <f t="shared" si="533"/>
        <v/>
      </c>
      <c r="AV88" s="28" t="str">
        <f t="shared" si="533"/>
        <v/>
      </c>
      <c r="AW88" s="28" t="str">
        <f t="shared" ref="AW88:BC88" si="534">IFERROR(IF(FIND(AW$1,$F88)&gt;1,AW$1,""),"")</f>
        <v/>
      </c>
      <c r="AX88" s="28" t="str">
        <f t="shared" si="534"/>
        <v/>
      </c>
      <c r="AY88" s="28" t="str">
        <f t="shared" si="534"/>
        <v/>
      </c>
      <c r="AZ88" s="28" t="str">
        <f t="shared" si="534"/>
        <v/>
      </c>
      <c r="BA88" s="28" t="str">
        <f t="shared" si="534"/>
        <v/>
      </c>
      <c r="BB88" s="28" t="str">
        <f t="shared" si="534"/>
        <v/>
      </c>
      <c r="BC88" s="28" t="str">
        <f t="shared" si="534"/>
        <v/>
      </c>
      <c r="BD88" s="28" t="str">
        <f t="shared" si="15"/>
        <v/>
      </c>
      <c r="BG88" s="2" t="s">
        <v>1376</v>
      </c>
      <c r="BI88" s="2" t="s">
        <v>1377</v>
      </c>
      <c r="BJ88" s="28" t="str">
        <f t="shared" si="16"/>
        <v>Leeds</v>
      </c>
      <c r="BK88" s="28" t="str">
        <f t="shared" si="17"/>
        <v>West Yorkshire</v>
      </c>
      <c r="BM88" s="2" t="s">
        <v>98</v>
      </c>
      <c r="BU88" s="12"/>
      <c r="BV88" s="50" t="s">
        <v>588</v>
      </c>
      <c r="BW88" s="12"/>
      <c r="BX88" s="12"/>
      <c r="BY88" s="42" t="str">
        <f t="shared" si="18"/>
        <v>LS19</v>
      </c>
      <c r="BZ88" s="42"/>
    </row>
    <row r="89" spans="1:78" ht="15">
      <c r="A89" s="16" t="s">
        <v>1943</v>
      </c>
      <c r="B89" s="28">
        <f>VLOOKUP(A89,Organisations!$A$2:$B$7,2,FALSE)</f>
        <v>1</v>
      </c>
      <c r="C89" s="16" t="s">
        <v>1378</v>
      </c>
      <c r="D89" s="16" t="s">
        <v>1380</v>
      </c>
      <c r="E89" s="28" t="str">
        <f t="shared" si="0"/>
        <v/>
      </c>
      <c r="F89" s="24"/>
      <c r="G89" s="16" t="s">
        <v>68</v>
      </c>
      <c r="H89" s="17"/>
      <c r="K89" s="33"/>
      <c r="L89" s="18"/>
      <c r="M89" s="28" t="str">
        <f t="shared" ref="M89:Q89" si="535">IFERROR(IF(FIND(M$1,$F89)&gt;1,"Age - Children",""),"")</f>
        <v/>
      </c>
      <c r="N89" s="28" t="str">
        <f t="shared" si="535"/>
        <v/>
      </c>
      <c r="O89" s="28" t="str">
        <f t="shared" si="535"/>
        <v/>
      </c>
      <c r="P89" s="28" t="str">
        <f t="shared" si="535"/>
        <v/>
      </c>
      <c r="Q89" s="28" t="str">
        <f t="shared" si="535"/>
        <v/>
      </c>
      <c r="R89" s="28" t="str">
        <f t="shared" ref="R89:T89" si="536">IFERROR(IF(FIND(R$1,$F89)&gt;1,"Age - Elderly",""),"")</f>
        <v/>
      </c>
      <c r="S89" s="28" t="str">
        <f t="shared" si="536"/>
        <v/>
      </c>
      <c r="T89" s="28" t="str">
        <f t="shared" si="536"/>
        <v/>
      </c>
      <c r="U89" s="28" t="str">
        <f t="shared" si="3"/>
        <v/>
      </c>
      <c r="V89" s="28" t="str">
        <f t="shared" si="4"/>
        <v/>
      </c>
      <c r="X89" s="28" t="str">
        <f t="shared" si="5"/>
        <v/>
      </c>
      <c r="Y89" s="28" t="str">
        <f t="shared" si="6"/>
        <v/>
      </c>
      <c r="Z89" s="28" t="str">
        <f t="shared" si="7"/>
        <v/>
      </c>
      <c r="AB89" s="28" t="str">
        <f t="shared" si="8"/>
        <v/>
      </c>
      <c r="AD89" s="28" t="str">
        <f t="shared" si="9"/>
        <v/>
      </c>
      <c r="AG89" s="28" t="str">
        <f t="shared" ref="AG89:AL89" si="537">IFERROR(IF(FIND(AG$1,$F89)&gt;1,AG$1,""),"")</f>
        <v/>
      </c>
      <c r="AH89" s="28" t="str">
        <f t="shared" si="537"/>
        <v/>
      </c>
      <c r="AI89" s="28" t="str">
        <f t="shared" si="537"/>
        <v/>
      </c>
      <c r="AJ89" s="28" t="str">
        <f t="shared" si="537"/>
        <v/>
      </c>
      <c r="AK89" s="28" t="str">
        <f t="shared" si="537"/>
        <v/>
      </c>
      <c r="AL89" s="28" t="str">
        <f t="shared" si="537"/>
        <v/>
      </c>
      <c r="AM89" s="28" t="str">
        <f t="shared" si="11"/>
        <v/>
      </c>
      <c r="AN89" s="28" t="str">
        <f t="shared" ref="AN89:AQ89" si="538">IFERROR(IF(FIND(AN$1,$F89)&gt;1,"Status - LGBT",""),"")</f>
        <v/>
      </c>
      <c r="AO89" s="28" t="str">
        <f t="shared" si="538"/>
        <v/>
      </c>
      <c r="AP89" s="28" t="str">
        <f t="shared" si="538"/>
        <v/>
      </c>
      <c r="AQ89" s="28" t="str">
        <f t="shared" si="538"/>
        <v/>
      </c>
      <c r="AR89" s="28" t="str">
        <f t="shared" ref="AR89:AV89" si="539">IFERROR(IF(FIND(AR$1,$F89)&gt;1,"BME",""),"")</f>
        <v/>
      </c>
      <c r="AS89" s="28" t="str">
        <f t="shared" si="539"/>
        <v/>
      </c>
      <c r="AT89" s="28" t="str">
        <f t="shared" si="539"/>
        <v/>
      </c>
      <c r="AU89" s="28" t="str">
        <f t="shared" si="539"/>
        <v/>
      </c>
      <c r="AV89" s="28" t="str">
        <f t="shared" si="539"/>
        <v/>
      </c>
      <c r="AW89" s="28" t="str">
        <f t="shared" ref="AW89:BC89" si="540">IFERROR(IF(FIND(AW$1,$F89)&gt;1,AW$1,""),"")</f>
        <v/>
      </c>
      <c r="AX89" s="28" t="str">
        <f t="shared" si="540"/>
        <v/>
      </c>
      <c r="AY89" s="28" t="str">
        <f t="shared" si="540"/>
        <v/>
      </c>
      <c r="AZ89" s="28" t="str">
        <f t="shared" si="540"/>
        <v/>
      </c>
      <c r="BA89" s="28" t="str">
        <f t="shared" si="540"/>
        <v/>
      </c>
      <c r="BB89" s="28" t="str">
        <f t="shared" si="540"/>
        <v/>
      </c>
      <c r="BC89" s="28" t="str">
        <f t="shared" si="540"/>
        <v/>
      </c>
      <c r="BD89" s="28" t="str">
        <f t="shared" si="15"/>
        <v/>
      </c>
      <c r="BG89" s="2" t="s">
        <v>1383</v>
      </c>
      <c r="BJ89" s="28" t="str">
        <f t="shared" si="16"/>
        <v/>
      </c>
      <c r="BK89" s="28" t="str">
        <f t="shared" si="17"/>
        <v/>
      </c>
      <c r="BM89" s="2" t="s">
        <v>98</v>
      </c>
      <c r="BU89" s="18"/>
      <c r="BV89" s="18"/>
      <c r="BW89" s="18"/>
      <c r="BX89" s="18"/>
      <c r="BY89" s="42" t="str">
        <f t="shared" si="18"/>
        <v/>
      </c>
      <c r="BZ89" s="43"/>
    </row>
    <row r="90" spans="1:78" ht="15">
      <c r="A90" s="10" t="s">
        <v>1943</v>
      </c>
      <c r="B90" s="28">
        <f>VLOOKUP(A90,Organisations!$A$2:$B$7,2,FALSE)</f>
        <v>1</v>
      </c>
      <c r="C90" s="23" t="s">
        <v>1384</v>
      </c>
      <c r="D90" s="23" t="s">
        <v>1385</v>
      </c>
      <c r="E90" s="28" t="str">
        <f t="shared" si="0"/>
        <v/>
      </c>
      <c r="F90" s="27"/>
      <c r="G90" s="10" t="s">
        <v>68</v>
      </c>
      <c r="H90" s="11"/>
      <c r="K90" s="30" t="s">
        <v>1389</v>
      </c>
      <c r="L90" s="12"/>
      <c r="M90" s="28" t="str">
        <f t="shared" ref="M90:Q90" si="541">IFERROR(IF(FIND(M$1,$F90)&gt;1,"Age - Children",""),"")</f>
        <v/>
      </c>
      <c r="N90" s="28" t="str">
        <f t="shared" si="541"/>
        <v/>
      </c>
      <c r="O90" s="28" t="str">
        <f t="shared" si="541"/>
        <v/>
      </c>
      <c r="P90" s="28" t="str">
        <f t="shared" si="541"/>
        <v/>
      </c>
      <c r="Q90" s="28" t="str">
        <f t="shared" si="541"/>
        <v/>
      </c>
      <c r="R90" s="28" t="str">
        <f t="shared" ref="R90:T90" si="542">IFERROR(IF(FIND(R$1,$F90)&gt;1,"Age - Elderly",""),"")</f>
        <v/>
      </c>
      <c r="S90" s="28" t="str">
        <f t="shared" si="542"/>
        <v/>
      </c>
      <c r="T90" s="28" t="str">
        <f t="shared" si="542"/>
        <v/>
      </c>
      <c r="U90" s="28" t="str">
        <f t="shared" si="3"/>
        <v/>
      </c>
      <c r="V90" s="28" t="str">
        <f t="shared" si="4"/>
        <v/>
      </c>
      <c r="X90" s="28" t="str">
        <f t="shared" si="5"/>
        <v/>
      </c>
      <c r="Y90" s="28" t="str">
        <f t="shared" si="6"/>
        <v/>
      </c>
      <c r="Z90" s="28" t="str">
        <f t="shared" si="7"/>
        <v/>
      </c>
      <c r="AB90" s="28" t="str">
        <f t="shared" si="8"/>
        <v/>
      </c>
      <c r="AD90" s="28" t="str">
        <f t="shared" si="9"/>
        <v/>
      </c>
      <c r="AG90" s="28" t="str">
        <f t="shared" ref="AG90:AL90" si="543">IFERROR(IF(FIND(AG$1,$F90)&gt;1,AG$1,""),"")</f>
        <v/>
      </c>
      <c r="AH90" s="28" t="str">
        <f t="shared" si="543"/>
        <v/>
      </c>
      <c r="AI90" s="28" t="str">
        <f t="shared" si="543"/>
        <v/>
      </c>
      <c r="AJ90" s="28" t="str">
        <f t="shared" si="543"/>
        <v/>
      </c>
      <c r="AK90" s="28" t="str">
        <f t="shared" si="543"/>
        <v/>
      </c>
      <c r="AL90" s="28" t="str">
        <f t="shared" si="543"/>
        <v/>
      </c>
      <c r="AM90" s="28" t="str">
        <f t="shared" si="11"/>
        <v/>
      </c>
      <c r="AN90" s="28" t="str">
        <f t="shared" ref="AN90:AQ90" si="544">IFERROR(IF(FIND(AN$1,$F90)&gt;1,"Status - LGBT",""),"")</f>
        <v/>
      </c>
      <c r="AO90" s="28" t="str">
        <f t="shared" si="544"/>
        <v/>
      </c>
      <c r="AP90" s="28" t="str">
        <f t="shared" si="544"/>
        <v/>
      </c>
      <c r="AQ90" s="28" t="str">
        <f t="shared" si="544"/>
        <v/>
      </c>
      <c r="AR90" s="28" t="str">
        <f t="shared" ref="AR90:AV90" si="545">IFERROR(IF(FIND(AR$1,$F90)&gt;1,"BME",""),"")</f>
        <v/>
      </c>
      <c r="AS90" s="28" t="str">
        <f t="shared" si="545"/>
        <v/>
      </c>
      <c r="AT90" s="28" t="str">
        <f t="shared" si="545"/>
        <v/>
      </c>
      <c r="AU90" s="28" t="str">
        <f t="shared" si="545"/>
        <v/>
      </c>
      <c r="AV90" s="28" t="str">
        <f t="shared" si="545"/>
        <v/>
      </c>
      <c r="AW90" s="28" t="str">
        <f t="shared" ref="AW90:BC90" si="546">IFERROR(IF(FIND(AW$1,$F90)&gt;1,AW$1,""),"")</f>
        <v/>
      </c>
      <c r="AX90" s="28" t="str">
        <f t="shared" si="546"/>
        <v/>
      </c>
      <c r="AY90" s="28" t="str">
        <f t="shared" si="546"/>
        <v/>
      </c>
      <c r="AZ90" s="28" t="str">
        <f t="shared" si="546"/>
        <v/>
      </c>
      <c r="BA90" s="28" t="str">
        <f t="shared" si="546"/>
        <v/>
      </c>
      <c r="BB90" s="28" t="str">
        <f t="shared" si="546"/>
        <v/>
      </c>
      <c r="BC90" s="28" t="str">
        <f t="shared" si="546"/>
        <v/>
      </c>
      <c r="BD90" s="28" t="str">
        <f t="shared" si="15"/>
        <v/>
      </c>
      <c r="BG90" s="2" t="s">
        <v>1390</v>
      </c>
      <c r="BI90" s="2" t="s">
        <v>1391</v>
      </c>
      <c r="BJ90" s="28" t="str">
        <f t="shared" si="16"/>
        <v>Leeds</v>
      </c>
      <c r="BK90" s="28" t="str">
        <f t="shared" si="17"/>
        <v>West Yorkshire</v>
      </c>
      <c r="BM90" s="2" t="s">
        <v>98</v>
      </c>
      <c r="BU90" s="12"/>
      <c r="BV90" s="50" t="s">
        <v>598</v>
      </c>
      <c r="BW90" s="12"/>
      <c r="BX90" s="12"/>
      <c r="BY90" s="42" t="str">
        <f t="shared" si="18"/>
        <v>LS27</v>
      </c>
      <c r="BZ90" s="42"/>
    </row>
    <row r="91" spans="1:78" ht="15">
      <c r="A91" s="16" t="s">
        <v>1943</v>
      </c>
      <c r="B91" s="28">
        <f>VLOOKUP(A91,Organisations!$A$2:$B$7,2,FALSE)</f>
        <v>1</v>
      </c>
      <c r="C91" s="16" t="s">
        <v>1392</v>
      </c>
      <c r="D91" s="16" t="s">
        <v>1393</v>
      </c>
      <c r="E91" s="28" t="str">
        <f t="shared" si="0"/>
        <v/>
      </c>
      <c r="F91" s="24"/>
      <c r="G91" s="16" t="s">
        <v>68</v>
      </c>
      <c r="H91" s="17"/>
      <c r="K91" s="26" t="s">
        <v>1396</v>
      </c>
      <c r="L91" s="18"/>
      <c r="M91" s="28" t="str">
        <f t="shared" ref="M91:Q91" si="547">IFERROR(IF(FIND(M$1,$F91)&gt;1,"Age - Children",""),"")</f>
        <v/>
      </c>
      <c r="N91" s="28" t="str">
        <f t="shared" si="547"/>
        <v/>
      </c>
      <c r="O91" s="28" t="str">
        <f t="shared" si="547"/>
        <v/>
      </c>
      <c r="P91" s="28" t="str">
        <f t="shared" si="547"/>
        <v/>
      </c>
      <c r="Q91" s="28" t="str">
        <f t="shared" si="547"/>
        <v/>
      </c>
      <c r="R91" s="28" t="str">
        <f t="shared" ref="R91:T91" si="548">IFERROR(IF(FIND(R$1,$F91)&gt;1,"Age - Elderly",""),"")</f>
        <v/>
      </c>
      <c r="S91" s="28" t="str">
        <f t="shared" si="548"/>
        <v/>
      </c>
      <c r="T91" s="28" t="str">
        <f t="shared" si="548"/>
        <v/>
      </c>
      <c r="U91" s="28" t="str">
        <f t="shared" si="3"/>
        <v/>
      </c>
      <c r="V91" s="28" t="str">
        <f t="shared" si="4"/>
        <v/>
      </c>
      <c r="X91" s="28" t="str">
        <f t="shared" si="5"/>
        <v/>
      </c>
      <c r="Y91" s="28" t="str">
        <f t="shared" si="6"/>
        <v/>
      </c>
      <c r="Z91" s="28" t="str">
        <f t="shared" si="7"/>
        <v/>
      </c>
      <c r="AB91" s="28" t="str">
        <f t="shared" si="8"/>
        <v/>
      </c>
      <c r="AD91" s="28" t="str">
        <f t="shared" si="9"/>
        <v/>
      </c>
      <c r="AG91" s="28" t="str">
        <f t="shared" ref="AG91:AL91" si="549">IFERROR(IF(FIND(AG$1,$F91)&gt;1,AG$1,""),"")</f>
        <v/>
      </c>
      <c r="AH91" s="28" t="str">
        <f t="shared" si="549"/>
        <v/>
      </c>
      <c r="AI91" s="28" t="str">
        <f t="shared" si="549"/>
        <v/>
      </c>
      <c r="AJ91" s="28" t="str">
        <f t="shared" si="549"/>
        <v/>
      </c>
      <c r="AK91" s="28" t="str">
        <f t="shared" si="549"/>
        <v/>
      </c>
      <c r="AL91" s="28" t="str">
        <f t="shared" si="549"/>
        <v/>
      </c>
      <c r="AM91" s="28" t="str">
        <f t="shared" si="11"/>
        <v/>
      </c>
      <c r="AN91" s="28" t="str">
        <f t="shared" ref="AN91:AQ91" si="550">IFERROR(IF(FIND(AN$1,$F91)&gt;1,"Status - LGBT",""),"")</f>
        <v/>
      </c>
      <c r="AO91" s="28" t="str">
        <f t="shared" si="550"/>
        <v/>
      </c>
      <c r="AP91" s="28" t="str">
        <f t="shared" si="550"/>
        <v/>
      </c>
      <c r="AQ91" s="28" t="str">
        <f t="shared" si="550"/>
        <v/>
      </c>
      <c r="AR91" s="28" t="str">
        <f t="shared" ref="AR91:AV91" si="551">IFERROR(IF(FIND(AR$1,$F91)&gt;1,"BME",""),"")</f>
        <v/>
      </c>
      <c r="AS91" s="28" t="str">
        <f t="shared" si="551"/>
        <v/>
      </c>
      <c r="AT91" s="28" t="str">
        <f t="shared" si="551"/>
        <v/>
      </c>
      <c r="AU91" s="28" t="str">
        <f t="shared" si="551"/>
        <v/>
      </c>
      <c r="AV91" s="28" t="str">
        <f t="shared" si="551"/>
        <v/>
      </c>
      <c r="AW91" s="28" t="str">
        <f t="shared" ref="AW91:BC91" si="552">IFERROR(IF(FIND(AW$1,$F91)&gt;1,AW$1,""),"")</f>
        <v/>
      </c>
      <c r="AX91" s="28" t="str">
        <f t="shared" si="552"/>
        <v/>
      </c>
      <c r="AY91" s="28" t="str">
        <f t="shared" si="552"/>
        <v/>
      </c>
      <c r="AZ91" s="28" t="str">
        <f t="shared" si="552"/>
        <v/>
      </c>
      <c r="BA91" s="28" t="str">
        <f t="shared" si="552"/>
        <v/>
      </c>
      <c r="BB91" s="28" t="str">
        <f t="shared" si="552"/>
        <v/>
      </c>
      <c r="BC91" s="28" t="str">
        <f t="shared" si="552"/>
        <v/>
      </c>
      <c r="BD91" s="28" t="str">
        <f t="shared" si="15"/>
        <v/>
      </c>
      <c r="BG91" s="2" t="s">
        <v>1397</v>
      </c>
      <c r="BJ91" s="28" t="str">
        <f t="shared" si="16"/>
        <v/>
      </c>
      <c r="BK91" s="28" t="str">
        <f t="shared" si="17"/>
        <v/>
      </c>
      <c r="BM91" s="2" t="s">
        <v>98</v>
      </c>
      <c r="BU91" s="18"/>
      <c r="BV91" s="18"/>
      <c r="BW91" s="18"/>
      <c r="BX91" s="18"/>
      <c r="BY91" s="42" t="str">
        <f t="shared" si="18"/>
        <v/>
      </c>
      <c r="BZ91" s="43"/>
    </row>
    <row r="92" spans="1:78" ht="15">
      <c r="A92" s="10" t="s">
        <v>1943</v>
      </c>
      <c r="B92" s="28">
        <f>VLOOKUP(A92,Organisations!$A$2:$B$7,2,FALSE)</f>
        <v>1</v>
      </c>
      <c r="C92" s="10" t="s">
        <v>1400</v>
      </c>
      <c r="D92" s="10" t="s">
        <v>1401</v>
      </c>
      <c r="E92" s="28" t="str">
        <f t="shared" si="0"/>
        <v/>
      </c>
      <c r="F92" s="27"/>
      <c r="G92" s="10" t="s">
        <v>68</v>
      </c>
      <c r="H92" s="11"/>
      <c r="K92" s="30" t="s">
        <v>1405</v>
      </c>
      <c r="L92" s="12"/>
      <c r="M92" s="28" t="str">
        <f t="shared" ref="M92:Q92" si="553">IFERROR(IF(FIND(M$1,$F92)&gt;1,"Age - Children",""),"")</f>
        <v/>
      </c>
      <c r="N92" s="28" t="str">
        <f t="shared" si="553"/>
        <v/>
      </c>
      <c r="O92" s="28" t="str">
        <f t="shared" si="553"/>
        <v/>
      </c>
      <c r="P92" s="28" t="str">
        <f t="shared" si="553"/>
        <v/>
      </c>
      <c r="Q92" s="28" t="str">
        <f t="shared" si="553"/>
        <v/>
      </c>
      <c r="R92" s="28" t="str">
        <f t="shared" ref="R92:T92" si="554">IFERROR(IF(FIND(R$1,$F92)&gt;1,"Age - Elderly",""),"")</f>
        <v/>
      </c>
      <c r="S92" s="28" t="str">
        <f t="shared" si="554"/>
        <v/>
      </c>
      <c r="T92" s="28" t="str">
        <f t="shared" si="554"/>
        <v/>
      </c>
      <c r="U92" s="28" t="str">
        <f t="shared" si="3"/>
        <v/>
      </c>
      <c r="V92" s="28" t="str">
        <f t="shared" si="4"/>
        <v/>
      </c>
      <c r="X92" s="28" t="str">
        <f t="shared" si="5"/>
        <v/>
      </c>
      <c r="Y92" s="28" t="str">
        <f t="shared" si="6"/>
        <v/>
      </c>
      <c r="Z92" s="28" t="str">
        <f t="shared" si="7"/>
        <v/>
      </c>
      <c r="AB92" s="28" t="str">
        <f t="shared" si="8"/>
        <v/>
      </c>
      <c r="AD92" s="28" t="str">
        <f t="shared" si="9"/>
        <v/>
      </c>
      <c r="AG92" s="28" t="str">
        <f t="shared" ref="AG92:AL92" si="555">IFERROR(IF(FIND(AG$1,$F92)&gt;1,AG$1,""),"")</f>
        <v/>
      </c>
      <c r="AH92" s="28" t="str">
        <f t="shared" si="555"/>
        <v/>
      </c>
      <c r="AI92" s="28" t="str">
        <f t="shared" si="555"/>
        <v/>
      </c>
      <c r="AJ92" s="28" t="str">
        <f t="shared" si="555"/>
        <v/>
      </c>
      <c r="AK92" s="28" t="str">
        <f t="shared" si="555"/>
        <v/>
      </c>
      <c r="AL92" s="28" t="str">
        <f t="shared" si="555"/>
        <v/>
      </c>
      <c r="AM92" s="28" t="str">
        <f t="shared" si="11"/>
        <v/>
      </c>
      <c r="AN92" s="28" t="str">
        <f t="shared" ref="AN92:AQ92" si="556">IFERROR(IF(FIND(AN$1,$F92)&gt;1,"Status - LGBT",""),"")</f>
        <v/>
      </c>
      <c r="AO92" s="28" t="str">
        <f t="shared" si="556"/>
        <v/>
      </c>
      <c r="AP92" s="28" t="str">
        <f t="shared" si="556"/>
        <v/>
      </c>
      <c r="AQ92" s="28" t="str">
        <f t="shared" si="556"/>
        <v/>
      </c>
      <c r="AR92" s="28" t="str">
        <f t="shared" ref="AR92:AV92" si="557">IFERROR(IF(FIND(AR$1,$F92)&gt;1,"BME",""),"")</f>
        <v/>
      </c>
      <c r="AS92" s="28" t="str">
        <f t="shared" si="557"/>
        <v/>
      </c>
      <c r="AT92" s="28" t="str">
        <f t="shared" si="557"/>
        <v/>
      </c>
      <c r="AU92" s="28" t="str">
        <f t="shared" si="557"/>
        <v/>
      </c>
      <c r="AV92" s="28" t="str">
        <f t="shared" si="557"/>
        <v/>
      </c>
      <c r="AW92" s="28" t="str">
        <f t="shared" ref="AW92:BC92" si="558">IFERROR(IF(FIND(AW$1,$F92)&gt;1,AW$1,""),"")</f>
        <v/>
      </c>
      <c r="AX92" s="28" t="str">
        <f t="shared" si="558"/>
        <v/>
      </c>
      <c r="AY92" s="28" t="str">
        <f t="shared" si="558"/>
        <v/>
      </c>
      <c r="AZ92" s="28" t="str">
        <f t="shared" si="558"/>
        <v/>
      </c>
      <c r="BA92" s="28" t="str">
        <f t="shared" si="558"/>
        <v/>
      </c>
      <c r="BB92" s="28" t="str">
        <f t="shared" si="558"/>
        <v/>
      </c>
      <c r="BC92" s="28" t="str">
        <f t="shared" si="558"/>
        <v/>
      </c>
      <c r="BD92" s="28" t="str">
        <f t="shared" si="15"/>
        <v/>
      </c>
      <c r="BG92" s="2" t="s">
        <v>1406</v>
      </c>
      <c r="BI92" s="2" t="s">
        <v>1407</v>
      </c>
      <c r="BJ92" s="28" t="str">
        <f t="shared" si="16"/>
        <v>Leeds</v>
      </c>
      <c r="BK92" s="28" t="str">
        <f t="shared" si="17"/>
        <v>West Yorkshire</v>
      </c>
      <c r="BM92" s="2" t="s">
        <v>98</v>
      </c>
      <c r="BU92" s="12"/>
      <c r="BV92" s="50" t="s">
        <v>586</v>
      </c>
      <c r="BW92" s="12"/>
      <c r="BX92" s="12"/>
      <c r="BY92" s="42" t="str">
        <f t="shared" si="18"/>
        <v>LS17</v>
      </c>
      <c r="BZ92" s="42"/>
    </row>
    <row r="93" spans="1:78" ht="15">
      <c r="A93" s="16" t="s">
        <v>1943</v>
      </c>
      <c r="B93" s="28">
        <f>VLOOKUP(A93,Organisations!$A$2:$B$7,2,FALSE)</f>
        <v>1</v>
      </c>
      <c r="C93" s="23" t="s">
        <v>1408</v>
      </c>
      <c r="D93" s="23" t="s">
        <v>1408</v>
      </c>
      <c r="E93" s="28" t="str">
        <f t="shared" si="0"/>
        <v/>
      </c>
      <c r="F93" s="24"/>
      <c r="G93" s="16" t="s">
        <v>68</v>
      </c>
      <c r="H93" s="17"/>
      <c r="K93" s="26" t="s">
        <v>1411</v>
      </c>
      <c r="L93" s="18"/>
      <c r="M93" s="28" t="str">
        <f t="shared" ref="M93:Q93" si="559">IFERROR(IF(FIND(M$1,$F93)&gt;1,"Age - Children",""),"")</f>
        <v/>
      </c>
      <c r="N93" s="28" t="str">
        <f t="shared" si="559"/>
        <v/>
      </c>
      <c r="O93" s="28" t="str">
        <f t="shared" si="559"/>
        <v/>
      </c>
      <c r="P93" s="28" t="str">
        <f t="shared" si="559"/>
        <v/>
      </c>
      <c r="Q93" s="28" t="str">
        <f t="shared" si="559"/>
        <v/>
      </c>
      <c r="R93" s="28" t="str">
        <f t="shared" ref="R93:T93" si="560">IFERROR(IF(FIND(R$1,$F93)&gt;1,"Age - Elderly",""),"")</f>
        <v/>
      </c>
      <c r="S93" s="28" t="str">
        <f t="shared" si="560"/>
        <v/>
      </c>
      <c r="T93" s="28" t="str">
        <f t="shared" si="560"/>
        <v/>
      </c>
      <c r="U93" s="28" t="str">
        <f t="shared" si="3"/>
        <v/>
      </c>
      <c r="V93" s="28" t="str">
        <f t="shared" si="4"/>
        <v/>
      </c>
      <c r="X93" s="28" t="str">
        <f t="shared" si="5"/>
        <v/>
      </c>
      <c r="Y93" s="28" t="str">
        <f t="shared" si="6"/>
        <v/>
      </c>
      <c r="Z93" s="28" t="str">
        <f t="shared" si="7"/>
        <v/>
      </c>
      <c r="AB93" s="28" t="str">
        <f t="shared" si="8"/>
        <v/>
      </c>
      <c r="AD93" s="28" t="str">
        <f t="shared" si="9"/>
        <v/>
      </c>
      <c r="AG93" s="28" t="str">
        <f t="shared" ref="AG93:AL93" si="561">IFERROR(IF(FIND(AG$1,$F93)&gt;1,AG$1,""),"")</f>
        <v/>
      </c>
      <c r="AH93" s="28" t="str">
        <f t="shared" si="561"/>
        <v/>
      </c>
      <c r="AI93" s="28" t="str">
        <f t="shared" si="561"/>
        <v/>
      </c>
      <c r="AJ93" s="28" t="str">
        <f t="shared" si="561"/>
        <v/>
      </c>
      <c r="AK93" s="28" t="str">
        <f t="shared" si="561"/>
        <v/>
      </c>
      <c r="AL93" s="28" t="str">
        <f t="shared" si="561"/>
        <v/>
      </c>
      <c r="AM93" s="28" t="str">
        <f t="shared" si="11"/>
        <v/>
      </c>
      <c r="AN93" s="28" t="str">
        <f t="shared" ref="AN93:AQ93" si="562">IFERROR(IF(FIND(AN$1,$F93)&gt;1,"Status - LGBT",""),"")</f>
        <v/>
      </c>
      <c r="AO93" s="28" t="str">
        <f t="shared" si="562"/>
        <v/>
      </c>
      <c r="AP93" s="28" t="str">
        <f t="shared" si="562"/>
        <v/>
      </c>
      <c r="AQ93" s="28" t="str">
        <f t="shared" si="562"/>
        <v/>
      </c>
      <c r="AR93" s="28" t="str">
        <f t="shared" ref="AR93:AV93" si="563">IFERROR(IF(FIND(AR$1,$F93)&gt;1,"BME",""),"")</f>
        <v/>
      </c>
      <c r="AS93" s="28" t="str">
        <f t="shared" si="563"/>
        <v/>
      </c>
      <c r="AT93" s="28" t="str">
        <f t="shared" si="563"/>
        <v/>
      </c>
      <c r="AU93" s="28" t="str">
        <f t="shared" si="563"/>
        <v/>
      </c>
      <c r="AV93" s="28" t="str">
        <f t="shared" si="563"/>
        <v/>
      </c>
      <c r="AW93" s="28" t="str">
        <f t="shared" ref="AW93:BC93" si="564">IFERROR(IF(FIND(AW$1,$F93)&gt;1,AW$1,""),"")</f>
        <v/>
      </c>
      <c r="AX93" s="28" t="str">
        <f t="shared" si="564"/>
        <v/>
      </c>
      <c r="AY93" s="28" t="str">
        <f t="shared" si="564"/>
        <v/>
      </c>
      <c r="AZ93" s="28" t="str">
        <f t="shared" si="564"/>
        <v/>
      </c>
      <c r="BA93" s="28" t="str">
        <f t="shared" si="564"/>
        <v/>
      </c>
      <c r="BB93" s="28" t="str">
        <f t="shared" si="564"/>
        <v/>
      </c>
      <c r="BC93" s="28" t="str">
        <f t="shared" si="564"/>
        <v/>
      </c>
      <c r="BD93" s="28" t="str">
        <f t="shared" si="15"/>
        <v/>
      </c>
      <c r="BG93" s="2" t="s">
        <v>1412</v>
      </c>
      <c r="BI93" s="2" t="s">
        <v>9113</v>
      </c>
      <c r="BJ93" s="28" t="str">
        <f t="shared" si="16"/>
        <v/>
      </c>
      <c r="BK93" s="28" t="str">
        <f t="shared" si="17"/>
        <v/>
      </c>
      <c r="BM93" s="2" t="s">
        <v>98</v>
      </c>
      <c r="BU93" s="18"/>
      <c r="BV93" s="47" t="s">
        <v>591</v>
      </c>
      <c r="BW93" s="18"/>
      <c r="BX93" s="18"/>
      <c r="BY93" s="42" t="str">
        <f t="shared" si="18"/>
        <v>LS21</v>
      </c>
      <c r="BZ93" s="43"/>
    </row>
    <row r="94" spans="1:78" ht="15">
      <c r="A94" s="10" t="s">
        <v>1943</v>
      </c>
      <c r="B94" s="28">
        <f>VLOOKUP(A94,Organisations!$A$2:$B$7,2,FALSE)</f>
        <v>1</v>
      </c>
      <c r="C94" s="10" t="s">
        <v>1414</v>
      </c>
      <c r="D94" s="10" t="s">
        <v>1415</v>
      </c>
      <c r="E94" s="28" t="str">
        <f t="shared" si="0"/>
        <v/>
      </c>
      <c r="F94" s="27"/>
      <c r="G94" s="10" t="s">
        <v>68</v>
      </c>
      <c r="H94" s="11"/>
      <c r="K94" s="34"/>
      <c r="L94" s="12"/>
      <c r="M94" s="28" t="str">
        <f t="shared" ref="M94:Q94" si="565">IFERROR(IF(FIND(M$1,$F94)&gt;1,"Age - Children",""),"")</f>
        <v/>
      </c>
      <c r="N94" s="28" t="str">
        <f t="shared" si="565"/>
        <v/>
      </c>
      <c r="O94" s="28" t="str">
        <f t="shared" si="565"/>
        <v/>
      </c>
      <c r="P94" s="28" t="str">
        <f t="shared" si="565"/>
        <v/>
      </c>
      <c r="Q94" s="28" t="str">
        <f t="shared" si="565"/>
        <v/>
      </c>
      <c r="R94" s="28" t="str">
        <f t="shared" ref="R94:T94" si="566">IFERROR(IF(FIND(R$1,$F94)&gt;1,"Age - Elderly",""),"")</f>
        <v/>
      </c>
      <c r="S94" s="28" t="str">
        <f t="shared" si="566"/>
        <v/>
      </c>
      <c r="T94" s="28" t="str">
        <f t="shared" si="566"/>
        <v/>
      </c>
      <c r="U94" s="28" t="str">
        <f t="shared" si="3"/>
        <v/>
      </c>
      <c r="V94" s="28" t="str">
        <f t="shared" si="4"/>
        <v/>
      </c>
      <c r="X94" s="28" t="str">
        <f t="shared" si="5"/>
        <v/>
      </c>
      <c r="Y94" s="28" t="str">
        <f t="shared" si="6"/>
        <v/>
      </c>
      <c r="Z94" s="28" t="str">
        <f t="shared" si="7"/>
        <v/>
      </c>
      <c r="AB94" s="28" t="str">
        <f t="shared" si="8"/>
        <v/>
      </c>
      <c r="AD94" s="28" t="str">
        <f t="shared" si="9"/>
        <v/>
      </c>
      <c r="AG94" s="28" t="str">
        <f t="shared" ref="AG94:AL94" si="567">IFERROR(IF(FIND(AG$1,$F94)&gt;1,AG$1,""),"")</f>
        <v/>
      </c>
      <c r="AH94" s="28" t="str">
        <f t="shared" si="567"/>
        <v/>
      </c>
      <c r="AI94" s="28" t="str">
        <f t="shared" si="567"/>
        <v/>
      </c>
      <c r="AJ94" s="28" t="str">
        <f t="shared" si="567"/>
        <v/>
      </c>
      <c r="AK94" s="28" t="str">
        <f t="shared" si="567"/>
        <v/>
      </c>
      <c r="AL94" s="28" t="str">
        <f t="shared" si="567"/>
        <v/>
      </c>
      <c r="AM94" s="28" t="str">
        <f t="shared" si="11"/>
        <v/>
      </c>
      <c r="AN94" s="28" t="str">
        <f t="shared" ref="AN94:AQ94" si="568">IFERROR(IF(FIND(AN$1,$F94)&gt;1,"Status - LGBT",""),"")</f>
        <v/>
      </c>
      <c r="AO94" s="28" t="str">
        <f t="shared" si="568"/>
        <v/>
      </c>
      <c r="AP94" s="28" t="str">
        <f t="shared" si="568"/>
        <v/>
      </c>
      <c r="AQ94" s="28" t="str">
        <f t="shared" si="568"/>
        <v/>
      </c>
      <c r="AR94" s="28" t="str">
        <f t="shared" ref="AR94:AV94" si="569">IFERROR(IF(FIND(AR$1,$F94)&gt;1,"BME",""),"")</f>
        <v/>
      </c>
      <c r="AS94" s="28" t="str">
        <f t="shared" si="569"/>
        <v/>
      </c>
      <c r="AT94" s="28" t="str">
        <f t="shared" si="569"/>
        <v/>
      </c>
      <c r="AU94" s="28" t="str">
        <f t="shared" si="569"/>
        <v/>
      </c>
      <c r="AV94" s="28" t="str">
        <f t="shared" si="569"/>
        <v/>
      </c>
      <c r="AW94" s="28" t="str">
        <f t="shared" ref="AW94:BC94" si="570">IFERROR(IF(FIND(AW$1,$F94)&gt;1,AW$1,""),"")</f>
        <v/>
      </c>
      <c r="AX94" s="28" t="str">
        <f t="shared" si="570"/>
        <v/>
      </c>
      <c r="AY94" s="28" t="str">
        <f t="shared" si="570"/>
        <v/>
      </c>
      <c r="AZ94" s="28" t="str">
        <f t="shared" si="570"/>
        <v/>
      </c>
      <c r="BA94" s="28" t="str">
        <f t="shared" si="570"/>
        <v/>
      </c>
      <c r="BB94" s="28" t="str">
        <f t="shared" si="570"/>
        <v/>
      </c>
      <c r="BC94" s="28" t="str">
        <f t="shared" si="570"/>
        <v/>
      </c>
      <c r="BD94" s="28" t="str">
        <f t="shared" si="15"/>
        <v/>
      </c>
      <c r="BG94" s="2" t="s">
        <v>1418</v>
      </c>
      <c r="BJ94" s="28" t="str">
        <f t="shared" si="16"/>
        <v>Leeds</v>
      </c>
      <c r="BK94" s="28" t="str">
        <f t="shared" si="17"/>
        <v>West Yorkshire</v>
      </c>
      <c r="BM94" s="2" t="s">
        <v>98</v>
      </c>
      <c r="BU94" s="12"/>
      <c r="BV94" s="12"/>
      <c r="BW94" s="12"/>
      <c r="BX94" s="12"/>
      <c r="BY94" s="42" t="str">
        <f t="shared" si="18"/>
        <v/>
      </c>
      <c r="BZ94" s="42"/>
    </row>
    <row r="95" spans="1:78" ht="15">
      <c r="A95" s="16" t="s">
        <v>1943</v>
      </c>
      <c r="B95" s="28">
        <f>VLOOKUP(A95,Organisations!$A$2:$B$7,2,FALSE)</f>
        <v>1</v>
      </c>
      <c r="C95" s="23" t="s">
        <v>1419</v>
      </c>
      <c r="D95" s="23" t="s">
        <v>1420</v>
      </c>
      <c r="E95" s="28" t="str">
        <f t="shared" si="0"/>
        <v/>
      </c>
      <c r="F95" s="24"/>
      <c r="G95" s="16" t="s">
        <v>68</v>
      </c>
      <c r="H95" s="17"/>
      <c r="K95" s="26" t="s">
        <v>1423</v>
      </c>
      <c r="L95" s="18"/>
      <c r="M95" s="28" t="str">
        <f t="shared" ref="M95:Q95" si="571">IFERROR(IF(FIND(M$1,$F95)&gt;1,"Age - Children",""),"")</f>
        <v/>
      </c>
      <c r="N95" s="28" t="str">
        <f t="shared" si="571"/>
        <v/>
      </c>
      <c r="O95" s="28" t="str">
        <f t="shared" si="571"/>
        <v/>
      </c>
      <c r="P95" s="28" t="str">
        <f t="shared" si="571"/>
        <v/>
      </c>
      <c r="Q95" s="28" t="str">
        <f t="shared" si="571"/>
        <v/>
      </c>
      <c r="R95" s="28" t="str">
        <f t="shared" ref="R95:T95" si="572">IFERROR(IF(FIND(R$1,$F95)&gt;1,"Age - Elderly",""),"")</f>
        <v/>
      </c>
      <c r="S95" s="28" t="str">
        <f t="shared" si="572"/>
        <v/>
      </c>
      <c r="T95" s="28" t="str">
        <f t="shared" si="572"/>
        <v/>
      </c>
      <c r="U95" s="28" t="str">
        <f t="shared" si="3"/>
        <v/>
      </c>
      <c r="V95" s="28" t="str">
        <f t="shared" si="4"/>
        <v/>
      </c>
      <c r="X95" s="28" t="str">
        <f t="shared" si="5"/>
        <v/>
      </c>
      <c r="Y95" s="28" t="str">
        <f t="shared" si="6"/>
        <v/>
      </c>
      <c r="Z95" s="28" t="str">
        <f t="shared" si="7"/>
        <v/>
      </c>
      <c r="AB95" s="28" t="str">
        <f t="shared" si="8"/>
        <v/>
      </c>
      <c r="AD95" s="28" t="str">
        <f t="shared" si="9"/>
        <v/>
      </c>
      <c r="AG95" s="28" t="str">
        <f t="shared" ref="AG95:AL95" si="573">IFERROR(IF(FIND(AG$1,$F95)&gt;1,AG$1,""),"")</f>
        <v/>
      </c>
      <c r="AH95" s="28" t="str">
        <f t="shared" si="573"/>
        <v/>
      </c>
      <c r="AI95" s="28" t="str">
        <f t="shared" si="573"/>
        <v/>
      </c>
      <c r="AJ95" s="28" t="str">
        <f t="shared" si="573"/>
        <v/>
      </c>
      <c r="AK95" s="28" t="str">
        <f t="shared" si="573"/>
        <v/>
      </c>
      <c r="AL95" s="28" t="str">
        <f t="shared" si="573"/>
        <v/>
      </c>
      <c r="AM95" s="28" t="str">
        <f t="shared" si="11"/>
        <v/>
      </c>
      <c r="AN95" s="28" t="str">
        <f t="shared" ref="AN95:AQ95" si="574">IFERROR(IF(FIND(AN$1,$F95)&gt;1,"Status - LGBT",""),"")</f>
        <v/>
      </c>
      <c r="AO95" s="28" t="str">
        <f t="shared" si="574"/>
        <v/>
      </c>
      <c r="AP95" s="28" t="str">
        <f t="shared" si="574"/>
        <v/>
      </c>
      <c r="AQ95" s="28" t="str">
        <f t="shared" si="574"/>
        <v/>
      </c>
      <c r="AR95" s="28" t="str">
        <f t="shared" ref="AR95:AV95" si="575">IFERROR(IF(FIND(AR$1,$F95)&gt;1,"BME",""),"")</f>
        <v/>
      </c>
      <c r="AS95" s="28" t="str">
        <f t="shared" si="575"/>
        <v/>
      </c>
      <c r="AT95" s="28" t="str">
        <f t="shared" si="575"/>
        <v/>
      </c>
      <c r="AU95" s="28" t="str">
        <f t="shared" si="575"/>
        <v/>
      </c>
      <c r="AV95" s="28" t="str">
        <f t="shared" si="575"/>
        <v/>
      </c>
      <c r="AW95" s="28" t="str">
        <f t="shared" ref="AW95:BC95" si="576">IFERROR(IF(FIND(AW$1,$F95)&gt;1,AW$1,""),"")</f>
        <v/>
      </c>
      <c r="AX95" s="28" t="str">
        <f t="shared" si="576"/>
        <v/>
      </c>
      <c r="AY95" s="28" t="str">
        <f t="shared" si="576"/>
        <v/>
      </c>
      <c r="AZ95" s="28" t="str">
        <f t="shared" si="576"/>
        <v/>
      </c>
      <c r="BA95" s="28" t="str">
        <f t="shared" si="576"/>
        <v/>
      </c>
      <c r="BB95" s="28" t="str">
        <f t="shared" si="576"/>
        <v/>
      </c>
      <c r="BC95" s="28" t="str">
        <f t="shared" si="576"/>
        <v/>
      </c>
      <c r="BD95" s="28" t="str">
        <f t="shared" si="15"/>
        <v/>
      </c>
      <c r="BG95" s="2" t="s">
        <v>1424</v>
      </c>
      <c r="BI95" s="2" t="s">
        <v>1425</v>
      </c>
      <c r="BJ95" s="28" t="str">
        <f t="shared" si="16"/>
        <v>Leeds</v>
      </c>
      <c r="BK95" s="28" t="str">
        <f t="shared" si="17"/>
        <v>West Yorkshire</v>
      </c>
      <c r="BM95" s="2" t="s">
        <v>98</v>
      </c>
      <c r="BU95" s="18"/>
      <c r="BV95" s="47" t="s">
        <v>599</v>
      </c>
      <c r="BW95" s="18"/>
      <c r="BX95" s="18"/>
      <c r="BY95" s="42" t="str">
        <f t="shared" si="18"/>
        <v>LS28</v>
      </c>
      <c r="BZ95" s="43"/>
    </row>
    <row r="96" spans="1:78" ht="15">
      <c r="A96" s="10" t="s">
        <v>1943</v>
      </c>
      <c r="B96" s="28">
        <f>VLOOKUP(A96,Organisations!$A$2:$B$7,2,FALSE)</f>
        <v>1</v>
      </c>
      <c r="C96" s="10" t="s">
        <v>1426</v>
      </c>
      <c r="D96" s="10" t="s">
        <v>1427</v>
      </c>
      <c r="E96" s="28" t="str">
        <f t="shared" si="0"/>
        <v/>
      </c>
      <c r="F96" s="27"/>
      <c r="G96" s="10" t="s">
        <v>68</v>
      </c>
      <c r="H96" s="11"/>
      <c r="K96" s="30" t="s">
        <v>1430</v>
      </c>
      <c r="L96" s="12"/>
      <c r="M96" s="28" t="str">
        <f t="shared" ref="M96:Q96" si="577">IFERROR(IF(FIND(M$1,$F96)&gt;1,"Age - Children",""),"")</f>
        <v/>
      </c>
      <c r="N96" s="28" t="str">
        <f t="shared" si="577"/>
        <v/>
      </c>
      <c r="O96" s="28" t="str">
        <f t="shared" si="577"/>
        <v/>
      </c>
      <c r="P96" s="28" t="str">
        <f t="shared" si="577"/>
        <v/>
      </c>
      <c r="Q96" s="28" t="str">
        <f t="shared" si="577"/>
        <v/>
      </c>
      <c r="R96" s="28" t="str">
        <f t="shared" ref="R96:T96" si="578">IFERROR(IF(FIND(R$1,$F96)&gt;1,"Age - Elderly",""),"")</f>
        <v/>
      </c>
      <c r="S96" s="28" t="str">
        <f t="shared" si="578"/>
        <v/>
      </c>
      <c r="T96" s="28" t="str">
        <f t="shared" si="578"/>
        <v/>
      </c>
      <c r="U96" s="28" t="str">
        <f t="shared" si="3"/>
        <v/>
      </c>
      <c r="V96" s="28" t="str">
        <f t="shared" si="4"/>
        <v/>
      </c>
      <c r="X96" s="28" t="str">
        <f t="shared" si="5"/>
        <v/>
      </c>
      <c r="Y96" s="28" t="str">
        <f t="shared" si="6"/>
        <v/>
      </c>
      <c r="Z96" s="28" t="str">
        <f t="shared" si="7"/>
        <v/>
      </c>
      <c r="AB96" s="28" t="str">
        <f t="shared" si="8"/>
        <v/>
      </c>
      <c r="AD96" s="28" t="str">
        <f t="shared" si="9"/>
        <v/>
      </c>
      <c r="AG96" s="28" t="str">
        <f t="shared" ref="AG96:AL96" si="579">IFERROR(IF(FIND(AG$1,$F96)&gt;1,AG$1,""),"")</f>
        <v/>
      </c>
      <c r="AH96" s="28" t="str">
        <f t="shared" si="579"/>
        <v/>
      </c>
      <c r="AI96" s="28" t="str">
        <f t="shared" si="579"/>
        <v/>
      </c>
      <c r="AJ96" s="28" t="str">
        <f t="shared" si="579"/>
        <v/>
      </c>
      <c r="AK96" s="28" t="str">
        <f t="shared" si="579"/>
        <v/>
      </c>
      <c r="AL96" s="28" t="str">
        <f t="shared" si="579"/>
        <v/>
      </c>
      <c r="AM96" s="28" t="str">
        <f t="shared" si="11"/>
        <v/>
      </c>
      <c r="AN96" s="28" t="str">
        <f t="shared" ref="AN96:AQ96" si="580">IFERROR(IF(FIND(AN$1,$F96)&gt;1,"Status - LGBT",""),"")</f>
        <v/>
      </c>
      <c r="AO96" s="28" t="str">
        <f t="shared" si="580"/>
        <v/>
      </c>
      <c r="AP96" s="28" t="str">
        <f t="shared" si="580"/>
        <v/>
      </c>
      <c r="AQ96" s="28" t="str">
        <f t="shared" si="580"/>
        <v/>
      </c>
      <c r="AR96" s="28" t="str">
        <f t="shared" ref="AR96:AV96" si="581">IFERROR(IF(FIND(AR$1,$F96)&gt;1,"BME",""),"")</f>
        <v/>
      </c>
      <c r="AS96" s="28" t="str">
        <f t="shared" si="581"/>
        <v/>
      </c>
      <c r="AT96" s="28" t="str">
        <f t="shared" si="581"/>
        <v/>
      </c>
      <c r="AU96" s="28" t="str">
        <f t="shared" si="581"/>
        <v/>
      </c>
      <c r="AV96" s="28" t="str">
        <f t="shared" si="581"/>
        <v/>
      </c>
      <c r="AW96" s="28" t="str">
        <f t="shared" ref="AW96:BC96" si="582">IFERROR(IF(FIND(AW$1,$F96)&gt;1,AW$1,""),"")</f>
        <v/>
      </c>
      <c r="AX96" s="28" t="str">
        <f t="shared" si="582"/>
        <v/>
      </c>
      <c r="AY96" s="28" t="str">
        <f t="shared" si="582"/>
        <v/>
      </c>
      <c r="AZ96" s="28" t="str">
        <f t="shared" si="582"/>
        <v/>
      </c>
      <c r="BA96" s="28" t="str">
        <f t="shared" si="582"/>
        <v/>
      </c>
      <c r="BB96" s="28" t="str">
        <f t="shared" si="582"/>
        <v/>
      </c>
      <c r="BC96" s="28" t="str">
        <f t="shared" si="582"/>
        <v/>
      </c>
      <c r="BD96" s="28" t="str">
        <f t="shared" si="15"/>
        <v/>
      </c>
      <c r="BG96" s="2" t="s">
        <v>1431</v>
      </c>
      <c r="BI96" s="2" t="s">
        <v>1433</v>
      </c>
      <c r="BJ96" s="28" t="str">
        <f t="shared" si="16"/>
        <v>Leeds</v>
      </c>
      <c r="BK96" s="28" t="str">
        <f t="shared" si="17"/>
        <v>West Yorkshire</v>
      </c>
      <c r="BM96" s="2" t="s">
        <v>98</v>
      </c>
      <c r="BU96" s="12"/>
      <c r="BV96" s="50" t="s">
        <v>597</v>
      </c>
      <c r="BW96" s="12"/>
      <c r="BX96" s="12"/>
      <c r="BY96" s="42" t="str">
        <f t="shared" si="18"/>
        <v>LS26</v>
      </c>
      <c r="BZ96" s="42"/>
    </row>
    <row r="97" spans="1:78" ht="15">
      <c r="A97" s="16" t="s">
        <v>1943</v>
      </c>
      <c r="B97" s="28">
        <f>VLOOKUP(A97,Organisations!$A$2:$B$7,2,FALSE)</f>
        <v>1</v>
      </c>
      <c r="C97" s="23" t="s">
        <v>1434</v>
      </c>
      <c r="D97" s="23" t="s">
        <v>1435</v>
      </c>
      <c r="E97" s="28" t="str">
        <f t="shared" si="0"/>
        <v/>
      </c>
      <c r="F97" s="24"/>
      <c r="G97" s="16" t="s">
        <v>68</v>
      </c>
      <c r="H97" s="17"/>
      <c r="K97" s="26" t="s">
        <v>1437</v>
      </c>
      <c r="L97" s="18"/>
      <c r="M97" s="28" t="str">
        <f t="shared" ref="M97:Q97" si="583">IFERROR(IF(FIND(M$1,$F97)&gt;1,"Age - Children",""),"")</f>
        <v/>
      </c>
      <c r="N97" s="28" t="str">
        <f t="shared" si="583"/>
        <v/>
      </c>
      <c r="O97" s="28" t="str">
        <f t="shared" si="583"/>
        <v/>
      </c>
      <c r="P97" s="28" t="str">
        <f t="shared" si="583"/>
        <v/>
      </c>
      <c r="Q97" s="28" t="str">
        <f t="shared" si="583"/>
        <v/>
      </c>
      <c r="R97" s="28" t="str">
        <f t="shared" ref="R97:T97" si="584">IFERROR(IF(FIND(R$1,$F97)&gt;1,"Age - Elderly",""),"")</f>
        <v/>
      </c>
      <c r="S97" s="28" t="str">
        <f t="shared" si="584"/>
        <v/>
      </c>
      <c r="T97" s="28" t="str">
        <f t="shared" si="584"/>
        <v/>
      </c>
      <c r="U97" s="28" t="str">
        <f t="shared" si="3"/>
        <v/>
      </c>
      <c r="V97" s="28" t="str">
        <f t="shared" si="4"/>
        <v/>
      </c>
      <c r="X97" s="28" t="str">
        <f t="shared" si="5"/>
        <v/>
      </c>
      <c r="Y97" s="28" t="str">
        <f t="shared" si="6"/>
        <v/>
      </c>
      <c r="Z97" s="28" t="str">
        <f t="shared" si="7"/>
        <v/>
      </c>
      <c r="AB97" s="28" t="str">
        <f t="shared" si="8"/>
        <v/>
      </c>
      <c r="AD97" s="28" t="str">
        <f t="shared" si="9"/>
        <v/>
      </c>
      <c r="AG97" s="28" t="str">
        <f t="shared" ref="AG97:AL97" si="585">IFERROR(IF(FIND(AG$1,$F97)&gt;1,AG$1,""),"")</f>
        <v/>
      </c>
      <c r="AH97" s="28" t="str">
        <f t="shared" si="585"/>
        <v/>
      </c>
      <c r="AI97" s="28" t="str">
        <f t="shared" si="585"/>
        <v/>
      </c>
      <c r="AJ97" s="28" t="str">
        <f t="shared" si="585"/>
        <v/>
      </c>
      <c r="AK97" s="28" t="str">
        <f t="shared" si="585"/>
        <v/>
      </c>
      <c r="AL97" s="28" t="str">
        <f t="shared" si="585"/>
        <v/>
      </c>
      <c r="AM97" s="28" t="str">
        <f t="shared" si="11"/>
        <v/>
      </c>
      <c r="AN97" s="28" t="str">
        <f t="shared" ref="AN97:AQ97" si="586">IFERROR(IF(FIND(AN$1,$F97)&gt;1,"Status - LGBT",""),"")</f>
        <v/>
      </c>
      <c r="AO97" s="28" t="str">
        <f t="shared" si="586"/>
        <v/>
      </c>
      <c r="AP97" s="28" t="str">
        <f t="shared" si="586"/>
        <v/>
      </c>
      <c r="AQ97" s="28" t="str">
        <f t="shared" si="586"/>
        <v/>
      </c>
      <c r="AR97" s="28" t="str">
        <f t="shared" ref="AR97:AV97" si="587">IFERROR(IF(FIND(AR$1,$F97)&gt;1,"BME",""),"")</f>
        <v/>
      </c>
      <c r="AS97" s="28" t="str">
        <f t="shared" si="587"/>
        <v/>
      </c>
      <c r="AT97" s="28" t="str">
        <f t="shared" si="587"/>
        <v/>
      </c>
      <c r="AU97" s="28" t="str">
        <f t="shared" si="587"/>
        <v/>
      </c>
      <c r="AV97" s="28" t="str">
        <f t="shared" si="587"/>
        <v/>
      </c>
      <c r="AW97" s="28" t="str">
        <f t="shared" ref="AW97:BC97" si="588">IFERROR(IF(FIND(AW$1,$F97)&gt;1,AW$1,""),"")</f>
        <v/>
      </c>
      <c r="AX97" s="28" t="str">
        <f t="shared" si="588"/>
        <v/>
      </c>
      <c r="AY97" s="28" t="str">
        <f t="shared" si="588"/>
        <v/>
      </c>
      <c r="AZ97" s="28" t="str">
        <f t="shared" si="588"/>
        <v/>
      </c>
      <c r="BA97" s="28" t="str">
        <f t="shared" si="588"/>
        <v/>
      </c>
      <c r="BB97" s="28" t="str">
        <f t="shared" si="588"/>
        <v/>
      </c>
      <c r="BC97" s="28" t="str">
        <f t="shared" si="588"/>
        <v/>
      </c>
      <c r="BD97" s="28" t="str">
        <f t="shared" si="15"/>
        <v/>
      </c>
      <c r="BG97" s="2" t="s">
        <v>1438</v>
      </c>
      <c r="BI97" s="2" t="s">
        <v>1439</v>
      </c>
      <c r="BJ97" s="28" t="str">
        <f t="shared" si="16"/>
        <v>Leeds</v>
      </c>
      <c r="BK97" s="28" t="str">
        <f t="shared" si="17"/>
        <v>West Yorkshire</v>
      </c>
      <c r="BM97" s="2" t="s">
        <v>98</v>
      </c>
      <c r="BU97" s="18"/>
      <c r="BV97" s="47" t="s">
        <v>569</v>
      </c>
      <c r="BW97" s="18"/>
      <c r="BX97" s="18"/>
      <c r="BY97" s="42" t="str">
        <f t="shared" si="18"/>
        <v>LS7</v>
      </c>
      <c r="BZ97" s="43"/>
    </row>
    <row r="98" spans="1:78" ht="15">
      <c r="A98" s="10" t="s">
        <v>1943</v>
      </c>
      <c r="B98" s="28">
        <f>VLOOKUP(A98,Organisations!$A$2:$B$7,2,FALSE)</f>
        <v>1</v>
      </c>
      <c r="C98" s="23" t="s">
        <v>1440</v>
      </c>
      <c r="D98" s="23" t="s">
        <v>1440</v>
      </c>
      <c r="E98" s="28" t="str">
        <f t="shared" si="0"/>
        <v/>
      </c>
      <c r="F98" s="27"/>
      <c r="G98" s="10" t="s">
        <v>68</v>
      </c>
      <c r="H98" s="11"/>
      <c r="K98" s="30" t="s">
        <v>1443</v>
      </c>
      <c r="L98" s="12"/>
      <c r="M98" s="28" t="str">
        <f t="shared" ref="M98:Q98" si="589">IFERROR(IF(FIND(M$1,$F98)&gt;1,"Age - Children",""),"")</f>
        <v/>
      </c>
      <c r="N98" s="28" t="str">
        <f t="shared" si="589"/>
        <v/>
      </c>
      <c r="O98" s="28" t="str">
        <f t="shared" si="589"/>
        <v/>
      </c>
      <c r="P98" s="28" t="str">
        <f t="shared" si="589"/>
        <v/>
      </c>
      <c r="Q98" s="28" t="str">
        <f t="shared" si="589"/>
        <v/>
      </c>
      <c r="R98" s="28" t="str">
        <f t="shared" ref="R98:T98" si="590">IFERROR(IF(FIND(R$1,$F98)&gt;1,"Age - Elderly",""),"")</f>
        <v/>
      </c>
      <c r="S98" s="28" t="str">
        <f t="shared" si="590"/>
        <v/>
      </c>
      <c r="T98" s="28" t="str">
        <f t="shared" si="590"/>
        <v/>
      </c>
      <c r="U98" s="28" t="str">
        <f t="shared" si="3"/>
        <v/>
      </c>
      <c r="V98" s="28" t="str">
        <f t="shared" si="4"/>
        <v/>
      </c>
      <c r="X98" s="28" t="str">
        <f t="shared" si="5"/>
        <v/>
      </c>
      <c r="Y98" s="28" t="str">
        <f t="shared" si="6"/>
        <v/>
      </c>
      <c r="Z98" s="28" t="str">
        <f t="shared" si="7"/>
        <v/>
      </c>
      <c r="AB98" s="28" t="str">
        <f t="shared" si="8"/>
        <v/>
      </c>
      <c r="AD98" s="28" t="str">
        <f t="shared" si="9"/>
        <v/>
      </c>
      <c r="AG98" s="28" t="str">
        <f t="shared" ref="AG98:AL98" si="591">IFERROR(IF(FIND(AG$1,$F98)&gt;1,AG$1,""),"")</f>
        <v/>
      </c>
      <c r="AH98" s="28" t="str">
        <f t="shared" si="591"/>
        <v/>
      </c>
      <c r="AI98" s="28" t="str">
        <f t="shared" si="591"/>
        <v/>
      </c>
      <c r="AJ98" s="28" t="str">
        <f t="shared" si="591"/>
        <v/>
      </c>
      <c r="AK98" s="28" t="str">
        <f t="shared" si="591"/>
        <v/>
      </c>
      <c r="AL98" s="28" t="str">
        <f t="shared" si="591"/>
        <v/>
      </c>
      <c r="AM98" s="28" t="str">
        <f t="shared" si="11"/>
        <v/>
      </c>
      <c r="AN98" s="28" t="str">
        <f t="shared" ref="AN98:AQ98" si="592">IFERROR(IF(FIND(AN$1,$F98)&gt;1,"Status - LGBT",""),"")</f>
        <v/>
      </c>
      <c r="AO98" s="28" t="str">
        <f t="shared" si="592"/>
        <v/>
      </c>
      <c r="AP98" s="28" t="str">
        <f t="shared" si="592"/>
        <v/>
      </c>
      <c r="AQ98" s="28" t="str">
        <f t="shared" si="592"/>
        <v/>
      </c>
      <c r="AR98" s="28" t="str">
        <f t="shared" ref="AR98:AV98" si="593">IFERROR(IF(FIND(AR$1,$F98)&gt;1,"BME",""),"")</f>
        <v/>
      </c>
      <c r="AS98" s="28" t="str">
        <f t="shared" si="593"/>
        <v/>
      </c>
      <c r="AT98" s="28" t="str">
        <f t="shared" si="593"/>
        <v/>
      </c>
      <c r="AU98" s="28" t="str">
        <f t="shared" si="593"/>
        <v/>
      </c>
      <c r="AV98" s="28" t="str">
        <f t="shared" si="593"/>
        <v/>
      </c>
      <c r="AW98" s="28" t="str">
        <f t="shared" ref="AW98:BC98" si="594">IFERROR(IF(FIND(AW$1,$F98)&gt;1,AW$1,""),"")</f>
        <v/>
      </c>
      <c r="AX98" s="28" t="str">
        <f t="shared" si="594"/>
        <v/>
      </c>
      <c r="AY98" s="28" t="str">
        <f t="shared" si="594"/>
        <v/>
      </c>
      <c r="AZ98" s="28" t="str">
        <f t="shared" si="594"/>
        <v/>
      </c>
      <c r="BA98" s="28" t="str">
        <f t="shared" si="594"/>
        <v/>
      </c>
      <c r="BB98" s="28" t="str">
        <f t="shared" si="594"/>
        <v/>
      </c>
      <c r="BC98" s="28" t="str">
        <f t="shared" si="594"/>
        <v/>
      </c>
      <c r="BD98" s="28" t="str">
        <f t="shared" si="15"/>
        <v/>
      </c>
      <c r="BG98" s="2" t="s">
        <v>1444</v>
      </c>
      <c r="BI98" s="2" t="s">
        <v>1445</v>
      </c>
      <c r="BJ98" s="28" t="str">
        <f t="shared" si="16"/>
        <v>Leeds</v>
      </c>
      <c r="BK98" s="28" t="str">
        <f t="shared" si="17"/>
        <v>West Yorkshire</v>
      </c>
      <c r="BM98" s="2" t="s">
        <v>98</v>
      </c>
      <c r="BU98" s="12"/>
      <c r="BV98" s="50" t="s">
        <v>564</v>
      </c>
      <c r="BW98" s="12"/>
      <c r="BX98" s="12"/>
      <c r="BY98" s="42" t="str">
        <f t="shared" si="18"/>
        <v>LS2</v>
      </c>
      <c r="BZ98" s="42"/>
    </row>
    <row r="99" spans="1:78" ht="15">
      <c r="A99" s="16" t="s">
        <v>1943</v>
      </c>
      <c r="B99" s="28">
        <f>VLOOKUP(A99,Organisations!$A$2:$B$7,2,FALSE)</f>
        <v>1</v>
      </c>
      <c r="C99" s="23" t="s">
        <v>1446</v>
      </c>
      <c r="D99" s="23" t="s">
        <v>1447</v>
      </c>
      <c r="E99" s="28" t="str">
        <f t="shared" si="0"/>
        <v/>
      </c>
      <c r="F99" s="24"/>
      <c r="G99" s="16" t="s">
        <v>68</v>
      </c>
      <c r="H99" s="17"/>
      <c r="K99" s="26" t="s">
        <v>1451</v>
      </c>
      <c r="L99" s="18"/>
      <c r="M99" s="28" t="str">
        <f t="shared" ref="M99:Q99" si="595">IFERROR(IF(FIND(M$1,$F99)&gt;1,"Age - Children",""),"")</f>
        <v/>
      </c>
      <c r="N99" s="28" t="str">
        <f t="shared" si="595"/>
        <v/>
      </c>
      <c r="O99" s="28" t="str">
        <f t="shared" si="595"/>
        <v/>
      </c>
      <c r="P99" s="28" t="str">
        <f t="shared" si="595"/>
        <v/>
      </c>
      <c r="Q99" s="28" t="str">
        <f t="shared" si="595"/>
        <v/>
      </c>
      <c r="R99" s="28" t="str">
        <f t="shared" ref="R99:T99" si="596">IFERROR(IF(FIND(R$1,$F99)&gt;1,"Age - Elderly",""),"")</f>
        <v/>
      </c>
      <c r="S99" s="28" t="str">
        <f t="shared" si="596"/>
        <v/>
      </c>
      <c r="T99" s="28" t="str">
        <f t="shared" si="596"/>
        <v/>
      </c>
      <c r="U99" s="28" t="str">
        <f t="shared" si="3"/>
        <v/>
      </c>
      <c r="V99" s="28" t="str">
        <f t="shared" si="4"/>
        <v/>
      </c>
      <c r="X99" s="28" t="str">
        <f t="shared" si="5"/>
        <v/>
      </c>
      <c r="Y99" s="28" t="str">
        <f t="shared" si="6"/>
        <v/>
      </c>
      <c r="Z99" s="28" t="str">
        <f t="shared" si="7"/>
        <v/>
      </c>
      <c r="AB99" s="28" t="str">
        <f t="shared" si="8"/>
        <v/>
      </c>
      <c r="AD99" s="28" t="str">
        <f t="shared" si="9"/>
        <v/>
      </c>
      <c r="AG99" s="28" t="str">
        <f t="shared" ref="AG99:AL99" si="597">IFERROR(IF(FIND(AG$1,$F99)&gt;1,AG$1,""),"")</f>
        <v/>
      </c>
      <c r="AH99" s="28" t="str">
        <f t="shared" si="597"/>
        <v/>
      </c>
      <c r="AI99" s="28" t="str">
        <f t="shared" si="597"/>
        <v/>
      </c>
      <c r="AJ99" s="28" t="str">
        <f t="shared" si="597"/>
        <v/>
      </c>
      <c r="AK99" s="28" t="str">
        <f t="shared" si="597"/>
        <v/>
      </c>
      <c r="AL99" s="28" t="str">
        <f t="shared" si="597"/>
        <v/>
      </c>
      <c r="AM99" s="28" t="str">
        <f t="shared" si="11"/>
        <v/>
      </c>
      <c r="AN99" s="28" t="str">
        <f t="shared" ref="AN99:AQ99" si="598">IFERROR(IF(FIND(AN$1,$F99)&gt;1,"Status - LGBT",""),"")</f>
        <v/>
      </c>
      <c r="AO99" s="28" t="str">
        <f t="shared" si="598"/>
        <v/>
      </c>
      <c r="AP99" s="28" t="str">
        <f t="shared" si="598"/>
        <v/>
      </c>
      <c r="AQ99" s="28" t="str">
        <f t="shared" si="598"/>
        <v/>
      </c>
      <c r="AR99" s="28" t="str">
        <f t="shared" ref="AR99:AV99" si="599">IFERROR(IF(FIND(AR$1,$F99)&gt;1,"BME",""),"")</f>
        <v/>
      </c>
      <c r="AS99" s="28" t="str">
        <f t="shared" si="599"/>
        <v/>
      </c>
      <c r="AT99" s="28" t="str">
        <f t="shared" si="599"/>
        <v/>
      </c>
      <c r="AU99" s="28" t="str">
        <f t="shared" si="599"/>
        <v/>
      </c>
      <c r="AV99" s="28" t="str">
        <f t="shared" si="599"/>
        <v/>
      </c>
      <c r="AW99" s="28" t="str">
        <f t="shared" ref="AW99:BC99" si="600">IFERROR(IF(FIND(AW$1,$F99)&gt;1,AW$1,""),"")</f>
        <v/>
      </c>
      <c r="AX99" s="28" t="str">
        <f t="shared" si="600"/>
        <v/>
      </c>
      <c r="AY99" s="28" t="str">
        <f t="shared" si="600"/>
        <v/>
      </c>
      <c r="AZ99" s="28" t="str">
        <f t="shared" si="600"/>
        <v/>
      </c>
      <c r="BA99" s="28" t="str">
        <f t="shared" si="600"/>
        <v/>
      </c>
      <c r="BB99" s="28" t="str">
        <f t="shared" si="600"/>
        <v/>
      </c>
      <c r="BC99" s="28" t="str">
        <f t="shared" si="600"/>
        <v/>
      </c>
      <c r="BD99" s="28" t="str">
        <f t="shared" si="15"/>
        <v/>
      </c>
      <c r="BG99" s="2" t="s">
        <v>9709</v>
      </c>
      <c r="BJ99" s="28" t="str">
        <f t="shared" si="16"/>
        <v>Leeds</v>
      </c>
      <c r="BK99" s="28" t="str">
        <f t="shared" si="17"/>
        <v>West Yorkshire</v>
      </c>
      <c r="BM99" s="2" t="s">
        <v>98</v>
      </c>
      <c r="BU99" s="18"/>
      <c r="BV99" s="18"/>
      <c r="BW99" s="18"/>
      <c r="BX99" s="18"/>
      <c r="BY99" s="42" t="str">
        <f t="shared" si="18"/>
        <v/>
      </c>
      <c r="BZ99" s="43"/>
    </row>
    <row r="100" spans="1:78" ht="15">
      <c r="A100" s="10" t="s">
        <v>1943</v>
      </c>
      <c r="B100" s="28">
        <f>VLOOKUP(A100,Organisations!$A$2:$B$7,2,FALSE)</f>
        <v>1</v>
      </c>
      <c r="C100" s="10" t="s">
        <v>1453</v>
      </c>
      <c r="D100" s="10" t="s">
        <v>1454</v>
      </c>
      <c r="E100" s="28" t="str">
        <f t="shared" si="0"/>
        <v/>
      </c>
      <c r="F100" s="27"/>
      <c r="G100" s="10" t="s">
        <v>68</v>
      </c>
      <c r="H100" s="11"/>
      <c r="K100" s="30" t="s">
        <v>1458</v>
      </c>
      <c r="L100" s="12"/>
      <c r="M100" s="28" t="str">
        <f t="shared" ref="M100:Q100" si="601">IFERROR(IF(FIND(M$1,$F100)&gt;1,"Age - Children",""),"")</f>
        <v/>
      </c>
      <c r="N100" s="28" t="str">
        <f t="shared" si="601"/>
        <v/>
      </c>
      <c r="O100" s="28" t="str">
        <f t="shared" si="601"/>
        <v/>
      </c>
      <c r="P100" s="28" t="str">
        <f t="shared" si="601"/>
        <v/>
      </c>
      <c r="Q100" s="28" t="str">
        <f t="shared" si="601"/>
        <v/>
      </c>
      <c r="R100" s="28" t="str">
        <f t="shared" ref="R100:T100" si="602">IFERROR(IF(FIND(R$1,$F100)&gt;1,"Age - Elderly",""),"")</f>
        <v/>
      </c>
      <c r="S100" s="28" t="str">
        <f t="shared" si="602"/>
        <v/>
      </c>
      <c r="T100" s="28" t="str">
        <f t="shared" si="602"/>
        <v/>
      </c>
      <c r="U100" s="28" t="str">
        <f t="shared" si="3"/>
        <v/>
      </c>
      <c r="V100" s="28" t="str">
        <f t="shared" si="4"/>
        <v/>
      </c>
      <c r="X100" s="28" t="str">
        <f t="shared" si="5"/>
        <v/>
      </c>
      <c r="Y100" s="28" t="str">
        <f t="shared" si="6"/>
        <v/>
      </c>
      <c r="Z100" s="28" t="str">
        <f t="shared" si="7"/>
        <v/>
      </c>
      <c r="AB100" s="28" t="str">
        <f t="shared" si="8"/>
        <v/>
      </c>
      <c r="AD100" s="28" t="str">
        <f t="shared" si="9"/>
        <v/>
      </c>
      <c r="AG100" s="28" t="str">
        <f t="shared" ref="AG100:AL100" si="603">IFERROR(IF(FIND(AG$1,$F100)&gt;1,AG$1,""),"")</f>
        <v/>
      </c>
      <c r="AH100" s="28" t="str">
        <f t="shared" si="603"/>
        <v/>
      </c>
      <c r="AI100" s="28" t="str">
        <f t="shared" si="603"/>
        <v/>
      </c>
      <c r="AJ100" s="28" t="str">
        <f t="shared" si="603"/>
        <v/>
      </c>
      <c r="AK100" s="28" t="str">
        <f t="shared" si="603"/>
        <v/>
      </c>
      <c r="AL100" s="28" t="str">
        <f t="shared" si="603"/>
        <v/>
      </c>
      <c r="AM100" s="28" t="str">
        <f t="shared" si="11"/>
        <v/>
      </c>
      <c r="AN100" s="28" t="str">
        <f t="shared" ref="AN100:AQ100" si="604">IFERROR(IF(FIND(AN$1,$F100)&gt;1,"Status - LGBT",""),"")</f>
        <v/>
      </c>
      <c r="AO100" s="28" t="str">
        <f t="shared" si="604"/>
        <v/>
      </c>
      <c r="AP100" s="28" t="str">
        <f t="shared" si="604"/>
        <v/>
      </c>
      <c r="AQ100" s="28" t="str">
        <f t="shared" si="604"/>
        <v/>
      </c>
      <c r="AR100" s="28" t="str">
        <f t="shared" ref="AR100:AV100" si="605">IFERROR(IF(FIND(AR$1,$F100)&gt;1,"BME",""),"")</f>
        <v/>
      </c>
      <c r="AS100" s="28" t="str">
        <f t="shared" si="605"/>
        <v/>
      </c>
      <c r="AT100" s="28" t="str">
        <f t="shared" si="605"/>
        <v/>
      </c>
      <c r="AU100" s="28" t="str">
        <f t="shared" si="605"/>
        <v/>
      </c>
      <c r="AV100" s="28" t="str">
        <f t="shared" si="605"/>
        <v/>
      </c>
      <c r="AW100" s="28" t="str">
        <f t="shared" ref="AW100:BC100" si="606">IFERROR(IF(FIND(AW$1,$F100)&gt;1,AW$1,""),"")</f>
        <v/>
      </c>
      <c r="AX100" s="28" t="str">
        <f t="shared" si="606"/>
        <v/>
      </c>
      <c r="AY100" s="28" t="str">
        <f t="shared" si="606"/>
        <v/>
      </c>
      <c r="AZ100" s="28" t="str">
        <f t="shared" si="606"/>
        <v/>
      </c>
      <c r="BA100" s="28" t="str">
        <f t="shared" si="606"/>
        <v/>
      </c>
      <c r="BB100" s="28" t="str">
        <f t="shared" si="606"/>
        <v/>
      </c>
      <c r="BC100" s="28" t="str">
        <f t="shared" si="606"/>
        <v/>
      </c>
      <c r="BD100" s="28" t="str">
        <f t="shared" si="15"/>
        <v/>
      </c>
      <c r="BJ100" s="28" t="str">
        <f t="shared" si="16"/>
        <v/>
      </c>
      <c r="BK100" s="28" t="str">
        <f t="shared" si="17"/>
        <v/>
      </c>
      <c r="BM100" s="2" t="s">
        <v>98</v>
      </c>
      <c r="BU100" s="12"/>
      <c r="BV100" s="12"/>
      <c r="BW100" s="12"/>
      <c r="BX100" s="12"/>
      <c r="BY100" s="42" t="str">
        <f t="shared" si="18"/>
        <v/>
      </c>
      <c r="BZ100" s="42"/>
    </row>
    <row r="101" spans="1:78" ht="15">
      <c r="A101" s="16" t="s">
        <v>1943</v>
      </c>
      <c r="B101" s="28">
        <f>VLOOKUP(A101,Organisations!$A$2:$B$7,2,FALSE)</f>
        <v>1</v>
      </c>
      <c r="C101" s="16" t="s">
        <v>1461</v>
      </c>
      <c r="D101" s="16" t="s">
        <v>1462</v>
      </c>
      <c r="E101" s="28" t="str">
        <f t="shared" si="0"/>
        <v/>
      </c>
      <c r="F101" s="24"/>
      <c r="G101" s="16" t="s">
        <v>68</v>
      </c>
      <c r="H101" s="17"/>
      <c r="K101" s="26" t="s">
        <v>1465</v>
      </c>
      <c r="L101" s="18"/>
      <c r="M101" s="28" t="str">
        <f t="shared" ref="M101:Q101" si="607">IFERROR(IF(FIND(M$1,$F101)&gt;1,"Age - Children",""),"")</f>
        <v/>
      </c>
      <c r="N101" s="28" t="str">
        <f t="shared" si="607"/>
        <v/>
      </c>
      <c r="O101" s="28" t="str">
        <f t="shared" si="607"/>
        <v/>
      </c>
      <c r="P101" s="28" t="str">
        <f t="shared" si="607"/>
        <v/>
      </c>
      <c r="Q101" s="28" t="str">
        <f t="shared" si="607"/>
        <v/>
      </c>
      <c r="R101" s="28" t="str">
        <f t="shared" ref="R101:T101" si="608">IFERROR(IF(FIND(R$1,$F101)&gt;1,"Age - Elderly",""),"")</f>
        <v/>
      </c>
      <c r="S101" s="28" t="str">
        <f t="shared" si="608"/>
        <v/>
      </c>
      <c r="T101" s="28" t="str">
        <f t="shared" si="608"/>
        <v/>
      </c>
      <c r="U101" s="28" t="str">
        <f t="shared" si="3"/>
        <v/>
      </c>
      <c r="V101" s="28" t="str">
        <f t="shared" si="4"/>
        <v/>
      </c>
      <c r="X101" s="28" t="str">
        <f t="shared" si="5"/>
        <v/>
      </c>
      <c r="Y101" s="28" t="str">
        <f t="shared" si="6"/>
        <v/>
      </c>
      <c r="Z101" s="28" t="str">
        <f t="shared" si="7"/>
        <v/>
      </c>
      <c r="AB101" s="28" t="str">
        <f t="shared" si="8"/>
        <v/>
      </c>
      <c r="AD101" s="28" t="str">
        <f t="shared" si="9"/>
        <v/>
      </c>
      <c r="AG101" s="28" t="str">
        <f t="shared" ref="AG101:AL101" si="609">IFERROR(IF(FIND(AG$1,$F101)&gt;1,AG$1,""),"")</f>
        <v/>
      </c>
      <c r="AH101" s="28" t="str">
        <f t="shared" si="609"/>
        <v/>
      </c>
      <c r="AI101" s="28" t="str">
        <f t="shared" si="609"/>
        <v/>
      </c>
      <c r="AJ101" s="28" t="str">
        <f t="shared" si="609"/>
        <v/>
      </c>
      <c r="AK101" s="28" t="str">
        <f t="shared" si="609"/>
        <v/>
      </c>
      <c r="AL101" s="28" t="str">
        <f t="shared" si="609"/>
        <v/>
      </c>
      <c r="AM101" s="28" t="str">
        <f t="shared" si="11"/>
        <v/>
      </c>
      <c r="AN101" s="28" t="str">
        <f t="shared" ref="AN101:AQ101" si="610">IFERROR(IF(FIND(AN$1,$F101)&gt;1,"Status - LGBT",""),"")</f>
        <v/>
      </c>
      <c r="AO101" s="28" t="str">
        <f t="shared" si="610"/>
        <v/>
      </c>
      <c r="AP101" s="28" t="str">
        <f t="shared" si="610"/>
        <v/>
      </c>
      <c r="AQ101" s="28" t="str">
        <f t="shared" si="610"/>
        <v/>
      </c>
      <c r="AR101" s="28" t="str">
        <f t="shared" ref="AR101:AV101" si="611">IFERROR(IF(FIND(AR$1,$F101)&gt;1,"BME",""),"")</f>
        <v/>
      </c>
      <c r="AS101" s="28" t="str">
        <f t="shared" si="611"/>
        <v/>
      </c>
      <c r="AT101" s="28" t="str">
        <f t="shared" si="611"/>
        <v/>
      </c>
      <c r="AU101" s="28" t="str">
        <f t="shared" si="611"/>
        <v/>
      </c>
      <c r="AV101" s="28" t="str">
        <f t="shared" si="611"/>
        <v/>
      </c>
      <c r="AW101" s="28" t="str">
        <f t="shared" ref="AW101:BC101" si="612">IFERROR(IF(FIND(AW$1,$F101)&gt;1,AW$1,""),"")</f>
        <v/>
      </c>
      <c r="AX101" s="28" t="str">
        <f t="shared" si="612"/>
        <v/>
      </c>
      <c r="AY101" s="28" t="str">
        <f t="shared" si="612"/>
        <v/>
      </c>
      <c r="AZ101" s="28" t="str">
        <f t="shared" si="612"/>
        <v/>
      </c>
      <c r="BA101" s="28" t="str">
        <f t="shared" si="612"/>
        <v/>
      </c>
      <c r="BB101" s="28" t="str">
        <f t="shared" si="612"/>
        <v/>
      </c>
      <c r="BC101" s="28" t="str">
        <f t="shared" si="612"/>
        <v/>
      </c>
      <c r="BD101" s="28" t="str">
        <f t="shared" si="15"/>
        <v/>
      </c>
      <c r="BG101" s="2" t="s">
        <v>1466</v>
      </c>
      <c r="BI101" s="2" t="s">
        <v>1452</v>
      </c>
      <c r="BJ101" s="28" t="str">
        <f t="shared" si="16"/>
        <v>Leeds</v>
      </c>
      <c r="BK101" s="28" t="str">
        <f t="shared" si="17"/>
        <v>West Yorkshire</v>
      </c>
      <c r="BM101" s="2" t="s">
        <v>98</v>
      </c>
      <c r="BU101" s="18"/>
      <c r="BV101" s="47" t="s">
        <v>599</v>
      </c>
      <c r="BW101" s="18"/>
      <c r="BX101" s="18"/>
      <c r="BY101" s="42" t="str">
        <f t="shared" si="18"/>
        <v>LS28</v>
      </c>
      <c r="BZ101" s="43"/>
    </row>
    <row r="102" spans="1:78" ht="15">
      <c r="A102" s="10" t="s">
        <v>1943</v>
      </c>
      <c r="B102" s="28">
        <f>VLOOKUP(A102,Organisations!$A$2:$B$7,2,FALSE)</f>
        <v>1</v>
      </c>
      <c r="C102" s="23" t="s">
        <v>1469</v>
      </c>
      <c r="D102" s="23" t="s">
        <v>1470</v>
      </c>
      <c r="E102" s="28" t="str">
        <f t="shared" si="0"/>
        <v/>
      </c>
      <c r="F102" s="27"/>
      <c r="G102" s="10" t="s">
        <v>68</v>
      </c>
      <c r="H102" s="11"/>
      <c r="K102" s="30" t="s">
        <v>1474</v>
      </c>
      <c r="L102" s="12"/>
      <c r="M102" s="28" t="str">
        <f t="shared" ref="M102:Q102" si="613">IFERROR(IF(FIND(M$1,$F102)&gt;1,"Age - Children",""),"")</f>
        <v/>
      </c>
      <c r="N102" s="28" t="str">
        <f t="shared" si="613"/>
        <v/>
      </c>
      <c r="O102" s="28" t="str">
        <f t="shared" si="613"/>
        <v/>
      </c>
      <c r="P102" s="28" t="str">
        <f t="shared" si="613"/>
        <v/>
      </c>
      <c r="Q102" s="28" t="str">
        <f t="shared" si="613"/>
        <v/>
      </c>
      <c r="R102" s="28" t="str">
        <f t="shared" ref="R102:T102" si="614">IFERROR(IF(FIND(R$1,$F102)&gt;1,"Age - Elderly",""),"")</f>
        <v/>
      </c>
      <c r="S102" s="28" t="str">
        <f t="shared" si="614"/>
        <v/>
      </c>
      <c r="T102" s="28" t="str">
        <f t="shared" si="614"/>
        <v/>
      </c>
      <c r="U102" s="28" t="str">
        <f t="shared" si="3"/>
        <v/>
      </c>
      <c r="V102" s="28" t="str">
        <f t="shared" si="4"/>
        <v/>
      </c>
      <c r="X102" s="28" t="str">
        <f t="shared" si="5"/>
        <v/>
      </c>
      <c r="Y102" s="28" t="str">
        <f t="shared" si="6"/>
        <v/>
      </c>
      <c r="Z102" s="28" t="str">
        <f t="shared" si="7"/>
        <v/>
      </c>
      <c r="AB102" s="28" t="str">
        <f t="shared" si="8"/>
        <v/>
      </c>
      <c r="AD102" s="28" t="str">
        <f t="shared" si="9"/>
        <v/>
      </c>
      <c r="AG102" s="28" t="str">
        <f t="shared" ref="AG102:AL102" si="615">IFERROR(IF(FIND(AG$1,$F102)&gt;1,AG$1,""),"")</f>
        <v/>
      </c>
      <c r="AH102" s="28" t="str">
        <f t="shared" si="615"/>
        <v/>
      </c>
      <c r="AI102" s="28" t="str">
        <f t="shared" si="615"/>
        <v/>
      </c>
      <c r="AJ102" s="28" t="str">
        <f t="shared" si="615"/>
        <v/>
      </c>
      <c r="AK102" s="28" t="str">
        <f t="shared" si="615"/>
        <v/>
      </c>
      <c r="AL102" s="28" t="str">
        <f t="shared" si="615"/>
        <v/>
      </c>
      <c r="AM102" s="28" t="str">
        <f t="shared" si="11"/>
        <v/>
      </c>
      <c r="AN102" s="28" t="str">
        <f t="shared" ref="AN102:AQ102" si="616">IFERROR(IF(FIND(AN$1,$F102)&gt;1,"Status - LGBT",""),"")</f>
        <v/>
      </c>
      <c r="AO102" s="28" t="str">
        <f t="shared" si="616"/>
        <v/>
      </c>
      <c r="AP102" s="28" t="str">
        <f t="shared" si="616"/>
        <v/>
      </c>
      <c r="AQ102" s="28" t="str">
        <f t="shared" si="616"/>
        <v/>
      </c>
      <c r="AR102" s="28" t="str">
        <f t="shared" ref="AR102:AV102" si="617">IFERROR(IF(FIND(AR$1,$F102)&gt;1,"BME",""),"")</f>
        <v/>
      </c>
      <c r="AS102" s="28" t="str">
        <f t="shared" si="617"/>
        <v/>
      </c>
      <c r="AT102" s="28" t="str">
        <f t="shared" si="617"/>
        <v/>
      </c>
      <c r="AU102" s="28" t="str">
        <f t="shared" si="617"/>
        <v/>
      </c>
      <c r="AV102" s="28" t="str">
        <f t="shared" si="617"/>
        <v/>
      </c>
      <c r="AW102" s="28" t="str">
        <f t="shared" ref="AW102:BC102" si="618">IFERROR(IF(FIND(AW$1,$F102)&gt;1,AW$1,""),"")</f>
        <v/>
      </c>
      <c r="AX102" s="28" t="str">
        <f t="shared" si="618"/>
        <v/>
      </c>
      <c r="AY102" s="28" t="str">
        <f t="shared" si="618"/>
        <v/>
      </c>
      <c r="AZ102" s="28" t="str">
        <f t="shared" si="618"/>
        <v/>
      </c>
      <c r="BA102" s="28" t="str">
        <f t="shared" si="618"/>
        <v/>
      </c>
      <c r="BB102" s="28" t="str">
        <f t="shared" si="618"/>
        <v/>
      </c>
      <c r="BC102" s="28" t="str">
        <f t="shared" si="618"/>
        <v/>
      </c>
      <c r="BD102" s="28" t="str">
        <f t="shared" si="15"/>
        <v/>
      </c>
      <c r="BG102" s="2" t="s">
        <v>1475</v>
      </c>
      <c r="BI102" s="2" t="s">
        <v>1459</v>
      </c>
      <c r="BJ102" s="28" t="str">
        <f t="shared" si="16"/>
        <v>Leeds</v>
      </c>
      <c r="BK102" s="28" t="str">
        <f t="shared" si="17"/>
        <v>West Yorkshire</v>
      </c>
      <c r="BM102" s="2" t="s">
        <v>98</v>
      </c>
      <c r="BU102" s="12"/>
      <c r="BV102" s="50" t="s">
        <v>570</v>
      </c>
      <c r="BW102" s="12"/>
      <c r="BX102" s="12"/>
      <c r="BY102" s="42" t="str">
        <f t="shared" si="18"/>
        <v>LS8</v>
      </c>
      <c r="BZ102" s="42"/>
    </row>
    <row r="103" spans="1:78" ht="15">
      <c r="A103" s="16" t="s">
        <v>1943</v>
      </c>
      <c r="B103" s="28">
        <f>VLOOKUP(A103,Organisations!$A$2:$B$7,2,FALSE)</f>
        <v>1</v>
      </c>
      <c r="C103" s="16" t="s">
        <v>1478</v>
      </c>
      <c r="D103" s="16" t="s">
        <v>1479</v>
      </c>
      <c r="E103" s="28" t="str">
        <f t="shared" si="0"/>
        <v/>
      </c>
      <c r="F103" s="24"/>
      <c r="G103" s="16" t="s">
        <v>68</v>
      </c>
      <c r="H103" s="17"/>
      <c r="K103" s="26" t="s">
        <v>1483</v>
      </c>
      <c r="L103" s="18"/>
      <c r="M103" s="28" t="str">
        <f t="shared" ref="M103:Q103" si="619">IFERROR(IF(FIND(M$1,$F103)&gt;1,"Age - Children",""),"")</f>
        <v/>
      </c>
      <c r="N103" s="28" t="str">
        <f t="shared" si="619"/>
        <v/>
      </c>
      <c r="O103" s="28" t="str">
        <f t="shared" si="619"/>
        <v/>
      </c>
      <c r="P103" s="28" t="str">
        <f t="shared" si="619"/>
        <v/>
      </c>
      <c r="Q103" s="28" t="str">
        <f t="shared" si="619"/>
        <v/>
      </c>
      <c r="R103" s="28" t="str">
        <f t="shared" ref="R103:T103" si="620">IFERROR(IF(FIND(R$1,$F103)&gt;1,"Age - Elderly",""),"")</f>
        <v/>
      </c>
      <c r="S103" s="28" t="str">
        <f t="shared" si="620"/>
        <v/>
      </c>
      <c r="T103" s="28" t="str">
        <f t="shared" si="620"/>
        <v/>
      </c>
      <c r="U103" s="28" t="str">
        <f t="shared" si="3"/>
        <v/>
      </c>
      <c r="V103" s="28" t="str">
        <f t="shared" si="4"/>
        <v/>
      </c>
      <c r="X103" s="28" t="str">
        <f t="shared" si="5"/>
        <v/>
      </c>
      <c r="Y103" s="28" t="str">
        <f t="shared" si="6"/>
        <v/>
      </c>
      <c r="Z103" s="28" t="str">
        <f t="shared" si="7"/>
        <v/>
      </c>
      <c r="AB103" s="28" t="str">
        <f t="shared" si="8"/>
        <v/>
      </c>
      <c r="AD103" s="28" t="str">
        <f t="shared" si="9"/>
        <v/>
      </c>
      <c r="AG103" s="28" t="str">
        <f t="shared" ref="AG103:AL103" si="621">IFERROR(IF(FIND(AG$1,$F103)&gt;1,AG$1,""),"")</f>
        <v/>
      </c>
      <c r="AH103" s="28" t="str">
        <f t="shared" si="621"/>
        <v/>
      </c>
      <c r="AI103" s="28" t="str">
        <f t="shared" si="621"/>
        <v/>
      </c>
      <c r="AJ103" s="28" t="str">
        <f t="shared" si="621"/>
        <v/>
      </c>
      <c r="AK103" s="28" t="str">
        <f t="shared" si="621"/>
        <v/>
      </c>
      <c r="AL103" s="28" t="str">
        <f t="shared" si="621"/>
        <v/>
      </c>
      <c r="AM103" s="28" t="str">
        <f t="shared" si="11"/>
        <v/>
      </c>
      <c r="AN103" s="28" t="str">
        <f t="shared" ref="AN103:AQ103" si="622">IFERROR(IF(FIND(AN$1,$F103)&gt;1,"Status - LGBT",""),"")</f>
        <v/>
      </c>
      <c r="AO103" s="28" t="str">
        <f t="shared" si="622"/>
        <v/>
      </c>
      <c r="AP103" s="28" t="str">
        <f t="shared" si="622"/>
        <v/>
      </c>
      <c r="AQ103" s="28" t="str">
        <f t="shared" si="622"/>
        <v/>
      </c>
      <c r="AR103" s="28" t="str">
        <f t="shared" ref="AR103:AV103" si="623">IFERROR(IF(FIND(AR$1,$F103)&gt;1,"BME",""),"")</f>
        <v/>
      </c>
      <c r="AS103" s="28" t="str">
        <f t="shared" si="623"/>
        <v/>
      </c>
      <c r="AT103" s="28" t="str">
        <f t="shared" si="623"/>
        <v/>
      </c>
      <c r="AU103" s="28" t="str">
        <f t="shared" si="623"/>
        <v/>
      </c>
      <c r="AV103" s="28" t="str">
        <f t="shared" si="623"/>
        <v/>
      </c>
      <c r="AW103" s="28" t="str">
        <f t="shared" ref="AW103:BC103" si="624">IFERROR(IF(FIND(AW$1,$F103)&gt;1,AW$1,""),"")</f>
        <v/>
      </c>
      <c r="AX103" s="28" t="str">
        <f t="shared" si="624"/>
        <v/>
      </c>
      <c r="AY103" s="28" t="str">
        <f t="shared" si="624"/>
        <v/>
      </c>
      <c r="AZ103" s="28" t="str">
        <f t="shared" si="624"/>
        <v/>
      </c>
      <c r="BA103" s="28" t="str">
        <f t="shared" si="624"/>
        <v/>
      </c>
      <c r="BB103" s="28" t="str">
        <f t="shared" si="624"/>
        <v/>
      </c>
      <c r="BC103" s="28" t="str">
        <f t="shared" si="624"/>
        <v/>
      </c>
      <c r="BD103" s="28" t="str">
        <f t="shared" si="15"/>
        <v/>
      </c>
      <c r="BG103" s="2" t="s">
        <v>1484</v>
      </c>
      <c r="BI103" s="2" t="s">
        <v>1467</v>
      </c>
      <c r="BJ103" s="28" t="str">
        <f t="shared" si="16"/>
        <v>Leeds</v>
      </c>
      <c r="BK103" s="28" t="str">
        <f t="shared" si="17"/>
        <v>West Yorkshire</v>
      </c>
      <c r="BM103" s="2" t="s">
        <v>98</v>
      </c>
      <c r="BU103" s="18"/>
      <c r="BV103" s="47" t="s">
        <v>572</v>
      </c>
      <c r="BW103" s="18"/>
      <c r="BX103" s="18"/>
      <c r="BY103" s="42" t="str">
        <f t="shared" si="18"/>
        <v>LS9</v>
      </c>
      <c r="BZ103" s="43"/>
    </row>
    <row r="104" spans="1:78" ht="15">
      <c r="A104" s="10" t="s">
        <v>1943</v>
      </c>
      <c r="B104" s="28">
        <f>VLOOKUP(A104,Organisations!$A$2:$B$7,2,FALSE)</f>
        <v>1</v>
      </c>
      <c r="C104" s="23" t="s">
        <v>1487</v>
      </c>
      <c r="D104" s="23" t="s">
        <v>1488</v>
      </c>
      <c r="E104" s="28" t="str">
        <f t="shared" si="0"/>
        <v/>
      </c>
      <c r="F104" s="27"/>
      <c r="G104" s="10" t="s">
        <v>68</v>
      </c>
      <c r="H104" s="11"/>
      <c r="K104" s="30" t="s">
        <v>1491</v>
      </c>
      <c r="L104" s="12"/>
      <c r="M104" s="28" t="str">
        <f t="shared" ref="M104:Q104" si="625">IFERROR(IF(FIND(M$1,$F104)&gt;1,"Age - Children",""),"")</f>
        <v/>
      </c>
      <c r="N104" s="28" t="str">
        <f t="shared" si="625"/>
        <v/>
      </c>
      <c r="O104" s="28" t="str">
        <f t="shared" si="625"/>
        <v/>
      </c>
      <c r="P104" s="28" t="str">
        <f t="shared" si="625"/>
        <v/>
      </c>
      <c r="Q104" s="28" t="str">
        <f t="shared" si="625"/>
        <v/>
      </c>
      <c r="R104" s="28" t="str">
        <f t="shared" ref="R104:T104" si="626">IFERROR(IF(FIND(R$1,$F104)&gt;1,"Age - Elderly",""),"")</f>
        <v/>
      </c>
      <c r="S104" s="28" t="str">
        <f t="shared" si="626"/>
        <v/>
      </c>
      <c r="T104" s="28" t="str">
        <f t="shared" si="626"/>
        <v/>
      </c>
      <c r="U104" s="28" t="str">
        <f t="shared" si="3"/>
        <v/>
      </c>
      <c r="V104" s="28" t="str">
        <f t="shared" si="4"/>
        <v/>
      </c>
      <c r="X104" s="28" t="str">
        <f t="shared" si="5"/>
        <v/>
      </c>
      <c r="Y104" s="28" t="str">
        <f t="shared" si="6"/>
        <v/>
      </c>
      <c r="Z104" s="28" t="str">
        <f t="shared" si="7"/>
        <v/>
      </c>
      <c r="AB104" s="28" t="str">
        <f t="shared" si="8"/>
        <v/>
      </c>
      <c r="AD104" s="28" t="str">
        <f t="shared" si="9"/>
        <v/>
      </c>
      <c r="AG104" s="28" t="str">
        <f t="shared" ref="AG104:AL104" si="627">IFERROR(IF(FIND(AG$1,$F104)&gt;1,AG$1,""),"")</f>
        <v/>
      </c>
      <c r="AH104" s="28" t="str">
        <f t="shared" si="627"/>
        <v/>
      </c>
      <c r="AI104" s="28" t="str">
        <f t="shared" si="627"/>
        <v/>
      </c>
      <c r="AJ104" s="28" t="str">
        <f t="shared" si="627"/>
        <v/>
      </c>
      <c r="AK104" s="28" t="str">
        <f t="shared" si="627"/>
        <v/>
      </c>
      <c r="AL104" s="28" t="str">
        <f t="shared" si="627"/>
        <v/>
      </c>
      <c r="AM104" s="28" t="str">
        <f t="shared" si="11"/>
        <v/>
      </c>
      <c r="AN104" s="28" t="str">
        <f t="shared" ref="AN104:AQ104" si="628">IFERROR(IF(FIND(AN$1,$F104)&gt;1,"Status - LGBT",""),"")</f>
        <v/>
      </c>
      <c r="AO104" s="28" t="str">
        <f t="shared" si="628"/>
        <v/>
      </c>
      <c r="AP104" s="28" t="str">
        <f t="shared" si="628"/>
        <v/>
      </c>
      <c r="AQ104" s="28" t="str">
        <f t="shared" si="628"/>
        <v/>
      </c>
      <c r="AR104" s="28" t="str">
        <f t="shared" ref="AR104:AV104" si="629">IFERROR(IF(FIND(AR$1,$F104)&gt;1,"BME",""),"")</f>
        <v/>
      </c>
      <c r="AS104" s="28" t="str">
        <f t="shared" si="629"/>
        <v/>
      </c>
      <c r="AT104" s="28" t="str">
        <f t="shared" si="629"/>
        <v/>
      </c>
      <c r="AU104" s="28" t="str">
        <f t="shared" si="629"/>
        <v/>
      </c>
      <c r="AV104" s="28" t="str">
        <f t="shared" si="629"/>
        <v/>
      </c>
      <c r="AW104" s="28" t="str">
        <f t="shared" ref="AW104:BC104" si="630">IFERROR(IF(FIND(AW$1,$F104)&gt;1,AW$1,""),"")</f>
        <v/>
      </c>
      <c r="AX104" s="28" t="str">
        <f t="shared" si="630"/>
        <v/>
      </c>
      <c r="AY104" s="28" t="str">
        <f t="shared" si="630"/>
        <v/>
      </c>
      <c r="AZ104" s="28" t="str">
        <f t="shared" si="630"/>
        <v/>
      </c>
      <c r="BA104" s="28" t="str">
        <f t="shared" si="630"/>
        <v/>
      </c>
      <c r="BB104" s="28" t="str">
        <f t="shared" si="630"/>
        <v/>
      </c>
      <c r="BC104" s="28" t="str">
        <f t="shared" si="630"/>
        <v/>
      </c>
      <c r="BD104" s="28" t="str">
        <f t="shared" si="15"/>
        <v/>
      </c>
      <c r="BG104" s="2" t="s">
        <v>1493</v>
      </c>
      <c r="BI104" s="2" t="s">
        <v>1476</v>
      </c>
      <c r="BJ104" s="28" t="str">
        <f t="shared" si="16"/>
        <v>Leeds</v>
      </c>
      <c r="BK104" s="28" t="str">
        <f t="shared" si="17"/>
        <v>West Yorkshire</v>
      </c>
      <c r="BM104" s="2" t="s">
        <v>98</v>
      </c>
      <c r="BU104" s="12"/>
      <c r="BV104" s="50" t="s">
        <v>598</v>
      </c>
      <c r="BW104" s="12"/>
      <c r="BX104" s="12"/>
      <c r="BY104" s="42" t="str">
        <f t="shared" si="18"/>
        <v>LS27</v>
      </c>
      <c r="BZ104" s="42"/>
    </row>
    <row r="105" spans="1:78" ht="15">
      <c r="A105" s="16" t="s">
        <v>1943</v>
      </c>
      <c r="B105" s="28">
        <f>VLOOKUP(A105,Organisations!$A$2:$B$7,2,FALSE)</f>
        <v>1</v>
      </c>
      <c r="C105" s="16" t="s">
        <v>1495</v>
      </c>
      <c r="D105" s="16" t="s">
        <v>1496</v>
      </c>
      <c r="E105" s="28" t="str">
        <f t="shared" si="0"/>
        <v/>
      </c>
      <c r="F105" s="24"/>
      <c r="G105" s="16" t="s">
        <v>68</v>
      </c>
      <c r="H105" s="17"/>
      <c r="K105" s="33"/>
      <c r="L105" s="18"/>
      <c r="M105" s="28" t="str">
        <f t="shared" ref="M105:Q105" si="631">IFERROR(IF(FIND(M$1,$F105)&gt;1,"Age - Children",""),"")</f>
        <v/>
      </c>
      <c r="N105" s="28" t="str">
        <f t="shared" si="631"/>
        <v/>
      </c>
      <c r="O105" s="28" t="str">
        <f t="shared" si="631"/>
        <v/>
      </c>
      <c r="P105" s="28" t="str">
        <f t="shared" si="631"/>
        <v/>
      </c>
      <c r="Q105" s="28" t="str">
        <f t="shared" si="631"/>
        <v/>
      </c>
      <c r="R105" s="28" t="str">
        <f t="shared" ref="R105:T105" si="632">IFERROR(IF(FIND(R$1,$F105)&gt;1,"Age - Elderly",""),"")</f>
        <v/>
      </c>
      <c r="S105" s="28" t="str">
        <f t="shared" si="632"/>
        <v/>
      </c>
      <c r="T105" s="28" t="str">
        <f t="shared" si="632"/>
        <v/>
      </c>
      <c r="U105" s="28" t="str">
        <f t="shared" si="3"/>
        <v/>
      </c>
      <c r="V105" s="28" t="str">
        <f t="shared" si="4"/>
        <v/>
      </c>
      <c r="X105" s="28" t="str">
        <f t="shared" si="5"/>
        <v/>
      </c>
      <c r="Y105" s="28" t="str">
        <f t="shared" si="6"/>
        <v/>
      </c>
      <c r="Z105" s="28" t="str">
        <f t="shared" si="7"/>
        <v/>
      </c>
      <c r="AB105" s="28" t="str">
        <f t="shared" si="8"/>
        <v/>
      </c>
      <c r="AD105" s="28" t="str">
        <f t="shared" si="9"/>
        <v/>
      </c>
      <c r="AG105" s="28" t="str">
        <f t="shared" ref="AG105:AL105" si="633">IFERROR(IF(FIND(AG$1,$F105)&gt;1,AG$1,""),"")</f>
        <v/>
      </c>
      <c r="AH105" s="28" t="str">
        <f t="shared" si="633"/>
        <v/>
      </c>
      <c r="AI105" s="28" t="str">
        <f t="shared" si="633"/>
        <v/>
      </c>
      <c r="AJ105" s="28" t="str">
        <f t="shared" si="633"/>
        <v/>
      </c>
      <c r="AK105" s="28" t="str">
        <f t="shared" si="633"/>
        <v/>
      </c>
      <c r="AL105" s="28" t="str">
        <f t="shared" si="633"/>
        <v/>
      </c>
      <c r="AM105" s="28" t="str">
        <f t="shared" si="11"/>
        <v/>
      </c>
      <c r="AN105" s="28" t="str">
        <f t="shared" ref="AN105:AQ105" si="634">IFERROR(IF(FIND(AN$1,$F105)&gt;1,"Status - LGBT",""),"")</f>
        <v/>
      </c>
      <c r="AO105" s="28" t="str">
        <f t="shared" si="634"/>
        <v/>
      </c>
      <c r="AP105" s="28" t="str">
        <f t="shared" si="634"/>
        <v/>
      </c>
      <c r="AQ105" s="28" t="str">
        <f t="shared" si="634"/>
        <v/>
      </c>
      <c r="AR105" s="28" t="str">
        <f t="shared" ref="AR105:AV105" si="635">IFERROR(IF(FIND(AR$1,$F105)&gt;1,"BME",""),"")</f>
        <v/>
      </c>
      <c r="AS105" s="28" t="str">
        <f t="shared" si="635"/>
        <v/>
      </c>
      <c r="AT105" s="28" t="str">
        <f t="shared" si="635"/>
        <v/>
      </c>
      <c r="AU105" s="28" t="str">
        <f t="shared" si="635"/>
        <v/>
      </c>
      <c r="AV105" s="28" t="str">
        <f t="shared" si="635"/>
        <v/>
      </c>
      <c r="AW105" s="28" t="str">
        <f t="shared" ref="AW105:BC105" si="636">IFERROR(IF(FIND(AW$1,$F105)&gt;1,AW$1,""),"")</f>
        <v/>
      </c>
      <c r="AX105" s="28" t="str">
        <f t="shared" si="636"/>
        <v/>
      </c>
      <c r="AY105" s="28" t="str">
        <f t="shared" si="636"/>
        <v/>
      </c>
      <c r="AZ105" s="28" t="str">
        <f t="shared" si="636"/>
        <v/>
      </c>
      <c r="BA105" s="28" t="str">
        <f t="shared" si="636"/>
        <v/>
      </c>
      <c r="BB105" s="28" t="str">
        <f t="shared" si="636"/>
        <v/>
      </c>
      <c r="BC105" s="28" t="str">
        <f t="shared" si="636"/>
        <v/>
      </c>
      <c r="BD105" s="28" t="str">
        <f t="shared" si="15"/>
        <v/>
      </c>
      <c r="BJ105" s="28" t="str">
        <f t="shared" si="16"/>
        <v/>
      </c>
      <c r="BK105" s="28" t="str">
        <f t="shared" si="17"/>
        <v/>
      </c>
      <c r="BM105" s="2" t="s">
        <v>98</v>
      </c>
      <c r="BU105" s="18"/>
      <c r="BV105" s="18"/>
      <c r="BW105" s="18"/>
      <c r="BX105" s="18"/>
      <c r="BY105" s="42" t="str">
        <f t="shared" si="18"/>
        <v/>
      </c>
      <c r="BZ105" s="43"/>
    </row>
    <row r="106" spans="1:78" ht="15">
      <c r="A106" s="10" t="s">
        <v>1943</v>
      </c>
      <c r="B106" s="28">
        <f>VLOOKUP(A106,Organisations!$A$2:$B$7,2,FALSE)</f>
        <v>1</v>
      </c>
      <c r="C106" s="10" t="s">
        <v>1501</v>
      </c>
      <c r="D106" s="10" t="s">
        <v>1503</v>
      </c>
      <c r="E106" s="28" t="str">
        <f t="shared" si="0"/>
        <v/>
      </c>
      <c r="F106" s="27"/>
      <c r="G106" s="10" t="s">
        <v>68</v>
      </c>
      <c r="H106" s="11"/>
      <c r="K106" s="30" t="s">
        <v>1506</v>
      </c>
      <c r="L106" s="12"/>
      <c r="M106" s="28" t="str">
        <f t="shared" ref="M106:Q106" si="637">IFERROR(IF(FIND(M$1,$F106)&gt;1,"Age - Children",""),"")</f>
        <v/>
      </c>
      <c r="N106" s="28" t="str">
        <f t="shared" si="637"/>
        <v/>
      </c>
      <c r="O106" s="28" t="str">
        <f t="shared" si="637"/>
        <v/>
      </c>
      <c r="P106" s="28" t="str">
        <f t="shared" si="637"/>
        <v/>
      </c>
      <c r="Q106" s="28" t="str">
        <f t="shared" si="637"/>
        <v/>
      </c>
      <c r="R106" s="28" t="str">
        <f t="shared" ref="R106:T106" si="638">IFERROR(IF(FIND(R$1,$F106)&gt;1,"Age - Elderly",""),"")</f>
        <v/>
      </c>
      <c r="S106" s="28" t="str">
        <f t="shared" si="638"/>
        <v/>
      </c>
      <c r="T106" s="28" t="str">
        <f t="shared" si="638"/>
        <v/>
      </c>
      <c r="U106" s="28" t="str">
        <f t="shared" si="3"/>
        <v/>
      </c>
      <c r="V106" s="28" t="str">
        <f t="shared" si="4"/>
        <v/>
      </c>
      <c r="X106" s="28" t="str">
        <f t="shared" si="5"/>
        <v/>
      </c>
      <c r="Y106" s="28" t="str">
        <f t="shared" si="6"/>
        <v/>
      </c>
      <c r="Z106" s="28" t="str">
        <f t="shared" si="7"/>
        <v/>
      </c>
      <c r="AB106" s="28" t="str">
        <f t="shared" si="8"/>
        <v/>
      </c>
      <c r="AD106" s="28" t="str">
        <f t="shared" si="9"/>
        <v/>
      </c>
      <c r="AG106" s="28" t="str">
        <f t="shared" ref="AG106:AL106" si="639">IFERROR(IF(FIND(AG$1,$F106)&gt;1,AG$1,""),"")</f>
        <v/>
      </c>
      <c r="AH106" s="28" t="str">
        <f t="shared" si="639"/>
        <v/>
      </c>
      <c r="AI106" s="28" t="str">
        <f t="shared" si="639"/>
        <v/>
      </c>
      <c r="AJ106" s="28" t="str">
        <f t="shared" si="639"/>
        <v/>
      </c>
      <c r="AK106" s="28" t="str">
        <f t="shared" si="639"/>
        <v/>
      </c>
      <c r="AL106" s="28" t="str">
        <f t="shared" si="639"/>
        <v/>
      </c>
      <c r="AM106" s="28" t="str">
        <f t="shared" si="11"/>
        <v/>
      </c>
      <c r="AN106" s="28" t="str">
        <f t="shared" ref="AN106:AQ106" si="640">IFERROR(IF(FIND(AN$1,$F106)&gt;1,"Status - LGBT",""),"")</f>
        <v/>
      </c>
      <c r="AO106" s="28" t="str">
        <f t="shared" si="640"/>
        <v/>
      </c>
      <c r="AP106" s="28" t="str">
        <f t="shared" si="640"/>
        <v/>
      </c>
      <c r="AQ106" s="28" t="str">
        <f t="shared" si="640"/>
        <v/>
      </c>
      <c r="AR106" s="28" t="str">
        <f t="shared" ref="AR106:AV106" si="641">IFERROR(IF(FIND(AR$1,$F106)&gt;1,"BME",""),"")</f>
        <v/>
      </c>
      <c r="AS106" s="28" t="str">
        <f t="shared" si="641"/>
        <v/>
      </c>
      <c r="AT106" s="28" t="str">
        <f t="shared" si="641"/>
        <v/>
      </c>
      <c r="AU106" s="28" t="str">
        <f t="shared" si="641"/>
        <v/>
      </c>
      <c r="AV106" s="28" t="str">
        <f t="shared" si="641"/>
        <v/>
      </c>
      <c r="AW106" s="28" t="str">
        <f t="shared" ref="AW106:BC106" si="642">IFERROR(IF(FIND(AW$1,$F106)&gt;1,AW$1,""),"")</f>
        <v/>
      </c>
      <c r="AX106" s="28" t="str">
        <f t="shared" si="642"/>
        <v/>
      </c>
      <c r="AY106" s="28" t="str">
        <f t="shared" si="642"/>
        <v/>
      </c>
      <c r="AZ106" s="28" t="str">
        <f t="shared" si="642"/>
        <v/>
      </c>
      <c r="BA106" s="28" t="str">
        <f t="shared" si="642"/>
        <v/>
      </c>
      <c r="BB106" s="28" t="str">
        <f t="shared" si="642"/>
        <v/>
      </c>
      <c r="BC106" s="28" t="str">
        <f t="shared" si="642"/>
        <v/>
      </c>
      <c r="BD106" s="28" t="str">
        <f t="shared" si="15"/>
        <v/>
      </c>
      <c r="BG106" s="2" t="s">
        <v>1507</v>
      </c>
      <c r="BI106" s="2" t="s">
        <v>1485</v>
      </c>
      <c r="BJ106" s="28" t="str">
        <f t="shared" si="16"/>
        <v>Leeds</v>
      </c>
      <c r="BK106" s="28" t="str">
        <f t="shared" si="17"/>
        <v>West Yorkshire</v>
      </c>
      <c r="BM106" s="2" t="s">
        <v>98</v>
      </c>
      <c r="BU106" s="12"/>
      <c r="BV106" s="50" t="s">
        <v>568</v>
      </c>
      <c r="BW106" s="12"/>
      <c r="BX106" s="12"/>
      <c r="BY106" s="42" t="str">
        <f t="shared" si="18"/>
        <v>LS6</v>
      </c>
      <c r="BZ106" s="42"/>
    </row>
    <row r="107" spans="1:78" ht="15">
      <c r="A107" s="16" t="s">
        <v>1943</v>
      </c>
      <c r="B107" s="28">
        <f>VLOOKUP(A107,Organisations!$A$2:$B$7,2,FALSE)</f>
        <v>1</v>
      </c>
      <c r="C107" s="16" t="s">
        <v>1509</v>
      </c>
      <c r="D107" s="16" t="s">
        <v>1510</v>
      </c>
      <c r="E107" s="28" t="str">
        <f t="shared" si="0"/>
        <v/>
      </c>
      <c r="F107" s="24"/>
      <c r="G107" s="16" t="s">
        <v>68</v>
      </c>
      <c r="H107" s="17"/>
      <c r="K107" s="26" t="s">
        <v>1514</v>
      </c>
      <c r="L107" s="18"/>
      <c r="M107" s="28" t="str">
        <f t="shared" ref="M107:Q107" si="643">IFERROR(IF(FIND(M$1,$F107)&gt;1,"Age - Children",""),"")</f>
        <v/>
      </c>
      <c r="N107" s="28" t="str">
        <f t="shared" si="643"/>
        <v/>
      </c>
      <c r="O107" s="28" t="str">
        <f t="shared" si="643"/>
        <v/>
      </c>
      <c r="P107" s="28" t="str">
        <f t="shared" si="643"/>
        <v/>
      </c>
      <c r="Q107" s="28" t="str">
        <f t="shared" si="643"/>
        <v/>
      </c>
      <c r="R107" s="28" t="str">
        <f t="shared" ref="R107:T107" si="644">IFERROR(IF(FIND(R$1,$F107)&gt;1,"Age - Elderly",""),"")</f>
        <v/>
      </c>
      <c r="S107" s="28" t="str">
        <f t="shared" si="644"/>
        <v/>
      </c>
      <c r="T107" s="28" t="str">
        <f t="shared" si="644"/>
        <v/>
      </c>
      <c r="U107" s="28" t="str">
        <f t="shared" si="3"/>
        <v/>
      </c>
      <c r="V107" s="28" t="str">
        <f t="shared" si="4"/>
        <v/>
      </c>
      <c r="X107" s="28" t="str">
        <f t="shared" si="5"/>
        <v/>
      </c>
      <c r="Y107" s="28" t="str">
        <f t="shared" si="6"/>
        <v/>
      </c>
      <c r="Z107" s="28" t="str">
        <f t="shared" si="7"/>
        <v/>
      </c>
      <c r="AB107" s="28" t="str">
        <f t="shared" si="8"/>
        <v/>
      </c>
      <c r="AD107" s="28" t="str">
        <f t="shared" si="9"/>
        <v/>
      </c>
      <c r="AG107" s="28" t="str">
        <f t="shared" ref="AG107:AL107" si="645">IFERROR(IF(FIND(AG$1,$F107)&gt;1,AG$1,""),"")</f>
        <v/>
      </c>
      <c r="AH107" s="28" t="str">
        <f t="shared" si="645"/>
        <v/>
      </c>
      <c r="AI107" s="28" t="str">
        <f t="shared" si="645"/>
        <v/>
      </c>
      <c r="AJ107" s="28" t="str">
        <f t="shared" si="645"/>
        <v/>
      </c>
      <c r="AK107" s="28" t="str">
        <f t="shared" si="645"/>
        <v/>
      </c>
      <c r="AL107" s="28" t="str">
        <f t="shared" si="645"/>
        <v/>
      </c>
      <c r="AM107" s="28" t="str">
        <f t="shared" si="11"/>
        <v/>
      </c>
      <c r="AN107" s="28" t="str">
        <f t="shared" ref="AN107:AQ107" si="646">IFERROR(IF(FIND(AN$1,$F107)&gt;1,"Status - LGBT",""),"")</f>
        <v/>
      </c>
      <c r="AO107" s="28" t="str">
        <f t="shared" si="646"/>
        <v/>
      </c>
      <c r="AP107" s="28" t="str">
        <f t="shared" si="646"/>
        <v/>
      </c>
      <c r="AQ107" s="28" t="str">
        <f t="shared" si="646"/>
        <v/>
      </c>
      <c r="AR107" s="28" t="str">
        <f t="shared" ref="AR107:AV107" si="647">IFERROR(IF(FIND(AR$1,$F107)&gt;1,"BME",""),"")</f>
        <v/>
      </c>
      <c r="AS107" s="28" t="str">
        <f t="shared" si="647"/>
        <v/>
      </c>
      <c r="AT107" s="28" t="str">
        <f t="shared" si="647"/>
        <v/>
      </c>
      <c r="AU107" s="28" t="str">
        <f t="shared" si="647"/>
        <v/>
      </c>
      <c r="AV107" s="28" t="str">
        <f t="shared" si="647"/>
        <v/>
      </c>
      <c r="AW107" s="28" t="str">
        <f t="shared" ref="AW107:BC107" si="648">IFERROR(IF(FIND(AW$1,$F107)&gt;1,AW$1,""),"")</f>
        <v/>
      </c>
      <c r="AX107" s="28" t="str">
        <f t="shared" si="648"/>
        <v/>
      </c>
      <c r="AY107" s="28" t="str">
        <f t="shared" si="648"/>
        <v/>
      </c>
      <c r="AZ107" s="28" t="str">
        <f t="shared" si="648"/>
        <v/>
      </c>
      <c r="BA107" s="28" t="str">
        <f t="shared" si="648"/>
        <v/>
      </c>
      <c r="BB107" s="28" t="str">
        <f t="shared" si="648"/>
        <v/>
      </c>
      <c r="BC107" s="28" t="str">
        <f t="shared" si="648"/>
        <v/>
      </c>
      <c r="BD107" s="28" t="str">
        <f t="shared" si="15"/>
        <v/>
      </c>
      <c r="BG107" s="2" t="s">
        <v>1515</v>
      </c>
      <c r="BI107" s="2" t="s">
        <v>1494</v>
      </c>
      <c r="BJ107" s="28" t="str">
        <f t="shared" si="16"/>
        <v>Leeds</v>
      </c>
      <c r="BK107" s="28" t="str">
        <f t="shared" si="17"/>
        <v>West Yorkshire</v>
      </c>
      <c r="BM107" s="2" t="s">
        <v>98</v>
      </c>
      <c r="BU107" s="18"/>
      <c r="BV107" s="47" t="s">
        <v>561</v>
      </c>
      <c r="BW107" s="18"/>
      <c r="BX107" s="18"/>
      <c r="BY107" s="42" t="str">
        <f t="shared" si="18"/>
        <v>LS1</v>
      </c>
      <c r="BZ107" s="43"/>
    </row>
    <row r="108" spans="1:78" ht="15">
      <c r="A108" s="10" t="s">
        <v>1943</v>
      </c>
      <c r="B108" s="28">
        <f>VLOOKUP(A108,Organisations!$A$2:$B$7,2,FALSE)</f>
        <v>1</v>
      </c>
      <c r="C108" s="23" t="s">
        <v>1518</v>
      </c>
      <c r="D108" s="23" t="s">
        <v>1519</v>
      </c>
      <c r="E108" s="28" t="str">
        <f t="shared" si="0"/>
        <v/>
      </c>
      <c r="F108" s="27"/>
      <c r="G108" s="10" t="s">
        <v>68</v>
      </c>
      <c r="H108" s="11"/>
      <c r="K108" s="30" t="s">
        <v>1522</v>
      </c>
      <c r="L108" s="12"/>
      <c r="M108" s="28" t="str">
        <f t="shared" ref="M108:Q108" si="649">IFERROR(IF(FIND(M$1,$F108)&gt;1,"Age - Children",""),"")</f>
        <v/>
      </c>
      <c r="N108" s="28" t="str">
        <f t="shared" si="649"/>
        <v/>
      </c>
      <c r="O108" s="28" t="str">
        <f t="shared" si="649"/>
        <v/>
      </c>
      <c r="P108" s="28" t="str">
        <f t="shared" si="649"/>
        <v/>
      </c>
      <c r="Q108" s="28" t="str">
        <f t="shared" si="649"/>
        <v/>
      </c>
      <c r="R108" s="28" t="str">
        <f t="shared" ref="R108:T108" si="650">IFERROR(IF(FIND(R$1,$F108)&gt;1,"Age - Elderly",""),"")</f>
        <v/>
      </c>
      <c r="S108" s="28" t="str">
        <f t="shared" si="650"/>
        <v/>
      </c>
      <c r="T108" s="28" t="str">
        <f t="shared" si="650"/>
        <v/>
      </c>
      <c r="U108" s="28" t="str">
        <f t="shared" si="3"/>
        <v/>
      </c>
      <c r="V108" s="28" t="str">
        <f t="shared" si="4"/>
        <v/>
      </c>
      <c r="X108" s="28" t="str">
        <f t="shared" si="5"/>
        <v/>
      </c>
      <c r="Y108" s="28" t="str">
        <f t="shared" si="6"/>
        <v/>
      </c>
      <c r="Z108" s="28" t="str">
        <f t="shared" si="7"/>
        <v/>
      </c>
      <c r="AB108" s="28" t="str">
        <f t="shared" si="8"/>
        <v/>
      </c>
      <c r="AD108" s="28" t="str">
        <f t="shared" si="9"/>
        <v/>
      </c>
      <c r="AG108" s="28" t="str">
        <f t="shared" ref="AG108:AL108" si="651">IFERROR(IF(FIND(AG$1,$F108)&gt;1,AG$1,""),"")</f>
        <v/>
      </c>
      <c r="AH108" s="28" t="str">
        <f t="shared" si="651"/>
        <v/>
      </c>
      <c r="AI108" s="28" t="str">
        <f t="shared" si="651"/>
        <v/>
      </c>
      <c r="AJ108" s="28" t="str">
        <f t="shared" si="651"/>
        <v/>
      </c>
      <c r="AK108" s="28" t="str">
        <f t="shared" si="651"/>
        <v/>
      </c>
      <c r="AL108" s="28" t="str">
        <f t="shared" si="651"/>
        <v/>
      </c>
      <c r="AM108" s="28" t="str">
        <f t="shared" si="11"/>
        <v/>
      </c>
      <c r="AN108" s="28" t="str">
        <f t="shared" ref="AN108:AQ108" si="652">IFERROR(IF(FIND(AN$1,$F108)&gt;1,"Status - LGBT",""),"")</f>
        <v/>
      </c>
      <c r="AO108" s="28" t="str">
        <f t="shared" si="652"/>
        <v/>
      </c>
      <c r="AP108" s="28" t="str">
        <f t="shared" si="652"/>
        <v/>
      </c>
      <c r="AQ108" s="28" t="str">
        <f t="shared" si="652"/>
        <v/>
      </c>
      <c r="AR108" s="28" t="str">
        <f t="shared" ref="AR108:AV108" si="653">IFERROR(IF(FIND(AR$1,$F108)&gt;1,"BME",""),"")</f>
        <v/>
      </c>
      <c r="AS108" s="28" t="str">
        <f t="shared" si="653"/>
        <v/>
      </c>
      <c r="AT108" s="28" t="str">
        <f t="shared" si="653"/>
        <v/>
      </c>
      <c r="AU108" s="28" t="str">
        <f t="shared" si="653"/>
        <v/>
      </c>
      <c r="AV108" s="28" t="str">
        <f t="shared" si="653"/>
        <v/>
      </c>
      <c r="AW108" s="28" t="str">
        <f t="shared" ref="AW108:BC108" si="654">IFERROR(IF(FIND(AW$1,$F108)&gt;1,AW$1,""),"")</f>
        <v/>
      </c>
      <c r="AX108" s="28" t="str">
        <f t="shared" si="654"/>
        <v/>
      </c>
      <c r="AY108" s="28" t="str">
        <f t="shared" si="654"/>
        <v/>
      </c>
      <c r="AZ108" s="28" t="str">
        <f t="shared" si="654"/>
        <v/>
      </c>
      <c r="BA108" s="28" t="str">
        <f t="shared" si="654"/>
        <v/>
      </c>
      <c r="BB108" s="28" t="str">
        <f t="shared" si="654"/>
        <v/>
      </c>
      <c r="BC108" s="28" t="str">
        <f t="shared" si="654"/>
        <v/>
      </c>
      <c r="BD108" s="28" t="str">
        <f t="shared" si="15"/>
        <v/>
      </c>
      <c r="BG108" s="2" t="s">
        <v>1523</v>
      </c>
      <c r="BI108" s="2" t="s">
        <v>1499</v>
      </c>
      <c r="BJ108" s="28" t="str">
        <f t="shared" si="16"/>
        <v>Leeds</v>
      </c>
      <c r="BK108" s="28" t="str">
        <f t="shared" si="17"/>
        <v>West Yorkshire</v>
      </c>
      <c r="BM108" s="2" t="s">
        <v>98</v>
      </c>
      <c r="BU108" s="12"/>
      <c r="BV108" s="50" t="s">
        <v>580</v>
      </c>
      <c r="BW108" s="12"/>
      <c r="BX108" s="12"/>
      <c r="BY108" s="42" t="str">
        <f t="shared" si="18"/>
        <v>LS15</v>
      </c>
      <c r="BZ108" s="42"/>
    </row>
    <row r="109" spans="1:78" ht="15">
      <c r="A109" s="16" t="s">
        <v>1943</v>
      </c>
      <c r="B109" s="28">
        <f>VLOOKUP(A109,Organisations!$A$2:$B$7,2,FALSE)</f>
        <v>1</v>
      </c>
      <c r="C109" s="23" t="s">
        <v>1526</v>
      </c>
      <c r="D109" s="23" t="s">
        <v>1527</v>
      </c>
      <c r="E109" s="28" t="str">
        <f t="shared" si="0"/>
        <v/>
      </c>
      <c r="F109" s="24"/>
      <c r="G109" s="16" t="s">
        <v>68</v>
      </c>
      <c r="H109" s="17"/>
      <c r="K109" s="26" t="s">
        <v>1530</v>
      </c>
      <c r="L109" s="18"/>
      <c r="M109" s="28" t="str">
        <f t="shared" ref="M109:Q109" si="655">IFERROR(IF(FIND(M$1,$F109)&gt;1,"Age - Children",""),"")</f>
        <v/>
      </c>
      <c r="N109" s="28" t="str">
        <f t="shared" si="655"/>
        <v/>
      </c>
      <c r="O109" s="28" t="str">
        <f t="shared" si="655"/>
        <v/>
      </c>
      <c r="P109" s="28" t="str">
        <f t="shared" si="655"/>
        <v/>
      </c>
      <c r="Q109" s="28" t="str">
        <f t="shared" si="655"/>
        <v/>
      </c>
      <c r="R109" s="28" t="str">
        <f t="shared" ref="R109:T109" si="656">IFERROR(IF(FIND(R$1,$F109)&gt;1,"Age - Elderly",""),"")</f>
        <v/>
      </c>
      <c r="S109" s="28" t="str">
        <f t="shared" si="656"/>
        <v/>
      </c>
      <c r="T109" s="28" t="str">
        <f t="shared" si="656"/>
        <v/>
      </c>
      <c r="U109" s="28" t="str">
        <f t="shared" si="3"/>
        <v/>
      </c>
      <c r="V109" s="28" t="str">
        <f t="shared" si="4"/>
        <v/>
      </c>
      <c r="X109" s="28" t="str">
        <f t="shared" si="5"/>
        <v/>
      </c>
      <c r="Y109" s="28" t="str">
        <f t="shared" si="6"/>
        <v/>
      </c>
      <c r="Z109" s="28" t="str">
        <f t="shared" si="7"/>
        <v/>
      </c>
      <c r="AB109" s="28" t="str">
        <f t="shared" si="8"/>
        <v/>
      </c>
      <c r="AD109" s="28" t="str">
        <f t="shared" si="9"/>
        <v/>
      </c>
      <c r="AG109" s="28" t="str">
        <f t="shared" ref="AG109:AL109" si="657">IFERROR(IF(FIND(AG$1,$F109)&gt;1,AG$1,""),"")</f>
        <v/>
      </c>
      <c r="AH109" s="28" t="str">
        <f t="shared" si="657"/>
        <v/>
      </c>
      <c r="AI109" s="28" t="str">
        <f t="shared" si="657"/>
        <v/>
      </c>
      <c r="AJ109" s="28" t="str">
        <f t="shared" si="657"/>
        <v/>
      </c>
      <c r="AK109" s="28" t="str">
        <f t="shared" si="657"/>
        <v/>
      </c>
      <c r="AL109" s="28" t="str">
        <f t="shared" si="657"/>
        <v/>
      </c>
      <c r="AM109" s="28" t="str">
        <f t="shared" si="11"/>
        <v/>
      </c>
      <c r="AN109" s="28" t="str">
        <f t="shared" ref="AN109:AQ109" si="658">IFERROR(IF(FIND(AN$1,$F109)&gt;1,"Status - LGBT",""),"")</f>
        <v/>
      </c>
      <c r="AO109" s="28" t="str">
        <f t="shared" si="658"/>
        <v/>
      </c>
      <c r="AP109" s="28" t="str">
        <f t="shared" si="658"/>
        <v/>
      </c>
      <c r="AQ109" s="28" t="str">
        <f t="shared" si="658"/>
        <v/>
      </c>
      <c r="AR109" s="28" t="str">
        <f t="shared" ref="AR109:AV109" si="659">IFERROR(IF(FIND(AR$1,$F109)&gt;1,"BME",""),"")</f>
        <v/>
      </c>
      <c r="AS109" s="28" t="str">
        <f t="shared" si="659"/>
        <v/>
      </c>
      <c r="AT109" s="28" t="str">
        <f t="shared" si="659"/>
        <v/>
      </c>
      <c r="AU109" s="28" t="str">
        <f t="shared" si="659"/>
        <v/>
      </c>
      <c r="AV109" s="28" t="str">
        <f t="shared" si="659"/>
        <v/>
      </c>
      <c r="AW109" s="28" t="str">
        <f t="shared" ref="AW109:BC109" si="660">IFERROR(IF(FIND(AW$1,$F109)&gt;1,AW$1,""),"")</f>
        <v/>
      </c>
      <c r="AX109" s="28" t="str">
        <f t="shared" si="660"/>
        <v/>
      </c>
      <c r="AY109" s="28" t="str">
        <f t="shared" si="660"/>
        <v/>
      </c>
      <c r="AZ109" s="28" t="str">
        <f t="shared" si="660"/>
        <v/>
      </c>
      <c r="BA109" s="28" t="str">
        <f t="shared" si="660"/>
        <v/>
      </c>
      <c r="BB109" s="28" t="str">
        <f t="shared" si="660"/>
        <v/>
      </c>
      <c r="BC109" s="28" t="str">
        <f t="shared" si="660"/>
        <v/>
      </c>
      <c r="BD109" s="28" t="str">
        <f t="shared" si="15"/>
        <v/>
      </c>
      <c r="BG109" s="2" t="s">
        <v>1531</v>
      </c>
      <c r="BI109" s="2" t="s">
        <v>1508</v>
      </c>
      <c r="BJ109" s="28" t="str">
        <f t="shared" si="16"/>
        <v>Leeds</v>
      </c>
      <c r="BK109" s="28" t="str">
        <f t="shared" si="17"/>
        <v>West Yorkshire</v>
      </c>
      <c r="BM109" s="2" t="s">
        <v>98</v>
      </c>
      <c r="BU109" s="18"/>
      <c r="BV109" s="47" t="s">
        <v>574</v>
      </c>
      <c r="BW109" s="18"/>
      <c r="BX109" s="18"/>
      <c r="BY109" s="42" t="str">
        <f t="shared" si="18"/>
        <v>LS11</v>
      </c>
      <c r="BZ109" s="43"/>
    </row>
    <row r="110" spans="1:78" ht="15">
      <c r="A110" s="10" t="s">
        <v>1943</v>
      </c>
      <c r="B110" s="28">
        <f>VLOOKUP(A110,Organisations!$A$2:$B$7,2,FALSE)</f>
        <v>1</v>
      </c>
      <c r="C110" s="10" t="s">
        <v>1533</v>
      </c>
      <c r="D110" s="10" t="s">
        <v>1534</v>
      </c>
      <c r="E110" s="28" t="str">
        <f t="shared" si="0"/>
        <v/>
      </c>
      <c r="F110" s="27"/>
      <c r="G110" s="10" t="s">
        <v>68</v>
      </c>
      <c r="H110" s="11"/>
      <c r="K110" s="30" t="s">
        <v>1538</v>
      </c>
      <c r="L110" s="12"/>
      <c r="M110" s="28" t="str">
        <f t="shared" ref="M110:Q110" si="661">IFERROR(IF(FIND(M$1,$F110)&gt;1,"Age - Children",""),"")</f>
        <v/>
      </c>
      <c r="N110" s="28" t="str">
        <f t="shared" si="661"/>
        <v/>
      </c>
      <c r="O110" s="28" t="str">
        <f t="shared" si="661"/>
        <v/>
      </c>
      <c r="P110" s="28" t="str">
        <f t="shared" si="661"/>
        <v/>
      </c>
      <c r="Q110" s="28" t="str">
        <f t="shared" si="661"/>
        <v/>
      </c>
      <c r="R110" s="28" t="str">
        <f t="shared" ref="R110:T110" si="662">IFERROR(IF(FIND(R$1,$F110)&gt;1,"Age - Elderly",""),"")</f>
        <v/>
      </c>
      <c r="S110" s="28" t="str">
        <f t="shared" si="662"/>
        <v/>
      </c>
      <c r="T110" s="28" t="str">
        <f t="shared" si="662"/>
        <v/>
      </c>
      <c r="U110" s="28" t="str">
        <f t="shared" si="3"/>
        <v/>
      </c>
      <c r="V110" s="28" t="str">
        <f t="shared" si="4"/>
        <v/>
      </c>
      <c r="X110" s="28" t="str">
        <f t="shared" si="5"/>
        <v/>
      </c>
      <c r="Y110" s="28" t="str">
        <f t="shared" si="6"/>
        <v/>
      </c>
      <c r="Z110" s="28" t="str">
        <f t="shared" si="7"/>
        <v/>
      </c>
      <c r="AB110" s="28" t="str">
        <f t="shared" si="8"/>
        <v/>
      </c>
      <c r="AD110" s="28" t="str">
        <f t="shared" si="9"/>
        <v/>
      </c>
      <c r="AG110" s="28" t="str">
        <f t="shared" ref="AG110:AL110" si="663">IFERROR(IF(FIND(AG$1,$F110)&gt;1,AG$1,""),"")</f>
        <v/>
      </c>
      <c r="AH110" s="28" t="str">
        <f t="shared" si="663"/>
        <v/>
      </c>
      <c r="AI110" s="28" t="str">
        <f t="shared" si="663"/>
        <v/>
      </c>
      <c r="AJ110" s="28" t="str">
        <f t="shared" si="663"/>
        <v/>
      </c>
      <c r="AK110" s="28" t="str">
        <f t="shared" si="663"/>
        <v/>
      </c>
      <c r="AL110" s="28" t="str">
        <f t="shared" si="663"/>
        <v/>
      </c>
      <c r="AM110" s="28" t="str">
        <f t="shared" si="11"/>
        <v/>
      </c>
      <c r="AN110" s="28" t="str">
        <f t="shared" ref="AN110:AQ110" si="664">IFERROR(IF(FIND(AN$1,$F110)&gt;1,"Status - LGBT",""),"")</f>
        <v/>
      </c>
      <c r="AO110" s="28" t="str">
        <f t="shared" si="664"/>
        <v/>
      </c>
      <c r="AP110" s="28" t="str">
        <f t="shared" si="664"/>
        <v/>
      </c>
      <c r="AQ110" s="28" t="str">
        <f t="shared" si="664"/>
        <v/>
      </c>
      <c r="AR110" s="28" t="str">
        <f t="shared" ref="AR110:AV110" si="665">IFERROR(IF(FIND(AR$1,$F110)&gt;1,"BME",""),"")</f>
        <v/>
      </c>
      <c r="AS110" s="28" t="str">
        <f t="shared" si="665"/>
        <v/>
      </c>
      <c r="AT110" s="28" t="str">
        <f t="shared" si="665"/>
        <v/>
      </c>
      <c r="AU110" s="28" t="str">
        <f t="shared" si="665"/>
        <v/>
      </c>
      <c r="AV110" s="28" t="str">
        <f t="shared" si="665"/>
        <v/>
      </c>
      <c r="AW110" s="28" t="str">
        <f t="shared" ref="AW110:BC110" si="666">IFERROR(IF(FIND(AW$1,$F110)&gt;1,AW$1,""),"")</f>
        <v/>
      </c>
      <c r="AX110" s="28" t="str">
        <f t="shared" si="666"/>
        <v/>
      </c>
      <c r="AY110" s="28" t="str">
        <f t="shared" si="666"/>
        <v/>
      </c>
      <c r="AZ110" s="28" t="str">
        <f t="shared" si="666"/>
        <v/>
      </c>
      <c r="BA110" s="28" t="str">
        <f t="shared" si="666"/>
        <v/>
      </c>
      <c r="BB110" s="28" t="str">
        <f t="shared" si="666"/>
        <v/>
      </c>
      <c r="BC110" s="28" t="str">
        <f t="shared" si="666"/>
        <v/>
      </c>
      <c r="BD110" s="28" t="str">
        <f t="shared" si="15"/>
        <v/>
      </c>
      <c r="BG110" s="2" t="s">
        <v>1539</v>
      </c>
      <c r="BJ110" s="28" t="str">
        <f t="shared" si="16"/>
        <v/>
      </c>
      <c r="BK110" s="28" t="str">
        <f t="shared" si="17"/>
        <v/>
      </c>
      <c r="BM110" s="2" t="s">
        <v>98</v>
      </c>
      <c r="BU110" s="12"/>
      <c r="BV110" s="12"/>
      <c r="BW110" s="12"/>
      <c r="BX110" s="12"/>
      <c r="BY110" s="42" t="str">
        <f t="shared" si="18"/>
        <v/>
      </c>
      <c r="BZ110" s="42"/>
    </row>
    <row r="111" spans="1:78" ht="15">
      <c r="A111" s="16" t="s">
        <v>1943</v>
      </c>
      <c r="B111" s="28">
        <f>VLOOKUP(A111,Organisations!$A$2:$B$7,2,FALSE)</f>
        <v>1</v>
      </c>
      <c r="C111" s="16" t="s">
        <v>1542</v>
      </c>
      <c r="D111" s="16" t="s">
        <v>1543</v>
      </c>
      <c r="E111" s="28" t="str">
        <f t="shared" si="0"/>
        <v/>
      </c>
      <c r="F111" s="24"/>
      <c r="G111" s="16" t="s">
        <v>68</v>
      </c>
      <c r="H111" s="17"/>
      <c r="K111" s="26" t="s">
        <v>1546</v>
      </c>
      <c r="L111" s="18"/>
      <c r="M111" s="28" t="str">
        <f t="shared" ref="M111:Q111" si="667">IFERROR(IF(FIND(M$1,$F111)&gt;1,"Age - Children",""),"")</f>
        <v/>
      </c>
      <c r="N111" s="28" t="str">
        <f t="shared" si="667"/>
        <v/>
      </c>
      <c r="O111" s="28" t="str">
        <f t="shared" si="667"/>
        <v/>
      </c>
      <c r="P111" s="28" t="str">
        <f t="shared" si="667"/>
        <v/>
      </c>
      <c r="Q111" s="28" t="str">
        <f t="shared" si="667"/>
        <v/>
      </c>
      <c r="R111" s="28" t="str">
        <f t="shared" ref="R111:T111" si="668">IFERROR(IF(FIND(R$1,$F111)&gt;1,"Age - Elderly",""),"")</f>
        <v/>
      </c>
      <c r="S111" s="28" t="str">
        <f t="shared" si="668"/>
        <v/>
      </c>
      <c r="T111" s="28" t="str">
        <f t="shared" si="668"/>
        <v/>
      </c>
      <c r="U111" s="28" t="str">
        <f t="shared" si="3"/>
        <v/>
      </c>
      <c r="V111" s="28" t="str">
        <f t="shared" si="4"/>
        <v/>
      </c>
      <c r="X111" s="28" t="str">
        <f t="shared" si="5"/>
        <v/>
      </c>
      <c r="Y111" s="28" t="str">
        <f t="shared" si="6"/>
        <v/>
      </c>
      <c r="Z111" s="28" t="str">
        <f t="shared" si="7"/>
        <v/>
      </c>
      <c r="AB111" s="28" t="str">
        <f t="shared" si="8"/>
        <v/>
      </c>
      <c r="AD111" s="28" t="str">
        <f t="shared" si="9"/>
        <v/>
      </c>
      <c r="AG111" s="28" t="str">
        <f t="shared" ref="AG111:AL111" si="669">IFERROR(IF(FIND(AG$1,$F111)&gt;1,AG$1,""),"")</f>
        <v/>
      </c>
      <c r="AH111" s="28" t="str">
        <f t="shared" si="669"/>
        <v/>
      </c>
      <c r="AI111" s="28" t="str">
        <f t="shared" si="669"/>
        <v/>
      </c>
      <c r="AJ111" s="28" t="str">
        <f t="shared" si="669"/>
        <v/>
      </c>
      <c r="AK111" s="28" t="str">
        <f t="shared" si="669"/>
        <v/>
      </c>
      <c r="AL111" s="28" t="str">
        <f t="shared" si="669"/>
        <v/>
      </c>
      <c r="AM111" s="28" t="str">
        <f t="shared" si="11"/>
        <v/>
      </c>
      <c r="AN111" s="28" t="str">
        <f t="shared" ref="AN111:AQ111" si="670">IFERROR(IF(FIND(AN$1,$F111)&gt;1,"Status - LGBT",""),"")</f>
        <v/>
      </c>
      <c r="AO111" s="28" t="str">
        <f t="shared" si="670"/>
        <v/>
      </c>
      <c r="AP111" s="28" t="str">
        <f t="shared" si="670"/>
        <v/>
      </c>
      <c r="AQ111" s="28" t="str">
        <f t="shared" si="670"/>
        <v/>
      </c>
      <c r="AR111" s="28" t="str">
        <f t="shared" ref="AR111:AV111" si="671">IFERROR(IF(FIND(AR$1,$F111)&gt;1,"BME",""),"")</f>
        <v/>
      </c>
      <c r="AS111" s="28" t="str">
        <f t="shared" si="671"/>
        <v/>
      </c>
      <c r="AT111" s="28" t="str">
        <f t="shared" si="671"/>
        <v/>
      </c>
      <c r="AU111" s="28" t="str">
        <f t="shared" si="671"/>
        <v/>
      </c>
      <c r="AV111" s="28" t="str">
        <f t="shared" si="671"/>
        <v/>
      </c>
      <c r="AW111" s="28" t="str">
        <f t="shared" ref="AW111:BC111" si="672">IFERROR(IF(FIND(AW$1,$F111)&gt;1,AW$1,""),"")</f>
        <v/>
      </c>
      <c r="AX111" s="28" t="str">
        <f t="shared" si="672"/>
        <v/>
      </c>
      <c r="AY111" s="28" t="str">
        <f t="shared" si="672"/>
        <v/>
      </c>
      <c r="AZ111" s="28" t="str">
        <f t="shared" si="672"/>
        <v/>
      </c>
      <c r="BA111" s="28" t="str">
        <f t="shared" si="672"/>
        <v/>
      </c>
      <c r="BB111" s="28" t="str">
        <f t="shared" si="672"/>
        <v/>
      </c>
      <c r="BC111" s="28" t="str">
        <f t="shared" si="672"/>
        <v/>
      </c>
      <c r="BD111" s="28" t="str">
        <f t="shared" si="15"/>
        <v/>
      </c>
      <c r="BG111" s="2" t="s">
        <v>1547</v>
      </c>
      <c r="BI111" s="2" t="s">
        <v>1524</v>
      </c>
      <c r="BJ111" s="28" t="str">
        <f t="shared" si="16"/>
        <v>Leeds</v>
      </c>
      <c r="BK111" s="28" t="str">
        <f t="shared" si="17"/>
        <v>West Yorkshire</v>
      </c>
      <c r="BM111" s="2" t="s">
        <v>98</v>
      </c>
      <c r="BU111" s="18"/>
      <c r="BV111" s="47" t="s">
        <v>570</v>
      </c>
      <c r="BW111" s="18"/>
      <c r="BX111" s="18"/>
      <c r="BY111" s="42" t="str">
        <f t="shared" si="18"/>
        <v>LS8</v>
      </c>
      <c r="BZ111" s="43"/>
    </row>
    <row r="112" spans="1:78" ht="15">
      <c r="A112" s="10" t="s">
        <v>1943</v>
      </c>
      <c r="B112" s="28">
        <f>VLOOKUP(A112,Organisations!$A$2:$B$7,2,FALSE)</f>
        <v>1</v>
      </c>
      <c r="C112" s="10" t="s">
        <v>1551</v>
      </c>
      <c r="D112" s="10" t="s">
        <v>1552</v>
      </c>
      <c r="E112" s="28" t="str">
        <f t="shared" si="0"/>
        <v/>
      </c>
      <c r="F112" s="27"/>
      <c r="G112" s="10" t="s">
        <v>68</v>
      </c>
      <c r="H112" s="11"/>
      <c r="K112" s="30" t="s">
        <v>1555</v>
      </c>
      <c r="L112" s="12"/>
      <c r="M112" s="28" t="str">
        <f t="shared" ref="M112:Q112" si="673">IFERROR(IF(FIND(M$1,$F112)&gt;1,"Age - Children",""),"")</f>
        <v/>
      </c>
      <c r="N112" s="28" t="str">
        <f t="shared" si="673"/>
        <v/>
      </c>
      <c r="O112" s="28" t="str">
        <f t="shared" si="673"/>
        <v/>
      </c>
      <c r="P112" s="28" t="str">
        <f t="shared" si="673"/>
        <v/>
      </c>
      <c r="Q112" s="28" t="str">
        <f t="shared" si="673"/>
        <v/>
      </c>
      <c r="R112" s="28" t="str">
        <f t="shared" ref="R112:T112" si="674">IFERROR(IF(FIND(R$1,$F112)&gt;1,"Age - Elderly",""),"")</f>
        <v/>
      </c>
      <c r="S112" s="28" t="str">
        <f t="shared" si="674"/>
        <v/>
      </c>
      <c r="T112" s="28" t="str">
        <f t="shared" si="674"/>
        <v/>
      </c>
      <c r="U112" s="28" t="str">
        <f t="shared" si="3"/>
        <v/>
      </c>
      <c r="V112" s="28" t="str">
        <f t="shared" si="4"/>
        <v/>
      </c>
      <c r="X112" s="28" t="str">
        <f t="shared" si="5"/>
        <v/>
      </c>
      <c r="Y112" s="28" t="str">
        <f t="shared" si="6"/>
        <v/>
      </c>
      <c r="Z112" s="28" t="str">
        <f t="shared" si="7"/>
        <v/>
      </c>
      <c r="AB112" s="28" t="str">
        <f t="shared" si="8"/>
        <v/>
      </c>
      <c r="AD112" s="28" t="str">
        <f t="shared" si="9"/>
        <v/>
      </c>
      <c r="AG112" s="28" t="str">
        <f t="shared" ref="AG112:AL112" si="675">IFERROR(IF(FIND(AG$1,$F112)&gt;1,AG$1,""),"")</f>
        <v/>
      </c>
      <c r="AH112" s="28" t="str">
        <f t="shared" si="675"/>
        <v/>
      </c>
      <c r="AI112" s="28" t="str">
        <f t="shared" si="675"/>
        <v/>
      </c>
      <c r="AJ112" s="28" t="str">
        <f t="shared" si="675"/>
        <v/>
      </c>
      <c r="AK112" s="28" t="str">
        <f t="shared" si="675"/>
        <v/>
      </c>
      <c r="AL112" s="28" t="str">
        <f t="shared" si="675"/>
        <v/>
      </c>
      <c r="AM112" s="28" t="str">
        <f t="shared" si="11"/>
        <v/>
      </c>
      <c r="AN112" s="28" t="str">
        <f t="shared" ref="AN112:AQ112" si="676">IFERROR(IF(FIND(AN$1,$F112)&gt;1,"Status - LGBT",""),"")</f>
        <v/>
      </c>
      <c r="AO112" s="28" t="str">
        <f t="shared" si="676"/>
        <v/>
      </c>
      <c r="AP112" s="28" t="str">
        <f t="shared" si="676"/>
        <v/>
      </c>
      <c r="AQ112" s="28" t="str">
        <f t="shared" si="676"/>
        <v/>
      </c>
      <c r="AR112" s="28" t="str">
        <f t="shared" ref="AR112:AV112" si="677">IFERROR(IF(FIND(AR$1,$F112)&gt;1,"BME",""),"")</f>
        <v/>
      </c>
      <c r="AS112" s="28" t="str">
        <f t="shared" si="677"/>
        <v/>
      </c>
      <c r="AT112" s="28" t="str">
        <f t="shared" si="677"/>
        <v/>
      </c>
      <c r="AU112" s="28" t="str">
        <f t="shared" si="677"/>
        <v/>
      </c>
      <c r="AV112" s="28" t="str">
        <f t="shared" si="677"/>
        <v/>
      </c>
      <c r="AW112" s="28" t="str">
        <f t="shared" ref="AW112:BC112" si="678">IFERROR(IF(FIND(AW$1,$F112)&gt;1,AW$1,""),"")</f>
        <v/>
      </c>
      <c r="AX112" s="28" t="str">
        <f t="shared" si="678"/>
        <v/>
      </c>
      <c r="AY112" s="28" t="str">
        <f t="shared" si="678"/>
        <v/>
      </c>
      <c r="AZ112" s="28" t="str">
        <f t="shared" si="678"/>
        <v/>
      </c>
      <c r="BA112" s="28" t="str">
        <f t="shared" si="678"/>
        <v/>
      </c>
      <c r="BB112" s="28" t="str">
        <f t="shared" si="678"/>
        <v/>
      </c>
      <c r="BC112" s="28" t="str">
        <f t="shared" si="678"/>
        <v/>
      </c>
      <c r="BD112" s="28" t="str">
        <f t="shared" si="15"/>
        <v/>
      </c>
      <c r="BG112" s="2" t="s">
        <v>1556</v>
      </c>
      <c r="BI112" s="2" t="s">
        <v>1532</v>
      </c>
      <c r="BJ112" s="28" t="str">
        <f t="shared" si="16"/>
        <v>Leeds</v>
      </c>
      <c r="BK112" s="28" t="str">
        <f t="shared" si="17"/>
        <v>West Yorkshire</v>
      </c>
      <c r="BM112" s="2" t="s">
        <v>98</v>
      </c>
      <c r="BU112" s="12"/>
      <c r="BV112" s="50" t="s">
        <v>567</v>
      </c>
      <c r="BW112" s="12"/>
      <c r="BX112" s="12"/>
      <c r="BY112" s="42" t="str">
        <f t="shared" si="18"/>
        <v>LS5</v>
      </c>
      <c r="BZ112" s="42"/>
    </row>
    <row r="113" spans="1:78" ht="15">
      <c r="A113" s="16" t="s">
        <v>1943</v>
      </c>
      <c r="B113" s="28">
        <f>VLOOKUP(A113,Organisations!$A$2:$B$7,2,FALSE)</f>
        <v>1</v>
      </c>
      <c r="C113" s="16" t="s">
        <v>1558</v>
      </c>
      <c r="D113" s="16" t="s">
        <v>1559</v>
      </c>
      <c r="E113" s="28" t="str">
        <f t="shared" si="0"/>
        <v/>
      </c>
      <c r="F113" s="24"/>
      <c r="G113" s="16" t="s">
        <v>68</v>
      </c>
      <c r="H113" s="17"/>
      <c r="K113" s="26" t="s">
        <v>1563</v>
      </c>
      <c r="L113" s="18"/>
      <c r="M113" s="28" t="str">
        <f t="shared" ref="M113:Q113" si="679">IFERROR(IF(FIND(M$1,$F113)&gt;1,"Age - Children",""),"")</f>
        <v/>
      </c>
      <c r="N113" s="28" t="str">
        <f t="shared" si="679"/>
        <v/>
      </c>
      <c r="O113" s="28" t="str">
        <f t="shared" si="679"/>
        <v/>
      </c>
      <c r="P113" s="28" t="str">
        <f t="shared" si="679"/>
        <v/>
      </c>
      <c r="Q113" s="28" t="str">
        <f t="shared" si="679"/>
        <v/>
      </c>
      <c r="R113" s="28" t="str">
        <f t="shared" ref="R113:T113" si="680">IFERROR(IF(FIND(R$1,$F113)&gt;1,"Age - Elderly",""),"")</f>
        <v/>
      </c>
      <c r="S113" s="28" t="str">
        <f t="shared" si="680"/>
        <v/>
      </c>
      <c r="T113" s="28" t="str">
        <f t="shared" si="680"/>
        <v/>
      </c>
      <c r="U113" s="28" t="str">
        <f t="shared" si="3"/>
        <v/>
      </c>
      <c r="V113" s="28" t="str">
        <f t="shared" si="4"/>
        <v/>
      </c>
      <c r="X113" s="28" t="str">
        <f t="shared" si="5"/>
        <v/>
      </c>
      <c r="Y113" s="28" t="str">
        <f t="shared" si="6"/>
        <v/>
      </c>
      <c r="Z113" s="28" t="str">
        <f t="shared" si="7"/>
        <v/>
      </c>
      <c r="AB113" s="28" t="str">
        <f t="shared" si="8"/>
        <v/>
      </c>
      <c r="AD113" s="28" t="str">
        <f t="shared" si="9"/>
        <v/>
      </c>
      <c r="AG113" s="28" t="str">
        <f t="shared" ref="AG113:AL113" si="681">IFERROR(IF(FIND(AG$1,$F113)&gt;1,AG$1,""),"")</f>
        <v/>
      </c>
      <c r="AH113" s="28" t="str">
        <f t="shared" si="681"/>
        <v/>
      </c>
      <c r="AI113" s="28" t="str">
        <f t="shared" si="681"/>
        <v/>
      </c>
      <c r="AJ113" s="28" t="str">
        <f t="shared" si="681"/>
        <v/>
      </c>
      <c r="AK113" s="28" t="str">
        <f t="shared" si="681"/>
        <v/>
      </c>
      <c r="AL113" s="28" t="str">
        <f t="shared" si="681"/>
        <v/>
      </c>
      <c r="AM113" s="28" t="str">
        <f t="shared" si="11"/>
        <v/>
      </c>
      <c r="AN113" s="28" t="str">
        <f t="shared" ref="AN113:AQ113" si="682">IFERROR(IF(FIND(AN$1,$F113)&gt;1,"Status - LGBT",""),"")</f>
        <v/>
      </c>
      <c r="AO113" s="28" t="str">
        <f t="shared" si="682"/>
        <v/>
      </c>
      <c r="AP113" s="28" t="str">
        <f t="shared" si="682"/>
        <v/>
      </c>
      <c r="AQ113" s="28" t="str">
        <f t="shared" si="682"/>
        <v/>
      </c>
      <c r="AR113" s="28" t="str">
        <f t="shared" ref="AR113:AV113" si="683">IFERROR(IF(FIND(AR$1,$F113)&gt;1,"BME",""),"")</f>
        <v/>
      </c>
      <c r="AS113" s="28" t="str">
        <f t="shared" si="683"/>
        <v/>
      </c>
      <c r="AT113" s="28" t="str">
        <f t="shared" si="683"/>
        <v/>
      </c>
      <c r="AU113" s="28" t="str">
        <f t="shared" si="683"/>
        <v/>
      </c>
      <c r="AV113" s="28" t="str">
        <f t="shared" si="683"/>
        <v/>
      </c>
      <c r="AW113" s="28" t="str">
        <f t="shared" ref="AW113:BC113" si="684">IFERROR(IF(FIND(AW$1,$F113)&gt;1,AW$1,""),"")</f>
        <v/>
      </c>
      <c r="AX113" s="28" t="str">
        <f t="shared" si="684"/>
        <v/>
      </c>
      <c r="AY113" s="28" t="str">
        <f t="shared" si="684"/>
        <v/>
      </c>
      <c r="AZ113" s="28" t="str">
        <f t="shared" si="684"/>
        <v/>
      </c>
      <c r="BA113" s="28" t="str">
        <f t="shared" si="684"/>
        <v/>
      </c>
      <c r="BB113" s="28" t="str">
        <f t="shared" si="684"/>
        <v/>
      </c>
      <c r="BC113" s="28" t="str">
        <f t="shared" si="684"/>
        <v/>
      </c>
      <c r="BD113" s="28" t="str">
        <f t="shared" si="15"/>
        <v/>
      </c>
      <c r="BG113" s="2" t="s">
        <v>1564</v>
      </c>
      <c r="BI113" s="2" t="s">
        <v>1540</v>
      </c>
      <c r="BJ113" s="28" t="str">
        <f t="shared" si="16"/>
        <v>Leeds</v>
      </c>
      <c r="BK113" s="28" t="str">
        <f t="shared" si="17"/>
        <v>West Yorkshire</v>
      </c>
      <c r="BM113" s="2" t="s">
        <v>98</v>
      </c>
      <c r="BU113" s="18"/>
      <c r="BV113" s="47" t="s">
        <v>578</v>
      </c>
      <c r="BW113" s="18"/>
      <c r="BX113" s="18"/>
      <c r="BY113" s="42" t="str">
        <f t="shared" si="18"/>
        <v>LS14</v>
      </c>
      <c r="BZ113" s="43"/>
    </row>
    <row r="114" spans="1:78" ht="15">
      <c r="A114" s="10" t="s">
        <v>1943</v>
      </c>
      <c r="B114" s="28">
        <f>VLOOKUP(A114,Organisations!$A$2:$B$7,2,FALSE)</f>
        <v>1</v>
      </c>
      <c r="C114" s="10" t="s">
        <v>1567</v>
      </c>
      <c r="D114" s="10" t="s">
        <v>1568</v>
      </c>
      <c r="E114" s="28" t="str">
        <f t="shared" si="0"/>
        <v/>
      </c>
      <c r="F114" s="27"/>
      <c r="G114" s="10" t="s">
        <v>68</v>
      </c>
      <c r="H114" s="11"/>
      <c r="K114" s="30" t="s">
        <v>1571</v>
      </c>
      <c r="L114" s="12"/>
      <c r="M114" s="28" t="str">
        <f t="shared" ref="M114:Q114" si="685">IFERROR(IF(FIND(M$1,$F114)&gt;1,"Age - Children",""),"")</f>
        <v/>
      </c>
      <c r="N114" s="28" t="str">
        <f t="shared" si="685"/>
        <v/>
      </c>
      <c r="O114" s="28" t="str">
        <f t="shared" si="685"/>
        <v/>
      </c>
      <c r="P114" s="28" t="str">
        <f t="shared" si="685"/>
        <v/>
      </c>
      <c r="Q114" s="28" t="str">
        <f t="shared" si="685"/>
        <v/>
      </c>
      <c r="R114" s="28" t="str">
        <f t="shared" ref="R114:T114" si="686">IFERROR(IF(FIND(R$1,$F114)&gt;1,"Age - Elderly",""),"")</f>
        <v/>
      </c>
      <c r="S114" s="28" t="str">
        <f t="shared" si="686"/>
        <v/>
      </c>
      <c r="T114" s="28" t="str">
        <f t="shared" si="686"/>
        <v/>
      </c>
      <c r="U114" s="28" t="str">
        <f t="shared" si="3"/>
        <v/>
      </c>
      <c r="V114" s="28" t="str">
        <f t="shared" si="4"/>
        <v/>
      </c>
      <c r="X114" s="28" t="str">
        <f t="shared" si="5"/>
        <v/>
      </c>
      <c r="Y114" s="28" t="str">
        <f t="shared" si="6"/>
        <v/>
      </c>
      <c r="Z114" s="28" t="str">
        <f t="shared" si="7"/>
        <v/>
      </c>
      <c r="AB114" s="28" t="str">
        <f t="shared" si="8"/>
        <v/>
      </c>
      <c r="AD114" s="28" t="str">
        <f t="shared" si="9"/>
        <v/>
      </c>
      <c r="AG114" s="28" t="str">
        <f t="shared" ref="AG114:AL114" si="687">IFERROR(IF(FIND(AG$1,$F114)&gt;1,AG$1,""),"")</f>
        <v/>
      </c>
      <c r="AH114" s="28" t="str">
        <f t="shared" si="687"/>
        <v/>
      </c>
      <c r="AI114" s="28" t="str">
        <f t="shared" si="687"/>
        <v/>
      </c>
      <c r="AJ114" s="28" t="str">
        <f t="shared" si="687"/>
        <v/>
      </c>
      <c r="AK114" s="28" t="str">
        <f t="shared" si="687"/>
        <v/>
      </c>
      <c r="AL114" s="28" t="str">
        <f t="shared" si="687"/>
        <v/>
      </c>
      <c r="AM114" s="28" t="str">
        <f t="shared" si="11"/>
        <v/>
      </c>
      <c r="AN114" s="28" t="str">
        <f t="shared" ref="AN114:AQ114" si="688">IFERROR(IF(FIND(AN$1,$F114)&gt;1,"Status - LGBT",""),"")</f>
        <v/>
      </c>
      <c r="AO114" s="28" t="str">
        <f t="shared" si="688"/>
        <v/>
      </c>
      <c r="AP114" s="28" t="str">
        <f t="shared" si="688"/>
        <v/>
      </c>
      <c r="AQ114" s="28" t="str">
        <f t="shared" si="688"/>
        <v/>
      </c>
      <c r="AR114" s="28" t="str">
        <f t="shared" ref="AR114:AV114" si="689">IFERROR(IF(FIND(AR$1,$F114)&gt;1,"BME",""),"")</f>
        <v/>
      </c>
      <c r="AS114" s="28" t="str">
        <f t="shared" si="689"/>
        <v/>
      </c>
      <c r="AT114" s="28" t="str">
        <f t="shared" si="689"/>
        <v/>
      </c>
      <c r="AU114" s="28" t="str">
        <f t="shared" si="689"/>
        <v/>
      </c>
      <c r="AV114" s="28" t="str">
        <f t="shared" si="689"/>
        <v/>
      </c>
      <c r="AW114" s="28" t="str">
        <f t="shared" ref="AW114:BC114" si="690">IFERROR(IF(FIND(AW$1,$F114)&gt;1,AW$1,""),"")</f>
        <v/>
      </c>
      <c r="AX114" s="28" t="str">
        <f t="shared" si="690"/>
        <v/>
      </c>
      <c r="AY114" s="28" t="str">
        <f t="shared" si="690"/>
        <v/>
      </c>
      <c r="AZ114" s="28" t="str">
        <f t="shared" si="690"/>
        <v/>
      </c>
      <c r="BA114" s="28" t="str">
        <f t="shared" si="690"/>
        <v/>
      </c>
      <c r="BB114" s="28" t="str">
        <f t="shared" si="690"/>
        <v/>
      </c>
      <c r="BC114" s="28" t="str">
        <f t="shared" si="690"/>
        <v/>
      </c>
      <c r="BD114" s="28" t="str">
        <f t="shared" si="15"/>
        <v/>
      </c>
      <c r="BG114" s="2" t="s">
        <v>1572</v>
      </c>
      <c r="BI114" s="2" t="s">
        <v>1548</v>
      </c>
      <c r="BJ114" s="28" t="str">
        <f t="shared" si="16"/>
        <v>Leeds</v>
      </c>
      <c r="BK114" s="28" t="str">
        <f t="shared" si="17"/>
        <v>West Yorkshire</v>
      </c>
      <c r="BM114" s="2" t="s">
        <v>98</v>
      </c>
      <c r="BU114" s="12"/>
      <c r="BV114" s="50" t="s">
        <v>573</v>
      </c>
      <c r="BW114" s="12"/>
      <c r="BX114" s="12"/>
      <c r="BY114" s="42" t="str">
        <f t="shared" si="18"/>
        <v>LS10</v>
      </c>
      <c r="BZ114" s="42"/>
    </row>
    <row r="115" spans="1:78" ht="15">
      <c r="A115" s="16" t="s">
        <v>1943</v>
      </c>
      <c r="B115" s="28">
        <f>VLOOKUP(A115,Organisations!$A$2:$B$7,2,FALSE)</f>
        <v>1</v>
      </c>
      <c r="C115" s="23" t="s">
        <v>1575</v>
      </c>
      <c r="D115" s="23" t="s">
        <v>1576</v>
      </c>
      <c r="E115" s="28" t="str">
        <f t="shared" si="0"/>
        <v/>
      </c>
      <c r="F115" s="24"/>
      <c r="G115" s="16" t="s">
        <v>68</v>
      </c>
      <c r="H115" s="17"/>
      <c r="K115" s="26" t="s">
        <v>1578</v>
      </c>
      <c r="L115" s="18"/>
      <c r="M115" s="28" t="str">
        <f t="shared" ref="M115:Q115" si="691">IFERROR(IF(FIND(M$1,$F115)&gt;1,"Age - Children",""),"")</f>
        <v/>
      </c>
      <c r="N115" s="28" t="str">
        <f t="shared" si="691"/>
        <v/>
      </c>
      <c r="O115" s="28" t="str">
        <f t="shared" si="691"/>
        <v/>
      </c>
      <c r="P115" s="28" t="str">
        <f t="shared" si="691"/>
        <v/>
      </c>
      <c r="Q115" s="28" t="str">
        <f t="shared" si="691"/>
        <v/>
      </c>
      <c r="R115" s="28" t="str">
        <f t="shared" ref="R115:T115" si="692">IFERROR(IF(FIND(R$1,$F115)&gt;1,"Age - Elderly",""),"")</f>
        <v/>
      </c>
      <c r="S115" s="28" t="str">
        <f t="shared" si="692"/>
        <v/>
      </c>
      <c r="T115" s="28" t="str">
        <f t="shared" si="692"/>
        <v/>
      </c>
      <c r="U115" s="28" t="str">
        <f t="shared" si="3"/>
        <v/>
      </c>
      <c r="V115" s="28" t="str">
        <f t="shared" si="4"/>
        <v/>
      </c>
      <c r="X115" s="28" t="str">
        <f t="shared" si="5"/>
        <v/>
      </c>
      <c r="Y115" s="28" t="str">
        <f t="shared" si="6"/>
        <v/>
      </c>
      <c r="Z115" s="28" t="str">
        <f t="shared" si="7"/>
        <v/>
      </c>
      <c r="AB115" s="28" t="str">
        <f t="shared" si="8"/>
        <v/>
      </c>
      <c r="AD115" s="28" t="str">
        <f t="shared" si="9"/>
        <v/>
      </c>
      <c r="AG115" s="28" t="str">
        <f t="shared" ref="AG115:AL115" si="693">IFERROR(IF(FIND(AG$1,$F115)&gt;1,AG$1,""),"")</f>
        <v/>
      </c>
      <c r="AH115" s="28" t="str">
        <f t="shared" si="693"/>
        <v/>
      </c>
      <c r="AI115" s="28" t="str">
        <f t="shared" si="693"/>
        <v/>
      </c>
      <c r="AJ115" s="28" t="str">
        <f t="shared" si="693"/>
        <v/>
      </c>
      <c r="AK115" s="28" t="str">
        <f t="shared" si="693"/>
        <v/>
      </c>
      <c r="AL115" s="28" t="str">
        <f t="shared" si="693"/>
        <v/>
      </c>
      <c r="AM115" s="28" t="str">
        <f t="shared" si="11"/>
        <v/>
      </c>
      <c r="AN115" s="28" t="str">
        <f t="shared" ref="AN115:AQ115" si="694">IFERROR(IF(FIND(AN$1,$F115)&gt;1,"Status - LGBT",""),"")</f>
        <v/>
      </c>
      <c r="AO115" s="28" t="str">
        <f t="shared" si="694"/>
        <v/>
      </c>
      <c r="AP115" s="28" t="str">
        <f t="shared" si="694"/>
        <v/>
      </c>
      <c r="AQ115" s="28" t="str">
        <f t="shared" si="694"/>
        <v/>
      </c>
      <c r="AR115" s="28" t="str">
        <f t="shared" ref="AR115:AV115" si="695">IFERROR(IF(FIND(AR$1,$F115)&gt;1,"BME",""),"")</f>
        <v/>
      </c>
      <c r="AS115" s="28" t="str">
        <f t="shared" si="695"/>
        <v/>
      </c>
      <c r="AT115" s="28" t="str">
        <f t="shared" si="695"/>
        <v/>
      </c>
      <c r="AU115" s="28" t="str">
        <f t="shared" si="695"/>
        <v/>
      </c>
      <c r="AV115" s="28" t="str">
        <f t="shared" si="695"/>
        <v/>
      </c>
      <c r="AW115" s="28" t="str">
        <f t="shared" ref="AW115:BC115" si="696">IFERROR(IF(FIND(AW$1,$F115)&gt;1,AW$1,""),"")</f>
        <v/>
      </c>
      <c r="AX115" s="28" t="str">
        <f t="shared" si="696"/>
        <v/>
      </c>
      <c r="AY115" s="28" t="str">
        <f t="shared" si="696"/>
        <v/>
      </c>
      <c r="AZ115" s="28" t="str">
        <f t="shared" si="696"/>
        <v/>
      </c>
      <c r="BA115" s="28" t="str">
        <f t="shared" si="696"/>
        <v/>
      </c>
      <c r="BB115" s="28" t="str">
        <f t="shared" si="696"/>
        <v/>
      </c>
      <c r="BC115" s="28" t="str">
        <f t="shared" si="696"/>
        <v/>
      </c>
      <c r="BD115" s="28" t="str">
        <f t="shared" si="15"/>
        <v/>
      </c>
      <c r="BG115" s="2" t="s">
        <v>1579</v>
      </c>
      <c r="BI115" s="2" t="s">
        <v>1467</v>
      </c>
      <c r="BJ115" s="28" t="str">
        <f t="shared" si="16"/>
        <v>Leeds</v>
      </c>
      <c r="BK115" s="28" t="str">
        <f t="shared" si="17"/>
        <v>West Yorkshire</v>
      </c>
      <c r="BM115" s="2" t="s">
        <v>98</v>
      </c>
      <c r="BU115" s="18"/>
      <c r="BV115" s="47" t="s">
        <v>572</v>
      </c>
      <c r="BW115" s="18"/>
      <c r="BX115" s="18"/>
      <c r="BY115" s="42" t="str">
        <f t="shared" si="18"/>
        <v>LS9</v>
      </c>
      <c r="BZ115" s="43"/>
    </row>
    <row r="116" spans="1:78" ht="15">
      <c r="A116" s="10" t="s">
        <v>1943</v>
      </c>
      <c r="B116" s="28">
        <f>VLOOKUP(A116,Organisations!$A$2:$B$7,2,FALSE)</f>
        <v>1</v>
      </c>
      <c r="C116" s="10" t="s">
        <v>1583</v>
      </c>
      <c r="D116" s="10" t="s">
        <v>1583</v>
      </c>
      <c r="E116" s="28" t="str">
        <f t="shared" si="0"/>
        <v/>
      </c>
      <c r="F116" s="27"/>
      <c r="G116" s="10" t="s">
        <v>68</v>
      </c>
      <c r="H116" s="11"/>
      <c r="K116" s="30" t="s">
        <v>1586</v>
      </c>
      <c r="L116" s="12"/>
      <c r="M116" s="28" t="str">
        <f t="shared" ref="M116:Q116" si="697">IFERROR(IF(FIND(M$1,$F116)&gt;1,"Age - Children",""),"")</f>
        <v/>
      </c>
      <c r="N116" s="28" t="str">
        <f t="shared" si="697"/>
        <v/>
      </c>
      <c r="O116" s="28" t="str">
        <f t="shared" si="697"/>
        <v/>
      </c>
      <c r="P116" s="28" t="str">
        <f t="shared" si="697"/>
        <v/>
      </c>
      <c r="Q116" s="28" t="str">
        <f t="shared" si="697"/>
        <v/>
      </c>
      <c r="R116" s="28" t="str">
        <f t="shared" ref="R116:T116" si="698">IFERROR(IF(FIND(R$1,$F116)&gt;1,"Age - Elderly",""),"")</f>
        <v/>
      </c>
      <c r="S116" s="28" t="str">
        <f t="shared" si="698"/>
        <v/>
      </c>
      <c r="T116" s="28" t="str">
        <f t="shared" si="698"/>
        <v/>
      </c>
      <c r="U116" s="28" t="str">
        <f t="shared" si="3"/>
        <v/>
      </c>
      <c r="V116" s="28" t="str">
        <f t="shared" si="4"/>
        <v/>
      </c>
      <c r="X116" s="28" t="str">
        <f t="shared" si="5"/>
        <v/>
      </c>
      <c r="Y116" s="28" t="str">
        <f t="shared" si="6"/>
        <v/>
      </c>
      <c r="Z116" s="28" t="str">
        <f t="shared" si="7"/>
        <v/>
      </c>
      <c r="AB116" s="28" t="str">
        <f t="shared" si="8"/>
        <v/>
      </c>
      <c r="AD116" s="28" t="str">
        <f t="shared" si="9"/>
        <v/>
      </c>
      <c r="AG116" s="28" t="str">
        <f t="shared" ref="AG116:AL116" si="699">IFERROR(IF(FIND(AG$1,$F116)&gt;1,AG$1,""),"")</f>
        <v/>
      </c>
      <c r="AH116" s="28" t="str">
        <f t="shared" si="699"/>
        <v/>
      </c>
      <c r="AI116" s="28" t="str">
        <f t="shared" si="699"/>
        <v/>
      </c>
      <c r="AJ116" s="28" t="str">
        <f t="shared" si="699"/>
        <v/>
      </c>
      <c r="AK116" s="28" t="str">
        <f t="shared" si="699"/>
        <v/>
      </c>
      <c r="AL116" s="28" t="str">
        <f t="shared" si="699"/>
        <v/>
      </c>
      <c r="AM116" s="28" t="str">
        <f t="shared" si="11"/>
        <v/>
      </c>
      <c r="AN116" s="28" t="str">
        <f t="shared" ref="AN116:AQ116" si="700">IFERROR(IF(FIND(AN$1,$F116)&gt;1,"Status - LGBT",""),"")</f>
        <v/>
      </c>
      <c r="AO116" s="28" t="str">
        <f t="shared" si="700"/>
        <v/>
      </c>
      <c r="AP116" s="28" t="str">
        <f t="shared" si="700"/>
        <v/>
      </c>
      <c r="AQ116" s="28" t="str">
        <f t="shared" si="700"/>
        <v/>
      </c>
      <c r="AR116" s="28" t="str">
        <f t="shared" ref="AR116:AV116" si="701">IFERROR(IF(FIND(AR$1,$F116)&gt;1,"BME",""),"")</f>
        <v/>
      </c>
      <c r="AS116" s="28" t="str">
        <f t="shared" si="701"/>
        <v/>
      </c>
      <c r="AT116" s="28" t="str">
        <f t="shared" si="701"/>
        <v/>
      </c>
      <c r="AU116" s="28" t="str">
        <f t="shared" si="701"/>
        <v/>
      </c>
      <c r="AV116" s="28" t="str">
        <f t="shared" si="701"/>
        <v/>
      </c>
      <c r="AW116" s="28" t="str">
        <f t="shared" ref="AW116:BC116" si="702">IFERROR(IF(FIND(AW$1,$F116)&gt;1,AW$1,""),"")</f>
        <v/>
      </c>
      <c r="AX116" s="28" t="str">
        <f t="shared" si="702"/>
        <v/>
      </c>
      <c r="AY116" s="28" t="str">
        <f t="shared" si="702"/>
        <v/>
      </c>
      <c r="AZ116" s="28" t="str">
        <f t="shared" si="702"/>
        <v/>
      </c>
      <c r="BA116" s="28" t="str">
        <f t="shared" si="702"/>
        <v/>
      </c>
      <c r="BB116" s="28" t="str">
        <f t="shared" si="702"/>
        <v/>
      </c>
      <c r="BC116" s="28" t="str">
        <f t="shared" si="702"/>
        <v/>
      </c>
      <c r="BD116" s="28" t="str">
        <f t="shared" si="15"/>
        <v/>
      </c>
      <c r="BG116" s="2" t="s">
        <v>1587</v>
      </c>
      <c r="BI116" s="2" t="s">
        <v>1565</v>
      </c>
      <c r="BJ116" s="28" t="str">
        <f t="shared" si="16"/>
        <v>Leeds</v>
      </c>
      <c r="BK116" s="28" t="str">
        <f t="shared" si="17"/>
        <v>West Yorkshire</v>
      </c>
      <c r="BM116" s="2" t="s">
        <v>98</v>
      </c>
      <c r="BU116" s="12"/>
      <c r="BV116" s="50" t="s">
        <v>580</v>
      </c>
      <c r="BW116" s="12"/>
      <c r="BX116" s="12"/>
      <c r="BY116" s="42" t="str">
        <f t="shared" si="18"/>
        <v>LS15</v>
      </c>
      <c r="BZ116" s="42"/>
    </row>
    <row r="117" spans="1:78" ht="15">
      <c r="A117" s="16" t="s">
        <v>1943</v>
      </c>
      <c r="B117" s="28">
        <f>VLOOKUP(A117,Organisations!$A$2:$B$7,2,FALSE)</f>
        <v>1</v>
      </c>
      <c r="C117" s="16" t="s">
        <v>1590</v>
      </c>
      <c r="D117" s="16" t="s">
        <v>1591</v>
      </c>
      <c r="E117" s="28" t="str">
        <f t="shared" si="0"/>
        <v/>
      </c>
      <c r="F117" s="24"/>
      <c r="G117" s="16" t="s">
        <v>68</v>
      </c>
      <c r="H117" s="17"/>
      <c r="K117" s="26" t="s">
        <v>1594</v>
      </c>
      <c r="L117" s="18"/>
      <c r="M117" s="28" t="str">
        <f t="shared" ref="M117:Q117" si="703">IFERROR(IF(FIND(M$1,$F117)&gt;1,"Age - Children",""),"")</f>
        <v/>
      </c>
      <c r="N117" s="28" t="str">
        <f t="shared" si="703"/>
        <v/>
      </c>
      <c r="O117" s="28" t="str">
        <f t="shared" si="703"/>
        <v/>
      </c>
      <c r="P117" s="28" t="str">
        <f t="shared" si="703"/>
        <v/>
      </c>
      <c r="Q117" s="28" t="str">
        <f t="shared" si="703"/>
        <v/>
      </c>
      <c r="R117" s="28" t="str">
        <f t="shared" ref="R117:T117" si="704">IFERROR(IF(FIND(R$1,$F117)&gt;1,"Age - Elderly",""),"")</f>
        <v/>
      </c>
      <c r="S117" s="28" t="str">
        <f t="shared" si="704"/>
        <v/>
      </c>
      <c r="T117" s="28" t="str">
        <f t="shared" si="704"/>
        <v/>
      </c>
      <c r="U117" s="28" t="str">
        <f t="shared" si="3"/>
        <v/>
      </c>
      <c r="V117" s="28" t="str">
        <f t="shared" si="4"/>
        <v/>
      </c>
      <c r="X117" s="28" t="str">
        <f t="shared" si="5"/>
        <v/>
      </c>
      <c r="Y117" s="28" t="str">
        <f t="shared" si="6"/>
        <v/>
      </c>
      <c r="Z117" s="28" t="str">
        <f t="shared" si="7"/>
        <v/>
      </c>
      <c r="AB117" s="28" t="str">
        <f t="shared" si="8"/>
        <v/>
      </c>
      <c r="AD117" s="28" t="str">
        <f t="shared" si="9"/>
        <v/>
      </c>
      <c r="AG117" s="28" t="str">
        <f t="shared" ref="AG117:AL117" si="705">IFERROR(IF(FIND(AG$1,$F117)&gt;1,AG$1,""),"")</f>
        <v/>
      </c>
      <c r="AH117" s="28" t="str">
        <f t="shared" si="705"/>
        <v/>
      </c>
      <c r="AI117" s="28" t="str">
        <f t="shared" si="705"/>
        <v/>
      </c>
      <c r="AJ117" s="28" t="str">
        <f t="shared" si="705"/>
        <v/>
      </c>
      <c r="AK117" s="28" t="str">
        <f t="shared" si="705"/>
        <v/>
      </c>
      <c r="AL117" s="28" t="str">
        <f t="shared" si="705"/>
        <v/>
      </c>
      <c r="AM117" s="28" t="str">
        <f t="shared" si="11"/>
        <v/>
      </c>
      <c r="AN117" s="28" t="str">
        <f t="shared" ref="AN117:AQ117" si="706">IFERROR(IF(FIND(AN$1,$F117)&gt;1,"Status - LGBT",""),"")</f>
        <v/>
      </c>
      <c r="AO117" s="28" t="str">
        <f t="shared" si="706"/>
        <v/>
      </c>
      <c r="AP117" s="28" t="str">
        <f t="shared" si="706"/>
        <v/>
      </c>
      <c r="AQ117" s="28" t="str">
        <f t="shared" si="706"/>
        <v/>
      </c>
      <c r="AR117" s="28" t="str">
        <f t="shared" ref="AR117:AV117" si="707">IFERROR(IF(FIND(AR$1,$F117)&gt;1,"BME",""),"")</f>
        <v/>
      </c>
      <c r="AS117" s="28" t="str">
        <f t="shared" si="707"/>
        <v/>
      </c>
      <c r="AT117" s="28" t="str">
        <f t="shared" si="707"/>
        <v/>
      </c>
      <c r="AU117" s="28" t="str">
        <f t="shared" si="707"/>
        <v/>
      </c>
      <c r="AV117" s="28" t="str">
        <f t="shared" si="707"/>
        <v/>
      </c>
      <c r="AW117" s="28" t="str">
        <f t="shared" ref="AW117:BC117" si="708">IFERROR(IF(FIND(AW$1,$F117)&gt;1,AW$1,""),"")</f>
        <v/>
      </c>
      <c r="AX117" s="28" t="str">
        <f t="shared" si="708"/>
        <v/>
      </c>
      <c r="AY117" s="28" t="str">
        <f t="shared" si="708"/>
        <v/>
      </c>
      <c r="AZ117" s="28" t="str">
        <f t="shared" si="708"/>
        <v/>
      </c>
      <c r="BA117" s="28" t="str">
        <f t="shared" si="708"/>
        <v/>
      </c>
      <c r="BB117" s="28" t="str">
        <f t="shared" si="708"/>
        <v/>
      </c>
      <c r="BC117" s="28" t="str">
        <f t="shared" si="708"/>
        <v/>
      </c>
      <c r="BD117" s="28" t="str">
        <f t="shared" si="15"/>
        <v/>
      </c>
      <c r="BG117" s="2" t="s">
        <v>1596</v>
      </c>
      <c r="BI117" s="2" t="s">
        <v>1573</v>
      </c>
      <c r="BJ117" s="28" t="str">
        <f t="shared" si="16"/>
        <v>Leeds</v>
      </c>
      <c r="BK117" s="28" t="str">
        <f t="shared" si="17"/>
        <v>West Yorkshire</v>
      </c>
      <c r="BM117" s="2" t="s">
        <v>98</v>
      </c>
      <c r="BU117" s="18"/>
      <c r="BV117" s="47" t="s">
        <v>574</v>
      </c>
      <c r="BW117" s="18"/>
      <c r="BX117" s="18"/>
      <c r="BY117" s="42" t="str">
        <f t="shared" si="18"/>
        <v>LS11</v>
      </c>
      <c r="BZ117" s="43"/>
    </row>
    <row r="118" spans="1:78" ht="15">
      <c r="A118" s="10" t="s">
        <v>1943</v>
      </c>
      <c r="B118" s="28">
        <f>VLOOKUP(A118,Organisations!$A$2:$B$7,2,FALSE)</f>
        <v>1</v>
      </c>
      <c r="C118" s="10" t="s">
        <v>1599</v>
      </c>
      <c r="D118" s="10" t="s">
        <v>1600</v>
      </c>
      <c r="E118" s="28" t="str">
        <f t="shared" si="0"/>
        <v/>
      </c>
      <c r="F118" s="27"/>
      <c r="G118" s="10" t="s">
        <v>68</v>
      </c>
      <c r="H118" s="11"/>
      <c r="K118" s="34"/>
      <c r="L118" s="12"/>
      <c r="M118" s="28" t="str">
        <f t="shared" ref="M118:Q118" si="709">IFERROR(IF(FIND(M$1,$F118)&gt;1,"Age - Children",""),"")</f>
        <v/>
      </c>
      <c r="N118" s="28" t="str">
        <f t="shared" si="709"/>
        <v/>
      </c>
      <c r="O118" s="28" t="str">
        <f t="shared" si="709"/>
        <v/>
      </c>
      <c r="P118" s="28" t="str">
        <f t="shared" si="709"/>
        <v/>
      </c>
      <c r="Q118" s="28" t="str">
        <f t="shared" si="709"/>
        <v/>
      </c>
      <c r="R118" s="28" t="str">
        <f t="shared" ref="R118:T118" si="710">IFERROR(IF(FIND(R$1,$F118)&gt;1,"Age - Elderly",""),"")</f>
        <v/>
      </c>
      <c r="S118" s="28" t="str">
        <f t="shared" si="710"/>
        <v/>
      </c>
      <c r="T118" s="28" t="str">
        <f t="shared" si="710"/>
        <v/>
      </c>
      <c r="U118" s="28" t="str">
        <f t="shared" si="3"/>
        <v/>
      </c>
      <c r="V118" s="28" t="str">
        <f t="shared" si="4"/>
        <v/>
      </c>
      <c r="X118" s="28" t="str">
        <f t="shared" si="5"/>
        <v/>
      </c>
      <c r="Y118" s="28" t="str">
        <f t="shared" si="6"/>
        <v/>
      </c>
      <c r="Z118" s="28" t="str">
        <f t="shared" si="7"/>
        <v/>
      </c>
      <c r="AB118" s="28" t="str">
        <f t="shared" si="8"/>
        <v/>
      </c>
      <c r="AD118" s="28" t="str">
        <f t="shared" si="9"/>
        <v/>
      </c>
      <c r="AG118" s="28" t="str">
        <f t="shared" ref="AG118:AL118" si="711">IFERROR(IF(FIND(AG$1,$F118)&gt;1,AG$1,""),"")</f>
        <v/>
      </c>
      <c r="AH118" s="28" t="str">
        <f t="shared" si="711"/>
        <v/>
      </c>
      <c r="AI118" s="28" t="str">
        <f t="shared" si="711"/>
        <v/>
      </c>
      <c r="AJ118" s="28" t="str">
        <f t="shared" si="711"/>
        <v/>
      </c>
      <c r="AK118" s="28" t="str">
        <f t="shared" si="711"/>
        <v/>
      </c>
      <c r="AL118" s="28" t="str">
        <f t="shared" si="711"/>
        <v/>
      </c>
      <c r="AM118" s="28" t="str">
        <f t="shared" si="11"/>
        <v/>
      </c>
      <c r="AN118" s="28" t="str">
        <f t="shared" ref="AN118:AQ118" si="712">IFERROR(IF(FIND(AN$1,$F118)&gt;1,"Status - LGBT",""),"")</f>
        <v/>
      </c>
      <c r="AO118" s="28" t="str">
        <f t="shared" si="712"/>
        <v/>
      </c>
      <c r="AP118" s="28" t="str">
        <f t="shared" si="712"/>
        <v/>
      </c>
      <c r="AQ118" s="28" t="str">
        <f t="shared" si="712"/>
        <v/>
      </c>
      <c r="AR118" s="28" t="str">
        <f t="shared" ref="AR118:AV118" si="713">IFERROR(IF(FIND(AR$1,$F118)&gt;1,"BME",""),"")</f>
        <v/>
      </c>
      <c r="AS118" s="28" t="str">
        <f t="shared" si="713"/>
        <v/>
      </c>
      <c r="AT118" s="28" t="str">
        <f t="shared" si="713"/>
        <v/>
      </c>
      <c r="AU118" s="28" t="str">
        <f t="shared" si="713"/>
        <v/>
      </c>
      <c r="AV118" s="28" t="str">
        <f t="shared" si="713"/>
        <v/>
      </c>
      <c r="AW118" s="28" t="str">
        <f t="shared" ref="AW118:BC118" si="714">IFERROR(IF(FIND(AW$1,$F118)&gt;1,AW$1,""),"")</f>
        <v/>
      </c>
      <c r="AX118" s="28" t="str">
        <f t="shared" si="714"/>
        <v/>
      </c>
      <c r="AY118" s="28" t="str">
        <f t="shared" si="714"/>
        <v/>
      </c>
      <c r="AZ118" s="28" t="str">
        <f t="shared" si="714"/>
        <v/>
      </c>
      <c r="BA118" s="28" t="str">
        <f t="shared" si="714"/>
        <v/>
      </c>
      <c r="BB118" s="28" t="str">
        <f t="shared" si="714"/>
        <v/>
      </c>
      <c r="BC118" s="28" t="str">
        <f t="shared" si="714"/>
        <v/>
      </c>
      <c r="BD118" s="28" t="str">
        <f t="shared" si="15"/>
        <v/>
      </c>
      <c r="BG118" s="2" t="s">
        <v>1603</v>
      </c>
      <c r="BI118" s="2" t="s">
        <v>1581</v>
      </c>
      <c r="BJ118" s="28" t="str">
        <f t="shared" si="16"/>
        <v>Leeds</v>
      </c>
      <c r="BK118" s="28" t="str">
        <f t="shared" si="17"/>
        <v>West Yorkshire</v>
      </c>
      <c r="BM118" s="2" t="s">
        <v>98</v>
      </c>
      <c r="BU118" s="12"/>
      <c r="BV118" s="50" t="s">
        <v>586</v>
      </c>
      <c r="BW118" s="12"/>
      <c r="BX118" s="12"/>
      <c r="BY118" s="42" t="str">
        <f t="shared" si="18"/>
        <v>LS17</v>
      </c>
      <c r="BZ118" s="42"/>
    </row>
    <row r="119" spans="1:78" ht="15">
      <c r="A119" s="16" t="s">
        <v>1943</v>
      </c>
      <c r="B119" s="28">
        <f>VLOOKUP(A119,Organisations!$A$2:$B$7,2,FALSE)</f>
        <v>1</v>
      </c>
      <c r="C119" s="23" t="s">
        <v>1605</v>
      </c>
      <c r="D119" s="23" t="s">
        <v>1606</v>
      </c>
      <c r="E119" s="28" t="str">
        <f t="shared" si="0"/>
        <v/>
      </c>
      <c r="F119" s="24"/>
      <c r="G119" s="16" t="s">
        <v>68</v>
      </c>
      <c r="H119" s="17"/>
      <c r="K119" s="26" t="s">
        <v>1610</v>
      </c>
      <c r="L119" s="18"/>
      <c r="M119" s="28" t="str">
        <f t="shared" ref="M119:Q119" si="715">IFERROR(IF(FIND(M$1,$F119)&gt;1,"Age - Children",""),"")</f>
        <v/>
      </c>
      <c r="N119" s="28" t="str">
        <f t="shared" si="715"/>
        <v/>
      </c>
      <c r="O119" s="28" t="str">
        <f t="shared" si="715"/>
        <v/>
      </c>
      <c r="P119" s="28" t="str">
        <f t="shared" si="715"/>
        <v/>
      </c>
      <c r="Q119" s="28" t="str">
        <f t="shared" si="715"/>
        <v/>
      </c>
      <c r="R119" s="28" t="str">
        <f t="shared" ref="R119:T119" si="716">IFERROR(IF(FIND(R$1,$F119)&gt;1,"Age - Elderly",""),"")</f>
        <v/>
      </c>
      <c r="S119" s="28" t="str">
        <f t="shared" si="716"/>
        <v/>
      </c>
      <c r="T119" s="28" t="str">
        <f t="shared" si="716"/>
        <v/>
      </c>
      <c r="U119" s="28" t="str">
        <f t="shared" si="3"/>
        <v/>
      </c>
      <c r="V119" s="28" t="str">
        <f t="shared" si="4"/>
        <v/>
      </c>
      <c r="X119" s="28" t="str">
        <f t="shared" si="5"/>
        <v/>
      </c>
      <c r="Y119" s="28" t="str">
        <f t="shared" si="6"/>
        <v/>
      </c>
      <c r="Z119" s="28" t="str">
        <f t="shared" si="7"/>
        <v/>
      </c>
      <c r="AB119" s="28" t="str">
        <f t="shared" si="8"/>
        <v/>
      </c>
      <c r="AD119" s="28" t="str">
        <f t="shared" si="9"/>
        <v/>
      </c>
      <c r="AG119" s="28" t="str">
        <f t="shared" ref="AG119:AL119" si="717">IFERROR(IF(FIND(AG$1,$F119)&gt;1,AG$1,""),"")</f>
        <v/>
      </c>
      <c r="AH119" s="28" t="str">
        <f t="shared" si="717"/>
        <v/>
      </c>
      <c r="AI119" s="28" t="str">
        <f t="shared" si="717"/>
        <v/>
      </c>
      <c r="AJ119" s="28" t="str">
        <f t="shared" si="717"/>
        <v/>
      </c>
      <c r="AK119" s="28" t="str">
        <f t="shared" si="717"/>
        <v/>
      </c>
      <c r="AL119" s="28" t="str">
        <f t="shared" si="717"/>
        <v/>
      </c>
      <c r="AM119" s="28" t="str">
        <f t="shared" si="11"/>
        <v/>
      </c>
      <c r="AN119" s="28" t="str">
        <f t="shared" ref="AN119:AQ119" si="718">IFERROR(IF(FIND(AN$1,$F119)&gt;1,"Status - LGBT",""),"")</f>
        <v/>
      </c>
      <c r="AO119" s="28" t="str">
        <f t="shared" si="718"/>
        <v/>
      </c>
      <c r="AP119" s="28" t="str">
        <f t="shared" si="718"/>
        <v/>
      </c>
      <c r="AQ119" s="28" t="str">
        <f t="shared" si="718"/>
        <v/>
      </c>
      <c r="AR119" s="28" t="str">
        <f t="shared" ref="AR119:AV119" si="719">IFERROR(IF(FIND(AR$1,$F119)&gt;1,"BME",""),"")</f>
        <v/>
      </c>
      <c r="AS119" s="28" t="str">
        <f t="shared" si="719"/>
        <v/>
      </c>
      <c r="AT119" s="28" t="str">
        <f t="shared" si="719"/>
        <v/>
      </c>
      <c r="AU119" s="28" t="str">
        <f t="shared" si="719"/>
        <v/>
      </c>
      <c r="AV119" s="28" t="str">
        <f t="shared" si="719"/>
        <v/>
      </c>
      <c r="AW119" s="28" t="str">
        <f t="shared" ref="AW119:BC119" si="720">IFERROR(IF(FIND(AW$1,$F119)&gt;1,AW$1,""),"")</f>
        <v/>
      </c>
      <c r="AX119" s="28" t="str">
        <f t="shared" si="720"/>
        <v/>
      </c>
      <c r="AY119" s="28" t="str">
        <f t="shared" si="720"/>
        <v/>
      </c>
      <c r="AZ119" s="28" t="str">
        <f t="shared" si="720"/>
        <v/>
      </c>
      <c r="BA119" s="28" t="str">
        <f t="shared" si="720"/>
        <v/>
      </c>
      <c r="BB119" s="28" t="str">
        <f t="shared" si="720"/>
        <v/>
      </c>
      <c r="BC119" s="28" t="str">
        <f t="shared" si="720"/>
        <v/>
      </c>
      <c r="BD119" s="28" t="str">
        <f t="shared" si="15"/>
        <v/>
      </c>
      <c r="BG119" s="2" t="s">
        <v>1611</v>
      </c>
      <c r="BI119" s="2" t="s">
        <v>1588</v>
      </c>
      <c r="BJ119" s="28" t="str">
        <f t="shared" si="16"/>
        <v>Leeds</v>
      </c>
      <c r="BK119" s="28" t="str">
        <f t="shared" si="17"/>
        <v>West Yorkshire</v>
      </c>
      <c r="BM119" s="2" t="s">
        <v>98</v>
      </c>
      <c r="BU119" s="18"/>
      <c r="BV119" s="47" t="s">
        <v>572</v>
      </c>
      <c r="BW119" s="18"/>
      <c r="BX119" s="18"/>
      <c r="BY119" s="42" t="str">
        <f t="shared" si="18"/>
        <v>LS9</v>
      </c>
      <c r="BZ119" s="43"/>
    </row>
    <row r="120" spans="1:78" ht="15">
      <c r="A120" s="10" t="s">
        <v>1943</v>
      </c>
      <c r="B120" s="28">
        <f>VLOOKUP(A120,Organisations!$A$2:$B$7,2,FALSE)</f>
        <v>1</v>
      </c>
      <c r="C120" s="23" t="s">
        <v>1613</v>
      </c>
      <c r="D120" s="23" t="s">
        <v>1614</v>
      </c>
      <c r="E120" s="28" t="str">
        <f t="shared" si="0"/>
        <v/>
      </c>
      <c r="F120" s="27"/>
      <c r="G120" s="10" t="s">
        <v>68</v>
      </c>
      <c r="H120" s="11"/>
      <c r="K120" s="30" t="s">
        <v>1617</v>
      </c>
      <c r="L120" s="12"/>
      <c r="M120" s="28" t="str">
        <f t="shared" ref="M120:Q120" si="721">IFERROR(IF(FIND(M$1,$F120)&gt;1,"Age - Children",""),"")</f>
        <v/>
      </c>
      <c r="N120" s="28" t="str">
        <f t="shared" si="721"/>
        <v/>
      </c>
      <c r="O120" s="28" t="str">
        <f t="shared" si="721"/>
        <v/>
      </c>
      <c r="P120" s="28" t="str">
        <f t="shared" si="721"/>
        <v/>
      </c>
      <c r="Q120" s="28" t="str">
        <f t="shared" si="721"/>
        <v/>
      </c>
      <c r="R120" s="28" t="str">
        <f t="shared" ref="R120:T120" si="722">IFERROR(IF(FIND(R$1,$F120)&gt;1,"Age - Elderly",""),"")</f>
        <v/>
      </c>
      <c r="S120" s="28" t="str">
        <f t="shared" si="722"/>
        <v/>
      </c>
      <c r="T120" s="28" t="str">
        <f t="shared" si="722"/>
        <v/>
      </c>
      <c r="U120" s="28" t="str">
        <f t="shared" si="3"/>
        <v/>
      </c>
      <c r="V120" s="28" t="str">
        <f t="shared" si="4"/>
        <v/>
      </c>
      <c r="X120" s="28" t="str">
        <f t="shared" si="5"/>
        <v/>
      </c>
      <c r="Y120" s="28" t="str">
        <f t="shared" si="6"/>
        <v/>
      </c>
      <c r="Z120" s="28" t="str">
        <f t="shared" si="7"/>
        <v/>
      </c>
      <c r="AB120" s="28" t="str">
        <f t="shared" si="8"/>
        <v/>
      </c>
      <c r="AD120" s="28" t="str">
        <f t="shared" si="9"/>
        <v/>
      </c>
      <c r="AG120" s="28" t="str">
        <f t="shared" ref="AG120:AL120" si="723">IFERROR(IF(FIND(AG$1,$F120)&gt;1,AG$1,""),"")</f>
        <v/>
      </c>
      <c r="AH120" s="28" t="str">
        <f t="shared" si="723"/>
        <v/>
      </c>
      <c r="AI120" s="28" t="str">
        <f t="shared" si="723"/>
        <v/>
      </c>
      <c r="AJ120" s="28" t="str">
        <f t="shared" si="723"/>
        <v/>
      </c>
      <c r="AK120" s="28" t="str">
        <f t="shared" si="723"/>
        <v/>
      </c>
      <c r="AL120" s="28" t="str">
        <f t="shared" si="723"/>
        <v/>
      </c>
      <c r="AM120" s="28" t="str">
        <f t="shared" si="11"/>
        <v/>
      </c>
      <c r="AN120" s="28" t="str">
        <f t="shared" ref="AN120:AQ120" si="724">IFERROR(IF(FIND(AN$1,$F120)&gt;1,"Status - LGBT",""),"")</f>
        <v/>
      </c>
      <c r="AO120" s="28" t="str">
        <f t="shared" si="724"/>
        <v/>
      </c>
      <c r="AP120" s="28" t="str">
        <f t="shared" si="724"/>
        <v/>
      </c>
      <c r="AQ120" s="28" t="str">
        <f t="shared" si="724"/>
        <v/>
      </c>
      <c r="AR120" s="28" t="str">
        <f t="shared" ref="AR120:AV120" si="725">IFERROR(IF(FIND(AR$1,$F120)&gt;1,"BME",""),"")</f>
        <v/>
      </c>
      <c r="AS120" s="28" t="str">
        <f t="shared" si="725"/>
        <v/>
      </c>
      <c r="AT120" s="28" t="str">
        <f t="shared" si="725"/>
        <v/>
      </c>
      <c r="AU120" s="28" t="str">
        <f t="shared" si="725"/>
        <v/>
      </c>
      <c r="AV120" s="28" t="str">
        <f t="shared" si="725"/>
        <v/>
      </c>
      <c r="AW120" s="28" t="str">
        <f t="shared" ref="AW120:BC120" si="726">IFERROR(IF(FIND(AW$1,$F120)&gt;1,AW$1,""),"")</f>
        <v/>
      </c>
      <c r="AX120" s="28" t="str">
        <f t="shared" si="726"/>
        <v/>
      </c>
      <c r="AY120" s="28" t="str">
        <f t="shared" si="726"/>
        <v/>
      </c>
      <c r="AZ120" s="28" t="str">
        <f t="shared" si="726"/>
        <v/>
      </c>
      <c r="BA120" s="28" t="str">
        <f t="shared" si="726"/>
        <v/>
      </c>
      <c r="BB120" s="28" t="str">
        <f t="shared" si="726"/>
        <v/>
      </c>
      <c r="BC120" s="28" t="str">
        <f t="shared" si="726"/>
        <v/>
      </c>
      <c r="BD120" s="28" t="str">
        <f t="shared" si="15"/>
        <v/>
      </c>
      <c r="BG120" s="2" t="s">
        <v>1618</v>
      </c>
      <c r="BI120" s="2" t="s">
        <v>1597</v>
      </c>
      <c r="BJ120" s="28" t="str">
        <f t="shared" si="16"/>
        <v>Leeds</v>
      </c>
      <c r="BK120" s="28" t="str">
        <f t="shared" si="17"/>
        <v>West Yorkshire</v>
      </c>
      <c r="BM120" s="2" t="s">
        <v>98</v>
      </c>
      <c r="BU120" s="12"/>
      <c r="BV120" s="50" t="s">
        <v>578</v>
      </c>
      <c r="BW120" s="12"/>
      <c r="BX120" s="12"/>
      <c r="BY120" s="42" t="str">
        <f t="shared" si="18"/>
        <v>LS14</v>
      </c>
      <c r="BZ120" s="42"/>
    </row>
    <row r="121" spans="1:78" ht="15">
      <c r="A121" s="16" t="s">
        <v>1943</v>
      </c>
      <c r="B121" s="28">
        <f>VLOOKUP(A121,Organisations!$A$2:$B$7,2,FALSE)</f>
        <v>1</v>
      </c>
      <c r="C121" s="16" t="s">
        <v>1621</v>
      </c>
      <c r="D121" s="16" t="s">
        <v>1621</v>
      </c>
      <c r="E121" s="28" t="str">
        <f t="shared" si="0"/>
        <v/>
      </c>
      <c r="F121" s="24"/>
      <c r="G121" s="16" t="s">
        <v>68</v>
      </c>
      <c r="H121" s="17"/>
      <c r="K121" s="26" t="s">
        <v>1624</v>
      </c>
      <c r="L121" s="18"/>
      <c r="M121" s="28" t="str">
        <f t="shared" ref="M121:Q121" si="727">IFERROR(IF(FIND(M$1,$F121)&gt;1,"Age - Children",""),"")</f>
        <v/>
      </c>
      <c r="N121" s="28" t="str">
        <f t="shared" si="727"/>
        <v/>
      </c>
      <c r="O121" s="28" t="str">
        <f t="shared" si="727"/>
        <v/>
      </c>
      <c r="P121" s="28" t="str">
        <f t="shared" si="727"/>
        <v/>
      </c>
      <c r="Q121" s="28" t="str">
        <f t="shared" si="727"/>
        <v/>
      </c>
      <c r="R121" s="28" t="str">
        <f t="shared" ref="R121:T121" si="728">IFERROR(IF(FIND(R$1,$F121)&gt;1,"Age - Elderly",""),"")</f>
        <v/>
      </c>
      <c r="S121" s="28" t="str">
        <f t="shared" si="728"/>
        <v/>
      </c>
      <c r="T121" s="28" t="str">
        <f t="shared" si="728"/>
        <v/>
      </c>
      <c r="U121" s="28" t="str">
        <f t="shared" si="3"/>
        <v/>
      </c>
      <c r="V121" s="28" t="str">
        <f t="shared" si="4"/>
        <v/>
      </c>
      <c r="X121" s="28" t="str">
        <f t="shared" si="5"/>
        <v/>
      </c>
      <c r="Y121" s="28" t="str">
        <f t="shared" si="6"/>
        <v/>
      </c>
      <c r="Z121" s="28" t="str">
        <f t="shared" si="7"/>
        <v/>
      </c>
      <c r="AB121" s="28" t="str">
        <f t="shared" si="8"/>
        <v/>
      </c>
      <c r="AD121" s="28" t="str">
        <f t="shared" si="9"/>
        <v/>
      </c>
      <c r="AG121" s="28" t="str">
        <f t="shared" ref="AG121:AL121" si="729">IFERROR(IF(FIND(AG$1,$F121)&gt;1,AG$1,""),"")</f>
        <v/>
      </c>
      <c r="AH121" s="28" t="str">
        <f t="shared" si="729"/>
        <v/>
      </c>
      <c r="AI121" s="28" t="str">
        <f t="shared" si="729"/>
        <v/>
      </c>
      <c r="AJ121" s="28" t="str">
        <f t="shared" si="729"/>
        <v/>
      </c>
      <c r="AK121" s="28" t="str">
        <f t="shared" si="729"/>
        <v/>
      </c>
      <c r="AL121" s="28" t="str">
        <f t="shared" si="729"/>
        <v/>
      </c>
      <c r="AM121" s="28" t="str">
        <f t="shared" si="11"/>
        <v/>
      </c>
      <c r="AN121" s="28" t="str">
        <f t="shared" ref="AN121:AQ121" si="730">IFERROR(IF(FIND(AN$1,$F121)&gt;1,"Status - LGBT",""),"")</f>
        <v/>
      </c>
      <c r="AO121" s="28" t="str">
        <f t="shared" si="730"/>
        <v/>
      </c>
      <c r="AP121" s="28" t="str">
        <f t="shared" si="730"/>
        <v/>
      </c>
      <c r="AQ121" s="28" t="str">
        <f t="shared" si="730"/>
        <v/>
      </c>
      <c r="AR121" s="28" t="str">
        <f t="shared" ref="AR121:AV121" si="731">IFERROR(IF(FIND(AR$1,$F121)&gt;1,"BME",""),"")</f>
        <v/>
      </c>
      <c r="AS121" s="28" t="str">
        <f t="shared" si="731"/>
        <v/>
      </c>
      <c r="AT121" s="28" t="str">
        <f t="shared" si="731"/>
        <v/>
      </c>
      <c r="AU121" s="28" t="str">
        <f t="shared" si="731"/>
        <v/>
      </c>
      <c r="AV121" s="28" t="str">
        <f t="shared" si="731"/>
        <v/>
      </c>
      <c r="AW121" s="28" t="str">
        <f t="shared" ref="AW121:BC121" si="732">IFERROR(IF(FIND(AW$1,$F121)&gt;1,AW$1,""),"")</f>
        <v/>
      </c>
      <c r="AX121" s="28" t="str">
        <f t="shared" si="732"/>
        <v/>
      </c>
      <c r="AY121" s="28" t="str">
        <f t="shared" si="732"/>
        <v/>
      </c>
      <c r="AZ121" s="28" t="str">
        <f t="shared" si="732"/>
        <v/>
      </c>
      <c r="BA121" s="28" t="str">
        <f t="shared" si="732"/>
        <v/>
      </c>
      <c r="BB121" s="28" t="str">
        <f t="shared" si="732"/>
        <v/>
      </c>
      <c r="BC121" s="28" t="str">
        <f t="shared" si="732"/>
        <v/>
      </c>
      <c r="BD121" s="28" t="str">
        <f t="shared" si="15"/>
        <v/>
      </c>
      <c r="BG121" s="2" t="s">
        <v>10538</v>
      </c>
      <c r="BJ121" s="28" t="str">
        <f t="shared" si="16"/>
        <v/>
      </c>
      <c r="BK121" s="28" t="str">
        <f t="shared" si="17"/>
        <v/>
      </c>
      <c r="BM121" s="2" t="s">
        <v>98</v>
      </c>
      <c r="BU121" s="18"/>
      <c r="BV121" s="18"/>
      <c r="BW121" s="18"/>
      <c r="BX121" s="18"/>
      <c r="BY121" s="42" t="str">
        <f t="shared" si="18"/>
        <v/>
      </c>
      <c r="BZ121" s="43"/>
    </row>
    <row r="122" spans="1:78" ht="15">
      <c r="A122" s="10" t="s">
        <v>1943</v>
      </c>
      <c r="B122" s="28">
        <f>VLOOKUP(A122,Organisations!$A$2:$B$7,2,FALSE)</f>
        <v>1</v>
      </c>
      <c r="C122" s="10" t="s">
        <v>1626</v>
      </c>
      <c r="D122" s="10" t="s">
        <v>1627</v>
      </c>
      <c r="E122" s="28" t="str">
        <f t="shared" si="0"/>
        <v/>
      </c>
      <c r="F122" s="27"/>
      <c r="G122" s="10" t="s">
        <v>68</v>
      </c>
      <c r="H122" s="11"/>
      <c r="K122" s="30" t="s">
        <v>1631</v>
      </c>
      <c r="L122" s="12"/>
      <c r="M122" s="28" t="str">
        <f t="shared" ref="M122:Q122" si="733">IFERROR(IF(FIND(M$1,$F122)&gt;1,"Age - Children",""),"")</f>
        <v/>
      </c>
      <c r="N122" s="28" t="str">
        <f t="shared" si="733"/>
        <v/>
      </c>
      <c r="O122" s="28" t="str">
        <f t="shared" si="733"/>
        <v/>
      </c>
      <c r="P122" s="28" t="str">
        <f t="shared" si="733"/>
        <v/>
      </c>
      <c r="Q122" s="28" t="str">
        <f t="shared" si="733"/>
        <v/>
      </c>
      <c r="R122" s="28" t="str">
        <f t="shared" ref="R122:T122" si="734">IFERROR(IF(FIND(R$1,$F122)&gt;1,"Age - Elderly",""),"")</f>
        <v/>
      </c>
      <c r="S122" s="28" t="str">
        <f t="shared" si="734"/>
        <v/>
      </c>
      <c r="T122" s="28" t="str">
        <f t="shared" si="734"/>
        <v/>
      </c>
      <c r="U122" s="28" t="str">
        <f t="shared" si="3"/>
        <v/>
      </c>
      <c r="V122" s="28" t="str">
        <f t="shared" si="4"/>
        <v/>
      </c>
      <c r="X122" s="28" t="str">
        <f t="shared" si="5"/>
        <v/>
      </c>
      <c r="Y122" s="28" t="str">
        <f t="shared" si="6"/>
        <v/>
      </c>
      <c r="Z122" s="28" t="str">
        <f t="shared" si="7"/>
        <v/>
      </c>
      <c r="AB122" s="28" t="str">
        <f t="shared" si="8"/>
        <v/>
      </c>
      <c r="AD122" s="28" t="str">
        <f t="shared" si="9"/>
        <v/>
      </c>
      <c r="AG122" s="28" t="str">
        <f t="shared" ref="AG122:AL122" si="735">IFERROR(IF(FIND(AG$1,$F122)&gt;1,AG$1,""),"")</f>
        <v/>
      </c>
      <c r="AH122" s="28" t="str">
        <f t="shared" si="735"/>
        <v/>
      </c>
      <c r="AI122" s="28" t="str">
        <f t="shared" si="735"/>
        <v/>
      </c>
      <c r="AJ122" s="28" t="str">
        <f t="shared" si="735"/>
        <v/>
      </c>
      <c r="AK122" s="28" t="str">
        <f t="shared" si="735"/>
        <v/>
      </c>
      <c r="AL122" s="28" t="str">
        <f t="shared" si="735"/>
        <v/>
      </c>
      <c r="AM122" s="28" t="str">
        <f t="shared" si="11"/>
        <v/>
      </c>
      <c r="AN122" s="28" t="str">
        <f t="shared" ref="AN122:AQ122" si="736">IFERROR(IF(FIND(AN$1,$F122)&gt;1,"Status - LGBT",""),"")</f>
        <v/>
      </c>
      <c r="AO122" s="28" t="str">
        <f t="shared" si="736"/>
        <v/>
      </c>
      <c r="AP122" s="28" t="str">
        <f t="shared" si="736"/>
        <v/>
      </c>
      <c r="AQ122" s="28" t="str">
        <f t="shared" si="736"/>
        <v/>
      </c>
      <c r="AR122" s="28" t="str">
        <f t="shared" ref="AR122:AV122" si="737">IFERROR(IF(FIND(AR$1,$F122)&gt;1,"BME",""),"")</f>
        <v/>
      </c>
      <c r="AS122" s="28" t="str">
        <f t="shared" si="737"/>
        <v/>
      </c>
      <c r="AT122" s="28" t="str">
        <f t="shared" si="737"/>
        <v/>
      </c>
      <c r="AU122" s="28" t="str">
        <f t="shared" si="737"/>
        <v/>
      </c>
      <c r="AV122" s="28" t="str">
        <f t="shared" si="737"/>
        <v/>
      </c>
      <c r="AW122" s="28" t="str">
        <f t="shared" ref="AW122:BC122" si="738">IFERROR(IF(FIND(AW$1,$F122)&gt;1,AW$1,""),"")</f>
        <v/>
      </c>
      <c r="AX122" s="28" t="str">
        <f t="shared" si="738"/>
        <v/>
      </c>
      <c r="AY122" s="28" t="str">
        <f t="shared" si="738"/>
        <v/>
      </c>
      <c r="AZ122" s="28" t="str">
        <f t="shared" si="738"/>
        <v/>
      </c>
      <c r="BA122" s="28" t="str">
        <f t="shared" si="738"/>
        <v/>
      </c>
      <c r="BB122" s="28" t="str">
        <f t="shared" si="738"/>
        <v/>
      </c>
      <c r="BC122" s="28" t="str">
        <f t="shared" si="738"/>
        <v/>
      </c>
      <c r="BD122" s="28" t="str">
        <f t="shared" si="15"/>
        <v/>
      </c>
      <c r="BG122" s="2" t="s">
        <v>10575</v>
      </c>
      <c r="BJ122" s="28" t="str">
        <f t="shared" si="16"/>
        <v>Leeds</v>
      </c>
      <c r="BK122" s="28" t="str">
        <f t="shared" si="17"/>
        <v>West Yorkshire</v>
      </c>
      <c r="BM122" s="2" t="s">
        <v>98</v>
      </c>
      <c r="BU122" s="12"/>
      <c r="BV122" s="12"/>
      <c r="BW122" s="12"/>
      <c r="BX122" s="12"/>
      <c r="BY122" s="42" t="str">
        <f t="shared" si="18"/>
        <v/>
      </c>
      <c r="BZ122" s="42"/>
    </row>
    <row r="123" spans="1:78" ht="15">
      <c r="A123" s="16" t="s">
        <v>1943</v>
      </c>
      <c r="B123" s="28">
        <f>VLOOKUP(A123,Organisations!$A$2:$B$7,2,FALSE)</f>
        <v>1</v>
      </c>
      <c r="C123" s="23" t="s">
        <v>1634</v>
      </c>
      <c r="D123" s="23" t="s">
        <v>1635</v>
      </c>
      <c r="E123" s="28" t="str">
        <f t="shared" si="0"/>
        <v/>
      </c>
      <c r="F123" s="24"/>
      <c r="G123" s="16" t="s">
        <v>68</v>
      </c>
      <c r="H123" s="17"/>
      <c r="K123" s="26" t="s">
        <v>1639</v>
      </c>
      <c r="L123" s="18"/>
      <c r="M123" s="28" t="str">
        <f t="shared" ref="M123:Q123" si="739">IFERROR(IF(FIND(M$1,$F123)&gt;1,"Age - Children",""),"")</f>
        <v/>
      </c>
      <c r="N123" s="28" t="str">
        <f t="shared" si="739"/>
        <v/>
      </c>
      <c r="O123" s="28" t="str">
        <f t="shared" si="739"/>
        <v/>
      </c>
      <c r="P123" s="28" t="str">
        <f t="shared" si="739"/>
        <v/>
      </c>
      <c r="Q123" s="28" t="str">
        <f t="shared" si="739"/>
        <v/>
      </c>
      <c r="R123" s="28" t="str">
        <f t="shared" ref="R123:T123" si="740">IFERROR(IF(FIND(R$1,$F123)&gt;1,"Age - Elderly",""),"")</f>
        <v/>
      </c>
      <c r="S123" s="28" t="str">
        <f t="shared" si="740"/>
        <v/>
      </c>
      <c r="T123" s="28" t="str">
        <f t="shared" si="740"/>
        <v/>
      </c>
      <c r="U123" s="28" t="str">
        <f t="shared" si="3"/>
        <v/>
      </c>
      <c r="V123" s="28" t="str">
        <f t="shared" si="4"/>
        <v/>
      </c>
      <c r="X123" s="28" t="str">
        <f t="shared" si="5"/>
        <v/>
      </c>
      <c r="Y123" s="28" t="str">
        <f t="shared" si="6"/>
        <v/>
      </c>
      <c r="Z123" s="28" t="str">
        <f t="shared" si="7"/>
        <v/>
      </c>
      <c r="AB123" s="28" t="str">
        <f t="shared" si="8"/>
        <v/>
      </c>
      <c r="AD123" s="28" t="str">
        <f t="shared" si="9"/>
        <v/>
      </c>
      <c r="AG123" s="28" t="str">
        <f t="shared" ref="AG123:AL123" si="741">IFERROR(IF(FIND(AG$1,$F123)&gt;1,AG$1,""),"")</f>
        <v/>
      </c>
      <c r="AH123" s="28" t="str">
        <f t="shared" si="741"/>
        <v/>
      </c>
      <c r="AI123" s="28" t="str">
        <f t="shared" si="741"/>
        <v/>
      </c>
      <c r="AJ123" s="28" t="str">
        <f t="shared" si="741"/>
        <v/>
      </c>
      <c r="AK123" s="28" t="str">
        <f t="shared" si="741"/>
        <v/>
      </c>
      <c r="AL123" s="28" t="str">
        <f t="shared" si="741"/>
        <v/>
      </c>
      <c r="AM123" s="28" t="str">
        <f t="shared" si="11"/>
        <v/>
      </c>
      <c r="AN123" s="28" t="str">
        <f t="shared" ref="AN123:AQ123" si="742">IFERROR(IF(FIND(AN$1,$F123)&gt;1,"Status - LGBT",""),"")</f>
        <v/>
      </c>
      <c r="AO123" s="28" t="str">
        <f t="shared" si="742"/>
        <v/>
      </c>
      <c r="AP123" s="28" t="str">
        <f t="shared" si="742"/>
        <v/>
      </c>
      <c r="AQ123" s="28" t="str">
        <f t="shared" si="742"/>
        <v/>
      </c>
      <c r="AR123" s="28" t="str">
        <f t="shared" ref="AR123:AV123" si="743">IFERROR(IF(FIND(AR$1,$F123)&gt;1,"BME",""),"")</f>
        <v/>
      </c>
      <c r="AS123" s="28" t="str">
        <f t="shared" si="743"/>
        <v/>
      </c>
      <c r="AT123" s="28" t="str">
        <f t="shared" si="743"/>
        <v/>
      </c>
      <c r="AU123" s="28" t="str">
        <f t="shared" si="743"/>
        <v/>
      </c>
      <c r="AV123" s="28" t="str">
        <f t="shared" si="743"/>
        <v/>
      </c>
      <c r="AW123" s="28" t="str">
        <f t="shared" ref="AW123:BC123" si="744">IFERROR(IF(FIND(AW$1,$F123)&gt;1,AW$1,""),"")</f>
        <v/>
      </c>
      <c r="AX123" s="28" t="str">
        <f t="shared" si="744"/>
        <v/>
      </c>
      <c r="AY123" s="28" t="str">
        <f t="shared" si="744"/>
        <v/>
      </c>
      <c r="AZ123" s="28" t="str">
        <f t="shared" si="744"/>
        <v/>
      </c>
      <c r="BA123" s="28" t="str">
        <f t="shared" si="744"/>
        <v/>
      </c>
      <c r="BB123" s="28" t="str">
        <f t="shared" si="744"/>
        <v/>
      </c>
      <c r="BC123" s="28" t="str">
        <f t="shared" si="744"/>
        <v/>
      </c>
      <c r="BD123" s="28" t="str">
        <f t="shared" si="15"/>
        <v/>
      </c>
      <c r="BG123" s="2" t="s">
        <v>1640</v>
      </c>
      <c r="BI123" s="2" t="s">
        <v>1604</v>
      </c>
      <c r="BJ123" s="28" t="str">
        <f t="shared" si="16"/>
        <v>Leeds</v>
      </c>
      <c r="BK123" s="28" t="str">
        <f t="shared" si="17"/>
        <v>West Yorkshire</v>
      </c>
      <c r="BM123" s="2" t="s">
        <v>98</v>
      </c>
      <c r="BU123" s="18"/>
      <c r="BV123" s="47" t="s">
        <v>565</v>
      </c>
      <c r="BW123" s="18"/>
      <c r="BX123" s="18"/>
      <c r="BY123" s="42" t="str">
        <f t="shared" si="18"/>
        <v>LS3</v>
      </c>
      <c r="BZ123" s="43"/>
    </row>
    <row r="124" spans="1:78" ht="15">
      <c r="A124" s="10" t="s">
        <v>1943</v>
      </c>
      <c r="B124" s="28">
        <f>VLOOKUP(A124,Organisations!$A$2:$B$7,2,FALSE)</f>
        <v>1</v>
      </c>
      <c r="C124" s="10" t="s">
        <v>1642</v>
      </c>
      <c r="D124" s="10" t="s">
        <v>1643</v>
      </c>
      <c r="E124" s="28" t="str">
        <f t="shared" si="0"/>
        <v/>
      </c>
      <c r="F124" s="27"/>
      <c r="G124" s="10" t="s">
        <v>68</v>
      </c>
      <c r="H124" s="11"/>
      <c r="K124" s="30" t="s">
        <v>1646</v>
      </c>
      <c r="L124" s="12"/>
      <c r="M124" s="28" t="str">
        <f t="shared" ref="M124:Q124" si="745">IFERROR(IF(FIND(M$1,$F124)&gt;1,"Age - Children",""),"")</f>
        <v/>
      </c>
      <c r="N124" s="28" t="str">
        <f t="shared" si="745"/>
        <v/>
      </c>
      <c r="O124" s="28" t="str">
        <f t="shared" si="745"/>
        <v/>
      </c>
      <c r="P124" s="28" t="str">
        <f t="shared" si="745"/>
        <v/>
      </c>
      <c r="Q124" s="28" t="str">
        <f t="shared" si="745"/>
        <v/>
      </c>
      <c r="R124" s="28" t="str">
        <f t="shared" ref="R124:T124" si="746">IFERROR(IF(FIND(R$1,$F124)&gt;1,"Age - Elderly",""),"")</f>
        <v/>
      </c>
      <c r="S124" s="28" t="str">
        <f t="shared" si="746"/>
        <v/>
      </c>
      <c r="T124" s="28" t="str">
        <f t="shared" si="746"/>
        <v/>
      </c>
      <c r="U124" s="28" t="str">
        <f t="shared" si="3"/>
        <v/>
      </c>
      <c r="V124" s="28" t="str">
        <f t="shared" si="4"/>
        <v/>
      </c>
      <c r="X124" s="28" t="str">
        <f t="shared" si="5"/>
        <v/>
      </c>
      <c r="Y124" s="28" t="str">
        <f t="shared" si="6"/>
        <v/>
      </c>
      <c r="Z124" s="28" t="str">
        <f t="shared" si="7"/>
        <v/>
      </c>
      <c r="AB124" s="28" t="str">
        <f t="shared" si="8"/>
        <v/>
      </c>
      <c r="AD124" s="28" t="str">
        <f t="shared" si="9"/>
        <v/>
      </c>
      <c r="AG124" s="28" t="str">
        <f t="shared" ref="AG124:AL124" si="747">IFERROR(IF(FIND(AG$1,$F124)&gt;1,AG$1,""),"")</f>
        <v/>
      </c>
      <c r="AH124" s="28" t="str">
        <f t="shared" si="747"/>
        <v/>
      </c>
      <c r="AI124" s="28" t="str">
        <f t="shared" si="747"/>
        <v/>
      </c>
      <c r="AJ124" s="28" t="str">
        <f t="shared" si="747"/>
        <v/>
      </c>
      <c r="AK124" s="28" t="str">
        <f t="shared" si="747"/>
        <v/>
      </c>
      <c r="AL124" s="28" t="str">
        <f t="shared" si="747"/>
        <v/>
      </c>
      <c r="AM124" s="28" t="str">
        <f t="shared" si="11"/>
        <v/>
      </c>
      <c r="AN124" s="28" t="str">
        <f t="shared" ref="AN124:AQ124" si="748">IFERROR(IF(FIND(AN$1,$F124)&gt;1,"Status - LGBT",""),"")</f>
        <v/>
      </c>
      <c r="AO124" s="28" t="str">
        <f t="shared" si="748"/>
        <v/>
      </c>
      <c r="AP124" s="28" t="str">
        <f t="shared" si="748"/>
        <v/>
      </c>
      <c r="AQ124" s="28" t="str">
        <f t="shared" si="748"/>
        <v/>
      </c>
      <c r="AR124" s="28" t="str">
        <f t="shared" ref="AR124:AV124" si="749">IFERROR(IF(FIND(AR$1,$F124)&gt;1,"BME",""),"")</f>
        <v/>
      </c>
      <c r="AS124" s="28" t="str">
        <f t="shared" si="749"/>
        <v/>
      </c>
      <c r="AT124" s="28" t="str">
        <f t="shared" si="749"/>
        <v/>
      </c>
      <c r="AU124" s="28" t="str">
        <f t="shared" si="749"/>
        <v/>
      </c>
      <c r="AV124" s="28" t="str">
        <f t="shared" si="749"/>
        <v/>
      </c>
      <c r="AW124" s="28" t="str">
        <f t="shared" ref="AW124:BC124" si="750">IFERROR(IF(FIND(AW$1,$F124)&gt;1,AW$1,""),"")</f>
        <v/>
      </c>
      <c r="AX124" s="28" t="str">
        <f t="shared" si="750"/>
        <v/>
      </c>
      <c r="AY124" s="28" t="str">
        <f t="shared" si="750"/>
        <v/>
      </c>
      <c r="AZ124" s="28" t="str">
        <f t="shared" si="750"/>
        <v/>
      </c>
      <c r="BA124" s="28" t="str">
        <f t="shared" si="750"/>
        <v/>
      </c>
      <c r="BB124" s="28" t="str">
        <f t="shared" si="750"/>
        <v/>
      </c>
      <c r="BC124" s="28" t="str">
        <f t="shared" si="750"/>
        <v/>
      </c>
      <c r="BD124" s="28" t="str">
        <f t="shared" si="15"/>
        <v/>
      </c>
      <c r="BG124" s="2" t="s">
        <v>1647</v>
      </c>
      <c r="BJ124" s="28" t="str">
        <f t="shared" si="16"/>
        <v/>
      </c>
      <c r="BK124" s="28" t="str">
        <f t="shared" si="17"/>
        <v/>
      </c>
      <c r="BM124" s="2" t="s">
        <v>98</v>
      </c>
      <c r="BU124" s="12"/>
      <c r="BV124" s="12"/>
      <c r="BW124" s="12"/>
      <c r="BX124" s="12"/>
      <c r="BY124" s="42" t="str">
        <f t="shared" si="18"/>
        <v/>
      </c>
      <c r="BZ124" s="42"/>
    </row>
    <row r="125" spans="1:78" ht="15">
      <c r="A125" s="16" t="s">
        <v>1943</v>
      </c>
      <c r="B125" s="28">
        <f>VLOOKUP(A125,Organisations!$A$2:$B$7,2,FALSE)</f>
        <v>1</v>
      </c>
      <c r="C125" s="16" t="s">
        <v>1649</v>
      </c>
      <c r="D125" s="16" t="s">
        <v>1649</v>
      </c>
      <c r="E125" s="28" t="str">
        <f t="shared" si="0"/>
        <v/>
      </c>
      <c r="F125" s="24"/>
      <c r="G125" s="16" t="s">
        <v>68</v>
      </c>
      <c r="H125" s="17"/>
      <c r="K125" s="26" t="s">
        <v>1653</v>
      </c>
      <c r="L125" s="18"/>
      <c r="M125" s="28" t="str">
        <f t="shared" ref="M125:Q125" si="751">IFERROR(IF(FIND(M$1,$F125)&gt;1,"Age - Children",""),"")</f>
        <v/>
      </c>
      <c r="N125" s="28" t="str">
        <f t="shared" si="751"/>
        <v/>
      </c>
      <c r="O125" s="28" t="str">
        <f t="shared" si="751"/>
        <v/>
      </c>
      <c r="P125" s="28" t="str">
        <f t="shared" si="751"/>
        <v/>
      </c>
      <c r="Q125" s="28" t="str">
        <f t="shared" si="751"/>
        <v/>
      </c>
      <c r="R125" s="28" t="str">
        <f t="shared" ref="R125:T125" si="752">IFERROR(IF(FIND(R$1,$F125)&gt;1,"Age - Elderly",""),"")</f>
        <v/>
      </c>
      <c r="S125" s="28" t="str">
        <f t="shared" si="752"/>
        <v/>
      </c>
      <c r="T125" s="28" t="str">
        <f t="shared" si="752"/>
        <v/>
      </c>
      <c r="U125" s="28" t="str">
        <f t="shared" si="3"/>
        <v/>
      </c>
      <c r="V125" s="28" t="str">
        <f t="shared" si="4"/>
        <v/>
      </c>
      <c r="X125" s="28" t="str">
        <f t="shared" si="5"/>
        <v/>
      </c>
      <c r="Y125" s="28" t="str">
        <f t="shared" si="6"/>
        <v/>
      </c>
      <c r="Z125" s="28" t="str">
        <f t="shared" si="7"/>
        <v/>
      </c>
      <c r="AB125" s="28" t="str">
        <f t="shared" si="8"/>
        <v/>
      </c>
      <c r="AD125" s="28" t="str">
        <f t="shared" si="9"/>
        <v/>
      </c>
      <c r="AG125" s="28" t="str">
        <f t="shared" ref="AG125:AL125" si="753">IFERROR(IF(FIND(AG$1,$F125)&gt;1,AG$1,""),"")</f>
        <v/>
      </c>
      <c r="AH125" s="28" t="str">
        <f t="shared" si="753"/>
        <v/>
      </c>
      <c r="AI125" s="28" t="str">
        <f t="shared" si="753"/>
        <v/>
      </c>
      <c r="AJ125" s="28" t="str">
        <f t="shared" si="753"/>
        <v/>
      </c>
      <c r="AK125" s="28" t="str">
        <f t="shared" si="753"/>
        <v/>
      </c>
      <c r="AL125" s="28" t="str">
        <f t="shared" si="753"/>
        <v/>
      </c>
      <c r="AM125" s="28" t="str">
        <f t="shared" si="11"/>
        <v/>
      </c>
      <c r="AN125" s="28" t="str">
        <f t="shared" ref="AN125:AQ125" si="754">IFERROR(IF(FIND(AN$1,$F125)&gt;1,"Status - LGBT",""),"")</f>
        <v/>
      </c>
      <c r="AO125" s="28" t="str">
        <f t="shared" si="754"/>
        <v/>
      </c>
      <c r="AP125" s="28" t="str">
        <f t="shared" si="754"/>
        <v/>
      </c>
      <c r="AQ125" s="28" t="str">
        <f t="shared" si="754"/>
        <v/>
      </c>
      <c r="AR125" s="28" t="str">
        <f t="shared" ref="AR125:AV125" si="755">IFERROR(IF(FIND(AR$1,$F125)&gt;1,"BME",""),"")</f>
        <v/>
      </c>
      <c r="AS125" s="28" t="str">
        <f t="shared" si="755"/>
        <v/>
      </c>
      <c r="AT125" s="28" t="str">
        <f t="shared" si="755"/>
        <v/>
      </c>
      <c r="AU125" s="28" t="str">
        <f t="shared" si="755"/>
        <v/>
      </c>
      <c r="AV125" s="28" t="str">
        <f t="shared" si="755"/>
        <v/>
      </c>
      <c r="AW125" s="28" t="str">
        <f t="shared" ref="AW125:BC125" si="756">IFERROR(IF(FIND(AW$1,$F125)&gt;1,AW$1,""),"")</f>
        <v/>
      </c>
      <c r="AX125" s="28" t="str">
        <f t="shared" si="756"/>
        <v/>
      </c>
      <c r="AY125" s="28" t="str">
        <f t="shared" si="756"/>
        <v/>
      </c>
      <c r="AZ125" s="28" t="str">
        <f t="shared" si="756"/>
        <v/>
      </c>
      <c r="BA125" s="28" t="str">
        <f t="shared" si="756"/>
        <v/>
      </c>
      <c r="BB125" s="28" t="str">
        <f t="shared" si="756"/>
        <v/>
      </c>
      <c r="BC125" s="28" t="str">
        <f t="shared" si="756"/>
        <v/>
      </c>
      <c r="BD125" s="28" t="str">
        <f t="shared" si="15"/>
        <v/>
      </c>
      <c r="BG125" s="2" t="s">
        <v>10678</v>
      </c>
      <c r="BJ125" s="28" t="str">
        <f t="shared" si="16"/>
        <v/>
      </c>
      <c r="BK125" s="28" t="str">
        <f t="shared" si="17"/>
        <v/>
      </c>
      <c r="BM125" s="2" t="s">
        <v>98</v>
      </c>
      <c r="BU125" s="18"/>
      <c r="BV125" s="18"/>
      <c r="BW125" s="18"/>
      <c r="BX125" s="18"/>
      <c r="BY125" s="42" t="str">
        <f t="shared" si="18"/>
        <v/>
      </c>
      <c r="BZ125" s="43"/>
    </row>
    <row r="126" spans="1:78" ht="15">
      <c r="A126" s="10" t="s">
        <v>1943</v>
      </c>
      <c r="B126" s="28">
        <f>VLOOKUP(A126,Organisations!$A$2:$B$7,2,FALSE)</f>
        <v>1</v>
      </c>
      <c r="C126" s="10" t="s">
        <v>1657</v>
      </c>
      <c r="D126" s="10" t="s">
        <v>1658</v>
      </c>
      <c r="E126" s="28" t="str">
        <f t="shared" si="0"/>
        <v/>
      </c>
      <c r="F126" s="27"/>
      <c r="G126" s="10" t="s">
        <v>68</v>
      </c>
      <c r="H126" s="11"/>
      <c r="K126" s="30" t="s">
        <v>1661</v>
      </c>
      <c r="L126" s="12"/>
      <c r="M126" s="28" t="str">
        <f t="shared" ref="M126:Q126" si="757">IFERROR(IF(FIND(M$1,$F126)&gt;1,"Age - Children",""),"")</f>
        <v/>
      </c>
      <c r="N126" s="28" t="str">
        <f t="shared" si="757"/>
        <v/>
      </c>
      <c r="O126" s="28" t="str">
        <f t="shared" si="757"/>
        <v/>
      </c>
      <c r="P126" s="28" t="str">
        <f t="shared" si="757"/>
        <v/>
      </c>
      <c r="Q126" s="28" t="str">
        <f t="shared" si="757"/>
        <v/>
      </c>
      <c r="R126" s="28" t="str">
        <f t="shared" ref="R126:T126" si="758">IFERROR(IF(FIND(R$1,$F126)&gt;1,"Age - Elderly",""),"")</f>
        <v/>
      </c>
      <c r="S126" s="28" t="str">
        <f t="shared" si="758"/>
        <v/>
      </c>
      <c r="T126" s="28" t="str">
        <f t="shared" si="758"/>
        <v/>
      </c>
      <c r="U126" s="28" t="str">
        <f t="shared" si="3"/>
        <v/>
      </c>
      <c r="V126" s="28" t="str">
        <f t="shared" si="4"/>
        <v/>
      </c>
      <c r="X126" s="28" t="str">
        <f t="shared" si="5"/>
        <v/>
      </c>
      <c r="Y126" s="28" t="str">
        <f t="shared" si="6"/>
        <v/>
      </c>
      <c r="Z126" s="28" t="str">
        <f t="shared" si="7"/>
        <v/>
      </c>
      <c r="AB126" s="28" t="str">
        <f t="shared" si="8"/>
        <v/>
      </c>
      <c r="AD126" s="28" t="str">
        <f t="shared" si="9"/>
        <v/>
      </c>
      <c r="AG126" s="28" t="str">
        <f t="shared" ref="AG126:AL126" si="759">IFERROR(IF(FIND(AG$1,$F126)&gt;1,AG$1,""),"")</f>
        <v/>
      </c>
      <c r="AH126" s="28" t="str">
        <f t="shared" si="759"/>
        <v/>
      </c>
      <c r="AI126" s="28" t="str">
        <f t="shared" si="759"/>
        <v/>
      </c>
      <c r="AJ126" s="28" t="str">
        <f t="shared" si="759"/>
        <v/>
      </c>
      <c r="AK126" s="28" t="str">
        <f t="shared" si="759"/>
        <v/>
      </c>
      <c r="AL126" s="28" t="str">
        <f t="shared" si="759"/>
        <v/>
      </c>
      <c r="AM126" s="28" t="str">
        <f t="shared" si="11"/>
        <v/>
      </c>
      <c r="AN126" s="28" t="str">
        <f t="shared" ref="AN126:AQ126" si="760">IFERROR(IF(FIND(AN$1,$F126)&gt;1,"Status - LGBT",""),"")</f>
        <v/>
      </c>
      <c r="AO126" s="28" t="str">
        <f t="shared" si="760"/>
        <v/>
      </c>
      <c r="AP126" s="28" t="str">
        <f t="shared" si="760"/>
        <v/>
      </c>
      <c r="AQ126" s="28" t="str">
        <f t="shared" si="760"/>
        <v/>
      </c>
      <c r="AR126" s="28" t="str">
        <f t="shared" ref="AR126:AV126" si="761">IFERROR(IF(FIND(AR$1,$F126)&gt;1,"BME",""),"")</f>
        <v/>
      </c>
      <c r="AS126" s="28" t="str">
        <f t="shared" si="761"/>
        <v/>
      </c>
      <c r="AT126" s="28" t="str">
        <f t="shared" si="761"/>
        <v/>
      </c>
      <c r="AU126" s="28" t="str">
        <f t="shared" si="761"/>
        <v/>
      </c>
      <c r="AV126" s="28" t="str">
        <f t="shared" si="761"/>
        <v/>
      </c>
      <c r="AW126" s="28" t="str">
        <f t="shared" ref="AW126:BC126" si="762">IFERROR(IF(FIND(AW$1,$F126)&gt;1,AW$1,""),"")</f>
        <v/>
      </c>
      <c r="AX126" s="28" t="str">
        <f t="shared" si="762"/>
        <v/>
      </c>
      <c r="AY126" s="28" t="str">
        <f t="shared" si="762"/>
        <v/>
      </c>
      <c r="AZ126" s="28" t="str">
        <f t="shared" si="762"/>
        <v/>
      </c>
      <c r="BA126" s="28" t="str">
        <f t="shared" si="762"/>
        <v/>
      </c>
      <c r="BB126" s="28" t="str">
        <f t="shared" si="762"/>
        <v/>
      </c>
      <c r="BC126" s="28" t="str">
        <f t="shared" si="762"/>
        <v/>
      </c>
      <c r="BD126" s="28" t="str">
        <f t="shared" si="15"/>
        <v/>
      </c>
      <c r="BG126" s="2" t="s">
        <v>1662</v>
      </c>
      <c r="BI126" s="2" t="s">
        <v>1619</v>
      </c>
      <c r="BJ126" s="28" t="str">
        <f t="shared" si="16"/>
        <v>Leeds</v>
      </c>
      <c r="BK126" s="28" t="str">
        <f t="shared" si="17"/>
        <v>West Yorkshire</v>
      </c>
      <c r="BM126" s="2" t="s">
        <v>98</v>
      </c>
      <c r="BU126" s="12"/>
      <c r="BV126" s="50" t="s">
        <v>575</v>
      </c>
      <c r="BW126" s="12"/>
      <c r="BX126" s="12"/>
      <c r="BY126" s="42" t="str">
        <f t="shared" si="18"/>
        <v>LS12</v>
      </c>
      <c r="BZ126" s="42"/>
    </row>
    <row r="127" spans="1:78" ht="15">
      <c r="A127" s="16" t="s">
        <v>1943</v>
      </c>
      <c r="B127" s="28">
        <f>VLOOKUP(A127,Organisations!$A$2:$B$7,2,FALSE)</f>
        <v>1</v>
      </c>
      <c r="C127" s="16" t="s">
        <v>1665</v>
      </c>
      <c r="D127" s="16" t="s">
        <v>1666</v>
      </c>
      <c r="E127" s="28" t="str">
        <f t="shared" si="0"/>
        <v/>
      </c>
      <c r="F127" s="24"/>
      <c r="G127" s="16" t="s">
        <v>68</v>
      </c>
      <c r="H127" s="17"/>
      <c r="K127" s="26" t="s">
        <v>1672</v>
      </c>
      <c r="L127" s="18"/>
      <c r="M127" s="28" t="str">
        <f t="shared" ref="M127:Q127" si="763">IFERROR(IF(FIND(M$1,$F127)&gt;1,"Age - Children",""),"")</f>
        <v/>
      </c>
      <c r="N127" s="28" t="str">
        <f t="shared" si="763"/>
        <v/>
      </c>
      <c r="O127" s="28" t="str">
        <f t="shared" si="763"/>
        <v/>
      </c>
      <c r="P127" s="28" t="str">
        <f t="shared" si="763"/>
        <v/>
      </c>
      <c r="Q127" s="28" t="str">
        <f t="shared" si="763"/>
        <v/>
      </c>
      <c r="R127" s="28" t="str">
        <f t="shared" ref="R127:T127" si="764">IFERROR(IF(FIND(R$1,$F127)&gt;1,"Age - Elderly",""),"")</f>
        <v/>
      </c>
      <c r="S127" s="28" t="str">
        <f t="shared" si="764"/>
        <v/>
      </c>
      <c r="T127" s="28" t="str">
        <f t="shared" si="764"/>
        <v/>
      </c>
      <c r="U127" s="28" t="str">
        <f t="shared" si="3"/>
        <v/>
      </c>
      <c r="V127" s="28" t="str">
        <f t="shared" si="4"/>
        <v/>
      </c>
      <c r="X127" s="28" t="str">
        <f t="shared" si="5"/>
        <v/>
      </c>
      <c r="Y127" s="28" t="str">
        <f t="shared" si="6"/>
        <v/>
      </c>
      <c r="Z127" s="28" t="str">
        <f t="shared" si="7"/>
        <v/>
      </c>
      <c r="AB127" s="28" t="str">
        <f t="shared" si="8"/>
        <v/>
      </c>
      <c r="AD127" s="28" t="str">
        <f t="shared" si="9"/>
        <v/>
      </c>
      <c r="AG127" s="28" t="str">
        <f t="shared" ref="AG127:AL127" si="765">IFERROR(IF(FIND(AG$1,$F127)&gt;1,AG$1,""),"")</f>
        <v/>
      </c>
      <c r="AH127" s="28" t="str">
        <f t="shared" si="765"/>
        <v/>
      </c>
      <c r="AI127" s="28" t="str">
        <f t="shared" si="765"/>
        <v/>
      </c>
      <c r="AJ127" s="28" t="str">
        <f t="shared" si="765"/>
        <v/>
      </c>
      <c r="AK127" s="28" t="str">
        <f t="shared" si="765"/>
        <v/>
      </c>
      <c r="AL127" s="28" t="str">
        <f t="shared" si="765"/>
        <v/>
      </c>
      <c r="AM127" s="28" t="str">
        <f t="shared" si="11"/>
        <v/>
      </c>
      <c r="AN127" s="28" t="str">
        <f t="shared" ref="AN127:AQ127" si="766">IFERROR(IF(FIND(AN$1,$F127)&gt;1,"Status - LGBT",""),"")</f>
        <v/>
      </c>
      <c r="AO127" s="28" t="str">
        <f t="shared" si="766"/>
        <v/>
      </c>
      <c r="AP127" s="28" t="str">
        <f t="shared" si="766"/>
        <v/>
      </c>
      <c r="AQ127" s="28" t="str">
        <f t="shared" si="766"/>
        <v/>
      </c>
      <c r="AR127" s="28" t="str">
        <f t="shared" ref="AR127:AV127" si="767">IFERROR(IF(FIND(AR$1,$F127)&gt;1,"BME",""),"")</f>
        <v/>
      </c>
      <c r="AS127" s="28" t="str">
        <f t="shared" si="767"/>
        <v/>
      </c>
      <c r="AT127" s="28" t="str">
        <f t="shared" si="767"/>
        <v/>
      </c>
      <c r="AU127" s="28" t="str">
        <f t="shared" si="767"/>
        <v/>
      </c>
      <c r="AV127" s="28" t="str">
        <f t="shared" si="767"/>
        <v/>
      </c>
      <c r="AW127" s="28" t="str">
        <f t="shared" ref="AW127:BC127" si="768">IFERROR(IF(FIND(AW$1,$F127)&gt;1,AW$1,""),"")</f>
        <v/>
      </c>
      <c r="AX127" s="28" t="str">
        <f t="shared" si="768"/>
        <v/>
      </c>
      <c r="AY127" s="28" t="str">
        <f t="shared" si="768"/>
        <v/>
      </c>
      <c r="AZ127" s="28" t="str">
        <f t="shared" si="768"/>
        <v/>
      </c>
      <c r="BA127" s="28" t="str">
        <f t="shared" si="768"/>
        <v/>
      </c>
      <c r="BB127" s="28" t="str">
        <f t="shared" si="768"/>
        <v/>
      </c>
      <c r="BC127" s="28" t="str">
        <f t="shared" si="768"/>
        <v/>
      </c>
      <c r="BD127" s="28" t="str">
        <f t="shared" si="15"/>
        <v/>
      </c>
      <c r="BG127" s="2" t="s">
        <v>1673</v>
      </c>
      <c r="BI127" s="2" t="s">
        <v>1625</v>
      </c>
      <c r="BJ127" s="28" t="str">
        <f t="shared" si="16"/>
        <v>Leeds</v>
      </c>
      <c r="BK127" s="28" t="str">
        <f t="shared" si="17"/>
        <v>West Yorkshire</v>
      </c>
      <c r="BM127" s="2" t="s">
        <v>98</v>
      </c>
      <c r="BU127" s="18"/>
      <c r="BV127" s="47" t="s">
        <v>575</v>
      </c>
      <c r="BW127" s="18"/>
      <c r="BX127" s="18"/>
      <c r="BY127" s="42" t="str">
        <f t="shared" si="18"/>
        <v>LS12</v>
      </c>
      <c r="BZ127" s="43"/>
    </row>
    <row r="128" spans="1:78" ht="15">
      <c r="A128" s="10" t="s">
        <v>1943</v>
      </c>
      <c r="B128" s="28">
        <f>VLOOKUP(A128,Organisations!$A$2:$B$7,2,FALSE)</f>
        <v>1</v>
      </c>
      <c r="C128" s="10" t="s">
        <v>1676</v>
      </c>
      <c r="D128" s="10" t="s">
        <v>1676</v>
      </c>
      <c r="E128" s="28" t="str">
        <f t="shared" si="0"/>
        <v/>
      </c>
      <c r="F128" s="27"/>
      <c r="G128" s="10" t="s">
        <v>68</v>
      </c>
      <c r="H128" s="11"/>
      <c r="K128" s="30" t="s">
        <v>1679</v>
      </c>
      <c r="L128" s="12"/>
      <c r="M128" s="28" t="str">
        <f t="shared" ref="M128:Q128" si="769">IFERROR(IF(FIND(M$1,$F128)&gt;1,"Age - Children",""),"")</f>
        <v/>
      </c>
      <c r="N128" s="28" t="str">
        <f t="shared" si="769"/>
        <v/>
      </c>
      <c r="O128" s="28" t="str">
        <f t="shared" si="769"/>
        <v/>
      </c>
      <c r="P128" s="28" t="str">
        <f t="shared" si="769"/>
        <v/>
      </c>
      <c r="Q128" s="28" t="str">
        <f t="shared" si="769"/>
        <v/>
      </c>
      <c r="R128" s="28" t="str">
        <f t="shared" ref="R128:T128" si="770">IFERROR(IF(FIND(R$1,$F128)&gt;1,"Age - Elderly",""),"")</f>
        <v/>
      </c>
      <c r="S128" s="28" t="str">
        <f t="shared" si="770"/>
        <v/>
      </c>
      <c r="T128" s="28" t="str">
        <f t="shared" si="770"/>
        <v/>
      </c>
      <c r="U128" s="28" t="str">
        <f t="shared" si="3"/>
        <v/>
      </c>
      <c r="V128" s="28" t="str">
        <f t="shared" si="4"/>
        <v/>
      </c>
      <c r="X128" s="28" t="str">
        <f t="shared" si="5"/>
        <v/>
      </c>
      <c r="Y128" s="28" t="str">
        <f t="shared" si="6"/>
        <v/>
      </c>
      <c r="Z128" s="28" t="str">
        <f t="shared" si="7"/>
        <v/>
      </c>
      <c r="AB128" s="28" t="str">
        <f t="shared" si="8"/>
        <v/>
      </c>
      <c r="AD128" s="28" t="str">
        <f t="shared" si="9"/>
        <v/>
      </c>
      <c r="AG128" s="28" t="str">
        <f t="shared" ref="AG128:AL128" si="771">IFERROR(IF(FIND(AG$1,$F128)&gt;1,AG$1,""),"")</f>
        <v/>
      </c>
      <c r="AH128" s="28" t="str">
        <f t="shared" si="771"/>
        <v/>
      </c>
      <c r="AI128" s="28" t="str">
        <f t="shared" si="771"/>
        <v/>
      </c>
      <c r="AJ128" s="28" t="str">
        <f t="shared" si="771"/>
        <v/>
      </c>
      <c r="AK128" s="28" t="str">
        <f t="shared" si="771"/>
        <v/>
      </c>
      <c r="AL128" s="28" t="str">
        <f t="shared" si="771"/>
        <v/>
      </c>
      <c r="AM128" s="28" t="str">
        <f t="shared" si="11"/>
        <v/>
      </c>
      <c r="AN128" s="28" t="str">
        <f t="shared" ref="AN128:AQ128" si="772">IFERROR(IF(FIND(AN$1,$F128)&gt;1,"Status - LGBT",""),"")</f>
        <v/>
      </c>
      <c r="AO128" s="28" t="str">
        <f t="shared" si="772"/>
        <v/>
      </c>
      <c r="AP128" s="28" t="str">
        <f t="shared" si="772"/>
        <v/>
      </c>
      <c r="AQ128" s="28" t="str">
        <f t="shared" si="772"/>
        <v/>
      </c>
      <c r="AR128" s="28" t="str">
        <f t="shared" ref="AR128:AV128" si="773">IFERROR(IF(FIND(AR$1,$F128)&gt;1,"BME",""),"")</f>
        <v/>
      </c>
      <c r="AS128" s="28" t="str">
        <f t="shared" si="773"/>
        <v/>
      </c>
      <c r="AT128" s="28" t="str">
        <f t="shared" si="773"/>
        <v/>
      </c>
      <c r="AU128" s="28" t="str">
        <f t="shared" si="773"/>
        <v/>
      </c>
      <c r="AV128" s="28" t="str">
        <f t="shared" si="773"/>
        <v/>
      </c>
      <c r="AW128" s="28" t="str">
        <f t="shared" ref="AW128:BC128" si="774">IFERROR(IF(FIND(AW$1,$F128)&gt;1,AW$1,""),"")</f>
        <v/>
      </c>
      <c r="AX128" s="28" t="str">
        <f t="shared" si="774"/>
        <v/>
      </c>
      <c r="AY128" s="28" t="str">
        <f t="shared" si="774"/>
        <v/>
      </c>
      <c r="AZ128" s="28" t="str">
        <f t="shared" si="774"/>
        <v/>
      </c>
      <c r="BA128" s="28" t="str">
        <f t="shared" si="774"/>
        <v/>
      </c>
      <c r="BB128" s="28" t="str">
        <f t="shared" si="774"/>
        <v/>
      </c>
      <c r="BC128" s="28" t="str">
        <f t="shared" si="774"/>
        <v/>
      </c>
      <c r="BD128" s="28" t="str">
        <f t="shared" si="15"/>
        <v/>
      </c>
      <c r="BG128" s="2" t="s">
        <v>1680</v>
      </c>
      <c r="BI128" s="2" t="s">
        <v>1632</v>
      </c>
      <c r="BJ128" s="28" t="str">
        <f t="shared" si="16"/>
        <v>Leeds</v>
      </c>
      <c r="BK128" s="28" t="str">
        <f t="shared" si="17"/>
        <v>West Yorkshire</v>
      </c>
      <c r="BM128" s="2" t="s">
        <v>98</v>
      </c>
      <c r="BU128" s="12"/>
      <c r="BV128" s="50" t="s">
        <v>574</v>
      </c>
      <c r="BW128" s="12"/>
      <c r="BX128" s="12"/>
      <c r="BY128" s="42" t="str">
        <f t="shared" si="18"/>
        <v>LS11</v>
      </c>
      <c r="BZ128" s="42"/>
    </row>
    <row r="129" spans="1:78" ht="15">
      <c r="A129" s="16" t="s">
        <v>1943</v>
      </c>
      <c r="B129" s="28">
        <f>VLOOKUP(A129,Organisations!$A$2:$B$7,2,FALSE)</f>
        <v>1</v>
      </c>
      <c r="C129" s="23" t="s">
        <v>1683</v>
      </c>
      <c r="D129" s="23" t="s">
        <v>1684</v>
      </c>
      <c r="E129" s="28" t="str">
        <f t="shared" si="0"/>
        <v/>
      </c>
      <c r="F129" s="24"/>
      <c r="G129" s="16" t="s">
        <v>68</v>
      </c>
      <c r="H129" s="17"/>
      <c r="K129" s="26" t="s">
        <v>1688</v>
      </c>
      <c r="L129" s="18"/>
      <c r="M129" s="28" t="str">
        <f t="shared" ref="M129:Q129" si="775">IFERROR(IF(FIND(M$1,$F129)&gt;1,"Age - Children",""),"")</f>
        <v/>
      </c>
      <c r="N129" s="28" t="str">
        <f t="shared" si="775"/>
        <v/>
      </c>
      <c r="O129" s="28" t="str">
        <f t="shared" si="775"/>
        <v/>
      </c>
      <c r="P129" s="28" t="str">
        <f t="shared" si="775"/>
        <v/>
      </c>
      <c r="Q129" s="28" t="str">
        <f t="shared" si="775"/>
        <v/>
      </c>
      <c r="R129" s="28" t="str">
        <f t="shared" ref="R129:T129" si="776">IFERROR(IF(FIND(R$1,$F129)&gt;1,"Age - Elderly",""),"")</f>
        <v/>
      </c>
      <c r="S129" s="28" t="str">
        <f t="shared" si="776"/>
        <v/>
      </c>
      <c r="T129" s="28" t="str">
        <f t="shared" si="776"/>
        <v/>
      </c>
      <c r="U129" s="28" t="str">
        <f t="shared" si="3"/>
        <v/>
      </c>
      <c r="V129" s="28" t="str">
        <f t="shared" si="4"/>
        <v/>
      </c>
      <c r="X129" s="28" t="str">
        <f t="shared" si="5"/>
        <v/>
      </c>
      <c r="Y129" s="28" t="str">
        <f t="shared" si="6"/>
        <v/>
      </c>
      <c r="Z129" s="28" t="str">
        <f t="shared" si="7"/>
        <v/>
      </c>
      <c r="AB129" s="28" t="str">
        <f t="shared" si="8"/>
        <v/>
      </c>
      <c r="AD129" s="28" t="str">
        <f t="shared" si="9"/>
        <v/>
      </c>
      <c r="AG129" s="28" t="str">
        <f t="shared" ref="AG129:AL129" si="777">IFERROR(IF(FIND(AG$1,$F129)&gt;1,AG$1,""),"")</f>
        <v/>
      </c>
      <c r="AH129" s="28" t="str">
        <f t="shared" si="777"/>
        <v/>
      </c>
      <c r="AI129" s="28" t="str">
        <f t="shared" si="777"/>
        <v/>
      </c>
      <c r="AJ129" s="28" t="str">
        <f t="shared" si="777"/>
        <v/>
      </c>
      <c r="AK129" s="28" t="str">
        <f t="shared" si="777"/>
        <v/>
      </c>
      <c r="AL129" s="28" t="str">
        <f t="shared" si="777"/>
        <v/>
      </c>
      <c r="AM129" s="28" t="str">
        <f t="shared" si="11"/>
        <v/>
      </c>
      <c r="AN129" s="28" t="str">
        <f t="shared" ref="AN129:AQ129" si="778">IFERROR(IF(FIND(AN$1,$F129)&gt;1,"Status - LGBT",""),"")</f>
        <v/>
      </c>
      <c r="AO129" s="28" t="str">
        <f t="shared" si="778"/>
        <v/>
      </c>
      <c r="AP129" s="28" t="str">
        <f t="shared" si="778"/>
        <v/>
      </c>
      <c r="AQ129" s="28" t="str">
        <f t="shared" si="778"/>
        <v/>
      </c>
      <c r="AR129" s="28" t="str">
        <f t="shared" ref="AR129:AV129" si="779">IFERROR(IF(FIND(AR$1,$F129)&gt;1,"BME",""),"")</f>
        <v/>
      </c>
      <c r="AS129" s="28" t="str">
        <f t="shared" si="779"/>
        <v/>
      </c>
      <c r="AT129" s="28" t="str">
        <f t="shared" si="779"/>
        <v/>
      </c>
      <c r="AU129" s="28" t="str">
        <f t="shared" si="779"/>
        <v/>
      </c>
      <c r="AV129" s="28" t="str">
        <f t="shared" si="779"/>
        <v/>
      </c>
      <c r="AW129" s="28" t="str">
        <f t="shared" ref="AW129:BC129" si="780">IFERROR(IF(FIND(AW$1,$F129)&gt;1,AW$1,""),"")</f>
        <v/>
      </c>
      <c r="AX129" s="28" t="str">
        <f t="shared" si="780"/>
        <v/>
      </c>
      <c r="AY129" s="28" t="str">
        <f t="shared" si="780"/>
        <v/>
      </c>
      <c r="AZ129" s="28" t="str">
        <f t="shared" si="780"/>
        <v/>
      </c>
      <c r="BA129" s="28" t="str">
        <f t="shared" si="780"/>
        <v/>
      </c>
      <c r="BB129" s="28" t="str">
        <f t="shared" si="780"/>
        <v/>
      </c>
      <c r="BC129" s="28" t="str">
        <f t="shared" si="780"/>
        <v/>
      </c>
      <c r="BD129" s="28" t="str">
        <f t="shared" si="15"/>
        <v/>
      </c>
      <c r="BG129" s="2" t="s">
        <v>1689</v>
      </c>
      <c r="BI129" s="2" t="s">
        <v>1641</v>
      </c>
      <c r="BJ129" s="28" t="str">
        <f t="shared" si="16"/>
        <v>Leeds</v>
      </c>
      <c r="BK129" s="28" t="str">
        <f t="shared" si="17"/>
        <v>West Yorkshire</v>
      </c>
      <c r="BM129" s="2" t="s">
        <v>98</v>
      </c>
      <c r="BU129" s="18"/>
      <c r="BV129" s="47" t="s">
        <v>594</v>
      </c>
      <c r="BW129" s="18"/>
      <c r="BX129" s="18"/>
      <c r="BY129" s="42" t="str">
        <f t="shared" si="18"/>
        <v>LS23</v>
      </c>
      <c r="BZ129" s="43"/>
    </row>
    <row r="130" spans="1:78" ht="15">
      <c r="A130" s="10" t="s">
        <v>1943</v>
      </c>
      <c r="B130" s="28">
        <f>VLOOKUP(A130,Organisations!$A$2:$B$7,2,FALSE)</f>
        <v>1</v>
      </c>
      <c r="C130" s="10" t="s">
        <v>1691</v>
      </c>
      <c r="D130" s="10" t="s">
        <v>1692</v>
      </c>
      <c r="E130" s="28" t="str">
        <f t="shared" si="0"/>
        <v/>
      </c>
      <c r="F130" s="27"/>
      <c r="G130" s="10" t="s">
        <v>68</v>
      </c>
      <c r="H130" s="11"/>
      <c r="K130" s="30" t="s">
        <v>1695</v>
      </c>
      <c r="L130" s="12"/>
      <c r="M130" s="28" t="str">
        <f t="shared" ref="M130:Q130" si="781">IFERROR(IF(FIND(M$1,$F130)&gt;1,"Age - Children",""),"")</f>
        <v/>
      </c>
      <c r="N130" s="28" t="str">
        <f t="shared" si="781"/>
        <v/>
      </c>
      <c r="O130" s="28" t="str">
        <f t="shared" si="781"/>
        <v/>
      </c>
      <c r="P130" s="28" t="str">
        <f t="shared" si="781"/>
        <v/>
      </c>
      <c r="Q130" s="28" t="str">
        <f t="shared" si="781"/>
        <v/>
      </c>
      <c r="R130" s="28" t="str">
        <f t="shared" ref="R130:T130" si="782">IFERROR(IF(FIND(R$1,$F130)&gt;1,"Age - Elderly",""),"")</f>
        <v/>
      </c>
      <c r="S130" s="28" t="str">
        <f t="shared" si="782"/>
        <v/>
      </c>
      <c r="T130" s="28" t="str">
        <f t="shared" si="782"/>
        <v/>
      </c>
      <c r="U130" s="28" t="str">
        <f t="shared" si="3"/>
        <v/>
      </c>
      <c r="V130" s="28" t="str">
        <f t="shared" si="4"/>
        <v/>
      </c>
      <c r="X130" s="28" t="str">
        <f t="shared" si="5"/>
        <v/>
      </c>
      <c r="Y130" s="28" t="str">
        <f t="shared" si="6"/>
        <v/>
      </c>
      <c r="Z130" s="28" t="str">
        <f t="shared" si="7"/>
        <v/>
      </c>
      <c r="AB130" s="28" t="str">
        <f t="shared" si="8"/>
        <v/>
      </c>
      <c r="AD130" s="28" t="str">
        <f t="shared" si="9"/>
        <v/>
      </c>
      <c r="AG130" s="28" t="str">
        <f t="shared" ref="AG130:AL130" si="783">IFERROR(IF(FIND(AG$1,$F130)&gt;1,AG$1,""),"")</f>
        <v/>
      </c>
      <c r="AH130" s="28" t="str">
        <f t="shared" si="783"/>
        <v/>
      </c>
      <c r="AI130" s="28" t="str">
        <f t="shared" si="783"/>
        <v/>
      </c>
      <c r="AJ130" s="28" t="str">
        <f t="shared" si="783"/>
        <v/>
      </c>
      <c r="AK130" s="28" t="str">
        <f t="shared" si="783"/>
        <v/>
      </c>
      <c r="AL130" s="28" t="str">
        <f t="shared" si="783"/>
        <v/>
      </c>
      <c r="AM130" s="28" t="str">
        <f t="shared" si="11"/>
        <v/>
      </c>
      <c r="AN130" s="28" t="str">
        <f t="shared" ref="AN130:AQ130" si="784">IFERROR(IF(FIND(AN$1,$F130)&gt;1,"Status - LGBT",""),"")</f>
        <v/>
      </c>
      <c r="AO130" s="28" t="str">
        <f t="shared" si="784"/>
        <v/>
      </c>
      <c r="AP130" s="28" t="str">
        <f t="shared" si="784"/>
        <v/>
      </c>
      <c r="AQ130" s="28" t="str">
        <f t="shared" si="784"/>
        <v/>
      </c>
      <c r="AR130" s="28" t="str">
        <f t="shared" ref="AR130:AV130" si="785">IFERROR(IF(FIND(AR$1,$F130)&gt;1,"BME",""),"")</f>
        <v/>
      </c>
      <c r="AS130" s="28" t="str">
        <f t="shared" si="785"/>
        <v/>
      </c>
      <c r="AT130" s="28" t="str">
        <f t="shared" si="785"/>
        <v/>
      </c>
      <c r="AU130" s="28" t="str">
        <f t="shared" si="785"/>
        <v/>
      </c>
      <c r="AV130" s="28" t="str">
        <f t="shared" si="785"/>
        <v/>
      </c>
      <c r="AW130" s="28" t="str">
        <f t="shared" ref="AW130:BC130" si="786">IFERROR(IF(FIND(AW$1,$F130)&gt;1,AW$1,""),"")</f>
        <v/>
      </c>
      <c r="AX130" s="28" t="str">
        <f t="shared" si="786"/>
        <v/>
      </c>
      <c r="AY130" s="28" t="str">
        <f t="shared" si="786"/>
        <v/>
      </c>
      <c r="AZ130" s="28" t="str">
        <f t="shared" si="786"/>
        <v/>
      </c>
      <c r="BA130" s="28" t="str">
        <f t="shared" si="786"/>
        <v/>
      </c>
      <c r="BB130" s="28" t="str">
        <f t="shared" si="786"/>
        <v/>
      </c>
      <c r="BC130" s="28" t="str">
        <f t="shared" si="786"/>
        <v/>
      </c>
      <c r="BD130" s="28" t="str">
        <f t="shared" si="15"/>
        <v/>
      </c>
      <c r="BG130" s="2" t="s">
        <v>1696</v>
      </c>
      <c r="BJ130" s="28" t="str">
        <f t="shared" si="16"/>
        <v/>
      </c>
      <c r="BK130" s="28" t="str">
        <f t="shared" si="17"/>
        <v/>
      </c>
      <c r="BM130" s="2" t="s">
        <v>98</v>
      </c>
      <c r="BU130" s="12"/>
      <c r="BV130" s="12"/>
      <c r="BW130" s="12"/>
      <c r="BX130" s="12"/>
      <c r="BY130" s="42" t="str">
        <f t="shared" si="18"/>
        <v/>
      </c>
      <c r="BZ130" s="42"/>
    </row>
    <row r="131" spans="1:78" ht="15">
      <c r="A131" s="16" t="s">
        <v>1943</v>
      </c>
      <c r="B131" s="28">
        <f>VLOOKUP(A131,Organisations!$A$2:$B$7,2,FALSE)</f>
        <v>1</v>
      </c>
      <c r="C131" s="16" t="s">
        <v>1700</v>
      </c>
      <c r="D131" s="16" t="s">
        <v>1701</v>
      </c>
      <c r="E131" s="28" t="str">
        <f t="shared" si="0"/>
        <v/>
      </c>
      <c r="F131" s="24"/>
      <c r="G131" s="16" t="s">
        <v>68</v>
      </c>
      <c r="H131" s="17"/>
      <c r="K131" s="26" t="s">
        <v>1704</v>
      </c>
      <c r="L131" s="18"/>
      <c r="M131" s="28" t="str">
        <f t="shared" ref="M131:Q131" si="787">IFERROR(IF(FIND(M$1,$F131)&gt;1,"Age - Children",""),"")</f>
        <v/>
      </c>
      <c r="N131" s="28" t="str">
        <f t="shared" si="787"/>
        <v/>
      </c>
      <c r="O131" s="28" t="str">
        <f t="shared" si="787"/>
        <v/>
      </c>
      <c r="P131" s="28" t="str">
        <f t="shared" si="787"/>
        <v/>
      </c>
      <c r="Q131" s="28" t="str">
        <f t="shared" si="787"/>
        <v/>
      </c>
      <c r="R131" s="28" t="str">
        <f t="shared" ref="R131:T131" si="788">IFERROR(IF(FIND(R$1,$F131)&gt;1,"Age - Elderly",""),"")</f>
        <v/>
      </c>
      <c r="S131" s="28" t="str">
        <f t="shared" si="788"/>
        <v/>
      </c>
      <c r="T131" s="28" t="str">
        <f t="shared" si="788"/>
        <v/>
      </c>
      <c r="U131" s="28" t="str">
        <f t="shared" si="3"/>
        <v/>
      </c>
      <c r="V131" s="28" t="str">
        <f t="shared" si="4"/>
        <v/>
      </c>
      <c r="X131" s="28" t="str">
        <f t="shared" si="5"/>
        <v/>
      </c>
      <c r="Y131" s="28" t="str">
        <f t="shared" si="6"/>
        <v/>
      </c>
      <c r="Z131" s="28" t="str">
        <f t="shared" si="7"/>
        <v/>
      </c>
      <c r="AB131" s="28" t="str">
        <f t="shared" si="8"/>
        <v/>
      </c>
      <c r="AD131" s="28" t="str">
        <f t="shared" si="9"/>
        <v/>
      </c>
      <c r="AG131" s="28" t="str">
        <f t="shared" ref="AG131:AL131" si="789">IFERROR(IF(FIND(AG$1,$F131)&gt;1,AG$1,""),"")</f>
        <v/>
      </c>
      <c r="AH131" s="28" t="str">
        <f t="shared" si="789"/>
        <v/>
      </c>
      <c r="AI131" s="28" t="str">
        <f t="shared" si="789"/>
        <v/>
      </c>
      <c r="AJ131" s="28" t="str">
        <f t="shared" si="789"/>
        <v/>
      </c>
      <c r="AK131" s="28" t="str">
        <f t="shared" si="789"/>
        <v/>
      </c>
      <c r="AL131" s="28" t="str">
        <f t="shared" si="789"/>
        <v/>
      </c>
      <c r="AM131" s="28" t="str">
        <f t="shared" si="11"/>
        <v/>
      </c>
      <c r="AN131" s="28" t="str">
        <f t="shared" ref="AN131:AQ131" si="790">IFERROR(IF(FIND(AN$1,$F131)&gt;1,"Status - LGBT",""),"")</f>
        <v/>
      </c>
      <c r="AO131" s="28" t="str">
        <f t="shared" si="790"/>
        <v/>
      </c>
      <c r="AP131" s="28" t="str">
        <f t="shared" si="790"/>
        <v/>
      </c>
      <c r="AQ131" s="28" t="str">
        <f t="shared" si="790"/>
        <v/>
      </c>
      <c r="AR131" s="28" t="str">
        <f t="shared" ref="AR131:AV131" si="791">IFERROR(IF(FIND(AR$1,$F131)&gt;1,"BME",""),"")</f>
        <v/>
      </c>
      <c r="AS131" s="28" t="str">
        <f t="shared" si="791"/>
        <v/>
      </c>
      <c r="AT131" s="28" t="str">
        <f t="shared" si="791"/>
        <v/>
      </c>
      <c r="AU131" s="28" t="str">
        <f t="shared" si="791"/>
        <v/>
      </c>
      <c r="AV131" s="28" t="str">
        <f t="shared" si="791"/>
        <v/>
      </c>
      <c r="AW131" s="28" t="str">
        <f t="shared" ref="AW131:BC131" si="792">IFERROR(IF(FIND(AW$1,$F131)&gt;1,AW$1,""),"")</f>
        <v/>
      </c>
      <c r="AX131" s="28" t="str">
        <f t="shared" si="792"/>
        <v/>
      </c>
      <c r="AY131" s="28" t="str">
        <f t="shared" si="792"/>
        <v/>
      </c>
      <c r="AZ131" s="28" t="str">
        <f t="shared" si="792"/>
        <v/>
      </c>
      <c r="BA131" s="28" t="str">
        <f t="shared" si="792"/>
        <v/>
      </c>
      <c r="BB131" s="28" t="str">
        <f t="shared" si="792"/>
        <v/>
      </c>
      <c r="BC131" s="28" t="str">
        <f t="shared" si="792"/>
        <v/>
      </c>
      <c r="BD131" s="28" t="str">
        <f t="shared" si="15"/>
        <v/>
      </c>
      <c r="BG131" s="2" t="s">
        <v>1705</v>
      </c>
      <c r="BI131" s="2" t="s">
        <v>1654</v>
      </c>
      <c r="BJ131" s="28" t="str">
        <f t="shared" si="16"/>
        <v>Leeds</v>
      </c>
      <c r="BK131" s="28" t="str">
        <f t="shared" si="17"/>
        <v>West Yorkshire</v>
      </c>
      <c r="BM131" s="2" t="s">
        <v>98</v>
      </c>
      <c r="BU131" s="18"/>
      <c r="BV131" s="47" t="s">
        <v>561</v>
      </c>
      <c r="BW131" s="18"/>
      <c r="BX131" s="18"/>
      <c r="BY131" s="42" t="str">
        <f t="shared" si="18"/>
        <v>LS1</v>
      </c>
      <c r="BZ131" s="43"/>
    </row>
    <row r="132" spans="1:78" ht="15">
      <c r="A132" s="10" t="s">
        <v>1943</v>
      </c>
      <c r="B132" s="28">
        <f>VLOOKUP(A132,Organisations!$A$2:$B$7,2,FALSE)</f>
        <v>1</v>
      </c>
      <c r="C132" s="23" t="s">
        <v>1709</v>
      </c>
      <c r="D132" s="23" t="s">
        <v>1710</v>
      </c>
      <c r="E132" s="28" t="str">
        <f t="shared" si="0"/>
        <v/>
      </c>
      <c r="F132" s="27"/>
      <c r="G132" s="10" t="s">
        <v>68</v>
      </c>
      <c r="H132" s="11"/>
      <c r="K132" s="30" t="s">
        <v>1713</v>
      </c>
      <c r="L132" s="12"/>
      <c r="M132" s="28" t="str">
        <f t="shared" ref="M132:Q132" si="793">IFERROR(IF(FIND(M$1,$F132)&gt;1,"Age - Children",""),"")</f>
        <v/>
      </c>
      <c r="N132" s="28" t="str">
        <f t="shared" si="793"/>
        <v/>
      </c>
      <c r="O132" s="28" t="str">
        <f t="shared" si="793"/>
        <v/>
      </c>
      <c r="P132" s="28" t="str">
        <f t="shared" si="793"/>
        <v/>
      </c>
      <c r="Q132" s="28" t="str">
        <f t="shared" si="793"/>
        <v/>
      </c>
      <c r="R132" s="28" t="str">
        <f t="shared" ref="R132:T132" si="794">IFERROR(IF(FIND(R$1,$F132)&gt;1,"Age - Elderly",""),"")</f>
        <v/>
      </c>
      <c r="S132" s="28" t="str">
        <f t="shared" si="794"/>
        <v/>
      </c>
      <c r="T132" s="28" t="str">
        <f t="shared" si="794"/>
        <v/>
      </c>
      <c r="U132" s="28" t="str">
        <f t="shared" si="3"/>
        <v/>
      </c>
      <c r="V132" s="28" t="str">
        <f t="shared" si="4"/>
        <v/>
      </c>
      <c r="X132" s="28" t="str">
        <f t="shared" si="5"/>
        <v/>
      </c>
      <c r="Y132" s="28" t="str">
        <f t="shared" si="6"/>
        <v/>
      </c>
      <c r="Z132" s="28" t="str">
        <f t="shared" si="7"/>
        <v/>
      </c>
      <c r="AB132" s="28" t="str">
        <f t="shared" si="8"/>
        <v/>
      </c>
      <c r="AD132" s="28" t="str">
        <f t="shared" si="9"/>
        <v/>
      </c>
      <c r="AG132" s="28" t="str">
        <f t="shared" ref="AG132:AL132" si="795">IFERROR(IF(FIND(AG$1,$F132)&gt;1,AG$1,""),"")</f>
        <v/>
      </c>
      <c r="AH132" s="28" t="str">
        <f t="shared" si="795"/>
        <v/>
      </c>
      <c r="AI132" s="28" t="str">
        <f t="shared" si="795"/>
        <v/>
      </c>
      <c r="AJ132" s="28" t="str">
        <f t="shared" si="795"/>
        <v/>
      </c>
      <c r="AK132" s="28" t="str">
        <f t="shared" si="795"/>
        <v/>
      </c>
      <c r="AL132" s="28" t="str">
        <f t="shared" si="795"/>
        <v/>
      </c>
      <c r="AM132" s="28" t="str">
        <f t="shared" si="11"/>
        <v/>
      </c>
      <c r="AN132" s="28" t="str">
        <f t="shared" ref="AN132:AQ132" si="796">IFERROR(IF(FIND(AN$1,$F132)&gt;1,"Status - LGBT",""),"")</f>
        <v/>
      </c>
      <c r="AO132" s="28" t="str">
        <f t="shared" si="796"/>
        <v/>
      </c>
      <c r="AP132" s="28" t="str">
        <f t="shared" si="796"/>
        <v/>
      </c>
      <c r="AQ132" s="28" t="str">
        <f t="shared" si="796"/>
        <v/>
      </c>
      <c r="AR132" s="28" t="str">
        <f t="shared" ref="AR132:AV132" si="797">IFERROR(IF(FIND(AR$1,$F132)&gt;1,"BME",""),"")</f>
        <v/>
      </c>
      <c r="AS132" s="28" t="str">
        <f t="shared" si="797"/>
        <v/>
      </c>
      <c r="AT132" s="28" t="str">
        <f t="shared" si="797"/>
        <v/>
      </c>
      <c r="AU132" s="28" t="str">
        <f t="shared" si="797"/>
        <v/>
      </c>
      <c r="AV132" s="28" t="str">
        <f t="shared" si="797"/>
        <v/>
      </c>
      <c r="AW132" s="28" t="str">
        <f t="shared" ref="AW132:BC132" si="798">IFERROR(IF(FIND(AW$1,$F132)&gt;1,AW$1,""),"")</f>
        <v/>
      </c>
      <c r="AX132" s="28" t="str">
        <f t="shared" si="798"/>
        <v/>
      </c>
      <c r="AY132" s="28" t="str">
        <f t="shared" si="798"/>
        <v/>
      </c>
      <c r="AZ132" s="28" t="str">
        <f t="shared" si="798"/>
        <v/>
      </c>
      <c r="BA132" s="28" t="str">
        <f t="shared" si="798"/>
        <v/>
      </c>
      <c r="BB132" s="28" t="str">
        <f t="shared" si="798"/>
        <v/>
      </c>
      <c r="BC132" s="28" t="str">
        <f t="shared" si="798"/>
        <v/>
      </c>
      <c r="BD132" s="28" t="str">
        <f t="shared" si="15"/>
        <v/>
      </c>
      <c r="BG132" s="2" t="s">
        <v>1714</v>
      </c>
      <c r="BI132" s="2" t="s">
        <v>1663</v>
      </c>
      <c r="BJ132" s="28" t="str">
        <f t="shared" si="16"/>
        <v>Leeds</v>
      </c>
      <c r="BK132" s="28" t="str">
        <f t="shared" si="17"/>
        <v>West Yorkshire</v>
      </c>
      <c r="BM132" s="2" t="s">
        <v>98</v>
      </c>
      <c r="BU132" s="12"/>
      <c r="BV132" s="50" t="s">
        <v>569</v>
      </c>
      <c r="BW132" s="12"/>
      <c r="BX132" s="12"/>
      <c r="BY132" s="42" t="str">
        <f t="shared" si="18"/>
        <v>LS7</v>
      </c>
      <c r="BZ132" s="42"/>
    </row>
    <row r="133" spans="1:78" ht="15">
      <c r="A133" s="16" t="s">
        <v>1943</v>
      </c>
      <c r="B133" s="28">
        <f>VLOOKUP(A133,Organisations!$A$2:$B$7,2,FALSE)</f>
        <v>1</v>
      </c>
      <c r="C133" s="23" t="s">
        <v>1716</v>
      </c>
      <c r="D133" s="23" t="s">
        <v>1717</v>
      </c>
      <c r="E133" s="28" t="str">
        <f t="shared" si="0"/>
        <v/>
      </c>
      <c r="F133" s="24"/>
      <c r="G133" s="16" t="s">
        <v>68</v>
      </c>
      <c r="H133" s="17"/>
      <c r="K133" s="26" t="s">
        <v>1720</v>
      </c>
      <c r="L133" s="18"/>
      <c r="M133" s="28" t="str">
        <f t="shared" ref="M133:Q133" si="799">IFERROR(IF(FIND(M$1,$F133)&gt;1,"Age - Children",""),"")</f>
        <v/>
      </c>
      <c r="N133" s="28" t="str">
        <f t="shared" si="799"/>
        <v/>
      </c>
      <c r="O133" s="28" t="str">
        <f t="shared" si="799"/>
        <v/>
      </c>
      <c r="P133" s="28" t="str">
        <f t="shared" si="799"/>
        <v/>
      </c>
      <c r="Q133" s="28" t="str">
        <f t="shared" si="799"/>
        <v/>
      </c>
      <c r="R133" s="28" t="str">
        <f t="shared" ref="R133:T133" si="800">IFERROR(IF(FIND(R$1,$F133)&gt;1,"Age - Elderly",""),"")</f>
        <v/>
      </c>
      <c r="S133" s="28" t="str">
        <f t="shared" si="800"/>
        <v/>
      </c>
      <c r="T133" s="28" t="str">
        <f t="shared" si="800"/>
        <v/>
      </c>
      <c r="U133" s="28" t="str">
        <f t="shared" si="3"/>
        <v/>
      </c>
      <c r="V133" s="28" t="str">
        <f t="shared" si="4"/>
        <v/>
      </c>
      <c r="X133" s="28" t="str">
        <f t="shared" si="5"/>
        <v/>
      </c>
      <c r="Y133" s="28" t="str">
        <f t="shared" si="6"/>
        <v/>
      </c>
      <c r="Z133" s="28" t="str">
        <f t="shared" si="7"/>
        <v/>
      </c>
      <c r="AB133" s="28" t="str">
        <f t="shared" si="8"/>
        <v/>
      </c>
      <c r="AD133" s="28" t="str">
        <f t="shared" si="9"/>
        <v/>
      </c>
      <c r="AG133" s="28" t="str">
        <f t="shared" ref="AG133:AL133" si="801">IFERROR(IF(FIND(AG$1,$F133)&gt;1,AG$1,""),"")</f>
        <v/>
      </c>
      <c r="AH133" s="28" t="str">
        <f t="shared" si="801"/>
        <v/>
      </c>
      <c r="AI133" s="28" t="str">
        <f t="shared" si="801"/>
        <v/>
      </c>
      <c r="AJ133" s="28" t="str">
        <f t="shared" si="801"/>
        <v/>
      </c>
      <c r="AK133" s="28" t="str">
        <f t="shared" si="801"/>
        <v/>
      </c>
      <c r="AL133" s="28" t="str">
        <f t="shared" si="801"/>
        <v/>
      </c>
      <c r="AM133" s="28" t="str">
        <f t="shared" si="11"/>
        <v/>
      </c>
      <c r="AN133" s="28" t="str">
        <f t="shared" ref="AN133:AQ133" si="802">IFERROR(IF(FIND(AN$1,$F133)&gt;1,"Status - LGBT",""),"")</f>
        <v/>
      </c>
      <c r="AO133" s="28" t="str">
        <f t="shared" si="802"/>
        <v/>
      </c>
      <c r="AP133" s="28" t="str">
        <f t="shared" si="802"/>
        <v/>
      </c>
      <c r="AQ133" s="28" t="str">
        <f t="shared" si="802"/>
        <v/>
      </c>
      <c r="AR133" s="28" t="str">
        <f t="shared" ref="AR133:AV133" si="803">IFERROR(IF(FIND(AR$1,$F133)&gt;1,"BME",""),"")</f>
        <v/>
      </c>
      <c r="AS133" s="28" t="str">
        <f t="shared" si="803"/>
        <v/>
      </c>
      <c r="AT133" s="28" t="str">
        <f t="shared" si="803"/>
        <v/>
      </c>
      <c r="AU133" s="28" t="str">
        <f t="shared" si="803"/>
        <v/>
      </c>
      <c r="AV133" s="28" t="str">
        <f t="shared" si="803"/>
        <v/>
      </c>
      <c r="AW133" s="28" t="str">
        <f t="shared" ref="AW133:BC133" si="804">IFERROR(IF(FIND(AW$1,$F133)&gt;1,AW$1,""),"")</f>
        <v/>
      </c>
      <c r="AX133" s="28" t="str">
        <f t="shared" si="804"/>
        <v/>
      </c>
      <c r="AY133" s="28" t="str">
        <f t="shared" si="804"/>
        <v/>
      </c>
      <c r="AZ133" s="28" t="str">
        <f t="shared" si="804"/>
        <v/>
      </c>
      <c r="BA133" s="28" t="str">
        <f t="shared" si="804"/>
        <v/>
      </c>
      <c r="BB133" s="28" t="str">
        <f t="shared" si="804"/>
        <v/>
      </c>
      <c r="BC133" s="28" t="str">
        <f t="shared" si="804"/>
        <v/>
      </c>
      <c r="BD133" s="28" t="str">
        <f t="shared" si="15"/>
        <v/>
      </c>
      <c r="BG133" s="2" t="s">
        <v>1722</v>
      </c>
      <c r="BI133" s="2" t="s">
        <v>1674</v>
      </c>
      <c r="BJ133" s="28" t="str">
        <f t="shared" si="16"/>
        <v>Leeds</v>
      </c>
      <c r="BK133" s="28" t="str">
        <f t="shared" si="17"/>
        <v>West Yorkshire</v>
      </c>
      <c r="BM133" s="2" t="s">
        <v>98</v>
      </c>
      <c r="BU133" s="18"/>
      <c r="BV133" s="47" t="s">
        <v>570</v>
      </c>
      <c r="BW133" s="18"/>
      <c r="BX133" s="18"/>
      <c r="BY133" s="42" t="str">
        <f t="shared" si="18"/>
        <v>LS8</v>
      </c>
      <c r="BZ133" s="43"/>
    </row>
    <row r="134" spans="1:78" ht="15">
      <c r="A134" s="10" t="s">
        <v>1943</v>
      </c>
      <c r="B134" s="28">
        <f>VLOOKUP(A134,Organisations!$A$2:$B$7,2,FALSE)</f>
        <v>1</v>
      </c>
      <c r="C134" s="23" t="s">
        <v>1725</v>
      </c>
      <c r="D134" s="23" t="s">
        <v>1726</v>
      </c>
      <c r="E134" s="28" t="str">
        <f t="shared" si="0"/>
        <v/>
      </c>
      <c r="F134" s="27"/>
      <c r="G134" s="10" t="s">
        <v>68</v>
      </c>
      <c r="H134" s="11"/>
      <c r="K134" s="30" t="s">
        <v>1729</v>
      </c>
      <c r="L134" s="12"/>
      <c r="M134" s="28" t="str">
        <f t="shared" ref="M134:Q134" si="805">IFERROR(IF(FIND(M$1,$F134)&gt;1,"Age - Children",""),"")</f>
        <v/>
      </c>
      <c r="N134" s="28" t="str">
        <f t="shared" si="805"/>
        <v/>
      </c>
      <c r="O134" s="28" t="str">
        <f t="shared" si="805"/>
        <v/>
      </c>
      <c r="P134" s="28" t="str">
        <f t="shared" si="805"/>
        <v/>
      </c>
      <c r="Q134" s="28" t="str">
        <f t="shared" si="805"/>
        <v/>
      </c>
      <c r="R134" s="28" t="str">
        <f t="shared" ref="R134:T134" si="806">IFERROR(IF(FIND(R$1,$F134)&gt;1,"Age - Elderly",""),"")</f>
        <v/>
      </c>
      <c r="S134" s="28" t="str">
        <f t="shared" si="806"/>
        <v/>
      </c>
      <c r="T134" s="28" t="str">
        <f t="shared" si="806"/>
        <v/>
      </c>
      <c r="U134" s="28" t="str">
        <f t="shared" si="3"/>
        <v/>
      </c>
      <c r="V134" s="28" t="str">
        <f t="shared" si="4"/>
        <v/>
      </c>
      <c r="X134" s="28" t="str">
        <f t="shared" si="5"/>
        <v/>
      </c>
      <c r="Y134" s="28" t="str">
        <f t="shared" si="6"/>
        <v/>
      </c>
      <c r="Z134" s="28" t="str">
        <f t="shared" si="7"/>
        <v/>
      </c>
      <c r="AB134" s="28" t="str">
        <f t="shared" si="8"/>
        <v/>
      </c>
      <c r="AD134" s="28" t="str">
        <f t="shared" si="9"/>
        <v/>
      </c>
      <c r="AG134" s="28" t="str">
        <f t="shared" ref="AG134:AL134" si="807">IFERROR(IF(FIND(AG$1,$F134)&gt;1,AG$1,""),"")</f>
        <v/>
      </c>
      <c r="AH134" s="28" t="str">
        <f t="shared" si="807"/>
        <v/>
      </c>
      <c r="AI134" s="28" t="str">
        <f t="shared" si="807"/>
        <v/>
      </c>
      <c r="AJ134" s="28" t="str">
        <f t="shared" si="807"/>
        <v/>
      </c>
      <c r="AK134" s="28" t="str">
        <f t="shared" si="807"/>
        <v/>
      </c>
      <c r="AL134" s="28" t="str">
        <f t="shared" si="807"/>
        <v/>
      </c>
      <c r="AM134" s="28" t="str">
        <f t="shared" si="11"/>
        <v/>
      </c>
      <c r="AN134" s="28" t="str">
        <f t="shared" ref="AN134:AQ134" si="808">IFERROR(IF(FIND(AN$1,$F134)&gt;1,"Status - LGBT",""),"")</f>
        <v/>
      </c>
      <c r="AO134" s="28" t="str">
        <f t="shared" si="808"/>
        <v/>
      </c>
      <c r="AP134" s="28" t="str">
        <f t="shared" si="808"/>
        <v/>
      </c>
      <c r="AQ134" s="28" t="str">
        <f t="shared" si="808"/>
        <v/>
      </c>
      <c r="AR134" s="28" t="str">
        <f t="shared" ref="AR134:AV134" si="809">IFERROR(IF(FIND(AR$1,$F134)&gt;1,"BME",""),"")</f>
        <v/>
      </c>
      <c r="AS134" s="28" t="str">
        <f t="shared" si="809"/>
        <v/>
      </c>
      <c r="AT134" s="28" t="str">
        <f t="shared" si="809"/>
        <v/>
      </c>
      <c r="AU134" s="28" t="str">
        <f t="shared" si="809"/>
        <v/>
      </c>
      <c r="AV134" s="28" t="str">
        <f t="shared" si="809"/>
        <v/>
      </c>
      <c r="AW134" s="28" t="str">
        <f t="shared" ref="AW134:BC134" si="810">IFERROR(IF(FIND(AW$1,$F134)&gt;1,AW$1,""),"")</f>
        <v/>
      </c>
      <c r="AX134" s="28" t="str">
        <f t="shared" si="810"/>
        <v/>
      </c>
      <c r="AY134" s="28" t="str">
        <f t="shared" si="810"/>
        <v/>
      </c>
      <c r="AZ134" s="28" t="str">
        <f t="shared" si="810"/>
        <v/>
      </c>
      <c r="BA134" s="28" t="str">
        <f t="shared" si="810"/>
        <v/>
      </c>
      <c r="BB134" s="28" t="str">
        <f t="shared" si="810"/>
        <v/>
      </c>
      <c r="BC134" s="28" t="str">
        <f t="shared" si="810"/>
        <v/>
      </c>
      <c r="BD134" s="28" t="str">
        <f t="shared" si="15"/>
        <v/>
      </c>
      <c r="BG134" s="2" t="s">
        <v>1730</v>
      </c>
      <c r="BI134" s="2" t="s">
        <v>1681</v>
      </c>
      <c r="BJ134" s="28" t="str">
        <f t="shared" si="16"/>
        <v>Leeds</v>
      </c>
      <c r="BK134" s="28" t="str">
        <f t="shared" si="17"/>
        <v>West Yorkshire</v>
      </c>
      <c r="BM134" s="2" t="s">
        <v>98</v>
      </c>
      <c r="BU134" s="12"/>
      <c r="BV134" s="50" t="s">
        <v>570</v>
      </c>
      <c r="BW134" s="12"/>
      <c r="BX134" s="12"/>
      <c r="BY134" s="42" t="str">
        <f t="shared" si="18"/>
        <v>LS8</v>
      </c>
      <c r="BZ134" s="42"/>
    </row>
    <row r="135" spans="1:78" ht="15">
      <c r="A135" s="16" t="s">
        <v>1943</v>
      </c>
      <c r="B135" s="28">
        <f>VLOOKUP(A135,Organisations!$A$2:$B$7,2,FALSE)</f>
        <v>1</v>
      </c>
      <c r="C135" s="23" t="s">
        <v>1732</v>
      </c>
      <c r="D135" s="23" t="s">
        <v>1733</v>
      </c>
      <c r="E135" s="28" t="str">
        <f t="shared" si="0"/>
        <v/>
      </c>
      <c r="F135" s="24"/>
      <c r="G135" s="16" t="s">
        <v>68</v>
      </c>
      <c r="H135" s="17"/>
      <c r="K135" s="26" t="s">
        <v>1736</v>
      </c>
      <c r="L135" s="18"/>
      <c r="M135" s="28" t="str">
        <f t="shared" ref="M135:Q135" si="811">IFERROR(IF(FIND(M$1,$F135)&gt;1,"Age - Children",""),"")</f>
        <v/>
      </c>
      <c r="N135" s="28" t="str">
        <f t="shared" si="811"/>
        <v/>
      </c>
      <c r="O135" s="28" t="str">
        <f t="shared" si="811"/>
        <v/>
      </c>
      <c r="P135" s="28" t="str">
        <f t="shared" si="811"/>
        <v/>
      </c>
      <c r="Q135" s="28" t="str">
        <f t="shared" si="811"/>
        <v/>
      </c>
      <c r="R135" s="28" t="str">
        <f t="shared" ref="R135:T135" si="812">IFERROR(IF(FIND(R$1,$F135)&gt;1,"Age - Elderly",""),"")</f>
        <v/>
      </c>
      <c r="S135" s="28" t="str">
        <f t="shared" si="812"/>
        <v/>
      </c>
      <c r="T135" s="28" t="str">
        <f t="shared" si="812"/>
        <v/>
      </c>
      <c r="U135" s="28" t="str">
        <f t="shared" si="3"/>
        <v/>
      </c>
      <c r="V135" s="28" t="str">
        <f t="shared" si="4"/>
        <v/>
      </c>
      <c r="X135" s="28" t="str">
        <f t="shared" si="5"/>
        <v/>
      </c>
      <c r="Y135" s="28" t="str">
        <f t="shared" si="6"/>
        <v/>
      </c>
      <c r="Z135" s="28" t="str">
        <f t="shared" si="7"/>
        <v/>
      </c>
      <c r="AB135" s="28" t="str">
        <f t="shared" si="8"/>
        <v/>
      </c>
      <c r="AD135" s="28" t="str">
        <f t="shared" si="9"/>
        <v/>
      </c>
      <c r="AG135" s="28" t="str">
        <f t="shared" ref="AG135:AL135" si="813">IFERROR(IF(FIND(AG$1,$F135)&gt;1,AG$1,""),"")</f>
        <v/>
      </c>
      <c r="AH135" s="28" t="str">
        <f t="shared" si="813"/>
        <v/>
      </c>
      <c r="AI135" s="28" t="str">
        <f t="shared" si="813"/>
        <v/>
      </c>
      <c r="AJ135" s="28" t="str">
        <f t="shared" si="813"/>
        <v/>
      </c>
      <c r="AK135" s="28" t="str">
        <f t="shared" si="813"/>
        <v/>
      </c>
      <c r="AL135" s="28" t="str">
        <f t="shared" si="813"/>
        <v/>
      </c>
      <c r="AM135" s="28" t="str">
        <f t="shared" si="11"/>
        <v/>
      </c>
      <c r="AN135" s="28" t="str">
        <f t="shared" ref="AN135:AQ135" si="814">IFERROR(IF(FIND(AN$1,$F135)&gt;1,"Status - LGBT",""),"")</f>
        <v/>
      </c>
      <c r="AO135" s="28" t="str">
        <f t="shared" si="814"/>
        <v/>
      </c>
      <c r="AP135" s="28" t="str">
        <f t="shared" si="814"/>
        <v/>
      </c>
      <c r="AQ135" s="28" t="str">
        <f t="shared" si="814"/>
        <v/>
      </c>
      <c r="AR135" s="28" t="str">
        <f t="shared" ref="AR135:AV135" si="815">IFERROR(IF(FIND(AR$1,$F135)&gt;1,"BME",""),"")</f>
        <v/>
      </c>
      <c r="AS135" s="28" t="str">
        <f t="shared" si="815"/>
        <v/>
      </c>
      <c r="AT135" s="28" t="str">
        <f t="shared" si="815"/>
        <v/>
      </c>
      <c r="AU135" s="28" t="str">
        <f t="shared" si="815"/>
        <v/>
      </c>
      <c r="AV135" s="28" t="str">
        <f t="shared" si="815"/>
        <v/>
      </c>
      <c r="AW135" s="28" t="str">
        <f t="shared" ref="AW135:BC135" si="816">IFERROR(IF(FIND(AW$1,$F135)&gt;1,AW$1,""),"")</f>
        <v/>
      </c>
      <c r="AX135" s="28" t="str">
        <f t="shared" si="816"/>
        <v/>
      </c>
      <c r="AY135" s="28" t="str">
        <f t="shared" si="816"/>
        <v/>
      </c>
      <c r="AZ135" s="28" t="str">
        <f t="shared" si="816"/>
        <v/>
      </c>
      <c r="BA135" s="28" t="str">
        <f t="shared" si="816"/>
        <v/>
      </c>
      <c r="BB135" s="28" t="str">
        <f t="shared" si="816"/>
        <v/>
      </c>
      <c r="BC135" s="28" t="str">
        <f t="shared" si="816"/>
        <v/>
      </c>
      <c r="BD135" s="28" t="str">
        <f t="shared" si="15"/>
        <v/>
      </c>
      <c r="BG135" s="2" t="s">
        <v>1738</v>
      </c>
      <c r="BI135" s="2" t="s">
        <v>1690</v>
      </c>
      <c r="BJ135" s="28" t="str">
        <f t="shared" si="16"/>
        <v>Leeds</v>
      </c>
      <c r="BK135" s="28" t="str">
        <f t="shared" si="17"/>
        <v>West Yorkshire</v>
      </c>
      <c r="BM135" s="2" t="s">
        <v>98</v>
      </c>
      <c r="BU135" s="18"/>
      <c r="BV135" s="47" t="s">
        <v>573</v>
      </c>
      <c r="BW135" s="18"/>
      <c r="BX135" s="18"/>
      <c r="BY135" s="42" t="str">
        <f t="shared" si="18"/>
        <v>LS10</v>
      </c>
      <c r="BZ135" s="43"/>
    </row>
    <row r="136" spans="1:78" ht="15">
      <c r="A136" s="10" t="s">
        <v>1943</v>
      </c>
      <c r="B136" s="28">
        <f>VLOOKUP(A136,Organisations!$A$2:$B$7,2,FALSE)</f>
        <v>1</v>
      </c>
      <c r="C136" s="23" t="s">
        <v>1741</v>
      </c>
      <c r="D136" s="23" t="s">
        <v>1742</v>
      </c>
      <c r="E136" s="28" t="str">
        <f t="shared" si="0"/>
        <v/>
      </c>
      <c r="F136" s="27"/>
      <c r="G136" s="10" t="s">
        <v>68</v>
      </c>
      <c r="H136" s="11"/>
      <c r="K136" s="30" t="s">
        <v>1745</v>
      </c>
      <c r="L136" s="12"/>
      <c r="M136" s="28" t="str">
        <f t="shared" ref="M136:Q136" si="817">IFERROR(IF(FIND(M$1,$F136)&gt;1,"Age - Children",""),"")</f>
        <v/>
      </c>
      <c r="N136" s="28" t="str">
        <f t="shared" si="817"/>
        <v/>
      </c>
      <c r="O136" s="28" t="str">
        <f t="shared" si="817"/>
        <v/>
      </c>
      <c r="P136" s="28" t="str">
        <f t="shared" si="817"/>
        <v/>
      </c>
      <c r="Q136" s="28" t="str">
        <f t="shared" si="817"/>
        <v/>
      </c>
      <c r="R136" s="28" t="str">
        <f t="shared" ref="R136:T136" si="818">IFERROR(IF(FIND(R$1,$F136)&gt;1,"Age - Elderly",""),"")</f>
        <v/>
      </c>
      <c r="S136" s="28" t="str">
        <f t="shared" si="818"/>
        <v/>
      </c>
      <c r="T136" s="28" t="str">
        <f t="shared" si="818"/>
        <v/>
      </c>
      <c r="U136" s="28" t="str">
        <f t="shared" si="3"/>
        <v/>
      </c>
      <c r="V136" s="28" t="str">
        <f t="shared" si="4"/>
        <v/>
      </c>
      <c r="X136" s="28" t="str">
        <f t="shared" si="5"/>
        <v/>
      </c>
      <c r="Y136" s="28" t="str">
        <f t="shared" si="6"/>
        <v/>
      </c>
      <c r="Z136" s="28" t="str">
        <f t="shared" si="7"/>
        <v/>
      </c>
      <c r="AB136" s="28" t="str">
        <f t="shared" si="8"/>
        <v/>
      </c>
      <c r="AD136" s="28" t="str">
        <f t="shared" si="9"/>
        <v/>
      </c>
      <c r="AG136" s="28" t="str">
        <f t="shared" ref="AG136:AL136" si="819">IFERROR(IF(FIND(AG$1,$F136)&gt;1,AG$1,""),"")</f>
        <v/>
      </c>
      <c r="AH136" s="28" t="str">
        <f t="shared" si="819"/>
        <v/>
      </c>
      <c r="AI136" s="28" t="str">
        <f t="shared" si="819"/>
        <v/>
      </c>
      <c r="AJ136" s="28" t="str">
        <f t="shared" si="819"/>
        <v/>
      </c>
      <c r="AK136" s="28" t="str">
        <f t="shared" si="819"/>
        <v/>
      </c>
      <c r="AL136" s="28" t="str">
        <f t="shared" si="819"/>
        <v/>
      </c>
      <c r="AM136" s="28" t="str">
        <f t="shared" si="11"/>
        <v/>
      </c>
      <c r="AN136" s="28" t="str">
        <f t="shared" ref="AN136:AQ136" si="820">IFERROR(IF(FIND(AN$1,$F136)&gt;1,"Status - LGBT",""),"")</f>
        <v/>
      </c>
      <c r="AO136" s="28" t="str">
        <f t="shared" si="820"/>
        <v/>
      </c>
      <c r="AP136" s="28" t="str">
        <f t="shared" si="820"/>
        <v/>
      </c>
      <c r="AQ136" s="28" t="str">
        <f t="shared" si="820"/>
        <v/>
      </c>
      <c r="AR136" s="28" t="str">
        <f t="shared" ref="AR136:AV136" si="821">IFERROR(IF(FIND(AR$1,$F136)&gt;1,"BME",""),"")</f>
        <v/>
      </c>
      <c r="AS136" s="28" t="str">
        <f t="shared" si="821"/>
        <v/>
      </c>
      <c r="AT136" s="28" t="str">
        <f t="shared" si="821"/>
        <v/>
      </c>
      <c r="AU136" s="28" t="str">
        <f t="shared" si="821"/>
        <v/>
      </c>
      <c r="AV136" s="28" t="str">
        <f t="shared" si="821"/>
        <v/>
      </c>
      <c r="AW136" s="28" t="str">
        <f t="shared" ref="AW136:BC136" si="822">IFERROR(IF(FIND(AW$1,$F136)&gt;1,AW$1,""),"")</f>
        <v/>
      </c>
      <c r="AX136" s="28" t="str">
        <f t="shared" si="822"/>
        <v/>
      </c>
      <c r="AY136" s="28" t="str">
        <f t="shared" si="822"/>
        <v/>
      </c>
      <c r="AZ136" s="28" t="str">
        <f t="shared" si="822"/>
        <v/>
      </c>
      <c r="BA136" s="28" t="str">
        <f t="shared" si="822"/>
        <v/>
      </c>
      <c r="BB136" s="28" t="str">
        <f t="shared" si="822"/>
        <v/>
      </c>
      <c r="BC136" s="28" t="str">
        <f t="shared" si="822"/>
        <v/>
      </c>
      <c r="BD136" s="28" t="str">
        <f t="shared" si="15"/>
        <v/>
      </c>
      <c r="BG136" s="2" t="s">
        <v>1747</v>
      </c>
      <c r="BI136" s="2" t="s">
        <v>1697</v>
      </c>
      <c r="BJ136" s="28" t="str">
        <f t="shared" si="16"/>
        <v>Leeds</v>
      </c>
      <c r="BK136" s="28" t="str">
        <f t="shared" si="17"/>
        <v>West Yorkshire</v>
      </c>
      <c r="BM136" s="2" t="s">
        <v>98</v>
      </c>
      <c r="BU136" s="12"/>
      <c r="BV136" s="50" t="s">
        <v>561</v>
      </c>
      <c r="BW136" s="12"/>
      <c r="BX136" s="12"/>
      <c r="BY136" s="42" t="str">
        <f t="shared" si="18"/>
        <v>LS1</v>
      </c>
      <c r="BZ136" s="42"/>
    </row>
    <row r="137" spans="1:78" ht="15">
      <c r="A137" s="16" t="s">
        <v>1943</v>
      </c>
      <c r="B137" s="28">
        <f>VLOOKUP(A137,Organisations!$A$2:$B$7,2,FALSE)</f>
        <v>1</v>
      </c>
      <c r="C137" s="23" t="s">
        <v>1750</v>
      </c>
      <c r="D137" s="23" t="s">
        <v>1751</v>
      </c>
      <c r="E137" s="28" t="str">
        <f t="shared" si="0"/>
        <v/>
      </c>
      <c r="F137" s="24"/>
      <c r="G137" s="16" t="s">
        <v>68</v>
      </c>
      <c r="H137" s="17"/>
      <c r="K137" s="26" t="s">
        <v>1754</v>
      </c>
      <c r="L137" s="18"/>
      <c r="M137" s="28" t="str">
        <f t="shared" ref="M137:Q137" si="823">IFERROR(IF(FIND(M$1,$F137)&gt;1,"Age - Children",""),"")</f>
        <v/>
      </c>
      <c r="N137" s="28" t="str">
        <f t="shared" si="823"/>
        <v/>
      </c>
      <c r="O137" s="28" t="str">
        <f t="shared" si="823"/>
        <v/>
      </c>
      <c r="P137" s="28" t="str">
        <f t="shared" si="823"/>
        <v/>
      </c>
      <c r="Q137" s="28" t="str">
        <f t="shared" si="823"/>
        <v/>
      </c>
      <c r="R137" s="28" t="str">
        <f t="shared" ref="R137:T137" si="824">IFERROR(IF(FIND(R$1,$F137)&gt;1,"Age - Elderly",""),"")</f>
        <v/>
      </c>
      <c r="S137" s="28" t="str">
        <f t="shared" si="824"/>
        <v/>
      </c>
      <c r="T137" s="28" t="str">
        <f t="shared" si="824"/>
        <v/>
      </c>
      <c r="U137" s="28" t="str">
        <f t="shared" si="3"/>
        <v/>
      </c>
      <c r="V137" s="28" t="str">
        <f t="shared" si="4"/>
        <v/>
      </c>
      <c r="X137" s="28" t="str">
        <f t="shared" si="5"/>
        <v/>
      </c>
      <c r="Y137" s="28" t="str">
        <f t="shared" si="6"/>
        <v/>
      </c>
      <c r="Z137" s="28" t="str">
        <f t="shared" si="7"/>
        <v/>
      </c>
      <c r="AB137" s="28" t="str">
        <f t="shared" si="8"/>
        <v/>
      </c>
      <c r="AD137" s="28" t="str">
        <f t="shared" si="9"/>
        <v/>
      </c>
      <c r="AG137" s="28" t="str">
        <f t="shared" ref="AG137:AL137" si="825">IFERROR(IF(FIND(AG$1,$F137)&gt;1,AG$1,""),"")</f>
        <v/>
      </c>
      <c r="AH137" s="28" t="str">
        <f t="shared" si="825"/>
        <v/>
      </c>
      <c r="AI137" s="28" t="str">
        <f t="shared" si="825"/>
        <v/>
      </c>
      <c r="AJ137" s="28" t="str">
        <f t="shared" si="825"/>
        <v/>
      </c>
      <c r="AK137" s="28" t="str">
        <f t="shared" si="825"/>
        <v/>
      </c>
      <c r="AL137" s="28" t="str">
        <f t="shared" si="825"/>
        <v/>
      </c>
      <c r="AM137" s="28" t="str">
        <f t="shared" si="11"/>
        <v/>
      </c>
      <c r="AN137" s="28" t="str">
        <f t="shared" ref="AN137:AQ137" si="826">IFERROR(IF(FIND(AN$1,$F137)&gt;1,"Status - LGBT",""),"")</f>
        <v/>
      </c>
      <c r="AO137" s="28" t="str">
        <f t="shared" si="826"/>
        <v/>
      </c>
      <c r="AP137" s="28" t="str">
        <f t="shared" si="826"/>
        <v/>
      </c>
      <c r="AQ137" s="28" t="str">
        <f t="shared" si="826"/>
        <v/>
      </c>
      <c r="AR137" s="28" t="str">
        <f t="shared" ref="AR137:AV137" si="827">IFERROR(IF(FIND(AR$1,$F137)&gt;1,"BME",""),"")</f>
        <v/>
      </c>
      <c r="AS137" s="28" t="str">
        <f t="shared" si="827"/>
        <v/>
      </c>
      <c r="AT137" s="28" t="str">
        <f t="shared" si="827"/>
        <v/>
      </c>
      <c r="AU137" s="28" t="str">
        <f t="shared" si="827"/>
        <v/>
      </c>
      <c r="AV137" s="28" t="str">
        <f t="shared" si="827"/>
        <v/>
      </c>
      <c r="AW137" s="28" t="str">
        <f t="shared" ref="AW137:BC137" si="828">IFERROR(IF(FIND(AW$1,$F137)&gt;1,AW$1,""),"")</f>
        <v/>
      </c>
      <c r="AX137" s="28" t="str">
        <f t="shared" si="828"/>
        <v/>
      </c>
      <c r="AY137" s="28" t="str">
        <f t="shared" si="828"/>
        <v/>
      </c>
      <c r="AZ137" s="28" t="str">
        <f t="shared" si="828"/>
        <v/>
      </c>
      <c r="BA137" s="28" t="str">
        <f t="shared" si="828"/>
        <v/>
      </c>
      <c r="BB137" s="28" t="str">
        <f t="shared" si="828"/>
        <v/>
      </c>
      <c r="BC137" s="28" t="str">
        <f t="shared" si="828"/>
        <v/>
      </c>
      <c r="BD137" s="28" t="str">
        <f t="shared" si="15"/>
        <v/>
      </c>
      <c r="BG137" s="2" t="s">
        <v>1755</v>
      </c>
      <c r="BI137" s="2" t="s">
        <v>1706</v>
      </c>
      <c r="BJ137" s="28" t="str">
        <f t="shared" si="16"/>
        <v>Leeds</v>
      </c>
      <c r="BK137" s="28" t="str">
        <f t="shared" si="17"/>
        <v>West Yorkshire</v>
      </c>
      <c r="BM137" s="2" t="s">
        <v>98</v>
      </c>
      <c r="BU137" s="18"/>
      <c r="BV137" s="47" t="s">
        <v>569</v>
      </c>
      <c r="BW137" s="18"/>
      <c r="BX137" s="18"/>
      <c r="BY137" s="42" t="str">
        <f t="shared" si="18"/>
        <v>LS7</v>
      </c>
      <c r="BZ137" s="43"/>
    </row>
    <row r="138" spans="1:78" ht="15">
      <c r="A138" s="10" t="s">
        <v>1943</v>
      </c>
      <c r="B138" s="28">
        <f>VLOOKUP(A138,Organisations!$A$2:$B$7,2,FALSE)</f>
        <v>1</v>
      </c>
      <c r="C138" s="23" t="s">
        <v>1759</v>
      </c>
      <c r="D138" s="23" t="s">
        <v>1760</v>
      </c>
      <c r="E138" s="28" t="str">
        <f t="shared" si="0"/>
        <v/>
      </c>
      <c r="F138" s="27"/>
      <c r="G138" s="10" t="s">
        <v>68</v>
      </c>
      <c r="H138" s="11"/>
      <c r="K138" s="30" t="s">
        <v>1763</v>
      </c>
      <c r="L138" s="12"/>
      <c r="M138" s="28" t="str">
        <f t="shared" ref="M138:Q138" si="829">IFERROR(IF(FIND(M$1,$F138)&gt;1,"Age - Children",""),"")</f>
        <v/>
      </c>
      <c r="N138" s="28" t="str">
        <f t="shared" si="829"/>
        <v/>
      </c>
      <c r="O138" s="28" t="str">
        <f t="shared" si="829"/>
        <v/>
      </c>
      <c r="P138" s="28" t="str">
        <f t="shared" si="829"/>
        <v/>
      </c>
      <c r="Q138" s="28" t="str">
        <f t="shared" si="829"/>
        <v/>
      </c>
      <c r="R138" s="28" t="str">
        <f t="shared" ref="R138:T138" si="830">IFERROR(IF(FIND(R$1,$F138)&gt;1,"Age - Elderly",""),"")</f>
        <v/>
      </c>
      <c r="S138" s="28" t="str">
        <f t="shared" si="830"/>
        <v/>
      </c>
      <c r="T138" s="28" t="str">
        <f t="shared" si="830"/>
        <v/>
      </c>
      <c r="U138" s="28" t="str">
        <f t="shared" si="3"/>
        <v/>
      </c>
      <c r="V138" s="28" t="str">
        <f t="shared" si="4"/>
        <v/>
      </c>
      <c r="X138" s="28" t="str">
        <f t="shared" si="5"/>
        <v/>
      </c>
      <c r="Y138" s="28" t="str">
        <f t="shared" si="6"/>
        <v/>
      </c>
      <c r="Z138" s="28" t="str">
        <f t="shared" si="7"/>
        <v/>
      </c>
      <c r="AB138" s="28" t="str">
        <f t="shared" si="8"/>
        <v/>
      </c>
      <c r="AD138" s="28" t="str">
        <f t="shared" si="9"/>
        <v/>
      </c>
      <c r="AG138" s="28" t="str">
        <f t="shared" ref="AG138:AL138" si="831">IFERROR(IF(FIND(AG$1,$F138)&gt;1,AG$1,""),"")</f>
        <v/>
      </c>
      <c r="AH138" s="28" t="str">
        <f t="shared" si="831"/>
        <v/>
      </c>
      <c r="AI138" s="28" t="str">
        <f t="shared" si="831"/>
        <v/>
      </c>
      <c r="AJ138" s="28" t="str">
        <f t="shared" si="831"/>
        <v/>
      </c>
      <c r="AK138" s="28" t="str">
        <f t="shared" si="831"/>
        <v/>
      </c>
      <c r="AL138" s="28" t="str">
        <f t="shared" si="831"/>
        <v/>
      </c>
      <c r="AM138" s="28" t="str">
        <f t="shared" si="11"/>
        <v/>
      </c>
      <c r="AN138" s="28" t="str">
        <f t="shared" ref="AN138:AQ138" si="832">IFERROR(IF(FIND(AN$1,$F138)&gt;1,"Status - LGBT",""),"")</f>
        <v/>
      </c>
      <c r="AO138" s="28" t="str">
        <f t="shared" si="832"/>
        <v/>
      </c>
      <c r="AP138" s="28" t="str">
        <f t="shared" si="832"/>
        <v/>
      </c>
      <c r="AQ138" s="28" t="str">
        <f t="shared" si="832"/>
        <v/>
      </c>
      <c r="AR138" s="28" t="str">
        <f t="shared" ref="AR138:AV138" si="833">IFERROR(IF(FIND(AR$1,$F138)&gt;1,"BME",""),"")</f>
        <v/>
      </c>
      <c r="AS138" s="28" t="str">
        <f t="shared" si="833"/>
        <v/>
      </c>
      <c r="AT138" s="28" t="str">
        <f t="shared" si="833"/>
        <v/>
      </c>
      <c r="AU138" s="28" t="str">
        <f t="shared" si="833"/>
        <v/>
      </c>
      <c r="AV138" s="28" t="str">
        <f t="shared" si="833"/>
        <v/>
      </c>
      <c r="AW138" s="28" t="str">
        <f t="shared" ref="AW138:BC138" si="834">IFERROR(IF(FIND(AW$1,$F138)&gt;1,AW$1,""),"")</f>
        <v/>
      </c>
      <c r="AX138" s="28" t="str">
        <f t="shared" si="834"/>
        <v/>
      </c>
      <c r="AY138" s="28" t="str">
        <f t="shared" si="834"/>
        <v/>
      </c>
      <c r="AZ138" s="28" t="str">
        <f t="shared" si="834"/>
        <v/>
      </c>
      <c r="BA138" s="28" t="str">
        <f t="shared" si="834"/>
        <v/>
      </c>
      <c r="BB138" s="28" t="str">
        <f t="shared" si="834"/>
        <v/>
      </c>
      <c r="BC138" s="28" t="str">
        <f t="shared" si="834"/>
        <v/>
      </c>
      <c r="BD138" s="28" t="str">
        <f t="shared" si="15"/>
        <v/>
      </c>
      <c r="BG138" s="2" t="s">
        <v>1764</v>
      </c>
      <c r="BI138" s="2" t="s">
        <v>371</v>
      </c>
      <c r="BJ138" s="28" t="str">
        <f t="shared" si="16"/>
        <v>Leeds</v>
      </c>
      <c r="BK138" s="28" t="str">
        <f t="shared" si="17"/>
        <v>West Yorkshire</v>
      </c>
      <c r="BM138" s="2" t="s">
        <v>98</v>
      </c>
      <c r="BU138" s="12"/>
      <c r="BV138" s="50" t="s">
        <v>575</v>
      </c>
      <c r="BW138" s="12"/>
      <c r="BX138" s="12"/>
      <c r="BY138" s="42" t="str">
        <f t="shared" si="18"/>
        <v>LS12</v>
      </c>
      <c r="BZ138" s="42"/>
    </row>
    <row r="139" spans="1:78" ht="15">
      <c r="A139" s="16" t="s">
        <v>1943</v>
      </c>
      <c r="B139" s="28">
        <f>VLOOKUP(A139,Organisations!$A$2:$B$7,2,FALSE)</f>
        <v>1</v>
      </c>
      <c r="C139" s="23" t="s">
        <v>1767</v>
      </c>
      <c r="D139" s="23" t="s">
        <v>1768</v>
      </c>
      <c r="E139" s="28" t="str">
        <f t="shared" si="0"/>
        <v/>
      </c>
      <c r="F139" s="24"/>
      <c r="G139" s="16" t="s">
        <v>68</v>
      </c>
      <c r="H139" s="17"/>
      <c r="K139" s="26" t="s">
        <v>1772</v>
      </c>
      <c r="L139" s="18"/>
      <c r="M139" s="28" t="str">
        <f t="shared" ref="M139:Q139" si="835">IFERROR(IF(FIND(M$1,$F139)&gt;1,"Age - Children",""),"")</f>
        <v/>
      </c>
      <c r="N139" s="28" t="str">
        <f t="shared" si="835"/>
        <v/>
      </c>
      <c r="O139" s="28" t="str">
        <f t="shared" si="835"/>
        <v/>
      </c>
      <c r="P139" s="28" t="str">
        <f t="shared" si="835"/>
        <v/>
      </c>
      <c r="Q139" s="28" t="str">
        <f t="shared" si="835"/>
        <v/>
      </c>
      <c r="R139" s="28" t="str">
        <f t="shared" ref="R139:T139" si="836">IFERROR(IF(FIND(R$1,$F139)&gt;1,"Age - Elderly",""),"")</f>
        <v/>
      </c>
      <c r="S139" s="28" t="str">
        <f t="shared" si="836"/>
        <v/>
      </c>
      <c r="T139" s="28" t="str">
        <f t="shared" si="836"/>
        <v/>
      </c>
      <c r="U139" s="28" t="str">
        <f t="shared" si="3"/>
        <v/>
      </c>
      <c r="V139" s="28" t="str">
        <f t="shared" si="4"/>
        <v/>
      </c>
      <c r="X139" s="28" t="str">
        <f t="shared" si="5"/>
        <v/>
      </c>
      <c r="Y139" s="28" t="str">
        <f t="shared" si="6"/>
        <v/>
      </c>
      <c r="Z139" s="28" t="str">
        <f t="shared" si="7"/>
        <v/>
      </c>
      <c r="AB139" s="28" t="str">
        <f t="shared" si="8"/>
        <v/>
      </c>
      <c r="AD139" s="28" t="str">
        <f t="shared" si="9"/>
        <v/>
      </c>
      <c r="AG139" s="28" t="str">
        <f t="shared" ref="AG139:AL139" si="837">IFERROR(IF(FIND(AG$1,$F139)&gt;1,AG$1,""),"")</f>
        <v/>
      </c>
      <c r="AH139" s="28" t="str">
        <f t="shared" si="837"/>
        <v/>
      </c>
      <c r="AI139" s="28" t="str">
        <f t="shared" si="837"/>
        <v/>
      </c>
      <c r="AJ139" s="28" t="str">
        <f t="shared" si="837"/>
        <v/>
      </c>
      <c r="AK139" s="28" t="str">
        <f t="shared" si="837"/>
        <v/>
      </c>
      <c r="AL139" s="28" t="str">
        <f t="shared" si="837"/>
        <v/>
      </c>
      <c r="AM139" s="28" t="str">
        <f t="shared" si="11"/>
        <v/>
      </c>
      <c r="AN139" s="28" t="str">
        <f t="shared" ref="AN139:AQ139" si="838">IFERROR(IF(FIND(AN$1,$F139)&gt;1,"Status - LGBT",""),"")</f>
        <v/>
      </c>
      <c r="AO139" s="28" t="str">
        <f t="shared" si="838"/>
        <v/>
      </c>
      <c r="AP139" s="28" t="str">
        <f t="shared" si="838"/>
        <v/>
      </c>
      <c r="AQ139" s="28" t="str">
        <f t="shared" si="838"/>
        <v/>
      </c>
      <c r="AR139" s="28" t="str">
        <f t="shared" ref="AR139:AV139" si="839">IFERROR(IF(FIND(AR$1,$F139)&gt;1,"BME",""),"")</f>
        <v/>
      </c>
      <c r="AS139" s="28" t="str">
        <f t="shared" si="839"/>
        <v/>
      </c>
      <c r="AT139" s="28" t="str">
        <f t="shared" si="839"/>
        <v/>
      </c>
      <c r="AU139" s="28" t="str">
        <f t="shared" si="839"/>
        <v/>
      </c>
      <c r="AV139" s="28" t="str">
        <f t="shared" si="839"/>
        <v/>
      </c>
      <c r="AW139" s="28" t="str">
        <f t="shared" ref="AW139:BC139" si="840">IFERROR(IF(FIND(AW$1,$F139)&gt;1,AW$1,""),"")</f>
        <v/>
      </c>
      <c r="AX139" s="28" t="str">
        <f t="shared" si="840"/>
        <v/>
      </c>
      <c r="AY139" s="28" t="str">
        <f t="shared" si="840"/>
        <v/>
      </c>
      <c r="AZ139" s="28" t="str">
        <f t="shared" si="840"/>
        <v/>
      </c>
      <c r="BA139" s="28" t="str">
        <f t="shared" si="840"/>
        <v/>
      </c>
      <c r="BB139" s="28" t="str">
        <f t="shared" si="840"/>
        <v/>
      </c>
      <c r="BC139" s="28" t="str">
        <f t="shared" si="840"/>
        <v/>
      </c>
      <c r="BD139" s="28" t="str">
        <f t="shared" si="15"/>
        <v/>
      </c>
      <c r="BG139" s="2" t="s">
        <v>1773</v>
      </c>
      <c r="BI139" s="2" t="s">
        <v>1723</v>
      </c>
      <c r="BJ139" s="28" t="str">
        <f t="shared" si="16"/>
        <v>Leeds</v>
      </c>
      <c r="BK139" s="28" t="str">
        <f t="shared" si="17"/>
        <v>West Yorkshire</v>
      </c>
      <c r="BM139" s="2" t="s">
        <v>98</v>
      </c>
      <c r="BU139" s="18"/>
      <c r="BV139" s="47" t="s">
        <v>564</v>
      </c>
      <c r="BW139" s="18"/>
      <c r="BX139" s="18"/>
      <c r="BY139" s="42" t="str">
        <f t="shared" si="18"/>
        <v>LS2</v>
      </c>
      <c r="BZ139" s="43"/>
    </row>
    <row r="140" spans="1:78" ht="15">
      <c r="A140" s="10" t="s">
        <v>1943</v>
      </c>
      <c r="B140" s="28">
        <f>VLOOKUP(A140,Organisations!$A$2:$B$7,2,FALSE)</f>
        <v>1</v>
      </c>
      <c r="C140" s="10" t="s">
        <v>1776</v>
      </c>
      <c r="D140" s="10" t="s">
        <v>1777</v>
      </c>
      <c r="E140" s="28" t="str">
        <f t="shared" si="0"/>
        <v/>
      </c>
      <c r="F140" s="27"/>
      <c r="G140" s="10" t="s">
        <v>68</v>
      </c>
      <c r="H140" s="11"/>
      <c r="K140" s="30" t="s">
        <v>1780</v>
      </c>
      <c r="L140" s="12"/>
      <c r="M140" s="28" t="str">
        <f t="shared" ref="M140:Q140" si="841">IFERROR(IF(FIND(M$1,$F140)&gt;1,"Age - Children",""),"")</f>
        <v/>
      </c>
      <c r="N140" s="28" t="str">
        <f t="shared" si="841"/>
        <v/>
      </c>
      <c r="O140" s="28" t="str">
        <f t="shared" si="841"/>
        <v/>
      </c>
      <c r="P140" s="28" t="str">
        <f t="shared" si="841"/>
        <v/>
      </c>
      <c r="Q140" s="28" t="str">
        <f t="shared" si="841"/>
        <v/>
      </c>
      <c r="R140" s="28" t="str">
        <f t="shared" ref="R140:T140" si="842">IFERROR(IF(FIND(R$1,$F140)&gt;1,"Age - Elderly",""),"")</f>
        <v/>
      </c>
      <c r="S140" s="28" t="str">
        <f t="shared" si="842"/>
        <v/>
      </c>
      <c r="T140" s="28" t="str">
        <f t="shared" si="842"/>
        <v/>
      </c>
      <c r="U140" s="28" t="str">
        <f t="shared" si="3"/>
        <v/>
      </c>
      <c r="V140" s="28" t="str">
        <f t="shared" si="4"/>
        <v/>
      </c>
      <c r="X140" s="28" t="str">
        <f t="shared" si="5"/>
        <v/>
      </c>
      <c r="Y140" s="28" t="str">
        <f t="shared" si="6"/>
        <v/>
      </c>
      <c r="Z140" s="28" t="str">
        <f t="shared" si="7"/>
        <v/>
      </c>
      <c r="AB140" s="28" t="str">
        <f t="shared" si="8"/>
        <v/>
      </c>
      <c r="AD140" s="28" t="str">
        <f t="shared" si="9"/>
        <v/>
      </c>
      <c r="AG140" s="28" t="str">
        <f t="shared" ref="AG140:AL140" si="843">IFERROR(IF(FIND(AG$1,$F140)&gt;1,AG$1,""),"")</f>
        <v/>
      </c>
      <c r="AH140" s="28" t="str">
        <f t="shared" si="843"/>
        <v/>
      </c>
      <c r="AI140" s="28" t="str">
        <f t="shared" si="843"/>
        <v/>
      </c>
      <c r="AJ140" s="28" t="str">
        <f t="shared" si="843"/>
        <v/>
      </c>
      <c r="AK140" s="28" t="str">
        <f t="shared" si="843"/>
        <v/>
      </c>
      <c r="AL140" s="28" t="str">
        <f t="shared" si="843"/>
        <v/>
      </c>
      <c r="AM140" s="28" t="str">
        <f t="shared" si="11"/>
        <v/>
      </c>
      <c r="AN140" s="28" t="str">
        <f t="shared" ref="AN140:AQ140" si="844">IFERROR(IF(FIND(AN$1,$F140)&gt;1,"Status - LGBT",""),"")</f>
        <v/>
      </c>
      <c r="AO140" s="28" t="str">
        <f t="shared" si="844"/>
        <v/>
      </c>
      <c r="AP140" s="28" t="str">
        <f t="shared" si="844"/>
        <v/>
      </c>
      <c r="AQ140" s="28" t="str">
        <f t="shared" si="844"/>
        <v/>
      </c>
      <c r="AR140" s="28" t="str">
        <f t="shared" ref="AR140:AV140" si="845">IFERROR(IF(FIND(AR$1,$F140)&gt;1,"BME",""),"")</f>
        <v/>
      </c>
      <c r="AS140" s="28" t="str">
        <f t="shared" si="845"/>
        <v/>
      </c>
      <c r="AT140" s="28" t="str">
        <f t="shared" si="845"/>
        <v/>
      </c>
      <c r="AU140" s="28" t="str">
        <f t="shared" si="845"/>
        <v/>
      </c>
      <c r="AV140" s="28" t="str">
        <f t="shared" si="845"/>
        <v/>
      </c>
      <c r="AW140" s="28" t="str">
        <f t="shared" ref="AW140:BC140" si="846">IFERROR(IF(FIND(AW$1,$F140)&gt;1,AW$1,""),"")</f>
        <v/>
      </c>
      <c r="AX140" s="28" t="str">
        <f t="shared" si="846"/>
        <v/>
      </c>
      <c r="AY140" s="28" t="str">
        <f t="shared" si="846"/>
        <v/>
      </c>
      <c r="AZ140" s="28" t="str">
        <f t="shared" si="846"/>
        <v/>
      </c>
      <c r="BA140" s="28" t="str">
        <f t="shared" si="846"/>
        <v/>
      </c>
      <c r="BB140" s="28" t="str">
        <f t="shared" si="846"/>
        <v/>
      </c>
      <c r="BC140" s="28" t="str">
        <f t="shared" si="846"/>
        <v/>
      </c>
      <c r="BD140" s="28" t="str">
        <f t="shared" si="15"/>
        <v/>
      </c>
      <c r="BG140" s="2" t="s">
        <v>1781</v>
      </c>
      <c r="BI140" s="2" t="s">
        <v>1697</v>
      </c>
      <c r="BJ140" s="28" t="str">
        <f t="shared" si="16"/>
        <v>Leeds</v>
      </c>
      <c r="BK140" s="28" t="str">
        <f t="shared" si="17"/>
        <v>West Yorkshire</v>
      </c>
      <c r="BM140" s="2" t="s">
        <v>98</v>
      </c>
      <c r="BU140" s="12"/>
      <c r="BV140" s="50" t="s">
        <v>561</v>
      </c>
      <c r="BW140" s="12"/>
      <c r="BX140" s="12"/>
      <c r="BY140" s="42" t="str">
        <f t="shared" si="18"/>
        <v>LS1</v>
      </c>
      <c r="BZ140" s="42"/>
    </row>
    <row r="141" spans="1:78" ht="15">
      <c r="A141" s="16" t="s">
        <v>1943</v>
      </c>
      <c r="B141" s="28">
        <f>VLOOKUP(A141,Organisations!$A$2:$B$7,2,FALSE)</f>
        <v>1</v>
      </c>
      <c r="C141" s="16" t="s">
        <v>1784</v>
      </c>
      <c r="D141" s="16" t="s">
        <v>1785</v>
      </c>
      <c r="E141" s="28" t="str">
        <f t="shared" si="0"/>
        <v/>
      </c>
      <c r="F141" s="24"/>
      <c r="G141" s="16" t="s">
        <v>68</v>
      </c>
      <c r="H141" s="17"/>
      <c r="K141" s="26" t="s">
        <v>1788</v>
      </c>
      <c r="L141" s="18"/>
      <c r="M141" s="28" t="str">
        <f t="shared" ref="M141:Q141" si="847">IFERROR(IF(FIND(M$1,$F141)&gt;1,"Age - Children",""),"")</f>
        <v/>
      </c>
      <c r="N141" s="28" t="str">
        <f t="shared" si="847"/>
        <v/>
      </c>
      <c r="O141" s="28" t="str">
        <f t="shared" si="847"/>
        <v/>
      </c>
      <c r="P141" s="28" t="str">
        <f t="shared" si="847"/>
        <v/>
      </c>
      <c r="Q141" s="28" t="str">
        <f t="shared" si="847"/>
        <v/>
      </c>
      <c r="R141" s="28" t="str">
        <f t="shared" ref="R141:T141" si="848">IFERROR(IF(FIND(R$1,$F141)&gt;1,"Age - Elderly",""),"")</f>
        <v/>
      </c>
      <c r="S141" s="28" t="str">
        <f t="shared" si="848"/>
        <v/>
      </c>
      <c r="T141" s="28" t="str">
        <f t="shared" si="848"/>
        <v/>
      </c>
      <c r="U141" s="28" t="str">
        <f t="shared" si="3"/>
        <v/>
      </c>
      <c r="V141" s="28" t="str">
        <f t="shared" si="4"/>
        <v/>
      </c>
      <c r="X141" s="28" t="str">
        <f t="shared" si="5"/>
        <v/>
      </c>
      <c r="Y141" s="28" t="str">
        <f t="shared" si="6"/>
        <v/>
      </c>
      <c r="Z141" s="28" t="str">
        <f t="shared" si="7"/>
        <v/>
      </c>
      <c r="AB141" s="28" t="str">
        <f t="shared" si="8"/>
        <v/>
      </c>
      <c r="AD141" s="28" t="str">
        <f t="shared" si="9"/>
        <v/>
      </c>
      <c r="AG141" s="28" t="str">
        <f t="shared" ref="AG141:AL141" si="849">IFERROR(IF(FIND(AG$1,$F141)&gt;1,AG$1,""),"")</f>
        <v/>
      </c>
      <c r="AH141" s="28" t="str">
        <f t="shared" si="849"/>
        <v/>
      </c>
      <c r="AI141" s="28" t="str">
        <f t="shared" si="849"/>
        <v/>
      </c>
      <c r="AJ141" s="28" t="str">
        <f t="shared" si="849"/>
        <v/>
      </c>
      <c r="AK141" s="28" t="str">
        <f t="shared" si="849"/>
        <v/>
      </c>
      <c r="AL141" s="28" t="str">
        <f t="shared" si="849"/>
        <v/>
      </c>
      <c r="AM141" s="28" t="str">
        <f t="shared" si="11"/>
        <v/>
      </c>
      <c r="AN141" s="28" t="str">
        <f t="shared" ref="AN141:AQ141" si="850">IFERROR(IF(FIND(AN$1,$F141)&gt;1,"Status - LGBT",""),"")</f>
        <v/>
      </c>
      <c r="AO141" s="28" t="str">
        <f t="shared" si="850"/>
        <v/>
      </c>
      <c r="AP141" s="28" t="str">
        <f t="shared" si="850"/>
        <v/>
      </c>
      <c r="AQ141" s="28" t="str">
        <f t="shared" si="850"/>
        <v/>
      </c>
      <c r="AR141" s="28" t="str">
        <f t="shared" ref="AR141:AV141" si="851">IFERROR(IF(FIND(AR$1,$F141)&gt;1,"BME",""),"")</f>
        <v/>
      </c>
      <c r="AS141" s="28" t="str">
        <f t="shared" si="851"/>
        <v/>
      </c>
      <c r="AT141" s="28" t="str">
        <f t="shared" si="851"/>
        <v/>
      </c>
      <c r="AU141" s="28" t="str">
        <f t="shared" si="851"/>
        <v/>
      </c>
      <c r="AV141" s="28" t="str">
        <f t="shared" si="851"/>
        <v/>
      </c>
      <c r="AW141" s="28" t="str">
        <f t="shared" ref="AW141:BC141" si="852">IFERROR(IF(FIND(AW$1,$F141)&gt;1,AW$1,""),"")</f>
        <v/>
      </c>
      <c r="AX141" s="28" t="str">
        <f t="shared" si="852"/>
        <v/>
      </c>
      <c r="AY141" s="28" t="str">
        <f t="shared" si="852"/>
        <v/>
      </c>
      <c r="AZ141" s="28" t="str">
        <f t="shared" si="852"/>
        <v/>
      </c>
      <c r="BA141" s="28" t="str">
        <f t="shared" si="852"/>
        <v/>
      </c>
      <c r="BB141" s="28" t="str">
        <f t="shared" si="852"/>
        <v/>
      </c>
      <c r="BC141" s="28" t="str">
        <f t="shared" si="852"/>
        <v/>
      </c>
      <c r="BD141" s="28" t="str">
        <f t="shared" si="15"/>
        <v/>
      </c>
      <c r="BG141" s="2" t="s">
        <v>1789</v>
      </c>
      <c r="BI141" s="2" t="s">
        <v>1739</v>
      </c>
      <c r="BJ141" s="28" t="str">
        <f t="shared" si="16"/>
        <v>Leeds</v>
      </c>
      <c r="BK141" s="28" t="str">
        <f t="shared" si="17"/>
        <v>West Yorkshire</v>
      </c>
      <c r="BM141" s="2" t="s">
        <v>98</v>
      </c>
      <c r="BU141" s="18"/>
      <c r="BV141" s="47" t="s">
        <v>564</v>
      </c>
      <c r="BW141" s="18"/>
      <c r="BX141" s="18"/>
      <c r="BY141" s="42" t="str">
        <f t="shared" si="18"/>
        <v>LS2</v>
      </c>
      <c r="BZ141" s="43"/>
    </row>
    <row r="142" spans="1:78" ht="15">
      <c r="A142" s="10" t="s">
        <v>1943</v>
      </c>
      <c r="B142" s="28">
        <f>VLOOKUP(A142,Organisations!$A$2:$B$7,2,FALSE)</f>
        <v>1</v>
      </c>
      <c r="C142" s="10" t="s">
        <v>1790</v>
      </c>
      <c r="D142" s="10" t="s">
        <v>1791</v>
      </c>
      <c r="E142" s="28" t="str">
        <f t="shared" si="0"/>
        <v/>
      </c>
      <c r="F142" s="27"/>
      <c r="G142" s="10" t="s">
        <v>68</v>
      </c>
      <c r="H142" s="11"/>
      <c r="K142" s="34"/>
      <c r="L142" s="12"/>
      <c r="M142" s="28" t="str">
        <f t="shared" ref="M142:Q142" si="853">IFERROR(IF(FIND(M$1,$F142)&gt;1,"Age - Children",""),"")</f>
        <v/>
      </c>
      <c r="N142" s="28" t="str">
        <f t="shared" si="853"/>
        <v/>
      </c>
      <c r="O142" s="28" t="str">
        <f t="shared" si="853"/>
        <v/>
      </c>
      <c r="P142" s="28" t="str">
        <f t="shared" si="853"/>
        <v/>
      </c>
      <c r="Q142" s="28" t="str">
        <f t="shared" si="853"/>
        <v/>
      </c>
      <c r="R142" s="28" t="str">
        <f t="shared" ref="R142:T142" si="854">IFERROR(IF(FIND(R$1,$F142)&gt;1,"Age - Elderly",""),"")</f>
        <v/>
      </c>
      <c r="S142" s="28" t="str">
        <f t="shared" si="854"/>
        <v/>
      </c>
      <c r="T142" s="28" t="str">
        <f t="shared" si="854"/>
        <v/>
      </c>
      <c r="U142" s="28" t="str">
        <f t="shared" si="3"/>
        <v/>
      </c>
      <c r="V142" s="28" t="str">
        <f t="shared" si="4"/>
        <v/>
      </c>
      <c r="X142" s="28" t="str">
        <f t="shared" si="5"/>
        <v/>
      </c>
      <c r="Y142" s="28" t="str">
        <f t="shared" si="6"/>
        <v/>
      </c>
      <c r="Z142" s="28" t="str">
        <f t="shared" si="7"/>
        <v/>
      </c>
      <c r="AB142" s="28" t="str">
        <f t="shared" si="8"/>
        <v/>
      </c>
      <c r="AD142" s="28" t="str">
        <f t="shared" si="9"/>
        <v/>
      </c>
      <c r="AG142" s="28" t="str">
        <f t="shared" ref="AG142:AL142" si="855">IFERROR(IF(FIND(AG$1,$F142)&gt;1,AG$1,""),"")</f>
        <v/>
      </c>
      <c r="AH142" s="28" t="str">
        <f t="shared" si="855"/>
        <v/>
      </c>
      <c r="AI142" s="28" t="str">
        <f t="shared" si="855"/>
        <v/>
      </c>
      <c r="AJ142" s="28" t="str">
        <f t="shared" si="855"/>
        <v/>
      </c>
      <c r="AK142" s="28" t="str">
        <f t="shared" si="855"/>
        <v/>
      </c>
      <c r="AL142" s="28" t="str">
        <f t="shared" si="855"/>
        <v/>
      </c>
      <c r="AM142" s="28" t="str">
        <f t="shared" si="11"/>
        <v/>
      </c>
      <c r="AN142" s="28" t="str">
        <f t="shared" ref="AN142:AQ142" si="856">IFERROR(IF(FIND(AN$1,$F142)&gt;1,"Status - LGBT",""),"")</f>
        <v/>
      </c>
      <c r="AO142" s="28" t="str">
        <f t="shared" si="856"/>
        <v/>
      </c>
      <c r="AP142" s="28" t="str">
        <f t="shared" si="856"/>
        <v/>
      </c>
      <c r="AQ142" s="28" t="str">
        <f t="shared" si="856"/>
        <v/>
      </c>
      <c r="AR142" s="28" t="str">
        <f t="shared" ref="AR142:AV142" si="857">IFERROR(IF(FIND(AR$1,$F142)&gt;1,"BME",""),"")</f>
        <v/>
      </c>
      <c r="AS142" s="28" t="str">
        <f t="shared" si="857"/>
        <v/>
      </c>
      <c r="AT142" s="28" t="str">
        <f t="shared" si="857"/>
        <v/>
      </c>
      <c r="AU142" s="28" t="str">
        <f t="shared" si="857"/>
        <v/>
      </c>
      <c r="AV142" s="28" t="str">
        <f t="shared" si="857"/>
        <v/>
      </c>
      <c r="AW142" s="28" t="str">
        <f t="shared" ref="AW142:BC142" si="858">IFERROR(IF(FIND(AW$1,$F142)&gt;1,AW$1,""),"")</f>
        <v/>
      </c>
      <c r="AX142" s="28" t="str">
        <f t="shared" si="858"/>
        <v/>
      </c>
      <c r="AY142" s="28" t="str">
        <f t="shared" si="858"/>
        <v/>
      </c>
      <c r="AZ142" s="28" t="str">
        <f t="shared" si="858"/>
        <v/>
      </c>
      <c r="BA142" s="28" t="str">
        <f t="shared" si="858"/>
        <v/>
      </c>
      <c r="BB142" s="28" t="str">
        <f t="shared" si="858"/>
        <v/>
      </c>
      <c r="BC142" s="28" t="str">
        <f t="shared" si="858"/>
        <v/>
      </c>
      <c r="BD142" s="28" t="str">
        <f t="shared" si="15"/>
        <v/>
      </c>
      <c r="BJ142" s="28" t="str">
        <f t="shared" si="16"/>
        <v/>
      </c>
      <c r="BK142" s="28" t="str">
        <f t="shared" si="17"/>
        <v/>
      </c>
      <c r="BM142" s="2" t="s">
        <v>98</v>
      </c>
      <c r="BU142" s="12"/>
      <c r="BV142" s="12"/>
      <c r="BW142" s="12"/>
      <c r="BX142" s="12"/>
      <c r="BY142" s="42" t="str">
        <f t="shared" si="18"/>
        <v/>
      </c>
      <c r="BZ142" s="42"/>
    </row>
    <row r="143" spans="1:78" ht="15">
      <c r="A143" s="16" t="s">
        <v>1943</v>
      </c>
      <c r="B143" s="28">
        <f>VLOOKUP(A143,Organisations!$A$2:$B$7,2,FALSE)</f>
        <v>1</v>
      </c>
      <c r="C143" s="23" t="s">
        <v>1797</v>
      </c>
      <c r="D143" s="23" t="s">
        <v>1798</v>
      </c>
      <c r="E143" s="28" t="str">
        <f t="shared" si="0"/>
        <v/>
      </c>
      <c r="F143" s="24"/>
      <c r="G143" s="16" t="s">
        <v>68</v>
      </c>
      <c r="H143" s="17"/>
      <c r="K143" s="26" t="s">
        <v>1801</v>
      </c>
      <c r="L143" s="18"/>
      <c r="M143" s="28" t="str">
        <f t="shared" ref="M143:Q143" si="859">IFERROR(IF(FIND(M$1,$F143)&gt;1,"Age - Children",""),"")</f>
        <v/>
      </c>
      <c r="N143" s="28" t="str">
        <f t="shared" si="859"/>
        <v/>
      </c>
      <c r="O143" s="28" t="str">
        <f t="shared" si="859"/>
        <v/>
      </c>
      <c r="P143" s="28" t="str">
        <f t="shared" si="859"/>
        <v/>
      </c>
      <c r="Q143" s="28" t="str">
        <f t="shared" si="859"/>
        <v/>
      </c>
      <c r="R143" s="28" t="str">
        <f t="shared" ref="R143:T143" si="860">IFERROR(IF(FIND(R$1,$F143)&gt;1,"Age - Elderly",""),"")</f>
        <v/>
      </c>
      <c r="S143" s="28" t="str">
        <f t="shared" si="860"/>
        <v/>
      </c>
      <c r="T143" s="28" t="str">
        <f t="shared" si="860"/>
        <v/>
      </c>
      <c r="U143" s="28" t="str">
        <f t="shared" si="3"/>
        <v/>
      </c>
      <c r="V143" s="28" t="str">
        <f t="shared" si="4"/>
        <v/>
      </c>
      <c r="X143" s="28" t="str">
        <f t="shared" si="5"/>
        <v/>
      </c>
      <c r="Y143" s="28" t="str">
        <f t="shared" si="6"/>
        <v/>
      </c>
      <c r="Z143" s="28" t="str">
        <f t="shared" si="7"/>
        <v/>
      </c>
      <c r="AB143" s="28" t="str">
        <f t="shared" si="8"/>
        <v/>
      </c>
      <c r="AD143" s="28" t="str">
        <f t="shared" si="9"/>
        <v/>
      </c>
      <c r="AG143" s="28" t="str">
        <f t="shared" ref="AG143:AL143" si="861">IFERROR(IF(FIND(AG$1,$F143)&gt;1,AG$1,""),"")</f>
        <v/>
      </c>
      <c r="AH143" s="28" t="str">
        <f t="shared" si="861"/>
        <v/>
      </c>
      <c r="AI143" s="28" t="str">
        <f t="shared" si="861"/>
        <v/>
      </c>
      <c r="AJ143" s="28" t="str">
        <f t="shared" si="861"/>
        <v/>
      </c>
      <c r="AK143" s="28" t="str">
        <f t="shared" si="861"/>
        <v/>
      </c>
      <c r="AL143" s="28" t="str">
        <f t="shared" si="861"/>
        <v/>
      </c>
      <c r="AM143" s="28" t="str">
        <f t="shared" si="11"/>
        <v/>
      </c>
      <c r="AN143" s="28" t="str">
        <f t="shared" ref="AN143:AQ143" si="862">IFERROR(IF(FIND(AN$1,$F143)&gt;1,"Status - LGBT",""),"")</f>
        <v/>
      </c>
      <c r="AO143" s="28" t="str">
        <f t="shared" si="862"/>
        <v/>
      </c>
      <c r="AP143" s="28" t="str">
        <f t="shared" si="862"/>
        <v/>
      </c>
      <c r="AQ143" s="28" t="str">
        <f t="shared" si="862"/>
        <v/>
      </c>
      <c r="AR143" s="28" t="str">
        <f t="shared" ref="AR143:AV143" si="863">IFERROR(IF(FIND(AR$1,$F143)&gt;1,"BME",""),"")</f>
        <v/>
      </c>
      <c r="AS143" s="28" t="str">
        <f t="shared" si="863"/>
        <v/>
      </c>
      <c r="AT143" s="28" t="str">
        <f t="shared" si="863"/>
        <v/>
      </c>
      <c r="AU143" s="28" t="str">
        <f t="shared" si="863"/>
        <v/>
      </c>
      <c r="AV143" s="28" t="str">
        <f t="shared" si="863"/>
        <v/>
      </c>
      <c r="AW143" s="28" t="str">
        <f t="shared" ref="AW143:BC143" si="864">IFERROR(IF(FIND(AW$1,$F143)&gt;1,AW$1,""),"")</f>
        <v/>
      </c>
      <c r="AX143" s="28" t="str">
        <f t="shared" si="864"/>
        <v/>
      </c>
      <c r="AY143" s="28" t="str">
        <f t="shared" si="864"/>
        <v/>
      </c>
      <c r="AZ143" s="28" t="str">
        <f t="shared" si="864"/>
        <v/>
      </c>
      <c r="BA143" s="28" t="str">
        <f t="shared" si="864"/>
        <v/>
      </c>
      <c r="BB143" s="28" t="str">
        <f t="shared" si="864"/>
        <v/>
      </c>
      <c r="BC143" s="28" t="str">
        <f t="shared" si="864"/>
        <v/>
      </c>
      <c r="BD143" s="28" t="str">
        <f t="shared" si="15"/>
        <v/>
      </c>
      <c r="BG143" s="2" t="s">
        <v>1802</v>
      </c>
      <c r="BI143" s="2" t="s">
        <v>1748</v>
      </c>
      <c r="BJ143" s="28" t="str">
        <f t="shared" si="16"/>
        <v>Leeds</v>
      </c>
      <c r="BK143" s="28" t="str">
        <f t="shared" si="17"/>
        <v>West Yorkshire</v>
      </c>
      <c r="BM143" s="2" t="s">
        <v>98</v>
      </c>
      <c r="BU143" s="18"/>
      <c r="BV143" s="47" t="s">
        <v>565</v>
      </c>
      <c r="BW143" s="18"/>
      <c r="BX143" s="18"/>
      <c r="BY143" s="42" t="str">
        <f t="shared" si="18"/>
        <v>LS3</v>
      </c>
      <c r="BZ143" s="43"/>
    </row>
    <row r="144" spans="1:78" ht="15">
      <c r="A144" s="10" t="s">
        <v>1943</v>
      </c>
      <c r="B144" s="28">
        <f>VLOOKUP(A144,Organisations!$A$2:$B$7,2,FALSE)</f>
        <v>1</v>
      </c>
      <c r="C144" s="10" t="s">
        <v>1804</v>
      </c>
      <c r="D144" s="10" t="s">
        <v>1805</v>
      </c>
      <c r="E144" s="28" t="str">
        <f t="shared" si="0"/>
        <v/>
      </c>
      <c r="F144" s="27"/>
      <c r="G144" s="10" t="s">
        <v>68</v>
      </c>
      <c r="H144" s="11"/>
      <c r="K144" s="30" t="s">
        <v>1808</v>
      </c>
      <c r="L144" s="12"/>
      <c r="M144" s="28" t="str">
        <f t="shared" ref="M144:Q144" si="865">IFERROR(IF(FIND(M$1,$F144)&gt;1,"Age - Children",""),"")</f>
        <v/>
      </c>
      <c r="N144" s="28" t="str">
        <f t="shared" si="865"/>
        <v/>
      </c>
      <c r="O144" s="28" t="str">
        <f t="shared" si="865"/>
        <v/>
      </c>
      <c r="P144" s="28" t="str">
        <f t="shared" si="865"/>
        <v/>
      </c>
      <c r="Q144" s="28" t="str">
        <f t="shared" si="865"/>
        <v/>
      </c>
      <c r="R144" s="28" t="str">
        <f t="shared" ref="R144:T144" si="866">IFERROR(IF(FIND(R$1,$F144)&gt;1,"Age - Elderly",""),"")</f>
        <v/>
      </c>
      <c r="S144" s="28" t="str">
        <f t="shared" si="866"/>
        <v/>
      </c>
      <c r="T144" s="28" t="str">
        <f t="shared" si="866"/>
        <v/>
      </c>
      <c r="U144" s="28" t="str">
        <f t="shared" si="3"/>
        <v/>
      </c>
      <c r="V144" s="28" t="str">
        <f t="shared" si="4"/>
        <v/>
      </c>
      <c r="X144" s="28" t="str">
        <f t="shared" si="5"/>
        <v/>
      </c>
      <c r="Y144" s="28" t="str">
        <f t="shared" si="6"/>
        <v/>
      </c>
      <c r="Z144" s="28" t="str">
        <f t="shared" si="7"/>
        <v/>
      </c>
      <c r="AB144" s="28" t="str">
        <f t="shared" si="8"/>
        <v/>
      </c>
      <c r="AD144" s="28" t="str">
        <f t="shared" si="9"/>
        <v/>
      </c>
      <c r="AG144" s="28" t="str">
        <f t="shared" ref="AG144:AL144" si="867">IFERROR(IF(FIND(AG$1,$F144)&gt;1,AG$1,""),"")</f>
        <v/>
      </c>
      <c r="AH144" s="28" t="str">
        <f t="shared" si="867"/>
        <v/>
      </c>
      <c r="AI144" s="28" t="str">
        <f t="shared" si="867"/>
        <v/>
      </c>
      <c r="AJ144" s="28" t="str">
        <f t="shared" si="867"/>
        <v/>
      </c>
      <c r="AK144" s="28" t="str">
        <f t="shared" si="867"/>
        <v/>
      </c>
      <c r="AL144" s="28" t="str">
        <f t="shared" si="867"/>
        <v/>
      </c>
      <c r="AM144" s="28" t="str">
        <f t="shared" si="11"/>
        <v/>
      </c>
      <c r="AN144" s="28" t="str">
        <f t="shared" ref="AN144:AQ144" si="868">IFERROR(IF(FIND(AN$1,$F144)&gt;1,"Status - LGBT",""),"")</f>
        <v/>
      </c>
      <c r="AO144" s="28" t="str">
        <f t="shared" si="868"/>
        <v/>
      </c>
      <c r="AP144" s="28" t="str">
        <f t="shared" si="868"/>
        <v/>
      </c>
      <c r="AQ144" s="28" t="str">
        <f t="shared" si="868"/>
        <v/>
      </c>
      <c r="AR144" s="28" t="str">
        <f t="shared" ref="AR144:AV144" si="869">IFERROR(IF(FIND(AR$1,$F144)&gt;1,"BME",""),"")</f>
        <v/>
      </c>
      <c r="AS144" s="28" t="str">
        <f t="shared" si="869"/>
        <v/>
      </c>
      <c r="AT144" s="28" t="str">
        <f t="shared" si="869"/>
        <v/>
      </c>
      <c r="AU144" s="28" t="str">
        <f t="shared" si="869"/>
        <v/>
      </c>
      <c r="AV144" s="28" t="str">
        <f t="shared" si="869"/>
        <v/>
      </c>
      <c r="AW144" s="28" t="str">
        <f t="shared" ref="AW144:BC144" si="870">IFERROR(IF(FIND(AW$1,$F144)&gt;1,AW$1,""),"")</f>
        <v/>
      </c>
      <c r="AX144" s="28" t="str">
        <f t="shared" si="870"/>
        <v/>
      </c>
      <c r="AY144" s="28" t="str">
        <f t="shared" si="870"/>
        <v/>
      </c>
      <c r="AZ144" s="28" t="str">
        <f t="shared" si="870"/>
        <v/>
      </c>
      <c r="BA144" s="28" t="str">
        <f t="shared" si="870"/>
        <v/>
      </c>
      <c r="BB144" s="28" t="str">
        <f t="shared" si="870"/>
        <v/>
      </c>
      <c r="BC144" s="28" t="str">
        <f t="shared" si="870"/>
        <v/>
      </c>
      <c r="BD144" s="28" t="str">
        <f t="shared" si="15"/>
        <v/>
      </c>
      <c r="BG144" s="2" t="s">
        <v>1809</v>
      </c>
      <c r="BI144" s="2" t="s">
        <v>1756</v>
      </c>
      <c r="BJ144" s="28" t="str">
        <f t="shared" si="16"/>
        <v>Leeds</v>
      </c>
      <c r="BK144" s="28" t="str">
        <f t="shared" si="17"/>
        <v>West Yorkshire</v>
      </c>
      <c r="BM144" s="2" t="s">
        <v>98</v>
      </c>
      <c r="BU144" s="12"/>
      <c r="BV144" s="50" t="s">
        <v>572</v>
      </c>
      <c r="BW144" s="12"/>
      <c r="BX144" s="12"/>
      <c r="BY144" s="42" t="str">
        <f t="shared" si="18"/>
        <v>LS9</v>
      </c>
      <c r="BZ144" s="42"/>
    </row>
    <row r="145" spans="1:78" ht="15">
      <c r="A145" s="16" t="s">
        <v>1943</v>
      </c>
      <c r="B145" s="28">
        <f>VLOOKUP(A145,Organisations!$A$2:$B$7,2,FALSE)</f>
        <v>1</v>
      </c>
      <c r="C145" s="23" t="s">
        <v>1813</v>
      </c>
      <c r="D145" s="23" t="s">
        <v>1814</v>
      </c>
      <c r="E145" s="28" t="str">
        <f t="shared" si="0"/>
        <v/>
      </c>
      <c r="F145" s="24"/>
      <c r="G145" s="16" t="s">
        <v>68</v>
      </c>
      <c r="H145" s="17"/>
      <c r="K145" s="26" t="s">
        <v>1817</v>
      </c>
      <c r="L145" s="18"/>
      <c r="M145" s="28" t="str">
        <f t="shared" ref="M145:Q145" si="871">IFERROR(IF(FIND(M$1,$F145)&gt;1,"Age - Children",""),"")</f>
        <v/>
      </c>
      <c r="N145" s="28" t="str">
        <f t="shared" si="871"/>
        <v/>
      </c>
      <c r="O145" s="28" t="str">
        <f t="shared" si="871"/>
        <v/>
      </c>
      <c r="P145" s="28" t="str">
        <f t="shared" si="871"/>
        <v/>
      </c>
      <c r="Q145" s="28" t="str">
        <f t="shared" si="871"/>
        <v/>
      </c>
      <c r="R145" s="28" t="str">
        <f t="shared" ref="R145:T145" si="872">IFERROR(IF(FIND(R$1,$F145)&gt;1,"Age - Elderly",""),"")</f>
        <v/>
      </c>
      <c r="S145" s="28" t="str">
        <f t="shared" si="872"/>
        <v/>
      </c>
      <c r="T145" s="28" t="str">
        <f t="shared" si="872"/>
        <v/>
      </c>
      <c r="U145" s="28" t="str">
        <f t="shared" si="3"/>
        <v/>
      </c>
      <c r="V145" s="28" t="str">
        <f t="shared" si="4"/>
        <v/>
      </c>
      <c r="X145" s="28" t="str">
        <f t="shared" si="5"/>
        <v/>
      </c>
      <c r="Y145" s="28" t="str">
        <f t="shared" si="6"/>
        <v/>
      </c>
      <c r="Z145" s="28" t="str">
        <f t="shared" si="7"/>
        <v/>
      </c>
      <c r="AB145" s="28" t="str">
        <f t="shared" si="8"/>
        <v/>
      </c>
      <c r="AD145" s="28" t="str">
        <f t="shared" si="9"/>
        <v/>
      </c>
      <c r="AG145" s="28" t="str">
        <f t="shared" ref="AG145:AL145" si="873">IFERROR(IF(FIND(AG$1,$F145)&gt;1,AG$1,""),"")</f>
        <v/>
      </c>
      <c r="AH145" s="28" t="str">
        <f t="shared" si="873"/>
        <v/>
      </c>
      <c r="AI145" s="28" t="str">
        <f t="shared" si="873"/>
        <v/>
      </c>
      <c r="AJ145" s="28" t="str">
        <f t="shared" si="873"/>
        <v/>
      </c>
      <c r="AK145" s="28" t="str">
        <f t="shared" si="873"/>
        <v/>
      </c>
      <c r="AL145" s="28" t="str">
        <f t="shared" si="873"/>
        <v/>
      </c>
      <c r="AM145" s="28" t="str">
        <f t="shared" si="11"/>
        <v/>
      </c>
      <c r="AN145" s="28" t="str">
        <f t="shared" ref="AN145:AQ145" si="874">IFERROR(IF(FIND(AN$1,$F145)&gt;1,"Status - LGBT",""),"")</f>
        <v/>
      </c>
      <c r="AO145" s="28" t="str">
        <f t="shared" si="874"/>
        <v/>
      </c>
      <c r="AP145" s="28" t="str">
        <f t="shared" si="874"/>
        <v/>
      </c>
      <c r="AQ145" s="28" t="str">
        <f t="shared" si="874"/>
        <v/>
      </c>
      <c r="AR145" s="28" t="str">
        <f t="shared" ref="AR145:AV145" si="875">IFERROR(IF(FIND(AR$1,$F145)&gt;1,"BME",""),"")</f>
        <v/>
      </c>
      <c r="AS145" s="28" t="str">
        <f t="shared" si="875"/>
        <v/>
      </c>
      <c r="AT145" s="28" t="str">
        <f t="shared" si="875"/>
        <v/>
      </c>
      <c r="AU145" s="28" t="str">
        <f t="shared" si="875"/>
        <v/>
      </c>
      <c r="AV145" s="28" t="str">
        <f t="shared" si="875"/>
        <v/>
      </c>
      <c r="AW145" s="28" t="str">
        <f t="shared" ref="AW145:BC145" si="876">IFERROR(IF(FIND(AW$1,$F145)&gt;1,AW$1,""),"")</f>
        <v/>
      </c>
      <c r="AX145" s="28" t="str">
        <f t="shared" si="876"/>
        <v/>
      </c>
      <c r="AY145" s="28" t="str">
        <f t="shared" si="876"/>
        <v/>
      </c>
      <c r="AZ145" s="28" t="str">
        <f t="shared" si="876"/>
        <v/>
      </c>
      <c r="BA145" s="28" t="str">
        <f t="shared" si="876"/>
        <v/>
      </c>
      <c r="BB145" s="28" t="str">
        <f t="shared" si="876"/>
        <v/>
      </c>
      <c r="BC145" s="28" t="str">
        <f t="shared" si="876"/>
        <v/>
      </c>
      <c r="BD145" s="28" t="str">
        <f t="shared" si="15"/>
        <v/>
      </c>
      <c r="BG145" s="2" t="s">
        <v>1818</v>
      </c>
      <c r="BI145" s="2" t="s">
        <v>1765</v>
      </c>
      <c r="BJ145" s="28" t="str">
        <f t="shared" si="16"/>
        <v>Leeds</v>
      </c>
      <c r="BK145" s="28" t="str">
        <f t="shared" si="17"/>
        <v>West Yorkshire</v>
      </c>
      <c r="BM145" s="2" t="s">
        <v>98</v>
      </c>
      <c r="BU145" s="18"/>
      <c r="BV145" s="47" t="s">
        <v>561</v>
      </c>
      <c r="BW145" s="18"/>
      <c r="BX145" s="18"/>
      <c r="BY145" s="42" t="str">
        <f t="shared" si="18"/>
        <v>LS1</v>
      </c>
      <c r="BZ145" s="43"/>
    </row>
    <row r="146" spans="1:78" ht="15">
      <c r="A146" s="10" t="s">
        <v>1943</v>
      </c>
      <c r="B146" s="28">
        <f>VLOOKUP(A146,Organisations!$A$2:$B$7,2,FALSE)</f>
        <v>1</v>
      </c>
      <c r="C146" s="10" t="s">
        <v>1821</v>
      </c>
      <c r="D146" s="10" t="s">
        <v>1822</v>
      </c>
      <c r="E146" s="28" t="str">
        <f t="shared" si="0"/>
        <v/>
      </c>
      <c r="F146" s="27"/>
      <c r="G146" s="10" t="s">
        <v>68</v>
      </c>
      <c r="H146" s="11"/>
      <c r="K146" s="34"/>
      <c r="L146" s="12"/>
      <c r="M146" s="28" t="str">
        <f t="shared" ref="M146:Q146" si="877">IFERROR(IF(FIND(M$1,$F146)&gt;1,"Age - Children",""),"")</f>
        <v/>
      </c>
      <c r="N146" s="28" t="str">
        <f t="shared" si="877"/>
        <v/>
      </c>
      <c r="O146" s="28" t="str">
        <f t="shared" si="877"/>
        <v/>
      </c>
      <c r="P146" s="28" t="str">
        <f t="shared" si="877"/>
        <v/>
      </c>
      <c r="Q146" s="28" t="str">
        <f t="shared" si="877"/>
        <v/>
      </c>
      <c r="R146" s="28" t="str">
        <f t="shared" ref="R146:T146" si="878">IFERROR(IF(FIND(R$1,$F146)&gt;1,"Age - Elderly",""),"")</f>
        <v/>
      </c>
      <c r="S146" s="28" t="str">
        <f t="shared" si="878"/>
        <v/>
      </c>
      <c r="T146" s="28" t="str">
        <f t="shared" si="878"/>
        <v/>
      </c>
      <c r="U146" s="28" t="str">
        <f t="shared" si="3"/>
        <v/>
      </c>
      <c r="V146" s="28" t="str">
        <f t="shared" si="4"/>
        <v/>
      </c>
      <c r="X146" s="28" t="str">
        <f t="shared" si="5"/>
        <v/>
      </c>
      <c r="Y146" s="28" t="str">
        <f t="shared" si="6"/>
        <v/>
      </c>
      <c r="Z146" s="28" t="str">
        <f t="shared" si="7"/>
        <v/>
      </c>
      <c r="AB146" s="28" t="str">
        <f t="shared" si="8"/>
        <v/>
      </c>
      <c r="AD146" s="28" t="str">
        <f t="shared" si="9"/>
        <v/>
      </c>
      <c r="AG146" s="28" t="str">
        <f t="shared" ref="AG146:AL146" si="879">IFERROR(IF(FIND(AG$1,$F146)&gt;1,AG$1,""),"")</f>
        <v/>
      </c>
      <c r="AH146" s="28" t="str">
        <f t="shared" si="879"/>
        <v/>
      </c>
      <c r="AI146" s="28" t="str">
        <f t="shared" si="879"/>
        <v/>
      </c>
      <c r="AJ146" s="28" t="str">
        <f t="shared" si="879"/>
        <v/>
      </c>
      <c r="AK146" s="28" t="str">
        <f t="shared" si="879"/>
        <v/>
      </c>
      <c r="AL146" s="28" t="str">
        <f t="shared" si="879"/>
        <v/>
      </c>
      <c r="AM146" s="28" t="str">
        <f t="shared" si="11"/>
        <v/>
      </c>
      <c r="AN146" s="28" t="str">
        <f t="shared" ref="AN146:AQ146" si="880">IFERROR(IF(FIND(AN$1,$F146)&gt;1,"Status - LGBT",""),"")</f>
        <v/>
      </c>
      <c r="AO146" s="28" t="str">
        <f t="shared" si="880"/>
        <v/>
      </c>
      <c r="AP146" s="28" t="str">
        <f t="shared" si="880"/>
        <v/>
      </c>
      <c r="AQ146" s="28" t="str">
        <f t="shared" si="880"/>
        <v/>
      </c>
      <c r="AR146" s="28" t="str">
        <f t="shared" ref="AR146:AV146" si="881">IFERROR(IF(FIND(AR$1,$F146)&gt;1,"BME",""),"")</f>
        <v/>
      </c>
      <c r="AS146" s="28" t="str">
        <f t="shared" si="881"/>
        <v/>
      </c>
      <c r="AT146" s="28" t="str">
        <f t="shared" si="881"/>
        <v/>
      </c>
      <c r="AU146" s="28" t="str">
        <f t="shared" si="881"/>
        <v/>
      </c>
      <c r="AV146" s="28" t="str">
        <f t="shared" si="881"/>
        <v/>
      </c>
      <c r="AW146" s="28" t="str">
        <f t="shared" ref="AW146:BC146" si="882">IFERROR(IF(FIND(AW$1,$F146)&gt;1,AW$1,""),"")</f>
        <v/>
      </c>
      <c r="AX146" s="28" t="str">
        <f t="shared" si="882"/>
        <v/>
      </c>
      <c r="AY146" s="28" t="str">
        <f t="shared" si="882"/>
        <v/>
      </c>
      <c r="AZ146" s="28" t="str">
        <f t="shared" si="882"/>
        <v/>
      </c>
      <c r="BA146" s="28" t="str">
        <f t="shared" si="882"/>
        <v/>
      </c>
      <c r="BB146" s="28" t="str">
        <f t="shared" si="882"/>
        <v/>
      </c>
      <c r="BC146" s="28" t="str">
        <f t="shared" si="882"/>
        <v/>
      </c>
      <c r="BD146" s="28" t="str">
        <f t="shared" si="15"/>
        <v/>
      </c>
      <c r="BG146" s="2" t="s">
        <v>1826</v>
      </c>
      <c r="BI146" s="2" t="s">
        <v>1775</v>
      </c>
      <c r="BJ146" s="28" t="str">
        <f t="shared" si="16"/>
        <v>Leeds</v>
      </c>
      <c r="BK146" s="28" t="str">
        <f t="shared" si="17"/>
        <v>West Yorkshire</v>
      </c>
      <c r="BM146" s="2" t="s">
        <v>98</v>
      </c>
      <c r="BU146" s="12"/>
      <c r="BV146" s="50" t="s">
        <v>568</v>
      </c>
      <c r="BW146" s="12"/>
      <c r="BX146" s="12"/>
      <c r="BY146" s="42" t="str">
        <f t="shared" si="18"/>
        <v>LS6</v>
      </c>
      <c r="BZ146" s="42"/>
    </row>
    <row r="147" spans="1:78" ht="15">
      <c r="A147" s="16" t="s">
        <v>1943</v>
      </c>
      <c r="B147" s="28">
        <f>VLOOKUP(A147,Organisations!$A$2:$B$7,2,FALSE)</f>
        <v>1</v>
      </c>
      <c r="C147" s="16" t="s">
        <v>1828</v>
      </c>
      <c r="D147" s="16" t="s">
        <v>1829</v>
      </c>
      <c r="E147" s="28" t="str">
        <f t="shared" si="0"/>
        <v/>
      </c>
      <c r="F147" s="24"/>
      <c r="G147" s="16" t="s">
        <v>68</v>
      </c>
      <c r="H147" s="17"/>
      <c r="K147" s="26" t="s">
        <v>361</v>
      </c>
      <c r="L147" s="18"/>
      <c r="M147" s="28" t="str">
        <f t="shared" ref="M147:Q147" si="883">IFERROR(IF(FIND(M$1,$F147)&gt;1,"Age - Children",""),"")</f>
        <v/>
      </c>
      <c r="N147" s="28" t="str">
        <f t="shared" si="883"/>
        <v/>
      </c>
      <c r="O147" s="28" t="str">
        <f t="shared" si="883"/>
        <v/>
      </c>
      <c r="P147" s="28" t="str">
        <f t="shared" si="883"/>
        <v/>
      </c>
      <c r="Q147" s="28" t="str">
        <f t="shared" si="883"/>
        <v/>
      </c>
      <c r="R147" s="28" t="str">
        <f t="shared" ref="R147:T147" si="884">IFERROR(IF(FIND(R$1,$F147)&gt;1,"Age - Elderly",""),"")</f>
        <v/>
      </c>
      <c r="S147" s="28" t="str">
        <f t="shared" si="884"/>
        <v/>
      </c>
      <c r="T147" s="28" t="str">
        <f t="shared" si="884"/>
        <v/>
      </c>
      <c r="U147" s="28" t="str">
        <f t="shared" si="3"/>
        <v/>
      </c>
      <c r="V147" s="28" t="str">
        <f t="shared" si="4"/>
        <v/>
      </c>
      <c r="X147" s="28" t="str">
        <f t="shared" si="5"/>
        <v/>
      </c>
      <c r="Y147" s="28" t="str">
        <f t="shared" si="6"/>
        <v/>
      </c>
      <c r="Z147" s="28" t="str">
        <f t="shared" si="7"/>
        <v/>
      </c>
      <c r="AB147" s="28" t="str">
        <f t="shared" si="8"/>
        <v/>
      </c>
      <c r="AD147" s="28" t="str">
        <f t="shared" si="9"/>
        <v/>
      </c>
      <c r="AG147" s="28" t="str">
        <f t="shared" ref="AG147:AL147" si="885">IFERROR(IF(FIND(AG$1,$F147)&gt;1,AG$1,""),"")</f>
        <v/>
      </c>
      <c r="AH147" s="28" t="str">
        <f t="shared" si="885"/>
        <v/>
      </c>
      <c r="AI147" s="28" t="str">
        <f t="shared" si="885"/>
        <v/>
      </c>
      <c r="AJ147" s="28" t="str">
        <f t="shared" si="885"/>
        <v/>
      </c>
      <c r="AK147" s="28" t="str">
        <f t="shared" si="885"/>
        <v/>
      </c>
      <c r="AL147" s="28" t="str">
        <f t="shared" si="885"/>
        <v/>
      </c>
      <c r="AM147" s="28" t="str">
        <f t="shared" si="11"/>
        <v/>
      </c>
      <c r="AN147" s="28" t="str">
        <f t="shared" ref="AN147:AQ147" si="886">IFERROR(IF(FIND(AN$1,$F147)&gt;1,"Status - LGBT",""),"")</f>
        <v/>
      </c>
      <c r="AO147" s="28" t="str">
        <f t="shared" si="886"/>
        <v/>
      </c>
      <c r="AP147" s="28" t="str">
        <f t="shared" si="886"/>
        <v/>
      </c>
      <c r="AQ147" s="28" t="str">
        <f t="shared" si="886"/>
        <v/>
      </c>
      <c r="AR147" s="28" t="str">
        <f t="shared" ref="AR147:AV147" si="887">IFERROR(IF(FIND(AR$1,$F147)&gt;1,"BME",""),"")</f>
        <v/>
      </c>
      <c r="AS147" s="28" t="str">
        <f t="shared" si="887"/>
        <v/>
      </c>
      <c r="AT147" s="28" t="str">
        <f t="shared" si="887"/>
        <v/>
      </c>
      <c r="AU147" s="28" t="str">
        <f t="shared" si="887"/>
        <v/>
      </c>
      <c r="AV147" s="28" t="str">
        <f t="shared" si="887"/>
        <v/>
      </c>
      <c r="AW147" s="28" t="str">
        <f t="shared" ref="AW147:BC147" si="888">IFERROR(IF(FIND(AW$1,$F147)&gt;1,AW$1,""),"")</f>
        <v/>
      </c>
      <c r="AX147" s="28" t="str">
        <f t="shared" si="888"/>
        <v/>
      </c>
      <c r="AY147" s="28" t="str">
        <f t="shared" si="888"/>
        <v/>
      </c>
      <c r="AZ147" s="28" t="str">
        <f t="shared" si="888"/>
        <v/>
      </c>
      <c r="BA147" s="28" t="str">
        <f t="shared" si="888"/>
        <v/>
      </c>
      <c r="BB147" s="28" t="str">
        <f t="shared" si="888"/>
        <v/>
      </c>
      <c r="BC147" s="28" t="str">
        <f t="shared" si="888"/>
        <v/>
      </c>
      <c r="BD147" s="28" t="str">
        <f t="shared" si="15"/>
        <v/>
      </c>
      <c r="BG147" s="2" t="s">
        <v>1833</v>
      </c>
      <c r="BI147" s="2" t="s">
        <v>363</v>
      </c>
      <c r="BJ147" s="28" t="str">
        <f t="shared" si="16"/>
        <v>Leeds</v>
      </c>
      <c r="BK147" s="28" t="str">
        <f t="shared" si="17"/>
        <v>West Yorkshire</v>
      </c>
      <c r="BM147" s="2" t="s">
        <v>98</v>
      </c>
      <c r="BU147" s="18"/>
      <c r="BV147" s="47" t="s">
        <v>569</v>
      </c>
      <c r="BW147" s="18"/>
      <c r="BX147" s="18"/>
      <c r="BY147" s="42" t="str">
        <f t="shared" si="18"/>
        <v>LS7</v>
      </c>
      <c r="BZ147" s="43"/>
    </row>
    <row r="148" spans="1:78" ht="15">
      <c r="A148" s="10" t="s">
        <v>1943</v>
      </c>
      <c r="B148" s="28">
        <f>VLOOKUP(A148,Organisations!$A$2:$B$7,2,FALSE)</f>
        <v>1</v>
      </c>
      <c r="C148" s="23" t="s">
        <v>1835</v>
      </c>
      <c r="D148" s="23" t="s">
        <v>1836</v>
      </c>
      <c r="E148" s="28" t="str">
        <f t="shared" si="0"/>
        <v/>
      </c>
      <c r="F148" s="27"/>
      <c r="G148" s="10" t="s">
        <v>68</v>
      </c>
      <c r="H148" s="11"/>
      <c r="K148" s="30" t="s">
        <v>1839</v>
      </c>
      <c r="L148" s="12"/>
      <c r="M148" s="28" t="str">
        <f t="shared" ref="M148:Q148" si="889">IFERROR(IF(FIND(M$1,$F148)&gt;1,"Age - Children",""),"")</f>
        <v/>
      </c>
      <c r="N148" s="28" t="str">
        <f t="shared" si="889"/>
        <v/>
      </c>
      <c r="O148" s="28" t="str">
        <f t="shared" si="889"/>
        <v/>
      </c>
      <c r="P148" s="28" t="str">
        <f t="shared" si="889"/>
        <v/>
      </c>
      <c r="Q148" s="28" t="str">
        <f t="shared" si="889"/>
        <v/>
      </c>
      <c r="R148" s="28" t="str">
        <f t="shared" ref="R148:T148" si="890">IFERROR(IF(FIND(R$1,$F148)&gt;1,"Age - Elderly",""),"")</f>
        <v/>
      </c>
      <c r="S148" s="28" t="str">
        <f t="shared" si="890"/>
        <v/>
      </c>
      <c r="T148" s="28" t="str">
        <f t="shared" si="890"/>
        <v/>
      </c>
      <c r="U148" s="28" t="str">
        <f t="shared" si="3"/>
        <v/>
      </c>
      <c r="V148" s="28" t="str">
        <f t="shared" si="4"/>
        <v/>
      </c>
      <c r="X148" s="28" t="str">
        <f t="shared" si="5"/>
        <v/>
      </c>
      <c r="Y148" s="28" t="str">
        <f t="shared" si="6"/>
        <v/>
      </c>
      <c r="Z148" s="28" t="str">
        <f t="shared" si="7"/>
        <v/>
      </c>
      <c r="AB148" s="28" t="str">
        <f t="shared" si="8"/>
        <v/>
      </c>
      <c r="AD148" s="28" t="str">
        <f t="shared" si="9"/>
        <v/>
      </c>
      <c r="AG148" s="28" t="str">
        <f t="shared" ref="AG148:AL148" si="891">IFERROR(IF(FIND(AG$1,$F148)&gt;1,AG$1,""),"")</f>
        <v/>
      </c>
      <c r="AH148" s="28" t="str">
        <f t="shared" si="891"/>
        <v/>
      </c>
      <c r="AI148" s="28" t="str">
        <f t="shared" si="891"/>
        <v/>
      </c>
      <c r="AJ148" s="28" t="str">
        <f t="shared" si="891"/>
        <v/>
      </c>
      <c r="AK148" s="28" t="str">
        <f t="shared" si="891"/>
        <v/>
      </c>
      <c r="AL148" s="28" t="str">
        <f t="shared" si="891"/>
        <v/>
      </c>
      <c r="AM148" s="28" t="str">
        <f t="shared" si="11"/>
        <v/>
      </c>
      <c r="AN148" s="28" t="str">
        <f t="shared" ref="AN148:AQ148" si="892">IFERROR(IF(FIND(AN$1,$F148)&gt;1,"Status - LGBT",""),"")</f>
        <v/>
      </c>
      <c r="AO148" s="28" t="str">
        <f t="shared" si="892"/>
        <v/>
      </c>
      <c r="AP148" s="28" t="str">
        <f t="shared" si="892"/>
        <v/>
      </c>
      <c r="AQ148" s="28" t="str">
        <f t="shared" si="892"/>
        <v/>
      </c>
      <c r="AR148" s="28" t="str">
        <f t="shared" ref="AR148:AV148" si="893">IFERROR(IF(FIND(AR$1,$F148)&gt;1,"BME",""),"")</f>
        <v/>
      </c>
      <c r="AS148" s="28" t="str">
        <f t="shared" si="893"/>
        <v/>
      </c>
      <c r="AT148" s="28" t="str">
        <f t="shared" si="893"/>
        <v/>
      </c>
      <c r="AU148" s="28" t="str">
        <f t="shared" si="893"/>
        <v/>
      </c>
      <c r="AV148" s="28" t="str">
        <f t="shared" si="893"/>
        <v/>
      </c>
      <c r="AW148" s="28" t="str">
        <f t="shared" ref="AW148:BC148" si="894">IFERROR(IF(FIND(AW$1,$F148)&gt;1,AW$1,""),"")</f>
        <v/>
      </c>
      <c r="AX148" s="28" t="str">
        <f t="shared" si="894"/>
        <v/>
      </c>
      <c r="AY148" s="28" t="str">
        <f t="shared" si="894"/>
        <v/>
      </c>
      <c r="AZ148" s="28" t="str">
        <f t="shared" si="894"/>
        <v/>
      </c>
      <c r="BA148" s="28" t="str">
        <f t="shared" si="894"/>
        <v/>
      </c>
      <c r="BB148" s="28" t="str">
        <f t="shared" si="894"/>
        <v/>
      </c>
      <c r="BC148" s="28" t="str">
        <f t="shared" si="894"/>
        <v/>
      </c>
      <c r="BD148" s="28" t="str">
        <f t="shared" si="15"/>
        <v/>
      </c>
      <c r="BG148" s="2" t="s">
        <v>1841</v>
      </c>
      <c r="BI148" s="2" t="s">
        <v>363</v>
      </c>
      <c r="BJ148" s="28" t="str">
        <f t="shared" si="16"/>
        <v>Leeds</v>
      </c>
      <c r="BK148" s="28" t="str">
        <f t="shared" si="17"/>
        <v>West Yorkshire</v>
      </c>
      <c r="BM148" s="2" t="s">
        <v>98</v>
      </c>
      <c r="BU148" s="12"/>
      <c r="BV148" s="50" t="s">
        <v>569</v>
      </c>
      <c r="BW148" s="12"/>
      <c r="BX148" s="12"/>
      <c r="BY148" s="42" t="str">
        <f t="shared" si="18"/>
        <v>LS7</v>
      </c>
      <c r="BZ148" s="42"/>
    </row>
    <row r="149" spans="1:78" ht="15">
      <c r="A149" s="16" t="s">
        <v>1943</v>
      </c>
      <c r="B149" s="28">
        <f>VLOOKUP(A149,Organisations!$A$2:$B$7,2,FALSE)</f>
        <v>1</v>
      </c>
      <c r="C149" s="23" t="s">
        <v>1844</v>
      </c>
      <c r="D149" s="23" t="s">
        <v>1845</v>
      </c>
      <c r="E149" s="28" t="str">
        <f t="shared" si="0"/>
        <v/>
      </c>
      <c r="F149" s="24"/>
      <c r="G149" s="16" t="s">
        <v>68</v>
      </c>
      <c r="H149" s="17"/>
      <c r="K149" s="26" t="s">
        <v>1848</v>
      </c>
      <c r="L149" s="18"/>
      <c r="M149" s="28" t="str">
        <f t="shared" ref="M149:Q149" si="895">IFERROR(IF(FIND(M$1,$F149)&gt;1,"Age - Children",""),"")</f>
        <v/>
      </c>
      <c r="N149" s="28" t="str">
        <f t="shared" si="895"/>
        <v/>
      </c>
      <c r="O149" s="28" t="str">
        <f t="shared" si="895"/>
        <v/>
      </c>
      <c r="P149" s="28" t="str">
        <f t="shared" si="895"/>
        <v/>
      </c>
      <c r="Q149" s="28" t="str">
        <f t="shared" si="895"/>
        <v/>
      </c>
      <c r="R149" s="28" t="str">
        <f t="shared" ref="R149:T149" si="896">IFERROR(IF(FIND(R$1,$F149)&gt;1,"Age - Elderly",""),"")</f>
        <v/>
      </c>
      <c r="S149" s="28" t="str">
        <f t="shared" si="896"/>
        <v/>
      </c>
      <c r="T149" s="28" t="str">
        <f t="shared" si="896"/>
        <v/>
      </c>
      <c r="U149" s="28" t="str">
        <f t="shared" si="3"/>
        <v/>
      </c>
      <c r="V149" s="28" t="str">
        <f t="shared" si="4"/>
        <v/>
      </c>
      <c r="X149" s="28" t="str">
        <f t="shared" si="5"/>
        <v/>
      </c>
      <c r="Y149" s="28" t="str">
        <f t="shared" si="6"/>
        <v/>
      </c>
      <c r="Z149" s="28" t="str">
        <f t="shared" si="7"/>
        <v/>
      </c>
      <c r="AB149" s="28" t="str">
        <f t="shared" si="8"/>
        <v/>
      </c>
      <c r="AD149" s="28" t="str">
        <f t="shared" si="9"/>
        <v/>
      </c>
      <c r="AG149" s="28" t="str">
        <f t="shared" ref="AG149:AL149" si="897">IFERROR(IF(FIND(AG$1,$F149)&gt;1,AG$1,""),"")</f>
        <v/>
      </c>
      <c r="AH149" s="28" t="str">
        <f t="shared" si="897"/>
        <v/>
      </c>
      <c r="AI149" s="28" t="str">
        <f t="shared" si="897"/>
        <v/>
      </c>
      <c r="AJ149" s="28" t="str">
        <f t="shared" si="897"/>
        <v/>
      </c>
      <c r="AK149" s="28" t="str">
        <f t="shared" si="897"/>
        <v/>
      </c>
      <c r="AL149" s="28" t="str">
        <f t="shared" si="897"/>
        <v/>
      </c>
      <c r="AM149" s="28" t="str">
        <f t="shared" si="11"/>
        <v/>
      </c>
      <c r="AN149" s="28" t="str">
        <f t="shared" ref="AN149:AQ149" si="898">IFERROR(IF(FIND(AN$1,$F149)&gt;1,"Status - LGBT",""),"")</f>
        <v/>
      </c>
      <c r="AO149" s="28" t="str">
        <f t="shared" si="898"/>
        <v/>
      </c>
      <c r="AP149" s="28" t="str">
        <f t="shared" si="898"/>
        <v/>
      </c>
      <c r="AQ149" s="28" t="str">
        <f t="shared" si="898"/>
        <v/>
      </c>
      <c r="AR149" s="28" t="str">
        <f t="shared" ref="AR149:AV149" si="899">IFERROR(IF(FIND(AR$1,$F149)&gt;1,"BME",""),"")</f>
        <v/>
      </c>
      <c r="AS149" s="28" t="str">
        <f t="shared" si="899"/>
        <v/>
      </c>
      <c r="AT149" s="28" t="str">
        <f t="shared" si="899"/>
        <v/>
      </c>
      <c r="AU149" s="28" t="str">
        <f t="shared" si="899"/>
        <v/>
      </c>
      <c r="AV149" s="28" t="str">
        <f t="shared" si="899"/>
        <v/>
      </c>
      <c r="AW149" s="28" t="str">
        <f t="shared" ref="AW149:BC149" si="900">IFERROR(IF(FIND(AW$1,$F149)&gt;1,AW$1,""),"")</f>
        <v/>
      </c>
      <c r="AX149" s="28" t="str">
        <f t="shared" si="900"/>
        <v/>
      </c>
      <c r="AY149" s="28" t="str">
        <f t="shared" si="900"/>
        <v/>
      </c>
      <c r="AZ149" s="28" t="str">
        <f t="shared" si="900"/>
        <v/>
      </c>
      <c r="BA149" s="28" t="str">
        <f t="shared" si="900"/>
        <v/>
      </c>
      <c r="BB149" s="28" t="str">
        <f t="shared" si="900"/>
        <v/>
      </c>
      <c r="BC149" s="28" t="str">
        <f t="shared" si="900"/>
        <v/>
      </c>
      <c r="BD149" s="28" t="str">
        <f t="shared" si="15"/>
        <v/>
      </c>
      <c r="BG149" s="2" t="s">
        <v>1849</v>
      </c>
      <c r="BI149" s="2" t="s">
        <v>1794</v>
      </c>
      <c r="BJ149" s="28" t="str">
        <f t="shared" si="16"/>
        <v>Leeds</v>
      </c>
      <c r="BK149" s="28" t="str">
        <f t="shared" si="17"/>
        <v>West Yorkshire</v>
      </c>
      <c r="BM149" s="2" t="s">
        <v>98</v>
      </c>
      <c r="BU149" s="18"/>
      <c r="BV149" s="47" t="s">
        <v>586</v>
      </c>
      <c r="BW149" s="18"/>
      <c r="BX149" s="18"/>
      <c r="BY149" s="42" t="str">
        <f t="shared" si="18"/>
        <v>LS17</v>
      </c>
      <c r="BZ149" s="43"/>
    </row>
    <row r="150" spans="1:78" ht="15">
      <c r="A150" s="10" t="s">
        <v>1943</v>
      </c>
      <c r="B150" s="28">
        <f>VLOOKUP(A150,Organisations!$A$2:$B$7,2,FALSE)</f>
        <v>1</v>
      </c>
      <c r="C150" s="23" t="s">
        <v>1851</v>
      </c>
      <c r="D150" s="23" t="s">
        <v>1852</v>
      </c>
      <c r="E150" s="28" t="str">
        <f t="shared" si="0"/>
        <v/>
      </c>
      <c r="F150" s="27"/>
      <c r="G150" s="10" t="s">
        <v>68</v>
      </c>
      <c r="H150" s="11"/>
      <c r="K150" s="30" t="s">
        <v>1855</v>
      </c>
      <c r="L150" s="12"/>
      <c r="M150" s="28" t="str">
        <f t="shared" ref="M150:Q150" si="901">IFERROR(IF(FIND(M$1,$F150)&gt;1,"Age - Children",""),"")</f>
        <v/>
      </c>
      <c r="N150" s="28" t="str">
        <f t="shared" si="901"/>
        <v/>
      </c>
      <c r="O150" s="28" t="str">
        <f t="shared" si="901"/>
        <v/>
      </c>
      <c r="P150" s="28" t="str">
        <f t="shared" si="901"/>
        <v/>
      </c>
      <c r="Q150" s="28" t="str">
        <f t="shared" si="901"/>
        <v/>
      </c>
      <c r="R150" s="28" t="str">
        <f t="shared" ref="R150:T150" si="902">IFERROR(IF(FIND(R$1,$F150)&gt;1,"Age - Elderly",""),"")</f>
        <v/>
      </c>
      <c r="S150" s="28" t="str">
        <f t="shared" si="902"/>
        <v/>
      </c>
      <c r="T150" s="28" t="str">
        <f t="shared" si="902"/>
        <v/>
      </c>
      <c r="U150" s="28" t="str">
        <f t="shared" si="3"/>
        <v/>
      </c>
      <c r="V150" s="28" t="str">
        <f t="shared" si="4"/>
        <v/>
      </c>
      <c r="X150" s="28" t="str">
        <f t="shared" si="5"/>
        <v/>
      </c>
      <c r="Y150" s="28" t="str">
        <f t="shared" si="6"/>
        <v/>
      </c>
      <c r="Z150" s="28" t="str">
        <f t="shared" si="7"/>
        <v/>
      </c>
      <c r="AB150" s="28" t="str">
        <f t="shared" si="8"/>
        <v/>
      </c>
      <c r="AD150" s="28" t="str">
        <f t="shared" si="9"/>
        <v/>
      </c>
      <c r="AG150" s="28" t="str">
        <f t="shared" ref="AG150:AL150" si="903">IFERROR(IF(FIND(AG$1,$F150)&gt;1,AG$1,""),"")</f>
        <v/>
      </c>
      <c r="AH150" s="28" t="str">
        <f t="shared" si="903"/>
        <v/>
      </c>
      <c r="AI150" s="28" t="str">
        <f t="shared" si="903"/>
        <v/>
      </c>
      <c r="AJ150" s="28" t="str">
        <f t="shared" si="903"/>
        <v/>
      </c>
      <c r="AK150" s="28" t="str">
        <f t="shared" si="903"/>
        <v/>
      </c>
      <c r="AL150" s="28" t="str">
        <f t="shared" si="903"/>
        <v/>
      </c>
      <c r="AM150" s="28" t="str">
        <f t="shared" si="11"/>
        <v/>
      </c>
      <c r="AN150" s="28" t="str">
        <f t="shared" ref="AN150:AQ150" si="904">IFERROR(IF(FIND(AN$1,$F150)&gt;1,"Status - LGBT",""),"")</f>
        <v/>
      </c>
      <c r="AO150" s="28" t="str">
        <f t="shared" si="904"/>
        <v/>
      </c>
      <c r="AP150" s="28" t="str">
        <f t="shared" si="904"/>
        <v/>
      </c>
      <c r="AQ150" s="28" t="str">
        <f t="shared" si="904"/>
        <v/>
      </c>
      <c r="AR150" s="28" t="str">
        <f t="shared" ref="AR150:AV150" si="905">IFERROR(IF(FIND(AR$1,$F150)&gt;1,"BME",""),"")</f>
        <v/>
      </c>
      <c r="AS150" s="28" t="str">
        <f t="shared" si="905"/>
        <v/>
      </c>
      <c r="AT150" s="28" t="str">
        <f t="shared" si="905"/>
        <v/>
      </c>
      <c r="AU150" s="28" t="str">
        <f t="shared" si="905"/>
        <v/>
      </c>
      <c r="AV150" s="28" t="str">
        <f t="shared" si="905"/>
        <v/>
      </c>
      <c r="AW150" s="28" t="str">
        <f t="shared" ref="AW150:BC150" si="906">IFERROR(IF(FIND(AW$1,$F150)&gt;1,AW$1,""),"")</f>
        <v/>
      </c>
      <c r="AX150" s="28" t="str">
        <f t="shared" si="906"/>
        <v/>
      </c>
      <c r="AY150" s="28" t="str">
        <f t="shared" si="906"/>
        <v/>
      </c>
      <c r="AZ150" s="28" t="str">
        <f t="shared" si="906"/>
        <v/>
      </c>
      <c r="BA150" s="28" t="str">
        <f t="shared" si="906"/>
        <v/>
      </c>
      <c r="BB150" s="28" t="str">
        <f t="shared" si="906"/>
        <v/>
      </c>
      <c r="BC150" s="28" t="str">
        <f t="shared" si="906"/>
        <v/>
      </c>
      <c r="BD150" s="28" t="str">
        <f t="shared" si="15"/>
        <v/>
      </c>
      <c r="BG150" s="2" t="s">
        <v>1849</v>
      </c>
      <c r="BI150" s="2" t="s">
        <v>1794</v>
      </c>
      <c r="BJ150" s="28" t="str">
        <f t="shared" si="16"/>
        <v>Leeds</v>
      </c>
      <c r="BK150" s="28" t="str">
        <f t="shared" si="17"/>
        <v>West Yorkshire</v>
      </c>
      <c r="BM150" s="2" t="s">
        <v>98</v>
      </c>
      <c r="BU150" s="12"/>
      <c r="BV150" s="50" t="s">
        <v>586</v>
      </c>
      <c r="BW150" s="12"/>
      <c r="BX150" s="12"/>
      <c r="BY150" s="42" t="str">
        <f t="shared" si="18"/>
        <v>LS17</v>
      </c>
      <c r="BZ150" s="42"/>
    </row>
    <row r="151" spans="1:78" ht="15">
      <c r="A151" s="16" t="s">
        <v>1943</v>
      </c>
      <c r="B151" s="28">
        <f>VLOOKUP(A151,Organisations!$A$2:$B$7,2,FALSE)</f>
        <v>1</v>
      </c>
      <c r="C151" s="23" t="s">
        <v>1858</v>
      </c>
      <c r="D151" s="23" t="s">
        <v>1859</v>
      </c>
      <c r="E151" s="28" t="str">
        <f t="shared" si="0"/>
        <v/>
      </c>
      <c r="F151" s="24"/>
      <c r="G151" s="16" t="s">
        <v>68</v>
      </c>
      <c r="H151" s="17"/>
      <c r="K151" s="26" t="s">
        <v>1862</v>
      </c>
      <c r="L151" s="18"/>
      <c r="M151" s="28" t="str">
        <f t="shared" ref="M151:Q151" si="907">IFERROR(IF(FIND(M$1,$F151)&gt;1,"Age - Children",""),"")</f>
        <v/>
      </c>
      <c r="N151" s="28" t="str">
        <f t="shared" si="907"/>
        <v/>
      </c>
      <c r="O151" s="28" t="str">
        <f t="shared" si="907"/>
        <v/>
      </c>
      <c r="P151" s="28" t="str">
        <f t="shared" si="907"/>
        <v/>
      </c>
      <c r="Q151" s="28" t="str">
        <f t="shared" si="907"/>
        <v/>
      </c>
      <c r="R151" s="28" t="str">
        <f t="shared" ref="R151:T151" si="908">IFERROR(IF(FIND(R$1,$F151)&gt;1,"Age - Elderly",""),"")</f>
        <v/>
      </c>
      <c r="S151" s="28" t="str">
        <f t="shared" si="908"/>
        <v/>
      </c>
      <c r="T151" s="28" t="str">
        <f t="shared" si="908"/>
        <v/>
      </c>
      <c r="U151" s="28" t="str">
        <f t="shared" si="3"/>
        <v/>
      </c>
      <c r="V151" s="28" t="str">
        <f t="shared" si="4"/>
        <v/>
      </c>
      <c r="X151" s="28" t="str">
        <f t="shared" si="5"/>
        <v/>
      </c>
      <c r="Y151" s="28" t="str">
        <f t="shared" si="6"/>
        <v/>
      </c>
      <c r="Z151" s="28" t="str">
        <f t="shared" si="7"/>
        <v/>
      </c>
      <c r="AB151" s="28" t="str">
        <f t="shared" si="8"/>
        <v/>
      </c>
      <c r="AD151" s="28" t="str">
        <f t="shared" si="9"/>
        <v/>
      </c>
      <c r="AG151" s="28" t="str">
        <f t="shared" ref="AG151:AL151" si="909">IFERROR(IF(FIND(AG$1,$F151)&gt;1,AG$1,""),"")</f>
        <v/>
      </c>
      <c r="AH151" s="28" t="str">
        <f t="shared" si="909"/>
        <v/>
      </c>
      <c r="AI151" s="28" t="str">
        <f t="shared" si="909"/>
        <v/>
      </c>
      <c r="AJ151" s="28" t="str">
        <f t="shared" si="909"/>
        <v/>
      </c>
      <c r="AK151" s="28" t="str">
        <f t="shared" si="909"/>
        <v/>
      </c>
      <c r="AL151" s="28" t="str">
        <f t="shared" si="909"/>
        <v/>
      </c>
      <c r="AM151" s="28" t="str">
        <f t="shared" si="11"/>
        <v/>
      </c>
      <c r="AN151" s="28" t="str">
        <f t="shared" ref="AN151:AQ151" si="910">IFERROR(IF(FIND(AN$1,$F151)&gt;1,"Status - LGBT",""),"")</f>
        <v/>
      </c>
      <c r="AO151" s="28" t="str">
        <f t="shared" si="910"/>
        <v/>
      </c>
      <c r="AP151" s="28" t="str">
        <f t="shared" si="910"/>
        <v/>
      </c>
      <c r="AQ151" s="28" t="str">
        <f t="shared" si="910"/>
        <v/>
      </c>
      <c r="AR151" s="28" t="str">
        <f t="shared" ref="AR151:AV151" si="911">IFERROR(IF(FIND(AR$1,$F151)&gt;1,"BME",""),"")</f>
        <v/>
      </c>
      <c r="AS151" s="28" t="str">
        <f t="shared" si="911"/>
        <v/>
      </c>
      <c r="AT151" s="28" t="str">
        <f t="shared" si="911"/>
        <v/>
      </c>
      <c r="AU151" s="28" t="str">
        <f t="shared" si="911"/>
        <v/>
      </c>
      <c r="AV151" s="28" t="str">
        <f t="shared" si="911"/>
        <v/>
      </c>
      <c r="AW151" s="28" t="str">
        <f t="shared" ref="AW151:BC151" si="912">IFERROR(IF(FIND(AW$1,$F151)&gt;1,AW$1,""),"")</f>
        <v/>
      </c>
      <c r="AX151" s="28" t="str">
        <f t="shared" si="912"/>
        <v/>
      </c>
      <c r="AY151" s="28" t="str">
        <f t="shared" si="912"/>
        <v/>
      </c>
      <c r="AZ151" s="28" t="str">
        <f t="shared" si="912"/>
        <v/>
      </c>
      <c r="BA151" s="28" t="str">
        <f t="shared" si="912"/>
        <v/>
      </c>
      <c r="BB151" s="28" t="str">
        <f t="shared" si="912"/>
        <v/>
      </c>
      <c r="BC151" s="28" t="str">
        <f t="shared" si="912"/>
        <v/>
      </c>
      <c r="BD151" s="28" t="str">
        <f t="shared" si="15"/>
        <v/>
      </c>
      <c r="BG151" s="2" t="s">
        <v>1863</v>
      </c>
      <c r="BI151" s="2" t="s">
        <v>1811</v>
      </c>
      <c r="BJ151" s="28" t="str">
        <f t="shared" si="16"/>
        <v>Leeds</v>
      </c>
      <c r="BK151" s="28" t="str">
        <f t="shared" si="17"/>
        <v>West Yorkshire</v>
      </c>
      <c r="BM151" s="2" t="s">
        <v>98</v>
      </c>
      <c r="BU151" s="18"/>
      <c r="BV151" s="47" t="s">
        <v>587</v>
      </c>
      <c r="BW151" s="18"/>
      <c r="BX151" s="18"/>
      <c r="BY151" s="42" t="str">
        <f t="shared" si="18"/>
        <v>LS18</v>
      </c>
      <c r="BZ151" s="43"/>
    </row>
    <row r="152" spans="1:78" ht="15">
      <c r="A152" s="10" t="s">
        <v>1943</v>
      </c>
      <c r="B152" s="28">
        <f>VLOOKUP(A152,Organisations!$A$2:$B$7,2,FALSE)</f>
        <v>1</v>
      </c>
      <c r="C152" s="10" t="s">
        <v>1866</v>
      </c>
      <c r="D152" s="10" t="s">
        <v>1867</v>
      </c>
      <c r="E152" s="28" t="str">
        <f t="shared" si="0"/>
        <v/>
      </c>
      <c r="F152" s="27"/>
      <c r="G152" s="10" t="s">
        <v>68</v>
      </c>
      <c r="H152" s="11"/>
      <c r="K152" s="30" t="s">
        <v>1871</v>
      </c>
      <c r="L152" s="12"/>
      <c r="M152" s="28" t="str">
        <f t="shared" ref="M152:Q152" si="913">IFERROR(IF(FIND(M$1,$F152)&gt;1,"Age - Children",""),"")</f>
        <v/>
      </c>
      <c r="N152" s="28" t="str">
        <f t="shared" si="913"/>
        <v/>
      </c>
      <c r="O152" s="28" t="str">
        <f t="shared" si="913"/>
        <v/>
      </c>
      <c r="P152" s="28" t="str">
        <f t="shared" si="913"/>
        <v/>
      </c>
      <c r="Q152" s="28" t="str">
        <f t="shared" si="913"/>
        <v/>
      </c>
      <c r="R152" s="28" t="str">
        <f t="shared" ref="R152:T152" si="914">IFERROR(IF(FIND(R$1,$F152)&gt;1,"Age - Elderly",""),"")</f>
        <v/>
      </c>
      <c r="S152" s="28" t="str">
        <f t="shared" si="914"/>
        <v/>
      </c>
      <c r="T152" s="28" t="str">
        <f t="shared" si="914"/>
        <v/>
      </c>
      <c r="U152" s="28" t="str">
        <f t="shared" si="3"/>
        <v/>
      </c>
      <c r="V152" s="28" t="str">
        <f t="shared" si="4"/>
        <v/>
      </c>
      <c r="X152" s="28" t="str">
        <f t="shared" si="5"/>
        <v/>
      </c>
      <c r="Y152" s="28" t="str">
        <f t="shared" si="6"/>
        <v/>
      </c>
      <c r="Z152" s="28" t="str">
        <f t="shared" si="7"/>
        <v/>
      </c>
      <c r="AB152" s="28" t="str">
        <f t="shared" si="8"/>
        <v/>
      </c>
      <c r="AD152" s="28" t="str">
        <f t="shared" si="9"/>
        <v/>
      </c>
      <c r="AG152" s="28" t="str">
        <f t="shared" ref="AG152:AL152" si="915">IFERROR(IF(FIND(AG$1,$F152)&gt;1,AG$1,""),"")</f>
        <v/>
      </c>
      <c r="AH152" s="28" t="str">
        <f t="shared" si="915"/>
        <v/>
      </c>
      <c r="AI152" s="28" t="str">
        <f t="shared" si="915"/>
        <v/>
      </c>
      <c r="AJ152" s="28" t="str">
        <f t="shared" si="915"/>
        <v/>
      </c>
      <c r="AK152" s="28" t="str">
        <f t="shared" si="915"/>
        <v/>
      </c>
      <c r="AL152" s="28" t="str">
        <f t="shared" si="915"/>
        <v/>
      </c>
      <c r="AM152" s="28" t="str">
        <f t="shared" si="11"/>
        <v/>
      </c>
      <c r="AN152" s="28" t="str">
        <f t="shared" ref="AN152:AQ152" si="916">IFERROR(IF(FIND(AN$1,$F152)&gt;1,"Status - LGBT",""),"")</f>
        <v/>
      </c>
      <c r="AO152" s="28" t="str">
        <f t="shared" si="916"/>
        <v/>
      </c>
      <c r="AP152" s="28" t="str">
        <f t="shared" si="916"/>
        <v/>
      </c>
      <c r="AQ152" s="28" t="str">
        <f t="shared" si="916"/>
        <v/>
      </c>
      <c r="AR152" s="28" t="str">
        <f t="shared" ref="AR152:AV152" si="917">IFERROR(IF(FIND(AR$1,$F152)&gt;1,"BME",""),"")</f>
        <v/>
      </c>
      <c r="AS152" s="28" t="str">
        <f t="shared" si="917"/>
        <v/>
      </c>
      <c r="AT152" s="28" t="str">
        <f t="shared" si="917"/>
        <v/>
      </c>
      <c r="AU152" s="28" t="str">
        <f t="shared" si="917"/>
        <v/>
      </c>
      <c r="AV152" s="28" t="str">
        <f t="shared" si="917"/>
        <v/>
      </c>
      <c r="AW152" s="28" t="str">
        <f t="shared" ref="AW152:BC152" si="918">IFERROR(IF(FIND(AW$1,$F152)&gt;1,AW$1,""),"")</f>
        <v/>
      </c>
      <c r="AX152" s="28" t="str">
        <f t="shared" si="918"/>
        <v/>
      </c>
      <c r="AY152" s="28" t="str">
        <f t="shared" si="918"/>
        <v/>
      </c>
      <c r="AZ152" s="28" t="str">
        <f t="shared" si="918"/>
        <v/>
      </c>
      <c r="BA152" s="28" t="str">
        <f t="shared" si="918"/>
        <v/>
      </c>
      <c r="BB152" s="28" t="str">
        <f t="shared" si="918"/>
        <v/>
      </c>
      <c r="BC152" s="28" t="str">
        <f t="shared" si="918"/>
        <v/>
      </c>
      <c r="BD152" s="28" t="str">
        <f t="shared" si="15"/>
        <v/>
      </c>
      <c r="BG152" s="2" t="s">
        <v>1872</v>
      </c>
      <c r="BI152" s="2" t="s">
        <v>1819</v>
      </c>
      <c r="BJ152" s="28" t="str">
        <f t="shared" si="16"/>
        <v>Leeds</v>
      </c>
      <c r="BK152" s="28" t="str">
        <f t="shared" si="17"/>
        <v>West Yorkshire</v>
      </c>
      <c r="BM152" s="2" t="s">
        <v>98</v>
      </c>
      <c r="BU152" s="12"/>
      <c r="BV152" s="50" t="s">
        <v>573</v>
      </c>
      <c r="BW152" s="12"/>
      <c r="BX152" s="12"/>
      <c r="BY152" s="42" t="str">
        <f t="shared" si="18"/>
        <v>LS10</v>
      </c>
      <c r="BZ152" s="42"/>
    </row>
    <row r="153" spans="1:78" ht="15">
      <c r="A153" s="16" t="s">
        <v>1943</v>
      </c>
      <c r="B153" s="28">
        <f>VLOOKUP(A153,Organisations!$A$2:$B$7,2,FALSE)</f>
        <v>1</v>
      </c>
      <c r="C153" s="16" t="s">
        <v>1873</v>
      </c>
      <c r="D153" s="16" t="s">
        <v>1874</v>
      </c>
      <c r="E153" s="28" t="str">
        <f t="shared" si="0"/>
        <v/>
      </c>
      <c r="F153" s="24"/>
      <c r="G153" s="16" t="s">
        <v>68</v>
      </c>
      <c r="H153" s="17"/>
      <c r="K153" s="26" t="s">
        <v>1877</v>
      </c>
      <c r="L153" s="18"/>
      <c r="M153" s="28" t="str">
        <f t="shared" ref="M153:Q153" si="919">IFERROR(IF(FIND(M$1,$F153)&gt;1,"Age - Children",""),"")</f>
        <v/>
      </c>
      <c r="N153" s="28" t="str">
        <f t="shared" si="919"/>
        <v/>
      </c>
      <c r="O153" s="28" t="str">
        <f t="shared" si="919"/>
        <v/>
      </c>
      <c r="P153" s="28" t="str">
        <f t="shared" si="919"/>
        <v/>
      </c>
      <c r="Q153" s="28" t="str">
        <f t="shared" si="919"/>
        <v/>
      </c>
      <c r="R153" s="28" t="str">
        <f t="shared" ref="R153:T153" si="920">IFERROR(IF(FIND(R$1,$F153)&gt;1,"Age - Elderly",""),"")</f>
        <v/>
      </c>
      <c r="S153" s="28" t="str">
        <f t="shared" si="920"/>
        <v/>
      </c>
      <c r="T153" s="28" t="str">
        <f t="shared" si="920"/>
        <v/>
      </c>
      <c r="U153" s="28" t="str">
        <f t="shared" si="3"/>
        <v/>
      </c>
      <c r="V153" s="28" t="str">
        <f t="shared" si="4"/>
        <v/>
      </c>
      <c r="X153" s="28" t="str">
        <f t="shared" si="5"/>
        <v/>
      </c>
      <c r="Y153" s="28" t="str">
        <f t="shared" si="6"/>
        <v/>
      </c>
      <c r="Z153" s="28" t="str">
        <f t="shared" si="7"/>
        <v/>
      </c>
      <c r="AB153" s="28" t="str">
        <f t="shared" si="8"/>
        <v/>
      </c>
      <c r="AD153" s="28" t="str">
        <f t="shared" si="9"/>
        <v/>
      </c>
      <c r="AG153" s="28" t="str">
        <f t="shared" ref="AG153:AL153" si="921">IFERROR(IF(FIND(AG$1,$F153)&gt;1,AG$1,""),"")</f>
        <v/>
      </c>
      <c r="AH153" s="28" t="str">
        <f t="shared" si="921"/>
        <v/>
      </c>
      <c r="AI153" s="28" t="str">
        <f t="shared" si="921"/>
        <v/>
      </c>
      <c r="AJ153" s="28" t="str">
        <f t="shared" si="921"/>
        <v/>
      </c>
      <c r="AK153" s="28" t="str">
        <f t="shared" si="921"/>
        <v/>
      </c>
      <c r="AL153" s="28" t="str">
        <f t="shared" si="921"/>
        <v/>
      </c>
      <c r="AM153" s="28" t="str">
        <f t="shared" si="11"/>
        <v/>
      </c>
      <c r="AN153" s="28" t="str">
        <f t="shared" ref="AN153:AQ153" si="922">IFERROR(IF(FIND(AN$1,$F153)&gt;1,"Status - LGBT",""),"")</f>
        <v/>
      </c>
      <c r="AO153" s="28" t="str">
        <f t="shared" si="922"/>
        <v/>
      </c>
      <c r="AP153" s="28" t="str">
        <f t="shared" si="922"/>
        <v/>
      </c>
      <c r="AQ153" s="28" t="str">
        <f t="shared" si="922"/>
        <v/>
      </c>
      <c r="AR153" s="28" t="str">
        <f t="shared" ref="AR153:AV153" si="923">IFERROR(IF(FIND(AR$1,$F153)&gt;1,"BME",""),"")</f>
        <v/>
      </c>
      <c r="AS153" s="28" t="str">
        <f t="shared" si="923"/>
        <v/>
      </c>
      <c r="AT153" s="28" t="str">
        <f t="shared" si="923"/>
        <v/>
      </c>
      <c r="AU153" s="28" t="str">
        <f t="shared" si="923"/>
        <v/>
      </c>
      <c r="AV153" s="28" t="str">
        <f t="shared" si="923"/>
        <v/>
      </c>
      <c r="AW153" s="28" t="str">
        <f t="shared" ref="AW153:BC153" si="924">IFERROR(IF(FIND(AW$1,$F153)&gt;1,AW$1,""),"")</f>
        <v/>
      </c>
      <c r="AX153" s="28" t="str">
        <f t="shared" si="924"/>
        <v/>
      </c>
      <c r="AY153" s="28" t="str">
        <f t="shared" si="924"/>
        <v/>
      </c>
      <c r="AZ153" s="28" t="str">
        <f t="shared" si="924"/>
        <v/>
      </c>
      <c r="BA153" s="28" t="str">
        <f t="shared" si="924"/>
        <v/>
      </c>
      <c r="BB153" s="28" t="str">
        <f t="shared" si="924"/>
        <v/>
      </c>
      <c r="BC153" s="28" t="str">
        <f t="shared" si="924"/>
        <v/>
      </c>
      <c r="BD153" s="28" t="str">
        <f t="shared" si="15"/>
        <v/>
      </c>
      <c r="BG153" s="2" t="s">
        <v>1878</v>
      </c>
      <c r="BI153" s="2" t="s">
        <v>1827</v>
      </c>
      <c r="BJ153" s="28" t="str">
        <f t="shared" si="16"/>
        <v>Leeds</v>
      </c>
      <c r="BK153" s="28" t="str">
        <f t="shared" si="17"/>
        <v>West Yorkshire</v>
      </c>
      <c r="BM153" s="2" t="s">
        <v>98</v>
      </c>
      <c r="BU153" s="18"/>
      <c r="BV153" s="47" t="s">
        <v>564</v>
      </c>
      <c r="BW153" s="18"/>
      <c r="BX153" s="18"/>
      <c r="BY153" s="42" t="str">
        <f t="shared" si="18"/>
        <v>LS2</v>
      </c>
      <c r="BZ153" s="43"/>
    </row>
    <row r="154" spans="1:78" ht="15">
      <c r="A154" s="10" t="s">
        <v>1943</v>
      </c>
      <c r="B154" s="28">
        <f>VLOOKUP(A154,Organisations!$A$2:$B$7,2,FALSE)</f>
        <v>1</v>
      </c>
      <c r="C154" s="23" t="s">
        <v>1882</v>
      </c>
      <c r="D154" s="23" t="s">
        <v>1883</v>
      </c>
      <c r="E154" s="28" t="str">
        <f t="shared" si="0"/>
        <v/>
      </c>
      <c r="F154" s="27"/>
      <c r="G154" s="10" t="s">
        <v>68</v>
      </c>
      <c r="H154" s="11"/>
      <c r="K154" s="34"/>
      <c r="L154" s="12"/>
      <c r="M154" s="28" t="str">
        <f t="shared" ref="M154:Q154" si="925">IFERROR(IF(FIND(M$1,$F154)&gt;1,"Age - Children",""),"")</f>
        <v/>
      </c>
      <c r="N154" s="28" t="str">
        <f t="shared" si="925"/>
        <v/>
      </c>
      <c r="O154" s="28" t="str">
        <f t="shared" si="925"/>
        <v/>
      </c>
      <c r="P154" s="28" t="str">
        <f t="shared" si="925"/>
        <v/>
      </c>
      <c r="Q154" s="28" t="str">
        <f t="shared" si="925"/>
        <v/>
      </c>
      <c r="R154" s="28" t="str">
        <f t="shared" ref="R154:T154" si="926">IFERROR(IF(FIND(R$1,$F154)&gt;1,"Age - Elderly",""),"")</f>
        <v/>
      </c>
      <c r="S154" s="28" t="str">
        <f t="shared" si="926"/>
        <v/>
      </c>
      <c r="T154" s="28" t="str">
        <f t="shared" si="926"/>
        <v/>
      </c>
      <c r="U154" s="28" t="str">
        <f t="shared" si="3"/>
        <v/>
      </c>
      <c r="V154" s="28" t="str">
        <f t="shared" si="4"/>
        <v/>
      </c>
      <c r="X154" s="28" t="str">
        <f t="shared" si="5"/>
        <v/>
      </c>
      <c r="Y154" s="28" t="str">
        <f t="shared" si="6"/>
        <v/>
      </c>
      <c r="Z154" s="28" t="str">
        <f t="shared" si="7"/>
        <v/>
      </c>
      <c r="AB154" s="28" t="str">
        <f t="shared" si="8"/>
        <v/>
      </c>
      <c r="AD154" s="28" t="str">
        <f t="shared" si="9"/>
        <v/>
      </c>
      <c r="AG154" s="28" t="str">
        <f t="shared" ref="AG154:AL154" si="927">IFERROR(IF(FIND(AG$1,$F154)&gt;1,AG$1,""),"")</f>
        <v/>
      </c>
      <c r="AH154" s="28" t="str">
        <f t="shared" si="927"/>
        <v/>
      </c>
      <c r="AI154" s="28" t="str">
        <f t="shared" si="927"/>
        <v/>
      </c>
      <c r="AJ154" s="28" t="str">
        <f t="shared" si="927"/>
        <v/>
      </c>
      <c r="AK154" s="28" t="str">
        <f t="shared" si="927"/>
        <v/>
      </c>
      <c r="AL154" s="28" t="str">
        <f t="shared" si="927"/>
        <v/>
      </c>
      <c r="AM154" s="28" t="str">
        <f t="shared" si="11"/>
        <v/>
      </c>
      <c r="AN154" s="28" t="str">
        <f t="shared" ref="AN154:AQ154" si="928">IFERROR(IF(FIND(AN$1,$F154)&gt;1,"Status - LGBT",""),"")</f>
        <v/>
      </c>
      <c r="AO154" s="28" t="str">
        <f t="shared" si="928"/>
        <v/>
      </c>
      <c r="AP154" s="28" t="str">
        <f t="shared" si="928"/>
        <v/>
      </c>
      <c r="AQ154" s="28" t="str">
        <f t="shared" si="928"/>
        <v/>
      </c>
      <c r="AR154" s="28" t="str">
        <f t="shared" ref="AR154:AV154" si="929">IFERROR(IF(FIND(AR$1,$F154)&gt;1,"BME",""),"")</f>
        <v/>
      </c>
      <c r="AS154" s="28" t="str">
        <f t="shared" si="929"/>
        <v/>
      </c>
      <c r="AT154" s="28" t="str">
        <f t="shared" si="929"/>
        <v/>
      </c>
      <c r="AU154" s="28" t="str">
        <f t="shared" si="929"/>
        <v/>
      </c>
      <c r="AV154" s="28" t="str">
        <f t="shared" si="929"/>
        <v/>
      </c>
      <c r="AW154" s="28" t="str">
        <f t="shared" ref="AW154:BC154" si="930">IFERROR(IF(FIND(AW$1,$F154)&gt;1,AW$1,""),"")</f>
        <v/>
      </c>
      <c r="AX154" s="28" t="str">
        <f t="shared" si="930"/>
        <v/>
      </c>
      <c r="AY154" s="28" t="str">
        <f t="shared" si="930"/>
        <v/>
      </c>
      <c r="AZ154" s="28" t="str">
        <f t="shared" si="930"/>
        <v/>
      </c>
      <c r="BA154" s="28" t="str">
        <f t="shared" si="930"/>
        <v/>
      </c>
      <c r="BB154" s="28" t="str">
        <f t="shared" si="930"/>
        <v/>
      </c>
      <c r="BC154" s="28" t="str">
        <f t="shared" si="930"/>
        <v/>
      </c>
      <c r="BD154" s="28" t="str">
        <f t="shared" si="15"/>
        <v/>
      </c>
      <c r="BG154" s="2" t="s">
        <v>1887</v>
      </c>
      <c r="BI154" s="2" t="s">
        <v>1364</v>
      </c>
      <c r="BJ154" s="28" t="str">
        <f t="shared" si="16"/>
        <v>Leeds</v>
      </c>
      <c r="BK154" s="28" t="str">
        <f t="shared" si="17"/>
        <v>West Yorkshire</v>
      </c>
      <c r="BM154" s="2" t="s">
        <v>98</v>
      </c>
      <c r="BU154" s="12"/>
      <c r="BV154" s="50" t="s">
        <v>572</v>
      </c>
      <c r="BW154" s="12"/>
      <c r="BX154" s="12"/>
      <c r="BY154" s="42" t="str">
        <f t="shared" si="18"/>
        <v>LS9</v>
      </c>
      <c r="BZ154" s="42"/>
    </row>
    <row r="155" spans="1:78" ht="15">
      <c r="A155" s="16" t="s">
        <v>1943</v>
      </c>
      <c r="B155" s="28">
        <f>VLOOKUP(A155,Organisations!$A$2:$B$7,2,FALSE)</f>
        <v>1</v>
      </c>
      <c r="C155" s="23" t="s">
        <v>1890</v>
      </c>
      <c r="D155" s="23" t="s">
        <v>1891</v>
      </c>
      <c r="E155" s="28" t="str">
        <f t="shared" si="0"/>
        <v/>
      </c>
      <c r="F155" s="24"/>
      <c r="G155" s="16" t="s">
        <v>68</v>
      </c>
      <c r="H155" s="17"/>
      <c r="K155" s="26" t="s">
        <v>1894</v>
      </c>
      <c r="L155" s="18"/>
      <c r="M155" s="28" t="str">
        <f t="shared" ref="M155:Q155" si="931">IFERROR(IF(FIND(M$1,$F155)&gt;1,"Age - Children",""),"")</f>
        <v/>
      </c>
      <c r="N155" s="28" t="str">
        <f t="shared" si="931"/>
        <v/>
      </c>
      <c r="O155" s="28" t="str">
        <f t="shared" si="931"/>
        <v/>
      </c>
      <c r="P155" s="28" t="str">
        <f t="shared" si="931"/>
        <v/>
      </c>
      <c r="Q155" s="28" t="str">
        <f t="shared" si="931"/>
        <v/>
      </c>
      <c r="R155" s="28" t="str">
        <f t="shared" ref="R155:T155" si="932">IFERROR(IF(FIND(R$1,$F155)&gt;1,"Age - Elderly",""),"")</f>
        <v/>
      </c>
      <c r="S155" s="28" t="str">
        <f t="shared" si="932"/>
        <v/>
      </c>
      <c r="T155" s="28" t="str">
        <f t="shared" si="932"/>
        <v/>
      </c>
      <c r="U155" s="28" t="str">
        <f t="shared" si="3"/>
        <v/>
      </c>
      <c r="V155" s="28" t="str">
        <f t="shared" si="4"/>
        <v/>
      </c>
      <c r="X155" s="28" t="str">
        <f t="shared" si="5"/>
        <v/>
      </c>
      <c r="Y155" s="28" t="str">
        <f t="shared" si="6"/>
        <v/>
      </c>
      <c r="Z155" s="28" t="str">
        <f t="shared" si="7"/>
        <v/>
      </c>
      <c r="AB155" s="28" t="str">
        <f t="shared" si="8"/>
        <v/>
      </c>
      <c r="AD155" s="28" t="str">
        <f t="shared" si="9"/>
        <v/>
      </c>
      <c r="AG155" s="28" t="str">
        <f t="shared" ref="AG155:AL155" si="933">IFERROR(IF(FIND(AG$1,$F155)&gt;1,AG$1,""),"")</f>
        <v/>
      </c>
      <c r="AH155" s="28" t="str">
        <f t="shared" si="933"/>
        <v/>
      </c>
      <c r="AI155" s="28" t="str">
        <f t="shared" si="933"/>
        <v/>
      </c>
      <c r="AJ155" s="28" t="str">
        <f t="shared" si="933"/>
        <v/>
      </c>
      <c r="AK155" s="28" t="str">
        <f t="shared" si="933"/>
        <v/>
      </c>
      <c r="AL155" s="28" t="str">
        <f t="shared" si="933"/>
        <v/>
      </c>
      <c r="AM155" s="28" t="str">
        <f t="shared" si="11"/>
        <v/>
      </c>
      <c r="AN155" s="28" t="str">
        <f t="shared" ref="AN155:AQ155" si="934">IFERROR(IF(FIND(AN$1,$F155)&gt;1,"Status - LGBT",""),"")</f>
        <v/>
      </c>
      <c r="AO155" s="28" t="str">
        <f t="shared" si="934"/>
        <v/>
      </c>
      <c r="AP155" s="28" t="str">
        <f t="shared" si="934"/>
        <v/>
      </c>
      <c r="AQ155" s="28" t="str">
        <f t="shared" si="934"/>
        <v/>
      </c>
      <c r="AR155" s="28" t="str">
        <f t="shared" ref="AR155:AV155" si="935">IFERROR(IF(FIND(AR$1,$F155)&gt;1,"BME",""),"")</f>
        <v/>
      </c>
      <c r="AS155" s="28" t="str">
        <f t="shared" si="935"/>
        <v/>
      </c>
      <c r="AT155" s="28" t="str">
        <f t="shared" si="935"/>
        <v/>
      </c>
      <c r="AU155" s="28" t="str">
        <f t="shared" si="935"/>
        <v/>
      </c>
      <c r="AV155" s="28" t="str">
        <f t="shared" si="935"/>
        <v/>
      </c>
      <c r="AW155" s="28" t="str">
        <f t="shared" ref="AW155:BC155" si="936">IFERROR(IF(FIND(AW$1,$F155)&gt;1,AW$1,""),"")</f>
        <v/>
      </c>
      <c r="AX155" s="28" t="str">
        <f t="shared" si="936"/>
        <v/>
      </c>
      <c r="AY155" s="28" t="str">
        <f t="shared" si="936"/>
        <v/>
      </c>
      <c r="AZ155" s="28" t="str">
        <f t="shared" si="936"/>
        <v/>
      </c>
      <c r="BA155" s="28" t="str">
        <f t="shared" si="936"/>
        <v/>
      </c>
      <c r="BB155" s="28" t="str">
        <f t="shared" si="936"/>
        <v/>
      </c>
      <c r="BC155" s="28" t="str">
        <f t="shared" si="936"/>
        <v/>
      </c>
      <c r="BD155" s="28" t="str">
        <f t="shared" si="15"/>
        <v/>
      </c>
      <c r="BG155" s="2" t="s">
        <v>1895</v>
      </c>
      <c r="BI155" s="2" t="s">
        <v>1842</v>
      </c>
      <c r="BJ155" s="28" t="str">
        <f t="shared" si="16"/>
        <v>Leeds</v>
      </c>
      <c r="BK155" s="28" t="str">
        <f t="shared" si="17"/>
        <v>West Yorkshire</v>
      </c>
      <c r="BM155" s="2" t="s">
        <v>98</v>
      </c>
      <c r="BU155" s="18"/>
      <c r="BV155" s="47" t="s">
        <v>580</v>
      </c>
      <c r="BW155" s="18"/>
      <c r="BX155" s="18"/>
      <c r="BY155" s="42" t="str">
        <f t="shared" si="18"/>
        <v>LS15</v>
      </c>
      <c r="BZ155" s="43"/>
    </row>
    <row r="156" spans="1:78" ht="15">
      <c r="A156" s="10" t="s">
        <v>1943</v>
      </c>
      <c r="B156" s="28">
        <f>VLOOKUP(A156,Organisations!$A$2:$B$7,2,FALSE)</f>
        <v>1</v>
      </c>
      <c r="C156" s="10" t="s">
        <v>1897</v>
      </c>
      <c r="D156" s="10" t="s">
        <v>1898</v>
      </c>
      <c r="E156" s="28" t="str">
        <f t="shared" si="0"/>
        <v/>
      </c>
      <c r="F156" s="27"/>
      <c r="G156" s="10" t="s">
        <v>68</v>
      </c>
      <c r="H156" s="11"/>
      <c r="K156" s="30" t="s">
        <v>1902</v>
      </c>
      <c r="L156" s="12"/>
      <c r="M156" s="28" t="str">
        <f t="shared" ref="M156:Q156" si="937">IFERROR(IF(FIND(M$1,$F156)&gt;1,"Age - Children",""),"")</f>
        <v/>
      </c>
      <c r="N156" s="28" t="str">
        <f t="shared" si="937"/>
        <v/>
      </c>
      <c r="O156" s="28" t="str">
        <f t="shared" si="937"/>
        <v/>
      </c>
      <c r="P156" s="28" t="str">
        <f t="shared" si="937"/>
        <v/>
      </c>
      <c r="Q156" s="28" t="str">
        <f t="shared" si="937"/>
        <v/>
      </c>
      <c r="R156" s="28" t="str">
        <f t="shared" ref="R156:T156" si="938">IFERROR(IF(FIND(R$1,$F156)&gt;1,"Age - Elderly",""),"")</f>
        <v/>
      </c>
      <c r="S156" s="28" t="str">
        <f t="shared" si="938"/>
        <v/>
      </c>
      <c r="T156" s="28" t="str">
        <f t="shared" si="938"/>
        <v/>
      </c>
      <c r="U156" s="28" t="str">
        <f t="shared" si="3"/>
        <v/>
      </c>
      <c r="V156" s="28" t="str">
        <f t="shared" si="4"/>
        <v/>
      </c>
      <c r="X156" s="28" t="str">
        <f t="shared" si="5"/>
        <v/>
      </c>
      <c r="Y156" s="28" t="str">
        <f t="shared" si="6"/>
        <v/>
      </c>
      <c r="Z156" s="28" t="str">
        <f t="shared" si="7"/>
        <v/>
      </c>
      <c r="AB156" s="28" t="str">
        <f t="shared" si="8"/>
        <v/>
      </c>
      <c r="AD156" s="28" t="str">
        <f t="shared" si="9"/>
        <v/>
      </c>
      <c r="AG156" s="28" t="str">
        <f t="shared" ref="AG156:AL156" si="939">IFERROR(IF(FIND(AG$1,$F156)&gt;1,AG$1,""),"")</f>
        <v/>
      </c>
      <c r="AH156" s="28" t="str">
        <f t="shared" si="939"/>
        <v/>
      </c>
      <c r="AI156" s="28" t="str">
        <f t="shared" si="939"/>
        <v/>
      </c>
      <c r="AJ156" s="28" t="str">
        <f t="shared" si="939"/>
        <v/>
      </c>
      <c r="AK156" s="28" t="str">
        <f t="shared" si="939"/>
        <v/>
      </c>
      <c r="AL156" s="28" t="str">
        <f t="shared" si="939"/>
        <v/>
      </c>
      <c r="AM156" s="28" t="str">
        <f t="shared" si="11"/>
        <v/>
      </c>
      <c r="AN156" s="28" t="str">
        <f t="shared" ref="AN156:AQ156" si="940">IFERROR(IF(FIND(AN$1,$F156)&gt;1,"Status - LGBT",""),"")</f>
        <v/>
      </c>
      <c r="AO156" s="28" t="str">
        <f t="shared" si="940"/>
        <v/>
      </c>
      <c r="AP156" s="28" t="str">
        <f t="shared" si="940"/>
        <v/>
      </c>
      <c r="AQ156" s="28" t="str">
        <f t="shared" si="940"/>
        <v/>
      </c>
      <c r="AR156" s="28" t="str">
        <f t="shared" ref="AR156:AV156" si="941">IFERROR(IF(FIND(AR$1,$F156)&gt;1,"BME",""),"")</f>
        <v/>
      </c>
      <c r="AS156" s="28" t="str">
        <f t="shared" si="941"/>
        <v/>
      </c>
      <c r="AT156" s="28" t="str">
        <f t="shared" si="941"/>
        <v/>
      </c>
      <c r="AU156" s="28" t="str">
        <f t="shared" si="941"/>
        <v/>
      </c>
      <c r="AV156" s="28" t="str">
        <f t="shared" si="941"/>
        <v/>
      </c>
      <c r="AW156" s="28" t="str">
        <f t="shared" ref="AW156:BC156" si="942">IFERROR(IF(FIND(AW$1,$F156)&gt;1,AW$1,""),"")</f>
        <v/>
      </c>
      <c r="AX156" s="28" t="str">
        <f t="shared" si="942"/>
        <v/>
      </c>
      <c r="AY156" s="28" t="str">
        <f t="shared" si="942"/>
        <v/>
      </c>
      <c r="AZ156" s="28" t="str">
        <f t="shared" si="942"/>
        <v/>
      </c>
      <c r="BA156" s="28" t="str">
        <f t="shared" si="942"/>
        <v/>
      </c>
      <c r="BB156" s="28" t="str">
        <f t="shared" si="942"/>
        <v/>
      </c>
      <c r="BC156" s="28" t="str">
        <f t="shared" si="942"/>
        <v/>
      </c>
      <c r="BD156" s="28" t="str">
        <f t="shared" si="15"/>
        <v/>
      </c>
      <c r="BG156" s="2" t="s">
        <v>1903</v>
      </c>
      <c r="BI156" s="2" t="s">
        <v>1850</v>
      </c>
      <c r="BJ156" s="28" t="str">
        <f t="shared" si="16"/>
        <v>Leeds</v>
      </c>
      <c r="BK156" s="28" t="str">
        <f t="shared" si="17"/>
        <v>West Yorkshire</v>
      </c>
      <c r="BM156" s="2" t="s">
        <v>98</v>
      </c>
      <c r="BU156" s="12"/>
      <c r="BV156" s="50" t="s">
        <v>569</v>
      </c>
      <c r="BW156" s="12"/>
      <c r="BX156" s="12"/>
      <c r="BY156" s="42" t="str">
        <f t="shared" si="18"/>
        <v>LS7</v>
      </c>
      <c r="BZ156" s="42"/>
    </row>
    <row r="157" spans="1:78" ht="15">
      <c r="A157" s="16" t="s">
        <v>1943</v>
      </c>
      <c r="B157" s="28">
        <f>VLOOKUP(A157,Organisations!$A$2:$B$7,2,FALSE)</f>
        <v>1</v>
      </c>
      <c r="C157" s="16" t="s">
        <v>1904</v>
      </c>
      <c r="D157" s="16" t="s">
        <v>1905</v>
      </c>
      <c r="E157" s="28" t="str">
        <f t="shared" si="0"/>
        <v/>
      </c>
      <c r="F157" s="24"/>
      <c r="G157" s="16" t="s">
        <v>68</v>
      </c>
      <c r="H157" s="17"/>
      <c r="K157" s="26" t="s">
        <v>1909</v>
      </c>
      <c r="L157" s="18"/>
      <c r="M157" s="28" t="str">
        <f t="shared" ref="M157:Q157" si="943">IFERROR(IF(FIND(M$1,$F157)&gt;1,"Age - Children",""),"")</f>
        <v/>
      </c>
      <c r="N157" s="28" t="str">
        <f t="shared" si="943"/>
        <v/>
      </c>
      <c r="O157" s="28" t="str">
        <f t="shared" si="943"/>
        <v/>
      </c>
      <c r="P157" s="28" t="str">
        <f t="shared" si="943"/>
        <v/>
      </c>
      <c r="Q157" s="28" t="str">
        <f t="shared" si="943"/>
        <v/>
      </c>
      <c r="R157" s="28" t="str">
        <f t="shared" ref="R157:T157" si="944">IFERROR(IF(FIND(R$1,$F157)&gt;1,"Age - Elderly",""),"")</f>
        <v/>
      </c>
      <c r="S157" s="28" t="str">
        <f t="shared" si="944"/>
        <v/>
      </c>
      <c r="T157" s="28" t="str">
        <f t="shared" si="944"/>
        <v/>
      </c>
      <c r="U157" s="28" t="str">
        <f t="shared" si="3"/>
        <v/>
      </c>
      <c r="V157" s="28" t="str">
        <f t="shared" si="4"/>
        <v/>
      </c>
      <c r="X157" s="28" t="str">
        <f t="shared" si="5"/>
        <v/>
      </c>
      <c r="Y157" s="28" t="str">
        <f t="shared" si="6"/>
        <v/>
      </c>
      <c r="Z157" s="28" t="str">
        <f t="shared" si="7"/>
        <v/>
      </c>
      <c r="AB157" s="28" t="str">
        <f t="shared" si="8"/>
        <v/>
      </c>
      <c r="AD157" s="28" t="str">
        <f t="shared" si="9"/>
        <v/>
      </c>
      <c r="AG157" s="28" t="str">
        <f t="shared" ref="AG157:AL157" si="945">IFERROR(IF(FIND(AG$1,$F157)&gt;1,AG$1,""),"")</f>
        <v/>
      </c>
      <c r="AH157" s="28" t="str">
        <f t="shared" si="945"/>
        <v/>
      </c>
      <c r="AI157" s="28" t="str">
        <f t="shared" si="945"/>
        <v/>
      </c>
      <c r="AJ157" s="28" t="str">
        <f t="shared" si="945"/>
        <v/>
      </c>
      <c r="AK157" s="28" t="str">
        <f t="shared" si="945"/>
        <v/>
      </c>
      <c r="AL157" s="28" t="str">
        <f t="shared" si="945"/>
        <v/>
      </c>
      <c r="AM157" s="28" t="str">
        <f t="shared" si="11"/>
        <v/>
      </c>
      <c r="AN157" s="28" t="str">
        <f t="shared" ref="AN157:AQ157" si="946">IFERROR(IF(FIND(AN$1,$F157)&gt;1,"Status - LGBT",""),"")</f>
        <v/>
      </c>
      <c r="AO157" s="28" t="str">
        <f t="shared" si="946"/>
        <v/>
      </c>
      <c r="AP157" s="28" t="str">
        <f t="shared" si="946"/>
        <v/>
      </c>
      <c r="AQ157" s="28" t="str">
        <f t="shared" si="946"/>
        <v/>
      </c>
      <c r="AR157" s="28" t="str">
        <f t="shared" ref="AR157:AV157" si="947">IFERROR(IF(FIND(AR$1,$F157)&gt;1,"BME",""),"")</f>
        <v/>
      </c>
      <c r="AS157" s="28" t="str">
        <f t="shared" si="947"/>
        <v/>
      </c>
      <c r="AT157" s="28" t="str">
        <f t="shared" si="947"/>
        <v/>
      </c>
      <c r="AU157" s="28" t="str">
        <f t="shared" si="947"/>
        <v/>
      </c>
      <c r="AV157" s="28" t="str">
        <f t="shared" si="947"/>
        <v/>
      </c>
      <c r="AW157" s="28" t="str">
        <f t="shared" ref="AW157:BC157" si="948">IFERROR(IF(FIND(AW$1,$F157)&gt;1,AW$1,""),"")</f>
        <v/>
      </c>
      <c r="AX157" s="28" t="str">
        <f t="shared" si="948"/>
        <v/>
      </c>
      <c r="AY157" s="28" t="str">
        <f t="shared" si="948"/>
        <v/>
      </c>
      <c r="AZ157" s="28" t="str">
        <f t="shared" si="948"/>
        <v/>
      </c>
      <c r="BA157" s="28" t="str">
        <f t="shared" si="948"/>
        <v/>
      </c>
      <c r="BB157" s="28" t="str">
        <f t="shared" si="948"/>
        <v/>
      </c>
      <c r="BC157" s="28" t="str">
        <f t="shared" si="948"/>
        <v/>
      </c>
      <c r="BD157" s="28" t="str">
        <f t="shared" si="15"/>
        <v/>
      </c>
      <c r="BG157" s="2" t="s">
        <v>1383</v>
      </c>
      <c r="BJ157" s="28" t="str">
        <f t="shared" si="16"/>
        <v/>
      </c>
      <c r="BK157" s="28" t="str">
        <f t="shared" si="17"/>
        <v/>
      </c>
      <c r="BM157" s="2" t="s">
        <v>98</v>
      </c>
      <c r="BU157" s="18"/>
      <c r="BV157" s="18"/>
      <c r="BW157" s="18"/>
      <c r="BX157" s="18"/>
      <c r="BY157" s="42" t="str">
        <f t="shared" si="18"/>
        <v/>
      </c>
      <c r="BZ157" s="43"/>
    </row>
    <row r="158" spans="1:78" ht="15">
      <c r="A158" s="10" t="s">
        <v>1943</v>
      </c>
      <c r="B158" s="28">
        <f>VLOOKUP(A158,Organisations!$A$2:$B$7,2,FALSE)</f>
        <v>1</v>
      </c>
      <c r="C158" s="10" t="s">
        <v>1912</v>
      </c>
      <c r="D158" s="10" t="s">
        <v>1913</v>
      </c>
      <c r="E158" s="28" t="str">
        <f t="shared" si="0"/>
        <v/>
      </c>
      <c r="F158" s="27"/>
      <c r="G158" s="10" t="s">
        <v>68</v>
      </c>
      <c r="H158" s="11"/>
      <c r="K158" s="30" t="s">
        <v>1916</v>
      </c>
      <c r="L158" s="12"/>
      <c r="M158" s="28" t="str">
        <f t="shared" ref="M158:Q158" si="949">IFERROR(IF(FIND(M$1,$F158)&gt;1,"Age - Children",""),"")</f>
        <v/>
      </c>
      <c r="N158" s="28" t="str">
        <f t="shared" si="949"/>
        <v/>
      </c>
      <c r="O158" s="28" t="str">
        <f t="shared" si="949"/>
        <v/>
      </c>
      <c r="P158" s="28" t="str">
        <f t="shared" si="949"/>
        <v/>
      </c>
      <c r="Q158" s="28" t="str">
        <f t="shared" si="949"/>
        <v/>
      </c>
      <c r="R158" s="28" t="str">
        <f t="shared" ref="R158:T158" si="950">IFERROR(IF(FIND(R$1,$F158)&gt;1,"Age - Elderly",""),"")</f>
        <v/>
      </c>
      <c r="S158" s="28" t="str">
        <f t="shared" si="950"/>
        <v/>
      </c>
      <c r="T158" s="28" t="str">
        <f t="shared" si="950"/>
        <v/>
      </c>
      <c r="U158" s="28" t="str">
        <f t="shared" si="3"/>
        <v/>
      </c>
      <c r="V158" s="28" t="str">
        <f t="shared" si="4"/>
        <v/>
      </c>
      <c r="X158" s="28" t="str">
        <f t="shared" si="5"/>
        <v/>
      </c>
      <c r="Y158" s="28" t="str">
        <f t="shared" si="6"/>
        <v/>
      </c>
      <c r="Z158" s="28" t="str">
        <f t="shared" si="7"/>
        <v/>
      </c>
      <c r="AB158" s="28" t="str">
        <f t="shared" si="8"/>
        <v/>
      </c>
      <c r="AD158" s="28" t="str">
        <f t="shared" si="9"/>
        <v/>
      </c>
      <c r="AG158" s="28" t="str">
        <f t="shared" ref="AG158:AL158" si="951">IFERROR(IF(FIND(AG$1,$F158)&gt;1,AG$1,""),"")</f>
        <v/>
      </c>
      <c r="AH158" s="28" t="str">
        <f t="shared" si="951"/>
        <v/>
      </c>
      <c r="AI158" s="28" t="str">
        <f t="shared" si="951"/>
        <v/>
      </c>
      <c r="AJ158" s="28" t="str">
        <f t="shared" si="951"/>
        <v/>
      </c>
      <c r="AK158" s="28" t="str">
        <f t="shared" si="951"/>
        <v/>
      </c>
      <c r="AL158" s="28" t="str">
        <f t="shared" si="951"/>
        <v/>
      </c>
      <c r="AM158" s="28" t="str">
        <f t="shared" si="11"/>
        <v/>
      </c>
      <c r="AN158" s="28" t="str">
        <f t="shared" ref="AN158:AQ158" si="952">IFERROR(IF(FIND(AN$1,$F158)&gt;1,"Status - LGBT",""),"")</f>
        <v/>
      </c>
      <c r="AO158" s="28" t="str">
        <f t="shared" si="952"/>
        <v/>
      </c>
      <c r="AP158" s="28" t="str">
        <f t="shared" si="952"/>
        <v/>
      </c>
      <c r="AQ158" s="28" t="str">
        <f t="shared" si="952"/>
        <v/>
      </c>
      <c r="AR158" s="28" t="str">
        <f t="shared" ref="AR158:AV158" si="953">IFERROR(IF(FIND(AR$1,$F158)&gt;1,"BME",""),"")</f>
        <v/>
      </c>
      <c r="AS158" s="28" t="str">
        <f t="shared" si="953"/>
        <v/>
      </c>
      <c r="AT158" s="28" t="str">
        <f t="shared" si="953"/>
        <v/>
      </c>
      <c r="AU158" s="28" t="str">
        <f t="shared" si="953"/>
        <v/>
      </c>
      <c r="AV158" s="28" t="str">
        <f t="shared" si="953"/>
        <v/>
      </c>
      <c r="AW158" s="28" t="str">
        <f t="shared" ref="AW158:BC158" si="954">IFERROR(IF(FIND(AW$1,$F158)&gt;1,AW$1,""),"")</f>
        <v/>
      </c>
      <c r="AX158" s="28" t="str">
        <f t="shared" si="954"/>
        <v/>
      </c>
      <c r="AY158" s="28" t="str">
        <f t="shared" si="954"/>
        <v/>
      </c>
      <c r="AZ158" s="28" t="str">
        <f t="shared" si="954"/>
        <v/>
      </c>
      <c r="BA158" s="28" t="str">
        <f t="shared" si="954"/>
        <v/>
      </c>
      <c r="BB158" s="28" t="str">
        <f t="shared" si="954"/>
        <v/>
      </c>
      <c r="BC158" s="28" t="str">
        <f t="shared" si="954"/>
        <v/>
      </c>
      <c r="BD158" s="28" t="str">
        <f t="shared" si="15"/>
        <v/>
      </c>
      <c r="BG158" s="2" t="s">
        <v>1917</v>
      </c>
      <c r="BI158" s="2" t="s">
        <v>1864</v>
      </c>
      <c r="BJ158" s="28" t="str">
        <f t="shared" si="16"/>
        <v>Leeds</v>
      </c>
      <c r="BK158" s="28" t="str">
        <f t="shared" si="17"/>
        <v>West Yorkshire</v>
      </c>
      <c r="BM158" s="2" t="s">
        <v>98</v>
      </c>
      <c r="BU158" s="12"/>
      <c r="BV158" s="50" t="s">
        <v>572</v>
      </c>
      <c r="BW158" s="12"/>
      <c r="BX158" s="12"/>
      <c r="BY158" s="42" t="str">
        <f t="shared" si="18"/>
        <v>LS9</v>
      </c>
      <c r="BZ158" s="42"/>
    </row>
    <row r="159" spans="1:78" ht="15">
      <c r="A159" s="16" t="s">
        <v>1943</v>
      </c>
      <c r="B159" s="28">
        <f>VLOOKUP(A159,Organisations!$A$2:$B$7,2,FALSE)</f>
        <v>1</v>
      </c>
      <c r="C159" s="16" t="s">
        <v>1920</v>
      </c>
      <c r="D159" s="16" t="s">
        <v>1921</v>
      </c>
      <c r="E159" s="28" t="str">
        <f t="shared" si="0"/>
        <v/>
      </c>
      <c r="F159" s="24"/>
      <c r="G159" s="16" t="s">
        <v>68</v>
      </c>
      <c r="H159" s="17"/>
      <c r="K159" s="26" t="s">
        <v>1924</v>
      </c>
      <c r="L159" s="18"/>
      <c r="M159" s="28" t="str">
        <f t="shared" ref="M159:Q159" si="955">IFERROR(IF(FIND(M$1,$F159)&gt;1,"Age - Children",""),"")</f>
        <v/>
      </c>
      <c r="N159" s="28" t="str">
        <f t="shared" si="955"/>
        <v/>
      </c>
      <c r="O159" s="28" t="str">
        <f t="shared" si="955"/>
        <v/>
      </c>
      <c r="P159" s="28" t="str">
        <f t="shared" si="955"/>
        <v/>
      </c>
      <c r="Q159" s="28" t="str">
        <f t="shared" si="955"/>
        <v/>
      </c>
      <c r="R159" s="28" t="str">
        <f t="shared" ref="R159:T159" si="956">IFERROR(IF(FIND(R$1,$F159)&gt;1,"Age - Elderly",""),"")</f>
        <v/>
      </c>
      <c r="S159" s="28" t="str">
        <f t="shared" si="956"/>
        <v/>
      </c>
      <c r="T159" s="28" t="str">
        <f t="shared" si="956"/>
        <v/>
      </c>
      <c r="U159" s="28" t="str">
        <f t="shared" si="3"/>
        <v/>
      </c>
      <c r="V159" s="28" t="str">
        <f t="shared" si="4"/>
        <v/>
      </c>
      <c r="X159" s="28" t="str">
        <f t="shared" si="5"/>
        <v/>
      </c>
      <c r="Y159" s="28" t="str">
        <f t="shared" si="6"/>
        <v/>
      </c>
      <c r="Z159" s="28" t="str">
        <f t="shared" si="7"/>
        <v/>
      </c>
      <c r="AB159" s="28" t="str">
        <f t="shared" si="8"/>
        <v/>
      </c>
      <c r="AD159" s="28" t="str">
        <f t="shared" si="9"/>
        <v/>
      </c>
      <c r="AG159" s="28" t="str">
        <f t="shared" ref="AG159:AL159" si="957">IFERROR(IF(FIND(AG$1,$F159)&gt;1,AG$1,""),"")</f>
        <v/>
      </c>
      <c r="AH159" s="28" t="str">
        <f t="shared" si="957"/>
        <v/>
      </c>
      <c r="AI159" s="28" t="str">
        <f t="shared" si="957"/>
        <v/>
      </c>
      <c r="AJ159" s="28" t="str">
        <f t="shared" si="957"/>
        <v/>
      </c>
      <c r="AK159" s="28" t="str">
        <f t="shared" si="957"/>
        <v/>
      </c>
      <c r="AL159" s="28" t="str">
        <f t="shared" si="957"/>
        <v/>
      </c>
      <c r="AM159" s="28" t="str">
        <f t="shared" si="11"/>
        <v/>
      </c>
      <c r="AN159" s="28" t="str">
        <f t="shared" ref="AN159:AQ159" si="958">IFERROR(IF(FIND(AN$1,$F159)&gt;1,"Status - LGBT",""),"")</f>
        <v/>
      </c>
      <c r="AO159" s="28" t="str">
        <f t="shared" si="958"/>
        <v/>
      </c>
      <c r="AP159" s="28" t="str">
        <f t="shared" si="958"/>
        <v/>
      </c>
      <c r="AQ159" s="28" t="str">
        <f t="shared" si="958"/>
        <v/>
      </c>
      <c r="AR159" s="28" t="str">
        <f t="shared" ref="AR159:AV159" si="959">IFERROR(IF(FIND(AR$1,$F159)&gt;1,"BME",""),"")</f>
        <v/>
      </c>
      <c r="AS159" s="28" t="str">
        <f t="shared" si="959"/>
        <v/>
      </c>
      <c r="AT159" s="28" t="str">
        <f t="shared" si="959"/>
        <v/>
      </c>
      <c r="AU159" s="28" t="str">
        <f t="shared" si="959"/>
        <v/>
      </c>
      <c r="AV159" s="28" t="str">
        <f t="shared" si="959"/>
        <v/>
      </c>
      <c r="AW159" s="28" t="str">
        <f t="shared" ref="AW159:BC159" si="960">IFERROR(IF(FIND(AW$1,$F159)&gt;1,AW$1,""),"")</f>
        <v/>
      </c>
      <c r="AX159" s="28" t="str">
        <f t="shared" si="960"/>
        <v/>
      </c>
      <c r="AY159" s="28" t="str">
        <f t="shared" si="960"/>
        <v/>
      </c>
      <c r="AZ159" s="28" t="str">
        <f t="shared" si="960"/>
        <v/>
      </c>
      <c r="BA159" s="28" t="str">
        <f t="shared" si="960"/>
        <v/>
      </c>
      <c r="BB159" s="28" t="str">
        <f t="shared" si="960"/>
        <v/>
      </c>
      <c r="BC159" s="28" t="str">
        <f t="shared" si="960"/>
        <v/>
      </c>
      <c r="BD159" s="28" t="str">
        <f t="shared" si="15"/>
        <v/>
      </c>
      <c r="BG159" s="2" t="s">
        <v>1925</v>
      </c>
      <c r="BI159" s="2" t="s">
        <v>325</v>
      </c>
      <c r="BJ159" s="28" t="str">
        <f t="shared" si="16"/>
        <v>Leeds</v>
      </c>
      <c r="BK159" s="28" t="str">
        <f t="shared" si="17"/>
        <v>West Yorkshire</v>
      </c>
      <c r="BM159" s="2" t="s">
        <v>98</v>
      </c>
      <c r="BU159" s="18"/>
      <c r="BV159" s="47" t="s">
        <v>569</v>
      </c>
      <c r="BW159" s="18"/>
      <c r="BX159" s="18"/>
      <c r="BY159" s="42" t="str">
        <f t="shared" si="18"/>
        <v>LS7</v>
      </c>
      <c r="BZ159" s="43"/>
    </row>
    <row r="160" spans="1:78" ht="15">
      <c r="A160" s="10" t="s">
        <v>1943</v>
      </c>
      <c r="B160" s="28">
        <f>VLOOKUP(A160,Organisations!$A$2:$B$7,2,FALSE)</f>
        <v>1</v>
      </c>
      <c r="C160" s="10" t="s">
        <v>1927</v>
      </c>
      <c r="D160" s="10" t="s">
        <v>1928</v>
      </c>
      <c r="E160" s="28" t="str">
        <f t="shared" si="0"/>
        <v/>
      </c>
      <c r="F160" s="27"/>
      <c r="G160" s="10" t="s">
        <v>68</v>
      </c>
      <c r="H160" s="11"/>
      <c r="K160" s="30" t="s">
        <v>1931</v>
      </c>
      <c r="L160" s="12"/>
      <c r="M160" s="28" t="str">
        <f t="shared" ref="M160:Q160" si="961">IFERROR(IF(FIND(M$1,$F160)&gt;1,"Age - Children",""),"")</f>
        <v/>
      </c>
      <c r="N160" s="28" t="str">
        <f t="shared" si="961"/>
        <v/>
      </c>
      <c r="O160" s="28" t="str">
        <f t="shared" si="961"/>
        <v/>
      </c>
      <c r="P160" s="28" t="str">
        <f t="shared" si="961"/>
        <v/>
      </c>
      <c r="Q160" s="28" t="str">
        <f t="shared" si="961"/>
        <v/>
      </c>
      <c r="R160" s="28" t="str">
        <f t="shared" ref="R160:T160" si="962">IFERROR(IF(FIND(R$1,$F160)&gt;1,"Age - Elderly",""),"")</f>
        <v/>
      </c>
      <c r="S160" s="28" t="str">
        <f t="shared" si="962"/>
        <v/>
      </c>
      <c r="T160" s="28" t="str">
        <f t="shared" si="962"/>
        <v/>
      </c>
      <c r="U160" s="28" t="str">
        <f t="shared" si="3"/>
        <v/>
      </c>
      <c r="V160" s="28" t="str">
        <f t="shared" si="4"/>
        <v/>
      </c>
      <c r="X160" s="28" t="str">
        <f t="shared" si="5"/>
        <v/>
      </c>
      <c r="Y160" s="28" t="str">
        <f t="shared" si="6"/>
        <v/>
      </c>
      <c r="Z160" s="28" t="str">
        <f t="shared" si="7"/>
        <v/>
      </c>
      <c r="AB160" s="28" t="str">
        <f t="shared" si="8"/>
        <v/>
      </c>
      <c r="AD160" s="28" t="str">
        <f t="shared" si="9"/>
        <v/>
      </c>
      <c r="AG160" s="28" t="str">
        <f t="shared" ref="AG160:AL160" si="963">IFERROR(IF(FIND(AG$1,$F160)&gt;1,AG$1,""),"")</f>
        <v/>
      </c>
      <c r="AH160" s="28" t="str">
        <f t="shared" si="963"/>
        <v/>
      </c>
      <c r="AI160" s="28" t="str">
        <f t="shared" si="963"/>
        <v/>
      </c>
      <c r="AJ160" s="28" t="str">
        <f t="shared" si="963"/>
        <v/>
      </c>
      <c r="AK160" s="28" t="str">
        <f t="shared" si="963"/>
        <v/>
      </c>
      <c r="AL160" s="28" t="str">
        <f t="shared" si="963"/>
        <v/>
      </c>
      <c r="AM160" s="28" t="str">
        <f t="shared" si="11"/>
        <v/>
      </c>
      <c r="AN160" s="28" t="str">
        <f t="shared" ref="AN160:AQ160" si="964">IFERROR(IF(FIND(AN$1,$F160)&gt;1,"Status - LGBT",""),"")</f>
        <v/>
      </c>
      <c r="AO160" s="28" t="str">
        <f t="shared" si="964"/>
        <v/>
      </c>
      <c r="AP160" s="28" t="str">
        <f t="shared" si="964"/>
        <v/>
      </c>
      <c r="AQ160" s="28" t="str">
        <f t="shared" si="964"/>
        <v/>
      </c>
      <c r="AR160" s="28" t="str">
        <f t="shared" ref="AR160:AV160" si="965">IFERROR(IF(FIND(AR$1,$F160)&gt;1,"BME",""),"")</f>
        <v/>
      </c>
      <c r="AS160" s="28" t="str">
        <f t="shared" si="965"/>
        <v/>
      </c>
      <c r="AT160" s="28" t="str">
        <f t="shared" si="965"/>
        <v/>
      </c>
      <c r="AU160" s="28" t="str">
        <f t="shared" si="965"/>
        <v/>
      </c>
      <c r="AV160" s="28" t="str">
        <f t="shared" si="965"/>
        <v/>
      </c>
      <c r="AW160" s="28" t="str">
        <f t="shared" ref="AW160:BC160" si="966">IFERROR(IF(FIND(AW$1,$F160)&gt;1,AW$1,""),"")</f>
        <v/>
      </c>
      <c r="AX160" s="28" t="str">
        <f t="shared" si="966"/>
        <v/>
      </c>
      <c r="AY160" s="28" t="str">
        <f t="shared" si="966"/>
        <v/>
      </c>
      <c r="AZ160" s="28" t="str">
        <f t="shared" si="966"/>
        <v/>
      </c>
      <c r="BA160" s="28" t="str">
        <f t="shared" si="966"/>
        <v/>
      </c>
      <c r="BB160" s="28" t="str">
        <f t="shared" si="966"/>
        <v/>
      </c>
      <c r="BC160" s="28" t="str">
        <f t="shared" si="966"/>
        <v/>
      </c>
      <c r="BD160" s="28" t="str">
        <f t="shared" si="15"/>
        <v/>
      </c>
      <c r="BG160" s="2" t="s">
        <v>12285</v>
      </c>
      <c r="BJ160" s="28" t="str">
        <f t="shared" si="16"/>
        <v>Leeds</v>
      </c>
      <c r="BK160" s="28" t="str">
        <f t="shared" si="17"/>
        <v>West Yorkshire</v>
      </c>
      <c r="BM160" s="2" t="s">
        <v>98</v>
      </c>
      <c r="BU160" s="12"/>
      <c r="BV160" s="12"/>
      <c r="BW160" s="12"/>
      <c r="BX160" s="12"/>
      <c r="BY160" s="42" t="str">
        <f t="shared" si="18"/>
        <v/>
      </c>
      <c r="BZ160" s="42"/>
    </row>
    <row r="161" spans="1:78" ht="15">
      <c r="A161" s="16" t="s">
        <v>1943</v>
      </c>
      <c r="B161" s="28">
        <f>VLOOKUP(A161,Organisations!$A$2:$B$7,2,FALSE)</f>
        <v>1</v>
      </c>
      <c r="C161" s="16" t="s">
        <v>1933</v>
      </c>
      <c r="D161" s="16" t="s">
        <v>1934</v>
      </c>
      <c r="E161" s="28" t="str">
        <f t="shared" si="0"/>
        <v/>
      </c>
      <c r="F161" s="24"/>
      <c r="G161" s="16" t="s">
        <v>68</v>
      </c>
      <c r="H161" s="17"/>
      <c r="K161" s="26" t="s">
        <v>1935</v>
      </c>
      <c r="L161" s="18"/>
      <c r="M161" s="28" t="str">
        <f t="shared" ref="M161:Q161" si="967">IFERROR(IF(FIND(M$1,$F161)&gt;1,"Age - Children",""),"")</f>
        <v/>
      </c>
      <c r="N161" s="28" t="str">
        <f t="shared" si="967"/>
        <v/>
      </c>
      <c r="O161" s="28" t="str">
        <f t="shared" si="967"/>
        <v/>
      </c>
      <c r="P161" s="28" t="str">
        <f t="shared" si="967"/>
        <v/>
      </c>
      <c r="Q161" s="28" t="str">
        <f t="shared" si="967"/>
        <v/>
      </c>
      <c r="R161" s="28" t="str">
        <f t="shared" ref="R161:T161" si="968">IFERROR(IF(FIND(R$1,$F161)&gt;1,"Age - Elderly",""),"")</f>
        <v/>
      </c>
      <c r="S161" s="28" t="str">
        <f t="shared" si="968"/>
        <v/>
      </c>
      <c r="T161" s="28" t="str">
        <f t="shared" si="968"/>
        <v/>
      </c>
      <c r="U161" s="28" t="str">
        <f t="shared" si="3"/>
        <v/>
      </c>
      <c r="V161" s="28" t="str">
        <f t="shared" si="4"/>
        <v/>
      </c>
      <c r="X161" s="28" t="str">
        <f t="shared" si="5"/>
        <v/>
      </c>
      <c r="Y161" s="28" t="str">
        <f t="shared" si="6"/>
        <v/>
      </c>
      <c r="Z161" s="28" t="str">
        <f t="shared" si="7"/>
        <v/>
      </c>
      <c r="AB161" s="28" t="str">
        <f t="shared" si="8"/>
        <v/>
      </c>
      <c r="AD161" s="28" t="str">
        <f t="shared" si="9"/>
        <v/>
      </c>
      <c r="AG161" s="28" t="str">
        <f t="shared" ref="AG161:AL161" si="969">IFERROR(IF(FIND(AG$1,$F161)&gt;1,AG$1,""),"")</f>
        <v/>
      </c>
      <c r="AH161" s="28" t="str">
        <f t="shared" si="969"/>
        <v/>
      </c>
      <c r="AI161" s="28" t="str">
        <f t="shared" si="969"/>
        <v/>
      </c>
      <c r="AJ161" s="28" t="str">
        <f t="shared" si="969"/>
        <v/>
      </c>
      <c r="AK161" s="28" t="str">
        <f t="shared" si="969"/>
        <v/>
      </c>
      <c r="AL161" s="28" t="str">
        <f t="shared" si="969"/>
        <v/>
      </c>
      <c r="AM161" s="28" t="str">
        <f t="shared" si="11"/>
        <v/>
      </c>
      <c r="AN161" s="28" t="str">
        <f t="shared" ref="AN161:AQ161" si="970">IFERROR(IF(FIND(AN$1,$F161)&gt;1,"Status - LGBT",""),"")</f>
        <v/>
      </c>
      <c r="AO161" s="28" t="str">
        <f t="shared" si="970"/>
        <v/>
      </c>
      <c r="AP161" s="28" t="str">
        <f t="shared" si="970"/>
        <v/>
      </c>
      <c r="AQ161" s="28" t="str">
        <f t="shared" si="970"/>
        <v/>
      </c>
      <c r="AR161" s="28" t="str">
        <f t="shared" ref="AR161:AV161" si="971">IFERROR(IF(FIND(AR$1,$F161)&gt;1,"BME",""),"")</f>
        <v/>
      </c>
      <c r="AS161" s="28" t="str">
        <f t="shared" si="971"/>
        <v/>
      </c>
      <c r="AT161" s="28" t="str">
        <f t="shared" si="971"/>
        <v/>
      </c>
      <c r="AU161" s="28" t="str">
        <f t="shared" si="971"/>
        <v/>
      </c>
      <c r="AV161" s="28" t="str">
        <f t="shared" si="971"/>
        <v/>
      </c>
      <c r="AW161" s="28" t="str">
        <f t="shared" ref="AW161:BC161" si="972">IFERROR(IF(FIND(AW$1,$F161)&gt;1,AW$1,""),"")</f>
        <v/>
      </c>
      <c r="AX161" s="28" t="str">
        <f t="shared" si="972"/>
        <v/>
      </c>
      <c r="AY161" s="28" t="str">
        <f t="shared" si="972"/>
        <v/>
      </c>
      <c r="AZ161" s="28" t="str">
        <f t="shared" si="972"/>
        <v/>
      </c>
      <c r="BA161" s="28" t="str">
        <f t="shared" si="972"/>
        <v/>
      </c>
      <c r="BB161" s="28" t="str">
        <f t="shared" si="972"/>
        <v/>
      </c>
      <c r="BC161" s="28" t="str">
        <f t="shared" si="972"/>
        <v/>
      </c>
      <c r="BD161" s="28" t="str">
        <f t="shared" si="15"/>
        <v/>
      </c>
      <c r="BG161" s="2" t="s">
        <v>1937</v>
      </c>
      <c r="BI161" s="2" t="s">
        <v>1880</v>
      </c>
      <c r="BJ161" s="28" t="str">
        <f t="shared" si="16"/>
        <v>Leeds</v>
      </c>
      <c r="BK161" s="28" t="str">
        <f t="shared" si="17"/>
        <v>West Yorkshire</v>
      </c>
      <c r="BM161" s="2" t="s">
        <v>98</v>
      </c>
      <c r="BU161" s="18"/>
      <c r="BV161" s="47" t="s">
        <v>569</v>
      </c>
      <c r="BW161" s="18"/>
      <c r="BX161" s="18"/>
      <c r="BY161" s="42" t="str">
        <f t="shared" si="18"/>
        <v>LS7</v>
      </c>
      <c r="BZ161" s="43"/>
    </row>
    <row r="162" spans="1:78" ht="15">
      <c r="A162" s="10" t="s">
        <v>1943</v>
      </c>
      <c r="B162" s="28">
        <f>VLOOKUP(A162,Organisations!$A$2:$B$7,2,FALSE)</f>
        <v>1</v>
      </c>
      <c r="C162" s="23" t="s">
        <v>1939</v>
      </c>
      <c r="D162" s="23" t="s">
        <v>1940</v>
      </c>
      <c r="E162" s="28" t="str">
        <f t="shared" si="0"/>
        <v/>
      </c>
      <c r="F162" s="27"/>
      <c r="G162" s="10" t="s">
        <v>68</v>
      </c>
      <c r="H162" s="11"/>
      <c r="K162" s="30" t="s">
        <v>1945</v>
      </c>
      <c r="L162" s="12"/>
      <c r="M162" s="28" t="str">
        <f t="shared" ref="M162:Q162" si="973">IFERROR(IF(FIND(M$1,$F162)&gt;1,"Age - Children",""),"")</f>
        <v/>
      </c>
      <c r="N162" s="28" t="str">
        <f t="shared" si="973"/>
        <v/>
      </c>
      <c r="O162" s="28" t="str">
        <f t="shared" si="973"/>
        <v/>
      </c>
      <c r="P162" s="28" t="str">
        <f t="shared" si="973"/>
        <v/>
      </c>
      <c r="Q162" s="28" t="str">
        <f t="shared" si="973"/>
        <v/>
      </c>
      <c r="R162" s="28" t="str">
        <f t="shared" ref="R162:T162" si="974">IFERROR(IF(FIND(R$1,$F162)&gt;1,"Age - Elderly",""),"")</f>
        <v/>
      </c>
      <c r="S162" s="28" t="str">
        <f t="shared" si="974"/>
        <v/>
      </c>
      <c r="T162" s="28" t="str">
        <f t="shared" si="974"/>
        <v/>
      </c>
      <c r="U162" s="28" t="str">
        <f t="shared" si="3"/>
        <v/>
      </c>
      <c r="V162" s="28" t="str">
        <f t="shared" si="4"/>
        <v/>
      </c>
      <c r="X162" s="28" t="str">
        <f t="shared" si="5"/>
        <v/>
      </c>
      <c r="Y162" s="28" t="str">
        <f t="shared" si="6"/>
        <v/>
      </c>
      <c r="Z162" s="28" t="str">
        <f t="shared" si="7"/>
        <v/>
      </c>
      <c r="AB162" s="28" t="str">
        <f t="shared" si="8"/>
        <v/>
      </c>
      <c r="AD162" s="28" t="str">
        <f t="shared" si="9"/>
        <v/>
      </c>
      <c r="AG162" s="28" t="str">
        <f t="shared" ref="AG162:AL162" si="975">IFERROR(IF(FIND(AG$1,$F162)&gt;1,AG$1,""),"")</f>
        <v/>
      </c>
      <c r="AH162" s="28" t="str">
        <f t="shared" si="975"/>
        <v/>
      </c>
      <c r="AI162" s="28" t="str">
        <f t="shared" si="975"/>
        <v/>
      </c>
      <c r="AJ162" s="28" t="str">
        <f t="shared" si="975"/>
        <v/>
      </c>
      <c r="AK162" s="28" t="str">
        <f t="shared" si="975"/>
        <v/>
      </c>
      <c r="AL162" s="28" t="str">
        <f t="shared" si="975"/>
        <v/>
      </c>
      <c r="AM162" s="28" t="str">
        <f t="shared" si="11"/>
        <v/>
      </c>
      <c r="AN162" s="28" t="str">
        <f t="shared" ref="AN162:AQ162" si="976">IFERROR(IF(FIND(AN$1,$F162)&gt;1,"Status - LGBT",""),"")</f>
        <v/>
      </c>
      <c r="AO162" s="28" t="str">
        <f t="shared" si="976"/>
        <v/>
      </c>
      <c r="AP162" s="28" t="str">
        <f t="shared" si="976"/>
        <v/>
      </c>
      <c r="AQ162" s="28" t="str">
        <f t="shared" si="976"/>
        <v/>
      </c>
      <c r="AR162" s="28" t="str">
        <f t="shared" ref="AR162:AV162" si="977">IFERROR(IF(FIND(AR$1,$F162)&gt;1,"BME",""),"")</f>
        <v/>
      </c>
      <c r="AS162" s="28" t="str">
        <f t="shared" si="977"/>
        <v/>
      </c>
      <c r="AT162" s="28" t="str">
        <f t="shared" si="977"/>
        <v/>
      </c>
      <c r="AU162" s="28" t="str">
        <f t="shared" si="977"/>
        <v/>
      </c>
      <c r="AV162" s="28" t="str">
        <f t="shared" si="977"/>
        <v/>
      </c>
      <c r="AW162" s="28" t="str">
        <f t="shared" ref="AW162:BC162" si="978">IFERROR(IF(FIND(AW$1,$F162)&gt;1,AW$1,""),"")</f>
        <v/>
      </c>
      <c r="AX162" s="28" t="str">
        <f t="shared" si="978"/>
        <v/>
      </c>
      <c r="AY162" s="28" t="str">
        <f t="shared" si="978"/>
        <v/>
      </c>
      <c r="AZ162" s="28" t="str">
        <f t="shared" si="978"/>
        <v/>
      </c>
      <c r="BA162" s="28" t="str">
        <f t="shared" si="978"/>
        <v/>
      </c>
      <c r="BB162" s="28" t="str">
        <f t="shared" si="978"/>
        <v/>
      </c>
      <c r="BC162" s="28" t="str">
        <f t="shared" si="978"/>
        <v/>
      </c>
      <c r="BD162" s="28" t="str">
        <f t="shared" si="15"/>
        <v/>
      </c>
      <c r="BG162" s="2" t="s">
        <v>1946</v>
      </c>
      <c r="BI162" s="2" t="s">
        <v>1888</v>
      </c>
      <c r="BJ162" s="28" t="str">
        <f t="shared" si="16"/>
        <v>Leeds</v>
      </c>
      <c r="BK162" s="28" t="str">
        <f t="shared" si="17"/>
        <v>West Yorkshire</v>
      </c>
      <c r="BM162" s="2" t="s">
        <v>98</v>
      </c>
      <c r="BU162" s="12"/>
      <c r="BV162" s="50" t="s">
        <v>583</v>
      </c>
      <c r="BW162" s="12"/>
      <c r="BX162" s="12"/>
      <c r="BY162" s="42" t="str">
        <f t="shared" si="18"/>
        <v>LS16</v>
      </c>
      <c r="BZ162" s="42"/>
    </row>
    <row r="163" spans="1:78" ht="15">
      <c r="A163" s="16" t="s">
        <v>1943</v>
      </c>
      <c r="B163" s="28">
        <f>VLOOKUP(A163,Organisations!$A$2:$B$7,2,FALSE)</f>
        <v>1</v>
      </c>
      <c r="C163" s="16" t="s">
        <v>1949</v>
      </c>
      <c r="D163" s="16" t="s">
        <v>1950</v>
      </c>
      <c r="E163" s="28" t="str">
        <f t="shared" si="0"/>
        <v/>
      </c>
      <c r="F163" s="24"/>
      <c r="G163" s="16" t="s">
        <v>68</v>
      </c>
      <c r="H163" s="17"/>
      <c r="K163" s="26" t="s">
        <v>1951</v>
      </c>
      <c r="L163" s="18"/>
      <c r="M163" s="28" t="str">
        <f t="shared" ref="M163:Q163" si="979">IFERROR(IF(FIND(M$1,$F163)&gt;1,"Age - Children",""),"")</f>
        <v/>
      </c>
      <c r="N163" s="28" t="str">
        <f t="shared" si="979"/>
        <v/>
      </c>
      <c r="O163" s="28" t="str">
        <f t="shared" si="979"/>
        <v/>
      </c>
      <c r="P163" s="28" t="str">
        <f t="shared" si="979"/>
        <v/>
      </c>
      <c r="Q163" s="28" t="str">
        <f t="shared" si="979"/>
        <v/>
      </c>
      <c r="R163" s="28" t="str">
        <f t="shared" ref="R163:T163" si="980">IFERROR(IF(FIND(R$1,$F163)&gt;1,"Age - Elderly",""),"")</f>
        <v/>
      </c>
      <c r="S163" s="28" t="str">
        <f t="shared" si="980"/>
        <v/>
      </c>
      <c r="T163" s="28" t="str">
        <f t="shared" si="980"/>
        <v/>
      </c>
      <c r="U163" s="28" t="str">
        <f t="shared" si="3"/>
        <v/>
      </c>
      <c r="V163" s="28" t="str">
        <f t="shared" si="4"/>
        <v/>
      </c>
      <c r="X163" s="28" t="str">
        <f t="shared" si="5"/>
        <v/>
      </c>
      <c r="Y163" s="28" t="str">
        <f t="shared" si="6"/>
        <v/>
      </c>
      <c r="Z163" s="28" t="str">
        <f t="shared" si="7"/>
        <v/>
      </c>
      <c r="AB163" s="28" t="str">
        <f t="shared" si="8"/>
        <v/>
      </c>
      <c r="AD163" s="28" t="str">
        <f t="shared" si="9"/>
        <v/>
      </c>
      <c r="AG163" s="28" t="str">
        <f t="shared" ref="AG163:AL163" si="981">IFERROR(IF(FIND(AG$1,$F163)&gt;1,AG$1,""),"")</f>
        <v/>
      </c>
      <c r="AH163" s="28" t="str">
        <f t="shared" si="981"/>
        <v/>
      </c>
      <c r="AI163" s="28" t="str">
        <f t="shared" si="981"/>
        <v/>
      </c>
      <c r="AJ163" s="28" t="str">
        <f t="shared" si="981"/>
        <v/>
      </c>
      <c r="AK163" s="28" t="str">
        <f t="shared" si="981"/>
        <v/>
      </c>
      <c r="AL163" s="28" t="str">
        <f t="shared" si="981"/>
        <v/>
      </c>
      <c r="AM163" s="28" t="str">
        <f t="shared" si="11"/>
        <v/>
      </c>
      <c r="AN163" s="28" t="str">
        <f t="shared" ref="AN163:AQ163" si="982">IFERROR(IF(FIND(AN$1,$F163)&gt;1,"Status - LGBT",""),"")</f>
        <v/>
      </c>
      <c r="AO163" s="28" t="str">
        <f t="shared" si="982"/>
        <v/>
      </c>
      <c r="AP163" s="28" t="str">
        <f t="shared" si="982"/>
        <v/>
      </c>
      <c r="AQ163" s="28" t="str">
        <f t="shared" si="982"/>
        <v/>
      </c>
      <c r="AR163" s="28" t="str">
        <f t="shared" ref="AR163:AV163" si="983">IFERROR(IF(FIND(AR$1,$F163)&gt;1,"BME",""),"")</f>
        <v/>
      </c>
      <c r="AS163" s="28" t="str">
        <f t="shared" si="983"/>
        <v/>
      </c>
      <c r="AT163" s="28" t="str">
        <f t="shared" si="983"/>
        <v/>
      </c>
      <c r="AU163" s="28" t="str">
        <f t="shared" si="983"/>
        <v/>
      </c>
      <c r="AV163" s="28" t="str">
        <f t="shared" si="983"/>
        <v/>
      </c>
      <c r="AW163" s="28" t="str">
        <f t="shared" ref="AW163:BC163" si="984">IFERROR(IF(FIND(AW$1,$F163)&gt;1,AW$1,""),"")</f>
        <v/>
      </c>
      <c r="AX163" s="28" t="str">
        <f t="shared" si="984"/>
        <v/>
      </c>
      <c r="AY163" s="28" t="str">
        <f t="shared" si="984"/>
        <v/>
      </c>
      <c r="AZ163" s="28" t="str">
        <f t="shared" si="984"/>
        <v/>
      </c>
      <c r="BA163" s="28" t="str">
        <f t="shared" si="984"/>
        <v/>
      </c>
      <c r="BB163" s="28" t="str">
        <f t="shared" si="984"/>
        <v/>
      </c>
      <c r="BC163" s="28" t="str">
        <f t="shared" si="984"/>
        <v/>
      </c>
      <c r="BD163" s="28" t="str">
        <f t="shared" si="15"/>
        <v/>
      </c>
      <c r="BG163" s="2" t="s">
        <v>1952</v>
      </c>
      <c r="BI163" s="2" t="s">
        <v>1896</v>
      </c>
      <c r="BJ163" s="28" t="str">
        <f t="shared" si="16"/>
        <v>Leeds</v>
      </c>
      <c r="BK163" s="28" t="str">
        <f t="shared" si="17"/>
        <v>West Yorkshire</v>
      </c>
      <c r="BM163" s="2" t="s">
        <v>98</v>
      </c>
      <c r="BU163" s="18"/>
      <c r="BV163" s="47" t="s">
        <v>569</v>
      </c>
      <c r="BW163" s="18"/>
      <c r="BX163" s="18"/>
      <c r="BY163" s="42" t="str">
        <f t="shared" si="18"/>
        <v>LS7</v>
      </c>
      <c r="BZ163" s="43"/>
    </row>
    <row r="164" spans="1:78" ht="15">
      <c r="A164" s="10" t="s">
        <v>1943</v>
      </c>
      <c r="B164" s="28">
        <f>VLOOKUP(A164,Organisations!$A$2:$B$7,2,FALSE)</f>
        <v>1</v>
      </c>
      <c r="C164" s="10" t="s">
        <v>1954</v>
      </c>
      <c r="D164" s="10" t="s">
        <v>1955</v>
      </c>
      <c r="E164" s="28" t="str">
        <f t="shared" si="0"/>
        <v/>
      </c>
      <c r="F164" s="27"/>
      <c r="G164" s="10" t="s">
        <v>68</v>
      </c>
      <c r="H164" s="11"/>
      <c r="K164" s="30" t="s">
        <v>1959</v>
      </c>
      <c r="L164" s="12"/>
      <c r="M164" s="28" t="str">
        <f t="shared" ref="M164:Q164" si="985">IFERROR(IF(FIND(M$1,$F164)&gt;1,"Age - Children",""),"")</f>
        <v/>
      </c>
      <c r="N164" s="28" t="str">
        <f t="shared" si="985"/>
        <v/>
      </c>
      <c r="O164" s="28" t="str">
        <f t="shared" si="985"/>
        <v/>
      </c>
      <c r="P164" s="28" t="str">
        <f t="shared" si="985"/>
        <v/>
      </c>
      <c r="Q164" s="28" t="str">
        <f t="shared" si="985"/>
        <v/>
      </c>
      <c r="R164" s="28" t="str">
        <f t="shared" ref="R164:T164" si="986">IFERROR(IF(FIND(R$1,$F164)&gt;1,"Age - Elderly",""),"")</f>
        <v/>
      </c>
      <c r="S164" s="28" t="str">
        <f t="shared" si="986"/>
        <v/>
      </c>
      <c r="T164" s="28" t="str">
        <f t="shared" si="986"/>
        <v/>
      </c>
      <c r="U164" s="28" t="str">
        <f t="shared" si="3"/>
        <v/>
      </c>
      <c r="V164" s="28" t="str">
        <f t="shared" si="4"/>
        <v/>
      </c>
      <c r="X164" s="28" t="str">
        <f t="shared" si="5"/>
        <v/>
      </c>
      <c r="Y164" s="28" t="str">
        <f t="shared" si="6"/>
        <v/>
      </c>
      <c r="Z164" s="28" t="str">
        <f t="shared" si="7"/>
        <v/>
      </c>
      <c r="AB164" s="28" t="str">
        <f t="shared" si="8"/>
        <v/>
      </c>
      <c r="AD164" s="28" t="str">
        <f t="shared" si="9"/>
        <v/>
      </c>
      <c r="AG164" s="28" t="str">
        <f t="shared" ref="AG164:AL164" si="987">IFERROR(IF(FIND(AG$1,$F164)&gt;1,AG$1,""),"")</f>
        <v/>
      </c>
      <c r="AH164" s="28" t="str">
        <f t="shared" si="987"/>
        <v/>
      </c>
      <c r="AI164" s="28" t="str">
        <f t="shared" si="987"/>
        <v/>
      </c>
      <c r="AJ164" s="28" t="str">
        <f t="shared" si="987"/>
        <v/>
      </c>
      <c r="AK164" s="28" t="str">
        <f t="shared" si="987"/>
        <v/>
      </c>
      <c r="AL164" s="28" t="str">
        <f t="shared" si="987"/>
        <v/>
      </c>
      <c r="AM164" s="28" t="str">
        <f t="shared" si="11"/>
        <v/>
      </c>
      <c r="AN164" s="28" t="str">
        <f t="shared" ref="AN164:AQ164" si="988">IFERROR(IF(FIND(AN$1,$F164)&gt;1,"Status - LGBT",""),"")</f>
        <v/>
      </c>
      <c r="AO164" s="28" t="str">
        <f t="shared" si="988"/>
        <v/>
      </c>
      <c r="AP164" s="28" t="str">
        <f t="shared" si="988"/>
        <v/>
      </c>
      <c r="AQ164" s="28" t="str">
        <f t="shared" si="988"/>
        <v/>
      </c>
      <c r="AR164" s="28" t="str">
        <f t="shared" ref="AR164:AV164" si="989">IFERROR(IF(FIND(AR$1,$F164)&gt;1,"BME",""),"")</f>
        <v/>
      </c>
      <c r="AS164" s="28" t="str">
        <f t="shared" si="989"/>
        <v/>
      </c>
      <c r="AT164" s="28" t="str">
        <f t="shared" si="989"/>
        <v/>
      </c>
      <c r="AU164" s="28" t="str">
        <f t="shared" si="989"/>
        <v/>
      </c>
      <c r="AV164" s="28" t="str">
        <f t="shared" si="989"/>
        <v/>
      </c>
      <c r="AW164" s="28" t="str">
        <f t="shared" ref="AW164:BC164" si="990">IFERROR(IF(FIND(AW$1,$F164)&gt;1,AW$1,""),"")</f>
        <v/>
      </c>
      <c r="AX164" s="28" t="str">
        <f t="shared" si="990"/>
        <v/>
      </c>
      <c r="AY164" s="28" t="str">
        <f t="shared" si="990"/>
        <v/>
      </c>
      <c r="AZ164" s="28" t="str">
        <f t="shared" si="990"/>
        <v/>
      </c>
      <c r="BA164" s="28" t="str">
        <f t="shared" si="990"/>
        <v/>
      </c>
      <c r="BB164" s="28" t="str">
        <f t="shared" si="990"/>
        <v/>
      </c>
      <c r="BC164" s="28" t="str">
        <f t="shared" si="990"/>
        <v/>
      </c>
      <c r="BD164" s="28" t="str">
        <f t="shared" si="15"/>
        <v/>
      </c>
      <c r="BG164" s="2" t="s">
        <v>1960</v>
      </c>
      <c r="BJ164" s="28" t="str">
        <f t="shared" si="16"/>
        <v/>
      </c>
      <c r="BK164" s="28" t="str">
        <f t="shared" si="17"/>
        <v/>
      </c>
      <c r="BM164" s="2" t="s">
        <v>98</v>
      </c>
      <c r="BU164" s="12"/>
      <c r="BV164" s="12"/>
      <c r="BW164" s="12"/>
      <c r="BX164" s="12"/>
      <c r="BY164" s="42" t="str">
        <f t="shared" si="18"/>
        <v/>
      </c>
      <c r="BZ164" s="42"/>
    </row>
    <row r="165" spans="1:78" ht="15">
      <c r="A165" s="16" t="s">
        <v>1943</v>
      </c>
      <c r="B165" s="28">
        <f>VLOOKUP(A165,Organisations!$A$2:$B$7,2,FALSE)</f>
        <v>1</v>
      </c>
      <c r="C165" s="23" t="s">
        <v>1963</v>
      </c>
      <c r="D165" s="23" t="s">
        <v>1964</v>
      </c>
      <c r="E165" s="28" t="str">
        <f t="shared" si="0"/>
        <v/>
      </c>
      <c r="F165" s="24"/>
      <c r="G165" s="16" t="s">
        <v>68</v>
      </c>
      <c r="H165" s="17"/>
      <c r="K165" s="26" t="s">
        <v>1967</v>
      </c>
      <c r="L165" s="18"/>
      <c r="M165" s="28" t="str">
        <f t="shared" ref="M165:Q165" si="991">IFERROR(IF(FIND(M$1,$F165)&gt;1,"Age - Children",""),"")</f>
        <v/>
      </c>
      <c r="N165" s="28" t="str">
        <f t="shared" si="991"/>
        <v/>
      </c>
      <c r="O165" s="28" t="str">
        <f t="shared" si="991"/>
        <v/>
      </c>
      <c r="P165" s="28" t="str">
        <f t="shared" si="991"/>
        <v/>
      </c>
      <c r="Q165" s="28" t="str">
        <f t="shared" si="991"/>
        <v/>
      </c>
      <c r="R165" s="28" t="str">
        <f t="shared" ref="R165:T165" si="992">IFERROR(IF(FIND(R$1,$F165)&gt;1,"Age - Elderly",""),"")</f>
        <v/>
      </c>
      <c r="S165" s="28" t="str">
        <f t="shared" si="992"/>
        <v/>
      </c>
      <c r="T165" s="28" t="str">
        <f t="shared" si="992"/>
        <v/>
      </c>
      <c r="U165" s="28" t="str">
        <f t="shared" si="3"/>
        <v/>
      </c>
      <c r="V165" s="28" t="str">
        <f t="shared" si="4"/>
        <v/>
      </c>
      <c r="X165" s="28" t="str">
        <f t="shared" si="5"/>
        <v/>
      </c>
      <c r="Y165" s="28" t="str">
        <f t="shared" si="6"/>
        <v/>
      </c>
      <c r="Z165" s="28" t="str">
        <f t="shared" si="7"/>
        <v/>
      </c>
      <c r="AB165" s="28" t="str">
        <f t="shared" si="8"/>
        <v/>
      </c>
      <c r="AD165" s="28" t="str">
        <f t="shared" si="9"/>
        <v/>
      </c>
      <c r="AG165" s="28" t="str">
        <f t="shared" ref="AG165:AL165" si="993">IFERROR(IF(FIND(AG$1,$F165)&gt;1,AG$1,""),"")</f>
        <v/>
      </c>
      <c r="AH165" s="28" t="str">
        <f t="shared" si="993"/>
        <v/>
      </c>
      <c r="AI165" s="28" t="str">
        <f t="shared" si="993"/>
        <v/>
      </c>
      <c r="AJ165" s="28" t="str">
        <f t="shared" si="993"/>
        <v/>
      </c>
      <c r="AK165" s="28" t="str">
        <f t="shared" si="993"/>
        <v/>
      </c>
      <c r="AL165" s="28" t="str">
        <f t="shared" si="993"/>
        <v/>
      </c>
      <c r="AM165" s="28" t="str">
        <f t="shared" si="11"/>
        <v/>
      </c>
      <c r="AN165" s="28" t="str">
        <f t="shared" ref="AN165:AQ165" si="994">IFERROR(IF(FIND(AN$1,$F165)&gt;1,"Status - LGBT",""),"")</f>
        <v/>
      </c>
      <c r="AO165" s="28" t="str">
        <f t="shared" si="994"/>
        <v/>
      </c>
      <c r="AP165" s="28" t="str">
        <f t="shared" si="994"/>
        <v/>
      </c>
      <c r="AQ165" s="28" t="str">
        <f t="shared" si="994"/>
        <v/>
      </c>
      <c r="AR165" s="28" t="str">
        <f t="shared" ref="AR165:AV165" si="995">IFERROR(IF(FIND(AR$1,$F165)&gt;1,"BME",""),"")</f>
        <v/>
      </c>
      <c r="AS165" s="28" t="str">
        <f t="shared" si="995"/>
        <v/>
      </c>
      <c r="AT165" s="28" t="str">
        <f t="shared" si="995"/>
        <v/>
      </c>
      <c r="AU165" s="28" t="str">
        <f t="shared" si="995"/>
        <v/>
      </c>
      <c r="AV165" s="28" t="str">
        <f t="shared" si="995"/>
        <v/>
      </c>
      <c r="AW165" s="28" t="str">
        <f t="shared" ref="AW165:BC165" si="996">IFERROR(IF(FIND(AW$1,$F165)&gt;1,AW$1,""),"")</f>
        <v/>
      </c>
      <c r="AX165" s="28" t="str">
        <f t="shared" si="996"/>
        <v/>
      </c>
      <c r="AY165" s="28" t="str">
        <f t="shared" si="996"/>
        <v/>
      </c>
      <c r="AZ165" s="28" t="str">
        <f t="shared" si="996"/>
        <v/>
      </c>
      <c r="BA165" s="28" t="str">
        <f t="shared" si="996"/>
        <v/>
      </c>
      <c r="BB165" s="28" t="str">
        <f t="shared" si="996"/>
        <v/>
      </c>
      <c r="BC165" s="28" t="str">
        <f t="shared" si="996"/>
        <v/>
      </c>
      <c r="BD165" s="28" t="str">
        <f t="shared" si="15"/>
        <v/>
      </c>
      <c r="BG165" s="2" t="s">
        <v>1969</v>
      </c>
      <c r="BI165" s="2" t="s">
        <v>1910</v>
      </c>
      <c r="BJ165" s="28" t="str">
        <f t="shared" si="16"/>
        <v>Leeds</v>
      </c>
      <c r="BK165" s="28" t="str">
        <f t="shared" si="17"/>
        <v>West Yorkshire</v>
      </c>
      <c r="BM165" s="2" t="s">
        <v>98</v>
      </c>
      <c r="BU165" s="18"/>
      <c r="BV165" s="47" t="s">
        <v>573</v>
      </c>
      <c r="BW165" s="18"/>
      <c r="BX165" s="18"/>
      <c r="BY165" s="42" t="str">
        <f t="shared" si="18"/>
        <v>LS10</v>
      </c>
      <c r="BZ165" s="43"/>
    </row>
    <row r="166" spans="1:78" ht="15">
      <c r="A166" s="10" t="s">
        <v>1943</v>
      </c>
      <c r="B166" s="28">
        <f>VLOOKUP(A166,Organisations!$A$2:$B$7,2,FALSE)</f>
        <v>1</v>
      </c>
      <c r="C166" s="10" t="s">
        <v>1972</v>
      </c>
      <c r="D166" s="10" t="s">
        <v>1973</v>
      </c>
      <c r="E166" s="28" t="str">
        <f t="shared" si="0"/>
        <v/>
      </c>
      <c r="F166" s="27"/>
      <c r="G166" s="10" t="s">
        <v>68</v>
      </c>
      <c r="H166" s="11"/>
      <c r="K166" s="30" t="s">
        <v>1240</v>
      </c>
      <c r="L166" s="12"/>
      <c r="M166" s="28" t="str">
        <f t="shared" ref="M166:Q166" si="997">IFERROR(IF(FIND(M$1,$F166)&gt;1,"Age - Children",""),"")</f>
        <v/>
      </c>
      <c r="N166" s="28" t="str">
        <f t="shared" si="997"/>
        <v/>
      </c>
      <c r="O166" s="28" t="str">
        <f t="shared" si="997"/>
        <v/>
      </c>
      <c r="P166" s="28" t="str">
        <f t="shared" si="997"/>
        <v/>
      </c>
      <c r="Q166" s="28" t="str">
        <f t="shared" si="997"/>
        <v/>
      </c>
      <c r="R166" s="28" t="str">
        <f t="shared" ref="R166:T166" si="998">IFERROR(IF(FIND(R$1,$F166)&gt;1,"Age - Elderly",""),"")</f>
        <v/>
      </c>
      <c r="S166" s="28" t="str">
        <f t="shared" si="998"/>
        <v/>
      </c>
      <c r="T166" s="28" t="str">
        <f t="shared" si="998"/>
        <v/>
      </c>
      <c r="U166" s="28" t="str">
        <f t="shared" si="3"/>
        <v/>
      </c>
      <c r="V166" s="28" t="str">
        <f t="shared" si="4"/>
        <v/>
      </c>
      <c r="X166" s="28" t="str">
        <f t="shared" si="5"/>
        <v/>
      </c>
      <c r="Y166" s="28" t="str">
        <f t="shared" si="6"/>
        <v/>
      </c>
      <c r="Z166" s="28" t="str">
        <f t="shared" si="7"/>
        <v/>
      </c>
      <c r="AB166" s="28" t="str">
        <f t="shared" si="8"/>
        <v/>
      </c>
      <c r="AD166" s="28" t="str">
        <f t="shared" si="9"/>
        <v/>
      </c>
      <c r="AG166" s="28" t="str">
        <f t="shared" ref="AG166:AL166" si="999">IFERROR(IF(FIND(AG$1,$F166)&gt;1,AG$1,""),"")</f>
        <v/>
      </c>
      <c r="AH166" s="28" t="str">
        <f t="shared" si="999"/>
        <v/>
      </c>
      <c r="AI166" s="28" t="str">
        <f t="shared" si="999"/>
        <v/>
      </c>
      <c r="AJ166" s="28" t="str">
        <f t="shared" si="999"/>
        <v/>
      </c>
      <c r="AK166" s="28" t="str">
        <f t="shared" si="999"/>
        <v/>
      </c>
      <c r="AL166" s="28" t="str">
        <f t="shared" si="999"/>
        <v/>
      </c>
      <c r="AM166" s="28" t="str">
        <f t="shared" si="11"/>
        <v/>
      </c>
      <c r="AN166" s="28" t="str">
        <f t="shared" ref="AN166:AQ166" si="1000">IFERROR(IF(FIND(AN$1,$F166)&gt;1,"Status - LGBT",""),"")</f>
        <v/>
      </c>
      <c r="AO166" s="28" t="str">
        <f t="shared" si="1000"/>
        <v/>
      </c>
      <c r="AP166" s="28" t="str">
        <f t="shared" si="1000"/>
        <v/>
      </c>
      <c r="AQ166" s="28" t="str">
        <f t="shared" si="1000"/>
        <v/>
      </c>
      <c r="AR166" s="28" t="str">
        <f t="shared" ref="AR166:AV166" si="1001">IFERROR(IF(FIND(AR$1,$F166)&gt;1,"BME",""),"")</f>
        <v/>
      </c>
      <c r="AS166" s="28" t="str">
        <f t="shared" si="1001"/>
        <v/>
      </c>
      <c r="AT166" s="28" t="str">
        <f t="shared" si="1001"/>
        <v/>
      </c>
      <c r="AU166" s="28" t="str">
        <f t="shared" si="1001"/>
        <v/>
      </c>
      <c r="AV166" s="28" t="str">
        <f t="shared" si="1001"/>
        <v/>
      </c>
      <c r="AW166" s="28" t="str">
        <f t="shared" ref="AW166:BC166" si="1002">IFERROR(IF(FIND(AW$1,$F166)&gt;1,AW$1,""),"")</f>
        <v/>
      </c>
      <c r="AX166" s="28" t="str">
        <f t="shared" si="1002"/>
        <v/>
      </c>
      <c r="AY166" s="28" t="str">
        <f t="shared" si="1002"/>
        <v/>
      </c>
      <c r="AZ166" s="28" t="str">
        <f t="shared" si="1002"/>
        <v/>
      </c>
      <c r="BA166" s="28" t="str">
        <f t="shared" si="1002"/>
        <v/>
      </c>
      <c r="BB166" s="28" t="str">
        <f t="shared" si="1002"/>
        <v/>
      </c>
      <c r="BC166" s="28" t="str">
        <f t="shared" si="1002"/>
        <v/>
      </c>
      <c r="BD166" s="28" t="str">
        <f t="shared" si="15"/>
        <v/>
      </c>
      <c r="BG166" s="2" t="s">
        <v>1977</v>
      </c>
      <c r="BI166" s="2" t="s">
        <v>1918</v>
      </c>
      <c r="BJ166" s="28" t="str">
        <f t="shared" si="16"/>
        <v>Leeds</v>
      </c>
      <c r="BK166" s="28" t="str">
        <f t="shared" si="17"/>
        <v>West Yorkshire</v>
      </c>
      <c r="BM166" s="2" t="s">
        <v>98</v>
      </c>
      <c r="BU166" s="12"/>
      <c r="BV166" s="50" t="s">
        <v>569</v>
      </c>
      <c r="BW166" s="12"/>
      <c r="BX166" s="12"/>
      <c r="BY166" s="42" t="str">
        <f t="shared" si="18"/>
        <v>LS7</v>
      </c>
      <c r="BZ166" s="42"/>
    </row>
    <row r="167" spans="1:78" ht="15">
      <c r="A167" s="16" t="s">
        <v>1943</v>
      </c>
      <c r="B167" s="28">
        <f>VLOOKUP(A167,Organisations!$A$2:$B$7,2,FALSE)</f>
        <v>1</v>
      </c>
      <c r="C167" s="16" t="s">
        <v>1980</v>
      </c>
      <c r="D167" s="16" t="s">
        <v>1981</v>
      </c>
      <c r="E167" s="28" t="str">
        <f t="shared" si="0"/>
        <v/>
      </c>
      <c r="F167" s="24"/>
      <c r="G167" s="16" t="s">
        <v>68</v>
      </c>
      <c r="H167" s="17"/>
      <c r="K167" s="26" t="s">
        <v>1984</v>
      </c>
      <c r="L167" s="18"/>
      <c r="M167" s="28" t="str">
        <f t="shared" ref="M167:Q167" si="1003">IFERROR(IF(FIND(M$1,$F167)&gt;1,"Age - Children",""),"")</f>
        <v/>
      </c>
      <c r="N167" s="28" t="str">
        <f t="shared" si="1003"/>
        <v/>
      </c>
      <c r="O167" s="28" t="str">
        <f t="shared" si="1003"/>
        <v/>
      </c>
      <c r="P167" s="28" t="str">
        <f t="shared" si="1003"/>
        <v/>
      </c>
      <c r="Q167" s="28" t="str">
        <f t="shared" si="1003"/>
        <v/>
      </c>
      <c r="R167" s="28" t="str">
        <f t="shared" ref="R167:T167" si="1004">IFERROR(IF(FIND(R$1,$F167)&gt;1,"Age - Elderly",""),"")</f>
        <v/>
      </c>
      <c r="S167" s="28" t="str">
        <f t="shared" si="1004"/>
        <v/>
      </c>
      <c r="T167" s="28" t="str">
        <f t="shared" si="1004"/>
        <v/>
      </c>
      <c r="U167" s="28" t="str">
        <f t="shared" si="3"/>
        <v/>
      </c>
      <c r="V167" s="28" t="str">
        <f t="shared" si="4"/>
        <v/>
      </c>
      <c r="X167" s="28" t="str">
        <f t="shared" si="5"/>
        <v/>
      </c>
      <c r="Y167" s="28" t="str">
        <f t="shared" si="6"/>
        <v/>
      </c>
      <c r="Z167" s="28" t="str">
        <f t="shared" si="7"/>
        <v/>
      </c>
      <c r="AB167" s="28" t="str">
        <f t="shared" si="8"/>
        <v/>
      </c>
      <c r="AD167" s="28" t="str">
        <f t="shared" si="9"/>
        <v/>
      </c>
      <c r="AG167" s="28" t="str">
        <f t="shared" ref="AG167:AL167" si="1005">IFERROR(IF(FIND(AG$1,$F167)&gt;1,AG$1,""),"")</f>
        <v/>
      </c>
      <c r="AH167" s="28" t="str">
        <f t="shared" si="1005"/>
        <v/>
      </c>
      <c r="AI167" s="28" t="str">
        <f t="shared" si="1005"/>
        <v/>
      </c>
      <c r="AJ167" s="28" t="str">
        <f t="shared" si="1005"/>
        <v/>
      </c>
      <c r="AK167" s="28" t="str">
        <f t="shared" si="1005"/>
        <v/>
      </c>
      <c r="AL167" s="28" t="str">
        <f t="shared" si="1005"/>
        <v/>
      </c>
      <c r="AM167" s="28" t="str">
        <f t="shared" si="11"/>
        <v/>
      </c>
      <c r="AN167" s="28" t="str">
        <f t="shared" ref="AN167:AQ167" si="1006">IFERROR(IF(FIND(AN$1,$F167)&gt;1,"Status - LGBT",""),"")</f>
        <v/>
      </c>
      <c r="AO167" s="28" t="str">
        <f t="shared" si="1006"/>
        <v/>
      </c>
      <c r="AP167" s="28" t="str">
        <f t="shared" si="1006"/>
        <v/>
      </c>
      <c r="AQ167" s="28" t="str">
        <f t="shared" si="1006"/>
        <v/>
      </c>
      <c r="AR167" s="28" t="str">
        <f t="shared" ref="AR167:AV167" si="1007">IFERROR(IF(FIND(AR$1,$F167)&gt;1,"BME",""),"")</f>
        <v/>
      </c>
      <c r="AS167" s="28" t="str">
        <f t="shared" si="1007"/>
        <v/>
      </c>
      <c r="AT167" s="28" t="str">
        <f t="shared" si="1007"/>
        <v/>
      </c>
      <c r="AU167" s="28" t="str">
        <f t="shared" si="1007"/>
        <v/>
      </c>
      <c r="AV167" s="28" t="str">
        <f t="shared" si="1007"/>
        <v/>
      </c>
      <c r="AW167" s="28" t="str">
        <f t="shared" ref="AW167:BC167" si="1008">IFERROR(IF(FIND(AW$1,$F167)&gt;1,AW$1,""),"")</f>
        <v/>
      </c>
      <c r="AX167" s="28" t="str">
        <f t="shared" si="1008"/>
        <v/>
      </c>
      <c r="AY167" s="28" t="str">
        <f t="shared" si="1008"/>
        <v/>
      </c>
      <c r="AZ167" s="28" t="str">
        <f t="shared" si="1008"/>
        <v/>
      </c>
      <c r="BA167" s="28" t="str">
        <f t="shared" si="1008"/>
        <v/>
      </c>
      <c r="BB167" s="28" t="str">
        <f t="shared" si="1008"/>
        <v/>
      </c>
      <c r="BC167" s="28" t="str">
        <f t="shared" si="1008"/>
        <v/>
      </c>
      <c r="BD167" s="28" t="str">
        <f t="shared" si="15"/>
        <v/>
      </c>
      <c r="BG167" s="2" t="s">
        <v>1986</v>
      </c>
      <c r="BI167" s="2" t="s">
        <v>1926</v>
      </c>
      <c r="BJ167" s="28" t="str">
        <f t="shared" si="16"/>
        <v>Leeds</v>
      </c>
      <c r="BK167" s="28" t="str">
        <f t="shared" si="17"/>
        <v>West Yorkshire</v>
      </c>
      <c r="BM167" s="2" t="s">
        <v>98</v>
      </c>
      <c r="BU167" s="18"/>
      <c r="BV167" s="47" t="s">
        <v>569</v>
      </c>
      <c r="BW167" s="18"/>
      <c r="BX167" s="18"/>
      <c r="BY167" s="42" t="str">
        <f t="shared" si="18"/>
        <v>LS7</v>
      </c>
      <c r="BZ167" s="43"/>
    </row>
    <row r="168" spans="1:78" ht="15">
      <c r="A168" s="10" t="s">
        <v>1943</v>
      </c>
      <c r="B168" s="28">
        <f>VLOOKUP(A168,Organisations!$A$2:$B$7,2,FALSE)</f>
        <v>1</v>
      </c>
      <c r="C168" s="23" t="s">
        <v>1988</v>
      </c>
      <c r="D168" s="23" t="s">
        <v>1989</v>
      </c>
      <c r="E168" s="28" t="str">
        <f t="shared" si="0"/>
        <v/>
      </c>
      <c r="F168" s="27"/>
      <c r="G168" s="10" t="s">
        <v>68</v>
      </c>
      <c r="H168" s="11"/>
      <c r="K168" s="30" t="s">
        <v>1992</v>
      </c>
      <c r="L168" s="12"/>
      <c r="M168" s="28" t="str">
        <f t="shared" ref="M168:Q168" si="1009">IFERROR(IF(FIND(M$1,$F168)&gt;1,"Age - Children",""),"")</f>
        <v/>
      </c>
      <c r="N168" s="28" t="str">
        <f t="shared" si="1009"/>
        <v/>
      </c>
      <c r="O168" s="28" t="str">
        <f t="shared" si="1009"/>
        <v/>
      </c>
      <c r="P168" s="28" t="str">
        <f t="shared" si="1009"/>
        <v/>
      </c>
      <c r="Q168" s="28" t="str">
        <f t="shared" si="1009"/>
        <v/>
      </c>
      <c r="R168" s="28" t="str">
        <f t="shared" ref="R168:T168" si="1010">IFERROR(IF(FIND(R$1,$F168)&gt;1,"Age - Elderly",""),"")</f>
        <v/>
      </c>
      <c r="S168" s="28" t="str">
        <f t="shared" si="1010"/>
        <v/>
      </c>
      <c r="T168" s="28" t="str">
        <f t="shared" si="1010"/>
        <v/>
      </c>
      <c r="U168" s="28" t="str">
        <f t="shared" si="3"/>
        <v/>
      </c>
      <c r="V168" s="28" t="str">
        <f t="shared" si="4"/>
        <v/>
      </c>
      <c r="X168" s="28" t="str">
        <f t="shared" si="5"/>
        <v/>
      </c>
      <c r="Y168" s="28" t="str">
        <f t="shared" si="6"/>
        <v/>
      </c>
      <c r="Z168" s="28" t="str">
        <f t="shared" si="7"/>
        <v/>
      </c>
      <c r="AB168" s="28" t="str">
        <f t="shared" si="8"/>
        <v/>
      </c>
      <c r="AD168" s="28" t="str">
        <f t="shared" si="9"/>
        <v/>
      </c>
      <c r="AG168" s="28" t="str">
        <f t="shared" ref="AG168:AL168" si="1011">IFERROR(IF(FIND(AG$1,$F168)&gt;1,AG$1,""),"")</f>
        <v/>
      </c>
      <c r="AH168" s="28" t="str">
        <f t="shared" si="1011"/>
        <v/>
      </c>
      <c r="AI168" s="28" t="str">
        <f t="shared" si="1011"/>
        <v/>
      </c>
      <c r="AJ168" s="28" t="str">
        <f t="shared" si="1011"/>
        <v/>
      </c>
      <c r="AK168" s="28" t="str">
        <f t="shared" si="1011"/>
        <v/>
      </c>
      <c r="AL168" s="28" t="str">
        <f t="shared" si="1011"/>
        <v/>
      </c>
      <c r="AM168" s="28" t="str">
        <f t="shared" si="11"/>
        <v/>
      </c>
      <c r="AN168" s="28" t="str">
        <f t="shared" ref="AN168:AQ168" si="1012">IFERROR(IF(FIND(AN$1,$F168)&gt;1,"Status - LGBT",""),"")</f>
        <v/>
      </c>
      <c r="AO168" s="28" t="str">
        <f t="shared" si="1012"/>
        <v/>
      </c>
      <c r="AP168" s="28" t="str">
        <f t="shared" si="1012"/>
        <v/>
      </c>
      <c r="AQ168" s="28" t="str">
        <f t="shared" si="1012"/>
        <v/>
      </c>
      <c r="AR168" s="28" t="str">
        <f t="shared" ref="AR168:AV168" si="1013">IFERROR(IF(FIND(AR$1,$F168)&gt;1,"BME",""),"")</f>
        <v/>
      </c>
      <c r="AS168" s="28" t="str">
        <f t="shared" si="1013"/>
        <v/>
      </c>
      <c r="AT168" s="28" t="str">
        <f t="shared" si="1013"/>
        <v/>
      </c>
      <c r="AU168" s="28" t="str">
        <f t="shared" si="1013"/>
        <v/>
      </c>
      <c r="AV168" s="28" t="str">
        <f t="shared" si="1013"/>
        <v/>
      </c>
      <c r="AW168" s="28" t="str">
        <f t="shared" ref="AW168:BC168" si="1014">IFERROR(IF(FIND(AW$1,$F168)&gt;1,AW$1,""),"")</f>
        <v/>
      </c>
      <c r="AX168" s="28" t="str">
        <f t="shared" si="1014"/>
        <v/>
      </c>
      <c r="AY168" s="28" t="str">
        <f t="shared" si="1014"/>
        <v/>
      </c>
      <c r="AZ168" s="28" t="str">
        <f t="shared" si="1014"/>
        <v/>
      </c>
      <c r="BA168" s="28" t="str">
        <f t="shared" si="1014"/>
        <v/>
      </c>
      <c r="BB168" s="28" t="str">
        <f t="shared" si="1014"/>
        <v/>
      </c>
      <c r="BC168" s="28" t="str">
        <f t="shared" si="1014"/>
        <v/>
      </c>
      <c r="BD168" s="28" t="str">
        <f t="shared" si="15"/>
        <v/>
      </c>
      <c r="BG168" s="2" t="s">
        <v>1993</v>
      </c>
      <c r="BI168" s="2" t="s">
        <v>1932</v>
      </c>
      <c r="BJ168" s="28" t="str">
        <f t="shared" si="16"/>
        <v>Leeds</v>
      </c>
      <c r="BK168" s="28" t="str">
        <f t="shared" si="17"/>
        <v>West Yorkshire</v>
      </c>
      <c r="BM168" s="2" t="s">
        <v>98</v>
      </c>
      <c r="BU168" s="12"/>
      <c r="BV168" s="50" t="s">
        <v>573</v>
      </c>
      <c r="BW168" s="12"/>
      <c r="BX168" s="12"/>
      <c r="BY168" s="42" t="str">
        <f t="shared" si="18"/>
        <v>LS10</v>
      </c>
      <c r="BZ168" s="42"/>
    </row>
    <row r="169" spans="1:78" ht="15">
      <c r="A169" s="16" t="s">
        <v>1943</v>
      </c>
      <c r="B169" s="28">
        <f>VLOOKUP(A169,Organisations!$A$2:$B$7,2,FALSE)</f>
        <v>1</v>
      </c>
      <c r="C169" s="16" t="s">
        <v>1994</v>
      </c>
      <c r="D169" s="16" t="s">
        <v>1995</v>
      </c>
      <c r="E169" s="28" t="str">
        <f t="shared" si="0"/>
        <v/>
      </c>
      <c r="F169" s="24"/>
      <c r="G169" s="16" t="s">
        <v>68</v>
      </c>
      <c r="H169" s="17"/>
      <c r="K169" s="26" t="s">
        <v>2000</v>
      </c>
      <c r="L169" s="18"/>
      <c r="M169" s="28" t="str">
        <f t="shared" ref="M169:Q169" si="1015">IFERROR(IF(FIND(M$1,$F169)&gt;1,"Age - Children",""),"")</f>
        <v/>
      </c>
      <c r="N169" s="28" t="str">
        <f t="shared" si="1015"/>
        <v/>
      </c>
      <c r="O169" s="28" t="str">
        <f t="shared" si="1015"/>
        <v/>
      </c>
      <c r="P169" s="28" t="str">
        <f t="shared" si="1015"/>
        <v/>
      </c>
      <c r="Q169" s="28" t="str">
        <f t="shared" si="1015"/>
        <v/>
      </c>
      <c r="R169" s="28" t="str">
        <f t="shared" ref="R169:T169" si="1016">IFERROR(IF(FIND(R$1,$F169)&gt;1,"Age - Elderly",""),"")</f>
        <v/>
      </c>
      <c r="S169" s="28" t="str">
        <f t="shared" si="1016"/>
        <v/>
      </c>
      <c r="T169" s="28" t="str">
        <f t="shared" si="1016"/>
        <v/>
      </c>
      <c r="U169" s="28" t="str">
        <f t="shared" si="3"/>
        <v/>
      </c>
      <c r="V169" s="28" t="str">
        <f t="shared" si="4"/>
        <v/>
      </c>
      <c r="X169" s="28" t="str">
        <f t="shared" si="5"/>
        <v/>
      </c>
      <c r="Y169" s="28" t="str">
        <f t="shared" si="6"/>
        <v/>
      </c>
      <c r="Z169" s="28" t="str">
        <f t="shared" si="7"/>
        <v/>
      </c>
      <c r="AB169" s="28" t="str">
        <f t="shared" si="8"/>
        <v/>
      </c>
      <c r="AD169" s="28" t="str">
        <f t="shared" si="9"/>
        <v/>
      </c>
      <c r="AG169" s="28" t="str">
        <f t="shared" ref="AG169:AL169" si="1017">IFERROR(IF(FIND(AG$1,$F169)&gt;1,AG$1,""),"")</f>
        <v/>
      </c>
      <c r="AH169" s="28" t="str">
        <f t="shared" si="1017"/>
        <v/>
      </c>
      <c r="AI169" s="28" t="str">
        <f t="shared" si="1017"/>
        <v/>
      </c>
      <c r="AJ169" s="28" t="str">
        <f t="shared" si="1017"/>
        <v/>
      </c>
      <c r="AK169" s="28" t="str">
        <f t="shared" si="1017"/>
        <v/>
      </c>
      <c r="AL169" s="28" t="str">
        <f t="shared" si="1017"/>
        <v/>
      </c>
      <c r="AM169" s="28" t="str">
        <f t="shared" si="11"/>
        <v/>
      </c>
      <c r="AN169" s="28" t="str">
        <f t="shared" ref="AN169:AQ169" si="1018">IFERROR(IF(FIND(AN$1,$F169)&gt;1,"Status - LGBT",""),"")</f>
        <v/>
      </c>
      <c r="AO169" s="28" t="str">
        <f t="shared" si="1018"/>
        <v/>
      </c>
      <c r="AP169" s="28" t="str">
        <f t="shared" si="1018"/>
        <v/>
      </c>
      <c r="AQ169" s="28" t="str">
        <f t="shared" si="1018"/>
        <v/>
      </c>
      <c r="AR169" s="28" t="str">
        <f t="shared" ref="AR169:AV169" si="1019">IFERROR(IF(FIND(AR$1,$F169)&gt;1,"BME",""),"")</f>
        <v/>
      </c>
      <c r="AS169" s="28" t="str">
        <f t="shared" si="1019"/>
        <v/>
      </c>
      <c r="AT169" s="28" t="str">
        <f t="shared" si="1019"/>
        <v/>
      </c>
      <c r="AU169" s="28" t="str">
        <f t="shared" si="1019"/>
        <v/>
      </c>
      <c r="AV169" s="28" t="str">
        <f t="shared" si="1019"/>
        <v/>
      </c>
      <c r="AW169" s="28" t="str">
        <f t="shared" ref="AW169:BC169" si="1020">IFERROR(IF(FIND(AW$1,$F169)&gt;1,AW$1,""),"")</f>
        <v/>
      </c>
      <c r="AX169" s="28" t="str">
        <f t="shared" si="1020"/>
        <v/>
      </c>
      <c r="AY169" s="28" t="str">
        <f t="shared" si="1020"/>
        <v/>
      </c>
      <c r="AZ169" s="28" t="str">
        <f t="shared" si="1020"/>
        <v/>
      </c>
      <c r="BA169" s="28" t="str">
        <f t="shared" si="1020"/>
        <v/>
      </c>
      <c r="BB169" s="28" t="str">
        <f t="shared" si="1020"/>
        <v/>
      </c>
      <c r="BC169" s="28" t="str">
        <f t="shared" si="1020"/>
        <v/>
      </c>
      <c r="BD169" s="28" t="str">
        <f t="shared" si="15"/>
        <v/>
      </c>
      <c r="BG169" s="2" t="s">
        <v>2002</v>
      </c>
      <c r="BJ169" s="28" t="str">
        <f t="shared" si="16"/>
        <v/>
      </c>
      <c r="BK169" s="28" t="str">
        <f t="shared" si="17"/>
        <v/>
      </c>
      <c r="BM169" s="2" t="s">
        <v>98</v>
      </c>
      <c r="BU169" s="18"/>
      <c r="BV169" s="18"/>
      <c r="BW169" s="18"/>
      <c r="BX169" s="18"/>
      <c r="BY169" s="42" t="str">
        <f t="shared" si="18"/>
        <v/>
      </c>
      <c r="BZ169" s="43"/>
    </row>
    <row r="170" spans="1:78" ht="15">
      <c r="A170" s="10" t="s">
        <v>1943</v>
      </c>
      <c r="B170" s="28">
        <f>VLOOKUP(A170,Organisations!$A$2:$B$7,2,FALSE)</f>
        <v>1</v>
      </c>
      <c r="C170" s="10" t="s">
        <v>2006</v>
      </c>
      <c r="D170" s="10" t="s">
        <v>2007</v>
      </c>
      <c r="E170" s="28" t="str">
        <f t="shared" si="0"/>
        <v/>
      </c>
      <c r="F170" s="27"/>
      <c r="G170" s="10" t="s">
        <v>68</v>
      </c>
      <c r="H170" s="11"/>
      <c r="K170" s="30" t="s">
        <v>2009</v>
      </c>
      <c r="L170" s="12"/>
      <c r="M170" s="28" t="str">
        <f t="shared" ref="M170:Q170" si="1021">IFERROR(IF(FIND(M$1,$F170)&gt;1,"Age - Children",""),"")</f>
        <v/>
      </c>
      <c r="N170" s="28" t="str">
        <f t="shared" si="1021"/>
        <v/>
      </c>
      <c r="O170" s="28" t="str">
        <f t="shared" si="1021"/>
        <v/>
      </c>
      <c r="P170" s="28" t="str">
        <f t="shared" si="1021"/>
        <v/>
      </c>
      <c r="Q170" s="28" t="str">
        <f t="shared" si="1021"/>
        <v/>
      </c>
      <c r="R170" s="28" t="str">
        <f t="shared" ref="R170:T170" si="1022">IFERROR(IF(FIND(R$1,$F170)&gt;1,"Age - Elderly",""),"")</f>
        <v/>
      </c>
      <c r="S170" s="28" t="str">
        <f t="shared" si="1022"/>
        <v/>
      </c>
      <c r="T170" s="28" t="str">
        <f t="shared" si="1022"/>
        <v/>
      </c>
      <c r="U170" s="28" t="str">
        <f t="shared" si="3"/>
        <v/>
      </c>
      <c r="V170" s="28" t="str">
        <f t="shared" si="4"/>
        <v/>
      </c>
      <c r="X170" s="28" t="str">
        <f t="shared" si="5"/>
        <v/>
      </c>
      <c r="Y170" s="28" t="str">
        <f t="shared" si="6"/>
        <v/>
      </c>
      <c r="Z170" s="28" t="str">
        <f t="shared" si="7"/>
        <v/>
      </c>
      <c r="AB170" s="28" t="str">
        <f t="shared" si="8"/>
        <v/>
      </c>
      <c r="AD170" s="28" t="str">
        <f t="shared" si="9"/>
        <v/>
      </c>
      <c r="AG170" s="28" t="str">
        <f t="shared" ref="AG170:AL170" si="1023">IFERROR(IF(FIND(AG$1,$F170)&gt;1,AG$1,""),"")</f>
        <v/>
      </c>
      <c r="AH170" s="28" t="str">
        <f t="shared" si="1023"/>
        <v/>
      </c>
      <c r="AI170" s="28" t="str">
        <f t="shared" si="1023"/>
        <v/>
      </c>
      <c r="AJ170" s="28" t="str">
        <f t="shared" si="1023"/>
        <v/>
      </c>
      <c r="AK170" s="28" t="str">
        <f t="shared" si="1023"/>
        <v/>
      </c>
      <c r="AL170" s="28" t="str">
        <f t="shared" si="1023"/>
        <v/>
      </c>
      <c r="AM170" s="28" t="str">
        <f t="shared" si="11"/>
        <v/>
      </c>
      <c r="AN170" s="28" t="str">
        <f t="shared" ref="AN170:AQ170" si="1024">IFERROR(IF(FIND(AN$1,$F170)&gt;1,"Status - LGBT",""),"")</f>
        <v/>
      </c>
      <c r="AO170" s="28" t="str">
        <f t="shared" si="1024"/>
        <v/>
      </c>
      <c r="AP170" s="28" t="str">
        <f t="shared" si="1024"/>
        <v/>
      </c>
      <c r="AQ170" s="28" t="str">
        <f t="shared" si="1024"/>
        <v/>
      </c>
      <c r="AR170" s="28" t="str">
        <f t="shared" ref="AR170:AV170" si="1025">IFERROR(IF(FIND(AR$1,$F170)&gt;1,"BME",""),"")</f>
        <v/>
      </c>
      <c r="AS170" s="28" t="str">
        <f t="shared" si="1025"/>
        <v/>
      </c>
      <c r="AT170" s="28" t="str">
        <f t="shared" si="1025"/>
        <v/>
      </c>
      <c r="AU170" s="28" t="str">
        <f t="shared" si="1025"/>
        <v/>
      </c>
      <c r="AV170" s="28" t="str">
        <f t="shared" si="1025"/>
        <v/>
      </c>
      <c r="AW170" s="28" t="str">
        <f t="shared" ref="AW170:BC170" si="1026">IFERROR(IF(FIND(AW$1,$F170)&gt;1,AW$1,""),"")</f>
        <v/>
      </c>
      <c r="AX170" s="28" t="str">
        <f t="shared" si="1026"/>
        <v/>
      </c>
      <c r="AY170" s="28" t="str">
        <f t="shared" si="1026"/>
        <v/>
      </c>
      <c r="AZ170" s="28" t="str">
        <f t="shared" si="1026"/>
        <v/>
      </c>
      <c r="BA170" s="28" t="str">
        <f t="shared" si="1026"/>
        <v/>
      </c>
      <c r="BB170" s="28" t="str">
        <f t="shared" si="1026"/>
        <v/>
      </c>
      <c r="BC170" s="28" t="str">
        <f t="shared" si="1026"/>
        <v/>
      </c>
      <c r="BD170" s="28" t="str">
        <f t="shared" si="15"/>
        <v/>
      </c>
      <c r="BG170" s="2" t="s">
        <v>2010</v>
      </c>
      <c r="BI170" s="2" t="s">
        <v>1947</v>
      </c>
      <c r="BJ170" s="28" t="str">
        <f t="shared" si="16"/>
        <v>Leeds</v>
      </c>
      <c r="BK170" s="28" t="str">
        <f t="shared" si="17"/>
        <v>West Yorkshire</v>
      </c>
      <c r="BM170" s="2" t="s">
        <v>98</v>
      </c>
      <c r="BU170" s="12"/>
      <c r="BV170" s="50" t="s">
        <v>586</v>
      </c>
      <c r="BW170" s="12"/>
      <c r="BX170" s="12"/>
      <c r="BY170" s="42" t="str">
        <f t="shared" si="18"/>
        <v>LS17</v>
      </c>
      <c r="BZ170" s="42"/>
    </row>
    <row r="171" spans="1:78" ht="15">
      <c r="A171" s="16" t="s">
        <v>1943</v>
      </c>
      <c r="B171" s="28">
        <f>VLOOKUP(A171,Organisations!$A$2:$B$7,2,FALSE)</f>
        <v>1</v>
      </c>
      <c r="C171" s="23" t="s">
        <v>2013</v>
      </c>
      <c r="D171" s="23" t="s">
        <v>2014</v>
      </c>
      <c r="E171" s="28" t="str">
        <f t="shared" si="0"/>
        <v/>
      </c>
      <c r="F171" s="24"/>
      <c r="G171" s="16" t="s">
        <v>68</v>
      </c>
      <c r="H171" s="17"/>
      <c r="K171" s="26" t="s">
        <v>2016</v>
      </c>
      <c r="L171" s="18"/>
      <c r="M171" s="28" t="str">
        <f t="shared" ref="M171:Q171" si="1027">IFERROR(IF(FIND(M$1,$F171)&gt;1,"Age - Children",""),"")</f>
        <v/>
      </c>
      <c r="N171" s="28" t="str">
        <f t="shared" si="1027"/>
        <v/>
      </c>
      <c r="O171" s="28" t="str">
        <f t="shared" si="1027"/>
        <v/>
      </c>
      <c r="P171" s="28" t="str">
        <f t="shared" si="1027"/>
        <v/>
      </c>
      <c r="Q171" s="28" t="str">
        <f t="shared" si="1027"/>
        <v/>
      </c>
      <c r="R171" s="28" t="str">
        <f t="shared" ref="R171:T171" si="1028">IFERROR(IF(FIND(R$1,$F171)&gt;1,"Age - Elderly",""),"")</f>
        <v/>
      </c>
      <c r="S171" s="28" t="str">
        <f t="shared" si="1028"/>
        <v/>
      </c>
      <c r="T171" s="28" t="str">
        <f t="shared" si="1028"/>
        <v/>
      </c>
      <c r="U171" s="28" t="str">
        <f t="shared" si="3"/>
        <v/>
      </c>
      <c r="V171" s="28" t="str">
        <f t="shared" si="4"/>
        <v/>
      </c>
      <c r="X171" s="28" t="str">
        <f t="shared" si="5"/>
        <v/>
      </c>
      <c r="Y171" s="28" t="str">
        <f t="shared" si="6"/>
        <v/>
      </c>
      <c r="Z171" s="28" t="str">
        <f t="shared" si="7"/>
        <v/>
      </c>
      <c r="AB171" s="28" t="str">
        <f t="shared" si="8"/>
        <v/>
      </c>
      <c r="AD171" s="28" t="str">
        <f t="shared" si="9"/>
        <v/>
      </c>
      <c r="AG171" s="28" t="str">
        <f t="shared" ref="AG171:AL171" si="1029">IFERROR(IF(FIND(AG$1,$F171)&gt;1,AG$1,""),"")</f>
        <v/>
      </c>
      <c r="AH171" s="28" t="str">
        <f t="shared" si="1029"/>
        <v/>
      </c>
      <c r="AI171" s="28" t="str">
        <f t="shared" si="1029"/>
        <v/>
      </c>
      <c r="AJ171" s="28" t="str">
        <f t="shared" si="1029"/>
        <v/>
      </c>
      <c r="AK171" s="28" t="str">
        <f t="shared" si="1029"/>
        <v/>
      </c>
      <c r="AL171" s="28" t="str">
        <f t="shared" si="1029"/>
        <v/>
      </c>
      <c r="AM171" s="28" t="str">
        <f t="shared" si="11"/>
        <v/>
      </c>
      <c r="AN171" s="28" t="str">
        <f t="shared" ref="AN171:AQ171" si="1030">IFERROR(IF(FIND(AN$1,$F171)&gt;1,"Status - LGBT",""),"")</f>
        <v/>
      </c>
      <c r="AO171" s="28" t="str">
        <f t="shared" si="1030"/>
        <v/>
      </c>
      <c r="AP171" s="28" t="str">
        <f t="shared" si="1030"/>
        <v/>
      </c>
      <c r="AQ171" s="28" t="str">
        <f t="shared" si="1030"/>
        <v/>
      </c>
      <c r="AR171" s="28" t="str">
        <f t="shared" ref="AR171:AV171" si="1031">IFERROR(IF(FIND(AR$1,$F171)&gt;1,"BME",""),"")</f>
        <v/>
      </c>
      <c r="AS171" s="28" t="str">
        <f t="shared" si="1031"/>
        <v/>
      </c>
      <c r="AT171" s="28" t="str">
        <f t="shared" si="1031"/>
        <v/>
      </c>
      <c r="AU171" s="28" t="str">
        <f t="shared" si="1031"/>
        <v/>
      </c>
      <c r="AV171" s="28" t="str">
        <f t="shared" si="1031"/>
        <v/>
      </c>
      <c r="AW171" s="28" t="str">
        <f t="shared" ref="AW171:BC171" si="1032">IFERROR(IF(FIND(AW$1,$F171)&gt;1,AW$1,""),"")</f>
        <v/>
      </c>
      <c r="AX171" s="28" t="str">
        <f t="shared" si="1032"/>
        <v/>
      </c>
      <c r="AY171" s="28" t="str">
        <f t="shared" si="1032"/>
        <v/>
      </c>
      <c r="AZ171" s="28" t="str">
        <f t="shared" si="1032"/>
        <v/>
      </c>
      <c r="BA171" s="28" t="str">
        <f t="shared" si="1032"/>
        <v/>
      </c>
      <c r="BB171" s="28" t="str">
        <f t="shared" si="1032"/>
        <v/>
      </c>
      <c r="BC171" s="28" t="str">
        <f t="shared" si="1032"/>
        <v/>
      </c>
      <c r="BD171" s="28" t="str">
        <f t="shared" si="15"/>
        <v/>
      </c>
      <c r="BG171" s="2" t="s">
        <v>2017</v>
      </c>
      <c r="BI171" s="2" t="s">
        <v>1953</v>
      </c>
      <c r="BJ171" s="28" t="str">
        <f t="shared" si="16"/>
        <v>Leeds</v>
      </c>
      <c r="BK171" s="28" t="str">
        <f t="shared" si="17"/>
        <v>West Yorkshire</v>
      </c>
      <c r="BM171" s="2" t="s">
        <v>98</v>
      </c>
      <c r="BU171" s="18"/>
      <c r="BV171" s="47" t="s">
        <v>598</v>
      </c>
      <c r="BW171" s="18"/>
      <c r="BX171" s="18"/>
      <c r="BY171" s="42" t="str">
        <f t="shared" si="18"/>
        <v>LS27</v>
      </c>
      <c r="BZ171" s="43"/>
    </row>
    <row r="172" spans="1:78" ht="15">
      <c r="A172" s="10" t="s">
        <v>1943</v>
      </c>
      <c r="B172" s="28">
        <f>VLOOKUP(A172,Organisations!$A$2:$B$7,2,FALSE)</f>
        <v>1</v>
      </c>
      <c r="C172" s="10" t="s">
        <v>2020</v>
      </c>
      <c r="D172" s="10" t="s">
        <v>2021</v>
      </c>
      <c r="E172" s="28" t="str">
        <f t="shared" si="0"/>
        <v/>
      </c>
      <c r="F172" s="27"/>
      <c r="G172" s="10" t="s">
        <v>68</v>
      </c>
      <c r="H172" s="11"/>
      <c r="K172" s="30" t="s">
        <v>2023</v>
      </c>
      <c r="L172" s="12"/>
      <c r="M172" s="28" t="str">
        <f t="shared" ref="M172:Q172" si="1033">IFERROR(IF(FIND(M$1,$F172)&gt;1,"Age - Children",""),"")</f>
        <v/>
      </c>
      <c r="N172" s="28" t="str">
        <f t="shared" si="1033"/>
        <v/>
      </c>
      <c r="O172" s="28" t="str">
        <f t="shared" si="1033"/>
        <v/>
      </c>
      <c r="P172" s="28" t="str">
        <f t="shared" si="1033"/>
        <v/>
      </c>
      <c r="Q172" s="28" t="str">
        <f t="shared" si="1033"/>
        <v/>
      </c>
      <c r="R172" s="28" t="str">
        <f t="shared" ref="R172:T172" si="1034">IFERROR(IF(FIND(R$1,$F172)&gt;1,"Age - Elderly",""),"")</f>
        <v/>
      </c>
      <c r="S172" s="28" t="str">
        <f t="shared" si="1034"/>
        <v/>
      </c>
      <c r="T172" s="28" t="str">
        <f t="shared" si="1034"/>
        <v/>
      </c>
      <c r="U172" s="28" t="str">
        <f t="shared" si="3"/>
        <v/>
      </c>
      <c r="V172" s="28" t="str">
        <f t="shared" si="4"/>
        <v/>
      </c>
      <c r="X172" s="28" t="str">
        <f t="shared" si="5"/>
        <v/>
      </c>
      <c r="Y172" s="28" t="str">
        <f t="shared" si="6"/>
        <v/>
      </c>
      <c r="Z172" s="28" t="str">
        <f t="shared" si="7"/>
        <v/>
      </c>
      <c r="AB172" s="28" t="str">
        <f t="shared" si="8"/>
        <v/>
      </c>
      <c r="AD172" s="28" t="str">
        <f t="shared" si="9"/>
        <v/>
      </c>
      <c r="AG172" s="28" t="str">
        <f t="shared" ref="AG172:AL172" si="1035">IFERROR(IF(FIND(AG$1,$F172)&gt;1,AG$1,""),"")</f>
        <v/>
      </c>
      <c r="AH172" s="28" t="str">
        <f t="shared" si="1035"/>
        <v/>
      </c>
      <c r="AI172" s="28" t="str">
        <f t="shared" si="1035"/>
        <v/>
      </c>
      <c r="AJ172" s="28" t="str">
        <f t="shared" si="1035"/>
        <v/>
      </c>
      <c r="AK172" s="28" t="str">
        <f t="shared" si="1035"/>
        <v/>
      </c>
      <c r="AL172" s="28" t="str">
        <f t="shared" si="1035"/>
        <v/>
      </c>
      <c r="AM172" s="28" t="str">
        <f t="shared" si="11"/>
        <v/>
      </c>
      <c r="AN172" s="28" t="str">
        <f t="shared" ref="AN172:AQ172" si="1036">IFERROR(IF(FIND(AN$1,$F172)&gt;1,"Status - LGBT",""),"")</f>
        <v/>
      </c>
      <c r="AO172" s="28" t="str">
        <f t="shared" si="1036"/>
        <v/>
      </c>
      <c r="AP172" s="28" t="str">
        <f t="shared" si="1036"/>
        <v/>
      </c>
      <c r="AQ172" s="28" t="str">
        <f t="shared" si="1036"/>
        <v/>
      </c>
      <c r="AR172" s="28" t="str">
        <f t="shared" ref="AR172:AV172" si="1037">IFERROR(IF(FIND(AR$1,$F172)&gt;1,"BME",""),"")</f>
        <v/>
      </c>
      <c r="AS172" s="28" t="str">
        <f t="shared" si="1037"/>
        <v/>
      </c>
      <c r="AT172" s="28" t="str">
        <f t="shared" si="1037"/>
        <v/>
      </c>
      <c r="AU172" s="28" t="str">
        <f t="shared" si="1037"/>
        <v/>
      </c>
      <c r="AV172" s="28" t="str">
        <f t="shared" si="1037"/>
        <v/>
      </c>
      <c r="AW172" s="28" t="str">
        <f t="shared" ref="AW172:BC172" si="1038">IFERROR(IF(FIND(AW$1,$F172)&gt;1,AW$1,""),"")</f>
        <v/>
      </c>
      <c r="AX172" s="28" t="str">
        <f t="shared" si="1038"/>
        <v/>
      </c>
      <c r="AY172" s="28" t="str">
        <f t="shared" si="1038"/>
        <v/>
      </c>
      <c r="AZ172" s="28" t="str">
        <f t="shared" si="1038"/>
        <v/>
      </c>
      <c r="BA172" s="28" t="str">
        <f t="shared" si="1038"/>
        <v/>
      </c>
      <c r="BB172" s="28" t="str">
        <f t="shared" si="1038"/>
        <v/>
      </c>
      <c r="BC172" s="28" t="str">
        <f t="shared" si="1038"/>
        <v/>
      </c>
      <c r="BD172" s="28" t="str">
        <f t="shared" si="15"/>
        <v/>
      </c>
      <c r="BG172" s="2" t="s">
        <v>2024</v>
      </c>
      <c r="BI172" s="2" t="s">
        <v>1961</v>
      </c>
      <c r="BJ172" s="28" t="str">
        <f t="shared" si="16"/>
        <v>Leeds</v>
      </c>
      <c r="BK172" s="28" t="str">
        <f t="shared" si="17"/>
        <v>West Yorkshire</v>
      </c>
      <c r="BM172" s="2" t="s">
        <v>98</v>
      </c>
      <c r="BU172" s="12"/>
      <c r="BV172" s="50" t="s">
        <v>575</v>
      </c>
      <c r="BW172" s="12"/>
      <c r="BX172" s="12"/>
      <c r="BY172" s="42" t="str">
        <f t="shared" si="18"/>
        <v>LS12</v>
      </c>
      <c r="BZ172" s="42"/>
    </row>
    <row r="173" spans="1:78" ht="15">
      <c r="A173" s="16" t="s">
        <v>1943</v>
      </c>
      <c r="B173" s="28">
        <f>VLOOKUP(A173,Organisations!$A$2:$B$7,2,FALSE)</f>
        <v>1</v>
      </c>
      <c r="C173" s="16" t="s">
        <v>2027</v>
      </c>
      <c r="D173" s="16" t="s">
        <v>2028</v>
      </c>
      <c r="E173" s="28" t="str">
        <f t="shared" si="0"/>
        <v/>
      </c>
      <c r="F173" s="24"/>
      <c r="G173" s="16" t="s">
        <v>68</v>
      </c>
      <c r="H173" s="17"/>
      <c r="K173" s="26" t="s">
        <v>2030</v>
      </c>
      <c r="L173" s="18"/>
      <c r="M173" s="28" t="str">
        <f t="shared" ref="M173:Q173" si="1039">IFERROR(IF(FIND(M$1,$F173)&gt;1,"Age - Children",""),"")</f>
        <v/>
      </c>
      <c r="N173" s="28" t="str">
        <f t="shared" si="1039"/>
        <v/>
      </c>
      <c r="O173" s="28" t="str">
        <f t="shared" si="1039"/>
        <v/>
      </c>
      <c r="P173" s="28" t="str">
        <f t="shared" si="1039"/>
        <v/>
      </c>
      <c r="Q173" s="28" t="str">
        <f t="shared" si="1039"/>
        <v/>
      </c>
      <c r="R173" s="28" t="str">
        <f t="shared" ref="R173:T173" si="1040">IFERROR(IF(FIND(R$1,$F173)&gt;1,"Age - Elderly",""),"")</f>
        <v/>
      </c>
      <c r="S173" s="28" t="str">
        <f t="shared" si="1040"/>
        <v/>
      </c>
      <c r="T173" s="28" t="str">
        <f t="shared" si="1040"/>
        <v/>
      </c>
      <c r="U173" s="28" t="str">
        <f t="shared" si="3"/>
        <v/>
      </c>
      <c r="V173" s="28" t="str">
        <f t="shared" si="4"/>
        <v/>
      </c>
      <c r="X173" s="28" t="str">
        <f t="shared" si="5"/>
        <v/>
      </c>
      <c r="Y173" s="28" t="str">
        <f t="shared" si="6"/>
        <v/>
      </c>
      <c r="Z173" s="28" t="str">
        <f t="shared" si="7"/>
        <v/>
      </c>
      <c r="AB173" s="28" t="str">
        <f t="shared" si="8"/>
        <v/>
      </c>
      <c r="AD173" s="28" t="str">
        <f t="shared" si="9"/>
        <v/>
      </c>
      <c r="AG173" s="28" t="str">
        <f t="shared" ref="AG173:AL173" si="1041">IFERROR(IF(FIND(AG$1,$F173)&gt;1,AG$1,""),"")</f>
        <v/>
      </c>
      <c r="AH173" s="28" t="str">
        <f t="shared" si="1041"/>
        <v/>
      </c>
      <c r="AI173" s="28" t="str">
        <f t="shared" si="1041"/>
        <v/>
      </c>
      <c r="AJ173" s="28" t="str">
        <f t="shared" si="1041"/>
        <v/>
      </c>
      <c r="AK173" s="28" t="str">
        <f t="shared" si="1041"/>
        <v/>
      </c>
      <c r="AL173" s="28" t="str">
        <f t="shared" si="1041"/>
        <v/>
      </c>
      <c r="AM173" s="28" t="str">
        <f t="shared" si="11"/>
        <v/>
      </c>
      <c r="AN173" s="28" t="str">
        <f t="shared" ref="AN173:AQ173" si="1042">IFERROR(IF(FIND(AN$1,$F173)&gt;1,"Status - LGBT",""),"")</f>
        <v/>
      </c>
      <c r="AO173" s="28" t="str">
        <f t="shared" si="1042"/>
        <v/>
      </c>
      <c r="AP173" s="28" t="str">
        <f t="shared" si="1042"/>
        <v/>
      </c>
      <c r="AQ173" s="28" t="str">
        <f t="shared" si="1042"/>
        <v/>
      </c>
      <c r="AR173" s="28" t="str">
        <f t="shared" ref="AR173:AV173" si="1043">IFERROR(IF(FIND(AR$1,$F173)&gt;1,"BME",""),"")</f>
        <v/>
      </c>
      <c r="AS173" s="28" t="str">
        <f t="shared" si="1043"/>
        <v/>
      </c>
      <c r="AT173" s="28" t="str">
        <f t="shared" si="1043"/>
        <v/>
      </c>
      <c r="AU173" s="28" t="str">
        <f t="shared" si="1043"/>
        <v/>
      </c>
      <c r="AV173" s="28" t="str">
        <f t="shared" si="1043"/>
        <v/>
      </c>
      <c r="AW173" s="28" t="str">
        <f t="shared" ref="AW173:BC173" si="1044">IFERROR(IF(FIND(AW$1,$F173)&gt;1,AW$1,""),"")</f>
        <v/>
      </c>
      <c r="AX173" s="28" t="str">
        <f t="shared" si="1044"/>
        <v/>
      </c>
      <c r="AY173" s="28" t="str">
        <f t="shared" si="1044"/>
        <v/>
      </c>
      <c r="AZ173" s="28" t="str">
        <f t="shared" si="1044"/>
        <v/>
      </c>
      <c r="BA173" s="28" t="str">
        <f t="shared" si="1044"/>
        <v/>
      </c>
      <c r="BB173" s="28" t="str">
        <f t="shared" si="1044"/>
        <v/>
      </c>
      <c r="BC173" s="28" t="str">
        <f t="shared" si="1044"/>
        <v/>
      </c>
      <c r="BD173" s="28" t="str">
        <f t="shared" si="15"/>
        <v/>
      </c>
      <c r="BG173" s="2" t="s">
        <v>2031</v>
      </c>
      <c r="BI173" s="2" t="s">
        <v>1970</v>
      </c>
      <c r="BJ173" s="28" t="str">
        <f t="shared" si="16"/>
        <v/>
      </c>
      <c r="BK173" s="28" t="str">
        <f t="shared" si="17"/>
        <v/>
      </c>
      <c r="BM173" s="2" t="s">
        <v>98</v>
      </c>
      <c r="BU173" s="18"/>
      <c r="BV173" s="47" t="s">
        <v>596</v>
      </c>
      <c r="BW173" s="18"/>
      <c r="BX173" s="18"/>
      <c r="BY173" s="42" t="str">
        <f t="shared" si="18"/>
        <v>LS25</v>
      </c>
      <c r="BZ173" s="43"/>
    </row>
    <row r="174" spans="1:78" ht="15">
      <c r="A174" s="10" t="s">
        <v>1943</v>
      </c>
      <c r="B174" s="28">
        <f>VLOOKUP(A174,Organisations!$A$2:$B$7,2,FALSE)</f>
        <v>1</v>
      </c>
      <c r="C174" s="10" t="s">
        <v>2034</v>
      </c>
      <c r="D174" s="10" t="s">
        <v>2035</v>
      </c>
      <c r="E174" s="28" t="str">
        <f t="shared" si="0"/>
        <v/>
      </c>
      <c r="F174" s="27"/>
      <c r="G174" s="10" t="s">
        <v>68</v>
      </c>
      <c r="H174" s="11"/>
      <c r="K174" s="30" t="s">
        <v>2036</v>
      </c>
      <c r="L174" s="12"/>
      <c r="M174" s="28" t="str">
        <f t="shared" ref="M174:Q174" si="1045">IFERROR(IF(FIND(M$1,$F174)&gt;1,"Age - Children",""),"")</f>
        <v/>
      </c>
      <c r="N174" s="28" t="str">
        <f t="shared" si="1045"/>
        <v/>
      </c>
      <c r="O174" s="28" t="str">
        <f t="shared" si="1045"/>
        <v/>
      </c>
      <c r="P174" s="28" t="str">
        <f t="shared" si="1045"/>
        <v/>
      </c>
      <c r="Q174" s="28" t="str">
        <f t="shared" si="1045"/>
        <v/>
      </c>
      <c r="R174" s="28" t="str">
        <f t="shared" ref="R174:T174" si="1046">IFERROR(IF(FIND(R$1,$F174)&gt;1,"Age - Elderly",""),"")</f>
        <v/>
      </c>
      <c r="S174" s="28" t="str">
        <f t="shared" si="1046"/>
        <v/>
      </c>
      <c r="T174" s="28" t="str">
        <f t="shared" si="1046"/>
        <v/>
      </c>
      <c r="U174" s="28" t="str">
        <f t="shared" si="3"/>
        <v/>
      </c>
      <c r="V174" s="28" t="str">
        <f t="shared" si="4"/>
        <v/>
      </c>
      <c r="X174" s="28" t="str">
        <f t="shared" si="5"/>
        <v/>
      </c>
      <c r="Y174" s="28" t="str">
        <f t="shared" si="6"/>
        <v/>
      </c>
      <c r="Z174" s="28" t="str">
        <f t="shared" si="7"/>
        <v/>
      </c>
      <c r="AB174" s="28" t="str">
        <f t="shared" si="8"/>
        <v/>
      </c>
      <c r="AD174" s="28" t="str">
        <f t="shared" si="9"/>
        <v/>
      </c>
      <c r="AG174" s="28" t="str">
        <f t="shared" ref="AG174:AL174" si="1047">IFERROR(IF(FIND(AG$1,$F174)&gt;1,AG$1,""),"")</f>
        <v/>
      </c>
      <c r="AH174" s="28" t="str">
        <f t="shared" si="1047"/>
        <v/>
      </c>
      <c r="AI174" s="28" t="str">
        <f t="shared" si="1047"/>
        <v/>
      </c>
      <c r="AJ174" s="28" t="str">
        <f t="shared" si="1047"/>
        <v/>
      </c>
      <c r="AK174" s="28" t="str">
        <f t="shared" si="1047"/>
        <v/>
      </c>
      <c r="AL174" s="28" t="str">
        <f t="shared" si="1047"/>
        <v/>
      </c>
      <c r="AM174" s="28" t="str">
        <f t="shared" si="11"/>
        <v/>
      </c>
      <c r="AN174" s="28" t="str">
        <f t="shared" ref="AN174:AQ174" si="1048">IFERROR(IF(FIND(AN$1,$F174)&gt;1,"Status - LGBT",""),"")</f>
        <v/>
      </c>
      <c r="AO174" s="28" t="str">
        <f t="shared" si="1048"/>
        <v/>
      </c>
      <c r="AP174" s="28" t="str">
        <f t="shared" si="1048"/>
        <v/>
      </c>
      <c r="AQ174" s="28" t="str">
        <f t="shared" si="1048"/>
        <v/>
      </c>
      <c r="AR174" s="28" t="str">
        <f t="shared" ref="AR174:AV174" si="1049">IFERROR(IF(FIND(AR$1,$F174)&gt;1,"BME",""),"")</f>
        <v/>
      </c>
      <c r="AS174" s="28" t="str">
        <f t="shared" si="1049"/>
        <v/>
      </c>
      <c r="AT174" s="28" t="str">
        <f t="shared" si="1049"/>
        <v/>
      </c>
      <c r="AU174" s="28" t="str">
        <f t="shared" si="1049"/>
        <v/>
      </c>
      <c r="AV174" s="28" t="str">
        <f t="shared" si="1049"/>
        <v/>
      </c>
      <c r="AW174" s="28" t="str">
        <f t="shared" ref="AW174:BC174" si="1050">IFERROR(IF(FIND(AW$1,$F174)&gt;1,AW$1,""),"")</f>
        <v/>
      </c>
      <c r="AX174" s="28" t="str">
        <f t="shared" si="1050"/>
        <v/>
      </c>
      <c r="AY174" s="28" t="str">
        <f t="shared" si="1050"/>
        <v/>
      </c>
      <c r="AZ174" s="28" t="str">
        <f t="shared" si="1050"/>
        <v/>
      </c>
      <c r="BA174" s="28" t="str">
        <f t="shared" si="1050"/>
        <v/>
      </c>
      <c r="BB174" s="28" t="str">
        <f t="shared" si="1050"/>
        <v/>
      </c>
      <c r="BC174" s="28" t="str">
        <f t="shared" si="1050"/>
        <v/>
      </c>
      <c r="BD174" s="28" t="str">
        <f t="shared" si="15"/>
        <v/>
      </c>
      <c r="BG174" s="2" t="s">
        <v>2037</v>
      </c>
      <c r="BI174" s="2" t="s">
        <v>1978</v>
      </c>
      <c r="BJ174" s="28" t="str">
        <f t="shared" si="16"/>
        <v>Leeds</v>
      </c>
      <c r="BK174" s="28" t="str">
        <f t="shared" si="17"/>
        <v>West Yorkshire</v>
      </c>
      <c r="BM174" s="2" t="s">
        <v>98</v>
      </c>
      <c r="BU174" s="12"/>
      <c r="BV174" s="50" t="s">
        <v>578</v>
      </c>
      <c r="BW174" s="12"/>
      <c r="BX174" s="12"/>
      <c r="BY174" s="42" t="str">
        <f t="shared" si="18"/>
        <v>LS14</v>
      </c>
      <c r="BZ174" s="42"/>
    </row>
    <row r="175" spans="1:78" ht="15">
      <c r="A175" s="16" t="s">
        <v>1943</v>
      </c>
      <c r="B175" s="28">
        <f>VLOOKUP(A175,Organisations!$A$2:$B$7,2,FALSE)</f>
        <v>1</v>
      </c>
      <c r="C175" s="16" t="s">
        <v>2040</v>
      </c>
      <c r="D175" s="16" t="s">
        <v>2041</v>
      </c>
      <c r="E175" s="28" t="str">
        <f t="shared" si="0"/>
        <v/>
      </c>
      <c r="F175" s="24"/>
      <c r="G175" s="16" t="s">
        <v>68</v>
      </c>
      <c r="H175" s="17"/>
      <c r="K175" s="26" t="s">
        <v>2043</v>
      </c>
      <c r="L175" s="18"/>
      <c r="M175" s="28" t="str">
        <f t="shared" ref="M175:Q175" si="1051">IFERROR(IF(FIND(M$1,$F175)&gt;1,"Age - Children",""),"")</f>
        <v/>
      </c>
      <c r="N175" s="28" t="str">
        <f t="shared" si="1051"/>
        <v/>
      </c>
      <c r="O175" s="28" t="str">
        <f t="shared" si="1051"/>
        <v/>
      </c>
      <c r="P175" s="28" t="str">
        <f t="shared" si="1051"/>
        <v/>
      </c>
      <c r="Q175" s="28" t="str">
        <f t="shared" si="1051"/>
        <v/>
      </c>
      <c r="R175" s="28" t="str">
        <f t="shared" ref="R175:T175" si="1052">IFERROR(IF(FIND(R$1,$F175)&gt;1,"Age - Elderly",""),"")</f>
        <v/>
      </c>
      <c r="S175" s="28" t="str">
        <f t="shared" si="1052"/>
        <v/>
      </c>
      <c r="T175" s="28" t="str">
        <f t="shared" si="1052"/>
        <v/>
      </c>
      <c r="U175" s="28" t="str">
        <f t="shared" si="3"/>
        <v/>
      </c>
      <c r="V175" s="28" t="str">
        <f t="shared" si="4"/>
        <v/>
      </c>
      <c r="X175" s="28" t="str">
        <f t="shared" si="5"/>
        <v/>
      </c>
      <c r="Y175" s="28" t="str">
        <f t="shared" si="6"/>
        <v/>
      </c>
      <c r="Z175" s="28" t="str">
        <f t="shared" si="7"/>
        <v/>
      </c>
      <c r="AB175" s="28" t="str">
        <f t="shared" si="8"/>
        <v/>
      </c>
      <c r="AD175" s="28" t="str">
        <f t="shared" si="9"/>
        <v/>
      </c>
      <c r="AG175" s="28" t="str">
        <f t="shared" ref="AG175:AL175" si="1053">IFERROR(IF(FIND(AG$1,$F175)&gt;1,AG$1,""),"")</f>
        <v/>
      </c>
      <c r="AH175" s="28" t="str">
        <f t="shared" si="1053"/>
        <v/>
      </c>
      <c r="AI175" s="28" t="str">
        <f t="shared" si="1053"/>
        <v/>
      </c>
      <c r="AJ175" s="28" t="str">
        <f t="shared" si="1053"/>
        <v/>
      </c>
      <c r="AK175" s="28" t="str">
        <f t="shared" si="1053"/>
        <v/>
      </c>
      <c r="AL175" s="28" t="str">
        <f t="shared" si="1053"/>
        <v/>
      </c>
      <c r="AM175" s="28" t="str">
        <f t="shared" si="11"/>
        <v/>
      </c>
      <c r="AN175" s="28" t="str">
        <f t="shared" ref="AN175:AQ175" si="1054">IFERROR(IF(FIND(AN$1,$F175)&gt;1,"Status - LGBT",""),"")</f>
        <v/>
      </c>
      <c r="AO175" s="28" t="str">
        <f t="shared" si="1054"/>
        <v/>
      </c>
      <c r="AP175" s="28" t="str">
        <f t="shared" si="1054"/>
        <v/>
      </c>
      <c r="AQ175" s="28" t="str">
        <f t="shared" si="1054"/>
        <v/>
      </c>
      <c r="AR175" s="28" t="str">
        <f t="shared" ref="AR175:AV175" si="1055">IFERROR(IF(FIND(AR$1,$F175)&gt;1,"BME",""),"")</f>
        <v/>
      </c>
      <c r="AS175" s="28" t="str">
        <f t="shared" si="1055"/>
        <v/>
      </c>
      <c r="AT175" s="28" t="str">
        <f t="shared" si="1055"/>
        <v/>
      </c>
      <c r="AU175" s="28" t="str">
        <f t="shared" si="1055"/>
        <v/>
      </c>
      <c r="AV175" s="28" t="str">
        <f t="shared" si="1055"/>
        <v/>
      </c>
      <c r="AW175" s="28" t="str">
        <f t="shared" ref="AW175:BC175" si="1056">IFERROR(IF(FIND(AW$1,$F175)&gt;1,AW$1,""),"")</f>
        <v/>
      </c>
      <c r="AX175" s="28" t="str">
        <f t="shared" si="1056"/>
        <v/>
      </c>
      <c r="AY175" s="28" t="str">
        <f t="shared" si="1056"/>
        <v/>
      </c>
      <c r="AZ175" s="28" t="str">
        <f t="shared" si="1056"/>
        <v/>
      </c>
      <c r="BA175" s="28" t="str">
        <f t="shared" si="1056"/>
        <v/>
      </c>
      <c r="BB175" s="28" t="str">
        <f t="shared" si="1056"/>
        <v/>
      </c>
      <c r="BC175" s="28" t="str">
        <f t="shared" si="1056"/>
        <v/>
      </c>
      <c r="BD175" s="28" t="str">
        <f t="shared" si="15"/>
        <v/>
      </c>
      <c r="BG175" s="2" t="s">
        <v>2044</v>
      </c>
      <c r="BI175" s="2" t="s">
        <v>1987</v>
      </c>
      <c r="BJ175" s="28" t="str">
        <f t="shared" si="16"/>
        <v>Leeds</v>
      </c>
      <c r="BK175" s="28" t="str">
        <f t="shared" si="17"/>
        <v>West Yorkshire</v>
      </c>
      <c r="BM175" s="2" t="s">
        <v>98</v>
      </c>
      <c r="BU175" s="18"/>
      <c r="BV175" s="47" t="s">
        <v>564</v>
      </c>
      <c r="BW175" s="18"/>
      <c r="BX175" s="18"/>
      <c r="BY175" s="42" t="str">
        <f t="shared" si="18"/>
        <v>LS2</v>
      </c>
      <c r="BZ175" s="43"/>
    </row>
    <row r="176" spans="1:78" ht="15">
      <c r="A176" s="10" t="s">
        <v>1943</v>
      </c>
      <c r="B176" s="28">
        <f>VLOOKUP(A176,Organisations!$A$2:$B$7,2,FALSE)</f>
        <v>1</v>
      </c>
      <c r="C176" s="10" t="s">
        <v>2047</v>
      </c>
      <c r="D176" s="10" t="s">
        <v>2048</v>
      </c>
      <c r="E176" s="28" t="str">
        <f t="shared" si="0"/>
        <v/>
      </c>
      <c r="F176" s="27"/>
      <c r="G176" s="10" t="s">
        <v>68</v>
      </c>
      <c r="H176" s="11"/>
      <c r="K176" s="30" t="s">
        <v>2050</v>
      </c>
      <c r="L176" s="12"/>
      <c r="M176" s="28" t="str">
        <f t="shared" ref="M176:Q176" si="1057">IFERROR(IF(FIND(M$1,$F176)&gt;1,"Age - Children",""),"")</f>
        <v/>
      </c>
      <c r="N176" s="28" t="str">
        <f t="shared" si="1057"/>
        <v/>
      </c>
      <c r="O176" s="28" t="str">
        <f t="shared" si="1057"/>
        <v/>
      </c>
      <c r="P176" s="28" t="str">
        <f t="shared" si="1057"/>
        <v/>
      </c>
      <c r="Q176" s="28" t="str">
        <f t="shared" si="1057"/>
        <v/>
      </c>
      <c r="R176" s="28" t="str">
        <f t="shared" ref="R176:T176" si="1058">IFERROR(IF(FIND(R$1,$F176)&gt;1,"Age - Elderly",""),"")</f>
        <v/>
      </c>
      <c r="S176" s="28" t="str">
        <f t="shared" si="1058"/>
        <v/>
      </c>
      <c r="T176" s="28" t="str">
        <f t="shared" si="1058"/>
        <v/>
      </c>
      <c r="U176" s="28" t="str">
        <f t="shared" si="3"/>
        <v/>
      </c>
      <c r="V176" s="28" t="str">
        <f t="shared" si="4"/>
        <v/>
      </c>
      <c r="X176" s="28" t="str">
        <f t="shared" si="5"/>
        <v/>
      </c>
      <c r="Y176" s="28" t="str">
        <f t="shared" si="6"/>
        <v/>
      </c>
      <c r="Z176" s="28" t="str">
        <f t="shared" si="7"/>
        <v/>
      </c>
      <c r="AB176" s="28" t="str">
        <f t="shared" si="8"/>
        <v/>
      </c>
      <c r="AD176" s="28" t="str">
        <f t="shared" si="9"/>
        <v/>
      </c>
      <c r="AG176" s="28" t="str">
        <f t="shared" ref="AG176:AL176" si="1059">IFERROR(IF(FIND(AG$1,$F176)&gt;1,AG$1,""),"")</f>
        <v/>
      </c>
      <c r="AH176" s="28" t="str">
        <f t="shared" si="1059"/>
        <v/>
      </c>
      <c r="AI176" s="28" t="str">
        <f t="shared" si="1059"/>
        <v/>
      </c>
      <c r="AJ176" s="28" t="str">
        <f t="shared" si="1059"/>
        <v/>
      </c>
      <c r="AK176" s="28" t="str">
        <f t="shared" si="1059"/>
        <v/>
      </c>
      <c r="AL176" s="28" t="str">
        <f t="shared" si="1059"/>
        <v/>
      </c>
      <c r="AM176" s="28" t="str">
        <f t="shared" si="11"/>
        <v/>
      </c>
      <c r="AN176" s="28" t="str">
        <f t="shared" ref="AN176:AQ176" si="1060">IFERROR(IF(FIND(AN$1,$F176)&gt;1,"Status - LGBT",""),"")</f>
        <v/>
      </c>
      <c r="AO176" s="28" t="str">
        <f t="shared" si="1060"/>
        <v/>
      </c>
      <c r="AP176" s="28" t="str">
        <f t="shared" si="1060"/>
        <v/>
      </c>
      <c r="AQ176" s="28" t="str">
        <f t="shared" si="1060"/>
        <v/>
      </c>
      <c r="AR176" s="28" t="str">
        <f t="shared" ref="AR176:AV176" si="1061">IFERROR(IF(FIND(AR$1,$F176)&gt;1,"BME",""),"")</f>
        <v/>
      </c>
      <c r="AS176" s="28" t="str">
        <f t="shared" si="1061"/>
        <v/>
      </c>
      <c r="AT176" s="28" t="str">
        <f t="shared" si="1061"/>
        <v/>
      </c>
      <c r="AU176" s="28" t="str">
        <f t="shared" si="1061"/>
        <v/>
      </c>
      <c r="AV176" s="28" t="str">
        <f t="shared" si="1061"/>
        <v/>
      </c>
      <c r="AW176" s="28" t="str">
        <f t="shared" ref="AW176:BC176" si="1062">IFERROR(IF(FIND(AW$1,$F176)&gt;1,AW$1,""),"")</f>
        <v/>
      </c>
      <c r="AX176" s="28" t="str">
        <f t="shared" si="1062"/>
        <v/>
      </c>
      <c r="AY176" s="28" t="str">
        <f t="shared" si="1062"/>
        <v/>
      </c>
      <c r="AZ176" s="28" t="str">
        <f t="shared" si="1062"/>
        <v/>
      </c>
      <c r="BA176" s="28" t="str">
        <f t="shared" si="1062"/>
        <v/>
      </c>
      <c r="BB176" s="28" t="str">
        <f t="shared" si="1062"/>
        <v/>
      </c>
      <c r="BC176" s="28" t="str">
        <f t="shared" si="1062"/>
        <v/>
      </c>
      <c r="BD176" s="28" t="str">
        <f t="shared" si="15"/>
        <v/>
      </c>
      <c r="BG176" s="2" t="s">
        <v>2051</v>
      </c>
      <c r="BI176" s="2" t="s">
        <v>1819</v>
      </c>
      <c r="BJ176" s="28" t="str">
        <f t="shared" si="16"/>
        <v/>
      </c>
      <c r="BK176" s="28" t="str">
        <f t="shared" si="17"/>
        <v/>
      </c>
      <c r="BM176" s="2" t="s">
        <v>98</v>
      </c>
      <c r="BU176" s="12"/>
      <c r="BV176" s="50" t="s">
        <v>573</v>
      </c>
      <c r="BW176" s="12"/>
      <c r="BX176" s="12"/>
      <c r="BY176" s="42" t="str">
        <f t="shared" si="18"/>
        <v>LS10</v>
      </c>
      <c r="BZ176" s="42"/>
    </row>
    <row r="177" spans="1:78" ht="15">
      <c r="A177" s="16" t="s">
        <v>1943</v>
      </c>
      <c r="B177" s="28">
        <f>VLOOKUP(A177,Organisations!$A$2:$B$7,2,FALSE)</f>
        <v>1</v>
      </c>
      <c r="C177" s="16" t="s">
        <v>2054</v>
      </c>
      <c r="D177" s="16" t="s">
        <v>2054</v>
      </c>
      <c r="E177" s="28" t="str">
        <f t="shared" si="0"/>
        <v/>
      </c>
      <c r="F177" s="24"/>
      <c r="G177" s="16" t="s">
        <v>68</v>
      </c>
      <c r="H177" s="17"/>
      <c r="K177" s="26" t="s">
        <v>2056</v>
      </c>
      <c r="L177" s="18"/>
      <c r="M177" s="28" t="str">
        <f t="shared" ref="M177:Q177" si="1063">IFERROR(IF(FIND(M$1,$F177)&gt;1,"Age - Children",""),"")</f>
        <v/>
      </c>
      <c r="N177" s="28" t="str">
        <f t="shared" si="1063"/>
        <v/>
      </c>
      <c r="O177" s="28" t="str">
        <f t="shared" si="1063"/>
        <v/>
      </c>
      <c r="P177" s="28" t="str">
        <f t="shared" si="1063"/>
        <v/>
      </c>
      <c r="Q177" s="28" t="str">
        <f t="shared" si="1063"/>
        <v/>
      </c>
      <c r="R177" s="28" t="str">
        <f t="shared" ref="R177:T177" si="1064">IFERROR(IF(FIND(R$1,$F177)&gt;1,"Age - Elderly",""),"")</f>
        <v/>
      </c>
      <c r="S177" s="28" t="str">
        <f t="shared" si="1064"/>
        <v/>
      </c>
      <c r="T177" s="28" t="str">
        <f t="shared" si="1064"/>
        <v/>
      </c>
      <c r="U177" s="28" t="str">
        <f t="shared" si="3"/>
        <v/>
      </c>
      <c r="V177" s="28" t="str">
        <f t="shared" si="4"/>
        <v/>
      </c>
      <c r="X177" s="28" t="str">
        <f t="shared" si="5"/>
        <v/>
      </c>
      <c r="Y177" s="28" t="str">
        <f t="shared" si="6"/>
        <v/>
      </c>
      <c r="Z177" s="28" t="str">
        <f t="shared" si="7"/>
        <v/>
      </c>
      <c r="AB177" s="28" t="str">
        <f t="shared" si="8"/>
        <v/>
      </c>
      <c r="AD177" s="28" t="str">
        <f t="shared" si="9"/>
        <v/>
      </c>
      <c r="AG177" s="28" t="str">
        <f t="shared" ref="AG177:AL177" si="1065">IFERROR(IF(FIND(AG$1,$F177)&gt;1,AG$1,""),"")</f>
        <v/>
      </c>
      <c r="AH177" s="28" t="str">
        <f t="shared" si="1065"/>
        <v/>
      </c>
      <c r="AI177" s="28" t="str">
        <f t="shared" si="1065"/>
        <v/>
      </c>
      <c r="AJ177" s="28" t="str">
        <f t="shared" si="1065"/>
        <v/>
      </c>
      <c r="AK177" s="28" t="str">
        <f t="shared" si="1065"/>
        <v/>
      </c>
      <c r="AL177" s="28" t="str">
        <f t="shared" si="1065"/>
        <v/>
      </c>
      <c r="AM177" s="28" t="str">
        <f t="shared" si="11"/>
        <v/>
      </c>
      <c r="AN177" s="28" t="str">
        <f t="shared" ref="AN177:AQ177" si="1066">IFERROR(IF(FIND(AN$1,$F177)&gt;1,"Status - LGBT",""),"")</f>
        <v/>
      </c>
      <c r="AO177" s="28" t="str">
        <f t="shared" si="1066"/>
        <v/>
      </c>
      <c r="AP177" s="28" t="str">
        <f t="shared" si="1066"/>
        <v/>
      </c>
      <c r="AQ177" s="28" t="str">
        <f t="shared" si="1066"/>
        <v/>
      </c>
      <c r="AR177" s="28" t="str">
        <f t="shared" ref="AR177:AV177" si="1067">IFERROR(IF(FIND(AR$1,$F177)&gt;1,"BME",""),"")</f>
        <v/>
      </c>
      <c r="AS177" s="28" t="str">
        <f t="shared" si="1067"/>
        <v/>
      </c>
      <c r="AT177" s="28" t="str">
        <f t="shared" si="1067"/>
        <v/>
      </c>
      <c r="AU177" s="28" t="str">
        <f t="shared" si="1067"/>
        <v/>
      </c>
      <c r="AV177" s="28" t="str">
        <f t="shared" si="1067"/>
        <v/>
      </c>
      <c r="AW177" s="28" t="str">
        <f t="shared" ref="AW177:BC177" si="1068">IFERROR(IF(FIND(AW$1,$F177)&gt;1,AW$1,""),"")</f>
        <v/>
      </c>
      <c r="AX177" s="28" t="str">
        <f t="shared" si="1068"/>
        <v/>
      </c>
      <c r="AY177" s="28" t="str">
        <f t="shared" si="1068"/>
        <v/>
      </c>
      <c r="AZ177" s="28" t="str">
        <f t="shared" si="1068"/>
        <v/>
      </c>
      <c r="BA177" s="28" t="str">
        <f t="shared" si="1068"/>
        <v/>
      </c>
      <c r="BB177" s="28" t="str">
        <f t="shared" si="1068"/>
        <v/>
      </c>
      <c r="BC177" s="28" t="str">
        <f t="shared" si="1068"/>
        <v/>
      </c>
      <c r="BD177" s="28" t="str">
        <f t="shared" si="15"/>
        <v/>
      </c>
      <c r="BG177" s="2" t="s">
        <v>1152</v>
      </c>
      <c r="BI177" s="2" t="s">
        <v>2003</v>
      </c>
      <c r="BJ177" s="28" t="str">
        <f t="shared" si="16"/>
        <v>Leeds</v>
      </c>
      <c r="BK177" s="28" t="str">
        <f t="shared" si="17"/>
        <v>West Yorkshire</v>
      </c>
      <c r="BM177" s="2" t="s">
        <v>98</v>
      </c>
      <c r="BU177" s="18"/>
      <c r="BV177" s="47" t="s">
        <v>568</v>
      </c>
      <c r="BW177" s="18"/>
      <c r="BX177" s="18"/>
      <c r="BY177" s="42" t="str">
        <f t="shared" si="18"/>
        <v>LS6</v>
      </c>
      <c r="BZ177" s="43"/>
    </row>
    <row r="178" spans="1:78" ht="15">
      <c r="A178" s="10" t="s">
        <v>1943</v>
      </c>
      <c r="B178" s="28">
        <f>VLOOKUP(A178,Organisations!$A$2:$B$7,2,FALSE)</f>
        <v>1</v>
      </c>
      <c r="C178" s="10" t="s">
        <v>2058</v>
      </c>
      <c r="D178" s="10" t="s">
        <v>2059</v>
      </c>
      <c r="E178" s="28" t="str">
        <f t="shared" si="0"/>
        <v/>
      </c>
      <c r="F178" s="27"/>
      <c r="G178" s="10" t="s">
        <v>68</v>
      </c>
      <c r="H178" s="11"/>
      <c r="K178" s="30" t="s">
        <v>2061</v>
      </c>
      <c r="L178" s="12"/>
      <c r="M178" s="28" t="str">
        <f t="shared" ref="M178:Q178" si="1069">IFERROR(IF(FIND(M$1,$F178)&gt;1,"Age - Children",""),"")</f>
        <v/>
      </c>
      <c r="N178" s="28" t="str">
        <f t="shared" si="1069"/>
        <v/>
      </c>
      <c r="O178" s="28" t="str">
        <f t="shared" si="1069"/>
        <v/>
      </c>
      <c r="P178" s="28" t="str">
        <f t="shared" si="1069"/>
        <v/>
      </c>
      <c r="Q178" s="28" t="str">
        <f t="shared" si="1069"/>
        <v/>
      </c>
      <c r="R178" s="28" t="str">
        <f t="shared" ref="R178:T178" si="1070">IFERROR(IF(FIND(R$1,$F178)&gt;1,"Age - Elderly",""),"")</f>
        <v/>
      </c>
      <c r="S178" s="28" t="str">
        <f t="shared" si="1070"/>
        <v/>
      </c>
      <c r="T178" s="28" t="str">
        <f t="shared" si="1070"/>
        <v/>
      </c>
      <c r="U178" s="28" t="str">
        <f t="shared" si="3"/>
        <v/>
      </c>
      <c r="V178" s="28" t="str">
        <f t="shared" si="4"/>
        <v/>
      </c>
      <c r="X178" s="28" t="str">
        <f t="shared" si="5"/>
        <v/>
      </c>
      <c r="Y178" s="28" t="str">
        <f t="shared" si="6"/>
        <v/>
      </c>
      <c r="Z178" s="28" t="str">
        <f t="shared" si="7"/>
        <v/>
      </c>
      <c r="AB178" s="28" t="str">
        <f t="shared" si="8"/>
        <v/>
      </c>
      <c r="AD178" s="28" t="str">
        <f t="shared" si="9"/>
        <v/>
      </c>
      <c r="AG178" s="28" t="str">
        <f t="shared" ref="AG178:AL178" si="1071">IFERROR(IF(FIND(AG$1,$F178)&gt;1,AG$1,""),"")</f>
        <v/>
      </c>
      <c r="AH178" s="28" t="str">
        <f t="shared" si="1071"/>
        <v/>
      </c>
      <c r="AI178" s="28" t="str">
        <f t="shared" si="1071"/>
        <v/>
      </c>
      <c r="AJ178" s="28" t="str">
        <f t="shared" si="1071"/>
        <v/>
      </c>
      <c r="AK178" s="28" t="str">
        <f t="shared" si="1071"/>
        <v/>
      </c>
      <c r="AL178" s="28" t="str">
        <f t="shared" si="1071"/>
        <v/>
      </c>
      <c r="AM178" s="28" t="str">
        <f t="shared" si="11"/>
        <v/>
      </c>
      <c r="AN178" s="28" t="str">
        <f t="shared" ref="AN178:AQ178" si="1072">IFERROR(IF(FIND(AN$1,$F178)&gt;1,"Status - LGBT",""),"")</f>
        <v/>
      </c>
      <c r="AO178" s="28" t="str">
        <f t="shared" si="1072"/>
        <v/>
      </c>
      <c r="AP178" s="28" t="str">
        <f t="shared" si="1072"/>
        <v/>
      </c>
      <c r="AQ178" s="28" t="str">
        <f t="shared" si="1072"/>
        <v/>
      </c>
      <c r="AR178" s="28" t="str">
        <f t="shared" ref="AR178:AV178" si="1073">IFERROR(IF(FIND(AR$1,$F178)&gt;1,"BME",""),"")</f>
        <v/>
      </c>
      <c r="AS178" s="28" t="str">
        <f t="shared" si="1073"/>
        <v/>
      </c>
      <c r="AT178" s="28" t="str">
        <f t="shared" si="1073"/>
        <v/>
      </c>
      <c r="AU178" s="28" t="str">
        <f t="shared" si="1073"/>
        <v/>
      </c>
      <c r="AV178" s="28" t="str">
        <f t="shared" si="1073"/>
        <v/>
      </c>
      <c r="AW178" s="28" t="str">
        <f t="shared" ref="AW178:BC178" si="1074">IFERROR(IF(FIND(AW$1,$F178)&gt;1,AW$1,""),"")</f>
        <v/>
      </c>
      <c r="AX178" s="28" t="str">
        <f t="shared" si="1074"/>
        <v/>
      </c>
      <c r="AY178" s="28" t="str">
        <f t="shared" si="1074"/>
        <v/>
      </c>
      <c r="AZ178" s="28" t="str">
        <f t="shared" si="1074"/>
        <v/>
      </c>
      <c r="BA178" s="28" t="str">
        <f t="shared" si="1074"/>
        <v/>
      </c>
      <c r="BB178" s="28" t="str">
        <f t="shared" si="1074"/>
        <v/>
      </c>
      <c r="BC178" s="28" t="str">
        <f t="shared" si="1074"/>
        <v/>
      </c>
      <c r="BD178" s="28" t="str">
        <f t="shared" si="15"/>
        <v/>
      </c>
      <c r="BG178" s="2" t="s">
        <v>2062</v>
      </c>
      <c r="BI178" s="2" t="s">
        <v>2011</v>
      </c>
      <c r="BJ178" s="28" t="str">
        <f t="shared" si="16"/>
        <v>Leeds</v>
      </c>
      <c r="BK178" s="28" t="str">
        <f t="shared" si="17"/>
        <v>West Yorkshire</v>
      </c>
      <c r="BM178" s="2" t="s">
        <v>98</v>
      </c>
      <c r="BU178" s="12"/>
      <c r="BV178" s="50" t="s">
        <v>583</v>
      </c>
      <c r="BW178" s="12"/>
      <c r="BX178" s="12"/>
      <c r="BY178" s="42" t="str">
        <f t="shared" si="18"/>
        <v>LS16</v>
      </c>
      <c r="BZ178" s="42"/>
    </row>
    <row r="179" spans="1:78" ht="15">
      <c r="A179" s="16" t="s">
        <v>1943</v>
      </c>
      <c r="B179" s="28">
        <f>VLOOKUP(A179,Organisations!$A$2:$B$7,2,FALSE)</f>
        <v>1</v>
      </c>
      <c r="C179" s="16" t="s">
        <v>2065</v>
      </c>
      <c r="D179" s="16" t="s">
        <v>2066</v>
      </c>
      <c r="E179" s="28" t="str">
        <f t="shared" si="0"/>
        <v/>
      </c>
      <c r="F179" s="24"/>
      <c r="G179" s="16" t="s">
        <v>68</v>
      </c>
      <c r="H179" s="17"/>
      <c r="K179" s="26" t="s">
        <v>2068</v>
      </c>
      <c r="L179" s="18"/>
      <c r="M179" s="28" t="str">
        <f t="shared" ref="M179:Q179" si="1075">IFERROR(IF(FIND(M$1,$F179)&gt;1,"Age - Children",""),"")</f>
        <v/>
      </c>
      <c r="N179" s="28" t="str">
        <f t="shared" si="1075"/>
        <v/>
      </c>
      <c r="O179" s="28" t="str">
        <f t="shared" si="1075"/>
        <v/>
      </c>
      <c r="P179" s="28" t="str">
        <f t="shared" si="1075"/>
        <v/>
      </c>
      <c r="Q179" s="28" t="str">
        <f t="shared" si="1075"/>
        <v/>
      </c>
      <c r="R179" s="28" t="str">
        <f t="shared" ref="R179:T179" si="1076">IFERROR(IF(FIND(R$1,$F179)&gt;1,"Age - Elderly",""),"")</f>
        <v/>
      </c>
      <c r="S179" s="28" t="str">
        <f t="shared" si="1076"/>
        <v/>
      </c>
      <c r="T179" s="28" t="str">
        <f t="shared" si="1076"/>
        <v/>
      </c>
      <c r="U179" s="28" t="str">
        <f t="shared" si="3"/>
        <v/>
      </c>
      <c r="V179" s="28" t="str">
        <f t="shared" si="4"/>
        <v/>
      </c>
      <c r="X179" s="28" t="str">
        <f t="shared" si="5"/>
        <v/>
      </c>
      <c r="Y179" s="28" t="str">
        <f t="shared" si="6"/>
        <v/>
      </c>
      <c r="Z179" s="28" t="str">
        <f t="shared" si="7"/>
        <v/>
      </c>
      <c r="AB179" s="28" t="str">
        <f t="shared" si="8"/>
        <v/>
      </c>
      <c r="AD179" s="28" t="str">
        <f t="shared" si="9"/>
        <v/>
      </c>
      <c r="AG179" s="28" t="str">
        <f t="shared" ref="AG179:AL179" si="1077">IFERROR(IF(FIND(AG$1,$F179)&gt;1,AG$1,""),"")</f>
        <v/>
      </c>
      <c r="AH179" s="28" t="str">
        <f t="shared" si="1077"/>
        <v/>
      </c>
      <c r="AI179" s="28" t="str">
        <f t="shared" si="1077"/>
        <v/>
      </c>
      <c r="AJ179" s="28" t="str">
        <f t="shared" si="1077"/>
        <v/>
      </c>
      <c r="AK179" s="28" t="str">
        <f t="shared" si="1077"/>
        <v/>
      </c>
      <c r="AL179" s="28" t="str">
        <f t="shared" si="1077"/>
        <v/>
      </c>
      <c r="AM179" s="28" t="str">
        <f t="shared" si="11"/>
        <v/>
      </c>
      <c r="AN179" s="28" t="str">
        <f t="shared" ref="AN179:AQ179" si="1078">IFERROR(IF(FIND(AN$1,$F179)&gt;1,"Status - LGBT",""),"")</f>
        <v/>
      </c>
      <c r="AO179" s="28" t="str">
        <f t="shared" si="1078"/>
        <v/>
      </c>
      <c r="AP179" s="28" t="str">
        <f t="shared" si="1078"/>
        <v/>
      </c>
      <c r="AQ179" s="28" t="str">
        <f t="shared" si="1078"/>
        <v/>
      </c>
      <c r="AR179" s="28" t="str">
        <f t="shared" ref="AR179:AV179" si="1079">IFERROR(IF(FIND(AR$1,$F179)&gt;1,"BME",""),"")</f>
        <v/>
      </c>
      <c r="AS179" s="28" t="str">
        <f t="shared" si="1079"/>
        <v/>
      </c>
      <c r="AT179" s="28" t="str">
        <f t="shared" si="1079"/>
        <v/>
      </c>
      <c r="AU179" s="28" t="str">
        <f t="shared" si="1079"/>
        <v/>
      </c>
      <c r="AV179" s="28" t="str">
        <f t="shared" si="1079"/>
        <v/>
      </c>
      <c r="AW179" s="28" t="str">
        <f t="shared" ref="AW179:BC179" si="1080">IFERROR(IF(FIND(AW$1,$F179)&gt;1,AW$1,""),"")</f>
        <v/>
      </c>
      <c r="AX179" s="28" t="str">
        <f t="shared" si="1080"/>
        <v/>
      </c>
      <c r="AY179" s="28" t="str">
        <f t="shared" si="1080"/>
        <v/>
      </c>
      <c r="AZ179" s="28" t="str">
        <f t="shared" si="1080"/>
        <v/>
      </c>
      <c r="BA179" s="28" t="str">
        <f t="shared" si="1080"/>
        <v/>
      </c>
      <c r="BB179" s="28" t="str">
        <f t="shared" si="1080"/>
        <v/>
      </c>
      <c r="BC179" s="28" t="str">
        <f t="shared" si="1080"/>
        <v/>
      </c>
      <c r="BD179" s="28" t="str">
        <f t="shared" si="15"/>
        <v/>
      </c>
      <c r="BG179" s="2" t="s">
        <v>2069</v>
      </c>
      <c r="BI179" s="2" t="s">
        <v>2018</v>
      </c>
      <c r="BJ179" s="28" t="str">
        <f t="shared" si="16"/>
        <v>Leeds</v>
      </c>
      <c r="BK179" s="28" t="str">
        <f t="shared" si="17"/>
        <v>West Yorkshire</v>
      </c>
      <c r="BM179" s="2" t="s">
        <v>98</v>
      </c>
      <c r="BU179" s="18"/>
      <c r="BV179" s="47" t="s">
        <v>568</v>
      </c>
      <c r="BW179" s="18"/>
      <c r="BX179" s="18"/>
      <c r="BY179" s="42" t="str">
        <f t="shared" si="18"/>
        <v>LS6</v>
      </c>
      <c r="BZ179" s="43"/>
    </row>
    <row r="180" spans="1:78" ht="15">
      <c r="A180" s="10" t="s">
        <v>1943</v>
      </c>
      <c r="B180" s="28">
        <f>VLOOKUP(A180,Organisations!$A$2:$B$7,2,FALSE)</f>
        <v>1</v>
      </c>
      <c r="C180" s="10" t="s">
        <v>2072</v>
      </c>
      <c r="D180" s="10" t="s">
        <v>2073</v>
      </c>
      <c r="E180" s="28" t="str">
        <f t="shared" si="0"/>
        <v/>
      </c>
      <c r="F180" s="27"/>
      <c r="G180" s="10" t="s">
        <v>68</v>
      </c>
      <c r="H180" s="11"/>
      <c r="K180" s="30" t="s">
        <v>2075</v>
      </c>
      <c r="L180" s="12"/>
      <c r="M180" s="28" t="str">
        <f t="shared" ref="M180:Q180" si="1081">IFERROR(IF(FIND(M$1,$F180)&gt;1,"Age - Children",""),"")</f>
        <v/>
      </c>
      <c r="N180" s="28" t="str">
        <f t="shared" si="1081"/>
        <v/>
      </c>
      <c r="O180" s="28" t="str">
        <f t="shared" si="1081"/>
        <v/>
      </c>
      <c r="P180" s="28" t="str">
        <f t="shared" si="1081"/>
        <v/>
      </c>
      <c r="Q180" s="28" t="str">
        <f t="shared" si="1081"/>
        <v/>
      </c>
      <c r="R180" s="28" t="str">
        <f t="shared" ref="R180:T180" si="1082">IFERROR(IF(FIND(R$1,$F180)&gt;1,"Age - Elderly",""),"")</f>
        <v/>
      </c>
      <c r="S180" s="28" t="str">
        <f t="shared" si="1082"/>
        <v/>
      </c>
      <c r="T180" s="28" t="str">
        <f t="shared" si="1082"/>
        <v/>
      </c>
      <c r="U180" s="28" t="str">
        <f t="shared" si="3"/>
        <v/>
      </c>
      <c r="V180" s="28" t="str">
        <f t="shared" si="4"/>
        <v/>
      </c>
      <c r="X180" s="28" t="str">
        <f t="shared" si="5"/>
        <v/>
      </c>
      <c r="Y180" s="28" t="str">
        <f t="shared" si="6"/>
        <v/>
      </c>
      <c r="Z180" s="28" t="str">
        <f t="shared" si="7"/>
        <v/>
      </c>
      <c r="AB180" s="28" t="str">
        <f t="shared" si="8"/>
        <v/>
      </c>
      <c r="AD180" s="28" t="str">
        <f t="shared" si="9"/>
        <v/>
      </c>
      <c r="AG180" s="28" t="str">
        <f t="shared" ref="AG180:AL180" si="1083">IFERROR(IF(FIND(AG$1,$F180)&gt;1,AG$1,""),"")</f>
        <v/>
      </c>
      <c r="AH180" s="28" t="str">
        <f t="shared" si="1083"/>
        <v/>
      </c>
      <c r="AI180" s="28" t="str">
        <f t="shared" si="1083"/>
        <v/>
      </c>
      <c r="AJ180" s="28" t="str">
        <f t="shared" si="1083"/>
        <v/>
      </c>
      <c r="AK180" s="28" t="str">
        <f t="shared" si="1083"/>
        <v/>
      </c>
      <c r="AL180" s="28" t="str">
        <f t="shared" si="1083"/>
        <v/>
      </c>
      <c r="AM180" s="28" t="str">
        <f t="shared" si="11"/>
        <v/>
      </c>
      <c r="AN180" s="28" t="str">
        <f t="shared" ref="AN180:AQ180" si="1084">IFERROR(IF(FIND(AN$1,$F180)&gt;1,"Status - LGBT",""),"")</f>
        <v/>
      </c>
      <c r="AO180" s="28" t="str">
        <f t="shared" si="1084"/>
        <v/>
      </c>
      <c r="AP180" s="28" t="str">
        <f t="shared" si="1084"/>
        <v/>
      </c>
      <c r="AQ180" s="28" t="str">
        <f t="shared" si="1084"/>
        <v/>
      </c>
      <c r="AR180" s="28" t="str">
        <f t="shared" ref="AR180:AV180" si="1085">IFERROR(IF(FIND(AR$1,$F180)&gt;1,"BME",""),"")</f>
        <v/>
      </c>
      <c r="AS180" s="28" t="str">
        <f t="shared" si="1085"/>
        <v/>
      </c>
      <c r="AT180" s="28" t="str">
        <f t="shared" si="1085"/>
        <v/>
      </c>
      <c r="AU180" s="28" t="str">
        <f t="shared" si="1085"/>
        <v/>
      </c>
      <c r="AV180" s="28" t="str">
        <f t="shared" si="1085"/>
        <v/>
      </c>
      <c r="AW180" s="28" t="str">
        <f t="shared" ref="AW180:BC180" si="1086">IFERROR(IF(FIND(AW$1,$F180)&gt;1,AW$1,""),"")</f>
        <v/>
      </c>
      <c r="AX180" s="28" t="str">
        <f t="shared" si="1086"/>
        <v/>
      </c>
      <c r="AY180" s="28" t="str">
        <f t="shared" si="1086"/>
        <v/>
      </c>
      <c r="AZ180" s="28" t="str">
        <f t="shared" si="1086"/>
        <v/>
      </c>
      <c r="BA180" s="28" t="str">
        <f t="shared" si="1086"/>
        <v/>
      </c>
      <c r="BB180" s="28" t="str">
        <f t="shared" si="1086"/>
        <v/>
      </c>
      <c r="BC180" s="28" t="str">
        <f t="shared" si="1086"/>
        <v/>
      </c>
      <c r="BD180" s="28" t="str">
        <f t="shared" si="15"/>
        <v/>
      </c>
      <c r="BG180" s="2" t="s">
        <v>2076</v>
      </c>
      <c r="BI180" s="2" t="s">
        <v>2025</v>
      </c>
      <c r="BJ180" s="28" t="str">
        <f t="shared" si="16"/>
        <v>Leeds</v>
      </c>
      <c r="BK180" s="28" t="str">
        <f t="shared" si="17"/>
        <v>West Yorkshire</v>
      </c>
      <c r="BM180" s="2" t="s">
        <v>98</v>
      </c>
      <c r="BU180" s="12"/>
      <c r="BV180" s="50" t="s">
        <v>574</v>
      </c>
      <c r="BW180" s="12"/>
      <c r="BX180" s="12"/>
      <c r="BY180" s="42" t="str">
        <f t="shared" si="18"/>
        <v>LS11</v>
      </c>
      <c r="BZ180" s="42"/>
    </row>
    <row r="181" spans="1:78" ht="15">
      <c r="A181" s="16" t="s">
        <v>1943</v>
      </c>
      <c r="B181" s="28">
        <f>VLOOKUP(A181,Organisations!$A$2:$B$7,2,FALSE)</f>
        <v>1</v>
      </c>
      <c r="C181" s="23" t="s">
        <v>2077</v>
      </c>
      <c r="D181" s="23" t="s">
        <v>2078</v>
      </c>
      <c r="E181" s="28" t="str">
        <f t="shared" si="0"/>
        <v/>
      </c>
      <c r="F181" s="24"/>
      <c r="G181" s="16" t="s">
        <v>68</v>
      </c>
      <c r="H181" s="17"/>
      <c r="K181" s="26" t="s">
        <v>2080</v>
      </c>
      <c r="L181" s="18"/>
      <c r="M181" s="28" t="str">
        <f t="shared" ref="M181:Q181" si="1087">IFERROR(IF(FIND(M$1,$F181)&gt;1,"Age - Children",""),"")</f>
        <v/>
      </c>
      <c r="N181" s="28" t="str">
        <f t="shared" si="1087"/>
        <v/>
      </c>
      <c r="O181" s="28" t="str">
        <f t="shared" si="1087"/>
        <v/>
      </c>
      <c r="P181" s="28" t="str">
        <f t="shared" si="1087"/>
        <v/>
      </c>
      <c r="Q181" s="28" t="str">
        <f t="shared" si="1087"/>
        <v/>
      </c>
      <c r="R181" s="28" t="str">
        <f t="shared" ref="R181:T181" si="1088">IFERROR(IF(FIND(R$1,$F181)&gt;1,"Age - Elderly",""),"")</f>
        <v/>
      </c>
      <c r="S181" s="28" t="str">
        <f t="shared" si="1088"/>
        <v/>
      </c>
      <c r="T181" s="28" t="str">
        <f t="shared" si="1088"/>
        <v/>
      </c>
      <c r="U181" s="28" t="str">
        <f t="shared" si="3"/>
        <v/>
      </c>
      <c r="V181" s="28" t="str">
        <f t="shared" si="4"/>
        <v/>
      </c>
      <c r="X181" s="28" t="str">
        <f t="shared" si="5"/>
        <v/>
      </c>
      <c r="Y181" s="28" t="str">
        <f t="shared" si="6"/>
        <v/>
      </c>
      <c r="Z181" s="28" t="str">
        <f t="shared" si="7"/>
        <v/>
      </c>
      <c r="AB181" s="28" t="str">
        <f t="shared" si="8"/>
        <v/>
      </c>
      <c r="AD181" s="28" t="str">
        <f t="shared" si="9"/>
        <v/>
      </c>
      <c r="AG181" s="28" t="str">
        <f t="shared" ref="AG181:AL181" si="1089">IFERROR(IF(FIND(AG$1,$F181)&gt;1,AG$1,""),"")</f>
        <v/>
      </c>
      <c r="AH181" s="28" t="str">
        <f t="shared" si="1089"/>
        <v/>
      </c>
      <c r="AI181" s="28" t="str">
        <f t="shared" si="1089"/>
        <v/>
      </c>
      <c r="AJ181" s="28" t="str">
        <f t="shared" si="1089"/>
        <v/>
      </c>
      <c r="AK181" s="28" t="str">
        <f t="shared" si="1089"/>
        <v/>
      </c>
      <c r="AL181" s="28" t="str">
        <f t="shared" si="1089"/>
        <v/>
      </c>
      <c r="AM181" s="28" t="str">
        <f t="shared" si="11"/>
        <v/>
      </c>
      <c r="AN181" s="28" t="str">
        <f t="shared" ref="AN181:AQ181" si="1090">IFERROR(IF(FIND(AN$1,$F181)&gt;1,"Status - LGBT",""),"")</f>
        <v/>
      </c>
      <c r="AO181" s="28" t="str">
        <f t="shared" si="1090"/>
        <v/>
      </c>
      <c r="AP181" s="28" t="str">
        <f t="shared" si="1090"/>
        <v/>
      </c>
      <c r="AQ181" s="28" t="str">
        <f t="shared" si="1090"/>
        <v/>
      </c>
      <c r="AR181" s="28" t="str">
        <f t="shared" ref="AR181:AV181" si="1091">IFERROR(IF(FIND(AR$1,$F181)&gt;1,"BME",""),"")</f>
        <v/>
      </c>
      <c r="AS181" s="28" t="str">
        <f t="shared" si="1091"/>
        <v/>
      </c>
      <c r="AT181" s="28" t="str">
        <f t="shared" si="1091"/>
        <v/>
      </c>
      <c r="AU181" s="28" t="str">
        <f t="shared" si="1091"/>
        <v/>
      </c>
      <c r="AV181" s="28" t="str">
        <f t="shared" si="1091"/>
        <v/>
      </c>
      <c r="AW181" s="28" t="str">
        <f t="shared" ref="AW181:BC181" si="1092">IFERROR(IF(FIND(AW$1,$F181)&gt;1,AW$1,""),"")</f>
        <v/>
      </c>
      <c r="AX181" s="28" t="str">
        <f t="shared" si="1092"/>
        <v/>
      </c>
      <c r="AY181" s="28" t="str">
        <f t="shared" si="1092"/>
        <v/>
      </c>
      <c r="AZ181" s="28" t="str">
        <f t="shared" si="1092"/>
        <v/>
      </c>
      <c r="BA181" s="28" t="str">
        <f t="shared" si="1092"/>
        <v/>
      </c>
      <c r="BB181" s="28" t="str">
        <f t="shared" si="1092"/>
        <v/>
      </c>
      <c r="BC181" s="28" t="str">
        <f t="shared" si="1092"/>
        <v/>
      </c>
      <c r="BD181" s="28" t="str">
        <f t="shared" si="15"/>
        <v/>
      </c>
      <c r="BG181" s="2" t="s">
        <v>2081</v>
      </c>
      <c r="BI181" s="2" t="s">
        <v>2032</v>
      </c>
      <c r="BJ181" s="28" t="str">
        <f t="shared" si="16"/>
        <v>Leeds</v>
      </c>
      <c r="BK181" s="28" t="str">
        <f t="shared" si="17"/>
        <v>West Yorkshire</v>
      </c>
      <c r="BM181" s="2" t="s">
        <v>98</v>
      </c>
      <c r="BU181" s="18"/>
      <c r="BV181" s="47" t="s">
        <v>568</v>
      </c>
      <c r="BW181" s="18"/>
      <c r="BX181" s="18"/>
      <c r="BY181" s="42" t="str">
        <f t="shared" si="18"/>
        <v>LS6</v>
      </c>
      <c r="BZ181" s="43"/>
    </row>
    <row r="182" spans="1:78" ht="15">
      <c r="A182" s="10" t="s">
        <v>1943</v>
      </c>
      <c r="B182" s="28">
        <f>VLOOKUP(A182,Organisations!$A$2:$B$7,2,FALSE)</f>
        <v>1</v>
      </c>
      <c r="C182" s="10" t="s">
        <v>2084</v>
      </c>
      <c r="D182" s="10" t="s">
        <v>2085</v>
      </c>
      <c r="E182" s="28" t="str">
        <f t="shared" si="0"/>
        <v/>
      </c>
      <c r="F182" s="27"/>
      <c r="G182" s="10" t="s">
        <v>68</v>
      </c>
      <c r="H182" s="11"/>
      <c r="K182" s="30" t="s">
        <v>2087</v>
      </c>
      <c r="L182" s="12"/>
      <c r="M182" s="28" t="str">
        <f t="shared" ref="M182:Q182" si="1093">IFERROR(IF(FIND(M$1,$F182)&gt;1,"Age - Children",""),"")</f>
        <v/>
      </c>
      <c r="N182" s="28" t="str">
        <f t="shared" si="1093"/>
        <v/>
      </c>
      <c r="O182" s="28" t="str">
        <f t="shared" si="1093"/>
        <v/>
      </c>
      <c r="P182" s="28" t="str">
        <f t="shared" si="1093"/>
        <v/>
      </c>
      <c r="Q182" s="28" t="str">
        <f t="shared" si="1093"/>
        <v/>
      </c>
      <c r="R182" s="28" t="str">
        <f t="shared" ref="R182:T182" si="1094">IFERROR(IF(FIND(R$1,$F182)&gt;1,"Age - Elderly",""),"")</f>
        <v/>
      </c>
      <c r="S182" s="28" t="str">
        <f t="shared" si="1094"/>
        <v/>
      </c>
      <c r="T182" s="28" t="str">
        <f t="shared" si="1094"/>
        <v/>
      </c>
      <c r="U182" s="28" t="str">
        <f t="shared" si="3"/>
        <v/>
      </c>
      <c r="V182" s="28" t="str">
        <f t="shared" si="4"/>
        <v/>
      </c>
      <c r="X182" s="28" t="str">
        <f t="shared" si="5"/>
        <v/>
      </c>
      <c r="Y182" s="28" t="str">
        <f t="shared" si="6"/>
        <v/>
      </c>
      <c r="Z182" s="28" t="str">
        <f t="shared" si="7"/>
        <v/>
      </c>
      <c r="AB182" s="28" t="str">
        <f t="shared" si="8"/>
        <v/>
      </c>
      <c r="AD182" s="28" t="str">
        <f t="shared" si="9"/>
        <v/>
      </c>
      <c r="AG182" s="28" t="str">
        <f t="shared" ref="AG182:AL182" si="1095">IFERROR(IF(FIND(AG$1,$F182)&gt;1,AG$1,""),"")</f>
        <v/>
      </c>
      <c r="AH182" s="28" t="str">
        <f t="shared" si="1095"/>
        <v/>
      </c>
      <c r="AI182" s="28" t="str">
        <f t="shared" si="1095"/>
        <v/>
      </c>
      <c r="AJ182" s="28" t="str">
        <f t="shared" si="1095"/>
        <v/>
      </c>
      <c r="AK182" s="28" t="str">
        <f t="shared" si="1095"/>
        <v/>
      </c>
      <c r="AL182" s="28" t="str">
        <f t="shared" si="1095"/>
        <v/>
      </c>
      <c r="AM182" s="28" t="str">
        <f t="shared" si="11"/>
        <v/>
      </c>
      <c r="AN182" s="28" t="str">
        <f t="shared" ref="AN182:AQ182" si="1096">IFERROR(IF(FIND(AN$1,$F182)&gt;1,"Status - LGBT",""),"")</f>
        <v/>
      </c>
      <c r="AO182" s="28" t="str">
        <f t="shared" si="1096"/>
        <v/>
      </c>
      <c r="AP182" s="28" t="str">
        <f t="shared" si="1096"/>
        <v/>
      </c>
      <c r="AQ182" s="28" t="str">
        <f t="shared" si="1096"/>
        <v/>
      </c>
      <c r="AR182" s="28" t="str">
        <f t="shared" ref="AR182:AV182" si="1097">IFERROR(IF(FIND(AR$1,$F182)&gt;1,"BME",""),"")</f>
        <v/>
      </c>
      <c r="AS182" s="28" t="str">
        <f t="shared" si="1097"/>
        <v/>
      </c>
      <c r="AT182" s="28" t="str">
        <f t="shared" si="1097"/>
        <v/>
      </c>
      <c r="AU182" s="28" t="str">
        <f t="shared" si="1097"/>
        <v/>
      </c>
      <c r="AV182" s="28" t="str">
        <f t="shared" si="1097"/>
        <v/>
      </c>
      <c r="AW182" s="28" t="str">
        <f t="shared" ref="AW182:BC182" si="1098">IFERROR(IF(FIND(AW$1,$F182)&gt;1,AW$1,""),"")</f>
        <v/>
      </c>
      <c r="AX182" s="28" t="str">
        <f t="shared" si="1098"/>
        <v/>
      </c>
      <c r="AY182" s="28" t="str">
        <f t="shared" si="1098"/>
        <v/>
      </c>
      <c r="AZ182" s="28" t="str">
        <f t="shared" si="1098"/>
        <v/>
      </c>
      <c r="BA182" s="28" t="str">
        <f t="shared" si="1098"/>
        <v/>
      </c>
      <c r="BB182" s="28" t="str">
        <f t="shared" si="1098"/>
        <v/>
      </c>
      <c r="BC182" s="28" t="str">
        <f t="shared" si="1098"/>
        <v/>
      </c>
      <c r="BD182" s="28" t="str">
        <f t="shared" si="15"/>
        <v/>
      </c>
      <c r="BG182" s="2" t="s">
        <v>2088</v>
      </c>
      <c r="BI182" s="2" t="s">
        <v>2038</v>
      </c>
      <c r="BJ182" s="28" t="str">
        <f t="shared" si="16"/>
        <v>Leeds</v>
      </c>
      <c r="BK182" s="28" t="str">
        <f t="shared" si="17"/>
        <v>West Yorkshire</v>
      </c>
      <c r="BM182" s="2" t="s">
        <v>98</v>
      </c>
      <c r="BU182" s="12"/>
      <c r="BV182" s="50" t="s">
        <v>591</v>
      </c>
      <c r="BW182" s="12"/>
      <c r="BX182" s="12"/>
      <c r="BY182" s="42" t="str">
        <f t="shared" si="18"/>
        <v>LS21</v>
      </c>
      <c r="BZ182" s="42"/>
    </row>
    <row r="183" spans="1:78" ht="15">
      <c r="A183" s="16" t="s">
        <v>1943</v>
      </c>
      <c r="B183" s="28">
        <f>VLOOKUP(A183,Organisations!$A$2:$B$7,2,FALSE)</f>
        <v>1</v>
      </c>
      <c r="C183" s="16" t="s">
        <v>2091</v>
      </c>
      <c r="D183" s="16" t="s">
        <v>2092</v>
      </c>
      <c r="E183" s="28" t="str">
        <f t="shared" si="0"/>
        <v/>
      </c>
      <c r="F183" s="24"/>
      <c r="G183" s="16" t="s">
        <v>68</v>
      </c>
      <c r="H183" s="17"/>
      <c r="K183" s="26" t="s">
        <v>2094</v>
      </c>
      <c r="L183" s="18"/>
      <c r="M183" s="28" t="str">
        <f t="shared" ref="M183:Q183" si="1099">IFERROR(IF(FIND(M$1,$F183)&gt;1,"Age - Children",""),"")</f>
        <v/>
      </c>
      <c r="N183" s="28" t="str">
        <f t="shared" si="1099"/>
        <v/>
      </c>
      <c r="O183" s="28" t="str">
        <f t="shared" si="1099"/>
        <v/>
      </c>
      <c r="P183" s="28" t="str">
        <f t="shared" si="1099"/>
        <v/>
      </c>
      <c r="Q183" s="28" t="str">
        <f t="shared" si="1099"/>
        <v/>
      </c>
      <c r="R183" s="28" t="str">
        <f t="shared" ref="R183:T183" si="1100">IFERROR(IF(FIND(R$1,$F183)&gt;1,"Age - Elderly",""),"")</f>
        <v/>
      </c>
      <c r="S183" s="28" t="str">
        <f t="shared" si="1100"/>
        <v/>
      </c>
      <c r="T183" s="28" t="str">
        <f t="shared" si="1100"/>
        <v/>
      </c>
      <c r="U183" s="28" t="str">
        <f t="shared" si="3"/>
        <v/>
      </c>
      <c r="V183" s="28" t="str">
        <f t="shared" si="4"/>
        <v/>
      </c>
      <c r="X183" s="28" t="str">
        <f t="shared" si="5"/>
        <v/>
      </c>
      <c r="Y183" s="28" t="str">
        <f t="shared" si="6"/>
        <v/>
      </c>
      <c r="Z183" s="28" t="str">
        <f t="shared" si="7"/>
        <v/>
      </c>
      <c r="AB183" s="28" t="str">
        <f t="shared" si="8"/>
        <v/>
      </c>
      <c r="AD183" s="28" t="str">
        <f t="shared" si="9"/>
        <v/>
      </c>
      <c r="AG183" s="28" t="str">
        <f t="shared" ref="AG183:AL183" si="1101">IFERROR(IF(FIND(AG$1,$F183)&gt;1,AG$1,""),"")</f>
        <v/>
      </c>
      <c r="AH183" s="28" t="str">
        <f t="shared" si="1101"/>
        <v/>
      </c>
      <c r="AI183" s="28" t="str">
        <f t="shared" si="1101"/>
        <v/>
      </c>
      <c r="AJ183" s="28" t="str">
        <f t="shared" si="1101"/>
        <v/>
      </c>
      <c r="AK183" s="28" t="str">
        <f t="shared" si="1101"/>
        <v/>
      </c>
      <c r="AL183" s="28" t="str">
        <f t="shared" si="1101"/>
        <v/>
      </c>
      <c r="AM183" s="28" t="str">
        <f t="shared" si="11"/>
        <v/>
      </c>
      <c r="AN183" s="28" t="str">
        <f t="shared" ref="AN183:AQ183" si="1102">IFERROR(IF(FIND(AN$1,$F183)&gt;1,"Status - LGBT",""),"")</f>
        <v/>
      </c>
      <c r="AO183" s="28" t="str">
        <f t="shared" si="1102"/>
        <v/>
      </c>
      <c r="AP183" s="28" t="str">
        <f t="shared" si="1102"/>
        <v/>
      </c>
      <c r="AQ183" s="28" t="str">
        <f t="shared" si="1102"/>
        <v/>
      </c>
      <c r="AR183" s="28" t="str">
        <f t="shared" ref="AR183:AV183" si="1103">IFERROR(IF(FIND(AR$1,$F183)&gt;1,"BME",""),"")</f>
        <v/>
      </c>
      <c r="AS183" s="28" t="str">
        <f t="shared" si="1103"/>
        <v/>
      </c>
      <c r="AT183" s="28" t="str">
        <f t="shared" si="1103"/>
        <v/>
      </c>
      <c r="AU183" s="28" t="str">
        <f t="shared" si="1103"/>
        <v/>
      </c>
      <c r="AV183" s="28" t="str">
        <f t="shared" si="1103"/>
        <v/>
      </c>
      <c r="AW183" s="28" t="str">
        <f t="shared" ref="AW183:BC183" si="1104">IFERROR(IF(FIND(AW$1,$F183)&gt;1,AW$1,""),"")</f>
        <v/>
      </c>
      <c r="AX183" s="28" t="str">
        <f t="shared" si="1104"/>
        <v/>
      </c>
      <c r="AY183" s="28" t="str">
        <f t="shared" si="1104"/>
        <v/>
      </c>
      <c r="AZ183" s="28" t="str">
        <f t="shared" si="1104"/>
        <v/>
      </c>
      <c r="BA183" s="28" t="str">
        <f t="shared" si="1104"/>
        <v/>
      </c>
      <c r="BB183" s="28" t="str">
        <f t="shared" si="1104"/>
        <v/>
      </c>
      <c r="BC183" s="28" t="str">
        <f t="shared" si="1104"/>
        <v/>
      </c>
      <c r="BD183" s="28" t="str">
        <f t="shared" si="15"/>
        <v/>
      </c>
      <c r="BG183" s="2" t="s">
        <v>2095</v>
      </c>
      <c r="BI183" s="2" t="s">
        <v>2045</v>
      </c>
      <c r="BJ183" s="28" t="str">
        <f t="shared" si="16"/>
        <v/>
      </c>
      <c r="BK183" s="28" t="str">
        <f t="shared" si="17"/>
        <v/>
      </c>
      <c r="BM183" s="2" t="s">
        <v>98</v>
      </c>
      <c r="BU183" s="18"/>
      <c r="BV183" s="47" t="s">
        <v>601</v>
      </c>
      <c r="BW183" s="18"/>
      <c r="BX183" s="18"/>
      <c r="BY183" s="42" t="str">
        <f t="shared" si="18"/>
        <v>LS29</v>
      </c>
      <c r="BZ183" s="43"/>
    </row>
    <row r="184" spans="1:78" ht="15">
      <c r="A184" s="10" t="s">
        <v>1943</v>
      </c>
      <c r="B184" s="28">
        <f>VLOOKUP(A184,Organisations!$A$2:$B$7,2,FALSE)</f>
        <v>1</v>
      </c>
      <c r="C184" s="10" t="s">
        <v>2098</v>
      </c>
      <c r="D184" s="10" t="s">
        <v>2099</v>
      </c>
      <c r="E184" s="28" t="str">
        <f t="shared" si="0"/>
        <v/>
      </c>
      <c r="F184" s="27"/>
      <c r="G184" s="10" t="s">
        <v>68</v>
      </c>
      <c r="H184" s="11"/>
      <c r="K184" s="34"/>
      <c r="L184" s="12"/>
      <c r="M184" s="28" t="str">
        <f t="shared" ref="M184:Q184" si="1105">IFERROR(IF(FIND(M$1,$F184)&gt;1,"Age - Children",""),"")</f>
        <v/>
      </c>
      <c r="N184" s="28" t="str">
        <f t="shared" si="1105"/>
        <v/>
      </c>
      <c r="O184" s="28" t="str">
        <f t="shared" si="1105"/>
        <v/>
      </c>
      <c r="P184" s="28" t="str">
        <f t="shared" si="1105"/>
        <v/>
      </c>
      <c r="Q184" s="28" t="str">
        <f t="shared" si="1105"/>
        <v/>
      </c>
      <c r="R184" s="28" t="str">
        <f t="shared" ref="R184:T184" si="1106">IFERROR(IF(FIND(R$1,$F184)&gt;1,"Age - Elderly",""),"")</f>
        <v/>
      </c>
      <c r="S184" s="28" t="str">
        <f t="shared" si="1106"/>
        <v/>
      </c>
      <c r="T184" s="28" t="str">
        <f t="shared" si="1106"/>
        <v/>
      </c>
      <c r="U184" s="28" t="str">
        <f t="shared" si="3"/>
        <v/>
      </c>
      <c r="V184" s="28" t="str">
        <f t="shared" si="4"/>
        <v/>
      </c>
      <c r="X184" s="28" t="str">
        <f t="shared" si="5"/>
        <v/>
      </c>
      <c r="Y184" s="28" t="str">
        <f t="shared" si="6"/>
        <v/>
      </c>
      <c r="Z184" s="28" t="str">
        <f t="shared" si="7"/>
        <v/>
      </c>
      <c r="AB184" s="28" t="str">
        <f t="shared" si="8"/>
        <v/>
      </c>
      <c r="AD184" s="28" t="str">
        <f t="shared" si="9"/>
        <v/>
      </c>
      <c r="AG184" s="28" t="str">
        <f t="shared" ref="AG184:AL184" si="1107">IFERROR(IF(FIND(AG$1,$F184)&gt;1,AG$1,""),"")</f>
        <v/>
      </c>
      <c r="AH184" s="28" t="str">
        <f t="shared" si="1107"/>
        <v/>
      </c>
      <c r="AI184" s="28" t="str">
        <f t="shared" si="1107"/>
        <v/>
      </c>
      <c r="AJ184" s="28" t="str">
        <f t="shared" si="1107"/>
        <v/>
      </c>
      <c r="AK184" s="28" t="str">
        <f t="shared" si="1107"/>
        <v/>
      </c>
      <c r="AL184" s="28" t="str">
        <f t="shared" si="1107"/>
        <v/>
      </c>
      <c r="AM184" s="28" t="str">
        <f t="shared" si="11"/>
        <v/>
      </c>
      <c r="AN184" s="28" t="str">
        <f t="shared" ref="AN184:AQ184" si="1108">IFERROR(IF(FIND(AN$1,$F184)&gt;1,"Status - LGBT",""),"")</f>
        <v/>
      </c>
      <c r="AO184" s="28" t="str">
        <f t="shared" si="1108"/>
        <v/>
      </c>
      <c r="AP184" s="28" t="str">
        <f t="shared" si="1108"/>
        <v/>
      </c>
      <c r="AQ184" s="28" t="str">
        <f t="shared" si="1108"/>
        <v/>
      </c>
      <c r="AR184" s="28" t="str">
        <f t="shared" ref="AR184:AV184" si="1109">IFERROR(IF(FIND(AR$1,$F184)&gt;1,"BME",""),"")</f>
        <v/>
      </c>
      <c r="AS184" s="28" t="str">
        <f t="shared" si="1109"/>
        <v/>
      </c>
      <c r="AT184" s="28" t="str">
        <f t="shared" si="1109"/>
        <v/>
      </c>
      <c r="AU184" s="28" t="str">
        <f t="shared" si="1109"/>
        <v/>
      </c>
      <c r="AV184" s="28" t="str">
        <f t="shared" si="1109"/>
        <v/>
      </c>
      <c r="AW184" s="28" t="str">
        <f t="shared" ref="AW184:BC184" si="1110">IFERROR(IF(FIND(AW$1,$F184)&gt;1,AW$1,""),"")</f>
        <v/>
      </c>
      <c r="AX184" s="28" t="str">
        <f t="shared" si="1110"/>
        <v/>
      </c>
      <c r="AY184" s="28" t="str">
        <f t="shared" si="1110"/>
        <v/>
      </c>
      <c r="AZ184" s="28" t="str">
        <f t="shared" si="1110"/>
        <v/>
      </c>
      <c r="BA184" s="28" t="str">
        <f t="shared" si="1110"/>
        <v/>
      </c>
      <c r="BB184" s="28" t="str">
        <f t="shared" si="1110"/>
        <v/>
      </c>
      <c r="BC184" s="28" t="str">
        <f t="shared" si="1110"/>
        <v/>
      </c>
      <c r="BD184" s="28" t="str">
        <f t="shared" si="15"/>
        <v/>
      </c>
      <c r="BG184" s="2" t="s">
        <v>2101</v>
      </c>
      <c r="BI184" s="2" t="s">
        <v>2052</v>
      </c>
      <c r="BJ184" s="28" t="str">
        <f t="shared" si="16"/>
        <v>Leeds</v>
      </c>
      <c r="BK184" s="28" t="str">
        <f t="shared" si="17"/>
        <v>West Yorkshire</v>
      </c>
      <c r="BM184" s="2" t="s">
        <v>98</v>
      </c>
      <c r="BU184" s="12"/>
      <c r="BV184" s="50" t="s">
        <v>572</v>
      </c>
      <c r="BW184" s="12"/>
      <c r="BX184" s="12"/>
      <c r="BY184" s="42" t="str">
        <f t="shared" si="18"/>
        <v>LS9</v>
      </c>
      <c r="BZ184" s="42"/>
    </row>
    <row r="185" spans="1:78" ht="15">
      <c r="A185" s="16" t="s">
        <v>1943</v>
      </c>
      <c r="B185" s="28">
        <f>VLOOKUP(A185,Organisations!$A$2:$B$7,2,FALSE)</f>
        <v>1</v>
      </c>
      <c r="C185" s="16" t="s">
        <v>2102</v>
      </c>
      <c r="D185" s="16" t="s">
        <v>2103</v>
      </c>
      <c r="E185" s="28" t="str">
        <f t="shared" si="0"/>
        <v/>
      </c>
      <c r="F185" s="24"/>
      <c r="G185" s="16" t="s">
        <v>68</v>
      </c>
      <c r="H185" s="17"/>
      <c r="K185" s="26" t="s">
        <v>2105</v>
      </c>
      <c r="L185" s="18"/>
      <c r="M185" s="28" t="str">
        <f t="shared" ref="M185:Q185" si="1111">IFERROR(IF(FIND(M$1,$F185)&gt;1,"Age - Children",""),"")</f>
        <v/>
      </c>
      <c r="N185" s="28" t="str">
        <f t="shared" si="1111"/>
        <v/>
      </c>
      <c r="O185" s="28" t="str">
        <f t="shared" si="1111"/>
        <v/>
      </c>
      <c r="P185" s="28" t="str">
        <f t="shared" si="1111"/>
        <v/>
      </c>
      <c r="Q185" s="28" t="str">
        <f t="shared" si="1111"/>
        <v/>
      </c>
      <c r="R185" s="28" t="str">
        <f t="shared" ref="R185:T185" si="1112">IFERROR(IF(FIND(R$1,$F185)&gt;1,"Age - Elderly",""),"")</f>
        <v/>
      </c>
      <c r="S185" s="28" t="str">
        <f t="shared" si="1112"/>
        <v/>
      </c>
      <c r="T185" s="28" t="str">
        <f t="shared" si="1112"/>
        <v/>
      </c>
      <c r="U185" s="28" t="str">
        <f t="shared" si="3"/>
        <v/>
      </c>
      <c r="V185" s="28" t="str">
        <f t="shared" si="4"/>
        <v/>
      </c>
      <c r="X185" s="28" t="str">
        <f t="shared" si="5"/>
        <v/>
      </c>
      <c r="Y185" s="28" t="str">
        <f t="shared" si="6"/>
        <v/>
      </c>
      <c r="Z185" s="28" t="str">
        <f t="shared" si="7"/>
        <v/>
      </c>
      <c r="AB185" s="28" t="str">
        <f t="shared" si="8"/>
        <v/>
      </c>
      <c r="AD185" s="28" t="str">
        <f t="shared" si="9"/>
        <v/>
      </c>
      <c r="AG185" s="28" t="str">
        <f t="shared" ref="AG185:AL185" si="1113">IFERROR(IF(FIND(AG$1,$F185)&gt;1,AG$1,""),"")</f>
        <v/>
      </c>
      <c r="AH185" s="28" t="str">
        <f t="shared" si="1113"/>
        <v/>
      </c>
      <c r="AI185" s="28" t="str">
        <f t="shared" si="1113"/>
        <v/>
      </c>
      <c r="AJ185" s="28" t="str">
        <f t="shared" si="1113"/>
        <v/>
      </c>
      <c r="AK185" s="28" t="str">
        <f t="shared" si="1113"/>
        <v/>
      </c>
      <c r="AL185" s="28" t="str">
        <f t="shared" si="1113"/>
        <v/>
      </c>
      <c r="AM185" s="28" t="str">
        <f t="shared" si="11"/>
        <v/>
      </c>
      <c r="AN185" s="28" t="str">
        <f t="shared" ref="AN185:AQ185" si="1114">IFERROR(IF(FIND(AN$1,$F185)&gt;1,"Status - LGBT",""),"")</f>
        <v/>
      </c>
      <c r="AO185" s="28" t="str">
        <f t="shared" si="1114"/>
        <v/>
      </c>
      <c r="AP185" s="28" t="str">
        <f t="shared" si="1114"/>
        <v/>
      </c>
      <c r="AQ185" s="28" t="str">
        <f t="shared" si="1114"/>
        <v/>
      </c>
      <c r="AR185" s="28" t="str">
        <f t="shared" ref="AR185:AV185" si="1115">IFERROR(IF(FIND(AR$1,$F185)&gt;1,"BME",""),"")</f>
        <v/>
      </c>
      <c r="AS185" s="28" t="str">
        <f t="shared" si="1115"/>
        <v/>
      </c>
      <c r="AT185" s="28" t="str">
        <f t="shared" si="1115"/>
        <v/>
      </c>
      <c r="AU185" s="28" t="str">
        <f t="shared" si="1115"/>
        <v/>
      </c>
      <c r="AV185" s="28" t="str">
        <f t="shared" si="1115"/>
        <v/>
      </c>
      <c r="AW185" s="28" t="str">
        <f t="shared" ref="AW185:BC185" si="1116">IFERROR(IF(FIND(AW$1,$F185)&gt;1,AW$1,""),"")</f>
        <v/>
      </c>
      <c r="AX185" s="28" t="str">
        <f t="shared" si="1116"/>
        <v/>
      </c>
      <c r="AY185" s="28" t="str">
        <f t="shared" si="1116"/>
        <v/>
      </c>
      <c r="AZ185" s="28" t="str">
        <f t="shared" si="1116"/>
        <v/>
      </c>
      <c r="BA185" s="28" t="str">
        <f t="shared" si="1116"/>
        <v/>
      </c>
      <c r="BB185" s="28" t="str">
        <f t="shared" si="1116"/>
        <v/>
      </c>
      <c r="BC185" s="28" t="str">
        <f t="shared" si="1116"/>
        <v/>
      </c>
      <c r="BD185" s="28" t="str">
        <f t="shared" si="15"/>
        <v/>
      </c>
      <c r="BG185" s="2" t="s">
        <v>2106</v>
      </c>
      <c r="BI185" s="2" t="s">
        <v>325</v>
      </c>
      <c r="BJ185" s="28" t="str">
        <f t="shared" si="16"/>
        <v>Leeds</v>
      </c>
      <c r="BK185" s="28" t="str">
        <f t="shared" si="17"/>
        <v>West Yorkshire</v>
      </c>
      <c r="BM185" s="2" t="s">
        <v>98</v>
      </c>
      <c r="BU185" s="18"/>
      <c r="BV185" s="47" t="s">
        <v>569</v>
      </c>
      <c r="BW185" s="18"/>
      <c r="BX185" s="18"/>
      <c r="BY185" s="42" t="str">
        <f t="shared" si="18"/>
        <v>LS7</v>
      </c>
      <c r="BZ185" s="43"/>
    </row>
    <row r="186" spans="1:78" ht="15">
      <c r="A186" s="10" t="s">
        <v>1943</v>
      </c>
      <c r="B186" s="28">
        <f>VLOOKUP(A186,Organisations!$A$2:$B$7,2,FALSE)</f>
        <v>1</v>
      </c>
      <c r="C186" s="23" t="s">
        <v>2108</v>
      </c>
      <c r="D186" s="23" t="s">
        <v>2108</v>
      </c>
      <c r="E186" s="28" t="str">
        <f t="shared" si="0"/>
        <v/>
      </c>
      <c r="F186" s="27"/>
      <c r="G186" s="10" t="s">
        <v>68</v>
      </c>
      <c r="H186" s="11"/>
      <c r="K186" s="30" t="s">
        <v>2110</v>
      </c>
      <c r="L186" s="12"/>
      <c r="M186" s="28" t="str">
        <f t="shared" ref="M186:Q186" si="1117">IFERROR(IF(FIND(M$1,$F186)&gt;1,"Age - Children",""),"")</f>
        <v/>
      </c>
      <c r="N186" s="28" t="str">
        <f t="shared" si="1117"/>
        <v/>
      </c>
      <c r="O186" s="28" t="str">
        <f t="shared" si="1117"/>
        <v/>
      </c>
      <c r="P186" s="28" t="str">
        <f t="shared" si="1117"/>
        <v/>
      </c>
      <c r="Q186" s="28" t="str">
        <f t="shared" si="1117"/>
        <v/>
      </c>
      <c r="R186" s="28" t="str">
        <f t="shared" ref="R186:T186" si="1118">IFERROR(IF(FIND(R$1,$F186)&gt;1,"Age - Elderly",""),"")</f>
        <v/>
      </c>
      <c r="S186" s="28" t="str">
        <f t="shared" si="1118"/>
        <v/>
      </c>
      <c r="T186" s="28" t="str">
        <f t="shared" si="1118"/>
        <v/>
      </c>
      <c r="U186" s="28" t="str">
        <f t="shared" si="3"/>
        <v/>
      </c>
      <c r="V186" s="28" t="str">
        <f t="shared" si="4"/>
        <v/>
      </c>
      <c r="X186" s="28" t="str">
        <f t="shared" si="5"/>
        <v/>
      </c>
      <c r="Y186" s="28" t="str">
        <f t="shared" si="6"/>
        <v/>
      </c>
      <c r="Z186" s="28" t="str">
        <f t="shared" si="7"/>
        <v/>
      </c>
      <c r="AB186" s="28" t="str">
        <f t="shared" si="8"/>
        <v/>
      </c>
      <c r="AD186" s="28" t="str">
        <f t="shared" si="9"/>
        <v/>
      </c>
      <c r="AG186" s="28" t="str">
        <f t="shared" ref="AG186:AL186" si="1119">IFERROR(IF(FIND(AG$1,$F186)&gt;1,AG$1,""),"")</f>
        <v/>
      </c>
      <c r="AH186" s="28" t="str">
        <f t="shared" si="1119"/>
        <v/>
      </c>
      <c r="AI186" s="28" t="str">
        <f t="shared" si="1119"/>
        <v/>
      </c>
      <c r="AJ186" s="28" t="str">
        <f t="shared" si="1119"/>
        <v/>
      </c>
      <c r="AK186" s="28" t="str">
        <f t="shared" si="1119"/>
        <v/>
      </c>
      <c r="AL186" s="28" t="str">
        <f t="shared" si="1119"/>
        <v/>
      </c>
      <c r="AM186" s="28" t="str">
        <f t="shared" si="11"/>
        <v/>
      </c>
      <c r="AN186" s="28" t="str">
        <f t="shared" ref="AN186:AQ186" si="1120">IFERROR(IF(FIND(AN$1,$F186)&gt;1,"Status - LGBT",""),"")</f>
        <v/>
      </c>
      <c r="AO186" s="28" t="str">
        <f t="shared" si="1120"/>
        <v/>
      </c>
      <c r="AP186" s="28" t="str">
        <f t="shared" si="1120"/>
        <v/>
      </c>
      <c r="AQ186" s="28" t="str">
        <f t="shared" si="1120"/>
        <v/>
      </c>
      <c r="AR186" s="28" t="str">
        <f t="shared" ref="AR186:AV186" si="1121">IFERROR(IF(FIND(AR$1,$F186)&gt;1,"BME",""),"")</f>
        <v/>
      </c>
      <c r="AS186" s="28" t="str">
        <f t="shared" si="1121"/>
        <v/>
      </c>
      <c r="AT186" s="28" t="str">
        <f t="shared" si="1121"/>
        <v/>
      </c>
      <c r="AU186" s="28" t="str">
        <f t="shared" si="1121"/>
        <v/>
      </c>
      <c r="AV186" s="28" t="str">
        <f t="shared" si="1121"/>
        <v/>
      </c>
      <c r="AW186" s="28" t="str">
        <f t="shared" ref="AW186:BC186" si="1122">IFERROR(IF(FIND(AW$1,$F186)&gt;1,AW$1,""),"")</f>
        <v/>
      </c>
      <c r="AX186" s="28" t="str">
        <f t="shared" si="1122"/>
        <v/>
      </c>
      <c r="AY186" s="28" t="str">
        <f t="shared" si="1122"/>
        <v/>
      </c>
      <c r="AZ186" s="28" t="str">
        <f t="shared" si="1122"/>
        <v/>
      </c>
      <c r="BA186" s="28" t="str">
        <f t="shared" si="1122"/>
        <v/>
      </c>
      <c r="BB186" s="28" t="str">
        <f t="shared" si="1122"/>
        <v/>
      </c>
      <c r="BC186" s="28" t="str">
        <f t="shared" si="1122"/>
        <v/>
      </c>
      <c r="BD186" s="28" t="str">
        <f t="shared" si="15"/>
        <v/>
      </c>
      <c r="BG186" s="2" t="s">
        <v>2111</v>
      </c>
      <c r="BI186" s="2" t="s">
        <v>2063</v>
      </c>
      <c r="BJ186" s="28" t="str">
        <f t="shared" si="16"/>
        <v>Leeds</v>
      </c>
      <c r="BK186" s="28" t="str">
        <f t="shared" si="17"/>
        <v>West Yorkshire</v>
      </c>
      <c r="BM186" s="2" t="s">
        <v>98</v>
      </c>
      <c r="BU186" s="12"/>
      <c r="BV186" s="50" t="s">
        <v>578</v>
      </c>
      <c r="BW186" s="12"/>
      <c r="BX186" s="12"/>
      <c r="BY186" s="42" t="str">
        <f t="shared" si="18"/>
        <v>LS14</v>
      </c>
      <c r="BZ186" s="42"/>
    </row>
    <row r="187" spans="1:78" ht="15">
      <c r="A187" s="16" t="s">
        <v>1943</v>
      </c>
      <c r="B187" s="28">
        <f>VLOOKUP(A187,Organisations!$A$2:$B$7,2,FALSE)</f>
        <v>1</v>
      </c>
      <c r="C187" s="16" t="s">
        <v>2114</v>
      </c>
      <c r="D187" s="16" t="s">
        <v>2115</v>
      </c>
      <c r="E187" s="28" t="str">
        <f t="shared" si="0"/>
        <v/>
      </c>
      <c r="F187" s="24"/>
      <c r="G187" s="16" t="s">
        <v>68</v>
      </c>
      <c r="H187" s="17"/>
      <c r="K187" s="26" t="s">
        <v>2117</v>
      </c>
      <c r="L187" s="18"/>
      <c r="M187" s="28" t="str">
        <f t="shared" ref="M187:Q187" si="1123">IFERROR(IF(FIND(M$1,$F187)&gt;1,"Age - Children",""),"")</f>
        <v/>
      </c>
      <c r="N187" s="28" t="str">
        <f t="shared" si="1123"/>
        <v/>
      </c>
      <c r="O187" s="28" t="str">
        <f t="shared" si="1123"/>
        <v/>
      </c>
      <c r="P187" s="28" t="str">
        <f t="shared" si="1123"/>
        <v/>
      </c>
      <c r="Q187" s="28" t="str">
        <f t="shared" si="1123"/>
        <v/>
      </c>
      <c r="R187" s="28" t="str">
        <f t="shared" ref="R187:T187" si="1124">IFERROR(IF(FIND(R$1,$F187)&gt;1,"Age - Elderly",""),"")</f>
        <v/>
      </c>
      <c r="S187" s="28" t="str">
        <f t="shared" si="1124"/>
        <v/>
      </c>
      <c r="T187" s="28" t="str">
        <f t="shared" si="1124"/>
        <v/>
      </c>
      <c r="U187" s="28" t="str">
        <f t="shared" si="3"/>
        <v/>
      </c>
      <c r="V187" s="28" t="str">
        <f t="shared" si="4"/>
        <v/>
      </c>
      <c r="X187" s="28" t="str">
        <f t="shared" si="5"/>
        <v/>
      </c>
      <c r="Y187" s="28" t="str">
        <f t="shared" si="6"/>
        <v/>
      </c>
      <c r="Z187" s="28" t="str">
        <f t="shared" si="7"/>
        <v/>
      </c>
      <c r="AB187" s="28" t="str">
        <f t="shared" si="8"/>
        <v/>
      </c>
      <c r="AD187" s="28" t="str">
        <f t="shared" si="9"/>
        <v/>
      </c>
      <c r="AG187" s="28" t="str">
        <f t="shared" ref="AG187:AL187" si="1125">IFERROR(IF(FIND(AG$1,$F187)&gt;1,AG$1,""),"")</f>
        <v/>
      </c>
      <c r="AH187" s="28" t="str">
        <f t="shared" si="1125"/>
        <v/>
      </c>
      <c r="AI187" s="28" t="str">
        <f t="shared" si="1125"/>
        <v/>
      </c>
      <c r="AJ187" s="28" t="str">
        <f t="shared" si="1125"/>
        <v/>
      </c>
      <c r="AK187" s="28" t="str">
        <f t="shared" si="1125"/>
        <v/>
      </c>
      <c r="AL187" s="28" t="str">
        <f t="shared" si="1125"/>
        <v/>
      </c>
      <c r="AM187" s="28" t="str">
        <f t="shared" si="11"/>
        <v/>
      </c>
      <c r="AN187" s="28" t="str">
        <f t="shared" ref="AN187:AQ187" si="1126">IFERROR(IF(FIND(AN$1,$F187)&gt;1,"Status - LGBT",""),"")</f>
        <v/>
      </c>
      <c r="AO187" s="28" t="str">
        <f t="shared" si="1126"/>
        <v/>
      </c>
      <c r="AP187" s="28" t="str">
        <f t="shared" si="1126"/>
        <v/>
      </c>
      <c r="AQ187" s="28" t="str">
        <f t="shared" si="1126"/>
        <v/>
      </c>
      <c r="AR187" s="28" t="str">
        <f t="shared" ref="AR187:AV187" si="1127">IFERROR(IF(FIND(AR$1,$F187)&gt;1,"BME",""),"")</f>
        <v/>
      </c>
      <c r="AS187" s="28" t="str">
        <f t="shared" si="1127"/>
        <v/>
      </c>
      <c r="AT187" s="28" t="str">
        <f t="shared" si="1127"/>
        <v/>
      </c>
      <c r="AU187" s="28" t="str">
        <f t="shared" si="1127"/>
        <v/>
      </c>
      <c r="AV187" s="28" t="str">
        <f t="shared" si="1127"/>
        <v/>
      </c>
      <c r="AW187" s="28" t="str">
        <f t="shared" ref="AW187:BC187" si="1128">IFERROR(IF(FIND(AW$1,$F187)&gt;1,AW$1,""),"")</f>
        <v/>
      </c>
      <c r="AX187" s="28" t="str">
        <f t="shared" si="1128"/>
        <v/>
      </c>
      <c r="AY187" s="28" t="str">
        <f t="shared" si="1128"/>
        <v/>
      </c>
      <c r="AZ187" s="28" t="str">
        <f t="shared" si="1128"/>
        <v/>
      </c>
      <c r="BA187" s="28" t="str">
        <f t="shared" si="1128"/>
        <v/>
      </c>
      <c r="BB187" s="28" t="str">
        <f t="shared" si="1128"/>
        <v/>
      </c>
      <c r="BC187" s="28" t="str">
        <f t="shared" si="1128"/>
        <v/>
      </c>
      <c r="BD187" s="28" t="str">
        <f t="shared" si="15"/>
        <v/>
      </c>
      <c r="BG187" s="2" t="s">
        <v>2118</v>
      </c>
      <c r="BI187" s="2" t="s">
        <v>2070</v>
      </c>
      <c r="BJ187" s="28" t="str">
        <f t="shared" si="16"/>
        <v>Leeds</v>
      </c>
      <c r="BK187" s="28" t="str">
        <f t="shared" si="17"/>
        <v>West Yorkshire</v>
      </c>
      <c r="BM187" s="2" t="s">
        <v>98</v>
      </c>
      <c r="BU187" s="18"/>
      <c r="BV187" s="47" t="s">
        <v>583</v>
      </c>
      <c r="BW187" s="18"/>
      <c r="BX187" s="18"/>
      <c r="BY187" s="42" t="str">
        <f t="shared" si="18"/>
        <v>LS16</v>
      </c>
      <c r="BZ187" s="43"/>
    </row>
    <row r="188" spans="1:78" ht="15">
      <c r="A188" s="10" t="s">
        <v>1943</v>
      </c>
      <c r="B188" s="28">
        <f>VLOOKUP(A188,Organisations!$A$2:$B$7,2,FALSE)</f>
        <v>1</v>
      </c>
      <c r="C188" s="10" t="s">
        <v>2121</v>
      </c>
      <c r="D188" s="10" t="s">
        <v>2122</v>
      </c>
      <c r="E188" s="28" t="str">
        <f t="shared" si="0"/>
        <v/>
      </c>
      <c r="F188" s="27"/>
      <c r="G188" s="10" t="s">
        <v>68</v>
      </c>
      <c r="H188" s="11"/>
      <c r="K188" s="30" t="s">
        <v>2124</v>
      </c>
      <c r="L188" s="12"/>
      <c r="M188" s="28" t="str">
        <f t="shared" ref="M188:Q188" si="1129">IFERROR(IF(FIND(M$1,$F188)&gt;1,"Age - Children",""),"")</f>
        <v/>
      </c>
      <c r="N188" s="28" t="str">
        <f t="shared" si="1129"/>
        <v/>
      </c>
      <c r="O188" s="28" t="str">
        <f t="shared" si="1129"/>
        <v/>
      </c>
      <c r="P188" s="28" t="str">
        <f t="shared" si="1129"/>
        <v/>
      </c>
      <c r="Q188" s="28" t="str">
        <f t="shared" si="1129"/>
        <v/>
      </c>
      <c r="R188" s="28" t="str">
        <f t="shared" ref="R188:T188" si="1130">IFERROR(IF(FIND(R$1,$F188)&gt;1,"Age - Elderly",""),"")</f>
        <v/>
      </c>
      <c r="S188" s="28" t="str">
        <f t="shared" si="1130"/>
        <v/>
      </c>
      <c r="T188" s="28" t="str">
        <f t="shared" si="1130"/>
        <v/>
      </c>
      <c r="U188" s="28" t="str">
        <f t="shared" si="3"/>
        <v/>
      </c>
      <c r="V188" s="28" t="str">
        <f t="shared" si="4"/>
        <v/>
      </c>
      <c r="X188" s="28" t="str">
        <f t="shared" si="5"/>
        <v/>
      </c>
      <c r="Y188" s="28" t="str">
        <f t="shared" si="6"/>
        <v/>
      </c>
      <c r="Z188" s="28" t="str">
        <f t="shared" si="7"/>
        <v/>
      </c>
      <c r="AB188" s="28" t="str">
        <f t="shared" si="8"/>
        <v/>
      </c>
      <c r="AD188" s="28" t="str">
        <f t="shared" si="9"/>
        <v/>
      </c>
      <c r="AG188" s="28" t="str">
        <f t="shared" ref="AG188:AL188" si="1131">IFERROR(IF(FIND(AG$1,$F188)&gt;1,AG$1,""),"")</f>
        <v/>
      </c>
      <c r="AH188" s="28" t="str">
        <f t="shared" si="1131"/>
        <v/>
      </c>
      <c r="AI188" s="28" t="str">
        <f t="shared" si="1131"/>
        <v/>
      </c>
      <c r="AJ188" s="28" t="str">
        <f t="shared" si="1131"/>
        <v/>
      </c>
      <c r="AK188" s="28" t="str">
        <f t="shared" si="1131"/>
        <v/>
      </c>
      <c r="AL188" s="28" t="str">
        <f t="shared" si="1131"/>
        <v/>
      </c>
      <c r="AM188" s="28" t="str">
        <f t="shared" si="11"/>
        <v/>
      </c>
      <c r="AN188" s="28" t="str">
        <f t="shared" ref="AN188:AQ188" si="1132">IFERROR(IF(FIND(AN$1,$F188)&gt;1,"Status - LGBT",""),"")</f>
        <v/>
      </c>
      <c r="AO188" s="28" t="str">
        <f t="shared" si="1132"/>
        <v/>
      </c>
      <c r="AP188" s="28" t="str">
        <f t="shared" si="1132"/>
        <v/>
      </c>
      <c r="AQ188" s="28" t="str">
        <f t="shared" si="1132"/>
        <v/>
      </c>
      <c r="AR188" s="28" t="str">
        <f t="shared" ref="AR188:AV188" si="1133">IFERROR(IF(FIND(AR$1,$F188)&gt;1,"BME",""),"")</f>
        <v/>
      </c>
      <c r="AS188" s="28" t="str">
        <f t="shared" si="1133"/>
        <v/>
      </c>
      <c r="AT188" s="28" t="str">
        <f t="shared" si="1133"/>
        <v/>
      </c>
      <c r="AU188" s="28" t="str">
        <f t="shared" si="1133"/>
        <v/>
      </c>
      <c r="AV188" s="28" t="str">
        <f t="shared" si="1133"/>
        <v/>
      </c>
      <c r="AW188" s="28" t="str">
        <f t="shared" ref="AW188:BC188" si="1134">IFERROR(IF(FIND(AW$1,$F188)&gt;1,AW$1,""),"")</f>
        <v/>
      </c>
      <c r="AX188" s="28" t="str">
        <f t="shared" si="1134"/>
        <v/>
      </c>
      <c r="AY188" s="28" t="str">
        <f t="shared" si="1134"/>
        <v/>
      </c>
      <c r="AZ188" s="28" t="str">
        <f t="shared" si="1134"/>
        <v/>
      </c>
      <c r="BA188" s="28" t="str">
        <f t="shared" si="1134"/>
        <v/>
      </c>
      <c r="BB188" s="28" t="str">
        <f t="shared" si="1134"/>
        <v/>
      </c>
      <c r="BC188" s="28" t="str">
        <f t="shared" si="1134"/>
        <v/>
      </c>
      <c r="BD188" s="28" t="str">
        <f t="shared" si="15"/>
        <v/>
      </c>
      <c r="BG188" s="2" t="s">
        <v>2125</v>
      </c>
      <c r="BI188" s="2" t="s">
        <v>1467</v>
      </c>
      <c r="BJ188" s="28" t="str">
        <f t="shared" si="16"/>
        <v>Leeds</v>
      </c>
      <c r="BK188" s="28" t="str">
        <f t="shared" si="17"/>
        <v>West Yorkshire</v>
      </c>
      <c r="BM188" s="2" t="s">
        <v>98</v>
      </c>
      <c r="BU188" s="12"/>
      <c r="BV188" s="50" t="s">
        <v>572</v>
      </c>
      <c r="BW188" s="12"/>
      <c r="BX188" s="12"/>
      <c r="BY188" s="42" t="str">
        <f t="shared" si="18"/>
        <v>LS9</v>
      </c>
      <c r="BZ188" s="42"/>
    </row>
    <row r="189" spans="1:78" ht="15">
      <c r="A189" s="16" t="s">
        <v>1943</v>
      </c>
      <c r="B189" s="28">
        <f>VLOOKUP(A189,Organisations!$A$2:$B$7,2,FALSE)</f>
        <v>1</v>
      </c>
      <c r="C189" s="16" t="s">
        <v>2127</v>
      </c>
      <c r="D189" s="16" t="s">
        <v>2128</v>
      </c>
      <c r="E189" s="28" t="str">
        <f t="shared" si="0"/>
        <v/>
      </c>
      <c r="F189" s="24"/>
      <c r="G189" s="16" t="s">
        <v>68</v>
      </c>
      <c r="H189" s="17"/>
      <c r="K189" s="26" t="s">
        <v>2124</v>
      </c>
      <c r="L189" s="18"/>
      <c r="M189" s="28" t="str">
        <f t="shared" ref="M189:Q189" si="1135">IFERROR(IF(FIND(M$1,$F189)&gt;1,"Age - Children",""),"")</f>
        <v/>
      </c>
      <c r="N189" s="28" t="str">
        <f t="shared" si="1135"/>
        <v/>
      </c>
      <c r="O189" s="28" t="str">
        <f t="shared" si="1135"/>
        <v/>
      </c>
      <c r="P189" s="28" t="str">
        <f t="shared" si="1135"/>
        <v/>
      </c>
      <c r="Q189" s="28" t="str">
        <f t="shared" si="1135"/>
        <v/>
      </c>
      <c r="R189" s="28" t="str">
        <f t="shared" ref="R189:T189" si="1136">IFERROR(IF(FIND(R$1,$F189)&gt;1,"Age - Elderly",""),"")</f>
        <v/>
      </c>
      <c r="S189" s="28" t="str">
        <f t="shared" si="1136"/>
        <v/>
      </c>
      <c r="T189" s="28" t="str">
        <f t="shared" si="1136"/>
        <v/>
      </c>
      <c r="U189" s="28" t="str">
        <f t="shared" si="3"/>
        <v/>
      </c>
      <c r="V189" s="28" t="str">
        <f t="shared" si="4"/>
        <v/>
      </c>
      <c r="X189" s="28" t="str">
        <f t="shared" si="5"/>
        <v/>
      </c>
      <c r="Y189" s="28" t="str">
        <f t="shared" si="6"/>
        <v/>
      </c>
      <c r="Z189" s="28" t="str">
        <f t="shared" si="7"/>
        <v/>
      </c>
      <c r="AB189" s="28" t="str">
        <f t="shared" si="8"/>
        <v/>
      </c>
      <c r="AD189" s="28" t="str">
        <f t="shared" si="9"/>
        <v/>
      </c>
      <c r="AG189" s="28" t="str">
        <f t="shared" ref="AG189:AL189" si="1137">IFERROR(IF(FIND(AG$1,$F189)&gt;1,AG$1,""),"")</f>
        <v/>
      </c>
      <c r="AH189" s="28" t="str">
        <f t="shared" si="1137"/>
        <v/>
      </c>
      <c r="AI189" s="28" t="str">
        <f t="shared" si="1137"/>
        <v/>
      </c>
      <c r="AJ189" s="28" t="str">
        <f t="shared" si="1137"/>
        <v/>
      </c>
      <c r="AK189" s="28" t="str">
        <f t="shared" si="1137"/>
        <v/>
      </c>
      <c r="AL189" s="28" t="str">
        <f t="shared" si="1137"/>
        <v/>
      </c>
      <c r="AM189" s="28" t="str">
        <f t="shared" si="11"/>
        <v/>
      </c>
      <c r="AN189" s="28" t="str">
        <f t="shared" ref="AN189:AQ189" si="1138">IFERROR(IF(FIND(AN$1,$F189)&gt;1,"Status - LGBT",""),"")</f>
        <v/>
      </c>
      <c r="AO189" s="28" t="str">
        <f t="shared" si="1138"/>
        <v/>
      </c>
      <c r="AP189" s="28" t="str">
        <f t="shared" si="1138"/>
        <v/>
      </c>
      <c r="AQ189" s="28" t="str">
        <f t="shared" si="1138"/>
        <v/>
      </c>
      <c r="AR189" s="28" t="str">
        <f t="shared" ref="AR189:AV189" si="1139">IFERROR(IF(FIND(AR$1,$F189)&gt;1,"BME",""),"")</f>
        <v/>
      </c>
      <c r="AS189" s="28" t="str">
        <f t="shared" si="1139"/>
        <v/>
      </c>
      <c r="AT189" s="28" t="str">
        <f t="shared" si="1139"/>
        <v/>
      </c>
      <c r="AU189" s="28" t="str">
        <f t="shared" si="1139"/>
        <v/>
      </c>
      <c r="AV189" s="28" t="str">
        <f t="shared" si="1139"/>
        <v/>
      </c>
      <c r="AW189" s="28" t="str">
        <f t="shared" ref="AW189:BC189" si="1140">IFERROR(IF(FIND(AW$1,$F189)&gt;1,AW$1,""),"")</f>
        <v/>
      </c>
      <c r="AX189" s="28" t="str">
        <f t="shared" si="1140"/>
        <v/>
      </c>
      <c r="AY189" s="28" t="str">
        <f t="shared" si="1140"/>
        <v/>
      </c>
      <c r="AZ189" s="28" t="str">
        <f t="shared" si="1140"/>
        <v/>
      </c>
      <c r="BA189" s="28" t="str">
        <f t="shared" si="1140"/>
        <v/>
      </c>
      <c r="BB189" s="28" t="str">
        <f t="shared" si="1140"/>
        <v/>
      </c>
      <c r="BC189" s="28" t="str">
        <f t="shared" si="1140"/>
        <v/>
      </c>
      <c r="BD189" s="28" t="str">
        <f t="shared" si="15"/>
        <v/>
      </c>
      <c r="BG189" s="2" t="s">
        <v>2130</v>
      </c>
      <c r="BI189" s="2" t="s">
        <v>2082</v>
      </c>
      <c r="BJ189" s="28" t="str">
        <f t="shared" si="16"/>
        <v>Leeds</v>
      </c>
      <c r="BK189" s="28" t="str">
        <f t="shared" si="17"/>
        <v>West Yorkshire</v>
      </c>
      <c r="BM189" s="2" t="s">
        <v>98</v>
      </c>
      <c r="BU189" s="18"/>
      <c r="BV189" s="47" t="s">
        <v>574</v>
      </c>
      <c r="BW189" s="18"/>
      <c r="BX189" s="18"/>
      <c r="BY189" s="42" t="str">
        <f t="shared" si="18"/>
        <v>LS11</v>
      </c>
      <c r="BZ189" s="43"/>
    </row>
    <row r="190" spans="1:78" ht="15">
      <c r="A190" s="10" t="s">
        <v>1943</v>
      </c>
      <c r="B190" s="28">
        <f>VLOOKUP(A190,Organisations!$A$2:$B$7,2,FALSE)</f>
        <v>1</v>
      </c>
      <c r="C190" s="10" t="s">
        <v>2132</v>
      </c>
      <c r="D190" s="10" t="s">
        <v>2133</v>
      </c>
      <c r="E190" s="28" t="str">
        <f t="shared" si="0"/>
        <v/>
      </c>
      <c r="F190" s="27"/>
      <c r="G190" s="10" t="s">
        <v>68</v>
      </c>
      <c r="H190" s="11"/>
      <c r="K190" s="30" t="s">
        <v>2135</v>
      </c>
      <c r="L190" s="12"/>
      <c r="M190" s="28" t="str">
        <f t="shared" ref="M190:Q190" si="1141">IFERROR(IF(FIND(M$1,$F190)&gt;1,"Age - Children",""),"")</f>
        <v/>
      </c>
      <c r="N190" s="28" t="str">
        <f t="shared" si="1141"/>
        <v/>
      </c>
      <c r="O190" s="28" t="str">
        <f t="shared" si="1141"/>
        <v/>
      </c>
      <c r="P190" s="28" t="str">
        <f t="shared" si="1141"/>
        <v/>
      </c>
      <c r="Q190" s="28" t="str">
        <f t="shared" si="1141"/>
        <v/>
      </c>
      <c r="R190" s="28" t="str">
        <f t="shared" ref="R190:T190" si="1142">IFERROR(IF(FIND(R$1,$F190)&gt;1,"Age - Elderly",""),"")</f>
        <v/>
      </c>
      <c r="S190" s="28" t="str">
        <f t="shared" si="1142"/>
        <v/>
      </c>
      <c r="T190" s="28" t="str">
        <f t="shared" si="1142"/>
        <v/>
      </c>
      <c r="U190" s="28" t="str">
        <f t="shared" si="3"/>
        <v/>
      </c>
      <c r="V190" s="28" t="str">
        <f t="shared" si="4"/>
        <v/>
      </c>
      <c r="X190" s="28" t="str">
        <f t="shared" si="5"/>
        <v/>
      </c>
      <c r="Y190" s="28" t="str">
        <f t="shared" si="6"/>
        <v/>
      </c>
      <c r="Z190" s="28" t="str">
        <f t="shared" si="7"/>
        <v/>
      </c>
      <c r="AB190" s="28" t="str">
        <f t="shared" si="8"/>
        <v/>
      </c>
      <c r="AD190" s="28" t="str">
        <f t="shared" si="9"/>
        <v/>
      </c>
      <c r="AG190" s="28" t="str">
        <f t="shared" ref="AG190:AL190" si="1143">IFERROR(IF(FIND(AG$1,$F190)&gt;1,AG$1,""),"")</f>
        <v/>
      </c>
      <c r="AH190" s="28" t="str">
        <f t="shared" si="1143"/>
        <v/>
      </c>
      <c r="AI190" s="28" t="str">
        <f t="shared" si="1143"/>
        <v/>
      </c>
      <c r="AJ190" s="28" t="str">
        <f t="shared" si="1143"/>
        <v/>
      </c>
      <c r="AK190" s="28" t="str">
        <f t="shared" si="1143"/>
        <v/>
      </c>
      <c r="AL190" s="28" t="str">
        <f t="shared" si="1143"/>
        <v/>
      </c>
      <c r="AM190" s="28" t="str">
        <f t="shared" si="11"/>
        <v/>
      </c>
      <c r="AN190" s="28" t="str">
        <f t="shared" ref="AN190:AQ190" si="1144">IFERROR(IF(FIND(AN$1,$F190)&gt;1,"Status - LGBT",""),"")</f>
        <v/>
      </c>
      <c r="AO190" s="28" t="str">
        <f t="shared" si="1144"/>
        <v/>
      </c>
      <c r="AP190" s="28" t="str">
        <f t="shared" si="1144"/>
        <v/>
      </c>
      <c r="AQ190" s="28" t="str">
        <f t="shared" si="1144"/>
        <v/>
      </c>
      <c r="AR190" s="28" t="str">
        <f t="shared" ref="AR190:AV190" si="1145">IFERROR(IF(FIND(AR$1,$F190)&gt;1,"BME",""),"")</f>
        <v/>
      </c>
      <c r="AS190" s="28" t="str">
        <f t="shared" si="1145"/>
        <v/>
      </c>
      <c r="AT190" s="28" t="str">
        <f t="shared" si="1145"/>
        <v/>
      </c>
      <c r="AU190" s="28" t="str">
        <f t="shared" si="1145"/>
        <v/>
      </c>
      <c r="AV190" s="28" t="str">
        <f t="shared" si="1145"/>
        <v/>
      </c>
      <c r="AW190" s="28" t="str">
        <f t="shared" ref="AW190:BC190" si="1146">IFERROR(IF(FIND(AW$1,$F190)&gt;1,AW$1,""),"")</f>
        <v/>
      </c>
      <c r="AX190" s="28" t="str">
        <f t="shared" si="1146"/>
        <v/>
      </c>
      <c r="AY190" s="28" t="str">
        <f t="shared" si="1146"/>
        <v/>
      </c>
      <c r="AZ190" s="28" t="str">
        <f t="shared" si="1146"/>
        <v/>
      </c>
      <c r="BA190" s="28" t="str">
        <f t="shared" si="1146"/>
        <v/>
      </c>
      <c r="BB190" s="28" t="str">
        <f t="shared" si="1146"/>
        <v/>
      </c>
      <c r="BC190" s="28" t="str">
        <f t="shared" si="1146"/>
        <v/>
      </c>
      <c r="BD190" s="28" t="str">
        <f t="shared" si="15"/>
        <v/>
      </c>
      <c r="BG190" s="2" t="s">
        <v>2136</v>
      </c>
      <c r="BI190" s="2" t="s">
        <v>2089</v>
      </c>
      <c r="BJ190" s="28" t="str">
        <f t="shared" si="16"/>
        <v>Leeds</v>
      </c>
      <c r="BK190" s="28" t="str">
        <f t="shared" si="17"/>
        <v>West Yorkshire</v>
      </c>
      <c r="BM190" s="2" t="s">
        <v>98</v>
      </c>
      <c r="BU190" s="12"/>
      <c r="BV190" s="50" t="s">
        <v>561</v>
      </c>
      <c r="BW190" s="12"/>
      <c r="BX190" s="12"/>
      <c r="BY190" s="42" t="str">
        <f t="shared" si="18"/>
        <v>LS1</v>
      </c>
      <c r="BZ190" s="42"/>
    </row>
    <row r="191" spans="1:78" ht="15">
      <c r="A191" s="16" t="s">
        <v>1943</v>
      </c>
      <c r="B191" s="28">
        <f>VLOOKUP(A191,Organisations!$A$2:$B$7,2,FALSE)</f>
        <v>1</v>
      </c>
      <c r="C191" s="23" t="s">
        <v>2137</v>
      </c>
      <c r="D191" s="23" t="s">
        <v>2137</v>
      </c>
      <c r="E191" s="28" t="str">
        <f t="shared" si="0"/>
        <v/>
      </c>
      <c r="F191" s="24"/>
      <c r="G191" s="16" t="s">
        <v>68</v>
      </c>
      <c r="H191" s="17"/>
      <c r="K191" s="26" t="s">
        <v>2139</v>
      </c>
      <c r="L191" s="18"/>
      <c r="M191" s="28" t="str">
        <f t="shared" ref="M191:Q191" si="1147">IFERROR(IF(FIND(M$1,$F191)&gt;1,"Age - Children",""),"")</f>
        <v/>
      </c>
      <c r="N191" s="28" t="str">
        <f t="shared" si="1147"/>
        <v/>
      </c>
      <c r="O191" s="28" t="str">
        <f t="shared" si="1147"/>
        <v/>
      </c>
      <c r="P191" s="28" t="str">
        <f t="shared" si="1147"/>
        <v/>
      </c>
      <c r="Q191" s="28" t="str">
        <f t="shared" si="1147"/>
        <v/>
      </c>
      <c r="R191" s="28" t="str">
        <f t="shared" ref="R191:T191" si="1148">IFERROR(IF(FIND(R$1,$F191)&gt;1,"Age - Elderly",""),"")</f>
        <v/>
      </c>
      <c r="S191" s="28" t="str">
        <f t="shared" si="1148"/>
        <v/>
      </c>
      <c r="T191" s="28" t="str">
        <f t="shared" si="1148"/>
        <v/>
      </c>
      <c r="U191" s="28" t="str">
        <f t="shared" si="3"/>
        <v/>
      </c>
      <c r="V191" s="28" t="str">
        <f t="shared" si="4"/>
        <v/>
      </c>
      <c r="X191" s="28" t="str">
        <f t="shared" si="5"/>
        <v/>
      </c>
      <c r="Y191" s="28" t="str">
        <f t="shared" si="6"/>
        <v/>
      </c>
      <c r="Z191" s="28" t="str">
        <f t="shared" si="7"/>
        <v/>
      </c>
      <c r="AB191" s="28" t="str">
        <f t="shared" si="8"/>
        <v/>
      </c>
      <c r="AD191" s="28" t="str">
        <f t="shared" si="9"/>
        <v/>
      </c>
      <c r="AG191" s="28" t="str">
        <f t="shared" ref="AG191:AL191" si="1149">IFERROR(IF(FIND(AG$1,$F191)&gt;1,AG$1,""),"")</f>
        <v/>
      </c>
      <c r="AH191" s="28" t="str">
        <f t="shared" si="1149"/>
        <v/>
      </c>
      <c r="AI191" s="28" t="str">
        <f t="shared" si="1149"/>
        <v/>
      </c>
      <c r="AJ191" s="28" t="str">
        <f t="shared" si="1149"/>
        <v/>
      </c>
      <c r="AK191" s="28" t="str">
        <f t="shared" si="1149"/>
        <v/>
      </c>
      <c r="AL191" s="28" t="str">
        <f t="shared" si="1149"/>
        <v/>
      </c>
      <c r="AM191" s="28" t="str">
        <f t="shared" si="11"/>
        <v/>
      </c>
      <c r="AN191" s="28" t="str">
        <f t="shared" ref="AN191:AQ191" si="1150">IFERROR(IF(FIND(AN$1,$F191)&gt;1,"Status - LGBT",""),"")</f>
        <v/>
      </c>
      <c r="AO191" s="28" t="str">
        <f t="shared" si="1150"/>
        <v/>
      </c>
      <c r="AP191" s="28" t="str">
        <f t="shared" si="1150"/>
        <v/>
      </c>
      <c r="AQ191" s="28" t="str">
        <f t="shared" si="1150"/>
        <v/>
      </c>
      <c r="AR191" s="28" t="str">
        <f t="shared" ref="AR191:AV191" si="1151">IFERROR(IF(FIND(AR$1,$F191)&gt;1,"BME",""),"")</f>
        <v/>
      </c>
      <c r="AS191" s="28" t="str">
        <f t="shared" si="1151"/>
        <v/>
      </c>
      <c r="AT191" s="28" t="str">
        <f t="shared" si="1151"/>
        <v/>
      </c>
      <c r="AU191" s="28" t="str">
        <f t="shared" si="1151"/>
        <v/>
      </c>
      <c r="AV191" s="28" t="str">
        <f t="shared" si="1151"/>
        <v/>
      </c>
      <c r="AW191" s="28" t="str">
        <f t="shared" ref="AW191:BC191" si="1152">IFERROR(IF(FIND(AW$1,$F191)&gt;1,AW$1,""),"")</f>
        <v/>
      </c>
      <c r="AX191" s="28" t="str">
        <f t="shared" si="1152"/>
        <v/>
      </c>
      <c r="AY191" s="28" t="str">
        <f t="shared" si="1152"/>
        <v/>
      </c>
      <c r="AZ191" s="28" t="str">
        <f t="shared" si="1152"/>
        <v/>
      </c>
      <c r="BA191" s="28" t="str">
        <f t="shared" si="1152"/>
        <v/>
      </c>
      <c r="BB191" s="28" t="str">
        <f t="shared" si="1152"/>
        <v/>
      </c>
      <c r="BC191" s="28" t="str">
        <f t="shared" si="1152"/>
        <v/>
      </c>
      <c r="BD191" s="28" t="str">
        <f t="shared" si="15"/>
        <v/>
      </c>
      <c r="BG191" s="2" t="s">
        <v>2140</v>
      </c>
      <c r="BI191" s="2" t="s">
        <v>2096</v>
      </c>
      <c r="BJ191" s="28" t="str">
        <f t="shared" si="16"/>
        <v>Leeds</v>
      </c>
      <c r="BK191" s="28" t="str">
        <f t="shared" si="17"/>
        <v>West Yorkshire</v>
      </c>
      <c r="BM191" s="2" t="s">
        <v>98</v>
      </c>
      <c r="BU191" s="18"/>
      <c r="BV191" s="47" t="s">
        <v>569</v>
      </c>
      <c r="BW191" s="18"/>
      <c r="BX191" s="18"/>
      <c r="BY191" s="42" t="str">
        <f t="shared" si="18"/>
        <v>LS7</v>
      </c>
      <c r="BZ191" s="43"/>
    </row>
    <row r="192" spans="1:78" ht="15">
      <c r="A192" s="10" t="s">
        <v>1943</v>
      </c>
      <c r="B192" s="28">
        <f>VLOOKUP(A192,Organisations!$A$2:$B$7,2,FALSE)</f>
        <v>1</v>
      </c>
      <c r="C192" s="10" t="s">
        <v>2141</v>
      </c>
      <c r="D192" s="10" t="s">
        <v>2142</v>
      </c>
      <c r="E192" s="28" t="str">
        <f t="shared" si="0"/>
        <v/>
      </c>
      <c r="F192" s="27"/>
      <c r="G192" s="10" t="s">
        <v>68</v>
      </c>
      <c r="H192" s="11"/>
      <c r="K192" s="30" t="s">
        <v>2144</v>
      </c>
      <c r="L192" s="12"/>
      <c r="M192" s="28" t="str">
        <f t="shared" ref="M192:Q192" si="1153">IFERROR(IF(FIND(M$1,$F192)&gt;1,"Age - Children",""),"")</f>
        <v/>
      </c>
      <c r="N192" s="28" t="str">
        <f t="shared" si="1153"/>
        <v/>
      </c>
      <c r="O192" s="28" t="str">
        <f t="shared" si="1153"/>
        <v/>
      </c>
      <c r="P192" s="28" t="str">
        <f t="shared" si="1153"/>
        <v/>
      </c>
      <c r="Q192" s="28" t="str">
        <f t="shared" si="1153"/>
        <v/>
      </c>
      <c r="R192" s="28" t="str">
        <f t="shared" ref="R192:T192" si="1154">IFERROR(IF(FIND(R$1,$F192)&gt;1,"Age - Elderly",""),"")</f>
        <v/>
      </c>
      <c r="S192" s="28" t="str">
        <f t="shared" si="1154"/>
        <v/>
      </c>
      <c r="T192" s="28" t="str">
        <f t="shared" si="1154"/>
        <v/>
      </c>
      <c r="U192" s="28" t="str">
        <f t="shared" si="3"/>
        <v/>
      </c>
      <c r="V192" s="28" t="str">
        <f t="shared" si="4"/>
        <v/>
      </c>
      <c r="X192" s="28" t="str">
        <f t="shared" si="5"/>
        <v/>
      </c>
      <c r="Y192" s="28" t="str">
        <f t="shared" si="6"/>
        <v/>
      </c>
      <c r="Z192" s="28" t="str">
        <f t="shared" si="7"/>
        <v/>
      </c>
      <c r="AB192" s="28" t="str">
        <f t="shared" si="8"/>
        <v/>
      </c>
      <c r="AD192" s="28" t="str">
        <f t="shared" si="9"/>
        <v/>
      </c>
      <c r="AG192" s="28" t="str">
        <f t="shared" ref="AG192:AL192" si="1155">IFERROR(IF(FIND(AG$1,$F192)&gt;1,AG$1,""),"")</f>
        <v/>
      </c>
      <c r="AH192" s="28" t="str">
        <f t="shared" si="1155"/>
        <v/>
      </c>
      <c r="AI192" s="28" t="str">
        <f t="shared" si="1155"/>
        <v/>
      </c>
      <c r="AJ192" s="28" t="str">
        <f t="shared" si="1155"/>
        <v/>
      </c>
      <c r="AK192" s="28" t="str">
        <f t="shared" si="1155"/>
        <v/>
      </c>
      <c r="AL192" s="28" t="str">
        <f t="shared" si="1155"/>
        <v/>
      </c>
      <c r="AM192" s="28" t="str">
        <f t="shared" si="11"/>
        <v/>
      </c>
      <c r="AN192" s="28" t="str">
        <f t="shared" ref="AN192:AQ192" si="1156">IFERROR(IF(FIND(AN$1,$F192)&gt;1,"Status - LGBT",""),"")</f>
        <v/>
      </c>
      <c r="AO192" s="28" t="str">
        <f t="shared" si="1156"/>
        <v/>
      </c>
      <c r="AP192" s="28" t="str">
        <f t="shared" si="1156"/>
        <v/>
      </c>
      <c r="AQ192" s="28" t="str">
        <f t="shared" si="1156"/>
        <v/>
      </c>
      <c r="AR192" s="28" t="str">
        <f t="shared" ref="AR192:AV192" si="1157">IFERROR(IF(FIND(AR$1,$F192)&gt;1,"BME",""),"")</f>
        <v/>
      </c>
      <c r="AS192" s="28" t="str">
        <f t="shared" si="1157"/>
        <v/>
      </c>
      <c r="AT192" s="28" t="str">
        <f t="shared" si="1157"/>
        <v/>
      </c>
      <c r="AU192" s="28" t="str">
        <f t="shared" si="1157"/>
        <v/>
      </c>
      <c r="AV192" s="28" t="str">
        <f t="shared" si="1157"/>
        <v/>
      </c>
      <c r="AW192" s="28" t="str">
        <f t="shared" ref="AW192:BC192" si="1158">IFERROR(IF(FIND(AW$1,$F192)&gt;1,AW$1,""),"")</f>
        <v/>
      </c>
      <c r="AX192" s="28" t="str">
        <f t="shared" si="1158"/>
        <v/>
      </c>
      <c r="AY192" s="28" t="str">
        <f t="shared" si="1158"/>
        <v/>
      </c>
      <c r="AZ192" s="28" t="str">
        <f t="shared" si="1158"/>
        <v/>
      </c>
      <c r="BA192" s="28" t="str">
        <f t="shared" si="1158"/>
        <v/>
      </c>
      <c r="BB192" s="28" t="str">
        <f t="shared" si="1158"/>
        <v/>
      </c>
      <c r="BC192" s="28" t="str">
        <f t="shared" si="1158"/>
        <v/>
      </c>
      <c r="BD192" s="28" t="str">
        <f t="shared" si="15"/>
        <v/>
      </c>
      <c r="BG192" s="2" t="s">
        <v>2136</v>
      </c>
      <c r="BI192" s="2" t="s">
        <v>2089</v>
      </c>
      <c r="BJ192" s="28" t="str">
        <f t="shared" si="16"/>
        <v>Leeds</v>
      </c>
      <c r="BK192" s="28" t="str">
        <f t="shared" si="17"/>
        <v>West Yorkshire</v>
      </c>
      <c r="BM192" s="2" t="s">
        <v>98</v>
      </c>
      <c r="BU192" s="12"/>
      <c r="BV192" s="50" t="s">
        <v>561</v>
      </c>
      <c r="BW192" s="12"/>
      <c r="BX192" s="12"/>
      <c r="BY192" s="42" t="str">
        <f t="shared" si="18"/>
        <v>LS1</v>
      </c>
      <c r="BZ192" s="42"/>
    </row>
    <row r="193" spans="1:78" ht="15">
      <c r="A193" s="16" t="s">
        <v>1943</v>
      </c>
      <c r="B193" s="28">
        <f>VLOOKUP(A193,Organisations!$A$2:$B$7,2,FALSE)</f>
        <v>1</v>
      </c>
      <c r="C193" s="16" t="s">
        <v>2145</v>
      </c>
      <c r="D193" s="16" t="s">
        <v>2145</v>
      </c>
      <c r="E193" s="28" t="str">
        <f t="shared" si="0"/>
        <v/>
      </c>
      <c r="F193" s="24"/>
      <c r="G193" s="16" t="s">
        <v>68</v>
      </c>
      <c r="H193" s="17"/>
      <c r="K193" s="26" t="s">
        <v>2147</v>
      </c>
      <c r="L193" s="18"/>
      <c r="M193" s="28" t="str">
        <f t="shared" ref="M193:Q193" si="1159">IFERROR(IF(FIND(M$1,$F193)&gt;1,"Age - Children",""),"")</f>
        <v/>
      </c>
      <c r="N193" s="28" t="str">
        <f t="shared" si="1159"/>
        <v/>
      </c>
      <c r="O193" s="28" t="str">
        <f t="shared" si="1159"/>
        <v/>
      </c>
      <c r="P193" s="28" t="str">
        <f t="shared" si="1159"/>
        <v/>
      </c>
      <c r="Q193" s="28" t="str">
        <f t="shared" si="1159"/>
        <v/>
      </c>
      <c r="R193" s="28" t="str">
        <f t="shared" ref="R193:T193" si="1160">IFERROR(IF(FIND(R$1,$F193)&gt;1,"Age - Elderly",""),"")</f>
        <v/>
      </c>
      <c r="S193" s="28" t="str">
        <f t="shared" si="1160"/>
        <v/>
      </c>
      <c r="T193" s="28" t="str">
        <f t="shared" si="1160"/>
        <v/>
      </c>
      <c r="U193" s="28" t="str">
        <f t="shared" si="3"/>
        <v/>
      </c>
      <c r="V193" s="28" t="str">
        <f t="shared" si="4"/>
        <v/>
      </c>
      <c r="X193" s="28" t="str">
        <f t="shared" si="5"/>
        <v/>
      </c>
      <c r="Y193" s="28" t="str">
        <f t="shared" si="6"/>
        <v/>
      </c>
      <c r="Z193" s="28" t="str">
        <f t="shared" si="7"/>
        <v/>
      </c>
      <c r="AB193" s="28" t="str">
        <f t="shared" si="8"/>
        <v/>
      </c>
      <c r="AD193" s="28" t="str">
        <f t="shared" si="9"/>
        <v/>
      </c>
      <c r="AG193" s="28" t="str">
        <f t="shared" ref="AG193:AL193" si="1161">IFERROR(IF(FIND(AG$1,$F193)&gt;1,AG$1,""),"")</f>
        <v/>
      </c>
      <c r="AH193" s="28" t="str">
        <f t="shared" si="1161"/>
        <v/>
      </c>
      <c r="AI193" s="28" t="str">
        <f t="shared" si="1161"/>
        <v/>
      </c>
      <c r="AJ193" s="28" t="str">
        <f t="shared" si="1161"/>
        <v/>
      </c>
      <c r="AK193" s="28" t="str">
        <f t="shared" si="1161"/>
        <v/>
      </c>
      <c r="AL193" s="28" t="str">
        <f t="shared" si="1161"/>
        <v/>
      </c>
      <c r="AM193" s="28" t="str">
        <f t="shared" si="11"/>
        <v/>
      </c>
      <c r="AN193" s="28" t="str">
        <f t="shared" ref="AN193:AQ193" si="1162">IFERROR(IF(FIND(AN$1,$F193)&gt;1,"Status - LGBT",""),"")</f>
        <v/>
      </c>
      <c r="AO193" s="28" t="str">
        <f t="shared" si="1162"/>
        <v/>
      </c>
      <c r="AP193" s="28" t="str">
        <f t="shared" si="1162"/>
        <v/>
      </c>
      <c r="AQ193" s="28" t="str">
        <f t="shared" si="1162"/>
        <v/>
      </c>
      <c r="AR193" s="28" t="str">
        <f t="shared" ref="AR193:AV193" si="1163">IFERROR(IF(FIND(AR$1,$F193)&gt;1,"BME",""),"")</f>
        <v/>
      </c>
      <c r="AS193" s="28" t="str">
        <f t="shared" si="1163"/>
        <v/>
      </c>
      <c r="AT193" s="28" t="str">
        <f t="shared" si="1163"/>
        <v/>
      </c>
      <c r="AU193" s="28" t="str">
        <f t="shared" si="1163"/>
        <v/>
      </c>
      <c r="AV193" s="28" t="str">
        <f t="shared" si="1163"/>
        <v/>
      </c>
      <c r="AW193" s="28" t="str">
        <f t="shared" ref="AW193:BC193" si="1164">IFERROR(IF(FIND(AW$1,$F193)&gt;1,AW$1,""),"")</f>
        <v/>
      </c>
      <c r="AX193" s="28" t="str">
        <f t="shared" si="1164"/>
        <v/>
      </c>
      <c r="AY193" s="28" t="str">
        <f t="shared" si="1164"/>
        <v/>
      </c>
      <c r="AZ193" s="28" t="str">
        <f t="shared" si="1164"/>
        <v/>
      </c>
      <c r="BA193" s="28" t="str">
        <f t="shared" si="1164"/>
        <v/>
      </c>
      <c r="BB193" s="28" t="str">
        <f t="shared" si="1164"/>
        <v/>
      </c>
      <c r="BC193" s="28" t="str">
        <f t="shared" si="1164"/>
        <v/>
      </c>
      <c r="BD193" s="28" t="str">
        <f t="shared" si="15"/>
        <v/>
      </c>
      <c r="BG193" s="2" t="s">
        <v>2148</v>
      </c>
      <c r="BJ193" s="28" t="str">
        <f t="shared" si="16"/>
        <v/>
      </c>
      <c r="BK193" s="28" t="str">
        <f t="shared" si="17"/>
        <v/>
      </c>
      <c r="BM193" s="2" t="s">
        <v>98</v>
      </c>
      <c r="BU193" s="18"/>
      <c r="BV193" s="18"/>
      <c r="BW193" s="18"/>
      <c r="BX193" s="18"/>
      <c r="BY193" s="42" t="str">
        <f t="shared" si="18"/>
        <v/>
      </c>
      <c r="BZ193" s="43"/>
    </row>
    <row r="194" spans="1:78" ht="15">
      <c r="A194" s="10" t="s">
        <v>1943</v>
      </c>
      <c r="B194" s="28">
        <f>VLOOKUP(A194,Organisations!$A$2:$B$7,2,FALSE)</f>
        <v>1</v>
      </c>
      <c r="C194" s="23" t="s">
        <v>2149</v>
      </c>
      <c r="D194" s="23" t="s">
        <v>2149</v>
      </c>
      <c r="E194" s="28" t="str">
        <f t="shared" si="0"/>
        <v/>
      </c>
      <c r="F194" s="27"/>
      <c r="G194" s="10" t="s">
        <v>68</v>
      </c>
      <c r="H194" s="11"/>
      <c r="K194" s="30" t="s">
        <v>2151</v>
      </c>
      <c r="L194" s="12"/>
      <c r="M194" s="28" t="str">
        <f t="shared" ref="M194:Q194" si="1165">IFERROR(IF(FIND(M$1,$F194)&gt;1,"Age - Children",""),"")</f>
        <v/>
      </c>
      <c r="N194" s="28" t="str">
        <f t="shared" si="1165"/>
        <v/>
      </c>
      <c r="O194" s="28" t="str">
        <f t="shared" si="1165"/>
        <v/>
      </c>
      <c r="P194" s="28" t="str">
        <f t="shared" si="1165"/>
        <v/>
      </c>
      <c r="Q194" s="28" t="str">
        <f t="shared" si="1165"/>
        <v/>
      </c>
      <c r="R194" s="28" t="str">
        <f t="shared" ref="R194:T194" si="1166">IFERROR(IF(FIND(R$1,$F194)&gt;1,"Age - Elderly",""),"")</f>
        <v/>
      </c>
      <c r="S194" s="28" t="str">
        <f t="shared" si="1166"/>
        <v/>
      </c>
      <c r="T194" s="28" t="str">
        <f t="shared" si="1166"/>
        <v/>
      </c>
      <c r="U194" s="28" t="str">
        <f t="shared" si="3"/>
        <v/>
      </c>
      <c r="V194" s="28" t="str">
        <f t="shared" si="4"/>
        <v/>
      </c>
      <c r="X194" s="28" t="str">
        <f t="shared" si="5"/>
        <v/>
      </c>
      <c r="Y194" s="28" t="str">
        <f t="shared" si="6"/>
        <v/>
      </c>
      <c r="Z194" s="28" t="str">
        <f t="shared" si="7"/>
        <v/>
      </c>
      <c r="AB194" s="28" t="str">
        <f t="shared" si="8"/>
        <v/>
      </c>
      <c r="AD194" s="28" t="str">
        <f t="shared" si="9"/>
        <v/>
      </c>
      <c r="AG194" s="28" t="str">
        <f t="shared" ref="AG194:AL194" si="1167">IFERROR(IF(FIND(AG$1,$F194)&gt;1,AG$1,""),"")</f>
        <v/>
      </c>
      <c r="AH194" s="28" t="str">
        <f t="shared" si="1167"/>
        <v/>
      </c>
      <c r="AI194" s="28" t="str">
        <f t="shared" si="1167"/>
        <v/>
      </c>
      <c r="AJ194" s="28" t="str">
        <f t="shared" si="1167"/>
        <v/>
      </c>
      <c r="AK194" s="28" t="str">
        <f t="shared" si="1167"/>
        <v/>
      </c>
      <c r="AL194" s="28" t="str">
        <f t="shared" si="1167"/>
        <v/>
      </c>
      <c r="AM194" s="28" t="str">
        <f t="shared" si="11"/>
        <v/>
      </c>
      <c r="AN194" s="28" t="str">
        <f t="shared" ref="AN194:AQ194" si="1168">IFERROR(IF(FIND(AN$1,$F194)&gt;1,"Status - LGBT",""),"")</f>
        <v/>
      </c>
      <c r="AO194" s="28" t="str">
        <f t="shared" si="1168"/>
        <v/>
      </c>
      <c r="AP194" s="28" t="str">
        <f t="shared" si="1168"/>
        <v/>
      </c>
      <c r="AQ194" s="28" t="str">
        <f t="shared" si="1168"/>
        <v/>
      </c>
      <c r="AR194" s="28" t="str">
        <f t="shared" ref="AR194:AV194" si="1169">IFERROR(IF(FIND(AR$1,$F194)&gt;1,"BME",""),"")</f>
        <v/>
      </c>
      <c r="AS194" s="28" t="str">
        <f t="shared" si="1169"/>
        <v/>
      </c>
      <c r="AT194" s="28" t="str">
        <f t="shared" si="1169"/>
        <v/>
      </c>
      <c r="AU194" s="28" t="str">
        <f t="shared" si="1169"/>
        <v/>
      </c>
      <c r="AV194" s="28" t="str">
        <f t="shared" si="1169"/>
        <v/>
      </c>
      <c r="AW194" s="28" t="str">
        <f t="shared" ref="AW194:BC194" si="1170">IFERROR(IF(FIND(AW$1,$F194)&gt;1,AW$1,""),"")</f>
        <v/>
      </c>
      <c r="AX194" s="28" t="str">
        <f t="shared" si="1170"/>
        <v/>
      </c>
      <c r="AY194" s="28" t="str">
        <f t="shared" si="1170"/>
        <v/>
      </c>
      <c r="AZ194" s="28" t="str">
        <f t="shared" si="1170"/>
        <v/>
      </c>
      <c r="BA194" s="28" t="str">
        <f t="shared" si="1170"/>
        <v/>
      </c>
      <c r="BB194" s="28" t="str">
        <f t="shared" si="1170"/>
        <v/>
      </c>
      <c r="BC194" s="28" t="str">
        <f t="shared" si="1170"/>
        <v/>
      </c>
      <c r="BD194" s="28" t="str">
        <f t="shared" si="15"/>
        <v/>
      </c>
      <c r="BG194" s="2" t="s">
        <v>2152</v>
      </c>
      <c r="BI194" s="2" t="s">
        <v>2112</v>
      </c>
      <c r="BJ194" s="28" t="str">
        <f t="shared" si="16"/>
        <v>Leeds</v>
      </c>
      <c r="BK194" s="28" t="str">
        <f t="shared" si="17"/>
        <v>West Yorkshire</v>
      </c>
      <c r="BM194" s="2" t="s">
        <v>98</v>
      </c>
      <c r="BU194" s="12"/>
      <c r="BV194" s="50" t="s">
        <v>572</v>
      </c>
      <c r="BW194" s="12"/>
      <c r="BX194" s="12"/>
      <c r="BY194" s="42" t="str">
        <f t="shared" si="18"/>
        <v>LS9</v>
      </c>
      <c r="BZ194" s="42"/>
    </row>
    <row r="195" spans="1:78" ht="15">
      <c r="A195" s="16" t="s">
        <v>1943</v>
      </c>
      <c r="B195" s="28">
        <f>VLOOKUP(A195,Organisations!$A$2:$B$7,2,FALSE)</f>
        <v>1</v>
      </c>
      <c r="C195" s="16" t="s">
        <v>2154</v>
      </c>
      <c r="D195" s="16" t="s">
        <v>2155</v>
      </c>
      <c r="E195" s="28" t="str">
        <f t="shared" si="0"/>
        <v/>
      </c>
      <c r="F195" s="24"/>
      <c r="G195" s="16" t="s">
        <v>68</v>
      </c>
      <c r="H195" s="17"/>
      <c r="K195" s="26" t="s">
        <v>2157</v>
      </c>
      <c r="L195" s="18"/>
      <c r="M195" s="28" t="str">
        <f t="shared" ref="M195:Q195" si="1171">IFERROR(IF(FIND(M$1,$F195)&gt;1,"Age - Children",""),"")</f>
        <v/>
      </c>
      <c r="N195" s="28" t="str">
        <f t="shared" si="1171"/>
        <v/>
      </c>
      <c r="O195" s="28" t="str">
        <f t="shared" si="1171"/>
        <v/>
      </c>
      <c r="P195" s="28" t="str">
        <f t="shared" si="1171"/>
        <v/>
      </c>
      <c r="Q195" s="28" t="str">
        <f t="shared" si="1171"/>
        <v/>
      </c>
      <c r="R195" s="28" t="str">
        <f t="shared" ref="R195:T195" si="1172">IFERROR(IF(FIND(R$1,$F195)&gt;1,"Age - Elderly",""),"")</f>
        <v/>
      </c>
      <c r="S195" s="28" t="str">
        <f t="shared" si="1172"/>
        <v/>
      </c>
      <c r="T195" s="28" t="str">
        <f t="shared" si="1172"/>
        <v/>
      </c>
      <c r="U195" s="28" t="str">
        <f t="shared" si="3"/>
        <v/>
      </c>
      <c r="V195" s="28" t="str">
        <f t="shared" si="4"/>
        <v/>
      </c>
      <c r="X195" s="28" t="str">
        <f t="shared" si="5"/>
        <v/>
      </c>
      <c r="Y195" s="28" t="str">
        <f t="shared" si="6"/>
        <v/>
      </c>
      <c r="Z195" s="28" t="str">
        <f t="shared" si="7"/>
        <v/>
      </c>
      <c r="AB195" s="28" t="str">
        <f t="shared" si="8"/>
        <v/>
      </c>
      <c r="AD195" s="28" t="str">
        <f t="shared" si="9"/>
        <v/>
      </c>
      <c r="AG195" s="28" t="str">
        <f t="shared" ref="AG195:AL195" si="1173">IFERROR(IF(FIND(AG$1,$F195)&gt;1,AG$1,""),"")</f>
        <v/>
      </c>
      <c r="AH195" s="28" t="str">
        <f t="shared" si="1173"/>
        <v/>
      </c>
      <c r="AI195" s="28" t="str">
        <f t="shared" si="1173"/>
        <v/>
      </c>
      <c r="AJ195" s="28" t="str">
        <f t="shared" si="1173"/>
        <v/>
      </c>
      <c r="AK195" s="28" t="str">
        <f t="shared" si="1173"/>
        <v/>
      </c>
      <c r="AL195" s="28" t="str">
        <f t="shared" si="1173"/>
        <v/>
      </c>
      <c r="AM195" s="28" t="str">
        <f t="shared" si="11"/>
        <v/>
      </c>
      <c r="AN195" s="28" t="str">
        <f t="shared" ref="AN195:AQ195" si="1174">IFERROR(IF(FIND(AN$1,$F195)&gt;1,"Status - LGBT",""),"")</f>
        <v/>
      </c>
      <c r="AO195" s="28" t="str">
        <f t="shared" si="1174"/>
        <v/>
      </c>
      <c r="AP195" s="28" t="str">
        <f t="shared" si="1174"/>
        <v/>
      </c>
      <c r="AQ195" s="28" t="str">
        <f t="shared" si="1174"/>
        <v/>
      </c>
      <c r="AR195" s="28" t="str">
        <f t="shared" ref="AR195:AV195" si="1175">IFERROR(IF(FIND(AR$1,$F195)&gt;1,"BME",""),"")</f>
        <v/>
      </c>
      <c r="AS195" s="28" t="str">
        <f t="shared" si="1175"/>
        <v/>
      </c>
      <c r="AT195" s="28" t="str">
        <f t="shared" si="1175"/>
        <v/>
      </c>
      <c r="AU195" s="28" t="str">
        <f t="shared" si="1175"/>
        <v/>
      </c>
      <c r="AV195" s="28" t="str">
        <f t="shared" si="1175"/>
        <v/>
      </c>
      <c r="AW195" s="28" t="str">
        <f t="shared" ref="AW195:BC195" si="1176">IFERROR(IF(FIND(AW$1,$F195)&gt;1,AW$1,""),"")</f>
        <v/>
      </c>
      <c r="AX195" s="28" t="str">
        <f t="shared" si="1176"/>
        <v/>
      </c>
      <c r="AY195" s="28" t="str">
        <f t="shared" si="1176"/>
        <v/>
      </c>
      <c r="AZ195" s="28" t="str">
        <f t="shared" si="1176"/>
        <v/>
      </c>
      <c r="BA195" s="28" t="str">
        <f t="shared" si="1176"/>
        <v/>
      </c>
      <c r="BB195" s="28" t="str">
        <f t="shared" si="1176"/>
        <v/>
      </c>
      <c r="BC195" s="28" t="str">
        <f t="shared" si="1176"/>
        <v/>
      </c>
      <c r="BD195" s="28" t="str">
        <f t="shared" si="15"/>
        <v/>
      </c>
      <c r="BG195" s="2" t="s">
        <v>2158</v>
      </c>
      <c r="BI195" s="2" t="s">
        <v>2119</v>
      </c>
      <c r="BJ195" s="28" t="str">
        <f t="shared" si="16"/>
        <v>Leeds</v>
      </c>
      <c r="BK195" s="28" t="str">
        <f t="shared" si="17"/>
        <v>West Yorkshire</v>
      </c>
      <c r="BM195" s="2" t="s">
        <v>98</v>
      </c>
      <c r="BU195" s="18"/>
      <c r="BV195" s="47" t="s">
        <v>567</v>
      </c>
      <c r="BW195" s="18"/>
      <c r="BX195" s="18"/>
      <c r="BY195" s="42" t="str">
        <f t="shared" si="18"/>
        <v>LS5</v>
      </c>
      <c r="BZ195" s="43"/>
    </row>
    <row r="196" spans="1:78" ht="15">
      <c r="A196" s="10" t="s">
        <v>1943</v>
      </c>
      <c r="B196" s="28">
        <f>VLOOKUP(A196,Organisations!$A$2:$B$7,2,FALSE)</f>
        <v>1</v>
      </c>
      <c r="C196" s="10" t="s">
        <v>2161</v>
      </c>
      <c r="D196" s="10" t="s">
        <v>2162</v>
      </c>
      <c r="E196" s="28" t="str">
        <f t="shared" si="0"/>
        <v/>
      </c>
      <c r="F196" s="27"/>
      <c r="G196" s="10" t="s">
        <v>68</v>
      </c>
      <c r="H196" s="11"/>
      <c r="K196" s="30" t="s">
        <v>2164</v>
      </c>
      <c r="L196" s="12"/>
      <c r="M196" s="28" t="str">
        <f t="shared" ref="M196:Q196" si="1177">IFERROR(IF(FIND(M$1,$F196)&gt;1,"Age - Children",""),"")</f>
        <v/>
      </c>
      <c r="N196" s="28" t="str">
        <f t="shared" si="1177"/>
        <v/>
      </c>
      <c r="O196" s="28" t="str">
        <f t="shared" si="1177"/>
        <v/>
      </c>
      <c r="P196" s="28" t="str">
        <f t="shared" si="1177"/>
        <v/>
      </c>
      <c r="Q196" s="28" t="str">
        <f t="shared" si="1177"/>
        <v/>
      </c>
      <c r="R196" s="28" t="str">
        <f t="shared" ref="R196:T196" si="1178">IFERROR(IF(FIND(R$1,$F196)&gt;1,"Age - Elderly",""),"")</f>
        <v/>
      </c>
      <c r="S196" s="28" t="str">
        <f t="shared" si="1178"/>
        <v/>
      </c>
      <c r="T196" s="28" t="str">
        <f t="shared" si="1178"/>
        <v/>
      </c>
      <c r="U196" s="28" t="str">
        <f t="shared" si="3"/>
        <v/>
      </c>
      <c r="V196" s="28" t="str">
        <f t="shared" si="4"/>
        <v/>
      </c>
      <c r="X196" s="28" t="str">
        <f t="shared" si="5"/>
        <v/>
      </c>
      <c r="Y196" s="28" t="str">
        <f t="shared" si="6"/>
        <v/>
      </c>
      <c r="Z196" s="28" t="str">
        <f t="shared" si="7"/>
        <v/>
      </c>
      <c r="AB196" s="28" t="str">
        <f t="shared" si="8"/>
        <v/>
      </c>
      <c r="AD196" s="28" t="str">
        <f t="shared" si="9"/>
        <v/>
      </c>
      <c r="AG196" s="28" t="str">
        <f t="shared" ref="AG196:AL196" si="1179">IFERROR(IF(FIND(AG$1,$F196)&gt;1,AG$1,""),"")</f>
        <v/>
      </c>
      <c r="AH196" s="28" t="str">
        <f t="shared" si="1179"/>
        <v/>
      </c>
      <c r="AI196" s="28" t="str">
        <f t="shared" si="1179"/>
        <v/>
      </c>
      <c r="AJ196" s="28" t="str">
        <f t="shared" si="1179"/>
        <v/>
      </c>
      <c r="AK196" s="28" t="str">
        <f t="shared" si="1179"/>
        <v/>
      </c>
      <c r="AL196" s="28" t="str">
        <f t="shared" si="1179"/>
        <v/>
      </c>
      <c r="AM196" s="28" t="str">
        <f t="shared" si="11"/>
        <v/>
      </c>
      <c r="AN196" s="28" t="str">
        <f t="shared" ref="AN196:AQ196" si="1180">IFERROR(IF(FIND(AN$1,$F196)&gt;1,"Status - LGBT",""),"")</f>
        <v/>
      </c>
      <c r="AO196" s="28" t="str">
        <f t="shared" si="1180"/>
        <v/>
      </c>
      <c r="AP196" s="28" t="str">
        <f t="shared" si="1180"/>
        <v/>
      </c>
      <c r="AQ196" s="28" t="str">
        <f t="shared" si="1180"/>
        <v/>
      </c>
      <c r="AR196" s="28" t="str">
        <f t="shared" ref="AR196:AV196" si="1181">IFERROR(IF(FIND(AR$1,$F196)&gt;1,"BME",""),"")</f>
        <v/>
      </c>
      <c r="AS196" s="28" t="str">
        <f t="shared" si="1181"/>
        <v/>
      </c>
      <c r="AT196" s="28" t="str">
        <f t="shared" si="1181"/>
        <v/>
      </c>
      <c r="AU196" s="28" t="str">
        <f t="shared" si="1181"/>
        <v/>
      </c>
      <c r="AV196" s="28" t="str">
        <f t="shared" si="1181"/>
        <v/>
      </c>
      <c r="AW196" s="28" t="str">
        <f t="shared" ref="AW196:BC196" si="1182">IFERROR(IF(FIND(AW$1,$F196)&gt;1,AW$1,""),"")</f>
        <v/>
      </c>
      <c r="AX196" s="28" t="str">
        <f t="shared" si="1182"/>
        <v/>
      </c>
      <c r="AY196" s="28" t="str">
        <f t="shared" si="1182"/>
        <v/>
      </c>
      <c r="AZ196" s="28" t="str">
        <f t="shared" si="1182"/>
        <v/>
      </c>
      <c r="BA196" s="28" t="str">
        <f t="shared" si="1182"/>
        <v/>
      </c>
      <c r="BB196" s="28" t="str">
        <f t="shared" si="1182"/>
        <v/>
      </c>
      <c r="BC196" s="28" t="str">
        <f t="shared" si="1182"/>
        <v/>
      </c>
      <c r="BD196" s="28" t="str">
        <f t="shared" si="15"/>
        <v/>
      </c>
      <c r="BG196" s="2" t="s">
        <v>2165</v>
      </c>
      <c r="BI196" s="2" t="s">
        <v>2126</v>
      </c>
      <c r="BJ196" s="28" t="str">
        <f t="shared" si="16"/>
        <v>Leeds</v>
      </c>
      <c r="BK196" s="28" t="str">
        <f t="shared" si="17"/>
        <v>West Yorkshire</v>
      </c>
      <c r="BM196" s="2" t="s">
        <v>98</v>
      </c>
      <c r="BU196" s="12"/>
      <c r="BV196" s="50" t="s">
        <v>599</v>
      </c>
      <c r="BW196" s="12"/>
      <c r="BX196" s="12"/>
      <c r="BY196" s="42" t="str">
        <f t="shared" si="18"/>
        <v>LS28</v>
      </c>
      <c r="BZ196" s="42"/>
    </row>
    <row r="197" spans="1:78" ht="15">
      <c r="A197" s="16" t="s">
        <v>1943</v>
      </c>
      <c r="B197" s="28">
        <f>VLOOKUP(A197,Organisations!$A$2:$B$7,2,FALSE)</f>
        <v>1</v>
      </c>
      <c r="C197" s="23" t="s">
        <v>2167</v>
      </c>
      <c r="D197" s="23" t="s">
        <v>2168</v>
      </c>
      <c r="E197" s="28" t="str">
        <f t="shared" si="0"/>
        <v/>
      </c>
      <c r="F197" s="24"/>
      <c r="G197" s="16" t="s">
        <v>68</v>
      </c>
      <c r="H197" s="17"/>
      <c r="K197" s="26" t="s">
        <v>2170</v>
      </c>
      <c r="L197" s="18"/>
      <c r="M197" s="28" t="str">
        <f t="shared" ref="M197:Q197" si="1183">IFERROR(IF(FIND(M$1,$F197)&gt;1,"Age - Children",""),"")</f>
        <v/>
      </c>
      <c r="N197" s="28" t="str">
        <f t="shared" si="1183"/>
        <v/>
      </c>
      <c r="O197" s="28" t="str">
        <f t="shared" si="1183"/>
        <v/>
      </c>
      <c r="P197" s="28" t="str">
        <f t="shared" si="1183"/>
        <v/>
      </c>
      <c r="Q197" s="28" t="str">
        <f t="shared" si="1183"/>
        <v/>
      </c>
      <c r="R197" s="28" t="str">
        <f t="shared" ref="R197:T197" si="1184">IFERROR(IF(FIND(R$1,$F197)&gt;1,"Age - Elderly",""),"")</f>
        <v/>
      </c>
      <c r="S197" s="28" t="str">
        <f t="shared" si="1184"/>
        <v/>
      </c>
      <c r="T197" s="28" t="str">
        <f t="shared" si="1184"/>
        <v/>
      </c>
      <c r="U197" s="28" t="str">
        <f t="shared" si="3"/>
        <v/>
      </c>
      <c r="V197" s="28" t="str">
        <f t="shared" si="4"/>
        <v/>
      </c>
      <c r="X197" s="28" t="str">
        <f t="shared" si="5"/>
        <v/>
      </c>
      <c r="Y197" s="28" t="str">
        <f t="shared" si="6"/>
        <v/>
      </c>
      <c r="Z197" s="28" t="str">
        <f t="shared" si="7"/>
        <v/>
      </c>
      <c r="AB197" s="28" t="str">
        <f t="shared" si="8"/>
        <v/>
      </c>
      <c r="AD197" s="28" t="str">
        <f t="shared" si="9"/>
        <v/>
      </c>
      <c r="AG197" s="28" t="str">
        <f t="shared" ref="AG197:AL197" si="1185">IFERROR(IF(FIND(AG$1,$F197)&gt;1,AG$1,""),"")</f>
        <v/>
      </c>
      <c r="AH197" s="28" t="str">
        <f t="shared" si="1185"/>
        <v/>
      </c>
      <c r="AI197" s="28" t="str">
        <f t="shared" si="1185"/>
        <v/>
      </c>
      <c r="AJ197" s="28" t="str">
        <f t="shared" si="1185"/>
        <v/>
      </c>
      <c r="AK197" s="28" t="str">
        <f t="shared" si="1185"/>
        <v/>
      </c>
      <c r="AL197" s="28" t="str">
        <f t="shared" si="1185"/>
        <v/>
      </c>
      <c r="AM197" s="28" t="str">
        <f t="shared" si="11"/>
        <v/>
      </c>
      <c r="AN197" s="28" t="str">
        <f t="shared" ref="AN197:AQ197" si="1186">IFERROR(IF(FIND(AN$1,$F197)&gt;1,"Status - LGBT",""),"")</f>
        <v/>
      </c>
      <c r="AO197" s="28" t="str">
        <f t="shared" si="1186"/>
        <v/>
      </c>
      <c r="AP197" s="28" t="str">
        <f t="shared" si="1186"/>
        <v/>
      </c>
      <c r="AQ197" s="28" t="str">
        <f t="shared" si="1186"/>
        <v/>
      </c>
      <c r="AR197" s="28" t="str">
        <f t="shared" ref="AR197:AV197" si="1187">IFERROR(IF(FIND(AR$1,$F197)&gt;1,"BME",""),"")</f>
        <v/>
      </c>
      <c r="AS197" s="28" t="str">
        <f t="shared" si="1187"/>
        <v/>
      </c>
      <c r="AT197" s="28" t="str">
        <f t="shared" si="1187"/>
        <v/>
      </c>
      <c r="AU197" s="28" t="str">
        <f t="shared" si="1187"/>
        <v/>
      </c>
      <c r="AV197" s="28" t="str">
        <f t="shared" si="1187"/>
        <v/>
      </c>
      <c r="AW197" s="28" t="str">
        <f t="shared" ref="AW197:BC197" si="1188">IFERROR(IF(FIND(AW$1,$F197)&gt;1,AW$1,""),"")</f>
        <v/>
      </c>
      <c r="AX197" s="28" t="str">
        <f t="shared" si="1188"/>
        <v/>
      </c>
      <c r="AY197" s="28" t="str">
        <f t="shared" si="1188"/>
        <v/>
      </c>
      <c r="AZ197" s="28" t="str">
        <f t="shared" si="1188"/>
        <v/>
      </c>
      <c r="BA197" s="28" t="str">
        <f t="shared" si="1188"/>
        <v/>
      </c>
      <c r="BB197" s="28" t="str">
        <f t="shared" si="1188"/>
        <v/>
      </c>
      <c r="BC197" s="28" t="str">
        <f t="shared" si="1188"/>
        <v/>
      </c>
      <c r="BD197" s="28" t="str">
        <f t="shared" si="15"/>
        <v/>
      </c>
      <c r="BG197" s="2" t="s">
        <v>2171</v>
      </c>
      <c r="BI197" s="2" t="s">
        <v>2025</v>
      </c>
      <c r="BJ197" s="28" t="str">
        <f t="shared" si="16"/>
        <v>Leeds</v>
      </c>
      <c r="BK197" s="28" t="str">
        <f t="shared" si="17"/>
        <v>West Yorkshire</v>
      </c>
      <c r="BM197" s="2" t="s">
        <v>98</v>
      </c>
      <c r="BU197" s="18"/>
      <c r="BV197" s="47" t="s">
        <v>574</v>
      </c>
      <c r="BW197" s="18"/>
      <c r="BX197" s="18"/>
      <c r="BY197" s="42" t="str">
        <f t="shared" si="18"/>
        <v>LS11</v>
      </c>
      <c r="BZ197" s="43"/>
    </row>
    <row r="198" spans="1:78" ht="15">
      <c r="A198" s="10" t="s">
        <v>1943</v>
      </c>
      <c r="B198" s="28">
        <f>VLOOKUP(A198,Organisations!$A$2:$B$7,2,FALSE)</f>
        <v>1</v>
      </c>
      <c r="C198" s="10" t="s">
        <v>2174</v>
      </c>
      <c r="D198" s="10" t="s">
        <v>2175</v>
      </c>
      <c r="E198" s="28" t="str">
        <f t="shared" si="0"/>
        <v/>
      </c>
      <c r="F198" s="27"/>
      <c r="G198" s="10" t="s">
        <v>68</v>
      </c>
      <c r="H198" s="11"/>
      <c r="K198" s="30" t="s">
        <v>2177</v>
      </c>
      <c r="L198" s="12"/>
      <c r="M198" s="28" t="str">
        <f t="shared" ref="M198:Q198" si="1189">IFERROR(IF(FIND(M$1,$F198)&gt;1,"Age - Children",""),"")</f>
        <v/>
      </c>
      <c r="N198" s="28" t="str">
        <f t="shared" si="1189"/>
        <v/>
      </c>
      <c r="O198" s="28" t="str">
        <f t="shared" si="1189"/>
        <v/>
      </c>
      <c r="P198" s="28" t="str">
        <f t="shared" si="1189"/>
        <v/>
      </c>
      <c r="Q198" s="28" t="str">
        <f t="shared" si="1189"/>
        <v/>
      </c>
      <c r="R198" s="28" t="str">
        <f t="shared" ref="R198:T198" si="1190">IFERROR(IF(FIND(R$1,$F198)&gt;1,"Age - Elderly",""),"")</f>
        <v/>
      </c>
      <c r="S198" s="28" t="str">
        <f t="shared" si="1190"/>
        <v/>
      </c>
      <c r="T198" s="28" t="str">
        <f t="shared" si="1190"/>
        <v/>
      </c>
      <c r="U198" s="28" t="str">
        <f t="shared" si="3"/>
        <v/>
      </c>
      <c r="V198" s="28" t="str">
        <f t="shared" si="4"/>
        <v/>
      </c>
      <c r="X198" s="28" t="str">
        <f t="shared" si="5"/>
        <v/>
      </c>
      <c r="Y198" s="28" t="str">
        <f t="shared" si="6"/>
        <v/>
      </c>
      <c r="Z198" s="28" t="str">
        <f t="shared" si="7"/>
        <v/>
      </c>
      <c r="AB198" s="28" t="str">
        <f t="shared" si="8"/>
        <v/>
      </c>
      <c r="AD198" s="28" t="str">
        <f t="shared" si="9"/>
        <v/>
      </c>
      <c r="AG198" s="28" t="str">
        <f t="shared" ref="AG198:AL198" si="1191">IFERROR(IF(FIND(AG$1,$F198)&gt;1,AG$1,""),"")</f>
        <v/>
      </c>
      <c r="AH198" s="28" t="str">
        <f t="shared" si="1191"/>
        <v/>
      </c>
      <c r="AI198" s="28" t="str">
        <f t="shared" si="1191"/>
        <v/>
      </c>
      <c r="AJ198" s="28" t="str">
        <f t="shared" si="1191"/>
        <v/>
      </c>
      <c r="AK198" s="28" t="str">
        <f t="shared" si="1191"/>
        <v/>
      </c>
      <c r="AL198" s="28" t="str">
        <f t="shared" si="1191"/>
        <v/>
      </c>
      <c r="AM198" s="28" t="str">
        <f t="shared" si="11"/>
        <v/>
      </c>
      <c r="AN198" s="28" t="str">
        <f t="shared" ref="AN198:AQ198" si="1192">IFERROR(IF(FIND(AN$1,$F198)&gt;1,"Status - LGBT",""),"")</f>
        <v/>
      </c>
      <c r="AO198" s="28" t="str">
        <f t="shared" si="1192"/>
        <v/>
      </c>
      <c r="AP198" s="28" t="str">
        <f t="shared" si="1192"/>
        <v/>
      </c>
      <c r="AQ198" s="28" t="str">
        <f t="shared" si="1192"/>
        <v/>
      </c>
      <c r="AR198" s="28" t="str">
        <f t="shared" ref="AR198:AV198" si="1193">IFERROR(IF(FIND(AR$1,$F198)&gt;1,"BME",""),"")</f>
        <v/>
      </c>
      <c r="AS198" s="28" t="str">
        <f t="shared" si="1193"/>
        <v/>
      </c>
      <c r="AT198" s="28" t="str">
        <f t="shared" si="1193"/>
        <v/>
      </c>
      <c r="AU198" s="28" t="str">
        <f t="shared" si="1193"/>
        <v/>
      </c>
      <c r="AV198" s="28" t="str">
        <f t="shared" si="1193"/>
        <v/>
      </c>
      <c r="AW198" s="28" t="str">
        <f t="shared" ref="AW198:BC198" si="1194">IFERROR(IF(FIND(AW$1,$F198)&gt;1,AW$1,""),"")</f>
        <v/>
      </c>
      <c r="AX198" s="28" t="str">
        <f t="shared" si="1194"/>
        <v/>
      </c>
      <c r="AY198" s="28" t="str">
        <f t="shared" si="1194"/>
        <v/>
      </c>
      <c r="AZ198" s="28" t="str">
        <f t="shared" si="1194"/>
        <v/>
      </c>
      <c r="BA198" s="28" t="str">
        <f t="shared" si="1194"/>
        <v/>
      </c>
      <c r="BB198" s="28" t="str">
        <f t="shared" si="1194"/>
        <v/>
      </c>
      <c r="BC198" s="28" t="str">
        <f t="shared" si="1194"/>
        <v/>
      </c>
      <c r="BD198" s="28" t="str">
        <f t="shared" si="15"/>
        <v/>
      </c>
      <c r="BG198" s="2" t="s">
        <v>2178</v>
      </c>
      <c r="BI198" s="2" t="s">
        <v>2082</v>
      </c>
      <c r="BJ198" s="28" t="str">
        <f t="shared" si="16"/>
        <v>Leeds</v>
      </c>
      <c r="BK198" s="28" t="str">
        <f t="shared" si="17"/>
        <v>West Yorkshire</v>
      </c>
      <c r="BM198" s="2" t="s">
        <v>98</v>
      </c>
      <c r="BU198" s="12"/>
      <c r="BV198" s="50" t="s">
        <v>574</v>
      </c>
      <c r="BW198" s="12"/>
      <c r="BX198" s="12"/>
      <c r="BY198" s="42" t="str">
        <f t="shared" si="18"/>
        <v>LS11</v>
      </c>
      <c r="BZ198" s="42"/>
    </row>
    <row r="199" spans="1:78" ht="15">
      <c r="A199" s="16" t="s">
        <v>1943</v>
      </c>
      <c r="B199" s="28">
        <f>VLOOKUP(A199,Organisations!$A$2:$B$7,2,FALSE)</f>
        <v>1</v>
      </c>
      <c r="C199" s="16" t="s">
        <v>2180</v>
      </c>
      <c r="D199" s="16" t="s">
        <v>2180</v>
      </c>
      <c r="E199" s="28" t="str">
        <f t="shared" si="0"/>
        <v/>
      </c>
      <c r="F199" s="24"/>
      <c r="G199" s="16" t="s">
        <v>68</v>
      </c>
      <c r="H199" s="17"/>
      <c r="K199" s="26" t="s">
        <v>2182</v>
      </c>
      <c r="L199" s="18"/>
      <c r="M199" s="28" t="str">
        <f t="shared" ref="M199:Q199" si="1195">IFERROR(IF(FIND(M$1,$F199)&gt;1,"Age - Children",""),"")</f>
        <v/>
      </c>
      <c r="N199" s="28" t="str">
        <f t="shared" si="1195"/>
        <v/>
      </c>
      <c r="O199" s="28" t="str">
        <f t="shared" si="1195"/>
        <v/>
      </c>
      <c r="P199" s="28" t="str">
        <f t="shared" si="1195"/>
        <v/>
      </c>
      <c r="Q199" s="28" t="str">
        <f t="shared" si="1195"/>
        <v/>
      </c>
      <c r="R199" s="28" t="str">
        <f t="shared" ref="R199:T199" si="1196">IFERROR(IF(FIND(R$1,$F199)&gt;1,"Age - Elderly",""),"")</f>
        <v/>
      </c>
      <c r="S199" s="28" t="str">
        <f t="shared" si="1196"/>
        <v/>
      </c>
      <c r="T199" s="28" t="str">
        <f t="shared" si="1196"/>
        <v/>
      </c>
      <c r="U199" s="28" t="str">
        <f t="shared" si="3"/>
        <v/>
      </c>
      <c r="V199" s="28" t="str">
        <f t="shared" si="4"/>
        <v/>
      </c>
      <c r="X199" s="28" t="str">
        <f t="shared" si="5"/>
        <v/>
      </c>
      <c r="Y199" s="28" t="str">
        <f t="shared" si="6"/>
        <v/>
      </c>
      <c r="Z199" s="28" t="str">
        <f t="shared" si="7"/>
        <v/>
      </c>
      <c r="AB199" s="28" t="str">
        <f t="shared" si="8"/>
        <v/>
      </c>
      <c r="AD199" s="28" t="str">
        <f t="shared" si="9"/>
        <v/>
      </c>
      <c r="AG199" s="28" t="str">
        <f t="shared" ref="AG199:AL199" si="1197">IFERROR(IF(FIND(AG$1,$F199)&gt;1,AG$1,""),"")</f>
        <v/>
      </c>
      <c r="AH199" s="28" t="str">
        <f t="shared" si="1197"/>
        <v/>
      </c>
      <c r="AI199" s="28" t="str">
        <f t="shared" si="1197"/>
        <v/>
      </c>
      <c r="AJ199" s="28" t="str">
        <f t="shared" si="1197"/>
        <v/>
      </c>
      <c r="AK199" s="28" t="str">
        <f t="shared" si="1197"/>
        <v/>
      </c>
      <c r="AL199" s="28" t="str">
        <f t="shared" si="1197"/>
        <v/>
      </c>
      <c r="AM199" s="28" t="str">
        <f t="shared" si="11"/>
        <v/>
      </c>
      <c r="AN199" s="28" t="str">
        <f t="shared" ref="AN199:AQ199" si="1198">IFERROR(IF(FIND(AN$1,$F199)&gt;1,"Status - LGBT",""),"")</f>
        <v/>
      </c>
      <c r="AO199" s="28" t="str">
        <f t="shared" si="1198"/>
        <v/>
      </c>
      <c r="AP199" s="28" t="str">
        <f t="shared" si="1198"/>
        <v/>
      </c>
      <c r="AQ199" s="28" t="str">
        <f t="shared" si="1198"/>
        <v/>
      </c>
      <c r="AR199" s="28" t="str">
        <f t="shared" ref="AR199:AV199" si="1199">IFERROR(IF(FIND(AR$1,$F199)&gt;1,"BME",""),"")</f>
        <v/>
      </c>
      <c r="AS199" s="28" t="str">
        <f t="shared" si="1199"/>
        <v/>
      </c>
      <c r="AT199" s="28" t="str">
        <f t="shared" si="1199"/>
        <v/>
      </c>
      <c r="AU199" s="28" t="str">
        <f t="shared" si="1199"/>
        <v/>
      </c>
      <c r="AV199" s="28" t="str">
        <f t="shared" si="1199"/>
        <v/>
      </c>
      <c r="AW199" s="28" t="str">
        <f t="shared" ref="AW199:BC199" si="1200">IFERROR(IF(FIND(AW$1,$F199)&gt;1,AW$1,""),"")</f>
        <v/>
      </c>
      <c r="AX199" s="28" t="str">
        <f t="shared" si="1200"/>
        <v/>
      </c>
      <c r="AY199" s="28" t="str">
        <f t="shared" si="1200"/>
        <v/>
      </c>
      <c r="AZ199" s="28" t="str">
        <f t="shared" si="1200"/>
        <v/>
      </c>
      <c r="BA199" s="28" t="str">
        <f t="shared" si="1200"/>
        <v/>
      </c>
      <c r="BB199" s="28" t="str">
        <f t="shared" si="1200"/>
        <v/>
      </c>
      <c r="BC199" s="28" t="str">
        <f t="shared" si="1200"/>
        <v/>
      </c>
      <c r="BD199" s="28" t="str">
        <f t="shared" si="15"/>
        <v/>
      </c>
      <c r="BG199" s="2" t="s">
        <v>18066</v>
      </c>
      <c r="BJ199" s="28" t="str">
        <f t="shared" si="16"/>
        <v/>
      </c>
      <c r="BK199" s="28" t="str">
        <f t="shared" si="17"/>
        <v/>
      </c>
      <c r="BM199" s="2" t="s">
        <v>98</v>
      </c>
      <c r="BU199" s="18"/>
      <c r="BV199" s="18"/>
      <c r="BW199" s="18"/>
      <c r="BX199" s="18"/>
      <c r="BY199" s="42" t="str">
        <f t="shared" si="18"/>
        <v/>
      </c>
      <c r="BZ199" s="43"/>
    </row>
    <row r="200" spans="1:78" ht="15">
      <c r="A200" s="10" t="s">
        <v>1943</v>
      </c>
      <c r="B200" s="28">
        <f>VLOOKUP(A200,Organisations!$A$2:$B$7,2,FALSE)</f>
        <v>1</v>
      </c>
      <c r="C200" s="23" t="s">
        <v>2185</v>
      </c>
      <c r="D200" s="23" t="s">
        <v>2186</v>
      </c>
      <c r="E200" s="28" t="str">
        <f t="shared" si="0"/>
        <v/>
      </c>
      <c r="F200" s="27"/>
      <c r="G200" s="10" t="s">
        <v>68</v>
      </c>
      <c r="H200" s="11"/>
      <c r="K200" s="30" t="s">
        <v>2188</v>
      </c>
      <c r="L200" s="12"/>
      <c r="M200" s="28" t="str">
        <f t="shared" ref="M200:Q200" si="1201">IFERROR(IF(FIND(M$1,$F200)&gt;1,"Age - Children",""),"")</f>
        <v/>
      </c>
      <c r="N200" s="28" t="str">
        <f t="shared" si="1201"/>
        <v/>
      </c>
      <c r="O200" s="28" t="str">
        <f t="shared" si="1201"/>
        <v/>
      </c>
      <c r="P200" s="28" t="str">
        <f t="shared" si="1201"/>
        <v/>
      </c>
      <c r="Q200" s="28" t="str">
        <f t="shared" si="1201"/>
        <v/>
      </c>
      <c r="R200" s="28" t="str">
        <f t="shared" ref="R200:T200" si="1202">IFERROR(IF(FIND(R$1,$F200)&gt;1,"Age - Elderly",""),"")</f>
        <v/>
      </c>
      <c r="S200" s="28" t="str">
        <f t="shared" si="1202"/>
        <v/>
      </c>
      <c r="T200" s="28" t="str">
        <f t="shared" si="1202"/>
        <v/>
      </c>
      <c r="U200" s="28" t="str">
        <f t="shared" si="3"/>
        <v/>
      </c>
      <c r="V200" s="28" t="str">
        <f t="shared" si="4"/>
        <v/>
      </c>
      <c r="X200" s="28" t="str">
        <f t="shared" si="5"/>
        <v/>
      </c>
      <c r="Y200" s="28" t="str">
        <f t="shared" si="6"/>
        <v/>
      </c>
      <c r="Z200" s="28" t="str">
        <f t="shared" si="7"/>
        <v/>
      </c>
      <c r="AB200" s="28" t="str">
        <f t="shared" si="8"/>
        <v/>
      </c>
      <c r="AD200" s="28" t="str">
        <f t="shared" si="9"/>
        <v/>
      </c>
      <c r="AG200" s="28" t="str">
        <f t="shared" ref="AG200:AL200" si="1203">IFERROR(IF(FIND(AG$1,$F200)&gt;1,AG$1,""),"")</f>
        <v/>
      </c>
      <c r="AH200" s="28" t="str">
        <f t="shared" si="1203"/>
        <v/>
      </c>
      <c r="AI200" s="28" t="str">
        <f t="shared" si="1203"/>
        <v/>
      </c>
      <c r="AJ200" s="28" t="str">
        <f t="shared" si="1203"/>
        <v/>
      </c>
      <c r="AK200" s="28" t="str">
        <f t="shared" si="1203"/>
        <v/>
      </c>
      <c r="AL200" s="28" t="str">
        <f t="shared" si="1203"/>
        <v/>
      </c>
      <c r="AM200" s="28" t="str">
        <f t="shared" si="11"/>
        <v/>
      </c>
      <c r="AN200" s="28" t="str">
        <f t="shared" ref="AN200:AQ200" si="1204">IFERROR(IF(FIND(AN$1,$F200)&gt;1,"Status - LGBT",""),"")</f>
        <v/>
      </c>
      <c r="AO200" s="28" t="str">
        <f t="shared" si="1204"/>
        <v/>
      </c>
      <c r="AP200" s="28" t="str">
        <f t="shared" si="1204"/>
        <v/>
      </c>
      <c r="AQ200" s="28" t="str">
        <f t="shared" si="1204"/>
        <v/>
      </c>
      <c r="AR200" s="28" t="str">
        <f t="shared" ref="AR200:AV200" si="1205">IFERROR(IF(FIND(AR$1,$F200)&gt;1,"BME",""),"")</f>
        <v/>
      </c>
      <c r="AS200" s="28" t="str">
        <f t="shared" si="1205"/>
        <v/>
      </c>
      <c r="AT200" s="28" t="str">
        <f t="shared" si="1205"/>
        <v/>
      </c>
      <c r="AU200" s="28" t="str">
        <f t="shared" si="1205"/>
        <v/>
      </c>
      <c r="AV200" s="28" t="str">
        <f t="shared" si="1205"/>
        <v/>
      </c>
      <c r="AW200" s="28" t="str">
        <f t="shared" ref="AW200:BC200" si="1206">IFERROR(IF(FIND(AW$1,$F200)&gt;1,AW$1,""),"")</f>
        <v/>
      </c>
      <c r="AX200" s="28" t="str">
        <f t="shared" si="1206"/>
        <v/>
      </c>
      <c r="AY200" s="28" t="str">
        <f t="shared" si="1206"/>
        <v/>
      </c>
      <c r="AZ200" s="28" t="str">
        <f t="shared" si="1206"/>
        <v/>
      </c>
      <c r="BA200" s="28" t="str">
        <f t="shared" si="1206"/>
        <v/>
      </c>
      <c r="BB200" s="28" t="str">
        <f t="shared" si="1206"/>
        <v/>
      </c>
      <c r="BC200" s="28" t="str">
        <f t="shared" si="1206"/>
        <v/>
      </c>
      <c r="BD200" s="28" t="str">
        <f t="shared" si="15"/>
        <v/>
      </c>
      <c r="BG200" s="2" t="s">
        <v>2189</v>
      </c>
      <c r="BJ200" s="28" t="str">
        <f t="shared" si="16"/>
        <v/>
      </c>
      <c r="BK200" s="28" t="str">
        <f t="shared" si="17"/>
        <v/>
      </c>
      <c r="BM200" s="2" t="s">
        <v>98</v>
      </c>
      <c r="BU200" s="12"/>
      <c r="BV200" s="12"/>
      <c r="BW200" s="12"/>
      <c r="BX200" s="12"/>
      <c r="BY200" s="42" t="str">
        <f t="shared" si="18"/>
        <v/>
      </c>
      <c r="BZ200" s="42"/>
    </row>
    <row r="201" spans="1:78" ht="15">
      <c r="A201" s="16" t="s">
        <v>1943</v>
      </c>
      <c r="B201" s="28">
        <f>VLOOKUP(A201,Organisations!$A$2:$B$7,2,FALSE)</f>
        <v>1</v>
      </c>
      <c r="C201" s="16" t="s">
        <v>2192</v>
      </c>
      <c r="D201" s="16" t="s">
        <v>2192</v>
      </c>
      <c r="E201" s="28" t="str">
        <f t="shared" si="0"/>
        <v/>
      </c>
      <c r="F201" s="24"/>
      <c r="G201" s="16" t="s">
        <v>68</v>
      </c>
      <c r="H201" s="17"/>
      <c r="K201" s="26" t="s">
        <v>2194</v>
      </c>
      <c r="L201" s="18"/>
      <c r="M201" s="28" t="str">
        <f t="shared" ref="M201:Q201" si="1207">IFERROR(IF(FIND(M$1,$F201)&gt;1,"Age - Children",""),"")</f>
        <v/>
      </c>
      <c r="N201" s="28" t="str">
        <f t="shared" si="1207"/>
        <v/>
      </c>
      <c r="O201" s="28" t="str">
        <f t="shared" si="1207"/>
        <v/>
      </c>
      <c r="P201" s="28" t="str">
        <f t="shared" si="1207"/>
        <v/>
      </c>
      <c r="Q201" s="28" t="str">
        <f t="shared" si="1207"/>
        <v/>
      </c>
      <c r="R201" s="28" t="str">
        <f t="shared" ref="R201:T201" si="1208">IFERROR(IF(FIND(R$1,$F201)&gt;1,"Age - Elderly",""),"")</f>
        <v/>
      </c>
      <c r="S201" s="28" t="str">
        <f t="shared" si="1208"/>
        <v/>
      </c>
      <c r="T201" s="28" t="str">
        <f t="shared" si="1208"/>
        <v/>
      </c>
      <c r="U201" s="28" t="str">
        <f t="shared" si="3"/>
        <v/>
      </c>
      <c r="V201" s="28" t="str">
        <f t="shared" si="4"/>
        <v/>
      </c>
      <c r="X201" s="28" t="str">
        <f t="shared" si="5"/>
        <v/>
      </c>
      <c r="Y201" s="28" t="str">
        <f t="shared" si="6"/>
        <v/>
      </c>
      <c r="Z201" s="28" t="str">
        <f t="shared" si="7"/>
        <v/>
      </c>
      <c r="AB201" s="28" t="str">
        <f t="shared" si="8"/>
        <v/>
      </c>
      <c r="AD201" s="28" t="str">
        <f t="shared" si="9"/>
        <v/>
      </c>
      <c r="AG201" s="28" t="str">
        <f t="shared" ref="AG201:AL201" si="1209">IFERROR(IF(FIND(AG$1,$F201)&gt;1,AG$1,""),"")</f>
        <v/>
      </c>
      <c r="AH201" s="28" t="str">
        <f t="shared" si="1209"/>
        <v/>
      </c>
      <c r="AI201" s="28" t="str">
        <f t="shared" si="1209"/>
        <v/>
      </c>
      <c r="AJ201" s="28" t="str">
        <f t="shared" si="1209"/>
        <v/>
      </c>
      <c r="AK201" s="28" t="str">
        <f t="shared" si="1209"/>
        <v/>
      </c>
      <c r="AL201" s="28" t="str">
        <f t="shared" si="1209"/>
        <v/>
      </c>
      <c r="AM201" s="28" t="str">
        <f t="shared" si="11"/>
        <v/>
      </c>
      <c r="AN201" s="28" t="str">
        <f t="shared" ref="AN201:AQ201" si="1210">IFERROR(IF(FIND(AN$1,$F201)&gt;1,"Status - LGBT",""),"")</f>
        <v/>
      </c>
      <c r="AO201" s="28" t="str">
        <f t="shared" si="1210"/>
        <v/>
      </c>
      <c r="AP201" s="28" t="str">
        <f t="shared" si="1210"/>
        <v/>
      </c>
      <c r="AQ201" s="28" t="str">
        <f t="shared" si="1210"/>
        <v/>
      </c>
      <c r="AR201" s="28" t="str">
        <f t="shared" ref="AR201:AV201" si="1211">IFERROR(IF(FIND(AR$1,$F201)&gt;1,"BME",""),"")</f>
        <v/>
      </c>
      <c r="AS201" s="28" t="str">
        <f t="shared" si="1211"/>
        <v/>
      </c>
      <c r="AT201" s="28" t="str">
        <f t="shared" si="1211"/>
        <v/>
      </c>
      <c r="AU201" s="28" t="str">
        <f t="shared" si="1211"/>
        <v/>
      </c>
      <c r="AV201" s="28" t="str">
        <f t="shared" si="1211"/>
        <v/>
      </c>
      <c r="AW201" s="28" t="str">
        <f t="shared" ref="AW201:BC201" si="1212">IFERROR(IF(FIND(AW$1,$F201)&gt;1,AW$1,""),"")</f>
        <v/>
      </c>
      <c r="AX201" s="28" t="str">
        <f t="shared" si="1212"/>
        <v/>
      </c>
      <c r="AY201" s="28" t="str">
        <f t="shared" si="1212"/>
        <v/>
      </c>
      <c r="AZ201" s="28" t="str">
        <f t="shared" si="1212"/>
        <v/>
      </c>
      <c r="BA201" s="28" t="str">
        <f t="shared" si="1212"/>
        <v/>
      </c>
      <c r="BB201" s="28" t="str">
        <f t="shared" si="1212"/>
        <v/>
      </c>
      <c r="BC201" s="28" t="str">
        <f t="shared" si="1212"/>
        <v/>
      </c>
      <c r="BD201" s="28" t="str">
        <f t="shared" si="15"/>
        <v/>
      </c>
      <c r="BG201" s="2" t="s">
        <v>2136</v>
      </c>
      <c r="BI201" s="2" t="s">
        <v>2089</v>
      </c>
      <c r="BJ201" s="28" t="str">
        <f t="shared" si="16"/>
        <v>Leeds</v>
      </c>
      <c r="BK201" s="28" t="str">
        <f t="shared" si="17"/>
        <v>West Yorkshire</v>
      </c>
      <c r="BM201" s="2" t="s">
        <v>98</v>
      </c>
      <c r="BU201" s="18"/>
      <c r="BV201" s="47" t="s">
        <v>561</v>
      </c>
      <c r="BW201" s="18"/>
      <c r="BX201" s="18"/>
      <c r="BY201" s="42" t="str">
        <f t="shared" si="18"/>
        <v>LS1</v>
      </c>
      <c r="BZ201" s="43"/>
    </row>
    <row r="202" spans="1:78" ht="15">
      <c r="A202" s="10" t="s">
        <v>1943</v>
      </c>
      <c r="B202" s="28">
        <f>VLOOKUP(A202,Organisations!$A$2:$B$7,2,FALSE)</f>
        <v>1</v>
      </c>
      <c r="C202" s="10" t="s">
        <v>2195</v>
      </c>
      <c r="D202" s="10" t="s">
        <v>2196</v>
      </c>
      <c r="E202" s="28" t="str">
        <f t="shared" si="0"/>
        <v/>
      </c>
      <c r="F202" s="27"/>
      <c r="G202" s="10" t="s">
        <v>68</v>
      </c>
      <c r="H202" s="11"/>
      <c r="K202" s="30" t="s">
        <v>2198</v>
      </c>
      <c r="L202" s="12"/>
      <c r="M202" s="28" t="str">
        <f t="shared" ref="M202:Q202" si="1213">IFERROR(IF(FIND(M$1,$F202)&gt;1,"Age - Children",""),"")</f>
        <v/>
      </c>
      <c r="N202" s="28" t="str">
        <f t="shared" si="1213"/>
        <v/>
      </c>
      <c r="O202" s="28" t="str">
        <f t="shared" si="1213"/>
        <v/>
      </c>
      <c r="P202" s="28" t="str">
        <f t="shared" si="1213"/>
        <v/>
      </c>
      <c r="Q202" s="28" t="str">
        <f t="shared" si="1213"/>
        <v/>
      </c>
      <c r="R202" s="28" t="str">
        <f t="shared" ref="R202:T202" si="1214">IFERROR(IF(FIND(R$1,$F202)&gt;1,"Age - Elderly",""),"")</f>
        <v/>
      </c>
      <c r="S202" s="28" t="str">
        <f t="shared" si="1214"/>
        <v/>
      </c>
      <c r="T202" s="28" t="str">
        <f t="shared" si="1214"/>
        <v/>
      </c>
      <c r="U202" s="28" t="str">
        <f t="shared" si="3"/>
        <v/>
      </c>
      <c r="V202" s="28" t="str">
        <f t="shared" si="4"/>
        <v/>
      </c>
      <c r="X202" s="28" t="str">
        <f t="shared" si="5"/>
        <v/>
      </c>
      <c r="Y202" s="28" t="str">
        <f t="shared" si="6"/>
        <v/>
      </c>
      <c r="Z202" s="28" t="str">
        <f t="shared" si="7"/>
        <v/>
      </c>
      <c r="AB202" s="28" t="str">
        <f t="shared" si="8"/>
        <v/>
      </c>
      <c r="AD202" s="28" t="str">
        <f t="shared" si="9"/>
        <v/>
      </c>
      <c r="AG202" s="28" t="str">
        <f t="shared" ref="AG202:AL202" si="1215">IFERROR(IF(FIND(AG$1,$F202)&gt;1,AG$1,""),"")</f>
        <v/>
      </c>
      <c r="AH202" s="28" t="str">
        <f t="shared" si="1215"/>
        <v/>
      </c>
      <c r="AI202" s="28" t="str">
        <f t="shared" si="1215"/>
        <v/>
      </c>
      <c r="AJ202" s="28" t="str">
        <f t="shared" si="1215"/>
        <v/>
      </c>
      <c r="AK202" s="28" t="str">
        <f t="shared" si="1215"/>
        <v/>
      </c>
      <c r="AL202" s="28" t="str">
        <f t="shared" si="1215"/>
        <v/>
      </c>
      <c r="AM202" s="28" t="str">
        <f t="shared" si="11"/>
        <v/>
      </c>
      <c r="AN202" s="28" t="str">
        <f t="shared" ref="AN202:AQ202" si="1216">IFERROR(IF(FIND(AN$1,$F202)&gt;1,"Status - LGBT",""),"")</f>
        <v/>
      </c>
      <c r="AO202" s="28" t="str">
        <f t="shared" si="1216"/>
        <v/>
      </c>
      <c r="AP202" s="28" t="str">
        <f t="shared" si="1216"/>
        <v/>
      </c>
      <c r="AQ202" s="28" t="str">
        <f t="shared" si="1216"/>
        <v/>
      </c>
      <c r="AR202" s="28" t="str">
        <f t="shared" ref="AR202:AV202" si="1217">IFERROR(IF(FIND(AR$1,$F202)&gt;1,"BME",""),"")</f>
        <v/>
      </c>
      <c r="AS202" s="28" t="str">
        <f t="shared" si="1217"/>
        <v/>
      </c>
      <c r="AT202" s="28" t="str">
        <f t="shared" si="1217"/>
        <v/>
      </c>
      <c r="AU202" s="28" t="str">
        <f t="shared" si="1217"/>
        <v/>
      </c>
      <c r="AV202" s="28" t="str">
        <f t="shared" si="1217"/>
        <v/>
      </c>
      <c r="AW202" s="28" t="str">
        <f t="shared" ref="AW202:BC202" si="1218">IFERROR(IF(FIND(AW$1,$F202)&gt;1,AW$1,""),"")</f>
        <v/>
      </c>
      <c r="AX202" s="28" t="str">
        <f t="shared" si="1218"/>
        <v/>
      </c>
      <c r="AY202" s="28" t="str">
        <f t="shared" si="1218"/>
        <v/>
      </c>
      <c r="AZ202" s="28" t="str">
        <f t="shared" si="1218"/>
        <v/>
      </c>
      <c r="BA202" s="28" t="str">
        <f t="shared" si="1218"/>
        <v/>
      </c>
      <c r="BB202" s="28" t="str">
        <f t="shared" si="1218"/>
        <v/>
      </c>
      <c r="BC202" s="28" t="str">
        <f t="shared" si="1218"/>
        <v/>
      </c>
      <c r="BD202" s="28" t="str">
        <f t="shared" si="15"/>
        <v/>
      </c>
      <c r="BJ202" s="28" t="str">
        <f t="shared" si="16"/>
        <v/>
      </c>
      <c r="BK202" s="28" t="str">
        <f t="shared" si="17"/>
        <v/>
      </c>
      <c r="BM202" s="2" t="s">
        <v>98</v>
      </c>
      <c r="BU202" s="12"/>
      <c r="BV202" s="12"/>
      <c r="BW202" s="12"/>
      <c r="BX202" s="12"/>
      <c r="BY202" s="42" t="str">
        <f t="shared" si="18"/>
        <v/>
      </c>
      <c r="BZ202" s="42"/>
    </row>
    <row r="203" spans="1:78" ht="15">
      <c r="A203" s="16" t="s">
        <v>1943</v>
      </c>
      <c r="B203" s="28">
        <f>VLOOKUP(A203,Organisations!$A$2:$B$7,2,FALSE)</f>
        <v>1</v>
      </c>
      <c r="C203" s="16" t="s">
        <v>2201</v>
      </c>
      <c r="D203" s="16" t="s">
        <v>2201</v>
      </c>
      <c r="E203" s="28" t="str">
        <f t="shared" si="0"/>
        <v/>
      </c>
      <c r="F203" s="24"/>
      <c r="G203" s="16" t="s">
        <v>68</v>
      </c>
      <c r="H203" s="17"/>
      <c r="K203" s="26" t="s">
        <v>2203</v>
      </c>
      <c r="L203" s="18"/>
      <c r="M203" s="28" t="str">
        <f t="shared" ref="M203:Q203" si="1219">IFERROR(IF(FIND(M$1,$F203)&gt;1,"Age - Children",""),"")</f>
        <v/>
      </c>
      <c r="N203" s="28" t="str">
        <f t="shared" si="1219"/>
        <v/>
      </c>
      <c r="O203" s="28" t="str">
        <f t="shared" si="1219"/>
        <v/>
      </c>
      <c r="P203" s="28" t="str">
        <f t="shared" si="1219"/>
        <v/>
      </c>
      <c r="Q203" s="28" t="str">
        <f t="shared" si="1219"/>
        <v/>
      </c>
      <c r="R203" s="28" t="str">
        <f t="shared" ref="R203:T203" si="1220">IFERROR(IF(FIND(R$1,$F203)&gt;1,"Age - Elderly",""),"")</f>
        <v/>
      </c>
      <c r="S203" s="28" t="str">
        <f t="shared" si="1220"/>
        <v/>
      </c>
      <c r="T203" s="28" t="str">
        <f t="shared" si="1220"/>
        <v/>
      </c>
      <c r="U203" s="28" t="str">
        <f t="shared" si="3"/>
        <v/>
      </c>
      <c r="V203" s="28" t="str">
        <f t="shared" si="4"/>
        <v/>
      </c>
      <c r="X203" s="28" t="str">
        <f t="shared" si="5"/>
        <v/>
      </c>
      <c r="Y203" s="28" t="str">
        <f t="shared" si="6"/>
        <v/>
      </c>
      <c r="Z203" s="28" t="str">
        <f t="shared" si="7"/>
        <v/>
      </c>
      <c r="AB203" s="28" t="str">
        <f t="shared" si="8"/>
        <v/>
      </c>
      <c r="AD203" s="28" t="str">
        <f t="shared" si="9"/>
        <v/>
      </c>
      <c r="AG203" s="28" t="str">
        <f t="shared" ref="AG203:AL203" si="1221">IFERROR(IF(FIND(AG$1,$F203)&gt;1,AG$1,""),"")</f>
        <v/>
      </c>
      <c r="AH203" s="28" t="str">
        <f t="shared" si="1221"/>
        <v/>
      </c>
      <c r="AI203" s="28" t="str">
        <f t="shared" si="1221"/>
        <v/>
      </c>
      <c r="AJ203" s="28" t="str">
        <f t="shared" si="1221"/>
        <v/>
      </c>
      <c r="AK203" s="28" t="str">
        <f t="shared" si="1221"/>
        <v/>
      </c>
      <c r="AL203" s="28" t="str">
        <f t="shared" si="1221"/>
        <v/>
      </c>
      <c r="AM203" s="28" t="str">
        <f t="shared" si="11"/>
        <v/>
      </c>
      <c r="AN203" s="28" t="str">
        <f t="shared" ref="AN203:AQ203" si="1222">IFERROR(IF(FIND(AN$1,$F203)&gt;1,"Status - LGBT",""),"")</f>
        <v/>
      </c>
      <c r="AO203" s="28" t="str">
        <f t="shared" si="1222"/>
        <v/>
      </c>
      <c r="AP203" s="28" t="str">
        <f t="shared" si="1222"/>
        <v/>
      </c>
      <c r="AQ203" s="28" t="str">
        <f t="shared" si="1222"/>
        <v/>
      </c>
      <c r="AR203" s="28" t="str">
        <f t="shared" ref="AR203:AV203" si="1223">IFERROR(IF(FIND(AR$1,$F203)&gt;1,"BME",""),"")</f>
        <v/>
      </c>
      <c r="AS203" s="28" t="str">
        <f t="shared" si="1223"/>
        <v/>
      </c>
      <c r="AT203" s="28" t="str">
        <f t="shared" si="1223"/>
        <v/>
      </c>
      <c r="AU203" s="28" t="str">
        <f t="shared" si="1223"/>
        <v/>
      </c>
      <c r="AV203" s="28" t="str">
        <f t="shared" si="1223"/>
        <v/>
      </c>
      <c r="AW203" s="28" t="str">
        <f t="shared" ref="AW203:BC203" si="1224">IFERROR(IF(FIND(AW$1,$F203)&gt;1,AW$1,""),"")</f>
        <v/>
      </c>
      <c r="AX203" s="28" t="str">
        <f t="shared" si="1224"/>
        <v/>
      </c>
      <c r="AY203" s="28" t="str">
        <f t="shared" si="1224"/>
        <v/>
      </c>
      <c r="AZ203" s="28" t="str">
        <f t="shared" si="1224"/>
        <v/>
      </c>
      <c r="BA203" s="28" t="str">
        <f t="shared" si="1224"/>
        <v/>
      </c>
      <c r="BB203" s="28" t="str">
        <f t="shared" si="1224"/>
        <v/>
      </c>
      <c r="BC203" s="28" t="str">
        <f t="shared" si="1224"/>
        <v/>
      </c>
      <c r="BD203" s="28" t="str">
        <f t="shared" si="15"/>
        <v/>
      </c>
      <c r="BG203" s="2" t="s">
        <v>2204</v>
      </c>
      <c r="BI203" s="2" t="s">
        <v>2153</v>
      </c>
      <c r="BJ203" s="28" t="str">
        <f t="shared" si="16"/>
        <v>Leeds</v>
      </c>
      <c r="BK203" s="28" t="str">
        <f t="shared" si="17"/>
        <v>West Yorkshire</v>
      </c>
      <c r="BM203" s="2" t="s">
        <v>98</v>
      </c>
      <c r="BU203" s="18"/>
      <c r="BV203" s="47" t="s">
        <v>561</v>
      </c>
      <c r="BW203" s="18"/>
      <c r="BX203" s="18"/>
      <c r="BY203" s="42" t="str">
        <f t="shared" si="18"/>
        <v>LS1</v>
      </c>
      <c r="BZ203" s="43"/>
    </row>
    <row r="204" spans="1:78" ht="15">
      <c r="A204" s="10" t="s">
        <v>1943</v>
      </c>
      <c r="B204" s="28">
        <f>VLOOKUP(A204,Organisations!$A$2:$B$7,2,FALSE)</f>
        <v>1</v>
      </c>
      <c r="C204" s="10" t="s">
        <v>2206</v>
      </c>
      <c r="D204" s="10" t="s">
        <v>2207</v>
      </c>
      <c r="E204" s="28" t="str">
        <f t="shared" si="0"/>
        <v/>
      </c>
      <c r="F204" s="27"/>
      <c r="G204" s="10" t="s">
        <v>68</v>
      </c>
      <c r="H204" s="11"/>
      <c r="K204" s="30" t="s">
        <v>2209</v>
      </c>
      <c r="L204" s="12"/>
      <c r="M204" s="28" t="str">
        <f t="shared" ref="M204:Q204" si="1225">IFERROR(IF(FIND(M$1,$F204)&gt;1,"Age - Children",""),"")</f>
        <v/>
      </c>
      <c r="N204" s="28" t="str">
        <f t="shared" si="1225"/>
        <v/>
      </c>
      <c r="O204" s="28" t="str">
        <f t="shared" si="1225"/>
        <v/>
      </c>
      <c r="P204" s="28" t="str">
        <f t="shared" si="1225"/>
        <v/>
      </c>
      <c r="Q204" s="28" t="str">
        <f t="shared" si="1225"/>
        <v/>
      </c>
      <c r="R204" s="28" t="str">
        <f t="shared" ref="R204:T204" si="1226">IFERROR(IF(FIND(R$1,$F204)&gt;1,"Age - Elderly",""),"")</f>
        <v/>
      </c>
      <c r="S204" s="28" t="str">
        <f t="shared" si="1226"/>
        <v/>
      </c>
      <c r="T204" s="28" t="str">
        <f t="shared" si="1226"/>
        <v/>
      </c>
      <c r="U204" s="28" t="str">
        <f t="shared" si="3"/>
        <v/>
      </c>
      <c r="V204" s="28" t="str">
        <f t="shared" si="4"/>
        <v/>
      </c>
      <c r="X204" s="28" t="str">
        <f t="shared" si="5"/>
        <v/>
      </c>
      <c r="Y204" s="28" t="str">
        <f t="shared" si="6"/>
        <v/>
      </c>
      <c r="Z204" s="28" t="str">
        <f t="shared" si="7"/>
        <v/>
      </c>
      <c r="AB204" s="28" t="str">
        <f t="shared" si="8"/>
        <v/>
      </c>
      <c r="AD204" s="28" t="str">
        <f t="shared" si="9"/>
        <v/>
      </c>
      <c r="AG204" s="28" t="str">
        <f t="shared" ref="AG204:AL204" si="1227">IFERROR(IF(FIND(AG$1,$F204)&gt;1,AG$1,""),"")</f>
        <v/>
      </c>
      <c r="AH204" s="28" t="str">
        <f t="shared" si="1227"/>
        <v/>
      </c>
      <c r="AI204" s="28" t="str">
        <f t="shared" si="1227"/>
        <v/>
      </c>
      <c r="AJ204" s="28" t="str">
        <f t="shared" si="1227"/>
        <v/>
      </c>
      <c r="AK204" s="28" t="str">
        <f t="shared" si="1227"/>
        <v/>
      </c>
      <c r="AL204" s="28" t="str">
        <f t="shared" si="1227"/>
        <v/>
      </c>
      <c r="AM204" s="28" t="str">
        <f t="shared" si="11"/>
        <v/>
      </c>
      <c r="AN204" s="28" t="str">
        <f t="shared" ref="AN204:AQ204" si="1228">IFERROR(IF(FIND(AN$1,$F204)&gt;1,"Status - LGBT",""),"")</f>
        <v/>
      </c>
      <c r="AO204" s="28" t="str">
        <f t="shared" si="1228"/>
        <v/>
      </c>
      <c r="AP204" s="28" t="str">
        <f t="shared" si="1228"/>
        <v/>
      </c>
      <c r="AQ204" s="28" t="str">
        <f t="shared" si="1228"/>
        <v/>
      </c>
      <c r="AR204" s="28" t="str">
        <f t="shared" ref="AR204:AV204" si="1229">IFERROR(IF(FIND(AR$1,$F204)&gt;1,"BME",""),"")</f>
        <v/>
      </c>
      <c r="AS204" s="28" t="str">
        <f t="shared" si="1229"/>
        <v/>
      </c>
      <c r="AT204" s="28" t="str">
        <f t="shared" si="1229"/>
        <v/>
      </c>
      <c r="AU204" s="28" t="str">
        <f t="shared" si="1229"/>
        <v/>
      </c>
      <c r="AV204" s="28" t="str">
        <f t="shared" si="1229"/>
        <v/>
      </c>
      <c r="AW204" s="28" t="str">
        <f t="shared" ref="AW204:BC204" si="1230">IFERROR(IF(FIND(AW$1,$F204)&gt;1,AW$1,""),"")</f>
        <v/>
      </c>
      <c r="AX204" s="28" t="str">
        <f t="shared" si="1230"/>
        <v/>
      </c>
      <c r="AY204" s="28" t="str">
        <f t="shared" si="1230"/>
        <v/>
      </c>
      <c r="AZ204" s="28" t="str">
        <f t="shared" si="1230"/>
        <v/>
      </c>
      <c r="BA204" s="28" t="str">
        <f t="shared" si="1230"/>
        <v/>
      </c>
      <c r="BB204" s="28" t="str">
        <f t="shared" si="1230"/>
        <v/>
      </c>
      <c r="BC204" s="28" t="str">
        <f t="shared" si="1230"/>
        <v/>
      </c>
      <c r="BD204" s="28" t="str">
        <f t="shared" si="15"/>
        <v/>
      </c>
      <c r="BG204" s="2" t="s">
        <v>2210</v>
      </c>
      <c r="BI204" s="2" t="s">
        <v>2159</v>
      </c>
      <c r="BJ204" s="28" t="str">
        <f t="shared" si="16"/>
        <v>Leeds</v>
      </c>
      <c r="BK204" s="28" t="str">
        <f t="shared" si="17"/>
        <v>West Yorkshire</v>
      </c>
      <c r="BM204" s="2" t="s">
        <v>98</v>
      </c>
      <c r="BU204" s="12"/>
      <c r="BV204" s="50" t="s">
        <v>572</v>
      </c>
      <c r="BW204" s="12"/>
      <c r="BX204" s="12"/>
      <c r="BY204" s="42" t="str">
        <f t="shared" si="18"/>
        <v>LS9</v>
      </c>
      <c r="BZ204" s="42"/>
    </row>
    <row r="205" spans="1:78" ht="15">
      <c r="A205" s="16" t="s">
        <v>1943</v>
      </c>
      <c r="B205" s="28">
        <f>VLOOKUP(A205,Organisations!$A$2:$B$7,2,FALSE)</f>
        <v>1</v>
      </c>
      <c r="C205" s="16" t="s">
        <v>2212</v>
      </c>
      <c r="D205" s="16" t="s">
        <v>2213</v>
      </c>
      <c r="E205" s="28" t="str">
        <f t="shared" si="0"/>
        <v/>
      </c>
      <c r="F205" s="24"/>
      <c r="G205" s="16" t="s">
        <v>68</v>
      </c>
      <c r="H205" s="17"/>
      <c r="K205" s="26" t="s">
        <v>2215</v>
      </c>
      <c r="L205" s="18"/>
      <c r="M205" s="28" t="str">
        <f t="shared" ref="M205:Q205" si="1231">IFERROR(IF(FIND(M$1,$F205)&gt;1,"Age - Children",""),"")</f>
        <v/>
      </c>
      <c r="N205" s="28" t="str">
        <f t="shared" si="1231"/>
        <v/>
      </c>
      <c r="O205" s="28" t="str">
        <f t="shared" si="1231"/>
        <v/>
      </c>
      <c r="P205" s="28" t="str">
        <f t="shared" si="1231"/>
        <v/>
      </c>
      <c r="Q205" s="28" t="str">
        <f t="shared" si="1231"/>
        <v/>
      </c>
      <c r="R205" s="28" t="str">
        <f t="shared" ref="R205:T205" si="1232">IFERROR(IF(FIND(R$1,$F205)&gt;1,"Age - Elderly",""),"")</f>
        <v/>
      </c>
      <c r="S205" s="28" t="str">
        <f t="shared" si="1232"/>
        <v/>
      </c>
      <c r="T205" s="28" t="str">
        <f t="shared" si="1232"/>
        <v/>
      </c>
      <c r="U205" s="28" t="str">
        <f t="shared" si="3"/>
        <v/>
      </c>
      <c r="V205" s="28" t="str">
        <f t="shared" si="4"/>
        <v/>
      </c>
      <c r="X205" s="28" t="str">
        <f t="shared" si="5"/>
        <v/>
      </c>
      <c r="Y205" s="28" t="str">
        <f t="shared" si="6"/>
        <v/>
      </c>
      <c r="Z205" s="28" t="str">
        <f t="shared" si="7"/>
        <v/>
      </c>
      <c r="AB205" s="28" t="str">
        <f t="shared" si="8"/>
        <v/>
      </c>
      <c r="AD205" s="28" t="str">
        <f t="shared" si="9"/>
        <v/>
      </c>
      <c r="AG205" s="28" t="str">
        <f t="shared" ref="AG205:AL205" si="1233">IFERROR(IF(FIND(AG$1,$F205)&gt;1,AG$1,""),"")</f>
        <v/>
      </c>
      <c r="AH205" s="28" t="str">
        <f t="shared" si="1233"/>
        <v/>
      </c>
      <c r="AI205" s="28" t="str">
        <f t="shared" si="1233"/>
        <v/>
      </c>
      <c r="AJ205" s="28" t="str">
        <f t="shared" si="1233"/>
        <v/>
      </c>
      <c r="AK205" s="28" t="str">
        <f t="shared" si="1233"/>
        <v/>
      </c>
      <c r="AL205" s="28" t="str">
        <f t="shared" si="1233"/>
        <v/>
      </c>
      <c r="AM205" s="28" t="str">
        <f t="shared" si="11"/>
        <v/>
      </c>
      <c r="AN205" s="28" t="str">
        <f t="shared" ref="AN205:AQ205" si="1234">IFERROR(IF(FIND(AN$1,$F205)&gt;1,"Status - LGBT",""),"")</f>
        <v/>
      </c>
      <c r="AO205" s="28" t="str">
        <f t="shared" si="1234"/>
        <v/>
      </c>
      <c r="AP205" s="28" t="str">
        <f t="shared" si="1234"/>
        <v/>
      </c>
      <c r="AQ205" s="28" t="str">
        <f t="shared" si="1234"/>
        <v/>
      </c>
      <c r="AR205" s="28" t="str">
        <f t="shared" ref="AR205:AV205" si="1235">IFERROR(IF(FIND(AR$1,$F205)&gt;1,"BME",""),"")</f>
        <v/>
      </c>
      <c r="AS205" s="28" t="str">
        <f t="shared" si="1235"/>
        <v/>
      </c>
      <c r="AT205" s="28" t="str">
        <f t="shared" si="1235"/>
        <v/>
      </c>
      <c r="AU205" s="28" t="str">
        <f t="shared" si="1235"/>
        <v/>
      </c>
      <c r="AV205" s="28" t="str">
        <f t="shared" si="1235"/>
        <v/>
      </c>
      <c r="AW205" s="28" t="str">
        <f t="shared" ref="AW205:BC205" si="1236">IFERROR(IF(FIND(AW$1,$F205)&gt;1,AW$1,""),"")</f>
        <v/>
      </c>
      <c r="AX205" s="28" t="str">
        <f t="shared" si="1236"/>
        <v/>
      </c>
      <c r="AY205" s="28" t="str">
        <f t="shared" si="1236"/>
        <v/>
      </c>
      <c r="AZ205" s="28" t="str">
        <f t="shared" si="1236"/>
        <v/>
      </c>
      <c r="BA205" s="28" t="str">
        <f t="shared" si="1236"/>
        <v/>
      </c>
      <c r="BB205" s="28" t="str">
        <f t="shared" si="1236"/>
        <v/>
      </c>
      <c r="BC205" s="28" t="str">
        <f t="shared" si="1236"/>
        <v/>
      </c>
      <c r="BD205" s="28" t="str">
        <f t="shared" si="15"/>
        <v/>
      </c>
      <c r="BG205" s="2" t="s">
        <v>2216</v>
      </c>
      <c r="BI205" s="2" t="s">
        <v>2018</v>
      </c>
      <c r="BJ205" s="28" t="str">
        <f t="shared" si="16"/>
        <v>Leeds</v>
      </c>
      <c r="BK205" s="28" t="str">
        <f t="shared" si="17"/>
        <v>West Yorkshire</v>
      </c>
      <c r="BM205" s="2" t="s">
        <v>98</v>
      </c>
      <c r="BU205" s="18"/>
      <c r="BV205" s="47" t="s">
        <v>568</v>
      </c>
      <c r="BW205" s="18"/>
      <c r="BX205" s="18"/>
      <c r="BY205" s="42" t="str">
        <f t="shared" si="18"/>
        <v>LS6</v>
      </c>
      <c r="BZ205" s="43"/>
    </row>
    <row r="206" spans="1:78" ht="15">
      <c r="A206" s="10" t="s">
        <v>1943</v>
      </c>
      <c r="B206" s="28">
        <f>VLOOKUP(A206,Organisations!$A$2:$B$7,2,FALSE)</f>
        <v>1</v>
      </c>
      <c r="C206" s="10" t="s">
        <v>2218</v>
      </c>
      <c r="D206" s="10" t="s">
        <v>2218</v>
      </c>
      <c r="E206" s="28" t="str">
        <f t="shared" si="0"/>
        <v/>
      </c>
      <c r="F206" s="27"/>
      <c r="G206" s="10" t="s">
        <v>68</v>
      </c>
      <c r="H206" s="11"/>
      <c r="K206" s="30" t="s">
        <v>2220</v>
      </c>
      <c r="L206" s="12"/>
      <c r="M206" s="28" t="str">
        <f t="shared" ref="M206:Q206" si="1237">IFERROR(IF(FIND(M$1,$F206)&gt;1,"Age - Children",""),"")</f>
        <v/>
      </c>
      <c r="N206" s="28" t="str">
        <f t="shared" si="1237"/>
        <v/>
      </c>
      <c r="O206" s="28" t="str">
        <f t="shared" si="1237"/>
        <v/>
      </c>
      <c r="P206" s="28" t="str">
        <f t="shared" si="1237"/>
        <v/>
      </c>
      <c r="Q206" s="28" t="str">
        <f t="shared" si="1237"/>
        <v/>
      </c>
      <c r="R206" s="28" t="str">
        <f t="shared" ref="R206:T206" si="1238">IFERROR(IF(FIND(R$1,$F206)&gt;1,"Age - Elderly",""),"")</f>
        <v/>
      </c>
      <c r="S206" s="28" t="str">
        <f t="shared" si="1238"/>
        <v/>
      </c>
      <c r="T206" s="28" t="str">
        <f t="shared" si="1238"/>
        <v/>
      </c>
      <c r="U206" s="28" t="str">
        <f t="shared" si="3"/>
        <v/>
      </c>
      <c r="V206" s="28" t="str">
        <f t="shared" si="4"/>
        <v/>
      </c>
      <c r="X206" s="28" t="str">
        <f t="shared" si="5"/>
        <v/>
      </c>
      <c r="Y206" s="28" t="str">
        <f t="shared" si="6"/>
        <v/>
      </c>
      <c r="Z206" s="28" t="str">
        <f t="shared" si="7"/>
        <v/>
      </c>
      <c r="AB206" s="28" t="str">
        <f t="shared" si="8"/>
        <v/>
      </c>
      <c r="AD206" s="28" t="str">
        <f t="shared" si="9"/>
        <v/>
      </c>
      <c r="AG206" s="28" t="str">
        <f t="shared" ref="AG206:AL206" si="1239">IFERROR(IF(FIND(AG$1,$F206)&gt;1,AG$1,""),"")</f>
        <v/>
      </c>
      <c r="AH206" s="28" t="str">
        <f t="shared" si="1239"/>
        <v/>
      </c>
      <c r="AI206" s="28" t="str">
        <f t="shared" si="1239"/>
        <v/>
      </c>
      <c r="AJ206" s="28" t="str">
        <f t="shared" si="1239"/>
        <v/>
      </c>
      <c r="AK206" s="28" t="str">
        <f t="shared" si="1239"/>
        <v/>
      </c>
      <c r="AL206" s="28" t="str">
        <f t="shared" si="1239"/>
        <v/>
      </c>
      <c r="AM206" s="28" t="str">
        <f t="shared" si="11"/>
        <v/>
      </c>
      <c r="AN206" s="28" t="str">
        <f t="shared" ref="AN206:AQ206" si="1240">IFERROR(IF(FIND(AN$1,$F206)&gt;1,"Status - LGBT",""),"")</f>
        <v/>
      </c>
      <c r="AO206" s="28" t="str">
        <f t="shared" si="1240"/>
        <v/>
      </c>
      <c r="AP206" s="28" t="str">
        <f t="shared" si="1240"/>
        <v/>
      </c>
      <c r="AQ206" s="28" t="str">
        <f t="shared" si="1240"/>
        <v/>
      </c>
      <c r="AR206" s="28" t="str">
        <f t="shared" ref="AR206:AV206" si="1241">IFERROR(IF(FIND(AR$1,$F206)&gt;1,"BME",""),"")</f>
        <v/>
      </c>
      <c r="AS206" s="28" t="str">
        <f t="shared" si="1241"/>
        <v/>
      </c>
      <c r="AT206" s="28" t="str">
        <f t="shared" si="1241"/>
        <v/>
      </c>
      <c r="AU206" s="28" t="str">
        <f t="shared" si="1241"/>
        <v/>
      </c>
      <c r="AV206" s="28" t="str">
        <f t="shared" si="1241"/>
        <v/>
      </c>
      <c r="AW206" s="28" t="str">
        <f t="shared" ref="AW206:BC206" si="1242">IFERROR(IF(FIND(AW$1,$F206)&gt;1,AW$1,""),"")</f>
        <v/>
      </c>
      <c r="AX206" s="28" t="str">
        <f t="shared" si="1242"/>
        <v/>
      </c>
      <c r="AY206" s="28" t="str">
        <f t="shared" si="1242"/>
        <v/>
      </c>
      <c r="AZ206" s="28" t="str">
        <f t="shared" si="1242"/>
        <v/>
      </c>
      <c r="BA206" s="28" t="str">
        <f t="shared" si="1242"/>
        <v/>
      </c>
      <c r="BB206" s="28" t="str">
        <f t="shared" si="1242"/>
        <v/>
      </c>
      <c r="BC206" s="28" t="str">
        <f t="shared" si="1242"/>
        <v/>
      </c>
      <c r="BD206" s="28" t="str">
        <f t="shared" si="15"/>
        <v/>
      </c>
      <c r="BG206" s="2" t="s">
        <v>2221</v>
      </c>
      <c r="BI206" s="2" t="s">
        <v>2172</v>
      </c>
      <c r="BJ206" s="28" t="str">
        <f t="shared" si="16"/>
        <v>Leeds</v>
      </c>
      <c r="BK206" s="28" t="str">
        <f t="shared" si="17"/>
        <v>West Yorkshire</v>
      </c>
      <c r="BM206" s="2" t="s">
        <v>98</v>
      </c>
      <c r="BU206" s="12"/>
      <c r="BV206" s="50" t="s">
        <v>564</v>
      </c>
      <c r="BW206" s="12"/>
      <c r="BX206" s="12"/>
      <c r="BY206" s="42" t="str">
        <f t="shared" si="18"/>
        <v>LS2</v>
      </c>
      <c r="BZ206" s="42"/>
    </row>
    <row r="207" spans="1:78" ht="15">
      <c r="A207" s="16" t="s">
        <v>1943</v>
      </c>
      <c r="B207" s="28">
        <f>VLOOKUP(A207,Organisations!$A$2:$B$7,2,FALSE)</f>
        <v>1</v>
      </c>
      <c r="C207" s="16" t="s">
        <v>2222</v>
      </c>
      <c r="D207" s="16" t="s">
        <v>2223</v>
      </c>
      <c r="E207" s="28" t="str">
        <f t="shared" si="0"/>
        <v/>
      </c>
      <c r="F207" s="24"/>
      <c r="G207" s="16" t="s">
        <v>68</v>
      </c>
      <c r="H207" s="17"/>
      <c r="K207" s="33"/>
      <c r="L207" s="18"/>
      <c r="M207" s="28" t="str">
        <f t="shared" ref="M207:Q207" si="1243">IFERROR(IF(FIND(M$1,$F207)&gt;1,"Age - Children",""),"")</f>
        <v/>
      </c>
      <c r="N207" s="28" t="str">
        <f t="shared" si="1243"/>
        <v/>
      </c>
      <c r="O207" s="28" t="str">
        <f t="shared" si="1243"/>
        <v/>
      </c>
      <c r="P207" s="28" t="str">
        <f t="shared" si="1243"/>
        <v/>
      </c>
      <c r="Q207" s="28" t="str">
        <f t="shared" si="1243"/>
        <v/>
      </c>
      <c r="R207" s="28" t="str">
        <f t="shared" ref="R207:T207" si="1244">IFERROR(IF(FIND(R$1,$F207)&gt;1,"Age - Elderly",""),"")</f>
        <v/>
      </c>
      <c r="S207" s="28" t="str">
        <f t="shared" si="1244"/>
        <v/>
      </c>
      <c r="T207" s="28" t="str">
        <f t="shared" si="1244"/>
        <v/>
      </c>
      <c r="U207" s="28" t="str">
        <f t="shared" si="3"/>
        <v/>
      </c>
      <c r="V207" s="28" t="str">
        <f t="shared" si="4"/>
        <v/>
      </c>
      <c r="X207" s="28" t="str">
        <f t="shared" si="5"/>
        <v/>
      </c>
      <c r="Y207" s="28" t="str">
        <f t="shared" si="6"/>
        <v/>
      </c>
      <c r="Z207" s="28" t="str">
        <f t="shared" si="7"/>
        <v/>
      </c>
      <c r="AB207" s="28" t="str">
        <f t="shared" si="8"/>
        <v/>
      </c>
      <c r="AD207" s="28" t="str">
        <f t="shared" si="9"/>
        <v/>
      </c>
      <c r="AG207" s="28" t="str">
        <f t="shared" ref="AG207:AL207" si="1245">IFERROR(IF(FIND(AG$1,$F207)&gt;1,AG$1,""),"")</f>
        <v/>
      </c>
      <c r="AH207" s="28" t="str">
        <f t="shared" si="1245"/>
        <v/>
      </c>
      <c r="AI207" s="28" t="str">
        <f t="shared" si="1245"/>
        <v/>
      </c>
      <c r="AJ207" s="28" t="str">
        <f t="shared" si="1245"/>
        <v/>
      </c>
      <c r="AK207" s="28" t="str">
        <f t="shared" si="1245"/>
        <v/>
      </c>
      <c r="AL207" s="28" t="str">
        <f t="shared" si="1245"/>
        <v/>
      </c>
      <c r="AM207" s="28" t="str">
        <f t="shared" si="11"/>
        <v/>
      </c>
      <c r="AN207" s="28" t="str">
        <f t="shared" ref="AN207:AQ207" si="1246">IFERROR(IF(FIND(AN$1,$F207)&gt;1,"Status - LGBT",""),"")</f>
        <v/>
      </c>
      <c r="AO207" s="28" t="str">
        <f t="shared" si="1246"/>
        <v/>
      </c>
      <c r="AP207" s="28" t="str">
        <f t="shared" si="1246"/>
        <v/>
      </c>
      <c r="AQ207" s="28" t="str">
        <f t="shared" si="1246"/>
        <v/>
      </c>
      <c r="AR207" s="28" t="str">
        <f t="shared" ref="AR207:AV207" si="1247">IFERROR(IF(FIND(AR$1,$F207)&gt;1,"BME",""),"")</f>
        <v/>
      </c>
      <c r="AS207" s="28" t="str">
        <f t="shared" si="1247"/>
        <v/>
      </c>
      <c r="AT207" s="28" t="str">
        <f t="shared" si="1247"/>
        <v/>
      </c>
      <c r="AU207" s="28" t="str">
        <f t="shared" si="1247"/>
        <v/>
      </c>
      <c r="AV207" s="28" t="str">
        <f t="shared" si="1247"/>
        <v/>
      </c>
      <c r="AW207" s="28" t="str">
        <f t="shared" ref="AW207:BC207" si="1248">IFERROR(IF(FIND(AW$1,$F207)&gt;1,AW$1,""),"")</f>
        <v/>
      </c>
      <c r="AX207" s="28" t="str">
        <f t="shared" si="1248"/>
        <v/>
      </c>
      <c r="AY207" s="28" t="str">
        <f t="shared" si="1248"/>
        <v/>
      </c>
      <c r="AZ207" s="28" t="str">
        <f t="shared" si="1248"/>
        <v/>
      </c>
      <c r="BA207" s="28" t="str">
        <f t="shared" si="1248"/>
        <v/>
      </c>
      <c r="BB207" s="28" t="str">
        <f t="shared" si="1248"/>
        <v/>
      </c>
      <c r="BC207" s="28" t="str">
        <f t="shared" si="1248"/>
        <v/>
      </c>
      <c r="BD207" s="28" t="str">
        <f t="shared" si="15"/>
        <v/>
      </c>
      <c r="BG207" s="2" t="s">
        <v>2225</v>
      </c>
      <c r="BI207" s="2" t="s">
        <v>2179</v>
      </c>
      <c r="BJ207" s="28" t="str">
        <f t="shared" si="16"/>
        <v>Leeds</v>
      </c>
      <c r="BK207" s="28" t="str">
        <f t="shared" si="17"/>
        <v>West Yorkshire</v>
      </c>
      <c r="BM207" s="2" t="s">
        <v>98</v>
      </c>
      <c r="BU207" s="18"/>
      <c r="BV207" s="47" t="s">
        <v>569</v>
      </c>
      <c r="BW207" s="18"/>
      <c r="BX207" s="18"/>
      <c r="BY207" s="42" t="str">
        <f t="shared" si="18"/>
        <v>LS7</v>
      </c>
      <c r="BZ207" s="43"/>
    </row>
    <row r="208" spans="1:78" ht="15">
      <c r="A208" s="10" t="s">
        <v>1943</v>
      </c>
      <c r="B208" s="28">
        <f>VLOOKUP(A208,Organisations!$A$2:$B$7,2,FALSE)</f>
        <v>1</v>
      </c>
      <c r="C208" s="10" t="s">
        <v>2228</v>
      </c>
      <c r="D208" s="10" t="s">
        <v>2229</v>
      </c>
      <c r="E208" s="28" t="str">
        <f t="shared" si="0"/>
        <v/>
      </c>
      <c r="F208" s="27"/>
      <c r="G208" s="10" t="s">
        <v>68</v>
      </c>
      <c r="H208" s="11"/>
      <c r="K208" s="30" t="s">
        <v>2231</v>
      </c>
      <c r="L208" s="12"/>
      <c r="M208" s="28" t="str">
        <f t="shared" ref="M208:Q208" si="1249">IFERROR(IF(FIND(M$1,$F208)&gt;1,"Age - Children",""),"")</f>
        <v/>
      </c>
      <c r="N208" s="28" t="str">
        <f t="shared" si="1249"/>
        <v/>
      </c>
      <c r="O208" s="28" t="str">
        <f t="shared" si="1249"/>
        <v/>
      </c>
      <c r="P208" s="28" t="str">
        <f t="shared" si="1249"/>
        <v/>
      </c>
      <c r="Q208" s="28" t="str">
        <f t="shared" si="1249"/>
        <v/>
      </c>
      <c r="R208" s="28" t="str">
        <f t="shared" ref="R208:T208" si="1250">IFERROR(IF(FIND(R$1,$F208)&gt;1,"Age - Elderly",""),"")</f>
        <v/>
      </c>
      <c r="S208" s="28" t="str">
        <f t="shared" si="1250"/>
        <v/>
      </c>
      <c r="T208" s="28" t="str">
        <f t="shared" si="1250"/>
        <v/>
      </c>
      <c r="U208" s="28" t="str">
        <f t="shared" si="3"/>
        <v/>
      </c>
      <c r="V208" s="28" t="str">
        <f t="shared" si="4"/>
        <v/>
      </c>
      <c r="X208" s="28" t="str">
        <f t="shared" si="5"/>
        <v/>
      </c>
      <c r="Y208" s="28" t="str">
        <f t="shared" si="6"/>
        <v/>
      </c>
      <c r="Z208" s="28" t="str">
        <f t="shared" si="7"/>
        <v/>
      </c>
      <c r="AB208" s="28" t="str">
        <f t="shared" si="8"/>
        <v/>
      </c>
      <c r="AD208" s="28" t="str">
        <f t="shared" si="9"/>
        <v/>
      </c>
      <c r="AG208" s="28" t="str">
        <f t="shared" ref="AG208:AL208" si="1251">IFERROR(IF(FIND(AG$1,$F208)&gt;1,AG$1,""),"")</f>
        <v/>
      </c>
      <c r="AH208" s="28" t="str">
        <f t="shared" si="1251"/>
        <v/>
      </c>
      <c r="AI208" s="28" t="str">
        <f t="shared" si="1251"/>
        <v/>
      </c>
      <c r="AJ208" s="28" t="str">
        <f t="shared" si="1251"/>
        <v/>
      </c>
      <c r="AK208" s="28" t="str">
        <f t="shared" si="1251"/>
        <v/>
      </c>
      <c r="AL208" s="28" t="str">
        <f t="shared" si="1251"/>
        <v/>
      </c>
      <c r="AM208" s="28" t="str">
        <f t="shared" si="11"/>
        <v/>
      </c>
      <c r="AN208" s="28" t="str">
        <f t="shared" ref="AN208:AQ208" si="1252">IFERROR(IF(FIND(AN$1,$F208)&gt;1,"Status - LGBT",""),"")</f>
        <v/>
      </c>
      <c r="AO208" s="28" t="str">
        <f t="shared" si="1252"/>
        <v/>
      </c>
      <c r="AP208" s="28" t="str">
        <f t="shared" si="1252"/>
        <v/>
      </c>
      <c r="AQ208" s="28" t="str">
        <f t="shared" si="1252"/>
        <v/>
      </c>
      <c r="AR208" s="28" t="str">
        <f t="shared" ref="AR208:AV208" si="1253">IFERROR(IF(FIND(AR$1,$F208)&gt;1,"BME",""),"")</f>
        <v/>
      </c>
      <c r="AS208" s="28" t="str">
        <f t="shared" si="1253"/>
        <v/>
      </c>
      <c r="AT208" s="28" t="str">
        <f t="shared" si="1253"/>
        <v/>
      </c>
      <c r="AU208" s="28" t="str">
        <f t="shared" si="1253"/>
        <v/>
      </c>
      <c r="AV208" s="28" t="str">
        <f t="shared" si="1253"/>
        <v/>
      </c>
      <c r="AW208" s="28" t="str">
        <f t="shared" ref="AW208:BC208" si="1254">IFERROR(IF(FIND(AW$1,$F208)&gt;1,AW$1,""),"")</f>
        <v/>
      </c>
      <c r="AX208" s="28" t="str">
        <f t="shared" si="1254"/>
        <v/>
      </c>
      <c r="AY208" s="28" t="str">
        <f t="shared" si="1254"/>
        <v/>
      </c>
      <c r="AZ208" s="28" t="str">
        <f t="shared" si="1254"/>
        <v/>
      </c>
      <c r="BA208" s="28" t="str">
        <f t="shared" si="1254"/>
        <v/>
      </c>
      <c r="BB208" s="28" t="str">
        <f t="shared" si="1254"/>
        <v/>
      </c>
      <c r="BC208" s="28" t="str">
        <f t="shared" si="1254"/>
        <v/>
      </c>
      <c r="BD208" s="28" t="str">
        <f t="shared" si="15"/>
        <v/>
      </c>
      <c r="BG208" s="2" t="s">
        <v>2232</v>
      </c>
      <c r="BI208" s="2" t="s">
        <v>2184</v>
      </c>
      <c r="BJ208" s="28" t="str">
        <f t="shared" si="16"/>
        <v>Leeds</v>
      </c>
      <c r="BK208" s="28" t="str">
        <f t="shared" si="17"/>
        <v>West Yorkshire</v>
      </c>
      <c r="BM208" s="2" t="s">
        <v>98</v>
      </c>
      <c r="BU208" s="12"/>
      <c r="BV208" s="50" t="s">
        <v>597</v>
      </c>
      <c r="BW208" s="12"/>
      <c r="BX208" s="12"/>
      <c r="BY208" s="42" t="str">
        <f t="shared" si="18"/>
        <v>LS26</v>
      </c>
      <c r="BZ208" s="42"/>
    </row>
    <row r="209" spans="1:78" ht="15">
      <c r="A209" s="16" t="s">
        <v>1943</v>
      </c>
      <c r="B209" s="28">
        <f>VLOOKUP(A209,Organisations!$A$2:$B$7,2,FALSE)</f>
        <v>1</v>
      </c>
      <c r="C209" s="16" t="s">
        <v>2235</v>
      </c>
      <c r="D209" s="16" t="s">
        <v>2236</v>
      </c>
      <c r="E209" s="28" t="str">
        <f t="shared" si="0"/>
        <v/>
      </c>
      <c r="F209" s="24"/>
      <c r="G209" s="16" t="s">
        <v>68</v>
      </c>
      <c r="H209" s="17"/>
      <c r="K209" s="26" t="s">
        <v>2238</v>
      </c>
      <c r="L209" s="18"/>
      <c r="M209" s="28" t="str">
        <f t="shared" ref="M209:Q209" si="1255">IFERROR(IF(FIND(M$1,$F209)&gt;1,"Age - Children",""),"")</f>
        <v/>
      </c>
      <c r="N209" s="28" t="str">
        <f t="shared" si="1255"/>
        <v/>
      </c>
      <c r="O209" s="28" t="str">
        <f t="shared" si="1255"/>
        <v/>
      </c>
      <c r="P209" s="28" t="str">
        <f t="shared" si="1255"/>
        <v/>
      </c>
      <c r="Q209" s="28" t="str">
        <f t="shared" si="1255"/>
        <v/>
      </c>
      <c r="R209" s="28" t="str">
        <f t="shared" ref="R209:T209" si="1256">IFERROR(IF(FIND(R$1,$F209)&gt;1,"Age - Elderly",""),"")</f>
        <v/>
      </c>
      <c r="S209" s="28" t="str">
        <f t="shared" si="1256"/>
        <v/>
      </c>
      <c r="T209" s="28" t="str">
        <f t="shared" si="1256"/>
        <v/>
      </c>
      <c r="U209" s="28" t="str">
        <f t="shared" si="3"/>
        <v/>
      </c>
      <c r="V209" s="28" t="str">
        <f t="shared" si="4"/>
        <v/>
      </c>
      <c r="X209" s="28" t="str">
        <f t="shared" si="5"/>
        <v/>
      </c>
      <c r="Y209" s="28" t="str">
        <f t="shared" si="6"/>
        <v/>
      </c>
      <c r="Z209" s="28" t="str">
        <f t="shared" si="7"/>
        <v/>
      </c>
      <c r="AB209" s="28" t="str">
        <f t="shared" si="8"/>
        <v/>
      </c>
      <c r="AD209" s="28" t="str">
        <f t="shared" si="9"/>
        <v/>
      </c>
      <c r="AG209" s="28" t="str">
        <f t="shared" ref="AG209:AL209" si="1257">IFERROR(IF(FIND(AG$1,$F209)&gt;1,AG$1,""),"")</f>
        <v/>
      </c>
      <c r="AH209" s="28" t="str">
        <f t="shared" si="1257"/>
        <v/>
      </c>
      <c r="AI209" s="28" t="str">
        <f t="shared" si="1257"/>
        <v/>
      </c>
      <c r="AJ209" s="28" t="str">
        <f t="shared" si="1257"/>
        <v/>
      </c>
      <c r="AK209" s="28" t="str">
        <f t="shared" si="1257"/>
        <v/>
      </c>
      <c r="AL209" s="28" t="str">
        <f t="shared" si="1257"/>
        <v/>
      </c>
      <c r="AM209" s="28" t="str">
        <f t="shared" si="11"/>
        <v/>
      </c>
      <c r="AN209" s="28" t="str">
        <f t="shared" ref="AN209:AQ209" si="1258">IFERROR(IF(FIND(AN$1,$F209)&gt;1,"Status - LGBT",""),"")</f>
        <v/>
      </c>
      <c r="AO209" s="28" t="str">
        <f t="shared" si="1258"/>
        <v/>
      </c>
      <c r="AP209" s="28" t="str">
        <f t="shared" si="1258"/>
        <v/>
      </c>
      <c r="AQ209" s="28" t="str">
        <f t="shared" si="1258"/>
        <v/>
      </c>
      <c r="AR209" s="28" t="str">
        <f t="shared" ref="AR209:AV209" si="1259">IFERROR(IF(FIND(AR$1,$F209)&gt;1,"BME",""),"")</f>
        <v/>
      </c>
      <c r="AS209" s="28" t="str">
        <f t="shared" si="1259"/>
        <v/>
      </c>
      <c r="AT209" s="28" t="str">
        <f t="shared" si="1259"/>
        <v/>
      </c>
      <c r="AU209" s="28" t="str">
        <f t="shared" si="1259"/>
        <v/>
      </c>
      <c r="AV209" s="28" t="str">
        <f t="shared" si="1259"/>
        <v/>
      </c>
      <c r="AW209" s="28" t="str">
        <f t="shared" ref="AW209:BC209" si="1260">IFERROR(IF(FIND(AW$1,$F209)&gt;1,AW$1,""),"")</f>
        <v/>
      </c>
      <c r="AX209" s="28" t="str">
        <f t="shared" si="1260"/>
        <v/>
      </c>
      <c r="AY209" s="28" t="str">
        <f t="shared" si="1260"/>
        <v/>
      </c>
      <c r="AZ209" s="28" t="str">
        <f t="shared" si="1260"/>
        <v/>
      </c>
      <c r="BA209" s="28" t="str">
        <f t="shared" si="1260"/>
        <v/>
      </c>
      <c r="BB209" s="28" t="str">
        <f t="shared" si="1260"/>
        <v/>
      </c>
      <c r="BC209" s="28" t="str">
        <f t="shared" si="1260"/>
        <v/>
      </c>
      <c r="BD209" s="28" t="str">
        <f t="shared" si="15"/>
        <v/>
      </c>
      <c r="BG209" s="2" t="s">
        <v>2239</v>
      </c>
      <c r="BI209" s="2" t="s">
        <v>2190</v>
      </c>
      <c r="BJ209" s="28" t="str">
        <f t="shared" si="16"/>
        <v>Leeds</v>
      </c>
      <c r="BK209" s="28" t="str">
        <f t="shared" si="17"/>
        <v>West Yorkshire</v>
      </c>
      <c r="BM209" s="2" t="s">
        <v>98</v>
      </c>
      <c r="BU209" s="18"/>
      <c r="BV209" s="47" t="s">
        <v>561</v>
      </c>
      <c r="BW209" s="18"/>
      <c r="BX209" s="18"/>
      <c r="BY209" s="42" t="str">
        <f t="shared" si="18"/>
        <v>LS1</v>
      </c>
      <c r="BZ209" s="43"/>
    </row>
    <row r="210" spans="1:78" ht="15">
      <c r="A210" s="10" t="s">
        <v>1943</v>
      </c>
      <c r="B210" s="28">
        <f>VLOOKUP(A210,Organisations!$A$2:$B$7,2,FALSE)</f>
        <v>1</v>
      </c>
      <c r="C210" s="10" t="s">
        <v>2241</v>
      </c>
      <c r="D210" s="10" t="s">
        <v>2242</v>
      </c>
      <c r="E210" s="28" t="str">
        <f t="shared" si="0"/>
        <v/>
      </c>
      <c r="F210" s="27"/>
      <c r="G210" s="10" t="s">
        <v>68</v>
      </c>
      <c r="H210" s="11"/>
      <c r="K210" s="30" t="s">
        <v>1916</v>
      </c>
      <c r="L210" s="12"/>
      <c r="M210" s="28" t="str">
        <f t="shared" ref="M210:Q210" si="1261">IFERROR(IF(FIND(M$1,$F210)&gt;1,"Age - Children",""),"")</f>
        <v/>
      </c>
      <c r="N210" s="28" t="str">
        <f t="shared" si="1261"/>
        <v/>
      </c>
      <c r="O210" s="28" t="str">
        <f t="shared" si="1261"/>
        <v/>
      </c>
      <c r="P210" s="28" t="str">
        <f t="shared" si="1261"/>
        <v/>
      </c>
      <c r="Q210" s="28" t="str">
        <f t="shared" si="1261"/>
        <v/>
      </c>
      <c r="R210" s="28" t="str">
        <f t="shared" ref="R210:T210" si="1262">IFERROR(IF(FIND(R$1,$F210)&gt;1,"Age - Elderly",""),"")</f>
        <v/>
      </c>
      <c r="S210" s="28" t="str">
        <f t="shared" si="1262"/>
        <v/>
      </c>
      <c r="T210" s="28" t="str">
        <f t="shared" si="1262"/>
        <v/>
      </c>
      <c r="U210" s="28" t="str">
        <f t="shared" si="3"/>
        <v/>
      </c>
      <c r="V210" s="28" t="str">
        <f t="shared" si="4"/>
        <v/>
      </c>
      <c r="X210" s="28" t="str">
        <f t="shared" si="5"/>
        <v/>
      </c>
      <c r="Y210" s="28" t="str">
        <f t="shared" si="6"/>
        <v/>
      </c>
      <c r="Z210" s="28" t="str">
        <f t="shared" si="7"/>
        <v/>
      </c>
      <c r="AB210" s="28" t="str">
        <f t="shared" si="8"/>
        <v/>
      </c>
      <c r="AD210" s="28" t="str">
        <f t="shared" si="9"/>
        <v/>
      </c>
      <c r="AG210" s="28" t="str">
        <f t="shared" ref="AG210:AL210" si="1263">IFERROR(IF(FIND(AG$1,$F210)&gt;1,AG$1,""),"")</f>
        <v/>
      </c>
      <c r="AH210" s="28" t="str">
        <f t="shared" si="1263"/>
        <v/>
      </c>
      <c r="AI210" s="28" t="str">
        <f t="shared" si="1263"/>
        <v/>
      </c>
      <c r="AJ210" s="28" t="str">
        <f t="shared" si="1263"/>
        <v/>
      </c>
      <c r="AK210" s="28" t="str">
        <f t="shared" si="1263"/>
        <v/>
      </c>
      <c r="AL210" s="28" t="str">
        <f t="shared" si="1263"/>
        <v/>
      </c>
      <c r="AM210" s="28" t="str">
        <f t="shared" si="11"/>
        <v/>
      </c>
      <c r="AN210" s="28" t="str">
        <f t="shared" ref="AN210:AQ210" si="1264">IFERROR(IF(FIND(AN$1,$F210)&gt;1,"Status - LGBT",""),"")</f>
        <v/>
      </c>
      <c r="AO210" s="28" t="str">
        <f t="shared" si="1264"/>
        <v/>
      </c>
      <c r="AP210" s="28" t="str">
        <f t="shared" si="1264"/>
        <v/>
      </c>
      <c r="AQ210" s="28" t="str">
        <f t="shared" si="1264"/>
        <v/>
      </c>
      <c r="AR210" s="28" t="str">
        <f t="shared" ref="AR210:AV210" si="1265">IFERROR(IF(FIND(AR$1,$F210)&gt;1,"BME",""),"")</f>
        <v/>
      </c>
      <c r="AS210" s="28" t="str">
        <f t="shared" si="1265"/>
        <v/>
      </c>
      <c r="AT210" s="28" t="str">
        <f t="shared" si="1265"/>
        <v/>
      </c>
      <c r="AU210" s="28" t="str">
        <f t="shared" si="1265"/>
        <v/>
      </c>
      <c r="AV210" s="28" t="str">
        <f t="shared" si="1265"/>
        <v/>
      </c>
      <c r="AW210" s="28" t="str">
        <f t="shared" ref="AW210:BC210" si="1266">IFERROR(IF(FIND(AW$1,$F210)&gt;1,AW$1,""),"")</f>
        <v/>
      </c>
      <c r="AX210" s="28" t="str">
        <f t="shared" si="1266"/>
        <v/>
      </c>
      <c r="AY210" s="28" t="str">
        <f t="shared" si="1266"/>
        <v/>
      </c>
      <c r="AZ210" s="28" t="str">
        <f t="shared" si="1266"/>
        <v/>
      </c>
      <c r="BA210" s="28" t="str">
        <f t="shared" si="1266"/>
        <v/>
      </c>
      <c r="BB210" s="28" t="str">
        <f t="shared" si="1266"/>
        <v/>
      </c>
      <c r="BC210" s="28" t="str">
        <f t="shared" si="1266"/>
        <v/>
      </c>
      <c r="BD210" s="28" t="str">
        <f t="shared" si="15"/>
        <v/>
      </c>
      <c r="BG210" s="2" t="s">
        <v>1917</v>
      </c>
      <c r="BI210" s="2" t="s">
        <v>1864</v>
      </c>
      <c r="BJ210" s="28" t="str">
        <f t="shared" si="16"/>
        <v>Leeds</v>
      </c>
      <c r="BK210" s="28" t="str">
        <f t="shared" si="17"/>
        <v>West Yorkshire</v>
      </c>
      <c r="BM210" s="2" t="s">
        <v>98</v>
      </c>
      <c r="BU210" s="12"/>
      <c r="BV210" s="50" t="s">
        <v>572</v>
      </c>
      <c r="BW210" s="12"/>
      <c r="BX210" s="12"/>
      <c r="BY210" s="42" t="str">
        <f t="shared" si="18"/>
        <v>LS9</v>
      </c>
      <c r="BZ210" s="42"/>
    </row>
    <row r="211" spans="1:78" ht="15">
      <c r="A211" s="16" t="s">
        <v>1943</v>
      </c>
      <c r="B211" s="28">
        <f>VLOOKUP(A211,Organisations!$A$2:$B$7,2,FALSE)</f>
        <v>1</v>
      </c>
      <c r="C211" s="16" t="s">
        <v>2245</v>
      </c>
      <c r="D211" s="16" t="s">
        <v>2246</v>
      </c>
      <c r="E211" s="28" t="str">
        <f t="shared" si="0"/>
        <v/>
      </c>
      <c r="F211" s="24"/>
      <c r="G211" s="16" t="s">
        <v>68</v>
      </c>
      <c r="H211" s="17"/>
      <c r="K211" s="26" t="s">
        <v>2248</v>
      </c>
      <c r="L211" s="18"/>
      <c r="M211" s="28" t="str">
        <f t="shared" ref="M211:Q211" si="1267">IFERROR(IF(FIND(M$1,$F211)&gt;1,"Age - Children",""),"")</f>
        <v/>
      </c>
      <c r="N211" s="28" t="str">
        <f t="shared" si="1267"/>
        <v/>
      </c>
      <c r="O211" s="28" t="str">
        <f t="shared" si="1267"/>
        <v/>
      </c>
      <c r="P211" s="28" t="str">
        <f t="shared" si="1267"/>
        <v/>
      </c>
      <c r="Q211" s="28" t="str">
        <f t="shared" si="1267"/>
        <v/>
      </c>
      <c r="R211" s="28" t="str">
        <f t="shared" ref="R211:T211" si="1268">IFERROR(IF(FIND(R$1,$F211)&gt;1,"Age - Elderly",""),"")</f>
        <v/>
      </c>
      <c r="S211" s="28" t="str">
        <f t="shared" si="1268"/>
        <v/>
      </c>
      <c r="T211" s="28" t="str">
        <f t="shared" si="1268"/>
        <v/>
      </c>
      <c r="U211" s="28" t="str">
        <f t="shared" si="3"/>
        <v/>
      </c>
      <c r="V211" s="28" t="str">
        <f t="shared" si="4"/>
        <v/>
      </c>
      <c r="X211" s="28" t="str">
        <f t="shared" si="5"/>
        <v/>
      </c>
      <c r="Y211" s="28" t="str">
        <f t="shared" si="6"/>
        <v/>
      </c>
      <c r="Z211" s="28" t="str">
        <f t="shared" si="7"/>
        <v/>
      </c>
      <c r="AB211" s="28" t="str">
        <f t="shared" si="8"/>
        <v/>
      </c>
      <c r="AD211" s="28" t="str">
        <f t="shared" si="9"/>
        <v/>
      </c>
      <c r="AG211" s="28" t="str">
        <f t="shared" ref="AG211:AL211" si="1269">IFERROR(IF(FIND(AG$1,$F211)&gt;1,AG$1,""),"")</f>
        <v/>
      </c>
      <c r="AH211" s="28" t="str">
        <f t="shared" si="1269"/>
        <v/>
      </c>
      <c r="AI211" s="28" t="str">
        <f t="shared" si="1269"/>
        <v/>
      </c>
      <c r="AJ211" s="28" t="str">
        <f t="shared" si="1269"/>
        <v/>
      </c>
      <c r="AK211" s="28" t="str">
        <f t="shared" si="1269"/>
        <v/>
      </c>
      <c r="AL211" s="28" t="str">
        <f t="shared" si="1269"/>
        <v/>
      </c>
      <c r="AM211" s="28" t="str">
        <f t="shared" si="11"/>
        <v/>
      </c>
      <c r="AN211" s="28" t="str">
        <f t="shared" ref="AN211:AQ211" si="1270">IFERROR(IF(FIND(AN$1,$F211)&gt;1,"Status - LGBT",""),"")</f>
        <v/>
      </c>
      <c r="AO211" s="28" t="str">
        <f t="shared" si="1270"/>
        <v/>
      </c>
      <c r="AP211" s="28" t="str">
        <f t="shared" si="1270"/>
        <v/>
      </c>
      <c r="AQ211" s="28" t="str">
        <f t="shared" si="1270"/>
        <v/>
      </c>
      <c r="AR211" s="28" t="str">
        <f t="shared" ref="AR211:AV211" si="1271">IFERROR(IF(FIND(AR$1,$F211)&gt;1,"BME",""),"")</f>
        <v/>
      </c>
      <c r="AS211" s="28" t="str">
        <f t="shared" si="1271"/>
        <v/>
      </c>
      <c r="AT211" s="28" t="str">
        <f t="shared" si="1271"/>
        <v/>
      </c>
      <c r="AU211" s="28" t="str">
        <f t="shared" si="1271"/>
        <v/>
      </c>
      <c r="AV211" s="28" t="str">
        <f t="shared" si="1271"/>
        <v/>
      </c>
      <c r="AW211" s="28" t="str">
        <f t="shared" ref="AW211:BC211" si="1272">IFERROR(IF(FIND(AW$1,$F211)&gt;1,AW$1,""),"")</f>
        <v/>
      </c>
      <c r="AX211" s="28" t="str">
        <f t="shared" si="1272"/>
        <v/>
      </c>
      <c r="AY211" s="28" t="str">
        <f t="shared" si="1272"/>
        <v/>
      </c>
      <c r="AZ211" s="28" t="str">
        <f t="shared" si="1272"/>
        <v/>
      </c>
      <c r="BA211" s="28" t="str">
        <f t="shared" si="1272"/>
        <v/>
      </c>
      <c r="BB211" s="28" t="str">
        <f t="shared" si="1272"/>
        <v/>
      </c>
      <c r="BC211" s="28" t="str">
        <f t="shared" si="1272"/>
        <v/>
      </c>
      <c r="BD211" s="28" t="str">
        <f t="shared" si="15"/>
        <v/>
      </c>
      <c r="BG211" s="2" t="s">
        <v>19299</v>
      </c>
      <c r="BI211" s="2" t="s">
        <v>2199</v>
      </c>
      <c r="BJ211" s="28" t="str">
        <f t="shared" si="16"/>
        <v>Leeds</v>
      </c>
      <c r="BK211" s="28" t="str">
        <f t="shared" si="17"/>
        <v>West Yorkshire</v>
      </c>
      <c r="BM211" s="2" t="s">
        <v>98</v>
      </c>
      <c r="BU211" s="18"/>
      <c r="BV211" s="47" t="s">
        <v>569</v>
      </c>
      <c r="BW211" s="18"/>
      <c r="BX211" s="18"/>
      <c r="BY211" s="42" t="str">
        <f t="shared" si="18"/>
        <v>LS7</v>
      </c>
      <c r="BZ211" s="43"/>
    </row>
    <row r="212" spans="1:78" ht="15">
      <c r="A212" s="10" t="s">
        <v>1943</v>
      </c>
      <c r="B212" s="28">
        <f>VLOOKUP(A212,Organisations!$A$2:$B$7,2,FALSE)</f>
        <v>1</v>
      </c>
      <c r="C212" s="10" t="s">
        <v>2251</v>
      </c>
      <c r="D212" s="10" t="s">
        <v>2252</v>
      </c>
      <c r="E212" s="28" t="str">
        <f t="shared" si="0"/>
        <v/>
      </c>
      <c r="F212" s="27"/>
      <c r="G212" s="10" t="s">
        <v>68</v>
      </c>
      <c r="H212" s="11"/>
      <c r="K212" s="30" t="s">
        <v>2254</v>
      </c>
      <c r="L212" s="12"/>
      <c r="M212" s="28" t="str">
        <f t="shared" ref="M212:Q212" si="1273">IFERROR(IF(FIND(M$1,$F212)&gt;1,"Age - Children",""),"")</f>
        <v/>
      </c>
      <c r="N212" s="28" t="str">
        <f t="shared" si="1273"/>
        <v/>
      </c>
      <c r="O212" s="28" t="str">
        <f t="shared" si="1273"/>
        <v/>
      </c>
      <c r="P212" s="28" t="str">
        <f t="shared" si="1273"/>
        <v/>
      </c>
      <c r="Q212" s="28" t="str">
        <f t="shared" si="1273"/>
        <v/>
      </c>
      <c r="R212" s="28" t="str">
        <f t="shared" ref="R212:T212" si="1274">IFERROR(IF(FIND(R$1,$F212)&gt;1,"Age - Elderly",""),"")</f>
        <v/>
      </c>
      <c r="S212" s="28" t="str">
        <f t="shared" si="1274"/>
        <v/>
      </c>
      <c r="T212" s="28" t="str">
        <f t="shared" si="1274"/>
        <v/>
      </c>
      <c r="U212" s="28" t="str">
        <f t="shared" si="3"/>
        <v/>
      </c>
      <c r="V212" s="28" t="str">
        <f t="shared" si="4"/>
        <v/>
      </c>
      <c r="X212" s="28" t="str">
        <f t="shared" si="5"/>
        <v/>
      </c>
      <c r="Y212" s="28" t="str">
        <f t="shared" si="6"/>
        <v/>
      </c>
      <c r="Z212" s="28" t="str">
        <f t="shared" si="7"/>
        <v/>
      </c>
      <c r="AB212" s="28" t="str">
        <f t="shared" si="8"/>
        <v/>
      </c>
      <c r="AD212" s="28" t="str">
        <f t="shared" si="9"/>
        <v/>
      </c>
      <c r="AG212" s="28" t="str">
        <f t="shared" ref="AG212:AL212" si="1275">IFERROR(IF(FIND(AG$1,$F212)&gt;1,AG$1,""),"")</f>
        <v/>
      </c>
      <c r="AH212" s="28" t="str">
        <f t="shared" si="1275"/>
        <v/>
      </c>
      <c r="AI212" s="28" t="str">
        <f t="shared" si="1275"/>
        <v/>
      </c>
      <c r="AJ212" s="28" t="str">
        <f t="shared" si="1275"/>
        <v/>
      </c>
      <c r="AK212" s="28" t="str">
        <f t="shared" si="1275"/>
        <v/>
      </c>
      <c r="AL212" s="28" t="str">
        <f t="shared" si="1275"/>
        <v/>
      </c>
      <c r="AM212" s="28" t="str">
        <f t="shared" si="11"/>
        <v/>
      </c>
      <c r="AN212" s="28" t="str">
        <f t="shared" ref="AN212:AQ212" si="1276">IFERROR(IF(FIND(AN$1,$F212)&gt;1,"Status - LGBT",""),"")</f>
        <v/>
      </c>
      <c r="AO212" s="28" t="str">
        <f t="shared" si="1276"/>
        <v/>
      </c>
      <c r="AP212" s="28" t="str">
        <f t="shared" si="1276"/>
        <v/>
      </c>
      <c r="AQ212" s="28" t="str">
        <f t="shared" si="1276"/>
        <v/>
      </c>
      <c r="AR212" s="28" t="str">
        <f t="shared" ref="AR212:AV212" si="1277">IFERROR(IF(FIND(AR$1,$F212)&gt;1,"BME",""),"")</f>
        <v/>
      </c>
      <c r="AS212" s="28" t="str">
        <f t="shared" si="1277"/>
        <v/>
      </c>
      <c r="AT212" s="28" t="str">
        <f t="shared" si="1277"/>
        <v/>
      </c>
      <c r="AU212" s="28" t="str">
        <f t="shared" si="1277"/>
        <v/>
      </c>
      <c r="AV212" s="28" t="str">
        <f t="shared" si="1277"/>
        <v/>
      </c>
      <c r="AW212" s="28" t="str">
        <f t="shared" ref="AW212:BC212" si="1278">IFERROR(IF(FIND(AW$1,$F212)&gt;1,AW$1,""),"")</f>
        <v/>
      </c>
      <c r="AX212" s="28" t="str">
        <f t="shared" si="1278"/>
        <v/>
      </c>
      <c r="AY212" s="28" t="str">
        <f t="shared" si="1278"/>
        <v/>
      </c>
      <c r="AZ212" s="28" t="str">
        <f t="shared" si="1278"/>
        <v/>
      </c>
      <c r="BA212" s="28" t="str">
        <f t="shared" si="1278"/>
        <v/>
      </c>
      <c r="BB212" s="28" t="str">
        <f t="shared" si="1278"/>
        <v/>
      </c>
      <c r="BC212" s="28" t="str">
        <f t="shared" si="1278"/>
        <v/>
      </c>
      <c r="BD212" s="28" t="str">
        <f t="shared" si="15"/>
        <v/>
      </c>
      <c r="BG212" s="2" t="s">
        <v>2255</v>
      </c>
      <c r="BI212" s="2" t="s">
        <v>2205</v>
      </c>
      <c r="BJ212" s="28" t="str">
        <f t="shared" si="16"/>
        <v/>
      </c>
      <c r="BK212" s="28" t="str">
        <f t="shared" si="17"/>
        <v/>
      </c>
      <c r="BM212" s="2" t="s">
        <v>98</v>
      </c>
      <c r="BU212" s="12"/>
      <c r="BV212" s="50" t="s">
        <v>587</v>
      </c>
      <c r="BW212" s="12"/>
      <c r="BX212" s="12"/>
      <c r="BY212" s="42" t="str">
        <f t="shared" si="18"/>
        <v>LS18</v>
      </c>
      <c r="BZ212" s="42"/>
    </row>
    <row r="213" spans="1:78" ht="15">
      <c r="A213" s="16" t="s">
        <v>1943</v>
      </c>
      <c r="B213" s="28">
        <f>VLOOKUP(A213,Organisations!$A$2:$B$7,2,FALSE)</f>
        <v>1</v>
      </c>
      <c r="C213" s="16" t="s">
        <v>2257</v>
      </c>
      <c r="D213" s="16" t="s">
        <v>2258</v>
      </c>
      <c r="E213" s="28" t="str">
        <f t="shared" si="0"/>
        <v/>
      </c>
      <c r="F213" s="24"/>
      <c r="G213" s="16" t="s">
        <v>68</v>
      </c>
      <c r="H213" s="17"/>
      <c r="K213" s="26" t="s">
        <v>2260</v>
      </c>
      <c r="L213" s="18"/>
      <c r="M213" s="28" t="str">
        <f t="shared" ref="M213:Q213" si="1279">IFERROR(IF(FIND(M$1,$F213)&gt;1,"Age - Children",""),"")</f>
        <v/>
      </c>
      <c r="N213" s="28" t="str">
        <f t="shared" si="1279"/>
        <v/>
      </c>
      <c r="O213" s="28" t="str">
        <f t="shared" si="1279"/>
        <v/>
      </c>
      <c r="P213" s="28" t="str">
        <f t="shared" si="1279"/>
        <v/>
      </c>
      <c r="Q213" s="28" t="str">
        <f t="shared" si="1279"/>
        <v/>
      </c>
      <c r="R213" s="28" t="str">
        <f t="shared" ref="R213:T213" si="1280">IFERROR(IF(FIND(R$1,$F213)&gt;1,"Age - Elderly",""),"")</f>
        <v/>
      </c>
      <c r="S213" s="28" t="str">
        <f t="shared" si="1280"/>
        <v/>
      </c>
      <c r="T213" s="28" t="str">
        <f t="shared" si="1280"/>
        <v/>
      </c>
      <c r="U213" s="28" t="str">
        <f t="shared" si="3"/>
        <v/>
      </c>
      <c r="V213" s="28" t="str">
        <f t="shared" si="4"/>
        <v/>
      </c>
      <c r="X213" s="28" t="str">
        <f t="shared" si="5"/>
        <v/>
      </c>
      <c r="Y213" s="28" t="str">
        <f t="shared" si="6"/>
        <v/>
      </c>
      <c r="Z213" s="28" t="str">
        <f t="shared" si="7"/>
        <v/>
      </c>
      <c r="AB213" s="28" t="str">
        <f t="shared" si="8"/>
        <v/>
      </c>
      <c r="AD213" s="28" t="str">
        <f t="shared" si="9"/>
        <v/>
      </c>
      <c r="AG213" s="28" t="str">
        <f t="shared" ref="AG213:AL213" si="1281">IFERROR(IF(FIND(AG$1,$F213)&gt;1,AG$1,""),"")</f>
        <v/>
      </c>
      <c r="AH213" s="28" t="str">
        <f t="shared" si="1281"/>
        <v/>
      </c>
      <c r="AI213" s="28" t="str">
        <f t="shared" si="1281"/>
        <v/>
      </c>
      <c r="AJ213" s="28" t="str">
        <f t="shared" si="1281"/>
        <v/>
      </c>
      <c r="AK213" s="28" t="str">
        <f t="shared" si="1281"/>
        <v/>
      </c>
      <c r="AL213" s="28" t="str">
        <f t="shared" si="1281"/>
        <v/>
      </c>
      <c r="AM213" s="28" t="str">
        <f t="shared" si="11"/>
        <v/>
      </c>
      <c r="AN213" s="28" t="str">
        <f t="shared" ref="AN213:AQ213" si="1282">IFERROR(IF(FIND(AN$1,$F213)&gt;1,"Status - LGBT",""),"")</f>
        <v/>
      </c>
      <c r="AO213" s="28" t="str">
        <f t="shared" si="1282"/>
        <v/>
      </c>
      <c r="AP213" s="28" t="str">
        <f t="shared" si="1282"/>
        <v/>
      </c>
      <c r="AQ213" s="28" t="str">
        <f t="shared" si="1282"/>
        <v/>
      </c>
      <c r="AR213" s="28" t="str">
        <f t="shared" ref="AR213:AV213" si="1283">IFERROR(IF(FIND(AR$1,$F213)&gt;1,"BME",""),"")</f>
        <v/>
      </c>
      <c r="AS213" s="28" t="str">
        <f t="shared" si="1283"/>
        <v/>
      </c>
      <c r="AT213" s="28" t="str">
        <f t="shared" si="1283"/>
        <v/>
      </c>
      <c r="AU213" s="28" t="str">
        <f t="shared" si="1283"/>
        <v/>
      </c>
      <c r="AV213" s="28" t="str">
        <f t="shared" si="1283"/>
        <v/>
      </c>
      <c r="AW213" s="28" t="str">
        <f t="shared" ref="AW213:BC213" si="1284">IFERROR(IF(FIND(AW$1,$F213)&gt;1,AW$1,""),"")</f>
        <v/>
      </c>
      <c r="AX213" s="28" t="str">
        <f t="shared" si="1284"/>
        <v/>
      </c>
      <c r="AY213" s="28" t="str">
        <f t="shared" si="1284"/>
        <v/>
      </c>
      <c r="AZ213" s="28" t="str">
        <f t="shared" si="1284"/>
        <v/>
      </c>
      <c r="BA213" s="28" t="str">
        <f t="shared" si="1284"/>
        <v/>
      </c>
      <c r="BB213" s="28" t="str">
        <f t="shared" si="1284"/>
        <v/>
      </c>
      <c r="BC213" s="28" t="str">
        <f t="shared" si="1284"/>
        <v/>
      </c>
      <c r="BD213" s="28" t="str">
        <f t="shared" si="15"/>
        <v/>
      </c>
      <c r="BG213" s="2" t="s">
        <v>2261</v>
      </c>
      <c r="BI213" s="2" t="s">
        <v>2211</v>
      </c>
      <c r="BJ213" s="28" t="str">
        <f t="shared" si="16"/>
        <v>Leeds</v>
      </c>
      <c r="BK213" s="28" t="str">
        <f t="shared" si="17"/>
        <v>West Yorkshire</v>
      </c>
      <c r="BM213" s="2" t="s">
        <v>98</v>
      </c>
      <c r="BU213" s="18"/>
      <c r="BV213" s="47" t="s">
        <v>561</v>
      </c>
      <c r="BW213" s="18"/>
      <c r="BX213" s="18"/>
      <c r="BY213" s="42" t="str">
        <f t="shared" si="18"/>
        <v>LS1</v>
      </c>
      <c r="BZ213" s="43"/>
    </row>
    <row r="214" spans="1:78" ht="15">
      <c r="A214" s="10" t="s">
        <v>1943</v>
      </c>
      <c r="B214" s="28">
        <f>VLOOKUP(A214,Organisations!$A$2:$B$7,2,FALSE)</f>
        <v>1</v>
      </c>
      <c r="C214" s="10" t="s">
        <v>2262</v>
      </c>
      <c r="D214" s="10" t="s">
        <v>2263</v>
      </c>
      <c r="E214" s="28" t="str">
        <f t="shared" si="0"/>
        <v/>
      </c>
      <c r="F214" s="27"/>
      <c r="G214" s="10" t="s">
        <v>68</v>
      </c>
      <c r="H214" s="11"/>
      <c r="K214" s="30" t="s">
        <v>2265</v>
      </c>
      <c r="L214" s="12"/>
      <c r="M214" s="28" t="str">
        <f t="shared" ref="M214:Q214" si="1285">IFERROR(IF(FIND(M$1,$F214)&gt;1,"Age - Children",""),"")</f>
        <v/>
      </c>
      <c r="N214" s="28" t="str">
        <f t="shared" si="1285"/>
        <v/>
      </c>
      <c r="O214" s="28" t="str">
        <f t="shared" si="1285"/>
        <v/>
      </c>
      <c r="P214" s="28" t="str">
        <f t="shared" si="1285"/>
        <v/>
      </c>
      <c r="Q214" s="28" t="str">
        <f t="shared" si="1285"/>
        <v/>
      </c>
      <c r="R214" s="28" t="str">
        <f t="shared" ref="R214:T214" si="1286">IFERROR(IF(FIND(R$1,$F214)&gt;1,"Age - Elderly",""),"")</f>
        <v/>
      </c>
      <c r="S214" s="28" t="str">
        <f t="shared" si="1286"/>
        <v/>
      </c>
      <c r="T214" s="28" t="str">
        <f t="shared" si="1286"/>
        <v/>
      </c>
      <c r="U214" s="28" t="str">
        <f t="shared" si="3"/>
        <v/>
      </c>
      <c r="V214" s="28" t="str">
        <f t="shared" si="4"/>
        <v/>
      </c>
      <c r="X214" s="28" t="str">
        <f t="shared" si="5"/>
        <v/>
      </c>
      <c r="Y214" s="28" t="str">
        <f t="shared" si="6"/>
        <v/>
      </c>
      <c r="Z214" s="28" t="str">
        <f t="shared" si="7"/>
        <v/>
      </c>
      <c r="AB214" s="28" t="str">
        <f t="shared" si="8"/>
        <v/>
      </c>
      <c r="AD214" s="28" t="str">
        <f t="shared" si="9"/>
        <v/>
      </c>
      <c r="AG214" s="28" t="str">
        <f t="shared" ref="AG214:AL214" si="1287">IFERROR(IF(FIND(AG$1,$F214)&gt;1,AG$1,""),"")</f>
        <v/>
      </c>
      <c r="AH214" s="28" t="str">
        <f t="shared" si="1287"/>
        <v/>
      </c>
      <c r="AI214" s="28" t="str">
        <f t="shared" si="1287"/>
        <v/>
      </c>
      <c r="AJ214" s="28" t="str">
        <f t="shared" si="1287"/>
        <v/>
      </c>
      <c r="AK214" s="28" t="str">
        <f t="shared" si="1287"/>
        <v/>
      </c>
      <c r="AL214" s="28" t="str">
        <f t="shared" si="1287"/>
        <v/>
      </c>
      <c r="AM214" s="28" t="str">
        <f t="shared" si="11"/>
        <v/>
      </c>
      <c r="AN214" s="28" t="str">
        <f t="shared" ref="AN214:AQ214" si="1288">IFERROR(IF(FIND(AN$1,$F214)&gt;1,"Status - LGBT",""),"")</f>
        <v/>
      </c>
      <c r="AO214" s="28" t="str">
        <f t="shared" si="1288"/>
        <v/>
      </c>
      <c r="AP214" s="28" t="str">
        <f t="shared" si="1288"/>
        <v/>
      </c>
      <c r="AQ214" s="28" t="str">
        <f t="shared" si="1288"/>
        <v/>
      </c>
      <c r="AR214" s="28" t="str">
        <f t="shared" ref="AR214:AV214" si="1289">IFERROR(IF(FIND(AR$1,$F214)&gt;1,"BME",""),"")</f>
        <v/>
      </c>
      <c r="AS214" s="28" t="str">
        <f t="shared" si="1289"/>
        <v/>
      </c>
      <c r="AT214" s="28" t="str">
        <f t="shared" si="1289"/>
        <v/>
      </c>
      <c r="AU214" s="28" t="str">
        <f t="shared" si="1289"/>
        <v/>
      </c>
      <c r="AV214" s="28" t="str">
        <f t="shared" si="1289"/>
        <v/>
      </c>
      <c r="AW214" s="28" t="str">
        <f t="shared" ref="AW214:BC214" si="1290">IFERROR(IF(FIND(AW$1,$F214)&gt;1,AW$1,""),"")</f>
        <v/>
      </c>
      <c r="AX214" s="28" t="str">
        <f t="shared" si="1290"/>
        <v/>
      </c>
      <c r="AY214" s="28" t="str">
        <f t="shared" si="1290"/>
        <v/>
      </c>
      <c r="AZ214" s="28" t="str">
        <f t="shared" si="1290"/>
        <v/>
      </c>
      <c r="BA214" s="28" t="str">
        <f t="shared" si="1290"/>
        <v/>
      </c>
      <c r="BB214" s="28" t="str">
        <f t="shared" si="1290"/>
        <v/>
      </c>
      <c r="BC214" s="28" t="str">
        <f t="shared" si="1290"/>
        <v/>
      </c>
      <c r="BD214" s="28" t="str">
        <f t="shared" si="15"/>
        <v/>
      </c>
      <c r="BG214" s="2" t="s">
        <v>2266</v>
      </c>
      <c r="BI214" s="2" t="s">
        <v>2217</v>
      </c>
      <c r="BJ214" s="28" t="str">
        <f t="shared" si="16"/>
        <v>Leeds</v>
      </c>
      <c r="BK214" s="28" t="str">
        <f t="shared" si="17"/>
        <v>West Yorkshire</v>
      </c>
      <c r="BM214" s="2" t="s">
        <v>98</v>
      </c>
      <c r="BU214" s="12"/>
      <c r="BV214" s="50" t="s">
        <v>564</v>
      </c>
      <c r="BW214" s="12"/>
      <c r="BX214" s="12"/>
      <c r="BY214" s="42" t="str">
        <f t="shared" si="18"/>
        <v>LS2</v>
      </c>
      <c r="BZ214" s="42"/>
    </row>
    <row r="215" spans="1:78" ht="15">
      <c r="A215" s="16" t="s">
        <v>1943</v>
      </c>
      <c r="B215" s="28">
        <f>VLOOKUP(A215,Organisations!$A$2:$B$7,2,FALSE)</f>
        <v>1</v>
      </c>
      <c r="C215" s="16" t="s">
        <v>2268</v>
      </c>
      <c r="D215" s="16" t="s">
        <v>2269</v>
      </c>
      <c r="E215" s="28" t="str">
        <f t="shared" si="0"/>
        <v/>
      </c>
      <c r="F215" s="24"/>
      <c r="G215" s="16" t="s">
        <v>68</v>
      </c>
      <c r="H215" s="17"/>
      <c r="K215" s="26" t="s">
        <v>2271</v>
      </c>
      <c r="L215" s="18"/>
      <c r="M215" s="28" t="str">
        <f t="shared" ref="M215:Q215" si="1291">IFERROR(IF(FIND(M$1,$F215)&gt;1,"Age - Children",""),"")</f>
        <v/>
      </c>
      <c r="N215" s="28" t="str">
        <f t="shared" si="1291"/>
        <v/>
      </c>
      <c r="O215" s="28" t="str">
        <f t="shared" si="1291"/>
        <v/>
      </c>
      <c r="P215" s="28" t="str">
        <f t="shared" si="1291"/>
        <v/>
      </c>
      <c r="Q215" s="28" t="str">
        <f t="shared" si="1291"/>
        <v/>
      </c>
      <c r="R215" s="28" t="str">
        <f t="shared" ref="R215:T215" si="1292">IFERROR(IF(FIND(R$1,$F215)&gt;1,"Age - Elderly",""),"")</f>
        <v/>
      </c>
      <c r="S215" s="28" t="str">
        <f t="shared" si="1292"/>
        <v/>
      </c>
      <c r="T215" s="28" t="str">
        <f t="shared" si="1292"/>
        <v/>
      </c>
      <c r="U215" s="28" t="str">
        <f t="shared" si="3"/>
        <v/>
      </c>
      <c r="V215" s="28" t="str">
        <f t="shared" si="4"/>
        <v/>
      </c>
      <c r="X215" s="28" t="str">
        <f t="shared" si="5"/>
        <v/>
      </c>
      <c r="Y215" s="28" t="str">
        <f t="shared" si="6"/>
        <v/>
      </c>
      <c r="Z215" s="28" t="str">
        <f t="shared" si="7"/>
        <v/>
      </c>
      <c r="AB215" s="28" t="str">
        <f t="shared" si="8"/>
        <v/>
      </c>
      <c r="AD215" s="28" t="str">
        <f t="shared" si="9"/>
        <v/>
      </c>
      <c r="AG215" s="28" t="str">
        <f t="shared" ref="AG215:AL215" si="1293">IFERROR(IF(FIND(AG$1,$F215)&gt;1,AG$1,""),"")</f>
        <v/>
      </c>
      <c r="AH215" s="28" t="str">
        <f t="shared" si="1293"/>
        <v/>
      </c>
      <c r="AI215" s="28" t="str">
        <f t="shared" si="1293"/>
        <v/>
      </c>
      <c r="AJ215" s="28" t="str">
        <f t="shared" si="1293"/>
        <v/>
      </c>
      <c r="AK215" s="28" t="str">
        <f t="shared" si="1293"/>
        <v/>
      </c>
      <c r="AL215" s="28" t="str">
        <f t="shared" si="1293"/>
        <v/>
      </c>
      <c r="AM215" s="28" t="str">
        <f t="shared" si="11"/>
        <v/>
      </c>
      <c r="AN215" s="28" t="str">
        <f t="shared" ref="AN215:AQ215" si="1294">IFERROR(IF(FIND(AN$1,$F215)&gt;1,"Status - LGBT",""),"")</f>
        <v/>
      </c>
      <c r="AO215" s="28" t="str">
        <f t="shared" si="1294"/>
        <v/>
      </c>
      <c r="AP215" s="28" t="str">
        <f t="shared" si="1294"/>
        <v/>
      </c>
      <c r="AQ215" s="28" t="str">
        <f t="shared" si="1294"/>
        <v/>
      </c>
      <c r="AR215" s="28" t="str">
        <f t="shared" ref="AR215:AV215" si="1295">IFERROR(IF(FIND(AR$1,$F215)&gt;1,"BME",""),"")</f>
        <v/>
      </c>
      <c r="AS215" s="28" t="str">
        <f t="shared" si="1295"/>
        <v/>
      </c>
      <c r="AT215" s="28" t="str">
        <f t="shared" si="1295"/>
        <v/>
      </c>
      <c r="AU215" s="28" t="str">
        <f t="shared" si="1295"/>
        <v/>
      </c>
      <c r="AV215" s="28" t="str">
        <f t="shared" si="1295"/>
        <v/>
      </c>
      <c r="AW215" s="28" t="str">
        <f t="shared" ref="AW215:BC215" si="1296">IFERROR(IF(FIND(AW$1,$F215)&gt;1,AW$1,""),"")</f>
        <v/>
      </c>
      <c r="AX215" s="28" t="str">
        <f t="shared" si="1296"/>
        <v/>
      </c>
      <c r="AY215" s="28" t="str">
        <f t="shared" si="1296"/>
        <v/>
      </c>
      <c r="AZ215" s="28" t="str">
        <f t="shared" si="1296"/>
        <v/>
      </c>
      <c r="BA215" s="28" t="str">
        <f t="shared" si="1296"/>
        <v/>
      </c>
      <c r="BB215" s="28" t="str">
        <f t="shared" si="1296"/>
        <v/>
      </c>
      <c r="BC215" s="28" t="str">
        <f t="shared" si="1296"/>
        <v/>
      </c>
      <c r="BD215" s="28" t="str">
        <f t="shared" si="15"/>
        <v/>
      </c>
      <c r="BG215" s="2" t="s">
        <v>2272</v>
      </c>
      <c r="BJ215" s="28" t="str">
        <f t="shared" si="16"/>
        <v>Leeds</v>
      </c>
      <c r="BK215" s="28" t="str">
        <f t="shared" si="17"/>
        <v>West Yorkshire</v>
      </c>
      <c r="BM215" s="2" t="s">
        <v>98</v>
      </c>
      <c r="BU215" s="18"/>
      <c r="BV215" s="18"/>
      <c r="BW215" s="18"/>
      <c r="BX215" s="18"/>
      <c r="BY215" s="42" t="str">
        <f t="shared" si="18"/>
        <v/>
      </c>
      <c r="BZ215" s="43"/>
    </row>
    <row r="216" spans="1:78" ht="15">
      <c r="A216" s="10" t="s">
        <v>1943</v>
      </c>
      <c r="B216" s="28">
        <f>VLOOKUP(A216,Organisations!$A$2:$B$7,2,FALSE)</f>
        <v>1</v>
      </c>
      <c r="C216" s="10" t="s">
        <v>2274</v>
      </c>
      <c r="D216" s="10" t="s">
        <v>2275</v>
      </c>
      <c r="E216" s="28" t="str">
        <f t="shared" si="0"/>
        <v/>
      </c>
      <c r="F216" s="27"/>
      <c r="G216" s="10" t="s">
        <v>68</v>
      </c>
      <c r="H216" s="11"/>
      <c r="K216" s="34"/>
      <c r="L216" s="12"/>
      <c r="M216" s="28" t="str">
        <f t="shared" ref="M216:Q216" si="1297">IFERROR(IF(FIND(M$1,$F216)&gt;1,"Age - Children",""),"")</f>
        <v/>
      </c>
      <c r="N216" s="28" t="str">
        <f t="shared" si="1297"/>
        <v/>
      </c>
      <c r="O216" s="28" t="str">
        <f t="shared" si="1297"/>
        <v/>
      </c>
      <c r="P216" s="28" t="str">
        <f t="shared" si="1297"/>
        <v/>
      </c>
      <c r="Q216" s="28" t="str">
        <f t="shared" si="1297"/>
        <v/>
      </c>
      <c r="R216" s="28" t="str">
        <f t="shared" ref="R216:T216" si="1298">IFERROR(IF(FIND(R$1,$F216)&gt;1,"Age - Elderly",""),"")</f>
        <v/>
      </c>
      <c r="S216" s="28" t="str">
        <f t="shared" si="1298"/>
        <v/>
      </c>
      <c r="T216" s="28" t="str">
        <f t="shared" si="1298"/>
        <v/>
      </c>
      <c r="U216" s="28" t="str">
        <f t="shared" si="3"/>
        <v/>
      </c>
      <c r="V216" s="28" t="str">
        <f t="shared" si="4"/>
        <v/>
      </c>
      <c r="X216" s="28" t="str">
        <f t="shared" si="5"/>
        <v/>
      </c>
      <c r="Y216" s="28" t="str">
        <f t="shared" si="6"/>
        <v/>
      </c>
      <c r="Z216" s="28" t="str">
        <f t="shared" si="7"/>
        <v/>
      </c>
      <c r="AB216" s="28" t="str">
        <f t="shared" si="8"/>
        <v/>
      </c>
      <c r="AD216" s="28" t="str">
        <f t="shared" si="9"/>
        <v/>
      </c>
      <c r="AG216" s="28" t="str">
        <f t="shared" ref="AG216:AL216" si="1299">IFERROR(IF(FIND(AG$1,$F216)&gt;1,AG$1,""),"")</f>
        <v/>
      </c>
      <c r="AH216" s="28" t="str">
        <f t="shared" si="1299"/>
        <v/>
      </c>
      <c r="AI216" s="28" t="str">
        <f t="shared" si="1299"/>
        <v/>
      </c>
      <c r="AJ216" s="28" t="str">
        <f t="shared" si="1299"/>
        <v/>
      </c>
      <c r="AK216" s="28" t="str">
        <f t="shared" si="1299"/>
        <v/>
      </c>
      <c r="AL216" s="28" t="str">
        <f t="shared" si="1299"/>
        <v/>
      </c>
      <c r="AM216" s="28" t="str">
        <f t="shared" si="11"/>
        <v/>
      </c>
      <c r="AN216" s="28" t="str">
        <f t="shared" ref="AN216:AQ216" si="1300">IFERROR(IF(FIND(AN$1,$F216)&gt;1,"Status - LGBT",""),"")</f>
        <v/>
      </c>
      <c r="AO216" s="28" t="str">
        <f t="shared" si="1300"/>
        <v/>
      </c>
      <c r="AP216" s="28" t="str">
        <f t="shared" si="1300"/>
        <v/>
      </c>
      <c r="AQ216" s="28" t="str">
        <f t="shared" si="1300"/>
        <v/>
      </c>
      <c r="AR216" s="28" t="str">
        <f t="shared" ref="AR216:AV216" si="1301">IFERROR(IF(FIND(AR$1,$F216)&gt;1,"BME",""),"")</f>
        <v/>
      </c>
      <c r="AS216" s="28" t="str">
        <f t="shared" si="1301"/>
        <v/>
      </c>
      <c r="AT216" s="28" t="str">
        <f t="shared" si="1301"/>
        <v/>
      </c>
      <c r="AU216" s="28" t="str">
        <f t="shared" si="1301"/>
        <v/>
      </c>
      <c r="AV216" s="28" t="str">
        <f t="shared" si="1301"/>
        <v/>
      </c>
      <c r="AW216" s="28" t="str">
        <f t="shared" ref="AW216:BC216" si="1302">IFERROR(IF(FIND(AW$1,$F216)&gt;1,AW$1,""),"")</f>
        <v/>
      </c>
      <c r="AX216" s="28" t="str">
        <f t="shared" si="1302"/>
        <v/>
      </c>
      <c r="AY216" s="28" t="str">
        <f t="shared" si="1302"/>
        <v/>
      </c>
      <c r="AZ216" s="28" t="str">
        <f t="shared" si="1302"/>
        <v/>
      </c>
      <c r="BA216" s="28" t="str">
        <f t="shared" si="1302"/>
        <v/>
      </c>
      <c r="BB216" s="28" t="str">
        <f t="shared" si="1302"/>
        <v/>
      </c>
      <c r="BC216" s="28" t="str">
        <f t="shared" si="1302"/>
        <v/>
      </c>
      <c r="BD216" s="28" t="str">
        <f t="shared" si="15"/>
        <v/>
      </c>
      <c r="BG216" s="2" t="s">
        <v>2226</v>
      </c>
      <c r="BI216" s="2" t="s">
        <v>2226</v>
      </c>
      <c r="BJ216" s="28" t="str">
        <f t="shared" si="16"/>
        <v/>
      </c>
      <c r="BK216" s="28" t="str">
        <f t="shared" si="17"/>
        <v/>
      </c>
      <c r="BM216" s="2" t="s">
        <v>98</v>
      </c>
      <c r="BU216" s="12"/>
      <c r="BV216" s="50" t="s">
        <v>580</v>
      </c>
      <c r="BW216" s="12"/>
      <c r="BX216" s="12"/>
      <c r="BY216" s="42" t="str">
        <f t="shared" si="18"/>
        <v>LS15</v>
      </c>
      <c r="BZ216" s="42"/>
    </row>
    <row r="217" spans="1:78" ht="15">
      <c r="A217" s="16" t="s">
        <v>1943</v>
      </c>
      <c r="B217" s="28">
        <f>VLOOKUP(A217,Organisations!$A$2:$B$7,2,FALSE)</f>
        <v>1</v>
      </c>
      <c r="C217" s="16" t="s">
        <v>2278</v>
      </c>
      <c r="D217" s="16" t="s">
        <v>2278</v>
      </c>
      <c r="E217" s="28" t="str">
        <f t="shared" si="0"/>
        <v/>
      </c>
      <c r="F217" s="24"/>
      <c r="G217" s="16" t="s">
        <v>68</v>
      </c>
      <c r="H217" s="17"/>
      <c r="K217" s="26" t="s">
        <v>2280</v>
      </c>
      <c r="L217" s="18"/>
      <c r="M217" s="28" t="str">
        <f t="shared" ref="M217:Q217" si="1303">IFERROR(IF(FIND(M$1,$F217)&gt;1,"Age - Children",""),"")</f>
        <v/>
      </c>
      <c r="N217" s="28" t="str">
        <f t="shared" si="1303"/>
        <v/>
      </c>
      <c r="O217" s="28" t="str">
        <f t="shared" si="1303"/>
        <v/>
      </c>
      <c r="P217" s="28" t="str">
        <f t="shared" si="1303"/>
        <v/>
      </c>
      <c r="Q217" s="28" t="str">
        <f t="shared" si="1303"/>
        <v/>
      </c>
      <c r="R217" s="28" t="str">
        <f t="shared" ref="R217:T217" si="1304">IFERROR(IF(FIND(R$1,$F217)&gt;1,"Age - Elderly",""),"")</f>
        <v/>
      </c>
      <c r="S217" s="28" t="str">
        <f t="shared" si="1304"/>
        <v/>
      </c>
      <c r="T217" s="28" t="str">
        <f t="shared" si="1304"/>
        <v/>
      </c>
      <c r="U217" s="28" t="str">
        <f t="shared" si="3"/>
        <v/>
      </c>
      <c r="V217" s="28" t="str">
        <f t="shared" si="4"/>
        <v/>
      </c>
      <c r="X217" s="28" t="str">
        <f t="shared" si="5"/>
        <v/>
      </c>
      <c r="Y217" s="28" t="str">
        <f t="shared" si="6"/>
        <v/>
      </c>
      <c r="Z217" s="28" t="str">
        <f t="shared" si="7"/>
        <v/>
      </c>
      <c r="AB217" s="28" t="str">
        <f t="shared" si="8"/>
        <v/>
      </c>
      <c r="AD217" s="28" t="str">
        <f t="shared" si="9"/>
        <v/>
      </c>
      <c r="AG217" s="28" t="str">
        <f t="shared" ref="AG217:AL217" si="1305">IFERROR(IF(FIND(AG$1,$F217)&gt;1,AG$1,""),"")</f>
        <v/>
      </c>
      <c r="AH217" s="28" t="str">
        <f t="shared" si="1305"/>
        <v/>
      </c>
      <c r="AI217" s="28" t="str">
        <f t="shared" si="1305"/>
        <v/>
      </c>
      <c r="AJ217" s="28" t="str">
        <f t="shared" si="1305"/>
        <v/>
      </c>
      <c r="AK217" s="28" t="str">
        <f t="shared" si="1305"/>
        <v/>
      </c>
      <c r="AL217" s="28" t="str">
        <f t="shared" si="1305"/>
        <v/>
      </c>
      <c r="AM217" s="28" t="str">
        <f t="shared" si="11"/>
        <v/>
      </c>
      <c r="AN217" s="28" t="str">
        <f t="shared" ref="AN217:AQ217" si="1306">IFERROR(IF(FIND(AN$1,$F217)&gt;1,"Status - LGBT",""),"")</f>
        <v/>
      </c>
      <c r="AO217" s="28" t="str">
        <f t="shared" si="1306"/>
        <v/>
      </c>
      <c r="AP217" s="28" t="str">
        <f t="shared" si="1306"/>
        <v/>
      </c>
      <c r="AQ217" s="28" t="str">
        <f t="shared" si="1306"/>
        <v/>
      </c>
      <c r="AR217" s="28" t="str">
        <f t="shared" ref="AR217:AV217" si="1307">IFERROR(IF(FIND(AR$1,$F217)&gt;1,"BME",""),"")</f>
        <v/>
      </c>
      <c r="AS217" s="28" t="str">
        <f t="shared" si="1307"/>
        <v/>
      </c>
      <c r="AT217" s="28" t="str">
        <f t="shared" si="1307"/>
        <v/>
      </c>
      <c r="AU217" s="28" t="str">
        <f t="shared" si="1307"/>
        <v/>
      </c>
      <c r="AV217" s="28" t="str">
        <f t="shared" si="1307"/>
        <v/>
      </c>
      <c r="AW217" s="28" t="str">
        <f t="shared" ref="AW217:BC217" si="1308">IFERROR(IF(FIND(AW$1,$F217)&gt;1,AW$1,""),"")</f>
        <v/>
      </c>
      <c r="AX217" s="28" t="str">
        <f t="shared" si="1308"/>
        <v/>
      </c>
      <c r="AY217" s="28" t="str">
        <f t="shared" si="1308"/>
        <v/>
      </c>
      <c r="AZ217" s="28" t="str">
        <f t="shared" si="1308"/>
        <v/>
      </c>
      <c r="BA217" s="28" t="str">
        <f t="shared" si="1308"/>
        <v/>
      </c>
      <c r="BB217" s="28" t="str">
        <f t="shared" si="1308"/>
        <v/>
      </c>
      <c r="BC217" s="28" t="str">
        <f t="shared" si="1308"/>
        <v/>
      </c>
      <c r="BD217" s="28" t="str">
        <f t="shared" si="15"/>
        <v/>
      </c>
      <c r="BG217" s="2" t="s">
        <v>2281</v>
      </c>
      <c r="BI217" s="2" t="s">
        <v>2233</v>
      </c>
      <c r="BJ217" s="28" t="str">
        <f t="shared" si="16"/>
        <v>Leeds</v>
      </c>
      <c r="BK217" s="28" t="str">
        <f t="shared" si="17"/>
        <v>West Yorkshire</v>
      </c>
      <c r="BM217" s="2" t="s">
        <v>98</v>
      </c>
      <c r="BU217" s="18"/>
      <c r="BV217" s="47" t="s">
        <v>575</v>
      </c>
      <c r="BW217" s="18"/>
      <c r="BX217" s="18"/>
      <c r="BY217" s="42" t="str">
        <f t="shared" si="18"/>
        <v>LS12</v>
      </c>
      <c r="BZ217" s="43"/>
    </row>
    <row r="218" spans="1:78" ht="15">
      <c r="A218" s="10" t="s">
        <v>1943</v>
      </c>
      <c r="B218" s="28">
        <f>VLOOKUP(A218,Organisations!$A$2:$B$7,2,FALSE)</f>
        <v>1</v>
      </c>
      <c r="C218" s="10" t="s">
        <v>2284</v>
      </c>
      <c r="D218" s="10" t="s">
        <v>2285</v>
      </c>
      <c r="E218" s="28" t="str">
        <f t="shared" si="0"/>
        <v/>
      </c>
      <c r="F218" s="27"/>
      <c r="G218" s="10" t="s">
        <v>68</v>
      </c>
      <c r="H218" s="11"/>
      <c r="K218" s="34"/>
      <c r="L218" s="12"/>
      <c r="M218" s="28" t="str">
        <f t="shared" ref="M218:Q218" si="1309">IFERROR(IF(FIND(M$1,$F218)&gt;1,"Age - Children",""),"")</f>
        <v/>
      </c>
      <c r="N218" s="28" t="str">
        <f t="shared" si="1309"/>
        <v/>
      </c>
      <c r="O218" s="28" t="str">
        <f t="shared" si="1309"/>
        <v/>
      </c>
      <c r="P218" s="28" t="str">
        <f t="shared" si="1309"/>
        <v/>
      </c>
      <c r="Q218" s="28" t="str">
        <f t="shared" si="1309"/>
        <v/>
      </c>
      <c r="R218" s="28" t="str">
        <f t="shared" ref="R218:T218" si="1310">IFERROR(IF(FIND(R$1,$F218)&gt;1,"Age - Elderly",""),"")</f>
        <v/>
      </c>
      <c r="S218" s="28" t="str">
        <f t="shared" si="1310"/>
        <v/>
      </c>
      <c r="T218" s="28" t="str">
        <f t="shared" si="1310"/>
        <v/>
      </c>
      <c r="U218" s="28" t="str">
        <f t="shared" si="3"/>
        <v/>
      </c>
      <c r="V218" s="28" t="str">
        <f t="shared" si="4"/>
        <v/>
      </c>
      <c r="X218" s="28" t="str">
        <f t="shared" si="5"/>
        <v/>
      </c>
      <c r="Y218" s="28" t="str">
        <f t="shared" si="6"/>
        <v/>
      </c>
      <c r="Z218" s="28" t="str">
        <f t="shared" si="7"/>
        <v/>
      </c>
      <c r="AB218" s="28" t="str">
        <f t="shared" si="8"/>
        <v/>
      </c>
      <c r="AD218" s="28" t="str">
        <f t="shared" si="9"/>
        <v/>
      </c>
      <c r="AG218" s="28" t="str">
        <f t="shared" ref="AG218:AL218" si="1311">IFERROR(IF(FIND(AG$1,$F218)&gt;1,AG$1,""),"")</f>
        <v/>
      </c>
      <c r="AH218" s="28" t="str">
        <f t="shared" si="1311"/>
        <v/>
      </c>
      <c r="AI218" s="28" t="str">
        <f t="shared" si="1311"/>
        <v/>
      </c>
      <c r="AJ218" s="28" t="str">
        <f t="shared" si="1311"/>
        <v/>
      </c>
      <c r="AK218" s="28" t="str">
        <f t="shared" si="1311"/>
        <v/>
      </c>
      <c r="AL218" s="28" t="str">
        <f t="shared" si="1311"/>
        <v/>
      </c>
      <c r="AM218" s="28" t="str">
        <f t="shared" si="11"/>
        <v/>
      </c>
      <c r="AN218" s="28" t="str">
        <f t="shared" ref="AN218:AQ218" si="1312">IFERROR(IF(FIND(AN$1,$F218)&gt;1,"Status - LGBT",""),"")</f>
        <v/>
      </c>
      <c r="AO218" s="28" t="str">
        <f t="shared" si="1312"/>
        <v/>
      </c>
      <c r="AP218" s="28" t="str">
        <f t="shared" si="1312"/>
        <v/>
      </c>
      <c r="AQ218" s="28" t="str">
        <f t="shared" si="1312"/>
        <v/>
      </c>
      <c r="AR218" s="28" t="str">
        <f t="shared" ref="AR218:AV218" si="1313">IFERROR(IF(FIND(AR$1,$F218)&gt;1,"BME",""),"")</f>
        <v/>
      </c>
      <c r="AS218" s="28" t="str">
        <f t="shared" si="1313"/>
        <v/>
      </c>
      <c r="AT218" s="28" t="str">
        <f t="shared" si="1313"/>
        <v/>
      </c>
      <c r="AU218" s="28" t="str">
        <f t="shared" si="1313"/>
        <v/>
      </c>
      <c r="AV218" s="28" t="str">
        <f t="shared" si="1313"/>
        <v/>
      </c>
      <c r="AW218" s="28" t="str">
        <f t="shared" ref="AW218:BC218" si="1314">IFERROR(IF(FIND(AW$1,$F218)&gt;1,AW$1,""),"")</f>
        <v/>
      </c>
      <c r="AX218" s="28" t="str">
        <f t="shared" si="1314"/>
        <v/>
      </c>
      <c r="AY218" s="28" t="str">
        <f t="shared" si="1314"/>
        <v/>
      </c>
      <c r="AZ218" s="28" t="str">
        <f t="shared" si="1314"/>
        <v/>
      </c>
      <c r="BA218" s="28" t="str">
        <f t="shared" si="1314"/>
        <v/>
      </c>
      <c r="BB218" s="28" t="str">
        <f t="shared" si="1314"/>
        <v/>
      </c>
      <c r="BC218" s="28" t="str">
        <f t="shared" si="1314"/>
        <v/>
      </c>
      <c r="BD218" s="28" t="str">
        <f t="shared" si="15"/>
        <v/>
      </c>
      <c r="BG218" s="2" t="s">
        <v>2286</v>
      </c>
      <c r="BI218" s="2" t="s">
        <v>2240</v>
      </c>
      <c r="BJ218" s="28" t="str">
        <f t="shared" si="16"/>
        <v>Leeds</v>
      </c>
      <c r="BK218" s="28" t="str">
        <f t="shared" si="17"/>
        <v>West Yorkshire</v>
      </c>
      <c r="BM218" s="2" t="s">
        <v>98</v>
      </c>
      <c r="BU218" s="12"/>
      <c r="BV218" s="50" t="s">
        <v>570</v>
      </c>
      <c r="BW218" s="12"/>
      <c r="BX218" s="12"/>
      <c r="BY218" s="42" t="str">
        <f t="shared" si="18"/>
        <v>LS8</v>
      </c>
      <c r="BZ218" s="42"/>
    </row>
    <row r="219" spans="1:78" ht="15">
      <c r="A219" s="16" t="s">
        <v>1943</v>
      </c>
      <c r="B219" s="28">
        <f>VLOOKUP(A219,Organisations!$A$2:$B$7,2,FALSE)</f>
        <v>1</v>
      </c>
      <c r="C219" s="16" t="s">
        <v>2288</v>
      </c>
      <c r="D219" s="16" t="s">
        <v>2288</v>
      </c>
      <c r="E219" s="28" t="str">
        <f t="shared" si="0"/>
        <v/>
      </c>
      <c r="F219" s="24"/>
      <c r="G219" s="16" t="s">
        <v>68</v>
      </c>
      <c r="H219" s="17"/>
      <c r="K219" s="26" t="s">
        <v>2290</v>
      </c>
      <c r="L219" s="18"/>
      <c r="M219" s="28" t="str">
        <f t="shared" ref="M219:Q219" si="1315">IFERROR(IF(FIND(M$1,$F219)&gt;1,"Age - Children",""),"")</f>
        <v/>
      </c>
      <c r="N219" s="28" t="str">
        <f t="shared" si="1315"/>
        <v/>
      </c>
      <c r="O219" s="28" t="str">
        <f t="shared" si="1315"/>
        <v/>
      </c>
      <c r="P219" s="28" t="str">
        <f t="shared" si="1315"/>
        <v/>
      </c>
      <c r="Q219" s="28" t="str">
        <f t="shared" si="1315"/>
        <v/>
      </c>
      <c r="R219" s="28" t="str">
        <f t="shared" ref="R219:T219" si="1316">IFERROR(IF(FIND(R$1,$F219)&gt;1,"Age - Elderly",""),"")</f>
        <v/>
      </c>
      <c r="S219" s="28" t="str">
        <f t="shared" si="1316"/>
        <v/>
      </c>
      <c r="T219" s="28" t="str">
        <f t="shared" si="1316"/>
        <v/>
      </c>
      <c r="U219" s="28" t="str">
        <f t="shared" si="3"/>
        <v/>
      </c>
      <c r="V219" s="28" t="str">
        <f t="shared" si="4"/>
        <v/>
      </c>
      <c r="X219" s="28" t="str">
        <f t="shared" si="5"/>
        <v/>
      </c>
      <c r="Y219" s="28" t="str">
        <f t="shared" si="6"/>
        <v/>
      </c>
      <c r="Z219" s="28" t="str">
        <f t="shared" si="7"/>
        <v/>
      </c>
      <c r="AB219" s="28" t="str">
        <f t="shared" si="8"/>
        <v/>
      </c>
      <c r="AD219" s="28" t="str">
        <f t="shared" si="9"/>
        <v/>
      </c>
      <c r="AG219" s="28" t="str">
        <f t="shared" ref="AG219:AL219" si="1317">IFERROR(IF(FIND(AG$1,$F219)&gt;1,AG$1,""),"")</f>
        <v/>
      </c>
      <c r="AH219" s="28" t="str">
        <f t="shared" si="1317"/>
        <v/>
      </c>
      <c r="AI219" s="28" t="str">
        <f t="shared" si="1317"/>
        <v/>
      </c>
      <c r="AJ219" s="28" t="str">
        <f t="shared" si="1317"/>
        <v/>
      </c>
      <c r="AK219" s="28" t="str">
        <f t="shared" si="1317"/>
        <v/>
      </c>
      <c r="AL219" s="28" t="str">
        <f t="shared" si="1317"/>
        <v/>
      </c>
      <c r="AM219" s="28" t="str">
        <f t="shared" si="11"/>
        <v/>
      </c>
      <c r="AN219" s="28" t="str">
        <f t="shared" ref="AN219:AQ219" si="1318">IFERROR(IF(FIND(AN$1,$F219)&gt;1,"Status - LGBT",""),"")</f>
        <v/>
      </c>
      <c r="AO219" s="28" t="str">
        <f t="shared" si="1318"/>
        <v/>
      </c>
      <c r="AP219" s="28" t="str">
        <f t="shared" si="1318"/>
        <v/>
      </c>
      <c r="AQ219" s="28" t="str">
        <f t="shared" si="1318"/>
        <v/>
      </c>
      <c r="AR219" s="28" t="str">
        <f t="shared" ref="AR219:AV219" si="1319">IFERROR(IF(FIND(AR$1,$F219)&gt;1,"BME",""),"")</f>
        <v/>
      </c>
      <c r="AS219" s="28" t="str">
        <f t="shared" si="1319"/>
        <v/>
      </c>
      <c r="AT219" s="28" t="str">
        <f t="shared" si="1319"/>
        <v/>
      </c>
      <c r="AU219" s="28" t="str">
        <f t="shared" si="1319"/>
        <v/>
      </c>
      <c r="AV219" s="28" t="str">
        <f t="shared" si="1319"/>
        <v/>
      </c>
      <c r="AW219" s="28" t="str">
        <f t="shared" ref="AW219:BC219" si="1320">IFERROR(IF(FIND(AW$1,$F219)&gt;1,AW$1,""),"")</f>
        <v/>
      </c>
      <c r="AX219" s="28" t="str">
        <f t="shared" si="1320"/>
        <v/>
      </c>
      <c r="AY219" s="28" t="str">
        <f t="shared" si="1320"/>
        <v/>
      </c>
      <c r="AZ219" s="28" t="str">
        <f t="shared" si="1320"/>
        <v/>
      </c>
      <c r="BA219" s="28" t="str">
        <f t="shared" si="1320"/>
        <v/>
      </c>
      <c r="BB219" s="28" t="str">
        <f t="shared" si="1320"/>
        <v/>
      </c>
      <c r="BC219" s="28" t="str">
        <f t="shared" si="1320"/>
        <v/>
      </c>
      <c r="BD219" s="28" t="str">
        <f t="shared" si="15"/>
        <v/>
      </c>
      <c r="BG219" s="2" t="s">
        <v>2291</v>
      </c>
      <c r="BJ219" s="28" t="str">
        <f t="shared" si="16"/>
        <v>Leeds</v>
      </c>
      <c r="BK219" s="28" t="str">
        <f t="shared" si="17"/>
        <v>West Yorkshire</v>
      </c>
      <c r="BM219" s="2" t="s">
        <v>98</v>
      </c>
      <c r="BU219" s="18"/>
      <c r="BV219" s="18"/>
      <c r="BW219" s="18"/>
      <c r="BX219" s="18"/>
      <c r="BY219" s="42" t="str">
        <f t="shared" si="18"/>
        <v/>
      </c>
      <c r="BZ219" s="43"/>
    </row>
    <row r="220" spans="1:78" ht="15">
      <c r="A220" s="10" t="s">
        <v>1943</v>
      </c>
      <c r="B220" s="28">
        <f>VLOOKUP(A220,Organisations!$A$2:$B$7,2,FALSE)</f>
        <v>1</v>
      </c>
      <c r="C220" s="23" t="s">
        <v>2294</v>
      </c>
      <c r="D220" s="23" t="s">
        <v>2295</v>
      </c>
      <c r="E220" s="28" t="str">
        <f t="shared" si="0"/>
        <v/>
      </c>
      <c r="F220" s="27"/>
      <c r="G220" s="10" t="s">
        <v>68</v>
      </c>
      <c r="H220" s="11"/>
      <c r="K220" s="30" t="s">
        <v>2297</v>
      </c>
      <c r="L220" s="12"/>
      <c r="M220" s="28" t="str">
        <f t="shared" ref="M220:Q220" si="1321">IFERROR(IF(FIND(M$1,$F220)&gt;1,"Age - Children",""),"")</f>
        <v/>
      </c>
      <c r="N220" s="28" t="str">
        <f t="shared" si="1321"/>
        <v/>
      </c>
      <c r="O220" s="28" t="str">
        <f t="shared" si="1321"/>
        <v/>
      </c>
      <c r="P220" s="28" t="str">
        <f t="shared" si="1321"/>
        <v/>
      </c>
      <c r="Q220" s="28" t="str">
        <f t="shared" si="1321"/>
        <v/>
      </c>
      <c r="R220" s="28" t="str">
        <f t="shared" ref="R220:T220" si="1322">IFERROR(IF(FIND(R$1,$F220)&gt;1,"Age - Elderly",""),"")</f>
        <v/>
      </c>
      <c r="S220" s="28" t="str">
        <f t="shared" si="1322"/>
        <v/>
      </c>
      <c r="T220" s="28" t="str">
        <f t="shared" si="1322"/>
        <v/>
      </c>
      <c r="U220" s="28" t="str">
        <f t="shared" si="3"/>
        <v/>
      </c>
      <c r="V220" s="28" t="str">
        <f t="shared" si="4"/>
        <v/>
      </c>
      <c r="X220" s="28" t="str">
        <f t="shared" si="5"/>
        <v/>
      </c>
      <c r="Y220" s="28" t="str">
        <f t="shared" si="6"/>
        <v/>
      </c>
      <c r="Z220" s="28" t="str">
        <f t="shared" si="7"/>
        <v/>
      </c>
      <c r="AB220" s="28" t="str">
        <f t="shared" si="8"/>
        <v/>
      </c>
      <c r="AD220" s="28" t="str">
        <f t="shared" si="9"/>
        <v/>
      </c>
      <c r="AG220" s="28" t="str">
        <f t="shared" ref="AG220:AL220" si="1323">IFERROR(IF(FIND(AG$1,$F220)&gt;1,AG$1,""),"")</f>
        <v/>
      </c>
      <c r="AH220" s="28" t="str">
        <f t="shared" si="1323"/>
        <v/>
      </c>
      <c r="AI220" s="28" t="str">
        <f t="shared" si="1323"/>
        <v/>
      </c>
      <c r="AJ220" s="28" t="str">
        <f t="shared" si="1323"/>
        <v/>
      </c>
      <c r="AK220" s="28" t="str">
        <f t="shared" si="1323"/>
        <v/>
      </c>
      <c r="AL220" s="28" t="str">
        <f t="shared" si="1323"/>
        <v/>
      </c>
      <c r="AM220" s="28" t="str">
        <f t="shared" si="11"/>
        <v/>
      </c>
      <c r="AN220" s="28" t="str">
        <f t="shared" ref="AN220:AQ220" si="1324">IFERROR(IF(FIND(AN$1,$F220)&gt;1,"Status - LGBT",""),"")</f>
        <v/>
      </c>
      <c r="AO220" s="28" t="str">
        <f t="shared" si="1324"/>
        <v/>
      </c>
      <c r="AP220" s="28" t="str">
        <f t="shared" si="1324"/>
        <v/>
      </c>
      <c r="AQ220" s="28" t="str">
        <f t="shared" si="1324"/>
        <v/>
      </c>
      <c r="AR220" s="28" t="str">
        <f t="shared" ref="AR220:AV220" si="1325">IFERROR(IF(FIND(AR$1,$F220)&gt;1,"BME",""),"")</f>
        <v/>
      </c>
      <c r="AS220" s="28" t="str">
        <f t="shared" si="1325"/>
        <v/>
      </c>
      <c r="AT220" s="28" t="str">
        <f t="shared" si="1325"/>
        <v/>
      </c>
      <c r="AU220" s="28" t="str">
        <f t="shared" si="1325"/>
        <v/>
      </c>
      <c r="AV220" s="28" t="str">
        <f t="shared" si="1325"/>
        <v/>
      </c>
      <c r="AW220" s="28" t="str">
        <f t="shared" ref="AW220:BC220" si="1326">IFERROR(IF(FIND(AW$1,$F220)&gt;1,AW$1,""),"")</f>
        <v/>
      </c>
      <c r="AX220" s="28" t="str">
        <f t="shared" si="1326"/>
        <v/>
      </c>
      <c r="AY220" s="28" t="str">
        <f t="shared" si="1326"/>
        <v/>
      </c>
      <c r="AZ220" s="28" t="str">
        <f t="shared" si="1326"/>
        <v/>
      </c>
      <c r="BA220" s="28" t="str">
        <f t="shared" si="1326"/>
        <v/>
      </c>
      <c r="BB220" s="28" t="str">
        <f t="shared" si="1326"/>
        <v/>
      </c>
      <c r="BC220" s="28" t="str">
        <f t="shared" si="1326"/>
        <v/>
      </c>
      <c r="BD220" s="28" t="str">
        <f t="shared" si="15"/>
        <v/>
      </c>
      <c r="BG220" s="2" t="s">
        <v>2298</v>
      </c>
      <c r="BI220" s="2" t="s">
        <v>2119</v>
      </c>
      <c r="BJ220" s="28" t="str">
        <f t="shared" si="16"/>
        <v>Leeds</v>
      </c>
      <c r="BK220" s="28" t="str">
        <f t="shared" si="17"/>
        <v>West Yorkshire</v>
      </c>
      <c r="BM220" s="2" t="s">
        <v>98</v>
      </c>
      <c r="BU220" s="12"/>
      <c r="BV220" s="50" t="s">
        <v>567</v>
      </c>
      <c r="BW220" s="12"/>
      <c r="BX220" s="12"/>
      <c r="BY220" s="42" t="str">
        <f t="shared" si="18"/>
        <v>LS5</v>
      </c>
      <c r="BZ220" s="42"/>
    </row>
    <row r="221" spans="1:78" ht="15">
      <c r="A221" s="16" t="s">
        <v>1943</v>
      </c>
      <c r="B221" s="28">
        <f>VLOOKUP(A221,Organisations!$A$2:$B$7,2,FALSE)</f>
        <v>1</v>
      </c>
      <c r="C221" s="16" t="s">
        <v>2301</v>
      </c>
      <c r="D221" s="16" t="s">
        <v>2302</v>
      </c>
      <c r="E221" s="28" t="str">
        <f t="shared" si="0"/>
        <v/>
      </c>
      <c r="F221" s="24"/>
      <c r="G221" s="16" t="s">
        <v>68</v>
      </c>
      <c r="H221" s="17"/>
      <c r="K221" s="26" t="s">
        <v>2304</v>
      </c>
      <c r="L221" s="18"/>
      <c r="M221" s="28" t="str">
        <f t="shared" ref="M221:Q221" si="1327">IFERROR(IF(FIND(M$1,$F221)&gt;1,"Age - Children",""),"")</f>
        <v/>
      </c>
      <c r="N221" s="28" t="str">
        <f t="shared" si="1327"/>
        <v/>
      </c>
      <c r="O221" s="28" t="str">
        <f t="shared" si="1327"/>
        <v/>
      </c>
      <c r="P221" s="28" t="str">
        <f t="shared" si="1327"/>
        <v/>
      </c>
      <c r="Q221" s="28" t="str">
        <f t="shared" si="1327"/>
        <v/>
      </c>
      <c r="R221" s="28" t="str">
        <f t="shared" ref="R221:T221" si="1328">IFERROR(IF(FIND(R$1,$F221)&gt;1,"Age - Elderly",""),"")</f>
        <v/>
      </c>
      <c r="S221" s="28" t="str">
        <f t="shared" si="1328"/>
        <v/>
      </c>
      <c r="T221" s="28" t="str">
        <f t="shared" si="1328"/>
        <v/>
      </c>
      <c r="U221" s="28" t="str">
        <f t="shared" si="3"/>
        <v/>
      </c>
      <c r="V221" s="28" t="str">
        <f t="shared" si="4"/>
        <v/>
      </c>
      <c r="X221" s="28" t="str">
        <f t="shared" si="5"/>
        <v/>
      </c>
      <c r="Y221" s="28" t="str">
        <f t="shared" si="6"/>
        <v/>
      </c>
      <c r="Z221" s="28" t="str">
        <f t="shared" si="7"/>
        <v/>
      </c>
      <c r="AB221" s="28" t="str">
        <f t="shared" si="8"/>
        <v/>
      </c>
      <c r="AD221" s="28" t="str">
        <f t="shared" si="9"/>
        <v/>
      </c>
      <c r="AG221" s="28" t="str">
        <f t="shared" ref="AG221:AL221" si="1329">IFERROR(IF(FIND(AG$1,$F221)&gt;1,AG$1,""),"")</f>
        <v/>
      </c>
      <c r="AH221" s="28" t="str">
        <f t="shared" si="1329"/>
        <v/>
      </c>
      <c r="AI221" s="28" t="str">
        <f t="shared" si="1329"/>
        <v/>
      </c>
      <c r="AJ221" s="28" t="str">
        <f t="shared" si="1329"/>
        <v/>
      </c>
      <c r="AK221" s="28" t="str">
        <f t="shared" si="1329"/>
        <v/>
      </c>
      <c r="AL221" s="28" t="str">
        <f t="shared" si="1329"/>
        <v/>
      </c>
      <c r="AM221" s="28" t="str">
        <f t="shared" si="11"/>
        <v/>
      </c>
      <c r="AN221" s="28" t="str">
        <f t="shared" ref="AN221:AQ221" si="1330">IFERROR(IF(FIND(AN$1,$F221)&gt;1,"Status - LGBT",""),"")</f>
        <v/>
      </c>
      <c r="AO221" s="28" t="str">
        <f t="shared" si="1330"/>
        <v/>
      </c>
      <c r="AP221" s="28" t="str">
        <f t="shared" si="1330"/>
        <v/>
      </c>
      <c r="AQ221" s="28" t="str">
        <f t="shared" si="1330"/>
        <v/>
      </c>
      <c r="AR221" s="28" t="str">
        <f t="shared" ref="AR221:AV221" si="1331">IFERROR(IF(FIND(AR$1,$F221)&gt;1,"BME",""),"")</f>
        <v/>
      </c>
      <c r="AS221" s="28" t="str">
        <f t="shared" si="1331"/>
        <v/>
      </c>
      <c r="AT221" s="28" t="str">
        <f t="shared" si="1331"/>
        <v/>
      </c>
      <c r="AU221" s="28" t="str">
        <f t="shared" si="1331"/>
        <v/>
      </c>
      <c r="AV221" s="28" t="str">
        <f t="shared" si="1331"/>
        <v/>
      </c>
      <c r="AW221" s="28" t="str">
        <f t="shared" ref="AW221:BC221" si="1332">IFERROR(IF(FIND(AW$1,$F221)&gt;1,AW$1,""),"")</f>
        <v/>
      </c>
      <c r="AX221" s="28" t="str">
        <f t="shared" si="1332"/>
        <v/>
      </c>
      <c r="AY221" s="28" t="str">
        <f t="shared" si="1332"/>
        <v/>
      </c>
      <c r="AZ221" s="28" t="str">
        <f t="shared" si="1332"/>
        <v/>
      </c>
      <c r="BA221" s="28" t="str">
        <f t="shared" si="1332"/>
        <v/>
      </c>
      <c r="BB221" s="28" t="str">
        <f t="shared" si="1332"/>
        <v/>
      </c>
      <c r="BC221" s="28" t="str">
        <f t="shared" si="1332"/>
        <v/>
      </c>
      <c r="BD221" s="28" t="str">
        <f t="shared" si="15"/>
        <v/>
      </c>
      <c r="BG221" s="2" t="s">
        <v>2305</v>
      </c>
      <c r="BI221" s="2" t="s">
        <v>2256</v>
      </c>
      <c r="BJ221" s="28" t="str">
        <f t="shared" si="16"/>
        <v>Leeds</v>
      </c>
      <c r="BK221" s="28" t="str">
        <f t="shared" si="17"/>
        <v>West Yorkshire</v>
      </c>
      <c r="BM221" s="2" t="s">
        <v>98</v>
      </c>
      <c r="BU221" s="18"/>
      <c r="BV221" s="47" t="s">
        <v>570</v>
      </c>
      <c r="BW221" s="18"/>
      <c r="BX221" s="18"/>
      <c r="BY221" s="42" t="str">
        <f t="shared" si="18"/>
        <v>LS8</v>
      </c>
      <c r="BZ221" s="43"/>
    </row>
    <row r="222" spans="1:78" ht="15">
      <c r="A222" s="10" t="s">
        <v>1943</v>
      </c>
      <c r="B222" s="28">
        <f>VLOOKUP(A222,Organisations!$A$2:$B$7,2,FALSE)</f>
        <v>1</v>
      </c>
      <c r="C222" s="10" t="s">
        <v>2306</v>
      </c>
      <c r="D222" s="10" t="s">
        <v>2307</v>
      </c>
      <c r="E222" s="28" t="str">
        <f t="shared" si="0"/>
        <v/>
      </c>
      <c r="F222" s="27"/>
      <c r="G222" s="10" t="s">
        <v>68</v>
      </c>
      <c r="H222" s="11"/>
      <c r="K222" s="30" t="s">
        <v>2309</v>
      </c>
      <c r="L222" s="12"/>
      <c r="M222" s="28" t="str">
        <f t="shared" ref="M222:Q222" si="1333">IFERROR(IF(FIND(M$1,$F222)&gt;1,"Age - Children",""),"")</f>
        <v/>
      </c>
      <c r="N222" s="28" t="str">
        <f t="shared" si="1333"/>
        <v/>
      </c>
      <c r="O222" s="28" t="str">
        <f t="shared" si="1333"/>
        <v/>
      </c>
      <c r="P222" s="28" t="str">
        <f t="shared" si="1333"/>
        <v/>
      </c>
      <c r="Q222" s="28" t="str">
        <f t="shared" si="1333"/>
        <v/>
      </c>
      <c r="R222" s="28" t="str">
        <f t="shared" ref="R222:T222" si="1334">IFERROR(IF(FIND(R$1,$F222)&gt;1,"Age - Elderly",""),"")</f>
        <v/>
      </c>
      <c r="S222" s="28" t="str">
        <f t="shared" si="1334"/>
        <v/>
      </c>
      <c r="T222" s="28" t="str">
        <f t="shared" si="1334"/>
        <v/>
      </c>
      <c r="U222" s="28" t="str">
        <f t="shared" si="3"/>
        <v/>
      </c>
      <c r="V222" s="28" t="str">
        <f t="shared" si="4"/>
        <v/>
      </c>
      <c r="X222" s="28" t="str">
        <f t="shared" si="5"/>
        <v/>
      </c>
      <c r="Y222" s="28" t="str">
        <f t="shared" si="6"/>
        <v/>
      </c>
      <c r="Z222" s="28" t="str">
        <f t="shared" si="7"/>
        <v/>
      </c>
      <c r="AB222" s="28" t="str">
        <f t="shared" si="8"/>
        <v/>
      </c>
      <c r="AD222" s="28" t="str">
        <f t="shared" si="9"/>
        <v/>
      </c>
      <c r="AG222" s="28" t="str">
        <f t="shared" ref="AG222:AL222" si="1335">IFERROR(IF(FIND(AG$1,$F222)&gt;1,AG$1,""),"")</f>
        <v/>
      </c>
      <c r="AH222" s="28" t="str">
        <f t="shared" si="1335"/>
        <v/>
      </c>
      <c r="AI222" s="28" t="str">
        <f t="shared" si="1335"/>
        <v/>
      </c>
      <c r="AJ222" s="28" t="str">
        <f t="shared" si="1335"/>
        <v/>
      </c>
      <c r="AK222" s="28" t="str">
        <f t="shared" si="1335"/>
        <v/>
      </c>
      <c r="AL222" s="28" t="str">
        <f t="shared" si="1335"/>
        <v/>
      </c>
      <c r="AM222" s="28" t="str">
        <f t="shared" si="11"/>
        <v/>
      </c>
      <c r="AN222" s="28" t="str">
        <f t="shared" ref="AN222:AQ222" si="1336">IFERROR(IF(FIND(AN$1,$F222)&gt;1,"Status - LGBT",""),"")</f>
        <v/>
      </c>
      <c r="AO222" s="28" t="str">
        <f t="shared" si="1336"/>
        <v/>
      </c>
      <c r="AP222" s="28" t="str">
        <f t="shared" si="1336"/>
        <v/>
      </c>
      <c r="AQ222" s="28" t="str">
        <f t="shared" si="1336"/>
        <v/>
      </c>
      <c r="AR222" s="28" t="str">
        <f t="shared" ref="AR222:AV222" si="1337">IFERROR(IF(FIND(AR$1,$F222)&gt;1,"BME",""),"")</f>
        <v/>
      </c>
      <c r="AS222" s="28" t="str">
        <f t="shared" si="1337"/>
        <v/>
      </c>
      <c r="AT222" s="28" t="str">
        <f t="shared" si="1337"/>
        <v/>
      </c>
      <c r="AU222" s="28" t="str">
        <f t="shared" si="1337"/>
        <v/>
      </c>
      <c r="AV222" s="28" t="str">
        <f t="shared" si="1337"/>
        <v/>
      </c>
      <c r="AW222" s="28" t="str">
        <f t="shared" ref="AW222:BC222" si="1338">IFERROR(IF(FIND(AW$1,$F222)&gt;1,AW$1,""),"")</f>
        <v/>
      </c>
      <c r="AX222" s="28" t="str">
        <f t="shared" si="1338"/>
        <v/>
      </c>
      <c r="AY222" s="28" t="str">
        <f t="shared" si="1338"/>
        <v/>
      </c>
      <c r="AZ222" s="28" t="str">
        <f t="shared" si="1338"/>
        <v/>
      </c>
      <c r="BA222" s="28" t="str">
        <f t="shared" si="1338"/>
        <v/>
      </c>
      <c r="BB222" s="28" t="str">
        <f t="shared" si="1338"/>
        <v/>
      </c>
      <c r="BC222" s="28" t="str">
        <f t="shared" si="1338"/>
        <v/>
      </c>
      <c r="BD222" s="28" t="str">
        <f t="shared" si="15"/>
        <v/>
      </c>
      <c r="BG222" s="2" t="s">
        <v>2310</v>
      </c>
      <c r="BJ222" s="28" t="str">
        <f t="shared" si="16"/>
        <v/>
      </c>
      <c r="BK222" s="28" t="str">
        <f t="shared" si="17"/>
        <v/>
      </c>
      <c r="BM222" s="2" t="s">
        <v>98</v>
      </c>
      <c r="BU222" s="12"/>
      <c r="BV222" s="12"/>
      <c r="BW222" s="12"/>
      <c r="BX222" s="12"/>
      <c r="BY222" s="42" t="str">
        <f t="shared" si="18"/>
        <v/>
      </c>
      <c r="BZ222" s="42"/>
    </row>
    <row r="223" spans="1:78" ht="15">
      <c r="A223" s="16" t="s">
        <v>1943</v>
      </c>
      <c r="B223" s="28">
        <f>VLOOKUP(A223,Organisations!$A$2:$B$7,2,FALSE)</f>
        <v>1</v>
      </c>
      <c r="C223" s="16" t="s">
        <v>2311</v>
      </c>
      <c r="D223" s="16" t="s">
        <v>2312</v>
      </c>
      <c r="E223" s="28" t="str">
        <f t="shared" si="0"/>
        <v/>
      </c>
      <c r="F223" s="24"/>
      <c r="G223" s="16" t="s">
        <v>68</v>
      </c>
      <c r="H223" s="17"/>
      <c r="K223" s="26" t="s">
        <v>2314</v>
      </c>
      <c r="L223" s="18"/>
      <c r="M223" s="28" t="str">
        <f t="shared" ref="M223:Q223" si="1339">IFERROR(IF(FIND(M$1,$F223)&gt;1,"Age - Children",""),"")</f>
        <v/>
      </c>
      <c r="N223" s="28" t="str">
        <f t="shared" si="1339"/>
        <v/>
      </c>
      <c r="O223" s="28" t="str">
        <f t="shared" si="1339"/>
        <v/>
      </c>
      <c r="P223" s="28" t="str">
        <f t="shared" si="1339"/>
        <v/>
      </c>
      <c r="Q223" s="28" t="str">
        <f t="shared" si="1339"/>
        <v/>
      </c>
      <c r="R223" s="28" t="str">
        <f t="shared" ref="R223:T223" si="1340">IFERROR(IF(FIND(R$1,$F223)&gt;1,"Age - Elderly",""),"")</f>
        <v/>
      </c>
      <c r="S223" s="28" t="str">
        <f t="shared" si="1340"/>
        <v/>
      </c>
      <c r="T223" s="28" t="str">
        <f t="shared" si="1340"/>
        <v/>
      </c>
      <c r="U223" s="28" t="str">
        <f t="shared" si="3"/>
        <v/>
      </c>
      <c r="V223" s="28" t="str">
        <f t="shared" si="4"/>
        <v/>
      </c>
      <c r="X223" s="28" t="str">
        <f t="shared" si="5"/>
        <v/>
      </c>
      <c r="Y223" s="28" t="str">
        <f t="shared" si="6"/>
        <v/>
      </c>
      <c r="Z223" s="28" t="str">
        <f t="shared" si="7"/>
        <v/>
      </c>
      <c r="AB223" s="28" t="str">
        <f t="shared" si="8"/>
        <v/>
      </c>
      <c r="AD223" s="28" t="str">
        <f t="shared" si="9"/>
        <v/>
      </c>
      <c r="AG223" s="28" t="str">
        <f t="shared" ref="AG223:AL223" si="1341">IFERROR(IF(FIND(AG$1,$F223)&gt;1,AG$1,""),"")</f>
        <v/>
      </c>
      <c r="AH223" s="28" t="str">
        <f t="shared" si="1341"/>
        <v/>
      </c>
      <c r="AI223" s="28" t="str">
        <f t="shared" si="1341"/>
        <v/>
      </c>
      <c r="AJ223" s="28" t="str">
        <f t="shared" si="1341"/>
        <v/>
      </c>
      <c r="AK223" s="28" t="str">
        <f t="shared" si="1341"/>
        <v/>
      </c>
      <c r="AL223" s="28" t="str">
        <f t="shared" si="1341"/>
        <v/>
      </c>
      <c r="AM223" s="28" t="str">
        <f t="shared" si="11"/>
        <v/>
      </c>
      <c r="AN223" s="28" t="str">
        <f t="shared" ref="AN223:AQ223" si="1342">IFERROR(IF(FIND(AN$1,$F223)&gt;1,"Status - LGBT",""),"")</f>
        <v/>
      </c>
      <c r="AO223" s="28" t="str">
        <f t="shared" si="1342"/>
        <v/>
      </c>
      <c r="AP223" s="28" t="str">
        <f t="shared" si="1342"/>
        <v/>
      </c>
      <c r="AQ223" s="28" t="str">
        <f t="shared" si="1342"/>
        <v/>
      </c>
      <c r="AR223" s="28" t="str">
        <f t="shared" ref="AR223:AV223" si="1343">IFERROR(IF(FIND(AR$1,$F223)&gt;1,"BME",""),"")</f>
        <v/>
      </c>
      <c r="AS223" s="28" t="str">
        <f t="shared" si="1343"/>
        <v/>
      </c>
      <c r="AT223" s="28" t="str">
        <f t="shared" si="1343"/>
        <v/>
      </c>
      <c r="AU223" s="28" t="str">
        <f t="shared" si="1343"/>
        <v/>
      </c>
      <c r="AV223" s="28" t="str">
        <f t="shared" si="1343"/>
        <v/>
      </c>
      <c r="AW223" s="28" t="str">
        <f t="shared" ref="AW223:BC223" si="1344">IFERROR(IF(FIND(AW$1,$F223)&gt;1,AW$1,""),"")</f>
        <v/>
      </c>
      <c r="AX223" s="28" t="str">
        <f t="shared" si="1344"/>
        <v/>
      </c>
      <c r="AY223" s="28" t="str">
        <f t="shared" si="1344"/>
        <v/>
      </c>
      <c r="AZ223" s="28" t="str">
        <f t="shared" si="1344"/>
        <v/>
      </c>
      <c r="BA223" s="28" t="str">
        <f t="shared" si="1344"/>
        <v/>
      </c>
      <c r="BB223" s="28" t="str">
        <f t="shared" si="1344"/>
        <v/>
      </c>
      <c r="BC223" s="28" t="str">
        <f t="shared" si="1344"/>
        <v/>
      </c>
      <c r="BD223" s="28" t="str">
        <f t="shared" si="15"/>
        <v/>
      </c>
      <c r="BG223" s="2" t="s">
        <v>2315</v>
      </c>
      <c r="BI223" s="2" t="s">
        <v>2267</v>
      </c>
      <c r="BJ223" s="28" t="str">
        <f t="shared" si="16"/>
        <v>Leeds</v>
      </c>
      <c r="BK223" s="28" t="str">
        <f t="shared" si="17"/>
        <v>West Yorkshire</v>
      </c>
      <c r="BM223" s="2" t="s">
        <v>98</v>
      </c>
      <c r="BU223" s="18"/>
      <c r="BV223" s="47" t="s">
        <v>569</v>
      </c>
      <c r="BW223" s="18"/>
      <c r="BX223" s="18"/>
      <c r="BY223" s="42" t="str">
        <f t="shared" si="18"/>
        <v>LS7</v>
      </c>
      <c r="BZ223" s="43"/>
    </row>
    <row r="224" spans="1:78" ht="15">
      <c r="A224" s="10" t="s">
        <v>1943</v>
      </c>
      <c r="B224" s="28">
        <f>VLOOKUP(A224,Organisations!$A$2:$B$7,2,FALSE)</f>
        <v>1</v>
      </c>
      <c r="C224" s="10" t="s">
        <v>2317</v>
      </c>
      <c r="D224" s="10" t="s">
        <v>2317</v>
      </c>
      <c r="E224" s="28" t="str">
        <f t="shared" si="0"/>
        <v/>
      </c>
      <c r="F224" s="27"/>
      <c r="G224" s="10" t="s">
        <v>68</v>
      </c>
      <c r="H224" s="11"/>
      <c r="K224" s="30" t="s">
        <v>2319</v>
      </c>
      <c r="L224" s="12"/>
      <c r="M224" s="28" t="str">
        <f t="shared" ref="M224:Q224" si="1345">IFERROR(IF(FIND(M$1,$F224)&gt;1,"Age - Children",""),"")</f>
        <v/>
      </c>
      <c r="N224" s="28" t="str">
        <f t="shared" si="1345"/>
        <v/>
      </c>
      <c r="O224" s="28" t="str">
        <f t="shared" si="1345"/>
        <v/>
      </c>
      <c r="P224" s="28" t="str">
        <f t="shared" si="1345"/>
        <v/>
      </c>
      <c r="Q224" s="28" t="str">
        <f t="shared" si="1345"/>
        <v/>
      </c>
      <c r="R224" s="28" t="str">
        <f t="shared" ref="R224:T224" si="1346">IFERROR(IF(FIND(R$1,$F224)&gt;1,"Age - Elderly",""),"")</f>
        <v/>
      </c>
      <c r="S224" s="28" t="str">
        <f t="shared" si="1346"/>
        <v/>
      </c>
      <c r="T224" s="28" t="str">
        <f t="shared" si="1346"/>
        <v/>
      </c>
      <c r="U224" s="28" t="str">
        <f t="shared" si="3"/>
        <v/>
      </c>
      <c r="V224" s="28" t="str">
        <f t="shared" si="4"/>
        <v/>
      </c>
      <c r="X224" s="28" t="str">
        <f t="shared" si="5"/>
        <v/>
      </c>
      <c r="Y224" s="28" t="str">
        <f t="shared" si="6"/>
        <v/>
      </c>
      <c r="Z224" s="28" t="str">
        <f t="shared" si="7"/>
        <v/>
      </c>
      <c r="AB224" s="28" t="str">
        <f t="shared" si="8"/>
        <v/>
      </c>
      <c r="AD224" s="28" t="str">
        <f t="shared" si="9"/>
        <v/>
      </c>
      <c r="AG224" s="28" t="str">
        <f t="shared" ref="AG224:AL224" si="1347">IFERROR(IF(FIND(AG$1,$F224)&gt;1,AG$1,""),"")</f>
        <v/>
      </c>
      <c r="AH224" s="28" t="str">
        <f t="shared" si="1347"/>
        <v/>
      </c>
      <c r="AI224" s="28" t="str">
        <f t="shared" si="1347"/>
        <v/>
      </c>
      <c r="AJ224" s="28" t="str">
        <f t="shared" si="1347"/>
        <v/>
      </c>
      <c r="AK224" s="28" t="str">
        <f t="shared" si="1347"/>
        <v/>
      </c>
      <c r="AL224" s="28" t="str">
        <f t="shared" si="1347"/>
        <v/>
      </c>
      <c r="AM224" s="28" t="str">
        <f t="shared" si="11"/>
        <v/>
      </c>
      <c r="AN224" s="28" t="str">
        <f t="shared" ref="AN224:AQ224" si="1348">IFERROR(IF(FIND(AN$1,$F224)&gt;1,"Status - LGBT",""),"")</f>
        <v/>
      </c>
      <c r="AO224" s="28" t="str">
        <f t="shared" si="1348"/>
        <v/>
      </c>
      <c r="AP224" s="28" t="str">
        <f t="shared" si="1348"/>
        <v/>
      </c>
      <c r="AQ224" s="28" t="str">
        <f t="shared" si="1348"/>
        <v/>
      </c>
      <c r="AR224" s="28" t="str">
        <f t="shared" ref="AR224:AV224" si="1349">IFERROR(IF(FIND(AR$1,$F224)&gt;1,"BME",""),"")</f>
        <v/>
      </c>
      <c r="AS224" s="28" t="str">
        <f t="shared" si="1349"/>
        <v/>
      </c>
      <c r="AT224" s="28" t="str">
        <f t="shared" si="1349"/>
        <v/>
      </c>
      <c r="AU224" s="28" t="str">
        <f t="shared" si="1349"/>
        <v/>
      </c>
      <c r="AV224" s="28" t="str">
        <f t="shared" si="1349"/>
        <v/>
      </c>
      <c r="AW224" s="28" t="str">
        <f t="shared" ref="AW224:BC224" si="1350">IFERROR(IF(FIND(AW$1,$F224)&gt;1,AW$1,""),"")</f>
        <v/>
      </c>
      <c r="AX224" s="28" t="str">
        <f t="shared" si="1350"/>
        <v/>
      </c>
      <c r="AY224" s="28" t="str">
        <f t="shared" si="1350"/>
        <v/>
      </c>
      <c r="AZ224" s="28" t="str">
        <f t="shared" si="1350"/>
        <v/>
      </c>
      <c r="BA224" s="28" t="str">
        <f t="shared" si="1350"/>
        <v/>
      </c>
      <c r="BB224" s="28" t="str">
        <f t="shared" si="1350"/>
        <v/>
      </c>
      <c r="BC224" s="28" t="str">
        <f t="shared" si="1350"/>
        <v/>
      </c>
      <c r="BD224" s="28" t="str">
        <f t="shared" si="15"/>
        <v/>
      </c>
      <c r="BG224" s="2" t="s">
        <v>2320</v>
      </c>
      <c r="BI224" s="2" t="s">
        <v>2082</v>
      </c>
      <c r="BJ224" s="28" t="str">
        <f t="shared" si="16"/>
        <v>Leeds</v>
      </c>
      <c r="BK224" s="28" t="str">
        <f t="shared" si="17"/>
        <v>West Yorkshire</v>
      </c>
      <c r="BM224" s="2" t="s">
        <v>98</v>
      </c>
      <c r="BU224" s="12"/>
      <c r="BV224" s="50" t="s">
        <v>574</v>
      </c>
      <c r="BW224" s="12"/>
      <c r="BX224" s="12"/>
      <c r="BY224" s="42" t="str">
        <f t="shared" si="18"/>
        <v>LS11</v>
      </c>
      <c r="BZ224" s="42"/>
    </row>
    <row r="225" spans="1:78" ht="15">
      <c r="A225" s="16" t="s">
        <v>1943</v>
      </c>
      <c r="B225" s="28">
        <f>VLOOKUP(A225,Organisations!$A$2:$B$7,2,FALSE)</f>
        <v>1</v>
      </c>
      <c r="C225" s="16" t="s">
        <v>2322</v>
      </c>
      <c r="D225" s="16" t="s">
        <v>2323</v>
      </c>
      <c r="E225" s="28" t="str">
        <f t="shared" si="0"/>
        <v/>
      </c>
      <c r="F225" s="24"/>
      <c r="G225" s="16" t="s">
        <v>68</v>
      </c>
      <c r="H225" s="17"/>
      <c r="K225" s="26" t="s">
        <v>2325</v>
      </c>
      <c r="L225" s="18"/>
      <c r="M225" s="28" t="str">
        <f t="shared" ref="M225:Q225" si="1351">IFERROR(IF(FIND(M$1,$F225)&gt;1,"Age - Children",""),"")</f>
        <v/>
      </c>
      <c r="N225" s="28" t="str">
        <f t="shared" si="1351"/>
        <v/>
      </c>
      <c r="O225" s="28" t="str">
        <f t="shared" si="1351"/>
        <v/>
      </c>
      <c r="P225" s="28" t="str">
        <f t="shared" si="1351"/>
        <v/>
      </c>
      <c r="Q225" s="28" t="str">
        <f t="shared" si="1351"/>
        <v/>
      </c>
      <c r="R225" s="28" t="str">
        <f t="shared" ref="R225:T225" si="1352">IFERROR(IF(FIND(R$1,$F225)&gt;1,"Age - Elderly",""),"")</f>
        <v/>
      </c>
      <c r="S225" s="28" t="str">
        <f t="shared" si="1352"/>
        <v/>
      </c>
      <c r="T225" s="28" t="str">
        <f t="shared" si="1352"/>
        <v/>
      </c>
      <c r="U225" s="28" t="str">
        <f t="shared" si="3"/>
        <v/>
      </c>
      <c r="V225" s="28" t="str">
        <f t="shared" si="4"/>
        <v/>
      </c>
      <c r="X225" s="28" t="str">
        <f t="shared" si="5"/>
        <v/>
      </c>
      <c r="Y225" s="28" t="str">
        <f t="shared" si="6"/>
        <v/>
      </c>
      <c r="Z225" s="28" t="str">
        <f t="shared" si="7"/>
        <v/>
      </c>
      <c r="AB225" s="28" t="str">
        <f t="shared" si="8"/>
        <v/>
      </c>
      <c r="AD225" s="28" t="str">
        <f t="shared" si="9"/>
        <v/>
      </c>
      <c r="AG225" s="28" t="str">
        <f t="shared" ref="AG225:AL225" si="1353">IFERROR(IF(FIND(AG$1,$F225)&gt;1,AG$1,""),"")</f>
        <v/>
      </c>
      <c r="AH225" s="28" t="str">
        <f t="shared" si="1353"/>
        <v/>
      </c>
      <c r="AI225" s="28" t="str">
        <f t="shared" si="1353"/>
        <v/>
      </c>
      <c r="AJ225" s="28" t="str">
        <f t="shared" si="1353"/>
        <v/>
      </c>
      <c r="AK225" s="28" t="str">
        <f t="shared" si="1353"/>
        <v/>
      </c>
      <c r="AL225" s="28" t="str">
        <f t="shared" si="1353"/>
        <v/>
      </c>
      <c r="AM225" s="28" t="str">
        <f t="shared" si="11"/>
        <v/>
      </c>
      <c r="AN225" s="28" t="str">
        <f t="shared" ref="AN225:AQ225" si="1354">IFERROR(IF(FIND(AN$1,$F225)&gt;1,"Status - LGBT",""),"")</f>
        <v/>
      </c>
      <c r="AO225" s="28" t="str">
        <f t="shared" si="1354"/>
        <v/>
      </c>
      <c r="AP225" s="28" t="str">
        <f t="shared" si="1354"/>
        <v/>
      </c>
      <c r="AQ225" s="28" t="str">
        <f t="shared" si="1354"/>
        <v/>
      </c>
      <c r="AR225" s="28" t="str">
        <f t="shared" ref="AR225:AV225" si="1355">IFERROR(IF(FIND(AR$1,$F225)&gt;1,"BME",""),"")</f>
        <v/>
      </c>
      <c r="AS225" s="28" t="str">
        <f t="shared" si="1355"/>
        <v/>
      </c>
      <c r="AT225" s="28" t="str">
        <f t="shared" si="1355"/>
        <v/>
      </c>
      <c r="AU225" s="28" t="str">
        <f t="shared" si="1355"/>
        <v/>
      </c>
      <c r="AV225" s="28" t="str">
        <f t="shared" si="1355"/>
        <v/>
      </c>
      <c r="AW225" s="28" t="str">
        <f t="shared" ref="AW225:BC225" si="1356">IFERROR(IF(FIND(AW$1,$F225)&gt;1,AW$1,""),"")</f>
        <v/>
      </c>
      <c r="AX225" s="28" t="str">
        <f t="shared" si="1356"/>
        <v/>
      </c>
      <c r="AY225" s="28" t="str">
        <f t="shared" si="1356"/>
        <v/>
      </c>
      <c r="AZ225" s="28" t="str">
        <f t="shared" si="1356"/>
        <v/>
      </c>
      <c r="BA225" s="28" t="str">
        <f t="shared" si="1356"/>
        <v/>
      </c>
      <c r="BB225" s="28" t="str">
        <f t="shared" si="1356"/>
        <v/>
      </c>
      <c r="BC225" s="28" t="str">
        <f t="shared" si="1356"/>
        <v/>
      </c>
      <c r="BD225" s="28" t="str">
        <f t="shared" si="15"/>
        <v/>
      </c>
      <c r="BG225" s="2" t="s">
        <v>2326</v>
      </c>
      <c r="BI225" s="2" t="s">
        <v>2276</v>
      </c>
      <c r="BJ225" s="28" t="str">
        <f t="shared" si="16"/>
        <v>Leeds</v>
      </c>
      <c r="BK225" s="28" t="str">
        <f t="shared" si="17"/>
        <v>West Yorkshire</v>
      </c>
      <c r="BM225" s="2" t="s">
        <v>98</v>
      </c>
      <c r="BU225" s="18"/>
      <c r="BV225" s="47" t="s">
        <v>573</v>
      </c>
      <c r="BW225" s="18"/>
      <c r="BX225" s="18"/>
      <c r="BY225" s="42" t="str">
        <f t="shared" si="18"/>
        <v>LS10</v>
      </c>
      <c r="BZ225" s="43"/>
    </row>
    <row r="226" spans="1:78" ht="15">
      <c r="A226" s="10" t="s">
        <v>1943</v>
      </c>
      <c r="B226" s="28">
        <f>VLOOKUP(A226,Organisations!$A$2:$B$7,2,FALSE)</f>
        <v>1</v>
      </c>
      <c r="C226" s="10" t="s">
        <v>2329</v>
      </c>
      <c r="D226" s="10" t="s">
        <v>2330</v>
      </c>
      <c r="E226" s="28" t="str">
        <f t="shared" si="0"/>
        <v/>
      </c>
      <c r="F226" s="27"/>
      <c r="G226" s="10" t="s">
        <v>68</v>
      </c>
      <c r="H226" s="11"/>
      <c r="K226" s="30" t="s">
        <v>2332</v>
      </c>
      <c r="L226" s="12"/>
      <c r="M226" s="28" t="str">
        <f t="shared" ref="M226:Q226" si="1357">IFERROR(IF(FIND(M$1,$F226)&gt;1,"Age - Children",""),"")</f>
        <v/>
      </c>
      <c r="N226" s="28" t="str">
        <f t="shared" si="1357"/>
        <v/>
      </c>
      <c r="O226" s="28" t="str">
        <f t="shared" si="1357"/>
        <v/>
      </c>
      <c r="P226" s="28" t="str">
        <f t="shared" si="1357"/>
        <v/>
      </c>
      <c r="Q226" s="28" t="str">
        <f t="shared" si="1357"/>
        <v/>
      </c>
      <c r="R226" s="28" t="str">
        <f t="shared" ref="R226:T226" si="1358">IFERROR(IF(FIND(R$1,$F226)&gt;1,"Age - Elderly",""),"")</f>
        <v/>
      </c>
      <c r="S226" s="28" t="str">
        <f t="shared" si="1358"/>
        <v/>
      </c>
      <c r="T226" s="28" t="str">
        <f t="shared" si="1358"/>
        <v/>
      </c>
      <c r="U226" s="28" t="str">
        <f t="shared" si="3"/>
        <v/>
      </c>
      <c r="V226" s="28" t="str">
        <f t="shared" si="4"/>
        <v/>
      </c>
      <c r="X226" s="28" t="str">
        <f t="shared" si="5"/>
        <v/>
      </c>
      <c r="Y226" s="28" t="str">
        <f t="shared" si="6"/>
        <v/>
      </c>
      <c r="Z226" s="28" t="str">
        <f t="shared" si="7"/>
        <v/>
      </c>
      <c r="AB226" s="28" t="str">
        <f t="shared" si="8"/>
        <v/>
      </c>
      <c r="AD226" s="28" t="str">
        <f t="shared" si="9"/>
        <v/>
      </c>
      <c r="AG226" s="28" t="str">
        <f t="shared" ref="AG226:AL226" si="1359">IFERROR(IF(FIND(AG$1,$F226)&gt;1,AG$1,""),"")</f>
        <v/>
      </c>
      <c r="AH226" s="28" t="str">
        <f t="shared" si="1359"/>
        <v/>
      </c>
      <c r="AI226" s="28" t="str">
        <f t="shared" si="1359"/>
        <v/>
      </c>
      <c r="AJ226" s="28" t="str">
        <f t="shared" si="1359"/>
        <v/>
      </c>
      <c r="AK226" s="28" t="str">
        <f t="shared" si="1359"/>
        <v/>
      </c>
      <c r="AL226" s="28" t="str">
        <f t="shared" si="1359"/>
        <v/>
      </c>
      <c r="AM226" s="28" t="str">
        <f t="shared" si="11"/>
        <v/>
      </c>
      <c r="AN226" s="28" t="str">
        <f t="shared" ref="AN226:AQ226" si="1360">IFERROR(IF(FIND(AN$1,$F226)&gt;1,"Status - LGBT",""),"")</f>
        <v/>
      </c>
      <c r="AO226" s="28" t="str">
        <f t="shared" si="1360"/>
        <v/>
      </c>
      <c r="AP226" s="28" t="str">
        <f t="shared" si="1360"/>
        <v/>
      </c>
      <c r="AQ226" s="28" t="str">
        <f t="shared" si="1360"/>
        <v/>
      </c>
      <c r="AR226" s="28" t="str">
        <f t="shared" ref="AR226:AV226" si="1361">IFERROR(IF(FIND(AR$1,$F226)&gt;1,"BME",""),"")</f>
        <v/>
      </c>
      <c r="AS226" s="28" t="str">
        <f t="shared" si="1361"/>
        <v/>
      </c>
      <c r="AT226" s="28" t="str">
        <f t="shared" si="1361"/>
        <v/>
      </c>
      <c r="AU226" s="28" t="str">
        <f t="shared" si="1361"/>
        <v/>
      </c>
      <c r="AV226" s="28" t="str">
        <f t="shared" si="1361"/>
        <v/>
      </c>
      <c r="AW226" s="28" t="str">
        <f t="shared" ref="AW226:BC226" si="1362">IFERROR(IF(FIND(AW$1,$F226)&gt;1,AW$1,""),"")</f>
        <v/>
      </c>
      <c r="AX226" s="28" t="str">
        <f t="shared" si="1362"/>
        <v/>
      </c>
      <c r="AY226" s="28" t="str">
        <f t="shared" si="1362"/>
        <v/>
      </c>
      <c r="AZ226" s="28" t="str">
        <f t="shared" si="1362"/>
        <v/>
      </c>
      <c r="BA226" s="28" t="str">
        <f t="shared" si="1362"/>
        <v/>
      </c>
      <c r="BB226" s="28" t="str">
        <f t="shared" si="1362"/>
        <v/>
      </c>
      <c r="BC226" s="28" t="str">
        <f t="shared" si="1362"/>
        <v/>
      </c>
      <c r="BD226" s="28" t="str">
        <f t="shared" si="15"/>
        <v/>
      </c>
      <c r="BG226" s="2" t="s">
        <v>2333</v>
      </c>
      <c r="BI226" s="2" t="s">
        <v>2282</v>
      </c>
      <c r="BJ226" s="28" t="str">
        <f t="shared" si="16"/>
        <v>Leeds</v>
      </c>
      <c r="BK226" s="28" t="str">
        <f t="shared" si="17"/>
        <v>West Yorkshire</v>
      </c>
      <c r="BM226" s="2" t="s">
        <v>98</v>
      </c>
      <c r="BU226" s="12"/>
      <c r="BV226" s="50" t="s">
        <v>568</v>
      </c>
      <c r="BW226" s="12"/>
      <c r="BX226" s="12"/>
      <c r="BY226" s="42" t="str">
        <f t="shared" si="18"/>
        <v>LS6</v>
      </c>
      <c r="BZ226" s="42"/>
    </row>
    <row r="227" spans="1:78" ht="15">
      <c r="A227" s="16" t="s">
        <v>1943</v>
      </c>
      <c r="B227" s="28">
        <f>VLOOKUP(A227,Organisations!$A$2:$B$7,2,FALSE)</f>
        <v>1</v>
      </c>
      <c r="C227" s="23" t="s">
        <v>2336</v>
      </c>
      <c r="D227" s="23" t="s">
        <v>2336</v>
      </c>
      <c r="E227" s="28" t="str">
        <f t="shared" si="0"/>
        <v/>
      </c>
      <c r="F227" s="24"/>
      <c r="G227" s="16" t="s">
        <v>68</v>
      </c>
      <c r="H227" s="17"/>
      <c r="K227" s="26" t="s">
        <v>2338</v>
      </c>
      <c r="L227" s="18"/>
      <c r="M227" s="28" t="str">
        <f t="shared" ref="M227:Q227" si="1363">IFERROR(IF(FIND(M$1,$F227)&gt;1,"Age - Children",""),"")</f>
        <v/>
      </c>
      <c r="N227" s="28" t="str">
        <f t="shared" si="1363"/>
        <v/>
      </c>
      <c r="O227" s="28" t="str">
        <f t="shared" si="1363"/>
        <v/>
      </c>
      <c r="P227" s="28" t="str">
        <f t="shared" si="1363"/>
        <v/>
      </c>
      <c r="Q227" s="28" t="str">
        <f t="shared" si="1363"/>
        <v/>
      </c>
      <c r="R227" s="28" t="str">
        <f t="shared" ref="R227:T227" si="1364">IFERROR(IF(FIND(R$1,$F227)&gt;1,"Age - Elderly",""),"")</f>
        <v/>
      </c>
      <c r="S227" s="28" t="str">
        <f t="shared" si="1364"/>
        <v/>
      </c>
      <c r="T227" s="28" t="str">
        <f t="shared" si="1364"/>
        <v/>
      </c>
      <c r="U227" s="28" t="str">
        <f t="shared" si="3"/>
        <v/>
      </c>
      <c r="V227" s="28" t="str">
        <f t="shared" si="4"/>
        <v/>
      </c>
      <c r="X227" s="28" t="str">
        <f t="shared" si="5"/>
        <v/>
      </c>
      <c r="Y227" s="28" t="str">
        <f t="shared" si="6"/>
        <v/>
      </c>
      <c r="Z227" s="28" t="str">
        <f t="shared" si="7"/>
        <v/>
      </c>
      <c r="AB227" s="28" t="str">
        <f t="shared" si="8"/>
        <v/>
      </c>
      <c r="AD227" s="28" t="str">
        <f t="shared" si="9"/>
        <v/>
      </c>
      <c r="AG227" s="28" t="str">
        <f t="shared" ref="AG227:AL227" si="1365">IFERROR(IF(FIND(AG$1,$F227)&gt;1,AG$1,""),"")</f>
        <v/>
      </c>
      <c r="AH227" s="28" t="str">
        <f t="shared" si="1365"/>
        <v/>
      </c>
      <c r="AI227" s="28" t="str">
        <f t="shared" si="1365"/>
        <v/>
      </c>
      <c r="AJ227" s="28" t="str">
        <f t="shared" si="1365"/>
        <v/>
      </c>
      <c r="AK227" s="28" t="str">
        <f t="shared" si="1365"/>
        <v/>
      </c>
      <c r="AL227" s="28" t="str">
        <f t="shared" si="1365"/>
        <v/>
      </c>
      <c r="AM227" s="28" t="str">
        <f t="shared" si="11"/>
        <v/>
      </c>
      <c r="AN227" s="28" t="str">
        <f t="shared" ref="AN227:AQ227" si="1366">IFERROR(IF(FIND(AN$1,$F227)&gt;1,"Status - LGBT",""),"")</f>
        <v/>
      </c>
      <c r="AO227" s="28" t="str">
        <f t="shared" si="1366"/>
        <v/>
      </c>
      <c r="AP227" s="28" t="str">
        <f t="shared" si="1366"/>
        <v/>
      </c>
      <c r="AQ227" s="28" t="str">
        <f t="shared" si="1366"/>
        <v/>
      </c>
      <c r="AR227" s="28" t="str">
        <f t="shared" ref="AR227:AV227" si="1367">IFERROR(IF(FIND(AR$1,$F227)&gt;1,"BME",""),"")</f>
        <v/>
      </c>
      <c r="AS227" s="28" t="str">
        <f t="shared" si="1367"/>
        <v/>
      </c>
      <c r="AT227" s="28" t="str">
        <f t="shared" si="1367"/>
        <v/>
      </c>
      <c r="AU227" s="28" t="str">
        <f t="shared" si="1367"/>
        <v/>
      </c>
      <c r="AV227" s="28" t="str">
        <f t="shared" si="1367"/>
        <v/>
      </c>
      <c r="AW227" s="28" t="str">
        <f t="shared" ref="AW227:BC227" si="1368">IFERROR(IF(FIND(AW$1,$F227)&gt;1,AW$1,""),"")</f>
        <v/>
      </c>
      <c r="AX227" s="28" t="str">
        <f t="shared" si="1368"/>
        <v/>
      </c>
      <c r="AY227" s="28" t="str">
        <f t="shared" si="1368"/>
        <v/>
      </c>
      <c r="AZ227" s="28" t="str">
        <f t="shared" si="1368"/>
        <v/>
      </c>
      <c r="BA227" s="28" t="str">
        <f t="shared" si="1368"/>
        <v/>
      </c>
      <c r="BB227" s="28" t="str">
        <f t="shared" si="1368"/>
        <v/>
      </c>
      <c r="BC227" s="28" t="str">
        <f t="shared" si="1368"/>
        <v/>
      </c>
      <c r="BD227" s="28" t="str">
        <f t="shared" si="15"/>
        <v/>
      </c>
      <c r="BG227" s="2" t="s">
        <v>2339</v>
      </c>
      <c r="BI227" s="2" t="s">
        <v>2287</v>
      </c>
      <c r="BJ227" s="28" t="str">
        <f t="shared" si="16"/>
        <v>Leeds</v>
      </c>
      <c r="BK227" s="28" t="str">
        <f t="shared" si="17"/>
        <v>West Yorkshire</v>
      </c>
      <c r="BM227" s="2" t="s">
        <v>98</v>
      </c>
      <c r="BU227" s="18"/>
      <c r="BV227" s="47" t="s">
        <v>565</v>
      </c>
      <c r="BW227" s="18"/>
      <c r="BX227" s="18"/>
      <c r="BY227" s="42" t="str">
        <f t="shared" si="18"/>
        <v>LS3</v>
      </c>
      <c r="BZ227" s="43"/>
    </row>
    <row r="228" spans="1:78" ht="15">
      <c r="A228" s="10" t="s">
        <v>1943</v>
      </c>
      <c r="B228" s="28">
        <f>VLOOKUP(A228,Organisations!$A$2:$B$7,2,FALSE)</f>
        <v>1</v>
      </c>
      <c r="C228" s="10" t="s">
        <v>2341</v>
      </c>
      <c r="D228" s="10" t="s">
        <v>2342</v>
      </c>
      <c r="E228" s="28" t="str">
        <f t="shared" si="0"/>
        <v/>
      </c>
      <c r="F228" s="27"/>
      <c r="G228" s="10" t="s">
        <v>68</v>
      </c>
      <c r="H228" s="11"/>
      <c r="K228" s="30" t="s">
        <v>2344</v>
      </c>
      <c r="L228" s="12"/>
      <c r="M228" s="28" t="str">
        <f t="shared" ref="M228:Q228" si="1369">IFERROR(IF(FIND(M$1,$F228)&gt;1,"Age - Children",""),"")</f>
        <v/>
      </c>
      <c r="N228" s="28" t="str">
        <f t="shared" si="1369"/>
        <v/>
      </c>
      <c r="O228" s="28" t="str">
        <f t="shared" si="1369"/>
        <v/>
      </c>
      <c r="P228" s="28" t="str">
        <f t="shared" si="1369"/>
        <v/>
      </c>
      <c r="Q228" s="28" t="str">
        <f t="shared" si="1369"/>
        <v/>
      </c>
      <c r="R228" s="28" t="str">
        <f t="shared" ref="R228:T228" si="1370">IFERROR(IF(FIND(R$1,$F228)&gt;1,"Age - Elderly",""),"")</f>
        <v/>
      </c>
      <c r="S228" s="28" t="str">
        <f t="shared" si="1370"/>
        <v/>
      </c>
      <c r="T228" s="28" t="str">
        <f t="shared" si="1370"/>
        <v/>
      </c>
      <c r="U228" s="28" t="str">
        <f t="shared" si="3"/>
        <v/>
      </c>
      <c r="V228" s="28" t="str">
        <f t="shared" si="4"/>
        <v/>
      </c>
      <c r="X228" s="28" t="str">
        <f t="shared" si="5"/>
        <v/>
      </c>
      <c r="Y228" s="28" t="str">
        <f t="shared" si="6"/>
        <v/>
      </c>
      <c r="Z228" s="28" t="str">
        <f t="shared" si="7"/>
        <v/>
      </c>
      <c r="AB228" s="28" t="str">
        <f t="shared" si="8"/>
        <v/>
      </c>
      <c r="AD228" s="28" t="str">
        <f t="shared" si="9"/>
        <v/>
      </c>
      <c r="AG228" s="28" t="str">
        <f t="shared" ref="AG228:AL228" si="1371">IFERROR(IF(FIND(AG$1,$F228)&gt;1,AG$1,""),"")</f>
        <v/>
      </c>
      <c r="AH228" s="28" t="str">
        <f t="shared" si="1371"/>
        <v/>
      </c>
      <c r="AI228" s="28" t="str">
        <f t="shared" si="1371"/>
        <v/>
      </c>
      <c r="AJ228" s="28" t="str">
        <f t="shared" si="1371"/>
        <v/>
      </c>
      <c r="AK228" s="28" t="str">
        <f t="shared" si="1371"/>
        <v/>
      </c>
      <c r="AL228" s="28" t="str">
        <f t="shared" si="1371"/>
        <v/>
      </c>
      <c r="AM228" s="28" t="str">
        <f t="shared" si="11"/>
        <v/>
      </c>
      <c r="AN228" s="28" t="str">
        <f t="shared" ref="AN228:AQ228" si="1372">IFERROR(IF(FIND(AN$1,$F228)&gt;1,"Status - LGBT",""),"")</f>
        <v/>
      </c>
      <c r="AO228" s="28" t="str">
        <f t="shared" si="1372"/>
        <v/>
      </c>
      <c r="AP228" s="28" t="str">
        <f t="shared" si="1372"/>
        <v/>
      </c>
      <c r="AQ228" s="28" t="str">
        <f t="shared" si="1372"/>
        <v/>
      </c>
      <c r="AR228" s="28" t="str">
        <f t="shared" ref="AR228:AV228" si="1373">IFERROR(IF(FIND(AR$1,$F228)&gt;1,"BME",""),"")</f>
        <v/>
      </c>
      <c r="AS228" s="28" t="str">
        <f t="shared" si="1373"/>
        <v/>
      </c>
      <c r="AT228" s="28" t="str">
        <f t="shared" si="1373"/>
        <v/>
      </c>
      <c r="AU228" s="28" t="str">
        <f t="shared" si="1373"/>
        <v/>
      </c>
      <c r="AV228" s="28" t="str">
        <f t="shared" si="1373"/>
        <v/>
      </c>
      <c r="AW228" s="28" t="str">
        <f t="shared" ref="AW228:BC228" si="1374">IFERROR(IF(FIND(AW$1,$F228)&gt;1,AW$1,""),"")</f>
        <v/>
      </c>
      <c r="AX228" s="28" t="str">
        <f t="shared" si="1374"/>
        <v/>
      </c>
      <c r="AY228" s="28" t="str">
        <f t="shared" si="1374"/>
        <v/>
      </c>
      <c r="AZ228" s="28" t="str">
        <f t="shared" si="1374"/>
        <v/>
      </c>
      <c r="BA228" s="28" t="str">
        <f t="shared" si="1374"/>
        <v/>
      </c>
      <c r="BB228" s="28" t="str">
        <f t="shared" si="1374"/>
        <v/>
      </c>
      <c r="BC228" s="28" t="str">
        <f t="shared" si="1374"/>
        <v/>
      </c>
      <c r="BD228" s="28" t="str">
        <f t="shared" si="15"/>
        <v/>
      </c>
      <c r="BG228" s="2" t="s">
        <v>2345</v>
      </c>
      <c r="BI228" s="2" t="s">
        <v>2292</v>
      </c>
      <c r="BJ228" s="28" t="str">
        <f t="shared" si="16"/>
        <v>Leeds</v>
      </c>
      <c r="BK228" s="28" t="str">
        <f t="shared" si="17"/>
        <v>West Yorkshire</v>
      </c>
      <c r="BM228" s="2" t="s">
        <v>98</v>
      </c>
      <c r="BU228" s="12"/>
      <c r="BV228" s="50" t="s">
        <v>574</v>
      </c>
      <c r="BW228" s="12"/>
      <c r="BX228" s="12"/>
      <c r="BY228" s="42" t="str">
        <f t="shared" si="18"/>
        <v>LS11</v>
      </c>
      <c r="BZ228" s="42"/>
    </row>
    <row r="229" spans="1:78" ht="15">
      <c r="A229" s="16" t="s">
        <v>1943</v>
      </c>
      <c r="B229" s="28">
        <f>VLOOKUP(A229,Organisations!$A$2:$B$7,2,FALSE)</f>
        <v>1</v>
      </c>
      <c r="C229" s="16" t="s">
        <v>2346</v>
      </c>
      <c r="D229" s="16" t="s">
        <v>2347</v>
      </c>
      <c r="E229" s="28" t="str">
        <f t="shared" si="0"/>
        <v/>
      </c>
      <c r="F229" s="24"/>
      <c r="G229" s="16" t="s">
        <v>68</v>
      </c>
      <c r="H229" s="17"/>
      <c r="K229" s="26" t="s">
        <v>2349</v>
      </c>
      <c r="L229" s="18"/>
      <c r="M229" s="28" t="str">
        <f t="shared" ref="M229:Q229" si="1375">IFERROR(IF(FIND(M$1,$F229)&gt;1,"Age - Children",""),"")</f>
        <v/>
      </c>
      <c r="N229" s="28" t="str">
        <f t="shared" si="1375"/>
        <v/>
      </c>
      <c r="O229" s="28" t="str">
        <f t="shared" si="1375"/>
        <v/>
      </c>
      <c r="P229" s="28" t="str">
        <f t="shared" si="1375"/>
        <v/>
      </c>
      <c r="Q229" s="28" t="str">
        <f t="shared" si="1375"/>
        <v/>
      </c>
      <c r="R229" s="28" t="str">
        <f t="shared" ref="R229:T229" si="1376">IFERROR(IF(FIND(R$1,$F229)&gt;1,"Age - Elderly",""),"")</f>
        <v/>
      </c>
      <c r="S229" s="28" t="str">
        <f t="shared" si="1376"/>
        <v/>
      </c>
      <c r="T229" s="28" t="str">
        <f t="shared" si="1376"/>
        <v/>
      </c>
      <c r="U229" s="28" t="str">
        <f t="shared" si="3"/>
        <v/>
      </c>
      <c r="V229" s="28" t="str">
        <f t="shared" si="4"/>
        <v/>
      </c>
      <c r="X229" s="28" t="str">
        <f t="shared" si="5"/>
        <v/>
      </c>
      <c r="Y229" s="28" t="str">
        <f t="shared" si="6"/>
        <v/>
      </c>
      <c r="Z229" s="28" t="str">
        <f t="shared" si="7"/>
        <v/>
      </c>
      <c r="AB229" s="28" t="str">
        <f t="shared" si="8"/>
        <v/>
      </c>
      <c r="AD229" s="28" t="str">
        <f t="shared" si="9"/>
        <v/>
      </c>
      <c r="AG229" s="28" t="str">
        <f t="shared" ref="AG229:AL229" si="1377">IFERROR(IF(FIND(AG$1,$F229)&gt;1,AG$1,""),"")</f>
        <v/>
      </c>
      <c r="AH229" s="28" t="str">
        <f t="shared" si="1377"/>
        <v/>
      </c>
      <c r="AI229" s="28" t="str">
        <f t="shared" si="1377"/>
        <v/>
      </c>
      <c r="AJ229" s="28" t="str">
        <f t="shared" si="1377"/>
        <v/>
      </c>
      <c r="AK229" s="28" t="str">
        <f t="shared" si="1377"/>
        <v/>
      </c>
      <c r="AL229" s="28" t="str">
        <f t="shared" si="1377"/>
        <v/>
      </c>
      <c r="AM229" s="28" t="str">
        <f t="shared" si="11"/>
        <v/>
      </c>
      <c r="AN229" s="28" t="str">
        <f t="shared" ref="AN229:AQ229" si="1378">IFERROR(IF(FIND(AN$1,$F229)&gt;1,"Status - LGBT",""),"")</f>
        <v/>
      </c>
      <c r="AO229" s="28" t="str">
        <f t="shared" si="1378"/>
        <v/>
      </c>
      <c r="AP229" s="28" t="str">
        <f t="shared" si="1378"/>
        <v/>
      </c>
      <c r="AQ229" s="28" t="str">
        <f t="shared" si="1378"/>
        <v/>
      </c>
      <c r="AR229" s="28" t="str">
        <f t="shared" ref="AR229:AV229" si="1379">IFERROR(IF(FIND(AR$1,$F229)&gt;1,"BME",""),"")</f>
        <v/>
      </c>
      <c r="AS229" s="28" t="str">
        <f t="shared" si="1379"/>
        <v/>
      </c>
      <c r="AT229" s="28" t="str">
        <f t="shared" si="1379"/>
        <v/>
      </c>
      <c r="AU229" s="28" t="str">
        <f t="shared" si="1379"/>
        <v/>
      </c>
      <c r="AV229" s="28" t="str">
        <f t="shared" si="1379"/>
        <v/>
      </c>
      <c r="AW229" s="28" t="str">
        <f t="shared" ref="AW229:BC229" si="1380">IFERROR(IF(FIND(AW$1,$F229)&gt;1,AW$1,""),"")</f>
        <v/>
      </c>
      <c r="AX229" s="28" t="str">
        <f t="shared" si="1380"/>
        <v/>
      </c>
      <c r="AY229" s="28" t="str">
        <f t="shared" si="1380"/>
        <v/>
      </c>
      <c r="AZ229" s="28" t="str">
        <f t="shared" si="1380"/>
        <v/>
      </c>
      <c r="BA229" s="28" t="str">
        <f t="shared" si="1380"/>
        <v/>
      </c>
      <c r="BB229" s="28" t="str">
        <f t="shared" si="1380"/>
        <v/>
      </c>
      <c r="BC229" s="28" t="str">
        <f t="shared" si="1380"/>
        <v/>
      </c>
      <c r="BD229" s="28" t="str">
        <f t="shared" si="15"/>
        <v/>
      </c>
      <c r="BG229" s="2" t="s">
        <v>2350</v>
      </c>
      <c r="BI229" s="2" t="s">
        <v>2299</v>
      </c>
      <c r="BJ229" s="28" t="str">
        <f t="shared" si="16"/>
        <v>Leeds</v>
      </c>
      <c r="BK229" s="28" t="str">
        <f t="shared" si="17"/>
        <v>West Yorkshire</v>
      </c>
      <c r="BM229" s="2" t="s">
        <v>98</v>
      </c>
      <c r="BU229" s="18"/>
      <c r="BV229" s="47" t="s">
        <v>573</v>
      </c>
      <c r="BW229" s="18"/>
      <c r="BX229" s="18"/>
      <c r="BY229" s="42" t="str">
        <f t="shared" si="18"/>
        <v>LS10</v>
      </c>
      <c r="BZ229" s="43"/>
    </row>
    <row r="230" spans="1:78" ht="15">
      <c r="A230" s="10" t="s">
        <v>1943</v>
      </c>
      <c r="B230" s="28">
        <f>VLOOKUP(A230,Organisations!$A$2:$B$7,2,FALSE)</f>
        <v>1</v>
      </c>
      <c r="C230" s="10" t="s">
        <v>2353</v>
      </c>
      <c r="D230" s="10" t="s">
        <v>2354</v>
      </c>
      <c r="E230" s="28" t="str">
        <f t="shared" si="0"/>
        <v/>
      </c>
      <c r="F230" s="27"/>
      <c r="G230" s="10" t="s">
        <v>68</v>
      </c>
      <c r="H230" s="11"/>
      <c r="K230" s="30" t="s">
        <v>2356</v>
      </c>
      <c r="L230" s="12"/>
      <c r="M230" s="28" t="str">
        <f t="shared" ref="M230:Q230" si="1381">IFERROR(IF(FIND(M$1,$F230)&gt;1,"Age - Children",""),"")</f>
        <v/>
      </c>
      <c r="N230" s="28" t="str">
        <f t="shared" si="1381"/>
        <v/>
      </c>
      <c r="O230" s="28" t="str">
        <f t="shared" si="1381"/>
        <v/>
      </c>
      <c r="P230" s="28" t="str">
        <f t="shared" si="1381"/>
        <v/>
      </c>
      <c r="Q230" s="28" t="str">
        <f t="shared" si="1381"/>
        <v/>
      </c>
      <c r="R230" s="28" t="str">
        <f t="shared" ref="R230:T230" si="1382">IFERROR(IF(FIND(R$1,$F230)&gt;1,"Age - Elderly",""),"")</f>
        <v/>
      </c>
      <c r="S230" s="28" t="str">
        <f t="shared" si="1382"/>
        <v/>
      </c>
      <c r="T230" s="28" t="str">
        <f t="shared" si="1382"/>
        <v/>
      </c>
      <c r="U230" s="28" t="str">
        <f t="shared" si="3"/>
        <v/>
      </c>
      <c r="V230" s="28" t="str">
        <f t="shared" si="4"/>
        <v/>
      </c>
      <c r="X230" s="28" t="str">
        <f t="shared" si="5"/>
        <v/>
      </c>
      <c r="Y230" s="28" t="str">
        <f t="shared" si="6"/>
        <v/>
      </c>
      <c r="Z230" s="28" t="str">
        <f t="shared" si="7"/>
        <v/>
      </c>
      <c r="AB230" s="28" t="str">
        <f t="shared" si="8"/>
        <v/>
      </c>
      <c r="AD230" s="28" t="str">
        <f t="shared" si="9"/>
        <v/>
      </c>
      <c r="AG230" s="28" t="str">
        <f t="shared" ref="AG230:AL230" si="1383">IFERROR(IF(FIND(AG$1,$F230)&gt;1,AG$1,""),"")</f>
        <v/>
      </c>
      <c r="AH230" s="28" t="str">
        <f t="shared" si="1383"/>
        <v/>
      </c>
      <c r="AI230" s="28" t="str">
        <f t="shared" si="1383"/>
        <v/>
      </c>
      <c r="AJ230" s="28" t="str">
        <f t="shared" si="1383"/>
        <v/>
      </c>
      <c r="AK230" s="28" t="str">
        <f t="shared" si="1383"/>
        <v/>
      </c>
      <c r="AL230" s="28" t="str">
        <f t="shared" si="1383"/>
        <v/>
      </c>
      <c r="AM230" s="28" t="str">
        <f t="shared" si="11"/>
        <v/>
      </c>
      <c r="AN230" s="28" t="str">
        <f t="shared" ref="AN230:AQ230" si="1384">IFERROR(IF(FIND(AN$1,$F230)&gt;1,"Status - LGBT",""),"")</f>
        <v/>
      </c>
      <c r="AO230" s="28" t="str">
        <f t="shared" si="1384"/>
        <v/>
      </c>
      <c r="AP230" s="28" t="str">
        <f t="shared" si="1384"/>
        <v/>
      </c>
      <c r="AQ230" s="28" t="str">
        <f t="shared" si="1384"/>
        <v/>
      </c>
      <c r="AR230" s="28" t="str">
        <f t="shared" ref="AR230:AV230" si="1385">IFERROR(IF(FIND(AR$1,$F230)&gt;1,"BME",""),"")</f>
        <v/>
      </c>
      <c r="AS230" s="28" t="str">
        <f t="shared" si="1385"/>
        <v/>
      </c>
      <c r="AT230" s="28" t="str">
        <f t="shared" si="1385"/>
        <v/>
      </c>
      <c r="AU230" s="28" t="str">
        <f t="shared" si="1385"/>
        <v/>
      </c>
      <c r="AV230" s="28" t="str">
        <f t="shared" si="1385"/>
        <v/>
      </c>
      <c r="AW230" s="28" t="str">
        <f t="shared" ref="AW230:BC230" si="1386">IFERROR(IF(FIND(AW$1,$F230)&gt;1,AW$1,""),"")</f>
        <v/>
      </c>
      <c r="AX230" s="28" t="str">
        <f t="shared" si="1386"/>
        <v/>
      </c>
      <c r="AY230" s="28" t="str">
        <f t="shared" si="1386"/>
        <v/>
      </c>
      <c r="AZ230" s="28" t="str">
        <f t="shared" si="1386"/>
        <v/>
      </c>
      <c r="BA230" s="28" t="str">
        <f t="shared" si="1386"/>
        <v/>
      </c>
      <c r="BB230" s="28" t="str">
        <f t="shared" si="1386"/>
        <v/>
      </c>
      <c r="BC230" s="28" t="str">
        <f t="shared" si="1386"/>
        <v/>
      </c>
      <c r="BD230" s="28" t="str">
        <f t="shared" si="15"/>
        <v/>
      </c>
      <c r="BG230" s="2" t="s">
        <v>2357</v>
      </c>
      <c r="BI230" s="2" t="s">
        <v>1540</v>
      </c>
      <c r="BJ230" s="28" t="str">
        <f t="shared" si="16"/>
        <v>Leeds</v>
      </c>
      <c r="BK230" s="28" t="str">
        <f t="shared" si="17"/>
        <v>West Yorkshire</v>
      </c>
      <c r="BM230" s="2" t="s">
        <v>98</v>
      </c>
      <c r="BU230" s="12"/>
      <c r="BV230" s="50" t="s">
        <v>578</v>
      </c>
      <c r="BW230" s="12"/>
      <c r="BX230" s="12"/>
      <c r="BY230" s="42" t="str">
        <f t="shared" si="18"/>
        <v>LS14</v>
      </c>
      <c r="BZ230" s="42"/>
    </row>
    <row r="231" spans="1:78" ht="15">
      <c r="A231" s="16" t="s">
        <v>1943</v>
      </c>
      <c r="B231" s="28">
        <f>VLOOKUP(A231,Organisations!$A$2:$B$7,2,FALSE)</f>
        <v>1</v>
      </c>
      <c r="C231" s="16" t="s">
        <v>2359</v>
      </c>
      <c r="D231" s="16" t="s">
        <v>2360</v>
      </c>
      <c r="E231" s="28" t="str">
        <f t="shared" si="0"/>
        <v/>
      </c>
      <c r="F231" s="24"/>
      <c r="G231" s="16" t="s">
        <v>68</v>
      </c>
      <c r="H231" s="17"/>
      <c r="K231" s="26" t="s">
        <v>2362</v>
      </c>
      <c r="L231" s="18"/>
      <c r="M231" s="28" t="str">
        <f t="shared" ref="M231:Q231" si="1387">IFERROR(IF(FIND(M$1,$F231)&gt;1,"Age - Children",""),"")</f>
        <v/>
      </c>
      <c r="N231" s="28" t="str">
        <f t="shared" si="1387"/>
        <v/>
      </c>
      <c r="O231" s="28" t="str">
        <f t="shared" si="1387"/>
        <v/>
      </c>
      <c r="P231" s="28" t="str">
        <f t="shared" si="1387"/>
        <v/>
      </c>
      <c r="Q231" s="28" t="str">
        <f t="shared" si="1387"/>
        <v/>
      </c>
      <c r="R231" s="28" t="str">
        <f t="shared" ref="R231:T231" si="1388">IFERROR(IF(FIND(R$1,$F231)&gt;1,"Age - Elderly",""),"")</f>
        <v/>
      </c>
      <c r="S231" s="28" t="str">
        <f t="shared" si="1388"/>
        <v/>
      </c>
      <c r="T231" s="28" t="str">
        <f t="shared" si="1388"/>
        <v/>
      </c>
      <c r="U231" s="28" t="str">
        <f t="shared" si="3"/>
        <v/>
      </c>
      <c r="V231" s="28" t="str">
        <f t="shared" si="4"/>
        <v/>
      </c>
      <c r="X231" s="28" t="str">
        <f t="shared" si="5"/>
        <v/>
      </c>
      <c r="Y231" s="28" t="str">
        <f t="shared" si="6"/>
        <v/>
      </c>
      <c r="Z231" s="28" t="str">
        <f t="shared" si="7"/>
        <v/>
      </c>
      <c r="AB231" s="28" t="str">
        <f t="shared" si="8"/>
        <v/>
      </c>
      <c r="AD231" s="28" t="str">
        <f t="shared" si="9"/>
        <v/>
      </c>
      <c r="AG231" s="28" t="str">
        <f t="shared" ref="AG231:AL231" si="1389">IFERROR(IF(FIND(AG$1,$F231)&gt;1,AG$1,""),"")</f>
        <v/>
      </c>
      <c r="AH231" s="28" t="str">
        <f t="shared" si="1389"/>
        <v/>
      </c>
      <c r="AI231" s="28" t="str">
        <f t="shared" si="1389"/>
        <v/>
      </c>
      <c r="AJ231" s="28" t="str">
        <f t="shared" si="1389"/>
        <v/>
      </c>
      <c r="AK231" s="28" t="str">
        <f t="shared" si="1389"/>
        <v/>
      </c>
      <c r="AL231" s="28" t="str">
        <f t="shared" si="1389"/>
        <v/>
      </c>
      <c r="AM231" s="28" t="str">
        <f t="shared" si="11"/>
        <v/>
      </c>
      <c r="AN231" s="28" t="str">
        <f t="shared" ref="AN231:AQ231" si="1390">IFERROR(IF(FIND(AN$1,$F231)&gt;1,"Status - LGBT",""),"")</f>
        <v/>
      </c>
      <c r="AO231" s="28" t="str">
        <f t="shared" si="1390"/>
        <v/>
      </c>
      <c r="AP231" s="28" t="str">
        <f t="shared" si="1390"/>
        <v/>
      </c>
      <c r="AQ231" s="28" t="str">
        <f t="shared" si="1390"/>
        <v/>
      </c>
      <c r="AR231" s="28" t="str">
        <f t="shared" ref="AR231:AV231" si="1391">IFERROR(IF(FIND(AR$1,$F231)&gt;1,"BME",""),"")</f>
        <v/>
      </c>
      <c r="AS231" s="28" t="str">
        <f t="shared" si="1391"/>
        <v/>
      </c>
      <c r="AT231" s="28" t="str">
        <f t="shared" si="1391"/>
        <v/>
      </c>
      <c r="AU231" s="28" t="str">
        <f t="shared" si="1391"/>
        <v/>
      </c>
      <c r="AV231" s="28" t="str">
        <f t="shared" si="1391"/>
        <v/>
      </c>
      <c r="AW231" s="28" t="str">
        <f t="shared" ref="AW231:BC231" si="1392">IFERROR(IF(FIND(AW$1,$F231)&gt;1,AW$1,""),"")</f>
        <v/>
      </c>
      <c r="AX231" s="28" t="str">
        <f t="shared" si="1392"/>
        <v/>
      </c>
      <c r="AY231" s="28" t="str">
        <f t="shared" si="1392"/>
        <v/>
      </c>
      <c r="AZ231" s="28" t="str">
        <f t="shared" si="1392"/>
        <v/>
      </c>
      <c r="BA231" s="28" t="str">
        <f t="shared" si="1392"/>
        <v/>
      </c>
      <c r="BB231" s="28" t="str">
        <f t="shared" si="1392"/>
        <v/>
      </c>
      <c r="BC231" s="28" t="str">
        <f t="shared" si="1392"/>
        <v/>
      </c>
      <c r="BD231" s="28" t="str">
        <f t="shared" si="15"/>
        <v/>
      </c>
      <c r="BG231" s="2" t="s">
        <v>1484</v>
      </c>
      <c r="BI231" s="2" t="s">
        <v>1467</v>
      </c>
      <c r="BJ231" s="28" t="str">
        <f t="shared" si="16"/>
        <v>Leeds</v>
      </c>
      <c r="BK231" s="28" t="str">
        <f t="shared" si="17"/>
        <v>West Yorkshire</v>
      </c>
      <c r="BM231" s="2" t="s">
        <v>98</v>
      </c>
      <c r="BU231" s="18"/>
      <c r="BV231" s="47" t="s">
        <v>572</v>
      </c>
      <c r="BW231" s="18"/>
      <c r="BX231" s="18"/>
      <c r="BY231" s="42" t="str">
        <f t="shared" si="18"/>
        <v>LS9</v>
      </c>
      <c r="BZ231" s="43"/>
    </row>
    <row r="232" spans="1:78" ht="15">
      <c r="A232" s="10" t="s">
        <v>1943</v>
      </c>
      <c r="B232" s="28">
        <f>VLOOKUP(A232,Organisations!$A$2:$B$7,2,FALSE)</f>
        <v>1</v>
      </c>
      <c r="C232" s="10" t="s">
        <v>2364</v>
      </c>
      <c r="D232" s="10" t="s">
        <v>2365</v>
      </c>
      <c r="E232" s="28" t="str">
        <f t="shared" si="0"/>
        <v/>
      </c>
      <c r="F232" s="27"/>
      <c r="G232" s="10" t="s">
        <v>68</v>
      </c>
      <c r="H232" s="11"/>
      <c r="K232" s="30" t="s">
        <v>2367</v>
      </c>
      <c r="L232" s="12"/>
      <c r="M232" s="28" t="str">
        <f t="shared" ref="M232:Q232" si="1393">IFERROR(IF(FIND(M$1,$F232)&gt;1,"Age - Children",""),"")</f>
        <v/>
      </c>
      <c r="N232" s="28" t="str">
        <f t="shared" si="1393"/>
        <v/>
      </c>
      <c r="O232" s="28" t="str">
        <f t="shared" si="1393"/>
        <v/>
      </c>
      <c r="P232" s="28" t="str">
        <f t="shared" si="1393"/>
        <v/>
      </c>
      <c r="Q232" s="28" t="str">
        <f t="shared" si="1393"/>
        <v/>
      </c>
      <c r="R232" s="28" t="str">
        <f t="shared" ref="R232:T232" si="1394">IFERROR(IF(FIND(R$1,$F232)&gt;1,"Age - Elderly",""),"")</f>
        <v/>
      </c>
      <c r="S232" s="28" t="str">
        <f t="shared" si="1394"/>
        <v/>
      </c>
      <c r="T232" s="28" t="str">
        <f t="shared" si="1394"/>
        <v/>
      </c>
      <c r="U232" s="28" t="str">
        <f t="shared" si="3"/>
        <v/>
      </c>
      <c r="V232" s="28" t="str">
        <f t="shared" si="4"/>
        <v/>
      </c>
      <c r="X232" s="28" t="str">
        <f t="shared" si="5"/>
        <v/>
      </c>
      <c r="Y232" s="28" t="str">
        <f t="shared" si="6"/>
        <v/>
      </c>
      <c r="Z232" s="28" t="str">
        <f t="shared" si="7"/>
        <v/>
      </c>
      <c r="AB232" s="28" t="str">
        <f t="shared" si="8"/>
        <v/>
      </c>
      <c r="AD232" s="28" t="str">
        <f t="shared" si="9"/>
        <v/>
      </c>
      <c r="AG232" s="28" t="str">
        <f t="shared" ref="AG232:AL232" si="1395">IFERROR(IF(FIND(AG$1,$F232)&gt;1,AG$1,""),"")</f>
        <v/>
      </c>
      <c r="AH232" s="28" t="str">
        <f t="shared" si="1395"/>
        <v/>
      </c>
      <c r="AI232" s="28" t="str">
        <f t="shared" si="1395"/>
        <v/>
      </c>
      <c r="AJ232" s="28" t="str">
        <f t="shared" si="1395"/>
        <v/>
      </c>
      <c r="AK232" s="28" t="str">
        <f t="shared" si="1395"/>
        <v/>
      </c>
      <c r="AL232" s="28" t="str">
        <f t="shared" si="1395"/>
        <v/>
      </c>
      <c r="AM232" s="28" t="str">
        <f t="shared" si="11"/>
        <v/>
      </c>
      <c r="AN232" s="28" t="str">
        <f t="shared" ref="AN232:AQ232" si="1396">IFERROR(IF(FIND(AN$1,$F232)&gt;1,"Status - LGBT",""),"")</f>
        <v/>
      </c>
      <c r="AO232" s="28" t="str">
        <f t="shared" si="1396"/>
        <v/>
      </c>
      <c r="AP232" s="28" t="str">
        <f t="shared" si="1396"/>
        <v/>
      </c>
      <c r="AQ232" s="28" t="str">
        <f t="shared" si="1396"/>
        <v/>
      </c>
      <c r="AR232" s="28" t="str">
        <f t="shared" ref="AR232:AV232" si="1397">IFERROR(IF(FIND(AR$1,$F232)&gt;1,"BME",""),"")</f>
        <v/>
      </c>
      <c r="AS232" s="28" t="str">
        <f t="shared" si="1397"/>
        <v/>
      </c>
      <c r="AT232" s="28" t="str">
        <f t="shared" si="1397"/>
        <v/>
      </c>
      <c r="AU232" s="28" t="str">
        <f t="shared" si="1397"/>
        <v/>
      </c>
      <c r="AV232" s="28" t="str">
        <f t="shared" si="1397"/>
        <v/>
      </c>
      <c r="AW232" s="28" t="str">
        <f t="shared" ref="AW232:BC232" si="1398">IFERROR(IF(FIND(AW$1,$F232)&gt;1,AW$1,""),"")</f>
        <v/>
      </c>
      <c r="AX232" s="28" t="str">
        <f t="shared" si="1398"/>
        <v/>
      </c>
      <c r="AY232" s="28" t="str">
        <f t="shared" si="1398"/>
        <v/>
      </c>
      <c r="AZ232" s="28" t="str">
        <f t="shared" si="1398"/>
        <v/>
      </c>
      <c r="BA232" s="28" t="str">
        <f t="shared" si="1398"/>
        <v/>
      </c>
      <c r="BB232" s="28" t="str">
        <f t="shared" si="1398"/>
        <v/>
      </c>
      <c r="BC232" s="28" t="str">
        <f t="shared" si="1398"/>
        <v/>
      </c>
      <c r="BD232" s="28" t="str">
        <f t="shared" si="15"/>
        <v/>
      </c>
      <c r="BG232" s="2" t="s">
        <v>2368</v>
      </c>
      <c r="BJ232" s="28" t="str">
        <f t="shared" si="16"/>
        <v/>
      </c>
      <c r="BK232" s="28" t="str">
        <f t="shared" si="17"/>
        <v/>
      </c>
      <c r="BM232" s="2" t="s">
        <v>98</v>
      </c>
      <c r="BU232" s="12"/>
      <c r="BV232" s="12"/>
      <c r="BW232" s="12"/>
      <c r="BX232" s="12"/>
      <c r="BY232" s="42" t="str">
        <f t="shared" si="18"/>
        <v/>
      </c>
      <c r="BZ232" s="42"/>
    </row>
    <row r="233" spans="1:78" ht="15">
      <c r="A233" s="16" t="s">
        <v>1943</v>
      </c>
      <c r="B233" s="28">
        <f>VLOOKUP(A233,Organisations!$A$2:$B$7,2,FALSE)</f>
        <v>1</v>
      </c>
      <c r="C233" s="16" t="s">
        <v>2371</v>
      </c>
      <c r="D233" s="16" t="s">
        <v>2372</v>
      </c>
      <c r="E233" s="28" t="str">
        <f t="shared" si="0"/>
        <v/>
      </c>
      <c r="F233" s="24"/>
      <c r="G233" s="16" t="s">
        <v>68</v>
      </c>
      <c r="H233" s="17"/>
      <c r="K233" s="26" t="s">
        <v>2374</v>
      </c>
      <c r="L233" s="18"/>
      <c r="M233" s="28" t="str">
        <f t="shared" ref="M233:Q233" si="1399">IFERROR(IF(FIND(M$1,$F233)&gt;1,"Age - Children",""),"")</f>
        <v/>
      </c>
      <c r="N233" s="28" t="str">
        <f t="shared" si="1399"/>
        <v/>
      </c>
      <c r="O233" s="28" t="str">
        <f t="shared" si="1399"/>
        <v/>
      </c>
      <c r="P233" s="28" t="str">
        <f t="shared" si="1399"/>
        <v/>
      </c>
      <c r="Q233" s="28" t="str">
        <f t="shared" si="1399"/>
        <v/>
      </c>
      <c r="R233" s="28" t="str">
        <f t="shared" ref="R233:T233" si="1400">IFERROR(IF(FIND(R$1,$F233)&gt;1,"Age - Elderly",""),"")</f>
        <v/>
      </c>
      <c r="S233" s="28" t="str">
        <f t="shared" si="1400"/>
        <v/>
      </c>
      <c r="T233" s="28" t="str">
        <f t="shared" si="1400"/>
        <v/>
      </c>
      <c r="U233" s="28" t="str">
        <f t="shared" si="3"/>
        <v/>
      </c>
      <c r="V233" s="28" t="str">
        <f t="shared" si="4"/>
        <v/>
      </c>
      <c r="X233" s="28" t="str">
        <f t="shared" si="5"/>
        <v/>
      </c>
      <c r="Y233" s="28" t="str">
        <f t="shared" si="6"/>
        <v/>
      </c>
      <c r="Z233" s="28" t="str">
        <f t="shared" si="7"/>
        <v/>
      </c>
      <c r="AB233" s="28" t="str">
        <f t="shared" si="8"/>
        <v/>
      </c>
      <c r="AD233" s="28" t="str">
        <f t="shared" si="9"/>
        <v/>
      </c>
      <c r="AG233" s="28" t="str">
        <f t="shared" ref="AG233:AL233" si="1401">IFERROR(IF(FIND(AG$1,$F233)&gt;1,AG$1,""),"")</f>
        <v/>
      </c>
      <c r="AH233" s="28" t="str">
        <f t="shared" si="1401"/>
        <v/>
      </c>
      <c r="AI233" s="28" t="str">
        <f t="shared" si="1401"/>
        <v/>
      </c>
      <c r="AJ233" s="28" t="str">
        <f t="shared" si="1401"/>
        <v/>
      </c>
      <c r="AK233" s="28" t="str">
        <f t="shared" si="1401"/>
        <v/>
      </c>
      <c r="AL233" s="28" t="str">
        <f t="shared" si="1401"/>
        <v/>
      </c>
      <c r="AM233" s="28" t="str">
        <f t="shared" si="11"/>
        <v/>
      </c>
      <c r="AN233" s="28" t="str">
        <f t="shared" ref="AN233:AQ233" si="1402">IFERROR(IF(FIND(AN$1,$F233)&gt;1,"Status - LGBT",""),"")</f>
        <v/>
      </c>
      <c r="AO233" s="28" t="str">
        <f t="shared" si="1402"/>
        <v/>
      </c>
      <c r="AP233" s="28" t="str">
        <f t="shared" si="1402"/>
        <v/>
      </c>
      <c r="AQ233" s="28" t="str">
        <f t="shared" si="1402"/>
        <v/>
      </c>
      <c r="AR233" s="28" t="str">
        <f t="shared" ref="AR233:AV233" si="1403">IFERROR(IF(FIND(AR$1,$F233)&gt;1,"BME",""),"")</f>
        <v/>
      </c>
      <c r="AS233" s="28" t="str">
        <f t="shared" si="1403"/>
        <v/>
      </c>
      <c r="AT233" s="28" t="str">
        <f t="shared" si="1403"/>
        <v/>
      </c>
      <c r="AU233" s="28" t="str">
        <f t="shared" si="1403"/>
        <v/>
      </c>
      <c r="AV233" s="28" t="str">
        <f t="shared" si="1403"/>
        <v/>
      </c>
      <c r="AW233" s="28" t="str">
        <f t="shared" ref="AW233:BC233" si="1404">IFERROR(IF(FIND(AW$1,$F233)&gt;1,AW$1,""),"")</f>
        <v/>
      </c>
      <c r="AX233" s="28" t="str">
        <f t="shared" si="1404"/>
        <v/>
      </c>
      <c r="AY233" s="28" t="str">
        <f t="shared" si="1404"/>
        <v/>
      </c>
      <c r="AZ233" s="28" t="str">
        <f t="shared" si="1404"/>
        <v/>
      </c>
      <c r="BA233" s="28" t="str">
        <f t="shared" si="1404"/>
        <v/>
      </c>
      <c r="BB233" s="28" t="str">
        <f t="shared" si="1404"/>
        <v/>
      </c>
      <c r="BC233" s="28" t="str">
        <f t="shared" si="1404"/>
        <v/>
      </c>
      <c r="BD233" s="28" t="str">
        <f t="shared" si="15"/>
        <v/>
      </c>
      <c r="BG233" s="2" t="s">
        <v>2375</v>
      </c>
      <c r="BI233" s="2" t="s">
        <v>2321</v>
      </c>
      <c r="BJ233" s="28" t="str">
        <f t="shared" si="16"/>
        <v>Leeds</v>
      </c>
      <c r="BK233" s="28" t="str">
        <f t="shared" si="17"/>
        <v>West Yorkshire</v>
      </c>
      <c r="BM233" s="2" t="s">
        <v>98</v>
      </c>
      <c r="BU233" s="18"/>
      <c r="BV233" s="47" t="s">
        <v>573</v>
      </c>
      <c r="BW233" s="18"/>
      <c r="BX233" s="18"/>
      <c r="BY233" s="42" t="str">
        <f t="shared" si="18"/>
        <v>LS10</v>
      </c>
      <c r="BZ233" s="43"/>
    </row>
    <row r="234" spans="1:78" ht="15">
      <c r="A234" s="10" t="s">
        <v>1943</v>
      </c>
      <c r="B234" s="28">
        <f>VLOOKUP(A234,Organisations!$A$2:$B$7,2,FALSE)</f>
        <v>1</v>
      </c>
      <c r="C234" s="10" t="s">
        <v>2378</v>
      </c>
      <c r="D234" s="10" t="s">
        <v>2379</v>
      </c>
      <c r="E234" s="28" t="str">
        <f t="shared" si="0"/>
        <v/>
      </c>
      <c r="F234" s="27"/>
      <c r="G234" s="10" t="s">
        <v>68</v>
      </c>
      <c r="H234" s="11"/>
      <c r="K234" s="30" t="s">
        <v>2381</v>
      </c>
      <c r="L234" s="12"/>
      <c r="M234" s="28" t="str">
        <f t="shared" ref="M234:Q234" si="1405">IFERROR(IF(FIND(M$1,$F234)&gt;1,"Age - Children",""),"")</f>
        <v/>
      </c>
      <c r="N234" s="28" t="str">
        <f t="shared" si="1405"/>
        <v/>
      </c>
      <c r="O234" s="28" t="str">
        <f t="shared" si="1405"/>
        <v/>
      </c>
      <c r="P234" s="28" t="str">
        <f t="shared" si="1405"/>
        <v/>
      </c>
      <c r="Q234" s="28" t="str">
        <f t="shared" si="1405"/>
        <v/>
      </c>
      <c r="R234" s="28" t="str">
        <f t="shared" ref="R234:T234" si="1406">IFERROR(IF(FIND(R$1,$F234)&gt;1,"Age - Elderly",""),"")</f>
        <v/>
      </c>
      <c r="S234" s="28" t="str">
        <f t="shared" si="1406"/>
        <v/>
      </c>
      <c r="T234" s="28" t="str">
        <f t="shared" si="1406"/>
        <v/>
      </c>
      <c r="U234" s="28" t="str">
        <f t="shared" si="3"/>
        <v/>
      </c>
      <c r="V234" s="28" t="str">
        <f t="shared" si="4"/>
        <v/>
      </c>
      <c r="X234" s="28" t="str">
        <f t="shared" si="5"/>
        <v/>
      </c>
      <c r="Y234" s="28" t="str">
        <f t="shared" si="6"/>
        <v/>
      </c>
      <c r="Z234" s="28" t="str">
        <f t="shared" si="7"/>
        <v/>
      </c>
      <c r="AB234" s="28" t="str">
        <f t="shared" si="8"/>
        <v/>
      </c>
      <c r="AD234" s="28" t="str">
        <f t="shared" si="9"/>
        <v/>
      </c>
      <c r="AG234" s="28" t="str">
        <f t="shared" ref="AG234:AL234" si="1407">IFERROR(IF(FIND(AG$1,$F234)&gt;1,AG$1,""),"")</f>
        <v/>
      </c>
      <c r="AH234" s="28" t="str">
        <f t="shared" si="1407"/>
        <v/>
      </c>
      <c r="AI234" s="28" t="str">
        <f t="shared" si="1407"/>
        <v/>
      </c>
      <c r="AJ234" s="28" t="str">
        <f t="shared" si="1407"/>
        <v/>
      </c>
      <c r="AK234" s="28" t="str">
        <f t="shared" si="1407"/>
        <v/>
      </c>
      <c r="AL234" s="28" t="str">
        <f t="shared" si="1407"/>
        <v/>
      </c>
      <c r="AM234" s="28" t="str">
        <f t="shared" si="11"/>
        <v/>
      </c>
      <c r="AN234" s="28" t="str">
        <f t="shared" ref="AN234:AQ234" si="1408">IFERROR(IF(FIND(AN$1,$F234)&gt;1,"Status - LGBT",""),"")</f>
        <v/>
      </c>
      <c r="AO234" s="28" t="str">
        <f t="shared" si="1408"/>
        <v/>
      </c>
      <c r="AP234" s="28" t="str">
        <f t="shared" si="1408"/>
        <v/>
      </c>
      <c r="AQ234" s="28" t="str">
        <f t="shared" si="1408"/>
        <v/>
      </c>
      <c r="AR234" s="28" t="str">
        <f t="shared" ref="AR234:AV234" si="1409">IFERROR(IF(FIND(AR$1,$F234)&gt;1,"BME",""),"")</f>
        <v/>
      </c>
      <c r="AS234" s="28" t="str">
        <f t="shared" si="1409"/>
        <v/>
      </c>
      <c r="AT234" s="28" t="str">
        <f t="shared" si="1409"/>
        <v/>
      </c>
      <c r="AU234" s="28" t="str">
        <f t="shared" si="1409"/>
        <v/>
      </c>
      <c r="AV234" s="28" t="str">
        <f t="shared" si="1409"/>
        <v/>
      </c>
      <c r="AW234" s="28" t="str">
        <f t="shared" ref="AW234:BC234" si="1410">IFERROR(IF(FIND(AW$1,$F234)&gt;1,AW$1,""),"")</f>
        <v/>
      </c>
      <c r="AX234" s="28" t="str">
        <f t="shared" si="1410"/>
        <v/>
      </c>
      <c r="AY234" s="28" t="str">
        <f t="shared" si="1410"/>
        <v/>
      </c>
      <c r="AZ234" s="28" t="str">
        <f t="shared" si="1410"/>
        <v/>
      </c>
      <c r="BA234" s="28" t="str">
        <f t="shared" si="1410"/>
        <v/>
      </c>
      <c r="BB234" s="28" t="str">
        <f t="shared" si="1410"/>
        <v/>
      </c>
      <c r="BC234" s="28" t="str">
        <f t="shared" si="1410"/>
        <v/>
      </c>
      <c r="BD234" s="28" t="str">
        <f t="shared" si="15"/>
        <v/>
      </c>
      <c r="BG234" s="2" t="s">
        <v>2382</v>
      </c>
      <c r="BI234" s="2" t="s">
        <v>2327</v>
      </c>
      <c r="BJ234" s="28" t="str">
        <f t="shared" si="16"/>
        <v>Leeds</v>
      </c>
      <c r="BK234" s="28" t="str">
        <f t="shared" si="17"/>
        <v>West Yorkshire</v>
      </c>
      <c r="BM234" s="2" t="s">
        <v>98</v>
      </c>
      <c r="BU234" s="12"/>
      <c r="BV234" s="50" t="s">
        <v>564</v>
      </c>
      <c r="BW234" s="12"/>
      <c r="BX234" s="12"/>
      <c r="BY234" s="42" t="str">
        <f t="shared" si="18"/>
        <v>LS2</v>
      </c>
      <c r="BZ234" s="42"/>
    </row>
    <row r="235" spans="1:78" ht="15">
      <c r="A235" s="16" t="s">
        <v>1943</v>
      </c>
      <c r="B235" s="28">
        <f>VLOOKUP(A235,Organisations!$A$2:$B$7,2,FALSE)</f>
        <v>1</v>
      </c>
      <c r="C235" s="16" t="s">
        <v>2384</v>
      </c>
      <c r="D235" s="16" t="s">
        <v>2385</v>
      </c>
      <c r="E235" s="28" t="str">
        <f t="shared" si="0"/>
        <v/>
      </c>
      <c r="F235" s="24"/>
      <c r="G235" s="16" t="s">
        <v>68</v>
      </c>
      <c r="H235" s="17"/>
      <c r="K235" s="26" t="s">
        <v>2387</v>
      </c>
      <c r="L235" s="18"/>
      <c r="M235" s="28" t="str">
        <f t="shared" ref="M235:Q235" si="1411">IFERROR(IF(FIND(M$1,$F235)&gt;1,"Age - Children",""),"")</f>
        <v/>
      </c>
      <c r="N235" s="28" t="str">
        <f t="shared" si="1411"/>
        <v/>
      </c>
      <c r="O235" s="28" t="str">
        <f t="shared" si="1411"/>
        <v/>
      </c>
      <c r="P235" s="28" t="str">
        <f t="shared" si="1411"/>
        <v/>
      </c>
      <c r="Q235" s="28" t="str">
        <f t="shared" si="1411"/>
        <v/>
      </c>
      <c r="R235" s="28" t="str">
        <f t="shared" ref="R235:T235" si="1412">IFERROR(IF(FIND(R$1,$F235)&gt;1,"Age - Elderly",""),"")</f>
        <v/>
      </c>
      <c r="S235" s="28" t="str">
        <f t="shared" si="1412"/>
        <v/>
      </c>
      <c r="T235" s="28" t="str">
        <f t="shared" si="1412"/>
        <v/>
      </c>
      <c r="U235" s="28" t="str">
        <f t="shared" si="3"/>
        <v/>
      </c>
      <c r="V235" s="28" t="str">
        <f t="shared" si="4"/>
        <v/>
      </c>
      <c r="X235" s="28" t="str">
        <f t="shared" si="5"/>
        <v/>
      </c>
      <c r="Y235" s="28" t="str">
        <f t="shared" si="6"/>
        <v/>
      </c>
      <c r="Z235" s="28" t="str">
        <f t="shared" si="7"/>
        <v/>
      </c>
      <c r="AB235" s="28" t="str">
        <f t="shared" si="8"/>
        <v/>
      </c>
      <c r="AD235" s="28" t="str">
        <f t="shared" si="9"/>
        <v/>
      </c>
      <c r="AG235" s="28" t="str">
        <f t="shared" ref="AG235:AL235" si="1413">IFERROR(IF(FIND(AG$1,$F235)&gt;1,AG$1,""),"")</f>
        <v/>
      </c>
      <c r="AH235" s="28" t="str">
        <f t="shared" si="1413"/>
        <v/>
      </c>
      <c r="AI235" s="28" t="str">
        <f t="shared" si="1413"/>
        <v/>
      </c>
      <c r="AJ235" s="28" t="str">
        <f t="shared" si="1413"/>
        <v/>
      </c>
      <c r="AK235" s="28" t="str">
        <f t="shared" si="1413"/>
        <v/>
      </c>
      <c r="AL235" s="28" t="str">
        <f t="shared" si="1413"/>
        <v/>
      </c>
      <c r="AM235" s="28" t="str">
        <f t="shared" si="11"/>
        <v/>
      </c>
      <c r="AN235" s="28" t="str">
        <f t="shared" ref="AN235:AQ235" si="1414">IFERROR(IF(FIND(AN$1,$F235)&gt;1,"Status - LGBT",""),"")</f>
        <v/>
      </c>
      <c r="AO235" s="28" t="str">
        <f t="shared" si="1414"/>
        <v/>
      </c>
      <c r="AP235" s="28" t="str">
        <f t="shared" si="1414"/>
        <v/>
      </c>
      <c r="AQ235" s="28" t="str">
        <f t="shared" si="1414"/>
        <v/>
      </c>
      <c r="AR235" s="28" t="str">
        <f t="shared" ref="AR235:AV235" si="1415">IFERROR(IF(FIND(AR$1,$F235)&gt;1,"BME",""),"")</f>
        <v/>
      </c>
      <c r="AS235" s="28" t="str">
        <f t="shared" si="1415"/>
        <v/>
      </c>
      <c r="AT235" s="28" t="str">
        <f t="shared" si="1415"/>
        <v/>
      </c>
      <c r="AU235" s="28" t="str">
        <f t="shared" si="1415"/>
        <v/>
      </c>
      <c r="AV235" s="28" t="str">
        <f t="shared" si="1415"/>
        <v/>
      </c>
      <c r="AW235" s="28" t="str">
        <f t="shared" ref="AW235:BC235" si="1416">IFERROR(IF(FIND(AW$1,$F235)&gt;1,AW$1,""),"")</f>
        <v/>
      </c>
      <c r="AX235" s="28" t="str">
        <f t="shared" si="1416"/>
        <v/>
      </c>
      <c r="AY235" s="28" t="str">
        <f t="shared" si="1416"/>
        <v/>
      </c>
      <c r="AZ235" s="28" t="str">
        <f t="shared" si="1416"/>
        <v/>
      </c>
      <c r="BA235" s="28" t="str">
        <f t="shared" si="1416"/>
        <v/>
      </c>
      <c r="BB235" s="28" t="str">
        <f t="shared" si="1416"/>
        <v/>
      </c>
      <c r="BC235" s="28" t="str">
        <f t="shared" si="1416"/>
        <v/>
      </c>
      <c r="BD235" s="28" t="str">
        <f t="shared" si="15"/>
        <v/>
      </c>
      <c r="BG235" s="2" t="s">
        <v>2388</v>
      </c>
      <c r="BI235" s="2" t="s">
        <v>2334</v>
      </c>
      <c r="BJ235" s="28" t="str">
        <f t="shared" si="16"/>
        <v>Leeds</v>
      </c>
      <c r="BK235" s="28" t="str">
        <f t="shared" si="17"/>
        <v>West Yorkshire</v>
      </c>
      <c r="BM235" s="2" t="s">
        <v>98</v>
      </c>
      <c r="BU235" s="18"/>
      <c r="BV235" s="47" t="s">
        <v>586</v>
      </c>
      <c r="BW235" s="18"/>
      <c r="BX235" s="18"/>
      <c r="BY235" s="42" t="str">
        <f t="shared" si="18"/>
        <v>LS17</v>
      </c>
      <c r="BZ235" s="43"/>
    </row>
    <row r="236" spans="1:78" ht="15">
      <c r="A236" s="10" t="s">
        <v>1943</v>
      </c>
      <c r="B236" s="28">
        <f>VLOOKUP(A236,Organisations!$A$2:$B$7,2,FALSE)</f>
        <v>1</v>
      </c>
      <c r="C236" s="10" t="s">
        <v>2390</v>
      </c>
      <c r="D236" s="10" t="s">
        <v>2391</v>
      </c>
      <c r="E236" s="28" t="str">
        <f t="shared" si="0"/>
        <v/>
      </c>
      <c r="F236" s="27"/>
      <c r="G236" s="10" t="s">
        <v>68</v>
      </c>
      <c r="H236" s="11"/>
      <c r="K236" s="30" t="s">
        <v>2393</v>
      </c>
      <c r="L236" s="12"/>
      <c r="M236" s="28" t="str">
        <f t="shared" ref="M236:Q236" si="1417">IFERROR(IF(FIND(M$1,$F236)&gt;1,"Age - Children",""),"")</f>
        <v/>
      </c>
      <c r="N236" s="28" t="str">
        <f t="shared" si="1417"/>
        <v/>
      </c>
      <c r="O236" s="28" t="str">
        <f t="shared" si="1417"/>
        <v/>
      </c>
      <c r="P236" s="28" t="str">
        <f t="shared" si="1417"/>
        <v/>
      </c>
      <c r="Q236" s="28" t="str">
        <f t="shared" si="1417"/>
        <v/>
      </c>
      <c r="R236" s="28" t="str">
        <f t="shared" ref="R236:T236" si="1418">IFERROR(IF(FIND(R$1,$F236)&gt;1,"Age - Elderly",""),"")</f>
        <v/>
      </c>
      <c r="S236" s="28" t="str">
        <f t="shared" si="1418"/>
        <v/>
      </c>
      <c r="T236" s="28" t="str">
        <f t="shared" si="1418"/>
        <v/>
      </c>
      <c r="U236" s="28" t="str">
        <f t="shared" si="3"/>
        <v/>
      </c>
      <c r="V236" s="28" t="str">
        <f t="shared" si="4"/>
        <v/>
      </c>
      <c r="X236" s="28" t="str">
        <f t="shared" si="5"/>
        <v/>
      </c>
      <c r="Y236" s="28" t="str">
        <f t="shared" si="6"/>
        <v/>
      </c>
      <c r="Z236" s="28" t="str">
        <f t="shared" si="7"/>
        <v/>
      </c>
      <c r="AB236" s="28" t="str">
        <f t="shared" si="8"/>
        <v/>
      </c>
      <c r="AD236" s="28" t="str">
        <f t="shared" si="9"/>
        <v/>
      </c>
      <c r="AG236" s="28" t="str">
        <f t="shared" ref="AG236:AL236" si="1419">IFERROR(IF(FIND(AG$1,$F236)&gt;1,AG$1,""),"")</f>
        <v/>
      </c>
      <c r="AH236" s="28" t="str">
        <f t="shared" si="1419"/>
        <v/>
      </c>
      <c r="AI236" s="28" t="str">
        <f t="shared" si="1419"/>
        <v/>
      </c>
      <c r="AJ236" s="28" t="str">
        <f t="shared" si="1419"/>
        <v/>
      </c>
      <c r="AK236" s="28" t="str">
        <f t="shared" si="1419"/>
        <v/>
      </c>
      <c r="AL236" s="28" t="str">
        <f t="shared" si="1419"/>
        <v/>
      </c>
      <c r="AM236" s="28" t="str">
        <f t="shared" si="11"/>
        <v/>
      </c>
      <c r="AN236" s="28" t="str">
        <f t="shared" ref="AN236:AQ236" si="1420">IFERROR(IF(FIND(AN$1,$F236)&gt;1,"Status - LGBT",""),"")</f>
        <v/>
      </c>
      <c r="AO236" s="28" t="str">
        <f t="shared" si="1420"/>
        <v/>
      </c>
      <c r="AP236" s="28" t="str">
        <f t="shared" si="1420"/>
        <v/>
      </c>
      <c r="AQ236" s="28" t="str">
        <f t="shared" si="1420"/>
        <v/>
      </c>
      <c r="AR236" s="28" t="str">
        <f t="shared" ref="AR236:AV236" si="1421">IFERROR(IF(FIND(AR$1,$F236)&gt;1,"BME",""),"")</f>
        <v/>
      </c>
      <c r="AS236" s="28" t="str">
        <f t="shared" si="1421"/>
        <v/>
      </c>
      <c r="AT236" s="28" t="str">
        <f t="shared" si="1421"/>
        <v/>
      </c>
      <c r="AU236" s="28" t="str">
        <f t="shared" si="1421"/>
        <v/>
      </c>
      <c r="AV236" s="28" t="str">
        <f t="shared" si="1421"/>
        <v/>
      </c>
      <c r="AW236" s="28" t="str">
        <f t="shared" ref="AW236:BC236" si="1422">IFERROR(IF(FIND(AW$1,$F236)&gt;1,AW$1,""),"")</f>
        <v/>
      </c>
      <c r="AX236" s="28" t="str">
        <f t="shared" si="1422"/>
        <v/>
      </c>
      <c r="AY236" s="28" t="str">
        <f t="shared" si="1422"/>
        <v/>
      </c>
      <c r="AZ236" s="28" t="str">
        <f t="shared" si="1422"/>
        <v/>
      </c>
      <c r="BA236" s="28" t="str">
        <f t="shared" si="1422"/>
        <v/>
      </c>
      <c r="BB236" s="28" t="str">
        <f t="shared" si="1422"/>
        <v/>
      </c>
      <c r="BC236" s="28" t="str">
        <f t="shared" si="1422"/>
        <v/>
      </c>
      <c r="BD236" s="28" t="str">
        <f t="shared" si="15"/>
        <v/>
      </c>
      <c r="BG236" s="2" t="s">
        <v>2394</v>
      </c>
      <c r="BI236" s="2" t="s">
        <v>2340</v>
      </c>
      <c r="BJ236" s="28" t="str">
        <f t="shared" si="16"/>
        <v>Leeds</v>
      </c>
      <c r="BK236" s="28" t="str">
        <f t="shared" si="17"/>
        <v>West Yorkshire</v>
      </c>
      <c r="BM236" s="2" t="s">
        <v>98</v>
      </c>
      <c r="BU236" s="12"/>
      <c r="BV236" s="50" t="s">
        <v>561</v>
      </c>
      <c r="BW236" s="12"/>
      <c r="BX236" s="12"/>
      <c r="BY236" s="42" t="str">
        <f t="shared" si="18"/>
        <v>LS1</v>
      </c>
      <c r="BZ236" s="42"/>
    </row>
    <row r="237" spans="1:78" ht="15">
      <c r="A237" s="16" t="s">
        <v>1943</v>
      </c>
      <c r="B237" s="28">
        <f>VLOOKUP(A237,Organisations!$A$2:$B$7,2,FALSE)</f>
        <v>1</v>
      </c>
      <c r="C237" s="16" t="s">
        <v>2396</v>
      </c>
      <c r="D237" s="16" t="s">
        <v>2397</v>
      </c>
      <c r="E237" s="28" t="str">
        <f t="shared" si="0"/>
        <v/>
      </c>
      <c r="F237" s="24"/>
      <c r="G237" s="16" t="s">
        <v>68</v>
      </c>
      <c r="H237" s="17"/>
      <c r="K237" s="26" t="s">
        <v>2399</v>
      </c>
      <c r="L237" s="18"/>
      <c r="M237" s="28" t="str">
        <f t="shared" ref="M237:Q237" si="1423">IFERROR(IF(FIND(M$1,$F237)&gt;1,"Age - Children",""),"")</f>
        <v/>
      </c>
      <c r="N237" s="28" t="str">
        <f t="shared" si="1423"/>
        <v/>
      </c>
      <c r="O237" s="28" t="str">
        <f t="shared" si="1423"/>
        <v/>
      </c>
      <c r="P237" s="28" t="str">
        <f t="shared" si="1423"/>
        <v/>
      </c>
      <c r="Q237" s="28" t="str">
        <f t="shared" si="1423"/>
        <v/>
      </c>
      <c r="R237" s="28" t="str">
        <f t="shared" ref="R237:T237" si="1424">IFERROR(IF(FIND(R$1,$F237)&gt;1,"Age - Elderly",""),"")</f>
        <v/>
      </c>
      <c r="S237" s="28" t="str">
        <f t="shared" si="1424"/>
        <v/>
      </c>
      <c r="T237" s="28" t="str">
        <f t="shared" si="1424"/>
        <v/>
      </c>
      <c r="U237" s="28" t="str">
        <f t="shared" si="3"/>
        <v/>
      </c>
      <c r="V237" s="28" t="str">
        <f t="shared" si="4"/>
        <v/>
      </c>
      <c r="X237" s="28" t="str">
        <f t="shared" si="5"/>
        <v/>
      </c>
      <c r="Y237" s="28" t="str">
        <f t="shared" si="6"/>
        <v/>
      </c>
      <c r="Z237" s="28" t="str">
        <f t="shared" si="7"/>
        <v/>
      </c>
      <c r="AB237" s="28" t="str">
        <f t="shared" si="8"/>
        <v/>
      </c>
      <c r="AD237" s="28" t="str">
        <f t="shared" si="9"/>
        <v/>
      </c>
      <c r="AG237" s="28" t="str">
        <f t="shared" ref="AG237:AL237" si="1425">IFERROR(IF(FIND(AG$1,$F237)&gt;1,AG$1,""),"")</f>
        <v/>
      </c>
      <c r="AH237" s="28" t="str">
        <f t="shared" si="1425"/>
        <v/>
      </c>
      <c r="AI237" s="28" t="str">
        <f t="shared" si="1425"/>
        <v/>
      </c>
      <c r="AJ237" s="28" t="str">
        <f t="shared" si="1425"/>
        <v/>
      </c>
      <c r="AK237" s="28" t="str">
        <f t="shared" si="1425"/>
        <v/>
      </c>
      <c r="AL237" s="28" t="str">
        <f t="shared" si="1425"/>
        <v/>
      </c>
      <c r="AM237" s="28" t="str">
        <f t="shared" si="11"/>
        <v/>
      </c>
      <c r="AN237" s="28" t="str">
        <f t="shared" ref="AN237:AQ237" si="1426">IFERROR(IF(FIND(AN$1,$F237)&gt;1,"Status - LGBT",""),"")</f>
        <v/>
      </c>
      <c r="AO237" s="28" t="str">
        <f t="shared" si="1426"/>
        <v/>
      </c>
      <c r="AP237" s="28" t="str">
        <f t="shared" si="1426"/>
        <v/>
      </c>
      <c r="AQ237" s="28" t="str">
        <f t="shared" si="1426"/>
        <v/>
      </c>
      <c r="AR237" s="28" t="str">
        <f t="shared" ref="AR237:AV237" si="1427">IFERROR(IF(FIND(AR$1,$F237)&gt;1,"BME",""),"")</f>
        <v/>
      </c>
      <c r="AS237" s="28" t="str">
        <f t="shared" si="1427"/>
        <v/>
      </c>
      <c r="AT237" s="28" t="str">
        <f t="shared" si="1427"/>
        <v/>
      </c>
      <c r="AU237" s="28" t="str">
        <f t="shared" si="1427"/>
        <v/>
      </c>
      <c r="AV237" s="28" t="str">
        <f t="shared" si="1427"/>
        <v/>
      </c>
      <c r="AW237" s="28" t="str">
        <f t="shared" ref="AW237:BC237" si="1428">IFERROR(IF(FIND(AW$1,$F237)&gt;1,AW$1,""),"")</f>
        <v/>
      </c>
      <c r="AX237" s="28" t="str">
        <f t="shared" si="1428"/>
        <v/>
      </c>
      <c r="AY237" s="28" t="str">
        <f t="shared" si="1428"/>
        <v/>
      </c>
      <c r="AZ237" s="28" t="str">
        <f t="shared" si="1428"/>
        <v/>
      </c>
      <c r="BA237" s="28" t="str">
        <f t="shared" si="1428"/>
        <v/>
      </c>
      <c r="BB237" s="28" t="str">
        <f t="shared" si="1428"/>
        <v/>
      </c>
      <c r="BC237" s="28" t="str">
        <f t="shared" si="1428"/>
        <v/>
      </c>
      <c r="BD237" s="28" t="str">
        <f t="shared" si="15"/>
        <v/>
      </c>
      <c r="BG237" s="2" t="s">
        <v>2400</v>
      </c>
      <c r="BJ237" s="28" t="str">
        <f t="shared" si="16"/>
        <v/>
      </c>
      <c r="BK237" s="28" t="str">
        <f t="shared" si="17"/>
        <v/>
      </c>
      <c r="BM237" s="2" t="s">
        <v>98</v>
      </c>
      <c r="BU237" s="18"/>
      <c r="BV237" s="18"/>
      <c r="BW237" s="18"/>
      <c r="BX237" s="18"/>
      <c r="BY237" s="42" t="str">
        <f t="shared" si="18"/>
        <v/>
      </c>
      <c r="BZ237" s="43"/>
    </row>
    <row r="238" spans="1:78" ht="15">
      <c r="A238" s="10" t="s">
        <v>1943</v>
      </c>
      <c r="B238" s="28">
        <f>VLOOKUP(A238,Organisations!$A$2:$B$7,2,FALSE)</f>
        <v>1</v>
      </c>
      <c r="C238" s="10" t="s">
        <v>2403</v>
      </c>
      <c r="D238" s="10" t="s">
        <v>2404</v>
      </c>
      <c r="E238" s="28" t="str">
        <f t="shared" si="0"/>
        <v/>
      </c>
      <c r="F238" s="27"/>
      <c r="G238" s="10" t="s">
        <v>68</v>
      </c>
      <c r="H238" s="11"/>
      <c r="K238" s="30" t="s">
        <v>2406</v>
      </c>
      <c r="L238" s="12"/>
      <c r="M238" s="28" t="str">
        <f t="shared" ref="M238:Q238" si="1429">IFERROR(IF(FIND(M$1,$F238)&gt;1,"Age - Children",""),"")</f>
        <v/>
      </c>
      <c r="N238" s="28" t="str">
        <f t="shared" si="1429"/>
        <v/>
      </c>
      <c r="O238" s="28" t="str">
        <f t="shared" si="1429"/>
        <v/>
      </c>
      <c r="P238" s="28" t="str">
        <f t="shared" si="1429"/>
        <v/>
      </c>
      <c r="Q238" s="28" t="str">
        <f t="shared" si="1429"/>
        <v/>
      </c>
      <c r="R238" s="28" t="str">
        <f t="shared" ref="R238:T238" si="1430">IFERROR(IF(FIND(R$1,$F238)&gt;1,"Age - Elderly",""),"")</f>
        <v/>
      </c>
      <c r="S238" s="28" t="str">
        <f t="shared" si="1430"/>
        <v/>
      </c>
      <c r="T238" s="28" t="str">
        <f t="shared" si="1430"/>
        <v/>
      </c>
      <c r="U238" s="28" t="str">
        <f t="shared" si="3"/>
        <v/>
      </c>
      <c r="V238" s="28" t="str">
        <f t="shared" si="4"/>
        <v/>
      </c>
      <c r="X238" s="28" t="str">
        <f t="shared" si="5"/>
        <v/>
      </c>
      <c r="Y238" s="28" t="str">
        <f t="shared" si="6"/>
        <v/>
      </c>
      <c r="Z238" s="28" t="str">
        <f t="shared" si="7"/>
        <v/>
      </c>
      <c r="AB238" s="28" t="str">
        <f t="shared" si="8"/>
        <v/>
      </c>
      <c r="AD238" s="28" t="str">
        <f t="shared" si="9"/>
        <v/>
      </c>
      <c r="AG238" s="28" t="str">
        <f t="shared" ref="AG238:AL238" si="1431">IFERROR(IF(FIND(AG$1,$F238)&gt;1,AG$1,""),"")</f>
        <v/>
      </c>
      <c r="AH238" s="28" t="str">
        <f t="shared" si="1431"/>
        <v/>
      </c>
      <c r="AI238" s="28" t="str">
        <f t="shared" si="1431"/>
        <v/>
      </c>
      <c r="AJ238" s="28" t="str">
        <f t="shared" si="1431"/>
        <v/>
      </c>
      <c r="AK238" s="28" t="str">
        <f t="shared" si="1431"/>
        <v/>
      </c>
      <c r="AL238" s="28" t="str">
        <f t="shared" si="1431"/>
        <v/>
      </c>
      <c r="AM238" s="28" t="str">
        <f t="shared" si="11"/>
        <v/>
      </c>
      <c r="AN238" s="28" t="str">
        <f t="shared" ref="AN238:AQ238" si="1432">IFERROR(IF(FIND(AN$1,$F238)&gt;1,"Status - LGBT",""),"")</f>
        <v/>
      </c>
      <c r="AO238" s="28" t="str">
        <f t="shared" si="1432"/>
        <v/>
      </c>
      <c r="AP238" s="28" t="str">
        <f t="shared" si="1432"/>
        <v/>
      </c>
      <c r="AQ238" s="28" t="str">
        <f t="shared" si="1432"/>
        <v/>
      </c>
      <c r="AR238" s="28" t="str">
        <f t="shared" ref="AR238:AV238" si="1433">IFERROR(IF(FIND(AR$1,$F238)&gt;1,"BME",""),"")</f>
        <v/>
      </c>
      <c r="AS238" s="28" t="str">
        <f t="shared" si="1433"/>
        <v/>
      </c>
      <c r="AT238" s="28" t="str">
        <f t="shared" si="1433"/>
        <v/>
      </c>
      <c r="AU238" s="28" t="str">
        <f t="shared" si="1433"/>
        <v/>
      </c>
      <c r="AV238" s="28" t="str">
        <f t="shared" si="1433"/>
        <v/>
      </c>
      <c r="AW238" s="28" t="str">
        <f t="shared" ref="AW238:BC238" si="1434">IFERROR(IF(FIND(AW$1,$F238)&gt;1,AW$1,""),"")</f>
        <v/>
      </c>
      <c r="AX238" s="28" t="str">
        <f t="shared" si="1434"/>
        <v/>
      </c>
      <c r="AY238" s="28" t="str">
        <f t="shared" si="1434"/>
        <v/>
      </c>
      <c r="AZ238" s="28" t="str">
        <f t="shared" si="1434"/>
        <v/>
      </c>
      <c r="BA238" s="28" t="str">
        <f t="shared" si="1434"/>
        <v/>
      </c>
      <c r="BB238" s="28" t="str">
        <f t="shared" si="1434"/>
        <v/>
      </c>
      <c r="BC238" s="28" t="str">
        <f t="shared" si="1434"/>
        <v/>
      </c>
      <c r="BD238" s="28" t="str">
        <f t="shared" si="15"/>
        <v/>
      </c>
      <c r="BG238" s="2" t="s">
        <v>2407</v>
      </c>
      <c r="BI238" s="2" t="s">
        <v>2351</v>
      </c>
      <c r="BJ238" s="28" t="str">
        <f t="shared" si="16"/>
        <v>Leeds</v>
      </c>
      <c r="BK238" s="28" t="str">
        <f t="shared" si="17"/>
        <v>West Yorkshire</v>
      </c>
      <c r="BM238" s="2" t="s">
        <v>98</v>
      </c>
      <c r="BU238" s="12"/>
      <c r="BV238" s="50" t="s">
        <v>572</v>
      </c>
      <c r="BW238" s="12"/>
      <c r="BX238" s="12"/>
      <c r="BY238" s="42" t="str">
        <f t="shared" si="18"/>
        <v>LS9</v>
      </c>
      <c r="BZ238" s="42"/>
    </row>
    <row r="239" spans="1:78" ht="15">
      <c r="A239" s="16" t="s">
        <v>1943</v>
      </c>
      <c r="B239" s="28">
        <f>VLOOKUP(A239,Organisations!$A$2:$B$7,2,FALSE)</f>
        <v>1</v>
      </c>
      <c r="C239" s="16" t="s">
        <v>2410</v>
      </c>
      <c r="D239" s="16" t="s">
        <v>2411</v>
      </c>
      <c r="E239" s="28" t="str">
        <f t="shared" si="0"/>
        <v/>
      </c>
      <c r="F239" s="24"/>
      <c r="G239" s="16" t="s">
        <v>68</v>
      </c>
      <c r="H239" s="17"/>
      <c r="K239" s="26" t="s">
        <v>2413</v>
      </c>
      <c r="L239" s="18"/>
      <c r="M239" s="28" t="str">
        <f t="shared" ref="M239:Q239" si="1435">IFERROR(IF(FIND(M$1,$F239)&gt;1,"Age - Children",""),"")</f>
        <v/>
      </c>
      <c r="N239" s="28" t="str">
        <f t="shared" si="1435"/>
        <v/>
      </c>
      <c r="O239" s="28" t="str">
        <f t="shared" si="1435"/>
        <v/>
      </c>
      <c r="P239" s="28" t="str">
        <f t="shared" si="1435"/>
        <v/>
      </c>
      <c r="Q239" s="28" t="str">
        <f t="shared" si="1435"/>
        <v/>
      </c>
      <c r="R239" s="28" t="str">
        <f t="shared" ref="R239:T239" si="1436">IFERROR(IF(FIND(R$1,$F239)&gt;1,"Age - Elderly",""),"")</f>
        <v/>
      </c>
      <c r="S239" s="28" t="str">
        <f t="shared" si="1436"/>
        <v/>
      </c>
      <c r="T239" s="28" t="str">
        <f t="shared" si="1436"/>
        <v/>
      </c>
      <c r="U239" s="28" t="str">
        <f t="shared" si="3"/>
        <v/>
      </c>
      <c r="V239" s="28" t="str">
        <f t="shared" si="4"/>
        <v/>
      </c>
      <c r="X239" s="28" t="str">
        <f t="shared" si="5"/>
        <v/>
      </c>
      <c r="Y239" s="28" t="str">
        <f t="shared" si="6"/>
        <v/>
      </c>
      <c r="Z239" s="28" t="str">
        <f t="shared" si="7"/>
        <v/>
      </c>
      <c r="AB239" s="28" t="str">
        <f t="shared" si="8"/>
        <v/>
      </c>
      <c r="AD239" s="28" t="str">
        <f t="shared" si="9"/>
        <v/>
      </c>
      <c r="AG239" s="28" t="str">
        <f t="shared" ref="AG239:AL239" si="1437">IFERROR(IF(FIND(AG$1,$F239)&gt;1,AG$1,""),"")</f>
        <v/>
      </c>
      <c r="AH239" s="28" t="str">
        <f t="shared" si="1437"/>
        <v/>
      </c>
      <c r="AI239" s="28" t="str">
        <f t="shared" si="1437"/>
        <v/>
      </c>
      <c r="AJ239" s="28" t="str">
        <f t="shared" si="1437"/>
        <v/>
      </c>
      <c r="AK239" s="28" t="str">
        <f t="shared" si="1437"/>
        <v/>
      </c>
      <c r="AL239" s="28" t="str">
        <f t="shared" si="1437"/>
        <v/>
      </c>
      <c r="AM239" s="28" t="str">
        <f t="shared" si="11"/>
        <v/>
      </c>
      <c r="AN239" s="28" t="str">
        <f t="shared" ref="AN239:AQ239" si="1438">IFERROR(IF(FIND(AN$1,$F239)&gt;1,"Status - LGBT",""),"")</f>
        <v/>
      </c>
      <c r="AO239" s="28" t="str">
        <f t="shared" si="1438"/>
        <v/>
      </c>
      <c r="AP239" s="28" t="str">
        <f t="shared" si="1438"/>
        <v/>
      </c>
      <c r="AQ239" s="28" t="str">
        <f t="shared" si="1438"/>
        <v/>
      </c>
      <c r="AR239" s="28" t="str">
        <f t="shared" ref="AR239:AV239" si="1439">IFERROR(IF(FIND(AR$1,$F239)&gt;1,"BME",""),"")</f>
        <v/>
      </c>
      <c r="AS239" s="28" t="str">
        <f t="shared" si="1439"/>
        <v/>
      </c>
      <c r="AT239" s="28" t="str">
        <f t="shared" si="1439"/>
        <v/>
      </c>
      <c r="AU239" s="28" t="str">
        <f t="shared" si="1439"/>
        <v/>
      </c>
      <c r="AV239" s="28" t="str">
        <f t="shared" si="1439"/>
        <v/>
      </c>
      <c r="AW239" s="28" t="str">
        <f t="shared" ref="AW239:BC239" si="1440">IFERROR(IF(FIND(AW$1,$F239)&gt;1,AW$1,""),"")</f>
        <v/>
      </c>
      <c r="AX239" s="28" t="str">
        <f t="shared" si="1440"/>
        <v/>
      </c>
      <c r="AY239" s="28" t="str">
        <f t="shared" si="1440"/>
        <v/>
      </c>
      <c r="AZ239" s="28" t="str">
        <f t="shared" si="1440"/>
        <v/>
      </c>
      <c r="BA239" s="28" t="str">
        <f t="shared" si="1440"/>
        <v/>
      </c>
      <c r="BB239" s="28" t="str">
        <f t="shared" si="1440"/>
        <v/>
      </c>
      <c r="BC239" s="28" t="str">
        <f t="shared" si="1440"/>
        <v/>
      </c>
      <c r="BD239" s="28" t="str">
        <f t="shared" si="15"/>
        <v/>
      </c>
      <c r="BG239" s="2" t="s">
        <v>2414</v>
      </c>
      <c r="BI239" s="2" t="s">
        <v>2358</v>
      </c>
      <c r="BJ239" s="28" t="str">
        <f t="shared" si="16"/>
        <v>Leeds</v>
      </c>
      <c r="BK239" s="28" t="str">
        <f t="shared" si="17"/>
        <v>West Yorkshire</v>
      </c>
      <c r="BM239" s="2" t="s">
        <v>98</v>
      </c>
      <c r="BU239" s="18"/>
      <c r="BV239" s="47" t="s">
        <v>583</v>
      </c>
      <c r="BW239" s="18"/>
      <c r="BX239" s="18"/>
      <c r="BY239" s="42" t="str">
        <f t="shared" si="18"/>
        <v>LS16</v>
      </c>
      <c r="BZ239" s="43"/>
    </row>
    <row r="240" spans="1:78" ht="15">
      <c r="A240" s="10" t="s">
        <v>1943</v>
      </c>
      <c r="B240" s="28">
        <f>VLOOKUP(A240,Organisations!$A$2:$B$7,2,FALSE)</f>
        <v>1</v>
      </c>
      <c r="C240" s="10" t="s">
        <v>2416</v>
      </c>
      <c r="D240" s="10" t="s">
        <v>2416</v>
      </c>
      <c r="E240" s="28" t="str">
        <f t="shared" si="0"/>
        <v/>
      </c>
      <c r="F240" s="27"/>
      <c r="G240" s="10" t="s">
        <v>68</v>
      </c>
      <c r="H240" s="11"/>
      <c r="K240" s="30" t="s">
        <v>2418</v>
      </c>
      <c r="L240" s="12"/>
      <c r="M240" s="28" t="str">
        <f t="shared" ref="M240:Q240" si="1441">IFERROR(IF(FIND(M$1,$F240)&gt;1,"Age - Children",""),"")</f>
        <v/>
      </c>
      <c r="N240" s="28" t="str">
        <f t="shared" si="1441"/>
        <v/>
      </c>
      <c r="O240" s="28" t="str">
        <f t="shared" si="1441"/>
        <v/>
      </c>
      <c r="P240" s="28" t="str">
        <f t="shared" si="1441"/>
        <v/>
      </c>
      <c r="Q240" s="28" t="str">
        <f t="shared" si="1441"/>
        <v/>
      </c>
      <c r="R240" s="28" t="str">
        <f t="shared" ref="R240:T240" si="1442">IFERROR(IF(FIND(R$1,$F240)&gt;1,"Age - Elderly",""),"")</f>
        <v/>
      </c>
      <c r="S240" s="28" t="str">
        <f t="shared" si="1442"/>
        <v/>
      </c>
      <c r="T240" s="28" t="str">
        <f t="shared" si="1442"/>
        <v/>
      </c>
      <c r="U240" s="28" t="str">
        <f t="shared" si="3"/>
        <v/>
      </c>
      <c r="V240" s="28" t="str">
        <f t="shared" si="4"/>
        <v/>
      </c>
      <c r="X240" s="28" t="str">
        <f t="shared" si="5"/>
        <v/>
      </c>
      <c r="Y240" s="28" t="str">
        <f t="shared" si="6"/>
        <v/>
      </c>
      <c r="Z240" s="28" t="str">
        <f t="shared" si="7"/>
        <v/>
      </c>
      <c r="AB240" s="28" t="str">
        <f t="shared" si="8"/>
        <v/>
      </c>
      <c r="AD240" s="28" t="str">
        <f t="shared" si="9"/>
        <v/>
      </c>
      <c r="AG240" s="28" t="str">
        <f t="shared" ref="AG240:AL240" si="1443">IFERROR(IF(FIND(AG$1,$F240)&gt;1,AG$1,""),"")</f>
        <v/>
      </c>
      <c r="AH240" s="28" t="str">
        <f t="shared" si="1443"/>
        <v/>
      </c>
      <c r="AI240" s="28" t="str">
        <f t="shared" si="1443"/>
        <v/>
      </c>
      <c r="AJ240" s="28" t="str">
        <f t="shared" si="1443"/>
        <v/>
      </c>
      <c r="AK240" s="28" t="str">
        <f t="shared" si="1443"/>
        <v/>
      </c>
      <c r="AL240" s="28" t="str">
        <f t="shared" si="1443"/>
        <v/>
      </c>
      <c r="AM240" s="28" t="str">
        <f t="shared" si="11"/>
        <v/>
      </c>
      <c r="AN240" s="28" t="str">
        <f t="shared" ref="AN240:AQ240" si="1444">IFERROR(IF(FIND(AN$1,$F240)&gt;1,"Status - LGBT",""),"")</f>
        <v/>
      </c>
      <c r="AO240" s="28" t="str">
        <f t="shared" si="1444"/>
        <v/>
      </c>
      <c r="AP240" s="28" t="str">
        <f t="shared" si="1444"/>
        <v/>
      </c>
      <c r="AQ240" s="28" t="str">
        <f t="shared" si="1444"/>
        <v/>
      </c>
      <c r="AR240" s="28" t="str">
        <f t="shared" ref="AR240:AV240" si="1445">IFERROR(IF(FIND(AR$1,$F240)&gt;1,"BME",""),"")</f>
        <v/>
      </c>
      <c r="AS240" s="28" t="str">
        <f t="shared" si="1445"/>
        <v/>
      </c>
      <c r="AT240" s="28" t="str">
        <f t="shared" si="1445"/>
        <v/>
      </c>
      <c r="AU240" s="28" t="str">
        <f t="shared" si="1445"/>
        <v/>
      </c>
      <c r="AV240" s="28" t="str">
        <f t="shared" si="1445"/>
        <v/>
      </c>
      <c r="AW240" s="28" t="str">
        <f t="shared" ref="AW240:BC240" si="1446">IFERROR(IF(FIND(AW$1,$F240)&gt;1,AW$1,""),"")</f>
        <v/>
      </c>
      <c r="AX240" s="28" t="str">
        <f t="shared" si="1446"/>
        <v/>
      </c>
      <c r="AY240" s="28" t="str">
        <f t="shared" si="1446"/>
        <v/>
      </c>
      <c r="AZ240" s="28" t="str">
        <f t="shared" si="1446"/>
        <v/>
      </c>
      <c r="BA240" s="28" t="str">
        <f t="shared" si="1446"/>
        <v/>
      </c>
      <c r="BB240" s="28" t="str">
        <f t="shared" si="1446"/>
        <v/>
      </c>
      <c r="BC240" s="28" t="str">
        <f t="shared" si="1446"/>
        <v/>
      </c>
      <c r="BD240" s="28" t="str">
        <f t="shared" si="15"/>
        <v/>
      </c>
      <c r="BG240" s="2" t="s">
        <v>2419</v>
      </c>
      <c r="BI240" s="2" t="s">
        <v>2363</v>
      </c>
      <c r="BJ240" s="28" t="str">
        <f t="shared" si="16"/>
        <v>Leeds</v>
      </c>
      <c r="BK240" s="28" t="str">
        <f t="shared" si="17"/>
        <v>West Yorkshire</v>
      </c>
      <c r="BM240" s="2" t="s">
        <v>98</v>
      </c>
      <c r="BU240" s="12"/>
      <c r="BV240" s="50" t="s">
        <v>561</v>
      </c>
      <c r="BW240" s="12"/>
      <c r="BX240" s="12"/>
      <c r="BY240" s="42" t="str">
        <f t="shared" si="18"/>
        <v>LS1</v>
      </c>
      <c r="BZ240" s="42"/>
    </row>
    <row r="241" spans="1:78" ht="15">
      <c r="A241" s="16" t="s">
        <v>1943</v>
      </c>
      <c r="B241" s="28">
        <f>VLOOKUP(A241,Organisations!$A$2:$B$7,2,FALSE)</f>
        <v>1</v>
      </c>
      <c r="C241" s="23" t="s">
        <v>2420</v>
      </c>
      <c r="D241" s="23" t="s">
        <v>2421</v>
      </c>
      <c r="E241" s="28" t="str">
        <f t="shared" si="0"/>
        <v/>
      </c>
      <c r="F241" s="24"/>
      <c r="G241" s="16" t="s">
        <v>68</v>
      </c>
      <c r="H241" s="17"/>
      <c r="K241" s="26" t="s">
        <v>2423</v>
      </c>
      <c r="L241" s="18"/>
      <c r="M241" s="28" t="str">
        <f t="shared" ref="M241:Q241" si="1447">IFERROR(IF(FIND(M$1,$F241)&gt;1,"Age - Children",""),"")</f>
        <v/>
      </c>
      <c r="N241" s="28" t="str">
        <f t="shared" si="1447"/>
        <v/>
      </c>
      <c r="O241" s="28" t="str">
        <f t="shared" si="1447"/>
        <v/>
      </c>
      <c r="P241" s="28" t="str">
        <f t="shared" si="1447"/>
        <v/>
      </c>
      <c r="Q241" s="28" t="str">
        <f t="shared" si="1447"/>
        <v/>
      </c>
      <c r="R241" s="28" t="str">
        <f t="shared" ref="R241:T241" si="1448">IFERROR(IF(FIND(R$1,$F241)&gt;1,"Age - Elderly",""),"")</f>
        <v/>
      </c>
      <c r="S241" s="28" t="str">
        <f t="shared" si="1448"/>
        <v/>
      </c>
      <c r="T241" s="28" t="str">
        <f t="shared" si="1448"/>
        <v/>
      </c>
      <c r="U241" s="28" t="str">
        <f t="shared" si="3"/>
        <v/>
      </c>
      <c r="V241" s="28" t="str">
        <f t="shared" si="4"/>
        <v/>
      </c>
      <c r="X241" s="28" t="str">
        <f t="shared" si="5"/>
        <v/>
      </c>
      <c r="Y241" s="28" t="str">
        <f t="shared" si="6"/>
        <v/>
      </c>
      <c r="Z241" s="28" t="str">
        <f t="shared" si="7"/>
        <v/>
      </c>
      <c r="AB241" s="28" t="str">
        <f t="shared" si="8"/>
        <v/>
      </c>
      <c r="AD241" s="28" t="str">
        <f t="shared" si="9"/>
        <v/>
      </c>
      <c r="AG241" s="28" t="str">
        <f t="shared" ref="AG241:AL241" si="1449">IFERROR(IF(FIND(AG$1,$F241)&gt;1,AG$1,""),"")</f>
        <v/>
      </c>
      <c r="AH241" s="28" t="str">
        <f t="shared" si="1449"/>
        <v/>
      </c>
      <c r="AI241" s="28" t="str">
        <f t="shared" si="1449"/>
        <v/>
      </c>
      <c r="AJ241" s="28" t="str">
        <f t="shared" si="1449"/>
        <v/>
      </c>
      <c r="AK241" s="28" t="str">
        <f t="shared" si="1449"/>
        <v/>
      </c>
      <c r="AL241" s="28" t="str">
        <f t="shared" si="1449"/>
        <v/>
      </c>
      <c r="AM241" s="28" t="str">
        <f t="shared" si="11"/>
        <v/>
      </c>
      <c r="AN241" s="28" t="str">
        <f t="shared" ref="AN241:AQ241" si="1450">IFERROR(IF(FIND(AN$1,$F241)&gt;1,"Status - LGBT",""),"")</f>
        <v/>
      </c>
      <c r="AO241" s="28" t="str">
        <f t="shared" si="1450"/>
        <v/>
      </c>
      <c r="AP241" s="28" t="str">
        <f t="shared" si="1450"/>
        <v/>
      </c>
      <c r="AQ241" s="28" t="str">
        <f t="shared" si="1450"/>
        <v/>
      </c>
      <c r="AR241" s="28" t="str">
        <f t="shared" ref="AR241:AV241" si="1451">IFERROR(IF(FIND(AR$1,$F241)&gt;1,"BME",""),"")</f>
        <v/>
      </c>
      <c r="AS241" s="28" t="str">
        <f t="shared" si="1451"/>
        <v/>
      </c>
      <c r="AT241" s="28" t="str">
        <f t="shared" si="1451"/>
        <v/>
      </c>
      <c r="AU241" s="28" t="str">
        <f t="shared" si="1451"/>
        <v/>
      </c>
      <c r="AV241" s="28" t="str">
        <f t="shared" si="1451"/>
        <v/>
      </c>
      <c r="AW241" s="28" t="str">
        <f t="shared" ref="AW241:BC241" si="1452">IFERROR(IF(FIND(AW$1,$F241)&gt;1,AW$1,""),"")</f>
        <v/>
      </c>
      <c r="AX241" s="28" t="str">
        <f t="shared" si="1452"/>
        <v/>
      </c>
      <c r="AY241" s="28" t="str">
        <f t="shared" si="1452"/>
        <v/>
      </c>
      <c r="AZ241" s="28" t="str">
        <f t="shared" si="1452"/>
        <v/>
      </c>
      <c r="BA241" s="28" t="str">
        <f t="shared" si="1452"/>
        <v/>
      </c>
      <c r="BB241" s="28" t="str">
        <f t="shared" si="1452"/>
        <v/>
      </c>
      <c r="BC241" s="28" t="str">
        <f t="shared" si="1452"/>
        <v/>
      </c>
      <c r="BD241" s="28" t="str">
        <f t="shared" si="15"/>
        <v/>
      </c>
      <c r="BG241" s="2" t="s">
        <v>2424</v>
      </c>
      <c r="BI241" s="2" t="s">
        <v>2369</v>
      </c>
      <c r="BJ241" s="28" t="str">
        <f t="shared" si="16"/>
        <v>Leeds</v>
      </c>
      <c r="BK241" s="28" t="str">
        <f t="shared" si="17"/>
        <v>West Yorkshire</v>
      </c>
      <c r="BM241" s="2" t="s">
        <v>98</v>
      </c>
      <c r="BU241" s="18"/>
      <c r="BV241" s="47" t="s">
        <v>561</v>
      </c>
      <c r="BW241" s="18"/>
      <c r="BX241" s="18"/>
      <c r="BY241" s="42" t="str">
        <f t="shared" si="18"/>
        <v>LS1</v>
      </c>
      <c r="BZ241" s="43"/>
    </row>
    <row r="242" spans="1:78" ht="15">
      <c r="A242" s="10" t="s">
        <v>1943</v>
      </c>
      <c r="B242" s="28">
        <f>VLOOKUP(A242,Organisations!$A$2:$B$7,2,FALSE)</f>
        <v>1</v>
      </c>
      <c r="C242" s="10" t="s">
        <v>2425</v>
      </c>
      <c r="D242" s="10" t="s">
        <v>2426</v>
      </c>
      <c r="E242" s="28" t="str">
        <f t="shared" si="0"/>
        <v/>
      </c>
      <c r="F242" s="27"/>
      <c r="G242" s="10" t="s">
        <v>68</v>
      </c>
      <c r="H242" s="11"/>
      <c r="K242" s="30" t="s">
        <v>2428</v>
      </c>
      <c r="L242" s="12"/>
      <c r="M242" s="28" t="str">
        <f t="shared" ref="M242:Q242" si="1453">IFERROR(IF(FIND(M$1,$F242)&gt;1,"Age - Children",""),"")</f>
        <v/>
      </c>
      <c r="N242" s="28" t="str">
        <f t="shared" si="1453"/>
        <v/>
      </c>
      <c r="O242" s="28" t="str">
        <f t="shared" si="1453"/>
        <v/>
      </c>
      <c r="P242" s="28" t="str">
        <f t="shared" si="1453"/>
        <v/>
      </c>
      <c r="Q242" s="28" t="str">
        <f t="shared" si="1453"/>
        <v/>
      </c>
      <c r="R242" s="28" t="str">
        <f t="shared" ref="R242:T242" si="1454">IFERROR(IF(FIND(R$1,$F242)&gt;1,"Age - Elderly",""),"")</f>
        <v/>
      </c>
      <c r="S242" s="28" t="str">
        <f t="shared" si="1454"/>
        <v/>
      </c>
      <c r="T242" s="28" t="str">
        <f t="shared" si="1454"/>
        <v/>
      </c>
      <c r="U242" s="28" t="str">
        <f t="shared" si="3"/>
        <v/>
      </c>
      <c r="V242" s="28" t="str">
        <f t="shared" si="4"/>
        <v/>
      </c>
      <c r="X242" s="28" t="str">
        <f t="shared" si="5"/>
        <v/>
      </c>
      <c r="Y242" s="28" t="str">
        <f t="shared" si="6"/>
        <v/>
      </c>
      <c r="Z242" s="28" t="str">
        <f t="shared" si="7"/>
        <v/>
      </c>
      <c r="AB242" s="28" t="str">
        <f t="shared" si="8"/>
        <v/>
      </c>
      <c r="AD242" s="28" t="str">
        <f t="shared" si="9"/>
        <v/>
      </c>
      <c r="AG242" s="28" t="str">
        <f t="shared" ref="AG242:AL242" si="1455">IFERROR(IF(FIND(AG$1,$F242)&gt;1,AG$1,""),"")</f>
        <v/>
      </c>
      <c r="AH242" s="28" t="str">
        <f t="shared" si="1455"/>
        <v/>
      </c>
      <c r="AI242" s="28" t="str">
        <f t="shared" si="1455"/>
        <v/>
      </c>
      <c r="AJ242" s="28" t="str">
        <f t="shared" si="1455"/>
        <v/>
      </c>
      <c r="AK242" s="28" t="str">
        <f t="shared" si="1455"/>
        <v/>
      </c>
      <c r="AL242" s="28" t="str">
        <f t="shared" si="1455"/>
        <v/>
      </c>
      <c r="AM242" s="28" t="str">
        <f t="shared" si="11"/>
        <v/>
      </c>
      <c r="AN242" s="28" t="str">
        <f t="shared" ref="AN242:AQ242" si="1456">IFERROR(IF(FIND(AN$1,$F242)&gt;1,"Status - LGBT",""),"")</f>
        <v/>
      </c>
      <c r="AO242" s="28" t="str">
        <f t="shared" si="1456"/>
        <v/>
      </c>
      <c r="AP242" s="28" t="str">
        <f t="shared" si="1456"/>
        <v/>
      </c>
      <c r="AQ242" s="28" t="str">
        <f t="shared" si="1456"/>
        <v/>
      </c>
      <c r="AR242" s="28" t="str">
        <f t="shared" ref="AR242:AV242" si="1457">IFERROR(IF(FIND(AR$1,$F242)&gt;1,"BME",""),"")</f>
        <v/>
      </c>
      <c r="AS242" s="28" t="str">
        <f t="shared" si="1457"/>
        <v/>
      </c>
      <c r="AT242" s="28" t="str">
        <f t="shared" si="1457"/>
        <v/>
      </c>
      <c r="AU242" s="28" t="str">
        <f t="shared" si="1457"/>
        <v/>
      </c>
      <c r="AV242" s="28" t="str">
        <f t="shared" si="1457"/>
        <v/>
      </c>
      <c r="AW242" s="28" t="str">
        <f t="shared" ref="AW242:BC242" si="1458">IFERROR(IF(FIND(AW$1,$F242)&gt;1,AW$1,""),"")</f>
        <v/>
      </c>
      <c r="AX242" s="28" t="str">
        <f t="shared" si="1458"/>
        <v/>
      </c>
      <c r="AY242" s="28" t="str">
        <f t="shared" si="1458"/>
        <v/>
      </c>
      <c r="AZ242" s="28" t="str">
        <f t="shared" si="1458"/>
        <v/>
      </c>
      <c r="BA242" s="28" t="str">
        <f t="shared" si="1458"/>
        <v/>
      </c>
      <c r="BB242" s="28" t="str">
        <f t="shared" si="1458"/>
        <v/>
      </c>
      <c r="BC242" s="28" t="str">
        <f t="shared" si="1458"/>
        <v/>
      </c>
      <c r="BD242" s="28" t="str">
        <f t="shared" si="15"/>
        <v/>
      </c>
      <c r="BG242" s="2" t="s">
        <v>2429</v>
      </c>
      <c r="BI242" s="2" t="s">
        <v>2376</v>
      </c>
      <c r="BJ242" s="28" t="str">
        <f t="shared" si="16"/>
        <v>Leeds</v>
      </c>
      <c r="BK242" s="28" t="str">
        <f t="shared" si="17"/>
        <v>West Yorkshire</v>
      </c>
      <c r="BM242" s="2" t="s">
        <v>98</v>
      </c>
      <c r="BU242" s="12"/>
      <c r="BV242" s="50" t="s">
        <v>578</v>
      </c>
      <c r="BW242" s="12"/>
      <c r="BX242" s="12"/>
      <c r="BY242" s="42" t="str">
        <f t="shared" si="18"/>
        <v>LS14</v>
      </c>
      <c r="BZ242" s="42"/>
    </row>
    <row r="243" spans="1:78" ht="15">
      <c r="A243" s="16" t="s">
        <v>1943</v>
      </c>
      <c r="B243" s="28">
        <f>VLOOKUP(A243,Organisations!$A$2:$B$7,2,FALSE)</f>
        <v>1</v>
      </c>
      <c r="C243" s="16" t="s">
        <v>2430</v>
      </c>
      <c r="D243" s="16" t="s">
        <v>2431</v>
      </c>
      <c r="E243" s="28" t="str">
        <f t="shared" si="0"/>
        <v/>
      </c>
      <c r="F243" s="24"/>
      <c r="G243" s="16" t="s">
        <v>68</v>
      </c>
      <c r="H243" s="17"/>
      <c r="K243" s="26" t="s">
        <v>2433</v>
      </c>
      <c r="L243" s="18"/>
      <c r="M243" s="28" t="str">
        <f t="shared" ref="M243:Q243" si="1459">IFERROR(IF(FIND(M$1,$F243)&gt;1,"Age - Children",""),"")</f>
        <v/>
      </c>
      <c r="N243" s="28" t="str">
        <f t="shared" si="1459"/>
        <v/>
      </c>
      <c r="O243" s="28" t="str">
        <f t="shared" si="1459"/>
        <v/>
      </c>
      <c r="P243" s="28" t="str">
        <f t="shared" si="1459"/>
        <v/>
      </c>
      <c r="Q243" s="28" t="str">
        <f t="shared" si="1459"/>
        <v/>
      </c>
      <c r="R243" s="28" t="str">
        <f t="shared" ref="R243:T243" si="1460">IFERROR(IF(FIND(R$1,$F243)&gt;1,"Age - Elderly",""),"")</f>
        <v/>
      </c>
      <c r="S243" s="28" t="str">
        <f t="shared" si="1460"/>
        <v/>
      </c>
      <c r="T243" s="28" t="str">
        <f t="shared" si="1460"/>
        <v/>
      </c>
      <c r="U243" s="28" t="str">
        <f t="shared" si="3"/>
        <v/>
      </c>
      <c r="V243" s="28" t="str">
        <f t="shared" si="4"/>
        <v/>
      </c>
      <c r="X243" s="28" t="str">
        <f t="shared" si="5"/>
        <v/>
      </c>
      <c r="Y243" s="28" t="str">
        <f t="shared" si="6"/>
        <v/>
      </c>
      <c r="Z243" s="28" t="str">
        <f t="shared" si="7"/>
        <v/>
      </c>
      <c r="AB243" s="28" t="str">
        <f t="shared" si="8"/>
        <v/>
      </c>
      <c r="AD243" s="28" t="str">
        <f t="shared" si="9"/>
        <v/>
      </c>
      <c r="AG243" s="28" t="str">
        <f t="shared" ref="AG243:AL243" si="1461">IFERROR(IF(FIND(AG$1,$F243)&gt;1,AG$1,""),"")</f>
        <v/>
      </c>
      <c r="AH243" s="28" t="str">
        <f t="shared" si="1461"/>
        <v/>
      </c>
      <c r="AI243" s="28" t="str">
        <f t="shared" si="1461"/>
        <v/>
      </c>
      <c r="AJ243" s="28" t="str">
        <f t="shared" si="1461"/>
        <v/>
      </c>
      <c r="AK243" s="28" t="str">
        <f t="shared" si="1461"/>
        <v/>
      </c>
      <c r="AL243" s="28" t="str">
        <f t="shared" si="1461"/>
        <v/>
      </c>
      <c r="AM243" s="28" t="str">
        <f t="shared" si="11"/>
        <v/>
      </c>
      <c r="AN243" s="28" t="str">
        <f t="shared" ref="AN243:AQ243" si="1462">IFERROR(IF(FIND(AN$1,$F243)&gt;1,"Status - LGBT",""),"")</f>
        <v/>
      </c>
      <c r="AO243" s="28" t="str">
        <f t="shared" si="1462"/>
        <v/>
      </c>
      <c r="AP243" s="28" t="str">
        <f t="shared" si="1462"/>
        <v/>
      </c>
      <c r="AQ243" s="28" t="str">
        <f t="shared" si="1462"/>
        <v/>
      </c>
      <c r="AR243" s="28" t="str">
        <f t="shared" ref="AR243:AV243" si="1463">IFERROR(IF(FIND(AR$1,$F243)&gt;1,"BME",""),"")</f>
        <v/>
      </c>
      <c r="AS243" s="28" t="str">
        <f t="shared" si="1463"/>
        <v/>
      </c>
      <c r="AT243" s="28" t="str">
        <f t="shared" si="1463"/>
        <v/>
      </c>
      <c r="AU243" s="28" t="str">
        <f t="shared" si="1463"/>
        <v/>
      </c>
      <c r="AV243" s="28" t="str">
        <f t="shared" si="1463"/>
        <v/>
      </c>
      <c r="AW243" s="28" t="str">
        <f t="shared" ref="AW243:BC243" si="1464">IFERROR(IF(FIND(AW$1,$F243)&gt;1,AW$1,""),"")</f>
        <v/>
      </c>
      <c r="AX243" s="28" t="str">
        <f t="shared" si="1464"/>
        <v/>
      </c>
      <c r="AY243" s="28" t="str">
        <f t="shared" si="1464"/>
        <v/>
      </c>
      <c r="AZ243" s="28" t="str">
        <f t="shared" si="1464"/>
        <v/>
      </c>
      <c r="BA243" s="28" t="str">
        <f t="shared" si="1464"/>
        <v/>
      </c>
      <c r="BB243" s="28" t="str">
        <f t="shared" si="1464"/>
        <v/>
      </c>
      <c r="BC243" s="28" t="str">
        <f t="shared" si="1464"/>
        <v/>
      </c>
      <c r="BD243" s="28" t="str">
        <f t="shared" si="15"/>
        <v/>
      </c>
      <c r="BG243" s="2" t="s">
        <v>2434</v>
      </c>
      <c r="BI243" s="2" t="s">
        <v>2383</v>
      </c>
      <c r="BJ243" s="28" t="str">
        <f t="shared" si="16"/>
        <v>Leeds</v>
      </c>
      <c r="BK243" s="28" t="str">
        <f t="shared" si="17"/>
        <v>West Yorkshire</v>
      </c>
      <c r="BM243" s="2" t="s">
        <v>98</v>
      </c>
      <c r="BU243" s="18"/>
      <c r="BV243" s="47" t="s">
        <v>561</v>
      </c>
      <c r="BW243" s="18"/>
      <c r="BX243" s="18"/>
      <c r="BY243" s="42" t="str">
        <f t="shared" si="18"/>
        <v>LS1</v>
      </c>
      <c r="BZ243" s="43"/>
    </row>
    <row r="244" spans="1:78" ht="15">
      <c r="A244" s="10" t="s">
        <v>1943</v>
      </c>
      <c r="B244" s="28">
        <f>VLOOKUP(A244,Organisations!$A$2:$B$7,2,FALSE)</f>
        <v>1</v>
      </c>
      <c r="C244" s="10" t="s">
        <v>2435</v>
      </c>
      <c r="D244" s="10" t="s">
        <v>2436</v>
      </c>
      <c r="E244" s="28" t="str">
        <f t="shared" si="0"/>
        <v/>
      </c>
      <c r="F244" s="27"/>
      <c r="G244" s="10" t="s">
        <v>68</v>
      </c>
      <c r="H244" s="11"/>
      <c r="K244" s="30" t="s">
        <v>2438</v>
      </c>
      <c r="L244" s="12"/>
      <c r="M244" s="28" t="str">
        <f t="shared" ref="M244:Q244" si="1465">IFERROR(IF(FIND(M$1,$F244)&gt;1,"Age - Children",""),"")</f>
        <v/>
      </c>
      <c r="N244" s="28" t="str">
        <f t="shared" si="1465"/>
        <v/>
      </c>
      <c r="O244" s="28" t="str">
        <f t="shared" si="1465"/>
        <v/>
      </c>
      <c r="P244" s="28" t="str">
        <f t="shared" si="1465"/>
        <v/>
      </c>
      <c r="Q244" s="28" t="str">
        <f t="shared" si="1465"/>
        <v/>
      </c>
      <c r="R244" s="28" t="str">
        <f t="shared" ref="R244:T244" si="1466">IFERROR(IF(FIND(R$1,$F244)&gt;1,"Age - Elderly",""),"")</f>
        <v/>
      </c>
      <c r="S244" s="28" t="str">
        <f t="shared" si="1466"/>
        <v/>
      </c>
      <c r="T244" s="28" t="str">
        <f t="shared" si="1466"/>
        <v/>
      </c>
      <c r="U244" s="28" t="str">
        <f t="shared" si="3"/>
        <v/>
      </c>
      <c r="V244" s="28" t="str">
        <f t="shared" si="4"/>
        <v/>
      </c>
      <c r="X244" s="28" t="str">
        <f t="shared" si="5"/>
        <v/>
      </c>
      <c r="Y244" s="28" t="str">
        <f t="shared" si="6"/>
        <v/>
      </c>
      <c r="Z244" s="28" t="str">
        <f t="shared" si="7"/>
        <v/>
      </c>
      <c r="AB244" s="28" t="str">
        <f t="shared" si="8"/>
        <v/>
      </c>
      <c r="AD244" s="28" t="str">
        <f t="shared" si="9"/>
        <v/>
      </c>
      <c r="AG244" s="28" t="str">
        <f t="shared" ref="AG244:AL244" si="1467">IFERROR(IF(FIND(AG$1,$F244)&gt;1,AG$1,""),"")</f>
        <v/>
      </c>
      <c r="AH244" s="28" t="str">
        <f t="shared" si="1467"/>
        <v/>
      </c>
      <c r="AI244" s="28" t="str">
        <f t="shared" si="1467"/>
        <v/>
      </c>
      <c r="AJ244" s="28" t="str">
        <f t="shared" si="1467"/>
        <v/>
      </c>
      <c r="AK244" s="28" t="str">
        <f t="shared" si="1467"/>
        <v/>
      </c>
      <c r="AL244" s="28" t="str">
        <f t="shared" si="1467"/>
        <v/>
      </c>
      <c r="AM244" s="28" t="str">
        <f t="shared" si="11"/>
        <v/>
      </c>
      <c r="AN244" s="28" t="str">
        <f t="shared" ref="AN244:AQ244" si="1468">IFERROR(IF(FIND(AN$1,$F244)&gt;1,"Status - LGBT",""),"")</f>
        <v/>
      </c>
      <c r="AO244" s="28" t="str">
        <f t="shared" si="1468"/>
        <v/>
      </c>
      <c r="AP244" s="28" t="str">
        <f t="shared" si="1468"/>
        <v/>
      </c>
      <c r="AQ244" s="28" t="str">
        <f t="shared" si="1468"/>
        <v/>
      </c>
      <c r="AR244" s="28" t="str">
        <f t="shared" ref="AR244:AV244" si="1469">IFERROR(IF(FIND(AR$1,$F244)&gt;1,"BME",""),"")</f>
        <v/>
      </c>
      <c r="AS244" s="28" t="str">
        <f t="shared" si="1469"/>
        <v/>
      </c>
      <c r="AT244" s="28" t="str">
        <f t="shared" si="1469"/>
        <v/>
      </c>
      <c r="AU244" s="28" t="str">
        <f t="shared" si="1469"/>
        <v/>
      </c>
      <c r="AV244" s="28" t="str">
        <f t="shared" si="1469"/>
        <v/>
      </c>
      <c r="AW244" s="28" t="str">
        <f t="shared" ref="AW244:BC244" si="1470">IFERROR(IF(FIND(AW$1,$F244)&gt;1,AW$1,""),"")</f>
        <v/>
      </c>
      <c r="AX244" s="28" t="str">
        <f t="shared" si="1470"/>
        <v/>
      </c>
      <c r="AY244" s="28" t="str">
        <f t="shared" si="1470"/>
        <v/>
      </c>
      <c r="AZ244" s="28" t="str">
        <f t="shared" si="1470"/>
        <v/>
      </c>
      <c r="BA244" s="28" t="str">
        <f t="shared" si="1470"/>
        <v/>
      </c>
      <c r="BB244" s="28" t="str">
        <f t="shared" si="1470"/>
        <v/>
      </c>
      <c r="BC244" s="28" t="str">
        <f t="shared" si="1470"/>
        <v/>
      </c>
      <c r="BD244" s="28" t="str">
        <f t="shared" si="15"/>
        <v/>
      </c>
      <c r="BG244" s="2" t="s">
        <v>2439</v>
      </c>
      <c r="BJ244" s="28" t="str">
        <f t="shared" si="16"/>
        <v/>
      </c>
      <c r="BK244" s="28" t="str">
        <f t="shared" si="17"/>
        <v/>
      </c>
      <c r="BM244" s="2" t="s">
        <v>98</v>
      </c>
      <c r="BU244" s="12"/>
      <c r="BV244" s="12"/>
      <c r="BW244" s="12"/>
      <c r="BX244" s="12"/>
      <c r="BY244" s="42" t="str">
        <f t="shared" si="18"/>
        <v/>
      </c>
      <c r="BZ244" s="42"/>
    </row>
    <row r="245" spans="1:78" ht="15">
      <c r="A245" s="16" t="s">
        <v>1943</v>
      </c>
      <c r="B245" s="28">
        <f>VLOOKUP(A245,Organisations!$A$2:$B$7,2,FALSE)</f>
        <v>1</v>
      </c>
      <c r="C245" s="16" t="s">
        <v>2442</v>
      </c>
      <c r="D245" s="16" t="s">
        <v>2443</v>
      </c>
      <c r="E245" s="28" t="str">
        <f t="shared" si="0"/>
        <v/>
      </c>
      <c r="F245" s="24"/>
      <c r="G245" s="16" t="s">
        <v>68</v>
      </c>
      <c r="H245" s="17"/>
      <c r="K245" s="26" t="s">
        <v>2445</v>
      </c>
      <c r="L245" s="18"/>
      <c r="M245" s="28" t="str">
        <f t="shared" ref="M245:Q245" si="1471">IFERROR(IF(FIND(M$1,$F245)&gt;1,"Age - Children",""),"")</f>
        <v/>
      </c>
      <c r="N245" s="28" t="str">
        <f t="shared" si="1471"/>
        <v/>
      </c>
      <c r="O245" s="28" t="str">
        <f t="shared" si="1471"/>
        <v/>
      </c>
      <c r="P245" s="28" t="str">
        <f t="shared" si="1471"/>
        <v/>
      </c>
      <c r="Q245" s="28" t="str">
        <f t="shared" si="1471"/>
        <v/>
      </c>
      <c r="R245" s="28" t="str">
        <f t="shared" ref="R245:T245" si="1472">IFERROR(IF(FIND(R$1,$F245)&gt;1,"Age - Elderly",""),"")</f>
        <v/>
      </c>
      <c r="S245" s="28" t="str">
        <f t="shared" si="1472"/>
        <v/>
      </c>
      <c r="T245" s="28" t="str">
        <f t="shared" si="1472"/>
        <v/>
      </c>
      <c r="U245" s="28" t="str">
        <f t="shared" si="3"/>
        <v/>
      </c>
      <c r="V245" s="28" t="str">
        <f t="shared" si="4"/>
        <v/>
      </c>
      <c r="X245" s="28" t="str">
        <f t="shared" si="5"/>
        <v/>
      </c>
      <c r="Y245" s="28" t="str">
        <f t="shared" si="6"/>
        <v/>
      </c>
      <c r="Z245" s="28" t="str">
        <f t="shared" si="7"/>
        <v/>
      </c>
      <c r="AB245" s="28" t="str">
        <f t="shared" si="8"/>
        <v/>
      </c>
      <c r="AD245" s="28" t="str">
        <f t="shared" si="9"/>
        <v/>
      </c>
      <c r="AG245" s="28" t="str">
        <f t="shared" ref="AG245:AL245" si="1473">IFERROR(IF(FIND(AG$1,$F245)&gt;1,AG$1,""),"")</f>
        <v/>
      </c>
      <c r="AH245" s="28" t="str">
        <f t="shared" si="1473"/>
        <v/>
      </c>
      <c r="AI245" s="28" t="str">
        <f t="shared" si="1473"/>
        <v/>
      </c>
      <c r="AJ245" s="28" t="str">
        <f t="shared" si="1473"/>
        <v/>
      </c>
      <c r="AK245" s="28" t="str">
        <f t="shared" si="1473"/>
        <v/>
      </c>
      <c r="AL245" s="28" t="str">
        <f t="shared" si="1473"/>
        <v/>
      </c>
      <c r="AM245" s="28" t="str">
        <f t="shared" si="11"/>
        <v/>
      </c>
      <c r="AN245" s="28" t="str">
        <f t="shared" ref="AN245:AQ245" si="1474">IFERROR(IF(FIND(AN$1,$F245)&gt;1,"Status - LGBT",""),"")</f>
        <v/>
      </c>
      <c r="AO245" s="28" t="str">
        <f t="shared" si="1474"/>
        <v/>
      </c>
      <c r="AP245" s="28" t="str">
        <f t="shared" si="1474"/>
        <v/>
      </c>
      <c r="AQ245" s="28" t="str">
        <f t="shared" si="1474"/>
        <v/>
      </c>
      <c r="AR245" s="28" t="str">
        <f t="shared" ref="AR245:AV245" si="1475">IFERROR(IF(FIND(AR$1,$F245)&gt;1,"BME",""),"")</f>
        <v/>
      </c>
      <c r="AS245" s="28" t="str">
        <f t="shared" si="1475"/>
        <v/>
      </c>
      <c r="AT245" s="28" t="str">
        <f t="shared" si="1475"/>
        <v/>
      </c>
      <c r="AU245" s="28" t="str">
        <f t="shared" si="1475"/>
        <v/>
      </c>
      <c r="AV245" s="28" t="str">
        <f t="shared" si="1475"/>
        <v/>
      </c>
      <c r="AW245" s="28" t="str">
        <f t="shared" ref="AW245:BC245" si="1476">IFERROR(IF(FIND(AW$1,$F245)&gt;1,AW$1,""),"")</f>
        <v/>
      </c>
      <c r="AX245" s="28" t="str">
        <f t="shared" si="1476"/>
        <v/>
      </c>
      <c r="AY245" s="28" t="str">
        <f t="shared" si="1476"/>
        <v/>
      </c>
      <c r="AZ245" s="28" t="str">
        <f t="shared" si="1476"/>
        <v/>
      </c>
      <c r="BA245" s="28" t="str">
        <f t="shared" si="1476"/>
        <v/>
      </c>
      <c r="BB245" s="28" t="str">
        <f t="shared" si="1476"/>
        <v/>
      </c>
      <c r="BC245" s="28" t="str">
        <f t="shared" si="1476"/>
        <v/>
      </c>
      <c r="BD245" s="28" t="str">
        <f t="shared" si="15"/>
        <v/>
      </c>
      <c r="BG245" s="2" t="s">
        <v>2447</v>
      </c>
      <c r="BI245" s="2" t="s">
        <v>2395</v>
      </c>
      <c r="BJ245" s="28" t="str">
        <f t="shared" si="16"/>
        <v>Leeds</v>
      </c>
      <c r="BK245" s="28" t="str">
        <f t="shared" si="17"/>
        <v>West Yorkshire</v>
      </c>
      <c r="BM245" s="2" t="s">
        <v>98</v>
      </c>
      <c r="BU245" s="18"/>
      <c r="BV245" s="47" t="s">
        <v>578</v>
      </c>
      <c r="BW245" s="18"/>
      <c r="BX245" s="18"/>
      <c r="BY245" s="42" t="str">
        <f t="shared" si="18"/>
        <v>LS14</v>
      </c>
      <c r="BZ245" s="43"/>
    </row>
    <row r="246" spans="1:78" ht="15">
      <c r="A246" s="10" t="s">
        <v>1943</v>
      </c>
      <c r="B246" s="28">
        <f>VLOOKUP(A246,Organisations!$A$2:$B$7,2,FALSE)</f>
        <v>1</v>
      </c>
      <c r="C246" s="23" t="s">
        <v>2448</v>
      </c>
      <c r="D246" s="23" t="s">
        <v>2449</v>
      </c>
      <c r="E246" s="28" t="str">
        <f t="shared" si="0"/>
        <v/>
      </c>
      <c r="F246" s="27"/>
      <c r="G246" s="10" t="s">
        <v>68</v>
      </c>
      <c r="H246" s="11"/>
      <c r="K246" s="30" t="s">
        <v>2451</v>
      </c>
      <c r="L246" s="12"/>
      <c r="M246" s="28" t="str">
        <f t="shared" ref="M246:Q246" si="1477">IFERROR(IF(FIND(M$1,$F246)&gt;1,"Age - Children",""),"")</f>
        <v/>
      </c>
      <c r="N246" s="28" t="str">
        <f t="shared" si="1477"/>
        <v/>
      </c>
      <c r="O246" s="28" t="str">
        <f t="shared" si="1477"/>
        <v/>
      </c>
      <c r="P246" s="28" t="str">
        <f t="shared" si="1477"/>
        <v/>
      </c>
      <c r="Q246" s="28" t="str">
        <f t="shared" si="1477"/>
        <v/>
      </c>
      <c r="R246" s="28" t="str">
        <f t="shared" ref="R246:T246" si="1478">IFERROR(IF(FIND(R$1,$F246)&gt;1,"Age - Elderly",""),"")</f>
        <v/>
      </c>
      <c r="S246" s="28" t="str">
        <f t="shared" si="1478"/>
        <v/>
      </c>
      <c r="T246" s="28" t="str">
        <f t="shared" si="1478"/>
        <v/>
      </c>
      <c r="U246" s="28" t="str">
        <f t="shared" si="3"/>
        <v/>
      </c>
      <c r="V246" s="28" t="str">
        <f t="shared" si="4"/>
        <v/>
      </c>
      <c r="X246" s="28" t="str">
        <f t="shared" si="5"/>
        <v/>
      </c>
      <c r="Y246" s="28" t="str">
        <f t="shared" si="6"/>
        <v/>
      </c>
      <c r="Z246" s="28" t="str">
        <f t="shared" si="7"/>
        <v/>
      </c>
      <c r="AB246" s="28" t="str">
        <f t="shared" si="8"/>
        <v/>
      </c>
      <c r="AD246" s="28" t="str">
        <f t="shared" si="9"/>
        <v/>
      </c>
      <c r="AG246" s="28" t="str">
        <f t="shared" ref="AG246:AL246" si="1479">IFERROR(IF(FIND(AG$1,$F246)&gt;1,AG$1,""),"")</f>
        <v/>
      </c>
      <c r="AH246" s="28" t="str">
        <f t="shared" si="1479"/>
        <v/>
      </c>
      <c r="AI246" s="28" t="str">
        <f t="shared" si="1479"/>
        <v/>
      </c>
      <c r="AJ246" s="28" t="str">
        <f t="shared" si="1479"/>
        <v/>
      </c>
      <c r="AK246" s="28" t="str">
        <f t="shared" si="1479"/>
        <v/>
      </c>
      <c r="AL246" s="28" t="str">
        <f t="shared" si="1479"/>
        <v/>
      </c>
      <c r="AM246" s="28" t="str">
        <f t="shared" si="11"/>
        <v/>
      </c>
      <c r="AN246" s="28" t="str">
        <f t="shared" ref="AN246:AQ246" si="1480">IFERROR(IF(FIND(AN$1,$F246)&gt;1,"Status - LGBT",""),"")</f>
        <v/>
      </c>
      <c r="AO246" s="28" t="str">
        <f t="shared" si="1480"/>
        <v/>
      </c>
      <c r="AP246" s="28" t="str">
        <f t="shared" si="1480"/>
        <v/>
      </c>
      <c r="AQ246" s="28" t="str">
        <f t="shared" si="1480"/>
        <v/>
      </c>
      <c r="AR246" s="28" t="str">
        <f t="shared" ref="AR246:AV246" si="1481">IFERROR(IF(FIND(AR$1,$F246)&gt;1,"BME",""),"")</f>
        <v/>
      </c>
      <c r="AS246" s="28" t="str">
        <f t="shared" si="1481"/>
        <v/>
      </c>
      <c r="AT246" s="28" t="str">
        <f t="shared" si="1481"/>
        <v/>
      </c>
      <c r="AU246" s="28" t="str">
        <f t="shared" si="1481"/>
        <v/>
      </c>
      <c r="AV246" s="28" t="str">
        <f t="shared" si="1481"/>
        <v/>
      </c>
      <c r="AW246" s="28" t="str">
        <f t="shared" ref="AW246:BC246" si="1482">IFERROR(IF(FIND(AW$1,$F246)&gt;1,AW$1,""),"")</f>
        <v/>
      </c>
      <c r="AX246" s="28" t="str">
        <f t="shared" si="1482"/>
        <v/>
      </c>
      <c r="AY246" s="28" t="str">
        <f t="shared" si="1482"/>
        <v/>
      </c>
      <c r="AZ246" s="28" t="str">
        <f t="shared" si="1482"/>
        <v/>
      </c>
      <c r="BA246" s="28" t="str">
        <f t="shared" si="1482"/>
        <v/>
      </c>
      <c r="BB246" s="28" t="str">
        <f t="shared" si="1482"/>
        <v/>
      </c>
      <c r="BC246" s="28" t="str">
        <f t="shared" si="1482"/>
        <v/>
      </c>
      <c r="BD246" s="28" t="str">
        <f t="shared" si="15"/>
        <v/>
      </c>
      <c r="BG246" s="2" t="s">
        <v>2452</v>
      </c>
      <c r="BI246" s="2" t="s">
        <v>2401</v>
      </c>
      <c r="BJ246" s="28" t="str">
        <f t="shared" si="16"/>
        <v>Leeds</v>
      </c>
      <c r="BK246" s="28" t="str">
        <f t="shared" si="17"/>
        <v>West Yorkshire</v>
      </c>
      <c r="BM246" s="2" t="s">
        <v>98</v>
      </c>
      <c r="BU246" s="12"/>
      <c r="BV246" s="50" t="s">
        <v>565</v>
      </c>
      <c r="BW246" s="12"/>
      <c r="BX246" s="12"/>
      <c r="BY246" s="42" t="str">
        <f t="shared" si="18"/>
        <v>LS3</v>
      </c>
      <c r="BZ246" s="42"/>
    </row>
    <row r="247" spans="1:78" ht="15">
      <c r="A247" s="16" t="s">
        <v>1943</v>
      </c>
      <c r="B247" s="28">
        <f>VLOOKUP(A247,Organisations!$A$2:$B$7,2,FALSE)</f>
        <v>1</v>
      </c>
      <c r="C247" s="16" t="s">
        <v>2454</v>
      </c>
      <c r="D247" s="16" t="s">
        <v>2455</v>
      </c>
      <c r="E247" s="28" t="str">
        <f t="shared" si="0"/>
        <v/>
      </c>
      <c r="F247" s="24"/>
      <c r="G247" s="16" t="s">
        <v>68</v>
      </c>
      <c r="H247" s="17"/>
      <c r="K247" s="33"/>
      <c r="L247" s="18"/>
      <c r="M247" s="28" t="str">
        <f t="shared" ref="M247:Q247" si="1483">IFERROR(IF(FIND(M$1,$F247)&gt;1,"Age - Children",""),"")</f>
        <v/>
      </c>
      <c r="N247" s="28" t="str">
        <f t="shared" si="1483"/>
        <v/>
      </c>
      <c r="O247" s="28" t="str">
        <f t="shared" si="1483"/>
        <v/>
      </c>
      <c r="P247" s="28" t="str">
        <f t="shared" si="1483"/>
        <v/>
      </c>
      <c r="Q247" s="28" t="str">
        <f t="shared" si="1483"/>
        <v/>
      </c>
      <c r="R247" s="28" t="str">
        <f t="shared" ref="R247:T247" si="1484">IFERROR(IF(FIND(R$1,$F247)&gt;1,"Age - Elderly",""),"")</f>
        <v/>
      </c>
      <c r="S247" s="28" t="str">
        <f t="shared" si="1484"/>
        <v/>
      </c>
      <c r="T247" s="28" t="str">
        <f t="shared" si="1484"/>
        <v/>
      </c>
      <c r="U247" s="28" t="str">
        <f t="shared" si="3"/>
        <v/>
      </c>
      <c r="V247" s="28" t="str">
        <f t="shared" si="4"/>
        <v/>
      </c>
      <c r="X247" s="28" t="str">
        <f t="shared" si="5"/>
        <v/>
      </c>
      <c r="Y247" s="28" t="str">
        <f t="shared" si="6"/>
        <v/>
      </c>
      <c r="Z247" s="28" t="str">
        <f t="shared" si="7"/>
        <v/>
      </c>
      <c r="AB247" s="28" t="str">
        <f t="shared" si="8"/>
        <v/>
      </c>
      <c r="AD247" s="28" t="str">
        <f t="shared" si="9"/>
        <v/>
      </c>
      <c r="AG247" s="28" t="str">
        <f t="shared" ref="AG247:AL247" si="1485">IFERROR(IF(FIND(AG$1,$F247)&gt;1,AG$1,""),"")</f>
        <v/>
      </c>
      <c r="AH247" s="28" t="str">
        <f t="shared" si="1485"/>
        <v/>
      </c>
      <c r="AI247" s="28" t="str">
        <f t="shared" si="1485"/>
        <v/>
      </c>
      <c r="AJ247" s="28" t="str">
        <f t="shared" si="1485"/>
        <v/>
      </c>
      <c r="AK247" s="28" t="str">
        <f t="shared" si="1485"/>
        <v/>
      </c>
      <c r="AL247" s="28" t="str">
        <f t="shared" si="1485"/>
        <v/>
      </c>
      <c r="AM247" s="28" t="str">
        <f t="shared" si="11"/>
        <v/>
      </c>
      <c r="AN247" s="28" t="str">
        <f t="shared" ref="AN247:AQ247" si="1486">IFERROR(IF(FIND(AN$1,$F247)&gt;1,"Status - LGBT",""),"")</f>
        <v/>
      </c>
      <c r="AO247" s="28" t="str">
        <f t="shared" si="1486"/>
        <v/>
      </c>
      <c r="AP247" s="28" t="str">
        <f t="shared" si="1486"/>
        <v/>
      </c>
      <c r="AQ247" s="28" t="str">
        <f t="shared" si="1486"/>
        <v/>
      </c>
      <c r="AR247" s="28" t="str">
        <f t="shared" ref="AR247:AV247" si="1487">IFERROR(IF(FIND(AR$1,$F247)&gt;1,"BME",""),"")</f>
        <v/>
      </c>
      <c r="AS247" s="28" t="str">
        <f t="shared" si="1487"/>
        <v/>
      </c>
      <c r="AT247" s="28" t="str">
        <f t="shared" si="1487"/>
        <v/>
      </c>
      <c r="AU247" s="28" t="str">
        <f t="shared" si="1487"/>
        <v/>
      </c>
      <c r="AV247" s="28" t="str">
        <f t="shared" si="1487"/>
        <v/>
      </c>
      <c r="AW247" s="28" t="str">
        <f t="shared" ref="AW247:BC247" si="1488">IFERROR(IF(FIND(AW$1,$F247)&gt;1,AW$1,""),"")</f>
        <v/>
      </c>
      <c r="AX247" s="28" t="str">
        <f t="shared" si="1488"/>
        <v/>
      </c>
      <c r="AY247" s="28" t="str">
        <f t="shared" si="1488"/>
        <v/>
      </c>
      <c r="AZ247" s="28" t="str">
        <f t="shared" si="1488"/>
        <v/>
      </c>
      <c r="BA247" s="28" t="str">
        <f t="shared" si="1488"/>
        <v/>
      </c>
      <c r="BB247" s="28" t="str">
        <f t="shared" si="1488"/>
        <v/>
      </c>
      <c r="BC247" s="28" t="str">
        <f t="shared" si="1488"/>
        <v/>
      </c>
      <c r="BD247" s="28" t="str">
        <f t="shared" si="15"/>
        <v/>
      </c>
      <c r="BG247" s="2" t="s">
        <v>19300</v>
      </c>
      <c r="BJ247" s="28" t="str">
        <f t="shared" si="16"/>
        <v/>
      </c>
      <c r="BK247" s="28" t="str">
        <f t="shared" si="17"/>
        <v/>
      </c>
      <c r="BM247" s="2" t="s">
        <v>98</v>
      </c>
      <c r="BU247" s="18"/>
      <c r="BV247" s="18"/>
      <c r="BW247" s="18"/>
      <c r="BX247" s="18"/>
      <c r="BY247" s="42" t="str">
        <f t="shared" si="18"/>
        <v/>
      </c>
      <c r="BZ247" s="43"/>
    </row>
    <row r="248" spans="1:78" ht="15">
      <c r="A248" s="10" t="s">
        <v>1943</v>
      </c>
      <c r="B248" s="28">
        <f>VLOOKUP(A248,Organisations!$A$2:$B$7,2,FALSE)</f>
        <v>1</v>
      </c>
      <c r="C248" s="10" t="s">
        <v>2459</v>
      </c>
      <c r="D248" s="10" t="s">
        <v>2460</v>
      </c>
      <c r="E248" s="28" t="str">
        <f t="shared" si="0"/>
        <v/>
      </c>
      <c r="F248" s="27"/>
      <c r="G248" s="10" t="s">
        <v>68</v>
      </c>
      <c r="H248" s="11"/>
      <c r="K248" s="30" t="s">
        <v>2462</v>
      </c>
      <c r="L248" s="12"/>
      <c r="M248" s="28" t="str">
        <f t="shared" ref="M248:Q248" si="1489">IFERROR(IF(FIND(M$1,$F248)&gt;1,"Age - Children",""),"")</f>
        <v/>
      </c>
      <c r="N248" s="28" t="str">
        <f t="shared" si="1489"/>
        <v/>
      </c>
      <c r="O248" s="28" t="str">
        <f t="shared" si="1489"/>
        <v/>
      </c>
      <c r="P248" s="28" t="str">
        <f t="shared" si="1489"/>
        <v/>
      </c>
      <c r="Q248" s="28" t="str">
        <f t="shared" si="1489"/>
        <v/>
      </c>
      <c r="R248" s="28" t="str">
        <f t="shared" ref="R248:T248" si="1490">IFERROR(IF(FIND(R$1,$F248)&gt;1,"Age - Elderly",""),"")</f>
        <v/>
      </c>
      <c r="S248" s="28" t="str">
        <f t="shared" si="1490"/>
        <v/>
      </c>
      <c r="T248" s="28" t="str">
        <f t="shared" si="1490"/>
        <v/>
      </c>
      <c r="U248" s="28" t="str">
        <f t="shared" si="3"/>
        <v/>
      </c>
      <c r="V248" s="28" t="str">
        <f t="shared" si="4"/>
        <v/>
      </c>
      <c r="X248" s="28" t="str">
        <f t="shared" si="5"/>
        <v/>
      </c>
      <c r="Y248" s="28" t="str">
        <f t="shared" si="6"/>
        <v/>
      </c>
      <c r="Z248" s="28" t="str">
        <f t="shared" si="7"/>
        <v/>
      </c>
      <c r="AB248" s="28" t="str">
        <f t="shared" si="8"/>
        <v/>
      </c>
      <c r="AD248" s="28" t="str">
        <f t="shared" si="9"/>
        <v/>
      </c>
      <c r="AG248" s="28" t="str">
        <f t="shared" ref="AG248:AL248" si="1491">IFERROR(IF(FIND(AG$1,$F248)&gt;1,AG$1,""),"")</f>
        <v/>
      </c>
      <c r="AH248" s="28" t="str">
        <f t="shared" si="1491"/>
        <v/>
      </c>
      <c r="AI248" s="28" t="str">
        <f t="shared" si="1491"/>
        <v/>
      </c>
      <c r="AJ248" s="28" t="str">
        <f t="shared" si="1491"/>
        <v/>
      </c>
      <c r="AK248" s="28" t="str">
        <f t="shared" si="1491"/>
        <v/>
      </c>
      <c r="AL248" s="28" t="str">
        <f t="shared" si="1491"/>
        <v/>
      </c>
      <c r="AM248" s="28" t="str">
        <f t="shared" si="11"/>
        <v/>
      </c>
      <c r="AN248" s="28" t="str">
        <f t="shared" ref="AN248:AQ248" si="1492">IFERROR(IF(FIND(AN$1,$F248)&gt;1,"Status - LGBT",""),"")</f>
        <v/>
      </c>
      <c r="AO248" s="28" t="str">
        <f t="shared" si="1492"/>
        <v/>
      </c>
      <c r="AP248" s="28" t="str">
        <f t="shared" si="1492"/>
        <v/>
      </c>
      <c r="AQ248" s="28" t="str">
        <f t="shared" si="1492"/>
        <v/>
      </c>
      <c r="AR248" s="28" t="str">
        <f t="shared" ref="AR248:AV248" si="1493">IFERROR(IF(FIND(AR$1,$F248)&gt;1,"BME",""),"")</f>
        <v/>
      </c>
      <c r="AS248" s="28" t="str">
        <f t="shared" si="1493"/>
        <v/>
      </c>
      <c r="AT248" s="28" t="str">
        <f t="shared" si="1493"/>
        <v/>
      </c>
      <c r="AU248" s="28" t="str">
        <f t="shared" si="1493"/>
        <v/>
      </c>
      <c r="AV248" s="28" t="str">
        <f t="shared" si="1493"/>
        <v/>
      </c>
      <c r="AW248" s="28" t="str">
        <f t="shared" ref="AW248:BC248" si="1494">IFERROR(IF(FIND(AW$1,$F248)&gt;1,AW$1,""),"")</f>
        <v/>
      </c>
      <c r="AX248" s="28" t="str">
        <f t="shared" si="1494"/>
        <v/>
      </c>
      <c r="AY248" s="28" t="str">
        <f t="shared" si="1494"/>
        <v/>
      </c>
      <c r="AZ248" s="28" t="str">
        <f t="shared" si="1494"/>
        <v/>
      </c>
      <c r="BA248" s="28" t="str">
        <f t="shared" si="1494"/>
        <v/>
      </c>
      <c r="BB248" s="28" t="str">
        <f t="shared" si="1494"/>
        <v/>
      </c>
      <c r="BC248" s="28" t="str">
        <f t="shared" si="1494"/>
        <v/>
      </c>
      <c r="BD248" s="28" t="str">
        <f t="shared" si="15"/>
        <v/>
      </c>
      <c r="BG248" s="2" t="s">
        <v>2463</v>
      </c>
      <c r="BI248" s="2" t="s">
        <v>2408</v>
      </c>
      <c r="BJ248" s="28" t="str">
        <f t="shared" si="16"/>
        <v>Leeds</v>
      </c>
      <c r="BK248" s="28" t="str">
        <f t="shared" si="17"/>
        <v>West Yorkshire</v>
      </c>
      <c r="BM248" s="2" t="s">
        <v>98</v>
      </c>
      <c r="BU248" s="12"/>
      <c r="BV248" s="50" t="s">
        <v>567</v>
      </c>
      <c r="BW248" s="12"/>
      <c r="BX248" s="12"/>
      <c r="BY248" s="42" t="str">
        <f t="shared" si="18"/>
        <v>LS5</v>
      </c>
      <c r="BZ248" s="42"/>
    </row>
    <row r="249" spans="1:78" ht="15">
      <c r="A249" s="16" t="s">
        <v>1943</v>
      </c>
      <c r="B249" s="28">
        <f>VLOOKUP(A249,Organisations!$A$2:$B$7,2,FALSE)</f>
        <v>1</v>
      </c>
      <c r="C249" s="16" t="s">
        <v>2465</v>
      </c>
      <c r="D249" s="16" t="s">
        <v>2466</v>
      </c>
      <c r="E249" s="28" t="str">
        <f t="shared" si="0"/>
        <v/>
      </c>
      <c r="F249" s="24"/>
      <c r="G249" s="16" t="s">
        <v>68</v>
      </c>
      <c r="H249" s="17"/>
      <c r="K249" s="26" t="s">
        <v>2468</v>
      </c>
      <c r="L249" s="18"/>
      <c r="M249" s="28" t="str">
        <f t="shared" ref="M249:Q249" si="1495">IFERROR(IF(FIND(M$1,$F249)&gt;1,"Age - Children",""),"")</f>
        <v/>
      </c>
      <c r="N249" s="28" t="str">
        <f t="shared" si="1495"/>
        <v/>
      </c>
      <c r="O249" s="28" t="str">
        <f t="shared" si="1495"/>
        <v/>
      </c>
      <c r="P249" s="28" t="str">
        <f t="shared" si="1495"/>
        <v/>
      </c>
      <c r="Q249" s="28" t="str">
        <f t="shared" si="1495"/>
        <v/>
      </c>
      <c r="R249" s="28" t="str">
        <f t="shared" ref="R249:T249" si="1496">IFERROR(IF(FIND(R$1,$F249)&gt;1,"Age - Elderly",""),"")</f>
        <v/>
      </c>
      <c r="S249" s="28" t="str">
        <f t="shared" si="1496"/>
        <v/>
      </c>
      <c r="T249" s="28" t="str">
        <f t="shared" si="1496"/>
        <v/>
      </c>
      <c r="U249" s="28" t="str">
        <f t="shared" si="3"/>
        <v/>
      </c>
      <c r="V249" s="28" t="str">
        <f t="shared" si="4"/>
        <v/>
      </c>
      <c r="X249" s="28" t="str">
        <f t="shared" si="5"/>
        <v/>
      </c>
      <c r="Y249" s="28" t="str">
        <f t="shared" si="6"/>
        <v/>
      </c>
      <c r="Z249" s="28" t="str">
        <f t="shared" si="7"/>
        <v/>
      </c>
      <c r="AB249" s="28" t="str">
        <f t="shared" si="8"/>
        <v/>
      </c>
      <c r="AD249" s="28" t="str">
        <f t="shared" si="9"/>
        <v/>
      </c>
      <c r="AG249" s="28" t="str">
        <f t="shared" ref="AG249:AL249" si="1497">IFERROR(IF(FIND(AG$1,$F249)&gt;1,AG$1,""),"")</f>
        <v/>
      </c>
      <c r="AH249" s="28" t="str">
        <f t="shared" si="1497"/>
        <v/>
      </c>
      <c r="AI249" s="28" t="str">
        <f t="shared" si="1497"/>
        <v/>
      </c>
      <c r="AJ249" s="28" t="str">
        <f t="shared" si="1497"/>
        <v/>
      </c>
      <c r="AK249" s="28" t="str">
        <f t="shared" si="1497"/>
        <v/>
      </c>
      <c r="AL249" s="28" t="str">
        <f t="shared" si="1497"/>
        <v/>
      </c>
      <c r="AM249" s="28" t="str">
        <f t="shared" si="11"/>
        <v/>
      </c>
      <c r="AN249" s="28" t="str">
        <f t="shared" ref="AN249:AQ249" si="1498">IFERROR(IF(FIND(AN$1,$F249)&gt;1,"Status - LGBT",""),"")</f>
        <v/>
      </c>
      <c r="AO249" s="28" t="str">
        <f t="shared" si="1498"/>
        <v/>
      </c>
      <c r="AP249" s="28" t="str">
        <f t="shared" si="1498"/>
        <v/>
      </c>
      <c r="AQ249" s="28" t="str">
        <f t="shared" si="1498"/>
        <v/>
      </c>
      <c r="AR249" s="28" t="str">
        <f t="shared" ref="AR249:AV249" si="1499">IFERROR(IF(FIND(AR$1,$F249)&gt;1,"BME",""),"")</f>
        <v/>
      </c>
      <c r="AS249" s="28" t="str">
        <f t="shared" si="1499"/>
        <v/>
      </c>
      <c r="AT249" s="28" t="str">
        <f t="shared" si="1499"/>
        <v/>
      </c>
      <c r="AU249" s="28" t="str">
        <f t="shared" si="1499"/>
        <v/>
      </c>
      <c r="AV249" s="28" t="str">
        <f t="shared" si="1499"/>
        <v/>
      </c>
      <c r="AW249" s="28" t="str">
        <f t="shared" ref="AW249:BC249" si="1500">IFERROR(IF(FIND(AW$1,$F249)&gt;1,AW$1,""),"")</f>
        <v/>
      </c>
      <c r="AX249" s="28" t="str">
        <f t="shared" si="1500"/>
        <v/>
      </c>
      <c r="AY249" s="28" t="str">
        <f t="shared" si="1500"/>
        <v/>
      </c>
      <c r="AZ249" s="28" t="str">
        <f t="shared" si="1500"/>
        <v/>
      </c>
      <c r="BA249" s="28" t="str">
        <f t="shared" si="1500"/>
        <v/>
      </c>
      <c r="BB249" s="28" t="str">
        <f t="shared" si="1500"/>
        <v/>
      </c>
      <c r="BC249" s="28" t="str">
        <f t="shared" si="1500"/>
        <v/>
      </c>
      <c r="BD249" s="28" t="str">
        <f t="shared" si="15"/>
        <v/>
      </c>
      <c r="BG249" s="2" t="s">
        <v>2469</v>
      </c>
      <c r="BI249" s="2" t="s">
        <v>2415</v>
      </c>
      <c r="BJ249" s="28" t="str">
        <f t="shared" si="16"/>
        <v>Leeds</v>
      </c>
      <c r="BK249" s="28" t="str">
        <f t="shared" si="17"/>
        <v>West Yorkshire</v>
      </c>
      <c r="BM249" s="2" t="s">
        <v>98</v>
      </c>
      <c r="BU249" s="18"/>
      <c r="BV249" s="47" t="s">
        <v>573</v>
      </c>
      <c r="BW249" s="18"/>
      <c r="BX249" s="18"/>
      <c r="BY249" s="42" t="str">
        <f t="shared" si="18"/>
        <v>LS10</v>
      </c>
      <c r="BZ249" s="43"/>
    </row>
    <row r="250" spans="1:78" ht="15">
      <c r="A250" s="10" t="s">
        <v>1943</v>
      </c>
      <c r="B250" s="28">
        <f>VLOOKUP(A250,Organisations!$A$2:$B$7,2,FALSE)</f>
        <v>1</v>
      </c>
      <c r="C250" s="23" t="s">
        <v>2470</v>
      </c>
      <c r="D250" s="23" t="s">
        <v>2471</v>
      </c>
      <c r="E250" s="28" t="str">
        <f t="shared" si="0"/>
        <v/>
      </c>
      <c r="F250" s="27"/>
      <c r="G250" s="10" t="s">
        <v>68</v>
      </c>
      <c r="H250" s="11"/>
      <c r="K250" s="30" t="s">
        <v>2473</v>
      </c>
      <c r="L250" s="12"/>
      <c r="M250" s="28" t="str">
        <f t="shared" ref="M250:Q250" si="1501">IFERROR(IF(FIND(M$1,$F250)&gt;1,"Age - Children",""),"")</f>
        <v/>
      </c>
      <c r="N250" s="28" t="str">
        <f t="shared" si="1501"/>
        <v/>
      </c>
      <c r="O250" s="28" t="str">
        <f t="shared" si="1501"/>
        <v/>
      </c>
      <c r="P250" s="28" t="str">
        <f t="shared" si="1501"/>
        <v/>
      </c>
      <c r="Q250" s="28" t="str">
        <f t="shared" si="1501"/>
        <v/>
      </c>
      <c r="R250" s="28" t="str">
        <f t="shared" ref="R250:T250" si="1502">IFERROR(IF(FIND(R$1,$F250)&gt;1,"Age - Elderly",""),"")</f>
        <v/>
      </c>
      <c r="S250" s="28" t="str">
        <f t="shared" si="1502"/>
        <v/>
      </c>
      <c r="T250" s="28" t="str">
        <f t="shared" si="1502"/>
        <v/>
      </c>
      <c r="U250" s="28" t="str">
        <f t="shared" si="3"/>
        <v/>
      </c>
      <c r="V250" s="28" t="str">
        <f t="shared" si="4"/>
        <v/>
      </c>
      <c r="X250" s="28" t="str">
        <f t="shared" si="5"/>
        <v/>
      </c>
      <c r="Y250" s="28" t="str">
        <f t="shared" si="6"/>
        <v/>
      </c>
      <c r="Z250" s="28" t="str">
        <f t="shared" si="7"/>
        <v/>
      </c>
      <c r="AB250" s="28" t="str">
        <f t="shared" si="8"/>
        <v/>
      </c>
      <c r="AD250" s="28" t="str">
        <f t="shared" si="9"/>
        <v/>
      </c>
      <c r="AG250" s="28" t="str">
        <f t="shared" ref="AG250:AL250" si="1503">IFERROR(IF(FIND(AG$1,$F250)&gt;1,AG$1,""),"")</f>
        <v/>
      </c>
      <c r="AH250" s="28" t="str">
        <f t="shared" si="1503"/>
        <v/>
      </c>
      <c r="AI250" s="28" t="str">
        <f t="shared" si="1503"/>
        <v/>
      </c>
      <c r="AJ250" s="28" t="str">
        <f t="shared" si="1503"/>
        <v/>
      </c>
      <c r="AK250" s="28" t="str">
        <f t="shared" si="1503"/>
        <v/>
      </c>
      <c r="AL250" s="28" t="str">
        <f t="shared" si="1503"/>
        <v/>
      </c>
      <c r="AM250" s="28" t="str">
        <f t="shared" si="11"/>
        <v/>
      </c>
      <c r="AN250" s="28" t="str">
        <f t="shared" ref="AN250:AQ250" si="1504">IFERROR(IF(FIND(AN$1,$F250)&gt;1,"Status - LGBT",""),"")</f>
        <v/>
      </c>
      <c r="AO250" s="28" t="str">
        <f t="shared" si="1504"/>
        <v/>
      </c>
      <c r="AP250" s="28" t="str">
        <f t="shared" si="1504"/>
        <v/>
      </c>
      <c r="AQ250" s="28" t="str">
        <f t="shared" si="1504"/>
        <v/>
      </c>
      <c r="AR250" s="28" t="str">
        <f t="shared" ref="AR250:AV250" si="1505">IFERROR(IF(FIND(AR$1,$F250)&gt;1,"BME",""),"")</f>
        <v/>
      </c>
      <c r="AS250" s="28" t="str">
        <f t="shared" si="1505"/>
        <v/>
      </c>
      <c r="AT250" s="28" t="str">
        <f t="shared" si="1505"/>
        <v/>
      </c>
      <c r="AU250" s="28" t="str">
        <f t="shared" si="1505"/>
        <v/>
      </c>
      <c r="AV250" s="28" t="str">
        <f t="shared" si="1505"/>
        <v/>
      </c>
      <c r="AW250" s="28" t="str">
        <f t="shared" ref="AW250:BC250" si="1506">IFERROR(IF(FIND(AW$1,$F250)&gt;1,AW$1,""),"")</f>
        <v/>
      </c>
      <c r="AX250" s="28" t="str">
        <f t="shared" si="1506"/>
        <v/>
      </c>
      <c r="AY250" s="28" t="str">
        <f t="shared" si="1506"/>
        <v/>
      </c>
      <c r="AZ250" s="28" t="str">
        <f t="shared" si="1506"/>
        <v/>
      </c>
      <c r="BA250" s="28" t="str">
        <f t="shared" si="1506"/>
        <v/>
      </c>
      <c r="BB250" s="28" t="str">
        <f t="shared" si="1506"/>
        <v/>
      </c>
      <c r="BC250" s="28" t="str">
        <f t="shared" si="1506"/>
        <v/>
      </c>
      <c r="BD250" s="28" t="str">
        <f t="shared" si="15"/>
        <v/>
      </c>
      <c r="BG250" s="2" t="s">
        <v>2474</v>
      </c>
      <c r="BI250" s="2" t="s">
        <v>1697</v>
      </c>
      <c r="BJ250" s="28" t="str">
        <f t="shared" si="16"/>
        <v>Leeds</v>
      </c>
      <c r="BK250" s="28" t="str">
        <f t="shared" si="17"/>
        <v>West Yorkshire</v>
      </c>
      <c r="BM250" s="2" t="s">
        <v>98</v>
      </c>
      <c r="BU250" s="12"/>
      <c r="BV250" s="50" t="s">
        <v>561</v>
      </c>
      <c r="BW250" s="12"/>
      <c r="BX250" s="12"/>
      <c r="BY250" s="42" t="str">
        <f t="shared" si="18"/>
        <v>LS1</v>
      </c>
      <c r="BZ250" s="42"/>
    </row>
    <row r="251" spans="1:78" ht="15">
      <c r="A251" s="16" t="s">
        <v>1943</v>
      </c>
      <c r="B251" s="28">
        <f>VLOOKUP(A251,Organisations!$A$2:$B$7,2,FALSE)</f>
        <v>1</v>
      </c>
      <c r="C251" s="16" t="s">
        <v>2478</v>
      </c>
      <c r="D251" s="16" t="s">
        <v>2479</v>
      </c>
      <c r="E251" s="28" t="str">
        <f t="shared" si="0"/>
        <v/>
      </c>
      <c r="F251" s="24"/>
      <c r="G251" s="16" t="s">
        <v>68</v>
      </c>
      <c r="H251" s="17"/>
      <c r="K251" s="26" t="s">
        <v>2481</v>
      </c>
      <c r="L251" s="18"/>
      <c r="M251" s="28" t="str">
        <f t="shared" ref="M251:Q251" si="1507">IFERROR(IF(FIND(M$1,$F251)&gt;1,"Age - Children",""),"")</f>
        <v/>
      </c>
      <c r="N251" s="28" t="str">
        <f t="shared" si="1507"/>
        <v/>
      </c>
      <c r="O251" s="28" t="str">
        <f t="shared" si="1507"/>
        <v/>
      </c>
      <c r="P251" s="28" t="str">
        <f t="shared" si="1507"/>
        <v/>
      </c>
      <c r="Q251" s="28" t="str">
        <f t="shared" si="1507"/>
        <v/>
      </c>
      <c r="R251" s="28" t="str">
        <f t="shared" ref="R251:T251" si="1508">IFERROR(IF(FIND(R$1,$F251)&gt;1,"Age - Elderly",""),"")</f>
        <v/>
      </c>
      <c r="S251" s="28" t="str">
        <f t="shared" si="1508"/>
        <v/>
      </c>
      <c r="T251" s="28" t="str">
        <f t="shared" si="1508"/>
        <v/>
      </c>
      <c r="U251" s="28" t="str">
        <f t="shared" si="3"/>
        <v/>
      </c>
      <c r="V251" s="28" t="str">
        <f t="shared" si="4"/>
        <v/>
      </c>
      <c r="X251" s="28" t="str">
        <f t="shared" si="5"/>
        <v/>
      </c>
      <c r="Y251" s="28" t="str">
        <f t="shared" si="6"/>
        <v/>
      </c>
      <c r="Z251" s="28" t="str">
        <f t="shared" si="7"/>
        <v/>
      </c>
      <c r="AB251" s="28" t="str">
        <f t="shared" si="8"/>
        <v/>
      </c>
      <c r="AD251" s="28" t="str">
        <f t="shared" si="9"/>
        <v/>
      </c>
      <c r="AG251" s="28" t="str">
        <f t="shared" ref="AG251:AL251" si="1509">IFERROR(IF(FIND(AG$1,$F251)&gt;1,AG$1,""),"")</f>
        <v/>
      </c>
      <c r="AH251" s="28" t="str">
        <f t="shared" si="1509"/>
        <v/>
      </c>
      <c r="AI251" s="28" t="str">
        <f t="shared" si="1509"/>
        <v/>
      </c>
      <c r="AJ251" s="28" t="str">
        <f t="shared" si="1509"/>
        <v/>
      </c>
      <c r="AK251" s="28" t="str">
        <f t="shared" si="1509"/>
        <v/>
      </c>
      <c r="AL251" s="28" t="str">
        <f t="shared" si="1509"/>
        <v/>
      </c>
      <c r="AM251" s="28" t="str">
        <f t="shared" si="11"/>
        <v/>
      </c>
      <c r="AN251" s="28" t="str">
        <f t="shared" ref="AN251:AQ251" si="1510">IFERROR(IF(FIND(AN$1,$F251)&gt;1,"Status - LGBT",""),"")</f>
        <v/>
      </c>
      <c r="AO251" s="28" t="str">
        <f t="shared" si="1510"/>
        <v/>
      </c>
      <c r="AP251" s="28" t="str">
        <f t="shared" si="1510"/>
        <v/>
      </c>
      <c r="AQ251" s="28" t="str">
        <f t="shared" si="1510"/>
        <v/>
      </c>
      <c r="AR251" s="28" t="str">
        <f t="shared" ref="AR251:AV251" si="1511">IFERROR(IF(FIND(AR$1,$F251)&gt;1,"BME",""),"")</f>
        <v/>
      </c>
      <c r="AS251" s="28" t="str">
        <f t="shared" si="1511"/>
        <v/>
      </c>
      <c r="AT251" s="28" t="str">
        <f t="shared" si="1511"/>
        <v/>
      </c>
      <c r="AU251" s="28" t="str">
        <f t="shared" si="1511"/>
        <v/>
      </c>
      <c r="AV251" s="28" t="str">
        <f t="shared" si="1511"/>
        <v/>
      </c>
      <c r="AW251" s="28" t="str">
        <f t="shared" ref="AW251:BC251" si="1512">IFERROR(IF(FIND(AW$1,$F251)&gt;1,AW$1,""),"")</f>
        <v/>
      </c>
      <c r="AX251" s="28" t="str">
        <f t="shared" si="1512"/>
        <v/>
      </c>
      <c r="AY251" s="28" t="str">
        <f t="shared" si="1512"/>
        <v/>
      </c>
      <c r="AZ251" s="28" t="str">
        <f t="shared" si="1512"/>
        <v/>
      </c>
      <c r="BA251" s="28" t="str">
        <f t="shared" si="1512"/>
        <v/>
      </c>
      <c r="BB251" s="28" t="str">
        <f t="shared" si="1512"/>
        <v/>
      </c>
      <c r="BC251" s="28" t="str">
        <f t="shared" si="1512"/>
        <v/>
      </c>
      <c r="BD251" s="28" t="str">
        <f t="shared" si="15"/>
        <v/>
      </c>
      <c r="BG251" s="2" t="s">
        <v>2482</v>
      </c>
      <c r="BI251" s="2" t="s">
        <v>363</v>
      </c>
      <c r="BJ251" s="28" t="str">
        <f t="shared" si="16"/>
        <v>Leeds</v>
      </c>
      <c r="BK251" s="28" t="str">
        <f t="shared" si="17"/>
        <v>West Yorkshire</v>
      </c>
      <c r="BM251" s="2" t="s">
        <v>98</v>
      </c>
      <c r="BU251" s="18"/>
      <c r="BV251" s="47" t="s">
        <v>569</v>
      </c>
      <c r="BW251" s="18"/>
      <c r="BX251" s="18"/>
      <c r="BY251" s="42" t="str">
        <f t="shared" si="18"/>
        <v>LS7</v>
      </c>
      <c r="BZ251" s="43"/>
    </row>
    <row r="252" spans="1:78" ht="15">
      <c r="A252" s="10" t="s">
        <v>1943</v>
      </c>
      <c r="B252" s="28">
        <f>VLOOKUP(A252,Organisations!$A$2:$B$7,2,FALSE)</f>
        <v>1</v>
      </c>
      <c r="C252" s="10" t="s">
        <v>2483</v>
      </c>
      <c r="D252" s="10" t="s">
        <v>2484</v>
      </c>
      <c r="E252" s="28" t="str">
        <f t="shared" si="0"/>
        <v/>
      </c>
      <c r="F252" s="27"/>
      <c r="G252" s="10" t="s">
        <v>68</v>
      </c>
      <c r="H252" s="11"/>
      <c r="K252" s="34"/>
      <c r="L252" s="12"/>
      <c r="M252" s="28" t="str">
        <f t="shared" ref="M252:Q252" si="1513">IFERROR(IF(FIND(M$1,$F252)&gt;1,"Age - Children",""),"")</f>
        <v/>
      </c>
      <c r="N252" s="28" t="str">
        <f t="shared" si="1513"/>
        <v/>
      </c>
      <c r="O252" s="28" t="str">
        <f t="shared" si="1513"/>
        <v/>
      </c>
      <c r="P252" s="28" t="str">
        <f t="shared" si="1513"/>
        <v/>
      </c>
      <c r="Q252" s="28" t="str">
        <f t="shared" si="1513"/>
        <v/>
      </c>
      <c r="R252" s="28" t="str">
        <f t="shared" ref="R252:T252" si="1514">IFERROR(IF(FIND(R$1,$F252)&gt;1,"Age - Elderly",""),"")</f>
        <v/>
      </c>
      <c r="S252" s="28" t="str">
        <f t="shared" si="1514"/>
        <v/>
      </c>
      <c r="T252" s="28" t="str">
        <f t="shared" si="1514"/>
        <v/>
      </c>
      <c r="U252" s="28" t="str">
        <f t="shared" si="3"/>
        <v/>
      </c>
      <c r="V252" s="28" t="str">
        <f t="shared" si="4"/>
        <v/>
      </c>
      <c r="X252" s="28" t="str">
        <f t="shared" si="5"/>
        <v/>
      </c>
      <c r="Y252" s="28" t="str">
        <f t="shared" si="6"/>
        <v/>
      </c>
      <c r="Z252" s="28" t="str">
        <f t="shared" si="7"/>
        <v/>
      </c>
      <c r="AB252" s="28" t="str">
        <f t="shared" si="8"/>
        <v/>
      </c>
      <c r="AD252" s="28" t="str">
        <f t="shared" si="9"/>
        <v/>
      </c>
      <c r="AG252" s="28" t="str">
        <f t="shared" ref="AG252:AL252" si="1515">IFERROR(IF(FIND(AG$1,$F252)&gt;1,AG$1,""),"")</f>
        <v/>
      </c>
      <c r="AH252" s="28" t="str">
        <f t="shared" si="1515"/>
        <v/>
      </c>
      <c r="AI252" s="28" t="str">
        <f t="shared" si="1515"/>
        <v/>
      </c>
      <c r="AJ252" s="28" t="str">
        <f t="shared" si="1515"/>
        <v/>
      </c>
      <c r="AK252" s="28" t="str">
        <f t="shared" si="1515"/>
        <v/>
      </c>
      <c r="AL252" s="28" t="str">
        <f t="shared" si="1515"/>
        <v/>
      </c>
      <c r="AM252" s="28" t="str">
        <f t="shared" si="11"/>
        <v/>
      </c>
      <c r="AN252" s="28" t="str">
        <f t="shared" ref="AN252:AQ252" si="1516">IFERROR(IF(FIND(AN$1,$F252)&gt;1,"Status - LGBT",""),"")</f>
        <v/>
      </c>
      <c r="AO252" s="28" t="str">
        <f t="shared" si="1516"/>
        <v/>
      </c>
      <c r="AP252" s="28" t="str">
        <f t="shared" si="1516"/>
        <v/>
      </c>
      <c r="AQ252" s="28" t="str">
        <f t="shared" si="1516"/>
        <v/>
      </c>
      <c r="AR252" s="28" t="str">
        <f t="shared" ref="AR252:AV252" si="1517">IFERROR(IF(FIND(AR$1,$F252)&gt;1,"BME",""),"")</f>
        <v/>
      </c>
      <c r="AS252" s="28" t="str">
        <f t="shared" si="1517"/>
        <v/>
      </c>
      <c r="AT252" s="28" t="str">
        <f t="shared" si="1517"/>
        <v/>
      </c>
      <c r="AU252" s="28" t="str">
        <f t="shared" si="1517"/>
        <v/>
      </c>
      <c r="AV252" s="28" t="str">
        <f t="shared" si="1517"/>
        <v/>
      </c>
      <c r="AW252" s="28" t="str">
        <f t="shared" ref="AW252:BC252" si="1518">IFERROR(IF(FIND(AW$1,$F252)&gt;1,AW$1,""),"")</f>
        <v/>
      </c>
      <c r="AX252" s="28" t="str">
        <f t="shared" si="1518"/>
        <v/>
      </c>
      <c r="AY252" s="28" t="str">
        <f t="shared" si="1518"/>
        <v/>
      </c>
      <c r="AZ252" s="28" t="str">
        <f t="shared" si="1518"/>
        <v/>
      </c>
      <c r="BA252" s="28" t="str">
        <f t="shared" si="1518"/>
        <v/>
      </c>
      <c r="BB252" s="28" t="str">
        <f t="shared" si="1518"/>
        <v/>
      </c>
      <c r="BC252" s="28" t="str">
        <f t="shared" si="1518"/>
        <v/>
      </c>
      <c r="BD252" s="28" t="str">
        <f t="shared" si="15"/>
        <v/>
      </c>
      <c r="BG252" s="2" t="s">
        <v>2486</v>
      </c>
      <c r="BJ252" s="28" t="str">
        <f t="shared" si="16"/>
        <v/>
      </c>
      <c r="BK252" s="28" t="str">
        <f t="shared" si="17"/>
        <v/>
      </c>
      <c r="BM252" s="2" t="s">
        <v>98</v>
      </c>
      <c r="BU252" s="12"/>
      <c r="BV252" s="12"/>
      <c r="BW252" s="12"/>
      <c r="BX252" s="12"/>
      <c r="BY252" s="42" t="str">
        <f t="shared" si="18"/>
        <v/>
      </c>
      <c r="BZ252" s="42"/>
    </row>
    <row r="253" spans="1:78" ht="15">
      <c r="A253" s="16" t="s">
        <v>1943</v>
      </c>
      <c r="B253" s="28">
        <f>VLOOKUP(A253,Organisations!$A$2:$B$7,2,FALSE)</f>
        <v>1</v>
      </c>
      <c r="C253" s="16" t="s">
        <v>2488</v>
      </c>
      <c r="D253" s="16" t="s">
        <v>2489</v>
      </c>
      <c r="E253" s="28" t="str">
        <f t="shared" si="0"/>
        <v/>
      </c>
      <c r="F253" s="24"/>
      <c r="G253" s="16" t="s">
        <v>68</v>
      </c>
      <c r="H253" s="17"/>
      <c r="K253" s="26" t="s">
        <v>2491</v>
      </c>
      <c r="L253" s="18"/>
      <c r="M253" s="28" t="str">
        <f t="shared" ref="M253:Q253" si="1519">IFERROR(IF(FIND(M$1,$F253)&gt;1,"Age - Children",""),"")</f>
        <v/>
      </c>
      <c r="N253" s="28" t="str">
        <f t="shared" si="1519"/>
        <v/>
      </c>
      <c r="O253" s="28" t="str">
        <f t="shared" si="1519"/>
        <v/>
      </c>
      <c r="P253" s="28" t="str">
        <f t="shared" si="1519"/>
        <v/>
      </c>
      <c r="Q253" s="28" t="str">
        <f t="shared" si="1519"/>
        <v/>
      </c>
      <c r="R253" s="28" t="str">
        <f t="shared" ref="R253:T253" si="1520">IFERROR(IF(FIND(R$1,$F253)&gt;1,"Age - Elderly",""),"")</f>
        <v/>
      </c>
      <c r="S253" s="28" t="str">
        <f t="shared" si="1520"/>
        <v/>
      </c>
      <c r="T253" s="28" t="str">
        <f t="shared" si="1520"/>
        <v/>
      </c>
      <c r="U253" s="28" t="str">
        <f t="shared" si="3"/>
        <v/>
      </c>
      <c r="V253" s="28" t="str">
        <f t="shared" si="4"/>
        <v/>
      </c>
      <c r="X253" s="28" t="str">
        <f t="shared" si="5"/>
        <v/>
      </c>
      <c r="Y253" s="28" t="str">
        <f t="shared" si="6"/>
        <v/>
      </c>
      <c r="Z253" s="28" t="str">
        <f t="shared" si="7"/>
        <v/>
      </c>
      <c r="AB253" s="28" t="str">
        <f t="shared" si="8"/>
        <v/>
      </c>
      <c r="AD253" s="28" t="str">
        <f t="shared" si="9"/>
        <v/>
      </c>
      <c r="AG253" s="28" t="str">
        <f t="shared" ref="AG253:AL253" si="1521">IFERROR(IF(FIND(AG$1,$F253)&gt;1,AG$1,""),"")</f>
        <v/>
      </c>
      <c r="AH253" s="28" t="str">
        <f t="shared" si="1521"/>
        <v/>
      </c>
      <c r="AI253" s="28" t="str">
        <f t="shared" si="1521"/>
        <v/>
      </c>
      <c r="AJ253" s="28" t="str">
        <f t="shared" si="1521"/>
        <v/>
      </c>
      <c r="AK253" s="28" t="str">
        <f t="shared" si="1521"/>
        <v/>
      </c>
      <c r="AL253" s="28" t="str">
        <f t="shared" si="1521"/>
        <v/>
      </c>
      <c r="AM253" s="28" t="str">
        <f t="shared" si="11"/>
        <v/>
      </c>
      <c r="AN253" s="28" t="str">
        <f t="shared" ref="AN253:AQ253" si="1522">IFERROR(IF(FIND(AN$1,$F253)&gt;1,"Status - LGBT",""),"")</f>
        <v/>
      </c>
      <c r="AO253" s="28" t="str">
        <f t="shared" si="1522"/>
        <v/>
      </c>
      <c r="AP253" s="28" t="str">
        <f t="shared" si="1522"/>
        <v/>
      </c>
      <c r="AQ253" s="28" t="str">
        <f t="shared" si="1522"/>
        <v/>
      </c>
      <c r="AR253" s="28" t="str">
        <f t="shared" ref="AR253:AV253" si="1523">IFERROR(IF(FIND(AR$1,$F253)&gt;1,"BME",""),"")</f>
        <v/>
      </c>
      <c r="AS253" s="28" t="str">
        <f t="shared" si="1523"/>
        <v/>
      </c>
      <c r="AT253" s="28" t="str">
        <f t="shared" si="1523"/>
        <v/>
      </c>
      <c r="AU253" s="28" t="str">
        <f t="shared" si="1523"/>
        <v/>
      </c>
      <c r="AV253" s="28" t="str">
        <f t="shared" si="1523"/>
        <v/>
      </c>
      <c r="AW253" s="28" t="str">
        <f t="shared" ref="AW253:BC253" si="1524">IFERROR(IF(FIND(AW$1,$F253)&gt;1,AW$1,""),"")</f>
        <v/>
      </c>
      <c r="AX253" s="28" t="str">
        <f t="shared" si="1524"/>
        <v/>
      </c>
      <c r="AY253" s="28" t="str">
        <f t="shared" si="1524"/>
        <v/>
      </c>
      <c r="AZ253" s="28" t="str">
        <f t="shared" si="1524"/>
        <v/>
      </c>
      <c r="BA253" s="28" t="str">
        <f t="shared" si="1524"/>
        <v/>
      </c>
      <c r="BB253" s="28" t="str">
        <f t="shared" si="1524"/>
        <v/>
      </c>
      <c r="BC253" s="28" t="str">
        <f t="shared" si="1524"/>
        <v/>
      </c>
      <c r="BD253" s="28" t="str">
        <f t="shared" si="15"/>
        <v/>
      </c>
      <c r="BG253" s="2" t="s">
        <v>2492</v>
      </c>
      <c r="BJ253" s="28" t="str">
        <f t="shared" si="16"/>
        <v/>
      </c>
      <c r="BK253" s="28" t="str">
        <f t="shared" si="17"/>
        <v/>
      </c>
      <c r="BM253" s="2" t="s">
        <v>98</v>
      </c>
      <c r="BU253" s="18"/>
      <c r="BV253" s="18"/>
      <c r="BW253" s="18"/>
      <c r="BX253" s="18"/>
      <c r="BY253" s="42" t="str">
        <f t="shared" si="18"/>
        <v/>
      </c>
      <c r="BZ253" s="43"/>
    </row>
    <row r="254" spans="1:78" ht="15">
      <c r="A254" s="10" t="s">
        <v>1943</v>
      </c>
      <c r="B254" s="28">
        <f>VLOOKUP(A254,Organisations!$A$2:$B$7,2,FALSE)</f>
        <v>1</v>
      </c>
      <c r="C254" s="10" t="s">
        <v>2495</v>
      </c>
      <c r="D254" s="10" t="s">
        <v>2496</v>
      </c>
      <c r="E254" s="28" t="str">
        <f t="shared" si="0"/>
        <v/>
      </c>
      <c r="F254" s="27"/>
      <c r="G254" s="10" t="s">
        <v>68</v>
      </c>
      <c r="H254" s="11"/>
      <c r="K254" s="51"/>
      <c r="L254" s="12"/>
      <c r="M254" s="28" t="str">
        <f t="shared" ref="M254:Q254" si="1525">IFERROR(IF(FIND(M$1,$F254)&gt;1,"Age - Children",""),"")</f>
        <v/>
      </c>
      <c r="N254" s="28" t="str">
        <f t="shared" si="1525"/>
        <v/>
      </c>
      <c r="O254" s="28" t="str">
        <f t="shared" si="1525"/>
        <v/>
      </c>
      <c r="P254" s="28" t="str">
        <f t="shared" si="1525"/>
        <v/>
      </c>
      <c r="Q254" s="28" t="str">
        <f t="shared" si="1525"/>
        <v/>
      </c>
      <c r="R254" s="28" t="str">
        <f t="shared" ref="R254:T254" si="1526">IFERROR(IF(FIND(R$1,$F254)&gt;1,"Age - Elderly",""),"")</f>
        <v/>
      </c>
      <c r="S254" s="28" t="str">
        <f t="shared" si="1526"/>
        <v/>
      </c>
      <c r="T254" s="28" t="str">
        <f t="shared" si="1526"/>
        <v/>
      </c>
      <c r="U254" s="28" t="str">
        <f t="shared" si="3"/>
        <v/>
      </c>
      <c r="V254" s="28" t="str">
        <f t="shared" si="4"/>
        <v/>
      </c>
      <c r="X254" s="28" t="str">
        <f t="shared" si="5"/>
        <v/>
      </c>
      <c r="Y254" s="28" t="str">
        <f t="shared" si="6"/>
        <v/>
      </c>
      <c r="Z254" s="28" t="str">
        <f t="shared" si="7"/>
        <v/>
      </c>
      <c r="AB254" s="28" t="str">
        <f t="shared" si="8"/>
        <v/>
      </c>
      <c r="AD254" s="28" t="str">
        <f t="shared" si="9"/>
        <v/>
      </c>
      <c r="AG254" s="28" t="str">
        <f t="shared" ref="AG254:AL254" si="1527">IFERROR(IF(FIND(AG$1,$F254)&gt;1,AG$1,""),"")</f>
        <v/>
      </c>
      <c r="AH254" s="28" t="str">
        <f t="shared" si="1527"/>
        <v/>
      </c>
      <c r="AI254" s="28" t="str">
        <f t="shared" si="1527"/>
        <v/>
      </c>
      <c r="AJ254" s="28" t="str">
        <f t="shared" si="1527"/>
        <v/>
      </c>
      <c r="AK254" s="28" t="str">
        <f t="shared" si="1527"/>
        <v/>
      </c>
      <c r="AL254" s="28" t="str">
        <f t="shared" si="1527"/>
        <v/>
      </c>
      <c r="AM254" s="28" t="str">
        <f t="shared" si="11"/>
        <v/>
      </c>
      <c r="AN254" s="28" t="str">
        <f t="shared" ref="AN254:AQ254" si="1528">IFERROR(IF(FIND(AN$1,$F254)&gt;1,"Status - LGBT",""),"")</f>
        <v/>
      </c>
      <c r="AO254" s="28" t="str">
        <f t="shared" si="1528"/>
        <v/>
      </c>
      <c r="AP254" s="28" t="str">
        <f t="shared" si="1528"/>
        <v/>
      </c>
      <c r="AQ254" s="28" t="str">
        <f t="shared" si="1528"/>
        <v/>
      </c>
      <c r="AR254" s="28" t="str">
        <f t="shared" ref="AR254:AV254" si="1529">IFERROR(IF(FIND(AR$1,$F254)&gt;1,"BME",""),"")</f>
        <v/>
      </c>
      <c r="AS254" s="28" t="str">
        <f t="shared" si="1529"/>
        <v/>
      </c>
      <c r="AT254" s="28" t="str">
        <f t="shared" si="1529"/>
        <v/>
      </c>
      <c r="AU254" s="28" t="str">
        <f t="shared" si="1529"/>
        <v/>
      </c>
      <c r="AV254" s="28" t="str">
        <f t="shared" si="1529"/>
        <v/>
      </c>
      <c r="AW254" s="28" t="str">
        <f t="shared" ref="AW254:BC254" si="1530">IFERROR(IF(FIND(AW$1,$F254)&gt;1,AW$1,""),"")</f>
        <v/>
      </c>
      <c r="AX254" s="28" t="str">
        <f t="shared" si="1530"/>
        <v/>
      </c>
      <c r="AY254" s="28" t="str">
        <f t="shared" si="1530"/>
        <v/>
      </c>
      <c r="AZ254" s="28" t="str">
        <f t="shared" si="1530"/>
        <v/>
      </c>
      <c r="BA254" s="28" t="str">
        <f t="shared" si="1530"/>
        <v/>
      </c>
      <c r="BB254" s="28" t="str">
        <f t="shared" si="1530"/>
        <v/>
      </c>
      <c r="BC254" s="28" t="str">
        <f t="shared" si="1530"/>
        <v/>
      </c>
      <c r="BD254" s="28" t="str">
        <f t="shared" si="15"/>
        <v/>
      </c>
      <c r="BG254" s="2" t="s">
        <v>2497</v>
      </c>
      <c r="BI254" s="2" t="s">
        <v>2440</v>
      </c>
      <c r="BJ254" s="28" t="str">
        <f t="shared" si="16"/>
        <v>Leeds</v>
      </c>
      <c r="BK254" s="28" t="str">
        <f t="shared" si="17"/>
        <v>West Yorkshire</v>
      </c>
      <c r="BM254" s="2" t="s">
        <v>98</v>
      </c>
      <c r="BU254" s="12"/>
      <c r="BV254" s="50" t="s">
        <v>578</v>
      </c>
      <c r="BW254" s="12"/>
      <c r="BX254" s="12"/>
      <c r="BY254" s="42" t="str">
        <f t="shared" si="18"/>
        <v>LS14</v>
      </c>
      <c r="BZ254" s="42"/>
    </row>
    <row r="255" spans="1:78" ht="15">
      <c r="A255" s="16" t="s">
        <v>1943</v>
      </c>
      <c r="B255" s="28">
        <f>VLOOKUP(A255,Organisations!$A$2:$B$7,2,FALSE)</f>
        <v>1</v>
      </c>
      <c r="C255" s="23" t="s">
        <v>2500</v>
      </c>
      <c r="D255" s="23" t="s">
        <v>46</v>
      </c>
      <c r="E255" s="28" t="str">
        <f t="shared" si="0"/>
        <v/>
      </c>
      <c r="F255" s="24"/>
      <c r="G255" s="16" t="s">
        <v>68</v>
      </c>
      <c r="H255" s="17"/>
      <c r="K255" s="26" t="s">
        <v>1271</v>
      </c>
      <c r="L255" s="18"/>
      <c r="M255" s="28" t="str">
        <f t="shared" ref="M255:Q255" si="1531">IFERROR(IF(FIND(M$1,$F255)&gt;1,"Age - Children",""),"")</f>
        <v/>
      </c>
      <c r="N255" s="28" t="str">
        <f t="shared" si="1531"/>
        <v/>
      </c>
      <c r="O255" s="28" t="str">
        <f t="shared" si="1531"/>
        <v/>
      </c>
      <c r="P255" s="28" t="str">
        <f t="shared" si="1531"/>
        <v/>
      </c>
      <c r="Q255" s="28" t="str">
        <f t="shared" si="1531"/>
        <v/>
      </c>
      <c r="R255" s="28" t="str">
        <f t="shared" ref="R255:T255" si="1532">IFERROR(IF(FIND(R$1,$F255)&gt;1,"Age - Elderly",""),"")</f>
        <v/>
      </c>
      <c r="S255" s="28" t="str">
        <f t="shared" si="1532"/>
        <v/>
      </c>
      <c r="T255" s="28" t="str">
        <f t="shared" si="1532"/>
        <v/>
      </c>
      <c r="U255" s="28" t="str">
        <f t="shared" si="3"/>
        <v/>
      </c>
      <c r="V255" s="28" t="str">
        <f t="shared" si="4"/>
        <v/>
      </c>
      <c r="X255" s="28" t="str">
        <f t="shared" si="5"/>
        <v/>
      </c>
      <c r="Y255" s="28" t="str">
        <f t="shared" si="6"/>
        <v/>
      </c>
      <c r="Z255" s="28" t="str">
        <f t="shared" si="7"/>
        <v/>
      </c>
      <c r="AB255" s="28" t="str">
        <f t="shared" si="8"/>
        <v/>
      </c>
      <c r="AD255" s="28" t="str">
        <f t="shared" si="9"/>
        <v/>
      </c>
      <c r="AG255" s="28" t="str">
        <f t="shared" ref="AG255:AL255" si="1533">IFERROR(IF(FIND(AG$1,$F255)&gt;1,AG$1,""),"")</f>
        <v/>
      </c>
      <c r="AH255" s="28" t="str">
        <f t="shared" si="1533"/>
        <v/>
      </c>
      <c r="AI255" s="28" t="str">
        <f t="shared" si="1533"/>
        <v/>
      </c>
      <c r="AJ255" s="28" t="str">
        <f t="shared" si="1533"/>
        <v/>
      </c>
      <c r="AK255" s="28" t="str">
        <f t="shared" si="1533"/>
        <v/>
      </c>
      <c r="AL255" s="28" t="str">
        <f t="shared" si="1533"/>
        <v/>
      </c>
      <c r="AM255" s="28" t="str">
        <f t="shared" si="11"/>
        <v/>
      </c>
      <c r="AN255" s="28" t="str">
        <f t="shared" ref="AN255:AQ255" si="1534">IFERROR(IF(FIND(AN$1,$F255)&gt;1,"Status - LGBT",""),"")</f>
        <v/>
      </c>
      <c r="AO255" s="28" t="str">
        <f t="shared" si="1534"/>
        <v/>
      </c>
      <c r="AP255" s="28" t="str">
        <f t="shared" si="1534"/>
        <v/>
      </c>
      <c r="AQ255" s="28" t="str">
        <f t="shared" si="1534"/>
        <v/>
      </c>
      <c r="AR255" s="28" t="str">
        <f t="shared" ref="AR255:AV255" si="1535">IFERROR(IF(FIND(AR$1,$F255)&gt;1,"BME",""),"")</f>
        <v/>
      </c>
      <c r="AS255" s="28" t="str">
        <f t="shared" si="1535"/>
        <v/>
      </c>
      <c r="AT255" s="28" t="str">
        <f t="shared" si="1535"/>
        <v/>
      </c>
      <c r="AU255" s="28" t="str">
        <f t="shared" si="1535"/>
        <v/>
      </c>
      <c r="AV255" s="28" t="str">
        <f t="shared" si="1535"/>
        <v/>
      </c>
      <c r="AW255" s="28" t="str">
        <f t="shared" ref="AW255:BC255" si="1536">IFERROR(IF(FIND(AW$1,$F255)&gt;1,AW$1,""),"")</f>
        <v/>
      </c>
      <c r="AX255" s="28" t="str">
        <f t="shared" si="1536"/>
        <v/>
      </c>
      <c r="AY255" s="28" t="str">
        <f t="shared" si="1536"/>
        <v/>
      </c>
      <c r="AZ255" s="28" t="str">
        <f t="shared" si="1536"/>
        <v/>
      </c>
      <c r="BA255" s="28" t="str">
        <f t="shared" si="1536"/>
        <v/>
      </c>
      <c r="BB255" s="28" t="str">
        <f t="shared" si="1536"/>
        <v/>
      </c>
      <c r="BC255" s="28" t="str">
        <f t="shared" si="1536"/>
        <v/>
      </c>
      <c r="BD255" s="28" t="str">
        <f t="shared" si="15"/>
        <v/>
      </c>
      <c r="BG255" s="2" t="s">
        <v>2502</v>
      </c>
      <c r="BI255" s="2" t="s">
        <v>1273</v>
      </c>
      <c r="BJ255" s="28" t="str">
        <f t="shared" si="16"/>
        <v>Leeds</v>
      </c>
      <c r="BK255" s="28" t="str">
        <f t="shared" si="17"/>
        <v>West Yorkshire</v>
      </c>
      <c r="BM255" s="2" t="s">
        <v>98</v>
      </c>
      <c r="BU255" s="18"/>
      <c r="BV255" s="47" t="s">
        <v>573</v>
      </c>
      <c r="BW255" s="18"/>
      <c r="BX255" s="18"/>
      <c r="BY255" s="42" t="str">
        <f t="shared" si="18"/>
        <v>LS10</v>
      </c>
      <c r="BZ255" s="43"/>
    </row>
    <row r="256" spans="1:78" ht="15">
      <c r="A256" s="10" t="s">
        <v>1943</v>
      </c>
      <c r="B256" s="28">
        <f>VLOOKUP(A256,Organisations!$A$2:$B$7,2,FALSE)</f>
        <v>1</v>
      </c>
      <c r="C256" s="23" t="s">
        <v>2504</v>
      </c>
      <c r="D256" s="23" t="s">
        <v>2505</v>
      </c>
      <c r="E256" s="28" t="str">
        <f t="shared" si="0"/>
        <v/>
      </c>
      <c r="F256" s="27"/>
      <c r="G256" s="10" t="s">
        <v>68</v>
      </c>
      <c r="H256" s="11"/>
      <c r="K256" s="30" t="s">
        <v>2507</v>
      </c>
      <c r="L256" s="12"/>
      <c r="M256" s="28" t="str">
        <f t="shared" ref="M256:Q256" si="1537">IFERROR(IF(FIND(M$1,$F256)&gt;1,"Age - Children",""),"")</f>
        <v/>
      </c>
      <c r="N256" s="28" t="str">
        <f t="shared" si="1537"/>
        <v/>
      </c>
      <c r="O256" s="28" t="str">
        <f t="shared" si="1537"/>
        <v/>
      </c>
      <c r="P256" s="28" t="str">
        <f t="shared" si="1537"/>
        <v/>
      </c>
      <c r="Q256" s="28" t="str">
        <f t="shared" si="1537"/>
        <v/>
      </c>
      <c r="R256" s="28" t="str">
        <f t="shared" ref="R256:T256" si="1538">IFERROR(IF(FIND(R$1,$F256)&gt;1,"Age - Elderly",""),"")</f>
        <v/>
      </c>
      <c r="S256" s="28" t="str">
        <f t="shared" si="1538"/>
        <v/>
      </c>
      <c r="T256" s="28" t="str">
        <f t="shared" si="1538"/>
        <v/>
      </c>
      <c r="U256" s="28" t="str">
        <f t="shared" si="3"/>
        <v/>
      </c>
      <c r="V256" s="28" t="str">
        <f t="shared" si="4"/>
        <v/>
      </c>
      <c r="X256" s="28" t="str">
        <f t="shared" si="5"/>
        <v/>
      </c>
      <c r="Y256" s="28" t="str">
        <f t="shared" si="6"/>
        <v/>
      </c>
      <c r="Z256" s="28" t="str">
        <f t="shared" si="7"/>
        <v/>
      </c>
      <c r="AB256" s="28" t="str">
        <f t="shared" si="8"/>
        <v/>
      </c>
      <c r="AD256" s="28" t="str">
        <f t="shared" si="9"/>
        <v/>
      </c>
      <c r="AG256" s="28" t="str">
        <f t="shared" ref="AG256:AL256" si="1539">IFERROR(IF(FIND(AG$1,$F256)&gt;1,AG$1,""),"")</f>
        <v/>
      </c>
      <c r="AH256" s="28" t="str">
        <f t="shared" si="1539"/>
        <v/>
      </c>
      <c r="AI256" s="28" t="str">
        <f t="shared" si="1539"/>
        <v/>
      </c>
      <c r="AJ256" s="28" t="str">
        <f t="shared" si="1539"/>
        <v/>
      </c>
      <c r="AK256" s="28" t="str">
        <f t="shared" si="1539"/>
        <v/>
      </c>
      <c r="AL256" s="28" t="str">
        <f t="shared" si="1539"/>
        <v/>
      </c>
      <c r="AM256" s="28" t="str">
        <f t="shared" si="11"/>
        <v/>
      </c>
      <c r="AN256" s="28" t="str">
        <f t="shared" ref="AN256:AQ256" si="1540">IFERROR(IF(FIND(AN$1,$F256)&gt;1,"Status - LGBT",""),"")</f>
        <v/>
      </c>
      <c r="AO256" s="28" t="str">
        <f t="shared" si="1540"/>
        <v/>
      </c>
      <c r="AP256" s="28" t="str">
        <f t="shared" si="1540"/>
        <v/>
      </c>
      <c r="AQ256" s="28" t="str">
        <f t="shared" si="1540"/>
        <v/>
      </c>
      <c r="AR256" s="28" t="str">
        <f t="shared" ref="AR256:AV256" si="1541">IFERROR(IF(FIND(AR$1,$F256)&gt;1,"BME",""),"")</f>
        <v/>
      </c>
      <c r="AS256" s="28" t="str">
        <f t="shared" si="1541"/>
        <v/>
      </c>
      <c r="AT256" s="28" t="str">
        <f t="shared" si="1541"/>
        <v/>
      </c>
      <c r="AU256" s="28" t="str">
        <f t="shared" si="1541"/>
        <v/>
      </c>
      <c r="AV256" s="28" t="str">
        <f t="shared" si="1541"/>
        <v/>
      </c>
      <c r="AW256" s="28" t="str">
        <f t="shared" ref="AW256:BC256" si="1542">IFERROR(IF(FIND(AW$1,$F256)&gt;1,AW$1,""),"")</f>
        <v/>
      </c>
      <c r="AX256" s="28" t="str">
        <f t="shared" si="1542"/>
        <v/>
      </c>
      <c r="AY256" s="28" t="str">
        <f t="shared" si="1542"/>
        <v/>
      </c>
      <c r="AZ256" s="28" t="str">
        <f t="shared" si="1542"/>
        <v/>
      </c>
      <c r="BA256" s="28" t="str">
        <f t="shared" si="1542"/>
        <v/>
      </c>
      <c r="BB256" s="28" t="str">
        <f t="shared" si="1542"/>
        <v/>
      </c>
      <c r="BC256" s="28" t="str">
        <f t="shared" si="1542"/>
        <v/>
      </c>
      <c r="BD256" s="28" t="str">
        <f t="shared" si="15"/>
        <v/>
      </c>
      <c r="BG256" s="2" t="s">
        <v>2508</v>
      </c>
      <c r="BI256" s="2" t="s">
        <v>2453</v>
      </c>
      <c r="BJ256" s="28" t="str">
        <f t="shared" si="16"/>
        <v>Leeds</v>
      </c>
      <c r="BK256" s="28" t="str">
        <f t="shared" si="17"/>
        <v>West Yorkshire</v>
      </c>
      <c r="BM256" s="2" t="s">
        <v>98</v>
      </c>
      <c r="BU256" s="12"/>
      <c r="BV256" s="50" t="s">
        <v>561</v>
      </c>
      <c r="BW256" s="12"/>
      <c r="BX256" s="12"/>
      <c r="BY256" s="42" t="str">
        <f t="shared" si="18"/>
        <v>LS1</v>
      </c>
      <c r="BZ256" s="42"/>
    </row>
    <row r="257" spans="1:78" ht="15">
      <c r="A257" s="16" t="s">
        <v>1943</v>
      </c>
      <c r="B257" s="28">
        <f>VLOOKUP(A257,Organisations!$A$2:$B$7,2,FALSE)</f>
        <v>1</v>
      </c>
      <c r="C257" s="23" t="s">
        <v>2511</v>
      </c>
      <c r="D257" s="23" t="s">
        <v>2511</v>
      </c>
      <c r="E257" s="28" t="str">
        <f t="shared" si="0"/>
        <v/>
      </c>
      <c r="F257" s="24"/>
      <c r="G257" s="16" t="s">
        <v>68</v>
      </c>
      <c r="H257" s="17"/>
      <c r="K257" s="26" t="s">
        <v>2513</v>
      </c>
      <c r="L257" s="18"/>
      <c r="M257" s="28" t="str">
        <f t="shared" ref="M257:Q257" si="1543">IFERROR(IF(FIND(M$1,$F257)&gt;1,"Age - Children",""),"")</f>
        <v/>
      </c>
      <c r="N257" s="28" t="str">
        <f t="shared" si="1543"/>
        <v/>
      </c>
      <c r="O257" s="28" t="str">
        <f t="shared" si="1543"/>
        <v/>
      </c>
      <c r="P257" s="28" t="str">
        <f t="shared" si="1543"/>
        <v/>
      </c>
      <c r="Q257" s="28" t="str">
        <f t="shared" si="1543"/>
        <v/>
      </c>
      <c r="R257" s="28" t="str">
        <f t="shared" ref="R257:T257" si="1544">IFERROR(IF(FIND(R$1,$F257)&gt;1,"Age - Elderly",""),"")</f>
        <v/>
      </c>
      <c r="S257" s="28" t="str">
        <f t="shared" si="1544"/>
        <v/>
      </c>
      <c r="T257" s="28" t="str">
        <f t="shared" si="1544"/>
        <v/>
      </c>
      <c r="U257" s="28" t="str">
        <f t="shared" si="3"/>
        <v/>
      </c>
      <c r="V257" s="28" t="str">
        <f t="shared" si="4"/>
        <v/>
      </c>
      <c r="X257" s="28" t="str">
        <f t="shared" si="5"/>
        <v/>
      </c>
      <c r="Y257" s="28" t="str">
        <f t="shared" si="6"/>
        <v/>
      </c>
      <c r="Z257" s="28" t="str">
        <f t="shared" si="7"/>
        <v/>
      </c>
      <c r="AB257" s="28" t="str">
        <f t="shared" si="8"/>
        <v/>
      </c>
      <c r="AD257" s="28" t="str">
        <f t="shared" si="9"/>
        <v/>
      </c>
      <c r="AG257" s="28" t="str">
        <f t="shared" ref="AG257:AL257" si="1545">IFERROR(IF(FIND(AG$1,$F257)&gt;1,AG$1,""),"")</f>
        <v/>
      </c>
      <c r="AH257" s="28" t="str">
        <f t="shared" si="1545"/>
        <v/>
      </c>
      <c r="AI257" s="28" t="str">
        <f t="shared" si="1545"/>
        <v/>
      </c>
      <c r="AJ257" s="28" t="str">
        <f t="shared" si="1545"/>
        <v/>
      </c>
      <c r="AK257" s="28" t="str">
        <f t="shared" si="1545"/>
        <v/>
      </c>
      <c r="AL257" s="28" t="str">
        <f t="shared" si="1545"/>
        <v/>
      </c>
      <c r="AM257" s="28" t="str">
        <f t="shared" si="11"/>
        <v/>
      </c>
      <c r="AN257" s="28" t="str">
        <f t="shared" ref="AN257:AQ257" si="1546">IFERROR(IF(FIND(AN$1,$F257)&gt;1,"Status - LGBT",""),"")</f>
        <v/>
      </c>
      <c r="AO257" s="28" t="str">
        <f t="shared" si="1546"/>
        <v/>
      </c>
      <c r="AP257" s="28" t="str">
        <f t="shared" si="1546"/>
        <v/>
      </c>
      <c r="AQ257" s="28" t="str">
        <f t="shared" si="1546"/>
        <v/>
      </c>
      <c r="AR257" s="28" t="str">
        <f t="shared" ref="AR257:AV257" si="1547">IFERROR(IF(FIND(AR$1,$F257)&gt;1,"BME",""),"")</f>
        <v/>
      </c>
      <c r="AS257" s="28" t="str">
        <f t="shared" si="1547"/>
        <v/>
      </c>
      <c r="AT257" s="28" t="str">
        <f t="shared" si="1547"/>
        <v/>
      </c>
      <c r="AU257" s="28" t="str">
        <f t="shared" si="1547"/>
        <v/>
      </c>
      <c r="AV257" s="28" t="str">
        <f t="shared" si="1547"/>
        <v/>
      </c>
      <c r="AW257" s="28" t="str">
        <f t="shared" ref="AW257:BC257" si="1548">IFERROR(IF(FIND(AW$1,$F257)&gt;1,AW$1,""),"")</f>
        <v/>
      </c>
      <c r="AX257" s="28" t="str">
        <f t="shared" si="1548"/>
        <v/>
      </c>
      <c r="AY257" s="28" t="str">
        <f t="shared" si="1548"/>
        <v/>
      </c>
      <c r="AZ257" s="28" t="str">
        <f t="shared" si="1548"/>
        <v/>
      </c>
      <c r="BA257" s="28" t="str">
        <f t="shared" si="1548"/>
        <v/>
      </c>
      <c r="BB257" s="28" t="str">
        <f t="shared" si="1548"/>
        <v/>
      </c>
      <c r="BC257" s="28" t="str">
        <f t="shared" si="1548"/>
        <v/>
      </c>
      <c r="BD257" s="28" t="str">
        <f t="shared" si="15"/>
        <v/>
      </c>
      <c r="BG257" s="2" t="s">
        <v>2514</v>
      </c>
      <c r="BI257" s="2" t="s">
        <v>2457</v>
      </c>
      <c r="BJ257" s="28" t="str">
        <f t="shared" si="16"/>
        <v>Leeds</v>
      </c>
      <c r="BK257" s="28" t="str">
        <f t="shared" si="17"/>
        <v>West Yorkshire</v>
      </c>
      <c r="BM257" s="2" t="s">
        <v>98</v>
      </c>
      <c r="BU257" s="18"/>
      <c r="BV257" s="47" t="s">
        <v>574</v>
      </c>
      <c r="BW257" s="18"/>
      <c r="BX257" s="18"/>
      <c r="BY257" s="42" t="str">
        <f t="shared" si="18"/>
        <v>LS11</v>
      </c>
      <c r="BZ257" s="43"/>
    </row>
    <row r="258" spans="1:78" ht="15">
      <c r="A258" s="10" t="s">
        <v>1943</v>
      </c>
      <c r="B258" s="28">
        <f>VLOOKUP(A258,Organisations!$A$2:$B$7,2,FALSE)</f>
        <v>1</v>
      </c>
      <c r="C258" s="10" t="s">
        <v>2516</v>
      </c>
      <c r="D258" s="10" t="s">
        <v>2517</v>
      </c>
      <c r="E258" s="28" t="str">
        <f t="shared" si="0"/>
        <v/>
      </c>
      <c r="F258" s="27"/>
      <c r="G258" s="10" t="s">
        <v>68</v>
      </c>
      <c r="H258" s="11"/>
      <c r="K258" s="30" t="s">
        <v>2519</v>
      </c>
      <c r="L258" s="12"/>
      <c r="M258" s="28" t="str">
        <f t="shared" ref="M258:Q258" si="1549">IFERROR(IF(FIND(M$1,$F258)&gt;1,"Age - Children",""),"")</f>
        <v/>
      </c>
      <c r="N258" s="28" t="str">
        <f t="shared" si="1549"/>
        <v/>
      </c>
      <c r="O258" s="28" t="str">
        <f t="shared" si="1549"/>
        <v/>
      </c>
      <c r="P258" s="28" t="str">
        <f t="shared" si="1549"/>
        <v/>
      </c>
      <c r="Q258" s="28" t="str">
        <f t="shared" si="1549"/>
        <v/>
      </c>
      <c r="R258" s="28" t="str">
        <f t="shared" ref="R258:T258" si="1550">IFERROR(IF(FIND(R$1,$F258)&gt;1,"Age - Elderly",""),"")</f>
        <v/>
      </c>
      <c r="S258" s="28" t="str">
        <f t="shared" si="1550"/>
        <v/>
      </c>
      <c r="T258" s="28" t="str">
        <f t="shared" si="1550"/>
        <v/>
      </c>
      <c r="U258" s="28" t="str">
        <f t="shared" si="3"/>
        <v/>
      </c>
      <c r="V258" s="28" t="str">
        <f t="shared" si="4"/>
        <v/>
      </c>
      <c r="X258" s="28" t="str">
        <f t="shared" si="5"/>
        <v/>
      </c>
      <c r="Y258" s="28" t="str">
        <f t="shared" si="6"/>
        <v/>
      </c>
      <c r="Z258" s="28" t="str">
        <f t="shared" si="7"/>
        <v/>
      </c>
      <c r="AB258" s="28" t="str">
        <f t="shared" si="8"/>
        <v/>
      </c>
      <c r="AD258" s="28" t="str">
        <f t="shared" si="9"/>
        <v/>
      </c>
      <c r="AG258" s="28" t="str">
        <f t="shared" ref="AG258:AL258" si="1551">IFERROR(IF(FIND(AG$1,$F258)&gt;1,AG$1,""),"")</f>
        <v/>
      </c>
      <c r="AH258" s="28" t="str">
        <f t="shared" si="1551"/>
        <v/>
      </c>
      <c r="AI258" s="28" t="str">
        <f t="shared" si="1551"/>
        <v/>
      </c>
      <c r="AJ258" s="28" t="str">
        <f t="shared" si="1551"/>
        <v/>
      </c>
      <c r="AK258" s="28" t="str">
        <f t="shared" si="1551"/>
        <v/>
      </c>
      <c r="AL258" s="28" t="str">
        <f t="shared" si="1551"/>
        <v/>
      </c>
      <c r="AM258" s="28" t="str">
        <f t="shared" si="11"/>
        <v/>
      </c>
      <c r="AN258" s="28" t="str">
        <f t="shared" ref="AN258:AQ258" si="1552">IFERROR(IF(FIND(AN$1,$F258)&gt;1,"Status - LGBT",""),"")</f>
        <v/>
      </c>
      <c r="AO258" s="28" t="str">
        <f t="shared" si="1552"/>
        <v/>
      </c>
      <c r="AP258" s="28" t="str">
        <f t="shared" si="1552"/>
        <v/>
      </c>
      <c r="AQ258" s="28" t="str">
        <f t="shared" si="1552"/>
        <v/>
      </c>
      <c r="AR258" s="28" t="str">
        <f t="shared" ref="AR258:AV258" si="1553">IFERROR(IF(FIND(AR$1,$F258)&gt;1,"BME",""),"")</f>
        <v/>
      </c>
      <c r="AS258" s="28" t="str">
        <f t="shared" si="1553"/>
        <v/>
      </c>
      <c r="AT258" s="28" t="str">
        <f t="shared" si="1553"/>
        <v/>
      </c>
      <c r="AU258" s="28" t="str">
        <f t="shared" si="1553"/>
        <v/>
      </c>
      <c r="AV258" s="28" t="str">
        <f t="shared" si="1553"/>
        <v/>
      </c>
      <c r="AW258" s="28" t="str">
        <f t="shared" ref="AW258:BC258" si="1554">IFERROR(IF(FIND(AW$1,$F258)&gt;1,AW$1,""),"")</f>
        <v/>
      </c>
      <c r="AX258" s="28" t="str">
        <f t="shared" si="1554"/>
        <v/>
      </c>
      <c r="AY258" s="28" t="str">
        <f t="shared" si="1554"/>
        <v/>
      </c>
      <c r="AZ258" s="28" t="str">
        <f t="shared" si="1554"/>
        <v/>
      </c>
      <c r="BA258" s="28" t="str">
        <f t="shared" si="1554"/>
        <v/>
      </c>
      <c r="BB258" s="28" t="str">
        <f t="shared" si="1554"/>
        <v/>
      </c>
      <c r="BC258" s="28" t="str">
        <f t="shared" si="1554"/>
        <v/>
      </c>
      <c r="BD258" s="28" t="str">
        <f t="shared" si="15"/>
        <v/>
      </c>
      <c r="BG258" s="2" t="s">
        <v>2520</v>
      </c>
      <c r="BI258" s="2" t="s">
        <v>2464</v>
      </c>
      <c r="BJ258" s="28" t="str">
        <f t="shared" si="16"/>
        <v>Leeds</v>
      </c>
      <c r="BK258" s="28" t="str">
        <f t="shared" si="17"/>
        <v>West Yorkshire</v>
      </c>
      <c r="BM258" s="2" t="s">
        <v>98</v>
      </c>
      <c r="BU258" s="12"/>
      <c r="BV258" s="50" t="s">
        <v>570</v>
      </c>
      <c r="BW258" s="12"/>
      <c r="BX258" s="12"/>
      <c r="BY258" s="42" t="str">
        <f t="shared" si="18"/>
        <v>LS8</v>
      </c>
      <c r="BZ258" s="42"/>
    </row>
    <row r="259" spans="1:78" ht="15">
      <c r="A259" s="16" t="s">
        <v>1943</v>
      </c>
      <c r="B259" s="28">
        <f>VLOOKUP(A259,Organisations!$A$2:$B$7,2,FALSE)</f>
        <v>1</v>
      </c>
      <c r="C259" s="16" t="s">
        <v>2522</v>
      </c>
      <c r="D259" s="16" t="s">
        <v>2523</v>
      </c>
      <c r="E259" s="28" t="str">
        <f t="shared" si="0"/>
        <v/>
      </c>
      <c r="F259" s="24"/>
      <c r="G259" s="16" t="s">
        <v>68</v>
      </c>
      <c r="H259" s="17"/>
      <c r="K259" s="26" t="s">
        <v>2525</v>
      </c>
      <c r="L259" s="18"/>
      <c r="M259" s="28" t="str">
        <f t="shared" ref="M259:Q259" si="1555">IFERROR(IF(FIND(M$1,$F259)&gt;1,"Age - Children",""),"")</f>
        <v/>
      </c>
      <c r="N259" s="28" t="str">
        <f t="shared" si="1555"/>
        <v/>
      </c>
      <c r="O259" s="28" t="str">
        <f t="shared" si="1555"/>
        <v/>
      </c>
      <c r="P259" s="28" t="str">
        <f t="shared" si="1555"/>
        <v/>
      </c>
      <c r="Q259" s="28" t="str">
        <f t="shared" si="1555"/>
        <v/>
      </c>
      <c r="R259" s="28" t="str">
        <f t="shared" ref="R259:T259" si="1556">IFERROR(IF(FIND(R$1,$F259)&gt;1,"Age - Elderly",""),"")</f>
        <v/>
      </c>
      <c r="S259" s="28" t="str">
        <f t="shared" si="1556"/>
        <v/>
      </c>
      <c r="T259" s="28" t="str">
        <f t="shared" si="1556"/>
        <v/>
      </c>
      <c r="U259" s="28" t="str">
        <f t="shared" si="3"/>
        <v/>
      </c>
      <c r="V259" s="28" t="str">
        <f t="shared" si="4"/>
        <v/>
      </c>
      <c r="X259" s="28" t="str">
        <f t="shared" si="5"/>
        <v/>
      </c>
      <c r="Y259" s="28" t="str">
        <f t="shared" si="6"/>
        <v/>
      </c>
      <c r="Z259" s="28" t="str">
        <f t="shared" si="7"/>
        <v/>
      </c>
      <c r="AB259" s="28" t="str">
        <f t="shared" si="8"/>
        <v/>
      </c>
      <c r="AD259" s="28" t="str">
        <f t="shared" si="9"/>
        <v/>
      </c>
      <c r="AG259" s="28" t="str">
        <f t="shared" ref="AG259:AL259" si="1557">IFERROR(IF(FIND(AG$1,$F259)&gt;1,AG$1,""),"")</f>
        <v/>
      </c>
      <c r="AH259" s="28" t="str">
        <f t="shared" si="1557"/>
        <v/>
      </c>
      <c r="AI259" s="28" t="str">
        <f t="shared" si="1557"/>
        <v/>
      </c>
      <c r="AJ259" s="28" t="str">
        <f t="shared" si="1557"/>
        <v/>
      </c>
      <c r="AK259" s="28" t="str">
        <f t="shared" si="1557"/>
        <v/>
      </c>
      <c r="AL259" s="28" t="str">
        <f t="shared" si="1557"/>
        <v/>
      </c>
      <c r="AM259" s="28" t="str">
        <f t="shared" si="11"/>
        <v/>
      </c>
      <c r="AN259" s="28" t="str">
        <f t="shared" ref="AN259:AQ259" si="1558">IFERROR(IF(FIND(AN$1,$F259)&gt;1,"Status - LGBT",""),"")</f>
        <v/>
      </c>
      <c r="AO259" s="28" t="str">
        <f t="shared" si="1558"/>
        <v/>
      </c>
      <c r="AP259" s="28" t="str">
        <f t="shared" si="1558"/>
        <v/>
      </c>
      <c r="AQ259" s="28" t="str">
        <f t="shared" si="1558"/>
        <v/>
      </c>
      <c r="AR259" s="28" t="str">
        <f t="shared" ref="AR259:AV259" si="1559">IFERROR(IF(FIND(AR$1,$F259)&gt;1,"BME",""),"")</f>
        <v/>
      </c>
      <c r="AS259" s="28" t="str">
        <f t="shared" si="1559"/>
        <v/>
      </c>
      <c r="AT259" s="28" t="str">
        <f t="shared" si="1559"/>
        <v/>
      </c>
      <c r="AU259" s="28" t="str">
        <f t="shared" si="1559"/>
        <v/>
      </c>
      <c r="AV259" s="28" t="str">
        <f t="shared" si="1559"/>
        <v/>
      </c>
      <c r="AW259" s="28" t="str">
        <f t="shared" ref="AW259:BC259" si="1560">IFERROR(IF(FIND(AW$1,$F259)&gt;1,AW$1,""),"")</f>
        <v/>
      </c>
      <c r="AX259" s="28" t="str">
        <f t="shared" si="1560"/>
        <v/>
      </c>
      <c r="AY259" s="28" t="str">
        <f t="shared" si="1560"/>
        <v/>
      </c>
      <c r="AZ259" s="28" t="str">
        <f t="shared" si="1560"/>
        <v/>
      </c>
      <c r="BA259" s="28" t="str">
        <f t="shared" si="1560"/>
        <v/>
      </c>
      <c r="BB259" s="28" t="str">
        <f t="shared" si="1560"/>
        <v/>
      </c>
      <c r="BC259" s="28" t="str">
        <f t="shared" si="1560"/>
        <v/>
      </c>
      <c r="BD259" s="28" t="str">
        <f t="shared" si="15"/>
        <v/>
      </c>
      <c r="BG259" s="2" t="s">
        <v>2526</v>
      </c>
      <c r="BJ259" s="28" t="str">
        <f t="shared" si="16"/>
        <v/>
      </c>
      <c r="BK259" s="28" t="str">
        <f t="shared" si="17"/>
        <v/>
      </c>
      <c r="BM259" s="2" t="s">
        <v>98</v>
      </c>
      <c r="BU259" s="18"/>
      <c r="BV259" s="18"/>
      <c r="BW259" s="18"/>
      <c r="BX259" s="18"/>
      <c r="BY259" s="42" t="str">
        <f t="shared" si="18"/>
        <v/>
      </c>
      <c r="BZ259" s="43"/>
    </row>
    <row r="260" spans="1:78" ht="15">
      <c r="A260" s="10" t="s">
        <v>1943</v>
      </c>
      <c r="B260" s="28">
        <f>VLOOKUP(A260,Organisations!$A$2:$B$7,2,FALSE)</f>
        <v>1</v>
      </c>
      <c r="C260" s="23" t="s">
        <v>2528</v>
      </c>
      <c r="D260" s="23" t="s">
        <v>2529</v>
      </c>
      <c r="E260" s="28" t="str">
        <f t="shared" si="0"/>
        <v/>
      </c>
      <c r="F260" s="27"/>
      <c r="G260" s="10" t="s">
        <v>68</v>
      </c>
      <c r="H260" s="11"/>
      <c r="K260" s="30" t="s">
        <v>2531</v>
      </c>
      <c r="L260" s="12"/>
      <c r="M260" s="28" t="str">
        <f t="shared" ref="M260:Q260" si="1561">IFERROR(IF(FIND(M$1,$F260)&gt;1,"Age - Children",""),"")</f>
        <v/>
      </c>
      <c r="N260" s="28" t="str">
        <f t="shared" si="1561"/>
        <v/>
      </c>
      <c r="O260" s="28" t="str">
        <f t="shared" si="1561"/>
        <v/>
      </c>
      <c r="P260" s="28" t="str">
        <f t="shared" si="1561"/>
        <v/>
      </c>
      <c r="Q260" s="28" t="str">
        <f t="shared" si="1561"/>
        <v/>
      </c>
      <c r="R260" s="28" t="str">
        <f t="shared" ref="R260:T260" si="1562">IFERROR(IF(FIND(R$1,$F260)&gt;1,"Age - Elderly",""),"")</f>
        <v/>
      </c>
      <c r="S260" s="28" t="str">
        <f t="shared" si="1562"/>
        <v/>
      </c>
      <c r="T260" s="28" t="str">
        <f t="shared" si="1562"/>
        <v/>
      </c>
      <c r="U260" s="28" t="str">
        <f t="shared" si="3"/>
        <v/>
      </c>
      <c r="V260" s="28" t="str">
        <f t="shared" si="4"/>
        <v/>
      </c>
      <c r="X260" s="28" t="str">
        <f t="shared" si="5"/>
        <v/>
      </c>
      <c r="Y260" s="28" t="str">
        <f t="shared" si="6"/>
        <v/>
      </c>
      <c r="Z260" s="28" t="str">
        <f t="shared" si="7"/>
        <v/>
      </c>
      <c r="AB260" s="28" t="str">
        <f t="shared" si="8"/>
        <v/>
      </c>
      <c r="AD260" s="28" t="str">
        <f t="shared" si="9"/>
        <v/>
      </c>
      <c r="AG260" s="28" t="str">
        <f t="shared" ref="AG260:AL260" si="1563">IFERROR(IF(FIND(AG$1,$F260)&gt;1,AG$1,""),"")</f>
        <v/>
      </c>
      <c r="AH260" s="28" t="str">
        <f t="shared" si="1563"/>
        <v/>
      </c>
      <c r="AI260" s="28" t="str">
        <f t="shared" si="1563"/>
        <v/>
      </c>
      <c r="AJ260" s="28" t="str">
        <f t="shared" si="1563"/>
        <v/>
      </c>
      <c r="AK260" s="28" t="str">
        <f t="shared" si="1563"/>
        <v/>
      </c>
      <c r="AL260" s="28" t="str">
        <f t="shared" si="1563"/>
        <v/>
      </c>
      <c r="AM260" s="28" t="str">
        <f t="shared" si="11"/>
        <v/>
      </c>
      <c r="AN260" s="28" t="str">
        <f t="shared" ref="AN260:AQ260" si="1564">IFERROR(IF(FIND(AN$1,$F260)&gt;1,"Status - LGBT",""),"")</f>
        <v/>
      </c>
      <c r="AO260" s="28" t="str">
        <f t="shared" si="1564"/>
        <v/>
      </c>
      <c r="AP260" s="28" t="str">
        <f t="shared" si="1564"/>
        <v/>
      </c>
      <c r="AQ260" s="28" t="str">
        <f t="shared" si="1564"/>
        <v/>
      </c>
      <c r="AR260" s="28" t="str">
        <f t="shared" ref="AR260:AV260" si="1565">IFERROR(IF(FIND(AR$1,$F260)&gt;1,"BME",""),"")</f>
        <v/>
      </c>
      <c r="AS260" s="28" t="str">
        <f t="shared" si="1565"/>
        <v/>
      </c>
      <c r="AT260" s="28" t="str">
        <f t="shared" si="1565"/>
        <v/>
      </c>
      <c r="AU260" s="28" t="str">
        <f t="shared" si="1565"/>
        <v/>
      </c>
      <c r="AV260" s="28" t="str">
        <f t="shared" si="1565"/>
        <v/>
      </c>
      <c r="AW260" s="28" t="str">
        <f t="shared" ref="AW260:BC260" si="1566">IFERROR(IF(FIND(AW$1,$F260)&gt;1,AW$1,""),"")</f>
        <v/>
      </c>
      <c r="AX260" s="28" t="str">
        <f t="shared" si="1566"/>
        <v/>
      </c>
      <c r="AY260" s="28" t="str">
        <f t="shared" si="1566"/>
        <v/>
      </c>
      <c r="AZ260" s="28" t="str">
        <f t="shared" si="1566"/>
        <v/>
      </c>
      <c r="BA260" s="28" t="str">
        <f t="shared" si="1566"/>
        <v/>
      </c>
      <c r="BB260" s="28" t="str">
        <f t="shared" si="1566"/>
        <v/>
      </c>
      <c r="BC260" s="28" t="str">
        <f t="shared" si="1566"/>
        <v/>
      </c>
      <c r="BD260" s="28" t="str">
        <f t="shared" si="15"/>
        <v/>
      </c>
      <c r="BG260" s="2" t="s">
        <v>2532</v>
      </c>
      <c r="BI260" s="2" t="s">
        <v>2475</v>
      </c>
      <c r="BJ260" s="28" t="str">
        <f t="shared" si="16"/>
        <v>Leeds</v>
      </c>
      <c r="BK260" s="28" t="str">
        <f t="shared" si="17"/>
        <v>West Yorkshire</v>
      </c>
      <c r="BM260" s="2" t="s">
        <v>98</v>
      </c>
      <c r="BU260" s="12"/>
      <c r="BV260" s="50" t="s">
        <v>574</v>
      </c>
      <c r="BW260" s="12"/>
      <c r="BX260" s="12"/>
      <c r="BY260" s="42" t="str">
        <f t="shared" si="18"/>
        <v>LS11</v>
      </c>
      <c r="BZ260" s="42"/>
    </row>
    <row r="261" spans="1:78" ht="15">
      <c r="A261" s="16" t="s">
        <v>1943</v>
      </c>
      <c r="B261" s="28">
        <f>VLOOKUP(A261,Organisations!$A$2:$B$7,2,FALSE)</f>
        <v>1</v>
      </c>
      <c r="C261" s="16" t="s">
        <v>2534</v>
      </c>
      <c r="D261" s="16" t="s">
        <v>2535</v>
      </c>
      <c r="E261" s="28" t="str">
        <f t="shared" si="0"/>
        <v/>
      </c>
      <c r="F261" s="24"/>
      <c r="G261" s="16" t="s">
        <v>68</v>
      </c>
      <c r="H261" s="17"/>
      <c r="K261" s="26" t="s">
        <v>2537</v>
      </c>
      <c r="L261" s="18"/>
      <c r="M261" s="28" t="str">
        <f t="shared" ref="M261:Q261" si="1567">IFERROR(IF(FIND(M$1,$F261)&gt;1,"Age - Children",""),"")</f>
        <v/>
      </c>
      <c r="N261" s="28" t="str">
        <f t="shared" si="1567"/>
        <v/>
      </c>
      <c r="O261" s="28" t="str">
        <f t="shared" si="1567"/>
        <v/>
      </c>
      <c r="P261" s="28" t="str">
        <f t="shared" si="1567"/>
        <v/>
      </c>
      <c r="Q261" s="28" t="str">
        <f t="shared" si="1567"/>
        <v/>
      </c>
      <c r="R261" s="28" t="str">
        <f t="shared" ref="R261:T261" si="1568">IFERROR(IF(FIND(R$1,$F261)&gt;1,"Age - Elderly",""),"")</f>
        <v/>
      </c>
      <c r="S261" s="28" t="str">
        <f t="shared" si="1568"/>
        <v/>
      </c>
      <c r="T261" s="28" t="str">
        <f t="shared" si="1568"/>
        <v/>
      </c>
      <c r="U261" s="28" t="str">
        <f t="shared" si="3"/>
        <v/>
      </c>
      <c r="V261" s="28" t="str">
        <f t="shared" si="4"/>
        <v/>
      </c>
      <c r="X261" s="28" t="str">
        <f t="shared" si="5"/>
        <v/>
      </c>
      <c r="Y261" s="28" t="str">
        <f t="shared" si="6"/>
        <v/>
      </c>
      <c r="Z261" s="28" t="str">
        <f t="shared" si="7"/>
        <v/>
      </c>
      <c r="AB261" s="28" t="str">
        <f t="shared" si="8"/>
        <v/>
      </c>
      <c r="AD261" s="28" t="str">
        <f t="shared" si="9"/>
        <v/>
      </c>
      <c r="AG261" s="28" t="str">
        <f t="shared" ref="AG261:AL261" si="1569">IFERROR(IF(FIND(AG$1,$F261)&gt;1,AG$1,""),"")</f>
        <v/>
      </c>
      <c r="AH261" s="28" t="str">
        <f t="shared" si="1569"/>
        <v/>
      </c>
      <c r="AI261" s="28" t="str">
        <f t="shared" si="1569"/>
        <v/>
      </c>
      <c r="AJ261" s="28" t="str">
        <f t="shared" si="1569"/>
        <v/>
      </c>
      <c r="AK261" s="28" t="str">
        <f t="shared" si="1569"/>
        <v/>
      </c>
      <c r="AL261" s="28" t="str">
        <f t="shared" si="1569"/>
        <v/>
      </c>
      <c r="AM261" s="28" t="str">
        <f t="shared" si="11"/>
        <v/>
      </c>
      <c r="AN261" s="28" t="str">
        <f t="shared" ref="AN261:AQ261" si="1570">IFERROR(IF(FIND(AN$1,$F261)&gt;1,"Status - LGBT",""),"")</f>
        <v/>
      </c>
      <c r="AO261" s="28" t="str">
        <f t="shared" si="1570"/>
        <v/>
      </c>
      <c r="AP261" s="28" t="str">
        <f t="shared" si="1570"/>
        <v/>
      </c>
      <c r="AQ261" s="28" t="str">
        <f t="shared" si="1570"/>
        <v/>
      </c>
      <c r="AR261" s="28" t="str">
        <f t="shared" ref="AR261:AV261" si="1571">IFERROR(IF(FIND(AR$1,$F261)&gt;1,"BME",""),"")</f>
        <v/>
      </c>
      <c r="AS261" s="28" t="str">
        <f t="shared" si="1571"/>
        <v/>
      </c>
      <c r="AT261" s="28" t="str">
        <f t="shared" si="1571"/>
        <v/>
      </c>
      <c r="AU261" s="28" t="str">
        <f t="shared" si="1571"/>
        <v/>
      </c>
      <c r="AV261" s="28" t="str">
        <f t="shared" si="1571"/>
        <v/>
      </c>
      <c r="AW261" s="28" t="str">
        <f t="shared" ref="AW261:BC261" si="1572">IFERROR(IF(FIND(AW$1,$F261)&gt;1,AW$1,""),"")</f>
        <v/>
      </c>
      <c r="AX261" s="28" t="str">
        <f t="shared" si="1572"/>
        <v/>
      </c>
      <c r="AY261" s="28" t="str">
        <f t="shared" si="1572"/>
        <v/>
      </c>
      <c r="AZ261" s="28" t="str">
        <f t="shared" si="1572"/>
        <v/>
      </c>
      <c r="BA261" s="28" t="str">
        <f t="shared" si="1572"/>
        <v/>
      </c>
      <c r="BB261" s="28" t="str">
        <f t="shared" si="1572"/>
        <v/>
      </c>
      <c r="BC261" s="28" t="str">
        <f t="shared" si="1572"/>
        <v/>
      </c>
      <c r="BD261" s="28" t="str">
        <f t="shared" si="15"/>
        <v/>
      </c>
      <c r="BG261" s="2" t="s">
        <v>2538</v>
      </c>
      <c r="BI261" s="2" t="s">
        <v>2025</v>
      </c>
      <c r="BJ261" s="28" t="str">
        <f t="shared" si="16"/>
        <v>Leeds</v>
      </c>
      <c r="BK261" s="28" t="str">
        <f t="shared" si="17"/>
        <v>West Yorkshire</v>
      </c>
      <c r="BM261" s="2" t="s">
        <v>98</v>
      </c>
      <c r="BU261" s="18"/>
      <c r="BV261" s="47" t="s">
        <v>574</v>
      </c>
      <c r="BW261" s="18"/>
      <c r="BX261" s="18"/>
      <c r="BY261" s="42" t="str">
        <f t="shared" si="18"/>
        <v>LS11</v>
      </c>
      <c r="BZ261" s="43"/>
    </row>
    <row r="262" spans="1:78" ht="15">
      <c r="A262" s="10" t="s">
        <v>1943</v>
      </c>
      <c r="B262" s="28">
        <f>VLOOKUP(A262,Organisations!$A$2:$B$7,2,FALSE)</f>
        <v>1</v>
      </c>
      <c r="C262" s="10" t="s">
        <v>2540</v>
      </c>
      <c r="D262" s="10" t="s">
        <v>2541</v>
      </c>
      <c r="E262" s="28" t="str">
        <f t="shared" si="0"/>
        <v/>
      </c>
      <c r="F262" s="27"/>
      <c r="G262" s="10" t="s">
        <v>68</v>
      </c>
      <c r="H262" s="11"/>
      <c r="K262" s="30" t="s">
        <v>2543</v>
      </c>
      <c r="L262" s="12"/>
      <c r="M262" s="28" t="str">
        <f t="shared" ref="M262:Q262" si="1573">IFERROR(IF(FIND(M$1,$F262)&gt;1,"Age - Children",""),"")</f>
        <v/>
      </c>
      <c r="N262" s="28" t="str">
        <f t="shared" si="1573"/>
        <v/>
      </c>
      <c r="O262" s="28" t="str">
        <f t="shared" si="1573"/>
        <v/>
      </c>
      <c r="P262" s="28" t="str">
        <f t="shared" si="1573"/>
        <v/>
      </c>
      <c r="Q262" s="28" t="str">
        <f t="shared" si="1573"/>
        <v/>
      </c>
      <c r="R262" s="28" t="str">
        <f t="shared" ref="R262:T262" si="1574">IFERROR(IF(FIND(R$1,$F262)&gt;1,"Age - Elderly",""),"")</f>
        <v/>
      </c>
      <c r="S262" s="28" t="str">
        <f t="shared" si="1574"/>
        <v/>
      </c>
      <c r="T262" s="28" t="str">
        <f t="shared" si="1574"/>
        <v/>
      </c>
      <c r="U262" s="28" t="str">
        <f t="shared" si="3"/>
        <v/>
      </c>
      <c r="V262" s="28" t="str">
        <f t="shared" si="4"/>
        <v/>
      </c>
      <c r="X262" s="28" t="str">
        <f t="shared" si="5"/>
        <v/>
      </c>
      <c r="Y262" s="28" t="str">
        <f t="shared" si="6"/>
        <v/>
      </c>
      <c r="Z262" s="28" t="str">
        <f t="shared" si="7"/>
        <v/>
      </c>
      <c r="AB262" s="28" t="str">
        <f t="shared" si="8"/>
        <v/>
      </c>
      <c r="AD262" s="28" t="str">
        <f t="shared" si="9"/>
        <v/>
      </c>
      <c r="AG262" s="28" t="str">
        <f t="shared" ref="AG262:AL262" si="1575">IFERROR(IF(FIND(AG$1,$F262)&gt;1,AG$1,""),"")</f>
        <v/>
      </c>
      <c r="AH262" s="28" t="str">
        <f t="shared" si="1575"/>
        <v/>
      </c>
      <c r="AI262" s="28" t="str">
        <f t="shared" si="1575"/>
        <v/>
      </c>
      <c r="AJ262" s="28" t="str">
        <f t="shared" si="1575"/>
        <v/>
      </c>
      <c r="AK262" s="28" t="str">
        <f t="shared" si="1575"/>
        <v/>
      </c>
      <c r="AL262" s="28" t="str">
        <f t="shared" si="1575"/>
        <v/>
      </c>
      <c r="AM262" s="28" t="str">
        <f t="shared" si="11"/>
        <v/>
      </c>
      <c r="AN262" s="28" t="str">
        <f t="shared" ref="AN262:AQ262" si="1576">IFERROR(IF(FIND(AN$1,$F262)&gt;1,"Status - LGBT",""),"")</f>
        <v/>
      </c>
      <c r="AO262" s="28" t="str">
        <f t="shared" si="1576"/>
        <v/>
      </c>
      <c r="AP262" s="28" t="str">
        <f t="shared" si="1576"/>
        <v/>
      </c>
      <c r="AQ262" s="28" t="str">
        <f t="shared" si="1576"/>
        <v/>
      </c>
      <c r="AR262" s="28" t="str">
        <f t="shared" ref="AR262:AV262" si="1577">IFERROR(IF(FIND(AR$1,$F262)&gt;1,"BME",""),"")</f>
        <v/>
      </c>
      <c r="AS262" s="28" t="str">
        <f t="shared" si="1577"/>
        <v/>
      </c>
      <c r="AT262" s="28" t="str">
        <f t="shared" si="1577"/>
        <v/>
      </c>
      <c r="AU262" s="28" t="str">
        <f t="shared" si="1577"/>
        <v/>
      </c>
      <c r="AV262" s="28" t="str">
        <f t="shared" si="1577"/>
        <v/>
      </c>
      <c r="AW262" s="28" t="str">
        <f t="shared" ref="AW262:BC262" si="1578">IFERROR(IF(FIND(AW$1,$F262)&gt;1,AW$1,""),"")</f>
        <v/>
      </c>
      <c r="AX262" s="28" t="str">
        <f t="shared" si="1578"/>
        <v/>
      </c>
      <c r="AY262" s="28" t="str">
        <f t="shared" si="1578"/>
        <v/>
      </c>
      <c r="AZ262" s="28" t="str">
        <f t="shared" si="1578"/>
        <v/>
      </c>
      <c r="BA262" s="28" t="str">
        <f t="shared" si="1578"/>
        <v/>
      </c>
      <c r="BB262" s="28" t="str">
        <f t="shared" si="1578"/>
        <v/>
      </c>
      <c r="BC262" s="28" t="str">
        <f t="shared" si="1578"/>
        <v/>
      </c>
      <c r="BD262" s="28" t="str">
        <f t="shared" si="15"/>
        <v/>
      </c>
      <c r="BG262" s="2" t="s">
        <v>2544</v>
      </c>
      <c r="BI262" s="2" t="s">
        <v>2487</v>
      </c>
      <c r="BJ262" s="28" t="str">
        <f t="shared" si="16"/>
        <v>Leeds</v>
      </c>
      <c r="BK262" s="28" t="str">
        <f t="shared" si="17"/>
        <v>West Yorkshire</v>
      </c>
      <c r="BM262" s="2" t="s">
        <v>98</v>
      </c>
      <c r="BU262" s="12"/>
      <c r="BV262" s="50" t="s">
        <v>572</v>
      </c>
      <c r="BW262" s="12"/>
      <c r="BX262" s="12"/>
      <c r="BY262" s="42" t="str">
        <f t="shared" si="18"/>
        <v>LS9</v>
      </c>
      <c r="BZ262" s="42"/>
    </row>
    <row r="263" spans="1:78" ht="15">
      <c r="A263" s="16" t="s">
        <v>1943</v>
      </c>
      <c r="B263" s="28">
        <f>VLOOKUP(A263,Organisations!$A$2:$B$7,2,FALSE)</f>
        <v>1</v>
      </c>
      <c r="C263" s="16" t="s">
        <v>2546</v>
      </c>
      <c r="D263" s="16" t="s">
        <v>2547</v>
      </c>
      <c r="E263" s="28" t="str">
        <f t="shared" si="0"/>
        <v/>
      </c>
      <c r="F263" s="24"/>
      <c r="G263" s="16" t="s">
        <v>68</v>
      </c>
      <c r="H263" s="17"/>
      <c r="K263" s="26" t="s">
        <v>2549</v>
      </c>
      <c r="L263" s="18"/>
      <c r="M263" s="28" t="str">
        <f t="shared" ref="M263:Q263" si="1579">IFERROR(IF(FIND(M$1,$F263)&gt;1,"Age - Children",""),"")</f>
        <v/>
      </c>
      <c r="N263" s="28" t="str">
        <f t="shared" si="1579"/>
        <v/>
      </c>
      <c r="O263" s="28" t="str">
        <f t="shared" si="1579"/>
        <v/>
      </c>
      <c r="P263" s="28" t="str">
        <f t="shared" si="1579"/>
        <v/>
      </c>
      <c r="Q263" s="28" t="str">
        <f t="shared" si="1579"/>
        <v/>
      </c>
      <c r="R263" s="28" t="str">
        <f t="shared" ref="R263:T263" si="1580">IFERROR(IF(FIND(R$1,$F263)&gt;1,"Age - Elderly",""),"")</f>
        <v/>
      </c>
      <c r="S263" s="28" t="str">
        <f t="shared" si="1580"/>
        <v/>
      </c>
      <c r="T263" s="28" t="str">
        <f t="shared" si="1580"/>
        <v/>
      </c>
      <c r="U263" s="28" t="str">
        <f t="shared" si="3"/>
        <v/>
      </c>
      <c r="V263" s="28" t="str">
        <f t="shared" si="4"/>
        <v/>
      </c>
      <c r="X263" s="28" t="str">
        <f t="shared" si="5"/>
        <v/>
      </c>
      <c r="Y263" s="28" t="str">
        <f t="shared" si="6"/>
        <v/>
      </c>
      <c r="Z263" s="28" t="str">
        <f t="shared" si="7"/>
        <v/>
      </c>
      <c r="AB263" s="28" t="str">
        <f t="shared" si="8"/>
        <v/>
      </c>
      <c r="AD263" s="28" t="str">
        <f t="shared" si="9"/>
        <v/>
      </c>
      <c r="AG263" s="28" t="str">
        <f t="shared" ref="AG263:AL263" si="1581">IFERROR(IF(FIND(AG$1,$F263)&gt;1,AG$1,""),"")</f>
        <v/>
      </c>
      <c r="AH263" s="28" t="str">
        <f t="shared" si="1581"/>
        <v/>
      </c>
      <c r="AI263" s="28" t="str">
        <f t="shared" si="1581"/>
        <v/>
      </c>
      <c r="AJ263" s="28" t="str">
        <f t="shared" si="1581"/>
        <v/>
      </c>
      <c r="AK263" s="28" t="str">
        <f t="shared" si="1581"/>
        <v/>
      </c>
      <c r="AL263" s="28" t="str">
        <f t="shared" si="1581"/>
        <v/>
      </c>
      <c r="AM263" s="28" t="str">
        <f t="shared" si="11"/>
        <v/>
      </c>
      <c r="AN263" s="28" t="str">
        <f t="shared" ref="AN263:AQ263" si="1582">IFERROR(IF(FIND(AN$1,$F263)&gt;1,"Status - LGBT",""),"")</f>
        <v/>
      </c>
      <c r="AO263" s="28" t="str">
        <f t="shared" si="1582"/>
        <v/>
      </c>
      <c r="AP263" s="28" t="str">
        <f t="shared" si="1582"/>
        <v/>
      </c>
      <c r="AQ263" s="28" t="str">
        <f t="shared" si="1582"/>
        <v/>
      </c>
      <c r="AR263" s="28" t="str">
        <f t="shared" ref="AR263:AV263" si="1583">IFERROR(IF(FIND(AR$1,$F263)&gt;1,"BME",""),"")</f>
        <v/>
      </c>
      <c r="AS263" s="28" t="str">
        <f t="shared" si="1583"/>
        <v/>
      </c>
      <c r="AT263" s="28" t="str">
        <f t="shared" si="1583"/>
        <v/>
      </c>
      <c r="AU263" s="28" t="str">
        <f t="shared" si="1583"/>
        <v/>
      </c>
      <c r="AV263" s="28" t="str">
        <f t="shared" si="1583"/>
        <v/>
      </c>
      <c r="AW263" s="28" t="str">
        <f t="shared" ref="AW263:BC263" si="1584">IFERROR(IF(FIND(AW$1,$F263)&gt;1,AW$1,""),"")</f>
        <v/>
      </c>
      <c r="AX263" s="28" t="str">
        <f t="shared" si="1584"/>
        <v/>
      </c>
      <c r="AY263" s="28" t="str">
        <f t="shared" si="1584"/>
        <v/>
      </c>
      <c r="AZ263" s="28" t="str">
        <f t="shared" si="1584"/>
        <v/>
      </c>
      <c r="BA263" s="28" t="str">
        <f t="shared" si="1584"/>
        <v/>
      </c>
      <c r="BB263" s="28" t="str">
        <f t="shared" si="1584"/>
        <v/>
      </c>
      <c r="BC263" s="28" t="str">
        <f t="shared" si="1584"/>
        <v/>
      </c>
      <c r="BD263" s="28" t="str">
        <f t="shared" si="15"/>
        <v/>
      </c>
      <c r="BG263" s="2" t="s">
        <v>2550</v>
      </c>
      <c r="BI263" s="2" t="s">
        <v>2493</v>
      </c>
      <c r="BJ263" s="28" t="str">
        <f t="shared" si="16"/>
        <v>Leeds</v>
      </c>
      <c r="BK263" s="28" t="str">
        <f t="shared" si="17"/>
        <v>West Yorkshire</v>
      </c>
      <c r="BM263" s="2" t="s">
        <v>98</v>
      </c>
      <c r="BU263" s="18"/>
      <c r="BV263" s="47" t="s">
        <v>564</v>
      </c>
      <c r="BW263" s="18"/>
      <c r="BX263" s="18"/>
      <c r="BY263" s="42" t="str">
        <f t="shared" si="18"/>
        <v>LS2</v>
      </c>
      <c r="BZ263" s="43"/>
    </row>
    <row r="264" spans="1:78" ht="15">
      <c r="A264" s="10" t="s">
        <v>1943</v>
      </c>
      <c r="B264" s="28">
        <f>VLOOKUP(A264,Organisations!$A$2:$B$7,2,FALSE)</f>
        <v>1</v>
      </c>
      <c r="C264" s="10" t="s">
        <v>2552</v>
      </c>
      <c r="D264" s="10" t="s">
        <v>2553</v>
      </c>
      <c r="E264" s="28" t="str">
        <f t="shared" si="0"/>
        <v/>
      </c>
      <c r="F264" s="27"/>
      <c r="G264" s="10" t="s">
        <v>68</v>
      </c>
      <c r="H264" s="11"/>
      <c r="K264" s="30" t="s">
        <v>2555</v>
      </c>
      <c r="L264" s="12"/>
      <c r="M264" s="28" t="str">
        <f t="shared" ref="M264:Q264" si="1585">IFERROR(IF(FIND(M$1,$F264)&gt;1,"Age - Children",""),"")</f>
        <v/>
      </c>
      <c r="N264" s="28" t="str">
        <f t="shared" si="1585"/>
        <v/>
      </c>
      <c r="O264" s="28" t="str">
        <f t="shared" si="1585"/>
        <v/>
      </c>
      <c r="P264" s="28" t="str">
        <f t="shared" si="1585"/>
        <v/>
      </c>
      <c r="Q264" s="28" t="str">
        <f t="shared" si="1585"/>
        <v/>
      </c>
      <c r="R264" s="28" t="str">
        <f t="shared" ref="R264:T264" si="1586">IFERROR(IF(FIND(R$1,$F264)&gt;1,"Age - Elderly",""),"")</f>
        <v/>
      </c>
      <c r="S264" s="28" t="str">
        <f t="shared" si="1586"/>
        <v/>
      </c>
      <c r="T264" s="28" t="str">
        <f t="shared" si="1586"/>
        <v/>
      </c>
      <c r="U264" s="28" t="str">
        <f t="shared" si="3"/>
        <v/>
      </c>
      <c r="V264" s="28" t="str">
        <f t="shared" si="4"/>
        <v/>
      </c>
      <c r="X264" s="28" t="str">
        <f t="shared" si="5"/>
        <v/>
      </c>
      <c r="Y264" s="28" t="str">
        <f t="shared" si="6"/>
        <v/>
      </c>
      <c r="Z264" s="28" t="str">
        <f t="shared" si="7"/>
        <v/>
      </c>
      <c r="AB264" s="28" t="str">
        <f t="shared" si="8"/>
        <v/>
      </c>
      <c r="AD264" s="28" t="str">
        <f t="shared" si="9"/>
        <v/>
      </c>
      <c r="AG264" s="28" t="str">
        <f t="shared" ref="AG264:AL264" si="1587">IFERROR(IF(FIND(AG$1,$F264)&gt;1,AG$1,""),"")</f>
        <v/>
      </c>
      <c r="AH264" s="28" t="str">
        <f t="shared" si="1587"/>
        <v/>
      </c>
      <c r="AI264" s="28" t="str">
        <f t="shared" si="1587"/>
        <v/>
      </c>
      <c r="AJ264" s="28" t="str">
        <f t="shared" si="1587"/>
        <v/>
      </c>
      <c r="AK264" s="28" t="str">
        <f t="shared" si="1587"/>
        <v/>
      </c>
      <c r="AL264" s="28" t="str">
        <f t="shared" si="1587"/>
        <v/>
      </c>
      <c r="AM264" s="28" t="str">
        <f t="shared" si="11"/>
        <v/>
      </c>
      <c r="AN264" s="28" t="str">
        <f t="shared" ref="AN264:AQ264" si="1588">IFERROR(IF(FIND(AN$1,$F264)&gt;1,"Status - LGBT",""),"")</f>
        <v/>
      </c>
      <c r="AO264" s="28" t="str">
        <f t="shared" si="1588"/>
        <v/>
      </c>
      <c r="AP264" s="28" t="str">
        <f t="shared" si="1588"/>
        <v/>
      </c>
      <c r="AQ264" s="28" t="str">
        <f t="shared" si="1588"/>
        <v/>
      </c>
      <c r="AR264" s="28" t="str">
        <f t="shared" ref="AR264:AV264" si="1589">IFERROR(IF(FIND(AR$1,$F264)&gt;1,"BME",""),"")</f>
        <v/>
      </c>
      <c r="AS264" s="28" t="str">
        <f t="shared" si="1589"/>
        <v/>
      </c>
      <c r="AT264" s="28" t="str">
        <f t="shared" si="1589"/>
        <v/>
      </c>
      <c r="AU264" s="28" t="str">
        <f t="shared" si="1589"/>
        <v/>
      </c>
      <c r="AV264" s="28" t="str">
        <f t="shared" si="1589"/>
        <v/>
      </c>
      <c r="AW264" s="28" t="str">
        <f t="shared" ref="AW264:BC264" si="1590">IFERROR(IF(FIND(AW$1,$F264)&gt;1,AW$1,""),"")</f>
        <v/>
      </c>
      <c r="AX264" s="28" t="str">
        <f t="shared" si="1590"/>
        <v/>
      </c>
      <c r="AY264" s="28" t="str">
        <f t="shared" si="1590"/>
        <v/>
      </c>
      <c r="AZ264" s="28" t="str">
        <f t="shared" si="1590"/>
        <v/>
      </c>
      <c r="BA264" s="28" t="str">
        <f t="shared" si="1590"/>
        <v/>
      </c>
      <c r="BB264" s="28" t="str">
        <f t="shared" si="1590"/>
        <v/>
      </c>
      <c r="BC264" s="28" t="str">
        <f t="shared" si="1590"/>
        <v/>
      </c>
      <c r="BD264" s="28" t="str">
        <f t="shared" si="15"/>
        <v/>
      </c>
      <c r="BG264" s="2" t="s">
        <v>2556</v>
      </c>
      <c r="BI264" s="2" t="s">
        <v>2498</v>
      </c>
      <c r="BJ264" s="28" t="str">
        <f t="shared" si="16"/>
        <v>Leeds</v>
      </c>
      <c r="BK264" s="28" t="str">
        <f t="shared" si="17"/>
        <v>West Yorkshire</v>
      </c>
      <c r="BM264" s="2" t="s">
        <v>98</v>
      </c>
      <c r="BU264" s="12"/>
      <c r="BV264" s="50" t="s">
        <v>586</v>
      </c>
      <c r="BW264" s="12"/>
      <c r="BX264" s="12"/>
      <c r="BY264" s="42" t="str">
        <f t="shared" si="18"/>
        <v>LS17</v>
      </c>
      <c r="BZ264" s="42"/>
    </row>
    <row r="265" spans="1:78" ht="15">
      <c r="A265" s="16" t="s">
        <v>1943</v>
      </c>
      <c r="B265" s="28">
        <f>VLOOKUP(A265,Organisations!$A$2:$B$7,2,FALSE)</f>
        <v>1</v>
      </c>
      <c r="C265" s="16" t="s">
        <v>2557</v>
      </c>
      <c r="D265" s="16" t="s">
        <v>2558</v>
      </c>
      <c r="E265" s="28" t="str">
        <f t="shared" si="0"/>
        <v/>
      </c>
      <c r="F265" s="24"/>
      <c r="G265" s="16" t="s">
        <v>68</v>
      </c>
      <c r="H265" s="17"/>
      <c r="K265" s="26" t="s">
        <v>2560</v>
      </c>
      <c r="L265" s="18"/>
      <c r="M265" s="28" t="str">
        <f t="shared" ref="M265:Q265" si="1591">IFERROR(IF(FIND(M$1,$F265)&gt;1,"Age - Children",""),"")</f>
        <v/>
      </c>
      <c r="N265" s="28" t="str">
        <f t="shared" si="1591"/>
        <v/>
      </c>
      <c r="O265" s="28" t="str">
        <f t="shared" si="1591"/>
        <v/>
      </c>
      <c r="P265" s="28" t="str">
        <f t="shared" si="1591"/>
        <v/>
      </c>
      <c r="Q265" s="28" t="str">
        <f t="shared" si="1591"/>
        <v/>
      </c>
      <c r="R265" s="28" t="str">
        <f t="shared" ref="R265:T265" si="1592">IFERROR(IF(FIND(R$1,$F265)&gt;1,"Age - Elderly",""),"")</f>
        <v/>
      </c>
      <c r="S265" s="28" t="str">
        <f t="shared" si="1592"/>
        <v/>
      </c>
      <c r="T265" s="28" t="str">
        <f t="shared" si="1592"/>
        <v/>
      </c>
      <c r="U265" s="28" t="str">
        <f t="shared" si="3"/>
        <v/>
      </c>
      <c r="V265" s="28" t="str">
        <f t="shared" si="4"/>
        <v/>
      </c>
      <c r="X265" s="28" t="str">
        <f t="shared" si="5"/>
        <v/>
      </c>
      <c r="Y265" s="28" t="str">
        <f t="shared" si="6"/>
        <v/>
      </c>
      <c r="Z265" s="28" t="str">
        <f t="shared" si="7"/>
        <v/>
      </c>
      <c r="AB265" s="28" t="str">
        <f t="shared" si="8"/>
        <v/>
      </c>
      <c r="AD265" s="28" t="str">
        <f t="shared" si="9"/>
        <v/>
      </c>
      <c r="AG265" s="28" t="str">
        <f t="shared" ref="AG265:AL265" si="1593">IFERROR(IF(FIND(AG$1,$F265)&gt;1,AG$1,""),"")</f>
        <v/>
      </c>
      <c r="AH265" s="28" t="str">
        <f t="shared" si="1593"/>
        <v/>
      </c>
      <c r="AI265" s="28" t="str">
        <f t="shared" si="1593"/>
        <v/>
      </c>
      <c r="AJ265" s="28" t="str">
        <f t="shared" si="1593"/>
        <v/>
      </c>
      <c r="AK265" s="28" t="str">
        <f t="shared" si="1593"/>
        <v/>
      </c>
      <c r="AL265" s="28" t="str">
        <f t="shared" si="1593"/>
        <v/>
      </c>
      <c r="AM265" s="28" t="str">
        <f t="shared" si="11"/>
        <v/>
      </c>
      <c r="AN265" s="28" t="str">
        <f t="shared" ref="AN265:AQ265" si="1594">IFERROR(IF(FIND(AN$1,$F265)&gt;1,"Status - LGBT",""),"")</f>
        <v/>
      </c>
      <c r="AO265" s="28" t="str">
        <f t="shared" si="1594"/>
        <v/>
      </c>
      <c r="AP265" s="28" t="str">
        <f t="shared" si="1594"/>
        <v/>
      </c>
      <c r="AQ265" s="28" t="str">
        <f t="shared" si="1594"/>
        <v/>
      </c>
      <c r="AR265" s="28" t="str">
        <f t="shared" ref="AR265:AV265" si="1595">IFERROR(IF(FIND(AR$1,$F265)&gt;1,"BME",""),"")</f>
        <v/>
      </c>
      <c r="AS265" s="28" t="str">
        <f t="shared" si="1595"/>
        <v/>
      </c>
      <c r="AT265" s="28" t="str">
        <f t="shared" si="1595"/>
        <v/>
      </c>
      <c r="AU265" s="28" t="str">
        <f t="shared" si="1595"/>
        <v/>
      </c>
      <c r="AV265" s="28" t="str">
        <f t="shared" si="1595"/>
        <v/>
      </c>
      <c r="AW265" s="28" t="str">
        <f t="shared" ref="AW265:BC265" si="1596">IFERROR(IF(FIND(AW$1,$F265)&gt;1,AW$1,""),"")</f>
        <v/>
      </c>
      <c r="AX265" s="28" t="str">
        <f t="shared" si="1596"/>
        <v/>
      </c>
      <c r="AY265" s="28" t="str">
        <f t="shared" si="1596"/>
        <v/>
      </c>
      <c r="AZ265" s="28" t="str">
        <f t="shared" si="1596"/>
        <v/>
      </c>
      <c r="BA265" s="28" t="str">
        <f t="shared" si="1596"/>
        <v/>
      </c>
      <c r="BB265" s="28" t="str">
        <f t="shared" si="1596"/>
        <v/>
      </c>
      <c r="BC265" s="28" t="str">
        <f t="shared" si="1596"/>
        <v/>
      </c>
      <c r="BD265" s="28" t="str">
        <f t="shared" si="15"/>
        <v/>
      </c>
      <c r="BG265" s="2" t="s">
        <v>2394</v>
      </c>
      <c r="BI265" s="2" t="s">
        <v>2340</v>
      </c>
      <c r="BJ265" s="28" t="str">
        <f t="shared" si="16"/>
        <v>Leeds</v>
      </c>
      <c r="BK265" s="28" t="str">
        <f t="shared" si="17"/>
        <v>West Yorkshire</v>
      </c>
      <c r="BM265" s="2" t="s">
        <v>98</v>
      </c>
      <c r="BU265" s="18"/>
      <c r="BV265" s="47" t="s">
        <v>561</v>
      </c>
      <c r="BW265" s="18"/>
      <c r="BX265" s="18"/>
      <c r="BY265" s="42" t="str">
        <f t="shared" si="18"/>
        <v>LS1</v>
      </c>
      <c r="BZ265" s="43"/>
    </row>
    <row r="266" spans="1:78" ht="15">
      <c r="A266" s="10" t="s">
        <v>1943</v>
      </c>
      <c r="B266" s="28">
        <f>VLOOKUP(A266,Organisations!$A$2:$B$7,2,FALSE)</f>
        <v>1</v>
      </c>
      <c r="C266" s="10" t="s">
        <v>2563</v>
      </c>
      <c r="D266" s="10" t="s">
        <v>2564</v>
      </c>
      <c r="E266" s="28" t="str">
        <f t="shared" si="0"/>
        <v/>
      </c>
      <c r="F266" s="27"/>
      <c r="G266" s="10" t="s">
        <v>68</v>
      </c>
      <c r="H266" s="11"/>
      <c r="K266" s="30" t="s">
        <v>2566</v>
      </c>
      <c r="L266" s="12"/>
      <c r="M266" s="28" t="str">
        <f t="shared" ref="M266:Q266" si="1597">IFERROR(IF(FIND(M$1,$F266)&gt;1,"Age - Children",""),"")</f>
        <v/>
      </c>
      <c r="N266" s="28" t="str">
        <f t="shared" si="1597"/>
        <v/>
      </c>
      <c r="O266" s="28" t="str">
        <f t="shared" si="1597"/>
        <v/>
      </c>
      <c r="P266" s="28" t="str">
        <f t="shared" si="1597"/>
        <v/>
      </c>
      <c r="Q266" s="28" t="str">
        <f t="shared" si="1597"/>
        <v/>
      </c>
      <c r="R266" s="28" t="str">
        <f t="shared" ref="R266:T266" si="1598">IFERROR(IF(FIND(R$1,$F266)&gt;1,"Age - Elderly",""),"")</f>
        <v/>
      </c>
      <c r="S266" s="28" t="str">
        <f t="shared" si="1598"/>
        <v/>
      </c>
      <c r="T266" s="28" t="str">
        <f t="shared" si="1598"/>
        <v/>
      </c>
      <c r="U266" s="28" t="str">
        <f t="shared" si="3"/>
        <v/>
      </c>
      <c r="V266" s="28" t="str">
        <f t="shared" si="4"/>
        <v/>
      </c>
      <c r="X266" s="28" t="str">
        <f t="shared" si="5"/>
        <v/>
      </c>
      <c r="Y266" s="28" t="str">
        <f t="shared" si="6"/>
        <v/>
      </c>
      <c r="Z266" s="28" t="str">
        <f t="shared" si="7"/>
        <v/>
      </c>
      <c r="AB266" s="28" t="str">
        <f t="shared" si="8"/>
        <v/>
      </c>
      <c r="AD266" s="28" t="str">
        <f t="shared" si="9"/>
        <v/>
      </c>
      <c r="AG266" s="28" t="str">
        <f t="shared" ref="AG266:AL266" si="1599">IFERROR(IF(FIND(AG$1,$F266)&gt;1,AG$1,""),"")</f>
        <v/>
      </c>
      <c r="AH266" s="28" t="str">
        <f t="shared" si="1599"/>
        <v/>
      </c>
      <c r="AI266" s="28" t="str">
        <f t="shared" si="1599"/>
        <v/>
      </c>
      <c r="AJ266" s="28" t="str">
        <f t="shared" si="1599"/>
        <v/>
      </c>
      <c r="AK266" s="28" t="str">
        <f t="shared" si="1599"/>
        <v/>
      </c>
      <c r="AL266" s="28" t="str">
        <f t="shared" si="1599"/>
        <v/>
      </c>
      <c r="AM266" s="28" t="str">
        <f t="shared" si="11"/>
        <v/>
      </c>
      <c r="AN266" s="28" t="str">
        <f t="shared" ref="AN266:AQ266" si="1600">IFERROR(IF(FIND(AN$1,$F266)&gt;1,"Status - LGBT",""),"")</f>
        <v/>
      </c>
      <c r="AO266" s="28" t="str">
        <f t="shared" si="1600"/>
        <v/>
      </c>
      <c r="AP266" s="28" t="str">
        <f t="shared" si="1600"/>
        <v/>
      </c>
      <c r="AQ266" s="28" t="str">
        <f t="shared" si="1600"/>
        <v/>
      </c>
      <c r="AR266" s="28" t="str">
        <f t="shared" ref="AR266:AV266" si="1601">IFERROR(IF(FIND(AR$1,$F266)&gt;1,"BME",""),"")</f>
        <v/>
      </c>
      <c r="AS266" s="28" t="str">
        <f t="shared" si="1601"/>
        <v/>
      </c>
      <c r="AT266" s="28" t="str">
        <f t="shared" si="1601"/>
        <v/>
      </c>
      <c r="AU266" s="28" t="str">
        <f t="shared" si="1601"/>
        <v/>
      </c>
      <c r="AV266" s="28" t="str">
        <f t="shared" si="1601"/>
        <v/>
      </c>
      <c r="AW266" s="28" t="str">
        <f t="shared" ref="AW266:BC266" si="1602">IFERROR(IF(FIND(AW$1,$F266)&gt;1,AW$1,""),"")</f>
        <v/>
      </c>
      <c r="AX266" s="28" t="str">
        <f t="shared" si="1602"/>
        <v/>
      </c>
      <c r="AY266" s="28" t="str">
        <f t="shared" si="1602"/>
        <v/>
      </c>
      <c r="AZ266" s="28" t="str">
        <f t="shared" si="1602"/>
        <v/>
      </c>
      <c r="BA266" s="28" t="str">
        <f t="shared" si="1602"/>
        <v/>
      </c>
      <c r="BB266" s="28" t="str">
        <f t="shared" si="1602"/>
        <v/>
      </c>
      <c r="BC266" s="28" t="str">
        <f t="shared" si="1602"/>
        <v/>
      </c>
      <c r="BD266" s="28" t="str">
        <f t="shared" si="15"/>
        <v/>
      </c>
      <c r="BG266" s="2" t="s">
        <v>2567</v>
      </c>
      <c r="BI266" s="2" t="s">
        <v>2509</v>
      </c>
      <c r="BJ266" s="28" t="str">
        <f t="shared" si="16"/>
        <v>Leeds</v>
      </c>
      <c r="BK266" s="28" t="str">
        <f t="shared" si="17"/>
        <v>West Yorkshire</v>
      </c>
      <c r="BM266" s="2" t="s">
        <v>98</v>
      </c>
      <c r="BU266" s="12"/>
      <c r="BV266" s="50" t="s">
        <v>564</v>
      </c>
      <c r="BW266" s="12"/>
      <c r="BX266" s="12"/>
      <c r="BY266" s="42" t="str">
        <f t="shared" si="18"/>
        <v>LS2</v>
      </c>
      <c r="BZ266" s="42"/>
    </row>
    <row r="267" spans="1:78" ht="15">
      <c r="A267" s="16" t="s">
        <v>1943</v>
      </c>
      <c r="B267" s="28">
        <f>VLOOKUP(A267,Organisations!$A$2:$B$7,2,FALSE)</f>
        <v>1</v>
      </c>
      <c r="C267" s="16" t="s">
        <v>2570</v>
      </c>
      <c r="D267" s="16" t="s">
        <v>2571</v>
      </c>
      <c r="E267" s="28" t="str">
        <f t="shared" si="0"/>
        <v/>
      </c>
      <c r="F267" s="24"/>
      <c r="G267" s="16" t="s">
        <v>68</v>
      </c>
      <c r="H267" s="17"/>
      <c r="K267" s="26" t="s">
        <v>2574</v>
      </c>
      <c r="L267" s="18"/>
      <c r="M267" s="28" t="str">
        <f t="shared" ref="M267:Q267" si="1603">IFERROR(IF(FIND(M$1,$F267)&gt;1,"Age - Children",""),"")</f>
        <v/>
      </c>
      <c r="N267" s="28" t="str">
        <f t="shared" si="1603"/>
        <v/>
      </c>
      <c r="O267" s="28" t="str">
        <f t="shared" si="1603"/>
        <v/>
      </c>
      <c r="P267" s="28" t="str">
        <f t="shared" si="1603"/>
        <v/>
      </c>
      <c r="Q267" s="28" t="str">
        <f t="shared" si="1603"/>
        <v/>
      </c>
      <c r="R267" s="28" t="str">
        <f t="shared" ref="R267:T267" si="1604">IFERROR(IF(FIND(R$1,$F267)&gt;1,"Age - Elderly",""),"")</f>
        <v/>
      </c>
      <c r="S267" s="28" t="str">
        <f t="shared" si="1604"/>
        <v/>
      </c>
      <c r="T267" s="28" t="str">
        <f t="shared" si="1604"/>
        <v/>
      </c>
      <c r="U267" s="28" t="str">
        <f t="shared" si="3"/>
        <v/>
      </c>
      <c r="V267" s="28" t="str">
        <f t="shared" si="4"/>
        <v/>
      </c>
      <c r="X267" s="28" t="str">
        <f t="shared" si="5"/>
        <v/>
      </c>
      <c r="Y267" s="28" t="str">
        <f t="shared" si="6"/>
        <v/>
      </c>
      <c r="Z267" s="28" t="str">
        <f t="shared" si="7"/>
        <v/>
      </c>
      <c r="AB267" s="28" t="str">
        <f t="shared" si="8"/>
        <v/>
      </c>
      <c r="AD267" s="28" t="str">
        <f t="shared" si="9"/>
        <v/>
      </c>
      <c r="AG267" s="28" t="str">
        <f t="shared" ref="AG267:AL267" si="1605">IFERROR(IF(FIND(AG$1,$F267)&gt;1,AG$1,""),"")</f>
        <v/>
      </c>
      <c r="AH267" s="28" t="str">
        <f t="shared" si="1605"/>
        <v/>
      </c>
      <c r="AI267" s="28" t="str">
        <f t="shared" si="1605"/>
        <v/>
      </c>
      <c r="AJ267" s="28" t="str">
        <f t="shared" si="1605"/>
        <v/>
      </c>
      <c r="AK267" s="28" t="str">
        <f t="shared" si="1605"/>
        <v/>
      </c>
      <c r="AL267" s="28" t="str">
        <f t="shared" si="1605"/>
        <v/>
      </c>
      <c r="AM267" s="28" t="str">
        <f t="shared" si="11"/>
        <v/>
      </c>
      <c r="AN267" s="28" t="str">
        <f t="shared" ref="AN267:AQ267" si="1606">IFERROR(IF(FIND(AN$1,$F267)&gt;1,"Status - LGBT",""),"")</f>
        <v/>
      </c>
      <c r="AO267" s="28" t="str">
        <f t="shared" si="1606"/>
        <v/>
      </c>
      <c r="AP267" s="28" t="str">
        <f t="shared" si="1606"/>
        <v/>
      </c>
      <c r="AQ267" s="28" t="str">
        <f t="shared" si="1606"/>
        <v/>
      </c>
      <c r="AR267" s="28" t="str">
        <f t="shared" ref="AR267:AV267" si="1607">IFERROR(IF(FIND(AR$1,$F267)&gt;1,"BME",""),"")</f>
        <v/>
      </c>
      <c r="AS267" s="28" t="str">
        <f t="shared" si="1607"/>
        <v/>
      </c>
      <c r="AT267" s="28" t="str">
        <f t="shared" si="1607"/>
        <v/>
      </c>
      <c r="AU267" s="28" t="str">
        <f t="shared" si="1607"/>
        <v/>
      </c>
      <c r="AV267" s="28" t="str">
        <f t="shared" si="1607"/>
        <v/>
      </c>
      <c r="AW267" s="28" t="str">
        <f t="shared" ref="AW267:BC267" si="1608">IFERROR(IF(FIND(AW$1,$F267)&gt;1,AW$1,""),"")</f>
        <v/>
      </c>
      <c r="AX267" s="28" t="str">
        <f t="shared" si="1608"/>
        <v/>
      </c>
      <c r="AY267" s="28" t="str">
        <f t="shared" si="1608"/>
        <v/>
      </c>
      <c r="AZ267" s="28" t="str">
        <f t="shared" si="1608"/>
        <v/>
      </c>
      <c r="BA267" s="28" t="str">
        <f t="shared" si="1608"/>
        <v/>
      </c>
      <c r="BB267" s="28" t="str">
        <f t="shared" si="1608"/>
        <v/>
      </c>
      <c r="BC267" s="28" t="str">
        <f t="shared" si="1608"/>
        <v/>
      </c>
      <c r="BD267" s="28" t="str">
        <f t="shared" si="15"/>
        <v/>
      </c>
      <c r="BG267" s="2" t="s">
        <v>1673</v>
      </c>
      <c r="BI267" s="2" t="s">
        <v>1625</v>
      </c>
      <c r="BJ267" s="28" t="str">
        <f t="shared" si="16"/>
        <v>Leeds</v>
      </c>
      <c r="BK267" s="28" t="str">
        <f t="shared" si="17"/>
        <v>West Yorkshire</v>
      </c>
      <c r="BM267" s="2" t="s">
        <v>98</v>
      </c>
      <c r="BU267" s="18"/>
      <c r="BV267" s="47" t="s">
        <v>575</v>
      </c>
      <c r="BW267" s="18"/>
      <c r="BX267" s="18"/>
      <c r="BY267" s="42" t="str">
        <f t="shared" si="18"/>
        <v>LS12</v>
      </c>
      <c r="BZ267" s="43"/>
    </row>
    <row r="268" spans="1:78" ht="15">
      <c r="A268" s="10" t="s">
        <v>1943</v>
      </c>
      <c r="B268" s="28">
        <f>VLOOKUP(A268,Organisations!$A$2:$B$7,2,FALSE)</f>
        <v>1</v>
      </c>
      <c r="C268" s="10" t="s">
        <v>2577</v>
      </c>
      <c r="D268" s="10" t="s">
        <v>2578</v>
      </c>
      <c r="E268" s="28" t="str">
        <f t="shared" si="0"/>
        <v/>
      </c>
      <c r="F268" s="27"/>
      <c r="G268" s="10" t="s">
        <v>68</v>
      </c>
      <c r="H268" s="11"/>
      <c r="K268" s="30" t="s">
        <v>2580</v>
      </c>
      <c r="L268" s="12"/>
      <c r="M268" s="28" t="str">
        <f t="shared" ref="M268:Q268" si="1609">IFERROR(IF(FIND(M$1,$F268)&gt;1,"Age - Children",""),"")</f>
        <v/>
      </c>
      <c r="N268" s="28" t="str">
        <f t="shared" si="1609"/>
        <v/>
      </c>
      <c r="O268" s="28" t="str">
        <f t="shared" si="1609"/>
        <v/>
      </c>
      <c r="P268" s="28" t="str">
        <f t="shared" si="1609"/>
        <v/>
      </c>
      <c r="Q268" s="28" t="str">
        <f t="shared" si="1609"/>
        <v/>
      </c>
      <c r="R268" s="28" t="str">
        <f t="shared" ref="R268:T268" si="1610">IFERROR(IF(FIND(R$1,$F268)&gt;1,"Age - Elderly",""),"")</f>
        <v/>
      </c>
      <c r="S268" s="28" t="str">
        <f t="shared" si="1610"/>
        <v/>
      </c>
      <c r="T268" s="28" t="str">
        <f t="shared" si="1610"/>
        <v/>
      </c>
      <c r="U268" s="28" t="str">
        <f t="shared" si="3"/>
        <v/>
      </c>
      <c r="V268" s="28" t="str">
        <f t="shared" si="4"/>
        <v/>
      </c>
      <c r="X268" s="28" t="str">
        <f t="shared" si="5"/>
        <v/>
      </c>
      <c r="Y268" s="28" t="str">
        <f t="shared" si="6"/>
        <v/>
      </c>
      <c r="Z268" s="28" t="str">
        <f t="shared" si="7"/>
        <v/>
      </c>
      <c r="AB268" s="28" t="str">
        <f t="shared" si="8"/>
        <v/>
      </c>
      <c r="AD268" s="28" t="str">
        <f t="shared" si="9"/>
        <v/>
      </c>
      <c r="AG268" s="28" t="str">
        <f t="shared" ref="AG268:AL268" si="1611">IFERROR(IF(FIND(AG$1,$F268)&gt;1,AG$1,""),"")</f>
        <v/>
      </c>
      <c r="AH268" s="28" t="str">
        <f t="shared" si="1611"/>
        <v/>
      </c>
      <c r="AI268" s="28" t="str">
        <f t="shared" si="1611"/>
        <v/>
      </c>
      <c r="AJ268" s="28" t="str">
        <f t="shared" si="1611"/>
        <v/>
      </c>
      <c r="AK268" s="28" t="str">
        <f t="shared" si="1611"/>
        <v/>
      </c>
      <c r="AL268" s="28" t="str">
        <f t="shared" si="1611"/>
        <v/>
      </c>
      <c r="AM268" s="28" t="str">
        <f t="shared" si="11"/>
        <v/>
      </c>
      <c r="AN268" s="28" t="str">
        <f t="shared" ref="AN268:AQ268" si="1612">IFERROR(IF(FIND(AN$1,$F268)&gt;1,"Status - LGBT",""),"")</f>
        <v/>
      </c>
      <c r="AO268" s="28" t="str">
        <f t="shared" si="1612"/>
        <v/>
      </c>
      <c r="AP268" s="28" t="str">
        <f t="shared" si="1612"/>
        <v/>
      </c>
      <c r="AQ268" s="28" t="str">
        <f t="shared" si="1612"/>
        <v/>
      </c>
      <c r="AR268" s="28" t="str">
        <f t="shared" ref="AR268:AV268" si="1613">IFERROR(IF(FIND(AR$1,$F268)&gt;1,"BME",""),"")</f>
        <v/>
      </c>
      <c r="AS268" s="28" t="str">
        <f t="shared" si="1613"/>
        <v/>
      </c>
      <c r="AT268" s="28" t="str">
        <f t="shared" si="1613"/>
        <v/>
      </c>
      <c r="AU268" s="28" t="str">
        <f t="shared" si="1613"/>
        <v/>
      </c>
      <c r="AV268" s="28" t="str">
        <f t="shared" si="1613"/>
        <v/>
      </c>
      <c r="AW268" s="28" t="str">
        <f t="shared" ref="AW268:BC268" si="1614">IFERROR(IF(FIND(AW$1,$F268)&gt;1,AW$1,""),"")</f>
        <v/>
      </c>
      <c r="AX268" s="28" t="str">
        <f t="shared" si="1614"/>
        <v/>
      </c>
      <c r="AY268" s="28" t="str">
        <f t="shared" si="1614"/>
        <v/>
      </c>
      <c r="AZ268" s="28" t="str">
        <f t="shared" si="1614"/>
        <v/>
      </c>
      <c r="BA268" s="28" t="str">
        <f t="shared" si="1614"/>
        <v/>
      </c>
      <c r="BB268" s="28" t="str">
        <f t="shared" si="1614"/>
        <v/>
      </c>
      <c r="BC268" s="28" t="str">
        <f t="shared" si="1614"/>
        <v/>
      </c>
      <c r="BD268" s="28" t="str">
        <f t="shared" si="15"/>
        <v/>
      </c>
      <c r="BG268" s="2" t="s">
        <v>2581</v>
      </c>
      <c r="BI268" s="2" t="s">
        <v>2521</v>
      </c>
      <c r="BJ268" s="28" t="str">
        <f t="shared" si="16"/>
        <v/>
      </c>
      <c r="BK268" s="28" t="str">
        <f t="shared" si="17"/>
        <v/>
      </c>
      <c r="BM268" s="2" t="s">
        <v>98</v>
      </c>
      <c r="BU268" s="12"/>
      <c r="BV268" s="50" t="s">
        <v>593</v>
      </c>
      <c r="BW268" s="12"/>
      <c r="BX268" s="12"/>
      <c r="BY268" s="42" t="str">
        <f t="shared" si="18"/>
        <v>LS22</v>
      </c>
      <c r="BZ268" s="42"/>
    </row>
    <row r="269" spans="1:78" ht="15">
      <c r="A269" s="16" t="s">
        <v>1943</v>
      </c>
      <c r="B269" s="28">
        <f>VLOOKUP(A269,Organisations!$A$2:$B$7,2,FALSE)</f>
        <v>1</v>
      </c>
      <c r="C269" s="16" t="s">
        <v>2583</v>
      </c>
      <c r="D269" s="16" t="s">
        <v>2584</v>
      </c>
      <c r="E269" s="28" t="str">
        <f t="shared" si="0"/>
        <v/>
      </c>
      <c r="F269" s="24"/>
      <c r="G269" s="16" t="s">
        <v>68</v>
      </c>
      <c r="H269" s="17"/>
      <c r="K269" s="26" t="s">
        <v>2586</v>
      </c>
      <c r="L269" s="18"/>
      <c r="M269" s="28" t="str">
        <f t="shared" ref="M269:Q269" si="1615">IFERROR(IF(FIND(M$1,$F269)&gt;1,"Age - Children",""),"")</f>
        <v/>
      </c>
      <c r="N269" s="28" t="str">
        <f t="shared" si="1615"/>
        <v/>
      </c>
      <c r="O269" s="28" t="str">
        <f t="shared" si="1615"/>
        <v/>
      </c>
      <c r="P269" s="28" t="str">
        <f t="shared" si="1615"/>
        <v/>
      </c>
      <c r="Q269" s="28" t="str">
        <f t="shared" si="1615"/>
        <v/>
      </c>
      <c r="R269" s="28" t="str">
        <f t="shared" ref="R269:T269" si="1616">IFERROR(IF(FIND(R$1,$F269)&gt;1,"Age - Elderly",""),"")</f>
        <v/>
      </c>
      <c r="S269" s="28" t="str">
        <f t="shared" si="1616"/>
        <v/>
      </c>
      <c r="T269" s="28" t="str">
        <f t="shared" si="1616"/>
        <v/>
      </c>
      <c r="U269" s="28" t="str">
        <f t="shared" si="3"/>
        <v/>
      </c>
      <c r="V269" s="28" t="str">
        <f t="shared" si="4"/>
        <v/>
      </c>
      <c r="X269" s="28" t="str">
        <f t="shared" si="5"/>
        <v/>
      </c>
      <c r="Y269" s="28" t="str">
        <f t="shared" si="6"/>
        <v/>
      </c>
      <c r="Z269" s="28" t="str">
        <f t="shared" si="7"/>
        <v/>
      </c>
      <c r="AB269" s="28" t="str">
        <f t="shared" si="8"/>
        <v/>
      </c>
      <c r="AD269" s="28" t="str">
        <f t="shared" si="9"/>
        <v/>
      </c>
      <c r="AG269" s="28" t="str">
        <f t="shared" ref="AG269:AL269" si="1617">IFERROR(IF(FIND(AG$1,$F269)&gt;1,AG$1,""),"")</f>
        <v/>
      </c>
      <c r="AH269" s="28" t="str">
        <f t="shared" si="1617"/>
        <v/>
      </c>
      <c r="AI269" s="28" t="str">
        <f t="shared" si="1617"/>
        <v/>
      </c>
      <c r="AJ269" s="28" t="str">
        <f t="shared" si="1617"/>
        <v/>
      </c>
      <c r="AK269" s="28" t="str">
        <f t="shared" si="1617"/>
        <v/>
      </c>
      <c r="AL269" s="28" t="str">
        <f t="shared" si="1617"/>
        <v/>
      </c>
      <c r="AM269" s="28" t="str">
        <f t="shared" si="11"/>
        <v/>
      </c>
      <c r="AN269" s="28" t="str">
        <f t="shared" ref="AN269:AQ269" si="1618">IFERROR(IF(FIND(AN$1,$F269)&gt;1,"Status - LGBT",""),"")</f>
        <v/>
      </c>
      <c r="AO269" s="28" t="str">
        <f t="shared" si="1618"/>
        <v/>
      </c>
      <c r="AP269" s="28" t="str">
        <f t="shared" si="1618"/>
        <v/>
      </c>
      <c r="AQ269" s="28" t="str">
        <f t="shared" si="1618"/>
        <v/>
      </c>
      <c r="AR269" s="28" t="str">
        <f t="shared" ref="AR269:AV269" si="1619">IFERROR(IF(FIND(AR$1,$F269)&gt;1,"BME",""),"")</f>
        <v/>
      </c>
      <c r="AS269" s="28" t="str">
        <f t="shared" si="1619"/>
        <v/>
      </c>
      <c r="AT269" s="28" t="str">
        <f t="shared" si="1619"/>
        <v/>
      </c>
      <c r="AU269" s="28" t="str">
        <f t="shared" si="1619"/>
        <v/>
      </c>
      <c r="AV269" s="28" t="str">
        <f t="shared" si="1619"/>
        <v/>
      </c>
      <c r="AW269" s="28" t="str">
        <f t="shared" ref="AW269:BC269" si="1620">IFERROR(IF(FIND(AW$1,$F269)&gt;1,AW$1,""),"")</f>
        <v/>
      </c>
      <c r="AX269" s="28" t="str">
        <f t="shared" si="1620"/>
        <v/>
      </c>
      <c r="AY269" s="28" t="str">
        <f t="shared" si="1620"/>
        <v/>
      </c>
      <c r="AZ269" s="28" t="str">
        <f t="shared" si="1620"/>
        <v/>
      </c>
      <c r="BA269" s="28" t="str">
        <f t="shared" si="1620"/>
        <v/>
      </c>
      <c r="BB269" s="28" t="str">
        <f t="shared" si="1620"/>
        <v/>
      </c>
      <c r="BC269" s="28" t="str">
        <f t="shared" si="1620"/>
        <v/>
      </c>
      <c r="BD269" s="28" t="str">
        <f t="shared" si="15"/>
        <v/>
      </c>
      <c r="BG269" s="2" t="s">
        <v>2587</v>
      </c>
      <c r="BJ269" s="28" t="str">
        <f t="shared" si="16"/>
        <v/>
      </c>
      <c r="BK269" s="28" t="str">
        <f t="shared" si="17"/>
        <v/>
      </c>
      <c r="BM269" s="2" t="s">
        <v>98</v>
      </c>
      <c r="BU269" s="18"/>
      <c r="BV269" s="18"/>
      <c r="BW269" s="18"/>
      <c r="BX269" s="18"/>
      <c r="BY269" s="42" t="str">
        <f t="shared" si="18"/>
        <v/>
      </c>
      <c r="BZ269" s="43"/>
    </row>
    <row r="270" spans="1:78" ht="15">
      <c r="A270" s="10" t="s">
        <v>1943</v>
      </c>
      <c r="B270" s="28">
        <f>VLOOKUP(A270,Organisations!$A$2:$B$7,2,FALSE)</f>
        <v>1</v>
      </c>
      <c r="C270" s="10" t="s">
        <v>2590</v>
      </c>
      <c r="D270" s="10" t="s">
        <v>2591</v>
      </c>
      <c r="E270" s="28" t="str">
        <f t="shared" si="0"/>
        <v/>
      </c>
      <c r="F270" s="27"/>
      <c r="G270" s="10" t="s">
        <v>68</v>
      </c>
      <c r="H270" s="11"/>
      <c r="K270" s="30" t="s">
        <v>2593</v>
      </c>
      <c r="L270" s="12"/>
      <c r="M270" s="28" t="str">
        <f t="shared" ref="M270:Q270" si="1621">IFERROR(IF(FIND(M$1,$F270)&gt;1,"Age - Children",""),"")</f>
        <v/>
      </c>
      <c r="N270" s="28" t="str">
        <f t="shared" si="1621"/>
        <v/>
      </c>
      <c r="O270" s="28" t="str">
        <f t="shared" si="1621"/>
        <v/>
      </c>
      <c r="P270" s="28" t="str">
        <f t="shared" si="1621"/>
        <v/>
      </c>
      <c r="Q270" s="28" t="str">
        <f t="shared" si="1621"/>
        <v/>
      </c>
      <c r="R270" s="28" t="str">
        <f t="shared" ref="R270:T270" si="1622">IFERROR(IF(FIND(R$1,$F270)&gt;1,"Age - Elderly",""),"")</f>
        <v/>
      </c>
      <c r="S270" s="28" t="str">
        <f t="shared" si="1622"/>
        <v/>
      </c>
      <c r="T270" s="28" t="str">
        <f t="shared" si="1622"/>
        <v/>
      </c>
      <c r="U270" s="28" t="str">
        <f t="shared" si="3"/>
        <v/>
      </c>
      <c r="V270" s="28" t="str">
        <f t="shared" si="4"/>
        <v/>
      </c>
      <c r="X270" s="28" t="str">
        <f t="shared" si="5"/>
        <v/>
      </c>
      <c r="Y270" s="28" t="str">
        <f t="shared" si="6"/>
        <v/>
      </c>
      <c r="Z270" s="28" t="str">
        <f t="shared" si="7"/>
        <v/>
      </c>
      <c r="AB270" s="28" t="str">
        <f t="shared" si="8"/>
        <v/>
      </c>
      <c r="AD270" s="28" t="str">
        <f t="shared" si="9"/>
        <v/>
      </c>
      <c r="AG270" s="28" t="str">
        <f t="shared" ref="AG270:AL270" si="1623">IFERROR(IF(FIND(AG$1,$F270)&gt;1,AG$1,""),"")</f>
        <v/>
      </c>
      <c r="AH270" s="28" t="str">
        <f t="shared" si="1623"/>
        <v/>
      </c>
      <c r="AI270" s="28" t="str">
        <f t="shared" si="1623"/>
        <v/>
      </c>
      <c r="AJ270" s="28" t="str">
        <f t="shared" si="1623"/>
        <v/>
      </c>
      <c r="AK270" s="28" t="str">
        <f t="shared" si="1623"/>
        <v/>
      </c>
      <c r="AL270" s="28" t="str">
        <f t="shared" si="1623"/>
        <v/>
      </c>
      <c r="AM270" s="28" t="str">
        <f t="shared" si="11"/>
        <v/>
      </c>
      <c r="AN270" s="28" t="str">
        <f t="shared" ref="AN270:AQ270" si="1624">IFERROR(IF(FIND(AN$1,$F270)&gt;1,"Status - LGBT",""),"")</f>
        <v/>
      </c>
      <c r="AO270" s="28" t="str">
        <f t="shared" si="1624"/>
        <v/>
      </c>
      <c r="AP270" s="28" t="str">
        <f t="shared" si="1624"/>
        <v/>
      </c>
      <c r="AQ270" s="28" t="str">
        <f t="shared" si="1624"/>
        <v/>
      </c>
      <c r="AR270" s="28" t="str">
        <f t="shared" ref="AR270:AV270" si="1625">IFERROR(IF(FIND(AR$1,$F270)&gt;1,"BME",""),"")</f>
        <v/>
      </c>
      <c r="AS270" s="28" t="str">
        <f t="shared" si="1625"/>
        <v/>
      </c>
      <c r="AT270" s="28" t="str">
        <f t="shared" si="1625"/>
        <v/>
      </c>
      <c r="AU270" s="28" t="str">
        <f t="shared" si="1625"/>
        <v/>
      </c>
      <c r="AV270" s="28" t="str">
        <f t="shared" si="1625"/>
        <v/>
      </c>
      <c r="AW270" s="28" t="str">
        <f t="shared" ref="AW270:BC270" si="1626">IFERROR(IF(FIND(AW$1,$F270)&gt;1,AW$1,""),"")</f>
        <v/>
      </c>
      <c r="AX270" s="28" t="str">
        <f t="shared" si="1626"/>
        <v/>
      </c>
      <c r="AY270" s="28" t="str">
        <f t="shared" si="1626"/>
        <v/>
      </c>
      <c r="AZ270" s="28" t="str">
        <f t="shared" si="1626"/>
        <v/>
      </c>
      <c r="BA270" s="28" t="str">
        <f t="shared" si="1626"/>
        <v/>
      </c>
      <c r="BB270" s="28" t="str">
        <f t="shared" si="1626"/>
        <v/>
      </c>
      <c r="BC270" s="28" t="str">
        <f t="shared" si="1626"/>
        <v/>
      </c>
      <c r="BD270" s="28" t="str">
        <f t="shared" si="15"/>
        <v/>
      </c>
      <c r="BG270" s="2" t="s">
        <v>2594</v>
      </c>
      <c r="BI270" s="2" t="s">
        <v>2533</v>
      </c>
      <c r="BJ270" s="28" t="str">
        <f t="shared" si="16"/>
        <v/>
      </c>
      <c r="BK270" s="28" t="str">
        <f t="shared" si="17"/>
        <v/>
      </c>
      <c r="BM270" s="2" t="s">
        <v>98</v>
      </c>
      <c r="BU270" s="12"/>
      <c r="BV270" s="50" t="s">
        <v>576</v>
      </c>
      <c r="BW270" s="12"/>
      <c r="BX270" s="12"/>
      <c r="BY270" s="42" t="str">
        <f t="shared" si="18"/>
        <v>LS13</v>
      </c>
      <c r="BZ270" s="42"/>
    </row>
    <row r="271" spans="1:78" ht="15">
      <c r="A271" s="16" t="s">
        <v>1943</v>
      </c>
      <c r="B271" s="28">
        <f>VLOOKUP(A271,Organisations!$A$2:$B$7,2,FALSE)</f>
        <v>1</v>
      </c>
      <c r="C271" s="16" t="s">
        <v>2596</v>
      </c>
      <c r="D271" s="16" t="s">
        <v>2597</v>
      </c>
      <c r="E271" s="28" t="str">
        <f t="shared" si="0"/>
        <v/>
      </c>
      <c r="F271" s="24"/>
      <c r="G271" s="16" t="s">
        <v>68</v>
      </c>
      <c r="H271" s="17"/>
      <c r="K271" s="26" t="s">
        <v>2599</v>
      </c>
      <c r="L271" s="18"/>
      <c r="M271" s="28" t="str">
        <f t="shared" ref="M271:Q271" si="1627">IFERROR(IF(FIND(M$1,$F271)&gt;1,"Age - Children",""),"")</f>
        <v/>
      </c>
      <c r="N271" s="28" t="str">
        <f t="shared" si="1627"/>
        <v/>
      </c>
      <c r="O271" s="28" t="str">
        <f t="shared" si="1627"/>
        <v/>
      </c>
      <c r="P271" s="28" t="str">
        <f t="shared" si="1627"/>
        <v/>
      </c>
      <c r="Q271" s="28" t="str">
        <f t="shared" si="1627"/>
        <v/>
      </c>
      <c r="R271" s="28" t="str">
        <f t="shared" ref="R271:T271" si="1628">IFERROR(IF(FIND(R$1,$F271)&gt;1,"Age - Elderly",""),"")</f>
        <v/>
      </c>
      <c r="S271" s="28" t="str">
        <f t="shared" si="1628"/>
        <v/>
      </c>
      <c r="T271" s="28" t="str">
        <f t="shared" si="1628"/>
        <v/>
      </c>
      <c r="U271" s="28" t="str">
        <f t="shared" si="3"/>
        <v/>
      </c>
      <c r="V271" s="28" t="str">
        <f t="shared" si="4"/>
        <v/>
      </c>
      <c r="X271" s="28" t="str">
        <f t="shared" si="5"/>
        <v/>
      </c>
      <c r="Y271" s="28" t="str">
        <f t="shared" si="6"/>
        <v/>
      </c>
      <c r="Z271" s="28" t="str">
        <f t="shared" si="7"/>
        <v/>
      </c>
      <c r="AB271" s="28" t="str">
        <f t="shared" si="8"/>
        <v/>
      </c>
      <c r="AD271" s="28" t="str">
        <f t="shared" si="9"/>
        <v/>
      </c>
      <c r="AG271" s="28" t="str">
        <f t="shared" ref="AG271:AL271" si="1629">IFERROR(IF(FIND(AG$1,$F271)&gt;1,AG$1,""),"")</f>
        <v/>
      </c>
      <c r="AH271" s="28" t="str">
        <f t="shared" si="1629"/>
        <v/>
      </c>
      <c r="AI271" s="28" t="str">
        <f t="shared" si="1629"/>
        <v/>
      </c>
      <c r="AJ271" s="28" t="str">
        <f t="shared" si="1629"/>
        <v/>
      </c>
      <c r="AK271" s="28" t="str">
        <f t="shared" si="1629"/>
        <v/>
      </c>
      <c r="AL271" s="28" t="str">
        <f t="shared" si="1629"/>
        <v/>
      </c>
      <c r="AM271" s="28" t="str">
        <f t="shared" si="11"/>
        <v/>
      </c>
      <c r="AN271" s="28" t="str">
        <f t="shared" ref="AN271:AQ271" si="1630">IFERROR(IF(FIND(AN$1,$F271)&gt;1,"Status - LGBT",""),"")</f>
        <v/>
      </c>
      <c r="AO271" s="28" t="str">
        <f t="shared" si="1630"/>
        <v/>
      </c>
      <c r="AP271" s="28" t="str">
        <f t="shared" si="1630"/>
        <v/>
      </c>
      <c r="AQ271" s="28" t="str">
        <f t="shared" si="1630"/>
        <v/>
      </c>
      <c r="AR271" s="28" t="str">
        <f t="shared" ref="AR271:AV271" si="1631">IFERROR(IF(FIND(AR$1,$F271)&gt;1,"BME",""),"")</f>
        <v/>
      </c>
      <c r="AS271" s="28" t="str">
        <f t="shared" si="1631"/>
        <v/>
      </c>
      <c r="AT271" s="28" t="str">
        <f t="shared" si="1631"/>
        <v/>
      </c>
      <c r="AU271" s="28" t="str">
        <f t="shared" si="1631"/>
        <v/>
      </c>
      <c r="AV271" s="28" t="str">
        <f t="shared" si="1631"/>
        <v/>
      </c>
      <c r="AW271" s="28" t="str">
        <f t="shared" ref="AW271:BC271" si="1632">IFERROR(IF(FIND(AW$1,$F271)&gt;1,AW$1,""),"")</f>
        <v/>
      </c>
      <c r="AX271" s="28" t="str">
        <f t="shared" si="1632"/>
        <v/>
      </c>
      <c r="AY271" s="28" t="str">
        <f t="shared" si="1632"/>
        <v/>
      </c>
      <c r="AZ271" s="28" t="str">
        <f t="shared" si="1632"/>
        <v/>
      </c>
      <c r="BA271" s="28" t="str">
        <f t="shared" si="1632"/>
        <v/>
      </c>
      <c r="BB271" s="28" t="str">
        <f t="shared" si="1632"/>
        <v/>
      </c>
      <c r="BC271" s="28" t="str">
        <f t="shared" si="1632"/>
        <v/>
      </c>
      <c r="BD271" s="28" t="str">
        <f t="shared" si="15"/>
        <v/>
      </c>
      <c r="BG271" s="2" t="s">
        <v>2600</v>
      </c>
      <c r="BI271" s="2" t="s">
        <v>1467</v>
      </c>
      <c r="BJ271" s="28" t="str">
        <f t="shared" si="16"/>
        <v>Leeds</v>
      </c>
      <c r="BK271" s="28" t="str">
        <f t="shared" si="17"/>
        <v>West Yorkshire</v>
      </c>
      <c r="BM271" s="2" t="s">
        <v>98</v>
      </c>
      <c r="BU271" s="18"/>
      <c r="BV271" s="47" t="s">
        <v>572</v>
      </c>
      <c r="BW271" s="18"/>
      <c r="BX271" s="18"/>
      <c r="BY271" s="42" t="str">
        <f t="shared" si="18"/>
        <v>LS9</v>
      </c>
      <c r="BZ271" s="43"/>
    </row>
    <row r="272" spans="1:78" ht="15">
      <c r="A272" s="10" t="s">
        <v>1943</v>
      </c>
      <c r="B272" s="28">
        <f>VLOOKUP(A272,Organisations!$A$2:$B$7,2,FALSE)</f>
        <v>1</v>
      </c>
      <c r="C272" s="10" t="s">
        <v>2601</v>
      </c>
      <c r="D272" s="10" t="s">
        <v>2602</v>
      </c>
      <c r="E272" s="28" t="str">
        <f t="shared" si="0"/>
        <v/>
      </c>
      <c r="F272" s="27"/>
      <c r="G272" s="10" t="s">
        <v>68</v>
      </c>
      <c r="H272" s="11"/>
      <c r="K272" s="30" t="s">
        <v>2604</v>
      </c>
      <c r="L272" s="12"/>
      <c r="M272" s="28" t="str">
        <f t="shared" ref="M272:Q272" si="1633">IFERROR(IF(FIND(M$1,$F272)&gt;1,"Age - Children",""),"")</f>
        <v/>
      </c>
      <c r="N272" s="28" t="str">
        <f t="shared" si="1633"/>
        <v/>
      </c>
      <c r="O272" s="28" t="str">
        <f t="shared" si="1633"/>
        <v/>
      </c>
      <c r="P272" s="28" t="str">
        <f t="shared" si="1633"/>
        <v/>
      </c>
      <c r="Q272" s="28" t="str">
        <f t="shared" si="1633"/>
        <v/>
      </c>
      <c r="R272" s="28" t="str">
        <f t="shared" ref="R272:T272" si="1634">IFERROR(IF(FIND(R$1,$F272)&gt;1,"Age - Elderly",""),"")</f>
        <v/>
      </c>
      <c r="S272" s="28" t="str">
        <f t="shared" si="1634"/>
        <v/>
      </c>
      <c r="T272" s="28" t="str">
        <f t="shared" si="1634"/>
        <v/>
      </c>
      <c r="U272" s="28" t="str">
        <f t="shared" si="3"/>
        <v/>
      </c>
      <c r="V272" s="28" t="str">
        <f t="shared" si="4"/>
        <v/>
      </c>
      <c r="X272" s="28" t="str">
        <f t="shared" si="5"/>
        <v/>
      </c>
      <c r="Y272" s="28" t="str">
        <f t="shared" si="6"/>
        <v/>
      </c>
      <c r="Z272" s="28" t="str">
        <f t="shared" si="7"/>
        <v/>
      </c>
      <c r="AB272" s="28" t="str">
        <f t="shared" si="8"/>
        <v/>
      </c>
      <c r="AD272" s="28" t="str">
        <f t="shared" si="9"/>
        <v/>
      </c>
      <c r="AG272" s="28" t="str">
        <f t="shared" ref="AG272:AL272" si="1635">IFERROR(IF(FIND(AG$1,$F272)&gt;1,AG$1,""),"")</f>
        <v/>
      </c>
      <c r="AH272" s="28" t="str">
        <f t="shared" si="1635"/>
        <v/>
      </c>
      <c r="AI272" s="28" t="str">
        <f t="shared" si="1635"/>
        <v/>
      </c>
      <c r="AJ272" s="28" t="str">
        <f t="shared" si="1635"/>
        <v/>
      </c>
      <c r="AK272" s="28" t="str">
        <f t="shared" si="1635"/>
        <v/>
      </c>
      <c r="AL272" s="28" t="str">
        <f t="shared" si="1635"/>
        <v/>
      </c>
      <c r="AM272" s="28" t="str">
        <f t="shared" si="11"/>
        <v/>
      </c>
      <c r="AN272" s="28" t="str">
        <f t="shared" ref="AN272:AQ272" si="1636">IFERROR(IF(FIND(AN$1,$F272)&gt;1,"Status - LGBT",""),"")</f>
        <v/>
      </c>
      <c r="AO272" s="28" t="str">
        <f t="shared" si="1636"/>
        <v/>
      </c>
      <c r="AP272" s="28" t="str">
        <f t="shared" si="1636"/>
        <v/>
      </c>
      <c r="AQ272" s="28" t="str">
        <f t="shared" si="1636"/>
        <v/>
      </c>
      <c r="AR272" s="28" t="str">
        <f t="shared" ref="AR272:AV272" si="1637">IFERROR(IF(FIND(AR$1,$F272)&gt;1,"BME",""),"")</f>
        <v/>
      </c>
      <c r="AS272" s="28" t="str">
        <f t="shared" si="1637"/>
        <v/>
      </c>
      <c r="AT272" s="28" t="str">
        <f t="shared" si="1637"/>
        <v/>
      </c>
      <c r="AU272" s="28" t="str">
        <f t="shared" si="1637"/>
        <v/>
      </c>
      <c r="AV272" s="28" t="str">
        <f t="shared" si="1637"/>
        <v/>
      </c>
      <c r="AW272" s="28" t="str">
        <f t="shared" ref="AW272:BC272" si="1638">IFERROR(IF(FIND(AW$1,$F272)&gt;1,AW$1,""),"")</f>
        <v/>
      </c>
      <c r="AX272" s="28" t="str">
        <f t="shared" si="1638"/>
        <v/>
      </c>
      <c r="AY272" s="28" t="str">
        <f t="shared" si="1638"/>
        <v/>
      </c>
      <c r="AZ272" s="28" t="str">
        <f t="shared" si="1638"/>
        <v/>
      </c>
      <c r="BA272" s="28" t="str">
        <f t="shared" si="1638"/>
        <v/>
      </c>
      <c r="BB272" s="28" t="str">
        <f t="shared" si="1638"/>
        <v/>
      </c>
      <c r="BC272" s="28" t="str">
        <f t="shared" si="1638"/>
        <v/>
      </c>
      <c r="BD272" s="28" t="str">
        <f t="shared" si="15"/>
        <v/>
      </c>
      <c r="BG272" s="2" t="s">
        <v>2605</v>
      </c>
      <c r="BI272" s="2" t="s">
        <v>2545</v>
      </c>
      <c r="BJ272" s="28" t="str">
        <f t="shared" si="16"/>
        <v>Leeds</v>
      </c>
      <c r="BK272" s="28" t="str">
        <f t="shared" si="17"/>
        <v>West Yorkshire</v>
      </c>
      <c r="BM272" s="2" t="s">
        <v>98</v>
      </c>
      <c r="BU272" s="12"/>
      <c r="BV272" s="50" t="s">
        <v>575</v>
      </c>
      <c r="BW272" s="12"/>
      <c r="BX272" s="12"/>
      <c r="BY272" s="42" t="str">
        <f t="shared" si="18"/>
        <v>LS12</v>
      </c>
      <c r="BZ272" s="42"/>
    </row>
    <row r="273" spans="1:78" ht="15">
      <c r="A273" s="16" t="s">
        <v>1943</v>
      </c>
      <c r="B273" s="28">
        <f>VLOOKUP(A273,Organisations!$A$2:$B$7,2,FALSE)</f>
        <v>1</v>
      </c>
      <c r="C273" s="16" t="s">
        <v>2606</v>
      </c>
      <c r="D273" s="16" t="s">
        <v>2607</v>
      </c>
      <c r="E273" s="28" t="str">
        <f t="shared" si="0"/>
        <v/>
      </c>
      <c r="F273" s="24"/>
      <c r="G273" s="16" t="s">
        <v>68</v>
      </c>
      <c r="H273" s="17"/>
      <c r="K273" s="26" t="s">
        <v>2609</v>
      </c>
      <c r="L273" s="18"/>
      <c r="M273" s="28" t="str">
        <f t="shared" ref="M273:Q273" si="1639">IFERROR(IF(FIND(M$1,$F273)&gt;1,"Age - Children",""),"")</f>
        <v/>
      </c>
      <c r="N273" s="28" t="str">
        <f t="shared" si="1639"/>
        <v/>
      </c>
      <c r="O273" s="28" t="str">
        <f t="shared" si="1639"/>
        <v/>
      </c>
      <c r="P273" s="28" t="str">
        <f t="shared" si="1639"/>
        <v/>
      </c>
      <c r="Q273" s="28" t="str">
        <f t="shared" si="1639"/>
        <v/>
      </c>
      <c r="R273" s="28" t="str">
        <f t="shared" ref="R273:T273" si="1640">IFERROR(IF(FIND(R$1,$F273)&gt;1,"Age - Elderly",""),"")</f>
        <v/>
      </c>
      <c r="S273" s="28" t="str">
        <f t="shared" si="1640"/>
        <v/>
      </c>
      <c r="T273" s="28" t="str">
        <f t="shared" si="1640"/>
        <v/>
      </c>
      <c r="U273" s="28" t="str">
        <f t="shared" si="3"/>
        <v/>
      </c>
      <c r="V273" s="28" t="str">
        <f t="shared" si="4"/>
        <v/>
      </c>
      <c r="X273" s="28" t="str">
        <f t="shared" si="5"/>
        <v/>
      </c>
      <c r="Y273" s="28" t="str">
        <f t="shared" si="6"/>
        <v/>
      </c>
      <c r="Z273" s="28" t="str">
        <f t="shared" si="7"/>
        <v/>
      </c>
      <c r="AB273" s="28" t="str">
        <f t="shared" si="8"/>
        <v/>
      </c>
      <c r="AD273" s="28" t="str">
        <f t="shared" si="9"/>
        <v/>
      </c>
      <c r="AG273" s="28" t="str">
        <f t="shared" ref="AG273:AL273" si="1641">IFERROR(IF(FIND(AG$1,$F273)&gt;1,AG$1,""),"")</f>
        <v/>
      </c>
      <c r="AH273" s="28" t="str">
        <f t="shared" si="1641"/>
        <v/>
      </c>
      <c r="AI273" s="28" t="str">
        <f t="shared" si="1641"/>
        <v/>
      </c>
      <c r="AJ273" s="28" t="str">
        <f t="shared" si="1641"/>
        <v/>
      </c>
      <c r="AK273" s="28" t="str">
        <f t="shared" si="1641"/>
        <v/>
      </c>
      <c r="AL273" s="28" t="str">
        <f t="shared" si="1641"/>
        <v/>
      </c>
      <c r="AM273" s="28" t="str">
        <f t="shared" si="11"/>
        <v/>
      </c>
      <c r="AN273" s="28" t="str">
        <f t="shared" ref="AN273:AQ273" si="1642">IFERROR(IF(FIND(AN$1,$F273)&gt;1,"Status - LGBT",""),"")</f>
        <v/>
      </c>
      <c r="AO273" s="28" t="str">
        <f t="shared" si="1642"/>
        <v/>
      </c>
      <c r="AP273" s="28" t="str">
        <f t="shared" si="1642"/>
        <v/>
      </c>
      <c r="AQ273" s="28" t="str">
        <f t="shared" si="1642"/>
        <v/>
      </c>
      <c r="AR273" s="28" t="str">
        <f t="shared" ref="AR273:AV273" si="1643">IFERROR(IF(FIND(AR$1,$F273)&gt;1,"BME",""),"")</f>
        <v/>
      </c>
      <c r="AS273" s="28" t="str">
        <f t="shared" si="1643"/>
        <v/>
      </c>
      <c r="AT273" s="28" t="str">
        <f t="shared" si="1643"/>
        <v/>
      </c>
      <c r="AU273" s="28" t="str">
        <f t="shared" si="1643"/>
        <v/>
      </c>
      <c r="AV273" s="28" t="str">
        <f t="shared" si="1643"/>
        <v/>
      </c>
      <c r="AW273" s="28" t="str">
        <f t="shared" ref="AW273:BC273" si="1644">IFERROR(IF(FIND(AW$1,$F273)&gt;1,AW$1,""),"")</f>
        <v/>
      </c>
      <c r="AX273" s="28" t="str">
        <f t="shared" si="1644"/>
        <v/>
      </c>
      <c r="AY273" s="28" t="str">
        <f t="shared" si="1644"/>
        <v/>
      </c>
      <c r="AZ273" s="28" t="str">
        <f t="shared" si="1644"/>
        <v/>
      </c>
      <c r="BA273" s="28" t="str">
        <f t="shared" si="1644"/>
        <v/>
      </c>
      <c r="BB273" s="28" t="str">
        <f t="shared" si="1644"/>
        <v/>
      </c>
      <c r="BC273" s="28" t="str">
        <f t="shared" si="1644"/>
        <v/>
      </c>
      <c r="BD273" s="28" t="str">
        <f t="shared" si="15"/>
        <v/>
      </c>
      <c r="BG273" s="2" t="s">
        <v>2136</v>
      </c>
      <c r="BI273" s="2" t="s">
        <v>2089</v>
      </c>
      <c r="BJ273" s="28" t="str">
        <f t="shared" si="16"/>
        <v>Leeds</v>
      </c>
      <c r="BK273" s="28" t="str">
        <f t="shared" si="17"/>
        <v>West Yorkshire</v>
      </c>
      <c r="BM273" s="2" t="s">
        <v>98</v>
      </c>
      <c r="BU273" s="18"/>
      <c r="BV273" s="47" t="s">
        <v>561</v>
      </c>
      <c r="BW273" s="18"/>
      <c r="BX273" s="18"/>
      <c r="BY273" s="42" t="str">
        <f t="shared" si="18"/>
        <v>LS1</v>
      </c>
      <c r="BZ273" s="43"/>
    </row>
    <row r="274" spans="1:78" ht="15">
      <c r="A274" s="10" t="s">
        <v>1943</v>
      </c>
      <c r="B274" s="28">
        <f>VLOOKUP(A274,Organisations!$A$2:$B$7,2,FALSE)</f>
        <v>1</v>
      </c>
      <c r="C274" s="10" t="s">
        <v>2611</v>
      </c>
      <c r="D274" s="10" t="s">
        <v>2612</v>
      </c>
      <c r="E274" s="28" t="str">
        <f t="shared" si="0"/>
        <v/>
      </c>
      <c r="F274" s="27"/>
      <c r="G274" s="10" t="s">
        <v>68</v>
      </c>
      <c r="H274" s="11"/>
      <c r="K274" s="30" t="s">
        <v>2614</v>
      </c>
      <c r="L274" s="12"/>
      <c r="M274" s="28" t="str">
        <f t="shared" ref="M274:Q274" si="1645">IFERROR(IF(FIND(M$1,$F274)&gt;1,"Age - Children",""),"")</f>
        <v/>
      </c>
      <c r="N274" s="28" t="str">
        <f t="shared" si="1645"/>
        <v/>
      </c>
      <c r="O274" s="28" t="str">
        <f t="shared" si="1645"/>
        <v/>
      </c>
      <c r="P274" s="28" t="str">
        <f t="shared" si="1645"/>
        <v/>
      </c>
      <c r="Q274" s="28" t="str">
        <f t="shared" si="1645"/>
        <v/>
      </c>
      <c r="R274" s="28" t="str">
        <f t="shared" ref="R274:T274" si="1646">IFERROR(IF(FIND(R$1,$F274)&gt;1,"Age - Elderly",""),"")</f>
        <v/>
      </c>
      <c r="S274" s="28" t="str">
        <f t="shared" si="1646"/>
        <v/>
      </c>
      <c r="T274" s="28" t="str">
        <f t="shared" si="1646"/>
        <v/>
      </c>
      <c r="U274" s="28" t="str">
        <f t="shared" si="3"/>
        <v/>
      </c>
      <c r="V274" s="28" t="str">
        <f t="shared" si="4"/>
        <v/>
      </c>
      <c r="X274" s="28" t="str">
        <f t="shared" si="5"/>
        <v/>
      </c>
      <c r="Y274" s="28" t="str">
        <f t="shared" si="6"/>
        <v/>
      </c>
      <c r="Z274" s="28" t="str">
        <f t="shared" si="7"/>
        <v/>
      </c>
      <c r="AB274" s="28" t="str">
        <f t="shared" si="8"/>
        <v/>
      </c>
      <c r="AD274" s="28" t="str">
        <f t="shared" si="9"/>
        <v/>
      </c>
      <c r="AG274" s="28" t="str">
        <f t="shared" ref="AG274:AL274" si="1647">IFERROR(IF(FIND(AG$1,$F274)&gt;1,AG$1,""),"")</f>
        <v/>
      </c>
      <c r="AH274" s="28" t="str">
        <f t="shared" si="1647"/>
        <v/>
      </c>
      <c r="AI274" s="28" t="str">
        <f t="shared" si="1647"/>
        <v/>
      </c>
      <c r="AJ274" s="28" t="str">
        <f t="shared" si="1647"/>
        <v/>
      </c>
      <c r="AK274" s="28" t="str">
        <f t="shared" si="1647"/>
        <v/>
      </c>
      <c r="AL274" s="28" t="str">
        <f t="shared" si="1647"/>
        <v/>
      </c>
      <c r="AM274" s="28" t="str">
        <f t="shared" si="11"/>
        <v/>
      </c>
      <c r="AN274" s="28" t="str">
        <f t="shared" ref="AN274:AQ274" si="1648">IFERROR(IF(FIND(AN$1,$F274)&gt;1,"Status - LGBT",""),"")</f>
        <v/>
      </c>
      <c r="AO274" s="28" t="str">
        <f t="shared" si="1648"/>
        <v/>
      </c>
      <c r="AP274" s="28" t="str">
        <f t="shared" si="1648"/>
        <v/>
      </c>
      <c r="AQ274" s="28" t="str">
        <f t="shared" si="1648"/>
        <v/>
      </c>
      <c r="AR274" s="28" t="str">
        <f t="shared" ref="AR274:AV274" si="1649">IFERROR(IF(FIND(AR$1,$F274)&gt;1,"BME",""),"")</f>
        <v/>
      </c>
      <c r="AS274" s="28" t="str">
        <f t="shared" si="1649"/>
        <v/>
      </c>
      <c r="AT274" s="28" t="str">
        <f t="shared" si="1649"/>
        <v/>
      </c>
      <c r="AU274" s="28" t="str">
        <f t="shared" si="1649"/>
        <v/>
      </c>
      <c r="AV274" s="28" t="str">
        <f t="shared" si="1649"/>
        <v/>
      </c>
      <c r="AW274" s="28" t="str">
        <f t="shared" ref="AW274:BC274" si="1650">IFERROR(IF(FIND(AW$1,$F274)&gt;1,AW$1,""),"")</f>
        <v/>
      </c>
      <c r="AX274" s="28" t="str">
        <f t="shared" si="1650"/>
        <v/>
      </c>
      <c r="AY274" s="28" t="str">
        <f t="shared" si="1650"/>
        <v/>
      </c>
      <c r="AZ274" s="28" t="str">
        <f t="shared" si="1650"/>
        <v/>
      </c>
      <c r="BA274" s="28" t="str">
        <f t="shared" si="1650"/>
        <v/>
      </c>
      <c r="BB274" s="28" t="str">
        <f t="shared" si="1650"/>
        <v/>
      </c>
      <c r="BC274" s="28" t="str">
        <f t="shared" si="1650"/>
        <v/>
      </c>
      <c r="BD274" s="28" t="str">
        <f t="shared" si="15"/>
        <v/>
      </c>
      <c r="BG274" s="2" t="s">
        <v>2615</v>
      </c>
      <c r="BI274" s="2" t="s">
        <v>1273</v>
      </c>
      <c r="BJ274" s="28" t="str">
        <f t="shared" si="16"/>
        <v>Leeds</v>
      </c>
      <c r="BK274" s="28" t="str">
        <f t="shared" si="17"/>
        <v>West Yorkshire</v>
      </c>
      <c r="BM274" s="2" t="s">
        <v>98</v>
      </c>
      <c r="BU274" s="12"/>
      <c r="BV274" s="50" t="s">
        <v>573</v>
      </c>
      <c r="BW274" s="12"/>
      <c r="BX274" s="12"/>
      <c r="BY274" s="42" t="str">
        <f t="shared" si="18"/>
        <v>LS10</v>
      </c>
      <c r="BZ274" s="42"/>
    </row>
    <row r="275" spans="1:78" ht="15">
      <c r="A275" s="16" t="s">
        <v>1943</v>
      </c>
      <c r="B275" s="28">
        <f>VLOOKUP(A275,Organisations!$A$2:$B$7,2,FALSE)</f>
        <v>1</v>
      </c>
      <c r="C275" s="16" t="s">
        <v>2617</v>
      </c>
      <c r="D275" s="16" t="s">
        <v>2618</v>
      </c>
      <c r="E275" s="28" t="str">
        <f t="shared" si="0"/>
        <v/>
      </c>
      <c r="F275" s="24"/>
      <c r="G275" s="16" t="s">
        <v>68</v>
      </c>
      <c r="H275" s="17"/>
      <c r="K275" s="26" t="s">
        <v>2620</v>
      </c>
      <c r="L275" s="18"/>
      <c r="M275" s="28" t="str">
        <f t="shared" ref="M275:Q275" si="1651">IFERROR(IF(FIND(M$1,$F275)&gt;1,"Age - Children",""),"")</f>
        <v/>
      </c>
      <c r="N275" s="28" t="str">
        <f t="shared" si="1651"/>
        <v/>
      </c>
      <c r="O275" s="28" t="str">
        <f t="shared" si="1651"/>
        <v/>
      </c>
      <c r="P275" s="28" t="str">
        <f t="shared" si="1651"/>
        <v/>
      </c>
      <c r="Q275" s="28" t="str">
        <f t="shared" si="1651"/>
        <v/>
      </c>
      <c r="R275" s="28" t="str">
        <f t="shared" ref="R275:T275" si="1652">IFERROR(IF(FIND(R$1,$F275)&gt;1,"Age - Elderly",""),"")</f>
        <v/>
      </c>
      <c r="S275" s="28" t="str">
        <f t="shared" si="1652"/>
        <v/>
      </c>
      <c r="T275" s="28" t="str">
        <f t="shared" si="1652"/>
        <v/>
      </c>
      <c r="U275" s="28" t="str">
        <f t="shared" si="3"/>
        <v/>
      </c>
      <c r="V275" s="28" t="str">
        <f t="shared" si="4"/>
        <v/>
      </c>
      <c r="X275" s="28" t="str">
        <f t="shared" si="5"/>
        <v/>
      </c>
      <c r="Y275" s="28" t="str">
        <f t="shared" si="6"/>
        <v/>
      </c>
      <c r="Z275" s="28" t="str">
        <f t="shared" si="7"/>
        <v/>
      </c>
      <c r="AB275" s="28" t="str">
        <f t="shared" si="8"/>
        <v/>
      </c>
      <c r="AD275" s="28" t="str">
        <f t="shared" si="9"/>
        <v/>
      </c>
      <c r="AG275" s="28" t="str">
        <f t="shared" ref="AG275:AL275" si="1653">IFERROR(IF(FIND(AG$1,$F275)&gt;1,AG$1,""),"")</f>
        <v/>
      </c>
      <c r="AH275" s="28" t="str">
        <f t="shared" si="1653"/>
        <v/>
      </c>
      <c r="AI275" s="28" t="str">
        <f t="shared" si="1653"/>
        <v/>
      </c>
      <c r="AJ275" s="28" t="str">
        <f t="shared" si="1653"/>
        <v/>
      </c>
      <c r="AK275" s="28" t="str">
        <f t="shared" si="1653"/>
        <v/>
      </c>
      <c r="AL275" s="28" t="str">
        <f t="shared" si="1653"/>
        <v/>
      </c>
      <c r="AM275" s="28" t="str">
        <f t="shared" si="11"/>
        <v/>
      </c>
      <c r="AN275" s="28" t="str">
        <f t="shared" ref="AN275:AQ275" si="1654">IFERROR(IF(FIND(AN$1,$F275)&gt;1,"Status - LGBT",""),"")</f>
        <v/>
      </c>
      <c r="AO275" s="28" t="str">
        <f t="shared" si="1654"/>
        <v/>
      </c>
      <c r="AP275" s="28" t="str">
        <f t="shared" si="1654"/>
        <v/>
      </c>
      <c r="AQ275" s="28" t="str">
        <f t="shared" si="1654"/>
        <v/>
      </c>
      <c r="AR275" s="28" t="str">
        <f t="shared" ref="AR275:AV275" si="1655">IFERROR(IF(FIND(AR$1,$F275)&gt;1,"BME",""),"")</f>
        <v/>
      </c>
      <c r="AS275" s="28" t="str">
        <f t="shared" si="1655"/>
        <v/>
      </c>
      <c r="AT275" s="28" t="str">
        <f t="shared" si="1655"/>
        <v/>
      </c>
      <c r="AU275" s="28" t="str">
        <f t="shared" si="1655"/>
        <v/>
      </c>
      <c r="AV275" s="28" t="str">
        <f t="shared" si="1655"/>
        <v/>
      </c>
      <c r="AW275" s="28" t="str">
        <f t="shared" ref="AW275:BC275" si="1656">IFERROR(IF(FIND(AW$1,$F275)&gt;1,AW$1,""),"")</f>
        <v/>
      </c>
      <c r="AX275" s="28" t="str">
        <f t="shared" si="1656"/>
        <v/>
      </c>
      <c r="AY275" s="28" t="str">
        <f t="shared" si="1656"/>
        <v/>
      </c>
      <c r="AZ275" s="28" t="str">
        <f t="shared" si="1656"/>
        <v/>
      </c>
      <c r="BA275" s="28" t="str">
        <f t="shared" si="1656"/>
        <v/>
      </c>
      <c r="BB275" s="28" t="str">
        <f t="shared" si="1656"/>
        <v/>
      </c>
      <c r="BC275" s="28" t="str">
        <f t="shared" si="1656"/>
        <v/>
      </c>
      <c r="BD275" s="28" t="str">
        <f t="shared" si="15"/>
        <v/>
      </c>
      <c r="BG275" s="2" t="s">
        <v>2621</v>
      </c>
      <c r="BI275" s="2" t="s">
        <v>2561</v>
      </c>
      <c r="BJ275" s="28" t="str">
        <f t="shared" si="16"/>
        <v>Leeds</v>
      </c>
      <c r="BK275" s="28" t="str">
        <f t="shared" si="17"/>
        <v>West Yorkshire</v>
      </c>
      <c r="BM275" s="2" t="s">
        <v>98</v>
      </c>
      <c r="BU275" s="18"/>
      <c r="BV275" s="47" t="s">
        <v>564</v>
      </c>
      <c r="BW275" s="18"/>
      <c r="BX275" s="18"/>
      <c r="BY275" s="42" t="str">
        <f t="shared" si="18"/>
        <v>LS2</v>
      </c>
      <c r="BZ275" s="43"/>
    </row>
    <row r="276" spans="1:78" ht="15">
      <c r="A276" s="10" t="s">
        <v>1943</v>
      </c>
      <c r="B276" s="28">
        <f>VLOOKUP(A276,Organisations!$A$2:$B$7,2,FALSE)</f>
        <v>1</v>
      </c>
      <c r="C276" s="10" t="s">
        <v>2622</v>
      </c>
      <c r="D276" s="10" t="s">
        <v>2623</v>
      </c>
      <c r="E276" s="28" t="str">
        <f t="shared" si="0"/>
        <v/>
      </c>
      <c r="F276" s="27"/>
      <c r="G276" s="10" t="s">
        <v>68</v>
      </c>
      <c r="H276" s="11"/>
      <c r="K276" s="30" t="s">
        <v>2625</v>
      </c>
      <c r="L276" s="12"/>
      <c r="M276" s="28" t="str">
        <f t="shared" ref="M276:Q276" si="1657">IFERROR(IF(FIND(M$1,$F276)&gt;1,"Age - Children",""),"")</f>
        <v/>
      </c>
      <c r="N276" s="28" t="str">
        <f t="shared" si="1657"/>
        <v/>
      </c>
      <c r="O276" s="28" t="str">
        <f t="shared" si="1657"/>
        <v/>
      </c>
      <c r="P276" s="28" t="str">
        <f t="shared" si="1657"/>
        <v/>
      </c>
      <c r="Q276" s="28" t="str">
        <f t="shared" si="1657"/>
        <v/>
      </c>
      <c r="R276" s="28" t="str">
        <f t="shared" ref="R276:T276" si="1658">IFERROR(IF(FIND(R$1,$F276)&gt;1,"Age - Elderly",""),"")</f>
        <v/>
      </c>
      <c r="S276" s="28" t="str">
        <f t="shared" si="1658"/>
        <v/>
      </c>
      <c r="T276" s="28" t="str">
        <f t="shared" si="1658"/>
        <v/>
      </c>
      <c r="U276" s="28" t="str">
        <f t="shared" si="3"/>
        <v/>
      </c>
      <c r="V276" s="28" t="str">
        <f t="shared" si="4"/>
        <v/>
      </c>
      <c r="X276" s="28" t="str">
        <f t="shared" si="5"/>
        <v/>
      </c>
      <c r="Y276" s="28" t="str">
        <f t="shared" si="6"/>
        <v/>
      </c>
      <c r="Z276" s="28" t="str">
        <f t="shared" si="7"/>
        <v/>
      </c>
      <c r="AB276" s="28" t="str">
        <f t="shared" si="8"/>
        <v/>
      </c>
      <c r="AD276" s="28" t="str">
        <f t="shared" si="9"/>
        <v/>
      </c>
      <c r="AG276" s="28" t="str">
        <f t="shared" ref="AG276:AL276" si="1659">IFERROR(IF(FIND(AG$1,$F276)&gt;1,AG$1,""),"")</f>
        <v/>
      </c>
      <c r="AH276" s="28" t="str">
        <f t="shared" si="1659"/>
        <v/>
      </c>
      <c r="AI276" s="28" t="str">
        <f t="shared" si="1659"/>
        <v/>
      </c>
      <c r="AJ276" s="28" t="str">
        <f t="shared" si="1659"/>
        <v/>
      </c>
      <c r="AK276" s="28" t="str">
        <f t="shared" si="1659"/>
        <v/>
      </c>
      <c r="AL276" s="28" t="str">
        <f t="shared" si="1659"/>
        <v/>
      </c>
      <c r="AM276" s="28" t="str">
        <f t="shared" si="11"/>
        <v/>
      </c>
      <c r="AN276" s="28" t="str">
        <f t="shared" ref="AN276:AQ276" si="1660">IFERROR(IF(FIND(AN$1,$F276)&gt;1,"Status - LGBT",""),"")</f>
        <v/>
      </c>
      <c r="AO276" s="28" t="str">
        <f t="shared" si="1660"/>
        <v/>
      </c>
      <c r="AP276" s="28" t="str">
        <f t="shared" si="1660"/>
        <v/>
      </c>
      <c r="AQ276" s="28" t="str">
        <f t="shared" si="1660"/>
        <v/>
      </c>
      <c r="AR276" s="28" t="str">
        <f t="shared" ref="AR276:AV276" si="1661">IFERROR(IF(FIND(AR$1,$F276)&gt;1,"BME",""),"")</f>
        <v/>
      </c>
      <c r="AS276" s="28" t="str">
        <f t="shared" si="1661"/>
        <v/>
      </c>
      <c r="AT276" s="28" t="str">
        <f t="shared" si="1661"/>
        <v/>
      </c>
      <c r="AU276" s="28" t="str">
        <f t="shared" si="1661"/>
        <v/>
      </c>
      <c r="AV276" s="28" t="str">
        <f t="shared" si="1661"/>
        <v/>
      </c>
      <c r="AW276" s="28" t="str">
        <f t="shared" ref="AW276:BC276" si="1662">IFERROR(IF(FIND(AW$1,$F276)&gt;1,AW$1,""),"")</f>
        <v/>
      </c>
      <c r="AX276" s="28" t="str">
        <f t="shared" si="1662"/>
        <v/>
      </c>
      <c r="AY276" s="28" t="str">
        <f t="shared" si="1662"/>
        <v/>
      </c>
      <c r="AZ276" s="28" t="str">
        <f t="shared" si="1662"/>
        <v/>
      </c>
      <c r="BA276" s="28" t="str">
        <f t="shared" si="1662"/>
        <v/>
      </c>
      <c r="BB276" s="28" t="str">
        <f t="shared" si="1662"/>
        <v/>
      </c>
      <c r="BC276" s="28" t="str">
        <f t="shared" si="1662"/>
        <v/>
      </c>
      <c r="BD276" s="28" t="str">
        <f t="shared" si="15"/>
        <v/>
      </c>
      <c r="BG276" s="2" t="s">
        <v>2626</v>
      </c>
      <c r="BI276" s="2" t="s">
        <v>2568</v>
      </c>
      <c r="BJ276" s="28" t="str">
        <f t="shared" si="16"/>
        <v>Leeds</v>
      </c>
      <c r="BK276" s="28" t="str">
        <f t="shared" si="17"/>
        <v>West Yorkshire</v>
      </c>
      <c r="BM276" s="2" t="s">
        <v>98</v>
      </c>
      <c r="BU276" s="12"/>
      <c r="BV276" s="50" t="s">
        <v>599</v>
      </c>
      <c r="BW276" s="12"/>
      <c r="BX276" s="12"/>
      <c r="BY276" s="42" t="str">
        <f t="shared" si="18"/>
        <v>LS28</v>
      </c>
      <c r="BZ276" s="42"/>
    </row>
    <row r="277" spans="1:78" ht="15">
      <c r="A277" s="16" t="s">
        <v>1943</v>
      </c>
      <c r="B277" s="28">
        <f>VLOOKUP(A277,Organisations!$A$2:$B$7,2,FALSE)</f>
        <v>1</v>
      </c>
      <c r="C277" s="23" t="s">
        <v>2627</v>
      </c>
      <c r="D277" s="23" t="s">
        <v>2628</v>
      </c>
      <c r="E277" s="28" t="str">
        <f t="shared" si="0"/>
        <v/>
      </c>
      <c r="F277" s="24"/>
      <c r="G277" s="16" t="s">
        <v>68</v>
      </c>
      <c r="H277" s="17"/>
      <c r="K277" s="26" t="s">
        <v>2630</v>
      </c>
      <c r="L277" s="18"/>
      <c r="M277" s="28" t="str">
        <f t="shared" ref="M277:Q277" si="1663">IFERROR(IF(FIND(M$1,$F277)&gt;1,"Age - Children",""),"")</f>
        <v/>
      </c>
      <c r="N277" s="28" t="str">
        <f t="shared" si="1663"/>
        <v/>
      </c>
      <c r="O277" s="28" t="str">
        <f t="shared" si="1663"/>
        <v/>
      </c>
      <c r="P277" s="28" t="str">
        <f t="shared" si="1663"/>
        <v/>
      </c>
      <c r="Q277" s="28" t="str">
        <f t="shared" si="1663"/>
        <v/>
      </c>
      <c r="R277" s="28" t="str">
        <f t="shared" ref="R277:T277" si="1664">IFERROR(IF(FIND(R$1,$F277)&gt;1,"Age - Elderly",""),"")</f>
        <v/>
      </c>
      <c r="S277" s="28" t="str">
        <f t="shared" si="1664"/>
        <v/>
      </c>
      <c r="T277" s="28" t="str">
        <f t="shared" si="1664"/>
        <v/>
      </c>
      <c r="U277" s="28" t="str">
        <f t="shared" si="3"/>
        <v/>
      </c>
      <c r="V277" s="28" t="str">
        <f t="shared" si="4"/>
        <v/>
      </c>
      <c r="X277" s="28" t="str">
        <f t="shared" si="5"/>
        <v/>
      </c>
      <c r="Y277" s="28" t="str">
        <f t="shared" si="6"/>
        <v/>
      </c>
      <c r="Z277" s="28" t="str">
        <f t="shared" si="7"/>
        <v/>
      </c>
      <c r="AB277" s="28" t="str">
        <f t="shared" si="8"/>
        <v/>
      </c>
      <c r="AD277" s="28" t="str">
        <f t="shared" si="9"/>
        <v/>
      </c>
      <c r="AG277" s="28" t="str">
        <f t="shared" ref="AG277:AL277" si="1665">IFERROR(IF(FIND(AG$1,$F277)&gt;1,AG$1,""),"")</f>
        <v/>
      </c>
      <c r="AH277" s="28" t="str">
        <f t="shared" si="1665"/>
        <v/>
      </c>
      <c r="AI277" s="28" t="str">
        <f t="shared" si="1665"/>
        <v/>
      </c>
      <c r="AJ277" s="28" t="str">
        <f t="shared" si="1665"/>
        <v/>
      </c>
      <c r="AK277" s="28" t="str">
        <f t="shared" si="1665"/>
        <v/>
      </c>
      <c r="AL277" s="28" t="str">
        <f t="shared" si="1665"/>
        <v/>
      </c>
      <c r="AM277" s="28" t="str">
        <f t="shared" si="11"/>
        <v/>
      </c>
      <c r="AN277" s="28" t="str">
        <f t="shared" ref="AN277:AQ277" si="1666">IFERROR(IF(FIND(AN$1,$F277)&gt;1,"Status - LGBT",""),"")</f>
        <v/>
      </c>
      <c r="AO277" s="28" t="str">
        <f t="shared" si="1666"/>
        <v/>
      </c>
      <c r="AP277" s="28" t="str">
        <f t="shared" si="1666"/>
        <v/>
      </c>
      <c r="AQ277" s="28" t="str">
        <f t="shared" si="1666"/>
        <v/>
      </c>
      <c r="AR277" s="28" t="str">
        <f t="shared" ref="AR277:AV277" si="1667">IFERROR(IF(FIND(AR$1,$F277)&gt;1,"BME",""),"")</f>
        <v/>
      </c>
      <c r="AS277" s="28" t="str">
        <f t="shared" si="1667"/>
        <v/>
      </c>
      <c r="AT277" s="28" t="str">
        <f t="shared" si="1667"/>
        <v/>
      </c>
      <c r="AU277" s="28" t="str">
        <f t="shared" si="1667"/>
        <v/>
      </c>
      <c r="AV277" s="28" t="str">
        <f t="shared" si="1667"/>
        <v/>
      </c>
      <c r="AW277" s="28" t="str">
        <f t="shared" ref="AW277:BC277" si="1668">IFERROR(IF(FIND(AW$1,$F277)&gt;1,AW$1,""),"")</f>
        <v/>
      </c>
      <c r="AX277" s="28" t="str">
        <f t="shared" si="1668"/>
        <v/>
      </c>
      <c r="AY277" s="28" t="str">
        <f t="shared" si="1668"/>
        <v/>
      </c>
      <c r="AZ277" s="28" t="str">
        <f t="shared" si="1668"/>
        <v/>
      </c>
      <c r="BA277" s="28" t="str">
        <f t="shared" si="1668"/>
        <v/>
      </c>
      <c r="BB277" s="28" t="str">
        <f t="shared" si="1668"/>
        <v/>
      </c>
      <c r="BC277" s="28" t="str">
        <f t="shared" si="1668"/>
        <v/>
      </c>
      <c r="BD277" s="28" t="str">
        <f t="shared" si="15"/>
        <v/>
      </c>
      <c r="BG277" s="2" t="s">
        <v>2631</v>
      </c>
      <c r="BI277" s="2" t="s">
        <v>2575</v>
      </c>
      <c r="BJ277" s="28" t="str">
        <f t="shared" si="16"/>
        <v>Leeds</v>
      </c>
      <c r="BK277" s="28" t="str">
        <f t="shared" si="17"/>
        <v>West Yorkshire</v>
      </c>
      <c r="BM277" s="2" t="s">
        <v>98</v>
      </c>
      <c r="BU277" s="18"/>
      <c r="BV277" s="47" t="s">
        <v>572</v>
      </c>
      <c r="BW277" s="18"/>
      <c r="BX277" s="18"/>
      <c r="BY277" s="42" t="str">
        <f t="shared" si="18"/>
        <v>LS9</v>
      </c>
      <c r="BZ277" s="43"/>
    </row>
    <row r="278" spans="1:78" ht="15">
      <c r="A278" s="10" t="s">
        <v>1943</v>
      </c>
      <c r="B278" s="28">
        <f>VLOOKUP(A278,Organisations!$A$2:$B$7,2,FALSE)</f>
        <v>1</v>
      </c>
      <c r="C278" s="10" t="s">
        <v>2634</v>
      </c>
      <c r="D278" s="10" t="s">
        <v>2635</v>
      </c>
      <c r="E278" s="28" t="str">
        <f t="shared" si="0"/>
        <v/>
      </c>
      <c r="F278" s="27"/>
      <c r="G278" s="10" t="s">
        <v>68</v>
      </c>
      <c r="H278" s="11"/>
      <c r="K278" s="30" t="s">
        <v>2637</v>
      </c>
      <c r="L278" s="12"/>
      <c r="M278" s="28" t="str">
        <f t="shared" ref="M278:Q278" si="1669">IFERROR(IF(FIND(M$1,$F278)&gt;1,"Age - Children",""),"")</f>
        <v/>
      </c>
      <c r="N278" s="28" t="str">
        <f t="shared" si="1669"/>
        <v/>
      </c>
      <c r="O278" s="28" t="str">
        <f t="shared" si="1669"/>
        <v/>
      </c>
      <c r="P278" s="28" t="str">
        <f t="shared" si="1669"/>
        <v/>
      </c>
      <c r="Q278" s="28" t="str">
        <f t="shared" si="1669"/>
        <v/>
      </c>
      <c r="R278" s="28" t="str">
        <f t="shared" ref="R278:T278" si="1670">IFERROR(IF(FIND(R$1,$F278)&gt;1,"Age - Elderly",""),"")</f>
        <v/>
      </c>
      <c r="S278" s="28" t="str">
        <f t="shared" si="1670"/>
        <v/>
      </c>
      <c r="T278" s="28" t="str">
        <f t="shared" si="1670"/>
        <v/>
      </c>
      <c r="U278" s="28" t="str">
        <f t="shared" si="3"/>
        <v/>
      </c>
      <c r="V278" s="28" t="str">
        <f t="shared" si="4"/>
        <v/>
      </c>
      <c r="X278" s="28" t="str">
        <f t="shared" si="5"/>
        <v/>
      </c>
      <c r="Y278" s="28" t="str">
        <f t="shared" si="6"/>
        <v/>
      </c>
      <c r="Z278" s="28" t="str">
        <f t="shared" si="7"/>
        <v/>
      </c>
      <c r="AB278" s="28" t="str">
        <f t="shared" si="8"/>
        <v/>
      </c>
      <c r="AD278" s="28" t="str">
        <f t="shared" si="9"/>
        <v/>
      </c>
      <c r="AG278" s="28" t="str">
        <f t="shared" ref="AG278:AL278" si="1671">IFERROR(IF(FIND(AG$1,$F278)&gt;1,AG$1,""),"")</f>
        <v/>
      </c>
      <c r="AH278" s="28" t="str">
        <f t="shared" si="1671"/>
        <v/>
      </c>
      <c r="AI278" s="28" t="str">
        <f t="shared" si="1671"/>
        <v/>
      </c>
      <c r="AJ278" s="28" t="str">
        <f t="shared" si="1671"/>
        <v/>
      </c>
      <c r="AK278" s="28" t="str">
        <f t="shared" si="1671"/>
        <v/>
      </c>
      <c r="AL278" s="28" t="str">
        <f t="shared" si="1671"/>
        <v/>
      </c>
      <c r="AM278" s="28" t="str">
        <f t="shared" si="11"/>
        <v/>
      </c>
      <c r="AN278" s="28" t="str">
        <f t="shared" ref="AN278:AQ278" si="1672">IFERROR(IF(FIND(AN$1,$F278)&gt;1,"Status - LGBT",""),"")</f>
        <v/>
      </c>
      <c r="AO278" s="28" t="str">
        <f t="shared" si="1672"/>
        <v/>
      </c>
      <c r="AP278" s="28" t="str">
        <f t="shared" si="1672"/>
        <v/>
      </c>
      <c r="AQ278" s="28" t="str">
        <f t="shared" si="1672"/>
        <v/>
      </c>
      <c r="AR278" s="28" t="str">
        <f t="shared" ref="AR278:AV278" si="1673">IFERROR(IF(FIND(AR$1,$F278)&gt;1,"BME",""),"")</f>
        <v/>
      </c>
      <c r="AS278" s="28" t="str">
        <f t="shared" si="1673"/>
        <v/>
      </c>
      <c r="AT278" s="28" t="str">
        <f t="shared" si="1673"/>
        <v/>
      </c>
      <c r="AU278" s="28" t="str">
        <f t="shared" si="1673"/>
        <v/>
      </c>
      <c r="AV278" s="28" t="str">
        <f t="shared" si="1673"/>
        <v/>
      </c>
      <c r="AW278" s="28" t="str">
        <f t="shared" ref="AW278:BC278" si="1674">IFERROR(IF(FIND(AW$1,$F278)&gt;1,AW$1,""),"")</f>
        <v/>
      </c>
      <c r="AX278" s="28" t="str">
        <f t="shared" si="1674"/>
        <v/>
      </c>
      <c r="AY278" s="28" t="str">
        <f t="shared" si="1674"/>
        <v/>
      </c>
      <c r="AZ278" s="28" t="str">
        <f t="shared" si="1674"/>
        <v/>
      </c>
      <c r="BA278" s="28" t="str">
        <f t="shared" si="1674"/>
        <v/>
      </c>
      <c r="BB278" s="28" t="str">
        <f t="shared" si="1674"/>
        <v/>
      </c>
      <c r="BC278" s="28" t="str">
        <f t="shared" si="1674"/>
        <v/>
      </c>
      <c r="BD278" s="28" t="str">
        <f t="shared" si="15"/>
        <v/>
      </c>
      <c r="BG278" s="2" t="s">
        <v>2638</v>
      </c>
      <c r="BI278" s="2" t="s">
        <v>2582</v>
      </c>
      <c r="BJ278" s="28" t="str">
        <f t="shared" si="16"/>
        <v>Leeds</v>
      </c>
      <c r="BK278" s="28" t="str">
        <f t="shared" si="17"/>
        <v>West Yorkshire</v>
      </c>
      <c r="BM278" s="2" t="s">
        <v>98</v>
      </c>
      <c r="BU278" s="12"/>
      <c r="BV278" s="50" t="s">
        <v>565</v>
      </c>
      <c r="BW278" s="12"/>
      <c r="BX278" s="12"/>
      <c r="BY278" s="42" t="str">
        <f t="shared" si="18"/>
        <v>LS3</v>
      </c>
      <c r="BZ278" s="42"/>
    </row>
    <row r="279" spans="1:78" ht="15">
      <c r="A279" s="16" t="s">
        <v>1943</v>
      </c>
      <c r="B279" s="28">
        <f>VLOOKUP(A279,Organisations!$A$2:$B$7,2,FALSE)</f>
        <v>1</v>
      </c>
      <c r="C279" s="23" t="s">
        <v>2640</v>
      </c>
      <c r="D279" s="23" t="s">
        <v>2641</v>
      </c>
      <c r="E279" s="28" t="str">
        <f t="shared" si="0"/>
        <v/>
      </c>
      <c r="F279" s="24"/>
      <c r="G279" s="16" t="s">
        <v>68</v>
      </c>
      <c r="H279" s="17"/>
      <c r="K279" s="26" t="s">
        <v>2260</v>
      </c>
      <c r="L279" s="18"/>
      <c r="M279" s="28" t="str">
        <f t="shared" ref="M279:Q279" si="1675">IFERROR(IF(FIND(M$1,$F279)&gt;1,"Age - Children",""),"")</f>
        <v/>
      </c>
      <c r="N279" s="28" t="str">
        <f t="shared" si="1675"/>
        <v/>
      </c>
      <c r="O279" s="28" t="str">
        <f t="shared" si="1675"/>
        <v/>
      </c>
      <c r="P279" s="28" t="str">
        <f t="shared" si="1675"/>
        <v/>
      </c>
      <c r="Q279" s="28" t="str">
        <f t="shared" si="1675"/>
        <v/>
      </c>
      <c r="R279" s="28" t="str">
        <f t="shared" ref="R279:T279" si="1676">IFERROR(IF(FIND(R$1,$F279)&gt;1,"Age - Elderly",""),"")</f>
        <v/>
      </c>
      <c r="S279" s="28" t="str">
        <f t="shared" si="1676"/>
        <v/>
      </c>
      <c r="T279" s="28" t="str">
        <f t="shared" si="1676"/>
        <v/>
      </c>
      <c r="U279" s="28" t="str">
        <f t="shared" si="3"/>
        <v/>
      </c>
      <c r="V279" s="28" t="str">
        <f t="shared" si="4"/>
        <v/>
      </c>
      <c r="X279" s="28" t="str">
        <f t="shared" si="5"/>
        <v/>
      </c>
      <c r="Y279" s="28" t="str">
        <f t="shared" si="6"/>
        <v/>
      </c>
      <c r="Z279" s="28" t="str">
        <f t="shared" si="7"/>
        <v/>
      </c>
      <c r="AB279" s="28" t="str">
        <f t="shared" si="8"/>
        <v/>
      </c>
      <c r="AD279" s="28" t="str">
        <f t="shared" si="9"/>
        <v/>
      </c>
      <c r="AG279" s="28" t="str">
        <f t="shared" ref="AG279:AL279" si="1677">IFERROR(IF(FIND(AG$1,$F279)&gt;1,AG$1,""),"")</f>
        <v/>
      </c>
      <c r="AH279" s="28" t="str">
        <f t="shared" si="1677"/>
        <v/>
      </c>
      <c r="AI279" s="28" t="str">
        <f t="shared" si="1677"/>
        <v/>
      </c>
      <c r="AJ279" s="28" t="str">
        <f t="shared" si="1677"/>
        <v/>
      </c>
      <c r="AK279" s="28" t="str">
        <f t="shared" si="1677"/>
        <v/>
      </c>
      <c r="AL279" s="28" t="str">
        <f t="shared" si="1677"/>
        <v/>
      </c>
      <c r="AM279" s="28" t="str">
        <f t="shared" si="11"/>
        <v/>
      </c>
      <c r="AN279" s="28" t="str">
        <f t="shared" ref="AN279:AQ279" si="1678">IFERROR(IF(FIND(AN$1,$F279)&gt;1,"Status - LGBT",""),"")</f>
        <v/>
      </c>
      <c r="AO279" s="28" t="str">
        <f t="shared" si="1678"/>
        <v/>
      </c>
      <c r="AP279" s="28" t="str">
        <f t="shared" si="1678"/>
        <v/>
      </c>
      <c r="AQ279" s="28" t="str">
        <f t="shared" si="1678"/>
        <v/>
      </c>
      <c r="AR279" s="28" t="str">
        <f t="shared" ref="AR279:AV279" si="1679">IFERROR(IF(FIND(AR$1,$F279)&gt;1,"BME",""),"")</f>
        <v/>
      </c>
      <c r="AS279" s="28" t="str">
        <f t="shared" si="1679"/>
        <v/>
      </c>
      <c r="AT279" s="28" t="str">
        <f t="shared" si="1679"/>
        <v/>
      </c>
      <c r="AU279" s="28" t="str">
        <f t="shared" si="1679"/>
        <v/>
      </c>
      <c r="AV279" s="28" t="str">
        <f t="shared" si="1679"/>
        <v/>
      </c>
      <c r="AW279" s="28" t="str">
        <f t="shared" ref="AW279:BC279" si="1680">IFERROR(IF(FIND(AW$1,$F279)&gt;1,AW$1,""),"")</f>
        <v/>
      </c>
      <c r="AX279" s="28" t="str">
        <f t="shared" si="1680"/>
        <v/>
      </c>
      <c r="AY279" s="28" t="str">
        <f t="shared" si="1680"/>
        <v/>
      </c>
      <c r="AZ279" s="28" t="str">
        <f t="shared" si="1680"/>
        <v/>
      </c>
      <c r="BA279" s="28" t="str">
        <f t="shared" si="1680"/>
        <v/>
      </c>
      <c r="BB279" s="28" t="str">
        <f t="shared" si="1680"/>
        <v/>
      </c>
      <c r="BC279" s="28" t="str">
        <f t="shared" si="1680"/>
        <v/>
      </c>
      <c r="BD279" s="28" t="str">
        <f t="shared" si="15"/>
        <v/>
      </c>
      <c r="BG279" s="2" t="s">
        <v>2643</v>
      </c>
      <c r="BI279" s="2" t="s">
        <v>2588</v>
      </c>
      <c r="BJ279" s="28" t="str">
        <f t="shared" si="16"/>
        <v>Leeds</v>
      </c>
      <c r="BK279" s="28" t="str">
        <f t="shared" si="17"/>
        <v>West Yorkshire</v>
      </c>
      <c r="BM279" s="2" t="s">
        <v>98</v>
      </c>
      <c r="BU279" s="18"/>
      <c r="BV279" s="47" t="s">
        <v>561</v>
      </c>
      <c r="BW279" s="18"/>
      <c r="BX279" s="18"/>
      <c r="BY279" s="42" t="str">
        <f t="shared" si="18"/>
        <v>LS1</v>
      </c>
      <c r="BZ279" s="43"/>
    </row>
    <row r="280" spans="1:78" ht="15">
      <c r="A280" s="10" t="s">
        <v>1943</v>
      </c>
      <c r="B280" s="28">
        <f>VLOOKUP(A280,Organisations!$A$2:$B$7,2,FALSE)</f>
        <v>1</v>
      </c>
      <c r="C280" s="10" t="s">
        <v>2646</v>
      </c>
      <c r="D280" s="10" t="s">
        <v>2647</v>
      </c>
      <c r="E280" s="28" t="str">
        <f t="shared" si="0"/>
        <v/>
      </c>
      <c r="F280" s="27"/>
      <c r="G280" s="10" t="s">
        <v>68</v>
      </c>
      <c r="H280" s="11"/>
      <c r="K280" s="30" t="s">
        <v>2649</v>
      </c>
      <c r="L280" s="12"/>
      <c r="M280" s="28" t="str">
        <f t="shared" ref="M280:Q280" si="1681">IFERROR(IF(FIND(M$1,$F280)&gt;1,"Age - Children",""),"")</f>
        <v/>
      </c>
      <c r="N280" s="28" t="str">
        <f t="shared" si="1681"/>
        <v/>
      </c>
      <c r="O280" s="28" t="str">
        <f t="shared" si="1681"/>
        <v/>
      </c>
      <c r="P280" s="28" t="str">
        <f t="shared" si="1681"/>
        <v/>
      </c>
      <c r="Q280" s="28" t="str">
        <f t="shared" si="1681"/>
        <v/>
      </c>
      <c r="R280" s="28" t="str">
        <f t="shared" ref="R280:T280" si="1682">IFERROR(IF(FIND(R$1,$F280)&gt;1,"Age - Elderly",""),"")</f>
        <v/>
      </c>
      <c r="S280" s="28" t="str">
        <f t="shared" si="1682"/>
        <v/>
      </c>
      <c r="T280" s="28" t="str">
        <f t="shared" si="1682"/>
        <v/>
      </c>
      <c r="U280" s="28" t="str">
        <f t="shared" si="3"/>
        <v/>
      </c>
      <c r="V280" s="28" t="str">
        <f t="shared" si="4"/>
        <v/>
      </c>
      <c r="X280" s="28" t="str">
        <f t="shared" si="5"/>
        <v/>
      </c>
      <c r="Y280" s="28" t="str">
        <f t="shared" si="6"/>
        <v/>
      </c>
      <c r="Z280" s="28" t="str">
        <f t="shared" si="7"/>
        <v/>
      </c>
      <c r="AB280" s="28" t="str">
        <f t="shared" si="8"/>
        <v/>
      </c>
      <c r="AD280" s="28" t="str">
        <f t="shared" si="9"/>
        <v/>
      </c>
      <c r="AG280" s="28" t="str">
        <f t="shared" ref="AG280:AL280" si="1683">IFERROR(IF(FIND(AG$1,$F280)&gt;1,AG$1,""),"")</f>
        <v/>
      </c>
      <c r="AH280" s="28" t="str">
        <f t="shared" si="1683"/>
        <v/>
      </c>
      <c r="AI280" s="28" t="str">
        <f t="shared" si="1683"/>
        <v/>
      </c>
      <c r="AJ280" s="28" t="str">
        <f t="shared" si="1683"/>
        <v/>
      </c>
      <c r="AK280" s="28" t="str">
        <f t="shared" si="1683"/>
        <v/>
      </c>
      <c r="AL280" s="28" t="str">
        <f t="shared" si="1683"/>
        <v/>
      </c>
      <c r="AM280" s="28" t="str">
        <f t="shared" si="11"/>
        <v/>
      </c>
      <c r="AN280" s="28" t="str">
        <f t="shared" ref="AN280:AQ280" si="1684">IFERROR(IF(FIND(AN$1,$F280)&gt;1,"Status - LGBT",""),"")</f>
        <v/>
      </c>
      <c r="AO280" s="28" t="str">
        <f t="shared" si="1684"/>
        <v/>
      </c>
      <c r="AP280" s="28" t="str">
        <f t="shared" si="1684"/>
        <v/>
      </c>
      <c r="AQ280" s="28" t="str">
        <f t="shared" si="1684"/>
        <v/>
      </c>
      <c r="AR280" s="28" t="str">
        <f t="shared" ref="AR280:AV280" si="1685">IFERROR(IF(FIND(AR$1,$F280)&gt;1,"BME",""),"")</f>
        <v/>
      </c>
      <c r="AS280" s="28" t="str">
        <f t="shared" si="1685"/>
        <v/>
      </c>
      <c r="AT280" s="28" t="str">
        <f t="shared" si="1685"/>
        <v/>
      </c>
      <c r="AU280" s="28" t="str">
        <f t="shared" si="1685"/>
        <v/>
      </c>
      <c r="AV280" s="28" t="str">
        <f t="shared" si="1685"/>
        <v/>
      </c>
      <c r="AW280" s="28" t="str">
        <f t="shared" ref="AW280:BC280" si="1686">IFERROR(IF(FIND(AW$1,$F280)&gt;1,AW$1,""),"")</f>
        <v/>
      </c>
      <c r="AX280" s="28" t="str">
        <f t="shared" si="1686"/>
        <v/>
      </c>
      <c r="AY280" s="28" t="str">
        <f t="shared" si="1686"/>
        <v/>
      </c>
      <c r="AZ280" s="28" t="str">
        <f t="shared" si="1686"/>
        <v/>
      </c>
      <c r="BA280" s="28" t="str">
        <f t="shared" si="1686"/>
        <v/>
      </c>
      <c r="BB280" s="28" t="str">
        <f t="shared" si="1686"/>
        <v/>
      </c>
      <c r="BC280" s="28" t="str">
        <f t="shared" si="1686"/>
        <v/>
      </c>
      <c r="BD280" s="28" t="str">
        <f t="shared" si="15"/>
        <v/>
      </c>
      <c r="BG280" s="2" t="s">
        <v>2650</v>
      </c>
      <c r="BI280" s="2" t="s">
        <v>2595</v>
      </c>
      <c r="BJ280" s="28" t="str">
        <f t="shared" si="16"/>
        <v>Leeds</v>
      </c>
      <c r="BK280" s="28" t="str">
        <f t="shared" si="17"/>
        <v>West Yorkshire</v>
      </c>
      <c r="BM280" s="2" t="s">
        <v>98</v>
      </c>
      <c r="BU280" s="12"/>
      <c r="BV280" s="50" t="s">
        <v>598</v>
      </c>
      <c r="BW280" s="12"/>
      <c r="BX280" s="12"/>
      <c r="BY280" s="42" t="str">
        <f t="shared" si="18"/>
        <v>LS27</v>
      </c>
      <c r="BZ280" s="42"/>
    </row>
    <row r="281" spans="1:78" ht="15">
      <c r="A281" s="16" t="s">
        <v>1943</v>
      </c>
      <c r="B281" s="28">
        <f>VLOOKUP(A281,Organisations!$A$2:$B$7,2,FALSE)</f>
        <v>1</v>
      </c>
      <c r="C281" s="16" t="s">
        <v>2652</v>
      </c>
      <c r="D281" s="16" t="s">
        <v>2653</v>
      </c>
      <c r="E281" s="28" t="str">
        <f t="shared" si="0"/>
        <v/>
      </c>
      <c r="F281" s="24"/>
      <c r="G281" s="16" t="s">
        <v>68</v>
      </c>
      <c r="H281" s="17"/>
      <c r="K281" s="26" t="s">
        <v>2655</v>
      </c>
      <c r="L281" s="18"/>
      <c r="M281" s="28" t="str">
        <f t="shared" ref="M281:Q281" si="1687">IFERROR(IF(FIND(M$1,$F281)&gt;1,"Age - Children",""),"")</f>
        <v/>
      </c>
      <c r="N281" s="28" t="str">
        <f t="shared" si="1687"/>
        <v/>
      </c>
      <c r="O281" s="28" t="str">
        <f t="shared" si="1687"/>
        <v/>
      </c>
      <c r="P281" s="28" t="str">
        <f t="shared" si="1687"/>
        <v/>
      </c>
      <c r="Q281" s="28" t="str">
        <f t="shared" si="1687"/>
        <v/>
      </c>
      <c r="R281" s="28" t="str">
        <f t="shared" ref="R281:T281" si="1688">IFERROR(IF(FIND(R$1,$F281)&gt;1,"Age - Elderly",""),"")</f>
        <v/>
      </c>
      <c r="S281" s="28" t="str">
        <f t="shared" si="1688"/>
        <v/>
      </c>
      <c r="T281" s="28" t="str">
        <f t="shared" si="1688"/>
        <v/>
      </c>
      <c r="U281" s="28" t="str">
        <f t="shared" si="3"/>
        <v/>
      </c>
      <c r="V281" s="28" t="str">
        <f t="shared" si="4"/>
        <v/>
      </c>
      <c r="X281" s="28" t="str">
        <f t="shared" si="5"/>
        <v/>
      </c>
      <c r="Y281" s="28" t="str">
        <f t="shared" si="6"/>
        <v/>
      </c>
      <c r="Z281" s="28" t="str">
        <f t="shared" si="7"/>
        <v/>
      </c>
      <c r="AB281" s="28" t="str">
        <f t="shared" si="8"/>
        <v/>
      </c>
      <c r="AD281" s="28" t="str">
        <f t="shared" si="9"/>
        <v/>
      </c>
      <c r="AG281" s="28" t="str">
        <f t="shared" ref="AG281:AL281" si="1689">IFERROR(IF(FIND(AG$1,$F281)&gt;1,AG$1,""),"")</f>
        <v/>
      </c>
      <c r="AH281" s="28" t="str">
        <f t="shared" si="1689"/>
        <v/>
      </c>
      <c r="AI281" s="28" t="str">
        <f t="shared" si="1689"/>
        <v/>
      </c>
      <c r="AJ281" s="28" t="str">
        <f t="shared" si="1689"/>
        <v/>
      </c>
      <c r="AK281" s="28" t="str">
        <f t="shared" si="1689"/>
        <v/>
      </c>
      <c r="AL281" s="28" t="str">
        <f t="shared" si="1689"/>
        <v/>
      </c>
      <c r="AM281" s="28" t="str">
        <f t="shared" si="11"/>
        <v/>
      </c>
      <c r="AN281" s="28" t="str">
        <f t="shared" ref="AN281:AQ281" si="1690">IFERROR(IF(FIND(AN$1,$F281)&gt;1,"Status - LGBT",""),"")</f>
        <v/>
      </c>
      <c r="AO281" s="28" t="str">
        <f t="shared" si="1690"/>
        <v/>
      </c>
      <c r="AP281" s="28" t="str">
        <f t="shared" si="1690"/>
        <v/>
      </c>
      <c r="AQ281" s="28" t="str">
        <f t="shared" si="1690"/>
        <v/>
      </c>
      <c r="AR281" s="28" t="str">
        <f t="shared" ref="AR281:AV281" si="1691">IFERROR(IF(FIND(AR$1,$F281)&gt;1,"BME",""),"")</f>
        <v/>
      </c>
      <c r="AS281" s="28" t="str">
        <f t="shared" si="1691"/>
        <v/>
      </c>
      <c r="AT281" s="28" t="str">
        <f t="shared" si="1691"/>
        <v/>
      </c>
      <c r="AU281" s="28" t="str">
        <f t="shared" si="1691"/>
        <v/>
      </c>
      <c r="AV281" s="28" t="str">
        <f t="shared" si="1691"/>
        <v/>
      </c>
      <c r="AW281" s="28" t="str">
        <f t="shared" ref="AW281:BC281" si="1692">IFERROR(IF(FIND(AW$1,$F281)&gt;1,AW$1,""),"")</f>
        <v/>
      </c>
      <c r="AX281" s="28" t="str">
        <f t="shared" si="1692"/>
        <v/>
      </c>
      <c r="AY281" s="28" t="str">
        <f t="shared" si="1692"/>
        <v/>
      </c>
      <c r="AZ281" s="28" t="str">
        <f t="shared" si="1692"/>
        <v/>
      </c>
      <c r="BA281" s="28" t="str">
        <f t="shared" si="1692"/>
        <v/>
      </c>
      <c r="BB281" s="28" t="str">
        <f t="shared" si="1692"/>
        <v/>
      </c>
      <c r="BC281" s="28" t="str">
        <f t="shared" si="1692"/>
        <v/>
      </c>
      <c r="BD281" s="28" t="str">
        <f t="shared" si="15"/>
        <v/>
      </c>
      <c r="BG281" s="2" t="s">
        <v>1579</v>
      </c>
      <c r="BI281" s="2" t="s">
        <v>1467</v>
      </c>
      <c r="BJ281" s="28" t="str">
        <f t="shared" si="16"/>
        <v>Leeds</v>
      </c>
      <c r="BK281" s="28" t="str">
        <f t="shared" si="17"/>
        <v>West Yorkshire</v>
      </c>
      <c r="BM281" s="2" t="s">
        <v>98</v>
      </c>
      <c r="BU281" s="18"/>
      <c r="BV281" s="47" t="s">
        <v>572</v>
      </c>
      <c r="BW281" s="18"/>
      <c r="BX281" s="18"/>
      <c r="BY281" s="42" t="str">
        <f t="shared" si="18"/>
        <v>LS9</v>
      </c>
      <c r="BZ281" s="43"/>
    </row>
    <row r="282" spans="1:78" ht="15">
      <c r="A282" s="10" t="s">
        <v>57</v>
      </c>
      <c r="B282" s="28">
        <f>VLOOKUP(A282,Organisations!$A$2:$B$7,2,FALSE)</f>
        <v>6</v>
      </c>
      <c r="C282" s="10" t="s">
        <v>2657</v>
      </c>
      <c r="D282" s="10" t="s">
        <v>2658</v>
      </c>
      <c r="E282" s="28" t="str">
        <f t="shared" si="0"/>
        <v>A Child Of Mine is here to help and support anyone affected by the death of a child, in as many ways as they possibly ca</v>
      </c>
      <c r="F282" s="10" t="s">
        <v>2660</v>
      </c>
      <c r="G282" s="10" t="s">
        <v>68</v>
      </c>
      <c r="H282" s="11"/>
      <c r="K282" s="30" t="s">
        <v>2661</v>
      </c>
      <c r="L282" s="12"/>
      <c r="M282" s="28" t="str">
        <f t="shared" ref="M282:Q282" si="1693">IFERROR(IF(FIND(M$1,$F282)&gt;1,"Age - Children",""),"")</f>
        <v/>
      </c>
      <c r="N282" s="28" t="str">
        <f t="shared" si="1693"/>
        <v/>
      </c>
      <c r="O282" s="28" t="str">
        <f t="shared" si="1693"/>
        <v/>
      </c>
      <c r="P282" s="28" t="str">
        <f t="shared" si="1693"/>
        <v/>
      </c>
      <c r="Q282" s="28" t="str">
        <f t="shared" si="1693"/>
        <v/>
      </c>
      <c r="R282" s="28" t="str">
        <f t="shared" ref="R282:T282" si="1694">IFERROR(IF(FIND(R$1,$F282)&gt;1,"Age - Elderly",""),"")</f>
        <v/>
      </c>
      <c r="S282" s="28" t="str">
        <f t="shared" si="1694"/>
        <v/>
      </c>
      <c r="T282" s="28" t="str">
        <f t="shared" si="1694"/>
        <v/>
      </c>
      <c r="U282" s="28" t="str">
        <f t="shared" si="3"/>
        <v/>
      </c>
      <c r="V282" s="28" t="str">
        <f t="shared" si="4"/>
        <v/>
      </c>
      <c r="X282" s="28" t="str">
        <f t="shared" si="5"/>
        <v/>
      </c>
      <c r="Y282" s="28" t="str">
        <f t="shared" si="6"/>
        <v/>
      </c>
      <c r="Z282" s="28" t="str">
        <f t="shared" si="7"/>
        <v>Gender - Male</v>
      </c>
      <c r="AB282" s="28" t="str">
        <f t="shared" si="8"/>
        <v>Gender - Male</v>
      </c>
      <c r="AD282" s="28" t="str">
        <f t="shared" si="9"/>
        <v>Gender - Male;Gender - Male;</v>
      </c>
      <c r="AG282" s="28" t="str">
        <f t="shared" ref="AG282:AL282" si="1695">IFERROR(IF(FIND(AG$1,$F282)&gt;1,AG$1,""),"")</f>
        <v/>
      </c>
      <c r="AH282" s="28" t="str">
        <f t="shared" si="1695"/>
        <v/>
      </c>
      <c r="AI282" s="28" t="str">
        <f t="shared" si="1695"/>
        <v/>
      </c>
      <c r="AJ282" s="28" t="str">
        <f t="shared" si="1695"/>
        <v/>
      </c>
      <c r="AK282" s="28" t="str">
        <f t="shared" si="1695"/>
        <v/>
      </c>
      <c r="AL282" s="28" t="str">
        <f t="shared" si="1695"/>
        <v/>
      </c>
      <c r="AM282" s="28" t="str">
        <f t="shared" si="11"/>
        <v/>
      </c>
      <c r="AN282" s="28" t="str">
        <f t="shared" ref="AN282:AQ282" si="1696">IFERROR(IF(FIND(AN$1,$F282)&gt;1,"Status - LGBT",""),"")</f>
        <v/>
      </c>
      <c r="AO282" s="28" t="str">
        <f t="shared" si="1696"/>
        <v/>
      </c>
      <c r="AP282" s="28" t="str">
        <f t="shared" si="1696"/>
        <v/>
      </c>
      <c r="AQ282" s="28" t="str">
        <f t="shared" si="1696"/>
        <v/>
      </c>
      <c r="AR282" s="28" t="str">
        <f t="shared" ref="AR282:AV282" si="1697">IFERROR(IF(FIND(AR$1,$F282)&gt;1,"BME",""),"")</f>
        <v/>
      </c>
      <c r="AS282" s="28" t="str">
        <f t="shared" si="1697"/>
        <v/>
      </c>
      <c r="AT282" s="28" t="str">
        <f t="shared" si="1697"/>
        <v/>
      </c>
      <c r="AU282" s="28" t="str">
        <f t="shared" si="1697"/>
        <v/>
      </c>
      <c r="AV282" s="28" t="str">
        <f t="shared" si="1697"/>
        <v/>
      </c>
      <c r="AW282" s="28" t="str">
        <f t="shared" ref="AW282:BC282" si="1698">IFERROR(IF(FIND(AW$1,$F282)&gt;1,AW$1,""),"")</f>
        <v/>
      </c>
      <c r="AX282" s="28" t="str">
        <f t="shared" si="1698"/>
        <v/>
      </c>
      <c r="AY282" s="28" t="str">
        <f t="shared" si="1698"/>
        <v/>
      </c>
      <c r="AZ282" s="28" t="str">
        <f t="shared" si="1698"/>
        <v/>
      </c>
      <c r="BA282" s="28" t="str">
        <f t="shared" si="1698"/>
        <v/>
      </c>
      <c r="BB282" s="28" t="str">
        <f t="shared" si="1698"/>
        <v/>
      </c>
      <c r="BC282" s="28" t="str">
        <f t="shared" si="1698"/>
        <v/>
      </c>
      <c r="BD282" s="28" t="str">
        <f t="shared" si="15"/>
        <v/>
      </c>
      <c r="BG282" s="2" t="s">
        <v>2662</v>
      </c>
      <c r="BJ282" s="28" t="str">
        <f t="shared" si="16"/>
        <v/>
      </c>
      <c r="BK282" s="28" t="str">
        <f t="shared" si="17"/>
        <v/>
      </c>
      <c r="BM282" s="2" t="s">
        <v>98</v>
      </c>
      <c r="BU282" s="12"/>
      <c r="BV282" s="12"/>
      <c r="BW282" s="12"/>
      <c r="BX282" s="64" t="s">
        <v>19301</v>
      </c>
      <c r="BY282" s="42" t="str">
        <f t="shared" si="18"/>
        <v>Gender - Male;Gender - Male;;</v>
      </c>
      <c r="BZ282" s="65"/>
    </row>
    <row r="283" spans="1:78" ht="15">
      <c r="A283" s="16" t="s">
        <v>57</v>
      </c>
      <c r="B283" s="28">
        <f>VLOOKUP(A283,Organisations!$A$2:$B$7,2,FALSE)</f>
        <v>6</v>
      </c>
      <c r="C283" s="16" t="s">
        <v>2665</v>
      </c>
      <c r="D283" s="16" t="s">
        <v>2666</v>
      </c>
      <c r="E283" s="28" t="str">
        <f t="shared" si="0"/>
        <v>Advance Decisions Assistance is a charity working to raise awareness of Advance Decisions (‘living wills’) and to help p</v>
      </c>
      <c r="F283" s="16" t="s">
        <v>2668</v>
      </c>
      <c r="G283" s="16" t="s">
        <v>68</v>
      </c>
      <c r="H283" s="17"/>
      <c r="K283" s="26" t="s">
        <v>2669</v>
      </c>
      <c r="L283" s="18"/>
      <c r="M283" s="28" t="str">
        <f t="shared" ref="M283:Q283" si="1699">IFERROR(IF(FIND(M$1,$F283)&gt;1,"Age - Children",""),"")</f>
        <v/>
      </c>
      <c r="N283" s="28" t="str">
        <f t="shared" si="1699"/>
        <v/>
      </c>
      <c r="O283" s="28" t="str">
        <f t="shared" si="1699"/>
        <v/>
      </c>
      <c r="P283" s="28" t="str">
        <f t="shared" si="1699"/>
        <v/>
      </c>
      <c r="Q283" s="28" t="str">
        <f t="shared" si="1699"/>
        <v/>
      </c>
      <c r="R283" s="28" t="str">
        <f t="shared" ref="R283:T283" si="1700">IFERROR(IF(FIND(R$1,$F283)&gt;1,"Age - Elderly",""),"")</f>
        <v/>
      </c>
      <c r="S283" s="28" t="str">
        <f t="shared" si="1700"/>
        <v/>
      </c>
      <c r="T283" s="28" t="str">
        <f t="shared" si="1700"/>
        <v/>
      </c>
      <c r="U283" s="28" t="str">
        <f t="shared" si="3"/>
        <v/>
      </c>
      <c r="V283" s="28" t="str">
        <f t="shared" si="4"/>
        <v/>
      </c>
      <c r="X283" s="28" t="str">
        <f t="shared" si="5"/>
        <v/>
      </c>
      <c r="Y283" s="28" t="str">
        <f t="shared" si="6"/>
        <v/>
      </c>
      <c r="Z283" s="28" t="str">
        <f t="shared" si="7"/>
        <v/>
      </c>
      <c r="AB283" s="28" t="str">
        <f t="shared" si="8"/>
        <v/>
      </c>
      <c r="AD283" s="28" t="str">
        <f t="shared" si="9"/>
        <v/>
      </c>
      <c r="AG283" s="28" t="str">
        <f t="shared" ref="AG283:AL283" si="1701">IFERROR(IF(FIND(AG$1,$F283)&gt;1,AG$1,""),"")</f>
        <v/>
      </c>
      <c r="AH283" s="28" t="str">
        <f t="shared" si="1701"/>
        <v/>
      </c>
      <c r="AI283" s="28" t="str">
        <f t="shared" si="1701"/>
        <v/>
      </c>
      <c r="AJ283" s="28" t="str">
        <f t="shared" si="1701"/>
        <v/>
      </c>
      <c r="AK283" s="28" t="str">
        <f t="shared" si="1701"/>
        <v/>
      </c>
      <c r="AL283" s="28" t="str">
        <f t="shared" si="1701"/>
        <v/>
      </c>
      <c r="AM283" s="28" t="str">
        <f t="shared" si="11"/>
        <v/>
      </c>
      <c r="AN283" s="28" t="str">
        <f t="shared" ref="AN283:AQ283" si="1702">IFERROR(IF(FIND(AN$1,$F283)&gt;1,"Status - LGBT",""),"")</f>
        <v/>
      </c>
      <c r="AO283" s="28" t="str">
        <f t="shared" si="1702"/>
        <v/>
      </c>
      <c r="AP283" s="28" t="str">
        <f t="shared" si="1702"/>
        <v/>
      </c>
      <c r="AQ283" s="28" t="str">
        <f t="shared" si="1702"/>
        <v/>
      </c>
      <c r="AR283" s="28" t="str">
        <f t="shared" ref="AR283:AV283" si="1703">IFERROR(IF(FIND(AR$1,$F283)&gt;1,"BME",""),"")</f>
        <v/>
      </c>
      <c r="AS283" s="28" t="str">
        <f t="shared" si="1703"/>
        <v/>
      </c>
      <c r="AT283" s="28" t="str">
        <f t="shared" si="1703"/>
        <v/>
      </c>
      <c r="AU283" s="28" t="str">
        <f t="shared" si="1703"/>
        <v/>
      </c>
      <c r="AV283" s="28" t="str">
        <f t="shared" si="1703"/>
        <v/>
      </c>
      <c r="AW283" s="28" t="str">
        <f t="shared" ref="AW283:BC283" si="1704">IFERROR(IF(FIND(AW$1,$F283)&gt;1,AW$1,""),"")</f>
        <v/>
      </c>
      <c r="AX283" s="28" t="str">
        <f t="shared" si="1704"/>
        <v/>
      </c>
      <c r="AY283" s="28" t="str">
        <f t="shared" si="1704"/>
        <v/>
      </c>
      <c r="AZ283" s="28" t="str">
        <f t="shared" si="1704"/>
        <v/>
      </c>
      <c r="BA283" s="28" t="str">
        <f t="shared" si="1704"/>
        <v/>
      </c>
      <c r="BB283" s="28" t="str">
        <f t="shared" si="1704"/>
        <v/>
      </c>
      <c r="BC283" s="28" t="str">
        <f t="shared" si="1704"/>
        <v/>
      </c>
      <c r="BD283" s="28" t="str">
        <f t="shared" si="15"/>
        <v/>
      </c>
      <c r="BJ283" s="28" t="str">
        <f t="shared" si="16"/>
        <v/>
      </c>
      <c r="BK283" s="28" t="str">
        <f t="shared" si="17"/>
        <v/>
      </c>
      <c r="BM283" s="2" t="s">
        <v>98</v>
      </c>
      <c r="BU283" s="18"/>
      <c r="BV283" s="18"/>
      <c r="BW283" s="18"/>
      <c r="BX283" s="66" t="s">
        <v>19302</v>
      </c>
      <c r="BY283" s="42" t="str">
        <f t="shared" si="18"/>
        <v/>
      </c>
      <c r="BZ283" s="67"/>
    </row>
    <row r="284" spans="1:78" ht="15">
      <c r="A284" s="10" t="s">
        <v>57</v>
      </c>
      <c r="B284" s="28">
        <f>VLOOKUP(A284,Organisations!$A$2:$B$7,2,FALSE)</f>
        <v>6</v>
      </c>
      <c r="C284" s="10" t="s">
        <v>2671</v>
      </c>
      <c r="D284" s="10" t="s">
        <v>2672</v>
      </c>
      <c r="E284" s="28" t="str">
        <f t="shared" si="0"/>
        <v>BEAD’s aim&amp;nbsp;is to be a source of information, support and hope for anyone whose loved one has died as a result of dr</v>
      </c>
      <c r="F284" s="10" t="s">
        <v>2674</v>
      </c>
      <c r="G284" s="10" t="s">
        <v>68</v>
      </c>
      <c r="H284" s="11"/>
      <c r="K284" s="34"/>
      <c r="L284" s="12"/>
      <c r="M284" s="28" t="str">
        <f t="shared" ref="M284:Q284" si="1705">IFERROR(IF(FIND(M$1,$F284)&gt;1,"Age - Children",""),"")</f>
        <v/>
      </c>
      <c r="N284" s="28" t="str">
        <f t="shared" si="1705"/>
        <v/>
      </c>
      <c r="O284" s="28" t="str">
        <f t="shared" si="1705"/>
        <v/>
      </c>
      <c r="P284" s="28" t="str">
        <f t="shared" si="1705"/>
        <v/>
      </c>
      <c r="Q284" s="28" t="str">
        <f t="shared" si="1705"/>
        <v/>
      </c>
      <c r="R284" s="28" t="str">
        <f t="shared" ref="R284:T284" si="1706">IFERROR(IF(FIND(R$1,$F284)&gt;1,"Age - Elderly",""),"")</f>
        <v/>
      </c>
      <c r="S284" s="28" t="str">
        <f t="shared" si="1706"/>
        <v/>
      </c>
      <c r="T284" s="28" t="str">
        <f t="shared" si="1706"/>
        <v/>
      </c>
      <c r="U284" s="28" t="str">
        <f t="shared" si="3"/>
        <v/>
      </c>
      <c r="V284" s="28" t="str">
        <f t="shared" si="4"/>
        <v/>
      </c>
      <c r="X284" s="28" t="str">
        <f t="shared" si="5"/>
        <v/>
      </c>
      <c r="Y284" s="28" t="str">
        <f t="shared" si="6"/>
        <v/>
      </c>
      <c r="Z284" s="28" t="str">
        <f t="shared" si="7"/>
        <v>Gender - Male</v>
      </c>
      <c r="AB284" s="28" t="str">
        <f t="shared" si="8"/>
        <v/>
      </c>
      <c r="AD284" s="28" t="str">
        <f t="shared" si="9"/>
        <v>Gender - Male;</v>
      </c>
      <c r="AG284" s="28" t="str">
        <f t="shared" ref="AG284:AL284" si="1707">IFERROR(IF(FIND(AG$1,$F284)&gt;1,AG$1,""),"")</f>
        <v/>
      </c>
      <c r="AH284" s="28" t="str">
        <f t="shared" si="1707"/>
        <v/>
      </c>
      <c r="AI284" s="28" t="str">
        <f t="shared" si="1707"/>
        <v/>
      </c>
      <c r="AJ284" s="28" t="str">
        <f t="shared" si="1707"/>
        <v/>
      </c>
      <c r="AK284" s="28" t="str">
        <f t="shared" si="1707"/>
        <v/>
      </c>
      <c r="AL284" s="28" t="str">
        <f t="shared" si="1707"/>
        <v/>
      </c>
      <c r="AM284" s="28" t="str">
        <f t="shared" si="11"/>
        <v/>
      </c>
      <c r="AN284" s="28" t="str">
        <f t="shared" ref="AN284:AQ284" si="1708">IFERROR(IF(FIND(AN$1,$F284)&gt;1,"Status - LGBT",""),"")</f>
        <v/>
      </c>
      <c r="AO284" s="28" t="str">
        <f t="shared" si="1708"/>
        <v/>
      </c>
      <c r="AP284" s="28" t="str">
        <f t="shared" si="1708"/>
        <v/>
      </c>
      <c r="AQ284" s="28" t="str">
        <f t="shared" si="1708"/>
        <v/>
      </c>
      <c r="AR284" s="28" t="str">
        <f t="shared" ref="AR284:AV284" si="1709">IFERROR(IF(FIND(AR$1,$F284)&gt;1,"BME",""),"")</f>
        <v/>
      </c>
      <c r="AS284" s="28" t="str">
        <f t="shared" si="1709"/>
        <v/>
      </c>
      <c r="AT284" s="28" t="str">
        <f t="shared" si="1709"/>
        <v/>
      </c>
      <c r="AU284" s="28" t="str">
        <f t="shared" si="1709"/>
        <v/>
      </c>
      <c r="AV284" s="28" t="str">
        <f t="shared" si="1709"/>
        <v/>
      </c>
      <c r="AW284" s="28" t="str">
        <f t="shared" ref="AW284:BC284" si="1710">IFERROR(IF(FIND(AW$1,$F284)&gt;1,AW$1,""),"")</f>
        <v/>
      </c>
      <c r="AX284" s="28" t="str">
        <f t="shared" si="1710"/>
        <v/>
      </c>
      <c r="AY284" s="28" t="str">
        <f t="shared" si="1710"/>
        <v/>
      </c>
      <c r="AZ284" s="28" t="str">
        <f t="shared" si="1710"/>
        <v/>
      </c>
      <c r="BA284" s="28" t="str">
        <f t="shared" si="1710"/>
        <v>Bereavement</v>
      </c>
      <c r="BB284" s="28" t="str">
        <f t="shared" si="1710"/>
        <v/>
      </c>
      <c r="BC284" s="28" t="str">
        <f t="shared" si="1710"/>
        <v/>
      </c>
      <c r="BD284" s="28" t="str">
        <f t="shared" si="15"/>
        <v>Bereavement;</v>
      </c>
      <c r="BJ284" s="28" t="str">
        <f t="shared" si="16"/>
        <v/>
      </c>
      <c r="BK284" s="28" t="str">
        <f t="shared" si="17"/>
        <v/>
      </c>
      <c r="BM284" s="2" t="s">
        <v>98</v>
      </c>
      <c r="BU284" s="12"/>
      <c r="BV284" s="12"/>
      <c r="BW284" s="12"/>
      <c r="BX284" s="64" t="s">
        <v>19303</v>
      </c>
      <c r="BY284" s="42" t="str">
        <f t="shared" si="18"/>
        <v>Gender - Male;;Bereavement;;</v>
      </c>
      <c r="BZ284" s="65"/>
    </row>
    <row r="285" spans="1:78" ht="15">
      <c r="A285" s="16" t="s">
        <v>57</v>
      </c>
      <c r="B285" s="28">
        <f>VLOOKUP(A285,Organisations!$A$2:$B$7,2,FALSE)</f>
        <v>6</v>
      </c>
      <c r="C285" s="16" t="s">
        <v>2676</v>
      </c>
      <c r="D285" s="16" t="s">
        <v>2677</v>
      </c>
      <c r="E285" s="28" t="str">
        <f t="shared" si="0"/>
        <v xml:space="preserve">A network of students of all ages at the University of Leeds who have suffered a bereavement. They provide a supportive </v>
      </c>
      <c r="F285" s="16" t="s">
        <v>2679</v>
      </c>
      <c r="G285" s="16" t="s">
        <v>68</v>
      </c>
      <c r="H285" s="17"/>
      <c r="K285" s="33"/>
      <c r="L285" s="18"/>
      <c r="M285" s="28" t="str">
        <f t="shared" ref="M285:Q285" si="1711">IFERROR(IF(FIND(M$1,$F285)&gt;1,"Age - Children",""),"")</f>
        <v/>
      </c>
      <c r="N285" s="28" t="str">
        <f t="shared" si="1711"/>
        <v/>
      </c>
      <c r="O285" s="28" t="str">
        <f t="shared" si="1711"/>
        <v/>
      </c>
      <c r="P285" s="28" t="str">
        <f t="shared" si="1711"/>
        <v/>
      </c>
      <c r="Q285" s="28" t="str">
        <f t="shared" si="1711"/>
        <v/>
      </c>
      <c r="R285" s="28" t="str">
        <f t="shared" ref="R285:T285" si="1712">IFERROR(IF(FIND(R$1,$F285)&gt;1,"Age - Elderly",""),"")</f>
        <v/>
      </c>
      <c r="S285" s="28" t="str">
        <f t="shared" si="1712"/>
        <v/>
      </c>
      <c r="T285" s="28" t="str">
        <f t="shared" si="1712"/>
        <v/>
      </c>
      <c r="U285" s="28" t="str">
        <f t="shared" si="3"/>
        <v/>
      </c>
      <c r="V285" s="28" t="str">
        <f t="shared" si="4"/>
        <v/>
      </c>
      <c r="X285" s="28" t="str">
        <f t="shared" si="5"/>
        <v/>
      </c>
      <c r="Y285" s="28" t="str">
        <f t="shared" si="6"/>
        <v/>
      </c>
      <c r="Z285" s="28" t="str">
        <f t="shared" si="7"/>
        <v>Gender - Male</v>
      </c>
      <c r="AB285" s="28" t="str">
        <f t="shared" si="8"/>
        <v/>
      </c>
      <c r="AD285" s="28" t="str">
        <f t="shared" si="9"/>
        <v>Gender - Male;</v>
      </c>
      <c r="AG285" s="28" t="str">
        <f t="shared" ref="AG285:AL285" si="1713">IFERROR(IF(FIND(AG$1,$F285)&gt;1,AG$1,""),"")</f>
        <v/>
      </c>
      <c r="AH285" s="28" t="str">
        <f t="shared" si="1713"/>
        <v/>
      </c>
      <c r="AI285" s="28" t="str">
        <f t="shared" si="1713"/>
        <v/>
      </c>
      <c r="AJ285" s="28" t="str">
        <f t="shared" si="1713"/>
        <v/>
      </c>
      <c r="AK285" s="28" t="str">
        <f t="shared" si="1713"/>
        <v/>
      </c>
      <c r="AL285" s="28" t="str">
        <f t="shared" si="1713"/>
        <v/>
      </c>
      <c r="AM285" s="28" t="str">
        <f t="shared" si="11"/>
        <v/>
      </c>
      <c r="AN285" s="28" t="str">
        <f t="shared" ref="AN285:AQ285" si="1714">IFERROR(IF(FIND(AN$1,$F285)&gt;1,"Status - LGBT",""),"")</f>
        <v/>
      </c>
      <c r="AO285" s="28" t="str">
        <f t="shared" si="1714"/>
        <v/>
      </c>
      <c r="AP285" s="28" t="str">
        <f t="shared" si="1714"/>
        <v/>
      </c>
      <c r="AQ285" s="28" t="str">
        <f t="shared" si="1714"/>
        <v/>
      </c>
      <c r="AR285" s="28" t="str">
        <f t="shared" ref="AR285:AV285" si="1715">IFERROR(IF(FIND(AR$1,$F285)&gt;1,"BME",""),"")</f>
        <v/>
      </c>
      <c r="AS285" s="28" t="str">
        <f t="shared" si="1715"/>
        <v/>
      </c>
      <c r="AT285" s="28" t="str">
        <f t="shared" si="1715"/>
        <v/>
      </c>
      <c r="AU285" s="28" t="str">
        <f t="shared" si="1715"/>
        <v/>
      </c>
      <c r="AV285" s="28" t="str">
        <f t="shared" si="1715"/>
        <v/>
      </c>
      <c r="AW285" s="28" t="str">
        <f t="shared" ref="AW285:BC285" si="1716">IFERROR(IF(FIND(AW$1,$F285)&gt;1,AW$1,""),"")</f>
        <v/>
      </c>
      <c r="AX285" s="28" t="str">
        <f t="shared" si="1716"/>
        <v/>
      </c>
      <c r="AY285" s="28" t="str">
        <f t="shared" si="1716"/>
        <v/>
      </c>
      <c r="AZ285" s="28" t="str">
        <f t="shared" si="1716"/>
        <v/>
      </c>
      <c r="BA285" s="28" t="str">
        <f t="shared" si="1716"/>
        <v/>
      </c>
      <c r="BB285" s="28" t="str">
        <f t="shared" si="1716"/>
        <v/>
      </c>
      <c r="BC285" s="28" t="str">
        <f t="shared" si="1716"/>
        <v/>
      </c>
      <c r="BD285" s="28" t="str">
        <f t="shared" si="15"/>
        <v/>
      </c>
      <c r="BJ285" s="28" t="str">
        <f t="shared" si="16"/>
        <v/>
      </c>
      <c r="BK285" s="28" t="str">
        <f t="shared" si="17"/>
        <v/>
      </c>
      <c r="BM285" s="2" t="s">
        <v>98</v>
      </c>
      <c r="BU285" s="18"/>
      <c r="BV285" s="18"/>
      <c r="BW285" s="18"/>
      <c r="BX285" s="66" t="s">
        <v>19304</v>
      </c>
      <c r="BY285" s="42" t="str">
        <f t="shared" si="18"/>
        <v>Gender - Male;;</v>
      </c>
      <c r="BZ285" s="67"/>
    </row>
    <row r="286" spans="1:78" ht="15">
      <c r="A286" s="10" t="s">
        <v>57</v>
      </c>
      <c r="B286" s="28">
        <f>VLOOKUP(A286,Organisations!$A$2:$B$7,2,FALSE)</f>
        <v>6</v>
      </c>
      <c r="C286" s="10" t="s">
        <v>2680</v>
      </c>
      <c r="D286" s="10" t="s">
        <v>2681</v>
      </c>
      <c r="E286" s="28" t="str">
        <f t="shared" si="0"/>
        <v>Bereavement Advice Centre offers a free national helpline and website providing information, advice and signposting on a</v>
      </c>
      <c r="F286" s="10" t="s">
        <v>2683</v>
      </c>
      <c r="G286" s="10" t="s">
        <v>68</v>
      </c>
      <c r="H286" s="11"/>
      <c r="K286" s="34"/>
      <c r="L286" s="12"/>
      <c r="M286" s="28" t="str">
        <f t="shared" ref="M286:Q286" si="1717">IFERROR(IF(FIND(M$1,$F286)&gt;1,"Age - Children",""),"")</f>
        <v/>
      </c>
      <c r="N286" s="28" t="str">
        <f t="shared" si="1717"/>
        <v/>
      </c>
      <c r="O286" s="28" t="str">
        <f t="shared" si="1717"/>
        <v/>
      </c>
      <c r="P286" s="28" t="str">
        <f t="shared" si="1717"/>
        <v/>
      </c>
      <c r="Q286" s="28" t="str">
        <f t="shared" si="1717"/>
        <v/>
      </c>
      <c r="R286" s="28" t="str">
        <f t="shared" ref="R286:T286" si="1718">IFERROR(IF(FIND(R$1,$F286)&gt;1,"Age - Elderly",""),"")</f>
        <v/>
      </c>
      <c r="S286" s="28" t="str">
        <f t="shared" si="1718"/>
        <v/>
      </c>
      <c r="T286" s="28" t="str">
        <f t="shared" si="1718"/>
        <v/>
      </c>
      <c r="U286" s="28" t="str">
        <f t="shared" si="3"/>
        <v/>
      </c>
      <c r="V286" s="28" t="str">
        <f t="shared" si="4"/>
        <v/>
      </c>
      <c r="X286" s="28" t="str">
        <f t="shared" si="5"/>
        <v/>
      </c>
      <c r="Y286" s="28" t="str">
        <f t="shared" si="6"/>
        <v/>
      </c>
      <c r="Z286" s="28" t="str">
        <f t="shared" si="7"/>
        <v>Gender - Male</v>
      </c>
      <c r="AB286" s="28" t="str">
        <f t="shared" si="8"/>
        <v/>
      </c>
      <c r="AD286" s="28" t="str">
        <f t="shared" si="9"/>
        <v>Gender - Male;</v>
      </c>
      <c r="AG286" s="28" t="str">
        <f t="shared" ref="AG286:AL286" si="1719">IFERROR(IF(FIND(AG$1,$F286)&gt;1,AG$1,""),"")</f>
        <v/>
      </c>
      <c r="AH286" s="28" t="str">
        <f t="shared" si="1719"/>
        <v/>
      </c>
      <c r="AI286" s="28" t="str">
        <f t="shared" si="1719"/>
        <v/>
      </c>
      <c r="AJ286" s="28" t="str">
        <f t="shared" si="1719"/>
        <v/>
      </c>
      <c r="AK286" s="28" t="str">
        <f t="shared" si="1719"/>
        <v/>
      </c>
      <c r="AL286" s="28" t="str">
        <f t="shared" si="1719"/>
        <v/>
      </c>
      <c r="AM286" s="28" t="str">
        <f t="shared" si="11"/>
        <v/>
      </c>
      <c r="AN286" s="28" t="str">
        <f t="shared" ref="AN286:AQ286" si="1720">IFERROR(IF(FIND(AN$1,$F286)&gt;1,"Status - LGBT",""),"")</f>
        <v/>
      </c>
      <c r="AO286" s="28" t="str">
        <f t="shared" si="1720"/>
        <v/>
      </c>
      <c r="AP286" s="28" t="str">
        <f t="shared" si="1720"/>
        <v/>
      </c>
      <c r="AQ286" s="28" t="str">
        <f t="shared" si="1720"/>
        <v/>
      </c>
      <c r="AR286" s="28" t="str">
        <f t="shared" ref="AR286:AV286" si="1721">IFERROR(IF(FIND(AR$1,$F286)&gt;1,"BME",""),"")</f>
        <v/>
      </c>
      <c r="AS286" s="28" t="str">
        <f t="shared" si="1721"/>
        <v/>
      </c>
      <c r="AT286" s="28" t="str">
        <f t="shared" si="1721"/>
        <v/>
      </c>
      <c r="AU286" s="28" t="str">
        <f t="shared" si="1721"/>
        <v/>
      </c>
      <c r="AV286" s="28" t="str">
        <f t="shared" si="1721"/>
        <v/>
      </c>
      <c r="AW286" s="28" t="str">
        <f t="shared" ref="AW286:BC286" si="1722">IFERROR(IF(FIND(AW$1,$F286)&gt;1,AW$1,""),"")</f>
        <v/>
      </c>
      <c r="AX286" s="28" t="str">
        <f t="shared" si="1722"/>
        <v/>
      </c>
      <c r="AY286" s="28" t="str">
        <f t="shared" si="1722"/>
        <v/>
      </c>
      <c r="AZ286" s="28" t="str">
        <f t="shared" si="1722"/>
        <v/>
      </c>
      <c r="BA286" s="28" t="str">
        <f t="shared" si="1722"/>
        <v/>
      </c>
      <c r="BB286" s="28" t="str">
        <f t="shared" si="1722"/>
        <v/>
      </c>
      <c r="BC286" s="28" t="str">
        <f t="shared" si="1722"/>
        <v/>
      </c>
      <c r="BD286" s="28" t="str">
        <f t="shared" si="15"/>
        <v/>
      </c>
      <c r="BG286" s="2" t="s">
        <v>2684</v>
      </c>
      <c r="BJ286" s="28" t="str">
        <f t="shared" si="16"/>
        <v/>
      </c>
      <c r="BK286" s="28" t="str">
        <f t="shared" si="17"/>
        <v/>
      </c>
      <c r="BM286" s="2" t="s">
        <v>98</v>
      </c>
      <c r="BU286" s="12"/>
      <c r="BV286" s="12"/>
      <c r="BW286" s="12"/>
      <c r="BX286" s="64" t="s">
        <v>19301</v>
      </c>
      <c r="BY286" s="42" t="str">
        <f t="shared" si="18"/>
        <v>Gender - Male;;</v>
      </c>
      <c r="BZ286" s="65"/>
    </row>
    <row r="287" spans="1:78" ht="15">
      <c r="A287" s="16" t="s">
        <v>57</v>
      </c>
      <c r="B287" s="28">
        <f>VLOOKUP(A287,Organisations!$A$2:$B$7,2,FALSE)</f>
        <v>6</v>
      </c>
      <c r="C287" s="16" t="s">
        <v>2686</v>
      </c>
      <c r="D287" s="16" t="s">
        <v>2687</v>
      </c>
      <c r="E287" s="28" t="str">
        <f t="shared" si="0"/>
        <v>The BHI Counselling Service provides a free and confidential counselling service to African, African Caribbean, Dual Her</v>
      </c>
      <c r="F287" s="16" t="s">
        <v>2689</v>
      </c>
      <c r="G287" s="16" t="s">
        <v>68</v>
      </c>
      <c r="H287" s="17"/>
      <c r="K287" s="33"/>
      <c r="L287" s="18"/>
      <c r="M287" s="28" t="str">
        <f t="shared" ref="M287:Q287" si="1723">IFERROR(IF(FIND(M$1,$F287)&gt;1,"Age - Children",""),"")</f>
        <v/>
      </c>
      <c r="N287" s="28" t="str">
        <f t="shared" si="1723"/>
        <v/>
      </c>
      <c r="O287" s="28" t="str">
        <f t="shared" si="1723"/>
        <v/>
      </c>
      <c r="P287" s="28" t="str">
        <f t="shared" si="1723"/>
        <v/>
      </c>
      <c r="Q287" s="28" t="str">
        <f t="shared" si="1723"/>
        <v/>
      </c>
      <c r="R287" s="28" t="str">
        <f t="shared" ref="R287:T287" si="1724">IFERROR(IF(FIND(R$1,$F287)&gt;1,"Age - Elderly",""),"")</f>
        <v/>
      </c>
      <c r="S287" s="28" t="str">
        <f t="shared" si="1724"/>
        <v/>
      </c>
      <c r="T287" s="28" t="str">
        <f t="shared" si="1724"/>
        <v/>
      </c>
      <c r="U287" s="28" t="str">
        <f t="shared" si="3"/>
        <v/>
      </c>
      <c r="V287" s="28" t="str">
        <f t="shared" si="4"/>
        <v/>
      </c>
      <c r="X287" s="28" t="str">
        <f t="shared" si="5"/>
        <v/>
      </c>
      <c r="Y287" s="28" t="str">
        <f t="shared" si="6"/>
        <v/>
      </c>
      <c r="Z287" s="28" t="str">
        <f t="shared" si="7"/>
        <v/>
      </c>
      <c r="AB287" s="28" t="str">
        <f t="shared" si="8"/>
        <v/>
      </c>
      <c r="AD287" s="28" t="str">
        <f t="shared" si="9"/>
        <v/>
      </c>
      <c r="AG287" s="28" t="str">
        <f t="shared" ref="AG287:AL287" si="1725">IFERROR(IF(FIND(AG$1,$F287)&gt;1,AG$1,""),"")</f>
        <v/>
      </c>
      <c r="AH287" s="28" t="str">
        <f t="shared" si="1725"/>
        <v/>
      </c>
      <c r="AI287" s="28" t="str">
        <f t="shared" si="1725"/>
        <v/>
      </c>
      <c r="AJ287" s="28" t="str">
        <f t="shared" si="1725"/>
        <v/>
      </c>
      <c r="AK287" s="28" t="str">
        <f t="shared" si="1725"/>
        <v/>
      </c>
      <c r="AL287" s="28" t="str">
        <f t="shared" si="1725"/>
        <v/>
      </c>
      <c r="AM287" s="28" t="str">
        <f t="shared" si="11"/>
        <v/>
      </c>
      <c r="AN287" s="28" t="str">
        <f t="shared" ref="AN287:AQ287" si="1726">IFERROR(IF(FIND(AN$1,$F287)&gt;1,"Status - LGBT",""),"")</f>
        <v/>
      </c>
      <c r="AO287" s="28" t="str">
        <f t="shared" si="1726"/>
        <v/>
      </c>
      <c r="AP287" s="28" t="str">
        <f t="shared" si="1726"/>
        <v/>
      </c>
      <c r="AQ287" s="28" t="str">
        <f t="shared" si="1726"/>
        <v/>
      </c>
      <c r="AR287" s="28" t="str">
        <f t="shared" ref="AR287:AV287" si="1727">IFERROR(IF(FIND(AR$1,$F287)&gt;1,"BME",""),"")</f>
        <v/>
      </c>
      <c r="AS287" s="28" t="str">
        <f t="shared" si="1727"/>
        <v/>
      </c>
      <c r="AT287" s="28" t="str">
        <f t="shared" si="1727"/>
        <v/>
      </c>
      <c r="AU287" s="28" t="str">
        <f t="shared" si="1727"/>
        <v/>
      </c>
      <c r="AV287" s="28" t="str">
        <f t="shared" si="1727"/>
        <v/>
      </c>
      <c r="AW287" s="28" t="str">
        <f t="shared" ref="AW287:BC287" si="1728">IFERROR(IF(FIND(AW$1,$F287)&gt;1,AW$1,""),"")</f>
        <v/>
      </c>
      <c r="AX287" s="28" t="str">
        <f t="shared" si="1728"/>
        <v/>
      </c>
      <c r="AY287" s="28" t="str">
        <f t="shared" si="1728"/>
        <v/>
      </c>
      <c r="AZ287" s="28" t="str">
        <f t="shared" si="1728"/>
        <v/>
      </c>
      <c r="BA287" s="28" t="str">
        <f t="shared" si="1728"/>
        <v/>
      </c>
      <c r="BB287" s="28" t="str">
        <f t="shared" si="1728"/>
        <v/>
      </c>
      <c r="BC287" s="28" t="str">
        <f t="shared" si="1728"/>
        <v/>
      </c>
      <c r="BD287" s="28" t="str">
        <f t="shared" si="15"/>
        <v/>
      </c>
      <c r="BG287" s="2" t="s">
        <v>2690</v>
      </c>
      <c r="BI287" s="2" t="s">
        <v>2616</v>
      </c>
      <c r="BJ287" s="28" t="str">
        <f t="shared" si="16"/>
        <v>Leeds</v>
      </c>
      <c r="BK287" s="28" t="str">
        <f t="shared" si="17"/>
        <v>West Yorkshire</v>
      </c>
      <c r="BM287" s="2" t="s">
        <v>98</v>
      </c>
      <c r="BU287" s="18"/>
      <c r="BV287" s="47" t="s">
        <v>569</v>
      </c>
      <c r="BW287" s="18"/>
      <c r="BX287" s="66" t="s">
        <v>19305</v>
      </c>
      <c r="BY287" s="42" t="str">
        <f t="shared" si="18"/>
        <v>LS7</v>
      </c>
      <c r="BZ287" s="67"/>
    </row>
    <row r="288" spans="1:78" ht="15">
      <c r="A288" s="10" t="s">
        <v>57</v>
      </c>
      <c r="B288" s="28">
        <f>VLOOKUP(A288,Organisations!$A$2:$B$7,2,FALSE)</f>
        <v>6</v>
      </c>
      <c r="C288" s="10" t="s">
        <v>2692</v>
      </c>
      <c r="D288" s="10" t="s">
        <v>2693</v>
      </c>
      <c r="E288" s="28" t="str">
        <f t="shared" si="0"/>
        <v>If you have lost a pet and need somebody to talk to please call the Blue Cross Pet Bereavement Support Line.</v>
      </c>
      <c r="F288" s="10" t="s">
        <v>2694</v>
      </c>
      <c r="G288" s="10" t="s">
        <v>68</v>
      </c>
      <c r="H288" s="11"/>
      <c r="K288" s="34"/>
      <c r="L288" s="12"/>
      <c r="M288" s="28" t="str">
        <f t="shared" ref="M288:Q288" si="1729">IFERROR(IF(FIND(M$1,$F288)&gt;1,"Age - Children",""),"")</f>
        <v/>
      </c>
      <c r="N288" s="28" t="str">
        <f t="shared" si="1729"/>
        <v/>
      </c>
      <c r="O288" s="28" t="str">
        <f t="shared" si="1729"/>
        <v/>
      </c>
      <c r="P288" s="28" t="str">
        <f t="shared" si="1729"/>
        <v/>
      </c>
      <c r="Q288" s="28" t="str">
        <f t="shared" si="1729"/>
        <v/>
      </c>
      <c r="R288" s="28" t="str">
        <f t="shared" ref="R288:T288" si="1730">IFERROR(IF(FIND(R$1,$F288)&gt;1,"Age - Elderly",""),"")</f>
        <v/>
      </c>
      <c r="S288" s="28" t="str">
        <f t="shared" si="1730"/>
        <v/>
      </c>
      <c r="T288" s="28" t="str">
        <f t="shared" si="1730"/>
        <v/>
      </c>
      <c r="U288" s="28" t="str">
        <f t="shared" si="3"/>
        <v/>
      </c>
      <c r="V288" s="28" t="str">
        <f t="shared" si="4"/>
        <v/>
      </c>
      <c r="X288" s="28" t="str">
        <f t="shared" si="5"/>
        <v/>
      </c>
      <c r="Y288" s="28" t="str">
        <f t="shared" si="6"/>
        <v/>
      </c>
      <c r="Z288" s="28" t="str">
        <f t="shared" si="7"/>
        <v>Gender - Male</v>
      </c>
      <c r="AB288" s="28" t="str">
        <f t="shared" si="8"/>
        <v/>
      </c>
      <c r="AD288" s="28" t="str">
        <f t="shared" si="9"/>
        <v>Gender - Male;</v>
      </c>
      <c r="AG288" s="28" t="str">
        <f t="shared" ref="AG288:AL288" si="1731">IFERROR(IF(FIND(AG$1,$F288)&gt;1,AG$1,""),"")</f>
        <v/>
      </c>
      <c r="AH288" s="28" t="str">
        <f t="shared" si="1731"/>
        <v/>
      </c>
      <c r="AI288" s="28" t="str">
        <f t="shared" si="1731"/>
        <v/>
      </c>
      <c r="AJ288" s="28" t="str">
        <f t="shared" si="1731"/>
        <v/>
      </c>
      <c r="AK288" s="28" t="str">
        <f t="shared" si="1731"/>
        <v/>
      </c>
      <c r="AL288" s="28" t="str">
        <f t="shared" si="1731"/>
        <v/>
      </c>
      <c r="AM288" s="28" t="str">
        <f t="shared" si="11"/>
        <v/>
      </c>
      <c r="AN288" s="28" t="str">
        <f t="shared" ref="AN288:AQ288" si="1732">IFERROR(IF(FIND(AN$1,$F288)&gt;1,"Status - LGBT",""),"")</f>
        <v/>
      </c>
      <c r="AO288" s="28" t="str">
        <f t="shared" si="1732"/>
        <v/>
      </c>
      <c r="AP288" s="28" t="str">
        <f t="shared" si="1732"/>
        <v/>
      </c>
      <c r="AQ288" s="28" t="str">
        <f t="shared" si="1732"/>
        <v/>
      </c>
      <c r="AR288" s="28" t="str">
        <f t="shared" ref="AR288:AV288" si="1733">IFERROR(IF(FIND(AR$1,$F288)&gt;1,"BME",""),"")</f>
        <v/>
      </c>
      <c r="AS288" s="28" t="str">
        <f t="shared" si="1733"/>
        <v/>
      </c>
      <c r="AT288" s="28" t="str">
        <f t="shared" si="1733"/>
        <v/>
      </c>
      <c r="AU288" s="28" t="str">
        <f t="shared" si="1733"/>
        <v/>
      </c>
      <c r="AV288" s="28" t="str">
        <f t="shared" si="1733"/>
        <v/>
      </c>
      <c r="AW288" s="28" t="str">
        <f t="shared" ref="AW288:BC288" si="1734">IFERROR(IF(FIND(AW$1,$F288)&gt;1,AW$1,""),"")</f>
        <v/>
      </c>
      <c r="AX288" s="28" t="str">
        <f t="shared" si="1734"/>
        <v/>
      </c>
      <c r="AY288" s="28" t="str">
        <f t="shared" si="1734"/>
        <v/>
      </c>
      <c r="AZ288" s="28" t="str">
        <f t="shared" si="1734"/>
        <v/>
      </c>
      <c r="BA288" s="28" t="str">
        <f t="shared" si="1734"/>
        <v>Bereavement</v>
      </c>
      <c r="BB288" s="28" t="str">
        <f t="shared" si="1734"/>
        <v/>
      </c>
      <c r="BC288" s="28" t="str">
        <f t="shared" si="1734"/>
        <v/>
      </c>
      <c r="BD288" s="28" t="str">
        <f t="shared" si="15"/>
        <v>Bereavement;</v>
      </c>
      <c r="BG288" s="2" t="s">
        <v>2695</v>
      </c>
      <c r="BJ288" s="28" t="str">
        <f t="shared" si="16"/>
        <v/>
      </c>
      <c r="BK288" s="28" t="str">
        <f t="shared" si="17"/>
        <v/>
      </c>
      <c r="BM288" s="2" t="s">
        <v>98</v>
      </c>
      <c r="BU288" s="12"/>
      <c r="BV288" s="12"/>
      <c r="BW288" s="12"/>
      <c r="BX288" s="64" t="s">
        <v>130</v>
      </c>
      <c r="BY288" s="42" t="str">
        <f t="shared" si="18"/>
        <v>Gender - Male;;Bereavement;;</v>
      </c>
      <c r="BZ288" s="65"/>
    </row>
    <row r="289" spans="1:78" ht="15">
      <c r="A289" s="16" t="s">
        <v>57</v>
      </c>
      <c r="B289" s="28">
        <f>VLOOKUP(A289,Organisations!$A$2:$B$7,2,FALSE)</f>
        <v>6</v>
      </c>
      <c r="C289" s="16" t="s">
        <v>2697</v>
      </c>
      <c r="D289" s="16" t="s">
        <v>2698</v>
      </c>
      <c r="E289" s="28" t="str">
        <f t="shared" si="0"/>
        <v>Brake offers events, resources and training to employers, road safety professionals, victim support practitioners and ot</v>
      </c>
      <c r="F289" s="16" t="s">
        <v>2700</v>
      </c>
      <c r="G289" s="16" t="s">
        <v>68</v>
      </c>
      <c r="H289" s="17"/>
      <c r="K289" s="26" t="s">
        <v>2701</v>
      </c>
      <c r="L289" s="18"/>
      <c r="M289" s="28" t="str">
        <f t="shared" ref="M289:Q289" si="1735">IFERROR(IF(FIND(M$1,$F289)&gt;1,"Age - Children",""),"")</f>
        <v/>
      </c>
      <c r="N289" s="28" t="str">
        <f t="shared" si="1735"/>
        <v/>
      </c>
      <c r="O289" s="28" t="str">
        <f t="shared" si="1735"/>
        <v/>
      </c>
      <c r="P289" s="28" t="str">
        <f t="shared" si="1735"/>
        <v/>
      </c>
      <c r="Q289" s="28" t="str">
        <f t="shared" si="1735"/>
        <v/>
      </c>
      <c r="R289" s="28" t="str">
        <f t="shared" ref="R289:T289" si="1736">IFERROR(IF(FIND(R$1,$F289)&gt;1,"Age - Elderly",""),"")</f>
        <v/>
      </c>
      <c r="S289" s="28" t="str">
        <f t="shared" si="1736"/>
        <v/>
      </c>
      <c r="T289" s="28" t="str">
        <f t="shared" si="1736"/>
        <v/>
      </c>
      <c r="U289" s="28" t="str">
        <f t="shared" si="3"/>
        <v/>
      </c>
      <c r="V289" s="28" t="str">
        <f t="shared" si="4"/>
        <v/>
      </c>
      <c r="X289" s="28" t="str">
        <f t="shared" si="5"/>
        <v/>
      </c>
      <c r="Y289" s="28" t="str">
        <f t="shared" si="6"/>
        <v/>
      </c>
      <c r="Z289" s="28" t="str">
        <f t="shared" si="7"/>
        <v/>
      </c>
      <c r="AB289" s="28" t="str">
        <f t="shared" si="8"/>
        <v/>
      </c>
      <c r="AD289" s="28" t="str">
        <f t="shared" si="9"/>
        <v/>
      </c>
      <c r="AG289" s="28" t="str">
        <f t="shared" ref="AG289:AL289" si="1737">IFERROR(IF(FIND(AG$1,$F289)&gt;1,AG$1,""),"")</f>
        <v/>
      </c>
      <c r="AH289" s="28" t="str">
        <f t="shared" si="1737"/>
        <v/>
      </c>
      <c r="AI289" s="28" t="str">
        <f t="shared" si="1737"/>
        <v/>
      </c>
      <c r="AJ289" s="28" t="str">
        <f t="shared" si="1737"/>
        <v/>
      </c>
      <c r="AK289" s="28" t="str">
        <f t="shared" si="1737"/>
        <v/>
      </c>
      <c r="AL289" s="28" t="str">
        <f t="shared" si="1737"/>
        <v/>
      </c>
      <c r="AM289" s="28" t="str">
        <f t="shared" si="11"/>
        <v/>
      </c>
      <c r="AN289" s="28" t="str">
        <f t="shared" ref="AN289:AQ289" si="1738">IFERROR(IF(FIND(AN$1,$F289)&gt;1,"Status - LGBT",""),"")</f>
        <v/>
      </c>
      <c r="AO289" s="28" t="str">
        <f t="shared" si="1738"/>
        <v/>
      </c>
      <c r="AP289" s="28" t="str">
        <f t="shared" si="1738"/>
        <v/>
      </c>
      <c r="AQ289" s="28" t="str">
        <f t="shared" si="1738"/>
        <v/>
      </c>
      <c r="AR289" s="28" t="str">
        <f t="shared" ref="AR289:AV289" si="1739">IFERROR(IF(FIND(AR$1,$F289)&gt;1,"BME",""),"")</f>
        <v/>
      </c>
      <c r="AS289" s="28" t="str">
        <f t="shared" si="1739"/>
        <v/>
      </c>
      <c r="AT289" s="28" t="str">
        <f t="shared" si="1739"/>
        <v/>
      </c>
      <c r="AU289" s="28" t="str">
        <f t="shared" si="1739"/>
        <v/>
      </c>
      <c r="AV289" s="28" t="str">
        <f t="shared" si="1739"/>
        <v/>
      </c>
      <c r="AW289" s="28" t="str">
        <f t="shared" ref="AW289:BC289" si="1740">IFERROR(IF(FIND(AW$1,$F289)&gt;1,AW$1,""),"")</f>
        <v/>
      </c>
      <c r="AX289" s="28" t="str">
        <f t="shared" si="1740"/>
        <v/>
      </c>
      <c r="AY289" s="28" t="str">
        <f t="shared" si="1740"/>
        <v/>
      </c>
      <c r="AZ289" s="28" t="str">
        <f t="shared" si="1740"/>
        <v/>
      </c>
      <c r="BA289" s="28" t="str">
        <f t="shared" si="1740"/>
        <v/>
      </c>
      <c r="BB289" s="28" t="str">
        <f t="shared" si="1740"/>
        <v/>
      </c>
      <c r="BC289" s="28" t="str">
        <f t="shared" si="1740"/>
        <v/>
      </c>
      <c r="BD289" s="28" t="str">
        <f t="shared" si="15"/>
        <v/>
      </c>
      <c r="BG289" s="2" t="s">
        <v>2702</v>
      </c>
      <c r="BJ289" s="28" t="str">
        <f t="shared" si="16"/>
        <v/>
      </c>
      <c r="BK289" s="28" t="str">
        <f t="shared" si="17"/>
        <v/>
      </c>
      <c r="BM289" s="2" t="s">
        <v>98</v>
      </c>
      <c r="BU289" s="18"/>
      <c r="BV289" s="18"/>
      <c r="BW289" s="18"/>
      <c r="BX289" s="66" t="s">
        <v>454</v>
      </c>
      <c r="BY289" s="42" t="str">
        <f t="shared" si="18"/>
        <v/>
      </c>
      <c r="BZ289" s="67"/>
    </row>
    <row r="290" spans="1:78" ht="15">
      <c r="A290" s="10" t="s">
        <v>57</v>
      </c>
      <c r="B290" s="28">
        <f>VLOOKUP(A290,Organisations!$A$2:$B$7,2,FALSE)</f>
        <v>6</v>
      </c>
      <c r="C290" s="23" t="s">
        <v>1089</v>
      </c>
      <c r="D290" s="23" t="s">
        <v>1090</v>
      </c>
      <c r="E290" s="28" t="str">
        <f t="shared" si="0"/>
        <v>The Bereaved Carer Project at Carers Leeds provides support on a one-to-one and group basis for carers who have been ber</v>
      </c>
      <c r="F290" s="10" t="s">
        <v>2706</v>
      </c>
      <c r="G290" s="10" t="s">
        <v>68</v>
      </c>
      <c r="H290" s="11"/>
      <c r="K290" s="30" t="s">
        <v>2707</v>
      </c>
      <c r="L290" s="12"/>
      <c r="M290" s="28" t="str">
        <f t="shared" ref="M290:Q290" si="1741">IFERROR(IF(FIND(M$1,$F290)&gt;1,"Age - Children",""),"")</f>
        <v/>
      </c>
      <c r="N290" s="28" t="str">
        <f t="shared" si="1741"/>
        <v/>
      </c>
      <c r="O290" s="28" t="str">
        <f t="shared" si="1741"/>
        <v/>
      </c>
      <c r="P290" s="28" t="str">
        <f t="shared" si="1741"/>
        <v/>
      </c>
      <c r="Q290" s="28" t="str">
        <f t="shared" si="1741"/>
        <v/>
      </c>
      <c r="R290" s="28" t="str">
        <f t="shared" ref="R290:T290" si="1742">IFERROR(IF(FIND(R$1,$F290)&gt;1,"Age - Elderly",""),"")</f>
        <v/>
      </c>
      <c r="S290" s="28" t="str">
        <f t="shared" si="1742"/>
        <v/>
      </c>
      <c r="T290" s="28" t="str">
        <f t="shared" si="1742"/>
        <v/>
      </c>
      <c r="U290" s="28" t="str">
        <f t="shared" si="3"/>
        <v/>
      </c>
      <c r="V290" s="28" t="str">
        <f t="shared" si="4"/>
        <v/>
      </c>
      <c r="X290" s="28" t="str">
        <f t="shared" si="5"/>
        <v/>
      </c>
      <c r="Y290" s="28" t="str">
        <f t="shared" si="6"/>
        <v/>
      </c>
      <c r="Z290" s="28" t="str">
        <f t="shared" si="7"/>
        <v/>
      </c>
      <c r="AB290" s="28" t="str">
        <f t="shared" si="8"/>
        <v/>
      </c>
      <c r="AD290" s="28" t="str">
        <f t="shared" si="9"/>
        <v/>
      </c>
      <c r="AG290" s="28" t="str">
        <f t="shared" ref="AG290:AL290" si="1743">IFERROR(IF(FIND(AG$1,$F290)&gt;1,AG$1,""),"")</f>
        <v/>
      </c>
      <c r="AH290" s="28" t="str">
        <f t="shared" si="1743"/>
        <v/>
      </c>
      <c r="AI290" s="28" t="str">
        <f t="shared" si="1743"/>
        <v/>
      </c>
      <c r="AJ290" s="28" t="str">
        <f t="shared" si="1743"/>
        <v/>
      </c>
      <c r="AK290" s="28" t="str">
        <f t="shared" si="1743"/>
        <v/>
      </c>
      <c r="AL290" s="28" t="str">
        <f t="shared" si="1743"/>
        <v/>
      </c>
      <c r="AM290" s="28" t="str">
        <f t="shared" si="11"/>
        <v/>
      </c>
      <c r="AN290" s="28" t="str">
        <f t="shared" ref="AN290:AQ290" si="1744">IFERROR(IF(FIND(AN$1,$F290)&gt;1,"Status - LGBT",""),"")</f>
        <v/>
      </c>
      <c r="AO290" s="28" t="str">
        <f t="shared" si="1744"/>
        <v/>
      </c>
      <c r="AP290" s="28" t="str">
        <f t="shared" si="1744"/>
        <v/>
      </c>
      <c r="AQ290" s="28" t="str">
        <f t="shared" si="1744"/>
        <v/>
      </c>
      <c r="AR290" s="28" t="str">
        <f t="shared" ref="AR290:AV290" si="1745">IFERROR(IF(FIND(AR$1,$F290)&gt;1,"BME",""),"")</f>
        <v/>
      </c>
      <c r="AS290" s="28" t="str">
        <f t="shared" si="1745"/>
        <v/>
      </c>
      <c r="AT290" s="28" t="str">
        <f t="shared" si="1745"/>
        <v/>
      </c>
      <c r="AU290" s="28" t="str">
        <f t="shared" si="1745"/>
        <v/>
      </c>
      <c r="AV290" s="28" t="str">
        <f t="shared" si="1745"/>
        <v/>
      </c>
      <c r="AW290" s="28" t="str">
        <f t="shared" ref="AW290:BC290" si="1746">IFERROR(IF(FIND(AW$1,$F290)&gt;1,AW$1,""),"")</f>
        <v/>
      </c>
      <c r="AX290" s="28" t="str">
        <f t="shared" si="1746"/>
        <v/>
      </c>
      <c r="AY290" s="28" t="str">
        <f t="shared" si="1746"/>
        <v/>
      </c>
      <c r="AZ290" s="28" t="str">
        <f t="shared" si="1746"/>
        <v/>
      </c>
      <c r="BA290" s="28" t="str">
        <f t="shared" si="1746"/>
        <v/>
      </c>
      <c r="BB290" s="28" t="str">
        <f t="shared" si="1746"/>
        <v/>
      </c>
      <c r="BC290" s="28" t="str">
        <f t="shared" si="1746"/>
        <v/>
      </c>
      <c r="BD290" s="28" t="str">
        <f t="shared" si="15"/>
        <v/>
      </c>
      <c r="BG290" s="2" t="s">
        <v>2708</v>
      </c>
      <c r="BI290" s="2" t="s">
        <v>2632</v>
      </c>
      <c r="BJ290" s="28" t="str">
        <f t="shared" si="16"/>
        <v>Leeds</v>
      </c>
      <c r="BK290" s="28" t="str">
        <f t="shared" si="17"/>
        <v>West Yorkshire</v>
      </c>
      <c r="BM290" s="2" t="s">
        <v>98</v>
      </c>
      <c r="BU290" s="12"/>
      <c r="BV290" s="50" t="s">
        <v>561</v>
      </c>
      <c r="BW290" s="12"/>
      <c r="BX290" s="64" t="s">
        <v>19306</v>
      </c>
      <c r="BY290" s="42" t="str">
        <f t="shared" si="18"/>
        <v>LS1</v>
      </c>
      <c r="BZ290" s="65"/>
    </row>
    <row r="291" spans="1:78" ht="15">
      <c r="A291" s="16" t="s">
        <v>57</v>
      </c>
      <c r="B291" s="28">
        <f>VLOOKUP(A291,Organisations!$A$2:$B$7,2,FALSE)</f>
        <v>6</v>
      </c>
      <c r="C291" s="16" t="s">
        <v>2710</v>
      </c>
      <c r="D291" s="16" t="s">
        <v>2711</v>
      </c>
      <c r="E291" s="28" t="str">
        <f t="shared" si="0"/>
        <v>Formerly known as Chapeltown and Harehills Community Bereavement Support Group, the group started in 1997 in response to</v>
      </c>
      <c r="F291" s="16" t="s">
        <v>2713</v>
      </c>
      <c r="G291" s="16" t="s">
        <v>68</v>
      </c>
      <c r="H291" s="17"/>
      <c r="K291" s="26" t="s">
        <v>2714</v>
      </c>
      <c r="L291" s="18"/>
      <c r="M291" s="28" t="str">
        <f t="shared" ref="M291:Q291" si="1747">IFERROR(IF(FIND(M$1,$F291)&gt;1,"Age - Children",""),"")</f>
        <v/>
      </c>
      <c r="N291" s="28" t="str">
        <f t="shared" si="1747"/>
        <v/>
      </c>
      <c r="O291" s="28" t="str">
        <f t="shared" si="1747"/>
        <v/>
      </c>
      <c r="P291" s="28" t="str">
        <f t="shared" si="1747"/>
        <v/>
      </c>
      <c r="Q291" s="28" t="str">
        <f t="shared" si="1747"/>
        <v/>
      </c>
      <c r="R291" s="28" t="str">
        <f t="shared" ref="R291:T291" si="1748">IFERROR(IF(FIND(R$1,$F291)&gt;1,"Age - Elderly",""),"")</f>
        <v/>
      </c>
      <c r="S291" s="28" t="str">
        <f t="shared" si="1748"/>
        <v/>
      </c>
      <c r="T291" s="28" t="str">
        <f t="shared" si="1748"/>
        <v/>
      </c>
      <c r="U291" s="28" t="str">
        <f t="shared" si="3"/>
        <v/>
      </c>
      <c r="V291" s="28" t="str">
        <f t="shared" si="4"/>
        <v/>
      </c>
      <c r="X291" s="28" t="str">
        <f t="shared" si="5"/>
        <v/>
      </c>
      <c r="Y291" s="28" t="str">
        <f t="shared" si="6"/>
        <v/>
      </c>
      <c r="Z291" s="28" t="str">
        <f t="shared" si="7"/>
        <v>Gender - Male</v>
      </c>
      <c r="AB291" s="28" t="str">
        <f t="shared" si="8"/>
        <v/>
      </c>
      <c r="AD291" s="28" t="str">
        <f t="shared" si="9"/>
        <v>Gender - Male;</v>
      </c>
      <c r="AG291" s="28" t="str">
        <f t="shared" ref="AG291:AL291" si="1749">IFERROR(IF(FIND(AG$1,$F291)&gt;1,AG$1,""),"")</f>
        <v/>
      </c>
      <c r="AH291" s="28" t="str">
        <f t="shared" si="1749"/>
        <v/>
      </c>
      <c r="AI291" s="28" t="str">
        <f t="shared" si="1749"/>
        <v/>
      </c>
      <c r="AJ291" s="28" t="str">
        <f t="shared" si="1749"/>
        <v/>
      </c>
      <c r="AK291" s="28" t="str">
        <f t="shared" si="1749"/>
        <v/>
      </c>
      <c r="AL291" s="28" t="str">
        <f t="shared" si="1749"/>
        <v/>
      </c>
      <c r="AM291" s="28" t="str">
        <f t="shared" si="11"/>
        <v/>
      </c>
      <c r="AN291" s="28" t="str">
        <f t="shared" ref="AN291:AQ291" si="1750">IFERROR(IF(FIND(AN$1,$F291)&gt;1,"Status - LGBT",""),"")</f>
        <v/>
      </c>
      <c r="AO291" s="28" t="str">
        <f t="shared" si="1750"/>
        <v/>
      </c>
      <c r="AP291" s="28" t="str">
        <f t="shared" si="1750"/>
        <v/>
      </c>
      <c r="AQ291" s="28" t="str">
        <f t="shared" si="1750"/>
        <v/>
      </c>
      <c r="AR291" s="28" t="str">
        <f t="shared" ref="AR291:AV291" si="1751">IFERROR(IF(FIND(AR$1,$F291)&gt;1,"BME",""),"")</f>
        <v/>
      </c>
      <c r="AS291" s="28" t="str">
        <f t="shared" si="1751"/>
        <v/>
      </c>
      <c r="AT291" s="28" t="str">
        <f t="shared" si="1751"/>
        <v/>
      </c>
      <c r="AU291" s="28" t="str">
        <f t="shared" si="1751"/>
        <v/>
      </c>
      <c r="AV291" s="28" t="str">
        <f t="shared" si="1751"/>
        <v/>
      </c>
      <c r="AW291" s="28" t="str">
        <f t="shared" ref="AW291:BC291" si="1752">IFERROR(IF(FIND(AW$1,$F291)&gt;1,AW$1,""),"")</f>
        <v/>
      </c>
      <c r="AX291" s="28" t="str">
        <f t="shared" si="1752"/>
        <v/>
      </c>
      <c r="AY291" s="28" t="str">
        <f t="shared" si="1752"/>
        <v/>
      </c>
      <c r="AZ291" s="28" t="str">
        <f t="shared" si="1752"/>
        <v/>
      </c>
      <c r="BA291" s="28" t="str">
        <f t="shared" si="1752"/>
        <v>Bereavement</v>
      </c>
      <c r="BB291" s="28" t="str">
        <f t="shared" si="1752"/>
        <v/>
      </c>
      <c r="BC291" s="28" t="str">
        <f t="shared" si="1752"/>
        <v/>
      </c>
      <c r="BD291" s="28" t="str">
        <f t="shared" si="15"/>
        <v>Bereavement;</v>
      </c>
      <c r="BG291" s="2" t="s">
        <v>2715</v>
      </c>
      <c r="BI291" s="2" t="s">
        <v>2179</v>
      </c>
      <c r="BJ291" s="28" t="str">
        <f t="shared" si="16"/>
        <v>Leeds</v>
      </c>
      <c r="BK291" s="28" t="str">
        <f t="shared" si="17"/>
        <v>West Yorkshire</v>
      </c>
      <c r="BM291" s="2" t="s">
        <v>98</v>
      </c>
      <c r="BU291" s="18"/>
      <c r="BV291" s="47" t="s">
        <v>569</v>
      </c>
      <c r="BW291" s="18"/>
      <c r="BX291" s="66" t="s">
        <v>19307</v>
      </c>
      <c r="BY291" s="42" t="str">
        <f t="shared" si="18"/>
        <v>Gender - Male;;Bereavement;;LS7</v>
      </c>
      <c r="BZ291" s="67"/>
    </row>
    <row r="292" spans="1:78" ht="15">
      <c r="A292" s="10" t="s">
        <v>57</v>
      </c>
      <c r="B292" s="28">
        <f>VLOOKUP(A292,Organisations!$A$2:$B$7,2,FALSE)</f>
        <v>6</v>
      </c>
      <c r="C292" s="10" t="s">
        <v>2718</v>
      </c>
      <c r="D292" s="10" t="s">
        <v>2719</v>
      </c>
      <c r="E292" s="28" t="str">
        <f t="shared" si="0"/>
        <v>A school and parish based social work service providing advice, support and counselling for children, young people and t</v>
      </c>
      <c r="F292" s="10" t="s">
        <v>2721</v>
      </c>
      <c r="G292" s="10" t="s">
        <v>68</v>
      </c>
      <c r="H292" s="11"/>
      <c r="K292" s="30" t="s">
        <v>1182</v>
      </c>
      <c r="L292" s="12"/>
      <c r="M292" s="28" t="str">
        <f t="shared" ref="M292:Q292" si="1753">IFERROR(IF(FIND(M$1,$F292)&gt;1,"Age - Children",""),"")</f>
        <v>Age - Children</v>
      </c>
      <c r="N292" s="28" t="str">
        <f t="shared" si="1753"/>
        <v/>
      </c>
      <c r="O292" s="28" t="str">
        <f t="shared" si="1753"/>
        <v/>
      </c>
      <c r="P292" s="28" t="str">
        <f t="shared" si="1753"/>
        <v/>
      </c>
      <c r="Q292" s="28" t="str">
        <f t="shared" si="1753"/>
        <v/>
      </c>
      <c r="R292" s="28" t="str">
        <f t="shared" ref="R292:T292" si="1754">IFERROR(IF(FIND(R$1,$F292)&gt;1,"Age - Elderly",""),"")</f>
        <v/>
      </c>
      <c r="S292" s="28" t="str">
        <f t="shared" si="1754"/>
        <v/>
      </c>
      <c r="T292" s="28" t="str">
        <f t="shared" si="1754"/>
        <v/>
      </c>
      <c r="U292" s="28" t="str">
        <f t="shared" si="3"/>
        <v>Age - Children;</v>
      </c>
      <c r="V292" s="28" t="str">
        <f t="shared" si="4"/>
        <v/>
      </c>
      <c r="X292" s="28" t="str">
        <f t="shared" si="5"/>
        <v/>
      </c>
      <c r="Y292" s="28" t="str">
        <f t="shared" si="6"/>
        <v/>
      </c>
      <c r="Z292" s="28" t="str">
        <f t="shared" si="7"/>
        <v/>
      </c>
      <c r="AB292" s="28" t="str">
        <f t="shared" si="8"/>
        <v/>
      </c>
      <c r="AD292" s="28" t="str">
        <f t="shared" si="9"/>
        <v/>
      </c>
      <c r="AG292" s="28" t="str">
        <f t="shared" ref="AG292:AL292" si="1755">IFERROR(IF(FIND(AG$1,$F292)&gt;1,AG$1,""),"")</f>
        <v/>
      </c>
      <c r="AH292" s="28" t="str">
        <f t="shared" si="1755"/>
        <v/>
      </c>
      <c r="AI292" s="28" t="str">
        <f t="shared" si="1755"/>
        <v/>
      </c>
      <c r="AJ292" s="28" t="str">
        <f t="shared" si="1755"/>
        <v/>
      </c>
      <c r="AK292" s="28" t="str">
        <f t="shared" si="1755"/>
        <v/>
      </c>
      <c r="AL292" s="28" t="str">
        <f t="shared" si="1755"/>
        <v/>
      </c>
      <c r="AM292" s="28" t="str">
        <f t="shared" si="11"/>
        <v/>
      </c>
      <c r="AN292" s="28" t="str">
        <f t="shared" ref="AN292:AQ292" si="1756">IFERROR(IF(FIND(AN$1,$F292)&gt;1,"Status - LGBT",""),"")</f>
        <v/>
      </c>
      <c r="AO292" s="28" t="str">
        <f t="shared" si="1756"/>
        <v/>
      </c>
      <c r="AP292" s="28" t="str">
        <f t="shared" si="1756"/>
        <v/>
      </c>
      <c r="AQ292" s="28" t="str">
        <f t="shared" si="1756"/>
        <v/>
      </c>
      <c r="AR292" s="28" t="str">
        <f t="shared" ref="AR292:AV292" si="1757">IFERROR(IF(FIND(AR$1,$F292)&gt;1,"BME",""),"")</f>
        <v/>
      </c>
      <c r="AS292" s="28" t="str">
        <f t="shared" si="1757"/>
        <v/>
      </c>
      <c r="AT292" s="28" t="str">
        <f t="shared" si="1757"/>
        <v/>
      </c>
      <c r="AU292" s="28" t="str">
        <f t="shared" si="1757"/>
        <v/>
      </c>
      <c r="AV292" s="28" t="str">
        <f t="shared" si="1757"/>
        <v/>
      </c>
      <c r="AW292" s="28" t="str">
        <f t="shared" ref="AW292:BC292" si="1758">IFERROR(IF(FIND(AW$1,$F292)&gt;1,AW$1,""),"")</f>
        <v/>
      </c>
      <c r="AX292" s="28" t="str">
        <f t="shared" si="1758"/>
        <v/>
      </c>
      <c r="AY292" s="28" t="str">
        <f t="shared" si="1758"/>
        <v/>
      </c>
      <c r="AZ292" s="28" t="str">
        <f t="shared" si="1758"/>
        <v/>
      </c>
      <c r="BA292" s="28" t="str">
        <f t="shared" si="1758"/>
        <v/>
      </c>
      <c r="BB292" s="28" t="str">
        <f t="shared" si="1758"/>
        <v/>
      </c>
      <c r="BC292" s="28" t="str">
        <f t="shared" si="1758"/>
        <v/>
      </c>
      <c r="BD292" s="28" t="str">
        <f t="shared" si="15"/>
        <v/>
      </c>
      <c r="BG292" s="2" t="s">
        <v>2723</v>
      </c>
      <c r="BI292" s="2" t="s">
        <v>2644</v>
      </c>
      <c r="BJ292" s="28" t="str">
        <f t="shared" si="16"/>
        <v>Leeds</v>
      </c>
      <c r="BK292" s="28" t="str">
        <f t="shared" si="17"/>
        <v>West Yorkshire</v>
      </c>
      <c r="BM292" s="2" t="s">
        <v>98</v>
      </c>
      <c r="BU292" s="12"/>
      <c r="BV292" s="50" t="s">
        <v>568</v>
      </c>
      <c r="BW292" s="12"/>
      <c r="BX292" s="64" t="s">
        <v>19308</v>
      </c>
      <c r="BY292" s="42" t="str">
        <f t="shared" si="18"/>
        <v>Age - Children;;LS6</v>
      </c>
      <c r="BZ292" s="65"/>
    </row>
    <row r="293" spans="1:78" ht="15">
      <c r="A293" s="16" t="s">
        <v>57</v>
      </c>
      <c r="B293" s="28">
        <f>VLOOKUP(A293,Organisations!$A$2:$B$7,2,FALSE)</f>
        <v>6</v>
      </c>
      <c r="C293" s="16" t="s">
        <v>2725</v>
      </c>
      <c r="D293" s="16" t="s">
        <v>2726</v>
      </c>
      <c r="E293" s="28" t="str">
        <f t="shared" si="0"/>
        <v>The loss of a cat affects everyone differently. You may be struggling to cope with a range of difficult emotions or need</v>
      </c>
      <c r="F293" s="16" t="s">
        <v>2728</v>
      </c>
      <c r="G293" s="16" t="s">
        <v>68</v>
      </c>
      <c r="H293" s="17"/>
      <c r="K293" s="33"/>
      <c r="L293" s="18"/>
      <c r="M293" s="28" t="str">
        <f t="shared" ref="M293:Q293" si="1759">IFERROR(IF(FIND(M$1,$F293)&gt;1,"Age - Children",""),"")</f>
        <v/>
      </c>
      <c r="N293" s="28" t="str">
        <f t="shared" si="1759"/>
        <v/>
      </c>
      <c r="O293" s="28" t="str">
        <f t="shared" si="1759"/>
        <v/>
      </c>
      <c r="P293" s="28" t="str">
        <f t="shared" si="1759"/>
        <v/>
      </c>
      <c r="Q293" s="28" t="str">
        <f t="shared" si="1759"/>
        <v/>
      </c>
      <c r="R293" s="28" t="str">
        <f t="shared" ref="R293:T293" si="1760">IFERROR(IF(FIND(R$1,$F293)&gt;1,"Age - Elderly",""),"")</f>
        <v/>
      </c>
      <c r="S293" s="28" t="str">
        <f t="shared" si="1760"/>
        <v/>
      </c>
      <c r="T293" s="28" t="str">
        <f t="shared" si="1760"/>
        <v/>
      </c>
      <c r="U293" s="28" t="str">
        <f t="shared" si="3"/>
        <v/>
      </c>
      <c r="V293" s="28" t="str">
        <f t="shared" si="4"/>
        <v/>
      </c>
      <c r="X293" s="28" t="str">
        <f t="shared" si="5"/>
        <v/>
      </c>
      <c r="Y293" s="28" t="str">
        <f t="shared" si="6"/>
        <v/>
      </c>
      <c r="Z293" s="28" t="str">
        <f t="shared" si="7"/>
        <v/>
      </c>
      <c r="AB293" s="28" t="str">
        <f t="shared" si="8"/>
        <v/>
      </c>
      <c r="AD293" s="28" t="str">
        <f t="shared" si="9"/>
        <v/>
      </c>
      <c r="AG293" s="28" t="str">
        <f t="shared" ref="AG293:AL293" si="1761">IFERROR(IF(FIND(AG$1,$F293)&gt;1,AG$1,""),"")</f>
        <v/>
      </c>
      <c r="AH293" s="28" t="str">
        <f t="shared" si="1761"/>
        <v/>
      </c>
      <c r="AI293" s="28" t="str">
        <f t="shared" si="1761"/>
        <v/>
      </c>
      <c r="AJ293" s="28" t="str">
        <f t="shared" si="1761"/>
        <v/>
      </c>
      <c r="AK293" s="28" t="str">
        <f t="shared" si="1761"/>
        <v/>
      </c>
      <c r="AL293" s="28" t="str">
        <f t="shared" si="1761"/>
        <v/>
      </c>
      <c r="AM293" s="28" t="str">
        <f t="shared" si="11"/>
        <v/>
      </c>
      <c r="AN293" s="28" t="str">
        <f t="shared" ref="AN293:AQ293" si="1762">IFERROR(IF(FIND(AN$1,$F293)&gt;1,"Status - LGBT",""),"")</f>
        <v/>
      </c>
      <c r="AO293" s="28" t="str">
        <f t="shared" si="1762"/>
        <v/>
      </c>
      <c r="AP293" s="28" t="str">
        <f t="shared" si="1762"/>
        <v/>
      </c>
      <c r="AQ293" s="28" t="str">
        <f t="shared" si="1762"/>
        <v/>
      </c>
      <c r="AR293" s="28" t="str">
        <f t="shared" ref="AR293:AV293" si="1763">IFERROR(IF(FIND(AR$1,$F293)&gt;1,"BME",""),"")</f>
        <v/>
      </c>
      <c r="AS293" s="28" t="str">
        <f t="shared" si="1763"/>
        <v/>
      </c>
      <c r="AT293" s="28" t="str">
        <f t="shared" si="1763"/>
        <v/>
      </c>
      <c r="AU293" s="28" t="str">
        <f t="shared" si="1763"/>
        <v/>
      </c>
      <c r="AV293" s="28" t="str">
        <f t="shared" si="1763"/>
        <v/>
      </c>
      <c r="AW293" s="28" t="str">
        <f t="shared" ref="AW293:BC293" si="1764">IFERROR(IF(FIND(AW$1,$F293)&gt;1,AW$1,""),"")</f>
        <v/>
      </c>
      <c r="AX293" s="28" t="str">
        <f t="shared" si="1764"/>
        <v/>
      </c>
      <c r="AY293" s="28" t="str">
        <f t="shared" si="1764"/>
        <v/>
      </c>
      <c r="AZ293" s="28" t="str">
        <f t="shared" si="1764"/>
        <v/>
      </c>
      <c r="BA293" s="28" t="str">
        <f t="shared" si="1764"/>
        <v/>
      </c>
      <c r="BB293" s="28" t="str">
        <f t="shared" si="1764"/>
        <v/>
      </c>
      <c r="BC293" s="28" t="str">
        <f t="shared" si="1764"/>
        <v/>
      </c>
      <c r="BD293" s="28" t="str">
        <f t="shared" si="15"/>
        <v/>
      </c>
      <c r="BJ293" s="28" t="str">
        <f t="shared" si="16"/>
        <v/>
      </c>
      <c r="BK293" s="28" t="str">
        <f t="shared" si="17"/>
        <v/>
      </c>
      <c r="BM293" s="2" t="s">
        <v>98</v>
      </c>
      <c r="BU293" s="18"/>
      <c r="BV293" s="18"/>
      <c r="BW293" s="18"/>
      <c r="BX293" s="66" t="s">
        <v>19301</v>
      </c>
      <c r="BY293" s="42" t="str">
        <f t="shared" si="18"/>
        <v/>
      </c>
      <c r="BZ293" s="67"/>
    </row>
    <row r="294" spans="1:78" ht="15">
      <c r="A294" s="10" t="s">
        <v>57</v>
      </c>
      <c r="B294" s="28">
        <f>VLOOKUP(A294,Organisations!$A$2:$B$7,2,FALSE)</f>
        <v>6</v>
      </c>
      <c r="C294" s="23" t="s">
        <v>2730</v>
      </c>
      <c r="D294" s="23" t="s">
        <v>2731</v>
      </c>
      <c r="E294" s="28" t="str">
        <f t="shared" si="0"/>
        <v>Charlies Angel Centre supports bereaved parents and families. They provide:</v>
      </c>
      <c r="F294" s="10" t="s">
        <v>2732</v>
      </c>
      <c r="G294" s="10" t="s">
        <v>68</v>
      </c>
      <c r="H294" s="11"/>
      <c r="K294" s="30" t="s">
        <v>2733</v>
      </c>
      <c r="L294" s="12"/>
      <c r="M294" s="28" t="str">
        <f t="shared" ref="M294:Q294" si="1765">IFERROR(IF(FIND(M$1,$F294)&gt;1,"Age - Children",""),"")</f>
        <v/>
      </c>
      <c r="N294" s="28" t="str">
        <f t="shared" si="1765"/>
        <v/>
      </c>
      <c r="O294" s="28" t="str">
        <f t="shared" si="1765"/>
        <v/>
      </c>
      <c r="P294" s="28" t="str">
        <f t="shared" si="1765"/>
        <v/>
      </c>
      <c r="Q294" s="28" t="str">
        <f t="shared" si="1765"/>
        <v/>
      </c>
      <c r="R294" s="28" t="str">
        <f t="shared" ref="R294:T294" si="1766">IFERROR(IF(FIND(R$1,$F294)&gt;1,"Age - Elderly",""),"")</f>
        <v/>
      </c>
      <c r="S294" s="28" t="str">
        <f t="shared" si="1766"/>
        <v/>
      </c>
      <c r="T294" s="28" t="str">
        <f t="shared" si="1766"/>
        <v/>
      </c>
      <c r="U294" s="28" t="str">
        <f t="shared" si="3"/>
        <v/>
      </c>
      <c r="V294" s="28" t="str">
        <f t="shared" si="4"/>
        <v/>
      </c>
      <c r="X294" s="28" t="str">
        <f t="shared" si="5"/>
        <v/>
      </c>
      <c r="Y294" s="28" t="str">
        <f t="shared" si="6"/>
        <v/>
      </c>
      <c r="Z294" s="28" t="str">
        <f t="shared" si="7"/>
        <v/>
      </c>
      <c r="AB294" s="28" t="str">
        <f t="shared" si="8"/>
        <v/>
      </c>
      <c r="AD294" s="28" t="str">
        <f t="shared" si="9"/>
        <v/>
      </c>
      <c r="AG294" s="28" t="str">
        <f t="shared" ref="AG294:AL294" si="1767">IFERROR(IF(FIND(AG$1,$F294)&gt;1,AG$1,""),"")</f>
        <v/>
      </c>
      <c r="AH294" s="28" t="str">
        <f t="shared" si="1767"/>
        <v/>
      </c>
      <c r="AI294" s="28" t="str">
        <f t="shared" si="1767"/>
        <v/>
      </c>
      <c r="AJ294" s="28" t="str">
        <f t="shared" si="1767"/>
        <v/>
      </c>
      <c r="AK294" s="28" t="str">
        <f t="shared" si="1767"/>
        <v/>
      </c>
      <c r="AL294" s="28" t="str">
        <f t="shared" si="1767"/>
        <v/>
      </c>
      <c r="AM294" s="28" t="str">
        <f t="shared" si="11"/>
        <v/>
      </c>
      <c r="AN294" s="28" t="str">
        <f t="shared" ref="AN294:AQ294" si="1768">IFERROR(IF(FIND(AN$1,$F294)&gt;1,"Status - LGBT",""),"")</f>
        <v/>
      </c>
      <c r="AO294" s="28" t="str">
        <f t="shared" si="1768"/>
        <v/>
      </c>
      <c r="AP294" s="28" t="str">
        <f t="shared" si="1768"/>
        <v/>
      </c>
      <c r="AQ294" s="28" t="str">
        <f t="shared" si="1768"/>
        <v/>
      </c>
      <c r="AR294" s="28" t="str">
        <f t="shared" ref="AR294:AV294" si="1769">IFERROR(IF(FIND(AR$1,$F294)&gt;1,"BME",""),"")</f>
        <v/>
      </c>
      <c r="AS294" s="28" t="str">
        <f t="shared" si="1769"/>
        <v/>
      </c>
      <c r="AT294" s="28" t="str">
        <f t="shared" si="1769"/>
        <v/>
      </c>
      <c r="AU294" s="28" t="str">
        <f t="shared" si="1769"/>
        <v/>
      </c>
      <c r="AV294" s="28" t="str">
        <f t="shared" si="1769"/>
        <v/>
      </c>
      <c r="AW294" s="28" t="str">
        <f t="shared" ref="AW294:BC294" si="1770">IFERROR(IF(FIND(AW$1,$F294)&gt;1,AW$1,""),"")</f>
        <v/>
      </c>
      <c r="AX294" s="28" t="str">
        <f t="shared" si="1770"/>
        <v/>
      </c>
      <c r="AY294" s="28" t="str">
        <f t="shared" si="1770"/>
        <v/>
      </c>
      <c r="AZ294" s="28" t="str">
        <f t="shared" si="1770"/>
        <v/>
      </c>
      <c r="BA294" s="28" t="str">
        <f t="shared" si="1770"/>
        <v/>
      </c>
      <c r="BB294" s="28" t="str">
        <f t="shared" si="1770"/>
        <v/>
      </c>
      <c r="BC294" s="28" t="str">
        <f t="shared" si="1770"/>
        <v/>
      </c>
      <c r="BD294" s="28" t="str">
        <f t="shared" si="15"/>
        <v/>
      </c>
      <c r="BG294" s="2" t="s">
        <v>2734</v>
      </c>
      <c r="BI294" s="2" t="s">
        <v>2651</v>
      </c>
      <c r="BJ294" s="28" t="str">
        <f t="shared" si="16"/>
        <v/>
      </c>
      <c r="BK294" s="28" t="str">
        <f t="shared" si="17"/>
        <v/>
      </c>
      <c r="BM294" s="2" t="s">
        <v>98</v>
      </c>
      <c r="BU294" s="12"/>
      <c r="BV294" s="50" t="s">
        <v>574</v>
      </c>
      <c r="BW294" s="12"/>
      <c r="BX294" s="64" t="s">
        <v>19301</v>
      </c>
      <c r="BY294" s="42" t="str">
        <f t="shared" si="18"/>
        <v>LS11</v>
      </c>
      <c r="BZ294" s="65"/>
    </row>
    <row r="295" spans="1:78" ht="15">
      <c r="A295" s="16" t="s">
        <v>57</v>
      </c>
      <c r="B295" s="28">
        <f>VLOOKUP(A295,Organisations!$A$2:$B$7,2,FALSE)</f>
        <v>6</v>
      </c>
      <c r="C295" s="16" t="s">
        <v>2736</v>
      </c>
      <c r="D295" s="16" t="s">
        <v>2737</v>
      </c>
      <c r="E295" s="28" t="str">
        <f t="shared" si="0"/>
        <v xml:space="preserve">CAMHS is a mental and emotional health service for children and young people&amp;nbsp;under 18. Staff work closely in teams </v>
      </c>
      <c r="F295" s="16" t="s">
        <v>2739</v>
      </c>
      <c r="G295" s="16" t="s">
        <v>68</v>
      </c>
      <c r="H295" s="17"/>
      <c r="K295" s="33"/>
      <c r="L295" s="18"/>
      <c r="M295" s="28" t="str">
        <f t="shared" ref="M295:Q295" si="1771">IFERROR(IF(FIND(M$1,$F295)&gt;1,"Age - Children",""),"")</f>
        <v>Age - Children</v>
      </c>
      <c r="N295" s="28" t="str">
        <f t="shared" si="1771"/>
        <v/>
      </c>
      <c r="O295" s="28" t="str">
        <f t="shared" si="1771"/>
        <v/>
      </c>
      <c r="P295" s="28" t="str">
        <f t="shared" si="1771"/>
        <v/>
      </c>
      <c r="Q295" s="28" t="str">
        <f t="shared" si="1771"/>
        <v/>
      </c>
      <c r="R295" s="28" t="str">
        <f t="shared" ref="R295:T295" si="1772">IFERROR(IF(FIND(R$1,$F295)&gt;1,"Age - Elderly",""),"")</f>
        <v/>
      </c>
      <c r="S295" s="28" t="str">
        <f t="shared" si="1772"/>
        <v/>
      </c>
      <c r="T295" s="28" t="str">
        <f t="shared" si="1772"/>
        <v/>
      </c>
      <c r="U295" s="28" t="str">
        <f t="shared" si="3"/>
        <v>Age - Children;</v>
      </c>
      <c r="V295" s="28" t="str">
        <f t="shared" si="4"/>
        <v/>
      </c>
      <c r="X295" s="28" t="str">
        <f t="shared" si="5"/>
        <v/>
      </c>
      <c r="Y295" s="28" t="str">
        <f t="shared" si="6"/>
        <v/>
      </c>
      <c r="Z295" s="28" t="str">
        <f t="shared" si="7"/>
        <v>Gender - Male</v>
      </c>
      <c r="AB295" s="28" t="str">
        <f t="shared" si="8"/>
        <v/>
      </c>
      <c r="AD295" s="28" t="str">
        <f t="shared" si="9"/>
        <v>Gender - Male;</v>
      </c>
      <c r="AG295" s="28" t="str">
        <f t="shared" ref="AG295:AL295" si="1773">IFERROR(IF(FIND(AG$1,$F295)&gt;1,AG$1,""),"")</f>
        <v/>
      </c>
      <c r="AH295" s="28" t="str">
        <f t="shared" si="1773"/>
        <v/>
      </c>
      <c r="AI295" s="28" t="str">
        <f t="shared" si="1773"/>
        <v/>
      </c>
      <c r="AJ295" s="28" t="str">
        <f t="shared" si="1773"/>
        <v/>
      </c>
      <c r="AK295" s="28" t="str">
        <f t="shared" si="1773"/>
        <v/>
      </c>
      <c r="AL295" s="28" t="str">
        <f t="shared" si="1773"/>
        <v/>
      </c>
      <c r="AM295" s="28" t="str">
        <f t="shared" si="11"/>
        <v/>
      </c>
      <c r="AN295" s="28" t="str">
        <f t="shared" ref="AN295:AQ295" si="1774">IFERROR(IF(FIND(AN$1,$F295)&gt;1,"Status - LGBT",""),"")</f>
        <v/>
      </c>
      <c r="AO295" s="28" t="str">
        <f t="shared" si="1774"/>
        <v/>
      </c>
      <c r="AP295" s="28" t="str">
        <f t="shared" si="1774"/>
        <v/>
      </c>
      <c r="AQ295" s="28" t="str">
        <f t="shared" si="1774"/>
        <v/>
      </c>
      <c r="AR295" s="28" t="str">
        <f t="shared" ref="AR295:AV295" si="1775">IFERROR(IF(FIND(AR$1,$F295)&gt;1,"BME",""),"")</f>
        <v/>
      </c>
      <c r="AS295" s="28" t="str">
        <f t="shared" si="1775"/>
        <v/>
      </c>
      <c r="AT295" s="28" t="str">
        <f t="shared" si="1775"/>
        <v/>
      </c>
      <c r="AU295" s="28" t="str">
        <f t="shared" si="1775"/>
        <v/>
      </c>
      <c r="AV295" s="28" t="str">
        <f t="shared" si="1775"/>
        <v/>
      </c>
      <c r="AW295" s="28" t="str">
        <f t="shared" ref="AW295:BC295" si="1776">IFERROR(IF(FIND(AW$1,$F295)&gt;1,AW$1,""),"")</f>
        <v/>
      </c>
      <c r="AX295" s="28" t="str">
        <f t="shared" si="1776"/>
        <v/>
      </c>
      <c r="AY295" s="28" t="str">
        <f t="shared" si="1776"/>
        <v/>
      </c>
      <c r="AZ295" s="28" t="str">
        <f t="shared" si="1776"/>
        <v/>
      </c>
      <c r="BA295" s="28" t="str">
        <f t="shared" si="1776"/>
        <v/>
      </c>
      <c r="BB295" s="28" t="str">
        <f t="shared" si="1776"/>
        <v/>
      </c>
      <c r="BC295" s="28" t="str">
        <f t="shared" si="1776"/>
        <v/>
      </c>
      <c r="BD295" s="28" t="str">
        <f t="shared" si="15"/>
        <v/>
      </c>
      <c r="BJ295" s="28" t="str">
        <f t="shared" si="16"/>
        <v/>
      </c>
      <c r="BK295" s="28" t="str">
        <f t="shared" si="17"/>
        <v/>
      </c>
      <c r="BM295" s="2" t="s">
        <v>98</v>
      </c>
      <c r="BU295" s="18"/>
      <c r="BV295" s="18"/>
      <c r="BW295" s="18"/>
      <c r="BX295" s="66" t="s">
        <v>19308</v>
      </c>
      <c r="BY295" s="42" t="str">
        <f t="shared" si="18"/>
        <v>Age - Children;;Gender - Male;;</v>
      </c>
      <c r="BZ295" s="67"/>
    </row>
    <row r="296" spans="1:78" ht="15">
      <c r="A296" s="10" t="s">
        <v>57</v>
      </c>
      <c r="B296" s="28">
        <f>VLOOKUP(A296,Organisations!$A$2:$B$7,2,FALSE)</f>
        <v>6</v>
      </c>
      <c r="C296" s="23" t="s">
        <v>2742</v>
      </c>
      <c r="D296" s="23" t="s">
        <v>2743</v>
      </c>
      <c r="E296" s="28" t="str">
        <f t="shared" si="0"/>
        <v>Child Bereavement UK supports families and educates professionals when a baby or child of any age dies or is dying, or w</v>
      </c>
      <c r="F296" s="10" t="s">
        <v>2745</v>
      </c>
      <c r="G296" s="10" t="s">
        <v>68</v>
      </c>
      <c r="H296" s="11"/>
      <c r="K296" s="30" t="s">
        <v>2746</v>
      </c>
      <c r="L296" s="12"/>
      <c r="M296" s="28" t="str">
        <f t="shared" ref="M296:Q296" si="1777">IFERROR(IF(FIND(M$1,$F296)&gt;1,"Age - Children",""),"")</f>
        <v/>
      </c>
      <c r="N296" s="28" t="str">
        <f t="shared" si="1777"/>
        <v/>
      </c>
      <c r="O296" s="28" t="str">
        <f t="shared" si="1777"/>
        <v>Age - Children</v>
      </c>
      <c r="P296" s="28" t="str">
        <f t="shared" si="1777"/>
        <v/>
      </c>
      <c r="Q296" s="28" t="str">
        <f t="shared" si="1777"/>
        <v/>
      </c>
      <c r="R296" s="28" t="str">
        <f t="shared" ref="R296:T296" si="1778">IFERROR(IF(FIND(R$1,$F296)&gt;1,"Age - Elderly",""),"")</f>
        <v/>
      </c>
      <c r="S296" s="28" t="str">
        <f t="shared" si="1778"/>
        <v/>
      </c>
      <c r="T296" s="28" t="str">
        <f t="shared" si="1778"/>
        <v/>
      </c>
      <c r="U296" s="28" t="str">
        <f t="shared" si="3"/>
        <v>Age - Children;</v>
      </c>
      <c r="V296" s="28" t="str">
        <f t="shared" si="4"/>
        <v/>
      </c>
      <c r="X296" s="28" t="str">
        <f t="shared" si="5"/>
        <v/>
      </c>
      <c r="Y296" s="28" t="str">
        <f t="shared" si="6"/>
        <v/>
      </c>
      <c r="Z296" s="28" t="str">
        <f t="shared" si="7"/>
        <v>Gender - Male</v>
      </c>
      <c r="AB296" s="28" t="str">
        <f t="shared" si="8"/>
        <v/>
      </c>
      <c r="AD296" s="28" t="str">
        <f t="shared" si="9"/>
        <v>Gender - Male;</v>
      </c>
      <c r="AG296" s="28" t="str">
        <f t="shared" ref="AG296:AL296" si="1779">IFERROR(IF(FIND(AG$1,$F296)&gt;1,AG$1,""),"")</f>
        <v/>
      </c>
      <c r="AH296" s="28" t="str">
        <f t="shared" si="1779"/>
        <v/>
      </c>
      <c r="AI296" s="28" t="str">
        <f t="shared" si="1779"/>
        <v/>
      </c>
      <c r="AJ296" s="28" t="str">
        <f t="shared" si="1779"/>
        <v/>
      </c>
      <c r="AK296" s="28" t="str">
        <f t="shared" si="1779"/>
        <v/>
      </c>
      <c r="AL296" s="28" t="str">
        <f t="shared" si="1779"/>
        <v/>
      </c>
      <c r="AM296" s="28" t="str">
        <f t="shared" si="11"/>
        <v/>
      </c>
      <c r="AN296" s="28" t="str">
        <f t="shared" ref="AN296:AQ296" si="1780">IFERROR(IF(FIND(AN$1,$F296)&gt;1,"Status - LGBT",""),"")</f>
        <v/>
      </c>
      <c r="AO296" s="28" t="str">
        <f t="shared" si="1780"/>
        <v/>
      </c>
      <c r="AP296" s="28" t="str">
        <f t="shared" si="1780"/>
        <v/>
      </c>
      <c r="AQ296" s="28" t="str">
        <f t="shared" si="1780"/>
        <v/>
      </c>
      <c r="AR296" s="28" t="str">
        <f t="shared" ref="AR296:AV296" si="1781">IFERROR(IF(FIND(AR$1,$F296)&gt;1,"BME",""),"")</f>
        <v/>
      </c>
      <c r="AS296" s="28" t="str">
        <f t="shared" si="1781"/>
        <v/>
      </c>
      <c r="AT296" s="28" t="str">
        <f t="shared" si="1781"/>
        <v/>
      </c>
      <c r="AU296" s="28" t="str">
        <f t="shared" si="1781"/>
        <v/>
      </c>
      <c r="AV296" s="28" t="str">
        <f t="shared" si="1781"/>
        <v/>
      </c>
      <c r="AW296" s="28" t="str">
        <f t="shared" ref="AW296:BC296" si="1782">IFERROR(IF(FIND(AW$1,$F296)&gt;1,AW$1,""),"")</f>
        <v/>
      </c>
      <c r="AX296" s="28" t="str">
        <f t="shared" si="1782"/>
        <v/>
      </c>
      <c r="AY296" s="28" t="str">
        <f t="shared" si="1782"/>
        <v/>
      </c>
      <c r="AZ296" s="28" t="str">
        <f t="shared" si="1782"/>
        <v/>
      </c>
      <c r="BA296" s="28" t="str">
        <f t="shared" si="1782"/>
        <v>Bereavement</v>
      </c>
      <c r="BB296" s="28" t="str">
        <f t="shared" si="1782"/>
        <v/>
      </c>
      <c r="BC296" s="28" t="str">
        <f t="shared" si="1782"/>
        <v/>
      </c>
      <c r="BD296" s="28" t="str">
        <f t="shared" si="15"/>
        <v>Bereavement;</v>
      </c>
      <c r="BG296" s="2" t="s">
        <v>2747</v>
      </c>
      <c r="BJ296" s="28" t="str">
        <f t="shared" si="16"/>
        <v/>
      </c>
      <c r="BK296" s="28" t="str">
        <f t="shared" si="17"/>
        <v/>
      </c>
      <c r="BM296" s="2" t="s">
        <v>98</v>
      </c>
      <c r="BU296" s="12"/>
      <c r="BV296" s="12"/>
      <c r="BW296" s="12"/>
      <c r="BX296" s="64" t="s">
        <v>19308</v>
      </c>
      <c r="BY296" s="42" t="str">
        <f t="shared" si="18"/>
        <v>Age - Children;;Gender - Male;;Bereavement;;</v>
      </c>
      <c r="BZ296" s="65"/>
    </row>
    <row r="297" spans="1:78" ht="15">
      <c r="A297" s="16" t="s">
        <v>57</v>
      </c>
      <c r="B297" s="28">
        <f>VLOOKUP(A297,Organisations!$A$2:$B$7,2,FALSE)</f>
        <v>6</v>
      </c>
      <c r="C297" s="16" t="s">
        <v>2749</v>
      </c>
      <c r="D297" s="16" t="s">
        <v>2750</v>
      </c>
      <c r="E297" s="28" t="str">
        <f t="shared" si="0"/>
        <v>In collaboration with Leeds City Council, Child Bereavement UK has opened a centre in Leeds offering support to children</v>
      </c>
      <c r="F297" s="16" t="s">
        <v>2752</v>
      </c>
      <c r="G297" s="16" t="s">
        <v>68</v>
      </c>
      <c r="H297" s="17"/>
      <c r="K297" s="26" t="s">
        <v>2753</v>
      </c>
      <c r="L297" s="18"/>
      <c r="M297" s="28" t="str">
        <f t="shared" ref="M297:Q297" si="1783">IFERROR(IF(FIND(M$1,$F297)&gt;1,"Age - Children",""),"")</f>
        <v>Age - Children</v>
      </c>
      <c r="N297" s="28" t="str">
        <f t="shared" si="1783"/>
        <v/>
      </c>
      <c r="O297" s="28" t="str">
        <f t="shared" si="1783"/>
        <v/>
      </c>
      <c r="P297" s="28" t="str">
        <f t="shared" si="1783"/>
        <v/>
      </c>
      <c r="Q297" s="28" t="str">
        <f t="shared" si="1783"/>
        <v/>
      </c>
      <c r="R297" s="28" t="str">
        <f t="shared" ref="R297:T297" si="1784">IFERROR(IF(FIND(R$1,$F297)&gt;1,"Age - Elderly",""),"")</f>
        <v/>
      </c>
      <c r="S297" s="28" t="str">
        <f t="shared" si="1784"/>
        <v/>
      </c>
      <c r="T297" s="28" t="str">
        <f t="shared" si="1784"/>
        <v/>
      </c>
      <c r="U297" s="28" t="str">
        <f t="shared" si="3"/>
        <v>Age - Children;</v>
      </c>
      <c r="V297" s="28" t="str">
        <f t="shared" si="4"/>
        <v/>
      </c>
      <c r="X297" s="28" t="str">
        <f t="shared" si="5"/>
        <v/>
      </c>
      <c r="Y297" s="28" t="str">
        <f t="shared" si="6"/>
        <v/>
      </c>
      <c r="Z297" s="28" t="str">
        <f t="shared" si="7"/>
        <v>Gender - Male</v>
      </c>
      <c r="AB297" s="28" t="str">
        <f t="shared" si="8"/>
        <v/>
      </c>
      <c r="AD297" s="28" t="str">
        <f t="shared" si="9"/>
        <v>Gender - Male;</v>
      </c>
      <c r="AG297" s="28" t="str">
        <f t="shared" ref="AG297:AL297" si="1785">IFERROR(IF(FIND(AG$1,$F297)&gt;1,AG$1,""),"")</f>
        <v/>
      </c>
      <c r="AH297" s="28" t="str">
        <f t="shared" si="1785"/>
        <v/>
      </c>
      <c r="AI297" s="28" t="str">
        <f t="shared" si="1785"/>
        <v/>
      </c>
      <c r="AJ297" s="28" t="str">
        <f t="shared" si="1785"/>
        <v/>
      </c>
      <c r="AK297" s="28" t="str">
        <f t="shared" si="1785"/>
        <v/>
      </c>
      <c r="AL297" s="28" t="str">
        <f t="shared" si="1785"/>
        <v/>
      </c>
      <c r="AM297" s="28" t="str">
        <f t="shared" si="11"/>
        <v/>
      </c>
      <c r="AN297" s="28" t="str">
        <f t="shared" ref="AN297:AQ297" si="1786">IFERROR(IF(FIND(AN$1,$F297)&gt;1,"Status - LGBT",""),"")</f>
        <v/>
      </c>
      <c r="AO297" s="28" t="str">
        <f t="shared" si="1786"/>
        <v/>
      </c>
      <c r="AP297" s="28" t="str">
        <f t="shared" si="1786"/>
        <v/>
      </c>
      <c r="AQ297" s="28" t="str">
        <f t="shared" si="1786"/>
        <v/>
      </c>
      <c r="AR297" s="28" t="str">
        <f t="shared" ref="AR297:AV297" si="1787">IFERROR(IF(FIND(AR$1,$F297)&gt;1,"BME",""),"")</f>
        <v/>
      </c>
      <c r="AS297" s="28" t="str">
        <f t="shared" si="1787"/>
        <v/>
      </c>
      <c r="AT297" s="28" t="str">
        <f t="shared" si="1787"/>
        <v/>
      </c>
      <c r="AU297" s="28" t="str">
        <f t="shared" si="1787"/>
        <v/>
      </c>
      <c r="AV297" s="28" t="str">
        <f t="shared" si="1787"/>
        <v/>
      </c>
      <c r="AW297" s="28" t="str">
        <f t="shared" ref="AW297:BC297" si="1788">IFERROR(IF(FIND(AW$1,$F297)&gt;1,AW$1,""),"")</f>
        <v/>
      </c>
      <c r="AX297" s="28" t="str">
        <f t="shared" si="1788"/>
        <v/>
      </c>
      <c r="AY297" s="28" t="str">
        <f t="shared" si="1788"/>
        <v/>
      </c>
      <c r="AZ297" s="28" t="str">
        <f t="shared" si="1788"/>
        <v/>
      </c>
      <c r="BA297" s="28" t="str">
        <f t="shared" si="1788"/>
        <v>Bereavement</v>
      </c>
      <c r="BB297" s="28" t="str">
        <f t="shared" si="1788"/>
        <v/>
      </c>
      <c r="BC297" s="28" t="str">
        <f t="shared" si="1788"/>
        <v/>
      </c>
      <c r="BD297" s="28" t="str">
        <f t="shared" si="15"/>
        <v>Bereavement;</v>
      </c>
      <c r="BG297" s="2" t="s">
        <v>2754</v>
      </c>
      <c r="BI297" s="2" t="s">
        <v>2663</v>
      </c>
      <c r="BJ297" s="28" t="str">
        <f t="shared" si="16"/>
        <v>Leeds</v>
      </c>
      <c r="BK297" s="28" t="str">
        <f t="shared" si="17"/>
        <v>West Yorkshire</v>
      </c>
      <c r="BM297" s="2" t="s">
        <v>98</v>
      </c>
      <c r="BU297" s="18"/>
      <c r="BV297" s="47" t="s">
        <v>574</v>
      </c>
      <c r="BW297" s="18"/>
      <c r="BX297" s="66" t="s">
        <v>19308</v>
      </c>
      <c r="BY297" s="42" t="str">
        <f t="shared" si="18"/>
        <v>Age - Children;;Gender - Male;;Bereavement;;LS11</v>
      </c>
      <c r="BZ297" s="67"/>
    </row>
    <row r="298" spans="1:78" ht="15">
      <c r="A298" s="10" t="s">
        <v>57</v>
      </c>
      <c r="B298" s="28">
        <f>VLOOKUP(A298,Organisations!$A$2:$B$7,2,FALSE)</f>
        <v>6</v>
      </c>
      <c r="C298" s="23" t="s">
        <v>2756</v>
      </c>
      <c r="D298" s="23" t="s">
        <v>2757</v>
      </c>
      <c r="E298" s="28" t="str">
        <f t="shared" si="0"/>
        <v>The Child Death Helpline aims to provide a quality freephone service to anyone affected by the death of a child of any a</v>
      </c>
      <c r="F298" s="10" t="s">
        <v>2759</v>
      </c>
      <c r="G298" s="10" t="s">
        <v>68</v>
      </c>
      <c r="H298" s="11"/>
      <c r="K298" s="34"/>
      <c r="L298" s="12"/>
      <c r="M298" s="28" t="str">
        <f t="shared" ref="M298:Q298" si="1789">IFERROR(IF(FIND(M$1,$F298)&gt;1,"Age - Children",""),"")</f>
        <v/>
      </c>
      <c r="N298" s="28" t="str">
        <f t="shared" si="1789"/>
        <v/>
      </c>
      <c r="O298" s="28" t="str">
        <f t="shared" si="1789"/>
        <v/>
      </c>
      <c r="P298" s="28" t="str">
        <f t="shared" si="1789"/>
        <v/>
      </c>
      <c r="Q298" s="28" t="str">
        <f t="shared" si="1789"/>
        <v/>
      </c>
      <c r="R298" s="28" t="str">
        <f t="shared" ref="R298:T298" si="1790">IFERROR(IF(FIND(R$1,$F298)&gt;1,"Age - Elderly",""),"")</f>
        <v/>
      </c>
      <c r="S298" s="28" t="str">
        <f t="shared" si="1790"/>
        <v/>
      </c>
      <c r="T298" s="28" t="str">
        <f t="shared" si="1790"/>
        <v/>
      </c>
      <c r="U298" s="28" t="str">
        <f t="shared" si="3"/>
        <v/>
      </c>
      <c r="V298" s="28" t="str">
        <f t="shared" si="4"/>
        <v/>
      </c>
      <c r="X298" s="28" t="str">
        <f t="shared" si="5"/>
        <v/>
      </c>
      <c r="Y298" s="28" t="str">
        <f t="shared" si="6"/>
        <v/>
      </c>
      <c r="Z298" s="28" t="str">
        <f t="shared" si="7"/>
        <v/>
      </c>
      <c r="AB298" s="28" t="str">
        <f t="shared" si="8"/>
        <v/>
      </c>
      <c r="AD298" s="28" t="str">
        <f t="shared" si="9"/>
        <v/>
      </c>
      <c r="AG298" s="28" t="str">
        <f t="shared" ref="AG298:AL298" si="1791">IFERROR(IF(FIND(AG$1,$F298)&gt;1,AG$1,""),"")</f>
        <v/>
      </c>
      <c r="AH298" s="28" t="str">
        <f t="shared" si="1791"/>
        <v/>
      </c>
      <c r="AI298" s="28" t="str">
        <f t="shared" si="1791"/>
        <v/>
      </c>
      <c r="AJ298" s="28" t="str">
        <f t="shared" si="1791"/>
        <v/>
      </c>
      <c r="AK298" s="28" t="str">
        <f t="shared" si="1791"/>
        <v/>
      </c>
      <c r="AL298" s="28" t="str">
        <f t="shared" si="1791"/>
        <v/>
      </c>
      <c r="AM298" s="28" t="str">
        <f t="shared" si="11"/>
        <v/>
      </c>
      <c r="AN298" s="28" t="str">
        <f t="shared" ref="AN298:AQ298" si="1792">IFERROR(IF(FIND(AN$1,$F298)&gt;1,"Status - LGBT",""),"")</f>
        <v/>
      </c>
      <c r="AO298" s="28" t="str">
        <f t="shared" si="1792"/>
        <v/>
      </c>
      <c r="AP298" s="28" t="str">
        <f t="shared" si="1792"/>
        <v/>
      </c>
      <c r="AQ298" s="28" t="str">
        <f t="shared" si="1792"/>
        <v/>
      </c>
      <c r="AR298" s="28" t="str">
        <f t="shared" ref="AR298:AV298" si="1793">IFERROR(IF(FIND(AR$1,$F298)&gt;1,"BME",""),"")</f>
        <v/>
      </c>
      <c r="AS298" s="28" t="str">
        <f t="shared" si="1793"/>
        <v/>
      </c>
      <c r="AT298" s="28" t="str">
        <f t="shared" si="1793"/>
        <v/>
      </c>
      <c r="AU298" s="28" t="str">
        <f t="shared" si="1793"/>
        <v/>
      </c>
      <c r="AV298" s="28" t="str">
        <f t="shared" si="1793"/>
        <v/>
      </c>
      <c r="AW298" s="28" t="str">
        <f t="shared" ref="AW298:BC298" si="1794">IFERROR(IF(FIND(AW$1,$F298)&gt;1,AW$1,""),"")</f>
        <v/>
      </c>
      <c r="AX298" s="28" t="str">
        <f t="shared" si="1794"/>
        <v/>
      </c>
      <c r="AY298" s="28" t="str">
        <f t="shared" si="1794"/>
        <v/>
      </c>
      <c r="AZ298" s="28" t="str">
        <f t="shared" si="1794"/>
        <v/>
      </c>
      <c r="BA298" s="28" t="str">
        <f t="shared" si="1794"/>
        <v/>
      </c>
      <c r="BB298" s="28" t="str">
        <f t="shared" si="1794"/>
        <v>Death</v>
      </c>
      <c r="BC298" s="28" t="str">
        <f t="shared" si="1794"/>
        <v/>
      </c>
      <c r="BD298" s="28" t="str">
        <f t="shared" si="15"/>
        <v>Death;</v>
      </c>
      <c r="BG298" s="2" t="s">
        <v>2760</v>
      </c>
      <c r="BJ298" s="28" t="str">
        <f t="shared" si="16"/>
        <v/>
      </c>
      <c r="BK298" s="28" t="str">
        <f t="shared" si="17"/>
        <v/>
      </c>
      <c r="BM298" s="2" t="s">
        <v>98</v>
      </c>
      <c r="BU298" s="12"/>
      <c r="BV298" s="12"/>
      <c r="BW298" s="12"/>
      <c r="BX298" s="64" t="s">
        <v>456</v>
      </c>
      <c r="BY298" s="42" t="str">
        <f t="shared" si="18"/>
        <v>Death;;</v>
      </c>
      <c r="BZ298" s="65"/>
    </row>
    <row r="299" spans="1:78" ht="15">
      <c r="A299" s="16" t="s">
        <v>57</v>
      </c>
      <c r="B299" s="28">
        <f>VLOOKUP(A299,Organisations!$A$2:$B$7,2,FALSE)</f>
        <v>6</v>
      </c>
      <c r="C299" s="16" t="s">
        <v>2762</v>
      </c>
      <c r="D299" s="16" t="s">
        <v>2763</v>
      </c>
      <c r="E299" s="28" t="str">
        <f t="shared" si="0"/>
        <v>Child Funeral Charity (CFC) assists families financially in England and Wales who have to arrange a funeral for a baby o</v>
      </c>
      <c r="F299" s="16" t="s">
        <v>2765</v>
      </c>
      <c r="G299" s="16" t="s">
        <v>68</v>
      </c>
      <c r="H299" s="17"/>
      <c r="K299" s="26" t="s">
        <v>2766</v>
      </c>
      <c r="L299" s="18"/>
      <c r="M299" s="28" t="str">
        <f t="shared" ref="M299:Q299" si="1795">IFERROR(IF(FIND(M$1,$F299)&gt;1,"Age - Children",""),"")</f>
        <v/>
      </c>
      <c r="N299" s="28" t="str">
        <f t="shared" si="1795"/>
        <v/>
      </c>
      <c r="O299" s="28" t="str">
        <f t="shared" si="1795"/>
        <v>Age - Children</v>
      </c>
      <c r="P299" s="28" t="str">
        <f t="shared" si="1795"/>
        <v/>
      </c>
      <c r="Q299" s="28" t="str">
        <f t="shared" si="1795"/>
        <v/>
      </c>
      <c r="R299" s="28" t="str">
        <f t="shared" ref="R299:T299" si="1796">IFERROR(IF(FIND(R$1,$F299)&gt;1,"Age - Elderly",""),"")</f>
        <v/>
      </c>
      <c r="S299" s="28" t="str">
        <f t="shared" si="1796"/>
        <v/>
      </c>
      <c r="T299" s="28" t="str">
        <f t="shared" si="1796"/>
        <v/>
      </c>
      <c r="U299" s="28" t="str">
        <f t="shared" si="3"/>
        <v>Age - Children;</v>
      </c>
      <c r="V299" s="28" t="str">
        <f t="shared" si="4"/>
        <v/>
      </c>
      <c r="X299" s="28" t="str">
        <f t="shared" si="5"/>
        <v/>
      </c>
      <c r="Y299" s="28" t="str">
        <f t="shared" si="6"/>
        <v/>
      </c>
      <c r="Z299" s="28" t="str">
        <f t="shared" si="7"/>
        <v/>
      </c>
      <c r="AB299" s="28" t="str">
        <f t="shared" si="8"/>
        <v>Gender - Male</v>
      </c>
      <c r="AD299" s="28" t="str">
        <f t="shared" si="9"/>
        <v>Gender - Male;</v>
      </c>
      <c r="AG299" s="28" t="str">
        <f t="shared" ref="AG299:AL299" si="1797">IFERROR(IF(FIND(AG$1,$F299)&gt;1,AG$1,""),"")</f>
        <v/>
      </c>
      <c r="AH299" s="28" t="str">
        <f t="shared" si="1797"/>
        <v/>
      </c>
      <c r="AI299" s="28" t="str">
        <f t="shared" si="1797"/>
        <v/>
      </c>
      <c r="AJ299" s="28" t="str">
        <f t="shared" si="1797"/>
        <v/>
      </c>
      <c r="AK299" s="28" t="str">
        <f t="shared" si="1797"/>
        <v/>
      </c>
      <c r="AL299" s="28" t="str">
        <f t="shared" si="1797"/>
        <v/>
      </c>
      <c r="AM299" s="28" t="str">
        <f t="shared" si="11"/>
        <v/>
      </c>
      <c r="AN299" s="28" t="str">
        <f t="shared" ref="AN299:AQ299" si="1798">IFERROR(IF(FIND(AN$1,$F299)&gt;1,"Status - LGBT",""),"")</f>
        <v/>
      </c>
      <c r="AO299" s="28" t="str">
        <f t="shared" si="1798"/>
        <v/>
      </c>
      <c r="AP299" s="28" t="str">
        <f t="shared" si="1798"/>
        <v/>
      </c>
      <c r="AQ299" s="28" t="str">
        <f t="shared" si="1798"/>
        <v/>
      </c>
      <c r="AR299" s="28" t="str">
        <f t="shared" ref="AR299:AV299" si="1799">IFERROR(IF(FIND(AR$1,$F299)&gt;1,"BME",""),"")</f>
        <v/>
      </c>
      <c r="AS299" s="28" t="str">
        <f t="shared" si="1799"/>
        <v/>
      </c>
      <c r="AT299" s="28" t="str">
        <f t="shared" si="1799"/>
        <v/>
      </c>
      <c r="AU299" s="28" t="str">
        <f t="shared" si="1799"/>
        <v/>
      </c>
      <c r="AV299" s="28" t="str">
        <f t="shared" si="1799"/>
        <v/>
      </c>
      <c r="AW299" s="28" t="str">
        <f t="shared" ref="AW299:BC299" si="1800">IFERROR(IF(FIND(AW$1,$F299)&gt;1,AW$1,""),"")</f>
        <v/>
      </c>
      <c r="AX299" s="28" t="str">
        <f t="shared" si="1800"/>
        <v/>
      </c>
      <c r="AY299" s="28" t="str">
        <f t="shared" si="1800"/>
        <v/>
      </c>
      <c r="AZ299" s="28" t="str">
        <f t="shared" si="1800"/>
        <v/>
      </c>
      <c r="BA299" s="28" t="str">
        <f t="shared" si="1800"/>
        <v/>
      </c>
      <c r="BB299" s="28" t="str">
        <f t="shared" si="1800"/>
        <v/>
      </c>
      <c r="BC299" s="28" t="str">
        <f t="shared" si="1800"/>
        <v/>
      </c>
      <c r="BD299" s="28" t="str">
        <f t="shared" si="15"/>
        <v/>
      </c>
      <c r="BG299" s="2" t="s">
        <v>2767</v>
      </c>
      <c r="BJ299" s="28" t="str">
        <f t="shared" si="16"/>
        <v/>
      </c>
      <c r="BK299" s="28" t="str">
        <f t="shared" si="17"/>
        <v/>
      </c>
      <c r="BM299" s="2" t="s">
        <v>98</v>
      </c>
      <c r="BU299" s="18"/>
      <c r="BV299" s="18"/>
      <c r="BW299" s="18"/>
      <c r="BX299" s="66" t="s">
        <v>455</v>
      </c>
      <c r="BY299" s="42" t="str">
        <f t="shared" si="18"/>
        <v>Age - Children;;Gender - Male;;</v>
      </c>
      <c r="BZ299" s="67"/>
    </row>
    <row r="300" spans="1:78" ht="15">
      <c r="A300" s="10" t="s">
        <v>57</v>
      </c>
      <c r="B300" s="28">
        <f>VLOOKUP(A300,Organisations!$A$2:$B$7,2,FALSE)</f>
        <v>6</v>
      </c>
      <c r="C300" s="10" t="s">
        <v>2769</v>
      </c>
      <c r="D300" s="10" t="s">
        <v>2770</v>
      </c>
      <c r="E300" s="28" t="str">
        <f t="shared" si="0"/>
        <v>The Childhood Bereavement Network (CBN) is the hub for those working with bereaved children, young people and their fami</v>
      </c>
      <c r="F300" s="10" t="s">
        <v>2772</v>
      </c>
      <c r="G300" s="10" t="s">
        <v>68</v>
      </c>
      <c r="H300" s="11"/>
      <c r="K300" s="30" t="s">
        <v>2773</v>
      </c>
      <c r="L300" s="12"/>
      <c r="M300" s="28" t="str">
        <f t="shared" ref="M300:Q300" si="1801">IFERROR(IF(FIND(M$1,$F300)&gt;1,"Age - Children",""),"")</f>
        <v>Age - Children</v>
      </c>
      <c r="N300" s="28" t="str">
        <f t="shared" si="1801"/>
        <v/>
      </c>
      <c r="O300" s="28" t="str">
        <f t="shared" si="1801"/>
        <v/>
      </c>
      <c r="P300" s="28" t="str">
        <f t="shared" si="1801"/>
        <v/>
      </c>
      <c r="Q300" s="28" t="str">
        <f t="shared" si="1801"/>
        <v/>
      </c>
      <c r="R300" s="28" t="str">
        <f t="shared" ref="R300:T300" si="1802">IFERROR(IF(FIND(R$1,$F300)&gt;1,"Age - Elderly",""),"")</f>
        <v/>
      </c>
      <c r="S300" s="28" t="str">
        <f t="shared" si="1802"/>
        <v/>
      </c>
      <c r="T300" s="28" t="str">
        <f t="shared" si="1802"/>
        <v/>
      </c>
      <c r="U300" s="28" t="str">
        <f t="shared" si="3"/>
        <v>Age - Children;</v>
      </c>
      <c r="V300" s="28" t="str">
        <f t="shared" si="4"/>
        <v/>
      </c>
      <c r="X300" s="28" t="str">
        <f t="shared" si="5"/>
        <v/>
      </c>
      <c r="Y300" s="28" t="str">
        <f t="shared" si="6"/>
        <v/>
      </c>
      <c r="Z300" s="28" t="str">
        <f t="shared" si="7"/>
        <v>Gender - Male</v>
      </c>
      <c r="AB300" s="28" t="str">
        <f t="shared" si="8"/>
        <v/>
      </c>
      <c r="AD300" s="28" t="str">
        <f t="shared" si="9"/>
        <v>Gender - Male;</v>
      </c>
      <c r="AG300" s="28" t="str">
        <f t="shared" ref="AG300:AL300" si="1803">IFERROR(IF(FIND(AG$1,$F300)&gt;1,AG$1,""),"")</f>
        <v/>
      </c>
      <c r="AH300" s="28" t="str">
        <f t="shared" si="1803"/>
        <v/>
      </c>
      <c r="AI300" s="28" t="str">
        <f t="shared" si="1803"/>
        <v/>
      </c>
      <c r="AJ300" s="28" t="str">
        <f t="shared" si="1803"/>
        <v/>
      </c>
      <c r="AK300" s="28" t="str">
        <f t="shared" si="1803"/>
        <v/>
      </c>
      <c r="AL300" s="28" t="str">
        <f t="shared" si="1803"/>
        <v/>
      </c>
      <c r="AM300" s="28" t="str">
        <f t="shared" si="11"/>
        <v/>
      </c>
      <c r="AN300" s="28" t="str">
        <f t="shared" ref="AN300:AQ300" si="1804">IFERROR(IF(FIND(AN$1,$F300)&gt;1,"Status - LGBT",""),"")</f>
        <v/>
      </c>
      <c r="AO300" s="28" t="str">
        <f t="shared" si="1804"/>
        <v/>
      </c>
      <c r="AP300" s="28" t="str">
        <f t="shared" si="1804"/>
        <v/>
      </c>
      <c r="AQ300" s="28" t="str">
        <f t="shared" si="1804"/>
        <v/>
      </c>
      <c r="AR300" s="28" t="str">
        <f t="shared" ref="AR300:AV300" si="1805">IFERROR(IF(FIND(AR$1,$F300)&gt;1,"BME",""),"")</f>
        <v/>
      </c>
      <c r="AS300" s="28" t="str">
        <f t="shared" si="1805"/>
        <v/>
      </c>
      <c r="AT300" s="28" t="str">
        <f t="shared" si="1805"/>
        <v/>
      </c>
      <c r="AU300" s="28" t="str">
        <f t="shared" si="1805"/>
        <v/>
      </c>
      <c r="AV300" s="28" t="str">
        <f t="shared" si="1805"/>
        <v/>
      </c>
      <c r="AW300" s="28" t="str">
        <f t="shared" ref="AW300:BC300" si="1806">IFERROR(IF(FIND(AW$1,$F300)&gt;1,AW$1,""),"")</f>
        <v/>
      </c>
      <c r="AX300" s="28" t="str">
        <f t="shared" si="1806"/>
        <v/>
      </c>
      <c r="AY300" s="28" t="str">
        <f t="shared" si="1806"/>
        <v/>
      </c>
      <c r="AZ300" s="28" t="str">
        <f t="shared" si="1806"/>
        <v/>
      </c>
      <c r="BA300" s="28" t="str">
        <f t="shared" si="1806"/>
        <v>Bereavement</v>
      </c>
      <c r="BB300" s="28" t="str">
        <f t="shared" si="1806"/>
        <v/>
      </c>
      <c r="BC300" s="28" t="str">
        <f t="shared" si="1806"/>
        <v/>
      </c>
      <c r="BD300" s="28" t="str">
        <f t="shared" si="15"/>
        <v>Bereavement;</v>
      </c>
      <c r="BG300" s="2" t="s">
        <v>2774</v>
      </c>
      <c r="BJ300" s="28" t="str">
        <f t="shared" si="16"/>
        <v/>
      </c>
      <c r="BK300" s="28" t="str">
        <f t="shared" si="17"/>
        <v/>
      </c>
      <c r="BM300" s="2" t="s">
        <v>98</v>
      </c>
      <c r="BU300" s="12"/>
      <c r="BV300" s="12"/>
      <c r="BW300" s="12"/>
      <c r="BX300" s="64" t="s">
        <v>19308</v>
      </c>
      <c r="BY300" s="42" t="str">
        <f t="shared" si="18"/>
        <v>Age - Children;;Gender - Male;;Bereavement;;</v>
      </c>
      <c r="BZ300" s="65"/>
    </row>
    <row r="301" spans="1:78" ht="15">
      <c r="A301" s="16" t="s">
        <v>57</v>
      </c>
      <c r="B301" s="28">
        <f>VLOOKUP(A301,Organisations!$A$2:$B$7,2,FALSE)</f>
        <v>6</v>
      </c>
      <c r="C301" s="16" t="s">
        <v>2777</v>
      </c>
      <c r="D301" s="16" t="s">
        <v>2777</v>
      </c>
      <c r="E301" s="28" t="str">
        <f t="shared" si="0"/>
        <v>ChildLine is a private and confidential service for children and young people up to the age of nineteen. You can contact</v>
      </c>
      <c r="F301" s="16" t="s">
        <v>2779</v>
      </c>
      <c r="G301" s="16" t="s">
        <v>68</v>
      </c>
      <c r="H301" s="17"/>
      <c r="K301" s="33"/>
      <c r="L301" s="18"/>
      <c r="M301" s="28" t="str">
        <f t="shared" ref="M301:Q301" si="1807">IFERROR(IF(FIND(M$1,$F301)&gt;1,"Age - Children",""),"")</f>
        <v>Age - Children</v>
      </c>
      <c r="N301" s="28" t="str">
        <f t="shared" si="1807"/>
        <v/>
      </c>
      <c r="O301" s="28" t="str">
        <f t="shared" si="1807"/>
        <v/>
      </c>
      <c r="P301" s="28" t="str">
        <f t="shared" si="1807"/>
        <v/>
      </c>
      <c r="Q301" s="28" t="str">
        <f t="shared" si="1807"/>
        <v/>
      </c>
      <c r="R301" s="28" t="str">
        <f t="shared" ref="R301:T301" si="1808">IFERROR(IF(FIND(R$1,$F301)&gt;1,"Age - Elderly",""),"")</f>
        <v/>
      </c>
      <c r="S301" s="28" t="str">
        <f t="shared" si="1808"/>
        <v/>
      </c>
      <c r="T301" s="28" t="str">
        <f t="shared" si="1808"/>
        <v/>
      </c>
      <c r="U301" s="28" t="str">
        <f t="shared" si="3"/>
        <v>Age - Children;</v>
      </c>
      <c r="V301" s="28" t="str">
        <f t="shared" si="4"/>
        <v/>
      </c>
      <c r="X301" s="28" t="str">
        <f t="shared" si="5"/>
        <v/>
      </c>
      <c r="Y301" s="28" t="str">
        <f t="shared" si="6"/>
        <v/>
      </c>
      <c r="Z301" s="28" t="str">
        <f t="shared" si="7"/>
        <v/>
      </c>
      <c r="AB301" s="28" t="str">
        <f t="shared" si="8"/>
        <v/>
      </c>
      <c r="AD301" s="28" t="str">
        <f t="shared" si="9"/>
        <v/>
      </c>
      <c r="AG301" s="28" t="str">
        <f t="shared" ref="AG301:AL301" si="1809">IFERROR(IF(FIND(AG$1,$F301)&gt;1,AG$1,""),"")</f>
        <v/>
      </c>
      <c r="AH301" s="28" t="str">
        <f t="shared" si="1809"/>
        <v/>
      </c>
      <c r="AI301" s="28" t="str">
        <f t="shared" si="1809"/>
        <v/>
      </c>
      <c r="AJ301" s="28" t="str">
        <f t="shared" si="1809"/>
        <v/>
      </c>
      <c r="AK301" s="28" t="str">
        <f t="shared" si="1809"/>
        <v/>
      </c>
      <c r="AL301" s="28" t="str">
        <f t="shared" si="1809"/>
        <v/>
      </c>
      <c r="AM301" s="28" t="str">
        <f t="shared" si="11"/>
        <v/>
      </c>
      <c r="AN301" s="28" t="str">
        <f t="shared" ref="AN301:AQ301" si="1810">IFERROR(IF(FIND(AN$1,$F301)&gt;1,"Status - LGBT",""),"")</f>
        <v/>
      </c>
      <c r="AO301" s="28" t="str">
        <f t="shared" si="1810"/>
        <v/>
      </c>
      <c r="AP301" s="28" t="str">
        <f t="shared" si="1810"/>
        <v/>
      </c>
      <c r="AQ301" s="28" t="str">
        <f t="shared" si="1810"/>
        <v/>
      </c>
      <c r="AR301" s="28" t="str">
        <f t="shared" ref="AR301:AV301" si="1811">IFERROR(IF(FIND(AR$1,$F301)&gt;1,"BME",""),"")</f>
        <v/>
      </c>
      <c r="AS301" s="28" t="str">
        <f t="shared" si="1811"/>
        <v/>
      </c>
      <c r="AT301" s="28" t="str">
        <f t="shared" si="1811"/>
        <v/>
      </c>
      <c r="AU301" s="28" t="str">
        <f t="shared" si="1811"/>
        <v/>
      </c>
      <c r="AV301" s="28" t="str">
        <f t="shared" si="1811"/>
        <v/>
      </c>
      <c r="AW301" s="28" t="str">
        <f t="shared" ref="AW301:BC301" si="1812">IFERROR(IF(FIND(AW$1,$F301)&gt;1,AW$1,""),"")</f>
        <v/>
      </c>
      <c r="AX301" s="28" t="str">
        <f t="shared" si="1812"/>
        <v/>
      </c>
      <c r="AY301" s="28" t="str">
        <f t="shared" si="1812"/>
        <v/>
      </c>
      <c r="AZ301" s="28" t="str">
        <f t="shared" si="1812"/>
        <v/>
      </c>
      <c r="BA301" s="28" t="str">
        <f t="shared" si="1812"/>
        <v/>
      </c>
      <c r="BB301" s="28" t="str">
        <f t="shared" si="1812"/>
        <v/>
      </c>
      <c r="BC301" s="28" t="str">
        <f t="shared" si="1812"/>
        <v/>
      </c>
      <c r="BD301" s="28" t="str">
        <f t="shared" si="15"/>
        <v/>
      </c>
      <c r="BG301" s="2" t="s">
        <v>2780</v>
      </c>
      <c r="BJ301" s="28" t="str">
        <f t="shared" si="16"/>
        <v/>
      </c>
      <c r="BK301" s="28" t="str">
        <f t="shared" si="17"/>
        <v/>
      </c>
      <c r="BM301" s="2" t="s">
        <v>98</v>
      </c>
      <c r="BU301" s="18"/>
      <c r="BV301" s="18"/>
      <c r="BW301" s="18"/>
      <c r="BX301" s="66" t="s">
        <v>19308</v>
      </c>
      <c r="BY301" s="42" t="str">
        <f t="shared" si="18"/>
        <v>Age - Children;;</v>
      </c>
      <c r="BZ301" s="67"/>
    </row>
    <row r="302" spans="1:78" ht="15">
      <c r="A302" s="10" t="s">
        <v>57</v>
      </c>
      <c r="B302" s="28">
        <f>VLOOKUP(A302,Organisations!$A$2:$B$7,2,FALSE)</f>
        <v>6</v>
      </c>
      <c r="C302" s="10" t="s">
        <v>2782</v>
      </c>
      <c r="D302" s="10" t="s">
        <v>2783</v>
      </c>
      <c r="E302" s="28" t="str">
        <f t="shared" si="0"/>
        <v>Information on all aspects of bereavement including registering the death, arranging the funeral and bereavement benefit</v>
      </c>
      <c r="F302" s="10" t="s">
        <v>2785</v>
      </c>
      <c r="G302" s="10" t="s">
        <v>68</v>
      </c>
      <c r="H302" s="11"/>
      <c r="K302" s="34"/>
      <c r="L302" s="12"/>
      <c r="M302" s="28" t="str">
        <f t="shared" ref="M302:Q302" si="1813">IFERROR(IF(FIND(M$1,$F302)&gt;1,"Age - Children",""),"")</f>
        <v/>
      </c>
      <c r="N302" s="28" t="str">
        <f t="shared" si="1813"/>
        <v/>
      </c>
      <c r="O302" s="28" t="str">
        <f t="shared" si="1813"/>
        <v/>
      </c>
      <c r="P302" s="28" t="str">
        <f t="shared" si="1813"/>
        <v/>
      </c>
      <c r="Q302" s="28" t="str">
        <f t="shared" si="1813"/>
        <v/>
      </c>
      <c r="R302" s="28" t="str">
        <f t="shared" ref="R302:T302" si="1814">IFERROR(IF(FIND(R$1,$F302)&gt;1,"Age - Elderly",""),"")</f>
        <v/>
      </c>
      <c r="S302" s="28" t="str">
        <f t="shared" si="1814"/>
        <v/>
      </c>
      <c r="T302" s="28" t="str">
        <f t="shared" si="1814"/>
        <v/>
      </c>
      <c r="U302" s="28" t="str">
        <f t="shared" si="3"/>
        <v/>
      </c>
      <c r="V302" s="28" t="str">
        <f t="shared" si="4"/>
        <v/>
      </c>
      <c r="X302" s="28" t="str">
        <f t="shared" si="5"/>
        <v/>
      </c>
      <c r="Y302" s="28" t="str">
        <f t="shared" si="6"/>
        <v/>
      </c>
      <c r="Z302" s="28" t="str">
        <f t="shared" si="7"/>
        <v>Gender - Male</v>
      </c>
      <c r="AB302" s="28" t="str">
        <f t="shared" si="8"/>
        <v/>
      </c>
      <c r="AD302" s="28" t="str">
        <f t="shared" si="9"/>
        <v>Gender - Male;</v>
      </c>
      <c r="AG302" s="28" t="str">
        <f t="shared" ref="AG302:AL302" si="1815">IFERROR(IF(FIND(AG$1,$F302)&gt;1,AG$1,""),"")</f>
        <v/>
      </c>
      <c r="AH302" s="28" t="str">
        <f t="shared" si="1815"/>
        <v/>
      </c>
      <c r="AI302" s="28" t="str">
        <f t="shared" si="1815"/>
        <v/>
      </c>
      <c r="AJ302" s="28" t="str">
        <f t="shared" si="1815"/>
        <v/>
      </c>
      <c r="AK302" s="28" t="str">
        <f t="shared" si="1815"/>
        <v/>
      </c>
      <c r="AL302" s="28" t="str">
        <f t="shared" si="1815"/>
        <v/>
      </c>
      <c r="AM302" s="28" t="str">
        <f t="shared" si="11"/>
        <v/>
      </c>
      <c r="AN302" s="28" t="str">
        <f t="shared" ref="AN302:AQ302" si="1816">IFERROR(IF(FIND(AN$1,$F302)&gt;1,"Status - LGBT",""),"")</f>
        <v/>
      </c>
      <c r="AO302" s="28" t="str">
        <f t="shared" si="1816"/>
        <v/>
      </c>
      <c r="AP302" s="28" t="str">
        <f t="shared" si="1816"/>
        <v/>
      </c>
      <c r="AQ302" s="28" t="str">
        <f t="shared" si="1816"/>
        <v/>
      </c>
      <c r="AR302" s="28" t="str">
        <f t="shared" ref="AR302:AV302" si="1817">IFERROR(IF(FIND(AR$1,$F302)&gt;1,"BME",""),"")</f>
        <v/>
      </c>
      <c r="AS302" s="28" t="str">
        <f t="shared" si="1817"/>
        <v/>
      </c>
      <c r="AT302" s="28" t="str">
        <f t="shared" si="1817"/>
        <v/>
      </c>
      <c r="AU302" s="28" t="str">
        <f t="shared" si="1817"/>
        <v/>
      </c>
      <c r="AV302" s="28" t="str">
        <f t="shared" si="1817"/>
        <v/>
      </c>
      <c r="AW302" s="28" t="str">
        <f t="shared" ref="AW302:BC302" si="1818">IFERROR(IF(FIND(AW$1,$F302)&gt;1,AW$1,""),"")</f>
        <v/>
      </c>
      <c r="AX302" s="28" t="str">
        <f t="shared" si="1818"/>
        <v/>
      </c>
      <c r="AY302" s="28" t="str">
        <f t="shared" si="1818"/>
        <v/>
      </c>
      <c r="AZ302" s="28" t="str">
        <f t="shared" si="1818"/>
        <v/>
      </c>
      <c r="BA302" s="28" t="str">
        <f t="shared" si="1818"/>
        <v/>
      </c>
      <c r="BB302" s="28" t="str">
        <f t="shared" si="1818"/>
        <v/>
      </c>
      <c r="BC302" s="28" t="str">
        <f t="shared" si="1818"/>
        <v/>
      </c>
      <c r="BD302" s="28" t="str">
        <f t="shared" si="15"/>
        <v/>
      </c>
      <c r="BJ302" s="28" t="str">
        <f t="shared" si="16"/>
        <v/>
      </c>
      <c r="BK302" s="28" t="str">
        <f t="shared" si="17"/>
        <v/>
      </c>
      <c r="BM302" s="2" t="s">
        <v>98</v>
      </c>
      <c r="BU302" s="12"/>
      <c r="BV302" s="12"/>
      <c r="BW302" s="12"/>
      <c r="BX302" s="64" t="s">
        <v>19301</v>
      </c>
      <c r="BY302" s="42" t="str">
        <f t="shared" si="18"/>
        <v>Gender - Male;;</v>
      </c>
      <c r="BZ302" s="65"/>
    </row>
    <row r="303" spans="1:78" ht="15">
      <c r="A303" s="16" t="s">
        <v>57</v>
      </c>
      <c r="B303" s="28">
        <f>VLOOKUP(A303,Organisations!$A$2:$B$7,2,FALSE)</f>
        <v>6</v>
      </c>
      <c r="C303" s="16" t="s">
        <v>2787</v>
      </c>
      <c r="D303" s="16" t="s">
        <v>2788</v>
      </c>
      <c r="E303" s="28" t="str">
        <f t="shared" si="0"/>
        <v xml:space="preserve">Compassion in Dying help you plan ahead to ensure your wishes will be respected. They are a national charity working to </v>
      </c>
      <c r="F303" s="16" t="s">
        <v>2790</v>
      </c>
      <c r="G303" s="16" t="s">
        <v>68</v>
      </c>
      <c r="H303" s="17"/>
      <c r="K303" s="26" t="s">
        <v>2791</v>
      </c>
      <c r="L303" s="18"/>
      <c r="M303" s="28" t="str">
        <f t="shared" ref="M303:Q303" si="1819">IFERROR(IF(FIND(M$1,$F303)&gt;1,"Age - Children",""),"")</f>
        <v/>
      </c>
      <c r="N303" s="28" t="str">
        <f t="shared" si="1819"/>
        <v/>
      </c>
      <c r="O303" s="28" t="str">
        <f t="shared" si="1819"/>
        <v/>
      </c>
      <c r="P303" s="28" t="str">
        <f t="shared" si="1819"/>
        <v/>
      </c>
      <c r="Q303" s="28" t="str">
        <f t="shared" si="1819"/>
        <v/>
      </c>
      <c r="R303" s="28" t="str">
        <f t="shared" ref="R303:T303" si="1820">IFERROR(IF(FIND(R$1,$F303)&gt;1,"Age - Elderly",""),"")</f>
        <v/>
      </c>
      <c r="S303" s="28" t="str">
        <f t="shared" si="1820"/>
        <v/>
      </c>
      <c r="T303" s="28" t="str">
        <f t="shared" si="1820"/>
        <v/>
      </c>
      <c r="U303" s="28" t="str">
        <f t="shared" si="3"/>
        <v/>
      </c>
      <c r="V303" s="28" t="str">
        <f t="shared" si="4"/>
        <v/>
      </c>
      <c r="X303" s="28" t="str">
        <f t="shared" si="5"/>
        <v/>
      </c>
      <c r="Y303" s="28" t="str">
        <f t="shared" si="6"/>
        <v/>
      </c>
      <c r="Z303" s="28" t="str">
        <f t="shared" si="7"/>
        <v>Gender - Male</v>
      </c>
      <c r="AB303" s="28" t="str">
        <f t="shared" si="8"/>
        <v/>
      </c>
      <c r="AD303" s="28" t="str">
        <f t="shared" si="9"/>
        <v>Gender - Male;</v>
      </c>
      <c r="AG303" s="28" t="str">
        <f t="shared" ref="AG303:AL303" si="1821">IFERROR(IF(FIND(AG$1,$F303)&gt;1,AG$1,""),"")</f>
        <v/>
      </c>
      <c r="AH303" s="28" t="str">
        <f t="shared" si="1821"/>
        <v/>
      </c>
      <c r="AI303" s="28" t="str">
        <f t="shared" si="1821"/>
        <v/>
      </c>
      <c r="AJ303" s="28" t="str">
        <f t="shared" si="1821"/>
        <v/>
      </c>
      <c r="AK303" s="28" t="str">
        <f t="shared" si="1821"/>
        <v/>
      </c>
      <c r="AL303" s="28" t="str">
        <f t="shared" si="1821"/>
        <v/>
      </c>
      <c r="AM303" s="28" t="str">
        <f t="shared" si="11"/>
        <v/>
      </c>
      <c r="AN303" s="28" t="str">
        <f t="shared" ref="AN303:AQ303" si="1822">IFERROR(IF(FIND(AN$1,$F303)&gt;1,"Status - LGBT",""),"")</f>
        <v/>
      </c>
      <c r="AO303" s="28" t="str">
        <f t="shared" si="1822"/>
        <v/>
      </c>
      <c r="AP303" s="28" t="str">
        <f t="shared" si="1822"/>
        <v/>
      </c>
      <c r="AQ303" s="28" t="str">
        <f t="shared" si="1822"/>
        <v/>
      </c>
      <c r="AR303" s="28" t="str">
        <f t="shared" ref="AR303:AV303" si="1823">IFERROR(IF(FIND(AR$1,$F303)&gt;1,"BME",""),"")</f>
        <v/>
      </c>
      <c r="AS303" s="28" t="str">
        <f t="shared" si="1823"/>
        <v/>
      </c>
      <c r="AT303" s="28" t="str">
        <f t="shared" si="1823"/>
        <v/>
      </c>
      <c r="AU303" s="28" t="str">
        <f t="shared" si="1823"/>
        <v/>
      </c>
      <c r="AV303" s="28" t="str">
        <f t="shared" si="1823"/>
        <v/>
      </c>
      <c r="AW303" s="28" t="str">
        <f t="shared" ref="AW303:BC303" si="1824">IFERROR(IF(FIND(AW$1,$F303)&gt;1,AW$1,""),"")</f>
        <v/>
      </c>
      <c r="AX303" s="28" t="str">
        <f t="shared" si="1824"/>
        <v/>
      </c>
      <c r="AY303" s="28" t="str">
        <f t="shared" si="1824"/>
        <v/>
      </c>
      <c r="AZ303" s="28" t="str">
        <f t="shared" si="1824"/>
        <v/>
      </c>
      <c r="BA303" s="28" t="str">
        <f t="shared" si="1824"/>
        <v/>
      </c>
      <c r="BB303" s="28" t="str">
        <f t="shared" si="1824"/>
        <v/>
      </c>
      <c r="BC303" s="28" t="str">
        <f t="shared" si="1824"/>
        <v/>
      </c>
      <c r="BD303" s="28" t="str">
        <f t="shared" si="15"/>
        <v/>
      </c>
      <c r="BJ303" s="28" t="str">
        <f t="shared" si="16"/>
        <v/>
      </c>
      <c r="BK303" s="28" t="str">
        <f t="shared" si="17"/>
        <v/>
      </c>
      <c r="BM303" s="2" t="s">
        <v>98</v>
      </c>
      <c r="BU303" s="18"/>
      <c r="BV303" s="18"/>
      <c r="BW303" s="18"/>
      <c r="BX303" s="66" t="s">
        <v>19301</v>
      </c>
      <c r="BY303" s="42" t="str">
        <f t="shared" si="18"/>
        <v>Gender - Male;;</v>
      </c>
      <c r="BZ303" s="67"/>
    </row>
    <row r="304" spans="1:78" ht="15">
      <c r="A304" s="10" t="s">
        <v>57</v>
      </c>
      <c r="B304" s="28">
        <f>VLOOKUP(A304,Organisations!$A$2:$B$7,2,FALSE)</f>
        <v>6</v>
      </c>
      <c r="C304" s="10" t="s">
        <v>2793</v>
      </c>
      <c r="D304" s="10" t="s">
        <v>2794</v>
      </c>
      <c r="E304" s="28" t="str">
        <f t="shared" si="0"/>
        <v xml:space="preserve">The Coroners’ Courts Support Service (CCSS) is an independent charity, whose trained volunteers offer emotional support </v>
      </c>
      <c r="F304" s="10" t="s">
        <v>2796</v>
      </c>
      <c r="G304" s="10" t="s">
        <v>68</v>
      </c>
      <c r="H304" s="11"/>
      <c r="K304" s="30" t="s">
        <v>2797</v>
      </c>
      <c r="L304" s="12"/>
      <c r="M304" s="28" t="str">
        <f t="shared" ref="M304:Q304" si="1825">IFERROR(IF(FIND(M$1,$F304)&gt;1,"Age - Children",""),"")</f>
        <v/>
      </c>
      <c r="N304" s="28" t="str">
        <f t="shared" si="1825"/>
        <v/>
      </c>
      <c r="O304" s="28" t="str">
        <f t="shared" si="1825"/>
        <v/>
      </c>
      <c r="P304" s="28" t="str">
        <f t="shared" si="1825"/>
        <v/>
      </c>
      <c r="Q304" s="28" t="str">
        <f t="shared" si="1825"/>
        <v/>
      </c>
      <c r="R304" s="28" t="str">
        <f t="shared" ref="R304:T304" si="1826">IFERROR(IF(FIND(R$1,$F304)&gt;1,"Age - Elderly",""),"")</f>
        <v/>
      </c>
      <c r="S304" s="28" t="str">
        <f t="shared" si="1826"/>
        <v/>
      </c>
      <c r="T304" s="28" t="str">
        <f t="shared" si="1826"/>
        <v/>
      </c>
      <c r="U304" s="28" t="str">
        <f t="shared" si="3"/>
        <v/>
      </c>
      <c r="V304" s="28" t="str">
        <f t="shared" si="4"/>
        <v/>
      </c>
      <c r="X304" s="28" t="str">
        <f t="shared" si="5"/>
        <v/>
      </c>
      <c r="Y304" s="28" t="str">
        <f t="shared" si="6"/>
        <v/>
      </c>
      <c r="Z304" s="28" t="str">
        <f t="shared" si="7"/>
        <v/>
      </c>
      <c r="AB304" s="28" t="str">
        <f t="shared" si="8"/>
        <v/>
      </c>
      <c r="AD304" s="28" t="str">
        <f t="shared" si="9"/>
        <v/>
      </c>
      <c r="AG304" s="28" t="str">
        <f t="shared" ref="AG304:AL304" si="1827">IFERROR(IF(FIND(AG$1,$F304)&gt;1,AG$1,""),"")</f>
        <v/>
      </c>
      <c r="AH304" s="28" t="str">
        <f t="shared" si="1827"/>
        <v/>
      </c>
      <c r="AI304" s="28" t="str">
        <f t="shared" si="1827"/>
        <v/>
      </c>
      <c r="AJ304" s="28" t="str">
        <f t="shared" si="1827"/>
        <v/>
      </c>
      <c r="AK304" s="28" t="str">
        <f t="shared" si="1827"/>
        <v/>
      </c>
      <c r="AL304" s="28" t="str">
        <f t="shared" si="1827"/>
        <v/>
      </c>
      <c r="AM304" s="28" t="str">
        <f t="shared" si="11"/>
        <v/>
      </c>
      <c r="AN304" s="28" t="str">
        <f t="shared" ref="AN304:AQ304" si="1828">IFERROR(IF(FIND(AN$1,$F304)&gt;1,"Status - LGBT",""),"")</f>
        <v/>
      </c>
      <c r="AO304" s="28" t="str">
        <f t="shared" si="1828"/>
        <v/>
      </c>
      <c r="AP304" s="28" t="str">
        <f t="shared" si="1828"/>
        <v/>
      </c>
      <c r="AQ304" s="28" t="str">
        <f t="shared" si="1828"/>
        <v/>
      </c>
      <c r="AR304" s="28" t="str">
        <f t="shared" ref="AR304:AV304" si="1829">IFERROR(IF(FIND(AR$1,$F304)&gt;1,"BME",""),"")</f>
        <v/>
      </c>
      <c r="AS304" s="28" t="str">
        <f t="shared" si="1829"/>
        <v/>
      </c>
      <c r="AT304" s="28" t="str">
        <f t="shared" si="1829"/>
        <v/>
      </c>
      <c r="AU304" s="28" t="str">
        <f t="shared" si="1829"/>
        <v/>
      </c>
      <c r="AV304" s="28" t="str">
        <f t="shared" si="1829"/>
        <v/>
      </c>
      <c r="AW304" s="28" t="str">
        <f t="shared" ref="AW304:BC304" si="1830">IFERROR(IF(FIND(AW$1,$F304)&gt;1,AW$1,""),"")</f>
        <v/>
      </c>
      <c r="AX304" s="28" t="str">
        <f t="shared" si="1830"/>
        <v/>
      </c>
      <c r="AY304" s="28" t="str">
        <f t="shared" si="1830"/>
        <v/>
      </c>
      <c r="AZ304" s="28" t="str">
        <f t="shared" si="1830"/>
        <v/>
      </c>
      <c r="BA304" s="28" t="str">
        <f t="shared" si="1830"/>
        <v/>
      </c>
      <c r="BB304" s="28" t="str">
        <f t="shared" si="1830"/>
        <v/>
      </c>
      <c r="BC304" s="28" t="str">
        <f t="shared" si="1830"/>
        <v/>
      </c>
      <c r="BD304" s="28" t="str">
        <f t="shared" si="15"/>
        <v/>
      </c>
      <c r="BG304" s="2" t="s">
        <v>2798</v>
      </c>
      <c r="BJ304" s="28" t="str">
        <f t="shared" si="16"/>
        <v/>
      </c>
      <c r="BK304" s="28" t="str">
        <f t="shared" si="17"/>
        <v/>
      </c>
      <c r="BM304" s="2" t="s">
        <v>98</v>
      </c>
      <c r="BU304" s="12"/>
      <c r="BV304" s="12"/>
      <c r="BW304" s="12"/>
      <c r="BX304" s="64" t="s">
        <v>19309</v>
      </c>
      <c r="BY304" s="42" t="str">
        <f t="shared" si="18"/>
        <v/>
      </c>
      <c r="BZ304" s="65"/>
    </row>
    <row r="305" spans="1:78" ht="15">
      <c r="A305" s="16" t="s">
        <v>57</v>
      </c>
      <c r="B305" s="28">
        <f>VLOOKUP(A305,Organisations!$A$2:$B$7,2,FALSE)</f>
        <v>6</v>
      </c>
      <c r="C305" s="23" t="s">
        <v>2799</v>
      </c>
      <c r="D305" s="23" t="s">
        <v>2800</v>
      </c>
      <c r="E305" s="28" t="str">
        <f t="shared" si="0"/>
        <v>A useful resource for those looking for support or general advice about counselling. This website is a support network o</v>
      </c>
      <c r="F305" s="16" t="s">
        <v>2802</v>
      </c>
      <c r="G305" s="16" t="s">
        <v>68</v>
      </c>
      <c r="H305" s="17"/>
      <c r="K305" s="33"/>
      <c r="L305" s="18"/>
      <c r="M305" s="28" t="str">
        <f t="shared" ref="M305:Q305" si="1831">IFERROR(IF(FIND(M$1,$F305)&gt;1,"Age - Children",""),"")</f>
        <v/>
      </c>
      <c r="N305" s="28" t="str">
        <f t="shared" si="1831"/>
        <v/>
      </c>
      <c r="O305" s="28" t="str">
        <f t="shared" si="1831"/>
        <v/>
      </c>
      <c r="P305" s="28" t="str">
        <f t="shared" si="1831"/>
        <v/>
      </c>
      <c r="Q305" s="28" t="str">
        <f t="shared" si="1831"/>
        <v/>
      </c>
      <c r="R305" s="28" t="str">
        <f t="shared" ref="R305:T305" si="1832">IFERROR(IF(FIND(R$1,$F305)&gt;1,"Age - Elderly",""),"")</f>
        <v/>
      </c>
      <c r="S305" s="28" t="str">
        <f t="shared" si="1832"/>
        <v/>
      </c>
      <c r="T305" s="28" t="str">
        <f t="shared" si="1832"/>
        <v/>
      </c>
      <c r="U305" s="28" t="str">
        <f t="shared" si="3"/>
        <v/>
      </c>
      <c r="V305" s="28" t="str">
        <f t="shared" si="4"/>
        <v/>
      </c>
      <c r="X305" s="28" t="str">
        <f t="shared" si="5"/>
        <v/>
      </c>
      <c r="Y305" s="28" t="str">
        <f t="shared" si="6"/>
        <v/>
      </c>
      <c r="Z305" s="28" t="str">
        <f t="shared" si="7"/>
        <v/>
      </c>
      <c r="AB305" s="28" t="str">
        <f t="shared" si="8"/>
        <v/>
      </c>
      <c r="AD305" s="28" t="str">
        <f t="shared" si="9"/>
        <v/>
      </c>
      <c r="AG305" s="28" t="str">
        <f t="shared" ref="AG305:AL305" si="1833">IFERROR(IF(FIND(AG$1,$F305)&gt;1,AG$1,""),"")</f>
        <v/>
      </c>
      <c r="AH305" s="28" t="str">
        <f t="shared" si="1833"/>
        <v/>
      </c>
      <c r="AI305" s="28" t="str">
        <f t="shared" si="1833"/>
        <v/>
      </c>
      <c r="AJ305" s="28" t="str">
        <f t="shared" si="1833"/>
        <v/>
      </c>
      <c r="AK305" s="28" t="str">
        <f t="shared" si="1833"/>
        <v/>
      </c>
      <c r="AL305" s="28" t="str">
        <f t="shared" si="1833"/>
        <v/>
      </c>
      <c r="AM305" s="28" t="str">
        <f t="shared" si="11"/>
        <v/>
      </c>
      <c r="AN305" s="28" t="str">
        <f t="shared" ref="AN305:AQ305" si="1834">IFERROR(IF(FIND(AN$1,$F305)&gt;1,"Status - LGBT",""),"")</f>
        <v/>
      </c>
      <c r="AO305" s="28" t="str">
        <f t="shared" si="1834"/>
        <v/>
      </c>
      <c r="AP305" s="28" t="str">
        <f t="shared" si="1834"/>
        <v/>
      </c>
      <c r="AQ305" s="28" t="str">
        <f t="shared" si="1834"/>
        <v/>
      </c>
      <c r="AR305" s="28" t="str">
        <f t="shared" ref="AR305:AV305" si="1835">IFERROR(IF(FIND(AR$1,$F305)&gt;1,"BME",""),"")</f>
        <v/>
      </c>
      <c r="AS305" s="28" t="str">
        <f t="shared" si="1835"/>
        <v/>
      </c>
      <c r="AT305" s="28" t="str">
        <f t="shared" si="1835"/>
        <v/>
      </c>
      <c r="AU305" s="28" t="str">
        <f t="shared" si="1835"/>
        <v/>
      </c>
      <c r="AV305" s="28" t="str">
        <f t="shared" si="1835"/>
        <v/>
      </c>
      <c r="AW305" s="28" t="str">
        <f t="shared" ref="AW305:BC305" si="1836">IFERROR(IF(FIND(AW$1,$F305)&gt;1,AW$1,""),"")</f>
        <v/>
      </c>
      <c r="AX305" s="28" t="str">
        <f t="shared" si="1836"/>
        <v/>
      </c>
      <c r="AY305" s="28" t="str">
        <f t="shared" si="1836"/>
        <v/>
      </c>
      <c r="AZ305" s="28" t="str">
        <f t="shared" si="1836"/>
        <v/>
      </c>
      <c r="BA305" s="28" t="str">
        <f t="shared" si="1836"/>
        <v/>
      </c>
      <c r="BB305" s="28" t="str">
        <f t="shared" si="1836"/>
        <v/>
      </c>
      <c r="BC305" s="28" t="str">
        <f t="shared" si="1836"/>
        <v/>
      </c>
      <c r="BD305" s="28" t="str">
        <f t="shared" si="15"/>
        <v/>
      </c>
      <c r="BJ305" s="28" t="str">
        <f t="shared" si="16"/>
        <v/>
      </c>
      <c r="BK305" s="28" t="str">
        <f t="shared" si="17"/>
        <v/>
      </c>
      <c r="BM305" s="2" t="s">
        <v>98</v>
      </c>
      <c r="BU305" s="18"/>
      <c r="BV305" s="18"/>
      <c r="BW305" s="18"/>
      <c r="BX305" s="66" t="s">
        <v>19309</v>
      </c>
      <c r="BY305" s="42" t="str">
        <f t="shared" si="18"/>
        <v/>
      </c>
      <c r="BZ305" s="67"/>
    </row>
    <row r="306" spans="1:78" ht="15">
      <c r="A306" s="10" t="s">
        <v>57</v>
      </c>
      <c r="B306" s="28">
        <f>VLOOKUP(A306,Organisations!$A$2:$B$7,2,FALSE)</f>
        <v>6</v>
      </c>
      <c r="C306" s="10" t="s">
        <v>2804</v>
      </c>
      <c r="D306" s="10" t="s">
        <v>2805</v>
      </c>
      <c r="E306" s="28" t="str">
        <f t="shared" si="0"/>
        <v>Cross Gates and District Good Neighbours’ Scheme CIO works with and for older people to:</v>
      </c>
      <c r="F306" s="10" t="s">
        <v>2806</v>
      </c>
      <c r="G306" s="10" t="s">
        <v>68</v>
      </c>
      <c r="H306" s="11"/>
      <c r="K306" s="30" t="s">
        <v>1293</v>
      </c>
      <c r="L306" s="12"/>
      <c r="M306" s="28" t="str">
        <f t="shared" ref="M306:Q306" si="1837">IFERROR(IF(FIND(M$1,$F306)&gt;1,"Age - Children",""),"")</f>
        <v/>
      </c>
      <c r="N306" s="28" t="str">
        <f t="shared" si="1837"/>
        <v/>
      </c>
      <c r="O306" s="28" t="str">
        <f t="shared" si="1837"/>
        <v/>
      </c>
      <c r="P306" s="28" t="str">
        <f t="shared" si="1837"/>
        <v/>
      </c>
      <c r="Q306" s="28" t="str">
        <f t="shared" si="1837"/>
        <v/>
      </c>
      <c r="R306" s="28" t="str">
        <f t="shared" ref="R306:T306" si="1838">IFERROR(IF(FIND(R$1,$F306)&gt;1,"Age - Elderly",""),"")</f>
        <v/>
      </c>
      <c r="S306" s="28" t="str">
        <f t="shared" si="1838"/>
        <v/>
      </c>
      <c r="T306" s="28" t="str">
        <f t="shared" si="1838"/>
        <v>Age - Elderly</v>
      </c>
      <c r="U306" s="28" t="str">
        <f t="shared" si="3"/>
        <v/>
      </c>
      <c r="V306" s="28" t="str">
        <f t="shared" si="4"/>
        <v/>
      </c>
      <c r="X306" s="28" t="str">
        <f t="shared" si="5"/>
        <v/>
      </c>
      <c r="Y306" s="28" t="str">
        <f t="shared" si="6"/>
        <v/>
      </c>
      <c r="Z306" s="28" t="str">
        <f t="shared" si="7"/>
        <v/>
      </c>
      <c r="AB306" s="28" t="str">
        <f t="shared" si="8"/>
        <v/>
      </c>
      <c r="AD306" s="28" t="str">
        <f t="shared" si="9"/>
        <v/>
      </c>
      <c r="AG306" s="28" t="str">
        <f t="shared" ref="AG306:AL306" si="1839">IFERROR(IF(FIND(AG$1,$F306)&gt;1,AG$1,""),"")</f>
        <v/>
      </c>
      <c r="AH306" s="28" t="str">
        <f t="shared" si="1839"/>
        <v/>
      </c>
      <c r="AI306" s="28" t="str">
        <f t="shared" si="1839"/>
        <v/>
      </c>
      <c r="AJ306" s="28" t="str">
        <f t="shared" si="1839"/>
        <v/>
      </c>
      <c r="AK306" s="28" t="str">
        <f t="shared" si="1839"/>
        <v/>
      </c>
      <c r="AL306" s="28" t="str">
        <f t="shared" si="1839"/>
        <v/>
      </c>
      <c r="AM306" s="28" t="str">
        <f t="shared" si="11"/>
        <v/>
      </c>
      <c r="AN306" s="28" t="str">
        <f t="shared" ref="AN306:AQ306" si="1840">IFERROR(IF(FIND(AN$1,$F306)&gt;1,"Status - LGBT",""),"")</f>
        <v/>
      </c>
      <c r="AO306" s="28" t="str">
        <f t="shared" si="1840"/>
        <v/>
      </c>
      <c r="AP306" s="28" t="str">
        <f t="shared" si="1840"/>
        <v/>
      </c>
      <c r="AQ306" s="28" t="str">
        <f t="shared" si="1840"/>
        <v/>
      </c>
      <c r="AR306" s="28" t="str">
        <f t="shared" ref="AR306:AV306" si="1841">IFERROR(IF(FIND(AR$1,$F306)&gt;1,"BME",""),"")</f>
        <v/>
      </c>
      <c r="AS306" s="28" t="str">
        <f t="shared" si="1841"/>
        <v/>
      </c>
      <c r="AT306" s="28" t="str">
        <f t="shared" si="1841"/>
        <v/>
      </c>
      <c r="AU306" s="28" t="str">
        <f t="shared" si="1841"/>
        <v/>
      </c>
      <c r="AV306" s="28" t="str">
        <f t="shared" si="1841"/>
        <v/>
      </c>
      <c r="AW306" s="28" t="str">
        <f t="shared" ref="AW306:BC306" si="1842">IFERROR(IF(FIND(AW$1,$F306)&gt;1,AW$1,""),"")</f>
        <v/>
      </c>
      <c r="AX306" s="28" t="str">
        <f t="shared" si="1842"/>
        <v/>
      </c>
      <c r="AY306" s="28" t="str">
        <f t="shared" si="1842"/>
        <v/>
      </c>
      <c r="AZ306" s="28" t="str">
        <f t="shared" si="1842"/>
        <v/>
      </c>
      <c r="BA306" s="28" t="str">
        <f t="shared" si="1842"/>
        <v/>
      </c>
      <c r="BB306" s="28" t="str">
        <f t="shared" si="1842"/>
        <v/>
      </c>
      <c r="BC306" s="28" t="str">
        <f t="shared" si="1842"/>
        <v/>
      </c>
      <c r="BD306" s="28" t="str">
        <f t="shared" si="15"/>
        <v/>
      </c>
      <c r="BG306" s="2" t="s">
        <v>2807</v>
      </c>
      <c r="BI306" s="2" t="s">
        <v>1295</v>
      </c>
      <c r="BJ306" s="28" t="str">
        <f t="shared" si="16"/>
        <v>Leeds</v>
      </c>
      <c r="BK306" s="28" t="str">
        <f t="shared" si="17"/>
        <v>West Yorkshire</v>
      </c>
      <c r="BM306" s="2" t="s">
        <v>98</v>
      </c>
      <c r="BU306" s="12"/>
      <c r="BV306" s="50" t="s">
        <v>580</v>
      </c>
      <c r="BW306" s="12"/>
      <c r="BX306" s="64" t="s">
        <v>19310</v>
      </c>
      <c r="BY306" s="42" t="str">
        <f t="shared" si="18"/>
        <v>LS15</v>
      </c>
      <c r="BZ306" s="65"/>
    </row>
    <row r="307" spans="1:78" ht="15">
      <c r="A307" s="16" t="s">
        <v>57</v>
      </c>
      <c r="B307" s="28">
        <f>VLOOKUP(A307,Organisations!$A$2:$B$7,2,FALSE)</f>
        <v>6</v>
      </c>
      <c r="C307" s="23" t="s">
        <v>2809</v>
      </c>
      <c r="D307" s="23" t="s">
        <v>2810</v>
      </c>
      <c r="E307" s="28" t="str">
        <f t="shared" si="0"/>
        <v>Cruse Bereavement Care offers support to bereaved people aged 18 and over to help them understand their grief and cope w</v>
      </c>
      <c r="F307" s="16" t="s">
        <v>2812</v>
      </c>
      <c r="G307" s="16" t="s">
        <v>68</v>
      </c>
      <c r="H307" s="17"/>
      <c r="K307" s="26" t="s">
        <v>1299</v>
      </c>
      <c r="L307" s="18"/>
      <c r="M307" s="28" t="str">
        <f t="shared" ref="M307:Q307" si="1843">IFERROR(IF(FIND(M$1,$F307)&gt;1,"Age - Children",""),"")</f>
        <v/>
      </c>
      <c r="N307" s="28" t="str">
        <f t="shared" si="1843"/>
        <v/>
      </c>
      <c r="O307" s="28" t="str">
        <f t="shared" si="1843"/>
        <v/>
      </c>
      <c r="P307" s="28" t="str">
        <f t="shared" si="1843"/>
        <v/>
      </c>
      <c r="Q307" s="28" t="str">
        <f t="shared" si="1843"/>
        <v/>
      </c>
      <c r="R307" s="28" t="str">
        <f t="shared" ref="R307:T307" si="1844">IFERROR(IF(FIND(R$1,$F307)&gt;1,"Age - Elderly",""),"")</f>
        <v/>
      </c>
      <c r="S307" s="28" t="str">
        <f t="shared" si="1844"/>
        <v/>
      </c>
      <c r="T307" s="28" t="str">
        <f t="shared" si="1844"/>
        <v/>
      </c>
      <c r="U307" s="28" t="str">
        <f t="shared" si="3"/>
        <v/>
      </c>
      <c r="V307" s="28" t="str">
        <f t="shared" si="4"/>
        <v/>
      </c>
      <c r="X307" s="28" t="str">
        <f t="shared" si="5"/>
        <v/>
      </c>
      <c r="Y307" s="28" t="str">
        <f t="shared" si="6"/>
        <v/>
      </c>
      <c r="Z307" s="28" t="str">
        <f t="shared" si="7"/>
        <v>Gender - Male</v>
      </c>
      <c r="AB307" s="28" t="str">
        <f t="shared" si="8"/>
        <v/>
      </c>
      <c r="AD307" s="28" t="str">
        <f t="shared" si="9"/>
        <v>Gender - Male;</v>
      </c>
      <c r="AG307" s="28" t="str">
        <f t="shared" ref="AG307:AL307" si="1845">IFERROR(IF(FIND(AG$1,$F307)&gt;1,AG$1,""),"")</f>
        <v/>
      </c>
      <c r="AH307" s="28" t="str">
        <f t="shared" si="1845"/>
        <v/>
      </c>
      <c r="AI307" s="28" t="str">
        <f t="shared" si="1845"/>
        <v/>
      </c>
      <c r="AJ307" s="28" t="str">
        <f t="shared" si="1845"/>
        <v/>
      </c>
      <c r="AK307" s="28" t="str">
        <f t="shared" si="1845"/>
        <v/>
      </c>
      <c r="AL307" s="28" t="str">
        <f t="shared" si="1845"/>
        <v/>
      </c>
      <c r="AM307" s="28" t="str">
        <f t="shared" si="11"/>
        <v/>
      </c>
      <c r="AN307" s="28" t="str">
        <f t="shared" ref="AN307:AQ307" si="1846">IFERROR(IF(FIND(AN$1,$F307)&gt;1,"Status - LGBT",""),"")</f>
        <v/>
      </c>
      <c r="AO307" s="28" t="str">
        <f t="shared" si="1846"/>
        <v/>
      </c>
      <c r="AP307" s="28" t="str">
        <f t="shared" si="1846"/>
        <v/>
      </c>
      <c r="AQ307" s="28" t="str">
        <f t="shared" si="1846"/>
        <v/>
      </c>
      <c r="AR307" s="28" t="str">
        <f t="shared" ref="AR307:AV307" si="1847">IFERROR(IF(FIND(AR$1,$F307)&gt;1,"BME",""),"")</f>
        <v/>
      </c>
      <c r="AS307" s="28" t="str">
        <f t="shared" si="1847"/>
        <v/>
      </c>
      <c r="AT307" s="28" t="str">
        <f t="shared" si="1847"/>
        <v/>
      </c>
      <c r="AU307" s="28" t="str">
        <f t="shared" si="1847"/>
        <v/>
      </c>
      <c r="AV307" s="28" t="str">
        <f t="shared" si="1847"/>
        <v/>
      </c>
      <c r="AW307" s="28" t="str">
        <f t="shared" ref="AW307:BC307" si="1848">IFERROR(IF(FIND(AW$1,$F307)&gt;1,AW$1,""),"")</f>
        <v/>
      </c>
      <c r="AX307" s="28" t="str">
        <f t="shared" si="1848"/>
        <v/>
      </c>
      <c r="AY307" s="28" t="str">
        <f t="shared" si="1848"/>
        <v/>
      </c>
      <c r="AZ307" s="28" t="str">
        <f t="shared" si="1848"/>
        <v/>
      </c>
      <c r="BA307" s="28" t="str">
        <f t="shared" si="1848"/>
        <v>Bereavement</v>
      </c>
      <c r="BB307" s="28" t="str">
        <f t="shared" si="1848"/>
        <v/>
      </c>
      <c r="BC307" s="28" t="str">
        <f t="shared" si="1848"/>
        <v/>
      </c>
      <c r="BD307" s="28" t="str">
        <f t="shared" si="15"/>
        <v>Bereavement;</v>
      </c>
      <c r="BG307" s="2" t="s">
        <v>2813</v>
      </c>
      <c r="BI307" s="2" t="s">
        <v>2703</v>
      </c>
      <c r="BJ307" s="28" t="str">
        <f t="shared" si="16"/>
        <v>Leeds</v>
      </c>
      <c r="BK307" s="28" t="str">
        <f t="shared" si="17"/>
        <v>West Yorkshire</v>
      </c>
      <c r="BM307" s="2" t="s">
        <v>98</v>
      </c>
      <c r="BU307" s="18"/>
      <c r="BV307" s="47" t="s">
        <v>561</v>
      </c>
      <c r="BW307" s="18"/>
      <c r="BX307" s="66" t="s">
        <v>19309</v>
      </c>
      <c r="BY307" s="42" t="str">
        <f t="shared" si="18"/>
        <v>Gender - Male;;Bereavement;;LS1</v>
      </c>
      <c r="BZ307" s="67"/>
    </row>
    <row r="308" spans="1:78" ht="15">
      <c r="A308" s="10" t="s">
        <v>57</v>
      </c>
      <c r="B308" s="28">
        <f>VLOOKUP(A308,Organisations!$A$2:$B$7,2,FALSE)</f>
        <v>6</v>
      </c>
      <c r="C308" s="10" t="s">
        <v>2815</v>
      </c>
      <c r="D308" s="10" t="s">
        <v>2816</v>
      </c>
      <c r="E308" s="28" t="str">
        <f t="shared" si="0"/>
        <v>Government services and information on death and benefits including:</v>
      </c>
      <c r="F308" s="10" t="s">
        <v>2817</v>
      </c>
      <c r="G308" s="10" t="s">
        <v>68</v>
      </c>
      <c r="H308" s="11"/>
      <c r="K308" s="34"/>
      <c r="L308" s="12"/>
      <c r="M308" s="28" t="str">
        <f t="shared" ref="M308:Q308" si="1849">IFERROR(IF(FIND(M$1,$F308)&gt;1,"Age - Children",""),"")</f>
        <v/>
      </c>
      <c r="N308" s="28" t="str">
        <f t="shared" si="1849"/>
        <v/>
      </c>
      <c r="O308" s="28" t="str">
        <f t="shared" si="1849"/>
        <v/>
      </c>
      <c r="P308" s="28" t="str">
        <f t="shared" si="1849"/>
        <v/>
      </c>
      <c r="Q308" s="28" t="str">
        <f t="shared" si="1849"/>
        <v/>
      </c>
      <c r="R308" s="28" t="str">
        <f t="shared" ref="R308:T308" si="1850">IFERROR(IF(FIND(R$1,$F308)&gt;1,"Age - Elderly",""),"")</f>
        <v/>
      </c>
      <c r="S308" s="28" t="str">
        <f t="shared" si="1850"/>
        <v/>
      </c>
      <c r="T308" s="28" t="str">
        <f t="shared" si="1850"/>
        <v/>
      </c>
      <c r="U308" s="28" t="str">
        <f t="shared" si="3"/>
        <v/>
      </c>
      <c r="V308" s="28" t="str">
        <f t="shared" si="4"/>
        <v/>
      </c>
      <c r="X308" s="28" t="str">
        <f t="shared" si="5"/>
        <v/>
      </c>
      <c r="Y308" s="28" t="str">
        <f t="shared" si="6"/>
        <v/>
      </c>
      <c r="Z308" s="28" t="str">
        <f t="shared" si="7"/>
        <v>Gender - Male</v>
      </c>
      <c r="AB308" s="28" t="str">
        <f t="shared" si="8"/>
        <v/>
      </c>
      <c r="AD308" s="28" t="str">
        <f t="shared" si="9"/>
        <v>Gender - Male;</v>
      </c>
      <c r="AG308" s="28" t="str">
        <f t="shared" ref="AG308:AL308" si="1851">IFERROR(IF(FIND(AG$1,$F308)&gt;1,AG$1,""),"")</f>
        <v/>
      </c>
      <c r="AH308" s="28" t="str">
        <f t="shared" si="1851"/>
        <v/>
      </c>
      <c r="AI308" s="28" t="str">
        <f t="shared" si="1851"/>
        <v/>
      </c>
      <c r="AJ308" s="28" t="str">
        <f t="shared" si="1851"/>
        <v/>
      </c>
      <c r="AK308" s="28" t="str">
        <f t="shared" si="1851"/>
        <v/>
      </c>
      <c r="AL308" s="28" t="str">
        <f t="shared" si="1851"/>
        <v/>
      </c>
      <c r="AM308" s="28" t="str">
        <f t="shared" si="11"/>
        <v/>
      </c>
      <c r="AN308" s="28" t="str">
        <f t="shared" ref="AN308:AQ308" si="1852">IFERROR(IF(FIND(AN$1,$F308)&gt;1,"Status - LGBT",""),"")</f>
        <v/>
      </c>
      <c r="AO308" s="28" t="str">
        <f t="shared" si="1852"/>
        <v/>
      </c>
      <c r="AP308" s="28" t="str">
        <f t="shared" si="1852"/>
        <v/>
      </c>
      <c r="AQ308" s="28" t="str">
        <f t="shared" si="1852"/>
        <v/>
      </c>
      <c r="AR308" s="28" t="str">
        <f t="shared" ref="AR308:AV308" si="1853">IFERROR(IF(FIND(AR$1,$F308)&gt;1,"BME",""),"")</f>
        <v/>
      </c>
      <c r="AS308" s="28" t="str">
        <f t="shared" si="1853"/>
        <v/>
      </c>
      <c r="AT308" s="28" t="str">
        <f t="shared" si="1853"/>
        <v/>
      </c>
      <c r="AU308" s="28" t="str">
        <f t="shared" si="1853"/>
        <v/>
      </c>
      <c r="AV308" s="28" t="str">
        <f t="shared" si="1853"/>
        <v/>
      </c>
      <c r="AW308" s="28" t="str">
        <f t="shared" ref="AW308:BC308" si="1854">IFERROR(IF(FIND(AW$1,$F308)&gt;1,AW$1,""),"")</f>
        <v/>
      </c>
      <c r="AX308" s="28" t="str">
        <f t="shared" si="1854"/>
        <v/>
      </c>
      <c r="AY308" s="28" t="str">
        <f t="shared" si="1854"/>
        <v/>
      </c>
      <c r="AZ308" s="28" t="str">
        <f t="shared" si="1854"/>
        <v/>
      </c>
      <c r="BA308" s="28" t="str">
        <f t="shared" si="1854"/>
        <v/>
      </c>
      <c r="BB308" s="28" t="str">
        <f t="shared" si="1854"/>
        <v/>
      </c>
      <c r="BC308" s="28" t="str">
        <f t="shared" si="1854"/>
        <v/>
      </c>
      <c r="BD308" s="28" t="str">
        <f t="shared" si="15"/>
        <v/>
      </c>
      <c r="BJ308" s="28" t="str">
        <f t="shared" si="16"/>
        <v/>
      </c>
      <c r="BK308" s="28" t="str">
        <f t="shared" si="17"/>
        <v/>
      </c>
      <c r="BM308" s="2" t="s">
        <v>98</v>
      </c>
      <c r="BU308" s="12"/>
      <c r="BV308" s="12"/>
      <c r="BW308" s="12"/>
      <c r="BX308" s="64" t="s">
        <v>19311</v>
      </c>
      <c r="BY308" s="42" t="str">
        <f t="shared" si="18"/>
        <v>Gender - Male;;</v>
      </c>
      <c r="BZ308" s="65"/>
    </row>
    <row r="309" spans="1:78" ht="15">
      <c r="A309" s="16" t="s">
        <v>57</v>
      </c>
      <c r="B309" s="28">
        <f>VLOOKUP(A309,Organisations!$A$2:$B$7,2,FALSE)</f>
        <v>6</v>
      </c>
      <c r="C309" s="16" t="s">
        <v>2821</v>
      </c>
      <c r="D309" s="16" t="s">
        <v>2822</v>
      </c>
      <c r="E309" s="28" t="str">
        <f t="shared" si="0"/>
        <v>At a Death Cafe people, often strangers, gather to eat cake, drink tea and discuss death. Their objective is ‘to increas</v>
      </c>
      <c r="F309" s="16" t="s">
        <v>2824</v>
      </c>
      <c r="G309" s="16" t="s">
        <v>68</v>
      </c>
      <c r="H309" s="17"/>
      <c r="K309" s="33"/>
      <c r="L309" s="18"/>
      <c r="M309" s="28" t="str">
        <f t="shared" ref="M309:Q309" si="1855">IFERROR(IF(FIND(M$1,$F309)&gt;1,"Age - Children",""),"")</f>
        <v/>
      </c>
      <c r="N309" s="28" t="str">
        <f t="shared" si="1855"/>
        <v/>
      </c>
      <c r="O309" s="28" t="str">
        <f t="shared" si="1855"/>
        <v/>
      </c>
      <c r="P309" s="28" t="str">
        <f t="shared" si="1855"/>
        <v/>
      </c>
      <c r="Q309" s="28" t="str">
        <f t="shared" si="1855"/>
        <v/>
      </c>
      <c r="R309" s="28" t="str">
        <f t="shared" ref="R309:T309" si="1856">IFERROR(IF(FIND(R$1,$F309)&gt;1,"Age - Elderly",""),"")</f>
        <v/>
      </c>
      <c r="S309" s="28" t="str">
        <f t="shared" si="1856"/>
        <v/>
      </c>
      <c r="T309" s="28" t="str">
        <f t="shared" si="1856"/>
        <v/>
      </c>
      <c r="U309" s="28" t="str">
        <f t="shared" si="3"/>
        <v/>
      </c>
      <c r="V309" s="28" t="str">
        <f t="shared" si="4"/>
        <v/>
      </c>
      <c r="X309" s="28" t="str">
        <f t="shared" si="5"/>
        <v/>
      </c>
      <c r="Y309" s="28" t="str">
        <f t="shared" si="6"/>
        <v/>
      </c>
      <c r="Z309" s="28" t="str">
        <f t="shared" si="7"/>
        <v/>
      </c>
      <c r="AB309" s="28" t="str">
        <f t="shared" si="8"/>
        <v/>
      </c>
      <c r="AD309" s="28" t="str">
        <f t="shared" si="9"/>
        <v/>
      </c>
      <c r="AG309" s="28" t="str">
        <f t="shared" ref="AG309:AL309" si="1857">IFERROR(IF(FIND(AG$1,$F309)&gt;1,AG$1,""),"")</f>
        <v/>
      </c>
      <c r="AH309" s="28" t="str">
        <f t="shared" si="1857"/>
        <v/>
      </c>
      <c r="AI309" s="28" t="str">
        <f t="shared" si="1857"/>
        <v/>
      </c>
      <c r="AJ309" s="28" t="str">
        <f t="shared" si="1857"/>
        <v/>
      </c>
      <c r="AK309" s="28" t="str">
        <f t="shared" si="1857"/>
        <v/>
      </c>
      <c r="AL309" s="28" t="str">
        <f t="shared" si="1857"/>
        <v/>
      </c>
      <c r="AM309" s="28" t="str">
        <f t="shared" si="11"/>
        <v/>
      </c>
      <c r="AN309" s="28" t="str">
        <f t="shared" ref="AN309:AQ309" si="1858">IFERROR(IF(FIND(AN$1,$F309)&gt;1,"Status - LGBT",""),"")</f>
        <v/>
      </c>
      <c r="AO309" s="28" t="str">
        <f t="shared" si="1858"/>
        <v/>
      </c>
      <c r="AP309" s="28" t="str">
        <f t="shared" si="1858"/>
        <v/>
      </c>
      <c r="AQ309" s="28" t="str">
        <f t="shared" si="1858"/>
        <v/>
      </c>
      <c r="AR309" s="28" t="str">
        <f t="shared" ref="AR309:AV309" si="1859">IFERROR(IF(FIND(AR$1,$F309)&gt;1,"BME",""),"")</f>
        <v/>
      </c>
      <c r="AS309" s="28" t="str">
        <f t="shared" si="1859"/>
        <v/>
      </c>
      <c r="AT309" s="28" t="str">
        <f t="shared" si="1859"/>
        <v/>
      </c>
      <c r="AU309" s="28" t="str">
        <f t="shared" si="1859"/>
        <v/>
      </c>
      <c r="AV309" s="28" t="str">
        <f t="shared" si="1859"/>
        <v/>
      </c>
      <c r="AW309" s="28" t="str">
        <f t="shared" ref="AW309:BC309" si="1860">IFERROR(IF(FIND(AW$1,$F309)&gt;1,AW$1,""),"")</f>
        <v/>
      </c>
      <c r="AX309" s="28" t="str">
        <f t="shared" si="1860"/>
        <v/>
      </c>
      <c r="AY309" s="28" t="str">
        <f t="shared" si="1860"/>
        <v/>
      </c>
      <c r="AZ309" s="28" t="str">
        <f t="shared" si="1860"/>
        <v/>
      </c>
      <c r="BA309" s="28" t="str">
        <f t="shared" si="1860"/>
        <v/>
      </c>
      <c r="BB309" s="28" t="str">
        <f t="shared" si="1860"/>
        <v>Death</v>
      </c>
      <c r="BC309" s="28" t="str">
        <f t="shared" si="1860"/>
        <v/>
      </c>
      <c r="BD309" s="28" t="str">
        <f t="shared" si="15"/>
        <v>Death;</v>
      </c>
      <c r="BJ309" s="28" t="str">
        <f t="shared" si="16"/>
        <v/>
      </c>
      <c r="BK309" s="28" t="str">
        <f t="shared" si="17"/>
        <v/>
      </c>
      <c r="BM309" s="2" t="s">
        <v>98</v>
      </c>
      <c r="BU309" s="18"/>
      <c r="BV309" s="18"/>
      <c r="BW309" s="18"/>
      <c r="BX309" s="66" t="s">
        <v>19301</v>
      </c>
      <c r="BY309" s="42" t="str">
        <f t="shared" si="18"/>
        <v>Death;;</v>
      </c>
      <c r="BZ309" s="67"/>
    </row>
    <row r="310" spans="1:78" ht="15">
      <c r="A310" s="10" t="s">
        <v>57</v>
      </c>
      <c r="B310" s="28">
        <f>VLOOKUP(A310,Organisations!$A$2:$B$7,2,FALSE)</f>
        <v>6</v>
      </c>
      <c r="C310" s="52" t="s">
        <v>2825</v>
      </c>
      <c r="D310" s="52" t="s">
        <v>2825</v>
      </c>
      <c r="E310" s="28" t="str">
        <f t="shared" si="0"/>
        <v>Death’s aim is to help everyone go out on their own terms. They understand that some people want a conventional funeral,</v>
      </c>
      <c r="F310" s="10" t="s">
        <v>2827</v>
      </c>
      <c r="G310" s="10" t="s">
        <v>68</v>
      </c>
      <c r="H310" s="11"/>
      <c r="K310" s="34"/>
      <c r="L310" s="12"/>
      <c r="M310" s="28" t="str">
        <f t="shared" ref="M310:Q310" si="1861">IFERROR(IF(FIND(M$1,$F310)&gt;1,"Age - Children",""),"")</f>
        <v/>
      </c>
      <c r="N310" s="28" t="str">
        <f t="shared" si="1861"/>
        <v/>
      </c>
      <c r="O310" s="28" t="str">
        <f t="shared" si="1861"/>
        <v/>
      </c>
      <c r="P310" s="28" t="str">
        <f t="shared" si="1861"/>
        <v/>
      </c>
      <c r="Q310" s="28" t="str">
        <f t="shared" si="1861"/>
        <v/>
      </c>
      <c r="R310" s="28" t="str">
        <f t="shared" ref="R310:T310" si="1862">IFERROR(IF(FIND(R$1,$F310)&gt;1,"Age - Elderly",""),"")</f>
        <v/>
      </c>
      <c r="S310" s="28" t="str">
        <f t="shared" si="1862"/>
        <v/>
      </c>
      <c r="T310" s="28" t="str">
        <f t="shared" si="1862"/>
        <v/>
      </c>
      <c r="U310" s="28" t="str">
        <f t="shared" si="3"/>
        <v/>
      </c>
      <c r="V310" s="28" t="str">
        <f t="shared" si="4"/>
        <v/>
      </c>
      <c r="X310" s="28" t="str">
        <f t="shared" si="5"/>
        <v/>
      </c>
      <c r="Y310" s="28" t="str">
        <f t="shared" si="6"/>
        <v/>
      </c>
      <c r="Z310" s="28" t="str">
        <f t="shared" si="7"/>
        <v/>
      </c>
      <c r="AB310" s="28" t="str">
        <f t="shared" si="8"/>
        <v/>
      </c>
      <c r="AD310" s="28" t="str">
        <f t="shared" si="9"/>
        <v/>
      </c>
      <c r="AG310" s="28" t="str">
        <f t="shared" ref="AG310:AL310" si="1863">IFERROR(IF(FIND(AG$1,$F310)&gt;1,AG$1,""),"")</f>
        <v/>
      </c>
      <c r="AH310" s="28" t="str">
        <f t="shared" si="1863"/>
        <v/>
      </c>
      <c r="AI310" s="28" t="str">
        <f t="shared" si="1863"/>
        <v/>
      </c>
      <c r="AJ310" s="28" t="str">
        <f t="shared" si="1863"/>
        <v/>
      </c>
      <c r="AK310" s="28" t="str">
        <f t="shared" si="1863"/>
        <v/>
      </c>
      <c r="AL310" s="28" t="str">
        <f t="shared" si="1863"/>
        <v/>
      </c>
      <c r="AM310" s="28" t="str">
        <f t="shared" si="11"/>
        <v/>
      </c>
      <c r="AN310" s="28" t="str">
        <f t="shared" ref="AN310:AQ310" si="1864">IFERROR(IF(FIND(AN$1,$F310)&gt;1,"Status - LGBT",""),"")</f>
        <v/>
      </c>
      <c r="AO310" s="28" t="str">
        <f t="shared" si="1864"/>
        <v/>
      </c>
      <c r="AP310" s="28" t="str">
        <f t="shared" si="1864"/>
        <v/>
      </c>
      <c r="AQ310" s="28" t="str">
        <f t="shared" si="1864"/>
        <v/>
      </c>
      <c r="AR310" s="28" t="str">
        <f t="shared" ref="AR310:AV310" si="1865">IFERROR(IF(FIND(AR$1,$F310)&gt;1,"BME",""),"")</f>
        <v/>
      </c>
      <c r="AS310" s="28" t="str">
        <f t="shared" si="1865"/>
        <v/>
      </c>
      <c r="AT310" s="28" t="str">
        <f t="shared" si="1865"/>
        <v/>
      </c>
      <c r="AU310" s="28" t="str">
        <f t="shared" si="1865"/>
        <v/>
      </c>
      <c r="AV310" s="28" t="str">
        <f t="shared" si="1865"/>
        <v/>
      </c>
      <c r="AW310" s="28" t="str">
        <f t="shared" ref="AW310:BC310" si="1866">IFERROR(IF(FIND(AW$1,$F310)&gt;1,AW$1,""),"")</f>
        <v/>
      </c>
      <c r="AX310" s="28" t="str">
        <f t="shared" si="1866"/>
        <v/>
      </c>
      <c r="AY310" s="28" t="str">
        <f t="shared" si="1866"/>
        <v/>
      </c>
      <c r="AZ310" s="28" t="str">
        <f t="shared" si="1866"/>
        <v/>
      </c>
      <c r="BA310" s="28" t="str">
        <f t="shared" si="1866"/>
        <v/>
      </c>
      <c r="BB310" s="28" t="str">
        <f t="shared" si="1866"/>
        <v/>
      </c>
      <c r="BC310" s="28" t="str">
        <f t="shared" si="1866"/>
        <v/>
      </c>
      <c r="BD310" s="28" t="str">
        <f t="shared" si="15"/>
        <v/>
      </c>
      <c r="BG310" s="2" t="s">
        <v>2828</v>
      </c>
      <c r="BJ310" s="28" t="str">
        <f t="shared" si="16"/>
        <v/>
      </c>
      <c r="BK310" s="28" t="str">
        <f t="shared" si="17"/>
        <v/>
      </c>
      <c r="BM310" s="2" t="s">
        <v>98</v>
      </c>
      <c r="BU310" s="12"/>
      <c r="BV310" s="12"/>
      <c r="BW310" s="12"/>
      <c r="BX310" s="64" t="s">
        <v>455</v>
      </c>
      <c r="BY310" s="42" t="str">
        <f t="shared" si="18"/>
        <v/>
      </c>
      <c r="BZ310" s="65"/>
    </row>
    <row r="311" spans="1:78" ht="15">
      <c r="A311" s="16" t="s">
        <v>57</v>
      </c>
      <c r="B311" s="28">
        <f>VLOOKUP(A311,Organisations!$A$2:$B$7,2,FALSE)</f>
        <v>6</v>
      </c>
      <c r="C311" s="16" t="s">
        <v>2829</v>
      </c>
      <c r="D311" s="16" t="s">
        <v>2830</v>
      </c>
      <c r="E311" s="28" t="str">
        <f t="shared" si="0"/>
        <v>Dignity in Dying is a national campaign and membership organisation campaigning for change, including the option of assi</v>
      </c>
      <c r="F311" s="16" t="s">
        <v>2832</v>
      </c>
      <c r="G311" s="16" t="s">
        <v>68</v>
      </c>
      <c r="H311" s="17"/>
      <c r="K311" s="26" t="s">
        <v>2833</v>
      </c>
      <c r="L311" s="18"/>
      <c r="M311" s="28" t="str">
        <f t="shared" ref="M311:Q311" si="1867">IFERROR(IF(FIND(M$1,$F311)&gt;1,"Age - Children",""),"")</f>
        <v/>
      </c>
      <c r="N311" s="28" t="str">
        <f t="shared" si="1867"/>
        <v/>
      </c>
      <c r="O311" s="28" t="str">
        <f t="shared" si="1867"/>
        <v/>
      </c>
      <c r="P311" s="28" t="str">
        <f t="shared" si="1867"/>
        <v/>
      </c>
      <c r="Q311" s="28" t="str">
        <f t="shared" si="1867"/>
        <v/>
      </c>
      <c r="R311" s="28" t="str">
        <f t="shared" ref="R311:T311" si="1868">IFERROR(IF(FIND(R$1,$F311)&gt;1,"Age - Elderly",""),"")</f>
        <v/>
      </c>
      <c r="S311" s="28" t="str">
        <f t="shared" si="1868"/>
        <v/>
      </c>
      <c r="T311" s="28" t="str">
        <f t="shared" si="1868"/>
        <v/>
      </c>
      <c r="U311" s="28" t="str">
        <f t="shared" si="3"/>
        <v/>
      </c>
      <c r="V311" s="28" t="str">
        <f t="shared" si="4"/>
        <v/>
      </c>
      <c r="X311" s="28" t="str">
        <f t="shared" si="5"/>
        <v/>
      </c>
      <c r="Y311" s="28" t="str">
        <f t="shared" si="6"/>
        <v/>
      </c>
      <c r="Z311" s="28" t="str">
        <f t="shared" si="7"/>
        <v>Gender - Male</v>
      </c>
      <c r="AB311" s="28" t="str">
        <f t="shared" si="8"/>
        <v/>
      </c>
      <c r="AD311" s="28" t="str">
        <f t="shared" si="9"/>
        <v>Gender - Male;</v>
      </c>
      <c r="AG311" s="28" t="str">
        <f t="shared" ref="AG311:AL311" si="1869">IFERROR(IF(FIND(AG$1,$F311)&gt;1,AG$1,""),"")</f>
        <v/>
      </c>
      <c r="AH311" s="28" t="str">
        <f t="shared" si="1869"/>
        <v/>
      </c>
      <c r="AI311" s="28" t="str">
        <f t="shared" si="1869"/>
        <v/>
      </c>
      <c r="AJ311" s="28" t="str">
        <f t="shared" si="1869"/>
        <v/>
      </c>
      <c r="AK311" s="28" t="str">
        <f t="shared" si="1869"/>
        <v/>
      </c>
      <c r="AL311" s="28" t="str">
        <f t="shared" si="1869"/>
        <v/>
      </c>
      <c r="AM311" s="28" t="str">
        <f t="shared" si="11"/>
        <v/>
      </c>
      <c r="AN311" s="28" t="str">
        <f t="shared" ref="AN311:AQ311" si="1870">IFERROR(IF(FIND(AN$1,$F311)&gt;1,"Status - LGBT",""),"")</f>
        <v/>
      </c>
      <c r="AO311" s="28" t="str">
        <f t="shared" si="1870"/>
        <v/>
      </c>
      <c r="AP311" s="28" t="str">
        <f t="shared" si="1870"/>
        <v/>
      </c>
      <c r="AQ311" s="28" t="str">
        <f t="shared" si="1870"/>
        <v/>
      </c>
      <c r="AR311" s="28" t="str">
        <f t="shared" ref="AR311:AV311" si="1871">IFERROR(IF(FIND(AR$1,$F311)&gt;1,"BME",""),"")</f>
        <v/>
      </c>
      <c r="AS311" s="28" t="str">
        <f t="shared" si="1871"/>
        <v/>
      </c>
      <c r="AT311" s="28" t="str">
        <f t="shared" si="1871"/>
        <v/>
      </c>
      <c r="AU311" s="28" t="str">
        <f t="shared" si="1871"/>
        <v/>
      </c>
      <c r="AV311" s="28" t="str">
        <f t="shared" si="1871"/>
        <v/>
      </c>
      <c r="AW311" s="28" t="str">
        <f t="shared" ref="AW311:BC311" si="1872">IFERROR(IF(FIND(AW$1,$F311)&gt;1,AW$1,""),"")</f>
        <v/>
      </c>
      <c r="AX311" s="28" t="str">
        <f t="shared" si="1872"/>
        <v/>
      </c>
      <c r="AY311" s="28" t="str">
        <f t="shared" si="1872"/>
        <v/>
      </c>
      <c r="AZ311" s="28" t="str">
        <f t="shared" si="1872"/>
        <v/>
      </c>
      <c r="BA311" s="28" t="str">
        <f t="shared" si="1872"/>
        <v/>
      </c>
      <c r="BB311" s="28" t="str">
        <f t="shared" si="1872"/>
        <v/>
      </c>
      <c r="BC311" s="28" t="str">
        <f t="shared" si="1872"/>
        <v/>
      </c>
      <c r="BD311" s="28" t="str">
        <f t="shared" si="15"/>
        <v/>
      </c>
      <c r="BJ311" s="28" t="str">
        <f t="shared" si="16"/>
        <v/>
      </c>
      <c r="BK311" s="28" t="str">
        <f t="shared" si="17"/>
        <v/>
      </c>
      <c r="BM311" s="2" t="s">
        <v>98</v>
      </c>
      <c r="BU311" s="18"/>
      <c r="BV311" s="18"/>
      <c r="BW311" s="18"/>
      <c r="BX311" s="18"/>
      <c r="BY311" s="42" t="str">
        <f t="shared" si="18"/>
        <v>Gender - Male;;</v>
      </c>
      <c r="BZ311" s="43"/>
    </row>
    <row r="312" spans="1:78" ht="15">
      <c r="A312" s="10" t="s">
        <v>57</v>
      </c>
      <c r="B312" s="28">
        <f>VLOOKUP(A312,Organisations!$A$2:$B$7,2,FALSE)</f>
        <v>6</v>
      </c>
      <c r="C312" s="10" t="s">
        <v>2834</v>
      </c>
      <c r="D312" s="10" t="s">
        <v>2835</v>
      </c>
      <c r="E312" s="28" t="str">
        <f t="shared" si="0"/>
        <v>Many people worry about what would happen if they were to die before their dog.&amp;nbsp;The Canine Care Card scheme is a fr</v>
      </c>
      <c r="F312" s="10" t="s">
        <v>2837</v>
      </c>
      <c r="G312" s="10" t="s">
        <v>68</v>
      </c>
      <c r="H312" s="11"/>
      <c r="K312" s="34"/>
      <c r="L312" s="12"/>
      <c r="M312" s="28" t="str">
        <f t="shared" ref="M312:Q312" si="1873">IFERROR(IF(FIND(M$1,$F312)&gt;1,"Age - Children",""),"")</f>
        <v/>
      </c>
      <c r="N312" s="28" t="str">
        <f t="shared" si="1873"/>
        <v/>
      </c>
      <c r="O312" s="28" t="str">
        <f t="shared" si="1873"/>
        <v/>
      </c>
      <c r="P312" s="28" t="str">
        <f t="shared" si="1873"/>
        <v/>
      </c>
      <c r="Q312" s="28" t="str">
        <f t="shared" si="1873"/>
        <v/>
      </c>
      <c r="R312" s="28" t="str">
        <f t="shared" ref="R312:T312" si="1874">IFERROR(IF(FIND(R$1,$F312)&gt;1,"Age - Elderly",""),"")</f>
        <v/>
      </c>
      <c r="S312" s="28" t="str">
        <f t="shared" si="1874"/>
        <v/>
      </c>
      <c r="T312" s="28" t="str">
        <f t="shared" si="1874"/>
        <v/>
      </c>
      <c r="U312" s="28" t="str">
        <f t="shared" si="3"/>
        <v/>
      </c>
      <c r="V312" s="28" t="str">
        <f t="shared" si="4"/>
        <v/>
      </c>
      <c r="X312" s="28" t="str">
        <f t="shared" si="5"/>
        <v/>
      </c>
      <c r="Y312" s="28" t="str">
        <f t="shared" si="6"/>
        <v/>
      </c>
      <c r="Z312" s="28" t="str">
        <f t="shared" si="7"/>
        <v/>
      </c>
      <c r="AB312" s="28" t="str">
        <f t="shared" si="8"/>
        <v/>
      </c>
      <c r="AD312" s="28" t="str">
        <f t="shared" si="9"/>
        <v/>
      </c>
      <c r="AG312" s="28" t="str">
        <f t="shared" ref="AG312:AL312" si="1875">IFERROR(IF(FIND(AG$1,$F312)&gt;1,AG$1,""),"")</f>
        <v/>
      </c>
      <c r="AH312" s="28" t="str">
        <f t="shared" si="1875"/>
        <v/>
      </c>
      <c r="AI312" s="28" t="str">
        <f t="shared" si="1875"/>
        <v/>
      </c>
      <c r="AJ312" s="28" t="str">
        <f t="shared" si="1875"/>
        <v/>
      </c>
      <c r="AK312" s="28" t="str">
        <f t="shared" si="1875"/>
        <v/>
      </c>
      <c r="AL312" s="28" t="str">
        <f t="shared" si="1875"/>
        <v/>
      </c>
      <c r="AM312" s="28" t="str">
        <f t="shared" si="11"/>
        <v/>
      </c>
      <c r="AN312" s="28" t="str">
        <f t="shared" ref="AN312:AQ312" si="1876">IFERROR(IF(FIND(AN$1,$F312)&gt;1,"Status - LGBT",""),"")</f>
        <v/>
      </c>
      <c r="AO312" s="28" t="str">
        <f t="shared" si="1876"/>
        <v/>
      </c>
      <c r="AP312" s="28" t="str">
        <f t="shared" si="1876"/>
        <v/>
      </c>
      <c r="AQ312" s="28" t="str">
        <f t="shared" si="1876"/>
        <v/>
      </c>
      <c r="AR312" s="28" t="str">
        <f t="shared" ref="AR312:AV312" si="1877">IFERROR(IF(FIND(AR$1,$F312)&gt;1,"BME",""),"")</f>
        <v/>
      </c>
      <c r="AS312" s="28" t="str">
        <f t="shared" si="1877"/>
        <v/>
      </c>
      <c r="AT312" s="28" t="str">
        <f t="shared" si="1877"/>
        <v/>
      </c>
      <c r="AU312" s="28" t="str">
        <f t="shared" si="1877"/>
        <v/>
      </c>
      <c r="AV312" s="28" t="str">
        <f t="shared" si="1877"/>
        <v/>
      </c>
      <c r="AW312" s="28" t="str">
        <f t="shared" ref="AW312:BC312" si="1878">IFERROR(IF(FIND(AW$1,$F312)&gt;1,AW$1,""),"")</f>
        <v/>
      </c>
      <c r="AX312" s="28" t="str">
        <f t="shared" si="1878"/>
        <v/>
      </c>
      <c r="AY312" s="28" t="str">
        <f t="shared" si="1878"/>
        <v/>
      </c>
      <c r="AZ312" s="28" t="str">
        <f t="shared" si="1878"/>
        <v/>
      </c>
      <c r="BA312" s="28" t="str">
        <f t="shared" si="1878"/>
        <v/>
      </c>
      <c r="BB312" s="28" t="str">
        <f t="shared" si="1878"/>
        <v/>
      </c>
      <c r="BC312" s="28" t="str">
        <f t="shared" si="1878"/>
        <v/>
      </c>
      <c r="BD312" s="28" t="str">
        <f t="shared" si="15"/>
        <v/>
      </c>
      <c r="BJ312" s="28" t="str">
        <f t="shared" si="16"/>
        <v/>
      </c>
      <c r="BK312" s="28" t="str">
        <f t="shared" si="17"/>
        <v/>
      </c>
      <c r="BM312" s="2" t="s">
        <v>98</v>
      </c>
      <c r="BU312" s="12"/>
      <c r="BV312" s="12"/>
      <c r="BW312" s="12"/>
      <c r="BX312" s="64" t="s">
        <v>130</v>
      </c>
      <c r="BY312" s="42" t="str">
        <f t="shared" si="18"/>
        <v/>
      </c>
      <c r="BZ312" s="65"/>
    </row>
    <row r="313" spans="1:78" ht="15">
      <c r="A313" s="16" t="s">
        <v>57</v>
      </c>
      <c r="B313" s="28">
        <f>VLOOKUP(A313,Organisations!$A$2:$B$7,2,FALSE)</f>
        <v>6</v>
      </c>
      <c r="C313" s="23" t="s">
        <v>2838</v>
      </c>
      <c r="D313" s="23" t="s">
        <v>2839</v>
      </c>
      <c r="E313" s="28" t="str">
        <f t="shared" si="0"/>
        <v>Dying Matters is a coalition of 32,000 members across England and Wales which aims to help people talk more openly about</v>
      </c>
      <c r="F313" s="16" t="s">
        <v>2841</v>
      </c>
      <c r="G313" s="16" t="s">
        <v>68</v>
      </c>
      <c r="H313" s="17"/>
      <c r="K313" s="33"/>
      <c r="L313" s="18"/>
      <c r="M313" s="28" t="str">
        <f t="shared" ref="M313:Q313" si="1879">IFERROR(IF(FIND(M$1,$F313)&gt;1,"Age - Children",""),"")</f>
        <v/>
      </c>
      <c r="N313" s="28" t="str">
        <f t="shared" si="1879"/>
        <v/>
      </c>
      <c r="O313" s="28" t="str">
        <f t="shared" si="1879"/>
        <v/>
      </c>
      <c r="P313" s="28" t="str">
        <f t="shared" si="1879"/>
        <v/>
      </c>
      <c r="Q313" s="28" t="str">
        <f t="shared" si="1879"/>
        <v/>
      </c>
      <c r="R313" s="28" t="str">
        <f t="shared" ref="R313:T313" si="1880">IFERROR(IF(FIND(R$1,$F313)&gt;1,"Age - Elderly",""),"")</f>
        <v/>
      </c>
      <c r="S313" s="28" t="str">
        <f t="shared" si="1880"/>
        <v/>
      </c>
      <c r="T313" s="28" t="str">
        <f t="shared" si="1880"/>
        <v/>
      </c>
      <c r="U313" s="28" t="str">
        <f t="shared" si="3"/>
        <v/>
      </c>
      <c r="V313" s="28" t="str">
        <f t="shared" si="4"/>
        <v/>
      </c>
      <c r="X313" s="28" t="str">
        <f t="shared" si="5"/>
        <v/>
      </c>
      <c r="Y313" s="28" t="str">
        <f t="shared" si="6"/>
        <v/>
      </c>
      <c r="Z313" s="28" t="str">
        <f t="shared" si="7"/>
        <v>Gender - Male</v>
      </c>
      <c r="AB313" s="28" t="str">
        <f t="shared" si="8"/>
        <v/>
      </c>
      <c r="AD313" s="28" t="str">
        <f t="shared" si="9"/>
        <v>Gender - Male;</v>
      </c>
      <c r="AG313" s="28" t="str">
        <f t="shared" ref="AG313:AL313" si="1881">IFERROR(IF(FIND(AG$1,$F313)&gt;1,AG$1,""),"")</f>
        <v/>
      </c>
      <c r="AH313" s="28" t="str">
        <f t="shared" si="1881"/>
        <v/>
      </c>
      <c r="AI313" s="28" t="str">
        <f t="shared" si="1881"/>
        <v/>
      </c>
      <c r="AJ313" s="28" t="str">
        <f t="shared" si="1881"/>
        <v/>
      </c>
      <c r="AK313" s="28" t="str">
        <f t="shared" si="1881"/>
        <v/>
      </c>
      <c r="AL313" s="28" t="str">
        <f t="shared" si="1881"/>
        <v/>
      </c>
      <c r="AM313" s="28" t="str">
        <f t="shared" si="11"/>
        <v/>
      </c>
      <c r="AN313" s="28" t="str">
        <f t="shared" ref="AN313:AQ313" si="1882">IFERROR(IF(FIND(AN$1,$F313)&gt;1,"Status - LGBT",""),"")</f>
        <v/>
      </c>
      <c r="AO313" s="28" t="str">
        <f t="shared" si="1882"/>
        <v/>
      </c>
      <c r="AP313" s="28" t="str">
        <f t="shared" si="1882"/>
        <v/>
      </c>
      <c r="AQ313" s="28" t="str">
        <f t="shared" si="1882"/>
        <v/>
      </c>
      <c r="AR313" s="28" t="str">
        <f t="shared" ref="AR313:AV313" si="1883">IFERROR(IF(FIND(AR$1,$F313)&gt;1,"BME",""),"")</f>
        <v/>
      </c>
      <c r="AS313" s="28" t="str">
        <f t="shared" si="1883"/>
        <v/>
      </c>
      <c r="AT313" s="28" t="str">
        <f t="shared" si="1883"/>
        <v/>
      </c>
      <c r="AU313" s="28" t="str">
        <f t="shared" si="1883"/>
        <v/>
      </c>
      <c r="AV313" s="28" t="str">
        <f t="shared" si="1883"/>
        <v/>
      </c>
      <c r="AW313" s="28" t="str">
        <f t="shared" ref="AW313:BC313" si="1884">IFERROR(IF(FIND(AW$1,$F313)&gt;1,AW$1,""),"")</f>
        <v/>
      </c>
      <c r="AX313" s="28" t="str">
        <f t="shared" si="1884"/>
        <v/>
      </c>
      <c r="AY313" s="28" t="str">
        <f t="shared" si="1884"/>
        <v/>
      </c>
      <c r="AZ313" s="28" t="str">
        <f t="shared" si="1884"/>
        <v/>
      </c>
      <c r="BA313" s="28" t="str">
        <f t="shared" si="1884"/>
        <v/>
      </c>
      <c r="BB313" s="28" t="str">
        <f t="shared" si="1884"/>
        <v/>
      </c>
      <c r="BC313" s="28" t="str">
        <f t="shared" si="1884"/>
        <v/>
      </c>
      <c r="BD313" s="28" t="str">
        <f t="shared" si="15"/>
        <v/>
      </c>
      <c r="BJ313" s="28" t="str">
        <f t="shared" si="16"/>
        <v/>
      </c>
      <c r="BK313" s="28" t="str">
        <f t="shared" si="17"/>
        <v/>
      </c>
      <c r="BM313" s="2" t="s">
        <v>98</v>
      </c>
      <c r="BU313" s="18"/>
      <c r="BV313" s="18"/>
      <c r="BW313" s="18"/>
      <c r="BX313" s="66" t="s">
        <v>19301</v>
      </c>
      <c r="BY313" s="42" t="str">
        <f t="shared" si="18"/>
        <v>Gender - Male;;</v>
      </c>
      <c r="BZ313" s="67"/>
    </row>
    <row r="314" spans="1:78" ht="15">
      <c r="A314" s="10" t="s">
        <v>57</v>
      </c>
      <c r="B314" s="28">
        <f>VLOOKUP(A314,Organisations!$A$2:$B$7,2,FALSE)</f>
        <v>6</v>
      </c>
      <c r="C314" s="10" t="s">
        <v>2843</v>
      </c>
      <c r="D314" s="10" t="s">
        <v>2844</v>
      </c>
      <c r="E314" s="28" t="str">
        <f t="shared" si="0"/>
        <v xml:space="preserve">Elliot’s Footprint is a Leeds-based charity that helps families through child bereavement. They offer help and guidance </v>
      </c>
      <c r="F314" s="10" t="s">
        <v>2846</v>
      </c>
      <c r="G314" s="10" t="s">
        <v>68</v>
      </c>
      <c r="H314" s="11"/>
      <c r="K314" s="30" t="s">
        <v>2847</v>
      </c>
      <c r="L314" s="12"/>
      <c r="M314" s="28" t="str">
        <f t="shared" ref="M314:Q314" si="1885">IFERROR(IF(FIND(M$1,$F314)&gt;1,"Age - Children",""),"")</f>
        <v/>
      </c>
      <c r="N314" s="28" t="str">
        <f t="shared" si="1885"/>
        <v/>
      </c>
      <c r="O314" s="28" t="str">
        <f t="shared" si="1885"/>
        <v/>
      </c>
      <c r="P314" s="28" t="str">
        <f t="shared" si="1885"/>
        <v/>
      </c>
      <c r="Q314" s="28" t="str">
        <f t="shared" si="1885"/>
        <v/>
      </c>
      <c r="R314" s="28" t="str">
        <f t="shared" ref="R314:T314" si="1886">IFERROR(IF(FIND(R$1,$F314)&gt;1,"Age - Elderly",""),"")</f>
        <v/>
      </c>
      <c r="S314" s="28" t="str">
        <f t="shared" si="1886"/>
        <v/>
      </c>
      <c r="T314" s="28" t="str">
        <f t="shared" si="1886"/>
        <v/>
      </c>
      <c r="U314" s="28" t="str">
        <f t="shared" si="3"/>
        <v/>
      </c>
      <c r="V314" s="28" t="str">
        <f t="shared" si="4"/>
        <v/>
      </c>
      <c r="X314" s="28" t="str">
        <f t="shared" si="5"/>
        <v/>
      </c>
      <c r="Y314" s="28" t="str">
        <f t="shared" si="6"/>
        <v/>
      </c>
      <c r="Z314" s="28" t="str">
        <f t="shared" si="7"/>
        <v>Gender - Male</v>
      </c>
      <c r="AB314" s="28" t="str">
        <f t="shared" si="8"/>
        <v/>
      </c>
      <c r="AD314" s="28" t="str">
        <f t="shared" si="9"/>
        <v>Gender - Male;</v>
      </c>
      <c r="AG314" s="28" t="str">
        <f t="shared" ref="AG314:AL314" si="1887">IFERROR(IF(FIND(AG$1,$F314)&gt;1,AG$1,""),"")</f>
        <v/>
      </c>
      <c r="AH314" s="28" t="str">
        <f t="shared" si="1887"/>
        <v/>
      </c>
      <c r="AI314" s="28" t="str">
        <f t="shared" si="1887"/>
        <v/>
      </c>
      <c r="AJ314" s="28" t="str">
        <f t="shared" si="1887"/>
        <v/>
      </c>
      <c r="AK314" s="28" t="str">
        <f t="shared" si="1887"/>
        <v/>
      </c>
      <c r="AL314" s="28" t="str">
        <f t="shared" si="1887"/>
        <v/>
      </c>
      <c r="AM314" s="28" t="str">
        <f t="shared" si="11"/>
        <v/>
      </c>
      <c r="AN314" s="28" t="str">
        <f t="shared" ref="AN314:AQ314" si="1888">IFERROR(IF(FIND(AN$1,$F314)&gt;1,"Status - LGBT",""),"")</f>
        <v/>
      </c>
      <c r="AO314" s="28" t="str">
        <f t="shared" si="1888"/>
        <v/>
      </c>
      <c r="AP314" s="28" t="str">
        <f t="shared" si="1888"/>
        <v/>
      </c>
      <c r="AQ314" s="28" t="str">
        <f t="shared" si="1888"/>
        <v/>
      </c>
      <c r="AR314" s="28" t="str">
        <f t="shared" ref="AR314:AV314" si="1889">IFERROR(IF(FIND(AR$1,$F314)&gt;1,"BME",""),"")</f>
        <v/>
      </c>
      <c r="AS314" s="28" t="str">
        <f t="shared" si="1889"/>
        <v/>
      </c>
      <c r="AT314" s="28" t="str">
        <f t="shared" si="1889"/>
        <v/>
      </c>
      <c r="AU314" s="28" t="str">
        <f t="shared" si="1889"/>
        <v/>
      </c>
      <c r="AV314" s="28" t="str">
        <f t="shared" si="1889"/>
        <v/>
      </c>
      <c r="AW314" s="28" t="str">
        <f t="shared" ref="AW314:BC314" si="1890">IFERROR(IF(FIND(AW$1,$F314)&gt;1,AW$1,""),"")</f>
        <v/>
      </c>
      <c r="AX314" s="28" t="str">
        <f t="shared" si="1890"/>
        <v/>
      </c>
      <c r="AY314" s="28" t="str">
        <f t="shared" si="1890"/>
        <v/>
      </c>
      <c r="AZ314" s="28" t="str">
        <f t="shared" si="1890"/>
        <v/>
      </c>
      <c r="BA314" s="28" t="str">
        <f t="shared" si="1890"/>
        <v/>
      </c>
      <c r="BB314" s="28" t="str">
        <f t="shared" si="1890"/>
        <v/>
      </c>
      <c r="BC314" s="28" t="str">
        <f t="shared" si="1890"/>
        <v/>
      </c>
      <c r="BD314" s="28" t="str">
        <f t="shared" si="15"/>
        <v/>
      </c>
      <c r="BG314" s="2" t="s">
        <v>2848</v>
      </c>
      <c r="BI314" s="2" t="s">
        <v>1445</v>
      </c>
      <c r="BJ314" s="28" t="str">
        <f t="shared" si="16"/>
        <v>Leeds</v>
      </c>
      <c r="BK314" s="28" t="str">
        <f t="shared" si="17"/>
        <v>West Yorkshire</v>
      </c>
      <c r="BM314" s="2" t="s">
        <v>98</v>
      </c>
      <c r="BU314" s="12"/>
      <c r="BV314" s="50" t="s">
        <v>564</v>
      </c>
      <c r="BW314" s="12"/>
      <c r="BX314" s="64" t="s">
        <v>19312</v>
      </c>
      <c r="BY314" s="42" t="str">
        <f t="shared" si="18"/>
        <v>Gender - Male;;LS2</v>
      </c>
      <c r="BZ314" s="65"/>
    </row>
    <row r="315" spans="1:78" ht="15">
      <c r="A315" s="16" t="s">
        <v>57</v>
      </c>
      <c r="B315" s="28">
        <f>VLOOKUP(A315,Organisations!$A$2:$B$7,2,FALSE)</f>
        <v>6</v>
      </c>
      <c r="C315" s="16" t="s">
        <v>2851</v>
      </c>
      <c r="D315" s="16" t="s">
        <v>2852</v>
      </c>
      <c r="E315" s="28" t="str">
        <f t="shared" si="0"/>
        <v>Ethical Tissue is a research tissue bank, licensed by the Human Tissue Authority (HTA); to collect, store and supply a w</v>
      </c>
      <c r="F315" s="16" t="s">
        <v>2854</v>
      </c>
      <c r="G315" s="16" t="s">
        <v>68</v>
      </c>
      <c r="H315" s="17"/>
      <c r="K315" s="26" t="s">
        <v>2855</v>
      </c>
      <c r="L315" s="18"/>
      <c r="M315" s="28" t="str">
        <f t="shared" ref="M315:Q315" si="1891">IFERROR(IF(FIND(M$1,$F315)&gt;1,"Age - Children",""),"")</f>
        <v/>
      </c>
      <c r="N315" s="28" t="str">
        <f t="shared" si="1891"/>
        <v/>
      </c>
      <c r="O315" s="28" t="str">
        <f t="shared" si="1891"/>
        <v/>
      </c>
      <c r="P315" s="28" t="str">
        <f t="shared" si="1891"/>
        <v/>
      </c>
      <c r="Q315" s="28" t="str">
        <f t="shared" si="1891"/>
        <v/>
      </c>
      <c r="R315" s="28" t="str">
        <f t="shared" ref="R315:T315" si="1892">IFERROR(IF(FIND(R$1,$F315)&gt;1,"Age - Elderly",""),"")</f>
        <v/>
      </c>
      <c r="S315" s="28" t="str">
        <f t="shared" si="1892"/>
        <v/>
      </c>
      <c r="T315" s="28" t="str">
        <f t="shared" si="1892"/>
        <v/>
      </c>
      <c r="U315" s="28" t="str">
        <f t="shared" si="3"/>
        <v/>
      </c>
      <c r="V315" s="28" t="str">
        <f t="shared" si="4"/>
        <v/>
      </c>
      <c r="X315" s="28" t="str">
        <f t="shared" si="5"/>
        <v/>
      </c>
      <c r="Y315" s="28" t="str">
        <f t="shared" si="6"/>
        <v/>
      </c>
      <c r="Z315" s="28" t="str">
        <f t="shared" si="7"/>
        <v/>
      </c>
      <c r="AB315" s="28" t="str">
        <f t="shared" si="8"/>
        <v>Gender - Male</v>
      </c>
      <c r="AD315" s="28" t="str">
        <f t="shared" si="9"/>
        <v>Gender - Male;</v>
      </c>
      <c r="AG315" s="28" t="str">
        <f t="shared" ref="AG315:AL315" si="1893">IFERROR(IF(FIND(AG$1,$F315)&gt;1,AG$1,""),"")</f>
        <v/>
      </c>
      <c r="AH315" s="28" t="str">
        <f t="shared" si="1893"/>
        <v/>
      </c>
      <c r="AI315" s="28" t="str">
        <f t="shared" si="1893"/>
        <v/>
      </c>
      <c r="AJ315" s="28" t="str">
        <f t="shared" si="1893"/>
        <v/>
      </c>
      <c r="AK315" s="28" t="str">
        <f t="shared" si="1893"/>
        <v/>
      </c>
      <c r="AL315" s="28" t="str">
        <f t="shared" si="1893"/>
        <v/>
      </c>
      <c r="AM315" s="28" t="str">
        <f t="shared" si="11"/>
        <v/>
      </c>
      <c r="AN315" s="28" t="str">
        <f t="shared" ref="AN315:AQ315" si="1894">IFERROR(IF(FIND(AN$1,$F315)&gt;1,"Status - LGBT",""),"")</f>
        <v/>
      </c>
      <c r="AO315" s="28" t="str">
        <f t="shared" si="1894"/>
        <v/>
      </c>
      <c r="AP315" s="28" t="str">
        <f t="shared" si="1894"/>
        <v/>
      </c>
      <c r="AQ315" s="28" t="str">
        <f t="shared" si="1894"/>
        <v/>
      </c>
      <c r="AR315" s="28" t="str">
        <f t="shared" ref="AR315:AV315" si="1895">IFERROR(IF(FIND(AR$1,$F315)&gt;1,"BME",""),"")</f>
        <v/>
      </c>
      <c r="AS315" s="28" t="str">
        <f t="shared" si="1895"/>
        <v/>
      </c>
      <c r="AT315" s="28" t="str">
        <f t="shared" si="1895"/>
        <v/>
      </c>
      <c r="AU315" s="28" t="str">
        <f t="shared" si="1895"/>
        <v/>
      </c>
      <c r="AV315" s="28" t="str">
        <f t="shared" si="1895"/>
        <v/>
      </c>
      <c r="AW315" s="28" t="str">
        <f t="shared" ref="AW315:BC315" si="1896">IFERROR(IF(FIND(AW$1,$F315)&gt;1,AW$1,""),"")</f>
        <v/>
      </c>
      <c r="AX315" s="28" t="str">
        <f t="shared" si="1896"/>
        <v/>
      </c>
      <c r="AY315" s="28" t="str">
        <f t="shared" si="1896"/>
        <v/>
      </c>
      <c r="AZ315" s="28" t="str">
        <f t="shared" si="1896"/>
        <v/>
      </c>
      <c r="BA315" s="28" t="str">
        <f t="shared" si="1896"/>
        <v/>
      </c>
      <c r="BB315" s="28" t="str">
        <f t="shared" si="1896"/>
        <v/>
      </c>
      <c r="BC315" s="28" t="str">
        <f t="shared" si="1896"/>
        <v/>
      </c>
      <c r="BD315" s="28" t="str">
        <f t="shared" si="15"/>
        <v/>
      </c>
      <c r="BJ315" s="28" t="str">
        <f t="shared" si="16"/>
        <v/>
      </c>
      <c r="BK315" s="28" t="str">
        <f t="shared" si="17"/>
        <v/>
      </c>
      <c r="BM315" s="2" t="s">
        <v>98</v>
      </c>
      <c r="BU315" s="18"/>
      <c r="BV315" s="18"/>
      <c r="BW315" s="18"/>
      <c r="BX315" s="66" t="s">
        <v>19313</v>
      </c>
      <c r="BY315" s="42" t="str">
        <f t="shared" si="18"/>
        <v>Gender - Male;;</v>
      </c>
      <c r="BZ315" s="67"/>
    </row>
    <row r="316" spans="1:78" ht="15">
      <c r="A316" s="10" t="s">
        <v>57</v>
      </c>
      <c r="B316" s="28">
        <f>VLOOKUP(A316,Organisations!$A$2:$B$7,2,FALSE)</f>
        <v>6</v>
      </c>
      <c r="C316" s="10" t="s">
        <v>2857</v>
      </c>
      <c r="D316" s="10" t="s">
        <v>2858</v>
      </c>
      <c r="E316" s="28" t="str">
        <f t="shared" si="0"/>
        <v>New Farsley Bereavement Peer Support Group. Meets every fourth Friday of the Month at 11am in St John’s Church Hall. For</v>
      </c>
      <c r="F316" s="10" t="s">
        <v>2860</v>
      </c>
      <c r="G316" s="10" t="s">
        <v>68</v>
      </c>
      <c r="H316" s="53"/>
      <c r="K316" s="34"/>
      <c r="L316" s="12"/>
      <c r="M316" s="28" t="str">
        <f t="shared" ref="M316:Q316" si="1897">IFERROR(IF(FIND(M$1,$F316)&gt;1,"Age - Children",""),"")</f>
        <v/>
      </c>
      <c r="N316" s="28" t="str">
        <f t="shared" si="1897"/>
        <v/>
      </c>
      <c r="O316" s="28" t="str">
        <f t="shared" si="1897"/>
        <v/>
      </c>
      <c r="P316" s="28" t="str">
        <f t="shared" si="1897"/>
        <v/>
      </c>
      <c r="Q316" s="28" t="str">
        <f t="shared" si="1897"/>
        <v/>
      </c>
      <c r="R316" s="28" t="str">
        <f t="shared" ref="R316:T316" si="1898">IFERROR(IF(FIND(R$1,$F316)&gt;1,"Age - Elderly",""),"")</f>
        <v/>
      </c>
      <c r="S316" s="28" t="str">
        <f t="shared" si="1898"/>
        <v/>
      </c>
      <c r="T316" s="28" t="str">
        <f t="shared" si="1898"/>
        <v/>
      </c>
      <c r="U316" s="28" t="str">
        <f t="shared" si="3"/>
        <v/>
      </c>
      <c r="V316" s="28" t="str">
        <f t="shared" si="4"/>
        <v/>
      </c>
      <c r="X316" s="28" t="str">
        <f t="shared" si="5"/>
        <v/>
      </c>
      <c r="Y316" s="28" t="str">
        <f t="shared" si="6"/>
        <v/>
      </c>
      <c r="Z316" s="28" t="str">
        <f t="shared" si="7"/>
        <v>Gender - Male</v>
      </c>
      <c r="AB316" s="28" t="str">
        <f t="shared" si="8"/>
        <v/>
      </c>
      <c r="AD316" s="28" t="str">
        <f t="shared" si="9"/>
        <v>Gender - Male;</v>
      </c>
      <c r="AG316" s="28" t="str">
        <f t="shared" ref="AG316:AL316" si="1899">IFERROR(IF(FIND(AG$1,$F316)&gt;1,AG$1,""),"")</f>
        <v/>
      </c>
      <c r="AH316" s="28" t="str">
        <f t="shared" si="1899"/>
        <v/>
      </c>
      <c r="AI316" s="28" t="str">
        <f t="shared" si="1899"/>
        <v/>
      </c>
      <c r="AJ316" s="28" t="str">
        <f t="shared" si="1899"/>
        <v/>
      </c>
      <c r="AK316" s="28" t="str">
        <f t="shared" si="1899"/>
        <v/>
      </c>
      <c r="AL316" s="28" t="str">
        <f t="shared" si="1899"/>
        <v/>
      </c>
      <c r="AM316" s="28" t="str">
        <f t="shared" si="11"/>
        <v/>
      </c>
      <c r="AN316" s="28" t="str">
        <f t="shared" ref="AN316:AQ316" si="1900">IFERROR(IF(FIND(AN$1,$F316)&gt;1,"Status - LGBT",""),"")</f>
        <v/>
      </c>
      <c r="AO316" s="28" t="str">
        <f t="shared" si="1900"/>
        <v/>
      </c>
      <c r="AP316" s="28" t="str">
        <f t="shared" si="1900"/>
        <v/>
      </c>
      <c r="AQ316" s="28" t="str">
        <f t="shared" si="1900"/>
        <v/>
      </c>
      <c r="AR316" s="28" t="str">
        <f t="shared" ref="AR316:AV316" si="1901">IFERROR(IF(FIND(AR$1,$F316)&gt;1,"BME",""),"")</f>
        <v/>
      </c>
      <c r="AS316" s="28" t="str">
        <f t="shared" si="1901"/>
        <v/>
      </c>
      <c r="AT316" s="28" t="str">
        <f t="shared" si="1901"/>
        <v/>
      </c>
      <c r="AU316" s="28" t="str">
        <f t="shared" si="1901"/>
        <v/>
      </c>
      <c r="AV316" s="28" t="str">
        <f t="shared" si="1901"/>
        <v/>
      </c>
      <c r="AW316" s="28" t="str">
        <f t="shared" ref="AW316:BC316" si="1902">IFERROR(IF(FIND(AW$1,$F316)&gt;1,AW$1,""),"")</f>
        <v/>
      </c>
      <c r="AX316" s="28" t="str">
        <f t="shared" si="1902"/>
        <v/>
      </c>
      <c r="AY316" s="28" t="str">
        <f t="shared" si="1902"/>
        <v/>
      </c>
      <c r="AZ316" s="28" t="str">
        <f t="shared" si="1902"/>
        <v/>
      </c>
      <c r="BA316" s="28" t="str">
        <f t="shared" si="1902"/>
        <v>Bereavement</v>
      </c>
      <c r="BB316" s="28" t="str">
        <f t="shared" si="1902"/>
        <v/>
      </c>
      <c r="BC316" s="28" t="str">
        <f t="shared" si="1902"/>
        <v/>
      </c>
      <c r="BD316" s="28" t="str">
        <f t="shared" si="15"/>
        <v>Bereavement;</v>
      </c>
      <c r="BG316" s="2" t="s">
        <v>2861</v>
      </c>
      <c r="BI316" s="2" t="s">
        <v>1425</v>
      </c>
      <c r="BJ316" s="28" t="str">
        <f t="shared" si="16"/>
        <v/>
      </c>
      <c r="BK316" s="28" t="str">
        <f t="shared" si="17"/>
        <v/>
      </c>
      <c r="BM316" s="2" t="s">
        <v>98</v>
      </c>
      <c r="BR316" s="2" t="s">
        <v>2863</v>
      </c>
      <c r="BU316" s="12"/>
      <c r="BV316" s="50" t="s">
        <v>599</v>
      </c>
      <c r="BW316" s="12"/>
      <c r="BX316" s="64" t="s">
        <v>19310</v>
      </c>
      <c r="BY316" s="42" t="str">
        <f t="shared" si="18"/>
        <v>Gender - Male;;Bereavement;;LS28</v>
      </c>
      <c r="BZ316" s="65"/>
    </row>
    <row r="317" spans="1:78" ht="15">
      <c r="A317" s="16" t="s">
        <v>57</v>
      </c>
      <c r="B317" s="28">
        <f>VLOOKUP(A317,Organisations!$A$2:$B$7,2,FALSE)</f>
        <v>6</v>
      </c>
      <c r="C317" s="16" t="s">
        <v>2865</v>
      </c>
      <c r="D317" s="16" t="s">
        <v>2866</v>
      </c>
      <c r="E317" s="28" t="str">
        <f t="shared" si="0"/>
        <v xml:space="preserve">Final Fling is for people who like to be in control of life and death decisions. Know your options. Make choices. Leave </v>
      </c>
      <c r="F317" s="16" t="s">
        <v>2868</v>
      </c>
      <c r="G317" s="16" t="s">
        <v>68</v>
      </c>
      <c r="H317" s="17"/>
      <c r="K317" s="26" t="s">
        <v>2869</v>
      </c>
      <c r="L317" s="18"/>
      <c r="M317" s="28" t="str">
        <f t="shared" ref="M317:Q317" si="1903">IFERROR(IF(FIND(M$1,$F317)&gt;1,"Age - Children",""),"")</f>
        <v/>
      </c>
      <c r="N317" s="28" t="str">
        <f t="shared" si="1903"/>
        <v/>
      </c>
      <c r="O317" s="28" t="str">
        <f t="shared" si="1903"/>
        <v/>
      </c>
      <c r="P317" s="28" t="str">
        <f t="shared" si="1903"/>
        <v/>
      </c>
      <c r="Q317" s="28" t="str">
        <f t="shared" si="1903"/>
        <v/>
      </c>
      <c r="R317" s="28" t="str">
        <f t="shared" ref="R317:T317" si="1904">IFERROR(IF(FIND(R$1,$F317)&gt;1,"Age - Elderly",""),"")</f>
        <v/>
      </c>
      <c r="S317" s="28" t="str">
        <f t="shared" si="1904"/>
        <v/>
      </c>
      <c r="T317" s="28" t="str">
        <f t="shared" si="1904"/>
        <v/>
      </c>
      <c r="U317" s="28" t="str">
        <f t="shared" si="3"/>
        <v/>
      </c>
      <c r="V317" s="28" t="str">
        <f t="shared" si="4"/>
        <v/>
      </c>
      <c r="X317" s="28" t="str">
        <f t="shared" si="5"/>
        <v/>
      </c>
      <c r="Y317" s="28" t="str">
        <f t="shared" si="6"/>
        <v/>
      </c>
      <c r="Z317" s="28" t="str">
        <f t="shared" si="7"/>
        <v/>
      </c>
      <c r="AB317" s="28" t="str">
        <f t="shared" si="8"/>
        <v/>
      </c>
      <c r="AD317" s="28" t="str">
        <f t="shared" si="9"/>
        <v/>
      </c>
      <c r="AG317" s="28" t="str">
        <f t="shared" ref="AG317:AL317" si="1905">IFERROR(IF(FIND(AG$1,$F317)&gt;1,AG$1,""),"")</f>
        <v/>
      </c>
      <c r="AH317" s="28" t="str">
        <f t="shared" si="1905"/>
        <v/>
      </c>
      <c r="AI317" s="28" t="str">
        <f t="shared" si="1905"/>
        <v/>
      </c>
      <c r="AJ317" s="28" t="str">
        <f t="shared" si="1905"/>
        <v/>
      </c>
      <c r="AK317" s="28" t="str">
        <f t="shared" si="1905"/>
        <v/>
      </c>
      <c r="AL317" s="28" t="str">
        <f t="shared" si="1905"/>
        <v/>
      </c>
      <c r="AM317" s="28" t="str">
        <f t="shared" si="11"/>
        <v/>
      </c>
      <c r="AN317" s="28" t="str">
        <f t="shared" ref="AN317:AQ317" si="1906">IFERROR(IF(FIND(AN$1,$F317)&gt;1,"Status - LGBT",""),"")</f>
        <v/>
      </c>
      <c r="AO317" s="28" t="str">
        <f t="shared" si="1906"/>
        <v/>
      </c>
      <c r="AP317" s="28" t="str">
        <f t="shared" si="1906"/>
        <v/>
      </c>
      <c r="AQ317" s="28" t="str">
        <f t="shared" si="1906"/>
        <v/>
      </c>
      <c r="AR317" s="28" t="str">
        <f t="shared" ref="AR317:AV317" si="1907">IFERROR(IF(FIND(AR$1,$F317)&gt;1,"BME",""),"")</f>
        <v/>
      </c>
      <c r="AS317" s="28" t="str">
        <f t="shared" si="1907"/>
        <v/>
      </c>
      <c r="AT317" s="28" t="str">
        <f t="shared" si="1907"/>
        <v/>
      </c>
      <c r="AU317" s="28" t="str">
        <f t="shared" si="1907"/>
        <v/>
      </c>
      <c r="AV317" s="28" t="str">
        <f t="shared" si="1907"/>
        <v/>
      </c>
      <c r="AW317" s="28" t="str">
        <f t="shared" ref="AW317:BC317" si="1908">IFERROR(IF(FIND(AW$1,$F317)&gt;1,AW$1,""),"")</f>
        <v/>
      </c>
      <c r="AX317" s="28" t="str">
        <f t="shared" si="1908"/>
        <v/>
      </c>
      <c r="AY317" s="28" t="str">
        <f t="shared" si="1908"/>
        <v/>
      </c>
      <c r="AZ317" s="28" t="str">
        <f t="shared" si="1908"/>
        <v/>
      </c>
      <c r="BA317" s="28" t="str">
        <f t="shared" si="1908"/>
        <v/>
      </c>
      <c r="BB317" s="28" t="str">
        <f t="shared" si="1908"/>
        <v/>
      </c>
      <c r="BC317" s="28" t="str">
        <f t="shared" si="1908"/>
        <v/>
      </c>
      <c r="BD317" s="28" t="str">
        <f t="shared" si="15"/>
        <v/>
      </c>
      <c r="BJ317" s="28" t="str">
        <f t="shared" si="16"/>
        <v/>
      </c>
      <c r="BK317" s="28" t="str">
        <f t="shared" si="17"/>
        <v/>
      </c>
      <c r="BM317" s="2" t="s">
        <v>98</v>
      </c>
      <c r="BU317" s="18"/>
      <c r="BV317" s="18"/>
      <c r="BW317" s="18"/>
      <c r="BX317" s="66" t="s">
        <v>19311</v>
      </c>
      <c r="BY317" s="42" t="str">
        <f t="shared" si="18"/>
        <v/>
      </c>
      <c r="BZ317" s="67"/>
    </row>
    <row r="318" spans="1:78" ht="15">
      <c r="A318" s="10" t="s">
        <v>57</v>
      </c>
      <c r="B318" s="28">
        <f>VLOOKUP(A318,Organisations!$A$2:$B$7,2,FALSE)</f>
        <v>6</v>
      </c>
      <c r="C318" s="10" t="s">
        <v>2871</v>
      </c>
      <c r="D318" s="10" t="s">
        <v>2872</v>
      </c>
      <c r="E318" s="28" t="str">
        <f t="shared" si="0"/>
        <v>Full Circle Funerals offer a bereavement support group which meets on the first Wednesday of the month from 5.30pm to 7.</v>
      </c>
      <c r="F318" s="10" t="s">
        <v>2874</v>
      </c>
      <c r="G318" s="10" t="s">
        <v>68</v>
      </c>
      <c r="H318" s="53"/>
      <c r="K318" s="30" t="s">
        <v>2875</v>
      </c>
      <c r="L318" s="12"/>
      <c r="M318" s="28" t="str">
        <f t="shared" ref="M318:Q318" si="1909">IFERROR(IF(FIND(M$1,$F318)&gt;1,"Age - Children",""),"")</f>
        <v/>
      </c>
      <c r="N318" s="28" t="str">
        <f t="shared" si="1909"/>
        <v/>
      </c>
      <c r="O318" s="28" t="str">
        <f t="shared" si="1909"/>
        <v/>
      </c>
      <c r="P318" s="28" t="str">
        <f t="shared" si="1909"/>
        <v/>
      </c>
      <c r="Q318" s="28" t="str">
        <f t="shared" si="1909"/>
        <v/>
      </c>
      <c r="R318" s="28" t="str">
        <f t="shared" ref="R318:T318" si="1910">IFERROR(IF(FIND(R$1,$F318)&gt;1,"Age - Elderly",""),"")</f>
        <v/>
      </c>
      <c r="S318" s="28" t="str">
        <f t="shared" si="1910"/>
        <v/>
      </c>
      <c r="T318" s="28" t="str">
        <f t="shared" si="1910"/>
        <v/>
      </c>
      <c r="U318" s="28" t="str">
        <f t="shared" si="3"/>
        <v/>
      </c>
      <c r="V318" s="28" t="str">
        <f t="shared" si="4"/>
        <v/>
      </c>
      <c r="X318" s="28" t="str">
        <f t="shared" si="5"/>
        <v/>
      </c>
      <c r="Y318" s="28" t="str">
        <f t="shared" si="6"/>
        <v/>
      </c>
      <c r="Z318" s="28" t="str">
        <f t="shared" si="7"/>
        <v>Gender - Male</v>
      </c>
      <c r="AB318" s="28" t="str">
        <f t="shared" si="8"/>
        <v/>
      </c>
      <c r="AD318" s="28" t="str">
        <f t="shared" si="9"/>
        <v>Gender - Male;</v>
      </c>
      <c r="AG318" s="28" t="str">
        <f t="shared" ref="AG318:AL318" si="1911">IFERROR(IF(FIND(AG$1,$F318)&gt;1,AG$1,""),"")</f>
        <v/>
      </c>
      <c r="AH318" s="28" t="str">
        <f t="shared" si="1911"/>
        <v/>
      </c>
      <c r="AI318" s="28" t="str">
        <f t="shared" si="1911"/>
        <v/>
      </c>
      <c r="AJ318" s="28" t="str">
        <f t="shared" si="1911"/>
        <v/>
      </c>
      <c r="AK318" s="28" t="str">
        <f t="shared" si="1911"/>
        <v/>
      </c>
      <c r="AL318" s="28" t="str">
        <f t="shared" si="1911"/>
        <v/>
      </c>
      <c r="AM318" s="28" t="str">
        <f t="shared" si="11"/>
        <v/>
      </c>
      <c r="AN318" s="28" t="str">
        <f t="shared" ref="AN318:AQ318" si="1912">IFERROR(IF(FIND(AN$1,$F318)&gt;1,"Status - LGBT",""),"")</f>
        <v/>
      </c>
      <c r="AO318" s="28" t="str">
        <f t="shared" si="1912"/>
        <v/>
      </c>
      <c r="AP318" s="28" t="str">
        <f t="shared" si="1912"/>
        <v/>
      </c>
      <c r="AQ318" s="28" t="str">
        <f t="shared" si="1912"/>
        <v/>
      </c>
      <c r="AR318" s="28" t="str">
        <f t="shared" ref="AR318:AV318" si="1913">IFERROR(IF(FIND(AR$1,$F318)&gt;1,"BME",""),"")</f>
        <v/>
      </c>
      <c r="AS318" s="28" t="str">
        <f t="shared" si="1913"/>
        <v/>
      </c>
      <c r="AT318" s="28" t="str">
        <f t="shared" si="1913"/>
        <v/>
      </c>
      <c r="AU318" s="28" t="str">
        <f t="shared" si="1913"/>
        <v/>
      </c>
      <c r="AV318" s="28" t="str">
        <f t="shared" si="1913"/>
        <v/>
      </c>
      <c r="AW318" s="28" t="str">
        <f t="shared" ref="AW318:BC318" si="1914">IFERROR(IF(FIND(AW$1,$F318)&gt;1,AW$1,""),"")</f>
        <v/>
      </c>
      <c r="AX318" s="28" t="str">
        <f t="shared" si="1914"/>
        <v/>
      </c>
      <c r="AY318" s="28" t="str">
        <f t="shared" si="1914"/>
        <v/>
      </c>
      <c r="AZ318" s="28" t="str">
        <f t="shared" si="1914"/>
        <v/>
      </c>
      <c r="BA318" s="28" t="str">
        <f t="shared" si="1914"/>
        <v/>
      </c>
      <c r="BB318" s="28" t="str">
        <f t="shared" si="1914"/>
        <v/>
      </c>
      <c r="BC318" s="28" t="str">
        <f t="shared" si="1914"/>
        <v/>
      </c>
      <c r="BD318" s="28" t="str">
        <f t="shared" si="15"/>
        <v/>
      </c>
      <c r="BG318" s="2" t="s">
        <v>2876</v>
      </c>
      <c r="BI318" s="2" t="s">
        <v>2729</v>
      </c>
      <c r="BJ318" s="28" t="str">
        <f t="shared" si="16"/>
        <v>Leeds</v>
      </c>
      <c r="BK318" s="28" t="str">
        <f t="shared" si="17"/>
        <v>West Yorkshire</v>
      </c>
      <c r="BM318" s="2" t="s">
        <v>98</v>
      </c>
      <c r="BP318" s="2" t="s">
        <v>2863</v>
      </c>
      <c r="BU318" s="12"/>
      <c r="BV318" s="50" t="s">
        <v>590</v>
      </c>
      <c r="BW318" s="12"/>
      <c r="BX318" s="64" t="s">
        <v>19310</v>
      </c>
      <c r="BY318" s="42" t="str">
        <f t="shared" si="18"/>
        <v>Gender - Male;;LS20</v>
      </c>
      <c r="BZ318" s="65"/>
    </row>
    <row r="319" spans="1:78" ht="15">
      <c r="A319" s="16" t="s">
        <v>57</v>
      </c>
      <c r="B319" s="28">
        <f>VLOOKUP(A319,Organisations!$A$2:$B$7,2,FALSE)</f>
        <v>6</v>
      </c>
      <c r="C319" s="16" t="s">
        <v>2878</v>
      </c>
      <c r="D319" s="16" t="s">
        <v>2879</v>
      </c>
      <c r="E319" s="28" t="str">
        <f t="shared" si="0"/>
        <v>After the passing of a loved one, arranging their funeral can be overwhelming. Knowing what costs to expect will help yo</v>
      </c>
      <c r="F319" s="16" t="s">
        <v>2881</v>
      </c>
      <c r="G319" s="16" t="s">
        <v>68</v>
      </c>
      <c r="H319" s="17"/>
      <c r="K319" s="33"/>
      <c r="L319" s="18"/>
      <c r="M319" s="28" t="str">
        <f t="shared" ref="M319:Q319" si="1915">IFERROR(IF(FIND(M$1,$F319)&gt;1,"Age - Children",""),"")</f>
        <v/>
      </c>
      <c r="N319" s="28" t="str">
        <f t="shared" si="1915"/>
        <v/>
      </c>
      <c r="O319" s="28" t="str">
        <f t="shared" si="1915"/>
        <v/>
      </c>
      <c r="P319" s="28" t="str">
        <f t="shared" si="1915"/>
        <v/>
      </c>
      <c r="Q319" s="28" t="str">
        <f t="shared" si="1915"/>
        <v/>
      </c>
      <c r="R319" s="28" t="str">
        <f t="shared" ref="R319:T319" si="1916">IFERROR(IF(FIND(R$1,$F319)&gt;1,"Age - Elderly",""),"")</f>
        <v/>
      </c>
      <c r="S319" s="28" t="str">
        <f t="shared" si="1916"/>
        <v/>
      </c>
      <c r="T319" s="28" t="str">
        <f t="shared" si="1916"/>
        <v/>
      </c>
      <c r="U319" s="28" t="str">
        <f t="shared" si="3"/>
        <v/>
      </c>
      <c r="V319" s="28" t="str">
        <f t="shared" si="4"/>
        <v/>
      </c>
      <c r="X319" s="28" t="str">
        <f t="shared" si="5"/>
        <v/>
      </c>
      <c r="Y319" s="28" t="str">
        <f t="shared" si="6"/>
        <v/>
      </c>
      <c r="Z319" s="28" t="str">
        <f t="shared" si="7"/>
        <v/>
      </c>
      <c r="AB319" s="28" t="str">
        <f t="shared" si="8"/>
        <v/>
      </c>
      <c r="AD319" s="28" t="str">
        <f t="shared" si="9"/>
        <v/>
      </c>
      <c r="AG319" s="28" t="str">
        <f t="shared" ref="AG319:AL319" si="1917">IFERROR(IF(FIND(AG$1,$F319)&gt;1,AG$1,""),"")</f>
        <v/>
      </c>
      <c r="AH319" s="28" t="str">
        <f t="shared" si="1917"/>
        <v/>
      </c>
      <c r="AI319" s="28" t="str">
        <f t="shared" si="1917"/>
        <v/>
      </c>
      <c r="AJ319" s="28" t="str">
        <f t="shared" si="1917"/>
        <v/>
      </c>
      <c r="AK319" s="28" t="str">
        <f t="shared" si="1917"/>
        <v/>
      </c>
      <c r="AL319" s="28" t="str">
        <f t="shared" si="1917"/>
        <v/>
      </c>
      <c r="AM319" s="28" t="str">
        <f t="shared" si="11"/>
        <v/>
      </c>
      <c r="AN319" s="28" t="str">
        <f t="shared" ref="AN319:AQ319" si="1918">IFERROR(IF(FIND(AN$1,$F319)&gt;1,"Status - LGBT",""),"")</f>
        <v/>
      </c>
      <c r="AO319" s="28" t="str">
        <f t="shared" si="1918"/>
        <v/>
      </c>
      <c r="AP319" s="28" t="str">
        <f t="shared" si="1918"/>
        <v/>
      </c>
      <c r="AQ319" s="28" t="str">
        <f t="shared" si="1918"/>
        <v/>
      </c>
      <c r="AR319" s="28" t="str">
        <f t="shared" ref="AR319:AV319" si="1919">IFERROR(IF(FIND(AR$1,$F319)&gt;1,"BME",""),"")</f>
        <v/>
      </c>
      <c r="AS319" s="28" t="str">
        <f t="shared" si="1919"/>
        <v/>
      </c>
      <c r="AT319" s="28" t="str">
        <f t="shared" si="1919"/>
        <v/>
      </c>
      <c r="AU319" s="28" t="str">
        <f t="shared" si="1919"/>
        <v/>
      </c>
      <c r="AV319" s="28" t="str">
        <f t="shared" si="1919"/>
        <v/>
      </c>
      <c r="AW319" s="28" t="str">
        <f t="shared" ref="AW319:BC319" si="1920">IFERROR(IF(FIND(AW$1,$F319)&gt;1,AW$1,""),"")</f>
        <v/>
      </c>
      <c r="AX319" s="28" t="str">
        <f t="shared" si="1920"/>
        <v/>
      </c>
      <c r="AY319" s="28" t="str">
        <f t="shared" si="1920"/>
        <v/>
      </c>
      <c r="AZ319" s="28" t="str">
        <f t="shared" si="1920"/>
        <v/>
      </c>
      <c r="BA319" s="28" t="str">
        <f t="shared" si="1920"/>
        <v/>
      </c>
      <c r="BB319" s="28" t="str">
        <f t="shared" si="1920"/>
        <v/>
      </c>
      <c r="BC319" s="28" t="str">
        <f t="shared" si="1920"/>
        <v/>
      </c>
      <c r="BD319" s="28" t="str">
        <f t="shared" si="15"/>
        <v/>
      </c>
      <c r="BJ319" s="28" t="str">
        <f t="shared" si="16"/>
        <v/>
      </c>
      <c r="BK319" s="28" t="str">
        <f t="shared" si="17"/>
        <v/>
      </c>
      <c r="BM319" s="2" t="s">
        <v>98</v>
      </c>
      <c r="BU319" s="18"/>
      <c r="BV319" s="18"/>
      <c r="BW319" s="18"/>
      <c r="BX319" s="66" t="s">
        <v>455</v>
      </c>
      <c r="BY319" s="42" t="str">
        <f t="shared" si="18"/>
        <v/>
      </c>
      <c r="BZ319" s="67"/>
    </row>
    <row r="320" spans="1:78" ht="15">
      <c r="A320" s="10" t="s">
        <v>57</v>
      </c>
      <c r="B320" s="28">
        <f>VLOOKUP(A320,Organisations!$A$2:$B$7,2,FALSE)</f>
        <v>6</v>
      </c>
      <c r="C320" s="10" t="s">
        <v>2884</v>
      </c>
      <c r="D320" s="10" t="s">
        <v>2885</v>
      </c>
      <c r="E320" s="28" t="str">
        <f t="shared" si="0"/>
        <v>The Good Funeral Guide is wholly independent of the funeral industry and is dedicated to supporting, empowering and repr</v>
      </c>
      <c r="F320" s="10" t="s">
        <v>2887</v>
      </c>
      <c r="G320" s="10" t="s">
        <v>68</v>
      </c>
      <c r="H320" s="11"/>
      <c r="K320" s="30" t="s">
        <v>2888</v>
      </c>
      <c r="L320" s="12"/>
      <c r="M320" s="28" t="str">
        <f t="shared" ref="M320:Q320" si="1921">IFERROR(IF(FIND(M$1,$F320)&gt;1,"Age - Children",""),"")</f>
        <v/>
      </c>
      <c r="N320" s="28" t="str">
        <f t="shared" si="1921"/>
        <v/>
      </c>
      <c r="O320" s="28" t="str">
        <f t="shared" si="1921"/>
        <v/>
      </c>
      <c r="P320" s="28" t="str">
        <f t="shared" si="1921"/>
        <v/>
      </c>
      <c r="Q320" s="28" t="str">
        <f t="shared" si="1921"/>
        <v/>
      </c>
      <c r="R320" s="28" t="str">
        <f t="shared" ref="R320:T320" si="1922">IFERROR(IF(FIND(R$1,$F320)&gt;1,"Age - Elderly",""),"")</f>
        <v/>
      </c>
      <c r="S320" s="28" t="str">
        <f t="shared" si="1922"/>
        <v/>
      </c>
      <c r="T320" s="28" t="str">
        <f t="shared" si="1922"/>
        <v/>
      </c>
      <c r="U320" s="28" t="str">
        <f t="shared" si="3"/>
        <v/>
      </c>
      <c r="V320" s="28" t="str">
        <f t="shared" si="4"/>
        <v/>
      </c>
      <c r="X320" s="28" t="str">
        <f t="shared" si="5"/>
        <v/>
      </c>
      <c r="Y320" s="28" t="str">
        <f t="shared" si="6"/>
        <v/>
      </c>
      <c r="Z320" s="28" t="str">
        <f t="shared" si="7"/>
        <v/>
      </c>
      <c r="AB320" s="28" t="str">
        <f t="shared" si="8"/>
        <v/>
      </c>
      <c r="AD320" s="28" t="str">
        <f t="shared" si="9"/>
        <v/>
      </c>
      <c r="AG320" s="28" t="str">
        <f t="shared" ref="AG320:AL320" si="1923">IFERROR(IF(FIND(AG$1,$F320)&gt;1,AG$1,""),"")</f>
        <v/>
      </c>
      <c r="AH320" s="28" t="str">
        <f t="shared" si="1923"/>
        <v/>
      </c>
      <c r="AI320" s="28" t="str">
        <f t="shared" si="1923"/>
        <v/>
      </c>
      <c r="AJ320" s="28" t="str">
        <f t="shared" si="1923"/>
        <v/>
      </c>
      <c r="AK320" s="28" t="str">
        <f t="shared" si="1923"/>
        <v/>
      </c>
      <c r="AL320" s="28" t="str">
        <f t="shared" si="1923"/>
        <v/>
      </c>
      <c r="AM320" s="28" t="str">
        <f t="shared" si="11"/>
        <v/>
      </c>
      <c r="AN320" s="28" t="str">
        <f t="shared" ref="AN320:AQ320" si="1924">IFERROR(IF(FIND(AN$1,$F320)&gt;1,"Status - LGBT",""),"")</f>
        <v/>
      </c>
      <c r="AO320" s="28" t="str">
        <f t="shared" si="1924"/>
        <v/>
      </c>
      <c r="AP320" s="28" t="str">
        <f t="shared" si="1924"/>
        <v/>
      </c>
      <c r="AQ320" s="28" t="str">
        <f t="shared" si="1924"/>
        <v/>
      </c>
      <c r="AR320" s="28" t="str">
        <f t="shared" ref="AR320:AV320" si="1925">IFERROR(IF(FIND(AR$1,$F320)&gt;1,"BME",""),"")</f>
        <v/>
      </c>
      <c r="AS320" s="28" t="str">
        <f t="shared" si="1925"/>
        <v/>
      </c>
      <c r="AT320" s="28" t="str">
        <f t="shared" si="1925"/>
        <v/>
      </c>
      <c r="AU320" s="28" t="str">
        <f t="shared" si="1925"/>
        <v/>
      </c>
      <c r="AV320" s="28" t="str">
        <f t="shared" si="1925"/>
        <v/>
      </c>
      <c r="AW320" s="28" t="str">
        <f t="shared" ref="AW320:BC320" si="1926">IFERROR(IF(FIND(AW$1,$F320)&gt;1,AW$1,""),"")</f>
        <v/>
      </c>
      <c r="AX320" s="28" t="str">
        <f t="shared" si="1926"/>
        <v/>
      </c>
      <c r="AY320" s="28" t="str">
        <f t="shared" si="1926"/>
        <v/>
      </c>
      <c r="AZ320" s="28" t="str">
        <f t="shared" si="1926"/>
        <v/>
      </c>
      <c r="BA320" s="28" t="str">
        <f t="shared" si="1926"/>
        <v/>
      </c>
      <c r="BB320" s="28" t="str">
        <f t="shared" si="1926"/>
        <v/>
      </c>
      <c r="BC320" s="28" t="str">
        <f t="shared" si="1926"/>
        <v/>
      </c>
      <c r="BD320" s="28" t="str">
        <f t="shared" si="15"/>
        <v/>
      </c>
      <c r="BJ320" s="28" t="str">
        <f t="shared" si="16"/>
        <v/>
      </c>
      <c r="BK320" s="28" t="str">
        <f t="shared" si="17"/>
        <v/>
      </c>
      <c r="BM320" s="2" t="s">
        <v>98</v>
      </c>
      <c r="BU320" s="12"/>
      <c r="BV320" s="12"/>
      <c r="BW320" s="12"/>
      <c r="BX320" s="64" t="s">
        <v>19311</v>
      </c>
      <c r="BY320" s="42" t="str">
        <f t="shared" si="18"/>
        <v/>
      </c>
      <c r="BZ320" s="65"/>
    </row>
    <row r="321" spans="1:78" ht="15">
      <c r="A321" s="16" t="s">
        <v>57</v>
      </c>
      <c r="B321" s="28">
        <f>VLOOKUP(A321,Organisations!$A$2:$B$7,2,FALSE)</f>
        <v>6</v>
      </c>
      <c r="C321" s="16" t="s">
        <v>2889</v>
      </c>
      <c r="D321" s="16" t="s">
        <v>2890</v>
      </c>
      <c r="E321" s="28" t="str">
        <f t="shared" si="0"/>
        <v>The Home Funeral Network UK offers support, education and guidance for all those involved in arranging a home based, fam</v>
      </c>
      <c r="F321" s="16" t="s">
        <v>2892</v>
      </c>
      <c r="G321" s="16" t="s">
        <v>68</v>
      </c>
      <c r="H321" s="17"/>
      <c r="K321" s="33"/>
      <c r="L321" s="18"/>
      <c r="M321" s="28" t="str">
        <f t="shared" ref="M321:Q321" si="1927">IFERROR(IF(FIND(M$1,$F321)&gt;1,"Age - Children",""),"")</f>
        <v/>
      </c>
      <c r="N321" s="28" t="str">
        <f t="shared" si="1927"/>
        <v/>
      </c>
      <c r="O321" s="28" t="str">
        <f t="shared" si="1927"/>
        <v/>
      </c>
      <c r="P321" s="28" t="str">
        <f t="shared" si="1927"/>
        <v/>
      </c>
      <c r="Q321" s="28" t="str">
        <f t="shared" si="1927"/>
        <v/>
      </c>
      <c r="R321" s="28" t="str">
        <f t="shared" ref="R321:T321" si="1928">IFERROR(IF(FIND(R$1,$F321)&gt;1,"Age - Elderly",""),"")</f>
        <v/>
      </c>
      <c r="S321" s="28" t="str">
        <f t="shared" si="1928"/>
        <v/>
      </c>
      <c r="T321" s="28" t="str">
        <f t="shared" si="1928"/>
        <v/>
      </c>
      <c r="U321" s="28" t="str">
        <f t="shared" si="3"/>
        <v/>
      </c>
      <c r="V321" s="28" t="str">
        <f t="shared" si="4"/>
        <v/>
      </c>
      <c r="X321" s="28" t="str">
        <f t="shared" si="5"/>
        <v/>
      </c>
      <c r="Y321" s="28" t="str">
        <f t="shared" si="6"/>
        <v/>
      </c>
      <c r="Z321" s="28" t="str">
        <f t="shared" si="7"/>
        <v/>
      </c>
      <c r="AB321" s="28" t="str">
        <f t="shared" si="8"/>
        <v/>
      </c>
      <c r="AD321" s="28" t="str">
        <f t="shared" si="9"/>
        <v/>
      </c>
      <c r="AG321" s="28" t="str">
        <f t="shared" ref="AG321:AL321" si="1929">IFERROR(IF(FIND(AG$1,$F321)&gt;1,AG$1,""),"")</f>
        <v/>
      </c>
      <c r="AH321" s="28" t="str">
        <f t="shared" si="1929"/>
        <v/>
      </c>
      <c r="AI321" s="28" t="str">
        <f t="shared" si="1929"/>
        <v/>
      </c>
      <c r="AJ321" s="28" t="str">
        <f t="shared" si="1929"/>
        <v/>
      </c>
      <c r="AK321" s="28" t="str">
        <f t="shared" si="1929"/>
        <v/>
      </c>
      <c r="AL321" s="28" t="str">
        <f t="shared" si="1929"/>
        <v/>
      </c>
      <c r="AM321" s="28" t="str">
        <f t="shared" si="11"/>
        <v/>
      </c>
      <c r="AN321" s="28" t="str">
        <f t="shared" ref="AN321:AQ321" si="1930">IFERROR(IF(FIND(AN$1,$F321)&gt;1,"Status - LGBT",""),"")</f>
        <v/>
      </c>
      <c r="AO321" s="28" t="str">
        <f t="shared" si="1930"/>
        <v/>
      </c>
      <c r="AP321" s="28" t="str">
        <f t="shared" si="1930"/>
        <v/>
      </c>
      <c r="AQ321" s="28" t="str">
        <f t="shared" si="1930"/>
        <v/>
      </c>
      <c r="AR321" s="28" t="str">
        <f t="shared" ref="AR321:AV321" si="1931">IFERROR(IF(FIND(AR$1,$F321)&gt;1,"BME",""),"")</f>
        <v/>
      </c>
      <c r="AS321" s="28" t="str">
        <f t="shared" si="1931"/>
        <v/>
      </c>
      <c r="AT321" s="28" t="str">
        <f t="shared" si="1931"/>
        <v/>
      </c>
      <c r="AU321" s="28" t="str">
        <f t="shared" si="1931"/>
        <v/>
      </c>
      <c r="AV321" s="28" t="str">
        <f t="shared" si="1931"/>
        <v/>
      </c>
      <c r="AW321" s="28" t="str">
        <f t="shared" ref="AW321:BC321" si="1932">IFERROR(IF(FIND(AW$1,$F321)&gt;1,AW$1,""),"")</f>
        <v/>
      </c>
      <c r="AX321" s="28" t="str">
        <f t="shared" si="1932"/>
        <v/>
      </c>
      <c r="AY321" s="28" t="str">
        <f t="shared" si="1932"/>
        <v/>
      </c>
      <c r="AZ321" s="28" t="str">
        <f t="shared" si="1932"/>
        <v/>
      </c>
      <c r="BA321" s="28" t="str">
        <f t="shared" si="1932"/>
        <v/>
      </c>
      <c r="BB321" s="28" t="str">
        <f t="shared" si="1932"/>
        <v/>
      </c>
      <c r="BC321" s="28" t="str">
        <f t="shared" si="1932"/>
        <v/>
      </c>
      <c r="BD321" s="28" t="str">
        <f t="shared" si="15"/>
        <v/>
      </c>
      <c r="BJ321" s="28" t="str">
        <f t="shared" si="16"/>
        <v/>
      </c>
      <c r="BK321" s="28" t="str">
        <f t="shared" si="17"/>
        <v/>
      </c>
      <c r="BM321" s="2" t="s">
        <v>98</v>
      </c>
      <c r="BU321" s="18"/>
      <c r="BV321" s="18"/>
      <c r="BW321" s="18"/>
      <c r="BX321" s="66" t="s">
        <v>19311</v>
      </c>
      <c r="BY321" s="42" t="str">
        <f t="shared" si="18"/>
        <v/>
      </c>
      <c r="BZ321" s="67"/>
    </row>
    <row r="322" spans="1:78" ht="15">
      <c r="A322" s="10" t="s">
        <v>57</v>
      </c>
      <c r="B322" s="28">
        <f>VLOOKUP(A322,Organisations!$A$2:$B$7,2,FALSE)</f>
        <v>6</v>
      </c>
      <c r="C322" s="10" t="s">
        <v>2893</v>
      </c>
      <c r="D322" s="10" t="s">
        <v>2894</v>
      </c>
      <c r="E322" s="28" t="str">
        <f t="shared" si="0"/>
        <v>Hope Again is the youth website of Cruse Bereavement Care. It is a safe place, where young people who are facing grief c</v>
      </c>
      <c r="F322" s="10" t="s">
        <v>2896</v>
      </c>
      <c r="G322" s="10" t="s">
        <v>68</v>
      </c>
      <c r="H322" s="11"/>
      <c r="K322" s="30" t="s">
        <v>2897</v>
      </c>
      <c r="L322" s="12"/>
      <c r="M322" s="28" t="str">
        <f t="shared" ref="M322:Q322" si="1933">IFERROR(IF(FIND(M$1,$F322)&gt;1,"Age - Children",""),"")</f>
        <v/>
      </c>
      <c r="N322" s="28" t="str">
        <f t="shared" si="1933"/>
        <v/>
      </c>
      <c r="O322" s="28" t="str">
        <f t="shared" si="1933"/>
        <v/>
      </c>
      <c r="P322" s="28" t="str">
        <f t="shared" si="1933"/>
        <v/>
      </c>
      <c r="Q322" s="28" t="str">
        <f t="shared" si="1933"/>
        <v>Age - Children</v>
      </c>
      <c r="R322" s="28" t="str">
        <f t="shared" ref="R322:T322" si="1934">IFERROR(IF(FIND(R$1,$F322)&gt;1,"Age - Elderly",""),"")</f>
        <v/>
      </c>
      <c r="S322" s="28" t="str">
        <f t="shared" si="1934"/>
        <v/>
      </c>
      <c r="T322" s="28" t="str">
        <f t="shared" si="1934"/>
        <v/>
      </c>
      <c r="U322" s="28" t="str">
        <f t="shared" si="3"/>
        <v>Age - Children;</v>
      </c>
      <c r="V322" s="28" t="str">
        <f t="shared" si="4"/>
        <v/>
      </c>
      <c r="X322" s="28" t="str">
        <f t="shared" si="5"/>
        <v/>
      </c>
      <c r="Y322" s="28" t="str">
        <f t="shared" si="6"/>
        <v/>
      </c>
      <c r="Z322" s="28" t="str">
        <f t="shared" si="7"/>
        <v>Gender - Male</v>
      </c>
      <c r="AB322" s="28" t="str">
        <f t="shared" si="8"/>
        <v/>
      </c>
      <c r="AD322" s="28" t="str">
        <f t="shared" si="9"/>
        <v>Gender - Male;</v>
      </c>
      <c r="AG322" s="28" t="str">
        <f t="shared" ref="AG322:AL322" si="1935">IFERROR(IF(FIND(AG$1,$F322)&gt;1,AG$1,""),"")</f>
        <v/>
      </c>
      <c r="AH322" s="28" t="str">
        <f t="shared" si="1935"/>
        <v/>
      </c>
      <c r="AI322" s="28" t="str">
        <f t="shared" si="1935"/>
        <v/>
      </c>
      <c r="AJ322" s="28" t="str">
        <f t="shared" si="1935"/>
        <v/>
      </c>
      <c r="AK322" s="28" t="str">
        <f t="shared" si="1935"/>
        <v/>
      </c>
      <c r="AL322" s="28" t="str">
        <f t="shared" si="1935"/>
        <v/>
      </c>
      <c r="AM322" s="28" t="str">
        <f t="shared" si="11"/>
        <v/>
      </c>
      <c r="AN322" s="28" t="str">
        <f t="shared" ref="AN322:AQ322" si="1936">IFERROR(IF(FIND(AN$1,$F322)&gt;1,"Status - LGBT",""),"")</f>
        <v/>
      </c>
      <c r="AO322" s="28" t="str">
        <f t="shared" si="1936"/>
        <v/>
      </c>
      <c r="AP322" s="28" t="str">
        <f t="shared" si="1936"/>
        <v/>
      </c>
      <c r="AQ322" s="28" t="str">
        <f t="shared" si="1936"/>
        <v/>
      </c>
      <c r="AR322" s="28" t="str">
        <f t="shared" ref="AR322:AV322" si="1937">IFERROR(IF(FIND(AR$1,$F322)&gt;1,"BME",""),"")</f>
        <v/>
      </c>
      <c r="AS322" s="28" t="str">
        <f t="shared" si="1937"/>
        <v/>
      </c>
      <c r="AT322" s="28" t="str">
        <f t="shared" si="1937"/>
        <v/>
      </c>
      <c r="AU322" s="28" t="str">
        <f t="shared" si="1937"/>
        <v/>
      </c>
      <c r="AV322" s="28" t="str">
        <f t="shared" si="1937"/>
        <v/>
      </c>
      <c r="AW322" s="28" t="str">
        <f t="shared" ref="AW322:BC322" si="1938">IFERROR(IF(FIND(AW$1,$F322)&gt;1,AW$1,""),"")</f>
        <v/>
      </c>
      <c r="AX322" s="28" t="str">
        <f t="shared" si="1938"/>
        <v/>
      </c>
      <c r="AY322" s="28" t="str">
        <f t="shared" si="1938"/>
        <v/>
      </c>
      <c r="AZ322" s="28" t="str">
        <f t="shared" si="1938"/>
        <v/>
      </c>
      <c r="BA322" s="28" t="str">
        <f t="shared" si="1938"/>
        <v>Bereavement</v>
      </c>
      <c r="BB322" s="28" t="str">
        <f t="shared" si="1938"/>
        <v/>
      </c>
      <c r="BC322" s="28" t="str">
        <f t="shared" si="1938"/>
        <v/>
      </c>
      <c r="BD322" s="28" t="str">
        <f t="shared" si="15"/>
        <v>Bereavement;</v>
      </c>
      <c r="BG322" s="2" t="s">
        <v>2898</v>
      </c>
      <c r="BJ322" s="28" t="str">
        <f t="shared" si="16"/>
        <v/>
      </c>
      <c r="BK322" s="28" t="str">
        <f t="shared" si="17"/>
        <v/>
      </c>
      <c r="BM322" s="2" t="s">
        <v>98</v>
      </c>
      <c r="BU322" s="12"/>
      <c r="BV322" s="12"/>
      <c r="BW322" s="12"/>
      <c r="BX322" s="64" t="s">
        <v>19308</v>
      </c>
      <c r="BY322" s="42" t="str">
        <f t="shared" si="18"/>
        <v>Age - Children;;Gender - Male;;Bereavement;;</v>
      </c>
      <c r="BZ322" s="65"/>
    </row>
    <row r="323" spans="1:78" ht="15">
      <c r="A323" s="16" t="s">
        <v>57</v>
      </c>
      <c r="B323" s="28">
        <f>VLOOKUP(A323,Organisations!$A$2:$B$7,2,FALSE)</f>
        <v>6</v>
      </c>
      <c r="C323" s="16" t="s">
        <v>2900</v>
      </c>
      <c r="D323" s="16" t="s">
        <v>2901</v>
      </c>
      <c r="E323" s="28" t="str">
        <f t="shared" si="0"/>
        <v>HOPE bereavement support offer supportive and therapeutic groups for women and families around child loss and miscarriag</v>
      </c>
      <c r="F323" s="16" t="s">
        <v>2903</v>
      </c>
      <c r="G323" s="16" t="s">
        <v>68</v>
      </c>
      <c r="H323" s="17"/>
      <c r="K323" s="26" t="s">
        <v>2904</v>
      </c>
      <c r="L323" s="18"/>
      <c r="M323" s="28" t="str">
        <f t="shared" ref="M323:Q323" si="1939">IFERROR(IF(FIND(M$1,$F323)&gt;1,"Age - Children",""),"")</f>
        <v/>
      </c>
      <c r="N323" s="28" t="str">
        <f t="shared" si="1939"/>
        <v/>
      </c>
      <c r="O323" s="28" t="str">
        <f t="shared" si="1939"/>
        <v/>
      </c>
      <c r="P323" s="28" t="str">
        <f t="shared" si="1939"/>
        <v/>
      </c>
      <c r="Q323" s="28" t="str">
        <f t="shared" si="1939"/>
        <v/>
      </c>
      <c r="R323" s="28" t="str">
        <f t="shared" ref="R323:T323" si="1940">IFERROR(IF(FIND(R$1,$F323)&gt;1,"Age - Elderly",""),"")</f>
        <v/>
      </c>
      <c r="S323" s="28" t="str">
        <f t="shared" si="1940"/>
        <v/>
      </c>
      <c r="T323" s="28" t="str">
        <f t="shared" si="1940"/>
        <v/>
      </c>
      <c r="U323" s="28" t="str">
        <f t="shared" si="3"/>
        <v/>
      </c>
      <c r="V323" s="28" t="str">
        <f t="shared" si="4"/>
        <v/>
      </c>
      <c r="X323" s="28" t="str">
        <f t="shared" si="5"/>
        <v/>
      </c>
      <c r="Y323" s="28" t="str">
        <f t="shared" si="6"/>
        <v/>
      </c>
      <c r="Z323" s="28" t="str">
        <f t="shared" si="7"/>
        <v>Gender - Male</v>
      </c>
      <c r="AB323" s="28" t="str">
        <f t="shared" si="8"/>
        <v/>
      </c>
      <c r="AD323" s="28" t="str">
        <f t="shared" si="9"/>
        <v>Gender - Male;</v>
      </c>
      <c r="AG323" s="28" t="str">
        <f t="shared" ref="AG323:AL323" si="1941">IFERROR(IF(FIND(AG$1,$F323)&gt;1,AG$1,""),"")</f>
        <v/>
      </c>
      <c r="AH323" s="28" t="str">
        <f t="shared" si="1941"/>
        <v/>
      </c>
      <c r="AI323" s="28" t="str">
        <f t="shared" si="1941"/>
        <v/>
      </c>
      <c r="AJ323" s="28" t="str">
        <f t="shared" si="1941"/>
        <v/>
      </c>
      <c r="AK323" s="28" t="str">
        <f t="shared" si="1941"/>
        <v/>
      </c>
      <c r="AL323" s="28" t="str">
        <f t="shared" si="1941"/>
        <v/>
      </c>
      <c r="AM323" s="28" t="str">
        <f t="shared" si="11"/>
        <v/>
      </c>
      <c r="AN323" s="28" t="str">
        <f t="shared" ref="AN323:AQ323" si="1942">IFERROR(IF(FIND(AN$1,$F323)&gt;1,"Status - LGBT",""),"")</f>
        <v/>
      </c>
      <c r="AO323" s="28" t="str">
        <f t="shared" si="1942"/>
        <v/>
      </c>
      <c r="AP323" s="28" t="str">
        <f t="shared" si="1942"/>
        <v/>
      </c>
      <c r="AQ323" s="28" t="str">
        <f t="shared" si="1942"/>
        <v/>
      </c>
      <c r="AR323" s="28" t="str">
        <f t="shared" ref="AR323:AV323" si="1943">IFERROR(IF(FIND(AR$1,$F323)&gt;1,"BME",""),"")</f>
        <v/>
      </c>
      <c r="AS323" s="28" t="str">
        <f t="shared" si="1943"/>
        <v/>
      </c>
      <c r="AT323" s="28" t="str">
        <f t="shared" si="1943"/>
        <v/>
      </c>
      <c r="AU323" s="28" t="str">
        <f t="shared" si="1943"/>
        <v/>
      </c>
      <c r="AV323" s="28" t="str">
        <f t="shared" si="1943"/>
        <v/>
      </c>
      <c r="AW323" s="28" t="str">
        <f t="shared" ref="AW323:BC323" si="1944">IFERROR(IF(FIND(AW$1,$F323)&gt;1,AW$1,""),"")</f>
        <v/>
      </c>
      <c r="AX323" s="28" t="str">
        <f t="shared" si="1944"/>
        <v/>
      </c>
      <c r="AY323" s="28" t="str">
        <f t="shared" si="1944"/>
        <v/>
      </c>
      <c r="AZ323" s="28" t="str">
        <f t="shared" si="1944"/>
        <v/>
      </c>
      <c r="BA323" s="28" t="str">
        <f t="shared" si="1944"/>
        <v/>
      </c>
      <c r="BB323" s="28" t="str">
        <f t="shared" si="1944"/>
        <v/>
      </c>
      <c r="BC323" s="28" t="str">
        <f t="shared" si="1944"/>
        <v/>
      </c>
      <c r="BD323" s="28" t="str">
        <f t="shared" si="15"/>
        <v/>
      </c>
      <c r="BJ323" s="28" t="str">
        <f t="shared" si="16"/>
        <v/>
      </c>
      <c r="BK323" s="28" t="str">
        <f t="shared" si="17"/>
        <v/>
      </c>
      <c r="BM323" s="2" t="s">
        <v>98</v>
      </c>
      <c r="BU323" s="18"/>
      <c r="BV323" s="18"/>
      <c r="BW323" s="18"/>
      <c r="BX323" s="66" t="s">
        <v>19314</v>
      </c>
      <c r="BY323" s="42" t="str">
        <f t="shared" si="18"/>
        <v>Gender - Male;;</v>
      </c>
      <c r="BZ323" s="67"/>
    </row>
    <row r="324" spans="1:78" ht="15">
      <c r="A324" s="10" t="s">
        <v>57</v>
      </c>
      <c r="B324" s="28">
        <f>VLOOKUP(A324,Organisations!$A$2:$B$7,2,FALSE)</f>
        <v>6</v>
      </c>
      <c r="C324" s="10" t="s">
        <v>2905</v>
      </c>
      <c r="D324" s="10" t="s">
        <v>2906</v>
      </c>
      <c r="E324" s="28" t="str">
        <f t="shared" si="0"/>
        <v>Hospice UK is the national charity for hospice care. They champion and support the work of more than 200 member organisa</v>
      </c>
      <c r="F324" s="10" t="s">
        <v>2908</v>
      </c>
      <c r="G324" s="10" t="s">
        <v>68</v>
      </c>
      <c r="H324" s="11"/>
      <c r="K324" s="30" t="s">
        <v>2909</v>
      </c>
      <c r="L324" s="12"/>
      <c r="M324" s="28" t="str">
        <f t="shared" ref="M324:Q324" si="1945">IFERROR(IF(FIND(M$1,$F324)&gt;1,"Age - Children",""),"")</f>
        <v/>
      </c>
      <c r="N324" s="28" t="str">
        <f t="shared" si="1945"/>
        <v/>
      </c>
      <c r="O324" s="28" t="str">
        <f t="shared" si="1945"/>
        <v/>
      </c>
      <c r="P324" s="28" t="str">
        <f t="shared" si="1945"/>
        <v/>
      </c>
      <c r="Q324" s="28" t="str">
        <f t="shared" si="1945"/>
        <v/>
      </c>
      <c r="R324" s="28" t="str">
        <f t="shared" ref="R324:T324" si="1946">IFERROR(IF(FIND(R$1,$F324)&gt;1,"Age - Elderly",""),"")</f>
        <v/>
      </c>
      <c r="S324" s="28" t="str">
        <f t="shared" si="1946"/>
        <v/>
      </c>
      <c r="T324" s="28" t="str">
        <f t="shared" si="1946"/>
        <v/>
      </c>
      <c r="U324" s="28" t="str">
        <f t="shared" si="3"/>
        <v/>
      </c>
      <c r="V324" s="28" t="str">
        <f t="shared" si="4"/>
        <v/>
      </c>
      <c r="X324" s="28" t="str">
        <f t="shared" si="5"/>
        <v/>
      </c>
      <c r="Y324" s="28" t="str">
        <f t="shared" si="6"/>
        <v/>
      </c>
      <c r="Z324" s="28" t="str">
        <f t="shared" si="7"/>
        <v/>
      </c>
      <c r="AB324" s="28" t="str">
        <f t="shared" si="8"/>
        <v/>
      </c>
      <c r="AD324" s="28" t="str">
        <f t="shared" si="9"/>
        <v/>
      </c>
      <c r="AG324" s="28" t="str">
        <f t="shared" ref="AG324:AL324" si="1947">IFERROR(IF(FIND(AG$1,$F324)&gt;1,AG$1,""),"")</f>
        <v/>
      </c>
      <c r="AH324" s="28" t="str">
        <f t="shared" si="1947"/>
        <v/>
      </c>
      <c r="AI324" s="28" t="str">
        <f t="shared" si="1947"/>
        <v/>
      </c>
      <c r="AJ324" s="28" t="str">
        <f t="shared" si="1947"/>
        <v/>
      </c>
      <c r="AK324" s="28" t="str">
        <f t="shared" si="1947"/>
        <v/>
      </c>
      <c r="AL324" s="28" t="str">
        <f t="shared" si="1947"/>
        <v/>
      </c>
      <c r="AM324" s="28" t="str">
        <f t="shared" si="11"/>
        <v/>
      </c>
      <c r="AN324" s="28" t="str">
        <f t="shared" ref="AN324:AQ324" si="1948">IFERROR(IF(FIND(AN$1,$F324)&gt;1,"Status - LGBT",""),"")</f>
        <v/>
      </c>
      <c r="AO324" s="28" t="str">
        <f t="shared" si="1948"/>
        <v/>
      </c>
      <c r="AP324" s="28" t="str">
        <f t="shared" si="1948"/>
        <v/>
      </c>
      <c r="AQ324" s="28" t="str">
        <f t="shared" si="1948"/>
        <v/>
      </c>
      <c r="AR324" s="28" t="str">
        <f t="shared" ref="AR324:AV324" si="1949">IFERROR(IF(FIND(AR$1,$F324)&gt;1,"BME",""),"")</f>
        <v/>
      </c>
      <c r="AS324" s="28" t="str">
        <f t="shared" si="1949"/>
        <v/>
      </c>
      <c r="AT324" s="28" t="str">
        <f t="shared" si="1949"/>
        <v/>
      </c>
      <c r="AU324" s="28" t="str">
        <f t="shared" si="1949"/>
        <v/>
      </c>
      <c r="AV324" s="28" t="str">
        <f t="shared" si="1949"/>
        <v/>
      </c>
      <c r="AW324" s="28" t="str">
        <f t="shared" ref="AW324:BC324" si="1950">IFERROR(IF(FIND(AW$1,$F324)&gt;1,AW$1,""),"")</f>
        <v/>
      </c>
      <c r="AX324" s="28" t="str">
        <f t="shared" si="1950"/>
        <v/>
      </c>
      <c r="AY324" s="28" t="str">
        <f t="shared" si="1950"/>
        <v/>
      </c>
      <c r="AZ324" s="28" t="str">
        <f t="shared" si="1950"/>
        <v/>
      </c>
      <c r="BA324" s="28" t="str">
        <f t="shared" si="1950"/>
        <v/>
      </c>
      <c r="BB324" s="28" t="str">
        <f t="shared" si="1950"/>
        <v/>
      </c>
      <c r="BC324" s="28" t="str">
        <f t="shared" si="1950"/>
        <v/>
      </c>
      <c r="BD324" s="28" t="str">
        <f t="shared" si="15"/>
        <v/>
      </c>
      <c r="BJ324" s="28" t="str">
        <f t="shared" si="16"/>
        <v/>
      </c>
      <c r="BK324" s="28" t="str">
        <f t="shared" si="17"/>
        <v/>
      </c>
      <c r="BM324" s="2" t="s">
        <v>98</v>
      </c>
      <c r="BU324" s="12"/>
      <c r="BV324" s="12"/>
      <c r="BW324" s="12"/>
      <c r="BX324" s="64" t="s">
        <v>83</v>
      </c>
      <c r="BY324" s="42" t="str">
        <f t="shared" si="18"/>
        <v/>
      </c>
      <c r="BZ324" s="65"/>
    </row>
    <row r="325" spans="1:78" ht="15">
      <c r="A325" s="16" t="s">
        <v>57</v>
      </c>
      <c r="B325" s="28">
        <f>VLOOKUP(A325,Organisations!$A$2:$B$7,2,FALSE)</f>
        <v>6</v>
      </c>
      <c r="C325" s="16" t="s">
        <v>2910</v>
      </c>
      <c r="D325" s="16" t="s">
        <v>2911</v>
      </c>
      <c r="E325" s="28" t="str">
        <f t="shared" si="0"/>
        <v>Information on trained and accredited celebrants to conduct non-religious funerals.</v>
      </c>
      <c r="F325" s="16" t="s">
        <v>2912</v>
      </c>
      <c r="G325" s="16" t="s">
        <v>68</v>
      </c>
      <c r="H325" s="17"/>
      <c r="K325" s="26" t="s">
        <v>2913</v>
      </c>
      <c r="L325" s="18"/>
      <c r="M325" s="28" t="str">
        <f t="shared" ref="M325:Q325" si="1951">IFERROR(IF(FIND(M$1,$F325)&gt;1,"Age - Children",""),"")</f>
        <v/>
      </c>
      <c r="N325" s="28" t="str">
        <f t="shared" si="1951"/>
        <v/>
      </c>
      <c r="O325" s="28" t="str">
        <f t="shared" si="1951"/>
        <v/>
      </c>
      <c r="P325" s="28" t="str">
        <f t="shared" si="1951"/>
        <v/>
      </c>
      <c r="Q325" s="28" t="str">
        <f t="shared" si="1951"/>
        <v/>
      </c>
      <c r="R325" s="28" t="str">
        <f t="shared" ref="R325:T325" si="1952">IFERROR(IF(FIND(R$1,$F325)&gt;1,"Age - Elderly",""),"")</f>
        <v/>
      </c>
      <c r="S325" s="28" t="str">
        <f t="shared" si="1952"/>
        <v/>
      </c>
      <c r="T325" s="28" t="str">
        <f t="shared" si="1952"/>
        <v/>
      </c>
      <c r="U325" s="28" t="str">
        <f t="shared" si="3"/>
        <v/>
      </c>
      <c r="V325" s="28" t="str">
        <f t="shared" si="4"/>
        <v/>
      </c>
      <c r="X325" s="28" t="str">
        <f t="shared" si="5"/>
        <v/>
      </c>
      <c r="Y325" s="28" t="str">
        <f t="shared" si="6"/>
        <v/>
      </c>
      <c r="Z325" s="28" t="str">
        <f t="shared" si="7"/>
        <v/>
      </c>
      <c r="AB325" s="28" t="str">
        <f t="shared" si="8"/>
        <v/>
      </c>
      <c r="AD325" s="28" t="str">
        <f t="shared" si="9"/>
        <v/>
      </c>
      <c r="AG325" s="28" t="str">
        <f t="shared" ref="AG325:AL325" si="1953">IFERROR(IF(FIND(AG$1,$F325)&gt;1,AG$1,""),"")</f>
        <v/>
      </c>
      <c r="AH325" s="28" t="str">
        <f t="shared" si="1953"/>
        <v/>
      </c>
      <c r="AI325" s="28" t="str">
        <f t="shared" si="1953"/>
        <v/>
      </c>
      <c r="AJ325" s="28" t="str">
        <f t="shared" si="1953"/>
        <v/>
      </c>
      <c r="AK325" s="28" t="str">
        <f t="shared" si="1953"/>
        <v/>
      </c>
      <c r="AL325" s="28" t="str">
        <f t="shared" si="1953"/>
        <v/>
      </c>
      <c r="AM325" s="28" t="str">
        <f t="shared" si="11"/>
        <v/>
      </c>
      <c r="AN325" s="28" t="str">
        <f t="shared" ref="AN325:AQ325" si="1954">IFERROR(IF(FIND(AN$1,$F325)&gt;1,"Status - LGBT",""),"")</f>
        <v/>
      </c>
      <c r="AO325" s="28" t="str">
        <f t="shared" si="1954"/>
        <v/>
      </c>
      <c r="AP325" s="28" t="str">
        <f t="shared" si="1954"/>
        <v/>
      </c>
      <c r="AQ325" s="28" t="str">
        <f t="shared" si="1954"/>
        <v/>
      </c>
      <c r="AR325" s="28" t="str">
        <f t="shared" ref="AR325:AV325" si="1955">IFERROR(IF(FIND(AR$1,$F325)&gt;1,"BME",""),"")</f>
        <v/>
      </c>
      <c r="AS325" s="28" t="str">
        <f t="shared" si="1955"/>
        <v/>
      </c>
      <c r="AT325" s="28" t="str">
        <f t="shared" si="1955"/>
        <v/>
      </c>
      <c r="AU325" s="28" t="str">
        <f t="shared" si="1955"/>
        <v/>
      </c>
      <c r="AV325" s="28" t="str">
        <f t="shared" si="1955"/>
        <v/>
      </c>
      <c r="AW325" s="28" t="str">
        <f t="shared" ref="AW325:BC325" si="1956">IFERROR(IF(FIND(AW$1,$F325)&gt;1,AW$1,""),"")</f>
        <v/>
      </c>
      <c r="AX325" s="28" t="str">
        <f t="shared" si="1956"/>
        <v/>
      </c>
      <c r="AY325" s="28" t="str">
        <f t="shared" si="1956"/>
        <v/>
      </c>
      <c r="AZ325" s="28" t="str">
        <f t="shared" si="1956"/>
        <v/>
      </c>
      <c r="BA325" s="28" t="str">
        <f t="shared" si="1956"/>
        <v/>
      </c>
      <c r="BB325" s="28" t="str">
        <f t="shared" si="1956"/>
        <v/>
      </c>
      <c r="BC325" s="28" t="str">
        <f t="shared" si="1956"/>
        <v/>
      </c>
      <c r="BD325" s="28" t="str">
        <f t="shared" si="15"/>
        <v/>
      </c>
      <c r="BJ325" s="28" t="str">
        <f t="shared" si="16"/>
        <v/>
      </c>
      <c r="BK325" s="28" t="str">
        <f t="shared" si="17"/>
        <v/>
      </c>
      <c r="BM325" s="2" t="s">
        <v>98</v>
      </c>
      <c r="BU325" s="18"/>
      <c r="BV325" s="18"/>
      <c r="BW325" s="18"/>
      <c r="BX325" s="66" t="s">
        <v>455</v>
      </c>
      <c r="BY325" s="42" t="str">
        <f t="shared" si="18"/>
        <v/>
      </c>
      <c r="BZ325" s="67"/>
    </row>
    <row r="326" spans="1:78" ht="15">
      <c r="A326" s="10" t="s">
        <v>57</v>
      </c>
      <c r="B326" s="28">
        <f>VLOOKUP(A326,Organisations!$A$2:$B$7,2,FALSE)</f>
        <v>6</v>
      </c>
      <c r="C326" s="10" t="s">
        <v>2915</v>
      </c>
      <c r="D326" s="10" t="s">
        <v>2916</v>
      </c>
      <c r="E326" s="28" t="str">
        <f t="shared" si="0"/>
        <v>Also known as &lt;em&gt;Ilkley Friends of the Bereaved&lt;/em&gt;, they are a self help group for bereaved people. A non-denominatio</v>
      </c>
      <c r="F326" s="10" t="s">
        <v>2918</v>
      </c>
      <c r="G326" s="10" t="s">
        <v>68</v>
      </c>
      <c r="H326" s="11"/>
      <c r="K326" s="34"/>
      <c r="L326" s="12"/>
      <c r="M326" s="28" t="str">
        <f t="shared" ref="M326:Q326" si="1957">IFERROR(IF(FIND(M$1,$F326)&gt;1,"Age - Children",""),"")</f>
        <v/>
      </c>
      <c r="N326" s="28" t="str">
        <f t="shared" si="1957"/>
        <v/>
      </c>
      <c r="O326" s="28" t="str">
        <f t="shared" si="1957"/>
        <v/>
      </c>
      <c r="P326" s="28" t="str">
        <f t="shared" si="1957"/>
        <v/>
      </c>
      <c r="Q326" s="28" t="str">
        <f t="shared" si="1957"/>
        <v/>
      </c>
      <c r="R326" s="28" t="str">
        <f t="shared" ref="R326:T326" si="1958">IFERROR(IF(FIND(R$1,$F326)&gt;1,"Age - Elderly",""),"")</f>
        <v/>
      </c>
      <c r="S326" s="28" t="str">
        <f t="shared" si="1958"/>
        <v/>
      </c>
      <c r="T326" s="28" t="str">
        <f t="shared" si="1958"/>
        <v/>
      </c>
      <c r="U326" s="28" t="str">
        <f t="shared" si="3"/>
        <v/>
      </c>
      <c r="V326" s="28" t="str">
        <f t="shared" si="4"/>
        <v/>
      </c>
      <c r="X326" s="28" t="str">
        <f t="shared" si="5"/>
        <v/>
      </c>
      <c r="Y326" s="28" t="str">
        <f t="shared" si="6"/>
        <v/>
      </c>
      <c r="Z326" s="28" t="str">
        <f t="shared" si="7"/>
        <v/>
      </c>
      <c r="AB326" s="28" t="str">
        <f t="shared" si="8"/>
        <v/>
      </c>
      <c r="AD326" s="28" t="str">
        <f t="shared" si="9"/>
        <v/>
      </c>
      <c r="AG326" s="28" t="str">
        <f t="shared" ref="AG326:AL326" si="1959">IFERROR(IF(FIND(AG$1,$F326)&gt;1,AG$1,""),"")</f>
        <v/>
      </c>
      <c r="AH326" s="28" t="str">
        <f t="shared" si="1959"/>
        <v/>
      </c>
      <c r="AI326" s="28" t="str">
        <f t="shared" si="1959"/>
        <v/>
      </c>
      <c r="AJ326" s="28" t="str">
        <f t="shared" si="1959"/>
        <v/>
      </c>
      <c r="AK326" s="28" t="str">
        <f t="shared" si="1959"/>
        <v/>
      </c>
      <c r="AL326" s="28" t="str">
        <f t="shared" si="1959"/>
        <v/>
      </c>
      <c r="AM326" s="28" t="str">
        <f t="shared" si="11"/>
        <v/>
      </c>
      <c r="AN326" s="28" t="str">
        <f t="shared" ref="AN326:AQ326" si="1960">IFERROR(IF(FIND(AN$1,$F326)&gt;1,"Status - LGBT",""),"")</f>
        <v/>
      </c>
      <c r="AO326" s="28" t="str">
        <f t="shared" si="1960"/>
        <v/>
      </c>
      <c r="AP326" s="28" t="str">
        <f t="shared" si="1960"/>
        <v/>
      </c>
      <c r="AQ326" s="28" t="str">
        <f t="shared" si="1960"/>
        <v/>
      </c>
      <c r="AR326" s="28" t="str">
        <f t="shared" ref="AR326:AV326" si="1961">IFERROR(IF(FIND(AR$1,$F326)&gt;1,"BME",""),"")</f>
        <v/>
      </c>
      <c r="AS326" s="28" t="str">
        <f t="shared" si="1961"/>
        <v/>
      </c>
      <c r="AT326" s="28" t="str">
        <f t="shared" si="1961"/>
        <v/>
      </c>
      <c r="AU326" s="28" t="str">
        <f t="shared" si="1961"/>
        <v/>
      </c>
      <c r="AV326" s="28" t="str">
        <f t="shared" si="1961"/>
        <v/>
      </c>
      <c r="AW326" s="28" t="str">
        <f t="shared" ref="AW326:BC326" si="1962">IFERROR(IF(FIND(AW$1,$F326)&gt;1,AW$1,""),"")</f>
        <v/>
      </c>
      <c r="AX326" s="28" t="str">
        <f t="shared" si="1962"/>
        <v/>
      </c>
      <c r="AY326" s="28" t="str">
        <f t="shared" si="1962"/>
        <v/>
      </c>
      <c r="AZ326" s="28" t="str">
        <f t="shared" si="1962"/>
        <v/>
      </c>
      <c r="BA326" s="28" t="str">
        <f t="shared" si="1962"/>
        <v/>
      </c>
      <c r="BB326" s="28" t="str">
        <f t="shared" si="1962"/>
        <v/>
      </c>
      <c r="BC326" s="28" t="str">
        <f t="shared" si="1962"/>
        <v/>
      </c>
      <c r="BD326" s="28" t="str">
        <f t="shared" si="15"/>
        <v/>
      </c>
      <c r="BG326" s="2" t="s">
        <v>2919</v>
      </c>
      <c r="BI326" s="2" t="s">
        <v>2740</v>
      </c>
      <c r="BJ326" s="28" t="str">
        <f t="shared" si="16"/>
        <v/>
      </c>
      <c r="BK326" s="28" t="str">
        <f t="shared" si="17"/>
        <v/>
      </c>
      <c r="BM326" s="2" t="s">
        <v>98</v>
      </c>
      <c r="BU326" s="12"/>
      <c r="BV326" s="50" t="s">
        <v>601</v>
      </c>
      <c r="BW326" s="12"/>
      <c r="BX326" s="64" t="s">
        <v>19310</v>
      </c>
      <c r="BY326" s="42" t="str">
        <f t="shared" si="18"/>
        <v>LS29</v>
      </c>
      <c r="BZ326" s="65"/>
    </row>
    <row r="327" spans="1:78" ht="15">
      <c r="A327" s="16" t="s">
        <v>57</v>
      </c>
      <c r="B327" s="28">
        <f>VLOOKUP(A327,Organisations!$A$2:$B$7,2,FALSE)</f>
        <v>6</v>
      </c>
      <c r="C327" s="16" t="s">
        <v>2920</v>
      </c>
      <c r="D327" s="16" t="s">
        <v>2921</v>
      </c>
      <c r="E327" s="28" t="str">
        <f t="shared" si="0"/>
        <v>Inheritance Issues was established with the aim of providing a comprehensive resource for those concerned about planning</v>
      </c>
      <c r="F327" s="16" t="s">
        <v>2923</v>
      </c>
      <c r="G327" s="16" t="s">
        <v>68</v>
      </c>
      <c r="H327" s="17"/>
      <c r="K327" s="33"/>
      <c r="L327" s="18"/>
      <c r="M327" s="28" t="str">
        <f t="shared" ref="M327:Q327" si="1963">IFERROR(IF(FIND(M$1,$F327)&gt;1,"Age - Children",""),"")</f>
        <v/>
      </c>
      <c r="N327" s="28" t="str">
        <f t="shared" si="1963"/>
        <v/>
      </c>
      <c r="O327" s="28" t="str">
        <f t="shared" si="1963"/>
        <v/>
      </c>
      <c r="P327" s="28" t="str">
        <f t="shared" si="1963"/>
        <v/>
      </c>
      <c r="Q327" s="28" t="str">
        <f t="shared" si="1963"/>
        <v/>
      </c>
      <c r="R327" s="28" t="str">
        <f t="shared" ref="R327:T327" si="1964">IFERROR(IF(FIND(R$1,$F327)&gt;1,"Age - Elderly",""),"")</f>
        <v/>
      </c>
      <c r="S327" s="28" t="str">
        <f t="shared" si="1964"/>
        <v/>
      </c>
      <c r="T327" s="28" t="str">
        <f t="shared" si="1964"/>
        <v/>
      </c>
      <c r="U327" s="28" t="str">
        <f t="shared" si="3"/>
        <v/>
      </c>
      <c r="V327" s="28" t="str">
        <f t="shared" si="4"/>
        <v/>
      </c>
      <c r="X327" s="28" t="str">
        <f t="shared" si="5"/>
        <v/>
      </c>
      <c r="Y327" s="28" t="str">
        <f t="shared" si="6"/>
        <v/>
      </c>
      <c r="Z327" s="28" t="str">
        <f t="shared" si="7"/>
        <v/>
      </c>
      <c r="AB327" s="28" t="str">
        <f t="shared" si="8"/>
        <v/>
      </c>
      <c r="AD327" s="28" t="str">
        <f t="shared" si="9"/>
        <v/>
      </c>
      <c r="AG327" s="28" t="str">
        <f t="shared" ref="AG327:AL327" si="1965">IFERROR(IF(FIND(AG$1,$F327)&gt;1,AG$1,""),"")</f>
        <v/>
      </c>
      <c r="AH327" s="28" t="str">
        <f t="shared" si="1965"/>
        <v/>
      </c>
      <c r="AI327" s="28" t="str">
        <f t="shared" si="1965"/>
        <v/>
      </c>
      <c r="AJ327" s="28" t="str">
        <f t="shared" si="1965"/>
        <v/>
      </c>
      <c r="AK327" s="28" t="str">
        <f t="shared" si="1965"/>
        <v/>
      </c>
      <c r="AL327" s="28" t="str">
        <f t="shared" si="1965"/>
        <v/>
      </c>
      <c r="AM327" s="28" t="str">
        <f t="shared" si="11"/>
        <v/>
      </c>
      <c r="AN327" s="28" t="str">
        <f t="shared" ref="AN327:AQ327" si="1966">IFERROR(IF(FIND(AN$1,$F327)&gt;1,"Status - LGBT",""),"")</f>
        <v/>
      </c>
      <c r="AO327" s="28" t="str">
        <f t="shared" si="1966"/>
        <v/>
      </c>
      <c r="AP327" s="28" t="str">
        <f t="shared" si="1966"/>
        <v/>
      </c>
      <c r="AQ327" s="28" t="str">
        <f t="shared" si="1966"/>
        <v/>
      </c>
      <c r="AR327" s="28" t="str">
        <f t="shared" ref="AR327:AV327" si="1967">IFERROR(IF(FIND(AR$1,$F327)&gt;1,"BME",""),"")</f>
        <v/>
      </c>
      <c r="AS327" s="28" t="str">
        <f t="shared" si="1967"/>
        <v/>
      </c>
      <c r="AT327" s="28" t="str">
        <f t="shared" si="1967"/>
        <v/>
      </c>
      <c r="AU327" s="28" t="str">
        <f t="shared" si="1967"/>
        <v/>
      </c>
      <c r="AV327" s="28" t="str">
        <f t="shared" si="1967"/>
        <v/>
      </c>
      <c r="AW327" s="28" t="str">
        <f t="shared" ref="AW327:BC327" si="1968">IFERROR(IF(FIND(AW$1,$F327)&gt;1,AW$1,""),"")</f>
        <v/>
      </c>
      <c r="AX327" s="28" t="str">
        <f t="shared" si="1968"/>
        <v/>
      </c>
      <c r="AY327" s="28" t="str">
        <f t="shared" si="1968"/>
        <v/>
      </c>
      <c r="AZ327" s="28" t="str">
        <f t="shared" si="1968"/>
        <v/>
      </c>
      <c r="BA327" s="28" t="str">
        <f t="shared" si="1968"/>
        <v/>
      </c>
      <c r="BB327" s="28" t="str">
        <f t="shared" si="1968"/>
        <v/>
      </c>
      <c r="BC327" s="28" t="str">
        <f t="shared" si="1968"/>
        <v/>
      </c>
      <c r="BD327" s="28" t="str">
        <f t="shared" si="15"/>
        <v/>
      </c>
      <c r="BG327" s="2" t="s">
        <v>2924</v>
      </c>
      <c r="BJ327" s="28" t="str">
        <f t="shared" si="16"/>
        <v/>
      </c>
      <c r="BK327" s="28" t="str">
        <f t="shared" si="17"/>
        <v/>
      </c>
      <c r="BM327" s="2" t="s">
        <v>98</v>
      </c>
      <c r="BU327" s="18"/>
      <c r="BV327" s="18"/>
      <c r="BW327" s="18"/>
      <c r="BX327" s="66" t="s">
        <v>19301</v>
      </c>
      <c r="BY327" s="42" t="str">
        <f t="shared" si="18"/>
        <v/>
      </c>
      <c r="BZ327" s="67"/>
    </row>
    <row r="328" spans="1:78" ht="15">
      <c r="A328" s="10" t="s">
        <v>57</v>
      </c>
      <c r="B328" s="28">
        <f>VLOOKUP(A328,Organisations!$A$2:$B$7,2,FALSE)</f>
        <v>6</v>
      </c>
      <c r="C328" s="23" t="s">
        <v>2925</v>
      </c>
      <c r="D328" s="23" t="s">
        <v>2925</v>
      </c>
      <c r="E328" s="28" t="str">
        <f t="shared" si="0"/>
        <v xml:space="preserve">INQUEST is a small charity providing free advice to people bereaved by a death in custody and detention and is entirely </v>
      </c>
      <c r="F328" s="10" t="s">
        <v>2927</v>
      </c>
      <c r="G328" s="10" t="s">
        <v>68</v>
      </c>
      <c r="H328" s="11"/>
      <c r="K328" s="34"/>
      <c r="L328" s="12"/>
      <c r="M328" s="28" t="str">
        <f t="shared" ref="M328:Q328" si="1969">IFERROR(IF(FIND(M$1,$F328)&gt;1,"Age - Children",""),"")</f>
        <v/>
      </c>
      <c r="N328" s="28" t="str">
        <f t="shared" si="1969"/>
        <v/>
      </c>
      <c r="O328" s="28" t="str">
        <f t="shared" si="1969"/>
        <v/>
      </c>
      <c r="P328" s="28" t="str">
        <f t="shared" si="1969"/>
        <v/>
      </c>
      <c r="Q328" s="28" t="str">
        <f t="shared" si="1969"/>
        <v/>
      </c>
      <c r="R328" s="28" t="str">
        <f t="shared" ref="R328:T328" si="1970">IFERROR(IF(FIND(R$1,$F328)&gt;1,"Age - Elderly",""),"")</f>
        <v/>
      </c>
      <c r="S328" s="28" t="str">
        <f t="shared" si="1970"/>
        <v/>
      </c>
      <c r="T328" s="28" t="str">
        <f t="shared" si="1970"/>
        <v/>
      </c>
      <c r="U328" s="28" t="str">
        <f t="shared" si="3"/>
        <v/>
      </c>
      <c r="V328" s="28" t="str">
        <f t="shared" si="4"/>
        <v/>
      </c>
      <c r="X328" s="28" t="str">
        <f t="shared" si="5"/>
        <v/>
      </c>
      <c r="Y328" s="28" t="str">
        <f t="shared" si="6"/>
        <v/>
      </c>
      <c r="Z328" s="28" t="str">
        <f t="shared" si="7"/>
        <v>Gender - Male</v>
      </c>
      <c r="AB328" s="28" t="str">
        <f t="shared" si="8"/>
        <v/>
      </c>
      <c r="AD328" s="28" t="str">
        <f t="shared" si="9"/>
        <v>Gender - Male;</v>
      </c>
      <c r="AG328" s="28" t="str">
        <f t="shared" ref="AG328:AL328" si="1971">IFERROR(IF(FIND(AG$1,$F328)&gt;1,AG$1,""),"")</f>
        <v/>
      </c>
      <c r="AH328" s="28" t="str">
        <f t="shared" si="1971"/>
        <v/>
      </c>
      <c r="AI328" s="28" t="str">
        <f t="shared" si="1971"/>
        <v/>
      </c>
      <c r="AJ328" s="28" t="str">
        <f t="shared" si="1971"/>
        <v/>
      </c>
      <c r="AK328" s="28" t="str">
        <f t="shared" si="1971"/>
        <v/>
      </c>
      <c r="AL328" s="28" t="str">
        <f t="shared" si="1971"/>
        <v/>
      </c>
      <c r="AM328" s="28" t="str">
        <f t="shared" si="11"/>
        <v/>
      </c>
      <c r="AN328" s="28" t="str">
        <f t="shared" ref="AN328:AQ328" si="1972">IFERROR(IF(FIND(AN$1,$F328)&gt;1,"Status - LGBT",""),"")</f>
        <v/>
      </c>
      <c r="AO328" s="28" t="str">
        <f t="shared" si="1972"/>
        <v/>
      </c>
      <c r="AP328" s="28" t="str">
        <f t="shared" si="1972"/>
        <v/>
      </c>
      <c r="AQ328" s="28" t="str">
        <f t="shared" si="1972"/>
        <v/>
      </c>
      <c r="AR328" s="28" t="str">
        <f t="shared" ref="AR328:AV328" si="1973">IFERROR(IF(FIND(AR$1,$F328)&gt;1,"BME",""),"")</f>
        <v/>
      </c>
      <c r="AS328" s="28" t="str">
        <f t="shared" si="1973"/>
        <v/>
      </c>
      <c r="AT328" s="28" t="str">
        <f t="shared" si="1973"/>
        <v/>
      </c>
      <c r="AU328" s="28" t="str">
        <f t="shared" si="1973"/>
        <v/>
      </c>
      <c r="AV328" s="28" t="str">
        <f t="shared" si="1973"/>
        <v/>
      </c>
      <c r="AW328" s="28" t="str">
        <f t="shared" ref="AW328:BC328" si="1974">IFERROR(IF(FIND(AW$1,$F328)&gt;1,AW$1,""),"")</f>
        <v/>
      </c>
      <c r="AX328" s="28" t="str">
        <f t="shared" si="1974"/>
        <v/>
      </c>
      <c r="AY328" s="28" t="str">
        <f t="shared" si="1974"/>
        <v/>
      </c>
      <c r="AZ328" s="28" t="str">
        <f t="shared" si="1974"/>
        <v/>
      </c>
      <c r="BA328" s="28" t="str">
        <f t="shared" si="1974"/>
        <v/>
      </c>
      <c r="BB328" s="28" t="str">
        <f t="shared" si="1974"/>
        <v/>
      </c>
      <c r="BC328" s="28" t="str">
        <f t="shared" si="1974"/>
        <v/>
      </c>
      <c r="BD328" s="28" t="str">
        <f t="shared" si="15"/>
        <v/>
      </c>
      <c r="BJ328" s="28" t="str">
        <f t="shared" si="16"/>
        <v/>
      </c>
      <c r="BK328" s="28" t="str">
        <f t="shared" si="17"/>
        <v/>
      </c>
      <c r="BM328" s="2" t="s">
        <v>98</v>
      </c>
      <c r="BU328" s="12"/>
      <c r="BV328" s="12"/>
      <c r="BW328" s="12"/>
      <c r="BX328" s="64" t="s">
        <v>19301</v>
      </c>
      <c r="BY328" s="42" t="str">
        <f t="shared" si="18"/>
        <v>Gender - Male;;</v>
      </c>
      <c r="BZ328" s="65"/>
    </row>
    <row r="329" spans="1:78" ht="15">
      <c r="A329" s="16" t="s">
        <v>57</v>
      </c>
      <c r="B329" s="28">
        <f>VLOOKUP(A329,Organisations!$A$2:$B$7,2,FALSE)</f>
        <v>6</v>
      </c>
      <c r="C329" s="16" t="s">
        <v>2928</v>
      </c>
      <c r="D329" s="16" t="s">
        <v>2929</v>
      </c>
      <c r="E329" s="28" t="str">
        <f t="shared" si="0"/>
        <v>Just ‘B’ is a bereavement support service that offers people living in the Harrogate district, a safe and confidential s</v>
      </c>
      <c r="F329" s="16" t="s">
        <v>2931</v>
      </c>
      <c r="G329" s="16" t="s">
        <v>68</v>
      </c>
      <c r="H329" s="17"/>
      <c r="K329" s="26" t="s">
        <v>2932</v>
      </c>
      <c r="L329" s="18"/>
      <c r="M329" s="28" t="str">
        <f t="shared" ref="M329:Q329" si="1975">IFERROR(IF(FIND(M$1,$F329)&gt;1,"Age - Children",""),"")</f>
        <v/>
      </c>
      <c r="N329" s="28" t="str">
        <f t="shared" si="1975"/>
        <v/>
      </c>
      <c r="O329" s="28" t="str">
        <f t="shared" si="1975"/>
        <v/>
      </c>
      <c r="P329" s="28" t="str">
        <f t="shared" si="1975"/>
        <v/>
      </c>
      <c r="Q329" s="28" t="str">
        <f t="shared" si="1975"/>
        <v/>
      </c>
      <c r="R329" s="28" t="str">
        <f t="shared" ref="R329:T329" si="1976">IFERROR(IF(FIND(R$1,$F329)&gt;1,"Age - Elderly",""),"")</f>
        <v/>
      </c>
      <c r="S329" s="28" t="str">
        <f t="shared" si="1976"/>
        <v/>
      </c>
      <c r="T329" s="28" t="str">
        <f t="shared" si="1976"/>
        <v/>
      </c>
      <c r="U329" s="28" t="str">
        <f t="shared" si="3"/>
        <v/>
      </c>
      <c r="V329" s="28" t="str">
        <f t="shared" si="4"/>
        <v/>
      </c>
      <c r="X329" s="28" t="str">
        <f t="shared" si="5"/>
        <v/>
      </c>
      <c r="Y329" s="28" t="str">
        <f t="shared" si="6"/>
        <v/>
      </c>
      <c r="Z329" s="28" t="str">
        <f t="shared" si="7"/>
        <v>Gender - Male</v>
      </c>
      <c r="AB329" s="28" t="str">
        <f t="shared" si="8"/>
        <v/>
      </c>
      <c r="AD329" s="28" t="str">
        <f t="shared" si="9"/>
        <v>Gender - Male;</v>
      </c>
      <c r="AG329" s="28" t="str">
        <f t="shared" ref="AG329:AL329" si="1977">IFERROR(IF(FIND(AG$1,$F329)&gt;1,AG$1,""),"")</f>
        <v/>
      </c>
      <c r="AH329" s="28" t="str">
        <f t="shared" si="1977"/>
        <v/>
      </c>
      <c r="AI329" s="28" t="str">
        <f t="shared" si="1977"/>
        <v/>
      </c>
      <c r="AJ329" s="28" t="str">
        <f t="shared" si="1977"/>
        <v/>
      </c>
      <c r="AK329" s="28" t="str">
        <f t="shared" si="1977"/>
        <v/>
      </c>
      <c r="AL329" s="28" t="str">
        <f t="shared" si="1977"/>
        <v/>
      </c>
      <c r="AM329" s="28" t="str">
        <f t="shared" si="11"/>
        <v/>
      </c>
      <c r="AN329" s="28" t="str">
        <f t="shared" ref="AN329:AQ329" si="1978">IFERROR(IF(FIND(AN$1,$F329)&gt;1,"Status - LGBT",""),"")</f>
        <v/>
      </c>
      <c r="AO329" s="28" t="str">
        <f t="shared" si="1978"/>
        <v/>
      </c>
      <c r="AP329" s="28" t="str">
        <f t="shared" si="1978"/>
        <v/>
      </c>
      <c r="AQ329" s="28" t="str">
        <f t="shared" si="1978"/>
        <v/>
      </c>
      <c r="AR329" s="28" t="str">
        <f t="shared" ref="AR329:AV329" si="1979">IFERROR(IF(FIND(AR$1,$F329)&gt;1,"BME",""),"")</f>
        <v/>
      </c>
      <c r="AS329" s="28" t="str">
        <f t="shared" si="1979"/>
        <v/>
      </c>
      <c r="AT329" s="28" t="str">
        <f t="shared" si="1979"/>
        <v/>
      </c>
      <c r="AU329" s="28" t="str">
        <f t="shared" si="1979"/>
        <v/>
      </c>
      <c r="AV329" s="28" t="str">
        <f t="shared" si="1979"/>
        <v/>
      </c>
      <c r="AW329" s="28" t="str">
        <f t="shared" ref="AW329:BC329" si="1980">IFERROR(IF(FIND(AW$1,$F329)&gt;1,AW$1,""),"")</f>
        <v/>
      </c>
      <c r="AX329" s="28" t="str">
        <f t="shared" si="1980"/>
        <v/>
      </c>
      <c r="AY329" s="28" t="str">
        <f t="shared" si="1980"/>
        <v/>
      </c>
      <c r="AZ329" s="28" t="str">
        <f t="shared" si="1980"/>
        <v/>
      </c>
      <c r="BA329" s="28" t="str">
        <f t="shared" si="1980"/>
        <v/>
      </c>
      <c r="BB329" s="28" t="str">
        <f t="shared" si="1980"/>
        <v/>
      </c>
      <c r="BC329" s="28" t="str">
        <f t="shared" si="1980"/>
        <v/>
      </c>
      <c r="BD329" s="28" t="str">
        <f t="shared" si="15"/>
        <v/>
      </c>
      <c r="BG329" s="2" t="s">
        <v>2933</v>
      </c>
      <c r="BJ329" s="28" t="str">
        <f t="shared" si="16"/>
        <v/>
      </c>
      <c r="BK329" s="28" t="str">
        <f t="shared" si="17"/>
        <v/>
      </c>
      <c r="BM329" s="2" t="s">
        <v>98</v>
      </c>
      <c r="BU329" s="18"/>
      <c r="BV329" s="18"/>
      <c r="BW329" s="18"/>
      <c r="BX329" s="66" t="s">
        <v>19308</v>
      </c>
      <c r="BY329" s="42" t="str">
        <f t="shared" si="18"/>
        <v>Gender - Male;;</v>
      </c>
      <c r="BZ329" s="67"/>
    </row>
    <row r="330" spans="1:78" ht="15">
      <c r="A330" s="10" t="s">
        <v>57</v>
      </c>
      <c r="B330" s="28">
        <f>VLOOKUP(A330,Organisations!$A$2:$B$7,2,FALSE)</f>
        <v>6</v>
      </c>
      <c r="C330" s="10" t="s">
        <v>2934</v>
      </c>
      <c r="D330" s="10" t="s">
        <v>2935</v>
      </c>
      <c r="E330" s="28" t="str">
        <f t="shared" si="0"/>
        <v>Just ‘B’ is a bereavement support service that offers people living in the Harrogate district, a safe and confidential s</v>
      </c>
      <c r="F330" s="10" t="s">
        <v>2931</v>
      </c>
      <c r="G330" s="10" t="s">
        <v>68</v>
      </c>
      <c r="H330" s="11"/>
      <c r="K330" s="30" t="s">
        <v>2936</v>
      </c>
      <c r="L330" s="12"/>
      <c r="M330" s="28" t="str">
        <f t="shared" ref="M330:Q330" si="1981">IFERROR(IF(FIND(M$1,$F330)&gt;1,"Age - Children",""),"")</f>
        <v/>
      </c>
      <c r="N330" s="28" t="str">
        <f t="shared" si="1981"/>
        <v/>
      </c>
      <c r="O330" s="28" t="str">
        <f t="shared" si="1981"/>
        <v/>
      </c>
      <c r="P330" s="28" t="str">
        <f t="shared" si="1981"/>
        <v/>
      </c>
      <c r="Q330" s="28" t="str">
        <f t="shared" si="1981"/>
        <v/>
      </c>
      <c r="R330" s="28" t="str">
        <f t="shared" ref="R330:T330" si="1982">IFERROR(IF(FIND(R$1,$F330)&gt;1,"Age - Elderly",""),"")</f>
        <v/>
      </c>
      <c r="S330" s="28" t="str">
        <f t="shared" si="1982"/>
        <v/>
      </c>
      <c r="T330" s="28" t="str">
        <f t="shared" si="1982"/>
        <v/>
      </c>
      <c r="U330" s="28" t="str">
        <f t="shared" si="3"/>
        <v/>
      </c>
      <c r="V330" s="28" t="str">
        <f t="shared" si="4"/>
        <v/>
      </c>
      <c r="X330" s="28" t="str">
        <f t="shared" si="5"/>
        <v/>
      </c>
      <c r="Y330" s="28" t="str">
        <f t="shared" si="6"/>
        <v/>
      </c>
      <c r="Z330" s="28" t="str">
        <f t="shared" si="7"/>
        <v>Gender - Male</v>
      </c>
      <c r="AB330" s="28" t="str">
        <f t="shared" si="8"/>
        <v/>
      </c>
      <c r="AD330" s="28" t="str">
        <f t="shared" si="9"/>
        <v>Gender - Male;</v>
      </c>
      <c r="AG330" s="28" t="str">
        <f t="shared" ref="AG330:AL330" si="1983">IFERROR(IF(FIND(AG$1,$F330)&gt;1,AG$1,""),"")</f>
        <v/>
      </c>
      <c r="AH330" s="28" t="str">
        <f t="shared" si="1983"/>
        <v/>
      </c>
      <c r="AI330" s="28" t="str">
        <f t="shared" si="1983"/>
        <v/>
      </c>
      <c r="AJ330" s="28" t="str">
        <f t="shared" si="1983"/>
        <v/>
      </c>
      <c r="AK330" s="28" t="str">
        <f t="shared" si="1983"/>
        <v/>
      </c>
      <c r="AL330" s="28" t="str">
        <f t="shared" si="1983"/>
        <v/>
      </c>
      <c r="AM330" s="28" t="str">
        <f t="shared" si="11"/>
        <v/>
      </c>
      <c r="AN330" s="28" t="str">
        <f t="shared" ref="AN330:AQ330" si="1984">IFERROR(IF(FIND(AN$1,$F330)&gt;1,"Status - LGBT",""),"")</f>
        <v/>
      </c>
      <c r="AO330" s="28" t="str">
        <f t="shared" si="1984"/>
        <v/>
      </c>
      <c r="AP330" s="28" t="str">
        <f t="shared" si="1984"/>
        <v/>
      </c>
      <c r="AQ330" s="28" t="str">
        <f t="shared" si="1984"/>
        <v/>
      </c>
      <c r="AR330" s="28" t="str">
        <f t="shared" ref="AR330:AV330" si="1985">IFERROR(IF(FIND(AR$1,$F330)&gt;1,"BME",""),"")</f>
        <v/>
      </c>
      <c r="AS330" s="28" t="str">
        <f t="shared" si="1985"/>
        <v/>
      </c>
      <c r="AT330" s="28" t="str">
        <f t="shared" si="1985"/>
        <v/>
      </c>
      <c r="AU330" s="28" t="str">
        <f t="shared" si="1985"/>
        <v/>
      </c>
      <c r="AV330" s="28" t="str">
        <f t="shared" si="1985"/>
        <v/>
      </c>
      <c r="AW330" s="28" t="str">
        <f t="shared" ref="AW330:BC330" si="1986">IFERROR(IF(FIND(AW$1,$F330)&gt;1,AW$1,""),"")</f>
        <v/>
      </c>
      <c r="AX330" s="28" t="str">
        <f t="shared" si="1986"/>
        <v/>
      </c>
      <c r="AY330" s="28" t="str">
        <f t="shared" si="1986"/>
        <v/>
      </c>
      <c r="AZ330" s="28" t="str">
        <f t="shared" si="1986"/>
        <v/>
      </c>
      <c r="BA330" s="28" t="str">
        <f t="shared" si="1986"/>
        <v/>
      </c>
      <c r="BB330" s="28" t="str">
        <f t="shared" si="1986"/>
        <v/>
      </c>
      <c r="BC330" s="28" t="str">
        <f t="shared" si="1986"/>
        <v/>
      </c>
      <c r="BD330" s="28" t="str">
        <f t="shared" si="15"/>
        <v/>
      </c>
      <c r="BG330" s="2" t="s">
        <v>2937</v>
      </c>
      <c r="BJ330" s="28" t="str">
        <f t="shared" si="16"/>
        <v/>
      </c>
      <c r="BK330" s="28" t="str">
        <f t="shared" si="17"/>
        <v/>
      </c>
      <c r="BM330" s="2" t="s">
        <v>98</v>
      </c>
      <c r="BU330" s="12"/>
      <c r="BV330" s="12"/>
      <c r="BW330" s="12"/>
      <c r="BX330" s="64" t="s">
        <v>19309</v>
      </c>
      <c r="BY330" s="42" t="str">
        <f t="shared" si="18"/>
        <v>Gender - Male;;</v>
      </c>
      <c r="BZ330" s="65"/>
    </row>
    <row r="331" spans="1:78" ht="15">
      <c r="A331" s="16" t="s">
        <v>57</v>
      </c>
      <c r="B331" s="28">
        <f>VLOOKUP(A331,Organisations!$A$2:$B$7,2,FALSE)</f>
        <v>6</v>
      </c>
      <c r="C331" s="16" t="s">
        <v>2938</v>
      </c>
      <c r="D331" s="16" t="s">
        <v>2939</v>
      </c>
      <c r="E331" s="28" t="str">
        <f t="shared" si="0"/>
        <v>Lasting Post’s aim is to help a family with practical help after the death of loved on matters such as the funeral and p</v>
      </c>
      <c r="F331" s="16" t="s">
        <v>2941</v>
      </c>
      <c r="G331" s="16" t="s">
        <v>68</v>
      </c>
      <c r="H331" s="17"/>
      <c r="K331" s="33"/>
      <c r="L331" s="18"/>
      <c r="M331" s="28" t="str">
        <f t="shared" ref="M331:Q331" si="1987">IFERROR(IF(FIND(M$1,$F331)&gt;1,"Age - Children",""),"")</f>
        <v/>
      </c>
      <c r="N331" s="28" t="str">
        <f t="shared" si="1987"/>
        <v/>
      </c>
      <c r="O331" s="28" t="str">
        <f t="shared" si="1987"/>
        <v/>
      </c>
      <c r="P331" s="28" t="str">
        <f t="shared" si="1987"/>
        <v/>
      </c>
      <c r="Q331" s="28" t="str">
        <f t="shared" si="1987"/>
        <v/>
      </c>
      <c r="R331" s="28" t="str">
        <f t="shared" ref="R331:T331" si="1988">IFERROR(IF(FIND(R$1,$F331)&gt;1,"Age - Elderly",""),"")</f>
        <v/>
      </c>
      <c r="S331" s="28" t="str">
        <f t="shared" si="1988"/>
        <v/>
      </c>
      <c r="T331" s="28" t="str">
        <f t="shared" si="1988"/>
        <v/>
      </c>
      <c r="U331" s="28" t="str">
        <f t="shared" si="3"/>
        <v/>
      </c>
      <c r="V331" s="28" t="str">
        <f t="shared" si="4"/>
        <v/>
      </c>
      <c r="X331" s="28" t="str">
        <f t="shared" si="5"/>
        <v/>
      </c>
      <c r="Y331" s="28" t="str">
        <f t="shared" si="6"/>
        <v/>
      </c>
      <c r="Z331" s="28" t="str">
        <f t="shared" si="7"/>
        <v/>
      </c>
      <c r="AB331" s="28" t="str">
        <f t="shared" si="8"/>
        <v/>
      </c>
      <c r="AD331" s="28" t="str">
        <f t="shared" si="9"/>
        <v/>
      </c>
      <c r="AG331" s="28" t="str">
        <f t="shared" ref="AG331:AL331" si="1989">IFERROR(IF(FIND(AG$1,$F331)&gt;1,AG$1,""),"")</f>
        <v/>
      </c>
      <c r="AH331" s="28" t="str">
        <f t="shared" si="1989"/>
        <v/>
      </c>
      <c r="AI331" s="28" t="str">
        <f t="shared" si="1989"/>
        <v/>
      </c>
      <c r="AJ331" s="28" t="str">
        <f t="shared" si="1989"/>
        <v/>
      </c>
      <c r="AK331" s="28" t="str">
        <f t="shared" si="1989"/>
        <v/>
      </c>
      <c r="AL331" s="28" t="str">
        <f t="shared" si="1989"/>
        <v/>
      </c>
      <c r="AM331" s="28" t="str">
        <f t="shared" si="11"/>
        <v/>
      </c>
      <c r="AN331" s="28" t="str">
        <f t="shared" ref="AN331:AQ331" si="1990">IFERROR(IF(FIND(AN$1,$F331)&gt;1,"Status - LGBT",""),"")</f>
        <v/>
      </c>
      <c r="AO331" s="28" t="str">
        <f t="shared" si="1990"/>
        <v/>
      </c>
      <c r="AP331" s="28" t="str">
        <f t="shared" si="1990"/>
        <v/>
      </c>
      <c r="AQ331" s="28" t="str">
        <f t="shared" si="1990"/>
        <v/>
      </c>
      <c r="AR331" s="28" t="str">
        <f t="shared" ref="AR331:AV331" si="1991">IFERROR(IF(FIND(AR$1,$F331)&gt;1,"BME",""),"")</f>
        <v/>
      </c>
      <c r="AS331" s="28" t="str">
        <f t="shared" si="1991"/>
        <v/>
      </c>
      <c r="AT331" s="28" t="str">
        <f t="shared" si="1991"/>
        <v/>
      </c>
      <c r="AU331" s="28" t="str">
        <f t="shared" si="1991"/>
        <v/>
      </c>
      <c r="AV331" s="28" t="str">
        <f t="shared" si="1991"/>
        <v/>
      </c>
      <c r="AW331" s="28" t="str">
        <f t="shared" ref="AW331:BC331" si="1992">IFERROR(IF(FIND(AW$1,$F331)&gt;1,AW$1,""),"")</f>
        <v/>
      </c>
      <c r="AX331" s="28" t="str">
        <f t="shared" si="1992"/>
        <v/>
      </c>
      <c r="AY331" s="28" t="str">
        <f t="shared" si="1992"/>
        <v/>
      </c>
      <c r="AZ331" s="28" t="str">
        <f t="shared" si="1992"/>
        <v/>
      </c>
      <c r="BA331" s="28" t="str">
        <f t="shared" si="1992"/>
        <v/>
      </c>
      <c r="BB331" s="28" t="str">
        <f t="shared" si="1992"/>
        <v/>
      </c>
      <c r="BC331" s="28" t="str">
        <f t="shared" si="1992"/>
        <v/>
      </c>
      <c r="BD331" s="28" t="str">
        <f t="shared" si="15"/>
        <v/>
      </c>
      <c r="BJ331" s="28" t="str">
        <f t="shared" si="16"/>
        <v/>
      </c>
      <c r="BK331" s="28" t="str">
        <f t="shared" si="17"/>
        <v/>
      </c>
      <c r="BM331" s="2" t="s">
        <v>98</v>
      </c>
      <c r="BU331" s="18"/>
      <c r="BV331" s="18"/>
      <c r="BW331" s="18"/>
      <c r="BX331" s="66" t="s">
        <v>19311</v>
      </c>
      <c r="BY331" s="42" t="str">
        <f t="shared" si="18"/>
        <v/>
      </c>
      <c r="BZ331" s="67"/>
    </row>
    <row r="332" spans="1:78" ht="15">
      <c r="A332" s="10" t="s">
        <v>57</v>
      </c>
      <c r="B332" s="28">
        <f>VLOOKUP(A332,Organisations!$A$2:$B$7,2,FALSE)</f>
        <v>6</v>
      </c>
      <c r="C332" s="23" t="s">
        <v>2943</v>
      </c>
      <c r="D332" s="23" t="s">
        <v>2944</v>
      </c>
      <c r="E332" s="28" t="str">
        <f t="shared" si="0"/>
        <v>Providing access to palliative care information and education for patients, carers and professionals to promote end of l</v>
      </c>
      <c r="F332" s="10" t="s">
        <v>2946</v>
      </c>
      <c r="G332" s="10" t="s">
        <v>68</v>
      </c>
      <c r="H332" s="11"/>
      <c r="K332" s="34"/>
      <c r="L332" s="12"/>
      <c r="M332" s="28" t="str">
        <f t="shared" ref="M332:Q332" si="1993">IFERROR(IF(FIND(M$1,$F332)&gt;1,"Age - Children",""),"")</f>
        <v/>
      </c>
      <c r="N332" s="28" t="str">
        <f t="shared" si="1993"/>
        <v/>
      </c>
      <c r="O332" s="28" t="str">
        <f t="shared" si="1993"/>
        <v/>
      </c>
      <c r="P332" s="28" t="str">
        <f t="shared" si="1993"/>
        <v/>
      </c>
      <c r="Q332" s="28" t="str">
        <f t="shared" si="1993"/>
        <v/>
      </c>
      <c r="R332" s="28" t="str">
        <f t="shared" ref="R332:T332" si="1994">IFERROR(IF(FIND(R$1,$F332)&gt;1,"Age - Elderly",""),"")</f>
        <v/>
      </c>
      <c r="S332" s="28" t="str">
        <f t="shared" si="1994"/>
        <v/>
      </c>
      <c r="T332" s="28" t="str">
        <f t="shared" si="1994"/>
        <v/>
      </c>
      <c r="U332" s="28" t="str">
        <f t="shared" si="3"/>
        <v/>
      </c>
      <c r="V332" s="28" t="str">
        <f t="shared" si="4"/>
        <v/>
      </c>
      <c r="X332" s="28" t="str">
        <f t="shared" si="5"/>
        <v/>
      </c>
      <c r="Y332" s="28" t="str">
        <f t="shared" si="6"/>
        <v/>
      </c>
      <c r="Z332" s="28" t="str">
        <f t="shared" si="7"/>
        <v/>
      </c>
      <c r="AB332" s="28" t="str">
        <f t="shared" si="8"/>
        <v/>
      </c>
      <c r="AD332" s="28" t="str">
        <f t="shared" si="9"/>
        <v/>
      </c>
      <c r="AG332" s="28" t="str">
        <f t="shared" ref="AG332:AL332" si="1995">IFERROR(IF(FIND(AG$1,$F332)&gt;1,AG$1,""),"")</f>
        <v/>
      </c>
      <c r="AH332" s="28" t="str">
        <f t="shared" si="1995"/>
        <v/>
      </c>
      <c r="AI332" s="28" t="str">
        <f t="shared" si="1995"/>
        <v/>
      </c>
      <c r="AJ332" s="28" t="str">
        <f t="shared" si="1995"/>
        <v/>
      </c>
      <c r="AK332" s="28" t="str">
        <f t="shared" si="1995"/>
        <v/>
      </c>
      <c r="AL332" s="28" t="str">
        <f t="shared" si="1995"/>
        <v/>
      </c>
      <c r="AM332" s="28" t="str">
        <f t="shared" si="11"/>
        <v/>
      </c>
      <c r="AN332" s="28" t="str">
        <f t="shared" ref="AN332:AQ332" si="1996">IFERROR(IF(FIND(AN$1,$F332)&gt;1,"Status - LGBT",""),"")</f>
        <v/>
      </c>
      <c r="AO332" s="28" t="str">
        <f t="shared" si="1996"/>
        <v/>
      </c>
      <c r="AP332" s="28" t="str">
        <f t="shared" si="1996"/>
        <v/>
      </c>
      <c r="AQ332" s="28" t="str">
        <f t="shared" si="1996"/>
        <v/>
      </c>
      <c r="AR332" s="28" t="str">
        <f t="shared" ref="AR332:AV332" si="1997">IFERROR(IF(FIND(AR$1,$F332)&gt;1,"BME",""),"")</f>
        <v/>
      </c>
      <c r="AS332" s="28" t="str">
        <f t="shared" si="1997"/>
        <v/>
      </c>
      <c r="AT332" s="28" t="str">
        <f t="shared" si="1997"/>
        <v/>
      </c>
      <c r="AU332" s="28" t="str">
        <f t="shared" si="1997"/>
        <v/>
      </c>
      <c r="AV332" s="28" t="str">
        <f t="shared" si="1997"/>
        <v/>
      </c>
      <c r="AW332" s="28" t="str">
        <f t="shared" ref="AW332:BC332" si="1998">IFERROR(IF(FIND(AW$1,$F332)&gt;1,AW$1,""),"")</f>
        <v/>
      </c>
      <c r="AX332" s="28" t="str">
        <f t="shared" si="1998"/>
        <v/>
      </c>
      <c r="AY332" s="28" t="str">
        <f t="shared" si="1998"/>
        <v/>
      </c>
      <c r="AZ332" s="28" t="str">
        <f t="shared" si="1998"/>
        <v/>
      </c>
      <c r="BA332" s="28" t="str">
        <f t="shared" si="1998"/>
        <v/>
      </c>
      <c r="BB332" s="28" t="str">
        <f t="shared" si="1998"/>
        <v/>
      </c>
      <c r="BC332" s="28" t="str">
        <f t="shared" si="1998"/>
        <v/>
      </c>
      <c r="BD332" s="28" t="str">
        <f t="shared" si="15"/>
        <v/>
      </c>
      <c r="BJ332" s="28" t="str">
        <f t="shared" si="16"/>
        <v/>
      </c>
      <c r="BK332" s="28" t="str">
        <f t="shared" si="17"/>
        <v/>
      </c>
      <c r="BM332" s="2" t="s">
        <v>98</v>
      </c>
      <c r="BU332" s="12"/>
      <c r="BV332" s="12"/>
      <c r="BW332" s="12"/>
      <c r="BX332" s="64" t="s">
        <v>19315</v>
      </c>
      <c r="BY332" s="42" t="str">
        <f t="shared" si="18"/>
        <v/>
      </c>
      <c r="BZ332" s="65"/>
    </row>
    <row r="333" spans="1:78" ht="15">
      <c r="A333" s="16" t="s">
        <v>57</v>
      </c>
      <c r="B333" s="28">
        <f>VLOOKUP(A333,Organisations!$A$2:$B$7,2,FALSE)</f>
        <v>6</v>
      </c>
      <c r="C333" s="16" t="s">
        <v>2948</v>
      </c>
      <c r="D333" s="16" t="s">
        <v>2949</v>
      </c>
      <c r="E333" s="28" t="str">
        <f t="shared" si="0"/>
        <v>Leeds Sands are a group of bereaved parents who provide support for other parents and families who have suffered the dea</v>
      </c>
      <c r="F333" s="16" t="s">
        <v>2951</v>
      </c>
      <c r="G333" s="16" t="s">
        <v>68</v>
      </c>
      <c r="H333" s="17"/>
      <c r="K333" s="26" t="s">
        <v>2952</v>
      </c>
      <c r="L333" s="18"/>
      <c r="M333" s="28" t="str">
        <f t="shared" ref="M333:Q333" si="1999">IFERROR(IF(FIND(M$1,$F333)&gt;1,"Age - Children",""),"")</f>
        <v/>
      </c>
      <c r="N333" s="28" t="str">
        <f t="shared" si="1999"/>
        <v/>
      </c>
      <c r="O333" s="28" t="str">
        <f t="shared" si="1999"/>
        <v>Age - Children</v>
      </c>
      <c r="P333" s="28" t="str">
        <f t="shared" si="1999"/>
        <v/>
      </c>
      <c r="Q333" s="28" t="str">
        <f t="shared" si="1999"/>
        <v/>
      </c>
      <c r="R333" s="28" t="str">
        <f t="shared" ref="R333:T333" si="2000">IFERROR(IF(FIND(R$1,$F333)&gt;1,"Age - Elderly",""),"")</f>
        <v/>
      </c>
      <c r="S333" s="28" t="str">
        <f t="shared" si="2000"/>
        <v/>
      </c>
      <c r="T333" s="28" t="str">
        <f t="shared" si="2000"/>
        <v/>
      </c>
      <c r="U333" s="28" t="str">
        <f t="shared" si="3"/>
        <v>Age - Children;</v>
      </c>
      <c r="V333" s="28" t="str">
        <f t="shared" si="4"/>
        <v/>
      </c>
      <c r="X333" s="28" t="str">
        <f t="shared" si="5"/>
        <v/>
      </c>
      <c r="Y333" s="28" t="str">
        <f t="shared" si="6"/>
        <v/>
      </c>
      <c r="Z333" s="28" t="str">
        <f t="shared" si="7"/>
        <v/>
      </c>
      <c r="AB333" s="28" t="str">
        <f t="shared" si="8"/>
        <v/>
      </c>
      <c r="AD333" s="28" t="str">
        <f t="shared" si="9"/>
        <v/>
      </c>
      <c r="AG333" s="28" t="str">
        <f t="shared" ref="AG333:AL333" si="2001">IFERROR(IF(FIND(AG$1,$F333)&gt;1,AG$1,""),"")</f>
        <v/>
      </c>
      <c r="AH333" s="28" t="str">
        <f t="shared" si="2001"/>
        <v/>
      </c>
      <c r="AI333" s="28" t="str">
        <f t="shared" si="2001"/>
        <v/>
      </c>
      <c r="AJ333" s="28" t="str">
        <f t="shared" si="2001"/>
        <v/>
      </c>
      <c r="AK333" s="28" t="str">
        <f t="shared" si="2001"/>
        <v/>
      </c>
      <c r="AL333" s="28" t="str">
        <f t="shared" si="2001"/>
        <v/>
      </c>
      <c r="AM333" s="28" t="str">
        <f t="shared" si="11"/>
        <v/>
      </c>
      <c r="AN333" s="28" t="str">
        <f t="shared" ref="AN333:AQ333" si="2002">IFERROR(IF(FIND(AN$1,$F333)&gt;1,"Status - LGBT",""),"")</f>
        <v/>
      </c>
      <c r="AO333" s="28" t="str">
        <f t="shared" si="2002"/>
        <v/>
      </c>
      <c r="AP333" s="28" t="str">
        <f t="shared" si="2002"/>
        <v/>
      </c>
      <c r="AQ333" s="28" t="str">
        <f t="shared" si="2002"/>
        <v/>
      </c>
      <c r="AR333" s="28" t="str">
        <f t="shared" ref="AR333:AV333" si="2003">IFERROR(IF(FIND(AR$1,$F333)&gt;1,"BME",""),"")</f>
        <v/>
      </c>
      <c r="AS333" s="28" t="str">
        <f t="shared" si="2003"/>
        <v/>
      </c>
      <c r="AT333" s="28" t="str">
        <f t="shared" si="2003"/>
        <v/>
      </c>
      <c r="AU333" s="28" t="str">
        <f t="shared" si="2003"/>
        <v/>
      </c>
      <c r="AV333" s="28" t="str">
        <f t="shared" si="2003"/>
        <v/>
      </c>
      <c r="AW333" s="28" t="str">
        <f t="shared" ref="AW333:BC333" si="2004">IFERROR(IF(FIND(AW$1,$F333)&gt;1,AW$1,""),"")</f>
        <v/>
      </c>
      <c r="AX333" s="28" t="str">
        <f t="shared" si="2004"/>
        <v/>
      </c>
      <c r="AY333" s="28" t="str">
        <f t="shared" si="2004"/>
        <v/>
      </c>
      <c r="AZ333" s="28" t="str">
        <f t="shared" si="2004"/>
        <v/>
      </c>
      <c r="BA333" s="28" t="str">
        <f t="shared" si="2004"/>
        <v/>
      </c>
      <c r="BB333" s="28" t="str">
        <f t="shared" si="2004"/>
        <v/>
      </c>
      <c r="BC333" s="28" t="str">
        <f t="shared" si="2004"/>
        <v/>
      </c>
      <c r="BD333" s="28" t="str">
        <f t="shared" si="15"/>
        <v/>
      </c>
      <c r="BG333" s="2" t="s">
        <v>2953</v>
      </c>
      <c r="BJ333" s="28" t="str">
        <f t="shared" si="16"/>
        <v/>
      </c>
      <c r="BK333" s="28" t="str">
        <f t="shared" si="17"/>
        <v/>
      </c>
      <c r="BM333" s="2" t="s">
        <v>98</v>
      </c>
      <c r="BU333" s="18"/>
      <c r="BV333" s="18"/>
      <c r="BW333" s="18"/>
      <c r="BX333" s="66" t="s">
        <v>456</v>
      </c>
      <c r="BY333" s="42" t="str">
        <f t="shared" si="18"/>
        <v>Age - Children;;</v>
      </c>
      <c r="BZ333" s="67"/>
    </row>
    <row r="334" spans="1:78" ht="15">
      <c r="A334" s="10" t="s">
        <v>57</v>
      </c>
      <c r="B334" s="28">
        <f>VLOOKUP(A334,Organisations!$A$2:$B$7,2,FALSE)</f>
        <v>6</v>
      </c>
      <c r="C334" s="23" t="s">
        <v>1882</v>
      </c>
      <c r="D334" s="23" t="s">
        <v>1883</v>
      </c>
      <c r="E334" s="28" t="str">
        <f t="shared" si="0"/>
        <v>At a&amp;nbsp;time of bereavement Leeds Society for Deaf and Blind People is able to offer social care support. Sign Languag</v>
      </c>
      <c r="F334" s="10" t="s">
        <v>2956</v>
      </c>
      <c r="G334" s="10" t="s">
        <v>68</v>
      </c>
      <c r="H334" s="11"/>
      <c r="K334" s="30" t="s">
        <v>2957</v>
      </c>
      <c r="L334" s="12"/>
      <c r="M334" s="28" t="str">
        <f t="shared" ref="M334:Q334" si="2005">IFERROR(IF(FIND(M$1,$F334)&gt;1,"Age - Children",""),"")</f>
        <v/>
      </c>
      <c r="N334" s="28" t="str">
        <f t="shared" si="2005"/>
        <v/>
      </c>
      <c r="O334" s="28" t="str">
        <f t="shared" si="2005"/>
        <v/>
      </c>
      <c r="P334" s="28" t="str">
        <f t="shared" si="2005"/>
        <v/>
      </c>
      <c r="Q334" s="28" t="str">
        <f t="shared" si="2005"/>
        <v/>
      </c>
      <c r="R334" s="28" t="str">
        <f t="shared" ref="R334:T334" si="2006">IFERROR(IF(FIND(R$1,$F334)&gt;1,"Age - Elderly",""),"")</f>
        <v/>
      </c>
      <c r="S334" s="28" t="str">
        <f t="shared" si="2006"/>
        <v/>
      </c>
      <c r="T334" s="28" t="str">
        <f t="shared" si="2006"/>
        <v/>
      </c>
      <c r="U334" s="28" t="str">
        <f t="shared" si="3"/>
        <v/>
      </c>
      <c r="V334" s="28" t="str">
        <f t="shared" si="4"/>
        <v/>
      </c>
      <c r="X334" s="28" t="str">
        <f t="shared" si="5"/>
        <v/>
      </c>
      <c r="Y334" s="28" t="str">
        <f t="shared" si="6"/>
        <v/>
      </c>
      <c r="Z334" s="28" t="str">
        <f t="shared" si="7"/>
        <v>Gender - Male</v>
      </c>
      <c r="AB334" s="28" t="str">
        <f t="shared" si="8"/>
        <v/>
      </c>
      <c r="AD334" s="28" t="str">
        <f t="shared" si="9"/>
        <v>Gender - Male;</v>
      </c>
      <c r="AG334" s="28" t="str">
        <f t="shared" ref="AG334:AL334" si="2007">IFERROR(IF(FIND(AG$1,$F334)&gt;1,AG$1,""),"")</f>
        <v/>
      </c>
      <c r="AH334" s="28" t="str">
        <f t="shared" si="2007"/>
        <v/>
      </c>
      <c r="AI334" s="28" t="str">
        <f t="shared" si="2007"/>
        <v/>
      </c>
      <c r="AJ334" s="28" t="str">
        <f t="shared" si="2007"/>
        <v/>
      </c>
      <c r="AK334" s="28" t="str">
        <f t="shared" si="2007"/>
        <v/>
      </c>
      <c r="AL334" s="28" t="str">
        <f t="shared" si="2007"/>
        <v/>
      </c>
      <c r="AM334" s="28" t="str">
        <f t="shared" si="11"/>
        <v/>
      </c>
      <c r="AN334" s="28" t="str">
        <f t="shared" ref="AN334:AQ334" si="2008">IFERROR(IF(FIND(AN$1,$F334)&gt;1,"Status - LGBT",""),"")</f>
        <v/>
      </c>
      <c r="AO334" s="28" t="str">
        <f t="shared" si="2008"/>
        <v/>
      </c>
      <c r="AP334" s="28" t="str">
        <f t="shared" si="2008"/>
        <v/>
      </c>
      <c r="AQ334" s="28" t="str">
        <f t="shared" si="2008"/>
        <v/>
      </c>
      <c r="AR334" s="28" t="str">
        <f t="shared" ref="AR334:AV334" si="2009">IFERROR(IF(FIND(AR$1,$F334)&gt;1,"BME",""),"")</f>
        <v/>
      </c>
      <c r="AS334" s="28" t="str">
        <f t="shared" si="2009"/>
        <v/>
      </c>
      <c r="AT334" s="28" t="str">
        <f t="shared" si="2009"/>
        <v/>
      </c>
      <c r="AU334" s="28" t="str">
        <f t="shared" si="2009"/>
        <v/>
      </c>
      <c r="AV334" s="28" t="str">
        <f t="shared" si="2009"/>
        <v/>
      </c>
      <c r="AW334" s="28" t="str">
        <f t="shared" ref="AW334:BC334" si="2010">IFERROR(IF(FIND(AW$1,$F334)&gt;1,AW$1,""),"")</f>
        <v/>
      </c>
      <c r="AX334" s="28" t="str">
        <f t="shared" si="2010"/>
        <v/>
      </c>
      <c r="AY334" s="28" t="str">
        <f t="shared" si="2010"/>
        <v/>
      </c>
      <c r="AZ334" s="28" t="str">
        <f t="shared" si="2010"/>
        <v/>
      </c>
      <c r="BA334" s="28" t="str">
        <f t="shared" si="2010"/>
        <v/>
      </c>
      <c r="BB334" s="28" t="str">
        <f t="shared" si="2010"/>
        <v/>
      </c>
      <c r="BC334" s="28" t="str">
        <f t="shared" si="2010"/>
        <v/>
      </c>
      <c r="BD334" s="28" t="str">
        <f t="shared" si="15"/>
        <v/>
      </c>
      <c r="BG334" s="2" t="s">
        <v>2958</v>
      </c>
      <c r="BI334" s="2" t="s">
        <v>2775</v>
      </c>
      <c r="BJ334" s="28" t="str">
        <f t="shared" si="16"/>
        <v>Leeds</v>
      </c>
      <c r="BK334" s="28" t="str">
        <f t="shared" si="17"/>
        <v>West Yorkshire</v>
      </c>
      <c r="BM334" s="2" t="s">
        <v>98</v>
      </c>
      <c r="BU334" s="12"/>
      <c r="BV334" s="50" t="s">
        <v>561</v>
      </c>
      <c r="BW334" s="12"/>
      <c r="BX334" s="64" t="s">
        <v>19311</v>
      </c>
      <c r="BY334" s="42" t="str">
        <f t="shared" si="18"/>
        <v>Gender - Male;;LS1</v>
      </c>
      <c r="BZ334" s="65"/>
    </row>
    <row r="335" spans="1:78" ht="15">
      <c r="A335" s="16" t="s">
        <v>57</v>
      </c>
      <c r="B335" s="28">
        <f>VLOOKUP(A335,Organisations!$A$2:$B$7,2,FALSE)</f>
        <v>6</v>
      </c>
      <c r="C335" s="16" t="s">
        <v>2960</v>
      </c>
      <c r="D335" s="16" t="s">
        <v>2961</v>
      </c>
      <c r="E335" s="28" t="str">
        <f t="shared" si="0"/>
        <v>Leeds Suicide Bereavement Service is a postvention service in Leeds, West Yorkshire UK. They support people who have bee</v>
      </c>
      <c r="F335" s="16" t="s">
        <v>2963</v>
      </c>
      <c r="G335" s="16" t="s">
        <v>68</v>
      </c>
      <c r="H335" s="17"/>
      <c r="K335" s="26" t="s">
        <v>2964</v>
      </c>
      <c r="L335" s="18"/>
      <c r="M335" s="28" t="str">
        <f t="shared" ref="M335:Q335" si="2011">IFERROR(IF(FIND(M$1,$F335)&gt;1,"Age - Children",""),"")</f>
        <v/>
      </c>
      <c r="N335" s="28" t="str">
        <f t="shared" si="2011"/>
        <v/>
      </c>
      <c r="O335" s="28" t="str">
        <f t="shared" si="2011"/>
        <v/>
      </c>
      <c r="P335" s="28" t="str">
        <f t="shared" si="2011"/>
        <v/>
      </c>
      <c r="Q335" s="28" t="str">
        <f t="shared" si="2011"/>
        <v/>
      </c>
      <c r="R335" s="28" t="str">
        <f t="shared" ref="R335:T335" si="2012">IFERROR(IF(FIND(R$1,$F335)&gt;1,"Age - Elderly",""),"")</f>
        <v/>
      </c>
      <c r="S335" s="28" t="str">
        <f t="shared" si="2012"/>
        <v/>
      </c>
      <c r="T335" s="28" t="str">
        <f t="shared" si="2012"/>
        <v/>
      </c>
      <c r="U335" s="28" t="str">
        <f t="shared" si="3"/>
        <v/>
      </c>
      <c r="V335" s="28" t="str">
        <f t="shared" si="4"/>
        <v/>
      </c>
      <c r="X335" s="28" t="str">
        <f t="shared" si="5"/>
        <v/>
      </c>
      <c r="Y335" s="28" t="str">
        <f t="shared" si="6"/>
        <v/>
      </c>
      <c r="Z335" s="28" t="str">
        <f t="shared" si="7"/>
        <v>Gender - Male</v>
      </c>
      <c r="AB335" s="28" t="str">
        <f t="shared" si="8"/>
        <v/>
      </c>
      <c r="AD335" s="28" t="str">
        <f t="shared" si="9"/>
        <v>Gender - Male;</v>
      </c>
      <c r="AG335" s="28" t="str">
        <f t="shared" ref="AG335:AL335" si="2013">IFERROR(IF(FIND(AG$1,$F335)&gt;1,AG$1,""),"")</f>
        <v/>
      </c>
      <c r="AH335" s="28" t="str">
        <f t="shared" si="2013"/>
        <v/>
      </c>
      <c r="AI335" s="28" t="str">
        <f t="shared" si="2013"/>
        <v/>
      </c>
      <c r="AJ335" s="28" t="str">
        <f t="shared" si="2013"/>
        <v/>
      </c>
      <c r="AK335" s="28" t="str">
        <f t="shared" si="2013"/>
        <v/>
      </c>
      <c r="AL335" s="28" t="str">
        <f t="shared" si="2013"/>
        <v/>
      </c>
      <c r="AM335" s="28" t="str">
        <f t="shared" si="11"/>
        <v/>
      </c>
      <c r="AN335" s="28" t="str">
        <f t="shared" ref="AN335:AQ335" si="2014">IFERROR(IF(FIND(AN$1,$F335)&gt;1,"Status - LGBT",""),"")</f>
        <v/>
      </c>
      <c r="AO335" s="28" t="str">
        <f t="shared" si="2014"/>
        <v/>
      </c>
      <c r="AP335" s="28" t="str">
        <f t="shared" si="2014"/>
        <v/>
      </c>
      <c r="AQ335" s="28" t="str">
        <f t="shared" si="2014"/>
        <v/>
      </c>
      <c r="AR335" s="28" t="str">
        <f t="shared" ref="AR335:AV335" si="2015">IFERROR(IF(FIND(AR$1,$F335)&gt;1,"BME",""),"")</f>
        <v/>
      </c>
      <c r="AS335" s="28" t="str">
        <f t="shared" si="2015"/>
        <v/>
      </c>
      <c r="AT335" s="28" t="str">
        <f t="shared" si="2015"/>
        <v/>
      </c>
      <c r="AU335" s="28" t="str">
        <f t="shared" si="2015"/>
        <v/>
      </c>
      <c r="AV335" s="28" t="str">
        <f t="shared" si="2015"/>
        <v/>
      </c>
      <c r="AW335" s="28" t="str">
        <f t="shared" ref="AW335:BC335" si="2016">IFERROR(IF(FIND(AW$1,$F335)&gt;1,AW$1,""),"")</f>
        <v/>
      </c>
      <c r="AX335" s="28" t="str">
        <f t="shared" si="2016"/>
        <v/>
      </c>
      <c r="AY335" s="28" t="str">
        <f t="shared" si="2016"/>
        <v/>
      </c>
      <c r="AZ335" s="28" t="str">
        <f t="shared" si="2016"/>
        <v/>
      </c>
      <c r="BA335" s="28" t="str">
        <f t="shared" si="2016"/>
        <v>Bereavement</v>
      </c>
      <c r="BB335" s="28" t="str">
        <f t="shared" si="2016"/>
        <v/>
      </c>
      <c r="BC335" s="28" t="str">
        <f t="shared" si="2016"/>
        <v/>
      </c>
      <c r="BD335" s="28" t="str">
        <f t="shared" si="15"/>
        <v>Bereavement;</v>
      </c>
      <c r="BJ335" s="28" t="str">
        <f t="shared" si="16"/>
        <v/>
      </c>
      <c r="BK335" s="28" t="str">
        <f t="shared" si="17"/>
        <v/>
      </c>
      <c r="BM335" s="2" t="s">
        <v>98</v>
      </c>
      <c r="BU335" s="18"/>
      <c r="BV335" s="18"/>
      <c r="BW335" s="18"/>
      <c r="BX335" s="66" t="s">
        <v>19316</v>
      </c>
      <c r="BY335" s="42" t="str">
        <f t="shared" si="18"/>
        <v>Gender - Male;;Bereavement;;</v>
      </c>
      <c r="BZ335" s="67"/>
    </row>
    <row r="336" spans="1:78" ht="15">
      <c r="A336" s="10" t="s">
        <v>57</v>
      </c>
      <c r="B336" s="28">
        <f>VLOOKUP(A336,Organisations!$A$2:$B$7,2,FALSE)</f>
        <v>6</v>
      </c>
      <c r="C336" s="23" t="s">
        <v>1890</v>
      </c>
      <c r="D336" s="23" t="s">
        <v>1891</v>
      </c>
      <c r="E336" s="28" t="str">
        <f t="shared" si="0"/>
        <v xml:space="preserve">Dial House is a safe, comfortable place to visit when you feel you cannot cope or are feeling suicidal – a sanctuary in </v>
      </c>
      <c r="F336" s="10" t="s">
        <v>2967</v>
      </c>
      <c r="G336" s="10" t="s">
        <v>68</v>
      </c>
      <c r="H336" s="11"/>
      <c r="K336" s="30" t="s">
        <v>2968</v>
      </c>
      <c r="L336" s="12"/>
      <c r="M336" s="28" t="str">
        <f t="shared" ref="M336:Q336" si="2017">IFERROR(IF(FIND(M$1,$F336)&gt;1,"Age - Children",""),"")</f>
        <v/>
      </c>
      <c r="N336" s="28" t="str">
        <f t="shared" si="2017"/>
        <v/>
      </c>
      <c r="O336" s="28" t="str">
        <f t="shared" si="2017"/>
        <v/>
      </c>
      <c r="P336" s="28" t="str">
        <f t="shared" si="2017"/>
        <v/>
      </c>
      <c r="Q336" s="28" t="str">
        <f t="shared" si="2017"/>
        <v/>
      </c>
      <c r="R336" s="28" t="str">
        <f t="shared" ref="R336:T336" si="2018">IFERROR(IF(FIND(R$1,$F336)&gt;1,"Age - Elderly",""),"")</f>
        <v/>
      </c>
      <c r="S336" s="28" t="str">
        <f t="shared" si="2018"/>
        <v/>
      </c>
      <c r="T336" s="28" t="str">
        <f t="shared" si="2018"/>
        <v/>
      </c>
      <c r="U336" s="28" t="str">
        <f t="shared" si="3"/>
        <v/>
      </c>
      <c r="V336" s="28" t="str">
        <f t="shared" si="4"/>
        <v/>
      </c>
      <c r="X336" s="28" t="str">
        <f t="shared" si="5"/>
        <v/>
      </c>
      <c r="Y336" s="28" t="str">
        <f t="shared" si="6"/>
        <v/>
      </c>
      <c r="Z336" s="28" t="str">
        <f t="shared" si="7"/>
        <v/>
      </c>
      <c r="AB336" s="28" t="str">
        <f t="shared" si="8"/>
        <v/>
      </c>
      <c r="AD336" s="28" t="str">
        <f t="shared" si="9"/>
        <v/>
      </c>
      <c r="AG336" s="28" t="str">
        <f t="shared" ref="AG336:AL336" si="2019">IFERROR(IF(FIND(AG$1,$F336)&gt;1,AG$1,""),"")</f>
        <v/>
      </c>
      <c r="AH336" s="28" t="str">
        <f t="shared" si="2019"/>
        <v/>
      </c>
      <c r="AI336" s="28" t="str">
        <f t="shared" si="2019"/>
        <v/>
      </c>
      <c r="AJ336" s="28" t="str">
        <f t="shared" si="2019"/>
        <v/>
      </c>
      <c r="AK336" s="28" t="str">
        <f t="shared" si="2019"/>
        <v/>
      </c>
      <c r="AL336" s="28" t="str">
        <f t="shared" si="2019"/>
        <v/>
      </c>
      <c r="AM336" s="28" t="str">
        <f t="shared" si="11"/>
        <v/>
      </c>
      <c r="AN336" s="28" t="str">
        <f t="shared" ref="AN336:AQ336" si="2020">IFERROR(IF(FIND(AN$1,$F336)&gt;1,"Status - LGBT",""),"")</f>
        <v/>
      </c>
      <c r="AO336" s="28" t="str">
        <f t="shared" si="2020"/>
        <v/>
      </c>
      <c r="AP336" s="28" t="str">
        <f t="shared" si="2020"/>
        <v/>
      </c>
      <c r="AQ336" s="28" t="str">
        <f t="shared" si="2020"/>
        <v/>
      </c>
      <c r="AR336" s="28" t="str">
        <f t="shared" ref="AR336:AV336" si="2021">IFERROR(IF(FIND(AR$1,$F336)&gt;1,"BME",""),"")</f>
        <v/>
      </c>
      <c r="AS336" s="28" t="str">
        <f t="shared" si="2021"/>
        <v/>
      </c>
      <c r="AT336" s="28" t="str">
        <f t="shared" si="2021"/>
        <v/>
      </c>
      <c r="AU336" s="28" t="str">
        <f t="shared" si="2021"/>
        <v/>
      </c>
      <c r="AV336" s="28" t="str">
        <f t="shared" si="2021"/>
        <v/>
      </c>
      <c r="AW336" s="28" t="str">
        <f t="shared" ref="AW336:BC336" si="2022">IFERROR(IF(FIND(AW$1,$F336)&gt;1,AW$1,""),"")</f>
        <v/>
      </c>
      <c r="AX336" s="28" t="str">
        <f t="shared" si="2022"/>
        <v/>
      </c>
      <c r="AY336" s="28" t="str">
        <f t="shared" si="2022"/>
        <v/>
      </c>
      <c r="AZ336" s="28" t="str">
        <f t="shared" si="2022"/>
        <v/>
      </c>
      <c r="BA336" s="28" t="str">
        <f t="shared" si="2022"/>
        <v/>
      </c>
      <c r="BB336" s="28" t="str">
        <f t="shared" si="2022"/>
        <v/>
      </c>
      <c r="BC336" s="28" t="str">
        <f t="shared" si="2022"/>
        <v/>
      </c>
      <c r="BD336" s="28" t="str">
        <f t="shared" si="15"/>
        <v/>
      </c>
      <c r="BG336" s="2" t="s">
        <v>2969</v>
      </c>
      <c r="BI336" s="2" t="s">
        <v>1842</v>
      </c>
      <c r="BJ336" s="28" t="str">
        <f t="shared" si="16"/>
        <v>Leeds</v>
      </c>
      <c r="BK336" s="28" t="str">
        <f t="shared" si="17"/>
        <v>West Yorkshire</v>
      </c>
      <c r="BM336" s="2" t="s">
        <v>98</v>
      </c>
      <c r="BU336" s="12"/>
      <c r="BV336" s="50" t="s">
        <v>580</v>
      </c>
      <c r="BW336" s="12"/>
      <c r="BX336" s="64" t="s">
        <v>19316</v>
      </c>
      <c r="BY336" s="42" t="str">
        <f t="shared" si="18"/>
        <v>LS15</v>
      </c>
      <c r="BZ336" s="65"/>
    </row>
    <row r="337" spans="1:78" ht="15">
      <c r="A337" s="16" t="s">
        <v>57</v>
      </c>
      <c r="B337" s="28">
        <f>VLOOKUP(A337,Organisations!$A$2:$B$7,2,FALSE)</f>
        <v>6</v>
      </c>
      <c r="C337" s="16" t="s">
        <v>2972</v>
      </c>
      <c r="D337" s="16" t="s">
        <v>2973</v>
      </c>
      <c r="E337" s="28" t="str">
        <f t="shared" si="0"/>
        <v>Living Well Dying Well offer support, information and end of life &lt;em&gt;doula&lt;/em&gt; training in the UK.&amp;nbsp;Doulas are tra</v>
      </c>
      <c r="F337" s="16" t="s">
        <v>2975</v>
      </c>
      <c r="G337" s="16" t="s">
        <v>68</v>
      </c>
      <c r="H337" s="17"/>
      <c r="K337" s="33"/>
      <c r="L337" s="18"/>
      <c r="M337" s="28" t="str">
        <f t="shared" ref="M337:Q337" si="2023">IFERROR(IF(FIND(M$1,$F337)&gt;1,"Age - Children",""),"")</f>
        <v/>
      </c>
      <c r="N337" s="28" t="str">
        <f t="shared" si="2023"/>
        <v/>
      </c>
      <c r="O337" s="28" t="str">
        <f t="shared" si="2023"/>
        <v/>
      </c>
      <c r="P337" s="28" t="str">
        <f t="shared" si="2023"/>
        <v/>
      </c>
      <c r="Q337" s="28" t="str">
        <f t="shared" si="2023"/>
        <v/>
      </c>
      <c r="R337" s="28" t="str">
        <f t="shared" ref="R337:T337" si="2024">IFERROR(IF(FIND(R$1,$F337)&gt;1,"Age - Elderly",""),"")</f>
        <v/>
      </c>
      <c r="S337" s="28" t="str">
        <f t="shared" si="2024"/>
        <v/>
      </c>
      <c r="T337" s="28" t="str">
        <f t="shared" si="2024"/>
        <v/>
      </c>
      <c r="U337" s="28" t="str">
        <f t="shared" si="3"/>
        <v/>
      </c>
      <c r="V337" s="28" t="str">
        <f t="shared" si="4"/>
        <v/>
      </c>
      <c r="X337" s="28" t="str">
        <f t="shared" si="5"/>
        <v/>
      </c>
      <c r="Y337" s="28" t="str">
        <f t="shared" si="6"/>
        <v/>
      </c>
      <c r="Z337" s="28" t="str">
        <f t="shared" si="7"/>
        <v/>
      </c>
      <c r="AB337" s="28" t="str">
        <f t="shared" si="8"/>
        <v/>
      </c>
      <c r="AD337" s="28" t="str">
        <f t="shared" si="9"/>
        <v/>
      </c>
      <c r="AG337" s="28" t="str">
        <f t="shared" ref="AG337:AL337" si="2025">IFERROR(IF(FIND(AG$1,$F337)&gt;1,AG$1,""),"")</f>
        <v/>
      </c>
      <c r="AH337" s="28" t="str">
        <f t="shared" si="2025"/>
        <v/>
      </c>
      <c r="AI337" s="28" t="str">
        <f t="shared" si="2025"/>
        <v/>
      </c>
      <c r="AJ337" s="28" t="str">
        <f t="shared" si="2025"/>
        <v/>
      </c>
      <c r="AK337" s="28" t="str">
        <f t="shared" si="2025"/>
        <v/>
      </c>
      <c r="AL337" s="28" t="str">
        <f t="shared" si="2025"/>
        <v/>
      </c>
      <c r="AM337" s="28" t="str">
        <f t="shared" si="11"/>
        <v/>
      </c>
      <c r="AN337" s="28" t="str">
        <f t="shared" ref="AN337:AQ337" si="2026">IFERROR(IF(FIND(AN$1,$F337)&gt;1,"Status - LGBT",""),"")</f>
        <v/>
      </c>
      <c r="AO337" s="28" t="str">
        <f t="shared" si="2026"/>
        <v/>
      </c>
      <c r="AP337" s="28" t="str">
        <f t="shared" si="2026"/>
        <v/>
      </c>
      <c r="AQ337" s="28" t="str">
        <f t="shared" si="2026"/>
        <v/>
      </c>
      <c r="AR337" s="28" t="str">
        <f t="shared" ref="AR337:AV337" si="2027">IFERROR(IF(FIND(AR$1,$F337)&gt;1,"BME",""),"")</f>
        <v/>
      </c>
      <c r="AS337" s="28" t="str">
        <f t="shared" si="2027"/>
        <v/>
      </c>
      <c r="AT337" s="28" t="str">
        <f t="shared" si="2027"/>
        <v/>
      </c>
      <c r="AU337" s="28" t="str">
        <f t="shared" si="2027"/>
        <v/>
      </c>
      <c r="AV337" s="28" t="str">
        <f t="shared" si="2027"/>
        <v/>
      </c>
      <c r="AW337" s="28" t="str">
        <f t="shared" ref="AW337:BC337" si="2028">IFERROR(IF(FIND(AW$1,$F337)&gt;1,AW$1,""),"")</f>
        <v/>
      </c>
      <c r="AX337" s="28" t="str">
        <f t="shared" si="2028"/>
        <v/>
      </c>
      <c r="AY337" s="28" t="str">
        <f t="shared" si="2028"/>
        <v/>
      </c>
      <c r="AZ337" s="28" t="str">
        <f t="shared" si="2028"/>
        <v/>
      </c>
      <c r="BA337" s="28" t="str">
        <f t="shared" si="2028"/>
        <v/>
      </c>
      <c r="BB337" s="28" t="str">
        <f t="shared" si="2028"/>
        <v/>
      </c>
      <c r="BC337" s="28" t="str">
        <f t="shared" si="2028"/>
        <v/>
      </c>
      <c r="BD337" s="28" t="str">
        <f t="shared" si="15"/>
        <v/>
      </c>
      <c r="BJ337" s="28" t="str">
        <f t="shared" si="16"/>
        <v/>
      </c>
      <c r="BK337" s="28" t="str">
        <f t="shared" si="17"/>
        <v/>
      </c>
      <c r="BM337" s="2" t="s">
        <v>98</v>
      </c>
      <c r="BU337" s="18"/>
      <c r="BV337" s="18"/>
      <c r="BW337" s="18"/>
      <c r="BX337" s="66" t="s">
        <v>19317</v>
      </c>
      <c r="BY337" s="42" t="str">
        <f t="shared" si="18"/>
        <v/>
      </c>
      <c r="BZ337" s="67"/>
    </row>
    <row r="338" spans="1:78" ht="15">
      <c r="A338" s="10" t="s">
        <v>57</v>
      </c>
      <c r="B338" s="28">
        <f>VLOOKUP(A338,Organisations!$A$2:$B$7,2,FALSE)</f>
        <v>6</v>
      </c>
      <c r="C338" s="10" t="s">
        <v>2978</v>
      </c>
      <c r="D338" s="10" t="s">
        <v>2979</v>
      </c>
      <c r="E338" s="28" t="str">
        <f t="shared" si="0"/>
        <v>Martin House has always offered a bereavement service to families using the hospice in which a baby or child with a life</v>
      </c>
      <c r="F338" s="10" t="s">
        <v>2981</v>
      </c>
      <c r="G338" s="10" t="s">
        <v>68</v>
      </c>
      <c r="H338" s="11"/>
      <c r="K338" s="30" t="s">
        <v>2982</v>
      </c>
      <c r="L338" s="12"/>
      <c r="M338" s="28" t="str">
        <f t="shared" ref="M338:Q338" si="2029">IFERROR(IF(FIND(M$1,$F338)&gt;1,"Age - Children",""),"")</f>
        <v/>
      </c>
      <c r="N338" s="28" t="str">
        <f t="shared" si="2029"/>
        <v/>
      </c>
      <c r="O338" s="28" t="str">
        <f t="shared" si="2029"/>
        <v>Age - Children</v>
      </c>
      <c r="P338" s="28" t="str">
        <f t="shared" si="2029"/>
        <v/>
      </c>
      <c r="Q338" s="28" t="str">
        <f t="shared" si="2029"/>
        <v/>
      </c>
      <c r="R338" s="28" t="str">
        <f t="shared" ref="R338:T338" si="2030">IFERROR(IF(FIND(R$1,$F338)&gt;1,"Age - Elderly",""),"")</f>
        <v/>
      </c>
      <c r="S338" s="28" t="str">
        <f t="shared" si="2030"/>
        <v/>
      </c>
      <c r="T338" s="28" t="str">
        <f t="shared" si="2030"/>
        <v/>
      </c>
      <c r="U338" s="28" t="str">
        <f t="shared" si="3"/>
        <v>Age - Children;</v>
      </c>
      <c r="V338" s="28" t="str">
        <f t="shared" si="4"/>
        <v/>
      </c>
      <c r="X338" s="28" t="str">
        <f t="shared" si="5"/>
        <v/>
      </c>
      <c r="Y338" s="28" t="str">
        <f t="shared" si="6"/>
        <v/>
      </c>
      <c r="Z338" s="28" t="str">
        <f t="shared" si="7"/>
        <v>Gender - Male</v>
      </c>
      <c r="AB338" s="28" t="str">
        <f t="shared" si="8"/>
        <v/>
      </c>
      <c r="AD338" s="28" t="str">
        <f t="shared" si="9"/>
        <v>Gender - Male;</v>
      </c>
      <c r="AG338" s="28" t="str">
        <f t="shared" ref="AG338:AL338" si="2031">IFERROR(IF(FIND(AG$1,$F338)&gt;1,AG$1,""),"")</f>
        <v/>
      </c>
      <c r="AH338" s="28" t="str">
        <f t="shared" si="2031"/>
        <v/>
      </c>
      <c r="AI338" s="28" t="str">
        <f t="shared" si="2031"/>
        <v/>
      </c>
      <c r="AJ338" s="28" t="str">
        <f t="shared" si="2031"/>
        <v/>
      </c>
      <c r="AK338" s="28" t="str">
        <f t="shared" si="2031"/>
        <v/>
      </c>
      <c r="AL338" s="28" t="str">
        <f t="shared" si="2031"/>
        <v/>
      </c>
      <c r="AM338" s="28" t="str">
        <f t="shared" si="11"/>
        <v/>
      </c>
      <c r="AN338" s="28" t="str">
        <f t="shared" ref="AN338:AQ338" si="2032">IFERROR(IF(FIND(AN$1,$F338)&gt;1,"Status - LGBT",""),"")</f>
        <v/>
      </c>
      <c r="AO338" s="28" t="str">
        <f t="shared" si="2032"/>
        <v/>
      </c>
      <c r="AP338" s="28" t="str">
        <f t="shared" si="2032"/>
        <v/>
      </c>
      <c r="AQ338" s="28" t="str">
        <f t="shared" si="2032"/>
        <v/>
      </c>
      <c r="AR338" s="28" t="str">
        <f t="shared" ref="AR338:AV338" si="2033">IFERROR(IF(FIND(AR$1,$F338)&gt;1,"BME",""),"")</f>
        <v/>
      </c>
      <c r="AS338" s="28" t="str">
        <f t="shared" si="2033"/>
        <v/>
      </c>
      <c r="AT338" s="28" t="str">
        <f t="shared" si="2033"/>
        <v/>
      </c>
      <c r="AU338" s="28" t="str">
        <f t="shared" si="2033"/>
        <v/>
      </c>
      <c r="AV338" s="28" t="str">
        <f t="shared" si="2033"/>
        <v/>
      </c>
      <c r="AW338" s="28" t="str">
        <f t="shared" ref="AW338:BC338" si="2034">IFERROR(IF(FIND(AW$1,$F338)&gt;1,AW$1,""),"")</f>
        <v/>
      </c>
      <c r="AX338" s="28" t="str">
        <f t="shared" si="2034"/>
        <v/>
      </c>
      <c r="AY338" s="28" t="str">
        <f t="shared" si="2034"/>
        <v/>
      </c>
      <c r="AZ338" s="28" t="str">
        <f t="shared" si="2034"/>
        <v/>
      </c>
      <c r="BA338" s="28" t="str">
        <f t="shared" si="2034"/>
        <v/>
      </c>
      <c r="BB338" s="28" t="str">
        <f t="shared" si="2034"/>
        <v/>
      </c>
      <c r="BC338" s="28" t="str">
        <f t="shared" si="2034"/>
        <v/>
      </c>
      <c r="BD338" s="28" t="str">
        <f t="shared" si="15"/>
        <v/>
      </c>
      <c r="BG338" s="2" t="s">
        <v>2984</v>
      </c>
      <c r="BI338" s="2" t="s">
        <v>2786</v>
      </c>
      <c r="BJ338" s="28" t="str">
        <f t="shared" si="16"/>
        <v/>
      </c>
      <c r="BK338" s="28" t="str">
        <f t="shared" si="17"/>
        <v/>
      </c>
      <c r="BM338" s="2" t="s">
        <v>98</v>
      </c>
      <c r="BU338" s="12"/>
      <c r="BV338" s="50" t="s">
        <v>594</v>
      </c>
      <c r="BW338" s="12"/>
      <c r="BX338" s="64" t="s">
        <v>19318</v>
      </c>
      <c r="BY338" s="42" t="str">
        <f t="shared" si="18"/>
        <v>Age - Children;;Gender - Male;;LS23</v>
      </c>
      <c r="BZ338" s="65"/>
    </row>
    <row r="339" spans="1:78" ht="15">
      <c r="A339" s="16" t="s">
        <v>57</v>
      </c>
      <c r="B339" s="28">
        <f>VLOOKUP(A339,Organisations!$A$2:$B$7,2,FALSE)</f>
        <v>6</v>
      </c>
      <c r="C339" s="16" t="s">
        <v>2987</v>
      </c>
      <c r="D339" s="16" t="s">
        <v>2987</v>
      </c>
      <c r="E339" s="28" t="str">
        <f t="shared" si="0"/>
        <v>MindMate, is a Leeds-based website, for young people, their families and the professionals who support them. It helps yo</v>
      </c>
      <c r="F339" s="16" t="s">
        <v>2989</v>
      </c>
      <c r="G339" s="16" t="s">
        <v>68</v>
      </c>
      <c r="H339" s="17"/>
      <c r="K339" s="33"/>
      <c r="L339" s="18"/>
      <c r="M339" s="28" t="str">
        <f t="shared" ref="M339:Q339" si="2035">IFERROR(IF(FIND(M$1,$F339)&gt;1,"Age - Children",""),"")</f>
        <v/>
      </c>
      <c r="N339" s="28" t="str">
        <f t="shared" si="2035"/>
        <v/>
      </c>
      <c r="O339" s="28" t="str">
        <f t="shared" si="2035"/>
        <v/>
      </c>
      <c r="P339" s="28" t="str">
        <f t="shared" si="2035"/>
        <v/>
      </c>
      <c r="Q339" s="28" t="str">
        <f t="shared" si="2035"/>
        <v/>
      </c>
      <c r="R339" s="28" t="str">
        <f t="shared" ref="R339:T339" si="2036">IFERROR(IF(FIND(R$1,$F339)&gt;1,"Age - Elderly",""),"")</f>
        <v/>
      </c>
      <c r="S339" s="28" t="str">
        <f t="shared" si="2036"/>
        <v/>
      </c>
      <c r="T339" s="28" t="str">
        <f t="shared" si="2036"/>
        <v/>
      </c>
      <c r="U339" s="28" t="str">
        <f t="shared" si="3"/>
        <v/>
      </c>
      <c r="V339" s="28" t="str">
        <f t="shared" si="4"/>
        <v/>
      </c>
      <c r="X339" s="28" t="str">
        <f t="shared" si="5"/>
        <v/>
      </c>
      <c r="Y339" s="28" t="str">
        <f t="shared" si="6"/>
        <v/>
      </c>
      <c r="Z339" s="28" t="str">
        <f t="shared" si="7"/>
        <v>Gender - Male</v>
      </c>
      <c r="AB339" s="28" t="str">
        <f t="shared" si="8"/>
        <v/>
      </c>
      <c r="AD339" s="28" t="str">
        <f t="shared" si="9"/>
        <v>Gender - Male;</v>
      </c>
      <c r="AG339" s="28" t="str">
        <f t="shared" ref="AG339:AL339" si="2037">IFERROR(IF(FIND(AG$1,$F339)&gt;1,AG$1,""),"")</f>
        <v/>
      </c>
      <c r="AH339" s="28" t="str">
        <f t="shared" si="2037"/>
        <v/>
      </c>
      <c r="AI339" s="28" t="str">
        <f t="shared" si="2037"/>
        <v/>
      </c>
      <c r="AJ339" s="28" t="str">
        <f t="shared" si="2037"/>
        <v/>
      </c>
      <c r="AK339" s="28" t="str">
        <f t="shared" si="2037"/>
        <v/>
      </c>
      <c r="AL339" s="28" t="str">
        <f t="shared" si="2037"/>
        <v/>
      </c>
      <c r="AM339" s="28" t="str">
        <f t="shared" si="11"/>
        <v/>
      </c>
      <c r="AN339" s="28" t="str">
        <f t="shared" ref="AN339:AQ339" si="2038">IFERROR(IF(FIND(AN$1,$F339)&gt;1,"Status - LGBT",""),"")</f>
        <v/>
      </c>
      <c r="AO339" s="28" t="str">
        <f t="shared" si="2038"/>
        <v/>
      </c>
      <c r="AP339" s="28" t="str">
        <f t="shared" si="2038"/>
        <v/>
      </c>
      <c r="AQ339" s="28" t="str">
        <f t="shared" si="2038"/>
        <v/>
      </c>
      <c r="AR339" s="28" t="str">
        <f t="shared" ref="AR339:AV339" si="2039">IFERROR(IF(FIND(AR$1,$F339)&gt;1,"BME",""),"")</f>
        <v/>
      </c>
      <c r="AS339" s="28" t="str">
        <f t="shared" si="2039"/>
        <v/>
      </c>
      <c r="AT339" s="28" t="str">
        <f t="shared" si="2039"/>
        <v/>
      </c>
      <c r="AU339" s="28" t="str">
        <f t="shared" si="2039"/>
        <v/>
      </c>
      <c r="AV339" s="28" t="str">
        <f t="shared" si="2039"/>
        <v/>
      </c>
      <c r="AW339" s="28" t="str">
        <f t="shared" ref="AW339:BC339" si="2040">IFERROR(IF(FIND(AW$1,$F339)&gt;1,AW$1,""),"")</f>
        <v>anxiety</v>
      </c>
      <c r="AX339" s="28" t="str">
        <f t="shared" si="2040"/>
        <v/>
      </c>
      <c r="AY339" s="28" t="str">
        <f t="shared" si="2040"/>
        <v/>
      </c>
      <c r="AZ339" s="28" t="str">
        <f t="shared" si="2040"/>
        <v/>
      </c>
      <c r="BA339" s="28" t="str">
        <f t="shared" si="2040"/>
        <v/>
      </c>
      <c r="BB339" s="28" t="str">
        <f t="shared" si="2040"/>
        <v/>
      </c>
      <c r="BC339" s="28" t="str">
        <f t="shared" si="2040"/>
        <v/>
      </c>
      <c r="BD339" s="28" t="str">
        <f t="shared" si="15"/>
        <v>anxiety;</v>
      </c>
      <c r="BJ339" s="28" t="str">
        <f t="shared" si="16"/>
        <v/>
      </c>
      <c r="BK339" s="28" t="str">
        <f t="shared" si="17"/>
        <v/>
      </c>
      <c r="BM339" s="2" t="s">
        <v>98</v>
      </c>
      <c r="BU339" s="18"/>
      <c r="BV339" s="18"/>
      <c r="BW339" s="18"/>
      <c r="BX339" s="66" t="s">
        <v>19319</v>
      </c>
      <c r="BY339" s="42" t="str">
        <f t="shared" si="18"/>
        <v>Gender - Male;;anxiety;;</v>
      </c>
      <c r="BZ339" s="67"/>
    </row>
    <row r="340" spans="1:78" ht="15">
      <c r="A340" s="10" t="s">
        <v>57</v>
      </c>
      <c r="B340" s="28">
        <f>VLOOKUP(A340,Organisations!$A$2:$B$7,2,FALSE)</f>
        <v>6</v>
      </c>
      <c r="C340" s="23" t="s">
        <v>2992</v>
      </c>
      <c r="D340" s="23" t="s">
        <v>2992</v>
      </c>
      <c r="E340" s="28" t="str">
        <f t="shared" si="0"/>
        <v>MindWell is the single ‘go to’ place for information about mental health in Leeds. It provides a portal for anyone livin</v>
      </c>
      <c r="F340" s="10" t="s">
        <v>2994</v>
      </c>
      <c r="G340" s="10" t="s">
        <v>68</v>
      </c>
      <c r="H340" s="11"/>
      <c r="K340" s="34"/>
      <c r="L340" s="12"/>
      <c r="M340" s="28" t="str">
        <f t="shared" ref="M340:Q340" si="2041">IFERROR(IF(FIND(M$1,$F340)&gt;1,"Age - Children",""),"")</f>
        <v/>
      </c>
      <c r="N340" s="28" t="str">
        <f t="shared" si="2041"/>
        <v/>
      </c>
      <c r="O340" s="28" t="str">
        <f t="shared" si="2041"/>
        <v/>
      </c>
      <c r="P340" s="28" t="str">
        <f t="shared" si="2041"/>
        <v/>
      </c>
      <c r="Q340" s="28" t="str">
        <f t="shared" si="2041"/>
        <v/>
      </c>
      <c r="R340" s="28" t="str">
        <f t="shared" ref="R340:T340" si="2042">IFERROR(IF(FIND(R$1,$F340)&gt;1,"Age - Elderly",""),"")</f>
        <v/>
      </c>
      <c r="S340" s="28" t="str">
        <f t="shared" si="2042"/>
        <v/>
      </c>
      <c r="T340" s="28" t="str">
        <f t="shared" si="2042"/>
        <v/>
      </c>
      <c r="U340" s="28" t="str">
        <f t="shared" si="3"/>
        <v/>
      </c>
      <c r="V340" s="28" t="str">
        <f t="shared" si="4"/>
        <v/>
      </c>
      <c r="X340" s="28" t="str">
        <f t="shared" si="5"/>
        <v/>
      </c>
      <c r="Y340" s="28" t="str">
        <f t="shared" si="6"/>
        <v/>
      </c>
      <c r="Z340" s="28" t="str">
        <f t="shared" si="7"/>
        <v>Gender - Male</v>
      </c>
      <c r="AB340" s="28" t="str">
        <f t="shared" si="8"/>
        <v/>
      </c>
      <c r="AD340" s="28" t="str">
        <f t="shared" si="9"/>
        <v>Gender - Male;</v>
      </c>
      <c r="AG340" s="28" t="str">
        <f t="shared" ref="AG340:AL340" si="2043">IFERROR(IF(FIND(AG$1,$F340)&gt;1,AG$1,""),"")</f>
        <v/>
      </c>
      <c r="AH340" s="28" t="str">
        <f t="shared" si="2043"/>
        <v/>
      </c>
      <c r="AI340" s="28" t="str">
        <f t="shared" si="2043"/>
        <v/>
      </c>
      <c r="AJ340" s="28" t="str">
        <f t="shared" si="2043"/>
        <v/>
      </c>
      <c r="AK340" s="28" t="str">
        <f t="shared" si="2043"/>
        <v/>
      </c>
      <c r="AL340" s="28" t="str">
        <f t="shared" si="2043"/>
        <v/>
      </c>
      <c r="AM340" s="28" t="str">
        <f t="shared" si="11"/>
        <v/>
      </c>
      <c r="AN340" s="28" t="str">
        <f t="shared" ref="AN340:AQ340" si="2044">IFERROR(IF(FIND(AN$1,$F340)&gt;1,"Status - LGBT",""),"")</f>
        <v/>
      </c>
      <c r="AO340" s="28" t="str">
        <f t="shared" si="2044"/>
        <v/>
      </c>
      <c r="AP340" s="28" t="str">
        <f t="shared" si="2044"/>
        <v/>
      </c>
      <c r="AQ340" s="28" t="str">
        <f t="shared" si="2044"/>
        <v/>
      </c>
      <c r="AR340" s="28" t="str">
        <f t="shared" ref="AR340:AV340" si="2045">IFERROR(IF(FIND(AR$1,$F340)&gt;1,"BME",""),"")</f>
        <v/>
      </c>
      <c r="AS340" s="28" t="str">
        <f t="shared" si="2045"/>
        <v/>
      </c>
      <c r="AT340" s="28" t="str">
        <f t="shared" si="2045"/>
        <v/>
      </c>
      <c r="AU340" s="28" t="str">
        <f t="shared" si="2045"/>
        <v/>
      </c>
      <c r="AV340" s="28" t="str">
        <f t="shared" si="2045"/>
        <v/>
      </c>
      <c r="AW340" s="28" t="str">
        <f t="shared" ref="AW340:BC340" si="2046">IFERROR(IF(FIND(AW$1,$F340)&gt;1,AW$1,""),"")</f>
        <v/>
      </c>
      <c r="AX340" s="28" t="str">
        <f t="shared" si="2046"/>
        <v/>
      </c>
      <c r="AY340" s="28" t="str">
        <f t="shared" si="2046"/>
        <v/>
      </c>
      <c r="AZ340" s="28" t="str">
        <f t="shared" si="2046"/>
        <v/>
      </c>
      <c r="BA340" s="28" t="str">
        <f t="shared" si="2046"/>
        <v/>
      </c>
      <c r="BB340" s="28" t="str">
        <f t="shared" si="2046"/>
        <v/>
      </c>
      <c r="BC340" s="28" t="str">
        <f t="shared" si="2046"/>
        <v/>
      </c>
      <c r="BD340" s="28" t="str">
        <f t="shared" si="15"/>
        <v/>
      </c>
      <c r="BJ340" s="28" t="str">
        <f t="shared" si="16"/>
        <v/>
      </c>
      <c r="BK340" s="28" t="str">
        <f t="shared" si="17"/>
        <v/>
      </c>
      <c r="BM340" s="2" t="s">
        <v>98</v>
      </c>
      <c r="BU340" s="12"/>
      <c r="BV340" s="12"/>
      <c r="BW340" s="12"/>
      <c r="BX340" s="64" t="s">
        <v>19301</v>
      </c>
      <c r="BY340" s="42" t="str">
        <f t="shared" si="18"/>
        <v>Gender - Male;;</v>
      </c>
      <c r="BZ340" s="65"/>
    </row>
    <row r="341" spans="1:78" ht="15">
      <c r="A341" s="16" t="s">
        <v>57</v>
      </c>
      <c r="B341" s="28">
        <f>VLOOKUP(A341,Organisations!$A$2:$B$7,2,FALSE)</f>
        <v>6</v>
      </c>
      <c r="C341" s="16" t="s">
        <v>2997</v>
      </c>
      <c r="D341" s="16" t="s">
        <v>2998</v>
      </c>
      <c r="E341" s="28" t="str">
        <f t="shared" si="0"/>
        <v>Working with the British Red Cross, Cruse Bereavement Care has established More than Words. They are providing new oppor</v>
      </c>
      <c r="F341" s="16" t="s">
        <v>3000</v>
      </c>
      <c r="G341" s="16" t="s">
        <v>68</v>
      </c>
      <c r="H341" s="17"/>
      <c r="K341" s="26" t="s">
        <v>3001</v>
      </c>
      <c r="L341" s="18"/>
      <c r="M341" s="28" t="str">
        <f t="shared" ref="M341:Q341" si="2047">IFERROR(IF(FIND(M$1,$F341)&gt;1,"Age - Children",""),"")</f>
        <v/>
      </c>
      <c r="N341" s="28" t="str">
        <f t="shared" si="2047"/>
        <v/>
      </c>
      <c r="O341" s="28" t="str">
        <f t="shared" si="2047"/>
        <v/>
      </c>
      <c r="P341" s="28" t="str">
        <f t="shared" si="2047"/>
        <v/>
      </c>
      <c r="Q341" s="28" t="str">
        <f t="shared" si="2047"/>
        <v/>
      </c>
      <c r="R341" s="28" t="str">
        <f t="shared" ref="R341:T341" si="2048">IFERROR(IF(FIND(R$1,$F341)&gt;1,"Age - Elderly",""),"")</f>
        <v/>
      </c>
      <c r="S341" s="28" t="str">
        <f t="shared" si="2048"/>
        <v/>
      </c>
      <c r="T341" s="28" t="str">
        <f t="shared" si="2048"/>
        <v/>
      </c>
      <c r="U341" s="28" t="str">
        <f t="shared" si="3"/>
        <v/>
      </c>
      <c r="V341" s="28" t="str">
        <f t="shared" si="4"/>
        <v/>
      </c>
      <c r="X341" s="28" t="str">
        <f t="shared" si="5"/>
        <v/>
      </c>
      <c r="Y341" s="28" t="str">
        <f t="shared" si="6"/>
        <v/>
      </c>
      <c r="Z341" s="28" t="str">
        <f t="shared" si="7"/>
        <v>Gender - Male</v>
      </c>
      <c r="AB341" s="28" t="str">
        <f t="shared" si="8"/>
        <v/>
      </c>
      <c r="AD341" s="28" t="str">
        <f t="shared" si="9"/>
        <v>Gender - Male;</v>
      </c>
      <c r="AG341" s="28" t="str">
        <f t="shared" ref="AG341:AL341" si="2049">IFERROR(IF(FIND(AG$1,$F341)&gt;1,AG$1,""),"")</f>
        <v/>
      </c>
      <c r="AH341" s="28" t="str">
        <f t="shared" si="2049"/>
        <v/>
      </c>
      <c r="AI341" s="28" t="str">
        <f t="shared" si="2049"/>
        <v/>
      </c>
      <c r="AJ341" s="28" t="str">
        <f t="shared" si="2049"/>
        <v/>
      </c>
      <c r="AK341" s="28" t="str">
        <f t="shared" si="2049"/>
        <v/>
      </c>
      <c r="AL341" s="28" t="str">
        <f t="shared" si="2049"/>
        <v/>
      </c>
      <c r="AM341" s="28" t="str">
        <f t="shared" si="11"/>
        <v/>
      </c>
      <c r="AN341" s="28" t="str">
        <f t="shared" ref="AN341:AQ341" si="2050">IFERROR(IF(FIND(AN$1,$F341)&gt;1,"Status - LGBT",""),"")</f>
        <v/>
      </c>
      <c r="AO341" s="28" t="str">
        <f t="shared" si="2050"/>
        <v/>
      </c>
      <c r="AP341" s="28" t="str">
        <f t="shared" si="2050"/>
        <v/>
      </c>
      <c r="AQ341" s="28" t="str">
        <f t="shared" si="2050"/>
        <v/>
      </c>
      <c r="AR341" s="28" t="str">
        <f t="shared" ref="AR341:AV341" si="2051">IFERROR(IF(FIND(AR$1,$F341)&gt;1,"BME",""),"")</f>
        <v/>
      </c>
      <c r="AS341" s="28" t="str">
        <f t="shared" si="2051"/>
        <v/>
      </c>
      <c r="AT341" s="28" t="str">
        <f t="shared" si="2051"/>
        <v/>
      </c>
      <c r="AU341" s="28" t="str">
        <f t="shared" si="2051"/>
        <v/>
      </c>
      <c r="AV341" s="28" t="str">
        <f t="shared" si="2051"/>
        <v/>
      </c>
      <c r="AW341" s="28" t="str">
        <f t="shared" ref="AW341:BC341" si="2052">IFERROR(IF(FIND(AW$1,$F341)&gt;1,AW$1,""),"")</f>
        <v/>
      </c>
      <c r="AX341" s="28" t="str">
        <f t="shared" si="2052"/>
        <v/>
      </c>
      <c r="AY341" s="28" t="str">
        <f t="shared" si="2052"/>
        <v/>
      </c>
      <c r="AZ341" s="28" t="str">
        <f t="shared" si="2052"/>
        <v/>
      </c>
      <c r="BA341" s="28" t="str">
        <f t="shared" si="2052"/>
        <v>Bereavement</v>
      </c>
      <c r="BB341" s="28" t="str">
        <f t="shared" si="2052"/>
        <v/>
      </c>
      <c r="BC341" s="28" t="str">
        <f t="shared" si="2052"/>
        <v/>
      </c>
      <c r="BD341" s="28" t="str">
        <f t="shared" si="15"/>
        <v>Bereavement;</v>
      </c>
      <c r="BJ341" s="28" t="str">
        <f t="shared" si="16"/>
        <v/>
      </c>
      <c r="BK341" s="28" t="str">
        <f t="shared" si="17"/>
        <v/>
      </c>
      <c r="BM341" s="2" t="s">
        <v>98</v>
      </c>
      <c r="BU341" s="18"/>
      <c r="BV341" s="18"/>
      <c r="BW341" s="18"/>
      <c r="BX341" s="66" t="s">
        <v>19320</v>
      </c>
      <c r="BY341" s="42" t="str">
        <f t="shared" si="18"/>
        <v>Gender - Male;;Bereavement;;</v>
      </c>
      <c r="BZ341" s="67"/>
    </row>
    <row r="342" spans="1:78" ht="15">
      <c r="A342" s="10" t="s">
        <v>57</v>
      </c>
      <c r="B342" s="28">
        <f>VLOOKUP(A342,Organisations!$A$2:$B$7,2,FALSE)</f>
        <v>6</v>
      </c>
      <c r="C342" s="10" t="s">
        <v>3004</v>
      </c>
      <c r="D342" s="10" t="s">
        <v>3005</v>
      </c>
      <c r="E342" s="28" t="str">
        <f t="shared" si="0"/>
        <v>The Muslim Bereavement Support Service is a registered charity, founded in 2012. They are a non-profit organisation serv</v>
      </c>
      <c r="F342" s="10" t="s">
        <v>3007</v>
      </c>
      <c r="G342" s="10" t="s">
        <v>68</v>
      </c>
      <c r="H342" s="11"/>
      <c r="K342" s="30" t="s">
        <v>3008</v>
      </c>
      <c r="L342" s="12"/>
      <c r="M342" s="28" t="str">
        <f t="shared" ref="M342:Q342" si="2053">IFERROR(IF(FIND(M$1,$F342)&gt;1,"Age - Children",""),"")</f>
        <v/>
      </c>
      <c r="N342" s="28" t="str">
        <f t="shared" si="2053"/>
        <v/>
      </c>
      <c r="O342" s="28" t="str">
        <f t="shared" si="2053"/>
        <v/>
      </c>
      <c r="P342" s="28" t="str">
        <f t="shared" si="2053"/>
        <v/>
      </c>
      <c r="Q342" s="28" t="str">
        <f t="shared" si="2053"/>
        <v/>
      </c>
      <c r="R342" s="28" t="str">
        <f t="shared" ref="R342:T342" si="2054">IFERROR(IF(FIND(R$1,$F342)&gt;1,"Age - Elderly",""),"")</f>
        <v/>
      </c>
      <c r="S342" s="28" t="str">
        <f t="shared" si="2054"/>
        <v/>
      </c>
      <c r="T342" s="28" t="str">
        <f t="shared" si="2054"/>
        <v/>
      </c>
      <c r="U342" s="28" t="str">
        <f t="shared" si="3"/>
        <v/>
      </c>
      <c r="V342" s="28" t="str">
        <f t="shared" si="4"/>
        <v/>
      </c>
      <c r="X342" s="28" t="str">
        <f t="shared" si="5"/>
        <v/>
      </c>
      <c r="Y342" s="28" t="str">
        <f t="shared" si="6"/>
        <v/>
      </c>
      <c r="Z342" s="28" t="str">
        <f t="shared" si="7"/>
        <v>Gender - Male</v>
      </c>
      <c r="AB342" s="28" t="str">
        <f t="shared" si="8"/>
        <v/>
      </c>
      <c r="AD342" s="28" t="str">
        <f t="shared" si="9"/>
        <v>Gender - Male;</v>
      </c>
      <c r="AG342" s="28" t="str">
        <f t="shared" ref="AG342:AL342" si="2055">IFERROR(IF(FIND(AG$1,$F342)&gt;1,AG$1,""),"")</f>
        <v/>
      </c>
      <c r="AH342" s="28" t="str">
        <f t="shared" si="2055"/>
        <v/>
      </c>
      <c r="AI342" s="28" t="str">
        <f t="shared" si="2055"/>
        <v/>
      </c>
      <c r="AJ342" s="28" t="str">
        <f t="shared" si="2055"/>
        <v/>
      </c>
      <c r="AK342" s="28" t="str">
        <f t="shared" si="2055"/>
        <v/>
      </c>
      <c r="AL342" s="28" t="str">
        <f t="shared" si="2055"/>
        <v/>
      </c>
      <c r="AM342" s="28" t="str">
        <f t="shared" si="11"/>
        <v/>
      </c>
      <c r="AN342" s="28" t="str">
        <f t="shared" ref="AN342:AQ342" si="2056">IFERROR(IF(FIND(AN$1,$F342)&gt;1,"Status - LGBT",""),"")</f>
        <v/>
      </c>
      <c r="AO342" s="28" t="str">
        <f t="shared" si="2056"/>
        <v/>
      </c>
      <c r="AP342" s="28" t="str">
        <f t="shared" si="2056"/>
        <v/>
      </c>
      <c r="AQ342" s="28" t="str">
        <f t="shared" si="2056"/>
        <v/>
      </c>
      <c r="AR342" s="28" t="str">
        <f t="shared" ref="AR342:AV342" si="2057">IFERROR(IF(FIND(AR$1,$F342)&gt;1,"BME",""),"")</f>
        <v/>
      </c>
      <c r="AS342" s="28" t="str">
        <f t="shared" si="2057"/>
        <v/>
      </c>
      <c r="AT342" s="28" t="str">
        <f t="shared" si="2057"/>
        <v/>
      </c>
      <c r="AU342" s="28" t="str">
        <f t="shared" si="2057"/>
        <v/>
      </c>
      <c r="AV342" s="28" t="str">
        <f t="shared" si="2057"/>
        <v/>
      </c>
      <c r="AW342" s="28" t="str">
        <f t="shared" ref="AW342:BC342" si="2058">IFERROR(IF(FIND(AW$1,$F342)&gt;1,AW$1,""),"")</f>
        <v/>
      </c>
      <c r="AX342" s="28" t="str">
        <f t="shared" si="2058"/>
        <v/>
      </c>
      <c r="AY342" s="28" t="str">
        <f t="shared" si="2058"/>
        <v/>
      </c>
      <c r="AZ342" s="28" t="str">
        <f t="shared" si="2058"/>
        <v/>
      </c>
      <c r="BA342" s="28" t="str">
        <f t="shared" si="2058"/>
        <v>Bereavement</v>
      </c>
      <c r="BB342" s="28" t="str">
        <f t="shared" si="2058"/>
        <v/>
      </c>
      <c r="BC342" s="28" t="str">
        <f t="shared" si="2058"/>
        <v/>
      </c>
      <c r="BD342" s="28" t="str">
        <f t="shared" si="15"/>
        <v>Bereavement;</v>
      </c>
      <c r="BG342" s="2" t="s">
        <v>3009</v>
      </c>
      <c r="BJ342" s="28" t="str">
        <f t="shared" si="16"/>
        <v/>
      </c>
      <c r="BK342" s="28" t="str">
        <f t="shared" si="17"/>
        <v/>
      </c>
      <c r="BM342" s="2" t="s">
        <v>98</v>
      </c>
      <c r="BU342" s="12"/>
      <c r="BV342" s="12"/>
      <c r="BW342" s="12"/>
      <c r="BX342" s="64" t="s">
        <v>19321</v>
      </c>
      <c r="BY342" s="42" t="str">
        <f t="shared" si="18"/>
        <v>Gender - Male;;Bereavement;;</v>
      </c>
      <c r="BZ342" s="65"/>
    </row>
    <row r="343" spans="1:78" ht="15">
      <c r="A343" s="16" t="s">
        <v>57</v>
      </c>
      <c r="B343" s="28">
        <f>VLOOKUP(A343,Organisations!$A$2:$B$7,2,FALSE)</f>
        <v>6</v>
      </c>
      <c r="C343" s="16" t="s">
        <v>3012</v>
      </c>
      <c r="D343" s="16" t="s">
        <v>3013</v>
      </c>
      <c r="E343" s="28" t="str">
        <f t="shared" si="0"/>
        <v xml:space="preserve">The National Bereavement Service offer a website to guide you through the practical side of bereavement and provide you </v>
      </c>
      <c r="F343" s="16" t="s">
        <v>3015</v>
      </c>
      <c r="G343" s="16" t="s">
        <v>68</v>
      </c>
      <c r="H343" s="17"/>
      <c r="K343" s="33"/>
      <c r="L343" s="18"/>
      <c r="M343" s="28" t="str">
        <f t="shared" ref="M343:Q343" si="2059">IFERROR(IF(FIND(M$1,$F343)&gt;1,"Age - Children",""),"")</f>
        <v/>
      </c>
      <c r="N343" s="28" t="str">
        <f t="shared" si="2059"/>
        <v/>
      </c>
      <c r="O343" s="28" t="str">
        <f t="shared" si="2059"/>
        <v/>
      </c>
      <c r="P343" s="28" t="str">
        <f t="shared" si="2059"/>
        <v/>
      </c>
      <c r="Q343" s="28" t="str">
        <f t="shared" si="2059"/>
        <v/>
      </c>
      <c r="R343" s="28" t="str">
        <f t="shared" ref="R343:T343" si="2060">IFERROR(IF(FIND(R$1,$F343)&gt;1,"Age - Elderly",""),"")</f>
        <v/>
      </c>
      <c r="S343" s="28" t="str">
        <f t="shared" si="2060"/>
        <v/>
      </c>
      <c r="T343" s="28" t="str">
        <f t="shared" si="2060"/>
        <v/>
      </c>
      <c r="U343" s="28" t="str">
        <f t="shared" si="3"/>
        <v/>
      </c>
      <c r="V343" s="28" t="str">
        <f t="shared" si="4"/>
        <v/>
      </c>
      <c r="X343" s="28" t="str">
        <f t="shared" si="5"/>
        <v/>
      </c>
      <c r="Y343" s="28" t="str">
        <f t="shared" si="6"/>
        <v/>
      </c>
      <c r="Z343" s="28" t="str">
        <f t="shared" si="7"/>
        <v>Gender - Male</v>
      </c>
      <c r="AB343" s="28" t="str">
        <f t="shared" si="8"/>
        <v/>
      </c>
      <c r="AD343" s="28" t="str">
        <f t="shared" si="9"/>
        <v>Gender - Male;</v>
      </c>
      <c r="AG343" s="28" t="str">
        <f t="shared" ref="AG343:AL343" si="2061">IFERROR(IF(FIND(AG$1,$F343)&gt;1,AG$1,""),"")</f>
        <v/>
      </c>
      <c r="AH343" s="28" t="str">
        <f t="shared" si="2061"/>
        <v/>
      </c>
      <c r="AI343" s="28" t="str">
        <f t="shared" si="2061"/>
        <v/>
      </c>
      <c r="AJ343" s="28" t="str">
        <f t="shared" si="2061"/>
        <v/>
      </c>
      <c r="AK343" s="28" t="str">
        <f t="shared" si="2061"/>
        <v/>
      </c>
      <c r="AL343" s="28" t="str">
        <f t="shared" si="2061"/>
        <v/>
      </c>
      <c r="AM343" s="28" t="str">
        <f t="shared" si="11"/>
        <v/>
      </c>
      <c r="AN343" s="28" t="str">
        <f t="shared" ref="AN343:AQ343" si="2062">IFERROR(IF(FIND(AN$1,$F343)&gt;1,"Status - LGBT",""),"")</f>
        <v/>
      </c>
      <c r="AO343" s="28" t="str">
        <f t="shared" si="2062"/>
        <v/>
      </c>
      <c r="AP343" s="28" t="str">
        <f t="shared" si="2062"/>
        <v/>
      </c>
      <c r="AQ343" s="28" t="str">
        <f t="shared" si="2062"/>
        <v/>
      </c>
      <c r="AR343" s="28" t="str">
        <f t="shared" ref="AR343:AV343" si="2063">IFERROR(IF(FIND(AR$1,$F343)&gt;1,"BME",""),"")</f>
        <v/>
      </c>
      <c r="AS343" s="28" t="str">
        <f t="shared" si="2063"/>
        <v/>
      </c>
      <c r="AT343" s="28" t="str">
        <f t="shared" si="2063"/>
        <v/>
      </c>
      <c r="AU343" s="28" t="str">
        <f t="shared" si="2063"/>
        <v/>
      </c>
      <c r="AV343" s="28" t="str">
        <f t="shared" si="2063"/>
        <v/>
      </c>
      <c r="AW343" s="28" t="str">
        <f t="shared" ref="AW343:BC343" si="2064">IFERROR(IF(FIND(AW$1,$F343)&gt;1,AW$1,""),"")</f>
        <v/>
      </c>
      <c r="AX343" s="28" t="str">
        <f t="shared" si="2064"/>
        <v/>
      </c>
      <c r="AY343" s="28" t="str">
        <f t="shared" si="2064"/>
        <v/>
      </c>
      <c r="AZ343" s="28" t="str">
        <f t="shared" si="2064"/>
        <v/>
      </c>
      <c r="BA343" s="28" t="str">
        <f t="shared" si="2064"/>
        <v>Bereavement</v>
      </c>
      <c r="BB343" s="28" t="str">
        <f t="shared" si="2064"/>
        <v/>
      </c>
      <c r="BC343" s="28" t="str">
        <f t="shared" si="2064"/>
        <v/>
      </c>
      <c r="BD343" s="28" t="str">
        <f t="shared" si="15"/>
        <v>Bereavement;</v>
      </c>
      <c r="BJ343" s="28" t="str">
        <f t="shared" si="16"/>
        <v/>
      </c>
      <c r="BK343" s="28" t="str">
        <f t="shared" si="17"/>
        <v/>
      </c>
      <c r="BM343" s="2" t="s">
        <v>98</v>
      </c>
      <c r="BU343" s="18"/>
      <c r="BV343" s="18"/>
      <c r="BW343" s="18"/>
      <c r="BX343" s="66" t="s">
        <v>19311</v>
      </c>
      <c r="BY343" s="42" t="str">
        <f t="shared" si="18"/>
        <v>Gender - Male;;Bereavement;;</v>
      </c>
      <c r="BZ343" s="67"/>
    </row>
    <row r="344" spans="1:78" ht="15">
      <c r="A344" s="10" t="s">
        <v>57</v>
      </c>
      <c r="B344" s="28">
        <f>VLOOKUP(A344,Organisations!$A$2:$B$7,2,FALSE)</f>
        <v>6</v>
      </c>
      <c r="C344" s="10" t="s">
        <v>3017</v>
      </c>
      <c r="D344" s="10" t="s">
        <v>3018</v>
      </c>
      <c r="E344" s="28" t="str">
        <f t="shared" si="0"/>
        <v>Neighbourhood Network Schemes are community based, locally led organisations that enable older people to live independen</v>
      </c>
      <c r="F344" s="10" t="s">
        <v>3020</v>
      </c>
      <c r="G344" s="10" t="s">
        <v>68</v>
      </c>
      <c r="H344" s="11"/>
      <c r="K344" s="34"/>
      <c r="L344" s="12"/>
      <c r="M344" s="28" t="str">
        <f t="shared" ref="M344:Q344" si="2065">IFERROR(IF(FIND(M$1,$F344)&gt;1,"Age - Children",""),"")</f>
        <v/>
      </c>
      <c r="N344" s="28" t="str">
        <f t="shared" si="2065"/>
        <v/>
      </c>
      <c r="O344" s="28" t="str">
        <f t="shared" si="2065"/>
        <v/>
      </c>
      <c r="P344" s="28" t="str">
        <f t="shared" si="2065"/>
        <v/>
      </c>
      <c r="Q344" s="28" t="str">
        <f t="shared" si="2065"/>
        <v/>
      </c>
      <c r="R344" s="28" t="str">
        <f t="shared" ref="R344:T344" si="2066">IFERROR(IF(FIND(R$1,$F344)&gt;1,"Age - Elderly",""),"")</f>
        <v/>
      </c>
      <c r="S344" s="28" t="str">
        <f t="shared" si="2066"/>
        <v/>
      </c>
      <c r="T344" s="28" t="str">
        <f t="shared" si="2066"/>
        <v>Age - Elderly</v>
      </c>
      <c r="U344" s="28" t="str">
        <f t="shared" si="3"/>
        <v/>
      </c>
      <c r="V344" s="28" t="str">
        <f t="shared" si="4"/>
        <v/>
      </c>
      <c r="X344" s="28" t="str">
        <f t="shared" si="5"/>
        <v/>
      </c>
      <c r="Y344" s="28" t="str">
        <f t="shared" si="6"/>
        <v/>
      </c>
      <c r="Z344" s="28" t="str">
        <f t="shared" si="7"/>
        <v/>
      </c>
      <c r="AB344" s="28" t="str">
        <f t="shared" si="8"/>
        <v/>
      </c>
      <c r="AD344" s="28" t="str">
        <f t="shared" si="9"/>
        <v/>
      </c>
      <c r="AG344" s="28" t="str">
        <f t="shared" ref="AG344:AL344" si="2067">IFERROR(IF(FIND(AG$1,$F344)&gt;1,AG$1,""),"")</f>
        <v/>
      </c>
      <c r="AH344" s="28" t="str">
        <f t="shared" si="2067"/>
        <v/>
      </c>
      <c r="AI344" s="28" t="str">
        <f t="shared" si="2067"/>
        <v/>
      </c>
      <c r="AJ344" s="28" t="str">
        <f t="shared" si="2067"/>
        <v/>
      </c>
      <c r="AK344" s="28" t="str">
        <f t="shared" si="2067"/>
        <v/>
      </c>
      <c r="AL344" s="28" t="str">
        <f t="shared" si="2067"/>
        <v/>
      </c>
      <c r="AM344" s="28" t="str">
        <f t="shared" si="11"/>
        <v/>
      </c>
      <c r="AN344" s="28" t="str">
        <f t="shared" ref="AN344:AQ344" si="2068">IFERROR(IF(FIND(AN$1,$F344)&gt;1,"Status - LGBT",""),"")</f>
        <v/>
      </c>
      <c r="AO344" s="28" t="str">
        <f t="shared" si="2068"/>
        <v/>
      </c>
      <c r="AP344" s="28" t="str">
        <f t="shared" si="2068"/>
        <v/>
      </c>
      <c r="AQ344" s="28" t="str">
        <f t="shared" si="2068"/>
        <v/>
      </c>
      <c r="AR344" s="28" t="str">
        <f t="shared" ref="AR344:AV344" si="2069">IFERROR(IF(FIND(AR$1,$F344)&gt;1,"BME",""),"")</f>
        <v/>
      </c>
      <c r="AS344" s="28" t="str">
        <f t="shared" si="2069"/>
        <v/>
      </c>
      <c r="AT344" s="28" t="str">
        <f t="shared" si="2069"/>
        <v/>
      </c>
      <c r="AU344" s="28" t="str">
        <f t="shared" si="2069"/>
        <v/>
      </c>
      <c r="AV344" s="28" t="str">
        <f t="shared" si="2069"/>
        <v/>
      </c>
      <c r="AW344" s="28" t="str">
        <f t="shared" ref="AW344:BC344" si="2070">IFERROR(IF(FIND(AW$1,$F344)&gt;1,AW$1,""),"")</f>
        <v/>
      </c>
      <c r="AX344" s="28" t="str">
        <f t="shared" si="2070"/>
        <v/>
      </c>
      <c r="AY344" s="28" t="str">
        <f t="shared" si="2070"/>
        <v/>
      </c>
      <c r="AZ344" s="28" t="str">
        <f t="shared" si="2070"/>
        <v/>
      </c>
      <c r="BA344" s="28" t="str">
        <f t="shared" si="2070"/>
        <v/>
      </c>
      <c r="BB344" s="28" t="str">
        <f t="shared" si="2070"/>
        <v/>
      </c>
      <c r="BC344" s="28" t="str">
        <f t="shared" si="2070"/>
        <v/>
      </c>
      <c r="BD344" s="28" t="str">
        <f t="shared" si="15"/>
        <v/>
      </c>
      <c r="BJ344" s="28" t="str">
        <f t="shared" si="16"/>
        <v/>
      </c>
      <c r="BK344" s="28" t="str">
        <f t="shared" si="17"/>
        <v/>
      </c>
      <c r="BM344" s="2" t="s">
        <v>98</v>
      </c>
      <c r="BU344" s="12"/>
      <c r="BV344" s="12"/>
      <c r="BW344" s="12"/>
      <c r="BX344" s="64" t="s">
        <v>19309</v>
      </c>
      <c r="BY344" s="42" t="str">
        <f t="shared" si="18"/>
        <v/>
      </c>
      <c r="BZ344" s="65"/>
    </row>
    <row r="345" spans="1:78" ht="15">
      <c r="A345" s="16" t="s">
        <v>57</v>
      </c>
      <c r="B345" s="28">
        <f>VLOOKUP(A345,Organisations!$A$2:$B$7,2,FALSE)</f>
        <v>6</v>
      </c>
      <c r="C345" s="16" t="s">
        <v>3023</v>
      </c>
      <c r="D345" s="16" t="s">
        <v>3024</v>
      </c>
      <c r="E345" s="28" t="str">
        <f t="shared" si="0"/>
        <v>Northpoint Wellbeing Limited is the new name for Leeds Counselling.&amp;nbsp;A registered charity, our mission is to help pe</v>
      </c>
      <c r="F345" s="16" t="s">
        <v>3026</v>
      </c>
      <c r="G345" s="16" t="s">
        <v>68</v>
      </c>
      <c r="H345" s="17"/>
      <c r="K345" s="26" t="s">
        <v>3027</v>
      </c>
      <c r="L345" s="18"/>
      <c r="M345" s="28" t="str">
        <f t="shared" ref="M345:Q345" si="2071">IFERROR(IF(FIND(M$1,$F345)&gt;1,"Age - Children",""),"")</f>
        <v/>
      </c>
      <c r="N345" s="28" t="str">
        <f t="shared" si="2071"/>
        <v/>
      </c>
      <c r="O345" s="28" t="str">
        <f t="shared" si="2071"/>
        <v/>
      </c>
      <c r="P345" s="28" t="str">
        <f t="shared" si="2071"/>
        <v/>
      </c>
      <c r="Q345" s="28" t="str">
        <f t="shared" si="2071"/>
        <v/>
      </c>
      <c r="R345" s="28" t="str">
        <f t="shared" ref="R345:T345" si="2072">IFERROR(IF(FIND(R$1,$F345)&gt;1,"Age - Elderly",""),"")</f>
        <v/>
      </c>
      <c r="S345" s="28" t="str">
        <f t="shared" si="2072"/>
        <v/>
      </c>
      <c r="T345" s="28" t="str">
        <f t="shared" si="2072"/>
        <v/>
      </c>
      <c r="U345" s="28" t="str">
        <f t="shared" si="3"/>
        <v/>
      </c>
      <c r="V345" s="28" t="str">
        <f t="shared" si="4"/>
        <v/>
      </c>
      <c r="X345" s="28" t="str">
        <f t="shared" si="5"/>
        <v/>
      </c>
      <c r="Y345" s="28" t="str">
        <f t="shared" si="6"/>
        <v/>
      </c>
      <c r="Z345" s="28" t="str">
        <f t="shared" si="7"/>
        <v/>
      </c>
      <c r="AB345" s="28" t="str">
        <f t="shared" si="8"/>
        <v/>
      </c>
      <c r="AD345" s="28" t="str">
        <f t="shared" si="9"/>
        <v/>
      </c>
      <c r="AG345" s="28" t="str">
        <f t="shared" ref="AG345:AL345" si="2073">IFERROR(IF(FIND(AG$1,$F345)&gt;1,AG$1,""),"")</f>
        <v/>
      </c>
      <c r="AH345" s="28" t="str">
        <f t="shared" si="2073"/>
        <v/>
      </c>
      <c r="AI345" s="28" t="str">
        <f t="shared" si="2073"/>
        <v/>
      </c>
      <c r="AJ345" s="28" t="str">
        <f t="shared" si="2073"/>
        <v/>
      </c>
      <c r="AK345" s="28" t="str">
        <f t="shared" si="2073"/>
        <v/>
      </c>
      <c r="AL345" s="28" t="str">
        <f t="shared" si="2073"/>
        <v/>
      </c>
      <c r="AM345" s="28" t="str">
        <f t="shared" si="11"/>
        <v/>
      </c>
      <c r="AN345" s="28" t="str">
        <f t="shared" ref="AN345:AQ345" si="2074">IFERROR(IF(FIND(AN$1,$F345)&gt;1,"Status - LGBT",""),"")</f>
        <v/>
      </c>
      <c r="AO345" s="28" t="str">
        <f t="shared" si="2074"/>
        <v/>
      </c>
      <c r="AP345" s="28" t="str">
        <f t="shared" si="2074"/>
        <v/>
      </c>
      <c r="AQ345" s="28" t="str">
        <f t="shared" si="2074"/>
        <v/>
      </c>
      <c r="AR345" s="28" t="str">
        <f t="shared" ref="AR345:AV345" si="2075">IFERROR(IF(FIND(AR$1,$F345)&gt;1,"BME",""),"")</f>
        <v/>
      </c>
      <c r="AS345" s="28" t="str">
        <f t="shared" si="2075"/>
        <v/>
      </c>
      <c r="AT345" s="28" t="str">
        <f t="shared" si="2075"/>
        <v/>
      </c>
      <c r="AU345" s="28" t="str">
        <f t="shared" si="2075"/>
        <v/>
      </c>
      <c r="AV345" s="28" t="str">
        <f t="shared" si="2075"/>
        <v/>
      </c>
      <c r="AW345" s="28" t="str">
        <f t="shared" ref="AW345:BC345" si="2076">IFERROR(IF(FIND(AW$1,$F345)&gt;1,AW$1,""),"")</f>
        <v/>
      </c>
      <c r="AX345" s="28" t="str">
        <f t="shared" si="2076"/>
        <v/>
      </c>
      <c r="AY345" s="28" t="str">
        <f t="shared" si="2076"/>
        <v/>
      </c>
      <c r="AZ345" s="28" t="str">
        <f t="shared" si="2076"/>
        <v/>
      </c>
      <c r="BA345" s="28" t="str">
        <f t="shared" si="2076"/>
        <v/>
      </c>
      <c r="BB345" s="28" t="str">
        <f t="shared" si="2076"/>
        <v/>
      </c>
      <c r="BC345" s="28" t="str">
        <f t="shared" si="2076"/>
        <v/>
      </c>
      <c r="BD345" s="28" t="str">
        <f t="shared" si="15"/>
        <v/>
      </c>
      <c r="BG345" s="2" t="s">
        <v>3028</v>
      </c>
      <c r="BI345" s="2" t="s">
        <v>1819</v>
      </c>
      <c r="BJ345" s="28" t="str">
        <f t="shared" si="16"/>
        <v/>
      </c>
      <c r="BK345" s="28" t="str">
        <f t="shared" si="17"/>
        <v/>
      </c>
      <c r="BM345" s="2" t="s">
        <v>98</v>
      </c>
      <c r="BU345" s="18"/>
      <c r="BV345" s="47" t="s">
        <v>573</v>
      </c>
      <c r="BW345" s="18"/>
      <c r="BX345" s="66" t="s">
        <v>19309</v>
      </c>
      <c r="BY345" s="42" t="str">
        <f t="shared" si="18"/>
        <v>LS10</v>
      </c>
      <c r="BZ345" s="67"/>
    </row>
    <row r="346" spans="1:78" ht="15">
      <c r="A346" s="10" t="s">
        <v>57</v>
      </c>
      <c r="B346" s="28">
        <f>VLOOKUP(A346,Organisations!$A$2:$B$7,2,FALSE)</f>
        <v>6</v>
      </c>
      <c r="C346" s="10" t="s">
        <v>3031</v>
      </c>
      <c r="D346" s="10" t="s">
        <v>3032</v>
      </c>
      <c r="E346" s="28" t="str">
        <f t="shared" si="0"/>
        <v>Add your name to the NHS Organ Donor Register and one day you may be able to save lives. Organ donation is giving an org</v>
      </c>
      <c r="F346" s="10" t="s">
        <v>3034</v>
      </c>
      <c r="G346" s="10" t="s">
        <v>68</v>
      </c>
      <c r="H346" s="11"/>
      <c r="K346" s="34"/>
      <c r="L346" s="12"/>
      <c r="M346" s="28" t="str">
        <f t="shared" ref="M346:Q346" si="2077">IFERROR(IF(FIND(M$1,$F346)&gt;1,"Age - Children",""),"")</f>
        <v/>
      </c>
      <c r="N346" s="28" t="str">
        <f t="shared" si="2077"/>
        <v/>
      </c>
      <c r="O346" s="28" t="str">
        <f t="shared" si="2077"/>
        <v/>
      </c>
      <c r="P346" s="28" t="str">
        <f t="shared" si="2077"/>
        <v/>
      </c>
      <c r="Q346" s="28" t="str">
        <f t="shared" si="2077"/>
        <v/>
      </c>
      <c r="R346" s="28" t="str">
        <f t="shared" ref="R346:T346" si="2078">IFERROR(IF(FIND(R$1,$F346)&gt;1,"Age - Elderly",""),"")</f>
        <v/>
      </c>
      <c r="S346" s="28" t="str">
        <f t="shared" si="2078"/>
        <v/>
      </c>
      <c r="T346" s="28" t="str">
        <f t="shared" si="2078"/>
        <v/>
      </c>
      <c r="U346" s="28" t="str">
        <f t="shared" si="3"/>
        <v/>
      </c>
      <c r="V346" s="28" t="str">
        <f t="shared" si="4"/>
        <v/>
      </c>
      <c r="X346" s="28" t="str">
        <f t="shared" si="5"/>
        <v/>
      </c>
      <c r="Y346" s="28" t="str">
        <f t="shared" si="6"/>
        <v/>
      </c>
      <c r="Z346" s="28" t="str">
        <f t="shared" si="7"/>
        <v/>
      </c>
      <c r="AB346" s="28" t="str">
        <f t="shared" si="8"/>
        <v/>
      </c>
      <c r="AD346" s="28" t="str">
        <f t="shared" si="9"/>
        <v/>
      </c>
      <c r="AG346" s="28" t="str">
        <f t="shared" ref="AG346:AL346" si="2079">IFERROR(IF(FIND(AG$1,$F346)&gt;1,AG$1,""),"")</f>
        <v/>
      </c>
      <c r="AH346" s="28" t="str">
        <f t="shared" si="2079"/>
        <v/>
      </c>
      <c r="AI346" s="28" t="str">
        <f t="shared" si="2079"/>
        <v/>
      </c>
      <c r="AJ346" s="28" t="str">
        <f t="shared" si="2079"/>
        <v/>
      </c>
      <c r="AK346" s="28" t="str">
        <f t="shared" si="2079"/>
        <v/>
      </c>
      <c r="AL346" s="28" t="str">
        <f t="shared" si="2079"/>
        <v/>
      </c>
      <c r="AM346" s="28" t="str">
        <f t="shared" si="11"/>
        <v/>
      </c>
      <c r="AN346" s="28" t="str">
        <f t="shared" ref="AN346:AQ346" si="2080">IFERROR(IF(FIND(AN$1,$F346)&gt;1,"Status - LGBT",""),"")</f>
        <v/>
      </c>
      <c r="AO346" s="28" t="str">
        <f t="shared" si="2080"/>
        <v/>
      </c>
      <c r="AP346" s="28" t="str">
        <f t="shared" si="2080"/>
        <v/>
      </c>
      <c r="AQ346" s="28" t="str">
        <f t="shared" si="2080"/>
        <v/>
      </c>
      <c r="AR346" s="28" t="str">
        <f t="shared" ref="AR346:AV346" si="2081">IFERROR(IF(FIND(AR$1,$F346)&gt;1,"BME",""),"")</f>
        <v/>
      </c>
      <c r="AS346" s="28" t="str">
        <f t="shared" si="2081"/>
        <v/>
      </c>
      <c r="AT346" s="28" t="str">
        <f t="shared" si="2081"/>
        <v/>
      </c>
      <c r="AU346" s="28" t="str">
        <f t="shared" si="2081"/>
        <v/>
      </c>
      <c r="AV346" s="28" t="str">
        <f t="shared" si="2081"/>
        <v/>
      </c>
      <c r="AW346" s="28" t="str">
        <f t="shared" ref="AW346:BC346" si="2082">IFERROR(IF(FIND(AW$1,$F346)&gt;1,AW$1,""),"")</f>
        <v/>
      </c>
      <c r="AX346" s="28" t="str">
        <f t="shared" si="2082"/>
        <v/>
      </c>
      <c r="AY346" s="28" t="str">
        <f t="shared" si="2082"/>
        <v/>
      </c>
      <c r="AZ346" s="28" t="str">
        <f t="shared" si="2082"/>
        <v/>
      </c>
      <c r="BA346" s="28" t="str">
        <f t="shared" si="2082"/>
        <v/>
      </c>
      <c r="BB346" s="28" t="str">
        <f t="shared" si="2082"/>
        <v/>
      </c>
      <c r="BC346" s="28" t="str">
        <f t="shared" si="2082"/>
        <v/>
      </c>
      <c r="BD346" s="28" t="str">
        <f t="shared" si="15"/>
        <v/>
      </c>
      <c r="BJ346" s="28" t="str">
        <f t="shared" si="16"/>
        <v/>
      </c>
      <c r="BK346" s="28" t="str">
        <f t="shared" si="17"/>
        <v/>
      </c>
      <c r="BM346" s="2" t="s">
        <v>98</v>
      </c>
      <c r="BU346" s="12"/>
      <c r="BV346" s="12"/>
      <c r="BW346" s="12"/>
      <c r="BX346" s="64" t="s">
        <v>19301</v>
      </c>
      <c r="BY346" s="42" t="str">
        <f t="shared" si="18"/>
        <v/>
      </c>
      <c r="BZ346" s="65"/>
    </row>
    <row r="347" spans="1:78" ht="15">
      <c r="A347" s="16" t="s">
        <v>57</v>
      </c>
      <c r="B347" s="28">
        <f>VLOOKUP(A347,Organisations!$A$2:$B$7,2,FALSE)</f>
        <v>6</v>
      </c>
      <c r="C347" s="16" t="s">
        <v>3037</v>
      </c>
      <c r="D347" s="16" t="s">
        <v>3038</v>
      </c>
      <c r="E347" s="28" t="str">
        <f t="shared" si="0"/>
        <v>OWLS is a bereavement service for children living in Leeds aged 4 to 11, who are struggling following the death of a lov</v>
      </c>
      <c r="F347" s="16" t="s">
        <v>3040</v>
      </c>
      <c r="G347" s="16" t="s">
        <v>68</v>
      </c>
      <c r="H347" s="17"/>
      <c r="K347" s="26" t="s">
        <v>3041</v>
      </c>
      <c r="L347" s="18"/>
      <c r="M347" s="28" t="str">
        <f t="shared" ref="M347:Q347" si="2083">IFERROR(IF(FIND(M$1,$F347)&gt;1,"Age - Children",""),"")</f>
        <v>Age - Children</v>
      </c>
      <c r="N347" s="28" t="str">
        <f t="shared" si="2083"/>
        <v/>
      </c>
      <c r="O347" s="28" t="str">
        <f t="shared" si="2083"/>
        <v/>
      </c>
      <c r="P347" s="28" t="str">
        <f t="shared" si="2083"/>
        <v/>
      </c>
      <c r="Q347" s="28" t="str">
        <f t="shared" si="2083"/>
        <v/>
      </c>
      <c r="R347" s="28" t="str">
        <f t="shared" ref="R347:T347" si="2084">IFERROR(IF(FIND(R$1,$F347)&gt;1,"Age - Elderly",""),"")</f>
        <v/>
      </c>
      <c r="S347" s="28" t="str">
        <f t="shared" si="2084"/>
        <v/>
      </c>
      <c r="T347" s="28" t="str">
        <f t="shared" si="2084"/>
        <v/>
      </c>
      <c r="U347" s="28" t="str">
        <f t="shared" si="3"/>
        <v>Age - Children;</v>
      </c>
      <c r="V347" s="28" t="str">
        <f t="shared" si="4"/>
        <v/>
      </c>
      <c r="X347" s="28" t="str">
        <f t="shared" si="5"/>
        <v/>
      </c>
      <c r="Y347" s="28" t="str">
        <f t="shared" si="6"/>
        <v/>
      </c>
      <c r="Z347" s="28" t="str">
        <f t="shared" si="7"/>
        <v>Gender - Male</v>
      </c>
      <c r="AB347" s="28" t="str">
        <f t="shared" si="8"/>
        <v/>
      </c>
      <c r="AD347" s="28" t="str">
        <f t="shared" si="9"/>
        <v>Gender - Male;</v>
      </c>
      <c r="AG347" s="28" t="str">
        <f t="shared" ref="AG347:AL347" si="2085">IFERROR(IF(FIND(AG$1,$F347)&gt;1,AG$1,""),"")</f>
        <v/>
      </c>
      <c r="AH347" s="28" t="str">
        <f t="shared" si="2085"/>
        <v/>
      </c>
      <c r="AI347" s="28" t="str">
        <f t="shared" si="2085"/>
        <v/>
      </c>
      <c r="AJ347" s="28" t="str">
        <f t="shared" si="2085"/>
        <v/>
      </c>
      <c r="AK347" s="28" t="str">
        <f t="shared" si="2085"/>
        <v/>
      </c>
      <c r="AL347" s="28" t="str">
        <f t="shared" si="2085"/>
        <v/>
      </c>
      <c r="AM347" s="28" t="str">
        <f t="shared" si="11"/>
        <v/>
      </c>
      <c r="AN347" s="28" t="str">
        <f t="shared" ref="AN347:AQ347" si="2086">IFERROR(IF(FIND(AN$1,$F347)&gt;1,"Status - LGBT",""),"")</f>
        <v/>
      </c>
      <c r="AO347" s="28" t="str">
        <f t="shared" si="2086"/>
        <v/>
      </c>
      <c r="AP347" s="28" t="str">
        <f t="shared" si="2086"/>
        <v/>
      </c>
      <c r="AQ347" s="28" t="str">
        <f t="shared" si="2086"/>
        <v/>
      </c>
      <c r="AR347" s="28" t="str">
        <f t="shared" ref="AR347:AV347" si="2087">IFERROR(IF(FIND(AR$1,$F347)&gt;1,"BME",""),"")</f>
        <v/>
      </c>
      <c r="AS347" s="28" t="str">
        <f t="shared" si="2087"/>
        <v/>
      </c>
      <c r="AT347" s="28" t="str">
        <f t="shared" si="2087"/>
        <v/>
      </c>
      <c r="AU347" s="28" t="str">
        <f t="shared" si="2087"/>
        <v/>
      </c>
      <c r="AV347" s="28" t="str">
        <f t="shared" si="2087"/>
        <v/>
      </c>
      <c r="AW347" s="28" t="str">
        <f t="shared" ref="AW347:BC347" si="2088">IFERROR(IF(FIND(AW$1,$F347)&gt;1,AW$1,""),"")</f>
        <v/>
      </c>
      <c r="AX347" s="28" t="str">
        <f t="shared" si="2088"/>
        <v/>
      </c>
      <c r="AY347" s="28" t="str">
        <f t="shared" si="2088"/>
        <v/>
      </c>
      <c r="AZ347" s="28" t="str">
        <f t="shared" si="2088"/>
        <v/>
      </c>
      <c r="BA347" s="28" t="str">
        <f t="shared" si="2088"/>
        <v/>
      </c>
      <c r="BB347" s="28" t="str">
        <f t="shared" si="2088"/>
        <v/>
      </c>
      <c r="BC347" s="28" t="str">
        <f t="shared" si="2088"/>
        <v/>
      </c>
      <c r="BD347" s="28" t="str">
        <f t="shared" si="15"/>
        <v/>
      </c>
      <c r="BJ347" s="28" t="str">
        <f t="shared" si="16"/>
        <v/>
      </c>
      <c r="BK347" s="28" t="str">
        <f t="shared" si="17"/>
        <v/>
      </c>
      <c r="BM347" s="2" t="s">
        <v>98</v>
      </c>
      <c r="BU347" s="18"/>
      <c r="BV347" s="18"/>
      <c r="BW347" s="18"/>
      <c r="BX347" s="66" t="s">
        <v>19322</v>
      </c>
      <c r="BY347" s="42" t="str">
        <f t="shared" si="18"/>
        <v>Age - Children;;Gender - Male;;</v>
      </c>
      <c r="BZ347" s="67"/>
    </row>
    <row r="348" spans="1:78" ht="15">
      <c r="A348" s="10" t="s">
        <v>57</v>
      </c>
      <c r="B348" s="28">
        <f>VLOOKUP(A348,Organisations!$A$2:$B$7,2,FALSE)</f>
        <v>6</v>
      </c>
      <c r="C348" s="10" t="s">
        <v>3044</v>
      </c>
      <c r="D348" s="10" t="s">
        <v>3045</v>
      </c>
      <c r="E348" s="28" t="str">
        <f t="shared" si="0"/>
        <v>They are the national charity for the prevention of young suicide. They deliver awareness and prevention training, provi</v>
      </c>
      <c r="F348" s="10" t="s">
        <v>3047</v>
      </c>
      <c r="G348" s="10" t="s">
        <v>68</v>
      </c>
      <c r="H348" s="11"/>
      <c r="K348" s="30" t="s">
        <v>3048</v>
      </c>
      <c r="L348" s="12"/>
      <c r="M348" s="28" t="str">
        <f t="shared" ref="M348:Q348" si="2089">IFERROR(IF(FIND(M$1,$F348)&gt;1,"Age - Children",""),"")</f>
        <v/>
      </c>
      <c r="N348" s="28" t="str">
        <f t="shared" si="2089"/>
        <v/>
      </c>
      <c r="O348" s="28" t="str">
        <f t="shared" si="2089"/>
        <v/>
      </c>
      <c r="P348" s="28" t="str">
        <f t="shared" si="2089"/>
        <v/>
      </c>
      <c r="Q348" s="28" t="str">
        <f t="shared" si="2089"/>
        <v/>
      </c>
      <c r="R348" s="28" t="str">
        <f t="shared" ref="R348:T348" si="2090">IFERROR(IF(FIND(R$1,$F348)&gt;1,"Age - Elderly",""),"")</f>
        <v/>
      </c>
      <c r="S348" s="28" t="str">
        <f t="shared" si="2090"/>
        <v/>
      </c>
      <c r="T348" s="28" t="str">
        <f t="shared" si="2090"/>
        <v/>
      </c>
      <c r="U348" s="28" t="str">
        <f t="shared" si="3"/>
        <v/>
      </c>
      <c r="V348" s="28" t="str">
        <f t="shared" si="4"/>
        <v/>
      </c>
      <c r="X348" s="28" t="str">
        <f t="shared" si="5"/>
        <v/>
      </c>
      <c r="Y348" s="28" t="str">
        <f t="shared" si="6"/>
        <v/>
      </c>
      <c r="Z348" s="28" t="str">
        <f t="shared" si="7"/>
        <v/>
      </c>
      <c r="AB348" s="28" t="str">
        <f t="shared" si="8"/>
        <v/>
      </c>
      <c r="AD348" s="28" t="str">
        <f t="shared" si="9"/>
        <v/>
      </c>
      <c r="AG348" s="28" t="str">
        <f t="shared" ref="AG348:AL348" si="2091">IFERROR(IF(FIND(AG$1,$F348)&gt;1,AG$1,""),"")</f>
        <v/>
      </c>
      <c r="AH348" s="28" t="str">
        <f t="shared" si="2091"/>
        <v/>
      </c>
      <c r="AI348" s="28" t="str">
        <f t="shared" si="2091"/>
        <v/>
      </c>
      <c r="AJ348" s="28" t="str">
        <f t="shared" si="2091"/>
        <v/>
      </c>
      <c r="AK348" s="28" t="str">
        <f t="shared" si="2091"/>
        <v/>
      </c>
      <c r="AL348" s="28" t="str">
        <f t="shared" si="2091"/>
        <v/>
      </c>
      <c r="AM348" s="28" t="str">
        <f t="shared" si="11"/>
        <v/>
      </c>
      <c r="AN348" s="28" t="str">
        <f t="shared" ref="AN348:AQ348" si="2092">IFERROR(IF(FIND(AN$1,$F348)&gt;1,"Status - LGBT",""),"")</f>
        <v/>
      </c>
      <c r="AO348" s="28" t="str">
        <f t="shared" si="2092"/>
        <v/>
      </c>
      <c r="AP348" s="28" t="str">
        <f t="shared" si="2092"/>
        <v/>
      </c>
      <c r="AQ348" s="28" t="str">
        <f t="shared" si="2092"/>
        <v/>
      </c>
      <c r="AR348" s="28" t="str">
        <f t="shared" ref="AR348:AV348" si="2093">IFERROR(IF(FIND(AR$1,$F348)&gt;1,"BME",""),"")</f>
        <v/>
      </c>
      <c r="AS348" s="28" t="str">
        <f t="shared" si="2093"/>
        <v/>
      </c>
      <c r="AT348" s="28" t="str">
        <f t="shared" si="2093"/>
        <v/>
      </c>
      <c r="AU348" s="28" t="str">
        <f t="shared" si="2093"/>
        <v/>
      </c>
      <c r="AV348" s="28" t="str">
        <f t="shared" si="2093"/>
        <v/>
      </c>
      <c r="AW348" s="28" t="str">
        <f t="shared" ref="AW348:BC348" si="2094">IFERROR(IF(FIND(AW$1,$F348)&gt;1,AW$1,""),"")</f>
        <v/>
      </c>
      <c r="AX348" s="28" t="str">
        <f t="shared" si="2094"/>
        <v/>
      </c>
      <c r="AY348" s="28" t="str">
        <f t="shared" si="2094"/>
        <v/>
      </c>
      <c r="AZ348" s="28" t="str">
        <f t="shared" si="2094"/>
        <v/>
      </c>
      <c r="BA348" s="28" t="str">
        <f t="shared" si="2094"/>
        <v/>
      </c>
      <c r="BB348" s="28" t="str">
        <f t="shared" si="2094"/>
        <v/>
      </c>
      <c r="BC348" s="28" t="str">
        <f t="shared" si="2094"/>
        <v/>
      </c>
      <c r="BD348" s="28" t="str">
        <f t="shared" si="15"/>
        <v/>
      </c>
      <c r="BG348" s="2" t="s">
        <v>3049</v>
      </c>
      <c r="BJ348" s="28" t="str">
        <f t="shared" si="16"/>
        <v/>
      </c>
      <c r="BK348" s="28" t="str">
        <f t="shared" si="17"/>
        <v/>
      </c>
      <c r="BM348" s="2" t="s">
        <v>98</v>
      </c>
      <c r="BU348" s="12"/>
      <c r="BV348" s="12"/>
      <c r="BW348" s="12"/>
      <c r="BX348" s="64" t="s">
        <v>19323</v>
      </c>
      <c r="BY348" s="42" t="str">
        <f t="shared" si="18"/>
        <v/>
      </c>
      <c r="BZ348" s="65"/>
    </row>
    <row r="349" spans="1:78" ht="15">
      <c r="A349" s="16" t="s">
        <v>57</v>
      </c>
      <c r="B349" s="28">
        <f>VLOOKUP(A349,Organisations!$A$2:$B$7,2,FALSE)</f>
        <v>6</v>
      </c>
      <c r="C349" s="16" t="s">
        <v>3052</v>
      </c>
      <c r="D349" s="16" t="s">
        <v>3053</v>
      </c>
      <c r="E349" s="28" t="str">
        <f t="shared" si="0"/>
        <v>Person to Person is a confidential listening service for anyone who is anxious, worried or distressed. The service often</v>
      </c>
      <c r="F349" s="16" t="s">
        <v>3055</v>
      </c>
      <c r="G349" s="16" t="s">
        <v>68</v>
      </c>
      <c r="H349" s="54"/>
      <c r="K349" s="26" t="s">
        <v>2135</v>
      </c>
      <c r="L349" s="18"/>
      <c r="M349" s="28" t="str">
        <f t="shared" ref="M349:Q349" si="2095">IFERROR(IF(FIND(M$1,$F349)&gt;1,"Age - Children",""),"")</f>
        <v/>
      </c>
      <c r="N349" s="28" t="str">
        <f t="shared" si="2095"/>
        <v/>
      </c>
      <c r="O349" s="28" t="str">
        <f t="shared" si="2095"/>
        <v/>
      </c>
      <c r="P349" s="28" t="str">
        <f t="shared" si="2095"/>
        <v/>
      </c>
      <c r="Q349" s="28" t="str">
        <f t="shared" si="2095"/>
        <v/>
      </c>
      <c r="R349" s="28" t="str">
        <f t="shared" ref="R349:T349" si="2096">IFERROR(IF(FIND(R$1,$F349)&gt;1,"Age - Elderly",""),"")</f>
        <v/>
      </c>
      <c r="S349" s="28" t="str">
        <f t="shared" si="2096"/>
        <v/>
      </c>
      <c r="T349" s="28" t="str">
        <f t="shared" si="2096"/>
        <v/>
      </c>
      <c r="U349" s="28" t="str">
        <f t="shared" si="3"/>
        <v/>
      </c>
      <c r="V349" s="28" t="str">
        <f t="shared" si="4"/>
        <v/>
      </c>
      <c r="X349" s="28" t="str">
        <f t="shared" si="5"/>
        <v/>
      </c>
      <c r="Y349" s="28" t="str">
        <f t="shared" si="6"/>
        <v/>
      </c>
      <c r="Z349" s="28" t="str">
        <f t="shared" si="7"/>
        <v/>
      </c>
      <c r="AB349" s="28" t="str">
        <f t="shared" si="8"/>
        <v/>
      </c>
      <c r="AD349" s="28" t="str">
        <f t="shared" si="9"/>
        <v/>
      </c>
      <c r="AG349" s="28" t="str">
        <f t="shared" ref="AG349:AL349" si="2097">IFERROR(IF(FIND(AG$1,$F349)&gt;1,AG$1,""),"")</f>
        <v/>
      </c>
      <c r="AH349" s="28" t="str">
        <f t="shared" si="2097"/>
        <v/>
      </c>
      <c r="AI349" s="28" t="str">
        <f t="shared" si="2097"/>
        <v/>
      </c>
      <c r="AJ349" s="28" t="str">
        <f t="shared" si="2097"/>
        <v/>
      </c>
      <c r="AK349" s="28" t="str">
        <f t="shared" si="2097"/>
        <v/>
      </c>
      <c r="AL349" s="28" t="str">
        <f t="shared" si="2097"/>
        <v/>
      </c>
      <c r="AM349" s="28" t="str">
        <f t="shared" si="11"/>
        <v/>
      </c>
      <c r="AN349" s="28" t="str">
        <f t="shared" ref="AN349:AQ349" si="2098">IFERROR(IF(FIND(AN$1,$F349)&gt;1,"Status - LGBT",""),"")</f>
        <v/>
      </c>
      <c r="AO349" s="28" t="str">
        <f t="shared" si="2098"/>
        <v/>
      </c>
      <c r="AP349" s="28" t="str">
        <f t="shared" si="2098"/>
        <v/>
      </c>
      <c r="AQ349" s="28" t="str">
        <f t="shared" si="2098"/>
        <v/>
      </c>
      <c r="AR349" s="28" t="str">
        <f t="shared" ref="AR349:AV349" si="2099">IFERROR(IF(FIND(AR$1,$F349)&gt;1,"BME",""),"")</f>
        <v/>
      </c>
      <c r="AS349" s="28" t="str">
        <f t="shared" si="2099"/>
        <v/>
      </c>
      <c r="AT349" s="28" t="str">
        <f t="shared" si="2099"/>
        <v/>
      </c>
      <c r="AU349" s="28" t="str">
        <f t="shared" si="2099"/>
        <v/>
      </c>
      <c r="AV349" s="28" t="str">
        <f t="shared" si="2099"/>
        <v/>
      </c>
      <c r="AW349" s="28" t="str">
        <f t="shared" ref="AW349:BC349" si="2100">IFERROR(IF(FIND(AW$1,$F349)&gt;1,AW$1,""),"")</f>
        <v/>
      </c>
      <c r="AX349" s="28" t="str">
        <f t="shared" si="2100"/>
        <v/>
      </c>
      <c r="AY349" s="28" t="str">
        <f t="shared" si="2100"/>
        <v/>
      </c>
      <c r="AZ349" s="28" t="str">
        <f t="shared" si="2100"/>
        <v/>
      </c>
      <c r="BA349" s="28" t="str">
        <f t="shared" si="2100"/>
        <v/>
      </c>
      <c r="BB349" s="28" t="str">
        <f t="shared" si="2100"/>
        <v/>
      </c>
      <c r="BC349" s="28" t="str">
        <f t="shared" si="2100"/>
        <v/>
      </c>
      <c r="BD349" s="28" t="str">
        <f t="shared" si="15"/>
        <v/>
      </c>
      <c r="BG349" s="2" t="s">
        <v>3056</v>
      </c>
      <c r="BI349" s="2" t="s">
        <v>2089</v>
      </c>
      <c r="BJ349" s="28" t="str">
        <f t="shared" si="16"/>
        <v>Leeds</v>
      </c>
      <c r="BK349" s="28" t="str">
        <f t="shared" si="17"/>
        <v>West Yorkshire</v>
      </c>
      <c r="BM349" s="2" t="s">
        <v>98</v>
      </c>
      <c r="BO349" s="2" t="s">
        <v>2863</v>
      </c>
      <c r="BQ349" s="2" t="s">
        <v>2863</v>
      </c>
      <c r="BU349" s="18"/>
      <c r="BV349" s="47" t="s">
        <v>561</v>
      </c>
      <c r="BW349" s="18"/>
      <c r="BX349" s="66" t="s">
        <v>19309</v>
      </c>
      <c r="BY349" s="42" t="str">
        <f t="shared" si="18"/>
        <v>LS1</v>
      </c>
      <c r="BZ349" s="67"/>
    </row>
    <row r="350" spans="1:78" ht="15">
      <c r="A350" s="10" t="s">
        <v>57</v>
      </c>
      <c r="B350" s="28">
        <f>VLOOKUP(A350,Organisations!$A$2:$B$7,2,FALSE)</f>
        <v>6</v>
      </c>
      <c r="C350" s="10" t="s">
        <v>3059</v>
      </c>
      <c r="D350" s="10" t="s">
        <v>3060</v>
      </c>
      <c r="E350" s="28" t="str">
        <f t="shared" si="0"/>
        <v>Psychology and Psychotherapy Service employs a range of staff from different professional backgrounds, including psychot</v>
      </c>
      <c r="F350" s="10" t="s">
        <v>3062</v>
      </c>
      <c r="G350" s="10" t="s">
        <v>68</v>
      </c>
      <c r="H350" s="11"/>
      <c r="K350" s="34"/>
      <c r="L350" s="12"/>
      <c r="M350" s="28" t="str">
        <f t="shared" ref="M350:Q350" si="2101">IFERROR(IF(FIND(M$1,$F350)&gt;1,"Age - Children",""),"")</f>
        <v/>
      </c>
      <c r="N350" s="28" t="str">
        <f t="shared" si="2101"/>
        <v/>
      </c>
      <c r="O350" s="28" t="str">
        <f t="shared" si="2101"/>
        <v/>
      </c>
      <c r="P350" s="28" t="str">
        <f t="shared" si="2101"/>
        <v/>
      </c>
      <c r="Q350" s="28" t="str">
        <f t="shared" si="2101"/>
        <v/>
      </c>
      <c r="R350" s="28" t="str">
        <f t="shared" ref="R350:T350" si="2102">IFERROR(IF(FIND(R$1,$F350)&gt;1,"Age - Elderly",""),"")</f>
        <v/>
      </c>
      <c r="S350" s="28" t="str">
        <f t="shared" si="2102"/>
        <v/>
      </c>
      <c r="T350" s="28" t="str">
        <f t="shared" si="2102"/>
        <v/>
      </c>
      <c r="U350" s="28" t="str">
        <f t="shared" si="3"/>
        <v/>
      </c>
      <c r="V350" s="28" t="str">
        <f t="shared" si="4"/>
        <v/>
      </c>
      <c r="X350" s="28" t="str">
        <f t="shared" si="5"/>
        <v/>
      </c>
      <c r="Y350" s="28" t="str">
        <f t="shared" si="6"/>
        <v/>
      </c>
      <c r="Z350" s="28" t="str">
        <f t="shared" si="7"/>
        <v/>
      </c>
      <c r="AB350" s="28" t="str">
        <f t="shared" si="8"/>
        <v/>
      </c>
      <c r="AD350" s="28" t="str">
        <f t="shared" si="9"/>
        <v/>
      </c>
      <c r="AG350" s="28" t="str">
        <f t="shared" ref="AG350:AL350" si="2103">IFERROR(IF(FIND(AG$1,$F350)&gt;1,AG$1,""),"")</f>
        <v/>
      </c>
      <c r="AH350" s="28" t="str">
        <f t="shared" si="2103"/>
        <v/>
      </c>
      <c r="AI350" s="28" t="str">
        <f t="shared" si="2103"/>
        <v/>
      </c>
      <c r="AJ350" s="28" t="str">
        <f t="shared" si="2103"/>
        <v/>
      </c>
      <c r="AK350" s="28" t="str">
        <f t="shared" si="2103"/>
        <v/>
      </c>
      <c r="AL350" s="28" t="str">
        <f t="shared" si="2103"/>
        <v/>
      </c>
      <c r="AM350" s="28" t="str">
        <f t="shared" si="11"/>
        <v/>
      </c>
      <c r="AN350" s="28" t="str">
        <f t="shared" ref="AN350:AQ350" si="2104">IFERROR(IF(FIND(AN$1,$F350)&gt;1,"Status - LGBT",""),"")</f>
        <v/>
      </c>
      <c r="AO350" s="28" t="str">
        <f t="shared" si="2104"/>
        <v/>
      </c>
      <c r="AP350" s="28" t="str">
        <f t="shared" si="2104"/>
        <v/>
      </c>
      <c r="AQ350" s="28" t="str">
        <f t="shared" si="2104"/>
        <v/>
      </c>
      <c r="AR350" s="28" t="str">
        <f t="shared" ref="AR350:AV350" si="2105">IFERROR(IF(FIND(AR$1,$F350)&gt;1,"BME",""),"")</f>
        <v/>
      </c>
      <c r="AS350" s="28" t="str">
        <f t="shared" si="2105"/>
        <v/>
      </c>
      <c r="AT350" s="28" t="str">
        <f t="shared" si="2105"/>
        <v/>
      </c>
      <c r="AU350" s="28" t="str">
        <f t="shared" si="2105"/>
        <v/>
      </c>
      <c r="AV350" s="28" t="str">
        <f t="shared" si="2105"/>
        <v/>
      </c>
      <c r="AW350" s="28" t="str">
        <f t="shared" ref="AW350:BC350" si="2106">IFERROR(IF(FIND(AW$1,$F350)&gt;1,AW$1,""),"")</f>
        <v/>
      </c>
      <c r="AX350" s="28" t="str">
        <f t="shared" si="2106"/>
        <v/>
      </c>
      <c r="AY350" s="28" t="str">
        <f t="shared" si="2106"/>
        <v/>
      </c>
      <c r="AZ350" s="28" t="str">
        <f t="shared" si="2106"/>
        <v/>
      </c>
      <c r="BA350" s="28" t="str">
        <f t="shared" si="2106"/>
        <v/>
      </c>
      <c r="BB350" s="28" t="str">
        <f t="shared" si="2106"/>
        <v/>
      </c>
      <c r="BC350" s="28" t="str">
        <f t="shared" si="2106"/>
        <v/>
      </c>
      <c r="BD350" s="28" t="str">
        <f t="shared" si="15"/>
        <v/>
      </c>
      <c r="BJ350" s="28" t="str">
        <f t="shared" si="16"/>
        <v/>
      </c>
      <c r="BK350" s="28" t="str">
        <f t="shared" si="17"/>
        <v/>
      </c>
      <c r="BM350" s="2" t="s">
        <v>98</v>
      </c>
      <c r="BU350" s="12"/>
      <c r="BV350" s="12"/>
      <c r="BW350" s="12"/>
      <c r="BX350" s="64" t="s">
        <v>19309</v>
      </c>
      <c r="BY350" s="42" t="str">
        <f t="shared" si="18"/>
        <v/>
      </c>
      <c r="BZ350" s="65"/>
    </row>
    <row r="351" spans="1:78" ht="15">
      <c r="A351" s="16" t="s">
        <v>57</v>
      </c>
      <c r="B351" s="28">
        <f>VLOOKUP(A351,Organisations!$A$2:$B$7,2,FALSE)</f>
        <v>6</v>
      </c>
      <c r="C351" s="16" t="s">
        <v>3065</v>
      </c>
      <c r="D351" s="16" t="s">
        <v>3065</v>
      </c>
      <c r="E351" s="28" t="str">
        <f t="shared" si="0"/>
        <v>RoadPeace is&amp;nbsp;the national charity for road crash victims. Their members include those who have been bereaved or inj</v>
      </c>
      <c r="F351" s="16" t="s">
        <v>3067</v>
      </c>
      <c r="G351" s="16" t="s">
        <v>68</v>
      </c>
      <c r="H351" s="17"/>
      <c r="K351" s="26" t="s">
        <v>3068</v>
      </c>
      <c r="L351" s="18"/>
      <c r="M351" s="28" t="str">
        <f t="shared" ref="M351:Q351" si="2107">IFERROR(IF(FIND(M$1,$F351)&gt;1,"Age - Children",""),"")</f>
        <v/>
      </c>
      <c r="N351" s="28" t="str">
        <f t="shared" si="2107"/>
        <v/>
      </c>
      <c r="O351" s="28" t="str">
        <f t="shared" si="2107"/>
        <v/>
      </c>
      <c r="P351" s="28" t="str">
        <f t="shared" si="2107"/>
        <v/>
      </c>
      <c r="Q351" s="28" t="str">
        <f t="shared" si="2107"/>
        <v/>
      </c>
      <c r="R351" s="28" t="str">
        <f t="shared" ref="R351:T351" si="2108">IFERROR(IF(FIND(R$1,$F351)&gt;1,"Age - Elderly",""),"")</f>
        <v/>
      </c>
      <c r="S351" s="28" t="str">
        <f t="shared" si="2108"/>
        <v/>
      </c>
      <c r="T351" s="28" t="str">
        <f t="shared" si="2108"/>
        <v/>
      </c>
      <c r="U351" s="28" t="str">
        <f t="shared" si="3"/>
        <v/>
      </c>
      <c r="V351" s="28" t="str">
        <f t="shared" si="4"/>
        <v/>
      </c>
      <c r="X351" s="28" t="str">
        <f t="shared" si="5"/>
        <v/>
      </c>
      <c r="Y351" s="28" t="str">
        <f t="shared" si="6"/>
        <v/>
      </c>
      <c r="Z351" s="28" t="str">
        <f t="shared" si="7"/>
        <v/>
      </c>
      <c r="AB351" s="28" t="str">
        <f t="shared" si="8"/>
        <v/>
      </c>
      <c r="AD351" s="28" t="str">
        <f t="shared" si="9"/>
        <v/>
      </c>
      <c r="AG351" s="28" t="str">
        <f t="shared" ref="AG351:AL351" si="2109">IFERROR(IF(FIND(AG$1,$F351)&gt;1,AG$1,""),"")</f>
        <v/>
      </c>
      <c r="AH351" s="28" t="str">
        <f t="shared" si="2109"/>
        <v/>
      </c>
      <c r="AI351" s="28" t="str">
        <f t="shared" si="2109"/>
        <v/>
      </c>
      <c r="AJ351" s="28" t="str">
        <f t="shared" si="2109"/>
        <v/>
      </c>
      <c r="AK351" s="28" t="str">
        <f t="shared" si="2109"/>
        <v/>
      </c>
      <c r="AL351" s="28" t="str">
        <f t="shared" si="2109"/>
        <v/>
      </c>
      <c r="AM351" s="28" t="str">
        <f t="shared" si="11"/>
        <v/>
      </c>
      <c r="AN351" s="28" t="str">
        <f t="shared" ref="AN351:AQ351" si="2110">IFERROR(IF(FIND(AN$1,$F351)&gt;1,"Status - LGBT",""),"")</f>
        <v/>
      </c>
      <c r="AO351" s="28" t="str">
        <f t="shared" si="2110"/>
        <v/>
      </c>
      <c r="AP351" s="28" t="str">
        <f t="shared" si="2110"/>
        <v/>
      </c>
      <c r="AQ351" s="28" t="str">
        <f t="shared" si="2110"/>
        <v/>
      </c>
      <c r="AR351" s="28" t="str">
        <f t="shared" ref="AR351:AV351" si="2111">IFERROR(IF(FIND(AR$1,$F351)&gt;1,"BME",""),"")</f>
        <v/>
      </c>
      <c r="AS351" s="28" t="str">
        <f t="shared" si="2111"/>
        <v/>
      </c>
      <c r="AT351" s="28" t="str">
        <f t="shared" si="2111"/>
        <v/>
      </c>
      <c r="AU351" s="28" t="str">
        <f t="shared" si="2111"/>
        <v/>
      </c>
      <c r="AV351" s="28" t="str">
        <f t="shared" si="2111"/>
        <v/>
      </c>
      <c r="AW351" s="28" t="str">
        <f t="shared" ref="AW351:BC351" si="2112">IFERROR(IF(FIND(AW$1,$F351)&gt;1,AW$1,""),"")</f>
        <v/>
      </c>
      <c r="AX351" s="28" t="str">
        <f t="shared" si="2112"/>
        <v/>
      </c>
      <c r="AY351" s="28" t="str">
        <f t="shared" si="2112"/>
        <v/>
      </c>
      <c r="AZ351" s="28" t="str">
        <f t="shared" si="2112"/>
        <v/>
      </c>
      <c r="BA351" s="28" t="str">
        <f t="shared" si="2112"/>
        <v/>
      </c>
      <c r="BB351" s="28" t="str">
        <f t="shared" si="2112"/>
        <v/>
      </c>
      <c r="BC351" s="28" t="str">
        <f t="shared" si="2112"/>
        <v/>
      </c>
      <c r="BD351" s="28" t="str">
        <f t="shared" si="15"/>
        <v/>
      </c>
      <c r="BG351" s="2" t="s">
        <v>3069</v>
      </c>
      <c r="BJ351" s="28" t="str">
        <f t="shared" si="16"/>
        <v/>
      </c>
      <c r="BK351" s="28" t="str">
        <f t="shared" si="17"/>
        <v/>
      </c>
      <c r="BM351" s="2" t="s">
        <v>98</v>
      </c>
      <c r="BU351" s="18"/>
      <c r="BV351" s="18"/>
      <c r="BW351" s="18"/>
      <c r="BX351" s="66" t="s">
        <v>19324</v>
      </c>
      <c r="BY351" s="42" t="str">
        <f t="shared" si="18"/>
        <v/>
      </c>
      <c r="BZ351" s="67"/>
    </row>
    <row r="352" spans="1:78" ht="15">
      <c r="A352" s="10" t="s">
        <v>57</v>
      </c>
      <c r="B352" s="28">
        <f>VLOOKUP(A352,Organisations!$A$2:$B$7,2,FALSE)</f>
        <v>6</v>
      </c>
      <c r="C352" s="10" t="s">
        <v>3072</v>
      </c>
      <c r="D352" s="10" t="s">
        <v>3073</v>
      </c>
      <c r="E352" s="28" t="str">
        <f t="shared" si="0"/>
        <v>The Sad Events Team is a group of professionals in Leeds who have a commitment to providing loss and bereavement support</v>
      </c>
      <c r="F352" s="10" t="s">
        <v>3075</v>
      </c>
      <c r="G352" s="10" t="s">
        <v>68</v>
      </c>
      <c r="H352" s="11"/>
      <c r="K352" s="30" t="s">
        <v>3076</v>
      </c>
      <c r="L352" s="12"/>
      <c r="M352" s="28" t="str">
        <f t="shared" ref="M352:Q352" si="2113">IFERROR(IF(FIND(M$1,$F352)&gt;1,"Age - Children",""),"")</f>
        <v>Age - Children</v>
      </c>
      <c r="N352" s="28" t="str">
        <f t="shared" si="2113"/>
        <v/>
      </c>
      <c r="O352" s="28" t="str">
        <f t="shared" si="2113"/>
        <v/>
      </c>
      <c r="P352" s="28" t="str">
        <f t="shared" si="2113"/>
        <v/>
      </c>
      <c r="Q352" s="28" t="str">
        <f t="shared" si="2113"/>
        <v/>
      </c>
      <c r="R352" s="28" t="str">
        <f t="shared" ref="R352:T352" si="2114">IFERROR(IF(FIND(R$1,$F352)&gt;1,"Age - Elderly",""),"")</f>
        <v/>
      </c>
      <c r="S352" s="28" t="str">
        <f t="shared" si="2114"/>
        <v/>
      </c>
      <c r="T352" s="28" t="str">
        <f t="shared" si="2114"/>
        <v/>
      </c>
      <c r="U352" s="28" t="str">
        <f t="shared" si="3"/>
        <v>Age - Children;</v>
      </c>
      <c r="V352" s="28" t="str">
        <f t="shared" si="4"/>
        <v/>
      </c>
      <c r="X352" s="28" t="str">
        <f t="shared" si="5"/>
        <v/>
      </c>
      <c r="Y352" s="28" t="str">
        <f t="shared" si="6"/>
        <v/>
      </c>
      <c r="Z352" s="28" t="str">
        <f t="shared" si="7"/>
        <v>Gender - Male</v>
      </c>
      <c r="AB352" s="28" t="str">
        <f t="shared" si="8"/>
        <v/>
      </c>
      <c r="AD352" s="28" t="str">
        <f t="shared" si="9"/>
        <v>Gender - Male;</v>
      </c>
      <c r="AG352" s="28" t="str">
        <f t="shared" ref="AG352:AL352" si="2115">IFERROR(IF(FIND(AG$1,$F352)&gt;1,AG$1,""),"")</f>
        <v/>
      </c>
      <c r="AH352" s="28" t="str">
        <f t="shared" si="2115"/>
        <v/>
      </c>
      <c r="AI352" s="28" t="str">
        <f t="shared" si="2115"/>
        <v/>
      </c>
      <c r="AJ352" s="28" t="str">
        <f t="shared" si="2115"/>
        <v/>
      </c>
      <c r="AK352" s="28" t="str">
        <f t="shared" si="2115"/>
        <v/>
      </c>
      <c r="AL352" s="28" t="str">
        <f t="shared" si="2115"/>
        <v/>
      </c>
      <c r="AM352" s="28" t="str">
        <f t="shared" si="11"/>
        <v/>
      </c>
      <c r="AN352" s="28" t="str">
        <f t="shared" ref="AN352:AQ352" si="2116">IFERROR(IF(FIND(AN$1,$F352)&gt;1,"Status - LGBT",""),"")</f>
        <v/>
      </c>
      <c r="AO352" s="28" t="str">
        <f t="shared" si="2116"/>
        <v/>
      </c>
      <c r="AP352" s="28" t="str">
        <f t="shared" si="2116"/>
        <v/>
      </c>
      <c r="AQ352" s="28" t="str">
        <f t="shared" si="2116"/>
        <v/>
      </c>
      <c r="AR352" s="28" t="str">
        <f t="shared" ref="AR352:AV352" si="2117">IFERROR(IF(FIND(AR$1,$F352)&gt;1,"BME",""),"")</f>
        <v/>
      </c>
      <c r="AS352" s="28" t="str">
        <f t="shared" si="2117"/>
        <v/>
      </c>
      <c r="AT352" s="28" t="str">
        <f t="shared" si="2117"/>
        <v/>
      </c>
      <c r="AU352" s="28" t="str">
        <f t="shared" si="2117"/>
        <v/>
      </c>
      <c r="AV352" s="28" t="str">
        <f t="shared" si="2117"/>
        <v/>
      </c>
      <c r="AW352" s="28" t="str">
        <f t="shared" ref="AW352:BC352" si="2118">IFERROR(IF(FIND(AW$1,$F352)&gt;1,AW$1,""),"")</f>
        <v/>
      </c>
      <c r="AX352" s="28" t="str">
        <f t="shared" si="2118"/>
        <v/>
      </c>
      <c r="AY352" s="28" t="str">
        <f t="shared" si="2118"/>
        <v/>
      </c>
      <c r="AZ352" s="28" t="str">
        <f t="shared" si="2118"/>
        <v/>
      </c>
      <c r="BA352" s="28" t="str">
        <f t="shared" si="2118"/>
        <v/>
      </c>
      <c r="BB352" s="28" t="str">
        <f t="shared" si="2118"/>
        <v/>
      </c>
      <c r="BC352" s="28" t="str">
        <f t="shared" si="2118"/>
        <v/>
      </c>
      <c r="BD352" s="28" t="str">
        <f t="shared" si="15"/>
        <v/>
      </c>
      <c r="BG352" s="2" t="s">
        <v>3078</v>
      </c>
      <c r="BI352" s="2" t="s">
        <v>2818</v>
      </c>
      <c r="BJ352" s="28" t="str">
        <f t="shared" si="16"/>
        <v>Leeds</v>
      </c>
      <c r="BK352" s="28" t="str">
        <f t="shared" si="17"/>
        <v>West Yorkshire</v>
      </c>
      <c r="BM352" s="2" t="s">
        <v>98</v>
      </c>
      <c r="BU352" s="12"/>
      <c r="BV352" s="50" t="s">
        <v>575</v>
      </c>
      <c r="BW352" s="12"/>
      <c r="BX352" s="64" t="s">
        <v>19308</v>
      </c>
      <c r="BY352" s="42" t="str">
        <f t="shared" si="18"/>
        <v>Age - Children;;Gender - Male;;LS12</v>
      </c>
      <c r="BZ352" s="65"/>
    </row>
    <row r="353" spans="1:78" ht="15">
      <c r="A353" s="16" t="s">
        <v>57</v>
      </c>
      <c r="B353" s="28">
        <f>VLOOKUP(A353,Organisations!$A$2:$B$7,2,FALSE)</f>
        <v>6</v>
      </c>
      <c r="C353" s="16" t="s">
        <v>3080</v>
      </c>
      <c r="D353" s="16" t="s">
        <v>3081</v>
      </c>
      <c r="E353" s="28" t="str">
        <f t="shared" si="0"/>
        <v>The Samaritans offer confidential and non-judgmental support 24 hours a day for people experiencing feelings of distress</v>
      </c>
      <c r="F353" s="16" t="s">
        <v>3083</v>
      </c>
      <c r="G353" s="16" t="s">
        <v>68</v>
      </c>
      <c r="H353" s="17"/>
      <c r="K353" s="26" t="s">
        <v>2265</v>
      </c>
      <c r="L353" s="18"/>
      <c r="M353" s="28" t="str">
        <f t="shared" ref="M353:Q353" si="2119">IFERROR(IF(FIND(M$1,$F353)&gt;1,"Age - Children",""),"")</f>
        <v/>
      </c>
      <c r="N353" s="28" t="str">
        <f t="shared" si="2119"/>
        <v/>
      </c>
      <c r="O353" s="28" t="str">
        <f t="shared" si="2119"/>
        <v/>
      </c>
      <c r="P353" s="28" t="str">
        <f t="shared" si="2119"/>
        <v/>
      </c>
      <c r="Q353" s="28" t="str">
        <f t="shared" si="2119"/>
        <v/>
      </c>
      <c r="R353" s="28" t="str">
        <f t="shared" ref="R353:T353" si="2120">IFERROR(IF(FIND(R$1,$F353)&gt;1,"Age - Elderly",""),"")</f>
        <v/>
      </c>
      <c r="S353" s="28" t="str">
        <f t="shared" si="2120"/>
        <v/>
      </c>
      <c r="T353" s="28" t="str">
        <f t="shared" si="2120"/>
        <v/>
      </c>
      <c r="U353" s="28" t="str">
        <f t="shared" si="3"/>
        <v/>
      </c>
      <c r="V353" s="28" t="str">
        <f t="shared" si="4"/>
        <v/>
      </c>
      <c r="X353" s="28" t="str">
        <f t="shared" si="5"/>
        <v/>
      </c>
      <c r="Y353" s="28" t="str">
        <f t="shared" si="6"/>
        <v/>
      </c>
      <c r="Z353" s="28" t="str">
        <f t="shared" si="7"/>
        <v>Gender - Male</v>
      </c>
      <c r="AB353" s="28" t="str">
        <f t="shared" si="8"/>
        <v/>
      </c>
      <c r="AD353" s="28" t="str">
        <f t="shared" si="9"/>
        <v>Gender - Male;</v>
      </c>
      <c r="AG353" s="28" t="str">
        <f t="shared" ref="AG353:AL353" si="2121">IFERROR(IF(FIND(AG$1,$F353)&gt;1,AG$1,""),"")</f>
        <v/>
      </c>
      <c r="AH353" s="28" t="str">
        <f t="shared" si="2121"/>
        <v/>
      </c>
      <c r="AI353" s="28" t="str">
        <f t="shared" si="2121"/>
        <v/>
      </c>
      <c r="AJ353" s="28" t="str">
        <f t="shared" si="2121"/>
        <v/>
      </c>
      <c r="AK353" s="28" t="str">
        <f t="shared" si="2121"/>
        <v/>
      </c>
      <c r="AL353" s="28" t="str">
        <f t="shared" si="2121"/>
        <v/>
      </c>
      <c r="AM353" s="28" t="str">
        <f t="shared" si="11"/>
        <v/>
      </c>
      <c r="AN353" s="28" t="str">
        <f t="shared" ref="AN353:AQ353" si="2122">IFERROR(IF(FIND(AN$1,$F353)&gt;1,"Status - LGBT",""),"")</f>
        <v/>
      </c>
      <c r="AO353" s="28" t="str">
        <f t="shared" si="2122"/>
        <v/>
      </c>
      <c r="AP353" s="28" t="str">
        <f t="shared" si="2122"/>
        <v/>
      </c>
      <c r="AQ353" s="28" t="str">
        <f t="shared" si="2122"/>
        <v/>
      </c>
      <c r="AR353" s="28" t="str">
        <f t="shared" ref="AR353:AV353" si="2123">IFERROR(IF(FIND(AR$1,$F353)&gt;1,"BME",""),"")</f>
        <v/>
      </c>
      <c r="AS353" s="28" t="str">
        <f t="shared" si="2123"/>
        <v/>
      </c>
      <c r="AT353" s="28" t="str">
        <f t="shared" si="2123"/>
        <v/>
      </c>
      <c r="AU353" s="28" t="str">
        <f t="shared" si="2123"/>
        <v/>
      </c>
      <c r="AV353" s="28" t="str">
        <f t="shared" si="2123"/>
        <v/>
      </c>
      <c r="AW353" s="28" t="str">
        <f t="shared" ref="AW353:BC353" si="2124">IFERROR(IF(FIND(AW$1,$F353)&gt;1,AW$1,""),"")</f>
        <v/>
      </c>
      <c r="AX353" s="28" t="str">
        <f t="shared" si="2124"/>
        <v/>
      </c>
      <c r="AY353" s="28" t="str">
        <f t="shared" si="2124"/>
        <v/>
      </c>
      <c r="AZ353" s="28" t="str">
        <f t="shared" si="2124"/>
        <v/>
      </c>
      <c r="BA353" s="28" t="str">
        <f t="shared" si="2124"/>
        <v/>
      </c>
      <c r="BB353" s="28" t="str">
        <f t="shared" si="2124"/>
        <v/>
      </c>
      <c r="BC353" s="28" t="str">
        <f t="shared" si="2124"/>
        <v/>
      </c>
      <c r="BD353" s="28" t="str">
        <f t="shared" si="15"/>
        <v/>
      </c>
      <c r="BG353" s="2" t="s">
        <v>3084</v>
      </c>
      <c r="BI353" s="2" t="s">
        <v>2217</v>
      </c>
      <c r="BJ353" s="28" t="str">
        <f t="shared" si="16"/>
        <v>Leeds</v>
      </c>
      <c r="BK353" s="28" t="str">
        <f t="shared" si="17"/>
        <v>West Yorkshire</v>
      </c>
      <c r="BM353" s="2" t="s">
        <v>98</v>
      </c>
      <c r="BU353" s="18"/>
      <c r="BV353" s="47" t="s">
        <v>564</v>
      </c>
      <c r="BW353" s="18"/>
      <c r="BX353" s="66" t="s">
        <v>19325</v>
      </c>
      <c r="BY353" s="42" t="str">
        <f t="shared" si="18"/>
        <v>Gender - Male;;LS2</v>
      </c>
      <c r="BZ353" s="67"/>
    </row>
    <row r="354" spans="1:78" ht="15">
      <c r="A354" s="10" t="s">
        <v>57</v>
      </c>
      <c r="B354" s="28">
        <f>VLOOKUP(A354,Organisations!$A$2:$B$7,2,FALSE)</f>
        <v>6</v>
      </c>
      <c r="C354" s="10" t="s">
        <v>3086</v>
      </c>
      <c r="D354" s="10" t="s">
        <v>3087</v>
      </c>
      <c r="E354" s="28" t="str">
        <f t="shared" si="0"/>
        <v>SAMM is a national UK Charity supporting families bereaved by Murder and Manslaughter. They also provide advice and trai</v>
      </c>
      <c r="F354" s="10" t="s">
        <v>3089</v>
      </c>
      <c r="G354" s="10" t="s">
        <v>68</v>
      </c>
      <c r="H354" s="11"/>
      <c r="K354" s="30" t="s">
        <v>3090</v>
      </c>
      <c r="L354" s="12"/>
      <c r="M354" s="28" t="str">
        <f t="shared" ref="M354:Q354" si="2125">IFERROR(IF(FIND(M$1,$F354)&gt;1,"Age - Children",""),"")</f>
        <v/>
      </c>
      <c r="N354" s="28" t="str">
        <f t="shared" si="2125"/>
        <v/>
      </c>
      <c r="O354" s="28" t="str">
        <f t="shared" si="2125"/>
        <v/>
      </c>
      <c r="P354" s="28" t="str">
        <f t="shared" si="2125"/>
        <v/>
      </c>
      <c r="Q354" s="28" t="str">
        <f t="shared" si="2125"/>
        <v/>
      </c>
      <c r="R354" s="28" t="str">
        <f t="shared" ref="R354:T354" si="2126">IFERROR(IF(FIND(R$1,$F354)&gt;1,"Age - Elderly",""),"")</f>
        <v/>
      </c>
      <c r="S354" s="28" t="str">
        <f t="shared" si="2126"/>
        <v/>
      </c>
      <c r="T354" s="28" t="str">
        <f t="shared" si="2126"/>
        <v/>
      </c>
      <c r="U354" s="28" t="str">
        <f t="shared" si="3"/>
        <v/>
      </c>
      <c r="V354" s="28" t="str">
        <f t="shared" si="4"/>
        <v/>
      </c>
      <c r="X354" s="28" t="str">
        <f t="shared" si="5"/>
        <v/>
      </c>
      <c r="Y354" s="28" t="str">
        <f t="shared" si="6"/>
        <v/>
      </c>
      <c r="Z354" s="28" t="str">
        <f t="shared" si="7"/>
        <v/>
      </c>
      <c r="AB354" s="28" t="str">
        <f t="shared" si="8"/>
        <v>Gender - Male</v>
      </c>
      <c r="AD354" s="28" t="str">
        <f t="shared" si="9"/>
        <v>Gender - Male;</v>
      </c>
      <c r="AG354" s="28" t="str">
        <f t="shared" ref="AG354:AL354" si="2127">IFERROR(IF(FIND(AG$1,$F354)&gt;1,AG$1,""),"")</f>
        <v/>
      </c>
      <c r="AH354" s="28" t="str">
        <f t="shared" si="2127"/>
        <v/>
      </c>
      <c r="AI354" s="28" t="str">
        <f t="shared" si="2127"/>
        <v/>
      </c>
      <c r="AJ354" s="28" t="str">
        <f t="shared" si="2127"/>
        <v/>
      </c>
      <c r="AK354" s="28" t="str">
        <f t="shared" si="2127"/>
        <v/>
      </c>
      <c r="AL354" s="28" t="str">
        <f t="shared" si="2127"/>
        <v/>
      </c>
      <c r="AM354" s="28" t="str">
        <f t="shared" si="11"/>
        <v/>
      </c>
      <c r="AN354" s="28" t="str">
        <f t="shared" ref="AN354:AQ354" si="2128">IFERROR(IF(FIND(AN$1,$F354)&gt;1,"Status - LGBT",""),"")</f>
        <v/>
      </c>
      <c r="AO354" s="28" t="str">
        <f t="shared" si="2128"/>
        <v/>
      </c>
      <c r="AP354" s="28" t="str">
        <f t="shared" si="2128"/>
        <v/>
      </c>
      <c r="AQ354" s="28" t="str">
        <f t="shared" si="2128"/>
        <v/>
      </c>
      <c r="AR354" s="28" t="str">
        <f t="shared" ref="AR354:AV354" si="2129">IFERROR(IF(FIND(AR$1,$F354)&gt;1,"BME",""),"")</f>
        <v/>
      </c>
      <c r="AS354" s="28" t="str">
        <f t="shared" si="2129"/>
        <v/>
      </c>
      <c r="AT354" s="28" t="str">
        <f t="shared" si="2129"/>
        <v/>
      </c>
      <c r="AU354" s="28" t="str">
        <f t="shared" si="2129"/>
        <v/>
      </c>
      <c r="AV354" s="28" t="str">
        <f t="shared" si="2129"/>
        <v/>
      </c>
      <c r="AW354" s="28" t="str">
        <f t="shared" ref="AW354:BC354" si="2130">IFERROR(IF(FIND(AW$1,$F354)&gt;1,AW$1,""),"")</f>
        <v/>
      </c>
      <c r="AX354" s="28" t="str">
        <f t="shared" si="2130"/>
        <v/>
      </c>
      <c r="AY354" s="28" t="str">
        <f t="shared" si="2130"/>
        <v/>
      </c>
      <c r="AZ354" s="28" t="str">
        <f t="shared" si="2130"/>
        <v/>
      </c>
      <c r="BA354" s="28" t="str">
        <f t="shared" si="2130"/>
        <v/>
      </c>
      <c r="BB354" s="28" t="str">
        <f t="shared" si="2130"/>
        <v/>
      </c>
      <c r="BC354" s="28" t="str">
        <f t="shared" si="2130"/>
        <v/>
      </c>
      <c r="BD354" s="28" t="str">
        <f t="shared" si="15"/>
        <v/>
      </c>
      <c r="BG354" s="2" t="s">
        <v>3091</v>
      </c>
      <c r="BJ354" s="28" t="str">
        <f t="shared" si="16"/>
        <v/>
      </c>
      <c r="BK354" s="28" t="str">
        <f t="shared" si="17"/>
        <v/>
      </c>
      <c r="BM354" s="2" t="s">
        <v>98</v>
      </c>
      <c r="BU354" s="12"/>
      <c r="BV354" s="12"/>
      <c r="BW354" s="12"/>
      <c r="BX354" s="64" t="s">
        <v>19326</v>
      </c>
      <c r="BY354" s="42" t="str">
        <f t="shared" si="18"/>
        <v>Gender - Male;;</v>
      </c>
      <c r="BZ354" s="65"/>
    </row>
    <row r="355" spans="1:78" ht="15">
      <c r="A355" s="16" t="s">
        <v>57</v>
      </c>
      <c r="B355" s="28">
        <f>VLOOKUP(A355,Organisations!$A$2:$B$7,2,FALSE)</f>
        <v>6</v>
      </c>
      <c r="C355" s="16" t="s">
        <v>3094</v>
      </c>
      <c r="D355" s="16" t="s">
        <v>3094</v>
      </c>
      <c r="E355" s="28" t="str">
        <f t="shared" si="0"/>
        <v>SANE provides emotional support and information to anyone affected by mental illness, including families, friends and ca</v>
      </c>
      <c r="F355" s="16" t="s">
        <v>3096</v>
      </c>
      <c r="G355" s="16" t="s">
        <v>68</v>
      </c>
      <c r="H355" s="17"/>
      <c r="K355" s="33"/>
      <c r="L355" s="18"/>
      <c r="M355" s="28" t="str">
        <f t="shared" ref="M355:Q355" si="2131">IFERROR(IF(FIND(M$1,$F355)&gt;1,"Age - Children",""),"")</f>
        <v/>
      </c>
      <c r="N355" s="28" t="str">
        <f t="shared" si="2131"/>
        <v/>
      </c>
      <c r="O355" s="28" t="str">
        <f t="shared" si="2131"/>
        <v/>
      </c>
      <c r="P355" s="28" t="str">
        <f t="shared" si="2131"/>
        <v/>
      </c>
      <c r="Q355" s="28" t="str">
        <f t="shared" si="2131"/>
        <v/>
      </c>
      <c r="R355" s="28" t="str">
        <f t="shared" ref="R355:T355" si="2132">IFERROR(IF(FIND(R$1,$F355)&gt;1,"Age - Elderly",""),"")</f>
        <v/>
      </c>
      <c r="S355" s="28" t="str">
        <f t="shared" si="2132"/>
        <v/>
      </c>
      <c r="T355" s="28" t="str">
        <f t="shared" si="2132"/>
        <v/>
      </c>
      <c r="U355" s="28" t="str">
        <f t="shared" si="3"/>
        <v/>
      </c>
      <c r="V355" s="28" t="str">
        <f t="shared" si="4"/>
        <v/>
      </c>
      <c r="X355" s="28" t="str">
        <f t="shared" si="5"/>
        <v/>
      </c>
      <c r="Y355" s="28" t="str">
        <f t="shared" si="6"/>
        <v/>
      </c>
      <c r="Z355" s="28" t="str">
        <f t="shared" si="7"/>
        <v>Gender - Male</v>
      </c>
      <c r="AB355" s="28" t="str">
        <f t="shared" si="8"/>
        <v/>
      </c>
      <c r="AD355" s="28" t="str">
        <f t="shared" si="9"/>
        <v>Gender - Male;</v>
      </c>
      <c r="AG355" s="28" t="str">
        <f t="shared" ref="AG355:AL355" si="2133">IFERROR(IF(FIND(AG$1,$F355)&gt;1,AG$1,""),"")</f>
        <v/>
      </c>
      <c r="AH355" s="28" t="str">
        <f t="shared" si="2133"/>
        <v/>
      </c>
      <c r="AI355" s="28" t="str">
        <f t="shared" si="2133"/>
        <v/>
      </c>
      <c r="AJ355" s="28" t="str">
        <f t="shared" si="2133"/>
        <v/>
      </c>
      <c r="AK355" s="28" t="str">
        <f t="shared" si="2133"/>
        <v/>
      </c>
      <c r="AL355" s="28" t="str">
        <f t="shared" si="2133"/>
        <v/>
      </c>
      <c r="AM355" s="28" t="str">
        <f t="shared" si="11"/>
        <v/>
      </c>
      <c r="AN355" s="28" t="str">
        <f t="shared" ref="AN355:AQ355" si="2134">IFERROR(IF(FIND(AN$1,$F355)&gt;1,"Status - LGBT",""),"")</f>
        <v/>
      </c>
      <c r="AO355" s="28" t="str">
        <f t="shared" si="2134"/>
        <v/>
      </c>
      <c r="AP355" s="28" t="str">
        <f t="shared" si="2134"/>
        <v/>
      </c>
      <c r="AQ355" s="28" t="str">
        <f t="shared" si="2134"/>
        <v/>
      </c>
      <c r="AR355" s="28" t="str">
        <f t="shared" ref="AR355:AV355" si="2135">IFERROR(IF(FIND(AR$1,$F355)&gt;1,"BME",""),"")</f>
        <v/>
      </c>
      <c r="AS355" s="28" t="str">
        <f t="shared" si="2135"/>
        <v/>
      </c>
      <c r="AT355" s="28" t="str">
        <f t="shared" si="2135"/>
        <v/>
      </c>
      <c r="AU355" s="28" t="str">
        <f t="shared" si="2135"/>
        <v/>
      </c>
      <c r="AV355" s="28" t="str">
        <f t="shared" si="2135"/>
        <v/>
      </c>
      <c r="AW355" s="28" t="str">
        <f t="shared" ref="AW355:BC355" si="2136">IFERROR(IF(FIND(AW$1,$F355)&gt;1,AW$1,""),"")</f>
        <v/>
      </c>
      <c r="AX355" s="28" t="str">
        <f t="shared" si="2136"/>
        <v/>
      </c>
      <c r="AY355" s="28" t="str">
        <f t="shared" si="2136"/>
        <v/>
      </c>
      <c r="AZ355" s="28" t="str">
        <f t="shared" si="2136"/>
        <v/>
      </c>
      <c r="BA355" s="28" t="str">
        <f t="shared" si="2136"/>
        <v/>
      </c>
      <c r="BB355" s="28" t="str">
        <f t="shared" si="2136"/>
        <v/>
      </c>
      <c r="BC355" s="28" t="str">
        <f t="shared" si="2136"/>
        <v/>
      </c>
      <c r="BD355" s="28" t="str">
        <f t="shared" si="15"/>
        <v/>
      </c>
      <c r="BG355" s="2" t="s">
        <v>3097</v>
      </c>
      <c r="BJ355" s="28" t="str">
        <f t="shared" si="16"/>
        <v/>
      </c>
      <c r="BK355" s="28" t="str">
        <f t="shared" si="17"/>
        <v/>
      </c>
      <c r="BM355" s="2" t="s">
        <v>98</v>
      </c>
      <c r="BU355" s="18"/>
      <c r="BV355" s="18"/>
      <c r="BW355" s="18"/>
      <c r="BX355" s="66" t="s">
        <v>19327</v>
      </c>
      <c r="BY355" s="42" t="str">
        <f t="shared" si="18"/>
        <v>Gender - Male;;</v>
      </c>
      <c r="BZ355" s="67"/>
    </row>
    <row r="356" spans="1:78" ht="15">
      <c r="A356" s="10" t="s">
        <v>57</v>
      </c>
      <c r="B356" s="28">
        <f>VLOOKUP(A356,Organisations!$A$2:$B$7,2,FALSE)</f>
        <v>6</v>
      </c>
      <c r="C356" s="10" t="s">
        <v>3099</v>
      </c>
      <c r="D356" s="10" t="s">
        <v>3100</v>
      </c>
      <c r="E356" s="28" t="str">
        <f t="shared" si="0"/>
        <v>SCARD help to relieve distress amongst people who have lost a loved one, been injured or affected by drunk or reckless d</v>
      </c>
      <c r="F356" s="10" t="s">
        <v>3102</v>
      </c>
      <c r="G356" s="10" t="s">
        <v>68</v>
      </c>
      <c r="H356" s="11"/>
      <c r="K356" s="30" t="s">
        <v>3103</v>
      </c>
      <c r="L356" s="12"/>
      <c r="M356" s="28" t="str">
        <f t="shared" ref="M356:Q356" si="2137">IFERROR(IF(FIND(M$1,$F356)&gt;1,"Age - Children",""),"")</f>
        <v/>
      </c>
      <c r="N356" s="28" t="str">
        <f t="shared" si="2137"/>
        <v/>
      </c>
      <c r="O356" s="28" t="str">
        <f t="shared" si="2137"/>
        <v/>
      </c>
      <c r="P356" s="28" t="str">
        <f t="shared" si="2137"/>
        <v/>
      </c>
      <c r="Q356" s="28" t="str">
        <f t="shared" si="2137"/>
        <v/>
      </c>
      <c r="R356" s="28" t="str">
        <f t="shared" ref="R356:T356" si="2138">IFERROR(IF(FIND(R$1,$F356)&gt;1,"Age - Elderly",""),"")</f>
        <v/>
      </c>
      <c r="S356" s="28" t="str">
        <f t="shared" si="2138"/>
        <v/>
      </c>
      <c r="T356" s="28" t="str">
        <f t="shared" si="2138"/>
        <v/>
      </c>
      <c r="U356" s="28" t="str">
        <f t="shared" si="3"/>
        <v/>
      </c>
      <c r="V356" s="28" t="str">
        <f t="shared" si="4"/>
        <v/>
      </c>
      <c r="X356" s="28" t="str">
        <f t="shared" si="5"/>
        <v/>
      </c>
      <c r="Y356" s="28" t="str">
        <f t="shared" si="6"/>
        <v/>
      </c>
      <c r="Z356" s="28" t="str">
        <f t="shared" si="7"/>
        <v/>
      </c>
      <c r="AB356" s="28" t="str">
        <f t="shared" si="8"/>
        <v/>
      </c>
      <c r="AD356" s="28" t="str">
        <f t="shared" si="9"/>
        <v/>
      </c>
      <c r="AG356" s="28" t="str">
        <f t="shared" ref="AG356:AL356" si="2139">IFERROR(IF(FIND(AG$1,$F356)&gt;1,AG$1,""),"")</f>
        <v/>
      </c>
      <c r="AH356" s="28" t="str">
        <f t="shared" si="2139"/>
        <v/>
      </c>
      <c r="AI356" s="28" t="str">
        <f t="shared" si="2139"/>
        <v/>
      </c>
      <c r="AJ356" s="28" t="str">
        <f t="shared" si="2139"/>
        <v/>
      </c>
      <c r="AK356" s="28" t="str">
        <f t="shared" si="2139"/>
        <v/>
      </c>
      <c r="AL356" s="28" t="str">
        <f t="shared" si="2139"/>
        <v/>
      </c>
      <c r="AM356" s="28" t="str">
        <f t="shared" si="11"/>
        <v/>
      </c>
      <c r="AN356" s="28" t="str">
        <f t="shared" ref="AN356:AQ356" si="2140">IFERROR(IF(FIND(AN$1,$F356)&gt;1,"Status - LGBT",""),"")</f>
        <v/>
      </c>
      <c r="AO356" s="28" t="str">
        <f t="shared" si="2140"/>
        <v/>
      </c>
      <c r="AP356" s="28" t="str">
        <f t="shared" si="2140"/>
        <v/>
      </c>
      <c r="AQ356" s="28" t="str">
        <f t="shared" si="2140"/>
        <v/>
      </c>
      <c r="AR356" s="28" t="str">
        <f t="shared" ref="AR356:AV356" si="2141">IFERROR(IF(FIND(AR$1,$F356)&gt;1,"BME",""),"")</f>
        <v/>
      </c>
      <c r="AS356" s="28" t="str">
        <f t="shared" si="2141"/>
        <v/>
      </c>
      <c r="AT356" s="28" t="str">
        <f t="shared" si="2141"/>
        <v/>
      </c>
      <c r="AU356" s="28" t="str">
        <f t="shared" si="2141"/>
        <v/>
      </c>
      <c r="AV356" s="28" t="str">
        <f t="shared" si="2141"/>
        <v/>
      </c>
      <c r="AW356" s="28" t="str">
        <f t="shared" ref="AW356:BC356" si="2142">IFERROR(IF(FIND(AW$1,$F356)&gt;1,AW$1,""),"")</f>
        <v/>
      </c>
      <c r="AX356" s="28" t="str">
        <f t="shared" si="2142"/>
        <v/>
      </c>
      <c r="AY356" s="28" t="str">
        <f t="shared" si="2142"/>
        <v/>
      </c>
      <c r="AZ356" s="28" t="str">
        <f t="shared" si="2142"/>
        <v/>
      </c>
      <c r="BA356" s="28" t="str">
        <f t="shared" si="2142"/>
        <v/>
      </c>
      <c r="BB356" s="28" t="str">
        <f t="shared" si="2142"/>
        <v/>
      </c>
      <c r="BC356" s="28" t="str">
        <f t="shared" si="2142"/>
        <v/>
      </c>
      <c r="BD356" s="28" t="str">
        <f t="shared" si="15"/>
        <v/>
      </c>
      <c r="BG356" s="2" t="s">
        <v>3104</v>
      </c>
      <c r="BJ356" s="28" t="str">
        <f t="shared" si="16"/>
        <v/>
      </c>
      <c r="BK356" s="28" t="str">
        <f t="shared" si="17"/>
        <v/>
      </c>
      <c r="BM356" s="2" t="s">
        <v>98</v>
      </c>
      <c r="BU356" s="12"/>
      <c r="BV356" s="12"/>
      <c r="BW356" s="12"/>
      <c r="BX356" s="64" t="s">
        <v>19326</v>
      </c>
      <c r="BY356" s="42" t="str">
        <f t="shared" si="18"/>
        <v/>
      </c>
      <c r="BZ356" s="65"/>
    </row>
    <row r="357" spans="1:78" ht="15">
      <c r="A357" s="16" t="s">
        <v>57</v>
      </c>
      <c r="B357" s="28">
        <f>VLOOKUP(A357,Organisations!$A$2:$B$7,2,FALSE)</f>
        <v>6</v>
      </c>
      <c r="C357" s="16" t="s">
        <v>3105</v>
      </c>
      <c r="D357" s="16" t="s">
        <v>3106</v>
      </c>
      <c r="E357" s="28" t="str">
        <f t="shared" si="0"/>
        <v>Seasons for Growth is a programme for children, young people or adults who have experienced significant change or loss.</v>
      </c>
      <c r="F357" s="16" t="s">
        <v>3107</v>
      </c>
      <c r="G357" s="16" t="s">
        <v>68</v>
      </c>
      <c r="H357" s="17"/>
      <c r="K357" s="26" t="s">
        <v>3108</v>
      </c>
      <c r="L357" s="18"/>
      <c r="M357" s="28" t="str">
        <f t="shared" ref="M357:Q357" si="2143">IFERROR(IF(FIND(M$1,$F357)&gt;1,"Age - Children",""),"")</f>
        <v>Age - Children</v>
      </c>
      <c r="N357" s="28" t="str">
        <f t="shared" si="2143"/>
        <v/>
      </c>
      <c r="O357" s="28" t="str">
        <f t="shared" si="2143"/>
        <v/>
      </c>
      <c r="P357" s="28" t="str">
        <f t="shared" si="2143"/>
        <v/>
      </c>
      <c r="Q357" s="28" t="str">
        <f t="shared" si="2143"/>
        <v/>
      </c>
      <c r="R357" s="28" t="str">
        <f t="shared" ref="R357:T357" si="2144">IFERROR(IF(FIND(R$1,$F357)&gt;1,"Age - Elderly",""),"")</f>
        <v/>
      </c>
      <c r="S357" s="28" t="str">
        <f t="shared" si="2144"/>
        <v/>
      </c>
      <c r="T357" s="28" t="str">
        <f t="shared" si="2144"/>
        <v/>
      </c>
      <c r="U357" s="28" t="str">
        <f t="shared" si="3"/>
        <v>Age - Children;</v>
      </c>
      <c r="V357" s="28" t="str">
        <f t="shared" si="4"/>
        <v/>
      </c>
      <c r="X357" s="28" t="str">
        <f t="shared" si="5"/>
        <v/>
      </c>
      <c r="Y357" s="28" t="str">
        <f t="shared" si="6"/>
        <v/>
      </c>
      <c r="Z357" s="28" t="str">
        <f t="shared" si="7"/>
        <v/>
      </c>
      <c r="AB357" s="28" t="str">
        <f t="shared" si="8"/>
        <v/>
      </c>
      <c r="AD357" s="28" t="str">
        <f t="shared" si="9"/>
        <v/>
      </c>
      <c r="AG357" s="28" t="str">
        <f t="shared" ref="AG357:AL357" si="2145">IFERROR(IF(FIND(AG$1,$F357)&gt;1,AG$1,""),"")</f>
        <v/>
      </c>
      <c r="AH357" s="28" t="str">
        <f t="shared" si="2145"/>
        <v/>
      </c>
      <c r="AI357" s="28" t="str">
        <f t="shared" si="2145"/>
        <v/>
      </c>
      <c r="AJ357" s="28" t="str">
        <f t="shared" si="2145"/>
        <v/>
      </c>
      <c r="AK357" s="28" t="str">
        <f t="shared" si="2145"/>
        <v/>
      </c>
      <c r="AL357" s="28" t="str">
        <f t="shared" si="2145"/>
        <v/>
      </c>
      <c r="AM357" s="28" t="str">
        <f t="shared" si="11"/>
        <v/>
      </c>
      <c r="AN357" s="28" t="str">
        <f t="shared" ref="AN357:AQ357" si="2146">IFERROR(IF(FIND(AN$1,$F357)&gt;1,"Status - LGBT",""),"")</f>
        <v/>
      </c>
      <c r="AO357" s="28" t="str">
        <f t="shared" si="2146"/>
        <v/>
      </c>
      <c r="AP357" s="28" t="str">
        <f t="shared" si="2146"/>
        <v/>
      </c>
      <c r="AQ357" s="28" t="str">
        <f t="shared" si="2146"/>
        <v/>
      </c>
      <c r="AR357" s="28" t="str">
        <f t="shared" ref="AR357:AV357" si="2147">IFERROR(IF(FIND(AR$1,$F357)&gt;1,"BME",""),"")</f>
        <v/>
      </c>
      <c r="AS357" s="28" t="str">
        <f t="shared" si="2147"/>
        <v/>
      </c>
      <c r="AT357" s="28" t="str">
        <f t="shared" si="2147"/>
        <v/>
      </c>
      <c r="AU357" s="28" t="str">
        <f t="shared" si="2147"/>
        <v/>
      </c>
      <c r="AV357" s="28" t="str">
        <f t="shared" si="2147"/>
        <v/>
      </c>
      <c r="AW357" s="28" t="str">
        <f t="shared" ref="AW357:BC357" si="2148">IFERROR(IF(FIND(AW$1,$F357)&gt;1,AW$1,""),"")</f>
        <v/>
      </c>
      <c r="AX357" s="28" t="str">
        <f t="shared" si="2148"/>
        <v/>
      </c>
      <c r="AY357" s="28" t="str">
        <f t="shared" si="2148"/>
        <v/>
      </c>
      <c r="AZ357" s="28" t="str">
        <f t="shared" si="2148"/>
        <v/>
      </c>
      <c r="BA357" s="28" t="str">
        <f t="shared" si="2148"/>
        <v/>
      </c>
      <c r="BB357" s="28" t="str">
        <f t="shared" si="2148"/>
        <v/>
      </c>
      <c r="BC357" s="28" t="str">
        <f t="shared" si="2148"/>
        <v/>
      </c>
      <c r="BD357" s="28" t="str">
        <f t="shared" si="15"/>
        <v/>
      </c>
      <c r="BJ357" s="28" t="str">
        <f t="shared" si="16"/>
        <v/>
      </c>
      <c r="BK357" s="28" t="str">
        <f t="shared" si="17"/>
        <v/>
      </c>
      <c r="BM357" s="2" t="s">
        <v>98</v>
      </c>
      <c r="BU357" s="18"/>
      <c r="BV357" s="18"/>
      <c r="BW357" s="18"/>
      <c r="BX357" s="66" t="s">
        <v>19308</v>
      </c>
      <c r="BY357" s="42" t="str">
        <f t="shared" si="18"/>
        <v>Age - Children;;</v>
      </c>
      <c r="BZ357" s="67"/>
    </row>
    <row r="358" spans="1:78" ht="15">
      <c r="A358" s="10" t="s">
        <v>57</v>
      </c>
      <c r="B358" s="28">
        <f>VLOOKUP(A358,Organisations!$A$2:$B$7,2,FALSE)</f>
        <v>6</v>
      </c>
      <c r="C358" s="10" t="s">
        <v>3109</v>
      </c>
      <c r="D358" s="10" t="s">
        <v>3110</v>
      </c>
      <c r="E358" s="28" t="str">
        <f t="shared" si="0"/>
        <v>The Seeds of Hope Children’s Garden is a vibrant living space designed to help children and younger people explore feeli</v>
      </c>
      <c r="F358" s="10" t="s">
        <v>3112</v>
      </c>
      <c r="G358" s="10" t="s">
        <v>68</v>
      </c>
      <c r="H358" s="11"/>
      <c r="K358" s="34"/>
      <c r="L358" s="12"/>
      <c r="M358" s="28" t="str">
        <f t="shared" ref="M358:Q358" si="2149">IFERROR(IF(FIND(M$1,$F358)&gt;1,"Age - Children",""),"")</f>
        <v>Age - Children</v>
      </c>
      <c r="N358" s="28" t="str">
        <f t="shared" si="2149"/>
        <v/>
      </c>
      <c r="O358" s="28" t="str">
        <f t="shared" si="2149"/>
        <v/>
      </c>
      <c r="P358" s="28" t="str">
        <f t="shared" si="2149"/>
        <v/>
      </c>
      <c r="Q358" s="28" t="str">
        <f t="shared" si="2149"/>
        <v/>
      </c>
      <c r="R358" s="28" t="str">
        <f t="shared" ref="R358:T358" si="2150">IFERROR(IF(FIND(R$1,$F358)&gt;1,"Age - Elderly",""),"")</f>
        <v/>
      </c>
      <c r="S358" s="28" t="str">
        <f t="shared" si="2150"/>
        <v/>
      </c>
      <c r="T358" s="28" t="str">
        <f t="shared" si="2150"/>
        <v/>
      </c>
      <c r="U358" s="28" t="str">
        <f t="shared" si="3"/>
        <v>Age - Children;</v>
      </c>
      <c r="V358" s="28" t="str">
        <f t="shared" si="4"/>
        <v/>
      </c>
      <c r="X358" s="28" t="str">
        <f t="shared" si="5"/>
        <v/>
      </c>
      <c r="Y358" s="28" t="str">
        <f t="shared" si="6"/>
        <v/>
      </c>
      <c r="Z358" s="28" t="str">
        <f t="shared" si="7"/>
        <v/>
      </c>
      <c r="AB358" s="28" t="str">
        <f t="shared" si="8"/>
        <v/>
      </c>
      <c r="AD358" s="28" t="str">
        <f t="shared" si="9"/>
        <v/>
      </c>
      <c r="AG358" s="28" t="str">
        <f t="shared" ref="AG358:AL358" si="2151">IFERROR(IF(FIND(AG$1,$F358)&gt;1,AG$1,""),"")</f>
        <v/>
      </c>
      <c r="AH358" s="28" t="str">
        <f t="shared" si="2151"/>
        <v/>
      </c>
      <c r="AI358" s="28" t="str">
        <f t="shared" si="2151"/>
        <v/>
      </c>
      <c r="AJ358" s="28" t="str">
        <f t="shared" si="2151"/>
        <v/>
      </c>
      <c r="AK358" s="28" t="str">
        <f t="shared" si="2151"/>
        <v/>
      </c>
      <c r="AL358" s="28" t="str">
        <f t="shared" si="2151"/>
        <v/>
      </c>
      <c r="AM358" s="28" t="str">
        <f t="shared" si="11"/>
        <v/>
      </c>
      <c r="AN358" s="28" t="str">
        <f t="shared" ref="AN358:AQ358" si="2152">IFERROR(IF(FIND(AN$1,$F358)&gt;1,"Status - LGBT",""),"")</f>
        <v/>
      </c>
      <c r="AO358" s="28" t="str">
        <f t="shared" si="2152"/>
        <v/>
      </c>
      <c r="AP358" s="28" t="str">
        <f t="shared" si="2152"/>
        <v/>
      </c>
      <c r="AQ358" s="28" t="str">
        <f t="shared" si="2152"/>
        <v/>
      </c>
      <c r="AR358" s="28" t="str">
        <f t="shared" ref="AR358:AV358" si="2153">IFERROR(IF(FIND(AR$1,$F358)&gt;1,"BME",""),"")</f>
        <v/>
      </c>
      <c r="AS358" s="28" t="str">
        <f t="shared" si="2153"/>
        <v/>
      </c>
      <c r="AT358" s="28" t="str">
        <f t="shared" si="2153"/>
        <v/>
      </c>
      <c r="AU358" s="28" t="str">
        <f t="shared" si="2153"/>
        <v/>
      </c>
      <c r="AV358" s="28" t="str">
        <f t="shared" si="2153"/>
        <v/>
      </c>
      <c r="AW358" s="28" t="str">
        <f t="shared" ref="AW358:BC358" si="2154">IFERROR(IF(FIND(AW$1,$F358)&gt;1,AW$1,""),"")</f>
        <v/>
      </c>
      <c r="AX358" s="28" t="str">
        <f t="shared" si="2154"/>
        <v/>
      </c>
      <c r="AY358" s="28" t="str">
        <f t="shared" si="2154"/>
        <v/>
      </c>
      <c r="AZ358" s="28" t="str">
        <f t="shared" si="2154"/>
        <v/>
      </c>
      <c r="BA358" s="28" t="str">
        <f t="shared" si="2154"/>
        <v/>
      </c>
      <c r="BB358" s="28" t="str">
        <f t="shared" si="2154"/>
        <v/>
      </c>
      <c r="BC358" s="28" t="str">
        <f t="shared" si="2154"/>
        <v/>
      </c>
      <c r="BD358" s="28" t="str">
        <f t="shared" si="15"/>
        <v/>
      </c>
      <c r="BJ358" s="28" t="str">
        <f t="shared" si="16"/>
        <v/>
      </c>
      <c r="BK358" s="28" t="str">
        <f t="shared" si="17"/>
        <v/>
      </c>
      <c r="BM358" s="2" t="s">
        <v>98</v>
      </c>
      <c r="BU358" s="12"/>
      <c r="BV358" s="12"/>
      <c r="BW358" s="12"/>
      <c r="BX358" s="64" t="s">
        <v>19308</v>
      </c>
      <c r="BY358" s="42" t="str">
        <f t="shared" si="18"/>
        <v>Age - Children;;</v>
      </c>
      <c r="BZ358" s="65"/>
    </row>
    <row r="359" spans="1:78" ht="15">
      <c r="A359" s="16" t="s">
        <v>57</v>
      </c>
      <c r="B359" s="28">
        <f>VLOOKUP(A359,Organisations!$A$2:$B$7,2,FALSE)</f>
        <v>6</v>
      </c>
      <c r="C359" s="16" t="s">
        <v>3114</v>
      </c>
      <c r="D359" s="16" t="s">
        <v>3115</v>
      </c>
      <c r="E359" s="28" t="str">
        <f t="shared" si="0"/>
        <v>Survivors of Bereavement by Suicide exist to meet the needs and break the isolation experienced by those bereaved by sui</v>
      </c>
      <c r="F359" s="16" t="s">
        <v>3117</v>
      </c>
      <c r="G359" s="16" t="s">
        <v>68</v>
      </c>
      <c r="H359" s="17"/>
      <c r="K359" s="26" t="s">
        <v>3118</v>
      </c>
      <c r="L359" s="18"/>
      <c r="M359" s="28" t="str">
        <f t="shared" ref="M359:Q359" si="2155">IFERROR(IF(FIND(M$1,$F359)&gt;1,"Age - Children",""),"")</f>
        <v/>
      </c>
      <c r="N359" s="28" t="str">
        <f t="shared" si="2155"/>
        <v/>
      </c>
      <c r="O359" s="28" t="str">
        <f t="shared" si="2155"/>
        <v/>
      </c>
      <c r="P359" s="28" t="str">
        <f t="shared" si="2155"/>
        <v/>
      </c>
      <c r="Q359" s="28" t="str">
        <f t="shared" si="2155"/>
        <v/>
      </c>
      <c r="R359" s="28" t="str">
        <f t="shared" ref="R359:T359" si="2156">IFERROR(IF(FIND(R$1,$F359)&gt;1,"Age - Elderly",""),"")</f>
        <v/>
      </c>
      <c r="S359" s="28" t="str">
        <f t="shared" si="2156"/>
        <v/>
      </c>
      <c r="T359" s="28" t="str">
        <f t="shared" si="2156"/>
        <v/>
      </c>
      <c r="U359" s="28" t="str">
        <f t="shared" si="3"/>
        <v/>
      </c>
      <c r="V359" s="28" t="str">
        <f t="shared" si="4"/>
        <v/>
      </c>
      <c r="X359" s="28" t="str">
        <f t="shared" si="5"/>
        <v/>
      </c>
      <c r="Y359" s="28" t="str">
        <f t="shared" si="6"/>
        <v/>
      </c>
      <c r="Z359" s="28" t="str">
        <f t="shared" si="7"/>
        <v>Gender - Male</v>
      </c>
      <c r="AB359" s="28" t="str">
        <f t="shared" si="8"/>
        <v>Gender - Male</v>
      </c>
      <c r="AD359" s="28" t="str">
        <f t="shared" si="9"/>
        <v>Gender - Male;Gender - Male;</v>
      </c>
      <c r="AG359" s="28" t="str">
        <f t="shared" ref="AG359:AL359" si="2157">IFERROR(IF(FIND(AG$1,$F359)&gt;1,AG$1,""),"")</f>
        <v/>
      </c>
      <c r="AH359" s="28" t="str">
        <f t="shared" si="2157"/>
        <v/>
      </c>
      <c r="AI359" s="28" t="str">
        <f t="shared" si="2157"/>
        <v/>
      </c>
      <c r="AJ359" s="28" t="str">
        <f t="shared" si="2157"/>
        <v/>
      </c>
      <c r="AK359" s="28" t="str">
        <f t="shared" si="2157"/>
        <v/>
      </c>
      <c r="AL359" s="28" t="str">
        <f t="shared" si="2157"/>
        <v/>
      </c>
      <c r="AM359" s="28" t="str">
        <f t="shared" si="11"/>
        <v/>
      </c>
      <c r="AN359" s="28" t="str">
        <f t="shared" ref="AN359:AQ359" si="2158">IFERROR(IF(FIND(AN$1,$F359)&gt;1,"Status - LGBT",""),"")</f>
        <v/>
      </c>
      <c r="AO359" s="28" t="str">
        <f t="shared" si="2158"/>
        <v/>
      </c>
      <c r="AP359" s="28" t="str">
        <f t="shared" si="2158"/>
        <v/>
      </c>
      <c r="AQ359" s="28" t="str">
        <f t="shared" si="2158"/>
        <v/>
      </c>
      <c r="AR359" s="28" t="str">
        <f t="shared" ref="AR359:AV359" si="2159">IFERROR(IF(FIND(AR$1,$F359)&gt;1,"BME",""),"")</f>
        <v/>
      </c>
      <c r="AS359" s="28" t="str">
        <f t="shared" si="2159"/>
        <v/>
      </c>
      <c r="AT359" s="28" t="str">
        <f t="shared" si="2159"/>
        <v/>
      </c>
      <c r="AU359" s="28" t="str">
        <f t="shared" si="2159"/>
        <v/>
      </c>
      <c r="AV359" s="28" t="str">
        <f t="shared" si="2159"/>
        <v/>
      </c>
      <c r="AW359" s="28" t="str">
        <f t="shared" ref="AW359:BC359" si="2160">IFERROR(IF(FIND(AW$1,$F359)&gt;1,AW$1,""),"")</f>
        <v/>
      </c>
      <c r="AX359" s="28" t="str">
        <f t="shared" si="2160"/>
        <v/>
      </c>
      <c r="AY359" s="28" t="str">
        <f t="shared" si="2160"/>
        <v/>
      </c>
      <c r="AZ359" s="28" t="str">
        <f t="shared" si="2160"/>
        <v/>
      </c>
      <c r="BA359" s="28" t="str">
        <f t="shared" si="2160"/>
        <v>Bereavement</v>
      </c>
      <c r="BB359" s="28" t="str">
        <f t="shared" si="2160"/>
        <v/>
      </c>
      <c r="BC359" s="28" t="str">
        <f t="shared" si="2160"/>
        <v/>
      </c>
      <c r="BD359" s="28" t="str">
        <f t="shared" si="15"/>
        <v>Bereavement;</v>
      </c>
      <c r="BG359" s="2" t="s">
        <v>3119</v>
      </c>
      <c r="BJ359" s="28" t="str">
        <f t="shared" si="16"/>
        <v/>
      </c>
      <c r="BK359" s="28" t="str">
        <f t="shared" si="17"/>
        <v/>
      </c>
      <c r="BM359" s="2" t="s">
        <v>98</v>
      </c>
      <c r="BU359" s="18"/>
      <c r="BV359" s="18"/>
      <c r="BW359" s="18"/>
      <c r="BX359" s="66" t="s">
        <v>19328</v>
      </c>
      <c r="BY359" s="42" t="str">
        <f t="shared" si="18"/>
        <v>Gender - Male;Gender - Male;;Bereavement;;</v>
      </c>
      <c r="BZ359" s="67"/>
    </row>
    <row r="360" spans="1:78" ht="15">
      <c r="A360" s="10" t="s">
        <v>57</v>
      </c>
      <c r="B360" s="28">
        <f>VLOOKUP(A360,Organisations!$A$2:$B$7,2,FALSE)</f>
        <v>6</v>
      </c>
      <c r="C360" s="23" t="s">
        <v>3121</v>
      </c>
      <c r="D360" s="23" t="s">
        <v>3121</v>
      </c>
      <c r="E360" s="28" t="str">
        <f t="shared" si="0"/>
        <v>Solace is a Leeds-based charity which provides psychotherapy, complementary therapies and advocacy support to the surviv</v>
      </c>
      <c r="F360" s="10" t="s">
        <v>3123</v>
      </c>
      <c r="G360" s="10" t="s">
        <v>68</v>
      </c>
      <c r="H360" s="11"/>
      <c r="K360" s="30" t="s">
        <v>3124</v>
      </c>
      <c r="L360" s="12"/>
      <c r="M360" s="28" t="str">
        <f t="shared" ref="M360:Q360" si="2161">IFERROR(IF(FIND(M$1,$F360)&gt;1,"Age - Children",""),"")</f>
        <v/>
      </c>
      <c r="N360" s="28" t="str">
        <f t="shared" si="2161"/>
        <v/>
      </c>
      <c r="O360" s="28" t="str">
        <f t="shared" si="2161"/>
        <v/>
      </c>
      <c r="P360" s="28" t="str">
        <f t="shared" si="2161"/>
        <v/>
      </c>
      <c r="Q360" s="28" t="str">
        <f t="shared" si="2161"/>
        <v/>
      </c>
      <c r="R360" s="28" t="str">
        <f t="shared" ref="R360:T360" si="2162">IFERROR(IF(FIND(R$1,$F360)&gt;1,"Age - Elderly",""),"")</f>
        <v/>
      </c>
      <c r="S360" s="28" t="str">
        <f t="shared" si="2162"/>
        <v/>
      </c>
      <c r="T360" s="28" t="str">
        <f t="shared" si="2162"/>
        <v/>
      </c>
      <c r="U360" s="28" t="str">
        <f t="shared" si="3"/>
        <v/>
      </c>
      <c r="V360" s="28" t="str">
        <f t="shared" si="4"/>
        <v/>
      </c>
      <c r="X360" s="28" t="str">
        <f t="shared" si="5"/>
        <v/>
      </c>
      <c r="Y360" s="28" t="str">
        <f t="shared" si="6"/>
        <v/>
      </c>
      <c r="Z360" s="28" t="str">
        <f t="shared" si="7"/>
        <v>Gender - Male</v>
      </c>
      <c r="AB360" s="28" t="str">
        <f t="shared" si="8"/>
        <v>Gender - Male</v>
      </c>
      <c r="AD360" s="28" t="str">
        <f t="shared" si="9"/>
        <v>Gender - Male;Gender - Male;</v>
      </c>
      <c r="AG360" s="28" t="str">
        <f t="shared" ref="AG360:AL360" si="2163">IFERROR(IF(FIND(AG$1,$F360)&gt;1,AG$1,""),"")</f>
        <v/>
      </c>
      <c r="AH360" s="28" t="str">
        <f t="shared" si="2163"/>
        <v/>
      </c>
      <c r="AI360" s="28" t="str">
        <f t="shared" si="2163"/>
        <v/>
      </c>
      <c r="AJ360" s="28" t="str">
        <f t="shared" si="2163"/>
        <v/>
      </c>
      <c r="AK360" s="28" t="str">
        <f t="shared" si="2163"/>
        <v/>
      </c>
      <c r="AL360" s="28" t="str">
        <f t="shared" si="2163"/>
        <v/>
      </c>
      <c r="AM360" s="28" t="str">
        <f t="shared" si="11"/>
        <v/>
      </c>
      <c r="AN360" s="28" t="str">
        <f t="shared" ref="AN360:AQ360" si="2164">IFERROR(IF(FIND(AN$1,$F360)&gt;1,"Status - LGBT",""),"")</f>
        <v/>
      </c>
      <c r="AO360" s="28" t="str">
        <f t="shared" si="2164"/>
        <v/>
      </c>
      <c r="AP360" s="28" t="str">
        <f t="shared" si="2164"/>
        <v/>
      </c>
      <c r="AQ360" s="28" t="str">
        <f t="shared" si="2164"/>
        <v/>
      </c>
      <c r="AR360" s="28" t="str">
        <f t="shared" ref="AR360:AV360" si="2165">IFERROR(IF(FIND(AR$1,$F360)&gt;1,"BME",""),"")</f>
        <v/>
      </c>
      <c r="AS360" s="28" t="str">
        <f t="shared" si="2165"/>
        <v/>
      </c>
      <c r="AT360" s="28" t="str">
        <f t="shared" si="2165"/>
        <v/>
      </c>
      <c r="AU360" s="28" t="str">
        <f t="shared" si="2165"/>
        <v/>
      </c>
      <c r="AV360" s="28" t="str">
        <f t="shared" si="2165"/>
        <v/>
      </c>
      <c r="AW360" s="28" t="str">
        <f t="shared" ref="AW360:BC360" si="2166">IFERROR(IF(FIND(AW$1,$F360)&gt;1,AW$1,""),"")</f>
        <v/>
      </c>
      <c r="AX360" s="28" t="str">
        <f t="shared" si="2166"/>
        <v/>
      </c>
      <c r="AY360" s="28" t="str">
        <f t="shared" si="2166"/>
        <v/>
      </c>
      <c r="AZ360" s="28" t="str">
        <f t="shared" si="2166"/>
        <v/>
      </c>
      <c r="BA360" s="28" t="str">
        <f t="shared" si="2166"/>
        <v/>
      </c>
      <c r="BB360" s="28" t="str">
        <f t="shared" si="2166"/>
        <v/>
      </c>
      <c r="BC360" s="28" t="str">
        <f t="shared" si="2166"/>
        <v/>
      </c>
      <c r="BD360" s="28" t="str">
        <f t="shared" si="15"/>
        <v/>
      </c>
      <c r="BG360" s="2" t="s">
        <v>3125</v>
      </c>
      <c r="BI360" s="2" t="s">
        <v>2849</v>
      </c>
      <c r="BJ360" s="28" t="str">
        <f t="shared" si="16"/>
        <v>Leeds</v>
      </c>
      <c r="BK360" s="28" t="str">
        <f t="shared" si="17"/>
        <v>West Yorkshire</v>
      </c>
      <c r="BM360" s="2" t="s">
        <v>98</v>
      </c>
      <c r="BU360" s="12"/>
      <c r="BV360" s="50" t="s">
        <v>570</v>
      </c>
      <c r="BW360" s="12"/>
      <c r="BX360" s="64" t="s">
        <v>19329</v>
      </c>
      <c r="BY360" s="42" t="str">
        <f t="shared" si="18"/>
        <v>Gender - Male;Gender - Male;;LS8</v>
      </c>
      <c r="BZ360" s="65"/>
    </row>
    <row r="361" spans="1:78" ht="15">
      <c r="A361" s="16" t="s">
        <v>57</v>
      </c>
      <c r="B361" s="28">
        <f>VLOOKUP(A361,Organisations!$A$2:$B$7,2,FALSE)</f>
        <v>6</v>
      </c>
      <c r="C361" s="16" t="s">
        <v>3128</v>
      </c>
      <c r="D361" s="16" t="s">
        <v>3129</v>
      </c>
      <c r="E361" s="28" t="str">
        <f t="shared" si="0"/>
        <v>Soul Midwives are non-medical, holistic companions who guide and support the dying in order to facilitate a gentle and t</v>
      </c>
      <c r="F361" s="16" t="s">
        <v>3131</v>
      </c>
      <c r="G361" s="16" t="s">
        <v>68</v>
      </c>
      <c r="H361" s="17"/>
      <c r="K361" s="33"/>
      <c r="L361" s="18"/>
      <c r="M361" s="28" t="str">
        <f t="shared" ref="M361:Q361" si="2167">IFERROR(IF(FIND(M$1,$F361)&gt;1,"Age - Children",""),"")</f>
        <v/>
      </c>
      <c r="N361" s="28" t="str">
        <f t="shared" si="2167"/>
        <v/>
      </c>
      <c r="O361" s="28" t="str">
        <f t="shared" si="2167"/>
        <v/>
      </c>
      <c r="P361" s="28" t="str">
        <f t="shared" si="2167"/>
        <v/>
      </c>
      <c r="Q361" s="28" t="str">
        <f t="shared" si="2167"/>
        <v/>
      </c>
      <c r="R361" s="28" t="str">
        <f t="shared" ref="R361:T361" si="2168">IFERROR(IF(FIND(R$1,$F361)&gt;1,"Age - Elderly",""),"")</f>
        <v/>
      </c>
      <c r="S361" s="28" t="str">
        <f t="shared" si="2168"/>
        <v/>
      </c>
      <c r="T361" s="28" t="str">
        <f t="shared" si="2168"/>
        <v/>
      </c>
      <c r="U361" s="28" t="str">
        <f t="shared" si="3"/>
        <v/>
      </c>
      <c r="V361" s="28" t="str">
        <f t="shared" si="4"/>
        <v/>
      </c>
      <c r="X361" s="28" t="str">
        <f t="shared" si="5"/>
        <v/>
      </c>
      <c r="Y361" s="28" t="str">
        <f t="shared" si="6"/>
        <v/>
      </c>
      <c r="Z361" s="28" t="str">
        <f t="shared" si="7"/>
        <v/>
      </c>
      <c r="AB361" s="28" t="str">
        <f t="shared" si="8"/>
        <v/>
      </c>
      <c r="AD361" s="28" t="str">
        <f t="shared" si="9"/>
        <v/>
      </c>
      <c r="AG361" s="28" t="str">
        <f t="shared" ref="AG361:AL361" si="2169">IFERROR(IF(FIND(AG$1,$F361)&gt;1,AG$1,""),"")</f>
        <v/>
      </c>
      <c r="AH361" s="28" t="str">
        <f t="shared" si="2169"/>
        <v/>
      </c>
      <c r="AI361" s="28" t="str">
        <f t="shared" si="2169"/>
        <v/>
      </c>
      <c r="AJ361" s="28" t="str">
        <f t="shared" si="2169"/>
        <v/>
      </c>
      <c r="AK361" s="28" t="str">
        <f t="shared" si="2169"/>
        <v/>
      </c>
      <c r="AL361" s="28" t="str">
        <f t="shared" si="2169"/>
        <v/>
      </c>
      <c r="AM361" s="28" t="str">
        <f t="shared" si="11"/>
        <v/>
      </c>
      <c r="AN361" s="28" t="str">
        <f t="shared" ref="AN361:AQ361" si="2170">IFERROR(IF(FIND(AN$1,$F361)&gt;1,"Status - LGBT",""),"")</f>
        <v/>
      </c>
      <c r="AO361" s="28" t="str">
        <f t="shared" si="2170"/>
        <v/>
      </c>
      <c r="AP361" s="28" t="str">
        <f t="shared" si="2170"/>
        <v/>
      </c>
      <c r="AQ361" s="28" t="str">
        <f t="shared" si="2170"/>
        <v/>
      </c>
      <c r="AR361" s="28" t="str">
        <f t="shared" ref="AR361:AV361" si="2171">IFERROR(IF(FIND(AR$1,$F361)&gt;1,"BME",""),"")</f>
        <v/>
      </c>
      <c r="AS361" s="28" t="str">
        <f t="shared" si="2171"/>
        <v/>
      </c>
      <c r="AT361" s="28" t="str">
        <f t="shared" si="2171"/>
        <v/>
      </c>
      <c r="AU361" s="28" t="str">
        <f t="shared" si="2171"/>
        <v/>
      </c>
      <c r="AV361" s="28" t="str">
        <f t="shared" si="2171"/>
        <v/>
      </c>
      <c r="AW361" s="28" t="str">
        <f t="shared" ref="AW361:BC361" si="2172">IFERROR(IF(FIND(AW$1,$F361)&gt;1,AW$1,""),"")</f>
        <v/>
      </c>
      <c r="AX361" s="28" t="str">
        <f t="shared" si="2172"/>
        <v/>
      </c>
      <c r="AY361" s="28" t="str">
        <f t="shared" si="2172"/>
        <v/>
      </c>
      <c r="AZ361" s="28" t="str">
        <f t="shared" si="2172"/>
        <v/>
      </c>
      <c r="BA361" s="28" t="str">
        <f t="shared" si="2172"/>
        <v/>
      </c>
      <c r="BB361" s="28" t="str">
        <f t="shared" si="2172"/>
        <v/>
      </c>
      <c r="BC361" s="28" t="str">
        <f t="shared" si="2172"/>
        <v/>
      </c>
      <c r="BD361" s="28" t="str">
        <f t="shared" si="15"/>
        <v/>
      </c>
      <c r="BJ361" s="28" t="str">
        <f t="shared" si="16"/>
        <v/>
      </c>
      <c r="BK361" s="28" t="str">
        <f t="shared" si="17"/>
        <v/>
      </c>
      <c r="BM361" s="2" t="s">
        <v>98</v>
      </c>
      <c r="BU361" s="18"/>
      <c r="BV361" s="18"/>
      <c r="BW361" s="18"/>
      <c r="BX361" s="66" t="s">
        <v>19317</v>
      </c>
      <c r="BY361" s="42" t="str">
        <f t="shared" si="18"/>
        <v/>
      </c>
      <c r="BZ361" s="67"/>
    </row>
    <row r="362" spans="1:78" ht="15">
      <c r="A362" s="10" t="s">
        <v>57</v>
      </c>
      <c r="B362" s="28">
        <f>VLOOKUP(A362,Organisations!$A$2:$B$7,2,FALSE)</f>
        <v>6</v>
      </c>
      <c r="C362" s="10" t="s">
        <v>3134</v>
      </c>
      <c r="D362" s="10" t="s">
        <v>3135</v>
      </c>
      <c r="E362" s="28" t="str">
        <f t="shared" si="0"/>
        <v>St Gemma’s Hospice is a Leeds-based charity providing expert care and support for local people with life-threatening ill</v>
      </c>
      <c r="F362" s="10" t="s">
        <v>3137</v>
      </c>
      <c r="G362" s="10" t="s">
        <v>68</v>
      </c>
      <c r="H362" s="11"/>
      <c r="K362" s="30" t="s">
        <v>2387</v>
      </c>
      <c r="L362" s="12"/>
      <c r="M362" s="28" t="str">
        <f t="shared" ref="M362:Q362" si="2173">IFERROR(IF(FIND(M$1,$F362)&gt;1,"Age - Children",""),"")</f>
        <v/>
      </c>
      <c r="N362" s="28" t="str">
        <f t="shared" si="2173"/>
        <v/>
      </c>
      <c r="O362" s="28" t="str">
        <f t="shared" si="2173"/>
        <v/>
      </c>
      <c r="P362" s="28" t="str">
        <f t="shared" si="2173"/>
        <v/>
      </c>
      <c r="Q362" s="28" t="str">
        <f t="shared" si="2173"/>
        <v/>
      </c>
      <c r="R362" s="28" t="str">
        <f t="shared" ref="R362:T362" si="2174">IFERROR(IF(FIND(R$1,$F362)&gt;1,"Age - Elderly",""),"")</f>
        <v/>
      </c>
      <c r="S362" s="28" t="str">
        <f t="shared" si="2174"/>
        <v/>
      </c>
      <c r="T362" s="28" t="str">
        <f t="shared" si="2174"/>
        <v/>
      </c>
      <c r="U362" s="28" t="str">
        <f t="shared" si="3"/>
        <v/>
      </c>
      <c r="V362" s="28" t="str">
        <f t="shared" si="4"/>
        <v/>
      </c>
      <c r="X362" s="28" t="str">
        <f t="shared" si="5"/>
        <v/>
      </c>
      <c r="Y362" s="28" t="str">
        <f t="shared" si="6"/>
        <v/>
      </c>
      <c r="Z362" s="28" t="str">
        <f t="shared" si="7"/>
        <v>Gender - Male</v>
      </c>
      <c r="AB362" s="28" t="str">
        <f t="shared" si="8"/>
        <v/>
      </c>
      <c r="AD362" s="28" t="str">
        <f t="shared" si="9"/>
        <v>Gender - Male;</v>
      </c>
      <c r="AG362" s="28" t="str">
        <f t="shared" ref="AG362:AL362" si="2175">IFERROR(IF(FIND(AG$1,$F362)&gt;1,AG$1,""),"")</f>
        <v/>
      </c>
      <c r="AH362" s="28" t="str">
        <f t="shared" si="2175"/>
        <v/>
      </c>
      <c r="AI362" s="28" t="str">
        <f t="shared" si="2175"/>
        <v/>
      </c>
      <c r="AJ362" s="28" t="str">
        <f t="shared" si="2175"/>
        <v/>
      </c>
      <c r="AK362" s="28" t="str">
        <f t="shared" si="2175"/>
        <v/>
      </c>
      <c r="AL362" s="28" t="str">
        <f t="shared" si="2175"/>
        <v/>
      </c>
      <c r="AM362" s="28" t="str">
        <f t="shared" si="11"/>
        <v/>
      </c>
      <c r="AN362" s="28" t="str">
        <f t="shared" ref="AN362:AQ362" si="2176">IFERROR(IF(FIND(AN$1,$F362)&gt;1,"Status - LGBT",""),"")</f>
        <v/>
      </c>
      <c r="AO362" s="28" t="str">
        <f t="shared" si="2176"/>
        <v/>
      </c>
      <c r="AP362" s="28" t="str">
        <f t="shared" si="2176"/>
        <v/>
      </c>
      <c r="AQ362" s="28" t="str">
        <f t="shared" si="2176"/>
        <v/>
      </c>
      <c r="AR362" s="28" t="str">
        <f t="shared" ref="AR362:AV362" si="2177">IFERROR(IF(FIND(AR$1,$F362)&gt;1,"BME",""),"")</f>
        <v/>
      </c>
      <c r="AS362" s="28" t="str">
        <f t="shared" si="2177"/>
        <v/>
      </c>
      <c r="AT362" s="28" t="str">
        <f t="shared" si="2177"/>
        <v/>
      </c>
      <c r="AU362" s="28" t="str">
        <f t="shared" si="2177"/>
        <v/>
      </c>
      <c r="AV362" s="28" t="str">
        <f t="shared" si="2177"/>
        <v/>
      </c>
      <c r="AW362" s="28" t="str">
        <f t="shared" ref="AW362:BC362" si="2178">IFERROR(IF(FIND(AW$1,$F362)&gt;1,AW$1,""),"")</f>
        <v/>
      </c>
      <c r="AX362" s="28" t="str">
        <f t="shared" si="2178"/>
        <v/>
      </c>
      <c r="AY362" s="28" t="str">
        <f t="shared" si="2178"/>
        <v/>
      </c>
      <c r="AZ362" s="28" t="str">
        <f t="shared" si="2178"/>
        <v/>
      </c>
      <c r="BA362" s="28" t="str">
        <f t="shared" si="2178"/>
        <v/>
      </c>
      <c r="BB362" s="28" t="str">
        <f t="shared" si="2178"/>
        <v/>
      </c>
      <c r="BC362" s="28" t="str">
        <f t="shared" si="2178"/>
        <v/>
      </c>
      <c r="BD362" s="28" t="str">
        <f t="shared" si="15"/>
        <v/>
      </c>
      <c r="BG362" s="2" t="s">
        <v>3138</v>
      </c>
      <c r="BI362" s="2" t="s">
        <v>2334</v>
      </c>
      <c r="BJ362" s="28" t="str">
        <f t="shared" si="16"/>
        <v>Leeds</v>
      </c>
      <c r="BK362" s="28" t="str">
        <f t="shared" si="17"/>
        <v>West Yorkshire</v>
      </c>
      <c r="BM362" s="2" t="s">
        <v>98</v>
      </c>
      <c r="BU362" s="12"/>
      <c r="BV362" s="50" t="s">
        <v>586</v>
      </c>
      <c r="BW362" s="12"/>
      <c r="BX362" s="64" t="s">
        <v>19330</v>
      </c>
      <c r="BY362" s="42" t="str">
        <f t="shared" si="18"/>
        <v>Gender - Male;;LS17</v>
      </c>
      <c r="BZ362" s="65"/>
    </row>
    <row r="363" spans="1:78" ht="15">
      <c r="A363" s="16" t="s">
        <v>57</v>
      </c>
      <c r="B363" s="28">
        <f>VLOOKUP(A363,Organisations!$A$2:$B$7,2,FALSE)</f>
        <v>6</v>
      </c>
      <c r="C363" s="16" t="s">
        <v>3140</v>
      </c>
      <c r="D363" s="16" t="s">
        <v>3141</v>
      </c>
      <c r="E363" s="28" t="str">
        <f t="shared" si="0"/>
        <v>A new bereavement support group has been set up at St Vincent’s Support Centre. The&amp;nbsp;aim of the group is to encourag</v>
      </c>
      <c r="F363" s="16" t="s">
        <v>3143</v>
      </c>
      <c r="G363" s="16" t="s">
        <v>68</v>
      </c>
      <c r="H363" s="17"/>
      <c r="K363" s="26" t="s">
        <v>2406</v>
      </c>
      <c r="L363" s="18"/>
      <c r="M363" s="28" t="str">
        <f t="shared" ref="M363:Q363" si="2179">IFERROR(IF(FIND(M$1,$F363)&gt;1,"Age - Children",""),"")</f>
        <v/>
      </c>
      <c r="N363" s="28" t="str">
        <f t="shared" si="2179"/>
        <v/>
      </c>
      <c r="O363" s="28" t="str">
        <f t="shared" si="2179"/>
        <v/>
      </c>
      <c r="P363" s="28" t="str">
        <f t="shared" si="2179"/>
        <v/>
      </c>
      <c r="Q363" s="28" t="str">
        <f t="shared" si="2179"/>
        <v/>
      </c>
      <c r="R363" s="28" t="str">
        <f t="shared" ref="R363:T363" si="2180">IFERROR(IF(FIND(R$1,$F363)&gt;1,"Age - Elderly",""),"")</f>
        <v/>
      </c>
      <c r="S363" s="28" t="str">
        <f t="shared" si="2180"/>
        <v/>
      </c>
      <c r="T363" s="28" t="str">
        <f t="shared" si="2180"/>
        <v/>
      </c>
      <c r="U363" s="28" t="str">
        <f t="shared" si="3"/>
        <v/>
      </c>
      <c r="V363" s="28" t="str">
        <f t="shared" si="4"/>
        <v/>
      </c>
      <c r="X363" s="28" t="str">
        <f t="shared" si="5"/>
        <v/>
      </c>
      <c r="Y363" s="28" t="str">
        <f t="shared" si="6"/>
        <v/>
      </c>
      <c r="Z363" s="28" t="str">
        <f t="shared" si="7"/>
        <v>Gender - Male</v>
      </c>
      <c r="AB363" s="28" t="str">
        <f t="shared" si="8"/>
        <v/>
      </c>
      <c r="AD363" s="28" t="str">
        <f t="shared" si="9"/>
        <v>Gender - Male;</v>
      </c>
      <c r="AG363" s="28" t="str">
        <f t="shared" ref="AG363:AL363" si="2181">IFERROR(IF(FIND(AG$1,$F363)&gt;1,AG$1,""),"")</f>
        <v/>
      </c>
      <c r="AH363" s="28" t="str">
        <f t="shared" si="2181"/>
        <v/>
      </c>
      <c r="AI363" s="28" t="str">
        <f t="shared" si="2181"/>
        <v/>
      </c>
      <c r="AJ363" s="28" t="str">
        <f t="shared" si="2181"/>
        <v/>
      </c>
      <c r="AK363" s="28" t="str">
        <f t="shared" si="2181"/>
        <v/>
      </c>
      <c r="AL363" s="28" t="str">
        <f t="shared" si="2181"/>
        <v/>
      </c>
      <c r="AM363" s="28" t="str">
        <f t="shared" si="11"/>
        <v/>
      </c>
      <c r="AN363" s="28" t="str">
        <f t="shared" ref="AN363:AQ363" si="2182">IFERROR(IF(FIND(AN$1,$F363)&gt;1,"Status - LGBT",""),"")</f>
        <v/>
      </c>
      <c r="AO363" s="28" t="str">
        <f t="shared" si="2182"/>
        <v/>
      </c>
      <c r="AP363" s="28" t="str">
        <f t="shared" si="2182"/>
        <v/>
      </c>
      <c r="AQ363" s="28" t="str">
        <f t="shared" si="2182"/>
        <v/>
      </c>
      <c r="AR363" s="28" t="str">
        <f t="shared" ref="AR363:AV363" si="2183">IFERROR(IF(FIND(AR$1,$F363)&gt;1,"BME",""),"")</f>
        <v/>
      </c>
      <c r="AS363" s="28" t="str">
        <f t="shared" si="2183"/>
        <v/>
      </c>
      <c r="AT363" s="28" t="str">
        <f t="shared" si="2183"/>
        <v/>
      </c>
      <c r="AU363" s="28" t="str">
        <f t="shared" si="2183"/>
        <v/>
      </c>
      <c r="AV363" s="28" t="str">
        <f t="shared" si="2183"/>
        <v/>
      </c>
      <c r="AW363" s="28" t="str">
        <f t="shared" ref="AW363:BC363" si="2184">IFERROR(IF(FIND(AW$1,$F363)&gt;1,AW$1,""),"")</f>
        <v/>
      </c>
      <c r="AX363" s="28" t="str">
        <f t="shared" si="2184"/>
        <v/>
      </c>
      <c r="AY363" s="28" t="str">
        <f t="shared" si="2184"/>
        <v/>
      </c>
      <c r="AZ363" s="28" t="str">
        <f t="shared" si="2184"/>
        <v/>
      </c>
      <c r="BA363" s="28" t="str">
        <f t="shared" si="2184"/>
        <v/>
      </c>
      <c r="BB363" s="28" t="str">
        <f t="shared" si="2184"/>
        <v/>
      </c>
      <c r="BC363" s="28" t="str">
        <f t="shared" si="2184"/>
        <v/>
      </c>
      <c r="BD363" s="28" t="str">
        <f t="shared" si="15"/>
        <v/>
      </c>
      <c r="BG363" s="2" t="s">
        <v>3144</v>
      </c>
      <c r="BI363" s="2" t="s">
        <v>2862</v>
      </c>
      <c r="BJ363" s="28" t="str">
        <f t="shared" si="16"/>
        <v>Leeds</v>
      </c>
      <c r="BK363" s="28" t="str">
        <f t="shared" si="17"/>
        <v>West Yorkshire</v>
      </c>
      <c r="BM363" s="2" t="s">
        <v>98</v>
      </c>
      <c r="BU363" s="18"/>
      <c r="BV363" s="47" t="s">
        <v>572</v>
      </c>
      <c r="BW363" s="18"/>
      <c r="BX363" s="66" t="s">
        <v>19320</v>
      </c>
      <c r="BY363" s="42" t="str">
        <f t="shared" si="18"/>
        <v>Gender - Male;;LS9</v>
      </c>
      <c r="BZ363" s="67"/>
    </row>
    <row r="364" spans="1:78" ht="15">
      <c r="A364" s="10" t="s">
        <v>57</v>
      </c>
      <c r="B364" s="28">
        <f>VLOOKUP(A364,Organisations!$A$2:$B$7,2,FALSE)</f>
        <v>6</v>
      </c>
      <c r="C364" s="10" t="s">
        <v>3147</v>
      </c>
      <c r="D364" s="10" t="s">
        <v>3148</v>
      </c>
      <c r="E364" s="28" t="str">
        <f t="shared" si="0"/>
        <v>Star Bereavement Support Service is a small charity providing support around bereavement and loss. Working with children</v>
      </c>
      <c r="F364" s="10" t="s">
        <v>3150</v>
      </c>
      <c r="G364" s="10" t="s">
        <v>68</v>
      </c>
      <c r="H364" s="11"/>
      <c r="K364" s="30" t="s">
        <v>3151</v>
      </c>
      <c r="L364" s="12"/>
      <c r="M364" s="28" t="str">
        <f t="shared" ref="M364:Q364" si="2185">IFERROR(IF(FIND(M$1,$F364)&gt;1,"Age - Children",""),"")</f>
        <v>Age - Children</v>
      </c>
      <c r="N364" s="28" t="str">
        <f t="shared" si="2185"/>
        <v/>
      </c>
      <c r="O364" s="28" t="str">
        <f t="shared" si="2185"/>
        <v/>
      </c>
      <c r="P364" s="28" t="str">
        <f t="shared" si="2185"/>
        <v/>
      </c>
      <c r="Q364" s="28" t="str">
        <f t="shared" si="2185"/>
        <v/>
      </c>
      <c r="R364" s="28" t="str">
        <f t="shared" ref="R364:T364" si="2186">IFERROR(IF(FIND(R$1,$F364)&gt;1,"Age - Elderly",""),"")</f>
        <v/>
      </c>
      <c r="S364" s="28" t="str">
        <f t="shared" si="2186"/>
        <v/>
      </c>
      <c r="T364" s="28" t="str">
        <f t="shared" si="2186"/>
        <v/>
      </c>
      <c r="U364" s="28" t="str">
        <f t="shared" si="3"/>
        <v>Age - Children;</v>
      </c>
      <c r="V364" s="28" t="str">
        <f t="shared" si="4"/>
        <v/>
      </c>
      <c r="X364" s="28" t="str">
        <f t="shared" si="5"/>
        <v/>
      </c>
      <c r="Y364" s="28" t="str">
        <f t="shared" si="6"/>
        <v/>
      </c>
      <c r="Z364" s="28" t="str">
        <f t="shared" si="7"/>
        <v>Gender - Male</v>
      </c>
      <c r="AB364" s="28" t="str">
        <f t="shared" si="8"/>
        <v/>
      </c>
      <c r="AD364" s="28" t="str">
        <f t="shared" si="9"/>
        <v>Gender - Male;</v>
      </c>
      <c r="AG364" s="28" t="str">
        <f t="shared" ref="AG364:AL364" si="2187">IFERROR(IF(FIND(AG$1,$F364)&gt;1,AG$1,""),"")</f>
        <v/>
      </c>
      <c r="AH364" s="28" t="str">
        <f t="shared" si="2187"/>
        <v/>
      </c>
      <c r="AI364" s="28" t="str">
        <f t="shared" si="2187"/>
        <v/>
      </c>
      <c r="AJ364" s="28" t="str">
        <f t="shared" si="2187"/>
        <v/>
      </c>
      <c r="AK364" s="28" t="str">
        <f t="shared" si="2187"/>
        <v/>
      </c>
      <c r="AL364" s="28" t="str">
        <f t="shared" si="2187"/>
        <v/>
      </c>
      <c r="AM364" s="28" t="str">
        <f t="shared" si="11"/>
        <v/>
      </c>
      <c r="AN364" s="28" t="str">
        <f t="shared" ref="AN364:AQ364" si="2188">IFERROR(IF(FIND(AN$1,$F364)&gt;1,"Status - LGBT",""),"")</f>
        <v/>
      </c>
      <c r="AO364" s="28" t="str">
        <f t="shared" si="2188"/>
        <v/>
      </c>
      <c r="AP364" s="28" t="str">
        <f t="shared" si="2188"/>
        <v/>
      </c>
      <c r="AQ364" s="28" t="str">
        <f t="shared" si="2188"/>
        <v/>
      </c>
      <c r="AR364" s="28" t="str">
        <f t="shared" ref="AR364:AV364" si="2189">IFERROR(IF(FIND(AR$1,$F364)&gt;1,"BME",""),"")</f>
        <v/>
      </c>
      <c r="AS364" s="28" t="str">
        <f t="shared" si="2189"/>
        <v/>
      </c>
      <c r="AT364" s="28" t="str">
        <f t="shared" si="2189"/>
        <v/>
      </c>
      <c r="AU364" s="28" t="str">
        <f t="shared" si="2189"/>
        <v/>
      </c>
      <c r="AV364" s="28" t="str">
        <f t="shared" si="2189"/>
        <v/>
      </c>
      <c r="AW364" s="28" t="str">
        <f t="shared" ref="AW364:BC364" si="2190">IFERROR(IF(FIND(AW$1,$F364)&gt;1,AW$1,""),"")</f>
        <v/>
      </c>
      <c r="AX364" s="28" t="str">
        <f t="shared" si="2190"/>
        <v/>
      </c>
      <c r="AY364" s="28" t="str">
        <f t="shared" si="2190"/>
        <v/>
      </c>
      <c r="AZ364" s="28" t="str">
        <f t="shared" si="2190"/>
        <v/>
      </c>
      <c r="BA364" s="28" t="str">
        <f t="shared" si="2190"/>
        <v>Bereavement</v>
      </c>
      <c r="BB364" s="28" t="str">
        <f t="shared" si="2190"/>
        <v/>
      </c>
      <c r="BC364" s="28" t="str">
        <f t="shared" si="2190"/>
        <v/>
      </c>
      <c r="BD364" s="28" t="str">
        <f t="shared" si="15"/>
        <v>Bereavement;</v>
      </c>
      <c r="BG364" s="2" t="s">
        <v>3152</v>
      </c>
      <c r="BJ364" s="28" t="str">
        <f t="shared" si="16"/>
        <v/>
      </c>
      <c r="BK364" s="28" t="str">
        <f t="shared" si="17"/>
        <v/>
      </c>
      <c r="BM364" s="2" t="s">
        <v>98</v>
      </c>
      <c r="BU364" s="12"/>
      <c r="BV364" s="12"/>
      <c r="BW364" s="12"/>
      <c r="BX364" s="64" t="s">
        <v>19308</v>
      </c>
      <c r="BY364" s="42" t="str">
        <f t="shared" si="18"/>
        <v>Age - Children;;Gender - Male;;Bereavement;;</v>
      </c>
      <c r="BZ364" s="65"/>
    </row>
    <row r="365" spans="1:78" ht="15">
      <c r="A365" s="16" t="s">
        <v>57</v>
      </c>
      <c r="B365" s="28">
        <f>VLOOKUP(A365,Organisations!$A$2:$B$7,2,FALSE)</f>
        <v>6</v>
      </c>
      <c r="C365" s="16" t="s">
        <v>3155</v>
      </c>
      <c r="D365" s="16" t="s">
        <v>3156</v>
      </c>
      <c r="E365" s="28" t="str">
        <f t="shared" si="0"/>
        <v>The Student Counselling Centre provides counselling help to students who are experiencing emotional or psychological dif</v>
      </c>
      <c r="F365" s="16" t="s">
        <v>3158</v>
      </c>
      <c r="G365" s="16" t="s">
        <v>68</v>
      </c>
      <c r="H365" s="17"/>
      <c r="K365" s="26" t="s">
        <v>2549</v>
      </c>
      <c r="L365" s="18"/>
      <c r="M365" s="28" t="str">
        <f t="shared" ref="M365:Q365" si="2191">IFERROR(IF(FIND(M$1,$F365)&gt;1,"Age - Children",""),"")</f>
        <v/>
      </c>
      <c r="N365" s="28" t="str">
        <f t="shared" si="2191"/>
        <v/>
      </c>
      <c r="O365" s="28" t="str">
        <f t="shared" si="2191"/>
        <v/>
      </c>
      <c r="P365" s="28" t="str">
        <f t="shared" si="2191"/>
        <v/>
      </c>
      <c r="Q365" s="28" t="str">
        <f t="shared" si="2191"/>
        <v/>
      </c>
      <c r="R365" s="28" t="str">
        <f t="shared" ref="R365:T365" si="2192">IFERROR(IF(FIND(R$1,$F365)&gt;1,"Age - Elderly",""),"")</f>
        <v/>
      </c>
      <c r="S365" s="28" t="str">
        <f t="shared" si="2192"/>
        <v/>
      </c>
      <c r="T365" s="28" t="str">
        <f t="shared" si="2192"/>
        <v/>
      </c>
      <c r="U365" s="28" t="str">
        <f t="shared" si="3"/>
        <v/>
      </c>
      <c r="V365" s="28" t="str">
        <f t="shared" si="4"/>
        <v/>
      </c>
      <c r="X365" s="28" t="str">
        <f t="shared" si="5"/>
        <v/>
      </c>
      <c r="Y365" s="28" t="str">
        <f t="shared" si="6"/>
        <v/>
      </c>
      <c r="Z365" s="28" t="str">
        <f t="shared" si="7"/>
        <v>Gender - Male</v>
      </c>
      <c r="AB365" s="28" t="str">
        <f t="shared" si="8"/>
        <v/>
      </c>
      <c r="AD365" s="28" t="str">
        <f t="shared" si="9"/>
        <v>Gender - Male;</v>
      </c>
      <c r="AG365" s="28" t="str">
        <f t="shared" ref="AG365:AL365" si="2193">IFERROR(IF(FIND(AG$1,$F365)&gt;1,AG$1,""),"")</f>
        <v/>
      </c>
      <c r="AH365" s="28" t="str">
        <f t="shared" si="2193"/>
        <v/>
      </c>
      <c r="AI365" s="28" t="str">
        <f t="shared" si="2193"/>
        <v/>
      </c>
      <c r="AJ365" s="28" t="str">
        <f t="shared" si="2193"/>
        <v/>
      </c>
      <c r="AK365" s="28" t="str">
        <f t="shared" si="2193"/>
        <v/>
      </c>
      <c r="AL365" s="28" t="str">
        <f t="shared" si="2193"/>
        <v/>
      </c>
      <c r="AM365" s="28" t="str">
        <f t="shared" si="11"/>
        <v/>
      </c>
      <c r="AN365" s="28" t="str">
        <f t="shared" ref="AN365:AQ365" si="2194">IFERROR(IF(FIND(AN$1,$F365)&gt;1,"Status - LGBT",""),"")</f>
        <v/>
      </c>
      <c r="AO365" s="28" t="str">
        <f t="shared" si="2194"/>
        <v/>
      </c>
      <c r="AP365" s="28" t="str">
        <f t="shared" si="2194"/>
        <v/>
      </c>
      <c r="AQ365" s="28" t="str">
        <f t="shared" si="2194"/>
        <v/>
      </c>
      <c r="AR365" s="28" t="str">
        <f t="shared" ref="AR365:AV365" si="2195">IFERROR(IF(FIND(AR$1,$F365)&gt;1,"BME",""),"")</f>
        <v/>
      </c>
      <c r="AS365" s="28" t="str">
        <f t="shared" si="2195"/>
        <v/>
      </c>
      <c r="AT365" s="28" t="str">
        <f t="shared" si="2195"/>
        <v/>
      </c>
      <c r="AU365" s="28" t="str">
        <f t="shared" si="2195"/>
        <v/>
      </c>
      <c r="AV365" s="28" t="str">
        <f t="shared" si="2195"/>
        <v/>
      </c>
      <c r="AW365" s="28" t="str">
        <f t="shared" ref="AW365:BC365" si="2196">IFERROR(IF(FIND(AW$1,$F365)&gt;1,AW$1,""),"")</f>
        <v/>
      </c>
      <c r="AX365" s="28" t="str">
        <f t="shared" si="2196"/>
        <v/>
      </c>
      <c r="AY365" s="28" t="str">
        <f t="shared" si="2196"/>
        <v/>
      </c>
      <c r="AZ365" s="28" t="str">
        <f t="shared" si="2196"/>
        <v/>
      </c>
      <c r="BA365" s="28" t="str">
        <f t="shared" si="2196"/>
        <v/>
      </c>
      <c r="BB365" s="28" t="str">
        <f t="shared" si="2196"/>
        <v/>
      </c>
      <c r="BC365" s="28" t="str">
        <f t="shared" si="2196"/>
        <v/>
      </c>
      <c r="BD365" s="28" t="str">
        <f t="shared" si="15"/>
        <v/>
      </c>
      <c r="BG365" s="2" t="s">
        <v>3159</v>
      </c>
      <c r="BI365" s="2" t="s">
        <v>2493</v>
      </c>
      <c r="BJ365" s="28" t="str">
        <f t="shared" si="16"/>
        <v>Leeds</v>
      </c>
      <c r="BK365" s="28" t="str">
        <f t="shared" si="17"/>
        <v>West Yorkshire</v>
      </c>
      <c r="BM365" s="2" t="s">
        <v>98</v>
      </c>
      <c r="BU365" s="18"/>
      <c r="BV365" s="47" t="s">
        <v>564</v>
      </c>
      <c r="BW365" s="18"/>
      <c r="BX365" s="66" t="s">
        <v>19322</v>
      </c>
      <c r="BY365" s="42" t="str">
        <f t="shared" si="18"/>
        <v>Gender - Male;;LS2</v>
      </c>
      <c r="BZ365" s="67"/>
    </row>
    <row r="366" spans="1:78" ht="15">
      <c r="A366" s="10" t="s">
        <v>57</v>
      </c>
      <c r="B366" s="28">
        <f>VLOOKUP(A366,Organisations!$A$2:$B$7,2,FALSE)</f>
        <v>6</v>
      </c>
      <c r="C366" s="10" t="s">
        <v>3161</v>
      </c>
      <c r="D366" s="10" t="s">
        <v>3161</v>
      </c>
      <c r="E366" s="28" t="str">
        <f t="shared" si="0"/>
        <v>Sudden is a charitable initiative sharing best practice, research and resources among professionals across the world wor</v>
      </c>
      <c r="F366" s="10" t="s">
        <v>3163</v>
      </c>
      <c r="G366" s="10" t="s">
        <v>68</v>
      </c>
      <c r="H366" s="11"/>
      <c r="K366" s="30" t="s">
        <v>3164</v>
      </c>
      <c r="L366" s="12"/>
      <c r="M366" s="28" t="str">
        <f t="shared" ref="M366:Q366" si="2197">IFERROR(IF(FIND(M$1,$F366)&gt;1,"Age - Children",""),"")</f>
        <v/>
      </c>
      <c r="N366" s="28" t="str">
        <f t="shared" si="2197"/>
        <v/>
      </c>
      <c r="O366" s="28" t="str">
        <f t="shared" si="2197"/>
        <v/>
      </c>
      <c r="P366" s="28" t="str">
        <f t="shared" si="2197"/>
        <v/>
      </c>
      <c r="Q366" s="28" t="str">
        <f t="shared" si="2197"/>
        <v/>
      </c>
      <c r="R366" s="28" t="str">
        <f t="shared" ref="R366:T366" si="2198">IFERROR(IF(FIND(R$1,$F366)&gt;1,"Age - Elderly",""),"")</f>
        <v/>
      </c>
      <c r="S366" s="28" t="str">
        <f t="shared" si="2198"/>
        <v/>
      </c>
      <c r="T366" s="28" t="str">
        <f t="shared" si="2198"/>
        <v/>
      </c>
      <c r="U366" s="28" t="str">
        <f t="shared" si="3"/>
        <v/>
      </c>
      <c r="V366" s="28" t="str">
        <f t="shared" si="4"/>
        <v/>
      </c>
      <c r="X366" s="28" t="str">
        <f t="shared" si="5"/>
        <v/>
      </c>
      <c r="Y366" s="28" t="str">
        <f t="shared" si="6"/>
        <v/>
      </c>
      <c r="Z366" s="28" t="str">
        <f t="shared" si="7"/>
        <v/>
      </c>
      <c r="AB366" s="28" t="str">
        <f t="shared" si="8"/>
        <v/>
      </c>
      <c r="AD366" s="28" t="str">
        <f t="shared" si="9"/>
        <v/>
      </c>
      <c r="AG366" s="28" t="str">
        <f t="shared" ref="AG366:AL366" si="2199">IFERROR(IF(FIND(AG$1,$F366)&gt;1,AG$1,""),"")</f>
        <v/>
      </c>
      <c r="AH366" s="28" t="str">
        <f t="shared" si="2199"/>
        <v/>
      </c>
      <c r="AI366" s="28" t="str">
        <f t="shared" si="2199"/>
        <v/>
      </c>
      <c r="AJ366" s="28" t="str">
        <f t="shared" si="2199"/>
        <v/>
      </c>
      <c r="AK366" s="28" t="str">
        <f t="shared" si="2199"/>
        <v/>
      </c>
      <c r="AL366" s="28" t="str">
        <f t="shared" si="2199"/>
        <v/>
      </c>
      <c r="AM366" s="28" t="str">
        <f t="shared" si="11"/>
        <v/>
      </c>
      <c r="AN366" s="28" t="str">
        <f t="shared" ref="AN366:AQ366" si="2200">IFERROR(IF(FIND(AN$1,$F366)&gt;1,"Status - LGBT",""),"")</f>
        <v/>
      </c>
      <c r="AO366" s="28" t="str">
        <f t="shared" si="2200"/>
        <v/>
      </c>
      <c r="AP366" s="28" t="str">
        <f t="shared" si="2200"/>
        <v/>
      </c>
      <c r="AQ366" s="28" t="str">
        <f t="shared" si="2200"/>
        <v/>
      </c>
      <c r="AR366" s="28" t="str">
        <f t="shared" ref="AR366:AV366" si="2201">IFERROR(IF(FIND(AR$1,$F366)&gt;1,"BME",""),"")</f>
        <v/>
      </c>
      <c r="AS366" s="28" t="str">
        <f t="shared" si="2201"/>
        <v/>
      </c>
      <c r="AT366" s="28" t="str">
        <f t="shared" si="2201"/>
        <v/>
      </c>
      <c r="AU366" s="28" t="str">
        <f t="shared" si="2201"/>
        <v/>
      </c>
      <c r="AV366" s="28" t="str">
        <f t="shared" si="2201"/>
        <v/>
      </c>
      <c r="AW366" s="28" t="str">
        <f t="shared" ref="AW366:BC366" si="2202">IFERROR(IF(FIND(AW$1,$F366)&gt;1,AW$1,""),"")</f>
        <v/>
      </c>
      <c r="AX366" s="28" t="str">
        <f t="shared" si="2202"/>
        <v/>
      </c>
      <c r="AY366" s="28" t="str">
        <f t="shared" si="2202"/>
        <v/>
      </c>
      <c r="AZ366" s="28" t="str">
        <f t="shared" si="2202"/>
        <v/>
      </c>
      <c r="BA366" s="28" t="str">
        <f t="shared" si="2202"/>
        <v/>
      </c>
      <c r="BB366" s="28" t="str">
        <f t="shared" si="2202"/>
        <v/>
      </c>
      <c r="BC366" s="28" t="str">
        <f t="shared" si="2202"/>
        <v/>
      </c>
      <c r="BD366" s="28" t="str">
        <f t="shared" si="15"/>
        <v/>
      </c>
      <c r="BJ366" s="28" t="str">
        <f t="shared" si="16"/>
        <v/>
      </c>
      <c r="BK366" s="28" t="str">
        <f t="shared" si="17"/>
        <v/>
      </c>
      <c r="BM366" s="2" t="s">
        <v>98</v>
      </c>
      <c r="BU366" s="12"/>
      <c r="BV366" s="12"/>
      <c r="BW366" s="12"/>
      <c r="BX366" s="64" t="s">
        <v>19324</v>
      </c>
      <c r="BY366" s="42" t="str">
        <f t="shared" si="18"/>
        <v/>
      </c>
      <c r="BZ366" s="65"/>
    </row>
    <row r="367" spans="1:78" ht="15">
      <c r="A367" s="16" t="s">
        <v>57</v>
      </c>
      <c r="B367" s="28">
        <f>VLOOKUP(A367,Organisations!$A$2:$B$7,2,FALSE)</f>
        <v>6</v>
      </c>
      <c r="C367" s="16" t="s">
        <v>3166</v>
      </c>
      <c r="D367" s="16" t="s">
        <v>3167</v>
      </c>
      <c r="E367" s="28" t="str">
        <f t="shared" si="0"/>
        <v>Sue Ryder Wheatfields Hospice offers bereavement support to any person bereaved of anyone who had a connection with Whea</v>
      </c>
      <c r="F367" s="16" t="s">
        <v>3169</v>
      </c>
      <c r="G367" s="16" t="s">
        <v>68</v>
      </c>
      <c r="H367" s="17"/>
      <c r="K367" s="26" t="s">
        <v>3170</v>
      </c>
      <c r="L367" s="18"/>
      <c r="M367" s="28" t="str">
        <f t="shared" ref="M367:Q367" si="2203">IFERROR(IF(FIND(M$1,$F367)&gt;1,"Age - Children",""),"")</f>
        <v/>
      </c>
      <c r="N367" s="28" t="str">
        <f t="shared" si="2203"/>
        <v/>
      </c>
      <c r="O367" s="28" t="str">
        <f t="shared" si="2203"/>
        <v/>
      </c>
      <c r="P367" s="28" t="str">
        <f t="shared" si="2203"/>
        <v/>
      </c>
      <c r="Q367" s="28" t="str">
        <f t="shared" si="2203"/>
        <v/>
      </c>
      <c r="R367" s="28" t="str">
        <f t="shared" ref="R367:T367" si="2204">IFERROR(IF(FIND(R$1,$F367)&gt;1,"Age - Elderly",""),"")</f>
        <v/>
      </c>
      <c r="S367" s="28" t="str">
        <f t="shared" si="2204"/>
        <v/>
      </c>
      <c r="T367" s="28" t="str">
        <f t="shared" si="2204"/>
        <v/>
      </c>
      <c r="U367" s="28" t="str">
        <f t="shared" si="3"/>
        <v/>
      </c>
      <c r="V367" s="28" t="str">
        <f t="shared" si="4"/>
        <v/>
      </c>
      <c r="X367" s="28" t="str">
        <f t="shared" si="5"/>
        <v/>
      </c>
      <c r="Y367" s="28" t="str">
        <f t="shared" si="6"/>
        <v/>
      </c>
      <c r="Z367" s="28" t="str">
        <f t="shared" si="7"/>
        <v>Gender - Male</v>
      </c>
      <c r="AB367" s="28" t="str">
        <f t="shared" si="8"/>
        <v/>
      </c>
      <c r="AD367" s="28" t="str">
        <f t="shared" si="9"/>
        <v>Gender - Male;</v>
      </c>
      <c r="AG367" s="28" t="str">
        <f t="shared" ref="AG367:AL367" si="2205">IFERROR(IF(FIND(AG$1,$F367)&gt;1,AG$1,""),"")</f>
        <v/>
      </c>
      <c r="AH367" s="28" t="str">
        <f t="shared" si="2205"/>
        <v/>
      </c>
      <c r="AI367" s="28" t="str">
        <f t="shared" si="2205"/>
        <v/>
      </c>
      <c r="AJ367" s="28" t="str">
        <f t="shared" si="2205"/>
        <v/>
      </c>
      <c r="AK367" s="28" t="str">
        <f t="shared" si="2205"/>
        <v/>
      </c>
      <c r="AL367" s="28" t="str">
        <f t="shared" si="2205"/>
        <v/>
      </c>
      <c r="AM367" s="28" t="str">
        <f t="shared" si="11"/>
        <v/>
      </c>
      <c r="AN367" s="28" t="str">
        <f t="shared" ref="AN367:AQ367" si="2206">IFERROR(IF(FIND(AN$1,$F367)&gt;1,"Status - LGBT",""),"")</f>
        <v/>
      </c>
      <c r="AO367" s="28" t="str">
        <f t="shared" si="2206"/>
        <v/>
      </c>
      <c r="AP367" s="28" t="str">
        <f t="shared" si="2206"/>
        <v/>
      </c>
      <c r="AQ367" s="28" t="str">
        <f t="shared" si="2206"/>
        <v/>
      </c>
      <c r="AR367" s="28" t="str">
        <f t="shared" ref="AR367:AV367" si="2207">IFERROR(IF(FIND(AR$1,$F367)&gt;1,"BME",""),"")</f>
        <v/>
      </c>
      <c r="AS367" s="28" t="str">
        <f t="shared" si="2207"/>
        <v/>
      </c>
      <c r="AT367" s="28" t="str">
        <f t="shared" si="2207"/>
        <v/>
      </c>
      <c r="AU367" s="28" t="str">
        <f t="shared" si="2207"/>
        <v/>
      </c>
      <c r="AV367" s="28" t="str">
        <f t="shared" si="2207"/>
        <v/>
      </c>
      <c r="AW367" s="28" t="str">
        <f t="shared" ref="AW367:BC367" si="2208">IFERROR(IF(FIND(AW$1,$F367)&gt;1,AW$1,""),"")</f>
        <v/>
      </c>
      <c r="AX367" s="28" t="str">
        <f t="shared" si="2208"/>
        <v/>
      </c>
      <c r="AY367" s="28" t="str">
        <f t="shared" si="2208"/>
        <v/>
      </c>
      <c r="AZ367" s="28" t="str">
        <f t="shared" si="2208"/>
        <v/>
      </c>
      <c r="BA367" s="28" t="str">
        <f t="shared" si="2208"/>
        <v/>
      </c>
      <c r="BB367" s="28" t="str">
        <f t="shared" si="2208"/>
        <v/>
      </c>
      <c r="BC367" s="28" t="str">
        <f t="shared" si="2208"/>
        <v/>
      </c>
      <c r="BD367" s="28" t="str">
        <f t="shared" si="15"/>
        <v/>
      </c>
      <c r="BG367" s="2" t="s">
        <v>3171</v>
      </c>
      <c r="BI367" s="2" t="s">
        <v>2883</v>
      </c>
      <c r="BJ367" s="28" t="str">
        <f t="shared" si="16"/>
        <v>Leeds</v>
      </c>
      <c r="BK367" s="28" t="str">
        <f t="shared" si="17"/>
        <v>West Yorkshire</v>
      </c>
      <c r="BM367" s="2" t="s">
        <v>98</v>
      </c>
      <c r="BU367" s="18"/>
      <c r="BV367" s="47" t="s">
        <v>568</v>
      </c>
      <c r="BW367" s="18"/>
      <c r="BX367" s="66" t="s">
        <v>19331</v>
      </c>
      <c r="BY367" s="42" t="str">
        <f t="shared" si="18"/>
        <v>Gender - Male;;LS6</v>
      </c>
      <c r="BZ367" s="67"/>
    </row>
    <row r="368" spans="1:78" ht="15">
      <c r="A368" s="10" t="s">
        <v>57</v>
      </c>
      <c r="B368" s="28">
        <f>VLOOKUP(A368,Organisations!$A$2:$B$7,2,FALSE)</f>
        <v>6</v>
      </c>
      <c r="C368" s="10" t="s">
        <v>3174</v>
      </c>
      <c r="D368" s="10" t="s">
        <v>3175</v>
      </c>
      <c r="E368" s="28" t="str">
        <f t="shared" si="0"/>
        <v>The Tamba Bereavement&amp;nbsp;Support Group exists to support all parents and carers of multiples who have experienced loss</v>
      </c>
      <c r="F368" s="10" t="s">
        <v>3177</v>
      </c>
      <c r="G368" s="10" t="s">
        <v>68</v>
      </c>
      <c r="H368" s="11"/>
      <c r="K368" s="30" t="s">
        <v>3178</v>
      </c>
      <c r="L368" s="12"/>
      <c r="M368" s="28" t="str">
        <f t="shared" ref="M368:Q368" si="2209">IFERROR(IF(FIND(M$1,$F368)&gt;1,"Age - Children",""),"")</f>
        <v/>
      </c>
      <c r="N368" s="28" t="str">
        <f t="shared" si="2209"/>
        <v/>
      </c>
      <c r="O368" s="28" t="str">
        <f t="shared" si="2209"/>
        <v/>
      </c>
      <c r="P368" s="28" t="str">
        <f t="shared" si="2209"/>
        <v/>
      </c>
      <c r="Q368" s="28" t="str">
        <f t="shared" si="2209"/>
        <v/>
      </c>
      <c r="R368" s="28" t="str">
        <f t="shared" ref="R368:T368" si="2210">IFERROR(IF(FIND(R$1,$F368)&gt;1,"Age - Elderly",""),"")</f>
        <v/>
      </c>
      <c r="S368" s="28" t="str">
        <f t="shared" si="2210"/>
        <v/>
      </c>
      <c r="T368" s="28" t="str">
        <f t="shared" si="2210"/>
        <v/>
      </c>
      <c r="U368" s="28" t="str">
        <f t="shared" si="3"/>
        <v/>
      </c>
      <c r="V368" s="28" t="str">
        <f t="shared" si="4"/>
        <v/>
      </c>
      <c r="X368" s="28" t="str">
        <f t="shared" si="5"/>
        <v/>
      </c>
      <c r="Y368" s="28" t="str">
        <f t="shared" si="6"/>
        <v/>
      </c>
      <c r="Z368" s="28" t="str">
        <f t="shared" si="7"/>
        <v>Gender - Male</v>
      </c>
      <c r="AB368" s="28" t="str">
        <f t="shared" si="8"/>
        <v/>
      </c>
      <c r="AD368" s="28" t="str">
        <f t="shared" si="9"/>
        <v>Gender - Male;</v>
      </c>
      <c r="AG368" s="28" t="str">
        <f t="shared" ref="AG368:AL368" si="2211">IFERROR(IF(FIND(AG$1,$F368)&gt;1,AG$1,""),"")</f>
        <v/>
      </c>
      <c r="AH368" s="28" t="str">
        <f t="shared" si="2211"/>
        <v/>
      </c>
      <c r="AI368" s="28" t="str">
        <f t="shared" si="2211"/>
        <v/>
      </c>
      <c r="AJ368" s="28" t="str">
        <f t="shared" si="2211"/>
        <v/>
      </c>
      <c r="AK368" s="28" t="str">
        <f t="shared" si="2211"/>
        <v/>
      </c>
      <c r="AL368" s="28" t="str">
        <f t="shared" si="2211"/>
        <v/>
      </c>
      <c r="AM368" s="28" t="str">
        <f t="shared" si="11"/>
        <v/>
      </c>
      <c r="AN368" s="28" t="str">
        <f t="shared" ref="AN368:AQ368" si="2212">IFERROR(IF(FIND(AN$1,$F368)&gt;1,"Status - LGBT",""),"")</f>
        <v/>
      </c>
      <c r="AO368" s="28" t="str">
        <f t="shared" si="2212"/>
        <v/>
      </c>
      <c r="AP368" s="28" t="str">
        <f t="shared" si="2212"/>
        <v/>
      </c>
      <c r="AQ368" s="28" t="str">
        <f t="shared" si="2212"/>
        <v/>
      </c>
      <c r="AR368" s="28" t="str">
        <f t="shared" ref="AR368:AV368" si="2213">IFERROR(IF(FIND(AR$1,$F368)&gt;1,"BME",""),"")</f>
        <v/>
      </c>
      <c r="AS368" s="28" t="str">
        <f t="shared" si="2213"/>
        <v/>
      </c>
      <c r="AT368" s="28" t="str">
        <f t="shared" si="2213"/>
        <v/>
      </c>
      <c r="AU368" s="28" t="str">
        <f t="shared" si="2213"/>
        <v/>
      </c>
      <c r="AV368" s="28" t="str">
        <f t="shared" si="2213"/>
        <v/>
      </c>
      <c r="AW368" s="28" t="str">
        <f t="shared" ref="AW368:BC368" si="2214">IFERROR(IF(FIND(AW$1,$F368)&gt;1,AW$1,""),"")</f>
        <v/>
      </c>
      <c r="AX368" s="28" t="str">
        <f t="shared" si="2214"/>
        <v/>
      </c>
      <c r="AY368" s="28" t="str">
        <f t="shared" si="2214"/>
        <v/>
      </c>
      <c r="AZ368" s="28" t="str">
        <f t="shared" si="2214"/>
        <v/>
      </c>
      <c r="BA368" s="28" t="str">
        <f t="shared" si="2214"/>
        <v>Bereavement</v>
      </c>
      <c r="BB368" s="28" t="str">
        <f t="shared" si="2214"/>
        <v/>
      </c>
      <c r="BC368" s="28" t="str">
        <f t="shared" si="2214"/>
        <v/>
      </c>
      <c r="BD368" s="28" t="str">
        <f t="shared" si="15"/>
        <v>Bereavement;</v>
      </c>
      <c r="BG368" s="2" t="s">
        <v>3179</v>
      </c>
      <c r="BJ368" s="28" t="str">
        <f t="shared" si="16"/>
        <v/>
      </c>
      <c r="BK368" s="28" t="str">
        <f t="shared" si="17"/>
        <v/>
      </c>
      <c r="BM368" s="2" t="s">
        <v>98</v>
      </c>
      <c r="BU368" s="12"/>
      <c r="BV368" s="12"/>
      <c r="BW368" s="12"/>
      <c r="BX368" s="64" t="s">
        <v>19312</v>
      </c>
      <c r="BY368" s="42" t="str">
        <f t="shared" si="18"/>
        <v>Gender - Male;;Bereavement;;</v>
      </c>
      <c r="BZ368" s="65"/>
    </row>
    <row r="369" spans="1:78" ht="15">
      <c r="A369" s="16" t="s">
        <v>57</v>
      </c>
      <c r="B369" s="28">
        <f>VLOOKUP(A369,Organisations!$A$2:$B$7,2,FALSE)</f>
        <v>6</v>
      </c>
      <c r="C369" s="16" t="s">
        <v>3181</v>
      </c>
      <c r="D369" s="16" t="s">
        <v>3182</v>
      </c>
      <c r="E369" s="28" t="str">
        <f t="shared" si="0"/>
        <v>Terrence Higgins Trust &amp;nbsp;is the largest voluntary sector provider of HIV and sexual health services in the UK, runni</v>
      </c>
      <c r="F369" s="16" t="s">
        <v>3184</v>
      </c>
      <c r="G369" s="16" t="s">
        <v>68</v>
      </c>
      <c r="H369" s="17"/>
      <c r="K369" s="33"/>
      <c r="L369" s="18"/>
      <c r="M369" s="28" t="str">
        <f t="shared" ref="M369:Q369" si="2215">IFERROR(IF(FIND(M$1,$F369)&gt;1,"Age - Children",""),"")</f>
        <v/>
      </c>
      <c r="N369" s="28" t="str">
        <f t="shared" si="2215"/>
        <v/>
      </c>
      <c r="O369" s="28" t="str">
        <f t="shared" si="2215"/>
        <v/>
      </c>
      <c r="P369" s="28" t="str">
        <f t="shared" si="2215"/>
        <v/>
      </c>
      <c r="Q369" s="28" t="str">
        <f t="shared" si="2215"/>
        <v/>
      </c>
      <c r="R369" s="28" t="str">
        <f t="shared" ref="R369:T369" si="2216">IFERROR(IF(FIND(R$1,$F369)&gt;1,"Age - Elderly",""),"")</f>
        <v/>
      </c>
      <c r="S369" s="28" t="str">
        <f t="shared" si="2216"/>
        <v/>
      </c>
      <c r="T369" s="28" t="str">
        <f t="shared" si="2216"/>
        <v/>
      </c>
      <c r="U369" s="28" t="str">
        <f t="shared" si="3"/>
        <v/>
      </c>
      <c r="V369" s="28" t="str">
        <f t="shared" si="4"/>
        <v/>
      </c>
      <c r="X369" s="28" t="str">
        <f t="shared" si="5"/>
        <v/>
      </c>
      <c r="Y369" s="28" t="str">
        <f t="shared" si="6"/>
        <v/>
      </c>
      <c r="Z369" s="28" t="str">
        <f t="shared" si="7"/>
        <v/>
      </c>
      <c r="AB369" s="28" t="str">
        <f t="shared" si="8"/>
        <v/>
      </c>
      <c r="AD369" s="28" t="str">
        <f t="shared" si="9"/>
        <v/>
      </c>
      <c r="AG369" s="28" t="str">
        <f t="shared" ref="AG369:AL369" si="2217">IFERROR(IF(FIND(AG$1,$F369)&gt;1,AG$1,""),"")</f>
        <v/>
      </c>
      <c r="AH369" s="28" t="str">
        <f t="shared" si="2217"/>
        <v/>
      </c>
      <c r="AI369" s="28" t="str">
        <f t="shared" si="2217"/>
        <v/>
      </c>
      <c r="AJ369" s="28" t="str">
        <f t="shared" si="2217"/>
        <v/>
      </c>
      <c r="AK369" s="28" t="str">
        <f t="shared" si="2217"/>
        <v/>
      </c>
      <c r="AL369" s="28" t="str">
        <f t="shared" si="2217"/>
        <v/>
      </c>
      <c r="AM369" s="28" t="str">
        <f t="shared" si="11"/>
        <v/>
      </c>
      <c r="AN369" s="28" t="str">
        <f t="shared" ref="AN369:AQ369" si="2218">IFERROR(IF(FIND(AN$1,$F369)&gt;1,"Status - LGBT",""),"")</f>
        <v/>
      </c>
      <c r="AO369" s="28" t="str">
        <f t="shared" si="2218"/>
        <v/>
      </c>
      <c r="AP369" s="28" t="str">
        <f t="shared" si="2218"/>
        <v/>
      </c>
      <c r="AQ369" s="28" t="str">
        <f t="shared" si="2218"/>
        <v/>
      </c>
      <c r="AR369" s="28" t="str">
        <f t="shared" ref="AR369:AV369" si="2219">IFERROR(IF(FIND(AR$1,$F369)&gt;1,"BME",""),"")</f>
        <v/>
      </c>
      <c r="AS369" s="28" t="str">
        <f t="shared" si="2219"/>
        <v/>
      </c>
      <c r="AT369" s="28" t="str">
        <f t="shared" si="2219"/>
        <v/>
      </c>
      <c r="AU369" s="28" t="str">
        <f t="shared" si="2219"/>
        <v/>
      </c>
      <c r="AV369" s="28" t="str">
        <f t="shared" si="2219"/>
        <v/>
      </c>
      <c r="AW369" s="28" t="str">
        <f t="shared" ref="AW369:BC369" si="2220">IFERROR(IF(FIND(AW$1,$F369)&gt;1,AW$1,""),"")</f>
        <v/>
      </c>
      <c r="AX369" s="28" t="str">
        <f t="shared" si="2220"/>
        <v/>
      </c>
      <c r="AY369" s="28" t="str">
        <f t="shared" si="2220"/>
        <v/>
      </c>
      <c r="AZ369" s="28" t="str">
        <f t="shared" si="2220"/>
        <v/>
      </c>
      <c r="BA369" s="28" t="str">
        <f t="shared" si="2220"/>
        <v/>
      </c>
      <c r="BB369" s="28" t="str">
        <f t="shared" si="2220"/>
        <v/>
      </c>
      <c r="BC369" s="28" t="str">
        <f t="shared" si="2220"/>
        <v/>
      </c>
      <c r="BD369" s="28" t="str">
        <f t="shared" si="15"/>
        <v/>
      </c>
      <c r="BG369" s="2" t="s">
        <v>3185</v>
      </c>
      <c r="BJ369" s="28" t="str">
        <f t="shared" si="16"/>
        <v/>
      </c>
      <c r="BK369" s="28" t="str">
        <f t="shared" si="17"/>
        <v/>
      </c>
      <c r="BM369" s="2" t="s">
        <v>98</v>
      </c>
      <c r="BU369" s="18"/>
      <c r="BV369" s="18"/>
      <c r="BW369" s="18"/>
      <c r="BX369" s="66" t="s">
        <v>19332</v>
      </c>
      <c r="BY369" s="42" t="str">
        <f t="shared" si="18"/>
        <v/>
      </c>
      <c r="BZ369" s="67"/>
    </row>
    <row r="370" spans="1:78" ht="15">
      <c r="A370" s="10" t="s">
        <v>57</v>
      </c>
      <c r="B370" s="28">
        <f>VLOOKUP(A370,Organisations!$A$2:$B$7,2,FALSE)</f>
        <v>6</v>
      </c>
      <c r="C370" s="10" t="s">
        <v>3187</v>
      </c>
      <c r="D370" s="10" t="s">
        <v>3188</v>
      </c>
      <c r="E370" s="28" t="str">
        <f t="shared" si="0"/>
        <v xml:space="preserve">If someone you know has died recently or even years ago, The Bereavement Register® can help reduce the amount of direct </v>
      </c>
      <c r="F370" s="10" t="s">
        <v>3190</v>
      </c>
      <c r="G370" s="10" t="s">
        <v>68</v>
      </c>
      <c r="H370" s="11"/>
      <c r="K370" s="30" t="s">
        <v>3191</v>
      </c>
      <c r="L370" s="12"/>
      <c r="M370" s="28" t="str">
        <f t="shared" ref="M370:Q370" si="2221">IFERROR(IF(FIND(M$1,$F370)&gt;1,"Age - Children",""),"")</f>
        <v/>
      </c>
      <c r="N370" s="28" t="str">
        <f t="shared" si="2221"/>
        <v/>
      </c>
      <c r="O370" s="28" t="str">
        <f t="shared" si="2221"/>
        <v/>
      </c>
      <c r="P370" s="28" t="str">
        <f t="shared" si="2221"/>
        <v/>
      </c>
      <c r="Q370" s="28" t="str">
        <f t="shared" si="2221"/>
        <v/>
      </c>
      <c r="R370" s="28" t="str">
        <f t="shared" ref="R370:T370" si="2222">IFERROR(IF(FIND(R$1,$F370)&gt;1,"Age - Elderly",""),"")</f>
        <v/>
      </c>
      <c r="S370" s="28" t="str">
        <f t="shared" si="2222"/>
        <v/>
      </c>
      <c r="T370" s="28" t="str">
        <f t="shared" si="2222"/>
        <v/>
      </c>
      <c r="U370" s="28" t="str">
        <f t="shared" si="3"/>
        <v/>
      </c>
      <c r="V370" s="28" t="str">
        <f t="shared" si="4"/>
        <v/>
      </c>
      <c r="X370" s="28" t="str">
        <f t="shared" si="5"/>
        <v/>
      </c>
      <c r="Y370" s="28" t="str">
        <f t="shared" si="6"/>
        <v/>
      </c>
      <c r="Z370" s="28" t="str">
        <f t="shared" si="7"/>
        <v>Gender - Male</v>
      </c>
      <c r="AB370" s="28" t="str">
        <f t="shared" si="8"/>
        <v/>
      </c>
      <c r="AD370" s="28" t="str">
        <f t="shared" si="9"/>
        <v>Gender - Male;</v>
      </c>
      <c r="AG370" s="28" t="str">
        <f t="shared" ref="AG370:AL370" si="2223">IFERROR(IF(FIND(AG$1,$F370)&gt;1,AG$1,""),"")</f>
        <v/>
      </c>
      <c r="AH370" s="28" t="str">
        <f t="shared" si="2223"/>
        <v/>
      </c>
      <c r="AI370" s="28" t="str">
        <f t="shared" si="2223"/>
        <v/>
      </c>
      <c r="AJ370" s="28" t="str">
        <f t="shared" si="2223"/>
        <v/>
      </c>
      <c r="AK370" s="28" t="str">
        <f t="shared" si="2223"/>
        <v/>
      </c>
      <c r="AL370" s="28" t="str">
        <f t="shared" si="2223"/>
        <v/>
      </c>
      <c r="AM370" s="28" t="str">
        <f t="shared" si="11"/>
        <v/>
      </c>
      <c r="AN370" s="28" t="str">
        <f t="shared" ref="AN370:AQ370" si="2224">IFERROR(IF(FIND(AN$1,$F370)&gt;1,"Status - LGBT",""),"")</f>
        <v/>
      </c>
      <c r="AO370" s="28" t="str">
        <f t="shared" si="2224"/>
        <v/>
      </c>
      <c r="AP370" s="28" t="str">
        <f t="shared" si="2224"/>
        <v/>
      </c>
      <c r="AQ370" s="28" t="str">
        <f t="shared" si="2224"/>
        <v/>
      </c>
      <c r="AR370" s="28" t="str">
        <f t="shared" ref="AR370:AV370" si="2225">IFERROR(IF(FIND(AR$1,$F370)&gt;1,"BME",""),"")</f>
        <v/>
      </c>
      <c r="AS370" s="28" t="str">
        <f t="shared" si="2225"/>
        <v/>
      </c>
      <c r="AT370" s="28" t="str">
        <f t="shared" si="2225"/>
        <v/>
      </c>
      <c r="AU370" s="28" t="str">
        <f t="shared" si="2225"/>
        <v/>
      </c>
      <c r="AV370" s="28" t="str">
        <f t="shared" si="2225"/>
        <v/>
      </c>
      <c r="AW370" s="28" t="str">
        <f t="shared" ref="AW370:BC370" si="2226">IFERROR(IF(FIND(AW$1,$F370)&gt;1,AW$1,""),"")</f>
        <v/>
      </c>
      <c r="AX370" s="28" t="str">
        <f t="shared" si="2226"/>
        <v/>
      </c>
      <c r="AY370" s="28" t="str">
        <f t="shared" si="2226"/>
        <v/>
      </c>
      <c r="AZ370" s="28" t="str">
        <f t="shared" si="2226"/>
        <v/>
      </c>
      <c r="BA370" s="28" t="str">
        <f t="shared" si="2226"/>
        <v>Bereavement</v>
      </c>
      <c r="BB370" s="28" t="str">
        <f t="shared" si="2226"/>
        <v/>
      </c>
      <c r="BC370" s="28" t="str">
        <f t="shared" si="2226"/>
        <v/>
      </c>
      <c r="BD370" s="28" t="str">
        <f t="shared" si="15"/>
        <v>Bereavement;</v>
      </c>
      <c r="BG370" s="2" t="s">
        <v>3192</v>
      </c>
      <c r="BJ370" s="28" t="str">
        <f t="shared" si="16"/>
        <v/>
      </c>
      <c r="BK370" s="28" t="str">
        <f t="shared" si="17"/>
        <v/>
      </c>
      <c r="BM370" s="2" t="s">
        <v>98</v>
      </c>
      <c r="BU370" s="12"/>
      <c r="BV370" s="12"/>
      <c r="BW370" s="12"/>
      <c r="BX370" s="64" t="s">
        <v>19301</v>
      </c>
      <c r="BY370" s="42" t="str">
        <f t="shared" si="18"/>
        <v>Gender - Male;;Bereavement;;</v>
      </c>
      <c r="BZ370" s="65"/>
    </row>
    <row r="371" spans="1:78" ht="15">
      <c r="A371" s="16" t="s">
        <v>57</v>
      </c>
      <c r="B371" s="28">
        <f>VLOOKUP(A371,Organisations!$A$2:$B$7,2,FALSE)</f>
        <v>6</v>
      </c>
      <c r="C371" s="16" t="s">
        <v>3194</v>
      </c>
      <c r="D371" s="16" t="s">
        <v>3195</v>
      </c>
      <c r="E371" s="28" t="str">
        <f t="shared" si="0"/>
        <v>The Cinnamon Trust is the only specialist national charity which seeks to relieve the anxieties, problems, and sometimes</v>
      </c>
      <c r="F371" s="16" t="s">
        <v>3197</v>
      </c>
      <c r="G371" s="16" t="s">
        <v>68</v>
      </c>
      <c r="H371" s="17"/>
      <c r="K371" s="33"/>
      <c r="L371" s="18"/>
      <c r="M371" s="28" t="str">
        <f t="shared" ref="M371:Q371" si="2227">IFERROR(IF(FIND(M$1,$F371)&gt;1,"Age - Children",""),"")</f>
        <v/>
      </c>
      <c r="N371" s="28" t="str">
        <f t="shared" si="2227"/>
        <v/>
      </c>
      <c r="O371" s="28" t="str">
        <f t="shared" si="2227"/>
        <v/>
      </c>
      <c r="P371" s="28" t="str">
        <f t="shared" si="2227"/>
        <v/>
      </c>
      <c r="Q371" s="28" t="str">
        <f t="shared" si="2227"/>
        <v/>
      </c>
      <c r="R371" s="28" t="str">
        <f t="shared" ref="R371:T371" si="2228">IFERROR(IF(FIND(R$1,$F371)&gt;1,"Age - Elderly",""),"")</f>
        <v/>
      </c>
      <c r="S371" s="28" t="str">
        <f t="shared" si="2228"/>
        <v/>
      </c>
      <c r="T371" s="28" t="str">
        <f t="shared" si="2228"/>
        <v>Age - Elderly</v>
      </c>
      <c r="U371" s="28" t="str">
        <f t="shared" si="3"/>
        <v/>
      </c>
      <c r="V371" s="28" t="str">
        <f t="shared" si="4"/>
        <v/>
      </c>
      <c r="X371" s="28" t="str">
        <f t="shared" si="5"/>
        <v/>
      </c>
      <c r="Y371" s="28" t="str">
        <f t="shared" si="6"/>
        <v/>
      </c>
      <c r="Z371" s="28" t="str">
        <f t="shared" si="7"/>
        <v/>
      </c>
      <c r="AB371" s="28" t="str">
        <f t="shared" si="8"/>
        <v/>
      </c>
      <c r="AD371" s="28" t="str">
        <f t="shared" si="9"/>
        <v/>
      </c>
      <c r="AG371" s="28" t="str">
        <f t="shared" ref="AG371:AL371" si="2229">IFERROR(IF(FIND(AG$1,$F371)&gt;1,AG$1,""),"")</f>
        <v/>
      </c>
      <c r="AH371" s="28" t="str">
        <f t="shared" si="2229"/>
        <v/>
      </c>
      <c r="AI371" s="28" t="str">
        <f t="shared" si="2229"/>
        <v/>
      </c>
      <c r="AJ371" s="28" t="str">
        <f t="shared" si="2229"/>
        <v/>
      </c>
      <c r="AK371" s="28" t="str">
        <f t="shared" si="2229"/>
        <v/>
      </c>
      <c r="AL371" s="28" t="str">
        <f t="shared" si="2229"/>
        <v/>
      </c>
      <c r="AM371" s="28" t="str">
        <f t="shared" si="11"/>
        <v/>
      </c>
      <c r="AN371" s="28" t="str">
        <f t="shared" ref="AN371:AQ371" si="2230">IFERROR(IF(FIND(AN$1,$F371)&gt;1,"Status - LGBT",""),"")</f>
        <v/>
      </c>
      <c r="AO371" s="28" t="str">
        <f t="shared" si="2230"/>
        <v/>
      </c>
      <c r="AP371" s="28" t="str">
        <f t="shared" si="2230"/>
        <v/>
      </c>
      <c r="AQ371" s="28" t="str">
        <f t="shared" si="2230"/>
        <v/>
      </c>
      <c r="AR371" s="28" t="str">
        <f t="shared" ref="AR371:AV371" si="2231">IFERROR(IF(FIND(AR$1,$F371)&gt;1,"BME",""),"")</f>
        <v/>
      </c>
      <c r="AS371" s="28" t="str">
        <f t="shared" si="2231"/>
        <v/>
      </c>
      <c r="AT371" s="28" t="str">
        <f t="shared" si="2231"/>
        <v/>
      </c>
      <c r="AU371" s="28" t="str">
        <f t="shared" si="2231"/>
        <v/>
      </c>
      <c r="AV371" s="28" t="str">
        <f t="shared" si="2231"/>
        <v/>
      </c>
      <c r="AW371" s="28" t="str">
        <f t="shared" ref="AW371:BC371" si="2232">IFERROR(IF(FIND(AW$1,$F371)&gt;1,AW$1,""),"")</f>
        <v/>
      </c>
      <c r="AX371" s="28" t="str">
        <f t="shared" si="2232"/>
        <v/>
      </c>
      <c r="AY371" s="28" t="str">
        <f t="shared" si="2232"/>
        <v/>
      </c>
      <c r="AZ371" s="28" t="str">
        <f t="shared" si="2232"/>
        <v/>
      </c>
      <c r="BA371" s="28" t="str">
        <f t="shared" si="2232"/>
        <v/>
      </c>
      <c r="BB371" s="28" t="str">
        <f t="shared" si="2232"/>
        <v/>
      </c>
      <c r="BC371" s="28" t="str">
        <f t="shared" si="2232"/>
        <v/>
      </c>
      <c r="BD371" s="28" t="str">
        <f t="shared" si="15"/>
        <v/>
      </c>
      <c r="BG371" s="2" t="s">
        <v>3198</v>
      </c>
      <c r="BJ371" s="28" t="str">
        <f t="shared" si="16"/>
        <v/>
      </c>
      <c r="BK371" s="28" t="str">
        <f t="shared" si="17"/>
        <v/>
      </c>
      <c r="BM371" s="2" t="s">
        <v>98</v>
      </c>
      <c r="BU371" s="18"/>
      <c r="BV371" s="18"/>
      <c r="BW371" s="18"/>
      <c r="BX371" s="66" t="s">
        <v>130</v>
      </c>
      <c r="BY371" s="42" t="str">
        <f t="shared" si="18"/>
        <v/>
      </c>
      <c r="BZ371" s="67"/>
    </row>
    <row r="372" spans="1:78" ht="15">
      <c r="A372" s="10" t="s">
        <v>57</v>
      </c>
      <c r="B372" s="28">
        <f>VLOOKUP(A372,Organisations!$A$2:$B$7,2,FALSE)</f>
        <v>6</v>
      </c>
      <c r="C372" s="10" t="s">
        <v>3201</v>
      </c>
      <c r="D372" s="10" t="s">
        <v>3202</v>
      </c>
      <c r="E372" s="28" t="str">
        <f t="shared" si="0"/>
        <v>The Compassionate Friends was founded in 1969 and is an organisation of bereaved parents and their families helping othe</v>
      </c>
      <c r="F372" s="10" t="s">
        <v>3204</v>
      </c>
      <c r="G372" s="10" t="s">
        <v>68</v>
      </c>
      <c r="H372" s="11"/>
      <c r="K372" s="30" t="s">
        <v>3205</v>
      </c>
      <c r="L372" s="12"/>
      <c r="M372" s="28" t="str">
        <f t="shared" ref="M372:Q372" si="2233">IFERROR(IF(FIND(M$1,$F372)&gt;1,"Age - Children",""),"")</f>
        <v/>
      </c>
      <c r="N372" s="28" t="str">
        <f t="shared" si="2233"/>
        <v/>
      </c>
      <c r="O372" s="28" t="str">
        <f t="shared" si="2233"/>
        <v/>
      </c>
      <c r="P372" s="28" t="str">
        <f t="shared" si="2233"/>
        <v/>
      </c>
      <c r="Q372" s="28" t="str">
        <f t="shared" si="2233"/>
        <v/>
      </c>
      <c r="R372" s="28" t="str">
        <f t="shared" ref="R372:T372" si="2234">IFERROR(IF(FIND(R$1,$F372)&gt;1,"Age - Elderly",""),"")</f>
        <v/>
      </c>
      <c r="S372" s="28" t="str">
        <f t="shared" si="2234"/>
        <v/>
      </c>
      <c r="T372" s="28" t="str">
        <f t="shared" si="2234"/>
        <v/>
      </c>
      <c r="U372" s="28" t="str">
        <f t="shared" si="3"/>
        <v/>
      </c>
      <c r="V372" s="28" t="str">
        <f t="shared" si="4"/>
        <v/>
      </c>
      <c r="X372" s="28" t="str">
        <f t="shared" si="5"/>
        <v/>
      </c>
      <c r="Y372" s="28" t="str">
        <f t="shared" si="6"/>
        <v/>
      </c>
      <c r="Z372" s="28" t="str">
        <f t="shared" si="7"/>
        <v/>
      </c>
      <c r="AB372" s="28" t="str">
        <f t="shared" si="8"/>
        <v/>
      </c>
      <c r="AD372" s="28" t="str">
        <f t="shared" si="9"/>
        <v/>
      </c>
      <c r="AG372" s="28" t="str">
        <f t="shared" ref="AG372:AL372" si="2235">IFERROR(IF(FIND(AG$1,$F372)&gt;1,AG$1,""),"")</f>
        <v/>
      </c>
      <c r="AH372" s="28" t="str">
        <f t="shared" si="2235"/>
        <v/>
      </c>
      <c r="AI372" s="28" t="str">
        <f t="shared" si="2235"/>
        <v/>
      </c>
      <c r="AJ372" s="28" t="str">
        <f t="shared" si="2235"/>
        <v/>
      </c>
      <c r="AK372" s="28" t="str">
        <f t="shared" si="2235"/>
        <v/>
      </c>
      <c r="AL372" s="28" t="str">
        <f t="shared" si="2235"/>
        <v/>
      </c>
      <c r="AM372" s="28" t="str">
        <f t="shared" si="11"/>
        <v/>
      </c>
      <c r="AN372" s="28" t="str">
        <f t="shared" ref="AN372:AQ372" si="2236">IFERROR(IF(FIND(AN$1,$F372)&gt;1,"Status - LGBT",""),"")</f>
        <v/>
      </c>
      <c r="AO372" s="28" t="str">
        <f t="shared" si="2236"/>
        <v/>
      </c>
      <c r="AP372" s="28" t="str">
        <f t="shared" si="2236"/>
        <v/>
      </c>
      <c r="AQ372" s="28" t="str">
        <f t="shared" si="2236"/>
        <v/>
      </c>
      <c r="AR372" s="28" t="str">
        <f t="shared" ref="AR372:AV372" si="2237">IFERROR(IF(FIND(AR$1,$F372)&gt;1,"BME",""),"")</f>
        <v/>
      </c>
      <c r="AS372" s="28" t="str">
        <f t="shared" si="2237"/>
        <v/>
      </c>
      <c r="AT372" s="28" t="str">
        <f t="shared" si="2237"/>
        <v/>
      </c>
      <c r="AU372" s="28" t="str">
        <f t="shared" si="2237"/>
        <v/>
      </c>
      <c r="AV372" s="28" t="str">
        <f t="shared" si="2237"/>
        <v/>
      </c>
      <c r="AW372" s="28" t="str">
        <f t="shared" ref="AW372:BC372" si="2238">IFERROR(IF(FIND(AW$1,$F372)&gt;1,AW$1,""),"")</f>
        <v/>
      </c>
      <c r="AX372" s="28" t="str">
        <f t="shared" si="2238"/>
        <v/>
      </c>
      <c r="AY372" s="28" t="str">
        <f t="shared" si="2238"/>
        <v/>
      </c>
      <c r="AZ372" s="28" t="str">
        <f t="shared" si="2238"/>
        <v/>
      </c>
      <c r="BA372" s="28" t="str">
        <f t="shared" si="2238"/>
        <v/>
      </c>
      <c r="BB372" s="28" t="str">
        <f t="shared" si="2238"/>
        <v/>
      </c>
      <c r="BC372" s="28" t="str">
        <f t="shared" si="2238"/>
        <v/>
      </c>
      <c r="BD372" s="28" t="str">
        <f t="shared" si="15"/>
        <v/>
      </c>
      <c r="BG372" s="2" t="s">
        <v>3206</v>
      </c>
      <c r="BJ372" s="28" t="str">
        <f t="shared" si="16"/>
        <v/>
      </c>
      <c r="BK372" s="28" t="str">
        <f t="shared" si="17"/>
        <v/>
      </c>
      <c r="BM372" s="2" t="s">
        <v>98</v>
      </c>
      <c r="BU372" s="12"/>
      <c r="BV372" s="12"/>
      <c r="BW372" s="12"/>
      <c r="BX372" s="64" t="s">
        <v>19333</v>
      </c>
      <c r="BY372" s="42" t="str">
        <f t="shared" si="18"/>
        <v/>
      </c>
      <c r="BZ372" s="65"/>
    </row>
    <row r="373" spans="1:78" ht="15">
      <c r="A373" s="16" t="s">
        <v>57</v>
      </c>
      <c r="B373" s="28">
        <f>VLOOKUP(A373,Organisations!$A$2:$B$7,2,FALSE)</f>
        <v>6</v>
      </c>
      <c r="C373" s="16" t="s">
        <v>3207</v>
      </c>
      <c r="D373" s="16" t="s">
        <v>3208</v>
      </c>
      <c r="E373" s="28" t="str">
        <f t="shared" si="0"/>
        <v>Charity which promotes the practice of cremation for the respectful disposal of the bodies of dead persons.</v>
      </c>
      <c r="F373" s="16" t="s">
        <v>3209</v>
      </c>
      <c r="G373" s="16" t="s">
        <v>68</v>
      </c>
      <c r="H373" s="17"/>
      <c r="K373" s="26" t="s">
        <v>3210</v>
      </c>
      <c r="L373" s="18"/>
      <c r="M373" s="28" t="str">
        <f t="shared" ref="M373:Q373" si="2239">IFERROR(IF(FIND(M$1,$F373)&gt;1,"Age - Children",""),"")</f>
        <v/>
      </c>
      <c r="N373" s="28" t="str">
        <f t="shared" si="2239"/>
        <v/>
      </c>
      <c r="O373" s="28" t="str">
        <f t="shared" si="2239"/>
        <v/>
      </c>
      <c r="P373" s="28" t="str">
        <f t="shared" si="2239"/>
        <v/>
      </c>
      <c r="Q373" s="28" t="str">
        <f t="shared" si="2239"/>
        <v/>
      </c>
      <c r="R373" s="28" t="str">
        <f t="shared" ref="R373:T373" si="2240">IFERROR(IF(FIND(R$1,$F373)&gt;1,"Age - Elderly",""),"")</f>
        <v/>
      </c>
      <c r="S373" s="28" t="str">
        <f t="shared" si="2240"/>
        <v/>
      </c>
      <c r="T373" s="28" t="str">
        <f t="shared" si="2240"/>
        <v/>
      </c>
      <c r="U373" s="28" t="str">
        <f t="shared" si="3"/>
        <v/>
      </c>
      <c r="V373" s="28" t="str">
        <f t="shared" si="4"/>
        <v/>
      </c>
      <c r="X373" s="28" t="str">
        <f t="shared" si="5"/>
        <v/>
      </c>
      <c r="Y373" s="28" t="str">
        <f t="shared" si="6"/>
        <v/>
      </c>
      <c r="Z373" s="28" t="str">
        <f t="shared" si="7"/>
        <v/>
      </c>
      <c r="AB373" s="28" t="str">
        <f t="shared" si="8"/>
        <v/>
      </c>
      <c r="AD373" s="28" t="str">
        <f t="shared" si="9"/>
        <v/>
      </c>
      <c r="AG373" s="28" t="str">
        <f t="shared" ref="AG373:AL373" si="2241">IFERROR(IF(FIND(AG$1,$F373)&gt;1,AG$1,""),"")</f>
        <v/>
      </c>
      <c r="AH373" s="28" t="str">
        <f t="shared" si="2241"/>
        <v/>
      </c>
      <c r="AI373" s="28" t="str">
        <f t="shared" si="2241"/>
        <v/>
      </c>
      <c r="AJ373" s="28" t="str">
        <f t="shared" si="2241"/>
        <v/>
      </c>
      <c r="AK373" s="28" t="str">
        <f t="shared" si="2241"/>
        <v/>
      </c>
      <c r="AL373" s="28" t="str">
        <f t="shared" si="2241"/>
        <v/>
      </c>
      <c r="AM373" s="28" t="str">
        <f t="shared" si="11"/>
        <v/>
      </c>
      <c r="AN373" s="28" t="str">
        <f t="shared" ref="AN373:AQ373" si="2242">IFERROR(IF(FIND(AN$1,$F373)&gt;1,"Status - LGBT",""),"")</f>
        <v/>
      </c>
      <c r="AO373" s="28" t="str">
        <f t="shared" si="2242"/>
        <v/>
      </c>
      <c r="AP373" s="28" t="str">
        <f t="shared" si="2242"/>
        <v/>
      </c>
      <c r="AQ373" s="28" t="str">
        <f t="shared" si="2242"/>
        <v/>
      </c>
      <c r="AR373" s="28" t="str">
        <f t="shared" ref="AR373:AV373" si="2243">IFERROR(IF(FIND(AR$1,$F373)&gt;1,"BME",""),"")</f>
        <v/>
      </c>
      <c r="AS373" s="28" t="str">
        <f t="shared" si="2243"/>
        <v/>
      </c>
      <c r="AT373" s="28" t="str">
        <f t="shared" si="2243"/>
        <v/>
      </c>
      <c r="AU373" s="28" t="str">
        <f t="shared" si="2243"/>
        <v/>
      </c>
      <c r="AV373" s="28" t="str">
        <f t="shared" si="2243"/>
        <v/>
      </c>
      <c r="AW373" s="28" t="str">
        <f t="shared" ref="AW373:BC373" si="2244">IFERROR(IF(FIND(AW$1,$F373)&gt;1,AW$1,""),"")</f>
        <v/>
      </c>
      <c r="AX373" s="28" t="str">
        <f t="shared" si="2244"/>
        <v/>
      </c>
      <c r="AY373" s="28" t="str">
        <f t="shared" si="2244"/>
        <v/>
      </c>
      <c r="AZ373" s="28" t="str">
        <f t="shared" si="2244"/>
        <v/>
      </c>
      <c r="BA373" s="28" t="str">
        <f t="shared" si="2244"/>
        <v/>
      </c>
      <c r="BB373" s="28" t="str">
        <f t="shared" si="2244"/>
        <v/>
      </c>
      <c r="BC373" s="28" t="str">
        <f t="shared" si="2244"/>
        <v/>
      </c>
      <c r="BD373" s="28" t="str">
        <f t="shared" si="15"/>
        <v/>
      </c>
      <c r="BG373" s="2" t="s">
        <v>3211</v>
      </c>
      <c r="BJ373" s="28" t="str">
        <f t="shared" si="16"/>
        <v/>
      </c>
      <c r="BK373" s="28" t="str">
        <f t="shared" si="17"/>
        <v/>
      </c>
      <c r="BM373" s="2" t="s">
        <v>98</v>
      </c>
      <c r="BU373" s="18"/>
      <c r="BV373" s="18"/>
      <c r="BW373" s="18"/>
      <c r="BX373" s="66" t="s">
        <v>455</v>
      </c>
      <c r="BY373" s="42" t="str">
        <f t="shared" si="18"/>
        <v/>
      </c>
      <c r="BZ373" s="67"/>
    </row>
    <row r="374" spans="1:78" ht="15">
      <c r="A374" s="10" t="s">
        <v>57</v>
      </c>
      <c r="B374" s="28">
        <f>VLOOKUP(A374,Organisations!$A$2:$B$7,2,FALSE)</f>
        <v>6</v>
      </c>
      <c r="C374" s="10" t="s">
        <v>3213</v>
      </c>
      <c r="D374" s="10" t="s">
        <v>3214</v>
      </c>
      <c r="E374" s="28" t="str">
        <f t="shared" si="0"/>
        <v xml:space="preserve">The Digital Legacy Association helps those delivering end of life care to understand death in relation to the internet. </v>
      </c>
      <c r="F374" s="10" t="s">
        <v>3216</v>
      </c>
      <c r="G374" s="10" t="s">
        <v>68</v>
      </c>
      <c r="H374" s="11"/>
      <c r="K374" s="30" t="s">
        <v>3217</v>
      </c>
      <c r="L374" s="12"/>
      <c r="M374" s="28" t="str">
        <f t="shared" ref="M374:Q374" si="2245">IFERROR(IF(FIND(M$1,$F374)&gt;1,"Age - Children",""),"")</f>
        <v/>
      </c>
      <c r="N374" s="28" t="str">
        <f t="shared" si="2245"/>
        <v/>
      </c>
      <c r="O374" s="28" t="str">
        <f t="shared" si="2245"/>
        <v/>
      </c>
      <c r="P374" s="28" t="str">
        <f t="shared" si="2245"/>
        <v/>
      </c>
      <c r="Q374" s="28" t="str">
        <f t="shared" si="2245"/>
        <v/>
      </c>
      <c r="R374" s="28" t="str">
        <f t="shared" ref="R374:T374" si="2246">IFERROR(IF(FIND(R$1,$F374)&gt;1,"Age - Elderly",""),"")</f>
        <v/>
      </c>
      <c r="S374" s="28" t="str">
        <f t="shared" si="2246"/>
        <v/>
      </c>
      <c r="T374" s="28" t="str">
        <f t="shared" si="2246"/>
        <v/>
      </c>
      <c r="U374" s="28" t="str">
        <f t="shared" si="3"/>
        <v/>
      </c>
      <c r="V374" s="28" t="str">
        <f t="shared" si="4"/>
        <v/>
      </c>
      <c r="X374" s="28" t="str">
        <f t="shared" si="5"/>
        <v/>
      </c>
      <c r="Y374" s="28" t="str">
        <f t="shared" si="6"/>
        <v/>
      </c>
      <c r="Z374" s="28" t="str">
        <f t="shared" si="7"/>
        <v/>
      </c>
      <c r="AB374" s="28" t="str">
        <f t="shared" si="8"/>
        <v/>
      </c>
      <c r="AD374" s="28" t="str">
        <f t="shared" si="9"/>
        <v/>
      </c>
      <c r="AG374" s="28" t="str">
        <f t="shared" ref="AG374:AL374" si="2247">IFERROR(IF(FIND(AG$1,$F374)&gt;1,AG$1,""),"")</f>
        <v/>
      </c>
      <c r="AH374" s="28" t="str">
        <f t="shared" si="2247"/>
        <v/>
      </c>
      <c r="AI374" s="28" t="str">
        <f t="shared" si="2247"/>
        <v/>
      </c>
      <c r="AJ374" s="28" t="str">
        <f t="shared" si="2247"/>
        <v/>
      </c>
      <c r="AK374" s="28" t="str">
        <f t="shared" si="2247"/>
        <v/>
      </c>
      <c r="AL374" s="28" t="str">
        <f t="shared" si="2247"/>
        <v/>
      </c>
      <c r="AM374" s="28" t="str">
        <f t="shared" si="11"/>
        <v/>
      </c>
      <c r="AN374" s="28" t="str">
        <f t="shared" ref="AN374:AQ374" si="2248">IFERROR(IF(FIND(AN$1,$F374)&gt;1,"Status - LGBT",""),"")</f>
        <v/>
      </c>
      <c r="AO374" s="28" t="str">
        <f t="shared" si="2248"/>
        <v/>
      </c>
      <c r="AP374" s="28" t="str">
        <f t="shared" si="2248"/>
        <v/>
      </c>
      <c r="AQ374" s="28" t="str">
        <f t="shared" si="2248"/>
        <v/>
      </c>
      <c r="AR374" s="28" t="str">
        <f t="shared" ref="AR374:AV374" si="2249">IFERROR(IF(FIND(AR$1,$F374)&gt;1,"BME",""),"")</f>
        <v/>
      </c>
      <c r="AS374" s="28" t="str">
        <f t="shared" si="2249"/>
        <v/>
      </c>
      <c r="AT374" s="28" t="str">
        <f t="shared" si="2249"/>
        <v/>
      </c>
      <c r="AU374" s="28" t="str">
        <f t="shared" si="2249"/>
        <v/>
      </c>
      <c r="AV374" s="28" t="str">
        <f t="shared" si="2249"/>
        <v/>
      </c>
      <c r="AW374" s="28" t="str">
        <f t="shared" ref="AW374:BC374" si="2250">IFERROR(IF(FIND(AW$1,$F374)&gt;1,AW$1,""),"")</f>
        <v/>
      </c>
      <c r="AX374" s="28" t="str">
        <f t="shared" si="2250"/>
        <v/>
      </c>
      <c r="AY374" s="28" t="str">
        <f t="shared" si="2250"/>
        <v/>
      </c>
      <c r="AZ374" s="28" t="str">
        <f t="shared" si="2250"/>
        <v/>
      </c>
      <c r="BA374" s="28" t="str">
        <f t="shared" si="2250"/>
        <v/>
      </c>
      <c r="BB374" s="28" t="str">
        <f t="shared" si="2250"/>
        <v/>
      </c>
      <c r="BC374" s="28" t="str">
        <f t="shared" si="2250"/>
        <v/>
      </c>
      <c r="BD374" s="28" t="str">
        <f t="shared" si="15"/>
        <v/>
      </c>
      <c r="BG374" s="2" t="s">
        <v>3218</v>
      </c>
      <c r="BJ374" s="28" t="str">
        <f t="shared" si="16"/>
        <v/>
      </c>
      <c r="BK374" s="28" t="str">
        <f t="shared" si="17"/>
        <v/>
      </c>
      <c r="BM374" s="2" t="s">
        <v>98</v>
      </c>
      <c r="BU374" s="12"/>
      <c r="BV374" s="12"/>
      <c r="BW374" s="12"/>
      <c r="BX374" s="64" t="s">
        <v>19334</v>
      </c>
      <c r="BY374" s="42" t="str">
        <f t="shared" si="18"/>
        <v/>
      </c>
      <c r="BZ374" s="65"/>
    </row>
    <row r="375" spans="1:78" ht="15">
      <c r="A375" s="16" t="s">
        <v>57</v>
      </c>
      <c r="B375" s="28">
        <f>VLOOKUP(A375,Organisations!$A$2:$B$7,2,FALSE)</f>
        <v>6</v>
      </c>
      <c r="C375" s="16" t="s">
        <v>3219</v>
      </c>
      <c r="D375" s="16" t="s">
        <v>3220</v>
      </c>
      <c r="E375" s="28" t="str">
        <f t="shared" si="0"/>
        <v>The Good Grief Trust exists to help all those suffering grief in the UK. They aim to find the bereaved, acknowledge thei</v>
      </c>
      <c r="F375" s="16" t="s">
        <v>3222</v>
      </c>
      <c r="G375" s="16" t="s">
        <v>68</v>
      </c>
      <c r="H375" s="17"/>
      <c r="K375" s="26" t="s">
        <v>3223</v>
      </c>
      <c r="L375" s="18"/>
      <c r="M375" s="28" t="str">
        <f t="shared" ref="M375:Q375" si="2251">IFERROR(IF(FIND(M$1,$F375)&gt;1,"Age - Children",""),"")</f>
        <v/>
      </c>
      <c r="N375" s="28" t="str">
        <f t="shared" si="2251"/>
        <v/>
      </c>
      <c r="O375" s="28" t="str">
        <f t="shared" si="2251"/>
        <v/>
      </c>
      <c r="P375" s="28" t="str">
        <f t="shared" si="2251"/>
        <v/>
      </c>
      <c r="Q375" s="28" t="str">
        <f t="shared" si="2251"/>
        <v/>
      </c>
      <c r="R375" s="28" t="str">
        <f t="shared" ref="R375:T375" si="2252">IFERROR(IF(FIND(R$1,$F375)&gt;1,"Age - Elderly",""),"")</f>
        <v/>
      </c>
      <c r="S375" s="28" t="str">
        <f t="shared" si="2252"/>
        <v/>
      </c>
      <c r="T375" s="28" t="str">
        <f t="shared" si="2252"/>
        <v/>
      </c>
      <c r="U375" s="28" t="str">
        <f t="shared" si="3"/>
        <v/>
      </c>
      <c r="V375" s="28" t="str">
        <f t="shared" si="4"/>
        <v/>
      </c>
      <c r="X375" s="28" t="str">
        <f t="shared" si="5"/>
        <v/>
      </c>
      <c r="Y375" s="28" t="str">
        <f t="shared" si="6"/>
        <v/>
      </c>
      <c r="Z375" s="28" t="str">
        <f t="shared" si="7"/>
        <v>Gender - Male</v>
      </c>
      <c r="AB375" s="28" t="str">
        <f t="shared" si="8"/>
        <v/>
      </c>
      <c r="AD375" s="28" t="str">
        <f t="shared" si="9"/>
        <v>Gender - Male;</v>
      </c>
      <c r="AG375" s="28" t="str">
        <f t="shared" ref="AG375:AL375" si="2253">IFERROR(IF(FIND(AG$1,$F375)&gt;1,AG$1,""),"")</f>
        <v/>
      </c>
      <c r="AH375" s="28" t="str">
        <f t="shared" si="2253"/>
        <v/>
      </c>
      <c r="AI375" s="28" t="str">
        <f t="shared" si="2253"/>
        <v/>
      </c>
      <c r="AJ375" s="28" t="str">
        <f t="shared" si="2253"/>
        <v/>
      </c>
      <c r="AK375" s="28" t="str">
        <f t="shared" si="2253"/>
        <v/>
      </c>
      <c r="AL375" s="28" t="str">
        <f t="shared" si="2253"/>
        <v/>
      </c>
      <c r="AM375" s="28" t="str">
        <f t="shared" si="11"/>
        <v/>
      </c>
      <c r="AN375" s="28" t="str">
        <f t="shared" ref="AN375:AQ375" si="2254">IFERROR(IF(FIND(AN$1,$F375)&gt;1,"Status - LGBT",""),"")</f>
        <v/>
      </c>
      <c r="AO375" s="28" t="str">
        <f t="shared" si="2254"/>
        <v/>
      </c>
      <c r="AP375" s="28" t="str">
        <f t="shared" si="2254"/>
        <v/>
      </c>
      <c r="AQ375" s="28" t="str">
        <f t="shared" si="2254"/>
        <v/>
      </c>
      <c r="AR375" s="28" t="str">
        <f t="shared" ref="AR375:AV375" si="2255">IFERROR(IF(FIND(AR$1,$F375)&gt;1,"BME",""),"")</f>
        <v/>
      </c>
      <c r="AS375" s="28" t="str">
        <f t="shared" si="2255"/>
        <v/>
      </c>
      <c r="AT375" s="28" t="str">
        <f t="shared" si="2255"/>
        <v/>
      </c>
      <c r="AU375" s="28" t="str">
        <f t="shared" si="2255"/>
        <v/>
      </c>
      <c r="AV375" s="28" t="str">
        <f t="shared" si="2255"/>
        <v/>
      </c>
      <c r="AW375" s="28" t="str">
        <f t="shared" ref="AW375:BC375" si="2256">IFERROR(IF(FIND(AW$1,$F375)&gt;1,AW$1,""),"")</f>
        <v/>
      </c>
      <c r="AX375" s="28" t="str">
        <f t="shared" si="2256"/>
        <v/>
      </c>
      <c r="AY375" s="28" t="str">
        <f t="shared" si="2256"/>
        <v/>
      </c>
      <c r="AZ375" s="28" t="str">
        <f t="shared" si="2256"/>
        <v/>
      </c>
      <c r="BA375" s="28" t="str">
        <f t="shared" si="2256"/>
        <v/>
      </c>
      <c r="BB375" s="28" t="str">
        <f t="shared" si="2256"/>
        <v/>
      </c>
      <c r="BC375" s="28" t="str">
        <f t="shared" si="2256"/>
        <v/>
      </c>
      <c r="BD375" s="28" t="str">
        <f t="shared" si="15"/>
        <v/>
      </c>
      <c r="BJ375" s="28" t="str">
        <f t="shared" si="16"/>
        <v/>
      </c>
      <c r="BK375" s="28" t="str">
        <f t="shared" si="17"/>
        <v/>
      </c>
      <c r="BM375" s="2" t="s">
        <v>98</v>
      </c>
      <c r="BU375" s="18"/>
      <c r="BV375" s="18"/>
      <c r="BW375" s="18"/>
      <c r="BX375" s="66" t="s">
        <v>19301</v>
      </c>
      <c r="BY375" s="42" t="str">
        <f t="shared" si="18"/>
        <v>Gender - Male;;</v>
      </c>
      <c r="BZ375" s="67"/>
    </row>
    <row r="376" spans="1:78" ht="15">
      <c r="A376" s="10" t="s">
        <v>57</v>
      </c>
      <c r="B376" s="28">
        <f>VLOOKUP(A376,Organisations!$A$2:$B$7,2,FALSE)</f>
        <v>6</v>
      </c>
      <c r="C376" s="10" t="s">
        <v>3225</v>
      </c>
      <c r="D376" s="10" t="s">
        <v>3226</v>
      </c>
      <c r="E376" s="28" t="str">
        <f t="shared" si="0"/>
        <v>The Lullaby Trust provides specialist support for bereaved families and anyone affected by a sudden infant death. They p</v>
      </c>
      <c r="F376" s="10" t="s">
        <v>3228</v>
      </c>
      <c r="G376" s="10" t="s">
        <v>68</v>
      </c>
      <c r="H376" s="11"/>
      <c r="K376" s="30" t="s">
        <v>3229</v>
      </c>
      <c r="L376" s="12"/>
      <c r="M376" s="28" t="str">
        <f t="shared" ref="M376:Q376" si="2257">IFERROR(IF(FIND(M$1,$F376)&gt;1,"Age - Children",""),"")</f>
        <v/>
      </c>
      <c r="N376" s="28" t="str">
        <f t="shared" si="2257"/>
        <v/>
      </c>
      <c r="O376" s="28" t="str">
        <f t="shared" si="2257"/>
        <v>Age - Children</v>
      </c>
      <c r="P376" s="28" t="str">
        <f t="shared" si="2257"/>
        <v>Age - Children</v>
      </c>
      <c r="Q376" s="28" t="str">
        <f t="shared" si="2257"/>
        <v/>
      </c>
      <c r="R376" s="28" t="str">
        <f t="shared" ref="R376:T376" si="2258">IFERROR(IF(FIND(R$1,$F376)&gt;1,"Age - Elderly",""),"")</f>
        <v/>
      </c>
      <c r="S376" s="28" t="str">
        <f t="shared" si="2258"/>
        <v/>
      </c>
      <c r="T376" s="28" t="str">
        <f t="shared" si="2258"/>
        <v/>
      </c>
      <c r="U376" s="28" t="str">
        <f t="shared" si="3"/>
        <v>Age - Children;Age - Children;</v>
      </c>
      <c r="V376" s="28" t="str">
        <f t="shared" si="4"/>
        <v/>
      </c>
      <c r="X376" s="28" t="str">
        <f t="shared" si="5"/>
        <v/>
      </c>
      <c r="Y376" s="28" t="str">
        <f t="shared" si="6"/>
        <v/>
      </c>
      <c r="Z376" s="28" t="str">
        <f t="shared" si="7"/>
        <v/>
      </c>
      <c r="AB376" s="28" t="str">
        <f t="shared" si="8"/>
        <v/>
      </c>
      <c r="AD376" s="28" t="str">
        <f t="shared" si="9"/>
        <v/>
      </c>
      <c r="AG376" s="28" t="str">
        <f t="shared" ref="AG376:AL376" si="2259">IFERROR(IF(FIND(AG$1,$F376)&gt;1,AG$1,""),"")</f>
        <v/>
      </c>
      <c r="AH376" s="28" t="str">
        <f t="shared" si="2259"/>
        <v/>
      </c>
      <c r="AI376" s="28" t="str">
        <f t="shared" si="2259"/>
        <v/>
      </c>
      <c r="AJ376" s="28" t="str">
        <f t="shared" si="2259"/>
        <v/>
      </c>
      <c r="AK376" s="28" t="str">
        <f t="shared" si="2259"/>
        <v/>
      </c>
      <c r="AL376" s="28" t="str">
        <f t="shared" si="2259"/>
        <v/>
      </c>
      <c r="AM376" s="28" t="str">
        <f t="shared" si="11"/>
        <v/>
      </c>
      <c r="AN376" s="28" t="str">
        <f t="shared" ref="AN376:AQ376" si="2260">IFERROR(IF(FIND(AN$1,$F376)&gt;1,"Status - LGBT",""),"")</f>
        <v/>
      </c>
      <c r="AO376" s="28" t="str">
        <f t="shared" si="2260"/>
        <v/>
      </c>
      <c r="AP376" s="28" t="str">
        <f t="shared" si="2260"/>
        <v/>
      </c>
      <c r="AQ376" s="28" t="str">
        <f t="shared" si="2260"/>
        <v/>
      </c>
      <c r="AR376" s="28" t="str">
        <f t="shared" ref="AR376:AV376" si="2261">IFERROR(IF(FIND(AR$1,$F376)&gt;1,"BME",""),"")</f>
        <v/>
      </c>
      <c r="AS376" s="28" t="str">
        <f t="shared" si="2261"/>
        <v/>
      </c>
      <c r="AT376" s="28" t="str">
        <f t="shared" si="2261"/>
        <v/>
      </c>
      <c r="AU376" s="28" t="str">
        <f t="shared" si="2261"/>
        <v/>
      </c>
      <c r="AV376" s="28" t="str">
        <f t="shared" si="2261"/>
        <v/>
      </c>
      <c r="AW376" s="28" t="str">
        <f t="shared" ref="AW376:BC376" si="2262">IFERROR(IF(FIND(AW$1,$F376)&gt;1,AW$1,""),"")</f>
        <v/>
      </c>
      <c r="AX376" s="28" t="str">
        <f t="shared" si="2262"/>
        <v/>
      </c>
      <c r="AY376" s="28" t="str">
        <f t="shared" si="2262"/>
        <v/>
      </c>
      <c r="AZ376" s="28" t="str">
        <f t="shared" si="2262"/>
        <v/>
      </c>
      <c r="BA376" s="28" t="str">
        <f t="shared" si="2262"/>
        <v/>
      </c>
      <c r="BB376" s="28" t="str">
        <f t="shared" si="2262"/>
        <v/>
      </c>
      <c r="BC376" s="28" t="str">
        <f t="shared" si="2262"/>
        <v/>
      </c>
      <c r="BD376" s="28" t="str">
        <f t="shared" si="15"/>
        <v/>
      </c>
      <c r="BG376" s="2" t="s">
        <v>3230</v>
      </c>
      <c r="BJ376" s="28" t="str">
        <f t="shared" si="16"/>
        <v/>
      </c>
      <c r="BK376" s="28" t="str">
        <f t="shared" si="17"/>
        <v/>
      </c>
      <c r="BM376" s="2" t="s">
        <v>98</v>
      </c>
      <c r="BU376" s="12"/>
      <c r="BV376" s="12"/>
      <c r="BW376" s="12"/>
      <c r="BX376" s="64" t="s">
        <v>19312</v>
      </c>
      <c r="BY376" s="42" t="str">
        <f t="shared" si="18"/>
        <v>Age - Children;Age - Children;;</v>
      </c>
      <c r="BZ376" s="65"/>
    </row>
    <row r="377" spans="1:78" ht="15">
      <c r="A377" s="16" t="s">
        <v>57</v>
      </c>
      <c r="B377" s="28">
        <f>VLOOKUP(A377,Organisations!$A$2:$B$7,2,FALSE)</f>
        <v>6</v>
      </c>
      <c r="C377" s="23" t="s">
        <v>2470</v>
      </c>
      <c r="D377" s="23" t="s">
        <v>2471</v>
      </c>
      <c r="E377" s="28" t="str">
        <f t="shared" si="0"/>
        <v>The Market Place has a Bereavement Support service for young people aged 11-19 years. They offer six sessions with a cou</v>
      </c>
      <c r="F377" s="16" t="s">
        <v>3233</v>
      </c>
      <c r="G377" s="16" t="s">
        <v>68</v>
      </c>
      <c r="H377" s="17"/>
      <c r="K377" s="26" t="s">
        <v>2473</v>
      </c>
      <c r="L377" s="18"/>
      <c r="M377" s="28" t="str">
        <f t="shared" ref="M377:Q377" si="2263">IFERROR(IF(FIND(M$1,$F377)&gt;1,"Age - Children",""),"")</f>
        <v/>
      </c>
      <c r="N377" s="28" t="str">
        <f t="shared" si="2263"/>
        <v/>
      </c>
      <c r="O377" s="28" t="str">
        <f t="shared" si="2263"/>
        <v/>
      </c>
      <c r="P377" s="28" t="str">
        <f t="shared" si="2263"/>
        <v/>
      </c>
      <c r="Q377" s="28" t="str">
        <f t="shared" si="2263"/>
        <v/>
      </c>
      <c r="R377" s="28" t="str">
        <f t="shared" ref="R377:T377" si="2264">IFERROR(IF(FIND(R$1,$F377)&gt;1,"Age - Elderly",""),"")</f>
        <v/>
      </c>
      <c r="S377" s="28" t="str">
        <f t="shared" si="2264"/>
        <v/>
      </c>
      <c r="T377" s="28" t="str">
        <f t="shared" si="2264"/>
        <v/>
      </c>
      <c r="U377" s="28" t="str">
        <f t="shared" si="3"/>
        <v/>
      </c>
      <c r="V377" s="28" t="str">
        <f t="shared" si="4"/>
        <v/>
      </c>
      <c r="X377" s="28" t="str">
        <f t="shared" si="5"/>
        <v/>
      </c>
      <c r="Y377" s="28" t="str">
        <f t="shared" si="6"/>
        <v/>
      </c>
      <c r="Z377" s="28" t="str">
        <f t="shared" si="7"/>
        <v>Gender - Male</v>
      </c>
      <c r="AB377" s="28" t="str">
        <f t="shared" si="8"/>
        <v/>
      </c>
      <c r="AD377" s="28" t="str">
        <f t="shared" si="9"/>
        <v>Gender - Male;</v>
      </c>
      <c r="AG377" s="28" t="str">
        <f t="shared" ref="AG377:AL377" si="2265">IFERROR(IF(FIND(AG$1,$F377)&gt;1,AG$1,""),"")</f>
        <v/>
      </c>
      <c r="AH377" s="28" t="str">
        <f t="shared" si="2265"/>
        <v/>
      </c>
      <c r="AI377" s="28" t="str">
        <f t="shared" si="2265"/>
        <v/>
      </c>
      <c r="AJ377" s="28" t="str">
        <f t="shared" si="2265"/>
        <v/>
      </c>
      <c r="AK377" s="28" t="str">
        <f t="shared" si="2265"/>
        <v/>
      </c>
      <c r="AL377" s="28" t="str">
        <f t="shared" si="2265"/>
        <v/>
      </c>
      <c r="AM377" s="28" t="str">
        <f t="shared" si="11"/>
        <v/>
      </c>
      <c r="AN377" s="28" t="str">
        <f t="shared" ref="AN377:AQ377" si="2266">IFERROR(IF(FIND(AN$1,$F377)&gt;1,"Status - LGBT",""),"")</f>
        <v/>
      </c>
      <c r="AO377" s="28" t="str">
        <f t="shared" si="2266"/>
        <v/>
      </c>
      <c r="AP377" s="28" t="str">
        <f t="shared" si="2266"/>
        <v/>
      </c>
      <c r="AQ377" s="28" t="str">
        <f t="shared" si="2266"/>
        <v/>
      </c>
      <c r="AR377" s="28" t="str">
        <f t="shared" ref="AR377:AV377" si="2267">IFERROR(IF(FIND(AR$1,$F377)&gt;1,"BME",""),"")</f>
        <v/>
      </c>
      <c r="AS377" s="28" t="str">
        <f t="shared" si="2267"/>
        <v/>
      </c>
      <c r="AT377" s="28" t="str">
        <f t="shared" si="2267"/>
        <v/>
      </c>
      <c r="AU377" s="28" t="str">
        <f t="shared" si="2267"/>
        <v/>
      </c>
      <c r="AV377" s="28" t="str">
        <f t="shared" si="2267"/>
        <v/>
      </c>
      <c r="AW377" s="28" t="str">
        <f t="shared" ref="AW377:BC377" si="2268">IFERROR(IF(FIND(AW$1,$F377)&gt;1,AW$1,""),"")</f>
        <v/>
      </c>
      <c r="AX377" s="28" t="str">
        <f t="shared" si="2268"/>
        <v/>
      </c>
      <c r="AY377" s="28" t="str">
        <f t="shared" si="2268"/>
        <v/>
      </c>
      <c r="AZ377" s="28" t="str">
        <f t="shared" si="2268"/>
        <v/>
      </c>
      <c r="BA377" s="28" t="str">
        <f t="shared" si="2268"/>
        <v>Bereavement</v>
      </c>
      <c r="BB377" s="28" t="str">
        <f t="shared" si="2268"/>
        <v/>
      </c>
      <c r="BC377" s="28" t="str">
        <f t="shared" si="2268"/>
        <v/>
      </c>
      <c r="BD377" s="28" t="str">
        <f t="shared" si="15"/>
        <v>Bereavement;</v>
      </c>
      <c r="BJ377" s="28" t="str">
        <f t="shared" si="16"/>
        <v/>
      </c>
      <c r="BK377" s="28" t="str">
        <f t="shared" si="17"/>
        <v/>
      </c>
      <c r="BM377" s="2" t="s">
        <v>98</v>
      </c>
      <c r="BU377" s="18"/>
      <c r="BV377" s="18"/>
      <c r="BW377" s="18"/>
      <c r="BX377" s="66" t="s">
        <v>19322</v>
      </c>
      <c r="BY377" s="42" t="str">
        <f t="shared" si="18"/>
        <v>Gender - Male;;Bereavement;;</v>
      </c>
      <c r="BZ377" s="67"/>
    </row>
    <row r="378" spans="1:78" ht="15">
      <c r="A378" s="10" t="s">
        <v>57</v>
      </c>
      <c r="B378" s="28">
        <f>VLOOKUP(A378,Organisations!$A$2:$B$7,2,FALSE)</f>
        <v>6</v>
      </c>
      <c r="C378" s="23" t="s">
        <v>3235</v>
      </c>
      <c r="D378" s="23" t="s">
        <v>3236</v>
      </c>
      <c r="E378" s="28" t="str">
        <f t="shared" si="0"/>
        <v>The Miscarriage Association acknowledges the distress associated with pregnancy loss and strives to make a positive diff</v>
      </c>
      <c r="F378" s="10" t="s">
        <v>3238</v>
      </c>
      <c r="G378" s="10" t="s">
        <v>68</v>
      </c>
      <c r="H378" s="11"/>
      <c r="K378" s="30" t="s">
        <v>3239</v>
      </c>
      <c r="L378" s="12"/>
      <c r="M378" s="28" t="str">
        <f t="shared" ref="M378:Q378" si="2269">IFERROR(IF(FIND(M$1,$F378)&gt;1,"Age - Children",""),"")</f>
        <v/>
      </c>
      <c r="N378" s="28" t="str">
        <f t="shared" si="2269"/>
        <v/>
      </c>
      <c r="O378" s="28" t="str">
        <f t="shared" si="2269"/>
        <v/>
      </c>
      <c r="P378" s="28" t="str">
        <f t="shared" si="2269"/>
        <v/>
      </c>
      <c r="Q378" s="28" t="str">
        <f t="shared" si="2269"/>
        <v/>
      </c>
      <c r="R378" s="28" t="str">
        <f t="shared" ref="R378:T378" si="2270">IFERROR(IF(FIND(R$1,$F378)&gt;1,"Age - Elderly",""),"")</f>
        <v/>
      </c>
      <c r="S378" s="28" t="str">
        <f t="shared" si="2270"/>
        <v/>
      </c>
      <c r="T378" s="28" t="str">
        <f t="shared" si="2270"/>
        <v/>
      </c>
      <c r="U378" s="28" t="str">
        <f t="shared" si="3"/>
        <v/>
      </c>
      <c r="V378" s="28" t="str">
        <f t="shared" si="4"/>
        <v/>
      </c>
      <c r="X378" s="28" t="str">
        <f t="shared" si="5"/>
        <v/>
      </c>
      <c r="Y378" s="28" t="str">
        <f t="shared" si="6"/>
        <v/>
      </c>
      <c r="Z378" s="28" t="str">
        <f t="shared" si="7"/>
        <v/>
      </c>
      <c r="AB378" s="28" t="str">
        <f t="shared" si="8"/>
        <v/>
      </c>
      <c r="AD378" s="28" t="str">
        <f t="shared" si="9"/>
        <v/>
      </c>
      <c r="AG378" s="28" t="str">
        <f t="shared" ref="AG378:AL378" si="2271">IFERROR(IF(FIND(AG$1,$F378)&gt;1,AG$1,""),"")</f>
        <v/>
      </c>
      <c r="AH378" s="28" t="str">
        <f t="shared" si="2271"/>
        <v/>
      </c>
      <c r="AI378" s="28" t="str">
        <f t="shared" si="2271"/>
        <v/>
      </c>
      <c r="AJ378" s="28" t="str">
        <f t="shared" si="2271"/>
        <v/>
      </c>
      <c r="AK378" s="28" t="str">
        <f t="shared" si="2271"/>
        <v/>
      </c>
      <c r="AL378" s="28" t="str">
        <f t="shared" si="2271"/>
        <v/>
      </c>
      <c r="AM378" s="28" t="str">
        <f t="shared" si="11"/>
        <v/>
      </c>
      <c r="AN378" s="28" t="str">
        <f t="shared" ref="AN378:AQ378" si="2272">IFERROR(IF(FIND(AN$1,$F378)&gt;1,"Status - LGBT",""),"")</f>
        <v/>
      </c>
      <c r="AO378" s="28" t="str">
        <f t="shared" si="2272"/>
        <v/>
      </c>
      <c r="AP378" s="28" t="str">
        <f t="shared" si="2272"/>
        <v/>
      </c>
      <c r="AQ378" s="28" t="str">
        <f t="shared" si="2272"/>
        <v/>
      </c>
      <c r="AR378" s="28" t="str">
        <f t="shared" ref="AR378:AV378" si="2273">IFERROR(IF(FIND(AR$1,$F378)&gt;1,"BME",""),"")</f>
        <v/>
      </c>
      <c r="AS378" s="28" t="str">
        <f t="shared" si="2273"/>
        <v/>
      </c>
      <c r="AT378" s="28" t="str">
        <f t="shared" si="2273"/>
        <v/>
      </c>
      <c r="AU378" s="28" t="str">
        <f t="shared" si="2273"/>
        <v/>
      </c>
      <c r="AV378" s="28" t="str">
        <f t="shared" si="2273"/>
        <v/>
      </c>
      <c r="AW378" s="28" t="str">
        <f t="shared" ref="AW378:BC378" si="2274">IFERROR(IF(FIND(AW$1,$F378)&gt;1,AW$1,""),"")</f>
        <v/>
      </c>
      <c r="AX378" s="28" t="str">
        <f t="shared" si="2274"/>
        <v/>
      </c>
      <c r="AY378" s="28" t="str">
        <f t="shared" si="2274"/>
        <v/>
      </c>
      <c r="AZ378" s="28" t="str">
        <f t="shared" si="2274"/>
        <v/>
      </c>
      <c r="BA378" s="28" t="str">
        <f t="shared" si="2274"/>
        <v/>
      </c>
      <c r="BB378" s="28" t="str">
        <f t="shared" si="2274"/>
        <v/>
      </c>
      <c r="BC378" s="28" t="str">
        <f t="shared" si="2274"/>
        <v/>
      </c>
      <c r="BD378" s="28" t="str">
        <f t="shared" si="15"/>
        <v/>
      </c>
      <c r="BG378" s="2" t="s">
        <v>3240</v>
      </c>
      <c r="BJ378" s="28" t="str">
        <f t="shared" si="16"/>
        <v/>
      </c>
      <c r="BK378" s="28" t="str">
        <f t="shared" si="17"/>
        <v/>
      </c>
      <c r="BM378" s="2" t="s">
        <v>98</v>
      </c>
      <c r="BU378" s="12"/>
      <c r="BV378" s="12"/>
      <c r="BW378" s="12"/>
      <c r="BX378" s="64" t="s">
        <v>19312</v>
      </c>
      <c r="BY378" s="42" t="str">
        <f t="shared" si="18"/>
        <v/>
      </c>
      <c r="BZ378" s="65"/>
    </row>
    <row r="379" spans="1:78" ht="15">
      <c r="A379" s="16" t="s">
        <v>57</v>
      </c>
      <c r="B379" s="28">
        <f>VLOOKUP(A379,Organisations!$A$2:$B$7,2,FALSE)</f>
        <v>6</v>
      </c>
      <c r="C379" s="16" t="s">
        <v>3242</v>
      </c>
      <c r="D379" s="16" t="s">
        <v>3243</v>
      </c>
      <c r="E379" s="28" t="str">
        <f t="shared" si="0"/>
        <v>Paying for a funeral is an expensive undertaking.&amp;nbsp;The Money Advice Service can help you work out who should pay for</v>
      </c>
      <c r="F379" s="16" t="s">
        <v>3245</v>
      </c>
      <c r="G379" s="16" t="s">
        <v>68</v>
      </c>
      <c r="H379" s="17"/>
      <c r="K379" s="33"/>
      <c r="L379" s="18"/>
      <c r="M379" s="28" t="str">
        <f t="shared" ref="M379:Q379" si="2275">IFERROR(IF(FIND(M$1,$F379)&gt;1,"Age - Children",""),"")</f>
        <v/>
      </c>
      <c r="N379" s="28" t="str">
        <f t="shared" si="2275"/>
        <v/>
      </c>
      <c r="O379" s="28" t="str">
        <f t="shared" si="2275"/>
        <v/>
      </c>
      <c r="P379" s="28" t="str">
        <f t="shared" si="2275"/>
        <v/>
      </c>
      <c r="Q379" s="28" t="str">
        <f t="shared" si="2275"/>
        <v/>
      </c>
      <c r="R379" s="28" t="str">
        <f t="shared" ref="R379:T379" si="2276">IFERROR(IF(FIND(R$1,$F379)&gt;1,"Age - Elderly",""),"")</f>
        <v/>
      </c>
      <c r="S379" s="28" t="str">
        <f t="shared" si="2276"/>
        <v/>
      </c>
      <c r="T379" s="28" t="str">
        <f t="shared" si="2276"/>
        <v/>
      </c>
      <c r="U379" s="28" t="str">
        <f t="shared" si="3"/>
        <v/>
      </c>
      <c r="V379" s="28" t="str">
        <f t="shared" si="4"/>
        <v/>
      </c>
      <c r="X379" s="28" t="str">
        <f t="shared" si="5"/>
        <v/>
      </c>
      <c r="Y379" s="28" t="str">
        <f t="shared" si="6"/>
        <v/>
      </c>
      <c r="Z379" s="28" t="str">
        <f t="shared" si="7"/>
        <v/>
      </c>
      <c r="AB379" s="28" t="str">
        <f t="shared" si="8"/>
        <v/>
      </c>
      <c r="AD379" s="28" t="str">
        <f t="shared" si="9"/>
        <v/>
      </c>
      <c r="AG379" s="28" t="str">
        <f t="shared" ref="AG379:AL379" si="2277">IFERROR(IF(FIND(AG$1,$F379)&gt;1,AG$1,""),"")</f>
        <v/>
      </c>
      <c r="AH379" s="28" t="str">
        <f t="shared" si="2277"/>
        <v/>
      </c>
      <c r="AI379" s="28" t="str">
        <f t="shared" si="2277"/>
        <v/>
      </c>
      <c r="AJ379" s="28" t="str">
        <f t="shared" si="2277"/>
        <v/>
      </c>
      <c r="AK379" s="28" t="str">
        <f t="shared" si="2277"/>
        <v/>
      </c>
      <c r="AL379" s="28" t="str">
        <f t="shared" si="2277"/>
        <v/>
      </c>
      <c r="AM379" s="28" t="str">
        <f t="shared" si="11"/>
        <v/>
      </c>
      <c r="AN379" s="28" t="str">
        <f t="shared" ref="AN379:AQ379" si="2278">IFERROR(IF(FIND(AN$1,$F379)&gt;1,"Status - LGBT",""),"")</f>
        <v/>
      </c>
      <c r="AO379" s="28" t="str">
        <f t="shared" si="2278"/>
        <v/>
      </c>
      <c r="AP379" s="28" t="str">
        <f t="shared" si="2278"/>
        <v/>
      </c>
      <c r="AQ379" s="28" t="str">
        <f t="shared" si="2278"/>
        <v/>
      </c>
      <c r="AR379" s="28" t="str">
        <f t="shared" ref="AR379:AV379" si="2279">IFERROR(IF(FIND(AR$1,$F379)&gt;1,"BME",""),"")</f>
        <v/>
      </c>
      <c r="AS379" s="28" t="str">
        <f t="shared" si="2279"/>
        <v/>
      </c>
      <c r="AT379" s="28" t="str">
        <f t="shared" si="2279"/>
        <v/>
      </c>
      <c r="AU379" s="28" t="str">
        <f t="shared" si="2279"/>
        <v/>
      </c>
      <c r="AV379" s="28" t="str">
        <f t="shared" si="2279"/>
        <v/>
      </c>
      <c r="AW379" s="28" t="str">
        <f t="shared" ref="AW379:BC379" si="2280">IFERROR(IF(FIND(AW$1,$F379)&gt;1,AW$1,""),"")</f>
        <v/>
      </c>
      <c r="AX379" s="28" t="str">
        <f t="shared" si="2280"/>
        <v/>
      </c>
      <c r="AY379" s="28" t="str">
        <f t="shared" si="2280"/>
        <v/>
      </c>
      <c r="AZ379" s="28" t="str">
        <f t="shared" si="2280"/>
        <v/>
      </c>
      <c r="BA379" s="28" t="str">
        <f t="shared" si="2280"/>
        <v/>
      </c>
      <c r="BB379" s="28" t="str">
        <f t="shared" si="2280"/>
        <v/>
      </c>
      <c r="BC379" s="28" t="str">
        <f t="shared" si="2280"/>
        <v/>
      </c>
      <c r="BD379" s="28" t="str">
        <f t="shared" si="15"/>
        <v/>
      </c>
      <c r="BJ379" s="28" t="str">
        <f t="shared" si="16"/>
        <v/>
      </c>
      <c r="BK379" s="28" t="str">
        <f t="shared" si="17"/>
        <v/>
      </c>
      <c r="BM379" s="2" t="s">
        <v>98</v>
      </c>
      <c r="BU379" s="18"/>
      <c r="BV379" s="18"/>
      <c r="BW379" s="18"/>
      <c r="BX379" s="66" t="s">
        <v>455</v>
      </c>
      <c r="BY379" s="42" t="str">
        <f t="shared" si="18"/>
        <v/>
      </c>
      <c r="BZ379" s="67"/>
    </row>
    <row r="380" spans="1:78" ht="15">
      <c r="A380" s="10" t="s">
        <v>57</v>
      </c>
      <c r="B380" s="28">
        <f>VLOOKUP(A380,Organisations!$A$2:$B$7,2,FALSE)</f>
        <v>6</v>
      </c>
      <c r="C380" s="10" t="s">
        <v>3247</v>
      </c>
      <c r="D380" s="10" t="s">
        <v>3248</v>
      </c>
      <c r="E380" s="28" t="str">
        <f t="shared" si="0"/>
        <v>The Natural Death Society brings together people who share the same belief in our human right to approach death with the</v>
      </c>
      <c r="F380" s="10" t="s">
        <v>3250</v>
      </c>
      <c r="G380" s="10" t="s">
        <v>68</v>
      </c>
      <c r="H380" s="11"/>
      <c r="K380" s="30" t="s">
        <v>3251</v>
      </c>
      <c r="L380" s="12"/>
      <c r="M380" s="28" t="str">
        <f t="shared" ref="M380:Q380" si="2281">IFERROR(IF(FIND(M$1,$F380)&gt;1,"Age - Children",""),"")</f>
        <v/>
      </c>
      <c r="N380" s="28" t="str">
        <f t="shared" si="2281"/>
        <v/>
      </c>
      <c r="O380" s="28" t="str">
        <f t="shared" si="2281"/>
        <v/>
      </c>
      <c r="P380" s="28" t="str">
        <f t="shared" si="2281"/>
        <v/>
      </c>
      <c r="Q380" s="28" t="str">
        <f t="shared" si="2281"/>
        <v/>
      </c>
      <c r="R380" s="28" t="str">
        <f t="shared" ref="R380:T380" si="2282">IFERROR(IF(FIND(R$1,$F380)&gt;1,"Age - Elderly",""),"")</f>
        <v/>
      </c>
      <c r="S380" s="28" t="str">
        <f t="shared" si="2282"/>
        <v/>
      </c>
      <c r="T380" s="28" t="str">
        <f t="shared" si="2282"/>
        <v/>
      </c>
      <c r="U380" s="28" t="str">
        <f t="shared" si="3"/>
        <v/>
      </c>
      <c r="V380" s="28" t="str">
        <f t="shared" si="4"/>
        <v/>
      </c>
      <c r="X380" s="28" t="str">
        <f t="shared" si="5"/>
        <v/>
      </c>
      <c r="Y380" s="28" t="str">
        <f t="shared" si="6"/>
        <v/>
      </c>
      <c r="Z380" s="28" t="str">
        <f t="shared" si="7"/>
        <v/>
      </c>
      <c r="AB380" s="28" t="str">
        <f t="shared" si="8"/>
        <v>Gender - Male</v>
      </c>
      <c r="AD380" s="28" t="str">
        <f t="shared" si="9"/>
        <v>Gender - Male;</v>
      </c>
      <c r="AG380" s="28" t="str">
        <f t="shared" ref="AG380:AL380" si="2283">IFERROR(IF(FIND(AG$1,$F380)&gt;1,AG$1,""),"")</f>
        <v/>
      </c>
      <c r="AH380" s="28" t="str">
        <f t="shared" si="2283"/>
        <v/>
      </c>
      <c r="AI380" s="28" t="str">
        <f t="shared" si="2283"/>
        <v/>
      </c>
      <c r="AJ380" s="28" t="str">
        <f t="shared" si="2283"/>
        <v/>
      </c>
      <c r="AK380" s="28" t="str">
        <f t="shared" si="2283"/>
        <v/>
      </c>
      <c r="AL380" s="28" t="str">
        <f t="shared" si="2283"/>
        <v/>
      </c>
      <c r="AM380" s="28" t="str">
        <f t="shared" si="11"/>
        <v/>
      </c>
      <c r="AN380" s="28" t="str">
        <f t="shared" ref="AN380:AQ380" si="2284">IFERROR(IF(FIND(AN$1,$F380)&gt;1,"Status - LGBT",""),"")</f>
        <v/>
      </c>
      <c r="AO380" s="28" t="str">
        <f t="shared" si="2284"/>
        <v/>
      </c>
      <c r="AP380" s="28" t="str">
        <f t="shared" si="2284"/>
        <v/>
      </c>
      <c r="AQ380" s="28" t="str">
        <f t="shared" si="2284"/>
        <v/>
      </c>
      <c r="AR380" s="28" t="str">
        <f t="shared" ref="AR380:AV380" si="2285">IFERROR(IF(FIND(AR$1,$F380)&gt;1,"BME",""),"")</f>
        <v/>
      </c>
      <c r="AS380" s="28" t="str">
        <f t="shared" si="2285"/>
        <v/>
      </c>
      <c r="AT380" s="28" t="str">
        <f t="shared" si="2285"/>
        <v/>
      </c>
      <c r="AU380" s="28" t="str">
        <f t="shared" si="2285"/>
        <v/>
      </c>
      <c r="AV380" s="28" t="str">
        <f t="shared" si="2285"/>
        <v/>
      </c>
      <c r="AW380" s="28" t="str">
        <f t="shared" ref="AW380:BC380" si="2286">IFERROR(IF(FIND(AW$1,$F380)&gt;1,AW$1,""),"")</f>
        <v/>
      </c>
      <c r="AX380" s="28" t="str">
        <f t="shared" si="2286"/>
        <v/>
      </c>
      <c r="AY380" s="28" t="str">
        <f t="shared" si="2286"/>
        <v/>
      </c>
      <c r="AZ380" s="28" t="str">
        <f t="shared" si="2286"/>
        <v/>
      </c>
      <c r="BA380" s="28" t="str">
        <f t="shared" si="2286"/>
        <v/>
      </c>
      <c r="BB380" s="28" t="str">
        <f t="shared" si="2286"/>
        <v>Death</v>
      </c>
      <c r="BC380" s="28" t="str">
        <f t="shared" si="2286"/>
        <v/>
      </c>
      <c r="BD380" s="28" t="str">
        <f t="shared" si="15"/>
        <v>Death;</v>
      </c>
      <c r="BG380" s="2" t="s">
        <v>3252</v>
      </c>
      <c r="BJ380" s="28" t="str">
        <f t="shared" si="16"/>
        <v/>
      </c>
      <c r="BK380" s="28" t="str">
        <f t="shared" si="17"/>
        <v/>
      </c>
      <c r="BM380" s="2" t="s">
        <v>98</v>
      </c>
      <c r="BU380" s="12"/>
      <c r="BV380" s="12"/>
      <c r="BW380" s="12"/>
      <c r="BX380" s="64" t="s">
        <v>19311</v>
      </c>
      <c r="BY380" s="42" t="str">
        <f t="shared" si="18"/>
        <v>Gender - Male;;Death;;</v>
      </c>
      <c r="BZ380" s="65"/>
    </row>
    <row r="381" spans="1:78" ht="15">
      <c r="A381" s="16" t="s">
        <v>57</v>
      </c>
      <c r="B381" s="28">
        <f>VLOOKUP(A381,Organisations!$A$2:$B$7,2,FALSE)</f>
        <v>6</v>
      </c>
      <c r="C381" s="16" t="s">
        <v>3254</v>
      </c>
      <c r="D381" s="16" t="s">
        <v>3255</v>
      </c>
      <c r="E381" s="28" t="str">
        <f t="shared" si="0"/>
        <v>The songwriting process in an incredibly powerful method of exploring, articulating and communicating ones thoughts, exp</v>
      </c>
      <c r="F381" s="16" t="s">
        <v>3257</v>
      </c>
      <c r="G381" s="16" t="s">
        <v>68</v>
      </c>
      <c r="H381" s="17"/>
      <c r="K381" s="26" t="s">
        <v>3258</v>
      </c>
      <c r="L381" s="18"/>
      <c r="M381" s="28" t="str">
        <f t="shared" ref="M381:Q381" si="2287">IFERROR(IF(FIND(M$1,$F381)&gt;1,"Age - Children",""),"")</f>
        <v/>
      </c>
      <c r="N381" s="28" t="str">
        <f t="shared" si="2287"/>
        <v/>
      </c>
      <c r="O381" s="28" t="str">
        <f t="shared" si="2287"/>
        <v/>
      </c>
      <c r="P381" s="28" t="str">
        <f t="shared" si="2287"/>
        <v/>
      </c>
      <c r="Q381" s="28" t="str">
        <f t="shared" si="2287"/>
        <v/>
      </c>
      <c r="R381" s="28" t="str">
        <f t="shared" ref="R381:T381" si="2288">IFERROR(IF(FIND(R$1,$F381)&gt;1,"Age - Elderly",""),"")</f>
        <v/>
      </c>
      <c r="S381" s="28" t="str">
        <f t="shared" si="2288"/>
        <v/>
      </c>
      <c r="T381" s="28" t="str">
        <f t="shared" si="2288"/>
        <v/>
      </c>
      <c r="U381" s="28" t="str">
        <f t="shared" si="3"/>
        <v/>
      </c>
      <c r="V381" s="28" t="str">
        <f t="shared" si="4"/>
        <v/>
      </c>
      <c r="X381" s="28" t="str">
        <f t="shared" si="5"/>
        <v/>
      </c>
      <c r="Y381" s="28" t="str">
        <f t="shared" si="6"/>
        <v/>
      </c>
      <c r="Z381" s="28" t="str">
        <f t="shared" si="7"/>
        <v/>
      </c>
      <c r="AB381" s="28" t="str">
        <f t="shared" si="8"/>
        <v/>
      </c>
      <c r="AD381" s="28" t="str">
        <f t="shared" si="9"/>
        <v/>
      </c>
      <c r="AG381" s="28" t="str">
        <f t="shared" ref="AG381:AL381" si="2289">IFERROR(IF(FIND(AG$1,$F381)&gt;1,AG$1,""),"")</f>
        <v/>
      </c>
      <c r="AH381" s="28" t="str">
        <f t="shared" si="2289"/>
        <v/>
      </c>
      <c r="AI381" s="28" t="str">
        <f t="shared" si="2289"/>
        <v/>
      </c>
      <c r="AJ381" s="28" t="str">
        <f t="shared" si="2289"/>
        <v/>
      </c>
      <c r="AK381" s="28" t="str">
        <f t="shared" si="2289"/>
        <v/>
      </c>
      <c r="AL381" s="28" t="str">
        <f t="shared" si="2289"/>
        <v/>
      </c>
      <c r="AM381" s="28" t="str">
        <f t="shared" si="11"/>
        <v/>
      </c>
      <c r="AN381" s="28" t="str">
        <f t="shared" ref="AN381:AQ381" si="2290">IFERROR(IF(FIND(AN$1,$F381)&gt;1,"Status - LGBT",""),"")</f>
        <v/>
      </c>
      <c r="AO381" s="28" t="str">
        <f t="shared" si="2290"/>
        <v/>
      </c>
      <c r="AP381" s="28" t="str">
        <f t="shared" si="2290"/>
        <v/>
      </c>
      <c r="AQ381" s="28" t="str">
        <f t="shared" si="2290"/>
        <v/>
      </c>
      <c r="AR381" s="28" t="str">
        <f t="shared" ref="AR381:AV381" si="2291">IFERROR(IF(FIND(AR$1,$F381)&gt;1,"BME",""),"")</f>
        <v/>
      </c>
      <c r="AS381" s="28" t="str">
        <f t="shared" si="2291"/>
        <v/>
      </c>
      <c r="AT381" s="28" t="str">
        <f t="shared" si="2291"/>
        <v/>
      </c>
      <c r="AU381" s="28" t="str">
        <f t="shared" si="2291"/>
        <v/>
      </c>
      <c r="AV381" s="28" t="str">
        <f t="shared" si="2291"/>
        <v/>
      </c>
      <c r="AW381" s="28" t="str">
        <f t="shared" ref="AW381:BC381" si="2292">IFERROR(IF(FIND(AW$1,$F381)&gt;1,AW$1,""),"")</f>
        <v/>
      </c>
      <c r="AX381" s="28" t="str">
        <f t="shared" si="2292"/>
        <v/>
      </c>
      <c r="AY381" s="28" t="str">
        <f t="shared" si="2292"/>
        <v/>
      </c>
      <c r="AZ381" s="28" t="str">
        <f t="shared" si="2292"/>
        <v/>
      </c>
      <c r="BA381" s="28" t="str">
        <f t="shared" si="2292"/>
        <v/>
      </c>
      <c r="BB381" s="28" t="str">
        <f t="shared" si="2292"/>
        <v/>
      </c>
      <c r="BC381" s="28" t="str">
        <f t="shared" si="2292"/>
        <v/>
      </c>
      <c r="BD381" s="28" t="str">
        <f t="shared" si="15"/>
        <v/>
      </c>
      <c r="BJ381" s="28" t="str">
        <f t="shared" si="16"/>
        <v/>
      </c>
      <c r="BK381" s="28" t="str">
        <f t="shared" si="17"/>
        <v/>
      </c>
      <c r="BM381" s="2" t="s">
        <v>98</v>
      </c>
      <c r="BU381" s="18"/>
      <c r="BV381" s="18"/>
      <c r="BW381" s="18"/>
      <c r="BX381" s="66" t="s">
        <v>19302</v>
      </c>
      <c r="BY381" s="42" t="str">
        <f t="shared" si="18"/>
        <v/>
      </c>
      <c r="BZ381" s="67"/>
    </row>
    <row r="382" spans="1:78" ht="15">
      <c r="A382" s="10" t="s">
        <v>57</v>
      </c>
      <c r="B382" s="28">
        <f>VLOOKUP(A382,Organisations!$A$2:$B$7,2,FALSE)</f>
        <v>6</v>
      </c>
      <c r="C382" s="10" t="s">
        <v>3259</v>
      </c>
      <c r="D382" s="10" t="s">
        <v>3259</v>
      </c>
      <c r="E382" s="28" t="str">
        <f t="shared" si="0"/>
        <v>Turn2us is a national charity helping people when times get tough. They provide financial support to help people get bac</v>
      </c>
      <c r="F382" s="10" t="s">
        <v>3261</v>
      </c>
      <c r="G382" s="10" t="s">
        <v>68</v>
      </c>
      <c r="H382" s="11"/>
      <c r="K382" s="34"/>
      <c r="L382" s="12"/>
      <c r="M382" s="28" t="str">
        <f t="shared" ref="M382:Q382" si="2293">IFERROR(IF(FIND(M$1,$F382)&gt;1,"Age - Children",""),"")</f>
        <v/>
      </c>
      <c r="N382" s="28" t="str">
        <f t="shared" si="2293"/>
        <v/>
      </c>
      <c r="O382" s="28" t="str">
        <f t="shared" si="2293"/>
        <v/>
      </c>
      <c r="P382" s="28" t="str">
        <f t="shared" si="2293"/>
        <v/>
      </c>
      <c r="Q382" s="28" t="str">
        <f t="shared" si="2293"/>
        <v/>
      </c>
      <c r="R382" s="28" t="str">
        <f t="shared" ref="R382:T382" si="2294">IFERROR(IF(FIND(R$1,$F382)&gt;1,"Age - Elderly",""),"")</f>
        <v/>
      </c>
      <c r="S382" s="28" t="str">
        <f t="shared" si="2294"/>
        <v/>
      </c>
      <c r="T382" s="28" t="str">
        <f t="shared" si="2294"/>
        <v/>
      </c>
      <c r="U382" s="28" t="str">
        <f t="shared" si="3"/>
        <v/>
      </c>
      <c r="V382" s="28" t="str">
        <f t="shared" si="4"/>
        <v/>
      </c>
      <c r="X382" s="28" t="str">
        <f t="shared" si="5"/>
        <v/>
      </c>
      <c r="Y382" s="28" t="str">
        <f t="shared" si="6"/>
        <v/>
      </c>
      <c r="Z382" s="28" t="str">
        <f t="shared" si="7"/>
        <v/>
      </c>
      <c r="AB382" s="28" t="str">
        <f t="shared" si="8"/>
        <v/>
      </c>
      <c r="AD382" s="28" t="str">
        <f t="shared" si="9"/>
        <v/>
      </c>
      <c r="AG382" s="28" t="str">
        <f t="shared" ref="AG382:AL382" si="2295">IFERROR(IF(FIND(AG$1,$F382)&gt;1,AG$1,""),"")</f>
        <v/>
      </c>
      <c r="AH382" s="28" t="str">
        <f t="shared" si="2295"/>
        <v/>
      </c>
      <c r="AI382" s="28" t="str">
        <f t="shared" si="2295"/>
        <v/>
      </c>
      <c r="AJ382" s="28" t="str">
        <f t="shared" si="2295"/>
        <v/>
      </c>
      <c r="AK382" s="28" t="str">
        <f t="shared" si="2295"/>
        <v/>
      </c>
      <c r="AL382" s="28" t="str">
        <f t="shared" si="2295"/>
        <v/>
      </c>
      <c r="AM382" s="28" t="str">
        <f t="shared" si="11"/>
        <v/>
      </c>
      <c r="AN382" s="28" t="str">
        <f t="shared" ref="AN382:AQ382" si="2296">IFERROR(IF(FIND(AN$1,$F382)&gt;1,"Status - LGBT",""),"")</f>
        <v/>
      </c>
      <c r="AO382" s="28" t="str">
        <f t="shared" si="2296"/>
        <v/>
      </c>
      <c r="AP382" s="28" t="str">
        <f t="shared" si="2296"/>
        <v/>
      </c>
      <c r="AQ382" s="28" t="str">
        <f t="shared" si="2296"/>
        <v/>
      </c>
      <c r="AR382" s="28" t="str">
        <f t="shared" ref="AR382:AV382" si="2297">IFERROR(IF(FIND(AR$1,$F382)&gt;1,"BME",""),"")</f>
        <v/>
      </c>
      <c r="AS382" s="28" t="str">
        <f t="shared" si="2297"/>
        <v/>
      </c>
      <c r="AT382" s="28" t="str">
        <f t="shared" si="2297"/>
        <v/>
      </c>
      <c r="AU382" s="28" t="str">
        <f t="shared" si="2297"/>
        <v/>
      </c>
      <c r="AV382" s="28" t="str">
        <f t="shared" si="2297"/>
        <v/>
      </c>
      <c r="AW382" s="28" t="str">
        <f t="shared" ref="AW382:BC382" si="2298">IFERROR(IF(FIND(AW$1,$F382)&gt;1,AW$1,""),"")</f>
        <v/>
      </c>
      <c r="AX382" s="28" t="str">
        <f t="shared" si="2298"/>
        <v/>
      </c>
      <c r="AY382" s="28" t="str">
        <f t="shared" si="2298"/>
        <v/>
      </c>
      <c r="AZ382" s="28" t="str">
        <f t="shared" si="2298"/>
        <v/>
      </c>
      <c r="BA382" s="28" t="str">
        <f t="shared" si="2298"/>
        <v/>
      </c>
      <c r="BB382" s="28" t="str">
        <f t="shared" si="2298"/>
        <v/>
      </c>
      <c r="BC382" s="28" t="str">
        <f t="shared" si="2298"/>
        <v/>
      </c>
      <c r="BD382" s="28" t="str">
        <f t="shared" si="15"/>
        <v/>
      </c>
      <c r="BJ382" s="28" t="str">
        <f t="shared" si="16"/>
        <v/>
      </c>
      <c r="BK382" s="28" t="str">
        <f t="shared" si="17"/>
        <v/>
      </c>
      <c r="BM382" s="2" t="s">
        <v>98</v>
      </c>
      <c r="BU382" s="12"/>
      <c r="BV382" s="12"/>
      <c r="BW382" s="12"/>
      <c r="BX382" s="64" t="s">
        <v>455</v>
      </c>
      <c r="BY382" s="42" t="str">
        <f t="shared" si="18"/>
        <v/>
      </c>
      <c r="BZ382" s="65"/>
    </row>
    <row r="383" spans="1:78" ht="15">
      <c r="A383" s="16" t="s">
        <v>57</v>
      </c>
      <c r="B383" s="28">
        <f>VLOOKUP(A383,Organisations!$A$2:$B$7,2,FALSE)</f>
        <v>6</v>
      </c>
      <c r="C383" s="16" t="s">
        <v>3263</v>
      </c>
      <c r="D383" s="16" t="s">
        <v>3264</v>
      </c>
      <c r="E383" s="28" t="str">
        <f t="shared" si="0"/>
        <v>The Veterans Bereavement Support Service was created by those who have served in the Armed Forces and Merchant Navy to p</v>
      </c>
      <c r="F383" s="16" t="s">
        <v>3266</v>
      </c>
      <c r="G383" s="16" t="s">
        <v>68</v>
      </c>
      <c r="H383" s="17"/>
      <c r="K383" s="26" t="s">
        <v>3267</v>
      </c>
      <c r="L383" s="18"/>
      <c r="M383" s="28" t="str">
        <f t="shared" ref="M383:Q383" si="2299">IFERROR(IF(FIND(M$1,$F383)&gt;1,"Age - Children",""),"")</f>
        <v/>
      </c>
      <c r="N383" s="28" t="str">
        <f t="shared" si="2299"/>
        <v/>
      </c>
      <c r="O383" s="28" t="str">
        <f t="shared" si="2299"/>
        <v/>
      </c>
      <c r="P383" s="28" t="str">
        <f t="shared" si="2299"/>
        <v/>
      </c>
      <c r="Q383" s="28" t="str">
        <f t="shared" si="2299"/>
        <v/>
      </c>
      <c r="R383" s="28" t="str">
        <f t="shared" ref="R383:T383" si="2300">IFERROR(IF(FIND(R$1,$F383)&gt;1,"Age - Elderly",""),"")</f>
        <v/>
      </c>
      <c r="S383" s="28" t="str">
        <f t="shared" si="2300"/>
        <v/>
      </c>
      <c r="T383" s="28" t="str">
        <f t="shared" si="2300"/>
        <v/>
      </c>
      <c r="U383" s="28" t="str">
        <f t="shared" si="3"/>
        <v/>
      </c>
      <c r="V383" s="28" t="str">
        <f t="shared" si="4"/>
        <v/>
      </c>
      <c r="X383" s="28" t="str">
        <f t="shared" si="5"/>
        <v/>
      </c>
      <c r="Y383" s="28" t="str">
        <f t="shared" si="6"/>
        <v/>
      </c>
      <c r="Z383" s="28" t="str">
        <f t="shared" si="7"/>
        <v>Gender - Male</v>
      </c>
      <c r="AB383" s="28" t="str">
        <f t="shared" si="8"/>
        <v/>
      </c>
      <c r="AD383" s="28" t="str">
        <f t="shared" si="9"/>
        <v>Gender - Male;</v>
      </c>
      <c r="AG383" s="28" t="str">
        <f t="shared" ref="AG383:AL383" si="2301">IFERROR(IF(FIND(AG$1,$F383)&gt;1,AG$1,""),"")</f>
        <v/>
      </c>
      <c r="AH383" s="28" t="str">
        <f t="shared" si="2301"/>
        <v/>
      </c>
      <c r="AI383" s="28" t="str">
        <f t="shared" si="2301"/>
        <v/>
      </c>
      <c r="AJ383" s="28" t="str">
        <f t="shared" si="2301"/>
        <v/>
      </c>
      <c r="AK383" s="28" t="str">
        <f t="shared" si="2301"/>
        <v/>
      </c>
      <c r="AL383" s="28" t="str">
        <f t="shared" si="2301"/>
        <v/>
      </c>
      <c r="AM383" s="28" t="str">
        <f t="shared" si="11"/>
        <v/>
      </c>
      <c r="AN383" s="28" t="str">
        <f t="shared" ref="AN383:AQ383" si="2302">IFERROR(IF(FIND(AN$1,$F383)&gt;1,"Status - LGBT",""),"")</f>
        <v/>
      </c>
      <c r="AO383" s="28" t="str">
        <f t="shared" si="2302"/>
        <v/>
      </c>
      <c r="AP383" s="28" t="str">
        <f t="shared" si="2302"/>
        <v/>
      </c>
      <c r="AQ383" s="28" t="str">
        <f t="shared" si="2302"/>
        <v/>
      </c>
      <c r="AR383" s="28" t="str">
        <f t="shared" ref="AR383:AV383" si="2303">IFERROR(IF(FIND(AR$1,$F383)&gt;1,"BME",""),"")</f>
        <v/>
      </c>
      <c r="AS383" s="28" t="str">
        <f t="shared" si="2303"/>
        <v/>
      </c>
      <c r="AT383" s="28" t="str">
        <f t="shared" si="2303"/>
        <v/>
      </c>
      <c r="AU383" s="28" t="str">
        <f t="shared" si="2303"/>
        <v/>
      </c>
      <c r="AV383" s="28" t="str">
        <f t="shared" si="2303"/>
        <v/>
      </c>
      <c r="AW383" s="28" t="str">
        <f t="shared" ref="AW383:BC383" si="2304">IFERROR(IF(FIND(AW$1,$F383)&gt;1,AW$1,""),"")</f>
        <v/>
      </c>
      <c r="AX383" s="28" t="str">
        <f t="shared" si="2304"/>
        <v/>
      </c>
      <c r="AY383" s="28" t="str">
        <f t="shared" si="2304"/>
        <v/>
      </c>
      <c r="AZ383" s="28" t="str">
        <f t="shared" si="2304"/>
        <v/>
      </c>
      <c r="BA383" s="28" t="str">
        <f t="shared" si="2304"/>
        <v>Bereavement</v>
      </c>
      <c r="BB383" s="28" t="str">
        <f t="shared" si="2304"/>
        <v/>
      </c>
      <c r="BC383" s="28" t="str">
        <f t="shared" si="2304"/>
        <v/>
      </c>
      <c r="BD383" s="28" t="str">
        <f t="shared" si="15"/>
        <v>Bereavement;</v>
      </c>
      <c r="BG383" s="2" t="s">
        <v>3268</v>
      </c>
      <c r="BJ383" s="28" t="str">
        <f t="shared" si="16"/>
        <v/>
      </c>
      <c r="BK383" s="28" t="str">
        <f t="shared" si="17"/>
        <v/>
      </c>
      <c r="BM383" s="2" t="s">
        <v>98</v>
      </c>
      <c r="BU383" s="18"/>
      <c r="BV383" s="18"/>
      <c r="BW383" s="18"/>
      <c r="BX383" s="66" t="s">
        <v>19309</v>
      </c>
      <c r="BY383" s="42" t="str">
        <f t="shared" si="18"/>
        <v>Gender - Male;;Bereavement;;</v>
      </c>
      <c r="BZ383" s="67"/>
    </row>
    <row r="384" spans="1:78" ht="15">
      <c r="A384" s="10" t="s">
        <v>57</v>
      </c>
      <c r="B384" s="28">
        <f>VLOOKUP(A384,Organisations!$A$2:$B$7,2,FALSE)</f>
        <v>6</v>
      </c>
      <c r="C384" s="10" t="s">
        <v>3271</v>
      </c>
      <c r="D384" s="10" t="s">
        <v>3272</v>
      </c>
      <c r="E384" s="28" t="str">
        <f t="shared" si="0"/>
        <v>Victim Support has a unique agreement with police forces who inform them when a death has occurred and a murder or mansl</v>
      </c>
      <c r="F384" s="10" t="s">
        <v>3274</v>
      </c>
      <c r="G384" s="10" t="s">
        <v>68</v>
      </c>
      <c r="H384" s="11"/>
      <c r="K384" s="34"/>
      <c r="L384" s="12"/>
      <c r="M384" s="28" t="str">
        <f t="shared" ref="M384:Q384" si="2305">IFERROR(IF(FIND(M$1,$F384)&gt;1,"Age - Children",""),"")</f>
        <v/>
      </c>
      <c r="N384" s="28" t="str">
        <f t="shared" si="2305"/>
        <v/>
      </c>
      <c r="O384" s="28" t="str">
        <f t="shared" si="2305"/>
        <v/>
      </c>
      <c r="P384" s="28" t="str">
        <f t="shared" si="2305"/>
        <v/>
      </c>
      <c r="Q384" s="28" t="str">
        <f t="shared" si="2305"/>
        <v/>
      </c>
      <c r="R384" s="28" t="str">
        <f t="shared" ref="R384:T384" si="2306">IFERROR(IF(FIND(R$1,$F384)&gt;1,"Age - Elderly",""),"")</f>
        <v/>
      </c>
      <c r="S384" s="28" t="str">
        <f t="shared" si="2306"/>
        <v/>
      </c>
      <c r="T384" s="28" t="str">
        <f t="shared" si="2306"/>
        <v/>
      </c>
      <c r="U384" s="28" t="str">
        <f t="shared" si="3"/>
        <v/>
      </c>
      <c r="V384" s="28" t="str">
        <f t="shared" si="4"/>
        <v/>
      </c>
      <c r="X384" s="28" t="str">
        <f t="shared" si="5"/>
        <v/>
      </c>
      <c r="Y384" s="28" t="str">
        <f t="shared" si="6"/>
        <v/>
      </c>
      <c r="Z384" s="28" t="str">
        <f t="shared" si="7"/>
        <v>Gender - Male</v>
      </c>
      <c r="AB384" s="28" t="str">
        <f t="shared" si="8"/>
        <v>Gender - Male</v>
      </c>
      <c r="AD384" s="28" t="str">
        <f t="shared" si="9"/>
        <v>Gender - Male;Gender - Male;</v>
      </c>
      <c r="AG384" s="28" t="str">
        <f t="shared" ref="AG384:AL384" si="2307">IFERROR(IF(FIND(AG$1,$F384)&gt;1,AG$1,""),"")</f>
        <v/>
      </c>
      <c r="AH384" s="28" t="str">
        <f t="shared" si="2307"/>
        <v/>
      </c>
      <c r="AI384" s="28" t="str">
        <f t="shared" si="2307"/>
        <v/>
      </c>
      <c r="AJ384" s="28" t="str">
        <f t="shared" si="2307"/>
        <v/>
      </c>
      <c r="AK384" s="28" t="str">
        <f t="shared" si="2307"/>
        <v/>
      </c>
      <c r="AL384" s="28" t="str">
        <f t="shared" si="2307"/>
        <v/>
      </c>
      <c r="AM384" s="28" t="str">
        <f t="shared" si="11"/>
        <v/>
      </c>
      <c r="AN384" s="28" t="str">
        <f t="shared" ref="AN384:AQ384" si="2308">IFERROR(IF(FIND(AN$1,$F384)&gt;1,"Status - LGBT",""),"")</f>
        <v/>
      </c>
      <c r="AO384" s="28" t="str">
        <f t="shared" si="2308"/>
        <v/>
      </c>
      <c r="AP384" s="28" t="str">
        <f t="shared" si="2308"/>
        <v/>
      </c>
      <c r="AQ384" s="28" t="str">
        <f t="shared" si="2308"/>
        <v/>
      </c>
      <c r="AR384" s="28" t="str">
        <f t="shared" ref="AR384:AV384" si="2309">IFERROR(IF(FIND(AR$1,$F384)&gt;1,"BME",""),"")</f>
        <v/>
      </c>
      <c r="AS384" s="28" t="str">
        <f t="shared" si="2309"/>
        <v/>
      </c>
      <c r="AT384" s="28" t="str">
        <f t="shared" si="2309"/>
        <v/>
      </c>
      <c r="AU384" s="28" t="str">
        <f t="shared" si="2309"/>
        <v/>
      </c>
      <c r="AV384" s="28" t="str">
        <f t="shared" si="2309"/>
        <v/>
      </c>
      <c r="AW384" s="28" t="str">
        <f t="shared" ref="AW384:BC384" si="2310">IFERROR(IF(FIND(AW$1,$F384)&gt;1,AW$1,""),"")</f>
        <v/>
      </c>
      <c r="AX384" s="28" t="str">
        <f t="shared" si="2310"/>
        <v/>
      </c>
      <c r="AY384" s="28" t="str">
        <f t="shared" si="2310"/>
        <v/>
      </c>
      <c r="AZ384" s="28" t="str">
        <f t="shared" si="2310"/>
        <v/>
      </c>
      <c r="BA384" s="28" t="str">
        <f t="shared" si="2310"/>
        <v/>
      </c>
      <c r="BB384" s="28" t="str">
        <f t="shared" si="2310"/>
        <v/>
      </c>
      <c r="BC384" s="28" t="str">
        <f t="shared" si="2310"/>
        <v/>
      </c>
      <c r="BD384" s="28" t="str">
        <f t="shared" si="15"/>
        <v/>
      </c>
      <c r="BJ384" s="28" t="str">
        <f t="shared" si="16"/>
        <v/>
      </c>
      <c r="BK384" s="28" t="str">
        <f t="shared" si="17"/>
        <v/>
      </c>
      <c r="BM384" s="2" t="s">
        <v>98</v>
      </c>
      <c r="BU384" s="12"/>
      <c r="BV384" s="12"/>
      <c r="BW384" s="12"/>
      <c r="BX384" s="64" t="s">
        <v>19335</v>
      </c>
      <c r="BY384" s="42" t="str">
        <f t="shared" si="18"/>
        <v>Gender - Male;Gender - Male;;</v>
      </c>
      <c r="BZ384" s="65"/>
    </row>
    <row r="385" spans="1:78" ht="15">
      <c r="A385" s="16" t="s">
        <v>57</v>
      </c>
      <c r="B385" s="28">
        <f>VLOOKUP(A385,Organisations!$A$2:$B$7,2,FALSE)</f>
        <v>6</v>
      </c>
      <c r="C385" s="16" t="s">
        <v>3276</v>
      </c>
      <c r="D385" s="16" t="s">
        <v>3277</v>
      </c>
      <c r="E385" s="28" t="str">
        <f t="shared" si="0"/>
        <v>Bereavement Advice and Support Service – BASS – offers practical advice and emotional support to bereaved people over th</v>
      </c>
      <c r="F385" s="16" t="s">
        <v>3279</v>
      </c>
      <c r="G385" s="16" t="s">
        <v>68</v>
      </c>
      <c r="H385" s="17"/>
      <c r="K385" s="26" t="s">
        <v>3280</v>
      </c>
      <c r="L385" s="18"/>
      <c r="M385" s="28" t="str">
        <f t="shared" ref="M385:Q385" si="2311">IFERROR(IF(FIND(M$1,$F385)&gt;1,"Age - Children",""),"")</f>
        <v/>
      </c>
      <c r="N385" s="28" t="str">
        <f t="shared" si="2311"/>
        <v/>
      </c>
      <c r="O385" s="28" t="str">
        <f t="shared" si="2311"/>
        <v/>
      </c>
      <c r="P385" s="28" t="str">
        <f t="shared" si="2311"/>
        <v/>
      </c>
      <c r="Q385" s="28" t="str">
        <f t="shared" si="2311"/>
        <v/>
      </c>
      <c r="R385" s="28" t="str">
        <f t="shared" ref="R385:T385" si="2312">IFERROR(IF(FIND(R$1,$F385)&gt;1,"Age - Elderly",""),"")</f>
        <v/>
      </c>
      <c r="S385" s="28" t="str">
        <f t="shared" si="2312"/>
        <v/>
      </c>
      <c r="T385" s="28" t="str">
        <f t="shared" si="2312"/>
        <v/>
      </c>
      <c r="U385" s="28" t="str">
        <f t="shared" si="3"/>
        <v/>
      </c>
      <c r="V385" s="28" t="str">
        <f t="shared" si="4"/>
        <v/>
      </c>
      <c r="X385" s="28" t="str">
        <f t="shared" si="5"/>
        <v/>
      </c>
      <c r="Y385" s="28" t="str">
        <f t="shared" si="6"/>
        <v/>
      </c>
      <c r="Z385" s="28" t="str">
        <f t="shared" si="7"/>
        <v>Gender - Male</v>
      </c>
      <c r="AB385" s="28" t="str">
        <f t="shared" si="8"/>
        <v/>
      </c>
      <c r="AD385" s="28" t="str">
        <f t="shared" si="9"/>
        <v>Gender - Male;</v>
      </c>
      <c r="AG385" s="28" t="str">
        <f t="shared" ref="AG385:AL385" si="2313">IFERROR(IF(FIND(AG$1,$F385)&gt;1,AG$1,""),"")</f>
        <v/>
      </c>
      <c r="AH385" s="28" t="str">
        <f t="shared" si="2313"/>
        <v/>
      </c>
      <c r="AI385" s="28" t="str">
        <f t="shared" si="2313"/>
        <v/>
      </c>
      <c r="AJ385" s="28" t="str">
        <f t="shared" si="2313"/>
        <v/>
      </c>
      <c r="AK385" s="28" t="str">
        <f t="shared" si="2313"/>
        <v/>
      </c>
      <c r="AL385" s="28" t="str">
        <f t="shared" si="2313"/>
        <v/>
      </c>
      <c r="AM385" s="28" t="str">
        <f t="shared" si="11"/>
        <v/>
      </c>
      <c r="AN385" s="28" t="str">
        <f t="shared" ref="AN385:AQ385" si="2314">IFERROR(IF(FIND(AN$1,$F385)&gt;1,"Status - LGBT",""),"")</f>
        <v/>
      </c>
      <c r="AO385" s="28" t="str">
        <f t="shared" si="2314"/>
        <v/>
      </c>
      <c r="AP385" s="28" t="str">
        <f t="shared" si="2314"/>
        <v/>
      </c>
      <c r="AQ385" s="28" t="str">
        <f t="shared" si="2314"/>
        <v/>
      </c>
      <c r="AR385" s="28" t="str">
        <f t="shared" ref="AR385:AV385" si="2315">IFERROR(IF(FIND(AR$1,$F385)&gt;1,"BME",""),"")</f>
        <v/>
      </c>
      <c r="AS385" s="28" t="str">
        <f t="shared" si="2315"/>
        <v/>
      </c>
      <c r="AT385" s="28" t="str">
        <f t="shared" si="2315"/>
        <v/>
      </c>
      <c r="AU385" s="28" t="str">
        <f t="shared" si="2315"/>
        <v/>
      </c>
      <c r="AV385" s="28" t="str">
        <f t="shared" si="2315"/>
        <v/>
      </c>
      <c r="AW385" s="28" t="str">
        <f t="shared" ref="AW385:BC385" si="2316">IFERROR(IF(FIND(AW$1,$F385)&gt;1,AW$1,""),"")</f>
        <v/>
      </c>
      <c r="AX385" s="28" t="str">
        <f t="shared" si="2316"/>
        <v/>
      </c>
      <c r="AY385" s="28" t="str">
        <f t="shared" si="2316"/>
        <v/>
      </c>
      <c r="AZ385" s="28" t="str">
        <f t="shared" si="2316"/>
        <v/>
      </c>
      <c r="BA385" s="28" t="str">
        <f t="shared" si="2316"/>
        <v/>
      </c>
      <c r="BB385" s="28" t="str">
        <f t="shared" si="2316"/>
        <v/>
      </c>
      <c r="BC385" s="28" t="str">
        <f t="shared" si="2316"/>
        <v/>
      </c>
      <c r="BD385" s="28" t="str">
        <f t="shared" si="15"/>
        <v/>
      </c>
      <c r="BJ385" s="28" t="str">
        <f t="shared" si="16"/>
        <v/>
      </c>
      <c r="BK385" s="28" t="str">
        <f t="shared" si="17"/>
        <v/>
      </c>
      <c r="BM385" s="2" t="s">
        <v>98</v>
      </c>
      <c r="BU385" s="18"/>
      <c r="BV385" s="18"/>
      <c r="BW385" s="18"/>
      <c r="BX385" s="66" t="s">
        <v>19336</v>
      </c>
      <c r="BY385" s="42" t="str">
        <f t="shared" si="18"/>
        <v>Gender - Male;;</v>
      </c>
      <c r="BZ385" s="67"/>
    </row>
    <row r="386" spans="1:78" ht="15">
      <c r="A386" s="10" t="s">
        <v>57</v>
      </c>
      <c r="B386" s="28">
        <f>VLOOKUP(A386,Organisations!$A$2:$B$7,2,FALSE)</f>
        <v>6</v>
      </c>
      <c r="C386" s="10" t="s">
        <v>3282</v>
      </c>
      <c r="D386" s="10" t="s">
        <v>3283</v>
      </c>
      <c r="E386" s="28" t="str">
        <f t="shared" si="0"/>
        <v>WAY is the only national charity in the UK for men and women aged 50 or under when their partner died. It’s a peer-to-pe</v>
      </c>
      <c r="F386" s="10" t="s">
        <v>3285</v>
      </c>
      <c r="G386" s="10" t="s">
        <v>68</v>
      </c>
      <c r="H386" s="11"/>
      <c r="K386" s="34"/>
      <c r="L386" s="12"/>
      <c r="M386" s="28" t="str">
        <f t="shared" ref="M386:Q386" si="2317">IFERROR(IF(FIND(M$1,$F386)&gt;1,"Age - Children",""),"")</f>
        <v/>
      </c>
      <c r="N386" s="28" t="str">
        <f t="shared" si="2317"/>
        <v/>
      </c>
      <c r="O386" s="28" t="str">
        <f t="shared" si="2317"/>
        <v/>
      </c>
      <c r="P386" s="28" t="str">
        <f t="shared" si="2317"/>
        <v/>
      </c>
      <c r="Q386" s="28" t="str">
        <f t="shared" si="2317"/>
        <v/>
      </c>
      <c r="R386" s="28" t="str">
        <f t="shared" ref="R386:T386" si="2318">IFERROR(IF(FIND(R$1,$F386)&gt;1,"Age - Elderly",""),"")</f>
        <v/>
      </c>
      <c r="S386" s="28" t="str">
        <f t="shared" si="2318"/>
        <v/>
      </c>
      <c r="T386" s="28" t="str">
        <f t="shared" si="2318"/>
        <v/>
      </c>
      <c r="U386" s="28" t="str">
        <f t="shared" si="3"/>
        <v/>
      </c>
      <c r="V386" s="28" t="str">
        <f t="shared" si="4"/>
        <v/>
      </c>
      <c r="X386" s="28" t="str">
        <f t="shared" si="5"/>
        <v/>
      </c>
      <c r="Y386" s="28" t="str">
        <f t="shared" si="6"/>
        <v/>
      </c>
      <c r="Z386" s="28" t="str">
        <f t="shared" si="7"/>
        <v>Gender - Male</v>
      </c>
      <c r="AB386" s="28" t="str">
        <f t="shared" si="8"/>
        <v/>
      </c>
      <c r="AD386" s="28" t="str">
        <f t="shared" si="9"/>
        <v>Gender - Male;</v>
      </c>
      <c r="AG386" s="28" t="str">
        <f t="shared" ref="AG386:AL386" si="2319">IFERROR(IF(FIND(AG$1,$F386)&gt;1,AG$1,""),"")</f>
        <v/>
      </c>
      <c r="AH386" s="28" t="str">
        <f t="shared" si="2319"/>
        <v/>
      </c>
      <c r="AI386" s="28" t="str">
        <f t="shared" si="2319"/>
        <v/>
      </c>
      <c r="AJ386" s="28" t="str">
        <f t="shared" si="2319"/>
        <v/>
      </c>
      <c r="AK386" s="28" t="str">
        <f t="shared" si="2319"/>
        <v/>
      </c>
      <c r="AL386" s="28" t="str">
        <f t="shared" si="2319"/>
        <v/>
      </c>
      <c r="AM386" s="28" t="str">
        <f t="shared" si="11"/>
        <v/>
      </c>
      <c r="AN386" s="28" t="str">
        <f t="shared" ref="AN386:AQ386" si="2320">IFERROR(IF(FIND(AN$1,$F386)&gt;1,"Status - LGBT",""),"")</f>
        <v/>
      </c>
      <c r="AO386" s="28" t="str">
        <f t="shared" si="2320"/>
        <v/>
      </c>
      <c r="AP386" s="28" t="str">
        <f t="shared" si="2320"/>
        <v/>
      </c>
      <c r="AQ386" s="28" t="str">
        <f t="shared" si="2320"/>
        <v/>
      </c>
      <c r="AR386" s="28" t="str">
        <f t="shared" ref="AR386:AV386" si="2321">IFERROR(IF(FIND(AR$1,$F386)&gt;1,"BME",""),"")</f>
        <v/>
      </c>
      <c r="AS386" s="28" t="str">
        <f t="shared" si="2321"/>
        <v/>
      </c>
      <c r="AT386" s="28" t="str">
        <f t="shared" si="2321"/>
        <v/>
      </c>
      <c r="AU386" s="28" t="str">
        <f t="shared" si="2321"/>
        <v/>
      </c>
      <c r="AV386" s="28" t="str">
        <f t="shared" si="2321"/>
        <v/>
      </c>
      <c r="AW386" s="28" t="str">
        <f t="shared" ref="AW386:BC386" si="2322">IFERROR(IF(FIND(AW$1,$F386)&gt;1,AW$1,""),"")</f>
        <v/>
      </c>
      <c r="AX386" s="28" t="str">
        <f t="shared" si="2322"/>
        <v/>
      </c>
      <c r="AY386" s="28" t="str">
        <f t="shared" si="2322"/>
        <v/>
      </c>
      <c r="AZ386" s="28" t="str">
        <f t="shared" si="2322"/>
        <v/>
      </c>
      <c r="BA386" s="28" t="str">
        <f t="shared" si="2322"/>
        <v/>
      </c>
      <c r="BB386" s="28" t="str">
        <f t="shared" si="2322"/>
        <v/>
      </c>
      <c r="BC386" s="28" t="str">
        <f t="shared" si="2322"/>
        <v/>
      </c>
      <c r="BD386" s="28" t="str">
        <f t="shared" si="15"/>
        <v/>
      </c>
      <c r="BG386" s="2" t="s">
        <v>3286</v>
      </c>
      <c r="BJ386" s="28" t="str">
        <f t="shared" si="16"/>
        <v/>
      </c>
      <c r="BK386" s="28" t="str">
        <f t="shared" si="17"/>
        <v/>
      </c>
      <c r="BM386" s="2" t="s">
        <v>98</v>
      </c>
      <c r="BU386" s="12"/>
      <c r="BV386" s="12"/>
      <c r="BW386" s="12"/>
      <c r="BX386" s="64" t="s">
        <v>19337</v>
      </c>
      <c r="BY386" s="42" t="str">
        <f t="shared" si="18"/>
        <v>Gender - Male;;</v>
      </c>
      <c r="BZ386" s="65"/>
    </row>
    <row r="387" spans="1:78" ht="15">
      <c r="A387" s="16" t="s">
        <v>57</v>
      </c>
      <c r="B387" s="28">
        <f>VLOOKUP(A387,Organisations!$A$2:$B$7,2,FALSE)</f>
        <v>6</v>
      </c>
      <c r="C387" s="16" t="s">
        <v>3288</v>
      </c>
      <c r="D387" s="16" t="s">
        <v>3289</v>
      </c>
      <c r="E387" s="28" t="str">
        <f t="shared" si="0"/>
        <v>WIFCOS offers a totally free, confidential counselling service in safe and comfortable surroundings. Where necessary, ho</v>
      </c>
      <c r="F387" s="16" t="s">
        <v>3291</v>
      </c>
      <c r="G387" s="16" t="s">
        <v>68</v>
      </c>
      <c r="H387" s="17"/>
      <c r="K387" s="26" t="s">
        <v>3292</v>
      </c>
      <c r="L387" s="18"/>
      <c r="M387" s="28" t="str">
        <f t="shared" ref="M387:Q387" si="2323">IFERROR(IF(FIND(M$1,$F387)&gt;1,"Age - Children",""),"")</f>
        <v/>
      </c>
      <c r="N387" s="28" t="str">
        <f t="shared" si="2323"/>
        <v/>
      </c>
      <c r="O387" s="28" t="str">
        <f t="shared" si="2323"/>
        <v/>
      </c>
      <c r="P387" s="28" t="str">
        <f t="shared" si="2323"/>
        <v/>
      </c>
      <c r="Q387" s="28" t="str">
        <f t="shared" si="2323"/>
        <v/>
      </c>
      <c r="R387" s="28" t="str">
        <f t="shared" ref="R387:T387" si="2324">IFERROR(IF(FIND(R$1,$F387)&gt;1,"Age - Elderly",""),"")</f>
        <v/>
      </c>
      <c r="S387" s="28" t="str">
        <f t="shared" si="2324"/>
        <v/>
      </c>
      <c r="T387" s="28" t="str">
        <f t="shared" si="2324"/>
        <v/>
      </c>
      <c r="U387" s="28" t="str">
        <f t="shared" si="3"/>
        <v/>
      </c>
      <c r="V387" s="28" t="str">
        <f t="shared" si="4"/>
        <v/>
      </c>
      <c r="X387" s="28" t="str">
        <f t="shared" si="5"/>
        <v/>
      </c>
      <c r="Y387" s="28" t="str">
        <f t="shared" si="6"/>
        <v/>
      </c>
      <c r="Z387" s="28" t="str">
        <f t="shared" si="7"/>
        <v/>
      </c>
      <c r="AB387" s="28" t="str">
        <f t="shared" si="8"/>
        <v/>
      </c>
      <c r="AD387" s="28" t="str">
        <f t="shared" si="9"/>
        <v/>
      </c>
      <c r="AG387" s="28" t="str">
        <f t="shared" ref="AG387:AL387" si="2325">IFERROR(IF(FIND(AG$1,$F387)&gt;1,AG$1,""),"")</f>
        <v/>
      </c>
      <c r="AH387" s="28" t="str">
        <f t="shared" si="2325"/>
        <v/>
      </c>
      <c r="AI387" s="28" t="str">
        <f t="shared" si="2325"/>
        <v/>
      </c>
      <c r="AJ387" s="28" t="str">
        <f t="shared" si="2325"/>
        <v/>
      </c>
      <c r="AK387" s="28" t="str">
        <f t="shared" si="2325"/>
        <v/>
      </c>
      <c r="AL387" s="28" t="str">
        <f t="shared" si="2325"/>
        <v/>
      </c>
      <c r="AM387" s="28" t="str">
        <f t="shared" si="11"/>
        <v/>
      </c>
      <c r="AN387" s="28" t="str">
        <f t="shared" ref="AN387:AQ387" si="2326">IFERROR(IF(FIND(AN$1,$F387)&gt;1,"Status - LGBT",""),"")</f>
        <v/>
      </c>
      <c r="AO387" s="28" t="str">
        <f t="shared" si="2326"/>
        <v/>
      </c>
      <c r="AP387" s="28" t="str">
        <f t="shared" si="2326"/>
        <v/>
      </c>
      <c r="AQ387" s="28" t="str">
        <f t="shared" si="2326"/>
        <v/>
      </c>
      <c r="AR387" s="28" t="str">
        <f t="shared" ref="AR387:AV387" si="2327">IFERROR(IF(FIND(AR$1,$F387)&gt;1,"BME",""),"")</f>
        <v/>
      </c>
      <c r="AS387" s="28" t="str">
        <f t="shared" si="2327"/>
        <v/>
      </c>
      <c r="AT387" s="28" t="str">
        <f t="shared" si="2327"/>
        <v/>
      </c>
      <c r="AU387" s="28" t="str">
        <f t="shared" si="2327"/>
        <v/>
      </c>
      <c r="AV387" s="28" t="str">
        <f t="shared" si="2327"/>
        <v/>
      </c>
      <c r="AW387" s="28" t="str">
        <f t="shared" ref="AW387:BC387" si="2328">IFERROR(IF(FIND(AW$1,$F387)&gt;1,AW$1,""),"")</f>
        <v/>
      </c>
      <c r="AX387" s="28" t="str">
        <f t="shared" si="2328"/>
        <v/>
      </c>
      <c r="AY387" s="28" t="str">
        <f t="shared" si="2328"/>
        <v/>
      </c>
      <c r="AZ387" s="28" t="str">
        <f t="shared" si="2328"/>
        <v/>
      </c>
      <c r="BA387" s="28" t="str">
        <f t="shared" si="2328"/>
        <v/>
      </c>
      <c r="BB387" s="28" t="str">
        <f t="shared" si="2328"/>
        <v/>
      </c>
      <c r="BC387" s="28" t="str">
        <f t="shared" si="2328"/>
        <v/>
      </c>
      <c r="BD387" s="28" t="str">
        <f t="shared" si="15"/>
        <v/>
      </c>
      <c r="BG387" s="2" t="s">
        <v>2715</v>
      </c>
      <c r="BI387" s="2" t="s">
        <v>2179</v>
      </c>
      <c r="BJ387" s="28" t="str">
        <f t="shared" si="16"/>
        <v>Leeds</v>
      </c>
      <c r="BK387" s="28" t="str">
        <f t="shared" si="17"/>
        <v>West Yorkshire</v>
      </c>
      <c r="BM387" s="2" t="s">
        <v>98</v>
      </c>
      <c r="BU387" s="18"/>
      <c r="BV387" s="47" t="s">
        <v>569</v>
      </c>
      <c r="BW387" s="18"/>
      <c r="BX387" s="66" t="s">
        <v>19338</v>
      </c>
      <c r="BY387" s="42" t="str">
        <f t="shared" si="18"/>
        <v>LS7</v>
      </c>
      <c r="BZ387" s="67"/>
    </row>
    <row r="388" spans="1:78" ht="15">
      <c r="A388" s="10" t="s">
        <v>57</v>
      </c>
      <c r="B388" s="28">
        <f>VLOOKUP(A388,Organisations!$A$2:$B$7,2,FALSE)</f>
        <v>6</v>
      </c>
      <c r="C388" s="10" t="s">
        <v>3294</v>
      </c>
      <c r="D388" s="10" t="s">
        <v>3295</v>
      </c>
      <c r="E388" s="28" t="str">
        <f t="shared" si="0"/>
        <v>Winston’s Wish helps children rebuild their lives after the death of a parent or sibling, enabling them to face the futu</v>
      </c>
      <c r="F388" s="10" t="s">
        <v>3297</v>
      </c>
      <c r="G388" s="10" t="s">
        <v>68</v>
      </c>
      <c r="H388" s="11"/>
      <c r="K388" s="30" t="s">
        <v>3298</v>
      </c>
      <c r="L388" s="12"/>
      <c r="M388" s="28" t="str">
        <f t="shared" ref="M388:Q388" si="2329">IFERROR(IF(FIND(M$1,$F388)&gt;1,"Age - Children",""),"")</f>
        <v>Age - Children</v>
      </c>
      <c r="N388" s="28" t="str">
        <f t="shared" si="2329"/>
        <v/>
      </c>
      <c r="O388" s="28" t="str">
        <f t="shared" si="2329"/>
        <v/>
      </c>
      <c r="P388" s="28" t="str">
        <f t="shared" si="2329"/>
        <v/>
      </c>
      <c r="Q388" s="28" t="str">
        <f t="shared" si="2329"/>
        <v/>
      </c>
      <c r="R388" s="28" t="str">
        <f t="shared" ref="R388:T388" si="2330">IFERROR(IF(FIND(R$1,$F388)&gt;1,"Age - Elderly",""),"")</f>
        <v/>
      </c>
      <c r="S388" s="28" t="str">
        <f t="shared" si="2330"/>
        <v/>
      </c>
      <c r="T388" s="28" t="str">
        <f t="shared" si="2330"/>
        <v/>
      </c>
      <c r="U388" s="28" t="str">
        <f t="shared" si="3"/>
        <v>Age - Children;</v>
      </c>
      <c r="V388" s="28" t="str">
        <f t="shared" si="4"/>
        <v/>
      </c>
      <c r="X388" s="28" t="str">
        <f t="shared" si="5"/>
        <v/>
      </c>
      <c r="Y388" s="28" t="str">
        <f t="shared" si="6"/>
        <v/>
      </c>
      <c r="Z388" s="28" t="str">
        <f t="shared" si="7"/>
        <v/>
      </c>
      <c r="AB388" s="28" t="str">
        <f t="shared" si="8"/>
        <v/>
      </c>
      <c r="AD388" s="28" t="str">
        <f t="shared" si="9"/>
        <v/>
      </c>
      <c r="AG388" s="28" t="str">
        <f t="shared" ref="AG388:AL388" si="2331">IFERROR(IF(FIND(AG$1,$F388)&gt;1,AG$1,""),"")</f>
        <v/>
      </c>
      <c r="AH388" s="28" t="str">
        <f t="shared" si="2331"/>
        <v/>
      </c>
      <c r="AI388" s="28" t="str">
        <f t="shared" si="2331"/>
        <v/>
      </c>
      <c r="AJ388" s="28" t="str">
        <f t="shared" si="2331"/>
        <v/>
      </c>
      <c r="AK388" s="28" t="str">
        <f t="shared" si="2331"/>
        <v/>
      </c>
      <c r="AL388" s="28" t="str">
        <f t="shared" si="2331"/>
        <v/>
      </c>
      <c r="AM388" s="28" t="str">
        <f t="shared" si="11"/>
        <v/>
      </c>
      <c r="AN388" s="28" t="str">
        <f t="shared" ref="AN388:AQ388" si="2332">IFERROR(IF(FIND(AN$1,$F388)&gt;1,"Status - LGBT",""),"")</f>
        <v/>
      </c>
      <c r="AO388" s="28" t="str">
        <f t="shared" si="2332"/>
        <v/>
      </c>
      <c r="AP388" s="28" t="str">
        <f t="shared" si="2332"/>
        <v/>
      </c>
      <c r="AQ388" s="28" t="str">
        <f t="shared" si="2332"/>
        <v/>
      </c>
      <c r="AR388" s="28" t="str">
        <f t="shared" ref="AR388:AV388" si="2333">IFERROR(IF(FIND(AR$1,$F388)&gt;1,"BME",""),"")</f>
        <v/>
      </c>
      <c r="AS388" s="28" t="str">
        <f t="shared" si="2333"/>
        <v/>
      </c>
      <c r="AT388" s="28" t="str">
        <f t="shared" si="2333"/>
        <v/>
      </c>
      <c r="AU388" s="28" t="str">
        <f t="shared" si="2333"/>
        <v/>
      </c>
      <c r="AV388" s="28" t="str">
        <f t="shared" si="2333"/>
        <v/>
      </c>
      <c r="AW388" s="28" t="str">
        <f t="shared" ref="AW388:BC388" si="2334">IFERROR(IF(FIND(AW$1,$F388)&gt;1,AW$1,""),"")</f>
        <v/>
      </c>
      <c r="AX388" s="28" t="str">
        <f t="shared" si="2334"/>
        <v/>
      </c>
      <c r="AY388" s="28" t="str">
        <f t="shared" si="2334"/>
        <v/>
      </c>
      <c r="AZ388" s="28" t="str">
        <f t="shared" si="2334"/>
        <v/>
      </c>
      <c r="BA388" s="28" t="str">
        <f t="shared" si="2334"/>
        <v/>
      </c>
      <c r="BB388" s="28" t="str">
        <f t="shared" si="2334"/>
        <v/>
      </c>
      <c r="BC388" s="28" t="str">
        <f t="shared" si="2334"/>
        <v/>
      </c>
      <c r="BD388" s="28" t="str">
        <f t="shared" si="15"/>
        <v/>
      </c>
      <c r="BG388" s="2" t="s">
        <v>3299</v>
      </c>
      <c r="BJ388" s="28" t="str">
        <f t="shared" si="16"/>
        <v/>
      </c>
      <c r="BK388" s="28" t="str">
        <f t="shared" si="17"/>
        <v/>
      </c>
      <c r="BM388" s="2" t="s">
        <v>98</v>
      </c>
      <c r="BU388" s="12"/>
      <c r="BV388" s="12"/>
      <c r="BW388" s="12"/>
      <c r="BX388" s="64" t="s">
        <v>19339</v>
      </c>
      <c r="BY388" s="42" t="str">
        <f t="shared" si="18"/>
        <v>Age - Children;;</v>
      </c>
      <c r="BZ388" s="65"/>
    </row>
    <row r="389" spans="1:78" ht="15">
      <c r="A389" s="16" t="s">
        <v>57</v>
      </c>
      <c r="B389" s="28">
        <f>VLOOKUP(A389,Organisations!$A$2:$B$7,2,FALSE)</f>
        <v>6</v>
      </c>
      <c r="C389" s="23" t="s">
        <v>3301</v>
      </c>
      <c r="D389" s="23" t="s">
        <v>3302</v>
      </c>
      <c r="E389" s="28" t="str">
        <f t="shared" si="0"/>
        <v>WCTS provides therapy for women aged 18 and over in Leeds. It is a women-only organisation, offering individual and grou</v>
      </c>
      <c r="F389" s="16" t="s">
        <v>3304</v>
      </c>
      <c r="G389" s="16" t="s">
        <v>68</v>
      </c>
      <c r="H389" s="17"/>
      <c r="K389" s="26" t="s">
        <v>2609</v>
      </c>
      <c r="L389" s="18"/>
      <c r="M389" s="28" t="str">
        <f t="shared" ref="M389:Q389" si="2335">IFERROR(IF(FIND(M$1,$F389)&gt;1,"Age - Children",""),"")</f>
        <v/>
      </c>
      <c r="N389" s="28" t="str">
        <f t="shared" si="2335"/>
        <v/>
      </c>
      <c r="O389" s="28" t="str">
        <f t="shared" si="2335"/>
        <v/>
      </c>
      <c r="P389" s="28" t="str">
        <f t="shared" si="2335"/>
        <v/>
      </c>
      <c r="Q389" s="28" t="str">
        <f t="shared" si="2335"/>
        <v/>
      </c>
      <c r="R389" s="28" t="str">
        <f t="shared" ref="R389:T389" si="2336">IFERROR(IF(FIND(R$1,$F389)&gt;1,"Age - Elderly",""),"")</f>
        <v/>
      </c>
      <c r="S389" s="28" t="str">
        <f t="shared" si="2336"/>
        <v/>
      </c>
      <c r="T389" s="28" t="str">
        <f t="shared" si="2336"/>
        <v/>
      </c>
      <c r="U389" s="28" t="str">
        <f t="shared" si="3"/>
        <v/>
      </c>
      <c r="V389" s="28" t="str">
        <f t="shared" si="4"/>
        <v/>
      </c>
      <c r="X389" s="28" t="str">
        <f t="shared" si="5"/>
        <v/>
      </c>
      <c r="Y389" s="28" t="str">
        <f t="shared" si="6"/>
        <v/>
      </c>
      <c r="Z389" s="28" t="str">
        <f t="shared" si="7"/>
        <v>Gender - Male</v>
      </c>
      <c r="AB389" s="28" t="str">
        <f t="shared" si="8"/>
        <v/>
      </c>
      <c r="AD389" s="28" t="str">
        <f t="shared" si="9"/>
        <v>Gender - Male;</v>
      </c>
      <c r="AE389" s="28" t="str">
        <f>IF(FIND("men",$F389)&gt;1,"Gender - Male","")</f>
        <v>Gender - Male</v>
      </c>
      <c r="AG389" s="28" t="str">
        <f t="shared" ref="AG389:AL389" si="2337">IFERROR(IF(FIND(AG$1,$F389)&gt;1,AG$1,""),"")</f>
        <v/>
      </c>
      <c r="AH389" s="28" t="str">
        <f t="shared" si="2337"/>
        <v/>
      </c>
      <c r="AI389" s="28" t="str">
        <f t="shared" si="2337"/>
        <v/>
      </c>
      <c r="AJ389" s="28" t="str">
        <f t="shared" si="2337"/>
        <v/>
      </c>
      <c r="AK389" s="28" t="str">
        <f t="shared" si="2337"/>
        <v/>
      </c>
      <c r="AL389" s="28" t="str">
        <f t="shared" si="2337"/>
        <v/>
      </c>
      <c r="AM389" s="28" t="str">
        <f t="shared" si="11"/>
        <v/>
      </c>
      <c r="AN389" s="28" t="str">
        <f t="shared" ref="AN389:AQ389" si="2338">IFERROR(IF(FIND(AN$1,$F389)&gt;1,"Status - LGBT",""),"")</f>
        <v/>
      </c>
      <c r="AO389" s="28" t="str">
        <f t="shared" si="2338"/>
        <v/>
      </c>
      <c r="AP389" s="28" t="str">
        <f t="shared" si="2338"/>
        <v/>
      </c>
      <c r="AQ389" s="28" t="str">
        <f t="shared" si="2338"/>
        <v/>
      </c>
      <c r="AR389" s="28" t="str">
        <f t="shared" ref="AR389:AV389" si="2339">IFERROR(IF(FIND(AR$1,$F389)&gt;1,"BME",""),"")</f>
        <v/>
      </c>
      <c r="AS389" s="28" t="str">
        <f t="shared" si="2339"/>
        <v/>
      </c>
      <c r="AT389" s="28" t="str">
        <f t="shared" si="2339"/>
        <v/>
      </c>
      <c r="AU389" s="28" t="str">
        <f t="shared" si="2339"/>
        <v/>
      </c>
      <c r="AV389" s="28" t="str">
        <f t="shared" si="2339"/>
        <v/>
      </c>
      <c r="AW389" s="28" t="str">
        <f t="shared" ref="AW389:BC389" si="2340">IFERROR(IF(FIND(AW$1,$F389)&gt;1,AW$1,""),"")</f>
        <v/>
      </c>
      <c r="AX389" s="28" t="str">
        <f t="shared" si="2340"/>
        <v/>
      </c>
      <c r="AY389" s="28" t="str">
        <f t="shared" si="2340"/>
        <v/>
      </c>
      <c r="AZ389" s="28" t="str">
        <f t="shared" si="2340"/>
        <v/>
      </c>
      <c r="BA389" s="28" t="str">
        <f t="shared" si="2340"/>
        <v/>
      </c>
      <c r="BB389" s="28" t="str">
        <f t="shared" si="2340"/>
        <v/>
      </c>
      <c r="BC389" s="28" t="str">
        <f t="shared" si="2340"/>
        <v/>
      </c>
      <c r="BD389" s="28" t="str">
        <f t="shared" si="15"/>
        <v/>
      </c>
      <c r="BG389" s="2" t="s">
        <v>3305</v>
      </c>
      <c r="BI389" s="2" t="s">
        <v>2089</v>
      </c>
      <c r="BJ389" s="28" t="str">
        <f t="shared" si="16"/>
        <v>Leeds</v>
      </c>
      <c r="BK389" s="28" t="str">
        <f t="shared" si="17"/>
        <v>West Yorkshire</v>
      </c>
      <c r="BM389" s="2" t="s">
        <v>98</v>
      </c>
      <c r="BU389" s="18"/>
      <c r="BV389" s="47" t="s">
        <v>561</v>
      </c>
      <c r="BW389" s="18"/>
      <c r="BX389" s="66" t="s">
        <v>19309</v>
      </c>
      <c r="BY389" s="42" t="str">
        <f t="shared" si="18"/>
        <v>Gender - Male;Gender - Male;;LS1</v>
      </c>
      <c r="BZ389" s="67"/>
    </row>
    <row r="390" spans="1:78" ht="15">
      <c r="A390" s="10" t="s">
        <v>57</v>
      </c>
      <c r="B390" s="28">
        <f>VLOOKUP(A390,Organisations!$A$2:$B$7,2,FALSE)</f>
        <v>6</v>
      </c>
      <c r="C390" s="23" t="s">
        <v>2640</v>
      </c>
      <c r="D390" s="23" t="s">
        <v>2641</v>
      </c>
      <c r="E390" s="28" t="str">
        <f t="shared" si="0"/>
        <v>Yorkshire MESMAC is one of the oldest and largest sexual health organisations in the country. They offer services, inclu</v>
      </c>
      <c r="F390" s="10" t="s">
        <v>3308</v>
      </c>
      <c r="G390" s="10" t="s">
        <v>68</v>
      </c>
      <c r="H390" s="11"/>
      <c r="K390" s="30" t="s">
        <v>2260</v>
      </c>
      <c r="L390" s="12"/>
      <c r="M390" s="28" t="str">
        <f t="shared" ref="M390:Q390" si="2341">IFERROR(IF(FIND(M$1,$F390)&gt;1,"Age - Children",""),"")</f>
        <v/>
      </c>
      <c r="N390" s="28" t="str">
        <f t="shared" si="2341"/>
        <v/>
      </c>
      <c r="O390" s="28" t="str">
        <f t="shared" si="2341"/>
        <v/>
      </c>
      <c r="P390" s="28" t="str">
        <f t="shared" si="2341"/>
        <v/>
      </c>
      <c r="Q390" s="28" t="str">
        <f t="shared" si="2341"/>
        <v/>
      </c>
      <c r="R390" s="28" t="str">
        <f t="shared" ref="R390:T390" si="2342">IFERROR(IF(FIND(R$1,$F390)&gt;1,"Age - Elderly",""),"")</f>
        <v/>
      </c>
      <c r="S390" s="28" t="str">
        <f t="shared" si="2342"/>
        <v/>
      </c>
      <c r="T390" s="28" t="str">
        <f t="shared" si="2342"/>
        <v/>
      </c>
      <c r="U390" s="28" t="str">
        <f t="shared" si="3"/>
        <v/>
      </c>
      <c r="V390" s="28" t="str">
        <f t="shared" si="4"/>
        <v/>
      </c>
      <c r="X390" s="28" t="str">
        <f t="shared" si="5"/>
        <v/>
      </c>
      <c r="Y390" s="28" t="str">
        <f t="shared" si="6"/>
        <v/>
      </c>
      <c r="Z390" s="28" t="str">
        <f t="shared" si="7"/>
        <v>Gender - Male</v>
      </c>
      <c r="AB390" s="28" t="str">
        <f t="shared" si="8"/>
        <v/>
      </c>
      <c r="AD390" s="28" t="str">
        <f t="shared" si="9"/>
        <v>Gender - Male;</v>
      </c>
      <c r="AG390" s="28" t="str">
        <f t="shared" ref="AG390:AL390" si="2343">IFERROR(IF(FIND(AG$1,$F390)&gt;1,AG$1,""),"")</f>
        <v/>
      </c>
      <c r="AH390" s="28" t="str">
        <f t="shared" si="2343"/>
        <v/>
      </c>
      <c r="AI390" s="28" t="str">
        <f t="shared" si="2343"/>
        <v/>
      </c>
      <c r="AJ390" s="28" t="str">
        <f t="shared" si="2343"/>
        <v/>
      </c>
      <c r="AK390" s="28" t="str">
        <f t="shared" si="2343"/>
        <v/>
      </c>
      <c r="AL390" s="28" t="str">
        <f t="shared" si="2343"/>
        <v/>
      </c>
      <c r="AM390" s="28" t="str">
        <f t="shared" si="11"/>
        <v/>
      </c>
      <c r="AN390" s="28" t="str">
        <f t="shared" ref="AN390:AQ390" si="2344">IFERROR(IF(FIND(AN$1,$F390)&gt;1,"Status - LGBT",""),"")</f>
        <v/>
      </c>
      <c r="AO390" s="28" t="str">
        <f t="shared" si="2344"/>
        <v/>
      </c>
      <c r="AP390" s="28" t="str">
        <f t="shared" si="2344"/>
        <v/>
      </c>
      <c r="AQ390" s="28" t="str">
        <f t="shared" si="2344"/>
        <v/>
      </c>
      <c r="AR390" s="28" t="str">
        <f t="shared" ref="AR390:AV390" si="2345">IFERROR(IF(FIND(AR$1,$F390)&gt;1,"BME",""),"")</f>
        <v>BME</v>
      </c>
      <c r="AS390" s="28" t="str">
        <f t="shared" si="2345"/>
        <v/>
      </c>
      <c r="AT390" s="28" t="str">
        <f t="shared" si="2345"/>
        <v/>
      </c>
      <c r="AU390" s="28" t="str">
        <f t="shared" si="2345"/>
        <v/>
      </c>
      <c r="AV390" s="28" t="str">
        <f t="shared" si="2345"/>
        <v/>
      </c>
      <c r="AW390" s="28" t="str">
        <f t="shared" ref="AW390:BC390" si="2346">IFERROR(IF(FIND(AW$1,$F390)&gt;1,AW$1,""),"")</f>
        <v/>
      </c>
      <c r="AX390" s="28" t="str">
        <f t="shared" si="2346"/>
        <v/>
      </c>
      <c r="AY390" s="28" t="str">
        <f t="shared" si="2346"/>
        <v/>
      </c>
      <c r="AZ390" s="28" t="str">
        <f t="shared" si="2346"/>
        <v/>
      </c>
      <c r="BA390" s="28" t="str">
        <f t="shared" si="2346"/>
        <v/>
      </c>
      <c r="BB390" s="28" t="str">
        <f t="shared" si="2346"/>
        <v/>
      </c>
      <c r="BC390" s="28" t="str">
        <f t="shared" si="2346"/>
        <v/>
      </c>
      <c r="BD390" s="28" t="str">
        <f t="shared" si="15"/>
        <v>BME;</v>
      </c>
      <c r="BG390" s="2" t="s">
        <v>3309</v>
      </c>
      <c r="BI390" s="2" t="s">
        <v>2211</v>
      </c>
      <c r="BJ390" s="28" t="str">
        <f t="shared" si="16"/>
        <v>Leeds</v>
      </c>
      <c r="BK390" s="28" t="str">
        <f t="shared" si="17"/>
        <v>West Yorkshire</v>
      </c>
      <c r="BM390" s="2" t="s">
        <v>98</v>
      </c>
      <c r="BU390" s="12"/>
      <c r="BV390" s="50" t="s">
        <v>561</v>
      </c>
      <c r="BW390" s="12"/>
      <c r="BX390" s="64" t="s">
        <v>19340</v>
      </c>
      <c r="BY390" s="42" t="str">
        <f t="shared" si="18"/>
        <v>Gender - Male;;BME;;LS1</v>
      </c>
      <c r="BZ390" s="65"/>
    </row>
    <row r="391" spans="1:78" ht="15">
      <c r="A391" s="16" t="s">
        <v>57</v>
      </c>
      <c r="B391" s="28">
        <f>VLOOKUP(A391,Organisations!$A$2:$B$7,2,FALSE)</f>
        <v>6</v>
      </c>
      <c r="C391" s="16" t="s">
        <v>3311</v>
      </c>
      <c r="D391" s="16" t="s">
        <v>3312</v>
      </c>
      <c r="E391" s="28" t="str">
        <f t="shared" si="0"/>
        <v>The Yorkshire Widowed Social Group is a small social support group which meets in Leeds and is run by widows for all wid</v>
      </c>
      <c r="F391" s="16" t="s">
        <v>3314</v>
      </c>
      <c r="G391" s="16" t="s">
        <v>68</v>
      </c>
      <c r="H391" s="17"/>
      <c r="K391" s="33"/>
      <c r="L391" s="18"/>
      <c r="M391" s="28" t="str">
        <f t="shared" ref="M391:Q391" si="2347">IFERROR(IF(FIND(M$1,$F391)&gt;1,"Age - Children",""),"")</f>
        <v/>
      </c>
      <c r="N391" s="28" t="str">
        <f t="shared" si="2347"/>
        <v/>
      </c>
      <c r="O391" s="28" t="str">
        <f t="shared" si="2347"/>
        <v/>
      </c>
      <c r="P391" s="28" t="str">
        <f t="shared" si="2347"/>
        <v/>
      </c>
      <c r="Q391" s="28" t="str">
        <f t="shared" si="2347"/>
        <v/>
      </c>
      <c r="R391" s="28" t="str">
        <f t="shared" ref="R391:T391" si="2348">IFERROR(IF(FIND(R$1,$F391)&gt;1,"Age - Elderly",""),"")</f>
        <v/>
      </c>
      <c r="S391" s="28" t="str">
        <f t="shared" si="2348"/>
        <v/>
      </c>
      <c r="T391" s="28" t="str">
        <f t="shared" si="2348"/>
        <v/>
      </c>
      <c r="U391" s="28" t="str">
        <f t="shared" si="3"/>
        <v/>
      </c>
      <c r="V391" s="28" t="str">
        <f t="shared" si="4"/>
        <v/>
      </c>
      <c r="X391" s="28" t="str">
        <f t="shared" si="5"/>
        <v>Gender - Male</v>
      </c>
      <c r="Y391" s="28" t="str">
        <f t="shared" si="6"/>
        <v>Gender - Female</v>
      </c>
      <c r="Z391" s="28" t="str">
        <f t="shared" si="7"/>
        <v/>
      </c>
      <c r="AB391" s="28" t="str">
        <f t="shared" si="8"/>
        <v/>
      </c>
      <c r="AD391" s="28" t="str">
        <f t="shared" si="9"/>
        <v>Gender - Male;Gender - Female;</v>
      </c>
      <c r="AG391" s="28" t="str">
        <f t="shared" ref="AG391:AL391" si="2349">IFERROR(IF(FIND(AG$1,$F391)&gt;1,AG$1,""),"")</f>
        <v/>
      </c>
      <c r="AH391" s="28" t="str">
        <f t="shared" si="2349"/>
        <v/>
      </c>
      <c r="AI391" s="28" t="str">
        <f t="shared" si="2349"/>
        <v/>
      </c>
      <c r="AJ391" s="28" t="str">
        <f t="shared" si="2349"/>
        <v/>
      </c>
      <c r="AK391" s="28" t="str">
        <f t="shared" si="2349"/>
        <v/>
      </c>
      <c r="AL391" s="28" t="str">
        <f t="shared" si="2349"/>
        <v/>
      </c>
      <c r="AM391" s="28" t="str">
        <f t="shared" si="11"/>
        <v/>
      </c>
      <c r="AN391" s="28" t="str">
        <f t="shared" ref="AN391:AQ391" si="2350">IFERROR(IF(FIND(AN$1,$F391)&gt;1,"Status - LGBT",""),"")</f>
        <v/>
      </c>
      <c r="AO391" s="28" t="str">
        <f t="shared" si="2350"/>
        <v/>
      </c>
      <c r="AP391" s="28" t="str">
        <f t="shared" si="2350"/>
        <v/>
      </c>
      <c r="AQ391" s="28" t="str">
        <f t="shared" si="2350"/>
        <v/>
      </c>
      <c r="AR391" s="28" t="str">
        <f t="shared" ref="AR391:AV391" si="2351">IFERROR(IF(FIND(AR$1,$F391)&gt;1,"BME",""),"")</f>
        <v/>
      </c>
      <c r="AS391" s="28" t="str">
        <f t="shared" si="2351"/>
        <v/>
      </c>
      <c r="AT391" s="28" t="str">
        <f t="shared" si="2351"/>
        <v/>
      </c>
      <c r="AU391" s="28" t="str">
        <f t="shared" si="2351"/>
        <v/>
      </c>
      <c r="AV391" s="28" t="str">
        <f t="shared" si="2351"/>
        <v/>
      </c>
      <c r="AW391" s="28" t="str">
        <f t="shared" ref="AW391:BC391" si="2352">IFERROR(IF(FIND(AW$1,$F391)&gt;1,AW$1,""),"")</f>
        <v/>
      </c>
      <c r="AX391" s="28" t="str">
        <f t="shared" si="2352"/>
        <v/>
      </c>
      <c r="AY391" s="28" t="str">
        <f t="shared" si="2352"/>
        <v/>
      </c>
      <c r="AZ391" s="28" t="str">
        <f t="shared" si="2352"/>
        <v/>
      </c>
      <c r="BA391" s="28" t="str">
        <f t="shared" si="2352"/>
        <v/>
      </c>
      <c r="BB391" s="28" t="str">
        <f t="shared" si="2352"/>
        <v/>
      </c>
      <c r="BC391" s="28" t="str">
        <f t="shared" si="2352"/>
        <v/>
      </c>
      <c r="BD391" s="28" t="str">
        <f t="shared" si="15"/>
        <v/>
      </c>
      <c r="BJ391" s="28" t="str">
        <f t="shared" si="16"/>
        <v/>
      </c>
      <c r="BK391" s="28" t="str">
        <f t="shared" si="17"/>
        <v/>
      </c>
      <c r="BM391" s="2" t="s">
        <v>98</v>
      </c>
      <c r="BU391" s="18"/>
      <c r="BV391" s="18"/>
      <c r="BW391" s="18"/>
      <c r="BX391" s="66" t="s">
        <v>19341</v>
      </c>
      <c r="BY391" s="42" t="str">
        <f t="shared" si="18"/>
        <v>Gender - Male;Gender - Female;;</v>
      </c>
      <c r="BZ391" s="67"/>
    </row>
    <row r="392" spans="1:78" ht="15">
      <c r="A392" s="10" t="s">
        <v>37</v>
      </c>
      <c r="B392" s="28">
        <f>VLOOKUP(A392,Organisations!$A$2:$B$7,2,FALSE)</f>
        <v>2</v>
      </c>
      <c r="C392" s="10" t="s">
        <v>3316</v>
      </c>
      <c r="D392" s="10" t="s">
        <v>3317</v>
      </c>
      <c r="E392" s="28" t="str">
        <f t="shared" si="0"/>
        <v>Great food in great company. Enjoy a hot, nutritious meal and chat to others</v>
      </c>
      <c r="F392" s="10" t="s">
        <v>3318</v>
      </c>
      <c r="G392" s="10" t="s">
        <v>68</v>
      </c>
      <c r="H392" s="11"/>
      <c r="K392" s="30" t="s">
        <v>3319</v>
      </c>
      <c r="L392" s="10" t="s">
        <v>3320</v>
      </c>
      <c r="M392" s="28" t="str">
        <f t="shared" ref="M392:Q392" si="2353">IFERROR(IF(FIND(M$1,$F392)&gt;1,"Age - Children",""),"")</f>
        <v/>
      </c>
      <c r="N392" s="28" t="str">
        <f t="shared" si="2353"/>
        <v/>
      </c>
      <c r="O392" s="28" t="str">
        <f t="shared" si="2353"/>
        <v/>
      </c>
      <c r="P392" s="28" t="str">
        <f t="shared" si="2353"/>
        <v/>
      </c>
      <c r="Q392" s="28" t="str">
        <f t="shared" si="2353"/>
        <v/>
      </c>
      <c r="R392" s="28" t="str">
        <f t="shared" ref="R392:T392" si="2354">IFERROR(IF(FIND(R$1,$F392)&gt;1,"Age - Elderly",""),"")</f>
        <v/>
      </c>
      <c r="S392" s="28" t="str">
        <f t="shared" si="2354"/>
        <v/>
      </c>
      <c r="T392" s="28" t="str">
        <f t="shared" si="2354"/>
        <v/>
      </c>
      <c r="U392" s="28" t="str">
        <f t="shared" si="3"/>
        <v/>
      </c>
      <c r="V392" s="28" t="str">
        <f t="shared" si="4"/>
        <v/>
      </c>
      <c r="X392" s="28" t="str">
        <f t="shared" si="5"/>
        <v/>
      </c>
      <c r="Y392" s="28" t="str">
        <f t="shared" si="6"/>
        <v/>
      </c>
      <c r="Z392" s="28" t="str">
        <f t="shared" si="7"/>
        <v/>
      </c>
      <c r="AB392" s="28" t="str">
        <f t="shared" si="8"/>
        <v/>
      </c>
      <c r="AD392" s="28" t="str">
        <f t="shared" si="9"/>
        <v/>
      </c>
      <c r="AG392" s="28" t="str">
        <f t="shared" ref="AG392:AL392" si="2355">IFERROR(IF(FIND(AG$1,$F392)&gt;1,AG$1,""),"")</f>
        <v/>
      </c>
      <c r="AH392" s="28" t="str">
        <f t="shared" si="2355"/>
        <v/>
      </c>
      <c r="AI392" s="28" t="str">
        <f t="shared" si="2355"/>
        <v/>
      </c>
      <c r="AJ392" s="28" t="str">
        <f t="shared" si="2355"/>
        <v/>
      </c>
      <c r="AK392" s="28" t="str">
        <f t="shared" si="2355"/>
        <v/>
      </c>
      <c r="AL392" s="28" t="str">
        <f t="shared" si="2355"/>
        <v/>
      </c>
      <c r="AM392" s="28" t="str">
        <f t="shared" si="11"/>
        <v/>
      </c>
      <c r="AN392" s="28" t="str">
        <f t="shared" ref="AN392:AQ392" si="2356">IFERROR(IF(FIND(AN$1,$F392)&gt;1,"Status - LGBT",""),"")</f>
        <v/>
      </c>
      <c r="AO392" s="28" t="str">
        <f t="shared" si="2356"/>
        <v/>
      </c>
      <c r="AP392" s="28" t="str">
        <f t="shared" si="2356"/>
        <v/>
      </c>
      <c r="AQ392" s="28" t="str">
        <f t="shared" si="2356"/>
        <v/>
      </c>
      <c r="AR392" s="28" t="str">
        <f t="shared" ref="AR392:AV392" si="2357">IFERROR(IF(FIND(AR$1,$F392)&gt;1,"BME",""),"")</f>
        <v/>
      </c>
      <c r="AS392" s="28" t="str">
        <f t="shared" si="2357"/>
        <v/>
      </c>
      <c r="AT392" s="28" t="str">
        <f t="shared" si="2357"/>
        <v/>
      </c>
      <c r="AU392" s="28" t="str">
        <f t="shared" si="2357"/>
        <v/>
      </c>
      <c r="AV392" s="28" t="str">
        <f t="shared" si="2357"/>
        <v/>
      </c>
      <c r="AW392" s="28" t="str">
        <f t="shared" ref="AW392:BC392" si="2358">IFERROR(IF(FIND(AW$1,$F392)&gt;1,AW$1,""),"")</f>
        <v/>
      </c>
      <c r="AX392" s="28" t="str">
        <f t="shared" si="2358"/>
        <v/>
      </c>
      <c r="AY392" s="28" t="str">
        <f t="shared" si="2358"/>
        <v/>
      </c>
      <c r="AZ392" s="28" t="str">
        <f t="shared" si="2358"/>
        <v/>
      </c>
      <c r="BA392" s="28" t="str">
        <f t="shared" si="2358"/>
        <v/>
      </c>
      <c r="BB392" s="28" t="str">
        <f t="shared" si="2358"/>
        <v/>
      </c>
      <c r="BC392" s="28" t="str">
        <f t="shared" si="2358"/>
        <v/>
      </c>
      <c r="BD392" s="28" t="str">
        <f t="shared" si="15"/>
        <v/>
      </c>
      <c r="BG392" s="2" t="s">
        <v>3321</v>
      </c>
      <c r="BI392" s="2" t="s">
        <v>2970</v>
      </c>
      <c r="BJ392" s="28" t="str">
        <f t="shared" si="16"/>
        <v/>
      </c>
      <c r="BK392" s="28" t="str">
        <f t="shared" si="17"/>
        <v/>
      </c>
      <c r="BM392" s="2" t="s">
        <v>98</v>
      </c>
      <c r="BU392" s="50" t="s">
        <v>570</v>
      </c>
      <c r="BV392" s="12"/>
      <c r="BW392" s="12"/>
      <c r="BX392" s="12"/>
      <c r="BY392" s="42" t="str">
        <f t="shared" si="18"/>
        <v>LS8;</v>
      </c>
      <c r="BZ392" s="42"/>
    </row>
    <row r="393" spans="1:78" ht="15">
      <c r="A393" s="16" t="s">
        <v>37</v>
      </c>
      <c r="B393" s="28">
        <f>VLOOKUP(A393,Organisations!$A$2:$B$7,2,FALSE)</f>
        <v>2</v>
      </c>
      <c r="C393" s="16" t="s">
        <v>3323</v>
      </c>
      <c r="D393" s="16" t="s">
        <v>3324</v>
      </c>
      <c r="E393" s="28" t="str">
        <f t="shared" si="0"/>
        <v>No1 online resource for drug and alcohol rehabilitation centres worldwide. 020 3239 0394 info@12steptreatmentcentres.com</v>
      </c>
      <c r="F393" s="16" t="s">
        <v>3326</v>
      </c>
      <c r="G393" s="16" t="s">
        <v>68</v>
      </c>
      <c r="H393" s="17"/>
      <c r="K393" s="33"/>
      <c r="L393" s="16" t="s">
        <v>3327</v>
      </c>
      <c r="M393" s="28" t="str">
        <f t="shared" ref="M393:Q393" si="2359">IFERROR(IF(FIND(M$1,$F393)&gt;1,"Age - Children",""),"")</f>
        <v/>
      </c>
      <c r="N393" s="28" t="str">
        <f t="shared" si="2359"/>
        <v/>
      </c>
      <c r="O393" s="28" t="str">
        <f t="shared" si="2359"/>
        <v/>
      </c>
      <c r="P393" s="28" t="str">
        <f t="shared" si="2359"/>
        <v/>
      </c>
      <c r="Q393" s="28" t="str">
        <f t="shared" si="2359"/>
        <v/>
      </c>
      <c r="R393" s="28" t="str">
        <f t="shared" ref="R393:T393" si="2360">IFERROR(IF(FIND(R$1,$F393)&gt;1,"Age - Elderly",""),"")</f>
        <v/>
      </c>
      <c r="S393" s="28" t="str">
        <f t="shared" si="2360"/>
        <v/>
      </c>
      <c r="T393" s="28" t="str">
        <f t="shared" si="2360"/>
        <v/>
      </c>
      <c r="U393" s="28" t="str">
        <f t="shared" si="3"/>
        <v/>
      </c>
      <c r="V393" s="28" t="str">
        <f t="shared" si="4"/>
        <v/>
      </c>
      <c r="X393" s="28" t="str">
        <f t="shared" si="5"/>
        <v/>
      </c>
      <c r="Y393" s="28" t="str">
        <f t="shared" si="6"/>
        <v/>
      </c>
      <c r="Z393" s="28" t="str">
        <f t="shared" si="7"/>
        <v>Gender - Male</v>
      </c>
      <c r="AB393" s="28" t="str">
        <f t="shared" si="8"/>
        <v>Gender - Male</v>
      </c>
      <c r="AD393" s="28" t="str">
        <f t="shared" si="9"/>
        <v>Gender - Male;Gender - Male;</v>
      </c>
      <c r="AG393" s="28" t="str">
        <f t="shared" ref="AG393:AL393" si="2361">IFERROR(IF(FIND(AG$1,$F393)&gt;1,AG$1,""),"")</f>
        <v/>
      </c>
      <c r="AH393" s="28" t="str">
        <f t="shared" si="2361"/>
        <v/>
      </c>
      <c r="AI393" s="28" t="str">
        <f t="shared" si="2361"/>
        <v/>
      </c>
      <c r="AJ393" s="28" t="str">
        <f t="shared" si="2361"/>
        <v/>
      </c>
      <c r="AK393" s="28" t="str">
        <f t="shared" si="2361"/>
        <v/>
      </c>
      <c r="AL393" s="28" t="str">
        <f t="shared" si="2361"/>
        <v/>
      </c>
      <c r="AM393" s="28" t="str">
        <f t="shared" si="11"/>
        <v/>
      </c>
      <c r="AN393" s="28" t="str">
        <f t="shared" ref="AN393:AQ393" si="2362">IFERROR(IF(FIND(AN$1,$F393)&gt;1,"Status - LGBT",""),"")</f>
        <v/>
      </c>
      <c r="AO393" s="28" t="str">
        <f t="shared" si="2362"/>
        <v/>
      </c>
      <c r="AP393" s="28" t="str">
        <f t="shared" si="2362"/>
        <v/>
      </c>
      <c r="AQ393" s="28" t="str">
        <f t="shared" si="2362"/>
        <v/>
      </c>
      <c r="AR393" s="28" t="str">
        <f t="shared" ref="AR393:AV393" si="2363">IFERROR(IF(FIND(AR$1,$F393)&gt;1,"BME",""),"")</f>
        <v/>
      </c>
      <c r="AS393" s="28" t="str">
        <f t="shared" si="2363"/>
        <v/>
      </c>
      <c r="AT393" s="28" t="str">
        <f t="shared" si="2363"/>
        <v/>
      </c>
      <c r="AU393" s="28" t="str">
        <f t="shared" si="2363"/>
        <v/>
      </c>
      <c r="AV393" s="28" t="str">
        <f t="shared" si="2363"/>
        <v/>
      </c>
      <c r="AW393" s="28" t="str">
        <f t="shared" ref="AW393:BC393" si="2364">IFERROR(IF(FIND(AW$1,$F393)&gt;1,AW$1,""),"")</f>
        <v/>
      </c>
      <c r="AX393" s="28" t="str">
        <f t="shared" si="2364"/>
        <v/>
      </c>
      <c r="AY393" s="28" t="str">
        <f t="shared" si="2364"/>
        <v/>
      </c>
      <c r="AZ393" s="28" t="str">
        <f t="shared" si="2364"/>
        <v/>
      </c>
      <c r="BA393" s="28" t="str">
        <f t="shared" si="2364"/>
        <v/>
      </c>
      <c r="BB393" s="28" t="str">
        <f t="shared" si="2364"/>
        <v/>
      </c>
      <c r="BC393" s="28" t="str">
        <f t="shared" si="2364"/>
        <v/>
      </c>
      <c r="BD393" s="28" t="str">
        <f t="shared" si="15"/>
        <v/>
      </c>
      <c r="BJ393" s="28" t="str">
        <f t="shared" si="16"/>
        <v/>
      </c>
      <c r="BK393" s="28" t="str">
        <f t="shared" si="17"/>
        <v/>
      </c>
      <c r="BM393" s="2" t="s">
        <v>98</v>
      </c>
      <c r="BU393" s="47" t="s">
        <v>19342</v>
      </c>
      <c r="BV393" s="18"/>
      <c r="BW393" s="18"/>
      <c r="BX393" s="18"/>
      <c r="BY393" s="42" t="str">
        <f t="shared" si="18"/>
        <v>Gender - Male;Gender - Male;;BD11;BD4;LS10;LS11;LS12;LS13;LS14;LS15;LS16;LS17;LS18;LS19;LS1;LS20;LS21;LS22;LS23;LS24;LS25;LS26;LS27;LS28;LS29;LS2;LS3;LS4;LS5;LS6;LS7;LS88;LS8;LS99;LS9;WF10;WF3;</v>
      </c>
      <c r="BZ393" s="43"/>
    </row>
    <row r="394" spans="1:78" ht="15">
      <c r="A394" s="10" t="s">
        <v>37</v>
      </c>
      <c r="B394" s="28">
        <f>VLOOKUP(A394,Organisations!$A$2:$B$7,2,FALSE)</f>
        <v>2</v>
      </c>
      <c r="C394" s="10" t="s">
        <v>3329</v>
      </c>
      <c r="D394" s="10" t="s">
        <v>3330</v>
      </c>
      <c r="E394" s="28" t="str">
        <f t="shared" si="0"/>
        <v>We provide physical and emotional support to adults with a diverse range of learning/physical disabilities aged under 65</v>
      </c>
      <c r="F394" s="10" t="s">
        <v>3332</v>
      </c>
      <c r="G394" s="10" t="s">
        <v>68</v>
      </c>
      <c r="H394" s="11"/>
      <c r="K394" s="30" t="s">
        <v>3333</v>
      </c>
      <c r="L394" s="10" t="s">
        <v>3334</v>
      </c>
      <c r="M394" s="28" t="str">
        <f t="shared" ref="M394:Q394" si="2365">IFERROR(IF(FIND(M$1,$F394)&gt;1,"Age - Children",""),"")</f>
        <v/>
      </c>
      <c r="N394" s="28" t="str">
        <f t="shared" si="2365"/>
        <v/>
      </c>
      <c r="O394" s="28" t="str">
        <f t="shared" si="2365"/>
        <v/>
      </c>
      <c r="P394" s="28" t="str">
        <f t="shared" si="2365"/>
        <v/>
      </c>
      <c r="Q394" s="28" t="str">
        <f t="shared" si="2365"/>
        <v/>
      </c>
      <c r="R394" s="28" t="str">
        <f t="shared" ref="R394:T394" si="2366">IFERROR(IF(FIND(R$1,$F394)&gt;1,"Age - Elderly",""),"")</f>
        <v/>
      </c>
      <c r="S394" s="28" t="str">
        <f t="shared" si="2366"/>
        <v/>
      </c>
      <c r="T394" s="28" t="str">
        <f t="shared" si="2366"/>
        <v/>
      </c>
      <c r="U394" s="28" t="str">
        <f t="shared" si="3"/>
        <v/>
      </c>
      <c r="V394" s="28" t="str">
        <f t="shared" si="4"/>
        <v/>
      </c>
      <c r="X394" s="28" t="str">
        <f t="shared" si="5"/>
        <v/>
      </c>
      <c r="Y394" s="28" t="str">
        <f t="shared" si="6"/>
        <v/>
      </c>
      <c r="Z394" s="28" t="str">
        <f t="shared" si="7"/>
        <v/>
      </c>
      <c r="AB394" s="28" t="str">
        <f t="shared" si="8"/>
        <v/>
      </c>
      <c r="AD394" s="28" t="str">
        <f t="shared" si="9"/>
        <v/>
      </c>
      <c r="AG394" s="28" t="str">
        <f t="shared" ref="AG394:AL394" si="2367">IFERROR(IF(FIND(AG$1,$F394)&gt;1,AG$1,""),"")</f>
        <v/>
      </c>
      <c r="AH394" s="28" t="str">
        <f t="shared" si="2367"/>
        <v/>
      </c>
      <c r="AI394" s="28" t="str">
        <f t="shared" si="2367"/>
        <v/>
      </c>
      <c r="AJ394" s="28" t="str">
        <f t="shared" si="2367"/>
        <v/>
      </c>
      <c r="AK394" s="28" t="str">
        <f t="shared" si="2367"/>
        <v/>
      </c>
      <c r="AL394" s="28" t="str">
        <f t="shared" si="2367"/>
        <v/>
      </c>
      <c r="AM394" s="28" t="str">
        <f t="shared" si="11"/>
        <v/>
      </c>
      <c r="AN394" s="28" t="str">
        <f t="shared" ref="AN394:AQ394" si="2368">IFERROR(IF(FIND(AN$1,$F394)&gt;1,"Status - LGBT",""),"")</f>
        <v/>
      </c>
      <c r="AO394" s="28" t="str">
        <f t="shared" si="2368"/>
        <v/>
      </c>
      <c r="AP394" s="28" t="str">
        <f t="shared" si="2368"/>
        <v/>
      </c>
      <c r="AQ394" s="28" t="str">
        <f t="shared" si="2368"/>
        <v/>
      </c>
      <c r="AR394" s="28" t="str">
        <f t="shared" ref="AR394:AV394" si="2369">IFERROR(IF(FIND(AR$1,$F394)&gt;1,"BME",""),"")</f>
        <v/>
      </c>
      <c r="AS394" s="28" t="str">
        <f t="shared" si="2369"/>
        <v/>
      </c>
      <c r="AT394" s="28" t="str">
        <f t="shared" si="2369"/>
        <v/>
      </c>
      <c r="AU394" s="28" t="str">
        <f t="shared" si="2369"/>
        <v/>
      </c>
      <c r="AV394" s="28" t="str">
        <f t="shared" si="2369"/>
        <v/>
      </c>
      <c r="AW394" s="28" t="str">
        <f t="shared" ref="AW394:BC394" si="2370">IFERROR(IF(FIND(AW$1,$F394)&gt;1,AW$1,""),"")</f>
        <v/>
      </c>
      <c r="AX394" s="28" t="str">
        <f t="shared" si="2370"/>
        <v/>
      </c>
      <c r="AY394" s="28" t="str">
        <f t="shared" si="2370"/>
        <v/>
      </c>
      <c r="AZ394" s="28" t="str">
        <f t="shared" si="2370"/>
        <v/>
      </c>
      <c r="BA394" s="28" t="str">
        <f t="shared" si="2370"/>
        <v/>
      </c>
      <c r="BB394" s="28" t="str">
        <f t="shared" si="2370"/>
        <v/>
      </c>
      <c r="BC394" s="28" t="str">
        <f t="shared" si="2370"/>
        <v/>
      </c>
      <c r="BD394" s="28" t="str">
        <f t="shared" si="15"/>
        <v/>
      </c>
      <c r="BG394" s="2" t="s">
        <v>3335</v>
      </c>
      <c r="BI394" s="2" t="s">
        <v>2976</v>
      </c>
      <c r="BJ394" s="28" t="str">
        <f t="shared" si="16"/>
        <v>Leeds</v>
      </c>
      <c r="BK394" s="28" t="str">
        <f t="shared" si="17"/>
        <v>West Yorkshire</v>
      </c>
      <c r="BM394" s="2" t="s">
        <v>98</v>
      </c>
      <c r="BU394" s="50" t="s">
        <v>19342</v>
      </c>
      <c r="BV394" s="12"/>
      <c r="BW394" s="12"/>
      <c r="BX394" s="12"/>
      <c r="BY394" s="42" t="str">
        <f t="shared" si="18"/>
        <v>BD11;BD4;LS10;LS11;LS12;LS13;LS14;LS15;LS16;LS17;LS18;LS19;LS1;LS20;LS21;LS22;LS23;LS24;LS25;LS26;LS27;LS28;LS29;LS2;LS3;LS4;LS5;LS6;LS7;LS88;LS8;LS99;LS9;WF10;WF3;</v>
      </c>
      <c r="BZ394" s="42"/>
    </row>
    <row r="395" spans="1:78" ht="15">
      <c r="A395" s="16" t="s">
        <v>37</v>
      </c>
      <c r="B395" s="28">
        <f>VLOOKUP(A395,Organisations!$A$2:$B$7,2,FALSE)</f>
        <v>2</v>
      </c>
      <c r="C395" s="16" t="s">
        <v>3337</v>
      </c>
      <c r="D395" s="16" t="s">
        <v>3338</v>
      </c>
      <c r="E395" s="28" t="str">
        <f t="shared" si="0"/>
        <v>Provides short term accommodation to people with mental health needs. Has eight supported short stay flats, along with a</v>
      </c>
      <c r="F395" s="16" t="s">
        <v>3340</v>
      </c>
      <c r="G395" s="16" t="s">
        <v>68</v>
      </c>
      <c r="H395" s="17"/>
      <c r="K395" s="26" t="s">
        <v>3341</v>
      </c>
      <c r="L395" s="18"/>
      <c r="M395" s="28" t="str">
        <f t="shared" ref="M395:Q395" si="2371">IFERROR(IF(FIND(M$1,$F395)&gt;1,"Age - Children",""),"")</f>
        <v/>
      </c>
      <c r="N395" s="28" t="str">
        <f t="shared" si="2371"/>
        <v/>
      </c>
      <c r="O395" s="28" t="str">
        <f t="shared" si="2371"/>
        <v/>
      </c>
      <c r="P395" s="28" t="str">
        <f t="shared" si="2371"/>
        <v/>
      </c>
      <c r="Q395" s="28" t="str">
        <f t="shared" si="2371"/>
        <v/>
      </c>
      <c r="R395" s="28" t="str">
        <f t="shared" ref="R395:T395" si="2372">IFERROR(IF(FIND(R$1,$F395)&gt;1,"Age - Elderly",""),"")</f>
        <v/>
      </c>
      <c r="S395" s="28" t="str">
        <f t="shared" si="2372"/>
        <v/>
      </c>
      <c r="T395" s="28" t="str">
        <f t="shared" si="2372"/>
        <v/>
      </c>
      <c r="U395" s="28" t="str">
        <f t="shared" si="3"/>
        <v/>
      </c>
      <c r="V395" s="28" t="str">
        <f t="shared" si="4"/>
        <v/>
      </c>
      <c r="X395" s="28" t="str">
        <f t="shared" si="5"/>
        <v/>
      </c>
      <c r="Y395" s="28" t="str">
        <f t="shared" si="6"/>
        <v/>
      </c>
      <c r="Z395" s="28" t="str">
        <f t="shared" si="7"/>
        <v>Gender - Male</v>
      </c>
      <c r="AB395" s="28" t="str">
        <f t="shared" si="8"/>
        <v/>
      </c>
      <c r="AD395" s="28" t="str">
        <f t="shared" si="9"/>
        <v>Gender - Male;</v>
      </c>
      <c r="AG395" s="28" t="str">
        <f t="shared" ref="AG395:AL395" si="2373">IFERROR(IF(FIND(AG$1,$F395)&gt;1,AG$1,""),"")</f>
        <v/>
      </c>
      <c r="AH395" s="28" t="str">
        <f t="shared" si="2373"/>
        <v/>
      </c>
      <c r="AI395" s="28" t="str">
        <f t="shared" si="2373"/>
        <v/>
      </c>
      <c r="AJ395" s="28" t="str">
        <f t="shared" si="2373"/>
        <v/>
      </c>
      <c r="AK395" s="28" t="str">
        <f t="shared" si="2373"/>
        <v/>
      </c>
      <c r="AL395" s="28" t="str">
        <f t="shared" si="2373"/>
        <v/>
      </c>
      <c r="AM395" s="28" t="str">
        <f t="shared" si="11"/>
        <v/>
      </c>
      <c r="AN395" s="28" t="str">
        <f t="shared" ref="AN395:AQ395" si="2374">IFERROR(IF(FIND(AN$1,$F395)&gt;1,"Status - LGBT",""),"")</f>
        <v/>
      </c>
      <c r="AO395" s="28" t="str">
        <f t="shared" si="2374"/>
        <v/>
      </c>
      <c r="AP395" s="28" t="str">
        <f t="shared" si="2374"/>
        <v/>
      </c>
      <c r="AQ395" s="28" t="str">
        <f t="shared" si="2374"/>
        <v/>
      </c>
      <c r="AR395" s="28" t="str">
        <f t="shared" ref="AR395:AV395" si="2375">IFERROR(IF(FIND(AR$1,$F395)&gt;1,"BME",""),"")</f>
        <v/>
      </c>
      <c r="AS395" s="28" t="str">
        <f t="shared" si="2375"/>
        <v/>
      </c>
      <c r="AT395" s="28" t="str">
        <f t="shared" si="2375"/>
        <v/>
      </c>
      <c r="AU395" s="28" t="str">
        <f t="shared" si="2375"/>
        <v/>
      </c>
      <c r="AV395" s="28" t="str">
        <f t="shared" si="2375"/>
        <v/>
      </c>
      <c r="AW395" s="28" t="str">
        <f t="shared" ref="AW395:BC395" si="2376">IFERROR(IF(FIND(AW$1,$F395)&gt;1,AW$1,""),"")</f>
        <v/>
      </c>
      <c r="AX395" s="28" t="str">
        <f t="shared" si="2376"/>
        <v/>
      </c>
      <c r="AY395" s="28" t="str">
        <f t="shared" si="2376"/>
        <v/>
      </c>
      <c r="AZ395" s="28" t="str">
        <f t="shared" si="2376"/>
        <v/>
      </c>
      <c r="BA395" s="28" t="str">
        <f t="shared" si="2376"/>
        <v/>
      </c>
      <c r="BB395" s="28" t="str">
        <f t="shared" si="2376"/>
        <v/>
      </c>
      <c r="BC395" s="28" t="str">
        <f t="shared" si="2376"/>
        <v/>
      </c>
      <c r="BD395" s="28" t="str">
        <f t="shared" si="15"/>
        <v/>
      </c>
      <c r="BG395" s="2" t="s">
        <v>3342</v>
      </c>
      <c r="BI395" s="2" t="s">
        <v>2985</v>
      </c>
      <c r="BJ395" s="28" t="str">
        <f t="shared" si="16"/>
        <v>Leeds</v>
      </c>
      <c r="BK395" s="28" t="str">
        <f t="shared" si="17"/>
        <v>West Yorkshire</v>
      </c>
      <c r="BM395" s="2" t="s">
        <v>98</v>
      </c>
      <c r="BU395" s="47" t="s">
        <v>19342</v>
      </c>
      <c r="BV395" s="18"/>
      <c r="BW395" s="18"/>
      <c r="BX395" s="18"/>
      <c r="BY395" s="42" t="str">
        <f t="shared" si="18"/>
        <v>Gender - Male;;BD11;BD4;LS10;LS11;LS12;LS13;LS14;LS15;LS16;LS17;LS18;LS19;LS1;LS20;LS21;LS22;LS23;LS24;LS25;LS26;LS27;LS28;LS29;LS2;LS3;LS4;LS5;LS6;LS7;LS88;LS8;LS99;LS9;WF10;WF3;</v>
      </c>
      <c r="BZ395" s="43"/>
    </row>
    <row r="396" spans="1:78" ht="15">
      <c r="A396" s="10" t="s">
        <v>37</v>
      </c>
      <c r="B396" s="28">
        <f>VLOOKUP(A396,Organisations!$A$2:$B$7,2,FALSE)</f>
        <v>2</v>
      </c>
      <c r="C396" s="10" t="s">
        <v>3344</v>
      </c>
      <c r="D396" s="10" t="s">
        <v>3345</v>
      </c>
      <c r="E396" s="28" t="str">
        <f t="shared" si="0"/>
        <v>Specialising in wetrooms, walk in showers bath room design, refurbishment and conversion and level access shower install</v>
      </c>
      <c r="F396" s="10" t="s">
        <v>3347</v>
      </c>
      <c r="G396" s="10" t="s">
        <v>68</v>
      </c>
      <c r="H396" s="11"/>
      <c r="K396" s="30" t="s">
        <v>3348</v>
      </c>
      <c r="L396" s="10" t="s">
        <v>3349</v>
      </c>
      <c r="M396" s="28" t="str">
        <f t="shared" ref="M396:Q396" si="2377">IFERROR(IF(FIND(M$1,$F396)&gt;1,"Age - Children",""),"")</f>
        <v/>
      </c>
      <c r="N396" s="28" t="str">
        <f t="shared" si="2377"/>
        <v/>
      </c>
      <c r="O396" s="28" t="str">
        <f t="shared" si="2377"/>
        <v/>
      </c>
      <c r="P396" s="28" t="str">
        <f t="shared" si="2377"/>
        <v/>
      </c>
      <c r="Q396" s="28" t="str">
        <f t="shared" si="2377"/>
        <v/>
      </c>
      <c r="R396" s="28" t="str">
        <f t="shared" ref="R396:T396" si="2378">IFERROR(IF(FIND(R$1,$F396)&gt;1,"Age - Elderly",""),"")</f>
        <v/>
      </c>
      <c r="S396" s="28" t="str">
        <f t="shared" si="2378"/>
        <v/>
      </c>
      <c r="T396" s="28" t="str">
        <f t="shared" si="2378"/>
        <v/>
      </c>
      <c r="U396" s="28" t="str">
        <f t="shared" si="3"/>
        <v/>
      </c>
      <c r="V396" s="28" t="str">
        <f t="shared" si="4"/>
        <v/>
      </c>
      <c r="X396" s="28" t="str">
        <f t="shared" si="5"/>
        <v/>
      </c>
      <c r="Y396" s="28" t="str">
        <f t="shared" si="6"/>
        <v/>
      </c>
      <c r="Z396" s="28" t="str">
        <f t="shared" si="7"/>
        <v>Gender - Male</v>
      </c>
      <c r="AB396" s="28" t="str">
        <f t="shared" si="8"/>
        <v/>
      </c>
      <c r="AD396" s="28" t="str">
        <f t="shared" si="9"/>
        <v>Gender - Male;</v>
      </c>
      <c r="AG396" s="28" t="str">
        <f t="shared" ref="AG396:AL396" si="2379">IFERROR(IF(FIND(AG$1,$F396)&gt;1,AG$1,""),"")</f>
        <v/>
      </c>
      <c r="AH396" s="28" t="str">
        <f t="shared" si="2379"/>
        <v/>
      </c>
      <c r="AI396" s="28" t="str">
        <f t="shared" si="2379"/>
        <v/>
      </c>
      <c r="AJ396" s="28" t="str">
        <f t="shared" si="2379"/>
        <v/>
      </c>
      <c r="AK396" s="28" t="str">
        <f t="shared" si="2379"/>
        <v/>
      </c>
      <c r="AL396" s="28" t="str">
        <f t="shared" si="2379"/>
        <v/>
      </c>
      <c r="AM396" s="28" t="str">
        <f t="shared" si="11"/>
        <v/>
      </c>
      <c r="AN396" s="28" t="str">
        <f t="shared" ref="AN396:AQ396" si="2380">IFERROR(IF(FIND(AN$1,$F396)&gt;1,"Status - LGBT",""),"")</f>
        <v/>
      </c>
      <c r="AO396" s="28" t="str">
        <f t="shared" si="2380"/>
        <v/>
      </c>
      <c r="AP396" s="28" t="str">
        <f t="shared" si="2380"/>
        <v/>
      </c>
      <c r="AQ396" s="28" t="str">
        <f t="shared" si="2380"/>
        <v/>
      </c>
      <c r="AR396" s="28" t="str">
        <f t="shared" ref="AR396:AV396" si="2381">IFERROR(IF(FIND(AR$1,$F396)&gt;1,"BME",""),"")</f>
        <v/>
      </c>
      <c r="AS396" s="28" t="str">
        <f t="shared" si="2381"/>
        <v/>
      </c>
      <c r="AT396" s="28" t="str">
        <f t="shared" si="2381"/>
        <v/>
      </c>
      <c r="AU396" s="28" t="str">
        <f t="shared" si="2381"/>
        <v/>
      </c>
      <c r="AV396" s="28" t="str">
        <f t="shared" si="2381"/>
        <v/>
      </c>
      <c r="AW396" s="28" t="str">
        <f t="shared" ref="AW396:BC396" si="2382">IFERROR(IF(FIND(AW$1,$F396)&gt;1,AW$1,""),"")</f>
        <v/>
      </c>
      <c r="AX396" s="28" t="str">
        <f t="shared" si="2382"/>
        <v/>
      </c>
      <c r="AY396" s="28" t="str">
        <f t="shared" si="2382"/>
        <v/>
      </c>
      <c r="AZ396" s="28" t="str">
        <f t="shared" si="2382"/>
        <v/>
      </c>
      <c r="BA396" s="28" t="str">
        <f t="shared" si="2382"/>
        <v/>
      </c>
      <c r="BB396" s="28" t="str">
        <f t="shared" si="2382"/>
        <v/>
      </c>
      <c r="BC396" s="28" t="str">
        <f t="shared" si="2382"/>
        <v/>
      </c>
      <c r="BD396" s="28" t="str">
        <f t="shared" si="15"/>
        <v/>
      </c>
      <c r="BG396" s="2" t="s">
        <v>3350</v>
      </c>
      <c r="BI396" s="2" t="s">
        <v>2990</v>
      </c>
      <c r="BJ396" s="28" t="str">
        <f t="shared" si="16"/>
        <v>Leeds</v>
      </c>
      <c r="BK396" s="28" t="str">
        <f t="shared" si="17"/>
        <v>West Yorkshire</v>
      </c>
      <c r="BM396" s="2" t="s">
        <v>98</v>
      </c>
      <c r="BU396" s="12"/>
      <c r="BV396" s="50" t="s">
        <v>580</v>
      </c>
      <c r="BW396" s="12"/>
      <c r="BX396" s="12"/>
      <c r="BY396" s="42" t="str">
        <f t="shared" si="18"/>
        <v>Gender - Male;;LS15</v>
      </c>
      <c r="BZ396" s="42"/>
    </row>
    <row r="397" spans="1:78" ht="15">
      <c r="A397" s="16" t="s">
        <v>37</v>
      </c>
      <c r="B397" s="28">
        <f>VLOOKUP(A397,Organisations!$A$2:$B$7,2,FALSE)</f>
        <v>2</v>
      </c>
      <c r="C397" s="16" t="s">
        <v>3351</v>
      </c>
      <c r="D397" s="16" t="s">
        <v>3352</v>
      </c>
      <c r="E397" s="28" t="str">
        <f t="shared" si="0"/>
        <v>2 Course lunch for the community.</v>
      </c>
      <c r="F397" s="16" t="s">
        <v>3353</v>
      </c>
      <c r="G397" s="16" t="s">
        <v>68</v>
      </c>
      <c r="H397" s="17"/>
      <c r="K397" s="26" t="s">
        <v>1594</v>
      </c>
      <c r="L397" s="16" t="s">
        <v>3354</v>
      </c>
      <c r="M397" s="28" t="str">
        <f t="shared" ref="M397:Q397" si="2383">IFERROR(IF(FIND(M$1,$F397)&gt;1,"Age - Children",""),"")</f>
        <v/>
      </c>
      <c r="N397" s="28" t="str">
        <f t="shared" si="2383"/>
        <v/>
      </c>
      <c r="O397" s="28" t="str">
        <f t="shared" si="2383"/>
        <v/>
      </c>
      <c r="P397" s="28" t="str">
        <f t="shared" si="2383"/>
        <v/>
      </c>
      <c r="Q397" s="28" t="str">
        <f t="shared" si="2383"/>
        <v/>
      </c>
      <c r="R397" s="28" t="str">
        <f t="shared" ref="R397:T397" si="2384">IFERROR(IF(FIND(R$1,$F397)&gt;1,"Age - Elderly",""),"")</f>
        <v/>
      </c>
      <c r="S397" s="28" t="str">
        <f t="shared" si="2384"/>
        <v/>
      </c>
      <c r="T397" s="28" t="str">
        <f t="shared" si="2384"/>
        <v/>
      </c>
      <c r="U397" s="28" t="str">
        <f t="shared" si="3"/>
        <v/>
      </c>
      <c r="V397" s="28" t="str">
        <f t="shared" si="4"/>
        <v/>
      </c>
      <c r="X397" s="28" t="str">
        <f t="shared" si="5"/>
        <v/>
      </c>
      <c r="Y397" s="28" t="str">
        <f t="shared" si="6"/>
        <v/>
      </c>
      <c r="Z397" s="28" t="str">
        <f t="shared" si="7"/>
        <v/>
      </c>
      <c r="AB397" s="28" t="str">
        <f t="shared" si="8"/>
        <v/>
      </c>
      <c r="AD397" s="28" t="str">
        <f t="shared" si="9"/>
        <v/>
      </c>
      <c r="AG397" s="28" t="str">
        <f t="shared" ref="AG397:AL397" si="2385">IFERROR(IF(FIND(AG$1,$F397)&gt;1,AG$1,""),"")</f>
        <v/>
      </c>
      <c r="AH397" s="28" t="str">
        <f t="shared" si="2385"/>
        <v/>
      </c>
      <c r="AI397" s="28" t="str">
        <f t="shared" si="2385"/>
        <v/>
      </c>
      <c r="AJ397" s="28" t="str">
        <f t="shared" si="2385"/>
        <v/>
      </c>
      <c r="AK397" s="28" t="str">
        <f t="shared" si="2385"/>
        <v/>
      </c>
      <c r="AL397" s="28" t="str">
        <f t="shared" si="2385"/>
        <v/>
      </c>
      <c r="AM397" s="28" t="str">
        <f t="shared" si="11"/>
        <v/>
      </c>
      <c r="AN397" s="28" t="str">
        <f t="shared" ref="AN397:AQ397" si="2386">IFERROR(IF(FIND(AN$1,$F397)&gt;1,"Status - LGBT",""),"")</f>
        <v/>
      </c>
      <c r="AO397" s="28" t="str">
        <f t="shared" si="2386"/>
        <v/>
      </c>
      <c r="AP397" s="28" t="str">
        <f t="shared" si="2386"/>
        <v/>
      </c>
      <c r="AQ397" s="28" t="str">
        <f t="shared" si="2386"/>
        <v/>
      </c>
      <c r="AR397" s="28" t="str">
        <f t="shared" ref="AR397:AV397" si="2387">IFERROR(IF(FIND(AR$1,$F397)&gt;1,"BME",""),"")</f>
        <v/>
      </c>
      <c r="AS397" s="28" t="str">
        <f t="shared" si="2387"/>
        <v/>
      </c>
      <c r="AT397" s="28" t="str">
        <f t="shared" si="2387"/>
        <v/>
      </c>
      <c r="AU397" s="28" t="str">
        <f t="shared" si="2387"/>
        <v/>
      </c>
      <c r="AV397" s="28" t="str">
        <f t="shared" si="2387"/>
        <v/>
      </c>
      <c r="AW397" s="28" t="str">
        <f t="shared" ref="AW397:BC397" si="2388">IFERROR(IF(FIND(AW$1,$F397)&gt;1,AW$1,""),"")</f>
        <v/>
      </c>
      <c r="AX397" s="28" t="str">
        <f t="shared" si="2388"/>
        <v/>
      </c>
      <c r="AY397" s="28" t="str">
        <f t="shared" si="2388"/>
        <v/>
      </c>
      <c r="AZ397" s="28" t="str">
        <f t="shared" si="2388"/>
        <v/>
      </c>
      <c r="BA397" s="28" t="str">
        <f t="shared" si="2388"/>
        <v/>
      </c>
      <c r="BB397" s="28" t="str">
        <f t="shared" si="2388"/>
        <v/>
      </c>
      <c r="BC397" s="28" t="str">
        <f t="shared" si="2388"/>
        <v/>
      </c>
      <c r="BD397" s="28" t="str">
        <f t="shared" si="15"/>
        <v/>
      </c>
      <c r="BG397" s="2" t="s">
        <v>3355</v>
      </c>
      <c r="BI397" s="2" t="s">
        <v>2995</v>
      </c>
      <c r="BJ397" s="28" t="str">
        <f t="shared" si="16"/>
        <v/>
      </c>
      <c r="BK397" s="28" t="str">
        <f t="shared" si="17"/>
        <v/>
      </c>
      <c r="BM397" s="2" t="s">
        <v>98</v>
      </c>
      <c r="BU397" s="18"/>
      <c r="BV397" s="47" t="s">
        <v>574</v>
      </c>
      <c r="BW397" s="18"/>
      <c r="BX397" s="18"/>
      <c r="BY397" s="42" t="str">
        <f t="shared" si="18"/>
        <v>LS11</v>
      </c>
      <c r="BZ397" s="43"/>
    </row>
    <row r="398" spans="1:78" ht="15">
      <c r="A398" s="10" t="s">
        <v>37</v>
      </c>
      <c r="B398" s="28">
        <f>VLOOKUP(A398,Organisations!$A$2:$B$7,2,FALSE)</f>
        <v>2</v>
      </c>
      <c r="C398" s="10" t="s">
        <v>3356</v>
      </c>
      <c r="D398" s="10" t="s">
        <v>3357</v>
      </c>
      <c r="E398" s="28" t="str">
        <f t="shared" si="0"/>
        <v>3 course hot nutritious meal.</v>
      </c>
      <c r="F398" s="10" t="s">
        <v>3358</v>
      </c>
      <c r="G398" s="10" t="s">
        <v>68</v>
      </c>
      <c r="H398" s="11"/>
      <c r="K398" s="30" t="s">
        <v>1594</v>
      </c>
      <c r="L398" s="10" t="s">
        <v>3354</v>
      </c>
      <c r="M398" s="28" t="str">
        <f t="shared" ref="M398:Q398" si="2389">IFERROR(IF(FIND(M$1,$F398)&gt;1,"Age - Children",""),"")</f>
        <v/>
      </c>
      <c r="N398" s="28" t="str">
        <f t="shared" si="2389"/>
        <v/>
      </c>
      <c r="O398" s="28" t="str">
        <f t="shared" si="2389"/>
        <v/>
      </c>
      <c r="P398" s="28" t="str">
        <f t="shared" si="2389"/>
        <v/>
      </c>
      <c r="Q398" s="28" t="str">
        <f t="shared" si="2389"/>
        <v/>
      </c>
      <c r="R398" s="28" t="str">
        <f t="shared" ref="R398:T398" si="2390">IFERROR(IF(FIND(R$1,$F398)&gt;1,"Age - Elderly",""),"")</f>
        <v/>
      </c>
      <c r="S398" s="28" t="str">
        <f t="shared" si="2390"/>
        <v/>
      </c>
      <c r="T398" s="28" t="str">
        <f t="shared" si="2390"/>
        <v/>
      </c>
      <c r="U398" s="28" t="str">
        <f t="shared" si="3"/>
        <v/>
      </c>
      <c r="V398" s="28" t="str">
        <f t="shared" si="4"/>
        <v/>
      </c>
      <c r="X398" s="28" t="str">
        <f t="shared" si="5"/>
        <v/>
      </c>
      <c r="Y398" s="28" t="str">
        <f t="shared" si="6"/>
        <v/>
      </c>
      <c r="Z398" s="28" t="str">
        <f t="shared" si="7"/>
        <v/>
      </c>
      <c r="AB398" s="28" t="str">
        <f t="shared" si="8"/>
        <v/>
      </c>
      <c r="AD398" s="28" t="str">
        <f t="shared" si="9"/>
        <v/>
      </c>
      <c r="AG398" s="28" t="str">
        <f t="shared" ref="AG398:AL398" si="2391">IFERROR(IF(FIND(AG$1,$F398)&gt;1,AG$1,""),"")</f>
        <v/>
      </c>
      <c r="AH398" s="28" t="str">
        <f t="shared" si="2391"/>
        <v/>
      </c>
      <c r="AI398" s="28" t="str">
        <f t="shared" si="2391"/>
        <v/>
      </c>
      <c r="AJ398" s="28" t="str">
        <f t="shared" si="2391"/>
        <v/>
      </c>
      <c r="AK398" s="28" t="str">
        <f t="shared" si="2391"/>
        <v/>
      </c>
      <c r="AL398" s="28" t="str">
        <f t="shared" si="2391"/>
        <v/>
      </c>
      <c r="AM398" s="28" t="str">
        <f t="shared" si="11"/>
        <v/>
      </c>
      <c r="AN398" s="28" t="str">
        <f t="shared" ref="AN398:AQ398" si="2392">IFERROR(IF(FIND(AN$1,$F398)&gt;1,"Status - LGBT",""),"")</f>
        <v/>
      </c>
      <c r="AO398" s="28" t="str">
        <f t="shared" si="2392"/>
        <v/>
      </c>
      <c r="AP398" s="28" t="str">
        <f t="shared" si="2392"/>
        <v/>
      </c>
      <c r="AQ398" s="28" t="str">
        <f t="shared" si="2392"/>
        <v/>
      </c>
      <c r="AR398" s="28" t="str">
        <f t="shared" ref="AR398:AV398" si="2393">IFERROR(IF(FIND(AR$1,$F398)&gt;1,"BME",""),"")</f>
        <v/>
      </c>
      <c r="AS398" s="28" t="str">
        <f t="shared" si="2393"/>
        <v/>
      </c>
      <c r="AT398" s="28" t="str">
        <f t="shared" si="2393"/>
        <v/>
      </c>
      <c r="AU398" s="28" t="str">
        <f t="shared" si="2393"/>
        <v/>
      </c>
      <c r="AV398" s="28" t="str">
        <f t="shared" si="2393"/>
        <v/>
      </c>
      <c r="AW398" s="28" t="str">
        <f t="shared" ref="AW398:BC398" si="2394">IFERROR(IF(FIND(AW$1,$F398)&gt;1,AW$1,""),"")</f>
        <v/>
      </c>
      <c r="AX398" s="28" t="str">
        <f t="shared" si="2394"/>
        <v/>
      </c>
      <c r="AY398" s="28" t="str">
        <f t="shared" si="2394"/>
        <v/>
      </c>
      <c r="AZ398" s="28" t="str">
        <f t="shared" si="2394"/>
        <v/>
      </c>
      <c r="BA398" s="28" t="str">
        <f t="shared" si="2394"/>
        <v/>
      </c>
      <c r="BB398" s="28" t="str">
        <f t="shared" si="2394"/>
        <v/>
      </c>
      <c r="BC398" s="28" t="str">
        <f t="shared" si="2394"/>
        <v/>
      </c>
      <c r="BD398" s="28" t="str">
        <f t="shared" si="15"/>
        <v/>
      </c>
      <c r="BG398" s="2" t="s">
        <v>3359</v>
      </c>
      <c r="BI398" s="2" t="s">
        <v>3002</v>
      </c>
      <c r="BJ398" s="28" t="str">
        <f t="shared" si="16"/>
        <v/>
      </c>
      <c r="BK398" s="28" t="str">
        <f t="shared" si="17"/>
        <v/>
      </c>
      <c r="BM398" s="2" t="s">
        <v>98</v>
      </c>
      <c r="BU398" s="12"/>
      <c r="BV398" s="50" t="s">
        <v>574</v>
      </c>
      <c r="BW398" s="12"/>
      <c r="BX398" s="12"/>
      <c r="BY398" s="42" t="str">
        <f t="shared" si="18"/>
        <v>LS11</v>
      </c>
      <c r="BZ398" s="42"/>
    </row>
    <row r="399" spans="1:78" ht="15">
      <c r="A399" s="16" t="s">
        <v>37</v>
      </c>
      <c r="B399" s="28">
        <f>VLOOKUP(A399,Organisations!$A$2:$B$7,2,FALSE)</f>
        <v>2</v>
      </c>
      <c r="C399" s="16" t="s">
        <v>3361</v>
      </c>
      <c r="D399" s="16" t="s">
        <v>3362</v>
      </c>
      <c r="E399" s="28" t="str">
        <f t="shared" si="0"/>
        <v>I offer a one to one decluttering and organising service. If you feel overwhelmed by clutter and don't know where to sta</v>
      </c>
      <c r="F399" s="16" t="s">
        <v>3364</v>
      </c>
      <c r="G399" s="16" t="s">
        <v>68</v>
      </c>
      <c r="H399" s="17"/>
      <c r="K399" s="26" t="s">
        <v>3365</v>
      </c>
      <c r="L399" s="16" t="s">
        <v>3366</v>
      </c>
      <c r="M399" s="28" t="str">
        <f t="shared" ref="M399:Q399" si="2395">IFERROR(IF(FIND(M$1,$F399)&gt;1,"Age - Children",""),"")</f>
        <v/>
      </c>
      <c r="N399" s="28" t="str">
        <f t="shared" si="2395"/>
        <v/>
      </c>
      <c r="O399" s="28" t="str">
        <f t="shared" si="2395"/>
        <v/>
      </c>
      <c r="P399" s="28" t="str">
        <f t="shared" si="2395"/>
        <v/>
      </c>
      <c r="Q399" s="28" t="str">
        <f t="shared" si="2395"/>
        <v/>
      </c>
      <c r="R399" s="28" t="str">
        <f t="shared" ref="R399:T399" si="2396">IFERROR(IF(FIND(R$1,$F399)&gt;1,"Age - Elderly",""),"")</f>
        <v/>
      </c>
      <c r="S399" s="28" t="str">
        <f t="shared" si="2396"/>
        <v/>
      </c>
      <c r="T399" s="28" t="str">
        <f t="shared" si="2396"/>
        <v/>
      </c>
      <c r="U399" s="28" t="str">
        <f t="shared" si="3"/>
        <v/>
      </c>
      <c r="V399" s="28" t="str">
        <f t="shared" si="4"/>
        <v/>
      </c>
      <c r="X399" s="28" t="str">
        <f t="shared" si="5"/>
        <v/>
      </c>
      <c r="Y399" s="28" t="str">
        <f t="shared" si="6"/>
        <v/>
      </c>
      <c r="Z399" s="28" t="str">
        <f t="shared" si="7"/>
        <v>Gender - Male</v>
      </c>
      <c r="AB399" s="28" t="str">
        <f t="shared" si="8"/>
        <v/>
      </c>
      <c r="AD399" s="28" t="str">
        <f t="shared" si="9"/>
        <v>Gender - Male;</v>
      </c>
      <c r="AG399" s="28" t="str">
        <f t="shared" ref="AG399:AL399" si="2397">IFERROR(IF(FIND(AG$1,$F399)&gt;1,AG$1,""),"")</f>
        <v/>
      </c>
      <c r="AH399" s="28" t="str">
        <f t="shared" si="2397"/>
        <v/>
      </c>
      <c r="AI399" s="28" t="str">
        <f t="shared" si="2397"/>
        <v/>
      </c>
      <c r="AJ399" s="28" t="str">
        <f t="shared" si="2397"/>
        <v/>
      </c>
      <c r="AK399" s="28" t="str">
        <f t="shared" si="2397"/>
        <v/>
      </c>
      <c r="AL399" s="28" t="str">
        <f t="shared" si="2397"/>
        <v/>
      </c>
      <c r="AM399" s="28" t="str">
        <f t="shared" si="11"/>
        <v/>
      </c>
      <c r="AN399" s="28" t="str">
        <f t="shared" ref="AN399:AQ399" si="2398">IFERROR(IF(FIND(AN$1,$F399)&gt;1,"Status - LGBT",""),"")</f>
        <v/>
      </c>
      <c r="AO399" s="28" t="str">
        <f t="shared" si="2398"/>
        <v/>
      </c>
      <c r="AP399" s="28" t="str">
        <f t="shared" si="2398"/>
        <v/>
      </c>
      <c r="AQ399" s="28" t="str">
        <f t="shared" si="2398"/>
        <v/>
      </c>
      <c r="AR399" s="28" t="str">
        <f t="shared" ref="AR399:AV399" si="2399">IFERROR(IF(FIND(AR$1,$F399)&gt;1,"BME",""),"")</f>
        <v/>
      </c>
      <c r="AS399" s="28" t="str">
        <f t="shared" si="2399"/>
        <v/>
      </c>
      <c r="AT399" s="28" t="str">
        <f t="shared" si="2399"/>
        <v/>
      </c>
      <c r="AU399" s="28" t="str">
        <f t="shared" si="2399"/>
        <v/>
      </c>
      <c r="AV399" s="28" t="str">
        <f t="shared" si="2399"/>
        <v/>
      </c>
      <c r="AW399" s="28" t="str">
        <f t="shared" ref="AW399:BC399" si="2400">IFERROR(IF(FIND(AW$1,$F399)&gt;1,AW$1,""),"")</f>
        <v/>
      </c>
      <c r="AX399" s="28" t="str">
        <f t="shared" si="2400"/>
        <v/>
      </c>
      <c r="AY399" s="28" t="str">
        <f t="shared" si="2400"/>
        <v/>
      </c>
      <c r="AZ399" s="28" t="str">
        <f t="shared" si="2400"/>
        <v/>
      </c>
      <c r="BA399" s="28" t="str">
        <f t="shared" si="2400"/>
        <v/>
      </c>
      <c r="BB399" s="28" t="str">
        <f t="shared" si="2400"/>
        <v/>
      </c>
      <c r="BC399" s="28" t="str">
        <f t="shared" si="2400"/>
        <v/>
      </c>
      <c r="BD399" s="28" t="str">
        <f t="shared" si="15"/>
        <v/>
      </c>
      <c r="BG399" s="2" t="s">
        <v>3367</v>
      </c>
      <c r="BI399" s="2" t="s">
        <v>3010</v>
      </c>
      <c r="BJ399" s="28" t="str">
        <f t="shared" si="16"/>
        <v/>
      </c>
      <c r="BK399" s="28" t="str">
        <f t="shared" si="17"/>
        <v/>
      </c>
      <c r="BM399" s="2" t="s">
        <v>98</v>
      </c>
      <c r="BU399" s="18"/>
      <c r="BV399" s="47" t="s">
        <v>601</v>
      </c>
      <c r="BW399" s="18"/>
      <c r="BX399" s="18"/>
      <c r="BY399" s="42" t="str">
        <f t="shared" si="18"/>
        <v>Gender - Male;;LS29</v>
      </c>
      <c r="BZ399" s="43"/>
    </row>
    <row r="400" spans="1:78" ht="15">
      <c r="A400" s="10" t="s">
        <v>37</v>
      </c>
      <c r="B400" s="28">
        <f>VLOOKUP(A400,Organisations!$A$2:$B$7,2,FALSE)</f>
        <v>2</v>
      </c>
      <c r="C400" s="10" t="s">
        <v>3368</v>
      </c>
      <c r="D400" s="10" t="s">
        <v>3369</v>
      </c>
      <c r="E400" s="28" t="str">
        <f t="shared" si="0"/>
        <v>Support, including from peers, for families after homicide &amp; suicide (especially, but not limited to, domestic homicide)</v>
      </c>
      <c r="F400" s="10" t="s">
        <v>3371</v>
      </c>
      <c r="G400" s="10" t="s">
        <v>68</v>
      </c>
      <c r="H400" s="11"/>
      <c r="K400" s="30" t="s">
        <v>3372</v>
      </c>
      <c r="L400" s="12"/>
      <c r="M400" s="28" t="str">
        <f t="shared" ref="M400:Q400" si="2401">IFERROR(IF(FIND(M$1,$F400)&gt;1,"Age - Children",""),"")</f>
        <v/>
      </c>
      <c r="N400" s="28" t="str">
        <f t="shared" si="2401"/>
        <v/>
      </c>
      <c r="O400" s="28" t="str">
        <f t="shared" si="2401"/>
        <v/>
      </c>
      <c r="P400" s="28" t="str">
        <f t="shared" si="2401"/>
        <v/>
      </c>
      <c r="Q400" s="28" t="str">
        <f t="shared" si="2401"/>
        <v/>
      </c>
      <c r="R400" s="28" t="str">
        <f t="shared" ref="R400:T400" si="2402">IFERROR(IF(FIND(R$1,$F400)&gt;1,"Age - Elderly",""),"")</f>
        <v/>
      </c>
      <c r="S400" s="28" t="str">
        <f t="shared" si="2402"/>
        <v/>
      </c>
      <c r="T400" s="28" t="str">
        <f t="shared" si="2402"/>
        <v/>
      </c>
      <c r="U400" s="28" t="str">
        <f t="shared" si="3"/>
        <v/>
      </c>
      <c r="V400" s="28" t="str">
        <f t="shared" si="4"/>
        <v/>
      </c>
      <c r="X400" s="28" t="str">
        <f t="shared" si="5"/>
        <v/>
      </c>
      <c r="Y400" s="28" t="str">
        <f t="shared" si="6"/>
        <v/>
      </c>
      <c r="Z400" s="28" t="str">
        <f t="shared" si="7"/>
        <v/>
      </c>
      <c r="AB400" s="28" t="str">
        <f t="shared" si="8"/>
        <v/>
      </c>
      <c r="AD400" s="28" t="str">
        <f t="shared" si="9"/>
        <v/>
      </c>
      <c r="AG400" s="28" t="str">
        <f t="shared" ref="AG400:AL400" si="2403">IFERROR(IF(FIND(AG$1,$F400)&gt;1,AG$1,""),"")</f>
        <v/>
      </c>
      <c r="AH400" s="28" t="str">
        <f t="shared" si="2403"/>
        <v/>
      </c>
      <c r="AI400" s="28" t="str">
        <f t="shared" si="2403"/>
        <v/>
      </c>
      <c r="AJ400" s="28" t="str">
        <f t="shared" si="2403"/>
        <v/>
      </c>
      <c r="AK400" s="28" t="str">
        <f t="shared" si="2403"/>
        <v/>
      </c>
      <c r="AL400" s="28" t="str">
        <f t="shared" si="2403"/>
        <v/>
      </c>
      <c r="AM400" s="28" t="str">
        <f t="shared" si="11"/>
        <v/>
      </c>
      <c r="AN400" s="28" t="str">
        <f t="shared" ref="AN400:AQ400" si="2404">IFERROR(IF(FIND(AN$1,$F400)&gt;1,"Status - LGBT",""),"")</f>
        <v/>
      </c>
      <c r="AO400" s="28" t="str">
        <f t="shared" si="2404"/>
        <v/>
      </c>
      <c r="AP400" s="28" t="str">
        <f t="shared" si="2404"/>
        <v/>
      </c>
      <c r="AQ400" s="28" t="str">
        <f t="shared" si="2404"/>
        <v/>
      </c>
      <c r="AR400" s="28" t="str">
        <f t="shared" ref="AR400:AV400" si="2405">IFERROR(IF(FIND(AR$1,$F400)&gt;1,"BME",""),"")</f>
        <v/>
      </c>
      <c r="AS400" s="28" t="str">
        <f t="shared" si="2405"/>
        <v/>
      </c>
      <c r="AT400" s="28" t="str">
        <f t="shared" si="2405"/>
        <v/>
      </c>
      <c r="AU400" s="28" t="str">
        <f t="shared" si="2405"/>
        <v/>
      </c>
      <c r="AV400" s="28" t="str">
        <f t="shared" si="2405"/>
        <v/>
      </c>
      <c r="AW400" s="28" t="str">
        <f t="shared" ref="AW400:BC400" si="2406">IFERROR(IF(FIND(AW$1,$F400)&gt;1,AW$1,""),"")</f>
        <v/>
      </c>
      <c r="AX400" s="28" t="str">
        <f t="shared" si="2406"/>
        <v/>
      </c>
      <c r="AY400" s="28" t="str">
        <f t="shared" si="2406"/>
        <v/>
      </c>
      <c r="AZ400" s="28" t="str">
        <f t="shared" si="2406"/>
        <v/>
      </c>
      <c r="BA400" s="28" t="str">
        <f t="shared" si="2406"/>
        <v/>
      </c>
      <c r="BB400" s="28" t="str">
        <f t="shared" si="2406"/>
        <v/>
      </c>
      <c r="BC400" s="28" t="str">
        <f t="shared" si="2406"/>
        <v/>
      </c>
      <c r="BD400" s="28" t="str">
        <f t="shared" si="15"/>
        <v/>
      </c>
      <c r="BG400" s="2" t="s">
        <v>3373</v>
      </c>
      <c r="BJ400" s="28" t="str">
        <f t="shared" si="16"/>
        <v/>
      </c>
      <c r="BK400" s="28" t="str">
        <f t="shared" si="17"/>
        <v/>
      </c>
      <c r="BM400" s="2" t="s">
        <v>98</v>
      </c>
      <c r="BU400" s="12"/>
      <c r="BV400" s="12"/>
      <c r="BW400" s="12"/>
      <c r="BX400" s="12"/>
      <c r="BY400" s="42" t="str">
        <f t="shared" si="18"/>
        <v/>
      </c>
      <c r="BZ400" s="42"/>
    </row>
    <row r="401" spans="1:78" ht="15">
      <c r="A401" s="16" t="s">
        <v>37</v>
      </c>
      <c r="B401" s="28">
        <f>VLOOKUP(A401,Organisations!$A$2:$B$7,2,FALSE)</f>
        <v>2</v>
      </c>
      <c r="C401" s="16" t="s">
        <v>3375</v>
      </c>
      <c r="D401" s="16" t="s">
        <v>3376</v>
      </c>
      <c r="E401" s="28" t="str">
        <f t="shared" si="0"/>
        <v>Abbey Grange Medical Practice operates across 3 surgery sites. Patients can be seen at any of the sites. Minor Surgery a</v>
      </c>
      <c r="F401" s="16" t="s">
        <v>3378</v>
      </c>
      <c r="G401" s="16" t="s">
        <v>68</v>
      </c>
      <c r="H401" s="17"/>
      <c r="K401" s="26" t="s">
        <v>3379</v>
      </c>
      <c r="L401" s="16" t="s">
        <v>3380</v>
      </c>
      <c r="M401" s="28" t="str">
        <f t="shared" ref="M401:Q401" si="2407">IFERROR(IF(FIND(M$1,$F401)&gt;1,"Age - Children",""),"")</f>
        <v/>
      </c>
      <c r="N401" s="28" t="str">
        <f t="shared" si="2407"/>
        <v/>
      </c>
      <c r="O401" s="28" t="str">
        <f t="shared" si="2407"/>
        <v/>
      </c>
      <c r="P401" s="28" t="str">
        <f t="shared" si="2407"/>
        <v/>
      </c>
      <c r="Q401" s="28" t="str">
        <f t="shared" si="2407"/>
        <v/>
      </c>
      <c r="R401" s="28" t="str">
        <f t="shared" ref="R401:T401" si="2408">IFERROR(IF(FIND(R$1,$F401)&gt;1,"Age - Elderly",""),"")</f>
        <v/>
      </c>
      <c r="S401" s="28" t="str">
        <f t="shared" si="2408"/>
        <v/>
      </c>
      <c r="T401" s="28" t="str">
        <f t="shared" si="2408"/>
        <v/>
      </c>
      <c r="U401" s="28" t="str">
        <f t="shared" si="3"/>
        <v/>
      </c>
      <c r="V401" s="28" t="str">
        <f t="shared" si="4"/>
        <v/>
      </c>
      <c r="X401" s="28" t="str">
        <f t="shared" si="5"/>
        <v/>
      </c>
      <c r="Y401" s="28" t="str">
        <f t="shared" si="6"/>
        <v/>
      </c>
      <c r="Z401" s="28" t="str">
        <f t="shared" si="7"/>
        <v/>
      </c>
      <c r="AB401" s="28" t="str">
        <f t="shared" si="8"/>
        <v/>
      </c>
      <c r="AD401" s="28" t="str">
        <f t="shared" si="9"/>
        <v/>
      </c>
      <c r="AG401" s="28" t="str">
        <f t="shared" ref="AG401:AL401" si="2409">IFERROR(IF(FIND(AG$1,$F401)&gt;1,AG$1,""),"")</f>
        <v/>
      </c>
      <c r="AH401" s="28" t="str">
        <f t="shared" si="2409"/>
        <v/>
      </c>
      <c r="AI401" s="28" t="str">
        <f t="shared" si="2409"/>
        <v/>
      </c>
      <c r="AJ401" s="28" t="str">
        <f t="shared" si="2409"/>
        <v/>
      </c>
      <c r="AK401" s="28" t="str">
        <f t="shared" si="2409"/>
        <v/>
      </c>
      <c r="AL401" s="28" t="str">
        <f t="shared" si="2409"/>
        <v/>
      </c>
      <c r="AM401" s="28" t="str">
        <f t="shared" si="11"/>
        <v/>
      </c>
      <c r="AN401" s="28" t="str">
        <f t="shared" ref="AN401:AQ401" si="2410">IFERROR(IF(FIND(AN$1,$F401)&gt;1,"Status - LGBT",""),"")</f>
        <v/>
      </c>
      <c r="AO401" s="28" t="str">
        <f t="shared" si="2410"/>
        <v/>
      </c>
      <c r="AP401" s="28" t="str">
        <f t="shared" si="2410"/>
        <v/>
      </c>
      <c r="AQ401" s="28" t="str">
        <f t="shared" si="2410"/>
        <v/>
      </c>
      <c r="AR401" s="28" t="str">
        <f t="shared" ref="AR401:AV401" si="2411">IFERROR(IF(FIND(AR$1,$F401)&gt;1,"BME",""),"")</f>
        <v/>
      </c>
      <c r="AS401" s="28" t="str">
        <f t="shared" si="2411"/>
        <v/>
      </c>
      <c r="AT401" s="28" t="str">
        <f t="shared" si="2411"/>
        <v/>
      </c>
      <c r="AU401" s="28" t="str">
        <f t="shared" si="2411"/>
        <v/>
      </c>
      <c r="AV401" s="28" t="str">
        <f t="shared" si="2411"/>
        <v/>
      </c>
      <c r="AW401" s="28" t="str">
        <f t="shared" ref="AW401:BC401" si="2412">IFERROR(IF(FIND(AW$1,$F401)&gt;1,AW$1,""),"")</f>
        <v/>
      </c>
      <c r="AX401" s="28" t="str">
        <f t="shared" si="2412"/>
        <v/>
      </c>
      <c r="AY401" s="28" t="str">
        <f t="shared" si="2412"/>
        <v/>
      </c>
      <c r="AZ401" s="28" t="str">
        <f t="shared" si="2412"/>
        <v/>
      </c>
      <c r="BA401" s="28" t="str">
        <f t="shared" si="2412"/>
        <v/>
      </c>
      <c r="BB401" s="28" t="str">
        <f t="shared" si="2412"/>
        <v/>
      </c>
      <c r="BC401" s="28" t="str">
        <f t="shared" si="2412"/>
        <v/>
      </c>
      <c r="BD401" s="28" t="str">
        <f t="shared" si="15"/>
        <v/>
      </c>
      <c r="BG401" s="2" t="s">
        <v>3381</v>
      </c>
      <c r="BI401" s="2" t="s">
        <v>3021</v>
      </c>
      <c r="BJ401" s="28" t="str">
        <f t="shared" si="16"/>
        <v>Leeds</v>
      </c>
      <c r="BK401" s="28" t="str">
        <f t="shared" si="17"/>
        <v>West Yorkshire</v>
      </c>
      <c r="BM401" s="2" t="s">
        <v>98</v>
      </c>
      <c r="BU401" s="18"/>
      <c r="BV401" s="47" t="s">
        <v>567</v>
      </c>
      <c r="BW401" s="18"/>
      <c r="BX401" s="18"/>
      <c r="BY401" s="42" t="str">
        <f t="shared" si="18"/>
        <v>LS5</v>
      </c>
      <c r="BZ401" s="43"/>
    </row>
    <row r="402" spans="1:78" ht="15">
      <c r="A402" s="10" t="s">
        <v>37</v>
      </c>
      <c r="B402" s="28">
        <f>VLOOKUP(A402,Organisations!$A$2:$B$7,2,FALSE)</f>
        <v>2</v>
      </c>
      <c r="C402" s="10" t="s">
        <v>3383</v>
      </c>
      <c r="D402" s="10" t="s">
        <v>3384</v>
      </c>
      <c r="E402" s="28" t="str">
        <f t="shared" si="0"/>
        <v>Step back in time and explore the Victorian streets of Abbey House Museum, a family friendly fun day out for all the fam</v>
      </c>
      <c r="F402" s="10" t="s">
        <v>3386</v>
      </c>
      <c r="G402" s="10" t="s">
        <v>68</v>
      </c>
      <c r="H402" s="11"/>
      <c r="K402" s="30" t="s">
        <v>3387</v>
      </c>
      <c r="L402" s="10" t="s">
        <v>3388</v>
      </c>
      <c r="M402" s="28" t="str">
        <f t="shared" ref="M402:Q402" si="2413">IFERROR(IF(FIND(M$1,$F402)&gt;1,"Age - Children",""),"")</f>
        <v/>
      </c>
      <c r="N402" s="28" t="str">
        <f t="shared" si="2413"/>
        <v/>
      </c>
      <c r="O402" s="28" t="str">
        <f t="shared" si="2413"/>
        <v/>
      </c>
      <c r="P402" s="28" t="str">
        <f t="shared" si="2413"/>
        <v/>
      </c>
      <c r="Q402" s="28" t="str">
        <f t="shared" si="2413"/>
        <v/>
      </c>
      <c r="R402" s="28" t="str">
        <f t="shared" ref="R402:T402" si="2414">IFERROR(IF(FIND(R$1,$F402)&gt;1,"Age - Elderly",""),"")</f>
        <v/>
      </c>
      <c r="S402" s="28" t="str">
        <f t="shared" si="2414"/>
        <v/>
      </c>
      <c r="T402" s="28" t="str">
        <f t="shared" si="2414"/>
        <v/>
      </c>
      <c r="U402" s="28" t="str">
        <f t="shared" si="3"/>
        <v/>
      </c>
      <c r="V402" s="28" t="str">
        <f t="shared" si="4"/>
        <v>Status - disabled</v>
      </c>
      <c r="X402" s="28" t="str">
        <f t="shared" si="5"/>
        <v/>
      </c>
      <c r="Y402" s="28" t="str">
        <f t="shared" si="6"/>
        <v/>
      </c>
      <c r="Z402" s="28" t="str">
        <f t="shared" si="7"/>
        <v/>
      </c>
      <c r="AB402" s="28" t="str">
        <f t="shared" si="8"/>
        <v/>
      </c>
      <c r="AD402" s="28" t="str">
        <f t="shared" si="9"/>
        <v/>
      </c>
      <c r="AG402" s="28" t="str">
        <f t="shared" ref="AG402:AL402" si="2415">IFERROR(IF(FIND(AG$1,$F402)&gt;1,AG$1,""),"")</f>
        <v/>
      </c>
      <c r="AH402" s="28" t="str">
        <f t="shared" si="2415"/>
        <v/>
      </c>
      <c r="AI402" s="28" t="str">
        <f t="shared" si="2415"/>
        <v/>
      </c>
      <c r="AJ402" s="28" t="str">
        <f t="shared" si="2415"/>
        <v/>
      </c>
      <c r="AK402" s="28" t="str">
        <f t="shared" si="2415"/>
        <v/>
      </c>
      <c r="AL402" s="28" t="str">
        <f t="shared" si="2415"/>
        <v/>
      </c>
      <c r="AM402" s="28" t="str">
        <f t="shared" si="11"/>
        <v/>
      </c>
      <c r="AN402" s="28" t="str">
        <f t="shared" ref="AN402:AQ402" si="2416">IFERROR(IF(FIND(AN$1,$F402)&gt;1,"Status - LGBT",""),"")</f>
        <v/>
      </c>
      <c r="AO402" s="28" t="str">
        <f t="shared" si="2416"/>
        <v/>
      </c>
      <c r="AP402" s="28" t="str">
        <f t="shared" si="2416"/>
        <v/>
      </c>
      <c r="AQ402" s="28" t="str">
        <f t="shared" si="2416"/>
        <v/>
      </c>
      <c r="AR402" s="28" t="str">
        <f t="shared" ref="AR402:AV402" si="2417">IFERROR(IF(FIND(AR$1,$F402)&gt;1,"BME",""),"")</f>
        <v/>
      </c>
      <c r="AS402" s="28" t="str">
        <f t="shared" si="2417"/>
        <v/>
      </c>
      <c r="AT402" s="28" t="str">
        <f t="shared" si="2417"/>
        <v/>
      </c>
      <c r="AU402" s="28" t="str">
        <f t="shared" si="2417"/>
        <v/>
      </c>
      <c r="AV402" s="28" t="str">
        <f t="shared" si="2417"/>
        <v/>
      </c>
      <c r="AW402" s="28" t="str">
        <f t="shared" ref="AW402:BC402" si="2418">IFERROR(IF(FIND(AW$1,$F402)&gt;1,AW$1,""),"")</f>
        <v/>
      </c>
      <c r="AX402" s="28" t="str">
        <f t="shared" si="2418"/>
        <v/>
      </c>
      <c r="AY402" s="28" t="str">
        <f t="shared" si="2418"/>
        <v/>
      </c>
      <c r="AZ402" s="28" t="str">
        <f t="shared" si="2418"/>
        <v/>
      </c>
      <c r="BA402" s="28" t="str">
        <f t="shared" si="2418"/>
        <v/>
      </c>
      <c r="BB402" s="28" t="str">
        <f t="shared" si="2418"/>
        <v/>
      </c>
      <c r="BC402" s="28" t="str">
        <f t="shared" si="2418"/>
        <v/>
      </c>
      <c r="BD402" s="28" t="str">
        <f t="shared" si="15"/>
        <v/>
      </c>
      <c r="BG402" s="2" t="s">
        <v>3389</v>
      </c>
      <c r="BI402" s="2" t="s">
        <v>3029</v>
      </c>
      <c r="BJ402" s="28" t="str">
        <f t="shared" si="16"/>
        <v>Leeds</v>
      </c>
      <c r="BK402" s="28" t="str">
        <f t="shared" si="17"/>
        <v>West Yorkshire</v>
      </c>
      <c r="BM402" s="2" t="s">
        <v>98</v>
      </c>
      <c r="BU402" s="12"/>
      <c r="BV402" s="50" t="s">
        <v>567</v>
      </c>
      <c r="BW402" s="12"/>
      <c r="BX402" s="12"/>
      <c r="BY402" s="42" t="str">
        <f t="shared" si="18"/>
        <v>Status - disabled;LS5</v>
      </c>
      <c r="BZ402" s="42"/>
    </row>
    <row r="403" spans="1:78" ht="15">
      <c r="A403" s="16" t="s">
        <v>37</v>
      </c>
      <c r="B403" s="28">
        <f>VLOOKUP(A403,Organisations!$A$2:$B$7,2,FALSE)</f>
        <v>2</v>
      </c>
      <c r="C403" s="16" t="s">
        <v>3390</v>
      </c>
      <c r="D403" s="16" t="s">
        <v>3391</v>
      </c>
      <c r="E403" s="28" t="str">
        <f t="shared" si="0"/>
        <v/>
      </c>
      <c r="F403" s="16"/>
      <c r="G403" s="16" t="s">
        <v>68</v>
      </c>
      <c r="H403" s="17"/>
      <c r="K403" s="26" t="s">
        <v>3392</v>
      </c>
      <c r="L403" s="16" t="s">
        <v>3393</v>
      </c>
      <c r="M403" s="28" t="str">
        <f t="shared" ref="M403:Q403" si="2419">IFERROR(IF(FIND(M$1,$F403)&gt;1,"Age - Children",""),"")</f>
        <v/>
      </c>
      <c r="N403" s="28" t="str">
        <f t="shared" si="2419"/>
        <v/>
      </c>
      <c r="O403" s="28" t="str">
        <f t="shared" si="2419"/>
        <v/>
      </c>
      <c r="P403" s="28" t="str">
        <f t="shared" si="2419"/>
        <v/>
      </c>
      <c r="Q403" s="28" t="str">
        <f t="shared" si="2419"/>
        <v/>
      </c>
      <c r="R403" s="28" t="str">
        <f t="shared" ref="R403:T403" si="2420">IFERROR(IF(FIND(R$1,$F403)&gt;1,"Age - Elderly",""),"")</f>
        <v/>
      </c>
      <c r="S403" s="28" t="str">
        <f t="shared" si="2420"/>
        <v/>
      </c>
      <c r="T403" s="28" t="str">
        <f t="shared" si="2420"/>
        <v/>
      </c>
      <c r="U403" s="28" t="str">
        <f t="shared" si="3"/>
        <v/>
      </c>
      <c r="V403" s="28" t="str">
        <f t="shared" si="4"/>
        <v/>
      </c>
      <c r="X403" s="28" t="str">
        <f t="shared" si="5"/>
        <v/>
      </c>
      <c r="Y403" s="28" t="str">
        <f t="shared" si="6"/>
        <v/>
      </c>
      <c r="Z403" s="28" t="str">
        <f t="shared" si="7"/>
        <v/>
      </c>
      <c r="AB403" s="28" t="str">
        <f t="shared" si="8"/>
        <v/>
      </c>
      <c r="AD403" s="28" t="str">
        <f t="shared" si="9"/>
        <v/>
      </c>
      <c r="AG403" s="28" t="str">
        <f t="shared" ref="AG403:AL403" si="2421">IFERROR(IF(FIND(AG$1,$F403)&gt;1,AG$1,""),"")</f>
        <v/>
      </c>
      <c r="AH403" s="28" t="str">
        <f t="shared" si="2421"/>
        <v/>
      </c>
      <c r="AI403" s="28" t="str">
        <f t="shared" si="2421"/>
        <v/>
      </c>
      <c r="AJ403" s="28" t="str">
        <f t="shared" si="2421"/>
        <v/>
      </c>
      <c r="AK403" s="28" t="str">
        <f t="shared" si="2421"/>
        <v/>
      </c>
      <c r="AL403" s="28" t="str">
        <f t="shared" si="2421"/>
        <v/>
      </c>
      <c r="AM403" s="28" t="str">
        <f t="shared" si="11"/>
        <v/>
      </c>
      <c r="AN403" s="28" t="str">
        <f t="shared" ref="AN403:AQ403" si="2422">IFERROR(IF(FIND(AN$1,$F403)&gt;1,"Status - LGBT",""),"")</f>
        <v/>
      </c>
      <c r="AO403" s="28" t="str">
        <f t="shared" si="2422"/>
        <v/>
      </c>
      <c r="AP403" s="28" t="str">
        <f t="shared" si="2422"/>
        <v/>
      </c>
      <c r="AQ403" s="28" t="str">
        <f t="shared" si="2422"/>
        <v/>
      </c>
      <c r="AR403" s="28" t="str">
        <f t="shared" ref="AR403:AV403" si="2423">IFERROR(IF(FIND(AR$1,$F403)&gt;1,"BME",""),"")</f>
        <v/>
      </c>
      <c r="AS403" s="28" t="str">
        <f t="shared" si="2423"/>
        <v/>
      </c>
      <c r="AT403" s="28" t="str">
        <f t="shared" si="2423"/>
        <v/>
      </c>
      <c r="AU403" s="28" t="str">
        <f t="shared" si="2423"/>
        <v/>
      </c>
      <c r="AV403" s="28" t="str">
        <f t="shared" si="2423"/>
        <v/>
      </c>
      <c r="AW403" s="28" t="str">
        <f t="shared" ref="AW403:BC403" si="2424">IFERROR(IF(FIND(AW$1,$F403)&gt;1,AW$1,""),"")</f>
        <v/>
      </c>
      <c r="AX403" s="28" t="str">
        <f t="shared" si="2424"/>
        <v/>
      </c>
      <c r="AY403" s="28" t="str">
        <f t="shared" si="2424"/>
        <v/>
      </c>
      <c r="AZ403" s="28" t="str">
        <f t="shared" si="2424"/>
        <v/>
      </c>
      <c r="BA403" s="28" t="str">
        <f t="shared" si="2424"/>
        <v/>
      </c>
      <c r="BB403" s="28" t="str">
        <f t="shared" si="2424"/>
        <v/>
      </c>
      <c r="BC403" s="28" t="str">
        <f t="shared" si="2424"/>
        <v/>
      </c>
      <c r="BD403" s="28" t="str">
        <f t="shared" si="15"/>
        <v/>
      </c>
      <c r="BG403" s="2" t="s">
        <v>3394</v>
      </c>
      <c r="BI403" s="2" t="s">
        <v>3035</v>
      </c>
      <c r="BJ403" s="28" t="str">
        <f t="shared" si="16"/>
        <v>Leeds</v>
      </c>
      <c r="BK403" s="28" t="str">
        <f t="shared" si="17"/>
        <v>West Yorkshire</v>
      </c>
      <c r="BM403" s="2" t="s">
        <v>98</v>
      </c>
      <c r="BU403" s="47" t="s">
        <v>601</v>
      </c>
      <c r="BV403" s="18"/>
      <c r="BW403" s="18"/>
      <c r="BX403" s="18"/>
      <c r="BY403" s="42" t="str">
        <f t="shared" si="18"/>
        <v>LS29;</v>
      </c>
      <c r="BZ403" s="43"/>
    </row>
    <row r="404" spans="1:78" ht="15">
      <c r="A404" s="10" t="s">
        <v>37</v>
      </c>
      <c r="B404" s="28">
        <f>VLOOKUP(A404,Organisations!$A$2:$B$7,2,FALSE)</f>
        <v>2</v>
      </c>
      <c r="C404" s="10" t="s">
        <v>3395</v>
      </c>
      <c r="D404" s="10" t="s">
        <v>3396</v>
      </c>
      <c r="E404" s="28" t="str">
        <f t="shared" si="0"/>
        <v/>
      </c>
      <c r="F404" s="10"/>
      <c r="G404" s="10" t="s">
        <v>68</v>
      </c>
      <c r="H404" s="11"/>
      <c r="K404" s="30" t="s">
        <v>3397</v>
      </c>
      <c r="L404" s="12"/>
      <c r="M404" s="28" t="str">
        <f t="shared" ref="M404:Q404" si="2425">IFERROR(IF(FIND(M$1,$F404)&gt;1,"Age - Children",""),"")</f>
        <v/>
      </c>
      <c r="N404" s="28" t="str">
        <f t="shared" si="2425"/>
        <v/>
      </c>
      <c r="O404" s="28" t="str">
        <f t="shared" si="2425"/>
        <v/>
      </c>
      <c r="P404" s="28" t="str">
        <f t="shared" si="2425"/>
        <v/>
      </c>
      <c r="Q404" s="28" t="str">
        <f t="shared" si="2425"/>
        <v/>
      </c>
      <c r="R404" s="28" t="str">
        <f t="shared" ref="R404:T404" si="2426">IFERROR(IF(FIND(R$1,$F404)&gt;1,"Age - Elderly",""),"")</f>
        <v/>
      </c>
      <c r="S404" s="28" t="str">
        <f t="shared" si="2426"/>
        <v/>
      </c>
      <c r="T404" s="28" t="str">
        <f t="shared" si="2426"/>
        <v/>
      </c>
      <c r="U404" s="28" t="str">
        <f t="shared" si="3"/>
        <v/>
      </c>
      <c r="V404" s="28" t="str">
        <f t="shared" si="4"/>
        <v/>
      </c>
      <c r="X404" s="28" t="str">
        <f t="shared" si="5"/>
        <v/>
      </c>
      <c r="Y404" s="28" t="str">
        <f t="shared" si="6"/>
        <v/>
      </c>
      <c r="Z404" s="28" t="str">
        <f t="shared" si="7"/>
        <v/>
      </c>
      <c r="AB404" s="28" t="str">
        <f t="shared" si="8"/>
        <v/>
      </c>
      <c r="AD404" s="28" t="str">
        <f t="shared" si="9"/>
        <v/>
      </c>
      <c r="AG404" s="28" t="str">
        <f t="shared" ref="AG404:AL404" si="2427">IFERROR(IF(FIND(AG$1,$F404)&gt;1,AG$1,""),"")</f>
        <v/>
      </c>
      <c r="AH404" s="28" t="str">
        <f t="shared" si="2427"/>
        <v/>
      </c>
      <c r="AI404" s="28" t="str">
        <f t="shared" si="2427"/>
        <v/>
      </c>
      <c r="AJ404" s="28" t="str">
        <f t="shared" si="2427"/>
        <v/>
      </c>
      <c r="AK404" s="28" t="str">
        <f t="shared" si="2427"/>
        <v/>
      </c>
      <c r="AL404" s="28" t="str">
        <f t="shared" si="2427"/>
        <v/>
      </c>
      <c r="AM404" s="28" t="str">
        <f t="shared" si="11"/>
        <v/>
      </c>
      <c r="AN404" s="28" t="str">
        <f t="shared" ref="AN404:AQ404" si="2428">IFERROR(IF(FIND(AN$1,$F404)&gt;1,"Status - LGBT",""),"")</f>
        <v/>
      </c>
      <c r="AO404" s="28" t="str">
        <f t="shared" si="2428"/>
        <v/>
      </c>
      <c r="AP404" s="28" t="str">
        <f t="shared" si="2428"/>
        <v/>
      </c>
      <c r="AQ404" s="28" t="str">
        <f t="shared" si="2428"/>
        <v/>
      </c>
      <c r="AR404" s="28" t="str">
        <f t="shared" ref="AR404:AV404" si="2429">IFERROR(IF(FIND(AR$1,$F404)&gt;1,"BME",""),"")</f>
        <v/>
      </c>
      <c r="AS404" s="28" t="str">
        <f t="shared" si="2429"/>
        <v/>
      </c>
      <c r="AT404" s="28" t="str">
        <f t="shared" si="2429"/>
        <v/>
      </c>
      <c r="AU404" s="28" t="str">
        <f t="shared" si="2429"/>
        <v/>
      </c>
      <c r="AV404" s="28" t="str">
        <f t="shared" si="2429"/>
        <v/>
      </c>
      <c r="AW404" s="28" t="str">
        <f t="shared" ref="AW404:BC404" si="2430">IFERROR(IF(FIND(AW$1,$F404)&gt;1,AW$1,""),"")</f>
        <v/>
      </c>
      <c r="AX404" s="28" t="str">
        <f t="shared" si="2430"/>
        <v/>
      </c>
      <c r="AY404" s="28" t="str">
        <f t="shared" si="2430"/>
        <v/>
      </c>
      <c r="AZ404" s="28" t="str">
        <f t="shared" si="2430"/>
        <v/>
      </c>
      <c r="BA404" s="28" t="str">
        <f t="shared" si="2430"/>
        <v/>
      </c>
      <c r="BB404" s="28" t="str">
        <f t="shared" si="2430"/>
        <v/>
      </c>
      <c r="BC404" s="28" t="str">
        <f t="shared" si="2430"/>
        <v/>
      </c>
      <c r="BD404" s="28" t="str">
        <f t="shared" si="15"/>
        <v/>
      </c>
      <c r="BG404" s="2" t="s">
        <v>3398</v>
      </c>
      <c r="BI404" s="2" t="s">
        <v>3042</v>
      </c>
      <c r="BJ404" s="28" t="str">
        <f t="shared" si="16"/>
        <v>Leeds</v>
      </c>
      <c r="BK404" s="28" t="str">
        <f t="shared" si="17"/>
        <v>West Yorkshire</v>
      </c>
      <c r="BM404" s="2" t="s">
        <v>98</v>
      </c>
      <c r="BU404" s="50" t="s">
        <v>570</v>
      </c>
      <c r="BV404" s="12"/>
      <c r="BW404" s="12"/>
      <c r="BX404" s="12"/>
      <c r="BY404" s="42" t="str">
        <f t="shared" si="18"/>
        <v>LS8;</v>
      </c>
      <c r="BZ404" s="42"/>
    </row>
    <row r="405" spans="1:78" ht="15">
      <c r="A405" s="16" t="s">
        <v>37</v>
      </c>
      <c r="B405" s="28">
        <f>VLOOKUP(A405,Organisations!$A$2:$B$7,2,FALSE)</f>
        <v>2</v>
      </c>
      <c r="C405" s="16" t="s">
        <v>3401</v>
      </c>
      <c r="D405" s="16" t="s">
        <v>3401</v>
      </c>
      <c r="E405" s="28" t="str">
        <f t="shared" si="0"/>
        <v>Helping people of any age and with any disability to use technology to achieve their goals at home, at work and in educa</v>
      </c>
      <c r="F405" s="16" t="s">
        <v>3403</v>
      </c>
      <c r="G405" s="16" t="s">
        <v>68</v>
      </c>
      <c r="H405" s="17"/>
      <c r="K405" s="33"/>
      <c r="L405" s="16" t="s">
        <v>3404</v>
      </c>
      <c r="M405" s="28" t="str">
        <f t="shared" ref="M405:Q405" si="2431">IFERROR(IF(FIND(M$1,$F405)&gt;1,"Age - Children",""),"")</f>
        <v/>
      </c>
      <c r="N405" s="28" t="str">
        <f t="shared" si="2431"/>
        <v/>
      </c>
      <c r="O405" s="28" t="str">
        <f t="shared" si="2431"/>
        <v/>
      </c>
      <c r="P405" s="28" t="str">
        <f t="shared" si="2431"/>
        <v/>
      </c>
      <c r="Q405" s="28" t="str">
        <f t="shared" si="2431"/>
        <v/>
      </c>
      <c r="R405" s="28" t="str">
        <f t="shared" ref="R405:T405" si="2432">IFERROR(IF(FIND(R$1,$F405)&gt;1,"Age - Elderly",""),"")</f>
        <v/>
      </c>
      <c r="S405" s="28" t="str">
        <f t="shared" si="2432"/>
        <v/>
      </c>
      <c r="T405" s="28" t="str">
        <f t="shared" si="2432"/>
        <v/>
      </c>
      <c r="U405" s="28" t="str">
        <f t="shared" si="3"/>
        <v/>
      </c>
      <c r="V405" s="28" t="str">
        <f t="shared" si="4"/>
        <v/>
      </c>
      <c r="X405" s="28" t="str">
        <f t="shared" si="5"/>
        <v/>
      </c>
      <c r="Y405" s="28" t="str">
        <f t="shared" si="6"/>
        <v/>
      </c>
      <c r="Z405" s="28" t="str">
        <f t="shared" si="7"/>
        <v/>
      </c>
      <c r="AB405" s="28" t="str">
        <f t="shared" si="8"/>
        <v/>
      </c>
      <c r="AD405" s="28" t="str">
        <f t="shared" si="9"/>
        <v/>
      </c>
      <c r="AG405" s="28" t="str">
        <f t="shared" ref="AG405:AL405" si="2433">IFERROR(IF(FIND(AG$1,$F405)&gt;1,AG$1,""),"")</f>
        <v/>
      </c>
      <c r="AH405" s="28" t="str">
        <f t="shared" si="2433"/>
        <v/>
      </c>
      <c r="AI405" s="28" t="str">
        <f t="shared" si="2433"/>
        <v/>
      </c>
      <c r="AJ405" s="28" t="str">
        <f t="shared" si="2433"/>
        <v/>
      </c>
      <c r="AK405" s="28" t="str">
        <f t="shared" si="2433"/>
        <v/>
      </c>
      <c r="AL405" s="28" t="str">
        <f t="shared" si="2433"/>
        <v/>
      </c>
      <c r="AM405" s="28" t="str">
        <f t="shared" si="11"/>
        <v/>
      </c>
      <c r="AN405" s="28" t="str">
        <f t="shared" ref="AN405:AQ405" si="2434">IFERROR(IF(FIND(AN$1,$F405)&gt;1,"Status - LGBT",""),"")</f>
        <v/>
      </c>
      <c r="AO405" s="28" t="str">
        <f t="shared" si="2434"/>
        <v/>
      </c>
      <c r="AP405" s="28" t="str">
        <f t="shared" si="2434"/>
        <v/>
      </c>
      <c r="AQ405" s="28" t="str">
        <f t="shared" si="2434"/>
        <v/>
      </c>
      <c r="AR405" s="28" t="str">
        <f t="shared" ref="AR405:AV405" si="2435">IFERROR(IF(FIND(AR$1,$F405)&gt;1,"BME",""),"")</f>
        <v/>
      </c>
      <c r="AS405" s="28" t="str">
        <f t="shared" si="2435"/>
        <v/>
      </c>
      <c r="AT405" s="28" t="str">
        <f t="shared" si="2435"/>
        <v/>
      </c>
      <c r="AU405" s="28" t="str">
        <f t="shared" si="2435"/>
        <v/>
      </c>
      <c r="AV405" s="28" t="str">
        <f t="shared" si="2435"/>
        <v/>
      </c>
      <c r="AW405" s="28" t="str">
        <f t="shared" ref="AW405:BC405" si="2436">IFERROR(IF(FIND(AW$1,$F405)&gt;1,AW$1,""),"")</f>
        <v/>
      </c>
      <c r="AX405" s="28" t="str">
        <f t="shared" si="2436"/>
        <v/>
      </c>
      <c r="AY405" s="28" t="str">
        <f t="shared" si="2436"/>
        <v/>
      </c>
      <c r="AZ405" s="28" t="str">
        <f t="shared" si="2436"/>
        <v/>
      </c>
      <c r="BA405" s="28" t="str">
        <f t="shared" si="2436"/>
        <v/>
      </c>
      <c r="BB405" s="28" t="str">
        <f t="shared" si="2436"/>
        <v/>
      </c>
      <c r="BC405" s="28" t="str">
        <f t="shared" si="2436"/>
        <v/>
      </c>
      <c r="BD405" s="28" t="str">
        <f t="shared" si="15"/>
        <v/>
      </c>
      <c r="BJ405" s="28" t="str">
        <f t="shared" si="16"/>
        <v/>
      </c>
      <c r="BK405" s="28" t="str">
        <f t="shared" si="17"/>
        <v/>
      </c>
      <c r="BM405" s="2" t="s">
        <v>98</v>
      </c>
      <c r="BU405" s="47" t="s">
        <v>19342</v>
      </c>
      <c r="BV405" s="18"/>
      <c r="BW405" s="18"/>
      <c r="BX405" s="18"/>
      <c r="BY405" s="42" t="str">
        <f t="shared" si="18"/>
        <v>BD11;BD4;LS10;LS11;LS12;LS13;LS14;LS15;LS16;LS17;LS18;LS19;LS1;LS20;LS21;LS22;LS23;LS24;LS25;LS26;LS27;LS28;LS29;LS2;LS3;LS4;LS5;LS6;LS7;LS88;LS8;LS99;LS9;WF10;WF3;</v>
      </c>
      <c r="BZ405" s="43"/>
    </row>
    <row r="406" spans="1:78" ht="15">
      <c r="A406" s="10" t="s">
        <v>37</v>
      </c>
      <c r="B406" s="28">
        <f>VLOOKUP(A406,Organisations!$A$2:$B$7,2,FALSE)</f>
        <v>2</v>
      </c>
      <c r="C406" s="10" t="s">
        <v>3406</v>
      </c>
      <c r="D406" s="10" t="s">
        <v>3407</v>
      </c>
      <c r="E406" s="28" t="str">
        <f t="shared" si="0"/>
        <v>If you or someone you care for has a learning difficulty or learning disability, you'll find extensive information and a</v>
      </c>
      <c r="F406" s="10" t="s">
        <v>3409</v>
      </c>
      <c r="G406" s="10" t="s">
        <v>68</v>
      </c>
      <c r="H406" s="11"/>
      <c r="K406" s="34"/>
      <c r="L406" s="12"/>
      <c r="M406" s="28" t="str">
        <f t="shared" ref="M406:Q406" si="2437">IFERROR(IF(FIND(M$1,$F406)&gt;1,"Age - Children",""),"")</f>
        <v/>
      </c>
      <c r="N406" s="28" t="str">
        <f t="shared" si="2437"/>
        <v/>
      </c>
      <c r="O406" s="28" t="str">
        <f t="shared" si="2437"/>
        <v/>
      </c>
      <c r="P406" s="28" t="str">
        <f t="shared" si="2437"/>
        <v/>
      </c>
      <c r="Q406" s="28" t="str">
        <f t="shared" si="2437"/>
        <v/>
      </c>
      <c r="R406" s="28" t="str">
        <f t="shared" ref="R406:T406" si="2438">IFERROR(IF(FIND(R$1,$F406)&gt;1,"Age - Elderly",""),"")</f>
        <v/>
      </c>
      <c r="S406" s="28" t="str">
        <f t="shared" si="2438"/>
        <v/>
      </c>
      <c r="T406" s="28" t="str">
        <f t="shared" si="2438"/>
        <v/>
      </c>
      <c r="U406" s="28" t="str">
        <f t="shared" si="3"/>
        <v/>
      </c>
      <c r="V406" s="28" t="str">
        <f t="shared" si="4"/>
        <v/>
      </c>
      <c r="X406" s="28" t="str">
        <f t="shared" si="5"/>
        <v/>
      </c>
      <c r="Y406" s="28" t="str">
        <f t="shared" si="6"/>
        <v/>
      </c>
      <c r="Z406" s="28" t="str">
        <f t="shared" si="7"/>
        <v/>
      </c>
      <c r="AB406" s="28" t="str">
        <f t="shared" si="8"/>
        <v/>
      </c>
      <c r="AD406" s="28" t="str">
        <f t="shared" si="9"/>
        <v/>
      </c>
      <c r="AG406" s="28" t="str">
        <f t="shared" ref="AG406:AL406" si="2439">IFERROR(IF(FIND(AG$1,$F406)&gt;1,AG$1,""),"")</f>
        <v/>
      </c>
      <c r="AH406" s="28" t="str">
        <f t="shared" si="2439"/>
        <v/>
      </c>
      <c r="AI406" s="28" t="str">
        <f t="shared" si="2439"/>
        <v/>
      </c>
      <c r="AJ406" s="28" t="str">
        <f t="shared" si="2439"/>
        <v/>
      </c>
      <c r="AK406" s="28" t="str">
        <f t="shared" si="2439"/>
        <v/>
      </c>
      <c r="AL406" s="28" t="str">
        <f t="shared" si="2439"/>
        <v/>
      </c>
      <c r="AM406" s="28" t="str">
        <f t="shared" si="11"/>
        <v/>
      </c>
      <c r="AN406" s="28" t="str">
        <f t="shared" ref="AN406:AQ406" si="2440">IFERROR(IF(FIND(AN$1,$F406)&gt;1,"Status - LGBT",""),"")</f>
        <v/>
      </c>
      <c r="AO406" s="28" t="str">
        <f t="shared" si="2440"/>
        <v/>
      </c>
      <c r="AP406" s="28" t="str">
        <f t="shared" si="2440"/>
        <v/>
      </c>
      <c r="AQ406" s="28" t="str">
        <f t="shared" si="2440"/>
        <v/>
      </c>
      <c r="AR406" s="28" t="str">
        <f t="shared" ref="AR406:AV406" si="2441">IFERROR(IF(FIND(AR$1,$F406)&gt;1,"BME",""),"")</f>
        <v/>
      </c>
      <c r="AS406" s="28" t="str">
        <f t="shared" si="2441"/>
        <v/>
      </c>
      <c r="AT406" s="28" t="str">
        <f t="shared" si="2441"/>
        <v/>
      </c>
      <c r="AU406" s="28" t="str">
        <f t="shared" si="2441"/>
        <v/>
      </c>
      <c r="AV406" s="28" t="str">
        <f t="shared" si="2441"/>
        <v/>
      </c>
      <c r="AW406" s="28" t="str">
        <f t="shared" ref="AW406:BC406" si="2442">IFERROR(IF(FIND(AW$1,$F406)&gt;1,AW$1,""),"")</f>
        <v/>
      </c>
      <c r="AX406" s="28" t="str">
        <f t="shared" si="2442"/>
        <v/>
      </c>
      <c r="AY406" s="28" t="str">
        <f t="shared" si="2442"/>
        <v/>
      </c>
      <c r="AZ406" s="28" t="str">
        <f t="shared" si="2442"/>
        <v/>
      </c>
      <c r="BA406" s="28" t="str">
        <f t="shared" si="2442"/>
        <v/>
      </c>
      <c r="BB406" s="28" t="str">
        <f t="shared" si="2442"/>
        <v/>
      </c>
      <c r="BC406" s="28" t="str">
        <f t="shared" si="2442"/>
        <v/>
      </c>
      <c r="BD406" s="28" t="str">
        <f t="shared" si="15"/>
        <v/>
      </c>
      <c r="BJ406" s="28" t="str">
        <f t="shared" si="16"/>
        <v/>
      </c>
      <c r="BK406" s="28" t="str">
        <f t="shared" si="17"/>
        <v/>
      </c>
      <c r="BM406" s="2" t="s">
        <v>98</v>
      </c>
      <c r="BU406" s="12"/>
      <c r="BV406" s="12"/>
      <c r="BW406" s="12"/>
      <c r="BX406" s="12"/>
      <c r="BY406" s="42" t="str">
        <f t="shared" si="18"/>
        <v/>
      </c>
      <c r="BZ406" s="42"/>
    </row>
    <row r="407" spans="1:78" ht="15">
      <c r="A407" s="16" t="s">
        <v>37</v>
      </c>
      <c r="B407" s="28">
        <f>VLOOKUP(A407,Organisations!$A$2:$B$7,2,FALSE)</f>
        <v>2</v>
      </c>
      <c r="C407" s="16" t="s">
        <v>3411</v>
      </c>
      <c r="D407" s="16" t="s">
        <v>3412</v>
      </c>
      <c r="E407" s="28" t="str">
        <f t="shared" si="0"/>
        <v/>
      </c>
      <c r="F407" s="16"/>
      <c r="G407" s="16" t="s">
        <v>68</v>
      </c>
      <c r="H407" s="17"/>
      <c r="K407" s="26" t="s">
        <v>3413</v>
      </c>
      <c r="L407" s="18"/>
      <c r="M407" s="28" t="str">
        <f t="shared" ref="M407:Q407" si="2443">IFERROR(IF(FIND(M$1,$F407)&gt;1,"Age - Children",""),"")</f>
        <v/>
      </c>
      <c r="N407" s="28" t="str">
        <f t="shared" si="2443"/>
        <v/>
      </c>
      <c r="O407" s="28" t="str">
        <f t="shared" si="2443"/>
        <v/>
      </c>
      <c r="P407" s="28" t="str">
        <f t="shared" si="2443"/>
        <v/>
      </c>
      <c r="Q407" s="28" t="str">
        <f t="shared" si="2443"/>
        <v/>
      </c>
      <c r="R407" s="28" t="str">
        <f t="shared" ref="R407:T407" si="2444">IFERROR(IF(FIND(R$1,$F407)&gt;1,"Age - Elderly",""),"")</f>
        <v/>
      </c>
      <c r="S407" s="28" t="str">
        <f t="shared" si="2444"/>
        <v/>
      </c>
      <c r="T407" s="28" t="str">
        <f t="shared" si="2444"/>
        <v/>
      </c>
      <c r="U407" s="28" t="str">
        <f t="shared" si="3"/>
        <v/>
      </c>
      <c r="V407" s="28" t="str">
        <f t="shared" si="4"/>
        <v/>
      </c>
      <c r="X407" s="28" t="str">
        <f t="shared" si="5"/>
        <v/>
      </c>
      <c r="Y407" s="28" t="str">
        <f t="shared" si="6"/>
        <v/>
      </c>
      <c r="Z407" s="28" t="str">
        <f t="shared" si="7"/>
        <v/>
      </c>
      <c r="AB407" s="28" t="str">
        <f t="shared" si="8"/>
        <v/>
      </c>
      <c r="AD407" s="28" t="str">
        <f t="shared" si="9"/>
        <v/>
      </c>
      <c r="AG407" s="28" t="str">
        <f t="shared" ref="AG407:AL407" si="2445">IFERROR(IF(FIND(AG$1,$F407)&gt;1,AG$1,""),"")</f>
        <v/>
      </c>
      <c r="AH407" s="28" t="str">
        <f t="shared" si="2445"/>
        <v/>
      </c>
      <c r="AI407" s="28" t="str">
        <f t="shared" si="2445"/>
        <v/>
      </c>
      <c r="AJ407" s="28" t="str">
        <f t="shared" si="2445"/>
        <v/>
      </c>
      <c r="AK407" s="28" t="str">
        <f t="shared" si="2445"/>
        <v/>
      </c>
      <c r="AL407" s="28" t="str">
        <f t="shared" si="2445"/>
        <v/>
      </c>
      <c r="AM407" s="28" t="str">
        <f t="shared" si="11"/>
        <v/>
      </c>
      <c r="AN407" s="28" t="str">
        <f t="shared" ref="AN407:AQ407" si="2446">IFERROR(IF(FIND(AN$1,$F407)&gt;1,"Status - LGBT",""),"")</f>
        <v/>
      </c>
      <c r="AO407" s="28" t="str">
        <f t="shared" si="2446"/>
        <v/>
      </c>
      <c r="AP407" s="28" t="str">
        <f t="shared" si="2446"/>
        <v/>
      </c>
      <c r="AQ407" s="28" t="str">
        <f t="shared" si="2446"/>
        <v/>
      </c>
      <c r="AR407" s="28" t="str">
        <f t="shared" ref="AR407:AV407" si="2447">IFERROR(IF(FIND(AR$1,$F407)&gt;1,"BME",""),"")</f>
        <v/>
      </c>
      <c r="AS407" s="28" t="str">
        <f t="shared" si="2447"/>
        <v/>
      </c>
      <c r="AT407" s="28" t="str">
        <f t="shared" si="2447"/>
        <v/>
      </c>
      <c r="AU407" s="28" t="str">
        <f t="shared" si="2447"/>
        <v/>
      </c>
      <c r="AV407" s="28" t="str">
        <f t="shared" si="2447"/>
        <v/>
      </c>
      <c r="AW407" s="28" t="str">
        <f t="shared" ref="AW407:BC407" si="2448">IFERROR(IF(FIND(AW$1,$F407)&gt;1,AW$1,""),"")</f>
        <v/>
      </c>
      <c r="AX407" s="28" t="str">
        <f t="shared" si="2448"/>
        <v/>
      </c>
      <c r="AY407" s="28" t="str">
        <f t="shared" si="2448"/>
        <v/>
      </c>
      <c r="AZ407" s="28" t="str">
        <f t="shared" si="2448"/>
        <v/>
      </c>
      <c r="BA407" s="28" t="str">
        <f t="shared" si="2448"/>
        <v/>
      </c>
      <c r="BB407" s="28" t="str">
        <f t="shared" si="2448"/>
        <v/>
      </c>
      <c r="BC407" s="28" t="str">
        <f t="shared" si="2448"/>
        <v/>
      </c>
      <c r="BD407" s="28" t="str">
        <f t="shared" si="15"/>
        <v/>
      </c>
      <c r="BG407" s="2" t="s">
        <v>3414</v>
      </c>
      <c r="BI407" s="2" t="s">
        <v>3050</v>
      </c>
      <c r="BJ407" s="28" t="str">
        <f t="shared" si="16"/>
        <v>Leeds</v>
      </c>
      <c r="BK407" s="28" t="str">
        <f t="shared" si="17"/>
        <v>West Yorkshire</v>
      </c>
      <c r="BM407" s="2" t="s">
        <v>98</v>
      </c>
      <c r="BU407" s="18"/>
      <c r="BV407" s="47" t="s">
        <v>599</v>
      </c>
      <c r="BW407" s="18"/>
      <c r="BX407" s="18"/>
      <c r="BY407" s="42" t="str">
        <f t="shared" si="18"/>
        <v>LS28</v>
      </c>
      <c r="BZ407" s="43"/>
    </row>
    <row r="408" spans="1:78" ht="15">
      <c r="A408" s="10" t="s">
        <v>37</v>
      </c>
      <c r="B408" s="28">
        <f>VLOOKUP(A408,Organisations!$A$2:$B$7,2,FALSE)</f>
        <v>2</v>
      </c>
      <c r="C408" s="10" t="s">
        <v>3417</v>
      </c>
      <c r="D408" s="10" t="s">
        <v>3418</v>
      </c>
      <c r="E408" s="28" t="str">
        <f t="shared" si="0"/>
        <v xml:space="preserve">Advisory, Conciliation and Arbitration Service aims to improve organisations and working life through better employment </v>
      </c>
      <c r="F408" s="10" t="s">
        <v>3420</v>
      </c>
      <c r="G408" s="10" t="s">
        <v>68</v>
      </c>
      <c r="H408" s="11"/>
      <c r="K408" s="30" t="s">
        <v>3421</v>
      </c>
      <c r="L408" s="12"/>
      <c r="M408" s="28" t="str">
        <f t="shared" ref="M408:Q408" si="2449">IFERROR(IF(FIND(M$1,$F408)&gt;1,"Age - Children",""),"")</f>
        <v/>
      </c>
      <c r="N408" s="28" t="str">
        <f t="shared" si="2449"/>
        <v/>
      </c>
      <c r="O408" s="28" t="str">
        <f t="shared" si="2449"/>
        <v/>
      </c>
      <c r="P408" s="28" t="str">
        <f t="shared" si="2449"/>
        <v/>
      </c>
      <c r="Q408" s="28" t="str">
        <f t="shared" si="2449"/>
        <v/>
      </c>
      <c r="R408" s="28" t="str">
        <f t="shared" ref="R408:T408" si="2450">IFERROR(IF(FIND(R$1,$F408)&gt;1,"Age - Elderly",""),"")</f>
        <v/>
      </c>
      <c r="S408" s="28" t="str">
        <f t="shared" si="2450"/>
        <v/>
      </c>
      <c r="T408" s="28" t="str">
        <f t="shared" si="2450"/>
        <v/>
      </c>
      <c r="U408" s="28" t="str">
        <f t="shared" si="3"/>
        <v/>
      </c>
      <c r="V408" s="28" t="str">
        <f t="shared" si="4"/>
        <v/>
      </c>
      <c r="X408" s="28" t="str">
        <f t="shared" si="5"/>
        <v/>
      </c>
      <c r="Y408" s="28" t="str">
        <f t="shared" si="6"/>
        <v/>
      </c>
      <c r="Z408" s="28" t="str">
        <f t="shared" si="7"/>
        <v>Gender - Male</v>
      </c>
      <c r="AB408" s="28" t="str">
        <f t="shared" si="8"/>
        <v/>
      </c>
      <c r="AD408" s="28" t="str">
        <f t="shared" si="9"/>
        <v>Gender - Male;</v>
      </c>
      <c r="AG408" s="28" t="str">
        <f t="shared" ref="AG408:AL408" si="2451">IFERROR(IF(FIND(AG$1,$F408)&gt;1,AG$1,""),"")</f>
        <v/>
      </c>
      <c r="AH408" s="28" t="str">
        <f t="shared" si="2451"/>
        <v/>
      </c>
      <c r="AI408" s="28" t="str">
        <f t="shared" si="2451"/>
        <v/>
      </c>
      <c r="AJ408" s="28" t="str">
        <f t="shared" si="2451"/>
        <v/>
      </c>
      <c r="AK408" s="28" t="str">
        <f t="shared" si="2451"/>
        <v/>
      </c>
      <c r="AL408" s="28" t="str">
        <f t="shared" si="2451"/>
        <v/>
      </c>
      <c r="AM408" s="28" t="str">
        <f t="shared" si="11"/>
        <v/>
      </c>
      <c r="AN408" s="28" t="str">
        <f t="shared" ref="AN408:AQ408" si="2452">IFERROR(IF(FIND(AN$1,$F408)&gt;1,"Status - LGBT",""),"")</f>
        <v/>
      </c>
      <c r="AO408" s="28" t="str">
        <f t="shared" si="2452"/>
        <v/>
      </c>
      <c r="AP408" s="28" t="str">
        <f t="shared" si="2452"/>
        <v/>
      </c>
      <c r="AQ408" s="28" t="str">
        <f t="shared" si="2452"/>
        <v/>
      </c>
      <c r="AR408" s="28" t="str">
        <f t="shared" ref="AR408:AV408" si="2453">IFERROR(IF(FIND(AR$1,$F408)&gt;1,"BME",""),"")</f>
        <v/>
      </c>
      <c r="AS408" s="28" t="str">
        <f t="shared" si="2453"/>
        <v/>
      </c>
      <c r="AT408" s="28" t="str">
        <f t="shared" si="2453"/>
        <v/>
      </c>
      <c r="AU408" s="28" t="str">
        <f t="shared" si="2453"/>
        <v/>
      </c>
      <c r="AV408" s="28" t="str">
        <f t="shared" si="2453"/>
        <v/>
      </c>
      <c r="AW408" s="28" t="str">
        <f t="shared" ref="AW408:BC408" si="2454">IFERROR(IF(FIND(AW$1,$F408)&gt;1,AW$1,""),"")</f>
        <v/>
      </c>
      <c r="AX408" s="28" t="str">
        <f t="shared" si="2454"/>
        <v/>
      </c>
      <c r="AY408" s="28" t="str">
        <f t="shared" si="2454"/>
        <v/>
      </c>
      <c r="AZ408" s="28" t="str">
        <f t="shared" si="2454"/>
        <v/>
      </c>
      <c r="BA408" s="28" t="str">
        <f t="shared" si="2454"/>
        <v/>
      </c>
      <c r="BB408" s="28" t="str">
        <f t="shared" si="2454"/>
        <v/>
      </c>
      <c r="BC408" s="28" t="str">
        <f t="shared" si="2454"/>
        <v/>
      </c>
      <c r="BD408" s="28" t="str">
        <f t="shared" si="15"/>
        <v/>
      </c>
      <c r="BG408" s="2" t="s">
        <v>3422</v>
      </c>
      <c r="BI408" s="2" t="s">
        <v>3057</v>
      </c>
      <c r="BJ408" s="28" t="str">
        <f t="shared" si="16"/>
        <v>Leeds</v>
      </c>
      <c r="BK408" s="28" t="str">
        <f t="shared" si="17"/>
        <v>West Yorkshire</v>
      </c>
      <c r="BM408" s="2" t="s">
        <v>98</v>
      </c>
      <c r="BU408" s="12"/>
      <c r="BV408" s="50" t="s">
        <v>564</v>
      </c>
      <c r="BW408" s="12"/>
      <c r="BX408" s="12"/>
      <c r="BY408" s="42" t="str">
        <f t="shared" si="18"/>
        <v>Gender - Male;;LS2</v>
      </c>
      <c r="BZ408" s="42"/>
    </row>
    <row r="409" spans="1:78" ht="15">
      <c r="A409" s="16" t="s">
        <v>37</v>
      </c>
      <c r="B409" s="28">
        <f>VLOOKUP(A409,Organisations!$A$2:$B$7,2,FALSE)</f>
        <v>2</v>
      </c>
      <c r="C409" s="16" t="s">
        <v>3425</v>
      </c>
      <c r="D409" s="16" t="s">
        <v>3426</v>
      </c>
      <c r="E409" s="28" t="str">
        <f t="shared" si="0"/>
        <v>Dial-a-ride local bus service providing door-to-door local accessible transport aimed at people who are unable to use co</v>
      </c>
      <c r="F409" s="16" t="s">
        <v>3428</v>
      </c>
      <c r="G409" s="16" t="s">
        <v>68</v>
      </c>
      <c r="H409" s="17"/>
      <c r="K409" s="26" t="s">
        <v>3429</v>
      </c>
      <c r="L409" s="16" t="s">
        <v>3430</v>
      </c>
      <c r="M409" s="28" t="str">
        <f t="shared" ref="M409:Q409" si="2455">IFERROR(IF(FIND(M$1,$F409)&gt;1,"Age - Children",""),"")</f>
        <v/>
      </c>
      <c r="N409" s="28" t="str">
        <f t="shared" si="2455"/>
        <v/>
      </c>
      <c r="O409" s="28" t="str">
        <f t="shared" si="2455"/>
        <v/>
      </c>
      <c r="P409" s="28" t="str">
        <f t="shared" si="2455"/>
        <v/>
      </c>
      <c r="Q409" s="28" t="str">
        <f t="shared" si="2455"/>
        <v/>
      </c>
      <c r="R409" s="28" t="str">
        <f t="shared" ref="R409:T409" si="2456">IFERROR(IF(FIND(R$1,$F409)&gt;1,"Age - Elderly",""),"")</f>
        <v/>
      </c>
      <c r="S409" s="28" t="str">
        <f t="shared" si="2456"/>
        <v/>
      </c>
      <c r="T409" s="28" t="str">
        <f t="shared" si="2456"/>
        <v/>
      </c>
      <c r="U409" s="28" t="str">
        <f t="shared" si="3"/>
        <v/>
      </c>
      <c r="V409" s="28" t="str">
        <f t="shared" si="4"/>
        <v/>
      </c>
      <c r="X409" s="28" t="str">
        <f t="shared" si="5"/>
        <v/>
      </c>
      <c r="Y409" s="28" t="str">
        <f t="shared" si="6"/>
        <v/>
      </c>
      <c r="Z409" s="28" t="str">
        <f t="shared" si="7"/>
        <v/>
      </c>
      <c r="AB409" s="28" t="str">
        <f t="shared" si="8"/>
        <v/>
      </c>
      <c r="AD409" s="28" t="str">
        <f t="shared" si="9"/>
        <v/>
      </c>
      <c r="AG409" s="28" t="str">
        <f t="shared" ref="AG409:AL409" si="2457">IFERROR(IF(FIND(AG$1,$F409)&gt;1,AG$1,""),"")</f>
        <v/>
      </c>
      <c r="AH409" s="28" t="str">
        <f t="shared" si="2457"/>
        <v/>
      </c>
      <c r="AI409" s="28" t="str">
        <f t="shared" si="2457"/>
        <v/>
      </c>
      <c r="AJ409" s="28" t="str">
        <f t="shared" si="2457"/>
        <v/>
      </c>
      <c r="AK409" s="28" t="str">
        <f t="shared" si="2457"/>
        <v/>
      </c>
      <c r="AL409" s="28" t="str">
        <f t="shared" si="2457"/>
        <v/>
      </c>
      <c r="AM409" s="28" t="str">
        <f t="shared" si="11"/>
        <v/>
      </c>
      <c r="AN409" s="28" t="str">
        <f t="shared" ref="AN409:AQ409" si="2458">IFERROR(IF(FIND(AN$1,$F409)&gt;1,"Status - LGBT",""),"")</f>
        <v/>
      </c>
      <c r="AO409" s="28" t="str">
        <f t="shared" si="2458"/>
        <v/>
      </c>
      <c r="AP409" s="28" t="str">
        <f t="shared" si="2458"/>
        <v/>
      </c>
      <c r="AQ409" s="28" t="str">
        <f t="shared" si="2458"/>
        <v/>
      </c>
      <c r="AR409" s="28" t="str">
        <f t="shared" ref="AR409:AV409" si="2459">IFERROR(IF(FIND(AR$1,$F409)&gt;1,"BME",""),"")</f>
        <v/>
      </c>
      <c r="AS409" s="28" t="str">
        <f t="shared" si="2459"/>
        <v/>
      </c>
      <c r="AT409" s="28" t="str">
        <f t="shared" si="2459"/>
        <v/>
      </c>
      <c r="AU409" s="28" t="str">
        <f t="shared" si="2459"/>
        <v/>
      </c>
      <c r="AV409" s="28" t="str">
        <f t="shared" si="2459"/>
        <v/>
      </c>
      <c r="AW409" s="28" t="str">
        <f t="shared" ref="AW409:BC409" si="2460">IFERROR(IF(FIND(AW$1,$F409)&gt;1,AW$1,""),"")</f>
        <v/>
      </c>
      <c r="AX409" s="28" t="str">
        <f t="shared" si="2460"/>
        <v/>
      </c>
      <c r="AY409" s="28" t="str">
        <f t="shared" si="2460"/>
        <v/>
      </c>
      <c r="AZ409" s="28" t="str">
        <f t="shared" si="2460"/>
        <v/>
      </c>
      <c r="BA409" s="28" t="str">
        <f t="shared" si="2460"/>
        <v/>
      </c>
      <c r="BB409" s="28" t="str">
        <f t="shared" si="2460"/>
        <v/>
      </c>
      <c r="BC409" s="28" t="str">
        <f t="shared" si="2460"/>
        <v/>
      </c>
      <c r="BD409" s="28" t="str">
        <f t="shared" si="15"/>
        <v/>
      </c>
      <c r="BG409" s="2" t="s">
        <v>3431</v>
      </c>
      <c r="BI409" s="2" t="s">
        <v>3063</v>
      </c>
      <c r="BJ409" s="28" t="str">
        <f t="shared" si="16"/>
        <v>Leeds</v>
      </c>
      <c r="BK409" s="28" t="str">
        <f t="shared" si="17"/>
        <v>West Yorkshire</v>
      </c>
      <c r="BM409" s="2" t="s">
        <v>98</v>
      </c>
      <c r="BU409" s="47" t="s">
        <v>19342</v>
      </c>
      <c r="BV409" s="18"/>
      <c r="BW409" s="18"/>
      <c r="BX409" s="18"/>
      <c r="BY409" s="42" t="str">
        <f t="shared" si="18"/>
        <v>BD11;BD4;LS10;LS11;LS12;LS13;LS14;LS15;LS16;LS17;LS18;LS19;LS1;LS20;LS21;LS22;LS23;LS24;LS25;LS26;LS27;LS28;LS29;LS2;LS3;LS4;LS5;LS6;LS7;LS88;LS8;LS99;LS9;WF10;WF3;</v>
      </c>
      <c r="BZ409" s="43"/>
    </row>
    <row r="410" spans="1:78" ht="15">
      <c r="A410" s="10" t="s">
        <v>37</v>
      </c>
      <c r="B410" s="28">
        <f>VLOOKUP(A410,Organisations!$A$2:$B$7,2,FALSE)</f>
        <v>2</v>
      </c>
      <c r="C410" s="10" t="s">
        <v>3434</v>
      </c>
      <c r="D410" s="10" t="s">
        <v>3435</v>
      </c>
      <c r="E410" s="28" t="str">
        <f t="shared" si="0"/>
        <v>Information and support for the disabled community of Leeds.</v>
      </c>
      <c r="F410" s="10" t="s">
        <v>3436</v>
      </c>
      <c r="G410" s="10" t="s">
        <v>68</v>
      </c>
      <c r="H410" s="11"/>
      <c r="K410" s="30" t="s">
        <v>3437</v>
      </c>
      <c r="L410" s="10" t="s">
        <v>3438</v>
      </c>
      <c r="M410" s="28" t="str">
        <f t="shared" ref="M410:Q410" si="2461">IFERROR(IF(FIND(M$1,$F410)&gt;1,"Age - Children",""),"")</f>
        <v/>
      </c>
      <c r="N410" s="28" t="str">
        <f t="shared" si="2461"/>
        <v/>
      </c>
      <c r="O410" s="28" t="str">
        <f t="shared" si="2461"/>
        <v/>
      </c>
      <c r="P410" s="28" t="str">
        <f t="shared" si="2461"/>
        <v/>
      </c>
      <c r="Q410" s="28" t="str">
        <f t="shared" si="2461"/>
        <v/>
      </c>
      <c r="R410" s="28" t="str">
        <f t="shared" ref="R410:T410" si="2462">IFERROR(IF(FIND(R$1,$F410)&gt;1,"Age - Elderly",""),"")</f>
        <v/>
      </c>
      <c r="S410" s="28" t="str">
        <f t="shared" si="2462"/>
        <v/>
      </c>
      <c r="T410" s="28" t="str">
        <f t="shared" si="2462"/>
        <v/>
      </c>
      <c r="U410" s="28" t="str">
        <f t="shared" si="3"/>
        <v/>
      </c>
      <c r="V410" s="28" t="str">
        <f t="shared" si="4"/>
        <v>Status - disabled</v>
      </c>
      <c r="X410" s="28" t="str">
        <f t="shared" si="5"/>
        <v/>
      </c>
      <c r="Y410" s="28" t="str">
        <f t="shared" si="6"/>
        <v/>
      </c>
      <c r="Z410" s="28" t="str">
        <f t="shared" si="7"/>
        <v/>
      </c>
      <c r="AB410" s="28" t="str">
        <f t="shared" si="8"/>
        <v/>
      </c>
      <c r="AD410" s="28" t="str">
        <f t="shared" si="9"/>
        <v/>
      </c>
      <c r="AG410" s="28" t="str">
        <f t="shared" ref="AG410:AL410" si="2463">IFERROR(IF(FIND(AG$1,$F410)&gt;1,AG$1,""),"")</f>
        <v/>
      </c>
      <c r="AH410" s="28" t="str">
        <f t="shared" si="2463"/>
        <v/>
      </c>
      <c r="AI410" s="28" t="str">
        <f t="shared" si="2463"/>
        <v/>
      </c>
      <c r="AJ410" s="28" t="str">
        <f t="shared" si="2463"/>
        <v/>
      </c>
      <c r="AK410" s="28" t="str">
        <f t="shared" si="2463"/>
        <v/>
      </c>
      <c r="AL410" s="28" t="str">
        <f t="shared" si="2463"/>
        <v/>
      </c>
      <c r="AM410" s="28" t="str">
        <f t="shared" si="11"/>
        <v/>
      </c>
      <c r="AN410" s="28" t="str">
        <f t="shared" ref="AN410:AQ410" si="2464">IFERROR(IF(FIND(AN$1,$F410)&gt;1,"Status - LGBT",""),"")</f>
        <v/>
      </c>
      <c r="AO410" s="28" t="str">
        <f t="shared" si="2464"/>
        <v/>
      </c>
      <c r="AP410" s="28" t="str">
        <f t="shared" si="2464"/>
        <v/>
      </c>
      <c r="AQ410" s="28" t="str">
        <f t="shared" si="2464"/>
        <v/>
      </c>
      <c r="AR410" s="28" t="str">
        <f t="shared" ref="AR410:AV410" si="2465">IFERROR(IF(FIND(AR$1,$F410)&gt;1,"BME",""),"")</f>
        <v/>
      </c>
      <c r="AS410" s="28" t="str">
        <f t="shared" si="2465"/>
        <v/>
      </c>
      <c r="AT410" s="28" t="str">
        <f t="shared" si="2465"/>
        <v/>
      </c>
      <c r="AU410" s="28" t="str">
        <f t="shared" si="2465"/>
        <v/>
      </c>
      <c r="AV410" s="28" t="str">
        <f t="shared" si="2465"/>
        <v/>
      </c>
      <c r="AW410" s="28" t="str">
        <f t="shared" ref="AW410:BC410" si="2466">IFERROR(IF(FIND(AW$1,$F410)&gt;1,AW$1,""),"")</f>
        <v/>
      </c>
      <c r="AX410" s="28" t="str">
        <f t="shared" si="2466"/>
        <v/>
      </c>
      <c r="AY410" s="28" t="str">
        <f t="shared" si="2466"/>
        <v/>
      </c>
      <c r="AZ410" s="28" t="str">
        <f t="shared" si="2466"/>
        <v/>
      </c>
      <c r="BA410" s="28" t="str">
        <f t="shared" si="2466"/>
        <v/>
      </c>
      <c r="BB410" s="28" t="str">
        <f t="shared" si="2466"/>
        <v/>
      </c>
      <c r="BC410" s="28" t="str">
        <f t="shared" si="2466"/>
        <v/>
      </c>
      <c r="BD410" s="28" t="str">
        <f t="shared" si="15"/>
        <v/>
      </c>
      <c r="BG410" s="2" t="s">
        <v>3439</v>
      </c>
      <c r="BI410" s="2" t="s">
        <v>3070</v>
      </c>
      <c r="BJ410" s="28" t="str">
        <f t="shared" si="16"/>
        <v>Leeds</v>
      </c>
      <c r="BK410" s="28" t="str">
        <f t="shared" si="17"/>
        <v>West Yorkshire</v>
      </c>
      <c r="BM410" s="2" t="s">
        <v>98</v>
      </c>
      <c r="BU410" s="12"/>
      <c r="BV410" s="50" t="s">
        <v>572</v>
      </c>
      <c r="BW410" s="12"/>
      <c r="BX410" s="12"/>
      <c r="BY410" s="42" t="str">
        <f t="shared" si="18"/>
        <v>Status - disabled;LS9</v>
      </c>
      <c r="BZ410" s="42"/>
    </row>
    <row r="411" spans="1:78" ht="15">
      <c r="A411" s="16" t="s">
        <v>37</v>
      </c>
      <c r="B411" s="28">
        <f>VLOOKUP(A411,Organisations!$A$2:$B$7,2,FALSE)</f>
        <v>2</v>
      </c>
      <c r="C411" s="16" t="s">
        <v>3442</v>
      </c>
      <c r="D411" s="16" t="s">
        <v>3443</v>
      </c>
      <c r="E411" s="28" t="str">
        <f t="shared" si="0"/>
        <v>Practical employment assistance and support to disabled people. Call or ask at your local Job Centre for more informatio</v>
      </c>
      <c r="F411" s="16" t="s">
        <v>3445</v>
      </c>
      <c r="G411" s="16" t="s">
        <v>68</v>
      </c>
      <c r="H411" s="17"/>
      <c r="K411" s="26" t="s">
        <v>3446</v>
      </c>
      <c r="L411" s="18"/>
      <c r="M411" s="28" t="str">
        <f t="shared" ref="M411:Q411" si="2467">IFERROR(IF(FIND(M$1,$F411)&gt;1,"Age - Children",""),"")</f>
        <v/>
      </c>
      <c r="N411" s="28" t="str">
        <f t="shared" si="2467"/>
        <v/>
      </c>
      <c r="O411" s="28" t="str">
        <f t="shared" si="2467"/>
        <v/>
      </c>
      <c r="P411" s="28" t="str">
        <f t="shared" si="2467"/>
        <v/>
      </c>
      <c r="Q411" s="28" t="str">
        <f t="shared" si="2467"/>
        <v/>
      </c>
      <c r="R411" s="28" t="str">
        <f t="shared" ref="R411:T411" si="2468">IFERROR(IF(FIND(R$1,$F411)&gt;1,"Age - Elderly",""),"")</f>
        <v/>
      </c>
      <c r="S411" s="28" t="str">
        <f t="shared" si="2468"/>
        <v/>
      </c>
      <c r="T411" s="28" t="str">
        <f t="shared" si="2468"/>
        <v/>
      </c>
      <c r="U411" s="28" t="str">
        <f t="shared" si="3"/>
        <v/>
      </c>
      <c r="V411" s="28" t="str">
        <f t="shared" si="4"/>
        <v>Status - disabled</v>
      </c>
      <c r="X411" s="28" t="str">
        <f t="shared" si="5"/>
        <v/>
      </c>
      <c r="Y411" s="28" t="str">
        <f t="shared" si="6"/>
        <v/>
      </c>
      <c r="Z411" s="28" t="str">
        <f t="shared" si="7"/>
        <v>Gender - Male</v>
      </c>
      <c r="AB411" s="28" t="str">
        <f t="shared" si="8"/>
        <v/>
      </c>
      <c r="AD411" s="28" t="str">
        <f t="shared" si="9"/>
        <v>Gender - Male;</v>
      </c>
      <c r="AG411" s="28" t="str">
        <f t="shared" ref="AG411:AL411" si="2469">IFERROR(IF(FIND(AG$1,$F411)&gt;1,AG$1,""),"")</f>
        <v/>
      </c>
      <c r="AH411" s="28" t="str">
        <f t="shared" si="2469"/>
        <v/>
      </c>
      <c r="AI411" s="28" t="str">
        <f t="shared" si="2469"/>
        <v/>
      </c>
      <c r="AJ411" s="28" t="str">
        <f t="shared" si="2469"/>
        <v/>
      </c>
      <c r="AK411" s="28" t="str">
        <f t="shared" si="2469"/>
        <v/>
      </c>
      <c r="AL411" s="28" t="str">
        <f t="shared" si="2469"/>
        <v/>
      </c>
      <c r="AM411" s="28" t="str">
        <f t="shared" si="11"/>
        <v/>
      </c>
      <c r="AN411" s="28" t="str">
        <f t="shared" ref="AN411:AQ411" si="2470">IFERROR(IF(FIND(AN$1,$F411)&gt;1,"Status - LGBT",""),"")</f>
        <v/>
      </c>
      <c r="AO411" s="28" t="str">
        <f t="shared" si="2470"/>
        <v/>
      </c>
      <c r="AP411" s="28" t="str">
        <f t="shared" si="2470"/>
        <v/>
      </c>
      <c r="AQ411" s="28" t="str">
        <f t="shared" si="2470"/>
        <v/>
      </c>
      <c r="AR411" s="28" t="str">
        <f t="shared" ref="AR411:AV411" si="2471">IFERROR(IF(FIND(AR$1,$F411)&gt;1,"BME",""),"")</f>
        <v/>
      </c>
      <c r="AS411" s="28" t="str">
        <f t="shared" si="2471"/>
        <v/>
      </c>
      <c r="AT411" s="28" t="str">
        <f t="shared" si="2471"/>
        <v/>
      </c>
      <c r="AU411" s="28" t="str">
        <f t="shared" si="2471"/>
        <v/>
      </c>
      <c r="AV411" s="28" t="str">
        <f t="shared" si="2471"/>
        <v/>
      </c>
      <c r="AW411" s="28" t="str">
        <f t="shared" ref="AW411:BC411" si="2472">IFERROR(IF(FIND(AW$1,$F411)&gt;1,AW$1,""),"")</f>
        <v/>
      </c>
      <c r="AX411" s="28" t="str">
        <f t="shared" si="2472"/>
        <v/>
      </c>
      <c r="AY411" s="28" t="str">
        <f t="shared" si="2472"/>
        <v/>
      </c>
      <c r="AZ411" s="28" t="str">
        <f t="shared" si="2472"/>
        <v/>
      </c>
      <c r="BA411" s="28" t="str">
        <f t="shared" si="2472"/>
        <v/>
      </c>
      <c r="BB411" s="28" t="str">
        <f t="shared" si="2472"/>
        <v/>
      </c>
      <c r="BC411" s="28" t="str">
        <f t="shared" si="2472"/>
        <v/>
      </c>
      <c r="BD411" s="28" t="str">
        <f t="shared" si="15"/>
        <v/>
      </c>
      <c r="BG411" s="2" t="s">
        <v>19343</v>
      </c>
      <c r="BJ411" s="28" t="str">
        <f t="shared" si="16"/>
        <v/>
      </c>
      <c r="BK411" s="28" t="str">
        <f t="shared" si="17"/>
        <v/>
      </c>
      <c r="BM411" s="2" t="s">
        <v>98</v>
      </c>
      <c r="BU411" s="47" t="s">
        <v>19342</v>
      </c>
      <c r="BV411" s="18"/>
      <c r="BW411" s="18"/>
      <c r="BX411" s="18"/>
      <c r="BY411" s="42" t="str">
        <f t="shared" si="18"/>
        <v>Status - disabled;Gender - Male;;BD11;BD4;LS10;LS11;LS12;LS13;LS14;LS15;LS16;LS17;LS18;LS19;LS1;LS20;LS21;LS22;LS23;LS24;LS25;LS26;LS27;LS28;LS29;LS2;LS3;LS4;LS5;LS6;LS7;LS88;LS8;LS99;LS9;WF10;WF3;</v>
      </c>
      <c r="BZ411" s="43"/>
    </row>
    <row r="412" spans="1:78" ht="15">
      <c r="A412" s="10" t="s">
        <v>37</v>
      </c>
      <c r="B412" s="28">
        <f>VLOOKUP(A412,Organisations!$A$2:$B$7,2,FALSE)</f>
        <v>2</v>
      </c>
      <c r="C412" s="10" t="s">
        <v>3449</v>
      </c>
      <c r="D412" s="10" t="s">
        <v>3450</v>
      </c>
      <c r="E412" s="28" t="str">
        <f t="shared" si="0"/>
        <v>This website provides information of where is easy and difficult to access for wheelchair users in Leeds.</v>
      </c>
      <c r="F412" s="10" t="s">
        <v>3451</v>
      </c>
      <c r="G412" s="10" t="s">
        <v>68</v>
      </c>
      <c r="H412" s="11"/>
      <c r="K412" s="34"/>
      <c r="L412" s="12"/>
      <c r="M412" s="28" t="str">
        <f t="shared" ref="M412:Q412" si="2473">IFERROR(IF(FIND(M$1,$F412)&gt;1,"Age - Children",""),"")</f>
        <v/>
      </c>
      <c r="N412" s="28" t="str">
        <f t="shared" si="2473"/>
        <v/>
      </c>
      <c r="O412" s="28" t="str">
        <f t="shared" si="2473"/>
        <v/>
      </c>
      <c r="P412" s="28" t="str">
        <f t="shared" si="2473"/>
        <v/>
      </c>
      <c r="Q412" s="28" t="str">
        <f t="shared" si="2473"/>
        <v/>
      </c>
      <c r="R412" s="28" t="str">
        <f t="shared" ref="R412:T412" si="2474">IFERROR(IF(FIND(R$1,$F412)&gt;1,"Age - Elderly",""),"")</f>
        <v/>
      </c>
      <c r="S412" s="28" t="str">
        <f t="shared" si="2474"/>
        <v/>
      </c>
      <c r="T412" s="28" t="str">
        <f t="shared" si="2474"/>
        <v/>
      </c>
      <c r="U412" s="28" t="str">
        <f t="shared" si="3"/>
        <v/>
      </c>
      <c r="V412" s="28" t="str">
        <f t="shared" si="4"/>
        <v/>
      </c>
      <c r="X412" s="28" t="str">
        <f t="shared" si="5"/>
        <v/>
      </c>
      <c r="Y412" s="28" t="str">
        <f t="shared" si="6"/>
        <v/>
      </c>
      <c r="Z412" s="28" t="str">
        <f t="shared" si="7"/>
        <v/>
      </c>
      <c r="AB412" s="28" t="str">
        <f t="shared" si="8"/>
        <v/>
      </c>
      <c r="AD412" s="28" t="str">
        <f t="shared" si="9"/>
        <v/>
      </c>
      <c r="AG412" s="28" t="str">
        <f t="shared" ref="AG412:AL412" si="2475">IFERROR(IF(FIND(AG$1,$F412)&gt;1,AG$1,""),"")</f>
        <v/>
      </c>
      <c r="AH412" s="28" t="str">
        <f t="shared" si="2475"/>
        <v/>
      </c>
      <c r="AI412" s="28" t="str">
        <f t="shared" si="2475"/>
        <v/>
      </c>
      <c r="AJ412" s="28" t="str">
        <f t="shared" si="2475"/>
        <v/>
      </c>
      <c r="AK412" s="28" t="str">
        <f t="shared" si="2475"/>
        <v/>
      </c>
      <c r="AL412" s="28" t="str">
        <f t="shared" si="2475"/>
        <v/>
      </c>
      <c r="AM412" s="28" t="str">
        <f t="shared" si="11"/>
        <v/>
      </c>
      <c r="AN412" s="28" t="str">
        <f t="shared" ref="AN412:AQ412" si="2476">IFERROR(IF(FIND(AN$1,$F412)&gt;1,"Status - LGBT",""),"")</f>
        <v/>
      </c>
      <c r="AO412" s="28" t="str">
        <f t="shared" si="2476"/>
        <v/>
      </c>
      <c r="AP412" s="28" t="str">
        <f t="shared" si="2476"/>
        <v/>
      </c>
      <c r="AQ412" s="28" t="str">
        <f t="shared" si="2476"/>
        <v/>
      </c>
      <c r="AR412" s="28" t="str">
        <f t="shared" ref="AR412:AV412" si="2477">IFERROR(IF(FIND(AR$1,$F412)&gt;1,"BME",""),"")</f>
        <v/>
      </c>
      <c r="AS412" s="28" t="str">
        <f t="shared" si="2477"/>
        <v/>
      </c>
      <c r="AT412" s="28" t="str">
        <f t="shared" si="2477"/>
        <v/>
      </c>
      <c r="AU412" s="28" t="str">
        <f t="shared" si="2477"/>
        <v/>
      </c>
      <c r="AV412" s="28" t="str">
        <f t="shared" si="2477"/>
        <v/>
      </c>
      <c r="AW412" s="28" t="str">
        <f t="shared" ref="AW412:BC412" si="2478">IFERROR(IF(FIND(AW$1,$F412)&gt;1,AW$1,""),"")</f>
        <v/>
      </c>
      <c r="AX412" s="28" t="str">
        <f t="shared" si="2478"/>
        <v/>
      </c>
      <c r="AY412" s="28" t="str">
        <f t="shared" si="2478"/>
        <v/>
      </c>
      <c r="AZ412" s="28" t="str">
        <f t="shared" si="2478"/>
        <v/>
      </c>
      <c r="BA412" s="28" t="str">
        <f t="shared" si="2478"/>
        <v/>
      </c>
      <c r="BB412" s="28" t="str">
        <f t="shared" si="2478"/>
        <v/>
      </c>
      <c r="BC412" s="28" t="str">
        <f t="shared" si="2478"/>
        <v/>
      </c>
      <c r="BD412" s="28" t="str">
        <f t="shared" si="15"/>
        <v/>
      </c>
      <c r="BJ412" s="28" t="str">
        <f t="shared" si="16"/>
        <v/>
      </c>
      <c r="BK412" s="28" t="str">
        <f t="shared" si="17"/>
        <v/>
      </c>
      <c r="BM412" s="2" t="s">
        <v>98</v>
      </c>
      <c r="BU412" s="50" t="s">
        <v>19342</v>
      </c>
      <c r="BV412" s="12"/>
      <c r="BW412" s="12"/>
      <c r="BX412" s="12"/>
      <c r="BY412" s="42" t="str">
        <f t="shared" si="18"/>
        <v>BD11;BD4;LS10;LS11;LS12;LS13;LS14;LS15;LS16;LS17;LS18;LS19;LS1;LS20;LS21;LS22;LS23;LS24;LS25;LS26;LS27;LS28;LS29;LS2;LS3;LS4;LS5;LS6;LS7;LS88;LS8;LS99;LS9;WF10;WF3;</v>
      </c>
      <c r="BZ412" s="42"/>
    </row>
    <row r="413" spans="1:78" ht="15">
      <c r="A413" s="16" t="s">
        <v>37</v>
      </c>
      <c r="B413" s="28">
        <f>VLOOKUP(A413,Organisations!$A$2:$B$7,2,FALSE)</f>
        <v>2</v>
      </c>
      <c r="C413" s="16" t="s">
        <v>3453</v>
      </c>
      <c r="D413" s="16" t="s">
        <v>3454</v>
      </c>
      <c r="E413" s="28" t="str">
        <f t="shared" si="0"/>
        <v>Provision of emergency medical care.</v>
      </c>
      <c r="F413" s="16" t="s">
        <v>3455</v>
      </c>
      <c r="G413" s="16" t="s">
        <v>68</v>
      </c>
      <c r="H413" s="17"/>
      <c r="K413" s="26" t="s">
        <v>3456</v>
      </c>
      <c r="L413" s="18"/>
      <c r="M413" s="28" t="str">
        <f t="shared" ref="M413:Q413" si="2479">IFERROR(IF(FIND(M$1,$F413)&gt;1,"Age - Children",""),"")</f>
        <v/>
      </c>
      <c r="N413" s="28" t="str">
        <f t="shared" si="2479"/>
        <v/>
      </c>
      <c r="O413" s="28" t="str">
        <f t="shared" si="2479"/>
        <v/>
      </c>
      <c r="P413" s="28" t="str">
        <f t="shared" si="2479"/>
        <v/>
      </c>
      <c r="Q413" s="28" t="str">
        <f t="shared" si="2479"/>
        <v/>
      </c>
      <c r="R413" s="28" t="str">
        <f t="shared" ref="R413:T413" si="2480">IFERROR(IF(FIND(R$1,$F413)&gt;1,"Age - Elderly",""),"")</f>
        <v/>
      </c>
      <c r="S413" s="28" t="str">
        <f t="shared" si="2480"/>
        <v/>
      </c>
      <c r="T413" s="28" t="str">
        <f t="shared" si="2480"/>
        <v/>
      </c>
      <c r="U413" s="28" t="str">
        <f t="shared" si="3"/>
        <v/>
      </c>
      <c r="V413" s="28" t="str">
        <f t="shared" si="4"/>
        <v/>
      </c>
      <c r="X413" s="28" t="str">
        <f t="shared" si="5"/>
        <v/>
      </c>
      <c r="Y413" s="28" t="str">
        <f t="shared" si="6"/>
        <v/>
      </c>
      <c r="Z413" s="28" t="str">
        <f t="shared" si="7"/>
        <v/>
      </c>
      <c r="AB413" s="28" t="str">
        <f t="shared" si="8"/>
        <v/>
      </c>
      <c r="AD413" s="28" t="str">
        <f t="shared" si="9"/>
        <v/>
      </c>
      <c r="AG413" s="28" t="str">
        <f t="shared" ref="AG413:AL413" si="2481">IFERROR(IF(FIND(AG$1,$F413)&gt;1,AG$1,""),"")</f>
        <v/>
      </c>
      <c r="AH413" s="28" t="str">
        <f t="shared" si="2481"/>
        <v/>
      </c>
      <c r="AI413" s="28" t="str">
        <f t="shared" si="2481"/>
        <v/>
      </c>
      <c r="AJ413" s="28" t="str">
        <f t="shared" si="2481"/>
        <v/>
      </c>
      <c r="AK413" s="28" t="str">
        <f t="shared" si="2481"/>
        <v/>
      </c>
      <c r="AL413" s="28" t="str">
        <f t="shared" si="2481"/>
        <v/>
      </c>
      <c r="AM413" s="28" t="str">
        <f t="shared" si="11"/>
        <v/>
      </c>
      <c r="AN413" s="28" t="str">
        <f t="shared" ref="AN413:AQ413" si="2482">IFERROR(IF(FIND(AN$1,$F413)&gt;1,"Status - LGBT",""),"")</f>
        <v/>
      </c>
      <c r="AO413" s="28" t="str">
        <f t="shared" si="2482"/>
        <v/>
      </c>
      <c r="AP413" s="28" t="str">
        <f t="shared" si="2482"/>
        <v/>
      </c>
      <c r="AQ413" s="28" t="str">
        <f t="shared" si="2482"/>
        <v/>
      </c>
      <c r="AR413" s="28" t="str">
        <f t="shared" ref="AR413:AV413" si="2483">IFERROR(IF(FIND(AR$1,$F413)&gt;1,"BME",""),"")</f>
        <v/>
      </c>
      <c r="AS413" s="28" t="str">
        <f t="shared" si="2483"/>
        <v/>
      </c>
      <c r="AT413" s="28" t="str">
        <f t="shared" si="2483"/>
        <v/>
      </c>
      <c r="AU413" s="28" t="str">
        <f t="shared" si="2483"/>
        <v/>
      </c>
      <c r="AV413" s="28" t="str">
        <f t="shared" si="2483"/>
        <v/>
      </c>
      <c r="AW413" s="28" t="str">
        <f t="shared" ref="AW413:BC413" si="2484">IFERROR(IF(FIND(AW$1,$F413)&gt;1,AW$1,""),"")</f>
        <v/>
      </c>
      <c r="AX413" s="28" t="str">
        <f t="shared" si="2484"/>
        <v/>
      </c>
      <c r="AY413" s="28" t="str">
        <f t="shared" si="2484"/>
        <v/>
      </c>
      <c r="AZ413" s="28" t="str">
        <f t="shared" si="2484"/>
        <v/>
      </c>
      <c r="BA413" s="28" t="str">
        <f t="shared" si="2484"/>
        <v/>
      </c>
      <c r="BB413" s="28" t="str">
        <f t="shared" si="2484"/>
        <v/>
      </c>
      <c r="BC413" s="28" t="str">
        <f t="shared" si="2484"/>
        <v/>
      </c>
      <c r="BD413" s="28" t="str">
        <f t="shared" si="15"/>
        <v/>
      </c>
      <c r="BG413" s="2" t="s">
        <v>3458</v>
      </c>
      <c r="BI413" s="2" t="s">
        <v>391</v>
      </c>
      <c r="BJ413" s="28" t="str">
        <f t="shared" si="16"/>
        <v/>
      </c>
      <c r="BK413" s="28" t="str">
        <f t="shared" si="17"/>
        <v/>
      </c>
      <c r="BM413" s="2" t="s">
        <v>98</v>
      </c>
      <c r="BU413" s="47" t="s">
        <v>19342</v>
      </c>
      <c r="BV413" s="18"/>
      <c r="BW413" s="18"/>
      <c r="BX413" s="18"/>
      <c r="BY413" s="42" t="str">
        <f t="shared" si="18"/>
        <v>BD11;BD4;LS10;LS11;LS12;LS13;LS14;LS15;LS16;LS17;LS18;LS19;LS1;LS20;LS21;LS22;LS23;LS24;LS25;LS26;LS27;LS28;LS29;LS2;LS3;LS4;LS5;LS6;LS7;LS88;LS8;LS99;LS9;WF10;WF3;</v>
      </c>
      <c r="BZ413" s="43"/>
    </row>
    <row r="414" spans="1:78" ht="15">
      <c r="A414" s="10" t="s">
        <v>37</v>
      </c>
      <c r="B414" s="28">
        <f>VLOOKUP(A414,Organisations!$A$2:$B$7,2,FALSE)</f>
        <v>2</v>
      </c>
      <c r="C414" s="10" t="s">
        <v>3460</v>
      </c>
      <c r="D414" s="10" t="s">
        <v>3461</v>
      </c>
      <c r="E414" s="28" t="str">
        <f t="shared" si="0"/>
        <v>Provision of emergency medical care.</v>
      </c>
      <c r="F414" s="10" t="s">
        <v>3455</v>
      </c>
      <c r="G414" s="10" t="s">
        <v>68</v>
      </c>
      <c r="H414" s="11"/>
      <c r="K414" s="30" t="s">
        <v>3462</v>
      </c>
      <c r="L414" s="12"/>
      <c r="M414" s="28" t="str">
        <f t="shared" ref="M414:Q414" si="2485">IFERROR(IF(FIND(M$1,$F414)&gt;1,"Age - Children",""),"")</f>
        <v/>
      </c>
      <c r="N414" s="28" t="str">
        <f t="shared" si="2485"/>
        <v/>
      </c>
      <c r="O414" s="28" t="str">
        <f t="shared" si="2485"/>
        <v/>
      </c>
      <c r="P414" s="28" t="str">
        <f t="shared" si="2485"/>
        <v/>
      </c>
      <c r="Q414" s="28" t="str">
        <f t="shared" si="2485"/>
        <v/>
      </c>
      <c r="R414" s="28" t="str">
        <f t="shared" ref="R414:T414" si="2486">IFERROR(IF(FIND(R$1,$F414)&gt;1,"Age - Elderly",""),"")</f>
        <v/>
      </c>
      <c r="S414" s="28" t="str">
        <f t="shared" si="2486"/>
        <v/>
      </c>
      <c r="T414" s="28" t="str">
        <f t="shared" si="2486"/>
        <v/>
      </c>
      <c r="U414" s="28" t="str">
        <f t="shared" si="3"/>
        <v/>
      </c>
      <c r="V414" s="28" t="str">
        <f t="shared" si="4"/>
        <v/>
      </c>
      <c r="X414" s="28" t="str">
        <f t="shared" si="5"/>
        <v/>
      </c>
      <c r="Y414" s="28" t="str">
        <f t="shared" si="6"/>
        <v/>
      </c>
      <c r="Z414" s="28" t="str">
        <f t="shared" si="7"/>
        <v/>
      </c>
      <c r="AB414" s="28" t="str">
        <f t="shared" si="8"/>
        <v/>
      </c>
      <c r="AD414" s="28" t="str">
        <f t="shared" si="9"/>
        <v/>
      </c>
      <c r="AG414" s="28" t="str">
        <f t="shared" ref="AG414:AL414" si="2487">IFERROR(IF(FIND(AG$1,$F414)&gt;1,AG$1,""),"")</f>
        <v/>
      </c>
      <c r="AH414" s="28" t="str">
        <f t="shared" si="2487"/>
        <v/>
      </c>
      <c r="AI414" s="28" t="str">
        <f t="shared" si="2487"/>
        <v/>
      </c>
      <c r="AJ414" s="28" t="str">
        <f t="shared" si="2487"/>
        <v/>
      </c>
      <c r="AK414" s="28" t="str">
        <f t="shared" si="2487"/>
        <v/>
      </c>
      <c r="AL414" s="28" t="str">
        <f t="shared" si="2487"/>
        <v/>
      </c>
      <c r="AM414" s="28" t="str">
        <f t="shared" si="11"/>
        <v/>
      </c>
      <c r="AN414" s="28" t="str">
        <f t="shared" ref="AN414:AQ414" si="2488">IFERROR(IF(FIND(AN$1,$F414)&gt;1,"Status - LGBT",""),"")</f>
        <v/>
      </c>
      <c r="AO414" s="28" t="str">
        <f t="shared" si="2488"/>
        <v/>
      </c>
      <c r="AP414" s="28" t="str">
        <f t="shared" si="2488"/>
        <v/>
      </c>
      <c r="AQ414" s="28" t="str">
        <f t="shared" si="2488"/>
        <v/>
      </c>
      <c r="AR414" s="28" t="str">
        <f t="shared" ref="AR414:AV414" si="2489">IFERROR(IF(FIND(AR$1,$F414)&gt;1,"BME",""),"")</f>
        <v/>
      </c>
      <c r="AS414" s="28" t="str">
        <f t="shared" si="2489"/>
        <v/>
      </c>
      <c r="AT414" s="28" t="str">
        <f t="shared" si="2489"/>
        <v/>
      </c>
      <c r="AU414" s="28" t="str">
        <f t="shared" si="2489"/>
        <v/>
      </c>
      <c r="AV414" s="28" t="str">
        <f t="shared" si="2489"/>
        <v/>
      </c>
      <c r="AW414" s="28" t="str">
        <f t="shared" ref="AW414:BC414" si="2490">IFERROR(IF(FIND(AW$1,$F414)&gt;1,AW$1,""),"")</f>
        <v/>
      </c>
      <c r="AX414" s="28" t="str">
        <f t="shared" si="2490"/>
        <v/>
      </c>
      <c r="AY414" s="28" t="str">
        <f t="shared" si="2490"/>
        <v/>
      </c>
      <c r="AZ414" s="28" t="str">
        <f t="shared" si="2490"/>
        <v/>
      </c>
      <c r="BA414" s="28" t="str">
        <f t="shared" si="2490"/>
        <v/>
      </c>
      <c r="BB414" s="28" t="str">
        <f t="shared" si="2490"/>
        <v/>
      </c>
      <c r="BC414" s="28" t="str">
        <f t="shared" si="2490"/>
        <v/>
      </c>
      <c r="BD414" s="28" t="str">
        <f t="shared" si="15"/>
        <v/>
      </c>
      <c r="BG414" s="2" t="s">
        <v>3463</v>
      </c>
      <c r="BI414" s="2" t="s">
        <v>3092</v>
      </c>
      <c r="BJ414" s="28" t="str">
        <f t="shared" si="16"/>
        <v/>
      </c>
      <c r="BK414" s="28" t="str">
        <f t="shared" si="17"/>
        <v/>
      </c>
      <c r="BM414" s="2" t="s">
        <v>98</v>
      </c>
      <c r="BU414" s="50" t="s">
        <v>19342</v>
      </c>
      <c r="BV414" s="12"/>
      <c r="BW414" s="12"/>
      <c r="BX414" s="12"/>
      <c r="BY414" s="42" t="str">
        <f t="shared" si="18"/>
        <v>BD11;BD4;LS10;LS11;LS12;LS13;LS14;LS15;LS16;LS17;LS18;LS19;LS1;LS20;LS21;LS22;LS23;LS24;LS25;LS26;LS27;LS28;LS29;LS2;LS3;LS4;LS5;LS6;LS7;LS88;LS8;LS99;LS9;WF10;WF3;</v>
      </c>
      <c r="BZ414" s="42"/>
    </row>
    <row r="415" spans="1:78" ht="15">
      <c r="A415" s="16" t="s">
        <v>37</v>
      </c>
      <c r="B415" s="28">
        <f>VLOOKUP(A415,Organisations!$A$2:$B$7,2,FALSE)</f>
        <v>2</v>
      </c>
      <c r="C415" s="23" t="s">
        <v>310</v>
      </c>
      <c r="D415" s="23" t="s">
        <v>312</v>
      </c>
      <c r="E415" s="28" t="str">
        <f t="shared" si="0"/>
        <v>Neighbourhood Network offering a variety of services and activities for older people in Gipton and Harehills.</v>
      </c>
      <c r="F415" s="16" t="s">
        <v>3466</v>
      </c>
      <c r="G415" s="16" t="s">
        <v>68</v>
      </c>
      <c r="H415" s="17"/>
      <c r="K415" s="26" t="s">
        <v>315</v>
      </c>
      <c r="L415" s="16" t="s">
        <v>3467</v>
      </c>
      <c r="M415" s="28" t="str">
        <f t="shared" ref="M415:Q415" si="2491">IFERROR(IF(FIND(M$1,$F415)&gt;1,"Age - Children",""),"")</f>
        <v/>
      </c>
      <c r="N415" s="28" t="str">
        <f t="shared" si="2491"/>
        <v/>
      </c>
      <c r="O415" s="28" t="str">
        <f t="shared" si="2491"/>
        <v/>
      </c>
      <c r="P415" s="28" t="str">
        <f t="shared" si="2491"/>
        <v/>
      </c>
      <c r="Q415" s="28" t="str">
        <f t="shared" si="2491"/>
        <v/>
      </c>
      <c r="R415" s="28" t="str">
        <f t="shared" ref="R415:T415" si="2492">IFERROR(IF(FIND(R$1,$F415)&gt;1,"Age - Elderly",""),"")</f>
        <v/>
      </c>
      <c r="S415" s="28" t="str">
        <f t="shared" si="2492"/>
        <v/>
      </c>
      <c r="T415" s="28" t="str">
        <f t="shared" si="2492"/>
        <v>Age - Elderly</v>
      </c>
      <c r="U415" s="28" t="str">
        <f t="shared" si="3"/>
        <v/>
      </c>
      <c r="V415" s="28" t="str">
        <f t="shared" si="4"/>
        <v/>
      </c>
      <c r="X415" s="28" t="str">
        <f t="shared" si="5"/>
        <v/>
      </c>
      <c r="Y415" s="28" t="str">
        <f t="shared" si="6"/>
        <v/>
      </c>
      <c r="Z415" s="28" t="str">
        <f t="shared" si="7"/>
        <v/>
      </c>
      <c r="AB415" s="28" t="str">
        <f t="shared" si="8"/>
        <v/>
      </c>
      <c r="AD415" s="28" t="str">
        <f t="shared" si="9"/>
        <v/>
      </c>
      <c r="AG415" s="28" t="str">
        <f t="shared" ref="AG415:AL415" si="2493">IFERROR(IF(FIND(AG$1,$F415)&gt;1,AG$1,""),"")</f>
        <v/>
      </c>
      <c r="AH415" s="28" t="str">
        <f t="shared" si="2493"/>
        <v/>
      </c>
      <c r="AI415" s="28" t="str">
        <f t="shared" si="2493"/>
        <v/>
      </c>
      <c r="AJ415" s="28" t="str">
        <f t="shared" si="2493"/>
        <v/>
      </c>
      <c r="AK415" s="28" t="str">
        <f t="shared" si="2493"/>
        <v/>
      </c>
      <c r="AL415" s="28" t="str">
        <f t="shared" si="2493"/>
        <v/>
      </c>
      <c r="AM415" s="28" t="str">
        <f t="shared" si="11"/>
        <v/>
      </c>
      <c r="AN415" s="28" t="str">
        <f t="shared" ref="AN415:AQ415" si="2494">IFERROR(IF(FIND(AN$1,$F415)&gt;1,"Status - LGBT",""),"")</f>
        <v/>
      </c>
      <c r="AO415" s="28" t="str">
        <f t="shared" si="2494"/>
        <v/>
      </c>
      <c r="AP415" s="28" t="str">
        <f t="shared" si="2494"/>
        <v/>
      </c>
      <c r="AQ415" s="28" t="str">
        <f t="shared" si="2494"/>
        <v/>
      </c>
      <c r="AR415" s="28" t="str">
        <f t="shared" ref="AR415:AV415" si="2495">IFERROR(IF(FIND(AR$1,$F415)&gt;1,"BME",""),"")</f>
        <v/>
      </c>
      <c r="AS415" s="28" t="str">
        <f t="shared" si="2495"/>
        <v/>
      </c>
      <c r="AT415" s="28" t="str">
        <f t="shared" si="2495"/>
        <v/>
      </c>
      <c r="AU415" s="28" t="str">
        <f t="shared" si="2495"/>
        <v/>
      </c>
      <c r="AV415" s="28" t="str">
        <f t="shared" si="2495"/>
        <v/>
      </c>
      <c r="AW415" s="28" t="str">
        <f t="shared" ref="AW415:BC415" si="2496">IFERROR(IF(FIND(AW$1,$F415)&gt;1,AW$1,""),"")</f>
        <v/>
      </c>
      <c r="AX415" s="28" t="str">
        <f t="shared" si="2496"/>
        <v/>
      </c>
      <c r="AY415" s="28" t="str">
        <f t="shared" si="2496"/>
        <v/>
      </c>
      <c r="AZ415" s="28" t="str">
        <f t="shared" si="2496"/>
        <v/>
      </c>
      <c r="BA415" s="28" t="str">
        <f t="shared" si="2496"/>
        <v/>
      </c>
      <c r="BB415" s="28" t="str">
        <f t="shared" si="2496"/>
        <v/>
      </c>
      <c r="BC415" s="28" t="str">
        <f t="shared" si="2496"/>
        <v/>
      </c>
      <c r="BD415" s="28" t="str">
        <f t="shared" si="15"/>
        <v/>
      </c>
      <c r="BG415" s="2" t="s">
        <v>3468</v>
      </c>
      <c r="BI415" s="2" t="s">
        <v>317</v>
      </c>
      <c r="BJ415" s="28" t="str">
        <f t="shared" si="16"/>
        <v>Leeds</v>
      </c>
      <c r="BK415" s="28" t="str">
        <f t="shared" si="17"/>
        <v>West Yorkshire</v>
      </c>
      <c r="BM415" s="2" t="s">
        <v>98</v>
      </c>
      <c r="BU415" s="47" t="s">
        <v>19344</v>
      </c>
      <c r="BV415" s="18"/>
      <c r="BW415" s="18"/>
      <c r="BX415" s="18"/>
      <c r="BY415" s="42" t="str">
        <f t="shared" si="18"/>
        <v>LS8;LS9;</v>
      </c>
      <c r="BZ415" s="43"/>
    </row>
    <row r="416" spans="1:78" ht="15">
      <c r="A416" s="10" t="s">
        <v>37</v>
      </c>
      <c r="B416" s="28">
        <f>VLOOKUP(A416,Organisations!$A$2:$B$7,2,FALSE)</f>
        <v>2</v>
      </c>
      <c r="C416" s="10" t="s">
        <v>3471</v>
      </c>
      <c r="D416" s="10" t="s">
        <v>3472</v>
      </c>
      <c r="E416" s="28" t="str">
        <f t="shared" si="0"/>
        <v>Information, support and advice for people affected by ME/Chronic Fatigue.</v>
      </c>
      <c r="F416" s="10" t="s">
        <v>3473</v>
      </c>
      <c r="G416" s="10" t="s">
        <v>68</v>
      </c>
      <c r="H416" s="11"/>
      <c r="K416" s="30" t="s">
        <v>3474</v>
      </c>
      <c r="L416" s="10" t="s">
        <v>3475</v>
      </c>
      <c r="M416" s="28" t="str">
        <f t="shared" ref="M416:Q416" si="2497">IFERROR(IF(FIND(M$1,$F416)&gt;1,"Age - Children",""),"")</f>
        <v/>
      </c>
      <c r="N416" s="28" t="str">
        <f t="shared" si="2497"/>
        <v/>
      </c>
      <c r="O416" s="28" t="str">
        <f t="shared" si="2497"/>
        <v/>
      </c>
      <c r="P416" s="28" t="str">
        <f t="shared" si="2497"/>
        <v/>
      </c>
      <c r="Q416" s="28" t="str">
        <f t="shared" si="2497"/>
        <v/>
      </c>
      <c r="R416" s="28" t="str">
        <f t="shared" ref="R416:T416" si="2498">IFERROR(IF(FIND(R$1,$F416)&gt;1,"Age - Elderly",""),"")</f>
        <v/>
      </c>
      <c r="S416" s="28" t="str">
        <f t="shared" si="2498"/>
        <v/>
      </c>
      <c r="T416" s="28" t="str">
        <f t="shared" si="2498"/>
        <v/>
      </c>
      <c r="U416" s="28" t="str">
        <f t="shared" si="3"/>
        <v/>
      </c>
      <c r="V416" s="28" t="str">
        <f t="shared" si="4"/>
        <v/>
      </c>
      <c r="X416" s="28" t="str">
        <f t="shared" si="5"/>
        <v/>
      </c>
      <c r="Y416" s="28" t="str">
        <f t="shared" si="6"/>
        <v/>
      </c>
      <c r="Z416" s="28" t="str">
        <f t="shared" si="7"/>
        <v/>
      </c>
      <c r="AB416" s="28" t="str">
        <f t="shared" si="8"/>
        <v/>
      </c>
      <c r="AD416" s="28" t="str">
        <f t="shared" si="9"/>
        <v/>
      </c>
      <c r="AG416" s="28" t="str">
        <f t="shared" ref="AG416:AL416" si="2499">IFERROR(IF(FIND(AG$1,$F416)&gt;1,AG$1,""),"")</f>
        <v/>
      </c>
      <c r="AH416" s="28" t="str">
        <f t="shared" si="2499"/>
        <v/>
      </c>
      <c r="AI416" s="28" t="str">
        <f t="shared" si="2499"/>
        <v/>
      </c>
      <c r="AJ416" s="28" t="str">
        <f t="shared" si="2499"/>
        <v/>
      </c>
      <c r="AK416" s="28" t="str">
        <f t="shared" si="2499"/>
        <v/>
      </c>
      <c r="AL416" s="28" t="str">
        <f t="shared" si="2499"/>
        <v/>
      </c>
      <c r="AM416" s="28" t="str">
        <f t="shared" si="11"/>
        <v/>
      </c>
      <c r="AN416" s="28" t="str">
        <f t="shared" ref="AN416:AQ416" si="2500">IFERROR(IF(FIND(AN$1,$F416)&gt;1,"Status - LGBT",""),"")</f>
        <v/>
      </c>
      <c r="AO416" s="28" t="str">
        <f t="shared" si="2500"/>
        <v/>
      </c>
      <c r="AP416" s="28" t="str">
        <f t="shared" si="2500"/>
        <v/>
      </c>
      <c r="AQ416" s="28" t="str">
        <f t="shared" si="2500"/>
        <v/>
      </c>
      <c r="AR416" s="28" t="str">
        <f t="shared" ref="AR416:AV416" si="2501">IFERROR(IF(FIND(AR$1,$F416)&gt;1,"BME",""),"")</f>
        <v/>
      </c>
      <c r="AS416" s="28" t="str">
        <f t="shared" si="2501"/>
        <v/>
      </c>
      <c r="AT416" s="28" t="str">
        <f t="shared" si="2501"/>
        <v/>
      </c>
      <c r="AU416" s="28" t="str">
        <f t="shared" si="2501"/>
        <v/>
      </c>
      <c r="AV416" s="28" t="str">
        <f t="shared" si="2501"/>
        <v/>
      </c>
      <c r="AW416" s="28" t="str">
        <f t="shared" ref="AW416:BC416" si="2502">IFERROR(IF(FIND(AW$1,$F416)&gt;1,AW$1,""),"")</f>
        <v/>
      </c>
      <c r="AX416" s="28" t="str">
        <f t="shared" si="2502"/>
        <v/>
      </c>
      <c r="AY416" s="28" t="str">
        <f t="shared" si="2502"/>
        <v/>
      </c>
      <c r="AZ416" s="28" t="str">
        <f t="shared" si="2502"/>
        <v/>
      </c>
      <c r="BA416" s="28" t="str">
        <f t="shared" si="2502"/>
        <v/>
      </c>
      <c r="BB416" s="28" t="str">
        <f t="shared" si="2502"/>
        <v/>
      </c>
      <c r="BC416" s="28" t="str">
        <f t="shared" si="2502"/>
        <v/>
      </c>
      <c r="BD416" s="28" t="str">
        <f t="shared" si="15"/>
        <v/>
      </c>
      <c r="BG416" s="2" t="s">
        <v>3476</v>
      </c>
      <c r="BJ416" s="28" t="str">
        <f t="shared" si="16"/>
        <v/>
      </c>
      <c r="BK416" s="28" t="str">
        <f t="shared" si="17"/>
        <v/>
      </c>
      <c r="BM416" s="2" t="s">
        <v>98</v>
      </c>
      <c r="BU416" s="50" t="s">
        <v>19342</v>
      </c>
      <c r="BV416" s="12"/>
      <c r="BW416" s="12"/>
      <c r="BX416" s="12"/>
      <c r="BY416" s="42" t="str">
        <f t="shared" si="18"/>
        <v>BD11;BD4;LS10;LS11;LS12;LS13;LS14;LS15;LS16;LS17;LS18;LS19;LS1;LS20;LS21;LS22;LS23;LS24;LS25;LS26;LS27;LS28;LS29;LS2;LS3;LS4;LS5;LS6;LS7;LS88;LS8;LS99;LS9;WF10;WF3;</v>
      </c>
      <c r="BZ416" s="42"/>
    </row>
    <row r="417" spans="1:78" ht="15">
      <c r="A417" s="16" t="s">
        <v>37</v>
      </c>
      <c r="B417" s="28">
        <f>VLOOKUP(A417,Organisations!$A$2:$B$7,2,FALSE)</f>
        <v>2</v>
      </c>
      <c r="C417" s="23" t="s">
        <v>3478</v>
      </c>
      <c r="D417" s="23" t="s">
        <v>3479</v>
      </c>
      <c r="E417" s="28" t="str">
        <f t="shared" si="0"/>
        <v>Action Fraud is the UK's national fraud and internet crime reporting centre. Provides a central point of contact for inf</v>
      </c>
      <c r="F417" s="16" t="s">
        <v>3481</v>
      </c>
      <c r="G417" s="16" t="s">
        <v>68</v>
      </c>
      <c r="H417" s="17"/>
      <c r="K417" s="33"/>
      <c r="L417" s="16" t="s">
        <v>3482</v>
      </c>
      <c r="M417" s="28" t="str">
        <f t="shared" ref="M417:Q417" si="2503">IFERROR(IF(FIND(M$1,$F417)&gt;1,"Age - Children",""),"")</f>
        <v/>
      </c>
      <c r="N417" s="28" t="str">
        <f t="shared" si="2503"/>
        <v/>
      </c>
      <c r="O417" s="28" t="str">
        <f t="shared" si="2503"/>
        <v/>
      </c>
      <c r="P417" s="28" t="str">
        <f t="shared" si="2503"/>
        <v/>
      </c>
      <c r="Q417" s="28" t="str">
        <f t="shared" si="2503"/>
        <v/>
      </c>
      <c r="R417" s="28" t="str">
        <f t="shared" ref="R417:T417" si="2504">IFERROR(IF(FIND(R$1,$F417)&gt;1,"Age - Elderly",""),"")</f>
        <v/>
      </c>
      <c r="S417" s="28" t="str">
        <f t="shared" si="2504"/>
        <v/>
      </c>
      <c r="T417" s="28" t="str">
        <f t="shared" si="2504"/>
        <v/>
      </c>
      <c r="U417" s="28" t="str">
        <f t="shared" si="3"/>
        <v/>
      </c>
      <c r="V417" s="28" t="str">
        <f t="shared" si="4"/>
        <v/>
      </c>
      <c r="X417" s="28" t="str">
        <f t="shared" si="5"/>
        <v/>
      </c>
      <c r="Y417" s="28" t="str">
        <f t="shared" si="6"/>
        <v/>
      </c>
      <c r="Z417" s="28" t="str">
        <f t="shared" si="7"/>
        <v/>
      </c>
      <c r="AB417" s="28" t="str">
        <f t="shared" si="8"/>
        <v/>
      </c>
      <c r="AD417" s="28" t="str">
        <f t="shared" si="9"/>
        <v/>
      </c>
      <c r="AG417" s="28" t="str">
        <f t="shared" ref="AG417:AL417" si="2505">IFERROR(IF(FIND(AG$1,$F417)&gt;1,AG$1,""),"")</f>
        <v/>
      </c>
      <c r="AH417" s="28" t="str">
        <f t="shared" si="2505"/>
        <v/>
      </c>
      <c r="AI417" s="28" t="str">
        <f t="shared" si="2505"/>
        <v/>
      </c>
      <c r="AJ417" s="28" t="str">
        <f t="shared" si="2505"/>
        <v/>
      </c>
      <c r="AK417" s="28" t="str">
        <f t="shared" si="2505"/>
        <v/>
      </c>
      <c r="AL417" s="28" t="str">
        <f t="shared" si="2505"/>
        <v/>
      </c>
      <c r="AM417" s="28" t="str">
        <f t="shared" si="11"/>
        <v/>
      </c>
      <c r="AN417" s="28" t="str">
        <f t="shared" ref="AN417:AQ417" si="2506">IFERROR(IF(FIND(AN$1,$F417)&gt;1,"Status - LGBT",""),"")</f>
        <v/>
      </c>
      <c r="AO417" s="28" t="str">
        <f t="shared" si="2506"/>
        <v/>
      </c>
      <c r="AP417" s="28" t="str">
        <f t="shared" si="2506"/>
        <v/>
      </c>
      <c r="AQ417" s="28" t="str">
        <f t="shared" si="2506"/>
        <v/>
      </c>
      <c r="AR417" s="28" t="str">
        <f t="shared" ref="AR417:AV417" si="2507">IFERROR(IF(FIND(AR$1,$F417)&gt;1,"BME",""),"")</f>
        <v/>
      </c>
      <c r="AS417" s="28" t="str">
        <f t="shared" si="2507"/>
        <v/>
      </c>
      <c r="AT417" s="28" t="str">
        <f t="shared" si="2507"/>
        <v/>
      </c>
      <c r="AU417" s="28" t="str">
        <f t="shared" si="2507"/>
        <v/>
      </c>
      <c r="AV417" s="28" t="str">
        <f t="shared" si="2507"/>
        <v/>
      </c>
      <c r="AW417" s="28" t="str">
        <f t="shared" ref="AW417:BC417" si="2508">IFERROR(IF(FIND(AW$1,$F417)&gt;1,AW$1,""),"")</f>
        <v/>
      </c>
      <c r="AX417" s="28" t="str">
        <f t="shared" si="2508"/>
        <v/>
      </c>
      <c r="AY417" s="28" t="str">
        <f t="shared" si="2508"/>
        <v/>
      </c>
      <c r="AZ417" s="28" t="str">
        <f t="shared" si="2508"/>
        <v/>
      </c>
      <c r="BA417" s="28" t="str">
        <f t="shared" si="2508"/>
        <v/>
      </c>
      <c r="BB417" s="28" t="str">
        <f t="shared" si="2508"/>
        <v/>
      </c>
      <c r="BC417" s="28" t="str">
        <f t="shared" si="2508"/>
        <v/>
      </c>
      <c r="BD417" s="28" t="str">
        <f t="shared" si="15"/>
        <v/>
      </c>
      <c r="BJ417" s="28" t="str">
        <f t="shared" si="16"/>
        <v/>
      </c>
      <c r="BK417" s="28" t="str">
        <f t="shared" si="17"/>
        <v/>
      </c>
      <c r="BM417" s="2" t="s">
        <v>98</v>
      </c>
      <c r="BU417" s="47" t="s">
        <v>19342</v>
      </c>
      <c r="BV417" s="18"/>
      <c r="BW417" s="18"/>
      <c r="BX417" s="18"/>
      <c r="BY417" s="42" t="str">
        <f t="shared" si="18"/>
        <v>BD11;BD4;LS10;LS11;LS12;LS13;LS14;LS15;LS16;LS17;LS18;LS19;LS1;LS20;LS21;LS22;LS23;LS24;LS25;LS26;LS27;LS28;LS29;LS2;LS3;LS4;LS5;LS6;LS7;LS88;LS8;LS99;LS9;WF10;WF3;</v>
      </c>
      <c r="BZ417" s="43"/>
    </row>
    <row r="418" spans="1:78" ht="15">
      <c r="A418" s="10" t="s">
        <v>37</v>
      </c>
      <c r="B418" s="28">
        <f>VLOOKUP(A418,Organisations!$A$2:$B$7,2,FALSE)</f>
        <v>2</v>
      </c>
      <c r="C418" s="10" t="s">
        <v>3484</v>
      </c>
      <c r="D418" s="10" t="s">
        <v>3485</v>
      </c>
      <c r="E418" s="28" t="str">
        <f t="shared" si="0"/>
        <v>We work to protect, and prevent the abuse of, vulnerable older adults and by doing so we also protect other adults a ris</v>
      </c>
      <c r="F418" s="10" t="s">
        <v>3487</v>
      </c>
      <c r="G418" s="10" t="s">
        <v>68</v>
      </c>
      <c r="H418" s="11"/>
      <c r="K418" s="30" t="s">
        <v>3488</v>
      </c>
      <c r="L418" s="10" t="s">
        <v>3489</v>
      </c>
      <c r="M418" s="28" t="str">
        <f t="shared" ref="M418:Q418" si="2509">IFERROR(IF(FIND(M$1,$F418)&gt;1,"Age - Children",""),"")</f>
        <v/>
      </c>
      <c r="N418" s="28" t="str">
        <f t="shared" si="2509"/>
        <v/>
      </c>
      <c r="O418" s="28" t="str">
        <f t="shared" si="2509"/>
        <v/>
      </c>
      <c r="P418" s="28" t="str">
        <f t="shared" si="2509"/>
        <v/>
      </c>
      <c r="Q418" s="28" t="str">
        <f t="shared" si="2509"/>
        <v/>
      </c>
      <c r="R418" s="28" t="str">
        <f t="shared" ref="R418:T418" si="2510">IFERROR(IF(FIND(R$1,$F418)&gt;1,"Age - Elderly",""),"")</f>
        <v/>
      </c>
      <c r="S418" s="28" t="str">
        <f t="shared" si="2510"/>
        <v/>
      </c>
      <c r="T418" s="28" t="str">
        <f t="shared" si="2510"/>
        <v>Age - Elderly</v>
      </c>
      <c r="U418" s="28" t="str">
        <f t="shared" si="3"/>
        <v/>
      </c>
      <c r="V418" s="28" t="str">
        <f t="shared" si="4"/>
        <v/>
      </c>
      <c r="X418" s="28" t="str">
        <f t="shared" si="5"/>
        <v/>
      </c>
      <c r="Y418" s="28" t="str">
        <f t="shared" si="6"/>
        <v/>
      </c>
      <c r="Z418" s="28" t="str">
        <f t="shared" si="7"/>
        <v/>
      </c>
      <c r="AB418" s="28" t="str">
        <f t="shared" si="8"/>
        <v/>
      </c>
      <c r="AD418" s="28" t="str">
        <f t="shared" si="9"/>
        <v/>
      </c>
      <c r="AG418" s="28" t="str">
        <f t="shared" ref="AG418:AL418" si="2511">IFERROR(IF(FIND(AG$1,$F418)&gt;1,AG$1,""),"")</f>
        <v/>
      </c>
      <c r="AH418" s="28" t="str">
        <f t="shared" si="2511"/>
        <v/>
      </c>
      <c r="AI418" s="28" t="str">
        <f t="shared" si="2511"/>
        <v/>
      </c>
      <c r="AJ418" s="28" t="str">
        <f t="shared" si="2511"/>
        <v/>
      </c>
      <c r="AK418" s="28" t="str">
        <f t="shared" si="2511"/>
        <v/>
      </c>
      <c r="AL418" s="28" t="str">
        <f t="shared" si="2511"/>
        <v/>
      </c>
      <c r="AM418" s="28" t="str">
        <f t="shared" si="11"/>
        <v/>
      </c>
      <c r="AN418" s="28" t="str">
        <f t="shared" ref="AN418:AQ418" si="2512">IFERROR(IF(FIND(AN$1,$F418)&gt;1,"Status - LGBT",""),"")</f>
        <v/>
      </c>
      <c r="AO418" s="28" t="str">
        <f t="shared" si="2512"/>
        <v/>
      </c>
      <c r="AP418" s="28" t="str">
        <f t="shared" si="2512"/>
        <v/>
      </c>
      <c r="AQ418" s="28" t="str">
        <f t="shared" si="2512"/>
        <v/>
      </c>
      <c r="AR418" s="28" t="str">
        <f t="shared" ref="AR418:AV418" si="2513">IFERROR(IF(FIND(AR$1,$F418)&gt;1,"BME",""),"")</f>
        <v/>
      </c>
      <c r="AS418" s="28" t="str">
        <f t="shared" si="2513"/>
        <v/>
      </c>
      <c r="AT418" s="28" t="str">
        <f t="shared" si="2513"/>
        <v/>
      </c>
      <c r="AU418" s="28" t="str">
        <f t="shared" si="2513"/>
        <v/>
      </c>
      <c r="AV418" s="28" t="str">
        <f t="shared" si="2513"/>
        <v/>
      </c>
      <c r="AW418" s="28" t="str">
        <f t="shared" ref="AW418:BC418" si="2514">IFERROR(IF(FIND(AW$1,$F418)&gt;1,AW$1,""),"")</f>
        <v/>
      </c>
      <c r="AX418" s="28" t="str">
        <f t="shared" si="2514"/>
        <v/>
      </c>
      <c r="AY418" s="28" t="str">
        <f t="shared" si="2514"/>
        <v/>
      </c>
      <c r="AZ418" s="28" t="str">
        <f t="shared" si="2514"/>
        <v/>
      </c>
      <c r="BA418" s="28" t="str">
        <f t="shared" si="2514"/>
        <v/>
      </c>
      <c r="BB418" s="28" t="str">
        <f t="shared" si="2514"/>
        <v/>
      </c>
      <c r="BC418" s="28" t="str">
        <f t="shared" si="2514"/>
        <v/>
      </c>
      <c r="BD418" s="28" t="str">
        <f t="shared" si="15"/>
        <v/>
      </c>
      <c r="BG418" s="2" t="s">
        <v>3490</v>
      </c>
      <c r="BJ418" s="28" t="str">
        <f t="shared" si="16"/>
        <v/>
      </c>
      <c r="BK418" s="28" t="str">
        <f t="shared" si="17"/>
        <v/>
      </c>
      <c r="BM418" s="2" t="s">
        <v>98</v>
      </c>
      <c r="BU418" s="50" t="s">
        <v>19342</v>
      </c>
      <c r="BV418" s="12"/>
      <c r="BW418" s="12"/>
      <c r="BX418" s="12"/>
      <c r="BY418" s="42" t="str">
        <f t="shared" si="18"/>
        <v>BD11;BD4;LS10;LS11;LS12;LS13;LS14;LS15;LS16;LS17;LS18;LS19;LS1;LS20;LS21;LS22;LS23;LS24;LS25;LS26;LS27;LS28;LS29;LS2;LS3;LS4;LS5;LS6;LS7;LS88;LS8;LS99;LS9;WF10;WF3;</v>
      </c>
      <c r="BZ418" s="42"/>
    </row>
    <row r="419" spans="1:78" ht="15">
      <c r="A419" s="16" t="s">
        <v>37</v>
      </c>
      <c r="B419" s="28">
        <f>VLOOKUP(A419,Organisations!$A$2:$B$7,2,FALSE)</f>
        <v>2</v>
      </c>
      <c r="C419" s="16" t="s">
        <v>3492</v>
      </c>
      <c r="D419" s="16" t="s">
        <v>3493</v>
      </c>
      <c r="E419" s="28" t="str">
        <f t="shared" si="0"/>
        <v xml:space="preserve">Organisation for deaf and hard of hearing people, offering a range of services and providing information and support on </v>
      </c>
      <c r="F419" s="16" t="s">
        <v>3495</v>
      </c>
      <c r="G419" s="16" t="s">
        <v>68</v>
      </c>
      <c r="H419" s="17"/>
      <c r="K419" s="26" t="s">
        <v>3496</v>
      </c>
      <c r="L419" s="16" t="s">
        <v>3497</v>
      </c>
      <c r="M419" s="28" t="str">
        <f t="shared" ref="M419:Q419" si="2515">IFERROR(IF(FIND(M$1,$F419)&gt;1,"Age - Children",""),"")</f>
        <v/>
      </c>
      <c r="N419" s="28" t="str">
        <f t="shared" si="2515"/>
        <v/>
      </c>
      <c r="O419" s="28" t="str">
        <f t="shared" si="2515"/>
        <v/>
      </c>
      <c r="P419" s="28" t="str">
        <f t="shared" si="2515"/>
        <v/>
      </c>
      <c r="Q419" s="28" t="str">
        <f t="shared" si="2515"/>
        <v/>
      </c>
      <c r="R419" s="28" t="str">
        <f t="shared" ref="R419:T419" si="2516">IFERROR(IF(FIND(R$1,$F419)&gt;1,"Age - Elderly",""),"")</f>
        <v/>
      </c>
      <c r="S419" s="28" t="str">
        <f t="shared" si="2516"/>
        <v/>
      </c>
      <c r="T419" s="28" t="str">
        <f t="shared" si="2516"/>
        <v/>
      </c>
      <c r="U419" s="28" t="str">
        <f t="shared" si="3"/>
        <v/>
      </c>
      <c r="V419" s="28" t="str">
        <f t="shared" si="4"/>
        <v/>
      </c>
      <c r="X419" s="28" t="str">
        <f t="shared" si="5"/>
        <v/>
      </c>
      <c r="Y419" s="28" t="str">
        <f t="shared" si="6"/>
        <v/>
      </c>
      <c r="Z419" s="28" t="str">
        <f t="shared" si="7"/>
        <v/>
      </c>
      <c r="AB419" s="28" t="str">
        <f t="shared" si="8"/>
        <v/>
      </c>
      <c r="AD419" s="28" t="str">
        <f t="shared" si="9"/>
        <v/>
      </c>
      <c r="AG419" s="28" t="str">
        <f t="shared" ref="AG419:AL419" si="2517">IFERROR(IF(FIND(AG$1,$F419)&gt;1,AG$1,""),"")</f>
        <v/>
      </c>
      <c r="AH419" s="28" t="str">
        <f t="shared" si="2517"/>
        <v/>
      </c>
      <c r="AI419" s="28" t="str">
        <f t="shared" si="2517"/>
        <v/>
      </c>
      <c r="AJ419" s="28" t="str">
        <f t="shared" si="2517"/>
        <v/>
      </c>
      <c r="AK419" s="28" t="str">
        <f t="shared" si="2517"/>
        <v/>
      </c>
      <c r="AL419" s="28" t="str">
        <f t="shared" si="2517"/>
        <v/>
      </c>
      <c r="AM419" s="28" t="str">
        <f t="shared" si="11"/>
        <v/>
      </c>
      <c r="AN419" s="28" t="str">
        <f t="shared" ref="AN419:AQ419" si="2518">IFERROR(IF(FIND(AN$1,$F419)&gt;1,"Status - LGBT",""),"")</f>
        <v/>
      </c>
      <c r="AO419" s="28" t="str">
        <f t="shared" si="2518"/>
        <v/>
      </c>
      <c r="AP419" s="28" t="str">
        <f t="shared" si="2518"/>
        <v/>
      </c>
      <c r="AQ419" s="28" t="str">
        <f t="shared" si="2518"/>
        <v/>
      </c>
      <c r="AR419" s="28" t="str">
        <f t="shared" ref="AR419:AV419" si="2519">IFERROR(IF(FIND(AR$1,$F419)&gt;1,"BME",""),"")</f>
        <v/>
      </c>
      <c r="AS419" s="28" t="str">
        <f t="shared" si="2519"/>
        <v/>
      </c>
      <c r="AT419" s="28" t="str">
        <f t="shared" si="2519"/>
        <v/>
      </c>
      <c r="AU419" s="28" t="str">
        <f t="shared" si="2519"/>
        <v/>
      </c>
      <c r="AV419" s="28" t="str">
        <f t="shared" si="2519"/>
        <v/>
      </c>
      <c r="AW419" s="28" t="str">
        <f t="shared" ref="AW419:BC419" si="2520">IFERROR(IF(FIND(AW$1,$F419)&gt;1,AW$1,""),"")</f>
        <v/>
      </c>
      <c r="AX419" s="28" t="str">
        <f t="shared" si="2520"/>
        <v/>
      </c>
      <c r="AY419" s="28" t="str">
        <f t="shared" si="2520"/>
        <v/>
      </c>
      <c r="AZ419" s="28" t="str">
        <f t="shared" si="2520"/>
        <v/>
      </c>
      <c r="BA419" s="28" t="str">
        <f t="shared" si="2520"/>
        <v/>
      </c>
      <c r="BB419" s="28" t="str">
        <f t="shared" si="2520"/>
        <v/>
      </c>
      <c r="BC419" s="28" t="str">
        <f t="shared" si="2520"/>
        <v/>
      </c>
      <c r="BD419" s="28" t="str">
        <f t="shared" si="15"/>
        <v/>
      </c>
      <c r="BG419" s="2" t="s">
        <v>19345</v>
      </c>
      <c r="BJ419" s="28" t="str">
        <f t="shared" si="16"/>
        <v/>
      </c>
      <c r="BK419" s="28" t="str">
        <f t="shared" si="17"/>
        <v/>
      </c>
      <c r="BM419" s="2" t="s">
        <v>98</v>
      </c>
      <c r="BU419" s="47" t="s">
        <v>19342</v>
      </c>
      <c r="BV419" s="18"/>
      <c r="BW419" s="18"/>
      <c r="BX419" s="18"/>
      <c r="BY419" s="42" t="str">
        <f t="shared" si="18"/>
        <v>BD11;BD4;LS10;LS11;LS12;LS13;LS14;LS15;LS16;LS17;LS18;LS19;LS1;LS20;LS21;LS22;LS23;LS24;LS25;LS26;LS27;LS28;LS29;LS2;LS3;LS4;LS5;LS6;LS7;LS88;LS8;LS99;LS9;WF10;WF3;</v>
      </c>
      <c r="BZ419" s="43"/>
    </row>
    <row r="420" spans="1:78" ht="15">
      <c r="A420" s="10" t="s">
        <v>37</v>
      </c>
      <c r="B420" s="28">
        <f>VLOOKUP(A420,Organisations!$A$2:$B$7,2,FALSE)</f>
        <v>2</v>
      </c>
      <c r="C420" s="10" t="s">
        <v>3499</v>
      </c>
      <c r="D420" s="10" t="s">
        <v>3500</v>
      </c>
      <c r="E420" s="28" t="str">
        <f t="shared" si="0"/>
        <v>Online Shop - offers a wide range of living and mobility aids</v>
      </c>
      <c r="F420" s="10" t="s">
        <v>3501</v>
      </c>
      <c r="G420" s="10" t="s">
        <v>68</v>
      </c>
      <c r="H420" s="11"/>
      <c r="K420" s="30" t="s">
        <v>3502</v>
      </c>
      <c r="L420" s="10" t="s">
        <v>3503</v>
      </c>
      <c r="M420" s="28" t="str">
        <f t="shared" ref="M420:Q420" si="2521">IFERROR(IF(FIND(M$1,$F420)&gt;1,"Age - Children",""),"")</f>
        <v/>
      </c>
      <c r="N420" s="28" t="str">
        <f t="shared" si="2521"/>
        <v/>
      </c>
      <c r="O420" s="28" t="str">
        <f t="shared" si="2521"/>
        <v/>
      </c>
      <c r="P420" s="28" t="str">
        <f t="shared" si="2521"/>
        <v/>
      </c>
      <c r="Q420" s="28" t="str">
        <f t="shared" si="2521"/>
        <v/>
      </c>
      <c r="R420" s="28" t="str">
        <f t="shared" ref="R420:T420" si="2522">IFERROR(IF(FIND(R$1,$F420)&gt;1,"Age - Elderly",""),"")</f>
        <v/>
      </c>
      <c r="S420" s="28" t="str">
        <f t="shared" si="2522"/>
        <v/>
      </c>
      <c r="T420" s="28" t="str">
        <f t="shared" si="2522"/>
        <v/>
      </c>
      <c r="U420" s="28" t="str">
        <f t="shared" si="3"/>
        <v/>
      </c>
      <c r="V420" s="28" t="str">
        <f t="shared" si="4"/>
        <v/>
      </c>
      <c r="X420" s="28" t="str">
        <f t="shared" si="5"/>
        <v/>
      </c>
      <c r="Y420" s="28" t="str">
        <f t="shared" si="6"/>
        <v/>
      </c>
      <c r="Z420" s="28" t="str">
        <f t="shared" si="7"/>
        <v/>
      </c>
      <c r="AB420" s="28" t="str">
        <f t="shared" si="8"/>
        <v/>
      </c>
      <c r="AD420" s="28" t="str">
        <f t="shared" si="9"/>
        <v/>
      </c>
      <c r="AG420" s="28" t="str">
        <f t="shared" ref="AG420:AL420" si="2523">IFERROR(IF(FIND(AG$1,$F420)&gt;1,AG$1,""),"")</f>
        <v/>
      </c>
      <c r="AH420" s="28" t="str">
        <f t="shared" si="2523"/>
        <v/>
      </c>
      <c r="AI420" s="28" t="str">
        <f t="shared" si="2523"/>
        <v/>
      </c>
      <c r="AJ420" s="28" t="str">
        <f t="shared" si="2523"/>
        <v/>
      </c>
      <c r="AK420" s="28" t="str">
        <f t="shared" si="2523"/>
        <v/>
      </c>
      <c r="AL420" s="28" t="str">
        <f t="shared" si="2523"/>
        <v/>
      </c>
      <c r="AM420" s="28" t="str">
        <f t="shared" si="11"/>
        <v/>
      </c>
      <c r="AN420" s="28" t="str">
        <f t="shared" ref="AN420:AQ420" si="2524">IFERROR(IF(FIND(AN$1,$F420)&gt;1,"Status - LGBT",""),"")</f>
        <v/>
      </c>
      <c r="AO420" s="28" t="str">
        <f t="shared" si="2524"/>
        <v/>
      </c>
      <c r="AP420" s="28" t="str">
        <f t="shared" si="2524"/>
        <v/>
      </c>
      <c r="AQ420" s="28" t="str">
        <f t="shared" si="2524"/>
        <v/>
      </c>
      <c r="AR420" s="28" t="str">
        <f t="shared" ref="AR420:AV420" si="2525">IFERROR(IF(FIND(AR$1,$F420)&gt;1,"BME",""),"")</f>
        <v/>
      </c>
      <c r="AS420" s="28" t="str">
        <f t="shared" si="2525"/>
        <v/>
      </c>
      <c r="AT420" s="28" t="str">
        <f t="shared" si="2525"/>
        <v/>
      </c>
      <c r="AU420" s="28" t="str">
        <f t="shared" si="2525"/>
        <v/>
      </c>
      <c r="AV420" s="28" t="str">
        <f t="shared" si="2525"/>
        <v/>
      </c>
      <c r="AW420" s="28" t="str">
        <f t="shared" ref="AW420:BC420" si="2526">IFERROR(IF(FIND(AW$1,$F420)&gt;1,AW$1,""),"")</f>
        <v/>
      </c>
      <c r="AX420" s="28" t="str">
        <f t="shared" si="2526"/>
        <v/>
      </c>
      <c r="AY420" s="28" t="str">
        <f t="shared" si="2526"/>
        <v/>
      </c>
      <c r="AZ420" s="28" t="str">
        <f t="shared" si="2526"/>
        <v/>
      </c>
      <c r="BA420" s="28" t="str">
        <f t="shared" si="2526"/>
        <v/>
      </c>
      <c r="BB420" s="28" t="str">
        <f t="shared" si="2526"/>
        <v/>
      </c>
      <c r="BC420" s="28" t="str">
        <f t="shared" si="2526"/>
        <v/>
      </c>
      <c r="BD420" s="28" t="str">
        <f t="shared" si="15"/>
        <v/>
      </c>
      <c r="BG420" s="2" t="s">
        <v>3504</v>
      </c>
      <c r="BJ420" s="28" t="str">
        <f t="shared" si="16"/>
        <v/>
      </c>
      <c r="BK420" s="28" t="str">
        <f t="shared" si="17"/>
        <v/>
      </c>
      <c r="BM420" s="2" t="s">
        <v>98</v>
      </c>
      <c r="BU420" s="12"/>
      <c r="BV420" s="12"/>
      <c r="BW420" s="12"/>
      <c r="BX420" s="12"/>
      <c r="BY420" s="42" t="str">
        <f t="shared" si="18"/>
        <v/>
      </c>
      <c r="BZ420" s="42"/>
    </row>
    <row r="421" spans="1:78" ht="15">
      <c r="A421" s="16" t="s">
        <v>37</v>
      </c>
      <c r="B421" s="28">
        <f>VLOOKUP(A421,Organisations!$A$2:$B$7,2,FALSE)</f>
        <v>2</v>
      </c>
      <c r="C421" s="16" t="s">
        <v>3506</v>
      </c>
      <c r="D421" s="16" t="s">
        <v>3507</v>
      </c>
      <c r="E421" s="28" t="str">
        <f t="shared" si="0"/>
        <v xml:space="preserve">Addingham Medical Centre provides GP services to the village of Addingham. It also provides services to the surrounding </v>
      </c>
      <c r="F421" s="16" t="s">
        <v>3509</v>
      </c>
      <c r="G421" s="16" t="s">
        <v>68</v>
      </c>
      <c r="H421" s="54"/>
      <c r="K421" s="26" t="s">
        <v>3510</v>
      </c>
      <c r="L421" s="18"/>
      <c r="M421" s="28" t="str">
        <f t="shared" ref="M421:Q421" si="2527">IFERROR(IF(FIND(M$1,$F421)&gt;1,"Age - Children",""),"")</f>
        <v/>
      </c>
      <c r="N421" s="28" t="str">
        <f t="shared" si="2527"/>
        <v/>
      </c>
      <c r="O421" s="28" t="str">
        <f t="shared" si="2527"/>
        <v/>
      </c>
      <c r="P421" s="28" t="str">
        <f t="shared" si="2527"/>
        <v/>
      </c>
      <c r="Q421" s="28" t="str">
        <f t="shared" si="2527"/>
        <v/>
      </c>
      <c r="R421" s="28" t="str">
        <f t="shared" ref="R421:T421" si="2528">IFERROR(IF(FIND(R$1,$F421)&gt;1,"Age - Elderly",""),"")</f>
        <v/>
      </c>
      <c r="S421" s="28" t="str">
        <f t="shared" si="2528"/>
        <v/>
      </c>
      <c r="T421" s="28" t="str">
        <f t="shared" si="2528"/>
        <v/>
      </c>
      <c r="U421" s="28" t="str">
        <f t="shared" si="3"/>
        <v/>
      </c>
      <c r="V421" s="28" t="str">
        <f t="shared" si="4"/>
        <v/>
      </c>
      <c r="X421" s="28" t="str">
        <f t="shared" si="5"/>
        <v/>
      </c>
      <c r="Y421" s="28" t="str">
        <f t="shared" si="6"/>
        <v/>
      </c>
      <c r="Z421" s="28" t="str">
        <f t="shared" si="7"/>
        <v>Gender - Male</v>
      </c>
      <c r="AB421" s="28" t="str">
        <f t="shared" si="8"/>
        <v/>
      </c>
      <c r="AD421" s="28" t="str">
        <f t="shared" si="9"/>
        <v>Gender - Male;</v>
      </c>
      <c r="AG421" s="28" t="str">
        <f t="shared" ref="AG421:AL421" si="2529">IFERROR(IF(FIND(AG$1,$F421)&gt;1,AG$1,""),"")</f>
        <v/>
      </c>
      <c r="AH421" s="28" t="str">
        <f t="shared" si="2529"/>
        <v/>
      </c>
      <c r="AI421" s="28" t="str">
        <f t="shared" si="2529"/>
        <v/>
      </c>
      <c r="AJ421" s="28" t="str">
        <f t="shared" si="2529"/>
        <v/>
      </c>
      <c r="AK421" s="28" t="str">
        <f t="shared" si="2529"/>
        <v/>
      </c>
      <c r="AL421" s="28" t="str">
        <f t="shared" si="2529"/>
        <v/>
      </c>
      <c r="AM421" s="28" t="str">
        <f t="shared" si="11"/>
        <v/>
      </c>
      <c r="AN421" s="28" t="str">
        <f t="shared" ref="AN421:AQ421" si="2530">IFERROR(IF(FIND(AN$1,$F421)&gt;1,"Status - LGBT",""),"")</f>
        <v/>
      </c>
      <c r="AO421" s="28" t="str">
        <f t="shared" si="2530"/>
        <v/>
      </c>
      <c r="AP421" s="28" t="str">
        <f t="shared" si="2530"/>
        <v/>
      </c>
      <c r="AQ421" s="28" t="str">
        <f t="shared" si="2530"/>
        <v/>
      </c>
      <c r="AR421" s="28" t="str">
        <f t="shared" ref="AR421:AV421" si="2531">IFERROR(IF(FIND(AR$1,$F421)&gt;1,"BME",""),"")</f>
        <v/>
      </c>
      <c r="AS421" s="28" t="str">
        <f t="shared" si="2531"/>
        <v/>
      </c>
      <c r="AT421" s="28" t="str">
        <f t="shared" si="2531"/>
        <v/>
      </c>
      <c r="AU421" s="28" t="str">
        <f t="shared" si="2531"/>
        <v/>
      </c>
      <c r="AV421" s="28" t="str">
        <f t="shared" si="2531"/>
        <v/>
      </c>
      <c r="AW421" s="28" t="str">
        <f t="shared" ref="AW421:BC421" si="2532">IFERROR(IF(FIND(AW$1,$F421)&gt;1,AW$1,""),"")</f>
        <v/>
      </c>
      <c r="AX421" s="28" t="str">
        <f t="shared" si="2532"/>
        <v/>
      </c>
      <c r="AY421" s="28" t="str">
        <f t="shared" si="2532"/>
        <v/>
      </c>
      <c r="AZ421" s="28" t="str">
        <f t="shared" si="2532"/>
        <v/>
      </c>
      <c r="BA421" s="28" t="str">
        <f t="shared" si="2532"/>
        <v/>
      </c>
      <c r="BB421" s="28" t="str">
        <f t="shared" si="2532"/>
        <v/>
      </c>
      <c r="BC421" s="28" t="str">
        <f t="shared" si="2532"/>
        <v/>
      </c>
      <c r="BD421" s="28" t="str">
        <f t="shared" si="15"/>
        <v/>
      </c>
      <c r="BG421" s="2" t="s">
        <v>3511</v>
      </c>
      <c r="BI421" s="2" t="s">
        <v>3126</v>
      </c>
      <c r="BJ421" s="28" t="str">
        <f t="shared" si="16"/>
        <v/>
      </c>
      <c r="BK421" s="28" t="str">
        <f t="shared" si="17"/>
        <v/>
      </c>
      <c r="BM421" s="2" t="s">
        <v>98</v>
      </c>
      <c r="BN421" s="2" t="s">
        <v>2863</v>
      </c>
      <c r="BU421" s="47" t="s">
        <v>601</v>
      </c>
      <c r="BV421" s="18"/>
      <c r="BW421" s="18"/>
      <c r="BX421" s="18"/>
      <c r="BY421" s="42" t="str">
        <f t="shared" si="18"/>
        <v>Gender - Male;;LS29;</v>
      </c>
      <c r="BZ421" s="43"/>
    </row>
    <row r="422" spans="1:78" ht="15">
      <c r="A422" s="10" t="s">
        <v>37</v>
      </c>
      <c r="B422" s="28">
        <f>VLOOKUP(A422,Organisations!$A$2:$B$7,2,FALSE)</f>
        <v>2</v>
      </c>
      <c r="C422" s="10" t="s">
        <v>3513</v>
      </c>
      <c r="D422" s="10" t="s">
        <v>3514</v>
      </c>
      <c r="E422" s="28" t="str">
        <f t="shared" si="0"/>
        <v>Our dedicated team are here to treat those minor ailments that occur as well as providing specialist management of long-</v>
      </c>
      <c r="F422" s="10" t="s">
        <v>3516</v>
      </c>
      <c r="G422" s="10" t="s">
        <v>68</v>
      </c>
      <c r="H422" s="11"/>
      <c r="K422" s="30" t="s">
        <v>3517</v>
      </c>
      <c r="L422" s="12"/>
      <c r="M422" s="28" t="str">
        <f t="shared" ref="M422:Q422" si="2533">IFERROR(IF(FIND(M$1,$F422)&gt;1,"Age - Children",""),"")</f>
        <v/>
      </c>
      <c r="N422" s="28" t="str">
        <f t="shared" si="2533"/>
        <v/>
      </c>
      <c r="O422" s="28" t="str">
        <f t="shared" si="2533"/>
        <v/>
      </c>
      <c r="P422" s="28" t="str">
        <f t="shared" si="2533"/>
        <v/>
      </c>
      <c r="Q422" s="28" t="str">
        <f t="shared" si="2533"/>
        <v/>
      </c>
      <c r="R422" s="28" t="str">
        <f t="shared" ref="R422:T422" si="2534">IFERROR(IF(FIND(R$1,$F422)&gt;1,"Age - Elderly",""),"")</f>
        <v/>
      </c>
      <c r="S422" s="28" t="str">
        <f t="shared" si="2534"/>
        <v/>
      </c>
      <c r="T422" s="28" t="str">
        <f t="shared" si="2534"/>
        <v/>
      </c>
      <c r="U422" s="28" t="str">
        <f t="shared" si="3"/>
        <v/>
      </c>
      <c r="V422" s="28" t="str">
        <f t="shared" si="4"/>
        <v/>
      </c>
      <c r="X422" s="28" t="str">
        <f t="shared" si="5"/>
        <v/>
      </c>
      <c r="Y422" s="28" t="str">
        <f t="shared" si="6"/>
        <v/>
      </c>
      <c r="Z422" s="28" t="str">
        <f t="shared" si="7"/>
        <v>Gender - Male</v>
      </c>
      <c r="AB422" s="28" t="str">
        <f t="shared" si="8"/>
        <v>Gender - Male</v>
      </c>
      <c r="AD422" s="28" t="str">
        <f t="shared" si="9"/>
        <v>Gender - Male;Gender - Male;</v>
      </c>
      <c r="AG422" s="28" t="str">
        <f t="shared" ref="AG422:AL422" si="2535">IFERROR(IF(FIND(AG$1,$F422)&gt;1,AG$1,""),"")</f>
        <v/>
      </c>
      <c r="AH422" s="28" t="str">
        <f t="shared" si="2535"/>
        <v/>
      </c>
      <c r="AI422" s="28" t="str">
        <f t="shared" si="2535"/>
        <v/>
      </c>
      <c r="AJ422" s="28" t="str">
        <f t="shared" si="2535"/>
        <v/>
      </c>
      <c r="AK422" s="28" t="str">
        <f t="shared" si="2535"/>
        <v/>
      </c>
      <c r="AL422" s="28" t="str">
        <f t="shared" si="2535"/>
        <v/>
      </c>
      <c r="AM422" s="28" t="str">
        <f t="shared" si="11"/>
        <v/>
      </c>
      <c r="AN422" s="28" t="str">
        <f t="shared" ref="AN422:AQ422" si="2536">IFERROR(IF(FIND(AN$1,$F422)&gt;1,"Status - LGBT",""),"")</f>
        <v/>
      </c>
      <c r="AO422" s="28" t="str">
        <f t="shared" si="2536"/>
        <v/>
      </c>
      <c r="AP422" s="28" t="str">
        <f t="shared" si="2536"/>
        <v/>
      </c>
      <c r="AQ422" s="28" t="str">
        <f t="shared" si="2536"/>
        <v/>
      </c>
      <c r="AR422" s="28" t="str">
        <f t="shared" ref="AR422:AV422" si="2537">IFERROR(IF(FIND(AR$1,$F422)&gt;1,"BME",""),"")</f>
        <v/>
      </c>
      <c r="AS422" s="28" t="str">
        <f t="shared" si="2537"/>
        <v/>
      </c>
      <c r="AT422" s="28" t="str">
        <f t="shared" si="2537"/>
        <v/>
      </c>
      <c r="AU422" s="28" t="str">
        <f t="shared" si="2537"/>
        <v/>
      </c>
      <c r="AV422" s="28" t="str">
        <f t="shared" si="2537"/>
        <v/>
      </c>
      <c r="AW422" s="28" t="str">
        <f t="shared" ref="AW422:BC422" si="2538">IFERROR(IF(FIND(AW$1,$F422)&gt;1,AW$1,""),"")</f>
        <v/>
      </c>
      <c r="AX422" s="28" t="str">
        <f t="shared" si="2538"/>
        <v/>
      </c>
      <c r="AY422" s="28" t="str">
        <f t="shared" si="2538"/>
        <v/>
      </c>
      <c r="AZ422" s="28" t="str">
        <f t="shared" si="2538"/>
        <v/>
      </c>
      <c r="BA422" s="28" t="str">
        <f t="shared" si="2538"/>
        <v/>
      </c>
      <c r="BB422" s="28" t="str">
        <f t="shared" si="2538"/>
        <v/>
      </c>
      <c r="BC422" s="28" t="str">
        <f t="shared" si="2538"/>
        <v/>
      </c>
      <c r="BD422" s="28" t="str">
        <f t="shared" si="15"/>
        <v/>
      </c>
      <c r="BG422" s="2" t="s">
        <v>3518</v>
      </c>
      <c r="BI422" s="2" t="s">
        <v>3132</v>
      </c>
      <c r="BJ422" s="28" t="str">
        <f t="shared" si="16"/>
        <v>Leeds</v>
      </c>
      <c r="BK422" s="28" t="str">
        <f t="shared" si="17"/>
        <v>West Yorkshire</v>
      </c>
      <c r="BM422" s="2" t="s">
        <v>98</v>
      </c>
      <c r="BU422" s="50" t="s">
        <v>583</v>
      </c>
      <c r="BV422" s="12"/>
      <c r="BW422" s="12"/>
      <c r="BX422" s="12"/>
      <c r="BY422" s="42" t="str">
        <f t="shared" si="18"/>
        <v>Gender - Male;Gender - Male;;LS16;</v>
      </c>
      <c r="BZ422" s="42"/>
    </row>
    <row r="423" spans="1:78" ht="15">
      <c r="A423" s="16" t="s">
        <v>37</v>
      </c>
      <c r="B423" s="28">
        <f>VLOOKUP(A423,Organisations!$A$2:$B$7,2,FALSE)</f>
        <v>2</v>
      </c>
      <c r="C423" s="16" t="s">
        <v>3520</v>
      </c>
      <c r="D423" s="16" t="s">
        <v>3521</v>
      </c>
      <c r="E423" s="28" t="str">
        <f t="shared" si="0"/>
        <v>The Admiral Nurse Dementia Helpline is for anyone with a question or concern about dementia. From looking out for the fi</v>
      </c>
      <c r="F423" s="16" t="s">
        <v>3523</v>
      </c>
      <c r="G423" s="16" t="s">
        <v>68</v>
      </c>
      <c r="H423" s="17"/>
      <c r="K423" s="26" t="s">
        <v>3524</v>
      </c>
      <c r="L423" s="16" t="s">
        <v>3525</v>
      </c>
      <c r="M423" s="28" t="str">
        <f t="shared" ref="M423:Q423" si="2539">IFERROR(IF(FIND(M$1,$F423)&gt;1,"Age - Children",""),"")</f>
        <v/>
      </c>
      <c r="N423" s="28" t="str">
        <f t="shared" si="2539"/>
        <v/>
      </c>
      <c r="O423" s="28" t="str">
        <f t="shared" si="2539"/>
        <v/>
      </c>
      <c r="P423" s="28" t="str">
        <f t="shared" si="2539"/>
        <v/>
      </c>
      <c r="Q423" s="28" t="str">
        <f t="shared" si="2539"/>
        <v/>
      </c>
      <c r="R423" s="28" t="str">
        <f t="shared" ref="R423:T423" si="2540">IFERROR(IF(FIND(R$1,$F423)&gt;1,"Age - Elderly",""),"")</f>
        <v/>
      </c>
      <c r="S423" s="28" t="str">
        <f t="shared" si="2540"/>
        <v/>
      </c>
      <c r="T423" s="28" t="str">
        <f t="shared" si="2540"/>
        <v/>
      </c>
      <c r="U423" s="28" t="str">
        <f t="shared" si="3"/>
        <v/>
      </c>
      <c r="V423" s="28" t="str">
        <f t="shared" si="4"/>
        <v/>
      </c>
      <c r="X423" s="28" t="str">
        <f t="shared" si="5"/>
        <v/>
      </c>
      <c r="Y423" s="28" t="str">
        <f t="shared" si="6"/>
        <v/>
      </c>
      <c r="Z423" s="28" t="str">
        <f t="shared" si="7"/>
        <v>Gender - Male</v>
      </c>
      <c r="AB423" s="28" t="str">
        <f t="shared" si="8"/>
        <v/>
      </c>
      <c r="AD423" s="28" t="str">
        <f t="shared" si="9"/>
        <v>Gender - Male;</v>
      </c>
      <c r="AG423" s="28" t="str">
        <f t="shared" ref="AG423:AL423" si="2541">IFERROR(IF(FIND(AG$1,$F423)&gt;1,AG$1,""),"")</f>
        <v/>
      </c>
      <c r="AH423" s="28" t="str">
        <f t="shared" si="2541"/>
        <v/>
      </c>
      <c r="AI423" s="28" t="str">
        <f t="shared" si="2541"/>
        <v/>
      </c>
      <c r="AJ423" s="28" t="str">
        <f t="shared" si="2541"/>
        <v/>
      </c>
      <c r="AK423" s="28" t="str">
        <f t="shared" si="2541"/>
        <v/>
      </c>
      <c r="AL423" s="28" t="str">
        <f t="shared" si="2541"/>
        <v/>
      </c>
      <c r="AM423" s="28" t="str">
        <f t="shared" si="11"/>
        <v/>
      </c>
      <c r="AN423" s="28" t="str">
        <f t="shared" ref="AN423:AQ423" si="2542">IFERROR(IF(FIND(AN$1,$F423)&gt;1,"Status - LGBT",""),"")</f>
        <v/>
      </c>
      <c r="AO423" s="28" t="str">
        <f t="shared" si="2542"/>
        <v/>
      </c>
      <c r="AP423" s="28" t="str">
        <f t="shared" si="2542"/>
        <v/>
      </c>
      <c r="AQ423" s="28" t="str">
        <f t="shared" si="2542"/>
        <v/>
      </c>
      <c r="AR423" s="28" t="str">
        <f t="shared" ref="AR423:AV423" si="2543">IFERROR(IF(FIND(AR$1,$F423)&gt;1,"BME",""),"")</f>
        <v/>
      </c>
      <c r="AS423" s="28" t="str">
        <f t="shared" si="2543"/>
        <v/>
      </c>
      <c r="AT423" s="28" t="str">
        <f t="shared" si="2543"/>
        <v/>
      </c>
      <c r="AU423" s="28" t="str">
        <f t="shared" si="2543"/>
        <v/>
      </c>
      <c r="AV423" s="28" t="str">
        <f t="shared" si="2543"/>
        <v/>
      </c>
      <c r="AW423" s="28" t="str">
        <f t="shared" ref="AW423:BC423" si="2544">IFERROR(IF(FIND(AW$1,$F423)&gt;1,AW$1,""),"")</f>
        <v/>
      </c>
      <c r="AX423" s="28" t="str">
        <f t="shared" si="2544"/>
        <v/>
      </c>
      <c r="AY423" s="28" t="str">
        <f t="shared" si="2544"/>
        <v/>
      </c>
      <c r="AZ423" s="28" t="str">
        <f t="shared" si="2544"/>
        <v/>
      </c>
      <c r="BA423" s="28" t="str">
        <f t="shared" si="2544"/>
        <v/>
      </c>
      <c r="BB423" s="28" t="str">
        <f t="shared" si="2544"/>
        <v/>
      </c>
      <c r="BC423" s="28" t="str">
        <f t="shared" si="2544"/>
        <v/>
      </c>
      <c r="BD423" s="28" t="str">
        <f t="shared" si="15"/>
        <v/>
      </c>
      <c r="BG423" s="2" t="s">
        <v>3526</v>
      </c>
      <c r="BJ423" s="28" t="str">
        <f t="shared" si="16"/>
        <v/>
      </c>
      <c r="BK423" s="28" t="str">
        <f t="shared" si="17"/>
        <v/>
      </c>
      <c r="BM423" s="2" t="s">
        <v>98</v>
      </c>
      <c r="BU423" s="18"/>
      <c r="BV423" s="18"/>
      <c r="BW423" s="18"/>
      <c r="BX423" s="18"/>
      <c r="BY423" s="42" t="str">
        <f t="shared" si="18"/>
        <v>Gender - Male;;</v>
      </c>
      <c r="BZ423" s="43"/>
    </row>
    <row r="424" spans="1:78" ht="15">
      <c r="A424" s="10" t="s">
        <v>37</v>
      </c>
      <c r="B424" s="28">
        <f>VLOOKUP(A424,Organisations!$A$2:$B$7,2,FALSE)</f>
        <v>2</v>
      </c>
      <c r="C424" s="10" t="s">
        <v>3527</v>
      </c>
      <c r="D424" s="10" t="s">
        <v>3528</v>
      </c>
      <c r="E424" s="28" t="str">
        <f t="shared" si="0"/>
        <v/>
      </c>
      <c r="F424" s="10"/>
      <c r="G424" s="10" t="s">
        <v>68</v>
      </c>
      <c r="H424" s="11"/>
      <c r="K424" s="30" t="s">
        <v>3529</v>
      </c>
      <c r="L424" s="12"/>
      <c r="M424" s="28" t="str">
        <f t="shared" ref="M424:Q424" si="2545">IFERROR(IF(FIND(M$1,$F424)&gt;1,"Age - Children",""),"")</f>
        <v/>
      </c>
      <c r="N424" s="28" t="str">
        <f t="shared" si="2545"/>
        <v/>
      </c>
      <c r="O424" s="28" t="str">
        <f t="shared" si="2545"/>
        <v/>
      </c>
      <c r="P424" s="28" t="str">
        <f t="shared" si="2545"/>
        <v/>
      </c>
      <c r="Q424" s="28" t="str">
        <f t="shared" si="2545"/>
        <v/>
      </c>
      <c r="R424" s="28" t="str">
        <f t="shared" ref="R424:T424" si="2546">IFERROR(IF(FIND(R$1,$F424)&gt;1,"Age - Elderly",""),"")</f>
        <v/>
      </c>
      <c r="S424" s="28" t="str">
        <f t="shared" si="2546"/>
        <v/>
      </c>
      <c r="T424" s="28" t="str">
        <f t="shared" si="2546"/>
        <v/>
      </c>
      <c r="U424" s="28" t="str">
        <f t="shared" si="3"/>
        <v/>
      </c>
      <c r="V424" s="28" t="str">
        <f t="shared" si="4"/>
        <v/>
      </c>
      <c r="X424" s="28" t="str">
        <f t="shared" si="5"/>
        <v/>
      </c>
      <c r="Y424" s="28" t="str">
        <f t="shared" si="6"/>
        <v/>
      </c>
      <c r="Z424" s="28" t="str">
        <f t="shared" si="7"/>
        <v/>
      </c>
      <c r="AB424" s="28" t="str">
        <f t="shared" si="8"/>
        <v/>
      </c>
      <c r="AD424" s="28" t="str">
        <f t="shared" si="9"/>
        <v/>
      </c>
      <c r="AG424" s="28" t="str">
        <f t="shared" ref="AG424:AL424" si="2547">IFERROR(IF(FIND(AG$1,$F424)&gt;1,AG$1,""),"")</f>
        <v/>
      </c>
      <c r="AH424" s="28" t="str">
        <f t="shared" si="2547"/>
        <v/>
      </c>
      <c r="AI424" s="28" t="str">
        <f t="shared" si="2547"/>
        <v/>
      </c>
      <c r="AJ424" s="28" t="str">
        <f t="shared" si="2547"/>
        <v/>
      </c>
      <c r="AK424" s="28" t="str">
        <f t="shared" si="2547"/>
        <v/>
      </c>
      <c r="AL424" s="28" t="str">
        <f t="shared" si="2547"/>
        <v/>
      </c>
      <c r="AM424" s="28" t="str">
        <f t="shared" si="11"/>
        <v/>
      </c>
      <c r="AN424" s="28" t="str">
        <f t="shared" ref="AN424:AQ424" si="2548">IFERROR(IF(FIND(AN$1,$F424)&gt;1,"Status - LGBT",""),"")</f>
        <v/>
      </c>
      <c r="AO424" s="28" t="str">
        <f t="shared" si="2548"/>
        <v/>
      </c>
      <c r="AP424" s="28" t="str">
        <f t="shared" si="2548"/>
        <v/>
      </c>
      <c r="AQ424" s="28" t="str">
        <f t="shared" si="2548"/>
        <v/>
      </c>
      <c r="AR424" s="28" t="str">
        <f t="shared" ref="AR424:AV424" si="2549">IFERROR(IF(FIND(AR$1,$F424)&gt;1,"BME",""),"")</f>
        <v/>
      </c>
      <c r="AS424" s="28" t="str">
        <f t="shared" si="2549"/>
        <v/>
      </c>
      <c r="AT424" s="28" t="str">
        <f t="shared" si="2549"/>
        <v/>
      </c>
      <c r="AU424" s="28" t="str">
        <f t="shared" si="2549"/>
        <v/>
      </c>
      <c r="AV424" s="28" t="str">
        <f t="shared" si="2549"/>
        <v/>
      </c>
      <c r="AW424" s="28" t="str">
        <f t="shared" ref="AW424:BC424" si="2550">IFERROR(IF(FIND(AW$1,$F424)&gt;1,AW$1,""),"")</f>
        <v/>
      </c>
      <c r="AX424" s="28" t="str">
        <f t="shared" si="2550"/>
        <v/>
      </c>
      <c r="AY424" s="28" t="str">
        <f t="shared" si="2550"/>
        <v/>
      </c>
      <c r="AZ424" s="28" t="str">
        <f t="shared" si="2550"/>
        <v/>
      </c>
      <c r="BA424" s="28" t="str">
        <f t="shared" si="2550"/>
        <v/>
      </c>
      <c r="BB424" s="28" t="str">
        <f t="shared" si="2550"/>
        <v/>
      </c>
      <c r="BC424" s="28" t="str">
        <f t="shared" si="2550"/>
        <v/>
      </c>
      <c r="BD424" s="28" t="str">
        <f t="shared" si="15"/>
        <v/>
      </c>
      <c r="BG424" s="2" t="s">
        <v>3530</v>
      </c>
      <c r="BI424" s="2" t="s">
        <v>3145</v>
      </c>
      <c r="BJ424" s="28" t="str">
        <f t="shared" si="16"/>
        <v>Leeds</v>
      </c>
      <c r="BK424" s="28" t="str">
        <f t="shared" si="17"/>
        <v>West Yorkshire</v>
      </c>
      <c r="BM424" s="2" t="s">
        <v>98</v>
      </c>
      <c r="BU424" s="50" t="s">
        <v>569</v>
      </c>
      <c r="BV424" s="12"/>
      <c r="BW424" s="12"/>
      <c r="BX424" s="12"/>
      <c r="BY424" s="42" t="str">
        <f t="shared" si="18"/>
        <v>LS7;</v>
      </c>
      <c r="BZ424" s="42"/>
    </row>
    <row r="425" spans="1:78" ht="15">
      <c r="A425" s="16" t="s">
        <v>37</v>
      </c>
      <c r="B425" s="28">
        <f>VLOOKUP(A425,Organisations!$A$2:$B$7,2,FALSE)</f>
        <v>2</v>
      </c>
      <c r="C425" s="16" t="s">
        <v>3533</v>
      </c>
      <c r="D425" s="16" t="s">
        <v>3534</v>
      </c>
      <c r="E425" s="28" t="str">
        <f t="shared" si="0"/>
        <v>We can help with personal care, for example, eating and drinking, washing and dressing, going to the toilet and taking m</v>
      </c>
      <c r="F425" s="16" t="s">
        <v>3536</v>
      </c>
      <c r="G425" s="16" t="s">
        <v>68</v>
      </c>
      <c r="H425" s="17"/>
      <c r="K425" s="33"/>
      <c r="L425" s="16" t="s">
        <v>3537</v>
      </c>
      <c r="M425" s="28" t="str">
        <f t="shared" ref="M425:Q425" si="2551">IFERROR(IF(FIND(M$1,$F425)&gt;1,"Age - Children",""),"")</f>
        <v/>
      </c>
      <c r="N425" s="28" t="str">
        <f t="shared" si="2551"/>
        <v/>
      </c>
      <c r="O425" s="28" t="str">
        <f t="shared" si="2551"/>
        <v/>
      </c>
      <c r="P425" s="28" t="str">
        <f t="shared" si="2551"/>
        <v/>
      </c>
      <c r="Q425" s="28" t="str">
        <f t="shared" si="2551"/>
        <v/>
      </c>
      <c r="R425" s="28" t="str">
        <f t="shared" ref="R425:T425" si="2552">IFERROR(IF(FIND(R$1,$F425)&gt;1,"Age - Elderly",""),"")</f>
        <v/>
      </c>
      <c r="S425" s="28" t="str">
        <f t="shared" si="2552"/>
        <v/>
      </c>
      <c r="T425" s="28" t="str">
        <f t="shared" si="2552"/>
        <v/>
      </c>
      <c r="U425" s="28" t="str">
        <f t="shared" si="3"/>
        <v/>
      </c>
      <c r="V425" s="28" t="str">
        <f t="shared" si="4"/>
        <v/>
      </c>
      <c r="X425" s="28" t="str">
        <f t="shared" si="5"/>
        <v/>
      </c>
      <c r="Y425" s="28" t="str">
        <f t="shared" si="6"/>
        <v/>
      </c>
      <c r="Z425" s="28" t="str">
        <f t="shared" si="7"/>
        <v/>
      </c>
      <c r="AB425" s="28" t="str">
        <f t="shared" si="8"/>
        <v/>
      </c>
      <c r="AD425" s="28" t="str">
        <f t="shared" si="9"/>
        <v/>
      </c>
      <c r="AG425" s="28" t="str">
        <f t="shared" ref="AG425:AL425" si="2553">IFERROR(IF(FIND(AG$1,$F425)&gt;1,AG$1,""),"")</f>
        <v/>
      </c>
      <c r="AH425" s="28" t="str">
        <f t="shared" si="2553"/>
        <v/>
      </c>
      <c r="AI425" s="28" t="str">
        <f t="shared" si="2553"/>
        <v/>
      </c>
      <c r="AJ425" s="28" t="str">
        <f t="shared" si="2553"/>
        <v/>
      </c>
      <c r="AK425" s="28" t="str">
        <f t="shared" si="2553"/>
        <v/>
      </c>
      <c r="AL425" s="28" t="str">
        <f t="shared" si="2553"/>
        <v/>
      </c>
      <c r="AM425" s="28" t="str">
        <f t="shared" si="11"/>
        <v/>
      </c>
      <c r="AN425" s="28" t="str">
        <f t="shared" ref="AN425:AQ425" si="2554">IFERROR(IF(FIND(AN$1,$F425)&gt;1,"Status - LGBT",""),"")</f>
        <v/>
      </c>
      <c r="AO425" s="28" t="str">
        <f t="shared" si="2554"/>
        <v/>
      </c>
      <c r="AP425" s="28" t="str">
        <f t="shared" si="2554"/>
        <v/>
      </c>
      <c r="AQ425" s="28" t="str">
        <f t="shared" si="2554"/>
        <v/>
      </c>
      <c r="AR425" s="28" t="str">
        <f t="shared" ref="AR425:AV425" si="2555">IFERROR(IF(FIND(AR$1,$F425)&gt;1,"BME",""),"")</f>
        <v/>
      </c>
      <c r="AS425" s="28" t="str">
        <f t="shared" si="2555"/>
        <v/>
      </c>
      <c r="AT425" s="28" t="str">
        <f t="shared" si="2555"/>
        <v/>
      </c>
      <c r="AU425" s="28" t="str">
        <f t="shared" si="2555"/>
        <v/>
      </c>
      <c r="AV425" s="28" t="str">
        <f t="shared" si="2555"/>
        <v/>
      </c>
      <c r="AW425" s="28" t="str">
        <f t="shared" ref="AW425:BC425" si="2556">IFERROR(IF(FIND(AW$1,$F425)&gt;1,AW$1,""),"")</f>
        <v/>
      </c>
      <c r="AX425" s="28" t="str">
        <f t="shared" si="2556"/>
        <v/>
      </c>
      <c r="AY425" s="28" t="str">
        <f t="shared" si="2556"/>
        <v/>
      </c>
      <c r="AZ425" s="28" t="str">
        <f t="shared" si="2556"/>
        <v/>
      </c>
      <c r="BA425" s="28" t="str">
        <f t="shared" si="2556"/>
        <v/>
      </c>
      <c r="BB425" s="28" t="str">
        <f t="shared" si="2556"/>
        <v/>
      </c>
      <c r="BC425" s="28" t="str">
        <f t="shared" si="2556"/>
        <v/>
      </c>
      <c r="BD425" s="28" t="str">
        <f t="shared" si="15"/>
        <v/>
      </c>
      <c r="BJ425" s="28" t="str">
        <f t="shared" si="16"/>
        <v/>
      </c>
      <c r="BK425" s="28" t="str">
        <f t="shared" si="17"/>
        <v/>
      </c>
      <c r="BM425" s="2" t="s">
        <v>98</v>
      </c>
      <c r="BU425" s="47" t="s">
        <v>19342</v>
      </c>
      <c r="BV425" s="18"/>
      <c r="BW425" s="18"/>
      <c r="BX425" s="18"/>
      <c r="BY425" s="42" t="str">
        <f t="shared" si="18"/>
        <v>BD11;BD4;LS10;LS11;LS12;LS13;LS14;LS15;LS16;LS17;LS18;LS19;LS1;LS20;LS21;LS22;LS23;LS24;LS25;LS26;LS27;LS28;LS29;LS2;LS3;LS4;LS5;LS6;LS7;LS88;LS8;LS99;LS9;WF10;WF3;</v>
      </c>
      <c r="BZ425" s="43"/>
    </row>
    <row r="426" spans="1:78" ht="15">
      <c r="A426" s="10" t="s">
        <v>37</v>
      </c>
      <c r="B426" s="28">
        <f>VLOOKUP(A426,Organisations!$A$2:$B$7,2,FALSE)</f>
        <v>2</v>
      </c>
      <c r="C426" s="10" t="s">
        <v>3540</v>
      </c>
      <c r="D426" s="10" t="s">
        <v>3541</v>
      </c>
      <c r="E426" s="28" t="str">
        <f t="shared" si="0"/>
        <v>If you have a compliment, comment, complaint or a concern about any adult social care services in Leeds, start by talkin</v>
      </c>
      <c r="F426" s="10" t="s">
        <v>3543</v>
      </c>
      <c r="G426" s="10" t="s">
        <v>68</v>
      </c>
      <c r="H426" s="11"/>
      <c r="K426" s="30" t="s">
        <v>3544</v>
      </c>
      <c r="L426" s="12"/>
      <c r="M426" s="28" t="str">
        <f t="shared" ref="M426:Q426" si="2557">IFERROR(IF(FIND(M$1,$F426)&gt;1,"Age - Children",""),"")</f>
        <v/>
      </c>
      <c r="N426" s="28" t="str">
        <f t="shared" si="2557"/>
        <v/>
      </c>
      <c r="O426" s="28" t="str">
        <f t="shared" si="2557"/>
        <v/>
      </c>
      <c r="P426" s="28" t="str">
        <f t="shared" si="2557"/>
        <v/>
      </c>
      <c r="Q426" s="28" t="str">
        <f t="shared" si="2557"/>
        <v/>
      </c>
      <c r="R426" s="28" t="str">
        <f t="shared" ref="R426:T426" si="2558">IFERROR(IF(FIND(R$1,$F426)&gt;1,"Age - Elderly",""),"")</f>
        <v/>
      </c>
      <c r="S426" s="28" t="str">
        <f t="shared" si="2558"/>
        <v/>
      </c>
      <c r="T426" s="28" t="str">
        <f t="shared" si="2558"/>
        <v/>
      </c>
      <c r="U426" s="28" t="str">
        <f t="shared" si="3"/>
        <v/>
      </c>
      <c r="V426" s="28" t="str">
        <f t="shared" si="4"/>
        <v/>
      </c>
      <c r="X426" s="28" t="str">
        <f t="shared" si="5"/>
        <v/>
      </c>
      <c r="Y426" s="28" t="str">
        <f t="shared" si="6"/>
        <v/>
      </c>
      <c r="Z426" s="28" t="str">
        <f t="shared" si="7"/>
        <v>Gender - Male</v>
      </c>
      <c r="AB426" s="28" t="str">
        <f t="shared" si="8"/>
        <v>Gender - Male</v>
      </c>
      <c r="AD426" s="28" t="str">
        <f t="shared" si="9"/>
        <v>Gender - Male;Gender - Male;</v>
      </c>
      <c r="AG426" s="28" t="str">
        <f t="shared" ref="AG426:AL426" si="2559">IFERROR(IF(FIND(AG$1,$F426)&gt;1,AG$1,""),"")</f>
        <v/>
      </c>
      <c r="AH426" s="28" t="str">
        <f t="shared" si="2559"/>
        <v/>
      </c>
      <c r="AI426" s="28" t="str">
        <f t="shared" si="2559"/>
        <v/>
      </c>
      <c r="AJ426" s="28" t="str">
        <f t="shared" si="2559"/>
        <v/>
      </c>
      <c r="AK426" s="28" t="str">
        <f t="shared" si="2559"/>
        <v/>
      </c>
      <c r="AL426" s="28" t="str">
        <f t="shared" si="2559"/>
        <v/>
      </c>
      <c r="AM426" s="28" t="str">
        <f t="shared" si="11"/>
        <v/>
      </c>
      <c r="AN426" s="28" t="str">
        <f t="shared" ref="AN426:AQ426" si="2560">IFERROR(IF(FIND(AN$1,$F426)&gt;1,"Status - LGBT",""),"")</f>
        <v/>
      </c>
      <c r="AO426" s="28" t="str">
        <f t="shared" si="2560"/>
        <v/>
      </c>
      <c r="AP426" s="28" t="str">
        <f t="shared" si="2560"/>
        <v/>
      </c>
      <c r="AQ426" s="28" t="str">
        <f t="shared" si="2560"/>
        <v/>
      </c>
      <c r="AR426" s="28" t="str">
        <f t="shared" ref="AR426:AV426" si="2561">IFERROR(IF(FIND(AR$1,$F426)&gt;1,"BME",""),"")</f>
        <v/>
      </c>
      <c r="AS426" s="28" t="str">
        <f t="shared" si="2561"/>
        <v/>
      </c>
      <c r="AT426" s="28" t="str">
        <f t="shared" si="2561"/>
        <v/>
      </c>
      <c r="AU426" s="28" t="str">
        <f t="shared" si="2561"/>
        <v/>
      </c>
      <c r="AV426" s="28" t="str">
        <f t="shared" si="2561"/>
        <v/>
      </c>
      <c r="AW426" s="28" t="str">
        <f t="shared" ref="AW426:BC426" si="2562">IFERROR(IF(FIND(AW$1,$F426)&gt;1,AW$1,""),"")</f>
        <v/>
      </c>
      <c r="AX426" s="28" t="str">
        <f t="shared" si="2562"/>
        <v/>
      </c>
      <c r="AY426" s="28" t="str">
        <f t="shared" si="2562"/>
        <v/>
      </c>
      <c r="AZ426" s="28" t="str">
        <f t="shared" si="2562"/>
        <v/>
      </c>
      <c r="BA426" s="28" t="str">
        <f t="shared" si="2562"/>
        <v/>
      </c>
      <c r="BB426" s="28" t="str">
        <f t="shared" si="2562"/>
        <v/>
      </c>
      <c r="BC426" s="28" t="str">
        <f t="shared" si="2562"/>
        <v/>
      </c>
      <c r="BD426" s="28" t="str">
        <f t="shared" si="15"/>
        <v/>
      </c>
      <c r="BG426" s="2" t="s">
        <v>3545</v>
      </c>
      <c r="BI426" s="2" t="s">
        <v>3153</v>
      </c>
      <c r="BJ426" s="28" t="str">
        <f t="shared" si="16"/>
        <v>Leeds</v>
      </c>
      <c r="BK426" s="28" t="str">
        <f t="shared" si="17"/>
        <v>West Yorkshire</v>
      </c>
      <c r="BM426" s="2" t="s">
        <v>98</v>
      </c>
      <c r="BU426" s="12"/>
      <c r="BV426" s="50" t="s">
        <v>564</v>
      </c>
      <c r="BW426" s="12"/>
      <c r="BX426" s="12"/>
      <c r="BY426" s="42" t="str">
        <f t="shared" si="18"/>
        <v>Gender - Male;Gender - Male;;LS2</v>
      </c>
      <c r="BZ426" s="42"/>
    </row>
    <row r="427" spans="1:78" ht="15">
      <c r="A427" s="16" t="s">
        <v>37</v>
      </c>
      <c r="B427" s="28">
        <f>VLOOKUP(A427,Organisations!$A$2:$B$7,2,FALSE)</f>
        <v>2</v>
      </c>
      <c r="C427" s="16" t="s">
        <v>3546</v>
      </c>
      <c r="D427" s="16" t="s">
        <v>3547</v>
      </c>
      <c r="E427" s="28" t="str">
        <f t="shared" si="0"/>
        <v>Designed to help you regain the ability and confidence to do some or all of the things you used to.</v>
      </c>
      <c r="F427" s="16" t="s">
        <v>3548</v>
      </c>
      <c r="G427" s="16" t="s">
        <v>68</v>
      </c>
      <c r="H427" s="17"/>
      <c r="K427" s="26" t="s">
        <v>3549</v>
      </c>
      <c r="L427" s="16" t="s">
        <v>3550</v>
      </c>
      <c r="M427" s="28" t="str">
        <f t="shared" ref="M427:Q427" si="2563">IFERROR(IF(FIND(M$1,$F427)&gt;1,"Age - Children",""),"")</f>
        <v/>
      </c>
      <c r="N427" s="28" t="str">
        <f t="shared" si="2563"/>
        <v/>
      </c>
      <c r="O427" s="28" t="str">
        <f t="shared" si="2563"/>
        <v/>
      </c>
      <c r="P427" s="28" t="str">
        <f t="shared" si="2563"/>
        <v/>
      </c>
      <c r="Q427" s="28" t="str">
        <f t="shared" si="2563"/>
        <v/>
      </c>
      <c r="R427" s="28" t="str">
        <f t="shared" ref="R427:T427" si="2564">IFERROR(IF(FIND(R$1,$F427)&gt;1,"Age - Elderly",""),"")</f>
        <v/>
      </c>
      <c r="S427" s="28" t="str">
        <f t="shared" si="2564"/>
        <v/>
      </c>
      <c r="T427" s="28" t="str">
        <f t="shared" si="2564"/>
        <v/>
      </c>
      <c r="U427" s="28" t="str">
        <f t="shared" si="3"/>
        <v/>
      </c>
      <c r="V427" s="28" t="str">
        <f t="shared" si="4"/>
        <v/>
      </c>
      <c r="X427" s="28" t="str">
        <f t="shared" si="5"/>
        <v/>
      </c>
      <c r="Y427" s="28" t="str">
        <f t="shared" si="6"/>
        <v/>
      </c>
      <c r="Z427" s="28" t="str">
        <f t="shared" si="7"/>
        <v/>
      </c>
      <c r="AB427" s="28" t="str">
        <f t="shared" si="8"/>
        <v/>
      </c>
      <c r="AD427" s="28" t="str">
        <f t="shared" si="9"/>
        <v/>
      </c>
      <c r="AG427" s="28" t="str">
        <f t="shared" ref="AG427:AL427" si="2565">IFERROR(IF(FIND(AG$1,$F427)&gt;1,AG$1,""),"")</f>
        <v/>
      </c>
      <c r="AH427" s="28" t="str">
        <f t="shared" si="2565"/>
        <v/>
      </c>
      <c r="AI427" s="28" t="str">
        <f t="shared" si="2565"/>
        <v/>
      </c>
      <c r="AJ427" s="28" t="str">
        <f t="shared" si="2565"/>
        <v/>
      </c>
      <c r="AK427" s="28" t="str">
        <f t="shared" si="2565"/>
        <v/>
      </c>
      <c r="AL427" s="28" t="str">
        <f t="shared" si="2565"/>
        <v/>
      </c>
      <c r="AM427" s="28" t="str">
        <f t="shared" si="11"/>
        <v/>
      </c>
      <c r="AN427" s="28" t="str">
        <f t="shared" ref="AN427:AQ427" si="2566">IFERROR(IF(FIND(AN$1,$F427)&gt;1,"Status - LGBT",""),"")</f>
        <v/>
      </c>
      <c r="AO427" s="28" t="str">
        <f t="shared" si="2566"/>
        <v/>
      </c>
      <c r="AP427" s="28" t="str">
        <f t="shared" si="2566"/>
        <v/>
      </c>
      <c r="AQ427" s="28" t="str">
        <f t="shared" si="2566"/>
        <v/>
      </c>
      <c r="AR427" s="28" t="str">
        <f t="shared" ref="AR427:AV427" si="2567">IFERROR(IF(FIND(AR$1,$F427)&gt;1,"BME",""),"")</f>
        <v/>
      </c>
      <c r="AS427" s="28" t="str">
        <f t="shared" si="2567"/>
        <v/>
      </c>
      <c r="AT427" s="28" t="str">
        <f t="shared" si="2567"/>
        <v/>
      </c>
      <c r="AU427" s="28" t="str">
        <f t="shared" si="2567"/>
        <v/>
      </c>
      <c r="AV427" s="28" t="str">
        <f t="shared" si="2567"/>
        <v/>
      </c>
      <c r="AW427" s="28" t="str">
        <f t="shared" ref="AW427:BC427" si="2568">IFERROR(IF(FIND(AW$1,$F427)&gt;1,AW$1,""),"")</f>
        <v/>
      </c>
      <c r="AX427" s="28" t="str">
        <f t="shared" si="2568"/>
        <v/>
      </c>
      <c r="AY427" s="28" t="str">
        <f t="shared" si="2568"/>
        <v/>
      </c>
      <c r="AZ427" s="28" t="str">
        <f t="shared" si="2568"/>
        <v/>
      </c>
      <c r="BA427" s="28" t="str">
        <f t="shared" si="2568"/>
        <v/>
      </c>
      <c r="BB427" s="28" t="str">
        <f t="shared" si="2568"/>
        <v/>
      </c>
      <c r="BC427" s="28" t="str">
        <f t="shared" si="2568"/>
        <v/>
      </c>
      <c r="BD427" s="28" t="str">
        <f t="shared" si="15"/>
        <v/>
      </c>
      <c r="BG427" s="2" t="s">
        <v>19346</v>
      </c>
      <c r="BJ427" s="28" t="str">
        <f t="shared" si="16"/>
        <v/>
      </c>
      <c r="BK427" s="28" t="str">
        <f t="shared" si="17"/>
        <v/>
      </c>
      <c r="BM427" s="2" t="s">
        <v>98</v>
      </c>
      <c r="BU427" s="18"/>
      <c r="BV427" s="18"/>
      <c r="BW427" s="18"/>
      <c r="BX427" s="18"/>
      <c r="BY427" s="42" t="str">
        <f t="shared" si="18"/>
        <v/>
      </c>
      <c r="BZ427" s="43"/>
    </row>
    <row r="428" spans="1:78" ht="15">
      <c r="A428" s="10" t="s">
        <v>37</v>
      </c>
      <c r="B428" s="28">
        <f>VLOOKUP(A428,Organisations!$A$2:$B$7,2,FALSE)</f>
        <v>2</v>
      </c>
      <c r="C428" s="10" t="s">
        <v>3552</v>
      </c>
      <c r="D428" s="10" t="s">
        <v>3553</v>
      </c>
      <c r="E428" s="28" t="str">
        <f t="shared" si="0"/>
        <v>Self-directed support is the new way that social care services are delivered.It means that you choose and control what y</v>
      </c>
      <c r="F428" s="10" t="s">
        <v>3555</v>
      </c>
      <c r="G428" s="10" t="s">
        <v>68</v>
      </c>
      <c r="H428" s="11"/>
      <c r="K428" s="34"/>
      <c r="L428" s="10" t="s">
        <v>3537</v>
      </c>
      <c r="M428" s="28" t="str">
        <f t="shared" ref="M428:Q428" si="2569">IFERROR(IF(FIND(M$1,$F428)&gt;1,"Age - Children",""),"")</f>
        <v/>
      </c>
      <c r="N428" s="28" t="str">
        <f t="shared" si="2569"/>
        <v/>
      </c>
      <c r="O428" s="28" t="str">
        <f t="shared" si="2569"/>
        <v/>
      </c>
      <c r="P428" s="28" t="str">
        <f t="shared" si="2569"/>
        <v/>
      </c>
      <c r="Q428" s="28" t="str">
        <f t="shared" si="2569"/>
        <v/>
      </c>
      <c r="R428" s="28" t="str">
        <f t="shared" ref="R428:T428" si="2570">IFERROR(IF(FIND(R$1,$F428)&gt;1,"Age - Elderly",""),"")</f>
        <v/>
      </c>
      <c r="S428" s="28" t="str">
        <f t="shared" si="2570"/>
        <v/>
      </c>
      <c r="T428" s="28" t="str">
        <f t="shared" si="2570"/>
        <v/>
      </c>
      <c r="U428" s="28" t="str">
        <f t="shared" si="3"/>
        <v/>
      </c>
      <c r="V428" s="28" t="str">
        <f t="shared" si="4"/>
        <v/>
      </c>
      <c r="X428" s="28" t="str">
        <f t="shared" si="5"/>
        <v/>
      </c>
      <c r="Y428" s="28" t="str">
        <f t="shared" si="6"/>
        <v/>
      </c>
      <c r="Z428" s="28" t="str">
        <f t="shared" si="7"/>
        <v/>
      </c>
      <c r="AB428" s="28" t="str">
        <f t="shared" si="8"/>
        <v/>
      </c>
      <c r="AD428" s="28" t="str">
        <f t="shared" si="9"/>
        <v/>
      </c>
      <c r="AG428" s="28" t="str">
        <f t="shared" ref="AG428:AL428" si="2571">IFERROR(IF(FIND(AG$1,$F428)&gt;1,AG$1,""),"")</f>
        <v/>
      </c>
      <c r="AH428" s="28" t="str">
        <f t="shared" si="2571"/>
        <v/>
      </c>
      <c r="AI428" s="28" t="str">
        <f t="shared" si="2571"/>
        <v/>
      </c>
      <c r="AJ428" s="28" t="str">
        <f t="shared" si="2571"/>
        <v/>
      </c>
      <c r="AK428" s="28" t="str">
        <f t="shared" si="2571"/>
        <v/>
      </c>
      <c r="AL428" s="28" t="str">
        <f t="shared" si="2571"/>
        <v/>
      </c>
      <c r="AM428" s="28" t="str">
        <f t="shared" si="11"/>
        <v/>
      </c>
      <c r="AN428" s="28" t="str">
        <f t="shared" ref="AN428:AQ428" si="2572">IFERROR(IF(FIND(AN$1,$F428)&gt;1,"Status - LGBT",""),"")</f>
        <v/>
      </c>
      <c r="AO428" s="28" t="str">
        <f t="shared" si="2572"/>
        <v/>
      </c>
      <c r="AP428" s="28" t="str">
        <f t="shared" si="2572"/>
        <v/>
      </c>
      <c r="AQ428" s="28" t="str">
        <f t="shared" si="2572"/>
        <v/>
      </c>
      <c r="AR428" s="28" t="str">
        <f t="shared" ref="AR428:AV428" si="2573">IFERROR(IF(FIND(AR$1,$F428)&gt;1,"BME",""),"")</f>
        <v/>
      </c>
      <c r="AS428" s="28" t="str">
        <f t="shared" si="2573"/>
        <v/>
      </c>
      <c r="AT428" s="28" t="str">
        <f t="shared" si="2573"/>
        <v/>
      </c>
      <c r="AU428" s="28" t="str">
        <f t="shared" si="2573"/>
        <v/>
      </c>
      <c r="AV428" s="28" t="str">
        <f t="shared" si="2573"/>
        <v/>
      </c>
      <c r="AW428" s="28" t="str">
        <f t="shared" ref="AW428:BC428" si="2574">IFERROR(IF(FIND(AW$1,$F428)&gt;1,AW$1,""),"")</f>
        <v/>
      </c>
      <c r="AX428" s="28" t="str">
        <f t="shared" si="2574"/>
        <v/>
      </c>
      <c r="AY428" s="28" t="str">
        <f t="shared" si="2574"/>
        <v/>
      </c>
      <c r="AZ428" s="28" t="str">
        <f t="shared" si="2574"/>
        <v/>
      </c>
      <c r="BA428" s="28" t="str">
        <f t="shared" si="2574"/>
        <v/>
      </c>
      <c r="BB428" s="28" t="str">
        <f t="shared" si="2574"/>
        <v/>
      </c>
      <c r="BC428" s="28" t="str">
        <f t="shared" si="2574"/>
        <v/>
      </c>
      <c r="BD428" s="28" t="str">
        <f t="shared" si="15"/>
        <v/>
      </c>
      <c r="BJ428" s="28" t="str">
        <f t="shared" si="16"/>
        <v/>
      </c>
      <c r="BK428" s="28" t="str">
        <f t="shared" si="17"/>
        <v/>
      </c>
      <c r="BM428" s="2" t="s">
        <v>98</v>
      </c>
      <c r="BU428" s="12"/>
      <c r="BV428" s="12"/>
      <c r="BW428" s="12"/>
      <c r="BX428" s="12"/>
      <c r="BY428" s="42" t="str">
        <f t="shared" si="18"/>
        <v/>
      </c>
      <c r="BZ428" s="42"/>
    </row>
    <row r="429" spans="1:78" ht="15">
      <c r="A429" s="16" t="s">
        <v>37</v>
      </c>
      <c r="B429" s="28">
        <f>VLOOKUP(A429,Organisations!$A$2:$B$7,2,FALSE)</f>
        <v>2</v>
      </c>
      <c r="C429" s="16" t="s">
        <v>3557</v>
      </c>
      <c r="D429" s="16" t="s">
        <v>3558</v>
      </c>
      <c r="E429" s="28" t="str">
        <f t="shared" si="0"/>
        <v>Short break respite and day support for older people and adults with disabilities in family homes.
 Short Break respit</v>
      </c>
      <c r="F429" s="16" t="s">
        <v>19347</v>
      </c>
      <c r="G429" s="16" t="s">
        <v>68</v>
      </c>
      <c r="H429" s="17"/>
      <c r="K429" s="33"/>
      <c r="L429" s="16" t="s">
        <v>3561</v>
      </c>
      <c r="M429" s="28" t="str">
        <f t="shared" ref="M429:Q429" si="2575">IFERROR(IF(FIND(M$1,$F429)&gt;1,"Age - Children",""),"")</f>
        <v/>
      </c>
      <c r="N429" s="28" t="str">
        <f t="shared" si="2575"/>
        <v/>
      </c>
      <c r="O429" s="28" t="str">
        <f t="shared" si="2575"/>
        <v/>
      </c>
      <c r="P429" s="28" t="str">
        <f t="shared" si="2575"/>
        <v/>
      </c>
      <c r="Q429" s="28" t="str">
        <f t="shared" si="2575"/>
        <v/>
      </c>
      <c r="R429" s="28" t="str">
        <f t="shared" ref="R429:T429" si="2576">IFERROR(IF(FIND(R$1,$F429)&gt;1,"Age - Elderly",""),"")</f>
        <v/>
      </c>
      <c r="S429" s="28" t="str">
        <f t="shared" si="2576"/>
        <v/>
      </c>
      <c r="T429" s="28" t="str">
        <f t="shared" si="2576"/>
        <v>Age - Elderly</v>
      </c>
      <c r="U429" s="28" t="str">
        <f t="shared" si="3"/>
        <v/>
      </c>
      <c r="V429" s="28" t="str">
        <f t="shared" si="4"/>
        <v/>
      </c>
      <c r="X429" s="28" t="str">
        <f t="shared" si="5"/>
        <v/>
      </c>
      <c r="Y429" s="28" t="str">
        <f t="shared" si="6"/>
        <v/>
      </c>
      <c r="Z429" s="28" t="str">
        <f t="shared" si="7"/>
        <v>Gender - Male</v>
      </c>
      <c r="AB429" s="28" t="str">
        <f t="shared" si="8"/>
        <v/>
      </c>
      <c r="AD429" s="28" t="str">
        <f t="shared" si="9"/>
        <v>Gender - Male;</v>
      </c>
      <c r="AG429" s="28" t="str">
        <f t="shared" ref="AG429:AL429" si="2577">IFERROR(IF(FIND(AG$1,$F429)&gt;1,AG$1,""),"")</f>
        <v/>
      </c>
      <c r="AH429" s="28" t="str">
        <f t="shared" si="2577"/>
        <v/>
      </c>
      <c r="AI429" s="28" t="str">
        <f t="shared" si="2577"/>
        <v/>
      </c>
      <c r="AJ429" s="28" t="str">
        <f t="shared" si="2577"/>
        <v/>
      </c>
      <c r="AK429" s="28" t="str">
        <f t="shared" si="2577"/>
        <v/>
      </c>
      <c r="AL429" s="28" t="str">
        <f t="shared" si="2577"/>
        <v/>
      </c>
      <c r="AM429" s="28" t="str">
        <f t="shared" si="11"/>
        <v/>
      </c>
      <c r="AN429" s="28" t="str">
        <f t="shared" ref="AN429:AQ429" si="2578">IFERROR(IF(FIND(AN$1,$F429)&gt;1,"Status - LGBT",""),"")</f>
        <v/>
      </c>
      <c r="AO429" s="28" t="str">
        <f t="shared" si="2578"/>
        <v/>
      </c>
      <c r="AP429" s="28" t="str">
        <f t="shared" si="2578"/>
        <v/>
      </c>
      <c r="AQ429" s="28" t="str">
        <f t="shared" si="2578"/>
        <v/>
      </c>
      <c r="AR429" s="28" t="str">
        <f t="shared" ref="AR429:AV429" si="2579">IFERROR(IF(FIND(AR$1,$F429)&gt;1,"BME",""),"")</f>
        <v/>
      </c>
      <c r="AS429" s="28" t="str">
        <f t="shared" si="2579"/>
        <v/>
      </c>
      <c r="AT429" s="28" t="str">
        <f t="shared" si="2579"/>
        <v/>
      </c>
      <c r="AU429" s="28" t="str">
        <f t="shared" si="2579"/>
        <v/>
      </c>
      <c r="AV429" s="28" t="str">
        <f t="shared" si="2579"/>
        <v/>
      </c>
      <c r="AW429" s="28" t="str">
        <f t="shared" ref="AW429:BC429" si="2580">IFERROR(IF(FIND(AW$1,$F429)&gt;1,AW$1,""),"")</f>
        <v/>
      </c>
      <c r="AX429" s="28" t="str">
        <f t="shared" si="2580"/>
        <v/>
      </c>
      <c r="AY429" s="28" t="str">
        <f t="shared" si="2580"/>
        <v/>
      </c>
      <c r="AZ429" s="28" t="str">
        <f t="shared" si="2580"/>
        <v/>
      </c>
      <c r="BA429" s="28" t="str">
        <f t="shared" si="2580"/>
        <v/>
      </c>
      <c r="BB429" s="28" t="str">
        <f t="shared" si="2580"/>
        <v/>
      </c>
      <c r="BC429" s="28" t="str">
        <f t="shared" si="2580"/>
        <v/>
      </c>
      <c r="BD429" s="28" t="str">
        <f t="shared" si="15"/>
        <v/>
      </c>
      <c r="BJ429" s="28" t="str">
        <f t="shared" si="16"/>
        <v/>
      </c>
      <c r="BK429" s="28" t="str">
        <f t="shared" si="17"/>
        <v/>
      </c>
      <c r="BM429" s="2" t="s">
        <v>98</v>
      </c>
      <c r="BU429" s="47" t="s">
        <v>19342</v>
      </c>
      <c r="BV429" s="18"/>
      <c r="BW429" s="18"/>
      <c r="BX429" s="18"/>
      <c r="BY429" s="42" t="str">
        <f t="shared" si="18"/>
        <v>Gender - Male;;BD11;BD4;LS10;LS11;LS12;LS13;LS14;LS15;LS16;LS17;LS18;LS19;LS1;LS20;LS21;LS22;LS23;LS24;LS25;LS26;LS27;LS28;LS29;LS2;LS3;LS4;LS5;LS6;LS7;LS88;LS8;LS99;LS9;WF10;WF3;</v>
      </c>
      <c r="BZ429" s="43"/>
    </row>
    <row r="430" spans="1:78" ht="15">
      <c r="A430" s="10" t="s">
        <v>37</v>
      </c>
      <c r="B430" s="28">
        <f>VLOOKUP(A430,Organisations!$A$2:$B$7,2,FALSE)</f>
        <v>2</v>
      </c>
      <c r="C430" s="10" t="s">
        <v>3563</v>
      </c>
      <c r="D430" s="10" t="s">
        <v>3564</v>
      </c>
      <c r="E430" s="28" t="str">
        <f t="shared" si="0"/>
        <v>Leeds City Council provide a range of information on their website about support for people with health or social care n</v>
      </c>
      <c r="F430" s="10" t="s">
        <v>19348</v>
      </c>
      <c r="G430" s="10" t="s">
        <v>68</v>
      </c>
      <c r="H430" s="11"/>
      <c r="K430" s="34"/>
      <c r="L430" s="10" t="s">
        <v>3567</v>
      </c>
      <c r="M430" s="28" t="str">
        <f t="shared" ref="M430:Q430" si="2581">IFERROR(IF(FIND(M$1,$F430)&gt;1,"Age - Children",""),"")</f>
        <v>Age - Children</v>
      </c>
      <c r="N430" s="28" t="str">
        <f t="shared" si="2581"/>
        <v/>
      </c>
      <c r="O430" s="28" t="str">
        <f t="shared" si="2581"/>
        <v/>
      </c>
      <c r="P430" s="28" t="str">
        <f t="shared" si="2581"/>
        <v/>
      </c>
      <c r="Q430" s="28" t="str">
        <f t="shared" si="2581"/>
        <v/>
      </c>
      <c r="R430" s="28" t="str">
        <f t="shared" ref="R430:T430" si="2582">IFERROR(IF(FIND(R$1,$F430)&gt;1,"Age - Elderly",""),"")</f>
        <v/>
      </c>
      <c r="S430" s="28" t="str">
        <f t="shared" si="2582"/>
        <v/>
      </c>
      <c r="T430" s="28" t="str">
        <f t="shared" si="2582"/>
        <v/>
      </c>
      <c r="U430" s="28" t="str">
        <f t="shared" si="3"/>
        <v>Age - Children;</v>
      </c>
      <c r="V430" s="28" t="str">
        <f t="shared" si="4"/>
        <v/>
      </c>
      <c r="X430" s="28" t="str">
        <f t="shared" si="5"/>
        <v/>
      </c>
      <c r="Y430" s="28" t="str">
        <f t="shared" si="6"/>
        <v/>
      </c>
      <c r="Z430" s="28" t="str">
        <f t="shared" si="7"/>
        <v>Gender - Male</v>
      </c>
      <c r="AB430" s="28" t="str">
        <f t="shared" si="8"/>
        <v/>
      </c>
      <c r="AD430" s="28" t="str">
        <f t="shared" si="9"/>
        <v>Gender - Male;</v>
      </c>
      <c r="AG430" s="28" t="str">
        <f t="shared" ref="AG430:AL430" si="2583">IFERROR(IF(FIND(AG$1,$F430)&gt;1,AG$1,""),"")</f>
        <v/>
      </c>
      <c r="AH430" s="28" t="str">
        <f t="shared" si="2583"/>
        <v/>
      </c>
      <c r="AI430" s="28" t="str">
        <f t="shared" si="2583"/>
        <v/>
      </c>
      <c r="AJ430" s="28" t="str">
        <f t="shared" si="2583"/>
        <v/>
      </c>
      <c r="AK430" s="28" t="str">
        <f t="shared" si="2583"/>
        <v/>
      </c>
      <c r="AL430" s="28" t="str">
        <f t="shared" si="2583"/>
        <v/>
      </c>
      <c r="AM430" s="28" t="str">
        <f t="shared" si="11"/>
        <v/>
      </c>
      <c r="AN430" s="28" t="str">
        <f t="shared" ref="AN430:AQ430" si="2584">IFERROR(IF(FIND(AN$1,$F430)&gt;1,"Status - LGBT",""),"")</f>
        <v/>
      </c>
      <c r="AO430" s="28" t="str">
        <f t="shared" si="2584"/>
        <v/>
      </c>
      <c r="AP430" s="28" t="str">
        <f t="shared" si="2584"/>
        <v/>
      </c>
      <c r="AQ430" s="28" t="str">
        <f t="shared" si="2584"/>
        <v/>
      </c>
      <c r="AR430" s="28" t="str">
        <f t="shared" ref="AR430:AV430" si="2585">IFERROR(IF(FIND(AR$1,$F430)&gt;1,"BME",""),"")</f>
        <v/>
      </c>
      <c r="AS430" s="28" t="str">
        <f t="shared" si="2585"/>
        <v/>
      </c>
      <c r="AT430" s="28" t="str">
        <f t="shared" si="2585"/>
        <v/>
      </c>
      <c r="AU430" s="28" t="str">
        <f t="shared" si="2585"/>
        <v/>
      </c>
      <c r="AV430" s="28" t="str">
        <f t="shared" si="2585"/>
        <v/>
      </c>
      <c r="AW430" s="28" t="str">
        <f t="shared" ref="AW430:BC430" si="2586">IFERROR(IF(FIND(AW$1,$F430)&gt;1,AW$1,""),"")</f>
        <v/>
      </c>
      <c r="AX430" s="28" t="str">
        <f t="shared" si="2586"/>
        <v/>
      </c>
      <c r="AY430" s="28" t="str">
        <f t="shared" si="2586"/>
        <v/>
      </c>
      <c r="AZ430" s="28" t="str">
        <f t="shared" si="2586"/>
        <v/>
      </c>
      <c r="BA430" s="28" t="str">
        <f t="shared" si="2586"/>
        <v/>
      </c>
      <c r="BB430" s="28" t="str">
        <f t="shared" si="2586"/>
        <v/>
      </c>
      <c r="BC430" s="28" t="str">
        <f t="shared" si="2586"/>
        <v/>
      </c>
      <c r="BD430" s="28" t="str">
        <f t="shared" si="15"/>
        <v/>
      </c>
      <c r="BJ430" s="28" t="str">
        <f t="shared" si="16"/>
        <v/>
      </c>
      <c r="BK430" s="28" t="str">
        <f t="shared" si="17"/>
        <v/>
      </c>
      <c r="BM430" s="2" t="s">
        <v>98</v>
      </c>
      <c r="BU430" s="12"/>
      <c r="BV430" s="12"/>
      <c r="BW430" s="12"/>
      <c r="BX430" s="12"/>
      <c r="BY430" s="42" t="str">
        <f t="shared" si="18"/>
        <v>Age - Children;;Gender - Male;;</v>
      </c>
      <c r="BZ430" s="42"/>
    </row>
    <row r="431" spans="1:78" ht="15">
      <c r="A431" s="16" t="s">
        <v>37</v>
      </c>
      <c r="B431" s="28">
        <f>VLOOKUP(A431,Organisations!$A$2:$B$7,2,FALSE)</f>
        <v>2</v>
      </c>
      <c r="C431" s="16" t="s">
        <v>3568</v>
      </c>
      <c r="D431" s="16" t="s">
        <v>3569</v>
      </c>
      <c r="E431" s="28" t="str">
        <f t="shared" si="0"/>
        <v>Dental service for people who have a severe dental phobia. This is a private practice which also performs cosmetic denta</v>
      </c>
      <c r="F431" s="16" t="s">
        <v>3571</v>
      </c>
      <c r="G431" s="16" t="s">
        <v>68</v>
      </c>
      <c r="H431" s="17"/>
      <c r="K431" s="26" t="s">
        <v>3572</v>
      </c>
      <c r="L431" s="16" t="s">
        <v>3573</v>
      </c>
      <c r="M431" s="28" t="str">
        <f t="shared" ref="M431:Q431" si="2587">IFERROR(IF(FIND(M$1,$F431)&gt;1,"Age - Children",""),"")</f>
        <v/>
      </c>
      <c r="N431" s="28" t="str">
        <f t="shared" si="2587"/>
        <v/>
      </c>
      <c r="O431" s="28" t="str">
        <f t="shared" si="2587"/>
        <v/>
      </c>
      <c r="P431" s="28" t="str">
        <f t="shared" si="2587"/>
        <v/>
      </c>
      <c r="Q431" s="28" t="str">
        <f t="shared" si="2587"/>
        <v/>
      </c>
      <c r="R431" s="28" t="str">
        <f t="shared" ref="R431:T431" si="2588">IFERROR(IF(FIND(R$1,$F431)&gt;1,"Age - Elderly",""),"")</f>
        <v/>
      </c>
      <c r="S431" s="28" t="str">
        <f t="shared" si="2588"/>
        <v/>
      </c>
      <c r="T431" s="28" t="str">
        <f t="shared" si="2588"/>
        <v/>
      </c>
      <c r="U431" s="28" t="str">
        <f t="shared" si="3"/>
        <v/>
      </c>
      <c r="V431" s="28" t="str">
        <f t="shared" si="4"/>
        <v/>
      </c>
      <c r="X431" s="28" t="str">
        <f t="shared" si="5"/>
        <v/>
      </c>
      <c r="Y431" s="28" t="str">
        <f t="shared" si="6"/>
        <v/>
      </c>
      <c r="Z431" s="28" t="str">
        <f t="shared" si="7"/>
        <v>Gender - Male</v>
      </c>
      <c r="AB431" s="28" t="str">
        <f t="shared" si="8"/>
        <v/>
      </c>
      <c r="AD431" s="28" t="str">
        <f t="shared" si="9"/>
        <v>Gender - Male;</v>
      </c>
      <c r="AG431" s="28" t="str">
        <f t="shared" ref="AG431:AL431" si="2589">IFERROR(IF(FIND(AG$1,$F431)&gt;1,AG$1,""),"")</f>
        <v/>
      </c>
      <c r="AH431" s="28" t="str">
        <f t="shared" si="2589"/>
        <v/>
      </c>
      <c r="AI431" s="28" t="str">
        <f t="shared" si="2589"/>
        <v/>
      </c>
      <c r="AJ431" s="28" t="str">
        <f t="shared" si="2589"/>
        <v/>
      </c>
      <c r="AK431" s="28" t="str">
        <f t="shared" si="2589"/>
        <v/>
      </c>
      <c r="AL431" s="28" t="str">
        <f t="shared" si="2589"/>
        <v/>
      </c>
      <c r="AM431" s="28" t="str">
        <f t="shared" si="11"/>
        <v/>
      </c>
      <c r="AN431" s="28" t="str">
        <f t="shared" ref="AN431:AQ431" si="2590">IFERROR(IF(FIND(AN$1,$F431)&gt;1,"Status - LGBT",""),"")</f>
        <v/>
      </c>
      <c r="AO431" s="28" t="str">
        <f t="shared" si="2590"/>
        <v/>
      </c>
      <c r="AP431" s="28" t="str">
        <f t="shared" si="2590"/>
        <v/>
      </c>
      <c r="AQ431" s="28" t="str">
        <f t="shared" si="2590"/>
        <v/>
      </c>
      <c r="AR431" s="28" t="str">
        <f t="shared" ref="AR431:AV431" si="2591">IFERROR(IF(FIND(AR$1,$F431)&gt;1,"BME",""),"")</f>
        <v/>
      </c>
      <c r="AS431" s="28" t="str">
        <f t="shared" si="2591"/>
        <v/>
      </c>
      <c r="AT431" s="28" t="str">
        <f t="shared" si="2591"/>
        <v/>
      </c>
      <c r="AU431" s="28" t="str">
        <f t="shared" si="2591"/>
        <v/>
      </c>
      <c r="AV431" s="28" t="str">
        <f t="shared" si="2591"/>
        <v/>
      </c>
      <c r="AW431" s="28" t="str">
        <f t="shared" ref="AW431:BC431" si="2592">IFERROR(IF(FIND(AW$1,$F431)&gt;1,AW$1,""),"")</f>
        <v/>
      </c>
      <c r="AX431" s="28" t="str">
        <f t="shared" si="2592"/>
        <v/>
      </c>
      <c r="AY431" s="28" t="str">
        <f t="shared" si="2592"/>
        <v/>
      </c>
      <c r="AZ431" s="28" t="str">
        <f t="shared" si="2592"/>
        <v/>
      </c>
      <c r="BA431" s="28" t="str">
        <f t="shared" si="2592"/>
        <v/>
      </c>
      <c r="BB431" s="28" t="str">
        <f t="shared" si="2592"/>
        <v/>
      </c>
      <c r="BC431" s="28" t="str">
        <f t="shared" si="2592"/>
        <v/>
      </c>
      <c r="BD431" s="28" t="str">
        <f t="shared" si="15"/>
        <v/>
      </c>
      <c r="BG431" s="2" t="s">
        <v>3574</v>
      </c>
      <c r="BI431" s="2" t="s">
        <v>2358</v>
      </c>
      <c r="BJ431" s="28" t="str">
        <f t="shared" si="16"/>
        <v>Leeds</v>
      </c>
      <c r="BK431" s="28" t="str">
        <f t="shared" si="17"/>
        <v>West Yorkshire</v>
      </c>
      <c r="BM431" s="2" t="s">
        <v>98</v>
      </c>
      <c r="BU431" s="47" t="s">
        <v>19342</v>
      </c>
      <c r="BV431" s="18"/>
      <c r="BW431" s="18"/>
      <c r="BX431" s="18"/>
      <c r="BY431" s="42" t="str">
        <f t="shared" si="18"/>
        <v>Gender - Male;;BD11;BD4;LS10;LS11;LS12;LS13;LS14;LS15;LS16;LS17;LS18;LS19;LS1;LS20;LS21;LS22;LS23;LS24;LS25;LS26;LS27;LS28;LS29;LS2;LS3;LS4;LS5;LS6;LS7;LS88;LS8;LS99;LS9;WF10;WF3;</v>
      </c>
      <c r="BZ431" s="43"/>
    </row>
    <row r="432" spans="1:78" ht="15">
      <c r="A432" s="10" t="s">
        <v>37</v>
      </c>
      <c r="B432" s="28">
        <f>VLOOKUP(A432,Organisations!$A$2:$B$7,2,FALSE)</f>
        <v>2</v>
      </c>
      <c r="C432" s="10" t="s">
        <v>3575</v>
      </c>
      <c r="D432" s="10" t="s">
        <v>3576</v>
      </c>
      <c r="E432" s="28" t="str">
        <f t="shared" si="0"/>
        <v>Scooters &amp; Powered Wheelchairs.</v>
      </c>
      <c r="F432" s="10" t="s">
        <v>3577</v>
      </c>
      <c r="G432" s="10" t="s">
        <v>68</v>
      </c>
      <c r="H432" s="11"/>
      <c r="K432" s="30" t="s">
        <v>3578</v>
      </c>
      <c r="L432" s="10" t="s">
        <v>3579</v>
      </c>
      <c r="M432" s="28" t="str">
        <f t="shared" ref="M432:Q432" si="2593">IFERROR(IF(FIND(M$1,$F432)&gt;1,"Age - Children",""),"")</f>
        <v/>
      </c>
      <c r="N432" s="28" t="str">
        <f t="shared" si="2593"/>
        <v/>
      </c>
      <c r="O432" s="28" t="str">
        <f t="shared" si="2593"/>
        <v/>
      </c>
      <c r="P432" s="28" t="str">
        <f t="shared" si="2593"/>
        <v/>
      </c>
      <c r="Q432" s="28" t="str">
        <f t="shared" si="2593"/>
        <v/>
      </c>
      <c r="R432" s="28" t="str">
        <f t="shared" ref="R432:T432" si="2594">IFERROR(IF(FIND(R$1,$F432)&gt;1,"Age - Elderly",""),"")</f>
        <v/>
      </c>
      <c r="S432" s="28" t="str">
        <f t="shared" si="2594"/>
        <v/>
      </c>
      <c r="T432" s="28" t="str">
        <f t="shared" si="2594"/>
        <v/>
      </c>
      <c r="U432" s="28" t="str">
        <f t="shared" si="3"/>
        <v/>
      </c>
      <c r="V432" s="28" t="str">
        <f t="shared" si="4"/>
        <v/>
      </c>
      <c r="X432" s="28" t="str">
        <f t="shared" si="5"/>
        <v/>
      </c>
      <c r="Y432" s="28" t="str">
        <f t="shared" si="6"/>
        <v/>
      </c>
      <c r="Z432" s="28" t="str">
        <f t="shared" si="7"/>
        <v/>
      </c>
      <c r="AB432" s="28" t="str">
        <f t="shared" si="8"/>
        <v/>
      </c>
      <c r="AD432" s="28" t="str">
        <f t="shared" si="9"/>
        <v/>
      </c>
      <c r="AG432" s="28" t="str">
        <f t="shared" ref="AG432:AL432" si="2595">IFERROR(IF(FIND(AG$1,$F432)&gt;1,AG$1,""),"")</f>
        <v/>
      </c>
      <c r="AH432" s="28" t="str">
        <f t="shared" si="2595"/>
        <v/>
      </c>
      <c r="AI432" s="28" t="str">
        <f t="shared" si="2595"/>
        <v/>
      </c>
      <c r="AJ432" s="28" t="str">
        <f t="shared" si="2595"/>
        <v/>
      </c>
      <c r="AK432" s="28" t="str">
        <f t="shared" si="2595"/>
        <v/>
      </c>
      <c r="AL432" s="28" t="str">
        <f t="shared" si="2595"/>
        <v/>
      </c>
      <c r="AM432" s="28" t="str">
        <f t="shared" si="11"/>
        <v/>
      </c>
      <c r="AN432" s="28" t="str">
        <f t="shared" ref="AN432:AQ432" si="2596">IFERROR(IF(FIND(AN$1,$F432)&gt;1,"Status - LGBT",""),"")</f>
        <v/>
      </c>
      <c r="AO432" s="28" t="str">
        <f t="shared" si="2596"/>
        <v/>
      </c>
      <c r="AP432" s="28" t="str">
        <f t="shared" si="2596"/>
        <v/>
      </c>
      <c r="AQ432" s="28" t="str">
        <f t="shared" si="2596"/>
        <v/>
      </c>
      <c r="AR432" s="28" t="str">
        <f t="shared" ref="AR432:AV432" si="2597">IFERROR(IF(FIND(AR$1,$F432)&gt;1,"BME",""),"")</f>
        <v/>
      </c>
      <c r="AS432" s="28" t="str">
        <f t="shared" si="2597"/>
        <v/>
      </c>
      <c r="AT432" s="28" t="str">
        <f t="shared" si="2597"/>
        <v/>
      </c>
      <c r="AU432" s="28" t="str">
        <f t="shared" si="2597"/>
        <v/>
      </c>
      <c r="AV432" s="28" t="str">
        <f t="shared" si="2597"/>
        <v/>
      </c>
      <c r="AW432" s="28" t="str">
        <f t="shared" ref="AW432:BC432" si="2598">IFERROR(IF(FIND(AW$1,$F432)&gt;1,AW$1,""),"")</f>
        <v/>
      </c>
      <c r="AX432" s="28" t="str">
        <f t="shared" si="2598"/>
        <v/>
      </c>
      <c r="AY432" s="28" t="str">
        <f t="shared" si="2598"/>
        <v/>
      </c>
      <c r="AZ432" s="28" t="str">
        <f t="shared" si="2598"/>
        <v/>
      </c>
      <c r="BA432" s="28" t="str">
        <f t="shared" si="2598"/>
        <v/>
      </c>
      <c r="BB432" s="28" t="str">
        <f t="shared" si="2598"/>
        <v/>
      </c>
      <c r="BC432" s="28" t="str">
        <f t="shared" si="2598"/>
        <v/>
      </c>
      <c r="BD432" s="28" t="str">
        <f t="shared" si="15"/>
        <v/>
      </c>
      <c r="BG432" s="2" t="s">
        <v>3580</v>
      </c>
      <c r="BJ432" s="28" t="str">
        <f t="shared" si="16"/>
        <v/>
      </c>
      <c r="BK432" s="28" t="str">
        <f t="shared" si="17"/>
        <v/>
      </c>
      <c r="BM432" s="2" t="s">
        <v>98</v>
      </c>
      <c r="BU432" s="12"/>
      <c r="BV432" s="12"/>
      <c r="BW432" s="12"/>
      <c r="BX432" s="12"/>
      <c r="BY432" s="42" t="str">
        <f t="shared" si="18"/>
        <v/>
      </c>
      <c r="BZ432" s="42"/>
    </row>
    <row r="433" spans="1:78" ht="15">
      <c r="A433" s="16" t="s">
        <v>37</v>
      </c>
      <c r="B433" s="28">
        <f>VLOOKUP(A433,Organisations!$A$2:$B$7,2,FALSE)</f>
        <v>2</v>
      </c>
      <c r="C433" s="16" t="s">
        <v>3582</v>
      </c>
      <c r="D433" s="16" t="s">
        <v>3583</v>
      </c>
      <c r="E433" s="28" t="str">
        <f t="shared" si="0"/>
        <v>Online independent advice run by the Citizens Advice Bureau.</v>
      </c>
      <c r="F433" s="16" t="s">
        <v>3584</v>
      </c>
      <c r="G433" s="16" t="s">
        <v>68</v>
      </c>
      <c r="H433" s="17"/>
      <c r="K433" s="33"/>
      <c r="L433" s="18"/>
      <c r="M433" s="28" t="str">
        <f t="shared" ref="M433:Q433" si="2599">IFERROR(IF(FIND(M$1,$F433)&gt;1,"Age - Children",""),"")</f>
        <v/>
      </c>
      <c r="N433" s="28" t="str">
        <f t="shared" si="2599"/>
        <v/>
      </c>
      <c r="O433" s="28" t="str">
        <f t="shared" si="2599"/>
        <v/>
      </c>
      <c r="P433" s="28" t="str">
        <f t="shared" si="2599"/>
        <v/>
      </c>
      <c r="Q433" s="28" t="str">
        <f t="shared" si="2599"/>
        <v/>
      </c>
      <c r="R433" s="28" t="str">
        <f t="shared" ref="R433:T433" si="2600">IFERROR(IF(FIND(R$1,$F433)&gt;1,"Age - Elderly",""),"")</f>
        <v/>
      </c>
      <c r="S433" s="28" t="str">
        <f t="shared" si="2600"/>
        <v/>
      </c>
      <c r="T433" s="28" t="str">
        <f t="shared" si="2600"/>
        <v/>
      </c>
      <c r="U433" s="28" t="str">
        <f t="shared" si="3"/>
        <v/>
      </c>
      <c r="V433" s="28" t="str">
        <f t="shared" si="4"/>
        <v/>
      </c>
      <c r="X433" s="28" t="str">
        <f t="shared" si="5"/>
        <v/>
      </c>
      <c r="Y433" s="28" t="str">
        <f t="shared" si="6"/>
        <v/>
      </c>
      <c r="Z433" s="28" t="str">
        <f t="shared" si="7"/>
        <v/>
      </c>
      <c r="AB433" s="28" t="str">
        <f t="shared" si="8"/>
        <v/>
      </c>
      <c r="AD433" s="28" t="str">
        <f t="shared" si="9"/>
        <v/>
      </c>
      <c r="AG433" s="28" t="str">
        <f t="shared" ref="AG433:AL433" si="2601">IFERROR(IF(FIND(AG$1,$F433)&gt;1,AG$1,""),"")</f>
        <v/>
      </c>
      <c r="AH433" s="28" t="str">
        <f t="shared" si="2601"/>
        <v/>
      </c>
      <c r="AI433" s="28" t="str">
        <f t="shared" si="2601"/>
        <v/>
      </c>
      <c r="AJ433" s="28" t="str">
        <f t="shared" si="2601"/>
        <v/>
      </c>
      <c r="AK433" s="28" t="str">
        <f t="shared" si="2601"/>
        <v/>
      </c>
      <c r="AL433" s="28" t="str">
        <f t="shared" si="2601"/>
        <v/>
      </c>
      <c r="AM433" s="28" t="str">
        <f t="shared" si="11"/>
        <v/>
      </c>
      <c r="AN433" s="28" t="str">
        <f t="shared" ref="AN433:AQ433" si="2602">IFERROR(IF(FIND(AN$1,$F433)&gt;1,"Status - LGBT",""),"")</f>
        <v/>
      </c>
      <c r="AO433" s="28" t="str">
        <f t="shared" si="2602"/>
        <v/>
      </c>
      <c r="AP433" s="28" t="str">
        <f t="shared" si="2602"/>
        <v/>
      </c>
      <c r="AQ433" s="28" t="str">
        <f t="shared" si="2602"/>
        <v/>
      </c>
      <c r="AR433" s="28" t="str">
        <f t="shared" ref="AR433:AV433" si="2603">IFERROR(IF(FIND(AR$1,$F433)&gt;1,"BME",""),"")</f>
        <v/>
      </c>
      <c r="AS433" s="28" t="str">
        <f t="shared" si="2603"/>
        <v/>
      </c>
      <c r="AT433" s="28" t="str">
        <f t="shared" si="2603"/>
        <v/>
      </c>
      <c r="AU433" s="28" t="str">
        <f t="shared" si="2603"/>
        <v/>
      </c>
      <c r="AV433" s="28" t="str">
        <f t="shared" si="2603"/>
        <v/>
      </c>
      <c r="AW433" s="28" t="str">
        <f t="shared" ref="AW433:BC433" si="2604">IFERROR(IF(FIND(AW$1,$F433)&gt;1,AW$1,""),"")</f>
        <v/>
      </c>
      <c r="AX433" s="28" t="str">
        <f t="shared" si="2604"/>
        <v/>
      </c>
      <c r="AY433" s="28" t="str">
        <f t="shared" si="2604"/>
        <v/>
      </c>
      <c r="AZ433" s="28" t="str">
        <f t="shared" si="2604"/>
        <v/>
      </c>
      <c r="BA433" s="28" t="str">
        <f t="shared" si="2604"/>
        <v/>
      </c>
      <c r="BB433" s="28" t="str">
        <f t="shared" si="2604"/>
        <v/>
      </c>
      <c r="BC433" s="28" t="str">
        <f t="shared" si="2604"/>
        <v/>
      </c>
      <c r="BD433" s="28" t="str">
        <f t="shared" si="15"/>
        <v/>
      </c>
      <c r="BJ433" s="28" t="str">
        <f t="shared" si="16"/>
        <v/>
      </c>
      <c r="BK433" s="28" t="str">
        <f t="shared" si="17"/>
        <v/>
      </c>
      <c r="BM433" s="2" t="s">
        <v>98</v>
      </c>
      <c r="BU433" s="47" t="s">
        <v>19342</v>
      </c>
      <c r="BV433" s="18"/>
      <c r="BW433" s="18"/>
      <c r="BX433" s="18"/>
      <c r="BY433" s="42" t="str">
        <f t="shared" si="18"/>
        <v>BD11;BD4;LS10;LS11;LS12;LS13;LS14;LS15;LS16;LS17;LS18;LS19;LS1;LS20;LS21;LS22;LS23;LS24;LS25;LS26;LS27;LS28;LS29;LS2;LS3;LS4;LS5;LS6;LS7;LS88;LS8;LS99;LS9;WF10;WF3;</v>
      </c>
      <c r="BZ433" s="43"/>
    </row>
    <row r="434" spans="1:78" ht="15">
      <c r="A434" s="10" t="s">
        <v>37</v>
      </c>
      <c r="B434" s="28">
        <f>VLOOKUP(A434,Organisations!$A$2:$B$7,2,FALSE)</f>
        <v>2</v>
      </c>
      <c r="C434" s="10" t="s">
        <v>3586</v>
      </c>
      <c r="D434" s="10" t="s">
        <v>3586</v>
      </c>
      <c r="E434" s="28" t="str">
        <f t="shared" si="0"/>
        <v>Online independent information on a wide range of topics, including legal matters, marital issues, legal advice and hous</v>
      </c>
      <c r="F434" s="10" t="s">
        <v>3588</v>
      </c>
      <c r="G434" s="10" t="s">
        <v>68</v>
      </c>
      <c r="H434" s="11"/>
      <c r="K434" s="34"/>
      <c r="L434" s="12"/>
      <c r="M434" s="28" t="str">
        <f t="shared" ref="M434:Q434" si="2605">IFERROR(IF(FIND(M$1,$F434)&gt;1,"Age - Children",""),"")</f>
        <v/>
      </c>
      <c r="N434" s="28" t="str">
        <f t="shared" si="2605"/>
        <v/>
      </c>
      <c r="O434" s="28" t="str">
        <f t="shared" si="2605"/>
        <v/>
      </c>
      <c r="P434" s="28" t="str">
        <f t="shared" si="2605"/>
        <v/>
      </c>
      <c r="Q434" s="28" t="str">
        <f t="shared" si="2605"/>
        <v/>
      </c>
      <c r="R434" s="28" t="str">
        <f t="shared" ref="R434:T434" si="2606">IFERROR(IF(FIND(R$1,$F434)&gt;1,"Age - Elderly",""),"")</f>
        <v/>
      </c>
      <c r="S434" s="28" t="str">
        <f t="shared" si="2606"/>
        <v/>
      </c>
      <c r="T434" s="28" t="str">
        <f t="shared" si="2606"/>
        <v/>
      </c>
      <c r="U434" s="28" t="str">
        <f t="shared" si="3"/>
        <v/>
      </c>
      <c r="V434" s="28" t="str">
        <f t="shared" si="4"/>
        <v/>
      </c>
      <c r="X434" s="28" t="str">
        <f t="shared" si="5"/>
        <v/>
      </c>
      <c r="Y434" s="28" t="str">
        <f t="shared" si="6"/>
        <v/>
      </c>
      <c r="Z434" s="28" t="str">
        <f t="shared" si="7"/>
        <v/>
      </c>
      <c r="AB434" s="28" t="str">
        <f t="shared" si="8"/>
        <v/>
      </c>
      <c r="AD434" s="28" t="str">
        <f t="shared" si="9"/>
        <v/>
      </c>
      <c r="AG434" s="28" t="str">
        <f t="shared" ref="AG434:AL434" si="2607">IFERROR(IF(FIND(AG$1,$F434)&gt;1,AG$1,""),"")</f>
        <v/>
      </c>
      <c r="AH434" s="28" t="str">
        <f t="shared" si="2607"/>
        <v/>
      </c>
      <c r="AI434" s="28" t="str">
        <f t="shared" si="2607"/>
        <v/>
      </c>
      <c r="AJ434" s="28" t="str">
        <f t="shared" si="2607"/>
        <v/>
      </c>
      <c r="AK434" s="28" t="str">
        <f t="shared" si="2607"/>
        <v/>
      </c>
      <c r="AL434" s="28" t="str">
        <f t="shared" si="2607"/>
        <v/>
      </c>
      <c r="AM434" s="28" t="str">
        <f t="shared" si="11"/>
        <v/>
      </c>
      <c r="AN434" s="28" t="str">
        <f t="shared" ref="AN434:AQ434" si="2608">IFERROR(IF(FIND(AN$1,$F434)&gt;1,"Status - LGBT",""),"")</f>
        <v/>
      </c>
      <c r="AO434" s="28" t="str">
        <f t="shared" si="2608"/>
        <v/>
      </c>
      <c r="AP434" s="28" t="str">
        <f t="shared" si="2608"/>
        <v/>
      </c>
      <c r="AQ434" s="28" t="str">
        <f t="shared" si="2608"/>
        <v/>
      </c>
      <c r="AR434" s="28" t="str">
        <f t="shared" ref="AR434:AV434" si="2609">IFERROR(IF(FIND(AR$1,$F434)&gt;1,"BME",""),"")</f>
        <v/>
      </c>
      <c r="AS434" s="28" t="str">
        <f t="shared" si="2609"/>
        <v/>
      </c>
      <c r="AT434" s="28" t="str">
        <f t="shared" si="2609"/>
        <v/>
      </c>
      <c r="AU434" s="28" t="str">
        <f t="shared" si="2609"/>
        <v/>
      </c>
      <c r="AV434" s="28" t="str">
        <f t="shared" si="2609"/>
        <v/>
      </c>
      <c r="AW434" s="28" t="str">
        <f t="shared" ref="AW434:BC434" si="2610">IFERROR(IF(FIND(AW$1,$F434)&gt;1,AW$1,""),"")</f>
        <v/>
      </c>
      <c r="AX434" s="28" t="str">
        <f t="shared" si="2610"/>
        <v/>
      </c>
      <c r="AY434" s="28" t="str">
        <f t="shared" si="2610"/>
        <v/>
      </c>
      <c r="AZ434" s="28" t="str">
        <f t="shared" si="2610"/>
        <v/>
      </c>
      <c r="BA434" s="28" t="str">
        <f t="shared" si="2610"/>
        <v/>
      </c>
      <c r="BB434" s="28" t="str">
        <f t="shared" si="2610"/>
        <v/>
      </c>
      <c r="BC434" s="28" t="str">
        <f t="shared" si="2610"/>
        <v/>
      </c>
      <c r="BD434" s="28" t="str">
        <f t="shared" si="15"/>
        <v/>
      </c>
      <c r="BJ434" s="28" t="str">
        <f t="shared" si="16"/>
        <v/>
      </c>
      <c r="BK434" s="28" t="str">
        <f t="shared" si="17"/>
        <v/>
      </c>
      <c r="BM434" s="2" t="s">
        <v>98</v>
      </c>
      <c r="BU434" s="50" t="s">
        <v>19342</v>
      </c>
      <c r="BV434" s="12"/>
      <c r="BW434" s="12"/>
      <c r="BX434" s="12"/>
      <c r="BY434" s="42" t="str">
        <f t="shared" si="18"/>
        <v>BD11;BD4;LS10;LS11;LS12;LS13;LS14;LS15;LS16;LS17;LS18;LS19;LS1;LS20;LS21;LS22;LS23;LS24;LS25;LS26;LS27;LS28;LS29;LS2;LS3;LS4;LS5;LS6;LS7;LS88;LS8;LS99;LS9;WF10;WF3;</v>
      </c>
      <c r="BZ434" s="42"/>
    </row>
    <row r="435" spans="1:78" ht="15">
      <c r="A435" s="16" t="s">
        <v>37</v>
      </c>
      <c r="B435" s="28">
        <f>VLOOKUP(A435,Organisations!$A$2:$B$7,2,FALSE)</f>
        <v>2</v>
      </c>
      <c r="C435" s="16" t="s">
        <v>3589</v>
      </c>
      <c r="D435" s="16" t="s">
        <v>3590</v>
      </c>
      <c r="E435" s="28" t="str">
        <f t="shared" si="0"/>
        <v>Help and support in using a computer, searching for jobs and learning English.</v>
      </c>
      <c r="F435" s="16" t="s">
        <v>3591</v>
      </c>
      <c r="G435" s="16" t="s">
        <v>68</v>
      </c>
      <c r="H435" s="17"/>
      <c r="K435" s="26" t="s">
        <v>1530</v>
      </c>
      <c r="L435" s="16" t="s">
        <v>3592</v>
      </c>
      <c r="M435" s="28" t="str">
        <f t="shared" ref="M435:Q435" si="2611">IFERROR(IF(FIND(M$1,$F435)&gt;1,"Age - Children",""),"")</f>
        <v/>
      </c>
      <c r="N435" s="28" t="str">
        <f t="shared" si="2611"/>
        <v/>
      </c>
      <c r="O435" s="28" t="str">
        <f t="shared" si="2611"/>
        <v/>
      </c>
      <c r="P435" s="28" t="str">
        <f t="shared" si="2611"/>
        <v/>
      </c>
      <c r="Q435" s="28" t="str">
        <f t="shared" si="2611"/>
        <v/>
      </c>
      <c r="R435" s="28" t="str">
        <f t="shared" ref="R435:T435" si="2612">IFERROR(IF(FIND(R$1,$F435)&gt;1,"Age - Elderly",""),"")</f>
        <v/>
      </c>
      <c r="S435" s="28" t="str">
        <f t="shared" si="2612"/>
        <v/>
      </c>
      <c r="T435" s="28" t="str">
        <f t="shared" si="2612"/>
        <v/>
      </c>
      <c r="U435" s="28" t="str">
        <f t="shared" si="3"/>
        <v/>
      </c>
      <c r="V435" s="28" t="str">
        <f t="shared" si="4"/>
        <v/>
      </c>
      <c r="X435" s="28" t="str">
        <f t="shared" si="5"/>
        <v/>
      </c>
      <c r="Y435" s="28" t="str">
        <f t="shared" si="6"/>
        <v/>
      </c>
      <c r="Z435" s="28" t="str">
        <f t="shared" si="7"/>
        <v/>
      </c>
      <c r="AB435" s="28" t="str">
        <f t="shared" si="8"/>
        <v/>
      </c>
      <c r="AD435" s="28" t="str">
        <f t="shared" si="9"/>
        <v/>
      </c>
      <c r="AG435" s="28" t="str">
        <f t="shared" ref="AG435:AL435" si="2613">IFERROR(IF(FIND(AG$1,$F435)&gt;1,AG$1,""),"")</f>
        <v/>
      </c>
      <c r="AH435" s="28" t="str">
        <f t="shared" si="2613"/>
        <v/>
      </c>
      <c r="AI435" s="28" t="str">
        <f t="shared" si="2613"/>
        <v/>
      </c>
      <c r="AJ435" s="28" t="str">
        <f t="shared" si="2613"/>
        <v/>
      </c>
      <c r="AK435" s="28" t="str">
        <f t="shared" si="2613"/>
        <v/>
      </c>
      <c r="AL435" s="28" t="str">
        <f t="shared" si="2613"/>
        <v/>
      </c>
      <c r="AM435" s="28" t="str">
        <f t="shared" si="11"/>
        <v/>
      </c>
      <c r="AN435" s="28" t="str">
        <f t="shared" ref="AN435:AQ435" si="2614">IFERROR(IF(FIND(AN$1,$F435)&gt;1,"Status - LGBT",""),"")</f>
        <v/>
      </c>
      <c r="AO435" s="28" t="str">
        <f t="shared" si="2614"/>
        <v/>
      </c>
      <c r="AP435" s="28" t="str">
        <f t="shared" si="2614"/>
        <v/>
      </c>
      <c r="AQ435" s="28" t="str">
        <f t="shared" si="2614"/>
        <v/>
      </c>
      <c r="AR435" s="28" t="str">
        <f t="shared" ref="AR435:AV435" si="2615">IFERROR(IF(FIND(AR$1,$F435)&gt;1,"BME",""),"")</f>
        <v/>
      </c>
      <c r="AS435" s="28" t="str">
        <f t="shared" si="2615"/>
        <v/>
      </c>
      <c r="AT435" s="28" t="str">
        <f t="shared" si="2615"/>
        <v/>
      </c>
      <c r="AU435" s="28" t="str">
        <f t="shared" si="2615"/>
        <v/>
      </c>
      <c r="AV435" s="28" t="str">
        <f t="shared" si="2615"/>
        <v/>
      </c>
      <c r="AW435" s="28" t="str">
        <f t="shared" ref="AW435:BC435" si="2616">IFERROR(IF(FIND(AW$1,$F435)&gt;1,AW$1,""),"")</f>
        <v/>
      </c>
      <c r="AX435" s="28" t="str">
        <f t="shared" si="2616"/>
        <v/>
      </c>
      <c r="AY435" s="28" t="str">
        <f t="shared" si="2616"/>
        <v/>
      </c>
      <c r="AZ435" s="28" t="str">
        <f t="shared" si="2616"/>
        <v/>
      </c>
      <c r="BA435" s="28" t="str">
        <f t="shared" si="2616"/>
        <v/>
      </c>
      <c r="BB435" s="28" t="str">
        <f t="shared" si="2616"/>
        <v/>
      </c>
      <c r="BC435" s="28" t="str">
        <f t="shared" si="2616"/>
        <v/>
      </c>
      <c r="BD435" s="28" t="str">
        <f t="shared" si="15"/>
        <v/>
      </c>
      <c r="BG435" s="2" t="s">
        <v>19349</v>
      </c>
      <c r="BI435" s="2" t="s">
        <v>3172</v>
      </c>
      <c r="BJ435" s="28" t="str">
        <f t="shared" si="16"/>
        <v>Leeds</v>
      </c>
      <c r="BK435" s="28" t="str">
        <f t="shared" si="17"/>
        <v>West Yorkshire</v>
      </c>
      <c r="BM435" s="2" t="s">
        <v>98</v>
      </c>
      <c r="BU435" s="18"/>
      <c r="BV435" s="47" t="s">
        <v>572</v>
      </c>
      <c r="BW435" s="18"/>
      <c r="BX435" s="18"/>
      <c r="BY435" s="42" t="str">
        <f t="shared" si="18"/>
        <v>LS9</v>
      </c>
      <c r="BZ435" s="43"/>
    </row>
    <row r="436" spans="1:78" ht="15">
      <c r="A436" s="10" t="s">
        <v>37</v>
      </c>
      <c r="B436" s="28">
        <f>VLOOKUP(A436,Organisations!$A$2:$B$7,2,FALSE)</f>
        <v>2</v>
      </c>
      <c r="C436" s="10" t="s">
        <v>3595</v>
      </c>
      <c r="D436" s="10" t="s">
        <v>3595</v>
      </c>
      <c r="E436" s="28" t="str">
        <f t="shared" si="0"/>
        <v>Advocate is the Bar’s national charity that makes it possible for barristers to balance a dedicated practice with making</v>
      </c>
      <c r="F436" s="10" t="s">
        <v>3597</v>
      </c>
      <c r="G436" s="10" t="s">
        <v>68</v>
      </c>
      <c r="H436" s="11"/>
      <c r="K436" s="30" t="s">
        <v>3598</v>
      </c>
      <c r="L436" s="10" t="s">
        <v>3599</v>
      </c>
      <c r="M436" s="28" t="str">
        <f t="shared" ref="M436:Q436" si="2617">IFERROR(IF(FIND(M$1,$F436)&gt;1,"Age - Children",""),"")</f>
        <v/>
      </c>
      <c r="N436" s="28" t="str">
        <f t="shared" si="2617"/>
        <v/>
      </c>
      <c r="O436" s="28" t="str">
        <f t="shared" si="2617"/>
        <v/>
      </c>
      <c r="P436" s="28" t="str">
        <f t="shared" si="2617"/>
        <v/>
      </c>
      <c r="Q436" s="28" t="str">
        <f t="shared" si="2617"/>
        <v/>
      </c>
      <c r="R436" s="28" t="str">
        <f t="shared" ref="R436:T436" si="2618">IFERROR(IF(FIND(R$1,$F436)&gt;1,"Age - Elderly",""),"")</f>
        <v/>
      </c>
      <c r="S436" s="28" t="str">
        <f t="shared" si="2618"/>
        <v/>
      </c>
      <c r="T436" s="28" t="str">
        <f t="shared" si="2618"/>
        <v/>
      </c>
      <c r="U436" s="28" t="str">
        <f t="shared" si="3"/>
        <v/>
      </c>
      <c r="V436" s="28" t="str">
        <f t="shared" si="4"/>
        <v/>
      </c>
      <c r="X436" s="28" t="str">
        <f t="shared" si="5"/>
        <v/>
      </c>
      <c r="Y436" s="28" t="str">
        <f t="shared" si="6"/>
        <v/>
      </c>
      <c r="Z436" s="28" t="str">
        <f t="shared" si="7"/>
        <v/>
      </c>
      <c r="AB436" s="28" t="str">
        <f t="shared" si="8"/>
        <v/>
      </c>
      <c r="AD436" s="28" t="str">
        <f t="shared" si="9"/>
        <v/>
      </c>
      <c r="AG436" s="28" t="str">
        <f t="shared" ref="AG436:AL436" si="2619">IFERROR(IF(FIND(AG$1,$F436)&gt;1,AG$1,""),"")</f>
        <v/>
      </c>
      <c r="AH436" s="28" t="str">
        <f t="shared" si="2619"/>
        <v/>
      </c>
      <c r="AI436" s="28" t="str">
        <f t="shared" si="2619"/>
        <v/>
      </c>
      <c r="AJ436" s="28" t="str">
        <f t="shared" si="2619"/>
        <v/>
      </c>
      <c r="AK436" s="28" t="str">
        <f t="shared" si="2619"/>
        <v/>
      </c>
      <c r="AL436" s="28" t="str">
        <f t="shared" si="2619"/>
        <v/>
      </c>
      <c r="AM436" s="28" t="str">
        <f t="shared" si="11"/>
        <v/>
      </c>
      <c r="AN436" s="28" t="str">
        <f t="shared" ref="AN436:AQ436" si="2620">IFERROR(IF(FIND(AN$1,$F436)&gt;1,"Status - LGBT",""),"")</f>
        <v/>
      </c>
      <c r="AO436" s="28" t="str">
        <f t="shared" si="2620"/>
        <v/>
      </c>
      <c r="AP436" s="28" t="str">
        <f t="shared" si="2620"/>
        <v/>
      </c>
      <c r="AQ436" s="28" t="str">
        <f t="shared" si="2620"/>
        <v/>
      </c>
      <c r="AR436" s="28" t="str">
        <f t="shared" ref="AR436:AV436" si="2621">IFERROR(IF(FIND(AR$1,$F436)&gt;1,"BME",""),"")</f>
        <v/>
      </c>
      <c r="AS436" s="28" t="str">
        <f t="shared" si="2621"/>
        <v/>
      </c>
      <c r="AT436" s="28" t="str">
        <f t="shared" si="2621"/>
        <v/>
      </c>
      <c r="AU436" s="28" t="str">
        <f t="shared" si="2621"/>
        <v/>
      </c>
      <c r="AV436" s="28" t="str">
        <f t="shared" si="2621"/>
        <v/>
      </c>
      <c r="AW436" s="28" t="str">
        <f t="shared" ref="AW436:BC436" si="2622">IFERROR(IF(FIND(AW$1,$F436)&gt;1,AW$1,""),"")</f>
        <v/>
      </c>
      <c r="AX436" s="28" t="str">
        <f t="shared" si="2622"/>
        <v/>
      </c>
      <c r="AY436" s="28" t="str">
        <f t="shared" si="2622"/>
        <v/>
      </c>
      <c r="AZ436" s="28" t="str">
        <f t="shared" si="2622"/>
        <v/>
      </c>
      <c r="BA436" s="28" t="str">
        <f t="shared" si="2622"/>
        <v/>
      </c>
      <c r="BB436" s="28" t="str">
        <f t="shared" si="2622"/>
        <v/>
      </c>
      <c r="BC436" s="28" t="str">
        <f t="shared" si="2622"/>
        <v/>
      </c>
      <c r="BD436" s="28" t="str">
        <f t="shared" si="15"/>
        <v/>
      </c>
      <c r="BG436" s="2" t="s">
        <v>3600</v>
      </c>
      <c r="BJ436" s="28" t="str">
        <f t="shared" si="16"/>
        <v/>
      </c>
      <c r="BK436" s="28" t="str">
        <f t="shared" si="17"/>
        <v/>
      </c>
      <c r="BM436" s="2" t="s">
        <v>98</v>
      </c>
      <c r="BU436" s="50" t="s">
        <v>19342</v>
      </c>
      <c r="BV436" s="12"/>
      <c r="BW436" s="12"/>
      <c r="BX436" s="12"/>
      <c r="BY436" s="42" t="str">
        <f t="shared" si="18"/>
        <v>BD11;BD4;LS10;LS11;LS12;LS13;LS14;LS15;LS16;LS17;LS18;LS19;LS1;LS20;LS21;LS22;LS23;LS24;LS25;LS26;LS27;LS28;LS29;LS2;LS3;LS4;LS5;LS6;LS7;LS88;LS8;LS99;LS9;WF10;WF3;</v>
      </c>
      <c r="BZ436" s="42"/>
    </row>
    <row r="437" spans="1:78" ht="15">
      <c r="A437" s="16" t="s">
        <v>37</v>
      </c>
      <c r="B437" s="28">
        <f>VLOOKUP(A437,Organisations!$A$2:$B$7,2,FALSE)</f>
        <v>2</v>
      </c>
      <c r="C437" s="23" t="s">
        <v>318</v>
      </c>
      <c r="D437" s="23" t="s">
        <v>318</v>
      </c>
      <c r="E437" s="28" t="str">
        <f t="shared" si="0"/>
        <v xml:space="preserve">Advonet runs a single point of access service for anyone requiring advocacy in Leeds. Advonet exists to ensure everyone </v>
      </c>
      <c r="F437" s="16" t="s">
        <v>3604</v>
      </c>
      <c r="G437" s="16" t="s">
        <v>68</v>
      </c>
      <c r="H437" s="17"/>
      <c r="K437" s="26" t="s">
        <v>322</v>
      </c>
      <c r="L437" s="16" t="s">
        <v>3605</v>
      </c>
      <c r="M437" s="28" t="str">
        <f t="shared" ref="M437:Q437" si="2623">IFERROR(IF(FIND(M$1,$F437)&gt;1,"Age - Children",""),"")</f>
        <v/>
      </c>
      <c r="N437" s="28" t="str">
        <f t="shared" si="2623"/>
        <v/>
      </c>
      <c r="O437" s="28" t="str">
        <f t="shared" si="2623"/>
        <v/>
      </c>
      <c r="P437" s="28" t="str">
        <f t="shared" si="2623"/>
        <v/>
      </c>
      <c r="Q437" s="28" t="str">
        <f t="shared" si="2623"/>
        <v/>
      </c>
      <c r="R437" s="28" t="str">
        <f t="shared" ref="R437:T437" si="2624">IFERROR(IF(FIND(R$1,$F437)&gt;1,"Age - Elderly",""),"")</f>
        <v/>
      </c>
      <c r="S437" s="28" t="str">
        <f t="shared" si="2624"/>
        <v/>
      </c>
      <c r="T437" s="28" t="str">
        <f t="shared" si="2624"/>
        <v/>
      </c>
      <c r="U437" s="28" t="str">
        <f t="shared" si="3"/>
        <v/>
      </c>
      <c r="V437" s="28" t="str">
        <f t="shared" si="4"/>
        <v/>
      </c>
      <c r="X437" s="28" t="str">
        <f t="shared" si="5"/>
        <v/>
      </c>
      <c r="Y437" s="28" t="str">
        <f t="shared" si="6"/>
        <v/>
      </c>
      <c r="Z437" s="28" t="str">
        <f t="shared" si="7"/>
        <v>Gender - Male</v>
      </c>
      <c r="AB437" s="28" t="str">
        <f t="shared" si="8"/>
        <v/>
      </c>
      <c r="AD437" s="28" t="str">
        <f t="shared" si="9"/>
        <v>Gender - Male;</v>
      </c>
      <c r="AG437" s="28" t="str">
        <f t="shared" ref="AG437:AL437" si="2625">IFERROR(IF(FIND(AG$1,$F437)&gt;1,AG$1,""),"")</f>
        <v/>
      </c>
      <c r="AH437" s="28" t="str">
        <f t="shared" si="2625"/>
        <v/>
      </c>
      <c r="AI437" s="28" t="str">
        <f t="shared" si="2625"/>
        <v/>
      </c>
      <c r="AJ437" s="28" t="str">
        <f t="shared" si="2625"/>
        <v/>
      </c>
      <c r="AK437" s="28" t="str">
        <f t="shared" si="2625"/>
        <v/>
      </c>
      <c r="AL437" s="28" t="str">
        <f t="shared" si="2625"/>
        <v/>
      </c>
      <c r="AM437" s="28" t="str">
        <f t="shared" si="11"/>
        <v/>
      </c>
      <c r="AN437" s="28" t="str">
        <f t="shared" ref="AN437:AQ437" si="2626">IFERROR(IF(FIND(AN$1,$F437)&gt;1,"Status - LGBT",""),"")</f>
        <v/>
      </c>
      <c r="AO437" s="28" t="str">
        <f t="shared" si="2626"/>
        <v/>
      </c>
      <c r="AP437" s="28" t="str">
        <f t="shared" si="2626"/>
        <v/>
      </c>
      <c r="AQ437" s="28" t="str">
        <f t="shared" si="2626"/>
        <v/>
      </c>
      <c r="AR437" s="28" t="str">
        <f t="shared" ref="AR437:AV437" si="2627">IFERROR(IF(FIND(AR$1,$F437)&gt;1,"BME",""),"")</f>
        <v/>
      </c>
      <c r="AS437" s="28" t="str">
        <f t="shared" si="2627"/>
        <v/>
      </c>
      <c r="AT437" s="28" t="str">
        <f t="shared" si="2627"/>
        <v/>
      </c>
      <c r="AU437" s="28" t="str">
        <f t="shared" si="2627"/>
        <v/>
      </c>
      <c r="AV437" s="28" t="str">
        <f t="shared" si="2627"/>
        <v/>
      </c>
      <c r="AW437" s="28" t="str">
        <f t="shared" ref="AW437:BC437" si="2628">IFERROR(IF(FIND(AW$1,$F437)&gt;1,AW$1,""),"")</f>
        <v/>
      </c>
      <c r="AX437" s="28" t="str">
        <f t="shared" si="2628"/>
        <v/>
      </c>
      <c r="AY437" s="28" t="str">
        <f t="shared" si="2628"/>
        <v/>
      </c>
      <c r="AZ437" s="28" t="str">
        <f t="shared" si="2628"/>
        <v/>
      </c>
      <c r="BA437" s="28" t="str">
        <f t="shared" si="2628"/>
        <v/>
      </c>
      <c r="BB437" s="28" t="str">
        <f t="shared" si="2628"/>
        <v/>
      </c>
      <c r="BC437" s="28" t="str">
        <f t="shared" si="2628"/>
        <v/>
      </c>
      <c r="BD437" s="28" t="str">
        <f t="shared" si="15"/>
        <v/>
      </c>
      <c r="BG437" s="2" t="s">
        <v>3606</v>
      </c>
      <c r="BI437" s="2" t="s">
        <v>325</v>
      </c>
      <c r="BJ437" s="28" t="str">
        <f t="shared" si="16"/>
        <v>Leeds</v>
      </c>
      <c r="BK437" s="28" t="str">
        <f t="shared" si="17"/>
        <v>West Yorkshire</v>
      </c>
      <c r="BM437" s="2" t="s">
        <v>98</v>
      </c>
      <c r="BU437" s="47" t="s">
        <v>19342</v>
      </c>
      <c r="BV437" s="18"/>
      <c r="BW437" s="18"/>
      <c r="BX437" s="18"/>
      <c r="BY437" s="42" t="str">
        <f t="shared" si="18"/>
        <v>Gender - Male;;BD11;BD4;LS10;LS11;LS12;LS13;LS14;LS15;LS16;LS17;LS18;LS19;LS1;LS20;LS21;LS22;LS23;LS24;LS25;LS26;LS27;LS28;LS29;LS2;LS3;LS4;LS5;LS6;LS7;LS88;LS8;LS99;LS9;WF10;WF3;</v>
      </c>
      <c r="BZ437" s="43"/>
    </row>
    <row r="438" spans="1:78" ht="15">
      <c r="A438" s="10" t="s">
        <v>37</v>
      </c>
      <c r="B438" s="28">
        <f>VLOOKUP(A438,Organisations!$A$2:$B$7,2,FALSE)</f>
        <v>2</v>
      </c>
      <c r="C438" s="10" t="s">
        <v>3607</v>
      </c>
      <c r="D438" s="10" t="s">
        <v>3608</v>
      </c>
      <c r="E438" s="28" t="str">
        <f t="shared" si="0"/>
        <v>With patients' needs at the heart of everything we do we’re not just here for when you are unwell. Our team of healthcar</v>
      </c>
      <c r="F438" s="10" t="s">
        <v>3610</v>
      </c>
      <c r="G438" s="10" t="s">
        <v>68</v>
      </c>
      <c r="H438" s="11"/>
      <c r="K438" s="30" t="s">
        <v>3611</v>
      </c>
      <c r="L438" s="12"/>
      <c r="M438" s="28" t="str">
        <f t="shared" ref="M438:Q438" si="2629">IFERROR(IF(FIND(M$1,$F438)&gt;1,"Age - Children",""),"")</f>
        <v/>
      </c>
      <c r="N438" s="28" t="str">
        <f t="shared" si="2629"/>
        <v/>
      </c>
      <c r="O438" s="28" t="str">
        <f t="shared" si="2629"/>
        <v/>
      </c>
      <c r="P438" s="28" t="str">
        <f t="shared" si="2629"/>
        <v/>
      </c>
      <c r="Q438" s="28" t="str">
        <f t="shared" si="2629"/>
        <v/>
      </c>
      <c r="R438" s="28" t="str">
        <f t="shared" ref="R438:T438" si="2630">IFERROR(IF(FIND(R$1,$F438)&gt;1,"Age - Elderly",""),"")</f>
        <v/>
      </c>
      <c r="S438" s="28" t="str">
        <f t="shared" si="2630"/>
        <v/>
      </c>
      <c r="T438" s="28" t="str">
        <f t="shared" si="2630"/>
        <v/>
      </c>
      <c r="U438" s="28" t="str">
        <f t="shared" si="3"/>
        <v/>
      </c>
      <c r="V438" s="28" t="str">
        <f t="shared" si="4"/>
        <v/>
      </c>
      <c r="X438" s="28" t="str">
        <f t="shared" si="5"/>
        <v/>
      </c>
      <c r="Y438" s="28" t="str">
        <f t="shared" si="6"/>
        <v/>
      </c>
      <c r="Z438" s="28" t="str">
        <f t="shared" si="7"/>
        <v/>
      </c>
      <c r="AB438" s="28" t="str">
        <f t="shared" si="8"/>
        <v/>
      </c>
      <c r="AD438" s="28" t="str">
        <f t="shared" si="9"/>
        <v/>
      </c>
      <c r="AG438" s="28" t="str">
        <f t="shared" ref="AG438:AL438" si="2631">IFERROR(IF(FIND(AG$1,$F438)&gt;1,AG$1,""),"")</f>
        <v/>
      </c>
      <c r="AH438" s="28" t="str">
        <f t="shared" si="2631"/>
        <v/>
      </c>
      <c r="AI438" s="28" t="str">
        <f t="shared" si="2631"/>
        <v/>
      </c>
      <c r="AJ438" s="28" t="str">
        <f t="shared" si="2631"/>
        <v/>
      </c>
      <c r="AK438" s="28" t="str">
        <f t="shared" si="2631"/>
        <v/>
      </c>
      <c r="AL438" s="28" t="str">
        <f t="shared" si="2631"/>
        <v/>
      </c>
      <c r="AM438" s="28" t="str">
        <f t="shared" si="11"/>
        <v/>
      </c>
      <c r="AN438" s="28" t="str">
        <f t="shared" ref="AN438:AQ438" si="2632">IFERROR(IF(FIND(AN$1,$F438)&gt;1,"Status - LGBT",""),"")</f>
        <v/>
      </c>
      <c r="AO438" s="28" t="str">
        <f t="shared" si="2632"/>
        <v/>
      </c>
      <c r="AP438" s="28" t="str">
        <f t="shared" si="2632"/>
        <v/>
      </c>
      <c r="AQ438" s="28" t="str">
        <f t="shared" si="2632"/>
        <v/>
      </c>
      <c r="AR438" s="28" t="str">
        <f t="shared" ref="AR438:AV438" si="2633">IFERROR(IF(FIND(AR$1,$F438)&gt;1,"BME",""),"")</f>
        <v/>
      </c>
      <c r="AS438" s="28" t="str">
        <f t="shared" si="2633"/>
        <v/>
      </c>
      <c r="AT438" s="28" t="str">
        <f t="shared" si="2633"/>
        <v/>
      </c>
      <c r="AU438" s="28" t="str">
        <f t="shared" si="2633"/>
        <v/>
      </c>
      <c r="AV438" s="28" t="str">
        <f t="shared" si="2633"/>
        <v/>
      </c>
      <c r="AW438" s="28" t="str">
        <f t="shared" ref="AW438:BC438" si="2634">IFERROR(IF(FIND(AW$1,$F438)&gt;1,AW$1,""),"")</f>
        <v/>
      </c>
      <c r="AX438" s="28" t="str">
        <f t="shared" si="2634"/>
        <v/>
      </c>
      <c r="AY438" s="28" t="str">
        <f t="shared" si="2634"/>
        <v/>
      </c>
      <c r="AZ438" s="28" t="str">
        <f t="shared" si="2634"/>
        <v/>
      </c>
      <c r="BA438" s="28" t="str">
        <f t="shared" si="2634"/>
        <v/>
      </c>
      <c r="BB438" s="28" t="str">
        <f t="shared" si="2634"/>
        <v/>
      </c>
      <c r="BC438" s="28" t="str">
        <f t="shared" si="2634"/>
        <v/>
      </c>
      <c r="BD438" s="28" t="str">
        <f t="shared" si="15"/>
        <v/>
      </c>
      <c r="BG438" s="2" t="s">
        <v>3612</v>
      </c>
      <c r="BJ438" s="28" t="str">
        <f t="shared" si="16"/>
        <v/>
      </c>
      <c r="BK438" s="28" t="str">
        <f t="shared" si="17"/>
        <v/>
      </c>
      <c r="BM438" s="2" t="s">
        <v>98</v>
      </c>
      <c r="BU438" s="12"/>
      <c r="BV438" s="12"/>
      <c r="BW438" s="12"/>
      <c r="BX438" s="12"/>
      <c r="BY438" s="42" t="str">
        <f t="shared" si="18"/>
        <v/>
      </c>
      <c r="BZ438" s="42"/>
    </row>
    <row r="439" spans="1:78" ht="15">
      <c r="A439" s="16" t="s">
        <v>37</v>
      </c>
      <c r="B439" s="28">
        <f>VLOOKUP(A439,Organisations!$A$2:$B$7,2,FALSE)</f>
        <v>2</v>
      </c>
      <c r="C439" s="16" t="s">
        <v>3614</v>
      </c>
      <c r="D439" s="16" t="s">
        <v>3615</v>
      </c>
      <c r="E439" s="28" t="str">
        <f t="shared" si="0"/>
        <v>Professional services delivering experienced holistic care services to the highest standards. Our approach is to provide</v>
      </c>
      <c r="F439" s="16" t="s">
        <v>3617</v>
      </c>
      <c r="G439" s="16" t="s">
        <v>68</v>
      </c>
      <c r="H439" s="17"/>
      <c r="K439" s="26" t="s">
        <v>3618</v>
      </c>
      <c r="L439" s="16" t="s">
        <v>3619</v>
      </c>
      <c r="M439" s="28" t="str">
        <f t="shared" ref="M439:Q439" si="2635">IFERROR(IF(FIND(M$1,$F439)&gt;1,"Age - Children",""),"")</f>
        <v/>
      </c>
      <c r="N439" s="28" t="str">
        <f t="shared" si="2635"/>
        <v/>
      </c>
      <c r="O439" s="28" t="str">
        <f t="shared" si="2635"/>
        <v/>
      </c>
      <c r="P439" s="28" t="str">
        <f t="shared" si="2635"/>
        <v/>
      </c>
      <c r="Q439" s="28" t="str">
        <f t="shared" si="2635"/>
        <v/>
      </c>
      <c r="R439" s="28" t="str">
        <f t="shared" ref="R439:T439" si="2636">IFERROR(IF(FIND(R$1,$F439)&gt;1,"Age - Elderly",""),"")</f>
        <v/>
      </c>
      <c r="S439" s="28" t="str">
        <f t="shared" si="2636"/>
        <v/>
      </c>
      <c r="T439" s="28" t="str">
        <f t="shared" si="2636"/>
        <v/>
      </c>
      <c r="U439" s="28" t="str">
        <f t="shared" si="3"/>
        <v/>
      </c>
      <c r="V439" s="28" t="str">
        <f t="shared" si="4"/>
        <v/>
      </c>
      <c r="X439" s="28" t="str">
        <f t="shared" si="5"/>
        <v/>
      </c>
      <c r="Y439" s="28" t="str">
        <f t="shared" si="6"/>
        <v/>
      </c>
      <c r="Z439" s="28" t="str">
        <f t="shared" si="7"/>
        <v/>
      </c>
      <c r="AB439" s="28" t="str">
        <f t="shared" si="8"/>
        <v/>
      </c>
      <c r="AD439" s="28" t="str">
        <f t="shared" si="9"/>
        <v/>
      </c>
      <c r="AG439" s="28" t="str">
        <f t="shared" ref="AG439:AL439" si="2637">IFERROR(IF(FIND(AG$1,$F439)&gt;1,AG$1,""),"")</f>
        <v/>
      </c>
      <c r="AH439" s="28" t="str">
        <f t="shared" si="2637"/>
        <v/>
      </c>
      <c r="AI439" s="28" t="str">
        <f t="shared" si="2637"/>
        <v/>
      </c>
      <c r="AJ439" s="28" t="str">
        <f t="shared" si="2637"/>
        <v/>
      </c>
      <c r="AK439" s="28" t="str">
        <f t="shared" si="2637"/>
        <v/>
      </c>
      <c r="AL439" s="28" t="str">
        <f t="shared" si="2637"/>
        <v/>
      </c>
      <c r="AM439" s="28" t="str">
        <f t="shared" si="11"/>
        <v/>
      </c>
      <c r="AN439" s="28" t="str">
        <f t="shared" ref="AN439:AQ439" si="2638">IFERROR(IF(FIND(AN$1,$F439)&gt;1,"Status - LGBT",""),"")</f>
        <v/>
      </c>
      <c r="AO439" s="28" t="str">
        <f t="shared" si="2638"/>
        <v/>
      </c>
      <c r="AP439" s="28" t="str">
        <f t="shared" si="2638"/>
        <v/>
      </c>
      <c r="AQ439" s="28" t="str">
        <f t="shared" si="2638"/>
        <v/>
      </c>
      <c r="AR439" s="28" t="str">
        <f t="shared" ref="AR439:AV439" si="2639">IFERROR(IF(FIND(AR$1,$F439)&gt;1,"BME",""),"")</f>
        <v/>
      </c>
      <c r="AS439" s="28" t="str">
        <f t="shared" si="2639"/>
        <v/>
      </c>
      <c r="AT439" s="28" t="str">
        <f t="shared" si="2639"/>
        <v/>
      </c>
      <c r="AU439" s="28" t="str">
        <f t="shared" si="2639"/>
        <v/>
      </c>
      <c r="AV439" s="28" t="str">
        <f t="shared" si="2639"/>
        <v/>
      </c>
      <c r="AW439" s="28" t="str">
        <f t="shared" ref="AW439:BC439" si="2640">IFERROR(IF(FIND(AW$1,$F439)&gt;1,AW$1,""),"")</f>
        <v/>
      </c>
      <c r="AX439" s="28" t="str">
        <f t="shared" si="2640"/>
        <v/>
      </c>
      <c r="AY439" s="28" t="str">
        <f t="shared" si="2640"/>
        <v/>
      </c>
      <c r="AZ439" s="28" t="str">
        <f t="shared" si="2640"/>
        <v/>
      </c>
      <c r="BA439" s="28" t="str">
        <f t="shared" si="2640"/>
        <v/>
      </c>
      <c r="BB439" s="28" t="str">
        <f t="shared" si="2640"/>
        <v/>
      </c>
      <c r="BC439" s="28" t="str">
        <f t="shared" si="2640"/>
        <v/>
      </c>
      <c r="BD439" s="28" t="str">
        <f t="shared" si="15"/>
        <v/>
      </c>
      <c r="BG439" s="2" t="s">
        <v>3620</v>
      </c>
      <c r="BI439" s="2" t="s">
        <v>3199</v>
      </c>
      <c r="BJ439" s="28" t="str">
        <f t="shared" si="16"/>
        <v>Leeds</v>
      </c>
      <c r="BK439" s="28" t="str">
        <f t="shared" si="17"/>
        <v>West Yorkshire</v>
      </c>
      <c r="BM439" s="2" t="s">
        <v>98</v>
      </c>
      <c r="BU439" s="18"/>
      <c r="BV439" s="47" t="s">
        <v>569</v>
      </c>
      <c r="BW439" s="18"/>
      <c r="BX439" s="18"/>
      <c r="BY439" s="42" t="str">
        <f t="shared" si="18"/>
        <v>LS7</v>
      </c>
      <c r="BZ439" s="43"/>
    </row>
    <row r="440" spans="1:78" ht="15">
      <c r="A440" s="10" t="s">
        <v>37</v>
      </c>
      <c r="B440" s="28">
        <f>VLOOKUP(A440,Organisations!$A$2:$B$7,2,FALSE)</f>
        <v>2</v>
      </c>
      <c r="C440" s="23" t="s">
        <v>327</v>
      </c>
      <c r="D440" s="23" t="s">
        <v>328</v>
      </c>
      <c r="E440" s="28" t="str">
        <f t="shared" si="0"/>
        <v>Supporting People with Learning Disabilities and Physical Disabilities.</v>
      </c>
      <c r="F440" s="10" t="s">
        <v>3622</v>
      </c>
      <c r="G440" s="10" t="s">
        <v>68</v>
      </c>
      <c r="H440" s="11"/>
      <c r="K440" s="30" t="s">
        <v>3623</v>
      </c>
      <c r="L440" s="10" t="s">
        <v>3624</v>
      </c>
      <c r="M440" s="28" t="str">
        <f t="shared" ref="M440:Q440" si="2641">IFERROR(IF(FIND(M$1,$F440)&gt;1,"Age - Children",""),"")</f>
        <v/>
      </c>
      <c r="N440" s="28" t="str">
        <f t="shared" si="2641"/>
        <v/>
      </c>
      <c r="O440" s="28" t="str">
        <f t="shared" si="2641"/>
        <v/>
      </c>
      <c r="P440" s="28" t="str">
        <f t="shared" si="2641"/>
        <v/>
      </c>
      <c r="Q440" s="28" t="str">
        <f t="shared" si="2641"/>
        <v/>
      </c>
      <c r="R440" s="28" t="str">
        <f t="shared" ref="R440:T440" si="2642">IFERROR(IF(FIND(R$1,$F440)&gt;1,"Age - Elderly",""),"")</f>
        <v/>
      </c>
      <c r="S440" s="28" t="str">
        <f t="shared" si="2642"/>
        <v/>
      </c>
      <c r="T440" s="28" t="str">
        <f t="shared" si="2642"/>
        <v/>
      </c>
      <c r="U440" s="28" t="str">
        <f t="shared" si="3"/>
        <v/>
      </c>
      <c r="V440" s="28" t="str">
        <f t="shared" si="4"/>
        <v/>
      </c>
      <c r="X440" s="28" t="str">
        <f t="shared" si="5"/>
        <v/>
      </c>
      <c r="Y440" s="28" t="str">
        <f t="shared" si="6"/>
        <v/>
      </c>
      <c r="Z440" s="28" t="str">
        <f t="shared" si="7"/>
        <v/>
      </c>
      <c r="AB440" s="28" t="str">
        <f t="shared" si="8"/>
        <v/>
      </c>
      <c r="AD440" s="28" t="str">
        <f t="shared" si="9"/>
        <v/>
      </c>
      <c r="AG440" s="28" t="str">
        <f t="shared" ref="AG440:AL440" si="2643">IFERROR(IF(FIND(AG$1,$F440)&gt;1,AG$1,""),"")</f>
        <v/>
      </c>
      <c r="AH440" s="28" t="str">
        <f t="shared" si="2643"/>
        <v/>
      </c>
      <c r="AI440" s="28" t="str">
        <f t="shared" si="2643"/>
        <v/>
      </c>
      <c r="AJ440" s="28" t="str">
        <f t="shared" si="2643"/>
        <v/>
      </c>
      <c r="AK440" s="28" t="str">
        <f t="shared" si="2643"/>
        <v/>
      </c>
      <c r="AL440" s="28" t="str">
        <f t="shared" si="2643"/>
        <v/>
      </c>
      <c r="AM440" s="28" t="str">
        <f t="shared" si="11"/>
        <v/>
      </c>
      <c r="AN440" s="28" t="str">
        <f t="shared" ref="AN440:AQ440" si="2644">IFERROR(IF(FIND(AN$1,$F440)&gt;1,"Status - LGBT",""),"")</f>
        <v/>
      </c>
      <c r="AO440" s="28" t="str">
        <f t="shared" si="2644"/>
        <v/>
      </c>
      <c r="AP440" s="28" t="str">
        <f t="shared" si="2644"/>
        <v/>
      </c>
      <c r="AQ440" s="28" t="str">
        <f t="shared" si="2644"/>
        <v/>
      </c>
      <c r="AR440" s="28" t="str">
        <f t="shared" ref="AR440:AV440" si="2645">IFERROR(IF(FIND(AR$1,$F440)&gt;1,"BME",""),"")</f>
        <v/>
      </c>
      <c r="AS440" s="28" t="str">
        <f t="shared" si="2645"/>
        <v/>
      </c>
      <c r="AT440" s="28" t="str">
        <f t="shared" si="2645"/>
        <v/>
      </c>
      <c r="AU440" s="28" t="str">
        <f t="shared" si="2645"/>
        <v/>
      </c>
      <c r="AV440" s="28" t="str">
        <f t="shared" si="2645"/>
        <v/>
      </c>
      <c r="AW440" s="28" t="str">
        <f t="shared" ref="AW440:BC440" si="2646">IFERROR(IF(FIND(AW$1,$F440)&gt;1,AW$1,""),"")</f>
        <v/>
      </c>
      <c r="AX440" s="28" t="str">
        <f t="shared" si="2646"/>
        <v/>
      </c>
      <c r="AY440" s="28" t="str">
        <f t="shared" si="2646"/>
        <v/>
      </c>
      <c r="AZ440" s="28" t="str">
        <f t="shared" si="2646"/>
        <v/>
      </c>
      <c r="BA440" s="28" t="str">
        <f t="shared" si="2646"/>
        <v/>
      </c>
      <c r="BB440" s="28" t="str">
        <f t="shared" si="2646"/>
        <v/>
      </c>
      <c r="BC440" s="28" t="str">
        <f t="shared" si="2646"/>
        <v/>
      </c>
      <c r="BD440" s="28" t="str">
        <f t="shared" si="15"/>
        <v/>
      </c>
      <c r="BG440" s="2" t="s">
        <v>3625</v>
      </c>
      <c r="BI440" s="2" t="s">
        <v>2862</v>
      </c>
      <c r="BJ440" s="28" t="str">
        <f t="shared" si="16"/>
        <v>Leeds</v>
      </c>
      <c r="BK440" s="28" t="str">
        <f t="shared" si="17"/>
        <v>West Yorkshire</v>
      </c>
      <c r="BM440" s="2" t="s">
        <v>98</v>
      </c>
      <c r="BU440" s="50" t="s">
        <v>19342</v>
      </c>
      <c r="BV440" s="12"/>
      <c r="BW440" s="12"/>
      <c r="BX440" s="12"/>
      <c r="BY440" s="42" t="str">
        <f t="shared" si="18"/>
        <v>BD11;BD4;LS10;LS11;LS12;LS13;LS14;LS15;LS16;LS17;LS18;LS19;LS1;LS20;LS21;LS22;LS23;LS24;LS25;LS26;LS27;LS28;LS29;LS2;LS3;LS4;LS5;LS6;LS7;LS88;LS8;LS99;LS9;WF10;WF3;</v>
      </c>
      <c r="BZ440" s="42"/>
    </row>
    <row r="441" spans="1:78" ht="15">
      <c r="A441" s="16" t="s">
        <v>37</v>
      </c>
      <c r="B441" s="28">
        <f>VLOOKUP(A441,Organisations!$A$2:$B$7,2,FALSE)</f>
        <v>2</v>
      </c>
      <c r="C441" s="16" t="s">
        <v>3626</v>
      </c>
      <c r="D441" s="16" t="s">
        <v>3627</v>
      </c>
      <c r="E441" s="28" t="str">
        <f t="shared" si="0"/>
        <v>Support for Lesbian, Gay, Bisexual, Transgender and Queer (LGBTIQ) People of African Heritage including Refugees and wid</v>
      </c>
      <c r="F441" s="16" t="s">
        <v>3629</v>
      </c>
      <c r="G441" s="16" t="s">
        <v>68</v>
      </c>
      <c r="H441" s="17"/>
      <c r="K441" s="33"/>
      <c r="L441" s="16" t="s">
        <v>3630</v>
      </c>
      <c r="M441" s="28" t="str">
        <f t="shared" ref="M441:Q441" si="2647">IFERROR(IF(FIND(M$1,$F441)&gt;1,"Age - Children",""),"")</f>
        <v/>
      </c>
      <c r="N441" s="28" t="str">
        <f t="shared" si="2647"/>
        <v/>
      </c>
      <c r="O441" s="28" t="str">
        <f t="shared" si="2647"/>
        <v/>
      </c>
      <c r="P441" s="28" t="str">
        <f t="shared" si="2647"/>
        <v/>
      </c>
      <c r="Q441" s="28" t="str">
        <f t="shared" si="2647"/>
        <v/>
      </c>
      <c r="R441" s="28" t="str">
        <f t="shared" ref="R441:T441" si="2648">IFERROR(IF(FIND(R$1,$F441)&gt;1,"Age - Elderly",""),"")</f>
        <v/>
      </c>
      <c r="S441" s="28" t="str">
        <f t="shared" si="2648"/>
        <v/>
      </c>
      <c r="T441" s="28" t="str">
        <f t="shared" si="2648"/>
        <v/>
      </c>
      <c r="U441" s="28" t="str">
        <f t="shared" si="3"/>
        <v/>
      </c>
      <c r="V441" s="28" t="str">
        <f t="shared" si="4"/>
        <v/>
      </c>
      <c r="X441" s="28" t="str">
        <f t="shared" si="5"/>
        <v/>
      </c>
      <c r="Y441" s="28" t="str">
        <f t="shared" si="6"/>
        <v/>
      </c>
      <c r="Z441" s="28" t="str">
        <f t="shared" si="7"/>
        <v/>
      </c>
      <c r="AB441" s="28" t="str">
        <f t="shared" si="8"/>
        <v/>
      </c>
      <c r="AD441" s="28" t="str">
        <f t="shared" si="9"/>
        <v/>
      </c>
      <c r="AG441" s="28" t="str">
        <f t="shared" ref="AG441:AL441" si="2649">IFERROR(IF(FIND(AG$1,$F441)&gt;1,AG$1,""),"")</f>
        <v/>
      </c>
      <c r="AH441" s="28" t="str">
        <f t="shared" si="2649"/>
        <v/>
      </c>
      <c r="AI441" s="28" t="str">
        <f t="shared" si="2649"/>
        <v/>
      </c>
      <c r="AJ441" s="28" t="str">
        <f t="shared" si="2649"/>
        <v/>
      </c>
      <c r="AK441" s="28" t="str">
        <f t="shared" si="2649"/>
        <v/>
      </c>
      <c r="AL441" s="28" t="str">
        <f t="shared" si="2649"/>
        <v/>
      </c>
      <c r="AM441" s="28" t="str">
        <f t="shared" si="11"/>
        <v/>
      </c>
      <c r="AN441" s="28" t="str">
        <f t="shared" ref="AN441:AQ441" si="2650">IFERROR(IF(FIND(AN$1,$F441)&gt;1,"Status - LGBT",""),"")</f>
        <v/>
      </c>
      <c r="AO441" s="28" t="str">
        <f t="shared" si="2650"/>
        <v/>
      </c>
      <c r="AP441" s="28" t="str">
        <f t="shared" si="2650"/>
        <v/>
      </c>
      <c r="AQ441" s="28" t="str">
        <f t="shared" si="2650"/>
        <v/>
      </c>
      <c r="AR441" s="28" t="str">
        <f t="shared" ref="AR441:AV441" si="2651">IFERROR(IF(FIND(AR$1,$F441)&gt;1,"BME",""),"")</f>
        <v/>
      </c>
      <c r="AS441" s="28" t="str">
        <f t="shared" si="2651"/>
        <v/>
      </c>
      <c r="AT441" s="28" t="str">
        <f t="shared" si="2651"/>
        <v>BME</v>
      </c>
      <c r="AU441" s="28" t="str">
        <f t="shared" si="2651"/>
        <v>BME</v>
      </c>
      <c r="AV441" s="28" t="str">
        <f t="shared" si="2651"/>
        <v>BME</v>
      </c>
      <c r="AW441" s="28" t="str">
        <f t="shared" ref="AW441:BC441" si="2652">IFERROR(IF(FIND(AW$1,$F441)&gt;1,AW$1,""),"")</f>
        <v/>
      </c>
      <c r="AX441" s="28" t="str">
        <f t="shared" si="2652"/>
        <v/>
      </c>
      <c r="AY441" s="28" t="str">
        <f t="shared" si="2652"/>
        <v/>
      </c>
      <c r="AZ441" s="28" t="str">
        <f t="shared" si="2652"/>
        <v/>
      </c>
      <c r="BA441" s="28" t="str">
        <f t="shared" si="2652"/>
        <v/>
      </c>
      <c r="BB441" s="28" t="str">
        <f t="shared" si="2652"/>
        <v/>
      </c>
      <c r="BC441" s="28" t="str">
        <f t="shared" si="2652"/>
        <v/>
      </c>
      <c r="BD441" s="28" t="str">
        <f t="shared" si="15"/>
        <v>BME;BME;BME;</v>
      </c>
      <c r="BJ441" s="28" t="str">
        <f t="shared" si="16"/>
        <v/>
      </c>
      <c r="BK441" s="28" t="str">
        <f t="shared" si="17"/>
        <v/>
      </c>
      <c r="BM441" s="2" t="s">
        <v>98</v>
      </c>
      <c r="BU441" s="18"/>
      <c r="BV441" s="18"/>
      <c r="BW441" s="18"/>
      <c r="BX441" s="18"/>
      <c r="BY441" s="42" t="str">
        <f t="shared" si="18"/>
        <v>BME;BME;BME;;</v>
      </c>
      <c r="BZ441" s="43"/>
    </row>
    <row r="442" spans="1:78" ht="15">
      <c r="A442" s="10" t="s">
        <v>37</v>
      </c>
      <c r="B442" s="28">
        <f>VLOOKUP(A442,Organisations!$A$2:$B$7,2,FALSE)</f>
        <v>2</v>
      </c>
      <c r="C442" s="10" t="s">
        <v>3632</v>
      </c>
      <c r="D442" s="10" t="s">
        <v>3633</v>
      </c>
      <c r="E442" s="28" t="str">
        <f t="shared" si="0"/>
        <v>A range of adoption support services for people involved in or affected by adoption.</v>
      </c>
      <c r="F442" s="10" t="s">
        <v>3634</v>
      </c>
      <c r="G442" s="10" t="s">
        <v>68</v>
      </c>
      <c r="H442" s="11"/>
      <c r="K442" s="30" t="s">
        <v>3635</v>
      </c>
      <c r="L442" s="10" t="s">
        <v>3636</v>
      </c>
      <c r="M442" s="28" t="str">
        <f t="shared" ref="M442:Q442" si="2653">IFERROR(IF(FIND(M$1,$F442)&gt;1,"Age - Children",""),"")</f>
        <v/>
      </c>
      <c r="N442" s="28" t="str">
        <f t="shared" si="2653"/>
        <v/>
      </c>
      <c r="O442" s="28" t="str">
        <f t="shared" si="2653"/>
        <v/>
      </c>
      <c r="P442" s="28" t="str">
        <f t="shared" si="2653"/>
        <v/>
      </c>
      <c r="Q442" s="28" t="str">
        <f t="shared" si="2653"/>
        <v/>
      </c>
      <c r="R442" s="28" t="str">
        <f t="shared" ref="R442:T442" si="2654">IFERROR(IF(FIND(R$1,$F442)&gt;1,"Age - Elderly",""),"")</f>
        <v/>
      </c>
      <c r="S442" s="28" t="str">
        <f t="shared" si="2654"/>
        <v/>
      </c>
      <c r="T442" s="28" t="str">
        <f t="shared" si="2654"/>
        <v/>
      </c>
      <c r="U442" s="28" t="str">
        <f t="shared" si="3"/>
        <v/>
      </c>
      <c r="V442" s="28" t="str">
        <f t="shared" si="4"/>
        <v/>
      </c>
      <c r="X442" s="28" t="str">
        <f t="shared" si="5"/>
        <v/>
      </c>
      <c r="Y442" s="28" t="str">
        <f t="shared" si="6"/>
        <v/>
      </c>
      <c r="Z442" s="28" t="str">
        <f t="shared" si="7"/>
        <v/>
      </c>
      <c r="AB442" s="28" t="str">
        <f t="shared" si="8"/>
        <v/>
      </c>
      <c r="AD442" s="28" t="str">
        <f t="shared" si="9"/>
        <v/>
      </c>
      <c r="AG442" s="28" t="str">
        <f t="shared" ref="AG442:AL442" si="2655">IFERROR(IF(FIND(AG$1,$F442)&gt;1,AG$1,""),"")</f>
        <v/>
      </c>
      <c r="AH442" s="28" t="str">
        <f t="shared" si="2655"/>
        <v/>
      </c>
      <c r="AI442" s="28" t="str">
        <f t="shared" si="2655"/>
        <v/>
      </c>
      <c r="AJ442" s="28" t="str">
        <f t="shared" si="2655"/>
        <v/>
      </c>
      <c r="AK442" s="28" t="str">
        <f t="shared" si="2655"/>
        <v/>
      </c>
      <c r="AL442" s="28" t="str">
        <f t="shared" si="2655"/>
        <v/>
      </c>
      <c r="AM442" s="28" t="str">
        <f t="shared" si="11"/>
        <v/>
      </c>
      <c r="AN442" s="28" t="str">
        <f t="shared" ref="AN442:AQ442" si="2656">IFERROR(IF(FIND(AN$1,$F442)&gt;1,"Status - LGBT",""),"")</f>
        <v/>
      </c>
      <c r="AO442" s="28" t="str">
        <f t="shared" si="2656"/>
        <v/>
      </c>
      <c r="AP442" s="28" t="str">
        <f t="shared" si="2656"/>
        <v/>
      </c>
      <c r="AQ442" s="28" t="str">
        <f t="shared" si="2656"/>
        <v/>
      </c>
      <c r="AR442" s="28" t="str">
        <f t="shared" ref="AR442:AV442" si="2657">IFERROR(IF(FIND(AR$1,$F442)&gt;1,"BME",""),"")</f>
        <v/>
      </c>
      <c r="AS442" s="28" t="str">
        <f t="shared" si="2657"/>
        <v/>
      </c>
      <c r="AT442" s="28" t="str">
        <f t="shared" si="2657"/>
        <v/>
      </c>
      <c r="AU442" s="28" t="str">
        <f t="shared" si="2657"/>
        <v/>
      </c>
      <c r="AV442" s="28" t="str">
        <f t="shared" si="2657"/>
        <v/>
      </c>
      <c r="AW442" s="28" t="str">
        <f t="shared" ref="AW442:BC442" si="2658">IFERROR(IF(FIND(AW$1,$F442)&gt;1,AW$1,""),"")</f>
        <v/>
      </c>
      <c r="AX442" s="28" t="str">
        <f t="shared" si="2658"/>
        <v/>
      </c>
      <c r="AY442" s="28" t="str">
        <f t="shared" si="2658"/>
        <v/>
      </c>
      <c r="AZ442" s="28" t="str">
        <f t="shared" si="2658"/>
        <v/>
      </c>
      <c r="BA442" s="28" t="str">
        <f t="shared" si="2658"/>
        <v/>
      </c>
      <c r="BB442" s="28" t="str">
        <f t="shared" si="2658"/>
        <v/>
      </c>
      <c r="BC442" s="28" t="str">
        <f t="shared" si="2658"/>
        <v/>
      </c>
      <c r="BD442" s="28" t="str">
        <f t="shared" si="15"/>
        <v/>
      </c>
      <c r="BG442" s="2" t="s">
        <v>3637</v>
      </c>
      <c r="BJ442" s="28" t="str">
        <f t="shared" si="16"/>
        <v/>
      </c>
      <c r="BK442" s="28" t="str">
        <f t="shared" si="17"/>
        <v/>
      </c>
      <c r="BM442" s="2" t="s">
        <v>98</v>
      </c>
      <c r="BU442" s="50" t="s">
        <v>568</v>
      </c>
      <c r="BV442" s="12"/>
      <c r="BW442" s="12"/>
      <c r="BX442" s="12"/>
      <c r="BY442" s="42" t="str">
        <f t="shared" si="18"/>
        <v>LS6;</v>
      </c>
      <c r="BZ442" s="42"/>
    </row>
    <row r="443" spans="1:78" ht="15">
      <c r="A443" s="16" t="s">
        <v>37</v>
      </c>
      <c r="B443" s="28">
        <f>VLOOKUP(A443,Organisations!$A$2:$B$7,2,FALSE)</f>
        <v>2</v>
      </c>
      <c r="C443" s="16" t="s">
        <v>3638</v>
      </c>
      <c r="D443" s="16" t="s">
        <v>3639</v>
      </c>
      <c r="E443" s="28" t="str">
        <f t="shared" si="0"/>
        <v xml:space="preserve">Supports all victims of road collisions providing both emotional and practical help. Support is available for those who </v>
      </c>
      <c r="F443" s="16" t="s">
        <v>3641</v>
      </c>
      <c r="G443" s="16" t="s">
        <v>68</v>
      </c>
      <c r="H443" s="17"/>
      <c r="K443" s="26" t="s">
        <v>3642</v>
      </c>
      <c r="L443" s="16" t="s">
        <v>3643</v>
      </c>
      <c r="M443" s="28" t="str">
        <f t="shared" ref="M443:Q443" si="2659">IFERROR(IF(FIND(M$1,$F443)&gt;1,"Age - Children",""),"")</f>
        <v/>
      </c>
      <c r="N443" s="28" t="str">
        <f t="shared" si="2659"/>
        <v/>
      </c>
      <c r="O443" s="28" t="str">
        <f t="shared" si="2659"/>
        <v/>
      </c>
      <c r="P443" s="28" t="str">
        <f t="shared" si="2659"/>
        <v/>
      </c>
      <c r="Q443" s="28" t="str">
        <f t="shared" si="2659"/>
        <v/>
      </c>
      <c r="R443" s="28" t="str">
        <f t="shared" ref="R443:T443" si="2660">IFERROR(IF(FIND(R$1,$F443)&gt;1,"Age - Elderly",""),"")</f>
        <v/>
      </c>
      <c r="S443" s="28" t="str">
        <f t="shared" si="2660"/>
        <v/>
      </c>
      <c r="T443" s="28" t="str">
        <f t="shared" si="2660"/>
        <v/>
      </c>
      <c r="U443" s="28" t="str">
        <f t="shared" si="3"/>
        <v/>
      </c>
      <c r="V443" s="28" t="str">
        <f t="shared" si="4"/>
        <v/>
      </c>
      <c r="X443" s="28" t="str">
        <f t="shared" si="5"/>
        <v/>
      </c>
      <c r="Y443" s="28" t="str">
        <f t="shared" si="6"/>
        <v/>
      </c>
      <c r="Z443" s="28" t="str">
        <f t="shared" si="7"/>
        <v/>
      </c>
      <c r="AB443" s="28" t="str">
        <f t="shared" si="8"/>
        <v/>
      </c>
      <c r="AD443" s="28" t="str">
        <f t="shared" si="9"/>
        <v/>
      </c>
      <c r="AG443" s="28" t="str">
        <f t="shared" ref="AG443:AL443" si="2661">IFERROR(IF(FIND(AG$1,$F443)&gt;1,AG$1,""),"")</f>
        <v/>
      </c>
      <c r="AH443" s="28" t="str">
        <f t="shared" si="2661"/>
        <v/>
      </c>
      <c r="AI443" s="28" t="str">
        <f t="shared" si="2661"/>
        <v/>
      </c>
      <c r="AJ443" s="28" t="str">
        <f t="shared" si="2661"/>
        <v/>
      </c>
      <c r="AK443" s="28" t="str">
        <f t="shared" si="2661"/>
        <v/>
      </c>
      <c r="AL443" s="28" t="str">
        <f t="shared" si="2661"/>
        <v/>
      </c>
      <c r="AM443" s="28" t="str">
        <f t="shared" si="11"/>
        <v/>
      </c>
      <c r="AN443" s="28" t="str">
        <f t="shared" ref="AN443:AQ443" si="2662">IFERROR(IF(FIND(AN$1,$F443)&gt;1,"Status - LGBT",""),"")</f>
        <v/>
      </c>
      <c r="AO443" s="28" t="str">
        <f t="shared" si="2662"/>
        <v/>
      </c>
      <c r="AP443" s="28" t="str">
        <f t="shared" si="2662"/>
        <v/>
      </c>
      <c r="AQ443" s="28" t="str">
        <f t="shared" si="2662"/>
        <v/>
      </c>
      <c r="AR443" s="28" t="str">
        <f t="shared" ref="AR443:AV443" si="2663">IFERROR(IF(FIND(AR$1,$F443)&gt;1,"BME",""),"")</f>
        <v/>
      </c>
      <c r="AS443" s="28" t="str">
        <f t="shared" si="2663"/>
        <v/>
      </c>
      <c r="AT443" s="28" t="str">
        <f t="shared" si="2663"/>
        <v/>
      </c>
      <c r="AU443" s="28" t="str">
        <f t="shared" si="2663"/>
        <v/>
      </c>
      <c r="AV443" s="28" t="str">
        <f t="shared" si="2663"/>
        <v/>
      </c>
      <c r="AW443" s="28" t="str">
        <f t="shared" ref="AW443:BC443" si="2664">IFERROR(IF(FIND(AW$1,$F443)&gt;1,AW$1,""),"")</f>
        <v/>
      </c>
      <c r="AX443" s="28" t="str">
        <f t="shared" si="2664"/>
        <v/>
      </c>
      <c r="AY443" s="28" t="str">
        <f t="shared" si="2664"/>
        <v/>
      </c>
      <c r="AZ443" s="28" t="str">
        <f t="shared" si="2664"/>
        <v/>
      </c>
      <c r="BA443" s="28" t="str">
        <f t="shared" si="2664"/>
        <v/>
      </c>
      <c r="BB443" s="28" t="str">
        <f t="shared" si="2664"/>
        <v/>
      </c>
      <c r="BC443" s="28" t="str">
        <f t="shared" si="2664"/>
        <v/>
      </c>
      <c r="BD443" s="28" t="str">
        <f t="shared" si="15"/>
        <v/>
      </c>
      <c r="BG443" s="2" t="s">
        <v>3644</v>
      </c>
      <c r="BJ443" s="28" t="str">
        <f t="shared" si="16"/>
        <v/>
      </c>
      <c r="BK443" s="28" t="str">
        <f t="shared" si="17"/>
        <v/>
      </c>
      <c r="BM443" s="2" t="s">
        <v>98</v>
      </c>
      <c r="BU443" s="18"/>
      <c r="BV443" s="18"/>
      <c r="BW443" s="18"/>
      <c r="BX443" s="18"/>
      <c r="BY443" s="42" t="str">
        <f t="shared" si="18"/>
        <v/>
      </c>
      <c r="BZ443" s="43"/>
    </row>
    <row r="444" spans="1:78" ht="15">
      <c r="A444" s="10" t="s">
        <v>37</v>
      </c>
      <c r="B444" s="28">
        <f>VLOOKUP(A444,Organisations!$A$2:$B$7,2,FALSE)</f>
        <v>2</v>
      </c>
      <c r="C444" s="10" t="s">
        <v>3647</v>
      </c>
      <c r="D444" s="10" t="s">
        <v>3648</v>
      </c>
      <c r="E444" s="28" t="str">
        <f t="shared" si="0"/>
        <v>A place where people can come together and have tea, coffee, and conversations.</v>
      </c>
      <c r="F444" s="10" t="s">
        <v>3649</v>
      </c>
      <c r="G444" s="10" t="s">
        <v>68</v>
      </c>
      <c r="H444" s="11"/>
      <c r="K444" s="30" t="s">
        <v>1594</v>
      </c>
      <c r="L444" s="10" t="s">
        <v>3354</v>
      </c>
      <c r="M444" s="28" t="str">
        <f t="shared" ref="M444:Q444" si="2665">IFERROR(IF(FIND(M$1,$F444)&gt;1,"Age - Children",""),"")</f>
        <v/>
      </c>
      <c r="N444" s="28" t="str">
        <f t="shared" si="2665"/>
        <v/>
      </c>
      <c r="O444" s="28" t="str">
        <f t="shared" si="2665"/>
        <v/>
      </c>
      <c r="P444" s="28" t="str">
        <f t="shared" si="2665"/>
        <v/>
      </c>
      <c r="Q444" s="28" t="str">
        <f t="shared" si="2665"/>
        <v/>
      </c>
      <c r="R444" s="28" t="str">
        <f t="shared" ref="R444:T444" si="2666">IFERROR(IF(FIND(R$1,$F444)&gt;1,"Age - Elderly",""),"")</f>
        <v/>
      </c>
      <c r="S444" s="28" t="str">
        <f t="shared" si="2666"/>
        <v/>
      </c>
      <c r="T444" s="28" t="str">
        <f t="shared" si="2666"/>
        <v/>
      </c>
      <c r="U444" s="28" t="str">
        <f t="shared" si="3"/>
        <v/>
      </c>
      <c r="V444" s="28" t="str">
        <f t="shared" si="4"/>
        <v/>
      </c>
      <c r="X444" s="28" t="str">
        <f t="shared" si="5"/>
        <v/>
      </c>
      <c r="Y444" s="28" t="str">
        <f t="shared" si="6"/>
        <v/>
      </c>
      <c r="Z444" s="28" t="str">
        <f t="shared" si="7"/>
        <v/>
      </c>
      <c r="AB444" s="28" t="str">
        <f t="shared" si="8"/>
        <v/>
      </c>
      <c r="AD444" s="28" t="str">
        <f t="shared" si="9"/>
        <v/>
      </c>
      <c r="AG444" s="28" t="str">
        <f t="shared" ref="AG444:AL444" si="2667">IFERROR(IF(FIND(AG$1,$F444)&gt;1,AG$1,""),"")</f>
        <v/>
      </c>
      <c r="AH444" s="28" t="str">
        <f t="shared" si="2667"/>
        <v/>
      </c>
      <c r="AI444" s="28" t="str">
        <f t="shared" si="2667"/>
        <v/>
      </c>
      <c r="AJ444" s="28" t="str">
        <f t="shared" si="2667"/>
        <v/>
      </c>
      <c r="AK444" s="28" t="str">
        <f t="shared" si="2667"/>
        <v/>
      </c>
      <c r="AL444" s="28" t="str">
        <f t="shared" si="2667"/>
        <v/>
      </c>
      <c r="AM444" s="28" t="str">
        <f t="shared" si="11"/>
        <v/>
      </c>
      <c r="AN444" s="28" t="str">
        <f t="shared" ref="AN444:AQ444" si="2668">IFERROR(IF(FIND(AN$1,$F444)&gt;1,"Status - LGBT",""),"")</f>
        <v/>
      </c>
      <c r="AO444" s="28" t="str">
        <f t="shared" si="2668"/>
        <v/>
      </c>
      <c r="AP444" s="28" t="str">
        <f t="shared" si="2668"/>
        <v/>
      </c>
      <c r="AQ444" s="28" t="str">
        <f t="shared" si="2668"/>
        <v/>
      </c>
      <c r="AR444" s="28" t="str">
        <f t="shared" ref="AR444:AV444" si="2669">IFERROR(IF(FIND(AR$1,$F444)&gt;1,"BME",""),"")</f>
        <v/>
      </c>
      <c r="AS444" s="28" t="str">
        <f t="shared" si="2669"/>
        <v/>
      </c>
      <c r="AT444" s="28" t="str">
        <f t="shared" si="2669"/>
        <v/>
      </c>
      <c r="AU444" s="28" t="str">
        <f t="shared" si="2669"/>
        <v/>
      </c>
      <c r="AV444" s="28" t="str">
        <f t="shared" si="2669"/>
        <v/>
      </c>
      <c r="AW444" s="28" t="str">
        <f t="shared" ref="AW444:BC444" si="2670">IFERROR(IF(FIND(AW$1,$F444)&gt;1,AW$1,""),"")</f>
        <v/>
      </c>
      <c r="AX444" s="28" t="str">
        <f t="shared" si="2670"/>
        <v/>
      </c>
      <c r="AY444" s="28" t="str">
        <f t="shared" si="2670"/>
        <v/>
      </c>
      <c r="AZ444" s="28" t="str">
        <f t="shared" si="2670"/>
        <v/>
      </c>
      <c r="BA444" s="28" t="str">
        <f t="shared" si="2670"/>
        <v/>
      </c>
      <c r="BB444" s="28" t="str">
        <f t="shared" si="2670"/>
        <v/>
      </c>
      <c r="BC444" s="28" t="str">
        <f t="shared" si="2670"/>
        <v/>
      </c>
      <c r="BD444" s="28" t="str">
        <f t="shared" si="15"/>
        <v/>
      </c>
      <c r="BG444" s="2" t="s">
        <v>3359</v>
      </c>
      <c r="BI444" s="2" t="s">
        <v>3002</v>
      </c>
      <c r="BJ444" s="28" t="str">
        <f t="shared" si="16"/>
        <v/>
      </c>
      <c r="BK444" s="28" t="str">
        <f t="shared" si="17"/>
        <v/>
      </c>
      <c r="BM444" s="2" t="s">
        <v>98</v>
      </c>
      <c r="BU444" s="12"/>
      <c r="BV444" s="50" t="s">
        <v>574</v>
      </c>
      <c r="BW444" s="12"/>
      <c r="BX444" s="12"/>
      <c r="BY444" s="42" t="str">
        <f t="shared" si="18"/>
        <v>LS11</v>
      </c>
      <c r="BZ444" s="42"/>
    </row>
    <row r="445" spans="1:78" ht="15">
      <c r="A445" s="16" t="s">
        <v>37</v>
      </c>
      <c r="B445" s="28">
        <f>VLOOKUP(A445,Organisations!$A$2:$B$7,2,FALSE)</f>
        <v>2</v>
      </c>
      <c r="C445" s="16" t="s">
        <v>3651</v>
      </c>
      <c r="D445" s="16" t="s">
        <v>3652</v>
      </c>
      <c r="E445" s="28" t="str">
        <f t="shared" si="0"/>
        <v>3 course hot nutritious meal.</v>
      </c>
      <c r="F445" s="16" t="s">
        <v>3358</v>
      </c>
      <c r="G445" s="16" t="s">
        <v>68</v>
      </c>
      <c r="H445" s="17"/>
      <c r="K445" s="26" t="s">
        <v>1594</v>
      </c>
      <c r="L445" s="16" t="s">
        <v>3354</v>
      </c>
      <c r="M445" s="28" t="str">
        <f t="shared" ref="M445:Q445" si="2671">IFERROR(IF(FIND(M$1,$F445)&gt;1,"Age - Children",""),"")</f>
        <v/>
      </c>
      <c r="N445" s="28" t="str">
        <f t="shared" si="2671"/>
        <v/>
      </c>
      <c r="O445" s="28" t="str">
        <f t="shared" si="2671"/>
        <v/>
      </c>
      <c r="P445" s="28" t="str">
        <f t="shared" si="2671"/>
        <v/>
      </c>
      <c r="Q445" s="28" t="str">
        <f t="shared" si="2671"/>
        <v/>
      </c>
      <c r="R445" s="28" t="str">
        <f t="shared" ref="R445:T445" si="2672">IFERROR(IF(FIND(R$1,$F445)&gt;1,"Age - Elderly",""),"")</f>
        <v/>
      </c>
      <c r="S445" s="28" t="str">
        <f t="shared" si="2672"/>
        <v/>
      </c>
      <c r="T445" s="28" t="str">
        <f t="shared" si="2672"/>
        <v/>
      </c>
      <c r="U445" s="28" t="str">
        <f t="shared" si="3"/>
        <v/>
      </c>
      <c r="V445" s="28" t="str">
        <f t="shared" si="4"/>
        <v/>
      </c>
      <c r="X445" s="28" t="str">
        <f t="shared" si="5"/>
        <v/>
      </c>
      <c r="Y445" s="28" t="str">
        <f t="shared" si="6"/>
        <v/>
      </c>
      <c r="Z445" s="28" t="str">
        <f t="shared" si="7"/>
        <v/>
      </c>
      <c r="AB445" s="28" t="str">
        <f t="shared" si="8"/>
        <v/>
      </c>
      <c r="AD445" s="28" t="str">
        <f t="shared" si="9"/>
        <v/>
      </c>
      <c r="AG445" s="28" t="str">
        <f t="shared" ref="AG445:AL445" si="2673">IFERROR(IF(FIND(AG$1,$F445)&gt;1,AG$1,""),"")</f>
        <v/>
      </c>
      <c r="AH445" s="28" t="str">
        <f t="shared" si="2673"/>
        <v/>
      </c>
      <c r="AI445" s="28" t="str">
        <f t="shared" si="2673"/>
        <v/>
      </c>
      <c r="AJ445" s="28" t="str">
        <f t="shared" si="2673"/>
        <v/>
      </c>
      <c r="AK445" s="28" t="str">
        <f t="shared" si="2673"/>
        <v/>
      </c>
      <c r="AL445" s="28" t="str">
        <f t="shared" si="2673"/>
        <v/>
      </c>
      <c r="AM445" s="28" t="str">
        <f t="shared" si="11"/>
        <v/>
      </c>
      <c r="AN445" s="28" t="str">
        <f t="shared" ref="AN445:AQ445" si="2674">IFERROR(IF(FIND(AN$1,$F445)&gt;1,"Status - LGBT",""),"")</f>
        <v/>
      </c>
      <c r="AO445" s="28" t="str">
        <f t="shared" si="2674"/>
        <v/>
      </c>
      <c r="AP445" s="28" t="str">
        <f t="shared" si="2674"/>
        <v/>
      </c>
      <c r="AQ445" s="28" t="str">
        <f t="shared" si="2674"/>
        <v/>
      </c>
      <c r="AR445" s="28" t="str">
        <f t="shared" ref="AR445:AV445" si="2675">IFERROR(IF(FIND(AR$1,$F445)&gt;1,"BME",""),"")</f>
        <v/>
      </c>
      <c r="AS445" s="28" t="str">
        <f t="shared" si="2675"/>
        <v/>
      </c>
      <c r="AT445" s="28" t="str">
        <f t="shared" si="2675"/>
        <v/>
      </c>
      <c r="AU445" s="28" t="str">
        <f t="shared" si="2675"/>
        <v/>
      </c>
      <c r="AV445" s="28" t="str">
        <f t="shared" si="2675"/>
        <v/>
      </c>
      <c r="AW445" s="28" t="str">
        <f t="shared" ref="AW445:BC445" si="2676">IFERROR(IF(FIND(AW$1,$F445)&gt;1,AW$1,""),"")</f>
        <v/>
      </c>
      <c r="AX445" s="28" t="str">
        <f t="shared" si="2676"/>
        <v/>
      </c>
      <c r="AY445" s="28" t="str">
        <f t="shared" si="2676"/>
        <v/>
      </c>
      <c r="AZ445" s="28" t="str">
        <f t="shared" si="2676"/>
        <v/>
      </c>
      <c r="BA445" s="28" t="str">
        <f t="shared" si="2676"/>
        <v/>
      </c>
      <c r="BB445" s="28" t="str">
        <f t="shared" si="2676"/>
        <v/>
      </c>
      <c r="BC445" s="28" t="str">
        <f t="shared" si="2676"/>
        <v/>
      </c>
      <c r="BD445" s="28" t="str">
        <f t="shared" si="15"/>
        <v/>
      </c>
      <c r="BG445" s="2" t="s">
        <v>3359</v>
      </c>
      <c r="BI445" s="2" t="s">
        <v>3002</v>
      </c>
      <c r="BJ445" s="28" t="str">
        <f t="shared" si="16"/>
        <v/>
      </c>
      <c r="BK445" s="28" t="str">
        <f t="shared" si="17"/>
        <v/>
      </c>
      <c r="BM445" s="2" t="s">
        <v>98</v>
      </c>
      <c r="BU445" s="18"/>
      <c r="BV445" s="47" t="s">
        <v>574</v>
      </c>
      <c r="BW445" s="18"/>
      <c r="BX445" s="18"/>
      <c r="BY445" s="42" t="str">
        <f t="shared" si="18"/>
        <v>LS11</v>
      </c>
      <c r="BZ445" s="43"/>
    </row>
    <row r="446" spans="1:78" ht="15">
      <c r="A446" s="10" t="s">
        <v>37</v>
      </c>
      <c r="B446" s="28">
        <f>VLOOKUP(A446,Organisations!$A$2:$B$7,2,FALSE)</f>
        <v>2</v>
      </c>
      <c r="C446" s="23" t="s">
        <v>3654</v>
      </c>
      <c r="D446" s="23" t="s">
        <v>3655</v>
      </c>
      <c r="E446" s="28" t="str">
        <f t="shared" si="0"/>
        <v>Offers a range of services across the city and its environs, supporting people to make more of later life</v>
      </c>
      <c r="F446" s="10" t="s">
        <v>3656</v>
      </c>
      <c r="G446" s="10" t="s">
        <v>68</v>
      </c>
      <c r="H446" s="11"/>
      <c r="K446" s="30" t="s">
        <v>340</v>
      </c>
      <c r="L446" s="10" t="s">
        <v>3657</v>
      </c>
      <c r="M446" s="28" t="str">
        <f t="shared" ref="M446:Q446" si="2677">IFERROR(IF(FIND(M$1,$F446)&gt;1,"Age - Children",""),"")</f>
        <v/>
      </c>
      <c r="N446" s="28" t="str">
        <f t="shared" si="2677"/>
        <v/>
      </c>
      <c r="O446" s="28" t="str">
        <f t="shared" si="2677"/>
        <v/>
      </c>
      <c r="P446" s="28" t="str">
        <f t="shared" si="2677"/>
        <v/>
      </c>
      <c r="Q446" s="28" t="str">
        <f t="shared" si="2677"/>
        <v/>
      </c>
      <c r="R446" s="28" t="str">
        <f t="shared" ref="R446:T446" si="2678">IFERROR(IF(FIND(R$1,$F446)&gt;1,"Age - Elderly",""),"")</f>
        <v/>
      </c>
      <c r="S446" s="28" t="str">
        <f t="shared" si="2678"/>
        <v/>
      </c>
      <c r="T446" s="28" t="str">
        <f t="shared" si="2678"/>
        <v/>
      </c>
      <c r="U446" s="28" t="str">
        <f t="shared" si="3"/>
        <v/>
      </c>
      <c r="V446" s="28" t="str">
        <f t="shared" si="4"/>
        <v/>
      </c>
      <c r="X446" s="28" t="str">
        <f t="shared" si="5"/>
        <v/>
      </c>
      <c r="Y446" s="28" t="str">
        <f t="shared" si="6"/>
        <v/>
      </c>
      <c r="Z446" s="28" t="str">
        <f t="shared" si="7"/>
        <v/>
      </c>
      <c r="AB446" s="28" t="str">
        <f t="shared" si="8"/>
        <v/>
      </c>
      <c r="AD446" s="28" t="str">
        <f t="shared" si="9"/>
        <v/>
      </c>
      <c r="AG446" s="28" t="str">
        <f t="shared" ref="AG446:AL446" si="2679">IFERROR(IF(FIND(AG$1,$F446)&gt;1,AG$1,""),"")</f>
        <v/>
      </c>
      <c r="AH446" s="28" t="str">
        <f t="shared" si="2679"/>
        <v/>
      </c>
      <c r="AI446" s="28" t="str">
        <f t="shared" si="2679"/>
        <v/>
      </c>
      <c r="AJ446" s="28" t="str">
        <f t="shared" si="2679"/>
        <v/>
      </c>
      <c r="AK446" s="28" t="str">
        <f t="shared" si="2679"/>
        <v/>
      </c>
      <c r="AL446" s="28" t="str">
        <f t="shared" si="2679"/>
        <v/>
      </c>
      <c r="AM446" s="28" t="str">
        <f t="shared" si="11"/>
        <v/>
      </c>
      <c r="AN446" s="28" t="str">
        <f t="shared" ref="AN446:AQ446" si="2680">IFERROR(IF(FIND(AN$1,$F446)&gt;1,"Status - LGBT",""),"")</f>
        <v/>
      </c>
      <c r="AO446" s="28" t="str">
        <f t="shared" si="2680"/>
        <v/>
      </c>
      <c r="AP446" s="28" t="str">
        <f t="shared" si="2680"/>
        <v/>
      </c>
      <c r="AQ446" s="28" t="str">
        <f t="shared" si="2680"/>
        <v/>
      </c>
      <c r="AR446" s="28" t="str">
        <f t="shared" ref="AR446:AV446" si="2681">IFERROR(IF(FIND(AR$1,$F446)&gt;1,"BME",""),"")</f>
        <v/>
      </c>
      <c r="AS446" s="28" t="str">
        <f t="shared" si="2681"/>
        <v/>
      </c>
      <c r="AT446" s="28" t="str">
        <f t="shared" si="2681"/>
        <v/>
      </c>
      <c r="AU446" s="28" t="str">
        <f t="shared" si="2681"/>
        <v/>
      </c>
      <c r="AV446" s="28" t="str">
        <f t="shared" si="2681"/>
        <v/>
      </c>
      <c r="AW446" s="28" t="str">
        <f t="shared" ref="AW446:BC446" si="2682">IFERROR(IF(FIND(AW$1,$F446)&gt;1,AW$1,""),"")</f>
        <v/>
      </c>
      <c r="AX446" s="28" t="str">
        <f t="shared" si="2682"/>
        <v/>
      </c>
      <c r="AY446" s="28" t="str">
        <f t="shared" si="2682"/>
        <v/>
      </c>
      <c r="AZ446" s="28" t="str">
        <f t="shared" si="2682"/>
        <v/>
      </c>
      <c r="BA446" s="28" t="str">
        <f t="shared" si="2682"/>
        <v/>
      </c>
      <c r="BB446" s="28" t="str">
        <f t="shared" si="2682"/>
        <v/>
      </c>
      <c r="BC446" s="28" t="str">
        <f t="shared" si="2682"/>
        <v/>
      </c>
      <c r="BD446" s="28" t="str">
        <f t="shared" si="15"/>
        <v/>
      </c>
      <c r="BG446" s="2" t="s">
        <v>3658</v>
      </c>
      <c r="BI446" s="2" t="s">
        <v>342</v>
      </c>
      <c r="BJ446" s="28" t="str">
        <f t="shared" si="16"/>
        <v>Leeds</v>
      </c>
      <c r="BK446" s="28" t="str">
        <f t="shared" si="17"/>
        <v>West Yorkshire</v>
      </c>
      <c r="BM446" s="2" t="s">
        <v>98</v>
      </c>
      <c r="BU446" s="12"/>
      <c r="BV446" s="50" t="s">
        <v>564</v>
      </c>
      <c r="BW446" s="12"/>
      <c r="BX446" s="12"/>
      <c r="BY446" s="42" t="str">
        <f t="shared" si="18"/>
        <v>LS2</v>
      </c>
      <c r="BZ446" s="42"/>
    </row>
    <row r="447" spans="1:78" ht="15">
      <c r="A447" s="16" t="s">
        <v>37</v>
      </c>
      <c r="B447" s="28">
        <f>VLOOKUP(A447,Organisations!$A$2:$B$7,2,FALSE)</f>
        <v>2</v>
      </c>
      <c r="C447" s="16" t="s">
        <v>3661</v>
      </c>
      <c r="D447" s="16" t="s">
        <v>3662</v>
      </c>
      <c r="E447" s="28" t="str">
        <f t="shared" si="0"/>
        <v>Offers a garden maintenance service including ground clearance, small tree removal and pruning and weed control plans, d</v>
      </c>
      <c r="F447" s="16" t="s">
        <v>3664</v>
      </c>
      <c r="G447" s="16" t="s">
        <v>68</v>
      </c>
      <c r="H447" s="17"/>
      <c r="K447" s="26" t="s">
        <v>19350</v>
      </c>
      <c r="L447" s="16" t="s">
        <v>3666</v>
      </c>
      <c r="M447" s="28" t="str">
        <f t="shared" ref="M447:Q447" si="2683">IFERROR(IF(FIND(M$1,$F447)&gt;1,"Age - Children",""),"")</f>
        <v/>
      </c>
      <c r="N447" s="28" t="str">
        <f t="shared" si="2683"/>
        <v/>
      </c>
      <c r="O447" s="28" t="str">
        <f t="shared" si="2683"/>
        <v/>
      </c>
      <c r="P447" s="28" t="str">
        <f t="shared" si="2683"/>
        <v/>
      </c>
      <c r="Q447" s="28" t="str">
        <f t="shared" si="2683"/>
        <v/>
      </c>
      <c r="R447" s="28" t="str">
        <f t="shared" ref="R447:T447" si="2684">IFERROR(IF(FIND(R$1,$F447)&gt;1,"Age - Elderly",""),"")</f>
        <v/>
      </c>
      <c r="S447" s="28" t="str">
        <f t="shared" si="2684"/>
        <v/>
      </c>
      <c r="T447" s="28" t="str">
        <f t="shared" si="2684"/>
        <v/>
      </c>
      <c r="U447" s="28" t="str">
        <f t="shared" si="3"/>
        <v/>
      </c>
      <c r="V447" s="28" t="str">
        <f t="shared" si="4"/>
        <v/>
      </c>
      <c r="X447" s="28" t="str">
        <f t="shared" si="5"/>
        <v/>
      </c>
      <c r="Y447" s="28" t="str">
        <f t="shared" si="6"/>
        <v/>
      </c>
      <c r="Z447" s="28" t="str">
        <f t="shared" si="7"/>
        <v/>
      </c>
      <c r="AB447" s="28" t="str">
        <f t="shared" si="8"/>
        <v/>
      </c>
      <c r="AD447" s="28" t="str">
        <f t="shared" si="9"/>
        <v/>
      </c>
      <c r="AG447" s="28" t="str">
        <f t="shared" ref="AG447:AL447" si="2685">IFERROR(IF(FIND(AG$1,$F447)&gt;1,AG$1,""),"")</f>
        <v/>
      </c>
      <c r="AH447" s="28" t="str">
        <f t="shared" si="2685"/>
        <v/>
      </c>
      <c r="AI447" s="28" t="str">
        <f t="shared" si="2685"/>
        <v/>
      </c>
      <c r="AJ447" s="28" t="str">
        <f t="shared" si="2685"/>
        <v/>
      </c>
      <c r="AK447" s="28" t="str">
        <f t="shared" si="2685"/>
        <v/>
      </c>
      <c r="AL447" s="28" t="str">
        <f t="shared" si="2685"/>
        <v/>
      </c>
      <c r="AM447" s="28" t="str">
        <f t="shared" si="11"/>
        <v/>
      </c>
      <c r="AN447" s="28" t="str">
        <f t="shared" ref="AN447:AQ447" si="2686">IFERROR(IF(FIND(AN$1,$F447)&gt;1,"Status - LGBT",""),"")</f>
        <v/>
      </c>
      <c r="AO447" s="28" t="str">
        <f t="shared" si="2686"/>
        <v/>
      </c>
      <c r="AP447" s="28" t="str">
        <f t="shared" si="2686"/>
        <v/>
      </c>
      <c r="AQ447" s="28" t="str">
        <f t="shared" si="2686"/>
        <v/>
      </c>
      <c r="AR447" s="28" t="str">
        <f t="shared" ref="AR447:AV447" si="2687">IFERROR(IF(FIND(AR$1,$F447)&gt;1,"BME",""),"")</f>
        <v/>
      </c>
      <c r="AS447" s="28" t="str">
        <f t="shared" si="2687"/>
        <v/>
      </c>
      <c r="AT447" s="28" t="str">
        <f t="shared" si="2687"/>
        <v/>
      </c>
      <c r="AU447" s="28" t="str">
        <f t="shared" si="2687"/>
        <v/>
      </c>
      <c r="AV447" s="28" t="str">
        <f t="shared" si="2687"/>
        <v/>
      </c>
      <c r="AW447" s="28" t="str">
        <f t="shared" ref="AW447:BC447" si="2688">IFERROR(IF(FIND(AW$1,$F447)&gt;1,AW$1,""),"")</f>
        <v/>
      </c>
      <c r="AX447" s="28" t="str">
        <f t="shared" si="2688"/>
        <v/>
      </c>
      <c r="AY447" s="28" t="str">
        <f t="shared" si="2688"/>
        <v/>
      </c>
      <c r="AZ447" s="28" t="str">
        <f t="shared" si="2688"/>
        <v/>
      </c>
      <c r="BA447" s="28" t="str">
        <f t="shared" si="2688"/>
        <v/>
      </c>
      <c r="BB447" s="28" t="str">
        <f t="shared" si="2688"/>
        <v/>
      </c>
      <c r="BC447" s="28" t="str">
        <f t="shared" si="2688"/>
        <v/>
      </c>
      <c r="BD447" s="28" t="str">
        <f t="shared" si="15"/>
        <v/>
      </c>
      <c r="BJ447" s="28" t="str">
        <f t="shared" si="16"/>
        <v/>
      </c>
      <c r="BK447" s="28" t="str">
        <f t="shared" si="17"/>
        <v/>
      </c>
      <c r="BM447" s="2" t="s">
        <v>98</v>
      </c>
      <c r="BU447" s="47" t="s">
        <v>19342</v>
      </c>
      <c r="BV447" s="18"/>
      <c r="BW447" s="18"/>
      <c r="BX447" s="18"/>
      <c r="BY447" s="42" t="str">
        <f t="shared" si="18"/>
        <v>BD11;BD4;LS10;LS11;LS12;LS13;LS14;LS15;LS16;LS17;LS18;LS19;LS1;LS20;LS21;LS22;LS23;LS24;LS25;LS26;LS27;LS28;LS29;LS2;LS3;LS4;LS5;LS6;LS7;LS88;LS8;LS99;LS9;WF10;WF3;</v>
      </c>
      <c r="BZ447" s="43"/>
    </row>
    <row r="448" spans="1:78" ht="15">
      <c r="A448" s="10" t="s">
        <v>37</v>
      </c>
      <c r="B448" s="28">
        <f>VLOOKUP(A448,Organisations!$A$2:$B$7,2,FALSE)</f>
        <v>2</v>
      </c>
      <c r="C448" s="10" t="s">
        <v>3668</v>
      </c>
      <c r="D448" s="10" t="s">
        <v>3669</v>
      </c>
      <c r="E448" s="28" t="str">
        <f t="shared" si="0"/>
        <v>tbc</v>
      </c>
      <c r="F448" s="10" t="s">
        <v>3670</v>
      </c>
      <c r="G448" s="10" t="s">
        <v>68</v>
      </c>
      <c r="H448" s="11"/>
      <c r="K448" s="30" t="s">
        <v>397</v>
      </c>
      <c r="L448" s="10" t="s">
        <v>3671</v>
      </c>
      <c r="M448" s="28" t="str">
        <f t="shared" ref="M448:Q448" si="2689">IFERROR(IF(FIND(M$1,$F448)&gt;1,"Age - Children",""),"")</f>
        <v/>
      </c>
      <c r="N448" s="28" t="str">
        <f t="shared" si="2689"/>
        <v/>
      </c>
      <c r="O448" s="28" t="str">
        <f t="shared" si="2689"/>
        <v/>
      </c>
      <c r="P448" s="28" t="str">
        <f t="shared" si="2689"/>
        <v/>
      </c>
      <c r="Q448" s="28" t="str">
        <f t="shared" si="2689"/>
        <v/>
      </c>
      <c r="R448" s="28" t="str">
        <f t="shared" ref="R448:T448" si="2690">IFERROR(IF(FIND(R$1,$F448)&gt;1,"Age - Elderly",""),"")</f>
        <v/>
      </c>
      <c r="S448" s="28" t="str">
        <f t="shared" si="2690"/>
        <v/>
      </c>
      <c r="T448" s="28" t="str">
        <f t="shared" si="2690"/>
        <v/>
      </c>
      <c r="U448" s="28" t="str">
        <f t="shared" si="3"/>
        <v/>
      </c>
      <c r="V448" s="28" t="str">
        <f t="shared" si="4"/>
        <v/>
      </c>
      <c r="X448" s="28" t="str">
        <f t="shared" si="5"/>
        <v/>
      </c>
      <c r="Y448" s="28" t="str">
        <f t="shared" si="6"/>
        <v/>
      </c>
      <c r="Z448" s="28" t="str">
        <f t="shared" si="7"/>
        <v/>
      </c>
      <c r="AB448" s="28" t="str">
        <f t="shared" si="8"/>
        <v/>
      </c>
      <c r="AD448" s="28" t="str">
        <f t="shared" si="9"/>
        <v/>
      </c>
      <c r="AG448" s="28" t="str">
        <f t="shared" ref="AG448:AL448" si="2691">IFERROR(IF(FIND(AG$1,$F448)&gt;1,AG$1,""),"")</f>
        <v/>
      </c>
      <c r="AH448" s="28" t="str">
        <f t="shared" si="2691"/>
        <v/>
      </c>
      <c r="AI448" s="28" t="str">
        <f t="shared" si="2691"/>
        <v/>
      </c>
      <c r="AJ448" s="28" t="str">
        <f t="shared" si="2691"/>
        <v/>
      </c>
      <c r="AK448" s="28" t="str">
        <f t="shared" si="2691"/>
        <v/>
      </c>
      <c r="AL448" s="28" t="str">
        <f t="shared" si="2691"/>
        <v/>
      </c>
      <c r="AM448" s="28" t="str">
        <f t="shared" si="11"/>
        <v/>
      </c>
      <c r="AN448" s="28" t="str">
        <f t="shared" ref="AN448:AQ448" si="2692">IFERROR(IF(FIND(AN$1,$F448)&gt;1,"Status - LGBT",""),"")</f>
        <v/>
      </c>
      <c r="AO448" s="28" t="str">
        <f t="shared" si="2692"/>
        <v/>
      </c>
      <c r="AP448" s="28" t="str">
        <f t="shared" si="2692"/>
        <v/>
      </c>
      <c r="AQ448" s="28" t="str">
        <f t="shared" si="2692"/>
        <v/>
      </c>
      <c r="AR448" s="28" t="str">
        <f t="shared" ref="AR448:AV448" si="2693">IFERROR(IF(FIND(AR$1,$F448)&gt;1,"BME",""),"")</f>
        <v/>
      </c>
      <c r="AS448" s="28" t="str">
        <f t="shared" si="2693"/>
        <v/>
      </c>
      <c r="AT448" s="28" t="str">
        <f t="shared" si="2693"/>
        <v/>
      </c>
      <c r="AU448" s="28" t="str">
        <f t="shared" si="2693"/>
        <v/>
      </c>
      <c r="AV448" s="28" t="str">
        <f t="shared" si="2693"/>
        <v/>
      </c>
      <c r="AW448" s="28" t="str">
        <f t="shared" ref="AW448:BC448" si="2694">IFERROR(IF(FIND(AW$1,$F448)&gt;1,AW$1,""),"")</f>
        <v/>
      </c>
      <c r="AX448" s="28" t="str">
        <f t="shared" si="2694"/>
        <v/>
      </c>
      <c r="AY448" s="28" t="str">
        <f t="shared" si="2694"/>
        <v/>
      </c>
      <c r="AZ448" s="28" t="str">
        <f t="shared" si="2694"/>
        <v/>
      </c>
      <c r="BA448" s="28" t="str">
        <f t="shared" si="2694"/>
        <v/>
      </c>
      <c r="BB448" s="28" t="str">
        <f t="shared" si="2694"/>
        <v/>
      </c>
      <c r="BC448" s="28" t="str">
        <f t="shared" si="2694"/>
        <v/>
      </c>
      <c r="BD448" s="28" t="str">
        <f t="shared" si="15"/>
        <v/>
      </c>
      <c r="BG448" s="2" t="s">
        <v>3672</v>
      </c>
      <c r="BI448" s="2" t="s">
        <v>399</v>
      </c>
      <c r="BJ448" s="28" t="str">
        <f t="shared" si="16"/>
        <v/>
      </c>
      <c r="BK448" s="28" t="str">
        <f t="shared" si="17"/>
        <v/>
      </c>
      <c r="BM448" s="2" t="s">
        <v>98</v>
      </c>
      <c r="BU448" s="50" t="s">
        <v>593</v>
      </c>
      <c r="BV448" s="12"/>
      <c r="BW448" s="12"/>
      <c r="BX448" s="12"/>
      <c r="BY448" s="42" t="str">
        <f t="shared" si="18"/>
        <v>LS22;</v>
      </c>
      <c r="BZ448" s="42"/>
    </row>
    <row r="449" spans="1:78" ht="15">
      <c r="A449" s="16" t="s">
        <v>37</v>
      </c>
      <c r="B449" s="28">
        <f>VLOOKUP(A449,Organisations!$A$2:$B$7,2,FALSE)</f>
        <v>2</v>
      </c>
      <c r="C449" s="16" t="s">
        <v>3674</v>
      </c>
      <c r="D449" s="16" t="s">
        <v>3675</v>
      </c>
      <c r="E449" s="28" t="str">
        <f t="shared" si="0"/>
        <v>An afternoon to sit and watch a film on the big screen, with a cinema experience of hot dogs, popcorn and choc ices. Thi</v>
      </c>
      <c r="F449" s="16" t="s">
        <v>3677</v>
      </c>
      <c r="G449" s="16" t="s">
        <v>68</v>
      </c>
      <c r="H449" s="54"/>
      <c r="K449" s="26" t="s">
        <v>3678</v>
      </c>
      <c r="L449" s="16" t="s">
        <v>3679</v>
      </c>
      <c r="M449" s="28" t="str">
        <f t="shared" ref="M449:Q449" si="2695">IFERROR(IF(FIND(M$1,$F449)&gt;1,"Age - Children",""),"")</f>
        <v/>
      </c>
      <c r="N449" s="28" t="str">
        <f t="shared" si="2695"/>
        <v/>
      </c>
      <c r="O449" s="28" t="str">
        <f t="shared" si="2695"/>
        <v/>
      </c>
      <c r="P449" s="28" t="str">
        <f t="shared" si="2695"/>
        <v/>
      </c>
      <c r="Q449" s="28" t="str">
        <f t="shared" si="2695"/>
        <v/>
      </c>
      <c r="R449" s="28" t="str">
        <f t="shared" ref="R449:T449" si="2696">IFERROR(IF(FIND(R$1,$F449)&gt;1,"Age - Elderly",""),"")</f>
        <v/>
      </c>
      <c r="S449" s="28" t="str">
        <f t="shared" si="2696"/>
        <v/>
      </c>
      <c r="T449" s="28" t="str">
        <f t="shared" si="2696"/>
        <v/>
      </c>
      <c r="U449" s="28" t="str">
        <f t="shared" si="3"/>
        <v/>
      </c>
      <c r="V449" s="28" t="str">
        <f t="shared" si="4"/>
        <v/>
      </c>
      <c r="X449" s="28" t="str">
        <f t="shared" si="5"/>
        <v/>
      </c>
      <c r="Y449" s="28" t="str">
        <f t="shared" si="6"/>
        <v/>
      </c>
      <c r="Z449" s="28" t="str">
        <f t="shared" si="7"/>
        <v/>
      </c>
      <c r="AB449" s="28" t="str">
        <f t="shared" si="8"/>
        <v/>
      </c>
      <c r="AD449" s="28" t="str">
        <f t="shared" si="9"/>
        <v/>
      </c>
      <c r="AG449" s="28" t="str">
        <f t="shared" ref="AG449:AL449" si="2697">IFERROR(IF(FIND(AG$1,$F449)&gt;1,AG$1,""),"")</f>
        <v/>
      </c>
      <c r="AH449" s="28" t="str">
        <f t="shared" si="2697"/>
        <v/>
      </c>
      <c r="AI449" s="28" t="str">
        <f t="shared" si="2697"/>
        <v/>
      </c>
      <c r="AJ449" s="28" t="str">
        <f t="shared" si="2697"/>
        <v/>
      </c>
      <c r="AK449" s="28" t="str">
        <f t="shared" si="2697"/>
        <v/>
      </c>
      <c r="AL449" s="28" t="str">
        <f t="shared" si="2697"/>
        <v/>
      </c>
      <c r="AM449" s="28" t="str">
        <f t="shared" si="11"/>
        <v/>
      </c>
      <c r="AN449" s="28" t="str">
        <f t="shared" ref="AN449:AQ449" si="2698">IFERROR(IF(FIND(AN$1,$F449)&gt;1,"Status - LGBT",""),"")</f>
        <v/>
      </c>
      <c r="AO449" s="28" t="str">
        <f t="shared" si="2698"/>
        <v/>
      </c>
      <c r="AP449" s="28" t="str">
        <f t="shared" si="2698"/>
        <v/>
      </c>
      <c r="AQ449" s="28" t="str">
        <f t="shared" si="2698"/>
        <v/>
      </c>
      <c r="AR449" s="28" t="str">
        <f t="shared" ref="AR449:AV449" si="2699">IFERROR(IF(FIND(AR$1,$F449)&gt;1,"BME",""),"")</f>
        <v/>
      </c>
      <c r="AS449" s="28" t="str">
        <f t="shared" si="2699"/>
        <v/>
      </c>
      <c r="AT449" s="28" t="str">
        <f t="shared" si="2699"/>
        <v/>
      </c>
      <c r="AU449" s="28" t="str">
        <f t="shared" si="2699"/>
        <v/>
      </c>
      <c r="AV449" s="28" t="str">
        <f t="shared" si="2699"/>
        <v/>
      </c>
      <c r="AW449" s="28" t="str">
        <f t="shared" ref="AW449:BC449" si="2700">IFERROR(IF(FIND(AW$1,$F449)&gt;1,AW$1,""),"")</f>
        <v/>
      </c>
      <c r="AX449" s="28" t="str">
        <f t="shared" si="2700"/>
        <v/>
      </c>
      <c r="AY449" s="28" t="str">
        <f t="shared" si="2700"/>
        <v/>
      </c>
      <c r="AZ449" s="28" t="str">
        <f t="shared" si="2700"/>
        <v/>
      </c>
      <c r="BA449" s="28" t="str">
        <f t="shared" si="2700"/>
        <v/>
      </c>
      <c r="BB449" s="28" t="str">
        <f t="shared" si="2700"/>
        <v/>
      </c>
      <c r="BC449" s="28" t="str">
        <f t="shared" si="2700"/>
        <v/>
      </c>
      <c r="BD449" s="28" t="str">
        <f t="shared" si="15"/>
        <v/>
      </c>
      <c r="BG449" s="2" t="s">
        <v>3672</v>
      </c>
      <c r="BI449" s="2" t="s">
        <v>399</v>
      </c>
      <c r="BJ449" s="28" t="str">
        <f t="shared" si="16"/>
        <v/>
      </c>
      <c r="BK449" s="28" t="str">
        <f t="shared" si="17"/>
        <v/>
      </c>
      <c r="BM449" s="2" t="s">
        <v>98</v>
      </c>
      <c r="BQ449" s="2" t="s">
        <v>2863</v>
      </c>
      <c r="BU449" s="18"/>
      <c r="BV449" s="47" t="s">
        <v>575</v>
      </c>
      <c r="BW449" s="18"/>
      <c r="BX449" s="18"/>
      <c r="BY449" s="42" t="str">
        <f t="shared" si="18"/>
        <v>LS12</v>
      </c>
      <c r="BZ449" s="43"/>
    </row>
    <row r="450" spans="1:78" ht="15">
      <c r="A450" s="10" t="s">
        <v>37</v>
      </c>
      <c r="B450" s="28">
        <f>VLOOKUP(A450,Organisations!$A$2:$B$7,2,FALSE)</f>
        <v>2</v>
      </c>
      <c r="C450" s="10" t="s">
        <v>3680</v>
      </c>
      <c r="D450" s="10" t="s">
        <v>3681</v>
      </c>
      <c r="E450" s="28" t="str">
        <f t="shared" si="0"/>
        <v xml:space="preserve">Great opportunity to meet friends and enjoy company after a long weekend at home Come and Join us for Breakfast, a game </v>
      </c>
      <c r="F450" s="10" t="s">
        <v>3683</v>
      </c>
      <c r="G450" s="10" t="s">
        <v>3684</v>
      </c>
      <c r="H450" s="55" t="s">
        <v>3685</v>
      </c>
      <c r="K450" s="30" t="s">
        <v>397</v>
      </c>
      <c r="L450" s="10" t="s">
        <v>3686</v>
      </c>
      <c r="M450" s="28" t="str">
        <f t="shared" ref="M450:Q450" si="2701">IFERROR(IF(FIND(M$1,$F450)&gt;1,"Age - Children",""),"")</f>
        <v/>
      </c>
      <c r="N450" s="28" t="str">
        <f t="shared" si="2701"/>
        <v/>
      </c>
      <c r="O450" s="28" t="str">
        <f t="shared" si="2701"/>
        <v/>
      </c>
      <c r="P450" s="28" t="str">
        <f t="shared" si="2701"/>
        <v/>
      </c>
      <c r="Q450" s="28" t="str">
        <f t="shared" si="2701"/>
        <v/>
      </c>
      <c r="R450" s="28" t="str">
        <f t="shared" ref="R450:T450" si="2702">IFERROR(IF(FIND(R$1,$F450)&gt;1,"Age - Elderly",""),"")</f>
        <v/>
      </c>
      <c r="S450" s="28" t="str">
        <f t="shared" si="2702"/>
        <v/>
      </c>
      <c r="T450" s="28" t="str">
        <f t="shared" si="2702"/>
        <v/>
      </c>
      <c r="U450" s="28" t="str">
        <f t="shared" si="3"/>
        <v/>
      </c>
      <c r="V450" s="28" t="str">
        <f t="shared" si="4"/>
        <v/>
      </c>
      <c r="X450" s="28" t="str">
        <f t="shared" si="5"/>
        <v/>
      </c>
      <c r="Y450" s="28" t="str">
        <f t="shared" si="6"/>
        <v/>
      </c>
      <c r="Z450" s="28" t="str">
        <f t="shared" si="7"/>
        <v/>
      </c>
      <c r="AB450" s="28" t="str">
        <f t="shared" si="8"/>
        <v/>
      </c>
      <c r="AD450" s="28" t="str">
        <f t="shared" si="9"/>
        <v/>
      </c>
      <c r="AG450" s="28" t="str">
        <f t="shared" ref="AG450:AL450" si="2703">IFERROR(IF(FIND(AG$1,$F450)&gt;1,AG$1,""),"")</f>
        <v/>
      </c>
      <c r="AH450" s="28" t="str">
        <f t="shared" si="2703"/>
        <v/>
      </c>
      <c r="AI450" s="28" t="str">
        <f t="shared" si="2703"/>
        <v/>
      </c>
      <c r="AJ450" s="28" t="str">
        <f t="shared" si="2703"/>
        <v/>
      </c>
      <c r="AK450" s="28" t="str">
        <f t="shared" si="2703"/>
        <v/>
      </c>
      <c r="AL450" s="28" t="str">
        <f t="shared" si="2703"/>
        <v/>
      </c>
      <c r="AM450" s="28" t="str">
        <f t="shared" si="11"/>
        <v/>
      </c>
      <c r="AN450" s="28" t="str">
        <f t="shared" ref="AN450:AQ450" si="2704">IFERROR(IF(FIND(AN$1,$F450)&gt;1,"Status - LGBT",""),"")</f>
        <v/>
      </c>
      <c r="AO450" s="28" t="str">
        <f t="shared" si="2704"/>
        <v/>
      </c>
      <c r="AP450" s="28" t="str">
        <f t="shared" si="2704"/>
        <v/>
      </c>
      <c r="AQ450" s="28" t="str">
        <f t="shared" si="2704"/>
        <v/>
      </c>
      <c r="AR450" s="28" t="str">
        <f t="shared" ref="AR450:AV450" si="2705">IFERROR(IF(FIND(AR$1,$F450)&gt;1,"BME",""),"")</f>
        <v/>
      </c>
      <c r="AS450" s="28" t="str">
        <f t="shared" si="2705"/>
        <v/>
      </c>
      <c r="AT450" s="28" t="str">
        <f t="shared" si="2705"/>
        <v/>
      </c>
      <c r="AU450" s="28" t="str">
        <f t="shared" si="2705"/>
        <v/>
      </c>
      <c r="AV450" s="28" t="str">
        <f t="shared" si="2705"/>
        <v/>
      </c>
      <c r="AW450" s="28" t="str">
        <f t="shared" ref="AW450:BC450" si="2706">IFERROR(IF(FIND(AW$1,$F450)&gt;1,AW$1,""),"")</f>
        <v/>
      </c>
      <c r="AX450" s="28" t="str">
        <f t="shared" si="2706"/>
        <v/>
      </c>
      <c r="AY450" s="28" t="str">
        <f t="shared" si="2706"/>
        <v/>
      </c>
      <c r="AZ450" s="28" t="str">
        <f t="shared" si="2706"/>
        <v/>
      </c>
      <c r="BA450" s="28" t="str">
        <f t="shared" si="2706"/>
        <v/>
      </c>
      <c r="BB450" s="28" t="str">
        <f t="shared" si="2706"/>
        <v/>
      </c>
      <c r="BC450" s="28" t="str">
        <f t="shared" si="2706"/>
        <v/>
      </c>
      <c r="BD450" s="28" t="str">
        <f t="shared" si="15"/>
        <v/>
      </c>
      <c r="BG450" s="2" t="s">
        <v>3672</v>
      </c>
      <c r="BI450" s="2" t="s">
        <v>399</v>
      </c>
      <c r="BJ450" s="28" t="str">
        <f t="shared" si="16"/>
        <v/>
      </c>
      <c r="BK450" s="28" t="str">
        <f t="shared" si="17"/>
        <v/>
      </c>
      <c r="BM450" s="2" t="s">
        <v>98</v>
      </c>
      <c r="BU450" s="12"/>
      <c r="BV450" s="50" t="s">
        <v>575</v>
      </c>
      <c r="BW450" s="12"/>
      <c r="BX450" s="12"/>
      <c r="BY450" s="42" t="str">
        <f t="shared" si="18"/>
        <v>LS12</v>
      </c>
      <c r="BZ450" s="42"/>
    </row>
    <row r="451" spans="1:78" ht="15">
      <c r="A451" s="16" t="s">
        <v>37</v>
      </c>
      <c r="B451" s="28">
        <f>VLOOKUP(A451,Organisations!$A$2:$B$7,2,FALSE)</f>
        <v>2</v>
      </c>
      <c r="C451" s="16" t="s">
        <v>3687</v>
      </c>
      <c r="D451" s="16" t="s">
        <v>3688</v>
      </c>
      <c r="E451" s="28" t="str">
        <f t="shared" si="0"/>
        <v xml:space="preserve">This is a session designed to teach people how to use a computer. You will learn how to use online banking, how to shop </v>
      </c>
      <c r="F451" s="16" t="s">
        <v>3691</v>
      </c>
      <c r="G451" s="16" t="s">
        <v>68</v>
      </c>
      <c r="H451" s="17"/>
      <c r="K451" s="26" t="s">
        <v>3678</v>
      </c>
      <c r="L451" s="16" t="s">
        <v>3671</v>
      </c>
      <c r="M451" s="28" t="str">
        <f t="shared" ref="M451:Q451" si="2707">IFERROR(IF(FIND(M$1,$F451)&gt;1,"Age - Children",""),"")</f>
        <v/>
      </c>
      <c r="N451" s="28" t="str">
        <f t="shared" si="2707"/>
        <v/>
      </c>
      <c r="O451" s="28" t="str">
        <f t="shared" si="2707"/>
        <v/>
      </c>
      <c r="P451" s="28" t="str">
        <f t="shared" si="2707"/>
        <v/>
      </c>
      <c r="Q451" s="28" t="str">
        <f t="shared" si="2707"/>
        <v/>
      </c>
      <c r="R451" s="28" t="str">
        <f t="shared" ref="R451:T451" si="2708">IFERROR(IF(FIND(R$1,$F451)&gt;1,"Age - Elderly",""),"")</f>
        <v/>
      </c>
      <c r="S451" s="28" t="str">
        <f t="shared" si="2708"/>
        <v/>
      </c>
      <c r="T451" s="28" t="str">
        <f t="shared" si="2708"/>
        <v/>
      </c>
      <c r="U451" s="28" t="str">
        <f t="shared" si="3"/>
        <v/>
      </c>
      <c r="V451" s="28" t="str">
        <f t="shared" si="4"/>
        <v/>
      </c>
      <c r="X451" s="28" t="str">
        <f t="shared" si="5"/>
        <v/>
      </c>
      <c r="Y451" s="28" t="str">
        <f t="shared" si="6"/>
        <v/>
      </c>
      <c r="Z451" s="28" t="str">
        <f t="shared" si="7"/>
        <v/>
      </c>
      <c r="AB451" s="28" t="str">
        <f t="shared" si="8"/>
        <v/>
      </c>
      <c r="AD451" s="28" t="str">
        <f t="shared" si="9"/>
        <v/>
      </c>
      <c r="AG451" s="28" t="str">
        <f t="shared" ref="AG451:AL451" si="2709">IFERROR(IF(FIND(AG$1,$F451)&gt;1,AG$1,""),"")</f>
        <v/>
      </c>
      <c r="AH451" s="28" t="str">
        <f t="shared" si="2709"/>
        <v/>
      </c>
      <c r="AI451" s="28" t="str">
        <f t="shared" si="2709"/>
        <v/>
      </c>
      <c r="AJ451" s="28" t="str">
        <f t="shared" si="2709"/>
        <v/>
      </c>
      <c r="AK451" s="28" t="str">
        <f t="shared" si="2709"/>
        <v/>
      </c>
      <c r="AL451" s="28" t="str">
        <f t="shared" si="2709"/>
        <v/>
      </c>
      <c r="AM451" s="28" t="str">
        <f t="shared" si="11"/>
        <v/>
      </c>
      <c r="AN451" s="28" t="str">
        <f t="shared" ref="AN451:AQ451" si="2710">IFERROR(IF(FIND(AN$1,$F451)&gt;1,"Status - LGBT",""),"")</f>
        <v/>
      </c>
      <c r="AO451" s="28" t="str">
        <f t="shared" si="2710"/>
        <v/>
      </c>
      <c r="AP451" s="28" t="str">
        <f t="shared" si="2710"/>
        <v/>
      </c>
      <c r="AQ451" s="28" t="str">
        <f t="shared" si="2710"/>
        <v/>
      </c>
      <c r="AR451" s="28" t="str">
        <f t="shared" ref="AR451:AV451" si="2711">IFERROR(IF(FIND(AR$1,$F451)&gt;1,"BME",""),"")</f>
        <v/>
      </c>
      <c r="AS451" s="28" t="str">
        <f t="shared" si="2711"/>
        <v/>
      </c>
      <c r="AT451" s="28" t="str">
        <f t="shared" si="2711"/>
        <v/>
      </c>
      <c r="AU451" s="28" t="str">
        <f t="shared" si="2711"/>
        <v/>
      </c>
      <c r="AV451" s="28" t="str">
        <f t="shared" si="2711"/>
        <v/>
      </c>
      <c r="AW451" s="28" t="str">
        <f t="shared" ref="AW451:BC451" si="2712">IFERROR(IF(FIND(AW$1,$F451)&gt;1,AW$1,""),"")</f>
        <v/>
      </c>
      <c r="AX451" s="28" t="str">
        <f t="shared" si="2712"/>
        <v/>
      </c>
      <c r="AY451" s="28" t="str">
        <f t="shared" si="2712"/>
        <v/>
      </c>
      <c r="AZ451" s="28" t="str">
        <f t="shared" si="2712"/>
        <v/>
      </c>
      <c r="BA451" s="28" t="str">
        <f t="shared" si="2712"/>
        <v/>
      </c>
      <c r="BB451" s="28" t="str">
        <f t="shared" si="2712"/>
        <v/>
      </c>
      <c r="BC451" s="28" t="str">
        <f t="shared" si="2712"/>
        <v/>
      </c>
      <c r="BD451" s="28" t="str">
        <f t="shared" si="15"/>
        <v/>
      </c>
      <c r="BG451" s="2" t="s">
        <v>3672</v>
      </c>
      <c r="BI451" s="2" t="s">
        <v>399</v>
      </c>
      <c r="BJ451" s="28" t="str">
        <f t="shared" si="16"/>
        <v/>
      </c>
      <c r="BK451" s="28" t="str">
        <f t="shared" si="17"/>
        <v/>
      </c>
      <c r="BM451" s="2" t="s">
        <v>98</v>
      </c>
      <c r="BU451" s="18"/>
      <c r="BV451" s="47" t="s">
        <v>575</v>
      </c>
      <c r="BW451" s="18"/>
      <c r="BX451" s="18"/>
      <c r="BY451" s="42" t="str">
        <f t="shared" si="18"/>
        <v>LS12</v>
      </c>
      <c r="BZ451" s="43"/>
    </row>
    <row r="452" spans="1:78" ht="15">
      <c r="A452" s="10" t="s">
        <v>37</v>
      </c>
      <c r="B452" s="28">
        <f>VLOOKUP(A452,Organisations!$A$2:$B$7,2,FALSE)</f>
        <v>2</v>
      </c>
      <c r="C452" s="10" t="s">
        <v>3693</v>
      </c>
      <c r="D452" s="10" t="s">
        <v>3694</v>
      </c>
      <c r="E452" s="28" t="str">
        <f t="shared" si="0"/>
        <v>tbc</v>
      </c>
      <c r="F452" s="10" t="s">
        <v>3670</v>
      </c>
      <c r="G452" s="10" t="s">
        <v>68</v>
      </c>
      <c r="H452" s="11"/>
      <c r="K452" s="30" t="s">
        <v>397</v>
      </c>
      <c r="L452" s="10" t="s">
        <v>3671</v>
      </c>
      <c r="M452" s="28" t="str">
        <f t="shared" ref="M452:Q452" si="2713">IFERROR(IF(FIND(M$1,$F452)&gt;1,"Age - Children",""),"")</f>
        <v/>
      </c>
      <c r="N452" s="28" t="str">
        <f t="shared" si="2713"/>
        <v/>
      </c>
      <c r="O452" s="28" t="str">
        <f t="shared" si="2713"/>
        <v/>
      </c>
      <c r="P452" s="28" t="str">
        <f t="shared" si="2713"/>
        <v/>
      </c>
      <c r="Q452" s="28" t="str">
        <f t="shared" si="2713"/>
        <v/>
      </c>
      <c r="R452" s="28" t="str">
        <f t="shared" ref="R452:T452" si="2714">IFERROR(IF(FIND(R$1,$F452)&gt;1,"Age - Elderly",""),"")</f>
        <v/>
      </c>
      <c r="S452" s="28" t="str">
        <f t="shared" si="2714"/>
        <v/>
      </c>
      <c r="T452" s="28" t="str">
        <f t="shared" si="2714"/>
        <v/>
      </c>
      <c r="U452" s="28" t="str">
        <f t="shared" si="3"/>
        <v/>
      </c>
      <c r="V452" s="28" t="str">
        <f t="shared" si="4"/>
        <v/>
      </c>
      <c r="X452" s="28" t="str">
        <f t="shared" si="5"/>
        <v/>
      </c>
      <c r="Y452" s="28" t="str">
        <f t="shared" si="6"/>
        <v/>
      </c>
      <c r="Z452" s="28" t="str">
        <f t="shared" si="7"/>
        <v/>
      </c>
      <c r="AB452" s="28" t="str">
        <f t="shared" si="8"/>
        <v/>
      </c>
      <c r="AD452" s="28" t="str">
        <f t="shared" si="9"/>
        <v/>
      </c>
      <c r="AG452" s="28" t="str">
        <f t="shared" ref="AG452:AL452" si="2715">IFERROR(IF(FIND(AG$1,$F452)&gt;1,AG$1,""),"")</f>
        <v/>
      </c>
      <c r="AH452" s="28" t="str">
        <f t="shared" si="2715"/>
        <v/>
      </c>
      <c r="AI452" s="28" t="str">
        <f t="shared" si="2715"/>
        <v/>
      </c>
      <c r="AJ452" s="28" t="str">
        <f t="shared" si="2715"/>
        <v/>
      </c>
      <c r="AK452" s="28" t="str">
        <f t="shared" si="2715"/>
        <v/>
      </c>
      <c r="AL452" s="28" t="str">
        <f t="shared" si="2715"/>
        <v/>
      </c>
      <c r="AM452" s="28" t="str">
        <f t="shared" si="11"/>
        <v/>
      </c>
      <c r="AN452" s="28" t="str">
        <f t="shared" ref="AN452:AQ452" si="2716">IFERROR(IF(FIND(AN$1,$F452)&gt;1,"Status - LGBT",""),"")</f>
        <v/>
      </c>
      <c r="AO452" s="28" t="str">
        <f t="shared" si="2716"/>
        <v/>
      </c>
      <c r="AP452" s="28" t="str">
        <f t="shared" si="2716"/>
        <v/>
      </c>
      <c r="AQ452" s="28" t="str">
        <f t="shared" si="2716"/>
        <v/>
      </c>
      <c r="AR452" s="28" t="str">
        <f t="shared" ref="AR452:AV452" si="2717">IFERROR(IF(FIND(AR$1,$F452)&gt;1,"BME",""),"")</f>
        <v/>
      </c>
      <c r="AS452" s="28" t="str">
        <f t="shared" si="2717"/>
        <v/>
      </c>
      <c r="AT452" s="28" t="str">
        <f t="shared" si="2717"/>
        <v/>
      </c>
      <c r="AU452" s="28" t="str">
        <f t="shared" si="2717"/>
        <v/>
      </c>
      <c r="AV452" s="28" t="str">
        <f t="shared" si="2717"/>
        <v/>
      </c>
      <c r="AW452" s="28" t="str">
        <f t="shared" ref="AW452:BC452" si="2718">IFERROR(IF(FIND(AW$1,$F452)&gt;1,AW$1,""),"")</f>
        <v/>
      </c>
      <c r="AX452" s="28" t="str">
        <f t="shared" si="2718"/>
        <v/>
      </c>
      <c r="AY452" s="28" t="str">
        <f t="shared" si="2718"/>
        <v/>
      </c>
      <c r="AZ452" s="28" t="str">
        <f t="shared" si="2718"/>
        <v/>
      </c>
      <c r="BA452" s="28" t="str">
        <f t="shared" si="2718"/>
        <v/>
      </c>
      <c r="BB452" s="28" t="str">
        <f t="shared" si="2718"/>
        <v/>
      </c>
      <c r="BC452" s="28" t="str">
        <f t="shared" si="2718"/>
        <v/>
      </c>
      <c r="BD452" s="28" t="str">
        <f t="shared" si="15"/>
        <v/>
      </c>
      <c r="BG452" s="2" t="s">
        <v>3672</v>
      </c>
      <c r="BI452" s="2" t="s">
        <v>399</v>
      </c>
      <c r="BJ452" s="28" t="str">
        <f t="shared" si="16"/>
        <v/>
      </c>
      <c r="BK452" s="28" t="str">
        <f t="shared" si="17"/>
        <v/>
      </c>
      <c r="BM452" s="2" t="s">
        <v>98</v>
      </c>
      <c r="BU452" s="12"/>
      <c r="BV452" s="50" t="s">
        <v>575</v>
      </c>
      <c r="BW452" s="12"/>
      <c r="BX452" s="12"/>
      <c r="BY452" s="42" t="str">
        <f t="shared" si="18"/>
        <v>LS12</v>
      </c>
      <c r="BZ452" s="42"/>
    </row>
    <row r="453" spans="1:78" ht="15">
      <c r="A453" s="16" t="s">
        <v>37</v>
      </c>
      <c r="B453" s="28">
        <f>VLOOKUP(A453,Organisations!$A$2:$B$7,2,FALSE)</f>
        <v>2</v>
      </c>
      <c r="C453" s="16" t="s">
        <v>3696</v>
      </c>
      <c r="D453" s="16" t="s">
        <v>3697</v>
      </c>
      <c r="E453" s="28" t="str">
        <f t="shared" si="0"/>
        <v>Are you a patient at Armley Moor Health Centre? Do you want to be a little more active but don’t know where to start? If</v>
      </c>
      <c r="F453" s="16" t="s">
        <v>3699</v>
      </c>
      <c r="G453" s="16" t="s">
        <v>68</v>
      </c>
      <c r="H453" s="17"/>
      <c r="K453" s="26" t="s">
        <v>3678</v>
      </c>
      <c r="L453" s="18"/>
      <c r="M453" s="28" t="str">
        <f t="shared" ref="M453:Q453" si="2719">IFERROR(IF(FIND(M$1,$F453)&gt;1,"Age - Children",""),"")</f>
        <v/>
      </c>
      <c r="N453" s="28" t="str">
        <f t="shared" si="2719"/>
        <v/>
      </c>
      <c r="O453" s="28" t="str">
        <f t="shared" si="2719"/>
        <v/>
      </c>
      <c r="P453" s="28" t="str">
        <f t="shared" si="2719"/>
        <v/>
      </c>
      <c r="Q453" s="28" t="str">
        <f t="shared" si="2719"/>
        <v/>
      </c>
      <c r="R453" s="28" t="str">
        <f t="shared" ref="R453:T453" si="2720">IFERROR(IF(FIND(R$1,$F453)&gt;1,"Age - Elderly",""),"")</f>
        <v/>
      </c>
      <c r="S453" s="28" t="str">
        <f t="shared" si="2720"/>
        <v/>
      </c>
      <c r="T453" s="28" t="str">
        <f t="shared" si="2720"/>
        <v/>
      </c>
      <c r="U453" s="28" t="str">
        <f t="shared" si="3"/>
        <v/>
      </c>
      <c r="V453" s="28" t="str">
        <f t="shared" si="4"/>
        <v/>
      </c>
      <c r="X453" s="28" t="str">
        <f t="shared" si="5"/>
        <v/>
      </c>
      <c r="Y453" s="28" t="str">
        <f t="shared" si="6"/>
        <v/>
      </c>
      <c r="Z453" s="28" t="str">
        <f t="shared" si="7"/>
        <v/>
      </c>
      <c r="AB453" s="28" t="str">
        <f t="shared" si="8"/>
        <v/>
      </c>
      <c r="AD453" s="28" t="str">
        <f t="shared" si="9"/>
        <v/>
      </c>
      <c r="AG453" s="28" t="str">
        <f t="shared" ref="AG453:AL453" si="2721">IFERROR(IF(FIND(AG$1,$F453)&gt;1,AG$1,""),"")</f>
        <v/>
      </c>
      <c r="AH453" s="28" t="str">
        <f t="shared" si="2721"/>
        <v/>
      </c>
      <c r="AI453" s="28" t="str">
        <f t="shared" si="2721"/>
        <v/>
      </c>
      <c r="AJ453" s="28" t="str">
        <f t="shared" si="2721"/>
        <v/>
      </c>
      <c r="AK453" s="28" t="str">
        <f t="shared" si="2721"/>
        <v/>
      </c>
      <c r="AL453" s="28" t="str">
        <f t="shared" si="2721"/>
        <v/>
      </c>
      <c r="AM453" s="28" t="str">
        <f t="shared" si="11"/>
        <v/>
      </c>
      <c r="AN453" s="28" t="str">
        <f t="shared" ref="AN453:AQ453" si="2722">IFERROR(IF(FIND(AN$1,$F453)&gt;1,"Status - LGBT",""),"")</f>
        <v/>
      </c>
      <c r="AO453" s="28" t="str">
        <f t="shared" si="2722"/>
        <v/>
      </c>
      <c r="AP453" s="28" t="str">
        <f t="shared" si="2722"/>
        <v/>
      </c>
      <c r="AQ453" s="28" t="str">
        <f t="shared" si="2722"/>
        <v/>
      </c>
      <c r="AR453" s="28" t="str">
        <f t="shared" ref="AR453:AV453" si="2723">IFERROR(IF(FIND(AR$1,$F453)&gt;1,"BME",""),"")</f>
        <v/>
      </c>
      <c r="AS453" s="28" t="str">
        <f t="shared" si="2723"/>
        <v/>
      </c>
      <c r="AT453" s="28" t="str">
        <f t="shared" si="2723"/>
        <v/>
      </c>
      <c r="AU453" s="28" t="str">
        <f t="shared" si="2723"/>
        <v/>
      </c>
      <c r="AV453" s="28" t="str">
        <f t="shared" si="2723"/>
        <v/>
      </c>
      <c r="AW453" s="28" t="str">
        <f t="shared" ref="AW453:BC453" si="2724">IFERROR(IF(FIND(AW$1,$F453)&gt;1,AW$1,""),"")</f>
        <v/>
      </c>
      <c r="AX453" s="28" t="str">
        <f t="shared" si="2724"/>
        <v/>
      </c>
      <c r="AY453" s="28" t="str">
        <f t="shared" si="2724"/>
        <v/>
      </c>
      <c r="AZ453" s="28" t="str">
        <f t="shared" si="2724"/>
        <v/>
      </c>
      <c r="BA453" s="28" t="str">
        <f t="shared" si="2724"/>
        <v/>
      </c>
      <c r="BB453" s="28" t="str">
        <f t="shared" si="2724"/>
        <v/>
      </c>
      <c r="BC453" s="28" t="str">
        <f t="shared" si="2724"/>
        <v/>
      </c>
      <c r="BD453" s="28" t="str">
        <f t="shared" si="15"/>
        <v/>
      </c>
      <c r="BG453" s="2" t="s">
        <v>3700</v>
      </c>
      <c r="BI453" s="2" t="s">
        <v>3269</v>
      </c>
      <c r="BJ453" s="28" t="str">
        <f t="shared" si="16"/>
        <v>Leeds</v>
      </c>
      <c r="BK453" s="28" t="str">
        <f t="shared" si="17"/>
        <v>West Yorkshire</v>
      </c>
      <c r="BM453" s="2" t="s">
        <v>98</v>
      </c>
      <c r="BU453" s="18"/>
      <c r="BV453" s="47" t="s">
        <v>575</v>
      </c>
      <c r="BW453" s="18"/>
      <c r="BX453" s="18"/>
      <c r="BY453" s="42" t="str">
        <f t="shared" si="18"/>
        <v>LS12</v>
      </c>
      <c r="BZ453" s="43"/>
    </row>
    <row r="454" spans="1:78" ht="15">
      <c r="A454" s="10" t="s">
        <v>37</v>
      </c>
      <c r="B454" s="28">
        <f>VLOOKUP(A454,Organisations!$A$2:$B$7,2,FALSE)</f>
        <v>2</v>
      </c>
      <c r="C454" s="10" t="s">
        <v>3702</v>
      </c>
      <c r="D454" s="10" t="s">
        <v>3703</v>
      </c>
      <c r="E454" s="28" t="str">
        <f t="shared" si="0"/>
        <v xml:space="preserve">Do you want to be a little more active but don’t know where to start? If yes come and meet Audrey and our team and join </v>
      </c>
      <c r="F454" s="10" t="s">
        <v>3705</v>
      </c>
      <c r="G454" s="10" t="s">
        <v>3684</v>
      </c>
      <c r="H454" s="56" t="s">
        <v>3706</v>
      </c>
      <c r="K454" s="30" t="s">
        <v>3678</v>
      </c>
      <c r="L454" s="10" t="s">
        <v>3686</v>
      </c>
      <c r="M454" s="28" t="str">
        <f t="shared" ref="M454:Q454" si="2725">IFERROR(IF(FIND(M$1,$F454)&gt;1,"Age - Children",""),"")</f>
        <v/>
      </c>
      <c r="N454" s="28" t="str">
        <f t="shared" si="2725"/>
        <v/>
      </c>
      <c r="O454" s="28" t="str">
        <f t="shared" si="2725"/>
        <v/>
      </c>
      <c r="P454" s="28" t="str">
        <f t="shared" si="2725"/>
        <v/>
      </c>
      <c r="Q454" s="28" t="str">
        <f t="shared" si="2725"/>
        <v/>
      </c>
      <c r="R454" s="28" t="str">
        <f t="shared" ref="R454:T454" si="2726">IFERROR(IF(FIND(R$1,$F454)&gt;1,"Age - Elderly",""),"")</f>
        <v/>
      </c>
      <c r="S454" s="28" t="str">
        <f t="shared" si="2726"/>
        <v/>
      </c>
      <c r="T454" s="28" t="str">
        <f t="shared" si="2726"/>
        <v/>
      </c>
      <c r="U454" s="28" t="str">
        <f t="shared" si="3"/>
        <v/>
      </c>
      <c r="V454" s="28" t="str">
        <f t="shared" si="4"/>
        <v/>
      </c>
      <c r="X454" s="28" t="str">
        <f t="shared" si="5"/>
        <v/>
      </c>
      <c r="Y454" s="28" t="str">
        <f t="shared" si="6"/>
        <v/>
      </c>
      <c r="Z454" s="28" t="str">
        <f t="shared" si="7"/>
        <v>Gender - Male</v>
      </c>
      <c r="AB454" s="28" t="str">
        <f t="shared" si="8"/>
        <v/>
      </c>
      <c r="AD454" s="28" t="str">
        <f t="shared" si="9"/>
        <v>Gender - Male;</v>
      </c>
      <c r="AG454" s="28" t="str">
        <f t="shared" ref="AG454:AL454" si="2727">IFERROR(IF(FIND(AG$1,$F454)&gt;1,AG$1,""),"")</f>
        <v/>
      </c>
      <c r="AH454" s="28" t="str">
        <f t="shared" si="2727"/>
        <v/>
      </c>
      <c r="AI454" s="28" t="str">
        <f t="shared" si="2727"/>
        <v/>
      </c>
      <c r="AJ454" s="28" t="str">
        <f t="shared" si="2727"/>
        <v/>
      </c>
      <c r="AK454" s="28" t="str">
        <f t="shared" si="2727"/>
        <v/>
      </c>
      <c r="AL454" s="28" t="str">
        <f t="shared" si="2727"/>
        <v/>
      </c>
      <c r="AM454" s="28" t="str">
        <f t="shared" si="11"/>
        <v/>
      </c>
      <c r="AN454" s="28" t="str">
        <f t="shared" ref="AN454:AQ454" si="2728">IFERROR(IF(FIND(AN$1,$F454)&gt;1,"Status - LGBT",""),"")</f>
        <v/>
      </c>
      <c r="AO454" s="28" t="str">
        <f t="shared" si="2728"/>
        <v/>
      </c>
      <c r="AP454" s="28" t="str">
        <f t="shared" si="2728"/>
        <v/>
      </c>
      <c r="AQ454" s="28" t="str">
        <f t="shared" si="2728"/>
        <v/>
      </c>
      <c r="AR454" s="28" t="str">
        <f t="shared" ref="AR454:AV454" si="2729">IFERROR(IF(FIND(AR$1,$F454)&gt;1,"BME",""),"")</f>
        <v/>
      </c>
      <c r="AS454" s="28" t="str">
        <f t="shared" si="2729"/>
        <v/>
      </c>
      <c r="AT454" s="28" t="str">
        <f t="shared" si="2729"/>
        <v/>
      </c>
      <c r="AU454" s="28" t="str">
        <f t="shared" si="2729"/>
        <v/>
      </c>
      <c r="AV454" s="28" t="str">
        <f t="shared" si="2729"/>
        <v/>
      </c>
      <c r="AW454" s="28" t="str">
        <f t="shared" ref="AW454:BC454" si="2730">IFERROR(IF(FIND(AW$1,$F454)&gt;1,AW$1,""),"")</f>
        <v/>
      </c>
      <c r="AX454" s="28" t="str">
        <f t="shared" si="2730"/>
        <v/>
      </c>
      <c r="AY454" s="28" t="str">
        <f t="shared" si="2730"/>
        <v/>
      </c>
      <c r="AZ454" s="28" t="str">
        <f t="shared" si="2730"/>
        <v/>
      </c>
      <c r="BA454" s="28" t="str">
        <f t="shared" si="2730"/>
        <v/>
      </c>
      <c r="BB454" s="28" t="str">
        <f t="shared" si="2730"/>
        <v/>
      </c>
      <c r="BC454" s="28" t="str">
        <f t="shared" si="2730"/>
        <v/>
      </c>
      <c r="BD454" s="28" t="str">
        <f t="shared" si="15"/>
        <v/>
      </c>
      <c r="BG454" s="2" t="s">
        <v>3672</v>
      </c>
      <c r="BI454" s="2" t="s">
        <v>399</v>
      </c>
      <c r="BJ454" s="28" t="str">
        <f t="shared" si="16"/>
        <v/>
      </c>
      <c r="BK454" s="28" t="str">
        <f t="shared" si="17"/>
        <v/>
      </c>
      <c r="BM454" s="2" t="s">
        <v>98</v>
      </c>
      <c r="BU454" s="12"/>
      <c r="BV454" s="50" t="s">
        <v>575</v>
      </c>
      <c r="BW454" s="12"/>
      <c r="BX454" s="12"/>
      <c r="BY454" s="42" t="str">
        <f t="shared" si="18"/>
        <v>Gender - Male;;LS12</v>
      </c>
      <c r="BZ454" s="42"/>
    </row>
    <row r="455" spans="1:78" ht="15">
      <c r="A455" s="16" t="s">
        <v>37</v>
      </c>
      <c r="B455" s="28">
        <f>VLOOKUP(A455,Organisations!$A$2:$B$7,2,FALSE)</f>
        <v>2</v>
      </c>
      <c r="C455" s="16" t="s">
        <v>3708</v>
      </c>
      <c r="D455" s="16" t="s">
        <v>3709</v>
      </c>
      <c r="E455" s="28" t="str">
        <f t="shared" si="0"/>
        <v>Not having someone to talk to regularly can be lonely and isolating, particularly if you're used to sharing your home an</v>
      </c>
      <c r="F455" s="16" t="s">
        <v>3711</v>
      </c>
      <c r="G455" s="16" t="s">
        <v>68</v>
      </c>
      <c r="H455" s="17"/>
      <c r="K455" s="26" t="s">
        <v>3678</v>
      </c>
      <c r="L455" s="16" t="s">
        <v>3686</v>
      </c>
      <c r="M455" s="28" t="str">
        <f t="shared" ref="M455:Q455" si="2731">IFERROR(IF(FIND(M$1,$F455)&gt;1,"Age - Children",""),"")</f>
        <v/>
      </c>
      <c r="N455" s="28" t="str">
        <f t="shared" si="2731"/>
        <v/>
      </c>
      <c r="O455" s="28" t="str">
        <f t="shared" si="2731"/>
        <v/>
      </c>
      <c r="P455" s="28" t="str">
        <f t="shared" si="2731"/>
        <v/>
      </c>
      <c r="Q455" s="28" t="str">
        <f t="shared" si="2731"/>
        <v/>
      </c>
      <c r="R455" s="28" t="str">
        <f t="shared" ref="R455:T455" si="2732">IFERROR(IF(FIND(R$1,$F455)&gt;1,"Age - Elderly",""),"")</f>
        <v/>
      </c>
      <c r="S455" s="28" t="str">
        <f t="shared" si="2732"/>
        <v/>
      </c>
      <c r="T455" s="28" t="str">
        <f t="shared" si="2732"/>
        <v/>
      </c>
      <c r="U455" s="28" t="str">
        <f t="shared" si="3"/>
        <v/>
      </c>
      <c r="V455" s="28" t="str">
        <f t="shared" si="4"/>
        <v/>
      </c>
      <c r="X455" s="28" t="str">
        <f t="shared" si="5"/>
        <v/>
      </c>
      <c r="Y455" s="28" t="str">
        <f t="shared" si="6"/>
        <v/>
      </c>
      <c r="Z455" s="28" t="str">
        <f t="shared" si="7"/>
        <v/>
      </c>
      <c r="AB455" s="28" t="str">
        <f t="shared" si="8"/>
        <v/>
      </c>
      <c r="AD455" s="28" t="str">
        <f t="shared" si="9"/>
        <v/>
      </c>
      <c r="AG455" s="28" t="str">
        <f t="shared" ref="AG455:AL455" si="2733">IFERROR(IF(FIND(AG$1,$F455)&gt;1,AG$1,""),"")</f>
        <v/>
      </c>
      <c r="AH455" s="28" t="str">
        <f t="shared" si="2733"/>
        <v/>
      </c>
      <c r="AI455" s="28" t="str">
        <f t="shared" si="2733"/>
        <v/>
      </c>
      <c r="AJ455" s="28" t="str">
        <f t="shared" si="2733"/>
        <v/>
      </c>
      <c r="AK455" s="28" t="str">
        <f t="shared" si="2733"/>
        <v/>
      </c>
      <c r="AL455" s="28" t="str">
        <f t="shared" si="2733"/>
        <v/>
      </c>
      <c r="AM455" s="28" t="str">
        <f t="shared" si="11"/>
        <v/>
      </c>
      <c r="AN455" s="28" t="str">
        <f t="shared" ref="AN455:AQ455" si="2734">IFERROR(IF(FIND(AN$1,$F455)&gt;1,"Status - LGBT",""),"")</f>
        <v/>
      </c>
      <c r="AO455" s="28" t="str">
        <f t="shared" si="2734"/>
        <v/>
      </c>
      <c r="AP455" s="28" t="str">
        <f t="shared" si="2734"/>
        <v/>
      </c>
      <c r="AQ455" s="28" t="str">
        <f t="shared" si="2734"/>
        <v/>
      </c>
      <c r="AR455" s="28" t="str">
        <f t="shared" ref="AR455:AV455" si="2735">IFERROR(IF(FIND(AR$1,$F455)&gt;1,"BME",""),"")</f>
        <v/>
      </c>
      <c r="AS455" s="28" t="str">
        <f t="shared" si="2735"/>
        <v/>
      </c>
      <c r="AT455" s="28" t="str">
        <f t="shared" si="2735"/>
        <v/>
      </c>
      <c r="AU455" s="28" t="str">
        <f t="shared" si="2735"/>
        <v/>
      </c>
      <c r="AV455" s="28" t="str">
        <f t="shared" si="2735"/>
        <v/>
      </c>
      <c r="AW455" s="28" t="str">
        <f t="shared" ref="AW455:BC455" si="2736">IFERROR(IF(FIND(AW$1,$F455)&gt;1,AW$1,""),"")</f>
        <v/>
      </c>
      <c r="AX455" s="28" t="str">
        <f t="shared" si="2736"/>
        <v/>
      </c>
      <c r="AY455" s="28" t="str">
        <f t="shared" si="2736"/>
        <v/>
      </c>
      <c r="AZ455" s="28" t="str">
        <f t="shared" si="2736"/>
        <v/>
      </c>
      <c r="BA455" s="28" t="str">
        <f t="shared" si="2736"/>
        <v/>
      </c>
      <c r="BB455" s="28" t="str">
        <f t="shared" si="2736"/>
        <v/>
      </c>
      <c r="BC455" s="28" t="str">
        <f t="shared" si="2736"/>
        <v/>
      </c>
      <c r="BD455" s="28" t="str">
        <f t="shared" si="15"/>
        <v/>
      </c>
      <c r="BG455" s="2" t="s">
        <v>3672</v>
      </c>
      <c r="BI455" s="2" t="s">
        <v>399</v>
      </c>
      <c r="BJ455" s="28" t="str">
        <f t="shared" si="16"/>
        <v/>
      </c>
      <c r="BK455" s="28" t="str">
        <f t="shared" si="17"/>
        <v/>
      </c>
      <c r="BM455" s="2" t="s">
        <v>98</v>
      </c>
      <c r="BU455" s="18"/>
      <c r="BV455" s="47" t="s">
        <v>575</v>
      </c>
      <c r="BW455" s="18"/>
      <c r="BX455" s="18"/>
      <c r="BY455" s="42" t="str">
        <f t="shared" si="18"/>
        <v>LS12</v>
      </c>
      <c r="BZ455" s="43"/>
    </row>
    <row r="456" spans="1:78" ht="15">
      <c r="A456" s="10" t="s">
        <v>37</v>
      </c>
      <c r="B456" s="28">
        <f>VLOOKUP(A456,Organisations!$A$2:$B$7,2,FALSE)</f>
        <v>2</v>
      </c>
      <c r="C456" s="10" t="s">
        <v>3712</v>
      </c>
      <c r="D456" s="10" t="s">
        <v>3713</v>
      </c>
      <c r="E456" s="28" t="str">
        <f t="shared" si="0"/>
        <v>After lunch we have a knitting group where you can enjoy some quality knitting time whilst having a good chat with frien</v>
      </c>
      <c r="F456" s="10" t="s">
        <v>3715</v>
      </c>
      <c r="G456" s="10" t="s">
        <v>68</v>
      </c>
      <c r="H456" s="11"/>
      <c r="K456" s="30" t="s">
        <v>3678</v>
      </c>
      <c r="L456" s="10" t="s">
        <v>3686</v>
      </c>
      <c r="M456" s="28" t="str">
        <f t="shared" ref="M456:Q456" si="2737">IFERROR(IF(FIND(M$1,$F456)&gt;1,"Age - Children",""),"")</f>
        <v/>
      </c>
      <c r="N456" s="28" t="str">
        <f t="shared" si="2737"/>
        <v/>
      </c>
      <c r="O456" s="28" t="str">
        <f t="shared" si="2737"/>
        <v/>
      </c>
      <c r="P456" s="28" t="str">
        <f t="shared" si="2737"/>
        <v/>
      </c>
      <c r="Q456" s="28" t="str">
        <f t="shared" si="2737"/>
        <v/>
      </c>
      <c r="R456" s="28" t="str">
        <f t="shared" ref="R456:T456" si="2738">IFERROR(IF(FIND(R$1,$F456)&gt;1,"Age - Elderly",""),"")</f>
        <v/>
      </c>
      <c r="S456" s="28" t="str">
        <f t="shared" si="2738"/>
        <v/>
      </c>
      <c r="T456" s="28" t="str">
        <f t="shared" si="2738"/>
        <v/>
      </c>
      <c r="U456" s="28" t="str">
        <f t="shared" si="3"/>
        <v/>
      </c>
      <c r="V456" s="28" t="str">
        <f t="shared" si="4"/>
        <v/>
      </c>
      <c r="X456" s="28" t="str">
        <f t="shared" si="5"/>
        <v/>
      </c>
      <c r="Y456" s="28" t="str">
        <f t="shared" si="6"/>
        <v/>
      </c>
      <c r="Z456" s="28" t="str">
        <f t="shared" si="7"/>
        <v/>
      </c>
      <c r="AB456" s="28" t="str">
        <f t="shared" si="8"/>
        <v/>
      </c>
      <c r="AD456" s="28" t="str">
        <f t="shared" si="9"/>
        <v/>
      </c>
      <c r="AG456" s="28" t="str">
        <f t="shared" ref="AG456:AL456" si="2739">IFERROR(IF(FIND(AG$1,$F456)&gt;1,AG$1,""),"")</f>
        <v/>
      </c>
      <c r="AH456" s="28" t="str">
        <f t="shared" si="2739"/>
        <v/>
      </c>
      <c r="AI456" s="28" t="str">
        <f t="shared" si="2739"/>
        <v/>
      </c>
      <c r="AJ456" s="28" t="str">
        <f t="shared" si="2739"/>
        <v/>
      </c>
      <c r="AK456" s="28" t="str">
        <f t="shared" si="2739"/>
        <v/>
      </c>
      <c r="AL456" s="28" t="str">
        <f t="shared" si="2739"/>
        <v/>
      </c>
      <c r="AM456" s="28" t="str">
        <f t="shared" si="11"/>
        <v/>
      </c>
      <c r="AN456" s="28" t="str">
        <f t="shared" ref="AN456:AQ456" si="2740">IFERROR(IF(FIND(AN$1,$F456)&gt;1,"Status - LGBT",""),"")</f>
        <v/>
      </c>
      <c r="AO456" s="28" t="str">
        <f t="shared" si="2740"/>
        <v/>
      </c>
      <c r="AP456" s="28" t="str">
        <f t="shared" si="2740"/>
        <v/>
      </c>
      <c r="AQ456" s="28" t="str">
        <f t="shared" si="2740"/>
        <v/>
      </c>
      <c r="AR456" s="28" t="str">
        <f t="shared" ref="AR456:AV456" si="2741">IFERROR(IF(FIND(AR$1,$F456)&gt;1,"BME",""),"")</f>
        <v/>
      </c>
      <c r="AS456" s="28" t="str">
        <f t="shared" si="2741"/>
        <v/>
      </c>
      <c r="AT456" s="28" t="str">
        <f t="shared" si="2741"/>
        <v/>
      </c>
      <c r="AU456" s="28" t="str">
        <f t="shared" si="2741"/>
        <v/>
      </c>
      <c r="AV456" s="28" t="str">
        <f t="shared" si="2741"/>
        <v/>
      </c>
      <c r="AW456" s="28" t="str">
        <f t="shared" ref="AW456:BC456" si="2742">IFERROR(IF(FIND(AW$1,$F456)&gt;1,AW$1,""),"")</f>
        <v/>
      </c>
      <c r="AX456" s="28" t="str">
        <f t="shared" si="2742"/>
        <v/>
      </c>
      <c r="AY456" s="28" t="str">
        <f t="shared" si="2742"/>
        <v/>
      </c>
      <c r="AZ456" s="28" t="str">
        <f t="shared" si="2742"/>
        <v/>
      </c>
      <c r="BA456" s="28" t="str">
        <f t="shared" si="2742"/>
        <v/>
      </c>
      <c r="BB456" s="28" t="str">
        <f t="shared" si="2742"/>
        <v/>
      </c>
      <c r="BC456" s="28" t="str">
        <f t="shared" si="2742"/>
        <v/>
      </c>
      <c r="BD456" s="28" t="str">
        <f t="shared" si="15"/>
        <v/>
      </c>
      <c r="BG456" s="2" t="s">
        <v>3672</v>
      </c>
      <c r="BI456" s="2" t="s">
        <v>399</v>
      </c>
      <c r="BJ456" s="28" t="str">
        <f t="shared" si="16"/>
        <v/>
      </c>
      <c r="BK456" s="28" t="str">
        <f t="shared" si="17"/>
        <v/>
      </c>
      <c r="BM456" s="2" t="s">
        <v>98</v>
      </c>
      <c r="BU456" s="50" t="s">
        <v>19342</v>
      </c>
      <c r="BV456" s="12"/>
      <c r="BW456" s="12"/>
      <c r="BX456" s="12"/>
      <c r="BY456" s="42" t="str">
        <f t="shared" si="18"/>
        <v>BD11;BD4;LS10;LS11;LS12;LS13;LS14;LS15;LS16;LS17;LS18;LS19;LS1;LS20;LS21;LS22;LS23;LS24;LS25;LS26;LS27;LS28;LS29;LS2;LS3;LS4;LS5;LS6;LS7;LS88;LS8;LS99;LS9;WF10;WF3;</v>
      </c>
      <c r="BZ456" s="42"/>
    </row>
    <row r="457" spans="1:78" ht="15">
      <c r="A457" s="16" t="s">
        <v>37</v>
      </c>
      <c r="B457" s="28">
        <f>VLOOKUP(A457,Organisations!$A$2:$B$7,2,FALSE)</f>
        <v>2</v>
      </c>
      <c r="C457" s="16" t="s">
        <v>3716</v>
      </c>
      <c r="D457" s="16" t="s">
        <v>3717</v>
      </c>
      <c r="E457" s="28" t="str">
        <f t="shared" si="0"/>
        <v>Starting in May our Don’t Call me old project will be running a Mind, Body &amp; Wellness taster session. Come and join us a</v>
      </c>
      <c r="F457" s="16" t="s">
        <v>3719</v>
      </c>
      <c r="G457" s="16" t="s">
        <v>3684</v>
      </c>
      <c r="H457" s="57" t="s">
        <v>3720</v>
      </c>
      <c r="K457" s="26" t="s">
        <v>3678</v>
      </c>
      <c r="L457" s="16" t="s">
        <v>3686</v>
      </c>
      <c r="M457" s="28" t="str">
        <f t="shared" ref="M457:Q457" si="2743">IFERROR(IF(FIND(M$1,$F457)&gt;1,"Age - Children",""),"")</f>
        <v/>
      </c>
      <c r="N457" s="28" t="str">
        <f t="shared" si="2743"/>
        <v/>
      </c>
      <c r="O457" s="28" t="str">
        <f t="shared" si="2743"/>
        <v/>
      </c>
      <c r="P457" s="28" t="str">
        <f t="shared" si="2743"/>
        <v/>
      </c>
      <c r="Q457" s="28" t="str">
        <f t="shared" si="2743"/>
        <v/>
      </c>
      <c r="R457" s="28" t="str">
        <f t="shared" ref="R457:T457" si="2744">IFERROR(IF(FIND(R$1,$F457)&gt;1,"Age - Elderly",""),"")</f>
        <v/>
      </c>
      <c r="S457" s="28" t="str">
        <f t="shared" si="2744"/>
        <v/>
      </c>
      <c r="T457" s="28" t="str">
        <f t="shared" si="2744"/>
        <v/>
      </c>
      <c r="U457" s="28" t="str">
        <f t="shared" si="3"/>
        <v/>
      </c>
      <c r="V457" s="28" t="str">
        <f t="shared" si="4"/>
        <v/>
      </c>
      <c r="X457" s="28" t="str">
        <f t="shared" si="5"/>
        <v/>
      </c>
      <c r="Y457" s="28" t="str">
        <f t="shared" si="6"/>
        <v/>
      </c>
      <c r="Z457" s="28" t="str">
        <f t="shared" si="7"/>
        <v>Gender - Male</v>
      </c>
      <c r="AB457" s="28" t="str">
        <f t="shared" si="8"/>
        <v/>
      </c>
      <c r="AD457" s="28" t="str">
        <f t="shared" si="9"/>
        <v>Gender - Male;</v>
      </c>
      <c r="AG457" s="28" t="str">
        <f t="shared" ref="AG457:AL457" si="2745">IFERROR(IF(FIND(AG$1,$F457)&gt;1,AG$1,""),"")</f>
        <v/>
      </c>
      <c r="AH457" s="28" t="str">
        <f t="shared" si="2745"/>
        <v/>
      </c>
      <c r="AI457" s="28" t="str">
        <f t="shared" si="2745"/>
        <v/>
      </c>
      <c r="AJ457" s="28" t="str">
        <f t="shared" si="2745"/>
        <v/>
      </c>
      <c r="AK457" s="28" t="str">
        <f t="shared" si="2745"/>
        <v/>
      </c>
      <c r="AL457" s="28" t="str">
        <f t="shared" si="2745"/>
        <v/>
      </c>
      <c r="AM457" s="28" t="str">
        <f t="shared" si="11"/>
        <v/>
      </c>
      <c r="AN457" s="28" t="str">
        <f t="shared" ref="AN457:AQ457" si="2746">IFERROR(IF(FIND(AN$1,$F457)&gt;1,"Status - LGBT",""),"")</f>
        <v/>
      </c>
      <c r="AO457" s="28" t="str">
        <f t="shared" si="2746"/>
        <v/>
      </c>
      <c r="AP457" s="28" t="str">
        <f t="shared" si="2746"/>
        <v/>
      </c>
      <c r="AQ457" s="28" t="str">
        <f t="shared" si="2746"/>
        <v/>
      </c>
      <c r="AR457" s="28" t="str">
        <f t="shared" ref="AR457:AV457" si="2747">IFERROR(IF(FIND(AR$1,$F457)&gt;1,"BME",""),"")</f>
        <v/>
      </c>
      <c r="AS457" s="28" t="str">
        <f t="shared" si="2747"/>
        <v/>
      </c>
      <c r="AT457" s="28" t="str">
        <f t="shared" si="2747"/>
        <v/>
      </c>
      <c r="AU457" s="28" t="str">
        <f t="shared" si="2747"/>
        <v/>
      </c>
      <c r="AV457" s="28" t="str">
        <f t="shared" si="2747"/>
        <v/>
      </c>
      <c r="AW457" s="28" t="str">
        <f t="shared" ref="AW457:BC457" si="2748">IFERROR(IF(FIND(AW$1,$F457)&gt;1,AW$1,""),"")</f>
        <v/>
      </c>
      <c r="AX457" s="28" t="str">
        <f t="shared" si="2748"/>
        <v/>
      </c>
      <c r="AY457" s="28" t="str">
        <f t="shared" si="2748"/>
        <v/>
      </c>
      <c r="AZ457" s="28" t="str">
        <f t="shared" si="2748"/>
        <v/>
      </c>
      <c r="BA457" s="28" t="str">
        <f t="shared" si="2748"/>
        <v/>
      </c>
      <c r="BB457" s="28" t="str">
        <f t="shared" si="2748"/>
        <v/>
      </c>
      <c r="BC457" s="28" t="str">
        <f t="shared" si="2748"/>
        <v/>
      </c>
      <c r="BD457" s="28" t="str">
        <f t="shared" si="15"/>
        <v/>
      </c>
      <c r="BG457" s="2" t="s">
        <v>3672</v>
      </c>
      <c r="BI457" s="2" t="s">
        <v>399</v>
      </c>
      <c r="BJ457" s="28" t="str">
        <f t="shared" si="16"/>
        <v/>
      </c>
      <c r="BK457" s="28" t="str">
        <f t="shared" si="17"/>
        <v/>
      </c>
      <c r="BM457" s="2" t="s">
        <v>98</v>
      </c>
      <c r="BU457" s="18"/>
      <c r="BV457" s="47" t="s">
        <v>575</v>
      </c>
      <c r="BW457" s="18"/>
      <c r="BX457" s="18"/>
      <c r="BY457" s="42" t="str">
        <f t="shared" si="18"/>
        <v>Gender - Male;;LS12</v>
      </c>
      <c r="BZ457" s="43"/>
    </row>
    <row r="458" spans="1:78" ht="15">
      <c r="A458" s="10" t="s">
        <v>37</v>
      </c>
      <c r="B458" s="28">
        <f>VLOOKUP(A458,Organisations!$A$2:$B$7,2,FALSE)</f>
        <v>2</v>
      </c>
      <c r="C458" s="10" t="s">
        <v>3721</v>
      </c>
      <c r="D458" s="10" t="s">
        <v>3722</v>
      </c>
      <c r="E458" s="28" t="str">
        <f t="shared" si="0"/>
        <v>An enjoyable afternoon with a tea/coffee and biscuits on arrival, then followed by a main meal and dessert and a game of</v>
      </c>
      <c r="F458" s="10" t="s">
        <v>3724</v>
      </c>
      <c r="G458" s="10" t="s">
        <v>68</v>
      </c>
      <c r="H458" s="53"/>
      <c r="K458" s="30" t="s">
        <v>397</v>
      </c>
      <c r="L458" s="10" t="s">
        <v>3679</v>
      </c>
      <c r="M458" s="28" t="str">
        <f t="shared" ref="M458:Q458" si="2749">IFERROR(IF(FIND(M$1,$F458)&gt;1,"Age - Children",""),"")</f>
        <v/>
      </c>
      <c r="N458" s="28" t="str">
        <f t="shared" si="2749"/>
        <v/>
      </c>
      <c r="O458" s="28" t="str">
        <f t="shared" si="2749"/>
        <v/>
      </c>
      <c r="P458" s="28" t="str">
        <f t="shared" si="2749"/>
        <v/>
      </c>
      <c r="Q458" s="28" t="str">
        <f t="shared" si="2749"/>
        <v/>
      </c>
      <c r="R458" s="28" t="str">
        <f t="shared" ref="R458:T458" si="2750">IFERROR(IF(FIND(R$1,$F458)&gt;1,"Age - Elderly",""),"")</f>
        <v/>
      </c>
      <c r="S458" s="28" t="str">
        <f t="shared" si="2750"/>
        <v/>
      </c>
      <c r="T458" s="28" t="str">
        <f t="shared" si="2750"/>
        <v/>
      </c>
      <c r="U458" s="28" t="str">
        <f t="shared" si="3"/>
        <v/>
      </c>
      <c r="V458" s="28" t="str">
        <f t="shared" si="4"/>
        <v/>
      </c>
      <c r="X458" s="28" t="str">
        <f t="shared" si="5"/>
        <v/>
      </c>
      <c r="Y458" s="28" t="str">
        <f t="shared" si="6"/>
        <v/>
      </c>
      <c r="Z458" s="28" t="str">
        <f t="shared" si="7"/>
        <v/>
      </c>
      <c r="AB458" s="28" t="str">
        <f t="shared" si="8"/>
        <v/>
      </c>
      <c r="AD458" s="28" t="str">
        <f t="shared" si="9"/>
        <v/>
      </c>
      <c r="AG458" s="28" t="str">
        <f t="shared" ref="AG458:AL458" si="2751">IFERROR(IF(FIND(AG$1,$F458)&gt;1,AG$1,""),"")</f>
        <v/>
      </c>
      <c r="AH458" s="28" t="str">
        <f t="shared" si="2751"/>
        <v/>
      </c>
      <c r="AI458" s="28" t="str">
        <f t="shared" si="2751"/>
        <v/>
      </c>
      <c r="AJ458" s="28" t="str">
        <f t="shared" si="2751"/>
        <v/>
      </c>
      <c r="AK458" s="28" t="str">
        <f t="shared" si="2751"/>
        <v/>
      </c>
      <c r="AL458" s="28" t="str">
        <f t="shared" si="2751"/>
        <v/>
      </c>
      <c r="AM458" s="28" t="str">
        <f t="shared" si="11"/>
        <v/>
      </c>
      <c r="AN458" s="28" t="str">
        <f t="shared" ref="AN458:AQ458" si="2752">IFERROR(IF(FIND(AN$1,$F458)&gt;1,"Status - LGBT",""),"")</f>
        <v/>
      </c>
      <c r="AO458" s="28" t="str">
        <f t="shared" si="2752"/>
        <v/>
      </c>
      <c r="AP458" s="28" t="str">
        <f t="shared" si="2752"/>
        <v/>
      </c>
      <c r="AQ458" s="28" t="str">
        <f t="shared" si="2752"/>
        <v/>
      </c>
      <c r="AR458" s="28" t="str">
        <f t="shared" ref="AR458:AV458" si="2753">IFERROR(IF(FIND(AR$1,$F458)&gt;1,"BME",""),"")</f>
        <v/>
      </c>
      <c r="AS458" s="28" t="str">
        <f t="shared" si="2753"/>
        <v/>
      </c>
      <c r="AT458" s="28" t="str">
        <f t="shared" si="2753"/>
        <v/>
      </c>
      <c r="AU458" s="28" t="str">
        <f t="shared" si="2753"/>
        <v/>
      </c>
      <c r="AV458" s="28" t="str">
        <f t="shared" si="2753"/>
        <v/>
      </c>
      <c r="AW458" s="28" t="str">
        <f t="shared" ref="AW458:BC458" si="2754">IFERROR(IF(FIND(AW$1,$F458)&gt;1,AW$1,""),"")</f>
        <v/>
      </c>
      <c r="AX458" s="28" t="str">
        <f t="shared" si="2754"/>
        <v/>
      </c>
      <c r="AY458" s="28" t="str">
        <f t="shared" si="2754"/>
        <v/>
      </c>
      <c r="AZ458" s="28" t="str">
        <f t="shared" si="2754"/>
        <v/>
      </c>
      <c r="BA458" s="28" t="str">
        <f t="shared" si="2754"/>
        <v/>
      </c>
      <c r="BB458" s="28" t="str">
        <f t="shared" si="2754"/>
        <v/>
      </c>
      <c r="BC458" s="28" t="str">
        <f t="shared" si="2754"/>
        <v/>
      </c>
      <c r="BD458" s="28" t="str">
        <f t="shared" si="15"/>
        <v/>
      </c>
      <c r="BG458" s="2" t="s">
        <v>3672</v>
      </c>
      <c r="BI458" s="2" t="s">
        <v>399</v>
      </c>
      <c r="BJ458" s="28" t="str">
        <f t="shared" si="16"/>
        <v/>
      </c>
      <c r="BK458" s="28" t="str">
        <f t="shared" si="17"/>
        <v/>
      </c>
      <c r="BM458" s="2" t="s">
        <v>98</v>
      </c>
      <c r="BU458" s="12"/>
      <c r="BV458" s="50" t="s">
        <v>575</v>
      </c>
      <c r="BW458" s="12"/>
      <c r="BX458" s="12"/>
      <c r="BY458" s="42" t="str">
        <f t="shared" si="18"/>
        <v>LS12</v>
      </c>
      <c r="BZ458" s="42"/>
    </row>
    <row r="459" spans="1:78" ht="15">
      <c r="A459" s="16" t="s">
        <v>37</v>
      </c>
      <c r="B459" s="28">
        <f>VLOOKUP(A459,Organisations!$A$2:$B$7,2,FALSE)</f>
        <v>2</v>
      </c>
      <c r="C459" s="16" t="s">
        <v>3725</v>
      </c>
      <c r="D459" s="16" t="s">
        <v>3726</v>
      </c>
      <c r="E459" s="28" t="str">
        <f t="shared" si="0"/>
        <v>This is a session run by our fully trained and experienced personal trainer. After the gym induction you will co-produce</v>
      </c>
      <c r="F459" s="16" t="s">
        <v>3728</v>
      </c>
      <c r="G459" s="16" t="s">
        <v>68</v>
      </c>
      <c r="H459" s="17"/>
      <c r="K459" s="26" t="s">
        <v>397</v>
      </c>
      <c r="L459" s="16" t="s">
        <v>3671</v>
      </c>
      <c r="M459" s="28" t="str">
        <f t="shared" ref="M459:Q459" si="2755">IFERROR(IF(FIND(M$1,$F459)&gt;1,"Age - Children",""),"")</f>
        <v/>
      </c>
      <c r="N459" s="28" t="str">
        <f t="shared" si="2755"/>
        <v/>
      </c>
      <c r="O459" s="28" t="str">
        <f t="shared" si="2755"/>
        <v/>
      </c>
      <c r="P459" s="28" t="str">
        <f t="shared" si="2755"/>
        <v/>
      </c>
      <c r="Q459" s="28" t="str">
        <f t="shared" si="2755"/>
        <v/>
      </c>
      <c r="R459" s="28" t="str">
        <f t="shared" ref="R459:T459" si="2756">IFERROR(IF(FIND(R$1,$F459)&gt;1,"Age - Elderly",""),"")</f>
        <v/>
      </c>
      <c r="S459" s="28" t="str">
        <f t="shared" si="2756"/>
        <v/>
      </c>
      <c r="T459" s="28" t="str">
        <f t="shared" si="2756"/>
        <v/>
      </c>
      <c r="U459" s="28" t="str">
        <f t="shared" si="3"/>
        <v/>
      </c>
      <c r="V459" s="28" t="str">
        <f t="shared" si="4"/>
        <v/>
      </c>
      <c r="X459" s="28" t="str">
        <f t="shared" si="5"/>
        <v/>
      </c>
      <c r="Y459" s="28" t="str">
        <f t="shared" si="6"/>
        <v/>
      </c>
      <c r="Z459" s="28" t="str">
        <f t="shared" si="7"/>
        <v>Gender - Male</v>
      </c>
      <c r="AB459" s="28" t="str">
        <f t="shared" si="8"/>
        <v/>
      </c>
      <c r="AD459" s="28" t="str">
        <f t="shared" si="9"/>
        <v>Gender - Male;</v>
      </c>
      <c r="AG459" s="28" t="str">
        <f t="shared" ref="AG459:AL459" si="2757">IFERROR(IF(FIND(AG$1,$F459)&gt;1,AG$1,""),"")</f>
        <v/>
      </c>
      <c r="AH459" s="28" t="str">
        <f t="shared" si="2757"/>
        <v/>
      </c>
      <c r="AI459" s="28" t="str">
        <f t="shared" si="2757"/>
        <v/>
      </c>
      <c r="AJ459" s="28" t="str">
        <f t="shared" si="2757"/>
        <v/>
      </c>
      <c r="AK459" s="28" t="str">
        <f t="shared" si="2757"/>
        <v/>
      </c>
      <c r="AL459" s="28" t="str">
        <f t="shared" si="2757"/>
        <v/>
      </c>
      <c r="AM459" s="28" t="str">
        <f t="shared" si="11"/>
        <v/>
      </c>
      <c r="AN459" s="28" t="str">
        <f t="shared" ref="AN459:AQ459" si="2758">IFERROR(IF(FIND(AN$1,$F459)&gt;1,"Status - LGBT",""),"")</f>
        <v/>
      </c>
      <c r="AO459" s="28" t="str">
        <f t="shared" si="2758"/>
        <v/>
      </c>
      <c r="AP459" s="28" t="str">
        <f t="shared" si="2758"/>
        <v/>
      </c>
      <c r="AQ459" s="28" t="str">
        <f t="shared" si="2758"/>
        <v/>
      </c>
      <c r="AR459" s="28" t="str">
        <f t="shared" ref="AR459:AV459" si="2759">IFERROR(IF(FIND(AR$1,$F459)&gt;1,"BME",""),"")</f>
        <v/>
      </c>
      <c r="AS459" s="28" t="str">
        <f t="shared" si="2759"/>
        <v/>
      </c>
      <c r="AT459" s="28" t="str">
        <f t="shared" si="2759"/>
        <v/>
      </c>
      <c r="AU459" s="28" t="str">
        <f t="shared" si="2759"/>
        <v/>
      </c>
      <c r="AV459" s="28" t="str">
        <f t="shared" si="2759"/>
        <v/>
      </c>
      <c r="AW459" s="28" t="str">
        <f t="shared" ref="AW459:BC459" si="2760">IFERROR(IF(FIND(AW$1,$F459)&gt;1,AW$1,""),"")</f>
        <v/>
      </c>
      <c r="AX459" s="28" t="str">
        <f t="shared" si="2760"/>
        <v/>
      </c>
      <c r="AY459" s="28" t="str">
        <f t="shared" si="2760"/>
        <v/>
      </c>
      <c r="AZ459" s="28" t="str">
        <f t="shared" si="2760"/>
        <v/>
      </c>
      <c r="BA459" s="28" t="str">
        <f t="shared" si="2760"/>
        <v/>
      </c>
      <c r="BB459" s="28" t="str">
        <f t="shared" si="2760"/>
        <v/>
      </c>
      <c r="BC459" s="28" t="str">
        <f t="shared" si="2760"/>
        <v/>
      </c>
      <c r="BD459" s="28" t="str">
        <f t="shared" si="15"/>
        <v/>
      </c>
      <c r="BG459" s="2" t="s">
        <v>3672</v>
      </c>
      <c r="BI459" s="2" t="s">
        <v>399</v>
      </c>
      <c r="BJ459" s="28" t="str">
        <f t="shared" si="16"/>
        <v/>
      </c>
      <c r="BK459" s="28" t="str">
        <f t="shared" si="17"/>
        <v/>
      </c>
      <c r="BM459" s="2" t="s">
        <v>98</v>
      </c>
      <c r="BU459" s="18"/>
      <c r="BV459" s="47" t="s">
        <v>575</v>
      </c>
      <c r="BW459" s="18"/>
      <c r="BX459" s="18"/>
      <c r="BY459" s="42" t="str">
        <f t="shared" si="18"/>
        <v>Gender - Male;;LS12</v>
      </c>
      <c r="BZ459" s="43"/>
    </row>
    <row r="460" spans="1:78" ht="15">
      <c r="A460" s="10" t="s">
        <v>37</v>
      </c>
      <c r="B460" s="28">
        <f>VLOOKUP(A460,Organisations!$A$2:$B$7,2,FALSE)</f>
        <v>2</v>
      </c>
      <c r="C460" s="10" t="s">
        <v>3730</v>
      </c>
      <c r="D460" s="10" t="s">
        <v>3731</v>
      </c>
      <c r="E460" s="28" t="str">
        <f t="shared" si="0"/>
        <v>A relaxed morning to get together and reminisce about the good old days, look at the history of Leeds and enjoy hot teac</v>
      </c>
      <c r="F460" s="10" t="s">
        <v>3733</v>
      </c>
      <c r="G460" s="10" t="s">
        <v>68</v>
      </c>
      <c r="H460" s="53"/>
      <c r="K460" s="30" t="s">
        <v>397</v>
      </c>
      <c r="L460" s="10" t="s">
        <v>3679</v>
      </c>
      <c r="M460" s="28" t="str">
        <f t="shared" ref="M460:Q460" si="2761">IFERROR(IF(FIND(M$1,$F460)&gt;1,"Age - Children",""),"")</f>
        <v/>
      </c>
      <c r="N460" s="28" t="str">
        <f t="shared" si="2761"/>
        <v/>
      </c>
      <c r="O460" s="28" t="str">
        <f t="shared" si="2761"/>
        <v/>
      </c>
      <c r="P460" s="28" t="str">
        <f t="shared" si="2761"/>
        <v/>
      </c>
      <c r="Q460" s="28" t="str">
        <f t="shared" si="2761"/>
        <v/>
      </c>
      <c r="R460" s="28" t="str">
        <f t="shared" ref="R460:T460" si="2762">IFERROR(IF(FIND(R$1,$F460)&gt;1,"Age - Elderly",""),"")</f>
        <v/>
      </c>
      <c r="S460" s="28" t="str">
        <f t="shared" si="2762"/>
        <v/>
      </c>
      <c r="T460" s="28" t="str">
        <f t="shared" si="2762"/>
        <v/>
      </c>
      <c r="U460" s="28" t="str">
        <f t="shared" si="3"/>
        <v/>
      </c>
      <c r="V460" s="28" t="str">
        <f t="shared" si="4"/>
        <v/>
      </c>
      <c r="X460" s="28" t="str">
        <f t="shared" si="5"/>
        <v/>
      </c>
      <c r="Y460" s="28" t="str">
        <f t="shared" si="6"/>
        <v/>
      </c>
      <c r="Z460" s="28" t="str">
        <f t="shared" si="7"/>
        <v/>
      </c>
      <c r="AB460" s="28" t="str">
        <f t="shared" si="8"/>
        <v/>
      </c>
      <c r="AD460" s="28" t="str">
        <f t="shared" si="9"/>
        <v/>
      </c>
      <c r="AG460" s="28" t="str">
        <f t="shared" ref="AG460:AL460" si="2763">IFERROR(IF(FIND(AG$1,$F460)&gt;1,AG$1,""),"")</f>
        <v/>
      </c>
      <c r="AH460" s="28" t="str">
        <f t="shared" si="2763"/>
        <v/>
      </c>
      <c r="AI460" s="28" t="str">
        <f t="shared" si="2763"/>
        <v/>
      </c>
      <c r="AJ460" s="28" t="str">
        <f t="shared" si="2763"/>
        <v/>
      </c>
      <c r="AK460" s="28" t="str">
        <f t="shared" si="2763"/>
        <v/>
      </c>
      <c r="AL460" s="28" t="str">
        <f t="shared" si="2763"/>
        <v/>
      </c>
      <c r="AM460" s="28" t="str">
        <f t="shared" si="11"/>
        <v/>
      </c>
      <c r="AN460" s="28" t="str">
        <f t="shared" ref="AN460:AQ460" si="2764">IFERROR(IF(FIND(AN$1,$F460)&gt;1,"Status - LGBT",""),"")</f>
        <v/>
      </c>
      <c r="AO460" s="28" t="str">
        <f t="shared" si="2764"/>
        <v/>
      </c>
      <c r="AP460" s="28" t="str">
        <f t="shared" si="2764"/>
        <v/>
      </c>
      <c r="AQ460" s="28" t="str">
        <f t="shared" si="2764"/>
        <v/>
      </c>
      <c r="AR460" s="28" t="str">
        <f t="shared" ref="AR460:AV460" si="2765">IFERROR(IF(FIND(AR$1,$F460)&gt;1,"BME",""),"")</f>
        <v/>
      </c>
      <c r="AS460" s="28" t="str">
        <f t="shared" si="2765"/>
        <v/>
      </c>
      <c r="AT460" s="28" t="str">
        <f t="shared" si="2765"/>
        <v/>
      </c>
      <c r="AU460" s="28" t="str">
        <f t="shared" si="2765"/>
        <v/>
      </c>
      <c r="AV460" s="28" t="str">
        <f t="shared" si="2765"/>
        <v/>
      </c>
      <c r="AW460" s="28" t="str">
        <f t="shared" ref="AW460:BC460" si="2766">IFERROR(IF(FIND(AW$1,$F460)&gt;1,AW$1,""),"")</f>
        <v/>
      </c>
      <c r="AX460" s="28" t="str">
        <f t="shared" si="2766"/>
        <v/>
      </c>
      <c r="AY460" s="28" t="str">
        <f t="shared" si="2766"/>
        <v/>
      </c>
      <c r="AZ460" s="28" t="str">
        <f t="shared" si="2766"/>
        <v/>
      </c>
      <c r="BA460" s="28" t="str">
        <f t="shared" si="2766"/>
        <v/>
      </c>
      <c r="BB460" s="28" t="str">
        <f t="shared" si="2766"/>
        <v/>
      </c>
      <c r="BC460" s="28" t="str">
        <f t="shared" si="2766"/>
        <v/>
      </c>
      <c r="BD460" s="28" t="str">
        <f t="shared" si="15"/>
        <v/>
      </c>
      <c r="BG460" s="2" t="s">
        <v>3672</v>
      </c>
      <c r="BI460" s="2" t="s">
        <v>399</v>
      </c>
      <c r="BJ460" s="28" t="str">
        <f t="shared" si="16"/>
        <v/>
      </c>
      <c r="BK460" s="28" t="str">
        <f t="shared" si="17"/>
        <v/>
      </c>
      <c r="BM460" s="2" t="s">
        <v>98</v>
      </c>
      <c r="BQ460" s="2" t="s">
        <v>2863</v>
      </c>
      <c r="BU460" s="12"/>
      <c r="BV460" s="50" t="s">
        <v>575</v>
      </c>
      <c r="BW460" s="12"/>
      <c r="BX460" s="12"/>
      <c r="BY460" s="42" t="str">
        <f t="shared" si="18"/>
        <v>LS12</v>
      </c>
      <c r="BZ460" s="42"/>
    </row>
    <row r="461" spans="1:78" ht="15">
      <c r="A461" s="16" t="s">
        <v>37</v>
      </c>
      <c r="B461" s="28">
        <f>VLOOKUP(A461,Organisations!$A$2:$B$7,2,FALSE)</f>
        <v>2</v>
      </c>
      <c r="C461" s="16" t="s">
        <v>3734</v>
      </c>
      <c r="D461" s="16" t="s">
        <v>3735</v>
      </c>
      <c r="E461" s="28" t="str">
        <f t="shared" si="0"/>
        <v>Door to door shopping service taking you to Morrison’s at Swinnow, staff &amp; Volunteers will be there to help you with you</v>
      </c>
      <c r="F461" s="16" t="s">
        <v>3737</v>
      </c>
      <c r="G461" s="16" t="s">
        <v>68</v>
      </c>
      <c r="H461" s="17"/>
      <c r="K461" s="26" t="s">
        <v>397</v>
      </c>
      <c r="L461" s="16" t="s">
        <v>3679</v>
      </c>
      <c r="M461" s="28" t="str">
        <f t="shared" ref="M461:Q461" si="2767">IFERROR(IF(FIND(M$1,$F461)&gt;1,"Age - Children",""),"")</f>
        <v/>
      </c>
      <c r="N461" s="28" t="str">
        <f t="shared" si="2767"/>
        <v/>
      </c>
      <c r="O461" s="28" t="str">
        <f t="shared" si="2767"/>
        <v/>
      </c>
      <c r="P461" s="28" t="str">
        <f t="shared" si="2767"/>
        <v/>
      </c>
      <c r="Q461" s="28" t="str">
        <f t="shared" si="2767"/>
        <v/>
      </c>
      <c r="R461" s="28" t="str">
        <f t="shared" ref="R461:T461" si="2768">IFERROR(IF(FIND(R$1,$F461)&gt;1,"Age - Elderly",""),"")</f>
        <v/>
      </c>
      <c r="S461" s="28" t="str">
        <f t="shared" si="2768"/>
        <v/>
      </c>
      <c r="T461" s="28" t="str">
        <f t="shared" si="2768"/>
        <v/>
      </c>
      <c r="U461" s="28" t="str">
        <f t="shared" si="3"/>
        <v/>
      </c>
      <c r="V461" s="28" t="str">
        <f t="shared" si="4"/>
        <v/>
      </c>
      <c r="X461" s="28" t="str">
        <f t="shared" si="5"/>
        <v/>
      </c>
      <c r="Y461" s="28" t="str">
        <f t="shared" si="6"/>
        <v/>
      </c>
      <c r="Z461" s="28" t="str">
        <f t="shared" si="7"/>
        <v/>
      </c>
      <c r="AB461" s="28" t="str">
        <f t="shared" si="8"/>
        <v/>
      </c>
      <c r="AD461" s="28" t="str">
        <f t="shared" si="9"/>
        <v/>
      </c>
      <c r="AG461" s="28" t="str">
        <f t="shared" ref="AG461:AL461" si="2769">IFERROR(IF(FIND(AG$1,$F461)&gt;1,AG$1,""),"")</f>
        <v/>
      </c>
      <c r="AH461" s="28" t="str">
        <f t="shared" si="2769"/>
        <v/>
      </c>
      <c r="AI461" s="28" t="str">
        <f t="shared" si="2769"/>
        <v/>
      </c>
      <c r="AJ461" s="28" t="str">
        <f t="shared" si="2769"/>
        <v/>
      </c>
      <c r="AK461" s="28" t="str">
        <f t="shared" si="2769"/>
        <v/>
      </c>
      <c r="AL461" s="28" t="str">
        <f t="shared" si="2769"/>
        <v/>
      </c>
      <c r="AM461" s="28" t="str">
        <f t="shared" si="11"/>
        <v/>
      </c>
      <c r="AN461" s="28" t="str">
        <f t="shared" ref="AN461:AQ461" si="2770">IFERROR(IF(FIND(AN$1,$F461)&gt;1,"Status - LGBT",""),"")</f>
        <v/>
      </c>
      <c r="AO461" s="28" t="str">
        <f t="shared" si="2770"/>
        <v/>
      </c>
      <c r="AP461" s="28" t="str">
        <f t="shared" si="2770"/>
        <v/>
      </c>
      <c r="AQ461" s="28" t="str">
        <f t="shared" si="2770"/>
        <v/>
      </c>
      <c r="AR461" s="28" t="str">
        <f t="shared" ref="AR461:AV461" si="2771">IFERROR(IF(FIND(AR$1,$F461)&gt;1,"BME",""),"")</f>
        <v/>
      </c>
      <c r="AS461" s="28" t="str">
        <f t="shared" si="2771"/>
        <v/>
      </c>
      <c r="AT461" s="28" t="str">
        <f t="shared" si="2771"/>
        <v/>
      </c>
      <c r="AU461" s="28" t="str">
        <f t="shared" si="2771"/>
        <v/>
      </c>
      <c r="AV461" s="28" t="str">
        <f t="shared" si="2771"/>
        <v/>
      </c>
      <c r="AW461" s="28" t="str">
        <f t="shared" ref="AW461:BC461" si="2772">IFERROR(IF(FIND(AW$1,$F461)&gt;1,AW$1,""),"")</f>
        <v/>
      </c>
      <c r="AX461" s="28" t="str">
        <f t="shared" si="2772"/>
        <v/>
      </c>
      <c r="AY461" s="28" t="str">
        <f t="shared" si="2772"/>
        <v/>
      </c>
      <c r="AZ461" s="28" t="str">
        <f t="shared" si="2772"/>
        <v/>
      </c>
      <c r="BA461" s="28" t="str">
        <f t="shared" si="2772"/>
        <v/>
      </c>
      <c r="BB461" s="28" t="str">
        <f t="shared" si="2772"/>
        <v/>
      </c>
      <c r="BC461" s="28" t="str">
        <f t="shared" si="2772"/>
        <v/>
      </c>
      <c r="BD461" s="28" t="str">
        <f t="shared" si="15"/>
        <v/>
      </c>
      <c r="BG461" s="2" t="s">
        <v>3672</v>
      </c>
      <c r="BI461" s="2" t="s">
        <v>399</v>
      </c>
      <c r="BJ461" s="28" t="str">
        <f t="shared" si="16"/>
        <v/>
      </c>
      <c r="BK461" s="28" t="str">
        <f t="shared" si="17"/>
        <v/>
      </c>
      <c r="BM461" s="2" t="s">
        <v>98</v>
      </c>
      <c r="BU461" s="18"/>
      <c r="BV461" s="47" t="s">
        <v>575</v>
      </c>
      <c r="BW461" s="18"/>
      <c r="BX461" s="18"/>
      <c r="BY461" s="42" t="str">
        <f t="shared" si="18"/>
        <v>LS12</v>
      </c>
      <c r="BZ461" s="43"/>
    </row>
    <row r="462" spans="1:78" ht="15">
      <c r="A462" s="10" t="s">
        <v>37</v>
      </c>
      <c r="B462" s="28">
        <f>VLOOKUP(A462,Organisations!$A$2:$B$7,2,FALSE)</f>
        <v>2</v>
      </c>
      <c r="C462" s="10" t="s">
        <v>3739</v>
      </c>
      <c r="D462" s="10" t="s">
        <v>3740</v>
      </c>
      <c r="E462" s="28" t="str">
        <f t="shared" si="0"/>
        <v>A friendly, fun and supportive group for anyone with memory problems and their carers and family. Members have a lunch a</v>
      </c>
      <c r="F462" s="10" t="s">
        <v>3742</v>
      </c>
      <c r="G462" s="10" t="s">
        <v>3684</v>
      </c>
      <c r="H462" s="55" t="s">
        <v>3743</v>
      </c>
      <c r="K462" s="30" t="s">
        <v>397</v>
      </c>
      <c r="L462" s="10" t="s">
        <v>3686</v>
      </c>
      <c r="M462" s="28" t="str">
        <f t="shared" ref="M462:Q462" si="2773">IFERROR(IF(FIND(M$1,$F462)&gt;1,"Age - Children",""),"")</f>
        <v/>
      </c>
      <c r="N462" s="28" t="str">
        <f t="shared" si="2773"/>
        <v/>
      </c>
      <c r="O462" s="28" t="str">
        <f t="shared" si="2773"/>
        <v/>
      </c>
      <c r="P462" s="28" t="str">
        <f t="shared" si="2773"/>
        <v/>
      </c>
      <c r="Q462" s="28" t="str">
        <f t="shared" si="2773"/>
        <v/>
      </c>
      <c r="R462" s="28" t="str">
        <f t="shared" ref="R462:T462" si="2774">IFERROR(IF(FIND(R$1,$F462)&gt;1,"Age - Elderly",""),"")</f>
        <v/>
      </c>
      <c r="S462" s="28" t="str">
        <f t="shared" si="2774"/>
        <v/>
      </c>
      <c r="T462" s="28" t="str">
        <f t="shared" si="2774"/>
        <v/>
      </c>
      <c r="U462" s="28" t="str">
        <f t="shared" si="3"/>
        <v/>
      </c>
      <c r="V462" s="28" t="str">
        <f t="shared" si="4"/>
        <v/>
      </c>
      <c r="X462" s="28" t="str">
        <f t="shared" si="5"/>
        <v/>
      </c>
      <c r="Y462" s="28" t="str">
        <f t="shared" si="6"/>
        <v/>
      </c>
      <c r="Z462" s="28" t="str">
        <f t="shared" si="7"/>
        <v>Gender - Male</v>
      </c>
      <c r="AB462" s="28" t="str">
        <f t="shared" si="8"/>
        <v/>
      </c>
      <c r="AD462" s="28" t="str">
        <f t="shared" si="9"/>
        <v>Gender - Male;</v>
      </c>
      <c r="AG462" s="28" t="str">
        <f t="shared" ref="AG462:AL462" si="2775">IFERROR(IF(FIND(AG$1,$F462)&gt;1,AG$1,""),"")</f>
        <v/>
      </c>
      <c r="AH462" s="28" t="str">
        <f t="shared" si="2775"/>
        <v/>
      </c>
      <c r="AI462" s="28" t="str">
        <f t="shared" si="2775"/>
        <v/>
      </c>
      <c r="AJ462" s="28" t="str">
        <f t="shared" si="2775"/>
        <v/>
      </c>
      <c r="AK462" s="28" t="str">
        <f t="shared" si="2775"/>
        <v/>
      </c>
      <c r="AL462" s="28" t="str">
        <f t="shared" si="2775"/>
        <v/>
      </c>
      <c r="AM462" s="28" t="str">
        <f t="shared" si="11"/>
        <v/>
      </c>
      <c r="AN462" s="28" t="str">
        <f t="shared" ref="AN462:AQ462" si="2776">IFERROR(IF(FIND(AN$1,$F462)&gt;1,"Status - LGBT",""),"")</f>
        <v/>
      </c>
      <c r="AO462" s="28" t="str">
        <f t="shared" si="2776"/>
        <v/>
      </c>
      <c r="AP462" s="28" t="str">
        <f t="shared" si="2776"/>
        <v/>
      </c>
      <c r="AQ462" s="28" t="str">
        <f t="shared" si="2776"/>
        <v/>
      </c>
      <c r="AR462" s="28" t="str">
        <f t="shared" ref="AR462:AV462" si="2777">IFERROR(IF(FIND(AR$1,$F462)&gt;1,"BME",""),"")</f>
        <v/>
      </c>
      <c r="AS462" s="28" t="str">
        <f t="shared" si="2777"/>
        <v/>
      </c>
      <c r="AT462" s="28" t="str">
        <f t="shared" si="2777"/>
        <v/>
      </c>
      <c r="AU462" s="28" t="str">
        <f t="shared" si="2777"/>
        <v/>
      </c>
      <c r="AV462" s="28" t="str">
        <f t="shared" si="2777"/>
        <v/>
      </c>
      <c r="AW462" s="28" t="str">
        <f t="shared" ref="AW462:BC462" si="2778">IFERROR(IF(FIND(AW$1,$F462)&gt;1,AW$1,""),"")</f>
        <v/>
      </c>
      <c r="AX462" s="28" t="str">
        <f t="shared" si="2778"/>
        <v/>
      </c>
      <c r="AY462" s="28" t="str">
        <f t="shared" si="2778"/>
        <v/>
      </c>
      <c r="AZ462" s="28" t="str">
        <f t="shared" si="2778"/>
        <v/>
      </c>
      <c r="BA462" s="28" t="str">
        <f t="shared" si="2778"/>
        <v/>
      </c>
      <c r="BB462" s="28" t="str">
        <f t="shared" si="2778"/>
        <v/>
      </c>
      <c r="BC462" s="28" t="str">
        <f t="shared" si="2778"/>
        <v/>
      </c>
      <c r="BD462" s="28" t="str">
        <f t="shared" si="15"/>
        <v/>
      </c>
      <c r="BG462" s="2" t="s">
        <v>3672</v>
      </c>
      <c r="BI462" s="2" t="s">
        <v>399</v>
      </c>
      <c r="BJ462" s="28" t="str">
        <f t="shared" si="16"/>
        <v/>
      </c>
      <c r="BK462" s="28" t="str">
        <f t="shared" si="17"/>
        <v/>
      </c>
      <c r="BM462" s="2" t="s">
        <v>98</v>
      </c>
      <c r="BQ462" s="2" t="s">
        <v>2863</v>
      </c>
      <c r="BU462" s="50" t="s">
        <v>19351</v>
      </c>
      <c r="BV462" s="12"/>
      <c r="BW462" s="12"/>
      <c r="BX462" s="12"/>
      <c r="BY462" s="42" t="str">
        <f t="shared" si="18"/>
        <v>Gender - Male;;BD11;BD4;Citywide;LS10;LS11;LS12;LS13;LS14;LS15;LS16;LS17;LS18;LS19;LS1;LS20;LS21;LS22;LS23;LS24;LS25;LS26;LS27;LS28;LS29;LS2;LS3;LS4;LS5;LS6;LS7;LS88;LS8;LS99;LS9;WF10;WF3;</v>
      </c>
      <c r="BZ462" s="42"/>
    </row>
    <row r="463" spans="1:78" ht="15">
      <c r="A463" s="16" t="s">
        <v>37</v>
      </c>
      <c r="B463" s="28">
        <f>VLOOKUP(A463,Organisations!$A$2:$B$7,2,FALSE)</f>
        <v>2</v>
      </c>
      <c r="C463" s="16" t="s">
        <v>3745</v>
      </c>
      <c r="D463" s="16" t="s">
        <v>3746</v>
      </c>
      <c r="E463" s="28" t="str">
        <f t="shared" si="0"/>
        <v>Sick of staying in? Tired of the same old TV? Want to get out and meet people? Or just fed up with things and fancy a ch</v>
      </c>
      <c r="F463" s="16" t="s">
        <v>3748</v>
      </c>
      <c r="G463" s="16" t="s">
        <v>68</v>
      </c>
      <c r="H463" s="54"/>
      <c r="K463" s="26" t="s">
        <v>3678</v>
      </c>
      <c r="L463" s="16" t="s">
        <v>3679</v>
      </c>
      <c r="M463" s="28" t="str">
        <f t="shared" ref="M463:Q463" si="2779">IFERROR(IF(FIND(M$1,$F463)&gt;1,"Age - Children",""),"")</f>
        <v/>
      </c>
      <c r="N463" s="28" t="str">
        <f t="shared" si="2779"/>
        <v/>
      </c>
      <c r="O463" s="28" t="str">
        <f t="shared" si="2779"/>
        <v/>
      </c>
      <c r="P463" s="28" t="str">
        <f t="shared" si="2779"/>
        <v/>
      </c>
      <c r="Q463" s="28" t="str">
        <f t="shared" si="2779"/>
        <v/>
      </c>
      <c r="R463" s="28" t="str">
        <f t="shared" ref="R463:T463" si="2780">IFERROR(IF(FIND(R$1,$F463)&gt;1,"Age - Elderly",""),"")</f>
        <v/>
      </c>
      <c r="S463" s="28" t="str">
        <f t="shared" si="2780"/>
        <v/>
      </c>
      <c r="T463" s="28" t="str">
        <f t="shared" si="2780"/>
        <v/>
      </c>
      <c r="U463" s="28" t="str">
        <f t="shared" si="3"/>
        <v/>
      </c>
      <c r="V463" s="28" t="str">
        <f t="shared" si="4"/>
        <v/>
      </c>
      <c r="X463" s="28" t="str">
        <f t="shared" si="5"/>
        <v/>
      </c>
      <c r="Y463" s="28" t="str">
        <f t="shared" si="6"/>
        <v/>
      </c>
      <c r="Z463" s="28" t="str">
        <f t="shared" si="7"/>
        <v/>
      </c>
      <c r="AB463" s="28" t="str">
        <f t="shared" si="8"/>
        <v/>
      </c>
      <c r="AD463" s="28" t="str">
        <f t="shared" si="9"/>
        <v/>
      </c>
      <c r="AG463" s="28" t="str">
        <f t="shared" ref="AG463:AL463" si="2781">IFERROR(IF(FIND(AG$1,$F463)&gt;1,AG$1,""),"")</f>
        <v/>
      </c>
      <c r="AH463" s="28" t="str">
        <f t="shared" si="2781"/>
        <v/>
      </c>
      <c r="AI463" s="28" t="str">
        <f t="shared" si="2781"/>
        <v/>
      </c>
      <c r="AJ463" s="28" t="str">
        <f t="shared" si="2781"/>
        <v/>
      </c>
      <c r="AK463" s="28" t="str">
        <f t="shared" si="2781"/>
        <v/>
      </c>
      <c r="AL463" s="28" t="str">
        <f t="shared" si="2781"/>
        <v/>
      </c>
      <c r="AM463" s="28" t="str">
        <f t="shared" si="11"/>
        <v/>
      </c>
      <c r="AN463" s="28" t="str">
        <f t="shared" ref="AN463:AQ463" si="2782">IFERROR(IF(FIND(AN$1,$F463)&gt;1,"Status - LGBT",""),"")</f>
        <v/>
      </c>
      <c r="AO463" s="28" t="str">
        <f t="shared" si="2782"/>
        <v/>
      </c>
      <c r="AP463" s="28" t="str">
        <f t="shared" si="2782"/>
        <v/>
      </c>
      <c r="AQ463" s="28" t="str">
        <f t="shared" si="2782"/>
        <v/>
      </c>
      <c r="AR463" s="28" t="str">
        <f t="shared" ref="AR463:AV463" si="2783">IFERROR(IF(FIND(AR$1,$F463)&gt;1,"BME",""),"")</f>
        <v/>
      </c>
      <c r="AS463" s="28" t="str">
        <f t="shared" si="2783"/>
        <v/>
      </c>
      <c r="AT463" s="28" t="str">
        <f t="shared" si="2783"/>
        <v/>
      </c>
      <c r="AU463" s="28" t="str">
        <f t="shared" si="2783"/>
        <v/>
      </c>
      <c r="AV463" s="28" t="str">
        <f t="shared" si="2783"/>
        <v/>
      </c>
      <c r="AW463" s="28" t="str">
        <f t="shared" ref="AW463:BC463" si="2784">IFERROR(IF(FIND(AW$1,$F463)&gt;1,AW$1,""),"")</f>
        <v/>
      </c>
      <c r="AX463" s="28" t="str">
        <f t="shared" si="2784"/>
        <v/>
      </c>
      <c r="AY463" s="28" t="str">
        <f t="shared" si="2784"/>
        <v/>
      </c>
      <c r="AZ463" s="28" t="str">
        <f t="shared" si="2784"/>
        <v/>
      </c>
      <c r="BA463" s="28" t="str">
        <f t="shared" si="2784"/>
        <v/>
      </c>
      <c r="BB463" s="28" t="str">
        <f t="shared" si="2784"/>
        <v/>
      </c>
      <c r="BC463" s="28" t="str">
        <f t="shared" si="2784"/>
        <v/>
      </c>
      <c r="BD463" s="28" t="str">
        <f t="shared" si="15"/>
        <v/>
      </c>
      <c r="BG463" s="2" t="s">
        <v>3749</v>
      </c>
      <c r="BI463" s="2" t="s">
        <v>3328</v>
      </c>
      <c r="BJ463" s="28" t="str">
        <f t="shared" si="16"/>
        <v>Leeds</v>
      </c>
      <c r="BK463" s="28" t="str">
        <f t="shared" si="17"/>
        <v>West Yorkshire</v>
      </c>
      <c r="BM463" s="2" t="s">
        <v>98</v>
      </c>
      <c r="BU463" s="18"/>
      <c r="BV463" s="47" t="s">
        <v>575</v>
      </c>
      <c r="BW463" s="18"/>
      <c r="BX463" s="18"/>
      <c r="BY463" s="42" t="str">
        <f t="shared" si="18"/>
        <v>LS12</v>
      </c>
      <c r="BZ463" s="43"/>
    </row>
    <row r="464" spans="1:78" ht="15">
      <c r="A464" s="10" t="s">
        <v>37</v>
      </c>
      <c r="B464" s="28">
        <f>VLOOKUP(A464,Organisations!$A$2:$B$7,2,FALSE)</f>
        <v>2</v>
      </c>
      <c r="C464" s="10" t="s">
        <v>3752</v>
      </c>
      <c r="D464" s="10" t="s">
        <v>3753</v>
      </c>
      <c r="E464" s="28" t="str">
        <f t="shared" si="0"/>
        <v>tbc</v>
      </c>
      <c r="F464" s="10" t="s">
        <v>3670</v>
      </c>
      <c r="G464" s="10" t="s">
        <v>68</v>
      </c>
      <c r="H464" s="11"/>
      <c r="K464" s="30" t="s">
        <v>397</v>
      </c>
      <c r="L464" s="10" t="s">
        <v>3671</v>
      </c>
      <c r="M464" s="28" t="str">
        <f t="shared" ref="M464:Q464" si="2785">IFERROR(IF(FIND(M$1,$F464)&gt;1,"Age - Children",""),"")</f>
        <v/>
      </c>
      <c r="N464" s="28" t="str">
        <f t="shared" si="2785"/>
        <v/>
      </c>
      <c r="O464" s="28" t="str">
        <f t="shared" si="2785"/>
        <v/>
      </c>
      <c r="P464" s="28" t="str">
        <f t="shared" si="2785"/>
        <v/>
      </c>
      <c r="Q464" s="28" t="str">
        <f t="shared" si="2785"/>
        <v/>
      </c>
      <c r="R464" s="28" t="str">
        <f t="shared" ref="R464:T464" si="2786">IFERROR(IF(FIND(R$1,$F464)&gt;1,"Age - Elderly",""),"")</f>
        <v/>
      </c>
      <c r="S464" s="28" t="str">
        <f t="shared" si="2786"/>
        <v/>
      </c>
      <c r="T464" s="28" t="str">
        <f t="shared" si="2786"/>
        <v/>
      </c>
      <c r="U464" s="28" t="str">
        <f t="shared" si="3"/>
        <v/>
      </c>
      <c r="V464" s="28" t="str">
        <f t="shared" si="4"/>
        <v/>
      </c>
      <c r="X464" s="28" t="str">
        <f t="shared" si="5"/>
        <v/>
      </c>
      <c r="Y464" s="28" t="str">
        <f t="shared" si="6"/>
        <v/>
      </c>
      <c r="Z464" s="28" t="str">
        <f t="shared" si="7"/>
        <v/>
      </c>
      <c r="AB464" s="28" t="str">
        <f t="shared" si="8"/>
        <v/>
      </c>
      <c r="AD464" s="28" t="str">
        <f t="shared" si="9"/>
        <v/>
      </c>
      <c r="AG464" s="28" t="str">
        <f t="shared" ref="AG464:AL464" si="2787">IFERROR(IF(FIND(AG$1,$F464)&gt;1,AG$1,""),"")</f>
        <v/>
      </c>
      <c r="AH464" s="28" t="str">
        <f t="shared" si="2787"/>
        <v/>
      </c>
      <c r="AI464" s="28" t="str">
        <f t="shared" si="2787"/>
        <v/>
      </c>
      <c r="AJ464" s="28" t="str">
        <f t="shared" si="2787"/>
        <v/>
      </c>
      <c r="AK464" s="28" t="str">
        <f t="shared" si="2787"/>
        <v/>
      </c>
      <c r="AL464" s="28" t="str">
        <f t="shared" si="2787"/>
        <v/>
      </c>
      <c r="AM464" s="28" t="str">
        <f t="shared" si="11"/>
        <v/>
      </c>
      <c r="AN464" s="28" t="str">
        <f t="shared" ref="AN464:AQ464" si="2788">IFERROR(IF(FIND(AN$1,$F464)&gt;1,"Status - LGBT",""),"")</f>
        <v/>
      </c>
      <c r="AO464" s="28" t="str">
        <f t="shared" si="2788"/>
        <v/>
      </c>
      <c r="AP464" s="28" t="str">
        <f t="shared" si="2788"/>
        <v/>
      </c>
      <c r="AQ464" s="28" t="str">
        <f t="shared" si="2788"/>
        <v/>
      </c>
      <c r="AR464" s="28" t="str">
        <f t="shared" ref="AR464:AV464" si="2789">IFERROR(IF(FIND(AR$1,$F464)&gt;1,"BME",""),"")</f>
        <v/>
      </c>
      <c r="AS464" s="28" t="str">
        <f t="shared" si="2789"/>
        <v/>
      </c>
      <c r="AT464" s="28" t="str">
        <f t="shared" si="2789"/>
        <v/>
      </c>
      <c r="AU464" s="28" t="str">
        <f t="shared" si="2789"/>
        <v/>
      </c>
      <c r="AV464" s="28" t="str">
        <f t="shared" si="2789"/>
        <v/>
      </c>
      <c r="AW464" s="28" t="str">
        <f t="shared" ref="AW464:BC464" si="2790">IFERROR(IF(FIND(AW$1,$F464)&gt;1,AW$1,""),"")</f>
        <v/>
      </c>
      <c r="AX464" s="28" t="str">
        <f t="shared" si="2790"/>
        <v/>
      </c>
      <c r="AY464" s="28" t="str">
        <f t="shared" si="2790"/>
        <v/>
      </c>
      <c r="AZ464" s="28" t="str">
        <f t="shared" si="2790"/>
        <v/>
      </c>
      <c r="BA464" s="28" t="str">
        <f t="shared" si="2790"/>
        <v/>
      </c>
      <c r="BB464" s="28" t="str">
        <f t="shared" si="2790"/>
        <v/>
      </c>
      <c r="BC464" s="28" t="str">
        <f t="shared" si="2790"/>
        <v/>
      </c>
      <c r="BD464" s="28" t="str">
        <f t="shared" si="15"/>
        <v/>
      </c>
      <c r="BG464" s="2" t="s">
        <v>3672</v>
      </c>
      <c r="BI464" s="2" t="s">
        <v>399</v>
      </c>
      <c r="BJ464" s="28" t="str">
        <f t="shared" si="16"/>
        <v/>
      </c>
      <c r="BK464" s="28" t="str">
        <f t="shared" si="17"/>
        <v/>
      </c>
      <c r="BM464" s="2" t="s">
        <v>98</v>
      </c>
      <c r="BU464" s="12"/>
      <c r="BV464" s="50" t="s">
        <v>575</v>
      </c>
      <c r="BW464" s="12"/>
      <c r="BX464" s="12"/>
      <c r="BY464" s="42" t="str">
        <f t="shared" si="18"/>
        <v>LS12</v>
      </c>
      <c r="BZ464" s="42"/>
    </row>
    <row r="465" spans="1:78" ht="15">
      <c r="A465" s="16" t="s">
        <v>37</v>
      </c>
      <c r="B465" s="28">
        <f>VLOOKUP(A465,Organisations!$A$2:$B$7,2,FALSE)</f>
        <v>2</v>
      </c>
      <c r="C465" s="16" t="s">
        <v>3755</v>
      </c>
      <c r="D465" s="16" t="s">
        <v>3756</v>
      </c>
      <c r="E465" s="28" t="str">
        <f t="shared" si="0"/>
        <v>Are you creative and like to share your skills or would you like to learn new things. If yes come and join us at our Art</v>
      </c>
      <c r="F465" s="16" t="s">
        <v>3758</v>
      </c>
      <c r="G465" s="16" t="s">
        <v>3684</v>
      </c>
      <c r="H465" s="57" t="s">
        <v>3759</v>
      </c>
      <c r="K465" s="26" t="s">
        <v>3678</v>
      </c>
      <c r="L465" s="16" t="s">
        <v>3671</v>
      </c>
      <c r="M465" s="28" t="str">
        <f t="shared" ref="M465:Q465" si="2791">IFERROR(IF(FIND(M$1,$F465)&gt;1,"Age - Children",""),"")</f>
        <v/>
      </c>
      <c r="N465" s="28" t="str">
        <f t="shared" si="2791"/>
        <v/>
      </c>
      <c r="O465" s="28" t="str">
        <f t="shared" si="2791"/>
        <v/>
      </c>
      <c r="P465" s="28" t="str">
        <f t="shared" si="2791"/>
        <v/>
      </c>
      <c r="Q465" s="28" t="str">
        <f t="shared" si="2791"/>
        <v/>
      </c>
      <c r="R465" s="28" t="str">
        <f t="shared" ref="R465:T465" si="2792">IFERROR(IF(FIND(R$1,$F465)&gt;1,"Age - Elderly",""),"")</f>
        <v/>
      </c>
      <c r="S465" s="28" t="str">
        <f t="shared" si="2792"/>
        <v/>
      </c>
      <c r="T465" s="28" t="str">
        <f t="shared" si="2792"/>
        <v/>
      </c>
      <c r="U465" s="28" t="str">
        <f t="shared" si="3"/>
        <v/>
      </c>
      <c r="V465" s="28" t="str">
        <f t="shared" si="4"/>
        <v/>
      </c>
      <c r="X465" s="28" t="str">
        <f t="shared" si="5"/>
        <v/>
      </c>
      <c r="Y465" s="28" t="str">
        <f t="shared" si="6"/>
        <v/>
      </c>
      <c r="Z465" s="28" t="str">
        <f t="shared" si="7"/>
        <v>Gender - Male</v>
      </c>
      <c r="AB465" s="28" t="str">
        <f t="shared" si="8"/>
        <v/>
      </c>
      <c r="AD465" s="28" t="str">
        <f t="shared" si="9"/>
        <v>Gender - Male;</v>
      </c>
      <c r="AG465" s="28" t="str">
        <f t="shared" ref="AG465:AL465" si="2793">IFERROR(IF(FIND(AG$1,$F465)&gt;1,AG$1,""),"")</f>
        <v/>
      </c>
      <c r="AH465" s="28" t="str">
        <f t="shared" si="2793"/>
        <v/>
      </c>
      <c r="AI465" s="28" t="str">
        <f t="shared" si="2793"/>
        <v/>
      </c>
      <c r="AJ465" s="28" t="str">
        <f t="shared" si="2793"/>
        <v/>
      </c>
      <c r="AK465" s="28" t="str">
        <f t="shared" si="2793"/>
        <v/>
      </c>
      <c r="AL465" s="28" t="str">
        <f t="shared" si="2793"/>
        <v/>
      </c>
      <c r="AM465" s="28" t="str">
        <f t="shared" si="11"/>
        <v/>
      </c>
      <c r="AN465" s="28" t="str">
        <f t="shared" ref="AN465:AQ465" si="2794">IFERROR(IF(FIND(AN$1,$F465)&gt;1,"Status - LGBT",""),"")</f>
        <v/>
      </c>
      <c r="AO465" s="28" t="str">
        <f t="shared" si="2794"/>
        <v/>
      </c>
      <c r="AP465" s="28" t="str">
        <f t="shared" si="2794"/>
        <v/>
      </c>
      <c r="AQ465" s="28" t="str">
        <f t="shared" si="2794"/>
        <v/>
      </c>
      <c r="AR465" s="28" t="str">
        <f t="shared" ref="AR465:AV465" si="2795">IFERROR(IF(FIND(AR$1,$F465)&gt;1,"BME",""),"")</f>
        <v/>
      </c>
      <c r="AS465" s="28" t="str">
        <f t="shared" si="2795"/>
        <v/>
      </c>
      <c r="AT465" s="28" t="str">
        <f t="shared" si="2795"/>
        <v/>
      </c>
      <c r="AU465" s="28" t="str">
        <f t="shared" si="2795"/>
        <v/>
      </c>
      <c r="AV465" s="28" t="str">
        <f t="shared" si="2795"/>
        <v/>
      </c>
      <c r="AW465" s="28" t="str">
        <f t="shared" ref="AW465:BC465" si="2796">IFERROR(IF(FIND(AW$1,$F465)&gt;1,AW$1,""),"")</f>
        <v/>
      </c>
      <c r="AX465" s="28" t="str">
        <f t="shared" si="2796"/>
        <v/>
      </c>
      <c r="AY465" s="28" t="str">
        <f t="shared" si="2796"/>
        <v/>
      </c>
      <c r="AZ465" s="28" t="str">
        <f t="shared" si="2796"/>
        <v/>
      </c>
      <c r="BA465" s="28" t="str">
        <f t="shared" si="2796"/>
        <v/>
      </c>
      <c r="BB465" s="28" t="str">
        <f t="shared" si="2796"/>
        <v/>
      </c>
      <c r="BC465" s="28" t="str">
        <f t="shared" si="2796"/>
        <v/>
      </c>
      <c r="BD465" s="28" t="str">
        <f t="shared" si="15"/>
        <v/>
      </c>
      <c r="BG465" s="2" t="s">
        <v>3672</v>
      </c>
      <c r="BI465" s="2" t="s">
        <v>399</v>
      </c>
      <c r="BJ465" s="28" t="str">
        <f t="shared" si="16"/>
        <v/>
      </c>
      <c r="BK465" s="28" t="str">
        <f t="shared" si="17"/>
        <v/>
      </c>
      <c r="BM465" s="2" t="s">
        <v>98</v>
      </c>
      <c r="BU465" s="47" t="s">
        <v>566</v>
      </c>
      <c r="BV465" s="18"/>
      <c r="BW465" s="18"/>
      <c r="BX465" s="18"/>
      <c r="BY465" s="42" t="str">
        <f t="shared" si="18"/>
        <v>Gender - Male;;LS4;</v>
      </c>
      <c r="BZ465" s="43"/>
    </row>
    <row r="466" spans="1:78" ht="15">
      <c r="A466" s="10" t="s">
        <v>37</v>
      </c>
      <c r="B466" s="28">
        <f>VLOOKUP(A466,Organisations!$A$2:$B$7,2,FALSE)</f>
        <v>2</v>
      </c>
      <c r="C466" s="10" t="s">
        <v>3761</v>
      </c>
      <c r="D466" s="10" t="s">
        <v>3762</v>
      </c>
      <c r="E466" s="28" t="str">
        <f t="shared" si="0"/>
        <v>After lunch we have a Women free zone for the gentlemen to have an opportunity to have a chat and play dominoes or cards</v>
      </c>
      <c r="F466" s="10" t="s">
        <v>3764</v>
      </c>
      <c r="G466" s="10" t="s">
        <v>68</v>
      </c>
      <c r="H466" s="11"/>
      <c r="K466" s="30" t="s">
        <v>3678</v>
      </c>
      <c r="L466" s="10" t="s">
        <v>3679</v>
      </c>
      <c r="M466" s="28" t="str">
        <f t="shared" ref="M466:Q466" si="2797">IFERROR(IF(FIND(M$1,$F466)&gt;1,"Age - Children",""),"")</f>
        <v/>
      </c>
      <c r="N466" s="28" t="str">
        <f t="shared" si="2797"/>
        <v/>
      </c>
      <c r="O466" s="28" t="str">
        <f t="shared" si="2797"/>
        <v/>
      </c>
      <c r="P466" s="28" t="str">
        <f t="shared" si="2797"/>
        <v/>
      </c>
      <c r="Q466" s="28" t="str">
        <f t="shared" si="2797"/>
        <v/>
      </c>
      <c r="R466" s="28" t="str">
        <f t="shared" ref="R466:T466" si="2798">IFERROR(IF(FIND(R$1,$F466)&gt;1,"Age - Elderly",""),"")</f>
        <v/>
      </c>
      <c r="S466" s="28" t="str">
        <f t="shared" si="2798"/>
        <v/>
      </c>
      <c r="T466" s="28" t="str">
        <f t="shared" si="2798"/>
        <v/>
      </c>
      <c r="U466" s="28" t="str">
        <f t="shared" si="3"/>
        <v/>
      </c>
      <c r="V466" s="28" t="str">
        <f t="shared" si="4"/>
        <v/>
      </c>
      <c r="X466" s="28" t="str">
        <f t="shared" si="5"/>
        <v/>
      </c>
      <c r="Y466" s="28" t="str">
        <f t="shared" si="6"/>
        <v/>
      </c>
      <c r="Z466" s="28" t="str">
        <f t="shared" si="7"/>
        <v>Gender - Male</v>
      </c>
      <c r="AB466" s="28" t="str">
        <f t="shared" si="8"/>
        <v/>
      </c>
      <c r="AD466" s="28" t="str">
        <f t="shared" si="9"/>
        <v>Gender - Male;</v>
      </c>
      <c r="AG466" s="28" t="str">
        <f t="shared" ref="AG466:AL466" si="2799">IFERROR(IF(FIND(AG$1,$F466)&gt;1,AG$1,""),"")</f>
        <v/>
      </c>
      <c r="AH466" s="28" t="str">
        <f t="shared" si="2799"/>
        <v/>
      </c>
      <c r="AI466" s="28" t="str">
        <f t="shared" si="2799"/>
        <v/>
      </c>
      <c r="AJ466" s="28" t="str">
        <f t="shared" si="2799"/>
        <v/>
      </c>
      <c r="AK466" s="28" t="str">
        <f t="shared" si="2799"/>
        <v/>
      </c>
      <c r="AL466" s="28" t="str">
        <f t="shared" si="2799"/>
        <v/>
      </c>
      <c r="AM466" s="28" t="str">
        <f t="shared" si="11"/>
        <v/>
      </c>
      <c r="AN466" s="28" t="str">
        <f t="shared" ref="AN466:AQ466" si="2800">IFERROR(IF(FIND(AN$1,$F466)&gt;1,"Status - LGBT",""),"")</f>
        <v/>
      </c>
      <c r="AO466" s="28" t="str">
        <f t="shared" si="2800"/>
        <v/>
      </c>
      <c r="AP466" s="28" t="str">
        <f t="shared" si="2800"/>
        <v/>
      </c>
      <c r="AQ466" s="28" t="str">
        <f t="shared" si="2800"/>
        <v/>
      </c>
      <c r="AR466" s="28" t="str">
        <f t="shared" ref="AR466:AV466" si="2801">IFERROR(IF(FIND(AR$1,$F466)&gt;1,"BME",""),"")</f>
        <v/>
      </c>
      <c r="AS466" s="28" t="str">
        <f t="shared" si="2801"/>
        <v/>
      </c>
      <c r="AT466" s="28" t="str">
        <f t="shared" si="2801"/>
        <v/>
      </c>
      <c r="AU466" s="28" t="str">
        <f t="shared" si="2801"/>
        <v/>
      </c>
      <c r="AV466" s="28" t="str">
        <f t="shared" si="2801"/>
        <v/>
      </c>
      <c r="AW466" s="28" t="str">
        <f t="shared" ref="AW466:BC466" si="2802">IFERROR(IF(FIND(AW$1,$F466)&gt;1,AW$1,""),"")</f>
        <v/>
      </c>
      <c r="AX466" s="28" t="str">
        <f t="shared" si="2802"/>
        <v/>
      </c>
      <c r="AY466" s="28" t="str">
        <f t="shared" si="2802"/>
        <v/>
      </c>
      <c r="AZ466" s="28" t="str">
        <f t="shared" si="2802"/>
        <v/>
      </c>
      <c r="BA466" s="28" t="str">
        <f t="shared" si="2802"/>
        <v/>
      </c>
      <c r="BB466" s="28" t="str">
        <f t="shared" si="2802"/>
        <v/>
      </c>
      <c r="BC466" s="28" t="str">
        <f t="shared" si="2802"/>
        <v/>
      </c>
      <c r="BD466" s="28" t="str">
        <f t="shared" si="15"/>
        <v/>
      </c>
      <c r="BG466" s="2" t="s">
        <v>3672</v>
      </c>
      <c r="BI466" s="2" t="s">
        <v>399</v>
      </c>
      <c r="BJ466" s="28" t="str">
        <f t="shared" si="16"/>
        <v/>
      </c>
      <c r="BK466" s="28" t="str">
        <f t="shared" si="17"/>
        <v/>
      </c>
      <c r="BM466" s="2" t="s">
        <v>98</v>
      </c>
      <c r="BU466" s="12"/>
      <c r="BV466" s="50" t="s">
        <v>575</v>
      </c>
      <c r="BW466" s="12"/>
      <c r="BX466" s="12"/>
      <c r="BY466" s="42" t="str">
        <f t="shared" si="18"/>
        <v>Gender - Male;;LS12</v>
      </c>
      <c r="BZ466" s="42"/>
    </row>
    <row r="467" spans="1:78" ht="15">
      <c r="A467" s="16" t="s">
        <v>37</v>
      </c>
      <c r="B467" s="28">
        <f>VLOOKUP(A467,Organisations!$A$2:$B$7,2,FALSE)</f>
        <v>2</v>
      </c>
      <c r="C467" s="16" t="s">
        <v>3767</v>
      </c>
      <c r="D467" s="16" t="s">
        <v>3768</v>
      </c>
      <c r="E467" s="28" t="str">
        <f t="shared" si="0"/>
        <v>A games afternoon where you can socialise while enjoying playing cards, dominoes and bingo. Refreshments &amp; subs £1 Trans</v>
      </c>
      <c r="F467" s="16" t="s">
        <v>3770</v>
      </c>
      <c r="G467" s="16" t="s">
        <v>3684</v>
      </c>
      <c r="H467" s="58" t="s">
        <v>3759</v>
      </c>
      <c r="K467" s="26" t="s">
        <v>397</v>
      </c>
      <c r="L467" s="16" t="s">
        <v>3686</v>
      </c>
      <c r="M467" s="28" t="str">
        <f t="shared" ref="M467:Q467" si="2803">IFERROR(IF(FIND(M$1,$F467)&gt;1,"Age - Children",""),"")</f>
        <v/>
      </c>
      <c r="N467" s="28" t="str">
        <f t="shared" si="2803"/>
        <v/>
      </c>
      <c r="O467" s="28" t="str">
        <f t="shared" si="2803"/>
        <v/>
      </c>
      <c r="P467" s="28" t="str">
        <f t="shared" si="2803"/>
        <v/>
      </c>
      <c r="Q467" s="28" t="str">
        <f t="shared" si="2803"/>
        <v/>
      </c>
      <c r="R467" s="28" t="str">
        <f t="shared" ref="R467:T467" si="2804">IFERROR(IF(FIND(R$1,$F467)&gt;1,"Age - Elderly",""),"")</f>
        <v/>
      </c>
      <c r="S467" s="28" t="str">
        <f t="shared" si="2804"/>
        <v/>
      </c>
      <c r="T467" s="28" t="str">
        <f t="shared" si="2804"/>
        <v/>
      </c>
      <c r="U467" s="28" t="str">
        <f t="shared" si="3"/>
        <v/>
      </c>
      <c r="V467" s="28" t="str">
        <f t="shared" si="4"/>
        <v/>
      </c>
      <c r="X467" s="28" t="str">
        <f t="shared" si="5"/>
        <v/>
      </c>
      <c r="Y467" s="28" t="str">
        <f t="shared" si="6"/>
        <v/>
      </c>
      <c r="Z467" s="28" t="str">
        <f t="shared" si="7"/>
        <v>Gender - Male</v>
      </c>
      <c r="AB467" s="28" t="str">
        <f t="shared" si="8"/>
        <v/>
      </c>
      <c r="AD467" s="28" t="str">
        <f t="shared" si="9"/>
        <v>Gender - Male;</v>
      </c>
      <c r="AG467" s="28" t="str">
        <f t="shared" ref="AG467:AL467" si="2805">IFERROR(IF(FIND(AG$1,$F467)&gt;1,AG$1,""),"")</f>
        <v/>
      </c>
      <c r="AH467" s="28" t="str">
        <f t="shared" si="2805"/>
        <v/>
      </c>
      <c r="AI467" s="28" t="str">
        <f t="shared" si="2805"/>
        <v/>
      </c>
      <c r="AJ467" s="28" t="str">
        <f t="shared" si="2805"/>
        <v/>
      </c>
      <c r="AK467" s="28" t="str">
        <f t="shared" si="2805"/>
        <v/>
      </c>
      <c r="AL467" s="28" t="str">
        <f t="shared" si="2805"/>
        <v/>
      </c>
      <c r="AM467" s="28" t="str">
        <f t="shared" si="11"/>
        <v/>
      </c>
      <c r="AN467" s="28" t="str">
        <f t="shared" ref="AN467:AQ467" si="2806">IFERROR(IF(FIND(AN$1,$F467)&gt;1,"Status - LGBT",""),"")</f>
        <v/>
      </c>
      <c r="AO467" s="28" t="str">
        <f t="shared" si="2806"/>
        <v/>
      </c>
      <c r="AP467" s="28" t="str">
        <f t="shared" si="2806"/>
        <v/>
      </c>
      <c r="AQ467" s="28" t="str">
        <f t="shared" si="2806"/>
        <v/>
      </c>
      <c r="AR467" s="28" t="str">
        <f t="shared" ref="AR467:AV467" si="2807">IFERROR(IF(FIND(AR$1,$F467)&gt;1,"BME",""),"")</f>
        <v/>
      </c>
      <c r="AS467" s="28" t="str">
        <f t="shared" si="2807"/>
        <v/>
      </c>
      <c r="AT467" s="28" t="str">
        <f t="shared" si="2807"/>
        <v/>
      </c>
      <c r="AU467" s="28" t="str">
        <f t="shared" si="2807"/>
        <v/>
      </c>
      <c r="AV467" s="28" t="str">
        <f t="shared" si="2807"/>
        <v/>
      </c>
      <c r="AW467" s="28" t="str">
        <f t="shared" ref="AW467:BC467" si="2808">IFERROR(IF(FIND(AW$1,$F467)&gt;1,AW$1,""),"")</f>
        <v/>
      </c>
      <c r="AX467" s="28" t="str">
        <f t="shared" si="2808"/>
        <v/>
      </c>
      <c r="AY467" s="28" t="str">
        <f t="shared" si="2808"/>
        <v/>
      </c>
      <c r="AZ467" s="28" t="str">
        <f t="shared" si="2808"/>
        <v/>
      </c>
      <c r="BA467" s="28" t="str">
        <f t="shared" si="2808"/>
        <v/>
      </c>
      <c r="BB467" s="28" t="str">
        <f t="shared" si="2808"/>
        <v/>
      </c>
      <c r="BC467" s="28" t="str">
        <f t="shared" si="2808"/>
        <v/>
      </c>
      <c r="BD467" s="28" t="str">
        <f t="shared" si="15"/>
        <v/>
      </c>
      <c r="BG467" s="2" t="s">
        <v>3672</v>
      </c>
      <c r="BI467" s="2" t="s">
        <v>399</v>
      </c>
      <c r="BJ467" s="28" t="str">
        <f t="shared" si="16"/>
        <v/>
      </c>
      <c r="BK467" s="28" t="str">
        <f t="shared" si="17"/>
        <v/>
      </c>
      <c r="BM467" s="2" t="s">
        <v>98</v>
      </c>
      <c r="BU467" s="18"/>
      <c r="BV467" s="47" t="s">
        <v>575</v>
      </c>
      <c r="BW467" s="18"/>
      <c r="BX467" s="18"/>
      <c r="BY467" s="42" t="str">
        <f t="shared" si="18"/>
        <v>Gender - Male;;LS12</v>
      </c>
      <c r="BZ467" s="43"/>
    </row>
    <row r="468" spans="1:78" ht="15">
      <c r="A468" s="10" t="s">
        <v>37</v>
      </c>
      <c r="B468" s="28">
        <f>VLOOKUP(A468,Organisations!$A$2:$B$7,2,FALSE)</f>
        <v>2</v>
      </c>
      <c r="C468" s="10" t="s">
        <v>3772</v>
      </c>
      <c r="D468" s="10" t="s">
        <v>3773</v>
      </c>
      <c r="E468" s="28" t="str">
        <f t="shared" si="0"/>
        <v>Are you creative and like to share your skills or would you like to learn new things. If yes come and join us at our Art</v>
      </c>
      <c r="F468" s="10" t="s">
        <v>3774</v>
      </c>
      <c r="G468" s="10" t="s">
        <v>68</v>
      </c>
      <c r="H468" s="11"/>
      <c r="K468" s="30" t="s">
        <v>3678</v>
      </c>
      <c r="L468" s="10" t="s">
        <v>3671</v>
      </c>
      <c r="M468" s="28" t="str">
        <f t="shared" ref="M468:Q468" si="2809">IFERROR(IF(FIND(M$1,$F468)&gt;1,"Age - Children",""),"")</f>
        <v/>
      </c>
      <c r="N468" s="28" t="str">
        <f t="shared" si="2809"/>
        <v/>
      </c>
      <c r="O468" s="28" t="str">
        <f t="shared" si="2809"/>
        <v/>
      </c>
      <c r="P468" s="28" t="str">
        <f t="shared" si="2809"/>
        <v/>
      </c>
      <c r="Q468" s="28" t="str">
        <f t="shared" si="2809"/>
        <v/>
      </c>
      <c r="R468" s="28" t="str">
        <f t="shared" ref="R468:T468" si="2810">IFERROR(IF(FIND(R$1,$F468)&gt;1,"Age - Elderly",""),"")</f>
        <v/>
      </c>
      <c r="S468" s="28" t="str">
        <f t="shared" si="2810"/>
        <v/>
      </c>
      <c r="T468" s="28" t="str">
        <f t="shared" si="2810"/>
        <v/>
      </c>
      <c r="U468" s="28" t="str">
        <f t="shared" si="3"/>
        <v/>
      </c>
      <c r="V468" s="28" t="str">
        <f t="shared" si="4"/>
        <v/>
      </c>
      <c r="X468" s="28" t="str">
        <f t="shared" si="5"/>
        <v/>
      </c>
      <c r="Y468" s="28" t="str">
        <f t="shared" si="6"/>
        <v/>
      </c>
      <c r="Z468" s="28" t="str">
        <f t="shared" si="7"/>
        <v/>
      </c>
      <c r="AB468" s="28" t="str">
        <f t="shared" si="8"/>
        <v/>
      </c>
      <c r="AD468" s="28" t="str">
        <f t="shared" si="9"/>
        <v/>
      </c>
      <c r="AG468" s="28" t="str">
        <f t="shared" ref="AG468:AL468" si="2811">IFERROR(IF(FIND(AG$1,$F468)&gt;1,AG$1,""),"")</f>
        <v/>
      </c>
      <c r="AH468" s="28" t="str">
        <f t="shared" si="2811"/>
        <v/>
      </c>
      <c r="AI468" s="28" t="str">
        <f t="shared" si="2811"/>
        <v/>
      </c>
      <c r="AJ468" s="28" t="str">
        <f t="shared" si="2811"/>
        <v/>
      </c>
      <c r="AK468" s="28" t="str">
        <f t="shared" si="2811"/>
        <v/>
      </c>
      <c r="AL468" s="28" t="str">
        <f t="shared" si="2811"/>
        <v/>
      </c>
      <c r="AM468" s="28" t="str">
        <f t="shared" si="11"/>
        <v/>
      </c>
      <c r="AN468" s="28" t="str">
        <f t="shared" ref="AN468:AQ468" si="2812">IFERROR(IF(FIND(AN$1,$F468)&gt;1,"Status - LGBT",""),"")</f>
        <v/>
      </c>
      <c r="AO468" s="28" t="str">
        <f t="shared" si="2812"/>
        <v/>
      </c>
      <c r="AP468" s="28" t="str">
        <f t="shared" si="2812"/>
        <v/>
      </c>
      <c r="AQ468" s="28" t="str">
        <f t="shared" si="2812"/>
        <v/>
      </c>
      <c r="AR468" s="28" t="str">
        <f t="shared" ref="AR468:AV468" si="2813">IFERROR(IF(FIND(AR$1,$F468)&gt;1,"BME",""),"")</f>
        <v/>
      </c>
      <c r="AS468" s="28" t="str">
        <f t="shared" si="2813"/>
        <v/>
      </c>
      <c r="AT468" s="28" t="str">
        <f t="shared" si="2813"/>
        <v/>
      </c>
      <c r="AU468" s="28" t="str">
        <f t="shared" si="2813"/>
        <v/>
      </c>
      <c r="AV468" s="28" t="str">
        <f t="shared" si="2813"/>
        <v/>
      </c>
      <c r="AW468" s="28" t="str">
        <f t="shared" ref="AW468:BC468" si="2814">IFERROR(IF(FIND(AW$1,$F468)&gt;1,AW$1,""),"")</f>
        <v/>
      </c>
      <c r="AX468" s="28" t="str">
        <f t="shared" si="2814"/>
        <v/>
      </c>
      <c r="AY468" s="28" t="str">
        <f t="shared" si="2814"/>
        <v/>
      </c>
      <c r="AZ468" s="28" t="str">
        <f t="shared" si="2814"/>
        <v/>
      </c>
      <c r="BA468" s="28" t="str">
        <f t="shared" si="2814"/>
        <v/>
      </c>
      <c r="BB468" s="28" t="str">
        <f t="shared" si="2814"/>
        <v/>
      </c>
      <c r="BC468" s="28" t="str">
        <f t="shared" si="2814"/>
        <v/>
      </c>
      <c r="BD468" s="28" t="str">
        <f t="shared" si="15"/>
        <v/>
      </c>
      <c r="BG468" s="2" t="s">
        <v>3672</v>
      </c>
      <c r="BI468" s="2" t="s">
        <v>399</v>
      </c>
      <c r="BJ468" s="28" t="str">
        <f t="shared" si="16"/>
        <v/>
      </c>
      <c r="BK468" s="28" t="str">
        <f t="shared" si="17"/>
        <v/>
      </c>
      <c r="BM468" s="2" t="s">
        <v>98</v>
      </c>
      <c r="BU468" s="12"/>
      <c r="BV468" s="50" t="s">
        <v>575</v>
      </c>
      <c r="BW468" s="12"/>
      <c r="BX468" s="12"/>
      <c r="BY468" s="42" t="str">
        <f t="shared" si="18"/>
        <v>LS12</v>
      </c>
      <c r="BZ468" s="42"/>
    </row>
    <row r="469" spans="1:78" ht="15">
      <c r="A469" s="16" t="s">
        <v>37</v>
      </c>
      <c r="B469" s="28">
        <f>VLOOKUP(A469,Organisations!$A$2:$B$7,2,FALSE)</f>
        <v>2</v>
      </c>
      <c r="C469" s="16" t="s">
        <v>3775</v>
      </c>
      <c r="D469" s="16" t="s">
        <v>3776</v>
      </c>
      <c r="E469" s="28" t="str">
        <f t="shared" si="0"/>
        <v xml:space="preserve">This is a Men Only group for people aged 50 to &amp; 70 Yrs. Old, run by our Don’t Call me Old Project The group is fun and </v>
      </c>
      <c r="F469" s="16" t="s">
        <v>3779</v>
      </c>
      <c r="G469" s="16" t="s">
        <v>68</v>
      </c>
      <c r="H469" s="54"/>
      <c r="K469" s="26" t="s">
        <v>397</v>
      </c>
      <c r="L469" s="16" t="s">
        <v>3671</v>
      </c>
      <c r="M469" s="28" t="str">
        <f t="shared" ref="M469:Q469" si="2815">IFERROR(IF(FIND(M$1,$F469)&gt;1,"Age - Children",""),"")</f>
        <v/>
      </c>
      <c r="N469" s="28" t="str">
        <f t="shared" si="2815"/>
        <v/>
      </c>
      <c r="O469" s="28" t="str">
        <f t="shared" si="2815"/>
        <v/>
      </c>
      <c r="P469" s="28" t="str">
        <f t="shared" si="2815"/>
        <v/>
      </c>
      <c r="Q469" s="28" t="str">
        <f t="shared" si="2815"/>
        <v/>
      </c>
      <c r="R469" s="28" t="str">
        <f t="shared" ref="R469:T469" si="2816">IFERROR(IF(FIND(R$1,$F469)&gt;1,"Age - Elderly",""),"")</f>
        <v/>
      </c>
      <c r="S469" s="28" t="str">
        <f t="shared" si="2816"/>
        <v/>
      </c>
      <c r="T469" s="28" t="str">
        <f t="shared" si="2816"/>
        <v/>
      </c>
      <c r="U469" s="28" t="str">
        <f t="shared" si="3"/>
        <v/>
      </c>
      <c r="V469" s="28" t="str">
        <f t="shared" si="4"/>
        <v/>
      </c>
      <c r="X469" s="28" t="str">
        <f t="shared" si="5"/>
        <v/>
      </c>
      <c r="Y469" s="28" t="str">
        <f t="shared" si="6"/>
        <v/>
      </c>
      <c r="Z469" s="28" t="str">
        <f t="shared" si="7"/>
        <v/>
      </c>
      <c r="AB469" s="28" t="str">
        <f t="shared" si="8"/>
        <v/>
      </c>
      <c r="AD469" s="28" t="str">
        <f t="shared" si="9"/>
        <v/>
      </c>
      <c r="AG469" s="28" t="str">
        <f t="shared" ref="AG469:AL469" si="2817">IFERROR(IF(FIND(AG$1,$F469)&gt;1,AG$1,""),"")</f>
        <v/>
      </c>
      <c r="AH469" s="28" t="str">
        <f t="shared" si="2817"/>
        <v/>
      </c>
      <c r="AI469" s="28" t="str">
        <f t="shared" si="2817"/>
        <v/>
      </c>
      <c r="AJ469" s="28" t="str">
        <f t="shared" si="2817"/>
        <v/>
      </c>
      <c r="AK469" s="28" t="str">
        <f t="shared" si="2817"/>
        <v/>
      </c>
      <c r="AL469" s="28" t="str">
        <f t="shared" si="2817"/>
        <v/>
      </c>
      <c r="AM469" s="28" t="str">
        <f t="shared" si="11"/>
        <v/>
      </c>
      <c r="AN469" s="28" t="str">
        <f t="shared" ref="AN469:AQ469" si="2818">IFERROR(IF(FIND(AN$1,$F469)&gt;1,"Status - LGBT",""),"")</f>
        <v/>
      </c>
      <c r="AO469" s="28" t="str">
        <f t="shared" si="2818"/>
        <v/>
      </c>
      <c r="AP469" s="28" t="str">
        <f t="shared" si="2818"/>
        <v/>
      </c>
      <c r="AQ469" s="28" t="str">
        <f t="shared" si="2818"/>
        <v/>
      </c>
      <c r="AR469" s="28" t="str">
        <f t="shared" ref="AR469:AV469" si="2819">IFERROR(IF(FIND(AR$1,$F469)&gt;1,"BME",""),"")</f>
        <v/>
      </c>
      <c r="AS469" s="28" t="str">
        <f t="shared" si="2819"/>
        <v/>
      </c>
      <c r="AT469" s="28" t="str">
        <f t="shared" si="2819"/>
        <v/>
      </c>
      <c r="AU469" s="28" t="str">
        <f t="shared" si="2819"/>
        <v/>
      </c>
      <c r="AV469" s="28" t="str">
        <f t="shared" si="2819"/>
        <v/>
      </c>
      <c r="AW469" s="28" t="str">
        <f t="shared" ref="AW469:BC469" si="2820">IFERROR(IF(FIND(AW$1,$F469)&gt;1,AW$1,""),"")</f>
        <v/>
      </c>
      <c r="AX469" s="28" t="str">
        <f t="shared" si="2820"/>
        <v/>
      </c>
      <c r="AY469" s="28" t="str">
        <f t="shared" si="2820"/>
        <v/>
      </c>
      <c r="AZ469" s="28" t="str">
        <f t="shared" si="2820"/>
        <v/>
      </c>
      <c r="BA469" s="28" t="str">
        <f t="shared" si="2820"/>
        <v/>
      </c>
      <c r="BB469" s="28" t="str">
        <f t="shared" si="2820"/>
        <v/>
      </c>
      <c r="BC469" s="28" t="str">
        <f t="shared" si="2820"/>
        <v/>
      </c>
      <c r="BD469" s="28" t="str">
        <f t="shared" si="15"/>
        <v/>
      </c>
      <c r="BG469" s="2" t="s">
        <v>3672</v>
      </c>
      <c r="BI469" s="2" t="s">
        <v>399</v>
      </c>
      <c r="BJ469" s="28" t="str">
        <f t="shared" si="16"/>
        <v/>
      </c>
      <c r="BK469" s="28" t="str">
        <f t="shared" si="17"/>
        <v/>
      </c>
      <c r="BM469" s="2" t="s">
        <v>98</v>
      </c>
      <c r="BU469" s="18"/>
      <c r="BV469" s="47" t="s">
        <v>575</v>
      </c>
      <c r="BW469" s="18"/>
      <c r="BX469" s="18"/>
      <c r="BY469" s="42" t="str">
        <f t="shared" si="18"/>
        <v>LS12</v>
      </c>
      <c r="BZ469" s="43"/>
    </row>
    <row r="470" spans="1:78" ht="15">
      <c r="A470" s="10" t="s">
        <v>37</v>
      </c>
      <c r="B470" s="28">
        <f>VLOOKUP(A470,Organisations!$A$2:$B$7,2,FALSE)</f>
        <v>2</v>
      </c>
      <c r="C470" s="10" t="s">
        <v>3782</v>
      </c>
      <c r="D470" s="10" t="s">
        <v>3783</v>
      </c>
      <c r="E470" s="28" t="str">
        <f t="shared" si="0"/>
        <v>An enjoyable afternoon with a tea/coffee and biscuits on arrival, then followed by a main meal and dessert and a game of</v>
      </c>
      <c r="F470" s="10" t="s">
        <v>3724</v>
      </c>
      <c r="G470" s="10" t="s">
        <v>68</v>
      </c>
      <c r="H470" s="53"/>
      <c r="K470" s="30" t="s">
        <v>397</v>
      </c>
      <c r="L470" s="10" t="s">
        <v>3686</v>
      </c>
      <c r="M470" s="28" t="str">
        <f t="shared" ref="M470:Q470" si="2821">IFERROR(IF(FIND(M$1,$F470)&gt;1,"Age - Children",""),"")</f>
        <v/>
      </c>
      <c r="N470" s="28" t="str">
        <f t="shared" si="2821"/>
        <v/>
      </c>
      <c r="O470" s="28" t="str">
        <f t="shared" si="2821"/>
        <v/>
      </c>
      <c r="P470" s="28" t="str">
        <f t="shared" si="2821"/>
        <v/>
      </c>
      <c r="Q470" s="28" t="str">
        <f t="shared" si="2821"/>
        <v/>
      </c>
      <c r="R470" s="28" t="str">
        <f t="shared" ref="R470:T470" si="2822">IFERROR(IF(FIND(R$1,$F470)&gt;1,"Age - Elderly",""),"")</f>
        <v/>
      </c>
      <c r="S470" s="28" t="str">
        <f t="shared" si="2822"/>
        <v/>
      </c>
      <c r="T470" s="28" t="str">
        <f t="shared" si="2822"/>
        <v/>
      </c>
      <c r="U470" s="28" t="str">
        <f t="shared" si="3"/>
        <v/>
      </c>
      <c r="V470" s="28" t="str">
        <f t="shared" si="4"/>
        <v/>
      </c>
      <c r="X470" s="28" t="str">
        <f t="shared" si="5"/>
        <v/>
      </c>
      <c r="Y470" s="28" t="str">
        <f t="shared" si="6"/>
        <v/>
      </c>
      <c r="Z470" s="28" t="str">
        <f t="shared" si="7"/>
        <v/>
      </c>
      <c r="AB470" s="28" t="str">
        <f t="shared" si="8"/>
        <v/>
      </c>
      <c r="AD470" s="28" t="str">
        <f t="shared" si="9"/>
        <v/>
      </c>
      <c r="AG470" s="28" t="str">
        <f t="shared" ref="AG470:AL470" si="2823">IFERROR(IF(FIND(AG$1,$F470)&gt;1,AG$1,""),"")</f>
        <v/>
      </c>
      <c r="AH470" s="28" t="str">
        <f t="shared" si="2823"/>
        <v/>
      </c>
      <c r="AI470" s="28" t="str">
        <f t="shared" si="2823"/>
        <v/>
      </c>
      <c r="AJ470" s="28" t="str">
        <f t="shared" si="2823"/>
        <v/>
      </c>
      <c r="AK470" s="28" t="str">
        <f t="shared" si="2823"/>
        <v/>
      </c>
      <c r="AL470" s="28" t="str">
        <f t="shared" si="2823"/>
        <v/>
      </c>
      <c r="AM470" s="28" t="str">
        <f t="shared" si="11"/>
        <v/>
      </c>
      <c r="AN470" s="28" t="str">
        <f t="shared" ref="AN470:AQ470" si="2824">IFERROR(IF(FIND(AN$1,$F470)&gt;1,"Status - LGBT",""),"")</f>
        <v/>
      </c>
      <c r="AO470" s="28" t="str">
        <f t="shared" si="2824"/>
        <v/>
      </c>
      <c r="AP470" s="28" t="str">
        <f t="shared" si="2824"/>
        <v/>
      </c>
      <c r="AQ470" s="28" t="str">
        <f t="shared" si="2824"/>
        <v/>
      </c>
      <c r="AR470" s="28" t="str">
        <f t="shared" ref="AR470:AV470" si="2825">IFERROR(IF(FIND(AR$1,$F470)&gt;1,"BME",""),"")</f>
        <v/>
      </c>
      <c r="AS470" s="28" t="str">
        <f t="shared" si="2825"/>
        <v/>
      </c>
      <c r="AT470" s="28" t="str">
        <f t="shared" si="2825"/>
        <v/>
      </c>
      <c r="AU470" s="28" t="str">
        <f t="shared" si="2825"/>
        <v/>
      </c>
      <c r="AV470" s="28" t="str">
        <f t="shared" si="2825"/>
        <v/>
      </c>
      <c r="AW470" s="28" t="str">
        <f t="shared" ref="AW470:BC470" si="2826">IFERROR(IF(FIND(AW$1,$F470)&gt;1,AW$1,""),"")</f>
        <v/>
      </c>
      <c r="AX470" s="28" t="str">
        <f t="shared" si="2826"/>
        <v/>
      </c>
      <c r="AY470" s="28" t="str">
        <f t="shared" si="2826"/>
        <v/>
      </c>
      <c r="AZ470" s="28" t="str">
        <f t="shared" si="2826"/>
        <v/>
      </c>
      <c r="BA470" s="28" t="str">
        <f t="shared" si="2826"/>
        <v/>
      </c>
      <c r="BB470" s="28" t="str">
        <f t="shared" si="2826"/>
        <v/>
      </c>
      <c r="BC470" s="28" t="str">
        <f t="shared" si="2826"/>
        <v/>
      </c>
      <c r="BD470" s="28" t="str">
        <f t="shared" si="15"/>
        <v/>
      </c>
      <c r="BG470" s="2" t="s">
        <v>3672</v>
      </c>
      <c r="BI470" s="2" t="s">
        <v>399</v>
      </c>
      <c r="BJ470" s="28" t="str">
        <f t="shared" si="16"/>
        <v/>
      </c>
      <c r="BK470" s="28" t="str">
        <f t="shared" si="17"/>
        <v/>
      </c>
      <c r="BM470" s="2" t="s">
        <v>98</v>
      </c>
      <c r="BU470" s="12"/>
      <c r="BV470" s="50" t="s">
        <v>575</v>
      </c>
      <c r="BW470" s="12"/>
      <c r="BX470" s="12"/>
      <c r="BY470" s="42" t="str">
        <f t="shared" si="18"/>
        <v>LS12</v>
      </c>
      <c r="BZ470" s="42"/>
    </row>
    <row r="471" spans="1:78" ht="15">
      <c r="A471" s="16" t="s">
        <v>37</v>
      </c>
      <c r="B471" s="28">
        <f>VLOOKUP(A471,Organisations!$A$2:$B$7,2,FALSE)</f>
        <v>2</v>
      </c>
      <c r="C471" s="16" t="s">
        <v>3785</v>
      </c>
      <c r="D471" s="16" t="s">
        <v>3786</v>
      </c>
      <c r="E471" s="28" t="str">
        <f t="shared" si="0"/>
        <v>Lynne will be available for male and female Haircuts, Trim eyebrows and a little pampering, Every first Tuesday of the m</v>
      </c>
      <c r="F471" s="16" t="s">
        <v>3788</v>
      </c>
      <c r="G471" s="16" t="s">
        <v>68</v>
      </c>
      <c r="H471" s="54"/>
      <c r="K471" s="26" t="s">
        <v>397</v>
      </c>
      <c r="L471" s="16" t="s">
        <v>3679</v>
      </c>
      <c r="M471" s="28" t="str">
        <f t="shared" ref="M471:Q471" si="2827">IFERROR(IF(FIND(M$1,$F471)&gt;1,"Age - Children",""),"")</f>
        <v/>
      </c>
      <c r="N471" s="28" t="str">
        <f t="shared" si="2827"/>
        <v/>
      </c>
      <c r="O471" s="28" t="str">
        <f t="shared" si="2827"/>
        <v/>
      </c>
      <c r="P471" s="28" t="str">
        <f t="shared" si="2827"/>
        <v/>
      </c>
      <c r="Q471" s="28" t="str">
        <f t="shared" si="2827"/>
        <v/>
      </c>
      <c r="R471" s="28" t="str">
        <f t="shared" ref="R471:T471" si="2828">IFERROR(IF(FIND(R$1,$F471)&gt;1,"Age - Elderly",""),"")</f>
        <v/>
      </c>
      <c r="S471" s="28" t="str">
        <f t="shared" si="2828"/>
        <v/>
      </c>
      <c r="T471" s="28" t="str">
        <f t="shared" si="2828"/>
        <v/>
      </c>
      <c r="U471" s="28" t="str">
        <f t="shared" si="3"/>
        <v/>
      </c>
      <c r="V471" s="28" t="str">
        <f t="shared" si="4"/>
        <v/>
      </c>
      <c r="X471" s="28" t="str">
        <f t="shared" si="5"/>
        <v>Gender - Male</v>
      </c>
      <c r="Y471" s="28" t="str">
        <f t="shared" si="6"/>
        <v>Gender - Female</v>
      </c>
      <c r="Z471" s="28" t="str">
        <f t="shared" si="7"/>
        <v/>
      </c>
      <c r="AB471" s="28" t="str">
        <f t="shared" si="8"/>
        <v/>
      </c>
      <c r="AD471" s="28" t="str">
        <f t="shared" si="9"/>
        <v>Gender - Male;Gender - Female;</v>
      </c>
      <c r="AG471" s="28" t="str">
        <f t="shared" ref="AG471:AL471" si="2829">IFERROR(IF(FIND(AG$1,$F471)&gt;1,AG$1,""),"")</f>
        <v/>
      </c>
      <c r="AH471" s="28" t="str">
        <f t="shared" si="2829"/>
        <v/>
      </c>
      <c r="AI471" s="28" t="str">
        <f t="shared" si="2829"/>
        <v/>
      </c>
      <c r="AJ471" s="28" t="str">
        <f t="shared" si="2829"/>
        <v/>
      </c>
      <c r="AK471" s="28" t="str">
        <f t="shared" si="2829"/>
        <v/>
      </c>
      <c r="AL471" s="28" t="str">
        <f t="shared" si="2829"/>
        <v/>
      </c>
      <c r="AM471" s="28" t="str">
        <f t="shared" si="11"/>
        <v/>
      </c>
      <c r="AN471" s="28" t="str">
        <f t="shared" ref="AN471:AQ471" si="2830">IFERROR(IF(FIND(AN$1,$F471)&gt;1,"Status - LGBT",""),"")</f>
        <v/>
      </c>
      <c r="AO471" s="28" t="str">
        <f t="shared" si="2830"/>
        <v/>
      </c>
      <c r="AP471" s="28" t="str">
        <f t="shared" si="2830"/>
        <v/>
      </c>
      <c r="AQ471" s="28" t="str">
        <f t="shared" si="2830"/>
        <v/>
      </c>
      <c r="AR471" s="28" t="str">
        <f t="shared" ref="AR471:AV471" si="2831">IFERROR(IF(FIND(AR$1,$F471)&gt;1,"BME",""),"")</f>
        <v/>
      </c>
      <c r="AS471" s="28" t="str">
        <f t="shared" si="2831"/>
        <v/>
      </c>
      <c r="AT471" s="28" t="str">
        <f t="shared" si="2831"/>
        <v/>
      </c>
      <c r="AU471" s="28" t="str">
        <f t="shared" si="2831"/>
        <v/>
      </c>
      <c r="AV471" s="28" t="str">
        <f t="shared" si="2831"/>
        <v/>
      </c>
      <c r="AW471" s="28" t="str">
        <f t="shared" ref="AW471:BC471" si="2832">IFERROR(IF(FIND(AW$1,$F471)&gt;1,AW$1,""),"")</f>
        <v/>
      </c>
      <c r="AX471" s="28" t="str">
        <f t="shared" si="2832"/>
        <v/>
      </c>
      <c r="AY471" s="28" t="str">
        <f t="shared" si="2832"/>
        <v/>
      </c>
      <c r="AZ471" s="28" t="str">
        <f t="shared" si="2832"/>
        <v/>
      </c>
      <c r="BA471" s="28" t="str">
        <f t="shared" si="2832"/>
        <v/>
      </c>
      <c r="BB471" s="28" t="str">
        <f t="shared" si="2832"/>
        <v/>
      </c>
      <c r="BC471" s="28" t="str">
        <f t="shared" si="2832"/>
        <v/>
      </c>
      <c r="BD471" s="28" t="str">
        <f t="shared" si="15"/>
        <v/>
      </c>
      <c r="BG471" s="2" t="s">
        <v>3672</v>
      </c>
      <c r="BI471" s="2" t="s">
        <v>399</v>
      </c>
      <c r="BJ471" s="28" t="str">
        <f t="shared" si="16"/>
        <v/>
      </c>
      <c r="BK471" s="28" t="str">
        <f t="shared" si="17"/>
        <v/>
      </c>
      <c r="BM471" s="2" t="s">
        <v>98</v>
      </c>
      <c r="BO471" s="2" t="s">
        <v>2863</v>
      </c>
      <c r="BU471" s="18"/>
      <c r="BV471" s="47" t="s">
        <v>575</v>
      </c>
      <c r="BW471" s="18"/>
      <c r="BX471" s="18"/>
      <c r="BY471" s="42" t="str">
        <f t="shared" si="18"/>
        <v>Gender - Male;Gender - Female;;LS12</v>
      </c>
      <c r="BZ471" s="43"/>
    </row>
    <row r="472" spans="1:78" ht="15">
      <c r="A472" s="10" t="s">
        <v>37</v>
      </c>
      <c r="B472" s="28">
        <f>VLOOKUP(A472,Organisations!$A$2:$B$7,2,FALSE)</f>
        <v>2</v>
      </c>
      <c r="C472" s="10" t="s">
        <v>3789</v>
      </c>
      <c r="D472" s="10" t="s">
        <v>3790</v>
      </c>
      <c r="E472" s="28" t="str">
        <f t="shared" si="0"/>
        <v>An enjoyable afternoon with a tea/coffee and biscuits on arrival, then followed by a main meal and dessert and a game of</v>
      </c>
      <c r="F472" s="10" t="s">
        <v>3791</v>
      </c>
      <c r="G472" s="10" t="s">
        <v>68</v>
      </c>
      <c r="H472" s="53"/>
      <c r="K472" s="30" t="s">
        <v>397</v>
      </c>
      <c r="L472" s="10" t="s">
        <v>3686</v>
      </c>
      <c r="M472" s="28" t="str">
        <f t="shared" ref="M472:Q472" si="2833">IFERROR(IF(FIND(M$1,$F472)&gt;1,"Age - Children",""),"")</f>
        <v/>
      </c>
      <c r="N472" s="28" t="str">
        <f t="shared" si="2833"/>
        <v/>
      </c>
      <c r="O472" s="28" t="str">
        <f t="shared" si="2833"/>
        <v/>
      </c>
      <c r="P472" s="28" t="str">
        <f t="shared" si="2833"/>
        <v/>
      </c>
      <c r="Q472" s="28" t="str">
        <f t="shared" si="2833"/>
        <v/>
      </c>
      <c r="R472" s="28" t="str">
        <f t="shared" ref="R472:T472" si="2834">IFERROR(IF(FIND(R$1,$F472)&gt;1,"Age - Elderly",""),"")</f>
        <v/>
      </c>
      <c r="S472" s="28" t="str">
        <f t="shared" si="2834"/>
        <v/>
      </c>
      <c r="T472" s="28" t="str">
        <f t="shared" si="2834"/>
        <v/>
      </c>
      <c r="U472" s="28" t="str">
        <f t="shared" si="3"/>
        <v/>
      </c>
      <c r="V472" s="28" t="str">
        <f t="shared" si="4"/>
        <v/>
      </c>
      <c r="X472" s="28" t="str">
        <f t="shared" si="5"/>
        <v/>
      </c>
      <c r="Y472" s="28" t="str">
        <f t="shared" si="6"/>
        <v/>
      </c>
      <c r="Z472" s="28" t="str">
        <f t="shared" si="7"/>
        <v/>
      </c>
      <c r="AB472" s="28" t="str">
        <f t="shared" si="8"/>
        <v/>
      </c>
      <c r="AD472" s="28" t="str">
        <f t="shared" si="9"/>
        <v/>
      </c>
      <c r="AG472" s="28" t="str">
        <f t="shared" ref="AG472:AL472" si="2835">IFERROR(IF(FIND(AG$1,$F472)&gt;1,AG$1,""),"")</f>
        <v/>
      </c>
      <c r="AH472" s="28" t="str">
        <f t="shared" si="2835"/>
        <v/>
      </c>
      <c r="AI472" s="28" t="str">
        <f t="shared" si="2835"/>
        <v/>
      </c>
      <c r="AJ472" s="28" t="str">
        <f t="shared" si="2835"/>
        <v/>
      </c>
      <c r="AK472" s="28" t="str">
        <f t="shared" si="2835"/>
        <v/>
      </c>
      <c r="AL472" s="28" t="str">
        <f t="shared" si="2835"/>
        <v/>
      </c>
      <c r="AM472" s="28" t="str">
        <f t="shared" si="11"/>
        <v/>
      </c>
      <c r="AN472" s="28" t="str">
        <f t="shared" ref="AN472:AQ472" si="2836">IFERROR(IF(FIND(AN$1,$F472)&gt;1,"Status - LGBT",""),"")</f>
        <v/>
      </c>
      <c r="AO472" s="28" t="str">
        <f t="shared" si="2836"/>
        <v/>
      </c>
      <c r="AP472" s="28" t="str">
        <f t="shared" si="2836"/>
        <v/>
      </c>
      <c r="AQ472" s="28" t="str">
        <f t="shared" si="2836"/>
        <v/>
      </c>
      <c r="AR472" s="28" t="str">
        <f t="shared" ref="AR472:AV472" si="2837">IFERROR(IF(FIND(AR$1,$F472)&gt;1,"BME",""),"")</f>
        <v/>
      </c>
      <c r="AS472" s="28" t="str">
        <f t="shared" si="2837"/>
        <v/>
      </c>
      <c r="AT472" s="28" t="str">
        <f t="shared" si="2837"/>
        <v/>
      </c>
      <c r="AU472" s="28" t="str">
        <f t="shared" si="2837"/>
        <v/>
      </c>
      <c r="AV472" s="28" t="str">
        <f t="shared" si="2837"/>
        <v/>
      </c>
      <c r="AW472" s="28" t="str">
        <f t="shared" ref="AW472:BC472" si="2838">IFERROR(IF(FIND(AW$1,$F472)&gt;1,AW$1,""),"")</f>
        <v/>
      </c>
      <c r="AX472" s="28" t="str">
        <f t="shared" si="2838"/>
        <v/>
      </c>
      <c r="AY472" s="28" t="str">
        <f t="shared" si="2838"/>
        <v/>
      </c>
      <c r="AZ472" s="28" t="str">
        <f t="shared" si="2838"/>
        <v/>
      </c>
      <c r="BA472" s="28" t="str">
        <f t="shared" si="2838"/>
        <v/>
      </c>
      <c r="BB472" s="28" t="str">
        <f t="shared" si="2838"/>
        <v/>
      </c>
      <c r="BC472" s="28" t="str">
        <f t="shared" si="2838"/>
        <v/>
      </c>
      <c r="BD472" s="28" t="str">
        <f t="shared" si="15"/>
        <v/>
      </c>
      <c r="BG472" s="2" t="s">
        <v>3672</v>
      </c>
      <c r="BI472" s="2" t="s">
        <v>399</v>
      </c>
      <c r="BJ472" s="28" t="str">
        <f t="shared" si="16"/>
        <v/>
      </c>
      <c r="BK472" s="28" t="str">
        <f t="shared" si="17"/>
        <v/>
      </c>
      <c r="BM472" s="2" t="s">
        <v>98</v>
      </c>
      <c r="BU472" s="12"/>
      <c r="BV472" s="50" t="s">
        <v>575</v>
      </c>
      <c r="BW472" s="12"/>
      <c r="BX472" s="12"/>
      <c r="BY472" s="42" t="str">
        <f t="shared" si="18"/>
        <v>LS12</v>
      </c>
      <c r="BZ472" s="42"/>
    </row>
    <row r="473" spans="1:78" ht="15">
      <c r="A473" s="16" t="s">
        <v>37</v>
      </c>
      <c r="B473" s="28">
        <f>VLOOKUP(A473,Organisations!$A$2:$B$7,2,FALSE)</f>
        <v>2</v>
      </c>
      <c r="C473" s="16" t="s">
        <v>3792</v>
      </c>
      <c r="D473" s="16" t="s">
        <v>3793</v>
      </c>
      <c r="E473" s="28" t="str">
        <f t="shared" si="0"/>
        <v>Aid Call is a market leader in wireless nurse call systems, radio pagers, warden call systems and DECT phones.</v>
      </c>
      <c r="F473" s="16" t="s">
        <v>3794</v>
      </c>
      <c r="G473" s="16" t="s">
        <v>68</v>
      </c>
      <c r="H473" s="17"/>
      <c r="K473" s="26" t="s">
        <v>3795</v>
      </c>
      <c r="L473" s="16" t="s">
        <v>3796</v>
      </c>
      <c r="M473" s="28" t="str">
        <f t="shared" ref="M473:Q473" si="2839">IFERROR(IF(FIND(M$1,$F473)&gt;1,"Age - Children",""),"")</f>
        <v/>
      </c>
      <c r="N473" s="28" t="str">
        <f t="shared" si="2839"/>
        <v/>
      </c>
      <c r="O473" s="28" t="str">
        <f t="shared" si="2839"/>
        <v/>
      </c>
      <c r="P473" s="28" t="str">
        <f t="shared" si="2839"/>
        <v/>
      </c>
      <c r="Q473" s="28" t="str">
        <f t="shared" si="2839"/>
        <v/>
      </c>
      <c r="R473" s="28" t="str">
        <f t="shared" ref="R473:T473" si="2840">IFERROR(IF(FIND(R$1,$F473)&gt;1,"Age - Elderly",""),"")</f>
        <v/>
      </c>
      <c r="S473" s="28" t="str">
        <f t="shared" si="2840"/>
        <v/>
      </c>
      <c r="T473" s="28" t="str">
        <f t="shared" si="2840"/>
        <v/>
      </c>
      <c r="U473" s="28" t="str">
        <f t="shared" si="3"/>
        <v/>
      </c>
      <c r="V473" s="28" t="str">
        <f t="shared" si="4"/>
        <v/>
      </c>
      <c r="X473" s="28" t="str">
        <f t="shared" si="5"/>
        <v/>
      </c>
      <c r="Y473" s="28" t="str">
        <f t="shared" si="6"/>
        <v/>
      </c>
      <c r="Z473" s="28" t="str">
        <f t="shared" si="7"/>
        <v/>
      </c>
      <c r="AB473" s="28" t="str">
        <f t="shared" si="8"/>
        <v/>
      </c>
      <c r="AD473" s="28" t="str">
        <f t="shared" si="9"/>
        <v/>
      </c>
      <c r="AG473" s="28" t="str">
        <f t="shared" ref="AG473:AL473" si="2841">IFERROR(IF(FIND(AG$1,$F473)&gt;1,AG$1,""),"")</f>
        <v/>
      </c>
      <c r="AH473" s="28" t="str">
        <f t="shared" si="2841"/>
        <v/>
      </c>
      <c r="AI473" s="28" t="str">
        <f t="shared" si="2841"/>
        <v/>
      </c>
      <c r="AJ473" s="28" t="str">
        <f t="shared" si="2841"/>
        <v/>
      </c>
      <c r="AK473" s="28" t="str">
        <f t="shared" si="2841"/>
        <v/>
      </c>
      <c r="AL473" s="28" t="str">
        <f t="shared" si="2841"/>
        <v/>
      </c>
      <c r="AM473" s="28" t="str">
        <f t="shared" si="11"/>
        <v/>
      </c>
      <c r="AN473" s="28" t="str">
        <f t="shared" ref="AN473:AQ473" si="2842">IFERROR(IF(FIND(AN$1,$F473)&gt;1,"Status - LGBT",""),"")</f>
        <v/>
      </c>
      <c r="AO473" s="28" t="str">
        <f t="shared" si="2842"/>
        <v/>
      </c>
      <c r="AP473" s="28" t="str">
        <f t="shared" si="2842"/>
        <v/>
      </c>
      <c r="AQ473" s="28" t="str">
        <f t="shared" si="2842"/>
        <v/>
      </c>
      <c r="AR473" s="28" t="str">
        <f t="shared" ref="AR473:AV473" si="2843">IFERROR(IF(FIND(AR$1,$F473)&gt;1,"BME",""),"")</f>
        <v/>
      </c>
      <c r="AS473" s="28" t="str">
        <f t="shared" si="2843"/>
        <v/>
      </c>
      <c r="AT473" s="28" t="str">
        <f t="shared" si="2843"/>
        <v/>
      </c>
      <c r="AU473" s="28" t="str">
        <f t="shared" si="2843"/>
        <v/>
      </c>
      <c r="AV473" s="28" t="str">
        <f t="shared" si="2843"/>
        <v/>
      </c>
      <c r="AW473" s="28" t="str">
        <f t="shared" ref="AW473:BC473" si="2844">IFERROR(IF(FIND(AW$1,$F473)&gt;1,AW$1,""),"")</f>
        <v/>
      </c>
      <c r="AX473" s="28" t="str">
        <f t="shared" si="2844"/>
        <v/>
      </c>
      <c r="AY473" s="28" t="str">
        <f t="shared" si="2844"/>
        <v/>
      </c>
      <c r="AZ473" s="28" t="str">
        <f t="shared" si="2844"/>
        <v/>
      </c>
      <c r="BA473" s="28" t="str">
        <f t="shared" si="2844"/>
        <v/>
      </c>
      <c r="BB473" s="28" t="str">
        <f t="shared" si="2844"/>
        <v/>
      </c>
      <c r="BC473" s="28" t="str">
        <f t="shared" si="2844"/>
        <v/>
      </c>
      <c r="BD473" s="28" t="str">
        <f t="shared" si="15"/>
        <v/>
      </c>
      <c r="BG473" s="2" t="s">
        <v>3797</v>
      </c>
      <c r="BJ473" s="28" t="str">
        <f t="shared" si="16"/>
        <v/>
      </c>
      <c r="BK473" s="28" t="str">
        <f t="shared" si="17"/>
        <v/>
      </c>
      <c r="BM473" s="2" t="s">
        <v>98</v>
      </c>
      <c r="BU473" s="18"/>
      <c r="BV473" s="18"/>
      <c r="BW473" s="18"/>
      <c r="BX473" s="18"/>
      <c r="BY473" s="42" t="str">
        <f t="shared" si="18"/>
        <v/>
      </c>
      <c r="BZ473" s="43"/>
    </row>
    <row r="474" spans="1:78" ht="15">
      <c r="A474" s="10" t="s">
        <v>37</v>
      </c>
      <c r="B474" s="28">
        <f>VLOOKUP(A474,Organisations!$A$2:$B$7,2,FALSE)</f>
        <v>2</v>
      </c>
      <c r="C474" s="10" t="s">
        <v>3798</v>
      </c>
      <c r="D474" s="10" t="s">
        <v>3799</v>
      </c>
      <c r="E474" s="28" t="str">
        <f t="shared" si="0"/>
        <v>Help and support for people with memory difficulties</v>
      </c>
      <c r="F474" s="10" t="s">
        <v>3800</v>
      </c>
      <c r="G474" s="10" t="s">
        <v>68</v>
      </c>
      <c r="H474" s="11"/>
      <c r="K474" s="30" t="s">
        <v>3801</v>
      </c>
      <c r="L474" s="10" t="s">
        <v>3802</v>
      </c>
      <c r="M474" s="28" t="str">
        <f t="shared" ref="M474:Q474" si="2845">IFERROR(IF(FIND(M$1,$F474)&gt;1,"Age - Children",""),"")</f>
        <v/>
      </c>
      <c r="N474" s="28" t="str">
        <f t="shared" si="2845"/>
        <v/>
      </c>
      <c r="O474" s="28" t="str">
        <f t="shared" si="2845"/>
        <v/>
      </c>
      <c r="P474" s="28" t="str">
        <f t="shared" si="2845"/>
        <v/>
      </c>
      <c r="Q474" s="28" t="str">
        <f t="shared" si="2845"/>
        <v/>
      </c>
      <c r="R474" s="28" t="str">
        <f t="shared" ref="R474:T474" si="2846">IFERROR(IF(FIND(R$1,$F474)&gt;1,"Age - Elderly",""),"")</f>
        <v/>
      </c>
      <c r="S474" s="28" t="str">
        <f t="shared" si="2846"/>
        <v/>
      </c>
      <c r="T474" s="28" t="str">
        <f t="shared" si="2846"/>
        <v/>
      </c>
      <c r="U474" s="28" t="str">
        <f t="shared" si="3"/>
        <v/>
      </c>
      <c r="V474" s="28" t="str">
        <f t="shared" si="4"/>
        <v/>
      </c>
      <c r="X474" s="28" t="str">
        <f t="shared" si="5"/>
        <v/>
      </c>
      <c r="Y474" s="28" t="str">
        <f t="shared" si="6"/>
        <v/>
      </c>
      <c r="Z474" s="28" t="str">
        <f t="shared" si="7"/>
        <v/>
      </c>
      <c r="AB474" s="28" t="str">
        <f t="shared" si="8"/>
        <v/>
      </c>
      <c r="AD474" s="28" t="str">
        <f t="shared" si="9"/>
        <v/>
      </c>
      <c r="AG474" s="28" t="str">
        <f t="shared" ref="AG474:AL474" si="2847">IFERROR(IF(FIND(AG$1,$F474)&gt;1,AG$1,""),"")</f>
        <v/>
      </c>
      <c r="AH474" s="28" t="str">
        <f t="shared" si="2847"/>
        <v/>
      </c>
      <c r="AI474" s="28" t="str">
        <f t="shared" si="2847"/>
        <v/>
      </c>
      <c r="AJ474" s="28" t="str">
        <f t="shared" si="2847"/>
        <v/>
      </c>
      <c r="AK474" s="28" t="str">
        <f t="shared" si="2847"/>
        <v/>
      </c>
      <c r="AL474" s="28" t="str">
        <f t="shared" si="2847"/>
        <v/>
      </c>
      <c r="AM474" s="28" t="str">
        <f t="shared" si="11"/>
        <v/>
      </c>
      <c r="AN474" s="28" t="str">
        <f t="shared" ref="AN474:AQ474" si="2848">IFERROR(IF(FIND(AN$1,$F474)&gt;1,"Status - LGBT",""),"")</f>
        <v/>
      </c>
      <c r="AO474" s="28" t="str">
        <f t="shared" si="2848"/>
        <v/>
      </c>
      <c r="AP474" s="28" t="str">
        <f t="shared" si="2848"/>
        <v/>
      </c>
      <c r="AQ474" s="28" t="str">
        <f t="shared" si="2848"/>
        <v/>
      </c>
      <c r="AR474" s="28" t="str">
        <f t="shared" ref="AR474:AV474" si="2849">IFERROR(IF(FIND(AR$1,$F474)&gt;1,"BME",""),"")</f>
        <v/>
      </c>
      <c r="AS474" s="28" t="str">
        <f t="shared" si="2849"/>
        <v/>
      </c>
      <c r="AT474" s="28" t="str">
        <f t="shared" si="2849"/>
        <v/>
      </c>
      <c r="AU474" s="28" t="str">
        <f t="shared" si="2849"/>
        <v/>
      </c>
      <c r="AV474" s="28" t="str">
        <f t="shared" si="2849"/>
        <v/>
      </c>
      <c r="AW474" s="28" t="str">
        <f t="shared" ref="AW474:BC474" si="2850">IFERROR(IF(FIND(AW$1,$F474)&gt;1,AW$1,""),"")</f>
        <v/>
      </c>
      <c r="AX474" s="28" t="str">
        <f t="shared" si="2850"/>
        <v/>
      </c>
      <c r="AY474" s="28" t="str">
        <f t="shared" si="2850"/>
        <v/>
      </c>
      <c r="AZ474" s="28" t="str">
        <f t="shared" si="2850"/>
        <v/>
      </c>
      <c r="BA474" s="28" t="str">
        <f t="shared" si="2850"/>
        <v/>
      </c>
      <c r="BB474" s="28" t="str">
        <f t="shared" si="2850"/>
        <v/>
      </c>
      <c r="BC474" s="28" t="str">
        <f t="shared" si="2850"/>
        <v/>
      </c>
      <c r="BD474" s="28" t="str">
        <f t="shared" si="15"/>
        <v/>
      </c>
      <c r="BG474" s="2" t="s">
        <v>3803</v>
      </c>
      <c r="BI474" s="2" t="s">
        <v>3399</v>
      </c>
      <c r="BJ474" s="28" t="str">
        <f t="shared" si="16"/>
        <v>Leeds</v>
      </c>
      <c r="BK474" s="28" t="str">
        <f t="shared" si="17"/>
        <v>West Yorkshire</v>
      </c>
      <c r="BM474" s="2" t="s">
        <v>98</v>
      </c>
      <c r="BU474" s="50" t="s">
        <v>19342</v>
      </c>
      <c r="BV474" s="12"/>
      <c r="BW474" s="12"/>
      <c r="BX474" s="12"/>
      <c r="BY474" s="42" t="str">
        <f t="shared" si="18"/>
        <v>BD11;BD4;LS10;LS11;LS12;LS13;LS14;LS15;LS16;LS17;LS18;LS19;LS1;LS20;LS21;LS22;LS23;LS24;LS25;LS26;LS27;LS28;LS29;LS2;LS3;LS4;LS5;LS6;LS7;LS88;LS8;LS99;LS9;WF10;WF3;</v>
      </c>
      <c r="BZ474" s="42"/>
    </row>
    <row r="475" spans="1:78" ht="15">
      <c r="A475" s="16" t="s">
        <v>37</v>
      </c>
      <c r="B475" s="28">
        <f>VLOOKUP(A475,Organisations!$A$2:$B$7,2,FALSE)</f>
        <v>2</v>
      </c>
      <c r="C475" s="16" t="s">
        <v>3805</v>
      </c>
      <c r="D475" s="16" t="s">
        <v>3806</v>
      </c>
      <c r="E475" s="28" t="str">
        <f t="shared" si="0"/>
        <v/>
      </c>
      <c r="F475" s="16"/>
      <c r="G475" s="16" t="s">
        <v>68</v>
      </c>
      <c r="H475" s="17"/>
      <c r="K475" s="26" t="s">
        <v>3807</v>
      </c>
      <c r="L475" s="16" t="s">
        <v>3808</v>
      </c>
      <c r="M475" s="28" t="str">
        <f t="shared" ref="M475:Q475" si="2851">IFERROR(IF(FIND(M$1,$F475)&gt;1,"Age - Children",""),"")</f>
        <v/>
      </c>
      <c r="N475" s="28" t="str">
        <f t="shared" si="2851"/>
        <v/>
      </c>
      <c r="O475" s="28" t="str">
        <f t="shared" si="2851"/>
        <v/>
      </c>
      <c r="P475" s="28" t="str">
        <f t="shared" si="2851"/>
        <v/>
      </c>
      <c r="Q475" s="28" t="str">
        <f t="shared" si="2851"/>
        <v/>
      </c>
      <c r="R475" s="28" t="str">
        <f t="shared" ref="R475:T475" si="2852">IFERROR(IF(FIND(R$1,$F475)&gt;1,"Age - Elderly",""),"")</f>
        <v/>
      </c>
      <c r="S475" s="28" t="str">
        <f t="shared" si="2852"/>
        <v/>
      </c>
      <c r="T475" s="28" t="str">
        <f t="shared" si="2852"/>
        <v/>
      </c>
      <c r="U475" s="28" t="str">
        <f t="shared" si="3"/>
        <v/>
      </c>
      <c r="V475" s="28" t="str">
        <f t="shared" si="4"/>
        <v/>
      </c>
      <c r="X475" s="28" t="str">
        <f t="shared" si="5"/>
        <v/>
      </c>
      <c r="Y475" s="28" t="str">
        <f t="shared" si="6"/>
        <v/>
      </c>
      <c r="Z475" s="28" t="str">
        <f t="shared" si="7"/>
        <v/>
      </c>
      <c r="AB475" s="28" t="str">
        <f t="shared" si="8"/>
        <v/>
      </c>
      <c r="AD475" s="28" t="str">
        <f t="shared" si="9"/>
        <v/>
      </c>
      <c r="AG475" s="28" t="str">
        <f t="shared" ref="AG475:AL475" si="2853">IFERROR(IF(FIND(AG$1,$F475)&gt;1,AG$1,""),"")</f>
        <v/>
      </c>
      <c r="AH475" s="28" t="str">
        <f t="shared" si="2853"/>
        <v/>
      </c>
      <c r="AI475" s="28" t="str">
        <f t="shared" si="2853"/>
        <v/>
      </c>
      <c r="AJ475" s="28" t="str">
        <f t="shared" si="2853"/>
        <v/>
      </c>
      <c r="AK475" s="28" t="str">
        <f t="shared" si="2853"/>
        <v/>
      </c>
      <c r="AL475" s="28" t="str">
        <f t="shared" si="2853"/>
        <v/>
      </c>
      <c r="AM475" s="28" t="str">
        <f t="shared" si="11"/>
        <v/>
      </c>
      <c r="AN475" s="28" t="str">
        <f t="shared" ref="AN475:AQ475" si="2854">IFERROR(IF(FIND(AN$1,$F475)&gt;1,"Status - LGBT",""),"")</f>
        <v/>
      </c>
      <c r="AO475" s="28" t="str">
        <f t="shared" si="2854"/>
        <v/>
      </c>
      <c r="AP475" s="28" t="str">
        <f t="shared" si="2854"/>
        <v/>
      </c>
      <c r="AQ475" s="28" t="str">
        <f t="shared" si="2854"/>
        <v/>
      </c>
      <c r="AR475" s="28" t="str">
        <f t="shared" ref="AR475:AV475" si="2855">IFERROR(IF(FIND(AR$1,$F475)&gt;1,"BME",""),"")</f>
        <v/>
      </c>
      <c r="AS475" s="28" t="str">
        <f t="shared" si="2855"/>
        <v/>
      </c>
      <c r="AT475" s="28" t="str">
        <f t="shared" si="2855"/>
        <v/>
      </c>
      <c r="AU475" s="28" t="str">
        <f t="shared" si="2855"/>
        <v/>
      </c>
      <c r="AV475" s="28" t="str">
        <f t="shared" si="2855"/>
        <v/>
      </c>
      <c r="AW475" s="28" t="str">
        <f t="shared" ref="AW475:BC475" si="2856">IFERROR(IF(FIND(AW$1,$F475)&gt;1,AW$1,""),"")</f>
        <v/>
      </c>
      <c r="AX475" s="28" t="str">
        <f t="shared" si="2856"/>
        <v/>
      </c>
      <c r="AY475" s="28" t="str">
        <f t="shared" si="2856"/>
        <v/>
      </c>
      <c r="AZ475" s="28" t="str">
        <f t="shared" si="2856"/>
        <v/>
      </c>
      <c r="BA475" s="28" t="str">
        <f t="shared" si="2856"/>
        <v/>
      </c>
      <c r="BB475" s="28" t="str">
        <f t="shared" si="2856"/>
        <v/>
      </c>
      <c r="BC475" s="28" t="str">
        <f t="shared" si="2856"/>
        <v/>
      </c>
      <c r="BD475" s="28" t="str">
        <f t="shared" si="15"/>
        <v/>
      </c>
      <c r="BG475" s="2" t="s">
        <v>3809</v>
      </c>
      <c r="BI475" s="2" t="s">
        <v>3405</v>
      </c>
      <c r="BJ475" s="28" t="str">
        <f t="shared" si="16"/>
        <v>Leeds</v>
      </c>
      <c r="BK475" s="28" t="str">
        <f t="shared" si="17"/>
        <v>West Yorkshire</v>
      </c>
      <c r="BM475" s="2" t="s">
        <v>98</v>
      </c>
      <c r="BU475" s="47" t="s">
        <v>567</v>
      </c>
      <c r="BV475" s="18"/>
      <c r="BW475" s="18"/>
      <c r="BX475" s="18"/>
      <c r="BY475" s="42" t="str">
        <f t="shared" si="18"/>
        <v>LS5;</v>
      </c>
      <c r="BZ475" s="43"/>
    </row>
    <row r="476" spans="1:78" ht="15">
      <c r="A476" s="10" t="s">
        <v>37</v>
      </c>
      <c r="B476" s="28">
        <f>VLOOKUP(A476,Organisations!$A$2:$B$7,2,FALSE)</f>
        <v>2</v>
      </c>
      <c r="C476" s="10" t="s">
        <v>3811</v>
      </c>
      <c r="D476" s="10" t="s">
        <v>3812</v>
      </c>
      <c r="E476" s="28" t="str">
        <f t="shared" si="0"/>
        <v xml:space="preserve">We pride ourselves in offering our patients all care under one roof. We will not send you elsewhere to see a Doctor for </v>
      </c>
      <c r="F476" s="10" t="s">
        <v>3814</v>
      </c>
      <c r="G476" s="10" t="s">
        <v>68</v>
      </c>
      <c r="H476" s="11"/>
      <c r="K476" s="30" t="s">
        <v>3815</v>
      </c>
      <c r="L476" s="12"/>
      <c r="M476" s="28" t="str">
        <f t="shared" ref="M476:Q476" si="2857">IFERROR(IF(FIND(M$1,$F476)&gt;1,"Age - Children",""),"")</f>
        <v/>
      </c>
      <c r="N476" s="28" t="str">
        <f t="shared" si="2857"/>
        <v/>
      </c>
      <c r="O476" s="28" t="str">
        <f t="shared" si="2857"/>
        <v/>
      </c>
      <c r="P476" s="28" t="str">
        <f t="shared" si="2857"/>
        <v/>
      </c>
      <c r="Q476" s="28" t="str">
        <f t="shared" si="2857"/>
        <v/>
      </c>
      <c r="R476" s="28" t="str">
        <f t="shared" ref="R476:T476" si="2858">IFERROR(IF(FIND(R$1,$F476)&gt;1,"Age - Elderly",""),"")</f>
        <v/>
      </c>
      <c r="S476" s="28" t="str">
        <f t="shared" si="2858"/>
        <v/>
      </c>
      <c r="T476" s="28" t="str">
        <f t="shared" si="2858"/>
        <v/>
      </c>
      <c r="U476" s="28" t="str">
        <f t="shared" si="3"/>
        <v/>
      </c>
      <c r="V476" s="28" t="str">
        <f t="shared" si="4"/>
        <v/>
      </c>
      <c r="X476" s="28" t="str">
        <f t="shared" si="5"/>
        <v/>
      </c>
      <c r="Y476" s="28" t="str">
        <f t="shared" si="6"/>
        <v/>
      </c>
      <c r="Z476" s="28" t="str">
        <f t="shared" si="7"/>
        <v>Gender - Male</v>
      </c>
      <c r="AB476" s="28" t="str">
        <f t="shared" si="8"/>
        <v/>
      </c>
      <c r="AD476" s="28" t="str">
        <f t="shared" si="9"/>
        <v>Gender - Male;</v>
      </c>
      <c r="AG476" s="28" t="str">
        <f t="shared" ref="AG476:AL476" si="2859">IFERROR(IF(FIND(AG$1,$F476)&gt;1,AG$1,""),"")</f>
        <v/>
      </c>
      <c r="AH476" s="28" t="str">
        <f t="shared" si="2859"/>
        <v/>
      </c>
      <c r="AI476" s="28" t="str">
        <f t="shared" si="2859"/>
        <v/>
      </c>
      <c r="AJ476" s="28" t="str">
        <f t="shared" si="2859"/>
        <v/>
      </c>
      <c r="AK476" s="28" t="str">
        <f t="shared" si="2859"/>
        <v/>
      </c>
      <c r="AL476" s="28" t="str">
        <f t="shared" si="2859"/>
        <v/>
      </c>
      <c r="AM476" s="28" t="str">
        <f t="shared" si="11"/>
        <v/>
      </c>
      <c r="AN476" s="28" t="str">
        <f t="shared" ref="AN476:AQ476" si="2860">IFERROR(IF(FIND(AN$1,$F476)&gt;1,"Status - LGBT",""),"")</f>
        <v/>
      </c>
      <c r="AO476" s="28" t="str">
        <f t="shared" si="2860"/>
        <v/>
      </c>
      <c r="AP476" s="28" t="str">
        <f t="shared" si="2860"/>
        <v/>
      </c>
      <c r="AQ476" s="28" t="str">
        <f t="shared" si="2860"/>
        <v/>
      </c>
      <c r="AR476" s="28" t="str">
        <f t="shared" ref="AR476:AV476" si="2861">IFERROR(IF(FIND(AR$1,$F476)&gt;1,"BME",""),"")</f>
        <v/>
      </c>
      <c r="AS476" s="28" t="str">
        <f t="shared" si="2861"/>
        <v/>
      </c>
      <c r="AT476" s="28" t="str">
        <f t="shared" si="2861"/>
        <v/>
      </c>
      <c r="AU476" s="28" t="str">
        <f t="shared" si="2861"/>
        <v/>
      </c>
      <c r="AV476" s="28" t="str">
        <f t="shared" si="2861"/>
        <v/>
      </c>
      <c r="AW476" s="28" t="str">
        <f t="shared" ref="AW476:BC476" si="2862">IFERROR(IF(FIND(AW$1,$F476)&gt;1,AW$1,""),"")</f>
        <v/>
      </c>
      <c r="AX476" s="28" t="str">
        <f t="shared" si="2862"/>
        <v/>
      </c>
      <c r="AY476" s="28" t="str">
        <f t="shared" si="2862"/>
        <v/>
      </c>
      <c r="AZ476" s="28" t="str">
        <f t="shared" si="2862"/>
        <v/>
      </c>
      <c r="BA476" s="28" t="str">
        <f t="shared" si="2862"/>
        <v/>
      </c>
      <c r="BB476" s="28" t="str">
        <f t="shared" si="2862"/>
        <v/>
      </c>
      <c r="BC476" s="28" t="str">
        <f t="shared" si="2862"/>
        <v/>
      </c>
      <c r="BD476" s="28" t="str">
        <f t="shared" si="15"/>
        <v/>
      </c>
      <c r="BG476" s="2" t="s">
        <v>3816</v>
      </c>
      <c r="BI476" s="2" t="s">
        <v>357</v>
      </c>
      <c r="BJ476" s="28" t="str">
        <f t="shared" si="16"/>
        <v/>
      </c>
      <c r="BK476" s="28" t="str">
        <f t="shared" si="17"/>
        <v/>
      </c>
      <c r="BM476" s="2" t="s">
        <v>98</v>
      </c>
      <c r="BU476" s="12"/>
      <c r="BV476" s="50" t="s">
        <v>588</v>
      </c>
      <c r="BW476" s="12"/>
      <c r="BX476" s="12"/>
      <c r="BY476" s="42" t="str">
        <f t="shared" si="18"/>
        <v>Gender - Male;;LS19</v>
      </c>
      <c r="BZ476" s="42"/>
    </row>
    <row r="477" spans="1:78" ht="15">
      <c r="A477" s="16" t="s">
        <v>37</v>
      </c>
      <c r="B477" s="28">
        <f>VLOOKUP(A477,Organisations!$A$2:$B$7,2,FALSE)</f>
        <v>2</v>
      </c>
      <c r="C477" s="16" t="s">
        <v>3818</v>
      </c>
      <c r="D477" s="16" t="s">
        <v>3819</v>
      </c>
      <c r="E477" s="28" t="str">
        <f t="shared" si="0"/>
        <v>CentreMon Tue Wed Thu Fri Sat Sun 07:00 - 22:30 07:00 - 22:00 07:00 - 22:30 07:00 - 21:45 07:00 - 21:30? 08:00 - 17:30 0</v>
      </c>
      <c r="F477" s="16" t="s">
        <v>3821</v>
      </c>
      <c r="G477" s="16" t="s">
        <v>68</v>
      </c>
      <c r="H477" s="17"/>
      <c r="K477" s="26" t="s">
        <v>3822</v>
      </c>
      <c r="L477" s="16" t="s">
        <v>3823</v>
      </c>
      <c r="M477" s="28" t="str">
        <f t="shared" ref="M477:Q477" si="2863">IFERROR(IF(FIND(M$1,$F477)&gt;1,"Age - Children",""),"")</f>
        <v/>
      </c>
      <c r="N477" s="28" t="str">
        <f t="shared" si="2863"/>
        <v/>
      </c>
      <c r="O477" s="28" t="str">
        <f t="shared" si="2863"/>
        <v/>
      </c>
      <c r="P477" s="28" t="str">
        <f t="shared" si="2863"/>
        <v/>
      </c>
      <c r="Q477" s="28" t="str">
        <f t="shared" si="2863"/>
        <v/>
      </c>
      <c r="R477" s="28" t="str">
        <f t="shared" ref="R477:T477" si="2864">IFERROR(IF(FIND(R$1,$F477)&gt;1,"Age - Elderly",""),"")</f>
        <v/>
      </c>
      <c r="S477" s="28" t="str">
        <f t="shared" si="2864"/>
        <v/>
      </c>
      <c r="T477" s="28" t="str">
        <f t="shared" si="2864"/>
        <v/>
      </c>
      <c r="U477" s="28" t="str">
        <f t="shared" si="3"/>
        <v/>
      </c>
      <c r="V477" s="28" t="str">
        <f t="shared" si="4"/>
        <v/>
      </c>
      <c r="X477" s="28" t="str">
        <f t="shared" si="5"/>
        <v/>
      </c>
      <c r="Y477" s="28" t="str">
        <f t="shared" si="6"/>
        <v/>
      </c>
      <c r="Z477" s="28" t="str">
        <f t="shared" si="7"/>
        <v/>
      </c>
      <c r="AB477" s="28" t="str">
        <f t="shared" si="8"/>
        <v/>
      </c>
      <c r="AD477" s="28" t="str">
        <f t="shared" si="9"/>
        <v/>
      </c>
      <c r="AG477" s="28" t="str">
        <f t="shared" ref="AG477:AL477" si="2865">IFERROR(IF(FIND(AG$1,$F477)&gt;1,AG$1,""),"")</f>
        <v/>
      </c>
      <c r="AH477" s="28" t="str">
        <f t="shared" si="2865"/>
        <v/>
      </c>
      <c r="AI477" s="28" t="str">
        <f t="shared" si="2865"/>
        <v/>
      </c>
      <c r="AJ477" s="28" t="str">
        <f t="shared" si="2865"/>
        <v/>
      </c>
      <c r="AK477" s="28" t="str">
        <f t="shared" si="2865"/>
        <v/>
      </c>
      <c r="AL477" s="28" t="str">
        <f t="shared" si="2865"/>
        <v/>
      </c>
      <c r="AM477" s="28" t="str">
        <f t="shared" si="11"/>
        <v/>
      </c>
      <c r="AN477" s="28" t="str">
        <f t="shared" ref="AN477:AQ477" si="2866">IFERROR(IF(FIND(AN$1,$F477)&gt;1,"Status - LGBT",""),"")</f>
        <v/>
      </c>
      <c r="AO477" s="28" t="str">
        <f t="shared" si="2866"/>
        <v/>
      </c>
      <c r="AP477" s="28" t="str">
        <f t="shared" si="2866"/>
        <v/>
      </c>
      <c r="AQ477" s="28" t="str">
        <f t="shared" si="2866"/>
        <v/>
      </c>
      <c r="AR477" s="28" t="str">
        <f t="shared" ref="AR477:AV477" si="2867">IFERROR(IF(FIND(AR$1,$F477)&gt;1,"BME",""),"")</f>
        <v/>
      </c>
      <c r="AS477" s="28" t="str">
        <f t="shared" si="2867"/>
        <v/>
      </c>
      <c r="AT477" s="28" t="str">
        <f t="shared" si="2867"/>
        <v/>
      </c>
      <c r="AU477" s="28" t="str">
        <f t="shared" si="2867"/>
        <v/>
      </c>
      <c r="AV477" s="28" t="str">
        <f t="shared" si="2867"/>
        <v/>
      </c>
      <c r="AW477" s="28" t="str">
        <f t="shared" ref="AW477:BC477" si="2868">IFERROR(IF(FIND(AW$1,$F477)&gt;1,AW$1,""),"")</f>
        <v/>
      </c>
      <c r="AX477" s="28" t="str">
        <f t="shared" si="2868"/>
        <v/>
      </c>
      <c r="AY477" s="28" t="str">
        <f t="shared" si="2868"/>
        <v/>
      </c>
      <c r="AZ477" s="28" t="str">
        <f t="shared" si="2868"/>
        <v/>
      </c>
      <c r="BA477" s="28" t="str">
        <f t="shared" si="2868"/>
        <v/>
      </c>
      <c r="BB477" s="28" t="str">
        <f t="shared" si="2868"/>
        <v/>
      </c>
      <c r="BC477" s="28" t="str">
        <f t="shared" si="2868"/>
        <v/>
      </c>
      <c r="BD477" s="28" t="str">
        <f t="shared" si="15"/>
        <v/>
      </c>
      <c r="BG477" s="2" t="s">
        <v>3824</v>
      </c>
      <c r="BI477" s="2" t="s">
        <v>3415</v>
      </c>
      <c r="BJ477" s="28" t="str">
        <f t="shared" si="16"/>
        <v>Leeds</v>
      </c>
      <c r="BK477" s="28" t="str">
        <f t="shared" si="17"/>
        <v>West Yorkshire</v>
      </c>
      <c r="BM477" s="2" t="s">
        <v>98</v>
      </c>
      <c r="BU477" s="18"/>
      <c r="BV477" s="47" t="s">
        <v>590</v>
      </c>
      <c r="BW477" s="18"/>
      <c r="BX477" s="18"/>
      <c r="BY477" s="42" t="str">
        <f t="shared" si="18"/>
        <v>LS20</v>
      </c>
      <c r="BZ477" s="43"/>
    </row>
    <row r="478" spans="1:78" ht="15">
      <c r="A478" s="10" t="s">
        <v>37</v>
      </c>
      <c r="B478" s="28">
        <f>VLOOKUP(A478,Organisations!$A$2:$B$7,2,FALSE)</f>
        <v>2</v>
      </c>
      <c r="C478" s="10" t="s">
        <v>3827</v>
      </c>
      <c r="D478" s="10" t="s">
        <v>3828</v>
      </c>
      <c r="E478" s="28" t="str">
        <f t="shared" si="0"/>
        <v>Neighbourhood Network offering a variety of services and activities for older people in LS19 (Yeadon and Rawdon), LS20 (</v>
      </c>
      <c r="F478" s="10" t="s">
        <v>3830</v>
      </c>
      <c r="G478" s="10" t="s">
        <v>68</v>
      </c>
      <c r="H478" s="11"/>
      <c r="K478" s="30" t="s">
        <v>355</v>
      </c>
      <c r="L478" s="10" t="s">
        <v>3831</v>
      </c>
      <c r="M478" s="28" t="str">
        <f t="shared" ref="M478:Q478" si="2869">IFERROR(IF(FIND(M$1,$F478)&gt;1,"Age - Children",""),"")</f>
        <v/>
      </c>
      <c r="N478" s="28" t="str">
        <f t="shared" si="2869"/>
        <v/>
      </c>
      <c r="O478" s="28" t="str">
        <f t="shared" si="2869"/>
        <v/>
      </c>
      <c r="P478" s="28" t="str">
        <f t="shared" si="2869"/>
        <v/>
      </c>
      <c r="Q478" s="28" t="str">
        <f t="shared" si="2869"/>
        <v/>
      </c>
      <c r="R478" s="28" t="str">
        <f t="shared" ref="R478:T478" si="2870">IFERROR(IF(FIND(R$1,$F478)&gt;1,"Age - Elderly",""),"")</f>
        <v/>
      </c>
      <c r="S478" s="28" t="str">
        <f t="shared" si="2870"/>
        <v/>
      </c>
      <c r="T478" s="28" t="str">
        <f t="shared" si="2870"/>
        <v>Age - Elderly</v>
      </c>
      <c r="U478" s="28" t="str">
        <f t="shared" si="3"/>
        <v/>
      </c>
      <c r="V478" s="28" t="str">
        <f t="shared" si="4"/>
        <v/>
      </c>
      <c r="X478" s="28" t="str">
        <f t="shared" si="5"/>
        <v/>
      </c>
      <c r="Y478" s="28" t="str">
        <f t="shared" si="6"/>
        <v/>
      </c>
      <c r="Z478" s="28" t="str">
        <f t="shared" si="7"/>
        <v/>
      </c>
      <c r="AB478" s="28" t="str">
        <f t="shared" si="8"/>
        <v/>
      </c>
      <c r="AD478" s="28" t="str">
        <f t="shared" si="9"/>
        <v/>
      </c>
      <c r="AG478" s="28" t="str">
        <f t="shared" ref="AG478:AL478" si="2871">IFERROR(IF(FIND(AG$1,$F478)&gt;1,AG$1,""),"")</f>
        <v/>
      </c>
      <c r="AH478" s="28" t="str">
        <f t="shared" si="2871"/>
        <v/>
      </c>
      <c r="AI478" s="28" t="str">
        <f t="shared" si="2871"/>
        <v/>
      </c>
      <c r="AJ478" s="28" t="str">
        <f t="shared" si="2871"/>
        <v/>
      </c>
      <c r="AK478" s="28" t="str">
        <f t="shared" si="2871"/>
        <v/>
      </c>
      <c r="AL478" s="28" t="str">
        <f t="shared" si="2871"/>
        <v/>
      </c>
      <c r="AM478" s="28" t="str">
        <f t="shared" si="11"/>
        <v/>
      </c>
      <c r="AN478" s="28" t="str">
        <f t="shared" ref="AN478:AQ478" si="2872">IFERROR(IF(FIND(AN$1,$F478)&gt;1,"Status - LGBT",""),"")</f>
        <v/>
      </c>
      <c r="AO478" s="28" t="str">
        <f t="shared" si="2872"/>
        <v/>
      </c>
      <c r="AP478" s="28" t="str">
        <f t="shared" si="2872"/>
        <v/>
      </c>
      <c r="AQ478" s="28" t="str">
        <f t="shared" si="2872"/>
        <v/>
      </c>
      <c r="AR478" s="28" t="str">
        <f t="shared" ref="AR478:AV478" si="2873">IFERROR(IF(FIND(AR$1,$F478)&gt;1,"BME",""),"")</f>
        <v/>
      </c>
      <c r="AS478" s="28" t="str">
        <f t="shared" si="2873"/>
        <v/>
      </c>
      <c r="AT478" s="28" t="str">
        <f t="shared" si="2873"/>
        <v/>
      </c>
      <c r="AU478" s="28" t="str">
        <f t="shared" si="2873"/>
        <v/>
      </c>
      <c r="AV478" s="28" t="str">
        <f t="shared" si="2873"/>
        <v/>
      </c>
      <c r="AW478" s="28" t="str">
        <f t="shared" ref="AW478:BC478" si="2874">IFERROR(IF(FIND(AW$1,$F478)&gt;1,AW$1,""),"")</f>
        <v/>
      </c>
      <c r="AX478" s="28" t="str">
        <f t="shared" si="2874"/>
        <v/>
      </c>
      <c r="AY478" s="28" t="str">
        <f t="shared" si="2874"/>
        <v/>
      </c>
      <c r="AZ478" s="28" t="str">
        <f t="shared" si="2874"/>
        <v/>
      </c>
      <c r="BA478" s="28" t="str">
        <f t="shared" si="2874"/>
        <v/>
      </c>
      <c r="BB478" s="28" t="str">
        <f t="shared" si="2874"/>
        <v/>
      </c>
      <c r="BC478" s="28" t="str">
        <f t="shared" si="2874"/>
        <v/>
      </c>
      <c r="BD478" s="28" t="str">
        <f t="shared" si="15"/>
        <v/>
      </c>
      <c r="BG478" s="2" t="s">
        <v>3832</v>
      </c>
      <c r="BI478" s="2" t="s">
        <v>3423</v>
      </c>
      <c r="BJ478" s="28" t="str">
        <f t="shared" si="16"/>
        <v>Leeds</v>
      </c>
      <c r="BK478" s="28" t="str">
        <f t="shared" si="17"/>
        <v>West Yorkshire</v>
      </c>
      <c r="BM478" s="2" t="s">
        <v>98</v>
      </c>
      <c r="BU478" s="50" t="s">
        <v>19352</v>
      </c>
      <c r="BV478" s="12"/>
      <c r="BW478" s="12"/>
      <c r="BX478" s="12"/>
      <c r="BY478" s="42" t="str">
        <f t="shared" si="18"/>
        <v>LS19;LS20;LS29;</v>
      </c>
      <c r="BZ478" s="42"/>
    </row>
    <row r="479" spans="1:78" ht="15">
      <c r="A479" s="16" t="s">
        <v>37</v>
      </c>
      <c r="B479" s="28">
        <f>VLOOKUP(A479,Organisations!$A$2:$B$7,2,FALSE)</f>
        <v>2</v>
      </c>
      <c r="C479" s="16" t="s">
        <v>3835</v>
      </c>
      <c r="D479" s="16" t="s">
        <v>3836</v>
      </c>
      <c r="E479" s="28" t="str">
        <f t="shared" si="0"/>
        <v/>
      </c>
      <c r="F479" s="16"/>
      <c r="G479" s="16" t="s">
        <v>68</v>
      </c>
      <c r="H479" s="17"/>
      <c r="K479" s="26" t="s">
        <v>3837</v>
      </c>
      <c r="L479" s="18"/>
      <c r="M479" s="28" t="str">
        <f t="shared" ref="M479:Q479" si="2875">IFERROR(IF(FIND(M$1,$F479)&gt;1,"Age - Children",""),"")</f>
        <v/>
      </c>
      <c r="N479" s="28" t="str">
        <f t="shared" si="2875"/>
        <v/>
      </c>
      <c r="O479" s="28" t="str">
        <f t="shared" si="2875"/>
        <v/>
      </c>
      <c r="P479" s="28" t="str">
        <f t="shared" si="2875"/>
        <v/>
      </c>
      <c r="Q479" s="28" t="str">
        <f t="shared" si="2875"/>
        <v/>
      </c>
      <c r="R479" s="28" t="str">
        <f t="shared" ref="R479:T479" si="2876">IFERROR(IF(FIND(R$1,$F479)&gt;1,"Age - Elderly",""),"")</f>
        <v/>
      </c>
      <c r="S479" s="28" t="str">
        <f t="shared" si="2876"/>
        <v/>
      </c>
      <c r="T479" s="28" t="str">
        <f t="shared" si="2876"/>
        <v/>
      </c>
      <c r="U479" s="28" t="str">
        <f t="shared" si="3"/>
        <v/>
      </c>
      <c r="V479" s="28" t="str">
        <f t="shared" si="4"/>
        <v/>
      </c>
      <c r="X479" s="28" t="str">
        <f t="shared" si="5"/>
        <v/>
      </c>
      <c r="Y479" s="28" t="str">
        <f t="shared" si="6"/>
        <v/>
      </c>
      <c r="Z479" s="28" t="str">
        <f t="shared" si="7"/>
        <v/>
      </c>
      <c r="AB479" s="28" t="str">
        <f t="shared" si="8"/>
        <v/>
      </c>
      <c r="AD479" s="28" t="str">
        <f t="shared" si="9"/>
        <v/>
      </c>
      <c r="AG479" s="28" t="str">
        <f t="shared" ref="AG479:AL479" si="2877">IFERROR(IF(FIND(AG$1,$F479)&gt;1,AG$1,""),"")</f>
        <v/>
      </c>
      <c r="AH479" s="28" t="str">
        <f t="shared" si="2877"/>
        <v/>
      </c>
      <c r="AI479" s="28" t="str">
        <f t="shared" si="2877"/>
        <v/>
      </c>
      <c r="AJ479" s="28" t="str">
        <f t="shared" si="2877"/>
        <v/>
      </c>
      <c r="AK479" s="28" t="str">
        <f t="shared" si="2877"/>
        <v/>
      </c>
      <c r="AL479" s="28" t="str">
        <f t="shared" si="2877"/>
        <v/>
      </c>
      <c r="AM479" s="28" t="str">
        <f t="shared" si="11"/>
        <v/>
      </c>
      <c r="AN479" s="28" t="str">
        <f t="shared" ref="AN479:AQ479" si="2878">IFERROR(IF(FIND(AN$1,$F479)&gt;1,"Status - LGBT",""),"")</f>
        <v/>
      </c>
      <c r="AO479" s="28" t="str">
        <f t="shared" si="2878"/>
        <v/>
      </c>
      <c r="AP479" s="28" t="str">
        <f t="shared" si="2878"/>
        <v/>
      </c>
      <c r="AQ479" s="28" t="str">
        <f t="shared" si="2878"/>
        <v/>
      </c>
      <c r="AR479" s="28" t="str">
        <f t="shared" ref="AR479:AV479" si="2879">IFERROR(IF(FIND(AR$1,$F479)&gt;1,"BME",""),"")</f>
        <v/>
      </c>
      <c r="AS479" s="28" t="str">
        <f t="shared" si="2879"/>
        <v/>
      </c>
      <c r="AT479" s="28" t="str">
        <f t="shared" si="2879"/>
        <v/>
      </c>
      <c r="AU479" s="28" t="str">
        <f t="shared" si="2879"/>
        <v/>
      </c>
      <c r="AV479" s="28" t="str">
        <f t="shared" si="2879"/>
        <v/>
      </c>
      <c r="AW479" s="28" t="str">
        <f t="shared" ref="AW479:BC479" si="2880">IFERROR(IF(FIND(AW$1,$F479)&gt;1,AW$1,""),"")</f>
        <v/>
      </c>
      <c r="AX479" s="28" t="str">
        <f t="shared" si="2880"/>
        <v/>
      </c>
      <c r="AY479" s="28" t="str">
        <f t="shared" si="2880"/>
        <v/>
      </c>
      <c r="AZ479" s="28" t="str">
        <f t="shared" si="2880"/>
        <v/>
      </c>
      <c r="BA479" s="28" t="str">
        <f t="shared" si="2880"/>
        <v/>
      </c>
      <c r="BB479" s="28" t="str">
        <f t="shared" si="2880"/>
        <v/>
      </c>
      <c r="BC479" s="28" t="str">
        <f t="shared" si="2880"/>
        <v/>
      </c>
      <c r="BD479" s="28" t="str">
        <f t="shared" si="15"/>
        <v/>
      </c>
      <c r="BG479" s="2" t="s">
        <v>3838</v>
      </c>
      <c r="BI479" s="2" t="s">
        <v>3432</v>
      </c>
      <c r="BJ479" s="28" t="str">
        <f t="shared" si="16"/>
        <v>Leeds</v>
      </c>
      <c r="BK479" s="28" t="str">
        <f t="shared" si="17"/>
        <v>West Yorkshire</v>
      </c>
      <c r="BM479" s="2" t="s">
        <v>98</v>
      </c>
      <c r="BU479" s="47" t="s">
        <v>599</v>
      </c>
      <c r="BV479" s="18"/>
      <c r="BW479" s="18"/>
      <c r="BX479" s="18"/>
      <c r="BY479" s="42" t="str">
        <f t="shared" si="18"/>
        <v>LS28;</v>
      </c>
      <c r="BZ479" s="43"/>
    </row>
    <row r="480" spans="1:78" ht="15">
      <c r="A480" s="10" t="s">
        <v>37</v>
      </c>
      <c r="B480" s="28">
        <f>VLOOKUP(A480,Organisations!$A$2:$B$7,2,FALSE)</f>
        <v>2</v>
      </c>
      <c r="C480" s="10" t="s">
        <v>3840</v>
      </c>
      <c r="D480" s="10" t="s">
        <v>3841</v>
      </c>
      <c r="E480" s="28" t="str">
        <f t="shared" si="0"/>
        <v>Home care provider.</v>
      </c>
      <c r="F480" s="10" t="s">
        <v>3842</v>
      </c>
      <c r="G480" s="10" t="s">
        <v>68</v>
      </c>
      <c r="H480" s="11"/>
      <c r="K480" s="30" t="s">
        <v>3843</v>
      </c>
      <c r="L480" s="10" t="s">
        <v>3844</v>
      </c>
      <c r="M480" s="28" t="str">
        <f t="shared" ref="M480:Q480" si="2881">IFERROR(IF(FIND(M$1,$F480)&gt;1,"Age - Children",""),"")</f>
        <v/>
      </c>
      <c r="N480" s="28" t="str">
        <f t="shared" si="2881"/>
        <v/>
      </c>
      <c r="O480" s="28" t="str">
        <f t="shared" si="2881"/>
        <v/>
      </c>
      <c r="P480" s="28" t="str">
        <f t="shared" si="2881"/>
        <v/>
      </c>
      <c r="Q480" s="28" t="str">
        <f t="shared" si="2881"/>
        <v/>
      </c>
      <c r="R480" s="28" t="str">
        <f t="shared" ref="R480:T480" si="2882">IFERROR(IF(FIND(R$1,$F480)&gt;1,"Age - Elderly",""),"")</f>
        <v/>
      </c>
      <c r="S480" s="28" t="str">
        <f t="shared" si="2882"/>
        <v/>
      </c>
      <c r="T480" s="28" t="str">
        <f t="shared" si="2882"/>
        <v/>
      </c>
      <c r="U480" s="28" t="str">
        <f t="shared" si="3"/>
        <v/>
      </c>
      <c r="V480" s="28" t="str">
        <f t="shared" si="4"/>
        <v/>
      </c>
      <c r="X480" s="28" t="str">
        <f t="shared" si="5"/>
        <v/>
      </c>
      <c r="Y480" s="28" t="str">
        <f t="shared" si="6"/>
        <v/>
      </c>
      <c r="Z480" s="28" t="str">
        <f t="shared" si="7"/>
        <v/>
      </c>
      <c r="AB480" s="28" t="str">
        <f t="shared" si="8"/>
        <v/>
      </c>
      <c r="AD480" s="28" t="str">
        <f t="shared" si="9"/>
        <v/>
      </c>
      <c r="AG480" s="28" t="str">
        <f t="shared" ref="AG480:AL480" si="2883">IFERROR(IF(FIND(AG$1,$F480)&gt;1,AG$1,""),"")</f>
        <v/>
      </c>
      <c r="AH480" s="28" t="str">
        <f t="shared" si="2883"/>
        <v/>
      </c>
      <c r="AI480" s="28" t="str">
        <f t="shared" si="2883"/>
        <v/>
      </c>
      <c r="AJ480" s="28" t="str">
        <f t="shared" si="2883"/>
        <v/>
      </c>
      <c r="AK480" s="28" t="str">
        <f t="shared" si="2883"/>
        <v/>
      </c>
      <c r="AL480" s="28" t="str">
        <f t="shared" si="2883"/>
        <v/>
      </c>
      <c r="AM480" s="28" t="str">
        <f t="shared" si="11"/>
        <v/>
      </c>
      <c r="AN480" s="28" t="str">
        <f t="shared" ref="AN480:AQ480" si="2884">IFERROR(IF(FIND(AN$1,$F480)&gt;1,"Status - LGBT",""),"")</f>
        <v/>
      </c>
      <c r="AO480" s="28" t="str">
        <f t="shared" si="2884"/>
        <v/>
      </c>
      <c r="AP480" s="28" t="str">
        <f t="shared" si="2884"/>
        <v/>
      </c>
      <c r="AQ480" s="28" t="str">
        <f t="shared" si="2884"/>
        <v/>
      </c>
      <c r="AR480" s="28" t="str">
        <f t="shared" ref="AR480:AV480" si="2885">IFERROR(IF(FIND(AR$1,$F480)&gt;1,"BME",""),"")</f>
        <v/>
      </c>
      <c r="AS480" s="28" t="str">
        <f t="shared" si="2885"/>
        <v/>
      </c>
      <c r="AT480" s="28" t="str">
        <f t="shared" si="2885"/>
        <v/>
      </c>
      <c r="AU480" s="28" t="str">
        <f t="shared" si="2885"/>
        <v/>
      </c>
      <c r="AV480" s="28" t="str">
        <f t="shared" si="2885"/>
        <v/>
      </c>
      <c r="AW480" s="28" t="str">
        <f t="shared" ref="AW480:BC480" si="2886">IFERROR(IF(FIND(AW$1,$F480)&gt;1,AW$1,""),"")</f>
        <v/>
      </c>
      <c r="AX480" s="28" t="str">
        <f t="shared" si="2886"/>
        <v/>
      </c>
      <c r="AY480" s="28" t="str">
        <f t="shared" si="2886"/>
        <v/>
      </c>
      <c r="AZ480" s="28" t="str">
        <f t="shared" si="2886"/>
        <v/>
      </c>
      <c r="BA480" s="28" t="str">
        <f t="shared" si="2886"/>
        <v/>
      </c>
      <c r="BB480" s="28" t="str">
        <f t="shared" si="2886"/>
        <v/>
      </c>
      <c r="BC480" s="28" t="str">
        <f t="shared" si="2886"/>
        <v/>
      </c>
      <c r="BD480" s="28" t="str">
        <f t="shared" si="15"/>
        <v/>
      </c>
      <c r="BG480" s="2" t="s">
        <v>3845</v>
      </c>
      <c r="BI480" s="2" t="s">
        <v>3440</v>
      </c>
      <c r="BJ480" s="28" t="str">
        <f t="shared" si="16"/>
        <v>Leeds</v>
      </c>
      <c r="BK480" s="28" t="str">
        <f t="shared" si="17"/>
        <v>West Yorkshire</v>
      </c>
      <c r="BM480" s="2" t="s">
        <v>98</v>
      </c>
      <c r="BU480" s="12"/>
      <c r="BV480" s="50" t="s">
        <v>580</v>
      </c>
      <c r="BW480" s="12"/>
      <c r="BX480" s="12"/>
      <c r="BY480" s="42" t="str">
        <f t="shared" si="18"/>
        <v>LS15</v>
      </c>
      <c r="BZ480" s="42"/>
    </row>
    <row r="481" spans="1:78" ht="15">
      <c r="A481" s="16" t="s">
        <v>37</v>
      </c>
      <c r="B481" s="28">
        <f>VLOOKUP(A481,Organisations!$A$2:$B$7,2,FALSE)</f>
        <v>2</v>
      </c>
      <c r="C481" s="16" t="s">
        <v>3848</v>
      </c>
      <c r="D481" s="16" t="s">
        <v>3849</v>
      </c>
      <c r="E481" s="28" t="str">
        <f t="shared" si="0"/>
        <v>A national charity providing information and support for the families and friends of alcoholics.</v>
      </c>
      <c r="F481" s="16" t="s">
        <v>3850</v>
      </c>
      <c r="G481" s="16" t="s">
        <v>68</v>
      </c>
      <c r="H481" s="17"/>
      <c r="K481" s="26" t="s">
        <v>3851</v>
      </c>
      <c r="L481" s="16" t="s">
        <v>3852</v>
      </c>
      <c r="M481" s="28" t="str">
        <f t="shared" ref="M481:Q481" si="2887">IFERROR(IF(FIND(M$1,$F481)&gt;1,"Age - Children",""),"")</f>
        <v/>
      </c>
      <c r="N481" s="28" t="str">
        <f t="shared" si="2887"/>
        <v/>
      </c>
      <c r="O481" s="28" t="str">
        <f t="shared" si="2887"/>
        <v/>
      </c>
      <c r="P481" s="28" t="str">
        <f t="shared" si="2887"/>
        <v/>
      </c>
      <c r="Q481" s="28" t="str">
        <f t="shared" si="2887"/>
        <v/>
      </c>
      <c r="R481" s="28" t="str">
        <f t="shared" ref="R481:T481" si="2888">IFERROR(IF(FIND(R$1,$F481)&gt;1,"Age - Elderly",""),"")</f>
        <v/>
      </c>
      <c r="S481" s="28" t="str">
        <f t="shared" si="2888"/>
        <v/>
      </c>
      <c r="T481" s="28" t="str">
        <f t="shared" si="2888"/>
        <v/>
      </c>
      <c r="U481" s="28" t="str">
        <f t="shared" si="3"/>
        <v/>
      </c>
      <c r="V481" s="28" t="str">
        <f t="shared" si="4"/>
        <v/>
      </c>
      <c r="X481" s="28" t="str">
        <f t="shared" si="5"/>
        <v/>
      </c>
      <c r="Y481" s="28" t="str">
        <f t="shared" si="6"/>
        <v/>
      </c>
      <c r="Z481" s="28" t="str">
        <f t="shared" si="7"/>
        <v/>
      </c>
      <c r="AB481" s="28" t="str">
        <f t="shared" si="8"/>
        <v/>
      </c>
      <c r="AD481" s="28" t="str">
        <f t="shared" si="9"/>
        <v/>
      </c>
      <c r="AG481" s="28" t="str">
        <f t="shared" ref="AG481:AL481" si="2889">IFERROR(IF(FIND(AG$1,$F481)&gt;1,AG$1,""),"")</f>
        <v/>
      </c>
      <c r="AH481" s="28" t="str">
        <f t="shared" si="2889"/>
        <v/>
      </c>
      <c r="AI481" s="28" t="str">
        <f t="shared" si="2889"/>
        <v/>
      </c>
      <c r="AJ481" s="28" t="str">
        <f t="shared" si="2889"/>
        <v/>
      </c>
      <c r="AK481" s="28" t="str">
        <f t="shared" si="2889"/>
        <v/>
      </c>
      <c r="AL481" s="28" t="str">
        <f t="shared" si="2889"/>
        <v/>
      </c>
      <c r="AM481" s="28" t="str">
        <f t="shared" si="11"/>
        <v/>
      </c>
      <c r="AN481" s="28" t="str">
        <f t="shared" ref="AN481:AQ481" si="2890">IFERROR(IF(FIND(AN$1,$F481)&gt;1,"Status - LGBT",""),"")</f>
        <v/>
      </c>
      <c r="AO481" s="28" t="str">
        <f t="shared" si="2890"/>
        <v/>
      </c>
      <c r="AP481" s="28" t="str">
        <f t="shared" si="2890"/>
        <v/>
      </c>
      <c r="AQ481" s="28" t="str">
        <f t="shared" si="2890"/>
        <v/>
      </c>
      <c r="AR481" s="28" t="str">
        <f t="shared" ref="AR481:AV481" si="2891">IFERROR(IF(FIND(AR$1,$F481)&gt;1,"BME",""),"")</f>
        <v/>
      </c>
      <c r="AS481" s="28" t="str">
        <f t="shared" si="2891"/>
        <v/>
      </c>
      <c r="AT481" s="28" t="str">
        <f t="shared" si="2891"/>
        <v/>
      </c>
      <c r="AU481" s="28" t="str">
        <f t="shared" si="2891"/>
        <v/>
      </c>
      <c r="AV481" s="28" t="str">
        <f t="shared" si="2891"/>
        <v/>
      </c>
      <c r="AW481" s="28" t="str">
        <f t="shared" ref="AW481:BC481" si="2892">IFERROR(IF(FIND(AW$1,$F481)&gt;1,AW$1,""),"")</f>
        <v/>
      </c>
      <c r="AX481" s="28" t="str">
        <f t="shared" si="2892"/>
        <v/>
      </c>
      <c r="AY481" s="28" t="str">
        <f t="shared" si="2892"/>
        <v/>
      </c>
      <c r="AZ481" s="28" t="str">
        <f t="shared" si="2892"/>
        <v/>
      </c>
      <c r="BA481" s="28" t="str">
        <f t="shared" si="2892"/>
        <v/>
      </c>
      <c r="BB481" s="28" t="str">
        <f t="shared" si="2892"/>
        <v/>
      </c>
      <c r="BC481" s="28" t="str">
        <f t="shared" si="2892"/>
        <v/>
      </c>
      <c r="BD481" s="28" t="str">
        <f t="shared" si="15"/>
        <v/>
      </c>
      <c r="BG481" s="2" t="s">
        <v>3853</v>
      </c>
      <c r="BJ481" s="28" t="str">
        <f t="shared" si="16"/>
        <v/>
      </c>
      <c r="BK481" s="28" t="str">
        <f t="shared" si="17"/>
        <v/>
      </c>
      <c r="BM481" s="2" t="s">
        <v>98</v>
      </c>
      <c r="BU481" s="47" t="s">
        <v>19342</v>
      </c>
      <c r="BV481" s="18"/>
      <c r="BW481" s="18"/>
      <c r="BX481" s="18"/>
      <c r="BY481" s="42" t="str">
        <f t="shared" si="18"/>
        <v>BD11;BD4;LS10;LS11;LS12;LS13;LS14;LS15;LS16;LS17;LS18;LS19;LS1;LS20;LS21;LS22;LS23;LS24;LS25;LS26;LS27;LS28;LS29;LS2;LS3;LS4;LS5;LS6;LS7;LS88;LS8;LS99;LS9;WF10;WF3;</v>
      </c>
      <c r="BZ481" s="43"/>
    </row>
    <row r="482" spans="1:78" ht="15">
      <c r="A482" s="10" t="s">
        <v>37</v>
      </c>
      <c r="B482" s="28">
        <f>VLOOKUP(A482,Organisations!$A$2:$B$7,2,FALSE)</f>
        <v>2</v>
      </c>
      <c r="C482" s="10" t="s">
        <v>3856</v>
      </c>
      <c r="D482" s="10" t="s">
        <v>3857</v>
      </c>
      <c r="E482" s="28" t="str">
        <f t="shared" si="0"/>
        <v>A 24 hour home and live-in care provider.</v>
      </c>
      <c r="F482" s="10" t="s">
        <v>3858</v>
      </c>
      <c r="G482" s="10" t="s">
        <v>68</v>
      </c>
      <c r="H482" s="11"/>
      <c r="K482" s="30" t="s">
        <v>3859</v>
      </c>
      <c r="L482" s="12"/>
      <c r="M482" s="28" t="str">
        <f t="shared" ref="M482:Q482" si="2893">IFERROR(IF(FIND(M$1,$F482)&gt;1,"Age - Children",""),"")</f>
        <v/>
      </c>
      <c r="N482" s="28" t="str">
        <f t="shared" si="2893"/>
        <v/>
      </c>
      <c r="O482" s="28" t="str">
        <f t="shared" si="2893"/>
        <v/>
      </c>
      <c r="P482" s="28" t="str">
        <f t="shared" si="2893"/>
        <v/>
      </c>
      <c r="Q482" s="28" t="str">
        <f t="shared" si="2893"/>
        <v/>
      </c>
      <c r="R482" s="28" t="str">
        <f t="shared" ref="R482:T482" si="2894">IFERROR(IF(FIND(R$1,$F482)&gt;1,"Age - Elderly",""),"")</f>
        <v/>
      </c>
      <c r="S482" s="28" t="str">
        <f t="shared" si="2894"/>
        <v/>
      </c>
      <c r="T482" s="28" t="str">
        <f t="shared" si="2894"/>
        <v/>
      </c>
      <c r="U482" s="28" t="str">
        <f t="shared" si="3"/>
        <v/>
      </c>
      <c r="V482" s="28" t="str">
        <f t="shared" si="4"/>
        <v/>
      </c>
      <c r="X482" s="28" t="str">
        <f t="shared" si="5"/>
        <v/>
      </c>
      <c r="Y482" s="28" t="str">
        <f t="shared" si="6"/>
        <v/>
      </c>
      <c r="Z482" s="28" t="str">
        <f t="shared" si="7"/>
        <v/>
      </c>
      <c r="AB482" s="28" t="str">
        <f t="shared" si="8"/>
        <v/>
      </c>
      <c r="AD482" s="28" t="str">
        <f t="shared" si="9"/>
        <v/>
      </c>
      <c r="AG482" s="28" t="str">
        <f t="shared" ref="AG482:AL482" si="2895">IFERROR(IF(FIND(AG$1,$F482)&gt;1,AG$1,""),"")</f>
        <v/>
      </c>
      <c r="AH482" s="28" t="str">
        <f t="shared" si="2895"/>
        <v/>
      </c>
      <c r="AI482" s="28" t="str">
        <f t="shared" si="2895"/>
        <v/>
      </c>
      <c r="AJ482" s="28" t="str">
        <f t="shared" si="2895"/>
        <v/>
      </c>
      <c r="AK482" s="28" t="str">
        <f t="shared" si="2895"/>
        <v/>
      </c>
      <c r="AL482" s="28" t="str">
        <f t="shared" si="2895"/>
        <v/>
      </c>
      <c r="AM482" s="28" t="str">
        <f t="shared" si="11"/>
        <v/>
      </c>
      <c r="AN482" s="28" t="str">
        <f t="shared" ref="AN482:AQ482" si="2896">IFERROR(IF(FIND(AN$1,$F482)&gt;1,"Status - LGBT",""),"")</f>
        <v/>
      </c>
      <c r="AO482" s="28" t="str">
        <f t="shared" si="2896"/>
        <v/>
      </c>
      <c r="AP482" s="28" t="str">
        <f t="shared" si="2896"/>
        <v/>
      </c>
      <c r="AQ482" s="28" t="str">
        <f t="shared" si="2896"/>
        <v/>
      </c>
      <c r="AR482" s="28" t="str">
        <f t="shared" ref="AR482:AV482" si="2897">IFERROR(IF(FIND(AR$1,$F482)&gt;1,"BME",""),"")</f>
        <v/>
      </c>
      <c r="AS482" s="28" t="str">
        <f t="shared" si="2897"/>
        <v/>
      </c>
      <c r="AT482" s="28" t="str">
        <f t="shared" si="2897"/>
        <v/>
      </c>
      <c r="AU482" s="28" t="str">
        <f t="shared" si="2897"/>
        <v/>
      </c>
      <c r="AV482" s="28" t="str">
        <f t="shared" si="2897"/>
        <v/>
      </c>
      <c r="AW482" s="28" t="str">
        <f t="shared" ref="AW482:BC482" si="2898">IFERROR(IF(FIND(AW$1,$F482)&gt;1,AW$1,""),"")</f>
        <v/>
      </c>
      <c r="AX482" s="28" t="str">
        <f t="shared" si="2898"/>
        <v/>
      </c>
      <c r="AY482" s="28" t="str">
        <f t="shared" si="2898"/>
        <v/>
      </c>
      <c r="AZ482" s="28" t="str">
        <f t="shared" si="2898"/>
        <v/>
      </c>
      <c r="BA482" s="28" t="str">
        <f t="shared" si="2898"/>
        <v/>
      </c>
      <c r="BB482" s="28" t="str">
        <f t="shared" si="2898"/>
        <v/>
      </c>
      <c r="BC482" s="28" t="str">
        <f t="shared" si="2898"/>
        <v/>
      </c>
      <c r="BD482" s="28" t="str">
        <f t="shared" si="15"/>
        <v/>
      </c>
      <c r="BG482" s="2" t="s">
        <v>19353</v>
      </c>
      <c r="BJ482" s="28" t="str">
        <f t="shared" si="16"/>
        <v/>
      </c>
      <c r="BK482" s="28" t="str">
        <f t="shared" si="17"/>
        <v/>
      </c>
      <c r="BM482" s="2" t="s">
        <v>98</v>
      </c>
      <c r="BU482" s="50" t="s">
        <v>19354</v>
      </c>
      <c r="BV482" s="12"/>
      <c r="BW482" s="12"/>
      <c r="BX482" s="12"/>
      <c r="BY482" s="42" t="str">
        <f t="shared" si="18"/>
        <v>LS12;LS19;LS20;LS28;</v>
      </c>
      <c r="BZ482" s="42"/>
    </row>
    <row r="483" spans="1:78" ht="15">
      <c r="A483" s="16" t="s">
        <v>37</v>
      </c>
      <c r="B483" s="28">
        <f>VLOOKUP(A483,Organisations!$A$2:$B$7,2,FALSE)</f>
        <v>2</v>
      </c>
      <c r="C483" s="23" t="s">
        <v>3861</v>
      </c>
      <c r="D483" s="23" t="s">
        <v>3862</v>
      </c>
      <c r="E483" s="28" t="str">
        <f t="shared" si="0"/>
        <v>Support for people who experience problems with alcohol.</v>
      </c>
      <c r="F483" s="16" t="s">
        <v>3863</v>
      </c>
      <c r="G483" s="16" t="s">
        <v>68</v>
      </c>
      <c r="H483" s="17"/>
      <c r="K483" s="26" t="s">
        <v>3864</v>
      </c>
      <c r="L483" s="16" t="s">
        <v>3865</v>
      </c>
      <c r="M483" s="28" t="str">
        <f t="shared" ref="M483:Q483" si="2899">IFERROR(IF(FIND(M$1,$F483)&gt;1,"Age - Children",""),"")</f>
        <v/>
      </c>
      <c r="N483" s="28" t="str">
        <f t="shared" si="2899"/>
        <v/>
      </c>
      <c r="O483" s="28" t="str">
        <f t="shared" si="2899"/>
        <v/>
      </c>
      <c r="P483" s="28" t="str">
        <f t="shared" si="2899"/>
        <v/>
      </c>
      <c r="Q483" s="28" t="str">
        <f t="shared" si="2899"/>
        <v/>
      </c>
      <c r="R483" s="28" t="str">
        <f t="shared" ref="R483:T483" si="2900">IFERROR(IF(FIND(R$1,$F483)&gt;1,"Age - Elderly",""),"")</f>
        <v/>
      </c>
      <c r="S483" s="28" t="str">
        <f t="shared" si="2900"/>
        <v/>
      </c>
      <c r="T483" s="28" t="str">
        <f t="shared" si="2900"/>
        <v/>
      </c>
      <c r="U483" s="28" t="str">
        <f t="shared" si="3"/>
        <v/>
      </c>
      <c r="V483" s="28" t="str">
        <f t="shared" si="4"/>
        <v/>
      </c>
      <c r="X483" s="28" t="str">
        <f t="shared" si="5"/>
        <v/>
      </c>
      <c r="Y483" s="28" t="str">
        <f t="shared" si="6"/>
        <v/>
      </c>
      <c r="Z483" s="28" t="str">
        <f t="shared" si="7"/>
        <v/>
      </c>
      <c r="AB483" s="28" t="str">
        <f t="shared" si="8"/>
        <v/>
      </c>
      <c r="AD483" s="28" t="str">
        <f t="shared" si="9"/>
        <v/>
      </c>
      <c r="AG483" s="28" t="str">
        <f t="shared" ref="AG483:AL483" si="2901">IFERROR(IF(FIND(AG$1,$F483)&gt;1,AG$1,""),"")</f>
        <v/>
      </c>
      <c r="AH483" s="28" t="str">
        <f t="shared" si="2901"/>
        <v/>
      </c>
      <c r="AI483" s="28" t="str">
        <f t="shared" si="2901"/>
        <v/>
      </c>
      <c r="AJ483" s="28" t="str">
        <f t="shared" si="2901"/>
        <v/>
      </c>
      <c r="AK483" s="28" t="str">
        <f t="shared" si="2901"/>
        <v/>
      </c>
      <c r="AL483" s="28" t="str">
        <f t="shared" si="2901"/>
        <v/>
      </c>
      <c r="AM483" s="28" t="str">
        <f t="shared" si="11"/>
        <v/>
      </c>
      <c r="AN483" s="28" t="str">
        <f t="shared" ref="AN483:AQ483" si="2902">IFERROR(IF(FIND(AN$1,$F483)&gt;1,"Status - LGBT",""),"")</f>
        <v/>
      </c>
      <c r="AO483" s="28" t="str">
        <f t="shared" si="2902"/>
        <v/>
      </c>
      <c r="AP483" s="28" t="str">
        <f t="shared" si="2902"/>
        <v/>
      </c>
      <c r="AQ483" s="28" t="str">
        <f t="shared" si="2902"/>
        <v/>
      </c>
      <c r="AR483" s="28" t="str">
        <f t="shared" ref="AR483:AV483" si="2903">IFERROR(IF(FIND(AR$1,$F483)&gt;1,"BME",""),"")</f>
        <v/>
      </c>
      <c r="AS483" s="28" t="str">
        <f t="shared" si="2903"/>
        <v/>
      </c>
      <c r="AT483" s="28" t="str">
        <f t="shared" si="2903"/>
        <v/>
      </c>
      <c r="AU483" s="28" t="str">
        <f t="shared" si="2903"/>
        <v/>
      </c>
      <c r="AV483" s="28" t="str">
        <f t="shared" si="2903"/>
        <v/>
      </c>
      <c r="AW483" s="28" t="str">
        <f t="shared" ref="AW483:BC483" si="2904">IFERROR(IF(FIND(AW$1,$F483)&gt;1,AW$1,""),"")</f>
        <v/>
      </c>
      <c r="AX483" s="28" t="str">
        <f t="shared" si="2904"/>
        <v/>
      </c>
      <c r="AY483" s="28" t="str">
        <f t="shared" si="2904"/>
        <v/>
      </c>
      <c r="AZ483" s="28" t="str">
        <f t="shared" si="2904"/>
        <v/>
      </c>
      <c r="BA483" s="28" t="str">
        <f t="shared" si="2904"/>
        <v/>
      </c>
      <c r="BB483" s="28" t="str">
        <f t="shared" si="2904"/>
        <v/>
      </c>
      <c r="BC483" s="28" t="str">
        <f t="shared" si="2904"/>
        <v/>
      </c>
      <c r="BD483" s="28" t="str">
        <f t="shared" si="15"/>
        <v/>
      </c>
      <c r="BG483" s="2" t="s">
        <v>3866</v>
      </c>
      <c r="BJ483" s="28" t="str">
        <f t="shared" si="16"/>
        <v/>
      </c>
      <c r="BK483" s="28" t="str">
        <f t="shared" si="17"/>
        <v/>
      </c>
      <c r="BM483" s="2" t="s">
        <v>98</v>
      </c>
      <c r="BU483" s="18"/>
      <c r="BV483" s="18"/>
      <c r="BW483" s="18"/>
      <c r="BX483" s="18"/>
      <c r="BY483" s="42" t="str">
        <f t="shared" si="18"/>
        <v/>
      </c>
      <c r="BZ483" s="43"/>
    </row>
    <row r="484" spans="1:78" ht="15">
      <c r="A484" s="10" t="s">
        <v>37</v>
      </c>
      <c r="B484" s="28">
        <f>VLOOKUP(A484,Organisations!$A$2:$B$7,2,FALSE)</f>
        <v>2</v>
      </c>
      <c r="C484" s="10" t="s">
        <v>3868</v>
      </c>
      <c r="D484" s="10" t="s">
        <v>3869</v>
      </c>
      <c r="E484" s="28" t="str">
        <f t="shared" si="0"/>
        <v/>
      </c>
      <c r="F484" s="10"/>
      <c r="G484" s="10" t="s">
        <v>68</v>
      </c>
      <c r="H484" s="11"/>
      <c r="K484" s="30" t="s">
        <v>3870</v>
      </c>
      <c r="L484" s="10" t="s">
        <v>3871</v>
      </c>
      <c r="M484" s="28" t="str">
        <f t="shared" ref="M484:Q484" si="2905">IFERROR(IF(FIND(M$1,$F484)&gt;1,"Age - Children",""),"")</f>
        <v/>
      </c>
      <c r="N484" s="28" t="str">
        <f t="shared" si="2905"/>
        <v/>
      </c>
      <c r="O484" s="28" t="str">
        <f t="shared" si="2905"/>
        <v/>
      </c>
      <c r="P484" s="28" t="str">
        <f t="shared" si="2905"/>
        <v/>
      </c>
      <c r="Q484" s="28" t="str">
        <f t="shared" si="2905"/>
        <v/>
      </c>
      <c r="R484" s="28" t="str">
        <f t="shared" ref="R484:T484" si="2906">IFERROR(IF(FIND(R$1,$F484)&gt;1,"Age - Elderly",""),"")</f>
        <v/>
      </c>
      <c r="S484" s="28" t="str">
        <f t="shared" si="2906"/>
        <v/>
      </c>
      <c r="T484" s="28" t="str">
        <f t="shared" si="2906"/>
        <v/>
      </c>
      <c r="U484" s="28" t="str">
        <f t="shared" si="3"/>
        <v/>
      </c>
      <c r="V484" s="28" t="str">
        <f t="shared" si="4"/>
        <v/>
      </c>
      <c r="X484" s="28" t="str">
        <f t="shared" si="5"/>
        <v/>
      </c>
      <c r="Y484" s="28" t="str">
        <f t="shared" si="6"/>
        <v/>
      </c>
      <c r="Z484" s="28" t="str">
        <f t="shared" si="7"/>
        <v/>
      </c>
      <c r="AB484" s="28" t="str">
        <f t="shared" si="8"/>
        <v/>
      </c>
      <c r="AD484" s="28" t="str">
        <f t="shared" si="9"/>
        <v/>
      </c>
      <c r="AG484" s="28" t="str">
        <f t="shared" ref="AG484:AL484" si="2907">IFERROR(IF(FIND(AG$1,$F484)&gt;1,AG$1,""),"")</f>
        <v/>
      </c>
      <c r="AH484" s="28" t="str">
        <f t="shared" si="2907"/>
        <v/>
      </c>
      <c r="AI484" s="28" t="str">
        <f t="shared" si="2907"/>
        <v/>
      </c>
      <c r="AJ484" s="28" t="str">
        <f t="shared" si="2907"/>
        <v/>
      </c>
      <c r="AK484" s="28" t="str">
        <f t="shared" si="2907"/>
        <v/>
      </c>
      <c r="AL484" s="28" t="str">
        <f t="shared" si="2907"/>
        <v/>
      </c>
      <c r="AM484" s="28" t="str">
        <f t="shared" si="11"/>
        <v/>
      </c>
      <c r="AN484" s="28" t="str">
        <f t="shared" ref="AN484:AQ484" si="2908">IFERROR(IF(FIND(AN$1,$F484)&gt;1,"Status - LGBT",""),"")</f>
        <v/>
      </c>
      <c r="AO484" s="28" t="str">
        <f t="shared" si="2908"/>
        <v/>
      </c>
      <c r="AP484" s="28" t="str">
        <f t="shared" si="2908"/>
        <v/>
      </c>
      <c r="AQ484" s="28" t="str">
        <f t="shared" si="2908"/>
        <v/>
      </c>
      <c r="AR484" s="28" t="str">
        <f t="shared" ref="AR484:AV484" si="2909">IFERROR(IF(FIND(AR$1,$F484)&gt;1,"BME",""),"")</f>
        <v/>
      </c>
      <c r="AS484" s="28" t="str">
        <f t="shared" si="2909"/>
        <v/>
      </c>
      <c r="AT484" s="28" t="str">
        <f t="shared" si="2909"/>
        <v/>
      </c>
      <c r="AU484" s="28" t="str">
        <f t="shared" si="2909"/>
        <v/>
      </c>
      <c r="AV484" s="28" t="str">
        <f t="shared" si="2909"/>
        <v/>
      </c>
      <c r="AW484" s="28" t="str">
        <f t="shared" ref="AW484:BC484" si="2910">IFERROR(IF(FIND(AW$1,$F484)&gt;1,AW$1,""),"")</f>
        <v/>
      </c>
      <c r="AX484" s="28" t="str">
        <f t="shared" si="2910"/>
        <v/>
      </c>
      <c r="AY484" s="28" t="str">
        <f t="shared" si="2910"/>
        <v/>
      </c>
      <c r="AZ484" s="28" t="str">
        <f t="shared" si="2910"/>
        <v/>
      </c>
      <c r="BA484" s="28" t="str">
        <f t="shared" si="2910"/>
        <v/>
      </c>
      <c r="BB484" s="28" t="str">
        <f t="shared" si="2910"/>
        <v/>
      </c>
      <c r="BC484" s="28" t="str">
        <f t="shared" si="2910"/>
        <v/>
      </c>
      <c r="BD484" s="28" t="str">
        <f t="shared" si="15"/>
        <v/>
      </c>
      <c r="BG484" s="2" t="s">
        <v>3872</v>
      </c>
      <c r="BI484" s="2" t="s">
        <v>3464</v>
      </c>
      <c r="BJ484" s="28" t="str">
        <f t="shared" si="16"/>
        <v>Leeds</v>
      </c>
      <c r="BK484" s="28" t="str">
        <f t="shared" si="17"/>
        <v>West Yorkshire</v>
      </c>
      <c r="BM484" s="2" t="s">
        <v>98</v>
      </c>
      <c r="BU484" s="50" t="s">
        <v>598</v>
      </c>
      <c r="BV484" s="12"/>
      <c r="BW484" s="12"/>
      <c r="BX484" s="12"/>
      <c r="BY484" s="42" t="str">
        <f t="shared" si="18"/>
        <v>LS27;</v>
      </c>
      <c r="BZ484" s="42"/>
    </row>
    <row r="485" spans="1:78" ht="15">
      <c r="A485" s="16" t="s">
        <v>37</v>
      </c>
      <c r="B485" s="28">
        <f>VLOOKUP(A485,Organisations!$A$2:$B$7,2,FALSE)</f>
        <v>2</v>
      </c>
      <c r="C485" s="16" t="s">
        <v>3873</v>
      </c>
      <c r="D485" s="16" t="s">
        <v>3874</v>
      </c>
      <c r="E485" s="28" t="str">
        <f t="shared" si="0"/>
        <v/>
      </c>
      <c r="F485" s="16"/>
      <c r="G485" s="16" t="s">
        <v>68</v>
      </c>
      <c r="H485" s="17"/>
      <c r="K485" s="26" t="s">
        <v>3875</v>
      </c>
      <c r="L485" s="16" t="s">
        <v>3876</v>
      </c>
      <c r="M485" s="28" t="str">
        <f t="shared" ref="M485:Q485" si="2911">IFERROR(IF(FIND(M$1,$F485)&gt;1,"Age - Children",""),"")</f>
        <v/>
      </c>
      <c r="N485" s="28" t="str">
        <f t="shared" si="2911"/>
        <v/>
      </c>
      <c r="O485" s="28" t="str">
        <f t="shared" si="2911"/>
        <v/>
      </c>
      <c r="P485" s="28" t="str">
        <f t="shared" si="2911"/>
        <v/>
      </c>
      <c r="Q485" s="28" t="str">
        <f t="shared" si="2911"/>
        <v/>
      </c>
      <c r="R485" s="28" t="str">
        <f t="shared" ref="R485:T485" si="2912">IFERROR(IF(FIND(R$1,$F485)&gt;1,"Age - Elderly",""),"")</f>
        <v/>
      </c>
      <c r="S485" s="28" t="str">
        <f t="shared" si="2912"/>
        <v/>
      </c>
      <c r="T485" s="28" t="str">
        <f t="shared" si="2912"/>
        <v/>
      </c>
      <c r="U485" s="28" t="str">
        <f t="shared" si="3"/>
        <v/>
      </c>
      <c r="V485" s="28" t="str">
        <f t="shared" si="4"/>
        <v/>
      </c>
      <c r="X485" s="28" t="str">
        <f t="shared" si="5"/>
        <v/>
      </c>
      <c r="Y485" s="28" t="str">
        <f t="shared" si="6"/>
        <v/>
      </c>
      <c r="Z485" s="28" t="str">
        <f t="shared" si="7"/>
        <v/>
      </c>
      <c r="AB485" s="28" t="str">
        <f t="shared" si="8"/>
        <v/>
      </c>
      <c r="AD485" s="28" t="str">
        <f t="shared" si="9"/>
        <v/>
      </c>
      <c r="AG485" s="28" t="str">
        <f t="shared" ref="AG485:AL485" si="2913">IFERROR(IF(FIND(AG$1,$F485)&gt;1,AG$1,""),"")</f>
        <v/>
      </c>
      <c r="AH485" s="28" t="str">
        <f t="shared" si="2913"/>
        <v/>
      </c>
      <c r="AI485" s="28" t="str">
        <f t="shared" si="2913"/>
        <v/>
      </c>
      <c r="AJ485" s="28" t="str">
        <f t="shared" si="2913"/>
        <v/>
      </c>
      <c r="AK485" s="28" t="str">
        <f t="shared" si="2913"/>
        <v/>
      </c>
      <c r="AL485" s="28" t="str">
        <f t="shared" si="2913"/>
        <v/>
      </c>
      <c r="AM485" s="28" t="str">
        <f t="shared" si="11"/>
        <v/>
      </c>
      <c r="AN485" s="28" t="str">
        <f t="shared" ref="AN485:AQ485" si="2914">IFERROR(IF(FIND(AN$1,$F485)&gt;1,"Status - LGBT",""),"")</f>
        <v/>
      </c>
      <c r="AO485" s="28" t="str">
        <f t="shared" si="2914"/>
        <v/>
      </c>
      <c r="AP485" s="28" t="str">
        <f t="shared" si="2914"/>
        <v/>
      </c>
      <c r="AQ485" s="28" t="str">
        <f t="shared" si="2914"/>
        <v/>
      </c>
      <c r="AR485" s="28" t="str">
        <f t="shared" ref="AR485:AV485" si="2915">IFERROR(IF(FIND(AR$1,$F485)&gt;1,"BME",""),"")</f>
        <v/>
      </c>
      <c r="AS485" s="28" t="str">
        <f t="shared" si="2915"/>
        <v/>
      </c>
      <c r="AT485" s="28" t="str">
        <f t="shared" si="2915"/>
        <v/>
      </c>
      <c r="AU485" s="28" t="str">
        <f t="shared" si="2915"/>
        <v/>
      </c>
      <c r="AV485" s="28" t="str">
        <f t="shared" si="2915"/>
        <v/>
      </c>
      <c r="AW485" s="28" t="str">
        <f t="shared" ref="AW485:BC485" si="2916">IFERROR(IF(FIND(AW$1,$F485)&gt;1,AW$1,""),"")</f>
        <v/>
      </c>
      <c r="AX485" s="28" t="str">
        <f t="shared" si="2916"/>
        <v/>
      </c>
      <c r="AY485" s="28" t="str">
        <f t="shared" si="2916"/>
        <v/>
      </c>
      <c r="AZ485" s="28" t="str">
        <f t="shared" si="2916"/>
        <v/>
      </c>
      <c r="BA485" s="28" t="str">
        <f t="shared" si="2916"/>
        <v/>
      </c>
      <c r="BB485" s="28" t="str">
        <f t="shared" si="2916"/>
        <v/>
      </c>
      <c r="BC485" s="28" t="str">
        <f t="shared" si="2916"/>
        <v/>
      </c>
      <c r="BD485" s="28" t="str">
        <f t="shared" si="15"/>
        <v/>
      </c>
      <c r="BG485" s="2" t="s">
        <v>3877</v>
      </c>
      <c r="BI485" s="2" t="s">
        <v>3469</v>
      </c>
      <c r="BJ485" s="28" t="str">
        <f t="shared" si="16"/>
        <v>Leeds</v>
      </c>
      <c r="BK485" s="28" t="str">
        <f t="shared" si="17"/>
        <v>West Yorkshire</v>
      </c>
      <c r="BM485" s="2" t="s">
        <v>98</v>
      </c>
      <c r="BU485" s="47" t="s">
        <v>583</v>
      </c>
      <c r="BV485" s="18"/>
      <c r="BW485" s="18"/>
      <c r="BX485" s="18"/>
      <c r="BY485" s="42" t="str">
        <f t="shared" si="18"/>
        <v>LS16;</v>
      </c>
      <c r="BZ485" s="43"/>
    </row>
    <row r="486" spans="1:78" ht="15">
      <c r="A486" s="10" t="s">
        <v>37</v>
      </c>
      <c r="B486" s="28">
        <f>VLOOKUP(A486,Organisations!$A$2:$B$7,2,FALSE)</f>
        <v>2</v>
      </c>
      <c r="C486" s="10" t="s">
        <v>3880</v>
      </c>
      <c r="D486" s="10" t="s">
        <v>3881</v>
      </c>
      <c r="E486" s="28" t="str">
        <f t="shared" si="0"/>
        <v>Day centre activities mainly for Muslim elders. Also runs a lunch club that is open to everyone.</v>
      </c>
      <c r="F486" s="10" t="s">
        <v>3882</v>
      </c>
      <c r="G486" s="10" t="s">
        <v>68</v>
      </c>
      <c r="H486" s="11"/>
      <c r="K486" s="30" t="s">
        <v>3883</v>
      </c>
      <c r="L486" s="12"/>
      <c r="M486" s="28" t="str">
        <f t="shared" ref="M486:Q486" si="2917">IFERROR(IF(FIND(M$1,$F486)&gt;1,"Age - Children",""),"")</f>
        <v/>
      </c>
      <c r="N486" s="28" t="str">
        <f t="shared" si="2917"/>
        <v/>
      </c>
      <c r="O486" s="28" t="str">
        <f t="shared" si="2917"/>
        <v/>
      </c>
      <c r="P486" s="28" t="str">
        <f t="shared" si="2917"/>
        <v/>
      </c>
      <c r="Q486" s="28" t="str">
        <f t="shared" si="2917"/>
        <v/>
      </c>
      <c r="R486" s="28" t="str">
        <f t="shared" ref="R486:T486" si="2918">IFERROR(IF(FIND(R$1,$F486)&gt;1,"Age - Elderly",""),"")</f>
        <v/>
      </c>
      <c r="S486" s="28" t="str">
        <f t="shared" si="2918"/>
        <v/>
      </c>
      <c r="T486" s="28" t="str">
        <f t="shared" si="2918"/>
        <v/>
      </c>
      <c r="U486" s="28" t="str">
        <f t="shared" si="3"/>
        <v/>
      </c>
      <c r="V486" s="28" t="str">
        <f t="shared" si="4"/>
        <v/>
      </c>
      <c r="X486" s="28" t="str">
        <f t="shared" si="5"/>
        <v/>
      </c>
      <c r="Y486" s="28" t="str">
        <f t="shared" si="6"/>
        <v/>
      </c>
      <c r="Z486" s="28" t="str">
        <f t="shared" si="7"/>
        <v/>
      </c>
      <c r="AB486" s="28" t="str">
        <f t="shared" si="8"/>
        <v/>
      </c>
      <c r="AD486" s="28" t="str">
        <f t="shared" si="9"/>
        <v/>
      </c>
      <c r="AG486" s="28" t="str">
        <f t="shared" ref="AG486:AL486" si="2919">IFERROR(IF(FIND(AG$1,$F486)&gt;1,AG$1,""),"")</f>
        <v/>
      </c>
      <c r="AH486" s="28" t="str">
        <f t="shared" si="2919"/>
        <v/>
      </c>
      <c r="AI486" s="28" t="str">
        <f t="shared" si="2919"/>
        <v/>
      </c>
      <c r="AJ486" s="28" t="str">
        <f t="shared" si="2919"/>
        <v/>
      </c>
      <c r="AK486" s="28" t="str">
        <f t="shared" si="2919"/>
        <v/>
      </c>
      <c r="AL486" s="28" t="str">
        <f t="shared" si="2919"/>
        <v/>
      </c>
      <c r="AM486" s="28" t="str">
        <f t="shared" si="11"/>
        <v/>
      </c>
      <c r="AN486" s="28" t="str">
        <f t="shared" ref="AN486:AQ486" si="2920">IFERROR(IF(FIND(AN$1,$F486)&gt;1,"Status - LGBT",""),"")</f>
        <v/>
      </c>
      <c r="AO486" s="28" t="str">
        <f t="shared" si="2920"/>
        <v/>
      </c>
      <c r="AP486" s="28" t="str">
        <f t="shared" si="2920"/>
        <v/>
      </c>
      <c r="AQ486" s="28" t="str">
        <f t="shared" si="2920"/>
        <v/>
      </c>
      <c r="AR486" s="28" t="str">
        <f t="shared" ref="AR486:AV486" si="2921">IFERROR(IF(FIND(AR$1,$F486)&gt;1,"BME",""),"")</f>
        <v/>
      </c>
      <c r="AS486" s="28" t="str">
        <f t="shared" si="2921"/>
        <v/>
      </c>
      <c r="AT486" s="28" t="str">
        <f t="shared" si="2921"/>
        <v/>
      </c>
      <c r="AU486" s="28" t="str">
        <f t="shared" si="2921"/>
        <v/>
      </c>
      <c r="AV486" s="28" t="str">
        <f t="shared" si="2921"/>
        <v/>
      </c>
      <c r="AW486" s="28" t="str">
        <f t="shared" ref="AW486:BC486" si="2922">IFERROR(IF(FIND(AW$1,$F486)&gt;1,AW$1,""),"")</f>
        <v/>
      </c>
      <c r="AX486" s="28" t="str">
        <f t="shared" si="2922"/>
        <v/>
      </c>
      <c r="AY486" s="28" t="str">
        <f t="shared" si="2922"/>
        <v/>
      </c>
      <c r="AZ486" s="28" t="str">
        <f t="shared" si="2922"/>
        <v/>
      </c>
      <c r="BA486" s="28" t="str">
        <f t="shared" si="2922"/>
        <v/>
      </c>
      <c r="BB486" s="28" t="str">
        <f t="shared" si="2922"/>
        <v/>
      </c>
      <c r="BC486" s="28" t="str">
        <f t="shared" si="2922"/>
        <v/>
      </c>
      <c r="BD486" s="28" t="str">
        <f t="shared" si="15"/>
        <v/>
      </c>
      <c r="BG486" s="2" t="s">
        <v>3884</v>
      </c>
      <c r="BI486" s="2" t="s">
        <v>3477</v>
      </c>
      <c r="BJ486" s="28" t="str">
        <f t="shared" si="16"/>
        <v>Leeds</v>
      </c>
      <c r="BK486" s="28" t="str">
        <f t="shared" si="17"/>
        <v>West Yorkshire</v>
      </c>
      <c r="BM486" s="2" t="s">
        <v>98</v>
      </c>
      <c r="BU486" s="12"/>
      <c r="BV486" s="50" t="s">
        <v>569</v>
      </c>
      <c r="BW486" s="12"/>
      <c r="BX486" s="12"/>
      <c r="BY486" s="42" t="str">
        <f t="shared" si="18"/>
        <v>LS7</v>
      </c>
      <c r="BZ486" s="42"/>
    </row>
    <row r="487" spans="1:78" ht="15">
      <c r="A487" s="16" t="s">
        <v>37</v>
      </c>
      <c r="B487" s="28">
        <f>VLOOKUP(A487,Organisations!$A$2:$B$7,2,FALSE)</f>
        <v>2</v>
      </c>
      <c r="C487" s="16" t="s">
        <v>3886</v>
      </c>
      <c r="D487" s="16" t="s">
        <v>3887</v>
      </c>
      <c r="E487" s="28" t="str">
        <f t="shared" si="0"/>
        <v xml:space="preserve">Al-Khidmat Dementia Cafe.Primarily persons of Pakistani and Kashmiri origin. 
 Cost: Entrance and refreshments: £1.50 </v>
      </c>
      <c r="F487" s="16" t="s">
        <v>19355</v>
      </c>
      <c r="G487" s="16" t="s">
        <v>3684</v>
      </c>
      <c r="H487" s="57" t="s">
        <v>19356</v>
      </c>
      <c r="K487" s="26" t="s">
        <v>3891</v>
      </c>
      <c r="L487" s="16" t="s">
        <v>3892</v>
      </c>
      <c r="M487" s="28" t="str">
        <f t="shared" ref="M487:Q487" si="2923">IFERROR(IF(FIND(M$1,$F487)&gt;1,"Age - Children",""),"")</f>
        <v/>
      </c>
      <c r="N487" s="28" t="str">
        <f t="shared" si="2923"/>
        <v/>
      </c>
      <c r="O487" s="28" t="str">
        <f t="shared" si="2923"/>
        <v/>
      </c>
      <c r="P487" s="28" t="str">
        <f t="shared" si="2923"/>
        <v/>
      </c>
      <c r="Q487" s="28" t="str">
        <f t="shared" si="2923"/>
        <v/>
      </c>
      <c r="R487" s="28" t="str">
        <f t="shared" ref="R487:T487" si="2924">IFERROR(IF(FIND(R$1,$F487)&gt;1,"Age - Elderly",""),"")</f>
        <v/>
      </c>
      <c r="S487" s="28" t="str">
        <f t="shared" si="2924"/>
        <v/>
      </c>
      <c r="T487" s="28" t="str">
        <f t="shared" si="2924"/>
        <v/>
      </c>
      <c r="U487" s="28" t="str">
        <f t="shared" si="3"/>
        <v/>
      </c>
      <c r="V487" s="28" t="str">
        <f t="shared" si="4"/>
        <v/>
      </c>
      <c r="X487" s="28" t="str">
        <f t="shared" si="5"/>
        <v/>
      </c>
      <c r="Y487" s="28" t="str">
        <f t="shared" si="6"/>
        <v/>
      </c>
      <c r="Z487" s="28" t="str">
        <f t="shared" si="7"/>
        <v>Gender - Male</v>
      </c>
      <c r="AB487" s="28" t="str">
        <f t="shared" si="8"/>
        <v/>
      </c>
      <c r="AD487" s="28" t="str">
        <f t="shared" si="9"/>
        <v>Gender - Male;</v>
      </c>
      <c r="AG487" s="28" t="str">
        <f t="shared" ref="AG487:AL487" si="2925">IFERROR(IF(FIND(AG$1,$F487)&gt;1,AG$1,""),"")</f>
        <v/>
      </c>
      <c r="AH487" s="28" t="str">
        <f t="shared" si="2925"/>
        <v/>
      </c>
      <c r="AI487" s="28" t="str">
        <f t="shared" si="2925"/>
        <v/>
      </c>
      <c r="AJ487" s="28" t="str">
        <f t="shared" si="2925"/>
        <v/>
      </c>
      <c r="AK487" s="28" t="str">
        <f t="shared" si="2925"/>
        <v/>
      </c>
      <c r="AL487" s="28" t="str">
        <f t="shared" si="2925"/>
        <v/>
      </c>
      <c r="AM487" s="28" t="str">
        <f t="shared" si="11"/>
        <v/>
      </c>
      <c r="AN487" s="28" t="str">
        <f t="shared" ref="AN487:AQ487" si="2926">IFERROR(IF(FIND(AN$1,$F487)&gt;1,"Status - LGBT",""),"")</f>
        <v/>
      </c>
      <c r="AO487" s="28" t="str">
        <f t="shared" si="2926"/>
        <v/>
      </c>
      <c r="AP487" s="28" t="str">
        <f t="shared" si="2926"/>
        <v/>
      </c>
      <c r="AQ487" s="28" t="str">
        <f t="shared" si="2926"/>
        <v/>
      </c>
      <c r="AR487" s="28" t="str">
        <f t="shared" ref="AR487:AV487" si="2927">IFERROR(IF(FIND(AR$1,$F487)&gt;1,"BME",""),"")</f>
        <v/>
      </c>
      <c r="AS487" s="28" t="str">
        <f t="shared" si="2927"/>
        <v/>
      </c>
      <c r="AT487" s="28" t="str">
        <f t="shared" si="2927"/>
        <v/>
      </c>
      <c r="AU487" s="28" t="str">
        <f t="shared" si="2927"/>
        <v/>
      </c>
      <c r="AV487" s="28" t="str">
        <f t="shared" si="2927"/>
        <v/>
      </c>
      <c r="AW487" s="28" t="str">
        <f t="shared" ref="AW487:BC487" si="2928">IFERROR(IF(FIND(AW$1,$F487)&gt;1,AW$1,""),"")</f>
        <v/>
      </c>
      <c r="AX487" s="28" t="str">
        <f t="shared" si="2928"/>
        <v/>
      </c>
      <c r="AY487" s="28" t="str">
        <f t="shared" si="2928"/>
        <v/>
      </c>
      <c r="AZ487" s="28" t="str">
        <f t="shared" si="2928"/>
        <v/>
      </c>
      <c r="BA487" s="28" t="str">
        <f t="shared" si="2928"/>
        <v/>
      </c>
      <c r="BB487" s="28" t="str">
        <f t="shared" si="2928"/>
        <v/>
      </c>
      <c r="BC487" s="28" t="str">
        <f t="shared" si="2928"/>
        <v/>
      </c>
      <c r="BD487" s="28" t="str">
        <f t="shared" si="15"/>
        <v/>
      </c>
      <c r="BG487" s="2" t="s">
        <v>3893</v>
      </c>
      <c r="BI487" s="2" t="s">
        <v>3477</v>
      </c>
      <c r="BJ487" s="28" t="str">
        <f t="shared" si="16"/>
        <v>Leeds</v>
      </c>
      <c r="BK487" s="28" t="str">
        <f t="shared" si="17"/>
        <v>West Yorkshire</v>
      </c>
      <c r="BM487" s="2" t="s">
        <v>98</v>
      </c>
      <c r="BU487" s="18"/>
      <c r="BV487" s="47" t="s">
        <v>569</v>
      </c>
      <c r="BW487" s="18"/>
      <c r="BX487" s="18"/>
      <c r="BY487" s="42" t="str">
        <f t="shared" si="18"/>
        <v>Gender - Male;;LS7</v>
      </c>
      <c r="BZ487" s="43"/>
    </row>
    <row r="488" spans="1:78" ht="15">
      <c r="A488" s="10" t="s">
        <v>37</v>
      </c>
      <c r="B488" s="28">
        <f>VLOOKUP(A488,Organisations!$A$2:$B$7,2,FALSE)</f>
        <v>2</v>
      </c>
      <c r="C488" s="10" t="s">
        <v>3896</v>
      </c>
      <c r="D488" s="10" t="s">
        <v>3897</v>
      </c>
      <c r="E488" s="28" t="str">
        <f t="shared" si="0"/>
        <v>Join acclaimed artists from Mexico’s theFaro De
 Orienteand Leeds’ very own Ellie Harrison for a feast
 and a sneak-</v>
      </c>
      <c r="F488" s="10" t="s">
        <v>19357</v>
      </c>
      <c r="G488" s="10" t="s">
        <v>68</v>
      </c>
      <c r="H488" s="11"/>
      <c r="K488" s="51"/>
      <c r="L488" s="12"/>
      <c r="M488" s="28" t="str">
        <f t="shared" ref="M488:Q488" si="2929">IFERROR(IF(FIND(M$1,$F488)&gt;1,"Age - Children",""),"")</f>
        <v/>
      </c>
      <c r="N488" s="28" t="str">
        <f t="shared" si="2929"/>
        <v/>
      </c>
      <c r="O488" s="28" t="str">
        <f t="shared" si="2929"/>
        <v/>
      </c>
      <c r="P488" s="28" t="str">
        <f t="shared" si="2929"/>
        <v/>
      </c>
      <c r="Q488" s="28" t="str">
        <f t="shared" si="2929"/>
        <v/>
      </c>
      <c r="R488" s="28" t="str">
        <f t="shared" ref="R488:T488" si="2930">IFERROR(IF(FIND(R$1,$F488)&gt;1,"Age - Elderly",""),"")</f>
        <v/>
      </c>
      <c r="S488" s="28" t="str">
        <f t="shared" si="2930"/>
        <v/>
      </c>
      <c r="T488" s="28" t="str">
        <f t="shared" si="2930"/>
        <v/>
      </c>
      <c r="U488" s="28" t="str">
        <f t="shared" si="3"/>
        <v/>
      </c>
      <c r="V488" s="28" t="str">
        <f t="shared" si="4"/>
        <v/>
      </c>
      <c r="X488" s="28" t="str">
        <f t="shared" si="5"/>
        <v/>
      </c>
      <c r="Y488" s="28" t="str">
        <f t="shared" si="6"/>
        <v/>
      </c>
      <c r="Z488" s="28" t="str">
        <f t="shared" si="7"/>
        <v>Gender - Male</v>
      </c>
      <c r="AB488" s="28" t="str">
        <f t="shared" si="8"/>
        <v/>
      </c>
      <c r="AD488" s="28" t="str">
        <f t="shared" si="9"/>
        <v>Gender - Male;</v>
      </c>
      <c r="AG488" s="28" t="str">
        <f t="shared" ref="AG488:AL488" si="2931">IFERROR(IF(FIND(AG$1,$F488)&gt;1,AG$1,""),"")</f>
        <v/>
      </c>
      <c r="AH488" s="28" t="str">
        <f t="shared" si="2931"/>
        <v/>
      </c>
      <c r="AI488" s="28" t="str">
        <f t="shared" si="2931"/>
        <v/>
      </c>
      <c r="AJ488" s="28" t="str">
        <f t="shared" si="2931"/>
        <v/>
      </c>
      <c r="AK488" s="28" t="str">
        <f t="shared" si="2931"/>
        <v/>
      </c>
      <c r="AL488" s="28" t="str">
        <f t="shared" si="2931"/>
        <v/>
      </c>
      <c r="AM488" s="28" t="str">
        <f t="shared" si="11"/>
        <v/>
      </c>
      <c r="AN488" s="28" t="str">
        <f t="shared" ref="AN488:AQ488" si="2932">IFERROR(IF(FIND(AN$1,$F488)&gt;1,"Status - LGBT",""),"")</f>
        <v/>
      </c>
      <c r="AO488" s="28" t="str">
        <f t="shared" si="2932"/>
        <v/>
      </c>
      <c r="AP488" s="28" t="str">
        <f t="shared" si="2932"/>
        <v/>
      </c>
      <c r="AQ488" s="28" t="str">
        <f t="shared" si="2932"/>
        <v/>
      </c>
      <c r="AR488" s="28" t="str">
        <f t="shared" ref="AR488:AV488" si="2933">IFERROR(IF(FIND(AR$1,$F488)&gt;1,"BME",""),"")</f>
        <v/>
      </c>
      <c r="AS488" s="28" t="str">
        <f t="shared" si="2933"/>
        <v/>
      </c>
      <c r="AT488" s="28" t="str">
        <f t="shared" si="2933"/>
        <v/>
      </c>
      <c r="AU488" s="28" t="str">
        <f t="shared" si="2933"/>
        <v/>
      </c>
      <c r="AV488" s="28" t="str">
        <f t="shared" si="2933"/>
        <v/>
      </c>
      <c r="AW488" s="28" t="str">
        <f t="shared" ref="AW488:BC488" si="2934">IFERROR(IF(FIND(AW$1,$F488)&gt;1,AW$1,""),"")</f>
        <v/>
      </c>
      <c r="AX488" s="28" t="str">
        <f t="shared" si="2934"/>
        <v/>
      </c>
      <c r="AY488" s="28" t="str">
        <f t="shared" si="2934"/>
        <v/>
      </c>
      <c r="AZ488" s="28" t="str">
        <f t="shared" si="2934"/>
        <v/>
      </c>
      <c r="BA488" s="28" t="str">
        <f t="shared" si="2934"/>
        <v/>
      </c>
      <c r="BB488" s="28" t="str">
        <f t="shared" si="2934"/>
        <v/>
      </c>
      <c r="BC488" s="28" t="str">
        <f t="shared" si="2934"/>
        <v/>
      </c>
      <c r="BD488" s="28" t="str">
        <f t="shared" si="15"/>
        <v/>
      </c>
      <c r="BG488" s="2" t="s">
        <v>3900</v>
      </c>
      <c r="BI488" s="2" t="s">
        <v>3491</v>
      </c>
      <c r="BJ488" s="28" t="str">
        <f t="shared" si="16"/>
        <v/>
      </c>
      <c r="BK488" s="28" t="str">
        <f t="shared" si="17"/>
        <v/>
      </c>
      <c r="BM488" s="2" t="s">
        <v>98</v>
      </c>
      <c r="BU488" s="12"/>
      <c r="BV488" s="50" t="s">
        <v>564</v>
      </c>
      <c r="BW488" s="12"/>
      <c r="BX488" s="12"/>
      <c r="BY488" s="42" t="str">
        <f t="shared" si="18"/>
        <v>Gender - Male;;LS2</v>
      </c>
      <c r="BZ488" s="42"/>
    </row>
    <row r="489" spans="1:78" ht="15">
      <c r="A489" s="16" t="s">
        <v>37</v>
      </c>
      <c r="B489" s="28">
        <f>VLOOKUP(A489,Organisations!$A$2:$B$7,2,FALSE)</f>
        <v>2</v>
      </c>
      <c r="C489" s="16" t="s">
        <v>3902</v>
      </c>
      <c r="D489" s="16" t="s">
        <v>3903</v>
      </c>
      <c r="E489" s="28" t="str">
        <f t="shared" si="0"/>
        <v>Sunrise Medical, Roma Medical, Pride Mobility Ltd, Electric Mobility, Invacare, Remploy.</v>
      </c>
      <c r="F489" s="16" t="s">
        <v>3904</v>
      </c>
      <c r="G489" s="16" t="s">
        <v>68</v>
      </c>
      <c r="H489" s="17"/>
      <c r="K489" s="26" t="s">
        <v>3905</v>
      </c>
      <c r="L489" s="18"/>
      <c r="M489" s="28" t="str">
        <f t="shared" ref="M489:Q489" si="2935">IFERROR(IF(FIND(M$1,$F489)&gt;1,"Age - Children",""),"")</f>
        <v/>
      </c>
      <c r="N489" s="28" t="str">
        <f t="shared" si="2935"/>
        <v/>
      </c>
      <c r="O489" s="28" t="str">
        <f t="shared" si="2935"/>
        <v/>
      </c>
      <c r="P489" s="28" t="str">
        <f t="shared" si="2935"/>
        <v/>
      </c>
      <c r="Q489" s="28" t="str">
        <f t="shared" si="2935"/>
        <v/>
      </c>
      <c r="R489" s="28" t="str">
        <f t="shared" ref="R489:T489" si="2936">IFERROR(IF(FIND(R$1,$F489)&gt;1,"Age - Elderly",""),"")</f>
        <v/>
      </c>
      <c r="S489" s="28" t="str">
        <f t="shared" si="2936"/>
        <v/>
      </c>
      <c r="T489" s="28" t="str">
        <f t="shared" si="2936"/>
        <v/>
      </c>
      <c r="U489" s="28" t="str">
        <f t="shared" si="3"/>
        <v/>
      </c>
      <c r="V489" s="28" t="str">
        <f t="shared" si="4"/>
        <v/>
      </c>
      <c r="X489" s="28" t="str">
        <f t="shared" si="5"/>
        <v/>
      </c>
      <c r="Y489" s="28" t="str">
        <f t="shared" si="6"/>
        <v/>
      </c>
      <c r="Z489" s="28" t="str">
        <f t="shared" si="7"/>
        <v/>
      </c>
      <c r="AB489" s="28" t="str">
        <f t="shared" si="8"/>
        <v/>
      </c>
      <c r="AD489" s="28" t="str">
        <f t="shared" si="9"/>
        <v/>
      </c>
      <c r="AG489" s="28" t="str">
        <f t="shared" ref="AG489:AL489" si="2937">IFERROR(IF(FIND(AG$1,$F489)&gt;1,AG$1,""),"")</f>
        <v/>
      </c>
      <c r="AH489" s="28" t="str">
        <f t="shared" si="2937"/>
        <v/>
      </c>
      <c r="AI489" s="28" t="str">
        <f t="shared" si="2937"/>
        <v/>
      </c>
      <c r="AJ489" s="28" t="str">
        <f t="shared" si="2937"/>
        <v/>
      </c>
      <c r="AK489" s="28" t="str">
        <f t="shared" si="2937"/>
        <v/>
      </c>
      <c r="AL489" s="28" t="str">
        <f t="shared" si="2937"/>
        <v/>
      </c>
      <c r="AM489" s="28" t="str">
        <f t="shared" si="11"/>
        <v/>
      </c>
      <c r="AN489" s="28" t="str">
        <f t="shared" ref="AN489:AQ489" si="2938">IFERROR(IF(FIND(AN$1,$F489)&gt;1,"Status - LGBT",""),"")</f>
        <v/>
      </c>
      <c r="AO489" s="28" t="str">
        <f t="shared" si="2938"/>
        <v/>
      </c>
      <c r="AP489" s="28" t="str">
        <f t="shared" si="2938"/>
        <v/>
      </c>
      <c r="AQ489" s="28" t="str">
        <f t="shared" si="2938"/>
        <v/>
      </c>
      <c r="AR489" s="28" t="str">
        <f t="shared" ref="AR489:AV489" si="2939">IFERROR(IF(FIND(AR$1,$F489)&gt;1,"BME",""),"")</f>
        <v/>
      </c>
      <c r="AS489" s="28" t="str">
        <f t="shared" si="2939"/>
        <v/>
      </c>
      <c r="AT489" s="28" t="str">
        <f t="shared" si="2939"/>
        <v/>
      </c>
      <c r="AU489" s="28" t="str">
        <f t="shared" si="2939"/>
        <v/>
      </c>
      <c r="AV489" s="28" t="str">
        <f t="shared" si="2939"/>
        <v/>
      </c>
      <c r="AW489" s="28" t="str">
        <f t="shared" ref="AW489:BC489" si="2940">IFERROR(IF(FIND(AW$1,$F489)&gt;1,AW$1,""),"")</f>
        <v/>
      </c>
      <c r="AX489" s="28" t="str">
        <f t="shared" si="2940"/>
        <v/>
      </c>
      <c r="AY489" s="28" t="str">
        <f t="shared" si="2940"/>
        <v/>
      </c>
      <c r="AZ489" s="28" t="str">
        <f t="shared" si="2940"/>
        <v/>
      </c>
      <c r="BA489" s="28" t="str">
        <f t="shared" si="2940"/>
        <v/>
      </c>
      <c r="BB489" s="28" t="str">
        <f t="shared" si="2940"/>
        <v/>
      </c>
      <c r="BC489" s="28" t="str">
        <f t="shared" si="2940"/>
        <v/>
      </c>
      <c r="BD489" s="28" t="str">
        <f t="shared" si="15"/>
        <v/>
      </c>
      <c r="BG489" s="2" t="s">
        <v>3906</v>
      </c>
      <c r="BJ489" s="28" t="str">
        <f t="shared" si="16"/>
        <v/>
      </c>
      <c r="BK489" s="28" t="str">
        <f t="shared" si="17"/>
        <v/>
      </c>
      <c r="BM489" s="2" t="s">
        <v>98</v>
      </c>
      <c r="BU489" s="18"/>
      <c r="BV489" s="18"/>
      <c r="BW489" s="18"/>
      <c r="BX489" s="18"/>
      <c r="BY489" s="42" t="str">
        <f t="shared" si="18"/>
        <v/>
      </c>
      <c r="BZ489" s="43"/>
    </row>
    <row r="490" spans="1:78" ht="15">
      <c r="A490" s="10" t="s">
        <v>37</v>
      </c>
      <c r="B490" s="28">
        <f>VLOOKUP(A490,Organisations!$A$2:$B$7,2,FALSE)</f>
        <v>2</v>
      </c>
      <c r="C490" s="10" t="s">
        <v>3908</v>
      </c>
      <c r="D490" s="10" t="s">
        <v>3909</v>
      </c>
      <c r="E490" s="28" t="str">
        <f t="shared" si="0"/>
        <v/>
      </c>
      <c r="F490" s="10"/>
      <c r="G490" s="10" t="s">
        <v>68</v>
      </c>
      <c r="H490" s="11"/>
      <c r="K490" s="30" t="s">
        <v>3910</v>
      </c>
      <c r="L490" s="12"/>
      <c r="M490" s="28" t="str">
        <f t="shared" ref="M490:Q490" si="2941">IFERROR(IF(FIND(M$1,$F490)&gt;1,"Age - Children",""),"")</f>
        <v/>
      </c>
      <c r="N490" s="28" t="str">
        <f t="shared" si="2941"/>
        <v/>
      </c>
      <c r="O490" s="28" t="str">
        <f t="shared" si="2941"/>
        <v/>
      </c>
      <c r="P490" s="28" t="str">
        <f t="shared" si="2941"/>
        <v/>
      </c>
      <c r="Q490" s="28" t="str">
        <f t="shared" si="2941"/>
        <v/>
      </c>
      <c r="R490" s="28" t="str">
        <f t="shared" ref="R490:T490" si="2942">IFERROR(IF(FIND(R$1,$F490)&gt;1,"Age - Elderly",""),"")</f>
        <v/>
      </c>
      <c r="S490" s="28" t="str">
        <f t="shared" si="2942"/>
        <v/>
      </c>
      <c r="T490" s="28" t="str">
        <f t="shared" si="2942"/>
        <v/>
      </c>
      <c r="U490" s="28" t="str">
        <f t="shared" si="3"/>
        <v/>
      </c>
      <c r="V490" s="28" t="str">
        <f t="shared" si="4"/>
        <v/>
      </c>
      <c r="X490" s="28" t="str">
        <f t="shared" si="5"/>
        <v/>
      </c>
      <c r="Y490" s="28" t="str">
        <f t="shared" si="6"/>
        <v/>
      </c>
      <c r="Z490" s="28" t="str">
        <f t="shared" si="7"/>
        <v/>
      </c>
      <c r="AB490" s="28" t="str">
        <f t="shared" si="8"/>
        <v/>
      </c>
      <c r="AD490" s="28" t="str">
        <f t="shared" si="9"/>
        <v/>
      </c>
      <c r="AG490" s="28" t="str">
        <f t="shared" ref="AG490:AL490" si="2943">IFERROR(IF(FIND(AG$1,$F490)&gt;1,AG$1,""),"")</f>
        <v/>
      </c>
      <c r="AH490" s="28" t="str">
        <f t="shared" si="2943"/>
        <v/>
      </c>
      <c r="AI490" s="28" t="str">
        <f t="shared" si="2943"/>
        <v/>
      </c>
      <c r="AJ490" s="28" t="str">
        <f t="shared" si="2943"/>
        <v/>
      </c>
      <c r="AK490" s="28" t="str">
        <f t="shared" si="2943"/>
        <v/>
      </c>
      <c r="AL490" s="28" t="str">
        <f t="shared" si="2943"/>
        <v/>
      </c>
      <c r="AM490" s="28" t="str">
        <f t="shared" si="11"/>
        <v/>
      </c>
      <c r="AN490" s="28" t="str">
        <f t="shared" ref="AN490:AQ490" si="2944">IFERROR(IF(FIND(AN$1,$F490)&gt;1,"Status - LGBT",""),"")</f>
        <v/>
      </c>
      <c r="AO490" s="28" t="str">
        <f t="shared" si="2944"/>
        <v/>
      </c>
      <c r="AP490" s="28" t="str">
        <f t="shared" si="2944"/>
        <v/>
      </c>
      <c r="AQ490" s="28" t="str">
        <f t="shared" si="2944"/>
        <v/>
      </c>
      <c r="AR490" s="28" t="str">
        <f t="shared" ref="AR490:AV490" si="2945">IFERROR(IF(FIND(AR$1,$F490)&gt;1,"BME",""),"")</f>
        <v/>
      </c>
      <c r="AS490" s="28" t="str">
        <f t="shared" si="2945"/>
        <v/>
      </c>
      <c r="AT490" s="28" t="str">
        <f t="shared" si="2945"/>
        <v/>
      </c>
      <c r="AU490" s="28" t="str">
        <f t="shared" si="2945"/>
        <v/>
      </c>
      <c r="AV490" s="28" t="str">
        <f t="shared" si="2945"/>
        <v/>
      </c>
      <c r="AW490" s="28" t="str">
        <f t="shared" ref="AW490:BC490" si="2946">IFERROR(IF(FIND(AW$1,$F490)&gt;1,AW$1,""),"")</f>
        <v/>
      </c>
      <c r="AX490" s="28" t="str">
        <f t="shared" si="2946"/>
        <v/>
      </c>
      <c r="AY490" s="28" t="str">
        <f t="shared" si="2946"/>
        <v/>
      </c>
      <c r="AZ490" s="28" t="str">
        <f t="shared" si="2946"/>
        <v/>
      </c>
      <c r="BA490" s="28" t="str">
        <f t="shared" si="2946"/>
        <v/>
      </c>
      <c r="BB490" s="28" t="str">
        <f t="shared" si="2946"/>
        <v/>
      </c>
      <c r="BC490" s="28" t="str">
        <f t="shared" si="2946"/>
        <v/>
      </c>
      <c r="BD490" s="28" t="str">
        <f t="shared" si="15"/>
        <v/>
      </c>
      <c r="BG490" s="2" t="s">
        <v>3911</v>
      </c>
      <c r="BI490" s="2" t="s">
        <v>3505</v>
      </c>
      <c r="BJ490" s="28" t="str">
        <f t="shared" si="16"/>
        <v>Leeds</v>
      </c>
      <c r="BK490" s="28" t="str">
        <f t="shared" si="17"/>
        <v>West Yorkshire</v>
      </c>
      <c r="BM490" s="2" t="s">
        <v>98</v>
      </c>
      <c r="BU490" s="50" t="s">
        <v>586</v>
      </c>
      <c r="BV490" s="12"/>
      <c r="BW490" s="12"/>
      <c r="BX490" s="12"/>
      <c r="BY490" s="42" t="str">
        <f t="shared" si="18"/>
        <v>LS17;</v>
      </c>
      <c r="BZ490" s="42"/>
    </row>
    <row r="491" spans="1:78" ht="15">
      <c r="A491" s="16" t="s">
        <v>37</v>
      </c>
      <c r="B491" s="28">
        <f>VLOOKUP(A491,Organisations!$A$2:$B$7,2,FALSE)</f>
        <v>2</v>
      </c>
      <c r="C491" s="16" t="s">
        <v>3913</v>
      </c>
      <c r="D491" s="16" t="s">
        <v>3914</v>
      </c>
      <c r="E491" s="28" t="str">
        <f t="shared" si="0"/>
        <v>Our Practice Nurse &amp; female GP are situated upstairs in the practice but we do have a surgery downstairs to allow access</v>
      </c>
      <c r="F491" s="16" t="s">
        <v>3916</v>
      </c>
      <c r="G491" s="16" t="s">
        <v>68</v>
      </c>
      <c r="H491" s="17"/>
      <c r="K491" s="26" t="s">
        <v>3917</v>
      </c>
      <c r="L491" s="18"/>
      <c r="M491" s="28" t="str">
        <f t="shared" ref="M491:Q491" si="2947">IFERROR(IF(FIND(M$1,$F491)&gt;1,"Age - Children",""),"")</f>
        <v/>
      </c>
      <c r="N491" s="28" t="str">
        <f t="shared" si="2947"/>
        <v/>
      </c>
      <c r="O491" s="28" t="str">
        <f t="shared" si="2947"/>
        <v/>
      </c>
      <c r="P491" s="28" t="str">
        <f t="shared" si="2947"/>
        <v/>
      </c>
      <c r="Q491" s="28" t="str">
        <f t="shared" si="2947"/>
        <v/>
      </c>
      <c r="R491" s="28" t="str">
        <f t="shared" ref="R491:T491" si="2948">IFERROR(IF(FIND(R$1,$F491)&gt;1,"Age - Elderly",""),"")</f>
        <v/>
      </c>
      <c r="S491" s="28" t="str">
        <f t="shared" si="2948"/>
        <v/>
      </c>
      <c r="T491" s="28" t="str">
        <f t="shared" si="2948"/>
        <v/>
      </c>
      <c r="U491" s="28" t="str">
        <f t="shared" si="3"/>
        <v/>
      </c>
      <c r="V491" s="28" t="str">
        <f t="shared" si="4"/>
        <v>Status - disabled</v>
      </c>
      <c r="X491" s="28" t="str">
        <f t="shared" si="5"/>
        <v>Gender - Male</v>
      </c>
      <c r="Y491" s="28" t="str">
        <f t="shared" si="6"/>
        <v>Gender - Female</v>
      </c>
      <c r="Z491" s="28" t="str">
        <f t="shared" si="7"/>
        <v/>
      </c>
      <c r="AB491" s="28" t="str">
        <f t="shared" si="8"/>
        <v/>
      </c>
      <c r="AD491" s="28" t="str">
        <f t="shared" si="9"/>
        <v>Gender - Male;Gender - Female;</v>
      </c>
      <c r="AG491" s="28" t="str">
        <f t="shared" ref="AG491:AL491" si="2949">IFERROR(IF(FIND(AG$1,$F491)&gt;1,AG$1,""),"")</f>
        <v/>
      </c>
      <c r="AH491" s="28" t="str">
        <f t="shared" si="2949"/>
        <v/>
      </c>
      <c r="AI491" s="28" t="str">
        <f t="shared" si="2949"/>
        <v/>
      </c>
      <c r="AJ491" s="28" t="str">
        <f t="shared" si="2949"/>
        <v/>
      </c>
      <c r="AK491" s="28" t="str">
        <f t="shared" si="2949"/>
        <v/>
      </c>
      <c r="AL491" s="28" t="str">
        <f t="shared" si="2949"/>
        <v/>
      </c>
      <c r="AM491" s="28" t="str">
        <f t="shared" si="11"/>
        <v/>
      </c>
      <c r="AN491" s="28" t="str">
        <f t="shared" ref="AN491:AQ491" si="2950">IFERROR(IF(FIND(AN$1,$F491)&gt;1,"Status - LGBT",""),"")</f>
        <v/>
      </c>
      <c r="AO491" s="28" t="str">
        <f t="shared" si="2950"/>
        <v/>
      </c>
      <c r="AP491" s="28" t="str">
        <f t="shared" si="2950"/>
        <v/>
      </c>
      <c r="AQ491" s="28" t="str">
        <f t="shared" si="2950"/>
        <v/>
      </c>
      <c r="AR491" s="28" t="str">
        <f t="shared" ref="AR491:AV491" si="2951">IFERROR(IF(FIND(AR$1,$F491)&gt;1,"BME",""),"")</f>
        <v/>
      </c>
      <c r="AS491" s="28" t="str">
        <f t="shared" si="2951"/>
        <v/>
      </c>
      <c r="AT491" s="28" t="str">
        <f t="shared" si="2951"/>
        <v/>
      </c>
      <c r="AU491" s="28" t="str">
        <f t="shared" si="2951"/>
        <v/>
      </c>
      <c r="AV491" s="28" t="str">
        <f t="shared" si="2951"/>
        <v/>
      </c>
      <c r="AW491" s="28" t="str">
        <f t="shared" ref="AW491:BC491" si="2952">IFERROR(IF(FIND(AW$1,$F491)&gt;1,AW$1,""),"")</f>
        <v/>
      </c>
      <c r="AX491" s="28" t="str">
        <f t="shared" si="2952"/>
        <v/>
      </c>
      <c r="AY491" s="28" t="str">
        <f t="shared" si="2952"/>
        <v/>
      </c>
      <c r="AZ491" s="28" t="str">
        <f t="shared" si="2952"/>
        <v/>
      </c>
      <c r="BA491" s="28" t="str">
        <f t="shared" si="2952"/>
        <v/>
      </c>
      <c r="BB491" s="28" t="str">
        <f t="shared" si="2952"/>
        <v/>
      </c>
      <c r="BC491" s="28" t="str">
        <f t="shared" si="2952"/>
        <v/>
      </c>
      <c r="BD491" s="28" t="str">
        <f t="shared" si="15"/>
        <v/>
      </c>
      <c r="BG491" s="2" t="s">
        <v>3918</v>
      </c>
      <c r="BI491" s="2" t="s">
        <v>3512</v>
      </c>
      <c r="BJ491" s="28" t="str">
        <f t="shared" si="16"/>
        <v>Leeds</v>
      </c>
      <c r="BK491" s="28" t="str">
        <f t="shared" si="17"/>
        <v>West Yorkshire</v>
      </c>
      <c r="BM491" s="2" t="s">
        <v>98</v>
      </c>
      <c r="BU491" s="18"/>
      <c r="BV491" s="47" t="s">
        <v>569</v>
      </c>
      <c r="BW491" s="18"/>
      <c r="BX491" s="18"/>
      <c r="BY491" s="42" t="str">
        <f t="shared" si="18"/>
        <v>Status - disabled;Gender - Male;Gender - Female;;LS7</v>
      </c>
      <c r="BZ491" s="43"/>
    </row>
    <row r="492" spans="1:78" ht="15">
      <c r="A492" s="10" t="s">
        <v>37</v>
      </c>
      <c r="B492" s="28">
        <f>VLOOKUP(A492,Organisations!$A$2:$B$7,2,FALSE)</f>
        <v>2</v>
      </c>
      <c r="C492" s="10" t="s">
        <v>3921</v>
      </c>
      <c r="D492" s="10" t="s">
        <v>3922</v>
      </c>
      <c r="E492" s="28" t="str">
        <f t="shared" si="0"/>
        <v>A Range of Domestic and Personal Care Services throughout Leed</v>
      </c>
      <c r="F492" s="10" t="s">
        <v>3923</v>
      </c>
      <c r="G492" s="10" t="s">
        <v>68</v>
      </c>
      <c r="H492" s="11"/>
      <c r="K492" s="30" t="s">
        <v>3924</v>
      </c>
      <c r="L492" s="10" t="s">
        <v>3925</v>
      </c>
      <c r="M492" s="28" t="str">
        <f t="shared" ref="M492:Q492" si="2953">IFERROR(IF(FIND(M$1,$F492)&gt;1,"Age - Children",""),"")</f>
        <v/>
      </c>
      <c r="N492" s="28" t="str">
        <f t="shared" si="2953"/>
        <v/>
      </c>
      <c r="O492" s="28" t="str">
        <f t="shared" si="2953"/>
        <v/>
      </c>
      <c r="P492" s="28" t="str">
        <f t="shared" si="2953"/>
        <v/>
      </c>
      <c r="Q492" s="28" t="str">
        <f t="shared" si="2953"/>
        <v/>
      </c>
      <c r="R492" s="28" t="str">
        <f t="shared" ref="R492:T492" si="2954">IFERROR(IF(FIND(R$1,$F492)&gt;1,"Age - Elderly",""),"")</f>
        <v/>
      </c>
      <c r="S492" s="28" t="str">
        <f t="shared" si="2954"/>
        <v/>
      </c>
      <c r="T492" s="28" t="str">
        <f t="shared" si="2954"/>
        <v/>
      </c>
      <c r="U492" s="28" t="str">
        <f t="shared" si="3"/>
        <v/>
      </c>
      <c r="V492" s="28" t="str">
        <f t="shared" si="4"/>
        <v/>
      </c>
      <c r="X492" s="28" t="str">
        <f t="shared" si="5"/>
        <v/>
      </c>
      <c r="Y492" s="28" t="str">
        <f t="shared" si="6"/>
        <v/>
      </c>
      <c r="Z492" s="28" t="str">
        <f t="shared" si="7"/>
        <v/>
      </c>
      <c r="AB492" s="28" t="str">
        <f t="shared" si="8"/>
        <v/>
      </c>
      <c r="AD492" s="28" t="str">
        <f t="shared" si="9"/>
        <v/>
      </c>
      <c r="AG492" s="28" t="str">
        <f t="shared" ref="AG492:AL492" si="2955">IFERROR(IF(FIND(AG$1,$F492)&gt;1,AG$1,""),"")</f>
        <v/>
      </c>
      <c r="AH492" s="28" t="str">
        <f t="shared" si="2955"/>
        <v/>
      </c>
      <c r="AI492" s="28" t="str">
        <f t="shared" si="2955"/>
        <v/>
      </c>
      <c r="AJ492" s="28" t="str">
        <f t="shared" si="2955"/>
        <v/>
      </c>
      <c r="AK492" s="28" t="str">
        <f t="shared" si="2955"/>
        <v/>
      </c>
      <c r="AL492" s="28" t="str">
        <f t="shared" si="2955"/>
        <v/>
      </c>
      <c r="AM492" s="28" t="str">
        <f t="shared" si="11"/>
        <v/>
      </c>
      <c r="AN492" s="28" t="str">
        <f t="shared" ref="AN492:AQ492" si="2956">IFERROR(IF(FIND(AN$1,$F492)&gt;1,"Status - LGBT",""),"")</f>
        <v/>
      </c>
      <c r="AO492" s="28" t="str">
        <f t="shared" si="2956"/>
        <v/>
      </c>
      <c r="AP492" s="28" t="str">
        <f t="shared" si="2956"/>
        <v/>
      </c>
      <c r="AQ492" s="28" t="str">
        <f t="shared" si="2956"/>
        <v/>
      </c>
      <c r="AR492" s="28" t="str">
        <f t="shared" ref="AR492:AV492" si="2957">IFERROR(IF(FIND(AR$1,$F492)&gt;1,"BME",""),"")</f>
        <v/>
      </c>
      <c r="AS492" s="28" t="str">
        <f t="shared" si="2957"/>
        <v/>
      </c>
      <c r="AT492" s="28" t="str">
        <f t="shared" si="2957"/>
        <v/>
      </c>
      <c r="AU492" s="28" t="str">
        <f t="shared" si="2957"/>
        <v/>
      </c>
      <c r="AV492" s="28" t="str">
        <f t="shared" si="2957"/>
        <v/>
      </c>
      <c r="AW492" s="28" t="str">
        <f t="shared" ref="AW492:BC492" si="2958">IFERROR(IF(FIND(AW$1,$F492)&gt;1,AW$1,""),"")</f>
        <v/>
      </c>
      <c r="AX492" s="28" t="str">
        <f t="shared" si="2958"/>
        <v/>
      </c>
      <c r="AY492" s="28" t="str">
        <f t="shared" si="2958"/>
        <v/>
      </c>
      <c r="AZ492" s="28" t="str">
        <f t="shared" si="2958"/>
        <v/>
      </c>
      <c r="BA492" s="28" t="str">
        <f t="shared" si="2958"/>
        <v/>
      </c>
      <c r="BB492" s="28" t="str">
        <f t="shared" si="2958"/>
        <v/>
      </c>
      <c r="BC492" s="28" t="str">
        <f t="shared" si="2958"/>
        <v/>
      </c>
      <c r="BD492" s="28" t="str">
        <f t="shared" si="15"/>
        <v/>
      </c>
      <c r="BG492" s="2" t="s">
        <v>3926</v>
      </c>
      <c r="BI492" s="2" t="s">
        <v>3519</v>
      </c>
      <c r="BJ492" s="28" t="str">
        <f t="shared" si="16"/>
        <v>Leeds</v>
      </c>
      <c r="BK492" s="28" t="str">
        <f t="shared" si="17"/>
        <v>West Yorkshire</v>
      </c>
      <c r="BM492" s="2" t="s">
        <v>98</v>
      </c>
      <c r="BU492" s="12"/>
      <c r="BV492" s="50" t="s">
        <v>578</v>
      </c>
      <c r="BW492" s="12"/>
      <c r="BX492" s="12"/>
      <c r="BY492" s="42" t="str">
        <f t="shared" si="18"/>
        <v>LS14</v>
      </c>
      <c r="BZ492" s="42"/>
    </row>
    <row r="493" spans="1:78" ht="15">
      <c r="A493" s="16" t="s">
        <v>37</v>
      </c>
      <c r="B493" s="28">
        <f>VLOOKUP(A493,Organisations!$A$2:$B$7,2,FALSE)</f>
        <v>2</v>
      </c>
      <c r="C493" s="16" t="s">
        <v>3928</v>
      </c>
      <c r="D493" s="16" t="s">
        <v>3929</v>
      </c>
      <c r="E493" s="28" t="str">
        <f t="shared" si="0"/>
        <v>Rents out allotments across 97 sites in Leeds.</v>
      </c>
      <c r="F493" s="16" t="s">
        <v>3930</v>
      </c>
      <c r="G493" s="16" t="s">
        <v>68</v>
      </c>
      <c r="H493" s="17"/>
      <c r="K493" s="33"/>
      <c r="L493" s="16" t="s">
        <v>3931</v>
      </c>
      <c r="M493" s="28" t="str">
        <f t="shared" ref="M493:Q493" si="2959">IFERROR(IF(FIND(M$1,$F493)&gt;1,"Age - Children",""),"")</f>
        <v/>
      </c>
      <c r="N493" s="28" t="str">
        <f t="shared" si="2959"/>
        <v/>
      </c>
      <c r="O493" s="28" t="str">
        <f t="shared" si="2959"/>
        <v/>
      </c>
      <c r="P493" s="28" t="str">
        <f t="shared" si="2959"/>
        <v/>
      </c>
      <c r="Q493" s="28" t="str">
        <f t="shared" si="2959"/>
        <v/>
      </c>
      <c r="R493" s="28" t="str">
        <f t="shared" ref="R493:T493" si="2960">IFERROR(IF(FIND(R$1,$F493)&gt;1,"Age - Elderly",""),"")</f>
        <v/>
      </c>
      <c r="S493" s="28" t="str">
        <f t="shared" si="2960"/>
        <v/>
      </c>
      <c r="T493" s="28" t="str">
        <f t="shared" si="2960"/>
        <v/>
      </c>
      <c r="U493" s="28" t="str">
        <f t="shared" si="3"/>
        <v/>
      </c>
      <c r="V493" s="28" t="str">
        <f t="shared" si="4"/>
        <v/>
      </c>
      <c r="X493" s="28" t="str">
        <f t="shared" si="5"/>
        <v/>
      </c>
      <c r="Y493" s="28" t="str">
        <f t="shared" si="6"/>
        <v/>
      </c>
      <c r="Z493" s="28" t="str">
        <f t="shared" si="7"/>
        <v>Gender - Male</v>
      </c>
      <c r="AB493" s="28" t="str">
        <f t="shared" si="8"/>
        <v/>
      </c>
      <c r="AD493" s="28" t="str">
        <f t="shared" si="9"/>
        <v>Gender - Male;</v>
      </c>
      <c r="AG493" s="28" t="str">
        <f t="shared" ref="AG493:AL493" si="2961">IFERROR(IF(FIND(AG$1,$F493)&gt;1,AG$1,""),"")</f>
        <v/>
      </c>
      <c r="AH493" s="28" t="str">
        <f t="shared" si="2961"/>
        <v/>
      </c>
      <c r="AI493" s="28" t="str">
        <f t="shared" si="2961"/>
        <v/>
      </c>
      <c r="AJ493" s="28" t="str">
        <f t="shared" si="2961"/>
        <v/>
      </c>
      <c r="AK493" s="28" t="str">
        <f t="shared" si="2961"/>
        <v/>
      </c>
      <c r="AL493" s="28" t="str">
        <f t="shared" si="2961"/>
        <v/>
      </c>
      <c r="AM493" s="28" t="str">
        <f t="shared" si="11"/>
        <v/>
      </c>
      <c r="AN493" s="28" t="str">
        <f t="shared" ref="AN493:AQ493" si="2962">IFERROR(IF(FIND(AN$1,$F493)&gt;1,"Status - LGBT",""),"")</f>
        <v/>
      </c>
      <c r="AO493" s="28" t="str">
        <f t="shared" si="2962"/>
        <v/>
      </c>
      <c r="AP493" s="28" t="str">
        <f t="shared" si="2962"/>
        <v/>
      </c>
      <c r="AQ493" s="28" t="str">
        <f t="shared" si="2962"/>
        <v/>
      </c>
      <c r="AR493" s="28" t="str">
        <f t="shared" ref="AR493:AV493" si="2963">IFERROR(IF(FIND(AR$1,$F493)&gt;1,"BME",""),"")</f>
        <v/>
      </c>
      <c r="AS493" s="28" t="str">
        <f t="shared" si="2963"/>
        <v/>
      </c>
      <c r="AT493" s="28" t="str">
        <f t="shared" si="2963"/>
        <v/>
      </c>
      <c r="AU493" s="28" t="str">
        <f t="shared" si="2963"/>
        <v/>
      </c>
      <c r="AV493" s="28" t="str">
        <f t="shared" si="2963"/>
        <v/>
      </c>
      <c r="AW493" s="28" t="str">
        <f t="shared" ref="AW493:BC493" si="2964">IFERROR(IF(FIND(AW$1,$F493)&gt;1,AW$1,""),"")</f>
        <v/>
      </c>
      <c r="AX493" s="28" t="str">
        <f t="shared" si="2964"/>
        <v/>
      </c>
      <c r="AY493" s="28" t="str">
        <f t="shared" si="2964"/>
        <v/>
      </c>
      <c r="AZ493" s="28" t="str">
        <f t="shared" si="2964"/>
        <v/>
      </c>
      <c r="BA493" s="28" t="str">
        <f t="shared" si="2964"/>
        <v/>
      </c>
      <c r="BB493" s="28" t="str">
        <f t="shared" si="2964"/>
        <v/>
      </c>
      <c r="BC493" s="28" t="str">
        <f t="shared" si="2964"/>
        <v/>
      </c>
      <c r="BD493" s="28" t="str">
        <f t="shared" si="15"/>
        <v/>
      </c>
      <c r="BJ493" s="28" t="str">
        <f t="shared" si="16"/>
        <v/>
      </c>
      <c r="BK493" s="28" t="str">
        <f t="shared" si="17"/>
        <v/>
      </c>
      <c r="BM493" s="2" t="s">
        <v>98</v>
      </c>
      <c r="BU493" s="47" t="s">
        <v>19342</v>
      </c>
      <c r="BV493" s="18"/>
      <c r="BW493" s="18"/>
      <c r="BX493" s="18"/>
      <c r="BY493" s="42" t="str">
        <f t="shared" si="18"/>
        <v>Gender - Male;;BD11;BD4;LS10;LS11;LS12;LS13;LS14;LS15;LS16;LS17;LS18;LS19;LS1;LS20;LS21;LS22;LS23;LS24;LS25;LS26;LS27;LS28;LS29;LS2;LS3;LS4;LS5;LS6;LS7;LS88;LS8;LS99;LS9;WF10;WF3;</v>
      </c>
      <c r="BZ493" s="43"/>
    </row>
    <row r="494" spans="1:78" ht="15">
      <c r="A494" s="10" t="s">
        <v>37</v>
      </c>
      <c r="B494" s="28">
        <f>VLOOKUP(A494,Organisations!$A$2:$B$7,2,FALSE)</f>
        <v>2</v>
      </c>
      <c r="C494" s="10" t="s">
        <v>3932</v>
      </c>
      <c r="D494" s="10" t="s">
        <v>3933</v>
      </c>
      <c r="E494" s="28" t="str">
        <f t="shared" si="0"/>
        <v xml:space="preserve">Alpine HC is a Yorkshire-based care equipment provider to UK-wide care environments. Alpine HC offers next day delivery </v>
      </c>
      <c r="F494" s="10" t="s">
        <v>3935</v>
      </c>
      <c r="G494" s="10" t="s">
        <v>68</v>
      </c>
      <c r="H494" s="11"/>
      <c r="K494" s="30" t="s">
        <v>3936</v>
      </c>
      <c r="L494" s="10" t="s">
        <v>3937</v>
      </c>
      <c r="M494" s="28" t="str">
        <f t="shared" ref="M494:Q494" si="2965">IFERROR(IF(FIND(M$1,$F494)&gt;1,"Age - Children",""),"")</f>
        <v/>
      </c>
      <c r="N494" s="28" t="str">
        <f t="shared" si="2965"/>
        <v/>
      </c>
      <c r="O494" s="28" t="str">
        <f t="shared" si="2965"/>
        <v/>
      </c>
      <c r="P494" s="28" t="str">
        <f t="shared" si="2965"/>
        <v/>
      </c>
      <c r="Q494" s="28" t="str">
        <f t="shared" si="2965"/>
        <v/>
      </c>
      <c r="R494" s="28" t="str">
        <f t="shared" ref="R494:T494" si="2966">IFERROR(IF(FIND(R$1,$F494)&gt;1,"Age - Elderly",""),"")</f>
        <v/>
      </c>
      <c r="S494" s="28" t="str">
        <f t="shared" si="2966"/>
        <v/>
      </c>
      <c r="T494" s="28" t="str">
        <f t="shared" si="2966"/>
        <v/>
      </c>
      <c r="U494" s="28" t="str">
        <f t="shared" si="3"/>
        <v/>
      </c>
      <c r="V494" s="28" t="str">
        <f t="shared" si="4"/>
        <v/>
      </c>
      <c r="X494" s="28" t="str">
        <f t="shared" si="5"/>
        <v/>
      </c>
      <c r="Y494" s="28" t="str">
        <f t="shared" si="6"/>
        <v/>
      </c>
      <c r="Z494" s="28" t="str">
        <f t="shared" si="7"/>
        <v>Gender - Male</v>
      </c>
      <c r="AB494" s="28" t="str">
        <f t="shared" si="8"/>
        <v>Gender - Male</v>
      </c>
      <c r="AD494" s="28" t="str">
        <f t="shared" si="9"/>
        <v>Gender - Male;Gender - Male;</v>
      </c>
      <c r="AG494" s="28" t="str">
        <f t="shared" ref="AG494:AL494" si="2967">IFERROR(IF(FIND(AG$1,$F494)&gt;1,AG$1,""),"")</f>
        <v/>
      </c>
      <c r="AH494" s="28" t="str">
        <f t="shared" si="2967"/>
        <v/>
      </c>
      <c r="AI494" s="28" t="str">
        <f t="shared" si="2967"/>
        <v/>
      </c>
      <c r="AJ494" s="28" t="str">
        <f t="shared" si="2967"/>
        <v/>
      </c>
      <c r="AK494" s="28" t="str">
        <f t="shared" si="2967"/>
        <v/>
      </c>
      <c r="AL494" s="28" t="str">
        <f t="shared" si="2967"/>
        <v/>
      </c>
      <c r="AM494" s="28" t="str">
        <f t="shared" si="11"/>
        <v/>
      </c>
      <c r="AN494" s="28" t="str">
        <f t="shared" ref="AN494:AQ494" si="2968">IFERROR(IF(FIND(AN$1,$F494)&gt;1,"Status - LGBT",""),"")</f>
        <v/>
      </c>
      <c r="AO494" s="28" t="str">
        <f t="shared" si="2968"/>
        <v/>
      </c>
      <c r="AP494" s="28" t="str">
        <f t="shared" si="2968"/>
        <v/>
      </c>
      <c r="AQ494" s="28" t="str">
        <f t="shared" si="2968"/>
        <v/>
      </c>
      <c r="AR494" s="28" t="str">
        <f t="shared" ref="AR494:AV494" si="2969">IFERROR(IF(FIND(AR$1,$F494)&gt;1,"BME",""),"")</f>
        <v/>
      </c>
      <c r="AS494" s="28" t="str">
        <f t="shared" si="2969"/>
        <v/>
      </c>
      <c r="AT494" s="28" t="str">
        <f t="shared" si="2969"/>
        <v/>
      </c>
      <c r="AU494" s="28" t="str">
        <f t="shared" si="2969"/>
        <v/>
      </c>
      <c r="AV494" s="28" t="str">
        <f t="shared" si="2969"/>
        <v/>
      </c>
      <c r="AW494" s="28" t="str">
        <f t="shared" ref="AW494:BC494" si="2970">IFERROR(IF(FIND(AW$1,$F494)&gt;1,AW$1,""),"")</f>
        <v/>
      </c>
      <c r="AX494" s="28" t="str">
        <f t="shared" si="2970"/>
        <v/>
      </c>
      <c r="AY494" s="28" t="str">
        <f t="shared" si="2970"/>
        <v/>
      </c>
      <c r="AZ494" s="28" t="str">
        <f t="shared" si="2970"/>
        <v/>
      </c>
      <c r="BA494" s="28" t="str">
        <f t="shared" si="2970"/>
        <v/>
      </c>
      <c r="BB494" s="28" t="str">
        <f t="shared" si="2970"/>
        <v/>
      </c>
      <c r="BC494" s="28" t="str">
        <f t="shared" si="2970"/>
        <v/>
      </c>
      <c r="BD494" s="28" t="str">
        <f t="shared" si="15"/>
        <v/>
      </c>
      <c r="BG494" s="2" t="s">
        <v>3938</v>
      </c>
      <c r="BJ494" s="28" t="str">
        <f t="shared" si="16"/>
        <v/>
      </c>
      <c r="BK494" s="28" t="str">
        <f t="shared" si="17"/>
        <v/>
      </c>
      <c r="BM494" s="2" t="s">
        <v>98</v>
      </c>
      <c r="BU494" s="12"/>
      <c r="BV494" s="12"/>
      <c r="BW494" s="12"/>
      <c r="BX494" s="12"/>
      <c r="BY494" s="42" t="str">
        <f t="shared" si="18"/>
        <v>Gender - Male;Gender - Male;;</v>
      </c>
      <c r="BZ494" s="42"/>
    </row>
    <row r="495" spans="1:78" ht="15">
      <c r="A495" s="16" t="s">
        <v>37</v>
      </c>
      <c r="B495" s="28">
        <f>VLOOKUP(A495,Organisations!$A$2:$B$7,2,FALSE)</f>
        <v>2</v>
      </c>
      <c r="C495" s="16" t="s">
        <v>3940</v>
      </c>
      <c r="D495" s="16" t="s">
        <v>3941</v>
      </c>
      <c r="E495" s="28" t="str">
        <f t="shared" si="0"/>
        <v>Pharmacy in Beeston</v>
      </c>
      <c r="F495" s="16" t="s">
        <v>3942</v>
      </c>
      <c r="G495" s="16" t="s">
        <v>68</v>
      </c>
      <c r="H495" s="17"/>
      <c r="K495" s="26" t="s">
        <v>3943</v>
      </c>
      <c r="L495" s="18"/>
      <c r="M495" s="28" t="str">
        <f t="shared" ref="M495:Q495" si="2971">IFERROR(IF(FIND(M$1,$F495)&gt;1,"Age - Children",""),"")</f>
        <v/>
      </c>
      <c r="N495" s="28" t="str">
        <f t="shared" si="2971"/>
        <v/>
      </c>
      <c r="O495" s="28" t="str">
        <f t="shared" si="2971"/>
        <v/>
      </c>
      <c r="P495" s="28" t="str">
        <f t="shared" si="2971"/>
        <v/>
      </c>
      <c r="Q495" s="28" t="str">
        <f t="shared" si="2971"/>
        <v/>
      </c>
      <c r="R495" s="28" t="str">
        <f t="shared" ref="R495:T495" si="2972">IFERROR(IF(FIND(R$1,$F495)&gt;1,"Age - Elderly",""),"")</f>
        <v/>
      </c>
      <c r="S495" s="28" t="str">
        <f t="shared" si="2972"/>
        <v/>
      </c>
      <c r="T495" s="28" t="str">
        <f t="shared" si="2972"/>
        <v/>
      </c>
      <c r="U495" s="28" t="str">
        <f t="shared" si="3"/>
        <v/>
      </c>
      <c r="V495" s="28" t="str">
        <f t="shared" si="4"/>
        <v/>
      </c>
      <c r="X495" s="28" t="str">
        <f t="shared" si="5"/>
        <v/>
      </c>
      <c r="Y495" s="28" t="str">
        <f t="shared" si="6"/>
        <v/>
      </c>
      <c r="Z495" s="28" t="str">
        <f t="shared" si="7"/>
        <v/>
      </c>
      <c r="AB495" s="28" t="str">
        <f t="shared" si="8"/>
        <v/>
      </c>
      <c r="AD495" s="28" t="str">
        <f t="shared" si="9"/>
        <v/>
      </c>
      <c r="AG495" s="28" t="str">
        <f t="shared" ref="AG495:AL495" si="2973">IFERROR(IF(FIND(AG$1,$F495)&gt;1,AG$1,""),"")</f>
        <v/>
      </c>
      <c r="AH495" s="28" t="str">
        <f t="shared" si="2973"/>
        <v/>
      </c>
      <c r="AI495" s="28" t="str">
        <f t="shared" si="2973"/>
        <v/>
      </c>
      <c r="AJ495" s="28" t="str">
        <f t="shared" si="2973"/>
        <v/>
      </c>
      <c r="AK495" s="28" t="str">
        <f t="shared" si="2973"/>
        <v/>
      </c>
      <c r="AL495" s="28" t="str">
        <f t="shared" si="2973"/>
        <v/>
      </c>
      <c r="AM495" s="28" t="str">
        <f t="shared" si="11"/>
        <v/>
      </c>
      <c r="AN495" s="28" t="str">
        <f t="shared" ref="AN495:AQ495" si="2974">IFERROR(IF(FIND(AN$1,$F495)&gt;1,"Status - LGBT",""),"")</f>
        <v/>
      </c>
      <c r="AO495" s="28" t="str">
        <f t="shared" si="2974"/>
        <v/>
      </c>
      <c r="AP495" s="28" t="str">
        <f t="shared" si="2974"/>
        <v/>
      </c>
      <c r="AQ495" s="28" t="str">
        <f t="shared" si="2974"/>
        <v/>
      </c>
      <c r="AR495" s="28" t="str">
        <f t="shared" ref="AR495:AV495" si="2975">IFERROR(IF(FIND(AR$1,$F495)&gt;1,"BME",""),"")</f>
        <v/>
      </c>
      <c r="AS495" s="28" t="str">
        <f t="shared" si="2975"/>
        <v/>
      </c>
      <c r="AT495" s="28" t="str">
        <f t="shared" si="2975"/>
        <v/>
      </c>
      <c r="AU495" s="28" t="str">
        <f t="shared" si="2975"/>
        <v/>
      </c>
      <c r="AV495" s="28" t="str">
        <f t="shared" si="2975"/>
        <v/>
      </c>
      <c r="AW495" s="28" t="str">
        <f t="shared" ref="AW495:BC495" si="2976">IFERROR(IF(FIND(AW$1,$F495)&gt;1,AW$1,""),"")</f>
        <v/>
      </c>
      <c r="AX495" s="28" t="str">
        <f t="shared" si="2976"/>
        <v/>
      </c>
      <c r="AY495" s="28" t="str">
        <f t="shared" si="2976"/>
        <v/>
      </c>
      <c r="AZ495" s="28" t="str">
        <f t="shared" si="2976"/>
        <v/>
      </c>
      <c r="BA495" s="28" t="str">
        <f t="shared" si="2976"/>
        <v/>
      </c>
      <c r="BB495" s="28" t="str">
        <f t="shared" si="2976"/>
        <v/>
      </c>
      <c r="BC495" s="28" t="str">
        <f t="shared" si="2976"/>
        <v/>
      </c>
      <c r="BD495" s="28" t="str">
        <f t="shared" si="15"/>
        <v/>
      </c>
      <c r="BG495" s="2" t="s">
        <v>3944</v>
      </c>
      <c r="BI495" s="2" t="s">
        <v>3531</v>
      </c>
      <c r="BJ495" s="28" t="str">
        <f t="shared" si="16"/>
        <v>Leeds</v>
      </c>
      <c r="BK495" s="28" t="str">
        <f t="shared" si="17"/>
        <v>West Yorkshire</v>
      </c>
      <c r="BM495" s="2" t="s">
        <v>98</v>
      </c>
      <c r="BU495" s="47" t="s">
        <v>19342</v>
      </c>
      <c r="BV495" s="18"/>
      <c r="BW495" s="18"/>
      <c r="BX495" s="18"/>
      <c r="BY495" s="42" t="str">
        <f t="shared" si="18"/>
        <v>BD11;BD4;LS10;LS11;LS12;LS13;LS14;LS15;LS16;LS17;LS18;LS19;LS1;LS20;LS21;LS22;LS23;LS24;LS25;LS26;LS27;LS28;LS29;LS2;LS3;LS4;LS5;LS6;LS7;LS88;LS8;LS99;LS9;WF10;WF3;</v>
      </c>
      <c r="BZ495" s="43"/>
    </row>
    <row r="496" spans="1:78" ht="15">
      <c r="A496" s="10" t="s">
        <v>37</v>
      </c>
      <c r="B496" s="28">
        <f>VLOOKUP(A496,Organisations!$A$2:$B$7,2,FALSE)</f>
        <v>2</v>
      </c>
      <c r="C496" s="10" t="s">
        <v>3946</v>
      </c>
      <c r="D496" s="10" t="s">
        <v>3947</v>
      </c>
      <c r="E496" s="28" t="str">
        <f t="shared" si="0"/>
        <v>We provide a full care and support service for all our patients and their families.</v>
      </c>
      <c r="F496" s="10" t="s">
        <v>3948</v>
      </c>
      <c r="G496" s="10" t="s">
        <v>68</v>
      </c>
      <c r="H496" s="11"/>
      <c r="K496" s="30" t="s">
        <v>3517</v>
      </c>
      <c r="L496" s="12"/>
      <c r="M496" s="28" t="str">
        <f t="shared" ref="M496:Q496" si="2977">IFERROR(IF(FIND(M$1,$F496)&gt;1,"Age - Children",""),"")</f>
        <v/>
      </c>
      <c r="N496" s="28" t="str">
        <f t="shared" si="2977"/>
        <v/>
      </c>
      <c r="O496" s="28" t="str">
        <f t="shared" si="2977"/>
        <v/>
      </c>
      <c r="P496" s="28" t="str">
        <f t="shared" si="2977"/>
        <v/>
      </c>
      <c r="Q496" s="28" t="str">
        <f t="shared" si="2977"/>
        <v/>
      </c>
      <c r="R496" s="28" t="str">
        <f t="shared" ref="R496:T496" si="2978">IFERROR(IF(FIND(R$1,$F496)&gt;1,"Age - Elderly",""),"")</f>
        <v/>
      </c>
      <c r="S496" s="28" t="str">
        <f t="shared" si="2978"/>
        <v/>
      </c>
      <c r="T496" s="28" t="str">
        <f t="shared" si="2978"/>
        <v/>
      </c>
      <c r="U496" s="28" t="str">
        <f t="shared" si="3"/>
        <v/>
      </c>
      <c r="V496" s="28" t="str">
        <f t="shared" si="4"/>
        <v/>
      </c>
      <c r="X496" s="28" t="str">
        <f t="shared" si="5"/>
        <v/>
      </c>
      <c r="Y496" s="28" t="str">
        <f t="shared" si="6"/>
        <v/>
      </c>
      <c r="Z496" s="28" t="str">
        <f t="shared" si="7"/>
        <v/>
      </c>
      <c r="AB496" s="28" t="str">
        <f t="shared" si="8"/>
        <v/>
      </c>
      <c r="AD496" s="28" t="str">
        <f t="shared" si="9"/>
        <v/>
      </c>
      <c r="AG496" s="28" t="str">
        <f t="shared" ref="AG496:AL496" si="2979">IFERROR(IF(FIND(AG$1,$F496)&gt;1,AG$1,""),"")</f>
        <v/>
      </c>
      <c r="AH496" s="28" t="str">
        <f t="shared" si="2979"/>
        <v/>
      </c>
      <c r="AI496" s="28" t="str">
        <f t="shared" si="2979"/>
        <v/>
      </c>
      <c r="AJ496" s="28" t="str">
        <f t="shared" si="2979"/>
        <v/>
      </c>
      <c r="AK496" s="28" t="str">
        <f t="shared" si="2979"/>
        <v/>
      </c>
      <c r="AL496" s="28" t="str">
        <f t="shared" si="2979"/>
        <v/>
      </c>
      <c r="AM496" s="28" t="str">
        <f t="shared" si="11"/>
        <v/>
      </c>
      <c r="AN496" s="28" t="str">
        <f t="shared" ref="AN496:AQ496" si="2980">IFERROR(IF(FIND(AN$1,$F496)&gt;1,"Status - LGBT",""),"")</f>
        <v/>
      </c>
      <c r="AO496" s="28" t="str">
        <f t="shared" si="2980"/>
        <v/>
      </c>
      <c r="AP496" s="28" t="str">
        <f t="shared" si="2980"/>
        <v/>
      </c>
      <c r="AQ496" s="28" t="str">
        <f t="shared" si="2980"/>
        <v/>
      </c>
      <c r="AR496" s="28" t="str">
        <f t="shared" ref="AR496:AV496" si="2981">IFERROR(IF(FIND(AR$1,$F496)&gt;1,"BME",""),"")</f>
        <v/>
      </c>
      <c r="AS496" s="28" t="str">
        <f t="shared" si="2981"/>
        <v/>
      </c>
      <c r="AT496" s="28" t="str">
        <f t="shared" si="2981"/>
        <v/>
      </c>
      <c r="AU496" s="28" t="str">
        <f t="shared" si="2981"/>
        <v/>
      </c>
      <c r="AV496" s="28" t="str">
        <f t="shared" si="2981"/>
        <v/>
      </c>
      <c r="AW496" s="28" t="str">
        <f t="shared" ref="AW496:BC496" si="2982">IFERROR(IF(FIND(AW$1,$F496)&gt;1,AW$1,""),"")</f>
        <v/>
      </c>
      <c r="AX496" s="28" t="str">
        <f t="shared" si="2982"/>
        <v/>
      </c>
      <c r="AY496" s="28" t="str">
        <f t="shared" si="2982"/>
        <v/>
      </c>
      <c r="AZ496" s="28" t="str">
        <f t="shared" si="2982"/>
        <v/>
      </c>
      <c r="BA496" s="28" t="str">
        <f t="shared" si="2982"/>
        <v/>
      </c>
      <c r="BB496" s="28" t="str">
        <f t="shared" si="2982"/>
        <v/>
      </c>
      <c r="BC496" s="28" t="str">
        <f t="shared" si="2982"/>
        <v/>
      </c>
      <c r="BD496" s="28" t="str">
        <f t="shared" si="15"/>
        <v/>
      </c>
      <c r="BG496" s="2" t="s">
        <v>3949</v>
      </c>
      <c r="BI496" s="2" t="s">
        <v>3538</v>
      </c>
      <c r="BJ496" s="28" t="str">
        <f t="shared" si="16"/>
        <v>Leeds</v>
      </c>
      <c r="BK496" s="28" t="str">
        <f t="shared" si="17"/>
        <v>West Yorkshire</v>
      </c>
      <c r="BM496" s="2" t="s">
        <v>98</v>
      </c>
      <c r="BU496" s="50" t="s">
        <v>586</v>
      </c>
      <c r="BV496" s="12"/>
      <c r="BW496" s="12"/>
      <c r="BX496" s="12"/>
      <c r="BY496" s="42" t="str">
        <f t="shared" si="18"/>
        <v>LS17;</v>
      </c>
      <c r="BZ496" s="42"/>
    </row>
    <row r="497" spans="1:78" ht="15">
      <c r="A497" s="16" t="s">
        <v>37</v>
      </c>
      <c r="B497" s="28">
        <f>VLOOKUP(A497,Organisations!$A$2:$B$7,2,FALSE)</f>
        <v>2</v>
      </c>
      <c r="C497" s="16" t="s">
        <v>3950</v>
      </c>
      <c r="D497" s="16" t="s">
        <v>3951</v>
      </c>
      <c r="E497" s="28" t="str">
        <f t="shared" si="0"/>
        <v>Advice, support services and information for people with dementia, their families and carers.</v>
      </c>
      <c r="F497" s="16" t="s">
        <v>3952</v>
      </c>
      <c r="G497" s="16" t="s">
        <v>68</v>
      </c>
      <c r="H497" s="17"/>
      <c r="K497" s="26" t="s">
        <v>369</v>
      </c>
      <c r="L497" s="16" t="s">
        <v>3953</v>
      </c>
      <c r="M497" s="28" t="str">
        <f t="shared" ref="M497:Q497" si="2983">IFERROR(IF(FIND(M$1,$F497)&gt;1,"Age - Children",""),"")</f>
        <v/>
      </c>
      <c r="N497" s="28" t="str">
        <f t="shared" si="2983"/>
        <v/>
      </c>
      <c r="O497" s="28" t="str">
        <f t="shared" si="2983"/>
        <v/>
      </c>
      <c r="P497" s="28" t="str">
        <f t="shared" si="2983"/>
        <v/>
      </c>
      <c r="Q497" s="28" t="str">
        <f t="shared" si="2983"/>
        <v/>
      </c>
      <c r="R497" s="28" t="str">
        <f t="shared" ref="R497:T497" si="2984">IFERROR(IF(FIND(R$1,$F497)&gt;1,"Age - Elderly",""),"")</f>
        <v/>
      </c>
      <c r="S497" s="28" t="str">
        <f t="shared" si="2984"/>
        <v/>
      </c>
      <c r="T497" s="28" t="str">
        <f t="shared" si="2984"/>
        <v/>
      </c>
      <c r="U497" s="28" t="str">
        <f t="shared" si="3"/>
        <v/>
      </c>
      <c r="V497" s="28" t="str">
        <f t="shared" si="4"/>
        <v/>
      </c>
      <c r="X497" s="28" t="str">
        <f t="shared" si="5"/>
        <v/>
      </c>
      <c r="Y497" s="28" t="str">
        <f t="shared" si="6"/>
        <v/>
      </c>
      <c r="Z497" s="28" t="str">
        <f t="shared" si="7"/>
        <v>Gender - Male</v>
      </c>
      <c r="AB497" s="28" t="str">
        <f t="shared" si="8"/>
        <v/>
      </c>
      <c r="AD497" s="28" t="str">
        <f t="shared" si="9"/>
        <v>Gender - Male;</v>
      </c>
      <c r="AG497" s="28" t="str">
        <f t="shared" ref="AG497:AL497" si="2985">IFERROR(IF(FIND(AG$1,$F497)&gt;1,AG$1,""),"")</f>
        <v/>
      </c>
      <c r="AH497" s="28" t="str">
        <f t="shared" si="2985"/>
        <v/>
      </c>
      <c r="AI497" s="28" t="str">
        <f t="shared" si="2985"/>
        <v/>
      </c>
      <c r="AJ497" s="28" t="str">
        <f t="shared" si="2985"/>
        <v/>
      </c>
      <c r="AK497" s="28" t="str">
        <f t="shared" si="2985"/>
        <v/>
      </c>
      <c r="AL497" s="28" t="str">
        <f t="shared" si="2985"/>
        <v/>
      </c>
      <c r="AM497" s="28" t="str">
        <f t="shared" si="11"/>
        <v/>
      </c>
      <c r="AN497" s="28" t="str">
        <f t="shared" ref="AN497:AQ497" si="2986">IFERROR(IF(FIND(AN$1,$F497)&gt;1,"Status - LGBT",""),"")</f>
        <v/>
      </c>
      <c r="AO497" s="28" t="str">
        <f t="shared" si="2986"/>
        <v/>
      </c>
      <c r="AP497" s="28" t="str">
        <f t="shared" si="2986"/>
        <v/>
      </c>
      <c r="AQ497" s="28" t="str">
        <f t="shared" si="2986"/>
        <v/>
      </c>
      <c r="AR497" s="28" t="str">
        <f t="shared" ref="AR497:AV497" si="2987">IFERROR(IF(FIND(AR$1,$F497)&gt;1,"BME",""),"")</f>
        <v/>
      </c>
      <c r="AS497" s="28" t="str">
        <f t="shared" si="2987"/>
        <v/>
      </c>
      <c r="AT497" s="28" t="str">
        <f t="shared" si="2987"/>
        <v/>
      </c>
      <c r="AU497" s="28" t="str">
        <f t="shared" si="2987"/>
        <v/>
      </c>
      <c r="AV497" s="28" t="str">
        <f t="shared" si="2987"/>
        <v/>
      </c>
      <c r="AW497" s="28" t="str">
        <f t="shared" ref="AW497:BC497" si="2988">IFERROR(IF(FIND(AW$1,$F497)&gt;1,AW$1,""),"")</f>
        <v/>
      </c>
      <c r="AX497" s="28" t="str">
        <f t="shared" si="2988"/>
        <v/>
      </c>
      <c r="AY497" s="28" t="str">
        <f t="shared" si="2988"/>
        <v/>
      </c>
      <c r="AZ497" s="28" t="str">
        <f t="shared" si="2988"/>
        <v/>
      </c>
      <c r="BA497" s="28" t="str">
        <f t="shared" si="2988"/>
        <v/>
      </c>
      <c r="BB497" s="28" t="str">
        <f t="shared" si="2988"/>
        <v/>
      </c>
      <c r="BC497" s="28" t="str">
        <f t="shared" si="2988"/>
        <v/>
      </c>
      <c r="BD497" s="28" t="str">
        <f t="shared" si="15"/>
        <v/>
      </c>
      <c r="BG497" s="2" t="s">
        <v>3954</v>
      </c>
      <c r="BI497" s="2" t="s">
        <v>2025</v>
      </c>
      <c r="BJ497" s="28" t="str">
        <f t="shared" si="16"/>
        <v>Leeds</v>
      </c>
      <c r="BK497" s="28" t="str">
        <f t="shared" si="17"/>
        <v>West Yorkshire</v>
      </c>
      <c r="BM497" s="2" t="s">
        <v>98</v>
      </c>
      <c r="BU497" s="18"/>
      <c r="BV497" s="47" t="s">
        <v>574</v>
      </c>
      <c r="BW497" s="18"/>
      <c r="BX497" s="18"/>
      <c r="BY497" s="42" t="str">
        <f t="shared" si="18"/>
        <v>Gender - Male;;LS11</v>
      </c>
      <c r="BZ497" s="43"/>
    </row>
    <row r="498" spans="1:78" ht="15">
      <c r="A498" s="10" t="s">
        <v>37</v>
      </c>
      <c r="B498" s="28">
        <f>VLOOKUP(A498,Organisations!$A$2:$B$7,2,FALSE)</f>
        <v>2</v>
      </c>
      <c r="C498" s="10" t="s">
        <v>3956</v>
      </c>
      <c r="D498" s="10" t="s">
        <v>3957</v>
      </c>
      <c r="E498" s="28" t="str">
        <f t="shared" si="0"/>
        <v>Electrician serving the Leeds area, large or small jobs to total or partial rewires call out available</v>
      </c>
      <c r="F498" s="10" t="s">
        <v>3958</v>
      </c>
      <c r="G498" s="10" t="s">
        <v>68</v>
      </c>
      <c r="H498" s="11"/>
      <c r="K498" s="30" t="s">
        <v>19358</v>
      </c>
      <c r="L498" s="12"/>
      <c r="M498" s="28" t="str">
        <f t="shared" ref="M498:Q498" si="2989">IFERROR(IF(FIND(M$1,$F498)&gt;1,"Age - Children",""),"")</f>
        <v/>
      </c>
      <c r="N498" s="28" t="str">
        <f t="shared" si="2989"/>
        <v/>
      </c>
      <c r="O498" s="28" t="str">
        <f t="shared" si="2989"/>
        <v/>
      </c>
      <c r="P498" s="28" t="str">
        <f t="shared" si="2989"/>
        <v/>
      </c>
      <c r="Q498" s="28" t="str">
        <f t="shared" si="2989"/>
        <v/>
      </c>
      <c r="R498" s="28" t="str">
        <f t="shared" ref="R498:T498" si="2990">IFERROR(IF(FIND(R$1,$F498)&gt;1,"Age - Elderly",""),"")</f>
        <v/>
      </c>
      <c r="S498" s="28" t="str">
        <f t="shared" si="2990"/>
        <v/>
      </c>
      <c r="T498" s="28" t="str">
        <f t="shared" si="2990"/>
        <v/>
      </c>
      <c r="U498" s="28" t="str">
        <f t="shared" si="3"/>
        <v/>
      </c>
      <c r="V498" s="28" t="str">
        <f t="shared" si="4"/>
        <v/>
      </c>
      <c r="X498" s="28" t="str">
        <f t="shared" si="5"/>
        <v/>
      </c>
      <c r="Y498" s="28" t="str">
        <f t="shared" si="6"/>
        <v/>
      </c>
      <c r="Z498" s="28" t="str">
        <f t="shared" si="7"/>
        <v/>
      </c>
      <c r="AB498" s="28" t="str">
        <f t="shared" si="8"/>
        <v/>
      </c>
      <c r="AD498" s="28" t="str">
        <f t="shared" si="9"/>
        <v/>
      </c>
      <c r="AG498" s="28" t="str">
        <f t="shared" ref="AG498:AL498" si="2991">IFERROR(IF(FIND(AG$1,$F498)&gt;1,AG$1,""),"")</f>
        <v/>
      </c>
      <c r="AH498" s="28" t="str">
        <f t="shared" si="2991"/>
        <v/>
      </c>
      <c r="AI498" s="28" t="str">
        <f t="shared" si="2991"/>
        <v/>
      </c>
      <c r="AJ498" s="28" t="str">
        <f t="shared" si="2991"/>
        <v/>
      </c>
      <c r="AK498" s="28" t="str">
        <f t="shared" si="2991"/>
        <v/>
      </c>
      <c r="AL498" s="28" t="str">
        <f t="shared" si="2991"/>
        <v/>
      </c>
      <c r="AM498" s="28" t="str">
        <f t="shared" si="11"/>
        <v/>
      </c>
      <c r="AN498" s="28" t="str">
        <f t="shared" ref="AN498:AQ498" si="2992">IFERROR(IF(FIND(AN$1,$F498)&gt;1,"Status - LGBT",""),"")</f>
        <v/>
      </c>
      <c r="AO498" s="28" t="str">
        <f t="shared" si="2992"/>
        <v/>
      </c>
      <c r="AP498" s="28" t="str">
        <f t="shared" si="2992"/>
        <v/>
      </c>
      <c r="AQ498" s="28" t="str">
        <f t="shared" si="2992"/>
        <v/>
      </c>
      <c r="AR498" s="28" t="str">
        <f t="shared" ref="AR498:AV498" si="2993">IFERROR(IF(FIND(AR$1,$F498)&gt;1,"BME",""),"")</f>
        <v/>
      </c>
      <c r="AS498" s="28" t="str">
        <f t="shared" si="2993"/>
        <v/>
      </c>
      <c r="AT498" s="28" t="str">
        <f t="shared" si="2993"/>
        <v/>
      </c>
      <c r="AU498" s="28" t="str">
        <f t="shared" si="2993"/>
        <v/>
      </c>
      <c r="AV498" s="28" t="str">
        <f t="shared" si="2993"/>
        <v/>
      </c>
      <c r="AW498" s="28" t="str">
        <f t="shared" ref="AW498:BC498" si="2994">IFERROR(IF(FIND(AW$1,$F498)&gt;1,AW$1,""),"")</f>
        <v/>
      </c>
      <c r="AX498" s="28" t="str">
        <f t="shared" si="2994"/>
        <v/>
      </c>
      <c r="AY498" s="28" t="str">
        <f t="shared" si="2994"/>
        <v/>
      </c>
      <c r="AZ498" s="28" t="str">
        <f t="shared" si="2994"/>
        <v/>
      </c>
      <c r="BA498" s="28" t="str">
        <f t="shared" si="2994"/>
        <v/>
      </c>
      <c r="BB498" s="28" t="str">
        <f t="shared" si="2994"/>
        <v/>
      </c>
      <c r="BC498" s="28" t="str">
        <f t="shared" si="2994"/>
        <v/>
      </c>
      <c r="BD498" s="28" t="str">
        <f t="shared" si="15"/>
        <v/>
      </c>
      <c r="BG498" s="2" t="s">
        <v>3960</v>
      </c>
      <c r="BI498" s="2" t="s">
        <v>3551</v>
      </c>
      <c r="BJ498" s="28" t="str">
        <f t="shared" si="16"/>
        <v>Leeds</v>
      </c>
      <c r="BK498" s="28" t="str">
        <f t="shared" si="17"/>
        <v>West Yorkshire</v>
      </c>
      <c r="BM498" s="2" t="s">
        <v>98</v>
      </c>
      <c r="BU498" s="12"/>
      <c r="BV498" s="50" t="s">
        <v>598</v>
      </c>
      <c r="BW498" s="12"/>
      <c r="BX498" s="12"/>
      <c r="BY498" s="42" t="str">
        <f t="shared" si="18"/>
        <v>LS27</v>
      </c>
      <c r="BZ498" s="42"/>
    </row>
    <row r="499" spans="1:78" ht="15">
      <c r="A499" s="16" t="s">
        <v>37</v>
      </c>
      <c r="B499" s="28">
        <f>VLOOKUP(A499,Organisations!$A$2:$B$7,2,FALSE)</f>
        <v>2</v>
      </c>
      <c r="C499" s="16" t="s">
        <v>3962</v>
      </c>
      <c r="D499" s="16" t="s">
        <v>3963</v>
      </c>
      <c r="E499" s="28" t="str">
        <f t="shared" si="0"/>
        <v/>
      </c>
      <c r="F499" s="16"/>
      <c r="G499" s="16" t="s">
        <v>68</v>
      </c>
      <c r="H499" s="17"/>
      <c r="K499" s="26" t="s">
        <v>3964</v>
      </c>
      <c r="L499" s="16" t="s">
        <v>3965</v>
      </c>
      <c r="M499" s="28" t="str">
        <f t="shared" ref="M499:Q499" si="2995">IFERROR(IF(FIND(M$1,$F499)&gt;1,"Age - Children",""),"")</f>
        <v/>
      </c>
      <c r="N499" s="28" t="str">
        <f t="shared" si="2995"/>
        <v/>
      </c>
      <c r="O499" s="28" t="str">
        <f t="shared" si="2995"/>
        <v/>
      </c>
      <c r="P499" s="28" t="str">
        <f t="shared" si="2995"/>
        <v/>
      </c>
      <c r="Q499" s="28" t="str">
        <f t="shared" si="2995"/>
        <v/>
      </c>
      <c r="R499" s="28" t="str">
        <f t="shared" ref="R499:T499" si="2996">IFERROR(IF(FIND(R$1,$F499)&gt;1,"Age - Elderly",""),"")</f>
        <v/>
      </c>
      <c r="S499" s="28" t="str">
        <f t="shared" si="2996"/>
        <v/>
      </c>
      <c r="T499" s="28" t="str">
        <f t="shared" si="2996"/>
        <v/>
      </c>
      <c r="U499" s="28" t="str">
        <f t="shared" si="3"/>
        <v/>
      </c>
      <c r="V499" s="28" t="str">
        <f t="shared" si="4"/>
        <v/>
      </c>
      <c r="X499" s="28" t="str">
        <f t="shared" si="5"/>
        <v/>
      </c>
      <c r="Y499" s="28" t="str">
        <f t="shared" si="6"/>
        <v/>
      </c>
      <c r="Z499" s="28" t="str">
        <f t="shared" si="7"/>
        <v/>
      </c>
      <c r="AB499" s="28" t="str">
        <f t="shared" si="8"/>
        <v/>
      </c>
      <c r="AD499" s="28" t="str">
        <f t="shared" si="9"/>
        <v/>
      </c>
      <c r="AG499" s="28" t="str">
        <f t="shared" ref="AG499:AL499" si="2997">IFERROR(IF(FIND(AG$1,$F499)&gt;1,AG$1,""),"")</f>
        <v/>
      </c>
      <c r="AH499" s="28" t="str">
        <f t="shared" si="2997"/>
        <v/>
      </c>
      <c r="AI499" s="28" t="str">
        <f t="shared" si="2997"/>
        <v/>
      </c>
      <c r="AJ499" s="28" t="str">
        <f t="shared" si="2997"/>
        <v/>
      </c>
      <c r="AK499" s="28" t="str">
        <f t="shared" si="2997"/>
        <v/>
      </c>
      <c r="AL499" s="28" t="str">
        <f t="shared" si="2997"/>
        <v/>
      </c>
      <c r="AM499" s="28" t="str">
        <f t="shared" si="11"/>
        <v/>
      </c>
      <c r="AN499" s="28" t="str">
        <f t="shared" ref="AN499:AQ499" si="2998">IFERROR(IF(FIND(AN$1,$F499)&gt;1,"Status - LGBT",""),"")</f>
        <v/>
      </c>
      <c r="AO499" s="28" t="str">
        <f t="shared" si="2998"/>
        <v/>
      </c>
      <c r="AP499" s="28" t="str">
        <f t="shared" si="2998"/>
        <v/>
      </c>
      <c r="AQ499" s="28" t="str">
        <f t="shared" si="2998"/>
        <v/>
      </c>
      <c r="AR499" s="28" t="str">
        <f t="shared" ref="AR499:AV499" si="2999">IFERROR(IF(FIND(AR$1,$F499)&gt;1,"BME",""),"")</f>
        <v/>
      </c>
      <c r="AS499" s="28" t="str">
        <f t="shared" si="2999"/>
        <v/>
      </c>
      <c r="AT499" s="28" t="str">
        <f t="shared" si="2999"/>
        <v/>
      </c>
      <c r="AU499" s="28" t="str">
        <f t="shared" si="2999"/>
        <v/>
      </c>
      <c r="AV499" s="28" t="str">
        <f t="shared" si="2999"/>
        <v/>
      </c>
      <c r="AW499" s="28" t="str">
        <f t="shared" ref="AW499:BC499" si="3000">IFERROR(IF(FIND(AW$1,$F499)&gt;1,AW$1,""),"")</f>
        <v/>
      </c>
      <c r="AX499" s="28" t="str">
        <f t="shared" si="3000"/>
        <v/>
      </c>
      <c r="AY499" s="28" t="str">
        <f t="shared" si="3000"/>
        <v/>
      </c>
      <c r="AZ499" s="28" t="str">
        <f t="shared" si="3000"/>
        <v/>
      </c>
      <c r="BA499" s="28" t="str">
        <f t="shared" si="3000"/>
        <v/>
      </c>
      <c r="BB499" s="28" t="str">
        <f t="shared" si="3000"/>
        <v/>
      </c>
      <c r="BC499" s="28" t="str">
        <f t="shared" si="3000"/>
        <v/>
      </c>
      <c r="BD499" s="28" t="str">
        <f t="shared" si="15"/>
        <v/>
      </c>
      <c r="BG499" s="2" t="s">
        <v>3966</v>
      </c>
      <c r="BI499" s="2" t="s">
        <v>3556</v>
      </c>
      <c r="BJ499" s="28" t="str">
        <f t="shared" si="16"/>
        <v>Leeds</v>
      </c>
      <c r="BK499" s="28" t="str">
        <f t="shared" si="17"/>
        <v>West Yorkshire</v>
      </c>
      <c r="BM499" s="2" t="s">
        <v>98</v>
      </c>
      <c r="BU499" s="47" t="s">
        <v>575</v>
      </c>
      <c r="BV499" s="18"/>
      <c r="BW499" s="18"/>
      <c r="BX499" s="18"/>
      <c r="BY499" s="42" t="str">
        <f t="shared" si="18"/>
        <v>LS12;</v>
      </c>
      <c r="BZ499" s="43"/>
    </row>
    <row r="500" spans="1:78" ht="15">
      <c r="A500" s="10" t="s">
        <v>37</v>
      </c>
      <c r="B500" s="28">
        <f>VLOOKUP(A500,Organisations!$A$2:$B$7,2,FALSE)</f>
        <v>2</v>
      </c>
      <c r="C500" s="10" t="s">
        <v>3967</v>
      </c>
      <c r="D500" s="10" t="s">
        <v>3968</v>
      </c>
      <c r="E500" s="28" t="str">
        <f t="shared" si="0"/>
        <v>Monday : 10.00 am 1.00 pm , 2.00 pm 5.00 pmTuesday : ClosedWednesday : 10.00 am 1.00 pm , 2.00 pm 6.00 pmThursday : Clos</v>
      </c>
      <c r="F500" s="10" t="s">
        <v>3970</v>
      </c>
      <c r="G500" s="10" t="s">
        <v>68</v>
      </c>
      <c r="H500" s="53"/>
      <c r="K500" s="30" t="s">
        <v>3971</v>
      </c>
      <c r="L500" s="10" t="s">
        <v>3972</v>
      </c>
      <c r="M500" s="28" t="str">
        <f t="shared" ref="M500:Q500" si="3001">IFERROR(IF(FIND(M$1,$F500)&gt;1,"Age - Children",""),"")</f>
        <v/>
      </c>
      <c r="N500" s="28" t="str">
        <f t="shared" si="3001"/>
        <v/>
      </c>
      <c r="O500" s="28" t="str">
        <f t="shared" si="3001"/>
        <v/>
      </c>
      <c r="P500" s="28" t="str">
        <f t="shared" si="3001"/>
        <v/>
      </c>
      <c r="Q500" s="28" t="str">
        <f t="shared" si="3001"/>
        <v/>
      </c>
      <c r="R500" s="28" t="str">
        <f t="shared" ref="R500:T500" si="3002">IFERROR(IF(FIND(R$1,$F500)&gt;1,"Age - Elderly",""),"")</f>
        <v/>
      </c>
      <c r="S500" s="28" t="str">
        <f t="shared" si="3002"/>
        <v/>
      </c>
      <c r="T500" s="28" t="str">
        <f t="shared" si="3002"/>
        <v/>
      </c>
      <c r="U500" s="28" t="str">
        <f t="shared" si="3"/>
        <v/>
      </c>
      <c r="V500" s="28" t="str">
        <f t="shared" si="4"/>
        <v/>
      </c>
      <c r="X500" s="28" t="str">
        <f t="shared" si="5"/>
        <v/>
      </c>
      <c r="Y500" s="28" t="str">
        <f t="shared" si="6"/>
        <v/>
      </c>
      <c r="Z500" s="28" t="str">
        <f t="shared" si="7"/>
        <v/>
      </c>
      <c r="AB500" s="28" t="str">
        <f t="shared" si="8"/>
        <v/>
      </c>
      <c r="AD500" s="28" t="str">
        <f t="shared" si="9"/>
        <v/>
      </c>
      <c r="AG500" s="28" t="str">
        <f t="shared" ref="AG500:AL500" si="3003">IFERROR(IF(FIND(AG$1,$F500)&gt;1,AG$1,""),"")</f>
        <v/>
      </c>
      <c r="AH500" s="28" t="str">
        <f t="shared" si="3003"/>
        <v/>
      </c>
      <c r="AI500" s="28" t="str">
        <f t="shared" si="3003"/>
        <v/>
      </c>
      <c r="AJ500" s="28" t="str">
        <f t="shared" si="3003"/>
        <v/>
      </c>
      <c r="AK500" s="28" t="str">
        <f t="shared" si="3003"/>
        <v/>
      </c>
      <c r="AL500" s="28" t="str">
        <f t="shared" si="3003"/>
        <v/>
      </c>
      <c r="AM500" s="28" t="str">
        <f t="shared" si="11"/>
        <v/>
      </c>
      <c r="AN500" s="28" t="str">
        <f t="shared" ref="AN500:AQ500" si="3004">IFERROR(IF(FIND(AN$1,$F500)&gt;1,"Status - LGBT",""),"")</f>
        <v/>
      </c>
      <c r="AO500" s="28" t="str">
        <f t="shared" si="3004"/>
        <v/>
      </c>
      <c r="AP500" s="28" t="str">
        <f t="shared" si="3004"/>
        <v/>
      </c>
      <c r="AQ500" s="28" t="str">
        <f t="shared" si="3004"/>
        <v/>
      </c>
      <c r="AR500" s="28" t="str">
        <f t="shared" ref="AR500:AV500" si="3005">IFERROR(IF(FIND(AR$1,$F500)&gt;1,"BME",""),"")</f>
        <v/>
      </c>
      <c r="AS500" s="28" t="str">
        <f t="shared" si="3005"/>
        <v/>
      </c>
      <c r="AT500" s="28" t="str">
        <f t="shared" si="3005"/>
        <v/>
      </c>
      <c r="AU500" s="28" t="str">
        <f t="shared" si="3005"/>
        <v/>
      </c>
      <c r="AV500" s="28" t="str">
        <f t="shared" si="3005"/>
        <v/>
      </c>
      <c r="AW500" s="28" t="str">
        <f t="shared" ref="AW500:BC500" si="3006">IFERROR(IF(FIND(AW$1,$F500)&gt;1,AW$1,""),"")</f>
        <v/>
      </c>
      <c r="AX500" s="28" t="str">
        <f t="shared" si="3006"/>
        <v/>
      </c>
      <c r="AY500" s="28" t="str">
        <f t="shared" si="3006"/>
        <v/>
      </c>
      <c r="AZ500" s="28" t="str">
        <f t="shared" si="3006"/>
        <v/>
      </c>
      <c r="BA500" s="28" t="str">
        <f t="shared" si="3006"/>
        <v/>
      </c>
      <c r="BB500" s="28" t="str">
        <f t="shared" si="3006"/>
        <v/>
      </c>
      <c r="BC500" s="28" t="str">
        <f t="shared" si="3006"/>
        <v/>
      </c>
      <c r="BD500" s="28" t="str">
        <f t="shared" si="15"/>
        <v/>
      </c>
      <c r="BG500" s="2" t="s">
        <v>3973</v>
      </c>
      <c r="BJ500" s="28" t="str">
        <f t="shared" si="16"/>
        <v>Leeds</v>
      </c>
      <c r="BK500" s="28" t="str">
        <f t="shared" si="17"/>
        <v>West Yorkshire</v>
      </c>
      <c r="BM500" s="2" t="s">
        <v>98</v>
      </c>
      <c r="BO500" s="2" t="s">
        <v>2863</v>
      </c>
      <c r="BP500" s="2" t="s">
        <v>2863</v>
      </c>
      <c r="BQ500" s="2" t="s">
        <v>2863</v>
      </c>
      <c r="BR500" s="2" t="s">
        <v>2863</v>
      </c>
      <c r="BS500" s="2" t="s">
        <v>2863</v>
      </c>
      <c r="BT500" s="2" t="s">
        <v>2863</v>
      </c>
      <c r="BU500" s="27"/>
      <c r="BV500" s="27"/>
      <c r="BW500" s="27"/>
      <c r="BX500" s="27"/>
      <c r="BY500" s="42" t="str">
        <f t="shared" si="18"/>
        <v/>
      </c>
      <c r="BZ500" s="68"/>
    </row>
    <row r="501" spans="1:78" ht="15">
      <c r="A501" s="16" t="s">
        <v>37</v>
      </c>
      <c r="B501" s="28">
        <f>VLOOKUP(A501,Organisations!$A$2:$B$7,2,FALSE)</f>
        <v>2</v>
      </c>
      <c r="C501" s="16" t="s">
        <v>3976</v>
      </c>
      <c r="D501" s="16" t="s">
        <v>3977</v>
      </c>
      <c r="E501" s="28" t="str">
        <f t="shared" si="0"/>
        <v/>
      </c>
      <c r="F501" s="16"/>
      <c r="G501" s="16" t="s">
        <v>68</v>
      </c>
      <c r="H501" s="17"/>
      <c r="K501" s="26" t="s">
        <v>3978</v>
      </c>
      <c r="L501" s="16" t="s">
        <v>3979</v>
      </c>
      <c r="M501" s="28" t="str">
        <f t="shared" ref="M501:Q501" si="3007">IFERROR(IF(FIND(M$1,$F501)&gt;1,"Age - Children",""),"")</f>
        <v/>
      </c>
      <c r="N501" s="28" t="str">
        <f t="shared" si="3007"/>
        <v/>
      </c>
      <c r="O501" s="28" t="str">
        <f t="shared" si="3007"/>
        <v/>
      </c>
      <c r="P501" s="28" t="str">
        <f t="shared" si="3007"/>
        <v/>
      </c>
      <c r="Q501" s="28" t="str">
        <f t="shared" si="3007"/>
        <v/>
      </c>
      <c r="R501" s="28" t="str">
        <f t="shared" ref="R501:T501" si="3008">IFERROR(IF(FIND(R$1,$F501)&gt;1,"Age - Elderly",""),"")</f>
        <v/>
      </c>
      <c r="S501" s="28" t="str">
        <f t="shared" si="3008"/>
        <v/>
      </c>
      <c r="T501" s="28" t="str">
        <f t="shared" si="3008"/>
        <v/>
      </c>
      <c r="U501" s="28" t="str">
        <f t="shared" si="3"/>
        <v/>
      </c>
      <c r="V501" s="28" t="str">
        <f t="shared" si="4"/>
        <v/>
      </c>
      <c r="X501" s="28" t="str">
        <f t="shared" si="5"/>
        <v/>
      </c>
      <c r="Y501" s="28" t="str">
        <f t="shared" si="6"/>
        <v/>
      </c>
      <c r="Z501" s="28" t="str">
        <f t="shared" si="7"/>
        <v/>
      </c>
      <c r="AB501" s="28" t="str">
        <f t="shared" si="8"/>
        <v/>
      </c>
      <c r="AD501" s="28" t="str">
        <f t="shared" si="9"/>
        <v/>
      </c>
      <c r="AG501" s="28" t="str">
        <f t="shared" ref="AG501:AL501" si="3009">IFERROR(IF(FIND(AG$1,$F501)&gt;1,AG$1,""),"")</f>
        <v/>
      </c>
      <c r="AH501" s="28" t="str">
        <f t="shared" si="3009"/>
        <v/>
      </c>
      <c r="AI501" s="28" t="str">
        <f t="shared" si="3009"/>
        <v/>
      </c>
      <c r="AJ501" s="28" t="str">
        <f t="shared" si="3009"/>
        <v/>
      </c>
      <c r="AK501" s="28" t="str">
        <f t="shared" si="3009"/>
        <v/>
      </c>
      <c r="AL501" s="28" t="str">
        <f t="shared" si="3009"/>
        <v/>
      </c>
      <c r="AM501" s="28" t="str">
        <f t="shared" si="11"/>
        <v/>
      </c>
      <c r="AN501" s="28" t="str">
        <f t="shared" ref="AN501:AQ501" si="3010">IFERROR(IF(FIND(AN$1,$F501)&gt;1,"Status - LGBT",""),"")</f>
        <v/>
      </c>
      <c r="AO501" s="28" t="str">
        <f t="shared" si="3010"/>
        <v/>
      </c>
      <c r="AP501" s="28" t="str">
        <f t="shared" si="3010"/>
        <v/>
      </c>
      <c r="AQ501" s="28" t="str">
        <f t="shared" si="3010"/>
        <v/>
      </c>
      <c r="AR501" s="28" t="str">
        <f t="shared" ref="AR501:AV501" si="3011">IFERROR(IF(FIND(AR$1,$F501)&gt;1,"BME",""),"")</f>
        <v/>
      </c>
      <c r="AS501" s="28" t="str">
        <f t="shared" si="3011"/>
        <v/>
      </c>
      <c r="AT501" s="28" t="str">
        <f t="shared" si="3011"/>
        <v/>
      </c>
      <c r="AU501" s="28" t="str">
        <f t="shared" si="3011"/>
        <v/>
      </c>
      <c r="AV501" s="28" t="str">
        <f t="shared" si="3011"/>
        <v/>
      </c>
      <c r="AW501" s="28" t="str">
        <f t="shared" ref="AW501:BC501" si="3012">IFERROR(IF(FIND(AW$1,$F501)&gt;1,AW$1,""),"")</f>
        <v/>
      </c>
      <c r="AX501" s="28" t="str">
        <f t="shared" si="3012"/>
        <v/>
      </c>
      <c r="AY501" s="28" t="str">
        <f t="shared" si="3012"/>
        <v/>
      </c>
      <c r="AZ501" s="28" t="str">
        <f t="shared" si="3012"/>
        <v/>
      </c>
      <c r="BA501" s="28" t="str">
        <f t="shared" si="3012"/>
        <v/>
      </c>
      <c r="BB501" s="28" t="str">
        <f t="shared" si="3012"/>
        <v/>
      </c>
      <c r="BC501" s="28" t="str">
        <f t="shared" si="3012"/>
        <v/>
      </c>
      <c r="BD501" s="28" t="str">
        <f t="shared" si="15"/>
        <v/>
      </c>
      <c r="BG501" s="2" t="s">
        <v>3980</v>
      </c>
      <c r="BJ501" s="28" t="str">
        <f t="shared" si="16"/>
        <v/>
      </c>
      <c r="BK501" s="28" t="str">
        <f t="shared" si="17"/>
        <v/>
      </c>
      <c r="BM501" s="2" t="s">
        <v>98</v>
      </c>
      <c r="BU501" s="47" t="s">
        <v>611</v>
      </c>
      <c r="BV501" s="18"/>
      <c r="BW501" s="18"/>
      <c r="BX501" s="18"/>
      <c r="BY501" s="42" t="str">
        <f t="shared" si="18"/>
        <v>WF3;</v>
      </c>
      <c r="BZ501" s="43"/>
    </row>
    <row r="502" spans="1:78" ht="15">
      <c r="A502" s="10" t="s">
        <v>37</v>
      </c>
      <c r="B502" s="28">
        <f>VLOOKUP(A502,Organisations!$A$2:$B$7,2,FALSE)</f>
        <v>2</v>
      </c>
      <c r="C502" s="23" t="s">
        <v>392</v>
      </c>
      <c r="D502" s="23" t="s">
        <v>393</v>
      </c>
      <c r="E502" s="28" t="str">
        <f t="shared" si="0"/>
        <v>Neighbourhood Network offering a variety of services and activities for older people in Armley and Wortley.</v>
      </c>
      <c r="F502" s="10" t="s">
        <v>3982</v>
      </c>
      <c r="G502" s="10" t="s">
        <v>68</v>
      </c>
      <c r="H502" s="11"/>
      <c r="K502" s="30" t="s">
        <v>397</v>
      </c>
      <c r="L502" s="10" t="s">
        <v>3983</v>
      </c>
      <c r="M502" s="28" t="str">
        <f t="shared" ref="M502:Q502" si="3013">IFERROR(IF(FIND(M$1,$F502)&gt;1,"Age - Children",""),"")</f>
        <v/>
      </c>
      <c r="N502" s="28" t="str">
        <f t="shared" si="3013"/>
        <v/>
      </c>
      <c r="O502" s="28" t="str">
        <f t="shared" si="3013"/>
        <v/>
      </c>
      <c r="P502" s="28" t="str">
        <f t="shared" si="3013"/>
        <v/>
      </c>
      <c r="Q502" s="28" t="str">
        <f t="shared" si="3013"/>
        <v/>
      </c>
      <c r="R502" s="28" t="str">
        <f t="shared" ref="R502:T502" si="3014">IFERROR(IF(FIND(R$1,$F502)&gt;1,"Age - Elderly",""),"")</f>
        <v/>
      </c>
      <c r="S502" s="28" t="str">
        <f t="shared" si="3014"/>
        <v/>
      </c>
      <c r="T502" s="28" t="str">
        <f t="shared" si="3014"/>
        <v>Age - Elderly</v>
      </c>
      <c r="U502" s="28" t="str">
        <f t="shared" si="3"/>
        <v/>
      </c>
      <c r="V502" s="28" t="str">
        <f t="shared" si="4"/>
        <v/>
      </c>
      <c r="X502" s="28" t="str">
        <f t="shared" si="5"/>
        <v/>
      </c>
      <c r="Y502" s="28" t="str">
        <f t="shared" si="6"/>
        <v/>
      </c>
      <c r="Z502" s="28" t="str">
        <f t="shared" si="7"/>
        <v/>
      </c>
      <c r="AB502" s="28" t="str">
        <f t="shared" si="8"/>
        <v/>
      </c>
      <c r="AD502" s="28" t="str">
        <f t="shared" si="9"/>
        <v/>
      </c>
      <c r="AG502" s="28" t="str">
        <f t="shared" ref="AG502:AL502" si="3015">IFERROR(IF(FIND(AG$1,$F502)&gt;1,AG$1,""),"")</f>
        <v/>
      </c>
      <c r="AH502" s="28" t="str">
        <f t="shared" si="3015"/>
        <v/>
      </c>
      <c r="AI502" s="28" t="str">
        <f t="shared" si="3015"/>
        <v/>
      </c>
      <c r="AJ502" s="28" t="str">
        <f t="shared" si="3015"/>
        <v/>
      </c>
      <c r="AK502" s="28" t="str">
        <f t="shared" si="3015"/>
        <v/>
      </c>
      <c r="AL502" s="28" t="str">
        <f t="shared" si="3015"/>
        <v/>
      </c>
      <c r="AM502" s="28" t="str">
        <f t="shared" si="11"/>
        <v/>
      </c>
      <c r="AN502" s="28" t="str">
        <f t="shared" ref="AN502:AQ502" si="3016">IFERROR(IF(FIND(AN$1,$F502)&gt;1,"Status - LGBT",""),"")</f>
        <v/>
      </c>
      <c r="AO502" s="28" t="str">
        <f t="shared" si="3016"/>
        <v/>
      </c>
      <c r="AP502" s="28" t="str">
        <f t="shared" si="3016"/>
        <v/>
      </c>
      <c r="AQ502" s="28" t="str">
        <f t="shared" si="3016"/>
        <v/>
      </c>
      <c r="AR502" s="28" t="str">
        <f t="shared" ref="AR502:AV502" si="3017">IFERROR(IF(FIND(AR$1,$F502)&gt;1,"BME",""),"")</f>
        <v/>
      </c>
      <c r="AS502" s="28" t="str">
        <f t="shared" si="3017"/>
        <v/>
      </c>
      <c r="AT502" s="28" t="str">
        <f t="shared" si="3017"/>
        <v/>
      </c>
      <c r="AU502" s="28" t="str">
        <f t="shared" si="3017"/>
        <v/>
      </c>
      <c r="AV502" s="28" t="str">
        <f t="shared" si="3017"/>
        <v/>
      </c>
      <c r="AW502" s="28" t="str">
        <f t="shared" ref="AW502:BC502" si="3018">IFERROR(IF(FIND(AW$1,$F502)&gt;1,AW$1,""),"")</f>
        <v/>
      </c>
      <c r="AX502" s="28" t="str">
        <f t="shared" si="3018"/>
        <v/>
      </c>
      <c r="AY502" s="28" t="str">
        <f t="shared" si="3018"/>
        <v/>
      </c>
      <c r="AZ502" s="28" t="str">
        <f t="shared" si="3018"/>
        <v/>
      </c>
      <c r="BA502" s="28" t="str">
        <f t="shared" si="3018"/>
        <v/>
      </c>
      <c r="BB502" s="28" t="str">
        <f t="shared" si="3018"/>
        <v/>
      </c>
      <c r="BC502" s="28" t="str">
        <f t="shared" si="3018"/>
        <v/>
      </c>
      <c r="BD502" s="28" t="str">
        <f t="shared" si="15"/>
        <v/>
      </c>
      <c r="BG502" s="2" t="s">
        <v>3984</v>
      </c>
      <c r="BI502" s="2" t="s">
        <v>399</v>
      </c>
      <c r="BJ502" s="28" t="str">
        <f t="shared" si="16"/>
        <v/>
      </c>
      <c r="BK502" s="28" t="str">
        <f t="shared" si="17"/>
        <v/>
      </c>
      <c r="BM502" s="2" t="s">
        <v>98</v>
      </c>
      <c r="BU502" s="50" t="s">
        <v>568</v>
      </c>
      <c r="BV502" s="12"/>
      <c r="BW502" s="12"/>
      <c r="BX502" s="12"/>
      <c r="BY502" s="42" t="str">
        <f t="shared" si="18"/>
        <v>LS6;</v>
      </c>
      <c r="BZ502" s="42"/>
    </row>
    <row r="503" spans="1:78" ht="15">
      <c r="A503" s="16" t="s">
        <v>37</v>
      </c>
      <c r="B503" s="28">
        <f>VLOOKUP(A503,Organisations!$A$2:$B$7,2,FALSE)</f>
        <v>2</v>
      </c>
      <c r="C503" s="16" t="s">
        <v>3985</v>
      </c>
      <c r="D503" s="16" t="s">
        <v>3986</v>
      </c>
      <c r="E503" s="28" t="str">
        <f t="shared" si="0"/>
        <v>Monday : 10.00am - 5.00pmTuesday : 8.30am - 7.00pmWednesday : 8.30am - 7.00pmThursday : 8.30am - 7.00pmFriday : 8.30am -</v>
      </c>
      <c r="F503" s="16" t="s">
        <v>3988</v>
      </c>
      <c r="G503" s="16" t="s">
        <v>68</v>
      </c>
      <c r="H503" s="54"/>
      <c r="K503" s="26" t="s">
        <v>3989</v>
      </c>
      <c r="L503" s="16" t="s">
        <v>3972</v>
      </c>
      <c r="M503" s="28" t="str">
        <f t="shared" ref="M503:Q503" si="3019">IFERROR(IF(FIND(M$1,$F503)&gt;1,"Age - Children",""),"")</f>
        <v/>
      </c>
      <c r="N503" s="28" t="str">
        <f t="shared" si="3019"/>
        <v/>
      </c>
      <c r="O503" s="28" t="str">
        <f t="shared" si="3019"/>
        <v/>
      </c>
      <c r="P503" s="28" t="str">
        <f t="shared" si="3019"/>
        <v/>
      </c>
      <c r="Q503" s="28" t="str">
        <f t="shared" si="3019"/>
        <v/>
      </c>
      <c r="R503" s="28" t="str">
        <f t="shared" ref="R503:T503" si="3020">IFERROR(IF(FIND(R$1,$F503)&gt;1,"Age - Elderly",""),"")</f>
        <v/>
      </c>
      <c r="S503" s="28" t="str">
        <f t="shared" si="3020"/>
        <v/>
      </c>
      <c r="T503" s="28" t="str">
        <f t="shared" si="3020"/>
        <v/>
      </c>
      <c r="U503" s="28" t="str">
        <f t="shared" si="3"/>
        <v/>
      </c>
      <c r="V503" s="28" t="str">
        <f t="shared" si="4"/>
        <v/>
      </c>
      <c r="X503" s="28" t="str">
        <f t="shared" si="5"/>
        <v/>
      </c>
      <c r="Y503" s="28" t="str">
        <f t="shared" si="6"/>
        <v/>
      </c>
      <c r="Z503" s="28" t="str">
        <f t="shared" si="7"/>
        <v/>
      </c>
      <c r="AB503" s="28" t="str">
        <f t="shared" si="8"/>
        <v/>
      </c>
      <c r="AD503" s="28" t="str">
        <f t="shared" si="9"/>
        <v/>
      </c>
      <c r="AG503" s="28" t="str">
        <f t="shared" ref="AG503:AL503" si="3021">IFERROR(IF(FIND(AG$1,$F503)&gt;1,AG$1,""),"")</f>
        <v/>
      </c>
      <c r="AH503" s="28" t="str">
        <f t="shared" si="3021"/>
        <v/>
      </c>
      <c r="AI503" s="28" t="str">
        <f t="shared" si="3021"/>
        <v/>
      </c>
      <c r="AJ503" s="28" t="str">
        <f t="shared" si="3021"/>
        <v/>
      </c>
      <c r="AK503" s="28" t="str">
        <f t="shared" si="3021"/>
        <v/>
      </c>
      <c r="AL503" s="28" t="str">
        <f t="shared" si="3021"/>
        <v/>
      </c>
      <c r="AM503" s="28" t="str">
        <f t="shared" si="11"/>
        <v/>
      </c>
      <c r="AN503" s="28" t="str">
        <f t="shared" ref="AN503:AQ503" si="3022">IFERROR(IF(FIND(AN$1,$F503)&gt;1,"Status - LGBT",""),"")</f>
        <v/>
      </c>
      <c r="AO503" s="28" t="str">
        <f t="shared" si="3022"/>
        <v/>
      </c>
      <c r="AP503" s="28" t="str">
        <f t="shared" si="3022"/>
        <v/>
      </c>
      <c r="AQ503" s="28" t="str">
        <f t="shared" si="3022"/>
        <v/>
      </c>
      <c r="AR503" s="28" t="str">
        <f t="shared" ref="AR503:AV503" si="3023">IFERROR(IF(FIND(AR$1,$F503)&gt;1,"BME",""),"")</f>
        <v/>
      </c>
      <c r="AS503" s="28" t="str">
        <f t="shared" si="3023"/>
        <v/>
      </c>
      <c r="AT503" s="28" t="str">
        <f t="shared" si="3023"/>
        <v/>
      </c>
      <c r="AU503" s="28" t="str">
        <f t="shared" si="3023"/>
        <v/>
      </c>
      <c r="AV503" s="28" t="str">
        <f t="shared" si="3023"/>
        <v/>
      </c>
      <c r="AW503" s="28" t="str">
        <f t="shared" ref="AW503:BC503" si="3024">IFERROR(IF(FIND(AW$1,$F503)&gt;1,AW$1,""),"")</f>
        <v/>
      </c>
      <c r="AX503" s="28" t="str">
        <f t="shared" si="3024"/>
        <v/>
      </c>
      <c r="AY503" s="28" t="str">
        <f t="shared" si="3024"/>
        <v/>
      </c>
      <c r="AZ503" s="28" t="str">
        <f t="shared" si="3024"/>
        <v/>
      </c>
      <c r="BA503" s="28" t="str">
        <f t="shared" si="3024"/>
        <v/>
      </c>
      <c r="BB503" s="28" t="str">
        <f t="shared" si="3024"/>
        <v/>
      </c>
      <c r="BC503" s="28" t="str">
        <f t="shared" si="3024"/>
        <v/>
      </c>
      <c r="BD503" s="28" t="str">
        <f t="shared" si="15"/>
        <v/>
      </c>
      <c r="BG503" s="2" t="s">
        <v>3990</v>
      </c>
      <c r="BI503" s="2" t="s">
        <v>3581</v>
      </c>
      <c r="BJ503" s="28" t="str">
        <f t="shared" si="16"/>
        <v>Leeds</v>
      </c>
      <c r="BK503" s="28" t="str">
        <f t="shared" si="17"/>
        <v>West Yorkshire</v>
      </c>
      <c r="BM503" s="2" t="s">
        <v>98</v>
      </c>
      <c r="BO503" s="2" t="s">
        <v>2863</v>
      </c>
      <c r="BP503" s="2" t="s">
        <v>2863</v>
      </c>
      <c r="BQ503" s="2" t="s">
        <v>2863</v>
      </c>
      <c r="BR503" s="2" t="s">
        <v>2863</v>
      </c>
      <c r="BS503" s="2" t="s">
        <v>2863</v>
      </c>
      <c r="BT503" s="2" t="s">
        <v>2863</v>
      </c>
      <c r="BU503" s="24"/>
      <c r="BV503" s="47" t="s">
        <v>575</v>
      </c>
      <c r="BW503" s="24"/>
      <c r="BX503" s="24"/>
      <c r="BY503" s="42" t="str">
        <f t="shared" si="18"/>
        <v>LS12</v>
      </c>
      <c r="BZ503" s="69"/>
    </row>
    <row r="504" spans="1:78" ht="15">
      <c r="A504" s="10" t="s">
        <v>37</v>
      </c>
      <c r="B504" s="28">
        <f>VLOOKUP(A504,Organisations!$A$2:$B$7,2,FALSE)</f>
        <v>2</v>
      </c>
      <c r="C504" s="10" t="s">
        <v>3991</v>
      </c>
      <c r="D504" s="10" t="s">
        <v>3992</v>
      </c>
      <c r="E504" s="28" t="str">
        <f t="shared" si="0"/>
        <v>Health Centre and related services in Armley. Our dedicated team are here to treat those minor ailments that occur as we</v>
      </c>
      <c r="F504" s="10" t="s">
        <v>3994</v>
      </c>
      <c r="G504" s="10" t="s">
        <v>68</v>
      </c>
      <c r="H504" s="11"/>
      <c r="K504" s="30" t="s">
        <v>3995</v>
      </c>
      <c r="L504" s="12"/>
      <c r="M504" s="28" t="str">
        <f t="shared" ref="M504:Q504" si="3025">IFERROR(IF(FIND(M$1,$F504)&gt;1,"Age - Children",""),"")</f>
        <v/>
      </c>
      <c r="N504" s="28" t="str">
        <f t="shared" si="3025"/>
        <v/>
      </c>
      <c r="O504" s="28" t="str">
        <f t="shared" si="3025"/>
        <v/>
      </c>
      <c r="P504" s="28" t="str">
        <f t="shared" si="3025"/>
        <v/>
      </c>
      <c r="Q504" s="28" t="str">
        <f t="shared" si="3025"/>
        <v/>
      </c>
      <c r="R504" s="28" t="str">
        <f t="shared" ref="R504:T504" si="3026">IFERROR(IF(FIND(R$1,$F504)&gt;1,"Age - Elderly",""),"")</f>
        <v/>
      </c>
      <c r="S504" s="28" t="str">
        <f t="shared" si="3026"/>
        <v/>
      </c>
      <c r="T504" s="28" t="str">
        <f t="shared" si="3026"/>
        <v/>
      </c>
      <c r="U504" s="28" t="str">
        <f t="shared" si="3"/>
        <v/>
      </c>
      <c r="V504" s="28" t="str">
        <f t="shared" si="4"/>
        <v/>
      </c>
      <c r="X504" s="28" t="str">
        <f t="shared" si="5"/>
        <v/>
      </c>
      <c r="Y504" s="28" t="str">
        <f t="shared" si="6"/>
        <v/>
      </c>
      <c r="Z504" s="28" t="str">
        <f t="shared" si="7"/>
        <v>Gender - Male</v>
      </c>
      <c r="AB504" s="28" t="str">
        <f t="shared" si="8"/>
        <v>Gender - Male</v>
      </c>
      <c r="AD504" s="28" t="str">
        <f t="shared" si="9"/>
        <v>Gender - Male;Gender - Male;</v>
      </c>
      <c r="AG504" s="28" t="str">
        <f t="shared" ref="AG504:AL504" si="3027">IFERROR(IF(FIND(AG$1,$F504)&gt;1,AG$1,""),"")</f>
        <v/>
      </c>
      <c r="AH504" s="28" t="str">
        <f t="shared" si="3027"/>
        <v/>
      </c>
      <c r="AI504" s="28" t="str">
        <f t="shared" si="3027"/>
        <v/>
      </c>
      <c r="AJ504" s="28" t="str">
        <f t="shared" si="3027"/>
        <v/>
      </c>
      <c r="AK504" s="28" t="str">
        <f t="shared" si="3027"/>
        <v/>
      </c>
      <c r="AL504" s="28" t="str">
        <f t="shared" si="3027"/>
        <v/>
      </c>
      <c r="AM504" s="28" t="str">
        <f t="shared" si="11"/>
        <v/>
      </c>
      <c r="AN504" s="28" t="str">
        <f t="shared" ref="AN504:AQ504" si="3028">IFERROR(IF(FIND(AN$1,$F504)&gt;1,"Status - LGBT",""),"")</f>
        <v/>
      </c>
      <c r="AO504" s="28" t="str">
        <f t="shared" si="3028"/>
        <v/>
      </c>
      <c r="AP504" s="28" t="str">
        <f t="shared" si="3028"/>
        <v/>
      </c>
      <c r="AQ504" s="28" t="str">
        <f t="shared" si="3028"/>
        <v/>
      </c>
      <c r="AR504" s="28" t="str">
        <f t="shared" ref="AR504:AV504" si="3029">IFERROR(IF(FIND(AR$1,$F504)&gt;1,"BME",""),"")</f>
        <v/>
      </c>
      <c r="AS504" s="28" t="str">
        <f t="shared" si="3029"/>
        <v/>
      </c>
      <c r="AT504" s="28" t="str">
        <f t="shared" si="3029"/>
        <v/>
      </c>
      <c r="AU504" s="28" t="str">
        <f t="shared" si="3029"/>
        <v/>
      </c>
      <c r="AV504" s="28" t="str">
        <f t="shared" si="3029"/>
        <v/>
      </c>
      <c r="AW504" s="28" t="str">
        <f t="shared" ref="AW504:BC504" si="3030">IFERROR(IF(FIND(AW$1,$F504)&gt;1,AW$1,""),"")</f>
        <v/>
      </c>
      <c r="AX504" s="28" t="str">
        <f t="shared" si="3030"/>
        <v/>
      </c>
      <c r="AY504" s="28" t="str">
        <f t="shared" si="3030"/>
        <v/>
      </c>
      <c r="AZ504" s="28" t="str">
        <f t="shared" si="3030"/>
        <v/>
      </c>
      <c r="BA504" s="28" t="str">
        <f t="shared" si="3030"/>
        <v/>
      </c>
      <c r="BB504" s="28" t="str">
        <f t="shared" si="3030"/>
        <v/>
      </c>
      <c r="BC504" s="28" t="str">
        <f t="shared" si="3030"/>
        <v/>
      </c>
      <c r="BD504" s="28" t="str">
        <f t="shared" si="15"/>
        <v/>
      </c>
      <c r="BG504" s="2" t="s">
        <v>3996</v>
      </c>
      <c r="BI504" s="2" t="s">
        <v>3269</v>
      </c>
      <c r="BJ504" s="28" t="str">
        <f t="shared" si="16"/>
        <v>Leeds</v>
      </c>
      <c r="BK504" s="28" t="str">
        <f t="shared" si="17"/>
        <v>West Yorkshire</v>
      </c>
      <c r="BM504" s="2" t="s">
        <v>98</v>
      </c>
      <c r="BU504" s="50" t="s">
        <v>575</v>
      </c>
      <c r="BV504" s="12"/>
      <c r="BW504" s="12"/>
      <c r="BX504" s="12"/>
      <c r="BY504" s="42" t="str">
        <f t="shared" si="18"/>
        <v>Gender - Male;Gender - Male;;LS12;</v>
      </c>
      <c r="BZ504" s="42"/>
    </row>
    <row r="505" spans="1:78" ht="15">
      <c r="A505" s="16" t="s">
        <v>37</v>
      </c>
      <c r="B505" s="28">
        <f>VLOOKUP(A505,Organisations!$A$2:$B$7,2,FALSE)</f>
        <v>2</v>
      </c>
      <c r="C505" s="16" t="s">
        <v>3997</v>
      </c>
      <c r="D505" s="16" t="s">
        <v>3998</v>
      </c>
      <c r="E505" s="28" t="str">
        <f t="shared" si="0"/>
        <v xml:space="preserve">Advice on a range of Council services face to face.
 Job Shop located at Armley One Shop providing Information, support </v>
      </c>
      <c r="F505" s="16" t="s">
        <v>19359</v>
      </c>
      <c r="G505" s="16" t="s">
        <v>68</v>
      </c>
      <c r="H505" s="17"/>
      <c r="K505" s="26" t="s">
        <v>4001</v>
      </c>
      <c r="L505" s="16" t="s">
        <v>3567</v>
      </c>
      <c r="M505" s="28" t="str">
        <f t="shared" ref="M505:Q505" si="3031">IFERROR(IF(FIND(M$1,$F505)&gt;1,"Age - Children",""),"")</f>
        <v/>
      </c>
      <c r="N505" s="28" t="str">
        <f t="shared" si="3031"/>
        <v/>
      </c>
      <c r="O505" s="28" t="str">
        <f t="shared" si="3031"/>
        <v/>
      </c>
      <c r="P505" s="28" t="str">
        <f t="shared" si="3031"/>
        <v/>
      </c>
      <c r="Q505" s="28" t="str">
        <f t="shared" si="3031"/>
        <v/>
      </c>
      <c r="R505" s="28" t="str">
        <f t="shared" ref="R505:T505" si="3032">IFERROR(IF(FIND(R$1,$F505)&gt;1,"Age - Elderly",""),"")</f>
        <v/>
      </c>
      <c r="S505" s="28" t="str">
        <f t="shared" si="3032"/>
        <v/>
      </c>
      <c r="T505" s="28" t="str">
        <f t="shared" si="3032"/>
        <v/>
      </c>
      <c r="U505" s="28" t="str">
        <f t="shared" si="3"/>
        <v/>
      </c>
      <c r="V505" s="28" t="str">
        <f t="shared" si="4"/>
        <v/>
      </c>
      <c r="X505" s="28" t="str">
        <f t="shared" si="5"/>
        <v/>
      </c>
      <c r="Y505" s="28" t="str">
        <f t="shared" si="6"/>
        <v/>
      </c>
      <c r="Z505" s="28" t="str">
        <f t="shared" si="7"/>
        <v>Gender - Male</v>
      </c>
      <c r="AB505" s="28" t="str">
        <f t="shared" si="8"/>
        <v/>
      </c>
      <c r="AD505" s="28" t="str">
        <f t="shared" si="9"/>
        <v>Gender - Male;</v>
      </c>
      <c r="AG505" s="28" t="str">
        <f t="shared" ref="AG505:AL505" si="3033">IFERROR(IF(FIND(AG$1,$F505)&gt;1,AG$1,""),"")</f>
        <v/>
      </c>
      <c r="AH505" s="28" t="str">
        <f t="shared" si="3033"/>
        <v/>
      </c>
      <c r="AI505" s="28" t="str">
        <f t="shared" si="3033"/>
        <v/>
      </c>
      <c r="AJ505" s="28" t="str">
        <f t="shared" si="3033"/>
        <v/>
      </c>
      <c r="AK505" s="28" t="str">
        <f t="shared" si="3033"/>
        <v/>
      </c>
      <c r="AL505" s="28" t="str">
        <f t="shared" si="3033"/>
        <v/>
      </c>
      <c r="AM505" s="28" t="str">
        <f t="shared" si="11"/>
        <v/>
      </c>
      <c r="AN505" s="28" t="str">
        <f t="shared" ref="AN505:AQ505" si="3034">IFERROR(IF(FIND(AN$1,$F505)&gt;1,"Status - LGBT",""),"")</f>
        <v/>
      </c>
      <c r="AO505" s="28" t="str">
        <f t="shared" si="3034"/>
        <v/>
      </c>
      <c r="AP505" s="28" t="str">
        <f t="shared" si="3034"/>
        <v/>
      </c>
      <c r="AQ505" s="28" t="str">
        <f t="shared" si="3034"/>
        <v/>
      </c>
      <c r="AR505" s="28" t="str">
        <f t="shared" ref="AR505:AV505" si="3035">IFERROR(IF(FIND(AR$1,$F505)&gt;1,"BME",""),"")</f>
        <v/>
      </c>
      <c r="AS505" s="28" t="str">
        <f t="shared" si="3035"/>
        <v/>
      </c>
      <c r="AT505" s="28" t="str">
        <f t="shared" si="3035"/>
        <v/>
      </c>
      <c r="AU505" s="28" t="str">
        <f t="shared" si="3035"/>
        <v/>
      </c>
      <c r="AV505" s="28" t="str">
        <f t="shared" si="3035"/>
        <v/>
      </c>
      <c r="AW505" s="28" t="str">
        <f t="shared" ref="AW505:BC505" si="3036">IFERROR(IF(FIND(AW$1,$F505)&gt;1,AW$1,""),"")</f>
        <v/>
      </c>
      <c r="AX505" s="28" t="str">
        <f t="shared" si="3036"/>
        <v/>
      </c>
      <c r="AY505" s="28" t="str">
        <f t="shared" si="3036"/>
        <v/>
      </c>
      <c r="AZ505" s="28" t="str">
        <f t="shared" si="3036"/>
        <v/>
      </c>
      <c r="BA505" s="28" t="str">
        <f t="shared" si="3036"/>
        <v/>
      </c>
      <c r="BB505" s="28" t="str">
        <f t="shared" si="3036"/>
        <v/>
      </c>
      <c r="BC505" s="28" t="str">
        <f t="shared" si="3036"/>
        <v/>
      </c>
      <c r="BD505" s="28" t="str">
        <f t="shared" si="15"/>
        <v/>
      </c>
      <c r="BG505" s="2" t="s">
        <v>4002</v>
      </c>
      <c r="BI505" s="2" t="s">
        <v>3581</v>
      </c>
      <c r="BJ505" s="28" t="str">
        <f t="shared" si="16"/>
        <v>Leeds</v>
      </c>
      <c r="BK505" s="28" t="str">
        <f t="shared" si="17"/>
        <v>West Yorkshire</v>
      </c>
      <c r="BM505" s="2" t="s">
        <v>98</v>
      </c>
      <c r="BU505" s="18"/>
      <c r="BV505" s="47" t="s">
        <v>575</v>
      </c>
      <c r="BW505" s="18"/>
      <c r="BX505" s="18"/>
      <c r="BY505" s="42" t="str">
        <f t="shared" si="18"/>
        <v>Gender - Male;;LS12</v>
      </c>
      <c r="BZ505" s="43"/>
    </row>
    <row r="506" spans="1:78" ht="15">
      <c r="A506" s="10" t="s">
        <v>37</v>
      </c>
      <c r="B506" s="28">
        <f>VLOOKUP(A506,Organisations!$A$2:$B$7,2,FALSE)</f>
        <v>2</v>
      </c>
      <c r="C506" s="10" t="s">
        <v>4003</v>
      </c>
      <c r="D506" s="10" t="s">
        <v>4004</v>
      </c>
      <c r="E506" s="28" t="str">
        <f t="shared" si="0"/>
        <v>The park is suitable for the majority of wheel chairs except paths leading through woodland down to the Leeds and Liverp</v>
      </c>
      <c r="F506" s="10" t="s">
        <v>4006</v>
      </c>
      <c r="G506" s="10" t="s">
        <v>68</v>
      </c>
      <c r="H506" s="11"/>
      <c r="K506" s="30" t="s">
        <v>4007</v>
      </c>
      <c r="L506" s="10" t="s">
        <v>3931</v>
      </c>
      <c r="M506" s="28" t="str">
        <f t="shared" ref="M506:Q506" si="3037">IFERROR(IF(FIND(M$1,$F506)&gt;1,"Age - Children",""),"")</f>
        <v/>
      </c>
      <c r="N506" s="28" t="str">
        <f t="shared" si="3037"/>
        <v/>
      </c>
      <c r="O506" s="28" t="str">
        <f t="shared" si="3037"/>
        <v/>
      </c>
      <c r="P506" s="28" t="str">
        <f t="shared" si="3037"/>
        <v/>
      </c>
      <c r="Q506" s="28" t="str">
        <f t="shared" si="3037"/>
        <v/>
      </c>
      <c r="R506" s="28" t="str">
        <f t="shared" ref="R506:T506" si="3038">IFERROR(IF(FIND(R$1,$F506)&gt;1,"Age - Elderly",""),"")</f>
        <v/>
      </c>
      <c r="S506" s="28" t="str">
        <f t="shared" si="3038"/>
        <v/>
      </c>
      <c r="T506" s="28" t="str">
        <f t="shared" si="3038"/>
        <v/>
      </c>
      <c r="U506" s="28" t="str">
        <f t="shared" si="3"/>
        <v/>
      </c>
      <c r="V506" s="28" t="str">
        <f t="shared" si="4"/>
        <v/>
      </c>
      <c r="X506" s="28" t="str">
        <f t="shared" si="5"/>
        <v/>
      </c>
      <c r="Y506" s="28" t="str">
        <f t="shared" si="6"/>
        <v/>
      </c>
      <c r="Z506" s="28" t="str">
        <f t="shared" si="7"/>
        <v/>
      </c>
      <c r="AB506" s="28" t="str">
        <f t="shared" si="8"/>
        <v/>
      </c>
      <c r="AD506" s="28" t="str">
        <f t="shared" si="9"/>
        <v/>
      </c>
      <c r="AG506" s="28" t="str">
        <f t="shared" ref="AG506:AL506" si="3039">IFERROR(IF(FIND(AG$1,$F506)&gt;1,AG$1,""),"")</f>
        <v/>
      </c>
      <c r="AH506" s="28" t="str">
        <f t="shared" si="3039"/>
        <v/>
      </c>
      <c r="AI506" s="28" t="str">
        <f t="shared" si="3039"/>
        <v/>
      </c>
      <c r="AJ506" s="28" t="str">
        <f t="shared" si="3039"/>
        <v/>
      </c>
      <c r="AK506" s="28" t="str">
        <f t="shared" si="3039"/>
        <v/>
      </c>
      <c r="AL506" s="28" t="str">
        <f t="shared" si="3039"/>
        <v/>
      </c>
      <c r="AM506" s="28" t="str">
        <f t="shared" si="11"/>
        <v/>
      </c>
      <c r="AN506" s="28" t="str">
        <f t="shared" ref="AN506:AQ506" si="3040">IFERROR(IF(FIND(AN$1,$F506)&gt;1,"Status - LGBT",""),"")</f>
        <v/>
      </c>
      <c r="AO506" s="28" t="str">
        <f t="shared" si="3040"/>
        <v/>
      </c>
      <c r="AP506" s="28" t="str">
        <f t="shared" si="3040"/>
        <v/>
      </c>
      <c r="AQ506" s="28" t="str">
        <f t="shared" si="3040"/>
        <v/>
      </c>
      <c r="AR506" s="28" t="str">
        <f t="shared" ref="AR506:AV506" si="3041">IFERROR(IF(FIND(AR$1,$F506)&gt;1,"BME",""),"")</f>
        <v/>
      </c>
      <c r="AS506" s="28" t="str">
        <f t="shared" si="3041"/>
        <v/>
      </c>
      <c r="AT506" s="28" t="str">
        <f t="shared" si="3041"/>
        <v/>
      </c>
      <c r="AU506" s="28" t="str">
        <f t="shared" si="3041"/>
        <v/>
      </c>
      <c r="AV506" s="28" t="str">
        <f t="shared" si="3041"/>
        <v/>
      </c>
      <c r="AW506" s="28" t="str">
        <f t="shared" ref="AW506:BC506" si="3042">IFERROR(IF(FIND(AW$1,$F506)&gt;1,AW$1,""),"")</f>
        <v/>
      </c>
      <c r="AX506" s="28" t="str">
        <f t="shared" si="3042"/>
        <v/>
      </c>
      <c r="AY506" s="28" t="str">
        <f t="shared" si="3042"/>
        <v/>
      </c>
      <c r="AZ506" s="28" t="str">
        <f t="shared" si="3042"/>
        <v/>
      </c>
      <c r="BA506" s="28" t="str">
        <f t="shared" si="3042"/>
        <v/>
      </c>
      <c r="BB506" s="28" t="str">
        <f t="shared" si="3042"/>
        <v/>
      </c>
      <c r="BC506" s="28" t="str">
        <f t="shared" si="3042"/>
        <v/>
      </c>
      <c r="BD506" s="28" t="str">
        <f t="shared" si="15"/>
        <v/>
      </c>
      <c r="BG506" s="2" t="s">
        <v>4008</v>
      </c>
      <c r="BI506" s="2" t="s">
        <v>3594</v>
      </c>
      <c r="BJ506" s="28" t="str">
        <f t="shared" si="16"/>
        <v>Leeds</v>
      </c>
      <c r="BK506" s="28" t="str">
        <f t="shared" si="17"/>
        <v>West Yorkshire</v>
      </c>
      <c r="BM506" s="2" t="s">
        <v>98</v>
      </c>
      <c r="BU506" s="12"/>
      <c r="BV506" s="50" t="s">
        <v>575</v>
      </c>
      <c r="BW506" s="12"/>
      <c r="BX506" s="12"/>
      <c r="BY506" s="42" t="str">
        <f t="shared" si="18"/>
        <v>LS12</v>
      </c>
      <c r="BZ506" s="42"/>
    </row>
    <row r="507" spans="1:78" ht="15">
      <c r="A507" s="16" t="s">
        <v>37</v>
      </c>
      <c r="B507" s="28">
        <f>VLOOKUP(A507,Organisations!$A$2:$B$7,2,FALSE)</f>
        <v>2</v>
      </c>
      <c r="C507" s="16" t="s">
        <v>4009</v>
      </c>
      <c r="D507" s="16" t="s">
        <v>4010</v>
      </c>
      <c r="E507" s="28" t="str">
        <f t="shared" si="0"/>
        <v>Leeds City Council Leisure Centre based in Armley.</v>
      </c>
      <c r="F507" s="16" t="s">
        <v>4011</v>
      </c>
      <c r="G507" s="16" t="s">
        <v>68</v>
      </c>
      <c r="H507" s="17"/>
      <c r="K507" s="26" t="s">
        <v>4012</v>
      </c>
      <c r="L507" s="16" t="s">
        <v>4013</v>
      </c>
      <c r="M507" s="28" t="str">
        <f t="shared" ref="M507:Q507" si="3043">IFERROR(IF(FIND(M$1,$F507)&gt;1,"Age - Children",""),"")</f>
        <v/>
      </c>
      <c r="N507" s="28" t="str">
        <f t="shared" si="3043"/>
        <v/>
      </c>
      <c r="O507" s="28" t="str">
        <f t="shared" si="3043"/>
        <v/>
      </c>
      <c r="P507" s="28" t="str">
        <f t="shared" si="3043"/>
        <v/>
      </c>
      <c r="Q507" s="28" t="str">
        <f t="shared" si="3043"/>
        <v/>
      </c>
      <c r="R507" s="28" t="str">
        <f t="shared" ref="R507:T507" si="3044">IFERROR(IF(FIND(R$1,$F507)&gt;1,"Age - Elderly",""),"")</f>
        <v/>
      </c>
      <c r="S507" s="28" t="str">
        <f t="shared" si="3044"/>
        <v/>
      </c>
      <c r="T507" s="28" t="str">
        <f t="shared" si="3044"/>
        <v/>
      </c>
      <c r="U507" s="28" t="str">
        <f t="shared" si="3"/>
        <v/>
      </c>
      <c r="V507" s="28" t="str">
        <f t="shared" si="4"/>
        <v/>
      </c>
      <c r="X507" s="28" t="str">
        <f t="shared" si="5"/>
        <v/>
      </c>
      <c r="Y507" s="28" t="str">
        <f t="shared" si="6"/>
        <v/>
      </c>
      <c r="Z507" s="28" t="str">
        <f t="shared" si="7"/>
        <v/>
      </c>
      <c r="AB507" s="28" t="str">
        <f t="shared" si="8"/>
        <v/>
      </c>
      <c r="AD507" s="28" t="str">
        <f t="shared" si="9"/>
        <v/>
      </c>
      <c r="AG507" s="28" t="str">
        <f t="shared" ref="AG507:AL507" si="3045">IFERROR(IF(FIND(AG$1,$F507)&gt;1,AG$1,""),"")</f>
        <v/>
      </c>
      <c r="AH507" s="28" t="str">
        <f t="shared" si="3045"/>
        <v/>
      </c>
      <c r="AI507" s="28" t="str">
        <f t="shared" si="3045"/>
        <v/>
      </c>
      <c r="AJ507" s="28" t="str">
        <f t="shared" si="3045"/>
        <v/>
      </c>
      <c r="AK507" s="28" t="str">
        <f t="shared" si="3045"/>
        <v/>
      </c>
      <c r="AL507" s="28" t="str">
        <f t="shared" si="3045"/>
        <v/>
      </c>
      <c r="AM507" s="28" t="str">
        <f t="shared" si="11"/>
        <v/>
      </c>
      <c r="AN507" s="28" t="str">
        <f t="shared" ref="AN507:AQ507" si="3046">IFERROR(IF(FIND(AN$1,$F507)&gt;1,"Status - LGBT",""),"")</f>
        <v/>
      </c>
      <c r="AO507" s="28" t="str">
        <f t="shared" si="3046"/>
        <v/>
      </c>
      <c r="AP507" s="28" t="str">
        <f t="shared" si="3046"/>
        <v/>
      </c>
      <c r="AQ507" s="28" t="str">
        <f t="shared" si="3046"/>
        <v/>
      </c>
      <c r="AR507" s="28" t="str">
        <f t="shared" ref="AR507:AV507" si="3047">IFERROR(IF(FIND(AR$1,$F507)&gt;1,"BME",""),"")</f>
        <v/>
      </c>
      <c r="AS507" s="28" t="str">
        <f t="shared" si="3047"/>
        <v/>
      </c>
      <c r="AT507" s="28" t="str">
        <f t="shared" si="3047"/>
        <v/>
      </c>
      <c r="AU507" s="28" t="str">
        <f t="shared" si="3047"/>
        <v/>
      </c>
      <c r="AV507" s="28" t="str">
        <f t="shared" si="3047"/>
        <v/>
      </c>
      <c r="AW507" s="28" t="str">
        <f t="shared" ref="AW507:BC507" si="3048">IFERROR(IF(FIND(AW$1,$F507)&gt;1,AW$1,""),"")</f>
        <v/>
      </c>
      <c r="AX507" s="28" t="str">
        <f t="shared" si="3048"/>
        <v/>
      </c>
      <c r="AY507" s="28" t="str">
        <f t="shared" si="3048"/>
        <v/>
      </c>
      <c r="AZ507" s="28" t="str">
        <f t="shared" si="3048"/>
        <v/>
      </c>
      <c r="BA507" s="28" t="str">
        <f t="shared" si="3048"/>
        <v/>
      </c>
      <c r="BB507" s="28" t="str">
        <f t="shared" si="3048"/>
        <v/>
      </c>
      <c r="BC507" s="28" t="str">
        <f t="shared" si="3048"/>
        <v/>
      </c>
      <c r="BD507" s="28" t="str">
        <f t="shared" si="15"/>
        <v/>
      </c>
      <c r="BG507" s="2" t="s">
        <v>4014</v>
      </c>
      <c r="BI507" s="2" t="s">
        <v>3601</v>
      </c>
      <c r="BJ507" s="28" t="str">
        <f t="shared" si="16"/>
        <v>Leeds</v>
      </c>
      <c r="BK507" s="28" t="str">
        <f t="shared" si="17"/>
        <v>West Yorkshire</v>
      </c>
      <c r="BM507" s="2" t="s">
        <v>98</v>
      </c>
      <c r="BU507" s="47" t="s">
        <v>19342</v>
      </c>
      <c r="BV507" s="18"/>
      <c r="BW507" s="18"/>
      <c r="BX507" s="18"/>
      <c r="BY507" s="42" t="str">
        <f t="shared" si="18"/>
        <v>BD11;BD4;LS10;LS11;LS12;LS13;LS14;LS15;LS16;LS17;LS18;LS19;LS1;LS20;LS21;LS22;LS23;LS24;LS25;LS26;LS27;LS28;LS29;LS2;LS3;LS4;LS5;LS6;LS7;LS88;LS8;LS99;LS9;WF10;WF3;</v>
      </c>
      <c r="BZ507" s="43"/>
    </row>
    <row r="508" spans="1:78" ht="15">
      <c r="A508" s="10" t="s">
        <v>37</v>
      </c>
      <c r="B508" s="28">
        <f>VLOOKUP(A508,Organisations!$A$2:$B$7,2,FALSE)</f>
        <v>2</v>
      </c>
      <c r="C508" s="10" t="s">
        <v>4015</v>
      </c>
      <c r="D508" s="10" t="s">
        <v>4015</v>
      </c>
      <c r="E508" s="28" t="str">
        <f t="shared" si="0"/>
        <v>Popular Art sessions lead by tutor on 3rd Monday of the month</v>
      </c>
      <c r="F508" s="10" t="s">
        <v>4016</v>
      </c>
      <c r="G508" s="10" t="s">
        <v>68</v>
      </c>
      <c r="H508" s="53"/>
      <c r="K508" s="30" t="s">
        <v>19360</v>
      </c>
      <c r="L508" s="10" t="s">
        <v>4018</v>
      </c>
      <c r="M508" s="28" t="str">
        <f t="shared" ref="M508:Q508" si="3049">IFERROR(IF(FIND(M$1,$F508)&gt;1,"Age - Children",""),"")</f>
        <v/>
      </c>
      <c r="N508" s="28" t="str">
        <f t="shared" si="3049"/>
        <v/>
      </c>
      <c r="O508" s="28" t="str">
        <f t="shared" si="3049"/>
        <v/>
      </c>
      <c r="P508" s="28" t="str">
        <f t="shared" si="3049"/>
        <v/>
      </c>
      <c r="Q508" s="28" t="str">
        <f t="shared" si="3049"/>
        <v/>
      </c>
      <c r="R508" s="28" t="str">
        <f t="shared" ref="R508:T508" si="3050">IFERROR(IF(FIND(R$1,$F508)&gt;1,"Age - Elderly",""),"")</f>
        <v/>
      </c>
      <c r="S508" s="28" t="str">
        <f t="shared" si="3050"/>
        <v/>
      </c>
      <c r="T508" s="28" t="str">
        <f t="shared" si="3050"/>
        <v/>
      </c>
      <c r="U508" s="28" t="str">
        <f t="shared" si="3"/>
        <v/>
      </c>
      <c r="V508" s="28" t="str">
        <f t="shared" si="4"/>
        <v/>
      </c>
      <c r="X508" s="28" t="str">
        <f t="shared" si="5"/>
        <v/>
      </c>
      <c r="Y508" s="28" t="str">
        <f t="shared" si="6"/>
        <v/>
      </c>
      <c r="Z508" s="28" t="str">
        <f t="shared" si="7"/>
        <v/>
      </c>
      <c r="AB508" s="28" t="str">
        <f t="shared" si="8"/>
        <v/>
      </c>
      <c r="AD508" s="28" t="str">
        <f t="shared" si="9"/>
        <v/>
      </c>
      <c r="AG508" s="28" t="str">
        <f t="shared" ref="AG508:AL508" si="3051">IFERROR(IF(FIND(AG$1,$F508)&gt;1,AG$1,""),"")</f>
        <v/>
      </c>
      <c r="AH508" s="28" t="str">
        <f t="shared" si="3051"/>
        <v/>
      </c>
      <c r="AI508" s="28" t="str">
        <f t="shared" si="3051"/>
        <v/>
      </c>
      <c r="AJ508" s="28" t="str">
        <f t="shared" si="3051"/>
        <v/>
      </c>
      <c r="AK508" s="28" t="str">
        <f t="shared" si="3051"/>
        <v/>
      </c>
      <c r="AL508" s="28" t="str">
        <f t="shared" si="3051"/>
        <v/>
      </c>
      <c r="AM508" s="28" t="str">
        <f t="shared" si="11"/>
        <v/>
      </c>
      <c r="AN508" s="28" t="str">
        <f t="shared" ref="AN508:AQ508" si="3052">IFERROR(IF(FIND(AN$1,$F508)&gt;1,"Status - LGBT",""),"")</f>
        <v/>
      </c>
      <c r="AO508" s="28" t="str">
        <f t="shared" si="3052"/>
        <v/>
      </c>
      <c r="AP508" s="28" t="str">
        <f t="shared" si="3052"/>
        <v/>
      </c>
      <c r="AQ508" s="28" t="str">
        <f t="shared" si="3052"/>
        <v/>
      </c>
      <c r="AR508" s="28" t="str">
        <f t="shared" ref="AR508:AV508" si="3053">IFERROR(IF(FIND(AR$1,$F508)&gt;1,"BME",""),"")</f>
        <v/>
      </c>
      <c r="AS508" s="28" t="str">
        <f t="shared" si="3053"/>
        <v/>
      </c>
      <c r="AT508" s="28" t="str">
        <f t="shared" si="3053"/>
        <v/>
      </c>
      <c r="AU508" s="28" t="str">
        <f t="shared" si="3053"/>
        <v/>
      </c>
      <c r="AV508" s="28" t="str">
        <f t="shared" si="3053"/>
        <v/>
      </c>
      <c r="AW508" s="28" t="str">
        <f t="shared" ref="AW508:BC508" si="3054">IFERROR(IF(FIND(AW$1,$F508)&gt;1,AW$1,""),"")</f>
        <v/>
      </c>
      <c r="AX508" s="28" t="str">
        <f t="shared" si="3054"/>
        <v/>
      </c>
      <c r="AY508" s="28" t="str">
        <f t="shared" si="3054"/>
        <v/>
      </c>
      <c r="AZ508" s="28" t="str">
        <f t="shared" si="3054"/>
        <v/>
      </c>
      <c r="BA508" s="28" t="str">
        <f t="shared" si="3054"/>
        <v/>
      </c>
      <c r="BB508" s="28" t="str">
        <f t="shared" si="3054"/>
        <v/>
      </c>
      <c r="BC508" s="28" t="str">
        <f t="shared" si="3054"/>
        <v/>
      </c>
      <c r="BD508" s="28" t="str">
        <f t="shared" si="15"/>
        <v/>
      </c>
      <c r="BG508" s="2" t="s">
        <v>4019</v>
      </c>
      <c r="BI508" s="2" t="s">
        <v>1947</v>
      </c>
      <c r="BJ508" s="28" t="str">
        <f t="shared" si="16"/>
        <v/>
      </c>
      <c r="BK508" s="28" t="str">
        <f t="shared" si="17"/>
        <v/>
      </c>
      <c r="BM508" s="2" t="s">
        <v>98</v>
      </c>
      <c r="BN508" s="2" t="s">
        <v>2863</v>
      </c>
      <c r="BU508" s="12"/>
      <c r="BV508" s="50" t="s">
        <v>586</v>
      </c>
      <c r="BW508" s="12"/>
      <c r="BX508" s="12"/>
      <c r="BY508" s="42" t="str">
        <f t="shared" si="18"/>
        <v>LS17</v>
      </c>
      <c r="BZ508" s="42"/>
    </row>
    <row r="509" spans="1:78" ht="15">
      <c r="A509" s="16" t="s">
        <v>37</v>
      </c>
      <c r="B509" s="28">
        <f>VLOOKUP(A509,Organisations!$A$2:$B$7,2,FALSE)</f>
        <v>2</v>
      </c>
      <c r="C509" s="16" t="s">
        <v>4020</v>
      </c>
      <c r="D509" s="16" t="s">
        <v>4021</v>
      </c>
      <c r="E509" s="28" t="str">
        <f t="shared" si="0"/>
        <v>Painting &amp; Drawing activites inspired by the work of previous art classes at Burmantofts Senior Action. 
 Friday 10.00</v>
      </c>
      <c r="F509" s="16" t="s">
        <v>19361</v>
      </c>
      <c r="G509" s="16" t="s">
        <v>3684</v>
      </c>
      <c r="H509" s="58" t="s">
        <v>4024</v>
      </c>
      <c r="K509" s="26" t="s">
        <v>4025</v>
      </c>
      <c r="L509" s="16" t="s">
        <v>4026</v>
      </c>
      <c r="M509" s="28" t="str">
        <f t="shared" ref="M509:Q509" si="3055">IFERROR(IF(FIND(M$1,$F509)&gt;1,"Age - Children",""),"")</f>
        <v/>
      </c>
      <c r="N509" s="28" t="str">
        <f t="shared" si="3055"/>
        <v/>
      </c>
      <c r="O509" s="28" t="str">
        <f t="shared" si="3055"/>
        <v/>
      </c>
      <c r="P509" s="28" t="str">
        <f t="shared" si="3055"/>
        <v/>
      </c>
      <c r="Q509" s="28" t="str">
        <f t="shared" si="3055"/>
        <v/>
      </c>
      <c r="R509" s="28" t="str">
        <f t="shared" ref="R509:T509" si="3056">IFERROR(IF(FIND(R$1,$F509)&gt;1,"Age - Elderly",""),"")</f>
        <v/>
      </c>
      <c r="S509" s="28" t="str">
        <f t="shared" si="3056"/>
        <v/>
      </c>
      <c r="T509" s="28" t="str">
        <f t="shared" si="3056"/>
        <v/>
      </c>
      <c r="U509" s="28" t="str">
        <f t="shared" si="3"/>
        <v/>
      </c>
      <c r="V509" s="28" t="str">
        <f t="shared" si="4"/>
        <v/>
      </c>
      <c r="X509" s="28" t="str">
        <f t="shared" si="5"/>
        <v/>
      </c>
      <c r="Y509" s="28" t="str">
        <f t="shared" si="6"/>
        <v/>
      </c>
      <c r="Z509" s="28" t="str">
        <f t="shared" si="7"/>
        <v/>
      </c>
      <c r="AB509" s="28" t="str">
        <f t="shared" si="8"/>
        <v>Gender - Male</v>
      </c>
      <c r="AD509" s="28" t="str">
        <f t="shared" si="9"/>
        <v>Gender - Male;</v>
      </c>
      <c r="AG509" s="28" t="str">
        <f t="shared" ref="AG509:AL509" si="3057">IFERROR(IF(FIND(AG$1,$F509)&gt;1,AG$1,""),"")</f>
        <v/>
      </c>
      <c r="AH509" s="28" t="str">
        <f t="shared" si="3057"/>
        <v/>
      </c>
      <c r="AI509" s="28" t="str">
        <f t="shared" si="3057"/>
        <v/>
      </c>
      <c r="AJ509" s="28" t="str">
        <f t="shared" si="3057"/>
        <v/>
      </c>
      <c r="AK509" s="28" t="str">
        <f t="shared" si="3057"/>
        <v/>
      </c>
      <c r="AL509" s="28" t="str">
        <f t="shared" si="3057"/>
        <v/>
      </c>
      <c r="AM509" s="28" t="str">
        <f t="shared" si="11"/>
        <v/>
      </c>
      <c r="AN509" s="28" t="str">
        <f t="shared" ref="AN509:AQ509" si="3058">IFERROR(IF(FIND(AN$1,$F509)&gt;1,"Status - LGBT",""),"")</f>
        <v/>
      </c>
      <c r="AO509" s="28" t="str">
        <f t="shared" si="3058"/>
        <v/>
      </c>
      <c r="AP509" s="28" t="str">
        <f t="shared" si="3058"/>
        <v/>
      </c>
      <c r="AQ509" s="28" t="str">
        <f t="shared" si="3058"/>
        <v/>
      </c>
      <c r="AR509" s="28" t="str">
        <f t="shared" ref="AR509:AV509" si="3059">IFERROR(IF(FIND(AR$1,$F509)&gt;1,"BME",""),"")</f>
        <v/>
      </c>
      <c r="AS509" s="28" t="str">
        <f t="shared" si="3059"/>
        <v/>
      </c>
      <c r="AT509" s="28" t="str">
        <f t="shared" si="3059"/>
        <v/>
      </c>
      <c r="AU509" s="28" t="str">
        <f t="shared" si="3059"/>
        <v/>
      </c>
      <c r="AV509" s="28" t="str">
        <f t="shared" si="3059"/>
        <v/>
      </c>
      <c r="AW509" s="28" t="str">
        <f t="shared" ref="AW509:BC509" si="3060">IFERROR(IF(FIND(AW$1,$F509)&gt;1,AW$1,""),"")</f>
        <v/>
      </c>
      <c r="AX509" s="28" t="str">
        <f t="shared" si="3060"/>
        <v/>
      </c>
      <c r="AY509" s="28" t="str">
        <f t="shared" si="3060"/>
        <v/>
      </c>
      <c r="AZ509" s="28" t="str">
        <f t="shared" si="3060"/>
        <v/>
      </c>
      <c r="BA509" s="28" t="str">
        <f t="shared" si="3060"/>
        <v/>
      </c>
      <c r="BB509" s="28" t="str">
        <f t="shared" si="3060"/>
        <v/>
      </c>
      <c r="BC509" s="28" t="str">
        <f t="shared" si="3060"/>
        <v/>
      </c>
      <c r="BD509" s="28" t="str">
        <f t="shared" si="15"/>
        <v/>
      </c>
      <c r="BG509" s="2" t="s">
        <v>4027</v>
      </c>
      <c r="BI509" s="2" t="s">
        <v>3613</v>
      </c>
      <c r="BJ509" s="28" t="str">
        <f t="shared" si="16"/>
        <v>Leeds</v>
      </c>
      <c r="BK509" s="28" t="str">
        <f t="shared" si="17"/>
        <v>West Yorkshire</v>
      </c>
      <c r="BM509" s="2" t="s">
        <v>98</v>
      </c>
      <c r="BR509" s="2" t="s">
        <v>2863</v>
      </c>
      <c r="BU509" s="18"/>
      <c r="BV509" s="47" t="s">
        <v>572</v>
      </c>
      <c r="BW509" s="18"/>
      <c r="BX509" s="18"/>
      <c r="BY509" s="42" t="str">
        <f t="shared" si="18"/>
        <v>Gender - Male;;LS9</v>
      </c>
      <c r="BZ509" s="43"/>
    </row>
    <row r="510" spans="1:78" ht="15">
      <c r="A510" s="10" t="s">
        <v>37</v>
      </c>
      <c r="B510" s="28">
        <f>VLOOKUP(A510,Organisations!$A$2:$B$7,2,FALSE)</f>
        <v>2</v>
      </c>
      <c r="C510" s="10" t="s">
        <v>4030</v>
      </c>
      <c r="D510" s="10" t="s">
        <v>4031</v>
      </c>
      <c r="E510" s="28" t="str">
        <f t="shared" si="0"/>
        <v>Founded in 1942, Arthritis Action is the only UK charity giving hands-on, practical help to combat the pain of arthritis</v>
      </c>
      <c r="F510" s="10" t="s">
        <v>19362</v>
      </c>
      <c r="G510" s="10" t="s">
        <v>68</v>
      </c>
      <c r="H510" s="11"/>
      <c r="K510" s="30" t="s">
        <v>19363</v>
      </c>
      <c r="L510" s="10" t="s">
        <v>4035</v>
      </c>
      <c r="M510" s="28" t="str">
        <f t="shared" ref="M510:Q510" si="3061">IFERROR(IF(FIND(M$1,$F510)&gt;1,"Age - Children",""),"")</f>
        <v/>
      </c>
      <c r="N510" s="28" t="str">
        <f t="shared" si="3061"/>
        <v/>
      </c>
      <c r="O510" s="28" t="str">
        <f t="shared" si="3061"/>
        <v/>
      </c>
      <c r="P510" s="28" t="str">
        <f t="shared" si="3061"/>
        <v/>
      </c>
      <c r="Q510" s="28" t="str">
        <f t="shared" si="3061"/>
        <v/>
      </c>
      <c r="R510" s="28" t="str">
        <f t="shared" ref="R510:T510" si="3062">IFERROR(IF(FIND(R$1,$F510)&gt;1,"Age - Elderly",""),"")</f>
        <v/>
      </c>
      <c r="S510" s="28" t="str">
        <f t="shared" si="3062"/>
        <v/>
      </c>
      <c r="T510" s="28" t="str">
        <f t="shared" si="3062"/>
        <v/>
      </c>
      <c r="U510" s="28" t="str">
        <f t="shared" si="3"/>
        <v/>
      </c>
      <c r="V510" s="28" t="str">
        <f t="shared" si="4"/>
        <v/>
      </c>
      <c r="X510" s="28" t="str">
        <f t="shared" si="5"/>
        <v/>
      </c>
      <c r="Y510" s="28" t="str">
        <f t="shared" si="6"/>
        <v/>
      </c>
      <c r="Z510" s="28" t="str">
        <f t="shared" si="7"/>
        <v>Gender - Male</v>
      </c>
      <c r="AB510" s="28" t="str">
        <f t="shared" si="8"/>
        <v>Gender - Male</v>
      </c>
      <c r="AD510" s="28" t="str">
        <f t="shared" si="9"/>
        <v>Gender - Male;Gender - Male;</v>
      </c>
      <c r="AG510" s="28" t="str">
        <f t="shared" ref="AG510:AL510" si="3063">IFERROR(IF(FIND(AG$1,$F510)&gt;1,AG$1,""),"")</f>
        <v/>
      </c>
      <c r="AH510" s="28" t="str">
        <f t="shared" si="3063"/>
        <v/>
      </c>
      <c r="AI510" s="28" t="str">
        <f t="shared" si="3063"/>
        <v/>
      </c>
      <c r="AJ510" s="28" t="str">
        <f t="shared" si="3063"/>
        <v/>
      </c>
      <c r="AK510" s="28" t="str">
        <f t="shared" si="3063"/>
        <v/>
      </c>
      <c r="AL510" s="28" t="str">
        <f t="shared" si="3063"/>
        <v/>
      </c>
      <c r="AM510" s="28" t="str">
        <f t="shared" si="11"/>
        <v/>
      </c>
      <c r="AN510" s="28" t="str">
        <f t="shared" ref="AN510:AQ510" si="3064">IFERROR(IF(FIND(AN$1,$F510)&gt;1,"Status - LGBT",""),"")</f>
        <v/>
      </c>
      <c r="AO510" s="28" t="str">
        <f t="shared" si="3064"/>
        <v/>
      </c>
      <c r="AP510" s="28" t="str">
        <f t="shared" si="3064"/>
        <v/>
      </c>
      <c r="AQ510" s="28" t="str">
        <f t="shared" si="3064"/>
        <v/>
      </c>
      <c r="AR510" s="28" t="str">
        <f t="shared" ref="AR510:AV510" si="3065">IFERROR(IF(FIND(AR$1,$F510)&gt;1,"BME",""),"")</f>
        <v/>
      </c>
      <c r="AS510" s="28" t="str">
        <f t="shared" si="3065"/>
        <v/>
      </c>
      <c r="AT510" s="28" t="str">
        <f t="shared" si="3065"/>
        <v/>
      </c>
      <c r="AU510" s="28" t="str">
        <f t="shared" si="3065"/>
        <v/>
      </c>
      <c r="AV510" s="28" t="str">
        <f t="shared" si="3065"/>
        <v/>
      </c>
      <c r="AW510" s="28" t="str">
        <f t="shared" ref="AW510:BC510" si="3066">IFERROR(IF(FIND(AW$1,$F510)&gt;1,AW$1,""),"")</f>
        <v/>
      </c>
      <c r="AX510" s="28" t="str">
        <f t="shared" si="3066"/>
        <v/>
      </c>
      <c r="AY510" s="28" t="str">
        <f t="shared" si="3066"/>
        <v/>
      </c>
      <c r="AZ510" s="28" t="str">
        <f t="shared" si="3066"/>
        <v/>
      </c>
      <c r="BA510" s="28" t="str">
        <f t="shared" si="3066"/>
        <v/>
      </c>
      <c r="BB510" s="28" t="str">
        <f t="shared" si="3066"/>
        <v/>
      </c>
      <c r="BC510" s="28" t="str">
        <f t="shared" si="3066"/>
        <v/>
      </c>
      <c r="BD510" s="28" t="str">
        <f t="shared" si="15"/>
        <v/>
      </c>
      <c r="BG510" s="2" t="s">
        <v>4036</v>
      </c>
      <c r="BJ510" s="28" t="str">
        <f t="shared" si="16"/>
        <v/>
      </c>
      <c r="BK510" s="28" t="str">
        <f t="shared" si="17"/>
        <v/>
      </c>
      <c r="BM510" s="2" t="s">
        <v>98</v>
      </c>
      <c r="BU510" s="50" t="s">
        <v>19342</v>
      </c>
      <c r="BV510" s="12"/>
      <c r="BW510" s="12"/>
      <c r="BX510" s="12"/>
      <c r="BY510" s="42" t="str">
        <f t="shared" si="18"/>
        <v>Gender - Male;Gender - Male;;BD11;BD4;LS10;LS11;LS12;LS13;LS14;LS15;LS16;LS17;LS18;LS19;LS1;LS20;LS21;LS22;LS23;LS24;LS25;LS26;LS27;LS28;LS29;LS2;LS3;LS4;LS5;LS6;LS7;LS88;LS8;LS99;LS9;WF10;WF3;</v>
      </c>
      <c r="BZ510" s="42"/>
    </row>
    <row r="511" spans="1:78" ht="15">
      <c r="A511" s="16" t="s">
        <v>37</v>
      </c>
      <c r="B511" s="28">
        <f>VLOOKUP(A511,Organisations!$A$2:$B$7,2,FALSE)</f>
        <v>2</v>
      </c>
      <c r="C511" s="16" t="s">
        <v>4037</v>
      </c>
      <c r="D511" s="16" t="s">
        <v>4038</v>
      </c>
      <c r="E511" s="28" t="str">
        <f t="shared" si="0"/>
        <v>Arthritis Care exists to support people with arthritis.</v>
      </c>
      <c r="F511" s="16" t="s">
        <v>4039</v>
      </c>
      <c r="G511" s="16" t="s">
        <v>68</v>
      </c>
      <c r="H511" s="17"/>
      <c r="K511" s="26" t="s">
        <v>4040</v>
      </c>
      <c r="L511" s="16" t="s">
        <v>4041</v>
      </c>
      <c r="M511" s="28" t="str">
        <f t="shared" ref="M511:Q511" si="3067">IFERROR(IF(FIND(M$1,$F511)&gt;1,"Age - Children",""),"")</f>
        <v/>
      </c>
      <c r="N511" s="28" t="str">
        <f t="shared" si="3067"/>
        <v/>
      </c>
      <c r="O511" s="28" t="str">
        <f t="shared" si="3067"/>
        <v/>
      </c>
      <c r="P511" s="28" t="str">
        <f t="shared" si="3067"/>
        <v/>
      </c>
      <c r="Q511" s="28" t="str">
        <f t="shared" si="3067"/>
        <v/>
      </c>
      <c r="R511" s="28" t="str">
        <f t="shared" ref="R511:T511" si="3068">IFERROR(IF(FIND(R$1,$F511)&gt;1,"Age - Elderly",""),"")</f>
        <v/>
      </c>
      <c r="S511" s="28" t="str">
        <f t="shared" si="3068"/>
        <v/>
      </c>
      <c r="T511" s="28" t="str">
        <f t="shared" si="3068"/>
        <v/>
      </c>
      <c r="U511" s="28" t="str">
        <f t="shared" si="3"/>
        <v/>
      </c>
      <c r="V511" s="28" t="str">
        <f t="shared" si="4"/>
        <v/>
      </c>
      <c r="X511" s="28" t="str">
        <f t="shared" si="5"/>
        <v/>
      </c>
      <c r="Y511" s="28" t="str">
        <f t="shared" si="6"/>
        <v/>
      </c>
      <c r="Z511" s="28" t="str">
        <f t="shared" si="7"/>
        <v/>
      </c>
      <c r="AB511" s="28" t="str">
        <f t="shared" si="8"/>
        <v/>
      </c>
      <c r="AD511" s="28" t="str">
        <f t="shared" si="9"/>
        <v/>
      </c>
      <c r="AG511" s="28" t="str">
        <f t="shared" ref="AG511:AL511" si="3069">IFERROR(IF(FIND(AG$1,$F511)&gt;1,AG$1,""),"")</f>
        <v/>
      </c>
      <c r="AH511" s="28" t="str">
        <f t="shared" si="3069"/>
        <v/>
      </c>
      <c r="AI511" s="28" t="str">
        <f t="shared" si="3069"/>
        <v/>
      </c>
      <c r="AJ511" s="28" t="str">
        <f t="shared" si="3069"/>
        <v/>
      </c>
      <c r="AK511" s="28" t="str">
        <f t="shared" si="3069"/>
        <v/>
      </c>
      <c r="AL511" s="28" t="str">
        <f t="shared" si="3069"/>
        <v/>
      </c>
      <c r="AM511" s="28" t="str">
        <f t="shared" si="11"/>
        <v/>
      </c>
      <c r="AN511" s="28" t="str">
        <f t="shared" ref="AN511:AQ511" si="3070">IFERROR(IF(FIND(AN$1,$F511)&gt;1,"Status - LGBT",""),"")</f>
        <v/>
      </c>
      <c r="AO511" s="28" t="str">
        <f t="shared" si="3070"/>
        <v/>
      </c>
      <c r="AP511" s="28" t="str">
        <f t="shared" si="3070"/>
        <v/>
      </c>
      <c r="AQ511" s="28" t="str">
        <f t="shared" si="3070"/>
        <v/>
      </c>
      <c r="AR511" s="28" t="str">
        <f t="shared" ref="AR511:AV511" si="3071">IFERROR(IF(FIND(AR$1,$F511)&gt;1,"BME",""),"")</f>
        <v/>
      </c>
      <c r="AS511" s="28" t="str">
        <f t="shared" si="3071"/>
        <v/>
      </c>
      <c r="AT511" s="28" t="str">
        <f t="shared" si="3071"/>
        <v/>
      </c>
      <c r="AU511" s="28" t="str">
        <f t="shared" si="3071"/>
        <v/>
      </c>
      <c r="AV511" s="28" t="str">
        <f t="shared" si="3071"/>
        <v/>
      </c>
      <c r="AW511" s="28" t="str">
        <f t="shared" ref="AW511:BC511" si="3072">IFERROR(IF(FIND(AW$1,$F511)&gt;1,AW$1,""),"")</f>
        <v/>
      </c>
      <c r="AX511" s="28" t="str">
        <f t="shared" si="3072"/>
        <v/>
      </c>
      <c r="AY511" s="28" t="str">
        <f t="shared" si="3072"/>
        <v/>
      </c>
      <c r="AZ511" s="28" t="str">
        <f t="shared" si="3072"/>
        <v/>
      </c>
      <c r="BA511" s="28" t="str">
        <f t="shared" si="3072"/>
        <v/>
      </c>
      <c r="BB511" s="28" t="str">
        <f t="shared" si="3072"/>
        <v/>
      </c>
      <c r="BC511" s="28" t="str">
        <f t="shared" si="3072"/>
        <v/>
      </c>
      <c r="BD511" s="28" t="str">
        <f t="shared" si="15"/>
        <v/>
      </c>
      <c r="BG511" s="2" t="s">
        <v>4042</v>
      </c>
      <c r="BJ511" s="28" t="str">
        <f t="shared" si="16"/>
        <v/>
      </c>
      <c r="BK511" s="28" t="str">
        <f t="shared" si="17"/>
        <v/>
      </c>
      <c r="BM511" s="2" t="s">
        <v>98</v>
      </c>
      <c r="BU511" s="18"/>
      <c r="BV511" s="18"/>
      <c r="BW511" s="18"/>
      <c r="BX511" s="18"/>
      <c r="BY511" s="42" t="str">
        <f t="shared" si="18"/>
        <v/>
      </c>
      <c r="BZ511" s="43"/>
    </row>
    <row r="512" spans="1:78" ht="15">
      <c r="A512" s="10" t="s">
        <v>37</v>
      </c>
      <c r="B512" s="28">
        <f>VLOOKUP(A512,Organisations!$A$2:$B$7,2,FALSE)</f>
        <v>2</v>
      </c>
      <c r="C512" s="10" t="s">
        <v>4043</v>
      </c>
      <c r="D512" s="10" t="s">
        <v>4044</v>
      </c>
      <c r="E512" s="28" t="str">
        <f t="shared" si="0"/>
        <v>Arthritis Research UK has a range of disorders including fibromyalgia, back pain, carpal tunnel syndrome, gout, osteoart</v>
      </c>
      <c r="F512" s="10" t="s">
        <v>4046</v>
      </c>
      <c r="G512" s="10" t="s">
        <v>68</v>
      </c>
      <c r="H512" s="11"/>
      <c r="K512" s="30" t="s">
        <v>4047</v>
      </c>
      <c r="L512" s="10" t="s">
        <v>4048</v>
      </c>
      <c r="M512" s="28" t="str">
        <f t="shared" ref="M512:Q512" si="3073">IFERROR(IF(FIND(M$1,$F512)&gt;1,"Age - Children",""),"")</f>
        <v/>
      </c>
      <c r="N512" s="28" t="str">
        <f t="shared" si="3073"/>
        <v/>
      </c>
      <c r="O512" s="28" t="str">
        <f t="shared" si="3073"/>
        <v/>
      </c>
      <c r="P512" s="28" t="str">
        <f t="shared" si="3073"/>
        <v/>
      </c>
      <c r="Q512" s="28" t="str">
        <f t="shared" si="3073"/>
        <v/>
      </c>
      <c r="R512" s="28" t="str">
        <f t="shared" ref="R512:T512" si="3074">IFERROR(IF(FIND(R$1,$F512)&gt;1,"Age - Elderly",""),"")</f>
        <v/>
      </c>
      <c r="S512" s="28" t="str">
        <f t="shared" si="3074"/>
        <v/>
      </c>
      <c r="T512" s="28" t="str">
        <f t="shared" si="3074"/>
        <v/>
      </c>
      <c r="U512" s="28" t="str">
        <f t="shared" si="3"/>
        <v/>
      </c>
      <c r="V512" s="28" t="str">
        <f t="shared" si="4"/>
        <v/>
      </c>
      <c r="X512" s="28" t="str">
        <f t="shared" si="5"/>
        <v/>
      </c>
      <c r="Y512" s="28" t="str">
        <f t="shared" si="6"/>
        <v/>
      </c>
      <c r="Z512" s="28" t="str">
        <f t="shared" si="7"/>
        <v/>
      </c>
      <c r="AB512" s="28" t="str">
        <f t="shared" si="8"/>
        <v/>
      </c>
      <c r="AD512" s="28" t="str">
        <f t="shared" si="9"/>
        <v/>
      </c>
      <c r="AG512" s="28" t="str">
        <f t="shared" ref="AG512:AL512" si="3075">IFERROR(IF(FIND(AG$1,$F512)&gt;1,AG$1,""),"")</f>
        <v/>
      </c>
      <c r="AH512" s="28" t="str">
        <f t="shared" si="3075"/>
        <v/>
      </c>
      <c r="AI512" s="28" t="str">
        <f t="shared" si="3075"/>
        <v/>
      </c>
      <c r="AJ512" s="28" t="str">
        <f t="shared" si="3075"/>
        <v/>
      </c>
      <c r="AK512" s="28" t="str">
        <f t="shared" si="3075"/>
        <v/>
      </c>
      <c r="AL512" s="28" t="str">
        <f t="shared" si="3075"/>
        <v/>
      </c>
      <c r="AM512" s="28" t="str">
        <f t="shared" si="11"/>
        <v/>
      </c>
      <c r="AN512" s="28" t="str">
        <f t="shared" ref="AN512:AQ512" si="3076">IFERROR(IF(FIND(AN$1,$F512)&gt;1,"Status - LGBT",""),"")</f>
        <v/>
      </c>
      <c r="AO512" s="28" t="str">
        <f t="shared" si="3076"/>
        <v/>
      </c>
      <c r="AP512" s="28" t="str">
        <f t="shared" si="3076"/>
        <v/>
      </c>
      <c r="AQ512" s="28" t="str">
        <f t="shared" si="3076"/>
        <v/>
      </c>
      <c r="AR512" s="28" t="str">
        <f t="shared" ref="AR512:AV512" si="3077">IFERROR(IF(FIND(AR$1,$F512)&gt;1,"BME",""),"")</f>
        <v/>
      </c>
      <c r="AS512" s="28" t="str">
        <f t="shared" si="3077"/>
        <v/>
      </c>
      <c r="AT512" s="28" t="str">
        <f t="shared" si="3077"/>
        <v/>
      </c>
      <c r="AU512" s="28" t="str">
        <f t="shared" si="3077"/>
        <v/>
      </c>
      <c r="AV512" s="28" t="str">
        <f t="shared" si="3077"/>
        <v/>
      </c>
      <c r="AW512" s="28" t="str">
        <f t="shared" ref="AW512:BC512" si="3078">IFERROR(IF(FIND(AW$1,$F512)&gt;1,AW$1,""),"")</f>
        <v/>
      </c>
      <c r="AX512" s="28" t="str">
        <f t="shared" si="3078"/>
        <v/>
      </c>
      <c r="AY512" s="28" t="str">
        <f t="shared" si="3078"/>
        <v/>
      </c>
      <c r="AZ512" s="28" t="str">
        <f t="shared" si="3078"/>
        <v/>
      </c>
      <c r="BA512" s="28" t="str">
        <f t="shared" si="3078"/>
        <v/>
      </c>
      <c r="BB512" s="28" t="str">
        <f t="shared" si="3078"/>
        <v/>
      </c>
      <c r="BC512" s="28" t="str">
        <f t="shared" si="3078"/>
        <v/>
      </c>
      <c r="BD512" s="28" t="str">
        <f t="shared" si="15"/>
        <v/>
      </c>
      <c r="BG512" s="2" t="s">
        <v>4049</v>
      </c>
      <c r="BJ512" s="28" t="str">
        <f t="shared" si="16"/>
        <v/>
      </c>
      <c r="BK512" s="28" t="str">
        <f t="shared" si="17"/>
        <v/>
      </c>
      <c r="BM512" s="2" t="s">
        <v>98</v>
      </c>
      <c r="BU512" s="12"/>
      <c r="BV512" s="12"/>
      <c r="BW512" s="12"/>
      <c r="BX512" s="12"/>
      <c r="BY512" s="42" t="str">
        <f t="shared" si="18"/>
        <v/>
      </c>
      <c r="BZ512" s="42"/>
    </row>
    <row r="513" spans="1:78" ht="15">
      <c r="A513" s="16" t="s">
        <v>37</v>
      </c>
      <c r="B513" s="28">
        <f>VLOOKUP(A513,Organisations!$A$2:$B$7,2,FALSE)</f>
        <v>2</v>
      </c>
      <c r="C513" s="23" t="s">
        <v>408</v>
      </c>
      <c r="D513" s="23" t="s">
        <v>409</v>
      </c>
      <c r="E513" s="28" t="str">
        <f t="shared" si="0"/>
        <v>Arts and health specialists, providing high quality innovative artistic projects across diverse communities, together wi</v>
      </c>
      <c r="F513" s="16" t="s">
        <v>4051</v>
      </c>
      <c r="G513" s="16" t="s">
        <v>68</v>
      </c>
      <c r="H513" s="17"/>
      <c r="K513" s="26" t="s">
        <v>414</v>
      </c>
      <c r="L513" s="16" t="s">
        <v>4052</v>
      </c>
      <c r="M513" s="28" t="str">
        <f t="shared" ref="M513:Q513" si="3079">IFERROR(IF(FIND(M$1,$F513)&gt;1,"Age - Children",""),"")</f>
        <v/>
      </c>
      <c r="N513" s="28" t="str">
        <f t="shared" si="3079"/>
        <v/>
      </c>
      <c r="O513" s="28" t="str">
        <f t="shared" si="3079"/>
        <v/>
      </c>
      <c r="P513" s="28" t="str">
        <f t="shared" si="3079"/>
        <v/>
      </c>
      <c r="Q513" s="28" t="str">
        <f t="shared" si="3079"/>
        <v/>
      </c>
      <c r="R513" s="28" t="str">
        <f t="shared" ref="R513:T513" si="3080">IFERROR(IF(FIND(R$1,$F513)&gt;1,"Age - Elderly",""),"")</f>
        <v/>
      </c>
      <c r="S513" s="28" t="str">
        <f t="shared" si="3080"/>
        <v/>
      </c>
      <c r="T513" s="28" t="str">
        <f t="shared" si="3080"/>
        <v/>
      </c>
      <c r="U513" s="28" t="str">
        <f t="shared" si="3"/>
        <v/>
      </c>
      <c r="V513" s="28" t="str">
        <f t="shared" si="4"/>
        <v/>
      </c>
      <c r="X513" s="28" t="str">
        <f t="shared" si="5"/>
        <v/>
      </c>
      <c r="Y513" s="28" t="str">
        <f t="shared" si="6"/>
        <v/>
      </c>
      <c r="Z513" s="28" t="str">
        <f t="shared" si="7"/>
        <v/>
      </c>
      <c r="AB513" s="28" t="str">
        <f t="shared" si="8"/>
        <v/>
      </c>
      <c r="AD513" s="28" t="str">
        <f t="shared" si="9"/>
        <v/>
      </c>
      <c r="AG513" s="28" t="str">
        <f t="shared" ref="AG513:AL513" si="3081">IFERROR(IF(FIND(AG$1,$F513)&gt;1,AG$1,""),"")</f>
        <v/>
      </c>
      <c r="AH513" s="28" t="str">
        <f t="shared" si="3081"/>
        <v/>
      </c>
      <c r="AI513" s="28" t="str">
        <f t="shared" si="3081"/>
        <v/>
      </c>
      <c r="AJ513" s="28" t="str">
        <f t="shared" si="3081"/>
        <v/>
      </c>
      <c r="AK513" s="28" t="str">
        <f t="shared" si="3081"/>
        <v/>
      </c>
      <c r="AL513" s="28" t="str">
        <f t="shared" si="3081"/>
        <v/>
      </c>
      <c r="AM513" s="28" t="str">
        <f t="shared" si="11"/>
        <v/>
      </c>
      <c r="AN513" s="28" t="str">
        <f t="shared" ref="AN513:AQ513" si="3082">IFERROR(IF(FIND(AN$1,$F513)&gt;1,"Status - LGBT",""),"")</f>
        <v/>
      </c>
      <c r="AO513" s="28" t="str">
        <f t="shared" si="3082"/>
        <v/>
      </c>
      <c r="AP513" s="28" t="str">
        <f t="shared" si="3082"/>
        <v/>
      </c>
      <c r="AQ513" s="28" t="str">
        <f t="shared" si="3082"/>
        <v/>
      </c>
      <c r="AR513" s="28" t="str">
        <f t="shared" ref="AR513:AV513" si="3083">IFERROR(IF(FIND(AR$1,$F513)&gt;1,"BME",""),"")</f>
        <v/>
      </c>
      <c r="AS513" s="28" t="str">
        <f t="shared" si="3083"/>
        <v/>
      </c>
      <c r="AT513" s="28" t="str">
        <f t="shared" si="3083"/>
        <v/>
      </c>
      <c r="AU513" s="28" t="str">
        <f t="shared" si="3083"/>
        <v/>
      </c>
      <c r="AV513" s="28" t="str">
        <f t="shared" si="3083"/>
        <v/>
      </c>
      <c r="AW513" s="28" t="str">
        <f t="shared" ref="AW513:BC513" si="3084">IFERROR(IF(FIND(AW$1,$F513)&gt;1,AW$1,""),"")</f>
        <v/>
      </c>
      <c r="AX513" s="28" t="str">
        <f t="shared" si="3084"/>
        <v/>
      </c>
      <c r="AY513" s="28" t="str">
        <f t="shared" si="3084"/>
        <v/>
      </c>
      <c r="AZ513" s="28" t="str">
        <f t="shared" si="3084"/>
        <v/>
      </c>
      <c r="BA513" s="28" t="str">
        <f t="shared" si="3084"/>
        <v/>
      </c>
      <c r="BB513" s="28" t="str">
        <f t="shared" si="3084"/>
        <v/>
      </c>
      <c r="BC513" s="28" t="str">
        <f t="shared" si="3084"/>
        <v/>
      </c>
      <c r="BD513" s="28" t="str">
        <f t="shared" si="15"/>
        <v/>
      </c>
      <c r="BG513" s="2" t="s">
        <v>4053</v>
      </c>
      <c r="BI513" s="2" t="s">
        <v>416</v>
      </c>
      <c r="BJ513" s="28" t="str">
        <f t="shared" si="16"/>
        <v>Leeds</v>
      </c>
      <c r="BK513" s="28" t="str">
        <f t="shared" si="17"/>
        <v>West Yorkshire</v>
      </c>
      <c r="BM513" s="2" t="s">
        <v>98</v>
      </c>
      <c r="BU513" s="18"/>
      <c r="BV513" s="47" t="s">
        <v>565</v>
      </c>
      <c r="BW513" s="18"/>
      <c r="BX513" s="18"/>
      <c r="BY513" s="42" t="str">
        <f t="shared" si="18"/>
        <v>LS3</v>
      </c>
      <c r="BZ513" s="43"/>
    </row>
    <row r="514" spans="1:78" ht="15">
      <c r="A514" s="10" t="s">
        <v>37</v>
      </c>
      <c r="B514" s="28">
        <f>VLOOKUP(A514,Organisations!$A$2:$B$7,2,FALSE)</f>
        <v>2</v>
      </c>
      <c r="C514" s="10" t="s">
        <v>4055</v>
      </c>
      <c r="D514" s="10" t="s">
        <v>4056</v>
      </c>
      <c r="E514" s="28" t="str">
        <f t="shared" si="0"/>
        <v>Support to access arts activities throughout Leeds for people who receive health and social care services.</v>
      </c>
      <c r="F514" s="10" t="s">
        <v>4057</v>
      </c>
      <c r="G514" s="10" t="s">
        <v>68</v>
      </c>
      <c r="H514" s="11"/>
      <c r="K514" s="30" t="s">
        <v>4058</v>
      </c>
      <c r="L514" s="10" t="s">
        <v>4059</v>
      </c>
      <c r="M514" s="28" t="str">
        <f t="shared" ref="M514:Q514" si="3085">IFERROR(IF(FIND(M$1,$F514)&gt;1,"Age - Children",""),"")</f>
        <v/>
      </c>
      <c r="N514" s="28" t="str">
        <f t="shared" si="3085"/>
        <v/>
      </c>
      <c r="O514" s="28" t="str">
        <f t="shared" si="3085"/>
        <v/>
      </c>
      <c r="P514" s="28" t="str">
        <f t="shared" si="3085"/>
        <v/>
      </c>
      <c r="Q514" s="28" t="str">
        <f t="shared" si="3085"/>
        <v/>
      </c>
      <c r="R514" s="28" t="str">
        <f t="shared" ref="R514:T514" si="3086">IFERROR(IF(FIND(R$1,$F514)&gt;1,"Age - Elderly",""),"")</f>
        <v/>
      </c>
      <c r="S514" s="28" t="str">
        <f t="shared" si="3086"/>
        <v/>
      </c>
      <c r="T514" s="28" t="str">
        <f t="shared" si="3086"/>
        <v/>
      </c>
      <c r="U514" s="28" t="str">
        <f t="shared" si="3"/>
        <v/>
      </c>
      <c r="V514" s="28" t="str">
        <f t="shared" si="4"/>
        <v/>
      </c>
      <c r="X514" s="28" t="str">
        <f t="shared" si="5"/>
        <v/>
      </c>
      <c r="Y514" s="28" t="str">
        <f t="shared" si="6"/>
        <v/>
      </c>
      <c r="Z514" s="28" t="str">
        <f t="shared" si="7"/>
        <v/>
      </c>
      <c r="AB514" s="28" t="str">
        <f t="shared" si="8"/>
        <v/>
      </c>
      <c r="AD514" s="28" t="str">
        <f t="shared" si="9"/>
        <v/>
      </c>
      <c r="AG514" s="28" t="str">
        <f t="shared" ref="AG514:AL514" si="3087">IFERROR(IF(FIND(AG$1,$F514)&gt;1,AG$1,""),"")</f>
        <v/>
      </c>
      <c r="AH514" s="28" t="str">
        <f t="shared" si="3087"/>
        <v/>
      </c>
      <c r="AI514" s="28" t="str">
        <f t="shared" si="3087"/>
        <v/>
      </c>
      <c r="AJ514" s="28" t="str">
        <f t="shared" si="3087"/>
        <v/>
      </c>
      <c r="AK514" s="28" t="str">
        <f t="shared" si="3087"/>
        <v/>
      </c>
      <c r="AL514" s="28" t="str">
        <f t="shared" si="3087"/>
        <v/>
      </c>
      <c r="AM514" s="28" t="str">
        <f t="shared" si="11"/>
        <v/>
      </c>
      <c r="AN514" s="28" t="str">
        <f t="shared" ref="AN514:AQ514" si="3088">IFERROR(IF(FIND(AN$1,$F514)&gt;1,"Status - LGBT",""),"")</f>
        <v/>
      </c>
      <c r="AO514" s="28" t="str">
        <f t="shared" si="3088"/>
        <v/>
      </c>
      <c r="AP514" s="28" t="str">
        <f t="shared" si="3088"/>
        <v/>
      </c>
      <c r="AQ514" s="28" t="str">
        <f t="shared" si="3088"/>
        <v/>
      </c>
      <c r="AR514" s="28" t="str">
        <f t="shared" ref="AR514:AV514" si="3089">IFERROR(IF(FIND(AR$1,$F514)&gt;1,"BME",""),"")</f>
        <v/>
      </c>
      <c r="AS514" s="28" t="str">
        <f t="shared" si="3089"/>
        <v/>
      </c>
      <c r="AT514" s="28" t="str">
        <f t="shared" si="3089"/>
        <v/>
      </c>
      <c r="AU514" s="28" t="str">
        <f t="shared" si="3089"/>
        <v/>
      </c>
      <c r="AV514" s="28" t="str">
        <f t="shared" si="3089"/>
        <v/>
      </c>
      <c r="AW514" s="28" t="str">
        <f t="shared" ref="AW514:BC514" si="3090">IFERROR(IF(FIND(AW$1,$F514)&gt;1,AW$1,""),"")</f>
        <v/>
      </c>
      <c r="AX514" s="28" t="str">
        <f t="shared" si="3090"/>
        <v/>
      </c>
      <c r="AY514" s="28" t="str">
        <f t="shared" si="3090"/>
        <v/>
      </c>
      <c r="AZ514" s="28" t="str">
        <f t="shared" si="3090"/>
        <v/>
      </c>
      <c r="BA514" s="28" t="str">
        <f t="shared" si="3090"/>
        <v/>
      </c>
      <c r="BB514" s="28" t="str">
        <f t="shared" si="3090"/>
        <v/>
      </c>
      <c r="BC514" s="28" t="str">
        <f t="shared" si="3090"/>
        <v/>
      </c>
      <c r="BD514" s="28" t="str">
        <f t="shared" si="15"/>
        <v/>
      </c>
      <c r="BG514" s="2" t="s">
        <v>4060</v>
      </c>
      <c r="BI514" s="2" t="s">
        <v>3645</v>
      </c>
      <c r="BJ514" s="28" t="str">
        <f t="shared" si="16"/>
        <v>Leeds</v>
      </c>
      <c r="BK514" s="28" t="str">
        <f t="shared" si="17"/>
        <v>West Yorkshire</v>
      </c>
      <c r="BM514" s="2" t="s">
        <v>98</v>
      </c>
      <c r="BU514" s="50" t="s">
        <v>19342</v>
      </c>
      <c r="BV514" s="12"/>
      <c r="BW514" s="12"/>
      <c r="BX514" s="12"/>
      <c r="BY514" s="42" t="str">
        <f t="shared" si="18"/>
        <v>BD11;BD4;LS10;LS11;LS12;LS13;LS14;LS15;LS16;LS17;LS18;LS19;LS1;LS20;LS21;LS22;LS23;LS24;LS25;LS26;LS27;LS28;LS29;LS2;LS3;LS4;LS5;LS6;LS7;LS88;LS8;LS99;LS9;WF10;WF3;</v>
      </c>
      <c r="BZ514" s="42"/>
    </row>
    <row r="515" spans="1:78" ht="15">
      <c r="A515" s="16" t="s">
        <v>37</v>
      </c>
      <c r="B515" s="28">
        <f>VLOOKUP(A515,Organisations!$A$2:$B$7,2,FALSE)</f>
        <v>2</v>
      </c>
      <c r="C515" s="16" t="s">
        <v>4063</v>
      </c>
      <c r="D515" s="16" t="s">
        <v>4064</v>
      </c>
      <c r="E515" s="28" t="str">
        <f t="shared" si="0"/>
        <v>Gentle exercise, opportunity to grow fresh produce and relaxation in the LS6 area.</v>
      </c>
      <c r="F515" s="16" t="s">
        <v>4065</v>
      </c>
      <c r="G515" s="16" t="s">
        <v>68</v>
      </c>
      <c r="H515" s="17"/>
      <c r="K515" s="26" t="s">
        <v>4007</v>
      </c>
      <c r="L515" s="16" t="s">
        <v>3931</v>
      </c>
      <c r="M515" s="28" t="str">
        <f t="shared" ref="M515:Q515" si="3091">IFERROR(IF(FIND(M$1,$F515)&gt;1,"Age - Children",""),"")</f>
        <v/>
      </c>
      <c r="N515" s="28" t="str">
        <f t="shared" si="3091"/>
        <v/>
      </c>
      <c r="O515" s="28" t="str">
        <f t="shared" si="3091"/>
        <v/>
      </c>
      <c r="P515" s="28" t="str">
        <f t="shared" si="3091"/>
        <v/>
      </c>
      <c r="Q515" s="28" t="str">
        <f t="shared" si="3091"/>
        <v/>
      </c>
      <c r="R515" s="28" t="str">
        <f t="shared" ref="R515:T515" si="3092">IFERROR(IF(FIND(R$1,$F515)&gt;1,"Age - Elderly",""),"")</f>
        <v/>
      </c>
      <c r="S515" s="28" t="str">
        <f t="shared" si="3092"/>
        <v/>
      </c>
      <c r="T515" s="28" t="str">
        <f t="shared" si="3092"/>
        <v/>
      </c>
      <c r="U515" s="28" t="str">
        <f t="shared" si="3"/>
        <v/>
      </c>
      <c r="V515" s="28" t="str">
        <f t="shared" si="4"/>
        <v/>
      </c>
      <c r="X515" s="28" t="str">
        <f t="shared" si="5"/>
        <v/>
      </c>
      <c r="Y515" s="28" t="str">
        <f t="shared" si="6"/>
        <v/>
      </c>
      <c r="Z515" s="28" t="str">
        <f t="shared" si="7"/>
        <v/>
      </c>
      <c r="AB515" s="28" t="str">
        <f t="shared" si="8"/>
        <v/>
      </c>
      <c r="AD515" s="28" t="str">
        <f t="shared" si="9"/>
        <v/>
      </c>
      <c r="AG515" s="28" t="str">
        <f t="shared" ref="AG515:AL515" si="3093">IFERROR(IF(FIND(AG$1,$F515)&gt;1,AG$1,""),"")</f>
        <v/>
      </c>
      <c r="AH515" s="28" t="str">
        <f t="shared" si="3093"/>
        <v/>
      </c>
      <c r="AI515" s="28" t="str">
        <f t="shared" si="3093"/>
        <v/>
      </c>
      <c r="AJ515" s="28" t="str">
        <f t="shared" si="3093"/>
        <v/>
      </c>
      <c r="AK515" s="28" t="str">
        <f t="shared" si="3093"/>
        <v/>
      </c>
      <c r="AL515" s="28" t="str">
        <f t="shared" si="3093"/>
        <v/>
      </c>
      <c r="AM515" s="28" t="str">
        <f t="shared" si="11"/>
        <v/>
      </c>
      <c r="AN515" s="28" t="str">
        <f t="shared" ref="AN515:AQ515" si="3094">IFERROR(IF(FIND(AN$1,$F515)&gt;1,"Status - LGBT",""),"")</f>
        <v/>
      </c>
      <c r="AO515" s="28" t="str">
        <f t="shared" si="3094"/>
        <v/>
      </c>
      <c r="AP515" s="28" t="str">
        <f t="shared" si="3094"/>
        <v/>
      </c>
      <c r="AQ515" s="28" t="str">
        <f t="shared" si="3094"/>
        <v/>
      </c>
      <c r="AR515" s="28" t="str">
        <f t="shared" ref="AR515:AV515" si="3095">IFERROR(IF(FIND(AR$1,$F515)&gt;1,"BME",""),"")</f>
        <v/>
      </c>
      <c r="AS515" s="28" t="str">
        <f t="shared" si="3095"/>
        <v/>
      </c>
      <c r="AT515" s="28" t="str">
        <f t="shared" si="3095"/>
        <v/>
      </c>
      <c r="AU515" s="28" t="str">
        <f t="shared" si="3095"/>
        <v/>
      </c>
      <c r="AV515" s="28" t="str">
        <f t="shared" si="3095"/>
        <v/>
      </c>
      <c r="AW515" s="28" t="str">
        <f t="shared" ref="AW515:BC515" si="3096">IFERROR(IF(FIND(AW$1,$F515)&gt;1,AW$1,""),"")</f>
        <v/>
      </c>
      <c r="AX515" s="28" t="str">
        <f t="shared" si="3096"/>
        <v/>
      </c>
      <c r="AY515" s="28" t="str">
        <f t="shared" si="3096"/>
        <v/>
      </c>
      <c r="AZ515" s="28" t="str">
        <f t="shared" si="3096"/>
        <v/>
      </c>
      <c r="BA515" s="28" t="str">
        <f t="shared" si="3096"/>
        <v/>
      </c>
      <c r="BB515" s="28" t="str">
        <f t="shared" si="3096"/>
        <v/>
      </c>
      <c r="BC515" s="28" t="str">
        <f t="shared" si="3096"/>
        <v/>
      </c>
      <c r="BD515" s="28" t="str">
        <f t="shared" si="15"/>
        <v/>
      </c>
      <c r="BG515" s="2" t="s">
        <v>4066</v>
      </c>
      <c r="BI515" s="2" t="s">
        <v>3650</v>
      </c>
      <c r="BJ515" s="28" t="str">
        <f t="shared" si="16"/>
        <v>Leeds</v>
      </c>
      <c r="BK515" s="28" t="str">
        <f t="shared" si="17"/>
        <v>West Yorkshire</v>
      </c>
      <c r="BM515" s="2" t="s">
        <v>98</v>
      </c>
      <c r="BU515" s="47" t="s">
        <v>568</v>
      </c>
      <c r="BV515" s="18"/>
      <c r="BW515" s="18"/>
      <c r="BX515" s="18"/>
      <c r="BY515" s="42" t="str">
        <f t="shared" si="18"/>
        <v>LS6;</v>
      </c>
      <c r="BZ515" s="43"/>
    </row>
    <row r="516" spans="1:78" ht="15">
      <c r="A516" s="10" t="s">
        <v>37</v>
      </c>
      <c r="B516" s="28">
        <f>VLOOKUP(A516,Organisations!$A$2:$B$7,2,FALSE)</f>
        <v>2</v>
      </c>
      <c r="C516" s="23" t="s">
        <v>4069</v>
      </c>
      <c r="D516" s="23" t="s">
        <v>4070</v>
      </c>
      <c r="E516" s="28" t="str">
        <f t="shared" si="0"/>
        <v>We aim to give our users a wider knowledge of their rights, opportunities and services available in order for them to be</v>
      </c>
      <c r="F516" s="10" t="s">
        <v>4072</v>
      </c>
      <c r="G516" s="10" t="s">
        <v>68</v>
      </c>
      <c r="H516" s="11"/>
      <c r="K516" s="30" t="s">
        <v>520</v>
      </c>
      <c r="L516" s="10" t="s">
        <v>4073</v>
      </c>
      <c r="M516" s="28" t="str">
        <f t="shared" ref="M516:Q516" si="3097">IFERROR(IF(FIND(M$1,$F516)&gt;1,"Age - Children",""),"")</f>
        <v/>
      </c>
      <c r="N516" s="28" t="str">
        <f t="shared" si="3097"/>
        <v/>
      </c>
      <c r="O516" s="28" t="str">
        <f t="shared" si="3097"/>
        <v/>
      </c>
      <c r="P516" s="28" t="str">
        <f t="shared" si="3097"/>
        <v/>
      </c>
      <c r="Q516" s="28" t="str">
        <f t="shared" si="3097"/>
        <v/>
      </c>
      <c r="R516" s="28" t="str">
        <f t="shared" ref="R516:T516" si="3098">IFERROR(IF(FIND(R$1,$F516)&gt;1,"Age - Elderly",""),"")</f>
        <v/>
      </c>
      <c r="S516" s="28" t="str">
        <f t="shared" si="3098"/>
        <v/>
      </c>
      <c r="T516" s="28" t="str">
        <f t="shared" si="3098"/>
        <v/>
      </c>
      <c r="U516" s="28" t="str">
        <f t="shared" si="3"/>
        <v/>
      </c>
      <c r="V516" s="28" t="str">
        <f t="shared" si="4"/>
        <v/>
      </c>
      <c r="X516" s="28" t="str">
        <f t="shared" si="5"/>
        <v/>
      </c>
      <c r="Y516" s="28" t="str">
        <f t="shared" si="6"/>
        <v/>
      </c>
      <c r="Z516" s="28" t="str">
        <f t="shared" si="7"/>
        <v>Gender - Male</v>
      </c>
      <c r="AB516" s="28" t="str">
        <f t="shared" si="8"/>
        <v/>
      </c>
      <c r="AD516" s="28" t="str">
        <f t="shared" si="9"/>
        <v>Gender - Male;</v>
      </c>
      <c r="AG516" s="28" t="str">
        <f t="shared" ref="AG516:AL516" si="3099">IFERROR(IF(FIND(AG$1,$F516)&gt;1,AG$1,""),"")</f>
        <v/>
      </c>
      <c r="AH516" s="28" t="str">
        <f t="shared" si="3099"/>
        <v/>
      </c>
      <c r="AI516" s="28" t="str">
        <f t="shared" si="3099"/>
        <v/>
      </c>
      <c r="AJ516" s="28" t="str">
        <f t="shared" si="3099"/>
        <v/>
      </c>
      <c r="AK516" s="28" t="str">
        <f t="shared" si="3099"/>
        <v/>
      </c>
      <c r="AL516" s="28" t="str">
        <f t="shared" si="3099"/>
        <v/>
      </c>
      <c r="AM516" s="28" t="str">
        <f t="shared" si="11"/>
        <v/>
      </c>
      <c r="AN516" s="28" t="str">
        <f t="shared" ref="AN516:AQ516" si="3100">IFERROR(IF(FIND(AN$1,$F516)&gt;1,"Status - LGBT",""),"")</f>
        <v/>
      </c>
      <c r="AO516" s="28" t="str">
        <f t="shared" si="3100"/>
        <v/>
      </c>
      <c r="AP516" s="28" t="str">
        <f t="shared" si="3100"/>
        <v/>
      </c>
      <c r="AQ516" s="28" t="str">
        <f t="shared" si="3100"/>
        <v/>
      </c>
      <c r="AR516" s="28" t="str">
        <f t="shared" ref="AR516:AV516" si="3101">IFERROR(IF(FIND(AR$1,$F516)&gt;1,"BME",""),"")</f>
        <v/>
      </c>
      <c r="AS516" s="28" t="str">
        <f t="shared" si="3101"/>
        <v/>
      </c>
      <c r="AT516" s="28" t="str">
        <f t="shared" si="3101"/>
        <v/>
      </c>
      <c r="AU516" s="28" t="str">
        <f t="shared" si="3101"/>
        <v/>
      </c>
      <c r="AV516" s="28" t="str">
        <f t="shared" si="3101"/>
        <v/>
      </c>
      <c r="AW516" s="28" t="str">
        <f t="shared" ref="AW516:BC516" si="3102">IFERROR(IF(FIND(AW$1,$F516)&gt;1,AW$1,""),"")</f>
        <v/>
      </c>
      <c r="AX516" s="28" t="str">
        <f t="shared" si="3102"/>
        <v/>
      </c>
      <c r="AY516" s="28" t="str">
        <f t="shared" si="3102"/>
        <v/>
      </c>
      <c r="AZ516" s="28" t="str">
        <f t="shared" si="3102"/>
        <v/>
      </c>
      <c r="BA516" s="28" t="str">
        <f t="shared" si="3102"/>
        <v/>
      </c>
      <c r="BB516" s="28" t="str">
        <f t="shared" si="3102"/>
        <v/>
      </c>
      <c r="BC516" s="28" t="str">
        <f t="shared" si="3102"/>
        <v/>
      </c>
      <c r="BD516" s="28" t="str">
        <f t="shared" si="15"/>
        <v/>
      </c>
      <c r="BG516" s="2" t="s">
        <v>4074</v>
      </c>
      <c r="BI516" s="2" t="s">
        <v>2446</v>
      </c>
      <c r="BJ516" s="28" t="str">
        <f t="shared" si="16"/>
        <v>Leeds</v>
      </c>
      <c r="BK516" s="28" t="str">
        <f t="shared" si="17"/>
        <v>West Yorkshire</v>
      </c>
      <c r="BM516" s="2" t="s">
        <v>98</v>
      </c>
      <c r="BU516" s="50" t="s">
        <v>19364</v>
      </c>
      <c r="BV516" s="12"/>
      <c r="BW516" s="12"/>
      <c r="BX516" s="12"/>
      <c r="BY516" s="42" t="str">
        <f t="shared" si="18"/>
        <v>Gender - Male;;LS10;LS11;</v>
      </c>
      <c r="BZ516" s="42"/>
    </row>
    <row r="517" spans="1:78" ht="15">
      <c r="A517" s="16" t="s">
        <v>37</v>
      </c>
      <c r="B517" s="28">
        <f>VLOOKUP(A517,Organisations!$A$2:$B$7,2,FALSE)</f>
        <v>2</v>
      </c>
      <c r="C517" s="16" t="s">
        <v>4077</v>
      </c>
      <c r="D517" s="16" t="s">
        <v>4078</v>
      </c>
      <c r="E517" s="28" t="str">
        <f t="shared" si="0"/>
        <v/>
      </c>
      <c r="F517" s="16"/>
      <c r="G517" s="16" t="s">
        <v>68</v>
      </c>
      <c r="H517" s="17"/>
      <c r="K517" s="26" t="s">
        <v>4079</v>
      </c>
      <c r="L517" s="16" t="s">
        <v>4080</v>
      </c>
      <c r="M517" s="28" t="str">
        <f t="shared" ref="M517:Q517" si="3103">IFERROR(IF(FIND(M$1,$F517)&gt;1,"Age - Children",""),"")</f>
        <v/>
      </c>
      <c r="N517" s="28" t="str">
        <f t="shared" si="3103"/>
        <v/>
      </c>
      <c r="O517" s="28" t="str">
        <f t="shared" si="3103"/>
        <v/>
      </c>
      <c r="P517" s="28" t="str">
        <f t="shared" si="3103"/>
        <v/>
      </c>
      <c r="Q517" s="28" t="str">
        <f t="shared" si="3103"/>
        <v/>
      </c>
      <c r="R517" s="28" t="str">
        <f t="shared" ref="R517:T517" si="3104">IFERROR(IF(FIND(R$1,$F517)&gt;1,"Age - Elderly",""),"")</f>
        <v/>
      </c>
      <c r="S517" s="28" t="str">
        <f t="shared" si="3104"/>
        <v/>
      </c>
      <c r="T517" s="28" t="str">
        <f t="shared" si="3104"/>
        <v/>
      </c>
      <c r="U517" s="28" t="str">
        <f t="shared" si="3"/>
        <v/>
      </c>
      <c r="V517" s="28" t="str">
        <f t="shared" si="4"/>
        <v/>
      </c>
      <c r="X517" s="28" t="str">
        <f t="shared" si="5"/>
        <v/>
      </c>
      <c r="Y517" s="28" t="str">
        <f t="shared" si="6"/>
        <v/>
      </c>
      <c r="Z517" s="28" t="str">
        <f t="shared" si="7"/>
        <v/>
      </c>
      <c r="AB517" s="28" t="str">
        <f t="shared" si="8"/>
        <v/>
      </c>
      <c r="AD517" s="28" t="str">
        <f t="shared" si="9"/>
        <v/>
      </c>
      <c r="AG517" s="28" t="str">
        <f t="shared" ref="AG517:AL517" si="3105">IFERROR(IF(FIND(AG$1,$F517)&gt;1,AG$1,""),"")</f>
        <v/>
      </c>
      <c r="AH517" s="28" t="str">
        <f t="shared" si="3105"/>
        <v/>
      </c>
      <c r="AI517" s="28" t="str">
        <f t="shared" si="3105"/>
        <v/>
      </c>
      <c r="AJ517" s="28" t="str">
        <f t="shared" si="3105"/>
        <v/>
      </c>
      <c r="AK517" s="28" t="str">
        <f t="shared" si="3105"/>
        <v/>
      </c>
      <c r="AL517" s="28" t="str">
        <f t="shared" si="3105"/>
        <v/>
      </c>
      <c r="AM517" s="28" t="str">
        <f t="shared" si="11"/>
        <v/>
      </c>
      <c r="AN517" s="28" t="str">
        <f t="shared" ref="AN517:AQ517" si="3106">IFERROR(IF(FIND(AN$1,$F517)&gt;1,"Status - LGBT",""),"")</f>
        <v/>
      </c>
      <c r="AO517" s="28" t="str">
        <f t="shared" si="3106"/>
        <v/>
      </c>
      <c r="AP517" s="28" t="str">
        <f t="shared" si="3106"/>
        <v/>
      </c>
      <c r="AQ517" s="28" t="str">
        <f t="shared" si="3106"/>
        <v/>
      </c>
      <c r="AR517" s="28" t="str">
        <f t="shared" ref="AR517:AV517" si="3107">IFERROR(IF(FIND(AR$1,$F517)&gt;1,"BME",""),"")</f>
        <v/>
      </c>
      <c r="AS517" s="28" t="str">
        <f t="shared" si="3107"/>
        <v/>
      </c>
      <c r="AT517" s="28" t="str">
        <f t="shared" si="3107"/>
        <v/>
      </c>
      <c r="AU517" s="28" t="str">
        <f t="shared" si="3107"/>
        <v/>
      </c>
      <c r="AV517" s="28" t="str">
        <f t="shared" si="3107"/>
        <v/>
      </c>
      <c r="AW517" s="28" t="str">
        <f t="shared" ref="AW517:BC517" si="3108">IFERROR(IF(FIND(AW$1,$F517)&gt;1,AW$1,""),"")</f>
        <v/>
      </c>
      <c r="AX517" s="28" t="str">
        <f t="shared" si="3108"/>
        <v/>
      </c>
      <c r="AY517" s="28" t="str">
        <f t="shared" si="3108"/>
        <v/>
      </c>
      <c r="AZ517" s="28" t="str">
        <f t="shared" si="3108"/>
        <v/>
      </c>
      <c r="BA517" s="28" t="str">
        <f t="shared" si="3108"/>
        <v/>
      </c>
      <c r="BB517" s="28" t="str">
        <f t="shared" si="3108"/>
        <v/>
      </c>
      <c r="BC517" s="28" t="str">
        <f t="shared" si="3108"/>
        <v/>
      </c>
      <c r="BD517" s="28" t="str">
        <f t="shared" si="15"/>
        <v/>
      </c>
      <c r="BG517" s="2" t="s">
        <v>4081</v>
      </c>
      <c r="BI517" s="2" t="s">
        <v>3659</v>
      </c>
      <c r="BJ517" s="28" t="str">
        <f t="shared" si="16"/>
        <v>Leeds</v>
      </c>
      <c r="BK517" s="28" t="str">
        <f t="shared" si="17"/>
        <v>West Yorkshire</v>
      </c>
      <c r="BM517" s="2" t="s">
        <v>98</v>
      </c>
      <c r="BU517" s="47" t="s">
        <v>583</v>
      </c>
      <c r="BV517" s="18"/>
      <c r="BW517" s="18"/>
      <c r="BX517" s="18"/>
      <c r="BY517" s="42" t="str">
        <f t="shared" si="18"/>
        <v>LS16;</v>
      </c>
      <c r="BZ517" s="43"/>
    </row>
    <row r="518" spans="1:78" ht="15">
      <c r="A518" s="10" t="s">
        <v>37</v>
      </c>
      <c r="B518" s="28">
        <f>VLOOKUP(A518,Organisations!$A$2:$B$7,2,FALSE)</f>
        <v>2</v>
      </c>
      <c r="C518" s="10" t="s">
        <v>4083</v>
      </c>
      <c r="D518" s="10" t="s">
        <v>4084</v>
      </c>
      <c r="E518" s="28" t="str">
        <f t="shared" si="0"/>
        <v>Our friendly doctors strive to provide the best possible patient care and support. We offer all the usual patient facili</v>
      </c>
      <c r="F518" s="10" t="s">
        <v>4086</v>
      </c>
      <c r="G518" s="10" t="s">
        <v>68</v>
      </c>
      <c r="H518" s="11"/>
      <c r="K518" s="30" t="s">
        <v>4087</v>
      </c>
      <c r="L518" s="12"/>
      <c r="M518" s="28" t="str">
        <f t="shared" ref="M518:Q518" si="3109">IFERROR(IF(FIND(M$1,$F518)&gt;1,"Age - Children",""),"")</f>
        <v/>
      </c>
      <c r="N518" s="28" t="str">
        <f t="shared" si="3109"/>
        <v/>
      </c>
      <c r="O518" s="28" t="str">
        <f t="shared" si="3109"/>
        <v/>
      </c>
      <c r="P518" s="28" t="str">
        <f t="shared" si="3109"/>
        <v/>
      </c>
      <c r="Q518" s="28" t="str">
        <f t="shared" si="3109"/>
        <v/>
      </c>
      <c r="R518" s="28" t="str">
        <f t="shared" ref="R518:T518" si="3110">IFERROR(IF(FIND(R$1,$F518)&gt;1,"Age - Elderly",""),"")</f>
        <v/>
      </c>
      <c r="S518" s="28" t="str">
        <f t="shared" si="3110"/>
        <v/>
      </c>
      <c r="T518" s="28" t="str">
        <f t="shared" si="3110"/>
        <v/>
      </c>
      <c r="U518" s="28" t="str">
        <f t="shared" si="3"/>
        <v/>
      </c>
      <c r="V518" s="28" t="str">
        <f t="shared" si="4"/>
        <v/>
      </c>
      <c r="X518" s="28" t="str">
        <f t="shared" si="5"/>
        <v/>
      </c>
      <c r="Y518" s="28" t="str">
        <f t="shared" si="6"/>
        <v/>
      </c>
      <c r="Z518" s="28" t="str">
        <f t="shared" si="7"/>
        <v/>
      </c>
      <c r="AB518" s="28" t="str">
        <f t="shared" si="8"/>
        <v/>
      </c>
      <c r="AD518" s="28" t="str">
        <f t="shared" si="9"/>
        <v/>
      </c>
      <c r="AG518" s="28" t="str">
        <f t="shared" ref="AG518:AL518" si="3111">IFERROR(IF(FIND(AG$1,$F518)&gt;1,AG$1,""),"")</f>
        <v/>
      </c>
      <c r="AH518" s="28" t="str">
        <f t="shared" si="3111"/>
        <v/>
      </c>
      <c r="AI518" s="28" t="str">
        <f t="shared" si="3111"/>
        <v/>
      </c>
      <c r="AJ518" s="28" t="str">
        <f t="shared" si="3111"/>
        <v/>
      </c>
      <c r="AK518" s="28" t="str">
        <f t="shared" si="3111"/>
        <v/>
      </c>
      <c r="AL518" s="28" t="str">
        <f t="shared" si="3111"/>
        <v/>
      </c>
      <c r="AM518" s="28" t="str">
        <f t="shared" si="11"/>
        <v/>
      </c>
      <c r="AN518" s="28" t="str">
        <f t="shared" ref="AN518:AQ518" si="3112">IFERROR(IF(FIND(AN$1,$F518)&gt;1,"Status - LGBT",""),"")</f>
        <v/>
      </c>
      <c r="AO518" s="28" t="str">
        <f t="shared" si="3112"/>
        <v/>
      </c>
      <c r="AP518" s="28" t="str">
        <f t="shared" si="3112"/>
        <v/>
      </c>
      <c r="AQ518" s="28" t="str">
        <f t="shared" si="3112"/>
        <v/>
      </c>
      <c r="AR518" s="28" t="str">
        <f t="shared" ref="AR518:AV518" si="3113">IFERROR(IF(FIND(AR$1,$F518)&gt;1,"BME",""),"")</f>
        <v/>
      </c>
      <c r="AS518" s="28" t="str">
        <f t="shared" si="3113"/>
        <v/>
      </c>
      <c r="AT518" s="28" t="str">
        <f t="shared" si="3113"/>
        <v/>
      </c>
      <c r="AU518" s="28" t="str">
        <f t="shared" si="3113"/>
        <v/>
      </c>
      <c r="AV518" s="28" t="str">
        <f t="shared" si="3113"/>
        <v/>
      </c>
      <c r="AW518" s="28" t="str">
        <f t="shared" ref="AW518:BC518" si="3114">IFERROR(IF(FIND(AW$1,$F518)&gt;1,AW$1,""),"")</f>
        <v/>
      </c>
      <c r="AX518" s="28" t="str">
        <f t="shared" si="3114"/>
        <v/>
      </c>
      <c r="AY518" s="28" t="str">
        <f t="shared" si="3114"/>
        <v/>
      </c>
      <c r="AZ518" s="28" t="str">
        <f t="shared" si="3114"/>
        <v/>
      </c>
      <c r="BA518" s="28" t="str">
        <f t="shared" si="3114"/>
        <v/>
      </c>
      <c r="BB518" s="28" t="str">
        <f t="shared" si="3114"/>
        <v/>
      </c>
      <c r="BC518" s="28" t="str">
        <f t="shared" si="3114"/>
        <v/>
      </c>
      <c r="BD518" s="28" t="str">
        <f t="shared" si="15"/>
        <v/>
      </c>
      <c r="BG518" s="2" t="s">
        <v>4088</v>
      </c>
      <c r="BI518" s="2" t="s">
        <v>3667</v>
      </c>
      <c r="BJ518" s="28" t="str">
        <f t="shared" si="16"/>
        <v>Leeds</v>
      </c>
      <c r="BK518" s="28" t="str">
        <f t="shared" si="17"/>
        <v>West Yorkshire</v>
      </c>
      <c r="BM518" s="2" t="s">
        <v>98</v>
      </c>
      <c r="BU518" s="50" t="s">
        <v>580</v>
      </c>
      <c r="BV518" s="12"/>
      <c r="BW518" s="12"/>
      <c r="BX518" s="12"/>
      <c r="BY518" s="42" t="str">
        <f t="shared" si="18"/>
        <v>LS15;</v>
      </c>
      <c r="BZ518" s="42"/>
    </row>
    <row r="519" spans="1:78" ht="15">
      <c r="A519" s="16" t="s">
        <v>37</v>
      </c>
      <c r="B519" s="28">
        <f>VLOOKUP(A519,Organisations!$A$2:$B$7,2,FALSE)</f>
        <v>2</v>
      </c>
      <c r="C519" s="16" t="s">
        <v>4091</v>
      </c>
      <c r="D519" s="16" t="s">
        <v>4092</v>
      </c>
      <c r="E519" s="28" t="str">
        <f t="shared" si="0"/>
        <v/>
      </c>
      <c r="F519" s="16"/>
      <c r="G519" s="16" t="s">
        <v>68</v>
      </c>
      <c r="H519" s="17"/>
      <c r="K519" s="26" t="s">
        <v>4093</v>
      </c>
      <c r="L519" s="16" t="s">
        <v>4094</v>
      </c>
      <c r="M519" s="28" t="str">
        <f t="shared" ref="M519:Q519" si="3115">IFERROR(IF(FIND(M$1,$F519)&gt;1,"Age - Children",""),"")</f>
        <v/>
      </c>
      <c r="N519" s="28" t="str">
        <f t="shared" si="3115"/>
        <v/>
      </c>
      <c r="O519" s="28" t="str">
        <f t="shared" si="3115"/>
        <v/>
      </c>
      <c r="P519" s="28" t="str">
        <f t="shared" si="3115"/>
        <v/>
      </c>
      <c r="Q519" s="28" t="str">
        <f t="shared" si="3115"/>
        <v/>
      </c>
      <c r="R519" s="28" t="str">
        <f t="shared" ref="R519:T519" si="3116">IFERROR(IF(FIND(R$1,$F519)&gt;1,"Age - Elderly",""),"")</f>
        <v/>
      </c>
      <c r="S519" s="28" t="str">
        <f t="shared" si="3116"/>
        <v/>
      </c>
      <c r="T519" s="28" t="str">
        <f t="shared" si="3116"/>
        <v/>
      </c>
      <c r="U519" s="28" t="str">
        <f t="shared" si="3"/>
        <v/>
      </c>
      <c r="V519" s="28" t="str">
        <f t="shared" si="4"/>
        <v/>
      </c>
      <c r="X519" s="28" t="str">
        <f t="shared" si="5"/>
        <v/>
      </c>
      <c r="Y519" s="28" t="str">
        <f t="shared" si="6"/>
        <v/>
      </c>
      <c r="Z519" s="28" t="str">
        <f t="shared" si="7"/>
        <v/>
      </c>
      <c r="AB519" s="28" t="str">
        <f t="shared" si="8"/>
        <v/>
      </c>
      <c r="AD519" s="28" t="str">
        <f t="shared" si="9"/>
        <v/>
      </c>
      <c r="AG519" s="28" t="str">
        <f t="shared" ref="AG519:AL519" si="3117">IFERROR(IF(FIND(AG$1,$F519)&gt;1,AG$1,""),"")</f>
        <v/>
      </c>
      <c r="AH519" s="28" t="str">
        <f t="shared" si="3117"/>
        <v/>
      </c>
      <c r="AI519" s="28" t="str">
        <f t="shared" si="3117"/>
        <v/>
      </c>
      <c r="AJ519" s="28" t="str">
        <f t="shared" si="3117"/>
        <v/>
      </c>
      <c r="AK519" s="28" t="str">
        <f t="shared" si="3117"/>
        <v/>
      </c>
      <c r="AL519" s="28" t="str">
        <f t="shared" si="3117"/>
        <v/>
      </c>
      <c r="AM519" s="28" t="str">
        <f t="shared" si="11"/>
        <v/>
      </c>
      <c r="AN519" s="28" t="str">
        <f t="shared" ref="AN519:AQ519" si="3118">IFERROR(IF(FIND(AN$1,$F519)&gt;1,"Status - LGBT",""),"")</f>
        <v/>
      </c>
      <c r="AO519" s="28" t="str">
        <f t="shared" si="3118"/>
        <v/>
      </c>
      <c r="AP519" s="28" t="str">
        <f t="shared" si="3118"/>
        <v/>
      </c>
      <c r="AQ519" s="28" t="str">
        <f t="shared" si="3118"/>
        <v/>
      </c>
      <c r="AR519" s="28" t="str">
        <f t="shared" ref="AR519:AV519" si="3119">IFERROR(IF(FIND(AR$1,$F519)&gt;1,"BME",""),"")</f>
        <v/>
      </c>
      <c r="AS519" s="28" t="str">
        <f t="shared" si="3119"/>
        <v/>
      </c>
      <c r="AT519" s="28" t="str">
        <f t="shared" si="3119"/>
        <v/>
      </c>
      <c r="AU519" s="28" t="str">
        <f t="shared" si="3119"/>
        <v/>
      </c>
      <c r="AV519" s="28" t="str">
        <f t="shared" si="3119"/>
        <v/>
      </c>
      <c r="AW519" s="28" t="str">
        <f t="shared" ref="AW519:BC519" si="3120">IFERROR(IF(FIND(AW$1,$F519)&gt;1,AW$1,""),"")</f>
        <v/>
      </c>
      <c r="AX519" s="28" t="str">
        <f t="shared" si="3120"/>
        <v/>
      </c>
      <c r="AY519" s="28" t="str">
        <f t="shared" si="3120"/>
        <v/>
      </c>
      <c r="AZ519" s="28" t="str">
        <f t="shared" si="3120"/>
        <v/>
      </c>
      <c r="BA519" s="28" t="str">
        <f t="shared" si="3120"/>
        <v/>
      </c>
      <c r="BB519" s="28" t="str">
        <f t="shared" si="3120"/>
        <v/>
      </c>
      <c r="BC519" s="28" t="str">
        <f t="shared" si="3120"/>
        <v/>
      </c>
      <c r="BD519" s="28" t="str">
        <f t="shared" si="15"/>
        <v/>
      </c>
      <c r="BG519" s="2" t="s">
        <v>4095</v>
      </c>
      <c r="BI519" s="2" t="s">
        <v>3673</v>
      </c>
      <c r="BJ519" s="28" t="str">
        <f t="shared" si="16"/>
        <v>Leeds</v>
      </c>
      <c r="BK519" s="28" t="str">
        <f t="shared" si="17"/>
        <v>West Yorkshire</v>
      </c>
      <c r="BM519" s="2" t="s">
        <v>98</v>
      </c>
      <c r="BU519" s="47" t="s">
        <v>593</v>
      </c>
      <c r="BV519" s="18"/>
      <c r="BW519" s="18"/>
      <c r="BX519" s="18"/>
      <c r="BY519" s="42" t="str">
        <f t="shared" si="18"/>
        <v>LS22;</v>
      </c>
      <c r="BZ519" s="43"/>
    </row>
    <row r="520" spans="1:78" ht="15">
      <c r="A520" s="10" t="s">
        <v>37</v>
      </c>
      <c r="B520" s="28">
        <f>VLOOKUP(A520,Organisations!$A$2:$B$7,2,FALSE)</f>
        <v>2</v>
      </c>
      <c r="C520" s="10" t="s">
        <v>4098</v>
      </c>
      <c r="D520" s="10" t="s">
        <v>4099</v>
      </c>
      <c r="E520" s="28" t="str">
        <f t="shared" si="0"/>
        <v/>
      </c>
      <c r="F520" s="10"/>
      <c r="G520" s="10" t="s">
        <v>68</v>
      </c>
      <c r="H520" s="11"/>
      <c r="K520" s="30" t="s">
        <v>4100</v>
      </c>
      <c r="L520" s="10" t="s">
        <v>4101</v>
      </c>
      <c r="M520" s="28" t="str">
        <f t="shared" ref="M520:Q520" si="3121">IFERROR(IF(FIND(M$1,$F520)&gt;1,"Age - Children",""),"")</f>
        <v/>
      </c>
      <c r="N520" s="28" t="str">
        <f t="shared" si="3121"/>
        <v/>
      </c>
      <c r="O520" s="28" t="str">
        <f t="shared" si="3121"/>
        <v/>
      </c>
      <c r="P520" s="28" t="str">
        <f t="shared" si="3121"/>
        <v/>
      </c>
      <c r="Q520" s="28" t="str">
        <f t="shared" si="3121"/>
        <v/>
      </c>
      <c r="R520" s="28" t="str">
        <f t="shared" ref="R520:T520" si="3122">IFERROR(IF(FIND(R$1,$F520)&gt;1,"Age - Elderly",""),"")</f>
        <v/>
      </c>
      <c r="S520" s="28" t="str">
        <f t="shared" si="3122"/>
        <v/>
      </c>
      <c r="T520" s="28" t="str">
        <f t="shared" si="3122"/>
        <v/>
      </c>
      <c r="U520" s="28" t="str">
        <f t="shared" si="3"/>
        <v/>
      </c>
      <c r="V520" s="28" t="str">
        <f t="shared" si="4"/>
        <v/>
      </c>
      <c r="X520" s="28" t="str">
        <f t="shared" si="5"/>
        <v/>
      </c>
      <c r="Y520" s="28" t="str">
        <f t="shared" si="6"/>
        <v/>
      </c>
      <c r="Z520" s="28" t="str">
        <f t="shared" si="7"/>
        <v/>
      </c>
      <c r="AB520" s="28" t="str">
        <f t="shared" si="8"/>
        <v/>
      </c>
      <c r="AD520" s="28" t="str">
        <f t="shared" si="9"/>
        <v/>
      </c>
      <c r="AG520" s="28" t="str">
        <f t="shared" ref="AG520:AL520" si="3123">IFERROR(IF(FIND(AG$1,$F520)&gt;1,AG$1,""),"")</f>
        <v/>
      </c>
      <c r="AH520" s="28" t="str">
        <f t="shared" si="3123"/>
        <v/>
      </c>
      <c r="AI520" s="28" t="str">
        <f t="shared" si="3123"/>
        <v/>
      </c>
      <c r="AJ520" s="28" t="str">
        <f t="shared" si="3123"/>
        <v/>
      </c>
      <c r="AK520" s="28" t="str">
        <f t="shared" si="3123"/>
        <v/>
      </c>
      <c r="AL520" s="28" t="str">
        <f t="shared" si="3123"/>
        <v/>
      </c>
      <c r="AM520" s="28" t="str">
        <f t="shared" si="11"/>
        <v/>
      </c>
      <c r="AN520" s="28" t="str">
        <f t="shared" ref="AN520:AQ520" si="3124">IFERROR(IF(FIND(AN$1,$F520)&gt;1,"Status - LGBT",""),"")</f>
        <v/>
      </c>
      <c r="AO520" s="28" t="str">
        <f t="shared" si="3124"/>
        <v/>
      </c>
      <c r="AP520" s="28" t="str">
        <f t="shared" si="3124"/>
        <v/>
      </c>
      <c r="AQ520" s="28" t="str">
        <f t="shared" si="3124"/>
        <v/>
      </c>
      <c r="AR520" s="28" t="str">
        <f t="shared" ref="AR520:AV520" si="3125">IFERROR(IF(FIND(AR$1,$F520)&gt;1,"BME",""),"")</f>
        <v/>
      </c>
      <c r="AS520" s="28" t="str">
        <f t="shared" si="3125"/>
        <v/>
      </c>
      <c r="AT520" s="28" t="str">
        <f t="shared" si="3125"/>
        <v/>
      </c>
      <c r="AU520" s="28" t="str">
        <f t="shared" si="3125"/>
        <v/>
      </c>
      <c r="AV520" s="28" t="str">
        <f t="shared" si="3125"/>
        <v/>
      </c>
      <c r="AW520" s="28" t="str">
        <f t="shared" ref="AW520:BC520" si="3126">IFERROR(IF(FIND(AW$1,$F520)&gt;1,AW$1,""),"")</f>
        <v/>
      </c>
      <c r="AX520" s="28" t="str">
        <f t="shared" si="3126"/>
        <v/>
      </c>
      <c r="AY520" s="28" t="str">
        <f t="shared" si="3126"/>
        <v/>
      </c>
      <c r="AZ520" s="28" t="str">
        <f t="shared" si="3126"/>
        <v/>
      </c>
      <c r="BA520" s="28" t="str">
        <f t="shared" si="3126"/>
        <v/>
      </c>
      <c r="BB520" s="28" t="str">
        <f t="shared" si="3126"/>
        <v/>
      </c>
      <c r="BC520" s="28" t="str">
        <f t="shared" si="3126"/>
        <v/>
      </c>
      <c r="BD520" s="28" t="str">
        <f t="shared" si="15"/>
        <v/>
      </c>
      <c r="BG520" s="2" t="s">
        <v>4102</v>
      </c>
      <c r="BI520" s="2" t="s">
        <v>2199</v>
      </c>
      <c r="BJ520" s="28" t="str">
        <f t="shared" si="16"/>
        <v>Leeds</v>
      </c>
      <c r="BK520" s="28" t="str">
        <f t="shared" si="17"/>
        <v>West Yorkshire</v>
      </c>
      <c r="BM520" s="2" t="s">
        <v>98</v>
      </c>
      <c r="BU520" s="50" t="s">
        <v>569</v>
      </c>
      <c r="BV520" s="12"/>
      <c r="BW520" s="12"/>
      <c r="BX520" s="12"/>
      <c r="BY520" s="42" t="str">
        <f t="shared" si="18"/>
        <v>LS7;</v>
      </c>
      <c r="BZ520" s="42"/>
    </row>
    <row r="521" spans="1:78" ht="15">
      <c r="A521" s="16" t="s">
        <v>37</v>
      </c>
      <c r="B521" s="28">
        <f>VLOOKUP(A521,Organisations!$A$2:$B$7,2,FALSE)</f>
        <v>2</v>
      </c>
      <c r="C521" s="16" t="s">
        <v>4105</v>
      </c>
      <c r="D521" s="16" t="s">
        <v>4106</v>
      </c>
      <c r="E521" s="28" t="str">
        <f t="shared" si="0"/>
        <v>Ashlar House is home to 8 adults who have autistic spectrum disorders.</v>
      </c>
      <c r="F521" s="16" t="s">
        <v>4107</v>
      </c>
      <c r="G521" s="16" t="s">
        <v>68</v>
      </c>
      <c r="H521" s="17"/>
      <c r="K521" s="26" t="s">
        <v>4100</v>
      </c>
      <c r="L521" s="16" t="s">
        <v>4108</v>
      </c>
      <c r="M521" s="28" t="str">
        <f t="shared" ref="M521:Q521" si="3127">IFERROR(IF(FIND(M$1,$F521)&gt;1,"Age - Children",""),"")</f>
        <v/>
      </c>
      <c r="N521" s="28" t="str">
        <f t="shared" si="3127"/>
        <v/>
      </c>
      <c r="O521" s="28" t="str">
        <f t="shared" si="3127"/>
        <v/>
      </c>
      <c r="P521" s="28" t="str">
        <f t="shared" si="3127"/>
        <v/>
      </c>
      <c r="Q521" s="28" t="str">
        <f t="shared" si="3127"/>
        <v/>
      </c>
      <c r="R521" s="28" t="str">
        <f t="shared" ref="R521:T521" si="3128">IFERROR(IF(FIND(R$1,$F521)&gt;1,"Age - Elderly",""),"")</f>
        <v/>
      </c>
      <c r="S521" s="28" t="str">
        <f t="shared" si="3128"/>
        <v/>
      </c>
      <c r="T521" s="28" t="str">
        <f t="shared" si="3128"/>
        <v/>
      </c>
      <c r="U521" s="28" t="str">
        <f t="shared" si="3"/>
        <v/>
      </c>
      <c r="V521" s="28" t="str">
        <f t="shared" si="4"/>
        <v/>
      </c>
      <c r="X521" s="28" t="str">
        <f t="shared" si="5"/>
        <v/>
      </c>
      <c r="Y521" s="28" t="str">
        <f t="shared" si="6"/>
        <v/>
      </c>
      <c r="Z521" s="28" t="str">
        <f t="shared" si="7"/>
        <v/>
      </c>
      <c r="AB521" s="28" t="str">
        <f t="shared" si="8"/>
        <v/>
      </c>
      <c r="AD521" s="28" t="str">
        <f t="shared" si="9"/>
        <v/>
      </c>
      <c r="AG521" s="28" t="str">
        <f t="shared" ref="AG521:AL521" si="3129">IFERROR(IF(FIND(AG$1,$F521)&gt;1,AG$1,""),"")</f>
        <v/>
      </c>
      <c r="AH521" s="28" t="str">
        <f t="shared" si="3129"/>
        <v/>
      </c>
      <c r="AI521" s="28" t="str">
        <f t="shared" si="3129"/>
        <v/>
      </c>
      <c r="AJ521" s="28" t="str">
        <f t="shared" si="3129"/>
        <v/>
      </c>
      <c r="AK521" s="28" t="str">
        <f t="shared" si="3129"/>
        <v/>
      </c>
      <c r="AL521" s="28" t="str">
        <f t="shared" si="3129"/>
        <v/>
      </c>
      <c r="AM521" s="28" t="str">
        <f t="shared" si="11"/>
        <v/>
      </c>
      <c r="AN521" s="28" t="str">
        <f t="shared" ref="AN521:AQ521" si="3130">IFERROR(IF(FIND(AN$1,$F521)&gt;1,"Status - LGBT",""),"")</f>
        <v/>
      </c>
      <c r="AO521" s="28" t="str">
        <f t="shared" si="3130"/>
        <v/>
      </c>
      <c r="AP521" s="28" t="str">
        <f t="shared" si="3130"/>
        <v/>
      </c>
      <c r="AQ521" s="28" t="str">
        <f t="shared" si="3130"/>
        <v/>
      </c>
      <c r="AR521" s="28" t="str">
        <f t="shared" ref="AR521:AV521" si="3131">IFERROR(IF(FIND(AR$1,$F521)&gt;1,"BME",""),"")</f>
        <v/>
      </c>
      <c r="AS521" s="28" t="str">
        <f t="shared" si="3131"/>
        <v/>
      </c>
      <c r="AT521" s="28" t="str">
        <f t="shared" si="3131"/>
        <v/>
      </c>
      <c r="AU521" s="28" t="str">
        <f t="shared" si="3131"/>
        <v/>
      </c>
      <c r="AV521" s="28" t="str">
        <f t="shared" si="3131"/>
        <v/>
      </c>
      <c r="AW521" s="28" t="str">
        <f t="shared" ref="AW521:BC521" si="3132">IFERROR(IF(FIND(AW$1,$F521)&gt;1,AW$1,""),"")</f>
        <v/>
      </c>
      <c r="AX521" s="28" t="str">
        <f t="shared" si="3132"/>
        <v/>
      </c>
      <c r="AY521" s="28" t="str">
        <f t="shared" si="3132"/>
        <v/>
      </c>
      <c r="AZ521" s="28" t="str">
        <f t="shared" si="3132"/>
        <v/>
      </c>
      <c r="BA521" s="28" t="str">
        <f t="shared" si="3132"/>
        <v/>
      </c>
      <c r="BB521" s="28" t="str">
        <f t="shared" si="3132"/>
        <v/>
      </c>
      <c r="BC521" s="28" t="str">
        <f t="shared" si="3132"/>
        <v/>
      </c>
      <c r="BD521" s="28" t="str">
        <f t="shared" si="15"/>
        <v/>
      </c>
      <c r="BG521" s="2" t="s">
        <v>4102</v>
      </c>
      <c r="BI521" s="2" t="s">
        <v>2199</v>
      </c>
      <c r="BJ521" s="28" t="str">
        <f t="shared" si="16"/>
        <v>Leeds</v>
      </c>
      <c r="BK521" s="28" t="str">
        <f t="shared" si="17"/>
        <v>West Yorkshire</v>
      </c>
      <c r="BM521" s="2" t="s">
        <v>98</v>
      </c>
      <c r="BU521" s="18"/>
      <c r="BV521" s="47" t="s">
        <v>569</v>
      </c>
      <c r="BW521" s="18"/>
      <c r="BX521" s="18"/>
      <c r="BY521" s="42" t="str">
        <f t="shared" si="18"/>
        <v>LS7</v>
      </c>
      <c r="BZ521" s="43"/>
    </row>
    <row r="522" spans="1:78" ht="15">
      <c r="A522" s="10" t="s">
        <v>37</v>
      </c>
      <c r="B522" s="28">
        <f>VLOOKUP(A522,Organisations!$A$2:$B$7,2,FALSE)</f>
        <v>2</v>
      </c>
      <c r="C522" s="10" t="s">
        <v>4110</v>
      </c>
      <c r="D522" s="10" t="s">
        <v>4111</v>
      </c>
      <c r="E522" s="28" t="str">
        <f t="shared" si="0"/>
        <v/>
      </c>
      <c r="F522" s="10"/>
      <c r="G522" s="10" t="s">
        <v>68</v>
      </c>
      <c r="H522" s="11"/>
      <c r="K522" s="30" t="s">
        <v>4112</v>
      </c>
      <c r="L522" s="12"/>
      <c r="M522" s="28" t="str">
        <f t="shared" ref="M522:Q522" si="3133">IFERROR(IF(FIND(M$1,$F522)&gt;1,"Age - Children",""),"")</f>
        <v/>
      </c>
      <c r="N522" s="28" t="str">
        <f t="shared" si="3133"/>
        <v/>
      </c>
      <c r="O522" s="28" t="str">
        <f t="shared" si="3133"/>
        <v/>
      </c>
      <c r="P522" s="28" t="str">
        <f t="shared" si="3133"/>
        <v/>
      </c>
      <c r="Q522" s="28" t="str">
        <f t="shared" si="3133"/>
        <v/>
      </c>
      <c r="R522" s="28" t="str">
        <f t="shared" ref="R522:T522" si="3134">IFERROR(IF(FIND(R$1,$F522)&gt;1,"Age - Elderly",""),"")</f>
        <v/>
      </c>
      <c r="S522" s="28" t="str">
        <f t="shared" si="3134"/>
        <v/>
      </c>
      <c r="T522" s="28" t="str">
        <f t="shared" si="3134"/>
        <v/>
      </c>
      <c r="U522" s="28" t="str">
        <f t="shared" si="3"/>
        <v/>
      </c>
      <c r="V522" s="28" t="str">
        <f t="shared" si="4"/>
        <v/>
      </c>
      <c r="X522" s="28" t="str">
        <f t="shared" si="5"/>
        <v/>
      </c>
      <c r="Y522" s="28" t="str">
        <f t="shared" si="6"/>
        <v/>
      </c>
      <c r="Z522" s="28" t="str">
        <f t="shared" si="7"/>
        <v/>
      </c>
      <c r="AB522" s="28" t="str">
        <f t="shared" si="8"/>
        <v/>
      </c>
      <c r="AD522" s="28" t="str">
        <f t="shared" si="9"/>
        <v/>
      </c>
      <c r="AG522" s="28" t="str">
        <f t="shared" ref="AG522:AL522" si="3135">IFERROR(IF(FIND(AG$1,$F522)&gt;1,AG$1,""),"")</f>
        <v/>
      </c>
      <c r="AH522" s="28" t="str">
        <f t="shared" si="3135"/>
        <v/>
      </c>
      <c r="AI522" s="28" t="str">
        <f t="shared" si="3135"/>
        <v/>
      </c>
      <c r="AJ522" s="28" t="str">
        <f t="shared" si="3135"/>
        <v/>
      </c>
      <c r="AK522" s="28" t="str">
        <f t="shared" si="3135"/>
        <v/>
      </c>
      <c r="AL522" s="28" t="str">
        <f t="shared" si="3135"/>
        <v/>
      </c>
      <c r="AM522" s="28" t="str">
        <f t="shared" si="11"/>
        <v/>
      </c>
      <c r="AN522" s="28" t="str">
        <f t="shared" ref="AN522:AQ522" si="3136">IFERROR(IF(FIND(AN$1,$F522)&gt;1,"Status - LGBT",""),"")</f>
        <v/>
      </c>
      <c r="AO522" s="28" t="str">
        <f t="shared" si="3136"/>
        <v/>
      </c>
      <c r="AP522" s="28" t="str">
        <f t="shared" si="3136"/>
        <v/>
      </c>
      <c r="AQ522" s="28" t="str">
        <f t="shared" si="3136"/>
        <v/>
      </c>
      <c r="AR522" s="28" t="str">
        <f t="shared" ref="AR522:AV522" si="3137">IFERROR(IF(FIND(AR$1,$F522)&gt;1,"BME",""),"")</f>
        <v/>
      </c>
      <c r="AS522" s="28" t="str">
        <f t="shared" si="3137"/>
        <v/>
      </c>
      <c r="AT522" s="28" t="str">
        <f t="shared" si="3137"/>
        <v/>
      </c>
      <c r="AU522" s="28" t="str">
        <f t="shared" si="3137"/>
        <v/>
      </c>
      <c r="AV522" s="28" t="str">
        <f t="shared" si="3137"/>
        <v/>
      </c>
      <c r="AW522" s="28" t="str">
        <f t="shared" ref="AW522:BC522" si="3138">IFERROR(IF(FIND(AW$1,$F522)&gt;1,AW$1,""),"")</f>
        <v/>
      </c>
      <c r="AX522" s="28" t="str">
        <f t="shared" si="3138"/>
        <v/>
      </c>
      <c r="AY522" s="28" t="str">
        <f t="shared" si="3138"/>
        <v/>
      </c>
      <c r="AZ522" s="28" t="str">
        <f t="shared" si="3138"/>
        <v/>
      </c>
      <c r="BA522" s="28" t="str">
        <f t="shared" si="3138"/>
        <v/>
      </c>
      <c r="BB522" s="28" t="str">
        <f t="shared" si="3138"/>
        <v/>
      </c>
      <c r="BC522" s="28" t="str">
        <f t="shared" si="3138"/>
        <v/>
      </c>
      <c r="BD522" s="28" t="str">
        <f t="shared" si="15"/>
        <v/>
      </c>
      <c r="BG522" s="2" t="s">
        <v>4113</v>
      </c>
      <c r="BI522" s="2" t="s">
        <v>3692</v>
      </c>
      <c r="BJ522" s="28" t="str">
        <f t="shared" si="16"/>
        <v>Leeds</v>
      </c>
      <c r="BK522" s="28" t="str">
        <f t="shared" si="17"/>
        <v>West Yorkshire</v>
      </c>
      <c r="BM522" s="2" t="s">
        <v>98</v>
      </c>
      <c r="BU522" s="50" t="s">
        <v>575</v>
      </c>
      <c r="BV522" s="12"/>
      <c r="BW522" s="12"/>
      <c r="BX522" s="12"/>
      <c r="BY522" s="42" t="str">
        <f t="shared" si="18"/>
        <v>LS12;</v>
      </c>
      <c r="BZ522" s="42"/>
    </row>
    <row r="523" spans="1:78" ht="15">
      <c r="A523" s="16" t="s">
        <v>37</v>
      </c>
      <c r="B523" s="28">
        <f>VLOOKUP(A523,Organisations!$A$2:$B$7,2,FALSE)</f>
        <v>2</v>
      </c>
      <c r="C523" s="16" t="s">
        <v>4116</v>
      </c>
      <c r="D523" s="16" t="s">
        <v>4117</v>
      </c>
      <c r="E523" s="28" t="str">
        <f t="shared" si="0"/>
        <v>We offer care and advice to those registered with the surgery and provide parking and wheelchair access.</v>
      </c>
      <c r="F523" s="16" t="s">
        <v>4118</v>
      </c>
      <c r="G523" s="16" t="s">
        <v>68</v>
      </c>
      <c r="H523" s="17"/>
      <c r="K523" s="26" t="s">
        <v>4119</v>
      </c>
      <c r="L523" s="16" t="s">
        <v>4120</v>
      </c>
      <c r="M523" s="28" t="str">
        <f t="shared" ref="M523:Q523" si="3139">IFERROR(IF(FIND(M$1,$F523)&gt;1,"Age - Children",""),"")</f>
        <v/>
      </c>
      <c r="N523" s="28" t="str">
        <f t="shared" si="3139"/>
        <v/>
      </c>
      <c r="O523" s="28" t="str">
        <f t="shared" si="3139"/>
        <v/>
      </c>
      <c r="P523" s="28" t="str">
        <f t="shared" si="3139"/>
        <v/>
      </c>
      <c r="Q523" s="28" t="str">
        <f t="shared" si="3139"/>
        <v/>
      </c>
      <c r="R523" s="28" t="str">
        <f t="shared" ref="R523:T523" si="3140">IFERROR(IF(FIND(R$1,$F523)&gt;1,"Age - Elderly",""),"")</f>
        <v/>
      </c>
      <c r="S523" s="28" t="str">
        <f t="shared" si="3140"/>
        <v/>
      </c>
      <c r="T523" s="28" t="str">
        <f t="shared" si="3140"/>
        <v/>
      </c>
      <c r="U523" s="28" t="str">
        <f t="shared" si="3"/>
        <v/>
      </c>
      <c r="V523" s="28" t="str">
        <f t="shared" si="4"/>
        <v/>
      </c>
      <c r="X523" s="28" t="str">
        <f t="shared" si="5"/>
        <v/>
      </c>
      <c r="Y523" s="28" t="str">
        <f t="shared" si="6"/>
        <v/>
      </c>
      <c r="Z523" s="28" t="str">
        <f t="shared" si="7"/>
        <v/>
      </c>
      <c r="AB523" s="28" t="str">
        <f t="shared" si="8"/>
        <v/>
      </c>
      <c r="AD523" s="28" t="str">
        <f t="shared" si="9"/>
        <v/>
      </c>
      <c r="AG523" s="28" t="str">
        <f t="shared" ref="AG523:AL523" si="3141">IFERROR(IF(FIND(AG$1,$F523)&gt;1,AG$1,""),"")</f>
        <v/>
      </c>
      <c r="AH523" s="28" t="str">
        <f t="shared" si="3141"/>
        <v/>
      </c>
      <c r="AI523" s="28" t="str">
        <f t="shared" si="3141"/>
        <v/>
      </c>
      <c r="AJ523" s="28" t="str">
        <f t="shared" si="3141"/>
        <v/>
      </c>
      <c r="AK523" s="28" t="str">
        <f t="shared" si="3141"/>
        <v/>
      </c>
      <c r="AL523" s="28" t="str">
        <f t="shared" si="3141"/>
        <v/>
      </c>
      <c r="AM523" s="28" t="str">
        <f t="shared" si="11"/>
        <v/>
      </c>
      <c r="AN523" s="28" t="str">
        <f t="shared" ref="AN523:AQ523" si="3142">IFERROR(IF(FIND(AN$1,$F523)&gt;1,"Status - LGBT",""),"")</f>
        <v/>
      </c>
      <c r="AO523" s="28" t="str">
        <f t="shared" si="3142"/>
        <v/>
      </c>
      <c r="AP523" s="28" t="str">
        <f t="shared" si="3142"/>
        <v/>
      </c>
      <c r="AQ523" s="28" t="str">
        <f t="shared" si="3142"/>
        <v/>
      </c>
      <c r="AR523" s="28" t="str">
        <f t="shared" ref="AR523:AV523" si="3143">IFERROR(IF(FIND(AR$1,$F523)&gt;1,"BME",""),"")</f>
        <v/>
      </c>
      <c r="AS523" s="28" t="str">
        <f t="shared" si="3143"/>
        <v/>
      </c>
      <c r="AT523" s="28" t="str">
        <f t="shared" si="3143"/>
        <v/>
      </c>
      <c r="AU523" s="28" t="str">
        <f t="shared" si="3143"/>
        <v/>
      </c>
      <c r="AV523" s="28" t="str">
        <f t="shared" si="3143"/>
        <v/>
      </c>
      <c r="AW523" s="28" t="str">
        <f t="shared" ref="AW523:BC523" si="3144">IFERROR(IF(FIND(AW$1,$F523)&gt;1,AW$1,""),"")</f>
        <v/>
      </c>
      <c r="AX523" s="28" t="str">
        <f t="shared" si="3144"/>
        <v/>
      </c>
      <c r="AY523" s="28" t="str">
        <f t="shared" si="3144"/>
        <v/>
      </c>
      <c r="AZ523" s="28" t="str">
        <f t="shared" si="3144"/>
        <v/>
      </c>
      <c r="BA523" s="28" t="str">
        <f t="shared" si="3144"/>
        <v/>
      </c>
      <c r="BB523" s="28" t="str">
        <f t="shared" si="3144"/>
        <v/>
      </c>
      <c r="BC523" s="28" t="str">
        <f t="shared" si="3144"/>
        <v/>
      </c>
      <c r="BD523" s="28" t="str">
        <f t="shared" si="15"/>
        <v/>
      </c>
      <c r="BG523" s="2" t="s">
        <v>4121</v>
      </c>
      <c r="BI523" s="2" t="s">
        <v>3695</v>
      </c>
      <c r="BJ523" s="28" t="str">
        <f t="shared" si="16"/>
        <v>Leeds</v>
      </c>
      <c r="BK523" s="28" t="str">
        <f t="shared" si="17"/>
        <v>West Yorkshire</v>
      </c>
      <c r="BM523" s="2" t="s">
        <v>98</v>
      </c>
      <c r="BU523" s="47" t="s">
        <v>570</v>
      </c>
      <c r="BV523" s="18"/>
      <c r="BW523" s="18"/>
      <c r="BX523" s="18"/>
      <c r="BY523" s="42" t="str">
        <f t="shared" si="18"/>
        <v>LS8;</v>
      </c>
      <c r="BZ523" s="43"/>
    </row>
    <row r="524" spans="1:78" ht="15">
      <c r="A524" s="10" t="s">
        <v>37</v>
      </c>
      <c r="B524" s="28">
        <f>VLOOKUP(A524,Organisations!$A$2:$B$7,2,FALSE)</f>
        <v>2</v>
      </c>
      <c r="C524" s="10" t="s">
        <v>4124</v>
      </c>
      <c r="D524" s="10" t="s">
        <v>4125</v>
      </c>
      <c r="E524" s="28" t="str">
        <f t="shared" si="0"/>
        <v>Direct Payments Support Service - Advisors will help you with personal care assistants, personal budgets, direct payment</v>
      </c>
      <c r="F524" s="10" t="s">
        <v>4127</v>
      </c>
      <c r="G524" s="10" t="s">
        <v>68</v>
      </c>
      <c r="H524" s="11"/>
      <c r="K524" s="30" t="s">
        <v>4128</v>
      </c>
      <c r="L524" s="10" t="s">
        <v>4129</v>
      </c>
      <c r="M524" s="28" t="str">
        <f t="shared" ref="M524:Q524" si="3145">IFERROR(IF(FIND(M$1,$F524)&gt;1,"Age - Children",""),"")</f>
        <v/>
      </c>
      <c r="N524" s="28" t="str">
        <f t="shared" si="3145"/>
        <v/>
      </c>
      <c r="O524" s="28" t="str">
        <f t="shared" si="3145"/>
        <v/>
      </c>
      <c r="P524" s="28" t="str">
        <f t="shared" si="3145"/>
        <v/>
      </c>
      <c r="Q524" s="28" t="str">
        <f t="shared" si="3145"/>
        <v/>
      </c>
      <c r="R524" s="28" t="str">
        <f t="shared" ref="R524:T524" si="3146">IFERROR(IF(FIND(R$1,$F524)&gt;1,"Age - Elderly",""),"")</f>
        <v/>
      </c>
      <c r="S524" s="28" t="str">
        <f t="shared" si="3146"/>
        <v/>
      </c>
      <c r="T524" s="28" t="str">
        <f t="shared" si="3146"/>
        <v/>
      </c>
      <c r="U524" s="28" t="str">
        <f t="shared" si="3"/>
        <v/>
      </c>
      <c r="V524" s="28" t="str">
        <f t="shared" si="4"/>
        <v/>
      </c>
      <c r="X524" s="28" t="str">
        <f t="shared" si="5"/>
        <v/>
      </c>
      <c r="Y524" s="28" t="str">
        <f t="shared" si="6"/>
        <v/>
      </c>
      <c r="Z524" s="28" t="str">
        <f t="shared" si="7"/>
        <v>Gender - Male</v>
      </c>
      <c r="AB524" s="28" t="str">
        <f t="shared" si="8"/>
        <v/>
      </c>
      <c r="AD524" s="28" t="str">
        <f t="shared" si="9"/>
        <v>Gender - Male;</v>
      </c>
      <c r="AG524" s="28" t="str">
        <f t="shared" ref="AG524:AL524" si="3147">IFERROR(IF(FIND(AG$1,$F524)&gt;1,AG$1,""),"")</f>
        <v/>
      </c>
      <c r="AH524" s="28" t="str">
        <f t="shared" si="3147"/>
        <v/>
      </c>
      <c r="AI524" s="28" t="str">
        <f t="shared" si="3147"/>
        <v/>
      </c>
      <c r="AJ524" s="28" t="str">
        <f t="shared" si="3147"/>
        <v/>
      </c>
      <c r="AK524" s="28" t="str">
        <f t="shared" si="3147"/>
        <v/>
      </c>
      <c r="AL524" s="28" t="str">
        <f t="shared" si="3147"/>
        <v/>
      </c>
      <c r="AM524" s="28" t="str">
        <f t="shared" si="11"/>
        <v/>
      </c>
      <c r="AN524" s="28" t="str">
        <f t="shared" ref="AN524:AQ524" si="3148">IFERROR(IF(FIND(AN$1,$F524)&gt;1,"Status - LGBT",""),"")</f>
        <v/>
      </c>
      <c r="AO524" s="28" t="str">
        <f t="shared" si="3148"/>
        <v/>
      </c>
      <c r="AP524" s="28" t="str">
        <f t="shared" si="3148"/>
        <v/>
      </c>
      <c r="AQ524" s="28" t="str">
        <f t="shared" si="3148"/>
        <v/>
      </c>
      <c r="AR524" s="28" t="str">
        <f t="shared" ref="AR524:AV524" si="3149">IFERROR(IF(FIND(AR$1,$F524)&gt;1,"BME",""),"")</f>
        <v/>
      </c>
      <c r="AS524" s="28" t="str">
        <f t="shared" si="3149"/>
        <v/>
      </c>
      <c r="AT524" s="28" t="str">
        <f t="shared" si="3149"/>
        <v/>
      </c>
      <c r="AU524" s="28" t="str">
        <f t="shared" si="3149"/>
        <v/>
      </c>
      <c r="AV524" s="28" t="str">
        <f t="shared" si="3149"/>
        <v/>
      </c>
      <c r="AW524" s="28" t="str">
        <f t="shared" ref="AW524:BC524" si="3150">IFERROR(IF(FIND(AW$1,$F524)&gt;1,AW$1,""),"")</f>
        <v/>
      </c>
      <c r="AX524" s="28" t="str">
        <f t="shared" si="3150"/>
        <v/>
      </c>
      <c r="AY524" s="28" t="str">
        <f t="shared" si="3150"/>
        <v/>
      </c>
      <c r="AZ524" s="28" t="str">
        <f t="shared" si="3150"/>
        <v/>
      </c>
      <c r="BA524" s="28" t="str">
        <f t="shared" si="3150"/>
        <v/>
      </c>
      <c r="BB524" s="28" t="str">
        <f t="shared" si="3150"/>
        <v/>
      </c>
      <c r="BC524" s="28" t="str">
        <f t="shared" si="3150"/>
        <v/>
      </c>
      <c r="BD524" s="28" t="str">
        <f t="shared" si="15"/>
        <v/>
      </c>
      <c r="BG524" s="2" t="s">
        <v>4130</v>
      </c>
      <c r="BI524" s="2" t="s">
        <v>371</v>
      </c>
      <c r="BJ524" s="28" t="str">
        <f t="shared" si="16"/>
        <v>Leeds</v>
      </c>
      <c r="BK524" s="28" t="str">
        <f t="shared" si="17"/>
        <v>West Yorkshire</v>
      </c>
      <c r="BM524" s="2" t="s">
        <v>98</v>
      </c>
      <c r="BU524" s="12"/>
      <c r="BV524" s="50" t="s">
        <v>575</v>
      </c>
      <c r="BW524" s="12"/>
      <c r="BX524" s="12"/>
      <c r="BY524" s="42" t="str">
        <f t="shared" si="18"/>
        <v>Gender - Male;;LS12</v>
      </c>
      <c r="BZ524" s="42"/>
    </row>
    <row r="525" spans="1:78" ht="15">
      <c r="A525" s="16" t="s">
        <v>37</v>
      </c>
      <c r="B525" s="28">
        <f>VLOOKUP(A525,Organisations!$A$2:$B$7,2,FALSE)</f>
        <v>2</v>
      </c>
      <c r="C525" s="16" t="s">
        <v>4133</v>
      </c>
      <c r="D525" s="16" t="s">
        <v>4134</v>
      </c>
      <c r="E525" s="28" t="str">
        <f t="shared" si="0"/>
        <v/>
      </c>
      <c r="F525" s="16"/>
      <c r="G525" s="16" t="s">
        <v>68</v>
      </c>
      <c r="H525" s="17"/>
      <c r="K525" s="26" t="s">
        <v>4135</v>
      </c>
      <c r="L525" s="18"/>
      <c r="M525" s="28" t="str">
        <f t="shared" ref="M525:Q525" si="3151">IFERROR(IF(FIND(M$1,$F525)&gt;1,"Age - Children",""),"")</f>
        <v/>
      </c>
      <c r="N525" s="28" t="str">
        <f t="shared" si="3151"/>
        <v/>
      </c>
      <c r="O525" s="28" t="str">
        <f t="shared" si="3151"/>
        <v/>
      </c>
      <c r="P525" s="28" t="str">
        <f t="shared" si="3151"/>
        <v/>
      </c>
      <c r="Q525" s="28" t="str">
        <f t="shared" si="3151"/>
        <v/>
      </c>
      <c r="R525" s="28" t="str">
        <f t="shared" ref="R525:T525" si="3152">IFERROR(IF(FIND(R$1,$F525)&gt;1,"Age - Elderly",""),"")</f>
        <v/>
      </c>
      <c r="S525" s="28" t="str">
        <f t="shared" si="3152"/>
        <v/>
      </c>
      <c r="T525" s="28" t="str">
        <f t="shared" si="3152"/>
        <v/>
      </c>
      <c r="U525" s="28" t="str">
        <f t="shared" si="3"/>
        <v/>
      </c>
      <c r="V525" s="28" t="str">
        <f t="shared" si="4"/>
        <v/>
      </c>
      <c r="X525" s="28" t="str">
        <f t="shared" si="5"/>
        <v/>
      </c>
      <c r="Y525" s="28" t="str">
        <f t="shared" si="6"/>
        <v/>
      </c>
      <c r="Z525" s="28" t="str">
        <f t="shared" si="7"/>
        <v/>
      </c>
      <c r="AB525" s="28" t="str">
        <f t="shared" si="8"/>
        <v/>
      </c>
      <c r="AD525" s="28" t="str">
        <f t="shared" si="9"/>
        <v/>
      </c>
      <c r="AG525" s="28" t="str">
        <f t="shared" ref="AG525:AL525" si="3153">IFERROR(IF(FIND(AG$1,$F525)&gt;1,AG$1,""),"")</f>
        <v/>
      </c>
      <c r="AH525" s="28" t="str">
        <f t="shared" si="3153"/>
        <v/>
      </c>
      <c r="AI525" s="28" t="str">
        <f t="shared" si="3153"/>
        <v/>
      </c>
      <c r="AJ525" s="28" t="str">
        <f t="shared" si="3153"/>
        <v/>
      </c>
      <c r="AK525" s="28" t="str">
        <f t="shared" si="3153"/>
        <v/>
      </c>
      <c r="AL525" s="28" t="str">
        <f t="shared" si="3153"/>
        <v/>
      </c>
      <c r="AM525" s="28" t="str">
        <f t="shared" si="11"/>
        <v/>
      </c>
      <c r="AN525" s="28" t="str">
        <f t="shared" ref="AN525:AQ525" si="3154">IFERROR(IF(FIND(AN$1,$F525)&gt;1,"Status - LGBT",""),"")</f>
        <v/>
      </c>
      <c r="AO525" s="28" t="str">
        <f t="shared" si="3154"/>
        <v/>
      </c>
      <c r="AP525" s="28" t="str">
        <f t="shared" si="3154"/>
        <v/>
      </c>
      <c r="AQ525" s="28" t="str">
        <f t="shared" si="3154"/>
        <v/>
      </c>
      <c r="AR525" s="28" t="str">
        <f t="shared" ref="AR525:AV525" si="3155">IFERROR(IF(FIND(AR$1,$F525)&gt;1,"BME",""),"")</f>
        <v/>
      </c>
      <c r="AS525" s="28" t="str">
        <f t="shared" si="3155"/>
        <v/>
      </c>
      <c r="AT525" s="28" t="str">
        <f t="shared" si="3155"/>
        <v/>
      </c>
      <c r="AU525" s="28" t="str">
        <f t="shared" si="3155"/>
        <v/>
      </c>
      <c r="AV525" s="28" t="str">
        <f t="shared" si="3155"/>
        <v/>
      </c>
      <c r="AW525" s="28" t="str">
        <f t="shared" ref="AW525:BC525" si="3156">IFERROR(IF(FIND(AW$1,$F525)&gt;1,AW$1,""),"")</f>
        <v/>
      </c>
      <c r="AX525" s="28" t="str">
        <f t="shared" si="3156"/>
        <v/>
      </c>
      <c r="AY525" s="28" t="str">
        <f t="shared" si="3156"/>
        <v/>
      </c>
      <c r="AZ525" s="28" t="str">
        <f t="shared" si="3156"/>
        <v/>
      </c>
      <c r="BA525" s="28" t="str">
        <f t="shared" si="3156"/>
        <v/>
      </c>
      <c r="BB525" s="28" t="str">
        <f t="shared" si="3156"/>
        <v/>
      </c>
      <c r="BC525" s="28" t="str">
        <f t="shared" si="3156"/>
        <v/>
      </c>
      <c r="BD525" s="28" t="str">
        <f t="shared" si="15"/>
        <v/>
      </c>
      <c r="BG525" s="2" t="s">
        <v>4136</v>
      </c>
      <c r="BI525" s="2" t="s">
        <v>3707</v>
      </c>
      <c r="BJ525" s="28" t="str">
        <f t="shared" si="16"/>
        <v>Leeds</v>
      </c>
      <c r="BK525" s="28" t="str">
        <f t="shared" si="17"/>
        <v>West Yorkshire</v>
      </c>
      <c r="BM525" s="2" t="s">
        <v>98</v>
      </c>
      <c r="BU525" s="47" t="s">
        <v>573</v>
      </c>
      <c r="BV525" s="18"/>
      <c r="BW525" s="18"/>
      <c r="BX525" s="18"/>
      <c r="BY525" s="42" t="str">
        <f t="shared" si="18"/>
        <v>LS10;</v>
      </c>
      <c r="BZ525" s="43"/>
    </row>
    <row r="526" spans="1:78" ht="15">
      <c r="A526" s="10" t="s">
        <v>37</v>
      </c>
      <c r="B526" s="28">
        <f>VLOOKUP(A526,Organisations!$A$2:$B$7,2,FALSE)</f>
        <v>2</v>
      </c>
      <c r="C526" s="23" t="s">
        <v>4138</v>
      </c>
      <c r="D526" s="23" t="s">
        <v>4138</v>
      </c>
      <c r="E526" s="28" t="str">
        <f t="shared" si="0"/>
        <v>Support for people aged 14 to 35 with early signs of psychosis.</v>
      </c>
      <c r="F526" s="10" t="s">
        <v>4139</v>
      </c>
      <c r="G526" s="10" t="s">
        <v>68</v>
      </c>
      <c r="H526" s="11"/>
      <c r="K526" s="30" t="s">
        <v>177</v>
      </c>
      <c r="L526" s="10" t="s">
        <v>4140</v>
      </c>
      <c r="M526" s="28" t="str">
        <f t="shared" ref="M526:Q526" si="3157">IFERROR(IF(FIND(M$1,$F526)&gt;1,"Age - Children",""),"")</f>
        <v/>
      </c>
      <c r="N526" s="28" t="str">
        <f t="shared" si="3157"/>
        <v/>
      </c>
      <c r="O526" s="28" t="str">
        <f t="shared" si="3157"/>
        <v/>
      </c>
      <c r="P526" s="28" t="str">
        <f t="shared" si="3157"/>
        <v/>
      </c>
      <c r="Q526" s="28" t="str">
        <f t="shared" si="3157"/>
        <v/>
      </c>
      <c r="R526" s="28" t="str">
        <f t="shared" ref="R526:T526" si="3158">IFERROR(IF(FIND(R$1,$F526)&gt;1,"Age - Elderly",""),"")</f>
        <v/>
      </c>
      <c r="S526" s="28" t="str">
        <f t="shared" si="3158"/>
        <v/>
      </c>
      <c r="T526" s="28" t="str">
        <f t="shared" si="3158"/>
        <v/>
      </c>
      <c r="U526" s="28" t="str">
        <f t="shared" si="3"/>
        <v/>
      </c>
      <c r="V526" s="28" t="str">
        <f t="shared" si="4"/>
        <v/>
      </c>
      <c r="X526" s="28" t="str">
        <f t="shared" si="5"/>
        <v/>
      </c>
      <c r="Y526" s="28" t="str">
        <f t="shared" si="6"/>
        <v/>
      </c>
      <c r="Z526" s="28" t="str">
        <f t="shared" si="7"/>
        <v/>
      </c>
      <c r="AB526" s="28" t="str">
        <f t="shared" si="8"/>
        <v/>
      </c>
      <c r="AD526" s="28" t="str">
        <f t="shared" si="9"/>
        <v/>
      </c>
      <c r="AG526" s="28" t="str">
        <f t="shared" ref="AG526:AL526" si="3159">IFERROR(IF(FIND(AG$1,$F526)&gt;1,AG$1,""),"")</f>
        <v/>
      </c>
      <c r="AH526" s="28" t="str">
        <f t="shared" si="3159"/>
        <v/>
      </c>
      <c r="AI526" s="28" t="str">
        <f t="shared" si="3159"/>
        <v/>
      </c>
      <c r="AJ526" s="28" t="str">
        <f t="shared" si="3159"/>
        <v/>
      </c>
      <c r="AK526" s="28" t="str">
        <f t="shared" si="3159"/>
        <v/>
      </c>
      <c r="AL526" s="28" t="str">
        <f t="shared" si="3159"/>
        <v/>
      </c>
      <c r="AM526" s="28" t="str">
        <f t="shared" si="11"/>
        <v/>
      </c>
      <c r="AN526" s="28" t="str">
        <f t="shared" ref="AN526:AQ526" si="3160">IFERROR(IF(FIND(AN$1,$F526)&gt;1,"Status - LGBT",""),"")</f>
        <v/>
      </c>
      <c r="AO526" s="28" t="str">
        <f t="shared" si="3160"/>
        <v/>
      </c>
      <c r="AP526" s="28" t="str">
        <f t="shared" si="3160"/>
        <v/>
      </c>
      <c r="AQ526" s="28" t="str">
        <f t="shared" si="3160"/>
        <v/>
      </c>
      <c r="AR526" s="28" t="str">
        <f t="shared" ref="AR526:AV526" si="3161">IFERROR(IF(FIND(AR$1,$F526)&gt;1,"BME",""),"")</f>
        <v/>
      </c>
      <c r="AS526" s="28" t="str">
        <f t="shared" si="3161"/>
        <v/>
      </c>
      <c r="AT526" s="28" t="str">
        <f t="shared" si="3161"/>
        <v/>
      </c>
      <c r="AU526" s="28" t="str">
        <f t="shared" si="3161"/>
        <v/>
      </c>
      <c r="AV526" s="28" t="str">
        <f t="shared" si="3161"/>
        <v/>
      </c>
      <c r="AW526" s="28" t="str">
        <f t="shared" ref="AW526:BC526" si="3162">IFERROR(IF(FIND(AW$1,$F526)&gt;1,AW$1,""),"")</f>
        <v/>
      </c>
      <c r="AX526" s="28" t="str">
        <f t="shared" si="3162"/>
        <v/>
      </c>
      <c r="AY526" s="28" t="str">
        <f t="shared" si="3162"/>
        <v/>
      </c>
      <c r="AZ526" s="28" t="str">
        <f t="shared" si="3162"/>
        <v/>
      </c>
      <c r="BA526" s="28" t="str">
        <f t="shared" si="3162"/>
        <v/>
      </c>
      <c r="BB526" s="28" t="str">
        <f t="shared" si="3162"/>
        <v/>
      </c>
      <c r="BC526" s="28" t="str">
        <f t="shared" si="3162"/>
        <v/>
      </c>
      <c r="BD526" s="28" t="str">
        <f t="shared" si="15"/>
        <v/>
      </c>
      <c r="BG526" s="2" t="s">
        <v>4141</v>
      </c>
      <c r="BI526" s="2" t="s">
        <v>2849</v>
      </c>
      <c r="BJ526" s="28" t="str">
        <f t="shared" si="16"/>
        <v>Leeds</v>
      </c>
      <c r="BK526" s="28" t="str">
        <f t="shared" si="17"/>
        <v>West Yorkshire</v>
      </c>
      <c r="BM526" s="2" t="s">
        <v>98</v>
      </c>
      <c r="BU526" s="12"/>
      <c r="BV526" s="50" t="s">
        <v>570</v>
      </c>
      <c r="BW526" s="12"/>
      <c r="BX526" s="12"/>
      <c r="BY526" s="42" t="str">
        <f t="shared" si="18"/>
        <v>LS8</v>
      </c>
      <c r="BZ526" s="42"/>
    </row>
    <row r="527" spans="1:78" ht="15">
      <c r="A527" s="16" t="s">
        <v>37</v>
      </c>
      <c r="B527" s="28">
        <f>VLOOKUP(A527,Organisations!$A$2:$B$7,2,FALSE)</f>
        <v>2</v>
      </c>
      <c r="C527" s="16" t="s">
        <v>4144</v>
      </c>
      <c r="D527" s="16" t="s">
        <v>4145</v>
      </c>
      <c r="E527" s="28" t="str">
        <f t="shared" si="0"/>
        <v>ASSIST is a not-for-profit organisation established to offer help and support to individuals and families, including chi</v>
      </c>
      <c r="F527" s="16" t="s">
        <v>4147</v>
      </c>
      <c r="G527" s="16" t="s">
        <v>68</v>
      </c>
      <c r="H527" s="17"/>
      <c r="K527" s="26" t="s">
        <v>4148</v>
      </c>
      <c r="L527" s="18"/>
      <c r="M527" s="28" t="str">
        <f t="shared" ref="M527:Q527" si="3163">IFERROR(IF(FIND(M$1,$F527)&gt;1,"Age - Children",""),"")</f>
        <v>Age - Children</v>
      </c>
      <c r="N527" s="28" t="str">
        <f t="shared" si="3163"/>
        <v/>
      </c>
      <c r="O527" s="28" t="str">
        <f t="shared" si="3163"/>
        <v/>
      </c>
      <c r="P527" s="28" t="str">
        <f t="shared" si="3163"/>
        <v/>
      </c>
      <c r="Q527" s="28" t="str">
        <f t="shared" si="3163"/>
        <v/>
      </c>
      <c r="R527" s="28" t="str">
        <f t="shared" ref="R527:T527" si="3164">IFERROR(IF(FIND(R$1,$F527)&gt;1,"Age - Elderly",""),"")</f>
        <v/>
      </c>
      <c r="S527" s="28" t="str">
        <f t="shared" si="3164"/>
        <v/>
      </c>
      <c r="T527" s="28" t="str">
        <f t="shared" si="3164"/>
        <v/>
      </c>
      <c r="U527" s="28" t="str">
        <f t="shared" si="3"/>
        <v>Age - Children;</v>
      </c>
      <c r="V527" s="28" t="str">
        <f t="shared" si="4"/>
        <v/>
      </c>
      <c r="X527" s="28" t="str">
        <f t="shared" si="5"/>
        <v/>
      </c>
      <c r="Y527" s="28" t="str">
        <f t="shared" si="6"/>
        <v/>
      </c>
      <c r="Z527" s="28" t="str">
        <f t="shared" si="7"/>
        <v/>
      </c>
      <c r="AB527" s="28" t="str">
        <f t="shared" si="8"/>
        <v/>
      </c>
      <c r="AD527" s="28" t="str">
        <f t="shared" si="9"/>
        <v/>
      </c>
      <c r="AG527" s="28" t="str">
        <f t="shared" ref="AG527:AL527" si="3165">IFERROR(IF(FIND(AG$1,$F527)&gt;1,AG$1,""),"")</f>
        <v/>
      </c>
      <c r="AH527" s="28" t="str">
        <f t="shared" si="3165"/>
        <v/>
      </c>
      <c r="AI527" s="28" t="str">
        <f t="shared" si="3165"/>
        <v/>
      </c>
      <c r="AJ527" s="28" t="str">
        <f t="shared" si="3165"/>
        <v/>
      </c>
      <c r="AK527" s="28" t="str">
        <f t="shared" si="3165"/>
        <v/>
      </c>
      <c r="AL527" s="28" t="str">
        <f t="shared" si="3165"/>
        <v/>
      </c>
      <c r="AM527" s="28" t="str">
        <f t="shared" si="11"/>
        <v/>
      </c>
      <c r="AN527" s="28" t="str">
        <f t="shared" ref="AN527:AQ527" si="3166">IFERROR(IF(FIND(AN$1,$F527)&gt;1,"Status - LGBT",""),"")</f>
        <v/>
      </c>
      <c r="AO527" s="28" t="str">
        <f t="shared" si="3166"/>
        <v/>
      </c>
      <c r="AP527" s="28" t="str">
        <f t="shared" si="3166"/>
        <v/>
      </c>
      <c r="AQ527" s="28" t="str">
        <f t="shared" si="3166"/>
        <v/>
      </c>
      <c r="AR527" s="28" t="str">
        <f t="shared" ref="AR527:AV527" si="3167">IFERROR(IF(FIND(AR$1,$F527)&gt;1,"BME",""),"")</f>
        <v/>
      </c>
      <c r="AS527" s="28" t="str">
        <f t="shared" si="3167"/>
        <v/>
      </c>
      <c r="AT527" s="28" t="str">
        <f t="shared" si="3167"/>
        <v/>
      </c>
      <c r="AU527" s="28" t="str">
        <f t="shared" si="3167"/>
        <v/>
      </c>
      <c r="AV527" s="28" t="str">
        <f t="shared" si="3167"/>
        <v/>
      </c>
      <c r="AW527" s="28" t="str">
        <f t="shared" ref="AW527:BC527" si="3168">IFERROR(IF(FIND(AW$1,$F527)&gt;1,AW$1,""),"")</f>
        <v/>
      </c>
      <c r="AX527" s="28" t="str">
        <f t="shared" si="3168"/>
        <v/>
      </c>
      <c r="AY527" s="28" t="str">
        <f t="shared" si="3168"/>
        <v/>
      </c>
      <c r="AZ527" s="28" t="str">
        <f t="shared" si="3168"/>
        <v/>
      </c>
      <c r="BA527" s="28" t="str">
        <f t="shared" si="3168"/>
        <v/>
      </c>
      <c r="BB527" s="28" t="str">
        <f t="shared" si="3168"/>
        <v/>
      </c>
      <c r="BC527" s="28" t="str">
        <f t="shared" si="3168"/>
        <v/>
      </c>
      <c r="BD527" s="28" t="str">
        <f t="shared" si="15"/>
        <v/>
      </c>
      <c r="BG527" s="2" t="s">
        <v>4149</v>
      </c>
      <c r="BJ527" s="28" t="str">
        <f t="shared" si="16"/>
        <v/>
      </c>
      <c r="BK527" s="28" t="str">
        <f t="shared" si="17"/>
        <v/>
      </c>
      <c r="BM527" s="2" t="s">
        <v>98</v>
      </c>
      <c r="BU527" s="18"/>
      <c r="BV527" s="18"/>
      <c r="BW527" s="18"/>
      <c r="BX527" s="18"/>
      <c r="BY527" s="42" t="str">
        <f t="shared" si="18"/>
        <v>Age - Children;;</v>
      </c>
      <c r="BZ527" s="43"/>
    </row>
    <row r="528" spans="1:78" ht="15">
      <c r="A528" s="10" t="s">
        <v>37</v>
      </c>
      <c r="B528" s="28">
        <f>VLOOKUP(A528,Organisations!$A$2:$B$7,2,FALSE)</f>
        <v>2</v>
      </c>
      <c r="C528" s="10" t="s">
        <v>4151</v>
      </c>
      <c r="D528" s="10" t="s">
        <v>4152</v>
      </c>
      <c r="E528" s="28" t="str">
        <f t="shared" si="0"/>
        <v>Support for mothers who are experiencing post-natal depression, and their families.</v>
      </c>
      <c r="F528" s="10" t="s">
        <v>4153</v>
      </c>
      <c r="G528" s="10" t="s">
        <v>68</v>
      </c>
      <c r="H528" s="11"/>
      <c r="K528" s="30" t="s">
        <v>19365</v>
      </c>
      <c r="L528" s="10" t="s">
        <v>4155</v>
      </c>
      <c r="M528" s="28" t="str">
        <f t="shared" ref="M528:Q528" si="3169">IFERROR(IF(FIND(M$1,$F528)&gt;1,"Age - Children",""),"")</f>
        <v/>
      </c>
      <c r="N528" s="28" t="str">
        <f t="shared" si="3169"/>
        <v/>
      </c>
      <c r="O528" s="28" t="str">
        <f t="shared" si="3169"/>
        <v/>
      </c>
      <c r="P528" s="28" t="str">
        <f t="shared" si="3169"/>
        <v/>
      </c>
      <c r="Q528" s="28" t="str">
        <f t="shared" si="3169"/>
        <v/>
      </c>
      <c r="R528" s="28" t="str">
        <f t="shared" ref="R528:T528" si="3170">IFERROR(IF(FIND(R$1,$F528)&gt;1,"Age - Elderly",""),"")</f>
        <v/>
      </c>
      <c r="S528" s="28" t="str">
        <f t="shared" si="3170"/>
        <v/>
      </c>
      <c r="T528" s="28" t="str">
        <f t="shared" si="3170"/>
        <v/>
      </c>
      <c r="U528" s="28" t="str">
        <f t="shared" si="3"/>
        <v/>
      </c>
      <c r="V528" s="28" t="str">
        <f t="shared" si="4"/>
        <v/>
      </c>
      <c r="X528" s="28" t="str">
        <f t="shared" si="5"/>
        <v/>
      </c>
      <c r="Y528" s="28" t="str">
        <f t="shared" si="6"/>
        <v/>
      </c>
      <c r="Z528" s="28" t="str">
        <f t="shared" si="7"/>
        <v/>
      </c>
      <c r="AB528" s="28" t="str">
        <f t="shared" si="8"/>
        <v/>
      </c>
      <c r="AD528" s="28" t="str">
        <f t="shared" si="9"/>
        <v/>
      </c>
      <c r="AG528" s="28" t="str">
        <f t="shared" ref="AG528:AL528" si="3171">IFERROR(IF(FIND(AG$1,$F528)&gt;1,AG$1,""),"")</f>
        <v/>
      </c>
      <c r="AH528" s="28" t="str">
        <f t="shared" si="3171"/>
        <v/>
      </c>
      <c r="AI528" s="28" t="str">
        <f t="shared" si="3171"/>
        <v/>
      </c>
      <c r="AJ528" s="28" t="str">
        <f t="shared" si="3171"/>
        <v/>
      </c>
      <c r="AK528" s="28" t="str">
        <f t="shared" si="3171"/>
        <v/>
      </c>
      <c r="AL528" s="28" t="str">
        <f t="shared" si="3171"/>
        <v/>
      </c>
      <c r="AM528" s="28" t="str">
        <f t="shared" si="11"/>
        <v/>
      </c>
      <c r="AN528" s="28" t="str">
        <f t="shared" ref="AN528:AQ528" si="3172">IFERROR(IF(FIND(AN$1,$F528)&gt;1,"Status - LGBT",""),"")</f>
        <v/>
      </c>
      <c r="AO528" s="28" t="str">
        <f t="shared" si="3172"/>
        <v/>
      </c>
      <c r="AP528" s="28" t="str">
        <f t="shared" si="3172"/>
        <v/>
      </c>
      <c r="AQ528" s="28" t="str">
        <f t="shared" si="3172"/>
        <v/>
      </c>
      <c r="AR528" s="28" t="str">
        <f t="shared" ref="AR528:AV528" si="3173">IFERROR(IF(FIND(AR$1,$F528)&gt;1,"BME",""),"")</f>
        <v/>
      </c>
      <c r="AS528" s="28" t="str">
        <f t="shared" si="3173"/>
        <v/>
      </c>
      <c r="AT528" s="28" t="str">
        <f t="shared" si="3173"/>
        <v/>
      </c>
      <c r="AU528" s="28" t="str">
        <f t="shared" si="3173"/>
        <v/>
      </c>
      <c r="AV528" s="28" t="str">
        <f t="shared" si="3173"/>
        <v/>
      </c>
      <c r="AW528" s="28" t="str">
        <f t="shared" ref="AW528:BC528" si="3174">IFERROR(IF(FIND(AW$1,$F528)&gt;1,AW$1,""),"")</f>
        <v/>
      </c>
      <c r="AX528" s="28" t="str">
        <f t="shared" si="3174"/>
        <v/>
      </c>
      <c r="AY528" s="28" t="str">
        <f t="shared" si="3174"/>
        <v/>
      </c>
      <c r="AZ528" s="28" t="str">
        <f t="shared" si="3174"/>
        <v/>
      </c>
      <c r="BA528" s="28" t="str">
        <f t="shared" si="3174"/>
        <v/>
      </c>
      <c r="BB528" s="28" t="str">
        <f t="shared" si="3174"/>
        <v/>
      </c>
      <c r="BC528" s="28" t="str">
        <f t="shared" si="3174"/>
        <v/>
      </c>
      <c r="BD528" s="28" t="str">
        <f t="shared" si="15"/>
        <v/>
      </c>
      <c r="BG528" s="2" t="s">
        <v>4156</v>
      </c>
      <c r="BJ528" s="28" t="str">
        <f t="shared" si="16"/>
        <v/>
      </c>
      <c r="BK528" s="28" t="str">
        <f t="shared" si="17"/>
        <v/>
      </c>
      <c r="BM528" s="2" t="s">
        <v>98</v>
      </c>
      <c r="BU528" s="50" t="s">
        <v>19342</v>
      </c>
      <c r="BV528" s="12"/>
      <c r="BW528" s="12"/>
      <c r="BX528" s="12"/>
      <c r="BY528" s="42" t="str">
        <f t="shared" si="18"/>
        <v>BD11;BD4;LS10;LS11;LS12;LS13;LS14;LS15;LS16;LS17;LS18;LS19;LS1;LS20;LS21;LS22;LS23;LS24;LS25;LS26;LS27;LS28;LS29;LS2;LS3;LS4;LS5;LS6;LS7;LS88;LS8;LS99;LS9;WF10;WF3;</v>
      </c>
      <c r="BZ528" s="42"/>
    </row>
    <row r="529" spans="1:78" ht="15">
      <c r="A529" s="16" t="s">
        <v>37</v>
      </c>
      <c r="B529" s="28">
        <f>VLOOKUP(A529,Organisations!$A$2:$B$7,2,FALSE)</f>
        <v>2</v>
      </c>
      <c r="C529" s="16" t="s">
        <v>4158</v>
      </c>
      <c r="D529" s="16" t="s">
        <v>4159</v>
      </c>
      <c r="E529" s="28" t="str">
        <f t="shared" si="0"/>
        <v>Volunteer drivers available to offer lifts to people over 50 years old. Can be used for; medical appointments, shopping,</v>
      </c>
      <c r="F529" s="16" t="s">
        <v>4161</v>
      </c>
      <c r="G529" s="16" t="s">
        <v>68</v>
      </c>
      <c r="H529" s="17"/>
      <c r="K529" s="26" t="s">
        <v>577</v>
      </c>
      <c r="L529" s="16" t="s">
        <v>4162</v>
      </c>
      <c r="M529" s="28" t="str">
        <f t="shared" ref="M529:Q529" si="3175">IFERROR(IF(FIND(M$1,$F529)&gt;1,"Age - Children",""),"")</f>
        <v/>
      </c>
      <c r="N529" s="28" t="str">
        <f t="shared" si="3175"/>
        <v/>
      </c>
      <c r="O529" s="28" t="str">
        <f t="shared" si="3175"/>
        <v/>
      </c>
      <c r="P529" s="28" t="str">
        <f t="shared" si="3175"/>
        <v/>
      </c>
      <c r="Q529" s="28" t="str">
        <f t="shared" si="3175"/>
        <v/>
      </c>
      <c r="R529" s="28" t="str">
        <f t="shared" ref="R529:T529" si="3176">IFERROR(IF(FIND(R$1,$F529)&gt;1,"Age - Elderly",""),"")</f>
        <v/>
      </c>
      <c r="S529" s="28" t="str">
        <f t="shared" si="3176"/>
        <v/>
      </c>
      <c r="T529" s="28" t="str">
        <f t="shared" si="3176"/>
        <v/>
      </c>
      <c r="U529" s="28" t="str">
        <f t="shared" si="3"/>
        <v/>
      </c>
      <c r="V529" s="28" t="str">
        <f t="shared" si="4"/>
        <v/>
      </c>
      <c r="X529" s="28" t="str">
        <f t="shared" si="5"/>
        <v/>
      </c>
      <c r="Y529" s="28" t="str">
        <f t="shared" si="6"/>
        <v/>
      </c>
      <c r="Z529" s="28" t="str">
        <f t="shared" si="7"/>
        <v>Gender - Male</v>
      </c>
      <c r="AB529" s="28" t="str">
        <f t="shared" si="8"/>
        <v/>
      </c>
      <c r="AD529" s="28" t="str">
        <f t="shared" si="9"/>
        <v>Gender - Male;</v>
      </c>
      <c r="AG529" s="28" t="str">
        <f t="shared" ref="AG529:AL529" si="3177">IFERROR(IF(FIND(AG$1,$F529)&gt;1,AG$1,""),"")</f>
        <v/>
      </c>
      <c r="AH529" s="28" t="str">
        <f t="shared" si="3177"/>
        <v/>
      </c>
      <c r="AI529" s="28" t="str">
        <f t="shared" si="3177"/>
        <v/>
      </c>
      <c r="AJ529" s="28" t="str">
        <f t="shared" si="3177"/>
        <v/>
      </c>
      <c r="AK529" s="28" t="str">
        <f t="shared" si="3177"/>
        <v/>
      </c>
      <c r="AL529" s="28" t="str">
        <f t="shared" si="3177"/>
        <v/>
      </c>
      <c r="AM529" s="28" t="str">
        <f t="shared" si="11"/>
        <v/>
      </c>
      <c r="AN529" s="28" t="str">
        <f t="shared" ref="AN529:AQ529" si="3178">IFERROR(IF(FIND(AN$1,$F529)&gt;1,"Status - LGBT",""),"")</f>
        <v/>
      </c>
      <c r="AO529" s="28" t="str">
        <f t="shared" si="3178"/>
        <v/>
      </c>
      <c r="AP529" s="28" t="str">
        <f t="shared" si="3178"/>
        <v/>
      </c>
      <c r="AQ529" s="28" t="str">
        <f t="shared" si="3178"/>
        <v/>
      </c>
      <c r="AR529" s="28" t="str">
        <f t="shared" ref="AR529:AV529" si="3179">IFERROR(IF(FIND(AR$1,$F529)&gt;1,"BME",""),"")</f>
        <v/>
      </c>
      <c r="AS529" s="28" t="str">
        <f t="shared" si="3179"/>
        <v/>
      </c>
      <c r="AT529" s="28" t="str">
        <f t="shared" si="3179"/>
        <v/>
      </c>
      <c r="AU529" s="28" t="str">
        <f t="shared" si="3179"/>
        <v/>
      </c>
      <c r="AV529" s="28" t="str">
        <f t="shared" si="3179"/>
        <v/>
      </c>
      <c r="AW529" s="28" t="str">
        <f t="shared" ref="AW529:BC529" si="3180">IFERROR(IF(FIND(AW$1,$F529)&gt;1,AW$1,""),"")</f>
        <v/>
      </c>
      <c r="AX529" s="28" t="str">
        <f t="shared" si="3180"/>
        <v/>
      </c>
      <c r="AY529" s="28" t="str">
        <f t="shared" si="3180"/>
        <v/>
      </c>
      <c r="AZ529" s="28" t="str">
        <f t="shared" si="3180"/>
        <v/>
      </c>
      <c r="BA529" s="28" t="str">
        <f t="shared" si="3180"/>
        <v/>
      </c>
      <c r="BB529" s="28" t="str">
        <f t="shared" si="3180"/>
        <v/>
      </c>
      <c r="BC529" s="28" t="str">
        <f t="shared" si="3180"/>
        <v/>
      </c>
      <c r="BD529" s="28" t="str">
        <f t="shared" si="15"/>
        <v/>
      </c>
      <c r="BG529" s="2" t="s">
        <v>4163</v>
      </c>
      <c r="BI529" s="2" t="s">
        <v>2464</v>
      </c>
      <c r="BJ529" s="28" t="str">
        <f t="shared" si="16"/>
        <v>Leeds</v>
      </c>
      <c r="BK529" s="28" t="str">
        <f t="shared" si="17"/>
        <v>West Yorkshire</v>
      </c>
      <c r="BM529" s="2" t="s">
        <v>98</v>
      </c>
      <c r="BU529" s="18"/>
      <c r="BV529" s="47" t="s">
        <v>570</v>
      </c>
      <c r="BW529" s="18"/>
      <c r="BX529" s="18"/>
      <c r="BY529" s="42" t="str">
        <f t="shared" si="18"/>
        <v>Gender - Male;;LS8</v>
      </c>
      <c r="BZ529" s="43"/>
    </row>
    <row r="530" spans="1:78" ht="15">
      <c r="A530" s="10" t="s">
        <v>37</v>
      </c>
      <c r="B530" s="28">
        <f>VLOOKUP(A530,Organisations!$A$2:$B$7,2,FALSE)</f>
        <v>2</v>
      </c>
      <c r="C530" s="10" t="s">
        <v>4166</v>
      </c>
      <c r="D530" s="10" t="s">
        <v>4167</v>
      </c>
      <c r="E530" s="28" t="str">
        <f t="shared" si="0"/>
        <v>We specialise in providing superior home care services including personal care, respite care and companion care. Our pac</v>
      </c>
      <c r="F530" s="10" t="s">
        <v>4169</v>
      </c>
      <c r="G530" s="10" t="s">
        <v>68</v>
      </c>
      <c r="H530" s="11"/>
      <c r="K530" s="30" t="s">
        <v>4170</v>
      </c>
      <c r="L530" s="10" t="s">
        <v>4171</v>
      </c>
      <c r="M530" s="28" t="str">
        <f t="shared" ref="M530:Q530" si="3181">IFERROR(IF(FIND(M$1,$F530)&gt;1,"Age - Children",""),"")</f>
        <v/>
      </c>
      <c r="N530" s="28" t="str">
        <f t="shared" si="3181"/>
        <v/>
      </c>
      <c r="O530" s="28" t="str">
        <f t="shared" si="3181"/>
        <v/>
      </c>
      <c r="P530" s="28" t="str">
        <f t="shared" si="3181"/>
        <v/>
      </c>
      <c r="Q530" s="28" t="str">
        <f t="shared" si="3181"/>
        <v/>
      </c>
      <c r="R530" s="28" t="str">
        <f t="shared" ref="R530:T530" si="3182">IFERROR(IF(FIND(R$1,$F530)&gt;1,"Age - Elderly",""),"")</f>
        <v/>
      </c>
      <c r="S530" s="28" t="str">
        <f t="shared" si="3182"/>
        <v/>
      </c>
      <c r="T530" s="28" t="str">
        <f t="shared" si="3182"/>
        <v/>
      </c>
      <c r="U530" s="28" t="str">
        <f t="shared" si="3"/>
        <v/>
      </c>
      <c r="V530" s="28" t="str">
        <f t="shared" si="4"/>
        <v/>
      </c>
      <c r="X530" s="28" t="str">
        <f t="shared" si="5"/>
        <v/>
      </c>
      <c r="Y530" s="28" t="str">
        <f t="shared" si="6"/>
        <v/>
      </c>
      <c r="Z530" s="28" t="str">
        <f t="shared" si="7"/>
        <v/>
      </c>
      <c r="AB530" s="28" t="str">
        <f t="shared" si="8"/>
        <v/>
      </c>
      <c r="AD530" s="28" t="str">
        <f t="shared" si="9"/>
        <v/>
      </c>
      <c r="AG530" s="28" t="str">
        <f t="shared" ref="AG530:AL530" si="3183">IFERROR(IF(FIND(AG$1,$F530)&gt;1,AG$1,""),"")</f>
        <v/>
      </c>
      <c r="AH530" s="28" t="str">
        <f t="shared" si="3183"/>
        <v/>
      </c>
      <c r="AI530" s="28" t="str">
        <f t="shared" si="3183"/>
        <v/>
      </c>
      <c r="AJ530" s="28" t="str">
        <f t="shared" si="3183"/>
        <v/>
      </c>
      <c r="AK530" s="28" t="str">
        <f t="shared" si="3183"/>
        <v/>
      </c>
      <c r="AL530" s="28" t="str">
        <f t="shared" si="3183"/>
        <v/>
      </c>
      <c r="AM530" s="28" t="str">
        <f t="shared" si="11"/>
        <v/>
      </c>
      <c r="AN530" s="28" t="str">
        <f t="shared" ref="AN530:AQ530" si="3184">IFERROR(IF(FIND(AN$1,$F530)&gt;1,"Status - LGBT",""),"")</f>
        <v/>
      </c>
      <c r="AO530" s="28" t="str">
        <f t="shared" si="3184"/>
        <v/>
      </c>
      <c r="AP530" s="28" t="str">
        <f t="shared" si="3184"/>
        <v/>
      </c>
      <c r="AQ530" s="28" t="str">
        <f t="shared" si="3184"/>
        <v/>
      </c>
      <c r="AR530" s="28" t="str">
        <f t="shared" ref="AR530:AV530" si="3185">IFERROR(IF(FIND(AR$1,$F530)&gt;1,"BME",""),"")</f>
        <v/>
      </c>
      <c r="AS530" s="28" t="str">
        <f t="shared" si="3185"/>
        <v/>
      </c>
      <c r="AT530" s="28" t="str">
        <f t="shared" si="3185"/>
        <v/>
      </c>
      <c r="AU530" s="28" t="str">
        <f t="shared" si="3185"/>
        <v/>
      </c>
      <c r="AV530" s="28" t="str">
        <f t="shared" si="3185"/>
        <v/>
      </c>
      <c r="AW530" s="28" t="str">
        <f t="shared" ref="AW530:BC530" si="3186">IFERROR(IF(FIND(AW$1,$F530)&gt;1,AW$1,""),"")</f>
        <v/>
      </c>
      <c r="AX530" s="28" t="str">
        <f t="shared" si="3186"/>
        <v/>
      </c>
      <c r="AY530" s="28" t="str">
        <f t="shared" si="3186"/>
        <v/>
      </c>
      <c r="AZ530" s="28" t="str">
        <f t="shared" si="3186"/>
        <v/>
      </c>
      <c r="BA530" s="28" t="str">
        <f t="shared" si="3186"/>
        <v/>
      </c>
      <c r="BB530" s="28" t="str">
        <f t="shared" si="3186"/>
        <v/>
      </c>
      <c r="BC530" s="28" t="str">
        <f t="shared" si="3186"/>
        <v/>
      </c>
      <c r="BD530" s="28" t="str">
        <f t="shared" si="15"/>
        <v/>
      </c>
      <c r="BG530" s="2" t="s">
        <v>4172</v>
      </c>
      <c r="BI530" s="2" t="s">
        <v>3729</v>
      </c>
      <c r="BJ530" s="28" t="str">
        <f t="shared" si="16"/>
        <v>Leeds</v>
      </c>
      <c r="BK530" s="28" t="str">
        <f t="shared" si="17"/>
        <v>West Yorkshire</v>
      </c>
      <c r="BM530" s="2" t="s">
        <v>98</v>
      </c>
      <c r="BU530" s="50" t="s">
        <v>19366</v>
      </c>
      <c r="BV530" s="12"/>
      <c r="BW530" s="12"/>
      <c r="BX530" s="12"/>
      <c r="BY530" s="42" t="str">
        <f t="shared" si="18"/>
        <v>LS14;LS15;LS16;LS4;LS5;LS6;LS7;LS8;LS9;</v>
      </c>
      <c r="BZ530" s="42"/>
    </row>
    <row r="531" spans="1:78" ht="15">
      <c r="A531" s="16" t="s">
        <v>37</v>
      </c>
      <c r="B531" s="28">
        <f>VLOOKUP(A531,Organisations!$A$2:$B$7,2,FALSE)</f>
        <v>2</v>
      </c>
      <c r="C531" s="16" t="s">
        <v>4173</v>
      </c>
      <c r="D531" s="16" t="s">
        <v>4174</v>
      </c>
      <c r="E531" s="28" t="str">
        <f t="shared" si="0"/>
        <v>Asthma UK has information for people on controlling their asthma, and dealing with an asthma attack.</v>
      </c>
      <c r="F531" s="16" t="s">
        <v>4175</v>
      </c>
      <c r="G531" s="16" t="s">
        <v>68</v>
      </c>
      <c r="H531" s="17"/>
      <c r="K531" s="26" t="s">
        <v>4176</v>
      </c>
      <c r="L531" s="16" t="s">
        <v>4177</v>
      </c>
      <c r="M531" s="28" t="str">
        <f t="shared" ref="M531:Q531" si="3187">IFERROR(IF(FIND(M$1,$F531)&gt;1,"Age - Children",""),"")</f>
        <v/>
      </c>
      <c r="N531" s="28" t="str">
        <f t="shared" si="3187"/>
        <v/>
      </c>
      <c r="O531" s="28" t="str">
        <f t="shared" si="3187"/>
        <v/>
      </c>
      <c r="P531" s="28" t="str">
        <f t="shared" si="3187"/>
        <v/>
      </c>
      <c r="Q531" s="28" t="str">
        <f t="shared" si="3187"/>
        <v/>
      </c>
      <c r="R531" s="28" t="str">
        <f t="shared" ref="R531:T531" si="3188">IFERROR(IF(FIND(R$1,$F531)&gt;1,"Age - Elderly",""),"")</f>
        <v/>
      </c>
      <c r="S531" s="28" t="str">
        <f t="shared" si="3188"/>
        <v/>
      </c>
      <c r="T531" s="28" t="str">
        <f t="shared" si="3188"/>
        <v/>
      </c>
      <c r="U531" s="28" t="str">
        <f t="shared" si="3"/>
        <v/>
      </c>
      <c r="V531" s="28" t="str">
        <f t="shared" si="4"/>
        <v/>
      </c>
      <c r="X531" s="28" t="str">
        <f t="shared" si="5"/>
        <v/>
      </c>
      <c r="Y531" s="28" t="str">
        <f t="shared" si="6"/>
        <v/>
      </c>
      <c r="Z531" s="28" t="str">
        <f t="shared" si="7"/>
        <v/>
      </c>
      <c r="AB531" s="28" t="str">
        <f t="shared" si="8"/>
        <v/>
      </c>
      <c r="AD531" s="28" t="str">
        <f t="shared" si="9"/>
        <v/>
      </c>
      <c r="AG531" s="28" t="str">
        <f t="shared" ref="AG531:AL531" si="3189">IFERROR(IF(FIND(AG$1,$F531)&gt;1,AG$1,""),"")</f>
        <v/>
      </c>
      <c r="AH531" s="28" t="str">
        <f t="shared" si="3189"/>
        <v/>
      </c>
      <c r="AI531" s="28" t="str">
        <f t="shared" si="3189"/>
        <v/>
      </c>
      <c r="AJ531" s="28" t="str">
        <f t="shared" si="3189"/>
        <v/>
      </c>
      <c r="AK531" s="28" t="str">
        <f t="shared" si="3189"/>
        <v/>
      </c>
      <c r="AL531" s="28" t="str">
        <f t="shared" si="3189"/>
        <v/>
      </c>
      <c r="AM531" s="28" t="str">
        <f t="shared" si="11"/>
        <v/>
      </c>
      <c r="AN531" s="28" t="str">
        <f t="shared" ref="AN531:AQ531" si="3190">IFERROR(IF(FIND(AN$1,$F531)&gt;1,"Status - LGBT",""),"")</f>
        <v/>
      </c>
      <c r="AO531" s="28" t="str">
        <f t="shared" si="3190"/>
        <v/>
      </c>
      <c r="AP531" s="28" t="str">
        <f t="shared" si="3190"/>
        <v/>
      </c>
      <c r="AQ531" s="28" t="str">
        <f t="shared" si="3190"/>
        <v/>
      </c>
      <c r="AR531" s="28" t="str">
        <f t="shared" ref="AR531:AV531" si="3191">IFERROR(IF(FIND(AR$1,$F531)&gt;1,"BME",""),"")</f>
        <v/>
      </c>
      <c r="AS531" s="28" t="str">
        <f t="shared" si="3191"/>
        <v/>
      </c>
      <c r="AT531" s="28" t="str">
        <f t="shared" si="3191"/>
        <v/>
      </c>
      <c r="AU531" s="28" t="str">
        <f t="shared" si="3191"/>
        <v/>
      </c>
      <c r="AV531" s="28" t="str">
        <f t="shared" si="3191"/>
        <v/>
      </c>
      <c r="AW531" s="28" t="str">
        <f t="shared" ref="AW531:BC531" si="3192">IFERROR(IF(FIND(AW$1,$F531)&gt;1,AW$1,""),"")</f>
        <v/>
      </c>
      <c r="AX531" s="28" t="str">
        <f t="shared" si="3192"/>
        <v/>
      </c>
      <c r="AY531" s="28" t="str">
        <f t="shared" si="3192"/>
        <v/>
      </c>
      <c r="AZ531" s="28" t="str">
        <f t="shared" si="3192"/>
        <v/>
      </c>
      <c r="BA531" s="28" t="str">
        <f t="shared" si="3192"/>
        <v/>
      </c>
      <c r="BB531" s="28" t="str">
        <f t="shared" si="3192"/>
        <v/>
      </c>
      <c r="BC531" s="28" t="str">
        <f t="shared" si="3192"/>
        <v/>
      </c>
      <c r="BD531" s="28" t="str">
        <f t="shared" si="15"/>
        <v/>
      </c>
      <c r="BG531" s="2" t="s">
        <v>4178</v>
      </c>
      <c r="BJ531" s="28" t="str">
        <f t="shared" si="16"/>
        <v/>
      </c>
      <c r="BK531" s="28" t="str">
        <f t="shared" si="17"/>
        <v/>
      </c>
      <c r="BM531" s="2" t="s">
        <v>98</v>
      </c>
      <c r="BU531" s="18"/>
      <c r="BV531" s="18"/>
      <c r="BW531" s="18"/>
      <c r="BX531" s="18"/>
      <c r="BY531" s="42" t="str">
        <f t="shared" si="18"/>
        <v/>
      </c>
      <c r="BZ531" s="43"/>
    </row>
    <row r="532" spans="1:78" ht="15">
      <c r="A532" s="10" t="s">
        <v>37</v>
      </c>
      <c r="B532" s="28">
        <f>VLOOKUP(A532,Organisations!$A$2:$B$7,2,FALSE)</f>
        <v>2</v>
      </c>
      <c r="C532" s="10" t="s">
        <v>4181</v>
      </c>
      <c r="D532" s="10" t="s">
        <v>4182</v>
      </c>
      <c r="E532" s="28" t="str">
        <f t="shared" si="0"/>
        <v>Offers domestic and personal care services to provide care and support to children, young people and adults.</v>
      </c>
      <c r="F532" s="10" t="s">
        <v>4183</v>
      </c>
      <c r="G532" s="10" t="s">
        <v>68</v>
      </c>
      <c r="H532" s="11"/>
      <c r="K532" s="30" t="s">
        <v>4184</v>
      </c>
      <c r="L532" s="10" t="s">
        <v>4185</v>
      </c>
      <c r="M532" s="28" t="str">
        <f t="shared" ref="M532:Q532" si="3193">IFERROR(IF(FIND(M$1,$F532)&gt;1,"Age - Children",""),"")</f>
        <v>Age - Children</v>
      </c>
      <c r="N532" s="28" t="str">
        <f t="shared" si="3193"/>
        <v/>
      </c>
      <c r="O532" s="28" t="str">
        <f t="shared" si="3193"/>
        <v/>
      </c>
      <c r="P532" s="28" t="str">
        <f t="shared" si="3193"/>
        <v/>
      </c>
      <c r="Q532" s="28" t="str">
        <f t="shared" si="3193"/>
        <v/>
      </c>
      <c r="R532" s="28" t="str">
        <f t="shared" ref="R532:T532" si="3194">IFERROR(IF(FIND(R$1,$F532)&gt;1,"Age - Elderly",""),"")</f>
        <v/>
      </c>
      <c r="S532" s="28" t="str">
        <f t="shared" si="3194"/>
        <v/>
      </c>
      <c r="T532" s="28" t="str">
        <f t="shared" si="3194"/>
        <v/>
      </c>
      <c r="U532" s="28" t="str">
        <f t="shared" si="3"/>
        <v>Age - Children;</v>
      </c>
      <c r="V532" s="28" t="str">
        <f t="shared" si="4"/>
        <v/>
      </c>
      <c r="X532" s="28" t="str">
        <f t="shared" si="5"/>
        <v/>
      </c>
      <c r="Y532" s="28" t="str">
        <f t="shared" si="6"/>
        <v/>
      </c>
      <c r="Z532" s="28" t="str">
        <f t="shared" si="7"/>
        <v/>
      </c>
      <c r="AB532" s="28" t="str">
        <f t="shared" si="8"/>
        <v/>
      </c>
      <c r="AD532" s="28" t="str">
        <f t="shared" si="9"/>
        <v/>
      </c>
      <c r="AG532" s="28" t="str">
        <f t="shared" ref="AG532:AL532" si="3195">IFERROR(IF(FIND(AG$1,$F532)&gt;1,AG$1,""),"")</f>
        <v/>
      </c>
      <c r="AH532" s="28" t="str">
        <f t="shared" si="3195"/>
        <v/>
      </c>
      <c r="AI532" s="28" t="str">
        <f t="shared" si="3195"/>
        <v/>
      </c>
      <c r="AJ532" s="28" t="str">
        <f t="shared" si="3195"/>
        <v/>
      </c>
      <c r="AK532" s="28" t="str">
        <f t="shared" si="3195"/>
        <v/>
      </c>
      <c r="AL532" s="28" t="str">
        <f t="shared" si="3195"/>
        <v/>
      </c>
      <c r="AM532" s="28" t="str">
        <f t="shared" si="11"/>
        <v/>
      </c>
      <c r="AN532" s="28" t="str">
        <f t="shared" ref="AN532:AQ532" si="3196">IFERROR(IF(FIND(AN$1,$F532)&gt;1,"Status - LGBT",""),"")</f>
        <v/>
      </c>
      <c r="AO532" s="28" t="str">
        <f t="shared" si="3196"/>
        <v/>
      </c>
      <c r="AP532" s="28" t="str">
        <f t="shared" si="3196"/>
        <v/>
      </c>
      <c r="AQ532" s="28" t="str">
        <f t="shared" si="3196"/>
        <v/>
      </c>
      <c r="AR532" s="28" t="str">
        <f t="shared" ref="AR532:AV532" si="3197">IFERROR(IF(FIND(AR$1,$F532)&gt;1,"BME",""),"")</f>
        <v/>
      </c>
      <c r="AS532" s="28" t="str">
        <f t="shared" si="3197"/>
        <v/>
      </c>
      <c r="AT532" s="28" t="str">
        <f t="shared" si="3197"/>
        <v/>
      </c>
      <c r="AU532" s="28" t="str">
        <f t="shared" si="3197"/>
        <v/>
      </c>
      <c r="AV532" s="28" t="str">
        <f t="shared" si="3197"/>
        <v/>
      </c>
      <c r="AW532" s="28" t="str">
        <f t="shared" ref="AW532:BC532" si="3198">IFERROR(IF(FIND(AW$1,$F532)&gt;1,AW$1,""),"")</f>
        <v/>
      </c>
      <c r="AX532" s="28" t="str">
        <f t="shared" si="3198"/>
        <v/>
      </c>
      <c r="AY532" s="28" t="str">
        <f t="shared" si="3198"/>
        <v/>
      </c>
      <c r="AZ532" s="28" t="str">
        <f t="shared" si="3198"/>
        <v/>
      </c>
      <c r="BA532" s="28" t="str">
        <f t="shared" si="3198"/>
        <v/>
      </c>
      <c r="BB532" s="28" t="str">
        <f t="shared" si="3198"/>
        <v/>
      </c>
      <c r="BC532" s="28" t="str">
        <f t="shared" si="3198"/>
        <v/>
      </c>
      <c r="BD532" s="28" t="str">
        <f t="shared" si="15"/>
        <v/>
      </c>
      <c r="BG532" s="2" t="s">
        <v>4186</v>
      </c>
      <c r="BJ532" s="28" t="str">
        <f t="shared" si="16"/>
        <v/>
      </c>
      <c r="BK532" s="28" t="str">
        <f t="shared" si="17"/>
        <v/>
      </c>
      <c r="BM532" s="2" t="s">
        <v>98</v>
      </c>
      <c r="BU532" s="50" t="s">
        <v>19342</v>
      </c>
      <c r="BV532" s="12"/>
      <c r="BW532" s="12"/>
      <c r="BX532" s="12"/>
      <c r="BY532" s="42" t="str">
        <f t="shared" si="18"/>
        <v>Age - Children;;BD11;BD4;LS10;LS11;LS12;LS13;LS14;LS15;LS16;LS17;LS18;LS19;LS1;LS20;LS21;LS22;LS23;LS24;LS25;LS26;LS27;LS28;LS29;LS2;LS3;LS4;LS5;LS6;LS7;LS88;LS8;LS99;LS9;WF10;WF3;</v>
      </c>
      <c r="BZ532" s="42"/>
    </row>
    <row r="533" spans="1:78" ht="15">
      <c r="A533" s="16" t="s">
        <v>37</v>
      </c>
      <c r="B533" s="28">
        <f>VLOOKUP(A533,Organisations!$A$2:$B$7,2,FALSE)</f>
        <v>2</v>
      </c>
      <c r="C533" s="16" t="s">
        <v>4187</v>
      </c>
      <c r="D533" s="16" t="s">
        <v>4188</v>
      </c>
      <c r="E533" s="28" t="str">
        <f t="shared" si="0"/>
        <v>Training enterprise delivering bespoke packages to suit individual needs to raise awareness of Autism Spectrum Condition</v>
      </c>
      <c r="F533" s="16" t="s">
        <v>4190</v>
      </c>
      <c r="G533" s="16" t="s">
        <v>68</v>
      </c>
      <c r="H533" s="17"/>
      <c r="K533" s="26" t="s">
        <v>4191</v>
      </c>
      <c r="L533" s="16" t="s">
        <v>4192</v>
      </c>
      <c r="M533" s="28" t="str">
        <f t="shared" ref="M533:Q533" si="3199">IFERROR(IF(FIND(M$1,$F533)&gt;1,"Age - Children",""),"")</f>
        <v/>
      </c>
      <c r="N533" s="28" t="str">
        <f t="shared" si="3199"/>
        <v/>
      </c>
      <c r="O533" s="28" t="str">
        <f t="shared" si="3199"/>
        <v/>
      </c>
      <c r="P533" s="28" t="str">
        <f t="shared" si="3199"/>
        <v/>
      </c>
      <c r="Q533" s="28" t="str">
        <f t="shared" si="3199"/>
        <v/>
      </c>
      <c r="R533" s="28" t="str">
        <f t="shared" ref="R533:T533" si="3200">IFERROR(IF(FIND(R$1,$F533)&gt;1,"Age - Elderly",""),"")</f>
        <v/>
      </c>
      <c r="S533" s="28" t="str">
        <f t="shared" si="3200"/>
        <v/>
      </c>
      <c r="T533" s="28" t="str">
        <f t="shared" si="3200"/>
        <v/>
      </c>
      <c r="U533" s="28" t="str">
        <f t="shared" si="3"/>
        <v/>
      </c>
      <c r="V533" s="28" t="str">
        <f t="shared" si="4"/>
        <v/>
      </c>
      <c r="X533" s="28" t="str">
        <f t="shared" si="5"/>
        <v/>
      </c>
      <c r="Y533" s="28" t="str">
        <f t="shared" si="6"/>
        <v/>
      </c>
      <c r="Z533" s="28" t="str">
        <f t="shared" si="7"/>
        <v/>
      </c>
      <c r="AB533" s="28" t="str">
        <f t="shared" si="8"/>
        <v/>
      </c>
      <c r="AD533" s="28" t="str">
        <f t="shared" si="9"/>
        <v/>
      </c>
      <c r="AG533" s="28" t="str">
        <f t="shared" ref="AG533:AL533" si="3201">IFERROR(IF(FIND(AG$1,$F533)&gt;1,AG$1,""),"")</f>
        <v/>
      </c>
      <c r="AH533" s="28" t="str">
        <f t="shared" si="3201"/>
        <v/>
      </c>
      <c r="AI533" s="28" t="str">
        <f t="shared" si="3201"/>
        <v/>
      </c>
      <c r="AJ533" s="28" t="str">
        <f t="shared" si="3201"/>
        <v/>
      </c>
      <c r="AK533" s="28" t="str">
        <f t="shared" si="3201"/>
        <v/>
      </c>
      <c r="AL533" s="28" t="str">
        <f t="shared" si="3201"/>
        <v/>
      </c>
      <c r="AM533" s="28" t="str">
        <f t="shared" si="11"/>
        <v/>
      </c>
      <c r="AN533" s="28" t="str">
        <f t="shared" ref="AN533:AQ533" si="3202">IFERROR(IF(FIND(AN$1,$F533)&gt;1,"Status - LGBT",""),"")</f>
        <v/>
      </c>
      <c r="AO533" s="28" t="str">
        <f t="shared" si="3202"/>
        <v/>
      </c>
      <c r="AP533" s="28" t="str">
        <f t="shared" si="3202"/>
        <v/>
      </c>
      <c r="AQ533" s="28" t="str">
        <f t="shared" si="3202"/>
        <v/>
      </c>
      <c r="AR533" s="28" t="str">
        <f t="shared" ref="AR533:AV533" si="3203">IFERROR(IF(FIND(AR$1,$F533)&gt;1,"BME",""),"")</f>
        <v/>
      </c>
      <c r="AS533" s="28" t="str">
        <f t="shared" si="3203"/>
        <v/>
      </c>
      <c r="AT533" s="28" t="str">
        <f t="shared" si="3203"/>
        <v/>
      </c>
      <c r="AU533" s="28" t="str">
        <f t="shared" si="3203"/>
        <v/>
      </c>
      <c r="AV533" s="28" t="str">
        <f t="shared" si="3203"/>
        <v/>
      </c>
      <c r="AW533" s="28" t="str">
        <f t="shared" ref="AW533:BC533" si="3204">IFERROR(IF(FIND(AW$1,$F533)&gt;1,AW$1,""),"")</f>
        <v/>
      </c>
      <c r="AX533" s="28" t="str">
        <f t="shared" si="3204"/>
        <v/>
      </c>
      <c r="AY533" s="28" t="str">
        <f t="shared" si="3204"/>
        <v/>
      </c>
      <c r="AZ533" s="28" t="str">
        <f t="shared" si="3204"/>
        <v/>
      </c>
      <c r="BA533" s="28" t="str">
        <f t="shared" si="3204"/>
        <v/>
      </c>
      <c r="BB533" s="28" t="str">
        <f t="shared" si="3204"/>
        <v/>
      </c>
      <c r="BC533" s="28" t="str">
        <f t="shared" si="3204"/>
        <v/>
      </c>
      <c r="BD533" s="28" t="str">
        <f t="shared" si="15"/>
        <v/>
      </c>
      <c r="BG533" s="2" t="s">
        <v>4193</v>
      </c>
      <c r="BJ533" s="28" t="str">
        <f t="shared" si="16"/>
        <v/>
      </c>
      <c r="BK533" s="28" t="str">
        <f t="shared" si="17"/>
        <v/>
      </c>
      <c r="BM533" s="2" t="s">
        <v>98</v>
      </c>
      <c r="BU533" s="47" t="s">
        <v>19342</v>
      </c>
      <c r="BV533" s="18"/>
      <c r="BW533" s="18"/>
      <c r="BX533" s="18"/>
      <c r="BY533" s="42" t="str">
        <f t="shared" si="18"/>
        <v>BD11;BD4;LS10;LS11;LS12;LS13;LS14;LS15;LS16;LS17;LS18;LS19;LS1;LS20;LS21;LS22;LS23;LS24;LS25;LS26;LS27;LS28;LS29;LS2;LS3;LS4;LS5;LS6;LS7;LS88;LS8;LS99;LS9;WF10;WF3;</v>
      </c>
      <c r="BZ533" s="43"/>
    </row>
    <row r="534" spans="1:78" ht="15">
      <c r="A534" s="10" t="s">
        <v>37</v>
      </c>
      <c r="B534" s="28">
        <f>VLOOKUP(A534,Organisations!$A$2:$B$7,2,FALSE)</f>
        <v>2</v>
      </c>
      <c r="C534" s="10" t="s">
        <v>4195</v>
      </c>
      <c r="D534" s="10" t="s">
        <v>4196</v>
      </c>
      <c r="E534" s="28" t="str">
        <f t="shared" si="0"/>
        <v>The home care service where peace of mind comes as standard. Your care, Your Choice, Your Way.</v>
      </c>
      <c r="F534" s="10" t="s">
        <v>4197</v>
      </c>
      <c r="G534" s="10" t="s">
        <v>68</v>
      </c>
      <c r="H534" s="11"/>
      <c r="K534" s="30" t="s">
        <v>4198</v>
      </c>
      <c r="L534" s="10" t="s">
        <v>4199</v>
      </c>
      <c r="M534" s="28" t="str">
        <f t="shared" ref="M534:Q534" si="3205">IFERROR(IF(FIND(M$1,$F534)&gt;1,"Age - Children",""),"")</f>
        <v/>
      </c>
      <c r="N534" s="28" t="str">
        <f t="shared" si="3205"/>
        <v/>
      </c>
      <c r="O534" s="28" t="str">
        <f t="shared" si="3205"/>
        <v/>
      </c>
      <c r="P534" s="28" t="str">
        <f t="shared" si="3205"/>
        <v/>
      </c>
      <c r="Q534" s="28" t="str">
        <f t="shared" si="3205"/>
        <v/>
      </c>
      <c r="R534" s="28" t="str">
        <f t="shared" ref="R534:T534" si="3206">IFERROR(IF(FIND(R$1,$F534)&gt;1,"Age - Elderly",""),"")</f>
        <v/>
      </c>
      <c r="S534" s="28" t="str">
        <f t="shared" si="3206"/>
        <v/>
      </c>
      <c r="T534" s="28" t="str">
        <f t="shared" si="3206"/>
        <v/>
      </c>
      <c r="U534" s="28" t="str">
        <f t="shared" si="3"/>
        <v/>
      </c>
      <c r="V534" s="28" t="str">
        <f t="shared" si="4"/>
        <v/>
      </c>
      <c r="X534" s="28" t="str">
        <f t="shared" si="5"/>
        <v/>
      </c>
      <c r="Y534" s="28" t="str">
        <f t="shared" si="6"/>
        <v/>
      </c>
      <c r="Z534" s="28" t="str">
        <f t="shared" si="7"/>
        <v/>
      </c>
      <c r="AB534" s="28" t="str">
        <f t="shared" si="8"/>
        <v/>
      </c>
      <c r="AD534" s="28" t="str">
        <f t="shared" si="9"/>
        <v/>
      </c>
      <c r="AG534" s="28" t="str">
        <f t="shared" ref="AG534:AL534" si="3207">IFERROR(IF(FIND(AG$1,$F534)&gt;1,AG$1,""),"")</f>
        <v/>
      </c>
      <c r="AH534" s="28" t="str">
        <f t="shared" si="3207"/>
        <v/>
      </c>
      <c r="AI534" s="28" t="str">
        <f t="shared" si="3207"/>
        <v/>
      </c>
      <c r="AJ534" s="28" t="str">
        <f t="shared" si="3207"/>
        <v/>
      </c>
      <c r="AK534" s="28" t="str">
        <f t="shared" si="3207"/>
        <v/>
      </c>
      <c r="AL534" s="28" t="str">
        <f t="shared" si="3207"/>
        <v/>
      </c>
      <c r="AM534" s="28" t="str">
        <f t="shared" si="11"/>
        <v/>
      </c>
      <c r="AN534" s="28" t="str">
        <f t="shared" ref="AN534:AQ534" si="3208">IFERROR(IF(FIND(AN$1,$F534)&gt;1,"Status - LGBT",""),"")</f>
        <v/>
      </c>
      <c r="AO534" s="28" t="str">
        <f t="shared" si="3208"/>
        <v/>
      </c>
      <c r="AP534" s="28" t="str">
        <f t="shared" si="3208"/>
        <v/>
      </c>
      <c r="AQ534" s="28" t="str">
        <f t="shared" si="3208"/>
        <v/>
      </c>
      <c r="AR534" s="28" t="str">
        <f t="shared" ref="AR534:AV534" si="3209">IFERROR(IF(FIND(AR$1,$F534)&gt;1,"BME",""),"")</f>
        <v/>
      </c>
      <c r="AS534" s="28" t="str">
        <f t="shared" si="3209"/>
        <v/>
      </c>
      <c r="AT534" s="28" t="str">
        <f t="shared" si="3209"/>
        <v/>
      </c>
      <c r="AU534" s="28" t="str">
        <f t="shared" si="3209"/>
        <v/>
      </c>
      <c r="AV534" s="28" t="str">
        <f t="shared" si="3209"/>
        <v/>
      </c>
      <c r="AW534" s="28" t="str">
        <f t="shared" ref="AW534:BC534" si="3210">IFERROR(IF(FIND(AW$1,$F534)&gt;1,AW$1,""),"")</f>
        <v/>
      </c>
      <c r="AX534" s="28" t="str">
        <f t="shared" si="3210"/>
        <v/>
      </c>
      <c r="AY534" s="28" t="str">
        <f t="shared" si="3210"/>
        <v/>
      </c>
      <c r="AZ534" s="28" t="str">
        <f t="shared" si="3210"/>
        <v/>
      </c>
      <c r="BA534" s="28" t="str">
        <f t="shared" si="3210"/>
        <v/>
      </c>
      <c r="BB534" s="28" t="str">
        <f t="shared" si="3210"/>
        <v/>
      </c>
      <c r="BC534" s="28" t="str">
        <f t="shared" si="3210"/>
        <v/>
      </c>
      <c r="BD534" s="28" t="str">
        <f t="shared" si="15"/>
        <v/>
      </c>
      <c r="BG534" s="2" t="s">
        <v>4200</v>
      </c>
      <c r="BI534" s="2" t="s">
        <v>3750</v>
      </c>
      <c r="BJ534" s="28" t="str">
        <f t="shared" si="16"/>
        <v>Leeds</v>
      </c>
      <c r="BK534" s="28" t="str">
        <f t="shared" si="17"/>
        <v>West Yorkshire</v>
      </c>
      <c r="BM534" s="2" t="s">
        <v>98</v>
      </c>
      <c r="BU534" s="50" t="s">
        <v>19367</v>
      </c>
      <c r="BV534" s="12"/>
      <c r="BW534" s="12"/>
      <c r="BX534" s="12"/>
      <c r="BY534" s="42" t="str">
        <f t="shared" si="18"/>
        <v>LS16;LS17;LS18;LS19;LS20;LS5;LS6;</v>
      </c>
      <c r="BZ534" s="42"/>
    </row>
    <row r="535" spans="1:78" ht="15">
      <c r="A535" s="16" t="s">
        <v>37</v>
      </c>
      <c r="B535" s="28">
        <f>VLOOKUP(A535,Organisations!$A$2:$B$7,2,FALSE)</f>
        <v>2</v>
      </c>
      <c r="C535" s="16" t="s">
        <v>4202</v>
      </c>
      <c r="D535" s="16" t="s">
        <v>4203</v>
      </c>
      <c r="E535" s="28" t="str">
        <f t="shared" si="0"/>
        <v xml:space="preserve">Free IT classes for the over 60's. 
 Join us at AVSED to learn more about the world wide web and how the internet and </v>
      </c>
      <c r="F535" s="16" t="s">
        <v>19368</v>
      </c>
      <c r="G535" s="16" t="s">
        <v>68</v>
      </c>
      <c r="H535" s="17"/>
      <c r="K535" s="26" t="s">
        <v>355</v>
      </c>
      <c r="L535" s="16" t="s">
        <v>3831</v>
      </c>
      <c r="M535" s="28" t="str">
        <f t="shared" ref="M535:Q535" si="3211">IFERROR(IF(FIND(M$1,$F535)&gt;1,"Age - Children",""),"")</f>
        <v/>
      </c>
      <c r="N535" s="28" t="str">
        <f t="shared" si="3211"/>
        <v/>
      </c>
      <c r="O535" s="28" t="str">
        <f t="shared" si="3211"/>
        <v/>
      </c>
      <c r="P535" s="28" t="str">
        <f t="shared" si="3211"/>
        <v/>
      </c>
      <c r="Q535" s="28" t="str">
        <f t="shared" si="3211"/>
        <v/>
      </c>
      <c r="R535" s="28" t="str">
        <f t="shared" ref="R535:T535" si="3212">IFERROR(IF(FIND(R$1,$F535)&gt;1,"Age - Elderly",""),"")</f>
        <v/>
      </c>
      <c r="S535" s="28" t="str">
        <f t="shared" si="3212"/>
        <v/>
      </c>
      <c r="T535" s="28" t="str">
        <f t="shared" si="3212"/>
        <v/>
      </c>
      <c r="U535" s="28" t="str">
        <f t="shared" si="3"/>
        <v/>
      </c>
      <c r="V535" s="28" t="str">
        <f t="shared" si="4"/>
        <v/>
      </c>
      <c r="X535" s="28" t="str">
        <f t="shared" si="5"/>
        <v/>
      </c>
      <c r="Y535" s="28" t="str">
        <f t="shared" si="6"/>
        <v/>
      </c>
      <c r="Z535" s="28" t="str">
        <f t="shared" si="7"/>
        <v>Gender - Male</v>
      </c>
      <c r="AB535" s="28" t="str">
        <f t="shared" si="8"/>
        <v/>
      </c>
      <c r="AD535" s="28" t="str">
        <f t="shared" si="9"/>
        <v>Gender - Male;</v>
      </c>
      <c r="AG535" s="28" t="str">
        <f t="shared" ref="AG535:AL535" si="3213">IFERROR(IF(FIND(AG$1,$F535)&gt;1,AG$1,""),"")</f>
        <v/>
      </c>
      <c r="AH535" s="28" t="str">
        <f t="shared" si="3213"/>
        <v/>
      </c>
      <c r="AI535" s="28" t="str">
        <f t="shared" si="3213"/>
        <v/>
      </c>
      <c r="AJ535" s="28" t="str">
        <f t="shared" si="3213"/>
        <v/>
      </c>
      <c r="AK535" s="28" t="str">
        <f t="shared" si="3213"/>
        <v/>
      </c>
      <c r="AL535" s="28" t="str">
        <f t="shared" si="3213"/>
        <v/>
      </c>
      <c r="AM535" s="28" t="str">
        <f t="shared" si="11"/>
        <v/>
      </c>
      <c r="AN535" s="28" t="str">
        <f t="shared" ref="AN535:AQ535" si="3214">IFERROR(IF(FIND(AN$1,$F535)&gt;1,"Status - LGBT",""),"")</f>
        <v/>
      </c>
      <c r="AO535" s="28" t="str">
        <f t="shared" si="3214"/>
        <v/>
      </c>
      <c r="AP535" s="28" t="str">
        <f t="shared" si="3214"/>
        <v/>
      </c>
      <c r="AQ535" s="28" t="str">
        <f t="shared" si="3214"/>
        <v/>
      </c>
      <c r="AR535" s="28" t="str">
        <f t="shared" ref="AR535:AV535" si="3215">IFERROR(IF(FIND(AR$1,$F535)&gt;1,"BME",""),"")</f>
        <v/>
      </c>
      <c r="AS535" s="28" t="str">
        <f t="shared" si="3215"/>
        <v/>
      </c>
      <c r="AT535" s="28" t="str">
        <f t="shared" si="3215"/>
        <v/>
      </c>
      <c r="AU535" s="28" t="str">
        <f t="shared" si="3215"/>
        <v/>
      </c>
      <c r="AV535" s="28" t="str">
        <f t="shared" si="3215"/>
        <v/>
      </c>
      <c r="AW535" s="28" t="str">
        <f t="shared" ref="AW535:BC535" si="3216">IFERROR(IF(FIND(AW$1,$F535)&gt;1,AW$1,""),"")</f>
        <v/>
      </c>
      <c r="AX535" s="28" t="str">
        <f t="shared" si="3216"/>
        <v/>
      </c>
      <c r="AY535" s="28" t="str">
        <f t="shared" si="3216"/>
        <v/>
      </c>
      <c r="AZ535" s="28" t="str">
        <f t="shared" si="3216"/>
        <v/>
      </c>
      <c r="BA535" s="28" t="str">
        <f t="shared" si="3216"/>
        <v/>
      </c>
      <c r="BB535" s="28" t="str">
        <f t="shared" si="3216"/>
        <v/>
      </c>
      <c r="BC535" s="28" t="str">
        <f t="shared" si="3216"/>
        <v/>
      </c>
      <c r="BD535" s="28" t="str">
        <f t="shared" si="15"/>
        <v/>
      </c>
      <c r="BG535" s="2" t="s">
        <v>4206</v>
      </c>
      <c r="BI535" s="2" t="s">
        <v>3423</v>
      </c>
      <c r="BJ535" s="28" t="str">
        <f t="shared" si="16"/>
        <v/>
      </c>
      <c r="BK535" s="28" t="str">
        <f t="shared" si="17"/>
        <v/>
      </c>
      <c r="BM535" s="2" t="s">
        <v>98</v>
      </c>
      <c r="BU535" s="18"/>
      <c r="BV535" s="47" t="s">
        <v>588</v>
      </c>
      <c r="BW535" s="18"/>
      <c r="BX535" s="18"/>
      <c r="BY535" s="42" t="str">
        <f t="shared" si="18"/>
        <v>Gender - Male;;LS19</v>
      </c>
      <c r="BZ535" s="43"/>
    </row>
    <row r="536" spans="1:78" ht="15">
      <c r="A536" s="10" t="s">
        <v>37</v>
      </c>
      <c r="B536" s="28">
        <f>VLOOKUP(A536,Organisations!$A$2:$B$7,2,FALSE)</f>
        <v>2</v>
      </c>
      <c r="C536" s="10" t="s">
        <v>4209</v>
      </c>
      <c r="D536" s="10" t="s">
        <v>4210</v>
      </c>
      <c r="E536" s="28" t="str">
        <f t="shared" si="0"/>
        <v xml:space="preserve">Specifically tailored version of this ancient martial art for older people which combines deep breathing and relaxation </v>
      </c>
      <c r="F536" s="10" t="s">
        <v>19369</v>
      </c>
      <c r="G536" s="10" t="s">
        <v>68</v>
      </c>
      <c r="H536" s="11"/>
      <c r="K536" s="30" t="s">
        <v>355</v>
      </c>
      <c r="L536" s="10" t="s">
        <v>3831</v>
      </c>
      <c r="M536" s="28" t="str">
        <f t="shared" ref="M536:Q536" si="3217">IFERROR(IF(FIND(M$1,$F536)&gt;1,"Age - Children",""),"")</f>
        <v/>
      </c>
      <c r="N536" s="28" t="str">
        <f t="shared" si="3217"/>
        <v/>
      </c>
      <c r="O536" s="28" t="str">
        <f t="shared" si="3217"/>
        <v/>
      </c>
      <c r="P536" s="28" t="str">
        <f t="shared" si="3217"/>
        <v/>
      </c>
      <c r="Q536" s="28" t="str">
        <f t="shared" si="3217"/>
        <v/>
      </c>
      <c r="R536" s="28" t="str">
        <f t="shared" ref="R536:T536" si="3218">IFERROR(IF(FIND(R$1,$F536)&gt;1,"Age - Elderly",""),"")</f>
        <v/>
      </c>
      <c r="S536" s="28" t="str">
        <f t="shared" si="3218"/>
        <v/>
      </c>
      <c r="T536" s="28" t="str">
        <f t="shared" si="3218"/>
        <v>Age - Elderly</v>
      </c>
      <c r="U536" s="28" t="str">
        <f t="shared" si="3"/>
        <v/>
      </c>
      <c r="V536" s="28" t="str">
        <f t="shared" si="4"/>
        <v/>
      </c>
      <c r="X536" s="28" t="str">
        <f t="shared" si="5"/>
        <v/>
      </c>
      <c r="Y536" s="28" t="str">
        <f t="shared" si="6"/>
        <v/>
      </c>
      <c r="Z536" s="28" t="str">
        <f t="shared" si="7"/>
        <v>Gender - Male</v>
      </c>
      <c r="AB536" s="28" t="str">
        <f t="shared" si="8"/>
        <v/>
      </c>
      <c r="AD536" s="28" t="str">
        <f t="shared" si="9"/>
        <v>Gender - Male;</v>
      </c>
      <c r="AG536" s="28" t="str">
        <f t="shared" ref="AG536:AL536" si="3219">IFERROR(IF(FIND(AG$1,$F536)&gt;1,AG$1,""),"")</f>
        <v/>
      </c>
      <c r="AH536" s="28" t="str">
        <f t="shared" si="3219"/>
        <v/>
      </c>
      <c r="AI536" s="28" t="str">
        <f t="shared" si="3219"/>
        <v/>
      </c>
      <c r="AJ536" s="28" t="str">
        <f t="shared" si="3219"/>
        <v/>
      </c>
      <c r="AK536" s="28" t="str">
        <f t="shared" si="3219"/>
        <v/>
      </c>
      <c r="AL536" s="28" t="str">
        <f t="shared" si="3219"/>
        <v/>
      </c>
      <c r="AM536" s="28" t="str">
        <f t="shared" si="11"/>
        <v/>
      </c>
      <c r="AN536" s="28" t="str">
        <f t="shared" ref="AN536:AQ536" si="3220">IFERROR(IF(FIND(AN$1,$F536)&gt;1,"Status - LGBT",""),"")</f>
        <v/>
      </c>
      <c r="AO536" s="28" t="str">
        <f t="shared" si="3220"/>
        <v/>
      </c>
      <c r="AP536" s="28" t="str">
        <f t="shared" si="3220"/>
        <v/>
      </c>
      <c r="AQ536" s="28" t="str">
        <f t="shared" si="3220"/>
        <v/>
      </c>
      <c r="AR536" s="28" t="str">
        <f t="shared" ref="AR536:AV536" si="3221">IFERROR(IF(FIND(AR$1,$F536)&gt;1,"BME",""),"")</f>
        <v/>
      </c>
      <c r="AS536" s="28" t="str">
        <f t="shared" si="3221"/>
        <v/>
      </c>
      <c r="AT536" s="28" t="str">
        <f t="shared" si="3221"/>
        <v/>
      </c>
      <c r="AU536" s="28" t="str">
        <f t="shared" si="3221"/>
        <v/>
      </c>
      <c r="AV536" s="28" t="str">
        <f t="shared" si="3221"/>
        <v/>
      </c>
      <c r="AW536" s="28" t="str">
        <f t="shared" ref="AW536:BC536" si="3222">IFERROR(IF(FIND(AW$1,$F536)&gt;1,AW$1,""),"")</f>
        <v/>
      </c>
      <c r="AX536" s="28" t="str">
        <f t="shared" si="3222"/>
        <v/>
      </c>
      <c r="AY536" s="28" t="str">
        <f t="shared" si="3222"/>
        <v/>
      </c>
      <c r="AZ536" s="28" t="str">
        <f t="shared" si="3222"/>
        <v/>
      </c>
      <c r="BA536" s="28" t="str">
        <f t="shared" si="3222"/>
        <v/>
      </c>
      <c r="BB536" s="28" t="str">
        <f t="shared" si="3222"/>
        <v/>
      </c>
      <c r="BC536" s="28" t="str">
        <f t="shared" si="3222"/>
        <v/>
      </c>
      <c r="BD536" s="28" t="str">
        <f t="shared" si="15"/>
        <v/>
      </c>
      <c r="BG536" s="2" t="s">
        <v>19370</v>
      </c>
      <c r="BI536" s="2" t="s">
        <v>3423</v>
      </c>
      <c r="BJ536" s="28" t="str">
        <f t="shared" si="16"/>
        <v>Leeds</v>
      </c>
      <c r="BK536" s="28" t="str">
        <f t="shared" si="17"/>
        <v>West Yorkshire</v>
      </c>
      <c r="BM536" s="2" t="s">
        <v>98</v>
      </c>
      <c r="BU536" s="12"/>
      <c r="BV536" s="50" t="s">
        <v>588</v>
      </c>
      <c r="BW536" s="12"/>
      <c r="BX536" s="12"/>
      <c r="BY536" s="42" t="str">
        <f t="shared" si="18"/>
        <v>Gender - Male;;LS19</v>
      </c>
      <c r="BZ536" s="42"/>
    </row>
    <row r="537" spans="1:78" ht="15">
      <c r="A537" s="16" t="s">
        <v>37</v>
      </c>
      <c r="B537" s="28">
        <f>VLOOKUP(A537,Organisations!$A$2:$B$7,2,FALSE)</f>
        <v>2</v>
      </c>
      <c r="C537" s="16" t="s">
        <v>4217</v>
      </c>
      <c r="D537" s="16" t="s">
        <v>4218</v>
      </c>
      <c r="E537" s="28" t="str">
        <f t="shared" si="0"/>
        <v>Supported Living for individuals with Learning Disabilities in Roundhay.</v>
      </c>
      <c r="F537" s="16" t="s">
        <v>4219</v>
      </c>
      <c r="G537" s="16" t="s">
        <v>68</v>
      </c>
      <c r="H537" s="17"/>
      <c r="K537" s="26" t="s">
        <v>4220</v>
      </c>
      <c r="L537" s="18"/>
      <c r="M537" s="28" t="str">
        <f t="shared" ref="M537:Q537" si="3223">IFERROR(IF(FIND(M$1,$F537)&gt;1,"Age - Children",""),"")</f>
        <v/>
      </c>
      <c r="N537" s="28" t="str">
        <f t="shared" si="3223"/>
        <v/>
      </c>
      <c r="O537" s="28" t="str">
        <f t="shared" si="3223"/>
        <v/>
      </c>
      <c r="P537" s="28" t="str">
        <f t="shared" si="3223"/>
        <v/>
      </c>
      <c r="Q537" s="28" t="str">
        <f t="shared" si="3223"/>
        <v/>
      </c>
      <c r="R537" s="28" t="str">
        <f t="shared" ref="R537:T537" si="3224">IFERROR(IF(FIND(R$1,$F537)&gt;1,"Age - Elderly",""),"")</f>
        <v/>
      </c>
      <c r="S537" s="28" t="str">
        <f t="shared" si="3224"/>
        <v/>
      </c>
      <c r="T537" s="28" t="str">
        <f t="shared" si="3224"/>
        <v/>
      </c>
      <c r="U537" s="28" t="str">
        <f t="shared" si="3"/>
        <v/>
      </c>
      <c r="V537" s="28" t="str">
        <f t="shared" si="4"/>
        <v/>
      </c>
      <c r="X537" s="28" t="str">
        <f t="shared" si="5"/>
        <v/>
      </c>
      <c r="Y537" s="28" t="str">
        <f t="shared" si="6"/>
        <v/>
      </c>
      <c r="Z537" s="28" t="str">
        <f t="shared" si="7"/>
        <v/>
      </c>
      <c r="AB537" s="28" t="str">
        <f t="shared" si="8"/>
        <v/>
      </c>
      <c r="AD537" s="28" t="str">
        <f t="shared" si="9"/>
        <v/>
      </c>
      <c r="AG537" s="28" t="str">
        <f t="shared" ref="AG537:AL537" si="3225">IFERROR(IF(FIND(AG$1,$F537)&gt;1,AG$1,""),"")</f>
        <v/>
      </c>
      <c r="AH537" s="28" t="str">
        <f t="shared" si="3225"/>
        <v/>
      </c>
      <c r="AI537" s="28" t="str">
        <f t="shared" si="3225"/>
        <v/>
      </c>
      <c r="AJ537" s="28" t="str">
        <f t="shared" si="3225"/>
        <v/>
      </c>
      <c r="AK537" s="28" t="str">
        <f t="shared" si="3225"/>
        <v/>
      </c>
      <c r="AL537" s="28" t="str">
        <f t="shared" si="3225"/>
        <v/>
      </c>
      <c r="AM537" s="28" t="str">
        <f t="shared" si="11"/>
        <v/>
      </c>
      <c r="AN537" s="28" t="str">
        <f t="shared" ref="AN537:AQ537" si="3226">IFERROR(IF(FIND(AN$1,$F537)&gt;1,"Status - LGBT",""),"")</f>
        <v/>
      </c>
      <c r="AO537" s="28" t="str">
        <f t="shared" si="3226"/>
        <v/>
      </c>
      <c r="AP537" s="28" t="str">
        <f t="shared" si="3226"/>
        <v/>
      </c>
      <c r="AQ537" s="28" t="str">
        <f t="shared" si="3226"/>
        <v/>
      </c>
      <c r="AR537" s="28" t="str">
        <f t="shared" ref="AR537:AV537" si="3227">IFERROR(IF(FIND(AR$1,$F537)&gt;1,"BME",""),"")</f>
        <v/>
      </c>
      <c r="AS537" s="28" t="str">
        <f t="shared" si="3227"/>
        <v/>
      </c>
      <c r="AT537" s="28" t="str">
        <f t="shared" si="3227"/>
        <v/>
      </c>
      <c r="AU537" s="28" t="str">
        <f t="shared" si="3227"/>
        <v/>
      </c>
      <c r="AV537" s="28" t="str">
        <f t="shared" si="3227"/>
        <v/>
      </c>
      <c r="AW537" s="28" t="str">
        <f t="shared" ref="AW537:BC537" si="3228">IFERROR(IF(FIND(AW$1,$F537)&gt;1,AW$1,""),"")</f>
        <v/>
      </c>
      <c r="AX537" s="28" t="str">
        <f t="shared" si="3228"/>
        <v/>
      </c>
      <c r="AY537" s="28" t="str">
        <f t="shared" si="3228"/>
        <v/>
      </c>
      <c r="AZ537" s="28" t="str">
        <f t="shared" si="3228"/>
        <v/>
      </c>
      <c r="BA537" s="28" t="str">
        <f t="shared" si="3228"/>
        <v/>
      </c>
      <c r="BB537" s="28" t="str">
        <f t="shared" si="3228"/>
        <v/>
      </c>
      <c r="BC537" s="28" t="str">
        <f t="shared" si="3228"/>
        <v/>
      </c>
      <c r="BD537" s="28" t="str">
        <f t="shared" si="15"/>
        <v/>
      </c>
      <c r="BG537" s="2" t="s">
        <v>4221</v>
      </c>
      <c r="BI537" s="2" t="s">
        <v>3765</v>
      </c>
      <c r="BJ537" s="28" t="str">
        <f t="shared" si="16"/>
        <v>Leeds</v>
      </c>
      <c r="BK537" s="28" t="str">
        <f t="shared" si="17"/>
        <v>West Yorkshire</v>
      </c>
      <c r="BM537" s="2" t="s">
        <v>98</v>
      </c>
      <c r="BU537" s="47" t="s">
        <v>570</v>
      </c>
      <c r="BV537" s="18"/>
      <c r="BW537" s="18"/>
      <c r="BX537" s="18"/>
      <c r="BY537" s="42" t="str">
        <f t="shared" si="18"/>
        <v>LS8;</v>
      </c>
      <c r="BZ537" s="43"/>
    </row>
    <row r="538" spans="1:78" ht="15">
      <c r="A538" s="10" t="s">
        <v>37</v>
      </c>
      <c r="B538" s="28">
        <f>VLOOKUP(A538,Organisations!$A$2:$B$7,2,FALSE)</f>
        <v>2</v>
      </c>
      <c r="C538" s="10" t="s">
        <v>4224</v>
      </c>
      <c r="D538" s="10" t="s">
        <v>4225</v>
      </c>
      <c r="E538" s="28" t="str">
        <f t="shared" si="0"/>
        <v>Mobility Equipment Sales and Service</v>
      </c>
      <c r="F538" s="10" t="s">
        <v>4226</v>
      </c>
      <c r="G538" s="10" t="s">
        <v>68</v>
      </c>
      <c r="H538" s="11"/>
      <c r="K538" s="30" t="s">
        <v>4227</v>
      </c>
      <c r="L538" s="10" t="s">
        <v>4228</v>
      </c>
      <c r="M538" s="28" t="str">
        <f t="shared" ref="M538:Q538" si="3229">IFERROR(IF(FIND(M$1,$F538)&gt;1,"Age - Children",""),"")</f>
        <v/>
      </c>
      <c r="N538" s="28" t="str">
        <f t="shared" si="3229"/>
        <v/>
      </c>
      <c r="O538" s="28" t="str">
        <f t="shared" si="3229"/>
        <v/>
      </c>
      <c r="P538" s="28" t="str">
        <f t="shared" si="3229"/>
        <v/>
      </c>
      <c r="Q538" s="28" t="str">
        <f t="shared" si="3229"/>
        <v/>
      </c>
      <c r="R538" s="28" t="str">
        <f t="shared" ref="R538:T538" si="3230">IFERROR(IF(FIND(R$1,$F538)&gt;1,"Age - Elderly",""),"")</f>
        <v/>
      </c>
      <c r="S538" s="28" t="str">
        <f t="shared" si="3230"/>
        <v/>
      </c>
      <c r="T538" s="28" t="str">
        <f t="shared" si="3230"/>
        <v/>
      </c>
      <c r="U538" s="28" t="str">
        <f t="shared" si="3"/>
        <v/>
      </c>
      <c r="V538" s="28" t="str">
        <f t="shared" si="4"/>
        <v/>
      </c>
      <c r="X538" s="28" t="str">
        <f t="shared" si="5"/>
        <v/>
      </c>
      <c r="Y538" s="28" t="str">
        <f t="shared" si="6"/>
        <v/>
      </c>
      <c r="Z538" s="28" t="str">
        <f t="shared" si="7"/>
        <v>Gender - Male</v>
      </c>
      <c r="AB538" s="28" t="str">
        <f t="shared" si="8"/>
        <v/>
      </c>
      <c r="AD538" s="28" t="str">
        <f t="shared" si="9"/>
        <v>Gender - Male;</v>
      </c>
      <c r="AG538" s="28" t="str">
        <f t="shared" ref="AG538:AL538" si="3231">IFERROR(IF(FIND(AG$1,$F538)&gt;1,AG$1,""),"")</f>
        <v/>
      </c>
      <c r="AH538" s="28" t="str">
        <f t="shared" si="3231"/>
        <v/>
      </c>
      <c r="AI538" s="28" t="str">
        <f t="shared" si="3231"/>
        <v/>
      </c>
      <c r="AJ538" s="28" t="str">
        <f t="shared" si="3231"/>
        <v/>
      </c>
      <c r="AK538" s="28" t="str">
        <f t="shared" si="3231"/>
        <v/>
      </c>
      <c r="AL538" s="28" t="str">
        <f t="shared" si="3231"/>
        <v/>
      </c>
      <c r="AM538" s="28" t="str">
        <f t="shared" si="11"/>
        <v/>
      </c>
      <c r="AN538" s="28" t="str">
        <f t="shared" ref="AN538:AQ538" si="3232">IFERROR(IF(FIND(AN$1,$F538)&gt;1,"Status - LGBT",""),"")</f>
        <v/>
      </c>
      <c r="AO538" s="28" t="str">
        <f t="shared" si="3232"/>
        <v/>
      </c>
      <c r="AP538" s="28" t="str">
        <f t="shared" si="3232"/>
        <v/>
      </c>
      <c r="AQ538" s="28" t="str">
        <f t="shared" si="3232"/>
        <v/>
      </c>
      <c r="AR538" s="28" t="str">
        <f t="shared" ref="AR538:AV538" si="3233">IFERROR(IF(FIND(AR$1,$F538)&gt;1,"BME",""),"")</f>
        <v/>
      </c>
      <c r="AS538" s="28" t="str">
        <f t="shared" si="3233"/>
        <v/>
      </c>
      <c r="AT538" s="28" t="str">
        <f t="shared" si="3233"/>
        <v/>
      </c>
      <c r="AU538" s="28" t="str">
        <f t="shared" si="3233"/>
        <v/>
      </c>
      <c r="AV538" s="28" t="str">
        <f t="shared" si="3233"/>
        <v/>
      </c>
      <c r="AW538" s="28" t="str">
        <f t="shared" ref="AW538:BC538" si="3234">IFERROR(IF(FIND(AW$1,$F538)&gt;1,AW$1,""),"")</f>
        <v/>
      </c>
      <c r="AX538" s="28" t="str">
        <f t="shared" si="3234"/>
        <v/>
      </c>
      <c r="AY538" s="28" t="str">
        <f t="shared" si="3234"/>
        <v/>
      </c>
      <c r="AZ538" s="28" t="str">
        <f t="shared" si="3234"/>
        <v/>
      </c>
      <c r="BA538" s="28" t="str">
        <f t="shared" si="3234"/>
        <v/>
      </c>
      <c r="BB538" s="28" t="str">
        <f t="shared" si="3234"/>
        <v/>
      </c>
      <c r="BC538" s="28" t="str">
        <f t="shared" si="3234"/>
        <v/>
      </c>
      <c r="BD538" s="28" t="str">
        <f t="shared" si="15"/>
        <v/>
      </c>
      <c r="BG538" s="2" t="s">
        <v>4229</v>
      </c>
      <c r="BI538" s="2" t="s">
        <v>3771</v>
      </c>
      <c r="BJ538" s="28" t="str">
        <f t="shared" si="16"/>
        <v/>
      </c>
      <c r="BK538" s="28" t="str">
        <f t="shared" si="17"/>
        <v/>
      </c>
      <c r="BM538" s="2" t="s">
        <v>98</v>
      </c>
      <c r="BU538" s="12"/>
      <c r="BV538" s="50" t="s">
        <v>590</v>
      </c>
      <c r="BW538" s="12"/>
      <c r="BX538" s="12"/>
      <c r="BY538" s="42" t="str">
        <f t="shared" si="18"/>
        <v>Gender - Male;;LS20</v>
      </c>
      <c r="BZ538" s="42"/>
    </row>
    <row r="539" spans="1:78" ht="15">
      <c r="A539" s="16" t="s">
        <v>37</v>
      </c>
      <c r="B539" s="28">
        <f>VLOOKUP(A539,Organisations!$A$2:$B$7,2,FALSE)</f>
        <v>2</v>
      </c>
      <c r="C539" s="16" t="s">
        <v>4231</v>
      </c>
      <c r="D539" s="16" t="s">
        <v>4232</v>
      </c>
      <c r="E539" s="28" t="str">
        <f t="shared" si="0"/>
        <v>Situated on Reginald Terrace - off Chapeltown Road, Leeds - the Black, Asian, Minority Ethnic (BAME) health and wellbein</v>
      </c>
      <c r="F539" s="16" t="s">
        <v>4234</v>
      </c>
      <c r="G539" s="16" t="s">
        <v>68</v>
      </c>
      <c r="H539" s="17"/>
      <c r="K539" s="26" t="s">
        <v>4235</v>
      </c>
      <c r="L539" s="16" t="s">
        <v>4236</v>
      </c>
      <c r="M539" s="28" t="str">
        <f t="shared" ref="M539:Q539" si="3235">IFERROR(IF(FIND(M$1,$F539)&gt;1,"Age - Children",""),"")</f>
        <v/>
      </c>
      <c r="N539" s="28" t="str">
        <f t="shared" si="3235"/>
        <v/>
      </c>
      <c r="O539" s="28" t="str">
        <f t="shared" si="3235"/>
        <v/>
      </c>
      <c r="P539" s="28" t="str">
        <f t="shared" si="3235"/>
        <v/>
      </c>
      <c r="Q539" s="28" t="str">
        <f t="shared" si="3235"/>
        <v/>
      </c>
      <c r="R539" s="28" t="str">
        <f t="shared" ref="R539:T539" si="3236">IFERROR(IF(FIND(R$1,$F539)&gt;1,"Age - Elderly",""),"")</f>
        <v/>
      </c>
      <c r="S539" s="28" t="str">
        <f t="shared" si="3236"/>
        <v/>
      </c>
      <c r="T539" s="28" t="str">
        <f t="shared" si="3236"/>
        <v>Age - Elderly</v>
      </c>
      <c r="U539" s="28" t="str">
        <f t="shared" si="3"/>
        <v/>
      </c>
      <c r="V539" s="28" t="str">
        <f t="shared" si="4"/>
        <v/>
      </c>
      <c r="X539" s="28" t="str">
        <f t="shared" si="5"/>
        <v/>
      </c>
      <c r="Y539" s="28" t="str">
        <f t="shared" si="6"/>
        <v/>
      </c>
      <c r="Z539" s="28" t="str">
        <f t="shared" si="7"/>
        <v/>
      </c>
      <c r="AB539" s="28" t="str">
        <f t="shared" si="8"/>
        <v/>
      </c>
      <c r="AD539" s="28" t="str">
        <f t="shared" si="9"/>
        <v/>
      </c>
      <c r="AG539" s="28" t="str">
        <f t="shared" ref="AG539:AL539" si="3237">IFERROR(IF(FIND(AG$1,$F539)&gt;1,AG$1,""),"")</f>
        <v/>
      </c>
      <c r="AH539" s="28" t="str">
        <f t="shared" si="3237"/>
        <v/>
      </c>
      <c r="AI539" s="28" t="str">
        <f t="shared" si="3237"/>
        <v/>
      </c>
      <c r="AJ539" s="28" t="str">
        <f t="shared" si="3237"/>
        <v/>
      </c>
      <c r="AK539" s="28" t="str">
        <f t="shared" si="3237"/>
        <v/>
      </c>
      <c r="AL539" s="28" t="str">
        <f t="shared" si="3237"/>
        <v/>
      </c>
      <c r="AM539" s="28" t="str">
        <f t="shared" si="11"/>
        <v/>
      </c>
      <c r="AN539" s="28" t="str">
        <f t="shared" ref="AN539:AQ539" si="3238">IFERROR(IF(FIND(AN$1,$F539)&gt;1,"Status - LGBT",""),"")</f>
        <v/>
      </c>
      <c r="AO539" s="28" t="str">
        <f t="shared" si="3238"/>
        <v/>
      </c>
      <c r="AP539" s="28" t="str">
        <f t="shared" si="3238"/>
        <v/>
      </c>
      <c r="AQ539" s="28" t="str">
        <f t="shared" si="3238"/>
        <v/>
      </c>
      <c r="AR539" s="28" t="str">
        <f t="shared" ref="AR539:AV539" si="3239">IFERROR(IF(FIND(AR$1,$F539)&gt;1,"BME",""),"")</f>
        <v/>
      </c>
      <c r="AS539" s="28" t="str">
        <f t="shared" si="3239"/>
        <v>BME</v>
      </c>
      <c r="AT539" s="28" t="str">
        <f t="shared" si="3239"/>
        <v>BME</v>
      </c>
      <c r="AU539" s="28" t="str">
        <f t="shared" si="3239"/>
        <v>BME</v>
      </c>
      <c r="AV539" s="28" t="str">
        <f t="shared" si="3239"/>
        <v>BME</v>
      </c>
      <c r="AW539" s="28" t="str">
        <f t="shared" ref="AW539:BC539" si="3240">IFERROR(IF(FIND(AW$1,$F539)&gt;1,AW$1,""),"")</f>
        <v/>
      </c>
      <c r="AX539" s="28" t="str">
        <f t="shared" si="3240"/>
        <v/>
      </c>
      <c r="AY539" s="28" t="str">
        <f t="shared" si="3240"/>
        <v/>
      </c>
      <c r="AZ539" s="28" t="str">
        <f t="shared" si="3240"/>
        <v/>
      </c>
      <c r="BA539" s="28" t="str">
        <f t="shared" si="3240"/>
        <v/>
      </c>
      <c r="BB539" s="28" t="str">
        <f t="shared" si="3240"/>
        <v/>
      </c>
      <c r="BC539" s="28" t="str">
        <f t="shared" si="3240"/>
        <v/>
      </c>
      <c r="BD539" s="28" t="str">
        <f t="shared" si="15"/>
        <v>BME;BME;BME;BME;</v>
      </c>
      <c r="BG539" s="2" t="s">
        <v>4237</v>
      </c>
      <c r="BI539" s="2" t="s">
        <v>1706</v>
      </c>
      <c r="BJ539" s="28" t="str">
        <f t="shared" si="16"/>
        <v>Leeds</v>
      </c>
      <c r="BK539" s="28" t="str">
        <f t="shared" si="17"/>
        <v>West Yorkshire</v>
      </c>
      <c r="BM539" s="2" t="s">
        <v>98</v>
      </c>
      <c r="BU539" s="18"/>
      <c r="BV539" s="47" t="s">
        <v>569</v>
      </c>
      <c r="BW539" s="18"/>
      <c r="BX539" s="18"/>
      <c r="BY539" s="42" t="str">
        <f t="shared" si="18"/>
        <v>BME;BME;BME;BME;;LS7</v>
      </c>
      <c r="BZ539" s="43"/>
    </row>
    <row r="540" spans="1:78" ht="15">
      <c r="A540" s="10" t="s">
        <v>37</v>
      </c>
      <c r="B540" s="28">
        <f>VLOOKUP(A540,Organisations!$A$2:$B$7,2,FALSE)</f>
        <v>2</v>
      </c>
      <c r="C540" s="10" t="s">
        <v>4240</v>
      </c>
      <c r="D540" s="10" t="s">
        <v>4241</v>
      </c>
      <c r="E540" s="28" t="str">
        <f t="shared" si="0"/>
        <v>Gentle exercise, opportunity to grow fresh produce and relaxation.</v>
      </c>
      <c r="F540" s="10" t="s">
        <v>4242</v>
      </c>
      <c r="G540" s="10" t="s">
        <v>68</v>
      </c>
      <c r="H540" s="11"/>
      <c r="K540" s="30" t="s">
        <v>4007</v>
      </c>
      <c r="L540" s="10" t="s">
        <v>3931</v>
      </c>
      <c r="M540" s="28" t="str">
        <f t="shared" ref="M540:Q540" si="3241">IFERROR(IF(FIND(M$1,$F540)&gt;1,"Age - Children",""),"")</f>
        <v/>
      </c>
      <c r="N540" s="28" t="str">
        <f t="shared" si="3241"/>
        <v/>
      </c>
      <c r="O540" s="28" t="str">
        <f t="shared" si="3241"/>
        <v/>
      </c>
      <c r="P540" s="28" t="str">
        <f t="shared" si="3241"/>
        <v/>
      </c>
      <c r="Q540" s="28" t="str">
        <f t="shared" si="3241"/>
        <v/>
      </c>
      <c r="R540" s="28" t="str">
        <f t="shared" ref="R540:T540" si="3242">IFERROR(IF(FIND(R$1,$F540)&gt;1,"Age - Elderly",""),"")</f>
        <v/>
      </c>
      <c r="S540" s="28" t="str">
        <f t="shared" si="3242"/>
        <v/>
      </c>
      <c r="T540" s="28" t="str">
        <f t="shared" si="3242"/>
        <v/>
      </c>
      <c r="U540" s="28" t="str">
        <f t="shared" si="3"/>
        <v/>
      </c>
      <c r="V540" s="28" t="str">
        <f t="shared" si="4"/>
        <v/>
      </c>
      <c r="X540" s="28" t="str">
        <f t="shared" si="5"/>
        <v/>
      </c>
      <c r="Y540" s="28" t="str">
        <f t="shared" si="6"/>
        <v/>
      </c>
      <c r="Z540" s="28" t="str">
        <f t="shared" si="7"/>
        <v/>
      </c>
      <c r="AB540" s="28" t="str">
        <f t="shared" si="8"/>
        <v/>
      </c>
      <c r="AD540" s="28" t="str">
        <f t="shared" si="9"/>
        <v/>
      </c>
      <c r="AG540" s="28" t="str">
        <f t="shared" ref="AG540:AL540" si="3243">IFERROR(IF(FIND(AG$1,$F540)&gt;1,AG$1,""),"")</f>
        <v/>
      </c>
      <c r="AH540" s="28" t="str">
        <f t="shared" si="3243"/>
        <v/>
      </c>
      <c r="AI540" s="28" t="str">
        <f t="shared" si="3243"/>
        <v/>
      </c>
      <c r="AJ540" s="28" t="str">
        <f t="shared" si="3243"/>
        <v/>
      </c>
      <c r="AK540" s="28" t="str">
        <f t="shared" si="3243"/>
        <v/>
      </c>
      <c r="AL540" s="28" t="str">
        <f t="shared" si="3243"/>
        <v/>
      </c>
      <c r="AM540" s="28" t="str">
        <f t="shared" si="11"/>
        <v/>
      </c>
      <c r="AN540" s="28" t="str">
        <f t="shared" ref="AN540:AQ540" si="3244">IFERROR(IF(FIND(AN$1,$F540)&gt;1,"Status - LGBT",""),"")</f>
        <v/>
      </c>
      <c r="AO540" s="28" t="str">
        <f t="shared" si="3244"/>
        <v/>
      </c>
      <c r="AP540" s="28" t="str">
        <f t="shared" si="3244"/>
        <v/>
      </c>
      <c r="AQ540" s="28" t="str">
        <f t="shared" si="3244"/>
        <v/>
      </c>
      <c r="AR540" s="28" t="str">
        <f t="shared" ref="AR540:AV540" si="3245">IFERROR(IF(FIND(AR$1,$F540)&gt;1,"BME",""),"")</f>
        <v/>
      </c>
      <c r="AS540" s="28" t="str">
        <f t="shared" si="3245"/>
        <v/>
      </c>
      <c r="AT540" s="28" t="str">
        <f t="shared" si="3245"/>
        <v/>
      </c>
      <c r="AU540" s="28" t="str">
        <f t="shared" si="3245"/>
        <v/>
      </c>
      <c r="AV540" s="28" t="str">
        <f t="shared" si="3245"/>
        <v/>
      </c>
      <c r="AW540" s="28" t="str">
        <f t="shared" ref="AW540:BC540" si="3246">IFERROR(IF(FIND(AW$1,$F540)&gt;1,AW$1,""),"")</f>
        <v/>
      </c>
      <c r="AX540" s="28" t="str">
        <f t="shared" si="3246"/>
        <v/>
      </c>
      <c r="AY540" s="28" t="str">
        <f t="shared" si="3246"/>
        <v/>
      </c>
      <c r="AZ540" s="28" t="str">
        <f t="shared" si="3246"/>
        <v/>
      </c>
      <c r="BA540" s="28" t="str">
        <f t="shared" si="3246"/>
        <v/>
      </c>
      <c r="BB540" s="28" t="str">
        <f t="shared" si="3246"/>
        <v/>
      </c>
      <c r="BC540" s="28" t="str">
        <f t="shared" si="3246"/>
        <v/>
      </c>
      <c r="BD540" s="28" t="str">
        <f t="shared" si="15"/>
        <v/>
      </c>
      <c r="BG540" s="2" t="s">
        <v>4243</v>
      </c>
      <c r="BI540" s="2" t="s">
        <v>3780</v>
      </c>
      <c r="BJ540" s="28" t="str">
        <f t="shared" si="16"/>
        <v>Leeds</v>
      </c>
      <c r="BK540" s="28" t="str">
        <f t="shared" si="17"/>
        <v>West Yorkshire</v>
      </c>
      <c r="BM540" s="2" t="s">
        <v>98</v>
      </c>
      <c r="BU540" s="50" t="s">
        <v>569</v>
      </c>
      <c r="BV540" s="12"/>
      <c r="BW540" s="12"/>
      <c r="BX540" s="12"/>
      <c r="BY540" s="42" t="str">
        <f t="shared" si="18"/>
        <v>LS7;</v>
      </c>
      <c r="BZ540" s="42"/>
    </row>
    <row r="541" spans="1:78" ht="15">
      <c r="A541" s="16" t="s">
        <v>37</v>
      </c>
      <c r="B541" s="28">
        <f>VLOOKUP(A541,Organisations!$A$2:$B$7,2,FALSE)</f>
        <v>2</v>
      </c>
      <c r="C541" s="16" t="s">
        <v>4245</v>
      </c>
      <c r="D541" s="16" t="s">
        <v>4246</v>
      </c>
      <c r="E541" s="28" t="str">
        <f t="shared" si="0"/>
        <v xml:space="preserve">Holistic community based services in Leeds around drug-related issues. The Manor House, 259 Upper Town Street, Bramley, </v>
      </c>
      <c r="F541" s="16" t="s">
        <v>4248</v>
      </c>
      <c r="G541" s="16" t="s">
        <v>68</v>
      </c>
      <c r="H541" s="54"/>
      <c r="K541" s="26" t="s">
        <v>626</v>
      </c>
      <c r="L541" s="16" t="s">
        <v>4249</v>
      </c>
      <c r="M541" s="28" t="str">
        <f t="shared" ref="M541:Q541" si="3247">IFERROR(IF(FIND(M$1,$F541)&gt;1,"Age - Children",""),"")</f>
        <v/>
      </c>
      <c r="N541" s="28" t="str">
        <f t="shared" si="3247"/>
        <v/>
      </c>
      <c r="O541" s="28" t="str">
        <f t="shared" si="3247"/>
        <v/>
      </c>
      <c r="P541" s="28" t="str">
        <f t="shared" si="3247"/>
        <v/>
      </c>
      <c r="Q541" s="28" t="str">
        <f t="shared" si="3247"/>
        <v/>
      </c>
      <c r="R541" s="28" t="str">
        <f t="shared" ref="R541:T541" si="3248">IFERROR(IF(FIND(R$1,$F541)&gt;1,"Age - Elderly",""),"")</f>
        <v/>
      </c>
      <c r="S541" s="28" t="str">
        <f t="shared" si="3248"/>
        <v/>
      </c>
      <c r="T541" s="28" t="str">
        <f t="shared" si="3248"/>
        <v/>
      </c>
      <c r="U541" s="28" t="str">
        <f t="shared" si="3"/>
        <v/>
      </c>
      <c r="V541" s="28" t="str">
        <f t="shared" si="4"/>
        <v/>
      </c>
      <c r="X541" s="28" t="str">
        <f t="shared" si="5"/>
        <v/>
      </c>
      <c r="Y541" s="28" t="str">
        <f t="shared" si="6"/>
        <v/>
      </c>
      <c r="Z541" s="28" t="str">
        <f t="shared" si="7"/>
        <v>Gender - Male</v>
      </c>
      <c r="AB541" s="28" t="str">
        <f t="shared" si="8"/>
        <v/>
      </c>
      <c r="AD541" s="28" t="str">
        <f t="shared" si="9"/>
        <v>Gender - Male;</v>
      </c>
      <c r="AG541" s="28" t="str">
        <f t="shared" ref="AG541:AL541" si="3249">IFERROR(IF(FIND(AG$1,$F541)&gt;1,AG$1,""),"")</f>
        <v/>
      </c>
      <c r="AH541" s="28" t="str">
        <f t="shared" si="3249"/>
        <v/>
      </c>
      <c r="AI541" s="28" t="str">
        <f t="shared" si="3249"/>
        <v/>
      </c>
      <c r="AJ541" s="28" t="str">
        <f t="shared" si="3249"/>
        <v/>
      </c>
      <c r="AK541" s="28" t="str">
        <f t="shared" si="3249"/>
        <v/>
      </c>
      <c r="AL541" s="28" t="str">
        <f t="shared" si="3249"/>
        <v/>
      </c>
      <c r="AM541" s="28" t="str">
        <f t="shared" si="11"/>
        <v/>
      </c>
      <c r="AN541" s="28" t="str">
        <f t="shared" ref="AN541:AQ541" si="3250">IFERROR(IF(FIND(AN$1,$F541)&gt;1,"Status - LGBT",""),"")</f>
        <v/>
      </c>
      <c r="AO541" s="28" t="str">
        <f t="shared" si="3250"/>
        <v/>
      </c>
      <c r="AP541" s="28" t="str">
        <f t="shared" si="3250"/>
        <v/>
      </c>
      <c r="AQ541" s="28" t="str">
        <f t="shared" si="3250"/>
        <v/>
      </c>
      <c r="AR541" s="28" t="str">
        <f t="shared" ref="AR541:AV541" si="3251">IFERROR(IF(FIND(AR$1,$F541)&gt;1,"BME",""),"")</f>
        <v/>
      </c>
      <c r="AS541" s="28" t="str">
        <f t="shared" si="3251"/>
        <v/>
      </c>
      <c r="AT541" s="28" t="str">
        <f t="shared" si="3251"/>
        <v/>
      </c>
      <c r="AU541" s="28" t="str">
        <f t="shared" si="3251"/>
        <v/>
      </c>
      <c r="AV541" s="28" t="str">
        <f t="shared" si="3251"/>
        <v/>
      </c>
      <c r="AW541" s="28" t="str">
        <f t="shared" ref="AW541:BC541" si="3252">IFERROR(IF(FIND(AW$1,$F541)&gt;1,AW$1,""),"")</f>
        <v/>
      </c>
      <c r="AX541" s="28" t="str">
        <f t="shared" si="3252"/>
        <v/>
      </c>
      <c r="AY541" s="28" t="str">
        <f t="shared" si="3252"/>
        <v/>
      </c>
      <c r="AZ541" s="28" t="str">
        <f t="shared" si="3252"/>
        <v/>
      </c>
      <c r="BA541" s="28" t="str">
        <f t="shared" si="3252"/>
        <v/>
      </c>
      <c r="BB541" s="28" t="str">
        <f t="shared" si="3252"/>
        <v/>
      </c>
      <c r="BC541" s="28" t="str">
        <f t="shared" si="3252"/>
        <v/>
      </c>
      <c r="BD541" s="28" t="str">
        <f t="shared" si="15"/>
        <v/>
      </c>
      <c r="BG541" s="2" t="s">
        <v>4250</v>
      </c>
      <c r="BI541" s="2" t="s">
        <v>2573</v>
      </c>
      <c r="BJ541" s="28" t="str">
        <f t="shared" si="16"/>
        <v>Leeds</v>
      </c>
      <c r="BK541" s="28" t="str">
        <f t="shared" si="17"/>
        <v>West Yorkshire</v>
      </c>
      <c r="BM541" s="2" t="s">
        <v>98</v>
      </c>
      <c r="BN541" s="2" t="s">
        <v>2863</v>
      </c>
      <c r="BO541" s="2" t="s">
        <v>2863</v>
      </c>
      <c r="BP541" s="2" t="s">
        <v>2863</v>
      </c>
      <c r="BQ541" s="2" t="s">
        <v>2863</v>
      </c>
      <c r="BR541" s="2" t="s">
        <v>2863</v>
      </c>
      <c r="BS541" s="2" t="s">
        <v>2863</v>
      </c>
      <c r="BT541" s="2" t="s">
        <v>2863</v>
      </c>
      <c r="BU541" s="47" t="s">
        <v>576</v>
      </c>
      <c r="BV541" s="24"/>
      <c r="BW541" s="24"/>
      <c r="BX541" s="24"/>
      <c r="BY541" s="42" t="str">
        <f t="shared" si="18"/>
        <v>Gender - Male;;LS13;</v>
      </c>
      <c r="BZ541" s="69"/>
    </row>
    <row r="542" spans="1:78" ht="15">
      <c r="A542" s="10" t="s">
        <v>37</v>
      </c>
      <c r="B542" s="28">
        <f>VLOOKUP(A542,Organisations!$A$2:$B$7,2,FALSE)</f>
        <v>2</v>
      </c>
      <c r="C542" s="10" t="s">
        <v>4253</v>
      </c>
      <c r="D542" s="10" t="s">
        <v>4254</v>
      </c>
      <c r="E542" s="28" t="str">
        <f t="shared" si="0"/>
        <v>Futures proves supported accommodation for young people leaving care or other accommodation prepare for independent livi</v>
      </c>
      <c r="F542" s="10" t="s">
        <v>4256</v>
      </c>
      <c r="G542" s="10" t="s">
        <v>68</v>
      </c>
      <c r="H542" s="11"/>
      <c r="K542" s="30" t="s">
        <v>4257</v>
      </c>
      <c r="L542" s="10" t="s">
        <v>4258</v>
      </c>
      <c r="M542" s="28" t="str">
        <f t="shared" ref="M542:Q542" si="3253">IFERROR(IF(FIND(M$1,$F542)&gt;1,"Age - Children",""),"")</f>
        <v/>
      </c>
      <c r="N542" s="28" t="str">
        <f t="shared" si="3253"/>
        <v/>
      </c>
      <c r="O542" s="28" t="str">
        <f t="shared" si="3253"/>
        <v/>
      </c>
      <c r="P542" s="28" t="str">
        <f t="shared" si="3253"/>
        <v/>
      </c>
      <c r="Q542" s="28" t="str">
        <f t="shared" si="3253"/>
        <v/>
      </c>
      <c r="R542" s="28" t="str">
        <f t="shared" ref="R542:T542" si="3254">IFERROR(IF(FIND(R$1,$F542)&gt;1,"Age - Elderly",""),"")</f>
        <v/>
      </c>
      <c r="S542" s="28" t="str">
        <f t="shared" si="3254"/>
        <v/>
      </c>
      <c r="T542" s="28" t="str">
        <f t="shared" si="3254"/>
        <v/>
      </c>
      <c r="U542" s="28" t="str">
        <f t="shared" si="3"/>
        <v/>
      </c>
      <c r="V542" s="28" t="str">
        <f t="shared" si="4"/>
        <v/>
      </c>
      <c r="X542" s="28" t="str">
        <f t="shared" si="5"/>
        <v/>
      </c>
      <c r="Y542" s="28" t="str">
        <f t="shared" si="6"/>
        <v/>
      </c>
      <c r="Z542" s="28" t="str">
        <f t="shared" si="7"/>
        <v/>
      </c>
      <c r="AB542" s="28" t="str">
        <f t="shared" si="8"/>
        <v/>
      </c>
      <c r="AD542" s="28" t="str">
        <f t="shared" si="9"/>
        <v/>
      </c>
      <c r="AG542" s="28" t="str">
        <f t="shared" ref="AG542:AL542" si="3255">IFERROR(IF(FIND(AG$1,$F542)&gt;1,AG$1,""),"")</f>
        <v/>
      </c>
      <c r="AH542" s="28" t="str">
        <f t="shared" si="3255"/>
        <v/>
      </c>
      <c r="AI542" s="28" t="str">
        <f t="shared" si="3255"/>
        <v/>
      </c>
      <c r="AJ542" s="28" t="str">
        <f t="shared" si="3255"/>
        <v/>
      </c>
      <c r="AK542" s="28" t="str">
        <f t="shared" si="3255"/>
        <v/>
      </c>
      <c r="AL542" s="28" t="str">
        <f t="shared" si="3255"/>
        <v/>
      </c>
      <c r="AM542" s="28" t="str">
        <f t="shared" si="11"/>
        <v/>
      </c>
      <c r="AN542" s="28" t="str">
        <f t="shared" ref="AN542:AQ542" si="3256">IFERROR(IF(FIND(AN$1,$F542)&gt;1,"Status - LGBT",""),"")</f>
        <v/>
      </c>
      <c r="AO542" s="28" t="str">
        <f t="shared" si="3256"/>
        <v/>
      </c>
      <c r="AP542" s="28" t="str">
        <f t="shared" si="3256"/>
        <v/>
      </c>
      <c r="AQ542" s="28" t="str">
        <f t="shared" si="3256"/>
        <v/>
      </c>
      <c r="AR542" s="28" t="str">
        <f t="shared" ref="AR542:AV542" si="3257">IFERROR(IF(FIND(AR$1,$F542)&gt;1,"BME",""),"")</f>
        <v/>
      </c>
      <c r="AS542" s="28" t="str">
        <f t="shared" si="3257"/>
        <v/>
      </c>
      <c r="AT542" s="28" t="str">
        <f t="shared" si="3257"/>
        <v/>
      </c>
      <c r="AU542" s="28" t="str">
        <f t="shared" si="3257"/>
        <v/>
      </c>
      <c r="AV542" s="28" t="str">
        <f t="shared" si="3257"/>
        <v/>
      </c>
      <c r="AW542" s="28" t="str">
        <f t="shared" ref="AW542:BC542" si="3258">IFERROR(IF(FIND(AW$1,$F542)&gt;1,AW$1,""),"")</f>
        <v/>
      </c>
      <c r="AX542" s="28" t="str">
        <f t="shared" si="3258"/>
        <v/>
      </c>
      <c r="AY542" s="28" t="str">
        <f t="shared" si="3258"/>
        <v/>
      </c>
      <c r="AZ542" s="28" t="str">
        <f t="shared" si="3258"/>
        <v/>
      </c>
      <c r="BA542" s="28" t="str">
        <f t="shared" si="3258"/>
        <v/>
      </c>
      <c r="BB542" s="28" t="str">
        <f t="shared" si="3258"/>
        <v/>
      </c>
      <c r="BC542" s="28" t="str">
        <f t="shared" si="3258"/>
        <v/>
      </c>
      <c r="BD542" s="28" t="str">
        <f t="shared" si="15"/>
        <v/>
      </c>
      <c r="BG542" s="2" t="s">
        <v>19371</v>
      </c>
      <c r="BI542" s="2" t="s">
        <v>2610</v>
      </c>
      <c r="BJ542" s="28" t="str">
        <f t="shared" si="16"/>
        <v/>
      </c>
      <c r="BK542" s="28" t="str">
        <f t="shared" si="17"/>
        <v/>
      </c>
      <c r="BM542" s="2" t="s">
        <v>98</v>
      </c>
      <c r="BU542" s="12"/>
      <c r="BV542" s="50" t="s">
        <v>587</v>
      </c>
      <c r="BW542" s="12"/>
      <c r="BX542" s="12"/>
      <c r="BY542" s="42" t="str">
        <f t="shared" si="18"/>
        <v>LS18</v>
      </c>
      <c r="BZ542" s="42"/>
    </row>
    <row r="543" spans="1:78" ht="15">
      <c r="A543" s="16" t="s">
        <v>37</v>
      </c>
      <c r="B543" s="28">
        <f>VLOOKUP(A543,Organisations!$A$2:$B$7,2,FALSE)</f>
        <v>2</v>
      </c>
      <c r="C543" s="16" t="s">
        <v>4262</v>
      </c>
      <c r="D543" s="16" t="s">
        <v>4263</v>
      </c>
      <c r="E543" s="28" t="str">
        <f t="shared" si="0"/>
        <v>Willow Young Carers works with 7 to 17 year olds who are providing regular and ongoing care and emotional support to a f</v>
      </c>
      <c r="F543" s="16" t="s">
        <v>4265</v>
      </c>
      <c r="G543" s="16" t="s">
        <v>68</v>
      </c>
      <c r="H543" s="54"/>
      <c r="K543" s="26" t="s">
        <v>2599</v>
      </c>
      <c r="L543" s="16" t="s">
        <v>4266</v>
      </c>
      <c r="M543" s="28" t="str">
        <f t="shared" ref="M543:Q543" si="3259">IFERROR(IF(FIND(M$1,$F543)&gt;1,"Age - Children",""),"")</f>
        <v/>
      </c>
      <c r="N543" s="28" t="str">
        <f t="shared" si="3259"/>
        <v/>
      </c>
      <c r="O543" s="28" t="str">
        <f t="shared" si="3259"/>
        <v/>
      </c>
      <c r="P543" s="28" t="str">
        <f t="shared" si="3259"/>
        <v/>
      </c>
      <c r="Q543" s="28" t="str">
        <f t="shared" si="3259"/>
        <v/>
      </c>
      <c r="R543" s="28" t="str">
        <f t="shared" ref="R543:T543" si="3260">IFERROR(IF(FIND(R$1,$F543)&gt;1,"Age - Elderly",""),"")</f>
        <v/>
      </c>
      <c r="S543" s="28" t="str">
        <f t="shared" si="3260"/>
        <v/>
      </c>
      <c r="T543" s="28" t="str">
        <f t="shared" si="3260"/>
        <v/>
      </c>
      <c r="U543" s="28" t="str">
        <f t="shared" si="3"/>
        <v/>
      </c>
      <c r="V543" s="28" t="str">
        <f t="shared" si="4"/>
        <v/>
      </c>
      <c r="X543" s="28" t="str">
        <f t="shared" si="5"/>
        <v/>
      </c>
      <c r="Y543" s="28" t="str">
        <f t="shared" si="6"/>
        <v/>
      </c>
      <c r="Z543" s="28" t="str">
        <f t="shared" si="7"/>
        <v>Gender - Male</v>
      </c>
      <c r="AB543" s="28" t="str">
        <f t="shared" si="8"/>
        <v/>
      </c>
      <c r="AD543" s="28" t="str">
        <f t="shared" si="9"/>
        <v>Gender - Male;</v>
      </c>
      <c r="AG543" s="28" t="str">
        <f t="shared" ref="AG543:AL543" si="3261">IFERROR(IF(FIND(AG$1,$F543)&gt;1,AG$1,""),"")</f>
        <v/>
      </c>
      <c r="AH543" s="28" t="str">
        <f t="shared" si="3261"/>
        <v/>
      </c>
      <c r="AI543" s="28" t="str">
        <f t="shared" si="3261"/>
        <v/>
      </c>
      <c r="AJ543" s="28" t="str">
        <f t="shared" si="3261"/>
        <v/>
      </c>
      <c r="AK543" s="28" t="str">
        <f t="shared" si="3261"/>
        <v/>
      </c>
      <c r="AL543" s="28" t="str">
        <f t="shared" si="3261"/>
        <v/>
      </c>
      <c r="AM543" s="28" t="str">
        <f t="shared" si="11"/>
        <v/>
      </c>
      <c r="AN543" s="28" t="str">
        <f t="shared" ref="AN543:AQ543" si="3262">IFERROR(IF(FIND(AN$1,$F543)&gt;1,"Status - LGBT",""),"")</f>
        <v/>
      </c>
      <c r="AO543" s="28" t="str">
        <f t="shared" si="3262"/>
        <v/>
      </c>
      <c r="AP543" s="28" t="str">
        <f t="shared" si="3262"/>
        <v/>
      </c>
      <c r="AQ543" s="28" t="str">
        <f t="shared" si="3262"/>
        <v/>
      </c>
      <c r="AR543" s="28" t="str">
        <f t="shared" ref="AR543:AV543" si="3263">IFERROR(IF(FIND(AR$1,$F543)&gt;1,"BME",""),"")</f>
        <v/>
      </c>
      <c r="AS543" s="28" t="str">
        <f t="shared" si="3263"/>
        <v/>
      </c>
      <c r="AT543" s="28" t="str">
        <f t="shared" si="3263"/>
        <v/>
      </c>
      <c r="AU543" s="28" t="str">
        <f t="shared" si="3263"/>
        <v/>
      </c>
      <c r="AV543" s="28" t="str">
        <f t="shared" si="3263"/>
        <v/>
      </c>
      <c r="AW543" s="28" t="str">
        <f t="shared" ref="AW543:BC543" si="3264">IFERROR(IF(FIND(AW$1,$F543)&gt;1,AW$1,""),"")</f>
        <v/>
      </c>
      <c r="AX543" s="28" t="str">
        <f t="shared" si="3264"/>
        <v/>
      </c>
      <c r="AY543" s="28" t="str">
        <f t="shared" si="3264"/>
        <v/>
      </c>
      <c r="AZ543" s="28" t="str">
        <f t="shared" si="3264"/>
        <v/>
      </c>
      <c r="BA543" s="28" t="str">
        <f t="shared" si="3264"/>
        <v/>
      </c>
      <c r="BB543" s="28" t="str">
        <f t="shared" si="3264"/>
        <v/>
      </c>
      <c r="BC543" s="28" t="str">
        <f t="shared" si="3264"/>
        <v/>
      </c>
      <c r="BD543" s="28" t="str">
        <f t="shared" si="15"/>
        <v/>
      </c>
      <c r="BG543" s="2" t="s">
        <v>1484</v>
      </c>
      <c r="BI543" s="2" t="s">
        <v>1467</v>
      </c>
      <c r="BJ543" s="28" t="str">
        <f t="shared" si="16"/>
        <v>Leeds</v>
      </c>
      <c r="BK543" s="28" t="str">
        <f t="shared" si="17"/>
        <v>West Yorkshire</v>
      </c>
      <c r="BM543" s="2" t="s">
        <v>98</v>
      </c>
      <c r="BU543" s="47" t="s">
        <v>19342</v>
      </c>
      <c r="BV543" s="18"/>
      <c r="BW543" s="18"/>
      <c r="BX543" s="18"/>
      <c r="BY543" s="42" t="str">
        <f t="shared" si="18"/>
        <v>Gender - Male;;BD11;BD4;LS10;LS11;LS12;LS13;LS14;LS15;LS16;LS17;LS18;LS19;LS1;LS20;LS21;LS22;LS23;LS24;LS25;LS26;LS27;LS28;LS29;LS2;LS3;LS4;LS5;LS6;LS7;LS88;LS8;LS99;LS9;WF10;WF3;</v>
      </c>
      <c r="BZ543" s="43"/>
    </row>
    <row r="544" spans="1:78" ht="15">
      <c r="A544" s="10" t="s">
        <v>37</v>
      </c>
      <c r="B544" s="28">
        <f>VLOOKUP(A544,Organisations!$A$2:$B$7,2,FALSE)</f>
        <v>2</v>
      </c>
      <c r="C544" s="10" t="s">
        <v>4267</v>
      </c>
      <c r="D544" s="10" t="s">
        <v>4268</v>
      </c>
      <c r="E544" s="28" t="str">
        <f t="shared" si="0"/>
        <v>This course runs for 5 sessions: Every Friday 26th April - 24th May 9.30am-3.30pm 
 For complete beginners and those l</v>
      </c>
      <c r="F544" s="10" t="s">
        <v>19372</v>
      </c>
      <c r="G544" s="10" t="s">
        <v>3684</v>
      </c>
      <c r="H544" s="55" t="s">
        <v>19373</v>
      </c>
      <c r="K544" s="30" t="s">
        <v>2462</v>
      </c>
      <c r="L544" s="10" t="s">
        <v>4272</v>
      </c>
      <c r="M544" s="28" t="str">
        <f t="shared" ref="M544:Q544" si="3265">IFERROR(IF(FIND(M$1,$F544)&gt;1,"Age - Children",""),"")</f>
        <v/>
      </c>
      <c r="N544" s="28" t="str">
        <f t="shared" si="3265"/>
        <v/>
      </c>
      <c r="O544" s="28" t="str">
        <f t="shared" si="3265"/>
        <v/>
      </c>
      <c r="P544" s="28" t="str">
        <f t="shared" si="3265"/>
        <v/>
      </c>
      <c r="Q544" s="28" t="str">
        <f t="shared" si="3265"/>
        <v/>
      </c>
      <c r="R544" s="28" t="str">
        <f t="shared" ref="R544:T544" si="3266">IFERROR(IF(FIND(R$1,$F544)&gt;1,"Age - Elderly",""),"")</f>
        <v/>
      </c>
      <c r="S544" s="28" t="str">
        <f t="shared" si="3266"/>
        <v/>
      </c>
      <c r="T544" s="28" t="str">
        <f t="shared" si="3266"/>
        <v/>
      </c>
      <c r="U544" s="28" t="str">
        <f t="shared" si="3"/>
        <v/>
      </c>
      <c r="V544" s="28" t="str">
        <f t="shared" si="4"/>
        <v/>
      </c>
      <c r="X544" s="28" t="str">
        <f t="shared" si="5"/>
        <v/>
      </c>
      <c r="Y544" s="28" t="str">
        <f t="shared" si="6"/>
        <v/>
      </c>
      <c r="Z544" s="28" t="str">
        <f t="shared" si="7"/>
        <v/>
      </c>
      <c r="AB544" s="28" t="str">
        <f t="shared" si="8"/>
        <v/>
      </c>
      <c r="AD544" s="28" t="str">
        <f t="shared" si="9"/>
        <v/>
      </c>
      <c r="AG544" s="28" t="str">
        <f t="shared" ref="AG544:AL544" si="3267">IFERROR(IF(FIND(AG$1,$F544)&gt;1,AG$1,""),"")</f>
        <v/>
      </c>
      <c r="AH544" s="28" t="str">
        <f t="shared" si="3267"/>
        <v/>
      </c>
      <c r="AI544" s="28" t="str">
        <f t="shared" si="3267"/>
        <v/>
      </c>
      <c r="AJ544" s="28" t="str">
        <f t="shared" si="3267"/>
        <v/>
      </c>
      <c r="AK544" s="28" t="str">
        <f t="shared" si="3267"/>
        <v/>
      </c>
      <c r="AL544" s="28" t="str">
        <f t="shared" si="3267"/>
        <v/>
      </c>
      <c r="AM544" s="28" t="str">
        <f t="shared" si="11"/>
        <v/>
      </c>
      <c r="AN544" s="28" t="str">
        <f t="shared" ref="AN544:AQ544" si="3268">IFERROR(IF(FIND(AN$1,$F544)&gt;1,"Status - LGBT",""),"")</f>
        <v/>
      </c>
      <c r="AO544" s="28" t="str">
        <f t="shared" si="3268"/>
        <v/>
      </c>
      <c r="AP544" s="28" t="str">
        <f t="shared" si="3268"/>
        <v/>
      </c>
      <c r="AQ544" s="28" t="str">
        <f t="shared" si="3268"/>
        <v/>
      </c>
      <c r="AR544" s="28" t="str">
        <f t="shared" ref="AR544:AV544" si="3269">IFERROR(IF(FIND(AR$1,$F544)&gt;1,"BME",""),"")</f>
        <v/>
      </c>
      <c r="AS544" s="28" t="str">
        <f t="shared" si="3269"/>
        <v/>
      </c>
      <c r="AT544" s="28" t="str">
        <f t="shared" si="3269"/>
        <v/>
      </c>
      <c r="AU544" s="28" t="str">
        <f t="shared" si="3269"/>
        <v/>
      </c>
      <c r="AV544" s="28" t="str">
        <f t="shared" si="3269"/>
        <v/>
      </c>
      <c r="AW544" s="28" t="str">
        <f t="shared" ref="AW544:BC544" si="3270">IFERROR(IF(FIND(AW$1,$F544)&gt;1,AW$1,""),"")</f>
        <v/>
      </c>
      <c r="AX544" s="28" t="str">
        <f t="shared" si="3270"/>
        <v/>
      </c>
      <c r="AY544" s="28" t="str">
        <f t="shared" si="3270"/>
        <v/>
      </c>
      <c r="AZ544" s="28" t="str">
        <f t="shared" si="3270"/>
        <v/>
      </c>
      <c r="BA544" s="28" t="str">
        <f t="shared" si="3270"/>
        <v/>
      </c>
      <c r="BB544" s="28" t="str">
        <f t="shared" si="3270"/>
        <v/>
      </c>
      <c r="BC544" s="28" t="str">
        <f t="shared" si="3270"/>
        <v/>
      </c>
      <c r="BD544" s="28" t="str">
        <f t="shared" si="15"/>
        <v/>
      </c>
      <c r="BG544" s="2" t="s">
        <v>4273</v>
      </c>
      <c r="BI544" s="2" t="s">
        <v>2408</v>
      </c>
      <c r="BJ544" s="28" t="str">
        <f t="shared" si="16"/>
        <v>Leeds</v>
      </c>
      <c r="BK544" s="28" t="str">
        <f t="shared" si="17"/>
        <v>West Yorkshire</v>
      </c>
      <c r="BM544" s="2" t="s">
        <v>98</v>
      </c>
      <c r="BR544" s="2" t="s">
        <v>2863</v>
      </c>
      <c r="BU544" s="12"/>
      <c r="BV544" s="50" t="s">
        <v>567</v>
      </c>
      <c r="BW544" s="12"/>
      <c r="BX544" s="12"/>
      <c r="BY544" s="42" t="str">
        <f t="shared" si="18"/>
        <v>LS5</v>
      </c>
      <c r="BZ544" s="42"/>
    </row>
    <row r="545" spans="1:78" ht="15">
      <c r="A545" s="16" t="s">
        <v>37</v>
      </c>
      <c r="B545" s="28">
        <f>VLOOKUP(A545,Organisations!$A$2:$B$7,2,FALSE)</f>
        <v>2</v>
      </c>
      <c r="C545" s="16" t="s">
        <v>4275</v>
      </c>
      <c r="D545" s="16" t="s">
        <v>4276</v>
      </c>
      <c r="E545" s="28" t="str">
        <f t="shared" si="0"/>
        <v>Specialist services for female and transgender sex workers and specialist support for young women at risk of or experien</v>
      </c>
      <c r="F545" s="16" t="s">
        <v>4278</v>
      </c>
      <c r="G545" s="16" t="s">
        <v>68</v>
      </c>
      <c r="H545" s="17"/>
      <c r="K545" s="26" t="s">
        <v>682</v>
      </c>
      <c r="L545" s="16" t="s">
        <v>4279</v>
      </c>
      <c r="M545" s="28" t="str">
        <f t="shared" ref="M545:Q545" si="3271">IFERROR(IF(FIND(M$1,$F545)&gt;1,"Age - Children",""),"")</f>
        <v/>
      </c>
      <c r="N545" s="28" t="str">
        <f t="shared" si="3271"/>
        <v/>
      </c>
      <c r="O545" s="28" t="str">
        <f t="shared" si="3271"/>
        <v/>
      </c>
      <c r="P545" s="28" t="str">
        <f t="shared" si="3271"/>
        <v/>
      </c>
      <c r="Q545" s="28" t="str">
        <f t="shared" si="3271"/>
        <v/>
      </c>
      <c r="R545" s="28" t="str">
        <f t="shared" ref="R545:T545" si="3272">IFERROR(IF(FIND(R$1,$F545)&gt;1,"Age - Elderly",""),"")</f>
        <v/>
      </c>
      <c r="S545" s="28" t="str">
        <f t="shared" si="3272"/>
        <v/>
      </c>
      <c r="T545" s="28" t="str">
        <f t="shared" si="3272"/>
        <v/>
      </c>
      <c r="U545" s="28" t="str">
        <f t="shared" si="3"/>
        <v/>
      </c>
      <c r="V545" s="28" t="str">
        <f t="shared" si="4"/>
        <v/>
      </c>
      <c r="X545" s="28" t="str">
        <f t="shared" si="5"/>
        <v>Gender - Male</v>
      </c>
      <c r="Y545" s="28" t="str">
        <f t="shared" si="6"/>
        <v>Gender - Female</v>
      </c>
      <c r="Z545" s="28" t="str">
        <f t="shared" si="7"/>
        <v>Gender - Male</v>
      </c>
      <c r="AB545" s="28" t="str">
        <f t="shared" si="8"/>
        <v/>
      </c>
      <c r="AD545" s="28" t="str">
        <f t="shared" si="9"/>
        <v>Gender - Male;Gender - Female;Gender - Male;</v>
      </c>
      <c r="AG545" s="28" t="str">
        <f t="shared" ref="AG545:AL545" si="3273">IFERROR(IF(FIND(AG$1,$F545)&gt;1,AG$1,""),"")</f>
        <v/>
      </c>
      <c r="AH545" s="28" t="str">
        <f t="shared" si="3273"/>
        <v/>
      </c>
      <c r="AI545" s="28" t="str">
        <f t="shared" si="3273"/>
        <v/>
      </c>
      <c r="AJ545" s="28" t="str">
        <f t="shared" si="3273"/>
        <v/>
      </c>
      <c r="AK545" s="28" t="str">
        <f t="shared" si="3273"/>
        <v/>
      </c>
      <c r="AL545" s="28" t="str">
        <f t="shared" si="3273"/>
        <v/>
      </c>
      <c r="AM545" s="28" t="str">
        <f t="shared" si="11"/>
        <v/>
      </c>
      <c r="AN545" s="28" t="str">
        <f t="shared" ref="AN545:AQ545" si="3274">IFERROR(IF(FIND(AN$1,$F545)&gt;1,"Status - LGBT",""),"")</f>
        <v/>
      </c>
      <c r="AO545" s="28" t="str">
        <f t="shared" si="3274"/>
        <v/>
      </c>
      <c r="AP545" s="28" t="str">
        <f t="shared" si="3274"/>
        <v/>
      </c>
      <c r="AQ545" s="28" t="str">
        <f t="shared" si="3274"/>
        <v/>
      </c>
      <c r="AR545" s="28" t="str">
        <f t="shared" ref="AR545:AV545" si="3275">IFERROR(IF(FIND(AR$1,$F545)&gt;1,"BME",""),"")</f>
        <v/>
      </c>
      <c r="AS545" s="28" t="str">
        <f t="shared" si="3275"/>
        <v/>
      </c>
      <c r="AT545" s="28" t="str">
        <f t="shared" si="3275"/>
        <v/>
      </c>
      <c r="AU545" s="28" t="str">
        <f t="shared" si="3275"/>
        <v/>
      </c>
      <c r="AV545" s="28" t="str">
        <f t="shared" si="3275"/>
        <v/>
      </c>
      <c r="AW545" s="28" t="str">
        <f t="shared" ref="AW545:BC545" si="3276">IFERROR(IF(FIND(AW$1,$F545)&gt;1,AW$1,""),"")</f>
        <v/>
      </c>
      <c r="AX545" s="28" t="str">
        <f t="shared" si="3276"/>
        <v/>
      </c>
      <c r="AY545" s="28" t="str">
        <f t="shared" si="3276"/>
        <v/>
      </c>
      <c r="AZ545" s="28" t="str">
        <f t="shared" si="3276"/>
        <v/>
      </c>
      <c r="BA545" s="28" t="str">
        <f t="shared" si="3276"/>
        <v/>
      </c>
      <c r="BB545" s="28" t="str">
        <f t="shared" si="3276"/>
        <v/>
      </c>
      <c r="BC545" s="28" t="str">
        <f t="shared" si="3276"/>
        <v/>
      </c>
      <c r="BD545" s="28" t="str">
        <f t="shared" si="15"/>
        <v/>
      </c>
      <c r="BG545" s="2" t="s">
        <v>4280</v>
      </c>
      <c r="BI545" s="2" t="s">
        <v>1723</v>
      </c>
      <c r="BJ545" s="28" t="str">
        <f t="shared" si="16"/>
        <v>Leeds</v>
      </c>
      <c r="BK545" s="28" t="str">
        <f t="shared" si="17"/>
        <v>West Yorkshire</v>
      </c>
      <c r="BM545" s="2" t="s">
        <v>98</v>
      </c>
      <c r="BU545" s="18"/>
      <c r="BV545" s="47" t="s">
        <v>564</v>
      </c>
      <c r="BW545" s="18"/>
      <c r="BX545" s="18"/>
      <c r="BY545" s="42" t="str">
        <f t="shared" si="18"/>
        <v>Gender - Male;Gender - Female;Gender - Male;;LS2</v>
      </c>
      <c r="BZ545" s="43"/>
    </row>
    <row r="546" spans="1:78" ht="15">
      <c r="A546" s="10" t="s">
        <v>37</v>
      </c>
      <c r="B546" s="28">
        <f>VLOOKUP(A546,Organisations!$A$2:$B$7,2,FALSE)</f>
        <v>2</v>
      </c>
      <c r="C546" s="10" t="s">
        <v>4283</v>
      </c>
      <c r="D546" s="10" t="s">
        <v>4284</v>
      </c>
      <c r="E546" s="28" t="str">
        <f t="shared" si="0"/>
        <v>A day centre providing dementia focused respite services.</v>
      </c>
      <c r="F546" s="10" t="s">
        <v>4285</v>
      </c>
      <c r="G546" s="10" t="s">
        <v>68</v>
      </c>
      <c r="H546" s="11"/>
      <c r="K546" s="30" t="s">
        <v>4286</v>
      </c>
      <c r="L546" s="10" t="s">
        <v>4287</v>
      </c>
      <c r="M546" s="28" t="str">
        <f t="shared" ref="M546:Q546" si="3277">IFERROR(IF(FIND(M$1,$F546)&gt;1,"Age - Children",""),"")</f>
        <v/>
      </c>
      <c r="N546" s="28" t="str">
        <f t="shared" si="3277"/>
        <v/>
      </c>
      <c r="O546" s="28" t="str">
        <f t="shared" si="3277"/>
        <v/>
      </c>
      <c r="P546" s="28" t="str">
        <f t="shared" si="3277"/>
        <v/>
      </c>
      <c r="Q546" s="28" t="str">
        <f t="shared" si="3277"/>
        <v/>
      </c>
      <c r="R546" s="28" t="str">
        <f t="shared" ref="R546:T546" si="3278">IFERROR(IF(FIND(R$1,$F546)&gt;1,"Age - Elderly",""),"")</f>
        <v/>
      </c>
      <c r="S546" s="28" t="str">
        <f t="shared" si="3278"/>
        <v/>
      </c>
      <c r="T546" s="28" t="str">
        <f t="shared" si="3278"/>
        <v/>
      </c>
      <c r="U546" s="28" t="str">
        <f t="shared" si="3"/>
        <v/>
      </c>
      <c r="V546" s="28" t="str">
        <f t="shared" si="4"/>
        <v/>
      </c>
      <c r="X546" s="28" t="str">
        <f t="shared" si="5"/>
        <v/>
      </c>
      <c r="Y546" s="28" t="str">
        <f t="shared" si="6"/>
        <v/>
      </c>
      <c r="Z546" s="28" t="str">
        <f t="shared" si="7"/>
        <v>Gender - Male</v>
      </c>
      <c r="AB546" s="28" t="str">
        <f t="shared" si="8"/>
        <v/>
      </c>
      <c r="AD546" s="28" t="str">
        <f t="shared" si="9"/>
        <v>Gender - Male;</v>
      </c>
      <c r="AG546" s="28" t="str">
        <f t="shared" ref="AG546:AL546" si="3279">IFERROR(IF(FIND(AG$1,$F546)&gt;1,AG$1,""),"")</f>
        <v/>
      </c>
      <c r="AH546" s="28" t="str">
        <f t="shared" si="3279"/>
        <v/>
      </c>
      <c r="AI546" s="28" t="str">
        <f t="shared" si="3279"/>
        <v/>
      </c>
      <c r="AJ546" s="28" t="str">
        <f t="shared" si="3279"/>
        <v/>
      </c>
      <c r="AK546" s="28" t="str">
        <f t="shared" si="3279"/>
        <v/>
      </c>
      <c r="AL546" s="28" t="str">
        <f t="shared" si="3279"/>
        <v/>
      </c>
      <c r="AM546" s="28" t="str">
        <f t="shared" si="11"/>
        <v/>
      </c>
      <c r="AN546" s="28" t="str">
        <f t="shared" ref="AN546:AQ546" si="3280">IFERROR(IF(FIND(AN$1,$F546)&gt;1,"Status - LGBT",""),"")</f>
        <v/>
      </c>
      <c r="AO546" s="28" t="str">
        <f t="shared" si="3280"/>
        <v/>
      </c>
      <c r="AP546" s="28" t="str">
        <f t="shared" si="3280"/>
        <v/>
      </c>
      <c r="AQ546" s="28" t="str">
        <f t="shared" si="3280"/>
        <v/>
      </c>
      <c r="AR546" s="28" t="str">
        <f t="shared" ref="AR546:AV546" si="3281">IFERROR(IF(FIND(AR$1,$F546)&gt;1,"BME",""),"")</f>
        <v/>
      </c>
      <c r="AS546" s="28" t="str">
        <f t="shared" si="3281"/>
        <v/>
      </c>
      <c r="AT546" s="28" t="str">
        <f t="shared" si="3281"/>
        <v/>
      </c>
      <c r="AU546" s="28" t="str">
        <f t="shared" si="3281"/>
        <v/>
      </c>
      <c r="AV546" s="28" t="str">
        <f t="shared" si="3281"/>
        <v/>
      </c>
      <c r="AW546" s="28" t="str">
        <f t="shared" ref="AW546:BC546" si="3282">IFERROR(IF(FIND(AW$1,$F546)&gt;1,AW$1,""),"")</f>
        <v/>
      </c>
      <c r="AX546" s="28" t="str">
        <f t="shared" si="3282"/>
        <v/>
      </c>
      <c r="AY546" s="28" t="str">
        <f t="shared" si="3282"/>
        <v/>
      </c>
      <c r="AZ546" s="28" t="str">
        <f t="shared" si="3282"/>
        <v/>
      </c>
      <c r="BA546" s="28" t="str">
        <f t="shared" si="3282"/>
        <v/>
      </c>
      <c r="BB546" s="28" t="str">
        <f t="shared" si="3282"/>
        <v/>
      </c>
      <c r="BC546" s="28" t="str">
        <f t="shared" si="3282"/>
        <v/>
      </c>
      <c r="BD546" s="28" t="str">
        <f t="shared" si="15"/>
        <v/>
      </c>
      <c r="BG546" s="2" t="s">
        <v>4288</v>
      </c>
      <c r="BI546" s="2" t="s">
        <v>3810</v>
      </c>
      <c r="BJ546" s="28" t="str">
        <f t="shared" si="16"/>
        <v>Leeds</v>
      </c>
      <c r="BK546" s="28" t="str">
        <f t="shared" si="17"/>
        <v>West Yorkshire</v>
      </c>
      <c r="BM546" s="2" t="s">
        <v>98</v>
      </c>
      <c r="BU546" s="12"/>
      <c r="BV546" s="50" t="s">
        <v>586</v>
      </c>
      <c r="BW546" s="12"/>
      <c r="BX546" s="12"/>
      <c r="BY546" s="42" t="str">
        <f t="shared" si="18"/>
        <v>Gender - Male;;LS17</v>
      </c>
      <c r="BZ546" s="42"/>
    </row>
    <row r="547" spans="1:78" ht="15">
      <c r="A547" s="16" t="s">
        <v>37</v>
      </c>
      <c r="B547" s="28">
        <f>VLOOKUP(A547,Organisations!$A$2:$B$7,2,FALSE)</f>
        <v>2</v>
      </c>
      <c r="C547" s="16" t="s">
        <v>4290</v>
      </c>
      <c r="D547" s="16" t="s">
        <v>4291</v>
      </c>
      <c r="E547" s="28" t="str">
        <f t="shared" si="0"/>
        <v>The leading UK charity for people with eating disorders and their families.</v>
      </c>
      <c r="F547" s="16" t="s">
        <v>4292</v>
      </c>
      <c r="G547" s="16" t="s">
        <v>68</v>
      </c>
      <c r="H547" s="17"/>
      <c r="K547" s="26" t="s">
        <v>4293</v>
      </c>
      <c r="L547" s="18"/>
      <c r="M547" s="28" t="str">
        <f t="shared" ref="M547:Q547" si="3283">IFERROR(IF(FIND(M$1,$F547)&gt;1,"Age - Children",""),"")</f>
        <v/>
      </c>
      <c r="N547" s="28" t="str">
        <f t="shared" si="3283"/>
        <v/>
      </c>
      <c r="O547" s="28" t="str">
        <f t="shared" si="3283"/>
        <v/>
      </c>
      <c r="P547" s="28" t="str">
        <f t="shared" si="3283"/>
        <v/>
      </c>
      <c r="Q547" s="28" t="str">
        <f t="shared" si="3283"/>
        <v/>
      </c>
      <c r="R547" s="28" t="str">
        <f t="shared" ref="R547:T547" si="3284">IFERROR(IF(FIND(R$1,$F547)&gt;1,"Age - Elderly",""),"")</f>
        <v/>
      </c>
      <c r="S547" s="28" t="str">
        <f t="shared" si="3284"/>
        <v/>
      </c>
      <c r="T547" s="28" t="str">
        <f t="shared" si="3284"/>
        <v/>
      </c>
      <c r="U547" s="28" t="str">
        <f t="shared" si="3"/>
        <v/>
      </c>
      <c r="V547" s="28" t="str">
        <f t="shared" si="4"/>
        <v/>
      </c>
      <c r="X547" s="28" t="str">
        <f t="shared" si="5"/>
        <v/>
      </c>
      <c r="Y547" s="28" t="str">
        <f t="shared" si="6"/>
        <v/>
      </c>
      <c r="Z547" s="28" t="str">
        <f t="shared" si="7"/>
        <v/>
      </c>
      <c r="AB547" s="28" t="str">
        <f t="shared" si="8"/>
        <v/>
      </c>
      <c r="AD547" s="28" t="str">
        <f t="shared" si="9"/>
        <v/>
      </c>
      <c r="AG547" s="28" t="str">
        <f t="shared" ref="AG547:AL547" si="3285">IFERROR(IF(FIND(AG$1,$F547)&gt;1,AG$1,""),"")</f>
        <v/>
      </c>
      <c r="AH547" s="28" t="str">
        <f t="shared" si="3285"/>
        <v/>
      </c>
      <c r="AI547" s="28" t="str">
        <f t="shared" si="3285"/>
        <v/>
      </c>
      <c r="AJ547" s="28" t="str">
        <f t="shared" si="3285"/>
        <v/>
      </c>
      <c r="AK547" s="28" t="str">
        <f t="shared" si="3285"/>
        <v/>
      </c>
      <c r="AL547" s="28" t="str">
        <f t="shared" si="3285"/>
        <v/>
      </c>
      <c r="AM547" s="28" t="str">
        <f t="shared" si="11"/>
        <v/>
      </c>
      <c r="AN547" s="28" t="str">
        <f t="shared" ref="AN547:AQ547" si="3286">IFERROR(IF(FIND(AN$1,$F547)&gt;1,"Status - LGBT",""),"")</f>
        <v/>
      </c>
      <c r="AO547" s="28" t="str">
        <f t="shared" si="3286"/>
        <v/>
      </c>
      <c r="AP547" s="28" t="str">
        <f t="shared" si="3286"/>
        <v/>
      </c>
      <c r="AQ547" s="28" t="str">
        <f t="shared" si="3286"/>
        <v/>
      </c>
      <c r="AR547" s="28" t="str">
        <f t="shared" ref="AR547:AV547" si="3287">IFERROR(IF(FIND(AR$1,$F547)&gt;1,"BME",""),"")</f>
        <v/>
      </c>
      <c r="AS547" s="28" t="str">
        <f t="shared" si="3287"/>
        <v/>
      </c>
      <c r="AT547" s="28" t="str">
        <f t="shared" si="3287"/>
        <v/>
      </c>
      <c r="AU547" s="28" t="str">
        <f t="shared" si="3287"/>
        <v/>
      </c>
      <c r="AV547" s="28" t="str">
        <f t="shared" si="3287"/>
        <v/>
      </c>
      <c r="AW547" s="28" t="str">
        <f t="shared" ref="AW547:BC547" si="3288">IFERROR(IF(FIND(AW$1,$F547)&gt;1,AW$1,""),"")</f>
        <v/>
      </c>
      <c r="AX547" s="28" t="str">
        <f t="shared" si="3288"/>
        <v/>
      </c>
      <c r="AY547" s="28" t="str">
        <f t="shared" si="3288"/>
        <v/>
      </c>
      <c r="AZ547" s="28" t="str">
        <f t="shared" si="3288"/>
        <v/>
      </c>
      <c r="BA547" s="28" t="str">
        <f t="shared" si="3288"/>
        <v/>
      </c>
      <c r="BB547" s="28" t="str">
        <f t="shared" si="3288"/>
        <v/>
      </c>
      <c r="BC547" s="28" t="str">
        <f t="shared" si="3288"/>
        <v/>
      </c>
      <c r="BD547" s="28" t="str">
        <f t="shared" si="15"/>
        <v/>
      </c>
      <c r="BG547" s="2" t="s">
        <v>4294</v>
      </c>
      <c r="BJ547" s="28" t="str">
        <f t="shared" si="16"/>
        <v/>
      </c>
      <c r="BK547" s="28" t="str">
        <f t="shared" si="17"/>
        <v/>
      </c>
      <c r="BM547" s="2" t="s">
        <v>98</v>
      </c>
      <c r="BU547" s="47" t="s">
        <v>19342</v>
      </c>
      <c r="BV547" s="18"/>
      <c r="BW547" s="18"/>
      <c r="BX547" s="18"/>
      <c r="BY547" s="42" t="str">
        <f t="shared" si="18"/>
        <v>BD11;BD4;LS10;LS11;LS12;LS13;LS14;LS15;LS16;LS17;LS18;LS19;LS1;LS20;LS21;LS22;LS23;LS24;LS25;LS26;LS27;LS28;LS29;LS2;LS3;LS4;LS5;LS6;LS7;LS88;LS8;LS99;LS9;WF10;WF3;</v>
      </c>
      <c r="BZ547" s="43"/>
    </row>
    <row r="548" spans="1:78" ht="15">
      <c r="A548" s="10" t="s">
        <v>37</v>
      </c>
      <c r="B548" s="28">
        <f>VLOOKUP(A548,Organisations!$A$2:$B$7,2,FALSE)</f>
        <v>2</v>
      </c>
      <c r="C548" s="10" t="s">
        <v>4296</v>
      </c>
      <c r="D548" s="10" t="s">
        <v>4297</v>
      </c>
      <c r="E548" s="28" t="str">
        <f t="shared" si="0"/>
        <v>Bee Together wants to talk to people, over 50, who feel lonely or socially isolated who have a learning disability. We w</v>
      </c>
      <c r="F548" s="10" t="s">
        <v>4299</v>
      </c>
      <c r="G548" s="10" t="s">
        <v>68</v>
      </c>
      <c r="H548" s="53"/>
      <c r="K548" s="30" t="s">
        <v>4300</v>
      </c>
      <c r="L548" s="10" t="s">
        <v>4301</v>
      </c>
      <c r="M548" s="28" t="str">
        <f t="shared" ref="M548:Q548" si="3289">IFERROR(IF(FIND(M$1,$F548)&gt;1,"Age - Children",""),"")</f>
        <v/>
      </c>
      <c r="N548" s="28" t="str">
        <f t="shared" si="3289"/>
        <v/>
      </c>
      <c r="O548" s="28" t="str">
        <f t="shared" si="3289"/>
        <v/>
      </c>
      <c r="P548" s="28" t="str">
        <f t="shared" si="3289"/>
        <v/>
      </c>
      <c r="Q548" s="28" t="str">
        <f t="shared" si="3289"/>
        <v/>
      </c>
      <c r="R548" s="28" t="str">
        <f t="shared" ref="R548:T548" si="3290">IFERROR(IF(FIND(R$1,$F548)&gt;1,"Age - Elderly",""),"")</f>
        <v/>
      </c>
      <c r="S548" s="28" t="str">
        <f t="shared" si="3290"/>
        <v/>
      </c>
      <c r="T548" s="28" t="str">
        <f t="shared" si="3290"/>
        <v/>
      </c>
      <c r="U548" s="28" t="str">
        <f t="shared" si="3"/>
        <v/>
      </c>
      <c r="V548" s="28" t="str">
        <f t="shared" si="4"/>
        <v/>
      </c>
      <c r="X548" s="28" t="str">
        <f t="shared" si="5"/>
        <v/>
      </c>
      <c r="Y548" s="28" t="str">
        <f t="shared" si="6"/>
        <v/>
      </c>
      <c r="Z548" s="28" t="str">
        <f t="shared" si="7"/>
        <v/>
      </c>
      <c r="AB548" s="28" t="str">
        <f t="shared" si="8"/>
        <v/>
      </c>
      <c r="AD548" s="28" t="str">
        <f t="shared" si="9"/>
        <v/>
      </c>
      <c r="AG548" s="28" t="str">
        <f t="shared" ref="AG548:AL548" si="3291">IFERROR(IF(FIND(AG$1,$F548)&gt;1,AG$1,""),"")</f>
        <v/>
      </c>
      <c r="AH548" s="28" t="str">
        <f t="shared" si="3291"/>
        <v/>
      </c>
      <c r="AI548" s="28" t="str">
        <f t="shared" si="3291"/>
        <v/>
      </c>
      <c r="AJ548" s="28" t="str">
        <f t="shared" si="3291"/>
        <v/>
      </c>
      <c r="AK548" s="28" t="str">
        <f t="shared" si="3291"/>
        <v/>
      </c>
      <c r="AL548" s="28" t="str">
        <f t="shared" si="3291"/>
        <v/>
      </c>
      <c r="AM548" s="28" t="str">
        <f t="shared" si="11"/>
        <v/>
      </c>
      <c r="AN548" s="28" t="str">
        <f t="shared" ref="AN548:AQ548" si="3292">IFERROR(IF(FIND(AN$1,$F548)&gt;1,"Status - LGBT",""),"")</f>
        <v/>
      </c>
      <c r="AO548" s="28" t="str">
        <f t="shared" si="3292"/>
        <v/>
      </c>
      <c r="AP548" s="28" t="str">
        <f t="shared" si="3292"/>
        <v/>
      </c>
      <c r="AQ548" s="28" t="str">
        <f t="shared" si="3292"/>
        <v/>
      </c>
      <c r="AR548" s="28" t="str">
        <f t="shared" ref="AR548:AV548" si="3293">IFERROR(IF(FIND(AR$1,$F548)&gt;1,"BME",""),"")</f>
        <v/>
      </c>
      <c r="AS548" s="28" t="str">
        <f t="shared" si="3293"/>
        <v/>
      </c>
      <c r="AT548" s="28" t="str">
        <f t="shared" si="3293"/>
        <v/>
      </c>
      <c r="AU548" s="28" t="str">
        <f t="shared" si="3293"/>
        <v/>
      </c>
      <c r="AV548" s="28" t="str">
        <f t="shared" si="3293"/>
        <v/>
      </c>
      <c r="AW548" s="28" t="str">
        <f t="shared" ref="AW548:BC548" si="3294">IFERROR(IF(FIND(AW$1,$F548)&gt;1,AW$1,""),"")</f>
        <v/>
      </c>
      <c r="AX548" s="28" t="str">
        <f t="shared" si="3294"/>
        <v/>
      </c>
      <c r="AY548" s="28" t="str">
        <f t="shared" si="3294"/>
        <v/>
      </c>
      <c r="AZ548" s="28" t="str">
        <f t="shared" si="3294"/>
        <v/>
      </c>
      <c r="BA548" s="28" t="str">
        <f t="shared" si="3294"/>
        <v/>
      </c>
      <c r="BB548" s="28" t="str">
        <f t="shared" si="3294"/>
        <v/>
      </c>
      <c r="BC548" s="28" t="str">
        <f t="shared" si="3294"/>
        <v/>
      </c>
      <c r="BD548" s="28" t="str">
        <f t="shared" si="15"/>
        <v/>
      </c>
      <c r="BG548" s="2" t="s">
        <v>4302</v>
      </c>
      <c r="BI548" s="2" t="s">
        <v>3825</v>
      </c>
      <c r="BJ548" s="28" t="str">
        <f t="shared" si="16"/>
        <v/>
      </c>
      <c r="BK548" s="28" t="str">
        <f t="shared" si="17"/>
        <v/>
      </c>
      <c r="BM548" s="2" t="s">
        <v>98</v>
      </c>
      <c r="BQ548" s="2" t="s">
        <v>2863</v>
      </c>
      <c r="BU548" s="12"/>
      <c r="BV548" s="50" t="s">
        <v>574</v>
      </c>
      <c r="BW548" s="12"/>
      <c r="BX548" s="12"/>
      <c r="BY548" s="42" t="str">
        <f t="shared" si="18"/>
        <v>LS11</v>
      </c>
      <c r="BZ548" s="42"/>
    </row>
    <row r="549" spans="1:78" ht="15">
      <c r="A549" s="16" t="s">
        <v>37</v>
      </c>
      <c r="B549" s="28">
        <f>VLOOKUP(A549,Organisations!$A$2:$B$7,2,FALSE)</f>
        <v>2</v>
      </c>
      <c r="C549" s="16" t="s">
        <v>4303</v>
      </c>
      <c r="D549" s="16" t="s">
        <v>4304</v>
      </c>
      <c r="E549" s="28" t="str">
        <f t="shared" si="0"/>
        <v/>
      </c>
      <c r="F549" s="16"/>
      <c r="G549" s="16" t="s">
        <v>68</v>
      </c>
      <c r="H549" s="17"/>
      <c r="K549" s="26" t="s">
        <v>4305</v>
      </c>
      <c r="L549" s="18"/>
      <c r="M549" s="28" t="str">
        <f t="shared" ref="M549:Q549" si="3295">IFERROR(IF(FIND(M$1,$F549)&gt;1,"Age - Children",""),"")</f>
        <v/>
      </c>
      <c r="N549" s="28" t="str">
        <f t="shared" si="3295"/>
        <v/>
      </c>
      <c r="O549" s="28" t="str">
        <f t="shared" si="3295"/>
        <v/>
      </c>
      <c r="P549" s="28" t="str">
        <f t="shared" si="3295"/>
        <v/>
      </c>
      <c r="Q549" s="28" t="str">
        <f t="shared" si="3295"/>
        <v/>
      </c>
      <c r="R549" s="28" t="str">
        <f t="shared" ref="R549:T549" si="3296">IFERROR(IF(FIND(R$1,$F549)&gt;1,"Age - Elderly",""),"")</f>
        <v/>
      </c>
      <c r="S549" s="28" t="str">
        <f t="shared" si="3296"/>
        <v/>
      </c>
      <c r="T549" s="28" t="str">
        <f t="shared" si="3296"/>
        <v/>
      </c>
      <c r="U549" s="28" t="str">
        <f t="shared" si="3"/>
        <v/>
      </c>
      <c r="V549" s="28" t="str">
        <f t="shared" si="4"/>
        <v/>
      </c>
      <c r="X549" s="28" t="str">
        <f t="shared" si="5"/>
        <v/>
      </c>
      <c r="Y549" s="28" t="str">
        <f t="shared" si="6"/>
        <v/>
      </c>
      <c r="Z549" s="28" t="str">
        <f t="shared" si="7"/>
        <v/>
      </c>
      <c r="AB549" s="28" t="str">
        <f t="shared" si="8"/>
        <v/>
      </c>
      <c r="AD549" s="28" t="str">
        <f t="shared" si="9"/>
        <v/>
      </c>
      <c r="AG549" s="28" t="str">
        <f t="shared" ref="AG549:AL549" si="3297">IFERROR(IF(FIND(AG$1,$F549)&gt;1,AG$1,""),"")</f>
        <v/>
      </c>
      <c r="AH549" s="28" t="str">
        <f t="shared" si="3297"/>
        <v/>
      </c>
      <c r="AI549" s="28" t="str">
        <f t="shared" si="3297"/>
        <v/>
      </c>
      <c r="AJ549" s="28" t="str">
        <f t="shared" si="3297"/>
        <v/>
      </c>
      <c r="AK549" s="28" t="str">
        <f t="shared" si="3297"/>
        <v/>
      </c>
      <c r="AL549" s="28" t="str">
        <f t="shared" si="3297"/>
        <v/>
      </c>
      <c r="AM549" s="28" t="str">
        <f t="shared" si="11"/>
        <v/>
      </c>
      <c r="AN549" s="28" t="str">
        <f t="shared" ref="AN549:AQ549" si="3298">IFERROR(IF(FIND(AN$1,$F549)&gt;1,"Status - LGBT",""),"")</f>
        <v/>
      </c>
      <c r="AO549" s="28" t="str">
        <f t="shared" si="3298"/>
        <v/>
      </c>
      <c r="AP549" s="28" t="str">
        <f t="shared" si="3298"/>
        <v/>
      </c>
      <c r="AQ549" s="28" t="str">
        <f t="shared" si="3298"/>
        <v/>
      </c>
      <c r="AR549" s="28" t="str">
        <f t="shared" ref="AR549:AV549" si="3299">IFERROR(IF(FIND(AR$1,$F549)&gt;1,"BME",""),"")</f>
        <v/>
      </c>
      <c r="AS549" s="28" t="str">
        <f t="shared" si="3299"/>
        <v/>
      </c>
      <c r="AT549" s="28" t="str">
        <f t="shared" si="3299"/>
        <v/>
      </c>
      <c r="AU549" s="28" t="str">
        <f t="shared" si="3299"/>
        <v/>
      </c>
      <c r="AV549" s="28" t="str">
        <f t="shared" si="3299"/>
        <v/>
      </c>
      <c r="AW549" s="28" t="str">
        <f t="shared" ref="AW549:BC549" si="3300">IFERROR(IF(FIND(AW$1,$F549)&gt;1,AW$1,""),"")</f>
        <v/>
      </c>
      <c r="AX549" s="28" t="str">
        <f t="shared" si="3300"/>
        <v/>
      </c>
      <c r="AY549" s="28" t="str">
        <f t="shared" si="3300"/>
        <v/>
      </c>
      <c r="AZ549" s="28" t="str">
        <f t="shared" si="3300"/>
        <v/>
      </c>
      <c r="BA549" s="28" t="str">
        <f t="shared" si="3300"/>
        <v/>
      </c>
      <c r="BB549" s="28" t="str">
        <f t="shared" si="3300"/>
        <v/>
      </c>
      <c r="BC549" s="28" t="str">
        <f t="shared" si="3300"/>
        <v/>
      </c>
      <c r="BD549" s="28" t="str">
        <f t="shared" si="15"/>
        <v/>
      </c>
      <c r="BG549" s="2" t="s">
        <v>4306</v>
      </c>
      <c r="BI549" s="2" t="s">
        <v>3833</v>
      </c>
      <c r="BJ549" s="28" t="str">
        <f t="shared" si="16"/>
        <v>Leeds</v>
      </c>
      <c r="BK549" s="28" t="str">
        <f t="shared" si="17"/>
        <v>West Yorkshire</v>
      </c>
      <c r="BM549" s="2" t="s">
        <v>98</v>
      </c>
      <c r="BU549" s="47" t="s">
        <v>575</v>
      </c>
      <c r="BV549" s="18"/>
      <c r="BW549" s="18"/>
      <c r="BX549" s="18"/>
      <c r="BY549" s="42" t="str">
        <f t="shared" si="18"/>
        <v>LS12;</v>
      </c>
      <c r="BZ549" s="43"/>
    </row>
    <row r="550" spans="1:78" ht="15">
      <c r="A550" s="10" t="s">
        <v>37</v>
      </c>
      <c r="B550" s="28">
        <f>VLOOKUP(A550,Organisations!$A$2:$B$7,2,FALSE)</f>
        <v>2</v>
      </c>
      <c r="C550" s="10" t="s">
        <v>4308</v>
      </c>
      <c r="D550" s="10" t="s">
        <v>4309</v>
      </c>
      <c r="E550" s="28" t="str">
        <f t="shared" si="0"/>
        <v>Are you paying too much for your pest control?
 I will beat any written quote.
 My services include treatment for:
 Ra</v>
      </c>
      <c r="F550" s="10" t="s">
        <v>19374</v>
      </c>
      <c r="G550" s="10" t="s">
        <v>68</v>
      </c>
      <c r="H550" s="11"/>
      <c r="K550" s="30" t="s">
        <v>4312</v>
      </c>
      <c r="L550" s="12"/>
      <c r="M550" s="28" t="str">
        <f t="shared" ref="M550:Q550" si="3301">IFERROR(IF(FIND(M$1,$F550)&gt;1,"Age - Children",""),"")</f>
        <v/>
      </c>
      <c r="N550" s="28" t="str">
        <f t="shared" si="3301"/>
        <v/>
      </c>
      <c r="O550" s="28" t="str">
        <f t="shared" si="3301"/>
        <v/>
      </c>
      <c r="P550" s="28" t="str">
        <f t="shared" si="3301"/>
        <v/>
      </c>
      <c r="Q550" s="28" t="str">
        <f t="shared" si="3301"/>
        <v/>
      </c>
      <c r="R550" s="28" t="str">
        <f t="shared" ref="R550:T550" si="3302">IFERROR(IF(FIND(R$1,$F550)&gt;1,"Age - Elderly",""),"")</f>
        <v/>
      </c>
      <c r="S550" s="28" t="str">
        <f t="shared" si="3302"/>
        <v/>
      </c>
      <c r="T550" s="28" t="str">
        <f t="shared" si="3302"/>
        <v/>
      </c>
      <c r="U550" s="28" t="str">
        <f t="shared" si="3"/>
        <v/>
      </c>
      <c r="V550" s="28" t="str">
        <f t="shared" si="4"/>
        <v/>
      </c>
      <c r="X550" s="28" t="str">
        <f t="shared" si="5"/>
        <v/>
      </c>
      <c r="Y550" s="28" t="str">
        <f t="shared" si="6"/>
        <v/>
      </c>
      <c r="Z550" s="28" t="str">
        <f t="shared" si="7"/>
        <v>Gender - Male</v>
      </c>
      <c r="AB550" s="28" t="str">
        <f t="shared" si="8"/>
        <v/>
      </c>
      <c r="AD550" s="28" t="str">
        <f t="shared" si="9"/>
        <v>Gender - Male;</v>
      </c>
      <c r="AG550" s="28" t="str">
        <f t="shared" ref="AG550:AL550" si="3303">IFERROR(IF(FIND(AG$1,$F550)&gt;1,AG$1,""),"")</f>
        <v/>
      </c>
      <c r="AH550" s="28" t="str">
        <f t="shared" si="3303"/>
        <v/>
      </c>
      <c r="AI550" s="28" t="str">
        <f t="shared" si="3303"/>
        <v/>
      </c>
      <c r="AJ550" s="28" t="str">
        <f t="shared" si="3303"/>
        <v/>
      </c>
      <c r="AK550" s="28" t="str">
        <f t="shared" si="3303"/>
        <v/>
      </c>
      <c r="AL550" s="28" t="str">
        <f t="shared" si="3303"/>
        <v/>
      </c>
      <c r="AM550" s="28" t="str">
        <f t="shared" si="11"/>
        <v/>
      </c>
      <c r="AN550" s="28" t="str">
        <f t="shared" ref="AN550:AQ550" si="3304">IFERROR(IF(FIND(AN$1,$F550)&gt;1,"Status - LGBT",""),"")</f>
        <v/>
      </c>
      <c r="AO550" s="28" t="str">
        <f t="shared" si="3304"/>
        <v/>
      </c>
      <c r="AP550" s="28" t="str">
        <f t="shared" si="3304"/>
        <v/>
      </c>
      <c r="AQ550" s="28" t="str">
        <f t="shared" si="3304"/>
        <v/>
      </c>
      <c r="AR550" s="28" t="str">
        <f t="shared" ref="AR550:AV550" si="3305">IFERROR(IF(FIND(AR$1,$F550)&gt;1,"BME",""),"")</f>
        <v/>
      </c>
      <c r="AS550" s="28" t="str">
        <f t="shared" si="3305"/>
        <v/>
      </c>
      <c r="AT550" s="28" t="str">
        <f t="shared" si="3305"/>
        <v/>
      </c>
      <c r="AU550" s="28" t="str">
        <f t="shared" si="3305"/>
        <v/>
      </c>
      <c r="AV550" s="28" t="str">
        <f t="shared" si="3305"/>
        <v/>
      </c>
      <c r="AW550" s="28" t="str">
        <f t="shared" ref="AW550:BC550" si="3306">IFERROR(IF(FIND(AW$1,$F550)&gt;1,AW$1,""),"")</f>
        <v/>
      </c>
      <c r="AX550" s="28" t="str">
        <f t="shared" si="3306"/>
        <v/>
      </c>
      <c r="AY550" s="28" t="str">
        <f t="shared" si="3306"/>
        <v/>
      </c>
      <c r="AZ550" s="28" t="str">
        <f t="shared" si="3306"/>
        <v/>
      </c>
      <c r="BA550" s="28" t="str">
        <f t="shared" si="3306"/>
        <v/>
      </c>
      <c r="BB550" s="28" t="str">
        <f t="shared" si="3306"/>
        <v/>
      </c>
      <c r="BC550" s="28" t="str">
        <f t="shared" si="3306"/>
        <v/>
      </c>
      <c r="BD550" s="28" t="str">
        <f t="shared" si="15"/>
        <v/>
      </c>
      <c r="BG550" s="2" t="s">
        <v>4313</v>
      </c>
      <c r="BI550" s="2" t="s">
        <v>3839</v>
      </c>
      <c r="BJ550" s="28" t="str">
        <f t="shared" si="16"/>
        <v>Leeds</v>
      </c>
      <c r="BK550" s="28" t="str">
        <f t="shared" si="17"/>
        <v>West Yorkshire</v>
      </c>
      <c r="BM550" s="2" t="s">
        <v>98</v>
      </c>
      <c r="BU550" s="50" t="s">
        <v>19375</v>
      </c>
      <c r="BV550" s="12"/>
      <c r="BW550" s="12"/>
      <c r="BX550" s="12"/>
      <c r="BY550" s="42" t="str">
        <f t="shared" si="18"/>
        <v>Gender - Male;;LS1;LS2;LS3;</v>
      </c>
      <c r="BZ550" s="42"/>
    </row>
    <row r="551" spans="1:78" ht="15">
      <c r="A551" s="16" t="s">
        <v>37</v>
      </c>
      <c r="B551" s="28">
        <f>VLOOKUP(A551,Organisations!$A$2:$B$7,2,FALSE)</f>
        <v>2</v>
      </c>
      <c r="C551" s="16" t="s">
        <v>4314</v>
      </c>
      <c r="D551" s="16" t="s">
        <v>4315</v>
      </c>
      <c r="E551" s="28" t="str">
        <f t="shared" si="0"/>
        <v>Come along to our Men's group for the 0ver 60's. Chat, have a drink, partake in Snooker, Darts, carpet bowling, Dominoes</v>
      </c>
      <c r="F551" s="16" t="s">
        <v>19376</v>
      </c>
      <c r="G551" s="16" t="s">
        <v>3684</v>
      </c>
      <c r="H551" s="58" t="s">
        <v>4318</v>
      </c>
      <c r="K551" s="26" t="s">
        <v>4025</v>
      </c>
      <c r="L551" s="16" t="s">
        <v>4026</v>
      </c>
      <c r="M551" s="28" t="str">
        <f t="shared" ref="M551:Q551" si="3307">IFERROR(IF(FIND(M$1,$F551)&gt;1,"Age - Children",""),"")</f>
        <v/>
      </c>
      <c r="N551" s="28" t="str">
        <f t="shared" si="3307"/>
        <v/>
      </c>
      <c r="O551" s="28" t="str">
        <f t="shared" si="3307"/>
        <v/>
      </c>
      <c r="P551" s="28" t="str">
        <f t="shared" si="3307"/>
        <v/>
      </c>
      <c r="Q551" s="28" t="str">
        <f t="shared" si="3307"/>
        <v/>
      </c>
      <c r="R551" s="28" t="str">
        <f t="shared" ref="R551:T551" si="3308">IFERROR(IF(FIND(R$1,$F551)&gt;1,"Age - Elderly",""),"")</f>
        <v/>
      </c>
      <c r="S551" s="28" t="str">
        <f t="shared" si="3308"/>
        <v/>
      </c>
      <c r="T551" s="28" t="str">
        <f t="shared" si="3308"/>
        <v/>
      </c>
      <c r="U551" s="28" t="str">
        <f t="shared" si="3"/>
        <v/>
      </c>
      <c r="V551" s="28" t="str">
        <f t="shared" si="4"/>
        <v/>
      </c>
      <c r="X551" s="28" t="str">
        <f t="shared" si="5"/>
        <v/>
      </c>
      <c r="Y551" s="28" t="str">
        <f t="shared" si="6"/>
        <v/>
      </c>
      <c r="Z551" s="28" t="str">
        <f t="shared" si="7"/>
        <v/>
      </c>
      <c r="AB551" s="28" t="str">
        <f t="shared" si="8"/>
        <v/>
      </c>
      <c r="AD551" s="28" t="str">
        <f t="shared" si="9"/>
        <v/>
      </c>
      <c r="AG551" s="28" t="str">
        <f t="shared" ref="AG551:AL551" si="3309">IFERROR(IF(FIND(AG$1,$F551)&gt;1,AG$1,""),"")</f>
        <v/>
      </c>
      <c r="AH551" s="28" t="str">
        <f t="shared" si="3309"/>
        <v/>
      </c>
      <c r="AI551" s="28" t="str">
        <f t="shared" si="3309"/>
        <v/>
      </c>
      <c r="AJ551" s="28" t="str">
        <f t="shared" si="3309"/>
        <v/>
      </c>
      <c r="AK551" s="28" t="str">
        <f t="shared" si="3309"/>
        <v/>
      </c>
      <c r="AL551" s="28" t="str">
        <f t="shared" si="3309"/>
        <v/>
      </c>
      <c r="AM551" s="28" t="str">
        <f t="shared" si="11"/>
        <v/>
      </c>
      <c r="AN551" s="28" t="str">
        <f t="shared" ref="AN551:AQ551" si="3310">IFERROR(IF(FIND(AN$1,$F551)&gt;1,"Status - LGBT",""),"")</f>
        <v/>
      </c>
      <c r="AO551" s="28" t="str">
        <f t="shared" si="3310"/>
        <v/>
      </c>
      <c r="AP551" s="28" t="str">
        <f t="shared" si="3310"/>
        <v/>
      </c>
      <c r="AQ551" s="28" t="str">
        <f t="shared" si="3310"/>
        <v/>
      </c>
      <c r="AR551" s="28" t="str">
        <f t="shared" ref="AR551:AV551" si="3311">IFERROR(IF(FIND(AR$1,$F551)&gt;1,"BME",""),"")</f>
        <v/>
      </c>
      <c r="AS551" s="28" t="str">
        <f t="shared" si="3311"/>
        <v/>
      </c>
      <c r="AT551" s="28" t="str">
        <f t="shared" si="3311"/>
        <v/>
      </c>
      <c r="AU551" s="28" t="str">
        <f t="shared" si="3311"/>
        <v/>
      </c>
      <c r="AV551" s="28" t="str">
        <f t="shared" si="3311"/>
        <v/>
      </c>
      <c r="AW551" s="28" t="str">
        <f t="shared" ref="AW551:BC551" si="3312">IFERROR(IF(FIND(AW$1,$F551)&gt;1,AW$1,""),"")</f>
        <v/>
      </c>
      <c r="AX551" s="28" t="str">
        <f t="shared" si="3312"/>
        <v/>
      </c>
      <c r="AY551" s="28" t="str">
        <f t="shared" si="3312"/>
        <v/>
      </c>
      <c r="AZ551" s="28" t="str">
        <f t="shared" si="3312"/>
        <v/>
      </c>
      <c r="BA551" s="28" t="str">
        <f t="shared" si="3312"/>
        <v/>
      </c>
      <c r="BB551" s="28" t="str">
        <f t="shared" si="3312"/>
        <v/>
      </c>
      <c r="BC551" s="28" t="str">
        <f t="shared" si="3312"/>
        <v/>
      </c>
      <c r="BD551" s="28" t="str">
        <f t="shared" si="15"/>
        <v/>
      </c>
      <c r="BG551" s="2" t="s">
        <v>4319</v>
      </c>
      <c r="BI551" s="2" t="s">
        <v>3846</v>
      </c>
      <c r="BJ551" s="28" t="str">
        <f t="shared" si="16"/>
        <v>Leeds</v>
      </c>
      <c r="BK551" s="28" t="str">
        <f t="shared" si="17"/>
        <v>West Yorkshire</v>
      </c>
      <c r="BM551" s="2" t="s">
        <v>98</v>
      </c>
      <c r="BR551" s="2" t="s">
        <v>2863</v>
      </c>
      <c r="BU551" s="18"/>
      <c r="BV551" s="47" t="s">
        <v>569</v>
      </c>
      <c r="BW551" s="18"/>
      <c r="BX551" s="18"/>
      <c r="BY551" s="42" t="str">
        <f t="shared" si="18"/>
        <v>LS7</v>
      </c>
      <c r="BZ551" s="43"/>
    </row>
    <row r="552" spans="1:78" ht="15">
      <c r="A552" s="10" t="s">
        <v>37</v>
      </c>
      <c r="B552" s="28">
        <f>VLOOKUP(A552,Organisations!$A$2:$B$7,2,FALSE)</f>
        <v>2</v>
      </c>
      <c r="C552" s="10" t="s">
        <v>4321</v>
      </c>
      <c r="D552" s="10" t="s">
        <v>4322</v>
      </c>
      <c r="E552" s="28" t="str">
        <f t="shared" si="0"/>
        <v>Monday : 10.00 am 5.00 pmTuesday : 10.00 am 5.00 pmWednesday : 10.00 am 5.00 pmThursday : 10.00 am 5.00 pmFriday : 10.00</v>
      </c>
      <c r="F552" s="10" t="s">
        <v>4324</v>
      </c>
      <c r="G552" s="10" t="s">
        <v>68</v>
      </c>
      <c r="H552" s="53"/>
      <c r="K552" s="30" t="s">
        <v>4325</v>
      </c>
      <c r="L552" s="10" t="s">
        <v>3972</v>
      </c>
      <c r="M552" s="28" t="str">
        <f t="shared" ref="M552:Q552" si="3313">IFERROR(IF(FIND(M$1,$F552)&gt;1,"Age - Children",""),"")</f>
        <v/>
      </c>
      <c r="N552" s="28" t="str">
        <f t="shared" si="3313"/>
        <v/>
      </c>
      <c r="O552" s="28" t="str">
        <f t="shared" si="3313"/>
        <v/>
      </c>
      <c r="P552" s="28" t="str">
        <f t="shared" si="3313"/>
        <v/>
      </c>
      <c r="Q552" s="28" t="str">
        <f t="shared" si="3313"/>
        <v/>
      </c>
      <c r="R552" s="28" t="str">
        <f t="shared" ref="R552:T552" si="3314">IFERROR(IF(FIND(R$1,$F552)&gt;1,"Age - Elderly",""),"")</f>
        <v/>
      </c>
      <c r="S552" s="28" t="str">
        <f t="shared" si="3314"/>
        <v/>
      </c>
      <c r="T552" s="28" t="str">
        <f t="shared" si="3314"/>
        <v/>
      </c>
      <c r="U552" s="28" t="str">
        <f t="shared" si="3"/>
        <v/>
      </c>
      <c r="V552" s="28" t="str">
        <f t="shared" si="4"/>
        <v/>
      </c>
      <c r="X552" s="28" t="str">
        <f t="shared" si="5"/>
        <v/>
      </c>
      <c r="Y552" s="28" t="str">
        <f t="shared" si="6"/>
        <v/>
      </c>
      <c r="Z552" s="28" t="str">
        <f t="shared" si="7"/>
        <v/>
      </c>
      <c r="AB552" s="28" t="str">
        <f t="shared" si="8"/>
        <v/>
      </c>
      <c r="AD552" s="28" t="str">
        <f t="shared" si="9"/>
        <v/>
      </c>
      <c r="AG552" s="28" t="str">
        <f t="shared" ref="AG552:AL552" si="3315">IFERROR(IF(FIND(AG$1,$F552)&gt;1,AG$1,""),"")</f>
        <v/>
      </c>
      <c r="AH552" s="28" t="str">
        <f t="shared" si="3315"/>
        <v/>
      </c>
      <c r="AI552" s="28" t="str">
        <f t="shared" si="3315"/>
        <v/>
      </c>
      <c r="AJ552" s="28" t="str">
        <f t="shared" si="3315"/>
        <v/>
      </c>
      <c r="AK552" s="28" t="str">
        <f t="shared" si="3315"/>
        <v/>
      </c>
      <c r="AL552" s="28" t="str">
        <f t="shared" si="3315"/>
        <v/>
      </c>
      <c r="AM552" s="28" t="str">
        <f t="shared" si="11"/>
        <v/>
      </c>
      <c r="AN552" s="28" t="str">
        <f t="shared" ref="AN552:AQ552" si="3316">IFERROR(IF(FIND(AN$1,$F552)&gt;1,"Status - LGBT",""),"")</f>
        <v/>
      </c>
      <c r="AO552" s="28" t="str">
        <f t="shared" si="3316"/>
        <v/>
      </c>
      <c r="AP552" s="28" t="str">
        <f t="shared" si="3316"/>
        <v/>
      </c>
      <c r="AQ552" s="28" t="str">
        <f t="shared" si="3316"/>
        <v/>
      </c>
      <c r="AR552" s="28" t="str">
        <f t="shared" ref="AR552:AV552" si="3317">IFERROR(IF(FIND(AR$1,$F552)&gt;1,"BME",""),"")</f>
        <v/>
      </c>
      <c r="AS552" s="28" t="str">
        <f t="shared" si="3317"/>
        <v/>
      </c>
      <c r="AT552" s="28" t="str">
        <f t="shared" si="3317"/>
        <v/>
      </c>
      <c r="AU552" s="28" t="str">
        <f t="shared" si="3317"/>
        <v/>
      </c>
      <c r="AV552" s="28" t="str">
        <f t="shared" si="3317"/>
        <v/>
      </c>
      <c r="AW552" s="28" t="str">
        <f t="shared" ref="AW552:BC552" si="3318">IFERROR(IF(FIND(AW$1,$F552)&gt;1,AW$1,""),"")</f>
        <v/>
      </c>
      <c r="AX552" s="28" t="str">
        <f t="shared" si="3318"/>
        <v/>
      </c>
      <c r="AY552" s="28" t="str">
        <f t="shared" si="3318"/>
        <v/>
      </c>
      <c r="AZ552" s="28" t="str">
        <f t="shared" si="3318"/>
        <v/>
      </c>
      <c r="BA552" s="28" t="str">
        <f t="shared" si="3318"/>
        <v/>
      </c>
      <c r="BB552" s="28" t="str">
        <f t="shared" si="3318"/>
        <v/>
      </c>
      <c r="BC552" s="28" t="str">
        <f t="shared" si="3318"/>
        <v/>
      </c>
      <c r="BD552" s="28" t="str">
        <f t="shared" si="15"/>
        <v/>
      </c>
      <c r="BG552" s="2" t="s">
        <v>4326</v>
      </c>
      <c r="BI552" s="2" t="s">
        <v>3854</v>
      </c>
      <c r="BJ552" s="28" t="str">
        <f t="shared" si="16"/>
        <v>Leeds</v>
      </c>
      <c r="BK552" s="28" t="str">
        <f t="shared" si="17"/>
        <v>West Yorkshire</v>
      </c>
      <c r="BM552" s="2" t="s">
        <v>98</v>
      </c>
      <c r="BO552" s="2" t="s">
        <v>2863</v>
      </c>
      <c r="BP552" s="2" t="s">
        <v>2863</v>
      </c>
      <c r="BQ552" s="2" t="s">
        <v>2863</v>
      </c>
      <c r="BR552" s="2" t="s">
        <v>2863</v>
      </c>
      <c r="BS552" s="2" t="s">
        <v>2863</v>
      </c>
      <c r="BT552" s="2" t="s">
        <v>2863</v>
      </c>
      <c r="BU552" s="50" t="s">
        <v>19377</v>
      </c>
      <c r="BV552" s="27"/>
      <c r="BW552" s="27"/>
      <c r="BX552" s="27"/>
      <c r="BY552" s="42" t="str">
        <f t="shared" si="18"/>
        <v>LS16;LS17;LS18;LS19;LS21;</v>
      </c>
      <c r="BZ552" s="68"/>
    </row>
    <row r="553" spans="1:78" ht="15">
      <c r="A553" s="16" t="s">
        <v>37</v>
      </c>
      <c r="B553" s="28">
        <f>VLOOKUP(A553,Organisations!$A$2:$B$7,2,FALSE)</f>
        <v>2</v>
      </c>
      <c r="C553" s="16" t="s">
        <v>4327</v>
      </c>
      <c r="D553" s="16" t="s">
        <v>4328</v>
      </c>
      <c r="E553" s="28" t="str">
        <f t="shared" si="0"/>
        <v>Beeston Village Surgery, established in 1991 is a modern provider of health services. We have developed a modern approac</v>
      </c>
      <c r="F553" s="16" t="s">
        <v>4330</v>
      </c>
      <c r="G553" s="16" t="s">
        <v>68</v>
      </c>
      <c r="H553" s="17"/>
      <c r="K553" s="26" t="s">
        <v>4331</v>
      </c>
      <c r="L553" s="18"/>
      <c r="M553" s="28" t="str">
        <f t="shared" ref="M553:Q553" si="3319">IFERROR(IF(FIND(M$1,$F553)&gt;1,"Age - Children",""),"")</f>
        <v/>
      </c>
      <c r="N553" s="28" t="str">
        <f t="shared" si="3319"/>
        <v/>
      </c>
      <c r="O553" s="28" t="str">
        <f t="shared" si="3319"/>
        <v/>
      </c>
      <c r="P553" s="28" t="str">
        <f t="shared" si="3319"/>
        <v/>
      </c>
      <c r="Q553" s="28" t="str">
        <f t="shared" si="3319"/>
        <v/>
      </c>
      <c r="R553" s="28" t="str">
        <f t="shared" ref="R553:T553" si="3320">IFERROR(IF(FIND(R$1,$F553)&gt;1,"Age - Elderly",""),"")</f>
        <v/>
      </c>
      <c r="S553" s="28" t="str">
        <f t="shared" si="3320"/>
        <v/>
      </c>
      <c r="T553" s="28" t="str">
        <f t="shared" si="3320"/>
        <v/>
      </c>
      <c r="U553" s="28" t="str">
        <f t="shared" si="3"/>
        <v/>
      </c>
      <c r="V553" s="28" t="str">
        <f t="shared" si="4"/>
        <v/>
      </c>
      <c r="X553" s="28" t="str">
        <f t="shared" si="5"/>
        <v/>
      </c>
      <c r="Y553" s="28" t="str">
        <f t="shared" si="6"/>
        <v/>
      </c>
      <c r="Z553" s="28" t="str">
        <f t="shared" si="7"/>
        <v/>
      </c>
      <c r="AB553" s="28" t="str">
        <f t="shared" si="8"/>
        <v/>
      </c>
      <c r="AD553" s="28" t="str">
        <f t="shared" si="9"/>
        <v/>
      </c>
      <c r="AG553" s="28" t="str">
        <f t="shared" ref="AG553:AL553" si="3321">IFERROR(IF(FIND(AG$1,$F553)&gt;1,AG$1,""),"")</f>
        <v/>
      </c>
      <c r="AH553" s="28" t="str">
        <f t="shared" si="3321"/>
        <v/>
      </c>
      <c r="AI553" s="28" t="str">
        <f t="shared" si="3321"/>
        <v/>
      </c>
      <c r="AJ553" s="28" t="str">
        <f t="shared" si="3321"/>
        <v/>
      </c>
      <c r="AK553" s="28" t="str">
        <f t="shared" si="3321"/>
        <v/>
      </c>
      <c r="AL553" s="28" t="str">
        <f t="shared" si="3321"/>
        <v/>
      </c>
      <c r="AM553" s="28" t="str">
        <f t="shared" si="11"/>
        <v/>
      </c>
      <c r="AN553" s="28" t="str">
        <f t="shared" ref="AN553:AQ553" si="3322">IFERROR(IF(FIND(AN$1,$F553)&gt;1,"Status - LGBT",""),"")</f>
        <v/>
      </c>
      <c r="AO553" s="28" t="str">
        <f t="shared" si="3322"/>
        <v/>
      </c>
      <c r="AP553" s="28" t="str">
        <f t="shared" si="3322"/>
        <v/>
      </c>
      <c r="AQ553" s="28" t="str">
        <f t="shared" si="3322"/>
        <v/>
      </c>
      <c r="AR553" s="28" t="str">
        <f t="shared" ref="AR553:AV553" si="3323">IFERROR(IF(FIND(AR$1,$F553)&gt;1,"BME",""),"")</f>
        <v/>
      </c>
      <c r="AS553" s="28" t="str">
        <f t="shared" si="3323"/>
        <v/>
      </c>
      <c r="AT553" s="28" t="str">
        <f t="shared" si="3323"/>
        <v/>
      </c>
      <c r="AU553" s="28" t="str">
        <f t="shared" si="3323"/>
        <v/>
      </c>
      <c r="AV553" s="28" t="str">
        <f t="shared" si="3323"/>
        <v/>
      </c>
      <c r="AW553" s="28" t="str">
        <f t="shared" ref="AW553:BC553" si="3324">IFERROR(IF(FIND(AW$1,$F553)&gt;1,AW$1,""),"")</f>
        <v/>
      </c>
      <c r="AX553" s="28" t="str">
        <f t="shared" si="3324"/>
        <v/>
      </c>
      <c r="AY553" s="28" t="str">
        <f t="shared" si="3324"/>
        <v/>
      </c>
      <c r="AZ553" s="28" t="str">
        <f t="shared" si="3324"/>
        <v/>
      </c>
      <c r="BA553" s="28" t="str">
        <f t="shared" si="3324"/>
        <v/>
      </c>
      <c r="BB553" s="28" t="str">
        <f t="shared" si="3324"/>
        <v/>
      </c>
      <c r="BC553" s="28" t="str">
        <f t="shared" si="3324"/>
        <v/>
      </c>
      <c r="BD553" s="28" t="str">
        <f t="shared" si="15"/>
        <v/>
      </c>
      <c r="BG553" s="2" t="s">
        <v>4332</v>
      </c>
      <c r="BI553" s="2" t="s">
        <v>3854</v>
      </c>
      <c r="BJ553" s="28" t="str">
        <f t="shared" si="16"/>
        <v>Leeds</v>
      </c>
      <c r="BK553" s="28" t="str">
        <f t="shared" si="17"/>
        <v>West Yorkshire</v>
      </c>
      <c r="BM553" s="2" t="s">
        <v>98</v>
      </c>
      <c r="BU553" s="47" t="s">
        <v>574</v>
      </c>
      <c r="BV553" s="18"/>
      <c r="BW553" s="18"/>
      <c r="BX553" s="18"/>
      <c r="BY553" s="42" t="str">
        <f t="shared" si="18"/>
        <v>LS11;</v>
      </c>
      <c r="BZ553" s="43"/>
    </row>
    <row r="554" spans="1:78" ht="15">
      <c r="A554" s="10" t="s">
        <v>37</v>
      </c>
      <c r="B554" s="28">
        <f>VLOOKUP(A554,Organisations!$A$2:$B$7,2,FALSE)</f>
        <v>2</v>
      </c>
      <c r="C554" s="23" t="s">
        <v>716</v>
      </c>
      <c r="D554" s="23" t="s">
        <v>717</v>
      </c>
      <c r="E554" s="28" t="str">
        <f t="shared" si="0"/>
        <v>Confidential, practical and emotional support for women who have, or are currently experiencing domestic violence in Lee</v>
      </c>
      <c r="F554" s="10" t="s">
        <v>4335</v>
      </c>
      <c r="G554" s="10" t="s">
        <v>68</v>
      </c>
      <c r="H554" s="11"/>
      <c r="K554" s="30" t="s">
        <v>1909</v>
      </c>
      <c r="L554" s="10" t="s">
        <v>4336</v>
      </c>
      <c r="M554" s="28" t="str">
        <f t="shared" ref="M554:Q554" si="3325">IFERROR(IF(FIND(M$1,$F554)&gt;1,"Age - Children",""),"")</f>
        <v/>
      </c>
      <c r="N554" s="28" t="str">
        <f t="shared" si="3325"/>
        <v/>
      </c>
      <c r="O554" s="28" t="str">
        <f t="shared" si="3325"/>
        <v/>
      </c>
      <c r="P554" s="28" t="str">
        <f t="shared" si="3325"/>
        <v/>
      </c>
      <c r="Q554" s="28" t="str">
        <f t="shared" si="3325"/>
        <v/>
      </c>
      <c r="R554" s="28" t="str">
        <f t="shared" ref="R554:T554" si="3326">IFERROR(IF(FIND(R$1,$F554)&gt;1,"Age - Elderly",""),"")</f>
        <v/>
      </c>
      <c r="S554" s="28" t="str">
        <f t="shared" si="3326"/>
        <v/>
      </c>
      <c r="T554" s="28" t="str">
        <f t="shared" si="3326"/>
        <v/>
      </c>
      <c r="U554" s="28" t="str">
        <f t="shared" si="3"/>
        <v/>
      </c>
      <c r="V554" s="28" t="str">
        <f t="shared" si="4"/>
        <v/>
      </c>
      <c r="X554" s="28" t="str">
        <f t="shared" si="5"/>
        <v/>
      </c>
      <c r="Y554" s="28" t="str">
        <f t="shared" si="6"/>
        <v/>
      </c>
      <c r="Z554" s="28" t="str">
        <f t="shared" si="7"/>
        <v>Gender - Male</v>
      </c>
      <c r="AB554" s="28" t="str">
        <f t="shared" si="8"/>
        <v/>
      </c>
      <c r="AD554" s="28" t="str">
        <f t="shared" si="9"/>
        <v>Gender - Male;</v>
      </c>
      <c r="AG554" s="28" t="str">
        <f t="shared" ref="AG554:AL554" si="3327">IFERROR(IF(FIND(AG$1,$F554)&gt;1,AG$1,""),"")</f>
        <v/>
      </c>
      <c r="AH554" s="28" t="str">
        <f t="shared" si="3327"/>
        <v/>
      </c>
      <c r="AI554" s="28" t="str">
        <f t="shared" si="3327"/>
        <v/>
      </c>
      <c r="AJ554" s="28" t="str">
        <f t="shared" si="3327"/>
        <v/>
      </c>
      <c r="AK554" s="28" t="str">
        <f t="shared" si="3327"/>
        <v/>
      </c>
      <c r="AL554" s="28" t="str">
        <f t="shared" si="3327"/>
        <v/>
      </c>
      <c r="AM554" s="28" t="str">
        <f t="shared" si="11"/>
        <v/>
      </c>
      <c r="AN554" s="28" t="str">
        <f t="shared" ref="AN554:AQ554" si="3328">IFERROR(IF(FIND(AN$1,$F554)&gt;1,"Status - LGBT",""),"")</f>
        <v/>
      </c>
      <c r="AO554" s="28" t="str">
        <f t="shared" si="3328"/>
        <v/>
      </c>
      <c r="AP554" s="28" t="str">
        <f t="shared" si="3328"/>
        <v/>
      </c>
      <c r="AQ554" s="28" t="str">
        <f t="shared" si="3328"/>
        <v/>
      </c>
      <c r="AR554" s="28" t="str">
        <f t="shared" ref="AR554:AV554" si="3329">IFERROR(IF(FIND(AR$1,$F554)&gt;1,"BME",""),"")</f>
        <v/>
      </c>
      <c r="AS554" s="28" t="str">
        <f t="shared" si="3329"/>
        <v/>
      </c>
      <c r="AT554" s="28" t="str">
        <f t="shared" si="3329"/>
        <v/>
      </c>
      <c r="AU554" s="28" t="str">
        <f t="shared" si="3329"/>
        <v/>
      </c>
      <c r="AV554" s="28" t="str">
        <f t="shared" si="3329"/>
        <v/>
      </c>
      <c r="AW554" s="28" t="str">
        <f t="shared" ref="AW554:BC554" si="3330">IFERROR(IF(FIND(AW$1,$F554)&gt;1,AW$1,""),"")</f>
        <v/>
      </c>
      <c r="AX554" s="28" t="str">
        <f t="shared" si="3330"/>
        <v/>
      </c>
      <c r="AY554" s="28" t="str">
        <f t="shared" si="3330"/>
        <v/>
      </c>
      <c r="AZ554" s="28" t="str">
        <f t="shared" si="3330"/>
        <v/>
      </c>
      <c r="BA554" s="28" t="str">
        <f t="shared" si="3330"/>
        <v/>
      </c>
      <c r="BB554" s="28" t="str">
        <f t="shared" si="3330"/>
        <v/>
      </c>
      <c r="BC554" s="28" t="str">
        <f t="shared" si="3330"/>
        <v/>
      </c>
      <c r="BD554" s="28" t="str">
        <f t="shared" si="15"/>
        <v/>
      </c>
      <c r="BG554" s="2" t="s">
        <v>4337</v>
      </c>
      <c r="BI554" s="2" t="s">
        <v>2819</v>
      </c>
      <c r="BJ554" s="28" t="str">
        <f t="shared" si="16"/>
        <v>Leeds</v>
      </c>
      <c r="BK554" s="28" t="str">
        <f t="shared" si="17"/>
        <v>West Yorkshire</v>
      </c>
      <c r="BM554" s="2" t="s">
        <v>98</v>
      </c>
      <c r="BU554" s="12"/>
      <c r="BV554" s="50" t="s">
        <v>588</v>
      </c>
      <c r="BW554" s="12"/>
      <c r="BX554" s="12"/>
      <c r="BY554" s="42" t="str">
        <f t="shared" si="18"/>
        <v>Gender - Male;;LS19</v>
      </c>
      <c r="BZ554" s="42"/>
    </row>
    <row r="555" spans="1:78" ht="15">
      <c r="A555" s="16" t="s">
        <v>37</v>
      </c>
      <c r="B555" s="28">
        <f>VLOOKUP(A555,Organisations!$A$2:$B$7,2,FALSE)</f>
        <v>2</v>
      </c>
      <c r="C555" s="23" t="s">
        <v>4340</v>
      </c>
      <c r="D555" s="23" t="s">
        <v>4341</v>
      </c>
      <c r="E555" s="28" t="str">
        <f t="shared" si="0"/>
        <v>Neighbourhood Network offering a variety of services and activities for older people in Belle Isle.</v>
      </c>
      <c r="F555" s="16" t="s">
        <v>4342</v>
      </c>
      <c r="G555" s="16" t="s">
        <v>68</v>
      </c>
      <c r="H555" s="17"/>
      <c r="K555" s="26" t="s">
        <v>759</v>
      </c>
      <c r="L555" s="16" t="s">
        <v>4343</v>
      </c>
      <c r="M555" s="28" t="str">
        <f t="shared" ref="M555:Q555" si="3331">IFERROR(IF(FIND(M$1,$F555)&gt;1,"Age - Children",""),"")</f>
        <v/>
      </c>
      <c r="N555" s="28" t="str">
        <f t="shared" si="3331"/>
        <v/>
      </c>
      <c r="O555" s="28" t="str">
        <f t="shared" si="3331"/>
        <v/>
      </c>
      <c r="P555" s="28" t="str">
        <f t="shared" si="3331"/>
        <v/>
      </c>
      <c r="Q555" s="28" t="str">
        <f t="shared" si="3331"/>
        <v/>
      </c>
      <c r="R555" s="28" t="str">
        <f t="shared" ref="R555:T555" si="3332">IFERROR(IF(FIND(R$1,$F555)&gt;1,"Age - Elderly",""),"")</f>
        <v/>
      </c>
      <c r="S555" s="28" t="str">
        <f t="shared" si="3332"/>
        <v/>
      </c>
      <c r="T555" s="28" t="str">
        <f t="shared" si="3332"/>
        <v>Age - Elderly</v>
      </c>
      <c r="U555" s="28" t="str">
        <f t="shared" si="3"/>
        <v/>
      </c>
      <c r="V555" s="28" t="str">
        <f t="shared" si="4"/>
        <v/>
      </c>
      <c r="X555" s="28" t="str">
        <f t="shared" si="5"/>
        <v/>
      </c>
      <c r="Y555" s="28" t="str">
        <f t="shared" si="6"/>
        <v/>
      </c>
      <c r="Z555" s="28" t="str">
        <f t="shared" si="7"/>
        <v/>
      </c>
      <c r="AB555" s="28" t="str">
        <f t="shared" si="8"/>
        <v/>
      </c>
      <c r="AD555" s="28" t="str">
        <f t="shared" si="9"/>
        <v/>
      </c>
      <c r="AG555" s="28" t="str">
        <f t="shared" ref="AG555:AL555" si="3333">IFERROR(IF(FIND(AG$1,$F555)&gt;1,AG$1,""),"")</f>
        <v/>
      </c>
      <c r="AH555" s="28" t="str">
        <f t="shared" si="3333"/>
        <v/>
      </c>
      <c r="AI555" s="28" t="str">
        <f t="shared" si="3333"/>
        <v/>
      </c>
      <c r="AJ555" s="28" t="str">
        <f t="shared" si="3333"/>
        <v/>
      </c>
      <c r="AK555" s="28" t="str">
        <f t="shared" si="3333"/>
        <v/>
      </c>
      <c r="AL555" s="28" t="str">
        <f t="shared" si="3333"/>
        <v/>
      </c>
      <c r="AM555" s="28" t="str">
        <f t="shared" si="11"/>
        <v/>
      </c>
      <c r="AN555" s="28" t="str">
        <f t="shared" ref="AN555:AQ555" si="3334">IFERROR(IF(FIND(AN$1,$F555)&gt;1,"Status - LGBT",""),"")</f>
        <v/>
      </c>
      <c r="AO555" s="28" t="str">
        <f t="shared" si="3334"/>
        <v/>
      </c>
      <c r="AP555" s="28" t="str">
        <f t="shared" si="3334"/>
        <v/>
      </c>
      <c r="AQ555" s="28" t="str">
        <f t="shared" si="3334"/>
        <v/>
      </c>
      <c r="AR555" s="28" t="str">
        <f t="shared" ref="AR555:AV555" si="3335">IFERROR(IF(FIND(AR$1,$F555)&gt;1,"BME",""),"")</f>
        <v/>
      </c>
      <c r="AS555" s="28" t="str">
        <f t="shared" si="3335"/>
        <v/>
      </c>
      <c r="AT555" s="28" t="str">
        <f t="shared" si="3335"/>
        <v/>
      </c>
      <c r="AU555" s="28" t="str">
        <f t="shared" si="3335"/>
        <v/>
      </c>
      <c r="AV555" s="28" t="str">
        <f t="shared" si="3335"/>
        <v/>
      </c>
      <c r="AW555" s="28" t="str">
        <f t="shared" ref="AW555:BC555" si="3336">IFERROR(IF(FIND(AW$1,$F555)&gt;1,AW$1,""),"")</f>
        <v/>
      </c>
      <c r="AX555" s="28" t="str">
        <f t="shared" si="3336"/>
        <v/>
      </c>
      <c r="AY555" s="28" t="str">
        <f t="shared" si="3336"/>
        <v/>
      </c>
      <c r="AZ555" s="28" t="str">
        <f t="shared" si="3336"/>
        <v/>
      </c>
      <c r="BA555" s="28" t="str">
        <f t="shared" si="3336"/>
        <v/>
      </c>
      <c r="BB555" s="28" t="str">
        <f t="shared" si="3336"/>
        <v/>
      </c>
      <c r="BC555" s="28" t="str">
        <f t="shared" si="3336"/>
        <v/>
      </c>
      <c r="BD555" s="28" t="str">
        <f t="shared" si="15"/>
        <v/>
      </c>
      <c r="BG555" s="2" t="s">
        <v>4344</v>
      </c>
      <c r="BI555" s="2" t="s">
        <v>2882</v>
      </c>
      <c r="BJ555" s="28" t="str">
        <f t="shared" si="16"/>
        <v>Leeds</v>
      </c>
      <c r="BK555" s="28" t="str">
        <f t="shared" si="17"/>
        <v>West Yorkshire</v>
      </c>
      <c r="BM555" s="2" t="s">
        <v>98</v>
      </c>
      <c r="BU555" s="47" t="s">
        <v>573</v>
      </c>
      <c r="BV555" s="18"/>
      <c r="BW555" s="18"/>
      <c r="BX555" s="18"/>
      <c r="BY555" s="42" t="str">
        <f t="shared" si="18"/>
        <v>LS10;</v>
      </c>
      <c r="BZ555" s="43"/>
    </row>
    <row r="556" spans="1:78" ht="15">
      <c r="A556" s="10" t="s">
        <v>37</v>
      </c>
      <c r="B556" s="28">
        <f>VLOOKUP(A556,Organisations!$A$2:$B$7,2,FALSE)</f>
        <v>2</v>
      </c>
      <c r="C556" s="10" t="s">
        <v>4347</v>
      </c>
      <c r="D556" s="10" t="s">
        <v>4348</v>
      </c>
      <c r="E556" s="28" t="str">
        <f t="shared" si="0"/>
        <v>Pharmacy in the Belle Isle area of Leeds</v>
      </c>
      <c r="F556" s="10" t="s">
        <v>4349</v>
      </c>
      <c r="G556" s="10" t="s">
        <v>68</v>
      </c>
      <c r="H556" s="11"/>
      <c r="K556" s="30" t="s">
        <v>4350</v>
      </c>
      <c r="L556" s="12"/>
      <c r="M556" s="28" t="str">
        <f t="shared" ref="M556:Q556" si="3337">IFERROR(IF(FIND(M$1,$F556)&gt;1,"Age - Children",""),"")</f>
        <v/>
      </c>
      <c r="N556" s="28" t="str">
        <f t="shared" si="3337"/>
        <v/>
      </c>
      <c r="O556" s="28" t="str">
        <f t="shared" si="3337"/>
        <v/>
      </c>
      <c r="P556" s="28" t="str">
        <f t="shared" si="3337"/>
        <v/>
      </c>
      <c r="Q556" s="28" t="str">
        <f t="shared" si="3337"/>
        <v/>
      </c>
      <c r="R556" s="28" t="str">
        <f t="shared" ref="R556:T556" si="3338">IFERROR(IF(FIND(R$1,$F556)&gt;1,"Age - Elderly",""),"")</f>
        <v/>
      </c>
      <c r="S556" s="28" t="str">
        <f t="shared" si="3338"/>
        <v/>
      </c>
      <c r="T556" s="28" t="str">
        <f t="shared" si="3338"/>
        <v/>
      </c>
      <c r="U556" s="28" t="str">
        <f t="shared" si="3"/>
        <v/>
      </c>
      <c r="V556" s="28" t="str">
        <f t="shared" si="4"/>
        <v/>
      </c>
      <c r="X556" s="28" t="str">
        <f t="shared" si="5"/>
        <v/>
      </c>
      <c r="Y556" s="28" t="str">
        <f t="shared" si="6"/>
        <v/>
      </c>
      <c r="Z556" s="28" t="str">
        <f t="shared" si="7"/>
        <v/>
      </c>
      <c r="AB556" s="28" t="str">
        <f t="shared" si="8"/>
        <v/>
      </c>
      <c r="AD556" s="28" t="str">
        <f t="shared" si="9"/>
        <v/>
      </c>
      <c r="AG556" s="28" t="str">
        <f t="shared" ref="AG556:AL556" si="3339">IFERROR(IF(FIND(AG$1,$F556)&gt;1,AG$1,""),"")</f>
        <v/>
      </c>
      <c r="AH556" s="28" t="str">
        <f t="shared" si="3339"/>
        <v/>
      </c>
      <c r="AI556" s="28" t="str">
        <f t="shared" si="3339"/>
        <v/>
      </c>
      <c r="AJ556" s="28" t="str">
        <f t="shared" si="3339"/>
        <v/>
      </c>
      <c r="AK556" s="28" t="str">
        <f t="shared" si="3339"/>
        <v/>
      </c>
      <c r="AL556" s="28" t="str">
        <f t="shared" si="3339"/>
        <v/>
      </c>
      <c r="AM556" s="28" t="str">
        <f t="shared" si="11"/>
        <v/>
      </c>
      <c r="AN556" s="28" t="str">
        <f t="shared" ref="AN556:AQ556" si="3340">IFERROR(IF(FIND(AN$1,$F556)&gt;1,"Status - LGBT",""),"")</f>
        <v/>
      </c>
      <c r="AO556" s="28" t="str">
        <f t="shared" si="3340"/>
        <v/>
      </c>
      <c r="AP556" s="28" t="str">
        <f t="shared" si="3340"/>
        <v/>
      </c>
      <c r="AQ556" s="28" t="str">
        <f t="shared" si="3340"/>
        <v/>
      </c>
      <c r="AR556" s="28" t="str">
        <f t="shared" ref="AR556:AV556" si="3341">IFERROR(IF(FIND(AR$1,$F556)&gt;1,"BME",""),"")</f>
        <v/>
      </c>
      <c r="AS556" s="28" t="str">
        <f t="shared" si="3341"/>
        <v/>
      </c>
      <c r="AT556" s="28" t="str">
        <f t="shared" si="3341"/>
        <v/>
      </c>
      <c r="AU556" s="28" t="str">
        <f t="shared" si="3341"/>
        <v/>
      </c>
      <c r="AV556" s="28" t="str">
        <f t="shared" si="3341"/>
        <v/>
      </c>
      <c r="AW556" s="28" t="str">
        <f t="shared" ref="AW556:BC556" si="3342">IFERROR(IF(FIND(AW$1,$F556)&gt;1,AW$1,""),"")</f>
        <v/>
      </c>
      <c r="AX556" s="28" t="str">
        <f t="shared" si="3342"/>
        <v/>
      </c>
      <c r="AY556" s="28" t="str">
        <f t="shared" si="3342"/>
        <v/>
      </c>
      <c r="AZ556" s="28" t="str">
        <f t="shared" si="3342"/>
        <v/>
      </c>
      <c r="BA556" s="28" t="str">
        <f t="shared" si="3342"/>
        <v/>
      </c>
      <c r="BB556" s="28" t="str">
        <f t="shared" si="3342"/>
        <v/>
      </c>
      <c r="BC556" s="28" t="str">
        <f t="shared" si="3342"/>
        <v/>
      </c>
      <c r="BD556" s="28" t="str">
        <f t="shared" si="15"/>
        <v/>
      </c>
      <c r="BG556" s="2" t="s">
        <v>4351</v>
      </c>
      <c r="BI556" s="2" t="s">
        <v>3878</v>
      </c>
      <c r="BJ556" s="28" t="str">
        <f t="shared" si="16"/>
        <v>Leeds</v>
      </c>
      <c r="BK556" s="28" t="str">
        <f t="shared" si="17"/>
        <v>West Yorkshire</v>
      </c>
      <c r="BM556" s="2" t="s">
        <v>98</v>
      </c>
      <c r="BU556" s="50" t="s">
        <v>19342</v>
      </c>
      <c r="BV556" s="12"/>
      <c r="BW556" s="12"/>
      <c r="BX556" s="12"/>
      <c r="BY556" s="42" t="str">
        <f t="shared" si="18"/>
        <v>BD11;BD4;LS10;LS11;LS12;LS13;LS14;LS15;LS16;LS17;LS18;LS19;LS1;LS20;LS21;LS22;LS23;LS24;LS25;LS26;LS27;LS28;LS29;LS2;LS3;LS4;LS5;LS6;LS7;LS88;LS8;LS99;LS9;WF10;WF3;</v>
      </c>
      <c r="BZ556" s="42"/>
    </row>
    <row r="557" spans="1:78" ht="15">
      <c r="A557" s="16" t="s">
        <v>37</v>
      </c>
      <c r="B557" s="28">
        <f>VLOOKUP(A557,Organisations!$A$2:$B$7,2,FALSE)</f>
        <v>2</v>
      </c>
      <c r="C557" s="23" t="s">
        <v>4353</v>
      </c>
      <c r="D557" s="23" t="s">
        <v>4354</v>
      </c>
      <c r="E557" s="28" t="str">
        <f t="shared" si="0"/>
        <v xml:space="preserve">Welcome to Belle Isle Tenant Management Organisation - we are one of the largest Tenant Management Organisations in the </v>
      </c>
      <c r="F557" s="16" t="s">
        <v>4356</v>
      </c>
      <c r="G557" s="16" t="s">
        <v>68</v>
      </c>
      <c r="H557" s="17"/>
      <c r="K557" s="26" t="s">
        <v>4357</v>
      </c>
      <c r="L557" s="18"/>
      <c r="M557" s="28" t="str">
        <f t="shared" ref="M557:Q557" si="3343">IFERROR(IF(FIND(M$1,$F557)&gt;1,"Age - Children",""),"")</f>
        <v/>
      </c>
      <c r="N557" s="28" t="str">
        <f t="shared" si="3343"/>
        <v/>
      </c>
      <c r="O557" s="28" t="str">
        <f t="shared" si="3343"/>
        <v/>
      </c>
      <c r="P557" s="28" t="str">
        <f t="shared" si="3343"/>
        <v/>
      </c>
      <c r="Q557" s="28" t="str">
        <f t="shared" si="3343"/>
        <v/>
      </c>
      <c r="R557" s="28" t="str">
        <f t="shared" ref="R557:T557" si="3344">IFERROR(IF(FIND(R$1,$F557)&gt;1,"Age - Elderly",""),"")</f>
        <v/>
      </c>
      <c r="S557" s="28" t="str">
        <f t="shared" si="3344"/>
        <v/>
      </c>
      <c r="T557" s="28" t="str">
        <f t="shared" si="3344"/>
        <v/>
      </c>
      <c r="U557" s="28" t="str">
        <f t="shared" si="3"/>
        <v/>
      </c>
      <c r="V557" s="28" t="str">
        <f t="shared" si="4"/>
        <v/>
      </c>
      <c r="X557" s="28" t="str">
        <f t="shared" si="5"/>
        <v/>
      </c>
      <c r="Y557" s="28" t="str">
        <f t="shared" si="6"/>
        <v/>
      </c>
      <c r="Z557" s="28" t="str">
        <f t="shared" si="7"/>
        <v>Gender - Male</v>
      </c>
      <c r="AB557" s="28" t="str">
        <f t="shared" si="8"/>
        <v>Gender - Male</v>
      </c>
      <c r="AD557" s="28" t="str">
        <f t="shared" si="9"/>
        <v>Gender - Male;Gender - Male;</v>
      </c>
      <c r="AG557" s="28" t="str">
        <f t="shared" ref="AG557:AL557" si="3345">IFERROR(IF(FIND(AG$1,$F557)&gt;1,AG$1,""),"")</f>
        <v/>
      </c>
      <c r="AH557" s="28" t="str">
        <f t="shared" si="3345"/>
        <v/>
      </c>
      <c r="AI557" s="28" t="str">
        <f t="shared" si="3345"/>
        <v/>
      </c>
      <c r="AJ557" s="28" t="str">
        <f t="shared" si="3345"/>
        <v/>
      </c>
      <c r="AK557" s="28" t="str">
        <f t="shared" si="3345"/>
        <v/>
      </c>
      <c r="AL557" s="28" t="str">
        <f t="shared" si="3345"/>
        <v/>
      </c>
      <c r="AM557" s="28" t="str">
        <f t="shared" si="11"/>
        <v/>
      </c>
      <c r="AN557" s="28" t="str">
        <f t="shared" ref="AN557:AQ557" si="3346">IFERROR(IF(FIND(AN$1,$F557)&gt;1,"Status - LGBT",""),"")</f>
        <v/>
      </c>
      <c r="AO557" s="28" t="str">
        <f t="shared" si="3346"/>
        <v/>
      </c>
      <c r="AP557" s="28" t="str">
        <f t="shared" si="3346"/>
        <v/>
      </c>
      <c r="AQ557" s="28" t="str">
        <f t="shared" si="3346"/>
        <v/>
      </c>
      <c r="AR557" s="28" t="str">
        <f t="shared" ref="AR557:AV557" si="3347">IFERROR(IF(FIND(AR$1,$F557)&gt;1,"BME",""),"")</f>
        <v/>
      </c>
      <c r="AS557" s="28" t="str">
        <f t="shared" si="3347"/>
        <v/>
      </c>
      <c r="AT557" s="28" t="str">
        <f t="shared" si="3347"/>
        <v/>
      </c>
      <c r="AU557" s="28" t="str">
        <f t="shared" si="3347"/>
        <v/>
      </c>
      <c r="AV557" s="28" t="str">
        <f t="shared" si="3347"/>
        <v/>
      </c>
      <c r="AW557" s="28" t="str">
        <f t="shared" ref="AW557:BC557" si="3348">IFERROR(IF(FIND(AW$1,$F557)&gt;1,AW$1,""),"")</f>
        <v/>
      </c>
      <c r="AX557" s="28" t="str">
        <f t="shared" si="3348"/>
        <v/>
      </c>
      <c r="AY557" s="28" t="str">
        <f t="shared" si="3348"/>
        <v/>
      </c>
      <c r="AZ557" s="28" t="str">
        <f t="shared" si="3348"/>
        <v/>
      </c>
      <c r="BA557" s="28" t="str">
        <f t="shared" si="3348"/>
        <v/>
      </c>
      <c r="BB557" s="28" t="str">
        <f t="shared" si="3348"/>
        <v/>
      </c>
      <c r="BC557" s="28" t="str">
        <f t="shared" si="3348"/>
        <v/>
      </c>
      <c r="BD557" s="28" t="str">
        <f t="shared" si="15"/>
        <v/>
      </c>
      <c r="BG557" s="2" t="s">
        <v>4358</v>
      </c>
      <c r="BI557" s="2" t="s">
        <v>3885</v>
      </c>
      <c r="BJ557" s="28" t="str">
        <f t="shared" si="16"/>
        <v>Leeds</v>
      </c>
      <c r="BK557" s="28" t="str">
        <f t="shared" si="17"/>
        <v>West Yorkshire</v>
      </c>
      <c r="BM557" s="2" t="s">
        <v>98</v>
      </c>
      <c r="BU557" s="18"/>
      <c r="BV557" s="47" t="s">
        <v>573</v>
      </c>
      <c r="BW557" s="18"/>
      <c r="BX557" s="18"/>
      <c r="BY557" s="42" t="str">
        <f t="shared" si="18"/>
        <v>Gender - Male;Gender - Male;;LS10</v>
      </c>
      <c r="BZ557" s="43"/>
    </row>
    <row r="558" spans="1:78" ht="15">
      <c r="A558" s="10" t="s">
        <v>37</v>
      </c>
      <c r="B558" s="28">
        <f>VLOOKUP(A558,Organisations!$A$2:$B$7,2,FALSE)</f>
        <v>2</v>
      </c>
      <c r="C558" s="10" t="s">
        <v>4360</v>
      </c>
      <c r="D558" s="10" t="s">
        <v>4361</v>
      </c>
      <c r="E558" s="28" t="str">
        <f t="shared" si="0"/>
        <v>Providing white goods repair, installations and sales of new and reconditioned appliances across the city of Leeds. Regi</v>
      </c>
      <c r="F558" s="10" t="s">
        <v>4363</v>
      </c>
      <c r="G558" s="10" t="s">
        <v>68</v>
      </c>
      <c r="H558" s="11"/>
      <c r="K558" s="30" t="s">
        <v>4364</v>
      </c>
      <c r="L558" s="10" t="s">
        <v>4365</v>
      </c>
      <c r="M558" s="28" t="str">
        <f t="shared" ref="M558:Q558" si="3349">IFERROR(IF(FIND(M$1,$F558)&gt;1,"Age - Children",""),"")</f>
        <v/>
      </c>
      <c r="N558" s="28" t="str">
        <f t="shared" si="3349"/>
        <v/>
      </c>
      <c r="O558" s="28" t="str">
        <f t="shared" si="3349"/>
        <v/>
      </c>
      <c r="P558" s="28" t="str">
        <f t="shared" si="3349"/>
        <v/>
      </c>
      <c r="Q558" s="28" t="str">
        <f t="shared" si="3349"/>
        <v/>
      </c>
      <c r="R558" s="28" t="str">
        <f t="shared" ref="R558:T558" si="3350">IFERROR(IF(FIND(R$1,$F558)&gt;1,"Age - Elderly",""),"")</f>
        <v/>
      </c>
      <c r="S558" s="28" t="str">
        <f t="shared" si="3350"/>
        <v/>
      </c>
      <c r="T558" s="28" t="str">
        <f t="shared" si="3350"/>
        <v/>
      </c>
      <c r="U558" s="28" t="str">
        <f t="shared" si="3"/>
        <v/>
      </c>
      <c r="V558" s="28" t="str">
        <f t="shared" si="4"/>
        <v/>
      </c>
      <c r="X558" s="28" t="str">
        <f t="shared" si="5"/>
        <v/>
      </c>
      <c r="Y558" s="28" t="str">
        <f t="shared" si="6"/>
        <v/>
      </c>
      <c r="Z558" s="28" t="str">
        <f t="shared" si="7"/>
        <v/>
      </c>
      <c r="AB558" s="28" t="str">
        <f t="shared" si="8"/>
        <v/>
      </c>
      <c r="AD558" s="28" t="str">
        <f t="shared" si="9"/>
        <v/>
      </c>
      <c r="AG558" s="28" t="str">
        <f t="shared" ref="AG558:AL558" si="3351">IFERROR(IF(FIND(AG$1,$F558)&gt;1,AG$1,""),"")</f>
        <v/>
      </c>
      <c r="AH558" s="28" t="str">
        <f t="shared" si="3351"/>
        <v/>
      </c>
      <c r="AI558" s="28" t="str">
        <f t="shared" si="3351"/>
        <v/>
      </c>
      <c r="AJ558" s="28" t="str">
        <f t="shared" si="3351"/>
        <v/>
      </c>
      <c r="AK558" s="28" t="str">
        <f t="shared" si="3351"/>
        <v/>
      </c>
      <c r="AL558" s="28" t="str">
        <f t="shared" si="3351"/>
        <v/>
      </c>
      <c r="AM558" s="28" t="str">
        <f t="shared" si="11"/>
        <v/>
      </c>
      <c r="AN558" s="28" t="str">
        <f t="shared" ref="AN558:AQ558" si="3352">IFERROR(IF(FIND(AN$1,$F558)&gt;1,"Status - LGBT",""),"")</f>
        <v/>
      </c>
      <c r="AO558" s="28" t="str">
        <f t="shared" si="3352"/>
        <v/>
      </c>
      <c r="AP558" s="28" t="str">
        <f t="shared" si="3352"/>
        <v/>
      </c>
      <c r="AQ558" s="28" t="str">
        <f t="shared" si="3352"/>
        <v/>
      </c>
      <c r="AR558" s="28" t="str">
        <f t="shared" ref="AR558:AV558" si="3353">IFERROR(IF(FIND(AR$1,$F558)&gt;1,"BME",""),"")</f>
        <v/>
      </c>
      <c r="AS558" s="28" t="str">
        <f t="shared" si="3353"/>
        <v/>
      </c>
      <c r="AT558" s="28" t="str">
        <f t="shared" si="3353"/>
        <v/>
      </c>
      <c r="AU558" s="28" t="str">
        <f t="shared" si="3353"/>
        <v/>
      </c>
      <c r="AV558" s="28" t="str">
        <f t="shared" si="3353"/>
        <v/>
      </c>
      <c r="AW558" s="28" t="str">
        <f t="shared" ref="AW558:BC558" si="3354">IFERROR(IF(FIND(AW$1,$F558)&gt;1,AW$1,""),"")</f>
        <v/>
      </c>
      <c r="AX558" s="28" t="str">
        <f t="shared" si="3354"/>
        <v/>
      </c>
      <c r="AY558" s="28" t="str">
        <f t="shared" si="3354"/>
        <v/>
      </c>
      <c r="AZ558" s="28" t="str">
        <f t="shared" si="3354"/>
        <v/>
      </c>
      <c r="BA558" s="28" t="str">
        <f t="shared" si="3354"/>
        <v/>
      </c>
      <c r="BB558" s="28" t="str">
        <f t="shared" si="3354"/>
        <v/>
      </c>
      <c r="BC558" s="28" t="str">
        <f t="shared" si="3354"/>
        <v/>
      </c>
      <c r="BD558" s="28" t="str">
        <f t="shared" si="15"/>
        <v/>
      </c>
      <c r="BG558" s="2" t="s">
        <v>4366</v>
      </c>
      <c r="BI558" s="2" t="s">
        <v>3894</v>
      </c>
      <c r="BJ558" s="28" t="str">
        <f t="shared" si="16"/>
        <v>Leeds</v>
      </c>
      <c r="BK558" s="28" t="str">
        <f t="shared" si="17"/>
        <v>West Yorkshire</v>
      </c>
      <c r="BM558" s="2" t="s">
        <v>98</v>
      </c>
      <c r="BU558" s="50" t="s">
        <v>19342</v>
      </c>
      <c r="BV558" s="12"/>
      <c r="BW558" s="12"/>
      <c r="BX558" s="12"/>
      <c r="BY558" s="42" t="str">
        <f t="shared" si="18"/>
        <v>BD11;BD4;LS10;LS11;LS12;LS13;LS14;LS15;LS16;LS17;LS18;LS19;LS1;LS20;LS21;LS22;LS23;LS24;LS25;LS26;LS27;LS28;LS29;LS2;LS3;LS4;LS5;LS6;LS7;LS88;LS8;LS99;LS9;WF10;WF3;</v>
      </c>
      <c r="BZ558" s="42"/>
    </row>
    <row r="559" spans="1:78" ht="15">
      <c r="A559" s="16" t="s">
        <v>37</v>
      </c>
      <c r="B559" s="28">
        <f>VLOOKUP(A559,Organisations!$A$2:$B$7,2,FALSE)</f>
        <v>2</v>
      </c>
      <c r="C559" s="16" t="s">
        <v>4368</v>
      </c>
      <c r="D559" s="16" t="s">
        <v>4369</v>
      </c>
      <c r="E559" s="28" t="str">
        <f t="shared" si="0"/>
        <v>Pharmacy in the Whitkirk area of Leeds 8.45-6.00/ Mon-Fri</v>
      </c>
      <c r="F559" s="16" t="s">
        <v>4370</v>
      </c>
      <c r="G559" s="16" t="s">
        <v>68</v>
      </c>
      <c r="H559" s="17"/>
      <c r="K559" s="26" t="s">
        <v>4371</v>
      </c>
      <c r="L559" s="18"/>
      <c r="M559" s="28" t="str">
        <f t="shared" ref="M559:Q559" si="3355">IFERROR(IF(FIND(M$1,$F559)&gt;1,"Age - Children",""),"")</f>
        <v/>
      </c>
      <c r="N559" s="28" t="str">
        <f t="shared" si="3355"/>
        <v/>
      </c>
      <c r="O559" s="28" t="str">
        <f t="shared" si="3355"/>
        <v/>
      </c>
      <c r="P559" s="28" t="str">
        <f t="shared" si="3355"/>
        <v/>
      </c>
      <c r="Q559" s="28" t="str">
        <f t="shared" si="3355"/>
        <v/>
      </c>
      <c r="R559" s="28" t="str">
        <f t="shared" ref="R559:T559" si="3356">IFERROR(IF(FIND(R$1,$F559)&gt;1,"Age - Elderly",""),"")</f>
        <v/>
      </c>
      <c r="S559" s="28" t="str">
        <f t="shared" si="3356"/>
        <v/>
      </c>
      <c r="T559" s="28" t="str">
        <f t="shared" si="3356"/>
        <v/>
      </c>
      <c r="U559" s="28" t="str">
        <f t="shared" si="3"/>
        <v/>
      </c>
      <c r="V559" s="28" t="str">
        <f t="shared" si="4"/>
        <v/>
      </c>
      <c r="X559" s="28" t="str">
        <f t="shared" si="5"/>
        <v/>
      </c>
      <c r="Y559" s="28" t="str">
        <f t="shared" si="6"/>
        <v/>
      </c>
      <c r="Z559" s="28" t="str">
        <f t="shared" si="7"/>
        <v/>
      </c>
      <c r="AB559" s="28" t="str">
        <f t="shared" si="8"/>
        <v/>
      </c>
      <c r="AD559" s="28" t="str">
        <f t="shared" si="9"/>
        <v/>
      </c>
      <c r="AG559" s="28" t="str">
        <f t="shared" ref="AG559:AL559" si="3357">IFERROR(IF(FIND(AG$1,$F559)&gt;1,AG$1,""),"")</f>
        <v/>
      </c>
      <c r="AH559" s="28" t="str">
        <f t="shared" si="3357"/>
        <v/>
      </c>
      <c r="AI559" s="28" t="str">
        <f t="shared" si="3357"/>
        <v/>
      </c>
      <c r="AJ559" s="28" t="str">
        <f t="shared" si="3357"/>
        <v/>
      </c>
      <c r="AK559" s="28" t="str">
        <f t="shared" si="3357"/>
        <v/>
      </c>
      <c r="AL559" s="28" t="str">
        <f t="shared" si="3357"/>
        <v/>
      </c>
      <c r="AM559" s="28" t="str">
        <f t="shared" si="11"/>
        <v/>
      </c>
      <c r="AN559" s="28" t="str">
        <f t="shared" ref="AN559:AQ559" si="3358">IFERROR(IF(FIND(AN$1,$F559)&gt;1,"Status - LGBT",""),"")</f>
        <v/>
      </c>
      <c r="AO559" s="28" t="str">
        <f t="shared" si="3358"/>
        <v/>
      </c>
      <c r="AP559" s="28" t="str">
        <f t="shared" si="3358"/>
        <v/>
      </c>
      <c r="AQ559" s="28" t="str">
        <f t="shared" si="3358"/>
        <v/>
      </c>
      <c r="AR559" s="28" t="str">
        <f t="shared" ref="AR559:AV559" si="3359">IFERROR(IF(FIND(AR$1,$F559)&gt;1,"BME",""),"")</f>
        <v/>
      </c>
      <c r="AS559" s="28" t="str">
        <f t="shared" si="3359"/>
        <v/>
      </c>
      <c r="AT559" s="28" t="str">
        <f t="shared" si="3359"/>
        <v/>
      </c>
      <c r="AU559" s="28" t="str">
        <f t="shared" si="3359"/>
        <v/>
      </c>
      <c r="AV559" s="28" t="str">
        <f t="shared" si="3359"/>
        <v/>
      </c>
      <c r="AW559" s="28" t="str">
        <f t="shared" ref="AW559:BC559" si="3360">IFERROR(IF(FIND(AW$1,$F559)&gt;1,AW$1,""),"")</f>
        <v/>
      </c>
      <c r="AX559" s="28" t="str">
        <f t="shared" si="3360"/>
        <v/>
      </c>
      <c r="AY559" s="28" t="str">
        <f t="shared" si="3360"/>
        <v/>
      </c>
      <c r="AZ559" s="28" t="str">
        <f t="shared" si="3360"/>
        <v/>
      </c>
      <c r="BA559" s="28" t="str">
        <f t="shared" si="3360"/>
        <v/>
      </c>
      <c r="BB559" s="28" t="str">
        <f t="shared" si="3360"/>
        <v/>
      </c>
      <c r="BC559" s="28" t="str">
        <f t="shared" si="3360"/>
        <v/>
      </c>
      <c r="BD559" s="28" t="str">
        <f t="shared" si="15"/>
        <v/>
      </c>
      <c r="BG559" s="2" t="s">
        <v>4372</v>
      </c>
      <c r="BI559" s="2" t="s">
        <v>3901</v>
      </c>
      <c r="BJ559" s="28" t="str">
        <f t="shared" si="16"/>
        <v>Leeds</v>
      </c>
      <c r="BK559" s="28" t="str">
        <f t="shared" si="17"/>
        <v>West Yorkshire</v>
      </c>
      <c r="BM559" s="2" t="s">
        <v>98</v>
      </c>
      <c r="BU559" s="47" t="s">
        <v>19342</v>
      </c>
      <c r="BV559" s="18"/>
      <c r="BW559" s="18"/>
      <c r="BX559" s="18"/>
      <c r="BY559" s="42" t="str">
        <f t="shared" si="18"/>
        <v>BD11;BD4;LS10;LS11;LS12;LS13;LS14;LS15;LS16;LS17;LS18;LS19;LS1;LS20;LS21;LS22;LS23;LS24;LS25;LS26;LS27;LS28;LS29;LS2;LS3;LS4;LS5;LS6;LS7;LS88;LS8;LS99;LS9;WF10;WF3;</v>
      </c>
      <c r="BZ559" s="43"/>
    </row>
    <row r="560" spans="1:78" ht="15">
      <c r="A560" s="10" t="s">
        <v>37</v>
      </c>
      <c r="B560" s="28">
        <f>VLOOKUP(A560,Organisations!$A$2:$B$7,2,FALSE)</f>
        <v>2</v>
      </c>
      <c r="C560" s="10" t="s">
        <v>4375</v>
      </c>
      <c r="D560" s="10" t="s">
        <v>4375</v>
      </c>
      <c r="E560" s="28" t="str">
        <f t="shared" si="0"/>
        <v/>
      </c>
      <c r="F560" s="10"/>
      <c r="G560" s="10" t="s">
        <v>68</v>
      </c>
      <c r="H560" s="11"/>
      <c r="K560" s="30" t="s">
        <v>4376</v>
      </c>
      <c r="L560" s="10" t="s">
        <v>4377</v>
      </c>
      <c r="M560" s="28" t="str">
        <f t="shared" ref="M560:Q560" si="3361">IFERROR(IF(FIND(M$1,$F560)&gt;1,"Age - Children",""),"")</f>
        <v/>
      </c>
      <c r="N560" s="28" t="str">
        <f t="shared" si="3361"/>
        <v/>
      </c>
      <c r="O560" s="28" t="str">
        <f t="shared" si="3361"/>
        <v/>
      </c>
      <c r="P560" s="28" t="str">
        <f t="shared" si="3361"/>
        <v/>
      </c>
      <c r="Q560" s="28" t="str">
        <f t="shared" si="3361"/>
        <v/>
      </c>
      <c r="R560" s="28" t="str">
        <f t="shared" ref="R560:T560" si="3362">IFERROR(IF(FIND(R$1,$F560)&gt;1,"Age - Elderly",""),"")</f>
        <v/>
      </c>
      <c r="S560" s="28" t="str">
        <f t="shared" si="3362"/>
        <v/>
      </c>
      <c r="T560" s="28" t="str">
        <f t="shared" si="3362"/>
        <v/>
      </c>
      <c r="U560" s="28" t="str">
        <f t="shared" si="3"/>
        <v/>
      </c>
      <c r="V560" s="28" t="str">
        <f t="shared" si="4"/>
        <v/>
      </c>
      <c r="X560" s="28" t="str">
        <f t="shared" si="5"/>
        <v/>
      </c>
      <c r="Y560" s="28" t="str">
        <f t="shared" si="6"/>
        <v/>
      </c>
      <c r="Z560" s="28" t="str">
        <f t="shared" si="7"/>
        <v/>
      </c>
      <c r="AB560" s="28" t="str">
        <f t="shared" si="8"/>
        <v/>
      </c>
      <c r="AD560" s="28" t="str">
        <f t="shared" si="9"/>
        <v/>
      </c>
      <c r="AG560" s="28" t="str">
        <f t="shared" ref="AG560:AL560" si="3363">IFERROR(IF(FIND(AG$1,$F560)&gt;1,AG$1,""),"")</f>
        <v/>
      </c>
      <c r="AH560" s="28" t="str">
        <f t="shared" si="3363"/>
        <v/>
      </c>
      <c r="AI560" s="28" t="str">
        <f t="shared" si="3363"/>
        <v/>
      </c>
      <c r="AJ560" s="28" t="str">
        <f t="shared" si="3363"/>
        <v/>
      </c>
      <c r="AK560" s="28" t="str">
        <f t="shared" si="3363"/>
        <v/>
      </c>
      <c r="AL560" s="28" t="str">
        <f t="shared" si="3363"/>
        <v/>
      </c>
      <c r="AM560" s="28" t="str">
        <f t="shared" si="11"/>
        <v/>
      </c>
      <c r="AN560" s="28" t="str">
        <f t="shared" ref="AN560:AQ560" si="3364">IFERROR(IF(FIND(AN$1,$F560)&gt;1,"Status - LGBT",""),"")</f>
        <v/>
      </c>
      <c r="AO560" s="28" t="str">
        <f t="shared" si="3364"/>
        <v/>
      </c>
      <c r="AP560" s="28" t="str">
        <f t="shared" si="3364"/>
        <v/>
      </c>
      <c r="AQ560" s="28" t="str">
        <f t="shared" si="3364"/>
        <v/>
      </c>
      <c r="AR560" s="28" t="str">
        <f t="shared" ref="AR560:AV560" si="3365">IFERROR(IF(FIND(AR$1,$F560)&gt;1,"BME",""),"")</f>
        <v/>
      </c>
      <c r="AS560" s="28" t="str">
        <f t="shared" si="3365"/>
        <v/>
      </c>
      <c r="AT560" s="28" t="str">
        <f t="shared" si="3365"/>
        <v/>
      </c>
      <c r="AU560" s="28" t="str">
        <f t="shared" si="3365"/>
        <v/>
      </c>
      <c r="AV560" s="28" t="str">
        <f t="shared" si="3365"/>
        <v/>
      </c>
      <c r="AW560" s="28" t="str">
        <f t="shared" ref="AW560:BC560" si="3366">IFERROR(IF(FIND(AW$1,$F560)&gt;1,AW$1,""),"")</f>
        <v/>
      </c>
      <c r="AX560" s="28" t="str">
        <f t="shared" si="3366"/>
        <v/>
      </c>
      <c r="AY560" s="28" t="str">
        <f t="shared" si="3366"/>
        <v/>
      </c>
      <c r="AZ560" s="28" t="str">
        <f t="shared" si="3366"/>
        <v/>
      </c>
      <c r="BA560" s="28" t="str">
        <f t="shared" si="3366"/>
        <v/>
      </c>
      <c r="BB560" s="28" t="str">
        <f t="shared" si="3366"/>
        <v/>
      </c>
      <c r="BC560" s="28" t="str">
        <f t="shared" si="3366"/>
        <v/>
      </c>
      <c r="BD560" s="28" t="str">
        <f t="shared" si="15"/>
        <v/>
      </c>
      <c r="BG560" s="2" t="s">
        <v>4378</v>
      </c>
      <c r="BI560" s="2" t="s">
        <v>3673</v>
      </c>
      <c r="BJ560" s="28" t="str">
        <f t="shared" si="16"/>
        <v>Leeds</v>
      </c>
      <c r="BK560" s="28" t="str">
        <f t="shared" si="17"/>
        <v>West Yorkshire</v>
      </c>
      <c r="BM560" s="2" t="s">
        <v>98</v>
      </c>
      <c r="BU560" s="50" t="s">
        <v>593</v>
      </c>
      <c r="BV560" s="12"/>
      <c r="BW560" s="12"/>
      <c r="BX560" s="12"/>
      <c r="BY560" s="42" t="str">
        <f t="shared" si="18"/>
        <v>LS22;</v>
      </c>
      <c r="BZ560" s="42"/>
    </row>
    <row r="561" spans="1:78" ht="15">
      <c r="A561" s="16" t="s">
        <v>37</v>
      </c>
      <c r="B561" s="28">
        <f>VLOOKUP(A561,Organisations!$A$2:$B$7,2,FALSE)</f>
        <v>2</v>
      </c>
      <c r="C561" s="16" t="s">
        <v>4380</v>
      </c>
      <c r="D561" s="16" t="s">
        <v>4381</v>
      </c>
      <c r="E561" s="28" t="str">
        <f t="shared" si="0"/>
        <v>Offers an up to date check on a range of benefits. Housing/Council Tax Benefits.</v>
      </c>
      <c r="F561" s="16" t="s">
        <v>4382</v>
      </c>
      <c r="G561" s="16" t="s">
        <v>68</v>
      </c>
      <c r="H561" s="17"/>
      <c r="K561" s="51"/>
      <c r="L561" s="18"/>
      <c r="M561" s="28" t="str">
        <f t="shared" ref="M561:Q561" si="3367">IFERROR(IF(FIND(M$1,$F561)&gt;1,"Age - Children",""),"")</f>
        <v/>
      </c>
      <c r="N561" s="28" t="str">
        <f t="shared" si="3367"/>
        <v/>
      </c>
      <c r="O561" s="28" t="str">
        <f t="shared" si="3367"/>
        <v/>
      </c>
      <c r="P561" s="28" t="str">
        <f t="shared" si="3367"/>
        <v/>
      </c>
      <c r="Q561" s="28" t="str">
        <f t="shared" si="3367"/>
        <v/>
      </c>
      <c r="R561" s="28" t="str">
        <f t="shared" ref="R561:T561" si="3368">IFERROR(IF(FIND(R$1,$F561)&gt;1,"Age - Elderly",""),"")</f>
        <v/>
      </c>
      <c r="S561" s="28" t="str">
        <f t="shared" si="3368"/>
        <v/>
      </c>
      <c r="T561" s="28" t="str">
        <f t="shared" si="3368"/>
        <v/>
      </c>
      <c r="U561" s="28" t="str">
        <f t="shared" si="3"/>
        <v/>
      </c>
      <c r="V561" s="28" t="str">
        <f t="shared" si="4"/>
        <v/>
      </c>
      <c r="X561" s="28" t="str">
        <f t="shared" si="5"/>
        <v/>
      </c>
      <c r="Y561" s="28" t="str">
        <f t="shared" si="6"/>
        <v/>
      </c>
      <c r="Z561" s="28" t="str">
        <f t="shared" si="7"/>
        <v/>
      </c>
      <c r="AB561" s="28" t="str">
        <f t="shared" si="8"/>
        <v/>
      </c>
      <c r="AD561" s="28" t="str">
        <f t="shared" si="9"/>
        <v/>
      </c>
      <c r="AG561" s="28" t="str">
        <f t="shared" ref="AG561:AL561" si="3369">IFERROR(IF(FIND(AG$1,$F561)&gt;1,AG$1,""),"")</f>
        <v/>
      </c>
      <c r="AH561" s="28" t="str">
        <f t="shared" si="3369"/>
        <v/>
      </c>
      <c r="AI561" s="28" t="str">
        <f t="shared" si="3369"/>
        <v/>
      </c>
      <c r="AJ561" s="28" t="str">
        <f t="shared" si="3369"/>
        <v/>
      </c>
      <c r="AK561" s="28" t="str">
        <f t="shared" si="3369"/>
        <v/>
      </c>
      <c r="AL561" s="28" t="str">
        <f t="shared" si="3369"/>
        <v/>
      </c>
      <c r="AM561" s="28" t="str">
        <f t="shared" si="11"/>
        <v/>
      </c>
      <c r="AN561" s="28" t="str">
        <f t="shared" ref="AN561:AQ561" si="3370">IFERROR(IF(FIND(AN$1,$F561)&gt;1,"Status - LGBT",""),"")</f>
        <v/>
      </c>
      <c r="AO561" s="28" t="str">
        <f t="shared" si="3370"/>
        <v/>
      </c>
      <c r="AP561" s="28" t="str">
        <f t="shared" si="3370"/>
        <v/>
      </c>
      <c r="AQ561" s="28" t="str">
        <f t="shared" si="3370"/>
        <v/>
      </c>
      <c r="AR561" s="28" t="str">
        <f t="shared" ref="AR561:AV561" si="3371">IFERROR(IF(FIND(AR$1,$F561)&gt;1,"BME",""),"")</f>
        <v/>
      </c>
      <c r="AS561" s="28" t="str">
        <f t="shared" si="3371"/>
        <v/>
      </c>
      <c r="AT561" s="28" t="str">
        <f t="shared" si="3371"/>
        <v/>
      </c>
      <c r="AU561" s="28" t="str">
        <f t="shared" si="3371"/>
        <v/>
      </c>
      <c r="AV561" s="28" t="str">
        <f t="shared" si="3371"/>
        <v/>
      </c>
      <c r="AW561" s="28" t="str">
        <f t="shared" ref="AW561:BC561" si="3372">IFERROR(IF(FIND(AW$1,$F561)&gt;1,AW$1,""),"")</f>
        <v/>
      </c>
      <c r="AX561" s="28" t="str">
        <f t="shared" si="3372"/>
        <v/>
      </c>
      <c r="AY561" s="28" t="str">
        <f t="shared" si="3372"/>
        <v/>
      </c>
      <c r="AZ561" s="28" t="str">
        <f t="shared" si="3372"/>
        <v/>
      </c>
      <c r="BA561" s="28" t="str">
        <f t="shared" si="3372"/>
        <v/>
      </c>
      <c r="BB561" s="28" t="str">
        <f t="shared" si="3372"/>
        <v/>
      </c>
      <c r="BC561" s="28" t="str">
        <f t="shared" si="3372"/>
        <v/>
      </c>
      <c r="BD561" s="28" t="str">
        <f t="shared" si="15"/>
        <v/>
      </c>
      <c r="BJ561" s="28" t="str">
        <f t="shared" si="16"/>
        <v/>
      </c>
      <c r="BK561" s="28" t="str">
        <f t="shared" si="17"/>
        <v/>
      </c>
      <c r="BM561" s="2" t="s">
        <v>98</v>
      </c>
      <c r="BU561" s="18"/>
      <c r="BV561" s="18"/>
      <c r="BW561" s="18"/>
      <c r="BX561" s="18"/>
      <c r="BY561" s="42" t="str">
        <f t="shared" si="18"/>
        <v/>
      </c>
      <c r="BZ561" s="43"/>
    </row>
    <row r="562" spans="1:78" ht="15">
      <c r="A562" s="10" t="s">
        <v>37</v>
      </c>
      <c r="B562" s="28">
        <f>VLOOKUP(A562,Organisations!$A$2:$B$7,2,FALSE)</f>
        <v>2</v>
      </c>
      <c r="C562" s="10" t="s">
        <v>4386</v>
      </c>
      <c r="D562" s="10" t="s">
        <v>4387</v>
      </c>
      <c r="E562" s="28" t="str">
        <f t="shared" si="0"/>
        <v>This session takes place on the fourth Wednesday of every month and supports those who have been recently bereaved.The g</v>
      </c>
      <c r="F562" s="10" t="s">
        <v>4389</v>
      </c>
      <c r="G562" s="10" t="s">
        <v>68</v>
      </c>
      <c r="H562" s="53"/>
      <c r="K562" s="30" t="s">
        <v>1293</v>
      </c>
      <c r="L562" s="10" t="s">
        <v>4390</v>
      </c>
      <c r="M562" s="28" t="str">
        <f t="shared" ref="M562:Q562" si="3373">IFERROR(IF(FIND(M$1,$F562)&gt;1,"Age - Children",""),"")</f>
        <v/>
      </c>
      <c r="N562" s="28" t="str">
        <f t="shared" si="3373"/>
        <v/>
      </c>
      <c r="O562" s="28" t="str">
        <f t="shared" si="3373"/>
        <v/>
      </c>
      <c r="P562" s="28" t="str">
        <f t="shared" si="3373"/>
        <v/>
      </c>
      <c r="Q562" s="28" t="str">
        <f t="shared" si="3373"/>
        <v/>
      </c>
      <c r="R562" s="28" t="str">
        <f t="shared" ref="R562:T562" si="3374">IFERROR(IF(FIND(R$1,$F562)&gt;1,"Age - Elderly",""),"")</f>
        <v/>
      </c>
      <c r="S562" s="28" t="str">
        <f t="shared" si="3374"/>
        <v/>
      </c>
      <c r="T562" s="28" t="str">
        <f t="shared" si="3374"/>
        <v/>
      </c>
      <c r="U562" s="28" t="str">
        <f t="shared" si="3"/>
        <v/>
      </c>
      <c r="V562" s="28" t="str">
        <f t="shared" si="4"/>
        <v/>
      </c>
      <c r="X562" s="28" t="str">
        <f t="shared" si="5"/>
        <v/>
      </c>
      <c r="Y562" s="28" t="str">
        <f t="shared" si="6"/>
        <v/>
      </c>
      <c r="Z562" s="28" t="str">
        <f t="shared" si="7"/>
        <v/>
      </c>
      <c r="AB562" s="28" t="str">
        <f t="shared" si="8"/>
        <v/>
      </c>
      <c r="AD562" s="28" t="str">
        <f t="shared" si="9"/>
        <v/>
      </c>
      <c r="AG562" s="28" t="str">
        <f t="shared" ref="AG562:AL562" si="3375">IFERROR(IF(FIND(AG$1,$F562)&gt;1,AG$1,""),"")</f>
        <v/>
      </c>
      <c r="AH562" s="28" t="str">
        <f t="shared" si="3375"/>
        <v/>
      </c>
      <c r="AI562" s="28" t="str">
        <f t="shared" si="3375"/>
        <v/>
      </c>
      <c r="AJ562" s="28" t="str">
        <f t="shared" si="3375"/>
        <v/>
      </c>
      <c r="AK562" s="28" t="str">
        <f t="shared" si="3375"/>
        <v/>
      </c>
      <c r="AL562" s="28" t="str">
        <f t="shared" si="3375"/>
        <v/>
      </c>
      <c r="AM562" s="28" t="str">
        <f t="shared" si="11"/>
        <v/>
      </c>
      <c r="AN562" s="28" t="str">
        <f t="shared" ref="AN562:AQ562" si="3376">IFERROR(IF(FIND(AN$1,$F562)&gt;1,"Status - LGBT",""),"")</f>
        <v/>
      </c>
      <c r="AO562" s="28" t="str">
        <f t="shared" si="3376"/>
        <v/>
      </c>
      <c r="AP562" s="28" t="str">
        <f t="shared" si="3376"/>
        <v/>
      </c>
      <c r="AQ562" s="28" t="str">
        <f t="shared" si="3376"/>
        <v/>
      </c>
      <c r="AR562" s="28" t="str">
        <f t="shared" ref="AR562:AV562" si="3377">IFERROR(IF(FIND(AR$1,$F562)&gt;1,"BME",""),"")</f>
        <v/>
      </c>
      <c r="AS562" s="28" t="str">
        <f t="shared" si="3377"/>
        <v/>
      </c>
      <c r="AT562" s="28" t="str">
        <f t="shared" si="3377"/>
        <v/>
      </c>
      <c r="AU562" s="28" t="str">
        <f t="shared" si="3377"/>
        <v/>
      </c>
      <c r="AV562" s="28" t="str">
        <f t="shared" si="3377"/>
        <v/>
      </c>
      <c r="AW562" s="28" t="str">
        <f t="shared" ref="AW562:BC562" si="3378">IFERROR(IF(FIND(AW$1,$F562)&gt;1,AW$1,""),"")</f>
        <v/>
      </c>
      <c r="AX562" s="28" t="str">
        <f t="shared" si="3378"/>
        <v/>
      </c>
      <c r="AY562" s="28" t="str">
        <f t="shared" si="3378"/>
        <v/>
      </c>
      <c r="AZ562" s="28" t="str">
        <f t="shared" si="3378"/>
        <v/>
      </c>
      <c r="BA562" s="28" t="str">
        <f t="shared" si="3378"/>
        <v/>
      </c>
      <c r="BB562" s="28" t="str">
        <f t="shared" si="3378"/>
        <v/>
      </c>
      <c r="BC562" s="28" t="str">
        <f t="shared" si="3378"/>
        <v/>
      </c>
      <c r="BD562" s="28" t="str">
        <f t="shared" si="15"/>
        <v/>
      </c>
      <c r="BG562" s="2" t="s">
        <v>4391</v>
      </c>
      <c r="BI562" s="2" t="s">
        <v>1295</v>
      </c>
      <c r="BJ562" s="28" t="str">
        <f t="shared" si="16"/>
        <v/>
      </c>
      <c r="BK562" s="28" t="str">
        <f t="shared" si="17"/>
        <v/>
      </c>
      <c r="BM562" s="2" t="s">
        <v>98</v>
      </c>
      <c r="BP562" s="2" t="s">
        <v>2863</v>
      </c>
      <c r="BU562" s="12"/>
      <c r="BV562" s="50" t="s">
        <v>580</v>
      </c>
      <c r="BW562" s="12"/>
      <c r="BX562" s="12"/>
      <c r="BY562" s="42" t="str">
        <f t="shared" si="18"/>
        <v>LS15</v>
      </c>
      <c r="BZ562" s="42"/>
    </row>
    <row r="563" spans="1:78" ht="15">
      <c r="A563" s="16" t="s">
        <v>37</v>
      </c>
      <c r="B563" s="28">
        <f>VLOOKUP(A563,Organisations!$A$2:$B$7,2,FALSE)</f>
        <v>2</v>
      </c>
      <c r="C563" s="16" t="s">
        <v>4394</v>
      </c>
      <c r="D563" s="16" t="s">
        <v>4395</v>
      </c>
      <c r="E563" s="28" t="str">
        <f t="shared" si="0"/>
        <v/>
      </c>
      <c r="F563" s="16"/>
      <c r="G563" s="16" t="s">
        <v>68</v>
      </c>
      <c r="H563" s="17"/>
      <c r="K563" s="26" t="s">
        <v>4396</v>
      </c>
      <c r="L563" s="16" t="s">
        <v>4397</v>
      </c>
      <c r="M563" s="28" t="str">
        <f t="shared" ref="M563:Q563" si="3379">IFERROR(IF(FIND(M$1,$F563)&gt;1,"Age - Children",""),"")</f>
        <v/>
      </c>
      <c r="N563" s="28" t="str">
        <f t="shared" si="3379"/>
        <v/>
      </c>
      <c r="O563" s="28" t="str">
        <f t="shared" si="3379"/>
        <v/>
      </c>
      <c r="P563" s="28" t="str">
        <f t="shared" si="3379"/>
        <v/>
      </c>
      <c r="Q563" s="28" t="str">
        <f t="shared" si="3379"/>
        <v/>
      </c>
      <c r="R563" s="28" t="str">
        <f t="shared" ref="R563:T563" si="3380">IFERROR(IF(FIND(R$1,$F563)&gt;1,"Age - Elderly",""),"")</f>
        <v/>
      </c>
      <c r="S563" s="28" t="str">
        <f t="shared" si="3380"/>
        <v/>
      </c>
      <c r="T563" s="28" t="str">
        <f t="shared" si="3380"/>
        <v/>
      </c>
      <c r="U563" s="28" t="str">
        <f t="shared" si="3"/>
        <v/>
      </c>
      <c r="V563" s="28" t="str">
        <f t="shared" si="4"/>
        <v/>
      </c>
      <c r="X563" s="28" t="str">
        <f t="shared" si="5"/>
        <v/>
      </c>
      <c r="Y563" s="28" t="str">
        <f t="shared" si="6"/>
        <v/>
      </c>
      <c r="Z563" s="28" t="str">
        <f t="shared" si="7"/>
        <v/>
      </c>
      <c r="AB563" s="28" t="str">
        <f t="shared" si="8"/>
        <v/>
      </c>
      <c r="AD563" s="28" t="str">
        <f t="shared" si="9"/>
        <v/>
      </c>
      <c r="AG563" s="28" t="str">
        <f t="shared" ref="AG563:AL563" si="3381">IFERROR(IF(FIND(AG$1,$F563)&gt;1,AG$1,""),"")</f>
        <v/>
      </c>
      <c r="AH563" s="28" t="str">
        <f t="shared" si="3381"/>
        <v/>
      </c>
      <c r="AI563" s="28" t="str">
        <f t="shared" si="3381"/>
        <v/>
      </c>
      <c r="AJ563" s="28" t="str">
        <f t="shared" si="3381"/>
        <v/>
      </c>
      <c r="AK563" s="28" t="str">
        <f t="shared" si="3381"/>
        <v/>
      </c>
      <c r="AL563" s="28" t="str">
        <f t="shared" si="3381"/>
        <v/>
      </c>
      <c r="AM563" s="28" t="str">
        <f t="shared" si="11"/>
        <v/>
      </c>
      <c r="AN563" s="28" t="str">
        <f t="shared" ref="AN563:AQ563" si="3382">IFERROR(IF(FIND(AN$1,$F563)&gt;1,"Status - LGBT",""),"")</f>
        <v/>
      </c>
      <c r="AO563" s="28" t="str">
        <f t="shared" si="3382"/>
        <v/>
      </c>
      <c r="AP563" s="28" t="str">
        <f t="shared" si="3382"/>
        <v/>
      </c>
      <c r="AQ563" s="28" t="str">
        <f t="shared" si="3382"/>
        <v/>
      </c>
      <c r="AR563" s="28" t="str">
        <f t="shared" ref="AR563:AV563" si="3383">IFERROR(IF(FIND(AR$1,$F563)&gt;1,"BME",""),"")</f>
        <v/>
      </c>
      <c r="AS563" s="28" t="str">
        <f t="shared" si="3383"/>
        <v/>
      </c>
      <c r="AT563" s="28" t="str">
        <f t="shared" si="3383"/>
        <v/>
      </c>
      <c r="AU563" s="28" t="str">
        <f t="shared" si="3383"/>
        <v/>
      </c>
      <c r="AV563" s="28" t="str">
        <f t="shared" si="3383"/>
        <v/>
      </c>
      <c r="AW563" s="28" t="str">
        <f t="shared" ref="AW563:BC563" si="3384">IFERROR(IF(FIND(AW$1,$F563)&gt;1,AW$1,""),"")</f>
        <v/>
      </c>
      <c r="AX563" s="28" t="str">
        <f t="shared" si="3384"/>
        <v/>
      </c>
      <c r="AY563" s="28" t="str">
        <f t="shared" si="3384"/>
        <v/>
      </c>
      <c r="AZ563" s="28" t="str">
        <f t="shared" si="3384"/>
        <v/>
      </c>
      <c r="BA563" s="28" t="str">
        <f t="shared" si="3384"/>
        <v/>
      </c>
      <c r="BB563" s="28" t="str">
        <f t="shared" si="3384"/>
        <v/>
      </c>
      <c r="BC563" s="28" t="str">
        <f t="shared" si="3384"/>
        <v/>
      </c>
      <c r="BD563" s="28" t="str">
        <f t="shared" si="15"/>
        <v/>
      </c>
      <c r="BG563" s="2" t="s">
        <v>4398</v>
      </c>
      <c r="BI563" s="2" t="s">
        <v>3919</v>
      </c>
      <c r="BJ563" s="28" t="str">
        <f t="shared" si="16"/>
        <v>Leeds</v>
      </c>
      <c r="BK563" s="28" t="str">
        <f t="shared" si="17"/>
        <v>West Yorkshire</v>
      </c>
      <c r="BM563" s="2" t="s">
        <v>98</v>
      </c>
      <c r="BU563" s="47" t="s">
        <v>570</v>
      </c>
      <c r="BV563" s="18"/>
      <c r="BW563" s="18"/>
      <c r="BX563" s="18"/>
      <c r="BY563" s="42" t="str">
        <f t="shared" si="18"/>
        <v>LS8;</v>
      </c>
      <c r="BZ563" s="43"/>
    </row>
    <row r="564" spans="1:78" ht="15">
      <c r="A564" s="10" t="s">
        <v>37</v>
      </c>
      <c r="B564" s="28">
        <f>VLOOKUP(A564,Organisations!$A$2:$B$7,2,FALSE)</f>
        <v>2</v>
      </c>
      <c r="C564" s="10" t="s">
        <v>4399</v>
      </c>
      <c r="D564" s="10" t="s">
        <v>4400</v>
      </c>
      <c r="E564" s="28" t="str">
        <f t="shared" si="0"/>
        <v>Supplies and fits keysafes throughout the Leeds area.</v>
      </c>
      <c r="F564" s="10" t="s">
        <v>4401</v>
      </c>
      <c r="G564" s="10" t="s">
        <v>68</v>
      </c>
      <c r="H564" s="11"/>
      <c r="K564" s="30" t="s">
        <v>4402</v>
      </c>
      <c r="L564" s="10" t="s">
        <v>4403</v>
      </c>
      <c r="M564" s="28" t="str">
        <f t="shared" ref="M564:Q564" si="3385">IFERROR(IF(FIND(M$1,$F564)&gt;1,"Age - Children",""),"")</f>
        <v/>
      </c>
      <c r="N564" s="28" t="str">
        <f t="shared" si="3385"/>
        <v/>
      </c>
      <c r="O564" s="28" t="str">
        <f t="shared" si="3385"/>
        <v/>
      </c>
      <c r="P564" s="28" t="str">
        <f t="shared" si="3385"/>
        <v/>
      </c>
      <c r="Q564" s="28" t="str">
        <f t="shared" si="3385"/>
        <v/>
      </c>
      <c r="R564" s="28" t="str">
        <f t="shared" ref="R564:T564" si="3386">IFERROR(IF(FIND(R$1,$F564)&gt;1,"Age - Elderly",""),"")</f>
        <v/>
      </c>
      <c r="S564" s="28" t="str">
        <f t="shared" si="3386"/>
        <v/>
      </c>
      <c r="T564" s="28" t="str">
        <f t="shared" si="3386"/>
        <v/>
      </c>
      <c r="U564" s="28" t="str">
        <f t="shared" si="3"/>
        <v/>
      </c>
      <c r="V564" s="28" t="str">
        <f t="shared" si="4"/>
        <v/>
      </c>
      <c r="X564" s="28" t="str">
        <f t="shared" si="5"/>
        <v/>
      </c>
      <c r="Y564" s="28" t="str">
        <f t="shared" si="6"/>
        <v/>
      </c>
      <c r="Z564" s="28" t="str">
        <f t="shared" si="7"/>
        <v/>
      </c>
      <c r="AB564" s="28" t="str">
        <f t="shared" si="8"/>
        <v/>
      </c>
      <c r="AD564" s="28" t="str">
        <f t="shared" si="9"/>
        <v/>
      </c>
      <c r="AG564" s="28" t="str">
        <f t="shared" ref="AG564:AL564" si="3387">IFERROR(IF(FIND(AG$1,$F564)&gt;1,AG$1,""),"")</f>
        <v/>
      </c>
      <c r="AH564" s="28" t="str">
        <f t="shared" si="3387"/>
        <v/>
      </c>
      <c r="AI564" s="28" t="str">
        <f t="shared" si="3387"/>
        <v/>
      </c>
      <c r="AJ564" s="28" t="str">
        <f t="shared" si="3387"/>
        <v/>
      </c>
      <c r="AK564" s="28" t="str">
        <f t="shared" si="3387"/>
        <v/>
      </c>
      <c r="AL564" s="28" t="str">
        <f t="shared" si="3387"/>
        <v/>
      </c>
      <c r="AM564" s="28" t="str">
        <f t="shared" si="11"/>
        <v/>
      </c>
      <c r="AN564" s="28" t="str">
        <f t="shared" ref="AN564:AQ564" si="3388">IFERROR(IF(FIND(AN$1,$F564)&gt;1,"Status - LGBT",""),"")</f>
        <v/>
      </c>
      <c r="AO564" s="28" t="str">
        <f t="shared" si="3388"/>
        <v/>
      </c>
      <c r="AP564" s="28" t="str">
        <f t="shared" si="3388"/>
        <v/>
      </c>
      <c r="AQ564" s="28" t="str">
        <f t="shared" si="3388"/>
        <v/>
      </c>
      <c r="AR564" s="28" t="str">
        <f t="shared" ref="AR564:AV564" si="3389">IFERROR(IF(FIND(AR$1,$F564)&gt;1,"BME",""),"")</f>
        <v/>
      </c>
      <c r="AS564" s="28" t="str">
        <f t="shared" si="3389"/>
        <v/>
      </c>
      <c r="AT564" s="28" t="str">
        <f t="shared" si="3389"/>
        <v/>
      </c>
      <c r="AU564" s="28" t="str">
        <f t="shared" si="3389"/>
        <v/>
      </c>
      <c r="AV564" s="28" t="str">
        <f t="shared" si="3389"/>
        <v/>
      </c>
      <c r="AW564" s="28" t="str">
        <f t="shared" ref="AW564:BC564" si="3390">IFERROR(IF(FIND(AW$1,$F564)&gt;1,AW$1,""),"")</f>
        <v/>
      </c>
      <c r="AX564" s="28" t="str">
        <f t="shared" si="3390"/>
        <v/>
      </c>
      <c r="AY564" s="28" t="str">
        <f t="shared" si="3390"/>
        <v/>
      </c>
      <c r="AZ564" s="28" t="str">
        <f t="shared" si="3390"/>
        <v/>
      </c>
      <c r="BA564" s="28" t="str">
        <f t="shared" si="3390"/>
        <v/>
      </c>
      <c r="BB564" s="28" t="str">
        <f t="shared" si="3390"/>
        <v/>
      </c>
      <c r="BC564" s="28" t="str">
        <f t="shared" si="3390"/>
        <v/>
      </c>
      <c r="BD564" s="28" t="str">
        <f t="shared" si="15"/>
        <v/>
      </c>
      <c r="BG564" s="2" t="s">
        <v>4404</v>
      </c>
      <c r="BI564" s="2" t="s">
        <v>3927</v>
      </c>
      <c r="BJ564" s="28" t="str">
        <f t="shared" si="16"/>
        <v>Leeds</v>
      </c>
      <c r="BK564" s="28" t="str">
        <f t="shared" si="17"/>
        <v>West Yorkshire</v>
      </c>
      <c r="BM564" s="2" t="s">
        <v>98</v>
      </c>
      <c r="BU564" s="12"/>
      <c r="BV564" s="50" t="s">
        <v>568</v>
      </c>
      <c r="BW564" s="12"/>
      <c r="BX564" s="12"/>
      <c r="BY564" s="42" t="str">
        <f t="shared" si="18"/>
        <v>LS6</v>
      </c>
      <c r="BZ564" s="42"/>
    </row>
    <row r="565" spans="1:78" ht="15">
      <c r="A565" s="16" t="s">
        <v>37</v>
      </c>
      <c r="B565" s="28">
        <f>VLOOKUP(A565,Organisations!$A$2:$B$7,2,FALSE)</f>
        <v>2</v>
      </c>
      <c r="C565" s="16" t="s">
        <v>4407</v>
      </c>
      <c r="D565" s="16" t="s">
        <v>4408</v>
      </c>
      <c r="E565" s="28" t="str">
        <f t="shared" si="0"/>
        <v xml:space="preserve">Best for Care Ltd delivers specialist care services to the community at a competitive rate. We are committed to provide </v>
      </c>
      <c r="F565" s="16" t="s">
        <v>4410</v>
      </c>
      <c r="G565" s="16" t="s">
        <v>68</v>
      </c>
      <c r="H565" s="17"/>
      <c r="K565" s="26" t="s">
        <v>4411</v>
      </c>
      <c r="L565" s="16" t="s">
        <v>4412</v>
      </c>
      <c r="M565" s="28" t="str">
        <f t="shared" ref="M565:Q565" si="3391">IFERROR(IF(FIND(M$1,$F565)&gt;1,"Age - Children",""),"")</f>
        <v/>
      </c>
      <c r="N565" s="28" t="str">
        <f t="shared" si="3391"/>
        <v/>
      </c>
      <c r="O565" s="28" t="str">
        <f t="shared" si="3391"/>
        <v/>
      </c>
      <c r="P565" s="28" t="str">
        <f t="shared" si="3391"/>
        <v/>
      </c>
      <c r="Q565" s="28" t="str">
        <f t="shared" si="3391"/>
        <v/>
      </c>
      <c r="R565" s="28" t="str">
        <f t="shared" ref="R565:T565" si="3392">IFERROR(IF(FIND(R$1,$F565)&gt;1,"Age - Elderly",""),"")</f>
        <v/>
      </c>
      <c r="S565" s="28" t="str">
        <f t="shared" si="3392"/>
        <v/>
      </c>
      <c r="T565" s="28" t="str">
        <f t="shared" si="3392"/>
        <v/>
      </c>
      <c r="U565" s="28" t="str">
        <f t="shared" si="3"/>
        <v/>
      </c>
      <c r="V565" s="28" t="str">
        <f t="shared" si="4"/>
        <v/>
      </c>
      <c r="X565" s="28" t="str">
        <f t="shared" si="5"/>
        <v/>
      </c>
      <c r="Y565" s="28" t="str">
        <f t="shared" si="6"/>
        <v/>
      </c>
      <c r="Z565" s="28" t="str">
        <f t="shared" si="7"/>
        <v/>
      </c>
      <c r="AB565" s="28" t="str">
        <f t="shared" si="8"/>
        <v/>
      </c>
      <c r="AD565" s="28" t="str">
        <f t="shared" si="9"/>
        <v/>
      </c>
      <c r="AG565" s="28" t="str">
        <f t="shared" ref="AG565:AL565" si="3393">IFERROR(IF(FIND(AG$1,$F565)&gt;1,AG$1,""),"")</f>
        <v/>
      </c>
      <c r="AH565" s="28" t="str">
        <f t="shared" si="3393"/>
        <v/>
      </c>
      <c r="AI565" s="28" t="str">
        <f t="shared" si="3393"/>
        <v/>
      </c>
      <c r="AJ565" s="28" t="str">
        <f t="shared" si="3393"/>
        <v/>
      </c>
      <c r="AK565" s="28" t="str">
        <f t="shared" si="3393"/>
        <v/>
      </c>
      <c r="AL565" s="28" t="str">
        <f t="shared" si="3393"/>
        <v/>
      </c>
      <c r="AM565" s="28" t="str">
        <f t="shared" si="11"/>
        <v/>
      </c>
      <c r="AN565" s="28" t="str">
        <f t="shared" ref="AN565:AQ565" si="3394">IFERROR(IF(FIND(AN$1,$F565)&gt;1,"Status - LGBT",""),"")</f>
        <v/>
      </c>
      <c r="AO565" s="28" t="str">
        <f t="shared" si="3394"/>
        <v/>
      </c>
      <c r="AP565" s="28" t="str">
        <f t="shared" si="3394"/>
        <v/>
      </c>
      <c r="AQ565" s="28" t="str">
        <f t="shared" si="3394"/>
        <v/>
      </c>
      <c r="AR565" s="28" t="str">
        <f t="shared" ref="AR565:AV565" si="3395">IFERROR(IF(FIND(AR$1,$F565)&gt;1,"BME",""),"")</f>
        <v/>
      </c>
      <c r="AS565" s="28" t="str">
        <f t="shared" si="3395"/>
        <v/>
      </c>
      <c r="AT565" s="28" t="str">
        <f t="shared" si="3395"/>
        <v/>
      </c>
      <c r="AU565" s="28" t="str">
        <f t="shared" si="3395"/>
        <v/>
      </c>
      <c r="AV565" s="28" t="str">
        <f t="shared" si="3395"/>
        <v/>
      </c>
      <c r="AW565" s="28" t="str">
        <f t="shared" ref="AW565:BC565" si="3396">IFERROR(IF(FIND(AW$1,$F565)&gt;1,AW$1,""),"")</f>
        <v/>
      </c>
      <c r="AX565" s="28" t="str">
        <f t="shared" si="3396"/>
        <v/>
      </c>
      <c r="AY565" s="28" t="str">
        <f t="shared" si="3396"/>
        <v/>
      </c>
      <c r="AZ565" s="28" t="str">
        <f t="shared" si="3396"/>
        <v/>
      </c>
      <c r="BA565" s="28" t="str">
        <f t="shared" si="3396"/>
        <v/>
      </c>
      <c r="BB565" s="28" t="str">
        <f t="shared" si="3396"/>
        <v/>
      </c>
      <c r="BC565" s="28" t="str">
        <f t="shared" si="3396"/>
        <v/>
      </c>
      <c r="BD565" s="28" t="str">
        <f t="shared" si="15"/>
        <v/>
      </c>
      <c r="BG565" s="2" t="s">
        <v>4413</v>
      </c>
      <c r="BJ565" s="28" t="str">
        <f t="shared" si="16"/>
        <v/>
      </c>
      <c r="BK565" s="28" t="str">
        <f t="shared" si="17"/>
        <v/>
      </c>
      <c r="BM565" s="2" t="s">
        <v>98</v>
      </c>
      <c r="BU565" s="47" t="s">
        <v>19378</v>
      </c>
      <c r="BV565" s="18"/>
      <c r="BW565" s="18"/>
      <c r="BX565" s="18"/>
      <c r="BY565" s="42" t="str">
        <f t="shared" si="18"/>
        <v>BD11;LS11;LS12;LS13;LS18;LS19;LS20;LS27;LS28;LS4;LS5;</v>
      </c>
      <c r="BZ565" s="43"/>
    </row>
    <row r="566" spans="1:78" ht="15">
      <c r="A566" s="10" t="s">
        <v>37</v>
      </c>
      <c r="B566" s="28">
        <f>VLOOKUP(A566,Organisations!$A$2:$B$7,2,FALSE)</f>
        <v>2</v>
      </c>
      <c r="C566" s="10" t="s">
        <v>4415</v>
      </c>
      <c r="D566" s="10" t="s">
        <v>4416</v>
      </c>
      <c r="E566" s="28" t="str">
        <f t="shared" si="0"/>
        <v>Beta Sanitise Limited is an effective, innovative and reliable cleaning service company providing a high standard of cle</v>
      </c>
      <c r="F566" s="10" t="s">
        <v>19379</v>
      </c>
      <c r="G566" s="10" t="s">
        <v>68</v>
      </c>
      <c r="H566" s="11"/>
      <c r="K566" s="30" t="s">
        <v>19380</v>
      </c>
      <c r="L566" s="12"/>
      <c r="M566" s="28" t="str">
        <f t="shared" ref="M566:Q566" si="3397">IFERROR(IF(FIND(M$1,$F566)&gt;1,"Age - Children",""),"")</f>
        <v/>
      </c>
      <c r="N566" s="28" t="str">
        <f t="shared" si="3397"/>
        <v/>
      </c>
      <c r="O566" s="28" t="str">
        <f t="shared" si="3397"/>
        <v/>
      </c>
      <c r="P566" s="28" t="str">
        <f t="shared" si="3397"/>
        <v/>
      </c>
      <c r="Q566" s="28" t="str">
        <f t="shared" si="3397"/>
        <v/>
      </c>
      <c r="R566" s="28" t="str">
        <f t="shared" ref="R566:T566" si="3398">IFERROR(IF(FIND(R$1,$F566)&gt;1,"Age - Elderly",""),"")</f>
        <v/>
      </c>
      <c r="S566" s="28" t="str">
        <f t="shared" si="3398"/>
        <v/>
      </c>
      <c r="T566" s="28" t="str">
        <f t="shared" si="3398"/>
        <v/>
      </c>
      <c r="U566" s="28" t="str">
        <f t="shared" si="3"/>
        <v/>
      </c>
      <c r="V566" s="28" t="str">
        <f t="shared" si="4"/>
        <v/>
      </c>
      <c r="X566" s="28" t="str">
        <f t="shared" si="5"/>
        <v/>
      </c>
      <c r="Y566" s="28" t="str">
        <f t="shared" si="6"/>
        <v/>
      </c>
      <c r="Z566" s="28" t="str">
        <f t="shared" si="7"/>
        <v/>
      </c>
      <c r="AB566" s="28" t="str">
        <f t="shared" si="8"/>
        <v/>
      </c>
      <c r="AD566" s="28" t="str">
        <f t="shared" si="9"/>
        <v/>
      </c>
      <c r="AG566" s="28" t="str">
        <f t="shared" ref="AG566:AL566" si="3399">IFERROR(IF(FIND(AG$1,$F566)&gt;1,AG$1,""),"")</f>
        <v/>
      </c>
      <c r="AH566" s="28" t="str">
        <f t="shared" si="3399"/>
        <v/>
      </c>
      <c r="AI566" s="28" t="str">
        <f t="shared" si="3399"/>
        <v/>
      </c>
      <c r="AJ566" s="28" t="str">
        <f t="shared" si="3399"/>
        <v/>
      </c>
      <c r="AK566" s="28" t="str">
        <f t="shared" si="3399"/>
        <v/>
      </c>
      <c r="AL566" s="28" t="str">
        <f t="shared" si="3399"/>
        <v/>
      </c>
      <c r="AM566" s="28" t="str">
        <f t="shared" si="11"/>
        <v/>
      </c>
      <c r="AN566" s="28" t="str">
        <f t="shared" ref="AN566:AQ566" si="3400">IFERROR(IF(FIND(AN$1,$F566)&gt;1,"Status - LGBT",""),"")</f>
        <v/>
      </c>
      <c r="AO566" s="28" t="str">
        <f t="shared" si="3400"/>
        <v/>
      </c>
      <c r="AP566" s="28" t="str">
        <f t="shared" si="3400"/>
        <v/>
      </c>
      <c r="AQ566" s="28" t="str">
        <f t="shared" si="3400"/>
        <v/>
      </c>
      <c r="AR566" s="28" t="str">
        <f t="shared" ref="AR566:AV566" si="3401">IFERROR(IF(FIND(AR$1,$F566)&gt;1,"BME",""),"")</f>
        <v/>
      </c>
      <c r="AS566" s="28" t="str">
        <f t="shared" si="3401"/>
        <v/>
      </c>
      <c r="AT566" s="28" t="str">
        <f t="shared" si="3401"/>
        <v/>
      </c>
      <c r="AU566" s="28" t="str">
        <f t="shared" si="3401"/>
        <v/>
      </c>
      <c r="AV566" s="28" t="str">
        <f t="shared" si="3401"/>
        <v/>
      </c>
      <c r="AW566" s="28" t="str">
        <f t="shared" ref="AW566:BC566" si="3402">IFERROR(IF(FIND(AW$1,$F566)&gt;1,AW$1,""),"")</f>
        <v/>
      </c>
      <c r="AX566" s="28" t="str">
        <f t="shared" si="3402"/>
        <v/>
      </c>
      <c r="AY566" s="28" t="str">
        <f t="shared" si="3402"/>
        <v/>
      </c>
      <c r="AZ566" s="28" t="str">
        <f t="shared" si="3402"/>
        <v/>
      </c>
      <c r="BA566" s="28" t="str">
        <f t="shared" si="3402"/>
        <v/>
      </c>
      <c r="BB566" s="28" t="str">
        <f t="shared" si="3402"/>
        <v/>
      </c>
      <c r="BC566" s="28" t="str">
        <f t="shared" si="3402"/>
        <v/>
      </c>
      <c r="BD566" s="28" t="str">
        <f t="shared" si="15"/>
        <v/>
      </c>
      <c r="BG566" s="2" t="s">
        <v>4420</v>
      </c>
      <c r="BI566" s="2" t="s">
        <v>3939</v>
      </c>
      <c r="BJ566" s="28" t="str">
        <f t="shared" si="16"/>
        <v>Leeds</v>
      </c>
      <c r="BK566" s="28" t="str">
        <f t="shared" si="17"/>
        <v>West Yorkshire</v>
      </c>
      <c r="BM566" s="2" t="s">
        <v>98</v>
      </c>
      <c r="BU566" s="12"/>
      <c r="BV566" s="50" t="s">
        <v>573</v>
      </c>
      <c r="BW566" s="12"/>
      <c r="BX566" s="12"/>
      <c r="BY566" s="42" t="str">
        <f t="shared" si="18"/>
        <v>LS10</v>
      </c>
      <c r="BZ566" s="42"/>
    </row>
    <row r="567" spans="1:78" ht="15">
      <c r="A567" s="16" t="s">
        <v>37</v>
      </c>
      <c r="B567" s="28">
        <f>VLOOKUP(A567,Organisations!$A$2:$B$7,2,FALSE)</f>
        <v>2</v>
      </c>
      <c r="C567" s="16" t="s">
        <v>4422</v>
      </c>
      <c r="D567" s="16" t="s">
        <v>4423</v>
      </c>
      <c r="E567" s="28" t="str">
        <f t="shared" si="0"/>
        <v>Aims to develop innovative and work that has the potential to influence and challenge the role and status of older peopl</v>
      </c>
      <c r="F567" s="16" t="s">
        <v>4425</v>
      </c>
      <c r="G567" s="16" t="s">
        <v>68</v>
      </c>
      <c r="H567" s="17"/>
      <c r="K567" s="26" t="s">
        <v>4426</v>
      </c>
      <c r="L567" s="16" t="s">
        <v>4427</v>
      </c>
      <c r="M567" s="28" t="str">
        <f t="shared" ref="M567:Q567" si="3403">IFERROR(IF(FIND(M$1,$F567)&gt;1,"Age - Children",""),"")</f>
        <v/>
      </c>
      <c r="N567" s="28" t="str">
        <f t="shared" si="3403"/>
        <v/>
      </c>
      <c r="O567" s="28" t="str">
        <f t="shared" si="3403"/>
        <v/>
      </c>
      <c r="P567" s="28" t="str">
        <f t="shared" si="3403"/>
        <v/>
      </c>
      <c r="Q567" s="28" t="str">
        <f t="shared" si="3403"/>
        <v/>
      </c>
      <c r="R567" s="28" t="str">
        <f t="shared" ref="R567:T567" si="3404">IFERROR(IF(FIND(R$1,$F567)&gt;1,"Age - Elderly",""),"")</f>
        <v/>
      </c>
      <c r="S567" s="28" t="str">
        <f t="shared" si="3404"/>
        <v/>
      </c>
      <c r="T567" s="28" t="str">
        <f t="shared" si="3404"/>
        <v>Age - Elderly</v>
      </c>
      <c r="U567" s="28" t="str">
        <f t="shared" si="3"/>
        <v/>
      </c>
      <c r="V567" s="28" t="str">
        <f t="shared" si="4"/>
        <v/>
      </c>
      <c r="X567" s="28" t="str">
        <f t="shared" si="5"/>
        <v/>
      </c>
      <c r="Y567" s="28" t="str">
        <f t="shared" si="6"/>
        <v/>
      </c>
      <c r="Z567" s="28" t="str">
        <f t="shared" si="7"/>
        <v/>
      </c>
      <c r="AB567" s="28" t="str">
        <f t="shared" si="8"/>
        <v/>
      </c>
      <c r="AD567" s="28" t="str">
        <f t="shared" si="9"/>
        <v/>
      </c>
      <c r="AG567" s="28" t="str">
        <f t="shared" ref="AG567:AL567" si="3405">IFERROR(IF(FIND(AG$1,$F567)&gt;1,AG$1,""),"")</f>
        <v/>
      </c>
      <c r="AH567" s="28" t="str">
        <f t="shared" si="3405"/>
        <v/>
      </c>
      <c r="AI567" s="28" t="str">
        <f t="shared" si="3405"/>
        <v/>
      </c>
      <c r="AJ567" s="28" t="str">
        <f t="shared" si="3405"/>
        <v/>
      </c>
      <c r="AK567" s="28" t="str">
        <f t="shared" si="3405"/>
        <v/>
      </c>
      <c r="AL567" s="28" t="str">
        <f t="shared" si="3405"/>
        <v/>
      </c>
      <c r="AM567" s="28" t="str">
        <f t="shared" si="11"/>
        <v/>
      </c>
      <c r="AN567" s="28" t="str">
        <f t="shared" ref="AN567:AQ567" si="3406">IFERROR(IF(FIND(AN$1,$F567)&gt;1,"Status - LGBT",""),"")</f>
        <v/>
      </c>
      <c r="AO567" s="28" t="str">
        <f t="shared" si="3406"/>
        <v/>
      </c>
      <c r="AP567" s="28" t="str">
        <f t="shared" si="3406"/>
        <v/>
      </c>
      <c r="AQ567" s="28" t="str">
        <f t="shared" si="3406"/>
        <v/>
      </c>
      <c r="AR567" s="28" t="str">
        <f t="shared" ref="AR567:AV567" si="3407">IFERROR(IF(FIND(AR$1,$F567)&gt;1,"BME",""),"")</f>
        <v/>
      </c>
      <c r="AS567" s="28" t="str">
        <f t="shared" si="3407"/>
        <v/>
      </c>
      <c r="AT567" s="28" t="str">
        <f t="shared" si="3407"/>
        <v/>
      </c>
      <c r="AU567" s="28" t="str">
        <f t="shared" si="3407"/>
        <v/>
      </c>
      <c r="AV567" s="28" t="str">
        <f t="shared" si="3407"/>
        <v/>
      </c>
      <c r="AW567" s="28" t="str">
        <f t="shared" ref="AW567:BC567" si="3408">IFERROR(IF(FIND(AW$1,$F567)&gt;1,AW$1,""),"")</f>
        <v/>
      </c>
      <c r="AX567" s="28" t="str">
        <f t="shared" si="3408"/>
        <v/>
      </c>
      <c r="AY567" s="28" t="str">
        <f t="shared" si="3408"/>
        <v/>
      </c>
      <c r="AZ567" s="28" t="str">
        <f t="shared" si="3408"/>
        <v/>
      </c>
      <c r="BA567" s="28" t="str">
        <f t="shared" si="3408"/>
        <v/>
      </c>
      <c r="BB567" s="28" t="str">
        <f t="shared" si="3408"/>
        <v/>
      </c>
      <c r="BC567" s="28" t="str">
        <f t="shared" si="3408"/>
        <v/>
      </c>
      <c r="BD567" s="28" t="str">
        <f t="shared" si="15"/>
        <v/>
      </c>
      <c r="BG567" s="2" t="s">
        <v>4428</v>
      </c>
      <c r="BJ567" s="28" t="str">
        <f t="shared" si="16"/>
        <v/>
      </c>
      <c r="BK567" s="28" t="str">
        <f t="shared" si="17"/>
        <v/>
      </c>
      <c r="BM567" s="2" t="s">
        <v>98</v>
      </c>
      <c r="BU567" s="18"/>
      <c r="BV567" s="18"/>
      <c r="BW567" s="18"/>
      <c r="BX567" s="18"/>
      <c r="BY567" s="42" t="str">
        <f t="shared" si="18"/>
        <v/>
      </c>
      <c r="BZ567" s="43"/>
    </row>
    <row r="568" spans="1:78" ht="15">
      <c r="A568" s="10" t="s">
        <v>37</v>
      </c>
      <c r="B568" s="28">
        <f>VLOOKUP(A568,Organisations!$A$2:$B$7,2,FALSE)</f>
        <v>2</v>
      </c>
      <c r="C568" s="10" t="s">
        <v>4431</v>
      </c>
      <c r="D568" s="10" t="s">
        <v>4432</v>
      </c>
      <c r="E568" s="28" t="str">
        <f t="shared" si="0"/>
        <v>BAFF aim to improve the lives of people with learning disabilitiesand their families through delivering health and socia</v>
      </c>
      <c r="F568" s="10" t="s">
        <v>4434</v>
      </c>
      <c r="G568" s="10" t="s">
        <v>68</v>
      </c>
      <c r="H568" s="11"/>
      <c r="K568" s="30" t="s">
        <v>804</v>
      </c>
      <c r="L568" s="10" t="s">
        <v>4435</v>
      </c>
      <c r="M568" s="28" t="str">
        <f t="shared" ref="M568:Q568" si="3409">IFERROR(IF(FIND(M$1,$F568)&gt;1,"Age - Children",""),"")</f>
        <v/>
      </c>
      <c r="N568" s="28" t="str">
        <f t="shared" si="3409"/>
        <v/>
      </c>
      <c r="O568" s="28" t="str">
        <f t="shared" si="3409"/>
        <v/>
      </c>
      <c r="P568" s="28" t="str">
        <f t="shared" si="3409"/>
        <v/>
      </c>
      <c r="Q568" s="28" t="str">
        <f t="shared" si="3409"/>
        <v/>
      </c>
      <c r="R568" s="28" t="str">
        <f t="shared" ref="R568:T568" si="3410">IFERROR(IF(FIND(R$1,$F568)&gt;1,"Age - Elderly",""),"")</f>
        <v/>
      </c>
      <c r="S568" s="28" t="str">
        <f t="shared" si="3410"/>
        <v/>
      </c>
      <c r="T568" s="28" t="str">
        <f t="shared" si="3410"/>
        <v/>
      </c>
      <c r="U568" s="28" t="str">
        <f t="shared" si="3"/>
        <v/>
      </c>
      <c r="V568" s="28" t="str">
        <f t="shared" si="4"/>
        <v/>
      </c>
      <c r="X568" s="28" t="str">
        <f t="shared" si="5"/>
        <v/>
      </c>
      <c r="Y568" s="28" t="str">
        <f t="shared" si="6"/>
        <v/>
      </c>
      <c r="Z568" s="28" t="str">
        <f t="shared" si="7"/>
        <v/>
      </c>
      <c r="AB568" s="28" t="str">
        <f t="shared" si="8"/>
        <v/>
      </c>
      <c r="AD568" s="28" t="str">
        <f t="shared" si="9"/>
        <v/>
      </c>
      <c r="AG568" s="28" t="str">
        <f t="shared" ref="AG568:AL568" si="3411">IFERROR(IF(FIND(AG$1,$F568)&gt;1,AG$1,""),"")</f>
        <v/>
      </c>
      <c r="AH568" s="28" t="str">
        <f t="shared" si="3411"/>
        <v/>
      </c>
      <c r="AI568" s="28" t="str">
        <f t="shared" si="3411"/>
        <v/>
      </c>
      <c r="AJ568" s="28" t="str">
        <f t="shared" si="3411"/>
        <v/>
      </c>
      <c r="AK568" s="28" t="str">
        <f t="shared" si="3411"/>
        <v/>
      </c>
      <c r="AL568" s="28" t="str">
        <f t="shared" si="3411"/>
        <v/>
      </c>
      <c r="AM568" s="28" t="str">
        <f t="shared" si="11"/>
        <v/>
      </c>
      <c r="AN568" s="28" t="str">
        <f t="shared" ref="AN568:AQ568" si="3412">IFERROR(IF(FIND(AN$1,$F568)&gt;1,"Status - LGBT",""),"")</f>
        <v/>
      </c>
      <c r="AO568" s="28" t="str">
        <f t="shared" si="3412"/>
        <v/>
      </c>
      <c r="AP568" s="28" t="str">
        <f t="shared" si="3412"/>
        <v/>
      </c>
      <c r="AQ568" s="28" t="str">
        <f t="shared" si="3412"/>
        <v/>
      </c>
      <c r="AR568" s="28" t="str">
        <f t="shared" ref="AR568:AV568" si="3413">IFERROR(IF(FIND(AR$1,$F568)&gt;1,"BME",""),"")</f>
        <v/>
      </c>
      <c r="AS568" s="28" t="str">
        <f t="shared" si="3413"/>
        <v/>
      </c>
      <c r="AT568" s="28" t="str">
        <f t="shared" si="3413"/>
        <v/>
      </c>
      <c r="AU568" s="28" t="str">
        <f t="shared" si="3413"/>
        <v/>
      </c>
      <c r="AV568" s="28" t="str">
        <f t="shared" si="3413"/>
        <v/>
      </c>
      <c r="AW568" s="28" t="str">
        <f t="shared" ref="AW568:BC568" si="3414">IFERROR(IF(FIND(AW$1,$F568)&gt;1,AW$1,""),"")</f>
        <v/>
      </c>
      <c r="AX568" s="28" t="str">
        <f t="shared" si="3414"/>
        <v/>
      </c>
      <c r="AY568" s="28" t="str">
        <f t="shared" si="3414"/>
        <v/>
      </c>
      <c r="AZ568" s="28" t="str">
        <f t="shared" si="3414"/>
        <v/>
      </c>
      <c r="BA568" s="28" t="str">
        <f t="shared" si="3414"/>
        <v/>
      </c>
      <c r="BB568" s="28" t="str">
        <f t="shared" si="3414"/>
        <v/>
      </c>
      <c r="BC568" s="28" t="str">
        <f t="shared" si="3414"/>
        <v/>
      </c>
      <c r="BD568" s="28" t="str">
        <f t="shared" si="15"/>
        <v/>
      </c>
      <c r="BG568" s="2" t="s">
        <v>4436</v>
      </c>
      <c r="BI568" s="2" t="s">
        <v>3077</v>
      </c>
      <c r="BJ568" s="28" t="str">
        <f t="shared" si="16"/>
        <v>Leeds</v>
      </c>
      <c r="BK568" s="28" t="str">
        <f t="shared" si="17"/>
        <v>West Yorkshire</v>
      </c>
      <c r="BM568" s="2" t="s">
        <v>98</v>
      </c>
      <c r="BU568" s="12"/>
      <c r="BV568" s="50" t="s">
        <v>574</v>
      </c>
      <c r="BW568" s="12"/>
      <c r="BX568" s="12"/>
      <c r="BY568" s="42" t="str">
        <f t="shared" si="18"/>
        <v>LS11</v>
      </c>
      <c r="BZ568" s="42"/>
    </row>
    <row r="569" spans="1:78" ht="15">
      <c r="A569" s="16" t="s">
        <v>37</v>
      </c>
      <c r="B569" s="28">
        <f>VLOOKUP(A569,Organisations!$A$2:$B$7,2,FALSE)</f>
        <v>2</v>
      </c>
      <c r="C569" s="16" t="s">
        <v>4438</v>
      </c>
      <c r="D569" s="16" t="s">
        <v>4439</v>
      </c>
      <c r="E569" s="28" t="str">
        <f t="shared" si="0"/>
        <v>Better Homes Yorkshire will help homeowners by providing assistance with heating and energy advice</v>
      </c>
      <c r="F569" s="16" t="s">
        <v>4440</v>
      </c>
      <c r="G569" s="16" t="s">
        <v>68</v>
      </c>
      <c r="H569" s="17"/>
      <c r="K569" s="26" t="s">
        <v>4441</v>
      </c>
      <c r="L569" s="18"/>
      <c r="M569" s="28" t="str">
        <f t="shared" ref="M569:Q569" si="3415">IFERROR(IF(FIND(M$1,$F569)&gt;1,"Age - Children",""),"")</f>
        <v/>
      </c>
      <c r="N569" s="28" t="str">
        <f t="shared" si="3415"/>
        <v/>
      </c>
      <c r="O569" s="28" t="str">
        <f t="shared" si="3415"/>
        <v/>
      </c>
      <c r="P569" s="28" t="str">
        <f t="shared" si="3415"/>
        <v/>
      </c>
      <c r="Q569" s="28" t="str">
        <f t="shared" si="3415"/>
        <v/>
      </c>
      <c r="R569" s="28" t="str">
        <f t="shared" ref="R569:T569" si="3416">IFERROR(IF(FIND(R$1,$F569)&gt;1,"Age - Elderly",""),"")</f>
        <v/>
      </c>
      <c r="S569" s="28" t="str">
        <f t="shared" si="3416"/>
        <v/>
      </c>
      <c r="T569" s="28" t="str">
        <f t="shared" si="3416"/>
        <v/>
      </c>
      <c r="U569" s="28" t="str">
        <f t="shared" si="3"/>
        <v/>
      </c>
      <c r="V569" s="28" t="str">
        <f t="shared" si="4"/>
        <v/>
      </c>
      <c r="X569" s="28" t="str">
        <f t="shared" si="5"/>
        <v/>
      </c>
      <c r="Y569" s="28" t="str">
        <f t="shared" si="6"/>
        <v/>
      </c>
      <c r="Z569" s="28" t="str">
        <f t="shared" si="7"/>
        <v/>
      </c>
      <c r="AB569" s="28" t="str">
        <f t="shared" si="8"/>
        <v/>
      </c>
      <c r="AD569" s="28" t="str">
        <f t="shared" si="9"/>
        <v/>
      </c>
      <c r="AG569" s="28" t="str">
        <f t="shared" ref="AG569:AL569" si="3417">IFERROR(IF(FIND(AG$1,$F569)&gt;1,AG$1,""),"")</f>
        <v/>
      </c>
      <c r="AH569" s="28" t="str">
        <f t="shared" si="3417"/>
        <v/>
      </c>
      <c r="AI569" s="28" t="str">
        <f t="shared" si="3417"/>
        <v/>
      </c>
      <c r="AJ569" s="28" t="str">
        <f t="shared" si="3417"/>
        <v/>
      </c>
      <c r="AK569" s="28" t="str">
        <f t="shared" si="3417"/>
        <v/>
      </c>
      <c r="AL569" s="28" t="str">
        <f t="shared" si="3417"/>
        <v/>
      </c>
      <c r="AM569" s="28" t="str">
        <f t="shared" si="11"/>
        <v/>
      </c>
      <c r="AN569" s="28" t="str">
        <f t="shared" ref="AN569:AQ569" si="3418">IFERROR(IF(FIND(AN$1,$F569)&gt;1,"Status - LGBT",""),"")</f>
        <v/>
      </c>
      <c r="AO569" s="28" t="str">
        <f t="shared" si="3418"/>
        <v/>
      </c>
      <c r="AP569" s="28" t="str">
        <f t="shared" si="3418"/>
        <v/>
      </c>
      <c r="AQ569" s="28" t="str">
        <f t="shared" si="3418"/>
        <v/>
      </c>
      <c r="AR569" s="28" t="str">
        <f t="shared" ref="AR569:AV569" si="3419">IFERROR(IF(FIND(AR$1,$F569)&gt;1,"BME",""),"")</f>
        <v/>
      </c>
      <c r="AS569" s="28" t="str">
        <f t="shared" si="3419"/>
        <v/>
      </c>
      <c r="AT569" s="28" t="str">
        <f t="shared" si="3419"/>
        <v/>
      </c>
      <c r="AU569" s="28" t="str">
        <f t="shared" si="3419"/>
        <v/>
      </c>
      <c r="AV569" s="28" t="str">
        <f t="shared" si="3419"/>
        <v/>
      </c>
      <c r="AW569" s="28" t="str">
        <f t="shared" ref="AW569:BC569" si="3420">IFERROR(IF(FIND(AW$1,$F569)&gt;1,AW$1,""),"")</f>
        <v/>
      </c>
      <c r="AX569" s="28" t="str">
        <f t="shared" si="3420"/>
        <v/>
      </c>
      <c r="AY569" s="28" t="str">
        <f t="shared" si="3420"/>
        <v/>
      </c>
      <c r="AZ569" s="28" t="str">
        <f t="shared" si="3420"/>
        <v/>
      </c>
      <c r="BA569" s="28" t="str">
        <f t="shared" si="3420"/>
        <v/>
      </c>
      <c r="BB569" s="28" t="str">
        <f t="shared" si="3420"/>
        <v/>
      </c>
      <c r="BC569" s="28" t="str">
        <f t="shared" si="3420"/>
        <v/>
      </c>
      <c r="BD569" s="28" t="str">
        <f t="shared" si="15"/>
        <v/>
      </c>
      <c r="BG569" s="2" t="s">
        <v>4442</v>
      </c>
      <c r="BI569" s="2" t="s">
        <v>3955</v>
      </c>
      <c r="BJ569" s="28" t="str">
        <f t="shared" si="16"/>
        <v>Leeds</v>
      </c>
      <c r="BK569" s="28" t="str">
        <f t="shared" si="17"/>
        <v>West Yorkshire</v>
      </c>
      <c r="BM569" s="2" t="s">
        <v>98</v>
      </c>
      <c r="BU569" s="47" t="s">
        <v>19342</v>
      </c>
      <c r="BV569" s="18"/>
      <c r="BW569" s="18"/>
      <c r="BX569" s="18"/>
      <c r="BY569" s="42" t="str">
        <f t="shared" si="18"/>
        <v>BD11;BD4;LS10;LS11;LS12;LS13;LS14;LS15;LS16;LS17;LS18;LS19;LS1;LS20;LS21;LS22;LS23;LS24;LS25;LS26;LS27;LS28;LS29;LS2;LS3;LS4;LS5;LS6;LS7;LS88;LS8;LS99;LS9;WF10;WF3;</v>
      </c>
      <c r="BZ569" s="43"/>
    </row>
    <row r="570" spans="1:78" ht="15">
      <c r="A570" s="10" t="s">
        <v>37</v>
      </c>
      <c r="B570" s="28">
        <f>VLOOKUP(A570,Organisations!$A$2:$B$7,2,FALSE)</f>
        <v>2</v>
      </c>
      <c r="C570" s="23" t="s">
        <v>764</v>
      </c>
      <c r="D570" s="23" t="s">
        <v>766</v>
      </c>
      <c r="E570" s="28" t="str">
        <f t="shared" si="0"/>
        <v>A charitable community centre offering rooms available for hire for parties, events and meetings.We also have a catering</v>
      </c>
      <c r="F570" s="10" t="s">
        <v>4446</v>
      </c>
      <c r="G570" s="10" t="s">
        <v>68</v>
      </c>
      <c r="H570" s="11"/>
      <c r="K570" s="30" t="s">
        <v>781</v>
      </c>
      <c r="L570" s="10" t="s">
        <v>4447</v>
      </c>
      <c r="M570" s="28" t="str">
        <f t="shared" ref="M570:Q570" si="3421">IFERROR(IF(FIND(M$1,$F570)&gt;1,"Age - Children",""),"")</f>
        <v/>
      </c>
      <c r="N570" s="28" t="str">
        <f t="shared" si="3421"/>
        <v/>
      </c>
      <c r="O570" s="28" t="str">
        <f t="shared" si="3421"/>
        <v/>
      </c>
      <c r="P570" s="28" t="str">
        <f t="shared" si="3421"/>
        <v/>
      </c>
      <c r="Q570" s="28" t="str">
        <f t="shared" si="3421"/>
        <v/>
      </c>
      <c r="R570" s="28" t="str">
        <f t="shared" ref="R570:T570" si="3422">IFERROR(IF(FIND(R$1,$F570)&gt;1,"Age - Elderly",""),"")</f>
        <v/>
      </c>
      <c r="S570" s="28" t="str">
        <f t="shared" si="3422"/>
        <v/>
      </c>
      <c r="T570" s="28" t="str">
        <f t="shared" si="3422"/>
        <v/>
      </c>
      <c r="U570" s="28" t="str">
        <f t="shared" si="3"/>
        <v/>
      </c>
      <c r="V570" s="28" t="str">
        <f t="shared" si="4"/>
        <v/>
      </c>
      <c r="X570" s="28" t="str">
        <f t="shared" si="5"/>
        <v/>
      </c>
      <c r="Y570" s="28" t="str">
        <f t="shared" si="6"/>
        <v/>
      </c>
      <c r="Z570" s="28" t="str">
        <f t="shared" si="7"/>
        <v/>
      </c>
      <c r="AB570" s="28" t="str">
        <f t="shared" si="8"/>
        <v/>
      </c>
      <c r="AD570" s="28" t="str">
        <f t="shared" si="9"/>
        <v/>
      </c>
      <c r="AG570" s="28" t="str">
        <f t="shared" ref="AG570:AL570" si="3423">IFERROR(IF(FIND(AG$1,$F570)&gt;1,AG$1,""),"")</f>
        <v/>
      </c>
      <c r="AH570" s="28" t="str">
        <f t="shared" si="3423"/>
        <v/>
      </c>
      <c r="AI570" s="28" t="str">
        <f t="shared" si="3423"/>
        <v/>
      </c>
      <c r="AJ570" s="28" t="str">
        <f t="shared" si="3423"/>
        <v/>
      </c>
      <c r="AK570" s="28" t="str">
        <f t="shared" si="3423"/>
        <v/>
      </c>
      <c r="AL570" s="28" t="str">
        <f t="shared" si="3423"/>
        <v/>
      </c>
      <c r="AM570" s="28" t="str">
        <f t="shared" si="11"/>
        <v/>
      </c>
      <c r="AN570" s="28" t="str">
        <f t="shared" ref="AN570:AQ570" si="3424">IFERROR(IF(FIND(AN$1,$F570)&gt;1,"Status - LGBT",""),"")</f>
        <v/>
      </c>
      <c r="AO570" s="28" t="str">
        <f t="shared" si="3424"/>
        <v/>
      </c>
      <c r="AP570" s="28" t="str">
        <f t="shared" si="3424"/>
        <v/>
      </c>
      <c r="AQ570" s="28" t="str">
        <f t="shared" si="3424"/>
        <v/>
      </c>
      <c r="AR570" s="28" t="str">
        <f t="shared" ref="AR570:AV570" si="3425">IFERROR(IF(FIND(AR$1,$F570)&gt;1,"BME",""),"")</f>
        <v/>
      </c>
      <c r="AS570" s="28" t="str">
        <f t="shared" si="3425"/>
        <v/>
      </c>
      <c r="AT570" s="28" t="str">
        <f t="shared" si="3425"/>
        <v/>
      </c>
      <c r="AU570" s="28" t="str">
        <f t="shared" si="3425"/>
        <v/>
      </c>
      <c r="AV570" s="28" t="str">
        <f t="shared" si="3425"/>
        <v/>
      </c>
      <c r="AW570" s="28" t="str">
        <f t="shared" ref="AW570:BC570" si="3426">IFERROR(IF(FIND(AW$1,$F570)&gt;1,AW$1,""),"")</f>
        <v/>
      </c>
      <c r="AX570" s="28" t="str">
        <f t="shared" si="3426"/>
        <v/>
      </c>
      <c r="AY570" s="28" t="str">
        <f t="shared" si="3426"/>
        <v/>
      </c>
      <c r="AZ570" s="28" t="str">
        <f t="shared" si="3426"/>
        <v/>
      </c>
      <c r="BA570" s="28" t="str">
        <f t="shared" si="3426"/>
        <v/>
      </c>
      <c r="BB570" s="28" t="str">
        <f t="shared" si="3426"/>
        <v/>
      </c>
      <c r="BC570" s="28" t="str">
        <f t="shared" si="3426"/>
        <v/>
      </c>
      <c r="BD570" s="28" t="str">
        <f t="shared" si="15"/>
        <v/>
      </c>
      <c r="BG570" s="2" t="s">
        <v>4448</v>
      </c>
      <c r="BI570" s="2" t="s">
        <v>2983</v>
      </c>
      <c r="BJ570" s="28" t="str">
        <f t="shared" si="16"/>
        <v>Leeds</v>
      </c>
      <c r="BK570" s="28" t="str">
        <f t="shared" si="17"/>
        <v>West Yorkshire</v>
      </c>
      <c r="BM570" s="2" t="s">
        <v>98</v>
      </c>
      <c r="BU570" s="12"/>
      <c r="BV570" s="50" t="s">
        <v>568</v>
      </c>
      <c r="BW570" s="12"/>
      <c r="BX570" s="12"/>
      <c r="BY570" s="42" t="str">
        <f t="shared" si="18"/>
        <v>LS6</v>
      </c>
      <c r="BZ570" s="42"/>
    </row>
    <row r="571" spans="1:78" ht="15">
      <c r="A571" s="16" t="s">
        <v>37</v>
      </c>
      <c r="B571" s="28">
        <f>VLOOKUP(A571,Organisations!$A$2:$B$7,2,FALSE)</f>
        <v>2</v>
      </c>
      <c r="C571" s="16" t="s">
        <v>4450</v>
      </c>
      <c r="D571" s="16" t="s">
        <v>4451</v>
      </c>
      <c r="E571" s="28" t="str">
        <f t="shared" si="0"/>
        <v>Supporting people with learning disabilities explore and develop their creativity by getting involved and trying out new</v>
      </c>
      <c r="F571" s="16" t="s">
        <v>4453</v>
      </c>
      <c r="G571" s="16" t="s">
        <v>68</v>
      </c>
      <c r="H571" s="17"/>
      <c r="K571" s="33"/>
      <c r="L571" s="16" t="s">
        <v>4454</v>
      </c>
      <c r="M571" s="28" t="str">
        <f t="shared" ref="M571:Q571" si="3427">IFERROR(IF(FIND(M$1,$F571)&gt;1,"Age - Children",""),"")</f>
        <v/>
      </c>
      <c r="N571" s="28" t="str">
        <f t="shared" si="3427"/>
        <v/>
      </c>
      <c r="O571" s="28" t="str">
        <f t="shared" si="3427"/>
        <v/>
      </c>
      <c r="P571" s="28" t="str">
        <f t="shared" si="3427"/>
        <v/>
      </c>
      <c r="Q571" s="28" t="str">
        <f t="shared" si="3427"/>
        <v/>
      </c>
      <c r="R571" s="28" t="str">
        <f t="shared" ref="R571:T571" si="3428">IFERROR(IF(FIND(R$1,$F571)&gt;1,"Age - Elderly",""),"")</f>
        <v/>
      </c>
      <c r="S571" s="28" t="str">
        <f t="shared" si="3428"/>
        <v/>
      </c>
      <c r="T571" s="28" t="str">
        <f t="shared" si="3428"/>
        <v/>
      </c>
      <c r="U571" s="28" t="str">
        <f t="shared" si="3"/>
        <v/>
      </c>
      <c r="V571" s="28" t="str">
        <f t="shared" si="4"/>
        <v/>
      </c>
      <c r="X571" s="28" t="str">
        <f t="shared" si="5"/>
        <v/>
      </c>
      <c r="Y571" s="28" t="str">
        <f t="shared" si="6"/>
        <v/>
      </c>
      <c r="Z571" s="28" t="str">
        <f t="shared" si="7"/>
        <v/>
      </c>
      <c r="AB571" s="28" t="str">
        <f t="shared" si="8"/>
        <v/>
      </c>
      <c r="AD571" s="28" t="str">
        <f t="shared" si="9"/>
        <v/>
      </c>
      <c r="AG571" s="28" t="str">
        <f t="shared" ref="AG571:AL571" si="3429">IFERROR(IF(FIND(AG$1,$F571)&gt;1,AG$1,""),"")</f>
        <v/>
      </c>
      <c r="AH571" s="28" t="str">
        <f t="shared" si="3429"/>
        <v/>
      </c>
      <c r="AI571" s="28" t="str">
        <f t="shared" si="3429"/>
        <v/>
      </c>
      <c r="AJ571" s="28" t="str">
        <f t="shared" si="3429"/>
        <v/>
      </c>
      <c r="AK571" s="28" t="str">
        <f t="shared" si="3429"/>
        <v/>
      </c>
      <c r="AL571" s="28" t="str">
        <f t="shared" si="3429"/>
        <v/>
      </c>
      <c r="AM571" s="28" t="str">
        <f t="shared" si="11"/>
        <v/>
      </c>
      <c r="AN571" s="28" t="str">
        <f t="shared" ref="AN571:AQ571" si="3430">IFERROR(IF(FIND(AN$1,$F571)&gt;1,"Status - LGBT",""),"")</f>
        <v/>
      </c>
      <c r="AO571" s="28" t="str">
        <f t="shared" si="3430"/>
        <v/>
      </c>
      <c r="AP571" s="28" t="str">
        <f t="shared" si="3430"/>
        <v/>
      </c>
      <c r="AQ571" s="28" t="str">
        <f t="shared" si="3430"/>
        <v/>
      </c>
      <c r="AR571" s="28" t="str">
        <f t="shared" ref="AR571:AV571" si="3431">IFERROR(IF(FIND(AR$1,$F571)&gt;1,"BME",""),"")</f>
        <v/>
      </c>
      <c r="AS571" s="28" t="str">
        <f t="shared" si="3431"/>
        <v/>
      </c>
      <c r="AT571" s="28" t="str">
        <f t="shared" si="3431"/>
        <v/>
      </c>
      <c r="AU571" s="28" t="str">
        <f t="shared" si="3431"/>
        <v/>
      </c>
      <c r="AV571" s="28" t="str">
        <f t="shared" si="3431"/>
        <v/>
      </c>
      <c r="AW571" s="28" t="str">
        <f t="shared" ref="AW571:BC571" si="3432">IFERROR(IF(FIND(AW$1,$F571)&gt;1,AW$1,""),"")</f>
        <v/>
      </c>
      <c r="AX571" s="28" t="str">
        <f t="shared" si="3432"/>
        <v/>
      </c>
      <c r="AY571" s="28" t="str">
        <f t="shared" si="3432"/>
        <v/>
      </c>
      <c r="AZ571" s="28" t="str">
        <f t="shared" si="3432"/>
        <v/>
      </c>
      <c r="BA571" s="28" t="str">
        <f t="shared" si="3432"/>
        <v/>
      </c>
      <c r="BB571" s="28" t="str">
        <f t="shared" si="3432"/>
        <v/>
      </c>
      <c r="BC571" s="28" t="str">
        <f t="shared" si="3432"/>
        <v/>
      </c>
      <c r="BD571" s="28" t="str">
        <f t="shared" si="15"/>
        <v/>
      </c>
      <c r="BJ571" s="28" t="str">
        <f t="shared" si="16"/>
        <v/>
      </c>
      <c r="BK571" s="28" t="str">
        <f t="shared" si="17"/>
        <v/>
      </c>
      <c r="BM571" s="2" t="s">
        <v>98</v>
      </c>
      <c r="BU571" s="18"/>
      <c r="BV571" s="18"/>
      <c r="BW571" s="18"/>
      <c r="BX571" s="18"/>
      <c r="BY571" s="42" t="str">
        <f t="shared" si="18"/>
        <v/>
      </c>
      <c r="BZ571" s="43"/>
    </row>
    <row r="572" spans="1:78" ht="15">
      <c r="A572" s="10" t="s">
        <v>37</v>
      </c>
      <c r="B572" s="28">
        <f>VLOOKUP(A572,Organisations!$A$2:$B$7,2,FALSE)</f>
        <v>2</v>
      </c>
      <c r="C572" s="10" t="s">
        <v>4457</v>
      </c>
      <c r="D572" s="10" t="s">
        <v>4458</v>
      </c>
      <c r="E572" s="28" t="str">
        <f t="shared" si="0"/>
        <v>A UK registered charity that works with deaf, deafened, hard of hearing and physically and sensory disabled across the U</v>
      </c>
      <c r="F572" s="10" t="s">
        <v>4460</v>
      </c>
      <c r="G572" s="10" t="s">
        <v>68</v>
      </c>
      <c r="H572" s="11"/>
      <c r="K572" s="30" t="s">
        <v>1817</v>
      </c>
      <c r="L572" s="10" t="s">
        <v>4461</v>
      </c>
      <c r="M572" s="28" t="str">
        <f t="shared" ref="M572:Q572" si="3433">IFERROR(IF(FIND(M$1,$F572)&gt;1,"Age - Children",""),"")</f>
        <v/>
      </c>
      <c r="N572" s="28" t="str">
        <f t="shared" si="3433"/>
        <v/>
      </c>
      <c r="O572" s="28" t="str">
        <f t="shared" si="3433"/>
        <v/>
      </c>
      <c r="P572" s="28" t="str">
        <f t="shared" si="3433"/>
        <v/>
      </c>
      <c r="Q572" s="28" t="str">
        <f t="shared" si="3433"/>
        <v/>
      </c>
      <c r="R572" s="28" t="str">
        <f t="shared" ref="R572:T572" si="3434">IFERROR(IF(FIND(R$1,$F572)&gt;1,"Age - Elderly",""),"")</f>
        <v/>
      </c>
      <c r="S572" s="28" t="str">
        <f t="shared" si="3434"/>
        <v/>
      </c>
      <c r="T572" s="28" t="str">
        <f t="shared" si="3434"/>
        <v/>
      </c>
      <c r="U572" s="28" t="str">
        <f t="shared" si="3"/>
        <v/>
      </c>
      <c r="V572" s="28" t="str">
        <f t="shared" si="4"/>
        <v>Status - disabled</v>
      </c>
      <c r="X572" s="28" t="str">
        <f t="shared" si="5"/>
        <v/>
      </c>
      <c r="Y572" s="28" t="str">
        <f t="shared" si="6"/>
        <v/>
      </c>
      <c r="Z572" s="28" t="str">
        <f t="shared" si="7"/>
        <v/>
      </c>
      <c r="AB572" s="28" t="str">
        <f t="shared" si="8"/>
        <v/>
      </c>
      <c r="AD572" s="28" t="str">
        <f t="shared" si="9"/>
        <v/>
      </c>
      <c r="AG572" s="28" t="str">
        <f t="shared" ref="AG572:AL572" si="3435">IFERROR(IF(FIND(AG$1,$F572)&gt;1,AG$1,""),"")</f>
        <v/>
      </c>
      <c r="AH572" s="28" t="str">
        <f t="shared" si="3435"/>
        <v/>
      </c>
      <c r="AI572" s="28" t="str">
        <f t="shared" si="3435"/>
        <v/>
      </c>
      <c r="AJ572" s="28" t="str">
        <f t="shared" si="3435"/>
        <v/>
      </c>
      <c r="AK572" s="28" t="str">
        <f t="shared" si="3435"/>
        <v/>
      </c>
      <c r="AL572" s="28" t="str">
        <f t="shared" si="3435"/>
        <v/>
      </c>
      <c r="AM572" s="28" t="str">
        <f t="shared" si="11"/>
        <v/>
      </c>
      <c r="AN572" s="28" t="str">
        <f t="shared" ref="AN572:AQ572" si="3436">IFERROR(IF(FIND(AN$1,$F572)&gt;1,"Status - LGBT",""),"")</f>
        <v/>
      </c>
      <c r="AO572" s="28" t="str">
        <f t="shared" si="3436"/>
        <v/>
      </c>
      <c r="AP572" s="28" t="str">
        <f t="shared" si="3436"/>
        <v/>
      </c>
      <c r="AQ572" s="28" t="str">
        <f t="shared" si="3436"/>
        <v/>
      </c>
      <c r="AR572" s="28" t="str">
        <f t="shared" ref="AR572:AV572" si="3437">IFERROR(IF(FIND(AR$1,$F572)&gt;1,"BME",""),"")</f>
        <v/>
      </c>
      <c r="AS572" s="28" t="str">
        <f t="shared" si="3437"/>
        <v/>
      </c>
      <c r="AT572" s="28" t="str">
        <f t="shared" si="3437"/>
        <v/>
      </c>
      <c r="AU572" s="28" t="str">
        <f t="shared" si="3437"/>
        <v/>
      </c>
      <c r="AV572" s="28" t="str">
        <f t="shared" si="3437"/>
        <v/>
      </c>
      <c r="AW572" s="28" t="str">
        <f t="shared" ref="AW572:BC572" si="3438">IFERROR(IF(FIND(AW$1,$F572)&gt;1,AW$1,""),"")</f>
        <v/>
      </c>
      <c r="AX572" s="28" t="str">
        <f t="shared" si="3438"/>
        <v/>
      </c>
      <c r="AY572" s="28" t="str">
        <f t="shared" si="3438"/>
        <v/>
      </c>
      <c r="AZ572" s="28" t="str">
        <f t="shared" si="3438"/>
        <v/>
      </c>
      <c r="BA572" s="28" t="str">
        <f t="shared" si="3438"/>
        <v/>
      </c>
      <c r="BB572" s="28" t="str">
        <f t="shared" si="3438"/>
        <v/>
      </c>
      <c r="BC572" s="28" t="str">
        <f t="shared" si="3438"/>
        <v/>
      </c>
      <c r="BD572" s="28" t="str">
        <f t="shared" si="15"/>
        <v/>
      </c>
      <c r="BG572" s="2" t="s">
        <v>4462</v>
      </c>
      <c r="BI572" s="2" t="s">
        <v>2172</v>
      </c>
      <c r="BJ572" s="28" t="str">
        <f t="shared" si="16"/>
        <v>Leeds</v>
      </c>
      <c r="BK572" s="28" t="str">
        <f t="shared" si="17"/>
        <v>West Yorkshire</v>
      </c>
      <c r="BM572" s="2" t="s">
        <v>98</v>
      </c>
      <c r="BU572" s="12"/>
      <c r="BV572" s="50" t="s">
        <v>564</v>
      </c>
      <c r="BW572" s="12"/>
      <c r="BX572" s="12"/>
      <c r="BY572" s="42" t="str">
        <f t="shared" si="18"/>
        <v>Status - disabled;LS2</v>
      </c>
      <c r="BZ572" s="42"/>
    </row>
    <row r="573" spans="1:78" ht="15">
      <c r="A573" s="16" t="s">
        <v>37</v>
      </c>
      <c r="B573" s="28">
        <f>VLOOKUP(A573,Organisations!$A$2:$B$7,2,FALSE)</f>
        <v>2</v>
      </c>
      <c r="C573" s="16" t="s">
        <v>4465</v>
      </c>
      <c r="D573" s="16" t="s">
        <v>4466</v>
      </c>
      <c r="E573" s="28" t="str">
        <f t="shared" si="0"/>
        <v>We are a mixed group of older people, and are lead by older volunteers. We enjoy chatting whilst we do the arts and craf</v>
      </c>
      <c r="F573" s="16" t="s">
        <v>19381</v>
      </c>
      <c r="G573" s="16" t="s">
        <v>68</v>
      </c>
      <c r="H573" s="17"/>
      <c r="K573" s="26" t="s">
        <v>759</v>
      </c>
      <c r="L573" s="16" t="s">
        <v>4343</v>
      </c>
      <c r="M573" s="28" t="str">
        <f t="shared" ref="M573:Q573" si="3439">IFERROR(IF(FIND(M$1,$F573)&gt;1,"Age - Children",""),"")</f>
        <v/>
      </c>
      <c r="N573" s="28" t="str">
        <f t="shared" si="3439"/>
        <v/>
      </c>
      <c r="O573" s="28" t="str">
        <f t="shared" si="3439"/>
        <v/>
      </c>
      <c r="P573" s="28" t="str">
        <f t="shared" si="3439"/>
        <v/>
      </c>
      <c r="Q573" s="28" t="str">
        <f t="shared" si="3439"/>
        <v/>
      </c>
      <c r="R573" s="28" t="str">
        <f t="shared" ref="R573:T573" si="3440">IFERROR(IF(FIND(R$1,$F573)&gt;1,"Age - Elderly",""),"")</f>
        <v/>
      </c>
      <c r="S573" s="28" t="str">
        <f t="shared" si="3440"/>
        <v/>
      </c>
      <c r="T573" s="28" t="str">
        <f t="shared" si="3440"/>
        <v>Age - Elderly</v>
      </c>
      <c r="U573" s="28" t="str">
        <f t="shared" si="3"/>
        <v/>
      </c>
      <c r="V573" s="28" t="str">
        <f t="shared" si="4"/>
        <v/>
      </c>
      <c r="X573" s="28" t="str">
        <f t="shared" si="5"/>
        <v/>
      </c>
      <c r="Y573" s="28" t="str">
        <f t="shared" si="6"/>
        <v/>
      </c>
      <c r="Z573" s="28" t="str">
        <f t="shared" si="7"/>
        <v/>
      </c>
      <c r="AB573" s="28" t="str">
        <f t="shared" si="8"/>
        <v/>
      </c>
      <c r="AD573" s="28" t="str">
        <f t="shared" si="9"/>
        <v/>
      </c>
      <c r="AG573" s="28" t="str">
        <f t="shared" ref="AG573:AL573" si="3441">IFERROR(IF(FIND(AG$1,$F573)&gt;1,AG$1,""),"")</f>
        <v/>
      </c>
      <c r="AH573" s="28" t="str">
        <f t="shared" si="3441"/>
        <v/>
      </c>
      <c r="AI573" s="28" t="str">
        <f t="shared" si="3441"/>
        <v/>
      </c>
      <c r="AJ573" s="28" t="str">
        <f t="shared" si="3441"/>
        <v/>
      </c>
      <c r="AK573" s="28" t="str">
        <f t="shared" si="3441"/>
        <v/>
      </c>
      <c r="AL573" s="28" t="str">
        <f t="shared" si="3441"/>
        <v/>
      </c>
      <c r="AM573" s="28" t="str">
        <f t="shared" si="11"/>
        <v/>
      </c>
      <c r="AN573" s="28" t="str">
        <f t="shared" ref="AN573:AQ573" si="3442">IFERROR(IF(FIND(AN$1,$F573)&gt;1,"Status - LGBT",""),"")</f>
        <v/>
      </c>
      <c r="AO573" s="28" t="str">
        <f t="shared" si="3442"/>
        <v/>
      </c>
      <c r="AP573" s="28" t="str">
        <f t="shared" si="3442"/>
        <v/>
      </c>
      <c r="AQ573" s="28" t="str">
        <f t="shared" si="3442"/>
        <v/>
      </c>
      <c r="AR573" s="28" t="str">
        <f t="shared" ref="AR573:AV573" si="3443">IFERROR(IF(FIND(AR$1,$F573)&gt;1,"BME",""),"")</f>
        <v/>
      </c>
      <c r="AS573" s="28" t="str">
        <f t="shared" si="3443"/>
        <v/>
      </c>
      <c r="AT573" s="28" t="str">
        <f t="shared" si="3443"/>
        <v/>
      </c>
      <c r="AU573" s="28" t="str">
        <f t="shared" si="3443"/>
        <v/>
      </c>
      <c r="AV573" s="28" t="str">
        <f t="shared" si="3443"/>
        <v/>
      </c>
      <c r="AW573" s="28" t="str">
        <f t="shared" ref="AW573:BC573" si="3444">IFERROR(IF(FIND(AW$1,$F573)&gt;1,AW$1,""),"")</f>
        <v/>
      </c>
      <c r="AX573" s="28" t="str">
        <f t="shared" si="3444"/>
        <v/>
      </c>
      <c r="AY573" s="28" t="str">
        <f t="shared" si="3444"/>
        <v/>
      </c>
      <c r="AZ573" s="28" t="str">
        <f t="shared" si="3444"/>
        <v/>
      </c>
      <c r="BA573" s="28" t="str">
        <f t="shared" si="3444"/>
        <v/>
      </c>
      <c r="BB573" s="28" t="str">
        <f t="shared" si="3444"/>
        <v/>
      </c>
      <c r="BC573" s="28" t="str">
        <f t="shared" si="3444"/>
        <v/>
      </c>
      <c r="BD573" s="28" t="str">
        <f t="shared" si="15"/>
        <v/>
      </c>
      <c r="BG573" s="2" t="s">
        <v>4469</v>
      </c>
      <c r="BI573" s="2" t="s">
        <v>3974</v>
      </c>
      <c r="BJ573" s="28" t="str">
        <f t="shared" si="16"/>
        <v>Leeds</v>
      </c>
      <c r="BK573" s="28" t="str">
        <f t="shared" si="17"/>
        <v>West Yorkshire</v>
      </c>
      <c r="BM573" s="2" t="s">
        <v>98</v>
      </c>
      <c r="BU573" s="18"/>
      <c r="BV573" s="47" t="s">
        <v>573</v>
      </c>
      <c r="BW573" s="18"/>
      <c r="BX573" s="18"/>
      <c r="BY573" s="42" t="str">
        <f t="shared" si="18"/>
        <v>LS10</v>
      </c>
      <c r="BZ573" s="43"/>
    </row>
    <row r="574" spans="1:78" ht="15">
      <c r="A574" s="10" t="s">
        <v>37</v>
      </c>
      <c r="B574" s="28">
        <f>VLOOKUP(A574,Organisations!$A$2:$B$7,2,FALSE)</f>
        <v>2</v>
      </c>
      <c r="C574" s="10" t="s">
        <v>4470</v>
      </c>
      <c r="D574" s="10" t="s">
        <v>4471</v>
      </c>
      <c r="E574" s="28" t="str">
        <f t="shared" si="0"/>
        <v>These are gentle and flexible chair based aerobic exercises, but they can also be done standing up. These exercises help</v>
      </c>
      <c r="F574" s="10" t="s">
        <v>19382</v>
      </c>
      <c r="G574" s="10" t="s">
        <v>68</v>
      </c>
      <c r="H574" s="11"/>
      <c r="K574" s="30" t="s">
        <v>759</v>
      </c>
      <c r="L574" s="10" t="s">
        <v>4343</v>
      </c>
      <c r="M574" s="28" t="str">
        <f t="shared" ref="M574:Q574" si="3445">IFERROR(IF(FIND(M$1,$F574)&gt;1,"Age - Children",""),"")</f>
        <v/>
      </c>
      <c r="N574" s="28" t="str">
        <f t="shared" si="3445"/>
        <v/>
      </c>
      <c r="O574" s="28" t="str">
        <f t="shared" si="3445"/>
        <v/>
      </c>
      <c r="P574" s="28" t="str">
        <f t="shared" si="3445"/>
        <v/>
      </c>
      <c r="Q574" s="28" t="str">
        <f t="shared" si="3445"/>
        <v/>
      </c>
      <c r="R574" s="28" t="str">
        <f t="shared" ref="R574:T574" si="3446">IFERROR(IF(FIND(R$1,$F574)&gt;1,"Age - Elderly",""),"")</f>
        <v/>
      </c>
      <c r="S574" s="28" t="str">
        <f t="shared" si="3446"/>
        <v/>
      </c>
      <c r="T574" s="28" t="str">
        <f t="shared" si="3446"/>
        <v/>
      </c>
      <c r="U574" s="28" t="str">
        <f t="shared" si="3"/>
        <v/>
      </c>
      <c r="V574" s="28" t="str">
        <f t="shared" si="4"/>
        <v/>
      </c>
      <c r="X574" s="28" t="str">
        <f t="shared" si="5"/>
        <v/>
      </c>
      <c r="Y574" s="28" t="str">
        <f t="shared" si="6"/>
        <v/>
      </c>
      <c r="Z574" s="28" t="str">
        <f t="shared" si="7"/>
        <v/>
      </c>
      <c r="AB574" s="28" t="str">
        <f t="shared" si="8"/>
        <v/>
      </c>
      <c r="AD574" s="28" t="str">
        <f t="shared" si="9"/>
        <v/>
      </c>
      <c r="AG574" s="28" t="str">
        <f t="shared" ref="AG574:AL574" si="3447">IFERROR(IF(FIND(AG$1,$F574)&gt;1,AG$1,""),"")</f>
        <v/>
      </c>
      <c r="AH574" s="28" t="str">
        <f t="shared" si="3447"/>
        <v/>
      </c>
      <c r="AI574" s="28" t="str">
        <f t="shared" si="3447"/>
        <v/>
      </c>
      <c r="AJ574" s="28" t="str">
        <f t="shared" si="3447"/>
        <v/>
      </c>
      <c r="AK574" s="28" t="str">
        <f t="shared" si="3447"/>
        <v/>
      </c>
      <c r="AL574" s="28" t="str">
        <f t="shared" si="3447"/>
        <v/>
      </c>
      <c r="AM574" s="28" t="str">
        <f t="shared" si="11"/>
        <v/>
      </c>
      <c r="AN574" s="28" t="str">
        <f t="shared" ref="AN574:AQ574" si="3448">IFERROR(IF(FIND(AN$1,$F574)&gt;1,"Status - LGBT",""),"")</f>
        <v/>
      </c>
      <c r="AO574" s="28" t="str">
        <f t="shared" si="3448"/>
        <v/>
      </c>
      <c r="AP574" s="28" t="str">
        <f t="shared" si="3448"/>
        <v/>
      </c>
      <c r="AQ574" s="28" t="str">
        <f t="shared" si="3448"/>
        <v/>
      </c>
      <c r="AR574" s="28" t="str">
        <f t="shared" ref="AR574:AV574" si="3449">IFERROR(IF(FIND(AR$1,$F574)&gt;1,"BME",""),"")</f>
        <v/>
      </c>
      <c r="AS574" s="28" t="str">
        <f t="shared" si="3449"/>
        <v/>
      </c>
      <c r="AT574" s="28" t="str">
        <f t="shared" si="3449"/>
        <v/>
      </c>
      <c r="AU574" s="28" t="str">
        <f t="shared" si="3449"/>
        <v/>
      </c>
      <c r="AV574" s="28" t="str">
        <f t="shared" si="3449"/>
        <v/>
      </c>
      <c r="AW574" s="28" t="str">
        <f t="shared" ref="AW574:BC574" si="3450">IFERROR(IF(FIND(AW$1,$F574)&gt;1,AW$1,""),"")</f>
        <v/>
      </c>
      <c r="AX574" s="28" t="str">
        <f t="shared" si="3450"/>
        <v/>
      </c>
      <c r="AY574" s="28" t="str">
        <f t="shared" si="3450"/>
        <v/>
      </c>
      <c r="AZ574" s="28" t="str">
        <f t="shared" si="3450"/>
        <v/>
      </c>
      <c r="BA574" s="28" t="str">
        <f t="shared" si="3450"/>
        <v/>
      </c>
      <c r="BB574" s="28" t="str">
        <f t="shared" si="3450"/>
        <v/>
      </c>
      <c r="BC574" s="28" t="str">
        <f t="shared" si="3450"/>
        <v/>
      </c>
      <c r="BD574" s="28" t="str">
        <f t="shared" si="15"/>
        <v/>
      </c>
      <c r="BG574" s="2" t="s">
        <v>4469</v>
      </c>
      <c r="BI574" s="2" t="s">
        <v>3974</v>
      </c>
      <c r="BJ574" s="28" t="str">
        <f t="shared" si="16"/>
        <v>Leeds</v>
      </c>
      <c r="BK574" s="28" t="str">
        <f t="shared" si="17"/>
        <v>West Yorkshire</v>
      </c>
      <c r="BM574" s="2" t="s">
        <v>98</v>
      </c>
      <c r="BU574" s="12"/>
      <c r="BV574" s="50" t="s">
        <v>573</v>
      </c>
      <c r="BW574" s="12"/>
      <c r="BX574" s="12"/>
      <c r="BY574" s="42" t="str">
        <f t="shared" si="18"/>
        <v>LS10</v>
      </c>
      <c r="BZ574" s="42"/>
    </row>
    <row r="575" spans="1:78" ht="15">
      <c r="A575" s="16" t="s">
        <v>37</v>
      </c>
      <c r="B575" s="28">
        <f>VLOOKUP(A575,Organisations!$A$2:$B$7,2,FALSE)</f>
        <v>2</v>
      </c>
      <c r="C575" s="16" t="s">
        <v>4474</v>
      </c>
      <c r="D575" s="16" t="s">
        <v>4475</v>
      </c>
      <c r="E575" s="28" t="str">
        <f t="shared" si="0"/>
        <v>We are a mixed group of older people who get together on a Friday to enjoy a cuppa and to have a natter! 
 We also enj</v>
      </c>
      <c r="F575" s="16" t="s">
        <v>19383</v>
      </c>
      <c r="G575" s="16" t="s">
        <v>68</v>
      </c>
      <c r="H575" s="54"/>
      <c r="K575" s="26" t="s">
        <v>759</v>
      </c>
      <c r="L575" s="16" t="s">
        <v>4343</v>
      </c>
      <c r="M575" s="28" t="str">
        <f t="shared" ref="M575:Q575" si="3451">IFERROR(IF(FIND(M$1,$F575)&gt;1,"Age - Children",""),"")</f>
        <v/>
      </c>
      <c r="N575" s="28" t="str">
        <f t="shared" si="3451"/>
        <v/>
      </c>
      <c r="O575" s="28" t="str">
        <f t="shared" si="3451"/>
        <v/>
      </c>
      <c r="P575" s="28" t="str">
        <f t="shared" si="3451"/>
        <v/>
      </c>
      <c r="Q575" s="28" t="str">
        <f t="shared" si="3451"/>
        <v/>
      </c>
      <c r="R575" s="28" t="str">
        <f t="shared" ref="R575:T575" si="3452">IFERROR(IF(FIND(R$1,$F575)&gt;1,"Age - Elderly",""),"")</f>
        <v/>
      </c>
      <c r="S575" s="28" t="str">
        <f t="shared" si="3452"/>
        <v/>
      </c>
      <c r="T575" s="28" t="str">
        <f t="shared" si="3452"/>
        <v>Age - Elderly</v>
      </c>
      <c r="U575" s="28" t="str">
        <f t="shared" si="3"/>
        <v/>
      </c>
      <c r="V575" s="28" t="str">
        <f t="shared" si="4"/>
        <v/>
      </c>
      <c r="X575" s="28" t="str">
        <f t="shared" si="5"/>
        <v/>
      </c>
      <c r="Y575" s="28" t="str">
        <f t="shared" si="6"/>
        <v/>
      </c>
      <c r="Z575" s="28" t="str">
        <f t="shared" si="7"/>
        <v/>
      </c>
      <c r="AB575" s="28" t="str">
        <f t="shared" si="8"/>
        <v/>
      </c>
      <c r="AD575" s="28" t="str">
        <f t="shared" si="9"/>
        <v/>
      </c>
      <c r="AG575" s="28" t="str">
        <f t="shared" ref="AG575:AL575" si="3453">IFERROR(IF(FIND(AG$1,$F575)&gt;1,AG$1,""),"")</f>
        <v/>
      </c>
      <c r="AH575" s="28" t="str">
        <f t="shared" si="3453"/>
        <v/>
      </c>
      <c r="AI575" s="28" t="str">
        <f t="shared" si="3453"/>
        <v/>
      </c>
      <c r="AJ575" s="28" t="str">
        <f t="shared" si="3453"/>
        <v/>
      </c>
      <c r="AK575" s="28" t="str">
        <f t="shared" si="3453"/>
        <v/>
      </c>
      <c r="AL575" s="28" t="str">
        <f t="shared" si="3453"/>
        <v/>
      </c>
      <c r="AM575" s="28" t="str">
        <f t="shared" si="11"/>
        <v/>
      </c>
      <c r="AN575" s="28" t="str">
        <f t="shared" ref="AN575:AQ575" si="3454">IFERROR(IF(FIND(AN$1,$F575)&gt;1,"Status - LGBT",""),"")</f>
        <v/>
      </c>
      <c r="AO575" s="28" t="str">
        <f t="shared" si="3454"/>
        <v/>
      </c>
      <c r="AP575" s="28" t="str">
        <f t="shared" si="3454"/>
        <v/>
      </c>
      <c r="AQ575" s="28" t="str">
        <f t="shared" si="3454"/>
        <v/>
      </c>
      <c r="AR575" s="28" t="str">
        <f t="shared" ref="AR575:AV575" si="3455">IFERROR(IF(FIND(AR$1,$F575)&gt;1,"BME",""),"")</f>
        <v/>
      </c>
      <c r="AS575" s="28" t="str">
        <f t="shared" si="3455"/>
        <v/>
      </c>
      <c r="AT575" s="28" t="str">
        <f t="shared" si="3455"/>
        <v/>
      </c>
      <c r="AU575" s="28" t="str">
        <f t="shared" si="3455"/>
        <v/>
      </c>
      <c r="AV575" s="28" t="str">
        <f t="shared" si="3455"/>
        <v/>
      </c>
      <c r="AW575" s="28" t="str">
        <f t="shared" ref="AW575:BC575" si="3456">IFERROR(IF(FIND(AW$1,$F575)&gt;1,AW$1,""),"")</f>
        <v/>
      </c>
      <c r="AX575" s="28" t="str">
        <f t="shared" si="3456"/>
        <v/>
      </c>
      <c r="AY575" s="28" t="str">
        <f t="shared" si="3456"/>
        <v/>
      </c>
      <c r="AZ575" s="28" t="str">
        <f t="shared" si="3456"/>
        <v/>
      </c>
      <c r="BA575" s="28" t="str">
        <f t="shared" si="3456"/>
        <v/>
      </c>
      <c r="BB575" s="28" t="str">
        <f t="shared" si="3456"/>
        <v/>
      </c>
      <c r="BC575" s="28" t="str">
        <f t="shared" si="3456"/>
        <v/>
      </c>
      <c r="BD575" s="28" t="str">
        <f t="shared" si="15"/>
        <v/>
      </c>
      <c r="BG575" s="2" t="s">
        <v>4469</v>
      </c>
      <c r="BI575" s="2" t="s">
        <v>3974</v>
      </c>
      <c r="BJ575" s="28" t="str">
        <f t="shared" si="16"/>
        <v>Leeds</v>
      </c>
      <c r="BK575" s="28" t="str">
        <f t="shared" si="17"/>
        <v>West Yorkshire</v>
      </c>
      <c r="BM575" s="2" t="s">
        <v>98</v>
      </c>
      <c r="BR575" s="2" t="s">
        <v>2863</v>
      </c>
      <c r="BU575" s="18"/>
      <c r="BV575" s="47" t="s">
        <v>573</v>
      </c>
      <c r="BW575" s="18"/>
      <c r="BX575" s="18"/>
      <c r="BY575" s="42" t="str">
        <f t="shared" si="18"/>
        <v>LS10</v>
      </c>
      <c r="BZ575" s="43"/>
    </row>
    <row r="576" spans="1:78" ht="15">
      <c r="A576" s="10" t="s">
        <v>37</v>
      </c>
      <c r="B576" s="28">
        <f>VLOOKUP(A576,Organisations!$A$2:$B$7,2,FALSE)</f>
        <v>2</v>
      </c>
      <c r="C576" s="10" t="s">
        <v>4478</v>
      </c>
      <c r="D576" s="10" t="s">
        <v>4479</v>
      </c>
      <c r="E576" s="28" t="str">
        <f t="shared" si="0"/>
        <v>We are a mixed group of older people from Belle Isle. We enjoy attending the Lunch Club, as the meals are lovely. Some o</v>
      </c>
      <c r="F576" s="10" t="s">
        <v>19384</v>
      </c>
      <c r="G576" s="10" t="s">
        <v>3684</v>
      </c>
      <c r="H576" s="56" t="s">
        <v>4482</v>
      </c>
      <c r="K576" s="30" t="s">
        <v>759</v>
      </c>
      <c r="L576" s="10" t="s">
        <v>4343</v>
      </c>
      <c r="M576" s="28" t="str">
        <f t="shared" ref="M576:Q576" si="3457">IFERROR(IF(FIND(M$1,$F576)&gt;1,"Age - Children",""),"")</f>
        <v/>
      </c>
      <c r="N576" s="28" t="str">
        <f t="shared" si="3457"/>
        <v/>
      </c>
      <c r="O576" s="28" t="str">
        <f t="shared" si="3457"/>
        <v/>
      </c>
      <c r="P576" s="28" t="str">
        <f t="shared" si="3457"/>
        <v/>
      </c>
      <c r="Q576" s="28" t="str">
        <f t="shared" si="3457"/>
        <v/>
      </c>
      <c r="R576" s="28" t="str">
        <f t="shared" ref="R576:T576" si="3458">IFERROR(IF(FIND(R$1,$F576)&gt;1,"Age - Elderly",""),"")</f>
        <v/>
      </c>
      <c r="S576" s="28" t="str">
        <f t="shared" si="3458"/>
        <v/>
      </c>
      <c r="T576" s="28" t="str">
        <f t="shared" si="3458"/>
        <v>Age - Elderly</v>
      </c>
      <c r="U576" s="28" t="str">
        <f t="shared" si="3"/>
        <v/>
      </c>
      <c r="V576" s="28" t="str">
        <f t="shared" si="4"/>
        <v/>
      </c>
      <c r="X576" s="28" t="str">
        <f t="shared" si="5"/>
        <v/>
      </c>
      <c r="Y576" s="28" t="str">
        <f t="shared" si="6"/>
        <v/>
      </c>
      <c r="Z576" s="28" t="str">
        <f t="shared" si="7"/>
        <v/>
      </c>
      <c r="AB576" s="28" t="str">
        <f t="shared" si="8"/>
        <v/>
      </c>
      <c r="AD576" s="28" t="str">
        <f t="shared" si="9"/>
        <v/>
      </c>
      <c r="AG576" s="28" t="str">
        <f t="shared" ref="AG576:AL576" si="3459">IFERROR(IF(FIND(AG$1,$F576)&gt;1,AG$1,""),"")</f>
        <v/>
      </c>
      <c r="AH576" s="28" t="str">
        <f t="shared" si="3459"/>
        <v/>
      </c>
      <c r="AI576" s="28" t="str">
        <f t="shared" si="3459"/>
        <v/>
      </c>
      <c r="AJ576" s="28" t="str">
        <f t="shared" si="3459"/>
        <v/>
      </c>
      <c r="AK576" s="28" t="str">
        <f t="shared" si="3459"/>
        <v/>
      </c>
      <c r="AL576" s="28" t="str">
        <f t="shared" si="3459"/>
        <v/>
      </c>
      <c r="AM576" s="28" t="str">
        <f t="shared" si="11"/>
        <v/>
      </c>
      <c r="AN576" s="28" t="str">
        <f t="shared" ref="AN576:AQ576" si="3460">IFERROR(IF(FIND(AN$1,$F576)&gt;1,"Status - LGBT",""),"")</f>
        <v/>
      </c>
      <c r="AO576" s="28" t="str">
        <f t="shared" si="3460"/>
        <v/>
      </c>
      <c r="AP576" s="28" t="str">
        <f t="shared" si="3460"/>
        <v/>
      </c>
      <c r="AQ576" s="28" t="str">
        <f t="shared" si="3460"/>
        <v/>
      </c>
      <c r="AR576" s="28" t="str">
        <f t="shared" ref="AR576:AV576" si="3461">IFERROR(IF(FIND(AR$1,$F576)&gt;1,"BME",""),"")</f>
        <v/>
      </c>
      <c r="AS576" s="28" t="str">
        <f t="shared" si="3461"/>
        <v/>
      </c>
      <c r="AT576" s="28" t="str">
        <f t="shared" si="3461"/>
        <v/>
      </c>
      <c r="AU576" s="28" t="str">
        <f t="shared" si="3461"/>
        <v/>
      </c>
      <c r="AV576" s="28" t="str">
        <f t="shared" si="3461"/>
        <v/>
      </c>
      <c r="AW576" s="28" t="str">
        <f t="shared" ref="AW576:BC576" si="3462">IFERROR(IF(FIND(AW$1,$F576)&gt;1,AW$1,""),"")</f>
        <v/>
      </c>
      <c r="AX576" s="28" t="str">
        <f t="shared" si="3462"/>
        <v/>
      </c>
      <c r="AY576" s="28" t="str">
        <f t="shared" si="3462"/>
        <v/>
      </c>
      <c r="AZ576" s="28" t="str">
        <f t="shared" si="3462"/>
        <v/>
      </c>
      <c r="BA576" s="28" t="str">
        <f t="shared" si="3462"/>
        <v/>
      </c>
      <c r="BB576" s="28" t="str">
        <f t="shared" si="3462"/>
        <v/>
      </c>
      <c r="BC576" s="28" t="str">
        <f t="shared" si="3462"/>
        <v/>
      </c>
      <c r="BD576" s="28" t="str">
        <f t="shared" si="15"/>
        <v/>
      </c>
      <c r="BG576" s="2" t="s">
        <v>4469</v>
      </c>
      <c r="BI576" s="2" t="s">
        <v>3974</v>
      </c>
      <c r="BJ576" s="28" t="str">
        <f t="shared" si="16"/>
        <v>Leeds</v>
      </c>
      <c r="BK576" s="28" t="str">
        <f t="shared" si="17"/>
        <v>West Yorkshire</v>
      </c>
      <c r="BM576" s="2" t="s">
        <v>98</v>
      </c>
      <c r="BU576" s="12"/>
      <c r="BV576" s="50" t="s">
        <v>573</v>
      </c>
      <c r="BW576" s="12"/>
      <c r="BX576" s="12"/>
      <c r="BY576" s="42" t="str">
        <f t="shared" si="18"/>
        <v>LS10</v>
      </c>
      <c r="BZ576" s="42"/>
    </row>
    <row r="577" spans="1:78" ht="15">
      <c r="A577" s="16" t="s">
        <v>37</v>
      </c>
      <c r="B577" s="28">
        <f>VLOOKUP(A577,Organisations!$A$2:$B$7,2,FALSE)</f>
        <v>2</v>
      </c>
      <c r="C577" s="16" t="s">
        <v>4484</v>
      </c>
      <c r="D577" s="16" t="s">
        <v>4485</v>
      </c>
      <c r="E577" s="28" t="str">
        <f t="shared" si="0"/>
        <v>We are a group of men who meet every Monday afternoon to play dominoes, cards, and have a cuppa and a chat. 
 Please f</v>
      </c>
      <c r="F577" s="16" t="s">
        <v>19385</v>
      </c>
      <c r="G577" s="16" t="s">
        <v>68</v>
      </c>
      <c r="H577" s="54"/>
      <c r="K577" s="26" t="s">
        <v>759</v>
      </c>
      <c r="L577" s="16" t="s">
        <v>4343</v>
      </c>
      <c r="M577" s="28" t="str">
        <f t="shared" ref="M577:Q577" si="3463">IFERROR(IF(FIND(M$1,$F577)&gt;1,"Age - Children",""),"")</f>
        <v/>
      </c>
      <c r="N577" s="28" t="str">
        <f t="shared" si="3463"/>
        <v/>
      </c>
      <c r="O577" s="28" t="str">
        <f t="shared" si="3463"/>
        <v/>
      </c>
      <c r="P577" s="28" t="str">
        <f t="shared" si="3463"/>
        <v/>
      </c>
      <c r="Q577" s="28" t="str">
        <f t="shared" si="3463"/>
        <v/>
      </c>
      <c r="R577" s="28" t="str">
        <f t="shared" ref="R577:T577" si="3464">IFERROR(IF(FIND(R$1,$F577)&gt;1,"Age - Elderly",""),"")</f>
        <v/>
      </c>
      <c r="S577" s="28" t="str">
        <f t="shared" si="3464"/>
        <v/>
      </c>
      <c r="T577" s="28" t="str">
        <f t="shared" si="3464"/>
        <v/>
      </c>
      <c r="U577" s="28" t="str">
        <f t="shared" si="3"/>
        <v/>
      </c>
      <c r="V577" s="28" t="str">
        <f t="shared" si="4"/>
        <v/>
      </c>
      <c r="X577" s="28" t="str">
        <f t="shared" si="5"/>
        <v/>
      </c>
      <c r="Y577" s="28" t="str">
        <f t="shared" si="6"/>
        <v/>
      </c>
      <c r="Z577" s="28" t="str">
        <f t="shared" si="7"/>
        <v>Gender - Male</v>
      </c>
      <c r="AB577" s="28" t="str">
        <f t="shared" si="8"/>
        <v/>
      </c>
      <c r="AD577" s="28" t="str">
        <f t="shared" si="9"/>
        <v>Gender - Male;</v>
      </c>
      <c r="AG577" s="28" t="str">
        <f t="shared" ref="AG577:AL577" si="3465">IFERROR(IF(FIND(AG$1,$F577)&gt;1,AG$1,""),"")</f>
        <v/>
      </c>
      <c r="AH577" s="28" t="str">
        <f t="shared" si="3465"/>
        <v/>
      </c>
      <c r="AI577" s="28" t="str">
        <f t="shared" si="3465"/>
        <v/>
      </c>
      <c r="AJ577" s="28" t="str">
        <f t="shared" si="3465"/>
        <v/>
      </c>
      <c r="AK577" s="28" t="str">
        <f t="shared" si="3465"/>
        <v/>
      </c>
      <c r="AL577" s="28" t="str">
        <f t="shared" si="3465"/>
        <v/>
      </c>
      <c r="AM577" s="28" t="str">
        <f t="shared" si="11"/>
        <v/>
      </c>
      <c r="AN577" s="28" t="str">
        <f t="shared" ref="AN577:AQ577" si="3466">IFERROR(IF(FIND(AN$1,$F577)&gt;1,"Status - LGBT",""),"")</f>
        <v/>
      </c>
      <c r="AO577" s="28" t="str">
        <f t="shared" si="3466"/>
        <v/>
      </c>
      <c r="AP577" s="28" t="str">
        <f t="shared" si="3466"/>
        <v/>
      </c>
      <c r="AQ577" s="28" t="str">
        <f t="shared" si="3466"/>
        <v/>
      </c>
      <c r="AR577" s="28" t="str">
        <f t="shared" ref="AR577:AV577" si="3467">IFERROR(IF(FIND(AR$1,$F577)&gt;1,"BME",""),"")</f>
        <v/>
      </c>
      <c r="AS577" s="28" t="str">
        <f t="shared" si="3467"/>
        <v/>
      </c>
      <c r="AT577" s="28" t="str">
        <f t="shared" si="3467"/>
        <v/>
      </c>
      <c r="AU577" s="28" t="str">
        <f t="shared" si="3467"/>
        <v/>
      </c>
      <c r="AV577" s="28" t="str">
        <f t="shared" si="3467"/>
        <v/>
      </c>
      <c r="AW577" s="28" t="str">
        <f t="shared" ref="AW577:BC577" si="3468">IFERROR(IF(FIND(AW$1,$F577)&gt;1,AW$1,""),"")</f>
        <v/>
      </c>
      <c r="AX577" s="28" t="str">
        <f t="shared" si="3468"/>
        <v/>
      </c>
      <c r="AY577" s="28" t="str">
        <f t="shared" si="3468"/>
        <v/>
      </c>
      <c r="AZ577" s="28" t="str">
        <f t="shared" si="3468"/>
        <v/>
      </c>
      <c r="BA577" s="28" t="str">
        <f t="shared" si="3468"/>
        <v/>
      </c>
      <c r="BB577" s="28" t="str">
        <f t="shared" si="3468"/>
        <v/>
      </c>
      <c r="BC577" s="28" t="str">
        <f t="shared" si="3468"/>
        <v/>
      </c>
      <c r="BD577" s="28" t="str">
        <f t="shared" si="15"/>
        <v/>
      </c>
      <c r="BG577" s="2" t="s">
        <v>4469</v>
      </c>
      <c r="BI577" s="2" t="s">
        <v>3974</v>
      </c>
      <c r="BJ577" s="28" t="str">
        <f t="shared" si="16"/>
        <v>Leeds</v>
      </c>
      <c r="BK577" s="28" t="str">
        <f t="shared" si="17"/>
        <v>West Yorkshire</v>
      </c>
      <c r="BM577" s="2" t="s">
        <v>98</v>
      </c>
      <c r="BN577" s="2" t="s">
        <v>2863</v>
      </c>
      <c r="BU577" s="18"/>
      <c r="BV577" s="47" t="s">
        <v>573</v>
      </c>
      <c r="BW577" s="18"/>
      <c r="BX577" s="18"/>
      <c r="BY577" s="42" t="str">
        <f t="shared" si="18"/>
        <v>Gender - Male;;LS10</v>
      </c>
      <c r="BZ577" s="43"/>
    </row>
    <row r="578" spans="1:78" ht="15">
      <c r="A578" s="10" t="s">
        <v>37</v>
      </c>
      <c r="B578" s="28">
        <f>VLOOKUP(A578,Organisations!$A$2:$B$7,2,FALSE)</f>
        <v>2</v>
      </c>
      <c r="C578" s="10" t="s">
        <v>4488</v>
      </c>
      <c r="D578" s="10" t="s">
        <v>4489</v>
      </c>
      <c r="E578" s="28" t="str">
        <f t="shared" si="0"/>
        <v>We are a group of ladies who enjoy getting together for a chat and a cuppa! We also like playing Bingo and various other</v>
      </c>
      <c r="F578" s="10" t="s">
        <v>19386</v>
      </c>
      <c r="G578" s="10" t="s">
        <v>68</v>
      </c>
      <c r="H578" s="11"/>
      <c r="K578" s="30" t="s">
        <v>759</v>
      </c>
      <c r="L578" s="10" t="s">
        <v>4343</v>
      </c>
      <c r="M578" s="28" t="str">
        <f t="shared" ref="M578:Q578" si="3469">IFERROR(IF(FIND(M$1,$F578)&gt;1,"Age - Children",""),"")</f>
        <v/>
      </c>
      <c r="N578" s="28" t="str">
        <f t="shared" si="3469"/>
        <v/>
      </c>
      <c r="O578" s="28" t="str">
        <f t="shared" si="3469"/>
        <v/>
      </c>
      <c r="P578" s="28" t="str">
        <f t="shared" si="3469"/>
        <v/>
      </c>
      <c r="Q578" s="28" t="str">
        <f t="shared" si="3469"/>
        <v/>
      </c>
      <c r="R578" s="28" t="str">
        <f t="shared" ref="R578:T578" si="3470">IFERROR(IF(FIND(R$1,$F578)&gt;1,"Age - Elderly",""),"")</f>
        <v/>
      </c>
      <c r="S578" s="28" t="str">
        <f t="shared" si="3470"/>
        <v/>
      </c>
      <c r="T578" s="28" t="str">
        <f t="shared" si="3470"/>
        <v/>
      </c>
      <c r="U578" s="28" t="str">
        <f t="shared" si="3"/>
        <v/>
      </c>
      <c r="V578" s="28" t="str">
        <f t="shared" si="4"/>
        <v/>
      </c>
      <c r="X578" s="28" t="str">
        <f t="shared" si="5"/>
        <v/>
      </c>
      <c r="Y578" s="28" t="str">
        <f t="shared" si="6"/>
        <v/>
      </c>
      <c r="Z578" s="28" t="str">
        <f t="shared" si="7"/>
        <v/>
      </c>
      <c r="AB578" s="28" t="str">
        <f t="shared" si="8"/>
        <v/>
      </c>
      <c r="AD578" s="28" t="str">
        <f t="shared" si="9"/>
        <v/>
      </c>
      <c r="AG578" s="28" t="str">
        <f t="shared" ref="AG578:AL578" si="3471">IFERROR(IF(FIND(AG$1,$F578)&gt;1,AG$1,""),"")</f>
        <v/>
      </c>
      <c r="AH578" s="28" t="str">
        <f t="shared" si="3471"/>
        <v/>
      </c>
      <c r="AI578" s="28" t="str">
        <f t="shared" si="3471"/>
        <v/>
      </c>
      <c r="AJ578" s="28" t="str">
        <f t="shared" si="3471"/>
        <v/>
      </c>
      <c r="AK578" s="28" t="str">
        <f t="shared" si="3471"/>
        <v/>
      </c>
      <c r="AL578" s="28" t="str">
        <f t="shared" si="3471"/>
        <v/>
      </c>
      <c r="AM578" s="28" t="str">
        <f t="shared" si="11"/>
        <v/>
      </c>
      <c r="AN578" s="28" t="str">
        <f t="shared" ref="AN578:AQ578" si="3472">IFERROR(IF(FIND(AN$1,$F578)&gt;1,"Status - LGBT",""),"")</f>
        <v/>
      </c>
      <c r="AO578" s="28" t="str">
        <f t="shared" si="3472"/>
        <v/>
      </c>
      <c r="AP578" s="28" t="str">
        <f t="shared" si="3472"/>
        <v/>
      </c>
      <c r="AQ578" s="28" t="str">
        <f t="shared" si="3472"/>
        <v/>
      </c>
      <c r="AR578" s="28" t="str">
        <f t="shared" ref="AR578:AV578" si="3473">IFERROR(IF(FIND(AR$1,$F578)&gt;1,"BME",""),"")</f>
        <v/>
      </c>
      <c r="AS578" s="28" t="str">
        <f t="shared" si="3473"/>
        <v/>
      </c>
      <c r="AT578" s="28" t="str">
        <f t="shared" si="3473"/>
        <v/>
      </c>
      <c r="AU578" s="28" t="str">
        <f t="shared" si="3473"/>
        <v/>
      </c>
      <c r="AV578" s="28" t="str">
        <f t="shared" si="3473"/>
        <v/>
      </c>
      <c r="AW578" s="28" t="str">
        <f t="shared" ref="AW578:BC578" si="3474">IFERROR(IF(FIND(AW$1,$F578)&gt;1,AW$1,""),"")</f>
        <v/>
      </c>
      <c r="AX578" s="28" t="str">
        <f t="shared" si="3474"/>
        <v/>
      </c>
      <c r="AY578" s="28" t="str">
        <f t="shared" si="3474"/>
        <v/>
      </c>
      <c r="AZ578" s="28" t="str">
        <f t="shared" si="3474"/>
        <v/>
      </c>
      <c r="BA578" s="28" t="str">
        <f t="shared" si="3474"/>
        <v/>
      </c>
      <c r="BB578" s="28" t="str">
        <f t="shared" si="3474"/>
        <v/>
      </c>
      <c r="BC578" s="28" t="str">
        <f t="shared" si="3474"/>
        <v/>
      </c>
      <c r="BD578" s="28" t="str">
        <f t="shared" si="15"/>
        <v/>
      </c>
      <c r="BG578" s="2" t="s">
        <v>4469</v>
      </c>
      <c r="BI578" s="2" t="s">
        <v>3974</v>
      </c>
      <c r="BJ578" s="28" t="str">
        <f t="shared" si="16"/>
        <v>Leeds</v>
      </c>
      <c r="BK578" s="28" t="str">
        <f t="shared" si="17"/>
        <v>West Yorkshire</v>
      </c>
      <c r="BM578" s="2" t="s">
        <v>98</v>
      </c>
      <c r="BU578" s="50" t="s">
        <v>569</v>
      </c>
      <c r="BV578" s="12"/>
      <c r="BW578" s="12"/>
      <c r="BX578" s="12"/>
      <c r="BY578" s="42" t="str">
        <f t="shared" si="18"/>
        <v>LS7;</v>
      </c>
      <c r="BZ578" s="42"/>
    </row>
    <row r="579" spans="1:78" ht="15">
      <c r="A579" s="16" t="s">
        <v>37</v>
      </c>
      <c r="B579" s="28">
        <f>VLOOKUP(A579,Organisations!$A$2:$B$7,2,FALSE)</f>
        <v>2</v>
      </c>
      <c r="C579" s="16" t="s">
        <v>4492</v>
      </c>
      <c r="D579" s="16" t="s">
        <v>4493</v>
      </c>
      <c r="E579" s="28" t="str">
        <f t="shared" si="0"/>
        <v xml:space="preserve">Range of services for people affected by bipolar including information, support and advice including a national network </v>
      </c>
      <c r="F579" s="16" t="s">
        <v>4495</v>
      </c>
      <c r="G579" s="16" t="s">
        <v>68</v>
      </c>
      <c r="H579" s="17"/>
      <c r="K579" s="26" t="s">
        <v>4496</v>
      </c>
      <c r="L579" s="16" t="s">
        <v>4497</v>
      </c>
      <c r="M579" s="28" t="str">
        <f t="shared" ref="M579:Q579" si="3475">IFERROR(IF(FIND(M$1,$F579)&gt;1,"Age - Children",""),"")</f>
        <v/>
      </c>
      <c r="N579" s="28" t="str">
        <f t="shared" si="3475"/>
        <v/>
      </c>
      <c r="O579" s="28" t="str">
        <f t="shared" si="3475"/>
        <v/>
      </c>
      <c r="P579" s="28" t="str">
        <f t="shared" si="3475"/>
        <v/>
      </c>
      <c r="Q579" s="28" t="str">
        <f t="shared" si="3475"/>
        <v/>
      </c>
      <c r="R579" s="28" t="str">
        <f t="shared" ref="R579:T579" si="3476">IFERROR(IF(FIND(R$1,$F579)&gt;1,"Age - Elderly",""),"")</f>
        <v/>
      </c>
      <c r="S579" s="28" t="str">
        <f t="shared" si="3476"/>
        <v/>
      </c>
      <c r="T579" s="28" t="str">
        <f t="shared" si="3476"/>
        <v/>
      </c>
      <c r="U579" s="28" t="str">
        <f t="shared" si="3"/>
        <v/>
      </c>
      <c r="V579" s="28" t="str">
        <f t="shared" si="4"/>
        <v/>
      </c>
      <c r="X579" s="28" t="str">
        <f t="shared" si="5"/>
        <v/>
      </c>
      <c r="Y579" s="28" t="str">
        <f t="shared" si="6"/>
        <v/>
      </c>
      <c r="Z579" s="28" t="str">
        <f t="shared" si="7"/>
        <v/>
      </c>
      <c r="AB579" s="28" t="str">
        <f t="shared" si="8"/>
        <v/>
      </c>
      <c r="AD579" s="28" t="str">
        <f t="shared" si="9"/>
        <v/>
      </c>
      <c r="AG579" s="28" t="str">
        <f t="shared" ref="AG579:AL579" si="3477">IFERROR(IF(FIND(AG$1,$F579)&gt;1,AG$1,""),"")</f>
        <v/>
      </c>
      <c r="AH579" s="28" t="str">
        <f t="shared" si="3477"/>
        <v/>
      </c>
      <c r="AI579" s="28" t="str">
        <f t="shared" si="3477"/>
        <v/>
      </c>
      <c r="AJ579" s="28" t="str">
        <f t="shared" si="3477"/>
        <v/>
      </c>
      <c r="AK579" s="28" t="str">
        <f t="shared" si="3477"/>
        <v/>
      </c>
      <c r="AL579" s="28" t="str">
        <f t="shared" si="3477"/>
        <v/>
      </c>
      <c r="AM579" s="28" t="str">
        <f t="shared" si="11"/>
        <v/>
      </c>
      <c r="AN579" s="28" t="str">
        <f t="shared" ref="AN579:AQ579" si="3478">IFERROR(IF(FIND(AN$1,$F579)&gt;1,"Status - LGBT",""),"")</f>
        <v/>
      </c>
      <c r="AO579" s="28" t="str">
        <f t="shared" si="3478"/>
        <v/>
      </c>
      <c r="AP579" s="28" t="str">
        <f t="shared" si="3478"/>
        <v/>
      </c>
      <c r="AQ579" s="28" t="str">
        <f t="shared" si="3478"/>
        <v/>
      </c>
      <c r="AR579" s="28" t="str">
        <f t="shared" ref="AR579:AV579" si="3479">IFERROR(IF(FIND(AR$1,$F579)&gt;1,"BME",""),"")</f>
        <v/>
      </c>
      <c r="AS579" s="28" t="str">
        <f t="shared" si="3479"/>
        <v/>
      </c>
      <c r="AT579" s="28" t="str">
        <f t="shared" si="3479"/>
        <v/>
      </c>
      <c r="AU579" s="28" t="str">
        <f t="shared" si="3479"/>
        <v/>
      </c>
      <c r="AV579" s="28" t="str">
        <f t="shared" si="3479"/>
        <v/>
      </c>
      <c r="AW579" s="28" t="str">
        <f t="shared" ref="AW579:BC579" si="3480">IFERROR(IF(FIND(AW$1,$F579)&gt;1,AW$1,""),"")</f>
        <v/>
      </c>
      <c r="AX579" s="28" t="str">
        <f t="shared" si="3480"/>
        <v/>
      </c>
      <c r="AY579" s="28" t="str">
        <f t="shared" si="3480"/>
        <v/>
      </c>
      <c r="AZ579" s="28" t="str">
        <f t="shared" si="3480"/>
        <v/>
      </c>
      <c r="BA579" s="28" t="str">
        <f t="shared" si="3480"/>
        <v/>
      </c>
      <c r="BB579" s="28" t="str">
        <f t="shared" si="3480"/>
        <v/>
      </c>
      <c r="BC579" s="28" t="str">
        <f t="shared" si="3480"/>
        <v/>
      </c>
      <c r="BD579" s="28" t="str">
        <f t="shared" si="15"/>
        <v/>
      </c>
      <c r="BG579" s="2" t="s">
        <v>4498</v>
      </c>
      <c r="BJ579" s="28" t="str">
        <f t="shared" si="16"/>
        <v/>
      </c>
      <c r="BK579" s="28" t="str">
        <f t="shared" si="17"/>
        <v/>
      </c>
      <c r="BM579" s="2" t="s">
        <v>98</v>
      </c>
      <c r="BU579" s="18"/>
      <c r="BV579" s="18"/>
      <c r="BW579" s="18"/>
      <c r="BX579" s="18"/>
      <c r="BY579" s="42" t="str">
        <f t="shared" si="18"/>
        <v/>
      </c>
      <c r="BZ579" s="43"/>
    </row>
    <row r="580" spans="1:78" ht="15">
      <c r="A580" s="10" t="s">
        <v>37</v>
      </c>
      <c r="B580" s="28">
        <f>VLOOKUP(A580,Organisations!$A$2:$B$7,2,FALSE)</f>
        <v>2</v>
      </c>
      <c r="C580" s="10" t="s">
        <v>4500</v>
      </c>
      <c r="D580" s="10" t="s">
        <v>4501</v>
      </c>
      <c r="E580" s="28" t="str">
        <f t="shared" si="0"/>
        <v>This session is placed on the third Tuesday of every month and supports those living with dementia or caring for someone</v>
      </c>
      <c r="F580" s="10" t="s">
        <v>4503</v>
      </c>
      <c r="G580" s="10" t="s">
        <v>68</v>
      </c>
      <c r="H580" s="53"/>
      <c r="K580" s="30" t="s">
        <v>1293</v>
      </c>
      <c r="L580" s="10" t="s">
        <v>4390</v>
      </c>
      <c r="M580" s="28" t="str">
        <f t="shared" ref="M580:Q580" si="3481">IFERROR(IF(FIND(M$1,$F580)&gt;1,"Age - Children",""),"")</f>
        <v/>
      </c>
      <c r="N580" s="28" t="str">
        <f t="shared" si="3481"/>
        <v/>
      </c>
      <c r="O580" s="28" t="str">
        <f t="shared" si="3481"/>
        <v/>
      </c>
      <c r="P580" s="28" t="str">
        <f t="shared" si="3481"/>
        <v/>
      </c>
      <c r="Q580" s="28" t="str">
        <f t="shared" si="3481"/>
        <v/>
      </c>
      <c r="R580" s="28" t="str">
        <f t="shared" ref="R580:T580" si="3482">IFERROR(IF(FIND(R$1,$F580)&gt;1,"Age - Elderly",""),"")</f>
        <v/>
      </c>
      <c r="S580" s="28" t="str">
        <f t="shared" si="3482"/>
        <v/>
      </c>
      <c r="T580" s="28" t="str">
        <f t="shared" si="3482"/>
        <v/>
      </c>
      <c r="U580" s="28" t="str">
        <f t="shared" si="3"/>
        <v/>
      </c>
      <c r="V580" s="28" t="str">
        <f t="shared" si="4"/>
        <v/>
      </c>
      <c r="X580" s="28" t="str">
        <f t="shared" si="5"/>
        <v/>
      </c>
      <c r="Y580" s="28" t="str">
        <f t="shared" si="6"/>
        <v/>
      </c>
      <c r="Z580" s="28" t="str">
        <f t="shared" si="7"/>
        <v>Gender - Male</v>
      </c>
      <c r="AB580" s="28" t="str">
        <f t="shared" si="8"/>
        <v/>
      </c>
      <c r="AD580" s="28" t="str">
        <f t="shared" si="9"/>
        <v>Gender - Male;</v>
      </c>
      <c r="AG580" s="28" t="str">
        <f t="shared" ref="AG580:AL580" si="3483">IFERROR(IF(FIND(AG$1,$F580)&gt;1,AG$1,""),"")</f>
        <v/>
      </c>
      <c r="AH580" s="28" t="str">
        <f t="shared" si="3483"/>
        <v/>
      </c>
      <c r="AI580" s="28" t="str">
        <f t="shared" si="3483"/>
        <v/>
      </c>
      <c r="AJ580" s="28" t="str">
        <f t="shared" si="3483"/>
        <v/>
      </c>
      <c r="AK580" s="28" t="str">
        <f t="shared" si="3483"/>
        <v/>
      </c>
      <c r="AL580" s="28" t="str">
        <f t="shared" si="3483"/>
        <v/>
      </c>
      <c r="AM580" s="28" t="str">
        <f t="shared" si="11"/>
        <v/>
      </c>
      <c r="AN580" s="28" t="str">
        <f t="shared" ref="AN580:AQ580" si="3484">IFERROR(IF(FIND(AN$1,$F580)&gt;1,"Status - LGBT",""),"")</f>
        <v/>
      </c>
      <c r="AO580" s="28" t="str">
        <f t="shared" si="3484"/>
        <v/>
      </c>
      <c r="AP580" s="28" t="str">
        <f t="shared" si="3484"/>
        <v/>
      </c>
      <c r="AQ580" s="28" t="str">
        <f t="shared" si="3484"/>
        <v/>
      </c>
      <c r="AR580" s="28" t="str">
        <f t="shared" ref="AR580:AV580" si="3485">IFERROR(IF(FIND(AR$1,$F580)&gt;1,"BME",""),"")</f>
        <v/>
      </c>
      <c r="AS580" s="28" t="str">
        <f t="shared" si="3485"/>
        <v/>
      </c>
      <c r="AT580" s="28" t="str">
        <f t="shared" si="3485"/>
        <v/>
      </c>
      <c r="AU580" s="28" t="str">
        <f t="shared" si="3485"/>
        <v/>
      </c>
      <c r="AV580" s="28" t="str">
        <f t="shared" si="3485"/>
        <v/>
      </c>
      <c r="AW580" s="28" t="str">
        <f t="shared" ref="AW580:BC580" si="3486">IFERROR(IF(FIND(AW$1,$F580)&gt;1,AW$1,""),"")</f>
        <v/>
      </c>
      <c r="AX580" s="28" t="str">
        <f t="shared" si="3486"/>
        <v/>
      </c>
      <c r="AY580" s="28" t="str">
        <f t="shared" si="3486"/>
        <v/>
      </c>
      <c r="AZ580" s="28" t="str">
        <f t="shared" si="3486"/>
        <v/>
      </c>
      <c r="BA580" s="28" t="str">
        <f t="shared" si="3486"/>
        <v/>
      </c>
      <c r="BB580" s="28" t="str">
        <f t="shared" si="3486"/>
        <v/>
      </c>
      <c r="BC580" s="28" t="str">
        <f t="shared" si="3486"/>
        <v/>
      </c>
      <c r="BD580" s="28" t="str">
        <f t="shared" si="15"/>
        <v/>
      </c>
      <c r="BG580" s="2" t="s">
        <v>4391</v>
      </c>
      <c r="BI580" s="2" t="s">
        <v>1295</v>
      </c>
      <c r="BJ580" s="28" t="str">
        <f t="shared" si="16"/>
        <v/>
      </c>
      <c r="BK580" s="28" t="str">
        <f t="shared" si="17"/>
        <v/>
      </c>
      <c r="BM580" s="2" t="s">
        <v>98</v>
      </c>
      <c r="BO580" s="2" t="s">
        <v>2863</v>
      </c>
      <c r="BU580" s="12"/>
      <c r="BV580" s="50" t="s">
        <v>580</v>
      </c>
      <c r="BW580" s="12"/>
      <c r="BX580" s="12"/>
      <c r="BY580" s="42" t="str">
        <f t="shared" si="18"/>
        <v>Gender - Male;;LS15</v>
      </c>
      <c r="BZ580" s="42"/>
    </row>
    <row r="581" spans="1:78" ht="15">
      <c r="A581" s="16" t="s">
        <v>37</v>
      </c>
      <c r="B581" s="28">
        <f>VLOOKUP(A581,Organisations!$A$2:$B$7,2,FALSE)</f>
        <v>2</v>
      </c>
      <c r="C581" s="23" t="s">
        <v>4504</v>
      </c>
      <c r="D581" s="23" t="s">
        <v>4505</v>
      </c>
      <c r="E581" s="28" t="str">
        <f t="shared" si="0"/>
        <v>The GATE is a community resource centre in Belle Isle offering help and support to people living locally. For more infor</v>
      </c>
      <c r="F581" s="16" t="s">
        <v>4507</v>
      </c>
      <c r="G581" s="16" t="s">
        <v>68</v>
      </c>
      <c r="H581" s="17"/>
      <c r="K581" s="26" t="s">
        <v>4508</v>
      </c>
      <c r="L581" s="18"/>
      <c r="M581" s="28" t="str">
        <f t="shared" ref="M581:Q581" si="3487">IFERROR(IF(FIND(M$1,$F581)&gt;1,"Age - Children",""),"")</f>
        <v/>
      </c>
      <c r="N581" s="28" t="str">
        <f t="shared" si="3487"/>
        <v/>
      </c>
      <c r="O581" s="28" t="str">
        <f t="shared" si="3487"/>
        <v/>
      </c>
      <c r="P581" s="28" t="str">
        <f t="shared" si="3487"/>
        <v/>
      </c>
      <c r="Q581" s="28" t="str">
        <f t="shared" si="3487"/>
        <v/>
      </c>
      <c r="R581" s="28" t="str">
        <f t="shared" ref="R581:T581" si="3488">IFERROR(IF(FIND(R$1,$F581)&gt;1,"Age - Elderly",""),"")</f>
        <v/>
      </c>
      <c r="S581" s="28" t="str">
        <f t="shared" si="3488"/>
        <v/>
      </c>
      <c r="T581" s="28" t="str">
        <f t="shared" si="3488"/>
        <v/>
      </c>
      <c r="U581" s="28" t="str">
        <f t="shared" si="3"/>
        <v/>
      </c>
      <c r="V581" s="28" t="str">
        <f t="shared" si="4"/>
        <v/>
      </c>
      <c r="X581" s="28" t="str">
        <f t="shared" si="5"/>
        <v/>
      </c>
      <c r="Y581" s="28" t="str">
        <f t="shared" si="6"/>
        <v/>
      </c>
      <c r="Z581" s="28" t="str">
        <f t="shared" si="7"/>
        <v/>
      </c>
      <c r="AB581" s="28" t="str">
        <f t="shared" si="8"/>
        <v/>
      </c>
      <c r="AD581" s="28" t="str">
        <f t="shared" si="9"/>
        <v/>
      </c>
      <c r="AG581" s="28" t="str">
        <f t="shared" ref="AG581:AL581" si="3489">IFERROR(IF(FIND(AG$1,$F581)&gt;1,AG$1,""),"")</f>
        <v/>
      </c>
      <c r="AH581" s="28" t="str">
        <f t="shared" si="3489"/>
        <v/>
      </c>
      <c r="AI581" s="28" t="str">
        <f t="shared" si="3489"/>
        <v/>
      </c>
      <c r="AJ581" s="28" t="str">
        <f t="shared" si="3489"/>
        <v/>
      </c>
      <c r="AK581" s="28" t="str">
        <f t="shared" si="3489"/>
        <v/>
      </c>
      <c r="AL581" s="28" t="str">
        <f t="shared" si="3489"/>
        <v/>
      </c>
      <c r="AM581" s="28" t="str">
        <f t="shared" si="11"/>
        <v/>
      </c>
      <c r="AN581" s="28" t="str">
        <f t="shared" ref="AN581:AQ581" si="3490">IFERROR(IF(FIND(AN$1,$F581)&gt;1,"Status - LGBT",""),"")</f>
        <v/>
      </c>
      <c r="AO581" s="28" t="str">
        <f t="shared" si="3490"/>
        <v/>
      </c>
      <c r="AP581" s="28" t="str">
        <f t="shared" si="3490"/>
        <v/>
      </c>
      <c r="AQ581" s="28" t="str">
        <f t="shared" si="3490"/>
        <v/>
      </c>
      <c r="AR581" s="28" t="str">
        <f t="shared" ref="AR581:AV581" si="3491">IFERROR(IF(FIND(AR$1,$F581)&gt;1,"BME",""),"")</f>
        <v/>
      </c>
      <c r="AS581" s="28" t="str">
        <f t="shared" si="3491"/>
        <v/>
      </c>
      <c r="AT581" s="28" t="str">
        <f t="shared" si="3491"/>
        <v/>
      </c>
      <c r="AU581" s="28" t="str">
        <f t="shared" si="3491"/>
        <v/>
      </c>
      <c r="AV581" s="28" t="str">
        <f t="shared" si="3491"/>
        <v/>
      </c>
      <c r="AW581" s="28" t="str">
        <f t="shared" ref="AW581:BC581" si="3492">IFERROR(IF(FIND(AW$1,$F581)&gt;1,AW$1,""),"")</f>
        <v/>
      </c>
      <c r="AX581" s="28" t="str">
        <f t="shared" si="3492"/>
        <v/>
      </c>
      <c r="AY581" s="28" t="str">
        <f t="shared" si="3492"/>
        <v/>
      </c>
      <c r="AZ581" s="28" t="str">
        <f t="shared" si="3492"/>
        <v/>
      </c>
      <c r="BA581" s="28" t="str">
        <f t="shared" si="3492"/>
        <v/>
      </c>
      <c r="BB581" s="28" t="str">
        <f t="shared" si="3492"/>
        <v/>
      </c>
      <c r="BC581" s="28" t="str">
        <f t="shared" si="3492"/>
        <v/>
      </c>
      <c r="BD581" s="28" t="str">
        <f t="shared" si="15"/>
        <v/>
      </c>
      <c r="BG581" s="2" t="s">
        <v>4509</v>
      </c>
      <c r="BI581" s="2" t="s">
        <v>3885</v>
      </c>
      <c r="BJ581" s="28" t="str">
        <f t="shared" si="16"/>
        <v>Leeds</v>
      </c>
      <c r="BK581" s="28" t="str">
        <f t="shared" si="17"/>
        <v>West Yorkshire</v>
      </c>
      <c r="BM581" s="2" t="s">
        <v>98</v>
      </c>
      <c r="BU581" s="47" t="s">
        <v>573</v>
      </c>
      <c r="BV581" s="18"/>
      <c r="BW581" s="18"/>
      <c r="BX581" s="18"/>
      <c r="BY581" s="42" t="str">
        <f t="shared" si="18"/>
        <v>LS10;</v>
      </c>
      <c r="BZ581" s="43"/>
    </row>
    <row r="582" spans="1:78" ht="15">
      <c r="A582" s="10" t="s">
        <v>37</v>
      </c>
      <c r="B582" s="28">
        <f>VLOOKUP(A582,Organisations!$A$2:$B$7,2,FALSE)</f>
        <v>2</v>
      </c>
      <c r="C582" s="23" t="s">
        <v>4511</v>
      </c>
      <c r="D582" s="23" t="s">
        <v>4512</v>
      </c>
      <c r="E582" s="28" t="str">
        <f t="shared" si="0"/>
        <v>Black Health Initiative exists to primarily work with African, African Caribbean and other marginalised communities in a</v>
      </c>
      <c r="F582" s="10" t="s">
        <v>4514</v>
      </c>
      <c r="G582" s="10" t="s">
        <v>68</v>
      </c>
      <c r="H582" s="11"/>
      <c r="K582" s="30" t="s">
        <v>852</v>
      </c>
      <c r="L582" s="10" t="s">
        <v>4515</v>
      </c>
      <c r="M582" s="28" t="str">
        <f t="shared" ref="M582:Q582" si="3493">IFERROR(IF(FIND(M$1,$F582)&gt;1,"Age - Children",""),"")</f>
        <v/>
      </c>
      <c r="N582" s="28" t="str">
        <f t="shared" si="3493"/>
        <v/>
      </c>
      <c r="O582" s="28" t="str">
        <f t="shared" si="3493"/>
        <v/>
      </c>
      <c r="P582" s="28" t="str">
        <f t="shared" si="3493"/>
        <v/>
      </c>
      <c r="Q582" s="28" t="str">
        <f t="shared" si="3493"/>
        <v/>
      </c>
      <c r="R582" s="28" t="str">
        <f t="shared" ref="R582:T582" si="3494">IFERROR(IF(FIND(R$1,$F582)&gt;1,"Age - Elderly",""),"")</f>
        <v/>
      </c>
      <c r="S582" s="28" t="str">
        <f t="shared" si="3494"/>
        <v/>
      </c>
      <c r="T582" s="28" t="str">
        <f t="shared" si="3494"/>
        <v/>
      </c>
      <c r="U582" s="28" t="str">
        <f t="shared" si="3"/>
        <v/>
      </c>
      <c r="V582" s="28" t="str">
        <f t="shared" si="4"/>
        <v/>
      </c>
      <c r="X582" s="28" t="str">
        <f t="shared" si="5"/>
        <v/>
      </c>
      <c r="Y582" s="28" t="str">
        <f t="shared" si="6"/>
        <v/>
      </c>
      <c r="Z582" s="28" t="str">
        <f t="shared" si="7"/>
        <v/>
      </c>
      <c r="AB582" s="28" t="str">
        <f t="shared" si="8"/>
        <v/>
      </c>
      <c r="AD582" s="28" t="str">
        <f t="shared" si="9"/>
        <v/>
      </c>
      <c r="AG582" s="28" t="str">
        <f t="shared" ref="AG582:AL582" si="3495">IFERROR(IF(FIND(AG$1,$F582)&gt;1,AG$1,""),"")</f>
        <v/>
      </c>
      <c r="AH582" s="28" t="str">
        <f t="shared" si="3495"/>
        <v/>
      </c>
      <c r="AI582" s="28" t="str">
        <f t="shared" si="3495"/>
        <v/>
      </c>
      <c r="AJ582" s="28" t="str">
        <f t="shared" si="3495"/>
        <v/>
      </c>
      <c r="AK582" s="28" t="str">
        <f t="shared" si="3495"/>
        <v/>
      </c>
      <c r="AL582" s="28" t="str">
        <f t="shared" si="3495"/>
        <v/>
      </c>
      <c r="AM582" s="28" t="str">
        <f t="shared" si="11"/>
        <v/>
      </c>
      <c r="AN582" s="28" t="str">
        <f t="shared" ref="AN582:AQ582" si="3496">IFERROR(IF(FIND(AN$1,$F582)&gt;1,"Status - LGBT",""),"")</f>
        <v/>
      </c>
      <c r="AO582" s="28" t="str">
        <f t="shared" si="3496"/>
        <v/>
      </c>
      <c r="AP582" s="28" t="str">
        <f t="shared" si="3496"/>
        <v/>
      </c>
      <c r="AQ582" s="28" t="str">
        <f t="shared" si="3496"/>
        <v/>
      </c>
      <c r="AR582" s="28" t="str">
        <f t="shared" ref="AR582:AV582" si="3497">IFERROR(IF(FIND(AR$1,$F582)&gt;1,"BME",""),"")</f>
        <v/>
      </c>
      <c r="AS582" s="28" t="str">
        <f t="shared" si="3497"/>
        <v/>
      </c>
      <c r="AT582" s="28" t="str">
        <f t="shared" si="3497"/>
        <v/>
      </c>
      <c r="AU582" s="28" t="str">
        <f t="shared" si="3497"/>
        <v/>
      </c>
      <c r="AV582" s="28" t="str">
        <f t="shared" si="3497"/>
        <v/>
      </c>
      <c r="AW582" s="28" t="str">
        <f t="shared" ref="AW582:BC582" si="3498">IFERROR(IF(FIND(AW$1,$F582)&gt;1,AW$1,""),"")</f>
        <v/>
      </c>
      <c r="AX582" s="28" t="str">
        <f t="shared" si="3498"/>
        <v/>
      </c>
      <c r="AY582" s="28" t="str">
        <f t="shared" si="3498"/>
        <v/>
      </c>
      <c r="AZ582" s="28" t="str">
        <f t="shared" si="3498"/>
        <v/>
      </c>
      <c r="BA582" s="28" t="str">
        <f t="shared" si="3498"/>
        <v/>
      </c>
      <c r="BB582" s="28" t="str">
        <f t="shared" si="3498"/>
        <v/>
      </c>
      <c r="BC582" s="28" t="str">
        <f t="shared" si="3498"/>
        <v/>
      </c>
      <c r="BD582" s="28" t="str">
        <f t="shared" si="15"/>
        <v/>
      </c>
      <c r="BG582" s="2" t="s">
        <v>4516</v>
      </c>
      <c r="BI582" s="2" t="s">
        <v>4028</v>
      </c>
      <c r="BJ582" s="28" t="str">
        <f t="shared" si="16"/>
        <v>Leeds</v>
      </c>
      <c r="BK582" s="28" t="str">
        <f t="shared" si="17"/>
        <v>West Yorkshire</v>
      </c>
      <c r="BM582" s="2" t="s">
        <v>98</v>
      </c>
      <c r="BU582" s="12"/>
      <c r="BV582" s="50" t="s">
        <v>569</v>
      </c>
      <c r="BW582" s="12"/>
      <c r="BX582" s="12"/>
      <c r="BY582" s="42" t="str">
        <f t="shared" si="18"/>
        <v>LS7</v>
      </c>
      <c r="BZ582" s="42"/>
    </row>
    <row r="583" spans="1:78" ht="15">
      <c r="A583" s="16" t="s">
        <v>37</v>
      </c>
      <c r="B583" s="28">
        <f>VLOOKUP(A583,Organisations!$A$2:$B$7,2,FALSE)</f>
        <v>2</v>
      </c>
      <c r="C583" s="16" t="s">
        <v>4518</v>
      </c>
      <c r="D583" s="16" t="s">
        <v>4519</v>
      </c>
      <c r="E583" s="28" t="str">
        <f t="shared" si="0"/>
        <v>We aim to offer the best care and support to our patients and their families. We have increased our staff and have carri</v>
      </c>
      <c r="F583" s="16" t="s">
        <v>4521</v>
      </c>
      <c r="G583" s="16" t="s">
        <v>68</v>
      </c>
      <c r="H583" s="17"/>
      <c r="K583" s="26" t="s">
        <v>4522</v>
      </c>
      <c r="L583" s="18"/>
      <c r="M583" s="28" t="str">
        <f t="shared" ref="M583:Q583" si="3499">IFERROR(IF(FIND(M$1,$F583)&gt;1,"Age - Children",""),"")</f>
        <v/>
      </c>
      <c r="N583" s="28" t="str">
        <f t="shared" si="3499"/>
        <v/>
      </c>
      <c r="O583" s="28" t="str">
        <f t="shared" si="3499"/>
        <v/>
      </c>
      <c r="P583" s="28" t="str">
        <f t="shared" si="3499"/>
        <v/>
      </c>
      <c r="Q583" s="28" t="str">
        <f t="shared" si="3499"/>
        <v/>
      </c>
      <c r="R583" s="28" t="str">
        <f t="shared" ref="R583:T583" si="3500">IFERROR(IF(FIND(R$1,$F583)&gt;1,"Age - Elderly",""),"")</f>
        <v/>
      </c>
      <c r="S583" s="28" t="str">
        <f t="shared" si="3500"/>
        <v/>
      </c>
      <c r="T583" s="28" t="str">
        <f t="shared" si="3500"/>
        <v/>
      </c>
      <c r="U583" s="28" t="str">
        <f t="shared" si="3"/>
        <v/>
      </c>
      <c r="V583" s="28" t="str">
        <f t="shared" si="4"/>
        <v/>
      </c>
      <c r="X583" s="28" t="str">
        <f t="shared" si="5"/>
        <v/>
      </c>
      <c r="Y583" s="28" t="str">
        <f t="shared" si="6"/>
        <v/>
      </c>
      <c r="Z583" s="28" t="str">
        <f t="shared" si="7"/>
        <v/>
      </c>
      <c r="AB583" s="28" t="str">
        <f t="shared" si="8"/>
        <v>Gender - Male</v>
      </c>
      <c r="AD583" s="28" t="str">
        <f t="shared" si="9"/>
        <v>Gender - Male;</v>
      </c>
      <c r="AG583" s="28" t="str">
        <f t="shared" ref="AG583:AL583" si="3501">IFERROR(IF(FIND(AG$1,$F583)&gt;1,AG$1,""),"")</f>
        <v/>
      </c>
      <c r="AH583" s="28" t="str">
        <f t="shared" si="3501"/>
        <v/>
      </c>
      <c r="AI583" s="28" t="str">
        <f t="shared" si="3501"/>
        <v/>
      </c>
      <c r="AJ583" s="28" t="str">
        <f t="shared" si="3501"/>
        <v/>
      </c>
      <c r="AK583" s="28" t="str">
        <f t="shared" si="3501"/>
        <v/>
      </c>
      <c r="AL583" s="28" t="str">
        <f t="shared" si="3501"/>
        <v/>
      </c>
      <c r="AM583" s="28" t="str">
        <f t="shared" si="11"/>
        <v/>
      </c>
      <c r="AN583" s="28" t="str">
        <f t="shared" ref="AN583:AQ583" si="3502">IFERROR(IF(FIND(AN$1,$F583)&gt;1,"Status - LGBT",""),"")</f>
        <v/>
      </c>
      <c r="AO583" s="28" t="str">
        <f t="shared" si="3502"/>
        <v/>
      </c>
      <c r="AP583" s="28" t="str">
        <f t="shared" si="3502"/>
        <v/>
      </c>
      <c r="AQ583" s="28" t="str">
        <f t="shared" si="3502"/>
        <v/>
      </c>
      <c r="AR583" s="28" t="str">
        <f t="shared" ref="AR583:AV583" si="3503">IFERROR(IF(FIND(AR$1,$F583)&gt;1,"BME",""),"")</f>
        <v/>
      </c>
      <c r="AS583" s="28" t="str">
        <f t="shared" si="3503"/>
        <v/>
      </c>
      <c r="AT583" s="28" t="str">
        <f t="shared" si="3503"/>
        <v/>
      </c>
      <c r="AU583" s="28" t="str">
        <f t="shared" si="3503"/>
        <v/>
      </c>
      <c r="AV583" s="28" t="str">
        <f t="shared" si="3503"/>
        <v/>
      </c>
      <c r="AW583" s="28" t="str">
        <f t="shared" ref="AW583:BC583" si="3504">IFERROR(IF(FIND(AW$1,$F583)&gt;1,AW$1,""),"")</f>
        <v/>
      </c>
      <c r="AX583" s="28" t="str">
        <f t="shared" si="3504"/>
        <v/>
      </c>
      <c r="AY583" s="28" t="str">
        <f t="shared" si="3504"/>
        <v/>
      </c>
      <c r="AZ583" s="28" t="str">
        <f t="shared" si="3504"/>
        <v/>
      </c>
      <c r="BA583" s="28" t="str">
        <f t="shared" si="3504"/>
        <v/>
      </c>
      <c r="BB583" s="28" t="str">
        <f t="shared" si="3504"/>
        <v/>
      </c>
      <c r="BC583" s="28" t="str">
        <f t="shared" si="3504"/>
        <v/>
      </c>
      <c r="BD583" s="28" t="str">
        <f t="shared" si="15"/>
        <v/>
      </c>
      <c r="BG583" s="2" t="s">
        <v>19387</v>
      </c>
      <c r="BJ583" s="28" t="str">
        <f t="shared" si="16"/>
        <v/>
      </c>
      <c r="BK583" s="28" t="str">
        <f t="shared" si="17"/>
        <v/>
      </c>
      <c r="BM583" s="2" t="s">
        <v>98</v>
      </c>
      <c r="BU583" s="18"/>
      <c r="BV583" s="18"/>
      <c r="BW583" s="18"/>
      <c r="BX583" s="18"/>
      <c r="BY583" s="42" t="str">
        <f t="shared" si="18"/>
        <v>Gender - Male;;</v>
      </c>
      <c r="BZ583" s="43"/>
    </row>
    <row r="584" spans="1:78" ht="15">
      <c r="A584" s="10" t="s">
        <v>37</v>
      </c>
      <c r="B584" s="28">
        <f>VLOOKUP(A584,Organisations!$A$2:$B$7,2,FALSE)</f>
        <v>2</v>
      </c>
      <c r="C584" s="10" t="s">
        <v>4524</v>
      </c>
      <c r="D584" s="10" t="s">
        <v>4525</v>
      </c>
      <c r="E584" s="28" t="str">
        <f t="shared" si="0"/>
        <v>UK wide charity that provides information and advice on a range of symptoms and conditions related to the bladder and bo</v>
      </c>
      <c r="F584" s="10" t="s">
        <v>4527</v>
      </c>
      <c r="G584" s="10" t="s">
        <v>68</v>
      </c>
      <c r="H584" s="11"/>
      <c r="K584" s="30" t="s">
        <v>4528</v>
      </c>
      <c r="L584" s="10" t="s">
        <v>4529</v>
      </c>
      <c r="M584" s="28" t="str">
        <f t="shared" ref="M584:Q584" si="3505">IFERROR(IF(FIND(M$1,$F584)&gt;1,"Age - Children",""),"")</f>
        <v/>
      </c>
      <c r="N584" s="28" t="str">
        <f t="shared" si="3505"/>
        <v/>
      </c>
      <c r="O584" s="28" t="str">
        <f t="shared" si="3505"/>
        <v/>
      </c>
      <c r="P584" s="28" t="str">
        <f t="shared" si="3505"/>
        <v/>
      </c>
      <c r="Q584" s="28" t="str">
        <f t="shared" si="3505"/>
        <v/>
      </c>
      <c r="R584" s="28" t="str">
        <f t="shared" ref="R584:T584" si="3506">IFERROR(IF(FIND(R$1,$F584)&gt;1,"Age - Elderly",""),"")</f>
        <v/>
      </c>
      <c r="S584" s="28" t="str">
        <f t="shared" si="3506"/>
        <v/>
      </c>
      <c r="T584" s="28" t="str">
        <f t="shared" si="3506"/>
        <v/>
      </c>
      <c r="U584" s="28" t="str">
        <f t="shared" si="3"/>
        <v/>
      </c>
      <c r="V584" s="28" t="str">
        <f t="shared" si="4"/>
        <v/>
      </c>
      <c r="X584" s="28" t="str">
        <f t="shared" si="5"/>
        <v/>
      </c>
      <c r="Y584" s="28" t="str">
        <f t="shared" si="6"/>
        <v/>
      </c>
      <c r="Z584" s="28" t="str">
        <f t="shared" si="7"/>
        <v/>
      </c>
      <c r="AB584" s="28" t="str">
        <f t="shared" si="8"/>
        <v/>
      </c>
      <c r="AD584" s="28" t="str">
        <f t="shared" si="9"/>
        <v/>
      </c>
      <c r="AG584" s="28" t="str">
        <f t="shared" ref="AG584:AL584" si="3507">IFERROR(IF(FIND(AG$1,$F584)&gt;1,AG$1,""),"")</f>
        <v/>
      </c>
      <c r="AH584" s="28" t="str">
        <f t="shared" si="3507"/>
        <v/>
      </c>
      <c r="AI584" s="28" t="str">
        <f t="shared" si="3507"/>
        <v/>
      </c>
      <c r="AJ584" s="28" t="str">
        <f t="shared" si="3507"/>
        <v/>
      </c>
      <c r="AK584" s="28" t="str">
        <f t="shared" si="3507"/>
        <v/>
      </c>
      <c r="AL584" s="28" t="str">
        <f t="shared" si="3507"/>
        <v/>
      </c>
      <c r="AM584" s="28" t="str">
        <f t="shared" si="11"/>
        <v/>
      </c>
      <c r="AN584" s="28" t="str">
        <f t="shared" ref="AN584:AQ584" si="3508">IFERROR(IF(FIND(AN$1,$F584)&gt;1,"Status - LGBT",""),"")</f>
        <v/>
      </c>
      <c r="AO584" s="28" t="str">
        <f t="shared" si="3508"/>
        <v/>
      </c>
      <c r="AP584" s="28" t="str">
        <f t="shared" si="3508"/>
        <v/>
      </c>
      <c r="AQ584" s="28" t="str">
        <f t="shared" si="3508"/>
        <v/>
      </c>
      <c r="AR584" s="28" t="str">
        <f t="shared" ref="AR584:AV584" si="3509">IFERROR(IF(FIND(AR$1,$F584)&gt;1,"BME",""),"")</f>
        <v/>
      </c>
      <c r="AS584" s="28" t="str">
        <f t="shared" si="3509"/>
        <v/>
      </c>
      <c r="AT584" s="28" t="str">
        <f t="shared" si="3509"/>
        <v/>
      </c>
      <c r="AU584" s="28" t="str">
        <f t="shared" si="3509"/>
        <v/>
      </c>
      <c r="AV584" s="28" t="str">
        <f t="shared" si="3509"/>
        <v/>
      </c>
      <c r="AW584" s="28" t="str">
        <f t="shared" ref="AW584:BC584" si="3510">IFERROR(IF(FIND(AW$1,$F584)&gt;1,AW$1,""),"")</f>
        <v/>
      </c>
      <c r="AX584" s="28" t="str">
        <f t="shared" si="3510"/>
        <v/>
      </c>
      <c r="AY584" s="28" t="str">
        <f t="shared" si="3510"/>
        <v/>
      </c>
      <c r="AZ584" s="28" t="str">
        <f t="shared" si="3510"/>
        <v/>
      </c>
      <c r="BA584" s="28" t="str">
        <f t="shared" si="3510"/>
        <v/>
      </c>
      <c r="BB584" s="28" t="str">
        <f t="shared" si="3510"/>
        <v/>
      </c>
      <c r="BC584" s="28" t="str">
        <f t="shared" si="3510"/>
        <v/>
      </c>
      <c r="BD584" s="28" t="str">
        <f t="shared" si="15"/>
        <v/>
      </c>
      <c r="BG584" s="2" t="s">
        <v>4530</v>
      </c>
      <c r="BJ584" s="28" t="str">
        <f t="shared" si="16"/>
        <v/>
      </c>
      <c r="BK584" s="28" t="str">
        <f t="shared" si="17"/>
        <v/>
      </c>
      <c r="BM584" s="2" t="s">
        <v>98</v>
      </c>
      <c r="BU584" s="12"/>
      <c r="BV584" s="12"/>
      <c r="BW584" s="12"/>
      <c r="BX584" s="12"/>
      <c r="BY584" s="42" t="str">
        <f t="shared" si="18"/>
        <v/>
      </c>
      <c r="BZ584" s="42"/>
    </row>
    <row r="585" spans="1:78" ht="15">
      <c r="A585" s="16" t="s">
        <v>37</v>
      </c>
      <c r="B585" s="28">
        <f>VLOOKUP(A585,Organisations!$A$2:$B$7,2,FALSE)</f>
        <v>2</v>
      </c>
      <c r="C585" s="16" t="s">
        <v>4533</v>
      </c>
      <c r="D585" s="16" t="s">
        <v>4533</v>
      </c>
      <c r="E585" s="28" t="str">
        <f t="shared" si="0"/>
        <v xml:space="preserve">British Limbless Ex Service Men's Association is the national charity for limbless serving and ex service men and women </v>
      </c>
      <c r="F585" s="16" t="s">
        <v>4535</v>
      </c>
      <c r="G585" s="16" t="s">
        <v>68</v>
      </c>
      <c r="H585" s="17"/>
      <c r="K585" s="26" t="s">
        <v>4536</v>
      </c>
      <c r="L585" s="16" t="s">
        <v>4537</v>
      </c>
      <c r="M585" s="28" t="str">
        <f t="shared" ref="M585:Q585" si="3511">IFERROR(IF(FIND(M$1,$F585)&gt;1,"Age - Children",""),"")</f>
        <v/>
      </c>
      <c r="N585" s="28" t="str">
        <f t="shared" si="3511"/>
        <v/>
      </c>
      <c r="O585" s="28" t="str">
        <f t="shared" si="3511"/>
        <v/>
      </c>
      <c r="P585" s="28" t="str">
        <f t="shared" si="3511"/>
        <v/>
      </c>
      <c r="Q585" s="28" t="str">
        <f t="shared" si="3511"/>
        <v/>
      </c>
      <c r="R585" s="28" t="str">
        <f t="shared" ref="R585:T585" si="3512">IFERROR(IF(FIND(R$1,$F585)&gt;1,"Age - Elderly",""),"")</f>
        <v/>
      </c>
      <c r="S585" s="28" t="str">
        <f t="shared" si="3512"/>
        <v/>
      </c>
      <c r="T585" s="28" t="str">
        <f t="shared" si="3512"/>
        <v/>
      </c>
      <c r="U585" s="28" t="str">
        <f t="shared" si="3"/>
        <v/>
      </c>
      <c r="V585" s="28" t="str">
        <f t="shared" si="4"/>
        <v/>
      </c>
      <c r="X585" s="28" t="str">
        <f t="shared" si="5"/>
        <v/>
      </c>
      <c r="Y585" s="28" t="str">
        <f t="shared" si="6"/>
        <v/>
      </c>
      <c r="Z585" s="28" t="str">
        <f t="shared" si="7"/>
        <v>Gender - Male</v>
      </c>
      <c r="AB585" s="28" t="str">
        <f t="shared" si="8"/>
        <v/>
      </c>
      <c r="AD585" s="28" t="str">
        <f t="shared" si="9"/>
        <v>Gender - Male;</v>
      </c>
      <c r="AG585" s="28" t="str">
        <f t="shared" ref="AG585:AL585" si="3513">IFERROR(IF(FIND(AG$1,$F585)&gt;1,AG$1,""),"")</f>
        <v/>
      </c>
      <c r="AH585" s="28" t="str">
        <f t="shared" si="3513"/>
        <v/>
      </c>
      <c r="AI585" s="28" t="str">
        <f t="shared" si="3513"/>
        <v/>
      </c>
      <c r="AJ585" s="28" t="str">
        <f t="shared" si="3513"/>
        <v/>
      </c>
      <c r="AK585" s="28" t="str">
        <f t="shared" si="3513"/>
        <v/>
      </c>
      <c r="AL585" s="28" t="str">
        <f t="shared" si="3513"/>
        <v/>
      </c>
      <c r="AM585" s="28" t="str">
        <f t="shared" si="11"/>
        <v/>
      </c>
      <c r="AN585" s="28" t="str">
        <f t="shared" ref="AN585:AQ585" si="3514">IFERROR(IF(FIND(AN$1,$F585)&gt;1,"Status - LGBT",""),"")</f>
        <v/>
      </c>
      <c r="AO585" s="28" t="str">
        <f t="shared" si="3514"/>
        <v/>
      </c>
      <c r="AP585" s="28" t="str">
        <f t="shared" si="3514"/>
        <v/>
      </c>
      <c r="AQ585" s="28" t="str">
        <f t="shared" si="3514"/>
        <v/>
      </c>
      <c r="AR585" s="28" t="str">
        <f t="shared" ref="AR585:AV585" si="3515">IFERROR(IF(FIND(AR$1,$F585)&gt;1,"BME",""),"")</f>
        <v/>
      </c>
      <c r="AS585" s="28" t="str">
        <f t="shared" si="3515"/>
        <v/>
      </c>
      <c r="AT585" s="28" t="str">
        <f t="shared" si="3515"/>
        <v/>
      </c>
      <c r="AU585" s="28" t="str">
        <f t="shared" si="3515"/>
        <v/>
      </c>
      <c r="AV585" s="28" t="str">
        <f t="shared" si="3515"/>
        <v/>
      </c>
      <c r="AW585" s="28" t="str">
        <f t="shared" ref="AW585:BC585" si="3516">IFERROR(IF(FIND(AW$1,$F585)&gt;1,AW$1,""),"")</f>
        <v/>
      </c>
      <c r="AX585" s="28" t="str">
        <f t="shared" si="3516"/>
        <v/>
      </c>
      <c r="AY585" s="28" t="str">
        <f t="shared" si="3516"/>
        <v/>
      </c>
      <c r="AZ585" s="28" t="str">
        <f t="shared" si="3516"/>
        <v/>
      </c>
      <c r="BA585" s="28" t="str">
        <f t="shared" si="3516"/>
        <v/>
      </c>
      <c r="BB585" s="28" t="str">
        <f t="shared" si="3516"/>
        <v/>
      </c>
      <c r="BC585" s="28" t="str">
        <f t="shared" si="3516"/>
        <v/>
      </c>
      <c r="BD585" s="28" t="str">
        <f t="shared" si="15"/>
        <v/>
      </c>
      <c r="BG585" s="2" t="s">
        <v>4538</v>
      </c>
      <c r="BJ585" s="28" t="str">
        <f t="shared" si="16"/>
        <v/>
      </c>
      <c r="BK585" s="28" t="str">
        <f t="shared" si="17"/>
        <v/>
      </c>
      <c r="BM585" s="2" t="s">
        <v>98</v>
      </c>
      <c r="BU585" s="47" t="s">
        <v>19351</v>
      </c>
      <c r="BV585" s="18"/>
      <c r="BW585" s="18"/>
      <c r="BX585" s="18"/>
      <c r="BY585" s="42" t="str">
        <f t="shared" si="18"/>
        <v>Gender - Male;;BD11;BD4;Citywide;LS10;LS11;LS12;LS13;LS14;LS15;LS16;LS17;LS18;LS19;LS1;LS20;LS21;LS22;LS23;LS24;LS25;LS26;LS27;LS28;LS29;LS2;LS3;LS4;LS5;LS6;LS7;LS88;LS8;LS99;LS9;WF10;WF3;</v>
      </c>
      <c r="BZ585" s="43"/>
    </row>
    <row r="586" spans="1:78" ht="15">
      <c r="A586" s="10" t="s">
        <v>37</v>
      </c>
      <c r="B586" s="28">
        <f>VLOOKUP(A586,Organisations!$A$2:$B$7,2,FALSE)</f>
        <v>2</v>
      </c>
      <c r="C586" s="10" t="s">
        <v>4539</v>
      </c>
      <c r="D586" s="10" t="s">
        <v>4540</v>
      </c>
      <c r="E586" s="28" t="str">
        <f t="shared" si="0"/>
        <v>Blind Veterans UK, formerly St Dunstan's, believe that no one who's served our country should battle blindness alone.</v>
      </c>
      <c r="F586" s="10" t="s">
        <v>4541</v>
      </c>
      <c r="G586" s="10" t="s">
        <v>68</v>
      </c>
      <c r="H586" s="11"/>
      <c r="K586" s="30" t="s">
        <v>4542</v>
      </c>
      <c r="L586" s="10" t="s">
        <v>4543</v>
      </c>
      <c r="M586" s="28" t="str">
        <f t="shared" ref="M586:Q586" si="3517">IFERROR(IF(FIND(M$1,$F586)&gt;1,"Age - Children",""),"")</f>
        <v/>
      </c>
      <c r="N586" s="28" t="str">
        <f t="shared" si="3517"/>
        <v/>
      </c>
      <c r="O586" s="28" t="str">
        <f t="shared" si="3517"/>
        <v/>
      </c>
      <c r="P586" s="28" t="str">
        <f t="shared" si="3517"/>
        <v/>
      </c>
      <c r="Q586" s="28" t="str">
        <f t="shared" si="3517"/>
        <v/>
      </c>
      <c r="R586" s="28" t="str">
        <f t="shared" ref="R586:T586" si="3518">IFERROR(IF(FIND(R$1,$F586)&gt;1,"Age - Elderly",""),"")</f>
        <v/>
      </c>
      <c r="S586" s="28" t="str">
        <f t="shared" si="3518"/>
        <v/>
      </c>
      <c r="T586" s="28" t="str">
        <f t="shared" si="3518"/>
        <v/>
      </c>
      <c r="U586" s="28" t="str">
        <f t="shared" si="3"/>
        <v/>
      </c>
      <c r="V586" s="28" t="str">
        <f t="shared" si="4"/>
        <v/>
      </c>
      <c r="X586" s="28" t="str">
        <f t="shared" si="5"/>
        <v/>
      </c>
      <c r="Y586" s="28" t="str">
        <f t="shared" si="6"/>
        <v/>
      </c>
      <c r="Z586" s="28" t="str">
        <f t="shared" si="7"/>
        <v/>
      </c>
      <c r="AB586" s="28" t="str">
        <f t="shared" si="8"/>
        <v/>
      </c>
      <c r="AD586" s="28" t="str">
        <f t="shared" si="9"/>
        <v/>
      </c>
      <c r="AG586" s="28" t="str">
        <f t="shared" ref="AG586:AL586" si="3519">IFERROR(IF(FIND(AG$1,$F586)&gt;1,AG$1,""),"")</f>
        <v/>
      </c>
      <c r="AH586" s="28" t="str">
        <f t="shared" si="3519"/>
        <v/>
      </c>
      <c r="AI586" s="28" t="str">
        <f t="shared" si="3519"/>
        <v/>
      </c>
      <c r="AJ586" s="28" t="str">
        <f t="shared" si="3519"/>
        <v/>
      </c>
      <c r="AK586" s="28" t="str">
        <f t="shared" si="3519"/>
        <v/>
      </c>
      <c r="AL586" s="28" t="str">
        <f t="shared" si="3519"/>
        <v/>
      </c>
      <c r="AM586" s="28" t="str">
        <f t="shared" si="11"/>
        <v/>
      </c>
      <c r="AN586" s="28" t="str">
        <f t="shared" ref="AN586:AQ586" si="3520">IFERROR(IF(FIND(AN$1,$F586)&gt;1,"Status - LGBT",""),"")</f>
        <v/>
      </c>
      <c r="AO586" s="28" t="str">
        <f t="shared" si="3520"/>
        <v/>
      </c>
      <c r="AP586" s="28" t="str">
        <f t="shared" si="3520"/>
        <v/>
      </c>
      <c r="AQ586" s="28" t="str">
        <f t="shared" si="3520"/>
        <v/>
      </c>
      <c r="AR586" s="28" t="str">
        <f t="shared" ref="AR586:AV586" si="3521">IFERROR(IF(FIND(AR$1,$F586)&gt;1,"BME",""),"")</f>
        <v/>
      </c>
      <c r="AS586" s="28" t="str">
        <f t="shared" si="3521"/>
        <v/>
      </c>
      <c r="AT586" s="28" t="str">
        <f t="shared" si="3521"/>
        <v/>
      </c>
      <c r="AU586" s="28" t="str">
        <f t="shared" si="3521"/>
        <v/>
      </c>
      <c r="AV586" s="28" t="str">
        <f t="shared" si="3521"/>
        <v/>
      </c>
      <c r="AW586" s="28" t="str">
        <f t="shared" ref="AW586:BC586" si="3522">IFERROR(IF(FIND(AW$1,$F586)&gt;1,AW$1,""),"")</f>
        <v/>
      </c>
      <c r="AX586" s="28" t="str">
        <f t="shared" si="3522"/>
        <v/>
      </c>
      <c r="AY586" s="28" t="str">
        <f t="shared" si="3522"/>
        <v/>
      </c>
      <c r="AZ586" s="28" t="str">
        <f t="shared" si="3522"/>
        <v/>
      </c>
      <c r="BA586" s="28" t="str">
        <f t="shared" si="3522"/>
        <v/>
      </c>
      <c r="BB586" s="28" t="str">
        <f t="shared" si="3522"/>
        <v/>
      </c>
      <c r="BC586" s="28" t="str">
        <f t="shared" si="3522"/>
        <v/>
      </c>
      <c r="BD586" s="28" t="str">
        <f t="shared" si="15"/>
        <v/>
      </c>
      <c r="BG586" s="2" t="s">
        <v>4544</v>
      </c>
      <c r="BJ586" s="28" t="str">
        <f t="shared" si="16"/>
        <v/>
      </c>
      <c r="BK586" s="28" t="str">
        <f t="shared" si="17"/>
        <v/>
      </c>
      <c r="BM586" s="2" t="s">
        <v>98</v>
      </c>
      <c r="BU586" s="50" t="s">
        <v>593</v>
      </c>
      <c r="BV586" s="12"/>
      <c r="BW586" s="12"/>
      <c r="BX586" s="12"/>
      <c r="BY586" s="42" t="str">
        <f t="shared" si="18"/>
        <v>LS22;</v>
      </c>
      <c r="BZ586" s="42"/>
    </row>
    <row r="587" spans="1:78" ht="15">
      <c r="A587" s="16" t="s">
        <v>37</v>
      </c>
      <c r="B587" s="28">
        <f>VLOOKUP(A587,Organisations!$A$2:$B$7,2,FALSE)</f>
        <v>2</v>
      </c>
      <c r="C587" s="16" t="s">
        <v>4545</v>
      </c>
      <c r="D587" s="16" t="s">
        <v>4546</v>
      </c>
      <c r="E587" s="28" t="str">
        <f t="shared" si="0"/>
        <v>Parking permits for people with severe disabilities</v>
      </c>
      <c r="F587" s="16" t="s">
        <v>4547</v>
      </c>
      <c r="G587" s="16" t="s">
        <v>68</v>
      </c>
      <c r="H587" s="17"/>
      <c r="K587" s="26" t="s">
        <v>4001</v>
      </c>
      <c r="L587" s="18"/>
      <c r="M587" s="28" t="str">
        <f t="shared" ref="M587:Q587" si="3523">IFERROR(IF(FIND(M$1,$F587)&gt;1,"Age - Children",""),"")</f>
        <v/>
      </c>
      <c r="N587" s="28" t="str">
        <f t="shared" si="3523"/>
        <v/>
      </c>
      <c r="O587" s="28" t="str">
        <f t="shared" si="3523"/>
        <v/>
      </c>
      <c r="P587" s="28" t="str">
        <f t="shared" si="3523"/>
        <v/>
      </c>
      <c r="Q587" s="28" t="str">
        <f t="shared" si="3523"/>
        <v/>
      </c>
      <c r="R587" s="28" t="str">
        <f t="shared" ref="R587:T587" si="3524">IFERROR(IF(FIND(R$1,$F587)&gt;1,"Age - Elderly",""),"")</f>
        <v/>
      </c>
      <c r="S587" s="28" t="str">
        <f t="shared" si="3524"/>
        <v/>
      </c>
      <c r="T587" s="28" t="str">
        <f t="shared" si="3524"/>
        <v/>
      </c>
      <c r="U587" s="28" t="str">
        <f t="shared" si="3"/>
        <v/>
      </c>
      <c r="V587" s="28" t="str">
        <f t="shared" si="4"/>
        <v/>
      </c>
      <c r="X587" s="28" t="str">
        <f t="shared" si="5"/>
        <v/>
      </c>
      <c r="Y587" s="28" t="str">
        <f t="shared" si="6"/>
        <v/>
      </c>
      <c r="Z587" s="28" t="str">
        <f t="shared" si="7"/>
        <v/>
      </c>
      <c r="AB587" s="28" t="str">
        <f t="shared" si="8"/>
        <v/>
      </c>
      <c r="AD587" s="28" t="str">
        <f t="shared" si="9"/>
        <v/>
      </c>
      <c r="AG587" s="28" t="str">
        <f t="shared" ref="AG587:AL587" si="3525">IFERROR(IF(FIND(AG$1,$F587)&gt;1,AG$1,""),"")</f>
        <v/>
      </c>
      <c r="AH587" s="28" t="str">
        <f t="shared" si="3525"/>
        <v/>
      </c>
      <c r="AI587" s="28" t="str">
        <f t="shared" si="3525"/>
        <v/>
      </c>
      <c r="AJ587" s="28" t="str">
        <f t="shared" si="3525"/>
        <v/>
      </c>
      <c r="AK587" s="28" t="str">
        <f t="shared" si="3525"/>
        <v/>
      </c>
      <c r="AL587" s="28" t="str">
        <f t="shared" si="3525"/>
        <v/>
      </c>
      <c r="AM587" s="28" t="str">
        <f t="shared" si="11"/>
        <v/>
      </c>
      <c r="AN587" s="28" t="str">
        <f t="shared" ref="AN587:AQ587" si="3526">IFERROR(IF(FIND(AN$1,$F587)&gt;1,"Status - LGBT",""),"")</f>
        <v/>
      </c>
      <c r="AO587" s="28" t="str">
        <f t="shared" si="3526"/>
        <v/>
      </c>
      <c r="AP587" s="28" t="str">
        <f t="shared" si="3526"/>
        <v/>
      </c>
      <c r="AQ587" s="28" t="str">
        <f t="shared" si="3526"/>
        <v/>
      </c>
      <c r="AR587" s="28" t="str">
        <f t="shared" ref="AR587:AV587" si="3527">IFERROR(IF(FIND(AR$1,$F587)&gt;1,"BME",""),"")</f>
        <v/>
      </c>
      <c r="AS587" s="28" t="str">
        <f t="shared" si="3527"/>
        <v/>
      </c>
      <c r="AT587" s="28" t="str">
        <f t="shared" si="3527"/>
        <v/>
      </c>
      <c r="AU587" s="28" t="str">
        <f t="shared" si="3527"/>
        <v/>
      </c>
      <c r="AV587" s="28" t="str">
        <f t="shared" si="3527"/>
        <v/>
      </c>
      <c r="AW587" s="28" t="str">
        <f t="shared" ref="AW587:BC587" si="3528">IFERROR(IF(FIND(AW$1,$F587)&gt;1,AW$1,""),"")</f>
        <v/>
      </c>
      <c r="AX587" s="28" t="str">
        <f t="shared" si="3528"/>
        <v/>
      </c>
      <c r="AY587" s="28" t="str">
        <f t="shared" si="3528"/>
        <v/>
      </c>
      <c r="AZ587" s="28" t="str">
        <f t="shared" si="3528"/>
        <v/>
      </c>
      <c r="BA587" s="28" t="str">
        <f t="shared" si="3528"/>
        <v/>
      </c>
      <c r="BB587" s="28" t="str">
        <f t="shared" si="3528"/>
        <v/>
      </c>
      <c r="BC587" s="28" t="str">
        <f t="shared" si="3528"/>
        <v/>
      </c>
      <c r="BD587" s="28" t="str">
        <f t="shared" si="15"/>
        <v/>
      </c>
      <c r="BG587" s="2" t="s">
        <v>4548</v>
      </c>
      <c r="BI587" s="2" t="s">
        <v>4061</v>
      </c>
      <c r="BJ587" s="28" t="str">
        <f t="shared" si="16"/>
        <v>Leeds</v>
      </c>
      <c r="BK587" s="28" t="str">
        <f t="shared" si="17"/>
        <v>West Yorkshire</v>
      </c>
      <c r="BM587" s="2" t="s">
        <v>98</v>
      </c>
      <c r="BU587" s="18"/>
      <c r="BV587" s="47" t="s">
        <v>561</v>
      </c>
      <c r="BW587" s="18"/>
      <c r="BX587" s="18"/>
      <c r="BY587" s="42" t="str">
        <f t="shared" si="18"/>
        <v>LS1</v>
      </c>
      <c r="BZ587" s="43"/>
    </row>
    <row r="588" spans="1:78" ht="15">
      <c r="A588" s="10" t="s">
        <v>37</v>
      </c>
      <c r="B588" s="28">
        <f>VLOOKUP(A588,Organisations!$A$2:$B$7,2,FALSE)</f>
        <v>2</v>
      </c>
      <c r="C588" s="10" t="s">
        <v>4550</v>
      </c>
      <c r="D588" s="10" t="s">
        <v>4551</v>
      </c>
      <c r="E588" s="28" t="str">
        <f t="shared" si="0"/>
        <v>Offers a variety of Domestic and Personal Care services in North Leeds.</v>
      </c>
      <c r="F588" s="10" t="s">
        <v>4552</v>
      </c>
      <c r="G588" s="10" t="s">
        <v>68</v>
      </c>
      <c r="H588" s="11"/>
      <c r="K588" s="30" t="s">
        <v>4553</v>
      </c>
      <c r="L588" s="10" t="s">
        <v>4554</v>
      </c>
      <c r="M588" s="28" t="str">
        <f t="shared" ref="M588:Q588" si="3529">IFERROR(IF(FIND(M$1,$F588)&gt;1,"Age - Children",""),"")</f>
        <v/>
      </c>
      <c r="N588" s="28" t="str">
        <f t="shared" si="3529"/>
        <v/>
      </c>
      <c r="O588" s="28" t="str">
        <f t="shared" si="3529"/>
        <v/>
      </c>
      <c r="P588" s="28" t="str">
        <f t="shared" si="3529"/>
        <v/>
      </c>
      <c r="Q588" s="28" t="str">
        <f t="shared" si="3529"/>
        <v/>
      </c>
      <c r="R588" s="28" t="str">
        <f t="shared" ref="R588:T588" si="3530">IFERROR(IF(FIND(R$1,$F588)&gt;1,"Age - Elderly",""),"")</f>
        <v/>
      </c>
      <c r="S588" s="28" t="str">
        <f t="shared" si="3530"/>
        <v/>
      </c>
      <c r="T588" s="28" t="str">
        <f t="shared" si="3530"/>
        <v/>
      </c>
      <c r="U588" s="28" t="str">
        <f t="shared" si="3"/>
        <v/>
      </c>
      <c r="V588" s="28" t="str">
        <f t="shared" si="4"/>
        <v/>
      </c>
      <c r="X588" s="28" t="str">
        <f t="shared" si="5"/>
        <v/>
      </c>
      <c r="Y588" s="28" t="str">
        <f t="shared" si="6"/>
        <v/>
      </c>
      <c r="Z588" s="28" t="str">
        <f t="shared" si="7"/>
        <v/>
      </c>
      <c r="AB588" s="28" t="str">
        <f t="shared" si="8"/>
        <v/>
      </c>
      <c r="AD588" s="28" t="str">
        <f t="shared" si="9"/>
        <v/>
      </c>
      <c r="AG588" s="28" t="str">
        <f t="shared" ref="AG588:AL588" si="3531">IFERROR(IF(FIND(AG$1,$F588)&gt;1,AG$1,""),"")</f>
        <v/>
      </c>
      <c r="AH588" s="28" t="str">
        <f t="shared" si="3531"/>
        <v/>
      </c>
      <c r="AI588" s="28" t="str">
        <f t="shared" si="3531"/>
        <v/>
      </c>
      <c r="AJ588" s="28" t="str">
        <f t="shared" si="3531"/>
        <v/>
      </c>
      <c r="AK588" s="28" t="str">
        <f t="shared" si="3531"/>
        <v/>
      </c>
      <c r="AL588" s="28" t="str">
        <f t="shared" si="3531"/>
        <v/>
      </c>
      <c r="AM588" s="28" t="str">
        <f t="shared" si="11"/>
        <v/>
      </c>
      <c r="AN588" s="28" t="str">
        <f t="shared" ref="AN588:AQ588" si="3532">IFERROR(IF(FIND(AN$1,$F588)&gt;1,"Status - LGBT",""),"")</f>
        <v/>
      </c>
      <c r="AO588" s="28" t="str">
        <f t="shared" si="3532"/>
        <v/>
      </c>
      <c r="AP588" s="28" t="str">
        <f t="shared" si="3532"/>
        <v/>
      </c>
      <c r="AQ588" s="28" t="str">
        <f t="shared" si="3532"/>
        <v/>
      </c>
      <c r="AR588" s="28" t="str">
        <f t="shared" ref="AR588:AV588" si="3533">IFERROR(IF(FIND(AR$1,$F588)&gt;1,"BME",""),"")</f>
        <v/>
      </c>
      <c r="AS588" s="28" t="str">
        <f t="shared" si="3533"/>
        <v/>
      </c>
      <c r="AT588" s="28" t="str">
        <f t="shared" si="3533"/>
        <v/>
      </c>
      <c r="AU588" s="28" t="str">
        <f t="shared" si="3533"/>
        <v/>
      </c>
      <c r="AV588" s="28" t="str">
        <f t="shared" si="3533"/>
        <v/>
      </c>
      <c r="AW588" s="28" t="str">
        <f t="shared" ref="AW588:BC588" si="3534">IFERROR(IF(FIND(AW$1,$F588)&gt;1,AW$1,""),"")</f>
        <v/>
      </c>
      <c r="AX588" s="28" t="str">
        <f t="shared" si="3534"/>
        <v/>
      </c>
      <c r="AY588" s="28" t="str">
        <f t="shared" si="3534"/>
        <v/>
      </c>
      <c r="AZ588" s="28" t="str">
        <f t="shared" si="3534"/>
        <v/>
      </c>
      <c r="BA588" s="28" t="str">
        <f t="shared" si="3534"/>
        <v/>
      </c>
      <c r="BB588" s="28" t="str">
        <f t="shared" si="3534"/>
        <v/>
      </c>
      <c r="BC588" s="28" t="str">
        <f t="shared" si="3534"/>
        <v/>
      </c>
      <c r="BD588" s="28" t="str">
        <f t="shared" si="15"/>
        <v/>
      </c>
      <c r="BG588" s="2" t="s">
        <v>4555</v>
      </c>
      <c r="BI588" s="2" t="s">
        <v>4067</v>
      </c>
      <c r="BJ588" s="28" t="str">
        <f t="shared" si="16"/>
        <v>Leeds</v>
      </c>
      <c r="BK588" s="28" t="str">
        <f t="shared" si="17"/>
        <v>West Yorkshire</v>
      </c>
      <c r="BM588" s="2" t="s">
        <v>98</v>
      </c>
      <c r="BU588" s="50" t="s">
        <v>19388</v>
      </c>
      <c r="BV588" s="12"/>
      <c r="BW588" s="12"/>
      <c r="BX588" s="12"/>
      <c r="BY588" s="42" t="str">
        <f t="shared" si="18"/>
        <v>LS13;LS14;LS15;LS16;LS17;LS18;LS19;LS20;LS21;LS28;LS3;LS4;LS5;LS6;LS7;LS8;LS9;</v>
      </c>
      <c r="BZ588" s="42"/>
    </row>
    <row r="589" spans="1:78" ht="15">
      <c r="A589" s="16" t="s">
        <v>37</v>
      </c>
      <c r="B589" s="28">
        <f>VLOOKUP(A589,Organisations!$A$2:$B$7,2,FALSE)</f>
        <v>2</v>
      </c>
      <c r="C589" s="16" t="s">
        <v>4557</v>
      </c>
      <c r="D589" s="16" t="s">
        <v>4558</v>
      </c>
      <c r="E589" s="28" t="str">
        <f t="shared" si="0"/>
        <v>Pharmacy in the Beeston area of Leeds</v>
      </c>
      <c r="F589" s="16" t="s">
        <v>4559</v>
      </c>
      <c r="G589" s="16" t="s">
        <v>68</v>
      </c>
      <c r="H589" s="17"/>
      <c r="K589" s="26" t="s">
        <v>4560</v>
      </c>
      <c r="L589" s="18"/>
      <c r="M589" s="28" t="str">
        <f t="shared" ref="M589:Q589" si="3535">IFERROR(IF(FIND(M$1,$F589)&gt;1,"Age - Children",""),"")</f>
        <v/>
      </c>
      <c r="N589" s="28" t="str">
        <f t="shared" si="3535"/>
        <v/>
      </c>
      <c r="O589" s="28" t="str">
        <f t="shared" si="3535"/>
        <v/>
      </c>
      <c r="P589" s="28" t="str">
        <f t="shared" si="3535"/>
        <v/>
      </c>
      <c r="Q589" s="28" t="str">
        <f t="shared" si="3535"/>
        <v/>
      </c>
      <c r="R589" s="28" t="str">
        <f t="shared" ref="R589:T589" si="3536">IFERROR(IF(FIND(R$1,$F589)&gt;1,"Age - Elderly",""),"")</f>
        <v/>
      </c>
      <c r="S589" s="28" t="str">
        <f t="shared" si="3536"/>
        <v/>
      </c>
      <c r="T589" s="28" t="str">
        <f t="shared" si="3536"/>
        <v/>
      </c>
      <c r="U589" s="28" t="str">
        <f t="shared" si="3"/>
        <v/>
      </c>
      <c r="V589" s="28" t="str">
        <f t="shared" si="4"/>
        <v/>
      </c>
      <c r="X589" s="28" t="str">
        <f t="shared" si="5"/>
        <v/>
      </c>
      <c r="Y589" s="28" t="str">
        <f t="shared" si="6"/>
        <v/>
      </c>
      <c r="Z589" s="28" t="str">
        <f t="shared" si="7"/>
        <v/>
      </c>
      <c r="AB589" s="28" t="str">
        <f t="shared" si="8"/>
        <v/>
      </c>
      <c r="AD589" s="28" t="str">
        <f t="shared" si="9"/>
        <v/>
      </c>
      <c r="AG589" s="28" t="str">
        <f t="shared" ref="AG589:AL589" si="3537">IFERROR(IF(FIND(AG$1,$F589)&gt;1,AG$1,""),"")</f>
        <v/>
      </c>
      <c r="AH589" s="28" t="str">
        <f t="shared" si="3537"/>
        <v/>
      </c>
      <c r="AI589" s="28" t="str">
        <f t="shared" si="3537"/>
        <v/>
      </c>
      <c r="AJ589" s="28" t="str">
        <f t="shared" si="3537"/>
        <v/>
      </c>
      <c r="AK589" s="28" t="str">
        <f t="shared" si="3537"/>
        <v/>
      </c>
      <c r="AL589" s="28" t="str">
        <f t="shared" si="3537"/>
        <v/>
      </c>
      <c r="AM589" s="28" t="str">
        <f t="shared" si="11"/>
        <v/>
      </c>
      <c r="AN589" s="28" t="str">
        <f t="shared" ref="AN589:AQ589" si="3538">IFERROR(IF(FIND(AN$1,$F589)&gt;1,"Status - LGBT",""),"")</f>
        <v/>
      </c>
      <c r="AO589" s="28" t="str">
        <f t="shared" si="3538"/>
        <v/>
      </c>
      <c r="AP589" s="28" t="str">
        <f t="shared" si="3538"/>
        <v/>
      </c>
      <c r="AQ589" s="28" t="str">
        <f t="shared" si="3538"/>
        <v/>
      </c>
      <c r="AR589" s="28" t="str">
        <f t="shared" ref="AR589:AV589" si="3539">IFERROR(IF(FIND(AR$1,$F589)&gt;1,"BME",""),"")</f>
        <v/>
      </c>
      <c r="AS589" s="28" t="str">
        <f t="shared" si="3539"/>
        <v/>
      </c>
      <c r="AT589" s="28" t="str">
        <f t="shared" si="3539"/>
        <v/>
      </c>
      <c r="AU589" s="28" t="str">
        <f t="shared" si="3539"/>
        <v/>
      </c>
      <c r="AV589" s="28" t="str">
        <f t="shared" si="3539"/>
        <v/>
      </c>
      <c r="AW589" s="28" t="str">
        <f t="shared" ref="AW589:BC589" si="3540">IFERROR(IF(FIND(AW$1,$F589)&gt;1,AW$1,""),"")</f>
        <v/>
      </c>
      <c r="AX589" s="28" t="str">
        <f t="shared" si="3540"/>
        <v/>
      </c>
      <c r="AY589" s="28" t="str">
        <f t="shared" si="3540"/>
        <v/>
      </c>
      <c r="AZ589" s="28" t="str">
        <f t="shared" si="3540"/>
        <v/>
      </c>
      <c r="BA589" s="28" t="str">
        <f t="shared" si="3540"/>
        <v/>
      </c>
      <c r="BB589" s="28" t="str">
        <f t="shared" si="3540"/>
        <v/>
      </c>
      <c r="BC589" s="28" t="str">
        <f t="shared" si="3540"/>
        <v/>
      </c>
      <c r="BD589" s="28" t="str">
        <f t="shared" si="15"/>
        <v/>
      </c>
      <c r="BG589" s="2" t="s">
        <v>4561</v>
      </c>
      <c r="BI589" s="2" t="s">
        <v>4075</v>
      </c>
      <c r="BJ589" s="28" t="str">
        <f t="shared" si="16"/>
        <v>Leeds</v>
      </c>
      <c r="BK589" s="28" t="str">
        <f t="shared" si="17"/>
        <v>West Yorkshire</v>
      </c>
      <c r="BM589" s="2" t="s">
        <v>98</v>
      </c>
      <c r="BU589" s="47" t="s">
        <v>19342</v>
      </c>
      <c r="BV589" s="18"/>
      <c r="BW589" s="18"/>
      <c r="BX589" s="18"/>
      <c r="BY589" s="42" t="str">
        <f t="shared" si="18"/>
        <v>BD11;BD4;LS10;LS11;LS12;LS13;LS14;LS15;LS16;LS17;LS18;LS19;LS1;LS20;LS21;LS22;LS23;LS24;LS25;LS26;LS27;LS28;LS29;LS2;LS3;LS4;LS5;LS6;LS7;LS88;LS8;LS99;LS9;WF10;WF3;</v>
      </c>
      <c r="BZ589" s="43"/>
    </row>
    <row r="590" spans="1:78" ht="15">
      <c r="A590" s="10" t="s">
        <v>37</v>
      </c>
      <c r="B590" s="28">
        <f>VLOOKUP(A590,Organisations!$A$2:$B$7,2,FALSE)</f>
        <v>2</v>
      </c>
      <c r="C590" s="10" t="s">
        <v>4563</v>
      </c>
      <c r="D590" s="10" t="s">
        <v>4564</v>
      </c>
      <c r="E590" s="28" t="str">
        <f t="shared" si="0"/>
        <v>Pharmacy in the Halton area of Leeds</v>
      </c>
      <c r="F590" s="10" t="s">
        <v>4565</v>
      </c>
      <c r="G590" s="10" t="s">
        <v>68</v>
      </c>
      <c r="H590" s="11"/>
      <c r="K590" s="30" t="s">
        <v>4566</v>
      </c>
      <c r="L590" s="12"/>
      <c r="M590" s="28" t="str">
        <f t="shared" ref="M590:Q590" si="3541">IFERROR(IF(FIND(M$1,$F590)&gt;1,"Age - Children",""),"")</f>
        <v/>
      </c>
      <c r="N590" s="28" t="str">
        <f t="shared" si="3541"/>
        <v/>
      </c>
      <c r="O590" s="28" t="str">
        <f t="shared" si="3541"/>
        <v/>
      </c>
      <c r="P590" s="28" t="str">
        <f t="shared" si="3541"/>
        <v/>
      </c>
      <c r="Q590" s="28" t="str">
        <f t="shared" si="3541"/>
        <v/>
      </c>
      <c r="R590" s="28" t="str">
        <f t="shared" ref="R590:T590" si="3542">IFERROR(IF(FIND(R$1,$F590)&gt;1,"Age - Elderly",""),"")</f>
        <v/>
      </c>
      <c r="S590" s="28" t="str">
        <f t="shared" si="3542"/>
        <v/>
      </c>
      <c r="T590" s="28" t="str">
        <f t="shared" si="3542"/>
        <v/>
      </c>
      <c r="U590" s="28" t="str">
        <f t="shared" si="3"/>
        <v/>
      </c>
      <c r="V590" s="28" t="str">
        <f t="shared" si="4"/>
        <v/>
      </c>
      <c r="X590" s="28" t="str">
        <f t="shared" si="5"/>
        <v/>
      </c>
      <c r="Y590" s="28" t="str">
        <f t="shared" si="6"/>
        <v/>
      </c>
      <c r="Z590" s="28" t="str">
        <f t="shared" si="7"/>
        <v/>
      </c>
      <c r="AB590" s="28" t="str">
        <f t="shared" si="8"/>
        <v/>
      </c>
      <c r="AD590" s="28" t="str">
        <f t="shared" si="9"/>
        <v/>
      </c>
      <c r="AG590" s="28" t="str">
        <f t="shared" ref="AG590:AL590" si="3543">IFERROR(IF(FIND(AG$1,$F590)&gt;1,AG$1,""),"")</f>
        <v/>
      </c>
      <c r="AH590" s="28" t="str">
        <f t="shared" si="3543"/>
        <v/>
      </c>
      <c r="AI590" s="28" t="str">
        <f t="shared" si="3543"/>
        <v/>
      </c>
      <c r="AJ590" s="28" t="str">
        <f t="shared" si="3543"/>
        <v/>
      </c>
      <c r="AK590" s="28" t="str">
        <f t="shared" si="3543"/>
        <v/>
      </c>
      <c r="AL590" s="28" t="str">
        <f t="shared" si="3543"/>
        <v/>
      </c>
      <c r="AM590" s="28" t="str">
        <f t="shared" si="11"/>
        <v/>
      </c>
      <c r="AN590" s="28" t="str">
        <f t="shared" ref="AN590:AQ590" si="3544">IFERROR(IF(FIND(AN$1,$F590)&gt;1,"Status - LGBT",""),"")</f>
        <v/>
      </c>
      <c r="AO590" s="28" t="str">
        <f t="shared" si="3544"/>
        <v/>
      </c>
      <c r="AP590" s="28" t="str">
        <f t="shared" si="3544"/>
        <v/>
      </c>
      <c r="AQ590" s="28" t="str">
        <f t="shared" si="3544"/>
        <v/>
      </c>
      <c r="AR590" s="28" t="str">
        <f t="shared" ref="AR590:AV590" si="3545">IFERROR(IF(FIND(AR$1,$F590)&gt;1,"BME",""),"")</f>
        <v/>
      </c>
      <c r="AS590" s="28" t="str">
        <f t="shared" si="3545"/>
        <v/>
      </c>
      <c r="AT590" s="28" t="str">
        <f t="shared" si="3545"/>
        <v/>
      </c>
      <c r="AU590" s="28" t="str">
        <f t="shared" si="3545"/>
        <v/>
      </c>
      <c r="AV590" s="28" t="str">
        <f t="shared" si="3545"/>
        <v/>
      </c>
      <c r="AW590" s="28" t="str">
        <f t="shared" ref="AW590:BC590" si="3546">IFERROR(IF(FIND(AW$1,$F590)&gt;1,AW$1,""),"")</f>
        <v/>
      </c>
      <c r="AX590" s="28" t="str">
        <f t="shared" si="3546"/>
        <v/>
      </c>
      <c r="AY590" s="28" t="str">
        <f t="shared" si="3546"/>
        <v/>
      </c>
      <c r="AZ590" s="28" t="str">
        <f t="shared" si="3546"/>
        <v/>
      </c>
      <c r="BA590" s="28" t="str">
        <f t="shared" si="3546"/>
        <v/>
      </c>
      <c r="BB590" s="28" t="str">
        <f t="shared" si="3546"/>
        <v/>
      </c>
      <c r="BC590" s="28" t="str">
        <f t="shared" si="3546"/>
        <v/>
      </c>
      <c r="BD590" s="28" t="str">
        <f t="shared" si="15"/>
        <v/>
      </c>
      <c r="BG590" s="2" t="s">
        <v>4567</v>
      </c>
      <c r="BI590" s="2" t="s">
        <v>4082</v>
      </c>
      <c r="BJ590" s="28" t="str">
        <f t="shared" si="16"/>
        <v>Leeds</v>
      </c>
      <c r="BK590" s="28" t="str">
        <f t="shared" si="17"/>
        <v>West Yorkshire</v>
      </c>
      <c r="BM590" s="2" t="s">
        <v>98</v>
      </c>
      <c r="BU590" s="50" t="s">
        <v>19342</v>
      </c>
      <c r="BV590" s="12"/>
      <c r="BW590" s="12"/>
      <c r="BX590" s="12"/>
      <c r="BY590" s="42" t="str">
        <f t="shared" si="18"/>
        <v>BD11;BD4;LS10;LS11;LS12;LS13;LS14;LS15;LS16;LS17;LS18;LS19;LS1;LS20;LS21;LS22;LS23;LS24;LS25;LS26;LS27;LS28;LS29;LS2;LS3;LS4;LS5;LS6;LS7;LS88;LS8;LS99;LS9;WF10;WF3;</v>
      </c>
      <c r="BZ590" s="42"/>
    </row>
    <row r="591" spans="1:78" ht="15">
      <c r="A591" s="16" t="s">
        <v>37</v>
      </c>
      <c r="B591" s="28">
        <f>VLOOKUP(A591,Organisations!$A$2:$B$7,2,FALSE)</f>
        <v>2</v>
      </c>
      <c r="C591" s="16" t="s">
        <v>4570</v>
      </c>
      <c r="D591" s="16" t="s">
        <v>4571</v>
      </c>
      <c r="E591" s="28" t="str">
        <f t="shared" si="0"/>
        <v>Pharmacy in the Hollin Park area of Leeds</v>
      </c>
      <c r="F591" s="16" t="s">
        <v>4572</v>
      </c>
      <c r="G591" s="16" t="s">
        <v>68</v>
      </c>
      <c r="H591" s="17"/>
      <c r="K591" s="26" t="s">
        <v>4573</v>
      </c>
      <c r="L591" s="18"/>
      <c r="M591" s="28" t="str">
        <f t="shared" ref="M591:Q591" si="3547">IFERROR(IF(FIND(M$1,$F591)&gt;1,"Age - Children",""),"")</f>
        <v/>
      </c>
      <c r="N591" s="28" t="str">
        <f t="shared" si="3547"/>
        <v/>
      </c>
      <c r="O591" s="28" t="str">
        <f t="shared" si="3547"/>
        <v/>
      </c>
      <c r="P591" s="28" t="str">
        <f t="shared" si="3547"/>
        <v/>
      </c>
      <c r="Q591" s="28" t="str">
        <f t="shared" si="3547"/>
        <v/>
      </c>
      <c r="R591" s="28" t="str">
        <f t="shared" ref="R591:T591" si="3548">IFERROR(IF(FIND(R$1,$F591)&gt;1,"Age - Elderly",""),"")</f>
        <v/>
      </c>
      <c r="S591" s="28" t="str">
        <f t="shared" si="3548"/>
        <v/>
      </c>
      <c r="T591" s="28" t="str">
        <f t="shared" si="3548"/>
        <v/>
      </c>
      <c r="U591" s="28" t="str">
        <f t="shared" si="3"/>
        <v/>
      </c>
      <c r="V591" s="28" t="str">
        <f t="shared" si="4"/>
        <v/>
      </c>
      <c r="X591" s="28" t="str">
        <f t="shared" si="5"/>
        <v/>
      </c>
      <c r="Y591" s="28" t="str">
        <f t="shared" si="6"/>
        <v/>
      </c>
      <c r="Z591" s="28" t="str">
        <f t="shared" si="7"/>
        <v/>
      </c>
      <c r="AB591" s="28" t="str">
        <f t="shared" si="8"/>
        <v/>
      </c>
      <c r="AD591" s="28" t="str">
        <f t="shared" si="9"/>
        <v/>
      </c>
      <c r="AG591" s="28" t="str">
        <f t="shared" ref="AG591:AL591" si="3549">IFERROR(IF(FIND(AG$1,$F591)&gt;1,AG$1,""),"")</f>
        <v/>
      </c>
      <c r="AH591" s="28" t="str">
        <f t="shared" si="3549"/>
        <v/>
      </c>
      <c r="AI591" s="28" t="str">
        <f t="shared" si="3549"/>
        <v/>
      </c>
      <c r="AJ591" s="28" t="str">
        <f t="shared" si="3549"/>
        <v/>
      </c>
      <c r="AK591" s="28" t="str">
        <f t="shared" si="3549"/>
        <v/>
      </c>
      <c r="AL591" s="28" t="str">
        <f t="shared" si="3549"/>
        <v/>
      </c>
      <c r="AM591" s="28" t="str">
        <f t="shared" si="11"/>
        <v/>
      </c>
      <c r="AN591" s="28" t="str">
        <f t="shared" ref="AN591:AQ591" si="3550">IFERROR(IF(FIND(AN$1,$F591)&gt;1,"Status - LGBT",""),"")</f>
        <v/>
      </c>
      <c r="AO591" s="28" t="str">
        <f t="shared" si="3550"/>
        <v/>
      </c>
      <c r="AP591" s="28" t="str">
        <f t="shared" si="3550"/>
        <v/>
      </c>
      <c r="AQ591" s="28" t="str">
        <f t="shared" si="3550"/>
        <v/>
      </c>
      <c r="AR591" s="28" t="str">
        <f t="shared" ref="AR591:AV591" si="3551">IFERROR(IF(FIND(AR$1,$F591)&gt;1,"BME",""),"")</f>
        <v/>
      </c>
      <c r="AS591" s="28" t="str">
        <f t="shared" si="3551"/>
        <v/>
      </c>
      <c r="AT591" s="28" t="str">
        <f t="shared" si="3551"/>
        <v/>
      </c>
      <c r="AU591" s="28" t="str">
        <f t="shared" si="3551"/>
        <v/>
      </c>
      <c r="AV591" s="28" t="str">
        <f t="shared" si="3551"/>
        <v/>
      </c>
      <c r="AW591" s="28" t="str">
        <f t="shared" ref="AW591:BC591" si="3552">IFERROR(IF(FIND(AW$1,$F591)&gt;1,AW$1,""),"")</f>
        <v/>
      </c>
      <c r="AX591" s="28" t="str">
        <f t="shared" si="3552"/>
        <v/>
      </c>
      <c r="AY591" s="28" t="str">
        <f t="shared" si="3552"/>
        <v/>
      </c>
      <c r="AZ591" s="28" t="str">
        <f t="shared" si="3552"/>
        <v/>
      </c>
      <c r="BA591" s="28" t="str">
        <f t="shared" si="3552"/>
        <v/>
      </c>
      <c r="BB591" s="28" t="str">
        <f t="shared" si="3552"/>
        <v/>
      </c>
      <c r="BC591" s="28" t="str">
        <f t="shared" si="3552"/>
        <v/>
      </c>
      <c r="BD591" s="28" t="str">
        <f t="shared" si="15"/>
        <v/>
      </c>
      <c r="BG591" s="2" t="s">
        <v>4574</v>
      </c>
      <c r="BI591" s="2" t="s">
        <v>4089</v>
      </c>
      <c r="BJ591" s="28" t="str">
        <f t="shared" si="16"/>
        <v>Leeds</v>
      </c>
      <c r="BK591" s="28" t="str">
        <f t="shared" si="17"/>
        <v>West Yorkshire</v>
      </c>
      <c r="BM591" s="2" t="s">
        <v>98</v>
      </c>
      <c r="BU591" s="47" t="s">
        <v>19342</v>
      </c>
      <c r="BV591" s="18"/>
      <c r="BW591" s="18"/>
      <c r="BX591" s="18"/>
      <c r="BY591" s="42" t="str">
        <f t="shared" si="18"/>
        <v>BD11;BD4;LS10;LS11;LS12;LS13;LS14;LS15;LS16;LS17;LS18;LS19;LS1;LS20;LS21;LS22;LS23;LS24;LS25;LS26;LS27;LS28;LS29;LS2;LS3;LS4;LS5;LS6;LS7;LS88;LS8;LS99;LS9;WF10;WF3;</v>
      </c>
      <c r="BZ591" s="43"/>
    </row>
    <row r="592" spans="1:78" ht="15">
      <c r="A592" s="10" t="s">
        <v>37</v>
      </c>
      <c r="B592" s="28">
        <f>VLOOKUP(A592,Organisations!$A$2:$B$7,2,FALSE)</f>
        <v>2</v>
      </c>
      <c r="C592" s="10" t="s">
        <v>4575</v>
      </c>
      <c r="D592" s="10" t="s">
        <v>4576</v>
      </c>
      <c r="E592" s="28" t="str">
        <f t="shared" si="0"/>
        <v>Pharmacy in the Hunslet area of Leeds</v>
      </c>
      <c r="F592" s="10" t="s">
        <v>4577</v>
      </c>
      <c r="G592" s="10" t="s">
        <v>68</v>
      </c>
      <c r="H592" s="11"/>
      <c r="K592" s="30" t="s">
        <v>4578</v>
      </c>
      <c r="L592" s="12"/>
      <c r="M592" s="28" t="str">
        <f t="shared" ref="M592:Q592" si="3553">IFERROR(IF(FIND(M$1,$F592)&gt;1,"Age - Children",""),"")</f>
        <v/>
      </c>
      <c r="N592" s="28" t="str">
        <f t="shared" si="3553"/>
        <v/>
      </c>
      <c r="O592" s="28" t="str">
        <f t="shared" si="3553"/>
        <v/>
      </c>
      <c r="P592" s="28" t="str">
        <f t="shared" si="3553"/>
        <v/>
      </c>
      <c r="Q592" s="28" t="str">
        <f t="shared" si="3553"/>
        <v/>
      </c>
      <c r="R592" s="28" t="str">
        <f t="shared" ref="R592:T592" si="3554">IFERROR(IF(FIND(R$1,$F592)&gt;1,"Age - Elderly",""),"")</f>
        <v/>
      </c>
      <c r="S592" s="28" t="str">
        <f t="shared" si="3554"/>
        <v/>
      </c>
      <c r="T592" s="28" t="str">
        <f t="shared" si="3554"/>
        <v/>
      </c>
      <c r="U592" s="28" t="str">
        <f t="shared" si="3"/>
        <v/>
      </c>
      <c r="V592" s="28" t="str">
        <f t="shared" si="4"/>
        <v/>
      </c>
      <c r="X592" s="28" t="str">
        <f t="shared" si="5"/>
        <v/>
      </c>
      <c r="Y592" s="28" t="str">
        <f t="shared" si="6"/>
        <v/>
      </c>
      <c r="Z592" s="28" t="str">
        <f t="shared" si="7"/>
        <v/>
      </c>
      <c r="AB592" s="28" t="str">
        <f t="shared" si="8"/>
        <v/>
      </c>
      <c r="AD592" s="28" t="str">
        <f t="shared" si="9"/>
        <v/>
      </c>
      <c r="AG592" s="28" t="str">
        <f t="shared" ref="AG592:AL592" si="3555">IFERROR(IF(FIND(AG$1,$F592)&gt;1,AG$1,""),"")</f>
        <v/>
      </c>
      <c r="AH592" s="28" t="str">
        <f t="shared" si="3555"/>
        <v/>
      </c>
      <c r="AI592" s="28" t="str">
        <f t="shared" si="3555"/>
        <v/>
      </c>
      <c r="AJ592" s="28" t="str">
        <f t="shared" si="3555"/>
        <v/>
      </c>
      <c r="AK592" s="28" t="str">
        <f t="shared" si="3555"/>
        <v/>
      </c>
      <c r="AL592" s="28" t="str">
        <f t="shared" si="3555"/>
        <v/>
      </c>
      <c r="AM592" s="28" t="str">
        <f t="shared" si="11"/>
        <v/>
      </c>
      <c r="AN592" s="28" t="str">
        <f t="shared" ref="AN592:AQ592" si="3556">IFERROR(IF(FIND(AN$1,$F592)&gt;1,"Status - LGBT",""),"")</f>
        <v/>
      </c>
      <c r="AO592" s="28" t="str">
        <f t="shared" si="3556"/>
        <v/>
      </c>
      <c r="AP592" s="28" t="str">
        <f t="shared" si="3556"/>
        <v/>
      </c>
      <c r="AQ592" s="28" t="str">
        <f t="shared" si="3556"/>
        <v/>
      </c>
      <c r="AR592" s="28" t="str">
        <f t="shared" ref="AR592:AV592" si="3557">IFERROR(IF(FIND(AR$1,$F592)&gt;1,"BME",""),"")</f>
        <v/>
      </c>
      <c r="AS592" s="28" t="str">
        <f t="shared" si="3557"/>
        <v/>
      </c>
      <c r="AT592" s="28" t="str">
        <f t="shared" si="3557"/>
        <v/>
      </c>
      <c r="AU592" s="28" t="str">
        <f t="shared" si="3557"/>
        <v/>
      </c>
      <c r="AV592" s="28" t="str">
        <f t="shared" si="3557"/>
        <v/>
      </c>
      <c r="AW592" s="28" t="str">
        <f t="shared" ref="AW592:BC592" si="3558">IFERROR(IF(FIND(AW$1,$F592)&gt;1,AW$1,""),"")</f>
        <v/>
      </c>
      <c r="AX592" s="28" t="str">
        <f t="shared" si="3558"/>
        <v/>
      </c>
      <c r="AY592" s="28" t="str">
        <f t="shared" si="3558"/>
        <v/>
      </c>
      <c r="AZ592" s="28" t="str">
        <f t="shared" si="3558"/>
        <v/>
      </c>
      <c r="BA592" s="28" t="str">
        <f t="shared" si="3558"/>
        <v/>
      </c>
      <c r="BB592" s="28" t="str">
        <f t="shared" si="3558"/>
        <v/>
      </c>
      <c r="BC592" s="28" t="str">
        <f t="shared" si="3558"/>
        <v/>
      </c>
      <c r="BD592" s="28" t="str">
        <f t="shared" si="15"/>
        <v/>
      </c>
      <c r="BG592" s="2" t="s">
        <v>4579</v>
      </c>
      <c r="BI592" s="2" t="s">
        <v>4096</v>
      </c>
      <c r="BJ592" s="28" t="str">
        <f t="shared" si="16"/>
        <v>Leeds</v>
      </c>
      <c r="BK592" s="28" t="str">
        <f t="shared" si="17"/>
        <v>West Yorkshire</v>
      </c>
      <c r="BM592" s="2" t="s">
        <v>98</v>
      </c>
      <c r="BU592" s="50" t="s">
        <v>19342</v>
      </c>
      <c r="BV592" s="12"/>
      <c r="BW592" s="12"/>
      <c r="BX592" s="12"/>
      <c r="BY592" s="42" t="str">
        <f t="shared" si="18"/>
        <v>BD11;BD4;LS10;LS11;LS12;LS13;LS14;LS15;LS16;LS17;LS18;LS19;LS1;LS20;LS21;LS22;LS23;LS24;LS25;LS26;LS27;LS28;LS29;LS2;LS3;LS4;LS5;LS6;LS7;LS88;LS8;LS99;LS9;WF10;WF3;</v>
      </c>
      <c r="BZ592" s="42"/>
    </row>
    <row r="593" spans="1:78" ht="15">
      <c r="A593" s="16" t="s">
        <v>37</v>
      </c>
      <c r="B593" s="28">
        <f>VLOOKUP(A593,Organisations!$A$2:$B$7,2,FALSE)</f>
        <v>2</v>
      </c>
      <c r="C593" s="16" t="s">
        <v>4581</v>
      </c>
      <c r="D593" s="16" t="s">
        <v>4582</v>
      </c>
      <c r="E593" s="28" t="str">
        <f t="shared" si="0"/>
        <v>Pharmacy in the Kippax area of Leeds</v>
      </c>
      <c r="F593" s="16" t="s">
        <v>4583</v>
      </c>
      <c r="G593" s="16" t="s">
        <v>68</v>
      </c>
      <c r="H593" s="17"/>
      <c r="K593" s="26" t="s">
        <v>4584</v>
      </c>
      <c r="L593" s="18"/>
      <c r="M593" s="28" t="str">
        <f t="shared" ref="M593:Q593" si="3559">IFERROR(IF(FIND(M$1,$F593)&gt;1,"Age - Children",""),"")</f>
        <v/>
      </c>
      <c r="N593" s="28" t="str">
        <f t="shared" si="3559"/>
        <v/>
      </c>
      <c r="O593" s="28" t="str">
        <f t="shared" si="3559"/>
        <v/>
      </c>
      <c r="P593" s="28" t="str">
        <f t="shared" si="3559"/>
        <v/>
      </c>
      <c r="Q593" s="28" t="str">
        <f t="shared" si="3559"/>
        <v/>
      </c>
      <c r="R593" s="28" t="str">
        <f t="shared" ref="R593:T593" si="3560">IFERROR(IF(FIND(R$1,$F593)&gt;1,"Age - Elderly",""),"")</f>
        <v/>
      </c>
      <c r="S593" s="28" t="str">
        <f t="shared" si="3560"/>
        <v/>
      </c>
      <c r="T593" s="28" t="str">
        <f t="shared" si="3560"/>
        <v/>
      </c>
      <c r="U593" s="28" t="str">
        <f t="shared" si="3"/>
        <v/>
      </c>
      <c r="V593" s="28" t="str">
        <f t="shared" si="4"/>
        <v/>
      </c>
      <c r="X593" s="28" t="str">
        <f t="shared" si="5"/>
        <v/>
      </c>
      <c r="Y593" s="28" t="str">
        <f t="shared" si="6"/>
        <v/>
      </c>
      <c r="Z593" s="28" t="str">
        <f t="shared" si="7"/>
        <v/>
      </c>
      <c r="AB593" s="28" t="str">
        <f t="shared" si="8"/>
        <v/>
      </c>
      <c r="AD593" s="28" t="str">
        <f t="shared" si="9"/>
        <v/>
      </c>
      <c r="AG593" s="28" t="str">
        <f t="shared" ref="AG593:AL593" si="3561">IFERROR(IF(FIND(AG$1,$F593)&gt;1,AG$1,""),"")</f>
        <v/>
      </c>
      <c r="AH593" s="28" t="str">
        <f t="shared" si="3561"/>
        <v/>
      </c>
      <c r="AI593" s="28" t="str">
        <f t="shared" si="3561"/>
        <v/>
      </c>
      <c r="AJ593" s="28" t="str">
        <f t="shared" si="3561"/>
        <v/>
      </c>
      <c r="AK593" s="28" t="str">
        <f t="shared" si="3561"/>
        <v/>
      </c>
      <c r="AL593" s="28" t="str">
        <f t="shared" si="3561"/>
        <v/>
      </c>
      <c r="AM593" s="28" t="str">
        <f t="shared" si="11"/>
        <v/>
      </c>
      <c r="AN593" s="28" t="str">
        <f t="shared" ref="AN593:AQ593" si="3562">IFERROR(IF(FIND(AN$1,$F593)&gt;1,"Status - LGBT",""),"")</f>
        <v/>
      </c>
      <c r="AO593" s="28" t="str">
        <f t="shared" si="3562"/>
        <v/>
      </c>
      <c r="AP593" s="28" t="str">
        <f t="shared" si="3562"/>
        <v/>
      </c>
      <c r="AQ593" s="28" t="str">
        <f t="shared" si="3562"/>
        <v/>
      </c>
      <c r="AR593" s="28" t="str">
        <f t="shared" ref="AR593:AV593" si="3563">IFERROR(IF(FIND(AR$1,$F593)&gt;1,"BME",""),"")</f>
        <v/>
      </c>
      <c r="AS593" s="28" t="str">
        <f t="shared" si="3563"/>
        <v/>
      </c>
      <c r="AT593" s="28" t="str">
        <f t="shared" si="3563"/>
        <v/>
      </c>
      <c r="AU593" s="28" t="str">
        <f t="shared" si="3563"/>
        <v/>
      </c>
      <c r="AV593" s="28" t="str">
        <f t="shared" si="3563"/>
        <v/>
      </c>
      <c r="AW593" s="28" t="str">
        <f t="shared" ref="AW593:BC593" si="3564">IFERROR(IF(FIND(AW$1,$F593)&gt;1,AW$1,""),"")</f>
        <v/>
      </c>
      <c r="AX593" s="28" t="str">
        <f t="shared" si="3564"/>
        <v/>
      </c>
      <c r="AY593" s="28" t="str">
        <f t="shared" si="3564"/>
        <v/>
      </c>
      <c r="AZ593" s="28" t="str">
        <f t="shared" si="3564"/>
        <v/>
      </c>
      <c r="BA593" s="28" t="str">
        <f t="shared" si="3564"/>
        <v/>
      </c>
      <c r="BB593" s="28" t="str">
        <f t="shared" si="3564"/>
        <v/>
      </c>
      <c r="BC593" s="28" t="str">
        <f t="shared" si="3564"/>
        <v/>
      </c>
      <c r="BD593" s="28" t="str">
        <f t="shared" si="15"/>
        <v/>
      </c>
      <c r="BG593" s="2" t="s">
        <v>19389</v>
      </c>
      <c r="BI593" s="2" t="s">
        <v>4103</v>
      </c>
      <c r="BJ593" s="28" t="str">
        <f t="shared" si="16"/>
        <v/>
      </c>
      <c r="BK593" s="28" t="str">
        <f t="shared" si="17"/>
        <v/>
      </c>
      <c r="BM593" s="2" t="s">
        <v>98</v>
      </c>
      <c r="BU593" s="47" t="s">
        <v>19342</v>
      </c>
      <c r="BV593" s="18"/>
      <c r="BW593" s="18"/>
      <c r="BX593" s="18"/>
      <c r="BY593" s="42" t="str">
        <f t="shared" si="18"/>
        <v>BD11;BD4;LS10;LS11;LS12;LS13;LS14;LS15;LS16;LS17;LS18;LS19;LS1;LS20;LS21;LS22;LS23;LS24;LS25;LS26;LS27;LS28;LS29;LS2;LS3;LS4;LS5;LS6;LS7;LS88;LS8;LS99;LS9;WF10;WF3;</v>
      </c>
      <c r="BZ593" s="43"/>
    </row>
    <row r="594" spans="1:78" ht="15">
      <c r="A594" s="10" t="s">
        <v>37</v>
      </c>
      <c r="B594" s="28">
        <f>VLOOKUP(A594,Organisations!$A$2:$B$7,2,FALSE)</f>
        <v>2</v>
      </c>
      <c r="C594" s="10" t="s">
        <v>4587</v>
      </c>
      <c r="D594" s="10" t="s">
        <v>4588</v>
      </c>
      <c r="E594" s="28" t="str">
        <f t="shared" si="0"/>
        <v>Pharmacy located in Leeds city centre</v>
      </c>
      <c r="F594" s="10" t="s">
        <v>4589</v>
      </c>
      <c r="G594" s="10" t="s">
        <v>68</v>
      </c>
      <c r="H594" s="11"/>
      <c r="K594" s="30" t="s">
        <v>4590</v>
      </c>
      <c r="L594" s="12"/>
      <c r="M594" s="28" t="str">
        <f t="shared" ref="M594:Q594" si="3565">IFERROR(IF(FIND(M$1,$F594)&gt;1,"Age - Children",""),"")</f>
        <v/>
      </c>
      <c r="N594" s="28" t="str">
        <f t="shared" si="3565"/>
        <v/>
      </c>
      <c r="O594" s="28" t="str">
        <f t="shared" si="3565"/>
        <v/>
      </c>
      <c r="P594" s="28" t="str">
        <f t="shared" si="3565"/>
        <v/>
      </c>
      <c r="Q594" s="28" t="str">
        <f t="shared" si="3565"/>
        <v/>
      </c>
      <c r="R594" s="28" t="str">
        <f t="shared" ref="R594:T594" si="3566">IFERROR(IF(FIND(R$1,$F594)&gt;1,"Age - Elderly",""),"")</f>
        <v/>
      </c>
      <c r="S594" s="28" t="str">
        <f t="shared" si="3566"/>
        <v/>
      </c>
      <c r="T594" s="28" t="str">
        <f t="shared" si="3566"/>
        <v/>
      </c>
      <c r="U594" s="28" t="str">
        <f t="shared" si="3"/>
        <v/>
      </c>
      <c r="V594" s="28" t="str">
        <f t="shared" si="4"/>
        <v/>
      </c>
      <c r="X594" s="28" t="str">
        <f t="shared" si="5"/>
        <v/>
      </c>
      <c r="Y594" s="28" t="str">
        <f t="shared" si="6"/>
        <v/>
      </c>
      <c r="Z594" s="28" t="str">
        <f t="shared" si="7"/>
        <v/>
      </c>
      <c r="AB594" s="28" t="str">
        <f t="shared" si="8"/>
        <v/>
      </c>
      <c r="AD594" s="28" t="str">
        <f t="shared" si="9"/>
        <v/>
      </c>
      <c r="AG594" s="28" t="str">
        <f t="shared" ref="AG594:AL594" si="3567">IFERROR(IF(FIND(AG$1,$F594)&gt;1,AG$1,""),"")</f>
        <v/>
      </c>
      <c r="AH594" s="28" t="str">
        <f t="shared" si="3567"/>
        <v/>
      </c>
      <c r="AI594" s="28" t="str">
        <f t="shared" si="3567"/>
        <v/>
      </c>
      <c r="AJ594" s="28" t="str">
        <f t="shared" si="3567"/>
        <v/>
      </c>
      <c r="AK594" s="28" t="str">
        <f t="shared" si="3567"/>
        <v/>
      </c>
      <c r="AL594" s="28" t="str">
        <f t="shared" si="3567"/>
        <v/>
      </c>
      <c r="AM594" s="28" t="str">
        <f t="shared" si="11"/>
        <v/>
      </c>
      <c r="AN594" s="28" t="str">
        <f t="shared" ref="AN594:AQ594" si="3568">IFERROR(IF(FIND(AN$1,$F594)&gt;1,"Status - LGBT",""),"")</f>
        <v/>
      </c>
      <c r="AO594" s="28" t="str">
        <f t="shared" si="3568"/>
        <v/>
      </c>
      <c r="AP594" s="28" t="str">
        <f t="shared" si="3568"/>
        <v/>
      </c>
      <c r="AQ594" s="28" t="str">
        <f t="shared" si="3568"/>
        <v/>
      </c>
      <c r="AR594" s="28" t="str">
        <f t="shared" ref="AR594:AV594" si="3569">IFERROR(IF(FIND(AR$1,$F594)&gt;1,"BME",""),"")</f>
        <v/>
      </c>
      <c r="AS594" s="28" t="str">
        <f t="shared" si="3569"/>
        <v/>
      </c>
      <c r="AT594" s="28" t="str">
        <f t="shared" si="3569"/>
        <v/>
      </c>
      <c r="AU594" s="28" t="str">
        <f t="shared" si="3569"/>
        <v/>
      </c>
      <c r="AV594" s="28" t="str">
        <f t="shared" si="3569"/>
        <v/>
      </c>
      <c r="AW594" s="28" t="str">
        <f t="shared" ref="AW594:BC594" si="3570">IFERROR(IF(FIND(AW$1,$F594)&gt;1,AW$1,""),"")</f>
        <v/>
      </c>
      <c r="AX594" s="28" t="str">
        <f t="shared" si="3570"/>
        <v/>
      </c>
      <c r="AY594" s="28" t="str">
        <f t="shared" si="3570"/>
        <v/>
      </c>
      <c r="AZ594" s="28" t="str">
        <f t="shared" si="3570"/>
        <v/>
      </c>
      <c r="BA594" s="28" t="str">
        <f t="shared" si="3570"/>
        <v/>
      </c>
      <c r="BB594" s="28" t="str">
        <f t="shared" si="3570"/>
        <v/>
      </c>
      <c r="BC594" s="28" t="str">
        <f t="shared" si="3570"/>
        <v/>
      </c>
      <c r="BD594" s="28" t="str">
        <f t="shared" si="15"/>
        <v/>
      </c>
      <c r="BG594" s="2" t="s">
        <v>4591</v>
      </c>
      <c r="BI594" s="2" t="s">
        <v>4109</v>
      </c>
      <c r="BJ594" s="28" t="str">
        <f t="shared" si="16"/>
        <v>Leeds</v>
      </c>
      <c r="BK594" s="28" t="str">
        <f t="shared" si="17"/>
        <v>West Yorkshire</v>
      </c>
      <c r="BM594" s="2" t="s">
        <v>98</v>
      </c>
      <c r="BU594" s="50" t="s">
        <v>19342</v>
      </c>
      <c r="BV594" s="12"/>
      <c r="BW594" s="12"/>
      <c r="BX594" s="12"/>
      <c r="BY594" s="42" t="str">
        <f t="shared" si="18"/>
        <v>BD11;BD4;LS10;LS11;LS12;LS13;LS14;LS15;LS16;LS17;LS18;LS19;LS1;LS20;LS21;LS22;LS23;LS24;LS25;LS26;LS27;LS28;LS29;LS2;LS3;LS4;LS5;LS6;LS7;LS88;LS8;LS99;LS9;WF10;WF3;</v>
      </c>
      <c r="BZ594" s="42"/>
    </row>
    <row r="595" spans="1:78" ht="15">
      <c r="A595" s="16" t="s">
        <v>37</v>
      </c>
      <c r="B595" s="28">
        <f>VLOOKUP(A595,Organisations!$A$2:$B$7,2,FALSE)</f>
        <v>2</v>
      </c>
      <c r="C595" s="16" t="s">
        <v>4592</v>
      </c>
      <c r="D595" s="16" t="s">
        <v>4593</v>
      </c>
      <c r="E595" s="28" t="str">
        <f t="shared" si="0"/>
        <v>Pharmacy in the Middleton area of Leeds</v>
      </c>
      <c r="F595" s="16" t="s">
        <v>4594</v>
      </c>
      <c r="G595" s="16" t="s">
        <v>68</v>
      </c>
      <c r="H595" s="17"/>
      <c r="K595" s="26" t="s">
        <v>4595</v>
      </c>
      <c r="L595" s="18"/>
      <c r="M595" s="28" t="str">
        <f t="shared" ref="M595:Q595" si="3571">IFERROR(IF(FIND(M$1,$F595)&gt;1,"Age - Children",""),"")</f>
        <v/>
      </c>
      <c r="N595" s="28" t="str">
        <f t="shared" si="3571"/>
        <v/>
      </c>
      <c r="O595" s="28" t="str">
        <f t="shared" si="3571"/>
        <v/>
      </c>
      <c r="P595" s="28" t="str">
        <f t="shared" si="3571"/>
        <v/>
      </c>
      <c r="Q595" s="28" t="str">
        <f t="shared" si="3571"/>
        <v/>
      </c>
      <c r="R595" s="28" t="str">
        <f t="shared" ref="R595:T595" si="3572">IFERROR(IF(FIND(R$1,$F595)&gt;1,"Age - Elderly",""),"")</f>
        <v/>
      </c>
      <c r="S595" s="28" t="str">
        <f t="shared" si="3572"/>
        <v/>
      </c>
      <c r="T595" s="28" t="str">
        <f t="shared" si="3572"/>
        <v/>
      </c>
      <c r="U595" s="28" t="str">
        <f t="shared" si="3"/>
        <v/>
      </c>
      <c r="V595" s="28" t="str">
        <f t="shared" si="4"/>
        <v/>
      </c>
      <c r="X595" s="28" t="str">
        <f t="shared" si="5"/>
        <v/>
      </c>
      <c r="Y595" s="28" t="str">
        <f t="shared" si="6"/>
        <v/>
      </c>
      <c r="Z595" s="28" t="str">
        <f t="shared" si="7"/>
        <v/>
      </c>
      <c r="AB595" s="28" t="str">
        <f t="shared" si="8"/>
        <v/>
      </c>
      <c r="AD595" s="28" t="str">
        <f t="shared" si="9"/>
        <v/>
      </c>
      <c r="AG595" s="28" t="str">
        <f t="shared" ref="AG595:AL595" si="3573">IFERROR(IF(FIND(AG$1,$F595)&gt;1,AG$1,""),"")</f>
        <v/>
      </c>
      <c r="AH595" s="28" t="str">
        <f t="shared" si="3573"/>
        <v/>
      </c>
      <c r="AI595" s="28" t="str">
        <f t="shared" si="3573"/>
        <v/>
      </c>
      <c r="AJ595" s="28" t="str">
        <f t="shared" si="3573"/>
        <v/>
      </c>
      <c r="AK595" s="28" t="str">
        <f t="shared" si="3573"/>
        <v/>
      </c>
      <c r="AL595" s="28" t="str">
        <f t="shared" si="3573"/>
        <v/>
      </c>
      <c r="AM595" s="28" t="str">
        <f t="shared" si="11"/>
        <v/>
      </c>
      <c r="AN595" s="28" t="str">
        <f t="shared" ref="AN595:AQ595" si="3574">IFERROR(IF(FIND(AN$1,$F595)&gt;1,"Status - LGBT",""),"")</f>
        <v/>
      </c>
      <c r="AO595" s="28" t="str">
        <f t="shared" si="3574"/>
        <v/>
      </c>
      <c r="AP595" s="28" t="str">
        <f t="shared" si="3574"/>
        <v/>
      </c>
      <c r="AQ595" s="28" t="str">
        <f t="shared" si="3574"/>
        <v/>
      </c>
      <c r="AR595" s="28" t="str">
        <f t="shared" ref="AR595:AV595" si="3575">IFERROR(IF(FIND(AR$1,$F595)&gt;1,"BME",""),"")</f>
        <v/>
      </c>
      <c r="AS595" s="28" t="str">
        <f t="shared" si="3575"/>
        <v/>
      </c>
      <c r="AT595" s="28" t="str">
        <f t="shared" si="3575"/>
        <v/>
      </c>
      <c r="AU595" s="28" t="str">
        <f t="shared" si="3575"/>
        <v/>
      </c>
      <c r="AV595" s="28" t="str">
        <f t="shared" si="3575"/>
        <v/>
      </c>
      <c r="AW595" s="28" t="str">
        <f t="shared" ref="AW595:BC595" si="3576">IFERROR(IF(FIND(AW$1,$F595)&gt;1,AW$1,""),"")</f>
        <v/>
      </c>
      <c r="AX595" s="28" t="str">
        <f t="shared" si="3576"/>
        <v/>
      </c>
      <c r="AY595" s="28" t="str">
        <f t="shared" si="3576"/>
        <v/>
      </c>
      <c r="AZ595" s="28" t="str">
        <f t="shared" si="3576"/>
        <v/>
      </c>
      <c r="BA595" s="28" t="str">
        <f t="shared" si="3576"/>
        <v/>
      </c>
      <c r="BB595" s="28" t="str">
        <f t="shared" si="3576"/>
        <v/>
      </c>
      <c r="BC595" s="28" t="str">
        <f t="shared" si="3576"/>
        <v/>
      </c>
      <c r="BD595" s="28" t="str">
        <f t="shared" si="15"/>
        <v/>
      </c>
      <c r="BG595" s="2" t="s">
        <v>4596</v>
      </c>
      <c r="BI595" s="2" t="s">
        <v>4114</v>
      </c>
      <c r="BJ595" s="28" t="str">
        <f t="shared" si="16"/>
        <v>Leeds</v>
      </c>
      <c r="BK595" s="28" t="str">
        <f t="shared" si="17"/>
        <v>West Yorkshire</v>
      </c>
      <c r="BM595" s="2" t="s">
        <v>98</v>
      </c>
      <c r="BU595" s="47" t="s">
        <v>19342</v>
      </c>
      <c r="BV595" s="18"/>
      <c r="BW595" s="18"/>
      <c r="BX595" s="18"/>
      <c r="BY595" s="42" t="str">
        <f t="shared" si="18"/>
        <v>BD11;BD4;LS10;LS11;LS12;LS13;LS14;LS15;LS16;LS17;LS18;LS19;LS1;LS20;LS21;LS22;LS23;LS24;LS25;LS26;LS27;LS28;LS29;LS2;LS3;LS4;LS5;LS6;LS7;LS88;LS8;LS99;LS9;WF10;WF3;</v>
      </c>
      <c r="BZ595" s="43"/>
    </row>
    <row r="596" spans="1:78" ht="15">
      <c r="A596" s="10" t="s">
        <v>37</v>
      </c>
      <c r="B596" s="28">
        <f>VLOOKUP(A596,Organisations!$A$2:$B$7,2,FALSE)</f>
        <v>2</v>
      </c>
      <c r="C596" s="10" t="s">
        <v>4597</v>
      </c>
      <c r="D596" s="10" t="s">
        <v>4598</v>
      </c>
      <c r="E596" s="28" t="str">
        <f t="shared" si="0"/>
        <v>Pharmacy in the Oulton area of Leeds</v>
      </c>
      <c r="F596" s="10" t="s">
        <v>4599</v>
      </c>
      <c r="G596" s="10" t="s">
        <v>68</v>
      </c>
      <c r="H596" s="11"/>
      <c r="K596" s="30" t="s">
        <v>4600</v>
      </c>
      <c r="L596" s="12"/>
      <c r="M596" s="28" t="str">
        <f t="shared" ref="M596:Q596" si="3577">IFERROR(IF(FIND(M$1,$F596)&gt;1,"Age - Children",""),"")</f>
        <v/>
      </c>
      <c r="N596" s="28" t="str">
        <f t="shared" si="3577"/>
        <v/>
      </c>
      <c r="O596" s="28" t="str">
        <f t="shared" si="3577"/>
        <v/>
      </c>
      <c r="P596" s="28" t="str">
        <f t="shared" si="3577"/>
        <v/>
      </c>
      <c r="Q596" s="28" t="str">
        <f t="shared" si="3577"/>
        <v/>
      </c>
      <c r="R596" s="28" t="str">
        <f t="shared" ref="R596:T596" si="3578">IFERROR(IF(FIND(R$1,$F596)&gt;1,"Age - Elderly",""),"")</f>
        <v/>
      </c>
      <c r="S596" s="28" t="str">
        <f t="shared" si="3578"/>
        <v/>
      </c>
      <c r="T596" s="28" t="str">
        <f t="shared" si="3578"/>
        <v/>
      </c>
      <c r="U596" s="28" t="str">
        <f t="shared" si="3"/>
        <v/>
      </c>
      <c r="V596" s="28" t="str">
        <f t="shared" si="4"/>
        <v/>
      </c>
      <c r="X596" s="28" t="str">
        <f t="shared" si="5"/>
        <v/>
      </c>
      <c r="Y596" s="28" t="str">
        <f t="shared" si="6"/>
        <v/>
      </c>
      <c r="Z596" s="28" t="str">
        <f t="shared" si="7"/>
        <v/>
      </c>
      <c r="AB596" s="28" t="str">
        <f t="shared" si="8"/>
        <v/>
      </c>
      <c r="AD596" s="28" t="str">
        <f t="shared" si="9"/>
        <v/>
      </c>
      <c r="AG596" s="28" t="str">
        <f t="shared" ref="AG596:AL596" si="3579">IFERROR(IF(FIND(AG$1,$F596)&gt;1,AG$1,""),"")</f>
        <v/>
      </c>
      <c r="AH596" s="28" t="str">
        <f t="shared" si="3579"/>
        <v/>
      </c>
      <c r="AI596" s="28" t="str">
        <f t="shared" si="3579"/>
        <v/>
      </c>
      <c r="AJ596" s="28" t="str">
        <f t="shared" si="3579"/>
        <v/>
      </c>
      <c r="AK596" s="28" t="str">
        <f t="shared" si="3579"/>
        <v/>
      </c>
      <c r="AL596" s="28" t="str">
        <f t="shared" si="3579"/>
        <v/>
      </c>
      <c r="AM596" s="28" t="str">
        <f t="shared" si="11"/>
        <v/>
      </c>
      <c r="AN596" s="28" t="str">
        <f t="shared" ref="AN596:AQ596" si="3580">IFERROR(IF(FIND(AN$1,$F596)&gt;1,"Status - LGBT",""),"")</f>
        <v/>
      </c>
      <c r="AO596" s="28" t="str">
        <f t="shared" si="3580"/>
        <v/>
      </c>
      <c r="AP596" s="28" t="str">
        <f t="shared" si="3580"/>
        <v/>
      </c>
      <c r="AQ596" s="28" t="str">
        <f t="shared" si="3580"/>
        <v/>
      </c>
      <c r="AR596" s="28" t="str">
        <f t="shared" ref="AR596:AV596" si="3581">IFERROR(IF(FIND(AR$1,$F596)&gt;1,"BME",""),"")</f>
        <v/>
      </c>
      <c r="AS596" s="28" t="str">
        <f t="shared" si="3581"/>
        <v/>
      </c>
      <c r="AT596" s="28" t="str">
        <f t="shared" si="3581"/>
        <v/>
      </c>
      <c r="AU596" s="28" t="str">
        <f t="shared" si="3581"/>
        <v/>
      </c>
      <c r="AV596" s="28" t="str">
        <f t="shared" si="3581"/>
        <v/>
      </c>
      <c r="AW596" s="28" t="str">
        <f t="shared" ref="AW596:BC596" si="3582">IFERROR(IF(FIND(AW$1,$F596)&gt;1,AW$1,""),"")</f>
        <v/>
      </c>
      <c r="AX596" s="28" t="str">
        <f t="shared" si="3582"/>
        <v/>
      </c>
      <c r="AY596" s="28" t="str">
        <f t="shared" si="3582"/>
        <v/>
      </c>
      <c r="AZ596" s="28" t="str">
        <f t="shared" si="3582"/>
        <v/>
      </c>
      <c r="BA596" s="28" t="str">
        <f t="shared" si="3582"/>
        <v/>
      </c>
      <c r="BB596" s="28" t="str">
        <f t="shared" si="3582"/>
        <v/>
      </c>
      <c r="BC596" s="28" t="str">
        <f t="shared" si="3582"/>
        <v/>
      </c>
      <c r="BD596" s="28" t="str">
        <f t="shared" si="15"/>
        <v/>
      </c>
      <c r="BG596" s="2" t="s">
        <v>4601</v>
      </c>
      <c r="BI596" s="2" t="s">
        <v>4122</v>
      </c>
      <c r="BJ596" s="28" t="str">
        <f t="shared" si="16"/>
        <v/>
      </c>
      <c r="BK596" s="28" t="str">
        <f t="shared" si="17"/>
        <v/>
      </c>
      <c r="BM596" s="2" t="s">
        <v>98</v>
      </c>
      <c r="BU596" s="50" t="s">
        <v>19342</v>
      </c>
      <c r="BV596" s="12"/>
      <c r="BW596" s="12"/>
      <c r="BX596" s="12"/>
      <c r="BY596" s="42" t="str">
        <f t="shared" si="18"/>
        <v>BD11;BD4;LS10;LS11;LS12;LS13;LS14;LS15;LS16;LS17;LS18;LS19;LS1;LS20;LS21;LS22;LS23;LS24;LS25;LS26;LS27;LS28;LS29;LS2;LS3;LS4;LS5;LS6;LS7;LS88;LS8;LS99;LS9;WF10;WF3;</v>
      </c>
      <c r="BZ596" s="42"/>
    </row>
    <row r="597" spans="1:78" ht="15">
      <c r="A597" s="16" t="s">
        <v>37</v>
      </c>
      <c r="B597" s="28">
        <f>VLOOKUP(A597,Organisations!$A$2:$B$7,2,FALSE)</f>
        <v>2</v>
      </c>
      <c r="C597" s="16" t="s">
        <v>4602</v>
      </c>
      <c r="D597" s="16" t="s">
        <v>4603</v>
      </c>
      <c r="E597" s="28" t="str">
        <f t="shared" si="0"/>
        <v>Pharmacy in the Pudesy area of Leeds.</v>
      </c>
      <c r="F597" s="16" t="s">
        <v>4604</v>
      </c>
      <c r="G597" s="16" t="s">
        <v>68</v>
      </c>
      <c r="H597" s="17"/>
      <c r="K597" s="26" t="s">
        <v>4605</v>
      </c>
      <c r="L597" s="18"/>
      <c r="M597" s="28" t="str">
        <f t="shared" ref="M597:Q597" si="3583">IFERROR(IF(FIND(M$1,$F597)&gt;1,"Age - Children",""),"")</f>
        <v/>
      </c>
      <c r="N597" s="28" t="str">
        <f t="shared" si="3583"/>
        <v/>
      </c>
      <c r="O597" s="28" t="str">
        <f t="shared" si="3583"/>
        <v/>
      </c>
      <c r="P597" s="28" t="str">
        <f t="shared" si="3583"/>
        <v/>
      </c>
      <c r="Q597" s="28" t="str">
        <f t="shared" si="3583"/>
        <v/>
      </c>
      <c r="R597" s="28" t="str">
        <f t="shared" ref="R597:T597" si="3584">IFERROR(IF(FIND(R$1,$F597)&gt;1,"Age - Elderly",""),"")</f>
        <v/>
      </c>
      <c r="S597" s="28" t="str">
        <f t="shared" si="3584"/>
        <v/>
      </c>
      <c r="T597" s="28" t="str">
        <f t="shared" si="3584"/>
        <v/>
      </c>
      <c r="U597" s="28" t="str">
        <f t="shared" si="3"/>
        <v/>
      </c>
      <c r="V597" s="28" t="str">
        <f t="shared" si="4"/>
        <v/>
      </c>
      <c r="X597" s="28" t="str">
        <f t="shared" si="5"/>
        <v/>
      </c>
      <c r="Y597" s="28" t="str">
        <f t="shared" si="6"/>
        <v/>
      </c>
      <c r="Z597" s="28" t="str">
        <f t="shared" si="7"/>
        <v/>
      </c>
      <c r="AB597" s="28" t="str">
        <f t="shared" si="8"/>
        <v/>
      </c>
      <c r="AD597" s="28" t="str">
        <f t="shared" si="9"/>
        <v/>
      </c>
      <c r="AG597" s="28" t="str">
        <f t="shared" ref="AG597:AL597" si="3585">IFERROR(IF(FIND(AG$1,$F597)&gt;1,AG$1,""),"")</f>
        <v/>
      </c>
      <c r="AH597" s="28" t="str">
        <f t="shared" si="3585"/>
        <v/>
      </c>
      <c r="AI597" s="28" t="str">
        <f t="shared" si="3585"/>
        <v/>
      </c>
      <c r="AJ597" s="28" t="str">
        <f t="shared" si="3585"/>
        <v/>
      </c>
      <c r="AK597" s="28" t="str">
        <f t="shared" si="3585"/>
        <v/>
      </c>
      <c r="AL597" s="28" t="str">
        <f t="shared" si="3585"/>
        <v/>
      </c>
      <c r="AM597" s="28" t="str">
        <f t="shared" si="11"/>
        <v/>
      </c>
      <c r="AN597" s="28" t="str">
        <f t="shared" ref="AN597:AQ597" si="3586">IFERROR(IF(FIND(AN$1,$F597)&gt;1,"Status - LGBT",""),"")</f>
        <v/>
      </c>
      <c r="AO597" s="28" t="str">
        <f t="shared" si="3586"/>
        <v/>
      </c>
      <c r="AP597" s="28" t="str">
        <f t="shared" si="3586"/>
        <v/>
      </c>
      <c r="AQ597" s="28" t="str">
        <f t="shared" si="3586"/>
        <v/>
      </c>
      <c r="AR597" s="28" t="str">
        <f t="shared" ref="AR597:AV597" si="3587">IFERROR(IF(FIND(AR$1,$F597)&gt;1,"BME",""),"")</f>
        <v/>
      </c>
      <c r="AS597" s="28" t="str">
        <f t="shared" si="3587"/>
        <v/>
      </c>
      <c r="AT597" s="28" t="str">
        <f t="shared" si="3587"/>
        <v/>
      </c>
      <c r="AU597" s="28" t="str">
        <f t="shared" si="3587"/>
        <v/>
      </c>
      <c r="AV597" s="28" t="str">
        <f t="shared" si="3587"/>
        <v/>
      </c>
      <c r="AW597" s="28" t="str">
        <f t="shared" ref="AW597:BC597" si="3588">IFERROR(IF(FIND(AW$1,$F597)&gt;1,AW$1,""),"")</f>
        <v/>
      </c>
      <c r="AX597" s="28" t="str">
        <f t="shared" si="3588"/>
        <v/>
      </c>
      <c r="AY597" s="28" t="str">
        <f t="shared" si="3588"/>
        <v/>
      </c>
      <c r="AZ597" s="28" t="str">
        <f t="shared" si="3588"/>
        <v/>
      </c>
      <c r="BA597" s="28" t="str">
        <f t="shared" si="3588"/>
        <v/>
      </c>
      <c r="BB597" s="28" t="str">
        <f t="shared" si="3588"/>
        <v/>
      </c>
      <c r="BC597" s="28" t="str">
        <f t="shared" si="3588"/>
        <v/>
      </c>
      <c r="BD597" s="28" t="str">
        <f t="shared" si="15"/>
        <v/>
      </c>
      <c r="BG597" s="2" t="s">
        <v>4606</v>
      </c>
      <c r="BI597" s="2" t="s">
        <v>4131</v>
      </c>
      <c r="BJ597" s="28" t="str">
        <f t="shared" si="16"/>
        <v>Leeds</v>
      </c>
      <c r="BK597" s="28" t="str">
        <f t="shared" si="17"/>
        <v>West Yorkshire</v>
      </c>
      <c r="BM597" s="2" t="s">
        <v>98</v>
      </c>
      <c r="BU597" s="47" t="s">
        <v>19342</v>
      </c>
      <c r="BV597" s="18"/>
      <c r="BW597" s="18"/>
      <c r="BX597" s="18"/>
      <c r="BY597" s="42" t="str">
        <f t="shared" si="18"/>
        <v>BD11;BD4;LS10;LS11;LS12;LS13;LS14;LS15;LS16;LS17;LS18;LS19;LS1;LS20;LS21;LS22;LS23;LS24;LS25;LS26;LS27;LS28;LS29;LS2;LS3;LS4;LS5;LS6;LS7;LS88;LS8;LS99;LS9;WF10;WF3;</v>
      </c>
      <c r="BZ597" s="43"/>
    </row>
    <row r="598" spans="1:78" ht="15">
      <c r="A598" s="10" t="s">
        <v>37</v>
      </c>
      <c r="B598" s="28">
        <f>VLOOKUP(A598,Organisations!$A$2:$B$7,2,FALSE)</f>
        <v>2</v>
      </c>
      <c r="C598" s="10" t="s">
        <v>4608</v>
      </c>
      <c r="D598" s="10" t="s">
        <v>4609</v>
      </c>
      <c r="E598" s="28" t="str">
        <f t="shared" si="0"/>
        <v>Pharmacy in the Rawdon area of Leeds</v>
      </c>
      <c r="F598" s="10" t="s">
        <v>4610</v>
      </c>
      <c r="G598" s="10" t="s">
        <v>68</v>
      </c>
      <c r="H598" s="11"/>
      <c r="K598" s="30" t="s">
        <v>4611</v>
      </c>
      <c r="L598" s="12"/>
      <c r="M598" s="28" t="str">
        <f t="shared" ref="M598:Q598" si="3589">IFERROR(IF(FIND(M$1,$F598)&gt;1,"Age - Children",""),"")</f>
        <v/>
      </c>
      <c r="N598" s="28" t="str">
        <f t="shared" si="3589"/>
        <v/>
      </c>
      <c r="O598" s="28" t="str">
        <f t="shared" si="3589"/>
        <v/>
      </c>
      <c r="P598" s="28" t="str">
        <f t="shared" si="3589"/>
        <v/>
      </c>
      <c r="Q598" s="28" t="str">
        <f t="shared" si="3589"/>
        <v/>
      </c>
      <c r="R598" s="28" t="str">
        <f t="shared" ref="R598:T598" si="3590">IFERROR(IF(FIND(R$1,$F598)&gt;1,"Age - Elderly",""),"")</f>
        <v/>
      </c>
      <c r="S598" s="28" t="str">
        <f t="shared" si="3590"/>
        <v/>
      </c>
      <c r="T598" s="28" t="str">
        <f t="shared" si="3590"/>
        <v/>
      </c>
      <c r="U598" s="28" t="str">
        <f t="shared" si="3"/>
        <v/>
      </c>
      <c r="V598" s="28" t="str">
        <f t="shared" si="4"/>
        <v/>
      </c>
      <c r="X598" s="28" t="str">
        <f t="shared" si="5"/>
        <v/>
      </c>
      <c r="Y598" s="28" t="str">
        <f t="shared" si="6"/>
        <v/>
      </c>
      <c r="Z598" s="28" t="str">
        <f t="shared" si="7"/>
        <v/>
      </c>
      <c r="AB598" s="28" t="str">
        <f t="shared" si="8"/>
        <v/>
      </c>
      <c r="AD598" s="28" t="str">
        <f t="shared" si="9"/>
        <v/>
      </c>
      <c r="AG598" s="28" t="str">
        <f t="shared" ref="AG598:AL598" si="3591">IFERROR(IF(FIND(AG$1,$F598)&gt;1,AG$1,""),"")</f>
        <v/>
      </c>
      <c r="AH598" s="28" t="str">
        <f t="shared" si="3591"/>
        <v/>
      </c>
      <c r="AI598" s="28" t="str">
        <f t="shared" si="3591"/>
        <v/>
      </c>
      <c r="AJ598" s="28" t="str">
        <f t="shared" si="3591"/>
        <v/>
      </c>
      <c r="AK598" s="28" t="str">
        <f t="shared" si="3591"/>
        <v/>
      </c>
      <c r="AL598" s="28" t="str">
        <f t="shared" si="3591"/>
        <v/>
      </c>
      <c r="AM598" s="28" t="str">
        <f t="shared" si="11"/>
        <v/>
      </c>
      <c r="AN598" s="28" t="str">
        <f t="shared" ref="AN598:AQ598" si="3592">IFERROR(IF(FIND(AN$1,$F598)&gt;1,"Status - LGBT",""),"")</f>
        <v/>
      </c>
      <c r="AO598" s="28" t="str">
        <f t="shared" si="3592"/>
        <v/>
      </c>
      <c r="AP598" s="28" t="str">
        <f t="shared" si="3592"/>
        <v/>
      </c>
      <c r="AQ598" s="28" t="str">
        <f t="shared" si="3592"/>
        <v/>
      </c>
      <c r="AR598" s="28" t="str">
        <f t="shared" ref="AR598:AV598" si="3593">IFERROR(IF(FIND(AR$1,$F598)&gt;1,"BME",""),"")</f>
        <v/>
      </c>
      <c r="AS598" s="28" t="str">
        <f t="shared" si="3593"/>
        <v/>
      </c>
      <c r="AT598" s="28" t="str">
        <f t="shared" si="3593"/>
        <v/>
      </c>
      <c r="AU598" s="28" t="str">
        <f t="shared" si="3593"/>
        <v/>
      </c>
      <c r="AV598" s="28" t="str">
        <f t="shared" si="3593"/>
        <v/>
      </c>
      <c r="AW598" s="28" t="str">
        <f t="shared" ref="AW598:BC598" si="3594">IFERROR(IF(FIND(AW$1,$F598)&gt;1,AW$1,""),"")</f>
        <v/>
      </c>
      <c r="AX598" s="28" t="str">
        <f t="shared" si="3594"/>
        <v/>
      </c>
      <c r="AY598" s="28" t="str">
        <f t="shared" si="3594"/>
        <v/>
      </c>
      <c r="AZ598" s="28" t="str">
        <f t="shared" si="3594"/>
        <v/>
      </c>
      <c r="BA598" s="28" t="str">
        <f t="shared" si="3594"/>
        <v/>
      </c>
      <c r="BB598" s="28" t="str">
        <f t="shared" si="3594"/>
        <v/>
      </c>
      <c r="BC598" s="28" t="str">
        <f t="shared" si="3594"/>
        <v/>
      </c>
      <c r="BD598" s="28" t="str">
        <f t="shared" si="15"/>
        <v/>
      </c>
      <c r="BG598" s="2" t="s">
        <v>4612</v>
      </c>
      <c r="BI598" s="2" t="s">
        <v>4137</v>
      </c>
      <c r="BJ598" s="28" t="str">
        <f t="shared" si="16"/>
        <v>Leeds</v>
      </c>
      <c r="BK598" s="28" t="str">
        <f t="shared" si="17"/>
        <v>West Yorkshire</v>
      </c>
      <c r="BM598" s="2" t="s">
        <v>98</v>
      </c>
      <c r="BU598" s="50" t="s">
        <v>19342</v>
      </c>
      <c r="BV598" s="12"/>
      <c r="BW598" s="12"/>
      <c r="BX598" s="12"/>
      <c r="BY598" s="42" t="str">
        <f t="shared" si="18"/>
        <v>BD11;BD4;LS10;LS11;LS12;LS13;LS14;LS15;LS16;LS17;LS18;LS19;LS1;LS20;LS21;LS22;LS23;LS24;LS25;LS26;LS27;LS28;LS29;LS2;LS3;LS4;LS5;LS6;LS7;LS88;LS8;LS99;LS9;WF10;WF3;</v>
      </c>
      <c r="BZ598" s="42"/>
    </row>
    <row r="599" spans="1:78" ht="15">
      <c r="A599" s="16" t="s">
        <v>37</v>
      </c>
      <c r="B599" s="28">
        <f>VLOOKUP(A599,Organisations!$A$2:$B$7,2,FALSE)</f>
        <v>2</v>
      </c>
      <c r="C599" s="16" t="s">
        <v>4614</v>
      </c>
      <c r="D599" s="16" t="s">
        <v>4615</v>
      </c>
      <c r="E599" s="28" t="str">
        <f t="shared" si="0"/>
        <v>Pharmacy in the Rothwell area of Leeds</v>
      </c>
      <c r="F599" s="16" t="s">
        <v>4616</v>
      </c>
      <c r="G599" s="16" t="s">
        <v>68</v>
      </c>
      <c r="H599" s="17"/>
      <c r="K599" s="26" t="s">
        <v>4617</v>
      </c>
      <c r="L599" s="18"/>
      <c r="M599" s="28" t="str">
        <f t="shared" ref="M599:Q599" si="3595">IFERROR(IF(FIND(M$1,$F599)&gt;1,"Age - Children",""),"")</f>
        <v/>
      </c>
      <c r="N599" s="28" t="str">
        <f t="shared" si="3595"/>
        <v/>
      </c>
      <c r="O599" s="28" t="str">
        <f t="shared" si="3595"/>
        <v/>
      </c>
      <c r="P599" s="28" t="str">
        <f t="shared" si="3595"/>
        <v/>
      </c>
      <c r="Q599" s="28" t="str">
        <f t="shared" si="3595"/>
        <v/>
      </c>
      <c r="R599" s="28" t="str">
        <f t="shared" ref="R599:T599" si="3596">IFERROR(IF(FIND(R$1,$F599)&gt;1,"Age - Elderly",""),"")</f>
        <v/>
      </c>
      <c r="S599" s="28" t="str">
        <f t="shared" si="3596"/>
        <v/>
      </c>
      <c r="T599" s="28" t="str">
        <f t="shared" si="3596"/>
        <v/>
      </c>
      <c r="U599" s="28" t="str">
        <f t="shared" si="3"/>
        <v/>
      </c>
      <c r="V599" s="28" t="str">
        <f t="shared" si="4"/>
        <v/>
      </c>
      <c r="X599" s="28" t="str">
        <f t="shared" si="5"/>
        <v/>
      </c>
      <c r="Y599" s="28" t="str">
        <f t="shared" si="6"/>
        <v/>
      </c>
      <c r="Z599" s="28" t="str">
        <f t="shared" si="7"/>
        <v/>
      </c>
      <c r="AB599" s="28" t="str">
        <f t="shared" si="8"/>
        <v/>
      </c>
      <c r="AD599" s="28" t="str">
        <f t="shared" si="9"/>
        <v/>
      </c>
      <c r="AG599" s="28" t="str">
        <f t="shared" ref="AG599:AL599" si="3597">IFERROR(IF(FIND(AG$1,$F599)&gt;1,AG$1,""),"")</f>
        <v/>
      </c>
      <c r="AH599" s="28" t="str">
        <f t="shared" si="3597"/>
        <v/>
      </c>
      <c r="AI599" s="28" t="str">
        <f t="shared" si="3597"/>
        <v/>
      </c>
      <c r="AJ599" s="28" t="str">
        <f t="shared" si="3597"/>
        <v/>
      </c>
      <c r="AK599" s="28" t="str">
        <f t="shared" si="3597"/>
        <v/>
      </c>
      <c r="AL599" s="28" t="str">
        <f t="shared" si="3597"/>
        <v/>
      </c>
      <c r="AM599" s="28" t="str">
        <f t="shared" si="11"/>
        <v/>
      </c>
      <c r="AN599" s="28" t="str">
        <f t="shared" ref="AN599:AQ599" si="3598">IFERROR(IF(FIND(AN$1,$F599)&gt;1,"Status - LGBT",""),"")</f>
        <v/>
      </c>
      <c r="AO599" s="28" t="str">
        <f t="shared" si="3598"/>
        <v/>
      </c>
      <c r="AP599" s="28" t="str">
        <f t="shared" si="3598"/>
        <v/>
      </c>
      <c r="AQ599" s="28" t="str">
        <f t="shared" si="3598"/>
        <v/>
      </c>
      <c r="AR599" s="28" t="str">
        <f t="shared" ref="AR599:AV599" si="3599">IFERROR(IF(FIND(AR$1,$F599)&gt;1,"BME",""),"")</f>
        <v/>
      </c>
      <c r="AS599" s="28" t="str">
        <f t="shared" si="3599"/>
        <v/>
      </c>
      <c r="AT599" s="28" t="str">
        <f t="shared" si="3599"/>
        <v/>
      </c>
      <c r="AU599" s="28" t="str">
        <f t="shared" si="3599"/>
        <v/>
      </c>
      <c r="AV599" s="28" t="str">
        <f t="shared" si="3599"/>
        <v/>
      </c>
      <c r="AW599" s="28" t="str">
        <f t="shared" ref="AW599:BC599" si="3600">IFERROR(IF(FIND(AW$1,$F599)&gt;1,AW$1,""),"")</f>
        <v/>
      </c>
      <c r="AX599" s="28" t="str">
        <f t="shared" si="3600"/>
        <v/>
      </c>
      <c r="AY599" s="28" t="str">
        <f t="shared" si="3600"/>
        <v/>
      </c>
      <c r="AZ599" s="28" t="str">
        <f t="shared" si="3600"/>
        <v/>
      </c>
      <c r="BA599" s="28" t="str">
        <f t="shared" si="3600"/>
        <v/>
      </c>
      <c r="BB599" s="28" t="str">
        <f t="shared" si="3600"/>
        <v/>
      </c>
      <c r="BC599" s="28" t="str">
        <f t="shared" si="3600"/>
        <v/>
      </c>
      <c r="BD599" s="28" t="str">
        <f t="shared" si="15"/>
        <v/>
      </c>
      <c r="BG599" s="2" t="s">
        <v>4618</v>
      </c>
      <c r="BI599" s="2" t="s">
        <v>4142</v>
      </c>
      <c r="BJ599" s="28" t="str">
        <f t="shared" si="16"/>
        <v/>
      </c>
      <c r="BK599" s="28" t="str">
        <f t="shared" si="17"/>
        <v/>
      </c>
      <c r="BM599" s="2" t="s">
        <v>98</v>
      </c>
      <c r="BU599" s="47" t="s">
        <v>19342</v>
      </c>
      <c r="BV599" s="18"/>
      <c r="BW599" s="18"/>
      <c r="BX599" s="18"/>
      <c r="BY599" s="42" t="str">
        <f t="shared" si="18"/>
        <v>BD11;BD4;LS10;LS11;LS12;LS13;LS14;LS15;LS16;LS17;LS18;LS19;LS1;LS20;LS21;LS22;LS23;LS24;LS25;LS26;LS27;LS28;LS29;LS2;LS3;LS4;LS5;LS6;LS7;LS88;LS8;LS99;LS9;WF10;WF3;</v>
      </c>
      <c r="BZ599" s="43"/>
    </row>
    <row r="600" spans="1:78" ht="15">
      <c r="A600" s="10" t="s">
        <v>37</v>
      </c>
      <c r="B600" s="28">
        <f>VLOOKUP(A600,Organisations!$A$2:$B$7,2,FALSE)</f>
        <v>2</v>
      </c>
      <c r="C600" s="10" t="s">
        <v>4619</v>
      </c>
      <c r="D600" s="10" t="s">
        <v>4620</v>
      </c>
      <c r="E600" s="28" t="str">
        <f t="shared" si="0"/>
        <v>Pharmacy located in the LS9 area of Leeds</v>
      </c>
      <c r="F600" s="10" t="s">
        <v>4621</v>
      </c>
      <c r="G600" s="10" t="s">
        <v>68</v>
      </c>
      <c r="H600" s="11"/>
      <c r="K600" s="30" t="s">
        <v>4622</v>
      </c>
      <c r="L600" s="12"/>
      <c r="M600" s="28" t="str">
        <f t="shared" ref="M600:Q600" si="3601">IFERROR(IF(FIND(M$1,$F600)&gt;1,"Age - Children",""),"")</f>
        <v/>
      </c>
      <c r="N600" s="28" t="str">
        <f t="shared" si="3601"/>
        <v/>
      </c>
      <c r="O600" s="28" t="str">
        <f t="shared" si="3601"/>
        <v/>
      </c>
      <c r="P600" s="28" t="str">
        <f t="shared" si="3601"/>
        <v/>
      </c>
      <c r="Q600" s="28" t="str">
        <f t="shared" si="3601"/>
        <v/>
      </c>
      <c r="R600" s="28" t="str">
        <f t="shared" ref="R600:T600" si="3602">IFERROR(IF(FIND(R$1,$F600)&gt;1,"Age - Elderly",""),"")</f>
        <v/>
      </c>
      <c r="S600" s="28" t="str">
        <f t="shared" si="3602"/>
        <v/>
      </c>
      <c r="T600" s="28" t="str">
        <f t="shared" si="3602"/>
        <v/>
      </c>
      <c r="U600" s="28" t="str">
        <f t="shared" si="3"/>
        <v/>
      </c>
      <c r="V600" s="28" t="str">
        <f t="shared" si="4"/>
        <v/>
      </c>
      <c r="X600" s="28" t="str">
        <f t="shared" si="5"/>
        <v/>
      </c>
      <c r="Y600" s="28" t="str">
        <f t="shared" si="6"/>
        <v/>
      </c>
      <c r="Z600" s="28" t="str">
        <f t="shared" si="7"/>
        <v/>
      </c>
      <c r="AB600" s="28" t="str">
        <f t="shared" si="8"/>
        <v/>
      </c>
      <c r="AD600" s="28" t="str">
        <f t="shared" si="9"/>
        <v/>
      </c>
      <c r="AG600" s="28" t="str">
        <f t="shared" ref="AG600:AL600" si="3603">IFERROR(IF(FIND(AG$1,$F600)&gt;1,AG$1,""),"")</f>
        <v/>
      </c>
      <c r="AH600" s="28" t="str">
        <f t="shared" si="3603"/>
        <v/>
      </c>
      <c r="AI600" s="28" t="str">
        <f t="shared" si="3603"/>
        <v/>
      </c>
      <c r="AJ600" s="28" t="str">
        <f t="shared" si="3603"/>
        <v/>
      </c>
      <c r="AK600" s="28" t="str">
        <f t="shared" si="3603"/>
        <v/>
      </c>
      <c r="AL600" s="28" t="str">
        <f t="shared" si="3603"/>
        <v/>
      </c>
      <c r="AM600" s="28" t="str">
        <f t="shared" si="11"/>
        <v/>
      </c>
      <c r="AN600" s="28" t="str">
        <f t="shared" ref="AN600:AQ600" si="3604">IFERROR(IF(FIND(AN$1,$F600)&gt;1,"Status - LGBT",""),"")</f>
        <v/>
      </c>
      <c r="AO600" s="28" t="str">
        <f t="shared" si="3604"/>
        <v/>
      </c>
      <c r="AP600" s="28" t="str">
        <f t="shared" si="3604"/>
        <v/>
      </c>
      <c r="AQ600" s="28" t="str">
        <f t="shared" si="3604"/>
        <v/>
      </c>
      <c r="AR600" s="28" t="str">
        <f t="shared" ref="AR600:AV600" si="3605">IFERROR(IF(FIND(AR$1,$F600)&gt;1,"BME",""),"")</f>
        <v/>
      </c>
      <c r="AS600" s="28" t="str">
        <f t="shared" si="3605"/>
        <v/>
      </c>
      <c r="AT600" s="28" t="str">
        <f t="shared" si="3605"/>
        <v/>
      </c>
      <c r="AU600" s="28" t="str">
        <f t="shared" si="3605"/>
        <v/>
      </c>
      <c r="AV600" s="28" t="str">
        <f t="shared" si="3605"/>
        <v/>
      </c>
      <c r="AW600" s="28" t="str">
        <f t="shared" ref="AW600:BC600" si="3606">IFERROR(IF(FIND(AW$1,$F600)&gt;1,AW$1,""),"")</f>
        <v/>
      </c>
      <c r="AX600" s="28" t="str">
        <f t="shared" si="3606"/>
        <v/>
      </c>
      <c r="AY600" s="28" t="str">
        <f t="shared" si="3606"/>
        <v/>
      </c>
      <c r="AZ600" s="28" t="str">
        <f t="shared" si="3606"/>
        <v/>
      </c>
      <c r="BA600" s="28" t="str">
        <f t="shared" si="3606"/>
        <v/>
      </c>
      <c r="BB600" s="28" t="str">
        <f t="shared" si="3606"/>
        <v/>
      </c>
      <c r="BC600" s="28" t="str">
        <f t="shared" si="3606"/>
        <v/>
      </c>
      <c r="BD600" s="28" t="str">
        <f t="shared" si="15"/>
        <v/>
      </c>
      <c r="BG600" s="2" t="s">
        <v>4623</v>
      </c>
      <c r="BI600" s="2" t="s">
        <v>4150</v>
      </c>
      <c r="BJ600" s="28" t="str">
        <f t="shared" si="16"/>
        <v>Leeds</v>
      </c>
      <c r="BK600" s="28" t="str">
        <f t="shared" si="17"/>
        <v>West Yorkshire</v>
      </c>
      <c r="BM600" s="2" t="s">
        <v>98</v>
      </c>
      <c r="BU600" s="12"/>
      <c r="BV600" s="50" t="s">
        <v>572</v>
      </c>
      <c r="BW600" s="12"/>
      <c r="BX600" s="12"/>
      <c r="BY600" s="42" t="str">
        <f t="shared" si="18"/>
        <v>LS9</v>
      </c>
      <c r="BZ600" s="42"/>
    </row>
    <row r="601" spans="1:78" ht="15">
      <c r="A601" s="16" t="s">
        <v>37</v>
      </c>
      <c r="B601" s="28">
        <f>VLOOKUP(A601,Organisations!$A$2:$B$7,2,FALSE)</f>
        <v>2</v>
      </c>
      <c r="C601" s="16" t="s">
        <v>4625</v>
      </c>
      <c r="D601" s="16" t="s">
        <v>4626</v>
      </c>
      <c r="E601" s="28" t="str">
        <f t="shared" si="0"/>
        <v>Breast Feeding Support Group 
 Bosom Buddies provide mum-to-mum breastfeeding information and support.Come and chat to</v>
      </c>
      <c r="F601" s="16" t="s">
        <v>19390</v>
      </c>
      <c r="G601" s="16" t="s">
        <v>68</v>
      </c>
      <c r="H601" s="17"/>
      <c r="K601" s="26" t="s">
        <v>4629</v>
      </c>
      <c r="L601" s="16" t="s">
        <v>4630</v>
      </c>
      <c r="M601" s="28" t="str">
        <f t="shared" ref="M601:Q601" si="3607">IFERROR(IF(FIND(M$1,$F601)&gt;1,"Age - Children",""),"")</f>
        <v/>
      </c>
      <c r="N601" s="28" t="str">
        <f t="shared" si="3607"/>
        <v/>
      </c>
      <c r="O601" s="28" t="str">
        <f t="shared" si="3607"/>
        <v/>
      </c>
      <c r="P601" s="28" t="str">
        <f t="shared" si="3607"/>
        <v/>
      </c>
      <c r="Q601" s="28" t="str">
        <f t="shared" si="3607"/>
        <v/>
      </c>
      <c r="R601" s="28" t="str">
        <f t="shared" ref="R601:T601" si="3608">IFERROR(IF(FIND(R$1,$F601)&gt;1,"Age - Elderly",""),"")</f>
        <v/>
      </c>
      <c r="S601" s="28" t="str">
        <f t="shared" si="3608"/>
        <v/>
      </c>
      <c r="T601" s="28" t="str">
        <f t="shared" si="3608"/>
        <v/>
      </c>
      <c r="U601" s="28" t="str">
        <f t="shared" si="3"/>
        <v/>
      </c>
      <c r="V601" s="28" t="str">
        <f t="shared" si="4"/>
        <v/>
      </c>
      <c r="X601" s="28" t="str">
        <f t="shared" si="5"/>
        <v/>
      </c>
      <c r="Y601" s="28" t="str">
        <f t="shared" si="6"/>
        <v/>
      </c>
      <c r="Z601" s="28" t="str">
        <f t="shared" si="7"/>
        <v/>
      </c>
      <c r="AB601" s="28" t="str">
        <f t="shared" si="8"/>
        <v/>
      </c>
      <c r="AD601" s="28" t="str">
        <f t="shared" si="9"/>
        <v/>
      </c>
      <c r="AG601" s="28" t="str">
        <f t="shared" ref="AG601:AL601" si="3609">IFERROR(IF(FIND(AG$1,$F601)&gt;1,AG$1,""),"")</f>
        <v/>
      </c>
      <c r="AH601" s="28" t="str">
        <f t="shared" si="3609"/>
        <v/>
      </c>
      <c r="AI601" s="28" t="str">
        <f t="shared" si="3609"/>
        <v/>
      </c>
      <c r="AJ601" s="28" t="str">
        <f t="shared" si="3609"/>
        <v/>
      </c>
      <c r="AK601" s="28" t="str">
        <f t="shared" si="3609"/>
        <v/>
      </c>
      <c r="AL601" s="28" t="str">
        <f t="shared" si="3609"/>
        <v/>
      </c>
      <c r="AM601" s="28" t="str">
        <f t="shared" si="11"/>
        <v/>
      </c>
      <c r="AN601" s="28" t="str">
        <f t="shared" ref="AN601:AQ601" si="3610">IFERROR(IF(FIND(AN$1,$F601)&gt;1,"Status - LGBT",""),"")</f>
        <v/>
      </c>
      <c r="AO601" s="28" t="str">
        <f t="shared" si="3610"/>
        <v/>
      </c>
      <c r="AP601" s="28" t="str">
        <f t="shared" si="3610"/>
        <v/>
      </c>
      <c r="AQ601" s="28" t="str">
        <f t="shared" si="3610"/>
        <v/>
      </c>
      <c r="AR601" s="28" t="str">
        <f t="shared" ref="AR601:AV601" si="3611">IFERROR(IF(FIND(AR$1,$F601)&gt;1,"BME",""),"")</f>
        <v/>
      </c>
      <c r="AS601" s="28" t="str">
        <f t="shared" si="3611"/>
        <v/>
      </c>
      <c r="AT601" s="28" t="str">
        <f t="shared" si="3611"/>
        <v/>
      </c>
      <c r="AU601" s="28" t="str">
        <f t="shared" si="3611"/>
        <v/>
      </c>
      <c r="AV601" s="28" t="str">
        <f t="shared" si="3611"/>
        <v/>
      </c>
      <c r="AW601" s="28" t="str">
        <f t="shared" ref="AW601:BC601" si="3612">IFERROR(IF(FIND(AW$1,$F601)&gt;1,AW$1,""),"")</f>
        <v/>
      </c>
      <c r="AX601" s="28" t="str">
        <f t="shared" si="3612"/>
        <v/>
      </c>
      <c r="AY601" s="28" t="str">
        <f t="shared" si="3612"/>
        <v/>
      </c>
      <c r="AZ601" s="28" t="str">
        <f t="shared" si="3612"/>
        <v/>
      </c>
      <c r="BA601" s="28" t="str">
        <f t="shared" si="3612"/>
        <v/>
      </c>
      <c r="BB601" s="28" t="str">
        <f t="shared" si="3612"/>
        <v/>
      </c>
      <c r="BC601" s="28" t="str">
        <f t="shared" si="3612"/>
        <v/>
      </c>
      <c r="BD601" s="28" t="str">
        <f t="shared" si="15"/>
        <v/>
      </c>
      <c r="BG601" s="2" t="s">
        <v>4631</v>
      </c>
      <c r="BI601" s="2" t="s">
        <v>1508</v>
      </c>
      <c r="BJ601" s="28" t="str">
        <f t="shared" si="16"/>
        <v/>
      </c>
      <c r="BK601" s="28" t="str">
        <f t="shared" si="17"/>
        <v/>
      </c>
      <c r="BM601" s="2" t="s">
        <v>98</v>
      </c>
      <c r="BU601" s="18"/>
      <c r="BV601" s="47" t="s">
        <v>574</v>
      </c>
      <c r="BW601" s="18"/>
      <c r="BX601" s="18"/>
      <c r="BY601" s="42" t="str">
        <f t="shared" si="18"/>
        <v>LS11</v>
      </c>
      <c r="BZ601" s="43"/>
    </row>
    <row r="602" spans="1:78" ht="15">
      <c r="A602" s="10" t="s">
        <v>37</v>
      </c>
      <c r="B602" s="28">
        <f>VLOOKUP(A602,Organisations!$A$2:$B$7,2,FALSE)</f>
        <v>2</v>
      </c>
      <c r="C602" s="10" t="s">
        <v>4634</v>
      </c>
      <c r="D602" s="10" t="s">
        <v>4635</v>
      </c>
      <c r="E602" s="28" t="str">
        <f t="shared" si="0"/>
        <v xml:space="preserve">Monday : 9.00 am 12.00 pmTuesday : ClosedWednesday : 10.00 am 5.00 pmThursday : ClosedFriday : 9.00 am 12.00 pmSaturday </v>
      </c>
      <c r="F602" s="10" t="s">
        <v>4637</v>
      </c>
      <c r="G602" s="10" t="s">
        <v>68</v>
      </c>
      <c r="H602" s="53"/>
      <c r="K602" s="30" t="s">
        <v>4638</v>
      </c>
      <c r="L602" s="10" t="s">
        <v>4639</v>
      </c>
      <c r="M602" s="28" t="str">
        <f t="shared" ref="M602:Q602" si="3613">IFERROR(IF(FIND(M$1,$F602)&gt;1,"Age - Children",""),"")</f>
        <v/>
      </c>
      <c r="N602" s="28" t="str">
        <f t="shared" si="3613"/>
        <v/>
      </c>
      <c r="O602" s="28" t="str">
        <f t="shared" si="3613"/>
        <v/>
      </c>
      <c r="P602" s="28" t="str">
        <f t="shared" si="3613"/>
        <v/>
      </c>
      <c r="Q602" s="28" t="str">
        <f t="shared" si="3613"/>
        <v/>
      </c>
      <c r="R602" s="28" t="str">
        <f t="shared" ref="R602:T602" si="3614">IFERROR(IF(FIND(R$1,$F602)&gt;1,"Age - Elderly",""),"")</f>
        <v/>
      </c>
      <c r="S602" s="28" t="str">
        <f t="shared" si="3614"/>
        <v/>
      </c>
      <c r="T602" s="28" t="str">
        <f t="shared" si="3614"/>
        <v/>
      </c>
      <c r="U602" s="28" t="str">
        <f t="shared" si="3"/>
        <v/>
      </c>
      <c r="V602" s="28" t="str">
        <f t="shared" si="4"/>
        <v/>
      </c>
      <c r="X602" s="28" t="str">
        <f t="shared" si="5"/>
        <v/>
      </c>
      <c r="Y602" s="28" t="str">
        <f t="shared" si="6"/>
        <v/>
      </c>
      <c r="Z602" s="28" t="str">
        <f t="shared" si="7"/>
        <v/>
      </c>
      <c r="AB602" s="28" t="str">
        <f t="shared" si="8"/>
        <v/>
      </c>
      <c r="AD602" s="28" t="str">
        <f t="shared" si="9"/>
        <v/>
      </c>
      <c r="AG602" s="28" t="str">
        <f t="shared" ref="AG602:AL602" si="3615">IFERROR(IF(FIND(AG$1,$F602)&gt;1,AG$1,""),"")</f>
        <v/>
      </c>
      <c r="AH602" s="28" t="str">
        <f t="shared" si="3615"/>
        <v/>
      </c>
      <c r="AI602" s="28" t="str">
        <f t="shared" si="3615"/>
        <v/>
      </c>
      <c r="AJ602" s="28" t="str">
        <f t="shared" si="3615"/>
        <v/>
      </c>
      <c r="AK602" s="28" t="str">
        <f t="shared" si="3615"/>
        <v/>
      </c>
      <c r="AL602" s="28" t="str">
        <f t="shared" si="3615"/>
        <v/>
      </c>
      <c r="AM602" s="28" t="str">
        <f t="shared" si="11"/>
        <v/>
      </c>
      <c r="AN602" s="28" t="str">
        <f t="shared" ref="AN602:AQ602" si="3616">IFERROR(IF(FIND(AN$1,$F602)&gt;1,"Status - LGBT",""),"")</f>
        <v/>
      </c>
      <c r="AO602" s="28" t="str">
        <f t="shared" si="3616"/>
        <v/>
      </c>
      <c r="AP602" s="28" t="str">
        <f t="shared" si="3616"/>
        <v/>
      </c>
      <c r="AQ602" s="28" t="str">
        <f t="shared" si="3616"/>
        <v/>
      </c>
      <c r="AR602" s="28" t="str">
        <f t="shared" ref="AR602:AV602" si="3617">IFERROR(IF(FIND(AR$1,$F602)&gt;1,"BME",""),"")</f>
        <v/>
      </c>
      <c r="AS602" s="28" t="str">
        <f t="shared" si="3617"/>
        <v/>
      </c>
      <c r="AT602" s="28" t="str">
        <f t="shared" si="3617"/>
        <v/>
      </c>
      <c r="AU602" s="28" t="str">
        <f t="shared" si="3617"/>
        <v/>
      </c>
      <c r="AV602" s="28" t="str">
        <f t="shared" si="3617"/>
        <v/>
      </c>
      <c r="AW602" s="28" t="str">
        <f t="shared" ref="AW602:BC602" si="3618">IFERROR(IF(FIND(AW$1,$F602)&gt;1,AW$1,""),"")</f>
        <v/>
      </c>
      <c r="AX602" s="28" t="str">
        <f t="shared" si="3618"/>
        <v/>
      </c>
      <c r="AY602" s="28" t="str">
        <f t="shared" si="3618"/>
        <v/>
      </c>
      <c r="AZ602" s="28" t="str">
        <f t="shared" si="3618"/>
        <v/>
      </c>
      <c r="BA602" s="28" t="str">
        <f t="shared" si="3618"/>
        <v/>
      </c>
      <c r="BB602" s="28" t="str">
        <f t="shared" si="3618"/>
        <v/>
      </c>
      <c r="BC602" s="28" t="str">
        <f t="shared" si="3618"/>
        <v/>
      </c>
      <c r="BD602" s="28" t="str">
        <f t="shared" si="15"/>
        <v/>
      </c>
      <c r="BG602" s="2" t="s">
        <v>4640</v>
      </c>
      <c r="BI602" s="2" t="s">
        <v>4164</v>
      </c>
      <c r="BJ602" s="28" t="str">
        <f t="shared" si="16"/>
        <v>Leeds</v>
      </c>
      <c r="BK602" s="28" t="str">
        <f t="shared" si="17"/>
        <v>West Yorkshire</v>
      </c>
      <c r="BM602" s="2" t="s">
        <v>98</v>
      </c>
      <c r="BO602" s="2" t="s">
        <v>2863</v>
      </c>
      <c r="BP602" s="2" t="s">
        <v>2863</v>
      </c>
      <c r="BQ602" s="2" t="s">
        <v>2863</v>
      </c>
      <c r="BR602" s="2" t="s">
        <v>2863</v>
      </c>
      <c r="BS602" s="2" t="s">
        <v>2863</v>
      </c>
      <c r="BT602" s="2" t="s">
        <v>2863</v>
      </c>
      <c r="BU602" s="27"/>
      <c r="BV602" s="50" t="s">
        <v>594</v>
      </c>
      <c r="BW602" s="27"/>
      <c r="BX602" s="27"/>
      <c r="BY602" s="42" t="str">
        <f t="shared" si="18"/>
        <v>LS23</v>
      </c>
      <c r="BZ602" s="68"/>
    </row>
    <row r="603" spans="1:78" ht="15">
      <c r="A603" s="16" t="s">
        <v>37</v>
      </c>
      <c r="B603" s="28">
        <f>VLOOKUP(A603,Organisations!$A$2:$B$7,2,FALSE)</f>
        <v>2</v>
      </c>
      <c r="C603" s="16" t="s">
        <v>4643</v>
      </c>
      <c r="D603" s="16" t="s">
        <v>4644</v>
      </c>
      <c r="E603" s="28" t="str">
        <f t="shared" si="0"/>
        <v>A fun dance and aerobics fitness class deisgned to move your whole body using aerobic and toning moves - focussing on th</v>
      </c>
      <c r="F603" s="16" t="s">
        <v>19391</v>
      </c>
      <c r="G603" s="16" t="s">
        <v>3684</v>
      </c>
      <c r="H603" s="57" t="s">
        <v>4647</v>
      </c>
      <c r="K603" s="26" t="s">
        <v>1530</v>
      </c>
      <c r="L603" s="16" t="s">
        <v>4648</v>
      </c>
      <c r="M603" s="28" t="str">
        <f t="shared" ref="M603:Q603" si="3619">IFERROR(IF(FIND(M$1,$F603)&gt;1,"Age - Children",""),"")</f>
        <v/>
      </c>
      <c r="N603" s="28" t="str">
        <f t="shared" si="3619"/>
        <v/>
      </c>
      <c r="O603" s="28" t="str">
        <f t="shared" si="3619"/>
        <v/>
      </c>
      <c r="P603" s="28" t="str">
        <f t="shared" si="3619"/>
        <v/>
      </c>
      <c r="Q603" s="28" t="str">
        <f t="shared" si="3619"/>
        <v/>
      </c>
      <c r="R603" s="28" t="str">
        <f t="shared" ref="R603:T603" si="3620">IFERROR(IF(FIND(R$1,$F603)&gt;1,"Age - Elderly",""),"")</f>
        <v/>
      </c>
      <c r="S603" s="28" t="str">
        <f t="shared" si="3620"/>
        <v/>
      </c>
      <c r="T603" s="28" t="str">
        <f t="shared" si="3620"/>
        <v/>
      </c>
      <c r="U603" s="28" t="str">
        <f t="shared" si="3"/>
        <v/>
      </c>
      <c r="V603" s="28" t="str">
        <f t="shared" si="4"/>
        <v/>
      </c>
      <c r="X603" s="28" t="str">
        <f t="shared" si="5"/>
        <v/>
      </c>
      <c r="Y603" s="28" t="str">
        <f t="shared" si="6"/>
        <v/>
      </c>
      <c r="Z603" s="28" t="str">
        <f t="shared" si="7"/>
        <v>Gender - Male</v>
      </c>
      <c r="AB603" s="28" t="str">
        <f t="shared" si="8"/>
        <v/>
      </c>
      <c r="AD603" s="28" t="str">
        <f t="shared" si="9"/>
        <v>Gender - Male;</v>
      </c>
      <c r="AG603" s="28" t="str">
        <f t="shared" ref="AG603:AL603" si="3621">IFERROR(IF(FIND(AG$1,$F603)&gt;1,AG$1,""),"")</f>
        <v/>
      </c>
      <c r="AH603" s="28" t="str">
        <f t="shared" si="3621"/>
        <v/>
      </c>
      <c r="AI603" s="28" t="str">
        <f t="shared" si="3621"/>
        <v/>
      </c>
      <c r="AJ603" s="28" t="str">
        <f t="shared" si="3621"/>
        <v/>
      </c>
      <c r="AK603" s="28" t="str">
        <f t="shared" si="3621"/>
        <v/>
      </c>
      <c r="AL603" s="28" t="str">
        <f t="shared" si="3621"/>
        <v/>
      </c>
      <c r="AM603" s="28" t="str">
        <f t="shared" si="11"/>
        <v/>
      </c>
      <c r="AN603" s="28" t="str">
        <f t="shared" ref="AN603:AQ603" si="3622">IFERROR(IF(FIND(AN$1,$F603)&gt;1,"Status - LGBT",""),"")</f>
        <v/>
      </c>
      <c r="AO603" s="28" t="str">
        <f t="shared" si="3622"/>
        <v/>
      </c>
      <c r="AP603" s="28" t="str">
        <f t="shared" si="3622"/>
        <v/>
      </c>
      <c r="AQ603" s="28" t="str">
        <f t="shared" si="3622"/>
        <v/>
      </c>
      <c r="AR603" s="28" t="str">
        <f t="shared" ref="AR603:AV603" si="3623">IFERROR(IF(FIND(AR$1,$F603)&gt;1,"BME",""),"")</f>
        <v/>
      </c>
      <c r="AS603" s="28" t="str">
        <f t="shared" si="3623"/>
        <v/>
      </c>
      <c r="AT603" s="28" t="str">
        <f t="shared" si="3623"/>
        <v/>
      </c>
      <c r="AU603" s="28" t="str">
        <f t="shared" si="3623"/>
        <v/>
      </c>
      <c r="AV603" s="28" t="str">
        <f t="shared" si="3623"/>
        <v/>
      </c>
      <c r="AW603" s="28" t="str">
        <f t="shared" ref="AW603:BC603" si="3624">IFERROR(IF(FIND(AW$1,$F603)&gt;1,AW$1,""),"")</f>
        <v/>
      </c>
      <c r="AX603" s="28" t="str">
        <f t="shared" si="3624"/>
        <v/>
      </c>
      <c r="AY603" s="28" t="str">
        <f t="shared" si="3624"/>
        <v/>
      </c>
      <c r="AZ603" s="28" t="str">
        <f t="shared" si="3624"/>
        <v/>
      </c>
      <c r="BA603" s="28" t="str">
        <f t="shared" si="3624"/>
        <v/>
      </c>
      <c r="BB603" s="28" t="str">
        <f t="shared" si="3624"/>
        <v/>
      </c>
      <c r="BC603" s="28" t="str">
        <f t="shared" si="3624"/>
        <v/>
      </c>
      <c r="BD603" s="28" t="str">
        <f t="shared" si="15"/>
        <v/>
      </c>
      <c r="BG603" s="2" t="s">
        <v>4649</v>
      </c>
      <c r="BI603" s="2" t="s">
        <v>1508</v>
      </c>
      <c r="BJ603" s="28" t="str">
        <f t="shared" si="16"/>
        <v>Leeds</v>
      </c>
      <c r="BK603" s="28" t="str">
        <f t="shared" si="17"/>
        <v>West Yorkshire</v>
      </c>
      <c r="BM603" s="2" t="s">
        <v>98</v>
      </c>
      <c r="BU603" s="18"/>
      <c r="BV603" s="47" t="s">
        <v>574</v>
      </c>
      <c r="BW603" s="18"/>
      <c r="BX603" s="18"/>
      <c r="BY603" s="42" t="str">
        <f t="shared" si="18"/>
        <v>Gender - Male;;LS11</v>
      </c>
      <c r="BZ603" s="43"/>
    </row>
    <row r="604" spans="1:78" ht="15">
      <c r="A604" s="10" t="s">
        <v>37</v>
      </c>
      <c r="B604" s="28">
        <f>VLOOKUP(A604,Organisations!$A$2:$B$7,2,FALSE)</f>
        <v>2</v>
      </c>
      <c r="C604" s="10" t="s">
        <v>4652</v>
      </c>
      <c r="D604" s="10" t="s">
        <v>4653</v>
      </c>
      <c r="E604" s="28" t="str">
        <f t="shared" si="0"/>
        <v/>
      </c>
      <c r="F604" s="10"/>
      <c r="G604" s="10" t="s">
        <v>68</v>
      </c>
      <c r="H604" s="11"/>
      <c r="K604" s="30" t="s">
        <v>4654</v>
      </c>
      <c r="L604" s="12"/>
      <c r="M604" s="28" t="str">
        <f t="shared" ref="M604:Q604" si="3625">IFERROR(IF(FIND(M$1,$F604)&gt;1,"Age - Children",""),"")</f>
        <v/>
      </c>
      <c r="N604" s="28" t="str">
        <f t="shared" si="3625"/>
        <v/>
      </c>
      <c r="O604" s="28" t="str">
        <f t="shared" si="3625"/>
        <v/>
      </c>
      <c r="P604" s="28" t="str">
        <f t="shared" si="3625"/>
        <v/>
      </c>
      <c r="Q604" s="28" t="str">
        <f t="shared" si="3625"/>
        <v/>
      </c>
      <c r="R604" s="28" t="str">
        <f t="shared" ref="R604:T604" si="3626">IFERROR(IF(FIND(R$1,$F604)&gt;1,"Age - Elderly",""),"")</f>
        <v/>
      </c>
      <c r="S604" s="28" t="str">
        <f t="shared" si="3626"/>
        <v/>
      </c>
      <c r="T604" s="28" t="str">
        <f t="shared" si="3626"/>
        <v/>
      </c>
      <c r="U604" s="28" t="str">
        <f t="shared" si="3"/>
        <v/>
      </c>
      <c r="V604" s="28" t="str">
        <f t="shared" si="4"/>
        <v/>
      </c>
      <c r="X604" s="28" t="str">
        <f t="shared" si="5"/>
        <v/>
      </c>
      <c r="Y604" s="28" t="str">
        <f t="shared" si="6"/>
        <v/>
      </c>
      <c r="Z604" s="28" t="str">
        <f t="shared" si="7"/>
        <v/>
      </c>
      <c r="AB604" s="28" t="str">
        <f t="shared" si="8"/>
        <v/>
      </c>
      <c r="AD604" s="28" t="str">
        <f t="shared" si="9"/>
        <v/>
      </c>
      <c r="AG604" s="28" t="str">
        <f t="shared" ref="AG604:AL604" si="3627">IFERROR(IF(FIND(AG$1,$F604)&gt;1,AG$1,""),"")</f>
        <v/>
      </c>
      <c r="AH604" s="28" t="str">
        <f t="shared" si="3627"/>
        <v/>
      </c>
      <c r="AI604" s="28" t="str">
        <f t="shared" si="3627"/>
        <v/>
      </c>
      <c r="AJ604" s="28" t="str">
        <f t="shared" si="3627"/>
        <v/>
      </c>
      <c r="AK604" s="28" t="str">
        <f t="shared" si="3627"/>
        <v/>
      </c>
      <c r="AL604" s="28" t="str">
        <f t="shared" si="3627"/>
        <v/>
      </c>
      <c r="AM604" s="28" t="str">
        <f t="shared" si="11"/>
        <v/>
      </c>
      <c r="AN604" s="28" t="str">
        <f t="shared" ref="AN604:AQ604" si="3628">IFERROR(IF(FIND(AN$1,$F604)&gt;1,"Status - LGBT",""),"")</f>
        <v/>
      </c>
      <c r="AO604" s="28" t="str">
        <f t="shared" si="3628"/>
        <v/>
      </c>
      <c r="AP604" s="28" t="str">
        <f t="shared" si="3628"/>
        <v/>
      </c>
      <c r="AQ604" s="28" t="str">
        <f t="shared" si="3628"/>
        <v/>
      </c>
      <c r="AR604" s="28" t="str">
        <f t="shared" ref="AR604:AV604" si="3629">IFERROR(IF(FIND(AR$1,$F604)&gt;1,"BME",""),"")</f>
        <v/>
      </c>
      <c r="AS604" s="28" t="str">
        <f t="shared" si="3629"/>
        <v/>
      </c>
      <c r="AT604" s="28" t="str">
        <f t="shared" si="3629"/>
        <v/>
      </c>
      <c r="AU604" s="28" t="str">
        <f t="shared" si="3629"/>
        <v/>
      </c>
      <c r="AV604" s="28" t="str">
        <f t="shared" si="3629"/>
        <v/>
      </c>
      <c r="AW604" s="28" t="str">
        <f t="shared" ref="AW604:BC604" si="3630">IFERROR(IF(FIND(AW$1,$F604)&gt;1,AW$1,""),"")</f>
        <v/>
      </c>
      <c r="AX604" s="28" t="str">
        <f t="shared" si="3630"/>
        <v/>
      </c>
      <c r="AY604" s="28" t="str">
        <f t="shared" si="3630"/>
        <v/>
      </c>
      <c r="AZ604" s="28" t="str">
        <f t="shared" si="3630"/>
        <v/>
      </c>
      <c r="BA604" s="28" t="str">
        <f t="shared" si="3630"/>
        <v/>
      </c>
      <c r="BB604" s="28" t="str">
        <f t="shared" si="3630"/>
        <v/>
      </c>
      <c r="BC604" s="28" t="str">
        <f t="shared" si="3630"/>
        <v/>
      </c>
      <c r="BD604" s="28" t="str">
        <f t="shared" si="15"/>
        <v/>
      </c>
      <c r="BG604" s="2" t="s">
        <v>4655</v>
      </c>
      <c r="BI604" s="2" t="s">
        <v>4179</v>
      </c>
      <c r="BJ604" s="28" t="str">
        <f t="shared" si="16"/>
        <v>Leeds</v>
      </c>
      <c r="BK604" s="28" t="str">
        <f t="shared" si="17"/>
        <v>West Yorkshire</v>
      </c>
      <c r="BM604" s="2" t="s">
        <v>98</v>
      </c>
      <c r="BU604" s="50" t="s">
        <v>599</v>
      </c>
      <c r="BV604" s="12"/>
      <c r="BW604" s="12"/>
      <c r="BX604" s="12"/>
      <c r="BY604" s="42" t="str">
        <f t="shared" si="18"/>
        <v>LS28;</v>
      </c>
      <c r="BZ604" s="42"/>
    </row>
    <row r="605" spans="1:78" ht="15">
      <c r="A605" s="16" t="s">
        <v>37</v>
      </c>
      <c r="B605" s="28">
        <f>VLOOKUP(A605,Organisations!$A$2:$B$7,2,FALSE)</f>
        <v>2</v>
      </c>
      <c r="C605" s="16" t="s">
        <v>4657</v>
      </c>
      <c r="D605" s="16" t="s">
        <v>4658</v>
      </c>
      <c r="E605" s="28" t="str">
        <f t="shared" si="0"/>
        <v>Helps people across the UK with brain and spine conditions.</v>
      </c>
      <c r="F605" s="16" t="s">
        <v>4659</v>
      </c>
      <c r="G605" s="16" t="s">
        <v>68</v>
      </c>
      <c r="H605" s="17"/>
      <c r="K605" s="26" t="s">
        <v>4660</v>
      </c>
      <c r="L605" s="16" t="s">
        <v>4661</v>
      </c>
      <c r="M605" s="28" t="str">
        <f t="shared" ref="M605:Q605" si="3631">IFERROR(IF(FIND(M$1,$F605)&gt;1,"Age - Children",""),"")</f>
        <v/>
      </c>
      <c r="N605" s="28" t="str">
        <f t="shared" si="3631"/>
        <v/>
      </c>
      <c r="O605" s="28" t="str">
        <f t="shared" si="3631"/>
        <v/>
      </c>
      <c r="P605" s="28" t="str">
        <f t="shared" si="3631"/>
        <v/>
      </c>
      <c r="Q605" s="28" t="str">
        <f t="shared" si="3631"/>
        <v/>
      </c>
      <c r="R605" s="28" t="str">
        <f t="shared" ref="R605:T605" si="3632">IFERROR(IF(FIND(R$1,$F605)&gt;1,"Age - Elderly",""),"")</f>
        <v/>
      </c>
      <c r="S605" s="28" t="str">
        <f t="shared" si="3632"/>
        <v/>
      </c>
      <c r="T605" s="28" t="str">
        <f t="shared" si="3632"/>
        <v/>
      </c>
      <c r="U605" s="28" t="str">
        <f t="shared" si="3"/>
        <v/>
      </c>
      <c r="V605" s="28" t="str">
        <f t="shared" si="4"/>
        <v/>
      </c>
      <c r="X605" s="28" t="str">
        <f t="shared" si="5"/>
        <v/>
      </c>
      <c r="Y605" s="28" t="str">
        <f t="shared" si="6"/>
        <v/>
      </c>
      <c r="Z605" s="28" t="str">
        <f t="shared" si="7"/>
        <v/>
      </c>
      <c r="AB605" s="28" t="str">
        <f t="shared" si="8"/>
        <v/>
      </c>
      <c r="AD605" s="28" t="str">
        <f t="shared" si="9"/>
        <v/>
      </c>
      <c r="AG605" s="28" t="str">
        <f t="shared" ref="AG605:AL605" si="3633">IFERROR(IF(FIND(AG$1,$F605)&gt;1,AG$1,""),"")</f>
        <v/>
      </c>
      <c r="AH605" s="28" t="str">
        <f t="shared" si="3633"/>
        <v/>
      </c>
      <c r="AI605" s="28" t="str">
        <f t="shared" si="3633"/>
        <v/>
      </c>
      <c r="AJ605" s="28" t="str">
        <f t="shared" si="3633"/>
        <v/>
      </c>
      <c r="AK605" s="28" t="str">
        <f t="shared" si="3633"/>
        <v/>
      </c>
      <c r="AL605" s="28" t="str">
        <f t="shared" si="3633"/>
        <v/>
      </c>
      <c r="AM605" s="28" t="str">
        <f t="shared" si="11"/>
        <v/>
      </c>
      <c r="AN605" s="28" t="str">
        <f t="shared" ref="AN605:AQ605" si="3634">IFERROR(IF(FIND(AN$1,$F605)&gt;1,"Status - LGBT",""),"")</f>
        <v/>
      </c>
      <c r="AO605" s="28" t="str">
        <f t="shared" si="3634"/>
        <v/>
      </c>
      <c r="AP605" s="28" t="str">
        <f t="shared" si="3634"/>
        <v/>
      </c>
      <c r="AQ605" s="28" t="str">
        <f t="shared" si="3634"/>
        <v/>
      </c>
      <c r="AR605" s="28" t="str">
        <f t="shared" ref="AR605:AV605" si="3635">IFERROR(IF(FIND(AR$1,$F605)&gt;1,"BME",""),"")</f>
        <v/>
      </c>
      <c r="AS605" s="28" t="str">
        <f t="shared" si="3635"/>
        <v/>
      </c>
      <c r="AT605" s="28" t="str">
        <f t="shared" si="3635"/>
        <v/>
      </c>
      <c r="AU605" s="28" t="str">
        <f t="shared" si="3635"/>
        <v/>
      </c>
      <c r="AV605" s="28" t="str">
        <f t="shared" si="3635"/>
        <v/>
      </c>
      <c r="AW605" s="28" t="str">
        <f t="shared" ref="AW605:BC605" si="3636">IFERROR(IF(FIND(AW$1,$F605)&gt;1,AW$1,""),"")</f>
        <v/>
      </c>
      <c r="AX605" s="28" t="str">
        <f t="shared" si="3636"/>
        <v/>
      </c>
      <c r="AY605" s="28" t="str">
        <f t="shared" si="3636"/>
        <v/>
      </c>
      <c r="AZ605" s="28" t="str">
        <f t="shared" si="3636"/>
        <v/>
      </c>
      <c r="BA605" s="28" t="str">
        <f t="shared" si="3636"/>
        <v/>
      </c>
      <c r="BB605" s="28" t="str">
        <f t="shared" si="3636"/>
        <v/>
      </c>
      <c r="BC605" s="28" t="str">
        <f t="shared" si="3636"/>
        <v/>
      </c>
      <c r="BD605" s="28" t="str">
        <f t="shared" si="15"/>
        <v/>
      </c>
      <c r="BG605" s="2" t="s">
        <v>4662</v>
      </c>
      <c r="BJ605" s="28" t="str">
        <f t="shared" si="16"/>
        <v/>
      </c>
      <c r="BK605" s="28" t="str">
        <f t="shared" si="17"/>
        <v/>
      </c>
      <c r="BM605" s="2" t="s">
        <v>98</v>
      </c>
      <c r="BU605" s="18"/>
      <c r="BV605" s="18"/>
      <c r="BW605" s="18"/>
      <c r="BX605" s="18"/>
      <c r="BY605" s="42" t="str">
        <f t="shared" si="18"/>
        <v/>
      </c>
      <c r="BZ605" s="43"/>
    </row>
    <row r="606" spans="1:78" ht="15">
      <c r="A606" s="10" t="s">
        <v>37</v>
      </c>
      <c r="B606" s="28">
        <f>VLOOKUP(A606,Organisations!$A$2:$B$7,2,FALSE)</f>
        <v>2</v>
      </c>
      <c r="C606" s="10" t="s">
        <v>4664</v>
      </c>
      <c r="D606" s="10" t="s">
        <v>4665</v>
      </c>
      <c r="E606" s="28" t="str">
        <f t="shared" si="0"/>
        <v>Helps people regain the skills lost as a result of brain injury. We provide the best quality neurobehavioural rehabilita</v>
      </c>
      <c r="F606" s="10" t="s">
        <v>4667</v>
      </c>
      <c r="G606" s="10" t="s">
        <v>68</v>
      </c>
      <c r="H606" s="11"/>
      <c r="K606" s="30" t="s">
        <v>4668</v>
      </c>
      <c r="L606" s="10" t="s">
        <v>4669</v>
      </c>
      <c r="M606" s="28" t="str">
        <f t="shared" ref="M606:Q606" si="3637">IFERROR(IF(FIND(M$1,$F606)&gt;1,"Age - Children",""),"")</f>
        <v/>
      </c>
      <c r="N606" s="28" t="str">
        <f t="shared" si="3637"/>
        <v/>
      </c>
      <c r="O606" s="28" t="str">
        <f t="shared" si="3637"/>
        <v/>
      </c>
      <c r="P606" s="28" t="str">
        <f t="shared" si="3637"/>
        <v/>
      </c>
      <c r="Q606" s="28" t="str">
        <f t="shared" si="3637"/>
        <v/>
      </c>
      <c r="R606" s="28" t="str">
        <f t="shared" ref="R606:T606" si="3638">IFERROR(IF(FIND(R$1,$F606)&gt;1,"Age - Elderly",""),"")</f>
        <v/>
      </c>
      <c r="S606" s="28" t="str">
        <f t="shared" si="3638"/>
        <v/>
      </c>
      <c r="T606" s="28" t="str">
        <f t="shared" si="3638"/>
        <v/>
      </c>
      <c r="U606" s="28" t="str">
        <f t="shared" si="3"/>
        <v/>
      </c>
      <c r="V606" s="28" t="str">
        <f t="shared" si="4"/>
        <v/>
      </c>
      <c r="X606" s="28" t="str">
        <f t="shared" si="5"/>
        <v/>
      </c>
      <c r="Y606" s="28" t="str">
        <f t="shared" si="6"/>
        <v/>
      </c>
      <c r="Z606" s="28" t="str">
        <f t="shared" si="7"/>
        <v/>
      </c>
      <c r="AB606" s="28" t="str">
        <f t="shared" si="8"/>
        <v/>
      </c>
      <c r="AD606" s="28" t="str">
        <f t="shared" si="9"/>
        <v/>
      </c>
      <c r="AG606" s="28" t="str">
        <f t="shared" ref="AG606:AL606" si="3639">IFERROR(IF(FIND(AG$1,$F606)&gt;1,AG$1,""),"")</f>
        <v/>
      </c>
      <c r="AH606" s="28" t="str">
        <f t="shared" si="3639"/>
        <v/>
      </c>
      <c r="AI606" s="28" t="str">
        <f t="shared" si="3639"/>
        <v/>
      </c>
      <c r="AJ606" s="28" t="str">
        <f t="shared" si="3639"/>
        <v/>
      </c>
      <c r="AK606" s="28" t="str">
        <f t="shared" si="3639"/>
        <v/>
      </c>
      <c r="AL606" s="28" t="str">
        <f t="shared" si="3639"/>
        <v/>
      </c>
      <c r="AM606" s="28" t="str">
        <f t="shared" si="11"/>
        <v/>
      </c>
      <c r="AN606" s="28" t="str">
        <f t="shared" ref="AN606:AQ606" si="3640">IFERROR(IF(FIND(AN$1,$F606)&gt;1,"Status - LGBT",""),"")</f>
        <v/>
      </c>
      <c r="AO606" s="28" t="str">
        <f t="shared" si="3640"/>
        <v/>
      </c>
      <c r="AP606" s="28" t="str">
        <f t="shared" si="3640"/>
        <v/>
      </c>
      <c r="AQ606" s="28" t="str">
        <f t="shared" si="3640"/>
        <v/>
      </c>
      <c r="AR606" s="28" t="str">
        <f t="shared" ref="AR606:AV606" si="3641">IFERROR(IF(FIND(AR$1,$F606)&gt;1,"BME",""),"")</f>
        <v/>
      </c>
      <c r="AS606" s="28" t="str">
        <f t="shared" si="3641"/>
        <v/>
      </c>
      <c r="AT606" s="28" t="str">
        <f t="shared" si="3641"/>
        <v/>
      </c>
      <c r="AU606" s="28" t="str">
        <f t="shared" si="3641"/>
        <v/>
      </c>
      <c r="AV606" s="28" t="str">
        <f t="shared" si="3641"/>
        <v/>
      </c>
      <c r="AW606" s="28" t="str">
        <f t="shared" ref="AW606:BC606" si="3642">IFERROR(IF(FIND(AW$1,$F606)&gt;1,AW$1,""),"")</f>
        <v/>
      </c>
      <c r="AX606" s="28" t="str">
        <f t="shared" si="3642"/>
        <v/>
      </c>
      <c r="AY606" s="28" t="str">
        <f t="shared" si="3642"/>
        <v/>
      </c>
      <c r="AZ606" s="28" t="str">
        <f t="shared" si="3642"/>
        <v/>
      </c>
      <c r="BA606" s="28" t="str">
        <f t="shared" si="3642"/>
        <v/>
      </c>
      <c r="BB606" s="28" t="str">
        <f t="shared" si="3642"/>
        <v/>
      </c>
      <c r="BC606" s="28" t="str">
        <f t="shared" si="3642"/>
        <v/>
      </c>
      <c r="BD606" s="28" t="str">
        <f t="shared" si="15"/>
        <v/>
      </c>
      <c r="BG606" s="2" t="s">
        <v>4670</v>
      </c>
      <c r="BJ606" s="28" t="str">
        <f t="shared" si="16"/>
        <v/>
      </c>
      <c r="BK606" s="28" t="str">
        <f t="shared" si="17"/>
        <v/>
      </c>
      <c r="BM606" s="2" t="s">
        <v>98</v>
      </c>
      <c r="BU606" s="12"/>
      <c r="BV606" s="12"/>
      <c r="BW606" s="12"/>
      <c r="BX606" s="12"/>
      <c r="BY606" s="42" t="str">
        <f t="shared" si="18"/>
        <v/>
      </c>
      <c r="BZ606" s="42"/>
    </row>
    <row r="607" spans="1:78" ht="15">
      <c r="A607" s="16" t="s">
        <v>37</v>
      </c>
      <c r="B607" s="28">
        <f>VLOOKUP(A607,Organisations!$A$2:$B$7,2,FALSE)</f>
        <v>2</v>
      </c>
      <c r="C607" s="16" t="s">
        <v>4671</v>
      </c>
      <c r="D607" s="16" t="s">
        <v>4671</v>
      </c>
      <c r="E607" s="28" t="str">
        <f t="shared" si="0"/>
        <v>Brake supports people who have been bereaved or seriously injured in a road crash, as well as the family, friends and pr</v>
      </c>
      <c r="F607" s="16" t="s">
        <v>4673</v>
      </c>
      <c r="G607" s="16" t="s">
        <v>68</v>
      </c>
      <c r="H607" s="17"/>
      <c r="K607" s="26" t="s">
        <v>4674</v>
      </c>
      <c r="L607" s="16" t="s">
        <v>4675</v>
      </c>
      <c r="M607" s="28" t="str">
        <f t="shared" ref="M607:Q607" si="3643">IFERROR(IF(FIND(M$1,$F607)&gt;1,"Age - Children",""),"")</f>
        <v/>
      </c>
      <c r="N607" s="28" t="str">
        <f t="shared" si="3643"/>
        <v/>
      </c>
      <c r="O607" s="28" t="str">
        <f t="shared" si="3643"/>
        <v/>
      </c>
      <c r="P607" s="28" t="str">
        <f t="shared" si="3643"/>
        <v/>
      </c>
      <c r="Q607" s="28" t="str">
        <f t="shared" si="3643"/>
        <v/>
      </c>
      <c r="R607" s="28" t="str">
        <f t="shared" ref="R607:T607" si="3644">IFERROR(IF(FIND(R$1,$F607)&gt;1,"Age - Elderly",""),"")</f>
        <v/>
      </c>
      <c r="S607" s="28" t="str">
        <f t="shared" si="3644"/>
        <v/>
      </c>
      <c r="T607" s="28" t="str">
        <f t="shared" si="3644"/>
        <v/>
      </c>
      <c r="U607" s="28" t="str">
        <f t="shared" si="3"/>
        <v/>
      </c>
      <c r="V607" s="28" t="str">
        <f t="shared" si="4"/>
        <v/>
      </c>
      <c r="X607" s="28" t="str">
        <f t="shared" si="5"/>
        <v/>
      </c>
      <c r="Y607" s="28" t="str">
        <f t="shared" si="6"/>
        <v/>
      </c>
      <c r="Z607" s="28" t="str">
        <f t="shared" si="7"/>
        <v/>
      </c>
      <c r="AB607" s="28" t="str">
        <f t="shared" si="8"/>
        <v/>
      </c>
      <c r="AD607" s="28" t="str">
        <f t="shared" si="9"/>
        <v/>
      </c>
      <c r="AG607" s="28" t="str">
        <f t="shared" ref="AG607:AL607" si="3645">IFERROR(IF(FIND(AG$1,$F607)&gt;1,AG$1,""),"")</f>
        <v/>
      </c>
      <c r="AH607" s="28" t="str">
        <f t="shared" si="3645"/>
        <v/>
      </c>
      <c r="AI607" s="28" t="str">
        <f t="shared" si="3645"/>
        <v/>
      </c>
      <c r="AJ607" s="28" t="str">
        <f t="shared" si="3645"/>
        <v/>
      </c>
      <c r="AK607" s="28" t="str">
        <f t="shared" si="3645"/>
        <v/>
      </c>
      <c r="AL607" s="28" t="str">
        <f t="shared" si="3645"/>
        <v/>
      </c>
      <c r="AM607" s="28" t="str">
        <f t="shared" si="11"/>
        <v/>
      </c>
      <c r="AN607" s="28" t="str">
        <f t="shared" ref="AN607:AQ607" si="3646">IFERROR(IF(FIND(AN$1,$F607)&gt;1,"Status - LGBT",""),"")</f>
        <v/>
      </c>
      <c r="AO607" s="28" t="str">
        <f t="shared" si="3646"/>
        <v/>
      </c>
      <c r="AP607" s="28" t="str">
        <f t="shared" si="3646"/>
        <v/>
      </c>
      <c r="AQ607" s="28" t="str">
        <f t="shared" si="3646"/>
        <v/>
      </c>
      <c r="AR607" s="28" t="str">
        <f t="shared" ref="AR607:AV607" si="3647">IFERROR(IF(FIND(AR$1,$F607)&gt;1,"BME",""),"")</f>
        <v/>
      </c>
      <c r="AS607" s="28" t="str">
        <f t="shared" si="3647"/>
        <v/>
      </c>
      <c r="AT607" s="28" t="str">
        <f t="shared" si="3647"/>
        <v/>
      </c>
      <c r="AU607" s="28" t="str">
        <f t="shared" si="3647"/>
        <v/>
      </c>
      <c r="AV607" s="28" t="str">
        <f t="shared" si="3647"/>
        <v/>
      </c>
      <c r="AW607" s="28" t="str">
        <f t="shared" ref="AW607:BC607" si="3648">IFERROR(IF(FIND(AW$1,$F607)&gt;1,AW$1,""),"")</f>
        <v/>
      </c>
      <c r="AX607" s="28" t="str">
        <f t="shared" si="3648"/>
        <v/>
      </c>
      <c r="AY607" s="28" t="str">
        <f t="shared" si="3648"/>
        <v/>
      </c>
      <c r="AZ607" s="28" t="str">
        <f t="shared" si="3648"/>
        <v/>
      </c>
      <c r="BA607" s="28" t="str">
        <f t="shared" si="3648"/>
        <v/>
      </c>
      <c r="BB607" s="28" t="str">
        <f t="shared" si="3648"/>
        <v/>
      </c>
      <c r="BC607" s="28" t="str">
        <f t="shared" si="3648"/>
        <v/>
      </c>
      <c r="BD607" s="28" t="str">
        <f t="shared" si="15"/>
        <v/>
      </c>
      <c r="BG607" s="2" t="s">
        <v>4676</v>
      </c>
      <c r="BJ607" s="28" t="str">
        <f t="shared" si="16"/>
        <v/>
      </c>
      <c r="BK607" s="28" t="str">
        <f t="shared" si="17"/>
        <v/>
      </c>
      <c r="BM607" s="2" t="s">
        <v>98</v>
      </c>
      <c r="BU607" s="18"/>
      <c r="BV607" s="18"/>
      <c r="BW607" s="18"/>
      <c r="BX607" s="18"/>
      <c r="BY607" s="42" t="str">
        <f t="shared" si="18"/>
        <v/>
      </c>
      <c r="BZ607" s="43"/>
    </row>
    <row r="608" spans="1:78" ht="15">
      <c r="A608" s="10" t="s">
        <v>37</v>
      </c>
      <c r="B608" s="28">
        <f>VLOOKUP(A608,Organisations!$A$2:$B$7,2,FALSE)</f>
        <v>2</v>
      </c>
      <c r="C608" s="10" t="s">
        <v>4679</v>
      </c>
      <c r="D608" s="10" t="s">
        <v>4680</v>
      </c>
      <c r="E608" s="28" t="str">
        <f t="shared" si="0"/>
        <v>The Doctors, Nurses and Staff at Bramham Medical Centre are dedicated to providing high quality health care in a friendl</v>
      </c>
      <c r="F608" s="10" t="s">
        <v>4682</v>
      </c>
      <c r="G608" s="10" t="s">
        <v>68</v>
      </c>
      <c r="H608" s="11"/>
      <c r="K608" s="30" t="s">
        <v>4683</v>
      </c>
      <c r="L608" s="12"/>
      <c r="M608" s="28" t="str">
        <f t="shared" ref="M608:Q608" si="3649">IFERROR(IF(FIND(M$1,$F608)&gt;1,"Age - Children",""),"")</f>
        <v/>
      </c>
      <c r="N608" s="28" t="str">
        <f t="shared" si="3649"/>
        <v/>
      </c>
      <c r="O608" s="28" t="str">
        <f t="shared" si="3649"/>
        <v/>
      </c>
      <c r="P608" s="28" t="str">
        <f t="shared" si="3649"/>
        <v/>
      </c>
      <c r="Q608" s="28" t="str">
        <f t="shared" si="3649"/>
        <v/>
      </c>
      <c r="R608" s="28" t="str">
        <f t="shared" ref="R608:T608" si="3650">IFERROR(IF(FIND(R$1,$F608)&gt;1,"Age - Elderly",""),"")</f>
        <v/>
      </c>
      <c r="S608" s="28" t="str">
        <f t="shared" si="3650"/>
        <v/>
      </c>
      <c r="T608" s="28" t="str">
        <f t="shared" si="3650"/>
        <v/>
      </c>
      <c r="U608" s="28" t="str">
        <f t="shared" si="3"/>
        <v/>
      </c>
      <c r="V608" s="28" t="str">
        <f t="shared" si="4"/>
        <v/>
      </c>
      <c r="X608" s="28" t="str">
        <f t="shared" si="5"/>
        <v/>
      </c>
      <c r="Y608" s="28" t="str">
        <f t="shared" si="6"/>
        <v/>
      </c>
      <c r="Z608" s="28" t="str">
        <f t="shared" si="7"/>
        <v/>
      </c>
      <c r="AB608" s="28" t="str">
        <f t="shared" si="8"/>
        <v/>
      </c>
      <c r="AD608" s="28" t="str">
        <f t="shared" si="9"/>
        <v/>
      </c>
      <c r="AG608" s="28" t="str">
        <f t="shared" ref="AG608:AL608" si="3651">IFERROR(IF(FIND(AG$1,$F608)&gt;1,AG$1,""),"")</f>
        <v/>
      </c>
      <c r="AH608" s="28" t="str">
        <f t="shared" si="3651"/>
        <v/>
      </c>
      <c r="AI608" s="28" t="str">
        <f t="shared" si="3651"/>
        <v/>
      </c>
      <c r="AJ608" s="28" t="str">
        <f t="shared" si="3651"/>
        <v/>
      </c>
      <c r="AK608" s="28" t="str">
        <f t="shared" si="3651"/>
        <v/>
      </c>
      <c r="AL608" s="28" t="str">
        <f t="shared" si="3651"/>
        <v/>
      </c>
      <c r="AM608" s="28" t="str">
        <f t="shared" si="11"/>
        <v/>
      </c>
      <c r="AN608" s="28" t="str">
        <f t="shared" ref="AN608:AQ608" si="3652">IFERROR(IF(FIND(AN$1,$F608)&gt;1,"Status - LGBT",""),"")</f>
        <v/>
      </c>
      <c r="AO608" s="28" t="str">
        <f t="shared" si="3652"/>
        <v/>
      </c>
      <c r="AP608" s="28" t="str">
        <f t="shared" si="3652"/>
        <v/>
      </c>
      <c r="AQ608" s="28" t="str">
        <f t="shared" si="3652"/>
        <v/>
      </c>
      <c r="AR608" s="28" t="str">
        <f t="shared" ref="AR608:AV608" si="3653">IFERROR(IF(FIND(AR$1,$F608)&gt;1,"BME",""),"")</f>
        <v/>
      </c>
      <c r="AS608" s="28" t="str">
        <f t="shared" si="3653"/>
        <v/>
      </c>
      <c r="AT608" s="28" t="str">
        <f t="shared" si="3653"/>
        <v/>
      </c>
      <c r="AU608" s="28" t="str">
        <f t="shared" si="3653"/>
        <v/>
      </c>
      <c r="AV608" s="28" t="str">
        <f t="shared" si="3653"/>
        <v/>
      </c>
      <c r="AW608" s="28" t="str">
        <f t="shared" ref="AW608:BC608" si="3654">IFERROR(IF(FIND(AW$1,$F608)&gt;1,AW$1,""),"")</f>
        <v/>
      </c>
      <c r="AX608" s="28" t="str">
        <f t="shared" si="3654"/>
        <v/>
      </c>
      <c r="AY608" s="28" t="str">
        <f t="shared" si="3654"/>
        <v/>
      </c>
      <c r="AZ608" s="28" t="str">
        <f t="shared" si="3654"/>
        <v/>
      </c>
      <c r="BA608" s="28" t="str">
        <f t="shared" si="3654"/>
        <v/>
      </c>
      <c r="BB608" s="28" t="str">
        <f t="shared" si="3654"/>
        <v/>
      </c>
      <c r="BC608" s="28" t="str">
        <f t="shared" si="3654"/>
        <v/>
      </c>
      <c r="BD608" s="28" t="str">
        <f t="shared" si="15"/>
        <v/>
      </c>
      <c r="BG608" s="2" t="s">
        <v>4684</v>
      </c>
      <c r="BI608" s="2" t="s">
        <v>4207</v>
      </c>
      <c r="BJ608" s="28" t="str">
        <f t="shared" si="16"/>
        <v/>
      </c>
      <c r="BK608" s="28" t="str">
        <f t="shared" si="17"/>
        <v/>
      </c>
      <c r="BM608" s="2" t="s">
        <v>98</v>
      </c>
      <c r="BU608" s="12"/>
      <c r="BV608" s="50" t="s">
        <v>594</v>
      </c>
      <c r="BW608" s="12"/>
      <c r="BX608" s="12"/>
      <c r="BY608" s="42" t="str">
        <f t="shared" si="18"/>
        <v>LS23</v>
      </c>
      <c r="BZ608" s="42"/>
    </row>
    <row r="609" spans="1:78" ht="15">
      <c r="A609" s="16" t="s">
        <v>37</v>
      </c>
      <c r="B609" s="28">
        <f>VLOOKUP(A609,Organisations!$A$2:$B$7,2,FALSE)</f>
        <v>2</v>
      </c>
      <c r="C609" s="16" t="s">
        <v>4686</v>
      </c>
      <c r="D609" s="16" t="s">
        <v>4687</v>
      </c>
      <c r="E609" s="28" t="str">
        <f t="shared" si="0"/>
        <v>Public swimming baths in West Leeds.</v>
      </c>
      <c r="F609" s="16" t="s">
        <v>4688</v>
      </c>
      <c r="G609" s="16" t="s">
        <v>68</v>
      </c>
      <c r="H609" s="17"/>
      <c r="K609" s="26" t="s">
        <v>4689</v>
      </c>
      <c r="L609" s="16" t="s">
        <v>4690</v>
      </c>
      <c r="M609" s="28" t="str">
        <f t="shared" ref="M609:Q609" si="3655">IFERROR(IF(FIND(M$1,$F609)&gt;1,"Age - Children",""),"")</f>
        <v/>
      </c>
      <c r="N609" s="28" t="str">
        <f t="shared" si="3655"/>
        <v/>
      </c>
      <c r="O609" s="28" t="str">
        <f t="shared" si="3655"/>
        <v/>
      </c>
      <c r="P609" s="28" t="str">
        <f t="shared" si="3655"/>
        <v/>
      </c>
      <c r="Q609" s="28" t="str">
        <f t="shared" si="3655"/>
        <v/>
      </c>
      <c r="R609" s="28" t="str">
        <f t="shared" ref="R609:T609" si="3656">IFERROR(IF(FIND(R$1,$F609)&gt;1,"Age - Elderly",""),"")</f>
        <v/>
      </c>
      <c r="S609" s="28" t="str">
        <f t="shared" si="3656"/>
        <v/>
      </c>
      <c r="T609" s="28" t="str">
        <f t="shared" si="3656"/>
        <v/>
      </c>
      <c r="U609" s="28" t="str">
        <f t="shared" si="3"/>
        <v/>
      </c>
      <c r="V609" s="28" t="str">
        <f t="shared" si="4"/>
        <v/>
      </c>
      <c r="X609" s="28" t="str">
        <f t="shared" si="5"/>
        <v/>
      </c>
      <c r="Y609" s="28" t="str">
        <f t="shared" si="6"/>
        <v/>
      </c>
      <c r="Z609" s="28" t="str">
        <f t="shared" si="7"/>
        <v/>
      </c>
      <c r="AB609" s="28" t="str">
        <f t="shared" si="8"/>
        <v/>
      </c>
      <c r="AD609" s="28" t="str">
        <f t="shared" si="9"/>
        <v/>
      </c>
      <c r="AG609" s="28" t="str">
        <f t="shared" ref="AG609:AL609" si="3657">IFERROR(IF(FIND(AG$1,$F609)&gt;1,AG$1,""),"")</f>
        <v/>
      </c>
      <c r="AH609" s="28" t="str">
        <f t="shared" si="3657"/>
        <v/>
      </c>
      <c r="AI609" s="28" t="str">
        <f t="shared" si="3657"/>
        <v/>
      </c>
      <c r="AJ609" s="28" t="str">
        <f t="shared" si="3657"/>
        <v/>
      </c>
      <c r="AK609" s="28" t="str">
        <f t="shared" si="3657"/>
        <v/>
      </c>
      <c r="AL609" s="28" t="str">
        <f t="shared" si="3657"/>
        <v/>
      </c>
      <c r="AM609" s="28" t="str">
        <f t="shared" si="11"/>
        <v/>
      </c>
      <c r="AN609" s="28" t="str">
        <f t="shared" ref="AN609:AQ609" si="3658">IFERROR(IF(FIND(AN$1,$F609)&gt;1,"Status - LGBT",""),"")</f>
        <v/>
      </c>
      <c r="AO609" s="28" t="str">
        <f t="shared" si="3658"/>
        <v/>
      </c>
      <c r="AP609" s="28" t="str">
        <f t="shared" si="3658"/>
        <v/>
      </c>
      <c r="AQ609" s="28" t="str">
        <f t="shared" si="3658"/>
        <v/>
      </c>
      <c r="AR609" s="28" t="str">
        <f t="shared" ref="AR609:AV609" si="3659">IFERROR(IF(FIND(AR$1,$F609)&gt;1,"BME",""),"")</f>
        <v/>
      </c>
      <c r="AS609" s="28" t="str">
        <f t="shared" si="3659"/>
        <v/>
      </c>
      <c r="AT609" s="28" t="str">
        <f t="shared" si="3659"/>
        <v/>
      </c>
      <c r="AU609" s="28" t="str">
        <f t="shared" si="3659"/>
        <v/>
      </c>
      <c r="AV609" s="28" t="str">
        <f t="shared" si="3659"/>
        <v/>
      </c>
      <c r="AW609" s="28" t="str">
        <f t="shared" ref="AW609:BC609" si="3660">IFERROR(IF(FIND(AW$1,$F609)&gt;1,AW$1,""),"")</f>
        <v/>
      </c>
      <c r="AX609" s="28" t="str">
        <f t="shared" si="3660"/>
        <v/>
      </c>
      <c r="AY609" s="28" t="str">
        <f t="shared" si="3660"/>
        <v/>
      </c>
      <c r="AZ609" s="28" t="str">
        <f t="shared" si="3660"/>
        <v/>
      </c>
      <c r="BA609" s="28" t="str">
        <f t="shared" si="3660"/>
        <v/>
      </c>
      <c r="BB609" s="28" t="str">
        <f t="shared" si="3660"/>
        <v/>
      </c>
      <c r="BC609" s="28" t="str">
        <f t="shared" si="3660"/>
        <v/>
      </c>
      <c r="BD609" s="28" t="str">
        <f t="shared" si="15"/>
        <v/>
      </c>
      <c r="BG609" s="2" t="s">
        <v>4691</v>
      </c>
      <c r="BI609" s="2" t="s">
        <v>4215</v>
      </c>
      <c r="BJ609" s="28" t="str">
        <f t="shared" si="16"/>
        <v>Leeds</v>
      </c>
      <c r="BK609" s="28" t="str">
        <f t="shared" si="17"/>
        <v>West Yorkshire</v>
      </c>
      <c r="BM609" s="2" t="s">
        <v>98</v>
      </c>
      <c r="BU609" s="18"/>
      <c r="BV609" s="47" t="s">
        <v>576</v>
      </c>
      <c r="BW609" s="18"/>
      <c r="BX609" s="18"/>
      <c r="BY609" s="42" t="str">
        <f t="shared" si="18"/>
        <v>LS13</v>
      </c>
      <c r="BZ609" s="43"/>
    </row>
    <row r="610" spans="1:78" ht="15">
      <c r="A610" s="10" t="s">
        <v>37</v>
      </c>
      <c r="B610" s="28">
        <f>VLOOKUP(A610,Organisations!$A$2:$B$7,2,FALSE)</f>
        <v>2</v>
      </c>
      <c r="C610" s="10" t="s">
        <v>4693</v>
      </c>
      <c r="D610" s="10" t="s">
        <v>4694</v>
      </c>
      <c r="E610" s="28" t="str">
        <f t="shared" si="0"/>
        <v>Medical Centre</v>
      </c>
      <c r="F610" s="10" t="s">
        <v>4695</v>
      </c>
      <c r="G610" s="10" t="s">
        <v>68</v>
      </c>
      <c r="H610" s="11"/>
      <c r="K610" s="30" t="s">
        <v>4696</v>
      </c>
      <c r="L610" s="12"/>
      <c r="M610" s="28" t="str">
        <f t="shared" ref="M610:Q610" si="3661">IFERROR(IF(FIND(M$1,$F610)&gt;1,"Age - Children",""),"")</f>
        <v/>
      </c>
      <c r="N610" s="28" t="str">
        <f t="shared" si="3661"/>
        <v/>
      </c>
      <c r="O610" s="28" t="str">
        <f t="shared" si="3661"/>
        <v/>
      </c>
      <c r="P610" s="28" t="str">
        <f t="shared" si="3661"/>
        <v/>
      </c>
      <c r="Q610" s="28" t="str">
        <f t="shared" si="3661"/>
        <v/>
      </c>
      <c r="R610" s="28" t="str">
        <f t="shared" ref="R610:T610" si="3662">IFERROR(IF(FIND(R$1,$F610)&gt;1,"Age - Elderly",""),"")</f>
        <v/>
      </c>
      <c r="S610" s="28" t="str">
        <f t="shared" si="3662"/>
        <v/>
      </c>
      <c r="T610" s="28" t="str">
        <f t="shared" si="3662"/>
        <v/>
      </c>
      <c r="U610" s="28" t="str">
        <f t="shared" si="3"/>
        <v/>
      </c>
      <c r="V610" s="28" t="str">
        <f t="shared" si="4"/>
        <v/>
      </c>
      <c r="X610" s="28" t="str">
        <f t="shared" si="5"/>
        <v/>
      </c>
      <c r="Y610" s="28" t="str">
        <f t="shared" si="6"/>
        <v/>
      </c>
      <c r="Z610" s="28" t="str">
        <f t="shared" si="7"/>
        <v/>
      </c>
      <c r="AB610" s="28" t="str">
        <f t="shared" si="8"/>
        <v/>
      </c>
      <c r="AD610" s="28" t="str">
        <f t="shared" si="9"/>
        <v/>
      </c>
      <c r="AG610" s="28" t="str">
        <f t="shared" ref="AG610:AL610" si="3663">IFERROR(IF(FIND(AG$1,$F610)&gt;1,AG$1,""),"")</f>
        <v/>
      </c>
      <c r="AH610" s="28" t="str">
        <f t="shared" si="3663"/>
        <v/>
      </c>
      <c r="AI610" s="28" t="str">
        <f t="shared" si="3663"/>
        <v/>
      </c>
      <c r="AJ610" s="28" t="str">
        <f t="shared" si="3663"/>
        <v/>
      </c>
      <c r="AK610" s="28" t="str">
        <f t="shared" si="3663"/>
        <v/>
      </c>
      <c r="AL610" s="28" t="str">
        <f t="shared" si="3663"/>
        <v/>
      </c>
      <c r="AM610" s="28" t="str">
        <f t="shared" si="11"/>
        <v/>
      </c>
      <c r="AN610" s="28" t="str">
        <f t="shared" ref="AN610:AQ610" si="3664">IFERROR(IF(FIND(AN$1,$F610)&gt;1,"Status - LGBT",""),"")</f>
        <v/>
      </c>
      <c r="AO610" s="28" t="str">
        <f t="shared" si="3664"/>
        <v/>
      </c>
      <c r="AP610" s="28" t="str">
        <f t="shared" si="3664"/>
        <v/>
      </c>
      <c r="AQ610" s="28" t="str">
        <f t="shared" si="3664"/>
        <v/>
      </c>
      <c r="AR610" s="28" t="str">
        <f t="shared" ref="AR610:AV610" si="3665">IFERROR(IF(FIND(AR$1,$F610)&gt;1,"BME",""),"")</f>
        <v/>
      </c>
      <c r="AS610" s="28" t="str">
        <f t="shared" si="3665"/>
        <v/>
      </c>
      <c r="AT610" s="28" t="str">
        <f t="shared" si="3665"/>
        <v/>
      </c>
      <c r="AU610" s="28" t="str">
        <f t="shared" si="3665"/>
        <v/>
      </c>
      <c r="AV610" s="28" t="str">
        <f t="shared" si="3665"/>
        <v/>
      </c>
      <c r="AW610" s="28" t="str">
        <f t="shared" ref="AW610:BC610" si="3666">IFERROR(IF(FIND(AW$1,$F610)&gt;1,AW$1,""),"")</f>
        <v/>
      </c>
      <c r="AX610" s="28" t="str">
        <f t="shared" si="3666"/>
        <v/>
      </c>
      <c r="AY610" s="28" t="str">
        <f t="shared" si="3666"/>
        <v/>
      </c>
      <c r="AZ610" s="28" t="str">
        <f t="shared" si="3666"/>
        <v/>
      </c>
      <c r="BA610" s="28" t="str">
        <f t="shared" si="3666"/>
        <v/>
      </c>
      <c r="BB610" s="28" t="str">
        <f t="shared" si="3666"/>
        <v/>
      </c>
      <c r="BC610" s="28" t="str">
        <f t="shared" si="3666"/>
        <v/>
      </c>
      <c r="BD610" s="28" t="str">
        <f t="shared" si="15"/>
        <v/>
      </c>
      <c r="BG610" s="2" t="s">
        <v>4697</v>
      </c>
      <c r="BI610" s="2" t="s">
        <v>4222</v>
      </c>
      <c r="BJ610" s="28" t="str">
        <f t="shared" si="16"/>
        <v/>
      </c>
      <c r="BK610" s="28" t="str">
        <f t="shared" si="17"/>
        <v/>
      </c>
      <c r="BM610" s="2" t="s">
        <v>98</v>
      </c>
      <c r="BU610" s="50" t="s">
        <v>576</v>
      </c>
      <c r="BV610" s="12"/>
      <c r="BW610" s="12"/>
      <c r="BX610" s="12"/>
      <c r="BY610" s="42" t="str">
        <f t="shared" si="18"/>
        <v>LS13;</v>
      </c>
      <c r="BZ610" s="42"/>
    </row>
    <row r="611" spans="1:78" ht="15">
      <c r="A611" s="16" t="s">
        <v>37</v>
      </c>
      <c r="B611" s="28">
        <f>VLOOKUP(A611,Organisations!$A$2:$B$7,2,FALSE)</f>
        <v>2</v>
      </c>
      <c r="C611" s="23" t="s">
        <v>858</v>
      </c>
      <c r="D611" s="23" t="s">
        <v>859</v>
      </c>
      <c r="E611" s="28" t="str">
        <f t="shared" si="0"/>
        <v>Neighbourhood Network offering a variety of services and activities for older people in Bramley area of Leeds.
 Befriend</v>
      </c>
      <c r="F611" s="16" t="s">
        <v>19392</v>
      </c>
      <c r="G611" s="16" t="s">
        <v>68</v>
      </c>
      <c r="H611" s="54"/>
      <c r="K611" s="26" t="s">
        <v>878</v>
      </c>
      <c r="L611" s="16" t="s">
        <v>4702</v>
      </c>
      <c r="M611" s="28" t="str">
        <f t="shared" ref="M611:Q611" si="3667">IFERROR(IF(FIND(M$1,$F611)&gt;1,"Age - Children",""),"")</f>
        <v/>
      </c>
      <c r="N611" s="28" t="str">
        <f t="shared" si="3667"/>
        <v/>
      </c>
      <c r="O611" s="28" t="str">
        <f t="shared" si="3667"/>
        <v/>
      </c>
      <c r="P611" s="28" t="str">
        <f t="shared" si="3667"/>
        <v/>
      </c>
      <c r="Q611" s="28" t="str">
        <f t="shared" si="3667"/>
        <v/>
      </c>
      <c r="R611" s="28" t="str">
        <f t="shared" ref="R611:T611" si="3668">IFERROR(IF(FIND(R$1,$F611)&gt;1,"Age - Elderly",""),"")</f>
        <v/>
      </c>
      <c r="S611" s="28" t="str">
        <f t="shared" si="3668"/>
        <v/>
      </c>
      <c r="T611" s="28" t="str">
        <f t="shared" si="3668"/>
        <v>Age - Elderly</v>
      </c>
      <c r="U611" s="28" t="str">
        <f t="shared" si="3"/>
        <v/>
      </c>
      <c r="V611" s="28" t="str">
        <f t="shared" si="4"/>
        <v/>
      </c>
      <c r="X611" s="28" t="str">
        <f t="shared" si="5"/>
        <v/>
      </c>
      <c r="Y611" s="28" t="str">
        <f t="shared" si="6"/>
        <v/>
      </c>
      <c r="Z611" s="28" t="str">
        <f t="shared" si="7"/>
        <v/>
      </c>
      <c r="AB611" s="28" t="str">
        <f t="shared" si="8"/>
        <v>Gender - Male</v>
      </c>
      <c r="AD611" s="28" t="str">
        <f t="shared" si="9"/>
        <v>Gender - Male;</v>
      </c>
      <c r="AG611" s="28" t="str">
        <f t="shared" ref="AG611:AL611" si="3669">IFERROR(IF(FIND(AG$1,$F611)&gt;1,AG$1,""),"")</f>
        <v/>
      </c>
      <c r="AH611" s="28" t="str">
        <f t="shared" si="3669"/>
        <v/>
      </c>
      <c r="AI611" s="28" t="str">
        <f t="shared" si="3669"/>
        <v/>
      </c>
      <c r="AJ611" s="28" t="str">
        <f t="shared" si="3669"/>
        <v/>
      </c>
      <c r="AK611" s="28" t="str">
        <f t="shared" si="3669"/>
        <v/>
      </c>
      <c r="AL611" s="28" t="str">
        <f t="shared" si="3669"/>
        <v/>
      </c>
      <c r="AM611" s="28" t="str">
        <f t="shared" si="11"/>
        <v/>
      </c>
      <c r="AN611" s="28" t="str">
        <f t="shared" ref="AN611:AQ611" si="3670">IFERROR(IF(FIND(AN$1,$F611)&gt;1,"Status - LGBT",""),"")</f>
        <v/>
      </c>
      <c r="AO611" s="28" t="str">
        <f t="shared" si="3670"/>
        <v/>
      </c>
      <c r="AP611" s="28" t="str">
        <f t="shared" si="3670"/>
        <v/>
      </c>
      <c r="AQ611" s="28" t="str">
        <f t="shared" si="3670"/>
        <v/>
      </c>
      <c r="AR611" s="28" t="str">
        <f t="shared" ref="AR611:AV611" si="3671">IFERROR(IF(FIND(AR$1,$F611)&gt;1,"BME",""),"")</f>
        <v/>
      </c>
      <c r="AS611" s="28" t="str">
        <f t="shared" si="3671"/>
        <v/>
      </c>
      <c r="AT611" s="28" t="str">
        <f t="shared" si="3671"/>
        <v/>
      </c>
      <c r="AU611" s="28" t="str">
        <f t="shared" si="3671"/>
        <v/>
      </c>
      <c r="AV611" s="28" t="str">
        <f t="shared" si="3671"/>
        <v/>
      </c>
      <c r="AW611" s="28" t="str">
        <f t="shared" ref="AW611:BC611" si="3672">IFERROR(IF(FIND(AW$1,$F611)&gt;1,AW$1,""),"")</f>
        <v/>
      </c>
      <c r="AX611" s="28" t="str">
        <f t="shared" si="3672"/>
        <v/>
      </c>
      <c r="AY611" s="28" t="str">
        <f t="shared" si="3672"/>
        <v/>
      </c>
      <c r="AZ611" s="28" t="str">
        <f t="shared" si="3672"/>
        <v/>
      </c>
      <c r="BA611" s="28" t="str">
        <f t="shared" si="3672"/>
        <v/>
      </c>
      <c r="BB611" s="28" t="str">
        <f t="shared" si="3672"/>
        <v/>
      </c>
      <c r="BC611" s="28" t="str">
        <f t="shared" si="3672"/>
        <v/>
      </c>
      <c r="BD611" s="28" t="str">
        <f t="shared" si="15"/>
        <v/>
      </c>
      <c r="BG611" s="2" t="s">
        <v>880</v>
      </c>
      <c r="BI611" s="2" t="s">
        <v>3457</v>
      </c>
      <c r="BJ611" s="28" t="str">
        <f t="shared" si="16"/>
        <v>Leeds</v>
      </c>
      <c r="BK611" s="28" t="str">
        <f t="shared" si="17"/>
        <v>West Yorkshire</v>
      </c>
      <c r="BM611" s="2" t="s">
        <v>98</v>
      </c>
      <c r="BO611" s="2" t="s">
        <v>2863</v>
      </c>
      <c r="BU611" s="18"/>
      <c r="BV611" s="47" t="s">
        <v>576</v>
      </c>
      <c r="BW611" s="18"/>
      <c r="BX611" s="18"/>
      <c r="BY611" s="42" t="str">
        <f t="shared" si="18"/>
        <v>Gender - Male;;LS13</v>
      </c>
      <c r="BZ611" s="43"/>
    </row>
    <row r="612" spans="1:78" ht="15">
      <c r="A612" s="10" t="s">
        <v>37</v>
      </c>
      <c r="B612" s="28">
        <f>VLOOKUP(A612,Organisations!$A$2:$B$7,2,FALSE)</f>
        <v>2</v>
      </c>
      <c r="C612" s="10" t="s">
        <v>4704</v>
      </c>
      <c r="D612" s="10" t="s">
        <v>4705</v>
      </c>
      <c r="E612" s="28" t="str">
        <f t="shared" si="0"/>
        <v>Day Care facilities for people with learning difficulties.</v>
      </c>
      <c r="F612" s="10" t="s">
        <v>4706</v>
      </c>
      <c r="G612" s="10" t="s">
        <v>68</v>
      </c>
      <c r="H612" s="11"/>
      <c r="K612" s="30" t="s">
        <v>4707</v>
      </c>
      <c r="L612" s="12"/>
      <c r="M612" s="28" t="str">
        <f t="shared" ref="M612:Q612" si="3673">IFERROR(IF(FIND(M$1,$F612)&gt;1,"Age - Children",""),"")</f>
        <v/>
      </c>
      <c r="N612" s="28" t="str">
        <f t="shared" si="3673"/>
        <v/>
      </c>
      <c r="O612" s="28" t="str">
        <f t="shared" si="3673"/>
        <v/>
      </c>
      <c r="P612" s="28" t="str">
        <f t="shared" si="3673"/>
        <v/>
      </c>
      <c r="Q612" s="28" t="str">
        <f t="shared" si="3673"/>
        <v/>
      </c>
      <c r="R612" s="28" t="str">
        <f t="shared" ref="R612:T612" si="3674">IFERROR(IF(FIND(R$1,$F612)&gt;1,"Age - Elderly",""),"")</f>
        <v/>
      </c>
      <c r="S612" s="28" t="str">
        <f t="shared" si="3674"/>
        <v/>
      </c>
      <c r="T612" s="28" t="str">
        <f t="shared" si="3674"/>
        <v/>
      </c>
      <c r="U612" s="28" t="str">
        <f t="shared" si="3"/>
        <v/>
      </c>
      <c r="V612" s="28" t="str">
        <f t="shared" si="4"/>
        <v/>
      </c>
      <c r="X612" s="28" t="str">
        <f t="shared" si="5"/>
        <v/>
      </c>
      <c r="Y612" s="28" t="str">
        <f t="shared" si="6"/>
        <v/>
      </c>
      <c r="Z612" s="28" t="str">
        <f t="shared" si="7"/>
        <v/>
      </c>
      <c r="AB612" s="28" t="str">
        <f t="shared" si="8"/>
        <v/>
      </c>
      <c r="AD612" s="28" t="str">
        <f t="shared" si="9"/>
        <v/>
      </c>
      <c r="AG612" s="28" t="str">
        <f t="shared" ref="AG612:AL612" si="3675">IFERROR(IF(FIND(AG$1,$F612)&gt;1,AG$1,""),"")</f>
        <v/>
      </c>
      <c r="AH612" s="28" t="str">
        <f t="shared" si="3675"/>
        <v/>
      </c>
      <c r="AI612" s="28" t="str">
        <f t="shared" si="3675"/>
        <v/>
      </c>
      <c r="AJ612" s="28" t="str">
        <f t="shared" si="3675"/>
        <v/>
      </c>
      <c r="AK612" s="28" t="str">
        <f t="shared" si="3675"/>
        <v/>
      </c>
      <c r="AL612" s="28" t="str">
        <f t="shared" si="3675"/>
        <v/>
      </c>
      <c r="AM612" s="28" t="str">
        <f t="shared" si="11"/>
        <v/>
      </c>
      <c r="AN612" s="28" t="str">
        <f t="shared" ref="AN612:AQ612" si="3676">IFERROR(IF(FIND(AN$1,$F612)&gt;1,"Status - LGBT",""),"")</f>
        <v/>
      </c>
      <c r="AO612" s="28" t="str">
        <f t="shared" si="3676"/>
        <v/>
      </c>
      <c r="AP612" s="28" t="str">
        <f t="shared" si="3676"/>
        <v/>
      </c>
      <c r="AQ612" s="28" t="str">
        <f t="shared" si="3676"/>
        <v/>
      </c>
      <c r="AR612" s="28" t="str">
        <f t="shared" ref="AR612:AV612" si="3677">IFERROR(IF(FIND(AR$1,$F612)&gt;1,"BME",""),"")</f>
        <v/>
      </c>
      <c r="AS612" s="28" t="str">
        <f t="shared" si="3677"/>
        <v/>
      </c>
      <c r="AT612" s="28" t="str">
        <f t="shared" si="3677"/>
        <v/>
      </c>
      <c r="AU612" s="28" t="str">
        <f t="shared" si="3677"/>
        <v/>
      </c>
      <c r="AV612" s="28" t="str">
        <f t="shared" si="3677"/>
        <v/>
      </c>
      <c r="AW612" s="28" t="str">
        <f t="shared" ref="AW612:BC612" si="3678">IFERROR(IF(FIND(AW$1,$F612)&gt;1,AW$1,""),"")</f>
        <v/>
      </c>
      <c r="AX612" s="28" t="str">
        <f t="shared" si="3678"/>
        <v/>
      </c>
      <c r="AY612" s="28" t="str">
        <f t="shared" si="3678"/>
        <v/>
      </c>
      <c r="AZ612" s="28" t="str">
        <f t="shared" si="3678"/>
        <v/>
      </c>
      <c r="BA612" s="28" t="str">
        <f t="shared" si="3678"/>
        <v/>
      </c>
      <c r="BB612" s="28" t="str">
        <f t="shared" si="3678"/>
        <v/>
      </c>
      <c r="BC612" s="28" t="str">
        <f t="shared" si="3678"/>
        <v/>
      </c>
      <c r="BD612" s="28" t="str">
        <f t="shared" si="15"/>
        <v/>
      </c>
      <c r="BG612" s="2" t="s">
        <v>4708</v>
      </c>
      <c r="BI612" s="2" t="s">
        <v>4238</v>
      </c>
      <c r="BJ612" s="28" t="str">
        <f t="shared" si="16"/>
        <v>Leeds</v>
      </c>
      <c r="BK612" s="28" t="str">
        <f t="shared" si="17"/>
        <v>West Yorkshire</v>
      </c>
      <c r="BM612" s="2" t="s">
        <v>98</v>
      </c>
      <c r="BU612" s="12"/>
      <c r="BV612" s="50" t="s">
        <v>576</v>
      </c>
      <c r="BW612" s="12"/>
      <c r="BX612" s="12"/>
      <c r="BY612" s="42" t="str">
        <f t="shared" si="18"/>
        <v>LS13</v>
      </c>
      <c r="BZ612" s="42"/>
    </row>
    <row r="613" spans="1:78" ht="15">
      <c r="A613" s="16" t="s">
        <v>37</v>
      </c>
      <c r="B613" s="28">
        <f>VLOOKUP(A613,Organisations!$A$2:$B$7,2,FALSE)</f>
        <v>2</v>
      </c>
      <c r="C613" s="16" t="s">
        <v>4709</v>
      </c>
      <c r="D613" s="16" t="s">
        <v>4710</v>
      </c>
      <c r="E613" s="28" t="str">
        <f t="shared" si="0"/>
        <v xml:space="preserve">Monday : 9.00 am 7.00 pmTuesday : 9.00 am 6.00 pmWednesday : 9.00 am 5.00 pmThursday : 10.00 am 5.00 pmFriday : 9.00 am </v>
      </c>
      <c r="F613" s="16" t="s">
        <v>4712</v>
      </c>
      <c r="G613" s="16" t="s">
        <v>68</v>
      </c>
      <c r="H613" s="54"/>
      <c r="K613" s="26" t="s">
        <v>4713</v>
      </c>
      <c r="L613" s="16" t="s">
        <v>3972</v>
      </c>
      <c r="M613" s="28" t="str">
        <f t="shared" ref="M613:Q613" si="3679">IFERROR(IF(FIND(M$1,$F613)&gt;1,"Age - Children",""),"")</f>
        <v/>
      </c>
      <c r="N613" s="28" t="str">
        <f t="shared" si="3679"/>
        <v/>
      </c>
      <c r="O613" s="28" t="str">
        <f t="shared" si="3679"/>
        <v/>
      </c>
      <c r="P613" s="28" t="str">
        <f t="shared" si="3679"/>
        <v/>
      </c>
      <c r="Q613" s="28" t="str">
        <f t="shared" si="3679"/>
        <v/>
      </c>
      <c r="R613" s="28" t="str">
        <f t="shared" ref="R613:T613" si="3680">IFERROR(IF(FIND(R$1,$F613)&gt;1,"Age - Elderly",""),"")</f>
        <v/>
      </c>
      <c r="S613" s="28" t="str">
        <f t="shared" si="3680"/>
        <v/>
      </c>
      <c r="T613" s="28" t="str">
        <f t="shared" si="3680"/>
        <v/>
      </c>
      <c r="U613" s="28" t="str">
        <f t="shared" si="3"/>
        <v/>
      </c>
      <c r="V613" s="28" t="str">
        <f t="shared" si="4"/>
        <v/>
      </c>
      <c r="X613" s="28" t="str">
        <f t="shared" si="5"/>
        <v/>
      </c>
      <c r="Y613" s="28" t="str">
        <f t="shared" si="6"/>
        <v/>
      </c>
      <c r="Z613" s="28" t="str">
        <f t="shared" si="7"/>
        <v/>
      </c>
      <c r="AB613" s="28" t="str">
        <f t="shared" si="8"/>
        <v/>
      </c>
      <c r="AD613" s="28" t="str">
        <f t="shared" si="9"/>
        <v/>
      </c>
      <c r="AG613" s="28" t="str">
        <f t="shared" ref="AG613:AL613" si="3681">IFERROR(IF(FIND(AG$1,$F613)&gt;1,AG$1,""),"")</f>
        <v/>
      </c>
      <c r="AH613" s="28" t="str">
        <f t="shared" si="3681"/>
        <v/>
      </c>
      <c r="AI613" s="28" t="str">
        <f t="shared" si="3681"/>
        <v/>
      </c>
      <c r="AJ613" s="28" t="str">
        <f t="shared" si="3681"/>
        <v/>
      </c>
      <c r="AK613" s="28" t="str">
        <f t="shared" si="3681"/>
        <v/>
      </c>
      <c r="AL613" s="28" t="str">
        <f t="shared" si="3681"/>
        <v/>
      </c>
      <c r="AM613" s="28" t="str">
        <f t="shared" si="11"/>
        <v/>
      </c>
      <c r="AN613" s="28" t="str">
        <f t="shared" ref="AN613:AQ613" si="3682">IFERROR(IF(FIND(AN$1,$F613)&gt;1,"Status - LGBT",""),"")</f>
        <v/>
      </c>
      <c r="AO613" s="28" t="str">
        <f t="shared" si="3682"/>
        <v/>
      </c>
      <c r="AP613" s="28" t="str">
        <f t="shared" si="3682"/>
        <v/>
      </c>
      <c r="AQ613" s="28" t="str">
        <f t="shared" si="3682"/>
        <v/>
      </c>
      <c r="AR613" s="28" t="str">
        <f t="shared" ref="AR613:AV613" si="3683">IFERROR(IF(FIND(AR$1,$F613)&gt;1,"BME",""),"")</f>
        <v/>
      </c>
      <c r="AS613" s="28" t="str">
        <f t="shared" si="3683"/>
        <v/>
      </c>
      <c r="AT613" s="28" t="str">
        <f t="shared" si="3683"/>
        <v/>
      </c>
      <c r="AU613" s="28" t="str">
        <f t="shared" si="3683"/>
        <v/>
      </c>
      <c r="AV613" s="28" t="str">
        <f t="shared" si="3683"/>
        <v/>
      </c>
      <c r="AW613" s="28" t="str">
        <f t="shared" ref="AW613:BC613" si="3684">IFERROR(IF(FIND(AW$1,$F613)&gt;1,AW$1,""),"")</f>
        <v/>
      </c>
      <c r="AX613" s="28" t="str">
        <f t="shared" si="3684"/>
        <v/>
      </c>
      <c r="AY613" s="28" t="str">
        <f t="shared" si="3684"/>
        <v/>
      </c>
      <c r="AZ613" s="28" t="str">
        <f t="shared" si="3684"/>
        <v/>
      </c>
      <c r="BA613" s="28" t="str">
        <f t="shared" si="3684"/>
        <v/>
      </c>
      <c r="BB613" s="28" t="str">
        <f t="shared" si="3684"/>
        <v/>
      </c>
      <c r="BC613" s="28" t="str">
        <f t="shared" si="3684"/>
        <v/>
      </c>
      <c r="BD613" s="28" t="str">
        <f t="shared" si="15"/>
        <v/>
      </c>
      <c r="BG613" s="2" t="s">
        <v>4714</v>
      </c>
      <c r="BI613" s="2" t="s">
        <v>4244</v>
      </c>
      <c r="BJ613" s="28" t="str">
        <f t="shared" si="16"/>
        <v>Leeds</v>
      </c>
      <c r="BK613" s="28" t="str">
        <f t="shared" si="17"/>
        <v>West Yorkshire</v>
      </c>
      <c r="BM613" s="2" t="s">
        <v>98</v>
      </c>
      <c r="BO613" s="2" t="s">
        <v>2863</v>
      </c>
      <c r="BP613" s="2" t="s">
        <v>2863</v>
      </c>
      <c r="BQ613" s="2" t="s">
        <v>2863</v>
      </c>
      <c r="BR613" s="2" t="s">
        <v>2863</v>
      </c>
      <c r="BS613" s="2" t="s">
        <v>2863</v>
      </c>
      <c r="BT613" s="2" t="s">
        <v>2863</v>
      </c>
      <c r="BU613" s="47" t="s">
        <v>570</v>
      </c>
      <c r="BV613" s="24"/>
      <c r="BW613" s="24"/>
      <c r="BX613" s="24"/>
      <c r="BY613" s="42" t="str">
        <f t="shared" si="18"/>
        <v>LS8;</v>
      </c>
      <c r="BZ613" s="69"/>
    </row>
    <row r="614" spans="1:78" ht="15">
      <c r="A614" s="10" t="s">
        <v>37</v>
      </c>
      <c r="B614" s="28">
        <f>VLOOKUP(A614,Organisations!$A$2:$B$7,2,FALSE)</f>
        <v>2</v>
      </c>
      <c r="C614" s="10" t="s">
        <v>4715</v>
      </c>
      <c r="D614" s="10" t="s">
        <v>4716</v>
      </c>
      <c r="E614" s="28" t="str">
        <f t="shared" si="0"/>
        <v>A large community park, ​4 miles west of the city centre, set on a hillside with a lovely views of the surrounding count</v>
      </c>
      <c r="F614" s="10" t="s">
        <v>4718</v>
      </c>
      <c r="G614" s="10" t="s">
        <v>68</v>
      </c>
      <c r="H614" s="11"/>
      <c r="K614" s="30" t="s">
        <v>4007</v>
      </c>
      <c r="L614" s="10" t="s">
        <v>3931</v>
      </c>
      <c r="M614" s="28" t="str">
        <f t="shared" ref="M614:Q614" si="3685">IFERROR(IF(FIND(M$1,$F614)&gt;1,"Age - Children",""),"")</f>
        <v/>
      </c>
      <c r="N614" s="28" t="str">
        <f t="shared" si="3685"/>
        <v/>
      </c>
      <c r="O614" s="28" t="str">
        <f t="shared" si="3685"/>
        <v/>
      </c>
      <c r="P614" s="28" t="str">
        <f t="shared" si="3685"/>
        <v/>
      </c>
      <c r="Q614" s="28" t="str">
        <f t="shared" si="3685"/>
        <v/>
      </c>
      <c r="R614" s="28" t="str">
        <f t="shared" ref="R614:T614" si="3686">IFERROR(IF(FIND(R$1,$F614)&gt;1,"Age - Elderly",""),"")</f>
        <v/>
      </c>
      <c r="S614" s="28" t="str">
        <f t="shared" si="3686"/>
        <v/>
      </c>
      <c r="T614" s="28" t="str">
        <f t="shared" si="3686"/>
        <v/>
      </c>
      <c r="U614" s="28" t="str">
        <f t="shared" si="3"/>
        <v/>
      </c>
      <c r="V614" s="28" t="str">
        <f t="shared" si="4"/>
        <v/>
      </c>
      <c r="X614" s="28" t="str">
        <f t="shared" si="5"/>
        <v/>
      </c>
      <c r="Y614" s="28" t="str">
        <f t="shared" si="6"/>
        <v/>
      </c>
      <c r="Z614" s="28" t="str">
        <f t="shared" si="7"/>
        <v/>
      </c>
      <c r="AB614" s="28" t="str">
        <f t="shared" si="8"/>
        <v/>
      </c>
      <c r="AD614" s="28" t="str">
        <f t="shared" si="9"/>
        <v/>
      </c>
      <c r="AG614" s="28" t="str">
        <f t="shared" ref="AG614:AL614" si="3687">IFERROR(IF(FIND(AG$1,$F614)&gt;1,AG$1,""),"")</f>
        <v/>
      </c>
      <c r="AH614" s="28" t="str">
        <f t="shared" si="3687"/>
        <v/>
      </c>
      <c r="AI614" s="28" t="str">
        <f t="shared" si="3687"/>
        <v/>
      </c>
      <c r="AJ614" s="28" t="str">
        <f t="shared" si="3687"/>
        <v/>
      </c>
      <c r="AK614" s="28" t="str">
        <f t="shared" si="3687"/>
        <v/>
      </c>
      <c r="AL614" s="28" t="str">
        <f t="shared" si="3687"/>
        <v/>
      </c>
      <c r="AM614" s="28" t="str">
        <f t="shared" si="11"/>
        <v/>
      </c>
      <c r="AN614" s="28" t="str">
        <f t="shared" ref="AN614:AQ614" si="3688">IFERROR(IF(FIND(AN$1,$F614)&gt;1,"Status - LGBT",""),"")</f>
        <v/>
      </c>
      <c r="AO614" s="28" t="str">
        <f t="shared" si="3688"/>
        <v/>
      </c>
      <c r="AP614" s="28" t="str">
        <f t="shared" si="3688"/>
        <v/>
      </c>
      <c r="AQ614" s="28" t="str">
        <f t="shared" si="3688"/>
        <v/>
      </c>
      <c r="AR614" s="28" t="str">
        <f t="shared" ref="AR614:AV614" si="3689">IFERROR(IF(FIND(AR$1,$F614)&gt;1,"BME",""),"")</f>
        <v/>
      </c>
      <c r="AS614" s="28" t="str">
        <f t="shared" si="3689"/>
        <v/>
      </c>
      <c r="AT614" s="28" t="str">
        <f t="shared" si="3689"/>
        <v/>
      </c>
      <c r="AU614" s="28" t="str">
        <f t="shared" si="3689"/>
        <v/>
      </c>
      <c r="AV614" s="28" t="str">
        <f t="shared" si="3689"/>
        <v/>
      </c>
      <c r="AW614" s="28" t="str">
        <f t="shared" ref="AW614:BC614" si="3690">IFERROR(IF(FIND(AW$1,$F614)&gt;1,AW$1,""),"")</f>
        <v/>
      </c>
      <c r="AX614" s="28" t="str">
        <f t="shared" si="3690"/>
        <v/>
      </c>
      <c r="AY614" s="28" t="str">
        <f t="shared" si="3690"/>
        <v/>
      </c>
      <c r="AZ614" s="28" t="str">
        <f t="shared" si="3690"/>
        <v/>
      </c>
      <c r="BA614" s="28" t="str">
        <f t="shared" si="3690"/>
        <v/>
      </c>
      <c r="BB614" s="28" t="str">
        <f t="shared" si="3690"/>
        <v/>
      </c>
      <c r="BC614" s="28" t="str">
        <f t="shared" si="3690"/>
        <v/>
      </c>
      <c r="BD614" s="28" t="str">
        <f t="shared" si="15"/>
        <v/>
      </c>
      <c r="BG614" s="2" t="s">
        <v>4719</v>
      </c>
      <c r="BI614" s="2" t="s">
        <v>4251</v>
      </c>
      <c r="BJ614" s="28" t="str">
        <f t="shared" si="16"/>
        <v>Leeds</v>
      </c>
      <c r="BK614" s="28" t="str">
        <f t="shared" si="17"/>
        <v>West Yorkshire</v>
      </c>
      <c r="BM614" s="2" t="s">
        <v>98</v>
      </c>
      <c r="BU614" s="50" t="s">
        <v>576</v>
      </c>
      <c r="BV614" s="12"/>
      <c r="BW614" s="12"/>
      <c r="BX614" s="12"/>
      <c r="BY614" s="42" t="str">
        <f t="shared" si="18"/>
        <v>LS13;</v>
      </c>
      <c r="BZ614" s="42"/>
    </row>
    <row r="615" spans="1:78" ht="15">
      <c r="A615" s="16" t="s">
        <v>37</v>
      </c>
      <c r="B615" s="28">
        <f>VLOOKUP(A615,Organisations!$A$2:$B$7,2,FALSE)</f>
        <v>2</v>
      </c>
      <c r="C615" s="16" t="s">
        <v>4720</v>
      </c>
      <c r="D615" s="16" t="s">
        <v>4721</v>
      </c>
      <c r="E615" s="28" t="str">
        <f t="shared" si="0"/>
        <v/>
      </c>
      <c r="F615" s="16"/>
      <c r="G615" s="16" t="s">
        <v>68</v>
      </c>
      <c r="H615" s="17"/>
      <c r="K615" s="26" t="s">
        <v>4722</v>
      </c>
      <c r="L615" s="16" t="s">
        <v>4723</v>
      </c>
      <c r="M615" s="28" t="str">
        <f t="shared" ref="M615:Q615" si="3691">IFERROR(IF(FIND(M$1,$F615)&gt;1,"Age - Children",""),"")</f>
        <v/>
      </c>
      <c r="N615" s="28" t="str">
        <f t="shared" si="3691"/>
        <v/>
      </c>
      <c r="O615" s="28" t="str">
        <f t="shared" si="3691"/>
        <v/>
      </c>
      <c r="P615" s="28" t="str">
        <f t="shared" si="3691"/>
        <v/>
      </c>
      <c r="Q615" s="28" t="str">
        <f t="shared" si="3691"/>
        <v/>
      </c>
      <c r="R615" s="28" t="str">
        <f t="shared" ref="R615:T615" si="3692">IFERROR(IF(FIND(R$1,$F615)&gt;1,"Age - Elderly",""),"")</f>
        <v/>
      </c>
      <c r="S615" s="28" t="str">
        <f t="shared" si="3692"/>
        <v/>
      </c>
      <c r="T615" s="28" t="str">
        <f t="shared" si="3692"/>
        <v/>
      </c>
      <c r="U615" s="28" t="str">
        <f t="shared" si="3"/>
        <v/>
      </c>
      <c r="V615" s="28" t="str">
        <f t="shared" si="4"/>
        <v/>
      </c>
      <c r="X615" s="28" t="str">
        <f t="shared" si="5"/>
        <v/>
      </c>
      <c r="Y615" s="28" t="str">
        <f t="shared" si="6"/>
        <v/>
      </c>
      <c r="Z615" s="28" t="str">
        <f t="shared" si="7"/>
        <v/>
      </c>
      <c r="AB615" s="28" t="str">
        <f t="shared" si="8"/>
        <v/>
      </c>
      <c r="AD615" s="28" t="str">
        <f t="shared" si="9"/>
        <v/>
      </c>
      <c r="AG615" s="28" t="str">
        <f t="shared" ref="AG615:AL615" si="3693">IFERROR(IF(FIND(AG$1,$F615)&gt;1,AG$1,""),"")</f>
        <v/>
      </c>
      <c r="AH615" s="28" t="str">
        <f t="shared" si="3693"/>
        <v/>
      </c>
      <c r="AI615" s="28" t="str">
        <f t="shared" si="3693"/>
        <v/>
      </c>
      <c r="AJ615" s="28" t="str">
        <f t="shared" si="3693"/>
        <v/>
      </c>
      <c r="AK615" s="28" t="str">
        <f t="shared" si="3693"/>
        <v/>
      </c>
      <c r="AL615" s="28" t="str">
        <f t="shared" si="3693"/>
        <v/>
      </c>
      <c r="AM615" s="28" t="str">
        <f t="shared" si="11"/>
        <v/>
      </c>
      <c r="AN615" s="28" t="str">
        <f t="shared" ref="AN615:AQ615" si="3694">IFERROR(IF(FIND(AN$1,$F615)&gt;1,"Status - LGBT",""),"")</f>
        <v/>
      </c>
      <c r="AO615" s="28" t="str">
        <f t="shared" si="3694"/>
        <v/>
      </c>
      <c r="AP615" s="28" t="str">
        <f t="shared" si="3694"/>
        <v/>
      </c>
      <c r="AQ615" s="28" t="str">
        <f t="shared" si="3694"/>
        <v/>
      </c>
      <c r="AR615" s="28" t="str">
        <f t="shared" ref="AR615:AV615" si="3695">IFERROR(IF(FIND(AR$1,$F615)&gt;1,"BME",""),"")</f>
        <v/>
      </c>
      <c r="AS615" s="28" t="str">
        <f t="shared" si="3695"/>
        <v/>
      </c>
      <c r="AT615" s="28" t="str">
        <f t="shared" si="3695"/>
        <v/>
      </c>
      <c r="AU615" s="28" t="str">
        <f t="shared" si="3695"/>
        <v/>
      </c>
      <c r="AV615" s="28" t="str">
        <f t="shared" si="3695"/>
        <v/>
      </c>
      <c r="AW615" s="28" t="str">
        <f t="shared" ref="AW615:BC615" si="3696">IFERROR(IF(FIND(AW$1,$F615)&gt;1,AW$1,""),"")</f>
        <v/>
      </c>
      <c r="AX615" s="28" t="str">
        <f t="shared" si="3696"/>
        <v/>
      </c>
      <c r="AY615" s="28" t="str">
        <f t="shared" si="3696"/>
        <v/>
      </c>
      <c r="AZ615" s="28" t="str">
        <f t="shared" si="3696"/>
        <v/>
      </c>
      <c r="BA615" s="28" t="str">
        <f t="shared" si="3696"/>
        <v/>
      </c>
      <c r="BB615" s="28" t="str">
        <f t="shared" si="3696"/>
        <v/>
      </c>
      <c r="BC615" s="28" t="str">
        <f t="shared" si="3696"/>
        <v/>
      </c>
      <c r="BD615" s="28" t="str">
        <f t="shared" si="15"/>
        <v/>
      </c>
      <c r="BG615" s="2" t="s">
        <v>4724</v>
      </c>
      <c r="BI615" s="2" t="s">
        <v>4260</v>
      </c>
      <c r="BJ615" s="28" t="str">
        <f t="shared" si="16"/>
        <v>Leeds</v>
      </c>
      <c r="BK615" s="28" t="str">
        <f t="shared" si="17"/>
        <v>West Yorkshire</v>
      </c>
      <c r="BM615" s="2" t="s">
        <v>98</v>
      </c>
      <c r="BU615" s="47" t="s">
        <v>568</v>
      </c>
      <c r="BV615" s="18"/>
      <c r="BW615" s="18"/>
      <c r="BX615" s="18"/>
      <c r="BY615" s="42" t="str">
        <f t="shared" si="18"/>
        <v>LS6;</v>
      </c>
      <c r="BZ615" s="43"/>
    </row>
    <row r="616" spans="1:78" ht="15">
      <c r="A616" s="10" t="s">
        <v>37</v>
      </c>
      <c r="B616" s="28">
        <f>VLOOKUP(A616,Organisations!$A$2:$B$7,2,FALSE)</f>
        <v>2</v>
      </c>
      <c r="C616" s="10" t="s">
        <v>4726</v>
      </c>
      <c r="D616" s="10" t="s">
        <v>4727</v>
      </c>
      <c r="E616" s="28" t="str">
        <f t="shared" si="0"/>
        <v>Breaking The Silence is a counselling service for male victims and survivors of sexual abuse which specialises in workin</v>
      </c>
      <c r="F616" s="10" t="s">
        <v>4729</v>
      </c>
      <c r="G616" s="10" t="s">
        <v>68</v>
      </c>
      <c r="H616" s="11"/>
      <c r="K616" s="30" t="s">
        <v>19393</v>
      </c>
      <c r="L616" s="10" t="s">
        <v>4731</v>
      </c>
      <c r="M616" s="28" t="str">
        <f t="shared" ref="M616:Q616" si="3697">IFERROR(IF(FIND(M$1,$F616)&gt;1,"Age - Children",""),"")</f>
        <v/>
      </c>
      <c r="N616" s="28" t="str">
        <f t="shared" si="3697"/>
        <v/>
      </c>
      <c r="O616" s="28" t="str">
        <f t="shared" si="3697"/>
        <v/>
      </c>
      <c r="P616" s="28" t="str">
        <f t="shared" si="3697"/>
        <v/>
      </c>
      <c r="Q616" s="28" t="str">
        <f t="shared" si="3697"/>
        <v/>
      </c>
      <c r="R616" s="28" t="str">
        <f t="shared" ref="R616:T616" si="3698">IFERROR(IF(FIND(R$1,$F616)&gt;1,"Age - Elderly",""),"")</f>
        <v/>
      </c>
      <c r="S616" s="28" t="str">
        <f t="shared" si="3698"/>
        <v/>
      </c>
      <c r="T616" s="28" t="str">
        <f t="shared" si="3698"/>
        <v/>
      </c>
      <c r="U616" s="28" t="str">
        <f t="shared" si="3"/>
        <v/>
      </c>
      <c r="V616" s="28" t="str">
        <f t="shared" si="4"/>
        <v/>
      </c>
      <c r="X616" s="28" t="str">
        <f t="shared" si="5"/>
        <v>Gender - Male</v>
      </c>
      <c r="Y616" s="28" t="str">
        <f t="shared" si="6"/>
        <v/>
      </c>
      <c r="Z616" s="28" t="str">
        <f t="shared" si="7"/>
        <v>Gender - Male</v>
      </c>
      <c r="AB616" s="28" t="str">
        <f t="shared" si="8"/>
        <v/>
      </c>
      <c r="AD616" s="28" t="str">
        <f t="shared" si="9"/>
        <v>Gender - Male;Gender - Male;</v>
      </c>
      <c r="AG616" s="28" t="str">
        <f t="shared" ref="AG616:AL616" si="3699">IFERROR(IF(FIND(AG$1,$F616)&gt;1,AG$1,""),"")</f>
        <v/>
      </c>
      <c r="AH616" s="28" t="str">
        <f t="shared" si="3699"/>
        <v/>
      </c>
      <c r="AI616" s="28" t="str">
        <f t="shared" si="3699"/>
        <v/>
      </c>
      <c r="AJ616" s="28" t="str">
        <f t="shared" si="3699"/>
        <v/>
      </c>
      <c r="AK616" s="28" t="str">
        <f t="shared" si="3699"/>
        <v/>
      </c>
      <c r="AL616" s="28" t="str">
        <f t="shared" si="3699"/>
        <v/>
      </c>
      <c r="AM616" s="28" t="str">
        <f t="shared" si="11"/>
        <v/>
      </c>
      <c r="AN616" s="28" t="str">
        <f t="shared" ref="AN616:AQ616" si="3700">IFERROR(IF(FIND(AN$1,$F616)&gt;1,"Status - LGBT",""),"")</f>
        <v/>
      </c>
      <c r="AO616" s="28" t="str">
        <f t="shared" si="3700"/>
        <v/>
      </c>
      <c r="AP616" s="28" t="str">
        <f t="shared" si="3700"/>
        <v/>
      </c>
      <c r="AQ616" s="28" t="str">
        <f t="shared" si="3700"/>
        <v/>
      </c>
      <c r="AR616" s="28" t="str">
        <f t="shared" ref="AR616:AV616" si="3701">IFERROR(IF(FIND(AR$1,$F616)&gt;1,"BME",""),"")</f>
        <v/>
      </c>
      <c r="AS616" s="28" t="str">
        <f t="shared" si="3701"/>
        <v/>
      </c>
      <c r="AT616" s="28" t="str">
        <f t="shared" si="3701"/>
        <v/>
      </c>
      <c r="AU616" s="28" t="str">
        <f t="shared" si="3701"/>
        <v/>
      </c>
      <c r="AV616" s="28" t="str">
        <f t="shared" si="3701"/>
        <v>BME</v>
      </c>
      <c r="AW616" s="28" t="str">
        <f t="shared" ref="AW616:BC616" si="3702">IFERROR(IF(FIND(AW$1,$F616)&gt;1,AW$1,""),"")</f>
        <v/>
      </c>
      <c r="AX616" s="28" t="str">
        <f t="shared" si="3702"/>
        <v/>
      </c>
      <c r="AY616" s="28" t="str">
        <f t="shared" si="3702"/>
        <v/>
      </c>
      <c r="AZ616" s="28" t="str">
        <f t="shared" si="3702"/>
        <v/>
      </c>
      <c r="BA616" s="28" t="str">
        <f t="shared" si="3702"/>
        <v/>
      </c>
      <c r="BB616" s="28" t="str">
        <f t="shared" si="3702"/>
        <v/>
      </c>
      <c r="BC616" s="28" t="str">
        <f t="shared" si="3702"/>
        <v/>
      </c>
      <c r="BD616" s="28" t="str">
        <f t="shared" si="15"/>
        <v>BME;</v>
      </c>
      <c r="BG616" s="2" t="s">
        <v>4732</v>
      </c>
      <c r="BJ616" s="28" t="str">
        <f t="shared" si="16"/>
        <v/>
      </c>
      <c r="BK616" s="28" t="str">
        <f t="shared" si="17"/>
        <v/>
      </c>
      <c r="BM616" s="2" t="s">
        <v>98</v>
      </c>
      <c r="BU616" s="50" t="s">
        <v>19342</v>
      </c>
      <c r="BV616" s="12"/>
      <c r="BW616" s="12"/>
      <c r="BX616" s="12"/>
      <c r="BY616" s="42" t="str">
        <f t="shared" si="18"/>
        <v>Gender - Male;Gender - Male;;BME;;BD11;BD4;LS10;LS11;LS12;LS13;LS14;LS15;LS16;LS17;LS18;LS19;LS1;LS20;LS21;LS22;LS23;LS24;LS25;LS26;LS27;LS28;LS29;LS2;LS3;LS4;LS5;LS6;LS7;LS88;LS8;LS99;LS9;WF10;WF3;</v>
      </c>
      <c r="BZ616" s="42"/>
    </row>
    <row r="617" spans="1:78" ht="15">
      <c r="A617" s="16" t="s">
        <v>37</v>
      </c>
      <c r="B617" s="28">
        <f>VLOOKUP(A617,Organisations!$A$2:$B$7,2,FALSE)</f>
        <v>2</v>
      </c>
      <c r="C617" s="16" t="s">
        <v>4733</v>
      </c>
      <c r="D617" s="16" t="s">
        <v>4734</v>
      </c>
      <c r="E617" s="28" t="str">
        <f t="shared" si="0"/>
        <v>Campaigns, research, education, and information on breast cancer.</v>
      </c>
      <c r="F617" s="16" t="s">
        <v>4735</v>
      </c>
      <c r="G617" s="16" t="s">
        <v>68</v>
      </c>
      <c r="H617" s="17"/>
      <c r="K617" s="26" t="s">
        <v>4736</v>
      </c>
      <c r="L617" s="16" t="s">
        <v>4737</v>
      </c>
      <c r="M617" s="28" t="str">
        <f t="shared" ref="M617:Q617" si="3703">IFERROR(IF(FIND(M$1,$F617)&gt;1,"Age - Children",""),"")</f>
        <v/>
      </c>
      <c r="N617" s="28" t="str">
        <f t="shared" si="3703"/>
        <v/>
      </c>
      <c r="O617" s="28" t="str">
        <f t="shared" si="3703"/>
        <v/>
      </c>
      <c r="P617" s="28" t="str">
        <f t="shared" si="3703"/>
        <v/>
      </c>
      <c r="Q617" s="28" t="str">
        <f t="shared" si="3703"/>
        <v/>
      </c>
      <c r="R617" s="28" t="str">
        <f t="shared" ref="R617:T617" si="3704">IFERROR(IF(FIND(R$1,$F617)&gt;1,"Age - Elderly",""),"")</f>
        <v/>
      </c>
      <c r="S617" s="28" t="str">
        <f t="shared" si="3704"/>
        <v/>
      </c>
      <c r="T617" s="28" t="str">
        <f t="shared" si="3704"/>
        <v/>
      </c>
      <c r="U617" s="28" t="str">
        <f t="shared" si="3"/>
        <v/>
      </c>
      <c r="V617" s="28" t="str">
        <f t="shared" si="4"/>
        <v/>
      </c>
      <c r="X617" s="28" t="str">
        <f t="shared" si="5"/>
        <v/>
      </c>
      <c r="Y617" s="28" t="str">
        <f t="shared" si="6"/>
        <v/>
      </c>
      <c r="Z617" s="28" t="str">
        <f t="shared" si="7"/>
        <v/>
      </c>
      <c r="AB617" s="28" t="str">
        <f t="shared" si="8"/>
        <v/>
      </c>
      <c r="AD617" s="28" t="str">
        <f t="shared" si="9"/>
        <v/>
      </c>
      <c r="AG617" s="28" t="str">
        <f t="shared" ref="AG617:AL617" si="3705">IFERROR(IF(FIND(AG$1,$F617)&gt;1,AG$1,""),"")</f>
        <v/>
      </c>
      <c r="AH617" s="28" t="str">
        <f t="shared" si="3705"/>
        <v/>
      </c>
      <c r="AI617" s="28" t="str">
        <f t="shared" si="3705"/>
        <v/>
      </c>
      <c r="AJ617" s="28" t="str">
        <f t="shared" si="3705"/>
        <v/>
      </c>
      <c r="AK617" s="28" t="str">
        <f t="shared" si="3705"/>
        <v/>
      </c>
      <c r="AL617" s="28" t="str">
        <f t="shared" si="3705"/>
        <v/>
      </c>
      <c r="AM617" s="28" t="str">
        <f t="shared" si="11"/>
        <v/>
      </c>
      <c r="AN617" s="28" t="str">
        <f t="shared" ref="AN617:AQ617" si="3706">IFERROR(IF(FIND(AN$1,$F617)&gt;1,"Status - LGBT",""),"")</f>
        <v/>
      </c>
      <c r="AO617" s="28" t="str">
        <f t="shared" si="3706"/>
        <v/>
      </c>
      <c r="AP617" s="28" t="str">
        <f t="shared" si="3706"/>
        <v/>
      </c>
      <c r="AQ617" s="28" t="str">
        <f t="shared" si="3706"/>
        <v/>
      </c>
      <c r="AR617" s="28" t="str">
        <f t="shared" ref="AR617:AV617" si="3707">IFERROR(IF(FIND(AR$1,$F617)&gt;1,"BME",""),"")</f>
        <v/>
      </c>
      <c r="AS617" s="28" t="str">
        <f t="shared" si="3707"/>
        <v/>
      </c>
      <c r="AT617" s="28" t="str">
        <f t="shared" si="3707"/>
        <v/>
      </c>
      <c r="AU617" s="28" t="str">
        <f t="shared" si="3707"/>
        <v/>
      </c>
      <c r="AV617" s="28" t="str">
        <f t="shared" si="3707"/>
        <v/>
      </c>
      <c r="AW617" s="28" t="str">
        <f t="shared" ref="AW617:BC617" si="3708">IFERROR(IF(FIND(AW$1,$F617)&gt;1,AW$1,""),"")</f>
        <v/>
      </c>
      <c r="AX617" s="28" t="str">
        <f t="shared" si="3708"/>
        <v/>
      </c>
      <c r="AY617" s="28" t="str">
        <f t="shared" si="3708"/>
        <v/>
      </c>
      <c r="AZ617" s="28" t="str">
        <f t="shared" si="3708"/>
        <v/>
      </c>
      <c r="BA617" s="28" t="str">
        <f t="shared" si="3708"/>
        <v/>
      </c>
      <c r="BB617" s="28" t="str">
        <f t="shared" si="3708"/>
        <v/>
      </c>
      <c r="BC617" s="28" t="str">
        <f t="shared" si="3708"/>
        <v/>
      </c>
      <c r="BD617" s="28" t="str">
        <f t="shared" si="15"/>
        <v/>
      </c>
      <c r="BG617" s="2" t="s">
        <v>4738</v>
      </c>
      <c r="BJ617" s="28" t="str">
        <f t="shared" si="16"/>
        <v/>
      </c>
      <c r="BK617" s="28" t="str">
        <f t="shared" si="17"/>
        <v/>
      </c>
      <c r="BM617" s="2" t="s">
        <v>98</v>
      </c>
      <c r="BU617" s="18"/>
      <c r="BV617" s="18"/>
      <c r="BW617" s="18"/>
      <c r="BX617" s="18"/>
      <c r="BY617" s="42" t="str">
        <f t="shared" si="18"/>
        <v/>
      </c>
      <c r="BZ617" s="43"/>
    </row>
    <row r="618" spans="1:78" ht="15">
      <c r="A618" s="10" t="s">
        <v>37</v>
      </c>
      <c r="B618" s="28">
        <f>VLOOKUP(A618,Organisations!$A$2:$B$7,2,FALSE)</f>
        <v>2</v>
      </c>
      <c r="C618" s="10" t="s">
        <v>4741</v>
      </c>
      <c r="D618" s="10" t="s">
        <v>4741</v>
      </c>
      <c r="E618" s="28" t="str">
        <f t="shared" si="0"/>
        <v xml:space="preserve">Find out what's on in the city centre for children, young people and families with our handy events calendar. Visit our </v>
      </c>
      <c r="F618" s="10" t="s">
        <v>4743</v>
      </c>
      <c r="G618" s="10" t="s">
        <v>68</v>
      </c>
      <c r="H618" s="11"/>
      <c r="K618" s="34"/>
      <c r="L618" s="12"/>
      <c r="M618" s="28" t="str">
        <f t="shared" ref="M618:Q618" si="3709">IFERROR(IF(FIND(M$1,$F618)&gt;1,"Age - Children",""),"")</f>
        <v>Age - Children</v>
      </c>
      <c r="N618" s="28" t="str">
        <f t="shared" si="3709"/>
        <v/>
      </c>
      <c r="O618" s="28" t="str">
        <f t="shared" si="3709"/>
        <v/>
      </c>
      <c r="P618" s="28" t="str">
        <f t="shared" si="3709"/>
        <v/>
      </c>
      <c r="Q618" s="28" t="str">
        <f t="shared" si="3709"/>
        <v/>
      </c>
      <c r="R618" s="28" t="str">
        <f t="shared" ref="R618:T618" si="3710">IFERROR(IF(FIND(R$1,$F618)&gt;1,"Age - Elderly",""),"")</f>
        <v/>
      </c>
      <c r="S618" s="28" t="str">
        <f t="shared" si="3710"/>
        <v/>
      </c>
      <c r="T618" s="28" t="str">
        <f t="shared" si="3710"/>
        <v/>
      </c>
      <c r="U618" s="28" t="str">
        <f t="shared" si="3"/>
        <v>Age - Children;</v>
      </c>
      <c r="V618" s="28" t="str">
        <f t="shared" si="4"/>
        <v/>
      </c>
      <c r="X618" s="28" t="str">
        <f t="shared" si="5"/>
        <v/>
      </c>
      <c r="Y618" s="28" t="str">
        <f t="shared" si="6"/>
        <v/>
      </c>
      <c r="Z618" s="28" t="str">
        <f t="shared" si="7"/>
        <v/>
      </c>
      <c r="AB618" s="28" t="str">
        <f t="shared" si="8"/>
        <v/>
      </c>
      <c r="AD618" s="28" t="str">
        <f t="shared" si="9"/>
        <v/>
      </c>
      <c r="AG618" s="28" t="str">
        <f t="shared" ref="AG618:AL618" si="3711">IFERROR(IF(FIND(AG$1,$F618)&gt;1,AG$1,""),"")</f>
        <v/>
      </c>
      <c r="AH618" s="28" t="str">
        <f t="shared" si="3711"/>
        <v/>
      </c>
      <c r="AI618" s="28" t="str">
        <f t="shared" si="3711"/>
        <v/>
      </c>
      <c r="AJ618" s="28" t="str">
        <f t="shared" si="3711"/>
        <v/>
      </c>
      <c r="AK618" s="28" t="str">
        <f t="shared" si="3711"/>
        <v/>
      </c>
      <c r="AL618" s="28" t="str">
        <f t="shared" si="3711"/>
        <v/>
      </c>
      <c r="AM618" s="28" t="str">
        <f t="shared" si="11"/>
        <v/>
      </c>
      <c r="AN618" s="28" t="str">
        <f t="shared" ref="AN618:AQ618" si="3712">IFERROR(IF(FIND(AN$1,$F618)&gt;1,"Status - LGBT",""),"")</f>
        <v/>
      </c>
      <c r="AO618" s="28" t="str">
        <f t="shared" si="3712"/>
        <v/>
      </c>
      <c r="AP618" s="28" t="str">
        <f t="shared" si="3712"/>
        <v/>
      </c>
      <c r="AQ618" s="28" t="str">
        <f t="shared" si="3712"/>
        <v/>
      </c>
      <c r="AR618" s="28" t="str">
        <f t="shared" ref="AR618:AV618" si="3713">IFERROR(IF(FIND(AR$1,$F618)&gt;1,"BME",""),"")</f>
        <v/>
      </c>
      <c r="AS618" s="28" t="str">
        <f t="shared" si="3713"/>
        <v/>
      </c>
      <c r="AT618" s="28" t="str">
        <f t="shared" si="3713"/>
        <v/>
      </c>
      <c r="AU618" s="28" t="str">
        <f t="shared" si="3713"/>
        <v/>
      </c>
      <c r="AV618" s="28" t="str">
        <f t="shared" si="3713"/>
        <v/>
      </c>
      <c r="AW618" s="28" t="str">
        <f t="shared" ref="AW618:BC618" si="3714">IFERROR(IF(FIND(AW$1,$F618)&gt;1,AW$1,""),"")</f>
        <v/>
      </c>
      <c r="AX618" s="28" t="str">
        <f t="shared" si="3714"/>
        <v/>
      </c>
      <c r="AY618" s="28" t="str">
        <f t="shared" si="3714"/>
        <v/>
      </c>
      <c r="AZ618" s="28" t="str">
        <f t="shared" si="3714"/>
        <v/>
      </c>
      <c r="BA618" s="28" t="str">
        <f t="shared" si="3714"/>
        <v/>
      </c>
      <c r="BB618" s="28" t="str">
        <f t="shared" si="3714"/>
        <v/>
      </c>
      <c r="BC618" s="28" t="str">
        <f t="shared" si="3714"/>
        <v/>
      </c>
      <c r="BD618" s="28" t="str">
        <f t="shared" si="15"/>
        <v/>
      </c>
      <c r="BG618" s="2" t="s">
        <v>19346</v>
      </c>
      <c r="BJ618" s="28" t="str">
        <f t="shared" si="16"/>
        <v/>
      </c>
      <c r="BK618" s="28" t="str">
        <f t="shared" si="17"/>
        <v/>
      </c>
      <c r="BM618" s="2" t="s">
        <v>98</v>
      </c>
      <c r="BU618" s="50" t="s">
        <v>19342</v>
      </c>
      <c r="BV618" s="12"/>
      <c r="BW618" s="12"/>
      <c r="BX618" s="12"/>
      <c r="BY618" s="42" t="str">
        <f t="shared" si="18"/>
        <v>Age - Children;;BD11;BD4;LS10;LS11;LS12;LS13;LS14;LS15;LS16;LS17;LS18;LS19;LS1;LS20;LS21;LS22;LS23;LS24;LS25;LS26;LS27;LS28;LS29;LS2;LS3;LS4;LS5;LS6;LS7;LS88;LS8;LS99;LS9;WF10;WF3;</v>
      </c>
      <c r="BZ618" s="42"/>
    </row>
    <row r="619" spans="1:78" ht="15">
      <c r="A619" s="16" t="s">
        <v>37</v>
      </c>
      <c r="B619" s="28">
        <f>VLOOKUP(A619,Organisations!$A$2:$B$7,2,FALSE)</f>
        <v>2</v>
      </c>
      <c r="C619" s="16" t="s">
        <v>4745</v>
      </c>
      <c r="D619" s="16" t="s">
        <v>4746</v>
      </c>
      <c r="E619" s="28" t="str">
        <f t="shared" si="0"/>
        <v>Gentle exercise, opportunity to grow fresh produce and relaxation in the LS27 area.</v>
      </c>
      <c r="F619" s="16" t="s">
        <v>4747</v>
      </c>
      <c r="G619" s="16" t="s">
        <v>68</v>
      </c>
      <c r="H619" s="17"/>
      <c r="K619" s="26" t="s">
        <v>4007</v>
      </c>
      <c r="L619" s="16" t="s">
        <v>3931</v>
      </c>
      <c r="M619" s="28" t="str">
        <f t="shared" ref="M619:Q619" si="3715">IFERROR(IF(FIND(M$1,$F619)&gt;1,"Age - Children",""),"")</f>
        <v/>
      </c>
      <c r="N619" s="28" t="str">
        <f t="shared" si="3715"/>
        <v/>
      </c>
      <c r="O619" s="28" t="str">
        <f t="shared" si="3715"/>
        <v/>
      </c>
      <c r="P619" s="28" t="str">
        <f t="shared" si="3715"/>
        <v/>
      </c>
      <c r="Q619" s="28" t="str">
        <f t="shared" si="3715"/>
        <v/>
      </c>
      <c r="R619" s="28" t="str">
        <f t="shared" ref="R619:T619" si="3716">IFERROR(IF(FIND(R$1,$F619)&gt;1,"Age - Elderly",""),"")</f>
        <v/>
      </c>
      <c r="S619" s="28" t="str">
        <f t="shared" si="3716"/>
        <v/>
      </c>
      <c r="T619" s="28" t="str">
        <f t="shared" si="3716"/>
        <v/>
      </c>
      <c r="U619" s="28" t="str">
        <f t="shared" si="3"/>
        <v/>
      </c>
      <c r="V619" s="28" t="str">
        <f t="shared" si="4"/>
        <v/>
      </c>
      <c r="X619" s="28" t="str">
        <f t="shared" si="5"/>
        <v/>
      </c>
      <c r="Y619" s="28" t="str">
        <f t="shared" si="6"/>
        <v/>
      </c>
      <c r="Z619" s="28" t="str">
        <f t="shared" si="7"/>
        <v/>
      </c>
      <c r="AB619" s="28" t="str">
        <f t="shared" si="8"/>
        <v/>
      </c>
      <c r="AD619" s="28" t="str">
        <f t="shared" si="9"/>
        <v/>
      </c>
      <c r="AG619" s="28" t="str">
        <f t="shared" ref="AG619:AL619" si="3717">IFERROR(IF(FIND(AG$1,$F619)&gt;1,AG$1,""),"")</f>
        <v/>
      </c>
      <c r="AH619" s="28" t="str">
        <f t="shared" si="3717"/>
        <v/>
      </c>
      <c r="AI619" s="28" t="str">
        <f t="shared" si="3717"/>
        <v/>
      </c>
      <c r="AJ619" s="28" t="str">
        <f t="shared" si="3717"/>
        <v/>
      </c>
      <c r="AK619" s="28" t="str">
        <f t="shared" si="3717"/>
        <v/>
      </c>
      <c r="AL619" s="28" t="str">
        <f t="shared" si="3717"/>
        <v/>
      </c>
      <c r="AM619" s="28" t="str">
        <f t="shared" si="11"/>
        <v/>
      </c>
      <c r="AN619" s="28" t="str">
        <f t="shared" ref="AN619:AQ619" si="3718">IFERROR(IF(FIND(AN$1,$F619)&gt;1,"Status - LGBT",""),"")</f>
        <v/>
      </c>
      <c r="AO619" s="28" t="str">
        <f t="shared" si="3718"/>
        <v/>
      </c>
      <c r="AP619" s="28" t="str">
        <f t="shared" si="3718"/>
        <v/>
      </c>
      <c r="AQ619" s="28" t="str">
        <f t="shared" si="3718"/>
        <v/>
      </c>
      <c r="AR619" s="28" t="str">
        <f t="shared" ref="AR619:AV619" si="3719">IFERROR(IF(FIND(AR$1,$F619)&gt;1,"BME",""),"")</f>
        <v/>
      </c>
      <c r="AS619" s="28" t="str">
        <f t="shared" si="3719"/>
        <v/>
      </c>
      <c r="AT619" s="28" t="str">
        <f t="shared" si="3719"/>
        <v/>
      </c>
      <c r="AU619" s="28" t="str">
        <f t="shared" si="3719"/>
        <v/>
      </c>
      <c r="AV619" s="28" t="str">
        <f t="shared" si="3719"/>
        <v/>
      </c>
      <c r="AW619" s="28" t="str">
        <f t="shared" ref="AW619:BC619" si="3720">IFERROR(IF(FIND(AW$1,$F619)&gt;1,AW$1,""),"")</f>
        <v/>
      </c>
      <c r="AX619" s="28" t="str">
        <f t="shared" si="3720"/>
        <v/>
      </c>
      <c r="AY619" s="28" t="str">
        <f t="shared" si="3720"/>
        <v/>
      </c>
      <c r="AZ619" s="28" t="str">
        <f t="shared" si="3720"/>
        <v/>
      </c>
      <c r="BA619" s="28" t="str">
        <f t="shared" si="3720"/>
        <v/>
      </c>
      <c r="BB619" s="28" t="str">
        <f t="shared" si="3720"/>
        <v/>
      </c>
      <c r="BC619" s="28" t="str">
        <f t="shared" si="3720"/>
        <v/>
      </c>
      <c r="BD619" s="28" t="str">
        <f t="shared" si="15"/>
        <v/>
      </c>
      <c r="BG619" s="2" t="s">
        <v>4748</v>
      </c>
      <c r="BI619" s="2" t="s">
        <v>4281</v>
      </c>
      <c r="BJ619" s="28" t="str">
        <f t="shared" si="16"/>
        <v>Leeds</v>
      </c>
      <c r="BK619" s="28" t="str">
        <f t="shared" si="17"/>
        <v>West Yorkshire</v>
      </c>
      <c r="BM619" s="2" t="s">
        <v>98</v>
      </c>
      <c r="BU619" s="47" t="s">
        <v>598</v>
      </c>
      <c r="BV619" s="18"/>
      <c r="BW619" s="18"/>
      <c r="BX619" s="18"/>
      <c r="BY619" s="42" t="str">
        <f t="shared" si="18"/>
        <v>LS27;</v>
      </c>
      <c r="BZ619" s="43"/>
    </row>
    <row r="620" spans="1:78" ht="15">
      <c r="A620" s="10" t="s">
        <v>37</v>
      </c>
      <c r="B620" s="28">
        <f>VLOOKUP(A620,Organisations!$A$2:$B$7,2,FALSE)</f>
        <v>2</v>
      </c>
      <c r="C620" s="10" t="s">
        <v>4751</v>
      </c>
      <c r="D620" s="10" t="s">
        <v>4752</v>
      </c>
      <c r="E620" s="28" t="str">
        <f t="shared" si="0"/>
        <v>Following a merger in January 2015 we are now a 3 surgery teaching practice. With two surgeries in Otley and one in Bram</v>
      </c>
      <c r="F620" s="10" t="s">
        <v>4754</v>
      </c>
      <c r="G620" s="10" t="s">
        <v>68</v>
      </c>
      <c r="H620" s="11"/>
      <c r="K620" s="30" t="s">
        <v>4755</v>
      </c>
      <c r="L620" s="12"/>
      <c r="M620" s="28" t="str">
        <f t="shared" ref="M620:Q620" si="3721">IFERROR(IF(FIND(M$1,$F620)&gt;1,"Age - Children",""),"")</f>
        <v/>
      </c>
      <c r="N620" s="28" t="str">
        <f t="shared" si="3721"/>
        <v/>
      </c>
      <c r="O620" s="28" t="str">
        <f t="shared" si="3721"/>
        <v/>
      </c>
      <c r="P620" s="28" t="str">
        <f t="shared" si="3721"/>
        <v/>
      </c>
      <c r="Q620" s="28" t="str">
        <f t="shared" si="3721"/>
        <v/>
      </c>
      <c r="R620" s="28" t="str">
        <f t="shared" ref="R620:T620" si="3722">IFERROR(IF(FIND(R$1,$F620)&gt;1,"Age - Elderly",""),"")</f>
        <v/>
      </c>
      <c r="S620" s="28" t="str">
        <f t="shared" si="3722"/>
        <v/>
      </c>
      <c r="T620" s="28" t="str">
        <f t="shared" si="3722"/>
        <v/>
      </c>
      <c r="U620" s="28" t="str">
        <f t="shared" si="3"/>
        <v/>
      </c>
      <c r="V620" s="28" t="str">
        <f t="shared" si="4"/>
        <v/>
      </c>
      <c r="X620" s="28" t="str">
        <f t="shared" si="5"/>
        <v/>
      </c>
      <c r="Y620" s="28" t="str">
        <f t="shared" si="6"/>
        <v/>
      </c>
      <c r="Z620" s="28" t="str">
        <f t="shared" si="7"/>
        <v/>
      </c>
      <c r="AB620" s="28" t="str">
        <f t="shared" si="8"/>
        <v/>
      </c>
      <c r="AD620" s="28" t="str">
        <f t="shared" si="9"/>
        <v/>
      </c>
      <c r="AG620" s="28" t="str">
        <f t="shared" ref="AG620:AL620" si="3723">IFERROR(IF(FIND(AG$1,$F620)&gt;1,AG$1,""),"")</f>
        <v/>
      </c>
      <c r="AH620" s="28" t="str">
        <f t="shared" si="3723"/>
        <v/>
      </c>
      <c r="AI620" s="28" t="str">
        <f t="shared" si="3723"/>
        <v/>
      </c>
      <c r="AJ620" s="28" t="str">
        <f t="shared" si="3723"/>
        <v/>
      </c>
      <c r="AK620" s="28" t="str">
        <f t="shared" si="3723"/>
        <v/>
      </c>
      <c r="AL620" s="28" t="str">
        <f t="shared" si="3723"/>
        <v/>
      </c>
      <c r="AM620" s="28" t="str">
        <f t="shared" si="11"/>
        <v/>
      </c>
      <c r="AN620" s="28" t="str">
        <f t="shared" ref="AN620:AQ620" si="3724">IFERROR(IF(FIND(AN$1,$F620)&gt;1,"Status - LGBT",""),"")</f>
        <v/>
      </c>
      <c r="AO620" s="28" t="str">
        <f t="shared" si="3724"/>
        <v/>
      </c>
      <c r="AP620" s="28" t="str">
        <f t="shared" si="3724"/>
        <v/>
      </c>
      <c r="AQ620" s="28" t="str">
        <f t="shared" si="3724"/>
        <v/>
      </c>
      <c r="AR620" s="28" t="str">
        <f t="shared" ref="AR620:AV620" si="3725">IFERROR(IF(FIND(AR$1,$F620)&gt;1,"BME",""),"")</f>
        <v/>
      </c>
      <c r="AS620" s="28" t="str">
        <f t="shared" si="3725"/>
        <v/>
      </c>
      <c r="AT620" s="28" t="str">
        <f t="shared" si="3725"/>
        <v/>
      </c>
      <c r="AU620" s="28" t="str">
        <f t="shared" si="3725"/>
        <v/>
      </c>
      <c r="AV620" s="28" t="str">
        <f t="shared" si="3725"/>
        <v/>
      </c>
      <c r="AW620" s="28" t="str">
        <f t="shared" ref="AW620:BC620" si="3726">IFERROR(IF(FIND(AW$1,$F620)&gt;1,AW$1,""),"")</f>
        <v/>
      </c>
      <c r="AX620" s="28" t="str">
        <f t="shared" si="3726"/>
        <v/>
      </c>
      <c r="AY620" s="28" t="str">
        <f t="shared" si="3726"/>
        <v/>
      </c>
      <c r="AZ620" s="28" t="str">
        <f t="shared" si="3726"/>
        <v/>
      </c>
      <c r="BA620" s="28" t="str">
        <f t="shared" si="3726"/>
        <v/>
      </c>
      <c r="BB620" s="28" t="str">
        <f t="shared" si="3726"/>
        <v/>
      </c>
      <c r="BC620" s="28" t="str">
        <f t="shared" si="3726"/>
        <v/>
      </c>
      <c r="BD620" s="28" t="str">
        <f t="shared" si="15"/>
        <v/>
      </c>
      <c r="BG620" s="2" t="s">
        <v>4756</v>
      </c>
      <c r="BI620" s="2" t="s">
        <v>4289</v>
      </c>
      <c r="BJ620" s="28" t="str">
        <f t="shared" si="16"/>
        <v>Leeds</v>
      </c>
      <c r="BK620" s="28" t="str">
        <f t="shared" si="17"/>
        <v>West Yorkshire</v>
      </c>
      <c r="BM620" s="2" t="s">
        <v>98</v>
      </c>
      <c r="BU620" s="12"/>
      <c r="BV620" s="50" t="s">
        <v>591</v>
      </c>
      <c r="BW620" s="12"/>
      <c r="BX620" s="12"/>
      <c r="BY620" s="42" t="str">
        <f t="shared" si="18"/>
        <v>LS21</v>
      </c>
      <c r="BZ620" s="42"/>
    </row>
    <row r="621" spans="1:78" ht="15">
      <c r="A621" s="16" t="s">
        <v>37</v>
      </c>
      <c r="B621" s="28">
        <f>VLOOKUP(A621,Organisations!$A$2:$B$7,2,FALSE)</f>
        <v>2</v>
      </c>
      <c r="C621" s="16" t="s">
        <v>4757</v>
      </c>
      <c r="D621" s="16" t="s">
        <v>4758</v>
      </c>
      <c r="E621" s="28" t="str">
        <f t="shared" si="0"/>
        <v>Gas Safe registered plumber and heating specialist providing services across the city of Leeds.</v>
      </c>
      <c r="F621" s="16" t="s">
        <v>4759</v>
      </c>
      <c r="G621" s="16" t="s">
        <v>68</v>
      </c>
      <c r="H621" s="17"/>
      <c r="K621" s="26" t="s">
        <v>19394</v>
      </c>
      <c r="L621" s="16" t="s">
        <v>4761</v>
      </c>
      <c r="M621" s="28" t="str">
        <f t="shared" ref="M621:Q621" si="3727">IFERROR(IF(FIND(M$1,$F621)&gt;1,"Age - Children",""),"")</f>
        <v/>
      </c>
      <c r="N621" s="28" t="str">
        <f t="shared" si="3727"/>
        <v/>
      </c>
      <c r="O621" s="28" t="str">
        <f t="shared" si="3727"/>
        <v/>
      </c>
      <c r="P621" s="28" t="str">
        <f t="shared" si="3727"/>
        <v/>
      </c>
      <c r="Q621" s="28" t="str">
        <f t="shared" si="3727"/>
        <v/>
      </c>
      <c r="R621" s="28" t="str">
        <f t="shared" ref="R621:T621" si="3728">IFERROR(IF(FIND(R$1,$F621)&gt;1,"Age - Elderly",""),"")</f>
        <v/>
      </c>
      <c r="S621" s="28" t="str">
        <f t="shared" si="3728"/>
        <v/>
      </c>
      <c r="T621" s="28" t="str">
        <f t="shared" si="3728"/>
        <v/>
      </c>
      <c r="U621" s="28" t="str">
        <f t="shared" si="3"/>
        <v/>
      </c>
      <c r="V621" s="28" t="str">
        <f t="shared" si="4"/>
        <v/>
      </c>
      <c r="X621" s="28" t="str">
        <f t="shared" si="5"/>
        <v/>
      </c>
      <c r="Y621" s="28" t="str">
        <f t="shared" si="6"/>
        <v/>
      </c>
      <c r="Z621" s="28" t="str">
        <f t="shared" si="7"/>
        <v/>
      </c>
      <c r="AB621" s="28" t="str">
        <f t="shared" si="8"/>
        <v/>
      </c>
      <c r="AD621" s="28" t="str">
        <f t="shared" si="9"/>
        <v/>
      </c>
      <c r="AG621" s="28" t="str">
        <f t="shared" ref="AG621:AL621" si="3729">IFERROR(IF(FIND(AG$1,$F621)&gt;1,AG$1,""),"")</f>
        <v/>
      </c>
      <c r="AH621" s="28" t="str">
        <f t="shared" si="3729"/>
        <v/>
      </c>
      <c r="AI621" s="28" t="str">
        <f t="shared" si="3729"/>
        <v/>
      </c>
      <c r="AJ621" s="28" t="str">
        <f t="shared" si="3729"/>
        <v/>
      </c>
      <c r="AK621" s="28" t="str">
        <f t="shared" si="3729"/>
        <v/>
      </c>
      <c r="AL621" s="28" t="str">
        <f t="shared" si="3729"/>
        <v/>
      </c>
      <c r="AM621" s="28" t="str">
        <f t="shared" si="11"/>
        <v/>
      </c>
      <c r="AN621" s="28" t="str">
        <f t="shared" ref="AN621:AQ621" si="3730">IFERROR(IF(FIND(AN$1,$F621)&gt;1,"Status - LGBT",""),"")</f>
        <v/>
      </c>
      <c r="AO621" s="28" t="str">
        <f t="shared" si="3730"/>
        <v/>
      </c>
      <c r="AP621" s="28" t="str">
        <f t="shared" si="3730"/>
        <v/>
      </c>
      <c r="AQ621" s="28" t="str">
        <f t="shared" si="3730"/>
        <v/>
      </c>
      <c r="AR621" s="28" t="str">
        <f t="shared" ref="AR621:AV621" si="3731">IFERROR(IF(FIND(AR$1,$F621)&gt;1,"BME",""),"")</f>
        <v/>
      </c>
      <c r="AS621" s="28" t="str">
        <f t="shared" si="3731"/>
        <v/>
      </c>
      <c r="AT621" s="28" t="str">
        <f t="shared" si="3731"/>
        <v/>
      </c>
      <c r="AU621" s="28" t="str">
        <f t="shared" si="3731"/>
        <v/>
      </c>
      <c r="AV621" s="28" t="str">
        <f t="shared" si="3731"/>
        <v/>
      </c>
      <c r="AW621" s="28" t="str">
        <f t="shared" ref="AW621:BC621" si="3732">IFERROR(IF(FIND(AW$1,$F621)&gt;1,AW$1,""),"")</f>
        <v/>
      </c>
      <c r="AX621" s="28" t="str">
        <f t="shared" si="3732"/>
        <v/>
      </c>
      <c r="AY621" s="28" t="str">
        <f t="shared" si="3732"/>
        <v/>
      </c>
      <c r="AZ621" s="28" t="str">
        <f t="shared" si="3732"/>
        <v/>
      </c>
      <c r="BA621" s="28" t="str">
        <f t="shared" si="3732"/>
        <v/>
      </c>
      <c r="BB621" s="28" t="str">
        <f t="shared" si="3732"/>
        <v/>
      </c>
      <c r="BC621" s="28" t="str">
        <f t="shared" si="3732"/>
        <v/>
      </c>
      <c r="BD621" s="28" t="str">
        <f t="shared" si="15"/>
        <v/>
      </c>
      <c r="BG621" s="2" t="s">
        <v>4762</v>
      </c>
      <c r="BI621" s="2" t="s">
        <v>4295</v>
      </c>
      <c r="BJ621" s="28" t="str">
        <f t="shared" si="16"/>
        <v>Leeds</v>
      </c>
      <c r="BK621" s="28" t="str">
        <f t="shared" si="17"/>
        <v>West Yorkshire</v>
      </c>
      <c r="BM621" s="2" t="s">
        <v>98</v>
      </c>
      <c r="BU621" s="47" t="s">
        <v>19342</v>
      </c>
      <c r="BV621" s="18"/>
      <c r="BW621" s="18"/>
      <c r="BX621" s="18"/>
      <c r="BY621" s="42" t="str">
        <f t="shared" si="18"/>
        <v>BD11;BD4;LS10;LS11;LS12;LS13;LS14;LS15;LS16;LS17;LS18;LS19;LS1;LS20;LS21;LS22;LS23;LS24;LS25;LS26;LS27;LS28;LS29;LS2;LS3;LS4;LS5;LS6;LS7;LS88;LS8;LS99;LS9;WF10;WF3;</v>
      </c>
      <c r="BZ621" s="43"/>
    </row>
    <row r="622" spans="1:78" ht="15">
      <c r="A622" s="10" t="s">
        <v>37</v>
      </c>
      <c r="B622" s="28">
        <f>VLOOKUP(A622,Organisations!$A$2:$B$7,2,FALSE)</f>
        <v>2</v>
      </c>
      <c r="C622" s="10" t="s">
        <v>4765</v>
      </c>
      <c r="D622" s="10" t="s">
        <v>4766</v>
      </c>
      <c r="E622" s="28" t="str">
        <f t="shared" si="0"/>
        <v>The British Deaf Association is the largest Deaf-led organisation in the UK. It represents the British Sign Language com</v>
      </c>
      <c r="F622" s="10" t="s">
        <v>4768</v>
      </c>
      <c r="G622" s="10" t="s">
        <v>68</v>
      </c>
      <c r="H622" s="11"/>
      <c r="K622" s="30" t="s">
        <v>4769</v>
      </c>
      <c r="L622" s="10" t="s">
        <v>4770</v>
      </c>
      <c r="M622" s="28" t="str">
        <f t="shared" ref="M622:Q622" si="3733">IFERROR(IF(FIND(M$1,$F622)&gt;1,"Age - Children",""),"")</f>
        <v/>
      </c>
      <c r="N622" s="28" t="str">
        <f t="shared" si="3733"/>
        <v/>
      </c>
      <c r="O622" s="28" t="str">
        <f t="shared" si="3733"/>
        <v/>
      </c>
      <c r="P622" s="28" t="str">
        <f t="shared" si="3733"/>
        <v/>
      </c>
      <c r="Q622" s="28" t="str">
        <f t="shared" si="3733"/>
        <v/>
      </c>
      <c r="R622" s="28" t="str">
        <f t="shared" ref="R622:T622" si="3734">IFERROR(IF(FIND(R$1,$F622)&gt;1,"Age - Elderly",""),"")</f>
        <v/>
      </c>
      <c r="S622" s="28" t="str">
        <f t="shared" si="3734"/>
        <v/>
      </c>
      <c r="T622" s="28" t="str">
        <f t="shared" si="3734"/>
        <v/>
      </c>
      <c r="U622" s="28" t="str">
        <f t="shared" si="3"/>
        <v/>
      </c>
      <c r="V622" s="28" t="str">
        <f t="shared" si="4"/>
        <v/>
      </c>
      <c r="X622" s="28" t="str">
        <f t="shared" si="5"/>
        <v/>
      </c>
      <c r="Y622" s="28" t="str">
        <f t="shared" si="6"/>
        <v/>
      </c>
      <c r="Z622" s="28" t="str">
        <f t="shared" si="7"/>
        <v/>
      </c>
      <c r="AB622" s="28" t="str">
        <f t="shared" si="8"/>
        <v/>
      </c>
      <c r="AD622" s="28" t="str">
        <f t="shared" si="9"/>
        <v/>
      </c>
      <c r="AG622" s="28" t="str">
        <f t="shared" ref="AG622:AL622" si="3735">IFERROR(IF(FIND(AG$1,$F622)&gt;1,AG$1,""),"")</f>
        <v/>
      </c>
      <c r="AH622" s="28" t="str">
        <f t="shared" si="3735"/>
        <v/>
      </c>
      <c r="AI622" s="28" t="str">
        <f t="shared" si="3735"/>
        <v/>
      </c>
      <c r="AJ622" s="28" t="str">
        <f t="shared" si="3735"/>
        <v/>
      </c>
      <c r="AK622" s="28" t="str">
        <f t="shared" si="3735"/>
        <v/>
      </c>
      <c r="AL622" s="28" t="str">
        <f t="shared" si="3735"/>
        <v/>
      </c>
      <c r="AM622" s="28" t="str">
        <f t="shared" si="11"/>
        <v/>
      </c>
      <c r="AN622" s="28" t="str">
        <f t="shared" ref="AN622:AQ622" si="3736">IFERROR(IF(FIND(AN$1,$F622)&gt;1,"Status - LGBT",""),"")</f>
        <v/>
      </c>
      <c r="AO622" s="28" t="str">
        <f t="shared" si="3736"/>
        <v/>
      </c>
      <c r="AP622" s="28" t="str">
        <f t="shared" si="3736"/>
        <v/>
      </c>
      <c r="AQ622" s="28" t="str">
        <f t="shared" si="3736"/>
        <v/>
      </c>
      <c r="AR622" s="28" t="str">
        <f t="shared" ref="AR622:AV622" si="3737">IFERROR(IF(FIND(AR$1,$F622)&gt;1,"BME",""),"")</f>
        <v/>
      </c>
      <c r="AS622" s="28" t="str">
        <f t="shared" si="3737"/>
        <v/>
      </c>
      <c r="AT622" s="28" t="str">
        <f t="shared" si="3737"/>
        <v/>
      </c>
      <c r="AU622" s="28" t="str">
        <f t="shared" si="3737"/>
        <v/>
      </c>
      <c r="AV622" s="28" t="str">
        <f t="shared" si="3737"/>
        <v/>
      </c>
      <c r="AW622" s="28" t="str">
        <f t="shared" ref="AW622:BC622" si="3738">IFERROR(IF(FIND(AW$1,$F622)&gt;1,AW$1,""),"")</f>
        <v/>
      </c>
      <c r="AX622" s="28" t="str">
        <f t="shared" si="3738"/>
        <v/>
      </c>
      <c r="AY622" s="28" t="str">
        <f t="shared" si="3738"/>
        <v/>
      </c>
      <c r="AZ622" s="28" t="str">
        <f t="shared" si="3738"/>
        <v/>
      </c>
      <c r="BA622" s="28" t="str">
        <f t="shared" si="3738"/>
        <v/>
      </c>
      <c r="BB622" s="28" t="str">
        <f t="shared" si="3738"/>
        <v/>
      </c>
      <c r="BC622" s="28" t="str">
        <f t="shared" si="3738"/>
        <v/>
      </c>
      <c r="BD622" s="28" t="str">
        <f t="shared" si="15"/>
        <v/>
      </c>
      <c r="BG622" s="2" t="s">
        <v>19395</v>
      </c>
      <c r="BJ622" s="28" t="str">
        <f t="shared" si="16"/>
        <v/>
      </c>
      <c r="BK622" s="28" t="str">
        <f t="shared" si="17"/>
        <v/>
      </c>
      <c r="BM622" s="2" t="s">
        <v>98</v>
      </c>
      <c r="BU622" s="50" t="s">
        <v>601</v>
      </c>
      <c r="BV622" s="12"/>
      <c r="BW622" s="12"/>
      <c r="BX622" s="12"/>
      <c r="BY622" s="42" t="str">
        <f t="shared" si="18"/>
        <v>LS29;</v>
      </c>
      <c r="BZ622" s="42"/>
    </row>
    <row r="623" spans="1:78" ht="15">
      <c r="A623" s="16" t="s">
        <v>37</v>
      </c>
      <c r="B623" s="28">
        <f>VLOOKUP(A623,Organisations!$A$2:$B$7,2,FALSE)</f>
        <v>2</v>
      </c>
      <c r="C623" s="23" t="s">
        <v>4773</v>
      </c>
      <c r="D623" s="23" t="s">
        <v>4774</v>
      </c>
      <c r="E623" s="28" t="str">
        <f t="shared" si="0"/>
        <v>The British Heart Foundation covers a wide range of information for people including information about different heart c</v>
      </c>
      <c r="F623" s="16" t="s">
        <v>4776</v>
      </c>
      <c r="G623" s="16" t="s">
        <v>68</v>
      </c>
      <c r="H623" s="17"/>
      <c r="K623" s="26" t="s">
        <v>4777</v>
      </c>
      <c r="L623" s="16" t="s">
        <v>4778</v>
      </c>
      <c r="M623" s="28" t="str">
        <f t="shared" ref="M623:Q623" si="3739">IFERROR(IF(FIND(M$1,$F623)&gt;1,"Age - Children",""),"")</f>
        <v/>
      </c>
      <c r="N623" s="28" t="str">
        <f t="shared" si="3739"/>
        <v/>
      </c>
      <c r="O623" s="28" t="str">
        <f t="shared" si="3739"/>
        <v/>
      </c>
      <c r="P623" s="28" t="str">
        <f t="shared" si="3739"/>
        <v/>
      </c>
      <c r="Q623" s="28" t="str">
        <f t="shared" si="3739"/>
        <v/>
      </c>
      <c r="R623" s="28" t="str">
        <f t="shared" ref="R623:T623" si="3740">IFERROR(IF(FIND(R$1,$F623)&gt;1,"Age - Elderly",""),"")</f>
        <v/>
      </c>
      <c r="S623" s="28" t="str">
        <f t="shared" si="3740"/>
        <v/>
      </c>
      <c r="T623" s="28" t="str">
        <f t="shared" si="3740"/>
        <v/>
      </c>
      <c r="U623" s="28" t="str">
        <f t="shared" si="3"/>
        <v/>
      </c>
      <c r="V623" s="28" t="str">
        <f t="shared" si="4"/>
        <v/>
      </c>
      <c r="X623" s="28" t="str">
        <f t="shared" si="5"/>
        <v/>
      </c>
      <c r="Y623" s="28" t="str">
        <f t="shared" si="6"/>
        <v/>
      </c>
      <c r="Z623" s="28" t="str">
        <f t="shared" si="7"/>
        <v/>
      </c>
      <c r="AB623" s="28" t="str">
        <f t="shared" si="8"/>
        <v/>
      </c>
      <c r="AD623" s="28" t="str">
        <f t="shared" si="9"/>
        <v/>
      </c>
      <c r="AG623" s="28" t="str">
        <f t="shared" ref="AG623:AL623" si="3741">IFERROR(IF(FIND(AG$1,$F623)&gt;1,AG$1,""),"")</f>
        <v/>
      </c>
      <c r="AH623" s="28" t="str">
        <f t="shared" si="3741"/>
        <v/>
      </c>
      <c r="AI623" s="28" t="str">
        <f t="shared" si="3741"/>
        <v/>
      </c>
      <c r="AJ623" s="28" t="str">
        <f t="shared" si="3741"/>
        <v/>
      </c>
      <c r="AK623" s="28" t="str">
        <f t="shared" si="3741"/>
        <v/>
      </c>
      <c r="AL623" s="28" t="str">
        <f t="shared" si="3741"/>
        <v/>
      </c>
      <c r="AM623" s="28" t="str">
        <f t="shared" si="11"/>
        <v/>
      </c>
      <c r="AN623" s="28" t="str">
        <f t="shared" ref="AN623:AQ623" si="3742">IFERROR(IF(FIND(AN$1,$F623)&gt;1,"Status - LGBT",""),"")</f>
        <v/>
      </c>
      <c r="AO623" s="28" t="str">
        <f t="shared" si="3742"/>
        <v/>
      </c>
      <c r="AP623" s="28" t="str">
        <f t="shared" si="3742"/>
        <v/>
      </c>
      <c r="AQ623" s="28" t="str">
        <f t="shared" si="3742"/>
        <v/>
      </c>
      <c r="AR623" s="28" t="str">
        <f t="shared" ref="AR623:AV623" si="3743">IFERROR(IF(FIND(AR$1,$F623)&gt;1,"BME",""),"")</f>
        <v/>
      </c>
      <c r="AS623" s="28" t="str">
        <f t="shared" si="3743"/>
        <v/>
      </c>
      <c r="AT623" s="28" t="str">
        <f t="shared" si="3743"/>
        <v/>
      </c>
      <c r="AU623" s="28" t="str">
        <f t="shared" si="3743"/>
        <v/>
      </c>
      <c r="AV623" s="28" t="str">
        <f t="shared" si="3743"/>
        <v/>
      </c>
      <c r="AW623" s="28" t="str">
        <f t="shared" ref="AW623:BC623" si="3744">IFERROR(IF(FIND(AW$1,$F623)&gt;1,AW$1,""),"")</f>
        <v/>
      </c>
      <c r="AX623" s="28" t="str">
        <f t="shared" si="3744"/>
        <v/>
      </c>
      <c r="AY623" s="28" t="str">
        <f t="shared" si="3744"/>
        <v/>
      </c>
      <c r="AZ623" s="28" t="str">
        <f t="shared" si="3744"/>
        <v/>
      </c>
      <c r="BA623" s="28" t="str">
        <f t="shared" si="3744"/>
        <v/>
      </c>
      <c r="BB623" s="28" t="str">
        <f t="shared" si="3744"/>
        <v/>
      </c>
      <c r="BC623" s="28" t="str">
        <f t="shared" si="3744"/>
        <v/>
      </c>
      <c r="BD623" s="28" t="str">
        <f t="shared" si="15"/>
        <v/>
      </c>
      <c r="BG623" s="2" t="s">
        <v>4779</v>
      </c>
      <c r="BI623" s="2" t="s">
        <v>1697</v>
      </c>
      <c r="BJ623" s="28" t="str">
        <f t="shared" si="16"/>
        <v>Leeds</v>
      </c>
      <c r="BK623" s="28" t="str">
        <f t="shared" si="17"/>
        <v>West Yorkshire</v>
      </c>
      <c r="BM623" s="2" t="s">
        <v>98</v>
      </c>
      <c r="BU623" s="18"/>
      <c r="BV623" s="47" t="s">
        <v>561</v>
      </c>
      <c r="BW623" s="18"/>
      <c r="BX623" s="18"/>
      <c r="BY623" s="42" t="str">
        <f t="shared" si="18"/>
        <v>LS1</v>
      </c>
      <c r="BZ623" s="43"/>
    </row>
    <row r="624" spans="1:78" ht="15">
      <c r="A624" s="10" t="s">
        <v>37</v>
      </c>
      <c r="B624" s="28">
        <f>VLOOKUP(A624,Organisations!$A$2:$B$7,2,FALSE)</f>
        <v>2</v>
      </c>
      <c r="C624" s="23" t="s">
        <v>907</v>
      </c>
      <c r="D624" s="23" t="s">
        <v>908</v>
      </c>
      <c r="E624" s="28" t="str">
        <f t="shared" si="0"/>
        <v>Information, Advice and Support for people affected by lung disease</v>
      </c>
      <c r="F624" s="10" t="s">
        <v>4781</v>
      </c>
      <c r="G624" s="10" t="s">
        <v>68</v>
      </c>
      <c r="H624" s="11"/>
      <c r="K624" s="30" t="s">
        <v>4782</v>
      </c>
      <c r="L624" s="10" t="s">
        <v>4783</v>
      </c>
      <c r="M624" s="28" t="str">
        <f t="shared" ref="M624:Q624" si="3745">IFERROR(IF(FIND(M$1,$F624)&gt;1,"Age - Children",""),"")</f>
        <v/>
      </c>
      <c r="N624" s="28" t="str">
        <f t="shared" si="3745"/>
        <v/>
      </c>
      <c r="O624" s="28" t="str">
        <f t="shared" si="3745"/>
        <v/>
      </c>
      <c r="P624" s="28" t="str">
        <f t="shared" si="3745"/>
        <v/>
      </c>
      <c r="Q624" s="28" t="str">
        <f t="shared" si="3745"/>
        <v/>
      </c>
      <c r="R624" s="28" t="str">
        <f t="shared" ref="R624:T624" si="3746">IFERROR(IF(FIND(R$1,$F624)&gt;1,"Age - Elderly",""),"")</f>
        <v/>
      </c>
      <c r="S624" s="28" t="str">
        <f t="shared" si="3746"/>
        <v/>
      </c>
      <c r="T624" s="28" t="str">
        <f t="shared" si="3746"/>
        <v/>
      </c>
      <c r="U624" s="28" t="str">
        <f t="shared" si="3"/>
        <v/>
      </c>
      <c r="V624" s="28" t="str">
        <f t="shared" si="4"/>
        <v/>
      </c>
      <c r="X624" s="28" t="str">
        <f t="shared" si="5"/>
        <v/>
      </c>
      <c r="Y624" s="28" t="str">
        <f t="shared" si="6"/>
        <v/>
      </c>
      <c r="Z624" s="28" t="str">
        <f t="shared" si="7"/>
        <v/>
      </c>
      <c r="AB624" s="28" t="str">
        <f t="shared" si="8"/>
        <v/>
      </c>
      <c r="AD624" s="28" t="str">
        <f t="shared" si="9"/>
        <v/>
      </c>
      <c r="AG624" s="28" t="str">
        <f t="shared" ref="AG624:AL624" si="3747">IFERROR(IF(FIND(AG$1,$F624)&gt;1,AG$1,""),"")</f>
        <v/>
      </c>
      <c r="AH624" s="28" t="str">
        <f t="shared" si="3747"/>
        <v/>
      </c>
      <c r="AI624" s="28" t="str">
        <f t="shared" si="3747"/>
        <v/>
      </c>
      <c r="AJ624" s="28" t="str">
        <f t="shared" si="3747"/>
        <v/>
      </c>
      <c r="AK624" s="28" t="str">
        <f t="shared" si="3747"/>
        <v/>
      </c>
      <c r="AL624" s="28" t="str">
        <f t="shared" si="3747"/>
        <v/>
      </c>
      <c r="AM624" s="28" t="str">
        <f t="shared" si="11"/>
        <v/>
      </c>
      <c r="AN624" s="28" t="str">
        <f t="shared" ref="AN624:AQ624" si="3748">IFERROR(IF(FIND(AN$1,$F624)&gt;1,"Status - LGBT",""),"")</f>
        <v/>
      </c>
      <c r="AO624" s="28" t="str">
        <f t="shared" si="3748"/>
        <v/>
      </c>
      <c r="AP624" s="28" t="str">
        <f t="shared" si="3748"/>
        <v/>
      </c>
      <c r="AQ624" s="28" t="str">
        <f t="shared" si="3748"/>
        <v/>
      </c>
      <c r="AR624" s="28" t="str">
        <f t="shared" ref="AR624:AV624" si="3749">IFERROR(IF(FIND(AR$1,$F624)&gt;1,"BME",""),"")</f>
        <v/>
      </c>
      <c r="AS624" s="28" t="str">
        <f t="shared" si="3749"/>
        <v/>
      </c>
      <c r="AT624" s="28" t="str">
        <f t="shared" si="3749"/>
        <v/>
      </c>
      <c r="AU624" s="28" t="str">
        <f t="shared" si="3749"/>
        <v/>
      </c>
      <c r="AV624" s="28" t="str">
        <f t="shared" si="3749"/>
        <v/>
      </c>
      <c r="AW624" s="28" t="str">
        <f t="shared" ref="AW624:BC624" si="3750">IFERROR(IF(FIND(AW$1,$F624)&gt;1,AW$1,""),"")</f>
        <v/>
      </c>
      <c r="AX624" s="28" t="str">
        <f t="shared" si="3750"/>
        <v/>
      </c>
      <c r="AY624" s="28" t="str">
        <f t="shared" si="3750"/>
        <v/>
      </c>
      <c r="AZ624" s="28" t="str">
        <f t="shared" si="3750"/>
        <v/>
      </c>
      <c r="BA624" s="28" t="str">
        <f t="shared" si="3750"/>
        <v/>
      </c>
      <c r="BB624" s="28" t="str">
        <f t="shared" si="3750"/>
        <v/>
      </c>
      <c r="BC624" s="28" t="str">
        <f t="shared" si="3750"/>
        <v/>
      </c>
      <c r="BD624" s="28" t="str">
        <f t="shared" si="15"/>
        <v/>
      </c>
      <c r="BG624" s="2" t="s">
        <v>4784</v>
      </c>
      <c r="BJ624" s="28" t="str">
        <f t="shared" si="16"/>
        <v/>
      </c>
      <c r="BK624" s="28" t="str">
        <f t="shared" si="17"/>
        <v/>
      </c>
      <c r="BM624" s="2" t="s">
        <v>98</v>
      </c>
      <c r="BU624" s="50" t="s">
        <v>19342</v>
      </c>
      <c r="BV624" s="12"/>
      <c r="BW624" s="12"/>
      <c r="BX624" s="12"/>
      <c r="BY624" s="42" t="str">
        <f t="shared" si="18"/>
        <v>BD11;BD4;LS10;LS11;LS12;LS13;LS14;LS15;LS16;LS17;LS18;LS19;LS1;LS20;LS21;LS22;LS23;LS24;LS25;LS26;LS27;LS28;LS29;LS2;LS3;LS4;LS5;LS6;LS7;LS88;LS8;LS99;LS9;WF10;WF3;</v>
      </c>
      <c r="BZ624" s="42"/>
    </row>
    <row r="625" spans="1:78" ht="15">
      <c r="A625" s="16" t="s">
        <v>37</v>
      </c>
      <c r="B625" s="28">
        <f>VLOOKUP(A625,Organisations!$A$2:$B$7,2,FALSE)</f>
        <v>2</v>
      </c>
      <c r="C625" s="16" t="s">
        <v>4786</v>
      </c>
      <c r="D625" s="16" t="s">
        <v>4787</v>
      </c>
      <c r="E625" s="28" t="str">
        <f t="shared" si="0"/>
        <v>Provides high quality, affordable services to prevent unwanted pregnancies with contraception or end them by abortion.</v>
      </c>
      <c r="F625" s="16" t="s">
        <v>4788</v>
      </c>
      <c r="G625" s="16" t="s">
        <v>68</v>
      </c>
      <c r="H625" s="17"/>
      <c r="K625" s="26" t="s">
        <v>4789</v>
      </c>
      <c r="L625" s="16" t="s">
        <v>4790</v>
      </c>
      <c r="M625" s="28" t="str">
        <f t="shared" ref="M625:Q625" si="3751">IFERROR(IF(FIND(M$1,$F625)&gt;1,"Age - Children",""),"")</f>
        <v/>
      </c>
      <c r="N625" s="28" t="str">
        <f t="shared" si="3751"/>
        <v/>
      </c>
      <c r="O625" s="28" t="str">
        <f t="shared" si="3751"/>
        <v/>
      </c>
      <c r="P625" s="28" t="str">
        <f t="shared" si="3751"/>
        <v/>
      </c>
      <c r="Q625" s="28" t="str">
        <f t="shared" si="3751"/>
        <v/>
      </c>
      <c r="R625" s="28" t="str">
        <f t="shared" ref="R625:T625" si="3752">IFERROR(IF(FIND(R$1,$F625)&gt;1,"Age - Elderly",""),"")</f>
        <v/>
      </c>
      <c r="S625" s="28" t="str">
        <f t="shared" si="3752"/>
        <v/>
      </c>
      <c r="T625" s="28" t="str">
        <f t="shared" si="3752"/>
        <v/>
      </c>
      <c r="U625" s="28" t="str">
        <f t="shared" si="3"/>
        <v/>
      </c>
      <c r="V625" s="28" t="str">
        <f t="shared" si="4"/>
        <v/>
      </c>
      <c r="X625" s="28" t="str">
        <f t="shared" si="5"/>
        <v/>
      </c>
      <c r="Y625" s="28" t="str">
        <f t="shared" si="6"/>
        <v/>
      </c>
      <c r="Z625" s="28" t="str">
        <f t="shared" si="7"/>
        <v/>
      </c>
      <c r="AB625" s="28" t="str">
        <f t="shared" si="8"/>
        <v/>
      </c>
      <c r="AD625" s="28" t="str">
        <f t="shared" si="9"/>
        <v/>
      </c>
      <c r="AG625" s="28" t="str">
        <f t="shared" ref="AG625:AL625" si="3753">IFERROR(IF(FIND(AG$1,$F625)&gt;1,AG$1,""),"")</f>
        <v/>
      </c>
      <c r="AH625" s="28" t="str">
        <f t="shared" si="3753"/>
        <v/>
      </c>
      <c r="AI625" s="28" t="str">
        <f t="shared" si="3753"/>
        <v/>
      </c>
      <c r="AJ625" s="28" t="str">
        <f t="shared" si="3753"/>
        <v/>
      </c>
      <c r="AK625" s="28" t="str">
        <f t="shared" si="3753"/>
        <v/>
      </c>
      <c r="AL625" s="28" t="str">
        <f t="shared" si="3753"/>
        <v/>
      </c>
      <c r="AM625" s="28" t="str">
        <f t="shared" si="11"/>
        <v/>
      </c>
      <c r="AN625" s="28" t="str">
        <f t="shared" ref="AN625:AQ625" si="3754">IFERROR(IF(FIND(AN$1,$F625)&gt;1,"Status - LGBT",""),"")</f>
        <v/>
      </c>
      <c r="AO625" s="28" t="str">
        <f t="shared" si="3754"/>
        <v/>
      </c>
      <c r="AP625" s="28" t="str">
        <f t="shared" si="3754"/>
        <v/>
      </c>
      <c r="AQ625" s="28" t="str">
        <f t="shared" si="3754"/>
        <v/>
      </c>
      <c r="AR625" s="28" t="str">
        <f t="shared" ref="AR625:AV625" si="3755">IFERROR(IF(FIND(AR$1,$F625)&gt;1,"BME",""),"")</f>
        <v/>
      </c>
      <c r="AS625" s="28" t="str">
        <f t="shared" si="3755"/>
        <v/>
      </c>
      <c r="AT625" s="28" t="str">
        <f t="shared" si="3755"/>
        <v/>
      </c>
      <c r="AU625" s="28" t="str">
        <f t="shared" si="3755"/>
        <v/>
      </c>
      <c r="AV625" s="28" t="str">
        <f t="shared" si="3755"/>
        <v/>
      </c>
      <c r="AW625" s="28" t="str">
        <f t="shared" ref="AW625:BC625" si="3756">IFERROR(IF(FIND(AW$1,$F625)&gt;1,AW$1,""),"")</f>
        <v/>
      </c>
      <c r="AX625" s="28" t="str">
        <f t="shared" si="3756"/>
        <v/>
      </c>
      <c r="AY625" s="28" t="str">
        <f t="shared" si="3756"/>
        <v/>
      </c>
      <c r="AZ625" s="28" t="str">
        <f t="shared" si="3756"/>
        <v/>
      </c>
      <c r="BA625" s="28" t="str">
        <f t="shared" si="3756"/>
        <v/>
      </c>
      <c r="BB625" s="28" t="str">
        <f t="shared" si="3756"/>
        <v/>
      </c>
      <c r="BC625" s="28" t="str">
        <f t="shared" si="3756"/>
        <v/>
      </c>
      <c r="BD625" s="28" t="str">
        <f t="shared" si="15"/>
        <v/>
      </c>
      <c r="BG625" s="2" t="s">
        <v>4791</v>
      </c>
      <c r="BJ625" s="28" t="str">
        <f t="shared" si="16"/>
        <v/>
      </c>
      <c r="BK625" s="28" t="str">
        <f t="shared" si="17"/>
        <v/>
      </c>
      <c r="BM625" s="2" t="s">
        <v>98</v>
      </c>
      <c r="BU625" s="18"/>
      <c r="BV625" s="18"/>
      <c r="BW625" s="18"/>
      <c r="BX625" s="18"/>
      <c r="BY625" s="42" t="str">
        <f t="shared" si="18"/>
        <v/>
      </c>
      <c r="BZ625" s="43"/>
    </row>
    <row r="626" spans="1:78" ht="15">
      <c r="A626" s="10" t="s">
        <v>37</v>
      </c>
      <c r="B626" s="28">
        <f>VLOOKUP(A626,Organisations!$A$2:$B$7,2,FALSE)</f>
        <v>2</v>
      </c>
      <c r="C626" s="10" t="s">
        <v>4792</v>
      </c>
      <c r="D626" s="10" t="s">
        <v>4793</v>
      </c>
      <c r="E626" s="28" t="str">
        <f t="shared" si="0"/>
        <v>A volunteer-led humanitarian organisation that helps people in crisis, whoever and wherever they are.</v>
      </c>
      <c r="F626" s="10" t="s">
        <v>4794</v>
      </c>
      <c r="G626" s="10" t="s">
        <v>68</v>
      </c>
      <c r="H626" s="11"/>
      <c r="K626" s="30" t="s">
        <v>4795</v>
      </c>
      <c r="L626" s="10" t="s">
        <v>4796</v>
      </c>
      <c r="M626" s="28" t="str">
        <f t="shared" ref="M626:Q626" si="3757">IFERROR(IF(FIND(M$1,$F626)&gt;1,"Age - Children",""),"")</f>
        <v/>
      </c>
      <c r="N626" s="28" t="str">
        <f t="shared" si="3757"/>
        <v/>
      </c>
      <c r="O626" s="28" t="str">
        <f t="shared" si="3757"/>
        <v/>
      </c>
      <c r="P626" s="28" t="str">
        <f t="shared" si="3757"/>
        <v/>
      </c>
      <c r="Q626" s="28" t="str">
        <f t="shared" si="3757"/>
        <v/>
      </c>
      <c r="R626" s="28" t="str">
        <f t="shared" ref="R626:T626" si="3758">IFERROR(IF(FIND(R$1,$F626)&gt;1,"Age - Elderly",""),"")</f>
        <v/>
      </c>
      <c r="S626" s="28" t="str">
        <f t="shared" si="3758"/>
        <v/>
      </c>
      <c r="T626" s="28" t="str">
        <f t="shared" si="3758"/>
        <v/>
      </c>
      <c r="U626" s="28" t="str">
        <f t="shared" si="3"/>
        <v/>
      </c>
      <c r="V626" s="28" t="str">
        <f t="shared" si="4"/>
        <v/>
      </c>
      <c r="X626" s="28" t="str">
        <f t="shared" si="5"/>
        <v/>
      </c>
      <c r="Y626" s="28" t="str">
        <f t="shared" si="6"/>
        <v/>
      </c>
      <c r="Z626" s="28" t="str">
        <f t="shared" si="7"/>
        <v/>
      </c>
      <c r="AB626" s="28" t="str">
        <f t="shared" si="8"/>
        <v>Gender - Male</v>
      </c>
      <c r="AD626" s="28" t="str">
        <f t="shared" si="9"/>
        <v>Gender - Male;</v>
      </c>
      <c r="AG626" s="28" t="str">
        <f t="shared" ref="AG626:AL626" si="3759">IFERROR(IF(FIND(AG$1,$F626)&gt;1,AG$1,""),"")</f>
        <v/>
      </c>
      <c r="AH626" s="28" t="str">
        <f t="shared" si="3759"/>
        <v/>
      </c>
      <c r="AI626" s="28" t="str">
        <f t="shared" si="3759"/>
        <v/>
      </c>
      <c r="AJ626" s="28" t="str">
        <f t="shared" si="3759"/>
        <v/>
      </c>
      <c r="AK626" s="28" t="str">
        <f t="shared" si="3759"/>
        <v/>
      </c>
      <c r="AL626" s="28" t="str">
        <f t="shared" si="3759"/>
        <v/>
      </c>
      <c r="AM626" s="28" t="str">
        <f t="shared" si="11"/>
        <v/>
      </c>
      <c r="AN626" s="28" t="str">
        <f t="shared" ref="AN626:AQ626" si="3760">IFERROR(IF(FIND(AN$1,$F626)&gt;1,"Status - LGBT",""),"")</f>
        <v/>
      </c>
      <c r="AO626" s="28" t="str">
        <f t="shared" si="3760"/>
        <v/>
      </c>
      <c r="AP626" s="28" t="str">
        <f t="shared" si="3760"/>
        <v/>
      </c>
      <c r="AQ626" s="28" t="str">
        <f t="shared" si="3760"/>
        <v/>
      </c>
      <c r="AR626" s="28" t="str">
        <f t="shared" ref="AR626:AV626" si="3761">IFERROR(IF(FIND(AR$1,$F626)&gt;1,"BME",""),"")</f>
        <v/>
      </c>
      <c r="AS626" s="28" t="str">
        <f t="shared" si="3761"/>
        <v/>
      </c>
      <c r="AT626" s="28" t="str">
        <f t="shared" si="3761"/>
        <v/>
      </c>
      <c r="AU626" s="28" t="str">
        <f t="shared" si="3761"/>
        <v/>
      </c>
      <c r="AV626" s="28" t="str">
        <f t="shared" si="3761"/>
        <v/>
      </c>
      <c r="AW626" s="28" t="str">
        <f t="shared" ref="AW626:BC626" si="3762">IFERROR(IF(FIND(AW$1,$F626)&gt;1,AW$1,""),"")</f>
        <v/>
      </c>
      <c r="AX626" s="28" t="str">
        <f t="shared" si="3762"/>
        <v/>
      </c>
      <c r="AY626" s="28" t="str">
        <f t="shared" si="3762"/>
        <v/>
      </c>
      <c r="AZ626" s="28" t="str">
        <f t="shared" si="3762"/>
        <v/>
      </c>
      <c r="BA626" s="28" t="str">
        <f t="shared" si="3762"/>
        <v/>
      </c>
      <c r="BB626" s="28" t="str">
        <f t="shared" si="3762"/>
        <v/>
      </c>
      <c r="BC626" s="28" t="str">
        <f t="shared" si="3762"/>
        <v/>
      </c>
      <c r="BD626" s="28" t="str">
        <f t="shared" si="15"/>
        <v/>
      </c>
      <c r="BG626" s="2" t="s">
        <v>4797</v>
      </c>
      <c r="BI626" s="2" t="s">
        <v>3777</v>
      </c>
      <c r="BJ626" s="28" t="str">
        <f t="shared" si="16"/>
        <v>Leeds</v>
      </c>
      <c r="BK626" s="28" t="str">
        <f t="shared" si="17"/>
        <v>West Yorkshire</v>
      </c>
      <c r="BM626" s="2" t="s">
        <v>98</v>
      </c>
      <c r="BU626" s="12"/>
      <c r="BV626" s="50" t="s">
        <v>575</v>
      </c>
      <c r="BW626" s="12"/>
      <c r="BX626" s="12"/>
      <c r="BY626" s="42" t="str">
        <f t="shared" si="18"/>
        <v>Gender - Male;;LS12</v>
      </c>
      <c r="BZ626" s="42"/>
    </row>
    <row r="627" spans="1:78" ht="15">
      <c r="A627" s="16" t="s">
        <v>37</v>
      </c>
      <c r="B627" s="28">
        <f>VLOOKUP(A627,Organisations!$A$2:$B$7,2,FALSE)</f>
        <v>2</v>
      </c>
      <c r="C627" s="16" t="s">
        <v>4799</v>
      </c>
      <c r="D627" s="16" t="s">
        <v>4800</v>
      </c>
      <c r="E627" s="28" t="str">
        <f t="shared" si="0"/>
        <v xml:space="preserve">A self-help organisation for people with Sjogren's syndrome. It aims to spread information about the disease and how to </v>
      </c>
      <c r="F627" s="16" t="s">
        <v>4802</v>
      </c>
      <c r="G627" s="16" t="s">
        <v>68</v>
      </c>
      <c r="H627" s="17"/>
      <c r="K627" s="26" t="s">
        <v>4803</v>
      </c>
      <c r="L627" s="16" t="s">
        <v>4804</v>
      </c>
      <c r="M627" s="28" t="str">
        <f t="shared" ref="M627:Q627" si="3763">IFERROR(IF(FIND(M$1,$F627)&gt;1,"Age - Children",""),"")</f>
        <v/>
      </c>
      <c r="N627" s="28" t="str">
        <f t="shared" si="3763"/>
        <v/>
      </c>
      <c r="O627" s="28" t="str">
        <f t="shared" si="3763"/>
        <v/>
      </c>
      <c r="P627" s="28" t="str">
        <f t="shared" si="3763"/>
        <v/>
      </c>
      <c r="Q627" s="28" t="str">
        <f t="shared" si="3763"/>
        <v/>
      </c>
      <c r="R627" s="28" t="str">
        <f t="shared" ref="R627:T627" si="3764">IFERROR(IF(FIND(R$1,$F627)&gt;1,"Age - Elderly",""),"")</f>
        <v/>
      </c>
      <c r="S627" s="28" t="str">
        <f t="shared" si="3764"/>
        <v/>
      </c>
      <c r="T627" s="28" t="str">
        <f t="shared" si="3764"/>
        <v/>
      </c>
      <c r="U627" s="28" t="str">
        <f t="shared" si="3"/>
        <v/>
      </c>
      <c r="V627" s="28" t="str">
        <f t="shared" si="4"/>
        <v/>
      </c>
      <c r="X627" s="28" t="str">
        <f t="shared" si="5"/>
        <v/>
      </c>
      <c r="Y627" s="28" t="str">
        <f t="shared" si="6"/>
        <v/>
      </c>
      <c r="Z627" s="28" t="str">
        <f t="shared" si="7"/>
        <v/>
      </c>
      <c r="AB627" s="28" t="str">
        <f t="shared" si="8"/>
        <v/>
      </c>
      <c r="AD627" s="28" t="str">
        <f t="shared" si="9"/>
        <v/>
      </c>
      <c r="AG627" s="28" t="str">
        <f t="shared" ref="AG627:AL627" si="3765">IFERROR(IF(FIND(AG$1,$F627)&gt;1,AG$1,""),"")</f>
        <v/>
      </c>
      <c r="AH627" s="28" t="str">
        <f t="shared" si="3765"/>
        <v/>
      </c>
      <c r="AI627" s="28" t="str">
        <f t="shared" si="3765"/>
        <v/>
      </c>
      <c r="AJ627" s="28" t="str">
        <f t="shared" si="3765"/>
        <v/>
      </c>
      <c r="AK627" s="28" t="str">
        <f t="shared" si="3765"/>
        <v/>
      </c>
      <c r="AL627" s="28" t="str">
        <f t="shared" si="3765"/>
        <v/>
      </c>
      <c r="AM627" s="28" t="str">
        <f t="shared" si="11"/>
        <v/>
      </c>
      <c r="AN627" s="28" t="str">
        <f t="shared" ref="AN627:AQ627" si="3766">IFERROR(IF(FIND(AN$1,$F627)&gt;1,"Status - LGBT",""),"")</f>
        <v/>
      </c>
      <c r="AO627" s="28" t="str">
        <f t="shared" si="3766"/>
        <v/>
      </c>
      <c r="AP627" s="28" t="str">
        <f t="shared" si="3766"/>
        <v/>
      </c>
      <c r="AQ627" s="28" t="str">
        <f t="shared" si="3766"/>
        <v/>
      </c>
      <c r="AR627" s="28" t="str">
        <f t="shared" ref="AR627:AV627" si="3767">IFERROR(IF(FIND(AR$1,$F627)&gt;1,"BME",""),"")</f>
        <v/>
      </c>
      <c r="AS627" s="28" t="str">
        <f t="shared" si="3767"/>
        <v/>
      </c>
      <c r="AT627" s="28" t="str">
        <f t="shared" si="3767"/>
        <v/>
      </c>
      <c r="AU627" s="28" t="str">
        <f t="shared" si="3767"/>
        <v/>
      </c>
      <c r="AV627" s="28" t="str">
        <f t="shared" si="3767"/>
        <v/>
      </c>
      <c r="AW627" s="28" t="str">
        <f t="shared" ref="AW627:BC627" si="3768">IFERROR(IF(FIND(AW$1,$F627)&gt;1,AW$1,""),"")</f>
        <v/>
      </c>
      <c r="AX627" s="28" t="str">
        <f t="shared" si="3768"/>
        <v/>
      </c>
      <c r="AY627" s="28" t="str">
        <f t="shared" si="3768"/>
        <v/>
      </c>
      <c r="AZ627" s="28" t="str">
        <f t="shared" si="3768"/>
        <v/>
      </c>
      <c r="BA627" s="28" t="str">
        <f t="shared" si="3768"/>
        <v/>
      </c>
      <c r="BB627" s="28" t="str">
        <f t="shared" si="3768"/>
        <v/>
      </c>
      <c r="BC627" s="28" t="str">
        <f t="shared" si="3768"/>
        <v/>
      </c>
      <c r="BD627" s="28" t="str">
        <f t="shared" si="15"/>
        <v/>
      </c>
      <c r="BG627" s="2" t="s">
        <v>4805</v>
      </c>
      <c r="BJ627" s="28" t="str">
        <f t="shared" si="16"/>
        <v/>
      </c>
      <c r="BK627" s="28" t="str">
        <f t="shared" si="17"/>
        <v/>
      </c>
      <c r="BM627" s="2" t="s">
        <v>98</v>
      </c>
      <c r="BU627" s="18"/>
      <c r="BV627" s="18"/>
      <c r="BW627" s="18"/>
      <c r="BX627" s="18"/>
      <c r="BY627" s="42" t="str">
        <f t="shared" si="18"/>
        <v/>
      </c>
      <c r="BZ627" s="43"/>
    </row>
    <row r="628" spans="1:78" ht="15">
      <c r="A628" s="10" t="s">
        <v>37</v>
      </c>
      <c r="B628" s="28">
        <f>VLOOKUP(A628,Organisations!$A$2:$B$7,2,FALSE)</f>
        <v>2</v>
      </c>
      <c r="C628" s="10" t="s">
        <v>4806</v>
      </c>
      <c r="D628" s="10" t="s">
        <v>4807</v>
      </c>
      <c r="E628" s="28" t="str">
        <f t="shared" si="0"/>
        <v/>
      </c>
      <c r="F628" s="10"/>
      <c r="G628" s="10" t="s">
        <v>68</v>
      </c>
      <c r="H628" s="11"/>
      <c r="K628" s="30" t="s">
        <v>4808</v>
      </c>
      <c r="L628" s="12"/>
      <c r="M628" s="28" t="str">
        <f t="shared" ref="M628:Q628" si="3769">IFERROR(IF(FIND(M$1,$F628)&gt;1,"Age - Children",""),"")</f>
        <v/>
      </c>
      <c r="N628" s="28" t="str">
        <f t="shared" si="3769"/>
        <v/>
      </c>
      <c r="O628" s="28" t="str">
        <f t="shared" si="3769"/>
        <v/>
      </c>
      <c r="P628" s="28" t="str">
        <f t="shared" si="3769"/>
        <v/>
      </c>
      <c r="Q628" s="28" t="str">
        <f t="shared" si="3769"/>
        <v/>
      </c>
      <c r="R628" s="28" t="str">
        <f t="shared" ref="R628:T628" si="3770">IFERROR(IF(FIND(R$1,$F628)&gt;1,"Age - Elderly",""),"")</f>
        <v/>
      </c>
      <c r="S628" s="28" t="str">
        <f t="shared" si="3770"/>
        <v/>
      </c>
      <c r="T628" s="28" t="str">
        <f t="shared" si="3770"/>
        <v/>
      </c>
      <c r="U628" s="28" t="str">
        <f t="shared" si="3"/>
        <v/>
      </c>
      <c r="V628" s="28" t="str">
        <f t="shared" si="4"/>
        <v/>
      </c>
      <c r="X628" s="28" t="str">
        <f t="shared" si="5"/>
        <v/>
      </c>
      <c r="Y628" s="28" t="str">
        <f t="shared" si="6"/>
        <v/>
      </c>
      <c r="Z628" s="28" t="str">
        <f t="shared" si="7"/>
        <v/>
      </c>
      <c r="AB628" s="28" t="str">
        <f t="shared" si="8"/>
        <v/>
      </c>
      <c r="AD628" s="28" t="str">
        <f t="shared" si="9"/>
        <v/>
      </c>
      <c r="AG628" s="28" t="str">
        <f t="shared" ref="AG628:AL628" si="3771">IFERROR(IF(FIND(AG$1,$F628)&gt;1,AG$1,""),"")</f>
        <v/>
      </c>
      <c r="AH628" s="28" t="str">
        <f t="shared" si="3771"/>
        <v/>
      </c>
      <c r="AI628" s="28" t="str">
        <f t="shared" si="3771"/>
        <v/>
      </c>
      <c r="AJ628" s="28" t="str">
        <f t="shared" si="3771"/>
        <v/>
      </c>
      <c r="AK628" s="28" t="str">
        <f t="shared" si="3771"/>
        <v/>
      </c>
      <c r="AL628" s="28" t="str">
        <f t="shared" si="3771"/>
        <v/>
      </c>
      <c r="AM628" s="28" t="str">
        <f t="shared" si="11"/>
        <v/>
      </c>
      <c r="AN628" s="28" t="str">
        <f t="shared" ref="AN628:AQ628" si="3772">IFERROR(IF(FIND(AN$1,$F628)&gt;1,"Status - LGBT",""),"")</f>
        <v/>
      </c>
      <c r="AO628" s="28" t="str">
        <f t="shared" si="3772"/>
        <v/>
      </c>
      <c r="AP628" s="28" t="str">
        <f t="shared" si="3772"/>
        <v/>
      </c>
      <c r="AQ628" s="28" t="str">
        <f t="shared" si="3772"/>
        <v/>
      </c>
      <c r="AR628" s="28" t="str">
        <f t="shared" ref="AR628:AV628" si="3773">IFERROR(IF(FIND(AR$1,$F628)&gt;1,"BME",""),"")</f>
        <v/>
      </c>
      <c r="AS628" s="28" t="str">
        <f t="shared" si="3773"/>
        <v/>
      </c>
      <c r="AT628" s="28" t="str">
        <f t="shared" si="3773"/>
        <v/>
      </c>
      <c r="AU628" s="28" t="str">
        <f t="shared" si="3773"/>
        <v/>
      </c>
      <c r="AV628" s="28" t="str">
        <f t="shared" si="3773"/>
        <v/>
      </c>
      <c r="AW628" s="28" t="str">
        <f t="shared" ref="AW628:BC628" si="3774">IFERROR(IF(FIND(AW$1,$F628)&gt;1,AW$1,""),"")</f>
        <v/>
      </c>
      <c r="AX628" s="28" t="str">
        <f t="shared" si="3774"/>
        <v/>
      </c>
      <c r="AY628" s="28" t="str">
        <f t="shared" si="3774"/>
        <v/>
      </c>
      <c r="AZ628" s="28" t="str">
        <f t="shared" si="3774"/>
        <v/>
      </c>
      <c r="BA628" s="28" t="str">
        <f t="shared" si="3774"/>
        <v/>
      </c>
      <c r="BB628" s="28" t="str">
        <f t="shared" si="3774"/>
        <v/>
      </c>
      <c r="BC628" s="28" t="str">
        <f t="shared" si="3774"/>
        <v/>
      </c>
      <c r="BD628" s="28" t="str">
        <f t="shared" si="15"/>
        <v/>
      </c>
      <c r="BG628" s="2" t="s">
        <v>4809</v>
      </c>
      <c r="BI628" s="2" t="s">
        <v>4338</v>
      </c>
      <c r="BJ628" s="28" t="str">
        <f t="shared" si="16"/>
        <v/>
      </c>
      <c r="BK628" s="28" t="str">
        <f t="shared" si="17"/>
        <v/>
      </c>
      <c r="BM628" s="2" t="s">
        <v>98</v>
      </c>
      <c r="BU628" s="50" t="s">
        <v>576</v>
      </c>
      <c r="BV628" s="12"/>
      <c r="BW628" s="12"/>
      <c r="BX628" s="12"/>
      <c r="BY628" s="42" t="str">
        <f t="shared" si="18"/>
        <v>LS13;</v>
      </c>
      <c r="BZ628" s="42"/>
    </row>
    <row r="629" spans="1:78" ht="15">
      <c r="A629" s="16" t="s">
        <v>37</v>
      </c>
      <c r="B629" s="28">
        <f>VLOOKUP(A629,Organisations!$A$2:$B$7,2,FALSE)</f>
        <v>2</v>
      </c>
      <c r="C629" s="16" t="s">
        <v>4812</v>
      </c>
      <c r="D629" s="16" t="s">
        <v>4813</v>
      </c>
      <c r="E629" s="28" t="str">
        <f t="shared" si="0"/>
        <v>Gentle exercise, opportunity to grow fresh produce and relaxation in the LS18 area.</v>
      </c>
      <c r="F629" s="16" t="s">
        <v>4814</v>
      </c>
      <c r="G629" s="16" t="s">
        <v>68</v>
      </c>
      <c r="H629" s="17"/>
      <c r="K629" s="26" t="s">
        <v>4007</v>
      </c>
      <c r="L629" s="16" t="s">
        <v>3931</v>
      </c>
      <c r="M629" s="28" t="str">
        <f t="shared" ref="M629:Q629" si="3775">IFERROR(IF(FIND(M$1,$F629)&gt;1,"Age - Children",""),"")</f>
        <v/>
      </c>
      <c r="N629" s="28" t="str">
        <f t="shared" si="3775"/>
        <v/>
      </c>
      <c r="O629" s="28" t="str">
        <f t="shared" si="3775"/>
        <v/>
      </c>
      <c r="P629" s="28" t="str">
        <f t="shared" si="3775"/>
        <v/>
      </c>
      <c r="Q629" s="28" t="str">
        <f t="shared" si="3775"/>
        <v/>
      </c>
      <c r="R629" s="28" t="str">
        <f t="shared" ref="R629:T629" si="3776">IFERROR(IF(FIND(R$1,$F629)&gt;1,"Age - Elderly",""),"")</f>
        <v/>
      </c>
      <c r="S629" s="28" t="str">
        <f t="shared" si="3776"/>
        <v/>
      </c>
      <c r="T629" s="28" t="str">
        <f t="shared" si="3776"/>
        <v/>
      </c>
      <c r="U629" s="28" t="str">
        <f t="shared" si="3"/>
        <v/>
      </c>
      <c r="V629" s="28" t="str">
        <f t="shared" si="4"/>
        <v/>
      </c>
      <c r="X629" s="28" t="str">
        <f t="shared" si="5"/>
        <v/>
      </c>
      <c r="Y629" s="28" t="str">
        <f t="shared" si="6"/>
        <v/>
      </c>
      <c r="Z629" s="28" t="str">
        <f t="shared" si="7"/>
        <v/>
      </c>
      <c r="AB629" s="28" t="str">
        <f t="shared" si="8"/>
        <v/>
      </c>
      <c r="AD629" s="28" t="str">
        <f t="shared" si="9"/>
        <v/>
      </c>
      <c r="AG629" s="28" t="str">
        <f t="shared" ref="AG629:AL629" si="3777">IFERROR(IF(FIND(AG$1,$F629)&gt;1,AG$1,""),"")</f>
        <v/>
      </c>
      <c r="AH629" s="28" t="str">
        <f t="shared" si="3777"/>
        <v/>
      </c>
      <c r="AI629" s="28" t="str">
        <f t="shared" si="3777"/>
        <v/>
      </c>
      <c r="AJ629" s="28" t="str">
        <f t="shared" si="3777"/>
        <v/>
      </c>
      <c r="AK629" s="28" t="str">
        <f t="shared" si="3777"/>
        <v/>
      </c>
      <c r="AL629" s="28" t="str">
        <f t="shared" si="3777"/>
        <v/>
      </c>
      <c r="AM629" s="28" t="str">
        <f t="shared" si="11"/>
        <v/>
      </c>
      <c r="AN629" s="28" t="str">
        <f t="shared" ref="AN629:AQ629" si="3778">IFERROR(IF(FIND(AN$1,$F629)&gt;1,"Status - LGBT",""),"")</f>
        <v/>
      </c>
      <c r="AO629" s="28" t="str">
        <f t="shared" si="3778"/>
        <v/>
      </c>
      <c r="AP629" s="28" t="str">
        <f t="shared" si="3778"/>
        <v/>
      </c>
      <c r="AQ629" s="28" t="str">
        <f t="shared" si="3778"/>
        <v/>
      </c>
      <c r="AR629" s="28" t="str">
        <f t="shared" ref="AR629:AV629" si="3779">IFERROR(IF(FIND(AR$1,$F629)&gt;1,"BME",""),"")</f>
        <v/>
      </c>
      <c r="AS629" s="28" t="str">
        <f t="shared" si="3779"/>
        <v/>
      </c>
      <c r="AT629" s="28" t="str">
        <f t="shared" si="3779"/>
        <v/>
      </c>
      <c r="AU629" s="28" t="str">
        <f t="shared" si="3779"/>
        <v/>
      </c>
      <c r="AV629" s="28" t="str">
        <f t="shared" si="3779"/>
        <v/>
      </c>
      <c r="AW629" s="28" t="str">
        <f t="shared" ref="AW629:BC629" si="3780">IFERROR(IF(FIND(AW$1,$F629)&gt;1,AW$1,""),"")</f>
        <v/>
      </c>
      <c r="AX629" s="28" t="str">
        <f t="shared" si="3780"/>
        <v/>
      </c>
      <c r="AY629" s="28" t="str">
        <f t="shared" si="3780"/>
        <v/>
      </c>
      <c r="AZ629" s="28" t="str">
        <f t="shared" si="3780"/>
        <v/>
      </c>
      <c r="BA629" s="28" t="str">
        <f t="shared" si="3780"/>
        <v/>
      </c>
      <c r="BB629" s="28" t="str">
        <f t="shared" si="3780"/>
        <v/>
      </c>
      <c r="BC629" s="28" t="str">
        <f t="shared" si="3780"/>
        <v/>
      </c>
      <c r="BD629" s="28" t="str">
        <f t="shared" si="15"/>
        <v/>
      </c>
      <c r="BG629" s="2" t="s">
        <v>4815</v>
      </c>
      <c r="BI629" s="2" t="s">
        <v>4345</v>
      </c>
      <c r="BJ629" s="28" t="str">
        <f t="shared" si="16"/>
        <v>Leeds</v>
      </c>
      <c r="BK629" s="28" t="str">
        <f t="shared" si="17"/>
        <v>West Yorkshire</v>
      </c>
      <c r="BM629" s="2" t="s">
        <v>98</v>
      </c>
      <c r="BU629" s="47" t="s">
        <v>587</v>
      </c>
      <c r="BV629" s="18"/>
      <c r="BW629" s="18"/>
      <c r="BX629" s="18"/>
      <c r="BY629" s="42" t="str">
        <f t="shared" si="18"/>
        <v>LS18;</v>
      </c>
      <c r="BZ629" s="43"/>
    </row>
    <row r="630" spans="1:78" ht="15">
      <c r="A630" s="10" t="s">
        <v>37</v>
      </c>
      <c r="B630" s="28">
        <f>VLOOKUP(A630,Organisations!$A$2:$B$7,2,FALSE)</f>
        <v>2</v>
      </c>
      <c r="C630" s="10" t="s">
        <v>4816</v>
      </c>
      <c r="D630" s="10" t="s">
        <v>4817</v>
      </c>
      <c r="E630" s="28" t="str">
        <f t="shared" si="0"/>
        <v>Mobility Scooters and Powered Wheelchairs, TGA, Pride, Go Go.</v>
      </c>
      <c r="F630" s="10" t="s">
        <v>4818</v>
      </c>
      <c r="G630" s="10" t="s">
        <v>68</v>
      </c>
      <c r="H630" s="11"/>
      <c r="K630" s="30" t="s">
        <v>4819</v>
      </c>
      <c r="L630" s="10" t="s">
        <v>4820</v>
      </c>
      <c r="M630" s="28" t="str">
        <f t="shared" ref="M630:Q630" si="3781">IFERROR(IF(FIND(M$1,$F630)&gt;1,"Age - Children",""),"")</f>
        <v/>
      </c>
      <c r="N630" s="28" t="str">
        <f t="shared" si="3781"/>
        <v/>
      </c>
      <c r="O630" s="28" t="str">
        <f t="shared" si="3781"/>
        <v/>
      </c>
      <c r="P630" s="28" t="str">
        <f t="shared" si="3781"/>
        <v/>
      </c>
      <c r="Q630" s="28" t="str">
        <f t="shared" si="3781"/>
        <v/>
      </c>
      <c r="R630" s="28" t="str">
        <f t="shared" ref="R630:T630" si="3782">IFERROR(IF(FIND(R$1,$F630)&gt;1,"Age - Elderly",""),"")</f>
        <v/>
      </c>
      <c r="S630" s="28" t="str">
        <f t="shared" si="3782"/>
        <v/>
      </c>
      <c r="T630" s="28" t="str">
        <f t="shared" si="3782"/>
        <v/>
      </c>
      <c r="U630" s="28" t="str">
        <f t="shared" si="3"/>
        <v/>
      </c>
      <c r="V630" s="28" t="str">
        <f t="shared" si="4"/>
        <v/>
      </c>
      <c r="X630" s="28" t="str">
        <f t="shared" si="5"/>
        <v/>
      </c>
      <c r="Y630" s="28" t="str">
        <f t="shared" si="6"/>
        <v/>
      </c>
      <c r="Z630" s="28" t="str">
        <f t="shared" si="7"/>
        <v/>
      </c>
      <c r="AB630" s="28" t="str">
        <f t="shared" si="8"/>
        <v/>
      </c>
      <c r="AD630" s="28" t="str">
        <f t="shared" si="9"/>
        <v/>
      </c>
      <c r="AG630" s="28" t="str">
        <f t="shared" ref="AG630:AL630" si="3783">IFERROR(IF(FIND(AG$1,$F630)&gt;1,AG$1,""),"")</f>
        <v/>
      </c>
      <c r="AH630" s="28" t="str">
        <f t="shared" si="3783"/>
        <v/>
      </c>
      <c r="AI630" s="28" t="str">
        <f t="shared" si="3783"/>
        <v/>
      </c>
      <c r="AJ630" s="28" t="str">
        <f t="shared" si="3783"/>
        <v/>
      </c>
      <c r="AK630" s="28" t="str">
        <f t="shared" si="3783"/>
        <v/>
      </c>
      <c r="AL630" s="28" t="str">
        <f t="shared" si="3783"/>
        <v/>
      </c>
      <c r="AM630" s="28" t="str">
        <f t="shared" si="11"/>
        <v/>
      </c>
      <c r="AN630" s="28" t="str">
        <f t="shared" ref="AN630:AQ630" si="3784">IFERROR(IF(FIND(AN$1,$F630)&gt;1,"Status - LGBT",""),"")</f>
        <v/>
      </c>
      <c r="AO630" s="28" t="str">
        <f t="shared" si="3784"/>
        <v/>
      </c>
      <c r="AP630" s="28" t="str">
        <f t="shared" si="3784"/>
        <v/>
      </c>
      <c r="AQ630" s="28" t="str">
        <f t="shared" si="3784"/>
        <v/>
      </c>
      <c r="AR630" s="28" t="str">
        <f t="shared" ref="AR630:AV630" si="3785">IFERROR(IF(FIND(AR$1,$F630)&gt;1,"BME",""),"")</f>
        <v/>
      </c>
      <c r="AS630" s="28" t="str">
        <f t="shared" si="3785"/>
        <v/>
      </c>
      <c r="AT630" s="28" t="str">
        <f t="shared" si="3785"/>
        <v/>
      </c>
      <c r="AU630" s="28" t="str">
        <f t="shared" si="3785"/>
        <v/>
      </c>
      <c r="AV630" s="28" t="str">
        <f t="shared" si="3785"/>
        <v/>
      </c>
      <c r="AW630" s="28" t="str">
        <f t="shared" ref="AW630:BC630" si="3786">IFERROR(IF(FIND(AW$1,$F630)&gt;1,AW$1,""),"")</f>
        <v/>
      </c>
      <c r="AX630" s="28" t="str">
        <f t="shared" si="3786"/>
        <v/>
      </c>
      <c r="AY630" s="28" t="str">
        <f t="shared" si="3786"/>
        <v/>
      </c>
      <c r="AZ630" s="28" t="str">
        <f t="shared" si="3786"/>
        <v/>
      </c>
      <c r="BA630" s="28" t="str">
        <f t="shared" si="3786"/>
        <v/>
      </c>
      <c r="BB630" s="28" t="str">
        <f t="shared" si="3786"/>
        <v/>
      </c>
      <c r="BC630" s="28" t="str">
        <f t="shared" si="3786"/>
        <v/>
      </c>
      <c r="BD630" s="28" t="str">
        <f t="shared" si="15"/>
        <v/>
      </c>
      <c r="BG630" s="2" t="s">
        <v>4821</v>
      </c>
      <c r="BJ630" s="28" t="str">
        <f t="shared" si="16"/>
        <v/>
      </c>
      <c r="BK630" s="28" t="str">
        <f t="shared" si="17"/>
        <v/>
      </c>
      <c r="BM630" s="2" t="s">
        <v>98</v>
      </c>
      <c r="BU630" s="12"/>
      <c r="BV630" s="12"/>
      <c r="BW630" s="12"/>
      <c r="BX630" s="12"/>
      <c r="BY630" s="42" t="str">
        <f t="shared" si="18"/>
        <v/>
      </c>
      <c r="BZ630" s="42"/>
    </row>
    <row r="631" spans="1:78" ht="15">
      <c r="A631" s="16" t="s">
        <v>37</v>
      </c>
      <c r="B631" s="28">
        <f>VLOOKUP(A631,Organisations!$A$2:$B$7,2,FALSE)</f>
        <v>2</v>
      </c>
      <c r="C631" s="16" t="s">
        <v>4824</v>
      </c>
      <c r="D631" s="16" t="s">
        <v>4825</v>
      </c>
      <c r="E631" s="28" t="str">
        <f t="shared" si="0"/>
        <v>Pharmacy in Headingley/Hyde Park</v>
      </c>
      <c r="F631" s="16" t="s">
        <v>4826</v>
      </c>
      <c r="G631" s="16" t="s">
        <v>68</v>
      </c>
      <c r="H631" s="17"/>
      <c r="K631" s="26" t="s">
        <v>4827</v>
      </c>
      <c r="L631" s="18"/>
      <c r="M631" s="28" t="str">
        <f t="shared" ref="M631:Q631" si="3787">IFERROR(IF(FIND(M$1,$F631)&gt;1,"Age - Children",""),"")</f>
        <v/>
      </c>
      <c r="N631" s="28" t="str">
        <f t="shared" si="3787"/>
        <v/>
      </c>
      <c r="O631" s="28" t="str">
        <f t="shared" si="3787"/>
        <v/>
      </c>
      <c r="P631" s="28" t="str">
        <f t="shared" si="3787"/>
        <v/>
      </c>
      <c r="Q631" s="28" t="str">
        <f t="shared" si="3787"/>
        <v/>
      </c>
      <c r="R631" s="28" t="str">
        <f t="shared" ref="R631:T631" si="3788">IFERROR(IF(FIND(R$1,$F631)&gt;1,"Age - Elderly",""),"")</f>
        <v/>
      </c>
      <c r="S631" s="28" t="str">
        <f t="shared" si="3788"/>
        <v/>
      </c>
      <c r="T631" s="28" t="str">
        <f t="shared" si="3788"/>
        <v/>
      </c>
      <c r="U631" s="28" t="str">
        <f t="shared" si="3"/>
        <v/>
      </c>
      <c r="V631" s="28" t="str">
        <f t="shared" si="4"/>
        <v/>
      </c>
      <c r="X631" s="28" t="str">
        <f t="shared" si="5"/>
        <v/>
      </c>
      <c r="Y631" s="28" t="str">
        <f t="shared" si="6"/>
        <v/>
      </c>
      <c r="Z631" s="28" t="str">
        <f t="shared" si="7"/>
        <v/>
      </c>
      <c r="AB631" s="28" t="str">
        <f t="shared" si="8"/>
        <v/>
      </c>
      <c r="AD631" s="28" t="str">
        <f t="shared" si="9"/>
        <v/>
      </c>
      <c r="AG631" s="28" t="str">
        <f t="shared" ref="AG631:AL631" si="3789">IFERROR(IF(FIND(AG$1,$F631)&gt;1,AG$1,""),"")</f>
        <v/>
      </c>
      <c r="AH631" s="28" t="str">
        <f t="shared" si="3789"/>
        <v/>
      </c>
      <c r="AI631" s="28" t="str">
        <f t="shared" si="3789"/>
        <v/>
      </c>
      <c r="AJ631" s="28" t="str">
        <f t="shared" si="3789"/>
        <v/>
      </c>
      <c r="AK631" s="28" t="str">
        <f t="shared" si="3789"/>
        <v/>
      </c>
      <c r="AL631" s="28" t="str">
        <f t="shared" si="3789"/>
        <v/>
      </c>
      <c r="AM631" s="28" t="str">
        <f t="shared" si="11"/>
        <v/>
      </c>
      <c r="AN631" s="28" t="str">
        <f t="shared" ref="AN631:AQ631" si="3790">IFERROR(IF(FIND(AN$1,$F631)&gt;1,"Status - LGBT",""),"")</f>
        <v/>
      </c>
      <c r="AO631" s="28" t="str">
        <f t="shared" si="3790"/>
        <v/>
      </c>
      <c r="AP631" s="28" t="str">
        <f t="shared" si="3790"/>
        <v/>
      </c>
      <c r="AQ631" s="28" t="str">
        <f t="shared" si="3790"/>
        <v/>
      </c>
      <c r="AR631" s="28" t="str">
        <f t="shared" ref="AR631:AV631" si="3791">IFERROR(IF(FIND(AR$1,$F631)&gt;1,"BME",""),"")</f>
        <v/>
      </c>
      <c r="AS631" s="28" t="str">
        <f t="shared" si="3791"/>
        <v/>
      </c>
      <c r="AT631" s="28" t="str">
        <f t="shared" si="3791"/>
        <v/>
      </c>
      <c r="AU631" s="28" t="str">
        <f t="shared" si="3791"/>
        <v/>
      </c>
      <c r="AV631" s="28" t="str">
        <f t="shared" si="3791"/>
        <v/>
      </c>
      <c r="AW631" s="28" t="str">
        <f t="shared" ref="AW631:BC631" si="3792">IFERROR(IF(FIND(AW$1,$F631)&gt;1,AW$1,""),"")</f>
        <v/>
      </c>
      <c r="AX631" s="28" t="str">
        <f t="shared" si="3792"/>
        <v/>
      </c>
      <c r="AY631" s="28" t="str">
        <f t="shared" si="3792"/>
        <v/>
      </c>
      <c r="AZ631" s="28" t="str">
        <f t="shared" si="3792"/>
        <v/>
      </c>
      <c r="BA631" s="28" t="str">
        <f t="shared" si="3792"/>
        <v/>
      </c>
      <c r="BB631" s="28" t="str">
        <f t="shared" si="3792"/>
        <v/>
      </c>
      <c r="BC631" s="28" t="str">
        <f t="shared" si="3792"/>
        <v/>
      </c>
      <c r="BD631" s="28" t="str">
        <f t="shared" si="15"/>
        <v/>
      </c>
      <c r="BG631" s="2" t="s">
        <v>4828</v>
      </c>
      <c r="BI631" s="2" t="s">
        <v>4359</v>
      </c>
      <c r="BJ631" s="28" t="str">
        <f t="shared" si="16"/>
        <v>Leeds</v>
      </c>
      <c r="BK631" s="28" t="str">
        <f t="shared" si="17"/>
        <v>West Yorkshire</v>
      </c>
      <c r="BM631" s="2" t="s">
        <v>98</v>
      </c>
      <c r="BU631" s="47" t="s">
        <v>19342</v>
      </c>
      <c r="BV631" s="18"/>
      <c r="BW631" s="18"/>
      <c r="BX631" s="18"/>
      <c r="BY631" s="42" t="str">
        <f t="shared" si="18"/>
        <v>BD11;BD4;LS10;LS11;LS12;LS13;LS14;LS15;LS16;LS17;LS18;LS19;LS1;LS20;LS21;LS22;LS23;LS24;LS25;LS26;LS27;LS28;LS29;LS2;LS3;LS4;LS5;LS6;LS7;LS88;LS8;LS99;LS9;WF10;WF3;</v>
      </c>
      <c r="BZ631" s="43"/>
    </row>
    <row r="632" spans="1:78" ht="15">
      <c r="A632" s="10" t="s">
        <v>37</v>
      </c>
      <c r="B632" s="28">
        <f>VLOOKUP(A632,Organisations!$A$2:$B$7,2,FALSE)</f>
        <v>2</v>
      </c>
      <c r="C632" s="10" t="s">
        <v>4830</v>
      </c>
      <c r="D632" s="10" t="s">
        <v>4831</v>
      </c>
      <c r="E632" s="28" t="str">
        <f t="shared" si="0"/>
        <v xml:space="preserve">Would you like to meet people, enjoy a 2 course lunch (main &amp; pudding) followed by a game of bingo in a warm &amp; friendly </v>
      </c>
      <c r="F632" s="10" t="s">
        <v>4833</v>
      </c>
      <c r="G632" s="10" t="s">
        <v>3684</v>
      </c>
      <c r="H632" s="56" t="s">
        <v>4834</v>
      </c>
      <c r="K632" s="30" t="s">
        <v>4025</v>
      </c>
      <c r="L632" s="10" t="s">
        <v>4026</v>
      </c>
      <c r="M632" s="28" t="str">
        <f t="shared" ref="M632:Q632" si="3793">IFERROR(IF(FIND(M$1,$F632)&gt;1,"Age - Children",""),"")</f>
        <v/>
      </c>
      <c r="N632" s="28" t="str">
        <f t="shared" si="3793"/>
        <v/>
      </c>
      <c r="O632" s="28" t="str">
        <f t="shared" si="3793"/>
        <v/>
      </c>
      <c r="P632" s="28" t="str">
        <f t="shared" si="3793"/>
        <v/>
      </c>
      <c r="Q632" s="28" t="str">
        <f t="shared" si="3793"/>
        <v/>
      </c>
      <c r="R632" s="28" t="str">
        <f t="shared" ref="R632:T632" si="3794">IFERROR(IF(FIND(R$1,$F632)&gt;1,"Age - Elderly",""),"")</f>
        <v/>
      </c>
      <c r="S632" s="28" t="str">
        <f t="shared" si="3794"/>
        <v/>
      </c>
      <c r="T632" s="28" t="str">
        <f t="shared" si="3794"/>
        <v/>
      </c>
      <c r="U632" s="28" t="str">
        <f t="shared" si="3"/>
        <v/>
      </c>
      <c r="V632" s="28" t="str">
        <f t="shared" si="4"/>
        <v/>
      </c>
      <c r="X632" s="28" t="str">
        <f t="shared" si="5"/>
        <v/>
      </c>
      <c r="Y632" s="28" t="str">
        <f t="shared" si="6"/>
        <v/>
      </c>
      <c r="Z632" s="28" t="str">
        <f t="shared" si="7"/>
        <v/>
      </c>
      <c r="AB632" s="28" t="str">
        <f t="shared" si="8"/>
        <v/>
      </c>
      <c r="AD632" s="28" t="str">
        <f t="shared" si="9"/>
        <v/>
      </c>
      <c r="AG632" s="28" t="str">
        <f t="shared" ref="AG632:AL632" si="3795">IFERROR(IF(FIND(AG$1,$F632)&gt;1,AG$1,""),"")</f>
        <v/>
      </c>
      <c r="AH632" s="28" t="str">
        <f t="shared" si="3795"/>
        <v/>
      </c>
      <c r="AI632" s="28" t="str">
        <f t="shared" si="3795"/>
        <v/>
      </c>
      <c r="AJ632" s="28" t="str">
        <f t="shared" si="3795"/>
        <v/>
      </c>
      <c r="AK632" s="28" t="str">
        <f t="shared" si="3795"/>
        <v/>
      </c>
      <c r="AL632" s="28" t="str">
        <f t="shared" si="3795"/>
        <v/>
      </c>
      <c r="AM632" s="28" t="str">
        <f t="shared" si="11"/>
        <v/>
      </c>
      <c r="AN632" s="28" t="str">
        <f t="shared" ref="AN632:AQ632" si="3796">IFERROR(IF(FIND(AN$1,$F632)&gt;1,"Status - LGBT",""),"")</f>
        <v/>
      </c>
      <c r="AO632" s="28" t="str">
        <f t="shared" si="3796"/>
        <v/>
      </c>
      <c r="AP632" s="28" t="str">
        <f t="shared" si="3796"/>
        <v/>
      </c>
      <c r="AQ632" s="28" t="str">
        <f t="shared" si="3796"/>
        <v/>
      </c>
      <c r="AR632" s="28" t="str">
        <f t="shared" ref="AR632:AV632" si="3797">IFERROR(IF(FIND(AR$1,$F632)&gt;1,"BME",""),"")</f>
        <v/>
      </c>
      <c r="AS632" s="28" t="str">
        <f t="shared" si="3797"/>
        <v/>
      </c>
      <c r="AT632" s="28" t="str">
        <f t="shared" si="3797"/>
        <v/>
      </c>
      <c r="AU632" s="28" t="str">
        <f t="shared" si="3797"/>
        <v/>
      </c>
      <c r="AV632" s="28" t="str">
        <f t="shared" si="3797"/>
        <v/>
      </c>
      <c r="AW632" s="28" t="str">
        <f t="shared" ref="AW632:BC632" si="3798">IFERROR(IF(FIND(AW$1,$F632)&gt;1,AW$1,""),"")</f>
        <v/>
      </c>
      <c r="AX632" s="28" t="str">
        <f t="shared" si="3798"/>
        <v/>
      </c>
      <c r="AY632" s="28" t="str">
        <f t="shared" si="3798"/>
        <v/>
      </c>
      <c r="AZ632" s="28" t="str">
        <f t="shared" si="3798"/>
        <v/>
      </c>
      <c r="BA632" s="28" t="str">
        <f t="shared" si="3798"/>
        <v/>
      </c>
      <c r="BB632" s="28" t="str">
        <f t="shared" si="3798"/>
        <v/>
      </c>
      <c r="BC632" s="28" t="str">
        <f t="shared" si="3798"/>
        <v/>
      </c>
      <c r="BD632" s="28" t="str">
        <f t="shared" si="15"/>
        <v/>
      </c>
      <c r="BG632" s="2" t="s">
        <v>4835</v>
      </c>
      <c r="BI632" s="2" t="s">
        <v>3613</v>
      </c>
      <c r="BJ632" s="28" t="str">
        <f t="shared" si="16"/>
        <v>Leeds</v>
      </c>
      <c r="BK632" s="28" t="str">
        <f t="shared" si="17"/>
        <v>West Yorkshire</v>
      </c>
      <c r="BM632" s="2" t="s">
        <v>98</v>
      </c>
      <c r="BU632" s="12"/>
      <c r="BV632" s="50" t="s">
        <v>572</v>
      </c>
      <c r="BW632" s="12"/>
      <c r="BX632" s="12"/>
      <c r="BY632" s="42" t="str">
        <f t="shared" si="18"/>
        <v>LS9</v>
      </c>
      <c r="BZ632" s="42"/>
    </row>
    <row r="633" spans="1:78" ht="15">
      <c r="A633" s="16" t="s">
        <v>37</v>
      </c>
      <c r="B633" s="28">
        <f>VLOOKUP(A633,Organisations!$A$2:$B$7,2,FALSE)</f>
        <v>2</v>
      </c>
      <c r="C633" s="16" t="s">
        <v>4837</v>
      </c>
      <c r="D633" s="16" t="s">
        <v>4838</v>
      </c>
      <c r="E633" s="28" t="str">
        <f t="shared" si="0"/>
        <v>A national charity providing help and support for young people who experience bullying</v>
      </c>
      <c r="F633" s="16" t="s">
        <v>4839</v>
      </c>
      <c r="G633" s="16" t="s">
        <v>68</v>
      </c>
      <c r="H633" s="17"/>
      <c r="K633" s="33"/>
      <c r="L633" s="18"/>
      <c r="M633" s="28" t="str">
        <f t="shared" ref="M633:Q633" si="3799">IFERROR(IF(FIND(M$1,$F633)&gt;1,"Age - Children",""),"")</f>
        <v/>
      </c>
      <c r="N633" s="28" t="str">
        <f t="shared" si="3799"/>
        <v/>
      </c>
      <c r="O633" s="28" t="str">
        <f t="shared" si="3799"/>
        <v/>
      </c>
      <c r="P633" s="28" t="str">
        <f t="shared" si="3799"/>
        <v/>
      </c>
      <c r="Q633" s="28" t="str">
        <f t="shared" si="3799"/>
        <v/>
      </c>
      <c r="R633" s="28" t="str">
        <f t="shared" ref="R633:T633" si="3800">IFERROR(IF(FIND(R$1,$F633)&gt;1,"Age - Elderly",""),"")</f>
        <v/>
      </c>
      <c r="S633" s="28" t="str">
        <f t="shared" si="3800"/>
        <v/>
      </c>
      <c r="T633" s="28" t="str">
        <f t="shared" si="3800"/>
        <v/>
      </c>
      <c r="U633" s="28" t="str">
        <f t="shared" si="3"/>
        <v/>
      </c>
      <c r="V633" s="28" t="str">
        <f t="shared" si="4"/>
        <v/>
      </c>
      <c r="X633" s="28" t="str">
        <f t="shared" si="5"/>
        <v/>
      </c>
      <c r="Y633" s="28" t="str">
        <f t="shared" si="6"/>
        <v/>
      </c>
      <c r="Z633" s="28" t="str">
        <f t="shared" si="7"/>
        <v/>
      </c>
      <c r="AB633" s="28" t="str">
        <f t="shared" si="8"/>
        <v/>
      </c>
      <c r="AD633" s="28" t="str">
        <f t="shared" si="9"/>
        <v/>
      </c>
      <c r="AG633" s="28" t="str">
        <f t="shared" ref="AG633:AL633" si="3801">IFERROR(IF(FIND(AG$1,$F633)&gt;1,AG$1,""),"")</f>
        <v/>
      </c>
      <c r="AH633" s="28" t="str">
        <f t="shared" si="3801"/>
        <v/>
      </c>
      <c r="AI633" s="28" t="str">
        <f t="shared" si="3801"/>
        <v/>
      </c>
      <c r="AJ633" s="28" t="str">
        <f t="shared" si="3801"/>
        <v/>
      </c>
      <c r="AK633" s="28" t="str">
        <f t="shared" si="3801"/>
        <v/>
      </c>
      <c r="AL633" s="28" t="str">
        <f t="shared" si="3801"/>
        <v/>
      </c>
      <c r="AM633" s="28" t="str">
        <f t="shared" si="11"/>
        <v/>
      </c>
      <c r="AN633" s="28" t="str">
        <f t="shared" ref="AN633:AQ633" si="3802">IFERROR(IF(FIND(AN$1,$F633)&gt;1,"Status - LGBT",""),"")</f>
        <v/>
      </c>
      <c r="AO633" s="28" t="str">
        <f t="shared" si="3802"/>
        <v/>
      </c>
      <c r="AP633" s="28" t="str">
        <f t="shared" si="3802"/>
        <v/>
      </c>
      <c r="AQ633" s="28" t="str">
        <f t="shared" si="3802"/>
        <v/>
      </c>
      <c r="AR633" s="28" t="str">
        <f t="shared" ref="AR633:AV633" si="3803">IFERROR(IF(FIND(AR$1,$F633)&gt;1,"BME",""),"")</f>
        <v/>
      </c>
      <c r="AS633" s="28" t="str">
        <f t="shared" si="3803"/>
        <v/>
      </c>
      <c r="AT633" s="28" t="str">
        <f t="shared" si="3803"/>
        <v/>
      </c>
      <c r="AU633" s="28" t="str">
        <f t="shared" si="3803"/>
        <v/>
      </c>
      <c r="AV633" s="28" t="str">
        <f t="shared" si="3803"/>
        <v/>
      </c>
      <c r="AW633" s="28" t="str">
        <f t="shared" ref="AW633:BC633" si="3804">IFERROR(IF(FIND(AW$1,$F633)&gt;1,AW$1,""),"")</f>
        <v/>
      </c>
      <c r="AX633" s="28" t="str">
        <f t="shared" si="3804"/>
        <v/>
      </c>
      <c r="AY633" s="28" t="str">
        <f t="shared" si="3804"/>
        <v/>
      </c>
      <c r="AZ633" s="28" t="str">
        <f t="shared" si="3804"/>
        <v/>
      </c>
      <c r="BA633" s="28" t="str">
        <f t="shared" si="3804"/>
        <v/>
      </c>
      <c r="BB633" s="28" t="str">
        <f t="shared" si="3804"/>
        <v/>
      </c>
      <c r="BC633" s="28" t="str">
        <f t="shared" si="3804"/>
        <v/>
      </c>
      <c r="BD633" s="28" t="str">
        <f t="shared" si="15"/>
        <v/>
      </c>
      <c r="BJ633" s="28" t="str">
        <f t="shared" si="16"/>
        <v/>
      </c>
      <c r="BK633" s="28" t="str">
        <f t="shared" si="17"/>
        <v/>
      </c>
      <c r="BM633" s="2" t="s">
        <v>98</v>
      </c>
      <c r="BU633" s="18"/>
      <c r="BV633" s="18"/>
      <c r="BW633" s="18"/>
      <c r="BX633" s="18"/>
      <c r="BY633" s="42" t="str">
        <f t="shared" si="18"/>
        <v/>
      </c>
      <c r="BZ633" s="43"/>
    </row>
    <row r="634" spans="1:78" ht="15">
      <c r="A634" s="10" t="s">
        <v>37</v>
      </c>
      <c r="B634" s="28">
        <f>VLOOKUP(A634,Organisations!$A$2:$B$7,2,FALSE)</f>
        <v>2</v>
      </c>
      <c r="C634" s="10" t="s">
        <v>4840</v>
      </c>
      <c r="D634" s="10" t="s">
        <v>4841</v>
      </c>
      <c r="E634" s="28" t="str">
        <f t="shared" si="0"/>
        <v/>
      </c>
      <c r="F634" s="10"/>
      <c r="G634" s="10" t="s">
        <v>68</v>
      </c>
      <c r="H634" s="11"/>
      <c r="K634" s="30" t="s">
        <v>4842</v>
      </c>
      <c r="L634" s="12"/>
      <c r="M634" s="28" t="str">
        <f t="shared" ref="M634:Q634" si="3805">IFERROR(IF(FIND(M$1,$F634)&gt;1,"Age - Children",""),"")</f>
        <v/>
      </c>
      <c r="N634" s="28" t="str">
        <f t="shared" si="3805"/>
        <v/>
      </c>
      <c r="O634" s="28" t="str">
        <f t="shared" si="3805"/>
        <v/>
      </c>
      <c r="P634" s="28" t="str">
        <f t="shared" si="3805"/>
        <v/>
      </c>
      <c r="Q634" s="28" t="str">
        <f t="shared" si="3805"/>
        <v/>
      </c>
      <c r="R634" s="28" t="str">
        <f t="shared" ref="R634:T634" si="3806">IFERROR(IF(FIND(R$1,$F634)&gt;1,"Age - Elderly",""),"")</f>
        <v/>
      </c>
      <c r="S634" s="28" t="str">
        <f t="shared" si="3806"/>
        <v/>
      </c>
      <c r="T634" s="28" t="str">
        <f t="shared" si="3806"/>
        <v/>
      </c>
      <c r="U634" s="28" t="str">
        <f t="shared" si="3"/>
        <v/>
      </c>
      <c r="V634" s="28" t="str">
        <f t="shared" si="4"/>
        <v/>
      </c>
      <c r="X634" s="28" t="str">
        <f t="shared" si="5"/>
        <v/>
      </c>
      <c r="Y634" s="28" t="str">
        <f t="shared" si="6"/>
        <v/>
      </c>
      <c r="Z634" s="28" t="str">
        <f t="shared" si="7"/>
        <v/>
      </c>
      <c r="AB634" s="28" t="str">
        <f t="shared" si="8"/>
        <v/>
      </c>
      <c r="AD634" s="28" t="str">
        <f t="shared" si="9"/>
        <v/>
      </c>
      <c r="AG634" s="28" t="str">
        <f t="shared" ref="AG634:AL634" si="3807">IFERROR(IF(FIND(AG$1,$F634)&gt;1,AG$1,""),"")</f>
        <v/>
      </c>
      <c r="AH634" s="28" t="str">
        <f t="shared" si="3807"/>
        <v/>
      </c>
      <c r="AI634" s="28" t="str">
        <f t="shared" si="3807"/>
        <v/>
      </c>
      <c r="AJ634" s="28" t="str">
        <f t="shared" si="3807"/>
        <v/>
      </c>
      <c r="AK634" s="28" t="str">
        <f t="shared" si="3807"/>
        <v/>
      </c>
      <c r="AL634" s="28" t="str">
        <f t="shared" si="3807"/>
        <v/>
      </c>
      <c r="AM634" s="28" t="str">
        <f t="shared" si="11"/>
        <v/>
      </c>
      <c r="AN634" s="28" t="str">
        <f t="shared" ref="AN634:AQ634" si="3808">IFERROR(IF(FIND(AN$1,$F634)&gt;1,"Status - LGBT",""),"")</f>
        <v/>
      </c>
      <c r="AO634" s="28" t="str">
        <f t="shared" si="3808"/>
        <v/>
      </c>
      <c r="AP634" s="28" t="str">
        <f t="shared" si="3808"/>
        <v/>
      </c>
      <c r="AQ634" s="28" t="str">
        <f t="shared" si="3808"/>
        <v/>
      </c>
      <c r="AR634" s="28" t="str">
        <f t="shared" ref="AR634:AV634" si="3809">IFERROR(IF(FIND(AR$1,$F634)&gt;1,"BME",""),"")</f>
        <v/>
      </c>
      <c r="AS634" s="28" t="str">
        <f t="shared" si="3809"/>
        <v/>
      </c>
      <c r="AT634" s="28" t="str">
        <f t="shared" si="3809"/>
        <v/>
      </c>
      <c r="AU634" s="28" t="str">
        <f t="shared" si="3809"/>
        <v/>
      </c>
      <c r="AV634" s="28" t="str">
        <f t="shared" si="3809"/>
        <v/>
      </c>
      <c r="AW634" s="28" t="str">
        <f t="shared" ref="AW634:BC634" si="3810">IFERROR(IF(FIND(AW$1,$F634)&gt;1,AW$1,""),"")</f>
        <v/>
      </c>
      <c r="AX634" s="28" t="str">
        <f t="shared" si="3810"/>
        <v/>
      </c>
      <c r="AY634" s="28" t="str">
        <f t="shared" si="3810"/>
        <v/>
      </c>
      <c r="AZ634" s="28" t="str">
        <f t="shared" si="3810"/>
        <v/>
      </c>
      <c r="BA634" s="28" t="str">
        <f t="shared" si="3810"/>
        <v/>
      </c>
      <c r="BB634" s="28" t="str">
        <f t="shared" si="3810"/>
        <v/>
      </c>
      <c r="BC634" s="28" t="str">
        <f t="shared" si="3810"/>
        <v/>
      </c>
      <c r="BD634" s="28" t="str">
        <f t="shared" si="15"/>
        <v/>
      </c>
      <c r="BG634" s="2" t="s">
        <v>4843</v>
      </c>
      <c r="BI634" s="2" t="s">
        <v>4373</v>
      </c>
      <c r="BJ634" s="28" t="str">
        <f t="shared" si="16"/>
        <v>Leeds</v>
      </c>
      <c r="BK634" s="28" t="str">
        <f t="shared" si="17"/>
        <v>West Yorkshire</v>
      </c>
      <c r="BM634" s="2" t="s">
        <v>98</v>
      </c>
      <c r="BU634" s="50" t="s">
        <v>566</v>
      </c>
      <c r="BV634" s="12"/>
      <c r="BW634" s="12"/>
      <c r="BX634" s="12"/>
      <c r="BY634" s="42" t="str">
        <f t="shared" si="18"/>
        <v>LS4;</v>
      </c>
      <c r="BZ634" s="42"/>
    </row>
    <row r="635" spans="1:78" ht="15">
      <c r="A635" s="16" t="s">
        <v>37</v>
      </c>
      <c r="B635" s="28">
        <f>VLOOKUP(A635,Organisations!$A$2:$B$7,2,FALSE)</f>
        <v>2</v>
      </c>
      <c r="C635" s="16" t="s">
        <v>4845</v>
      </c>
      <c r="D635" s="16" t="s">
        <v>4846</v>
      </c>
      <c r="E635" s="28" t="str">
        <f t="shared" si="0"/>
        <v>Gentle exercise, opportunity to grow fresh produce and relaxation in the LS4 area.</v>
      </c>
      <c r="F635" s="16" t="s">
        <v>4847</v>
      </c>
      <c r="G635" s="16" t="s">
        <v>68</v>
      </c>
      <c r="H635" s="17"/>
      <c r="K635" s="26" t="s">
        <v>4007</v>
      </c>
      <c r="L635" s="16" t="s">
        <v>4848</v>
      </c>
      <c r="M635" s="28" t="str">
        <f t="shared" ref="M635:Q635" si="3811">IFERROR(IF(FIND(M$1,$F635)&gt;1,"Age - Children",""),"")</f>
        <v/>
      </c>
      <c r="N635" s="28" t="str">
        <f t="shared" si="3811"/>
        <v/>
      </c>
      <c r="O635" s="28" t="str">
        <f t="shared" si="3811"/>
        <v/>
      </c>
      <c r="P635" s="28" t="str">
        <f t="shared" si="3811"/>
        <v/>
      </c>
      <c r="Q635" s="28" t="str">
        <f t="shared" si="3811"/>
        <v/>
      </c>
      <c r="R635" s="28" t="str">
        <f t="shared" ref="R635:T635" si="3812">IFERROR(IF(FIND(R$1,$F635)&gt;1,"Age - Elderly",""),"")</f>
        <v/>
      </c>
      <c r="S635" s="28" t="str">
        <f t="shared" si="3812"/>
        <v/>
      </c>
      <c r="T635" s="28" t="str">
        <f t="shared" si="3812"/>
        <v/>
      </c>
      <c r="U635" s="28" t="str">
        <f t="shared" si="3"/>
        <v/>
      </c>
      <c r="V635" s="28" t="str">
        <f t="shared" si="4"/>
        <v/>
      </c>
      <c r="X635" s="28" t="str">
        <f t="shared" si="5"/>
        <v/>
      </c>
      <c r="Y635" s="28" t="str">
        <f t="shared" si="6"/>
        <v/>
      </c>
      <c r="Z635" s="28" t="str">
        <f t="shared" si="7"/>
        <v/>
      </c>
      <c r="AB635" s="28" t="str">
        <f t="shared" si="8"/>
        <v/>
      </c>
      <c r="AD635" s="28" t="str">
        <f t="shared" si="9"/>
        <v/>
      </c>
      <c r="AG635" s="28" t="str">
        <f t="shared" ref="AG635:AL635" si="3813">IFERROR(IF(FIND(AG$1,$F635)&gt;1,AG$1,""),"")</f>
        <v/>
      </c>
      <c r="AH635" s="28" t="str">
        <f t="shared" si="3813"/>
        <v/>
      </c>
      <c r="AI635" s="28" t="str">
        <f t="shared" si="3813"/>
        <v/>
      </c>
      <c r="AJ635" s="28" t="str">
        <f t="shared" si="3813"/>
        <v/>
      </c>
      <c r="AK635" s="28" t="str">
        <f t="shared" si="3813"/>
        <v/>
      </c>
      <c r="AL635" s="28" t="str">
        <f t="shared" si="3813"/>
        <v/>
      </c>
      <c r="AM635" s="28" t="str">
        <f t="shared" si="11"/>
        <v/>
      </c>
      <c r="AN635" s="28" t="str">
        <f t="shared" ref="AN635:AQ635" si="3814">IFERROR(IF(FIND(AN$1,$F635)&gt;1,"Status - LGBT",""),"")</f>
        <v/>
      </c>
      <c r="AO635" s="28" t="str">
        <f t="shared" si="3814"/>
        <v/>
      </c>
      <c r="AP635" s="28" t="str">
        <f t="shared" si="3814"/>
        <v/>
      </c>
      <c r="AQ635" s="28" t="str">
        <f t="shared" si="3814"/>
        <v/>
      </c>
      <c r="AR635" s="28" t="str">
        <f t="shared" ref="AR635:AV635" si="3815">IFERROR(IF(FIND(AR$1,$F635)&gt;1,"BME",""),"")</f>
        <v/>
      </c>
      <c r="AS635" s="28" t="str">
        <f t="shared" si="3815"/>
        <v/>
      </c>
      <c r="AT635" s="28" t="str">
        <f t="shared" si="3815"/>
        <v/>
      </c>
      <c r="AU635" s="28" t="str">
        <f t="shared" si="3815"/>
        <v/>
      </c>
      <c r="AV635" s="28" t="str">
        <f t="shared" si="3815"/>
        <v/>
      </c>
      <c r="AW635" s="28" t="str">
        <f t="shared" ref="AW635:BC635" si="3816">IFERROR(IF(FIND(AW$1,$F635)&gt;1,AW$1,""),"")</f>
        <v/>
      </c>
      <c r="AX635" s="28" t="str">
        <f t="shared" si="3816"/>
        <v/>
      </c>
      <c r="AY635" s="28" t="str">
        <f t="shared" si="3816"/>
        <v/>
      </c>
      <c r="AZ635" s="28" t="str">
        <f t="shared" si="3816"/>
        <v/>
      </c>
      <c r="BA635" s="28" t="str">
        <f t="shared" si="3816"/>
        <v/>
      </c>
      <c r="BB635" s="28" t="str">
        <f t="shared" si="3816"/>
        <v/>
      </c>
      <c r="BC635" s="28" t="str">
        <f t="shared" si="3816"/>
        <v/>
      </c>
      <c r="BD635" s="28" t="str">
        <f t="shared" si="15"/>
        <v/>
      </c>
      <c r="BG635" s="2" t="s">
        <v>4849</v>
      </c>
      <c r="BI635" s="2" t="s">
        <v>4379</v>
      </c>
      <c r="BJ635" s="28" t="str">
        <f t="shared" si="16"/>
        <v>Leeds</v>
      </c>
      <c r="BK635" s="28" t="str">
        <f t="shared" si="17"/>
        <v>West Yorkshire</v>
      </c>
      <c r="BM635" s="2" t="s">
        <v>98</v>
      </c>
      <c r="BU635" s="47" t="s">
        <v>566</v>
      </c>
      <c r="BV635" s="18"/>
      <c r="BW635" s="18"/>
      <c r="BX635" s="18"/>
      <c r="BY635" s="42" t="str">
        <f t="shared" si="18"/>
        <v>LS4;</v>
      </c>
      <c r="BZ635" s="43"/>
    </row>
    <row r="636" spans="1:78" ht="15">
      <c r="A636" s="10" t="s">
        <v>37</v>
      </c>
      <c r="B636" s="28">
        <f>VLOOKUP(A636,Organisations!$A$2:$B$7,2,FALSE)</f>
        <v>2</v>
      </c>
      <c r="C636" s="10" t="s">
        <v>4853</v>
      </c>
      <c r="D636" s="10" t="s">
        <v>4854</v>
      </c>
      <c r="E636" s="28" t="str">
        <f t="shared" si="0"/>
        <v/>
      </c>
      <c r="F636" s="27"/>
      <c r="G636" s="10" t="s">
        <v>68</v>
      </c>
      <c r="H636" s="11"/>
      <c r="K636" s="30" t="s">
        <v>4007</v>
      </c>
      <c r="L636" s="10" t="s">
        <v>3931</v>
      </c>
      <c r="M636" s="28" t="str">
        <f t="shared" ref="M636:Q636" si="3817">IFERROR(IF(FIND(M$1,$F636)&gt;1,"Age - Children",""),"")</f>
        <v/>
      </c>
      <c r="N636" s="28" t="str">
        <f t="shared" si="3817"/>
        <v/>
      </c>
      <c r="O636" s="28" t="str">
        <f t="shared" si="3817"/>
        <v/>
      </c>
      <c r="P636" s="28" t="str">
        <f t="shared" si="3817"/>
        <v/>
      </c>
      <c r="Q636" s="28" t="str">
        <f t="shared" si="3817"/>
        <v/>
      </c>
      <c r="R636" s="28" t="str">
        <f t="shared" ref="R636:T636" si="3818">IFERROR(IF(FIND(R$1,$F636)&gt;1,"Age - Elderly",""),"")</f>
        <v/>
      </c>
      <c r="S636" s="28" t="str">
        <f t="shared" si="3818"/>
        <v/>
      </c>
      <c r="T636" s="28" t="str">
        <f t="shared" si="3818"/>
        <v/>
      </c>
      <c r="U636" s="28" t="str">
        <f t="shared" si="3"/>
        <v/>
      </c>
      <c r="V636" s="28" t="str">
        <f t="shared" si="4"/>
        <v/>
      </c>
      <c r="X636" s="28" t="str">
        <f t="shared" si="5"/>
        <v/>
      </c>
      <c r="Y636" s="28" t="str">
        <f t="shared" si="6"/>
        <v/>
      </c>
      <c r="Z636" s="28" t="str">
        <f t="shared" si="7"/>
        <v/>
      </c>
      <c r="AB636" s="28" t="str">
        <f t="shared" si="8"/>
        <v/>
      </c>
      <c r="AD636" s="28" t="str">
        <f t="shared" si="9"/>
        <v/>
      </c>
      <c r="AG636" s="28" t="str">
        <f t="shared" ref="AG636:AL636" si="3819">IFERROR(IF(FIND(AG$1,$F636)&gt;1,AG$1,""),"")</f>
        <v/>
      </c>
      <c r="AH636" s="28" t="str">
        <f t="shared" si="3819"/>
        <v/>
      </c>
      <c r="AI636" s="28" t="str">
        <f t="shared" si="3819"/>
        <v/>
      </c>
      <c r="AJ636" s="28" t="str">
        <f t="shared" si="3819"/>
        <v/>
      </c>
      <c r="AK636" s="28" t="str">
        <f t="shared" si="3819"/>
        <v/>
      </c>
      <c r="AL636" s="28" t="str">
        <f t="shared" si="3819"/>
        <v/>
      </c>
      <c r="AM636" s="28" t="str">
        <f t="shared" si="11"/>
        <v/>
      </c>
      <c r="AN636" s="28" t="str">
        <f t="shared" ref="AN636:AQ636" si="3820">IFERROR(IF(FIND(AN$1,$F636)&gt;1,"Status - LGBT",""),"")</f>
        <v/>
      </c>
      <c r="AO636" s="28" t="str">
        <f t="shared" si="3820"/>
        <v/>
      </c>
      <c r="AP636" s="28" t="str">
        <f t="shared" si="3820"/>
        <v/>
      </c>
      <c r="AQ636" s="28" t="str">
        <f t="shared" si="3820"/>
        <v/>
      </c>
      <c r="AR636" s="28" t="str">
        <f t="shared" ref="AR636:AV636" si="3821">IFERROR(IF(FIND(AR$1,$F636)&gt;1,"BME",""),"")</f>
        <v/>
      </c>
      <c r="AS636" s="28" t="str">
        <f t="shared" si="3821"/>
        <v/>
      </c>
      <c r="AT636" s="28" t="str">
        <f t="shared" si="3821"/>
        <v/>
      </c>
      <c r="AU636" s="28" t="str">
        <f t="shared" si="3821"/>
        <v/>
      </c>
      <c r="AV636" s="28" t="str">
        <f t="shared" si="3821"/>
        <v/>
      </c>
      <c r="AW636" s="28" t="str">
        <f t="shared" ref="AW636:BC636" si="3822">IFERROR(IF(FIND(AW$1,$F636)&gt;1,AW$1,""),"")</f>
        <v/>
      </c>
      <c r="AX636" s="28" t="str">
        <f t="shared" si="3822"/>
        <v/>
      </c>
      <c r="AY636" s="28" t="str">
        <f t="shared" si="3822"/>
        <v/>
      </c>
      <c r="AZ636" s="28" t="str">
        <f t="shared" si="3822"/>
        <v/>
      </c>
      <c r="BA636" s="28" t="str">
        <f t="shared" si="3822"/>
        <v/>
      </c>
      <c r="BB636" s="28" t="str">
        <f t="shared" si="3822"/>
        <v/>
      </c>
      <c r="BC636" s="28" t="str">
        <f t="shared" si="3822"/>
        <v/>
      </c>
      <c r="BD636" s="28" t="str">
        <f t="shared" si="15"/>
        <v/>
      </c>
      <c r="BG636" s="2" t="s">
        <v>4855</v>
      </c>
      <c r="BI636" s="2" t="s">
        <v>4384</v>
      </c>
      <c r="BJ636" s="28" t="str">
        <f t="shared" si="16"/>
        <v>Leeds</v>
      </c>
      <c r="BK636" s="28" t="str">
        <f t="shared" si="17"/>
        <v>West Yorkshire</v>
      </c>
      <c r="BM636" s="2" t="s">
        <v>98</v>
      </c>
      <c r="BU636" s="12"/>
      <c r="BV636" s="50" t="s">
        <v>566</v>
      </c>
      <c r="BW636" s="12"/>
      <c r="BX636" s="12"/>
      <c r="BY636" s="42" t="str">
        <f t="shared" si="18"/>
        <v>LS4</v>
      </c>
      <c r="BZ636" s="42"/>
    </row>
    <row r="637" spans="1:78" ht="15">
      <c r="A637" s="16" t="s">
        <v>37</v>
      </c>
      <c r="B637" s="28">
        <f>VLOOKUP(A637,Organisations!$A$2:$B$7,2,FALSE)</f>
        <v>2</v>
      </c>
      <c r="C637" s="16" t="s">
        <v>4857</v>
      </c>
      <c r="D637" s="16" t="s">
        <v>4858</v>
      </c>
      <c r="E637" s="28" t="str">
        <f t="shared" si="0"/>
        <v xml:space="preserve">We aim to provide you with an efficient and friendly service.The practice now offers extended hours Monday to Thursday. </v>
      </c>
      <c r="F637" s="16" t="s">
        <v>4860</v>
      </c>
      <c r="G637" s="16" t="s">
        <v>68</v>
      </c>
      <c r="H637" s="54"/>
      <c r="K637" s="26" t="s">
        <v>4861</v>
      </c>
      <c r="L637" s="18"/>
      <c r="M637" s="28" t="str">
        <f t="shared" ref="M637:Q637" si="3823">IFERROR(IF(FIND(M$1,$F637)&gt;1,"Age - Children",""),"")</f>
        <v/>
      </c>
      <c r="N637" s="28" t="str">
        <f t="shared" si="3823"/>
        <v/>
      </c>
      <c r="O637" s="28" t="str">
        <f t="shared" si="3823"/>
        <v/>
      </c>
      <c r="P637" s="28" t="str">
        <f t="shared" si="3823"/>
        <v/>
      </c>
      <c r="Q637" s="28" t="str">
        <f t="shared" si="3823"/>
        <v/>
      </c>
      <c r="R637" s="28" t="str">
        <f t="shared" ref="R637:T637" si="3824">IFERROR(IF(FIND(R$1,$F637)&gt;1,"Age - Elderly",""),"")</f>
        <v/>
      </c>
      <c r="S637" s="28" t="str">
        <f t="shared" si="3824"/>
        <v/>
      </c>
      <c r="T637" s="28" t="str">
        <f t="shared" si="3824"/>
        <v/>
      </c>
      <c r="U637" s="28" t="str">
        <f t="shared" si="3"/>
        <v/>
      </c>
      <c r="V637" s="28" t="str">
        <f t="shared" si="4"/>
        <v/>
      </c>
      <c r="X637" s="28" t="str">
        <f t="shared" si="5"/>
        <v/>
      </c>
      <c r="Y637" s="28" t="str">
        <f t="shared" si="6"/>
        <v/>
      </c>
      <c r="Z637" s="28" t="str">
        <f t="shared" si="7"/>
        <v/>
      </c>
      <c r="AB637" s="28" t="str">
        <f t="shared" si="8"/>
        <v/>
      </c>
      <c r="AD637" s="28" t="str">
        <f t="shared" si="9"/>
        <v/>
      </c>
      <c r="AG637" s="28" t="str">
        <f t="shared" ref="AG637:AL637" si="3825">IFERROR(IF(FIND(AG$1,$F637)&gt;1,AG$1,""),"")</f>
        <v/>
      </c>
      <c r="AH637" s="28" t="str">
        <f t="shared" si="3825"/>
        <v/>
      </c>
      <c r="AI637" s="28" t="str">
        <f t="shared" si="3825"/>
        <v/>
      </c>
      <c r="AJ637" s="28" t="str">
        <f t="shared" si="3825"/>
        <v/>
      </c>
      <c r="AK637" s="28" t="str">
        <f t="shared" si="3825"/>
        <v/>
      </c>
      <c r="AL637" s="28" t="str">
        <f t="shared" si="3825"/>
        <v/>
      </c>
      <c r="AM637" s="28" t="str">
        <f t="shared" si="11"/>
        <v/>
      </c>
      <c r="AN637" s="28" t="str">
        <f t="shared" ref="AN637:AQ637" si="3826">IFERROR(IF(FIND(AN$1,$F637)&gt;1,"Status - LGBT",""),"")</f>
        <v/>
      </c>
      <c r="AO637" s="28" t="str">
        <f t="shared" si="3826"/>
        <v/>
      </c>
      <c r="AP637" s="28" t="str">
        <f t="shared" si="3826"/>
        <v/>
      </c>
      <c r="AQ637" s="28" t="str">
        <f t="shared" si="3826"/>
        <v/>
      </c>
      <c r="AR637" s="28" t="str">
        <f t="shared" ref="AR637:AV637" si="3827">IFERROR(IF(FIND(AR$1,$F637)&gt;1,"BME",""),"")</f>
        <v/>
      </c>
      <c r="AS637" s="28" t="str">
        <f t="shared" si="3827"/>
        <v/>
      </c>
      <c r="AT637" s="28" t="str">
        <f t="shared" si="3827"/>
        <v/>
      </c>
      <c r="AU637" s="28" t="str">
        <f t="shared" si="3827"/>
        <v/>
      </c>
      <c r="AV637" s="28" t="str">
        <f t="shared" si="3827"/>
        <v/>
      </c>
      <c r="AW637" s="28" t="str">
        <f t="shared" ref="AW637:BC637" si="3828">IFERROR(IF(FIND(AW$1,$F637)&gt;1,AW$1,""),"")</f>
        <v/>
      </c>
      <c r="AX637" s="28" t="str">
        <f t="shared" si="3828"/>
        <v/>
      </c>
      <c r="AY637" s="28" t="str">
        <f t="shared" si="3828"/>
        <v/>
      </c>
      <c r="AZ637" s="28" t="str">
        <f t="shared" si="3828"/>
        <v>Asthma</v>
      </c>
      <c r="BA637" s="28" t="str">
        <f t="shared" si="3828"/>
        <v/>
      </c>
      <c r="BB637" s="28" t="str">
        <f t="shared" si="3828"/>
        <v/>
      </c>
      <c r="BC637" s="28" t="str">
        <f t="shared" si="3828"/>
        <v/>
      </c>
      <c r="BD637" s="28" t="str">
        <f t="shared" si="15"/>
        <v>Asthma;</v>
      </c>
      <c r="BG637" s="2" t="s">
        <v>4862</v>
      </c>
      <c r="BI637" s="2" t="s">
        <v>4392</v>
      </c>
      <c r="BJ637" s="28" t="str">
        <f t="shared" si="16"/>
        <v>Leeds</v>
      </c>
      <c r="BK637" s="28" t="str">
        <f t="shared" si="17"/>
        <v>West Yorkshire</v>
      </c>
      <c r="BM637" s="2" t="s">
        <v>98</v>
      </c>
      <c r="BN637" s="2" t="s">
        <v>2863</v>
      </c>
      <c r="BQ637" s="2" t="s">
        <v>2863</v>
      </c>
      <c r="BU637" s="47" t="s">
        <v>566</v>
      </c>
      <c r="BV637" s="18"/>
      <c r="BW637" s="18"/>
      <c r="BX637" s="18"/>
      <c r="BY637" s="42" t="str">
        <f t="shared" si="18"/>
        <v>Asthma;;LS4;</v>
      </c>
      <c r="BZ637" s="43"/>
    </row>
    <row r="638" spans="1:78" ht="15">
      <c r="A638" s="10" t="s">
        <v>37</v>
      </c>
      <c r="B638" s="28">
        <f>VLOOKUP(A638,Organisations!$A$2:$B$7,2,FALSE)</f>
        <v>2</v>
      </c>
      <c r="C638" s="23" t="s">
        <v>1005</v>
      </c>
      <c r="D638" s="23" t="s">
        <v>1006</v>
      </c>
      <c r="E638" s="28" t="str">
        <f t="shared" si="0"/>
        <v>Neighbourhood Network offering a variety of services and activities for older people in Burmantofts.
 Burmantofts Senior</v>
      </c>
      <c r="F638" s="10" t="s">
        <v>19396</v>
      </c>
      <c r="G638" s="10" t="s">
        <v>68</v>
      </c>
      <c r="H638" s="11"/>
      <c r="K638" s="30" t="s">
        <v>1022</v>
      </c>
      <c r="L638" s="10" t="s">
        <v>4026</v>
      </c>
      <c r="M638" s="28" t="str">
        <f t="shared" ref="M638:Q638" si="3829">IFERROR(IF(FIND(M$1,$F638)&gt;1,"Age - Children",""),"")</f>
        <v/>
      </c>
      <c r="N638" s="28" t="str">
        <f t="shared" si="3829"/>
        <v/>
      </c>
      <c r="O638" s="28" t="str">
        <f t="shared" si="3829"/>
        <v/>
      </c>
      <c r="P638" s="28" t="str">
        <f t="shared" si="3829"/>
        <v/>
      </c>
      <c r="Q638" s="28" t="str">
        <f t="shared" si="3829"/>
        <v/>
      </c>
      <c r="R638" s="28" t="str">
        <f t="shared" ref="R638:T638" si="3830">IFERROR(IF(FIND(R$1,$F638)&gt;1,"Age - Elderly",""),"")</f>
        <v/>
      </c>
      <c r="S638" s="28" t="str">
        <f t="shared" si="3830"/>
        <v/>
      </c>
      <c r="T638" s="28" t="str">
        <f t="shared" si="3830"/>
        <v>Age - Elderly</v>
      </c>
      <c r="U638" s="28" t="str">
        <f t="shared" si="3"/>
        <v/>
      </c>
      <c r="V638" s="28" t="str">
        <f t="shared" si="4"/>
        <v/>
      </c>
      <c r="X638" s="28" t="str">
        <f t="shared" si="5"/>
        <v/>
      </c>
      <c r="Y638" s="28" t="str">
        <f t="shared" si="6"/>
        <v/>
      </c>
      <c r="Z638" s="28" t="str">
        <f t="shared" si="7"/>
        <v>Gender - Male</v>
      </c>
      <c r="AB638" s="28" t="str">
        <f t="shared" si="8"/>
        <v>Gender - Male</v>
      </c>
      <c r="AD638" s="28" t="str">
        <f t="shared" si="9"/>
        <v>Gender - Male;Gender - Male;</v>
      </c>
      <c r="AG638" s="28" t="str">
        <f t="shared" ref="AG638:AL638" si="3831">IFERROR(IF(FIND(AG$1,$F638)&gt;1,AG$1,""),"")</f>
        <v/>
      </c>
      <c r="AH638" s="28" t="str">
        <f t="shared" si="3831"/>
        <v/>
      </c>
      <c r="AI638" s="28" t="str">
        <f t="shared" si="3831"/>
        <v/>
      </c>
      <c r="AJ638" s="28" t="str">
        <f t="shared" si="3831"/>
        <v/>
      </c>
      <c r="AK638" s="28" t="str">
        <f t="shared" si="3831"/>
        <v/>
      </c>
      <c r="AL638" s="28" t="str">
        <f t="shared" si="3831"/>
        <v/>
      </c>
      <c r="AM638" s="28" t="str">
        <f t="shared" si="11"/>
        <v/>
      </c>
      <c r="AN638" s="28" t="str">
        <f t="shared" ref="AN638:AQ638" si="3832">IFERROR(IF(FIND(AN$1,$F638)&gt;1,"Status - LGBT",""),"")</f>
        <v/>
      </c>
      <c r="AO638" s="28" t="str">
        <f t="shared" si="3832"/>
        <v/>
      </c>
      <c r="AP638" s="28" t="str">
        <f t="shared" si="3832"/>
        <v/>
      </c>
      <c r="AQ638" s="28" t="str">
        <f t="shared" si="3832"/>
        <v/>
      </c>
      <c r="AR638" s="28" t="str">
        <f t="shared" ref="AR638:AV638" si="3833">IFERROR(IF(FIND(AR$1,$F638)&gt;1,"BME",""),"")</f>
        <v/>
      </c>
      <c r="AS638" s="28" t="str">
        <f t="shared" si="3833"/>
        <v/>
      </c>
      <c r="AT638" s="28" t="str">
        <f t="shared" si="3833"/>
        <v/>
      </c>
      <c r="AU638" s="28" t="str">
        <f t="shared" si="3833"/>
        <v/>
      </c>
      <c r="AV638" s="28" t="str">
        <f t="shared" si="3833"/>
        <v/>
      </c>
      <c r="AW638" s="28" t="str">
        <f t="shared" ref="AW638:BC638" si="3834">IFERROR(IF(FIND(AW$1,$F638)&gt;1,AW$1,""),"")</f>
        <v/>
      </c>
      <c r="AX638" s="28" t="str">
        <f t="shared" si="3834"/>
        <v/>
      </c>
      <c r="AY638" s="28" t="str">
        <f t="shared" si="3834"/>
        <v/>
      </c>
      <c r="AZ638" s="28" t="str">
        <f t="shared" si="3834"/>
        <v/>
      </c>
      <c r="BA638" s="28" t="str">
        <f t="shared" si="3834"/>
        <v/>
      </c>
      <c r="BB638" s="28" t="str">
        <f t="shared" si="3834"/>
        <v/>
      </c>
      <c r="BC638" s="28" t="str">
        <f t="shared" si="3834"/>
        <v/>
      </c>
      <c r="BD638" s="28" t="str">
        <f t="shared" si="15"/>
        <v/>
      </c>
      <c r="BG638" s="2" t="s">
        <v>4865</v>
      </c>
      <c r="BI638" s="2" t="s">
        <v>3613</v>
      </c>
      <c r="BJ638" s="28" t="str">
        <f t="shared" si="16"/>
        <v>Leeds</v>
      </c>
      <c r="BK638" s="28" t="str">
        <f t="shared" si="17"/>
        <v>West Yorkshire</v>
      </c>
      <c r="BM638" s="2" t="s">
        <v>98</v>
      </c>
      <c r="BU638" s="12"/>
      <c r="BV638" s="50" t="s">
        <v>572</v>
      </c>
      <c r="BW638" s="12"/>
      <c r="BX638" s="12"/>
      <c r="BY638" s="42" t="str">
        <f t="shared" si="18"/>
        <v>Gender - Male;Gender - Male;;LS9</v>
      </c>
      <c r="BZ638" s="42"/>
    </row>
    <row r="639" spans="1:78" ht="15">
      <c r="A639" s="16" t="s">
        <v>37</v>
      </c>
      <c r="B639" s="28">
        <f>VLOOKUP(A639,Organisations!$A$2:$B$7,2,FALSE)</f>
        <v>2</v>
      </c>
      <c r="C639" s="16" t="s">
        <v>4868</v>
      </c>
      <c r="D639" s="16" t="s">
        <v>4869</v>
      </c>
      <c r="E639" s="28" t="str">
        <f t="shared" si="0"/>
        <v>Burton Croft Surgery is situated in state of the art premises which have been purpose built in the heart of Headingley t</v>
      </c>
      <c r="F639" s="16" t="s">
        <v>4871</v>
      </c>
      <c r="G639" s="16" t="s">
        <v>68</v>
      </c>
      <c r="H639" s="17"/>
      <c r="K639" s="26" t="s">
        <v>4872</v>
      </c>
      <c r="L639" s="18"/>
      <c r="M639" s="28" t="str">
        <f t="shared" ref="M639:Q639" si="3835">IFERROR(IF(FIND(M$1,$F639)&gt;1,"Age - Children",""),"")</f>
        <v/>
      </c>
      <c r="N639" s="28" t="str">
        <f t="shared" si="3835"/>
        <v/>
      </c>
      <c r="O639" s="28" t="str">
        <f t="shared" si="3835"/>
        <v/>
      </c>
      <c r="P639" s="28" t="str">
        <f t="shared" si="3835"/>
        <v/>
      </c>
      <c r="Q639" s="28" t="str">
        <f t="shared" si="3835"/>
        <v/>
      </c>
      <c r="R639" s="28" t="str">
        <f t="shared" ref="R639:T639" si="3836">IFERROR(IF(FIND(R$1,$F639)&gt;1,"Age - Elderly",""),"")</f>
        <v/>
      </c>
      <c r="S639" s="28" t="str">
        <f t="shared" si="3836"/>
        <v/>
      </c>
      <c r="T639" s="28" t="str">
        <f t="shared" si="3836"/>
        <v/>
      </c>
      <c r="U639" s="28" t="str">
        <f t="shared" si="3"/>
        <v/>
      </c>
      <c r="V639" s="28" t="str">
        <f t="shared" si="4"/>
        <v/>
      </c>
      <c r="X639" s="28" t="str">
        <f t="shared" si="5"/>
        <v/>
      </c>
      <c r="Y639" s="28" t="str">
        <f t="shared" si="6"/>
        <v/>
      </c>
      <c r="Z639" s="28" t="str">
        <f t="shared" si="7"/>
        <v/>
      </c>
      <c r="AB639" s="28" t="str">
        <f t="shared" si="8"/>
        <v/>
      </c>
      <c r="AD639" s="28" t="str">
        <f t="shared" si="9"/>
        <v/>
      </c>
      <c r="AG639" s="28" t="str">
        <f t="shared" ref="AG639:AL639" si="3837">IFERROR(IF(FIND(AG$1,$F639)&gt;1,AG$1,""),"")</f>
        <v>French</v>
      </c>
      <c r="AH639" s="28" t="str">
        <f t="shared" si="3837"/>
        <v/>
      </c>
      <c r="AI639" s="28" t="str">
        <f t="shared" si="3837"/>
        <v/>
      </c>
      <c r="AJ639" s="28" t="str">
        <f t="shared" si="3837"/>
        <v/>
      </c>
      <c r="AK639" s="28" t="str">
        <f t="shared" si="3837"/>
        <v/>
      </c>
      <c r="AL639" s="28" t="str">
        <f t="shared" si="3837"/>
        <v/>
      </c>
      <c r="AM639" s="28" t="str">
        <f t="shared" si="11"/>
        <v>French;</v>
      </c>
      <c r="AN639" s="28" t="str">
        <f t="shared" ref="AN639:AQ639" si="3838">IFERROR(IF(FIND(AN$1,$F639)&gt;1,"Status - LGBT",""),"")</f>
        <v/>
      </c>
      <c r="AO639" s="28" t="str">
        <f t="shared" si="3838"/>
        <v/>
      </c>
      <c r="AP639" s="28" t="str">
        <f t="shared" si="3838"/>
        <v/>
      </c>
      <c r="AQ639" s="28" t="str">
        <f t="shared" si="3838"/>
        <v/>
      </c>
      <c r="AR639" s="28" t="str">
        <f t="shared" ref="AR639:AV639" si="3839">IFERROR(IF(FIND(AR$1,$F639)&gt;1,"BME",""),"")</f>
        <v/>
      </c>
      <c r="AS639" s="28" t="str">
        <f t="shared" si="3839"/>
        <v/>
      </c>
      <c r="AT639" s="28" t="str">
        <f t="shared" si="3839"/>
        <v/>
      </c>
      <c r="AU639" s="28" t="str">
        <f t="shared" si="3839"/>
        <v/>
      </c>
      <c r="AV639" s="28" t="str">
        <f t="shared" si="3839"/>
        <v/>
      </c>
      <c r="AW639" s="28" t="str">
        <f t="shared" ref="AW639:BC639" si="3840">IFERROR(IF(FIND(AW$1,$F639)&gt;1,AW$1,""),"")</f>
        <v/>
      </c>
      <c r="AX639" s="28" t="str">
        <f t="shared" si="3840"/>
        <v/>
      </c>
      <c r="AY639" s="28" t="str">
        <f t="shared" si="3840"/>
        <v/>
      </c>
      <c r="AZ639" s="28" t="str">
        <f t="shared" si="3840"/>
        <v/>
      </c>
      <c r="BA639" s="28" t="str">
        <f t="shared" si="3840"/>
        <v/>
      </c>
      <c r="BB639" s="28" t="str">
        <f t="shared" si="3840"/>
        <v/>
      </c>
      <c r="BC639" s="28" t="str">
        <f t="shared" si="3840"/>
        <v/>
      </c>
      <c r="BD639" s="28" t="str">
        <f t="shared" si="15"/>
        <v/>
      </c>
      <c r="BG639" s="2" t="s">
        <v>4873</v>
      </c>
      <c r="BI639" s="2" t="s">
        <v>4405</v>
      </c>
      <c r="BJ639" s="28" t="str">
        <f t="shared" si="16"/>
        <v>Leeds</v>
      </c>
      <c r="BK639" s="28" t="str">
        <f t="shared" si="17"/>
        <v>West Yorkshire</v>
      </c>
      <c r="BM639" s="2" t="s">
        <v>98</v>
      </c>
      <c r="BU639" s="47" t="s">
        <v>568</v>
      </c>
      <c r="BV639" s="18"/>
      <c r="BW639" s="18"/>
      <c r="BX639" s="18"/>
      <c r="BY639" s="42" t="str">
        <f t="shared" si="18"/>
        <v>French;;LS6;</v>
      </c>
      <c r="BZ639" s="43"/>
    </row>
    <row r="640" spans="1:78" ht="15">
      <c r="A640" s="10" t="s">
        <v>37</v>
      </c>
      <c r="B640" s="28">
        <f>VLOOKUP(A640,Organisations!$A$2:$B$7,2,FALSE)</f>
        <v>2</v>
      </c>
      <c r="C640" s="10" t="s">
        <v>4876</v>
      </c>
      <c r="D640" s="10" t="s">
        <v>4877</v>
      </c>
      <c r="E640" s="28" t="str">
        <f t="shared" si="0"/>
        <v>Anyone who is of state pensionable age and over in England or eligible to concessionary travel can get free off-peak tra</v>
      </c>
      <c r="F640" s="10" t="s">
        <v>4879</v>
      </c>
      <c r="G640" s="10" t="s">
        <v>68</v>
      </c>
      <c r="H640" s="11"/>
      <c r="K640" s="30" t="s">
        <v>4880</v>
      </c>
      <c r="L640" s="10" t="s">
        <v>4881</v>
      </c>
      <c r="M640" s="28" t="str">
        <f t="shared" ref="M640:Q640" si="3841">IFERROR(IF(FIND(M$1,$F640)&gt;1,"Age - Children",""),"")</f>
        <v/>
      </c>
      <c r="N640" s="28" t="str">
        <f t="shared" si="3841"/>
        <v/>
      </c>
      <c r="O640" s="28" t="str">
        <f t="shared" si="3841"/>
        <v/>
      </c>
      <c r="P640" s="28" t="str">
        <f t="shared" si="3841"/>
        <v/>
      </c>
      <c r="Q640" s="28" t="str">
        <f t="shared" si="3841"/>
        <v/>
      </c>
      <c r="R640" s="28" t="str">
        <f t="shared" ref="R640:T640" si="3842">IFERROR(IF(FIND(R$1,$F640)&gt;1,"Age - Elderly",""),"")</f>
        <v/>
      </c>
      <c r="S640" s="28" t="str">
        <f t="shared" si="3842"/>
        <v/>
      </c>
      <c r="T640" s="28" t="str">
        <f t="shared" si="3842"/>
        <v/>
      </c>
      <c r="U640" s="28" t="str">
        <f t="shared" si="3"/>
        <v/>
      </c>
      <c r="V640" s="28" t="str">
        <f t="shared" si="4"/>
        <v/>
      </c>
      <c r="X640" s="28" t="str">
        <f t="shared" si="5"/>
        <v/>
      </c>
      <c r="Y640" s="28" t="str">
        <f t="shared" si="6"/>
        <v/>
      </c>
      <c r="Z640" s="28" t="str">
        <f t="shared" si="7"/>
        <v/>
      </c>
      <c r="AB640" s="28" t="str">
        <f t="shared" si="8"/>
        <v/>
      </c>
      <c r="AD640" s="28" t="str">
        <f t="shared" si="9"/>
        <v/>
      </c>
      <c r="AG640" s="28" t="str">
        <f t="shared" ref="AG640:AL640" si="3843">IFERROR(IF(FIND(AG$1,$F640)&gt;1,AG$1,""),"")</f>
        <v/>
      </c>
      <c r="AH640" s="28" t="str">
        <f t="shared" si="3843"/>
        <v/>
      </c>
      <c r="AI640" s="28" t="str">
        <f t="shared" si="3843"/>
        <v/>
      </c>
      <c r="AJ640" s="28" t="str">
        <f t="shared" si="3843"/>
        <v/>
      </c>
      <c r="AK640" s="28" t="str">
        <f t="shared" si="3843"/>
        <v/>
      </c>
      <c r="AL640" s="28" t="str">
        <f t="shared" si="3843"/>
        <v/>
      </c>
      <c r="AM640" s="28" t="str">
        <f t="shared" si="11"/>
        <v/>
      </c>
      <c r="AN640" s="28" t="str">
        <f t="shared" ref="AN640:AQ640" si="3844">IFERROR(IF(FIND(AN$1,$F640)&gt;1,"Status - LGBT",""),"")</f>
        <v/>
      </c>
      <c r="AO640" s="28" t="str">
        <f t="shared" si="3844"/>
        <v/>
      </c>
      <c r="AP640" s="28" t="str">
        <f t="shared" si="3844"/>
        <v/>
      </c>
      <c r="AQ640" s="28" t="str">
        <f t="shared" si="3844"/>
        <v/>
      </c>
      <c r="AR640" s="28" t="str">
        <f t="shared" ref="AR640:AV640" si="3845">IFERROR(IF(FIND(AR$1,$F640)&gt;1,"BME",""),"")</f>
        <v/>
      </c>
      <c r="AS640" s="28" t="str">
        <f t="shared" si="3845"/>
        <v/>
      </c>
      <c r="AT640" s="28" t="str">
        <f t="shared" si="3845"/>
        <v/>
      </c>
      <c r="AU640" s="28" t="str">
        <f t="shared" si="3845"/>
        <v/>
      </c>
      <c r="AV640" s="28" t="str">
        <f t="shared" si="3845"/>
        <v/>
      </c>
      <c r="AW640" s="28" t="str">
        <f t="shared" ref="AW640:BC640" si="3846">IFERROR(IF(FIND(AW$1,$F640)&gt;1,AW$1,""),"")</f>
        <v/>
      </c>
      <c r="AX640" s="28" t="str">
        <f t="shared" si="3846"/>
        <v/>
      </c>
      <c r="AY640" s="28" t="str">
        <f t="shared" si="3846"/>
        <v/>
      </c>
      <c r="AZ640" s="28" t="str">
        <f t="shared" si="3846"/>
        <v/>
      </c>
      <c r="BA640" s="28" t="str">
        <f t="shared" si="3846"/>
        <v/>
      </c>
      <c r="BB640" s="28" t="str">
        <f t="shared" si="3846"/>
        <v/>
      </c>
      <c r="BC640" s="28" t="str">
        <f t="shared" si="3846"/>
        <v/>
      </c>
      <c r="BD640" s="28" t="str">
        <f t="shared" si="15"/>
        <v/>
      </c>
      <c r="BG640" s="2" t="s">
        <v>3431</v>
      </c>
      <c r="BI640" s="2" t="s">
        <v>3063</v>
      </c>
      <c r="BJ640" s="28" t="str">
        <f t="shared" si="16"/>
        <v>Leeds</v>
      </c>
      <c r="BK640" s="28" t="str">
        <f t="shared" si="17"/>
        <v>West Yorkshire</v>
      </c>
      <c r="BM640" s="2" t="s">
        <v>98</v>
      </c>
      <c r="BU640" s="12"/>
      <c r="BV640" s="50" t="s">
        <v>561</v>
      </c>
      <c r="BW640" s="12"/>
      <c r="BX640" s="12"/>
      <c r="BY640" s="42" t="str">
        <f t="shared" si="18"/>
        <v>LS1</v>
      </c>
      <c r="BZ640" s="42"/>
    </row>
    <row r="641" spans="1:78" ht="15">
      <c r="A641" s="16" t="s">
        <v>37</v>
      </c>
      <c r="B641" s="28">
        <f>VLOOKUP(A641,Organisations!$A$2:$B$7,2,FALSE)</f>
        <v>2</v>
      </c>
      <c r="C641" s="16" t="s">
        <v>4883</v>
      </c>
      <c r="D641" s="16" t="s">
        <v>4884</v>
      </c>
      <c r="E641" s="28" t="str">
        <f t="shared" si="0"/>
        <v>Gentle exercise, opportunity to grow fresh produce and relaxation in the LS15 area.</v>
      </c>
      <c r="F641" s="16" t="s">
        <v>4885</v>
      </c>
      <c r="G641" s="16" t="s">
        <v>68</v>
      </c>
      <c r="H641" s="17"/>
      <c r="K641" s="26" t="s">
        <v>4007</v>
      </c>
      <c r="L641" s="16" t="s">
        <v>4886</v>
      </c>
      <c r="M641" s="28" t="str">
        <f t="shared" ref="M641:Q641" si="3847">IFERROR(IF(FIND(M$1,$F641)&gt;1,"Age - Children",""),"")</f>
        <v/>
      </c>
      <c r="N641" s="28" t="str">
        <f t="shared" si="3847"/>
        <v/>
      </c>
      <c r="O641" s="28" t="str">
        <f t="shared" si="3847"/>
        <v/>
      </c>
      <c r="P641" s="28" t="str">
        <f t="shared" si="3847"/>
        <v/>
      </c>
      <c r="Q641" s="28" t="str">
        <f t="shared" si="3847"/>
        <v/>
      </c>
      <c r="R641" s="28" t="str">
        <f t="shared" ref="R641:T641" si="3848">IFERROR(IF(FIND(R$1,$F641)&gt;1,"Age - Elderly",""),"")</f>
        <v/>
      </c>
      <c r="S641" s="28" t="str">
        <f t="shared" si="3848"/>
        <v/>
      </c>
      <c r="T641" s="28" t="str">
        <f t="shared" si="3848"/>
        <v/>
      </c>
      <c r="U641" s="28" t="str">
        <f t="shared" si="3"/>
        <v/>
      </c>
      <c r="V641" s="28" t="str">
        <f t="shared" si="4"/>
        <v/>
      </c>
      <c r="X641" s="28" t="str">
        <f t="shared" si="5"/>
        <v/>
      </c>
      <c r="Y641" s="28" t="str">
        <f t="shared" si="6"/>
        <v/>
      </c>
      <c r="Z641" s="28" t="str">
        <f t="shared" si="7"/>
        <v/>
      </c>
      <c r="AB641" s="28" t="str">
        <f t="shared" si="8"/>
        <v/>
      </c>
      <c r="AD641" s="28" t="str">
        <f t="shared" si="9"/>
        <v/>
      </c>
      <c r="AG641" s="28" t="str">
        <f t="shared" ref="AG641:AL641" si="3849">IFERROR(IF(FIND(AG$1,$F641)&gt;1,AG$1,""),"")</f>
        <v/>
      </c>
      <c r="AH641" s="28" t="str">
        <f t="shared" si="3849"/>
        <v/>
      </c>
      <c r="AI641" s="28" t="str">
        <f t="shared" si="3849"/>
        <v/>
      </c>
      <c r="AJ641" s="28" t="str">
        <f t="shared" si="3849"/>
        <v/>
      </c>
      <c r="AK641" s="28" t="str">
        <f t="shared" si="3849"/>
        <v/>
      </c>
      <c r="AL641" s="28" t="str">
        <f t="shared" si="3849"/>
        <v/>
      </c>
      <c r="AM641" s="28" t="str">
        <f t="shared" si="11"/>
        <v/>
      </c>
      <c r="AN641" s="28" t="str">
        <f t="shared" ref="AN641:AQ641" si="3850">IFERROR(IF(FIND(AN$1,$F641)&gt;1,"Status - LGBT",""),"")</f>
        <v/>
      </c>
      <c r="AO641" s="28" t="str">
        <f t="shared" si="3850"/>
        <v/>
      </c>
      <c r="AP641" s="28" t="str">
        <f t="shared" si="3850"/>
        <v/>
      </c>
      <c r="AQ641" s="28" t="str">
        <f t="shared" si="3850"/>
        <v/>
      </c>
      <c r="AR641" s="28" t="str">
        <f t="shared" ref="AR641:AV641" si="3851">IFERROR(IF(FIND(AR$1,$F641)&gt;1,"BME",""),"")</f>
        <v/>
      </c>
      <c r="AS641" s="28" t="str">
        <f t="shared" si="3851"/>
        <v/>
      </c>
      <c r="AT641" s="28" t="str">
        <f t="shared" si="3851"/>
        <v/>
      </c>
      <c r="AU641" s="28" t="str">
        <f t="shared" si="3851"/>
        <v/>
      </c>
      <c r="AV641" s="28" t="str">
        <f t="shared" si="3851"/>
        <v/>
      </c>
      <c r="AW641" s="28" t="str">
        <f t="shared" ref="AW641:BC641" si="3852">IFERROR(IF(FIND(AW$1,$F641)&gt;1,AW$1,""),"")</f>
        <v/>
      </c>
      <c r="AX641" s="28" t="str">
        <f t="shared" si="3852"/>
        <v/>
      </c>
      <c r="AY641" s="28" t="str">
        <f t="shared" si="3852"/>
        <v/>
      </c>
      <c r="AZ641" s="28" t="str">
        <f t="shared" si="3852"/>
        <v/>
      </c>
      <c r="BA641" s="28" t="str">
        <f t="shared" si="3852"/>
        <v/>
      </c>
      <c r="BB641" s="28" t="str">
        <f t="shared" si="3852"/>
        <v/>
      </c>
      <c r="BC641" s="28" t="str">
        <f t="shared" si="3852"/>
        <v/>
      </c>
      <c r="BD641" s="28" t="str">
        <f t="shared" si="15"/>
        <v/>
      </c>
      <c r="BG641" s="2" t="s">
        <v>4887</v>
      </c>
      <c r="BI641" s="2" t="s">
        <v>4421</v>
      </c>
      <c r="BJ641" s="28" t="str">
        <f t="shared" si="16"/>
        <v>Leeds</v>
      </c>
      <c r="BK641" s="28" t="str">
        <f t="shared" si="17"/>
        <v>West Yorkshire</v>
      </c>
      <c r="BM641" s="2" t="s">
        <v>98</v>
      </c>
      <c r="BU641" s="47" t="s">
        <v>580</v>
      </c>
      <c r="BV641" s="18"/>
      <c r="BW641" s="18"/>
      <c r="BX641" s="18"/>
      <c r="BY641" s="42" t="str">
        <f t="shared" si="18"/>
        <v>LS15;</v>
      </c>
      <c r="BZ641" s="43"/>
    </row>
    <row r="642" spans="1:78" ht="15">
      <c r="A642" s="10" t="s">
        <v>37</v>
      </c>
      <c r="B642" s="28">
        <f>VLOOKUP(A642,Organisations!$A$2:$B$7,2,FALSE)</f>
        <v>2</v>
      </c>
      <c r="C642" s="10" t="s">
        <v>4890</v>
      </c>
      <c r="D642" s="10" t="s">
        <v>4890</v>
      </c>
      <c r="E642" s="28" t="str">
        <f t="shared" si="0"/>
        <v>Cafcass is the voice of children and young people in the family courts and helps to ensure that children and young peopl</v>
      </c>
      <c r="F642" s="10" t="s">
        <v>4892</v>
      </c>
      <c r="G642" s="10" t="s">
        <v>68</v>
      </c>
      <c r="H642" s="11"/>
      <c r="K642" s="30" t="s">
        <v>4893</v>
      </c>
      <c r="L642" s="10" t="s">
        <v>4894</v>
      </c>
      <c r="M642" s="28" t="str">
        <f t="shared" ref="M642:Q642" si="3853">IFERROR(IF(FIND(M$1,$F642)&gt;1,"Age - Children",""),"")</f>
        <v>Age - Children</v>
      </c>
      <c r="N642" s="28" t="str">
        <f t="shared" si="3853"/>
        <v/>
      </c>
      <c r="O642" s="28" t="str">
        <f t="shared" si="3853"/>
        <v/>
      </c>
      <c r="P642" s="28" t="str">
        <f t="shared" si="3853"/>
        <v/>
      </c>
      <c r="Q642" s="28" t="str">
        <f t="shared" si="3853"/>
        <v/>
      </c>
      <c r="R642" s="28" t="str">
        <f t="shared" ref="R642:T642" si="3854">IFERROR(IF(FIND(R$1,$F642)&gt;1,"Age - Elderly",""),"")</f>
        <v/>
      </c>
      <c r="S642" s="28" t="str">
        <f t="shared" si="3854"/>
        <v/>
      </c>
      <c r="T642" s="28" t="str">
        <f t="shared" si="3854"/>
        <v/>
      </c>
      <c r="U642" s="28" t="str">
        <f t="shared" si="3"/>
        <v>Age - Children;</v>
      </c>
      <c r="V642" s="28" t="str">
        <f t="shared" si="4"/>
        <v/>
      </c>
      <c r="X642" s="28" t="str">
        <f t="shared" si="5"/>
        <v/>
      </c>
      <c r="Y642" s="28" t="str">
        <f t="shared" si="6"/>
        <v/>
      </c>
      <c r="Z642" s="28" t="str">
        <f t="shared" si="7"/>
        <v/>
      </c>
      <c r="AB642" s="28" t="str">
        <f t="shared" si="8"/>
        <v/>
      </c>
      <c r="AD642" s="28" t="str">
        <f t="shared" si="9"/>
        <v/>
      </c>
      <c r="AG642" s="28" t="str">
        <f t="shared" ref="AG642:AL642" si="3855">IFERROR(IF(FIND(AG$1,$F642)&gt;1,AG$1,""),"")</f>
        <v/>
      </c>
      <c r="AH642" s="28" t="str">
        <f t="shared" si="3855"/>
        <v/>
      </c>
      <c r="AI642" s="28" t="str">
        <f t="shared" si="3855"/>
        <v/>
      </c>
      <c r="AJ642" s="28" t="str">
        <f t="shared" si="3855"/>
        <v/>
      </c>
      <c r="AK642" s="28" t="str">
        <f t="shared" si="3855"/>
        <v/>
      </c>
      <c r="AL642" s="28" t="str">
        <f t="shared" si="3855"/>
        <v/>
      </c>
      <c r="AM642" s="28" t="str">
        <f t="shared" si="11"/>
        <v/>
      </c>
      <c r="AN642" s="28" t="str">
        <f t="shared" ref="AN642:AQ642" si="3856">IFERROR(IF(FIND(AN$1,$F642)&gt;1,"Status - LGBT",""),"")</f>
        <v/>
      </c>
      <c r="AO642" s="28" t="str">
        <f t="shared" si="3856"/>
        <v/>
      </c>
      <c r="AP642" s="28" t="str">
        <f t="shared" si="3856"/>
        <v/>
      </c>
      <c r="AQ642" s="28" t="str">
        <f t="shared" si="3856"/>
        <v/>
      </c>
      <c r="AR642" s="28" t="str">
        <f t="shared" ref="AR642:AV642" si="3857">IFERROR(IF(FIND(AR$1,$F642)&gt;1,"BME",""),"")</f>
        <v/>
      </c>
      <c r="AS642" s="28" t="str">
        <f t="shared" si="3857"/>
        <v/>
      </c>
      <c r="AT642" s="28" t="str">
        <f t="shared" si="3857"/>
        <v/>
      </c>
      <c r="AU642" s="28" t="str">
        <f t="shared" si="3857"/>
        <v/>
      </c>
      <c r="AV642" s="28" t="str">
        <f t="shared" si="3857"/>
        <v/>
      </c>
      <c r="AW642" s="28" t="str">
        <f t="shared" ref="AW642:BC642" si="3858">IFERROR(IF(FIND(AW$1,$F642)&gt;1,AW$1,""),"")</f>
        <v/>
      </c>
      <c r="AX642" s="28" t="str">
        <f t="shared" si="3858"/>
        <v/>
      </c>
      <c r="AY642" s="28" t="str">
        <f t="shared" si="3858"/>
        <v/>
      </c>
      <c r="AZ642" s="28" t="str">
        <f t="shared" si="3858"/>
        <v/>
      </c>
      <c r="BA642" s="28" t="str">
        <f t="shared" si="3858"/>
        <v/>
      </c>
      <c r="BB642" s="28" t="str">
        <f t="shared" si="3858"/>
        <v/>
      </c>
      <c r="BC642" s="28" t="str">
        <f t="shared" si="3858"/>
        <v/>
      </c>
      <c r="BD642" s="28" t="str">
        <f t="shared" si="15"/>
        <v/>
      </c>
      <c r="BG642" s="2" t="s">
        <v>19397</v>
      </c>
      <c r="BI642" s="2" t="s">
        <v>4429</v>
      </c>
      <c r="BJ642" s="28" t="str">
        <f t="shared" si="16"/>
        <v>Leeds</v>
      </c>
      <c r="BK642" s="28" t="str">
        <f t="shared" si="17"/>
        <v>West Yorkshire</v>
      </c>
      <c r="BM642" s="2" t="s">
        <v>98</v>
      </c>
      <c r="BU642" s="12"/>
      <c r="BV642" s="50" t="s">
        <v>561</v>
      </c>
      <c r="BW642" s="12"/>
      <c r="BX642" s="12"/>
      <c r="BY642" s="42" t="str">
        <f t="shared" si="18"/>
        <v>Age - Children;;LS1</v>
      </c>
      <c r="BZ642" s="42"/>
    </row>
    <row r="643" spans="1:78" ht="15">
      <c r="A643" s="16" t="s">
        <v>37</v>
      </c>
      <c r="B643" s="28">
        <f>VLOOKUP(A643,Organisations!$A$2:$B$7,2,FALSE)</f>
        <v>2</v>
      </c>
      <c r="C643" s="16" t="s">
        <v>4897</v>
      </c>
      <c r="D643" s="16" t="s">
        <v>4898</v>
      </c>
      <c r="E643" s="28" t="str">
        <f t="shared" si="0"/>
        <v>Day Care facilities for older people with complex support needs</v>
      </c>
      <c r="F643" s="16" t="s">
        <v>4899</v>
      </c>
      <c r="G643" s="16" t="s">
        <v>68</v>
      </c>
      <c r="H643" s="17"/>
      <c r="K643" s="26" t="s">
        <v>4900</v>
      </c>
      <c r="L643" s="18"/>
      <c r="M643" s="28" t="str">
        <f t="shared" ref="M643:Q643" si="3859">IFERROR(IF(FIND(M$1,$F643)&gt;1,"Age - Children",""),"")</f>
        <v/>
      </c>
      <c r="N643" s="28" t="str">
        <f t="shared" si="3859"/>
        <v/>
      </c>
      <c r="O643" s="28" t="str">
        <f t="shared" si="3859"/>
        <v/>
      </c>
      <c r="P643" s="28" t="str">
        <f t="shared" si="3859"/>
        <v/>
      </c>
      <c r="Q643" s="28" t="str">
        <f t="shared" si="3859"/>
        <v/>
      </c>
      <c r="R643" s="28" t="str">
        <f t="shared" ref="R643:T643" si="3860">IFERROR(IF(FIND(R$1,$F643)&gt;1,"Age - Elderly",""),"")</f>
        <v/>
      </c>
      <c r="S643" s="28" t="str">
        <f t="shared" si="3860"/>
        <v/>
      </c>
      <c r="T643" s="28" t="str">
        <f t="shared" si="3860"/>
        <v>Age - Elderly</v>
      </c>
      <c r="U643" s="28" t="str">
        <f t="shared" si="3"/>
        <v/>
      </c>
      <c r="V643" s="28" t="str">
        <f t="shared" si="4"/>
        <v/>
      </c>
      <c r="X643" s="28" t="str">
        <f t="shared" si="5"/>
        <v/>
      </c>
      <c r="Y643" s="28" t="str">
        <f t="shared" si="6"/>
        <v/>
      </c>
      <c r="Z643" s="28" t="str">
        <f t="shared" si="7"/>
        <v/>
      </c>
      <c r="AB643" s="28" t="str">
        <f t="shared" si="8"/>
        <v/>
      </c>
      <c r="AD643" s="28" t="str">
        <f t="shared" si="9"/>
        <v/>
      </c>
      <c r="AG643" s="28" t="str">
        <f t="shared" ref="AG643:AL643" si="3861">IFERROR(IF(FIND(AG$1,$F643)&gt;1,AG$1,""),"")</f>
        <v/>
      </c>
      <c r="AH643" s="28" t="str">
        <f t="shared" si="3861"/>
        <v/>
      </c>
      <c r="AI643" s="28" t="str">
        <f t="shared" si="3861"/>
        <v/>
      </c>
      <c r="AJ643" s="28" t="str">
        <f t="shared" si="3861"/>
        <v/>
      </c>
      <c r="AK643" s="28" t="str">
        <f t="shared" si="3861"/>
        <v/>
      </c>
      <c r="AL643" s="28" t="str">
        <f t="shared" si="3861"/>
        <v/>
      </c>
      <c r="AM643" s="28" t="str">
        <f t="shared" si="11"/>
        <v/>
      </c>
      <c r="AN643" s="28" t="str">
        <f t="shared" ref="AN643:AQ643" si="3862">IFERROR(IF(FIND(AN$1,$F643)&gt;1,"Status - LGBT",""),"")</f>
        <v/>
      </c>
      <c r="AO643" s="28" t="str">
        <f t="shared" si="3862"/>
        <v/>
      </c>
      <c r="AP643" s="28" t="str">
        <f t="shared" si="3862"/>
        <v/>
      </c>
      <c r="AQ643" s="28" t="str">
        <f t="shared" si="3862"/>
        <v/>
      </c>
      <c r="AR643" s="28" t="str">
        <f t="shared" ref="AR643:AV643" si="3863">IFERROR(IF(FIND(AR$1,$F643)&gt;1,"BME",""),"")</f>
        <v/>
      </c>
      <c r="AS643" s="28" t="str">
        <f t="shared" si="3863"/>
        <v/>
      </c>
      <c r="AT643" s="28" t="str">
        <f t="shared" si="3863"/>
        <v/>
      </c>
      <c r="AU643" s="28" t="str">
        <f t="shared" si="3863"/>
        <v/>
      </c>
      <c r="AV643" s="28" t="str">
        <f t="shared" si="3863"/>
        <v/>
      </c>
      <c r="AW643" s="28" t="str">
        <f t="shared" ref="AW643:BC643" si="3864">IFERROR(IF(FIND(AW$1,$F643)&gt;1,AW$1,""),"")</f>
        <v/>
      </c>
      <c r="AX643" s="28" t="str">
        <f t="shared" si="3864"/>
        <v/>
      </c>
      <c r="AY643" s="28" t="str">
        <f t="shared" si="3864"/>
        <v/>
      </c>
      <c r="AZ643" s="28" t="str">
        <f t="shared" si="3864"/>
        <v/>
      </c>
      <c r="BA643" s="28" t="str">
        <f t="shared" si="3864"/>
        <v/>
      </c>
      <c r="BB643" s="28" t="str">
        <f t="shared" si="3864"/>
        <v/>
      </c>
      <c r="BC643" s="28" t="str">
        <f t="shared" si="3864"/>
        <v/>
      </c>
      <c r="BD643" s="28" t="str">
        <f t="shared" si="15"/>
        <v/>
      </c>
      <c r="BG643" s="2" t="s">
        <v>4901</v>
      </c>
      <c r="BI643" s="2" t="s">
        <v>4437</v>
      </c>
      <c r="BJ643" s="28" t="str">
        <f t="shared" si="16"/>
        <v>Leeds</v>
      </c>
      <c r="BK643" s="28" t="str">
        <f t="shared" si="17"/>
        <v>West Yorkshire</v>
      </c>
      <c r="BM643" s="2" t="s">
        <v>98</v>
      </c>
      <c r="BU643" s="18"/>
      <c r="BV643" s="47" t="s">
        <v>587</v>
      </c>
      <c r="BW643" s="18"/>
      <c r="BX643" s="18"/>
      <c r="BY643" s="42" t="str">
        <f t="shared" si="18"/>
        <v>LS18</v>
      </c>
      <c r="BZ643" s="43"/>
    </row>
    <row r="644" spans="1:78" ht="15">
      <c r="A644" s="10" t="s">
        <v>37</v>
      </c>
      <c r="B644" s="28">
        <f>VLOOKUP(A644,Organisations!$A$2:$B$7,2,FALSE)</f>
        <v>2</v>
      </c>
      <c r="C644" s="10" t="s">
        <v>4902</v>
      </c>
      <c r="D644" s="10" t="s">
        <v>4903</v>
      </c>
      <c r="E644" s="28" t="str">
        <f t="shared" si="0"/>
        <v>Gentle exercise, opportunity to grow fresh produce and relaxation in the LS28 area.</v>
      </c>
      <c r="F644" s="10" t="s">
        <v>4904</v>
      </c>
      <c r="G644" s="10" t="s">
        <v>68</v>
      </c>
      <c r="H644" s="11"/>
      <c r="K644" s="30" t="s">
        <v>4007</v>
      </c>
      <c r="L644" s="10" t="s">
        <v>3931</v>
      </c>
      <c r="M644" s="28" t="str">
        <f t="shared" ref="M644:Q644" si="3865">IFERROR(IF(FIND(M$1,$F644)&gt;1,"Age - Children",""),"")</f>
        <v/>
      </c>
      <c r="N644" s="28" t="str">
        <f t="shared" si="3865"/>
        <v/>
      </c>
      <c r="O644" s="28" t="str">
        <f t="shared" si="3865"/>
        <v/>
      </c>
      <c r="P644" s="28" t="str">
        <f t="shared" si="3865"/>
        <v/>
      </c>
      <c r="Q644" s="28" t="str">
        <f t="shared" si="3865"/>
        <v/>
      </c>
      <c r="R644" s="28" t="str">
        <f t="shared" ref="R644:T644" si="3866">IFERROR(IF(FIND(R$1,$F644)&gt;1,"Age - Elderly",""),"")</f>
        <v/>
      </c>
      <c r="S644" s="28" t="str">
        <f t="shared" si="3866"/>
        <v/>
      </c>
      <c r="T644" s="28" t="str">
        <f t="shared" si="3866"/>
        <v/>
      </c>
      <c r="U644" s="28" t="str">
        <f t="shared" si="3"/>
        <v/>
      </c>
      <c r="V644" s="28" t="str">
        <f t="shared" si="4"/>
        <v/>
      </c>
      <c r="X644" s="28" t="str">
        <f t="shared" si="5"/>
        <v/>
      </c>
      <c r="Y644" s="28" t="str">
        <f t="shared" si="6"/>
        <v/>
      </c>
      <c r="Z644" s="28" t="str">
        <f t="shared" si="7"/>
        <v/>
      </c>
      <c r="AB644" s="28" t="str">
        <f t="shared" si="8"/>
        <v/>
      </c>
      <c r="AD644" s="28" t="str">
        <f t="shared" si="9"/>
        <v/>
      </c>
      <c r="AG644" s="28" t="str">
        <f t="shared" ref="AG644:AL644" si="3867">IFERROR(IF(FIND(AG$1,$F644)&gt;1,AG$1,""),"")</f>
        <v/>
      </c>
      <c r="AH644" s="28" t="str">
        <f t="shared" si="3867"/>
        <v/>
      </c>
      <c r="AI644" s="28" t="str">
        <f t="shared" si="3867"/>
        <v/>
      </c>
      <c r="AJ644" s="28" t="str">
        <f t="shared" si="3867"/>
        <v/>
      </c>
      <c r="AK644" s="28" t="str">
        <f t="shared" si="3867"/>
        <v/>
      </c>
      <c r="AL644" s="28" t="str">
        <f t="shared" si="3867"/>
        <v/>
      </c>
      <c r="AM644" s="28" t="str">
        <f t="shared" si="11"/>
        <v/>
      </c>
      <c r="AN644" s="28" t="str">
        <f t="shared" ref="AN644:AQ644" si="3868">IFERROR(IF(FIND(AN$1,$F644)&gt;1,"Status - LGBT",""),"")</f>
        <v/>
      </c>
      <c r="AO644" s="28" t="str">
        <f t="shared" si="3868"/>
        <v/>
      </c>
      <c r="AP644" s="28" t="str">
        <f t="shared" si="3868"/>
        <v/>
      </c>
      <c r="AQ644" s="28" t="str">
        <f t="shared" si="3868"/>
        <v/>
      </c>
      <c r="AR644" s="28" t="str">
        <f t="shared" ref="AR644:AV644" si="3869">IFERROR(IF(FIND(AR$1,$F644)&gt;1,"BME",""),"")</f>
        <v/>
      </c>
      <c r="AS644" s="28" t="str">
        <f t="shared" si="3869"/>
        <v/>
      </c>
      <c r="AT644" s="28" t="str">
        <f t="shared" si="3869"/>
        <v/>
      </c>
      <c r="AU644" s="28" t="str">
        <f t="shared" si="3869"/>
        <v/>
      </c>
      <c r="AV644" s="28" t="str">
        <f t="shared" si="3869"/>
        <v/>
      </c>
      <c r="AW644" s="28" t="str">
        <f t="shared" ref="AW644:BC644" si="3870">IFERROR(IF(FIND(AW$1,$F644)&gt;1,AW$1,""),"")</f>
        <v/>
      </c>
      <c r="AX644" s="28" t="str">
        <f t="shared" si="3870"/>
        <v/>
      </c>
      <c r="AY644" s="28" t="str">
        <f t="shared" si="3870"/>
        <v/>
      </c>
      <c r="AZ644" s="28" t="str">
        <f t="shared" si="3870"/>
        <v/>
      </c>
      <c r="BA644" s="28" t="str">
        <f t="shared" si="3870"/>
        <v/>
      </c>
      <c r="BB644" s="28" t="str">
        <f t="shared" si="3870"/>
        <v/>
      </c>
      <c r="BC644" s="28" t="str">
        <f t="shared" si="3870"/>
        <v/>
      </c>
      <c r="BD644" s="28" t="str">
        <f t="shared" si="15"/>
        <v/>
      </c>
      <c r="BG644" s="2" t="s">
        <v>4905</v>
      </c>
      <c r="BI644" s="2" t="s">
        <v>4443</v>
      </c>
      <c r="BJ644" s="28" t="str">
        <f t="shared" si="16"/>
        <v>Leeds</v>
      </c>
      <c r="BK644" s="28" t="str">
        <f t="shared" si="17"/>
        <v>West Yorkshire</v>
      </c>
      <c r="BM644" s="2" t="s">
        <v>98</v>
      </c>
      <c r="BU644" s="50" t="s">
        <v>599</v>
      </c>
      <c r="BV644" s="12"/>
      <c r="BW644" s="12"/>
      <c r="BX644" s="12"/>
      <c r="BY644" s="42" t="str">
        <f t="shared" si="18"/>
        <v>LS28;</v>
      </c>
      <c r="BZ644" s="42"/>
    </row>
    <row r="645" spans="1:78" ht="15">
      <c r="A645" s="16" t="s">
        <v>37</v>
      </c>
      <c r="B645" s="28">
        <f>VLOOKUP(A645,Organisations!$A$2:$B$7,2,FALSE)</f>
        <v>2</v>
      </c>
      <c r="C645" s="16" t="s">
        <v>4906</v>
      </c>
      <c r="D645" s="16" t="s">
        <v>4907</v>
      </c>
      <c r="E645" s="28" t="str">
        <f t="shared" si="0"/>
        <v>Monday : 2.00 pm 5.00 pmTuesday : 9.00 am 1.00 pmWednesday : ClosedThursday : 2.00 am 6.00 pmFriday : 9.00 am 1.00 pmSat</v>
      </c>
      <c r="F645" s="16" t="s">
        <v>4909</v>
      </c>
      <c r="G645" s="16" t="s">
        <v>68</v>
      </c>
      <c r="H645" s="54"/>
      <c r="K645" s="26" t="s">
        <v>4910</v>
      </c>
      <c r="L645" s="16" t="s">
        <v>4911</v>
      </c>
      <c r="M645" s="28" t="str">
        <f t="shared" ref="M645:Q645" si="3871">IFERROR(IF(FIND(M$1,$F645)&gt;1,"Age - Children",""),"")</f>
        <v/>
      </c>
      <c r="N645" s="28" t="str">
        <f t="shared" si="3871"/>
        <v/>
      </c>
      <c r="O645" s="28" t="str">
        <f t="shared" si="3871"/>
        <v/>
      </c>
      <c r="P645" s="28" t="str">
        <f t="shared" si="3871"/>
        <v/>
      </c>
      <c r="Q645" s="28" t="str">
        <f t="shared" si="3871"/>
        <v/>
      </c>
      <c r="R645" s="28" t="str">
        <f t="shared" ref="R645:T645" si="3872">IFERROR(IF(FIND(R$1,$F645)&gt;1,"Age - Elderly",""),"")</f>
        <v/>
      </c>
      <c r="S645" s="28" t="str">
        <f t="shared" si="3872"/>
        <v/>
      </c>
      <c r="T645" s="28" t="str">
        <f t="shared" si="3872"/>
        <v/>
      </c>
      <c r="U645" s="28" t="str">
        <f t="shared" si="3"/>
        <v/>
      </c>
      <c r="V645" s="28" t="str">
        <f t="shared" si="4"/>
        <v/>
      </c>
      <c r="X645" s="28" t="str">
        <f t="shared" si="5"/>
        <v/>
      </c>
      <c r="Y645" s="28" t="str">
        <f t="shared" si="6"/>
        <v/>
      </c>
      <c r="Z645" s="28" t="str">
        <f t="shared" si="7"/>
        <v/>
      </c>
      <c r="AB645" s="28" t="str">
        <f t="shared" si="8"/>
        <v/>
      </c>
      <c r="AD645" s="28" t="str">
        <f t="shared" si="9"/>
        <v/>
      </c>
      <c r="AG645" s="28" t="str">
        <f t="shared" ref="AG645:AL645" si="3873">IFERROR(IF(FIND(AG$1,$F645)&gt;1,AG$1,""),"")</f>
        <v/>
      </c>
      <c r="AH645" s="28" t="str">
        <f t="shared" si="3873"/>
        <v/>
      </c>
      <c r="AI645" s="28" t="str">
        <f t="shared" si="3873"/>
        <v/>
      </c>
      <c r="AJ645" s="28" t="str">
        <f t="shared" si="3873"/>
        <v/>
      </c>
      <c r="AK645" s="28" t="str">
        <f t="shared" si="3873"/>
        <v/>
      </c>
      <c r="AL645" s="28" t="str">
        <f t="shared" si="3873"/>
        <v/>
      </c>
      <c r="AM645" s="28" t="str">
        <f t="shared" si="11"/>
        <v/>
      </c>
      <c r="AN645" s="28" t="str">
        <f t="shared" ref="AN645:AQ645" si="3874">IFERROR(IF(FIND(AN$1,$F645)&gt;1,"Status - LGBT",""),"")</f>
        <v/>
      </c>
      <c r="AO645" s="28" t="str">
        <f t="shared" si="3874"/>
        <v/>
      </c>
      <c r="AP645" s="28" t="str">
        <f t="shared" si="3874"/>
        <v/>
      </c>
      <c r="AQ645" s="28" t="str">
        <f t="shared" si="3874"/>
        <v/>
      </c>
      <c r="AR645" s="28" t="str">
        <f t="shared" ref="AR645:AV645" si="3875">IFERROR(IF(FIND(AR$1,$F645)&gt;1,"BME",""),"")</f>
        <v/>
      </c>
      <c r="AS645" s="28" t="str">
        <f t="shared" si="3875"/>
        <v/>
      </c>
      <c r="AT645" s="28" t="str">
        <f t="shared" si="3875"/>
        <v/>
      </c>
      <c r="AU645" s="28" t="str">
        <f t="shared" si="3875"/>
        <v/>
      </c>
      <c r="AV645" s="28" t="str">
        <f t="shared" si="3875"/>
        <v/>
      </c>
      <c r="AW645" s="28" t="str">
        <f t="shared" ref="AW645:BC645" si="3876">IFERROR(IF(FIND(AW$1,$F645)&gt;1,AW$1,""),"")</f>
        <v/>
      </c>
      <c r="AX645" s="28" t="str">
        <f t="shared" si="3876"/>
        <v/>
      </c>
      <c r="AY645" s="28" t="str">
        <f t="shared" si="3876"/>
        <v/>
      </c>
      <c r="AZ645" s="28" t="str">
        <f t="shared" si="3876"/>
        <v/>
      </c>
      <c r="BA645" s="28" t="str">
        <f t="shared" si="3876"/>
        <v/>
      </c>
      <c r="BB645" s="28" t="str">
        <f t="shared" si="3876"/>
        <v/>
      </c>
      <c r="BC645" s="28" t="str">
        <f t="shared" si="3876"/>
        <v/>
      </c>
      <c r="BD645" s="28" t="str">
        <f t="shared" si="15"/>
        <v/>
      </c>
      <c r="BG645" s="2" t="s">
        <v>4912</v>
      </c>
      <c r="BI645" s="2" t="s">
        <v>4449</v>
      </c>
      <c r="BJ645" s="28" t="str">
        <f t="shared" si="16"/>
        <v>Leeds</v>
      </c>
      <c r="BK645" s="28" t="str">
        <f t="shared" si="17"/>
        <v>West Yorkshire</v>
      </c>
      <c r="BM645" s="2" t="s">
        <v>98</v>
      </c>
      <c r="BO645" s="2" t="s">
        <v>2863</v>
      </c>
      <c r="BP645" s="2" t="s">
        <v>2863</v>
      </c>
      <c r="BQ645" s="2" t="s">
        <v>2863</v>
      </c>
      <c r="BR645" s="2" t="s">
        <v>2863</v>
      </c>
      <c r="BS645" s="2" t="s">
        <v>2863</v>
      </c>
      <c r="BT645" s="2" t="s">
        <v>2863</v>
      </c>
      <c r="BU645" s="47" t="s">
        <v>19342</v>
      </c>
      <c r="BV645" s="24"/>
      <c r="BW645" s="24"/>
      <c r="BX645" s="24"/>
      <c r="BY645" s="42" t="str">
        <f t="shared" si="18"/>
        <v>BD11;BD4;LS10;LS11;LS12;LS13;LS14;LS15;LS16;LS17;LS18;LS19;LS1;LS20;LS21;LS22;LS23;LS24;LS25;LS26;LS27;LS28;LS29;LS2;LS3;LS4;LS5;LS6;LS7;LS88;LS8;LS99;LS9;WF10;WF3;</v>
      </c>
      <c r="BZ645" s="69"/>
    </row>
    <row r="646" spans="1:78" ht="15">
      <c r="A646" s="10" t="s">
        <v>37</v>
      </c>
      <c r="B646" s="28">
        <f>VLOOKUP(A646,Organisations!$A$2:$B$7,2,FALSE)</f>
        <v>2</v>
      </c>
      <c r="C646" s="10" t="s">
        <v>4914</v>
      </c>
      <c r="D646" s="10" t="s">
        <v>4915</v>
      </c>
      <c r="E646" s="28" t="str">
        <f t="shared" si="0"/>
        <v>We at the surgery aim to provide the best care and support for our patients and their families. We want to know if you n</v>
      </c>
      <c r="F646" s="10" t="s">
        <v>4917</v>
      </c>
      <c r="G646" s="10" t="s">
        <v>68</v>
      </c>
      <c r="H646" s="11"/>
      <c r="K646" s="30" t="s">
        <v>4918</v>
      </c>
      <c r="L646" s="12"/>
      <c r="M646" s="28" t="str">
        <f t="shared" ref="M646:Q646" si="3877">IFERROR(IF(FIND(M$1,$F646)&gt;1,"Age - Children",""),"")</f>
        <v/>
      </c>
      <c r="N646" s="28" t="str">
        <f t="shared" si="3877"/>
        <v/>
      </c>
      <c r="O646" s="28" t="str">
        <f t="shared" si="3877"/>
        <v/>
      </c>
      <c r="P646" s="28" t="str">
        <f t="shared" si="3877"/>
        <v/>
      </c>
      <c r="Q646" s="28" t="str">
        <f t="shared" si="3877"/>
        <v/>
      </c>
      <c r="R646" s="28" t="str">
        <f t="shared" ref="R646:T646" si="3878">IFERROR(IF(FIND(R$1,$F646)&gt;1,"Age - Elderly",""),"")</f>
        <v/>
      </c>
      <c r="S646" s="28" t="str">
        <f t="shared" si="3878"/>
        <v/>
      </c>
      <c r="T646" s="28" t="str">
        <f t="shared" si="3878"/>
        <v/>
      </c>
      <c r="U646" s="28" t="str">
        <f t="shared" si="3"/>
        <v/>
      </c>
      <c r="V646" s="28" t="str">
        <f t="shared" si="4"/>
        <v/>
      </c>
      <c r="X646" s="28" t="str">
        <f t="shared" si="5"/>
        <v/>
      </c>
      <c r="Y646" s="28" t="str">
        <f t="shared" si="6"/>
        <v/>
      </c>
      <c r="Z646" s="28" t="str">
        <f t="shared" si="7"/>
        <v/>
      </c>
      <c r="AB646" s="28" t="str">
        <f t="shared" si="8"/>
        <v/>
      </c>
      <c r="AD646" s="28" t="str">
        <f t="shared" si="9"/>
        <v/>
      </c>
      <c r="AG646" s="28" t="str">
        <f t="shared" ref="AG646:AL646" si="3879">IFERROR(IF(FIND(AG$1,$F646)&gt;1,AG$1,""),"")</f>
        <v/>
      </c>
      <c r="AH646" s="28" t="str">
        <f t="shared" si="3879"/>
        <v/>
      </c>
      <c r="AI646" s="28" t="str">
        <f t="shared" si="3879"/>
        <v/>
      </c>
      <c r="AJ646" s="28" t="str">
        <f t="shared" si="3879"/>
        <v/>
      </c>
      <c r="AK646" s="28" t="str">
        <f t="shared" si="3879"/>
        <v/>
      </c>
      <c r="AL646" s="28" t="str">
        <f t="shared" si="3879"/>
        <v/>
      </c>
      <c r="AM646" s="28" t="str">
        <f t="shared" si="11"/>
        <v/>
      </c>
      <c r="AN646" s="28" t="str">
        <f t="shared" ref="AN646:AQ646" si="3880">IFERROR(IF(FIND(AN$1,$F646)&gt;1,"Status - LGBT",""),"")</f>
        <v/>
      </c>
      <c r="AO646" s="28" t="str">
        <f t="shared" si="3880"/>
        <v/>
      </c>
      <c r="AP646" s="28" t="str">
        <f t="shared" si="3880"/>
        <v/>
      </c>
      <c r="AQ646" s="28" t="str">
        <f t="shared" si="3880"/>
        <v/>
      </c>
      <c r="AR646" s="28" t="str">
        <f t="shared" ref="AR646:AV646" si="3881">IFERROR(IF(FIND(AR$1,$F646)&gt;1,"BME",""),"")</f>
        <v/>
      </c>
      <c r="AS646" s="28" t="str">
        <f t="shared" si="3881"/>
        <v/>
      </c>
      <c r="AT646" s="28" t="str">
        <f t="shared" si="3881"/>
        <v/>
      </c>
      <c r="AU646" s="28" t="str">
        <f t="shared" si="3881"/>
        <v/>
      </c>
      <c r="AV646" s="28" t="str">
        <f t="shared" si="3881"/>
        <v/>
      </c>
      <c r="AW646" s="28" t="str">
        <f t="shared" ref="AW646:BC646" si="3882">IFERROR(IF(FIND(AW$1,$F646)&gt;1,AW$1,""),"")</f>
        <v/>
      </c>
      <c r="AX646" s="28" t="str">
        <f t="shared" si="3882"/>
        <v/>
      </c>
      <c r="AY646" s="28" t="str">
        <f t="shared" si="3882"/>
        <v/>
      </c>
      <c r="AZ646" s="28" t="str">
        <f t="shared" si="3882"/>
        <v/>
      </c>
      <c r="BA646" s="28" t="str">
        <f t="shared" si="3882"/>
        <v/>
      </c>
      <c r="BB646" s="28" t="str">
        <f t="shared" si="3882"/>
        <v/>
      </c>
      <c r="BC646" s="28" t="str">
        <f t="shared" si="3882"/>
        <v/>
      </c>
      <c r="BD646" s="28" t="str">
        <f t="shared" si="15"/>
        <v/>
      </c>
      <c r="BG646" s="2" t="s">
        <v>4919</v>
      </c>
      <c r="BI646" s="2" t="s">
        <v>4455</v>
      </c>
      <c r="BJ646" s="28" t="str">
        <f t="shared" si="16"/>
        <v/>
      </c>
      <c r="BK646" s="28" t="str">
        <f t="shared" si="17"/>
        <v/>
      </c>
      <c r="BM646" s="2" t="s">
        <v>98</v>
      </c>
      <c r="BU646" s="50" t="s">
        <v>599</v>
      </c>
      <c r="BV646" s="12"/>
      <c r="BW646" s="12"/>
      <c r="BX646" s="12"/>
      <c r="BY646" s="42" t="str">
        <f t="shared" si="18"/>
        <v>LS28;</v>
      </c>
      <c r="BZ646" s="42"/>
    </row>
    <row r="647" spans="1:78" ht="15">
      <c r="A647" s="16" t="s">
        <v>37</v>
      </c>
      <c r="B647" s="28">
        <f>VLOOKUP(A647,Organisations!$A$2:$B$7,2,FALSE)</f>
        <v>2</v>
      </c>
      <c r="C647" s="16" t="s">
        <v>4921</v>
      </c>
      <c r="D647" s="16" t="s">
        <v>4922</v>
      </c>
      <c r="E647" s="28" t="str">
        <f t="shared" si="0"/>
        <v>Calverley Victoria Park is 7.5 miles west of Leeds city centre and is approximately 3.8 hectares in area. This is a well</v>
      </c>
      <c r="F647" s="16" t="s">
        <v>4924</v>
      </c>
      <c r="G647" s="16" t="s">
        <v>68</v>
      </c>
      <c r="H647" s="17"/>
      <c r="K647" s="26" t="s">
        <v>4925</v>
      </c>
      <c r="L647" s="16" t="s">
        <v>3931</v>
      </c>
      <c r="M647" s="28" t="str">
        <f t="shared" ref="M647:Q647" si="3883">IFERROR(IF(FIND(M$1,$F647)&gt;1,"Age - Children",""),"")</f>
        <v/>
      </c>
      <c r="N647" s="28" t="str">
        <f t="shared" si="3883"/>
        <v/>
      </c>
      <c r="O647" s="28" t="str">
        <f t="shared" si="3883"/>
        <v/>
      </c>
      <c r="P647" s="28" t="str">
        <f t="shared" si="3883"/>
        <v/>
      </c>
      <c r="Q647" s="28" t="str">
        <f t="shared" si="3883"/>
        <v/>
      </c>
      <c r="R647" s="28" t="str">
        <f t="shared" ref="R647:T647" si="3884">IFERROR(IF(FIND(R$1,$F647)&gt;1,"Age - Elderly",""),"")</f>
        <v/>
      </c>
      <c r="S647" s="28" t="str">
        <f t="shared" si="3884"/>
        <v/>
      </c>
      <c r="T647" s="28" t="str">
        <f t="shared" si="3884"/>
        <v/>
      </c>
      <c r="U647" s="28" t="str">
        <f t="shared" si="3"/>
        <v/>
      </c>
      <c r="V647" s="28" t="str">
        <f t="shared" si="4"/>
        <v/>
      </c>
      <c r="X647" s="28" t="str">
        <f t="shared" si="5"/>
        <v/>
      </c>
      <c r="Y647" s="28" t="str">
        <f t="shared" si="6"/>
        <v/>
      </c>
      <c r="Z647" s="28" t="str">
        <f t="shared" si="7"/>
        <v/>
      </c>
      <c r="AB647" s="28" t="str">
        <f t="shared" si="8"/>
        <v/>
      </c>
      <c r="AD647" s="28" t="str">
        <f t="shared" si="9"/>
        <v/>
      </c>
      <c r="AG647" s="28" t="str">
        <f t="shared" ref="AG647:AL647" si="3885">IFERROR(IF(FIND(AG$1,$F647)&gt;1,AG$1,""),"")</f>
        <v/>
      </c>
      <c r="AH647" s="28" t="str">
        <f t="shared" si="3885"/>
        <v/>
      </c>
      <c r="AI647" s="28" t="str">
        <f t="shared" si="3885"/>
        <v/>
      </c>
      <c r="AJ647" s="28" t="str">
        <f t="shared" si="3885"/>
        <v/>
      </c>
      <c r="AK647" s="28" t="str">
        <f t="shared" si="3885"/>
        <v/>
      </c>
      <c r="AL647" s="28" t="str">
        <f t="shared" si="3885"/>
        <v/>
      </c>
      <c r="AM647" s="28" t="str">
        <f t="shared" si="11"/>
        <v/>
      </c>
      <c r="AN647" s="28" t="str">
        <f t="shared" ref="AN647:AQ647" si="3886">IFERROR(IF(FIND(AN$1,$F647)&gt;1,"Status - LGBT",""),"")</f>
        <v/>
      </c>
      <c r="AO647" s="28" t="str">
        <f t="shared" si="3886"/>
        <v/>
      </c>
      <c r="AP647" s="28" t="str">
        <f t="shared" si="3886"/>
        <v/>
      </c>
      <c r="AQ647" s="28" t="str">
        <f t="shared" si="3886"/>
        <v/>
      </c>
      <c r="AR647" s="28" t="str">
        <f t="shared" ref="AR647:AV647" si="3887">IFERROR(IF(FIND(AR$1,$F647)&gt;1,"BME",""),"")</f>
        <v/>
      </c>
      <c r="AS647" s="28" t="str">
        <f t="shared" si="3887"/>
        <v/>
      </c>
      <c r="AT647" s="28" t="str">
        <f t="shared" si="3887"/>
        <v/>
      </c>
      <c r="AU647" s="28" t="str">
        <f t="shared" si="3887"/>
        <v/>
      </c>
      <c r="AV647" s="28" t="str">
        <f t="shared" si="3887"/>
        <v/>
      </c>
      <c r="AW647" s="28" t="str">
        <f t="shared" ref="AW647:BC647" si="3888">IFERROR(IF(FIND(AW$1,$F647)&gt;1,AW$1,""),"")</f>
        <v/>
      </c>
      <c r="AX647" s="28" t="str">
        <f t="shared" si="3888"/>
        <v/>
      </c>
      <c r="AY647" s="28" t="str">
        <f t="shared" si="3888"/>
        <v/>
      </c>
      <c r="AZ647" s="28" t="str">
        <f t="shared" si="3888"/>
        <v/>
      </c>
      <c r="BA647" s="28" t="str">
        <f t="shared" si="3888"/>
        <v/>
      </c>
      <c r="BB647" s="28" t="str">
        <f t="shared" si="3888"/>
        <v/>
      </c>
      <c r="BC647" s="28" t="str">
        <f t="shared" si="3888"/>
        <v/>
      </c>
      <c r="BD647" s="28" t="str">
        <f t="shared" si="15"/>
        <v/>
      </c>
      <c r="BG647" s="2" t="s">
        <v>4926</v>
      </c>
      <c r="BI647" s="2" t="s">
        <v>4463</v>
      </c>
      <c r="BJ647" s="28" t="str">
        <f t="shared" si="16"/>
        <v>Leeds</v>
      </c>
      <c r="BK647" s="28" t="str">
        <f t="shared" si="17"/>
        <v>West Yorkshire</v>
      </c>
      <c r="BM647" s="2" t="s">
        <v>98</v>
      </c>
      <c r="BU647" s="47" t="s">
        <v>599</v>
      </c>
      <c r="BV647" s="18"/>
      <c r="BW647" s="18"/>
      <c r="BX647" s="18"/>
      <c r="BY647" s="42" t="str">
        <f t="shared" si="18"/>
        <v>LS28;</v>
      </c>
      <c r="BZ647" s="43"/>
    </row>
    <row r="648" spans="1:78" ht="15">
      <c r="A648" s="10" t="s">
        <v>37</v>
      </c>
      <c r="B648" s="28">
        <f>VLOOKUP(A648,Organisations!$A$2:$B$7,2,FALSE)</f>
        <v>2</v>
      </c>
      <c r="C648" s="10" t="s">
        <v>4929</v>
      </c>
      <c r="D648" s="10" t="s">
        <v>4929</v>
      </c>
      <c r="E648" s="28" t="str">
        <f t="shared" si="0"/>
        <v>Come and meet each other: a fortnightly group on 1st and 3rd Tuesday of the month for those who need a little extra supp</v>
      </c>
      <c r="F648" s="10" t="s">
        <v>4931</v>
      </c>
      <c r="G648" s="10" t="s">
        <v>68</v>
      </c>
      <c r="H648" s="53"/>
      <c r="K648" s="30" t="s">
        <v>19360</v>
      </c>
      <c r="L648" s="10" t="s">
        <v>4932</v>
      </c>
      <c r="M648" s="28" t="str">
        <f t="shared" ref="M648:Q648" si="3889">IFERROR(IF(FIND(M$1,$F648)&gt;1,"Age - Children",""),"")</f>
        <v/>
      </c>
      <c r="N648" s="28" t="str">
        <f t="shared" si="3889"/>
        <v/>
      </c>
      <c r="O648" s="28" t="str">
        <f t="shared" si="3889"/>
        <v/>
      </c>
      <c r="P648" s="28" t="str">
        <f t="shared" si="3889"/>
        <v/>
      </c>
      <c r="Q648" s="28" t="str">
        <f t="shared" si="3889"/>
        <v/>
      </c>
      <c r="R648" s="28" t="str">
        <f t="shared" ref="R648:T648" si="3890">IFERROR(IF(FIND(R$1,$F648)&gt;1,"Age - Elderly",""),"")</f>
        <v/>
      </c>
      <c r="S648" s="28" t="str">
        <f t="shared" si="3890"/>
        <v/>
      </c>
      <c r="T648" s="28" t="str">
        <f t="shared" si="3890"/>
        <v/>
      </c>
      <c r="U648" s="28" t="str">
        <f t="shared" si="3"/>
        <v/>
      </c>
      <c r="V648" s="28" t="str">
        <f t="shared" si="4"/>
        <v/>
      </c>
      <c r="X648" s="28" t="str">
        <f t="shared" si="5"/>
        <v/>
      </c>
      <c r="Y648" s="28" t="str">
        <f t="shared" si="6"/>
        <v/>
      </c>
      <c r="Z648" s="28" t="str">
        <f t="shared" si="7"/>
        <v/>
      </c>
      <c r="AB648" s="28" t="str">
        <f t="shared" si="8"/>
        <v/>
      </c>
      <c r="AD648" s="28" t="str">
        <f t="shared" si="9"/>
        <v/>
      </c>
      <c r="AG648" s="28" t="str">
        <f t="shared" ref="AG648:AL648" si="3891">IFERROR(IF(FIND(AG$1,$F648)&gt;1,AG$1,""),"")</f>
        <v/>
      </c>
      <c r="AH648" s="28" t="str">
        <f t="shared" si="3891"/>
        <v/>
      </c>
      <c r="AI648" s="28" t="str">
        <f t="shared" si="3891"/>
        <v/>
      </c>
      <c r="AJ648" s="28" t="str">
        <f t="shared" si="3891"/>
        <v/>
      </c>
      <c r="AK648" s="28" t="str">
        <f t="shared" si="3891"/>
        <v/>
      </c>
      <c r="AL648" s="28" t="str">
        <f t="shared" si="3891"/>
        <v/>
      </c>
      <c r="AM648" s="28" t="str">
        <f t="shared" si="11"/>
        <v/>
      </c>
      <c r="AN648" s="28" t="str">
        <f t="shared" ref="AN648:AQ648" si="3892">IFERROR(IF(FIND(AN$1,$F648)&gt;1,"Status - LGBT",""),"")</f>
        <v/>
      </c>
      <c r="AO648" s="28" t="str">
        <f t="shared" si="3892"/>
        <v/>
      </c>
      <c r="AP648" s="28" t="str">
        <f t="shared" si="3892"/>
        <v/>
      </c>
      <c r="AQ648" s="28" t="str">
        <f t="shared" si="3892"/>
        <v/>
      </c>
      <c r="AR648" s="28" t="str">
        <f t="shared" ref="AR648:AV648" si="3893">IFERROR(IF(FIND(AR$1,$F648)&gt;1,"BME",""),"")</f>
        <v/>
      </c>
      <c r="AS648" s="28" t="str">
        <f t="shared" si="3893"/>
        <v/>
      </c>
      <c r="AT648" s="28" t="str">
        <f t="shared" si="3893"/>
        <v/>
      </c>
      <c r="AU648" s="28" t="str">
        <f t="shared" si="3893"/>
        <v/>
      </c>
      <c r="AV648" s="28" t="str">
        <f t="shared" si="3893"/>
        <v/>
      </c>
      <c r="AW648" s="28" t="str">
        <f t="shared" ref="AW648:BC648" si="3894">IFERROR(IF(FIND(AW$1,$F648)&gt;1,AW$1,""),"")</f>
        <v/>
      </c>
      <c r="AX648" s="28" t="str">
        <f t="shared" si="3894"/>
        <v/>
      </c>
      <c r="AY648" s="28" t="str">
        <f t="shared" si="3894"/>
        <v/>
      </c>
      <c r="AZ648" s="28" t="str">
        <f t="shared" si="3894"/>
        <v/>
      </c>
      <c r="BA648" s="28" t="str">
        <f t="shared" si="3894"/>
        <v/>
      </c>
      <c r="BB648" s="28" t="str">
        <f t="shared" si="3894"/>
        <v/>
      </c>
      <c r="BC648" s="28" t="str">
        <f t="shared" si="3894"/>
        <v/>
      </c>
      <c r="BD648" s="28" t="str">
        <f t="shared" si="15"/>
        <v/>
      </c>
      <c r="BG648" s="2" t="s">
        <v>4933</v>
      </c>
      <c r="BI648" s="2" t="s">
        <v>1947</v>
      </c>
      <c r="BJ648" s="28" t="str">
        <f t="shared" si="16"/>
        <v>Leeds</v>
      </c>
      <c r="BK648" s="28" t="str">
        <f t="shared" si="17"/>
        <v>West Yorkshire</v>
      </c>
      <c r="BM648" s="2" t="s">
        <v>98</v>
      </c>
      <c r="BO648" s="2" t="s">
        <v>2863</v>
      </c>
      <c r="BU648" s="12"/>
      <c r="BV648" s="50" t="s">
        <v>586</v>
      </c>
      <c r="BW648" s="12"/>
      <c r="BX648" s="12"/>
      <c r="BY648" s="42" t="str">
        <f t="shared" si="18"/>
        <v>LS17</v>
      </c>
      <c r="BZ648" s="42"/>
    </row>
    <row r="649" spans="1:78" ht="15">
      <c r="A649" s="16" t="s">
        <v>37</v>
      </c>
      <c r="B649" s="28">
        <f>VLOOKUP(A649,Organisations!$A$2:$B$7,2,FALSE)</f>
        <v>2</v>
      </c>
      <c r="C649" s="16" t="s">
        <v>4936</v>
      </c>
      <c r="D649" s="16" t="s">
        <v>4937</v>
      </c>
      <c r="E649" s="28" t="str">
        <f t="shared" si="0"/>
        <v>Help, information and advice for young men aged 15 - 35 who are feeling very low.</v>
      </c>
      <c r="F649" s="16" t="s">
        <v>4938</v>
      </c>
      <c r="G649" s="16" t="s">
        <v>68</v>
      </c>
      <c r="H649" s="17"/>
      <c r="K649" s="26" t="s">
        <v>4939</v>
      </c>
      <c r="L649" s="16" t="s">
        <v>4940</v>
      </c>
      <c r="M649" s="28" t="str">
        <f t="shared" ref="M649:Q649" si="3895">IFERROR(IF(FIND(M$1,$F649)&gt;1,"Age - Children",""),"")</f>
        <v/>
      </c>
      <c r="N649" s="28" t="str">
        <f t="shared" si="3895"/>
        <v/>
      </c>
      <c r="O649" s="28" t="str">
        <f t="shared" si="3895"/>
        <v/>
      </c>
      <c r="P649" s="28" t="str">
        <f t="shared" si="3895"/>
        <v/>
      </c>
      <c r="Q649" s="28" t="str">
        <f t="shared" si="3895"/>
        <v/>
      </c>
      <c r="R649" s="28" t="str">
        <f t="shared" ref="R649:T649" si="3896">IFERROR(IF(FIND(R$1,$F649)&gt;1,"Age - Elderly",""),"")</f>
        <v/>
      </c>
      <c r="S649" s="28" t="str">
        <f t="shared" si="3896"/>
        <v/>
      </c>
      <c r="T649" s="28" t="str">
        <f t="shared" si="3896"/>
        <v/>
      </c>
      <c r="U649" s="28" t="str">
        <f t="shared" si="3"/>
        <v/>
      </c>
      <c r="V649" s="28" t="str">
        <f t="shared" si="4"/>
        <v/>
      </c>
      <c r="X649" s="28" t="str">
        <f t="shared" si="5"/>
        <v/>
      </c>
      <c r="Y649" s="28" t="str">
        <f t="shared" si="6"/>
        <v/>
      </c>
      <c r="Z649" s="28" t="str">
        <f t="shared" si="7"/>
        <v>Gender - Male</v>
      </c>
      <c r="AB649" s="28" t="str">
        <f t="shared" si="8"/>
        <v/>
      </c>
      <c r="AD649" s="28" t="str">
        <f t="shared" si="9"/>
        <v>Gender - Male;</v>
      </c>
      <c r="AG649" s="28" t="str">
        <f t="shared" ref="AG649:AL649" si="3897">IFERROR(IF(FIND(AG$1,$F649)&gt;1,AG$1,""),"")</f>
        <v/>
      </c>
      <c r="AH649" s="28" t="str">
        <f t="shared" si="3897"/>
        <v/>
      </c>
      <c r="AI649" s="28" t="str">
        <f t="shared" si="3897"/>
        <v/>
      </c>
      <c r="AJ649" s="28" t="str">
        <f t="shared" si="3897"/>
        <v/>
      </c>
      <c r="AK649" s="28" t="str">
        <f t="shared" si="3897"/>
        <v/>
      </c>
      <c r="AL649" s="28" t="str">
        <f t="shared" si="3897"/>
        <v/>
      </c>
      <c r="AM649" s="28" t="str">
        <f t="shared" si="11"/>
        <v/>
      </c>
      <c r="AN649" s="28" t="str">
        <f t="shared" ref="AN649:AQ649" si="3898">IFERROR(IF(FIND(AN$1,$F649)&gt;1,"Status - LGBT",""),"")</f>
        <v/>
      </c>
      <c r="AO649" s="28" t="str">
        <f t="shared" si="3898"/>
        <v/>
      </c>
      <c r="AP649" s="28" t="str">
        <f t="shared" si="3898"/>
        <v/>
      </c>
      <c r="AQ649" s="28" t="str">
        <f t="shared" si="3898"/>
        <v/>
      </c>
      <c r="AR649" s="28" t="str">
        <f t="shared" ref="AR649:AV649" si="3899">IFERROR(IF(FIND(AR$1,$F649)&gt;1,"BME",""),"")</f>
        <v/>
      </c>
      <c r="AS649" s="28" t="str">
        <f t="shared" si="3899"/>
        <v/>
      </c>
      <c r="AT649" s="28" t="str">
        <f t="shared" si="3899"/>
        <v/>
      </c>
      <c r="AU649" s="28" t="str">
        <f t="shared" si="3899"/>
        <v/>
      </c>
      <c r="AV649" s="28" t="str">
        <f t="shared" si="3899"/>
        <v/>
      </c>
      <c r="AW649" s="28" t="str">
        <f t="shared" ref="AW649:BC649" si="3900">IFERROR(IF(FIND(AW$1,$F649)&gt;1,AW$1,""),"")</f>
        <v/>
      </c>
      <c r="AX649" s="28" t="str">
        <f t="shared" si="3900"/>
        <v/>
      </c>
      <c r="AY649" s="28" t="str">
        <f t="shared" si="3900"/>
        <v/>
      </c>
      <c r="AZ649" s="28" t="str">
        <f t="shared" si="3900"/>
        <v/>
      </c>
      <c r="BA649" s="28" t="str">
        <f t="shared" si="3900"/>
        <v/>
      </c>
      <c r="BB649" s="28" t="str">
        <f t="shared" si="3900"/>
        <v/>
      </c>
      <c r="BC649" s="28" t="str">
        <f t="shared" si="3900"/>
        <v/>
      </c>
      <c r="BD649" s="28" t="str">
        <f t="shared" si="15"/>
        <v/>
      </c>
      <c r="BG649" s="2" t="s">
        <v>4941</v>
      </c>
      <c r="BJ649" s="28" t="str">
        <f t="shared" si="16"/>
        <v/>
      </c>
      <c r="BK649" s="28" t="str">
        <f t="shared" si="17"/>
        <v/>
      </c>
      <c r="BM649" s="2" t="s">
        <v>98</v>
      </c>
      <c r="BU649" s="18"/>
      <c r="BV649" s="18"/>
      <c r="BW649" s="18"/>
      <c r="BX649" s="18"/>
      <c r="BY649" s="42" t="str">
        <f t="shared" si="18"/>
        <v>Gender - Male;;</v>
      </c>
      <c r="BZ649" s="43"/>
    </row>
    <row r="650" spans="1:78" ht="15">
      <c r="A650" s="10" t="s">
        <v>37</v>
      </c>
      <c r="B650" s="28">
        <f>VLOOKUP(A650,Organisations!$A$2:$B$7,2,FALSE)</f>
        <v>2</v>
      </c>
      <c r="C650" s="10" t="s">
        <v>4942</v>
      </c>
      <c r="D650" s="10" t="s">
        <v>4943</v>
      </c>
      <c r="E650" s="28" t="str">
        <f t="shared" si="0"/>
        <v>A coalition of organisations and individuals working together through research, policy, campaigning and innovation to co</v>
      </c>
      <c r="F650" s="10" t="s">
        <v>4945</v>
      </c>
      <c r="G650" s="10" t="s">
        <v>68</v>
      </c>
      <c r="H650" s="11"/>
      <c r="K650" s="30" t="s">
        <v>4946</v>
      </c>
      <c r="L650" s="10" t="s">
        <v>4947</v>
      </c>
      <c r="M650" s="28" t="str">
        <f t="shared" ref="M650:Q650" si="3901">IFERROR(IF(FIND(M$1,$F650)&gt;1,"Age - Children",""),"")</f>
        <v/>
      </c>
      <c r="N650" s="28" t="str">
        <f t="shared" si="3901"/>
        <v/>
      </c>
      <c r="O650" s="28" t="str">
        <f t="shared" si="3901"/>
        <v/>
      </c>
      <c r="P650" s="28" t="str">
        <f t="shared" si="3901"/>
        <v/>
      </c>
      <c r="Q650" s="28" t="str">
        <f t="shared" si="3901"/>
        <v/>
      </c>
      <c r="R650" s="28" t="str">
        <f t="shared" ref="R650:T650" si="3902">IFERROR(IF(FIND(R$1,$F650)&gt;1,"Age - Elderly",""),"")</f>
        <v/>
      </c>
      <c r="S650" s="28" t="str">
        <f t="shared" si="3902"/>
        <v/>
      </c>
      <c r="T650" s="28" t="str">
        <f t="shared" si="3902"/>
        <v>Age - Elderly</v>
      </c>
      <c r="U650" s="28" t="str">
        <f t="shared" si="3"/>
        <v/>
      </c>
      <c r="V650" s="28" t="str">
        <f t="shared" si="4"/>
        <v/>
      </c>
      <c r="X650" s="28" t="str">
        <f t="shared" si="5"/>
        <v/>
      </c>
      <c r="Y650" s="28" t="str">
        <f t="shared" si="6"/>
        <v/>
      </c>
      <c r="Z650" s="28" t="str">
        <f t="shared" si="7"/>
        <v/>
      </c>
      <c r="AB650" s="28" t="str">
        <f t="shared" si="8"/>
        <v/>
      </c>
      <c r="AD650" s="28" t="str">
        <f t="shared" si="9"/>
        <v/>
      </c>
      <c r="AG650" s="28" t="str">
        <f t="shared" ref="AG650:AL650" si="3903">IFERROR(IF(FIND(AG$1,$F650)&gt;1,AG$1,""),"")</f>
        <v/>
      </c>
      <c r="AH650" s="28" t="str">
        <f t="shared" si="3903"/>
        <v/>
      </c>
      <c r="AI650" s="28" t="str">
        <f t="shared" si="3903"/>
        <v/>
      </c>
      <c r="AJ650" s="28" t="str">
        <f t="shared" si="3903"/>
        <v/>
      </c>
      <c r="AK650" s="28" t="str">
        <f t="shared" si="3903"/>
        <v/>
      </c>
      <c r="AL650" s="28" t="str">
        <f t="shared" si="3903"/>
        <v/>
      </c>
      <c r="AM650" s="28" t="str">
        <f t="shared" si="11"/>
        <v/>
      </c>
      <c r="AN650" s="28" t="str">
        <f t="shared" ref="AN650:AQ650" si="3904">IFERROR(IF(FIND(AN$1,$F650)&gt;1,"Status - LGBT",""),"")</f>
        <v/>
      </c>
      <c r="AO650" s="28" t="str">
        <f t="shared" si="3904"/>
        <v/>
      </c>
      <c r="AP650" s="28" t="str">
        <f t="shared" si="3904"/>
        <v/>
      </c>
      <c r="AQ650" s="28" t="str">
        <f t="shared" si="3904"/>
        <v/>
      </c>
      <c r="AR650" s="28" t="str">
        <f t="shared" ref="AR650:AV650" si="3905">IFERROR(IF(FIND(AR$1,$F650)&gt;1,"BME",""),"")</f>
        <v/>
      </c>
      <c r="AS650" s="28" t="str">
        <f t="shared" si="3905"/>
        <v/>
      </c>
      <c r="AT650" s="28" t="str">
        <f t="shared" si="3905"/>
        <v/>
      </c>
      <c r="AU650" s="28" t="str">
        <f t="shared" si="3905"/>
        <v/>
      </c>
      <c r="AV650" s="28" t="str">
        <f t="shared" si="3905"/>
        <v/>
      </c>
      <c r="AW650" s="28" t="str">
        <f t="shared" ref="AW650:BC650" si="3906">IFERROR(IF(FIND(AW$1,$F650)&gt;1,AW$1,""),"")</f>
        <v/>
      </c>
      <c r="AX650" s="28" t="str">
        <f t="shared" si="3906"/>
        <v/>
      </c>
      <c r="AY650" s="28" t="str">
        <f t="shared" si="3906"/>
        <v/>
      </c>
      <c r="AZ650" s="28" t="str">
        <f t="shared" si="3906"/>
        <v/>
      </c>
      <c r="BA650" s="28" t="str">
        <f t="shared" si="3906"/>
        <v/>
      </c>
      <c r="BB650" s="28" t="str">
        <f t="shared" si="3906"/>
        <v/>
      </c>
      <c r="BC650" s="28" t="str">
        <f t="shared" si="3906"/>
        <v/>
      </c>
      <c r="BD650" s="28" t="str">
        <f t="shared" si="15"/>
        <v/>
      </c>
      <c r="BG650" s="2" t="s">
        <v>4948</v>
      </c>
      <c r="BJ650" s="28" t="str">
        <f t="shared" si="16"/>
        <v/>
      </c>
      <c r="BK650" s="28" t="str">
        <f t="shared" si="17"/>
        <v/>
      </c>
      <c r="BM650" s="2" t="s">
        <v>98</v>
      </c>
      <c r="BU650" s="12"/>
      <c r="BV650" s="12"/>
      <c r="BW650" s="12"/>
      <c r="BX650" s="12"/>
      <c r="BY650" s="42" t="str">
        <f t="shared" si="18"/>
        <v/>
      </c>
      <c r="BZ650" s="42"/>
    </row>
    <row r="651" spans="1:78" ht="15">
      <c r="A651" s="16" t="s">
        <v>37</v>
      </c>
      <c r="B651" s="28">
        <f>VLOOKUP(A651,Organisations!$A$2:$B$7,2,FALSE)</f>
        <v>2</v>
      </c>
      <c r="C651" s="16" t="s">
        <v>4950</v>
      </c>
      <c r="D651" s="16" t="s">
        <v>4951</v>
      </c>
      <c r="E651" s="28" t="str">
        <f t="shared" si="0"/>
        <v>Provides a service arranging wheelchair accessible holidays.</v>
      </c>
      <c r="F651" s="16" t="s">
        <v>4952</v>
      </c>
      <c r="G651" s="16" t="s">
        <v>68</v>
      </c>
      <c r="H651" s="17"/>
      <c r="K651" s="26" t="s">
        <v>4953</v>
      </c>
      <c r="L651" s="16" t="s">
        <v>4954</v>
      </c>
      <c r="M651" s="28" t="str">
        <f t="shared" ref="M651:Q651" si="3907">IFERROR(IF(FIND(M$1,$F651)&gt;1,"Age - Children",""),"")</f>
        <v/>
      </c>
      <c r="N651" s="28" t="str">
        <f t="shared" si="3907"/>
        <v/>
      </c>
      <c r="O651" s="28" t="str">
        <f t="shared" si="3907"/>
        <v/>
      </c>
      <c r="P651" s="28" t="str">
        <f t="shared" si="3907"/>
        <v/>
      </c>
      <c r="Q651" s="28" t="str">
        <f t="shared" si="3907"/>
        <v/>
      </c>
      <c r="R651" s="28" t="str">
        <f t="shared" ref="R651:T651" si="3908">IFERROR(IF(FIND(R$1,$F651)&gt;1,"Age - Elderly",""),"")</f>
        <v/>
      </c>
      <c r="S651" s="28" t="str">
        <f t="shared" si="3908"/>
        <v/>
      </c>
      <c r="T651" s="28" t="str">
        <f t="shared" si="3908"/>
        <v/>
      </c>
      <c r="U651" s="28" t="str">
        <f t="shared" si="3"/>
        <v/>
      </c>
      <c r="V651" s="28" t="str">
        <f t="shared" si="4"/>
        <v/>
      </c>
      <c r="X651" s="28" t="str">
        <f t="shared" si="5"/>
        <v/>
      </c>
      <c r="Y651" s="28" t="str">
        <f t="shared" si="6"/>
        <v/>
      </c>
      <c r="Z651" s="28" t="str">
        <f t="shared" si="7"/>
        <v/>
      </c>
      <c r="AB651" s="28" t="str">
        <f t="shared" si="8"/>
        <v/>
      </c>
      <c r="AD651" s="28" t="str">
        <f t="shared" si="9"/>
        <v/>
      </c>
      <c r="AG651" s="28" t="str">
        <f t="shared" ref="AG651:AL651" si="3909">IFERROR(IF(FIND(AG$1,$F651)&gt;1,AG$1,""),"")</f>
        <v/>
      </c>
      <c r="AH651" s="28" t="str">
        <f t="shared" si="3909"/>
        <v/>
      </c>
      <c r="AI651" s="28" t="str">
        <f t="shared" si="3909"/>
        <v/>
      </c>
      <c r="AJ651" s="28" t="str">
        <f t="shared" si="3909"/>
        <v/>
      </c>
      <c r="AK651" s="28" t="str">
        <f t="shared" si="3909"/>
        <v/>
      </c>
      <c r="AL651" s="28" t="str">
        <f t="shared" si="3909"/>
        <v/>
      </c>
      <c r="AM651" s="28" t="str">
        <f t="shared" si="11"/>
        <v/>
      </c>
      <c r="AN651" s="28" t="str">
        <f t="shared" ref="AN651:AQ651" si="3910">IFERROR(IF(FIND(AN$1,$F651)&gt;1,"Status - LGBT",""),"")</f>
        <v/>
      </c>
      <c r="AO651" s="28" t="str">
        <f t="shared" si="3910"/>
        <v/>
      </c>
      <c r="AP651" s="28" t="str">
        <f t="shared" si="3910"/>
        <v/>
      </c>
      <c r="AQ651" s="28" t="str">
        <f t="shared" si="3910"/>
        <v/>
      </c>
      <c r="AR651" s="28" t="str">
        <f t="shared" ref="AR651:AV651" si="3911">IFERROR(IF(FIND(AR$1,$F651)&gt;1,"BME",""),"")</f>
        <v/>
      </c>
      <c r="AS651" s="28" t="str">
        <f t="shared" si="3911"/>
        <v/>
      </c>
      <c r="AT651" s="28" t="str">
        <f t="shared" si="3911"/>
        <v/>
      </c>
      <c r="AU651" s="28" t="str">
        <f t="shared" si="3911"/>
        <v/>
      </c>
      <c r="AV651" s="28" t="str">
        <f t="shared" si="3911"/>
        <v/>
      </c>
      <c r="AW651" s="28" t="str">
        <f t="shared" ref="AW651:BC651" si="3912">IFERROR(IF(FIND(AW$1,$F651)&gt;1,AW$1,""),"")</f>
        <v/>
      </c>
      <c r="AX651" s="28" t="str">
        <f t="shared" si="3912"/>
        <v/>
      </c>
      <c r="AY651" s="28" t="str">
        <f t="shared" si="3912"/>
        <v/>
      </c>
      <c r="AZ651" s="28" t="str">
        <f t="shared" si="3912"/>
        <v/>
      </c>
      <c r="BA651" s="28" t="str">
        <f t="shared" si="3912"/>
        <v/>
      </c>
      <c r="BB651" s="28" t="str">
        <f t="shared" si="3912"/>
        <v/>
      </c>
      <c r="BC651" s="28" t="str">
        <f t="shared" si="3912"/>
        <v/>
      </c>
      <c r="BD651" s="28" t="str">
        <f t="shared" si="15"/>
        <v/>
      </c>
      <c r="BG651" s="2" t="s">
        <v>4955</v>
      </c>
      <c r="BJ651" s="28" t="str">
        <f t="shared" si="16"/>
        <v/>
      </c>
      <c r="BK651" s="28" t="str">
        <f t="shared" si="17"/>
        <v/>
      </c>
      <c r="BM651" s="2" t="s">
        <v>98</v>
      </c>
      <c r="BU651" s="47" t="s">
        <v>19342</v>
      </c>
      <c r="BV651" s="18"/>
      <c r="BW651" s="18"/>
      <c r="BX651" s="18"/>
      <c r="BY651" s="42" t="str">
        <f t="shared" si="18"/>
        <v>BD11;BD4;LS10;LS11;LS12;LS13;LS14;LS15;LS16;LS17;LS18;LS19;LS1;LS20;LS21;LS22;LS23;LS24;LS25;LS26;LS27;LS28;LS29;LS2;LS3;LS4;LS5;LS6;LS7;LS88;LS8;LS99;LS9;WF10;WF3;</v>
      </c>
      <c r="BZ651" s="43"/>
    </row>
    <row r="652" spans="1:78" ht="15">
      <c r="A652" s="10" t="s">
        <v>37</v>
      </c>
      <c r="B652" s="28">
        <f>VLOOKUP(A652,Organisations!$A$2:$B$7,2,FALSE)</f>
        <v>2</v>
      </c>
      <c r="C652" s="10" t="s">
        <v>4957</v>
      </c>
      <c r="D652" s="10" t="s">
        <v>4958</v>
      </c>
      <c r="E652" s="28" t="str">
        <f t="shared" si="0"/>
        <v>Can Do helps groups of young disabled people between 16-35 years old take part in short term community volunteering oppo</v>
      </c>
      <c r="F652" s="10" t="s">
        <v>4960</v>
      </c>
      <c r="G652" s="10" t="s">
        <v>68</v>
      </c>
      <c r="H652" s="11"/>
      <c r="K652" s="30" t="s">
        <v>1931</v>
      </c>
      <c r="L652" s="10" t="s">
        <v>4961</v>
      </c>
      <c r="M652" s="28" t="str">
        <f t="shared" ref="M652:Q652" si="3913">IFERROR(IF(FIND(M$1,$F652)&gt;1,"Age - Children",""),"")</f>
        <v/>
      </c>
      <c r="N652" s="28" t="str">
        <f t="shared" si="3913"/>
        <v/>
      </c>
      <c r="O652" s="28" t="str">
        <f t="shared" si="3913"/>
        <v/>
      </c>
      <c r="P652" s="28" t="str">
        <f t="shared" si="3913"/>
        <v/>
      </c>
      <c r="Q652" s="28" t="str">
        <f t="shared" si="3913"/>
        <v/>
      </c>
      <c r="R652" s="28" t="str">
        <f t="shared" ref="R652:T652" si="3914">IFERROR(IF(FIND(R$1,$F652)&gt;1,"Age - Elderly",""),"")</f>
        <v/>
      </c>
      <c r="S652" s="28" t="str">
        <f t="shared" si="3914"/>
        <v/>
      </c>
      <c r="T652" s="28" t="str">
        <f t="shared" si="3914"/>
        <v/>
      </c>
      <c r="U652" s="28" t="str">
        <f t="shared" si="3"/>
        <v/>
      </c>
      <c r="V652" s="28" t="str">
        <f t="shared" si="4"/>
        <v>Status - disabled</v>
      </c>
      <c r="X652" s="28" t="str">
        <f t="shared" si="5"/>
        <v/>
      </c>
      <c r="Y652" s="28" t="str">
        <f t="shared" si="6"/>
        <v/>
      </c>
      <c r="Z652" s="28" t="str">
        <f t="shared" si="7"/>
        <v/>
      </c>
      <c r="AB652" s="28" t="str">
        <f t="shared" si="8"/>
        <v/>
      </c>
      <c r="AD652" s="28" t="str">
        <f t="shared" si="9"/>
        <v/>
      </c>
      <c r="AG652" s="28" t="str">
        <f t="shared" ref="AG652:AL652" si="3915">IFERROR(IF(FIND(AG$1,$F652)&gt;1,AG$1,""),"")</f>
        <v/>
      </c>
      <c r="AH652" s="28" t="str">
        <f t="shared" si="3915"/>
        <v/>
      </c>
      <c r="AI652" s="28" t="str">
        <f t="shared" si="3915"/>
        <v/>
      </c>
      <c r="AJ652" s="28" t="str">
        <f t="shared" si="3915"/>
        <v/>
      </c>
      <c r="AK652" s="28" t="str">
        <f t="shared" si="3915"/>
        <v/>
      </c>
      <c r="AL652" s="28" t="str">
        <f t="shared" si="3915"/>
        <v/>
      </c>
      <c r="AM652" s="28" t="str">
        <f t="shared" si="11"/>
        <v/>
      </c>
      <c r="AN652" s="28" t="str">
        <f t="shared" ref="AN652:AQ652" si="3916">IFERROR(IF(FIND(AN$1,$F652)&gt;1,"Status - LGBT",""),"")</f>
        <v/>
      </c>
      <c r="AO652" s="28" t="str">
        <f t="shared" si="3916"/>
        <v/>
      </c>
      <c r="AP652" s="28" t="str">
        <f t="shared" si="3916"/>
        <v/>
      </c>
      <c r="AQ652" s="28" t="str">
        <f t="shared" si="3916"/>
        <v/>
      </c>
      <c r="AR652" s="28" t="str">
        <f t="shared" ref="AR652:AV652" si="3917">IFERROR(IF(FIND(AR$1,$F652)&gt;1,"BME",""),"")</f>
        <v/>
      </c>
      <c r="AS652" s="28" t="str">
        <f t="shared" si="3917"/>
        <v/>
      </c>
      <c r="AT652" s="28" t="str">
        <f t="shared" si="3917"/>
        <v/>
      </c>
      <c r="AU652" s="28" t="str">
        <f t="shared" si="3917"/>
        <v/>
      </c>
      <c r="AV652" s="28" t="str">
        <f t="shared" si="3917"/>
        <v/>
      </c>
      <c r="AW652" s="28" t="str">
        <f t="shared" ref="AW652:BC652" si="3918">IFERROR(IF(FIND(AW$1,$F652)&gt;1,AW$1,""),"")</f>
        <v/>
      </c>
      <c r="AX652" s="28" t="str">
        <f t="shared" si="3918"/>
        <v/>
      </c>
      <c r="AY652" s="28" t="str">
        <f t="shared" si="3918"/>
        <v/>
      </c>
      <c r="AZ652" s="28" t="str">
        <f t="shared" si="3918"/>
        <v/>
      </c>
      <c r="BA652" s="28" t="str">
        <f t="shared" si="3918"/>
        <v/>
      </c>
      <c r="BB652" s="28" t="str">
        <f t="shared" si="3918"/>
        <v/>
      </c>
      <c r="BC652" s="28" t="str">
        <f t="shared" si="3918"/>
        <v/>
      </c>
      <c r="BD652" s="28" t="str">
        <f t="shared" si="15"/>
        <v/>
      </c>
      <c r="BG652" s="2" t="s">
        <v>4962</v>
      </c>
      <c r="BJ652" s="28" t="str">
        <f t="shared" si="16"/>
        <v/>
      </c>
      <c r="BK652" s="28" t="str">
        <f t="shared" si="17"/>
        <v/>
      </c>
      <c r="BM652" s="2" t="s">
        <v>98</v>
      </c>
      <c r="BU652" s="12"/>
      <c r="BV652" s="12"/>
      <c r="BW652" s="12"/>
      <c r="BX652" s="12"/>
      <c r="BY652" s="42" t="str">
        <f t="shared" si="18"/>
        <v>Status - disabled;</v>
      </c>
      <c r="BZ652" s="42"/>
    </row>
    <row r="653" spans="1:78" ht="15">
      <c r="A653" s="16" t="s">
        <v>37</v>
      </c>
      <c r="B653" s="28">
        <f>VLOOKUP(A653,Organisations!$A$2:$B$7,2,FALSE)</f>
        <v>2</v>
      </c>
      <c r="C653" s="16" t="s">
        <v>4963</v>
      </c>
      <c r="D653" s="16" t="s">
        <v>4964</v>
      </c>
      <c r="E653" s="28" t="str">
        <f t="shared" si="0"/>
        <v>Cancer Research UK has lots of information including different types and ideas on coping with cancer.</v>
      </c>
      <c r="F653" s="16" t="s">
        <v>4965</v>
      </c>
      <c r="G653" s="16" t="s">
        <v>68</v>
      </c>
      <c r="H653" s="17"/>
      <c r="K653" s="26" t="s">
        <v>4966</v>
      </c>
      <c r="L653" s="16" t="s">
        <v>4967</v>
      </c>
      <c r="M653" s="28" t="str">
        <f t="shared" ref="M653:Q653" si="3919">IFERROR(IF(FIND(M$1,$F653)&gt;1,"Age - Children",""),"")</f>
        <v/>
      </c>
      <c r="N653" s="28" t="str">
        <f t="shared" si="3919"/>
        <v/>
      </c>
      <c r="O653" s="28" t="str">
        <f t="shared" si="3919"/>
        <v/>
      </c>
      <c r="P653" s="28" t="str">
        <f t="shared" si="3919"/>
        <v/>
      </c>
      <c r="Q653" s="28" t="str">
        <f t="shared" si="3919"/>
        <v/>
      </c>
      <c r="R653" s="28" t="str">
        <f t="shared" ref="R653:T653" si="3920">IFERROR(IF(FIND(R$1,$F653)&gt;1,"Age - Elderly",""),"")</f>
        <v/>
      </c>
      <c r="S653" s="28" t="str">
        <f t="shared" si="3920"/>
        <v/>
      </c>
      <c r="T653" s="28" t="str">
        <f t="shared" si="3920"/>
        <v/>
      </c>
      <c r="U653" s="28" t="str">
        <f t="shared" si="3"/>
        <v/>
      </c>
      <c r="V653" s="28" t="str">
        <f t="shared" si="4"/>
        <v/>
      </c>
      <c r="X653" s="28" t="str">
        <f t="shared" si="5"/>
        <v/>
      </c>
      <c r="Y653" s="28" t="str">
        <f t="shared" si="6"/>
        <v/>
      </c>
      <c r="Z653" s="28" t="str">
        <f t="shared" si="7"/>
        <v/>
      </c>
      <c r="AB653" s="28" t="str">
        <f t="shared" si="8"/>
        <v/>
      </c>
      <c r="AD653" s="28" t="str">
        <f t="shared" si="9"/>
        <v/>
      </c>
      <c r="AG653" s="28" t="str">
        <f t="shared" ref="AG653:AL653" si="3921">IFERROR(IF(FIND(AG$1,$F653)&gt;1,AG$1,""),"")</f>
        <v/>
      </c>
      <c r="AH653" s="28" t="str">
        <f t="shared" si="3921"/>
        <v/>
      </c>
      <c r="AI653" s="28" t="str">
        <f t="shared" si="3921"/>
        <v/>
      </c>
      <c r="AJ653" s="28" t="str">
        <f t="shared" si="3921"/>
        <v/>
      </c>
      <c r="AK653" s="28" t="str">
        <f t="shared" si="3921"/>
        <v/>
      </c>
      <c r="AL653" s="28" t="str">
        <f t="shared" si="3921"/>
        <v/>
      </c>
      <c r="AM653" s="28" t="str">
        <f t="shared" si="11"/>
        <v/>
      </c>
      <c r="AN653" s="28" t="str">
        <f t="shared" ref="AN653:AQ653" si="3922">IFERROR(IF(FIND(AN$1,$F653)&gt;1,"Status - LGBT",""),"")</f>
        <v/>
      </c>
      <c r="AO653" s="28" t="str">
        <f t="shared" si="3922"/>
        <v/>
      </c>
      <c r="AP653" s="28" t="str">
        <f t="shared" si="3922"/>
        <v/>
      </c>
      <c r="AQ653" s="28" t="str">
        <f t="shared" si="3922"/>
        <v/>
      </c>
      <c r="AR653" s="28" t="str">
        <f t="shared" ref="AR653:AV653" si="3923">IFERROR(IF(FIND(AR$1,$F653)&gt;1,"BME",""),"")</f>
        <v/>
      </c>
      <c r="AS653" s="28" t="str">
        <f t="shared" si="3923"/>
        <v/>
      </c>
      <c r="AT653" s="28" t="str">
        <f t="shared" si="3923"/>
        <v/>
      </c>
      <c r="AU653" s="28" t="str">
        <f t="shared" si="3923"/>
        <v/>
      </c>
      <c r="AV653" s="28" t="str">
        <f t="shared" si="3923"/>
        <v/>
      </c>
      <c r="AW653" s="28" t="str">
        <f t="shared" ref="AW653:BC653" si="3924">IFERROR(IF(FIND(AW$1,$F653)&gt;1,AW$1,""),"")</f>
        <v/>
      </c>
      <c r="AX653" s="28" t="str">
        <f t="shared" si="3924"/>
        <v/>
      </c>
      <c r="AY653" s="28" t="str">
        <f t="shared" si="3924"/>
        <v/>
      </c>
      <c r="AZ653" s="28" t="str">
        <f t="shared" si="3924"/>
        <v/>
      </c>
      <c r="BA653" s="28" t="str">
        <f t="shared" si="3924"/>
        <v/>
      </c>
      <c r="BB653" s="28" t="str">
        <f t="shared" si="3924"/>
        <v/>
      </c>
      <c r="BC653" s="28" t="str">
        <f t="shared" si="3924"/>
        <v/>
      </c>
      <c r="BD653" s="28" t="str">
        <f t="shared" si="15"/>
        <v/>
      </c>
      <c r="BG653" s="2" t="s">
        <v>4968</v>
      </c>
      <c r="BJ653" s="28" t="str">
        <f t="shared" si="16"/>
        <v/>
      </c>
      <c r="BK653" s="28" t="str">
        <f t="shared" si="17"/>
        <v/>
      </c>
      <c r="BM653" s="2" t="s">
        <v>98</v>
      </c>
      <c r="BU653" s="18"/>
      <c r="BV653" s="18"/>
      <c r="BW653" s="18"/>
      <c r="BX653" s="18"/>
      <c r="BY653" s="42" t="str">
        <f t="shared" si="18"/>
        <v/>
      </c>
      <c r="BZ653" s="43"/>
    </row>
    <row r="654" spans="1:78" ht="15">
      <c r="A654" s="10" t="s">
        <v>37</v>
      </c>
      <c r="B654" s="28">
        <f>VLOOKUP(A654,Organisations!$A$2:$B$7,2,FALSE)</f>
        <v>2</v>
      </c>
      <c r="C654" s="23" t="s">
        <v>4971</v>
      </c>
      <c r="D654" s="23" t="s">
        <v>4971</v>
      </c>
      <c r="E654" s="28" t="str">
        <f t="shared" si="0"/>
        <v>Based in Yorkshire, Candlelighters provides essential services and support to children with cancer and their families.</v>
      </c>
      <c r="F654" s="10" t="s">
        <v>4972</v>
      </c>
      <c r="G654" s="10" t="s">
        <v>68</v>
      </c>
      <c r="H654" s="11"/>
      <c r="K654" s="30" t="s">
        <v>4973</v>
      </c>
      <c r="L654" s="10" t="s">
        <v>4974</v>
      </c>
      <c r="M654" s="28" t="str">
        <f t="shared" ref="M654:Q654" si="3925">IFERROR(IF(FIND(M$1,$F654)&gt;1,"Age - Children",""),"")</f>
        <v>Age - Children</v>
      </c>
      <c r="N654" s="28" t="str">
        <f t="shared" si="3925"/>
        <v/>
      </c>
      <c r="O654" s="28" t="str">
        <f t="shared" si="3925"/>
        <v/>
      </c>
      <c r="P654" s="28" t="str">
        <f t="shared" si="3925"/>
        <v/>
      </c>
      <c r="Q654" s="28" t="str">
        <f t="shared" si="3925"/>
        <v/>
      </c>
      <c r="R654" s="28" t="str">
        <f t="shared" ref="R654:T654" si="3926">IFERROR(IF(FIND(R$1,$F654)&gt;1,"Age - Elderly",""),"")</f>
        <v/>
      </c>
      <c r="S654" s="28" t="str">
        <f t="shared" si="3926"/>
        <v/>
      </c>
      <c r="T654" s="28" t="str">
        <f t="shared" si="3926"/>
        <v/>
      </c>
      <c r="U654" s="28" t="str">
        <f t="shared" si="3"/>
        <v>Age - Children;</v>
      </c>
      <c r="V654" s="28" t="str">
        <f t="shared" si="4"/>
        <v/>
      </c>
      <c r="X654" s="28" t="str">
        <f t="shared" si="5"/>
        <v/>
      </c>
      <c r="Y654" s="28" t="str">
        <f t="shared" si="6"/>
        <v/>
      </c>
      <c r="Z654" s="28" t="str">
        <f t="shared" si="7"/>
        <v/>
      </c>
      <c r="AB654" s="28" t="str">
        <f t="shared" si="8"/>
        <v/>
      </c>
      <c r="AD654" s="28" t="str">
        <f t="shared" si="9"/>
        <v/>
      </c>
      <c r="AG654" s="28" t="str">
        <f t="shared" ref="AG654:AL654" si="3927">IFERROR(IF(FIND(AG$1,$F654)&gt;1,AG$1,""),"")</f>
        <v/>
      </c>
      <c r="AH654" s="28" t="str">
        <f t="shared" si="3927"/>
        <v/>
      </c>
      <c r="AI654" s="28" t="str">
        <f t="shared" si="3927"/>
        <v/>
      </c>
      <c r="AJ654" s="28" t="str">
        <f t="shared" si="3927"/>
        <v/>
      </c>
      <c r="AK654" s="28" t="str">
        <f t="shared" si="3927"/>
        <v/>
      </c>
      <c r="AL654" s="28" t="str">
        <f t="shared" si="3927"/>
        <v/>
      </c>
      <c r="AM654" s="28" t="str">
        <f t="shared" si="11"/>
        <v/>
      </c>
      <c r="AN654" s="28" t="str">
        <f t="shared" ref="AN654:AQ654" si="3928">IFERROR(IF(FIND(AN$1,$F654)&gt;1,"Status - LGBT",""),"")</f>
        <v/>
      </c>
      <c r="AO654" s="28" t="str">
        <f t="shared" si="3928"/>
        <v/>
      </c>
      <c r="AP654" s="28" t="str">
        <f t="shared" si="3928"/>
        <v/>
      </c>
      <c r="AQ654" s="28" t="str">
        <f t="shared" si="3928"/>
        <v/>
      </c>
      <c r="AR654" s="28" t="str">
        <f t="shared" ref="AR654:AV654" si="3929">IFERROR(IF(FIND(AR$1,$F654)&gt;1,"BME",""),"")</f>
        <v/>
      </c>
      <c r="AS654" s="28" t="str">
        <f t="shared" si="3929"/>
        <v/>
      </c>
      <c r="AT654" s="28" t="str">
        <f t="shared" si="3929"/>
        <v/>
      </c>
      <c r="AU654" s="28" t="str">
        <f t="shared" si="3929"/>
        <v/>
      </c>
      <c r="AV654" s="28" t="str">
        <f t="shared" si="3929"/>
        <v/>
      </c>
      <c r="AW654" s="28" t="str">
        <f t="shared" ref="AW654:BC654" si="3930">IFERROR(IF(FIND(AW$1,$F654)&gt;1,AW$1,""),"")</f>
        <v/>
      </c>
      <c r="AX654" s="28" t="str">
        <f t="shared" si="3930"/>
        <v/>
      </c>
      <c r="AY654" s="28" t="str">
        <f t="shared" si="3930"/>
        <v/>
      </c>
      <c r="AZ654" s="28" t="str">
        <f t="shared" si="3930"/>
        <v/>
      </c>
      <c r="BA654" s="28" t="str">
        <f t="shared" si="3930"/>
        <v/>
      </c>
      <c r="BB654" s="28" t="str">
        <f t="shared" si="3930"/>
        <v/>
      </c>
      <c r="BC654" s="28" t="str">
        <f t="shared" si="3930"/>
        <v/>
      </c>
      <c r="BD654" s="28" t="str">
        <f t="shared" si="15"/>
        <v/>
      </c>
      <c r="BG654" s="2" t="s">
        <v>4975</v>
      </c>
      <c r="BI654" s="2" t="s">
        <v>2401</v>
      </c>
      <c r="BJ654" s="28" t="str">
        <f t="shared" si="16"/>
        <v>Leeds</v>
      </c>
      <c r="BK654" s="28" t="str">
        <f t="shared" si="17"/>
        <v>West Yorkshire</v>
      </c>
      <c r="BM654" s="2" t="s">
        <v>98</v>
      </c>
      <c r="BU654" s="12"/>
      <c r="BV654" s="50" t="s">
        <v>565</v>
      </c>
      <c r="BW654" s="12"/>
      <c r="BX654" s="12"/>
      <c r="BY654" s="42" t="str">
        <f t="shared" si="18"/>
        <v>Age - Children;;LS3</v>
      </c>
      <c r="BZ654" s="42"/>
    </row>
    <row r="655" spans="1:78" ht="15">
      <c r="A655" s="16" t="s">
        <v>37</v>
      </c>
      <c r="B655" s="28">
        <f>VLOOKUP(A655,Organisations!$A$2:$B$7,2,FALSE)</f>
        <v>2</v>
      </c>
      <c r="C655" s="23" t="s">
        <v>4977</v>
      </c>
      <c r="D655" s="23" t="s">
        <v>4978</v>
      </c>
      <c r="E655" s="28" t="str">
        <f t="shared" si="0"/>
        <v xml:space="preserve">Community housing project based in inner city Leeds. We renovate derelict houses to create decent homes for people that </v>
      </c>
      <c r="F655" s="16" t="s">
        <v>4980</v>
      </c>
      <c r="G655" s="16" t="s">
        <v>68</v>
      </c>
      <c r="H655" s="17"/>
      <c r="K655" s="26" t="s">
        <v>4981</v>
      </c>
      <c r="L655" s="16" t="s">
        <v>4982</v>
      </c>
      <c r="M655" s="28" t="str">
        <f t="shared" ref="M655:Q655" si="3931">IFERROR(IF(FIND(M$1,$F655)&gt;1,"Age - Children",""),"")</f>
        <v/>
      </c>
      <c r="N655" s="28" t="str">
        <f t="shared" si="3931"/>
        <v/>
      </c>
      <c r="O655" s="28" t="str">
        <f t="shared" si="3931"/>
        <v/>
      </c>
      <c r="P655" s="28" t="str">
        <f t="shared" si="3931"/>
        <v/>
      </c>
      <c r="Q655" s="28" t="str">
        <f t="shared" si="3931"/>
        <v/>
      </c>
      <c r="R655" s="28" t="str">
        <f t="shared" ref="R655:T655" si="3932">IFERROR(IF(FIND(R$1,$F655)&gt;1,"Age - Elderly",""),"")</f>
        <v/>
      </c>
      <c r="S655" s="28" t="str">
        <f t="shared" si="3932"/>
        <v/>
      </c>
      <c r="T655" s="28" t="str">
        <f t="shared" si="3932"/>
        <v/>
      </c>
      <c r="U655" s="28" t="str">
        <f t="shared" si="3"/>
        <v/>
      </c>
      <c r="V655" s="28" t="str">
        <f t="shared" si="4"/>
        <v/>
      </c>
      <c r="X655" s="28" t="str">
        <f t="shared" si="5"/>
        <v/>
      </c>
      <c r="Y655" s="28" t="str">
        <f t="shared" si="6"/>
        <v/>
      </c>
      <c r="Z655" s="28" t="str">
        <f t="shared" si="7"/>
        <v/>
      </c>
      <c r="AB655" s="28" t="str">
        <f t="shared" si="8"/>
        <v/>
      </c>
      <c r="AD655" s="28" t="str">
        <f t="shared" si="9"/>
        <v/>
      </c>
      <c r="AG655" s="28" t="str">
        <f t="shared" ref="AG655:AL655" si="3933">IFERROR(IF(FIND(AG$1,$F655)&gt;1,AG$1,""),"")</f>
        <v/>
      </c>
      <c r="AH655" s="28" t="str">
        <f t="shared" si="3933"/>
        <v/>
      </c>
      <c r="AI655" s="28" t="str">
        <f t="shared" si="3933"/>
        <v/>
      </c>
      <c r="AJ655" s="28" t="str">
        <f t="shared" si="3933"/>
        <v/>
      </c>
      <c r="AK655" s="28" t="str">
        <f t="shared" si="3933"/>
        <v/>
      </c>
      <c r="AL655" s="28" t="str">
        <f t="shared" si="3933"/>
        <v/>
      </c>
      <c r="AM655" s="28" t="str">
        <f t="shared" si="11"/>
        <v/>
      </c>
      <c r="AN655" s="28" t="str">
        <f t="shared" ref="AN655:AQ655" si="3934">IFERROR(IF(FIND(AN$1,$F655)&gt;1,"Status - LGBT",""),"")</f>
        <v/>
      </c>
      <c r="AO655" s="28" t="str">
        <f t="shared" si="3934"/>
        <v/>
      </c>
      <c r="AP655" s="28" t="str">
        <f t="shared" si="3934"/>
        <v/>
      </c>
      <c r="AQ655" s="28" t="str">
        <f t="shared" si="3934"/>
        <v/>
      </c>
      <c r="AR655" s="28" t="str">
        <f t="shared" ref="AR655:AV655" si="3935">IFERROR(IF(FIND(AR$1,$F655)&gt;1,"BME",""),"")</f>
        <v/>
      </c>
      <c r="AS655" s="28" t="str">
        <f t="shared" si="3935"/>
        <v/>
      </c>
      <c r="AT655" s="28" t="str">
        <f t="shared" si="3935"/>
        <v/>
      </c>
      <c r="AU655" s="28" t="str">
        <f t="shared" si="3935"/>
        <v/>
      </c>
      <c r="AV655" s="28" t="str">
        <f t="shared" si="3935"/>
        <v/>
      </c>
      <c r="AW655" s="28" t="str">
        <f t="shared" ref="AW655:BC655" si="3936">IFERROR(IF(FIND(AW$1,$F655)&gt;1,AW$1,""),"")</f>
        <v/>
      </c>
      <c r="AX655" s="28" t="str">
        <f t="shared" si="3936"/>
        <v/>
      </c>
      <c r="AY655" s="28" t="str">
        <f t="shared" si="3936"/>
        <v/>
      </c>
      <c r="AZ655" s="28" t="str">
        <f t="shared" si="3936"/>
        <v/>
      </c>
      <c r="BA655" s="28" t="str">
        <f t="shared" si="3936"/>
        <v/>
      </c>
      <c r="BB655" s="28" t="str">
        <f t="shared" si="3936"/>
        <v/>
      </c>
      <c r="BC655" s="28" t="str">
        <f t="shared" si="3936"/>
        <v/>
      </c>
      <c r="BD655" s="28" t="str">
        <f t="shared" si="15"/>
        <v/>
      </c>
      <c r="BG655" s="2" t="s">
        <v>4983</v>
      </c>
      <c r="BI655" s="2" t="s">
        <v>2983</v>
      </c>
      <c r="BJ655" s="28" t="str">
        <f t="shared" si="16"/>
        <v>Leeds</v>
      </c>
      <c r="BK655" s="28" t="str">
        <f t="shared" si="17"/>
        <v>West Yorkshire</v>
      </c>
      <c r="BM655" s="2" t="s">
        <v>98</v>
      </c>
      <c r="BU655" s="18"/>
      <c r="BV655" s="47" t="s">
        <v>568</v>
      </c>
      <c r="BW655" s="18"/>
      <c r="BX655" s="18"/>
      <c r="BY655" s="42" t="str">
        <f t="shared" si="18"/>
        <v>LS6</v>
      </c>
      <c r="BZ655" s="43"/>
    </row>
    <row r="656" spans="1:78" ht="15">
      <c r="A656" s="10" t="s">
        <v>37</v>
      </c>
      <c r="B656" s="28">
        <f>VLOOKUP(A656,Organisations!$A$2:$B$7,2,FALSE)</f>
        <v>2</v>
      </c>
      <c r="C656" s="10" t="s">
        <v>4986</v>
      </c>
      <c r="D656" s="10" t="s">
        <v>4987</v>
      </c>
      <c r="E656" s="28" t="str">
        <f t="shared" si="0"/>
        <v>Provides volunteer befrienders to Irish people over the age of 50 who feel they are missing out on social events and con</v>
      </c>
      <c r="F656" s="10" t="s">
        <v>4989</v>
      </c>
      <c r="G656" s="10" t="s">
        <v>68</v>
      </c>
      <c r="H656" s="11"/>
      <c r="K656" s="30" t="s">
        <v>4990</v>
      </c>
      <c r="L656" s="10" t="s">
        <v>4991</v>
      </c>
      <c r="M656" s="28" t="str">
        <f t="shared" ref="M656:Q656" si="3937">IFERROR(IF(FIND(M$1,$F656)&gt;1,"Age - Children",""),"")</f>
        <v/>
      </c>
      <c r="N656" s="28" t="str">
        <f t="shared" si="3937"/>
        <v/>
      </c>
      <c r="O656" s="28" t="str">
        <f t="shared" si="3937"/>
        <v/>
      </c>
      <c r="P656" s="28" t="str">
        <f t="shared" si="3937"/>
        <v/>
      </c>
      <c r="Q656" s="28" t="str">
        <f t="shared" si="3937"/>
        <v/>
      </c>
      <c r="R656" s="28" t="str">
        <f t="shared" ref="R656:T656" si="3938">IFERROR(IF(FIND(R$1,$F656)&gt;1,"Age - Elderly",""),"")</f>
        <v/>
      </c>
      <c r="S656" s="28" t="str">
        <f t="shared" si="3938"/>
        <v/>
      </c>
      <c r="T656" s="28" t="str">
        <f t="shared" si="3938"/>
        <v/>
      </c>
      <c r="U656" s="28" t="str">
        <f t="shared" si="3"/>
        <v/>
      </c>
      <c r="V656" s="28" t="str">
        <f t="shared" si="4"/>
        <v/>
      </c>
      <c r="X656" s="28" t="str">
        <f t="shared" si="5"/>
        <v/>
      </c>
      <c r="Y656" s="28" t="str">
        <f t="shared" si="6"/>
        <v/>
      </c>
      <c r="Z656" s="28" t="str">
        <f t="shared" si="7"/>
        <v/>
      </c>
      <c r="AB656" s="28" t="str">
        <f t="shared" si="8"/>
        <v/>
      </c>
      <c r="AD656" s="28" t="str">
        <f t="shared" si="9"/>
        <v/>
      </c>
      <c r="AG656" s="28" t="str">
        <f t="shared" ref="AG656:AL656" si="3939">IFERROR(IF(FIND(AG$1,$F656)&gt;1,AG$1,""),"")</f>
        <v/>
      </c>
      <c r="AH656" s="28" t="str">
        <f t="shared" si="3939"/>
        <v/>
      </c>
      <c r="AI656" s="28" t="str">
        <f t="shared" si="3939"/>
        <v/>
      </c>
      <c r="AJ656" s="28" t="str">
        <f t="shared" si="3939"/>
        <v/>
      </c>
      <c r="AK656" s="28" t="str">
        <f t="shared" si="3939"/>
        <v/>
      </c>
      <c r="AL656" s="28" t="str">
        <f t="shared" si="3939"/>
        <v/>
      </c>
      <c r="AM656" s="28" t="str">
        <f t="shared" si="11"/>
        <v/>
      </c>
      <c r="AN656" s="28" t="str">
        <f t="shared" ref="AN656:AQ656" si="3940">IFERROR(IF(FIND(AN$1,$F656)&gt;1,"Status - LGBT",""),"")</f>
        <v/>
      </c>
      <c r="AO656" s="28" t="str">
        <f t="shared" si="3940"/>
        <v/>
      </c>
      <c r="AP656" s="28" t="str">
        <f t="shared" si="3940"/>
        <v/>
      </c>
      <c r="AQ656" s="28" t="str">
        <f t="shared" si="3940"/>
        <v/>
      </c>
      <c r="AR656" s="28" t="str">
        <f t="shared" ref="AR656:AV656" si="3941">IFERROR(IF(FIND(AR$1,$F656)&gt;1,"BME",""),"")</f>
        <v/>
      </c>
      <c r="AS656" s="28" t="str">
        <f t="shared" si="3941"/>
        <v/>
      </c>
      <c r="AT656" s="28" t="str">
        <f t="shared" si="3941"/>
        <v/>
      </c>
      <c r="AU656" s="28" t="str">
        <f t="shared" si="3941"/>
        <v/>
      </c>
      <c r="AV656" s="28" t="str">
        <f t="shared" si="3941"/>
        <v/>
      </c>
      <c r="AW656" s="28" t="str">
        <f t="shared" ref="AW656:BC656" si="3942">IFERROR(IF(FIND(AW$1,$F656)&gt;1,AW$1,""),"")</f>
        <v/>
      </c>
      <c r="AX656" s="28" t="str">
        <f t="shared" si="3942"/>
        <v/>
      </c>
      <c r="AY656" s="28" t="str">
        <f t="shared" si="3942"/>
        <v/>
      </c>
      <c r="AZ656" s="28" t="str">
        <f t="shared" si="3942"/>
        <v/>
      </c>
      <c r="BA656" s="28" t="str">
        <f t="shared" si="3942"/>
        <v/>
      </c>
      <c r="BB656" s="28" t="str">
        <f t="shared" si="3942"/>
        <v/>
      </c>
      <c r="BC656" s="28" t="str">
        <f t="shared" si="3942"/>
        <v/>
      </c>
      <c r="BD656" s="28" t="str">
        <f t="shared" si="15"/>
        <v/>
      </c>
      <c r="BG656" s="2" t="s">
        <v>4992</v>
      </c>
      <c r="BI656" s="2" t="s">
        <v>363</v>
      </c>
      <c r="BJ656" s="28" t="str">
        <f t="shared" si="16"/>
        <v>Leeds</v>
      </c>
      <c r="BK656" s="28" t="str">
        <f t="shared" si="17"/>
        <v>West Yorkshire</v>
      </c>
      <c r="BM656" s="2" t="s">
        <v>98</v>
      </c>
      <c r="BU656" s="12"/>
      <c r="BV656" s="50" t="s">
        <v>569</v>
      </c>
      <c r="BW656" s="12"/>
      <c r="BX656" s="12"/>
      <c r="BY656" s="42" t="str">
        <f t="shared" si="18"/>
        <v>LS7</v>
      </c>
      <c r="BZ656" s="42"/>
    </row>
    <row r="657" spans="1:78" ht="15">
      <c r="A657" s="16" t="s">
        <v>37</v>
      </c>
      <c r="B657" s="28">
        <f>VLOOKUP(A657,Organisations!$A$2:$B$7,2,FALSE)</f>
        <v>2</v>
      </c>
      <c r="C657" s="16" t="s">
        <v>4994</v>
      </c>
      <c r="D657" s="16" t="s">
        <v>4995</v>
      </c>
      <c r="E657" s="28" t="str">
        <f t="shared" si="0"/>
        <v/>
      </c>
      <c r="F657" s="16"/>
      <c r="G657" s="16" t="s">
        <v>68</v>
      </c>
      <c r="H657" s="17"/>
      <c r="K657" s="26" t="s">
        <v>4996</v>
      </c>
      <c r="L657" s="16" t="s">
        <v>4997</v>
      </c>
      <c r="M657" s="28" t="str">
        <f t="shared" ref="M657:Q657" si="3943">IFERROR(IF(FIND(M$1,$F657)&gt;1,"Age - Children",""),"")</f>
        <v/>
      </c>
      <c r="N657" s="28" t="str">
        <f t="shared" si="3943"/>
        <v/>
      </c>
      <c r="O657" s="28" t="str">
        <f t="shared" si="3943"/>
        <v/>
      </c>
      <c r="P657" s="28" t="str">
        <f t="shared" si="3943"/>
        <v/>
      </c>
      <c r="Q657" s="28" t="str">
        <f t="shared" si="3943"/>
        <v/>
      </c>
      <c r="R657" s="28" t="str">
        <f t="shared" ref="R657:T657" si="3944">IFERROR(IF(FIND(R$1,$F657)&gt;1,"Age - Elderly",""),"")</f>
        <v/>
      </c>
      <c r="S657" s="28" t="str">
        <f t="shared" si="3944"/>
        <v/>
      </c>
      <c r="T657" s="28" t="str">
        <f t="shared" si="3944"/>
        <v/>
      </c>
      <c r="U657" s="28" t="str">
        <f t="shared" si="3"/>
        <v/>
      </c>
      <c r="V657" s="28" t="str">
        <f t="shared" si="4"/>
        <v/>
      </c>
      <c r="X657" s="28" t="str">
        <f t="shared" si="5"/>
        <v/>
      </c>
      <c r="Y657" s="28" t="str">
        <f t="shared" si="6"/>
        <v/>
      </c>
      <c r="Z657" s="28" t="str">
        <f t="shared" si="7"/>
        <v/>
      </c>
      <c r="AB657" s="28" t="str">
        <f t="shared" si="8"/>
        <v/>
      </c>
      <c r="AD657" s="28" t="str">
        <f t="shared" si="9"/>
        <v/>
      </c>
      <c r="AG657" s="28" t="str">
        <f t="shared" ref="AG657:AL657" si="3945">IFERROR(IF(FIND(AG$1,$F657)&gt;1,AG$1,""),"")</f>
        <v/>
      </c>
      <c r="AH657" s="28" t="str">
        <f t="shared" si="3945"/>
        <v/>
      </c>
      <c r="AI657" s="28" t="str">
        <f t="shared" si="3945"/>
        <v/>
      </c>
      <c r="AJ657" s="28" t="str">
        <f t="shared" si="3945"/>
        <v/>
      </c>
      <c r="AK657" s="28" t="str">
        <f t="shared" si="3945"/>
        <v/>
      </c>
      <c r="AL657" s="28" t="str">
        <f t="shared" si="3945"/>
        <v/>
      </c>
      <c r="AM657" s="28" t="str">
        <f t="shared" si="11"/>
        <v/>
      </c>
      <c r="AN657" s="28" t="str">
        <f t="shared" ref="AN657:AQ657" si="3946">IFERROR(IF(FIND(AN$1,$F657)&gt;1,"Status - LGBT",""),"")</f>
        <v/>
      </c>
      <c r="AO657" s="28" t="str">
        <f t="shared" si="3946"/>
        <v/>
      </c>
      <c r="AP657" s="28" t="str">
        <f t="shared" si="3946"/>
        <v/>
      </c>
      <c r="AQ657" s="28" t="str">
        <f t="shared" si="3946"/>
        <v/>
      </c>
      <c r="AR657" s="28" t="str">
        <f t="shared" ref="AR657:AV657" si="3947">IFERROR(IF(FIND(AR$1,$F657)&gt;1,"BME",""),"")</f>
        <v/>
      </c>
      <c r="AS657" s="28" t="str">
        <f t="shared" si="3947"/>
        <v/>
      </c>
      <c r="AT657" s="28" t="str">
        <f t="shared" si="3947"/>
        <v/>
      </c>
      <c r="AU657" s="28" t="str">
        <f t="shared" si="3947"/>
        <v/>
      </c>
      <c r="AV657" s="28" t="str">
        <f t="shared" si="3947"/>
        <v/>
      </c>
      <c r="AW657" s="28" t="str">
        <f t="shared" ref="AW657:BC657" si="3948">IFERROR(IF(FIND(AW$1,$F657)&gt;1,AW$1,""),"")</f>
        <v/>
      </c>
      <c r="AX657" s="28" t="str">
        <f t="shared" si="3948"/>
        <v/>
      </c>
      <c r="AY657" s="28" t="str">
        <f t="shared" si="3948"/>
        <v/>
      </c>
      <c r="AZ657" s="28" t="str">
        <f t="shared" si="3948"/>
        <v/>
      </c>
      <c r="BA657" s="28" t="str">
        <f t="shared" si="3948"/>
        <v/>
      </c>
      <c r="BB657" s="28" t="str">
        <f t="shared" si="3948"/>
        <v/>
      </c>
      <c r="BC657" s="28" t="str">
        <f t="shared" si="3948"/>
        <v/>
      </c>
      <c r="BD657" s="28" t="str">
        <f t="shared" si="15"/>
        <v/>
      </c>
      <c r="BG657" s="2" t="s">
        <v>4998</v>
      </c>
      <c r="BI657" s="2" t="s">
        <v>4517</v>
      </c>
      <c r="BJ657" s="28" t="str">
        <f t="shared" si="16"/>
        <v>Leeds</v>
      </c>
      <c r="BK657" s="28" t="str">
        <f t="shared" si="17"/>
        <v>West Yorkshire</v>
      </c>
      <c r="BM657" s="2" t="s">
        <v>98</v>
      </c>
      <c r="BU657" s="47" t="s">
        <v>568</v>
      </c>
      <c r="BV657" s="18"/>
      <c r="BW657" s="18"/>
      <c r="BX657" s="18"/>
      <c r="BY657" s="42" t="str">
        <f t="shared" si="18"/>
        <v>LS6;</v>
      </c>
      <c r="BZ657" s="43"/>
    </row>
    <row r="658" spans="1:78" ht="15">
      <c r="A658" s="10" t="s">
        <v>37</v>
      </c>
      <c r="B658" s="28">
        <f>VLOOKUP(A658,Organisations!$A$2:$B$7,2,FALSE)</f>
        <v>2</v>
      </c>
      <c r="C658" s="10" t="s">
        <v>5000</v>
      </c>
      <c r="D658" s="10" t="s">
        <v>5001</v>
      </c>
      <c r="E658" s="28" t="str">
        <f t="shared" si="0"/>
        <v>Home Improvement Agency for Leeds offering a range of services to help older people, disabled people and people with hea</v>
      </c>
      <c r="F658" s="10" t="s">
        <v>5003</v>
      </c>
      <c r="G658" s="10" t="s">
        <v>68</v>
      </c>
      <c r="H658" s="11"/>
      <c r="K658" s="30" t="s">
        <v>1071</v>
      </c>
      <c r="L658" s="10" t="s">
        <v>5004</v>
      </c>
      <c r="M658" s="28" t="str">
        <f t="shared" ref="M658:Q658" si="3949">IFERROR(IF(FIND(M$1,$F658)&gt;1,"Age - Children",""),"")</f>
        <v/>
      </c>
      <c r="N658" s="28" t="str">
        <f t="shared" si="3949"/>
        <v/>
      </c>
      <c r="O658" s="28" t="str">
        <f t="shared" si="3949"/>
        <v/>
      </c>
      <c r="P658" s="28" t="str">
        <f t="shared" si="3949"/>
        <v/>
      </c>
      <c r="Q658" s="28" t="str">
        <f t="shared" si="3949"/>
        <v/>
      </c>
      <c r="R658" s="28" t="str">
        <f t="shared" ref="R658:T658" si="3950">IFERROR(IF(FIND(R$1,$F658)&gt;1,"Age - Elderly",""),"")</f>
        <v/>
      </c>
      <c r="S658" s="28" t="str">
        <f t="shared" si="3950"/>
        <v/>
      </c>
      <c r="T658" s="28" t="str">
        <f t="shared" si="3950"/>
        <v>Age - Elderly</v>
      </c>
      <c r="U658" s="28" t="str">
        <f t="shared" si="3"/>
        <v/>
      </c>
      <c r="V658" s="28" t="str">
        <f t="shared" si="4"/>
        <v>Status - disabled</v>
      </c>
      <c r="X658" s="28" t="str">
        <f t="shared" si="5"/>
        <v/>
      </c>
      <c r="Y658" s="28" t="str">
        <f t="shared" si="6"/>
        <v/>
      </c>
      <c r="Z658" s="28" t="str">
        <f t="shared" si="7"/>
        <v>Gender - Male</v>
      </c>
      <c r="AB658" s="28" t="str">
        <f t="shared" si="8"/>
        <v/>
      </c>
      <c r="AD658" s="28" t="str">
        <f t="shared" si="9"/>
        <v>Gender - Male;</v>
      </c>
      <c r="AG658" s="28" t="str">
        <f t="shared" ref="AG658:AL658" si="3951">IFERROR(IF(FIND(AG$1,$F658)&gt;1,AG$1,""),"")</f>
        <v/>
      </c>
      <c r="AH658" s="28" t="str">
        <f t="shared" si="3951"/>
        <v/>
      </c>
      <c r="AI658" s="28" t="str">
        <f t="shared" si="3951"/>
        <v/>
      </c>
      <c r="AJ658" s="28" t="str">
        <f t="shared" si="3951"/>
        <v/>
      </c>
      <c r="AK658" s="28" t="str">
        <f t="shared" si="3951"/>
        <v/>
      </c>
      <c r="AL658" s="28" t="str">
        <f t="shared" si="3951"/>
        <v/>
      </c>
      <c r="AM658" s="28" t="str">
        <f t="shared" si="11"/>
        <v/>
      </c>
      <c r="AN658" s="28" t="str">
        <f t="shared" ref="AN658:AQ658" si="3952">IFERROR(IF(FIND(AN$1,$F658)&gt;1,"Status - LGBT",""),"")</f>
        <v/>
      </c>
      <c r="AO658" s="28" t="str">
        <f t="shared" si="3952"/>
        <v/>
      </c>
      <c r="AP658" s="28" t="str">
        <f t="shared" si="3952"/>
        <v/>
      </c>
      <c r="AQ658" s="28" t="str">
        <f t="shared" si="3952"/>
        <v/>
      </c>
      <c r="AR658" s="28" t="str">
        <f t="shared" ref="AR658:AV658" si="3953">IFERROR(IF(FIND(AR$1,$F658)&gt;1,"BME",""),"")</f>
        <v/>
      </c>
      <c r="AS658" s="28" t="str">
        <f t="shared" si="3953"/>
        <v/>
      </c>
      <c r="AT658" s="28" t="str">
        <f t="shared" si="3953"/>
        <v/>
      </c>
      <c r="AU658" s="28" t="str">
        <f t="shared" si="3953"/>
        <v/>
      </c>
      <c r="AV658" s="28" t="str">
        <f t="shared" si="3953"/>
        <v/>
      </c>
      <c r="AW658" s="28" t="str">
        <f t="shared" ref="AW658:BC658" si="3954">IFERROR(IF(FIND(AW$1,$F658)&gt;1,AW$1,""),"")</f>
        <v/>
      </c>
      <c r="AX658" s="28" t="str">
        <f t="shared" si="3954"/>
        <v/>
      </c>
      <c r="AY658" s="28" t="str">
        <f t="shared" si="3954"/>
        <v/>
      </c>
      <c r="AZ658" s="28" t="str">
        <f t="shared" si="3954"/>
        <v/>
      </c>
      <c r="BA658" s="28" t="str">
        <f t="shared" si="3954"/>
        <v/>
      </c>
      <c r="BB658" s="28" t="str">
        <f t="shared" si="3954"/>
        <v/>
      </c>
      <c r="BC658" s="28" t="str">
        <f t="shared" si="3954"/>
        <v/>
      </c>
      <c r="BD658" s="28" t="str">
        <f t="shared" si="15"/>
        <v/>
      </c>
      <c r="BG658" s="2" t="s">
        <v>5005</v>
      </c>
      <c r="BI658" s="2" t="s">
        <v>4383</v>
      </c>
      <c r="BJ658" s="28" t="str">
        <f t="shared" si="16"/>
        <v>Leeds</v>
      </c>
      <c r="BK658" s="28" t="str">
        <f t="shared" si="17"/>
        <v>West Yorkshire</v>
      </c>
      <c r="BM658" s="2" t="s">
        <v>98</v>
      </c>
      <c r="BU658" s="12"/>
      <c r="BV658" s="50" t="s">
        <v>570</v>
      </c>
      <c r="BW658" s="12"/>
      <c r="BX658" s="12"/>
      <c r="BY658" s="42" t="str">
        <f t="shared" si="18"/>
        <v>Status - disabled;Gender - Male;;LS8</v>
      </c>
      <c r="BZ658" s="42"/>
    </row>
    <row r="659" spans="1:78" ht="15">
      <c r="A659" s="16" t="s">
        <v>37</v>
      </c>
      <c r="B659" s="28">
        <f>VLOOKUP(A659,Organisations!$A$2:$B$7,2,FALSE)</f>
        <v>2</v>
      </c>
      <c r="C659" s="16" t="s">
        <v>5006</v>
      </c>
      <c r="D659" s="16" t="s">
        <v>5007</v>
      </c>
      <c r="E659" s="28" t="str">
        <f t="shared" si="0"/>
        <v>For people looking for information about available care options or wish to identify relevant care providers.</v>
      </c>
      <c r="F659" s="16" t="s">
        <v>5008</v>
      </c>
      <c r="G659" s="16" t="s">
        <v>68</v>
      </c>
      <c r="H659" s="17"/>
      <c r="K659" s="33"/>
      <c r="L659" s="16" t="s">
        <v>5009</v>
      </c>
      <c r="M659" s="28" t="str">
        <f t="shared" ref="M659:Q659" si="3955">IFERROR(IF(FIND(M$1,$F659)&gt;1,"Age - Children",""),"")</f>
        <v/>
      </c>
      <c r="N659" s="28" t="str">
        <f t="shared" si="3955"/>
        <v/>
      </c>
      <c r="O659" s="28" t="str">
        <f t="shared" si="3955"/>
        <v/>
      </c>
      <c r="P659" s="28" t="str">
        <f t="shared" si="3955"/>
        <v/>
      </c>
      <c r="Q659" s="28" t="str">
        <f t="shared" si="3955"/>
        <v/>
      </c>
      <c r="R659" s="28" t="str">
        <f t="shared" ref="R659:T659" si="3956">IFERROR(IF(FIND(R$1,$F659)&gt;1,"Age - Elderly",""),"")</f>
        <v/>
      </c>
      <c r="S659" s="28" t="str">
        <f t="shared" si="3956"/>
        <v/>
      </c>
      <c r="T659" s="28" t="str">
        <f t="shared" si="3956"/>
        <v/>
      </c>
      <c r="U659" s="28" t="str">
        <f t="shared" si="3"/>
        <v/>
      </c>
      <c r="V659" s="28" t="str">
        <f t="shared" si="4"/>
        <v/>
      </c>
      <c r="X659" s="28" t="str">
        <f t="shared" si="5"/>
        <v/>
      </c>
      <c r="Y659" s="28" t="str">
        <f t="shared" si="6"/>
        <v/>
      </c>
      <c r="Z659" s="28" t="str">
        <f t="shared" si="7"/>
        <v/>
      </c>
      <c r="AB659" s="28" t="str">
        <f t="shared" si="8"/>
        <v/>
      </c>
      <c r="AD659" s="28" t="str">
        <f t="shared" si="9"/>
        <v/>
      </c>
      <c r="AG659" s="28" t="str">
        <f t="shared" ref="AG659:AL659" si="3957">IFERROR(IF(FIND(AG$1,$F659)&gt;1,AG$1,""),"")</f>
        <v/>
      </c>
      <c r="AH659" s="28" t="str">
        <f t="shared" si="3957"/>
        <v/>
      </c>
      <c r="AI659" s="28" t="str">
        <f t="shared" si="3957"/>
        <v/>
      </c>
      <c r="AJ659" s="28" t="str">
        <f t="shared" si="3957"/>
        <v/>
      </c>
      <c r="AK659" s="28" t="str">
        <f t="shared" si="3957"/>
        <v/>
      </c>
      <c r="AL659" s="28" t="str">
        <f t="shared" si="3957"/>
        <v/>
      </c>
      <c r="AM659" s="28" t="str">
        <f t="shared" si="11"/>
        <v/>
      </c>
      <c r="AN659" s="28" t="str">
        <f t="shared" ref="AN659:AQ659" si="3958">IFERROR(IF(FIND(AN$1,$F659)&gt;1,"Status - LGBT",""),"")</f>
        <v/>
      </c>
      <c r="AO659" s="28" t="str">
        <f t="shared" si="3958"/>
        <v/>
      </c>
      <c r="AP659" s="28" t="str">
        <f t="shared" si="3958"/>
        <v/>
      </c>
      <c r="AQ659" s="28" t="str">
        <f t="shared" si="3958"/>
        <v/>
      </c>
      <c r="AR659" s="28" t="str">
        <f t="shared" ref="AR659:AV659" si="3959">IFERROR(IF(FIND(AR$1,$F659)&gt;1,"BME",""),"")</f>
        <v/>
      </c>
      <c r="AS659" s="28" t="str">
        <f t="shared" si="3959"/>
        <v/>
      </c>
      <c r="AT659" s="28" t="str">
        <f t="shared" si="3959"/>
        <v/>
      </c>
      <c r="AU659" s="28" t="str">
        <f t="shared" si="3959"/>
        <v/>
      </c>
      <c r="AV659" s="28" t="str">
        <f t="shared" si="3959"/>
        <v/>
      </c>
      <c r="AW659" s="28" t="str">
        <f t="shared" ref="AW659:BC659" si="3960">IFERROR(IF(FIND(AW$1,$F659)&gt;1,AW$1,""),"")</f>
        <v/>
      </c>
      <c r="AX659" s="28" t="str">
        <f t="shared" si="3960"/>
        <v/>
      </c>
      <c r="AY659" s="28" t="str">
        <f t="shared" si="3960"/>
        <v/>
      </c>
      <c r="AZ659" s="28" t="str">
        <f t="shared" si="3960"/>
        <v/>
      </c>
      <c r="BA659" s="28" t="str">
        <f t="shared" si="3960"/>
        <v/>
      </c>
      <c r="BB659" s="28" t="str">
        <f t="shared" si="3960"/>
        <v/>
      </c>
      <c r="BC659" s="28" t="str">
        <f t="shared" si="3960"/>
        <v/>
      </c>
      <c r="BD659" s="28" t="str">
        <f t="shared" si="15"/>
        <v/>
      </c>
      <c r="BJ659" s="28" t="str">
        <f t="shared" si="16"/>
        <v/>
      </c>
      <c r="BK659" s="28" t="str">
        <f t="shared" si="17"/>
        <v/>
      </c>
      <c r="BM659" s="2" t="s">
        <v>98</v>
      </c>
      <c r="BU659" s="18"/>
      <c r="BV659" s="18"/>
      <c r="BW659" s="18"/>
      <c r="BX659" s="18"/>
      <c r="BY659" s="42" t="str">
        <f t="shared" si="18"/>
        <v/>
      </c>
      <c r="BZ659" s="43"/>
    </row>
    <row r="660" spans="1:78" ht="15">
      <c r="A660" s="10" t="s">
        <v>37</v>
      </c>
      <c r="B660" s="28">
        <f>VLOOKUP(A660,Organisations!$A$2:$B$7,2,FALSE)</f>
        <v>2</v>
      </c>
      <c r="C660" s="10" t="s">
        <v>5012</v>
      </c>
      <c r="D660" s="10" t="s">
        <v>5013</v>
      </c>
      <c r="E660" s="28" t="str">
        <f t="shared" si="0"/>
        <v xml:space="preserve">Care Connectevery Thursday 1:30- 3:30 at Lidgett Lane Community Centre, LS17 6QP. Friendly group with gentle exercises, </v>
      </c>
      <c r="F660" s="10" t="s">
        <v>5015</v>
      </c>
      <c r="G660" s="10" t="s">
        <v>3684</v>
      </c>
      <c r="H660" s="55" t="s">
        <v>5016</v>
      </c>
      <c r="K660" s="30" t="s">
        <v>19398</v>
      </c>
      <c r="L660" s="10" t="s">
        <v>5018</v>
      </c>
      <c r="M660" s="28" t="str">
        <f t="shared" ref="M660:Q660" si="3961">IFERROR(IF(FIND(M$1,$F660)&gt;1,"Age - Children",""),"")</f>
        <v/>
      </c>
      <c r="N660" s="28" t="str">
        <f t="shared" si="3961"/>
        <v/>
      </c>
      <c r="O660" s="28" t="str">
        <f t="shared" si="3961"/>
        <v/>
      </c>
      <c r="P660" s="28" t="str">
        <f t="shared" si="3961"/>
        <v/>
      </c>
      <c r="Q660" s="28" t="str">
        <f t="shared" si="3961"/>
        <v/>
      </c>
      <c r="R660" s="28" t="str">
        <f t="shared" ref="R660:T660" si="3962">IFERROR(IF(FIND(R$1,$F660)&gt;1,"Age - Elderly",""),"")</f>
        <v/>
      </c>
      <c r="S660" s="28" t="str">
        <f t="shared" si="3962"/>
        <v/>
      </c>
      <c r="T660" s="28" t="str">
        <f t="shared" si="3962"/>
        <v/>
      </c>
      <c r="U660" s="28" t="str">
        <f t="shared" si="3"/>
        <v/>
      </c>
      <c r="V660" s="28" t="str">
        <f t="shared" si="4"/>
        <v/>
      </c>
      <c r="X660" s="28" t="str">
        <f t="shared" si="5"/>
        <v/>
      </c>
      <c r="Y660" s="28" t="str">
        <f t="shared" si="6"/>
        <v/>
      </c>
      <c r="Z660" s="28" t="str">
        <f t="shared" si="7"/>
        <v>Gender - Male</v>
      </c>
      <c r="AB660" s="28" t="str">
        <f t="shared" si="8"/>
        <v/>
      </c>
      <c r="AD660" s="28" t="str">
        <f t="shared" si="9"/>
        <v>Gender - Male;</v>
      </c>
      <c r="AG660" s="28" t="str">
        <f t="shared" ref="AG660:AL660" si="3963">IFERROR(IF(FIND(AG$1,$F660)&gt;1,AG$1,""),"")</f>
        <v/>
      </c>
      <c r="AH660" s="28" t="str">
        <f t="shared" si="3963"/>
        <v/>
      </c>
      <c r="AI660" s="28" t="str">
        <f t="shared" si="3963"/>
        <v/>
      </c>
      <c r="AJ660" s="28" t="str">
        <f t="shared" si="3963"/>
        <v/>
      </c>
      <c r="AK660" s="28" t="str">
        <f t="shared" si="3963"/>
        <v/>
      </c>
      <c r="AL660" s="28" t="str">
        <f t="shared" si="3963"/>
        <v/>
      </c>
      <c r="AM660" s="28" t="str">
        <f t="shared" si="11"/>
        <v/>
      </c>
      <c r="AN660" s="28" t="str">
        <f t="shared" ref="AN660:AQ660" si="3964">IFERROR(IF(FIND(AN$1,$F660)&gt;1,"Status - LGBT",""),"")</f>
        <v/>
      </c>
      <c r="AO660" s="28" t="str">
        <f t="shared" si="3964"/>
        <v/>
      </c>
      <c r="AP660" s="28" t="str">
        <f t="shared" si="3964"/>
        <v/>
      </c>
      <c r="AQ660" s="28" t="str">
        <f t="shared" si="3964"/>
        <v/>
      </c>
      <c r="AR660" s="28" t="str">
        <f t="shared" ref="AR660:AV660" si="3965">IFERROR(IF(FIND(AR$1,$F660)&gt;1,"BME",""),"")</f>
        <v/>
      </c>
      <c r="AS660" s="28" t="str">
        <f t="shared" si="3965"/>
        <v/>
      </c>
      <c r="AT660" s="28" t="str">
        <f t="shared" si="3965"/>
        <v/>
      </c>
      <c r="AU660" s="28" t="str">
        <f t="shared" si="3965"/>
        <v/>
      </c>
      <c r="AV660" s="28" t="str">
        <f t="shared" si="3965"/>
        <v/>
      </c>
      <c r="AW660" s="28" t="str">
        <f t="shared" ref="AW660:BC660" si="3966">IFERROR(IF(FIND(AW$1,$F660)&gt;1,AW$1,""),"")</f>
        <v/>
      </c>
      <c r="AX660" s="28" t="str">
        <f t="shared" si="3966"/>
        <v/>
      </c>
      <c r="AY660" s="28" t="str">
        <f t="shared" si="3966"/>
        <v/>
      </c>
      <c r="AZ660" s="28" t="str">
        <f t="shared" si="3966"/>
        <v/>
      </c>
      <c r="BA660" s="28" t="str">
        <f t="shared" si="3966"/>
        <v/>
      </c>
      <c r="BB660" s="28" t="str">
        <f t="shared" si="3966"/>
        <v/>
      </c>
      <c r="BC660" s="28" t="str">
        <f t="shared" si="3966"/>
        <v/>
      </c>
      <c r="BD660" s="28" t="str">
        <f t="shared" si="15"/>
        <v/>
      </c>
      <c r="BG660" s="2" t="s">
        <v>5019</v>
      </c>
      <c r="BI660" s="2" t="s">
        <v>4531</v>
      </c>
      <c r="BJ660" s="28" t="str">
        <f t="shared" si="16"/>
        <v/>
      </c>
      <c r="BK660" s="28" t="str">
        <f t="shared" si="17"/>
        <v/>
      </c>
      <c r="BM660" s="2" t="s">
        <v>98</v>
      </c>
      <c r="BQ660" s="2" t="s">
        <v>2863</v>
      </c>
      <c r="BU660" s="12"/>
      <c r="BV660" s="50" t="s">
        <v>586</v>
      </c>
      <c r="BW660" s="12"/>
      <c r="BX660" s="12"/>
      <c r="BY660" s="42" t="str">
        <f t="shared" si="18"/>
        <v>Gender - Male;;LS17</v>
      </c>
      <c r="BZ660" s="42"/>
    </row>
    <row r="661" spans="1:78" ht="15">
      <c r="A661" s="16" t="s">
        <v>37</v>
      </c>
      <c r="B661" s="28">
        <f>VLOOKUP(A661,Organisations!$A$2:$B$7,2,FALSE)</f>
        <v>2</v>
      </c>
      <c r="C661" s="16" t="s">
        <v>5021</v>
      </c>
      <c r="D661" s="16" t="s">
        <v>5022</v>
      </c>
      <c r="E661" s="28" t="str">
        <f t="shared" si="0"/>
        <v>The website is designed to give access to a whole range of essential information, facilities and services which aim to m</v>
      </c>
      <c r="F661" s="16" t="s">
        <v>5024</v>
      </c>
      <c r="G661" s="16" t="s">
        <v>68</v>
      </c>
      <c r="H661" s="17"/>
      <c r="K661" s="33"/>
      <c r="L661" s="16" t="s">
        <v>5025</v>
      </c>
      <c r="M661" s="28" t="str">
        <f t="shared" ref="M661:Q661" si="3967">IFERROR(IF(FIND(M$1,$F661)&gt;1,"Age - Children",""),"")</f>
        <v/>
      </c>
      <c r="N661" s="28" t="str">
        <f t="shared" si="3967"/>
        <v/>
      </c>
      <c r="O661" s="28" t="str">
        <f t="shared" si="3967"/>
        <v/>
      </c>
      <c r="P661" s="28" t="str">
        <f t="shared" si="3967"/>
        <v/>
      </c>
      <c r="Q661" s="28" t="str">
        <f t="shared" si="3967"/>
        <v/>
      </c>
      <c r="R661" s="28" t="str">
        <f t="shared" ref="R661:T661" si="3968">IFERROR(IF(FIND(R$1,$F661)&gt;1,"Age - Elderly",""),"")</f>
        <v/>
      </c>
      <c r="S661" s="28" t="str">
        <f t="shared" si="3968"/>
        <v/>
      </c>
      <c r="T661" s="28" t="str">
        <f t="shared" si="3968"/>
        <v/>
      </c>
      <c r="U661" s="28" t="str">
        <f t="shared" si="3"/>
        <v/>
      </c>
      <c r="V661" s="28" t="str">
        <f t="shared" si="4"/>
        <v/>
      </c>
      <c r="X661" s="28" t="str">
        <f t="shared" si="5"/>
        <v/>
      </c>
      <c r="Y661" s="28" t="str">
        <f t="shared" si="6"/>
        <v/>
      </c>
      <c r="Z661" s="28" t="str">
        <f t="shared" si="7"/>
        <v/>
      </c>
      <c r="AB661" s="28" t="str">
        <f t="shared" si="8"/>
        <v/>
      </c>
      <c r="AD661" s="28" t="str">
        <f t="shared" si="9"/>
        <v/>
      </c>
      <c r="AG661" s="28" t="str">
        <f t="shared" ref="AG661:AL661" si="3969">IFERROR(IF(FIND(AG$1,$F661)&gt;1,AG$1,""),"")</f>
        <v/>
      </c>
      <c r="AH661" s="28" t="str">
        <f t="shared" si="3969"/>
        <v/>
      </c>
      <c r="AI661" s="28" t="str">
        <f t="shared" si="3969"/>
        <v/>
      </c>
      <c r="AJ661" s="28" t="str">
        <f t="shared" si="3969"/>
        <v/>
      </c>
      <c r="AK661" s="28" t="str">
        <f t="shared" si="3969"/>
        <v/>
      </c>
      <c r="AL661" s="28" t="str">
        <f t="shared" si="3969"/>
        <v/>
      </c>
      <c r="AM661" s="28" t="str">
        <f t="shared" si="11"/>
        <v/>
      </c>
      <c r="AN661" s="28" t="str">
        <f t="shared" ref="AN661:AQ661" si="3970">IFERROR(IF(FIND(AN$1,$F661)&gt;1,"Status - LGBT",""),"")</f>
        <v/>
      </c>
      <c r="AO661" s="28" t="str">
        <f t="shared" si="3970"/>
        <v/>
      </c>
      <c r="AP661" s="28" t="str">
        <f t="shared" si="3970"/>
        <v/>
      </c>
      <c r="AQ661" s="28" t="str">
        <f t="shared" si="3970"/>
        <v/>
      </c>
      <c r="AR661" s="28" t="str">
        <f t="shared" ref="AR661:AV661" si="3971">IFERROR(IF(FIND(AR$1,$F661)&gt;1,"BME",""),"")</f>
        <v/>
      </c>
      <c r="AS661" s="28" t="str">
        <f t="shared" si="3971"/>
        <v/>
      </c>
      <c r="AT661" s="28" t="str">
        <f t="shared" si="3971"/>
        <v/>
      </c>
      <c r="AU661" s="28" t="str">
        <f t="shared" si="3971"/>
        <v/>
      </c>
      <c r="AV661" s="28" t="str">
        <f t="shared" si="3971"/>
        <v/>
      </c>
      <c r="AW661" s="28" t="str">
        <f t="shared" ref="AW661:BC661" si="3972">IFERROR(IF(FIND(AW$1,$F661)&gt;1,AW$1,""),"")</f>
        <v/>
      </c>
      <c r="AX661" s="28" t="str">
        <f t="shared" si="3972"/>
        <v/>
      </c>
      <c r="AY661" s="28" t="str">
        <f t="shared" si="3972"/>
        <v/>
      </c>
      <c r="AZ661" s="28" t="str">
        <f t="shared" si="3972"/>
        <v/>
      </c>
      <c r="BA661" s="28" t="str">
        <f t="shared" si="3972"/>
        <v/>
      </c>
      <c r="BB661" s="28" t="str">
        <f t="shared" si="3972"/>
        <v/>
      </c>
      <c r="BC661" s="28" t="str">
        <f t="shared" si="3972"/>
        <v/>
      </c>
      <c r="BD661" s="28" t="str">
        <f t="shared" si="15"/>
        <v/>
      </c>
      <c r="BJ661" s="28" t="str">
        <f t="shared" si="16"/>
        <v/>
      </c>
      <c r="BK661" s="28" t="str">
        <f t="shared" si="17"/>
        <v/>
      </c>
      <c r="BM661" s="2" t="s">
        <v>98</v>
      </c>
      <c r="BU661" s="18"/>
      <c r="BV661" s="18"/>
      <c r="BW661" s="18"/>
      <c r="BX661" s="18"/>
      <c r="BY661" s="42" t="str">
        <f t="shared" si="18"/>
        <v/>
      </c>
      <c r="BZ661" s="43"/>
    </row>
    <row r="662" spans="1:78" ht="15">
      <c r="A662" s="10" t="s">
        <v>37</v>
      </c>
      <c r="B662" s="28">
        <f>VLOOKUP(A662,Organisations!$A$2:$B$7,2,FALSE)</f>
        <v>2</v>
      </c>
      <c r="C662" s="10" t="s">
        <v>5027</v>
      </c>
      <c r="D662" s="10" t="s">
        <v>5028</v>
      </c>
      <c r="E662" s="28" t="str">
        <f t="shared" si="0"/>
        <v>CARE DIRECTORY is an online directory that understands the needs of its users and guides them towards the right directio</v>
      </c>
      <c r="F662" s="10" t="s">
        <v>19399</v>
      </c>
      <c r="G662" s="10" t="s">
        <v>68</v>
      </c>
      <c r="H662" s="11"/>
      <c r="K662" s="34"/>
      <c r="L662" s="10" t="s">
        <v>5031</v>
      </c>
      <c r="M662" s="28" t="str">
        <f t="shared" ref="M662:Q662" si="3973">IFERROR(IF(FIND(M$1,$F662)&gt;1,"Age - Children",""),"")</f>
        <v/>
      </c>
      <c r="N662" s="28" t="str">
        <f t="shared" si="3973"/>
        <v/>
      </c>
      <c r="O662" s="28" t="str">
        <f t="shared" si="3973"/>
        <v/>
      </c>
      <c r="P662" s="28" t="str">
        <f t="shared" si="3973"/>
        <v/>
      </c>
      <c r="Q662" s="28" t="str">
        <f t="shared" si="3973"/>
        <v/>
      </c>
      <c r="R662" s="28" t="str">
        <f t="shared" ref="R662:T662" si="3974">IFERROR(IF(FIND(R$1,$F662)&gt;1,"Age - Elderly",""),"")</f>
        <v/>
      </c>
      <c r="S662" s="28" t="str">
        <f t="shared" si="3974"/>
        <v/>
      </c>
      <c r="T662" s="28" t="str">
        <f t="shared" si="3974"/>
        <v/>
      </c>
      <c r="U662" s="28" t="str">
        <f t="shared" si="3"/>
        <v/>
      </c>
      <c r="V662" s="28" t="str">
        <f t="shared" si="4"/>
        <v/>
      </c>
      <c r="X662" s="28" t="str">
        <f t="shared" si="5"/>
        <v/>
      </c>
      <c r="Y662" s="28" t="str">
        <f t="shared" si="6"/>
        <v/>
      </c>
      <c r="Z662" s="28" t="str">
        <f t="shared" si="7"/>
        <v/>
      </c>
      <c r="AB662" s="28" t="str">
        <f t="shared" si="8"/>
        <v/>
      </c>
      <c r="AD662" s="28" t="str">
        <f t="shared" si="9"/>
        <v/>
      </c>
      <c r="AG662" s="28" t="str">
        <f t="shared" ref="AG662:AL662" si="3975">IFERROR(IF(FIND(AG$1,$F662)&gt;1,AG$1,""),"")</f>
        <v/>
      </c>
      <c r="AH662" s="28" t="str">
        <f t="shared" si="3975"/>
        <v/>
      </c>
      <c r="AI662" s="28" t="str">
        <f t="shared" si="3975"/>
        <v/>
      </c>
      <c r="AJ662" s="28" t="str">
        <f t="shared" si="3975"/>
        <v/>
      </c>
      <c r="AK662" s="28" t="str">
        <f t="shared" si="3975"/>
        <v/>
      </c>
      <c r="AL662" s="28" t="str">
        <f t="shared" si="3975"/>
        <v/>
      </c>
      <c r="AM662" s="28" t="str">
        <f t="shared" si="11"/>
        <v/>
      </c>
      <c r="AN662" s="28" t="str">
        <f t="shared" ref="AN662:AQ662" si="3976">IFERROR(IF(FIND(AN$1,$F662)&gt;1,"Status - LGBT",""),"")</f>
        <v/>
      </c>
      <c r="AO662" s="28" t="str">
        <f t="shared" si="3976"/>
        <v/>
      </c>
      <c r="AP662" s="28" t="str">
        <f t="shared" si="3976"/>
        <v/>
      </c>
      <c r="AQ662" s="28" t="str">
        <f t="shared" si="3976"/>
        <v/>
      </c>
      <c r="AR662" s="28" t="str">
        <f t="shared" ref="AR662:AV662" si="3977">IFERROR(IF(FIND(AR$1,$F662)&gt;1,"BME",""),"")</f>
        <v/>
      </c>
      <c r="AS662" s="28" t="str">
        <f t="shared" si="3977"/>
        <v/>
      </c>
      <c r="AT662" s="28" t="str">
        <f t="shared" si="3977"/>
        <v/>
      </c>
      <c r="AU662" s="28" t="str">
        <f t="shared" si="3977"/>
        <v/>
      </c>
      <c r="AV662" s="28" t="str">
        <f t="shared" si="3977"/>
        <v/>
      </c>
      <c r="AW662" s="28" t="str">
        <f t="shared" ref="AW662:BC662" si="3978">IFERROR(IF(FIND(AW$1,$F662)&gt;1,AW$1,""),"")</f>
        <v/>
      </c>
      <c r="AX662" s="28" t="str">
        <f t="shared" si="3978"/>
        <v/>
      </c>
      <c r="AY662" s="28" t="str">
        <f t="shared" si="3978"/>
        <v/>
      </c>
      <c r="AZ662" s="28" t="str">
        <f t="shared" si="3978"/>
        <v/>
      </c>
      <c r="BA662" s="28" t="str">
        <f t="shared" si="3978"/>
        <v/>
      </c>
      <c r="BB662" s="28" t="str">
        <f t="shared" si="3978"/>
        <v/>
      </c>
      <c r="BC662" s="28" t="str">
        <f t="shared" si="3978"/>
        <v/>
      </c>
      <c r="BD662" s="28" t="str">
        <f t="shared" si="15"/>
        <v/>
      </c>
      <c r="BJ662" s="28" t="str">
        <f t="shared" si="16"/>
        <v/>
      </c>
      <c r="BK662" s="28" t="str">
        <f t="shared" si="17"/>
        <v/>
      </c>
      <c r="BM662" s="2" t="s">
        <v>98</v>
      </c>
      <c r="BU662" s="50" t="s">
        <v>19342</v>
      </c>
      <c r="BV662" s="12"/>
      <c r="BW662" s="12"/>
      <c r="BX662" s="12"/>
      <c r="BY662" s="42" t="str">
        <f t="shared" si="18"/>
        <v>BD11;BD4;LS10;LS11;LS12;LS13;LS14;LS15;LS16;LS17;LS18;LS19;LS1;LS20;LS21;LS22;LS23;LS24;LS25;LS26;LS27;LS28;LS29;LS2;LS3;LS4;LS5;LS6;LS7;LS88;LS8;LS99;LS9;WF10;WF3;</v>
      </c>
      <c r="BZ662" s="42"/>
    </row>
    <row r="663" spans="1:78" ht="15">
      <c r="A663" s="16" t="s">
        <v>37</v>
      </c>
      <c r="B663" s="28">
        <f>VLOOKUP(A663,Organisations!$A$2:$B$7,2,FALSE)</f>
        <v>2</v>
      </c>
      <c r="C663" s="16" t="s">
        <v>5033</v>
      </c>
      <c r="D663" s="16" t="s">
        <v>5034</v>
      </c>
      <c r="E663" s="28" t="str">
        <f t="shared" si="0"/>
        <v xml:space="preserve">Care Dynamics (Yorkshire) is registered with the Care Quality Commission to provide care and support to children, young </v>
      </c>
      <c r="F663" s="16" t="s">
        <v>5036</v>
      </c>
      <c r="G663" s="16" t="s">
        <v>68</v>
      </c>
      <c r="H663" s="17"/>
      <c r="K663" s="26" t="s">
        <v>5037</v>
      </c>
      <c r="L663" s="16" t="s">
        <v>5038</v>
      </c>
      <c r="M663" s="28" t="str">
        <f t="shared" ref="M663:Q663" si="3979">IFERROR(IF(FIND(M$1,$F663)&gt;1,"Age - Children",""),"")</f>
        <v>Age - Children</v>
      </c>
      <c r="N663" s="28" t="str">
        <f t="shared" si="3979"/>
        <v/>
      </c>
      <c r="O663" s="28" t="str">
        <f t="shared" si="3979"/>
        <v/>
      </c>
      <c r="P663" s="28" t="str">
        <f t="shared" si="3979"/>
        <v/>
      </c>
      <c r="Q663" s="28" t="str">
        <f t="shared" si="3979"/>
        <v/>
      </c>
      <c r="R663" s="28" t="str">
        <f t="shared" ref="R663:T663" si="3980">IFERROR(IF(FIND(R$1,$F663)&gt;1,"Age - Elderly",""),"")</f>
        <v/>
      </c>
      <c r="S663" s="28" t="str">
        <f t="shared" si="3980"/>
        <v/>
      </c>
      <c r="T663" s="28" t="str">
        <f t="shared" si="3980"/>
        <v/>
      </c>
      <c r="U663" s="28" t="str">
        <f t="shared" si="3"/>
        <v>Age - Children;</v>
      </c>
      <c r="V663" s="28" t="str">
        <f t="shared" si="4"/>
        <v/>
      </c>
      <c r="X663" s="28" t="str">
        <f t="shared" si="5"/>
        <v/>
      </c>
      <c r="Y663" s="28" t="str">
        <f t="shared" si="6"/>
        <v/>
      </c>
      <c r="Z663" s="28" t="str">
        <f t="shared" si="7"/>
        <v/>
      </c>
      <c r="AB663" s="28" t="str">
        <f t="shared" si="8"/>
        <v/>
      </c>
      <c r="AD663" s="28" t="str">
        <f t="shared" si="9"/>
        <v/>
      </c>
      <c r="AG663" s="28" t="str">
        <f t="shared" ref="AG663:AL663" si="3981">IFERROR(IF(FIND(AG$1,$F663)&gt;1,AG$1,""),"")</f>
        <v/>
      </c>
      <c r="AH663" s="28" t="str">
        <f t="shared" si="3981"/>
        <v/>
      </c>
      <c r="AI663" s="28" t="str">
        <f t="shared" si="3981"/>
        <v/>
      </c>
      <c r="AJ663" s="28" t="str">
        <f t="shared" si="3981"/>
        <v/>
      </c>
      <c r="AK663" s="28" t="str">
        <f t="shared" si="3981"/>
        <v/>
      </c>
      <c r="AL663" s="28" t="str">
        <f t="shared" si="3981"/>
        <v/>
      </c>
      <c r="AM663" s="28" t="str">
        <f t="shared" si="11"/>
        <v/>
      </c>
      <c r="AN663" s="28" t="str">
        <f t="shared" ref="AN663:AQ663" si="3982">IFERROR(IF(FIND(AN$1,$F663)&gt;1,"Status - LGBT",""),"")</f>
        <v/>
      </c>
      <c r="AO663" s="28" t="str">
        <f t="shared" si="3982"/>
        <v/>
      </c>
      <c r="AP663" s="28" t="str">
        <f t="shared" si="3982"/>
        <v/>
      </c>
      <c r="AQ663" s="28" t="str">
        <f t="shared" si="3982"/>
        <v/>
      </c>
      <c r="AR663" s="28" t="str">
        <f t="shared" ref="AR663:AV663" si="3983">IFERROR(IF(FIND(AR$1,$F663)&gt;1,"BME",""),"")</f>
        <v/>
      </c>
      <c r="AS663" s="28" t="str">
        <f t="shared" si="3983"/>
        <v/>
      </c>
      <c r="AT663" s="28" t="str">
        <f t="shared" si="3983"/>
        <v/>
      </c>
      <c r="AU663" s="28" t="str">
        <f t="shared" si="3983"/>
        <v/>
      </c>
      <c r="AV663" s="28" t="str">
        <f t="shared" si="3983"/>
        <v/>
      </c>
      <c r="AW663" s="28" t="str">
        <f t="shared" ref="AW663:BC663" si="3984">IFERROR(IF(FIND(AW$1,$F663)&gt;1,AW$1,""),"")</f>
        <v/>
      </c>
      <c r="AX663" s="28" t="str">
        <f t="shared" si="3984"/>
        <v/>
      </c>
      <c r="AY663" s="28" t="str">
        <f t="shared" si="3984"/>
        <v/>
      </c>
      <c r="AZ663" s="28" t="str">
        <f t="shared" si="3984"/>
        <v/>
      </c>
      <c r="BA663" s="28" t="str">
        <f t="shared" si="3984"/>
        <v/>
      </c>
      <c r="BB663" s="28" t="str">
        <f t="shared" si="3984"/>
        <v/>
      </c>
      <c r="BC663" s="28" t="str">
        <f t="shared" si="3984"/>
        <v/>
      </c>
      <c r="BD663" s="28" t="str">
        <f t="shared" si="15"/>
        <v/>
      </c>
      <c r="BG663" s="2" t="s">
        <v>5039</v>
      </c>
      <c r="BJ663" s="28" t="str">
        <f t="shared" si="16"/>
        <v/>
      </c>
      <c r="BK663" s="28" t="str">
        <f t="shared" si="17"/>
        <v/>
      </c>
      <c r="BM663" s="2" t="s">
        <v>98</v>
      </c>
      <c r="BU663" s="18"/>
      <c r="BV663" s="18"/>
      <c r="BW663" s="18"/>
      <c r="BX663" s="18"/>
      <c r="BY663" s="42" t="str">
        <f t="shared" si="18"/>
        <v>Age - Children;;</v>
      </c>
      <c r="BZ663" s="43"/>
    </row>
    <row r="664" spans="1:78" ht="15">
      <c r="A664" s="10" t="s">
        <v>37</v>
      </c>
      <c r="B664" s="28">
        <f>VLOOKUP(A664,Organisations!$A$2:$B$7,2,FALSE)</f>
        <v>2</v>
      </c>
      <c r="C664" s="10" t="s">
        <v>5041</v>
      </c>
      <c r="D664" s="10" t="s">
        <v>5042</v>
      </c>
      <c r="E664" s="28" t="str">
        <f t="shared" si="0"/>
        <v>UK's leading independent non-profit feedback platform for health services.</v>
      </c>
      <c r="F664" s="10" t="s">
        <v>5043</v>
      </c>
      <c r="G664" s="10" t="s">
        <v>68</v>
      </c>
      <c r="H664" s="11"/>
      <c r="K664" s="30" t="s">
        <v>5044</v>
      </c>
      <c r="L664" s="10" t="s">
        <v>5045</v>
      </c>
      <c r="M664" s="28" t="str">
        <f t="shared" ref="M664:Q664" si="3985">IFERROR(IF(FIND(M$1,$F664)&gt;1,"Age - Children",""),"")</f>
        <v/>
      </c>
      <c r="N664" s="28" t="str">
        <f t="shared" si="3985"/>
        <v/>
      </c>
      <c r="O664" s="28" t="str">
        <f t="shared" si="3985"/>
        <v/>
      </c>
      <c r="P664" s="28" t="str">
        <f t="shared" si="3985"/>
        <v/>
      </c>
      <c r="Q664" s="28" t="str">
        <f t="shared" si="3985"/>
        <v/>
      </c>
      <c r="R664" s="28" t="str">
        <f t="shared" ref="R664:T664" si="3986">IFERROR(IF(FIND(R$1,$F664)&gt;1,"Age - Elderly",""),"")</f>
        <v/>
      </c>
      <c r="S664" s="28" t="str">
        <f t="shared" si="3986"/>
        <v/>
      </c>
      <c r="T664" s="28" t="str">
        <f t="shared" si="3986"/>
        <v/>
      </c>
      <c r="U664" s="28" t="str">
        <f t="shared" si="3"/>
        <v/>
      </c>
      <c r="V664" s="28" t="str">
        <f t="shared" si="4"/>
        <v/>
      </c>
      <c r="X664" s="28" t="str">
        <f t="shared" si="5"/>
        <v/>
      </c>
      <c r="Y664" s="28" t="str">
        <f t="shared" si="6"/>
        <v/>
      </c>
      <c r="Z664" s="28" t="str">
        <f t="shared" si="7"/>
        <v/>
      </c>
      <c r="AB664" s="28" t="str">
        <f t="shared" si="8"/>
        <v/>
      </c>
      <c r="AD664" s="28" t="str">
        <f t="shared" si="9"/>
        <v/>
      </c>
      <c r="AG664" s="28" t="str">
        <f t="shared" ref="AG664:AL664" si="3987">IFERROR(IF(FIND(AG$1,$F664)&gt;1,AG$1,""),"")</f>
        <v/>
      </c>
      <c r="AH664" s="28" t="str">
        <f t="shared" si="3987"/>
        <v/>
      </c>
      <c r="AI664" s="28" t="str">
        <f t="shared" si="3987"/>
        <v/>
      </c>
      <c r="AJ664" s="28" t="str">
        <f t="shared" si="3987"/>
        <v/>
      </c>
      <c r="AK664" s="28" t="str">
        <f t="shared" si="3987"/>
        <v/>
      </c>
      <c r="AL664" s="28" t="str">
        <f t="shared" si="3987"/>
        <v/>
      </c>
      <c r="AM664" s="28" t="str">
        <f t="shared" si="11"/>
        <v/>
      </c>
      <c r="AN664" s="28" t="str">
        <f t="shared" ref="AN664:AQ664" si="3988">IFERROR(IF(FIND(AN$1,$F664)&gt;1,"Status - LGBT",""),"")</f>
        <v/>
      </c>
      <c r="AO664" s="28" t="str">
        <f t="shared" si="3988"/>
        <v/>
      </c>
      <c r="AP664" s="28" t="str">
        <f t="shared" si="3988"/>
        <v/>
      </c>
      <c r="AQ664" s="28" t="str">
        <f t="shared" si="3988"/>
        <v/>
      </c>
      <c r="AR664" s="28" t="str">
        <f t="shared" ref="AR664:AV664" si="3989">IFERROR(IF(FIND(AR$1,$F664)&gt;1,"BME",""),"")</f>
        <v/>
      </c>
      <c r="AS664" s="28" t="str">
        <f t="shared" si="3989"/>
        <v/>
      </c>
      <c r="AT664" s="28" t="str">
        <f t="shared" si="3989"/>
        <v/>
      </c>
      <c r="AU664" s="28" t="str">
        <f t="shared" si="3989"/>
        <v/>
      </c>
      <c r="AV664" s="28" t="str">
        <f t="shared" si="3989"/>
        <v/>
      </c>
      <c r="AW664" s="28" t="str">
        <f t="shared" ref="AW664:BC664" si="3990">IFERROR(IF(FIND(AW$1,$F664)&gt;1,AW$1,""),"")</f>
        <v/>
      </c>
      <c r="AX664" s="28" t="str">
        <f t="shared" si="3990"/>
        <v/>
      </c>
      <c r="AY664" s="28" t="str">
        <f t="shared" si="3990"/>
        <v/>
      </c>
      <c r="AZ664" s="28" t="str">
        <f t="shared" si="3990"/>
        <v/>
      </c>
      <c r="BA664" s="28" t="str">
        <f t="shared" si="3990"/>
        <v/>
      </c>
      <c r="BB664" s="28" t="str">
        <f t="shared" si="3990"/>
        <v/>
      </c>
      <c r="BC664" s="28" t="str">
        <f t="shared" si="3990"/>
        <v/>
      </c>
      <c r="BD664" s="28" t="str">
        <f t="shared" si="15"/>
        <v/>
      </c>
      <c r="BG664" s="2" t="s">
        <v>5046</v>
      </c>
      <c r="BJ664" s="28" t="str">
        <f t="shared" si="16"/>
        <v/>
      </c>
      <c r="BK664" s="28" t="str">
        <f t="shared" si="17"/>
        <v/>
      </c>
      <c r="BM664" s="2" t="s">
        <v>98</v>
      </c>
      <c r="BU664" s="50" t="s">
        <v>19342</v>
      </c>
      <c r="BV664" s="12"/>
      <c r="BW664" s="12"/>
      <c r="BX664" s="12"/>
      <c r="BY664" s="42" t="str">
        <f t="shared" si="18"/>
        <v>BD11;BD4;LS10;LS11;LS12;LS13;LS14;LS15;LS16;LS17;LS18;LS19;LS1;LS20;LS21;LS22;LS23;LS24;LS25;LS26;LS27;LS28;LS29;LS2;LS3;LS4;LS5;LS6;LS7;LS88;LS8;LS99;LS9;WF10;WF3;</v>
      </c>
      <c r="BZ664" s="42"/>
    </row>
    <row r="665" spans="1:78" ht="15">
      <c r="A665" s="16" t="s">
        <v>37</v>
      </c>
      <c r="B665" s="28">
        <f>VLOOKUP(A665,Organisations!$A$2:$B$7,2,FALSE)</f>
        <v>2</v>
      </c>
      <c r="C665" s="16" t="s">
        <v>5048</v>
      </c>
      <c r="D665" s="16" t="s">
        <v>5049</v>
      </c>
      <c r="E665" s="28" t="str">
        <f t="shared" si="0"/>
        <v>The Care Quality Commission is the independent regulator of all health and social care services in England.</v>
      </c>
      <c r="F665" s="16" t="s">
        <v>5050</v>
      </c>
      <c r="G665" s="16" t="s">
        <v>68</v>
      </c>
      <c r="H665" s="17"/>
      <c r="K665" s="26" t="s">
        <v>5051</v>
      </c>
      <c r="L665" s="16" t="s">
        <v>5052</v>
      </c>
      <c r="M665" s="28" t="str">
        <f t="shared" ref="M665:Q665" si="3991">IFERROR(IF(FIND(M$1,$F665)&gt;1,"Age - Children",""),"")</f>
        <v/>
      </c>
      <c r="N665" s="28" t="str">
        <f t="shared" si="3991"/>
        <v/>
      </c>
      <c r="O665" s="28" t="str">
        <f t="shared" si="3991"/>
        <v/>
      </c>
      <c r="P665" s="28" t="str">
        <f t="shared" si="3991"/>
        <v/>
      </c>
      <c r="Q665" s="28" t="str">
        <f t="shared" si="3991"/>
        <v/>
      </c>
      <c r="R665" s="28" t="str">
        <f t="shared" ref="R665:T665" si="3992">IFERROR(IF(FIND(R$1,$F665)&gt;1,"Age - Elderly",""),"")</f>
        <v/>
      </c>
      <c r="S665" s="28" t="str">
        <f t="shared" si="3992"/>
        <v/>
      </c>
      <c r="T665" s="28" t="str">
        <f t="shared" si="3992"/>
        <v/>
      </c>
      <c r="U665" s="28" t="str">
        <f t="shared" si="3"/>
        <v/>
      </c>
      <c r="V665" s="28" t="str">
        <f t="shared" si="4"/>
        <v/>
      </c>
      <c r="X665" s="28" t="str">
        <f t="shared" si="5"/>
        <v/>
      </c>
      <c r="Y665" s="28" t="str">
        <f t="shared" si="6"/>
        <v/>
      </c>
      <c r="Z665" s="28" t="str">
        <f t="shared" si="7"/>
        <v/>
      </c>
      <c r="AB665" s="28" t="str">
        <f t="shared" si="8"/>
        <v/>
      </c>
      <c r="AD665" s="28" t="str">
        <f t="shared" si="9"/>
        <v/>
      </c>
      <c r="AG665" s="28" t="str">
        <f t="shared" ref="AG665:AL665" si="3993">IFERROR(IF(FIND(AG$1,$F665)&gt;1,AG$1,""),"")</f>
        <v/>
      </c>
      <c r="AH665" s="28" t="str">
        <f t="shared" si="3993"/>
        <v/>
      </c>
      <c r="AI665" s="28" t="str">
        <f t="shared" si="3993"/>
        <v/>
      </c>
      <c r="AJ665" s="28" t="str">
        <f t="shared" si="3993"/>
        <v/>
      </c>
      <c r="AK665" s="28" t="str">
        <f t="shared" si="3993"/>
        <v/>
      </c>
      <c r="AL665" s="28" t="str">
        <f t="shared" si="3993"/>
        <v/>
      </c>
      <c r="AM665" s="28" t="str">
        <f t="shared" si="11"/>
        <v/>
      </c>
      <c r="AN665" s="28" t="str">
        <f t="shared" ref="AN665:AQ665" si="3994">IFERROR(IF(FIND(AN$1,$F665)&gt;1,"Status - LGBT",""),"")</f>
        <v/>
      </c>
      <c r="AO665" s="28" t="str">
        <f t="shared" si="3994"/>
        <v/>
      </c>
      <c r="AP665" s="28" t="str">
        <f t="shared" si="3994"/>
        <v/>
      </c>
      <c r="AQ665" s="28" t="str">
        <f t="shared" si="3994"/>
        <v/>
      </c>
      <c r="AR665" s="28" t="str">
        <f t="shared" ref="AR665:AV665" si="3995">IFERROR(IF(FIND(AR$1,$F665)&gt;1,"BME",""),"")</f>
        <v/>
      </c>
      <c r="AS665" s="28" t="str">
        <f t="shared" si="3995"/>
        <v/>
      </c>
      <c r="AT665" s="28" t="str">
        <f t="shared" si="3995"/>
        <v/>
      </c>
      <c r="AU665" s="28" t="str">
        <f t="shared" si="3995"/>
        <v/>
      </c>
      <c r="AV665" s="28" t="str">
        <f t="shared" si="3995"/>
        <v/>
      </c>
      <c r="AW665" s="28" t="str">
        <f t="shared" ref="AW665:BC665" si="3996">IFERROR(IF(FIND(AW$1,$F665)&gt;1,AW$1,""),"")</f>
        <v/>
      </c>
      <c r="AX665" s="28" t="str">
        <f t="shared" si="3996"/>
        <v/>
      </c>
      <c r="AY665" s="28" t="str">
        <f t="shared" si="3996"/>
        <v/>
      </c>
      <c r="AZ665" s="28" t="str">
        <f t="shared" si="3996"/>
        <v/>
      </c>
      <c r="BA665" s="28" t="str">
        <f t="shared" si="3996"/>
        <v/>
      </c>
      <c r="BB665" s="28" t="str">
        <f t="shared" si="3996"/>
        <v/>
      </c>
      <c r="BC665" s="28" t="str">
        <f t="shared" si="3996"/>
        <v/>
      </c>
      <c r="BD665" s="28" t="str">
        <f t="shared" si="15"/>
        <v/>
      </c>
      <c r="BG665" s="2" t="s">
        <v>5053</v>
      </c>
      <c r="BJ665" s="28" t="str">
        <f t="shared" si="16"/>
        <v/>
      </c>
      <c r="BK665" s="28" t="str">
        <f t="shared" si="17"/>
        <v/>
      </c>
      <c r="BM665" s="2" t="s">
        <v>98</v>
      </c>
      <c r="BU665" s="18"/>
      <c r="BV665" s="18"/>
      <c r="BW665" s="18"/>
      <c r="BX665" s="18"/>
      <c r="BY665" s="42" t="str">
        <f t="shared" si="18"/>
        <v/>
      </c>
      <c r="BZ665" s="43"/>
    </row>
    <row r="666" spans="1:78" ht="15">
      <c r="A666" s="10" t="s">
        <v>37</v>
      </c>
      <c r="B666" s="28">
        <f>VLOOKUP(A666,Organisations!$A$2:$B$7,2,FALSE)</f>
        <v>2</v>
      </c>
      <c r="C666" s="10" t="s">
        <v>5056</v>
      </c>
      <c r="D666" s="10" t="s">
        <v>5057</v>
      </c>
      <c r="E666" s="28" t="str">
        <f t="shared" si="0"/>
        <v>Emergency Alarm Call Service/Pendant Alarms - alarm systems to activate help to you in your home.</v>
      </c>
      <c r="F666" s="10" t="s">
        <v>5058</v>
      </c>
      <c r="G666" s="10" t="s">
        <v>68</v>
      </c>
      <c r="H666" s="11"/>
      <c r="K666" s="30" t="s">
        <v>3549</v>
      </c>
      <c r="L666" s="10" t="s">
        <v>5059</v>
      </c>
      <c r="M666" s="28" t="str">
        <f t="shared" ref="M666:Q666" si="3997">IFERROR(IF(FIND(M$1,$F666)&gt;1,"Age - Children",""),"")</f>
        <v/>
      </c>
      <c r="N666" s="28" t="str">
        <f t="shared" si="3997"/>
        <v/>
      </c>
      <c r="O666" s="28" t="str">
        <f t="shared" si="3997"/>
        <v/>
      </c>
      <c r="P666" s="28" t="str">
        <f t="shared" si="3997"/>
        <v/>
      </c>
      <c r="Q666" s="28" t="str">
        <f t="shared" si="3997"/>
        <v/>
      </c>
      <c r="R666" s="28" t="str">
        <f t="shared" ref="R666:T666" si="3998">IFERROR(IF(FIND(R$1,$F666)&gt;1,"Age - Elderly",""),"")</f>
        <v/>
      </c>
      <c r="S666" s="28" t="str">
        <f t="shared" si="3998"/>
        <v/>
      </c>
      <c r="T666" s="28" t="str">
        <f t="shared" si="3998"/>
        <v/>
      </c>
      <c r="U666" s="28" t="str">
        <f t="shared" si="3"/>
        <v/>
      </c>
      <c r="V666" s="28" t="str">
        <f t="shared" si="4"/>
        <v/>
      </c>
      <c r="X666" s="28" t="str">
        <f t="shared" si="5"/>
        <v/>
      </c>
      <c r="Y666" s="28" t="str">
        <f t="shared" si="6"/>
        <v/>
      </c>
      <c r="Z666" s="28" t="str">
        <f t="shared" si="7"/>
        <v/>
      </c>
      <c r="AB666" s="28" t="str">
        <f t="shared" si="8"/>
        <v/>
      </c>
      <c r="AD666" s="28" t="str">
        <f t="shared" si="9"/>
        <v/>
      </c>
      <c r="AG666" s="28" t="str">
        <f t="shared" ref="AG666:AL666" si="3999">IFERROR(IF(FIND(AG$1,$F666)&gt;1,AG$1,""),"")</f>
        <v/>
      </c>
      <c r="AH666" s="28" t="str">
        <f t="shared" si="3999"/>
        <v/>
      </c>
      <c r="AI666" s="28" t="str">
        <f t="shared" si="3999"/>
        <v/>
      </c>
      <c r="AJ666" s="28" t="str">
        <f t="shared" si="3999"/>
        <v/>
      </c>
      <c r="AK666" s="28" t="str">
        <f t="shared" si="3999"/>
        <v/>
      </c>
      <c r="AL666" s="28" t="str">
        <f t="shared" si="3999"/>
        <v/>
      </c>
      <c r="AM666" s="28" t="str">
        <f t="shared" si="11"/>
        <v/>
      </c>
      <c r="AN666" s="28" t="str">
        <f t="shared" ref="AN666:AQ666" si="4000">IFERROR(IF(FIND(AN$1,$F666)&gt;1,"Status - LGBT",""),"")</f>
        <v/>
      </c>
      <c r="AO666" s="28" t="str">
        <f t="shared" si="4000"/>
        <v/>
      </c>
      <c r="AP666" s="28" t="str">
        <f t="shared" si="4000"/>
        <v/>
      </c>
      <c r="AQ666" s="28" t="str">
        <f t="shared" si="4000"/>
        <v/>
      </c>
      <c r="AR666" s="28" t="str">
        <f t="shared" ref="AR666:AV666" si="4001">IFERROR(IF(FIND(AR$1,$F666)&gt;1,"BME",""),"")</f>
        <v/>
      </c>
      <c r="AS666" s="28" t="str">
        <f t="shared" si="4001"/>
        <v/>
      </c>
      <c r="AT666" s="28" t="str">
        <f t="shared" si="4001"/>
        <v/>
      </c>
      <c r="AU666" s="28" t="str">
        <f t="shared" si="4001"/>
        <v/>
      </c>
      <c r="AV666" s="28" t="str">
        <f t="shared" si="4001"/>
        <v/>
      </c>
      <c r="AW666" s="28" t="str">
        <f t="shared" ref="AW666:BC666" si="4002">IFERROR(IF(FIND(AW$1,$F666)&gt;1,AW$1,""),"")</f>
        <v/>
      </c>
      <c r="AX666" s="28" t="str">
        <f t="shared" si="4002"/>
        <v/>
      </c>
      <c r="AY666" s="28" t="str">
        <f t="shared" si="4002"/>
        <v/>
      </c>
      <c r="AZ666" s="28" t="str">
        <f t="shared" si="4002"/>
        <v/>
      </c>
      <c r="BA666" s="28" t="str">
        <f t="shared" si="4002"/>
        <v/>
      </c>
      <c r="BB666" s="28" t="str">
        <f t="shared" si="4002"/>
        <v/>
      </c>
      <c r="BC666" s="28" t="str">
        <f t="shared" si="4002"/>
        <v/>
      </c>
      <c r="BD666" s="28" t="str">
        <f t="shared" si="15"/>
        <v/>
      </c>
      <c r="BG666" s="2" t="s">
        <v>5060</v>
      </c>
      <c r="BI666" s="2" t="s">
        <v>4556</v>
      </c>
      <c r="BJ666" s="28" t="str">
        <f t="shared" si="16"/>
        <v>Leeds</v>
      </c>
      <c r="BK666" s="28" t="str">
        <f t="shared" si="17"/>
        <v>West Yorkshire</v>
      </c>
      <c r="BM666" s="2" t="s">
        <v>98</v>
      </c>
      <c r="BU666" s="50" t="s">
        <v>19342</v>
      </c>
      <c r="BV666" s="12"/>
      <c r="BW666" s="12"/>
      <c r="BX666" s="12"/>
      <c r="BY666" s="42" t="str">
        <f t="shared" si="18"/>
        <v>BD11;BD4;LS10;LS11;LS12;LS13;LS14;LS15;LS16;LS17;LS18;LS19;LS1;LS20;LS21;LS22;LS23;LS24;LS25;LS26;LS27;LS28;LS29;LS2;LS3;LS4;LS5;LS6;LS7;LS88;LS8;LS99;LS9;WF10;WF3;</v>
      </c>
      <c r="BZ666" s="42"/>
    </row>
    <row r="667" spans="1:78" ht="15">
      <c r="A667" s="16" t="s">
        <v>37</v>
      </c>
      <c r="B667" s="28">
        <f>VLOOKUP(A667,Organisations!$A$2:$B$7,2,FALSE)</f>
        <v>2</v>
      </c>
      <c r="C667" s="16" t="s">
        <v>5061</v>
      </c>
      <c r="D667" s="16" t="s">
        <v>5061</v>
      </c>
      <c r="E667" s="28" t="str">
        <f t="shared" si="0"/>
        <v>CareBIG offers a register of vetted and checked caregivers offering a range of care and support services; providing valu</v>
      </c>
      <c r="F667" s="16" t="s">
        <v>5063</v>
      </c>
      <c r="G667" s="16" t="s">
        <v>68</v>
      </c>
      <c r="H667" s="17"/>
      <c r="K667" s="33"/>
      <c r="L667" s="16" t="s">
        <v>5064</v>
      </c>
      <c r="M667" s="28" t="str">
        <f t="shared" ref="M667:Q667" si="4003">IFERROR(IF(FIND(M$1,$F667)&gt;1,"Age - Children",""),"")</f>
        <v/>
      </c>
      <c r="N667" s="28" t="str">
        <f t="shared" si="4003"/>
        <v/>
      </c>
      <c r="O667" s="28" t="str">
        <f t="shared" si="4003"/>
        <v/>
      </c>
      <c r="P667" s="28" t="str">
        <f t="shared" si="4003"/>
        <v/>
      </c>
      <c r="Q667" s="28" t="str">
        <f t="shared" si="4003"/>
        <v/>
      </c>
      <c r="R667" s="28" t="str">
        <f t="shared" ref="R667:T667" si="4004">IFERROR(IF(FIND(R$1,$F667)&gt;1,"Age - Elderly",""),"")</f>
        <v/>
      </c>
      <c r="S667" s="28" t="str">
        <f t="shared" si="4004"/>
        <v/>
      </c>
      <c r="T667" s="28" t="str">
        <f t="shared" si="4004"/>
        <v/>
      </c>
      <c r="U667" s="28" t="str">
        <f t="shared" si="3"/>
        <v/>
      </c>
      <c r="V667" s="28" t="str">
        <f t="shared" si="4"/>
        <v/>
      </c>
      <c r="X667" s="28" t="str">
        <f t="shared" si="5"/>
        <v/>
      </c>
      <c r="Y667" s="28" t="str">
        <f t="shared" si="6"/>
        <v/>
      </c>
      <c r="Z667" s="28" t="str">
        <f t="shared" si="7"/>
        <v/>
      </c>
      <c r="AB667" s="28" t="str">
        <f t="shared" si="8"/>
        <v/>
      </c>
      <c r="AD667" s="28" t="str">
        <f t="shared" si="9"/>
        <v/>
      </c>
      <c r="AG667" s="28" t="str">
        <f t="shared" ref="AG667:AL667" si="4005">IFERROR(IF(FIND(AG$1,$F667)&gt;1,AG$1,""),"")</f>
        <v/>
      </c>
      <c r="AH667" s="28" t="str">
        <f t="shared" si="4005"/>
        <v/>
      </c>
      <c r="AI667" s="28" t="str">
        <f t="shared" si="4005"/>
        <v/>
      </c>
      <c r="AJ667" s="28" t="str">
        <f t="shared" si="4005"/>
        <v/>
      </c>
      <c r="AK667" s="28" t="str">
        <f t="shared" si="4005"/>
        <v/>
      </c>
      <c r="AL667" s="28" t="str">
        <f t="shared" si="4005"/>
        <v/>
      </c>
      <c r="AM667" s="28" t="str">
        <f t="shared" si="11"/>
        <v/>
      </c>
      <c r="AN667" s="28" t="str">
        <f t="shared" ref="AN667:AQ667" si="4006">IFERROR(IF(FIND(AN$1,$F667)&gt;1,"Status - LGBT",""),"")</f>
        <v/>
      </c>
      <c r="AO667" s="28" t="str">
        <f t="shared" si="4006"/>
        <v/>
      </c>
      <c r="AP667" s="28" t="str">
        <f t="shared" si="4006"/>
        <v/>
      </c>
      <c r="AQ667" s="28" t="str">
        <f t="shared" si="4006"/>
        <v/>
      </c>
      <c r="AR667" s="28" t="str">
        <f t="shared" ref="AR667:AV667" si="4007">IFERROR(IF(FIND(AR$1,$F667)&gt;1,"BME",""),"")</f>
        <v/>
      </c>
      <c r="AS667" s="28" t="str">
        <f t="shared" si="4007"/>
        <v/>
      </c>
      <c r="AT667" s="28" t="str">
        <f t="shared" si="4007"/>
        <v/>
      </c>
      <c r="AU667" s="28" t="str">
        <f t="shared" si="4007"/>
        <v/>
      </c>
      <c r="AV667" s="28" t="str">
        <f t="shared" si="4007"/>
        <v/>
      </c>
      <c r="AW667" s="28" t="str">
        <f t="shared" ref="AW667:BC667" si="4008">IFERROR(IF(FIND(AW$1,$F667)&gt;1,AW$1,""),"")</f>
        <v/>
      </c>
      <c r="AX667" s="28" t="str">
        <f t="shared" si="4008"/>
        <v/>
      </c>
      <c r="AY667" s="28" t="str">
        <f t="shared" si="4008"/>
        <v/>
      </c>
      <c r="AZ667" s="28" t="str">
        <f t="shared" si="4008"/>
        <v/>
      </c>
      <c r="BA667" s="28" t="str">
        <f t="shared" si="4008"/>
        <v/>
      </c>
      <c r="BB667" s="28" t="str">
        <f t="shared" si="4008"/>
        <v/>
      </c>
      <c r="BC667" s="28" t="str">
        <f t="shared" si="4008"/>
        <v/>
      </c>
      <c r="BD667" s="28" t="str">
        <f t="shared" si="15"/>
        <v/>
      </c>
      <c r="BJ667" s="28" t="str">
        <f t="shared" si="16"/>
        <v/>
      </c>
      <c r="BK667" s="28" t="str">
        <f t="shared" si="17"/>
        <v/>
      </c>
      <c r="BM667" s="2" t="s">
        <v>98</v>
      </c>
      <c r="BU667" s="47" t="s">
        <v>19342</v>
      </c>
      <c r="BV667" s="18"/>
      <c r="BW667" s="18"/>
      <c r="BX667" s="18"/>
      <c r="BY667" s="42" t="str">
        <f t="shared" si="18"/>
        <v>BD11;BD4;LS10;LS11;LS12;LS13;LS14;LS15;LS16;LS17;LS18;LS19;LS1;LS20;LS21;LS22;LS23;LS24;LS25;LS26;LS27;LS28;LS29;LS2;LS3;LS4;LS5;LS6;LS7;LS88;LS8;LS99;LS9;WF10;WF3;</v>
      </c>
      <c r="BZ667" s="43"/>
    </row>
    <row r="668" spans="1:78" ht="15">
      <c r="A668" s="10" t="s">
        <v>37</v>
      </c>
      <c r="B668" s="28">
        <f>VLOOKUP(A668,Organisations!$A$2:$B$7,2,FALSE)</f>
        <v>2</v>
      </c>
      <c r="C668" s="10" t="s">
        <v>5065</v>
      </c>
      <c r="D668" s="10" t="s">
        <v>5066</v>
      </c>
      <c r="E668" s="28" t="str">
        <f t="shared" si="0"/>
        <v>CareCo supply a range of mobility aids including self-propelled wheelchairs and electric powerchairs, riser recliner arm</v>
      </c>
      <c r="F668" s="10" t="s">
        <v>19400</v>
      </c>
      <c r="G668" s="10" t="s">
        <v>3684</v>
      </c>
      <c r="H668" s="56" t="s">
        <v>19401</v>
      </c>
      <c r="K668" s="30" t="s">
        <v>5070</v>
      </c>
      <c r="L668" s="10" t="s">
        <v>5071</v>
      </c>
      <c r="M668" s="28" t="str">
        <f t="shared" ref="M668:Q668" si="4009">IFERROR(IF(FIND(M$1,$F668)&gt;1,"Age - Children",""),"")</f>
        <v/>
      </c>
      <c r="N668" s="28" t="str">
        <f t="shared" si="4009"/>
        <v/>
      </c>
      <c r="O668" s="28" t="str">
        <f t="shared" si="4009"/>
        <v/>
      </c>
      <c r="P668" s="28" t="str">
        <f t="shared" si="4009"/>
        <v/>
      </c>
      <c r="Q668" s="28" t="str">
        <f t="shared" si="4009"/>
        <v/>
      </c>
      <c r="R668" s="28" t="str">
        <f t="shared" ref="R668:T668" si="4010">IFERROR(IF(FIND(R$1,$F668)&gt;1,"Age - Elderly",""),"")</f>
        <v/>
      </c>
      <c r="S668" s="28" t="str">
        <f t="shared" si="4010"/>
        <v/>
      </c>
      <c r="T668" s="28" t="str">
        <f t="shared" si="4010"/>
        <v/>
      </c>
      <c r="U668" s="28" t="str">
        <f t="shared" si="3"/>
        <v/>
      </c>
      <c r="V668" s="28" t="str">
        <f t="shared" si="4"/>
        <v/>
      </c>
      <c r="X668" s="28" t="str">
        <f t="shared" si="5"/>
        <v/>
      </c>
      <c r="Y668" s="28" t="str">
        <f t="shared" si="6"/>
        <v/>
      </c>
      <c r="Z668" s="28" t="str">
        <f t="shared" si="7"/>
        <v>Gender - Male</v>
      </c>
      <c r="AB668" s="28" t="str">
        <f t="shared" si="8"/>
        <v/>
      </c>
      <c r="AD668" s="28" t="str">
        <f t="shared" si="9"/>
        <v>Gender - Male;</v>
      </c>
      <c r="AG668" s="28" t="str">
        <f t="shared" ref="AG668:AL668" si="4011">IFERROR(IF(FIND(AG$1,$F668)&gt;1,AG$1,""),"")</f>
        <v/>
      </c>
      <c r="AH668" s="28" t="str">
        <f t="shared" si="4011"/>
        <v/>
      </c>
      <c r="AI668" s="28" t="str">
        <f t="shared" si="4011"/>
        <v/>
      </c>
      <c r="AJ668" s="28" t="str">
        <f t="shared" si="4011"/>
        <v/>
      </c>
      <c r="AK668" s="28" t="str">
        <f t="shared" si="4011"/>
        <v/>
      </c>
      <c r="AL668" s="28" t="str">
        <f t="shared" si="4011"/>
        <v/>
      </c>
      <c r="AM668" s="28" t="str">
        <f t="shared" si="11"/>
        <v/>
      </c>
      <c r="AN668" s="28" t="str">
        <f t="shared" ref="AN668:AQ668" si="4012">IFERROR(IF(FIND(AN$1,$F668)&gt;1,"Status - LGBT",""),"")</f>
        <v/>
      </c>
      <c r="AO668" s="28" t="str">
        <f t="shared" si="4012"/>
        <v/>
      </c>
      <c r="AP668" s="28" t="str">
        <f t="shared" si="4012"/>
        <v/>
      </c>
      <c r="AQ668" s="28" t="str">
        <f t="shared" si="4012"/>
        <v/>
      </c>
      <c r="AR668" s="28" t="str">
        <f t="shared" ref="AR668:AV668" si="4013">IFERROR(IF(FIND(AR$1,$F668)&gt;1,"BME",""),"")</f>
        <v/>
      </c>
      <c r="AS668" s="28" t="str">
        <f t="shared" si="4013"/>
        <v/>
      </c>
      <c r="AT668" s="28" t="str">
        <f t="shared" si="4013"/>
        <v/>
      </c>
      <c r="AU668" s="28" t="str">
        <f t="shared" si="4013"/>
        <v/>
      </c>
      <c r="AV668" s="28" t="str">
        <f t="shared" si="4013"/>
        <v/>
      </c>
      <c r="AW668" s="28" t="str">
        <f t="shared" ref="AW668:BC668" si="4014">IFERROR(IF(FIND(AW$1,$F668)&gt;1,AW$1,""),"")</f>
        <v/>
      </c>
      <c r="AX668" s="28" t="str">
        <f t="shared" si="4014"/>
        <v/>
      </c>
      <c r="AY668" s="28" t="str">
        <f t="shared" si="4014"/>
        <v/>
      </c>
      <c r="AZ668" s="28" t="str">
        <f t="shared" si="4014"/>
        <v/>
      </c>
      <c r="BA668" s="28" t="str">
        <f t="shared" si="4014"/>
        <v/>
      </c>
      <c r="BB668" s="28" t="str">
        <f t="shared" si="4014"/>
        <v/>
      </c>
      <c r="BC668" s="28" t="str">
        <f t="shared" si="4014"/>
        <v/>
      </c>
      <c r="BD668" s="28" t="str">
        <f t="shared" si="15"/>
        <v/>
      </c>
      <c r="BG668" s="2" t="s">
        <v>5072</v>
      </c>
      <c r="BI668" s="2" t="s">
        <v>4562</v>
      </c>
      <c r="BJ668" s="28" t="str">
        <f t="shared" si="16"/>
        <v>Leeds</v>
      </c>
      <c r="BK668" s="28" t="str">
        <f t="shared" si="17"/>
        <v>West Yorkshire</v>
      </c>
      <c r="BM668" s="2" t="s">
        <v>98</v>
      </c>
      <c r="BU668" s="12"/>
      <c r="BV668" s="50" t="s">
        <v>575</v>
      </c>
      <c r="BW668" s="12"/>
      <c r="BX668" s="12"/>
      <c r="BY668" s="42" t="str">
        <f t="shared" si="18"/>
        <v>Gender - Male;;LS12</v>
      </c>
      <c r="BZ668" s="42"/>
    </row>
    <row r="669" spans="1:78" ht="15">
      <c r="A669" s="16" t="s">
        <v>37</v>
      </c>
      <c r="B669" s="28">
        <f>VLOOKUP(A669,Organisations!$A$2:$B$7,2,FALSE)</f>
        <v>2</v>
      </c>
      <c r="C669" s="16" t="s">
        <v>5075</v>
      </c>
      <c r="D669" s="16" t="s">
        <v>5076</v>
      </c>
      <c r="E669" s="28" t="str">
        <f t="shared" si="0"/>
        <v xml:space="preserve">A home care service that supports independent living. We provide assistance with personal hygiene, domestic assistance, </v>
      </c>
      <c r="F669" s="16" t="s">
        <v>5078</v>
      </c>
      <c r="G669" s="16" t="s">
        <v>68</v>
      </c>
      <c r="H669" s="17"/>
      <c r="K669" s="26" t="s">
        <v>5079</v>
      </c>
      <c r="L669" s="16" t="s">
        <v>5080</v>
      </c>
      <c r="M669" s="28" t="str">
        <f t="shared" ref="M669:Q669" si="4015">IFERROR(IF(FIND(M$1,$F669)&gt;1,"Age - Children",""),"")</f>
        <v/>
      </c>
      <c r="N669" s="28" t="str">
        <f t="shared" si="4015"/>
        <v/>
      </c>
      <c r="O669" s="28" t="str">
        <f t="shared" si="4015"/>
        <v/>
      </c>
      <c r="P669" s="28" t="str">
        <f t="shared" si="4015"/>
        <v/>
      </c>
      <c r="Q669" s="28" t="str">
        <f t="shared" si="4015"/>
        <v/>
      </c>
      <c r="R669" s="28" t="str">
        <f t="shared" ref="R669:T669" si="4016">IFERROR(IF(FIND(R$1,$F669)&gt;1,"Age - Elderly",""),"")</f>
        <v/>
      </c>
      <c r="S669" s="28" t="str">
        <f t="shared" si="4016"/>
        <v/>
      </c>
      <c r="T669" s="28" t="str">
        <f t="shared" si="4016"/>
        <v/>
      </c>
      <c r="U669" s="28" t="str">
        <f t="shared" si="3"/>
        <v/>
      </c>
      <c r="V669" s="28" t="str">
        <f t="shared" si="4"/>
        <v/>
      </c>
      <c r="X669" s="28" t="str">
        <f t="shared" si="5"/>
        <v/>
      </c>
      <c r="Y669" s="28" t="str">
        <f t="shared" si="6"/>
        <v/>
      </c>
      <c r="Z669" s="28" t="str">
        <f t="shared" si="7"/>
        <v/>
      </c>
      <c r="AB669" s="28" t="str">
        <f t="shared" si="8"/>
        <v/>
      </c>
      <c r="AD669" s="28" t="str">
        <f t="shared" si="9"/>
        <v/>
      </c>
      <c r="AG669" s="28" t="str">
        <f t="shared" ref="AG669:AL669" si="4017">IFERROR(IF(FIND(AG$1,$F669)&gt;1,AG$1,""),"")</f>
        <v/>
      </c>
      <c r="AH669" s="28" t="str">
        <f t="shared" si="4017"/>
        <v/>
      </c>
      <c r="AI669" s="28" t="str">
        <f t="shared" si="4017"/>
        <v/>
      </c>
      <c r="AJ669" s="28" t="str">
        <f t="shared" si="4017"/>
        <v/>
      </c>
      <c r="AK669" s="28" t="str">
        <f t="shared" si="4017"/>
        <v/>
      </c>
      <c r="AL669" s="28" t="str">
        <f t="shared" si="4017"/>
        <v/>
      </c>
      <c r="AM669" s="28" t="str">
        <f t="shared" si="11"/>
        <v/>
      </c>
      <c r="AN669" s="28" t="str">
        <f t="shared" ref="AN669:AQ669" si="4018">IFERROR(IF(FIND(AN$1,$F669)&gt;1,"Status - LGBT",""),"")</f>
        <v/>
      </c>
      <c r="AO669" s="28" t="str">
        <f t="shared" si="4018"/>
        <v/>
      </c>
      <c r="AP669" s="28" t="str">
        <f t="shared" si="4018"/>
        <v/>
      </c>
      <c r="AQ669" s="28" t="str">
        <f t="shared" si="4018"/>
        <v/>
      </c>
      <c r="AR669" s="28" t="str">
        <f t="shared" ref="AR669:AV669" si="4019">IFERROR(IF(FIND(AR$1,$F669)&gt;1,"BME",""),"")</f>
        <v/>
      </c>
      <c r="AS669" s="28" t="str">
        <f t="shared" si="4019"/>
        <v/>
      </c>
      <c r="AT669" s="28" t="str">
        <f t="shared" si="4019"/>
        <v/>
      </c>
      <c r="AU669" s="28" t="str">
        <f t="shared" si="4019"/>
        <v/>
      </c>
      <c r="AV669" s="28" t="str">
        <f t="shared" si="4019"/>
        <v/>
      </c>
      <c r="AW669" s="28" t="str">
        <f t="shared" ref="AW669:BC669" si="4020">IFERROR(IF(FIND(AW$1,$F669)&gt;1,AW$1,""),"")</f>
        <v/>
      </c>
      <c r="AX669" s="28" t="str">
        <f t="shared" si="4020"/>
        <v/>
      </c>
      <c r="AY669" s="28" t="str">
        <f t="shared" si="4020"/>
        <v/>
      </c>
      <c r="AZ669" s="28" t="str">
        <f t="shared" si="4020"/>
        <v/>
      </c>
      <c r="BA669" s="28" t="str">
        <f t="shared" si="4020"/>
        <v/>
      </c>
      <c r="BB669" s="28" t="str">
        <f t="shared" si="4020"/>
        <v/>
      </c>
      <c r="BC669" s="28" t="str">
        <f t="shared" si="4020"/>
        <v/>
      </c>
      <c r="BD669" s="28" t="str">
        <f t="shared" si="15"/>
        <v/>
      </c>
      <c r="BG669" s="2" t="s">
        <v>5081</v>
      </c>
      <c r="BI669" s="2" t="s">
        <v>4568</v>
      </c>
      <c r="BJ669" s="28" t="str">
        <f t="shared" si="16"/>
        <v>Leeds</v>
      </c>
      <c r="BK669" s="28" t="str">
        <f t="shared" si="17"/>
        <v>West Yorkshire</v>
      </c>
      <c r="BM669" s="2" t="s">
        <v>98</v>
      </c>
      <c r="BU669" s="47" t="s">
        <v>19402</v>
      </c>
      <c r="BV669" s="18"/>
      <c r="BW669" s="18"/>
      <c r="BX669" s="18"/>
      <c r="BY669" s="42" t="str">
        <f t="shared" si="18"/>
        <v>LS14;LS15;LS16;LS17;LS25;LS8;LS9;</v>
      </c>
      <c r="BZ669" s="43"/>
    </row>
    <row r="670" spans="1:78" ht="15">
      <c r="A670" s="10" t="s">
        <v>37</v>
      </c>
      <c r="B670" s="28">
        <f>VLOOKUP(A670,Organisations!$A$2:$B$7,2,FALSE)</f>
        <v>2</v>
      </c>
      <c r="C670" s="10" t="s">
        <v>5084</v>
      </c>
      <c r="D670" s="10" t="s">
        <v>5085</v>
      </c>
      <c r="E670" s="28" t="str">
        <f t="shared" si="0"/>
        <v>We provide specialist hourly home care and live-in care services to elderly people in Yorkshire. Services can include an</v>
      </c>
      <c r="F670" s="10" t="s">
        <v>5087</v>
      </c>
      <c r="G670" s="10" t="s">
        <v>68</v>
      </c>
      <c r="H670" s="11"/>
      <c r="K670" s="30" t="s">
        <v>5088</v>
      </c>
      <c r="L670" s="10" t="s">
        <v>5089</v>
      </c>
      <c r="M670" s="28" t="str">
        <f t="shared" ref="M670:Q670" si="4021">IFERROR(IF(FIND(M$1,$F670)&gt;1,"Age - Children",""),"")</f>
        <v/>
      </c>
      <c r="N670" s="28" t="str">
        <f t="shared" si="4021"/>
        <v/>
      </c>
      <c r="O670" s="28" t="str">
        <f t="shared" si="4021"/>
        <v/>
      </c>
      <c r="P670" s="28" t="str">
        <f t="shared" si="4021"/>
        <v/>
      </c>
      <c r="Q670" s="28" t="str">
        <f t="shared" si="4021"/>
        <v/>
      </c>
      <c r="R670" s="28" t="str">
        <f t="shared" ref="R670:T670" si="4022">IFERROR(IF(FIND(R$1,$F670)&gt;1,"Age - Elderly",""),"")</f>
        <v/>
      </c>
      <c r="S670" s="28" t="str">
        <f t="shared" si="4022"/>
        <v>Age - Elderly</v>
      </c>
      <c r="T670" s="28" t="str">
        <f t="shared" si="4022"/>
        <v/>
      </c>
      <c r="U670" s="28" t="str">
        <f t="shared" si="3"/>
        <v>Age - Elderly</v>
      </c>
      <c r="V670" s="28" t="str">
        <f t="shared" si="4"/>
        <v/>
      </c>
      <c r="X670" s="28" t="str">
        <f t="shared" si="5"/>
        <v/>
      </c>
      <c r="Y670" s="28" t="str">
        <f t="shared" si="6"/>
        <v/>
      </c>
      <c r="Z670" s="28" t="str">
        <f t="shared" si="7"/>
        <v>Gender - Male</v>
      </c>
      <c r="AB670" s="28" t="str">
        <f t="shared" si="8"/>
        <v/>
      </c>
      <c r="AD670" s="28" t="str">
        <f t="shared" si="9"/>
        <v>Gender - Male;</v>
      </c>
      <c r="AG670" s="28" t="str">
        <f t="shared" ref="AG670:AL670" si="4023">IFERROR(IF(FIND(AG$1,$F670)&gt;1,AG$1,""),"")</f>
        <v/>
      </c>
      <c r="AH670" s="28" t="str">
        <f t="shared" si="4023"/>
        <v/>
      </c>
      <c r="AI670" s="28" t="str">
        <f t="shared" si="4023"/>
        <v/>
      </c>
      <c r="AJ670" s="28" t="str">
        <f t="shared" si="4023"/>
        <v/>
      </c>
      <c r="AK670" s="28" t="str">
        <f t="shared" si="4023"/>
        <v/>
      </c>
      <c r="AL670" s="28" t="str">
        <f t="shared" si="4023"/>
        <v/>
      </c>
      <c r="AM670" s="28" t="str">
        <f t="shared" si="11"/>
        <v/>
      </c>
      <c r="AN670" s="28" t="str">
        <f t="shared" ref="AN670:AQ670" si="4024">IFERROR(IF(FIND(AN$1,$F670)&gt;1,"Status - LGBT",""),"")</f>
        <v/>
      </c>
      <c r="AO670" s="28" t="str">
        <f t="shared" si="4024"/>
        <v/>
      </c>
      <c r="AP670" s="28" t="str">
        <f t="shared" si="4024"/>
        <v/>
      </c>
      <c r="AQ670" s="28" t="str">
        <f t="shared" si="4024"/>
        <v/>
      </c>
      <c r="AR670" s="28" t="str">
        <f t="shared" ref="AR670:AV670" si="4025">IFERROR(IF(FIND(AR$1,$F670)&gt;1,"BME",""),"")</f>
        <v/>
      </c>
      <c r="AS670" s="28" t="str">
        <f t="shared" si="4025"/>
        <v/>
      </c>
      <c r="AT670" s="28" t="str">
        <f t="shared" si="4025"/>
        <v/>
      </c>
      <c r="AU670" s="28" t="str">
        <f t="shared" si="4025"/>
        <v/>
      </c>
      <c r="AV670" s="28" t="str">
        <f t="shared" si="4025"/>
        <v/>
      </c>
      <c r="AW670" s="28" t="str">
        <f t="shared" ref="AW670:BC670" si="4026">IFERROR(IF(FIND(AW$1,$F670)&gt;1,AW$1,""),"")</f>
        <v/>
      </c>
      <c r="AX670" s="28" t="str">
        <f t="shared" si="4026"/>
        <v/>
      </c>
      <c r="AY670" s="28" t="str">
        <f t="shared" si="4026"/>
        <v/>
      </c>
      <c r="AZ670" s="28" t="str">
        <f t="shared" si="4026"/>
        <v/>
      </c>
      <c r="BA670" s="28" t="str">
        <f t="shared" si="4026"/>
        <v/>
      </c>
      <c r="BB670" s="28" t="str">
        <f t="shared" si="4026"/>
        <v/>
      </c>
      <c r="BC670" s="28" t="str">
        <f t="shared" si="4026"/>
        <v/>
      </c>
      <c r="BD670" s="28" t="str">
        <f t="shared" si="15"/>
        <v/>
      </c>
      <c r="BG670" s="2" t="s">
        <v>5090</v>
      </c>
      <c r="BJ670" s="28" t="str">
        <f t="shared" si="16"/>
        <v/>
      </c>
      <c r="BK670" s="28" t="str">
        <f t="shared" si="17"/>
        <v/>
      </c>
      <c r="BM670" s="2" t="s">
        <v>98</v>
      </c>
      <c r="BU670" s="50" t="s">
        <v>19342</v>
      </c>
      <c r="BV670" s="12"/>
      <c r="BW670" s="12"/>
      <c r="BX670" s="12"/>
      <c r="BY670" s="42" t="str">
        <f t="shared" si="18"/>
        <v>Age - Elderly;Gender - Male;;BD11;BD4;LS10;LS11;LS12;LS13;LS14;LS15;LS16;LS17;LS18;LS19;LS1;LS20;LS21;LS22;LS23;LS24;LS25;LS26;LS27;LS28;LS29;LS2;LS3;LS4;LS5;LS6;LS7;LS88;LS8;LS99;LS9;WF10;WF3;</v>
      </c>
      <c r="BZ670" s="42"/>
    </row>
    <row r="671" spans="1:78" ht="15">
      <c r="A671" s="16" t="s">
        <v>37</v>
      </c>
      <c r="B671" s="28">
        <f>VLOOKUP(A671,Organisations!$A$2:$B$7,2,FALSE)</f>
        <v>2</v>
      </c>
      <c r="C671" s="16" t="s">
        <v>5093</v>
      </c>
      <c r="D671" s="16" t="s">
        <v>5093</v>
      </c>
      <c r="E671" s="28" t="str">
        <f t="shared" si="0"/>
        <v xml:space="preserve">A Careline alarm is perfect for anyone who could be vulnerable at home, including older people, disabled people, people </v>
      </c>
      <c r="F671" s="16" t="s">
        <v>19403</v>
      </c>
      <c r="G671" s="16" t="s">
        <v>68</v>
      </c>
      <c r="H671" s="17"/>
      <c r="K671" s="26" t="s">
        <v>5096</v>
      </c>
      <c r="L671" s="16" t="s">
        <v>5097</v>
      </c>
      <c r="M671" s="28" t="str">
        <f t="shared" ref="M671:Q671" si="4027">IFERROR(IF(FIND(M$1,$F671)&gt;1,"Age - Children",""),"")</f>
        <v/>
      </c>
      <c r="N671" s="28" t="str">
        <f t="shared" si="4027"/>
        <v/>
      </c>
      <c r="O671" s="28" t="str">
        <f t="shared" si="4027"/>
        <v/>
      </c>
      <c r="P671" s="28" t="str">
        <f t="shared" si="4027"/>
        <v/>
      </c>
      <c r="Q671" s="28" t="str">
        <f t="shared" si="4027"/>
        <v/>
      </c>
      <c r="R671" s="28" t="str">
        <f t="shared" ref="R671:T671" si="4028">IFERROR(IF(FIND(R$1,$F671)&gt;1,"Age - Elderly",""),"")</f>
        <v/>
      </c>
      <c r="S671" s="28" t="str">
        <f t="shared" si="4028"/>
        <v/>
      </c>
      <c r="T671" s="28" t="str">
        <f t="shared" si="4028"/>
        <v>Age - Elderly</v>
      </c>
      <c r="U671" s="28" t="str">
        <f t="shared" si="3"/>
        <v/>
      </c>
      <c r="V671" s="28" t="str">
        <f t="shared" si="4"/>
        <v>Status - disabled</v>
      </c>
      <c r="X671" s="28" t="str">
        <f t="shared" si="5"/>
        <v/>
      </c>
      <c r="Y671" s="28" t="str">
        <f t="shared" si="6"/>
        <v/>
      </c>
      <c r="Z671" s="28" t="str">
        <f t="shared" si="7"/>
        <v/>
      </c>
      <c r="AB671" s="28" t="str">
        <f t="shared" si="8"/>
        <v/>
      </c>
      <c r="AD671" s="28" t="str">
        <f t="shared" si="9"/>
        <v/>
      </c>
      <c r="AG671" s="28" t="str">
        <f t="shared" ref="AG671:AL671" si="4029">IFERROR(IF(FIND(AG$1,$F671)&gt;1,AG$1,""),"")</f>
        <v/>
      </c>
      <c r="AH671" s="28" t="str">
        <f t="shared" si="4029"/>
        <v/>
      </c>
      <c r="AI671" s="28" t="str">
        <f t="shared" si="4029"/>
        <v/>
      </c>
      <c r="AJ671" s="28" t="str">
        <f t="shared" si="4029"/>
        <v/>
      </c>
      <c r="AK671" s="28" t="str">
        <f t="shared" si="4029"/>
        <v/>
      </c>
      <c r="AL671" s="28" t="str">
        <f t="shared" si="4029"/>
        <v/>
      </c>
      <c r="AM671" s="28" t="str">
        <f t="shared" si="11"/>
        <v/>
      </c>
      <c r="AN671" s="28" t="str">
        <f t="shared" ref="AN671:AQ671" si="4030">IFERROR(IF(FIND(AN$1,$F671)&gt;1,"Status - LGBT",""),"")</f>
        <v/>
      </c>
      <c r="AO671" s="28" t="str">
        <f t="shared" si="4030"/>
        <v/>
      </c>
      <c r="AP671" s="28" t="str">
        <f t="shared" si="4030"/>
        <v/>
      </c>
      <c r="AQ671" s="28" t="str">
        <f t="shared" si="4030"/>
        <v/>
      </c>
      <c r="AR671" s="28" t="str">
        <f t="shared" ref="AR671:AV671" si="4031">IFERROR(IF(FIND(AR$1,$F671)&gt;1,"BME",""),"")</f>
        <v/>
      </c>
      <c r="AS671" s="28" t="str">
        <f t="shared" si="4031"/>
        <v/>
      </c>
      <c r="AT671" s="28" t="str">
        <f t="shared" si="4031"/>
        <v/>
      </c>
      <c r="AU671" s="28" t="str">
        <f t="shared" si="4031"/>
        <v/>
      </c>
      <c r="AV671" s="28" t="str">
        <f t="shared" si="4031"/>
        <v/>
      </c>
      <c r="AW671" s="28" t="str">
        <f t="shared" ref="AW671:BC671" si="4032">IFERROR(IF(FIND(AW$1,$F671)&gt;1,AW$1,""),"")</f>
        <v/>
      </c>
      <c r="AX671" s="28" t="str">
        <f t="shared" si="4032"/>
        <v/>
      </c>
      <c r="AY671" s="28" t="str">
        <f t="shared" si="4032"/>
        <v/>
      </c>
      <c r="AZ671" s="28" t="str">
        <f t="shared" si="4032"/>
        <v/>
      </c>
      <c r="BA671" s="28" t="str">
        <f t="shared" si="4032"/>
        <v/>
      </c>
      <c r="BB671" s="28" t="str">
        <f t="shared" si="4032"/>
        <v/>
      </c>
      <c r="BC671" s="28" t="str">
        <f t="shared" si="4032"/>
        <v/>
      </c>
      <c r="BD671" s="28" t="str">
        <f t="shared" si="15"/>
        <v/>
      </c>
      <c r="BG671" s="2" t="s">
        <v>5098</v>
      </c>
      <c r="BJ671" s="28" t="str">
        <f t="shared" si="16"/>
        <v/>
      </c>
      <c r="BK671" s="28" t="str">
        <f t="shared" si="17"/>
        <v/>
      </c>
      <c r="BM671" s="2" t="s">
        <v>98</v>
      </c>
      <c r="BU671" s="18"/>
      <c r="BV671" s="18"/>
      <c r="BW671" s="18"/>
      <c r="BX671" s="18"/>
      <c r="BY671" s="42" t="str">
        <f t="shared" si="18"/>
        <v>Status - disabled;</v>
      </c>
      <c r="BZ671" s="43"/>
    </row>
    <row r="672" spans="1:78" ht="15">
      <c r="A672" s="10" t="s">
        <v>37</v>
      </c>
      <c r="B672" s="28">
        <f>VLOOKUP(A672,Organisations!$A$2:$B$7,2,FALSE)</f>
        <v>2</v>
      </c>
      <c r="C672" s="10" t="s">
        <v>5099</v>
      </c>
      <c r="D672" s="10" t="s">
        <v>5100</v>
      </c>
      <c r="E672" s="28" t="str">
        <f t="shared" si="0"/>
        <v xml:space="preserve">Carelink24 provides personal alarms for older people and those in need to extra support at home with a next working day </v>
      </c>
      <c r="F672" s="10" t="s">
        <v>5102</v>
      </c>
      <c r="G672" s="10" t="s">
        <v>68</v>
      </c>
      <c r="H672" s="11"/>
      <c r="K672" s="30" t="s">
        <v>5103</v>
      </c>
      <c r="L672" s="10" t="s">
        <v>5104</v>
      </c>
      <c r="M672" s="28" t="str">
        <f t="shared" ref="M672:Q672" si="4033">IFERROR(IF(FIND(M$1,$F672)&gt;1,"Age - Children",""),"")</f>
        <v/>
      </c>
      <c r="N672" s="28" t="str">
        <f t="shared" si="4033"/>
        <v/>
      </c>
      <c r="O672" s="28" t="str">
        <f t="shared" si="4033"/>
        <v/>
      </c>
      <c r="P672" s="28" t="str">
        <f t="shared" si="4033"/>
        <v/>
      </c>
      <c r="Q672" s="28" t="str">
        <f t="shared" si="4033"/>
        <v/>
      </c>
      <c r="R672" s="28" t="str">
        <f t="shared" ref="R672:T672" si="4034">IFERROR(IF(FIND(R$1,$F672)&gt;1,"Age - Elderly",""),"")</f>
        <v/>
      </c>
      <c r="S672" s="28" t="str">
        <f t="shared" si="4034"/>
        <v/>
      </c>
      <c r="T672" s="28" t="str">
        <f t="shared" si="4034"/>
        <v>Age - Elderly</v>
      </c>
      <c r="U672" s="28" t="str">
        <f t="shared" si="3"/>
        <v/>
      </c>
      <c r="V672" s="28" t="str">
        <f t="shared" si="4"/>
        <v/>
      </c>
      <c r="X672" s="28" t="str">
        <f t="shared" si="5"/>
        <v/>
      </c>
      <c r="Y672" s="28" t="str">
        <f t="shared" si="6"/>
        <v/>
      </c>
      <c r="Z672" s="28" t="str">
        <f t="shared" si="7"/>
        <v/>
      </c>
      <c r="AB672" s="28" t="str">
        <f t="shared" si="8"/>
        <v/>
      </c>
      <c r="AD672" s="28" t="str">
        <f t="shared" si="9"/>
        <v/>
      </c>
      <c r="AG672" s="28" t="str">
        <f t="shared" ref="AG672:AL672" si="4035">IFERROR(IF(FIND(AG$1,$F672)&gt;1,AG$1,""),"")</f>
        <v/>
      </c>
      <c r="AH672" s="28" t="str">
        <f t="shared" si="4035"/>
        <v/>
      </c>
      <c r="AI672" s="28" t="str">
        <f t="shared" si="4035"/>
        <v/>
      </c>
      <c r="AJ672" s="28" t="str">
        <f t="shared" si="4035"/>
        <v/>
      </c>
      <c r="AK672" s="28" t="str">
        <f t="shared" si="4035"/>
        <v/>
      </c>
      <c r="AL672" s="28" t="str">
        <f t="shared" si="4035"/>
        <v/>
      </c>
      <c r="AM672" s="28" t="str">
        <f t="shared" si="11"/>
        <v/>
      </c>
      <c r="AN672" s="28" t="str">
        <f t="shared" ref="AN672:AQ672" si="4036">IFERROR(IF(FIND(AN$1,$F672)&gt;1,"Status - LGBT",""),"")</f>
        <v/>
      </c>
      <c r="AO672" s="28" t="str">
        <f t="shared" si="4036"/>
        <v/>
      </c>
      <c r="AP672" s="28" t="str">
        <f t="shared" si="4036"/>
        <v/>
      </c>
      <c r="AQ672" s="28" t="str">
        <f t="shared" si="4036"/>
        <v/>
      </c>
      <c r="AR672" s="28" t="str">
        <f t="shared" ref="AR672:AV672" si="4037">IFERROR(IF(FIND(AR$1,$F672)&gt;1,"BME",""),"")</f>
        <v/>
      </c>
      <c r="AS672" s="28" t="str">
        <f t="shared" si="4037"/>
        <v/>
      </c>
      <c r="AT672" s="28" t="str">
        <f t="shared" si="4037"/>
        <v/>
      </c>
      <c r="AU672" s="28" t="str">
        <f t="shared" si="4037"/>
        <v/>
      </c>
      <c r="AV672" s="28" t="str">
        <f t="shared" si="4037"/>
        <v/>
      </c>
      <c r="AW672" s="28" t="str">
        <f t="shared" ref="AW672:BC672" si="4038">IFERROR(IF(FIND(AW$1,$F672)&gt;1,AW$1,""),"")</f>
        <v/>
      </c>
      <c r="AX672" s="28" t="str">
        <f t="shared" si="4038"/>
        <v/>
      </c>
      <c r="AY672" s="28" t="str">
        <f t="shared" si="4038"/>
        <v/>
      </c>
      <c r="AZ672" s="28" t="str">
        <f t="shared" si="4038"/>
        <v/>
      </c>
      <c r="BA672" s="28" t="str">
        <f t="shared" si="4038"/>
        <v/>
      </c>
      <c r="BB672" s="28" t="str">
        <f t="shared" si="4038"/>
        <v/>
      </c>
      <c r="BC672" s="28" t="str">
        <f t="shared" si="4038"/>
        <v/>
      </c>
      <c r="BD672" s="28" t="str">
        <f t="shared" si="15"/>
        <v/>
      </c>
      <c r="BG672" s="2" t="s">
        <v>5105</v>
      </c>
      <c r="BJ672" s="28" t="str">
        <f t="shared" si="16"/>
        <v/>
      </c>
      <c r="BK672" s="28" t="str">
        <f t="shared" si="17"/>
        <v/>
      </c>
      <c r="BM672" s="2" t="s">
        <v>98</v>
      </c>
      <c r="BU672" s="12"/>
      <c r="BV672" s="12"/>
      <c r="BW672" s="12"/>
      <c r="BX672" s="12"/>
      <c r="BY672" s="42" t="str">
        <f t="shared" si="18"/>
        <v/>
      </c>
      <c r="BZ672" s="42"/>
    </row>
    <row r="673" spans="1:78" ht="15">
      <c r="A673" s="16" t="s">
        <v>37</v>
      </c>
      <c r="B673" s="28">
        <f>VLOOKUP(A673,Organisations!$A$2:$B$7,2,FALSE)</f>
        <v>2</v>
      </c>
      <c r="C673" s="16" t="s">
        <v>5108</v>
      </c>
      <c r="D673" s="16" t="s">
        <v>5109</v>
      </c>
      <c r="E673" s="28" t="str">
        <f t="shared" si="0"/>
        <v>Offers a variety of domestic and personal care services.</v>
      </c>
      <c r="F673" s="16" t="s">
        <v>5110</v>
      </c>
      <c r="G673" s="16" t="s">
        <v>68</v>
      </c>
      <c r="H673" s="17"/>
      <c r="K673" s="26" t="s">
        <v>5111</v>
      </c>
      <c r="L673" s="16" t="s">
        <v>5112</v>
      </c>
      <c r="M673" s="28" t="str">
        <f t="shared" ref="M673:Q673" si="4039">IFERROR(IF(FIND(M$1,$F673)&gt;1,"Age - Children",""),"")</f>
        <v/>
      </c>
      <c r="N673" s="28" t="str">
        <f t="shared" si="4039"/>
        <v/>
      </c>
      <c r="O673" s="28" t="str">
        <f t="shared" si="4039"/>
        <v/>
      </c>
      <c r="P673" s="28" t="str">
        <f t="shared" si="4039"/>
        <v/>
      </c>
      <c r="Q673" s="28" t="str">
        <f t="shared" si="4039"/>
        <v/>
      </c>
      <c r="R673" s="28" t="str">
        <f t="shared" ref="R673:T673" si="4040">IFERROR(IF(FIND(R$1,$F673)&gt;1,"Age - Elderly",""),"")</f>
        <v/>
      </c>
      <c r="S673" s="28" t="str">
        <f t="shared" si="4040"/>
        <v/>
      </c>
      <c r="T673" s="28" t="str">
        <f t="shared" si="4040"/>
        <v/>
      </c>
      <c r="U673" s="28" t="str">
        <f t="shared" si="3"/>
        <v/>
      </c>
      <c r="V673" s="28" t="str">
        <f t="shared" si="4"/>
        <v/>
      </c>
      <c r="X673" s="28" t="str">
        <f t="shared" si="5"/>
        <v/>
      </c>
      <c r="Y673" s="28" t="str">
        <f t="shared" si="6"/>
        <v/>
      </c>
      <c r="Z673" s="28" t="str">
        <f t="shared" si="7"/>
        <v/>
      </c>
      <c r="AB673" s="28" t="str">
        <f t="shared" si="8"/>
        <v/>
      </c>
      <c r="AD673" s="28" t="str">
        <f t="shared" si="9"/>
        <v/>
      </c>
      <c r="AG673" s="28" t="str">
        <f t="shared" ref="AG673:AL673" si="4041">IFERROR(IF(FIND(AG$1,$F673)&gt;1,AG$1,""),"")</f>
        <v/>
      </c>
      <c r="AH673" s="28" t="str">
        <f t="shared" si="4041"/>
        <v/>
      </c>
      <c r="AI673" s="28" t="str">
        <f t="shared" si="4041"/>
        <v/>
      </c>
      <c r="AJ673" s="28" t="str">
        <f t="shared" si="4041"/>
        <v/>
      </c>
      <c r="AK673" s="28" t="str">
        <f t="shared" si="4041"/>
        <v/>
      </c>
      <c r="AL673" s="28" t="str">
        <f t="shared" si="4041"/>
        <v/>
      </c>
      <c r="AM673" s="28" t="str">
        <f t="shared" si="11"/>
        <v/>
      </c>
      <c r="AN673" s="28" t="str">
        <f t="shared" ref="AN673:AQ673" si="4042">IFERROR(IF(FIND(AN$1,$F673)&gt;1,"Status - LGBT",""),"")</f>
        <v/>
      </c>
      <c r="AO673" s="28" t="str">
        <f t="shared" si="4042"/>
        <v/>
      </c>
      <c r="AP673" s="28" t="str">
        <f t="shared" si="4042"/>
        <v/>
      </c>
      <c r="AQ673" s="28" t="str">
        <f t="shared" si="4042"/>
        <v/>
      </c>
      <c r="AR673" s="28" t="str">
        <f t="shared" ref="AR673:AV673" si="4043">IFERROR(IF(FIND(AR$1,$F673)&gt;1,"BME",""),"")</f>
        <v/>
      </c>
      <c r="AS673" s="28" t="str">
        <f t="shared" si="4043"/>
        <v/>
      </c>
      <c r="AT673" s="28" t="str">
        <f t="shared" si="4043"/>
        <v/>
      </c>
      <c r="AU673" s="28" t="str">
        <f t="shared" si="4043"/>
        <v/>
      </c>
      <c r="AV673" s="28" t="str">
        <f t="shared" si="4043"/>
        <v/>
      </c>
      <c r="AW673" s="28" t="str">
        <f t="shared" ref="AW673:BC673" si="4044">IFERROR(IF(FIND(AW$1,$F673)&gt;1,AW$1,""),"")</f>
        <v/>
      </c>
      <c r="AX673" s="28" t="str">
        <f t="shared" si="4044"/>
        <v/>
      </c>
      <c r="AY673" s="28" t="str">
        <f t="shared" si="4044"/>
        <v/>
      </c>
      <c r="AZ673" s="28" t="str">
        <f t="shared" si="4044"/>
        <v/>
      </c>
      <c r="BA673" s="28" t="str">
        <f t="shared" si="4044"/>
        <v/>
      </c>
      <c r="BB673" s="28" t="str">
        <f t="shared" si="4044"/>
        <v/>
      </c>
      <c r="BC673" s="28" t="str">
        <f t="shared" si="4044"/>
        <v/>
      </c>
      <c r="BD673" s="28" t="str">
        <f t="shared" si="15"/>
        <v/>
      </c>
      <c r="BG673" s="2" t="s">
        <v>5113</v>
      </c>
      <c r="BI673" s="2" t="s">
        <v>151</v>
      </c>
      <c r="BJ673" s="28" t="str">
        <f t="shared" si="16"/>
        <v>Leeds</v>
      </c>
      <c r="BK673" s="28" t="str">
        <f t="shared" si="17"/>
        <v>West Yorkshire</v>
      </c>
      <c r="BM673" s="2" t="s">
        <v>98</v>
      </c>
      <c r="BU673" s="18"/>
      <c r="BV673" s="47" t="s">
        <v>568</v>
      </c>
      <c r="BW673" s="18"/>
      <c r="BX673" s="18"/>
      <c r="BY673" s="42" t="str">
        <f t="shared" si="18"/>
        <v>LS6</v>
      </c>
      <c r="BZ673" s="43"/>
    </row>
    <row r="674" spans="1:78" ht="15">
      <c r="A674" s="10" t="s">
        <v>37</v>
      </c>
      <c r="B674" s="28">
        <f>VLOOKUP(A674,Organisations!$A$2:$B$7,2,FALSE)</f>
        <v>2</v>
      </c>
      <c r="C674" s="10" t="s">
        <v>5115</v>
      </c>
      <c r="D674" s="10" t="s">
        <v>5116</v>
      </c>
      <c r="E674" s="28" t="str">
        <f t="shared" si="0"/>
        <v>A free carers assessment offers you the opportunity to discuss with social care about the services available that can ma</v>
      </c>
      <c r="F674" s="10" t="s">
        <v>5118</v>
      </c>
      <c r="G674" s="10" t="s">
        <v>68</v>
      </c>
      <c r="H674" s="11"/>
      <c r="K674" s="34"/>
      <c r="L674" s="10" t="s">
        <v>5119</v>
      </c>
      <c r="M674" s="28" t="str">
        <f t="shared" ref="M674:Q674" si="4045">IFERROR(IF(FIND(M$1,$F674)&gt;1,"Age - Children",""),"")</f>
        <v/>
      </c>
      <c r="N674" s="28" t="str">
        <f t="shared" si="4045"/>
        <v/>
      </c>
      <c r="O674" s="28" t="str">
        <f t="shared" si="4045"/>
        <v/>
      </c>
      <c r="P674" s="28" t="str">
        <f t="shared" si="4045"/>
        <v/>
      </c>
      <c r="Q674" s="28" t="str">
        <f t="shared" si="4045"/>
        <v/>
      </c>
      <c r="R674" s="28" t="str">
        <f t="shared" ref="R674:T674" si="4046">IFERROR(IF(FIND(R$1,$F674)&gt;1,"Age - Elderly",""),"")</f>
        <v/>
      </c>
      <c r="S674" s="28" t="str">
        <f t="shared" si="4046"/>
        <v/>
      </c>
      <c r="T674" s="28" t="str">
        <f t="shared" si="4046"/>
        <v/>
      </c>
      <c r="U674" s="28" t="str">
        <f t="shared" si="3"/>
        <v/>
      </c>
      <c r="V674" s="28" t="str">
        <f t="shared" si="4"/>
        <v/>
      </c>
      <c r="X674" s="28" t="str">
        <f t="shared" si="5"/>
        <v/>
      </c>
      <c r="Y674" s="28" t="str">
        <f t="shared" si="6"/>
        <v/>
      </c>
      <c r="Z674" s="28" t="str">
        <f t="shared" si="7"/>
        <v>Gender - Male</v>
      </c>
      <c r="AB674" s="28" t="str">
        <f t="shared" si="8"/>
        <v/>
      </c>
      <c r="AD674" s="28" t="str">
        <f t="shared" si="9"/>
        <v>Gender - Male;</v>
      </c>
      <c r="AG674" s="28" t="str">
        <f t="shared" ref="AG674:AL674" si="4047">IFERROR(IF(FIND(AG$1,$F674)&gt;1,AG$1,""),"")</f>
        <v/>
      </c>
      <c r="AH674" s="28" t="str">
        <f t="shared" si="4047"/>
        <v/>
      </c>
      <c r="AI674" s="28" t="str">
        <f t="shared" si="4047"/>
        <v/>
      </c>
      <c r="AJ674" s="28" t="str">
        <f t="shared" si="4047"/>
        <v/>
      </c>
      <c r="AK674" s="28" t="str">
        <f t="shared" si="4047"/>
        <v/>
      </c>
      <c r="AL674" s="28" t="str">
        <f t="shared" si="4047"/>
        <v/>
      </c>
      <c r="AM674" s="28" t="str">
        <f t="shared" si="11"/>
        <v/>
      </c>
      <c r="AN674" s="28" t="str">
        <f t="shared" ref="AN674:AQ674" si="4048">IFERROR(IF(FIND(AN$1,$F674)&gt;1,"Status - LGBT",""),"")</f>
        <v/>
      </c>
      <c r="AO674" s="28" t="str">
        <f t="shared" si="4048"/>
        <v/>
      </c>
      <c r="AP674" s="28" t="str">
        <f t="shared" si="4048"/>
        <v/>
      </c>
      <c r="AQ674" s="28" t="str">
        <f t="shared" si="4048"/>
        <v/>
      </c>
      <c r="AR674" s="28" t="str">
        <f t="shared" ref="AR674:AV674" si="4049">IFERROR(IF(FIND(AR$1,$F674)&gt;1,"BME",""),"")</f>
        <v/>
      </c>
      <c r="AS674" s="28" t="str">
        <f t="shared" si="4049"/>
        <v/>
      </c>
      <c r="AT674" s="28" t="str">
        <f t="shared" si="4049"/>
        <v/>
      </c>
      <c r="AU674" s="28" t="str">
        <f t="shared" si="4049"/>
        <v/>
      </c>
      <c r="AV674" s="28" t="str">
        <f t="shared" si="4049"/>
        <v/>
      </c>
      <c r="AW674" s="28" t="str">
        <f t="shared" ref="AW674:BC674" si="4050">IFERROR(IF(FIND(AW$1,$F674)&gt;1,AW$1,""),"")</f>
        <v/>
      </c>
      <c r="AX674" s="28" t="str">
        <f t="shared" si="4050"/>
        <v/>
      </c>
      <c r="AY674" s="28" t="str">
        <f t="shared" si="4050"/>
        <v/>
      </c>
      <c r="AZ674" s="28" t="str">
        <f t="shared" si="4050"/>
        <v/>
      </c>
      <c r="BA674" s="28" t="str">
        <f t="shared" si="4050"/>
        <v/>
      </c>
      <c r="BB674" s="28" t="str">
        <f t="shared" si="4050"/>
        <v/>
      </c>
      <c r="BC674" s="28" t="str">
        <f t="shared" si="4050"/>
        <v/>
      </c>
      <c r="BD674" s="28" t="str">
        <f t="shared" si="15"/>
        <v/>
      </c>
      <c r="BJ674" s="28" t="str">
        <f t="shared" si="16"/>
        <v/>
      </c>
      <c r="BK674" s="28" t="str">
        <f t="shared" si="17"/>
        <v/>
      </c>
      <c r="BM674" s="2" t="s">
        <v>98</v>
      </c>
      <c r="BU674" s="12"/>
      <c r="BV674" s="12"/>
      <c r="BW674" s="12"/>
      <c r="BX674" s="12"/>
      <c r="BY674" s="42" t="str">
        <f t="shared" si="18"/>
        <v>Gender - Male;;</v>
      </c>
      <c r="BZ674" s="42"/>
    </row>
    <row r="675" spans="1:78" ht="15">
      <c r="A675" s="16" t="s">
        <v>37</v>
      </c>
      <c r="B675" s="28">
        <f>VLOOKUP(A675,Organisations!$A$2:$B$7,2,FALSE)</f>
        <v>2</v>
      </c>
      <c r="C675" s="16" t="s">
        <v>5120</v>
      </c>
      <c r="D675" s="16" t="s">
        <v>5121</v>
      </c>
      <c r="E675" s="28" t="str">
        <f t="shared" si="0"/>
        <v>Information, advice and support for carers.</v>
      </c>
      <c r="F675" s="16" t="s">
        <v>5122</v>
      </c>
      <c r="G675" s="16" t="s">
        <v>68</v>
      </c>
      <c r="H675" s="17"/>
      <c r="K675" s="33"/>
      <c r="L675" s="18"/>
      <c r="M675" s="28" t="str">
        <f t="shared" ref="M675:Q675" si="4051">IFERROR(IF(FIND(M$1,$F675)&gt;1,"Age - Children",""),"")</f>
        <v/>
      </c>
      <c r="N675" s="28" t="str">
        <f t="shared" si="4051"/>
        <v/>
      </c>
      <c r="O675" s="28" t="str">
        <f t="shared" si="4051"/>
        <v/>
      </c>
      <c r="P675" s="28" t="str">
        <f t="shared" si="4051"/>
        <v/>
      </c>
      <c r="Q675" s="28" t="str">
        <f t="shared" si="4051"/>
        <v/>
      </c>
      <c r="R675" s="28" t="str">
        <f t="shared" ref="R675:T675" si="4052">IFERROR(IF(FIND(R$1,$F675)&gt;1,"Age - Elderly",""),"")</f>
        <v/>
      </c>
      <c r="S675" s="28" t="str">
        <f t="shared" si="4052"/>
        <v/>
      </c>
      <c r="T675" s="28" t="str">
        <f t="shared" si="4052"/>
        <v/>
      </c>
      <c r="U675" s="28" t="str">
        <f t="shared" si="3"/>
        <v/>
      </c>
      <c r="V675" s="28" t="str">
        <f t="shared" si="4"/>
        <v/>
      </c>
      <c r="X675" s="28" t="str">
        <f t="shared" si="5"/>
        <v/>
      </c>
      <c r="Y675" s="28" t="str">
        <f t="shared" si="6"/>
        <v/>
      </c>
      <c r="Z675" s="28" t="str">
        <f t="shared" si="7"/>
        <v/>
      </c>
      <c r="AB675" s="28" t="str">
        <f t="shared" si="8"/>
        <v/>
      </c>
      <c r="AD675" s="28" t="str">
        <f t="shared" si="9"/>
        <v/>
      </c>
      <c r="AG675" s="28" t="str">
        <f t="shared" ref="AG675:AL675" si="4053">IFERROR(IF(FIND(AG$1,$F675)&gt;1,AG$1,""),"")</f>
        <v/>
      </c>
      <c r="AH675" s="28" t="str">
        <f t="shared" si="4053"/>
        <v/>
      </c>
      <c r="AI675" s="28" t="str">
        <f t="shared" si="4053"/>
        <v/>
      </c>
      <c r="AJ675" s="28" t="str">
        <f t="shared" si="4053"/>
        <v/>
      </c>
      <c r="AK675" s="28" t="str">
        <f t="shared" si="4053"/>
        <v/>
      </c>
      <c r="AL675" s="28" t="str">
        <f t="shared" si="4053"/>
        <v/>
      </c>
      <c r="AM675" s="28" t="str">
        <f t="shared" si="11"/>
        <v/>
      </c>
      <c r="AN675" s="28" t="str">
        <f t="shared" ref="AN675:AQ675" si="4054">IFERROR(IF(FIND(AN$1,$F675)&gt;1,"Status - LGBT",""),"")</f>
        <v/>
      </c>
      <c r="AO675" s="28" t="str">
        <f t="shared" si="4054"/>
        <v/>
      </c>
      <c r="AP675" s="28" t="str">
        <f t="shared" si="4054"/>
        <v/>
      </c>
      <c r="AQ675" s="28" t="str">
        <f t="shared" si="4054"/>
        <v/>
      </c>
      <c r="AR675" s="28" t="str">
        <f t="shared" ref="AR675:AV675" si="4055">IFERROR(IF(FIND(AR$1,$F675)&gt;1,"BME",""),"")</f>
        <v/>
      </c>
      <c r="AS675" s="28" t="str">
        <f t="shared" si="4055"/>
        <v/>
      </c>
      <c r="AT675" s="28" t="str">
        <f t="shared" si="4055"/>
        <v/>
      </c>
      <c r="AU675" s="28" t="str">
        <f t="shared" si="4055"/>
        <v/>
      </c>
      <c r="AV675" s="28" t="str">
        <f t="shared" si="4055"/>
        <v/>
      </c>
      <c r="AW675" s="28" t="str">
        <f t="shared" ref="AW675:BC675" si="4056">IFERROR(IF(FIND(AW$1,$F675)&gt;1,AW$1,""),"")</f>
        <v/>
      </c>
      <c r="AX675" s="28" t="str">
        <f t="shared" si="4056"/>
        <v/>
      </c>
      <c r="AY675" s="28" t="str">
        <f t="shared" si="4056"/>
        <v/>
      </c>
      <c r="AZ675" s="28" t="str">
        <f t="shared" si="4056"/>
        <v/>
      </c>
      <c r="BA675" s="28" t="str">
        <f t="shared" si="4056"/>
        <v/>
      </c>
      <c r="BB675" s="28" t="str">
        <f t="shared" si="4056"/>
        <v/>
      </c>
      <c r="BC675" s="28" t="str">
        <f t="shared" si="4056"/>
        <v/>
      </c>
      <c r="BD675" s="28" t="str">
        <f t="shared" si="15"/>
        <v/>
      </c>
      <c r="BJ675" s="28" t="str">
        <f t="shared" si="16"/>
        <v/>
      </c>
      <c r="BK675" s="28" t="str">
        <f t="shared" si="17"/>
        <v/>
      </c>
      <c r="BM675" s="2" t="s">
        <v>98</v>
      </c>
      <c r="BU675" s="18"/>
      <c r="BV675" s="18"/>
      <c r="BW675" s="18"/>
      <c r="BX675" s="18"/>
      <c r="BY675" s="42" t="str">
        <f t="shared" si="18"/>
        <v/>
      </c>
      <c r="BZ675" s="43"/>
    </row>
    <row r="676" spans="1:78" ht="15">
      <c r="A676" s="10" t="s">
        <v>37</v>
      </c>
      <c r="B676" s="28">
        <f>VLOOKUP(A676,Organisations!$A$2:$B$7,2,FALSE)</f>
        <v>2</v>
      </c>
      <c r="C676" s="10" t="s">
        <v>5123</v>
      </c>
      <c r="D676" s="10" t="s">
        <v>5124</v>
      </c>
      <c r="E676" s="28" t="str">
        <f t="shared" si="0"/>
        <v xml:space="preserve">Advice, activities, friendship and more- because sometimes carers need support too. The first Monday of every month. St </v>
      </c>
      <c r="F676" s="10" t="s">
        <v>5126</v>
      </c>
      <c r="G676" s="10" t="s">
        <v>68</v>
      </c>
      <c r="H676" s="53"/>
      <c r="K676" s="30" t="s">
        <v>1594</v>
      </c>
      <c r="L676" s="10" t="s">
        <v>3354</v>
      </c>
      <c r="M676" s="28" t="str">
        <f t="shared" ref="M676:Q676" si="4057">IFERROR(IF(FIND(M$1,$F676)&gt;1,"Age - Children",""),"")</f>
        <v/>
      </c>
      <c r="N676" s="28" t="str">
        <f t="shared" si="4057"/>
        <v/>
      </c>
      <c r="O676" s="28" t="str">
        <f t="shared" si="4057"/>
        <v/>
      </c>
      <c r="P676" s="28" t="str">
        <f t="shared" si="4057"/>
        <v/>
      </c>
      <c r="Q676" s="28" t="str">
        <f t="shared" si="4057"/>
        <v/>
      </c>
      <c r="R676" s="28" t="str">
        <f t="shared" ref="R676:T676" si="4058">IFERROR(IF(FIND(R$1,$F676)&gt;1,"Age - Elderly",""),"")</f>
        <v/>
      </c>
      <c r="S676" s="28" t="str">
        <f t="shared" si="4058"/>
        <v/>
      </c>
      <c r="T676" s="28" t="str">
        <f t="shared" si="4058"/>
        <v/>
      </c>
      <c r="U676" s="28" t="str">
        <f t="shared" si="3"/>
        <v/>
      </c>
      <c r="V676" s="28" t="str">
        <f t="shared" si="4"/>
        <v/>
      </c>
      <c r="X676" s="28" t="str">
        <f t="shared" si="5"/>
        <v/>
      </c>
      <c r="Y676" s="28" t="str">
        <f t="shared" si="6"/>
        <v/>
      </c>
      <c r="Z676" s="28" t="str">
        <f t="shared" si="7"/>
        <v/>
      </c>
      <c r="AB676" s="28" t="str">
        <f t="shared" si="8"/>
        <v/>
      </c>
      <c r="AD676" s="28" t="str">
        <f t="shared" si="9"/>
        <v/>
      </c>
      <c r="AG676" s="28" t="str">
        <f t="shared" ref="AG676:AL676" si="4059">IFERROR(IF(FIND(AG$1,$F676)&gt;1,AG$1,""),"")</f>
        <v/>
      </c>
      <c r="AH676" s="28" t="str">
        <f t="shared" si="4059"/>
        <v/>
      </c>
      <c r="AI676" s="28" t="str">
        <f t="shared" si="4059"/>
        <v/>
      </c>
      <c r="AJ676" s="28" t="str">
        <f t="shared" si="4059"/>
        <v/>
      </c>
      <c r="AK676" s="28" t="str">
        <f t="shared" si="4059"/>
        <v/>
      </c>
      <c r="AL676" s="28" t="str">
        <f t="shared" si="4059"/>
        <v/>
      </c>
      <c r="AM676" s="28" t="str">
        <f t="shared" si="11"/>
        <v/>
      </c>
      <c r="AN676" s="28" t="str">
        <f t="shared" ref="AN676:AQ676" si="4060">IFERROR(IF(FIND(AN$1,$F676)&gt;1,"Status - LGBT",""),"")</f>
        <v/>
      </c>
      <c r="AO676" s="28" t="str">
        <f t="shared" si="4060"/>
        <v/>
      </c>
      <c r="AP676" s="28" t="str">
        <f t="shared" si="4060"/>
        <v/>
      </c>
      <c r="AQ676" s="28" t="str">
        <f t="shared" si="4060"/>
        <v/>
      </c>
      <c r="AR676" s="28" t="str">
        <f t="shared" ref="AR676:AV676" si="4061">IFERROR(IF(FIND(AR$1,$F676)&gt;1,"BME",""),"")</f>
        <v/>
      </c>
      <c r="AS676" s="28" t="str">
        <f t="shared" si="4061"/>
        <v/>
      </c>
      <c r="AT676" s="28" t="str">
        <f t="shared" si="4061"/>
        <v/>
      </c>
      <c r="AU676" s="28" t="str">
        <f t="shared" si="4061"/>
        <v/>
      </c>
      <c r="AV676" s="28" t="str">
        <f t="shared" si="4061"/>
        <v/>
      </c>
      <c r="AW676" s="28" t="str">
        <f t="shared" ref="AW676:BC676" si="4062">IFERROR(IF(FIND(AW$1,$F676)&gt;1,AW$1,""),"")</f>
        <v/>
      </c>
      <c r="AX676" s="28" t="str">
        <f t="shared" si="4062"/>
        <v/>
      </c>
      <c r="AY676" s="28" t="str">
        <f t="shared" si="4062"/>
        <v/>
      </c>
      <c r="AZ676" s="28" t="str">
        <f t="shared" si="4062"/>
        <v/>
      </c>
      <c r="BA676" s="28" t="str">
        <f t="shared" si="4062"/>
        <v/>
      </c>
      <c r="BB676" s="28" t="str">
        <f t="shared" si="4062"/>
        <v/>
      </c>
      <c r="BC676" s="28" t="str">
        <f t="shared" si="4062"/>
        <v/>
      </c>
      <c r="BD676" s="28" t="str">
        <f t="shared" si="15"/>
        <v/>
      </c>
      <c r="BG676" s="2" t="s">
        <v>3359</v>
      </c>
      <c r="BI676" s="2" t="s">
        <v>3002</v>
      </c>
      <c r="BJ676" s="28" t="str">
        <f t="shared" si="16"/>
        <v/>
      </c>
      <c r="BK676" s="28" t="str">
        <f t="shared" si="17"/>
        <v/>
      </c>
      <c r="BM676" s="2" t="s">
        <v>98</v>
      </c>
      <c r="BN676" s="2" t="s">
        <v>2863</v>
      </c>
      <c r="BU676" s="12"/>
      <c r="BV676" s="50" t="s">
        <v>574</v>
      </c>
      <c r="BW676" s="12"/>
      <c r="BX676" s="12"/>
      <c r="BY676" s="42" t="str">
        <f t="shared" si="18"/>
        <v>LS11</v>
      </c>
      <c r="BZ676" s="42"/>
    </row>
    <row r="677" spans="1:78" ht="15">
      <c r="A677" s="16" t="s">
        <v>37</v>
      </c>
      <c r="B677" s="28">
        <f>VLOOKUP(A677,Organisations!$A$2:$B$7,2,FALSE)</f>
        <v>2</v>
      </c>
      <c r="C677" s="23" t="s">
        <v>1089</v>
      </c>
      <c r="D677" s="23" t="s">
        <v>1090</v>
      </c>
      <c r="E677" s="28" t="str">
        <f t="shared" si="0"/>
        <v>Are you helping a friend or family member due to their illness, disability, mental health issue or a substance misuse pr</v>
      </c>
      <c r="F677" s="16" t="s">
        <v>19404</v>
      </c>
      <c r="G677" s="16" t="s">
        <v>68</v>
      </c>
      <c r="H677" s="54"/>
      <c r="K677" s="26" t="s">
        <v>2707</v>
      </c>
      <c r="L677" s="16" t="s">
        <v>5130</v>
      </c>
      <c r="M677" s="28" t="str">
        <f t="shared" ref="M677:Q677" si="4063">IFERROR(IF(FIND(M$1,$F677)&gt;1,"Age - Children",""),"")</f>
        <v/>
      </c>
      <c r="N677" s="28" t="str">
        <f t="shared" si="4063"/>
        <v/>
      </c>
      <c r="O677" s="28" t="str">
        <f t="shared" si="4063"/>
        <v/>
      </c>
      <c r="P677" s="28" t="str">
        <f t="shared" si="4063"/>
        <v/>
      </c>
      <c r="Q677" s="28" t="str">
        <f t="shared" si="4063"/>
        <v/>
      </c>
      <c r="R677" s="28" t="str">
        <f t="shared" ref="R677:T677" si="4064">IFERROR(IF(FIND(R$1,$F677)&gt;1,"Age - Elderly",""),"")</f>
        <v/>
      </c>
      <c r="S677" s="28" t="str">
        <f t="shared" si="4064"/>
        <v/>
      </c>
      <c r="T677" s="28" t="str">
        <f t="shared" si="4064"/>
        <v/>
      </c>
      <c r="U677" s="28" t="str">
        <f t="shared" si="3"/>
        <v/>
      </c>
      <c r="V677" s="28" t="str">
        <f t="shared" si="4"/>
        <v/>
      </c>
      <c r="X677" s="28" t="str">
        <f t="shared" si="5"/>
        <v/>
      </c>
      <c r="Y677" s="28" t="str">
        <f t="shared" si="6"/>
        <v/>
      </c>
      <c r="Z677" s="28" t="str">
        <f t="shared" si="7"/>
        <v>Gender - Male</v>
      </c>
      <c r="AB677" s="28" t="str">
        <f t="shared" si="8"/>
        <v/>
      </c>
      <c r="AD677" s="28" t="str">
        <f t="shared" si="9"/>
        <v>Gender - Male;</v>
      </c>
      <c r="AG677" s="28" t="str">
        <f t="shared" ref="AG677:AL677" si="4065">IFERROR(IF(FIND(AG$1,$F677)&gt;1,AG$1,""),"")</f>
        <v/>
      </c>
      <c r="AH677" s="28" t="str">
        <f t="shared" si="4065"/>
        <v/>
      </c>
      <c r="AI677" s="28" t="str">
        <f t="shared" si="4065"/>
        <v/>
      </c>
      <c r="AJ677" s="28" t="str">
        <f t="shared" si="4065"/>
        <v/>
      </c>
      <c r="AK677" s="28" t="str">
        <f t="shared" si="4065"/>
        <v/>
      </c>
      <c r="AL677" s="28" t="str">
        <f t="shared" si="4065"/>
        <v/>
      </c>
      <c r="AM677" s="28" t="str">
        <f t="shared" si="11"/>
        <v/>
      </c>
      <c r="AN677" s="28" t="str">
        <f t="shared" ref="AN677:AQ677" si="4066">IFERROR(IF(FIND(AN$1,$F677)&gt;1,"Status - LGBT",""),"")</f>
        <v/>
      </c>
      <c r="AO677" s="28" t="str">
        <f t="shared" si="4066"/>
        <v/>
      </c>
      <c r="AP677" s="28" t="str">
        <f t="shared" si="4066"/>
        <v/>
      </c>
      <c r="AQ677" s="28" t="str">
        <f t="shared" si="4066"/>
        <v/>
      </c>
      <c r="AR677" s="28" t="str">
        <f t="shared" ref="AR677:AV677" si="4067">IFERROR(IF(FIND(AR$1,$F677)&gt;1,"BME",""),"")</f>
        <v/>
      </c>
      <c r="AS677" s="28" t="str">
        <f t="shared" si="4067"/>
        <v/>
      </c>
      <c r="AT677" s="28" t="str">
        <f t="shared" si="4067"/>
        <v/>
      </c>
      <c r="AU677" s="28" t="str">
        <f t="shared" si="4067"/>
        <v/>
      </c>
      <c r="AV677" s="28" t="str">
        <f t="shared" si="4067"/>
        <v/>
      </c>
      <c r="AW677" s="28" t="str">
        <f t="shared" ref="AW677:BC677" si="4068">IFERROR(IF(FIND(AW$1,$F677)&gt;1,AW$1,""),"")</f>
        <v/>
      </c>
      <c r="AX677" s="28" t="str">
        <f t="shared" si="4068"/>
        <v/>
      </c>
      <c r="AY677" s="28" t="str">
        <f t="shared" si="4068"/>
        <v/>
      </c>
      <c r="AZ677" s="28" t="str">
        <f t="shared" si="4068"/>
        <v/>
      </c>
      <c r="BA677" s="28" t="str">
        <f t="shared" si="4068"/>
        <v/>
      </c>
      <c r="BB677" s="28" t="str">
        <f t="shared" si="4068"/>
        <v/>
      </c>
      <c r="BC677" s="28" t="str">
        <f t="shared" si="4068"/>
        <v/>
      </c>
      <c r="BD677" s="28" t="str">
        <f t="shared" si="15"/>
        <v/>
      </c>
      <c r="BG677" s="2" t="s">
        <v>5131</v>
      </c>
      <c r="BI677" s="2" t="s">
        <v>2632</v>
      </c>
      <c r="BJ677" s="28" t="str">
        <f t="shared" si="16"/>
        <v>Leeds</v>
      </c>
      <c r="BK677" s="28" t="str">
        <f t="shared" si="17"/>
        <v>West Yorkshire</v>
      </c>
      <c r="BM677" s="2" t="s">
        <v>98</v>
      </c>
      <c r="BN677" s="2" t="s">
        <v>2863</v>
      </c>
      <c r="BP677" s="2" t="s">
        <v>2863</v>
      </c>
      <c r="BR677" s="2" t="s">
        <v>2863</v>
      </c>
      <c r="BU677" s="18"/>
      <c r="BV677" s="47" t="s">
        <v>561</v>
      </c>
      <c r="BW677" s="18"/>
      <c r="BX677" s="18"/>
      <c r="BY677" s="42" t="str">
        <f t="shared" si="18"/>
        <v>Gender - Male;;LS1</v>
      </c>
      <c r="BZ677" s="43"/>
    </row>
    <row r="678" spans="1:78" ht="15">
      <c r="A678" s="10" t="s">
        <v>37</v>
      </c>
      <c r="B678" s="28">
        <f>VLOOKUP(A678,Organisations!$A$2:$B$7,2,FALSE)</f>
        <v>2</v>
      </c>
      <c r="C678" s="10" t="s">
        <v>5132</v>
      </c>
      <c r="D678" s="10" t="s">
        <v>5133</v>
      </c>
      <c r="E678" s="28" t="str">
        <f t="shared" si="0"/>
        <v>Meeting at 10am on Edward Street (City Centre), travelling by coach and departing Scarborough at 4pm. Spend the day on t</v>
      </c>
      <c r="F678" s="10" t="s">
        <v>19405</v>
      </c>
      <c r="G678" s="10" t="s">
        <v>3684</v>
      </c>
      <c r="H678" s="55" t="s">
        <v>19406</v>
      </c>
      <c r="K678" s="30" t="s">
        <v>19407</v>
      </c>
      <c r="L678" s="10" t="s">
        <v>5138</v>
      </c>
      <c r="M678" s="28" t="str">
        <f t="shared" ref="M678:Q678" si="4069">IFERROR(IF(FIND(M$1,$F678)&gt;1,"Age - Children",""),"")</f>
        <v/>
      </c>
      <c r="N678" s="28" t="str">
        <f t="shared" si="4069"/>
        <v/>
      </c>
      <c r="O678" s="28" t="str">
        <f t="shared" si="4069"/>
        <v/>
      </c>
      <c r="P678" s="28" t="str">
        <f t="shared" si="4069"/>
        <v/>
      </c>
      <c r="Q678" s="28" t="str">
        <f t="shared" si="4069"/>
        <v/>
      </c>
      <c r="R678" s="28" t="str">
        <f t="shared" ref="R678:T678" si="4070">IFERROR(IF(FIND(R$1,$F678)&gt;1,"Age - Elderly",""),"")</f>
        <v/>
      </c>
      <c r="S678" s="28" t="str">
        <f t="shared" si="4070"/>
        <v/>
      </c>
      <c r="T678" s="28" t="str">
        <f t="shared" si="4070"/>
        <v/>
      </c>
      <c r="U678" s="28" t="str">
        <f t="shared" si="3"/>
        <v/>
      </c>
      <c r="V678" s="28" t="str">
        <f t="shared" si="4"/>
        <v/>
      </c>
      <c r="X678" s="28" t="str">
        <f t="shared" si="5"/>
        <v/>
      </c>
      <c r="Y678" s="28" t="str">
        <f t="shared" si="6"/>
        <v/>
      </c>
      <c r="Z678" s="28" t="str">
        <f t="shared" si="7"/>
        <v/>
      </c>
      <c r="AB678" s="28" t="str">
        <f t="shared" si="8"/>
        <v/>
      </c>
      <c r="AD678" s="28" t="str">
        <f t="shared" si="9"/>
        <v/>
      </c>
      <c r="AG678" s="28" t="str">
        <f t="shared" ref="AG678:AL678" si="4071">IFERROR(IF(FIND(AG$1,$F678)&gt;1,AG$1,""),"")</f>
        <v/>
      </c>
      <c r="AH678" s="28" t="str">
        <f t="shared" si="4071"/>
        <v/>
      </c>
      <c r="AI678" s="28" t="str">
        <f t="shared" si="4071"/>
        <v/>
      </c>
      <c r="AJ678" s="28" t="str">
        <f t="shared" si="4071"/>
        <v/>
      </c>
      <c r="AK678" s="28" t="str">
        <f t="shared" si="4071"/>
        <v/>
      </c>
      <c r="AL678" s="28" t="str">
        <f t="shared" si="4071"/>
        <v/>
      </c>
      <c r="AM678" s="28" t="str">
        <f t="shared" si="11"/>
        <v/>
      </c>
      <c r="AN678" s="28" t="str">
        <f t="shared" ref="AN678:AQ678" si="4072">IFERROR(IF(FIND(AN$1,$F678)&gt;1,"Status - LGBT",""),"")</f>
        <v/>
      </c>
      <c r="AO678" s="28" t="str">
        <f t="shared" si="4072"/>
        <v/>
      </c>
      <c r="AP678" s="28" t="str">
        <f t="shared" si="4072"/>
        <v/>
      </c>
      <c r="AQ678" s="28" t="str">
        <f t="shared" si="4072"/>
        <v/>
      </c>
      <c r="AR678" s="28" t="str">
        <f t="shared" ref="AR678:AV678" si="4073">IFERROR(IF(FIND(AR$1,$F678)&gt;1,"BME",""),"")</f>
        <v/>
      </c>
      <c r="AS678" s="28" t="str">
        <f t="shared" si="4073"/>
        <v/>
      </c>
      <c r="AT678" s="28" t="str">
        <f t="shared" si="4073"/>
        <v/>
      </c>
      <c r="AU678" s="28" t="str">
        <f t="shared" si="4073"/>
        <v/>
      </c>
      <c r="AV678" s="28" t="str">
        <f t="shared" si="4073"/>
        <v/>
      </c>
      <c r="AW678" s="28" t="str">
        <f t="shared" ref="AW678:BC678" si="4074">IFERROR(IF(FIND(AW$1,$F678)&gt;1,AW$1,""),"")</f>
        <v/>
      </c>
      <c r="AX678" s="28" t="str">
        <f t="shared" si="4074"/>
        <v/>
      </c>
      <c r="AY678" s="28" t="str">
        <f t="shared" si="4074"/>
        <v/>
      </c>
      <c r="AZ678" s="28" t="str">
        <f t="shared" si="4074"/>
        <v/>
      </c>
      <c r="BA678" s="28" t="str">
        <f t="shared" si="4074"/>
        <v/>
      </c>
      <c r="BB678" s="28" t="str">
        <f t="shared" si="4074"/>
        <v/>
      </c>
      <c r="BC678" s="28" t="str">
        <f t="shared" si="4074"/>
        <v/>
      </c>
      <c r="BD678" s="28" t="str">
        <f t="shared" si="15"/>
        <v/>
      </c>
      <c r="BG678" s="2" t="s">
        <v>5139</v>
      </c>
      <c r="BI678" s="2" t="s">
        <v>2632</v>
      </c>
      <c r="BJ678" s="28" t="str">
        <f t="shared" si="16"/>
        <v/>
      </c>
      <c r="BK678" s="28" t="str">
        <f t="shared" si="17"/>
        <v/>
      </c>
      <c r="BM678" s="2" t="s">
        <v>98</v>
      </c>
      <c r="BO678" s="2" t="s">
        <v>2863</v>
      </c>
      <c r="BU678" s="12"/>
      <c r="BV678" s="50" t="s">
        <v>561</v>
      </c>
      <c r="BW678" s="12"/>
      <c r="BX678" s="12"/>
      <c r="BY678" s="42" t="str">
        <f t="shared" si="18"/>
        <v>LS1</v>
      </c>
      <c r="BZ678" s="42"/>
    </row>
    <row r="679" spans="1:78" ht="15">
      <c r="A679" s="16" t="s">
        <v>37</v>
      </c>
      <c r="B679" s="28">
        <f>VLOOKUP(A679,Organisations!$A$2:$B$7,2,FALSE)</f>
        <v>2</v>
      </c>
      <c r="C679" s="16" t="s">
        <v>5142</v>
      </c>
      <c r="D679" s="16" t="s">
        <v>5143</v>
      </c>
      <c r="E679" s="28" t="str">
        <f t="shared" si="0"/>
        <v>Carers Trust is a major charity for, with and about carers. We work to improve support, services and recognition for any</v>
      </c>
      <c r="F679" s="16" t="s">
        <v>19408</v>
      </c>
      <c r="G679" s="16" t="s">
        <v>68</v>
      </c>
      <c r="H679" s="17"/>
      <c r="K679" s="26" t="s">
        <v>5146</v>
      </c>
      <c r="L679" s="16" t="s">
        <v>5147</v>
      </c>
      <c r="M679" s="28" t="str">
        <f t="shared" ref="M679:Q679" si="4075">IFERROR(IF(FIND(M$1,$F679)&gt;1,"Age - Children",""),"")</f>
        <v/>
      </c>
      <c r="N679" s="28" t="str">
        <f t="shared" si="4075"/>
        <v/>
      </c>
      <c r="O679" s="28" t="str">
        <f t="shared" si="4075"/>
        <v/>
      </c>
      <c r="P679" s="28" t="str">
        <f t="shared" si="4075"/>
        <v/>
      </c>
      <c r="Q679" s="28" t="str">
        <f t="shared" si="4075"/>
        <v/>
      </c>
      <c r="R679" s="28" t="str">
        <f t="shared" ref="R679:T679" si="4076">IFERROR(IF(FIND(R$1,$F679)&gt;1,"Age - Elderly",""),"")</f>
        <v/>
      </c>
      <c r="S679" s="28" t="str">
        <f t="shared" si="4076"/>
        <v/>
      </c>
      <c r="T679" s="28" t="str">
        <f t="shared" si="4076"/>
        <v/>
      </c>
      <c r="U679" s="28" t="str">
        <f t="shared" si="3"/>
        <v/>
      </c>
      <c r="V679" s="28" t="str">
        <f t="shared" si="4"/>
        <v>Status - disabled</v>
      </c>
      <c r="X679" s="28" t="str">
        <f t="shared" si="5"/>
        <v/>
      </c>
      <c r="Y679" s="28" t="str">
        <f t="shared" si="6"/>
        <v/>
      </c>
      <c r="Z679" s="28" t="str">
        <f t="shared" si="7"/>
        <v>Gender - Male</v>
      </c>
      <c r="AB679" s="28" t="str">
        <f t="shared" si="8"/>
        <v/>
      </c>
      <c r="AD679" s="28" t="str">
        <f t="shared" si="9"/>
        <v>Gender - Male;</v>
      </c>
      <c r="AG679" s="28" t="str">
        <f t="shared" ref="AG679:AL679" si="4077">IFERROR(IF(FIND(AG$1,$F679)&gt;1,AG$1,""),"")</f>
        <v/>
      </c>
      <c r="AH679" s="28" t="str">
        <f t="shared" si="4077"/>
        <v/>
      </c>
      <c r="AI679" s="28" t="str">
        <f t="shared" si="4077"/>
        <v/>
      </c>
      <c r="AJ679" s="28" t="str">
        <f t="shared" si="4077"/>
        <v/>
      </c>
      <c r="AK679" s="28" t="str">
        <f t="shared" si="4077"/>
        <v/>
      </c>
      <c r="AL679" s="28" t="str">
        <f t="shared" si="4077"/>
        <v/>
      </c>
      <c r="AM679" s="28" t="str">
        <f t="shared" si="11"/>
        <v/>
      </c>
      <c r="AN679" s="28" t="str">
        <f t="shared" ref="AN679:AQ679" si="4078">IFERROR(IF(FIND(AN$1,$F679)&gt;1,"Status - LGBT",""),"")</f>
        <v/>
      </c>
      <c r="AO679" s="28" t="str">
        <f t="shared" si="4078"/>
        <v/>
      </c>
      <c r="AP679" s="28" t="str">
        <f t="shared" si="4078"/>
        <v/>
      </c>
      <c r="AQ679" s="28" t="str">
        <f t="shared" si="4078"/>
        <v/>
      </c>
      <c r="AR679" s="28" t="str">
        <f t="shared" ref="AR679:AV679" si="4079">IFERROR(IF(FIND(AR$1,$F679)&gt;1,"BME",""),"")</f>
        <v/>
      </c>
      <c r="AS679" s="28" t="str">
        <f t="shared" si="4079"/>
        <v/>
      </c>
      <c r="AT679" s="28" t="str">
        <f t="shared" si="4079"/>
        <v/>
      </c>
      <c r="AU679" s="28" t="str">
        <f t="shared" si="4079"/>
        <v/>
      </c>
      <c r="AV679" s="28" t="str">
        <f t="shared" si="4079"/>
        <v/>
      </c>
      <c r="AW679" s="28" t="str">
        <f t="shared" ref="AW679:BC679" si="4080">IFERROR(IF(FIND(AW$1,$F679)&gt;1,AW$1,""),"")</f>
        <v/>
      </c>
      <c r="AX679" s="28" t="str">
        <f t="shared" si="4080"/>
        <v/>
      </c>
      <c r="AY679" s="28" t="str">
        <f t="shared" si="4080"/>
        <v/>
      </c>
      <c r="AZ679" s="28" t="str">
        <f t="shared" si="4080"/>
        <v/>
      </c>
      <c r="BA679" s="28" t="str">
        <f t="shared" si="4080"/>
        <v/>
      </c>
      <c r="BB679" s="28" t="str">
        <f t="shared" si="4080"/>
        <v/>
      </c>
      <c r="BC679" s="28" t="str">
        <f t="shared" si="4080"/>
        <v/>
      </c>
      <c r="BD679" s="28" t="str">
        <f t="shared" si="15"/>
        <v/>
      </c>
      <c r="BG679" s="2" t="s">
        <v>5148</v>
      </c>
      <c r="BJ679" s="28" t="str">
        <f t="shared" si="16"/>
        <v/>
      </c>
      <c r="BK679" s="28" t="str">
        <f t="shared" si="17"/>
        <v/>
      </c>
      <c r="BM679" s="2" t="s">
        <v>98</v>
      </c>
      <c r="BU679" s="47" t="s">
        <v>19342</v>
      </c>
      <c r="BV679" s="18"/>
      <c r="BW679" s="18"/>
      <c r="BX679" s="18"/>
      <c r="BY679" s="42" t="str">
        <f t="shared" si="18"/>
        <v>Status - disabled;Gender - Male;;BD11;BD4;LS10;LS11;LS12;LS13;LS14;LS15;LS16;LS17;LS18;LS19;LS1;LS20;LS21;LS22;LS23;LS24;LS25;LS26;LS27;LS28;LS29;LS2;LS3;LS4;LS5;LS6;LS7;LS88;LS8;LS99;LS9;WF10;WF3;</v>
      </c>
      <c r="BZ679" s="43"/>
    </row>
    <row r="680" spans="1:78" ht="15">
      <c r="A680" s="10" t="s">
        <v>37</v>
      </c>
      <c r="B680" s="28">
        <f>VLOOKUP(A680,Organisations!$A$2:$B$7,2,FALSE)</f>
        <v>2</v>
      </c>
      <c r="C680" s="10" t="s">
        <v>5151</v>
      </c>
      <c r="D680" s="10" t="s">
        <v>5152</v>
      </c>
      <c r="E680" s="28" t="str">
        <f t="shared" si="0"/>
        <v>Offers a variety of personal care services throughout Leeds. Based in Huddersfield with local staff in Leeds.</v>
      </c>
      <c r="F680" s="10" t="s">
        <v>5153</v>
      </c>
      <c r="G680" s="10" t="s">
        <v>68</v>
      </c>
      <c r="H680" s="11"/>
      <c r="K680" s="30" t="s">
        <v>5154</v>
      </c>
      <c r="L680" s="10" t="s">
        <v>5155</v>
      </c>
      <c r="M680" s="28" t="str">
        <f t="shared" ref="M680:Q680" si="4081">IFERROR(IF(FIND(M$1,$F680)&gt;1,"Age - Children",""),"")</f>
        <v/>
      </c>
      <c r="N680" s="28" t="str">
        <f t="shared" si="4081"/>
        <v/>
      </c>
      <c r="O680" s="28" t="str">
        <f t="shared" si="4081"/>
        <v/>
      </c>
      <c r="P680" s="28" t="str">
        <f t="shared" si="4081"/>
        <v/>
      </c>
      <c r="Q680" s="28" t="str">
        <f t="shared" si="4081"/>
        <v/>
      </c>
      <c r="R680" s="28" t="str">
        <f t="shared" ref="R680:T680" si="4082">IFERROR(IF(FIND(R$1,$F680)&gt;1,"Age - Elderly",""),"")</f>
        <v/>
      </c>
      <c r="S680" s="28" t="str">
        <f t="shared" si="4082"/>
        <v/>
      </c>
      <c r="T680" s="28" t="str">
        <f t="shared" si="4082"/>
        <v/>
      </c>
      <c r="U680" s="28" t="str">
        <f t="shared" si="3"/>
        <v/>
      </c>
      <c r="V680" s="28" t="str">
        <f t="shared" si="4"/>
        <v/>
      </c>
      <c r="X680" s="28" t="str">
        <f t="shared" si="5"/>
        <v/>
      </c>
      <c r="Y680" s="28" t="str">
        <f t="shared" si="6"/>
        <v/>
      </c>
      <c r="Z680" s="28" t="str">
        <f t="shared" si="7"/>
        <v/>
      </c>
      <c r="AB680" s="28" t="str">
        <f t="shared" si="8"/>
        <v/>
      </c>
      <c r="AD680" s="28" t="str">
        <f t="shared" si="9"/>
        <v/>
      </c>
      <c r="AG680" s="28" t="str">
        <f t="shared" ref="AG680:AL680" si="4083">IFERROR(IF(FIND(AG$1,$F680)&gt;1,AG$1,""),"")</f>
        <v/>
      </c>
      <c r="AH680" s="28" t="str">
        <f t="shared" si="4083"/>
        <v/>
      </c>
      <c r="AI680" s="28" t="str">
        <f t="shared" si="4083"/>
        <v/>
      </c>
      <c r="AJ680" s="28" t="str">
        <f t="shared" si="4083"/>
        <v/>
      </c>
      <c r="AK680" s="28" t="str">
        <f t="shared" si="4083"/>
        <v/>
      </c>
      <c r="AL680" s="28" t="str">
        <f t="shared" si="4083"/>
        <v/>
      </c>
      <c r="AM680" s="28" t="str">
        <f t="shared" si="11"/>
        <v/>
      </c>
      <c r="AN680" s="28" t="str">
        <f t="shared" ref="AN680:AQ680" si="4084">IFERROR(IF(FIND(AN$1,$F680)&gt;1,"Status - LGBT",""),"")</f>
        <v/>
      </c>
      <c r="AO680" s="28" t="str">
        <f t="shared" si="4084"/>
        <v/>
      </c>
      <c r="AP680" s="28" t="str">
        <f t="shared" si="4084"/>
        <v/>
      </c>
      <c r="AQ680" s="28" t="str">
        <f t="shared" si="4084"/>
        <v/>
      </c>
      <c r="AR680" s="28" t="str">
        <f t="shared" ref="AR680:AV680" si="4085">IFERROR(IF(FIND(AR$1,$F680)&gt;1,"BME",""),"")</f>
        <v/>
      </c>
      <c r="AS680" s="28" t="str">
        <f t="shared" si="4085"/>
        <v/>
      </c>
      <c r="AT680" s="28" t="str">
        <f t="shared" si="4085"/>
        <v/>
      </c>
      <c r="AU680" s="28" t="str">
        <f t="shared" si="4085"/>
        <v/>
      </c>
      <c r="AV680" s="28" t="str">
        <f t="shared" si="4085"/>
        <v/>
      </c>
      <c r="AW680" s="28" t="str">
        <f t="shared" ref="AW680:BC680" si="4086">IFERROR(IF(FIND(AW$1,$F680)&gt;1,AW$1,""),"")</f>
        <v/>
      </c>
      <c r="AX680" s="28" t="str">
        <f t="shared" si="4086"/>
        <v/>
      </c>
      <c r="AY680" s="28" t="str">
        <f t="shared" si="4086"/>
        <v/>
      </c>
      <c r="AZ680" s="28" t="str">
        <f t="shared" si="4086"/>
        <v/>
      </c>
      <c r="BA680" s="28" t="str">
        <f t="shared" si="4086"/>
        <v/>
      </c>
      <c r="BB680" s="28" t="str">
        <f t="shared" si="4086"/>
        <v/>
      </c>
      <c r="BC680" s="28" t="str">
        <f t="shared" si="4086"/>
        <v/>
      </c>
      <c r="BD680" s="28" t="str">
        <f t="shared" si="15"/>
        <v/>
      </c>
      <c r="BG680" s="2" t="s">
        <v>5156</v>
      </c>
      <c r="BJ680" s="28" t="str">
        <f t="shared" si="16"/>
        <v/>
      </c>
      <c r="BK680" s="28" t="str">
        <f t="shared" si="17"/>
        <v/>
      </c>
      <c r="BM680" s="2" t="s">
        <v>98</v>
      </c>
      <c r="BU680" s="50" t="s">
        <v>19409</v>
      </c>
      <c r="BV680" s="12"/>
      <c r="BW680" s="12"/>
      <c r="BX680" s="12"/>
      <c r="BY680" s="42" t="str">
        <f t="shared" si="18"/>
        <v>BD11;LS10;LS11;LS12;LS1;LS25;LS26;LS27;LS2;WF10;WF3;</v>
      </c>
      <c r="BZ680" s="42"/>
    </row>
    <row r="681" spans="1:78" ht="15">
      <c r="A681" s="16" t="s">
        <v>37</v>
      </c>
      <c r="B681" s="28">
        <f>VLOOKUP(A681,Organisations!$A$2:$B$7,2,FALSE)</f>
        <v>2</v>
      </c>
      <c r="C681" s="16" t="s">
        <v>5158</v>
      </c>
      <c r="D681" s="16" t="s">
        <v>5159</v>
      </c>
      <c r="E681" s="28" t="str">
        <f t="shared" si="0"/>
        <v>Information, Advice and Support for Carers.</v>
      </c>
      <c r="F681" s="16" t="s">
        <v>5160</v>
      </c>
      <c r="G681" s="16" t="s">
        <v>68</v>
      </c>
      <c r="H681" s="17"/>
      <c r="K681" s="26" t="s">
        <v>5161</v>
      </c>
      <c r="L681" s="18"/>
      <c r="M681" s="28" t="str">
        <f t="shared" ref="M681:Q681" si="4087">IFERROR(IF(FIND(M$1,$F681)&gt;1,"Age - Children",""),"")</f>
        <v/>
      </c>
      <c r="N681" s="28" t="str">
        <f t="shared" si="4087"/>
        <v/>
      </c>
      <c r="O681" s="28" t="str">
        <f t="shared" si="4087"/>
        <v/>
      </c>
      <c r="P681" s="28" t="str">
        <f t="shared" si="4087"/>
        <v/>
      </c>
      <c r="Q681" s="28" t="str">
        <f t="shared" si="4087"/>
        <v/>
      </c>
      <c r="R681" s="28" t="str">
        <f t="shared" ref="R681:T681" si="4088">IFERROR(IF(FIND(R$1,$F681)&gt;1,"Age - Elderly",""),"")</f>
        <v/>
      </c>
      <c r="S681" s="28" t="str">
        <f t="shared" si="4088"/>
        <v/>
      </c>
      <c r="T681" s="28" t="str">
        <f t="shared" si="4088"/>
        <v/>
      </c>
      <c r="U681" s="28" t="str">
        <f t="shared" si="3"/>
        <v/>
      </c>
      <c r="V681" s="28" t="str">
        <f t="shared" si="4"/>
        <v/>
      </c>
      <c r="X681" s="28" t="str">
        <f t="shared" si="5"/>
        <v/>
      </c>
      <c r="Y681" s="28" t="str">
        <f t="shared" si="6"/>
        <v/>
      </c>
      <c r="Z681" s="28" t="str">
        <f t="shared" si="7"/>
        <v/>
      </c>
      <c r="AB681" s="28" t="str">
        <f t="shared" si="8"/>
        <v/>
      </c>
      <c r="AD681" s="28" t="str">
        <f t="shared" si="9"/>
        <v/>
      </c>
      <c r="AG681" s="28" t="str">
        <f t="shared" ref="AG681:AL681" si="4089">IFERROR(IF(FIND(AG$1,$F681)&gt;1,AG$1,""),"")</f>
        <v/>
      </c>
      <c r="AH681" s="28" t="str">
        <f t="shared" si="4089"/>
        <v/>
      </c>
      <c r="AI681" s="28" t="str">
        <f t="shared" si="4089"/>
        <v/>
      </c>
      <c r="AJ681" s="28" t="str">
        <f t="shared" si="4089"/>
        <v/>
      </c>
      <c r="AK681" s="28" t="str">
        <f t="shared" si="4089"/>
        <v/>
      </c>
      <c r="AL681" s="28" t="str">
        <f t="shared" si="4089"/>
        <v/>
      </c>
      <c r="AM681" s="28" t="str">
        <f t="shared" si="11"/>
        <v/>
      </c>
      <c r="AN681" s="28" t="str">
        <f t="shared" ref="AN681:AQ681" si="4090">IFERROR(IF(FIND(AN$1,$F681)&gt;1,"Status - LGBT",""),"")</f>
        <v/>
      </c>
      <c r="AO681" s="28" t="str">
        <f t="shared" si="4090"/>
        <v/>
      </c>
      <c r="AP681" s="28" t="str">
        <f t="shared" si="4090"/>
        <v/>
      </c>
      <c r="AQ681" s="28" t="str">
        <f t="shared" si="4090"/>
        <v/>
      </c>
      <c r="AR681" s="28" t="str">
        <f t="shared" ref="AR681:AV681" si="4091">IFERROR(IF(FIND(AR$1,$F681)&gt;1,"BME",""),"")</f>
        <v/>
      </c>
      <c r="AS681" s="28" t="str">
        <f t="shared" si="4091"/>
        <v/>
      </c>
      <c r="AT681" s="28" t="str">
        <f t="shared" si="4091"/>
        <v/>
      </c>
      <c r="AU681" s="28" t="str">
        <f t="shared" si="4091"/>
        <v/>
      </c>
      <c r="AV681" s="28" t="str">
        <f t="shared" si="4091"/>
        <v/>
      </c>
      <c r="AW681" s="28" t="str">
        <f t="shared" ref="AW681:BC681" si="4092">IFERROR(IF(FIND(AW$1,$F681)&gt;1,AW$1,""),"")</f>
        <v/>
      </c>
      <c r="AX681" s="28" t="str">
        <f t="shared" si="4092"/>
        <v/>
      </c>
      <c r="AY681" s="28" t="str">
        <f t="shared" si="4092"/>
        <v/>
      </c>
      <c r="AZ681" s="28" t="str">
        <f t="shared" si="4092"/>
        <v/>
      </c>
      <c r="BA681" s="28" t="str">
        <f t="shared" si="4092"/>
        <v/>
      </c>
      <c r="BB681" s="28" t="str">
        <f t="shared" si="4092"/>
        <v/>
      </c>
      <c r="BC681" s="28" t="str">
        <f t="shared" si="4092"/>
        <v/>
      </c>
      <c r="BD681" s="28" t="str">
        <f t="shared" si="15"/>
        <v/>
      </c>
      <c r="BG681" s="2" t="s">
        <v>5162</v>
      </c>
      <c r="BJ681" s="28" t="str">
        <f t="shared" si="16"/>
        <v/>
      </c>
      <c r="BK681" s="28" t="str">
        <f t="shared" si="17"/>
        <v/>
      </c>
      <c r="BM681" s="2" t="s">
        <v>98</v>
      </c>
      <c r="BU681" s="18"/>
      <c r="BV681" s="18"/>
      <c r="BW681" s="18"/>
      <c r="BX681" s="18"/>
      <c r="BY681" s="42" t="str">
        <f t="shared" si="18"/>
        <v/>
      </c>
      <c r="BZ681" s="43"/>
    </row>
    <row r="682" spans="1:78" ht="15">
      <c r="A682" s="10" t="s">
        <v>37</v>
      </c>
      <c r="B682" s="28">
        <f>VLOOKUP(A682,Organisations!$A$2:$B$7,2,FALSE)</f>
        <v>2</v>
      </c>
      <c r="C682" s="10" t="s">
        <v>5164</v>
      </c>
      <c r="D682" s="10" t="s">
        <v>5165</v>
      </c>
      <c r="E682" s="28" t="str">
        <f t="shared" si="0"/>
        <v xml:space="preserve">A privately owned family company delivering innovative care services combined with good old fashioned values. Supplying </v>
      </c>
      <c r="F682" s="10" t="s">
        <v>5167</v>
      </c>
      <c r="G682" s="10" t="s">
        <v>68</v>
      </c>
      <c r="H682" s="11"/>
      <c r="K682" s="30" t="s">
        <v>19410</v>
      </c>
      <c r="L682" s="12"/>
      <c r="M682" s="28" t="str">
        <f t="shared" ref="M682:Q682" si="4093">IFERROR(IF(FIND(M$1,$F682)&gt;1,"Age - Children",""),"")</f>
        <v/>
      </c>
      <c r="N682" s="28" t="str">
        <f t="shared" si="4093"/>
        <v/>
      </c>
      <c r="O682" s="28" t="str">
        <f t="shared" si="4093"/>
        <v/>
      </c>
      <c r="P682" s="28" t="str">
        <f t="shared" si="4093"/>
        <v/>
      </c>
      <c r="Q682" s="28" t="str">
        <f t="shared" si="4093"/>
        <v/>
      </c>
      <c r="R682" s="28" t="str">
        <f t="shared" ref="R682:T682" si="4094">IFERROR(IF(FIND(R$1,$F682)&gt;1,"Age - Elderly",""),"")</f>
        <v/>
      </c>
      <c r="S682" s="28" t="str">
        <f t="shared" si="4094"/>
        <v/>
      </c>
      <c r="T682" s="28" t="str">
        <f t="shared" si="4094"/>
        <v/>
      </c>
      <c r="U682" s="28" t="str">
        <f t="shared" si="3"/>
        <v/>
      </c>
      <c r="V682" s="28" t="str">
        <f t="shared" si="4"/>
        <v/>
      </c>
      <c r="X682" s="28" t="str">
        <f t="shared" si="5"/>
        <v/>
      </c>
      <c r="Y682" s="28" t="str">
        <f t="shared" si="6"/>
        <v/>
      </c>
      <c r="Z682" s="28" t="str">
        <f t="shared" si="7"/>
        <v/>
      </c>
      <c r="AB682" s="28" t="str">
        <f t="shared" si="8"/>
        <v/>
      </c>
      <c r="AD682" s="28" t="str">
        <f t="shared" si="9"/>
        <v/>
      </c>
      <c r="AG682" s="28" t="str">
        <f t="shared" ref="AG682:AL682" si="4095">IFERROR(IF(FIND(AG$1,$F682)&gt;1,AG$1,""),"")</f>
        <v/>
      </c>
      <c r="AH682" s="28" t="str">
        <f t="shared" si="4095"/>
        <v/>
      </c>
      <c r="AI682" s="28" t="str">
        <f t="shared" si="4095"/>
        <v/>
      </c>
      <c r="AJ682" s="28" t="str">
        <f t="shared" si="4095"/>
        <v/>
      </c>
      <c r="AK682" s="28" t="str">
        <f t="shared" si="4095"/>
        <v/>
      </c>
      <c r="AL682" s="28" t="str">
        <f t="shared" si="4095"/>
        <v/>
      </c>
      <c r="AM682" s="28" t="str">
        <f t="shared" si="11"/>
        <v/>
      </c>
      <c r="AN682" s="28" t="str">
        <f t="shared" ref="AN682:AQ682" si="4096">IFERROR(IF(FIND(AN$1,$F682)&gt;1,"Status - LGBT",""),"")</f>
        <v/>
      </c>
      <c r="AO682" s="28" t="str">
        <f t="shared" si="4096"/>
        <v/>
      </c>
      <c r="AP682" s="28" t="str">
        <f t="shared" si="4096"/>
        <v/>
      </c>
      <c r="AQ682" s="28" t="str">
        <f t="shared" si="4096"/>
        <v/>
      </c>
      <c r="AR682" s="28" t="str">
        <f t="shared" ref="AR682:AV682" si="4097">IFERROR(IF(FIND(AR$1,$F682)&gt;1,"BME",""),"")</f>
        <v/>
      </c>
      <c r="AS682" s="28" t="str">
        <f t="shared" si="4097"/>
        <v/>
      </c>
      <c r="AT682" s="28" t="str">
        <f t="shared" si="4097"/>
        <v/>
      </c>
      <c r="AU682" s="28" t="str">
        <f t="shared" si="4097"/>
        <v/>
      </c>
      <c r="AV682" s="28" t="str">
        <f t="shared" si="4097"/>
        <v/>
      </c>
      <c r="AW682" s="28" t="str">
        <f t="shared" ref="AW682:BC682" si="4098">IFERROR(IF(FIND(AW$1,$F682)&gt;1,AW$1,""),"")</f>
        <v/>
      </c>
      <c r="AX682" s="28" t="str">
        <f t="shared" si="4098"/>
        <v/>
      </c>
      <c r="AY682" s="28" t="str">
        <f t="shared" si="4098"/>
        <v/>
      </c>
      <c r="AZ682" s="28" t="str">
        <f t="shared" si="4098"/>
        <v/>
      </c>
      <c r="BA682" s="28" t="str">
        <f t="shared" si="4098"/>
        <v/>
      </c>
      <c r="BB682" s="28" t="str">
        <f t="shared" si="4098"/>
        <v/>
      </c>
      <c r="BC682" s="28" t="str">
        <f t="shared" si="4098"/>
        <v/>
      </c>
      <c r="BD682" s="28" t="str">
        <f t="shared" si="15"/>
        <v/>
      </c>
      <c r="BG682" s="2" t="s">
        <v>5169</v>
      </c>
      <c r="BI682" s="2" t="s">
        <v>4632</v>
      </c>
      <c r="BJ682" s="28" t="str">
        <f t="shared" si="16"/>
        <v>Leeds</v>
      </c>
      <c r="BK682" s="28" t="str">
        <f t="shared" si="17"/>
        <v>West Yorkshire</v>
      </c>
      <c r="BM682" s="2" t="s">
        <v>98</v>
      </c>
      <c r="BU682" s="12"/>
      <c r="BV682" s="50" t="s">
        <v>599</v>
      </c>
      <c r="BW682" s="12"/>
      <c r="BX682" s="12"/>
      <c r="BY682" s="42" t="str">
        <f t="shared" si="18"/>
        <v>LS28</v>
      </c>
      <c r="BZ682" s="42"/>
    </row>
    <row r="683" spans="1:78" ht="15">
      <c r="A683" s="16" t="s">
        <v>37</v>
      </c>
      <c r="B683" s="28">
        <f>VLOOKUP(A683,Organisations!$A$2:$B$7,2,FALSE)</f>
        <v>2</v>
      </c>
      <c r="C683" s="23" t="s">
        <v>5171</v>
      </c>
      <c r="D683" s="23" t="s">
        <v>5172</v>
      </c>
      <c r="E683" s="28" t="str">
        <f t="shared" si="0"/>
        <v>A Charity Sharing the Love of Jesus by providing homes</v>
      </c>
      <c r="F683" s="16" t="s">
        <v>5173</v>
      </c>
      <c r="G683" s="16" t="s">
        <v>68</v>
      </c>
      <c r="H683" s="17"/>
      <c r="K683" s="26" t="s">
        <v>1127</v>
      </c>
      <c r="L683" s="16" t="s">
        <v>5174</v>
      </c>
      <c r="M683" s="28" t="str">
        <f t="shared" ref="M683:Q683" si="4099">IFERROR(IF(FIND(M$1,$F683)&gt;1,"Age - Children",""),"")</f>
        <v/>
      </c>
      <c r="N683" s="28" t="str">
        <f t="shared" si="4099"/>
        <v/>
      </c>
      <c r="O683" s="28" t="str">
        <f t="shared" si="4099"/>
        <v/>
      </c>
      <c r="P683" s="28" t="str">
        <f t="shared" si="4099"/>
        <v/>
      </c>
      <c r="Q683" s="28" t="str">
        <f t="shared" si="4099"/>
        <v/>
      </c>
      <c r="R683" s="28" t="str">
        <f t="shared" ref="R683:T683" si="4100">IFERROR(IF(FIND(R$1,$F683)&gt;1,"Age - Elderly",""),"")</f>
        <v/>
      </c>
      <c r="S683" s="28" t="str">
        <f t="shared" si="4100"/>
        <v/>
      </c>
      <c r="T683" s="28" t="str">
        <f t="shared" si="4100"/>
        <v/>
      </c>
      <c r="U683" s="28" t="str">
        <f t="shared" si="3"/>
        <v/>
      </c>
      <c r="V683" s="28" t="str">
        <f t="shared" si="4"/>
        <v/>
      </c>
      <c r="X683" s="28" t="str">
        <f t="shared" si="5"/>
        <v/>
      </c>
      <c r="Y683" s="28" t="str">
        <f t="shared" si="6"/>
        <v/>
      </c>
      <c r="Z683" s="28" t="str">
        <f t="shared" si="7"/>
        <v/>
      </c>
      <c r="AB683" s="28" t="str">
        <f t="shared" si="8"/>
        <v/>
      </c>
      <c r="AD683" s="28" t="str">
        <f t="shared" si="9"/>
        <v/>
      </c>
      <c r="AG683" s="28" t="str">
        <f t="shared" ref="AG683:AL683" si="4101">IFERROR(IF(FIND(AG$1,$F683)&gt;1,AG$1,""),"")</f>
        <v/>
      </c>
      <c r="AH683" s="28" t="str">
        <f t="shared" si="4101"/>
        <v/>
      </c>
      <c r="AI683" s="28" t="str">
        <f t="shared" si="4101"/>
        <v/>
      </c>
      <c r="AJ683" s="28" t="str">
        <f t="shared" si="4101"/>
        <v/>
      </c>
      <c r="AK683" s="28" t="str">
        <f t="shared" si="4101"/>
        <v/>
      </c>
      <c r="AL683" s="28" t="str">
        <f t="shared" si="4101"/>
        <v/>
      </c>
      <c r="AM683" s="28" t="str">
        <f t="shared" si="11"/>
        <v/>
      </c>
      <c r="AN683" s="28" t="str">
        <f t="shared" ref="AN683:AQ683" si="4102">IFERROR(IF(FIND(AN$1,$F683)&gt;1,"Status - LGBT",""),"")</f>
        <v/>
      </c>
      <c r="AO683" s="28" t="str">
        <f t="shared" si="4102"/>
        <v/>
      </c>
      <c r="AP683" s="28" t="str">
        <f t="shared" si="4102"/>
        <v/>
      </c>
      <c r="AQ683" s="28" t="str">
        <f t="shared" si="4102"/>
        <v/>
      </c>
      <c r="AR683" s="28" t="str">
        <f t="shared" ref="AR683:AV683" si="4103">IFERROR(IF(FIND(AR$1,$F683)&gt;1,"BME",""),"")</f>
        <v/>
      </c>
      <c r="AS683" s="28" t="str">
        <f t="shared" si="4103"/>
        <v/>
      </c>
      <c r="AT683" s="28" t="str">
        <f t="shared" si="4103"/>
        <v/>
      </c>
      <c r="AU683" s="28" t="str">
        <f t="shared" si="4103"/>
        <v/>
      </c>
      <c r="AV683" s="28" t="str">
        <f t="shared" si="4103"/>
        <v/>
      </c>
      <c r="AW683" s="28" t="str">
        <f t="shared" ref="AW683:BC683" si="4104">IFERROR(IF(FIND(AW$1,$F683)&gt;1,AW$1,""),"")</f>
        <v/>
      </c>
      <c r="AX683" s="28" t="str">
        <f t="shared" si="4104"/>
        <v/>
      </c>
      <c r="AY683" s="28" t="str">
        <f t="shared" si="4104"/>
        <v/>
      </c>
      <c r="AZ683" s="28" t="str">
        <f t="shared" si="4104"/>
        <v/>
      </c>
      <c r="BA683" s="28" t="str">
        <f t="shared" si="4104"/>
        <v/>
      </c>
      <c r="BB683" s="28" t="str">
        <f t="shared" si="4104"/>
        <v/>
      </c>
      <c r="BC683" s="28" t="str">
        <f t="shared" si="4104"/>
        <v/>
      </c>
      <c r="BD683" s="28" t="str">
        <f t="shared" si="15"/>
        <v/>
      </c>
      <c r="BG683" s="2" t="s">
        <v>5175</v>
      </c>
      <c r="BI683" s="2" t="s">
        <v>4641</v>
      </c>
      <c r="BJ683" s="28" t="str">
        <f t="shared" si="16"/>
        <v>Leeds</v>
      </c>
      <c r="BK683" s="28" t="str">
        <f t="shared" si="17"/>
        <v>West Yorkshire</v>
      </c>
      <c r="BM683" s="2" t="s">
        <v>98</v>
      </c>
      <c r="BU683" s="47" t="s">
        <v>19342</v>
      </c>
      <c r="BV683" s="18"/>
      <c r="BW683" s="18"/>
      <c r="BX683" s="18"/>
      <c r="BY683" s="42" t="str">
        <f t="shared" si="18"/>
        <v>BD11;BD4;LS10;LS11;LS12;LS13;LS14;LS15;LS16;LS17;LS18;LS19;LS1;LS20;LS21;LS22;LS23;LS24;LS25;LS26;LS27;LS28;LS29;LS2;LS3;LS4;LS5;LS6;LS7;LS88;LS8;LS99;LS9;WF10;WF3;</v>
      </c>
      <c r="BZ683" s="43"/>
    </row>
    <row r="684" spans="1:78" ht="15">
      <c r="A684" s="10" t="s">
        <v>37</v>
      </c>
      <c r="B684" s="28">
        <f>VLOOKUP(A684,Organisations!$A$2:$B$7,2,FALSE)</f>
        <v>2</v>
      </c>
      <c r="C684" s="10" t="s">
        <v>5178</v>
      </c>
      <c r="D684" s="10" t="s">
        <v>5179</v>
      </c>
      <c r="E684" s="28" t="str">
        <f t="shared" si="0"/>
        <v>Personal care service specifically suited for less-abled individuals. Service provided in the home to help clients remai</v>
      </c>
      <c r="F684" s="10" t="s">
        <v>5181</v>
      </c>
      <c r="G684" s="10" t="s">
        <v>68</v>
      </c>
      <c r="H684" s="11"/>
      <c r="K684" s="30" t="s">
        <v>5182</v>
      </c>
      <c r="L684" s="10" t="s">
        <v>5183</v>
      </c>
      <c r="M684" s="28" t="str">
        <f t="shared" ref="M684:Q684" si="4105">IFERROR(IF(FIND(M$1,$F684)&gt;1,"Age - Children",""),"")</f>
        <v/>
      </c>
      <c r="N684" s="28" t="str">
        <f t="shared" si="4105"/>
        <v/>
      </c>
      <c r="O684" s="28" t="str">
        <f t="shared" si="4105"/>
        <v/>
      </c>
      <c r="P684" s="28" t="str">
        <f t="shared" si="4105"/>
        <v/>
      </c>
      <c r="Q684" s="28" t="str">
        <f t="shared" si="4105"/>
        <v/>
      </c>
      <c r="R684" s="28" t="str">
        <f t="shared" ref="R684:T684" si="4106">IFERROR(IF(FIND(R$1,$F684)&gt;1,"Age - Elderly",""),"")</f>
        <v/>
      </c>
      <c r="S684" s="28" t="str">
        <f t="shared" si="4106"/>
        <v/>
      </c>
      <c r="T684" s="28" t="str">
        <f t="shared" si="4106"/>
        <v/>
      </c>
      <c r="U684" s="28" t="str">
        <f t="shared" si="3"/>
        <v/>
      </c>
      <c r="V684" s="28" t="str">
        <f t="shared" si="4"/>
        <v/>
      </c>
      <c r="X684" s="28" t="str">
        <f t="shared" si="5"/>
        <v/>
      </c>
      <c r="Y684" s="28" t="str">
        <f t="shared" si="6"/>
        <v/>
      </c>
      <c r="Z684" s="28" t="str">
        <f t="shared" si="7"/>
        <v/>
      </c>
      <c r="AB684" s="28" t="str">
        <f t="shared" si="8"/>
        <v/>
      </c>
      <c r="AD684" s="28" t="str">
        <f t="shared" si="9"/>
        <v/>
      </c>
      <c r="AG684" s="28" t="str">
        <f t="shared" ref="AG684:AL684" si="4107">IFERROR(IF(FIND(AG$1,$F684)&gt;1,AG$1,""),"")</f>
        <v/>
      </c>
      <c r="AH684" s="28" t="str">
        <f t="shared" si="4107"/>
        <v/>
      </c>
      <c r="AI684" s="28" t="str">
        <f t="shared" si="4107"/>
        <v/>
      </c>
      <c r="AJ684" s="28" t="str">
        <f t="shared" si="4107"/>
        <v/>
      </c>
      <c r="AK684" s="28" t="str">
        <f t="shared" si="4107"/>
        <v/>
      </c>
      <c r="AL684" s="28" t="str">
        <f t="shared" si="4107"/>
        <v/>
      </c>
      <c r="AM684" s="28" t="str">
        <f t="shared" si="11"/>
        <v/>
      </c>
      <c r="AN684" s="28" t="str">
        <f t="shared" ref="AN684:AQ684" si="4108">IFERROR(IF(FIND(AN$1,$F684)&gt;1,"Status - LGBT",""),"")</f>
        <v/>
      </c>
      <c r="AO684" s="28" t="str">
        <f t="shared" si="4108"/>
        <v/>
      </c>
      <c r="AP684" s="28" t="str">
        <f t="shared" si="4108"/>
        <v/>
      </c>
      <c r="AQ684" s="28" t="str">
        <f t="shared" si="4108"/>
        <v/>
      </c>
      <c r="AR684" s="28" t="str">
        <f t="shared" ref="AR684:AV684" si="4109">IFERROR(IF(FIND(AR$1,$F684)&gt;1,"BME",""),"")</f>
        <v/>
      </c>
      <c r="AS684" s="28" t="str">
        <f t="shared" si="4109"/>
        <v/>
      </c>
      <c r="AT684" s="28" t="str">
        <f t="shared" si="4109"/>
        <v/>
      </c>
      <c r="AU684" s="28" t="str">
        <f t="shared" si="4109"/>
        <v/>
      </c>
      <c r="AV684" s="28" t="str">
        <f t="shared" si="4109"/>
        <v/>
      </c>
      <c r="AW684" s="28" t="str">
        <f t="shared" ref="AW684:BC684" si="4110">IFERROR(IF(FIND(AW$1,$F684)&gt;1,AW$1,""),"")</f>
        <v/>
      </c>
      <c r="AX684" s="28" t="str">
        <f t="shared" si="4110"/>
        <v/>
      </c>
      <c r="AY684" s="28" t="str">
        <f t="shared" si="4110"/>
        <v/>
      </c>
      <c r="AZ684" s="28" t="str">
        <f t="shared" si="4110"/>
        <v/>
      </c>
      <c r="BA684" s="28" t="str">
        <f t="shared" si="4110"/>
        <v/>
      </c>
      <c r="BB684" s="28" t="str">
        <f t="shared" si="4110"/>
        <v/>
      </c>
      <c r="BC684" s="28" t="str">
        <f t="shared" si="4110"/>
        <v/>
      </c>
      <c r="BD684" s="28" t="str">
        <f t="shared" si="15"/>
        <v/>
      </c>
      <c r="BG684" s="2" t="s">
        <v>5184</v>
      </c>
      <c r="BI684" s="2" t="s">
        <v>4650</v>
      </c>
      <c r="BJ684" s="28" t="str">
        <f t="shared" si="16"/>
        <v/>
      </c>
      <c r="BK684" s="28" t="str">
        <f t="shared" si="17"/>
        <v/>
      </c>
      <c r="BM684" s="2" t="s">
        <v>98</v>
      </c>
      <c r="BU684" s="50" t="s">
        <v>19411</v>
      </c>
      <c r="BV684" s="12"/>
      <c r="BW684" s="12"/>
      <c r="BX684" s="12"/>
      <c r="BY684" s="42" t="str">
        <f t="shared" si="18"/>
        <v>LS13;LS16;LS17;LS18;LS19;LS20;LS21;LS28;LS6;</v>
      </c>
      <c r="BZ684" s="42"/>
    </row>
    <row r="685" spans="1:78" ht="15">
      <c r="A685" s="16" t="s">
        <v>37</v>
      </c>
      <c r="B685" s="28">
        <f>VLOOKUP(A685,Organisations!$A$2:$B$7,2,FALSE)</f>
        <v>2</v>
      </c>
      <c r="C685" s="16" t="s">
        <v>5186</v>
      </c>
      <c r="D685" s="16" t="s">
        <v>5187</v>
      </c>
      <c r="E685" s="28" t="str">
        <f t="shared" si="0"/>
        <v xml:space="preserve">Regulated by the Care Quality Commission and provides individuals with the commissioned support they need to live happy </v>
      </c>
      <c r="F685" s="16" t="s">
        <v>5189</v>
      </c>
      <c r="G685" s="16" t="s">
        <v>68</v>
      </c>
      <c r="H685" s="17"/>
      <c r="K685" s="26" t="s">
        <v>5190</v>
      </c>
      <c r="L685" s="16" t="s">
        <v>5191</v>
      </c>
      <c r="M685" s="28" t="str">
        <f t="shared" ref="M685:Q685" si="4111">IFERROR(IF(FIND(M$1,$F685)&gt;1,"Age - Children",""),"")</f>
        <v/>
      </c>
      <c r="N685" s="28" t="str">
        <f t="shared" si="4111"/>
        <v/>
      </c>
      <c r="O685" s="28" t="str">
        <f t="shared" si="4111"/>
        <v/>
      </c>
      <c r="P685" s="28" t="str">
        <f t="shared" si="4111"/>
        <v/>
      </c>
      <c r="Q685" s="28" t="str">
        <f t="shared" si="4111"/>
        <v/>
      </c>
      <c r="R685" s="28" t="str">
        <f t="shared" ref="R685:T685" si="4112">IFERROR(IF(FIND(R$1,$F685)&gt;1,"Age - Elderly",""),"")</f>
        <v/>
      </c>
      <c r="S685" s="28" t="str">
        <f t="shared" si="4112"/>
        <v/>
      </c>
      <c r="T685" s="28" t="str">
        <f t="shared" si="4112"/>
        <v/>
      </c>
      <c r="U685" s="28" t="str">
        <f t="shared" si="3"/>
        <v/>
      </c>
      <c r="V685" s="28" t="str">
        <f t="shared" si="4"/>
        <v/>
      </c>
      <c r="X685" s="28" t="str">
        <f t="shared" si="5"/>
        <v/>
      </c>
      <c r="Y685" s="28" t="str">
        <f t="shared" si="6"/>
        <v/>
      </c>
      <c r="Z685" s="28" t="str">
        <f t="shared" si="7"/>
        <v/>
      </c>
      <c r="AB685" s="28" t="str">
        <f t="shared" si="8"/>
        <v/>
      </c>
      <c r="AD685" s="28" t="str">
        <f t="shared" si="9"/>
        <v/>
      </c>
      <c r="AG685" s="28" t="str">
        <f t="shared" ref="AG685:AL685" si="4113">IFERROR(IF(FIND(AG$1,$F685)&gt;1,AG$1,""),"")</f>
        <v/>
      </c>
      <c r="AH685" s="28" t="str">
        <f t="shared" si="4113"/>
        <v/>
      </c>
      <c r="AI685" s="28" t="str">
        <f t="shared" si="4113"/>
        <v/>
      </c>
      <c r="AJ685" s="28" t="str">
        <f t="shared" si="4113"/>
        <v/>
      </c>
      <c r="AK685" s="28" t="str">
        <f t="shared" si="4113"/>
        <v/>
      </c>
      <c r="AL685" s="28" t="str">
        <f t="shared" si="4113"/>
        <v/>
      </c>
      <c r="AM685" s="28" t="str">
        <f t="shared" si="11"/>
        <v/>
      </c>
      <c r="AN685" s="28" t="str">
        <f t="shared" ref="AN685:AQ685" si="4114">IFERROR(IF(FIND(AN$1,$F685)&gt;1,"Status - LGBT",""),"")</f>
        <v/>
      </c>
      <c r="AO685" s="28" t="str">
        <f t="shared" si="4114"/>
        <v/>
      </c>
      <c r="AP685" s="28" t="str">
        <f t="shared" si="4114"/>
        <v/>
      </c>
      <c r="AQ685" s="28" t="str">
        <f t="shared" si="4114"/>
        <v/>
      </c>
      <c r="AR685" s="28" t="str">
        <f t="shared" ref="AR685:AV685" si="4115">IFERROR(IF(FIND(AR$1,$F685)&gt;1,"BME",""),"")</f>
        <v/>
      </c>
      <c r="AS685" s="28" t="str">
        <f t="shared" si="4115"/>
        <v/>
      </c>
      <c r="AT685" s="28" t="str">
        <f t="shared" si="4115"/>
        <v/>
      </c>
      <c r="AU685" s="28" t="str">
        <f t="shared" si="4115"/>
        <v/>
      </c>
      <c r="AV685" s="28" t="str">
        <f t="shared" si="4115"/>
        <v/>
      </c>
      <c r="AW685" s="28" t="str">
        <f t="shared" ref="AW685:BC685" si="4116">IFERROR(IF(FIND(AW$1,$F685)&gt;1,AW$1,""),"")</f>
        <v/>
      </c>
      <c r="AX685" s="28" t="str">
        <f t="shared" si="4116"/>
        <v/>
      </c>
      <c r="AY685" s="28" t="str">
        <f t="shared" si="4116"/>
        <v/>
      </c>
      <c r="AZ685" s="28" t="str">
        <f t="shared" si="4116"/>
        <v/>
      </c>
      <c r="BA685" s="28" t="str">
        <f t="shared" si="4116"/>
        <v/>
      </c>
      <c r="BB685" s="28" t="str">
        <f t="shared" si="4116"/>
        <v/>
      </c>
      <c r="BC685" s="28" t="str">
        <f t="shared" si="4116"/>
        <v/>
      </c>
      <c r="BD685" s="28" t="str">
        <f t="shared" si="15"/>
        <v/>
      </c>
      <c r="BG685" s="2" t="s">
        <v>5192</v>
      </c>
      <c r="BI685" s="2" t="s">
        <v>4656</v>
      </c>
      <c r="BJ685" s="28" t="str">
        <f t="shared" si="16"/>
        <v>Leeds</v>
      </c>
      <c r="BK685" s="28" t="str">
        <f t="shared" si="17"/>
        <v>West Yorkshire</v>
      </c>
      <c r="BM685" s="2" t="s">
        <v>98</v>
      </c>
      <c r="BU685" s="47" t="s">
        <v>19342</v>
      </c>
      <c r="BV685" s="18"/>
      <c r="BW685" s="18"/>
      <c r="BX685" s="18"/>
      <c r="BY685" s="42" t="str">
        <f t="shared" si="18"/>
        <v>BD11;BD4;LS10;LS11;LS12;LS13;LS14;LS15;LS16;LS17;LS18;LS19;LS1;LS20;LS21;LS22;LS23;LS24;LS25;LS26;LS27;LS28;LS29;LS2;LS3;LS4;LS5;LS6;LS7;LS88;LS8;LS99;LS9;WF10;WF3;</v>
      </c>
      <c r="BZ685" s="43"/>
    </row>
    <row r="686" spans="1:78" ht="15">
      <c r="A686" s="10" t="s">
        <v>37</v>
      </c>
      <c r="B686" s="28">
        <f>VLOOKUP(A686,Organisations!$A$2:$B$7,2,FALSE)</f>
        <v>2</v>
      </c>
      <c r="C686" s="10" t="s">
        <v>5193</v>
      </c>
      <c r="D686" s="10" t="s">
        <v>5194</v>
      </c>
      <c r="E686" s="28" t="str">
        <f t="shared" si="0"/>
        <v>These classes are a fun way to get moving, socialise, and have a laugh. 
 The teachers will ensure that the moves matc</v>
      </c>
      <c r="F686" s="10" t="s">
        <v>19412</v>
      </c>
      <c r="G686" s="10" t="s">
        <v>68</v>
      </c>
      <c r="H686" s="11"/>
      <c r="K686" s="30" t="s">
        <v>5197</v>
      </c>
      <c r="L686" s="10" t="s">
        <v>5198</v>
      </c>
      <c r="M686" s="28" t="str">
        <f t="shared" ref="M686:Q686" si="4117">IFERROR(IF(FIND(M$1,$F686)&gt;1,"Age - Children",""),"")</f>
        <v/>
      </c>
      <c r="N686" s="28" t="str">
        <f t="shared" si="4117"/>
        <v/>
      </c>
      <c r="O686" s="28" t="str">
        <f t="shared" si="4117"/>
        <v/>
      </c>
      <c r="P686" s="28" t="str">
        <f t="shared" si="4117"/>
        <v/>
      </c>
      <c r="Q686" s="28" t="str">
        <f t="shared" si="4117"/>
        <v/>
      </c>
      <c r="R686" s="28" t="str">
        <f t="shared" ref="R686:T686" si="4118">IFERROR(IF(FIND(R$1,$F686)&gt;1,"Age - Elderly",""),"")</f>
        <v/>
      </c>
      <c r="S686" s="28" t="str">
        <f t="shared" si="4118"/>
        <v/>
      </c>
      <c r="T686" s="28" t="str">
        <f t="shared" si="4118"/>
        <v/>
      </c>
      <c r="U686" s="28" t="str">
        <f t="shared" si="3"/>
        <v/>
      </c>
      <c r="V686" s="28" t="str">
        <f t="shared" si="4"/>
        <v/>
      </c>
      <c r="X686" s="28" t="str">
        <f t="shared" si="5"/>
        <v/>
      </c>
      <c r="Y686" s="28" t="str">
        <f t="shared" si="6"/>
        <v/>
      </c>
      <c r="Z686" s="28" t="str">
        <f t="shared" si="7"/>
        <v/>
      </c>
      <c r="AB686" s="28" t="str">
        <f t="shared" si="8"/>
        <v/>
      </c>
      <c r="AD686" s="28" t="str">
        <f t="shared" si="9"/>
        <v/>
      </c>
      <c r="AG686" s="28" t="str">
        <f t="shared" ref="AG686:AL686" si="4119">IFERROR(IF(FIND(AG$1,$F686)&gt;1,AG$1,""),"")</f>
        <v/>
      </c>
      <c r="AH686" s="28" t="str">
        <f t="shared" si="4119"/>
        <v/>
      </c>
      <c r="AI686" s="28" t="str">
        <f t="shared" si="4119"/>
        <v/>
      </c>
      <c r="AJ686" s="28" t="str">
        <f t="shared" si="4119"/>
        <v/>
      </c>
      <c r="AK686" s="28" t="str">
        <f t="shared" si="4119"/>
        <v/>
      </c>
      <c r="AL686" s="28" t="str">
        <f t="shared" si="4119"/>
        <v/>
      </c>
      <c r="AM686" s="28" t="str">
        <f t="shared" si="11"/>
        <v/>
      </c>
      <c r="AN686" s="28" t="str">
        <f t="shared" ref="AN686:AQ686" si="4120">IFERROR(IF(FIND(AN$1,$F686)&gt;1,"Status - LGBT",""),"")</f>
        <v/>
      </c>
      <c r="AO686" s="28" t="str">
        <f t="shared" si="4120"/>
        <v/>
      </c>
      <c r="AP686" s="28" t="str">
        <f t="shared" si="4120"/>
        <v/>
      </c>
      <c r="AQ686" s="28" t="str">
        <f t="shared" si="4120"/>
        <v/>
      </c>
      <c r="AR686" s="28" t="str">
        <f t="shared" ref="AR686:AV686" si="4121">IFERROR(IF(FIND(AR$1,$F686)&gt;1,"BME",""),"")</f>
        <v/>
      </c>
      <c r="AS686" s="28" t="str">
        <f t="shared" si="4121"/>
        <v/>
      </c>
      <c r="AT686" s="28" t="str">
        <f t="shared" si="4121"/>
        <v/>
      </c>
      <c r="AU686" s="28" t="str">
        <f t="shared" si="4121"/>
        <v/>
      </c>
      <c r="AV686" s="28" t="str">
        <f t="shared" si="4121"/>
        <v/>
      </c>
      <c r="AW686" s="28" t="str">
        <f t="shared" ref="AW686:BC686" si="4122">IFERROR(IF(FIND(AW$1,$F686)&gt;1,AW$1,""),"")</f>
        <v/>
      </c>
      <c r="AX686" s="28" t="str">
        <f t="shared" si="4122"/>
        <v/>
      </c>
      <c r="AY686" s="28" t="str">
        <f t="shared" si="4122"/>
        <v/>
      </c>
      <c r="AZ686" s="28" t="str">
        <f t="shared" si="4122"/>
        <v/>
      </c>
      <c r="BA686" s="28" t="str">
        <f t="shared" si="4122"/>
        <v/>
      </c>
      <c r="BB686" s="28" t="str">
        <f t="shared" si="4122"/>
        <v/>
      </c>
      <c r="BC686" s="28" t="str">
        <f t="shared" si="4122"/>
        <v/>
      </c>
      <c r="BD686" s="28" t="str">
        <f t="shared" si="15"/>
        <v/>
      </c>
      <c r="BG686" s="2" t="s">
        <v>5199</v>
      </c>
      <c r="BI686" s="2" t="s">
        <v>4663</v>
      </c>
      <c r="BJ686" s="28" t="str">
        <f t="shared" si="16"/>
        <v>Leeds</v>
      </c>
      <c r="BK686" s="28" t="str">
        <f t="shared" si="17"/>
        <v>West Yorkshire</v>
      </c>
      <c r="BM686" s="2" t="s">
        <v>98</v>
      </c>
      <c r="BU686" s="12"/>
      <c r="BV686" s="50" t="s">
        <v>561</v>
      </c>
      <c r="BW686" s="12"/>
      <c r="BX686" s="12"/>
      <c r="BY686" s="42" t="str">
        <f t="shared" si="18"/>
        <v>LS1</v>
      </c>
      <c r="BZ686" s="42"/>
    </row>
    <row r="687" spans="1:78" ht="15">
      <c r="A687" s="16" t="s">
        <v>37</v>
      </c>
      <c r="B687" s="28">
        <f>VLOOKUP(A687,Organisations!$A$2:$B$7,2,FALSE)</f>
        <v>2</v>
      </c>
      <c r="C687" s="23" t="s">
        <v>1133</v>
      </c>
      <c r="D687" s="23" t="s">
        <v>1134</v>
      </c>
      <c r="E687" s="28" t="str">
        <f t="shared" si="0"/>
        <v>Neighbourhood Network offering a variety of services and activities for older people in Woodhouse, Little London and par</v>
      </c>
      <c r="F687" s="16" t="s">
        <v>5202</v>
      </c>
      <c r="G687" s="16" t="s">
        <v>68</v>
      </c>
      <c r="H687" s="17"/>
      <c r="K687" s="26" t="s">
        <v>5203</v>
      </c>
      <c r="L687" s="16" t="s">
        <v>5204</v>
      </c>
      <c r="M687" s="28" t="str">
        <f t="shared" ref="M687:Q687" si="4123">IFERROR(IF(FIND(M$1,$F687)&gt;1,"Age - Children",""),"")</f>
        <v/>
      </c>
      <c r="N687" s="28" t="str">
        <f t="shared" si="4123"/>
        <v/>
      </c>
      <c r="O687" s="28" t="str">
        <f t="shared" si="4123"/>
        <v/>
      </c>
      <c r="P687" s="28" t="str">
        <f t="shared" si="4123"/>
        <v/>
      </c>
      <c r="Q687" s="28" t="str">
        <f t="shared" si="4123"/>
        <v/>
      </c>
      <c r="R687" s="28" t="str">
        <f t="shared" ref="R687:T687" si="4124">IFERROR(IF(FIND(R$1,$F687)&gt;1,"Age - Elderly",""),"")</f>
        <v/>
      </c>
      <c r="S687" s="28" t="str">
        <f t="shared" si="4124"/>
        <v/>
      </c>
      <c r="T687" s="28" t="str">
        <f t="shared" si="4124"/>
        <v>Age - Elderly</v>
      </c>
      <c r="U687" s="28" t="str">
        <f t="shared" si="3"/>
        <v/>
      </c>
      <c r="V687" s="28" t="str">
        <f t="shared" si="4"/>
        <v/>
      </c>
      <c r="X687" s="28" t="str">
        <f t="shared" si="5"/>
        <v/>
      </c>
      <c r="Y687" s="28" t="str">
        <f t="shared" si="6"/>
        <v/>
      </c>
      <c r="Z687" s="28" t="str">
        <f t="shared" si="7"/>
        <v/>
      </c>
      <c r="AB687" s="28" t="str">
        <f t="shared" si="8"/>
        <v/>
      </c>
      <c r="AD687" s="28" t="str">
        <f t="shared" si="9"/>
        <v/>
      </c>
      <c r="AG687" s="28" t="str">
        <f t="shared" ref="AG687:AL687" si="4125">IFERROR(IF(FIND(AG$1,$F687)&gt;1,AG$1,""),"")</f>
        <v/>
      </c>
      <c r="AH687" s="28" t="str">
        <f t="shared" si="4125"/>
        <v/>
      </c>
      <c r="AI687" s="28" t="str">
        <f t="shared" si="4125"/>
        <v/>
      </c>
      <c r="AJ687" s="28" t="str">
        <f t="shared" si="4125"/>
        <v/>
      </c>
      <c r="AK687" s="28" t="str">
        <f t="shared" si="4125"/>
        <v/>
      </c>
      <c r="AL687" s="28" t="str">
        <f t="shared" si="4125"/>
        <v/>
      </c>
      <c r="AM687" s="28" t="str">
        <f t="shared" si="11"/>
        <v/>
      </c>
      <c r="AN687" s="28" t="str">
        <f t="shared" ref="AN687:AQ687" si="4126">IFERROR(IF(FIND(AN$1,$F687)&gt;1,"Status - LGBT",""),"")</f>
        <v/>
      </c>
      <c r="AO687" s="28" t="str">
        <f t="shared" si="4126"/>
        <v/>
      </c>
      <c r="AP687" s="28" t="str">
        <f t="shared" si="4126"/>
        <v/>
      </c>
      <c r="AQ687" s="28" t="str">
        <f t="shared" si="4126"/>
        <v/>
      </c>
      <c r="AR687" s="28" t="str">
        <f t="shared" ref="AR687:AV687" si="4127">IFERROR(IF(FIND(AR$1,$F687)&gt;1,"BME",""),"")</f>
        <v/>
      </c>
      <c r="AS687" s="28" t="str">
        <f t="shared" si="4127"/>
        <v/>
      </c>
      <c r="AT687" s="28" t="str">
        <f t="shared" si="4127"/>
        <v/>
      </c>
      <c r="AU687" s="28" t="str">
        <f t="shared" si="4127"/>
        <v/>
      </c>
      <c r="AV687" s="28" t="str">
        <f t="shared" si="4127"/>
        <v/>
      </c>
      <c r="AW687" s="28" t="str">
        <f t="shared" ref="AW687:BC687" si="4128">IFERROR(IF(FIND(AW$1,$F687)&gt;1,AW$1,""),"")</f>
        <v/>
      </c>
      <c r="AX687" s="28" t="str">
        <f t="shared" si="4128"/>
        <v/>
      </c>
      <c r="AY687" s="28" t="str">
        <f t="shared" si="4128"/>
        <v/>
      </c>
      <c r="AZ687" s="28" t="str">
        <f t="shared" si="4128"/>
        <v/>
      </c>
      <c r="BA687" s="28" t="str">
        <f t="shared" si="4128"/>
        <v/>
      </c>
      <c r="BB687" s="28" t="str">
        <f t="shared" si="4128"/>
        <v/>
      </c>
      <c r="BC687" s="28" t="str">
        <f t="shared" si="4128"/>
        <v/>
      </c>
      <c r="BD687" s="28" t="str">
        <f t="shared" si="15"/>
        <v/>
      </c>
      <c r="BG687" s="2" t="s">
        <v>5205</v>
      </c>
      <c r="BI687" s="2" t="s">
        <v>2003</v>
      </c>
      <c r="BJ687" s="28" t="str">
        <f t="shared" si="16"/>
        <v>Leeds</v>
      </c>
      <c r="BK687" s="28" t="str">
        <f t="shared" si="17"/>
        <v>West Yorkshire</v>
      </c>
      <c r="BM687" s="2" t="s">
        <v>98</v>
      </c>
      <c r="BU687" s="47" t="s">
        <v>19413</v>
      </c>
      <c r="BV687" s="18"/>
      <c r="BW687" s="18"/>
      <c r="BX687" s="18"/>
      <c r="BY687" s="42" t="str">
        <f t="shared" si="18"/>
        <v>LS1;LS2;LS6;LS7;</v>
      </c>
      <c r="BZ687" s="43"/>
    </row>
    <row r="688" spans="1:78" ht="15">
      <c r="A688" s="10" t="s">
        <v>37</v>
      </c>
      <c r="B688" s="28">
        <f>VLOOKUP(A688,Organisations!$A$2:$B$7,2,FALSE)</f>
        <v>2</v>
      </c>
      <c r="C688" s="23" t="s">
        <v>5208</v>
      </c>
      <c r="D688" s="23" t="s">
        <v>5209</v>
      </c>
      <c r="E688" s="28" t="str">
        <f t="shared" si="0"/>
        <v>A Care Farm that combines the care of the land and animals with the care of people.</v>
      </c>
      <c r="F688" s="10" t="s">
        <v>5210</v>
      </c>
      <c r="G688" s="10" t="s">
        <v>68</v>
      </c>
      <c r="H688" s="11"/>
      <c r="K688" s="30" t="s">
        <v>5211</v>
      </c>
      <c r="L688" s="10" t="s">
        <v>5212</v>
      </c>
      <c r="M688" s="28" t="str">
        <f t="shared" ref="M688:Q688" si="4129">IFERROR(IF(FIND(M$1,$F688)&gt;1,"Age - Children",""),"")</f>
        <v/>
      </c>
      <c r="N688" s="28" t="str">
        <f t="shared" si="4129"/>
        <v/>
      </c>
      <c r="O688" s="28" t="str">
        <f t="shared" si="4129"/>
        <v/>
      </c>
      <c r="P688" s="28" t="str">
        <f t="shared" si="4129"/>
        <v/>
      </c>
      <c r="Q688" s="28" t="str">
        <f t="shared" si="4129"/>
        <v/>
      </c>
      <c r="R688" s="28" t="str">
        <f t="shared" ref="R688:T688" si="4130">IFERROR(IF(FIND(R$1,$F688)&gt;1,"Age - Elderly",""),"")</f>
        <v/>
      </c>
      <c r="S688" s="28" t="str">
        <f t="shared" si="4130"/>
        <v/>
      </c>
      <c r="T688" s="28" t="str">
        <f t="shared" si="4130"/>
        <v/>
      </c>
      <c r="U688" s="28" t="str">
        <f t="shared" si="3"/>
        <v/>
      </c>
      <c r="V688" s="28" t="str">
        <f t="shared" si="4"/>
        <v/>
      </c>
      <c r="X688" s="28" t="str">
        <f t="shared" si="5"/>
        <v/>
      </c>
      <c r="Y688" s="28" t="str">
        <f t="shared" si="6"/>
        <v/>
      </c>
      <c r="Z688" s="28" t="str">
        <f t="shared" si="7"/>
        <v/>
      </c>
      <c r="AB688" s="28" t="str">
        <f t="shared" si="8"/>
        <v/>
      </c>
      <c r="AD688" s="28" t="str">
        <f t="shared" si="9"/>
        <v/>
      </c>
      <c r="AG688" s="28" t="str">
        <f t="shared" ref="AG688:AL688" si="4131">IFERROR(IF(FIND(AG$1,$F688)&gt;1,AG$1,""),"")</f>
        <v/>
      </c>
      <c r="AH688" s="28" t="str">
        <f t="shared" si="4131"/>
        <v/>
      </c>
      <c r="AI688" s="28" t="str">
        <f t="shared" si="4131"/>
        <v/>
      </c>
      <c r="AJ688" s="28" t="str">
        <f t="shared" si="4131"/>
        <v/>
      </c>
      <c r="AK688" s="28" t="str">
        <f t="shared" si="4131"/>
        <v/>
      </c>
      <c r="AL688" s="28" t="str">
        <f t="shared" si="4131"/>
        <v/>
      </c>
      <c r="AM688" s="28" t="str">
        <f t="shared" si="11"/>
        <v/>
      </c>
      <c r="AN688" s="28" t="str">
        <f t="shared" ref="AN688:AQ688" si="4132">IFERROR(IF(FIND(AN$1,$F688)&gt;1,"Status - LGBT",""),"")</f>
        <v/>
      </c>
      <c r="AO688" s="28" t="str">
        <f t="shared" si="4132"/>
        <v/>
      </c>
      <c r="AP688" s="28" t="str">
        <f t="shared" si="4132"/>
        <v/>
      </c>
      <c r="AQ688" s="28" t="str">
        <f t="shared" si="4132"/>
        <v/>
      </c>
      <c r="AR688" s="28" t="str">
        <f t="shared" ref="AR688:AV688" si="4133">IFERROR(IF(FIND(AR$1,$F688)&gt;1,"BME",""),"")</f>
        <v/>
      </c>
      <c r="AS688" s="28" t="str">
        <f t="shared" si="4133"/>
        <v/>
      </c>
      <c r="AT688" s="28" t="str">
        <f t="shared" si="4133"/>
        <v/>
      </c>
      <c r="AU688" s="28" t="str">
        <f t="shared" si="4133"/>
        <v/>
      </c>
      <c r="AV688" s="28" t="str">
        <f t="shared" si="4133"/>
        <v/>
      </c>
      <c r="AW688" s="28" t="str">
        <f t="shared" ref="AW688:BC688" si="4134">IFERROR(IF(FIND(AW$1,$F688)&gt;1,AW$1,""),"")</f>
        <v/>
      </c>
      <c r="AX688" s="28" t="str">
        <f t="shared" si="4134"/>
        <v/>
      </c>
      <c r="AY688" s="28" t="str">
        <f t="shared" si="4134"/>
        <v/>
      </c>
      <c r="AZ688" s="28" t="str">
        <f t="shared" si="4134"/>
        <v/>
      </c>
      <c r="BA688" s="28" t="str">
        <f t="shared" si="4134"/>
        <v/>
      </c>
      <c r="BB688" s="28" t="str">
        <f t="shared" si="4134"/>
        <v/>
      </c>
      <c r="BC688" s="28" t="str">
        <f t="shared" si="4134"/>
        <v/>
      </c>
      <c r="BD688" s="28" t="str">
        <f t="shared" si="15"/>
        <v/>
      </c>
      <c r="BG688" s="2" t="s">
        <v>5213</v>
      </c>
      <c r="BI688" s="2" t="s">
        <v>4677</v>
      </c>
      <c r="BJ688" s="28" t="str">
        <f t="shared" si="16"/>
        <v>Leeds</v>
      </c>
      <c r="BK688" s="28" t="str">
        <f t="shared" si="17"/>
        <v>West Yorkshire</v>
      </c>
      <c r="BM688" s="2" t="s">
        <v>98</v>
      </c>
      <c r="BU688" s="12"/>
      <c r="BV688" s="50" t="s">
        <v>593</v>
      </c>
      <c r="BW688" s="12"/>
      <c r="BX688" s="12"/>
      <c r="BY688" s="42" t="str">
        <f t="shared" si="18"/>
        <v>LS22</v>
      </c>
      <c r="BZ688" s="42"/>
    </row>
    <row r="689" spans="1:78" ht="15">
      <c r="A689" s="16" t="s">
        <v>37</v>
      </c>
      <c r="B689" s="28">
        <f>VLOOKUP(A689,Organisations!$A$2:$B$7,2,FALSE)</f>
        <v>2</v>
      </c>
      <c r="C689" s="16" t="s">
        <v>5215</v>
      </c>
      <c r="D689" s="16" t="s">
        <v>5216</v>
      </c>
      <c r="E689" s="28" t="str">
        <f t="shared" si="0"/>
        <v/>
      </c>
      <c r="F689" s="16"/>
      <c r="G689" s="16" t="s">
        <v>68</v>
      </c>
      <c r="H689" s="17"/>
      <c r="K689" s="26" t="s">
        <v>5217</v>
      </c>
      <c r="L689" s="16" t="s">
        <v>3979</v>
      </c>
      <c r="M689" s="28" t="str">
        <f t="shared" ref="M689:Q689" si="4135">IFERROR(IF(FIND(M$1,$F689)&gt;1,"Age - Children",""),"")</f>
        <v/>
      </c>
      <c r="N689" s="28" t="str">
        <f t="shared" si="4135"/>
        <v/>
      </c>
      <c r="O689" s="28" t="str">
        <f t="shared" si="4135"/>
        <v/>
      </c>
      <c r="P689" s="28" t="str">
        <f t="shared" si="4135"/>
        <v/>
      </c>
      <c r="Q689" s="28" t="str">
        <f t="shared" si="4135"/>
        <v/>
      </c>
      <c r="R689" s="28" t="str">
        <f t="shared" ref="R689:T689" si="4136">IFERROR(IF(FIND(R$1,$F689)&gt;1,"Age - Elderly",""),"")</f>
        <v/>
      </c>
      <c r="S689" s="28" t="str">
        <f t="shared" si="4136"/>
        <v/>
      </c>
      <c r="T689" s="28" t="str">
        <f t="shared" si="4136"/>
        <v/>
      </c>
      <c r="U689" s="28" t="str">
        <f t="shared" si="3"/>
        <v/>
      </c>
      <c r="V689" s="28" t="str">
        <f t="shared" si="4"/>
        <v/>
      </c>
      <c r="X689" s="28" t="str">
        <f t="shared" si="5"/>
        <v/>
      </c>
      <c r="Y689" s="28" t="str">
        <f t="shared" si="6"/>
        <v/>
      </c>
      <c r="Z689" s="28" t="str">
        <f t="shared" si="7"/>
        <v/>
      </c>
      <c r="AB689" s="28" t="str">
        <f t="shared" si="8"/>
        <v/>
      </c>
      <c r="AD689" s="28" t="str">
        <f t="shared" si="9"/>
        <v/>
      </c>
      <c r="AG689" s="28" t="str">
        <f t="shared" ref="AG689:AL689" si="4137">IFERROR(IF(FIND(AG$1,$F689)&gt;1,AG$1,""),"")</f>
        <v/>
      </c>
      <c r="AH689" s="28" t="str">
        <f t="shared" si="4137"/>
        <v/>
      </c>
      <c r="AI689" s="28" t="str">
        <f t="shared" si="4137"/>
        <v/>
      </c>
      <c r="AJ689" s="28" t="str">
        <f t="shared" si="4137"/>
        <v/>
      </c>
      <c r="AK689" s="28" t="str">
        <f t="shared" si="4137"/>
        <v/>
      </c>
      <c r="AL689" s="28" t="str">
        <f t="shared" si="4137"/>
        <v/>
      </c>
      <c r="AM689" s="28" t="str">
        <f t="shared" si="11"/>
        <v/>
      </c>
      <c r="AN689" s="28" t="str">
        <f t="shared" ref="AN689:AQ689" si="4138">IFERROR(IF(FIND(AN$1,$F689)&gt;1,"Status - LGBT",""),"")</f>
        <v/>
      </c>
      <c r="AO689" s="28" t="str">
        <f t="shared" si="4138"/>
        <v/>
      </c>
      <c r="AP689" s="28" t="str">
        <f t="shared" si="4138"/>
        <v/>
      </c>
      <c r="AQ689" s="28" t="str">
        <f t="shared" si="4138"/>
        <v/>
      </c>
      <c r="AR689" s="28" t="str">
        <f t="shared" ref="AR689:AV689" si="4139">IFERROR(IF(FIND(AR$1,$F689)&gt;1,"BME",""),"")</f>
        <v/>
      </c>
      <c r="AS689" s="28" t="str">
        <f t="shared" si="4139"/>
        <v/>
      </c>
      <c r="AT689" s="28" t="str">
        <f t="shared" si="4139"/>
        <v/>
      </c>
      <c r="AU689" s="28" t="str">
        <f t="shared" si="4139"/>
        <v/>
      </c>
      <c r="AV689" s="28" t="str">
        <f t="shared" si="4139"/>
        <v/>
      </c>
      <c r="AW689" s="28" t="str">
        <f t="shared" ref="AW689:BC689" si="4140">IFERROR(IF(FIND(AW$1,$F689)&gt;1,AW$1,""),"")</f>
        <v/>
      </c>
      <c r="AX689" s="28" t="str">
        <f t="shared" si="4140"/>
        <v/>
      </c>
      <c r="AY689" s="28" t="str">
        <f t="shared" si="4140"/>
        <v/>
      </c>
      <c r="AZ689" s="28" t="str">
        <f t="shared" si="4140"/>
        <v/>
      </c>
      <c r="BA689" s="28" t="str">
        <f t="shared" si="4140"/>
        <v/>
      </c>
      <c r="BB689" s="28" t="str">
        <f t="shared" si="4140"/>
        <v/>
      </c>
      <c r="BC689" s="28" t="str">
        <f t="shared" si="4140"/>
        <v/>
      </c>
      <c r="BD689" s="28" t="str">
        <f t="shared" si="15"/>
        <v/>
      </c>
      <c r="BG689" s="2" t="s">
        <v>5218</v>
      </c>
      <c r="BI689" s="2" t="s">
        <v>4685</v>
      </c>
      <c r="BJ689" s="28" t="str">
        <f t="shared" si="16"/>
        <v>Leeds</v>
      </c>
      <c r="BK689" s="28" t="str">
        <f t="shared" si="17"/>
        <v>West Yorkshire</v>
      </c>
      <c r="BM689" s="2" t="s">
        <v>98</v>
      </c>
      <c r="BU689" s="47" t="s">
        <v>597</v>
      </c>
      <c r="BV689" s="18"/>
      <c r="BW689" s="18"/>
      <c r="BX689" s="18"/>
      <c r="BY689" s="42" t="str">
        <f t="shared" si="18"/>
        <v>LS26;</v>
      </c>
      <c r="BZ689" s="43"/>
    </row>
    <row r="690" spans="1:78" ht="15">
      <c r="A690" s="10" t="s">
        <v>37</v>
      </c>
      <c r="B690" s="28">
        <f>VLOOKUP(A690,Organisations!$A$2:$B$7,2,FALSE)</f>
        <v>2</v>
      </c>
      <c r="C690" s="10" t="s">
        <v>5219</v>
      </c>
      <c r="D690" s="10" t="s">
        <v>5220</v>
      </c>
      <c r="E690" s="28" t="str">
        <f t="shared" si="0"/>
        <v>Pharmacy Opening hours: 8.30 -6.00 Mon-Fri</v>
      </c>
      <c r="F690" s="10" t="s">
        <v>5221</v>
      </c>
      <c r="G690" s="10" t="s">
        <v>68</v>
      </c>
      <c r="H690" s="11"/>
      <c r="K690" s="30" t="s">
        <v>5222</v>
      </c>
      <c r="L690" s="12"/>
      <c r="M690" s="28" t="str">
        <f t="shared" ref="M690:Q690" si="4141">IFERROR(IF(FIND(M$1,$F690)&gt;1,"Age - Children",""),"")</f>
        <v/>
      </c>
      <c r="N690" s="28" t="str">
        <f t="shared" si="4141"/>
        <v/>
      </c>
      <c r="O690" s="28" t="str">
        <f t="shared" si="4141"/>
        <v/>
      </c>
      <c r="P690" s="28" t="str">
        <f t="shared" si="4141"/>
        <v/>
      </c>
      <c r="Q690" s="28" t="str">
        <f t="shared" si="4141"/>
        <v/>
      </c>
      <c r="R690" s="28" t="str">
        <f t="shared" ref="R690:T690" si="4142">IFERROR(IF(FIND(R$1,$F690)&gt;1,"Age - Elderly",""),"")</f>
        <v/>
      </c>
      <c r="S690" s="28" t="str">
        <f t="shared" si="4142"/>
        <v/>
      </c>
      <c r="T690" s="28" t="str">
        <f t="shared" si="4142"/>
        <v/>
      </c>
      <c r="U690" s="28" t="str">
        <f t="shared" si="3"/>
        <v/>
      </c>
      <c r="V690" s="28" t="str">
        <f t="shared" si="4"/>
        <v/>
      </c>
      <c r="X690" s="28" t="str">
        <f t="shared" si="5"/>
        <v/>
      </c>
      <c r="Y690" s="28" t="str">
        <f t="shared" si="6"/>
        <v/>
      </c>
      <c r="Z690" s="28" t="str">
        <f t="shared" si="7"/>
        <v/>
      </c>
      <c r="AB690" s="28" t="str">
        <f t="shared" si="8"/>
        <v/>
      </c>
      <c r="AD690" s="28" t="str">
        <f t="shared" si="9"/>
        <v/>
      </c>
      <c r="AG690" s="28" t="str">
        <f t="shared" ref="AG690:AL690" si="4143">IFERROR(IF(FIND(AG$1,$F690)&gt;1,AG$1,""),"")</f>
        <v/>
      </c>
      <c r="AH690" s="28" t="str">
        <f t="shared" si="4143"/>
        <v/>
      </c>
      <c r="AI690" s="28" t="str">
        <f t="shared" si="4143"/>
        <v/>
      </c>
      <c r="AJ690" s="28" t="str">
        <f t="shared" si="4143"/>
        <v/>
      </c>
      <c r="AK690" s="28" t="str">
        <f t="shared" si="4143"/>
        <v/>
      </c>
      <c r="AL690" s="28" t="str">
        <f t="shared" si="4143"/>
        <v/>
      </c>
      <c r="AM690" s="28" t="str">
        <f t="shared" si="11"/>
        <v/>
      </c>
      <c r="AN690" s="28" t="str">
        <f t="shared" ref="AN690:AQ690" si="4144">IFERROR(IF(FIND(AN$1,$F690)&gt;1,"Status - LGBT",""),"")</f>
        <v/>
      </c>
      <c r="AO690" s="28" t="str">
        <f t="shared" si="4144"/>
        <v/>
      </c>
      <c r="AP690" s="28" t="str">
        <f t="shared" si="4144"/>
        <v/>
      </c>
      <c r="AQ690" s="28" t="str">
        <f t="shared" si="4144"/>
        <v/>
      </c>
      <c r="AR690" s="28" t="str">
        <f t="shared" ref="AR690:AV690" si="4145">IFERROR(IF(FIND(AR$1,$F690)&gt;1,"BME",""),"")</f>
        <v/>
      </c>
      <c r="AS690" s="28" t="str">
        <f t="shared" si="4145"/>
        <v/>
      </c>
      <c r="AT690" s="28" t="str">
        <f t="shared" si="4145"/>
        <v/>
      </c>
      <c r="AU690" s="28" t="str">
        <f t="shared" si="4145"/>
        <v/>
      </c>
      <c r="AV690" s="28" t="str">
        <f t="shared" si="4145"/>
        <v/>
      </c>
      <c r="AW690" s="28" t="str">
        <f t="shared" ref="AW690:BC690" si="4146">IFERROR(IF(FIND(AW$1,$F690)&gt;1,AW$1,""),"")</f>
        <v/>
      </c>
      <c r="AX690" s="28" t="str">
        <f t="shared" si="4146"/>
        <v/>
      </c>
      <c r="AY690" s="28" t="str">
        <f t="shared" si="4146"/>
        <v/>
      </c>
      <c r="AZ690" s="28" t="str">
        <f t="shared" si="4146"/>
        <v/>
      </c>
      <c r="BA690" s="28" t="str">
        <f t="shared" si="4146"/>
        <v/>
      </c>
      <c r="BB690" s="28" t="str">
        <f t="shared" si="4146"/>
        <v/>
      </c>
      <c r="BC690" s="28" t="str">
        <f t="shared" si="4146"/>
        <v/>
      </c>
      <c r="BD690" s="28" t="str">
        <f t="shared" si="15"/>
        <v/>
      </c>
      <c r="BG690" s="2" t="s">
        <v>5223</v>
      </c>
      <c r="BJ690" s="28" t="str">
        <f t="shared" si="16"/>
        <v/>
      </c>
      <c r="BK690" s="28" t="str">
        <f t="shared" si="17"/>
        <v/>
      </c>
      <c r="BM690" s="2" t="s">
        <v>98</v>
      </c>
      <c r="BU690" s="50" t="s">
        <v>19342</v>
      </c>
      <c r="BV690" s="12"/>
      <c r="BW690" s="12"/>
      <c r="BX690" s="12"/>
      <c r="BY690" s="42" t="str">
        <f t="shared" si="18"/>
        <v>BD11;BD4;LS10;LS11;LS12;LS13;LS14;LS15;LS16;LS17;LS18;LS19;LS1;LS20;LS21;LS22;LS23;LS24;LS25;LS26;LS27;LS28;LS29;LS2;LS3;LS4;LS5;LS6;LS7;LS88;LS8;LS99;LS9;WF10;WF3;</v>
      </c>
      <c r="BZ690" s="42"/>
    </row>
    <row r="691" spans="1:78" ht="15">
      <c r="A691" s="16" t="s">
        <v>37</v>
      </c>
      <c r="B691" s="28">
        <f>VLOOKUP(A691,Organisations!$A$2:$B$7,2,FALSE)</f>
        <v>2</v>
      </c>
      <c r="C691" s="16" t="s">
        <v>5225</v>
      </c>
      <c r="D691" s="16" t="s">
        <v>5226</v>
      </c>
      <c r="E691" s="28" t="str">
        <f t="shared" si="0"/>
        <v/>
      </c>
      <c r="F691" s="16"/>
      <c r="G691" s="16" t="s">
        <v>68</v>
      </c>
      <c r="H691" s="17"/>
      <c r="K691" s="26" t="s">
        <v>5227</v>
      </c>
      <c r="L691" s="18"/>
      <c r="M691" s="28" t="str">
        <f t="shared" ref="M691:Q691" si="4147">IFERROR(IF(FIND(M$1,$F691)&gt;1,"Age - Children",""),"")</f>
        <v/>
      </c>
      <c r="N691" s="28" t="str">
        <f t="shared" si="4147"/>
        <v/>
      </c>
      <c r="O691" s="28" t="str">
        <f t="shared" si="4147"/>
        <v/>
      </c>
      <c r="P691" s="28" t="str">
        <f t="shared" si="4147"/>
        <v/>
      </c>
      <c r="Q691" s="28" t="str">
        <f t="shared" si="4147"/>
        <v/>
      </c>
      <c r="R691" s="28" t="str">
        <f t="shared" ref="R691:T691" si="4148">IFERROR(IF(FIND(R$1,$F691)&gt;1,"Age - Elderly",""),"")</f>
        <v/>
      </c>
      <c r="S691" s="28" t="str">
        <f t="shared" si="4148"/>
        <v/>
      </c>
      <c r="T691" s="28" t="str">
        <f t="shared" si="4148"/>
        <v/>
      </c>
      <c r="U691" s="28" t="str">
        <f t="shared" si="3"/>
        <v/>
      </c>
      <c r="V691" s="28" t="str">
        <f t="shared" si="4"/>
        <v/>
      </c>
      <c r="X691" s="28" t="str">
        <f t="shared" si="5"/>
        <v/>
      </c>
      <c r="Y691" s="28" t="str">
        <f t="shared" si="6"/>
        <v/>
      </c>
      <c r="Z691" s="28" t="str">
        <f t="shared" si="7"/>
        <v/>
      </c>
      <c r="AB691" s="28" t="str">
        <f t="shared" si="8"/>
        <v/>
      </c>
      <c r="AD691" s="28" t="str">
        <f t="shared" si="9"/>
        <v/>
      </c>
      <c r="AG691" s="28" t="str">
        <f t="shared" ref="AG691:AL691" si="4149">IFERROR(IF(FIND(AG$1,$F691)&gt;1,AG$1,""),"")</f>
        <v/>
      </c>
      <c r="AH691" s="28" t="str">
        <f t="shared" si="4149"/>
        <v/>
      </c>
      <c r="AI691" s="28" t="str">
        <f t="shared" si="4149"/>
        <v/>
      </c>
      <c r="AJ691" s="28" t="str">
        <f t="shared" si="4149"/>
        <v/>
      </c>
      <c r="AK691" s="28" t="str">
        <f t="shared" si="4149"/>
        <v/>
      </c>
      <c r="AL691" s="28" t="str">
        <f t="shared" si="4149"/>
        <v/>
      </c>
      <c r="AM691" s="28" t="str">
        <f t="shared" si="11"/>
        <v/>
      </c>
      <c r="AN691" s="28" t="str">
        <f t="shared" ref="AN691:AQ691" si="4150">IFERROR(IF(FIND(AN$1,$F691)&gt;1,"Status - LGBT",""),"")</f>
        <v/>
      </c>
      <c r="AO691" s="28" t="str">
        <f t="shared" si="4150"/>
        <v/>
      </c>
      <c r="AP691" s="28" t="str">
        <f t="shared" si="4150"/>
        <v/>
      </c>
      <c r="AQ691" s="28" t="str">
        <f t="shared" si="4150"/>
        <v/>
      </c>
      <c r="AR691" s="28" t="str">
        <f t="shared" ref="AR691:AV691" si="4151">IFERROR(IF(FIND(AR$1,$F691)&gt;1,"BME",""),"")</f>
        <v/>
      </c>
      <c r="AS691" s="28" t="str">
        <f t="shared" si="4151"/>
        <v/>
      </c>
      <c r="AT691" s="28" t="str">
        <f t="shared" si="4151"/>
        <v/>
      </c>
      <c r="AU691" s="28" t="str">
        <f t="shared" si="4151"/>
        <v/>
      </c>
      <c r="AV691" s="28" t="str">
        <f t="shared" si="4151"/>
        <v/>
      </c>
      <c r="AW691" s="28" t="str">
        <f t="shared" ref="AW691:BC691" si="4152">IFERROR(IF(FIND(AW$1,$F691)&gt;1,AW$1,""),"")</f>
        <v/>
      </c>
      <c r="AX691" s="28" t="str">
        <f t="shared" si="4152"/>
        <v/>
      </c>
      <c r="AY691" s="28" t="str">
        <f t="shared" si="4152"/>
        <v/>
      </c>
      <c r="AZ691" s="28" t="str">
        <f t="shared" si="4152"/>
        <v/>
      </c>
      <c r="BA691" s="28" t="str">
        <f t="shared" si="4152"/>
        <v/>
      </c>
      <c r="BB691" s="28" t="str">
        <f t="shared" si="4152"/>
        <v/>
      </c>
      <c r="BC691" s="28" t="str">
        <f t="shared" si="4152"/>
        <v/>
      </c>
      <c r="BD691" s="28" t="str">
        <f t="shared" si="15"/>
        <v/>
      </c>
      <c r="BG691" s="2" t="s">
        <v>5228</v>
      </c>
      <c r="BI691" s="2" t="s">
        <v>4698</v>
      </c>
      <c r="BJ691" s="28" t="str">
        <f t="shared" si="16"/>
        <v>Leeds</v>
      </c>
      <c r="BK691" s="28" t="str">
        <f t="shared" si="17"/>
        <v>West Yorkshire</v>
      </c>
      <c r="BM691" s="2" t="s">
        <v>98</v>
      </c>
      <c r="BU691" s="47" t="s">
        <v>569</v>
      </c>
      <c r="BV691" s="18"/>
      <c r="BW691" s="18"/>
      <c r="BX691" s="18"/>
      <c r="BY691" s="42" t="str">
        <f t="shared" si="18"/>
        <v>LS7;</v>
      </c>
      <c r="BZ691" s="43"/>
    </row>
    <row r="692" spans="1:78" ht="15">
      <c r="A692" s="10" t="s">
        <v>37</v>
      </c>
      <c r="B692" s="28">
        <f>VLOOKUP(A692,Organisations!$A$2:$B$7,2,FALSE)</f>
        <v>2</v>
      </c>
      <c r="C692" s="10" t="s">
        <v>5231</v>
      </c>
      <c r="D692" s="10" t="s">
        <v>5232</v>
      </c>
      <c r="E692" s="28" t="str">
        <f t="shared" si="0"/>
        <v/>
      </c>
      <c r="F692" s="10"/>
      <c r="G692" s="10" t="s">
        <v>68</v>
      </c>
      <c r="H692" s="11"/>
      <c r="K692" s="30" t="s">
        <v>5233</v>
      </c>
      <c r="L692" s="12"/>
      <c r="M692" s="28" t="str">
        <f t="shared" ref="M692:Q692" si="4153">IFERROR(IF(FIND(M$1,$F692)&gt;1,"Age - Children",""),"")</f>
        <v/>
      </c>
      <c r="N692" s="28" t="str">
        <f t="shared" si="4153"/>
        <v/>
      </c>
      <c r="O692" s="28" t="str">
        <f t="shared" si="4153"/>
        <v/>
      </c>
      <c r="P692" s="28" t="str">
        <f t="shared" si="4153"/>
        <v/>
      </c>
      <c r="Q692" s="28" t="str">
        <f t="shared" si="4153"/>
        <v/>
      </c>
      <c r="R692" s="28" t="str">
        <f t="shared" ref="R692:T692" si="4154">IFERROR(IF(FIND(R$1,$F692)&gt;1,"Age - Elderly",""),"")</f>
        <v/>
      </c>
      <c r="S692" s="28" t="str">
        <f t="shared" si="4154"/>
        <v/>
      </c>
      <c r="T692" s="28" t="str">
        <f t="shared" si="4154"/>
        <v/>
      </c>
      <c r="U692" s="28" t="str">
        <f t="shared" si="3"/>
        <v/>
      </c>
      <c r="V692" s="28" t="str">
        <f t="shared" si="4"/>
        <v/>
      </c>
      <c r="X692" s="28" t="str">
        <f t="shared" si="5"/>
        <v/>
      </c>
      <c r="Y692" s="28" t="str">
        <f t="shared" si="6"/>
        <v/>
      </c>
      <c r="Z692" s="28" t="str">
        <f t="shared" si="7"/>
        <v/>
      </c>
      <c r="AB692" s="28" t="str">
        <f t="shared" si="8"/>
        <v/>
      </c>
      <c r="AD692" s="28" t="str">
        <f t="shared" si="9"/>
        <v/>
      </c>
      <c r="AG692" s="28" t="str">
        <f t="shared" ref="AG692:AL692" si="4155">IFERROR(IF(FIND(AG$1,$F692)&gt;1,AG$1,""),"")</f>
        <v/>
      </c>
      <c r="AH692" s="28" t="str">
        <f t="shared" si="4155"/>
        <v/>
      </c>
      <c r="AI692" s="28" t="str">
        <f t="shared" si="4155"/>
        <v/>
      </c>
      <c r="AJ692" s="28" t="str">
        <f t="shared" si="4155"/>
        <v/>
      </c>
      <c r="AK692" s="28" t="str">
        <f t="shared" si="4155"/>
        <v/>
      </c>
      <c r="AL692" s="28" t="str">
        <f t="shared" si="4155"/>
        <v/>
      </c>
      <c r="AM692" s="28" t="str">
        <f t="shared" si="11"/>
        <v/>
      </c>
      <c r="AN692" s="28" t="str">
        <f t="shared" ref="AN692:AQ692" si="4156">IFERROR(IF(FIND(AN$1,$F692)&gt;1,"Status - LGBT",""),"")</f>
        <v/>
      </c>
      <c r="AO692" s="28" t="str">
        <f t="shared" si="4156"/>
        <v/>
      </c>
      <c r="AP692" s="28" t="str">
        <f t="shared" si="4156"/>
        <v/>
      </c>
      <c r="AQ692" s="28" t="str">
        <f t="shared" si="4156"/>
        <v/>
      </c>
      <c r="AR692" s="28" t="str">
        <f t="shared" ref="AR692:AV692" si="4157">IFERROR(IF(FIND(AR$1,$F692)&gt;1,"BME",""),"")</f>
        <v/>
      </c>
      <c r="AS692" s="28" t="str">
        <f t="shared" si="4157"/>
        <v/>
      </c>
      <c r="AT692" s="28" t="str">
        <f t="shared" si="4157"/>
        <v/>
      </c>
      <c r="AU692" s="28" t="str">
        <f t="shared" si="4157"/>
        <v/>
      </c>
      <c r="AV692" s="28" t="str">
        <f t="shared" si="4157"/>
        <v/>
      </c>
      <c r="AW692" s="28" t="str">
        <f t="shared" ref="AW692:BC692" si="4158">IFERROR(IF(FIND(AW$1,$F692)&gt;1,AW$1,""),"")</f>
        <v/>
      </c>
      <c r="AX692" s="28" t="str">
        <f t="shared" si="4158"/>
        <v/>
      </c>
      <c r="AY692" s="28" t="str">
        <f t="shared" si="4158"/>
        <v/>
      </c>
      <c r="AZ692" s="28" t="str">
        <f t="shared" si="4158"/>
        <v/>
      </c>
      <c r="BA692" s="28" t="str">
        <f t="shared" si="4158"/>
        <v/>
      </c>
      <c r="BB692" s="28" t="str">
        <f t="shared" si="4158"/>
        <v/>
      </c>
      <c r="BC692" s="28" t="str">
        <f t="shared" si="4158"/>
        <v/>
      </c>
      <c r="BD692" s="28" t="str">
        <f t="shared" si="15"/>
        <v/>
      </c>
      <c r="BG692" s="2" t="s">
        <v>5234</v>
      </c>
      <c r="BI692" s="2" t="s">
        <v>1250</v>
      </c>
      <c r="BJ692" s="28" t="str">
        <f t="shared" si="16"/>
        <v>Leeds</v>
      </c>
      <c r="BK692" s="28" t="str">
        <f t="shared" si="17"/>
        <v>West Yorkshire</v>
      </c>
      <c r="BM692" s="2" t="s">
        <v>98</v>
      </c>
      <c r="BU692" s="50" t="s">
        <v>586</v>
      </c>
      <c r="BV692" s="12"/>
      <c r="BW692" s="12"/>
      <c r="BX692" s="12"/>
      <c r="BY692" s="42" t="str">
        <f t="shared" si="18"/>
        <v>LS17;</v>
      </c>
      <c r="BZ692" s="42"/>
    </row>
    <row r="693" spans="1:78" ht="15">
      <c r="A693" s="16" t="s">
        <v>37</v>
      </c>
      <c r="B693" s="28">
        <f>VLOOKUP(A693,Organisations!$A$2:$B$7,2,FALSE)</f>
        <v>2</v>
      </c>
      <c r="C693" s="16" t="s">
        <v>5236</v>
      </c>
      <c r="D693" s="16" t="s">
        <v>5237</v>
      </c>
      <c r="E693" s="28" t="str">
        <f t="shared" si="0"/>
        <v>A problem shared is a problem solved. Sometimes you need more than just advice. You need someone who listens, understand</v>
      </c>
      <c r="F693" s="16" t="s">
        <v>5239</v>
      </c>
      <c r="G693" s="16" t="s">
        <v>68</v>
      </c>
      <c r="H693" s="17"/>
      <c r="K693" s="33"/>
      <c r="L693" s="16" t="s">
        <v>5240</v>
      </c>
      <c r="M693" s="28" t="str">
        <f t="shared" ref="M693:Q693" si="4159">IFERROR(IF(FIND(M$1,$F693)&gt;1,"Age - Children",""),"")</f>
        <v/>
      </c>
      <c r="N693" s="28" t="str">
        <f t="shared" si="4159"/>
        <v/>
      </c>
      <c r="O693" s="28" t="str">
        <f t="shared" si="4159"/>
        <v/>
      </c>
      <c r="P693" s="28" t="str">
        <f t="shared" si="4159"/>
        <v/>
      </c>
      <c r="Q693" s="28" t="str">
        <f t="shared" si="4159"/>
        <v/>
      </c>
      <c r="R693" s="28" t="str">
        <f t="shared" ref="R693:T693" si="4160">IFERROR(IF(FIND(R$1,$F693)&gt;1,"Age - Elderly",""),"")</f>
        <v/>
      </c>
      <c r="S693" s="28" t="str">
        <f t="shared" si="4160"/>
        <v/>
      </c>
      <c r="T693" s="28" t="str">
        <f t="shared" si="4160"/>
        <v/>
      </c>
      <c r="U693" s="28" t="str">
        <f t="shared" si="3"/>
        <v/>
      </c>
      <c r="V693" s="28" t="str">
        <f t="shared" si="4"/>
        <v/>
      </c>
      <c r="X693" s="28" t="str">
        <f t="shared" si="5"/>
        <v/>
      </c>
      <c r="Y693" s="28" t="str">
        <f t="shared" si="6"/>
        <v/>
      </c>
      <c r="Z693" s="28" t="str">
        <f t="shared" si="7"/>
        <v/>
      </c>
      <c r="AB693" s="28" t="str">
        <f t="shared" si="8"/>
        <v/>
      </c>
      <c r="AD693" s="28" t="str">
        <f t="shared" si="9"/>
        <v/>
      </c>
      <c r="AG693" s="28" t="str">
        <f t="shared" ref="AG693:AL693" si="4161">IFERROR(IF(FIND(AG$1,$F693)&gt;1,AG$1,""),"")</f>
        <v/>
      </c>
      <c r="AH693" s="28" t="str">
        <f t="shared" si="4161"/>
        <v/>
      </c>
      <c r="AI693" s="28" t="str">
        <f t="shared" si="4161"/>
        <v/>
      </c>
      <c r="AJ693" s="28" t="str">
        <f t="shared" si="4161"/>
        <v/>
      </c>
      <c r="AK693" s="28" t="str">
        <f t="shared" si="4161"/>
        <v/>
      </c>
      <c r="AL693" s="28" t="str">
        <f t="shared" si="4161"/>
        <v/>
      </c>
      <c r="AM693" s="28" t="str">
        <f t="shared" si="11"/>
        <v/>
      </c>
      <c r="AN693" s="28" t="str">
        <f t="shared" ref="AN693:AQ693" si="4162">IFERROR(IF(FIND(AN$1,$F693)&gt;1,"Status - LGBT",""),"")</f>
        <v/>
      </c>
      <c r="AO693" s="28" t="str">
        <f t="shared" si="4162"/>
        <v/>
      </c>
      <c r="AP693" s="28" t="str">
        <f t="shared" si="4162"/>
        <v/>
      </c>
      <c r="AQ693" s="28" t="str">
        <f t="shared" si="4162"/>
        <v/>
      </c>
      <c r="AR693" s="28" t="str">
        <f t="shared" ref="AR693:AV693" si="4163">IFERROR(IF(FIND(AR$1,$F693)&gt;1,"BME",""),"")</f>
        <v/>
      </c>
      <c r="AS693" s="28" t="str">
        <f t="shared" si="4163"/>
        <v/>
      </c>
      <c r="AT693" s="28" t="str">
        <f t="shared" si="4163"/>
        <v/>
      </c>
      <c r="AU693" s="28" t="str">
        <f t="shared" si="4163"/>
        <v/>
      </c>
      <c r="AV693" s="28" t="str">
        <f t="shared" si="4163"/>
        <v/>
      </c>
      <c r="AW693" s="28" t="str">
        <f t="shared" ref="AW693:BC693" si="4164">IFERROR(IF(FIND(AW$1,$F693)&gt;1,AW$1,""),"")</f>
        <v/>
      </c>
      <c r="AX693" s="28" t="str">
        <f t="shared" si="4164"/>
        <v/>
      </c>
      <c r="AY693" s="28" t="str">
        <f t="shared" si="4164"/>
        <v/>
      </c>
      <c r="AZ693" s="28" t="str">
        <f t="shared" si="4164"/>
        <v/>
      </c>
      <c r="BA693" s="28" t="str">
        <f t="shared" si="4164"/>
        <v/>
      </c>
      <c r="BB693" s="28" t="str">
        <f t="shared" si="4164"/>
        <v/>
      </c>
      <c r="BC693" s="28" t="str">
        <f t="shared" si="4164"/>
        <v/>
      </c>
      <c r="BD693" s="28" t="str">
        <f t="shared" si="15"/>
        <v/>
      </c>
      <c r="BJ693" s="28" t="str">
        <f t="shared" si="16"/>
        <v/>
      </c>
      <c r="BK693" s="28" t="str">
        <f t="shared" si="17"/>
        <v/>
      </c>
      <c r="BM693" s="2" t="s">
        <v>98</v>
      </c>
      <c r="BU693" s="18"/>
      <c r="BV693" s="18"/>
      <c r="BW693" s="18"/>
      <c r="BX693" s="18"/>
      <c r="BY693" s="42" t="str">
        <f t="shared" si="18"/>
        <v/>
      </c>
      <c r="BZ693" s="43"/>
    </row>
    <row r="694" spans="1:78" ht="15">
      <c r="A694" s="10" t="s">
        <v>37</v>
      </c>
      <c r="B694" s="28">
        <f>VLOOKUP(A694,Organisations!$A$2:$B$7,2,FALSE)</f>
        <v>2</v>
      </c>
      <c r="C694" s="10" t="s">
        <v>5243</v>
      </c>
      <c r="D694" s="10" t="s">
        <v>5244</v>
      </c>
      <c r="E694" s="28" t="str">
        <f t="shared" si="0"/>
        <v>Care and support and packages to meet individual's needs and promote independent living.</v>
      </c>
      <c r="F694" s="10" t="s">
        <v>5245</v>
      </c>
      <c r="G694" s="10" t="s">
        <v>68</v>
      </c>
      <c r="H694" s="11"/>
      <c r="K694" s="30" t="s">
        <v>1168</v>
      </c>
      <c r="L694" s="10" t="s">
        <v>5246</v>
      </c>
      <c r="M694" s="28" t="str">
        <f t="shared" ref="M694:Q694" si="4165">IFERROR(IF(FIND(M$1,$F694)&gt;1,"Age - Children",""),"")</f>
        <v/>
      </c>
      <c r="N694" s="28" t="str">
        <f t="shared" si="4165"/>
        <v/>
      </c>
      <c r="O694" s="28" t="str">
        <f t="shared" si="4165"/>
        <v/>
      </c>
      <c r="P694" s="28" t="str">
        <f t="shared" si="4165"/>
        <v/>
      </c>
      <c r="Q694" s="28" t="str">
        <f t="shared" si="4165"/>
        <v/>
      </c>
      <c r="R694" s="28" t="str">
        <f t="shared" ref="R694:T694" si="4166">IFERROR(IF(FIND(R$1,$F694)&gt;1,"Age - Elderly",""),"")</f>
        <v/>
      </c>
      <c r="S694" s="28" t="str">
        <f t="shared" si="4166"/>
        <v/>
      </c>
      <c r="T694" s="28" t="str">
        <f t="shared" si="4166"/>
        <v/>
      </c>
      <c r="U694" s="28" t="str">
        <f t="shared" si="3"/>
        <v/>
      </c>
      <c r="V694" s="28" t="str">
        <f t="shared" si="4"/>
        <v/>
      </c>
      <c r="X694" s="28" t="str">
        <f t="shared" si="5"/>
        <v/>
      </c>
      <c r="Y694" s="28" t="str">
        <f t="shared" si="6"/>
        <v/>
      </c>
      <c r="Z694" s="28" t="str">
        <f t="shared" si="7"/>
        <v/>
      </c>
      <c r="AB694" s="28" t="str">
        <f t="shared" si="8"/>
        <v/>
      </c>
      <c r="AD694" s="28" t="str">
        <f t="shared" si="9"/>
        <v/>
      </c>
      <c r="AG694" s="28" t="str">
        <f t="shared" ref="AG694:AL694" si="4167">IFERROR(IF(FIND(AG$1,$F694)&gt;1,AG$1,""),"")</f>
        <v/>
      </c>
      <c r="AH694" s="28" t="str">
        <f t="shared" si="4167"/>
        <v/>
      </c>
      <c r="AI694" s="28" t="str">
        <f t="shared" si="4167"/>
        <v/>
      </c>
      <c r="AJ694" s="28" t="str">
        <f t="shared" si="4167"/>
        <v/>
      </c>
      <c r="AK694" s="28" t="str">
        <f t="shared" si="4167"/>
        <v/>
      </c>
      <c r="AL694" s="28" t="str">
        <f t="shared" si="4167"/>
        <v/>
      </c>
      <c r="AM694" s="28" t="str">
        <f t="shared" si="11"/>
        <v/>
      </c>
      <c r="AN694" s="28" t="str">
        <f t="shared" ref="AN694:AQ694" si="4168">IFERROR(IF(FIND(AN$1,$F694)&gt;1,"Status - LGBT",""),"")</f>
        <v/>
      </c>
      <c r="AO694" s="28" t="str">
        <f t="shared" si="4168"/>
        <v/>
      </c>
      <c r="AP694" s="28" t="str">
        <f t="shared" si="4168"/>
        <v/>
      </c>
      <c r="AQ694" s="28" t="str">
        <f t="shared" si="4168"/>
        <v/>
      </c>
      <c r="AR694" s="28" t="str">
        <f t="shared" ref="AR694:AV694" si="4169">IFERROR(IF(FIND(AR$1,$F694)&gt;1,"BME",""),"")</f>
        <v/>
      </c>
      <c r="AS694" s="28" t="str">
        <f t="shared" si="4169"/>
        <v/>
      </c>
      <c r="AT694" s="28" t="str">
        <f t="shared" si="4169"/>
        <v/>
      </c>
      <c r="AU694" s="28" t="str">
        <f t="shared" si="4169"/>
        <v/>
      </c>
      <c r="AV694" s="28" t="str">
        <f t="shared" si="4169"/>
        <v/>
      </c>
      <c r="AW694" s="28" t="str">
        <f t="shared" ref="AW694:BC694" si="4170">IFERROR(IF(FIND(AW$1,$F694)&gt;1,AW$1,""),"")</f>
        <v/>
      </c>
      <c r="AX694" s="28" t="str">
        <f t="shared" si="4170"/>
        <v/>
      </c>
      <c r="AY694" s="28" t="str">
        <f t="shared" si="4170"/>
        <v/>
      </c>
      <c r="AZ694" s="28" t="str">
        <f t="shared" si="4170"/>
        <v/>
      </c>
      <c r="BA694" s="28" t="str">
        <f t="shared" si="4170"/>
        <v/>
      </c>
      <c r="BB694" s="28" t="str">
        <f t="shared" si="4170"/>
        <v/>
      </c>
      <c r="BC694" s="28" t="str">
        <f t="shared" si="4170"/>
        <v/>
      </c>
      <c r="BD694" s="28" t="str">
        <f t="shared" si="15"/>
        <v/>
      </c>
      <c r="BG694" s="2" t="s">
        <v>5247</v>
      </c>
      <c r="BI694" s="2" t="s">
        <v>270</v>
      </c>
      <c r="BJ694" s="28" t="str">
        <f t="shared" si="16"/>
        <v>Leeds</v>
      </c>
      <c r="BK694" s="28" t="str">
        <f t="shared" si="17"/>
        <v>West Yorkshire</v>
      </c>
      <c r="BM694" s="2" t="s">
        <v>98</v>
      </c>
      <c r="BU694" s="12"/>
      <c r="BV694" s="50" t="s">
        <v>574</v>
      </c>
      <c r="BW694" s="12"/>
      <c r="BX694" s="12"/>
      <c r="BY694" s="42" t="str">
        <f t="shared" si="18"/>
        <v>LS11</v>
      </c>
      <c r="BZ694" s="42"/>
    </row>
    <row r="695" spans="1:78" ht="15">
      <c r="A695" s="16" t="s">
        <v>37</v>
      </c>
      <c r="B695" s="28">
        <f>VLOOKUP(A695,Organisations!$A$2:$B$7,2,FALSE)</f>
        <v>2</v>
      </c>
      <c r="C695" s="16" t="s">
        <v>5249</v>
      </c>
      <c r="D695" s="16" t="s">
        <v>5250</v>
      </c>
      <c r="E695" s="28" t="str">
        <f t="shared" si="0"/>
        <v>A small, friendly and reliable building contractor with over 10 years’ experience in building related works and home imp</v>
      </c>
      <c r="F695" s="16" t="s">
        <v>5252</v>
      </c>
      <c r="G695" s="16" t="s">
        <v>68</v>
      </c>
      <c r="H695" s="17"/>
      <c r="K695" s="26" t="s">
        <v>5253</v>
      </c>
      <c r="L695" s="16" t="s">
        <v>5254</v>
      </c>
      <c r="M695" s="28" t="str">
        <f t="shared" ref="M695:Q695" si="4171">IFERROR(IF(FIND(M$1,$F695)&gt;1,"Age - Children",""),"")</f>
        <v/>
      </c>
      <c r="N695" s="28" t="str">
        <f t="shared" si="4171"/>
        <v/>
      </c>
      <c r="O695" s="28" t="str">
        <f t="shared" si="4171"/>
        <v/>
      </c>
      <c r="P695" s="28" t="str">
        <f t="shared" si="4171"/>
        <v/>
      </c>
      <c r="Q695" s="28" t="str">
        <f t="shared" si="4171"/>
        <v/>
      </c>
      <c r="R695" s="28" t="str">
        <f t="shared" ref="R695:T695" si="4172">IFERROR(IF(FIND(R$1,$F695)&gt;1,"Age - Elderly",""),"")</f>
        <v/>
      </c>
      <c r="S695" s="28" t="str">
        <f t="shared" si="4172"/>
        <v/>
      </c>
      <c r="T695" s="28" t="str">
        <f t="shared" si="4172"/>
        <v/>
      </c>
      <c r="U695" s="28" t="str">
        <f t="shared" si="3"/>
        <v/>
      </c>
      <c r="V695" s="28" t="str">
        <f t="shared" si="4"/>
        <v/>
      </c>
      <c r="X695" s="28" t="str">
        <f t="shared" si="5"/>
        <v/>
      </c>
      <c r="Y695" s="28" t="str">
        <f t="shared" si="6"/>
        <v/>
      </c>
      <c r="Z695" s="28" t="str">
        <f t="shared" si="7"/>
        <v>Gender - Male</v>
      </c>
      <c r="AB695" s="28" t="str">
        <f t="shared" si="8"/>
        <v/>
      </c>
      <c r="AD695" s="28" t="str">
        <f t="shared" si="9"/>
        <v>Gender - Male;</v>
      </c>
      <c r="AG695" s="28" t="str">
        <f t="shared" ref="AG695:AL695" si="4173">IFERROR(IF(FIND(AG$1,$F695)&gt;1,AG$1,""),"")</f>
        <v/>
      </c>
      <c r="AH695" s="28" t="str">
        <f t="shared" si="4173"/>
        <v/>
      </c>
      <c r="AI695" s="28" t="str">
        <f t="shared" si="4173"/>
        <v/>
      </c>
      <c r="AJ695" s="28" t="str">
        <f t="shared" si="4173"/>
        <v/>
      </c>
      <c r="AK695" s="28" t="str">
        <f t="shared" si="4173"/>
        <v/>
      </c>
      <c r="AL695" s="28" t="str">
        <f t="shared" si="4173"/>
        <v/>
      </c>
      <c r="AM695" s="28" t="str">
        <f t="shared" si="11"/>
        <v/>
      </c>
      <c r="AN695" s="28" t="str">
        <f t="shared" ref="AN695:AQ695" si="4174">IFERROR(IF(FIND(AN$1,$F695)&gt;1,"Status - LGBT",""),"")</f>
        <v/>
      </c>
      <c r="AO695" s="28" t="str">
        <f t="shared" si="4174"/>
        <v/>
      </c>
      <c r="AP695" s="28" t="str">
        <f t="shared" si="4174"/>
        <v/>
      </c>
      <c r="AQ695" s="28" t="str">
        <f t="shared" si="4174"/>
        <v/>
      </c>
      <c r="AR695" s="28" t="str">
        <f t="shared" ref="AR695:AV695" si="4175">IFERROR(IF(FIND(AR$1,$F695)&gt;1,"BME",""),"")</f>
        <v/>
      </c>
      <c r="AS695" s="28" t="str">
        <f t="shared" si="4175"/>
        <v/>
      </c>
      <c r="AT695" s="28" t="str">
        <f t="shared" si="4175"/>
        <v/>
      </c>
      <c r="AU695" s="28" t="str">
        <f t="shared" si="4175"/>
        <v/>
      </c>
      <c r="AV695" s="28" t="str">
        <f t="shared" si="4175"/>
        <v/>
      </c>
      <c r="AW695" s="28" t="str">
        <f t="shared" ref="AW695:BC695" si="4176">IFERROR(IF(FIND(AW$1,$F695)&gt;1,AW$1,""),"")</f>
        <v/>
      </c>
      <c r="AX695" s="28" t="str">
        <f t="shared" si="4176"/>
        <v/>
      </c>
      <c r="AY695" s="28" t="str">
        <f t="shared" si="4176"/>
        <v/>
      </c>
      <c r="AZ695" s="28" t="str">
        <f t="shared" si="4176"/>
        <v/>
      </c>
      <c r="BA695" s="28" t="str">
        <f t="shared" si="4176"/>
        <v/>
      </c>
      <c r="BB695" s="28" t="str">
        <f t="shared" si="4176"/>
        <v/>
      </c>
      <c r="BC695" s="28" t="str">
        <f t="shared" si="4176"/>
        <v/>
      </c>
      <c r="BD695" s="28" t="str">
        <f t="shared" si="15"/>
        <v/>
      </c>
      <c r="BG695" s="2" t="s">
        <v>5255</v>
      </c>
      <c r="BJ695" s="28" t="str">
        <f t="shared" si="16"/>
        <v/>
      </c>
      <c r="BK695" s="28" t="str">
        <f t="shared" si="17"/>
        <v/>
      </c>
      <c r="BM695" s="2" t="s">
        <v>98</v>
      </c>
      <c r="BU695" s="47" t="s">
        <v>19342</v>
      </c>
      <c r="BV695" s="18"/>
      <c r="BW695" s="18"/>
      <c r="BX695" s="18"/>
      <c r="BY695" s="42" t="str">
        <f t="shared" si="18"/>
        <v>Gender - Male;;BD11;BD4;LS10;LS11;LS12;LS13;LS14;LS15;LS16;LS17;LS18;LS19;LS1;LS20;LS21;LS22;LS23;LS24;LS25;LS26;LS27;LS28;LS29;LS2;LS3;LS4;LS5;LS6;LS7;LS88;LS8;LS99;LS9;WF10;WF3;</v>
      </c>
      <c r="BZ695" s="43"/>
    </row>
    <row r="696" spans="1:78" ht="15">
      <c r="A696" s="10" t="s">
        <v>37</v>
      </c>
      <c r="B696" s="28">
        <f>VLOOKUP(A696,Organisations!$A$2:$B$7,2,FALSE)</f>
        <v>2</v>
      </c>
      <c r="C696" s="10" t="s">
        <v>5256</v>
      </c>
      <c r="D696" s="10" t="s">
        <v>5257</v>
      </c>
      <c r="E696" s="28" t="str">
        <f t="shared" si="0"/>
        <v>We aim to provide all of our patients with a comprehensive range of healthcare services covering one-off problems to lon</v>
      </c>
      <c r="F696" s="10" t="s">
        <v>5259</v>
      </c>
      <c r="G696" s="10" t="s">
        <v>68</v>
      </c>
      <c r="H696" s="11"/>
      <c r="K696" s="30" t="s">
        <v>5260</v>
      </c>
      <c r="L696" s="12"/>
      <c r="M696" s="28" t="str">
        <f t="shared" ref="M696:Q696" si="4177">IFERROR(IF(FIND(M$1,$F696)&gt;1,"Age - Children",""),"")</f>
        <v/>
      </c>
      <c r="N696" s="28" t="str">
        <f t="shared" si="4177"/>
        <v/>
      </c>
      <c r="O696" s="28" t="str">
        <f t="shared" si="4177"/>
        <v/>
      </c>
      <c r="P696" s="28" t="str">
        <f t="shared" si="4177"/>
        <v/>
      </c>
      <c r="Q696" s="28" t="str">
        <f t="shared" si="4177"/>
        <v/>
      </c>
      <c r="R696" s="28" t="str">
        <f t="shared" ref="R696:T696" si="4178">IFERROR(IF(FIND(R$1,$F696)&gt;1,"Age - Elderly",""),"")</f>
        <v/>
      </c>
      <c r="S696" s="28" t="str">
        <f t="shared" si="4178"/>
        <v/>
      </c>
      <c r="T696" s="28" t="str">
        <f t="shared" si="4178"/>
        <v/>
      </c>
      <c r="U696" s="28" t="str">
        <f t="shared" si="3"/>
        <v/>
      </c>
      <c r="V696" s="28" t="str">
        <f t="shared" si="4"/>
        <v/>
      </c>
      <c r="X696" s="28" t="str">
        <f t="shared" si="5"/>
        <v/>
      </c>
      <c r="Y696" s="28" t="str">
        <f t="shared" si="6"/>
        <v/>
      </c>
      <c r="Z696" s="28" t="str">
        <f t="shared" si="7"/>
        <v/>
      </c>
      <c r="AB696" s="28" t="str">
        <f t="shared" si="8"/>
        <v/>
      </c>
      <c r="AD696" s="28" t="str">
        <f t="shared" si="9"/>
        <v/>
      </c>
      <c r="AG696" s="28" t="str">
        <f t="shared" ref="AG696:AL696" si="4179">IFERROR(IF(FIND(AG$1,$F696)&gt;1,AG$1,""),"")</f>
        <v/>
      </c>
      <c r="AH696" s="28" t="str">
        <f t="shared" si="4179"/>
        <v/>
      </c>
      <c r="AI696" s="28" t="str">
        <f t="shared" si="4179"/>
        <v/>
      </c>
      <c r="AJ696" s="28" t="str">
        <f t="shared" si="4179"/>
        <v/>
      </c>
      <c r="AK696" s="28" t="str">
        <f t="shared" si="4179"/>
        <v/>
      </c>
      <c r="AL696" s="28" t="str">
        <f t="shared" si="4179"/>
        <v/>
      </c>
      <c r="AM696" s="28" t="str">
        <f t="shared" si="11"/>
        <v/>
      </c>
      <c r="AN696" s="28" t="str">
        <f t="shared" ref="AN696:AQ696" si="4180">IFERROR(IF(FIND(AN$1,$F696)&gt;1,"Status - LGBT",""),"")</f>
        <v/>
      </c>
      <c r="AO696" s="28" t="str">
        <f t="shared" si="4180"/>
        <v/>
      </c>
      <c r="AP696" s="28" t="str">
        <f t="shared" si="4180"/>
        <v/>
      </c>
      <c r="AQ696" s="28" t="str">
        <f t="shared" si="4180"/>
        <v/>
      </c>
      <c r="AR696" s="28" t="str">
        <f t="shared" ref="AR696:AV696" si="4181">IFERROR(IF(FIND(AR$1,$F696)&gt;1,"BME",""),"")</f>
        <v/>
      </c>
      <c r="AS696" s="28" t="str">
        <f t="shared" si="4181"/>
        <v/>
      </c>
      <c r="AT696" s="28" t="str">
        <f t="shared" si="4181"/>
        <v/>
      </c>
      <c r="AU696" s="28" t="str">
        <f t="shared" si="4181"/>
        <v/>
      </c>
      <c r="AV696" s="28" t="str">
        <f t="shared" si="4181"/>
        <v/>
      </c>
      <c r="AW696" s="28" t="str">
        <f t="shared" ref="AW696:BC696" si="4182">IFERROR(IF(FIND(AW$1,$F696)&gt;1,AW$1,""),"")</f>
        <v/>
      </c>
      <c r="AX696" s="28" t="str">
        <f t="shared" si="4182"/>
        <v/>
      </c>
      <c r="AY696" s="28" t="str">
        <f t="shared" si="4182"/>
        <v/>
      </c>
      <c r="AZ696" s="28" t="str">
        <f t="shared" si="4182"/>
        <v/>
      </c>
      <c r="BA696" s="28" t="str">
        <f t="shared" si="4182"/>
        <v/>
      </c>
      <c r="BB696" s="28" t="str">
        <f t="shared" si="4182"/>
        <v/>
      </c>
      <c r="BC696" s="28" t="str">
        <f t="shared" si="4182"/>
        <v/>
      </c>
      <c r="BD696" s="28" t="str">
        <f t="shared" si="15"/>
        <v/>
      </c>
      <c r="BG696" s="2" t="s">
        <v>5261</v>
      </c>
      <c r="BJ696" s="28" t="str">
        <f t="shared" si="16"/>
        <v/>
      </c>
      <c r="BK696" s="28" t="str">
        <f t="shared" si="17"/>
        <v/>
      </c>
      <c r="BM696" s="2" t="s">
        <v>98</v>
      </c>
      <c r="BU696" s="12"/>
      <c r="BV696" s="12"/>
      <c r="BW696" s="12"/>
      <c r="BX696" s="12"/>
      <c r="BY696" s="42" t="str">
        <f t="shared" si="18"/>
        <v/>
      </c>
      <c r="BZ696" s="42"/>
    </row>
    <row r="697" spans="1:78" ht="15">
      <c r="A697" s="16" t="s">
        <v>37</v>
      </c>
      <c r="B697" s="28">
        <f>VLOOKUP(A697,Organisations!$A$2:$B$7,2,FALSE)</f>
        <v>2</v>
      </c>
      <c r="C697" s="16" t="s">
        <v>5262</v>
      </c>
      <c r="D697" s="16" t="s">
        <v>5263</v>
      </c>
      <c r="E697" s="28" t="str">
        <f t="shared" si="0"/>
        <v>Gentle exercise, opportunity to grow fresh produce and relaxation in the WF3 area.</v>
      </c>
      <c r="F697" s="16" t="s">
        <v>5264</v>
      </c>
      <c r="G697" s="16" t="s">
        <v>68</v>
      </c>
      <c r="H697" s="17"/>
      <c r="K697" s="26" t="s">
        <v>4007</v>
      </c>
      <c r="L697" s="16" t="s">
        <v>3931</v>
      </c>
      <c r="M697" s="28" t="str">
        <f t="shared" ref="M697:Q697" si="4183">IFERROR(IF(FIND(M$1,$F697)&gt;1,"Age - Children",""),"")</f>
        <v/>
      </c>
      <c r="N697" s="28" t="str">
        <f t="shared" si="4183"/>
        <v/>
      </c>
      <c r="O697" s="28" t="str">
        <f t="shared" si="4183"/>
        <v/>
      </c>
      <c r="P697" s="28" t="str">
        <f t="shared" si="4183"/>
        <v/>
      </c>
      <c r="Q697" s="28" t="str">
        <f t="shared" si="4183"/>
        <v/>
      </c>
      <c r="R697" s="28" t="str">
        <f t="shared" ref="R697:T697" si="4184">IFERROR(IF(FIND(R$1,$F697)&gt;1,"Age - Elderly",""),"")</f>
        <v/>
      </c>
      <c r="S697" s="28" t="str">
        <f t="shared" si="4184"/>
        <v/>
      </c>
      <c r="T697" s="28" t="str">
        <f t="shared" si="4184"/>
        <v/>
      </c>
      <c r="U697" s="28" t="str">
        <f t="shared" si="3"/>
        <v/>
      </c>
      <c r="V697" s="28" t="str">
        <f t="shared" si="4"/>
        <v/>
      </c>
      <c r="X697" s="28" t="str">
        <f t="shared" si="5"/>
        <v/>
      </c>
      <c r="Y697" s="28" t="str">
        <f t="shared" si="6"/>
        <v/>
      </c>
      <c r="Z697" s="28" t="str">
        <f t="shared" si="7"/>
        <v/>
      </c>
      <c r="AB697" s="28" t="str">
        <f t="shared" si="8"/>
        <v/>
      </c>
      <c r="AD697" s="28" t="str">
        <f t="shared" si="9"/>
        <v/>
      </c>
      <c r="AG697" s="28" t="str">
        <f t="shared" ref="AG697:AL697" si="4185">IFERROR(IF(FIND(AG$1,$F697)&gt;1,AG$1,""),"")</f>
        <v/>
      </c>
      <c r="AH697" s="28" t="str">
        <f t="shared" si="4185"/>
        <v/>
      </c>
      <c r="AI697" s="28" t="str">
        <f t="shared" si="4185"/>
        <v/>
      </c>
      <c r="AJ697" s="28" t="str">
        <f t="shared" si="4185"/>
        <v/>
      </c>
      <c r="AK697" s="28" t="str">
        <f t="shared" si="4185"/>
        <v/>
      </c>
      <c r="AL697" s="28" t="str">
        <f t="shared" si="4185"/>
        <v/>
      </c>
      <c r="AM697" s="28" t="str">
        <f t="shared" si="11"/>
        <v/>
      </c>
      <c r="AN697" s="28" t="str">
        <f t="shared" ref="AN697:AQ697" si="4186">IFERROR(IF(FIND(AN$1,$F697)&gt;1,"Status - LGBT",""),"")</f>
        <v/>
      </c>
      <c r="AO697" s="28" t="str">
        <f t="shared" si="4186"/>
        <v/>
      </c>
      <c r="AP697" s="28" t="str">
        <f t="shared" si="4186"/>
        <v/>
      </c>
      <c r="AQ697" s="28" t="str">
        <f t="shared" si="4186"/>
        <v/>
      </c>
      <c r="AR697" s="28" t="str">
        <f t="shared" ref="AR697:AV697" si="4187">IFERROR(IF(FIND(AR$1,$F697)&gt;1,"BME",""),"")</f>
        <v/>
      </c>
      <c r="AS697" s="28" t="str">
        <f t="shared" si="4187"/>
        <v/>
      </c>
      <c r="AT697" s="28" t="str">
        <f t="shared" si="4187"/>
        <v/>
      </c>
      <c r="AU697" s="28" t="str">
        <f t="shared" si="4187"/>
        <v/>
      </c>
      <c r="AV697" s="28" t="str">
        <f t="shared" si="4187"/>
        <v/>
      </c>
      <c r="AW697" s="28" t="str">
        <f t="shared" ref="AW697:BC697" si="4188">IFERROR(IF(FIND(AW$1,$F697)&gt;1,AW$1,""),"")</f>
        <v/>
      </c>
      <c r="AX697" s="28" t="str">
        <f t="shared" si="4188"/>
        <v/>
      </c>
      <c r="AY697" s="28" t="str">
        <f t="shared" si="4188"/>
        <v/>
      </c>
      <c r="AZ697" s="28" t="str">
        <f t="shared" si="4188"/>
        <v/>
      </c>
      <c r="BA697" s="28" t="str">
        <f t="shared" si="4188"/>
        <v/>
      </c>
      <c r="BB697" s="28" t="str">
        <f t="shared" si="4188"/>
        <v/>
      </c>
      <c r="BC697" s="28" t="str">
        <f t="shared" si="4188"/>
        <v/>
      </c>
      <c r="BD697" s="28" t="str">
        <f t="shared" si="15"/>
        <v/>
      </c>
      <c r="BG697" s="2" t="s">
        <v>5265</v>
      </c>
      <c r="BJ697" s="28" t="str">
        <f t="shared" si="16"/>
        <v/>
      </c>
      <c r="BK697" s="28" t="str">
        <f t="shared" si="17"/>
        <v/>
      </c>
      <c r="BM697" s="2" t="s">
        <v>98</v>
      </c>
      <c r="BU697" s="47" t="s">
        <v>19342</v>
      </c>
      <c r="BV697" s="18"/>
      <c r="BW697" s="18"/>
      <c r="BX697" s="18"/>
      <c r="BY697" s="42" t="str">
        <f t="shared" si="18"/>
        <v>BD11;BD4;LS10;LS11;LS12;LS13;LS14;LS15;LS16;LS17;LS18;LS19;LS1;LS20;LS21;LS22;LS23;LS24;LS25;LS26;LS27;LS28;LS29;LS2;LS3;LS4;LS5;LS6;LS7;LS88;LS8;LS99;LS9;WF10;WF3;</v>
      </c>
      <c r="BZ697" s="43"/>
    </row>
    <row r="698" spans="1:78" ht="15">
      <c r="A698" s="10" t="s">
        <v>37</v>
      </c>
      <c r="B698" s="28">
        <f>VLOOKUP(A698,Organisations!$A$2:$B$7,2,FALSE)</f>
        <v>2</v>
      </c>
      <c r="C698" s="10" t="s">
        <v>5267</v>
      </c>
      <c r="D698" s="10" t="s">
        <v>5268</v>
      </c>
      <c r="E698" s="28" t="str">
        <f t="shared" si="0"/>
        <v>CCPAS provides direct help, guidance, support and training to individuals, including children, affected by abuse</v>
      </c>
      <c r="F698" s="10" t="s">
        <v>5269</v>
      </c>
      <c r="G698" s="10" t="s">
        <v>68</v>
      </c>
      <c r="H698" s="11"/>
      <c r="K698" s="30" t="s">
        <v>5270</v>
      </c>
      <c r="L698" s="10" t="s">
        <v>5271</v>
      </c>
      <c r="M698" s="28" t="str">
        <f t="shared" ref="M698:Q698" si="4189">IFERROR(IF(FIND(M$1,$F698)&gt;1,"Age - Children",""),"")</f>
        <v>Age - Children</v>
      </c>
      <c r="N698" s="28" t="str">
        <f t="shared" si="4189"/>
        <v/>
      </c>
      <c r="O698" s="28" t="str">
        <f t="shared" si="4189"/>
        <v/>
      </c>
      <c r="P698" s="28" t="str">
        <f t="shared" si="4189"/>
        <v/>
      </c>
      <c r="Q698" s="28" t="str">
        <f t="shared" si="4189"/>
        <v/>
      </c>
      <c r="R698" s="28" t="str">
        <f t="shared" ref="R698:T698" si="4190">IFERROR(IF(FIND(R$1,$F698)&gt;1,"Age - Elderly",""),"")</f>
        <v/>
      </c>
      <c r="S698" s="28" t="str">
        <f t="shared" si="4190"/>
        <v/>
      </c>
      <c r="T698" s="28" t="str">
        <f t="shared" si="4190"/>
        <v/>
      </c>
      <c r="U698" s="28" t="str">
        <f t="shared" si="3"/>
        <v>Age - Children;</v>
      </c>
      <c r="V698" s="28" t="str">
        <f t="shared" si="4"/>
        <v/>
      </c>
      <c r="X698" s="28" t="str">
        <f t="shared" si="5"/>
        <v/>
      </c>
      <c r="Y698" s="28" t="str">
        <f t="shared" si="6"/>
        <v/>
      </c>
      <c r="Z698" s="28" t="str">
        <f t="shared" si="7"/>
        <v/>
      </c>
      <c r="AB698" s="28" t="str">
        <f t="shared" si="8"/>
        <v/>
      </c>
      <c r="AD698" s="28" t="str">
        <f t="shared" si="9"/>
        <v/>
      </c>
      <c r="AG698" s="28" t="str">
        <f t="shared" ref="AG698:AL698" si="4191">IFERROR(IF(FIND(AG$1,$F698)&gt;1,AG$1,""),"")</f>
        <v/>
      </c>
      <c r="AH698" s="28" t="str">
        <f t="shared" si="4191"/>
        <v/>
      </c>
      <c r="AI698" s="28" t="str">
        <f t="shared" si="4191"/>
        <v/>
      </c>
      <c r="AJ698" s="28" t="str">
        <f t="shared" si="4191"/>
        <v/>
      </c>
      <c r="AK698" s="28" t="str">
        <f t="shared" si="4191"/>
        <v/>
      </c>
      <c r="AL698" s="28" t="str">
        <f t="shared" si="4191"/>
        <v/>
      </c>
      <c r="AM698" s="28" t="str">
        <f t="shared" si="11"/>
        <v/>
      </c>
      <c r="AN698" s="28" t="str">
        <f t="shared" ref="AN698:AQ698" si="4192">IFERROR(IF(FIND(AN$1,$F698)&gt;1,"Status - LGBT",""),"")</f>
        <v/>
      </c>
      <c r="AO698" s="28" t="str">
        <f t="shared" si="4192"/>
        <v/>
      </c>
      <c r="AP698" s="28" t="str">
        <f t="shared" si="4192"/>
        <v/>
      </c>
      <c r="AQ698" s="28" t="str">
        <f t="shared" si="4192"/>
        <v/>
      </c>
      <c r="AR698" s="28" t="str">
        <f t="shared" ref="AR698:AV698" si="4193">IFERROR(IF(FIND(AR$1,$F698)&gt;1,"BME",""),"")</f>
        <v/>
      </c>
      <c r="AS698" s="28" t="str">
        <f t="shared" si="4193"/>
        <v/>
      </c>
      <c r="AT698" s="28" t="str">
        <f t="shared" si="4193"/>
        <v/>
      </c>
      <c r="AU698" s="28" t="str">
        <f t="shared" si="4193"/>
        <v/>
      </c>
      <c r="AV698" s="28" t="str">
        <f t="shared" si="4193"/>
        <v/>
      </c>
      <c r="AW698" s="28" t="str">
        <f t="shared" ref="AW698:BC698" si="4194">IFERROR(IF(FIND(AW$1,$F698)&gt;1,AW$1,""),"")</f>
        <v/>
      </c>
      <c r="AX698" s="28" t="str">
        <f t="shared" si="4194"/>
        <v/>
      </c>
      <c r="AY698" s="28" t="str">
        <f t="shared" si="4194"/>
        <v/>
      </c>
      <c r="AZ698" s="28" t="str">
        <f t="shared" si="4194"/>
        <v/>
      </c>
      <c r="BA698" s="28" t="str">
        <f t="shared" si="4194"/>
        <v/>
      </c>
      <c r="BB698" s="28" t="str">
        <f t="shared" si="4194"/>
        <v/>
      </c>
      <c r="BC698" s="28" t="str">
        <f t="shared" si="4194"/>
        <v/>
      </c>
      <c r="BD698" s="28" t="str">
        <f t="shared" si="15"/>
        <v/>
      </c>
      <c r="BG698" s="2" t="s">
        <v>5272</v>
      </c>
      <c r="BJ698" s="28" t="str">
        <f t="shared" si="16"/>
        <v/>
      </c>
      <c r="BK698" s="28" t="str">
        <f t="shared" si="17"/>
        <v/>
      </c>
      <c r="BM698" s="2" t="s">
        <v>98</v>
      </c>
      <c r="BU698" s="12"/>
      <c r="BV698" s="12"/>
      <c r="BW698" s="12"/>
      <c r="BX698" s="12"/>
      <c r="BY698" s="42" t="str">
        <f t="shared" si="18"/>
        <v>Age - Children;;</v>
      </c>
      <c r="BZ698" s="42"/>
    </row>
    <row r="699" spans="1:78" ht="15">
      <c r="A699" s="16" t="s">
        <v>37</v>
      </c>
      <c r="B699" s="28">
        <f>VLOOKUP(A699,Organisations!$A$2:$B$7,2,FALSE)</f>
        <v>2</v>
      </c>
      <c r="C699" s="16" t="s">
        <v>5274</v>
      </c>
      <c r="D699" s="16" t="s">
        <v>5274</v>
      </c>
      <c r="E699" s="28" t="str">
        <f t="shared" si="0"/>
        <v>Interior and exterior painting and decorating, re-grouting bathrooms and kitchens, exterior cleaning and gutter clearanc</v>
      </c>
      <c r="F699" s="16" t="s">
        <v>5276</v>
      </c>
      <c r="G699" s="16" t="s">
        <v>68</v>
      </c>
      <c r="H699" s="17"/>
      <c r="K699" s="26" t="s">
        <v>5277</v>
      </c>
      <c r="L699" s="18"/>
      <c r="M699" s="28" t="str">
        <f t="shared" ref="M699:Q699" si="4195">IFERROR(IF(FIND(M$1,$F699)&gt;1,"Age - Children",""),"")</f>
        <v/>
      </c>
      <c r="N699" s="28" t="str">
        <f t="shared" si="4195"/>
        <v/>
      </c>
      <c r="O699" s="28" t="str">
        <f t="shared" si="4195"/>
        <v/>
      </c>
      <c r="P699" s="28" t="str">
        <f t="shared" si="4195"/>
        <v/>
      </c>
      <c r="Q699" s="28" t="str">
        <f t="shared" si="4195"/>
        <v/>
      </c>
      <c r="R699" s="28" t="str">
        <f t="shared" ref="R699:T699" si="4196">IFERROR(IF(FIND(R$1,$F699)&gt;1,"Age - Elderly",""),"")</f>
        <v/>
      </c>
      <c r="S699" s="28" t="str">
        <f t="shared" si="4196"/>
        <v/>
      </c>
      <c r="T699" s="28" t="str">
        <f t="shared" si="4196"/>
        <v/>
      </c>
      <c r="U699" s="28" t="str">
        <f t="shared" si="3"/>
        <v/>
      </c>
      <c r="V699" s="28" t="str">
        <f t="shared" si="4"/>
        <v/>
      </c>
      <c r="X699" s="28" t="str">
        <f t="shared" si="5"/>
        <v/>
      </c>
      <c r="Y699" s="28" t="str">
        <f t="shared" si="6"/>
        <v/>
      </c>
      <c r="Z699" s="28" t="str">
        <f t="shared" si="7"/>
        <v/>
      </c>
      <c r="AB699" s="28" t="str">
        <f t="shared" si="8"/>
        <v/>
      </c>
      <c r="AD699" s="28" t="str">
        <f t="shared" si="9"/>
        <v/>
      </c>
      <c r="AG699" s="28" t="str">
        <f t="shared" ref="AG699:AL699" si="4197">IFERROR(IF(FIND(AG$1,$F699)&gt;1,AG$1,""),"")</f>
        <v/>
      </c>
      <c r="AH699" s="28" t="str">
        <f t="shared" si="4197"/>
        <v/>
      </c>
      <c r="AI699" s="28" t="str">
        <f t="shared" si="4197"/>
        <v/>
      </c>
      <c r="AJ699" s="28" t="str">
        <f t="shared" si="4197"/>
        <v/>
      </c>
      <c r="AK699" s="28" t="str">
        <f t="shared" si="4197"/>
        <v/>
      </c>
      <c r="AL699" s="28" t="str">
        <f t="shared" si="4197"/>
        <v/>
      </c>
      <c r="AM699" s="28" t="str">
        <f t="shared" si="11"/>
        <v/>
      </c>
      <c r="AN699" s="28" t="str">
        <f t="shared" ref="AN699:AQ699" si="4198">IFERROR(IF(FIND(AN$1,$F699)&gt;1,"Status - LGBT",""),"")</f>
        <v/>
      </c>
      <c r="AO699" s="28" t="str">
        <f t="shared" si="4198"/>
        <v/>
      </c>
      <c r="AP699" s="28" t="str">
        <f t="shared" si="4198"/>
        <v/>
      </c>
      <c r="AQ699" s="28" t="str">
        <f t="shared" si="4198"/>
        <v/>
      </c>
      <c r="AR699" s="28" t="str">
        <f t="shared" ref="AR699:AV699" si="4199">IFERROR(IF(FIND(AR$1,$F699)&gt;1,"BME",""),"")</f>
        <v/>
      </c>
      <c r="AS699" s="28" t="str">
        <f t="shared" si="4199"/>
        <v/>
      </c>
      <c r="AT699" s="28" t="str">
        <f t="shared" si="4199"/>
        <v/>
      </c>
      <c r="AU699" s="28" t="str">
        <f t="shared" si="4199"/>
        <v/>
      </c>
      <c r="AV699" s="28" t="str">
        <f t="shared" si="4199"/>
        <v/>
      </c>
      <c r="AW699" s="28" t="str">
        <f t="shared" ref="AW699:BC699" si="4200">IFERROR(IF(FIND(AW$1,$F699)&gt;1,AW$1,""),"")</f>
        <v/>
      </c>
      <c r="AX699" s="28" t="str">
        <f t="shared" si="4200"/>
        <v/>
      </c>
      <c r="AY699" s="28" t="str">
        <f t="shared" si="4200"/>
        <v/>
      </c>
      <c r="AZ699" s="28" t="str">
        <f t="shared" si="4200"/>
        <v/>
      </c>
      <c r="BA699" s="28" t="str">
        <f t="shared" si="4200"/>
        <v/>
      </c>
      <c r="BB699" s="28" t="str">
        <f t="shared" si="4200"/>
        <v/>
      </c>
      <c r="BC699" s="28" t="str">
        <f t="shared" si="4200"/>
        <v/>
      </c>
      <c r="BD699" s="28" t="str">
        <f t="shared" si="15"/>
        <v/>
      </c>
      <c r="BG699" s="2" t="s">
        <v>5278</v>
      </c>
      <c r="BI699" s="2" t="s">
        <v>4739</v>
      </c>
      <c r="BJ699" s="28" t="str">
        <f t="shared" si="16"/>
        <v>Leeds</v>
      </c>
      <c r="BK699" s="28" t="str">
        <f t="shared" si="17"/>
        <v>West Yorkshire</v>
      </c>
      <c r="BM699" s="2" t="s">
        <v>98</v>
      </c>
      <c r="BU699" s="47" t="s">
        <v>19342</v>
      </c>
      <c r="BV699" s="18"/>
      <c r="BW699" s="18"/>
      <c r="BX699" s="18"/>
      <c r="BY699" s="42" t="str">
        <f t="shared" si="18"/>
        <v>BD11;BD4;LS10;LS11;LS12;LS13;LS14;LS15;LS16;LS17;LS18;LS19;LS1;LS20;LS21;LS22;LS23;LS24;LS25;LS26;LS27;LS28;LS29;LS2;LS3;LS4;LS5;LS6;LS7;LS88;LS8;LS99;LS9;WF10;WF3;</v>
      </c>
      <c r="BZ699" s="43"/>
    </row>
    <row r="700" spans="1:78" ht="15">
      <c r="A700" s="10" t="s">
        <v>37</v>
      </c>
      <c r="B700" s="28">
        <f>VLOOKUP(A700,Organisations!$A$2:$B$7,2,FALSE)</f>
        <v>2</v>
      </c>
      <c r="C700" s="10" t="s">
        <v>5281</v>
      </c>
      <c r="D700" s="10" t="s">
        <v>5282</v>
      </c>
      <c r="E700" s="28" t="str">
        <f t="shared" si="0"/>
        <v/>
      </c>
      <c r="F700" s="10"/>
      <c r="G700" s="10" t="s">
        <v>68</v>
      </c>
      <c r="H700" s="11"/>
      <c r="K700" s="30" t="s">
        <v>5283</v>
      </c>
      <c r="L700" s="10" t="s">
        <v>5284</v>
      </c>
      <c r="M700" s="28" t="str">
        <f t="shared" ref="M700:Q700" si="4201">IFERROR(IF(FIND(M$1,$F700)&gt;1,"Age - Children",""),"")</f>
        <v/>
      </c>
      <c r="N700" s="28" t="str">
        <f t="shared" si="4201"/>
        <v/>
      </c>
      <c r="O700" s="28" t="str">
        <f t="shared" si="4201"/>
        <v/>
      </c>
      <c r="P700" s="28" t="str">
        <f t="shared" si="4201"/>
        <v/>
      </c>
      <c r="Q700" s="28" t="str">
        <f t="shared" si="4201"/>
        <v/>
      </c>
      <c r="R700" s="28" t="str">
        <f t="shared" ref="R700:T700" si="4202">IFERROR(IF(FIND(R$1,$F700)&gt;1,"Age - Elderly",""),"")</f>
        <v/>
      </c>
      <c r="S700" s="28" t="str">
        <f t="shared" si="4202"/>
        <v/>
      </c>
      <c r="T700" s="28" t="str">
        <f t="shared" si="4202"/>
        <v/>
      </c>
      <c r="U700" s="28" t="str">
        <f t="shared" si="3"/>
        <v/>
      </c>
      <c r="V700" s="28" t="str">
        <f t="shared" si="4"/>
        <v/>
      </c>
      <c r="X700" s="28" t="str">
        <f t="shared" si="5"/>
        <v/>
      </c>
      <c r="Y700" s="28" t="str">
        <f t="shared" si="6"/>
        <v/>
      </c>
      <c r="Z700" s="28" t="str">
        <f t="shared" si="7"/>
        <v/>
      </c>
      <c r="AB700" s="28" t="str">
        <f t="shared" si="8"/>
        <v/>
      </c>
      <c r="AD700" s="28" t="str">
        <f t="shared" si="9"/>
        <v/>
      </c>
      <c r="AG700" s="28" t="str">
        <f t="shared" ref="AG700:AL700" si="4203">IFERROR(IF(FIND(AG$1,$F700)&gt;1,AG$1,""),"")</f>
        <v/>
      </c>
      <c r="AH700" s="28" t="str">
        <f t="shared" si="4203"/>
        <v/>
      </c>
      <c r="AI700" s="28" t="str">
        <f t="shared" si="4203"/>
        <v/>
      </c>
      <c r="AJ700" s="28" t="str">
        <f t="shared" si="4203"/>
        <v/>
      </c>
      <c r="AK700" s="28" t="str">
        <f t="shared" si="4203"/>
        <v/>
      </c>
      <c r="AL700" s="28" t="str">
        <f t="shared" si="4203"/>
        <v/>
      </c>
      <c r="AM700" s="28" t="str">
        <f t="shared" si="11"/>
        <v/>
      </c>
      <c r="AN700" s="28" t="str">
        <f t="shared" ref="AN700:AQ700" si="4204">IFERROR(IF(FIND(AN$1,$F700)&gt;1,"Status - LGBT",""),"")</f>
        <v/>
      </c>
      <c r="AO700" s="28" t="str">
        <f t="shared" si="4204"/>
        <v/>
      </c>
      <c r="AP700" s="28" t="str">
        <f t="shared" si="4204"/>
        <v/>
      </c>
      <c r="AQ700" s="28" t="str">
        <f t="shared" si="4204"/>
        <v/>
      </c>
      <c r="AR700" s="28" t="str">
        <f t="shared" ref="AR700:AV700" si="4205">IFERROR(IF(FIND(AR$1,$F700)&gt;1,"BME",""),"")</f>
        <v/>
      </c>
      <c r="AS700" s="28" t="str">
        <f t="shared" si="4205"/>
        <v/>
      </c>
      <c r="AT700" s="28" t="str">
        <f t="shared" si="4205"/>
        <v/>
      </c>
      <c r="AU700" s="28" t="str">
        <f t="shared" si="4205"/>
        <v/>
      </c>
      <c r="AV700" s="28" t="str">
        <f t="shared" si="4205"/>
        <v/>
      </c>
      <c r="AW700" s="28" t="str">
        <f t="shared" ref="AW700:BC700" si="4206">IFERROR(IF(FIND(AW$1,$F700)&gt;1,AW$1,""),"")</f>
        <v/>
      </c>
      <c r="AX700" s="28" t="str">
        <f t="shared" si="4206"/>
        <v/>
      </c>
      <c r="AY700" s="28" t="str">
        <f t="shared" si="4206"/>
        <v/>
      </c>
      <c r="AZ700" s="28" t="str">
        <f t="shared" si="4206"/>
        <v/>
      </c>
      <c r="BA700" s="28" t="str">
        <f t="shared" si="4206"/>
        <v/>
      </c>
      <c r="BB700" s="28" t="str">
        <f t="shared" si="4206"/>
        <v/>
      </c>
      <c r="BC700" s="28" t="str">
        <f t="shared" si="4206"/>
        <v/>
      </c>
      <c r="BD700" s="28" t="str">
        <f t="shared" si="15"/>
        <v/>
      </c>
      <c r="BG700" s="2" t="s">
        <v>5285</v>
      </c>
      <c r="BI700" s="2" t="s">
        <v>4744</v>
      </c>
      <c r="BJ700" s="28" t="str">
        <f t="shared" si="16"/>
        <v>Leeds</v>
      </c>
      <c r="BK700" s="28" t="str">
        <f t="shared" si="17"/>
        <v>West Yorkshire</v>
      </c>
      <c r="BM700" s="2" t="s">
        <v>98</v>
      </c>
      <c r="BU700" s="50" t="s">
        <v>597</v>
      </c>
      <c r="BV700" s="12"/>
      <c r="BW700" s="12"/>
      <c r="BX700" s="12"/>
      <c r="BY700" s="42" t="str">
        <f t="shared" si="18"/>
        <v>LS26;</v>
      </c>
      <c r="BZ700" s="42"/>
    </row>
    <row r="701" spans="1:78" ht="15">
      <c r="A701" s="16" t="s">
        <v>37</v>
      </c>
      <c r="B701" s="28">
        <f>VLOOKUP(A701,Organisations!$A$2:$B$7,2,FALSE)</f>
        <v>2</v>
      </c>
      <c r="C701" s="16" t="s">
        <v>5287</v>
      </c>
      <c r="D701" s="16" t="s">
        <v>5288</v>
      </c>
      <c r="E701" s="28" t="str">
        <f t="shared" si="0"/>
        <v>Monday : 9.00 am 7.00 pmTuesday : 9.00 am 7.00 pmWednesday : 9.00 am 7.00 pmThursday : 9.00 am 6.00 pmFriday : 9.00 am 5</v>
      </c>
      <c r="F701" s="16" t="s">
        <v>5290</v>
      </c>
      <c r="G701" s="16" t="s">
        <v>68</v>
      </c>
      <c r="H701" s="54"/>
      <c r="K701" s="26" t="s">
        <v>5291</v>
      </c>
      <c r="L701" s="16" t="s">
        <v>5292</v>
      </c>
      <c r="M701" s="28" t="str">
        <f t="shared" ref="M701:Q701" si="4207">IFERROR(IF(FIND(M$1,$F701)&gt;1,"Age - Children",""),"")</f>
        <v/>
      </c>
      <c r="N701" s="28" t="str">
        <f t="shared" si="4207"/>
        <v/>
      </c>
      <c r="O701" s="28" t="str">
        <f t="shared" si="4207"/>
        <v/>
      </c>
      <c r="P701" s="28" t="str">
        <f t="shared" si="4207"/>
        <v/>
      </c>
      <c r="Q701" s="28" t="str">
        <f t="shared" si="4207"/>
        <v/>
      </c>
      <c r="R701" s="28" t="str">
        <f t="shared" ref="R701:T701" si="4208">IFERROR(IF(FIND(R$1,$F701)&gt;1,"Age - Elderly",""),"")</f>
        <v/>
      </c>
      <c r="S701" s="28" t="str">
        <f t="shared" si="4208"/>
        <v/>
      </c>
      <c r="T701" s="28" t="str">
        <f t="shared" si="4208"/>
        <v/>
      </c>
      <c r="U701" s="28" t="str">
        <f t="shared" si="3"/>
        <v/>
      </c>
      <c r="V701" s="28" t="str">
        <f t="shared" si="4"/>
        <v/>
      </c>
      <c r="X701" s="28" t="str">
        <f t="shared" si="5"/>
        <v/>
      </c>
      <c r="Y701" s="28" t="str">
        <f t="shared" si="6"/>
        <v/>
      </c>
      <c r="Z701" s="28" t="str">
        <f t="shared" si="7"/>
        <v/>
      </c>
      <c r="AB701" s="28" t="str">
        <f t="shared" si="8"/>
        <v/>
      </c>
      <c r="AD701" s="28" t="str">
        <f t="shared" si="9"/>
        <v/>
      </c>
      <c r="AG701" s="28" t="str">
        <f t="shared" ref="AG701:AL701" si="4209">IFERROR(IF(FIND(AG$1,$F701)&gt;1,AG$1,""),"")</f>
        <v/>
      </c>
      <c r="AH701" s="28" t="str">
        <f t="shared" si="4209"/>
        <v/>
      </c>
      <c r="AI701" s="28" t="str">
        <f t="shared" si="4209"/>
        <v/>
      </c>
      <c r="AJ701" s="28" t="str">
        <f t="shared" si="4209"/>
        <v/>
      </c>
      <c r="AK701" s="28" t="str">
        <f t="shared" si="4209"/>
        <v/>
      </c>
      <c r="AL701" s="28" t="str">
        <f t="shared" si="4209"/>
        <v/>
      </c>
      <c r="AM701" s="28" t="str">
        <f t="shared" si="11"/>
        <v/>
      </c>
      <c r="AN701" s="28" t="str">
        <f t="shared" ref="AN701:AQ701" si="4210">IFERROR(IF(FIND(AN$1,$F701)&gt;1,"Status - LGBT",""),"")</f>
        <v/>
      </c>
      <c r="AO701" s="28" t="str">
        <f t="shared" si="4210"/>
        <v/>
      </c>
      <c r="AP701" s="28" t="str">
        <f t="shared" si="4210"/>
        <v/>
      </c>
      <c r="AQ701" s="28" t="str">
        <f t="shared" si="4210"/>
        <v/>
      </c>
      <c r="AR701" s="28" t="str">
        <f t="shared" ref="AR701:AV701" si="4211">IFERROR(IF(FIND(AR$1,$F701)&gt;1,"BME",""),"")</f>
        <v/>
      </c>
      <c r="AS701" s="28" t="str">
        <f t="shared" si="4211"/>
        <v/>
      </c>
      <c r="AT701" s="28" t="str">
        <f t="shared" si="4211"/>
        <v/>
      </c>
      <c r="AU701" s="28" t="str">
        <f t="shared" si="4211"/>
        <v/>
      </c>
      <c r="AV701" s="28" t="str">
        <f t="shared" si="4211"/>
        <v/>
      </c>
      <c r="AW701" s="28" t="str">
        <f t="shared" ref="AW701:BC701" si="4212">IFERROR(IF(FIND(AW$1,$F701)&gt;1,AW$1,""),"")</f>
        <v/>
      </c>
      <c r="AX701" s="28" t="str">
        <f t="shared" si="4212"/>
        <v/>
      </c>
      <c r="AY701" s="28" t="str">
        <f t="shared" si="4212"/>
        <v/>
      </c>
      <c r="AZ701" s="28" t="str">
        <f t="shared" si="4212"/>
        <v/>
      </c>
      <c r="BA701" s="28" t="str">
        <f t="shared" si="4212"/>
        <v/>
      </c>
      <c r="BB701" s="28" t="str">
        <f t="shared" si="4212"/>
        <v/>
      </c>
      <c r="BC701" s="28" t="str">
        <f t="shared" si="4212"/>
        <v/>
      </c>
      <c r="BD701" s="28" t="str">
        <f t="shared" si="15"/>
        <v/>
      </c>
      <c r="BG701" s="2" t="s">
        <v>5293</v>
      </c>
      <c r="BI701" s="2" t="s">
        <v>4749</v>
      </c>
      <c r="BJ701" s="28" t="str">
        <f t="shared" si="16"/>
        <v>Leeds</v>
      </c>
      <c r="BK701" s="28" t="str">
        <f t="shared" si="17"/>
        <v>West Yorkshire</v>
      </c>
      <c r="BM701" s="2" t="s">
        <v>98</v>
      </c>
      <c r="BO701" s="2" t="s">
        <v>2863</v>
      </c>
      <c r="BP701" s="2" t="s">
        <v>2863</v>
      </c>
      <c r="BQ701" s="2" t="s">
        <v>2863</v>
      </c>
      <c r="BR701" s="2" t="s">
        <v>2863</v>
      </c>
      <c r="BS701" s="2" t="s">
        <v>2863</v>
      </c>
      <c r="BT701" s="2" t="s">
        <v>2863</v>
      </c>
      <c r="BU701" s="24"/>
      <c r="BV701" s="47" t="s">
        <v>561</v>
      </c>
      <c r="BW701" s="24"/>
      <c r="BX701" s="24"/>
      <c r="BY701" s="42" t="str">
        <f t="shared" si="18"/>
        <v>LS1</v>
      </c>
      <c r="BZ701" s="69"/>
    </row>
    <row r="702" spans="1:78" ht="15">
      <c r="A702" s="10" t="s">
        <v>37</v>
      </c>
      <c r="B702" s="28">
        <f>VLOOKUP(A702,Organisations!$A$2:$B$7,2,FALSE)</f>
        <v>2</v>
      </c>
      <c r="C702" s="10" t="s">
        <v>5296</v>
      </c>
      <c r="D702" s="10" t="s">
        <v>5297</v>
      </c>
      <c r="E702" s="28" t="str">
        <f t="shared" si="0"/>
        <v>Gentle exercise class for over 60s</v>
      </c>
      <c r="F702" s="10" t="s">
        <v>5298</v>
      </c>
      <c r="G702" s="10" t="s">
        <v>68</v>
      </c>
      <c r="H702" s="11"/>
      <c r="K702" s="30" t="s">
        <v>19360</v>
      </c>
      <c r="L702" s="10" t="s">
        <v>5299</v>
      </c>
      <c r="M702" s="28" t="str">
        <f t="shared" ref="M702:Q702" si="4213">IFERROR(IF(FIND(M$1,$F702)&gt;1,"Age - Children",""),"")</f>
        <v/>
      </c>
      <c r="N702" s="28" t="str">
        <f t="shared" si="4213"/>
        <v/>
      </c>
      <c r="O702" s="28" t="str">
        <f t="shared" si="4213"/>
        <v/>
      </c>
      <c r="P702" s="28" t="str">
        <f t="shared" si="4213"/>
        <v/>
      </c>
      <c r="Q702" s="28" t="str">
        <f t="shared" si="4213"/>
        <v/>
      </c>
      <c r="R702" s="28" t="str">
        <f t="shared" ref="R702:T702" si="4214">IFERROR(IF(FIND(R$1,$F702)&gt;1,"Age - Elderly",""),"")</f>
        <v/>
      </c>
      <c r="S702" s="28" t="str">
        <f t="shared" si="4214"/>
        <v/>
      </c>
      <c r="T702" s="28" t="str">
        <f t="shared" si="4214"/>
        <v/>
      </c>
      <c r="U702" s="28" t="str">
        <f t="shared" si="3"/>
        <v/>
      </c>
      <c r="V702" s="28" t="str">
        <f t="shared" si="4"/>
        <v/>
      </c>
      <c r="X702" s="28" t="str">
        <f t="shared" si="5"/>
        <v/>
      </c>
      <c r="Y702" s="28" t="str">
        <f t="shared" si="6"/>
        <v/>
      </c>
      <c r="Z702" s="28" t="str">
        <f t="shared" si="7"/>
        <v/>
      </c>
      <c r="AB702" s="28" t="str">
        <f t="shared" si="8"/>
        <v/>
      </c>
      <c r="AD702" s="28" t="str">
        <f t="shared" si="9"/>
        <v/>
      </c>
      <c r="AG702" s="28" t="str">
        <f t="shared" ref="AG702:AL702" si="4215">IFERROR(IF(FIND(AG$1,$F702)&gt;1,AG$1,""),"")</f>
        <v/>
      </c>
      <c r="AH702" s="28" t="str">
        <f t="shared" si="4215"/>
        <v/>
      </c>
      <c r="AI702" s="28" t="str">
        <f t="shared" si="4215"/>
        <v/>
      </c>
      <c r="AJ702" s="28" t="str">
        <f t="shared" si="4215"/>
        <v/>
      </c>
      <c r="AK702" s="28" t="str">
        <f t="shared" si="4215"/>
        <v/>
      </c>
      <c r="AL702" s="28" t="str">
        <f t="shared" si="4215"/>
        <v/>
      </c>
      <c r="AM702" s="28" t="str">
        <f t="shared" si="11"/>
        <v/>
      </c>
      <c r="AN702" s="28" t="str">
        <f t="shared" ref="AN702:AQ702" si="4216">IFERROR(IF(FIND(AN$1,$F702)&gt;1,"Status - LGBT",""),"")</f>
        <v/>
      </c>
      <c r="AO702" s="28" t="str">
        <f t="shared" si="4216"/>
        <v/>
      </c>
      <c r="AP702" s="28" t="str">
        <f t="shared" si="4216"/>
        <v/>
      </c>
      <c r="AQ702" s="28" t="str">
        <f t="shared" si="4216"/>
        <v/>
      </c>
      <c r="AR702" s="28" t="str">
        <f t="shared" ref="AR702:AV702" si="4217">IFERROR(IF(FIND(AR$1,$F702)&gt;1,"BME",""),"")</f>
        <v/>
      </c>
      <c r="AS702" s="28" t="str">
        <f t="shared" si="4217"/>
        <v/>
      </c>
      <c r="AT702" s="28" t="str">
        <f t="shared" si="4217"/>
        <v/>
      </c>
      <c r="AU702" s="28" t="str">
        <f t="shared" si="4217"/>
        <v/>
      </c>
      <c r="AV702" s="28" t="str">
        <f t="shared" si="4217"/>
        <v/>
      </c>
      <c r="AW702" s="28" t="str">
        <f t="shared" ref="AW702:BC702" si="4218">IFERROR(IF(FIND(AW$1,$F702)&gt;1,AW$1,""),"")</f>
        <v/>
      </c>
      <c r="AX702" s="28" t="str">
        <f t="shared" si="4218"/>
        <v/>
      </c>
      <c r="AY702" s="28" t="str">
        <f t="shared" si="4218"/>
        <v/>
      </c>
      <c r="AZ702" s="28" t="str">
        <f t="shared" si="4218"/>
        <v/>
      </c>
      <c r="BA702" s="28" t="str">
        <f t="shared" si="4218"/>
        <v/>
      </c>
      <c r="BB702" s="28" t="str">
        <f t="shared" si="4218"/>
        <v/>
      </c>
      <c r="BC702" s="28" t="str">
        <f t="shared" si="4218"/>
        <v/>
      </c>
      <c r="BD702" s="28" t="str">
        <f t="shared" si="15"/>
        <v/>
      </c>
      <c r="BG702" s="2" t="s">
        <v>5300</v>
      </c>
      <c r="BI702" s="2" t="s">
        <v>1947</v>
      </c>
      <c r="BJ702" s="28" t="str">
        <f t="shared" si="16"/>
        <v/>
      </c>
      <c r="BK702" s="28" t="str">
        <f t="shared" si="17"/>
        <v/>
      </c>
      <c r="BM702" s="2" t="s">
        <v>98</v>
      </c>
      <c r="BU702" s="12"/>
      <c r="BV702" s="50" t="s">
        <v>586</v>
      </c>
      <c r="BW702" s="12"/>
      <c r="BX702" s="12"/>
      <c r="BY702" s="42" t="str">
        <f t="shared" si="18"/>
        <v>LS17</v>
      </c>
      <c r="BZ702" s="42"/>
    </row>
    <row r="703" spans="1:78" ht="15">
      <c r="A703" s="16" t="s">
        <v>37</v>
      </c>
      <c r="B703" s="28">
        <f>VLOOKUP(A703,Organisations!$A$2:$B$7,2,FALSE)</f>
        <v>2</v>
      </c>
      <c r="C703" s="16" t="s">
        <v>5301</v>
      </c>
      <c r="D703" s="16" t="s">
        <v>5302</v>
      </c>
      <c r="E703" s="28" t="str">
        <f t="shared" si="0"/>
        <v>Interested in Keeping Fit? Join the gentle exercise group, to increase balance, strenght and general fitness in a fun at</v>
      </c>
      <c r="F703" s="16" t="s">
        <v>5304</v>
      </c>
      <c r="G703" s="16" t="s">
        <v>68</v>
      </c>
      <c r="H703" s="17"/>
      <c r="K703" s="26" t="s">
        <v>3319</v>
      </c>
      <c r="L703" s="16" t="s">
        <v>3320</v>
      </c>
      <c r="M703" s="28" t="str">
        <f t="shared" ref="M703:Q703" si="4219">IFERROR(IF(FIND(M$1,$F703)&gt;1,"Age - Children",""),"")</f>
        <v/>
      </c>
      <c r="N703" s="28" t="str">
        <f t="shared" si="4219"/>
        <v/>
      </c>
      <c r="O703" s="28" t="str">
        <f t="shared" si="4219"/>
        <v/>
      </c>
      <c r="P703" s="28" t="str">
        <f t="shared" si="4219"/>
        <v/>
      </c>
      <c r="Q703" s="28" t="str">
        <f t="shared" si="4219"/>
        <v/>
      </c>
      <c r="R703" s="28" t="str">
        <f t="shared" ref="R703:T703" si="4220">IFERROR(IF(FIND(R$1,$F703)&gt;1,"Age - Elderly",""),"")</f>
        <v/>
      </c>
      <c r="S703" s="28" t="str">
        <f t="shared" si="4220"/>
        <v/>
      </c>
      <c r="T703" s="28" t="str">
        <f t="shared" si="4220"/>
        <v/>
      </c>
      <c r="U703" s="28" t="str">
        <f t="shared" si="3"/>
        <v/>
      </c>
      <c r="V703" s="28" t="str">
        <f t="shared" si="4"/>
        <v/>
      </c>
      <c r="X703" s="28" t="str">
        <f t="shared" si="5"/>
        <v/>
      </c>
      <c r="Y703" s="28" t="str">
        <f t="shared" si="6"/>
        <v/>
      </c>
      <c r="Z703" s="28" t="str">
        <f t="shared" si="7"/>
        <v/>
      </c>
      <c r="AB703" s="28" t="str">
        <f t="shared" si="8"/>
        <v/>
      </c>
      <c r="AD703" s="28" t="str">
        <f t="shared" si="9"/>
        <v/>
      </c>
      <c r="AG703" s="28" t="str">
        <f t="shared" ref="AG703:AL703" si="4221">IFERROR(IF(FIND(AG$1,$F703)&gt;1,AG$1,""),"")</f>
        <v/>
      </c>
      <c r="AH703" s="28" t="str">
        <f t="shared" si="4221"/>
        <v/>
      </c>
      <c r="AI703" s="28" t="str">
        <f t="shared" si="4221"/>
        <v/>
      </c>
      <c r="AJ703" s="28" t="str">
        <f t="shared" si="4221"/>
        <v/>
      </c>
      <c r="AK703" s="28" t="str">
        <f t="shared" si="4221"/>
        <v/>
      </c>
      <c r="AL703" s="28" t="str">
        <f t="shared" si="4221"/>
        <v/>
      </c>
      <c r="AM703" s="28" t="str">
        <f t="shared" si="11"/>
        <v/>
      </c>
      <c r="AN703" s="28" t="str">
        <f t="shared" ref="AN703:AQ703" si="4222">IFERROR(IF(FIND(AN$1,$F703)&gt;1,"Status - LGBT",""),"")</f>
        <v/>
      </c>
      <c r="AO703" s="28" t="str">
        <f t="shared" si="4222"/>
        <v/>
      </c>
      <c r="AP703" s="28" t="str">
        <f t="shared" si="4222"/>
        <v/>
      </c>
      <c r="AQ703" s="28" t="str">
        <f t="shared" si="4222"/>
        <v/>
      </c>
      <c r="AR703" s="28" t="str">
        <f t="shared" ref="AR703:AV703" si="4223">IFERROR(IF(FIND(AR$1,$F703)&gt;1,"BME",""),"")</f>
        <v/>
      </c>
      <c r="AS703" s="28" t="str">
        <f t="shared" si="4223"/>
        <v/>
      </c>
      <c r="AT703" s="28" t="str">
        <f t="shared" si="4223"/>
        <v/>
      </c>
      <c r="AU703" s="28" t="str">
        <f t="shared" si="4223"/>
        <v/>
      </c>
      <c r="AV703" s="28" t="str">
        <f t="shared" si="4223"/>
        <v/>
      </c>
      <c r="AW703" s="28" t="str">
        <f t="shared" ref="AW703:BC703" si="4224">IFERROR(IF(FIND(AW$1,$F703)&gt;1,AW$1,""),"")</f>
        <v/>
      </c>
      <c r="AX703" s="28" t="str">
        <f t="shared" si="4224"/>
        <v/>
      </c>
      <c r="AY703" s="28" t="str">
        <f t="shared" si="4224"/>
        <v/>
      </c>
      <c r="AZ703" s="28" t="str">
        <f t="shared" si="4224"/>
        <v/>
      </c>
      <c r="BA703" s="28" t="str">
        <f t="shared" si="4224"/>
        <v/>
      </c>
      <c r="BB703" s="28" t="str">
        <f t="shared" si="4224"/>
        <v/>
      </c>
      <c r="BC703" s="28" t="str">
        <f t="shared" si="4224"/>
        <v/>
      </c>
      <c r="BD703" s="28" t="str">
        <f t="shared" si="15"/>
        <v/>
      </c>
      <c r="BG703" s="2" t="s">
        <v>5305</v>
      </c>
      <c r="BI703" s="2" t="s">
        <v>4763</v>
      </c>
      <c r="BJ703" s="28" t="str">
        <f t="shared" si="16"/>
        <v/>
      </c>
      <c r="BK703" s="28" t="str">
        <f t="shared" si="17"/>
        <v/>
      </c>
      <c r="BM703" s="2" t="s">
        <v>98</v>
      </c>
      <c r="BU703" s="18"/>
      <c r="BV703" s="47" t="s">
        <v>599</v>
      </c>
      <c r="BW703" s="18"/>
      <c r="BX703" s="18"/>
      <c r="BY703" s="42" t="str">
        <f t="shared" si="18"/>
        <v>LS28</v>
      </c>
      <c r="BZ703" s="43"/>
    </row>
    <row r="704" spans="1:78" ht="15">
      <c r="A704" s="10" t="s">
        <v>37</v>
      </c>
      <c r="B704" s="28">
        <f>VLOOKUP(A704,Organisations!$A$2:$B$7,2,FALSE)</f>
        <v>2</v>
      </c>
      <c r="C704" s="10" t="s">
        <v>5307</v>
      </c>
      <c r="D704" s="10" t="s">
        <v>5308</v>
      </c>
      <c r="E704" s="28" t="str">
        <f t="shared" si="0"/>
        <v/>
      </c>
      <c r="F704" s="10"/>
      <c r="G704" s="10" t="s">
        <v>68</v>
      </c>
      <c r="H704" s="11"/>
      <c r="K704" s="30" t="s">
        <v>5309</v>
      </c>
      <c r="L704" s="12"/>
      <c r="M704" s="28" t="str">
        <f t="shared" ref="M704:Q704" si="4225">IFERROR(IF(FIND(M$1,$F704)&gt;1,"Age - Children",""),"")</f>
        <v/>
      </c>
      <c r="N704" s="28" t="str">
        <f t="shared" si="4225"/>
        <v/>
      </c>
      <c r="O704" s="28" t="str">
        <f t="shared" si="4225"/>
        <v/>
      </c>
      <c r="P704" s="28" t="str">
        <f t="shared" si="4225"/>
        <v/>
      </c>
      <c r="Q704" s="28" t="str">
        <f t="shared" si="4225"/>
        <v/>
      </c>
      <c r="R704" s="28" t="str">
        <f t="shared" ref="R704:T704" si="4226">IFERROR(IF(FIND(R$1,$F704)&gt;1,"Age - Elderly",""),"")</f>
        <v/>
      </c>
      <c r="S704" s="28" t="str">
        <f t="shared" si="4226"/>
        <v/>
      </c>
      <c r="T704" s="28" t="str">
        <f t="shared" si="4226"/>
        <v/>
      </c>
      <c r="U704" s="28" t="str">
        <f t="shared" si="3"/>
        <v/>
      </c>
      <c r="V704" s="28" t="str">
        <f t="shared" si="4"/>
        <v/>
      </c>
      <c r="X704" s="28" t="str">
        <f t="shared" si="5"/>
        <v/>
      </c>
      <c r="Y704" s="28" t="str">
        <f t="shared" si="6"/>
        <v/>
      </c>
      <c r="Z704" s="28" t="str">
        <f t="shared" si="7"/>
        <v/>
      </c>
      <c r="AB704" s="28" t="str">
        <f t="shared" si="8"/>
        <v/>
      </c>
      <c r="AD704" s="28" t="str">
        <f t="shared" si="9"/>
        <v/>
      </c>
      <c r="AG704" s="28" t="str">
        <f t="shared" ref="AG704:AL704" si="4227">IFERROR(IF(FIND(AG$1,$F704)&gt;1,AG$1,""),"")</f>
        <v/>
      </c>
      <c r="AH704" s="28" t="str">
        <f t="shared" si="4227"/>
        <v/>
      </c>
      <c r="AI704" s="28" t="str">
        <f t="shared" si="4227"/>
        <v/>
      </c>
      <c r="AJ704" s="28" t="str">
        <f t="shared" si="4227"/>
        <v/>
      </c>
      <c r="AK704" s="28" t="str">
        <f t="shared" si="4227"/>
        <v/>
      </c>
      <c r="AL704" s="28" t="str">
        <f t="shared" si="4227"/>
        <v/>
      </c>
      <c r="AM704" s="28" t="str">
        <f t="shared" si="11"/>
        <v/>
      </c>
      <c r="AN704" s="28" t="str">
        <f t="shared" ref="AN704:AQ704" si="4228">IFERROR(IF(FIND(AN$1,$F704)&gt;1,"Status - LGBT",""),"")</f>
        <v/>
      </c>
      <c r="AO704" s="28" t="str">
        <f t="shared" si="4228"/>
        <v/>
      </c>
      <c r="AP704" s="28" t="str">
        <f t="shared" si="4228"/>
        <v/>
      </c>
      <c r="AQ704" s="28" t="str">
        <f t="shared" si="4228"/>
        <v/>
      </c>
      <c r="AR704" s="28" t="str">
        <f t="shared" ref="AR704:AV704" si="4229">IFERROR(IF(FIND(AR$1,$F704)&gt;1,"BME",""),"")</f>
        <v/>
      </c>
      <c r="AS704" s="28" t="str">
        <f t="shared" si="4229"/>
        <v/>
      </c>
      <c r="AT704" s="28" t="str">
        <f t="shared" si="4229"/>
        <v/>
      </c>
      <c r="AU704" s="28" t="str">
        <f t="shared" si="4229"/>
        <v/>
      </c>
      <c r="AV704" s="28" t="str">
        <f t="shared" si="4229"/>
        <v/>
      </c>
      <c r="AW704" s="28" t="str">
        <f t="shared" ref="AW704:BC704" si="4230">IFERROR(IF(FIND(AW$1,$F704)&gt;1,AW$1,""),"")</f>
        <v/>
      </c>
      <c r="AX704" s="28" t="str">
        <f t="shared" si="4230"/>
        <v/>
      </c>
      <c r="AY704" s="28" t="str">
        <f t="shared" si="4230"/>
        <v/>
      </c>
      <c r="AZ704" s="28" t="str">
        <f t="shared" si="4230"/>
        <v/>
      </c>
      <c r="BA704" s="28" t="str">
        <f t="shared" si="4230"/>
        <v/>
      </c>
      <c r="BB704" s="28" t="str">
        <f t="shared" si="4230"/>
        <v/>
      </c>
      <c r="BC704" s="28" t="str">
        <f t="shared" si="4230"/>
        <v/>
      </c>
      <c r="BD704" s="28" t="str">
        <f t="shared" si="15"/>
        <v/>
      </c>
      <c r="BG704" s="2" t="s">
        <v>5310</v>
      </c>
      <c r="BI704" s="2" t="s">
        <v>4772</v>
      </c>
      <c r="BJ704" s="28" t="str">
        <f t="shared" si="16"/>
        <v>Leeds</v>
      </c>
      <c r="BK704" s="28" t="str">
        <f t="shared" si="17"/>
        <v>West Yorkshire</v>
      </c>
      <c r="BM704" s="2" t="s">
        <v>98</v>
      </c>
      <c r="BU704" s="50" t="s">
        <v>599</v>
      </c>
      <c r="BV704" s="12"/>
      <c r="BW704" s="12"/>
      <c r="BX704" s="12"/>
      <c r="BY704" s="42" t="str">
        <f t="shared" si="18"/>
        <v>LS28;</v>
      </c>
      <c r="BZ704" s="42"/>
    </row>
    <row r="705" spans="1:78" ht="15">
      <c r="A705" s="16" t="s">
        <v>37</v>
      </c>
      <c r="B705" s="28">
        <f>VLOOKUP(A705,Organisations!$A$2:$B$7,2,FALSE)</f>
        <v>2</v>
      </c>
      <c r="C705" s="16" t="s">
        <v>5313</v>
      </c>
      <c r="D705" s="16" t="s">
        <v>5314</v>
      </c>
      <c r="E705" s="28" t="str">
        <f t="shared" si="0"/>
        <v>With patients' needs at the heart of everything we do, Of course we’re not just here for when you are unwell. Our team o</v>
      </c>
      <c r="F705" s="16" t="s">
        <v>5316</v>
      </c>
      <c r="G705" s="16" t="s">
        <v>68</v>
      </c>
      <c r="H705" s="17"/>
      <c r="K705" s="26" t="s">
        <v>5317</v>
      </c>
      <c r="L705" s="18"/>
      <c r="M705" s="28" t="str">
        <f t="shared" ref="M705:Q705" si="4231">IFERROR(IF(FIND(M$1,$F705)&gt;1,"Age - Children",""),"")</f>
        <v/>
      </c>
      <c r="N705" s="28" t="str">
        <f t="shared" si="4231"/>
        <v/>
      </c>
      <c r="O705" s="28" t="str">
        <f t="shared" si="4231"/>
        <v/>
      </c>
      <c r="P705" s="28" t="str">
        <f t="shared" si="4231"/>
        <v/>
      </c>
      <c r="Q705" s="28" t="str">
        <f t="shared" si="4231"/>
        <v/>
      </c>
      <c r="R705" s="28" t="str">
        <f t="shared" ref="R705:T705" si="4232">IFERROR(IF(FIND(R$1,$F705)&gt;1,"Age - Elderly",""),"")</f>
        <v/>
      </c>
      <c r="S705" s="28" t="str">
        <f t="shared" si="4232"/>
        <v/>
      </c>
      <c r="T705" s="28" t="str">
        <f t="shared" si="4232"/>
        <v/>
      </c>
      <c r="U705" s="28" t="str">
        <f t="shared" si="3"/>
        <v/>
      </c>
      <c r="V705" s="28" t="str">
        <f t="shared" si="4"/>
        <v/>
      </c>
      <c r="X705" s="28" t="str">
        <f t="shared" si="5"/>
        <v/>
      </c>
      <c r="Y705" s="28" t="str">
        <f t="shared" si="6"/>
        <v/>
      </c>
      <c r="Z705" s="28" t="str">
        <f t="shared" si="7"/>
        <v/>
      </c>
      <c r="AB705" s="28" t="str">
        <f t="shared" si="8"/>
        <v/>
      </c>
      <c r="AD705" s="28" t="str">
        <f t="shared" si="9"/>
        <v/>
      </c>
      <c r="AG705" s="28" t="str">
        <f t="shared" ref="AG705:AL705" si="4233">IFERROR(IF(FIND(AG$1,$F705)&gt;1,AG$1,""),"")</f>
        <v/>
      </c>
      <c r="AH705" s="28" t="str">
        <f t="shared" si="4233"/>
        <v/>
      </c>
      <c r="AI705" s="28" t="str">
        <f t="shared" si="4233"/>
        <v/>
      </c>
      <c r="AJ705" s="28" t="str">
        <f t="shared" si="4233"/>
        <v/>
      </c>
      <c r="AK705" s="28" t="str">
        <f t="shared" si="4233"/>
        <v/>
      </c>
      <c r="AL705" s="28" t="str">
        <f t="shared" si="4233"/>
        <v/>
      </c>
      <c r="AM705" s="28" t="str">
        <f t="shared" si="11"/>
        <v/>
      </c>
      <c r="AN705" s="28" t="str">
        <f t="shared" ref="AN705:AQ705" si="4234">IFERROR(IF(FIND(AN$1,$F705)&gt;1,"Status - LGBT",""),"")</f>
        <v/>
      </c>
      <c r="AO705" s="28" t="str">
        <f t="shared" si="4234"/>
        <v/>
      </c>
      <c r="AP705" s="28" t="str">
        <f t="shared" si="4234"/>
        <v/>
      </c>
      <c r="AQ705" s="28" t="str">
        <f t="shared" si="4234"/>
        <v/>
      </c>
      <c r="AR705" s="28" t="str">
        <f t="shared" ref="AR705:AV705" si="4235">IFERROR(IF(FIND(AR$1,$F705)&gt;1,"BME",""),"")</f>
        <v/>
      </c>
      <c r="AS705" s="28" t="str">
        <f t="shared" si="4235"/>
        <v/>
      </c>
      <c r="AT705" s="28" t="str">
        <f t="shared" si="4235"/>
        <v/>
      </c>
      <c r="AU705" s="28" t="str">
        <f t="shared" si="4235"/>
        <v/>
      </c>
      <c r="AV705" s="28" t="str">
        <f t="shared" si="4235"/>
        <v/>
      </c>
      <c r="AW705" s="28" t="str">
        <f t="shared" ref="AW705:BC705" si="4236">IFERROR(IF(FIND(AW$1,$F705)&gt;1,AW$1,""),"")</f>
        <v/>
      </c>
      <c r="AX705" s="28" t="str">
        <f t="shared" si="4236"/>
        <v/>
      </c>
      <c r="AY705" s="28" t="str">
        <f t="shared" si="4236"/>
        <v/>
      </c>
      <c r="AZ705" s="28" t="str">
        <f t="shared" si="4236"/>
        <v/>
      </c>
      <c r="BA705" s="28" t="str">
        <f t="shared" si="4236"/>
        <v/>
      </c>
      <c r="BB705" s="28" t="str">
        <f t="shared" si="4236"/>
        <v/>
      </c>
      <c r="BC705" s="28" t="str">
        <f t="shared" si="4236"/>
        <v/>
      </c>
      <c r="BD705" s="28" t="str">
        <f t="shared" si="15"/>
        <v/>
      </c>
      <c r="BG705" s="2" t="s">
        <v>5318</v>
      </c>
      <c r="BI705" s="2" t="s">
        <v>4780</v>
      </c>
      <c r="BJ705" s="28" t="str">
        <f t="shared" si="16"/>
        <v>Leeds</v>
      </c>
      <c r="BK705" s="28" t="str">
        <f t="shared" si="17"/>
        <v>West Yorkshire</v>
      </c>
      <c r="BM705" s="2" t="s">
        <v>98</v>
      </c>
      <c r="BU705" s="47" t="s">
        <v>570</v>
      </c>
      <c r="BV705" s="18"/>
      <c r="BW705" s="18"/>
      <c r="BX705" s="18"/>
      <c r="BY705" s="42" t="str">
        <f t="shared" si="18"/>
        <v>LS8;</v>
      </c>
      <c r="BZ705" s="43"/>
    </row>
    <row r="706" spans="1:78" ht="15">
      <c r="A706" s="10" t="s">
        <v>37</v>
      </c>
      <c r="B706" s="28">
        <f>VLOOKUP(A706,Organisations!$A$2:$B$7,2,FALSE)</f>
        <v>2</v>
      </c>
      <c r="C706" s="23" t="s">
        <v>5320</v>
      </c>
      <c r="D706" s="23" t="s">
        <v>5320</v>
      </c>
      <c r="E706" s="28" t="str">
        <f t="shared" si="0"/>
        <v>Accessible information and support for anyone with learning disabilities, including information on health and parenting.</v>
      </c>
      <c r="F706" s="10" t="s">
        <v>5321</v>
      </c>
      <c r="G706" s="10" t="s">
        <v>68</v>
      </c>
      <c r="H706" s="11"/>
      <c r="K706" s="30" t="s">
        <v>1188</v>
      </c>
      <c r="L706" s="10" t="s">
        <v>5322</v>
      </c>
      <c r="M706" s="28" t="str">
        <f t="shared" ref="M706:Q706" si="4237">IFERROR(IF(FIND(M$1,$F706)&gt;1,"Age - Children",""),"")</f>
        <v/>
      </c>
      <c r="N706" s="28" t="str">
        <f t="shared" si="4237"/>
        <v/>
      </c>
      <c r="O706" s="28" t="str">
        <f t="shared" si="4237"/>
        <v/>
      </c>
      <c r="P706" s="28" t="str">
        <f t="shared" si="4237"/>
        <v/>
      </c>
      <c r="Q706" s="28" t="str">
        <f t="shared" si="4237"/>
        <v/>
      </c>
      <c r="R706" s="28" t="str">
        <f t="shared" ref="R706:T706" si="4238">IFERROR(IF(FIND(R$1,$F706)&gt;1,"Age - Elderly",""),"")</f>
        <v/>
      </c>
      <c r="S706" s="28" t="str">
        <f t="shared" si="4238"/>
        <v/>
      </c>
      <c r="T706" s="28" t="str">
        <f t="shared" si="4238"/>
        <v/>
      </c>
      <c r="U706" s="28" t="str">
        <f t="shared" si="3"/>
        <v/>
      </c>
      <c r="V706" s="28" t="str">
        <f t="shared" si="4"/>
        <v/>
      </c>
      <c r="X706" s="28" t="str">
        <f t="shared" si="5"/>
        <v/>
      </c>
      <c r="Y706" s="28" t="str">
        <f t="shared" si="6"/>
        <v/>
      </c>
      <c r="Z706" s="28" t="str">
        <f t="shared" si="7"/>
        <v/>
      </c>
      <c r="AB706" s="28" t="str">
        <f t="shared" si="8"/>
        <v/>
      </c>
      <c r="AD706" s="28" t="str">
        <f t="shared" si="9"/>
        <v/>
      </c>
      <c r="AG706" s="28" t="str">
        <f t="shared" ref="AG706:AL706" si="4239">IFERROR(IF(FIND(AG$1,$F706)&gt;1,AG$1,""),"")</f>
        <v/>
      </c>
      <c r="AH706" s="28" t="str">
        <f t="shared" si="4239"/>
        <v/>
      </c>
      <c r="AI706" s="28" t="str">
        <f t="shared" si="4239"/>
        <v/>
      </c>
      <c r="AJ706" s="28" t="str">
        <f t="shared" si="4239"/>
        <v/>
      </c>
      <c r="AK706" s="28" t="str">
        <f t="shared" si="4239"/>
        <v/>
      </c>
      <c r="AL706" s="28" t="str">
        <f t="shared" si="4239"/>
        <v/>
      </c>
      <c r="AM706" s="28" t="str">
        <f t="shared" si="11"/>
        <v/>
      </c>
      <c r="AN706" s="28" t="str">
        <f t="shared" ref="AN706:AQ706" si="4240">IFERROR(IF(FIND(AN$1,$F706)&gt;1,"Status - LGBT",""),"")</f>
        <v/>
      </c>
      <c r="AO706" s="28" t="str">
        <f t="shared" si="4240"/>
        <v/>
      </c>
      <c r="AP706" s="28" t="str">
        <f t="shared" si="4240"/>
        <v/>
      </c>
      <c r="AQ706" s="28" t="str">
        <f t="shared" si="4240"/>
        <v/>
      </c>
      <c r="AR706" s="28" t="str">
        <f t="shared" ref="AR706:AV706" si="4241">IFERROR(IF(FIND(AR$1,$F706)&gt;1,"BME",""),"")</f>
        <v/>
      </c>
      <c r="AS706" s="28" t="str">
        <f t="shared" si="4241"/>
        <v/>
      </c>
      <c r="AT706" s="28" t="str">
        <f t="shared" si="4241"/>
        <v/>
      </c>
      <c r="AU706" s="28" t="str">
        <f t="shared" si="4241"/>
        <v/>
      </c>
      <c r="AV706" s="28" t="str">
        <f t="shared" si="4241"/>
        <v/>
      </c>
      <c r="AW706" s="28" t="str">
        <f t="shared" ref="AW706:BC706" si="4242">IFERROR(IF(FIND(AW$1,$F706)&gt;1,AW$1,""),"")</f>
        <v/>
      </c>
      <c r="AX706" s="28" t="str">
        <f t="shared" si="4242"/>
        <v/>
      </c>
      <c r="AY706" s="28" t="str">
        <f t="shared" si="4242"/>
        <v/>
      </c>
      <c r="AZ706" s="28" t="str">
        <f t="shared" si="4242"/>
        <v/>
      </c>
      <c r="BA706" s="28" t="str">
        <f t="shared" si="4242"/>
        <v/>
      </c>
      <c r="BB706" s="28" t="str">
        <f t="shared" si="4242"/>
        <v/>
      </c>
      <c r="BC706" s="28" t="str">
        <f t="shared" si="4242"/>
        <v/>
      </c>
      <c r="BD706" s="28" t="str">
        <f t="shared" si="15"/>
        <v/>
      </c>
      <c r="BG706" s="2" t="s">
        <v>5323</v>
      </c>
      <c r="BI706" s="2" t="s">
        <v>4785</v>
      </c>
      <c r="BJ706" s="28" t="str">
        <f t="shared" si="16"/>
        <v>Leeds</v>
      </c>
      <c r="BK706" s="28" t="str">
        <f t="shared" si="17"/>
        <v>West Yorkshire</v>
      </c>
      <c r="BM706" s="2" t="s">
        <v>98</v>
      </c>
      <c r="BU706" s="12"/>
      <c r="BV706" s="50" t="s">
        <v>561</v>
      </c>
      <c r="BW706" s="12"/>
      <c r="BX706" s="12"/>
      <c r="BY706" s="42" t="str">
        <f t="shared" si="18"/>
        <v>LS1</v>
      </c>
      <c r="BZ706" s="42"/>
    </row>
    <row r="707" spans="1:78" ht="15">
      <c r="A707" s="16" t="s">
        <v>37</v>
      </c>
      <c r="B707" s="28">
        <f>VLOOKUP(A707,Organisations!$A$2:$B$7,2,FALSE)</f>
        <v>2</v>
      </c>
      <c r="C707" s="16" t="s">
        <v>5326</v>
      </c>
      <c r="D707" s="16" t="s">
        <v>5327</v>
      </c>
      <c r="E707" s="28" t="str">
        <f t="shared" si="0"/>
        <v>A government health campaign website with tips, recipes and games to help you and your family eat more healthily, be mor</v>
      </c>
      <c r="F707" s="16" t="s">
        <v>5329</v>
      </c>
      <c r="G707" s="16" t="s">
        <v>68</v>
      </c>
      <c r="H707" s="17"/>
      <c r="K707" s="33"/>
      <c r="L707" s="18"/>
      <c r="M707" s="28" t="str">
        <f t="shared" ref="M707:Q707" si="4243">IFERROR(IF(FIND(M$1,$F707)&gt;1,"Age - Children",""),"")</f>
        <v/>
      </c>
      <c r="N707" s="28" t="str">
        <f t="shared" si="4243"/>
        <v/>
      </c>
      <c r="O707" s="28" t="str">
        <f t="shared" si="4243"/>
        <v/>
      </c>
      <c r="P707" s="28" t="str">
        <f t="shared" si="4243"/>
        <v/>
      </c>
      <c r="Q707" s="28" t="str">
        <f t="shared" si="4243"/>
        <v/>
      </c>
      <c r="R707" s="28" t="str">
        <f t="shared" ref="R707:T707" si="4244">IFERROR(IF(FIND(R$1,$F707)&gt;1,"Age - Elderly",""),"")</f>
        <v/>
      </c>
      <c r="S707" s="28" t="str">
        <f t="shared" si="4244"/>
        <v/>
      </c>
      <c r="T707" s="28" t="str">
        <f t="shared" si="4244"/>
        <v/>
      </c>
      <c r="U707" s="28" t="str">
        <f t="shared" si="3"/>
        <v/>
      </c>
      <c r="V707" s="28" t="str">
        <f t="shared" si="4"/>
        <v/>
      </c>
      <c r="X707" s="28" t="str">
        <f t="shared" si="5"/>
        <v/>
      </c>
      <c r="Y707" s="28" t="str">
        <f t="shared" si="6"/>
        <v/>
      </c>
      <c r="Z707" s="28" t="str">
        <f t="shared" si="7"/>
        <v>Gender - Male</v>
      </c>
      <c r="AB707" s="28" t="str">
        <f t="shared" si="8"/>
        <v/>
      </c>
      <c r="AD707" s="28" t="str">
        <f t="shared" si="9"/>
        <v>Gender - Male;</v>
      </c>
      <c r="AG707" s="28" t="str">
        <f t="shared" ref="AG707:AL707" si="4245">IFERROR(IF(FIND(AG$1,$F707)&gt;1,AG$1,""),"")</f>
        <v/>
      </c>
      <c r="AH707" s="28" t="str">
        <f t="shared" si="4245"/>
        <v/>
      </c>
      <c r="AI707" s="28" t="str">
        <f t="shared" si="4245"/>
        <v/>
      </c>
      <c r="AJ707" s="28" t="str">
        <f t="shared" si="4245"/>
        <v/>
      </c>
      <c r="AK707" s="28" t="str">
        <f t="shared" si="4245"/>
        <v/>
      </c>
      <c r="AL707" s="28" t="str">
        <f t="shared" si="4245"/>
        <v/>
      </c>
      <c r="AM707" s="28" t="str">
        <f t="shared" si="11"/>
        <v/>
      </c>
      <c r="AN707" s="28" t="str">
        <f t="shared" ref="AN707:AQ707" si="4246">IFERROR(IF(FIND(AN$1,$F707)&gt;1,"Status - LGBT",""),"")</f>
        <v/>
      </c>
      <c r="AO707" s="28" t="str">
        <f t="shared" si="4246"/>
        <v/>
      </c>
      <c r="AP707" s="28" t="str">
        <f t="shared" si="4246"/>
        <v/>
      </c>
      <c r="AQ707" s="28" t="str">
        <f t="shared" si="4246"/>
        <v/>
      </c>
      <c r="AR707" s="28" t="str">
        <f t="shared" ref="AR707:AV707" si="4247">IFERROR(IF(FIND(AR$1,$F707)&gt;1,"BME",""),"")</f>
        <v/>
      </c>
      <c r="AS707" s="28" t="str">
        <f t="shared" si="4247"/>
        <v/>
      </c>
      <c r="AT707" s="28" t="str">
        <f t="shared" si="4247"/>
        <v/>
      </c>
      <c r="AU707" s="28" t="str">
        <f t="shared" si="4247"/>
        <v/>
      </c>
      <c r="AV707" s="28" t="str">
        <f t="shared" si="4247"/>
        <v/>
      </c>
      <c r="AW707" s="28" t="str">
        <f t="shared" ref="AW707:BC707" si="4248">IFERROR(IF(FIND(AW$1,$F707)&gt;1,AW$1,""),"")</f>
        <v/>
      </c>
      <c r="AX707" s="28" t="str">
        <f t="shared" si="4248"/>
        <v/>
      </c>
      <c r="AY707" s="28" t="str">
        <f t="shared" si="4248"/>
        <v/>
      </c>
      <c r="AZ707" s="28" t="str">
        <f t="shared" si="4248"/>
        <v/>
      </c>
      <c r="BA707" s="28" t="str">
        <f t="shared" si="4248"/>
        <v/>
      </c>
      <c r="BB707" s="28" t="str">
        <f t="shared" si="4248"/>
        <v/>
      </c>
      <c r="BC707" s="28" t="str">
        <f t="shared" si="4248"/>
        <v/>
      </c>
      <c r="BD707" s="28" t="str">
        <f t="shared" si="15"/>
        <v/>
      </c>
      <c r="BJ707" s="28" t="str">
        <f t="shared" si="16"/>
        <v/>
      </c>
      <c r="BK707" s="28" t="str">
        <f t="shared" si="17"/>
        <v/>
      </c>
      <c r="BM707" s="2" t="s">
        <v>98</v>
      </c>
      <c r="BU707" s="47" t="s">
        <v>19342</v>
      </c>
      <c r="BV707" s="18"/>
      <c r="BW707" s="18"/>
      <c r="BX707" s="18"/>
      <c r="BY707" s="42" t="str">
        <f t="shared" si="18"/>
        <v>Gender - Male;;BD11;BD4;LS10;LS11;LS12;LS13;LS14;LS15;LS16;LS17;LS18;LS19;LS1;LS20;LS21;LS22;LS23;LS24;LS25;LS26;LS27;LS28;LS29;LS2;LS3;LS4;LS5;LS6;LS7;LS88;LS8;LS99;LS9;WF10;WF3;</v>
      </c>
      <c r="BZ707" s="43"/>
    </row>
    <row r="708" spans="1:78" ht="15">
      <c r="A708" s="10" t="s">
        <v>37</v>
      </c>
      <c r="B708" s="28">
        <f>VLOOKUP(A708,Organisations!$A$2:$B$7,2,FALSE)</f>
        <v>2</v>
      </c>
      <c r="C708" s="10" t="s">
        <v>5332</v>
      </c>
      <c r="D708" s="10" t="s">
        <v>5333</v>
      </c>
      <c r="E708" s="28" t="str">
        <f t="shared" si="0"/>
        <v>Helpline 0114 253 6662 9am-5pm</v>
      </c>
      <c r="F708" s="10" t="s">
        <v>5334</v>
      </c>
      <c r="G708" s="10" t="s">
        <v>68</v>
      </c>
      <c r="H708" s="11"/>
      <c r="K708" s="30" t="s">
        <v>5335</v>
      </c>
      <c r="L708" s="10" t="s">
        <v>5336</v>
      </c>
      <c r="M708" s="28" t="str">
        <f t="shared" ref="M708:Q708" si="4249">IFERROR(IF(FIND(M$1,$F708)&gt;1,"Age - Children",""),"")</f>
        <v/>
      </c>
      <c r="N708" s="28" t="str">
        <f t="shared" si="4249"/>
        <v/>
      </c>
      <c r="O708" s="28" t="str">
        <f t="shared" si="4249"/>
        <v/>
      </c>
      <c r="P708" s="28" t="str">
        <f t="shared" si="4249"/>
        <v/>
      </c>
      <c r="Q708" s="28" t="str">
        <f t="shared" si="4249"/>
        <v/>
      </c>
      <c r="R708" s="28" t="str">
        <f t="shared" ref="R708:T708" si="4250">IFERROR(IF(FIND(R$1,$F708)&gt;1,"Age - Elderly",""),"")</f>
        <v/>
      </c>
      <c r="S708" s="28" t="str">
        <f t="shared" si="4250"/>
        <v/>
      </c>
      <c r="T708" s="28" t="str">
        <f t="shared" si="4250"/>
        <v/>
      </c>
      <c r="U708" s="28" t="str">
        <f t="shared" si="3"/>
        <v/>
      </c>
      <c r="V708" s="28" t="str">
        <f t="shared" si="4"/>
        <v/>
      </c>
      <c r="X708" s="28" t="str">
        <f t="shared" si="5"/>
        <v/>
      </c>
      <c r="Y708" s="28" t="str">
        <f t="shared" si="6"/>
        <v/>
      </c>
      <c r="Z708" s="28" t="str">
        <f t="shared" si="7"/>
        <v/>
      </c>
      <c r="AB708" s="28" t="str">
        <f t="shared" si="8"/>
        <v/>
      </c>
      <c r="AD708" s="28" t="str">
        <f t="shared" si="9"/>
        <v/>
      </c>
      <c r="AG708" s="28" t="str">
        <f t="shared" ref="AG708:AL708" si="4251">IFERROR(IF(FIND(AG$1,$F708)&gt;1,AG$1,""),"")</f>
        <v/>
      </c>
      <c r="AH708" s="28" t="str">
        <f t="shared" si="4251"/>
        <v/>
      </c>
      <c r="AI708" s="28" t="str">
        <f t="shared" si="4251"/>
        <v/>
      </c>
      <c r="AJ708" s="28" t="str">
        <f t="shared" si="4251"/>
        <v/>
      </c>
      <c r="AK708" s="28" t="str">
        <f t="shared" si="4251"/>
        <v/>
      </c>
      <c r="AL708" s="28" t="str">
        <f t="shared" si="4251"/>
        <v/>
      </c>
      <c r="AM708" s="28" t="str">
        <f t="shared" si="11"/>
        <v/>
      </c>
      <c r="AN708" s="28" t="str">
        <f t="shared" ref="AN708:AQ708" si="4252">IFERROR(IF(FIND(AN$1,$F708)&gt;1,"Status - LGBT",""),"")</f>
        <v/>
      </c>
      <c r="AO708" s="28" t="str">
        <f t="shared" si="4252"/>
        <v/>
      </c>
      <c r="AP708" s="28" t="str">
        <f t="shared" si="4252"/>
        <v/>
      </c>
      <c r="AQ708" s="28" t="str">
        <f t="shared" si="4252"/>
        <v/>
      </c>
      <c r="AR708" s="28" t="str">
        <f t="shared" ref="AR708:AV708" si="4253">IFERROR(IF(FIND(AR$1,$F708)&gt;1,"BME",""),"")</f>
        <v/>
      </c>
      <c r="AS708" s="28" t="str">
        <f t="shared" si="4253"/>
        <v/>
      </c>
      <c r="AT708" s="28" t="str">
        <f t="shared" si="4253"/>
        <v/>
      </c>
      <c r="AU708" s="28" t="str">
        <f t="shared" si="4253"/>
        <v/>
      </c>
      <c r="AV708" s="28" t="str">
        <f t="shared" si="4253"/>
        <v/>
      </c>
      <c r="AW708" s="28" t="str">
        <f t="shared" ref="AW708:BC708" si="4254">IFERROR(IF(FIND(AW$1,$F708)&gt;1,AW$1,""),"")</f>
        <v/>
      </c>
      <c r="AX708" s="28" t="str">
        <f t="shared" si="4254"/>
        <v/>
      </c>
      <c r="AY708" s="28" t="str">
        <f t="shared" si="4254"/>
        <v/>
      </c>
      <c r="AZ708" s="28" t="str">
        <f t="shared" si="4254"/>
        <v/>
      </c>
      <c r="BA708" s="28" t="str">
        <f t="shared" si="4254"/>
        <v/>
      </c>
      <c r="BB708" s="28" t="str">
        <f t="shared" si="4254"/>
        <v/>
      </c>
      <c r="BC708" s="28" t="str">
        <f t="shared" si="4254"/>
        <v/>
      </c>
      <c r="BD708" s="28" t="str">
        <f t="shared" si="15"/>
        <v/>
      </c>
      <c r="BG708" s="2" t="s">
        <v>5337</v>
      </c>
      <c r="BJ708" s="28" t="str">
        <f t="shared" si="16"/>
        <v/>
      </c>
      <c r="BK708" s="28" t="str">
        <f t="shared" si="17"/>
        <v/>
      </c>
      <c r="BM708" s="2" t="s">
        <v>98</v>
      </c>
      <c r="BU708" s="50" t="s">
        <v>596</v>
      </c>
      <c r="BV708" s="12"/>
      <c r="BW708" s="12"/>
      <c r="BX708" s="12"/>
      <c r="BY708" s="42" t="str">
        <f t="shared" si="18"/>
        <v>LS25;</v>
      </c>
      <c r="BZ708" s="42"/>
    </row>
    <row r="709" spans="1:78" ht="15">
      <c r="A709" s="16" t="s">
        <v>37</v>
      </c>
      <c r="B709" s="28">
        <f>VLOOKUP(A709,Organisations!$A$2:$B$7,2,FALSE)</f>
        <v>2</v>
      </c>
      <c r="C709" s="23" t="s">
        <v>5338</v>
      </c>
      <c r="D709" s="23" t="s">
        <v>5339</v>
      </c>
      <c r="E709" s="28" t="str">
        <f t="shared" si="0"/>
        <v>Information on the location of Changing Place Toilets for people with profound and multiple physical and learning disabi</v>
      </c>
      <c r="F709" s="16" t="s">
        <v>5341</v>
      </c>
      <c r="G709" s="16" t="s">
        <v>68</v>
      </c>
      <c r="H709" s="17"/>
      <c r="K709" s="33"/>
      <c r="L709" s="16" t="s">
        <v>5342</v>
      </c>
      <c r="M709" s="28" t="str">
        <f t="shared" ref="M709:Q709" si="4255">IFERROR(IF(FIND(M$1,$F709)&gt;1,"Age - Children",""),"")</f>
        <v/>
      </c>
      <c r="N709" s="28" t="str">
        <f t="shared" si="4255"/>
        <v/>
      </c>
      <c r="O709" s="28" t="str">
        <f t="shared" si="4255"/>
        <v/>
      </c>
      <c r="P709" s="28" t="str">
        <f t="shared" si="4255"/>
        <v/>
      </c>
      <c r="Q709" s="28" t="str">
        <f t="shared" si="4255"/>
        <v/>
      </c>
      <c r="R709" s="28" t="str">
        <f t="shared" ref="R709:T709" si="4256">IFERROR(IF(FIND(R$1,$F709)&gt;1,"Age - Elderly",""),"")</f>
        <v/>
      </c>
      <c r="S709" s="28" t="str">
        <f t="shared" si="4256"/>
        <v/>
      </c>
      <c r="T709" s="28" t="str">
        <f t="shared" si="4256"/>
        <v/>
      </c>
      <c r="U709" s="28" t="str">
        <f t="shared" si="3"/>
        <v/>
      </c>
      <c r="V709" s="28" t="str">
        <f t="shared" si="4"/>
        <v/>
      </c>
      <c r="X709" s="28" t="str">
        <f t="shared" si="5"/>
        <v/>
      </c>
      <c r="Y709" s="28" t="str">
        <f t="shared" si="6"/>
        <v/>
      </c>
      <c r="Z709" s="28" t="str">
        <f t="shared" si="7"/>
        <v/>
      </c>
      <c r="AB709" s="28" t="str">
        <f t="shared" si="8"/>
        <v/>
      </c>
      <c r="AD709" s="28" t="str">
        <f t="shared" si="9"/>
        <v/>
      </c>
      <c r="AG709" s="28" t="str">
        <f t="shared" ref="AG709:AL709" si="4257">IFERROR(IF(FIND(AG$1,$F709)&gt;1,AG$1,""),"")</f>
        <v/>
      </c>
      <c r="AH709" s="28" t="str">
        <f t="shared" si="4257"/>
        <v/>
      </c>
      <c r="AI709" s="28" t="str">
        <f t="shared" si="4257"/>
        <v/>
      </c>
      <c r="AJ709" s="28" t="str">
        <f t="shared" si="4257"/>
        <v/>
      </c>
      <c r="AK709" s="28" t="str">
        <f t="shared" si="4257"/>
        <v/>
      </c>
      <c r="AL709" s="28" t="str">
        <f t="shared" si="4257"/>
        <v/>
      </c>
      <c r="AM709" s="28" t="str">
        <f t="shared" si="11"/>
        <v/>
      </c>
      <c r="AN709" s="28" t="str">
        <f t="shared" ref="AN709:AQ709" si="4258">IFERROR(IF(FIND(AN$1,$F709)&gt;1,"Status - LGBT",""),"")</f>
        <v/>
      </c>
      <c r="AO709" s="28" t="str">
        <f t="shared" si="4258"/>
        <v/>
      </c>
      <c r="AP709" s="28" t="str">
        <f t="shared" si="4258"/>
        <v/>
      </c>
      <c r="AQ709" s="28" t="str">
        <f t="shared" si="4258"/>
        <v/>
      </c>
      <c r="AR709" s="28" t="str">
        <f t="shared" ref="AR709:AV709" si="4259">IFERROR(IF(FIND(AR$1,$F709)&gt;1,"BME",""),"")</f>
        <v/>
      </c>
      <c r="AS709" s="28" t="str">
        <f t="shared" si="4259"/>
        <v/>
      </c>
      <c r="AT709" s="28" t="str">
        <f t="shared" si="4259"/>
        <v/>
      </c>
      <c r="AU709" s="28" t="str">
        <f t="shared" si="4259"/>
        <v/>
      </c>
      <c r="AV709" s="28" t="str">
        <f t="shared" si="4259"/>
        <v/>
      </c>
      <c r="AW709" s="28" t="str">
        <f t="shared" ref="AW709:BC709" si="4260">IFERROR(IF(FIND(AW$1,$F709)&gt;1,AW$1,""),"")</f>
        <v/>
      </c>
      <c r="AX709" s="28" t="str">
        <f t="shared" si="4260"/>
        <v/>
      </c>
      <c r="AY709" s="28" t="str">
        <f t="shared" si="4260"/>
        <v/>
      </c>
      <c r="AZ709" s="28" t="str">
        <f t="shared" si="4260"/>
        <v/>
      </c>
      <c r="BA709" s="28" t="str">
        <f t="shared" si="4260"/>
        <v/>
      </c>
      <c r="BB709" s="28" t="str">
        <f t="shared" si="4260"/>
        <v/>
      </c>
      <c r="BC709" s="28" t="str">
        <f t="shared" si="4260"/>
        <v/>
      </c>
      <c r="BD709" s="28" t="str">
        <f t="shared" si="15"/>
        <v/>
      </c>
      <c r="BJ709" s="28" t="str">
        <f t="shared" si="16"/>
        <v/>
      </c>
      <c r="BK709" s="28" t="str">
        <f t="shared" si="17"/>
        <v/>
      </c>
      <c r="BM709" s="2" t="s">
        <v>98</v>
      </c>
      <c r="BU709" s="18"/>
      <c r="BV709" s="18"/>
      <c r="BW709" s="18"/>
      <c r="BX709" s="18"/>
      <c r="BY709" s="42" t="str">
        <f t="shared" si="18"/>
        <v/>
      </c>
      <c r="BZ709" s="43"/>
    </row>
    <row r="710" spans="1:78" ht="15">
      <c r="A710" s="10" t="s">
        <v>37</v>
      </c>
      <c r="B710" s="28">
        <f>VLOOKUP(A710,Organisations!$A$2:$B$7,2,FALSE)</f>
        <v>2</v>
      </c>
      <c r="C710" s="10" t="s">
        <v>5344</v>
      </c>
      <c r="D710" s="10" t="s">
        <v>5345</v>
      </c>
      <c r="E710" s="28" t="str">
        <f t="shared" si="0"/>
        <v>Monday : 10.00 am 5.00 pmTuesday : 10.00 am 5.00 pmWednesday : 10.00 am 7.00 pmThursday : 10.00 am 5.00 pmFriday : 10.00</v>
      </c>
      <c r="F710" s="10" t="s">
        <v>5347</v>
      </c>
      <c r="G710" s="10" t="s">
        <v>68</v>
      </c>
      <c r="H710" s="53"/>
      <c r="K710" s="30" t="s">
        <v>5348</v>
      </c>
      <c r="L710" s="10" t="s">
        <v>5349</v>
      </c>
      <c r="M710" s="28" t="str">
        <f t="shared" ref="M710:Q710" si="4261">IFERROR(IF(FIND(M$1,$F710)&gt;1,"Age - Children",""),"")</f>
        <v/>
      </c>
      <c r="N710" s="28" t="str">
        <f t="shared" si="4261"/>
        <v/>
      </c>
      <c r="O710" s="28" t="str">
        <f t="shared" si="4261"/>
        <v/>
      </c>
      <c r="P710" s="28" t="str">
        <f t="shared" si="4261"/>
        <v/>
      </c>
      <c r="Q710" s="28" t="str">
        <f t="shared" si="4261"/>
        <v/>
      </c>
      <c r="R710" s="28" t="str">
        <f t="shared" ref="R710:T710" si="4262">IFERROR(IF(FIND(R$1,$F710)&gt;1,"Age - Elderly",""),"")</f>
        <v/>
      </c>
      <c r="S710" s="28" t="str">
        <f t="shared" si="4262"/>
        <v/>
      </c>
      <c r="T710" s="28" t="str">
        <f t="shared" si="4262"/>
        <v/>
      </c>
      <c r="U710" s="28" t="str">
        <f t="shared" si="3"/>
        <v/>
      </c>
      <c r="V710" s="28" t="str">
        <f t="shared" si="4"/>
        <v/>
      </c>
      <c r="X710" s="28" t="str">
        <f t="shared" si="5"/>
        <v/>
      </c>
      <c r="Y710" s="28" t="str">
        <f t="shared" si="6"/>
        <v/>
      </c>
      <c r="Z710" s="28" t="str">
        <f t="shared" si="7"/>
        <v/>
      </c>
      <c r="AB710" s="28" t="str">
        <f t="shared" si="8"/>
        <v/>
      </c>
      <c r="AD710" s="28" t="str">
        <f t="shared" si="9"/>
        <v/>
      </c>
      <c r="AG710" s="28" t="str">
        <f t="shared" ref="AG710:AL710" si="4263">IFERROR(IF(FIND(AG$1,$F710)&gt;1,AG$1,""),"")</f>
        <v/>
      </c>
      <c r="AH710" s="28" t="str">
        <f t="shared" si="4263"/>
        <v/>
      </c>
      <c r="AI710" s="28" t="str">
        <f t="shared" si="4263"/>
        <v/>
      </c>
      <c r="AJ710" s="28" t="str">
        <f t="shared" si="4263"/>
        <v/>
      </c>
      <c r="AK710" s="28" t="str">
        <f t="shared" si="4263"/>
        <v/>
      </c>
      <c r="AL710" s="28" t="str">
        <f t="shared" si="4263"/>
        <v/>
      </c>
      <c r="AM710" s="28" t="str">
        <f t="shared" si="11"/>
        <v/>
      </c>
      <c r="AN710" s="28" t="str">
        <f t="shared" ref="AN710:AQ710" si="4264">IFERROR(IF(FIND(AN$1,$F710)&gt;1,"Status - LGBT",""),"")</f>
        <v/>
      </c>
      <c r="AO710" s="28" t="str">
        <f t="shared" si="4264"/>
        <v/>
      </c>
      <c r="AP710" s="28" t="str">
        <f t="shared" si="4264"/>
        <v/>
      </c>
      <c r="AQ710" s="28" t="str">
        <f t="shared" si="4264"/>
        <v/>
      </c>
      <c r="AR710" s="28" t="str">
        <f t="shared" ref="AR710:AV710" si="4265">IFERROR(IF(FIND(AR$1,$F710)&gt;1,"BME",""),"")</f>
        <v/>
      </c>
      <c r="AS710" s="28" t="str">
        <f t="shared" si="4265"/>
        <v/>
      </c>
      <c r="AT710" s="28" t="str">
        <f t="shared" si="4265"/>
        <v/>
      </c>
      <c r="AU710" s="28" t="str">
        <f t="shared" si="4265"/>
        <v/>
      </c>
      <c r="AV710" s="28" t="str">
        <f t="shared" si="4265"/>
        <v/>
      </c>
      <c r="AW710" s="28" t="str">
        <f t="shared" ref="AW710:BC710" si="4266">IFERROR(IF(FIND(AW$1,$F710)&gt;1,AW$1,""),"")</f>
        <v/>
      </c>
      <c r="AX710" s="28" t="str">
        <f t="shared" si="4266"/>
        <v/>
      </c>
      <c r="AY710" s="28" t="str">
        <f t="shared" si="4266"/>
        <v/>
      </c>
      <c r="AZ710" s="28" t="str">
        <f t="shared" si="4266"/>
        <v/>
      </c>
      <c r="BA710" s="28" t="str">
        <f t="shared" si="4266"/>
        <v/>
      </c>
      <c r="BB710" s="28" t="str">
        <f t="shared" si="4266"/>
        <v/>
      </c>
      <c r="BC710" s="28" t="str">
        <f t="shared" si="4266"/>
        <v/>
      </c>
      <c r="BD710" s="28" t="str">
        <f t="shared" si="15"/>
        <v/>
      </c>
      <c r="BG710" s="2" t="s">
        <v>5350</v>
      </c>
      <c r="BI710" s="2" t="s">
        <v>4798</v>
      </c>
      <c r="BJ710" s="28" t="str">
        <f t="shared" si="16"/>
        <v>Leeds</v>
      </c>
      <c r="BK710" s="28" t="str">
        <f t="shared" si="17"/>
        <v>West Yorkshire</v>
      </c>
      <c r="BM710" s="2" t="s">
        <v>98</v>
      </c>
      <c r="BO710" s="2" t="s">
        <v>2863</v>
      </c>
      <c r="BP710" s="2" t="s">
        <v>2863</v>
      </c>
      <c r="BQ710" s="2" t="s">
        <v>2863</v>
      </c>
      <c r="BR710" s="2" t="s">
        <v>2863</v>
      </c>
      <c r="BS710" s="2" t="s">
        <v>2863</v>
      </c>
      <c r="BT710" s="2" t="s">
        <v>2863</v>
      </c>
      <c r="BU710" s="27"/>
      <c r="BV710" s="50" t="s">
        <v>569</v>
      </c>
      <c r="BW710" s="27"/>
      <c r="BX710" s="27"/>
      <c r="BY710" s="42" t="str">
        <f t="shared" si="18"/>
        <v>LS7</v>
      </c>
      <c r="BZ710" s="68"/>
    </row>
    <row r="711" spans="1:78" ht="15">
      <c r="A711" s="16" t="s">
        <v>37</v>
      </c>
      <c r="B711" s="28">
        <f>VLOOKUP(A711,Organisations!$A$2:$B$7,2,FALSE)</f>
        <v>2</v>
      </c>
      <c r="C711" s="16" t="s">
        <v>5352</v>
      </c>
      <c r="D711" s="16" t="s">
        <v>5353</v>
      </c>
      <c r="E711" s="28" t="str">
        <f t="shared" si="0"/>
        <v xml:space="preserve">Chapel FM is the first-ever arts centre in East Leeds. We are also the home of East Leeds FM. We are a PAY-WHAT-YOU-CAN </v>
      </c>
      <c r="F711" s="16" t="s">
        <v>5355</v>
      </c>
      <c r="G711" s="16" t="s">
        <v>68</v>
      </c>
      <c r="H711" s="17"/>
      <c r="K711" s="26" t="s">
        <v>5356</v>
      </c>
      <c r="L711" s="16" t="s">
        <v>5357</v>
      </c>
      <c r="M711" s="28" t="str">
        <f t="shared" ref="M711:Q711" si="4267">IFERROR(IF(FIND(M$1,$F711)&gt;1,"Age - Children",""),"")</f>
        <v/>
      </c>
      <c r="N711" s="28" t="str">
        <f t="shared" si="4267"/>
        <v/>
      </c>
      <c r="O711" s="28" t="str">
        <f t="shared" si="4267"/>
        <v/>
      </c>
      <c r="P711" s="28" t="str">
        <f t="shared" si="4267"/>
        <v/>
      </c>
      <c r="Q711" s="28" t="str">
        <f t="shared" si="4267"/>
        <v/>
      </c>
      <c r="R711" s="28" t="str">
        <f t="shared" ref="R711:T711" si="4268">IFERROR(IF(FIND(R$1,$F711)&gt;1,"Age - Elderly",""),"")</f>
        <v/>
      </c>
      <c r="S711" s="28" t="str">
        <f t="shared" si="4268"/>
        <v/>
      </c>
      <c r="T711" s="28" t="str">
        <f t="shared" si="4268"/>
        <v/>
      </c>
      <c r="U711" s="28" t="str">
        <f t="shared" si="3"/>
        <v/>
      </c>
      <c r="V711" s="28" t="str">
        <f t="shared" si="4"/>
        <v/>
      </c>
      <c r="X711" s="28" t="str">
        <f t="shared" si="5"/>
        <v/>
      </c>
      <c r="Y711" s="28" t="str">
        <f t="shared" si="6"/>
        <v/>
      </c>
      <c r="Z711" s="28" t="str">
        <f t="shared" si="7"/>
        <v/>
      </c>
      <c r="AB711" s="28" t="str">
        <f t="shared" si="8"/>
        <v/>
      </c>
      <c r="AD711" s="28" t="str">
        <f t="shared" si="9"/>
        <v/>
      </c>
      <c r="AG711" s="28" t="str">
        <f t="shared" ref="AG711:AL711" si="4269">IFERROR(IF(FIND(AG$1,$F711)&gt;1,AG$1,""),"")</f>
        <v/>
      </c>
      <c r="AH711" s="28" t="str">
        <f t="shared" si="4269"/>
        <v/>
      </c>
      <c r="AI711" s="28" t="str">
        <f t="shared" si="4269"/>
        <v/>
      </c>
      <c r="AJ711" s="28" t="str">
        <f t="shared" si="4269"/>
        <v/>
      </c>
      <c r="AK711" s="28" t="str">
        <f t="shared" si="4269"/>
        <v/>
      </c>
      <c r="AL711" s="28" t="str">
        <f t="shared" si="4269"/>
        <v/>
      </c>
      <c r="AM711" s="28" t="str">
        <f t="shared" si="11"/>
        <v/>
      </c>
      <c r="AN711" s="28" t="str">
        <f t="shared" ref="AN711:AQ711" si="4270">IFERROR(IF(FIND(AN$1,$F711)&gt;1,"Status - LGBT",""),"")</f>
        <v/>
      </c>
      <c r="AO711" s="28" t="str">
        <f t="shared" si="4270"/>
        <v/>
      </c>
      <c r="AP711" s="28" t="str">
        <f t="shared" si="4270"/>
        <v/>
      </c>
      <c r="AQ711" s="28" t="str">
        <f t="shared" si="4270"/>
        <v/>
      </c>
      <c r="AR711" s="28" t="str">
        <f t="shared" ref="AR711:AV711" si="4271">IFERROR(IF(FIND(AR$1,$F711)&gt;1,"BME",""),"")</f>
        <v/>
      </c>
      <c r="AS711" s="28" t="str">
        <f t="shared" si="4271"/>
        <v/>
      </c>
      <c r="AT711" s="28" t="str">
        <f t="shared" si="4271"/>
        <v/>
      </c>
      <c r="AU711" s="28" t="str">
        <f t="shared" si="4271"/>
        <v/>
      </c>
      <c r="AV711" s="28" t="str">
        <f t="shared" si="4271"/>
        <v/>
      </c>
      <c r="AW711" s="28" t="str">
        <f t="shared" ref="AW711:BC711" si="4272">IFERROR(IF(FIND(AW$1,$F711)&gt;1,AW$1,""),"")</f>
        <v/>
      </c>
      <c r="AX711" s="28" t="str">
        <f t="shared" si="4272"/>
        <v/>
      </c>
      <c r="AY711" s="28" t="str">
        <f t="shared" si="4272"/>
        <v/>
      </c>
      <c r="AZ711" s="28" t="str">
        <f t="shared" si="4272"/>
        <v/>
      </c>
      <c r="BA711" s="28" t="str">
        <f t="shared" si="4272"/>
        <v/>
      </c>
      <c r="BB711" s="28" t="str">
        <f t="shared" si="4272"/>
        <v/>
      </c>
      <c r="BC711" s="28" t="str">
        <f t="shared" si="4272"/>
        <v/>
      </c>
      <c r="BD711" s="28" t="str">
        <f t="shared" si="15"/>
        <v/>
      </c>
      <c r="BG711" s="2" t="s">
        <v>5358</v>
      </c>
      <c r="BI711" s="2" t="s">
        <v>1540</v>
      </c>
      <c r="BJ711" s="28" t="str">
        <f t="shared" si="16"/>
        <v>Leeds</v>
      </c>
      <c r="BK711" s="28" t="str">
        <f t="shared" si="17"/>
        <v>West Yorkshire</v>
      </c>
      <c r="BM711" s="2" t="s">
        <v>98</v>
      </c>
      <c r="BU711" s="18"/>
      <c r="BV711" s="47" t="s">
        <v>578</v>
      </c>
      <c r="BW711" s="18"/>
      <c r="BX711" s="18"/>
      <c r="BY711" s="42" t="str">
        <f t="shared" si="18"/>
        <v>LS14</v>
      </c>
      <c r="BZ711" s="43"/>
    </row>
    <row r="712" spans="1:78" ht="15">
      <c r="A712" s="10" t="s">
        <v>37</v>
      </c>
      <c r="B712" s="28">
        <f>VLOOKUP(A712,Organisations!$A$2:$B$7,2,FALSE)</f>
        <v>2</v>
      </c>
      <c r="C712" s="10" t="s">
        <v>5361</v>
      </c>
      <c r="D712" s="10" t="s">
        <v>5362</v>
      </c>
      <c r="E712" s="28" t="str">
        <f t="shared" si="0"/>
        <v>Clinic where all usual GP services are provided.</v>
      </c>
      <c r="F712" s="10" t="s">
        <v>5363</v>
      </c>
      <c r="G712" s="10" t="s">
        <v>68</v>
      </c>
      <c r="H712" s="11"/>
      <c r="K712" s="30" t="s">
        <v>5364</v>
      </c>
      <c r="L712" s="12"/>
      <c r="M712" s="28" t="str">
        <f t="shared" ref="M712:Q712" si="4273">IFERROR(IF(FIND(M$1,$F712)&gt;1,"Age - Children",""),"")</f>
        <v/>
      </c>
      <c r="N712" s="28" t="str">
        <f t="shared" si="4273"/>
        <v/>
      </c>
      <c r="O712" s="28" t="str">
        <f t="shared" si="4273"/>
        <v/>
      </c>
      <c r="P712" s="28" t="str">
        <f t="shared" si="4273"/>
        <v/>
      </c>
      <c r="Q712" s="28" t="str">
        <f t="shared" si="4273"/>
        <v/>
      </c>
      <c r="R712" s="28" t="str">
        <f t="shared" ref="R712:T712" si="4274">IFERROR(IF(FIND(R$1,$F712)&gt;1,"Age - Elderly",""),"")</f>
        <v/>
      </c>
      <c r="S712" s="28" t="str">
        <f t="shared" si="4274"/>
        <v/>
      </c>
      <c r="T712" s="28" t="str">
        <f t="shared" si="4274"/>
        <v/>
      </c>
      <c r="U712" s="28" t="str">
        <f t="shared" si="3"/>
        <v/>
      </c>
      <c r="V712" s="28" t="str">
        <f t="shared" si="4"/>
        <v/>
      </c>
      <c r="X712" s="28" t="str">
        <f t="shared" si="5"/>
        <v/>
      </c>
      <c r="Y712" s="28" t="str">
        <f t="shared" si="6"/>
        <v/>
      </c>
      <c r="Z712" s="28" t="str">
        <f t="shared" si="7"/>
        <v/>
      </c>
      <c r="AB712" s="28" t="str">
        <f t="shared" si="8"/>
        <v/>
      </c>
      <c r="AD712" s="28" t="str">
        <f t="shared" si="9"/>
        <v/>
      </c>
      <c r="AG712" s="28" t="str">
        <f t="shared" ref="AG712:AL712" si="4275">IFERROR(IF(FIND(AG$1,$F712)&gt;1,AG$1,""),"")</f>
        <v/>
      </c>
      <c r="AH712" s="28" t="str">
        <f t="shared" si="4275"/>
        <v/>
      </c>
      <c r="AI712" s="28" t="str">
        <f t="shared" si="4275"/>
        <v/>
      </c>
      <c r="AJ712" s="28" t="str">
        <f t="shared" si="4275"/>
        <v/>
      </c>
      <c r="AK712" s="28" t="str">
        <f t="shared" si="4275"/>
        <v/>
      </c>
      <c r="AL712" s="28" t="str">
        <f t="shared" si="4275"/>
        <v/>
      </c>
      <c r="AM712" s="28" t="str">
        <f t="shared" si="11"/>
        <v/>
      </c>
      <c r="AN712" s="28" t="str">
        <f t="shared" ref="AN712:AQ712" si="4276">IFERROR(IF(FIND(AN$1,$F712)&gt;1,"Status - LGBT",""),"")</f>
        <v/>
      </c>
      <c r="AO712" s="28" t="str">
        <f t="shared" si="4276"/>
        <v/>
      </c>
      <c r="AP712" s="28" t="str">
        <f t="shared" si="4276"/>
        <v/>
      </c>
      <c r="AQ712" s="28" t="str">
        <f t="shared" si="4276"/>
        <v/>
      </c>
      <c r="AR712" s="28" t="str">
        <f t="shared" ref="AR712:AV712" si="4277">IFERROR(IF(FIND(AR$1,$F712)&gt;1,"BME",""),"")</f>
        <v/>
      </c>
      <c r="AS712" s="28" t="str">
        <f t="shared" si="4277"/>
        <v/>
      </c>
      <c r="AT712" s="28" t="str">
        <f t="shared" si="4277"/>
        <v/>
      </c>
      <c r="AU712" s="28" t="str">
        <f t="shared" si="4277"/>
        <v/>
      </c>
      <c r="AV712" s="28" t="str">
        <f t="shared" si="4277"/>
        <v/>
      </c>
      <c r="AW712" s="28" t="str">
        <f t="shared" ref="AW712:BC712" si="4278">IFERROR(IF(FIND(AW$1,$F712)&gt;1,AW$1,""),"")</f>
        <v/>
      </c>
      <c r="AX712" s="28" t="str">
        <f t="shared" si="4278"/>
        <v/>
      </c>
      <c r="AY712" s="28" t="str">
        <f t="shared" si="4278"/>
        <v/>
      </c>
      <c r="AZ712" s="28" t="str">
        <f t="shared" si="4278"/>
        <v/>
      </c>
      <c r="BA712" s="28" t="str">
        <f t="shared" si="4278"/>
        <v/>
      </c>
      <c r="BB712" s="28" t="str">
        <f t="shared" si="4278"/>
        <v/>
      </c>
      <c r="BC712" s="28" t="str">
        <f t="shared" si="4278"/>
        <v/>
      </c>
      <c r="BD712" s="28" t="str">
        <f t="shared" si="15"/>
        <v/>
      </c>
      <c r="BG712" s="2" t="s">
        <v>5365</v>
      </c>
      <c r="BI712" s="2" t="s">
        <v>4810</v>
      </c>
      <c r="BJ712" s="28" t="str">
        <f t="shared" si="16"/>
        <v>Leeds</v>
      </c>
      <c r="BK712" s="28" t="str">
        <f t="shared" si="17"/>
        <v>West Yorkshire</v>
      </c>
      <c r="BM712" s="2" t="s">
        <v>98</v>
      </c>
      <c r="BU712" s="12"/>
      <c r="BV712" s="50" t="s">
        <v>569</v>
      </c>
      <c r="BW712" s="12"/>
      <c r="BX712" s="12"/>
      <c r="BY712" s="42" t="str">
        <f t="shared" si="18"/>
        <v>LS7</v>
      </c>
      <c r="BZ712" s="42"/>
    </row>
    <row r="713" spans="1:78" ht="15">
      <c r="A713" s="16" t="s">
        <v>37</v>
      </c>
      <c r="B713" s="28">
        <f>VLOOKUP(A713,Organisations!$A$2:$B$7,2,FALSE)</f>
        <v>2</v>
      </c>
      <c r="C713" s="16" t="s">
        <v>5367</v>
      </c>
      <c r="D713" s="16" t="s">
        <v>5368</v>
      </c>
      <c r="E713" s="28" t="str">
        <f t="shared" si="0"/>
        <v>Monday : 9.00 am 5.00 pmTuesday : 9.00 am 7.00 pmWednesday : 9.00 am 5.00 pmThursday : 9.00 am 5.00 pmFriday : 9.00 am 5</v>
      </c>
      <c r="F713" s="16" t="s">
        <v>5370</v>
      </c>
      <c r="G713" s="16" t="s">
        <v>68</v>
      </c>
      <c r="H713" s="54"/>
      <c r="K713" s="26" t="s">
        <v>5371</v>
      </c>
      <c r="L713" s="16" t="s">
        <v>5372</v>
      </c>
      <c r="M713" s="28" t="str">
        <f t="shared" ref="M713:Q713" si="4279">IFERROR(IF(FIND(M$1,$F713)&gt;1,"Age - Children",""),"")</f>
        <v/>
      </c>
      <c r="N713" s="28" t="str">
        <f t="shared" si="4279"/>
        <v/>
      </c>
      <c r="O713" s="28" t="str">
        <f t="shared" si="4279"/>
        <v/>
      </c>
      <c r="P713" s="28" t="str">
        <f t="shared" si="4279"/>
        <v/>
      </c>
      <c r="Q713" s="28" t="str">
        <f t="shared" si="4279"/>
        <v/>
      </c>
      <c r="R713" s="28" t="str">
        <f t="shared" ref="R713:T713" si="4280">IFERROR(IF(FIND(R$1,$F713)&gt;1,"Age - Elderly",""),"")</f>
        <v/>
      </c>
      <c r="S713" s="28" t="str">
        <f t="shared" si="4280"/>
        <v/>
      </c>
      <c r="T713" s="28" t="str">
        <f t="shared" si="4280"/>
        <v/>
      </c>
      <c r="U713" s="28" t="str">
        <f t="shared" si="3"/>
        <v/>
      </c>
      <c r="V713" s="28" t="str">
        <f t="shared" si="4"/>
        <v/>
      </c>
      <c r="X713" s="28" t="str">
        <f t="shared" si="5"/>
        <v/>
      </c>
      <c r="Y713" s="28" t="str">
        <f t="shared" si="6"/>
        <v/>
      </c>
      <c r="Z713" s="28" t="str">
        <f t="shared" si="7"/>
        <v/>
      </c>
      <c r="AB713" s="28" t="str">
        <f t="shared" si="8"/>
        <v/>
      </c>
      <c r="AD713" s="28" t="str">
        <f t="shared" si="9"/>
        <v/>
      </c>
      <c r="AG713" s="28" t="str">
        <f t="shared" ref="AG713:AL713" si="4281">IFERROR(IF(FIND(AG$1,$F713)&gt;1,AG$1,""),"")</f>
        <v/>
      </c>
      <c r="AH713" s="28" t="str">
        <f t="shared" si="4281"/>
        <v/>
      </c>
      <c r="AI713" s="28" t="str">
        <f t="shared" si="4281"/>
        <v/>
      </c>
      <c r="AJ713" s="28" t="str">
        <f t="shared" si="4281"/>
        <v/>
      </c>
      <c r="AK713" s="28" t="str">
        <f t="shared" si="4281"/>
        <v/>
      </c>
      <c r="AL713" s="28" t="str">
        <f t="shared" si="4281"/>
        <v/>
      </c>
      <c r="AM713" s="28" t="str">
        <f t="shared" si="11"/>
        <v/>
      </c>
      <c r="AN713" s="28" t="str">
        <f t="shared" ref="AN713:AQ713" si="4282">IFERROR(IF(FIND(AN$1,$F713)&gt;1,"Status - LGBT",""),"")</f>
        <v/>
      </c>
      <c r="AO713" s="28" t="str">
        <f t="shared" si="4282"/>
        <v/>
      </c>
      <c r="AP713" s="28" t="str">
        <f t="shared" si="4282"/>
        <v/>
      </c>
      <c r="AQ713" s="28" t="str">
        <f t="shared" si="4282"/>
        <v/>
      </c>
      <c r="AR713" s="28" t="str">
        <f t="shared" ref="AR713:AV713" si="4283">IFERROR(IF(FIND(AR$1,$F713)&gt;1,"BME",""),"")</f>
        <v/>
      </c>
      <c r="AS713" s="28" t="str">
        <f t="shared" si="4283"/>
        <v/>
      </c>
      <c r="AT713" s="28" t="str">
        <f t="shared" si="4283"/>
        <v/>
      </c>
      <c r="AU713" s="28" t="str">
        <f t="shared" si="4283"/>
        <v/>
      </c>
      <c r="AV713" s="28" t="str">
        <f t="shared" si="4283"/>
        <v/>
      </c>
      <c r="AW713" s="28" t="str">
        <f t="shared" ref="AW713:BC713" si="4284">IFERROR(IF(FIND(AW$1,$F713)&gt;1,AW$1,""),"")</f>
        <v/>
      </c>
      <c r="AX713" s="28" t="str">
        <f t="shared" si="4284"/>
        <v/>
      </c>
      <c r="AY713" s="28" t="str">
        <f t="shared" si="4284"/>
        <v/>
      </c>
      <c r="AZ713" s="28" t="str">
        <f t="shared" si="4284"/>
        <v/>
      </c>
      <c r="BA713" s="28" t="str">
        <f t="shared" si="4284"/>
        <v/>
      </c>
      <c r="BB713" s="28" t="str">
        <f t="shared" si="4284"/>
        <v/>
      </c>
      <c r="BC713" s="28" t="str">
        <f t="shared" si="4284"/>
        <v/>
      </c>
      <c r="BD713" s="28" t="str">
        <f t="shared" si="15"/>
        <v/>
      </c>
      <c r="BG713" s="2" t="s">
        <v>5373</v>
      </c>
      <c r="BI713" s="2" t="s">
        <v>205</v>
      </c>
      <c r="BJ713" s="28" t="str">
        <f t="shared" si="16"/>
        <v>Leeds</v>
      </c>
      <c r="BK713" s="28" t="str">
        <f t="shared" si="17"/>
        <v>West Yorkshire</v>
      </c>
      <c r="BM713" s="2" t="s">
        <v>98</v>
      </c>
      <c r="BO713" s="2" t="s">
        <v>2863</v>
      </c>
      <c r="BP713" s="2" t="s">
        <v>2863</v>
      </c>
      <c r="BQ713" s="2" t="s">
        <v>2863</v>
      </c>
      <c r="BR713" s="2" t="s">
        <v>2863</v>
      </c>
      <c r="BS713" s="2" t="s">
        <v>2863</v>
      </c>
      <c r="BT713" s="2" t="s">
        <v>2863</v>
      </c>
      <c r="BU713" s="24"/>
      <c r="BV713" s="47" t="s">
        <v>569</v>
      </c>
      <c r="BW713" s="24"/>
      <c r="BX713" s="24"/>
      <c r="BY713" s="42" t="str">
        <f t="shared" si="18"/>
        <v>LS7</v>
      </c>
      <c r="BZ713" s="69"/>
    </row>
    <row r="714" spans="1:78" ht="15">
      <c r="A714" s="10" t="s">
        <v>37</v>
      </c>
      <c r="B714" s="28">
        <f>VLOOKUP(A714,Organisations!$A$2:$B$7,2,FALSE)</f>
        <v>2</v>
      </c>
      <c r="C714" s="10" t="s">
        <v>5376</v>
      </c>
      <c r="D714" s="10" t="s">
        <v>5377</v>
      </c>
      <c r="E714" s="28" t="str">
        <f t="shared" si="0"/>
        <v/>
      </c>
      <c r="F714" s="10"/>
      <c r="G714" s="10" t="s">
        <v>68</v>
      </c>
      <c r="H714" s="11"/>
      <c r="K714" s="30" t="s">
        <v>5378</v>
      </c>
      <c r="L714" s="10" t="s">
        <v>5379</v>
      </c>
      <c r="M714" s="28" t="str">
        <f t="shared" ref="M714:Q714" si="4285">IFERROR(IF(FIND(M$1,$F714)&gt;1,"Age - Children",""),"")</f>
        <v/>
      </c>
      <c r="N714" s="28" t="str">
        <f t="shared" si="4285"/>
        <v/>
      </c>
      <c r="O714" s="28" t="str">
        <f t="shared" si="4285"/>
        <v/>
      </c>
      <c r="P714" s="28" t="str">
        <f t="shared" si="4285"/>
        <v/>
      </c>
      <c r="Q714" s="28" t="str">
        <f t="shared" si="4285"/>
        <v/>
      </c>
      <c r="R714" s="28" t="str">
        <f t="shared" ref="R714:T714" si="4286">IFERROR(IF(FIND(R$1,$F714)&gt;1,"Age - Elderly",""),"")</f>
        <v/>
      </c>
      <c r="S714" s="28" t="str">
        <f t="shared" si="4286"/>
        <v/>
      </c>
      <c r="T714" s="28" t="str">
        <f t="shared" si="4286"/>
        <v/>
      </c>
      <c r="U714" s="28" t="str">
        <f t="shared" si="3"/>
        <v/>
      </c>
      <c r="V714" s="28" t="str">
        <f t="shared" si="4"/>
        <v/>
      </c>
      <c r="X714" s="28" t="str">
        <f t="shared" si="5"/>
        <v/>
      </c>
      <c r="Y714" s="28" t="str">
        <f t="shared" si="6"/>
        <v/>
      </c>
      <c r="Z714" s="28" t="str">
        <f t="shared" si="7"/>
        <v/>
      </c>
      <c r="AB714" s="28" t="str">
        <f t="shared" si="8"/>
        <v/>
      </c>
      <c r="AD714" s="28" t="str">
        <f t="shared" si="9"/>
        <v/>
      </c>
      <c r="AG714" s="28" t="str">
        <f t="shared" ref="AG714:AL714" si="4287">IFERROR(IF(FIND(AG$1,$F714)&gt;1,AG$1,""),"")</f>
        <v/>
      </c>
      <c r="AH714" s="28" t="str">
        <f t="shared" si="4287"/>
        <v/>
      </c>
      <c r="AI714" s="28" t="str">
        <f t="shared" si="4287"/>
        <v/>
      </c>
      <c r="AJ714" s="28" t="str">
        <f t="shared" si="4287"/>
        <v/>
      </c>
      <c r="AK714" s="28" t="str">
        <f t="shared" si="4287"/>
        <v/>
      </c>
      <c r="AL714" s="28" t="str">
        <f t="shared" si="4287"/>
        <v/>
      </c>
      <c r="AM714" s="28" t="str">
        <f t="shared" si="11"/>
        <v/>
      </c>
      <c r="AN714" s="28" t="str">
        <f t="shared" ref="AN714:AQ714" si="4288">IFERROR(IF(FIND(AN$1,$F714)&gt;1,"Status - LGBT",""),"")</f>
        <v/>
      </c>
      <c r="AO714" s="28" t="str">
        <f t="shared" si="4288"/>
        <v/>
      </c>
      <c r="AP714" s="28" t="str">
        <f t="shared" si="4288"/>
        <v/>
      </c>
      <c r="AQ714" s="28" t="str">
        <f t="shared" si="4288"/>
        <v/>
      </c>
      <c r="AR714" s="28" t="str">
        <f t="shared" ref="AR714:AV714" si="4289">IFERROR(IF(FIND(AR$1,$F714)&gt;1,"BME",""),"")</f>
        <v/>
      </c>
      <c r="AS714" s="28" t="str">
        <f t="shared" si="4289"/>
        <v/>
      </c>
      <c r="AT714" s="28" t="str">
        <f t="shared" si="4289"/>
        <v/>
      </c>
      <c r="AU714" s="28" t="str">
        <f t="shared" si="4289"/>
        <v/>
      </c>
      <c r="AV714" s="28" t="str">
        <f t="shared" si="4289"/>
        <v/>
      </c>
      <c r="AW714" s="28" t="str">
        <f t="shared" ref="AW714:BC714" si="4290">IFERROR(IF(FIND(AW$1,$F714)&gt;1,AW$1,""),"")</f>
        <v/>
      </c>
      <c r="AX714" s="28" t="str">
        <f t="shared" si="4290"/>
        <v/>
      </c>
      <c r="AY714" s="28" t="str">
        <f t="shared" si="4290"/>
        <v/>
      </c>
      <c r="AZ714" s="28" t="str">
        <f t="shared" si="4290"/>
        <v/>
      </c>
      <c r="BA714" s="28" t="str">
        <f t="shared" si="4290"/>
        <v/>
      </c>
      <c r="BB714" s="28" t="str">
        <f t="shared" si="4290"/>
        <v/>
      </c>
      <c r="BC714" s="28" t="str">
        <f t="shared" si="4290"/>
        <v/>
      </c>
      <c r="BD714" s="28" t="str">
        <f t="shared" si="15"/>
        <v/>
      </c>
      <c r="BG714" s="2" t="s">
        <v>5380</v>
      </c>
      <c r="BI714" s="2" t="s">
        <v>4822</v>
      </c>
      <c r="BJ714" s="28" t="str">
        <f t="shared" si="16"/>
        <v>Leeds</v>
      </c>
      <c r="BK714" s="28" t="str">
        <f t="shared" si="17"/>
        <v>West Yorkshire</v>
      </c>
      <c r="BM714" s="2" t="s">
        <v>98</v>
      </c>
      <c r="BU714" s="50" t="s">
        <v>599</v>
      </c>
      <c r="BV714" s="12"/>
      <c r="BW714" s="12"/>
      <c r="BX714" s="12"/>
      <c r="BY714" s="42" t="str">
        <f t="shared" si="18"/>
        <v>LS28;</v>
      </c>
      <c r="BZ714" s="42"/>
    </row>
    <row r="715" spans="1:78" ht="15">
      <c r="A715" s="16" t="s">
        <v>37</v>
      </c>
      <c r="B715" s="28">
        <f>VLOOKUP(A715,Organisations!$A$2:$B$7,2,FALSE)</f>
        <v>2</v>
      </c>
      <c r="C715" s="16" t="s">
        <v>5382</v>
      </c>
      <c r="D715" s="16" t="s">
        <v>5383</v>
      </c>
      <c r="E715" s="28" t="str">
        <f t="shared" si="0"/>
        <v/>
      </c>
      <c r="F715" s="16"/>
      <c r="G715" s="16" t="s">
        <v>68</v>
      </c>
      <c r="H715" s="17"/>
      <c r="K715" s="26" t="s">
        <v>5384</v>
      </c>
      <c r="L715" s="16" t="s">
        <v>5385</v>
      </c>
      <c r="M715" s="28" t="str">
        <f t="shared" ref="M715:Q715" si="4291">IFERROR(IF(FIND(M$1,$F715)&gt;1,"Age - Children",""),"")</f>
        <v/>
      </c>
      <c r="N715" s="28" t="str">
        <f t="shared" si="4291"/>
        <v/>
      </c>
      <c r="O715" s="28" t="str">
        <f t="shared" si="4291"/>
        <v/>
      </c>
      <c r="P715" s="28" t="str">
        <f t="shared" si="4291"/>
        <v/>
      </c>
      <c r="Q715" s="28" t="str">
        <f t="shared" si="4291"/>
        <v/>
      </c>
      <c r="R715" s="28" t="str">
        <f t="shared" ref="R715:T715" si="4292">IFERROR(IF(FIND(R$1,$F715)&gt;1,"Age - Elderly",""),"")</f>
        <v/>
      </c>
      <c r="S715" s="28" t="str">
        <f t="shared" si="4292"/>
        <v/>
      </c>
      <c r="T715" s="28" t="str">
        <f t="shared" si="4292"/>
        <v/>
      </c>
      <c r="U715" s="28" t="str">
        <f t="shared" si="3"/>
        <v/>
      </c>
      <c r="V715" s="28" t="str">
        <f t="shared" si="4"/>
        <v/>
      </c>
      <c r="X715" s="28" t="str">
        <f t="shared" si="5"/>
        <v/>
      </c>
      <c r="Y715" s="28" t="str">
        <f t="shared" si="6"/>
        <v/>
      </c>
      <c r="Z715" s="28" t="str">
        <f t="shared" si="7"/>
        <v/>
      </c>
      <c r="AB715" s="28" t="str">
        <f t="shared" si="8"/>
        <v/>
      </c>
      <c r="AD715" s="28" t="str">
        <f t="shared" si="9"/>
        <v/>
      </c>
      <c r="AG715" s="28" t="str">
        <f t="shared" ref="AG715:AL715" si="4293">IFERROR(IF(FIND(AG$1,$F715)&gt;1,AG$1,""),"")</f>
        <v/>
      </c>
      <c r="AH715" s="28" t="str">
        <f t="shared" si="4293"/>
        <v/>
      </c>
      <c r="AI715" s="28" t="str">
        <f t="shared" si="4293"/>
        <v/>
      </c>
      <c r="AJ715" s="28" t="str">
        <f t="shared" si="4293"/>
        <v/>
      </c>
      <c r="AK715" s="28" t="str">
        <f t="shared" si="4293"/>
        <v/>
      </c>
      <c r="AL715" s="28" t="str">
        <f t="shared" si="4293"/>
        <v/>
      </c>
      <c r="AM715" s="28" t="str">
        <f t="shared" si="11"/>
        <v/>
      </c>
      <c r="AN715" s="28" t="str">
        <f t="shared" ref="AN715:AQ715" si="4294">IFERROR(IF(FIND(AN$1,$F715)&gt;1,"Status - LGBT",""),"")</f>
        <v/>
      </c>
      <c r="AO715" s="28" t="str">
        <f t="shared" si="4294"/>
        <v/>
      </c>
      <c r="AP715" s="28" t="str">
        <f t="shared" si="4294"/>
        <v/>
      </c>
      <c r="AQ715" s="28" t="str">
        <f t="shared" si="4294"/>
        <v/>
      </c>
      <c r="AR715" s="28" t="str">
        <f t="shared" ref="AR715:AV715" si="4295">IFERROR(IF(FIND(AR$1,$F715)&gt;1,"BME",""),"")</f>
        <v/>
      </c>
      <c r="AS715" s="28" t="str">
        <f t="shared" si="4295"/>
        <v/>
      </c>
      <c r="AT715" s="28" t="str">
        <f t="shared" si="4295"/>
        <v/>
      </c>
      <c r="AU715" s="28" t="str">
        <f t="shared" si="4295"/>
        <v/>
      </c>
      <c r="AV715" s="28" t="str">
        <f t="shared" si="4295"/>
        <v/>
      </c>
      <c r="AW715" s="28" t="str">
        <f t="shared" ref="AW715:BC715" si="4296">IFERROR(IF(FIND(AW$1,$F715)&gt;1,AW$1,""),"")</f>
        <v/>
      </c>
      <c r="AX715" s="28" t="str">
        <f t="shared" si="4296"/>
        <v/>
      </c>
      <c r="AY715" s="28" t="str">
        <f t="shared" si="4296"/>
        <v/>
      </c>
      <c r="AZ715" s="28" t="str">
        <f t="shared" si="4296"/>
        <v/>
      </c>
      <c r="BA715" s="28" t="str">
        <f t="shared" si="4296"/>
        <v/>
      </c>
      <c r="BB715" s="28" t="str">
        <f t="shared" si="4296"/>
        <v/>
      </c>
      <c r="BC715" s="28" t="str">
        <f t="shared" si="4296"/>
        <v/>
      </c>
      <c r="BD715" s="28" t="str">
        <f t="shared" si="15"/>
        <v/>
      </c>
      <c r="BG715" s="2" t="s">
        <v>5387</v>
      </c>
      <c r="BI715" s="2" t="s">
        <v>4829</v>
      </c>
      <c r="BJ715" s="28" t="str">
        <f t="shared" si="16"/>
        <v>Leeds</v>
      </c>
      <c r="BK715" s="28" t="str">
        <f t="shared" si="17"/>
        <v>West Yorkshire</v>
      </c>
      <c r="BM715" s="2" t="s">
        <v>98</v>
      </c>
      <c r="BU715" s="47" t="s">
        <v>593</v>
      </c>
      <c r="BV715" s="18"/>
      <c r="BW715" s="18"/>
      <c r="BX715" s="18"/>
      <c r="BY715" s="42" t="str">
        <f t="shared" si="18"/>
        <v>LS22;</v>
      </c>
      <c r="BZ715" s="43"/>
    </row>
    <row r="716" spans="1:78" ht="15">
      <c r="A716" s="10" t="s">
        <v>37</v>
      </c>
      <c r="B716" s="28">
        <f>VLOOKUP(A716,Organisations!$A$2:$B$7,2,FALSE)</f>
        <v>2</v>
      </c>
      <c r="C716" s="10" t="s">
        <v>5390</v>
      </c>
      <c r="D716" s="10" t="s">
        <v>5391</v>
      </c>
      <c r="E716" s="28" t="str">
        <f t="shared" si="0"/>
        <v xml:space="preserve">We offer health care and support with our patients well being at the heart of our practice. We have good feed back from </v>
      </c>
      <c r="F716" s="10" t="s">
        <v>5393</v>
      </c>
      <c r="G716" s="10" t="s">
        <v>68</v>
      </c>
      <c r="H716" s="11"/>
      <c r="K716" s="30" t="s">
        <v>5394</v>
      </c>
      <c r="L716" s="12"/>
      <c r="M716" s="28" t="str">
        <f t="shared" ref="M716:Q716" si="4297">IFERROR(IF(FIND(M$1,$F716)&gt;1,"Age - Children",""),"")</f>
        <v/>
      </c>
      <c r="N716" s="28" t="str">
        <f t="shared" si="4297"/>
        <v/>
      </c>
      <c r="O716" s="28" t="str">
        <f t="shared" si="4297"/>
        <v/>
      </c>
      <c r="P716" s="28" t="str">
        <f t="shared" si="4297"/>
        <v/>
      </c>
      <c r="Q716" s="28" t="str">
        <f t="shared" si="4297"/>
        <v/>
      </c>
      <c r="R716" s="28" t="str">
        <f t="shared" ref="R716:T716" si="4298">IFERROR(IF(FIND(R$1,$F716)&gt;1,"Age - Elderly",""),"")</f>
        <v/>
      </c>
      <c r="S716" s="28" t="str">
        <f t="shared" si="4298"/>
        <v/>
      </c>
      <c r="T716" s="28" t="str">
        <f t="shared" si="4298"/>
        <v/>
      </c>
      <c r="U716" s="28" t="str">
        <f t="shared" si="3"/>
        <v/>
      </c>
      <c r="V716" s="28" t="str">
        <f t="shared" si="4"/>
        <v/>
      </c>
      <c r="X716" s="28" t="str">
        <f t="shared" si="5"/>
        <v/>
      </c>
      <c r="Y716" s="28" t="str">
        <f t="shared" si="6"/>
        <v/>
      </c>
      <c r="Z716" s="28" t="str">
        <f t="shared" si="7"/>
        <v/>
      </c>
      <c r="AB716" s="28" t="str">
        <f t="shared" si="8"/>
        <v/>
      </c>
      <c r="AD716" s="28" t="str">
        <f t="shared" si="9"/>
        <v/>
      </c>
      <c r="AG716" s="28" t="str">
        <f t="shared" ref="AG716:AL716" si="4299">IFERROR(IF(FIND(AG$1,$F716)&gt;1,AG$1,""),"")</f>
        <v/>
      </c>
      <c r="AH716" s="28" t="str">
        <f t="shared" si="4299"/>
        <v/>
      </c>
      <c r="AI716" s="28" t="str">
        <f t="shared" si="4299"/>
        <v/>
      </c>
      <c r="AJ716" s="28" t="str">
        <f t="shared" si="4299"/>
        <v/>
      </c>
      <c r="AK716" s="28" t="str">
        <f t="shared" si="4299"/>
        <v/>
      </c>
      <c r="AL716" s="28" t="str">
        <f t="shared" si="4299"/>
        <v/>
      </c>
      <c r="AM716" s="28" t="str">
        <f t="shared" si="11"/>
        <v/>
      </c>
      <c r="AN716" s="28" t="str">
        <f t="shared" ref="AN716:AQ716" si="4300">IFERROR(IF(FIND(AN$1,$F716)&gt;1,"Status - LGBT",""),"")</f>
        <v/>
      </c>
      <c r="AO716" s="28" t="str">
        <f t="shared" si="4300"/>
        <v/>
      </c>
      <c r="AP716" s="28" t="str">
        <f t="shared" si="4300"/>
        <v/>
      </c>
      <c r="AQ716" s="28" t="str">
        <f t="shared" si="4300"/>
        <v/>
      </c>
      <c r="AR716" s="28" t="str">
        <f t="shared" ref="AR716:AV716" si="4301">IFERROR(IF(FIND(AR$1,$F716)&gt;1,"BME",""),"")</f>
        <v/>
      </c>
      <c r="AS716" s="28" t="str">
        <f t="shared" si="4301"/>
        <v/>
      </c>
      <c r="AT716" s="28" t="str">
        <f t="shared" si="4301"/>
        <v/>
      </c>
      <c r="AU716" s="28" t="str">
        <f t="shared" si="4301"/>
        <v/>
      </c>
      <c r="AV716" s="28" t="str">
        <f t="shared" si="4301"/>
        <v/>
      </c>
      <c r="AW716" s="28" t="str">
        <f t="shared" ref="AW716:BC716" si="4302">IFERROR(IF(FIND(AW$1,$F716)&gt;1,AW$1,""),"")</f>
        <v/>
      </c>
      <c r="AX716" s="28" t="str">
        <f t="shared" si="4302"/>
        <v/>
      </c>
      <c r="AY716" s="28" t="str">
        <f t="shared" si="4302"/>
        <v/>
      </c>
      <c r="AZ716" s="28" t="str">
        <f t="shared" si="4302"/>
        <v/>
      </c>
      <c r="BA716" s="28" t="str">
        <f t="shared" si="4302"/>
        <v/>
      </c>
      <c r="BB716" s="28" t="str">
        <f t="shared" si="4302"/>
        <v/>
      </c>
      <c r="BC716" s="28" t="str">
        <f t="shared" si="4302"/>
        <v/>
      </c>
      <c r="BD716" s="28" t="str">
        <f t="shared" si="15"/>
        <v/>
      </c>
      <c r="BG716" s="2" t="s">
        <v>5395</v>
      </c>
      <c r="BI716" s="2" t="s">
        <v>4836</v>
      </c>
      <c r="BJ716" s="28" t="str">
        <f t="shared" si="16"/>
        <v>Leeds</v>
      </c>
      <c r="BK716" s="28" t="str">
        <f t="shared" si="17"/>
        <v>West Yorkshire</v>
      </c>
      <c r="BM716" s="2" t="s">
        <v>98</v>
      </c>
      <c r="BU716" s="12"/>
      <c r="BV716" s="50" t="s">
        <v>583</v>
      </c>
      <c r="BW716" s="12"/>
      <c r="BX716" s="12"/>
      <c r="BY716" s="42" t="str">
        <f t="shared" si="18"/>
        <v>LS16</v>
      </c>
      <c r="BZ716" s="42"/>
    </row>
    <row r="717" spans="1:78" ht="15">
      <c r="A717" s="16" t="s">
        <v>37</v>
      </c>
      <c r="B717" s="28">
        <f>VLOOKUP(A717,Organisations!$A$2:$B$7,2,FALSE)</f>
        <v>2</v>
      </c>
      <c r="C717" s="23" t="s">
        <v>2742</v>
      </c>
      <c r="D717" s="23" t="s">
        <v>2743</v>
      </c>
      <c r="E717" s="28" t="str">
        <f t="shared" si="0"/>
        <v>A UK charity that supports families and educates professionals both when a child dies and when a child is bereaved.</v>
      </c>
      <c r="F717" s="16" t="s">
        <v>5397</v>
      </c>
      <c r="G717" s="16" t="s">
        <v>68</v>
      </c>
      <c r="H717" s="17"/>
      <c r="K717" s="26" t="s">
        <v>5398</v>
      </c>
      <c r="L717" s="16" t="s">
        <v>5399</v>
      </c>
      <c r="M717" s="28" t="str">
        <f t="shared" ref="M717:Q717" si="4303">IFERROR(IF(FIND(M$1,$F717)&gt;1,"Age - Children",""),"")</f>
        <v/>
      </c>
      <c r="N717" s="28" t="str">
        <f t="shared" si="4303"/>
        <v/>
      </c>
      <c r="O717" s="28" t="str">
        <f t="shared" si="4303"/>
        <v/>
      </c>
      <c r="P717" s="28" t="str">
        <f t="shared" si="4303"/>
        <v/>
      </c>
      <c r="Q717" s="28" t="str">
        <f t="shared" si="4303"/>
        <v/>
      </c>
      <c r="R717" s="28" t="str">
        <f t="shared" ref="R717:T717" si="4304">IFERROR(IF(FIND(R$1,$F717)&gt;1,"Age - Elderly",""),"")</f>
        <v/>
      </c>
      <c r="S717" s="28" t="str">
        <f t="shared" si="4304"/>
        <v/>
      </c>
      <c r="T717" s="28" t="str">
        <f t="shared" si="4304"/>
        <v/>
      </c>
      <c r="U717" s="28" t="str">
        <f t="shared" si="3"/>
        <v/>
      </c>
      <c r="V717" s="28" t="str">
        <f t="shared" si="4"/>
        <v/>
      </c>
      <c r="X717" s="28" t="str">
        <f t="shared" si="5"/>
        <v/>
      </c>
      <c r="Y717" s="28" t="str">
        <f t="shared" si="6"/>
        <v/>
      </c>
      <c r="Z717" s="28" t="str">
        <f t="shared" si="7"/>
        <v/>
      </c>
      <c r="AB717" s="28" t="str">
        <f t="shared" si="8"/>
        <v/>
      </c>
      <c r="AD717" s="28" t="str">
        <f t="shared" si="9"/>
        <v/>
      </c>
      <c r="AG717" s="28" t="str">
        <f t="shared" ref="AG717:AL717" si="4305">IFERROR(IF(FIND(AG$1,$F717)&gt;1,AG$1,""),"")</f>
        <v/>
      </c>
      <c r="AH717" s="28" t="str">
        <f t="shared" si="4305"/>
        <v/>
      </c>
      <c r="AI717" s="28" t="str">
        <f t="shared" si="4305"/>
        <v/>
      </c>
      <c r="AJ717" s="28" t="str">
        <f t="shared" si="4305"/>
        <v/>
      </c>
      <c r="AK717" s="28" t="str">
        <f t="shared" si="4305"/>
        <v/>
      </c>
      <c r="AL717" s="28" t="str">
        <f t="shared" si="4305"/>
        <v/>
      </c>
      <c r="AM717" s="28" t="str">
        <f t="shared" si="11"/>
        <v/>
      </c>
      <c r="AN717" s="28" t="str">
        <f t="shared" ref="AN717:AQ717" si="4306">IFERROR(IF(FIND(AN$1,$F717)&gt;1,"Status - LGBT",""),"")</f>
        <v/>
      </c>
      <c r="AO717" s="28" t="str">
        <f t="shared" si="4306"/>
        <v/>
      </c>
      <c r="AP717" s="28" t="str">
        <f t="shared" si="4306"/>
        <v/>
      </c>
      <c r="AQ717" s="28" t="str">
        <f t="shared" si="4306"/>
        <v/>
      </c>
      <c r="AR717" s="28" t="str">
        <f t="shared" ref="AR717:AV717" si="4307">IFERROR(IF(FIND(AR$1,$F717)&gt;1,"BME",""),"")</f>
        <v/>
      </c>
      <c r="AS717" s="28" t="str">
        <f t="shared" si="4307"/>
        <v/>
      </c>
      <c r="AT717" s="28" t="str">
        <f t="shared" si="4307"/>
        <v/>
      </c>
      <c r="AU717" s="28" t="str">
        <f t="shared" si="4307"/>
        <v/>
      </c>
      <c r="AV717" s="28" t="str">
        <f t="shared" si="4307"/>
        <v/>
      </c>
      <c r="AW717" s="28" t="str">
        <f t="shared" ref="AW717:BC717" si="4308">IFERROR(IF(FIND(AW$1,$F717)&gt;1,AW$1,""),"")</f>
        <v/>
      </c>
      <c r="AX717" s="28" t="str">
        <f t="shared" si="4308"/>
        <v/>
      </c>
      <c r="AY717" s="28" t="str">
        <f t="shared" si="4308"/>
        <v/>
      </c>
      <c r="AZ717" s="28" t="str">
        <f t="shared" si="4308"/>
        <v/>
      </c>
      <c r="BA717" s="28" t="str">
        <f t="shared" si="4308"/>
        <v/>
      </c>
      <c r="BB717" s="28" t="str">
        <f t="shared" si="4308"/>
        <v/>
      </c>
      <c r="BC717" s="28" t="str">
        <f t="shared" si="4308"/>
        <v/>
      </c>
      <c r="BD717" s="28" t="str">
        <f t="shared" si="15"/>
        <v/>
      </c>
      <c r="BG717" s="2" t="s">
        <v>5400</v>
      </c>
      <c r="BJ717" s="28" t="str">
        <f t="shared" si="16"/>
        <v/>
      </c>
      <c r="BK717" s="28" t="str">
        <f t="shared" si="17"/>
        <v/>
      </c>
      <c r="BM717" s="2" t="s">
        <v>98</v>
      </c>
      <c r="BU717" s="18"/>
      <c r="BV717" s="18"/>
      <c r="BW717" s="18"/>
      <c r="BX717" s="18"/>
      <c r="BY717" s="42" t="str">
        <f t="shared" si="18"/>
        <v/>
      </c>
      <c r="BZ717" s="43"/>
    </row>
    <row r="718" spans="1:78" ht="15">
      <c r="A718" s="10" t="s">
        <v>37</v>
      </c>
      <c r="B718" s="28">
        <f>VLOOKUP(A718,Organisations!$A$2:$B$7,2,FALSE)</f>
        <v>2</v>
      </c>
      <c r="C718" s="23" t="s">
        <v>2756</v>
      </c>
      <c r="D718" s="23" t="s">
        <v>2757</v>
      </c>
      <c r="E718" s="28" t="str">
        <f t="shared" si="0"/>
        <v>A helpline for anyone affected by the death of a child of any age, from prebirth to adult, under any circumstances, howe</v>
      </c>
      <c r="F718" s="10" t="s">
        <v>5402</v>
      </c>
      <c r="G718" s="10" t="s">
        <v>68</v>
      </c>
      <c r="H718" s="11"/>
      <c r="K718" s="30" t="s">
        <v>5403</v>
      </c>
      <c r="L718" s="10" t="s">
        <v>5404</v>
      </c>
      <c r="M718" s="28" t="str">
        <f t="shared" ref="M718:Q718" si="4309">IFERROR(IF(FIND(M$1,$F718)&gt;1,"Age - Children",""),"")</f>
        <v/>
      </c>
      <c r="N718" s="28" t="str">
        <f t="shared" si="4309"/>
        <v/>
      </c>
      <c r="O718" s="28" t="str">
        <f t="shared" si="4309"/>
        <v/>
      </c>
      <c r="P718" s="28" t="str">
        <f t="shared" si="4309"/>
        <v/>
      </c>
      <c r="Q718" s="28" t="str">
        <f t="shared" si="4309"/>
        <v/>
      </c>
      <c r="R718" s="28" t="str">
        <f t="shared" ref="R718:T718" si="4310">IFERROR(IF(FIND(R$1,$F718)&gt;1,"Age - Elderly",""),"")</f>
        <v/>
      </c>
      <c r="S718" s="28" t="str">
        <f t="shared" si="4310"/>
        <v/>
      </c>
      <c r="T718" s="28" t="str">
        <f t="shared" si="4310"/>
        <v/>
      </c>
      <c r="U718" s="28" t="str">
        <f t="shared" si="3"/>
        <v/>
      </c>
      <c r="V718" s="28" t="str">
        <f t="shared" si="4"/>
        <v/>
      </c>
      <c r="X718" s="28" t="str">
        <f t="shared" si="5"/>
        <v/>
      </c>
      <c r="Y718" s="28" t="str">
        <f t="shared" si="6"/>
        <v/>
      </c>
      <c r="Z718" s="28" t="str">
        <f t="shared" si="7"/>
        <v/>
      </c>
      <c r="AB718" s="28" t="str">
        <f t="shared" si="8"/>
        <v/>
      </c>
      <c r="AD718" s="28" t="str">
        <f t="shared" si="9"/>
        <v/>
      </c>
      <c r="AG718" s="28" t="str">
        <f t="shared" ref="AG718:AL718" si="4311">IFERROR(IF(FIND(AG$1,$F718)&gt;1,AG$1,""),"")</f>
        <v/>
      </c>
      <c r="AH718" s="28" t="str">
        <f t="shared" si="4311"/>
        <v/>
      </c>
      <c r="AI718" s="28" t="str">
        <f t="shared" si="4311"/>
        <v/>
      </c>
      <c r="AJ718" s="28" t="str">
        <f t="shared" si="4311"/>
        <v/>
      </c>
      <c r="AK718" s="28" t="str">
        <f t="shared" si="4311"/>
        <v/>
      </c>
      <c r="AL718" s="28" t="str">
        <f t="shared" si="4311"/>
        <v/>
      </c>
      <c r="AM718" s="28" t="str">
        <f t="shared" si="11"/>
        <v/>
      </c>
      <c r="AN718" s="28" t="str">
        <f t="shared" ref="AN718:AQ718" si="4312">IFERROR(IF(FIND(AN$1,$F718)&gt;1,"Status - LGBT",""),"")</f>
        <v/>
      </c>
      <c r="AO718" s="28" t="str">
        <f t="shared" si="4312"/>
        <v/>
      </c>
      <c r="AP718" s="28" t="str">
        <f t="shared" si="4312"/>
        <v/>
      </c>
      <c r="AQ718" s="28" t="str">
        <f t="shared" si="4312"/>
        <v/>
      </c>
      <c r="AR718" s="28" t="str">
        <f t="shared" ref="AR718:AV718" si="4313">IFERROR(IF(FIND(AR$1,$F718)&gt;1,"BME",""),"")</f>
        <v/>
      </c>
      <c r="AS718" s="28" t="str">
        <f t="shared" si="4313"/>
        <v/>
      </c>
      <c r="AT718" s="28" t="str">
        <f t="shared" si="4313"/>
        <v/>
      </c>
      <c r="AU718" s="28" t="str">
        <f t="shared" si="4313"/>
        <v/>
      </c>
      <c r="AV718" s="28" t="str">
        <f t="shared" si="4313"/>
        <v/>
      </c>
      <c r="AW718" s="28" t="str">
        <f t="shared" ref="AW718:BC718" si="4314">IFERROR(IF(FIND(AW$1,$F718)&gt;1,AW$1,""),"")</f>
        <v/>
      </c>
      <c r="AX718" s="28" t="str">
        <f t="shared" si="4314"/>
        <v/>
      </c>
      <c r="AY718" s="28" t="str">
        <f t="shared" si="4314"/>
        <v/>
      </c>
      <c r="AZ718" s="28" t="str">
        <f t="shared" si="4314"/>
        <v/>
      </c>
      <c r="BA718" s="28" t="str">
        <f t="shared" si="4314"/>
        <v/>
      </c>
      <c r="BB718" s="28" t="str">
        <f t="shared" si="4314"/>
        <v/>
      </c>
      <c r="BC718" s="28" t="str">
        <f t="shared" si="4314"/>
        <v/>
      </c>
      <c r="BD718" s="28" t="str">
        <f t="shared" si="15"/>
        <v/>
      </c>
      <c r="BG718" s="2" t="s">
        <v>5405</v>
      </c>
      <c r="BJ718" s="28" t="str">
        <f t="shared" si="16"/>
        <v/>
      </c>
      <c r="BK718" s="28" t="str">
        <f t="shared" si="17"/>
        <v/>
      </c>
      <c r="BM718" s="2" t="s">
        <v>98</v>
      </c>
      <c r="BU718" s="12"/>
      <c r="BV718" s="12"/>
      <c r="BW718" s="12"/>
      <c r="BX718" s="12"/>
      <c r="BY718" s="42" t="str">
        <f t="shared" si="18"/>
        <v/>
      </c>
      <c r="BZ718" s="42"/>
    </row>
    <row r="719" spans="1:78" ht="15">
      <c r="A719" s="16" t="s">
        <v>37</v>
      </c>
      <c r="B719" s="28">
        <f>VLOOKUP(A719,Organisations!$A$2:$B$7,2,FALSE)</f>
        <v>2</v>
      </c>
      <c r="C719" s="16" t="s">
        <v>5408</v>
      </c>
      <c r="D719" s="16" t="s">
        <v>5409</v>
      </c>
      <c r="E719" s="28" t="str">
        <f t="shared" si="0"/>
        <v xml:space="preserve">Leeds has a vision to be the UK's best city. An essential part of this ambition is being the best city for children and </v>
      </c>
      <c r="F719" s="16" t="s">
        <v>19414</v>
      </c>
      <c r="G719" s="16" t="s">
        <v>68</v>
      </c>
      <c r="H719" s="17"/>
      <c r="K719" s="33"/>
      <c r="L719" s="18"/>
      <c r="M719" s="28" t="str">
        <f t="shared" ref="M719:Q719" si="4315">IFERROR(IF(FIND(M$1,$F719)&gt;1,"Age - Children",""),"")</f>
        <v>Age - Children</v>
      </c>
      <c r="N719" s="28" t="str">
        <f t="shared" si="4315"/>
        <v/>
      </c>
      <c r="O719" s="28" t="str">
        <f t="shared" si="4315"/>
        <v/>
      </c>
      <c r="P719" s="28" t="str">
        <f t="shared" si="4315"/>
        <v/>
      </c>
      <c r="Q719" s="28" t="str">
        <f t="shared" si="4315"/>
        <v/>
      </c>
      <c r="R719" s="28" t="str">
        <f t="shared" ref="R719:T719" si="4316">IFERROR(IF(FIND(R$1,$F719)&gt;1,"Age - Elderly",""),"")</f>
        <v/>
      </c>
      <c r="S719" s="28" t="str">
        <f t="shared" si="4316"/>
        <v/>
      </c>
      <c r="T719" s="28" t="str">
        <f t="shared" si="4316"/>
        <v/>
      </c>
      <c r="U719" s="28" t="str">
        <f t="shared" si="3"/>
        <v>Age - Children;</v>
      </c>
      <c r="V719" s="28" t="str">
        <f t="shared" si="4"/>
        <v/>
      </c>
      <c r="X719" s="28" t="str">
        <f t="shared" si="5"/>
        <v/>
      </c>
      <c r="Y719" s="28" t="str">
        <f t="shared" si="6"/>
        <v/>
      </c>
      <c r="Z719" s="28" t="str">
        <f t="shared" si="7"/>
        <v/>
      </c>
      <c r="AB719" s="28" t="str">
        <f t="shared" si="8"/>
        <v/>
      </c>
      <c r="AD719" s="28" t="str">
        <f t="shared" si="9"/>
        <v/>
      </c>
      <c r="AG719" s="28" t="str">
        <f t="shared" ref="AG719:AL719" si="4317">IFERROR(IF(FIND(AG$1,$F719)&gt;1,AG$1,""),"")</f>
        <v/>
      </c>
      <c r="AH719" s="28" t="str">
        <f t="shared" si="4317"/>
        <v/>
      </c>
      <c r="AI719" s="28" t="str">
        <f t="shared" si="4317"/>
        <v/>
      </c>
      <c r="AJ719" s="28" t="str">
        <f t="shared" si="4317"/>
        <v/>
      </c>
      <c r="AK719" s="28" t="str">
        <f t="shared" si="4317"/>
        <v/>
      </c>
      <c r="AL719" s="28" t="str">
        <f t="shared" si="4317"/>
        <v/>
      </c>
      <c r="AM719" s="28" t="str">
        <f t="shared" si="11"/>
        <v/>
      </c>
      <c r="AN719" s="28" t="str">
        <f t="shared" ref="AN719:AQ719" si="4318">IFERROR(IF(FIND(AN$1,$F719)&gt;1,"Status - LGBT",""),"")</f>
        <v/>
      </c>
      <c r="AO719" s="28" t="str">
        <f t="shared" si="4318"/>
        <v/>
      </c>
      <c r="AP719" s="28" t="str">
        <f t="shared" si="4318"/>
        <v/>
      </c>
      <c r="AQ719" s="28" t="str">
        <f t="shared" si="4318"/>
        <v/>
      </c>
      <c r="AR719" s="28" t="str">
        <f t="shared" ref="AR719:AV719" si="4319">IFERROR(IF(FIND(AR$1,$F719)&gt;1,"BME",""),"")</f>
        <v/>
      </c>
      <c r="AS719" s="28" t="str">
        <f t="shared" si="4319"/>
        <v/>
      </c>
      <c r="AT719" s="28" t="str">
        <f t="shared" si="4319"/>
        <v/>
      </c>
      <c r="AU719" s="28" t="str">
        <f t="shared" si="4319"/>
        <v/>
      </c>
      <c r="AV719" s="28" t="str">
        <f t="shared" si="4319"/>
        <v/>
      </c>
      <c r="AW719" s="28" t="str">
        <f t="shared" ref="AW719:BC719" si="4320">IFERROR(IF(FIND(AW$1,$F719)&gt;1,AW$1,""),"")</f>
        <v/>
      </c>
      <c r="AX719" s="28" t="str">
        <f t="shared" si="4320"/>
        <v/>
      </c>
      <c r="AY719" s="28" t="str">
        <f t="shared" si="4320"/>
        <v/>
      </c>
      <c r="AZ719" s="28" t="str">
        <f t="shared" si="4320"/>
        <v/>
      </c>
      <c r="BA719" s="28" t="str">
        <f t="shared" si="4320"/>
        <v/>
      </c>
      <c r="BB719" s="28" t="str">
        <f t="shared" si="4320"/>
        <v/>
      </c>
      <c r="BC719" s="28" t="str">
        <f t="shared" si="4320"/>
        <v/>
      </c>
      <c r="BD719" s="28" t="str">
        <f t="shared" si="15"/>
        <v/>
      </c>
      <c r="BJ719" s="28" t="str">
        <f t="shared" si="16"/>
        <v/>
      </c>
      <c r="BK719" s="28" t="str">
        <f t="shared" si="17"/>
        <v/>
      </c>
      <c r="BM719" s="2" t="s">
        <v>98</v>
      </c>
      <c r="BU719" s="47" t="s">
        <v>19342</v>
      </c>
      <c r="BV719" s="18"/>
      <c r="BW719" s="18"/>
      <c r="BX719" s="18"/>
      <c r="BY719" s="42" t="str">
        <f t="shared" si="18"/>
        <v>Age - Children;;BD11;BD4;LS10;LS11;LS12;LS13;LS14;LS15;LS16;LS17;LS18;LS19;LS1;LS20;LS21;LS22;LS23;LS24;LS25;LS26;LS27;LS28;LS29;LS2;LS3;LS4;LS5;LS6;LS7;LS88;LS8;LS99;LS9;WF10;WF3;</v>
      </c>
      <c r="BZ719" s="43"/>
    </row>
    <row r="720" spans="1:78" ht="15">
      <c r="A720" s="10" t="s">
        <v>37</v>
      </c>
      <c r="B720" s="28">
        <f>VLOOKUP(A720,Organisations!$A$2:$B$7,2,FALSE)</f>
        <v>2</v>
      </c>
      <c r="C720" s="10" t="s">
        <v>5412</v>
      </c>
      <c r="D720" s="10" t="s">
        <v>5413</v>
      </c>
      <c r="E720" s="28" t="str">
        <f t="shared" si="0"/>
        <v>Swimming Pool</v>
      </c>
      <c r="F720" s="10" t="s">
        <v>5414</v>
      </c>
      <c r="G720" s="10" t="s">
        <v>68</v>
      </c>
      <c r="H720" s="11"/>
      <c r="K720" s="30" t="s">
        <v>5415</v>
      </c>
      <c r="L720" s="10" t="s">
        <v>5416</v>
      </c>
      <c r="M720" s="28" t="str">
        <f t="shared" ref="M720:Q720" si="4321">IFERROR(IF(FIND(M$1,$F720)&gt;1,"Age - Children",""),"")</f>
        <v/>
      </c>
      <c r="N720" s="28" t="str">
        <f t="shared" si="4321"/>
        <v/>
      </c>
      <c r="O720" s="28" t="str">
        <f t="shared" si="4321"/>
        <v/>
      </c>
      <c r="P720" s="28" t="str">
        <f t="shared" si="4321"/>
        <v/>
      </c>
      <c r="Q720" s="28" t="str">
        <f t="shared" si="4321"/>
        <v/>
      </c>
      <c r="R720" s="28" t="str">
        <f t="shared" ref="R720:T720" si="4322">IFERROR(IF(FIND(R$1,$F720)&gt;1,"Age - Elderly",""),"")</f>
        <v/>
      </c>
      <c r="S720" s="28" t="str">
        <f t="shared" si="4322"/>
        <v/>
      </c>
      <c r="T720" s="28" t="str">
        <f t="shared" si="4322"/>
        <v/>
      </c>
      <c r="U720" s="28" t="str">
        <f t="shared" si="3"/>
        <v/>
      </c>
      <c r="V720" s="28" t="str">
        <f t="shared" si="4"/>
        <v/>
      </c>
      <c r="X720" s="28" t="str">
        <f t="shared" si="5"/>
        <v/>
      </c>
      <c r="Y720" s="28" t="str">
        <f t="shared" si="6"/>
        <v/>
      </c>
      <c r="Z720" s="28" t="str">
        <f t="shared" si="7"/>
        <v/>
      </c>
      <c r="AB720" s="28" t="str">
        <f t="shared" si="8"/>
        <v/>
      </c>
      <c r="AD720" s="28" t="str">
        <f t="shared" si="9"/>
        <v/>
      </c>
      <c r="AG720" s="28" t="str">
        <f t="shared" ref="AG720:AL720" si="4323">IFERROR(IF(FIND(AG$1,$F720)&gt;1,AG$1,""),"")</f>
        <v/>
      </c>
      <c r="AH720" s="28" t="str">
        <f t="shared" si="4323"/>
        <v/>
      </c>
      <c r="AI720" s="28" t="str">
        <f t="shared" si="4323"/>
        <v/>
      </c>
      <c r="AJ720" s="28" t="str">
        <f t="shared" si="4323"/>
        <v/>
      </c>
      <c r="AK720" s="28" t="str">
        <f t="shared" si="4323"/>
        <v/>
      </c>
      <c r="AL720" s="28" t="str">
        <f t="shared" si="4323"/>
        <v/>
      </c>
      <c r="AM720" s="28" t="str">
        <f t="shared" si="11"/>
        <v/>
      </c>
      <c r="AN720" s="28" t="str">
        <f t="shared" ref="AN720:AQ720" si="4324">IFERROR(IF(FIND(AN$1,$F720)&gt;1,"Status - LGBT",""),"")</f>
        <v/>
      </c>
      <c r="AO720" s="28" t="str">
        <f t="shared" si="4324"/>
        <v/>
      </c>
      <c r="AP720" s="28" t="str">
        <f t="shared" si="4324"/>
        <v/>
      </c>
      <c r="AQ720" s="28" t="str">
        <f t="shared" si="4324"/>
        <v/>
      </c>
      <c r="AR720" s="28" t="str">
        <f t="shared" ref="AR720:AV720" si="4325">IFERROR(IF(FIND(AR$1,$F720)&gt;1,"BME",""),"")</f>
        <v/>
      </c>
      <c r="AS720" s="28" t="str">
        <f t="shared" si="4325"/>
        <v/>
      </c>
      <c r="AT720" s="28" t="str">
        <f t="shared" si="4325"/>
        <v/>
      </c>
      <c r="AU720" s="28" t="str">
        <f t="shared" si="4325"/>
        <v/>
      </c>
      <c r="AV720" s="28" t="str">
        <f t="shared" si="4325"/>
        <v/>
      </c>
      <c r="AW720" s="28" t="str">
        <f t="shared" ref="AW720:BC720" si="4326">IFERROR(IF(FIND(AW$1,$F720)&gt;1,AW$1,""),"")</f>
        <v/>
      </c>
      <c r="AX720" s="28" t="str">
        <f t="shared" si="4326"/>
        <v/>
      </c>
      <c r="AY720" s="28" t="str">
        <f t="shared" si="4326"/>
        <v/>
      </c>
      <c r="AZ720" s="28" t="str">
        <f t="shared" si="4326"/>
        <v/>
      </c>
      <c r="BA720" s="28" t="str">
        <f t="shared" si="4326"/>
        <v/>
      </c>
      <c r="BB720" s="28" t="str">
        <f t="shared" si="4326"/>
        <v/>
      </c>
      <c r="BC720" s="28" t="str">
        <f t="shared" si="4326"/>
        <v/>
      </c>
      <c r="BD720" s="28" t="str">
        <f t="shared" si="15"/>
        <v/>
      </c>
      <c r="BG720" s="2" t="s">
        <v>5417</v>
      </c>
      <c r="BI720" s="2" t="s">
        <v>4850</v>
      </c>
      <c r="BJ720" s="28" t="str">
        <f t="shared" si="16"/>
        <v/>
      </c>
      <c r="BK720" s="28" t="str">
        <f t="shared" si="17"/>
        <v/>
      </c>
      <c r="BM720" s="2" t="s">
        <v>98</v>
      </c>
      <c r="BU720" s="12"/>
      <c r="BV720" s="50" t="s">
        <v>591</v>
      </c>
      <c r="BW720" s="12"/>
      <c r="BX720" s="12"/>
      <c r="BY720" s="42" t="str">
        <f t="shared" si="18"/>
        <v>LS21</v>
      </c>
      <c r="BZ720" s="42"/>
    </row>
    <row r="721" spans="1:78" ht="15">
      <c r="A721" s="16" t="s">
        <v>37</v>
      </c>
      <c r="B721" s="28">
        <f>VLOOKUP(A721,Organisations!$A$2:$B$7,2,FALSE)</f>
        <v>2</v>
      </c>
      <c r="C721" s="16" t="s">
        <v>5419</v>
      </c>
      <c r="D721" s="16" t="s">
        <v>5420</v>
      </c>
      <c r="E721" s="28" t="str">
        <f t="shared" si="0"/>
        <v>After the ladies walk and shopping group, they return to Hamara where other ladies can join them for lunch and a natter.</v>
      </c>
      <c r="F721" s="16" t="s">
        <v>19415</v>
      </c>
      <c r="G721" s="16" t="s">
        <v>68</v>
      </c>
      <c r="H721" s="17"/>
      <c r="K721" s="26" t="s">
        <v>1530</v>
      </c>
      <c r="L721" s="16" t="s">
        <v>5423</v>
      </c>
      <c r="M721" s="28" t="str">
        <f t="shared" ref="M721:Q721" si="4327">IFERROR(IF(FIND(M$1,$F721)&gt;1,"Age - Children",""),"")</f>
        <v/>
      </c>
      <c r="N721" s="28" t="str">
        <f t="shared" si="4327"/>
        <v/>
      </c>
      <c r="O721" s="28" t="str">
        <f t="shared" si="4327"/>
        <v/>
      </c>
      <c r="P721" s="28" t="str">
        <f t="shared" si="4327"/>
        <v/>
      </c>
      <c r="Q721" s="28" t="str">
        <f t="shared" si="4327"/>
        <v/>
      </c>
      <c r="R721" s="28" t="str">
        <f t="shared" ref="R721:T721" si="4328">IFERROR(IF(FIND(R$1,$F721)&gt;1,"Age - Elderly",""),"")</f>
        <v/>
      </c>
      <c r="S721" s="28" t="str">
        <f t="shared" si="4328"/>
        <v/>
      </c>
      <c r="T721" s="28" t="str">
        <f t="shared" si="4328"/>
        <v/>
      </c>
      <c r="U721" s="28" t="str">
        <f t="shared" si="3"/>
        <v/>
      </c>
      <c r="V721" s="28" t="str">
        <f t="shared" si="4"/>
        <v/>
      </c>
      <c r="X721" s="28" t="str">
        <f t="shared" si="5"/>
        <v/>
      </c>
      <c r="Y721" s="28" t="str">
        <f t="shared" si="6"/>
        <v/>
      </c>
      <c r="Z721" s="28" t="str">
        <f t="shared" si="7"/>
        <v/>
      </c>
      <c r="AB721" s="28" t="str">
        <f t="shared" si="8"/>
        <v/>
      </c>
      <c r="AD721" s="28" t="str">
        <f t="shared" si="9"/>
        <v/>
      </c>
      <c r="AG721" s="28" t="str">
        <f t="shared" ref="AG721:AL721" si="4329">IFERROR(IF(FIND(AG$1,$F721)&gt;1,AG$1,""),"")</f>
        <v/>
      </c>
      <c r="AH721" s="28" t="str">
        <f t="shared" si="4329"/>
        <v/>
      </c>
      <c r="AI721" s="28" t="str">
        <f t="shared" si="4329"/>
        <v/>
      </c>
      <c r="AJ721" s="28" t="str">
        <f t="shared" si="4329"/>
        <v/>
      </c>
      <c r="AK721" s="28" t="str">
        <f t="shared" si="4329"/>
        <v/>
      </c>
      <c r="AL721" s="28" t="str">
        <f t="shared" si="4329"/>
        <v/>
      </c>
      <c r="AM721" s="28" t="str">
        <f t="shared" si="11"/>
        <v/>
      </c>
      <c r="AN721" s="28" t="str">
        <f t="shared" ref="AN721:AQ721" si="4330">IFERROR(IF(FIND(AN$1,$F721)&gt;1,"Status - LGBT",""),"")</f>
        <v/>
      </c>
      <c r="AO721" s="28" t="str">
        <f t="shared" si="4330"/>
        <v/>
      </c>
      <c r="AP721" s="28" t="str">
        <f t="shared" si="4330"/>
        <v/>
      </c>
      <c r="AQ721" s="28" t="str">
        <f t="shared" si="4330"/>
        <v/>
      </c>
      <c r="AR721" s="28" t="str">
        <f t="shared" ref="AR721:AV721" si="4331">IFERROR(IF(FIND(AR$1,$F721)&gt;1,"BME",""),"")</f>
        <v/>
      </c>
      <c r="AS721" s="28" t="str">
        <f t="shared" si="4331"/>
        <v/>
      </c>
      <c r="AT721" s="28" t="str">
        <f t="shared" si="4331"/>
        <v/>
      </c>
      <c r="AU721" s="28" t="str">
        <f t="shared" si="4331"/>
        <v/>
      </c>
      <c r="AV721" s="28" t="str">
        <f t="shared" si="4331"/>
        <v/>
      </c>
      <c r="AW721" s="28" t="str">
        <f t="shared" ref="AW721:BC721" si="4332">IFERROR(IF(FIND(AW$1,$F721)&gt;1,AW$1,""),"")</f>
        <v/>
      </c>
      <c r="AX721" s="28" t="str">
        <f t="shared" si="4332"/>
        <v/>
      </c>
      <c r="AY721" s="28" t="str">
        <f t="shared" si="4332"/>
        <v/>
      </c>
      <c r="AZ721" s="28" t="str">
        <f t="shared" si="4332"/>
        <v/>
      </c>
      <c r="BA721" s="28" t="str">
        <f t="shared" si="4332"/>
        <v/>
      </c>
      <c r="BB721" s="28" t="str">
        <f t="shared" si="4332"/>
        <v/>
      </c>
      <c r="BC721" s="28" t="str">
        <f t="shared" si="4332"/>
        <v/>
      </c>
      <c r="BD721" s="28" t="str">
        <f t="shared" si="15"/>
        <v/>
      </c>
      <c r="BG721" s="2" t="s">
        <v>5424</v>
      </c>
      <c r="BI721" s="2" t="s">
        <v>1508</v>
      </c>
      <c r="BJ721" s="28" t="str">
        <f t="shared" si="16"/>
        <v/>
      </c>
      <c r="BK721" s="28" t="str">
        <f t="shared" si="17"/>
        <v/>
      </c>
      <c r="BM721" s="2" t="s">
        <v>98</v>
      </c>
      <c r="BU721" s="18"/>
      <c r="BV721" s="47" t="s">
        <v>574</v>
      </c>
      <c r="BW721" s="18"/>
      <c r="BX721" s="18"/>
      <c r="BY721" s="42" t="str">
        <f t="shared" si="18"/>
        <v>LS11</v>
      </c>
      <c r="BZ721" s="43"/>
    </row>
    <row r="722" spans="1:78" ht="15">
      <c r="A722" s="10" t="s">
        <v>37</v>
      </c>
      <c r="B722" s="28">
        <f>VLOOKUP(A722,Organisations!$A$2:$B$7,2,FALSE)</f>
        <v>2</v>
      </c>
      <c r="C722" s="10" t="s">
        <v>5426</v>
      </c>
      <c r="D722" s="10" t="s">
        <v>5427</v>
      </c>
      <c r="E722" s="28" t="str">
        <f t="shared" si="0"/>
        <v>Christians Against Poverty offer in-depth and hollistic free debt help services in the UK.</v>
      </c>
      <c r="F722" s="10" t="s">
        <v>5428</v>
      </c>
      <c r="G722" s="10" t="s">
        <v>68</v>
      </c>
      <c r="H722" s="11"/>
      <c r="K722" s="30" t="s">
        <v>5429</v>
      </c>
      <c r="L722" s="10" t="s">
        <v>5430</v>
      </c>
      <c r="M722" s="28" t="str">
        <f t="shared" ref="M722:Q722" si="4333">IFERROR(IF(FIND(M$1,$F722)&gt;1,"Age - Children",""),"")</f>
        <v/>
      </c>
      <c r="N722" s="28" t="str">
        <f t="shared" si="4333"/>
        <v/>
      </c>
      <c r="O722" s="28" t="str">
        <f t="shared" si="4333"/>
        <v/>
      </c>
      <c r="P722" s="28" t="str">
        <f t="shared" si="4333"/>
        <v/>
      </c>
      <c r="Q722" s="28" t="str">
        <f t="shared" si="4333"/>
        <v/>
      </c>
      <c r="R722" s="28" t="str">
        <f t="shared" ref="R722:T722" si="4334">IFERROR(IF(FIND(R$1,$F722)&gt;1,"Age - Elderly",""),"")</f>
        <v/>
      </c>
      <c r="S722" s="28" t="str">
        <f t="shared" si="4334"/>
        <v/>
      </c>
      <c r="T722" s="28" t="str">
        <f t="shared" si="4334"/>
        <v/>
      </c>
      <c r="U722" s="28" t="str">
        <f t="shared" si="3"/>
        <v/>
      </c>
      <c r="V722" s="28" t="str">
        <f t="shared" si="4"/>
        <v/>
      </c>
      <c r="X722" s="28" t="str">
        <f t="shared" si="5"/>
        <v/>
      </c>
      <c r="Y722" s="28" t="str">
        <f t="shared" si="6"/>
        <v/>
      </c>
      <c r="Z722" s="28" t="str">
        <f t="shared" si="7"/>
        <v/>
      </c>
      <c r="AB722" s="28" t="str">
        <f t="shared" si="8"/>
        <v/>
      </c>
      <c r="AD722" s="28" t="str">
        <f t="shared" si="9"/>
        <v/>
      </c>
      <c r="AG722" s="28" t="str">
        <f t="shared" ref="AG722:AL722" si="4335">IFERROR(IF(FIND(AG$1,$F722)&gt;1,AG$1,""),"")</f>
        <v/>
      </c>
      <c r="AH722" s="28" t="str">
        <f t="shared" si="4335"/>
        <v/>
      </c>
      <c r="AI722" s="28" t="str">
        <f t="shared" si="4335"/>
        <v/>
      </c>
      <c r="AJ722" s="28" t="str">
        <f t="shared" si="4335"/>
        <v/>
      </c>
      <c r="AK722" s="28" t="str">
        <f t="shared" si="4335"/>
        <v/>
      </c>
      <c r="AL722" s="28" t="str">
        <f t="shared" si="4335"/>
        <v/>
      </c>
      <c r="AM722" s="28" t="str">
        <f t="shared" si="11"/>
        <v/>
      </c>
      <c r="AN722" s="28" t="str">
        <f t="shared" ref="AN722:AQ722" si="4336">IFERROR(IF(FIND(AN$1,$F722)&gt;1,"Status - LGBT",""),"")</f>
        <v/>
      </c>
      <c r="AO722" s="28" t="str">
        <f t="shared" si="4336"/>
        <v/>
      </c>
      <c r="AP722" s="28" t="str">
        <f t="shared" si="4336"/>
        <v/>
      </c>
      <c r="AQ722" s="28" t="str">
        <f t="shared" si="4336"/>
        <v/>
      </c>
      <c r="AR722" s="28" t="str">
        <f t="shared" ref="AR722:AV722" si="4337">IFERROR(IF(FIND(AR$1,$F722)&gt;1,"BME",""),"")</f>
        <v/>
      </c>
      <c r="AS722" s="28" t="str">
        <f t="shared" si="4337"/>
        <v/>
      </c>
      <c r="AT722" s="28" t="str">
        <f t="shared" si="4337"/>
        <v/>
      </c>
      <c r="AU722" s="28" t="str">
        <f t="shared" si="4337"/>
        <v/>
      </c>
      <c r="AV722" s="28" t="str">
        <f t="shared" si="4337"/>
        <v/>
      </c>
      <c r="AW722" s="28" t="str">
        <f t="shared" ref="AW722:BC722" si="4338">IFERROR(IF(FIND(AW$1,$F722)&gt;1,AW$1,""),"")</f>
        <v/>
      </c>
      <c r="AX722" s="28" t="str">
        <f t="shared" si="4338"/>
        <v/>
      </c>
      <c r="AY722" s="28" t="str">
        <f t="shared" si="4338"/>
        <v/>
      </c>
      <c r="AZ722" s="28" t="str">
        <f t="shared" si="4338"/>
        <v/>
      </c>
      <c r="BA722" s="28" t="str">
        <f t="shared" si="4338"/>
        <v/>
      </c>
      <c r="BB722" s="28" t="str">
        <f t="shared" si="4338"/>
        <v/>
      </c>
      <c r="BC722" s="28" t="str">
        <f t="shared" si="4338"/>
        <v/>
      </c>
      <c r="BD722" s="28" t="str">
        <f t="shared" si="15"/>
        <v/>
      </c>
      <c r="BG722" s="2" t="s">
        <v>5431</v>
      </c>
      <c r="BJ722" s="28" t="str">
        <f t="shared" si="16"/>
        <v/>
      </c>
      <c r="BK722" s="28" t="str">
        <f t="shared" si="17"/>
        <v/>
      </c>
      <c r="BM722" s="2" t="s">
        <v>98</v>
      </c>
      <c r="BU722" s="12"/>
      <c r="BV722" s="12"/>
      <c r="BW722" s="12"/>
      <c r="BX722" s="12"/>
      <c r="BY722" s="42" t="str">
        <f t="shared" si="18"/>
        <v/>
      </c>
      <c r="BZ722" s="42"/>
    </row>
    <row r="723" spans="1:78" ht="15">
      <c r="A723" s="16" t="s">
        <v>37</v>
      </c>
      <c r="B723" s="28">
        <f>VLOOKUP(A723,Organisations!$A$2:$B$7,2,FALSE)</f>
        <v>2</v>
      </c>
      <c r="C723" s="16" t="s">
        <v>5432</v>
      </c>
      <c r="D723" s="16" t="s">
        <v>5433</v>
      </c>
      <c r="E723" s="28" t="str">
        <f t="shared" si="0"/>
        <v>Gentle exercise, opportunity to grow fresh produce and relaxation in the LS6 area.</v>
      </c>
      <c r="F723" s="16" t="s">
        <v>4065</v>
      </c>
      <c r="G723" s="16" t="s">
        <v>68</v>
      </c>
      <c r="H723" s="17"/>
      <c r="K723" s="26" t="s">
        <v>4007</v>
      </c>
      <c r="L723" s="16" t="s">
        <v>3931</v>
      </c>
      <c r="M723" s="28" t="str">
        <f t="shared" ref="M723:Q723" si="4339">IFERROR(IF(FIND(M$1,$F723)&gt;1,"Age - Children",""),"")</f>
        <v/>
      </c>
      <c r="N723" s="28" t="str">
        <f t="shared" si="4339"/>
        <v/>
      </c>
      <c r="O723" s="28" t="str">
        <f t="shared" si="4339"/>
        <v/>
      </c>
      <c r="P723" s="28" t="str">
        <f t="shared" si="4339"/>
        <v/>
      </c>
      <c r="Q723" s="28" t="str">
        <f t="shared" si="4339"/>
        <v/>
      </c>
      <c r="R723" s="28" t="str">
        <f t="shared" ref="R723:T723" si="4340">IFERROR(IF(FIND(R$1,$F723)&gt;1,"Age - Elderly",""),"")</f>
        <v/>
      </c>
      <c r="S723" s="28" t="str">
        <f t="shared" si="4340"/>
        <v/>
      </c>
      <c r="T723" s="28" t="str">
        <f t="shared" si="4340"/>
        <v/>
      </c>
      <c r="U723" s="28" t="str">
        <f t="shared" si="3"/>
        <v/>
      </c>
      <c r="V723" s="28" t="str">
        <f t="shared" si="4"/>
        <v/>
      </c>
      <c r="X723" s="28" t="str">
        <f t="shared" si="5"/>
        <v/>
      </c>
      <c r="Y723" s="28" t="str">
        <f t="shared" si="6"/>
        <v/>
      </c>
      <c r="Z723" s="28" t="str">
        <f t="shared" si="7"/>
        <v/>
      </c>
      <c r="AB723" s="28" t="str">
        <f t="shared" si="8"/>
        <v/>
      </c>
      <c r="AD723" s="28" t="str">
        <f t="shared" si="9"/>
        <v/>
      </c>
      <c r="AG723" s="28" t="str">
        <f t="shared" ref="AG723:AL723" si="4341">IFERROR(IF(FIND(AG$1,$F723)&gt;1,AG$1,""),"")</f>
        <v/>
      </c>
      <c r="AH723" s="28" t="str">
        <f t="shared" si="4341"/>
        <v/>
      </c>
      <c r="AI723" s="28" t="str">
        <f t="shared" si="4341"/>
        <v/>
      </c>
      <c r="AJ723" s="28" t="str">
        <f t="shared" si="4341"/>
        <v/>
      </c>
      <c r="AK723" s="28" t="str">
        <f t="shared" si="4341"/>
        <v/>
      </c>
      <c r="AL723" s="28" t="str">
        <f t="shared" si="4341"/>
        <v/>
      </c>
      <c r="AM723" s="28" t="str">
        <f t="shared" si="11"/>
        <v/>
      </c>
      <c r="AN723" s="28" t="str">
        <f t="shared" ref="AN723:AQ723" si="4342">IFERROR(IF(FIND(AN$1,$F723)&gt;1,"Status - LGBT",""),"")</f>
        <v/>
      </c>
      <c r="AO723" s="28" t="str">
        <f t="shared" si="4342"/>
        <v/>
      </c>
      <c r="AP723" s="28" t="str">
        <f t="shared" si="4342"/>
        <v/>
      </c>
      <c r="AQ723" s="28" t="str">
        <f t="shared" si="4342"/>
        <v/>
      </c>
      <c r="AR723" s="28" t="str">
        <f t="shared" ref="AR723:AV723" si="4343">IFERROR(IF(FIND(AR$1,$F723)&gt;1,"BME",""),"")</f>
        <v/>
      </c>
      <c r="AS723" s="28" t="str">
        <f t="shared" si="4343"/>
        <v/>
      </c>
      <c r="AT723" s="28" t="str">
        <f t="shared" si="4343"/>
        <v/>
      </c>
      <c r="AU723" s="28" t="str">
        <f t="shared" si="4343"/>
        <v/>
      </c>
      <c r="AV723" s="28" t="str">
        <f t="shared" si="4343"/>
        <v/>
      </c>
      <c r="AW723" s="28" t="str">
        <f t="shared" ref="AW723:BC723" si="4344">IFERROR(IF(FIND(AW$1,$F723)&gt;1,AW$1,""),"")</f>
        <v/>
      </c>
      <c r="AX723" s="28" t="str">
        <f t="shared" si="4344"/>
        <v/>
      </c>
      <c r="AY723" s="28" t="str">
        <f t="shared" si="4344"/>
        <v/>
      </c>
      <c r="AZ723" s="28" t="str">
        <f t="shared" si="4344"/>
        <v/>
      </c>
      <c r="BA723" s="28" t="str">
        <f t="shared" si="4344"/>
        <v/>
      </c>
      <c r="BB723" s="28" t="str">
        <f t="shared" si="4344"/>
        <v/>
      </c>
      <c r="BC723" s="28" t="str">
        <f t="shared" si="4344"/>
        <v/>
      </c>
      <c r="BD723" s="28" t="str">
        <f t="shared" si="15"/>
        <v/>
      </c>
      <c r="BG723" s="2" t="s">
        <v>5434</v>
      </c>
      <c r="BI723" s="2" t="s">
        <v>4866</v>
      </c>
      <c r="BJ723" s="28" t="str">
        <f t="shared" si="16"/>
        <v>Leeds</v>
      </c>
      <c r="BK723" s="28" t="str">
        <f t="shared" si="17"/>
        <v>West Yorkshire</v>
      </c>
      <c r="BM723" s="2" t="s">
        <v>98</v>
      </c>
      <c r="BU723" s="47" t="s">
        <v>568</v>
      </c>
      <c r="BV723" s="18"/>
      <c r="BW723" s="18"/>
      <c r="BX723" s="18"/>
      <c r="BY723" s="42" t="str">
        <f t="shared" si="18"/>
        <v>LS6;</v>
      </c>
      <c r="BZ723" s="43"/>
    </row>
    <row r="724" spans="1:78" ht="15">
      <c r="A724" s="10" t="s">
        <v>37</v>
      </c>
      <c r="B724" s="28">
        <f>VLOOKUP(A724,Organisations!$A$2:$B$7,2,FALSE)</f>
        <v>2</v>
      </c>
      <c r="C724" s="10" t="s">
        <v>5435</v>
      </c>
      <c r="D724" s="10" t="s">
        <v>5436</v>
      </c>
      <c r="E724" s="28" t="str">
        <f t="shared" si="0"/>
        <v>Community centre set in the grounds of Swillington Primary School.
 Strictly urgent parish business: 01484 863233</v>
      </c>
      <c r="F724" s="10" t="s">
        <v>19416</v>
      </c>
      <c r="G724" s="10" t="s">
        <v>68</v>
      </c>
      <c r="H724" s="11"/>
      <c r="K724" s="30" t="s">
        <v>5438</v>
      </c>
      <c r="L724" s="10" t="s">
        <v>5439</v>
      </c>
      <c r="M724" s="28" t="str">
        <f t="shared" ref="M724:Q724" si="4345">IFERROR(IF(FIND(M$1,$F724)&gt;1,"Age - Children",""),"")</f>
        <v/>
      </c>
      <c r="N724" s="28" t="str">
        <f t="shared" si="4345"/>
        <v/>
      </c>
      <c r="O724" s="28" t="str">
        <f t="shared" si="4345"/>
        <v/>
      </c>
      <c r="P724" s="28" t="str">
        <f t="shared" si="4345"/>
        <v/>
      </c>
      <c r="Q724" s="28" t="str">
        <f t="shared" si="4345"/>
        <v/>
      </c>
      <c r="R724" s="28" t="str">
        <f t="shared" ref="R724:T724" si="4346">IFERROR(IF(FIND(R$1,$F724)&gt;1,"Age - Elderly",""),"")</f>
        <v/>
      </c>
      <c r="S724" s="28" t="str">
        <f t="shared" si="4346"/>
        <v/>
      </c>
      <c r="T724" s="28" t="str">
        <f t="shared" si="4346"/>
        <v/>
      </c>
      <c r="U724" s="28" t="str">
        <f t="shared" si="3"/>
        <v/>
      </c>
      <c r="V724" s="28" t="str">
        <f t="shared" si="4"/>
        <v/>
      </c>
      <c r="X724" s="28" t="str">
        <f t="shared" si="5"/>
        <v/>
      </c>
      <c r="Y724" s="28" t="str">
        <f t="shared" si="6"/>
        <v/>
      </c>
      <c r="Z724" s="28" t="str">
        <f t="shared" si="7"/>
        <v/>
      </c>
      <c r="AB724" s="28" t="str">
        <f t="shared" si="8"/>
        <v/>
      </c>
      <c r="AD724" s="28" t="str">
        <f t="shared" si="9"/>
        <v/>
      </c>
      <c r="AG724" s="28" t="str">
        <f t="shared" ref="AG724:AL724" si="4347">IFERROR(IF(FIND(AG$1,$F724)&gt;1,AG$1,""),"")</f>
        <v/>
      </c>
      <c r="AH724" s="28" t="str">
        <f t="shared" si="4347"/>
        <v/>
      </c>
      <c r="AI724" s="28" t="str">
        <f t="shared" si="4347"/>
        <v/>
      </c>
      <c r="AJ724" s="28" t="str">
        <f t="shared" si="4347"/>
        <v/>
      </c>
      <c r="AK724" s="28" t="str">
        <f t="shared" si="4347"/>
        <v/>
      </c>
      <c r="AL724" s="28" t="str">
        <f t="shared" si="4347"/>
        <v/>
      </c>
      <c r="AM724" s="28" t="str">
        <f t="shared" si="11"/>
        <v/>
      </c>
      <c r="AN724" s="28" t="str">
        <f t="shared" ref="AN724:AQ724" si="4348">IFERROR(IF(FIND(AN$1,$F724)&gt;1,"Status - LGBT",""),"")</f>
        <v/>
      </c>
      <c r="AO724" s="28" t="str">
        <f t="shared" si="4348"/>
        <v/>
      </c>
      <c r="AP724" s="28" t="str">
        <f t="shared" si="4348"/>
        <v/>
      </c>
      <c r="AQ724" s="28" t="str">
        <f t="shared" si="4348"/>
        <v/>
      </c>
      <c r="AR724" s="28" t="str">
        <f t="shared" ref="AR724:AV724" si="4349">IFERROR(IF(FIND(AR$1,$F724)&gt;1,"BME",""),"")</f>
        <v/>
      </c>
      <c r="AS724" s="28" t="str">
        <f t="shared" si="4349"/>
        <v/>
      </c>
      <c r="AT724" s="28" t="str">
        <f t="shared" si="4349"/>
        <v/>
      </c>
      <c r="AU724" s="28" t="str">
        <f t="shared" si="4349"/>
        <v/>
      </c>
      <c r="AV724" s="28" t="str">
        <f t="shared" si="4349"/>
        <v/>
      </c>
      <c r="AW724" s="28" t="str">
        <f t="shared" ref="AW724:BC724" si="4350">IFERROR(IF(FIND(AW$1,$F724)&gt;1,AW$1,""),"")</f>
        <v/>
      </c>
      <c r="AX724" s="28" t="str">
        <f t="shared" si="4350"/>
        <v/>
      </c>
      <c r="AY724" s="28" t="str">
        <f t="shared" si="4350"/>
        <v/>
      </c>
      <c r="AZ724" s="28" t="str">
        <f t="shared" si="4350"/>
        <v/>
      </c>
      <c r="BA724" s="28" t="str">
        <f t="shared" si="4350"/>
        <v/>
      </c>
      <c r="BB724" s="28" t="str">
        <f t="shared" si="4350"/>
        <v/>
      </c>
      <c r="BC724" s="28" t="str">
        <f t="shared" si="4350"/>
        <v/>
      </c>
      <c r="BD724" s="28" t="str">
        <f t="shared" si="15"/>
        <v/>
      </c>
      <c r="BG724" s="2" t="s">
        <v>5440</v>
      </c>
      <c r="BI724" s="2" t="s">
        <v>4874</v>
      </c>
      <c r="BJ724" s="28" t="str">
        <f t="shared" si="16"/>
        <v>Leeds</v>
      </c>
      <c r="BK724" s="28" t="str">
        <f t="shared" si="17"/>
        <v>West Yorkshire</v>
      </c>
      <c r="BM724" s="2" t="s">
        <v>98</v>
      </c>
      <c r="BU724" s="50" t="s">
        <v>19342</v>
      </c>
      <c r="BV724" s="12"/>
      <c r="BW724" s="12"/>
      <c r="BX724" s="12"/>
      <c r="BY724" s="42" t="str">
        <f t="shared" si="18"/>
        <v>BD11;BD4;LS10;LS11;LS12;LS13;LS14;LS15;LS16;LS17;LS18;LS19;LS1;LS20;LS21;LS22;LS23;LS24;LS25;LS26;LS27;LS28;LS29;LS2;LS3;LS4;LS5;LS6;LS7;LS88;LS8;LS99;LS9;WF10;WF3;</v>
      </c>
      <c r="BZ724" s="42"/>
    </row>
    <row r="725" spans="1:78" ht="15">
      <c r="A725" s="16" t="s">
        <v>37</v>
      </c>
      <c r="B725" s="28">
        <f>VLOOKUP(A725,Organisations!$A$2:$B$7,2,FALSE)</f>
        <v>2</v>
      </c>
      <c r="C725" s="16" t="s">
        <v>5441</v>
      </c>
      <c r="D725" s="16" t="s">
        <v>5442</v>
      </c>
      <c r="E725" s="28" t="str">
        <f t="shared" si="0"/>
        <v>Pharmacy in Pudsey area of Leeds. Mon, Tues, Wed, Thurs, Fri 9.00 – 18.00 Sat 9.00 – 17.00 Sun closed</v>
      </c>
      <c r="F725" s="16" t="s">
        <v>5443</v>
      </c>
      <c r="G725" s="16" t="s">
        <v>68</v>
      </c>
      <c r="H725" s="17"/>
      <c r="K725" s="26" t="s">
        <v>5444</v>
      </c>
      <c r="L725" s="18"/>
      <c r="M725" s="28" t="str">
        <f t="shared" ref="M725:Q725" si="4351">IFERROR(IF(FIND(M$1,$F725)&gt;1,"Age - Children",""),"")</f>
        <v/>
      </c>
      <c r="N725" s="28" t="str">
        <f t="shared" si="4351"/>
        <v/>
      </c>
      <c r="O725" s="28" t="str">
        <f t="shared" si="4351"/>
        <v/>
      </c>
      <c r="P725" s="28" t="str">
        <f t="shared" si="4351"/>
        <v/>
      </c>
      <c r="Q725" s="28" t="str">
        <f t="shared" si="4351"/>
        <v/>
      </c>
      <c r="R725" s="28" t="str">
        <f t="shared" ref="R725:T725" si="4352">IFERROR(IF(FIND(R$1,$F725)&gt;1,"Age - Elderly",""),"")</f>
        <v/>
      </c>
      <c r="S725" s="28" t="str">
        <f t="shared" si="4352"/>
        <v/>
      </c>
      <c r="T725" s="28" t="str">
        <f t="shared" si="4352"/>
        <v/>
      </c>
      <c r="U725" s="28" t="str">
        <f t="shared" si="3"/>
        <v/>
      </c>
      <c r="V725" s="28" t="str">
        <f t="shared" si="4"/>
        <v/>
      </c>
      <c r="X725" s="28" t="str">
        <f t="shared" si="5"/>
        <v/>
      </c>
      <c r="Y725" s="28" t="str">
        <f t="shared" si="6"/>
        <v/>
      </c>
      <c r="Z725" s="28" t="str">
        <f t="shared" si="7"/>
        <v/>
      </c>
      <c r="AB725" s="28" t="str">
        <f t="shared" si="8"/>
        <v/>
      </c>
      <c r="AD725" s="28" t="str">
        <f t="shared" si="9"/>
        <v/>
      </c>
      <c r="AG725" s="28" t="str">
        <f t="shared" ref="AG725:AL725" si="4353">IFERROR(IF(FIND(AG$1,$F725)&gt;1,AG$1,""),"")</f>
        <v/>
      </c>
      <c r="AH725" s="28" t="str">
        <f t="shared" si="4353"/>
        <v/>
      </c>
      <c r="AI725" s="28" t="str">
        <f t="shared" si="4353"/>
        <v/>
      </c>
      <c r="AJ725" s="28" t="str">
        <f t="shared" si="4353"/>
        <v/>
      </c>
      <c r="AK725" s="28" t="str">
        <f t="shared" si="4353"/>
        <v/>
      </c>
      <c r="AL725" s="28" t="str">
        <f t="shared" si="4353"/>
        <v/>
      </c>
      <c r="AM725" s="28" t="str">
        <f t="shared" si="11"/>
        <v/>
      </c>
      <c r="AN725" s="28" t="str">
        <f t="shared" ref="AN725:AQ725" si="4354">IFERROR(IF(FIND(AN$1,$F725)&gt;1,"Status - LGBT",""),"")</f>
        <v/>
      </c>
      <c r="AO725" s="28" t="str">
        <f t="shared" si="4354"/>
        <v/>
      </c>
      <c r="AP725" s="28" t="str">
        <f t="shared" si="4354"/>
        <v/>
      </c>
      <c r="AQ725" s="28" t="str">
        <f t="shared" si="4354"/>
        <v/>
      </c>
      <c r="AR725" s="28" t="str">
        <f t="shared" ref="AR725:AV725" si="4355">IFERROR(IF(FIND(AR$1,$F725)&gt;1,"BME",""),"")</f>
        <v/>
      </c>
      <c r="AS725" s="28" t="str">
        <f t="shared" si="4355"/>
        <v/>
      </c>
      <c r="AT725" s="28" t="str">
        <f t="shared" si="4355"/>
        <v/>
      </c>
      <c r="AU725" s="28" t="str">
        <f t="shared" si="4355"/>
        <v/>
      </c>
      <c r="AV725" s="28" t="str">
        <f t="shared" si="4355"/>
        <v/>
      </c>
      <c r="AW725" s="28" t="str">
        <f t="shared" ref="AW725:BC725" si="4356">IFERROR(IF(FIND(AW$1,$F725)&gt;1,AW$1,""),"")</f>
        <v/>
      </c>
      <c r="AX725" s="28" t="str">
        <f t="shared" si="4356"/>
        <v/>
      </c>
      <c r="AY725" s="28" t="str">
        <f t="shared" si="4356"/>
        <v/>
      </c>
      <c r="AZ725" s="28" t="str">
        <f t="shared" si="4356"/>
        <v/>
      </c>
      <c r="BA725" s="28" t="str">
        <f t="shared" si="4356"/>
        <v/>
      </c>
      <c r="BB725" s="28" t="str">
        <f t="shared" si="4356"/>
        <v/>
      </c>
      <c r="BC725" s="28" t="str">
        <f t="shared" si="4356"/>
        <v/>
      </c>
      <c r="BD725" s="28" t="str">
        <f t="shared" si="15"/>
        <v/>
      </c>
      <c r="BG725" s="2" t="s">
        <v>5445</v>
      </c>
      <c r="BI725" s="2" t="s">
        <v>4882</v>
      </c>
      <c r="BJ725" s="28" t="str">
        <f t="shared" si="16"/>
        <v>Leeds</v>
      </c>
      <c r="BK725" s="28" t="str">
        <f t="shared" si="17"/>
        <v>West Yorkshire</v>
      </c>
      <c r="BM725" s="2" t="s">
        <v>98</v>
      </c>
      <c r="BU725" s="47" t="s">
        <v>19342</v>
      </c>
      <c r="BV725" s="18"/>
      <c r="BW725" s="18"/>
      <c r="BX725" s="18"/>
      <c r="BY725" s="42" t="str">
        <f t="shared" si="18"/>
        <v>BD11;BD4;LS10;LS11;LS12;LS13;LS14;LS15;LS16;LS17;LS18;LS19;LS1;LS20;LS21;LS22;LS23;LS24;LS25;LS26;LS27;LS28;LS29;LS2;LS3;LS4;LS5;LS6;LS7;LS88;LS8;LS99;LS9;WF10;WF3;</v>
      </c>
      <c r="BZ725" s="43"/>
    </row>
    <row r="726" spans="1:78" ht="15">
      <c r="A726" s="10" t="s">
        <v>37</v>
      </c>
      <c r="B726" s="28">
        <f>VLOOKUP(A726,Organisations!$A$2:$B$7,2,FALSE)</f>
        <v>2</v>
      </c>
      <c r="C726" s="10" t="s">
        <v>5447</v>
      </c>
      <c r="D726" s="10" t="s">
        <v>5448</v>
      </c>
      <c r="E726" s="28" t="str">
        <f t="shared" si="0"/>
        <v>We are a small practice but provide the care and support our patients require. We are part of the Patient Practice Group</v>
      </c>
      <c r="F726" s="10" t="s">
        <v>5450</v>
      </c>
      <c r="G726" s="10" t="s">
        <v>68</v>
      </c>
      <c r="H726" s="11"/>
      <c r="K726" s="30" t="s">
        <v>5451</v>
      </c>
      <c r="L726" s="12"/>
      <c r="M726" s="28" t="str">
        <f t="shared" ref="M726:Q726" si="4357">IFERROR(IF(FIND(M$1,$F726)&gt;1,"Age - Children",""),"")</f>
        <v/>
      </c>
      <c r="N726" s="28" t="str">
        <f t="shared" si="4357"/>
        <v/>
      </c>
      <c r="O726" s="28" t="str">
        <f t="shared" si="4357"/>
        <v/>
      </c>
      <c r="P726" s="28" t="str">
        <f t="shared" si="4357"/>
        <v/>
      </c>
      <c r="Q726" s="28" t="str">
        <f t="shared" si="4357"/>
        <v/>
      </c>
      <c r="R726" s="28" t="str">
        <f t="shared" ref="R726:T726" si="4358">IFERROR(IF(FIND(R$1,$F726)&gt;1,"Age - Elderly",""),"")</f>
        <v/>
      </c>
      <c r="S726" s="28" t="str">
        <f t="shared" si="4358"/>
        <v/>
      </c>
      <c r="T726" s="28" t="str">
        <f t="shared" si="4358"/>
        <v/>
      </c>
      <c r="U726" s="28" t="str">
        <f t="shared" si="3"/>
        <v/>
      </c>
      <c r="V726" s="28" t="str">
        <f t="shared" si="4"/>
        <v/>
      </c>
      <c r="X726" s="28" t="str">
        <f t="shared" si="5"/>
        <v/>
      </c>
      <c r="Y726" s="28" t="str">
        <f t="shared" si="6"/>
        <v/>
      </c>
      <c r="Z726" s="28" t="str">
        <f t="shared" si="7"/>
        <v>Gender - Male</v>
      </c>
      <c r="AB726" s="28" t="str">
        <f t="shared" si="8"/>
        <v/>
      </c>
      <c r="AD726" s="28" t="str">
        <f t="shared" si="9"/>
        <v>Gender - Male;</v>
      </c>
      <c r="AG726" s="28" t="str">
        <f t="shared" ref="AG726:AL726" si="4359">IFERROR(IF(FIND(AG$1,$F726)&gt;1,AG$1,""),"")</f>
        <v/>
      </c>
      <c r="AH726" s="28" t="str">
        <f t="shared" si="4359"/>
        <v/>
      </c>
      <c r="AI726" s="28" t="str">
        <f t="shared" si="4359"/>
        <v/>
      </c>
      <c r="AJ726" s="28" t="str">
        <f t="shared" si="4359"/>
        <v/>
      </c>
      <c r="AK726" s="28" t="str">
        <f t="shared" si="4359"/>
        <v/>
      </c>
      <c r="AL726" s="28" t="str">
        <f t="shared" si="4359"/>
        <v/>
      </c>
      <c r="AM726" s="28" t="str">
        <f t="shared" si="11"/>
        <v/>
      </c>
      <c r="AN726" s="28" t="str">
        <f t="shared" ref="AN726:AQ726" si="4360">IFERROR(IF(FIND(AN$1,$F726)&gt;1,"Status - LGBT",""),"")</f>
        <v/>
      </c>
      <c r="AO726" s="28" t="str">
        <f t="shared" si="4360"/>
        <v/>
      </c>
      <c r="AP726" s="28" t="str">
        <f t="shared" si="4360"/>
        <v/>
      </c>
      <c r="AQ726" s="28" t="str">
        <f t="shared" si="4360"/>
        <v/>
      </c>
      <c r="AR726" s="28" t="str">
        <f t="shared" ref="AR726:AV726" si="4361">IFERROR(IF(FIND(AR$1,$F726)&gt;1,"BME",""),"")</f>
        <v/>
      </c>
      <c r="AS726" s="28" t="str">
        <f t="shared" si="4361"/>
        <v/>
      </c>
      <c r="AT726" s="28" t="str">
        <f t="shared" si="4361"/>
        <v/>
      </c>
      <c r="AU726" s="28" t="str">
        <f t="shared" si="4361"/>
        <v/>
      </c>
      <c r="AV726" s="28" t="str">
        <f t="shared" si="4361"/>
        <v/>
      </c>
      <c r="AW726" s="28" t="str">
        <f t="shared" ref="AW726:BC726" si="4362">IFERROR(IF(FIND(AW$1,$F726)&gt;1,AW$1,""),"")</f>
        <v/>
      </c>
      <c r="AX726" s="28" t="str">
        <f t="shared" si="4362"/>
        <v/>
      </c>
      <c r="AY726" s="28" t="str">
        <f t="shared" si="4362"/>
        <v/>
      </c>
      <c r="AZ726" s="28" t="str">
        <f t="shared" si="4362"/>
        <v/>
      </c>
      <c r="BA726" s="28" t="str">
        <f t="shared" si="4362"/>
        <v/>
      </c>
      <c r="BB726" s="28" t="str">
        <f t="shared" si="4362"/>
        <v/>
      </c>
      <c r="BC726" s="28" t="str">
        <f t="shared" si="4362"/>
        <v/>
      </c>
      <c r="BD726" s="28" t="str">
        <f t="shared" si="15"/>
        <v/>
      </c>
      <c r="BG726" s="2" t="s">
        <v>5452</v>
      </c>
      <c r="BI726" s="2" t="s">
        <v>4888</v>
      </c>
      <c r="BJ726" s="28" t="str">
        <f t="shared" si="16"/>
        <v>Leeds</v>
      </c>
      <c r="BK726" s="28" t="str">
        <f t="shared" si="17"/>
        <v>West Yorkshire</v>
      </c>
      <c r="BM726" s="2" t="s">
        <v>98</v>
      </c>
      <c r="BU726" s="50" t="s">
        <v>573</v>
      </c>
      <c r="BV726" s="12"/>
      <c r="BW726" s="12"/>
      <c r="BX726" s="12"/>
      <c r="BY726" s="42" t="str">
        <f t="shared" si="18"/>
        <v>Gender - Male;;LS10;</v>
      </c>
      <c r="BZ726" s="42"/>
    </row>
    <row r="727" spans="1:78" ht="15">
      <c r="A727" s="16" t="s">
        <v>37</v>
      </c>
      <c r="B727" s="28">
        <f>VLOOKUP(A727,Organisations!$A$2:$B$7,2,FALSE)</f>
        <v>2</v>
      </c>
      <c r="C727" s="16" t="s">
        <v>5454</v>
      </c>
      <c r="D727" s="16" t="s">
        <v>5455</v>
      </c>
      <c r="E727" s="28" t="str">
        <f t="shared" si="0"/>
        <v>We strive to offer the very best in health care and support. Many of our patients have been with us for many years. We r</v>
      </c>
      <c r="F727" s="16" t="s">
        <v>5457</v>
      </c>
      <c r="G727" s="16" t="s">
        <v>68</v>
      </c>
      <c r="H727" s="17"/>
      <c r="K727" s="26" t="s">
        <v>5458</v>
      </c>
      <c r="L727" s="18"/>
      <c r="M727" s="28" t="str">
        <f t="shared" ref="M727:Q727" si="4363">IFERROR(IF(FIND(M$1,$F727)&gt;1,"Age - Children",""),"")</f>
        <v/>
      </c>
      <c r="N727" s="28" t="str">
        <f t="shared" si="4363"/>
        <v/>
      </c>
      <c r="O727" s="28" t="str">
        <f t="shared" si="4363"/>
        <v/>
      </c>
      <c r="P727" s="28" t="str">
        <f t="shared" si="4363"/>
        <v/>
      </c>
      <c r="Q727" s="28" t="str">
        <f t="shared" si="4363"/>
        <v/>
      </c>
      <c r="R727" s="28" t="str">
        <f t="shared" ref="R727:T727" si="4364">IFERROR(IF(FIND(R$1,$F727)&gt;1,"Age - Elderly",""),"")</f>
        <v/>
      </c>
      <c r="S727" s="28" t="str">
        <f t="shared" si="4364"/>
        <v/>
      </c>
      <c r="T727" s="28" t="str">
        <f t="shared" si="4364"/>
        <v/>
      </c>
      <c r="U727" s="28" t="str">
        <f t="shared" si="3"/>
        <v/>
      </c>
      <c r="V727" s="28" t="str">
        <f t="shared" si="4"/>
        <v/>
      </c>
      <c r="X727" s="28" t="str">
        <f t="shared" si="5"/>
        <v/>
      </c>
      <c r="Y727" s="28" t="str">
        <f t="shared" si="6"/>
        <v/>
      </c>
      <c r="Z727" s="28" t="str">
        <f t="shared" si="7"/>
        <v>Gender - Male</v>
      </c>
      <c r="AB727" s="28" t="str">
        <f t="shared" si="8"/>
        <v>Gender - Male</v>
      </c>
      <c r="AD727" s="28" t="str">
        <f t="shared" si="9"/>
        <v>Gender - Male;Gender - Male;</v>
      </c>
      <c r="AG727" s="28" t="str">
        <f t="shared" ref="AG727:AL727" si="4365">IFERROR(IF(FIND(AG$1,$F727)&gt;1,AG$1,""),"")</f>
        <v/>
      </c>
      <c r="AH727" s="28" t="str">
        <f t="shared" si="4365"/>
        <v/>
      </c>
      <c r="AI727" s="28" t="str">
        <f t="shared" si="4365"/>
        <v/>
      </c>
      <c r="AJ727" s="28" t="str">
        <f t="shared" si="4365"/>
        <v/>
      </c>
      <c r="AK727" s="28" t="str">
        <f t="shared" si="4365"/>
        <v/>
      </c>
      <c r="AL727" s="28" t="str">
        <f t="shared" si="4365"/>
        <v/>
      </c>
      <c r="AM727" s="28" t="str">
        <f t="shared" si="11"/>
        <v/>
      </c>
      <c r="AN727" s="28" t="str">
        <f t="shared" ref="AN727:AQ727" si="4366">IFERROR(IF(FIND(AN$1,$F727)&gt;1,"Status - LGBT",""),"")</f>
        <v/>
      </c>
      <c r="AO727" s="28" t="str">
        <f t="shared" si="4366"/>
        <v/>
      </c>
      <c r="AP727" s="28" t="str">
        <f t="shared" si="4366"/>
        <v/>
      </c>
      <c r="AQ727" s="28" t="str">
        <f t="shared" si="4366"/>
        <v/>
      </c>
      <c r="AR727" s="28" t="str">
        <f t="shared" ref="AR727:AV727" si="4367">IFERROR(IF(FIND(AR$1,$F727)&gt;1,"BME",""),"")</f>
        <v/>
      </c>
      <c r="AS727" s="28" t="str">
        <f t="shared" si="4367"/>
        <v/>
      </c>
      <c r="AT727" s="28" t="str">
        <f t="shared" si="4367"/>
        <v/>
      </c>
      <c r="AU727" s="28" t="str">
        <f t="shared" si="4367"/>
        <v/>
      </c>
      <c r="AV727" s="28" t="str">
        <f t="shared" si="4367"/>
        <v/>
      </c>
      <c r="AW727" s="28" t="str">
        <f t="shared" ref="AW727:BC727" si="4368">IFERROR(IF(FIND(AW$1,$F727)&gt;1,AW$1,""),"")</f>
        <v/>
      </c>
      <c r="AX727" s="28" t="str">
        <f t="shared" si="4368"/>
        <v/>
      </c>
      <c r="AY727" s="28" t="str">
        <f t="shared" si="4368"/>
        <v/>
      </c>
      <c r="AZ727" s="28" t="str">
        <f t="shared" si="4368"/>
        <v/>
      </c>
      <c r="BA727" s="28" t="str">
        <f t="shared" si="4368"/>
        <v/>
      </c>
      <c r="BB727" s="28" t="str">
        <f t="shared" si="4368"/>
        <v/>
      </c>
      <c r="BC727" s="28" t="str">
        <f t="shared" si="4368"/>
        <v/>
      </c>
      <c r="BD727" s="28" t="str">
        <f t="shared" si="15"/>
        <v/>
      </c>
      <c r="BG727" s="2" t="s">
        <v>5459</v>
      </c>
      <c r="BI727" s="2" t="s">
        <v>4896</v>
      </c>
      <c r="BJ727" s="28" t="str">
        <f t="shared" si="16"/>
        <v/>
      </c>
      <c r="BK727" s="28" t="str">
        <f t="shared" si="17"/>
        <v/>
      </c>
      <c r="BM727" s="2" t="s">
        <v>98</v>
      </c>
      <c r="BU727" s="47" t="s">
        <v>593</v>
      </c>
      <c r="BV727" s="18"/>
      <c r="BW727" s="18"/>
      <c r="BX727" s="18"/>
      <c r="BY727" s="42" t="str">
        <f t="shared" si="18"/>
        <v>Gender - Male;Gender - Male;;LS22;</v>
      </c>
      <c r="BZ727" s="43"/>
    </row>
    <row r="728" spans="1:78" ht="15">
      <c r="A728" s="10" t="s">
        <v>37</v>
      </c>
      <c r="B728" s="28">
        <f>VLOOKUP(A728,Organisations!$A$2:$B$7,2,FALSE)</f>
        <v>2</v>
      </c>
      <c r="C728" s="10" t="s">
        <v>5461</v>
      </c>
      <c r="D728" s="10" t="s">
        <v>5462</v>
      </c>
      <c r="E728" s="28" t="str">
        <f t="shared" si="0"/>
        <v xml:space="preserve">Focuses on carrying out quality research to improve the care and treatment of all patients with progressive illness and </v>
      </c>
      <c r="F728" s="10" t="s">
        <v>5464</v>
      </c>
      <c r="G728" s="10" t="s">
        <v>68</v>
      </c>
      <c r="H728" s="11"/>
      <c r="K728" s="30" t="s">
        <v>5465</v>
      </c>
      <c r="L728" s="10" t="s">
        <v>5466</v>
      </c>
      <c r="M728" s="28" t="str">
        <f t="shared" ref="M728:Q728" si="4369">IFERROR(IF(FIND(M$1,$F728)&gt;1,"Age - Children",""),"")</f>
        <v/>
      </c>
      <c r="N728" s="28" t="str">
        <f t="shared" si="4369"/>
        <v/>
      </c>
      <c r="O728" s="28" t="str">
        <f t="shared" si="4369"/>
        <v/>
      </c>
      <c r="P728" s="28" t="str">
        <f t="shared" si="4369"/>
        <v/>
      </c>
      <c r="Q728" s="28" t="str">
        <f t="shared" si="4369"/>
        <v/>
      </c>
      <c r="R728" s="28" t="str">
        <f t="shared" ref="R728:T728" si="4370">IFERROR(IF(FIND(R$1,$F728)&gt;1,"Age - Elderly",""),"")</f>
        <v/>
      </c>
      <c r="S728" s="28" t="str">
        <f t="shared" si="4370"/>
        <v/>
      </c>
      <c r="T728" s="28" t="str">
        <f t="shared" si="4370"/>
        <v/>
      </c>
      <c r="U728" s="28" t="str">
        <f t="shared" si="3"/>
        <v/>
      </c>
      <c r="V728" s="28" t="str">
        <f t="shared" si="4"/>
        <v/>
      </c>
      <c r="X728" s="28" t="str">
        <f t="shared" si="5"/>
        <v/>
      </c>
      <c r="Y728" s="28" t="str">
        <f t="shared" si="6"/>
        <v/>
      </c>
      <c r="Z728" s="28" t="str">
        <f t="shared" si="7"/>
        <v>Gender - Male</v>
      </c>
      <c r="AB728" s="28" t="str">
        <f t="shared" si="8"/>
        <v/>
      </c>
      <c r="AD728" s="28" t="str">
        <f t="shared" si="9"/>
        <v>Gender - Male;</v>
      </c>
      <c r="AG728" s="28" t="str">
        <f t="shared" ref="AG728:AL728" si="4371">IFERROR(IF(FIND(AG$1,$F728)&gt;1,AG$1,""),"")</f>
        <v/>
      </c>
      <c r="AH728" s="28" t="str">
        <f t="shared" si="4371"/>
        <v/>
      </c>
      <c r="AI728" s="28" t="str">
        <f t="shared" si="4371"/>
        <v/>
      </c>
      <c r="AJ728" s="28" t="str">
        <f t="shared" si="4371"/>
        <v/>
      </c>
      <c r="AK728" s="28" t="str">
        <f t="shared" si="4371"/>
        <v/>
      </c>
      <c r="AL728" s="28" t="str">
        <f t="shared" si="4371"/>
        <v/>
      </c>
      <c r="AM728" s="28" t="str">
        <f t="shared" si="11"/>
        <v/>
      </c>
      <c r="AN728" s="28" t="str">
        <f t="shared" ref="AN728:AQ728" si="4372">IFERROR(IF(FIND(AN$1,$F728)&gt;1,"Status - LGBT",""),"")</f>
        <v/>
      </c>
      <c r="AO728" s="28" t="str">
        <f t="shared" si="4372"/>
        <v/>
      </c>
      <c r="AP728" s="28" t="str">
        <f t="shared" si="4372"/>
        <v/>
      </c>
      <c r="AQ728" s="28" t="str">
        <f t="shared" si="4372"/>
        <v/>
      </c>
      <c r="AR728" s="28" t="str">
        <f t="shared" ref="AR728:AV728" si="4373">IFERROR(IF(FIND(AR$1,$F728)&gt;1,"BME",""),"")</f>
        <v/>
      </c>
      <c r="AS728" s="28" t="str">
        <f t="shared" si="4373"/>
        <v/>
      </c>
      <c r="AT728" s="28" t="str">
        <f t="shared" si="4373"/>
        <v/>
      </c>
      <c r="AU728" s="28" t="str">
        <f t="shared" si="4373"/>
        <v/>
      </c>
      <c r="AV728" s="28" t="str">
        <f t="shared" si="4373"/>
        <v/>
      </c>
      <c r="AW728" s="28" t="str">
        <f t="shared" ref="AW728:BC728" si="4374">IFERROR(IF(FIND(AW$1,$F728)&gt;1,AW$1,""),"")</f>
        <v/>
      </c>
      <c r="AX728" s="28" t="str">
        <f t="shared" si="4374"/>
        <v/>
      </c>
      <c r="AY728" s="28" t="str">
        <f t="shared" si="4374"/>
        <v/>
      </c>
      <c r="AZ728" s="28" t="str">
        <f t="shared" si="4374"/>
        <v/>
      </c>
      <c r="BA728" s="28" t="str">
        <f t="shared" si="4374"/>
        <v/>
      </c>
      <c r="BB728" s="28" t="str">
        <f t="shared" si="4374"/>
        <v/>
      </c>
      <c r="BC728" s="28" t="str">
        <f t="shared" si="4374"/>
        <v/>
      </c>
      <c r="BD728" s="28" t="str">
        <f t="shared" si="15"/>
        <v/>
      </c>
      <c r="BG728" s="2" t="s">
        <v>5467</v>
      </c>
      <c r="BJ728" s="28" t="str">
        <f t="shared" si="16"/>
        <v/>
      </c>
      <c r="BK728" s="28" t="str">
        <f t="shared" si="17"/>
        <v/>
      </c>
      <c r="BM728" s="2" t="s">
        <v>98</v>
      </c>
      <c r="BU728" s="12"/>
      <c r="BV728" s="12"/>
      <c r="BW728" s="12"/>
      <c r="BX728" s="12"/>
      <c r="BY728" s="42" t="str">
        <f t="shared" si="18"/>
        <v>Gender - Male;;</v>
      </c>
      <c r="BZ728" s="42"/>
    </row>
    <row r="729" spans="1:78" ht="15">
      <c r="A729" s="16" t="s">
        <v>37</v>
      </c>
      <c r="B729" s="28">
        <f>VLOOKUP(A729,Organisations!$A$2:$B$7,2,FALSE)</f>
        <v>2</v>
      </c>
      <c r="C729" s="16" t="s">
        <v>5469</v>
      </c>
      <c r="D729" s="16" t="s">
        <v>5470</v>
      </c>
      <c r="E729" s="28" t="str">
        <f t="shared" si="0"/>
        <v xml:space="preserve">A national card that tells cinemas that the holder is entitled to one free ticket for a person accompanying them to the </v>
      </c>
      <c r="F729" s="16" t="s">
        <v>5472</v>
      </c>
      <c r="G729" s="16" t="s">
        <v>68</v>
      </c>
      <c r="H729" s="17"/>
      <c r="K729" s="26" t="s">
        <v>5473</v>
      </c>
      <c r="L729" s="16" t="s">
        <v>5474</v>
      </c>
      <c r="M729" s="28" t="str">
        <f t="shared" ref="M729:Q729" si="4375">IFERROR(IF(FIND(M$1,$F729)&gt;1,"Age - Children",""),"")</f>
        <v/>
      </c>
      <c r="N729" s="28" t="str">
        <f t="shared" si="4375"/>
        <v/>
      </c>
      <c r="O729" s="28" t="str">
        <f t="shared" si="4375"/>
        <v/>
      </c>
      <c r="P729" s="28" t="str">
        <f t="shared" si="4375"/>
        <v/>
      </c>
      <c r="Q729" s="28" t="str">
        <f t="shared" si="4375"/>
        <v/>
      </c>
      <c r="R729" s="28" t="str">
        <f t="shared" ref="R729:T729" si="4376">IFERROR(IF(FIND(R$1,$F729)&gt;1,"Age - Elderly",""),"")</f>
        <v/>
      </c>
      <c r="S729" s="28" t="str">
        <f t="shared" si="4376"/>
        <v/>
      </c>
      <c r="T729" s="28" t="str">
        <f t="shared" si="4376"/>
        <v>Age - Elderly</v>
      </c>
      <c r="U729" s="28" t="str">
        <f t="shared" si="3"/>
        <v/>
      </c>
      <c r="V729" s="28" t="str">
        <f t="shared" si="4"/>
        <v/>
      </c>
      <c r="X729" s="28" t="str">
        <f t="shared" si="5"/>
        <v/>
      </c>
      <c r="Y729" s="28" t="str">
        <f t="shared" si="6"/>
        <v/>
      </c>
      <c r="Z729" s="28" t="str">
        <f t="shared" si="7"/>
        <v/>
      </c>
      <c r="AB729" s="28" t="str">
        <f t="shared" si="8"/>
        <v/>
      </c>
      <c r="AD729" s="28" t="str">
        <f t="shared" si="9"/>
        <v/>
      </c>
      <c r="AG729" s="28" t="str">
        <f t="shared" ref="AG729:AL729" si="4377">IFERROR(IF(FIND(AG$1,$F729)&gt;1,AG$1,""),"")</f>
        <v/>
      </c>
      <c r="AH729" s="28" t="str">
        <f t="shared" si="4377"/>
        <v/>
      </c>
      <c r="AI729" s="28" t="str">
        <f t="shared" si="4377"/>
        <v/>
      </c>
      <c r="AJ729" s="28" t="str">
        <f t="shared" si="4377"/>
        <v/>
      </c>
      <c r="AK729" s="28" t="str">
        <f t="shared" si="4377"/>
        <v/>
      </c>
      <c r="AL729" s="28" t="str">
        <f t="shared" si="4377"/>
        <v/>
      </c>
      <c r="AM729" s="28" t="str">
        <f t="shared" si="11"/>
        <v/>
      </c>
      <c r="AN729" s="28" t="str">
        <f t="shared" ref="AN729:AQ729" si="4378">IFERROR(IF(FIND(AN$1,$F729)&gt;1,"Status - LGBT",""),"")</f>
        <v/>
      </c>
      <c r="AO729" s="28" t="str">
        <f t="shared" si="4378"/>
        <v/>
      </c>
      <c r="AP729" s="28" t="str">
        <f t="shared" si="4378"/>
        <v/>
      </c>
      <c r="AQ729" s="28" t="str">
        <f t="shared" si="4378"/>
        <v/>
      </c>
      <c r="AR729" s="28" t="str">
        <f t="shared" ref="AR729:AV729" si="4379">IFERROR(IF(FIND(AR$1,$F729)&gt;1,"BME",""),"")</f>
        <v/>
      </c>
      <c r="AS729" s="28" t="str">
        <f t="shared" si="4379"/>
        <v/>
      </c>
      <c r="AT729" s="28" t="str">
        <f t="shared" si="4379"/>
        <v/>
      </c>
      <c r="AU729" s="28" t="str">
        <f t="shared" si="4379"/>
        <v/>
      </c>
      <c r="AV729" s="28" t="str">
        <f t="shared" si="4379"/>
        <v/>
      </c>
      <c r="AW729" s="28" t="str">
        <f t="shared" ref="AW729:BC729" si="4380">IFERROR(IF(FIND(AW$1,$F729)&gt;1,AW$1,""),"")</f>
        <v/>
      </c>
      <c r="AX729" s="28" t="str">
        <f t="shared" si="4380"/>
        <v/>
      </c>
      <c r="AY729" s="28" t="str">
        <f t="shared" si="4380"/>
        <v/>
      </c>
      <c r="AZ729" s="28" t="str">
        <f t="shared" si="4380"/>
        <v/>
      </c>
      <c r="BA729" s="28" t="str">
        <f t="shared" si="4380"/>
        <v/>
      </c>
      <c r="BB729" s="28" t="str">
        <f t="shared" si="4380"/>
        <v/>
      </c>
      <c r="BC729" s="28" t="str">
        <f t="shared" si="4380"/>
        <v/>
      </c>
      <c r="BD729" s="28" t="str">
        <f t="shared" si="15"/>
        <v/>
      </c>
      <c r="BG729" s="2" t="s">
        <v>5475</v>
      </c>
      <c r="BJ729" s="28" t="str">
        <f t="shared" si="16"/>
        <v/>
      </c>
      <c r="BK729" s="28" t="str">
        <f t="shared" si="17"/>
        <v/>
      </c>
      <c r="BM729" s="2" t="s">
        <v>98</v>
      </c>
      <c r="BU729" s="18"/>
      <c r="BV729" s="18"/>
      <c r="BW729" s="18"/>
      <c r="BX729" s="18"/>
      <c r="BY729" s="42" t="str">
        <f t="shared" si="18"/>
        <v/>
      </c>
      <c r="BZ729" s="43"/>
    </row>
    <row r="730" spans="1:78" ht="15">
      <c r="A730" s="10" t="s">
        <v>37</v>
      </c>
      <c r="B730" s="28">
        <f>VLOOKUP(A730,Organisations!$A$2:$B$7,2,FALSE)</f>
        <v>2</v>
      </c>
      <c r="C730" s="10" t="s">
        <v>5477</v>
      </c>
      <c r="D730" s="10" t="s">
        <v>5478</v>
      </c>
      <c r="E730" s="28" t="str">
        <f t="shared" si="0"/>
        <v xml:space="preserve">Specialist national charity for people in their final years and their much loved companion animals. A network of 15,000 </v>
      </c>
      <c r="F730" s="10" t="s">
        <v>5480</v>
      </c>
      <c r="G730" s="10" t="s">
        <v>68</v>
      </c>
      <c r="H730" s="11"/>
      <c r="K730" s="30" t="s">
        <v>5481</v>
      </c>
      <c r="L730" s="10" t="s">
        <v>5482</v>
      </c>
      <c r="M730" s="28" t="str">
        <f t="shared" ref="M730:Q730" si="4381">IFERROR(IF(FIND(M$1,$F730)&gt;1,"Age - Children",""),"")</f>
        <v/>
      </c>
      <c r="N730" s="28" t="str">
        <f t="shared" si="4381"/>
        <v/>
      </c>
      <c r="O730" s="28" t="str">
        <f t="shared" si="4381"/>
        <v/>
      </c>
      <c r="P730" s="28" t="str">
        <f t="shared" si="4381"/>
        <v/>
      </c>
      <c r="Q730" s="28" t="str">
        <f t="shared" si="4381"/>
        <v/>
      </c>
      <c r="R730" s="28" t="str">
        <f t="shared" ref="R730:T730" si="4382">IFERROR(IF(FIND(R$1,$F730)&gt;1,"Age - Elderly",""),"")</f>
        <v/>
      </c>
      <c r="S730" s="28" t="str">
        <f t="shared" si="4382"/>
        <v/>
      </c>
      <c r="T730" s="28" t="str">
        <f t="shared" si="4382"/>
        <v/>
      </c>
      <c r="U730" s="28" t="str">
        <f t="shared" si="3"/>
        <v/>
      </c>
      <c r="V730" s="28" t="str">
        <f t="shared" si="4"/>
        <v/>
      </c>
      <c r="X730" s="28" t="str">
        <f t="shared" si="5"/>
        <v/>
      </c>
      <c r="Y730" s="28" t="str">
        <f t="shared" si="6"/>
        <v/>
      </c>
      <c r="Z730" s="28" t="str">
        <f t="shared" si="7"/>
        <v/>
      </c>
      <c r="AB730" s="28" t="str">
        <f t="shared" si="8"/>
        <v/>
      </c>
      <c r="AD730" s="28" t="str">
        <f t="shared" si="9"/>
        <v/>
      </c>
      <c r="AG730" s="28" t="str">
        <f t="shared" ref="AG730:AL730" si="4383">IFERROR(IF(FIND(AG$1,$F730)&gt;1,AG$1,""),"")</f>
        <v/>
      </c>
      <c r="AH730" s="28" t="str">
        <f t="shared" si="4383"/>
        <v/>
      </c>
      <c r="AI730" s="28" t="str">
        <f t="shared" si="4383"/>
        <v/>
      </c>
      <c r="AJ730" s="28" t="str">
        <f t="shared" si="4383"/>
        <v/>
      </c>
      <c r="AK730" s="28" t="str">
        <f t="shared" si="4383"/>
        <v/>
      </c>
      <c r="AL730" s="28" t="str">
        <f t="shared" si="4383"/>
        <v/>
      </c>
      <c r="AM730" s="28" t="str">
        <f t="shared" si="11"/>
        <v/>
      </c>
      <c r="AN730" s="28" t="str">
        <f t="shared" ref="AN730:AQ730" si="4384">IFERROR(IF(FIND(AN$1,$F730)&gt;1,"Status - LGBT",""),"")</f>
        <v/>
      </c>
      <c r="AO730" s="28" t="str">
        <f t="shared" si="4384"/>
        <v/>
      </c>
      <c r="AP730" s="28" t="str">
        <f t="shared" si="4384"/>
        <v/>
      </c>
      <c r="AQ730" s="28" t="str">
        <f t="shared" si="4384"/>
        <v/>
      </c>
      <c r="AR730" s="28" t="str">
        <f t="shared" ref="AR730:AV730" si="4385">IFERROR(IF(FIND(AR$1,$F730)&gt;1,"BME",""),"")</f>
        <v/>
      </c>
      <c r="AS730" s="28" t="str">
        <f t="shared" si="4385"/>
        <v/>
      </c>
      <c r="AT730" s="28" t="str">
        <f t="shared" si="4385"/>
        <v/>
      </c>
      <c r="AU730" s="28" t="str">
        <f t="shared" si="4385"/>
        <v/>
      </c>
      <c r="AV730" s="28" t="str">
        <f t="shared" si="4385"/>
        <v/>
      </c>
      <c r="AW730" s="28" t="str">
        <f t="shared" ref="AW730:BC730" si="4386">IFERROR(IF(FIND(AW$1,$F730)&gt;1,AW$1,""),"")</f>
        <v/>
      </c>
      <c r="AX730" s="28" t="str">
        <f t="shared" si="4386"/>
        <v/>
      </c>
      <c r="AY730" s="28" t="str">
        <f t="shared" si="4386"/>
        <v/>
      </c>
      <c r="AZ730" s="28" t="str">
        <f t="shared" si="4386"/>
        <v/>
      </c>
      <c r="BA730" s="28" t="str">
        <f t="shared" si="4386"/>
        <v/>
      </c>
      <c r="BB730" s="28" t="str">
        <f t="shared" si="4386"/>
        <v/>
      </c>
      <c r="BC730" s="28" t="str">
        <f t="shared" si="4386"/>
        <v/>
      </c>
      <c r="BD730" s="28" t="str">
        <f t="shared" si="15"/>
        <v/>
      </c>
      <c r="BG730" s="2" t="s">
        <v>5483</v>
      </c>
      <c r="BJ730" s="28" t="str">
        <f t="shared" si="16"/>
        <v/>
      </c>
      <c r="BK730" s="28" t="str">
        <f t="shared" si="17"/>
        <v/>
      </c>
      <c r="BM730" s="2" t="s">
        <v>98</v>
      </c>
      <c r="BU730" s="50" t="s">
        <v>19417</v>
      </c>
      <c r="BV730" s="12"/>
      <c r="BW730" s="12"/>
      <c r="BX730" s="12"/>
      <c r="BY730" s="42" t="str">
        <f t="shared" si="18"/>
        <v>LS14;LS16;LS17;LS6;LS8;</v>
      </c>
      <c r="BZ730" s="42"/>
    </row>
    <row r="731" spans="1:78" ht="15">
      <c r="A731" s="16" t="s">
        <v>37</v>
      </c>
      <c r="B731" s="28">
        <f>VLOOKUP(A731,Organisations!$A$2:$B$7,2,FALSE)</f>
        <v>2</v>
      </c>
      <c r="C731" s="16" t="s">
        <v>5486</v>
      </c>
      <c r="D731" s="16" t="s">
        <v>5487</v>
      </c>
      <c r="E731" s="28" t="str">
        <f t="shared" si="0"/>
        <v>Drop in sessions for confidential and impartial advice on Benefits &amp; Tax Credits, Debt, Housing, Employment rights.</v>
      </c>
      <c r="F731" s="16" t="s">
        <v>5488</v>
      </c>
      <c r="G731" s="16" t="s">
        <v>68</v>
      </c>
      <c r="H731" s="17"/>
      <c r="K731" s="26" t="s">
        <v>1788</v>
      </c>
      <c r="L731" s="18"/>
      <c r="M731" s="28" t="str">
        <f t="shared" ref="M731:Q731" si="4387">IFERROR(IF(FIND(M$1,$F731)&gt;1,"Age - Children",""),"")</f>
        <v/>
      </c>
      <c r="N731" s="28" t="str">
        <f t="shared" si="4387"/>
        <v/>
      </c>
      <c r="O731" s="28" t="str">
        <f t="shared" si="4387"/>
        <v/>
      </c>
      <c r="P731" s="28" t="str">
        <f t="shared" si="4387"/>
        <v/>
      </c>
      <c r="Q731" s="28" t="str">
        <f t="shared" si="4387"/>
        <v/>
      </c>
      <c r="R731" s="28" t="str">
        <f t="shared" ref="R731:T731" si="4388">IFERROR(IF(FIND(R$1,$F731)&gt;1,"Age - Elderly",""),"")</f>
        <v/>
      </c>
      <c r="S731" s="28" t="str">
        <f t="shared" si="4388"/>
        <v/>
      </c>
      <c r="T731" s="28" t="str">
        <f t="shared" si="4388"/>
        <v/>
      </c>
      <c r="U731" s="28" t="str">
        <f t="shared" si="3"/>
        <v/>
      </c>
      <c r="V731" s="28" t="str">
        <f t="shared" si="4"/>
        <v/>
      </c>
      <c r="X731" s="28" t="str">
        <f t="shared" si="5"/>
        <v/>
      </c>
      <c r="Y731" s="28" t="str">
        <f t="shared" si="6"/>
        <v/>
      </c>
      <c r="Z731" s="28" t="str">
        <f t="shared" si="7"/>
        <v>Gender - Male</v>
      </c>
      <c r="AB731" s="28" t="str">
        <f t="shared" si="8"/>
        <v/>
      </c>
      <c r="AD731" s="28" t="str">
        <f t="shared" si="9"/>
        <v>Gender - Male;</v>
      </c>
      <c r="AG731" s="28" t="str">
        <f t="shared" ref="AG731:AL731" si="4389">IFERROR(IF(FIND(AG$1,$F731)&gt;1,AG$1,""),"")</f>
        <v/>
      </c>
      <c r="AH731" s="28" t="str">
        <f t="shared" si="4389"/>
        <v/>
      </c>
      <c r="AI731" s="28" t="str">
        <f t="shared" si="4389"/>
        <v/>
      </c>
      <c r="AJ731" s="28" t="str">
        <f t="shared" si="4389"/>
        <v/>
      </c>
      <c r="AK731" s="28" t="str">
        <f t="shared" si="4389"/>
        <v/>
      </c>
      <c r="AL731" s="28" t="str">
        <f t="shared" si="4389"/>
        <v/>
      </c>
      <c r="AM731" s="28" t="str">
        <f t="shared" si="11"/>
        <v/>
      </c>
      <c r="AN731" s="28" t="str">
        <f t="shared" ref="AN731:AQ731" si="4390">IFERROR(IF(FIND(AN$1,$F731)&gt;1,"Status - LGBT",""),"")</f>
        <v/>
      </c>
      <c r="AO731" s="28" t="str">
        <f t="shared" si="4390"/>
        <v/>
      </c>
      <c r="AP731" s="28" t="str">
        <f t="shared" si="4390"/>
        <v/>
      </c>
      <c r="AQ731" s="28" t="str">
        <f t="shared" si="4390"/>
        <v/>
      </c>
      <c r="AR731" s="28" t="str">
        <f t="shared" ref="AR731:AV731" si="4391">IFERROR(IF(FIND(AR$1,$F731)&gt;1,"BME",""),"")</f>
        <v/>
      </c>
      <c r="AS731" s="28" t="str">
        <f t="shared" si="4391"/>
        <v/>
      </c>
      <c r="AT731" s="28" t="str">
        <f t="shared" si="4391"/>
        <v/>
      </c>
      <c r="AU731" s="28" t="str">
        <f t="shared" si="4391"/>
        <v/>
      </c>
      <c r="AV731" s="28" t="str">
        <f t="shared" si="4391"/>
        <v/>
      </c>
      <c r="AW731" s="28" t="str">
        <f t="shared" ref="AW731:BC731" si="4392">IFERROR(IF(FIND(AW$1,$F731)&gt;1,AW$1,""),"")</f>
        <v/>
      </c>
      <c r="AX731" s="28" t="str">
        <f t="shared" si="4392"/>
        <v/>
      </c>
      <c r="AY731" s="28" t="str">
        <f t="shared" si="4392"/>
        <v/>
      </c>
      <c r="AZ731" s="28" t="str">
        <f t="shared" si="4392"/>
        <v/>
      </c>
      <c r="BA731" s="28" t="str">
        <f t="shared" si="4392"/>
        <v/>
      </c>
      <c r="BB731" s="28" t="str">
        <f t="shared" si="4392"/>
        <v/>
      </c>
      <c r="BC731" s="28" t="str">
        <f t="shared" si="4392"/>
        <v/>
      </c>
      <c r="BD731" s="28" t="str">
        <f t="shared" si="15"/>
        <v/>
      </c>
      <c r="BG731" s="2" t="s">
        <v>5489</v>
      </c>
      <c r="BI731" s="2" t="s">
        <v>1739</v>
      </c>
      <c r="BJ731" s="28" t="str">
        <f t="shared" si="16"/>
        <v>Leeds</v>
      </c>
      <c r="BK731" s="28" t="str">
        <f t="shared" si="17"/>
        <v>West Yorkshire</v>
      </c>
      <c r="BM731" s="2" t="s">
        <v>98</v>
      </c>
      <c r="BU731" s="47" t="s">
        <v>19351</v>
      </c>
      <c r="BV731" s="18"/>
      <c r="BW731" s="18"/>
      <c r="BX731" s="18"/>
      <c r="BY731" s="42" t="str">
        <f t="shared" si="18"/>
        <v>Gender - Male;;BD11;BD4;Citywide;LS10;LS11;LS12;LS13;LS14;LS15;LS16;LS17;LS18;LS19;LS1;LS20;LS21;LS22;LS23;LS24;LS25;LS26;LS27;LS28;LS29;LS2;LS3;LS4;LS5;LS6;LS7;LS88;LS8;LS99;LS9;WF10;WF3;</v>
      </c>
      <c r="BZ731" s="43"/>
    </row>
    <row r="732" spans="1:78" ht="15">
      <c r="A732" s="10" t="s">
        <v>37</v>
      </c>
      <c r="B732" s="28">
        <f>VLOOKUP(A732,Organisations!$A$2:$B$7,2,FALSE)</f>
        <v>2</v>
      </c>
      <c r="C732" s="10" t="s">
        <v>5491</v>
      </c>
      <c r="D732" s="10" t="s">
        <v>5492</v>
      </c>
      <c r="E732" s="28" t="str">
        <f t="shared" si="0"/>
        <v>Confidential and impartial information and advice.</v>
      </c>
      <c r="F732" s="10" t="s">
        <v>5493</v>
      </c>
      <c r="G732" s="10" t="s">
        <v>68</v>
      </c>
      <c r="H732" s="11"/>
      <c r="K732" s="30" t="s">
        <v>5494</v>
      </c>
      <c r="L732" s="12"/>
      <c r="M732" s="28" t="str">
        <f t="shared" ref="M732:Q732" si="4393">IFERROR(IF(FIND(M$1,$F732)&gt;1,"Age - Children",""),"")</f>
        <v/>
      </c>
      <c r="N732" s="28" t="str">
        <f t="shared" si="4393"/>
        <v/>
      </c>
      <c r="O732" s="28" t="str">
        <f t="shared" si="4393"/>
        <v/>
      </c>
      <c r="P732" s="28" t="str">
        <f t="shared" si="4393"/>
        <v/>
      </c>
      <c r="Q732" s="28" t="str">
        <f t="shared" si="4393"/>
        <v/>
      </c>
      <c r="R732" s="28" t="str">
        <f t="shared" ref="R732:T732" si="4394">IFERROR(IF(FIND(R$1,$F732)&gt;1,"Age - Elderly",""),"")</f>
        <v/>
      </c>
      <c r="S732" s="28" t="str">
        <f t="shared" si="4394"/>
        <v/>
      </c>
      <c r="T732" s="28" t="str">
        <f t="shared" si="4394"/>
        <v/>
      </c>
      <c r="U732" s="28" t="str">
        <f t="shared" si="3"/>
        <v/>
      </c>
      <c r="V732" s="28" t="str">
        <f t="shared" si="4"/>
        <v/>
      </c>
      <c r="X732" s="28" t="str">
        <f t="shared" si="5"/>
        <v/>
      </c>
      <c r="Y732" s="28" t="str">
        <f t="shared" si="6"/>
        <v/>
      </c>
      <c r="Z732" s="28" t="str">
        <f t="shared" si="7"/>
        <v/>
      </c>
      <c r="AB732" s="28" t="str">
        <f t="shared" si="8"/>
        <v/>
      </c>
      <c r="AD732" s="28" t="str">
        <f t="shared" si="9"/>
        <v/>
      </c>
      <c r="AG732" s="28" t="str">
        <f t="shared" ref="AG732:AL732" si="4395">IFERROR(IF(FIND(AG$1,$F732)&gt;1,AG$1,""),"")</f>
        <v/>
      </c>
      <c r="AH732" s="28" t="str">
        <f t="shared" si="4395"/>
        <v/>
      </c>
      <c r="AI732" s="28" t="str">
        <f t="shared" si="4395"/>
        <v/>
      </c>
      <c r="AJ732" s="28" t="str">
        <f t="shared" si="4395"/>
        <v/>
      </c>
      <c r="AK732" s="28" t="str">
        <f t="shared" si="4395"/>
        <v/>
      </c>
      <c r="AL732" s="28" t="str">
        <f t="shared" si="4395"/>
        <v/>
      </c>
      <c r="AM732" s="28" t="str">
        <f t="shared" si="11"/>
        <v/>
      </c>
      <c r="AN732" s="28" t="str">
        <f t="shared" ref="AN732:AQ732" si="4396">IFERROR(IF(FIND(AN$1,$F732)&gt;1,"Status - LGBT",""),"")</f>
        <v/>
      </c>
      <c r="AO732" s="28" t="str">
        <f t="shared" si="4396"/>
        <v/>
      </c>
      <c r="AP732" s="28" t="str">
        <f t="shared" si="4396"/>
        <v/>
      </c>
      <c r="AQ732" s="28" t="str">
        <f t="shared" si="4396"/>
        <v/>
      </c>
      <c r="AR732" s="28" t="str">
        <f t="shared" ref="AR732:AV732" si="4397">IFERROR(IF(FIND(AR$1,$F732)&gt;1,"BME",""),"")</f>
        <v/>
      </c>
      <c r="AS732" s="28" t="str">
        <f t="shared" si="4397"/>
        <v/>
      </c>
      <c r="AT732" s="28" t="str">
        <f t="shared" si="4397"/>
        <v/>
      </c>
      <c r="AU732" s="28" t="str">
        <f t="shared" si="4397"/>
        <v/>
      </c>
      <c r="AV732" s="28" t="str">
        <f t="shared" si="4397"/>
        <v/>
      </c>
      <c r="AW732" s="28" t="str">
        <f t="shared" ref="AW732:BC732" si="4398">IFERROR(IF(FIND(AW$1,$F732)&gt;1,AW$1,""),"")</f>
        <v/>
      </c>
      <c r="AX732" s="28" t="str">
        <f t="shared" si="4398"/>
        <v/>
      </c>
      <c r="AY732" s="28" t="str">
        <f t="shared" si="4398"/>
        <v/>
      </c>
      <c r="AZ732" s="28" t="str">
        <f t="shared" si="4398"/>
        <v/>
      </c>
      <c r="BA732" s="28" t="str">
        <f t="shared" si="4398"/>
        <v/>
      </c>
      <c r="BB732" s="28" t="str">
        <f t="shared" si="4398"/>
        <v/>
      </c>
      <c r="BC732" s="28" t="str">
        <f t="shared" si="4398"/>
        <v/>
      </c>
      <c r="BD732" s="28" t="str">
        <f t="shared" si="15"/>
        <v/>
      </c>
      <c r="BG732" s="2" t="s">
        <v>5495</v>
      </c>
      <c r="BI732" s="2" t="s">
        <v>4927</v>
      </c>
      <c r="BJ732" s="28" t="str">
        <f t="shared" si="16"/>
        <v>Leeds</v>
      </c>
      <c r="BK732" s="28" t="str">
        <f t="shared" si="17"/>
        <v>West Yorkshire</v>
      </c>
      <c r="BM732" s="2" t="s">
        <v>98</v>
      </c>
      <c r="BU732" s="50" t="s">
        <v>574</v>
      </c>
      <c r="BV732" s="12"/>
      <c r="BW732" s="12"/>
      <c r="BX732" s="12"/>
      <c r="BY732" s="42" t="str">
        <f t="shared" si="18"/>
        <v>LS11;</v>
      </c>
      <c r="BZ732" s="42"/>
    </row>
    <row r="733" spans="1:78" ht="15">
      <c r="A733" s="16" t="s">
        <v>37</v>
      </c>
      <c r="B733" s="28">
        <f>VLOOKUP(A733,Organisations!$A$2:$B$7,2,FALSE)</f>
        <v>2</v>
      </c>
      <c r="C733" s="16" t="s">
        <v>5497</v>
      </c>
      <c r="D733" s="16" t="s">
        <v>5498</v>
      </c>
      <c r="E733" s="28" t="str">
        <f t="shared" si="0"/>
        <v>The Citizens Advice Consumer Service provides free, confidential and impartial advice on consumer issues.</v>
      </c>
      <c r="F733" s="16" t="s">
        <v>5499</v>
      </c>
      <c r="G733" s="16" t="s">
        <v>68</v>
      </c>
      <c r="H733" s="17"/>
      <c r="K733" s="33"/>
      <c r="L733" s="18"/>
      <c r="M733" s="28" t="str">
        <f t="shared" ref="M733:Q733" si="4399">IFERROR(IF(FIND(M$1,$F733)&gt;1,"Age - Children",""),"")</f>
        <v/>
      </c>
      <c r="N733" s="28" t="str">
        <f t="shared" si="4399"/>
        <v/>
      </c>
      <c r="O733" s="28" t="str">
        <f t="shared" si="4399"/>
        <v/>
      </c>
      <c r="P733" s="28" t="str">
        <f t="shared" si="4399"/>
        <v/>
      </c>
      <c r="Q733" s="28" t="str">
        <f t="shared" si="4399"/>
        <v/>
      </c>
      <c r="R733" s="28" t="str">
        <f t="shared" ref="R733:T733" si="4400">IFERROR(IF(FIND(R$1,$F733)&gt;1,"Age - Elderly",""),"")</f>
        <v/>
      </c>
      <c r="S733" s="28" t="str">
        <f t="shared" si="4400"/>
        <v/>
      </c>
      <c r="T733" s="28" t="str">
        <f t="shared" si="4400"/>
        <v/>
      </c>
      <c r="U733" s="28" t="str">
        <f t="shared" si="3"/>
        <v/>
      </c>
      <c r="V733" s="28" t="str">
        <f t="shared" si="4"/>
        <v/>
      </c>
      <c r="X733" s="28" t="str">
        <f t="shared" si="5"/>
        <v/>
      </c>
      <c r="Y733" s="28" t="str">
        <f t="shared" si="6"/>
        <v/>
      </c>
      <c r="Z733" s="28" t="str">
        <f t="shared" si="7"/>
        <v/>
      </c>
      <c r="AB733" s="28" t="str">
        <f t="shared" si="8"/>
        <v/>
      </c>
      <c r="AD733" s="28" t="str">
        <f t="shared" si="9"/>
        <v/>
      </c>
      <c r="AG733" s="28" t="str">
        <f t="shared" ref="AG733:AL733" si="4401">IFERROR(IF(FIND(AG$1,$F733)&gt;1,AG$1,""),"")</f>
        <v/>
      </c>
      <c r="AH733" s="28" t="str">
        <f t="shared" si="4401"/>
        <v/>
      </c>
      <c r="AI733" s="28" t="str">
        <f t="shared" si="4401"/>
        <v/>
      </c>
      <c r="AJ733" s="28" t="str">
        <f t="shared" si="4401"/>
        <v/>
      </c>
      <c r="AK733" s="28" t="str">
        <f t="shared" si="4401"/>
        <v/>
      </c>
      <c r="AL733" s="28" t="str">
        <f t="shared" si="4401"/>
        <v/>
      </c>
      <c r="AM733" s="28" t="str">
        <f t="shared" si="11"/>
        <v/>
      </c>
      <c r="AN733" s="28" t="str">
        <f t="shared" ref="AN733:AQ733" si="4402">IFERROR(IF(FIND(AN$1,$F733)&gt;1,"Status - LGBT",""),"")</f>
        <v/>
      </c>
      <c r="AO733" s="28" t="str">
        <f t="shared" si="4402"/>
        <v/>
      </c>
      <c r="AP733" s="28" t="str">
        <f t="shared" si="4402"/>
        <v/>
      </c>
      <c r="AQ733" s="28" t="str">
        <f t="shared" si="4402"/>
        <v/>
      </c>
      <c r="AR733" s="28" t="str">
        <f t="shared" ref="AR733:AV733" si="4403">IFERROR(IF(FIND(AR$1,$F733)&gt;1,"BME",""),"")</f>
        <v/>
      </c>
      <c r="AS733" s="28" t="str">
        <f t="shared" si="4403"/>
        <v/>
      </c>
      <c r="AT733" s="28" t="str">
        <f t="shared" si="4403"/>
        <v/>
      </c>
      <c r="AU733" s="28" t="str">
        <f t="shared" si="4403"/>
        <v/>
      </c>
      <c r="AV733" s="28" t="str">
        <f t="shared" si="4403"/>
        <v/>
      </c>
      <c r="AW733" s="28" t="str">
        <f t="shared" ref="AW733:BC733" si="4404">IFERROR(IF(FIND(AW$1,$F733)&gt;1,AW$1,""),"")</f>
        <v/>
      </c>
      <c r="AX733" s="28" t="str">
        <f t="shared" si="4404"/>
        <v/>
      </c>
      <c r="AY733" s="28" t="str">
        <f t="shared" si="4404"/>
        <v/>
      </c>
      <c r="AZ733" s="28" t="str">
        <f t="shared" si="4404"/>
        <v/>
      </c>
      <c r="BA733" s="28" t="str">
        <f t="shared" si="4404"/>
        <v/>
      </c>
      <c r="BB733" s="28" t="str">
        <f t="shared" si="4404"/>
        <v/>
      </c>
      <c r="BC733" s="28" t="str">
        <f t="shared" si="4404"/>
        <v/>
      </c>
      <c r="BD733" s="28" t="str">
        <f t="shared" si="15"/>
        <v/>
      </c>
      <c r="BJ733" s="28" t="str">
        <f t="shared" si="16"/>
        <v/>
      </c>
      <c r="BK733" s="28" t="str">
        <f t="shared" si="17"/>
        <v/>
      </c>
      <c r="BM733" s="2" t="s">
        <v>98</v>
      </c>
      <c r="BU733" s="18"/>
      <c r="BV733" s="18"/>
      <c r="BW733" s="18"/>
      <c r="BX733" s="18"/>
      <c r="BY733" s="42" t="str">
        <f t="shared" si="18"/>
        <v/>
      </c>
      <c r="BZ733" s="43"/>
    </row>
    <row r="734" spans="1:78" ht="15">
      <c r="A734" s="10" t="s">
        <v>37</v>
      </c>
      <c r="B734" s="28">
        <f>VLOOKUP(A734,Organisations!$A$2:$B$7,2,FALSE)</f>
        <v>2</v>
      </c>
      <c r="C734" s="10" t="s">
        <v>5500</v>
      </c>
      <c r="D734" s="10" t="s">
        <v>5501</v>
      </c>
      <c r="E734" s="28" t="str">
        <f t="shared" si="0"/>
        <v>Taxi Association with wheelchair accessible vehicles.</v>
      </c>
      <c r="F734" s="10" t="s">
        <v>5502</v>
      </c>
      <c r="G734" s="10" t="s">
        <v>68</v>
      </c>
      <c r="H734" s="11"/>
      <c r="K734" s="30" t="s">
        <v>5503</v>
      </c>
      <c r="L734" s="10" t="s">
        <v>5504</v>
      </c>
      <c r="M734" s="28" t="str">
        <f t="shared" ref="M734:Q734" si="4405">IFERROR(IF(FIND(M$1,$F734)&gt;1,"Age - Children",""),"")</f>
        <v/>
      </c>
      <c r="N734" s="28" t="str">
        <f t="shared" si="4405"/>
        <v/>
      </c>
      <c r="O734" s="28" t="str">
        <f t="shared" si="4405"/>
        <v/>
      </c>
      <c r="P734" s="28" t="str">
        <f t="shared" si="4405"/>
        <v/>
      </c>
      <c r="Q734" s="28" t="str">
        <f t="shared" si="4405"/>
        <v/>
      </c>
      <c r="R734" s="28" t="str">
        <f t="shared" ref="R734:T734" si="4406">IFERROR(IF(FIND(R$1,$F734)&gt;1,"Age - Elderly",""),"")</f>
        <v/>
      </c>
      <c r="S734" s="28" t="str">
        <f t="shared" si="4406"/>
        <v/>
      </c>
      <c r="T734" s="28" t="str">
        <f t="shared" si="4406"/>
        <v/>
      </c>
      <c r="U734" s="28" t="str">
        <f t="shared" si="3"/>
        <v/>
      </c>
      <c r="V734" s="28" t="str">
        <f t="shared" si="4"/>
        <v/>
      </c>
      <c r="X734" s="28" t="str">
        <f t="shared" si="5"/>
        <v/>
      </c>
      <c r="Y734" s="28" t="str">
        <f t="shared" si="6"/>
        <v/>
      </c>
      <c r="Z734" s="28" t="str">
        <f t="shared" si="7"/>
        <v/>
      </c>
      <c r="AB734" s="28" t="str">
        <f t="shared" si="8"/>
        <v/>
      </c>
      <c r="AD734" s="28" t="str">
        <f t="shared" si="9"/>
        <v/>
      </c>
      <c r="AG734" s="28" t="str">
        <f t="shared" ref="AG734:AL734" si="4407">IFERROR(IF(FIND(AG$1,$F734)&gt;1,AG$1,""),"")</f>
        <v/>
      </c>
      <c r="AH734" s="28" t="str">
        <f t="shared" si="4407"/>
        <v/>
      </c>
      <c r="AI734" s="28" t="str">
        <f t="shared" si="4407"/>
        <v/>
      </c>
      <c r="AJ734" s="28" t="str">
        <f t="shared" si="4407"/>
        <v/>
      </c>
      <c r="AK734" s="28" t="str">
        <f t="shared" si="4407"/>
        <v/>
      </c>
      <c r="AL734" s="28" t="str">
        <f t="shared" si="4407"/>
        <v/>
      </c>
      <c r="AM734" s="28" t="str">
        <f t="shared" si="11"/>
        <v/>
      </c>
      <c r="AN734" s="28" t="str">
        <f t="shared" ref="AN734:AQ734" si="4408">IFERROR(IF(FIND(AN$1,$F734)&gt;1,"Status - LGBT",""),"")</f>
        <v/>
      </c>
      <c r="AO734" s="28" t="str">
        <f t="shared" si="4408"/>
        <v/>
      </c>
      <c r="AP734" s="28" t="str">
        <f t="shared" si="4408"/>
        <v/>
      </c>
      <c r="AQ734" s="28" t="str">
        <f t="shared" si="4408"/>
        <v/>
      </c>
      <c r="AR734" s="28" t="str">
        <f t="shared" ref="AR734:AV734" si="4409">IFERROR(IF(FIND(AR$1,$F734)&gt;1,"BME",""),"")</f>
        <v/>
      </c>
      <c r="AS734" s="28" t="str">
        <f t="shared" si="4409"/>
        <v/>
      </c>
      <c r="AT734" s="28" t="str">
        <f t="shared" si="4409"/>
        <v/>
      </c>
      <c r="AU734" s="28" t="str">
        <f t="shared" si="4409"/>
        <v/>
      </c>
      <c r="AV734" s="28" t="str">
        <f t="shared" si="4409"/>
        <v/>
      </c>
      <c r="AW734" s="28" t="str">
        <f t="shared" ref="AW734:BC734" si="4410">IFERROR(IF(FIND(AW$1,$F734)&gt;1,AW$1,""),"")</f>
        <v/>
      </c>
      <c r="AX734" s="28" t="str">
        <f t="shared" si="4410"/>
        <v/>
      </c>
      <c r="AY734" s="28" t="str">
        <f t="shared" si="4410"/>
        <v/>
      </c>
      <c r="AZ734" s="28" t="str">
        <f t="shared" si="4410"/>
        <v/>
      </c>
      <c r="BA734" s="28" t="str">
        <f t="shared" si="4410"/>
        <v/>
      </c>
      <c r="BB734" s="28" t="str">
        <f t="shared" si="4410"/>
        <v/>
      </c>
      <c r="BC734" s="28" t="str">
        <f t="shared" si="4410"/>
        <v/>
      </c>
      <c r="BD734" s="28" t="str">
        <f t="shared" si="15"/>
        <v/>
      </c>
      <c r="BG734" s="2" t="s">
        <v>19418</v>
      </c>
      <c r="BI734" s="2" t="s">
        <v>4934</v>
      </c>
      <c r="BJ734" s="28" t="str">
        <f t="shared" si="16"/>
        <v>Leeds</v>
      </c>
      <c r="BK734" s="28" t="str">
        <f t="shared" si="17"/>
        <v>West Yorkshire</v>
      </c>
      <c r="BM734" s="2" t="s">
        <v>98</v>
      </c>
      <c r="BU734" s="12"/>
      <c r="BV734" s="50" t="s">
        <v>575</v>
      </c>
      <c r="BW734" s="12"/>
      <c r="BX734" s="12"/>
      <c r="BY734" s="42" t="str">
        <f t="shared" si="18"/>
        <v>LS12</v>
      </c>
      <c r="BZ734" s="42"/>
    </row>
    <row r="735" spans="1:78" ht="15">
      <c r="A735" s="16" t="s">
        <v>37</v>
      </c>
      <c r="B735" s="28">
        <f>VLOOKUP(A735,Organisations!$A$2:$B$7,2,FALSE)</f>
        <v>2</v>
      </c>
      <c r="C735" s="16" t="s">
        <v>5508</v>
      </c>
      <c r="D735" s="16" t="s">
        <v>5509</v>
      </c>
      <c r="E735" s="28" t="str">
        <f t="shared" si="0"/>
        <v>Some of our one stop centres are now called community hubs. They offer a mixture of housing services, library services a</v>
      </c>
      <c r="F735" s="16" t="s">
        <v>19419</v>
      </c>
      <c r="G735" s="16" t="s">
        <v>68</v>
      </c>
      <c r="H735" s="17"/>
      <c r="K735" s="26" t="s">
        <v>4001</v>
      </c>
      <c r="L735" s="16" t="s">
        <v>3567</v>
      </c>
      <c r="M735" s="28" t="str">
        <f t="shared" ref="M735:Q735" si="4411">IFERROR(IF(FIND(M$1,$F735)&gt;1,"Age - Children",""),"")</f>
        <v/>
      </c>
      <c r="N735" s="28" t="str">
        <f t="shared" si="4411"/>
        <v/>
      </c>
      <c r="O735" s="28" t="str">
        <f t="shared" si="4411"/>
        <v/>
      </c>
      <c r="P735" s="28" t="str">
        <f t="shared" si="4411"/>
        <v/>
      </c>
      <c r="Q735" s="28" t="str">
        <f t="shared" si="4411"/>
        <v/>
      </c>
      <c r="R735" s="28" t="str">
        <f t="shared" ref="R735:T735" si="4412">IFERROR(IF(FIND(R$1,$F735)&gt;1,"Age - Elderly",""),"")</f>
        <v/>
      </c>
      <c r="S735" s="28" t="str">
        <f t="shared" si="4412"/>
        <v/>
      </c>
      <c r="T735" s="28" t="str">
        <f t="shared" si="4412"/>
        <v/>
      </c>
      <c r="U735" s="28" t="str">
        <f t="shared" si="3"/>
        <v/>
      </c>
      <c r="V735" s="28" t="str">
        <f t="shared" si="4"/>
        <v/>
      </c>
      <c r="X735" s="28" t="str">
        <f t="shared" si="5"/>
        <v/>
      </c>
      <c r="Y735" s="28" t="str">
        <f t="shared" si="6"/>
        <v/>
      </c>
      <c r="Z735" s="28" t="str">
        <f t="shared" si="7"/>
        <v>Gender - Male</v>
      </c>
      <c r="AB735" s="28" t="str">
        <f t="shared" si="8"/>
        <v/>
      </c>
      <c r="AD735" s="28" t="str">
        <f t="shared" si="9"/>
        <v>Gender - Male;</v>
      </c>
      <c r="AG735" s="28" t="str">
        <f t="shared" ref="AG735:AL735" si="4413">IFERROR(IF(FIND(AG$1,$F735)&gt;1,AG$1,""),"")</f>
        <v/>
      </c>
      <c r="AH735" s="28" t="str">
        <f t="shared" si="4413"/>
        <v/>
      </c>
      <c r="AI735" s="28" t="str">
        <f t="shared" si="4413"/>
        <v/>
      </c>
      <c r="AJ735" s="28" t="str">
        <f t="shared" si="4413"/>
        <v/>
      </c>
      <c r="AK735" s="28" t="str">
        <f t="shared" si="4413"/>
        <v/>
      </c>
      <c r="AL735" s="28" t="str">
        <f t="shared" si="4413"/>
        <v/>
      </c>
      <c r="AM735" s="28" t="str">
        <f t="shared" si="11"/>
        <v/>
      </c>
      <c r="AN735" s="28" t="str">
        <f t="shared" ref="AN735:AQ735" si="4414">IFERROR(IF(FIND(AN$1,$F735)&gt;1,"Status - LGBT",""),"")</f>
        <v/>
      </c>
      <c r="AO735" s="28" t="str">
        <f t="shared" si="4414"/>
        <v/>
      </c>
      <c r="AP735" s="28" t="str">
        <f t="shared" si="4414"/>
        <v/>
      </c>
      <c r="AQ735" s="28" t="str">
        <f t="shared" si="4414"/>
        <v/>
      </c>
      <c r="AR735" s="28" t="str">
        <f t="shared" ref="AR735:AV735" si="4415">IFERROR(IF(FIND(AR$1,$F735)&gt;1,"BME",""),"")</f>
        <v/>
      </c>
      <c r="AS735" s="28" t="str">
        <f t="shared" si="4415"/>
        <v/>
      </c>
      <c r="AT735" s="28" t="str">
        <f t="shared" si="4415"/>
        <v/>
      </c>
      <c r="AU735" s="28" t="str">
        <f t="shared" si="4415"/>
        <v/>
      </c>
      <c r="AV735" s="28" t="str">
        <f t="shared" si="4415"/>
        <v/>
      </c>
      <c r="AW735" s="28" t="str">
        <f t="shared" ref="AW735:BC735" si="4416">IFERROR(IF(FIND(AW$1,$F735)&gt;1,AW$1,""),"")</f>
        <v/>
      </c>
      <c r="AX735" s="28" t="str">
        <f t="shared" si="4416"/>
        <v/>
      </c>
      <c r="AY735" s="28" t="str">
        <f t="shared" si="4416"/>
        <v/>
      </c>
      <c r="AZ735" s="28" t="str">
        <f t="shared" si="4416"/>
        <v/>
      </c>
      <c r="BA735" s="28" t="str">
        <f t="shared" si="4416"/>
        <v/>
      </c>
      <c r="BB735" s="28" t="str">
        <f t="shared" si="4416"/>
        <v/>
      </c>
      <c r="BC735" s="28" t="str">
        <f t="shared" si="4416"/>
        <v/>
      </c>
      <c r="BD735" s="28" t="str">
        <f t="shared" si="15"/>
        <v/>
      </c>
      <c r="BG735" s="2" t="s">
        <v>5512</v>
      </c>
      <c r="BI735" s="2" t="s">
        <v>3153</v>
      </c>
      <c r="BJ735" s="28" t="str">
        <f t="shared" si="16"/>
        <v>Leeds</v>
      </c>
      <c r="BK735" s="28" t="str">
        <f t="shared" si="17"/>
        <v>West Yorkshire</v>
      </c>
      <c r="BM735" s="2" t="s">
        <v>98</v>
      </c>
      <c r="BU735" s="18"/>
      <c r="BV735" s="47" t="s">
        <v>564</v>
      </c>
      <c r="BW735" s="18"/>
      <c r="BX735" s="18"/>
      <c r="BY735" s="42" t="str">
        <f t="shared" si="18"/>
        <v>Gender - Male;;LS2</v>
      </c>
      <c r="BZ735" s="43"/>
    </row>
    <row r="736" spans="1:78" ht="15">
      <c r="A736" s="10" t="s">
        <v>37</v>
      </c>
      <c r="B736" s="28">
        <f>VLOOKUP(A736,Organisations!$A$2:$B$7,2,FALSE)</f>
        <v>2</v>
      </c>
      <c r="C736" s="10" t="s">
        <v>5515</v>
      </c>
      <c r="D736" s="10" t="s">
        <v>5516</v>
      </c>
      <c r="E736" s="28" t="str">
        <f t="shared" si="0"/>
        <v>We aim to provide a comprehensive care and support service to all our patients and offer a disability friendly surgery.</v>
      </c>
      <c r="F736" s="10" t="s">
        <v>5517</v>
      </c>
      <c r="G736" s="10" t="s">
        <v>68</v>
      </c>
      <c r="H736" s="11"/>
      <c r="K736" s="30" t="s">
        <v>5518</v>
      </c>
      <c r="L736" s="12"/>
      <c r="M736" s="28" t="str">
        <f t="shared" ref="M736:Q736" si="4417">IFERROR(IF(FIND(M$1,$F736)&gt;1,"Age - Children",""),"")</f>
        <v/>
      </c>
      <c r="N736" s="28" t="str">
        <f t="shared" si="4417"/>
        <v/>
      </c>
      <c r="O736" s="28" t="str">
        <f t="shared" si="4417"/>
        <v/>
      </c>
      <c r="P736" s="28" t="str">
        <f t="shared" si="4417"/>
        <v/>
      </c>
      <c r="Q736" s="28" t="str">
        <f t="shared" si="4417"/>
        <v/>
      </c>
      <c r="R736" s="28" t="str">
        <f t="shared" ref="R736:T736" si="4418">IFERROR(IF(FIND(R$1,$F736)&gt;1,"Age - Elderly",""),"")</f>
        <v/>
      </c>
      <c r="S736" s="28" t="str">
        <f t="shared" si="4418"/>
        <v/>
      </c>
      <c r="T736" s="28" t="str">
        <f t="shared" si="4418"/>
        <v/>
      </c>
      <c r="U736" s="28" t="str">
        <f t="shared" si="3"/>
        <v/>
      </c>
      <c r="V736" s="28" t="str">
        <f t="shared" si="4"/>
        <v/>
      </c>
      <c r="X736" s="28" t="str">
        <f t="shared" si="5"/>
        <v/>
      </c>
      <c r="Y736" s="28" t="str">
        <f t="shared" si="6"/>
        <v/>
      </c>
      <c r="Z736" s="28" t="str">
        <f t="shared" si="7"/>
        <v/>
      </c>
      <c r="AB736" s="28" t="str">
        <f t="shared" si="8"/>
        <v/>
      </c>
      <c r="AD736" s="28" t="str">
        <f t="shared" si="9"/>
        <v/>
      </c>
      <c r="AG736" s="28" t="str">
        <f t="shared" ref="AG736:AL736" si="4419">IFERROR(IF(FIND(AG$1,$F736)&gt;1,AG$1,""),"")</f>
        <v/>
      </c>
      <c r="AH736" s="28" t="str">
        <f t="shared" si="4419"/>
        <v/>
      </c>
      <c r="AI736" s="28" t="str">
        <f t="shared" si="4419"/>
        <v/>
      </c>
      <c r="AJ736" s="28" t="str">
        <f t="shared" si="4419"/>
        <v/>
      </c>
      <c r="AK736" s="28" t="str">
        <f t="shared" si="4419"/>
        <v/>
      </c>
      <c r="AL736" s="28" t="str">
        <f t="shared" si="4419"/>
        <v/>
      </c>
      <c r="AM736" s="28" t="str">
        <f t="shared" si="11"/>
        <v/>
      </c>
      <c r="AN736" s="28" t="str">
        <f t="shared" ref="AN736:AQ736" si="4420">IFERROR(IF(FIND(AN$1,$F736)&gt;1,"Status - LGBT",""),"")</f>
        <v/>
      </c>
      <c r="AO736" s="28" t="str">
        <f t="shared" si="4420"/>
        <v/>
      </c>
      <c r="AP736" s="28" t="str">
        <f t="shared" si="4420"/>
        <v/>
      </c>
      <c r="AQ736" s="28" t="str">
        <f t="shared" si="4420"/>
        <v/>
      </c>
      <c r="AR736" s="28" t="str">
        <f t="shared" ref="AR736:AV736" si="4421">IFERROR(IF(FIND(AR$1,$F736)&gt;1,"BME",""),"")</f>
        <v/>
      </c>
      <c r="AS736" s="28" t="str">
        <f t="shared" si="4421"/>
        <v/>
      </c>
      <c r="AT736" s="28" t="str">
        <f t="shared" si="4421"/>
        <v/>
      </c>
      <c r="AU736" s="28" t="str">
        <f t="shared" si="4421"/>
        <v/>
      </c>
      <c r="AV736" s="28" t="str">
        <f t="shared" si="4421"/>
        <v/>
      </c>
      <c r="AW736" s="28" t="str">
        <f t="shared" ref="AW736:BC736" si="4422">IFERROR(IF(FIND(AW$1,$F736)&gt;1,AW$1,""),"")</f>
        <v/>
      </c>
      <c r="AX736" s="28" t="str">
        <f t="shared" si="4422"/>
        <v/>
      </c>
      <c r="AY736" s="28" t="str">
        <f t="shared" si="4422"/>
        <v/>
      </c>
      <c r="AZ736" s="28" t="str">
        <f t="shared" si="4422"/>
        <v/>
      </c>
      <c r="BA736" s="28" t="str">
        <f t="shared" si="4422"/>
        <v/>
      </c>
      <c r="BB736" s="28" t="str">
        <f t="shared" si="4422"/>
        <v/>
      </c>
      <c r="BC736" s="28" t="str">
        <f t="shared" si="4422"/>
        <v/>
      </c>
      <c r="BD736" s="28" t="str">
        <f t="shared" si="15"/>
        <v/>
      </c>
      <c r="BG736" s="2" t="s">
        <v>5519</v>
      </c>
      <c r="BI736" s="2" t="s">
        <v>4949</v>
      </c>
      <c r="BJ736" s="28" t="str">
        <f t="shared" si="16"/>
        <v>Leeds</v>
      </c>
      <c r="BK736" s="28" t="str">
        <f t="shared" si="17"/>
        <v>West Yorkshire</v>
      </c>
      <c r="BM736" s="2" t="s">
        <v>98</v>
      </c>
      <c r="BU736" s="12"/>
      <c r="BV736" s="50" t="s">
        <v>574</v>
      </c>
      <c r="BW736" s="12"/>
      <c r="BX736" s="12"/>
      <c r="BY736" s="42" t="str">
        <f t="shared" si="18"/>
        <v>LS11</v>
      </c>
      <c r="BZ736" s="42"/>
    </row>
    <row r="737" spans="1:78" ht="15">
      <c r="A737" s="16" t="s">
        <v>37</v>
      </c>
      <c r="B737" s="28">
        <f>VLOOKUP(A737,Organisations!$A$2:$B$7,2,FALSE)</f>
        <v>2</v>
      </c>
      <c r="C737" s="16" t="s">
        <v>5521</v>
      </c>
      <c r="D737" s="16" t="s">
        <v>5522</v>
      </c>
      <c r="E737" s="28" t="str">
        <f t="shared" si="0"/>
        <v>Free and confidential legal advice if eligible for legal aid. Can check eligibility online. Includes advice on discrimin</v>
      </c>
      <c r="F737" s="16" t="s">
        <v>5524</v>
      </c>
      <c r="G737" s="16" t="s">
        <v>68</v>
      </c>
      <c r="H737" s="17"/>
      <c r="K737" s="33"/>
      <c r="L737" s="18"/>
      <c r="M737" s="28" t="str">
        <f t="shared" ref="M737:Q737" si="4423">IFERROR(IF(FIND(M$1,$F737)&gt;1,"Age - Children",""),"")</f>
        <v/>
      </c>
      <c r="N737" s="28" t="str">
        <f t="shared" si="4423"/>
        <v/>
      </c>
      <c r="O737" s="28" t="str">
        <f t="shared" si="4423"/>
        <v/>
      </c>
      <c r="P737" s="28" t="str">
        <f t="shared" si="4423"/>
        <v/>
      </c>
      <c r="Q737" s="28" t="str">
        <f t="shared" si="4423"/>
        <v/>
      </c>
      <c r="R737" s="28" t="str">
        <f t="shared" ref="R737:T737" si="4424">IFERROR(IF(FIND(R$1,$F737)&gt;1,"Age - Elderly",""),"")</f>
        <v/>
      </c>
      <c r="S737" s="28" t="str">
        <f t="shared" si="4424"/>
        <v/>
      </c>
      <c r="T737" s="28" t="str">
        <f t="shared" si="4424"/>
        <v/>
      </c>
      <c r="U737" s="28" t="str">
        <f t="shared" si="3"/>
        <v/>
      </c>
      <c r="V737" s="28" t="str">
        <f t="shared" si="4"/>
        <v/>
      </c>
      <c r="X737" s="28" t="str">
        <f t="shared" si="5"/>
        <v/>
      </c>
      <c r="Y737" s="28" t="str">
        <f t="shared" si="6"/>
        <v/>
      </c>
      <c r="Z737" s="28" t="str">
        <f t="shared" si="7"/>
        <v/>
      </c>
      <c r="AB737" s="28" t="str">
        <f t="shared" si="8"/>
        <v/>
      </c>
      <c r="AD737" s="28" t="str">
        <f t="shared" si="9"/>
        <v/>
      </c>
      <c r="AG737" s="28" t="str">
        <f t="shared" ref="AG737:AL737" si="4425">IFERROR(IF(FIND(AG$1,$F737)&gt;1,AG$1,""),"")</f>
        <v/>
      </c>
      <c r="AH737" s="28" t="str">
        <f t="shared" si="4425"/>
        <v/>
      </c>
      <c r="AI737" s="28" t="str">
        <f t="shared" si="4425"/>
        <v/>
      </c>
      <c r="AJ737" s="28" t="str">
        <f t="shared" si="4425"/>
        <v/>
      </c>
      <c r="AK737" s="28" t="str">
        <f t="shared" si="4425"/>
        <v/>
      </c>
      <c r="AL737" s="28" t="str">
        <f t="shared" si="4425"/>
        <v/>
      </c>
      <c r="AM737" s="28" t="str">
        <f t="shared" si="11"/>
        <v/>
      </c>
      <c r="AN737" s="28" t="str">
        <f t="shared" ref="AN737:AQ737" si="4426">IFERROR(IF(FIND(AN$1,$F737)&gt;1,"Status - LGBT",""),"")</f>
        <v/>
      </c>
      <c r="AO737" s="28" t="str">
        <f t="shared" si="4426"/>
        <v/>
      </c>
      <c r="AP737" s="28" t="str">
        <f t="shared" si="4426"/>
        <v/>
      </c>
      <c r="AQ737" s="28" t="str">
        <f t="shared" si="4426"/>
        <v/>
      </c>
      <c r="AR737" s="28" t="str">
        <f t="shared" ref="AR737:AV737" si="4427">IFERROR(IF(FIND(AR$1,$F737)&gt;1,"BME",""),"")</f>
        <v/>
      </c>
      <c r="AS737" s="28" t="str">
        <f t="shared" si="4427"/>
        <v/>
      </c>
      <c r="AT737" s="28" t="str">
        <f t="shared" si="4427"/>
        <v/>
      </c>
      <c r="AU737" s="28" t="str">
        <f t="shared" si="4427"/>
        <v/>
      </c>
      <c r="AV737" s="28" t="str">
        <f t="shared" si="4427"/>
        <v/>
      </c>
      <c r="AW737" s="28" t="str">
        <f t="shared" ref="AW737:BC737" si="4428">IFERROR(IF(FIND(AW$1,$F737)&gt;1,AW$1,""),"")</f>
        <v/>
      </c>
      <c r="AX737" s="28" t="str">
        <f t="shared" si="4428"/>
        <v/>
      </c>
      <c r="AY737" s="28" t="str">
        <f t="shared" si="4428"/>
        <v/>
      </c>
      <c r="AZ737" s="28" t="str">
        <f t="shared" si="4428"/>
        <v/>
      </c>
      <c r="BA737" s="28" t="str">
        <f t="shared" si="4428"/>
        <v/>
      </c>
      <c r="BB737" s="28" t="str">
        <f t="shared" si="4428"/>
        <v/>
      </c>
      <c r="BC737" s="28" t="str">
        <f t="shared" si="4428"/>
        <v/>
      </c>
      <c r="BD737" s="28" t="str">
        <f t="shared" si="15"/>
        <v/>
      </c>
      <c r="BJ737" s="28" t="str">
        <f t="shared" si="16"/>
        <v/>
      </c>
      <c r="BK737" s="28" t="str">
        <f t="shared" si="17"/>
        <v/>
      </c>
      <c r="BM737" s="2" t="s">
        <v>98</v>
      </c>
      <c r="BU737" s="47" t="s">
        <v>19342</v>
      </c>
      <c r="BV737" s="18"/>
      <c r="BW737" s="18"/>
      <c r="BX737" s="18"/>
      <c r="BY737" s="42" t="str">
        <f t="shared" si="18"/>
        <v>BD11;BD4;LS10;LS11;LS12;LS13;LS14;LS15;LS16;LS17;LS18;LS19;LS1;LS20;LS21;LS22;LS23;LS24;LS25;LS26;LS27;LS28;LS29;LS2;LS3;LS4;LS5;LS6;LS7;LS88;LS8;LS99;LS9;WF10;WF3;</v>
      </c>
      <c r="BZ737" s="43"/>
    </row>
    <row r="738" spans="1:78" ht="15">
      <c r="A738" s="10" t="s">
        <v>37</v>
      </c>
      <c r="B738" s="28">
        <f>VLOOKUP(A738,Organisations!$A$2:$B$7,2,FALSE)</f>
        <v>2</v>
      </c>
      <c r="C738" s="10" t="s">
        <v>5525</v>
      </c>
      <c r="D738" s="10" t="s">
        <v>5526</v>
      </c>
      <c r="E738" s="28" t="str">
        <f t="shared" si="0"/>
        <v>CJT offers all aspects of PVCU window repairs and installation to include locks, misted window, replacements handles hin</v>
      </c>
      <c r="F738" s="10" t="s">
        <v>5528</v>
      </c>
      <c r="G738" s="10" t="s">
        <v>68</v>
      </c>
      <c r="H738" s="11"/>
      <c r="K738" s="30" t="s">
        <v>5529</v>
      </c>
      <c r="L738" s="12"/>
      <c r="M738" s="28" t="str">
        <f t="shared" ref="M738:Q738" si="4429">IFERROR(IF(FIND(M$1,$F738)&gt;1,"Age - Children",""),"")</f>
        <v/>
      </c>
      <c r="N738" s="28" t="str">
        <f t="shared" si="4429"/>
        <v/>
      </c>
      <c r="O738" s="28" t="str">
        <f t="shared" si="4429"/>
        <v/>
      </c>
      <c r="P738" s="28" t="str">
        <f t="shared" si="4429"/>
        <v/>
      </c>
      <c r="Q738" s="28" t="str">
        <f t="shared" si="4429"/>
        <v/>
      </c>
      <c r="R738" s="28" t="str">
        <f t="shared" ref="R738:T738" si="4430">IFERROR(IF(FIND(R$1,$F738)&gt;1,"Age - Elderly",""),"")</f>
        <v/>
      </c>
      <c r="S738" s="28" t="str">
        <f t="shared" si="4430"/>
        <v/>
      </c>
      <c r="T738" s="28" t="str">
        <f t="shared" si="4430"/>
        <v/>
      </c>
      <c r="U738" s="28" t="str">
        <f t="shared" si="3"/>
        <v/>
      </c>
      <c r="V738" s="28" t="str">
        <f t="shared" si="4"/>
        <v/>
      </c>
      <c r="X738" s="28" t="str">
        <f t="shared" si="5"/>
        <v/>
      </c>
      <c r="Y738" s="28" t="str">
        <f t="shared" si="6"/>
        <v/>
      </c>
      <c r="Z738" s="28" t="str">
        <f t="shared" si="7"/>
        <v>Gender - Male</v>
      </c>
      <c r="AB738" s="28" t="str">
        <f t="shared" si="8"/>
        <v/>
      </c>
      <c r="AD738" s="28" t="str">
        <f t="shared" si="9"/>
        <v>Gender - Male;</v>
      </c>
      <c r="AG738" s="28" t="str">
        <f t="shared" ref="AG738:AL738" si="4431">IFERROR(IF(FIND(AG$1,$F738)&gt;1,AG$1,""),"")</f>
        <v/>
      </c>
      <c r="AH738" s="28" t="str">
        <f t="shared" si="4431"/>
        <v/>
      </c>
      <c r="AI738" s="28" t="str">
        <f t="shared" si="4431"/>
        <v/>
      </c>
      <c r="AJ738" s="28" t="str">
        <f t="shared" si="4431"/>
        <v/>
      </c>
      <c r="AK738" s="28" t="str">
        <f t="shared" si="4431"/>
        <v/>
      </c>
      <c r="AL738" s="28" t="str">
        <f t="shared" si="4431"/>
        <v/>
      </c>
      <c r="AM738" s="28" t="str">
        <f t="shared" si="11"/>
        <v/>
      </c>
      <c r="AN738" s="28" t="str">
        <f t="shared" ref="AN738:AQ738" si="4432">IFERROR(IF(FIND(AN$1,$F738)&gt;1,"Status - LGBT",""),"")</f>
        <v/>
      </c>
      <c r="AO738" s="28" t="str">
        <f t="shared" si="4432"/>
        <v/>
      </c>
      <c r="AP738" s="28" t="str">
        <f t="shared" si="4432"/>
        <v/>
      </c>
      <c r="AQ738" s="28" t="str">
        <f t="shared" si="4432"/>
        <v/>
      </c>
      <c r="AR738" s="28" t="str">
        <f t="shared" ref="AR738:AV738" si="4433">IFERROR(IF(FIND(AR$1,$F738)&gt;1,"BME",""),"")</f>
        <v/>
      </c>
      <c r="AS738" s="28" t="str">
        <f t="shared" si="4433"/>
        <v/>
      </c>
      <c r="AT738" s="28" t="str">
        <f t="shared" si="4433"/>
        <v/>
      </c>
      <c r="AU738" s="28" t="str">
        <f t="shared" si="4433"/>
        <v/>
      </c>
      <c r="AV738" s="28" t="str">
        <f t="shared" si="4433"/>
        <v/>
      </c>
      <c r="AW738" s="28" t="str">
        <f t="shared" ref="AW738:BC738" si="4434">IFERROR(IF(FIND(AW$1,$F738)&gt;1,AW$1,""),"")</f>
        <v/>
      </c>
      <c r="AX738" s="28" t="str">
        <f t="shared" si="4434"/>
        <v/>
      </c>
      <c r="AY738" s="28" t="str">
        <f t="shared" si="4434"/>
        <v/>
      </c>
      <c r="AZ738" s="28" t="str">
        <f t="shared" si="4434"/>
        <v/>
      </c>
      <c r="BA738" s="28" t="str">
        <f t="shared" si="4434"/>
        <v/>
      </c>
      <c r="BB738" s="28" t="str">
        <f t="shared" si="4434"/>
        <v/>
      </c>
      <c r="BC738" s="28" t="str">
        <f t="shared" si="4434"/>
        <v/>
      </c>
      <c r="BD738" s="28" t="str">
        <f t="shared" si="15"/>
        <v/>
      </c>
      <c r="BG738" s="2" t="s">
        <v>5530</v>
      </c>
      <c r="BI738" s="2" t="s">
        <v>4956</v>
      </c>
      <c r="BJ738" s="28" t="str">
        <f t="shared" si="16"/>
        <v>Leeds</v>
      </c>
      <c r="BK738" s="28" t="str">
        <f t="shared" si="17"/>
        <v>West Yorkshire</v>
      </c>
      <c r="BM738" s="2" t="s">
        <v>98</v>
      </c>
      <c r="BU738" s="50" t="s">
        <v>19342</v>
      </c>
      <c r="BV738" s="12"/>
      <c r="BW738" s="12"/>
      <c r="BX738" s="12"/>
      <c r="BY738" s="42" t="str">
        <f t="shared" si="18"/>
        <v>Gender - Male;;BD11;BD4;LS10;LS11;LS12;LS13;LS14;LS15;LS16;LS17;LS18;LS19;LS1;LS20;LS21;LS22;LS23;LS24;LS25;LS26;LS27;LS28;LS29;LS2;LS3;LS4;LS5;LS6;LS7;LS88;LS8;LS99;LS9;WF10;WF3;</v>
      </c>
      <c r="BZ738" s="42"/>
    </row>
    <row r="739" spans="1:78" ht="15">
      <c r="A739" s="16" t="s">
        <v>37</v>
      </c>
      <c r="B739" s="28">
        <f>VLOOKUP(A739,Organisations!$A$2:$B$7,2,FALSE)</f>
        <v>2</v>
      </c>
      <c r="C739" s="16" t="s">
        <v>5531</v>
      </c>
      <c r="D739" s="16" t="s">
        <v>5532</v>
      </c>
      <c r="E739" s="28" t="str">
        <f t="shared" si="0"/>
        <v/>
      </c>
      <c r="F739" s="24"/>
      <c r="G739" s="16" t="s">
        <v>68</v>
      </c>
      <c r="H739" s="17"/>
      <c r="K739" s="26" t="s">
        <v>5533</v>
      </c>
      <c r="L739" s="16" t="s">
        <v>5534</v>
      </c>
      <c r="M739" s="28" t="str">
        <f t="shared" ref="M739:Q739" si="4435">IFERROR(IF(FIND(M$1,$F739)&gt;1,"Age - Children",""),"")</f>
        <v/>
      </c>
      <c r="N739" s="28" t="str">
        <f t="shared" si="4435"/>
        <v/>
      </c>
      <c r="O739" s="28" t="str">
        <f t="shared" si="4435"/>
        <v/>
      </c>
      <c r="P739" s="28" t="str">
        <f t="shared" si="4435"/>
        <v/>
      </c>
      <c r="Q739" s="28" t="str">
        <f t="shared" si="4435"/>
        <v/>
      </c>
      <c r="R739" s="28" t="str">
        <f t="shared" ref="R739:T739" si="4436">IFERROR(IF(FIND(R$1,$F739)&gt;1,"Age - Elderly",""),"")</f>
        <v/>
      </c>
      <c r="S739" s="28" t="str">
        <f t="shared" si="4436"/>
        <v/>
      </c>
      <c r="T739" s="28" t="str">
        <f t="shared" si="4436"/>
        <v/>
      </c>
      <c r="U739" s="28" t="str">
        <f t="shared" si="3"/>
        <v/>
      </c>
      <c r="V739" s="28" t="str">
        <f t="shared" si="4"/>
        <v/>
      </c>
      <c r="X739" s="28" t="str">
        <f t="shared" si="5"/>
        <v/>
      </c>
      <c r="Y739" s="28" t="str">
        <f t="shared" si="6"/>
        <v/>
      </c>
      <c r="Z739" s="28" t="str">
        <f t="shared" si="7"/>
        <v/>
      </c>
      <c r="AB739" s="28" t="str">
        <f t="shared" si="8"/>
        <v/>
      </c>
      <c r="AD739" s="28" t="str">
        <f t="shared" si="9"/>
        <v/>
      </c>
      <c r="AG739" s="28" t="str">
        <f t="shared" ref="AG739:AL739" si="4437">IFERROR(IF(FIND(AG$1,$F739)&gt;1,AG$1,""),"")</f>
        <v/>
      </c>
      <c r="AH739" s="28" t="str">
        <f t="shared" si="4437"/>
        <v/>
      </c>
      <c r="AI739" s="28" t="str">
        <f t="shared" si="4437"/>
        <v/>
      </c>
      <c r="AJ739" s="28" t="str">
        <f t="shared" si="4437"/>
        <v/>
      </c>
      <c r="AK739" s="28" t="str">
        <f t="shared" si="4437"/>
        <v/>
      </c>
      <c r="AL739" s="28" t="str">
        <f t="shared" si="4437"/>
        <v/>
      </c>
      <c r="AM739" s="28" t="str">
        <f t="shared" si="11"/>
        <v/>
      </c>
      <c r="AN739" s="28" t="str">
        <f t="shared" ref="AN739:AQ739" si="4438">IFERROR(IF(FIND(AN$1,$F739)&gt;1,"Status - LGBT",""),"")</f>
        <v/>
      </c>
      <c r="AO739" s="28" t="str">
        <f t="shared" si="4438"/>
        <v/>
      </c>
      <c r="AP739" s="28" t="str">
        <f t="shared" si="4438"/>
        <v/>
      </c>
      <c r="AQ739" s="28" t="str">
        <f t="shared" si="4438"/>
        <v/>
      </c>
      <c r="AR739" s="28" t="str">
        <f t="shared" ref="AR739:AV739" si="4439">IFERROR(IF(FIND(AR$1,$F739)&gt;1,"BME",""),"")</f>
        <v/>
      </c>
      <c r="AS739" s="28" t="str">
        <f t="shared" si="4439"/>
        <v/>
      </c>
      <c r="AT739" s="28" t="str">
        <f t="shared" si="4439"/>
        <v/>
      </c>
      <c r="AU739" s="28" t="str">
        <f t="shared" si="4439"/>
        <v/>
      </c>
      <c r="AV739" s="28" t="str">
        <f t="shared" si="4439"/>
        <v/>
      </c>
      <c r="AW739" s="28" t="str">
        <f t="shared" ref="AW739:BC739" si="4440">IFERROR(IF(FIND(AW$1,$F739)&gt;1,AW$1,""),"")</f>
        <v/>
      </c>
      <c r="AX739" s="28" t="str">
        <f t="shared" si="4440"/>
        <v/>
      </c>
      <c r="AY739" s="28" t="str">
        <f t="shared" si="4440"/>
        <v/>
      </c>
      <c r="AZ739" s="28" t="str">
        <f t="shared" si="4440"/>
        <v/>
      </c>
      <c r="BA739" s="28" t="str">
        <f t="shared" si="4440"/>
        <v/>
      </c>
      <c r="BB739" s="28" t="str">
        <f t="shared" si="4440"/>
        <v/>
      </c>
      <c r="BC739" s="28" t="str">
        <f t="shared" si="4440"/>
        <v/>
      </c>
      <c r="BD739" s="28" t="str">
        <f t="shared" si="15"/>
        <v/>
      </c>
      <c r="BG739" s="2" t="s">
        <v>5535</v>
      </c>
      <c r="BJ739" s="28" t="str">
        <f t="shared" si="16"/>
        <v/>
      </c>
      <c r="BK739" s="28" t="str">
        <f t="shared" si="17"/>
        <v/>
      </c>
      <c r="BM739" s="2" t="s">
        <v>98</v>
      </c>
      <c r="BU739" s="18"/>
      <c r="BV739" s="18"/>
      <c r="BW739" s="18"/>
      <c r="BX739" s="18"/>
      <c r="BY739" s="42" t="str">
        <f t="shared" si="18"/>
        <v/>
      </c>
      <c r="BZ739" s="43"/>
    </row>
    <row r="740" spans="1:78" ht="15">
      <c r="A740" s="10" t="s">
        <v>37</v>
      </c>
      <c r="B740" s="28">
        <f>VLOOKUP(A740,Organisations!$A$2:$B$7,2,FALSE)</f>
        <v>2</v>
      </c>
      <c r="C740" s="10" t="s">
        <v>5538</v>
      </c>
      <c r="D740" s="10" t="s">
        <v>5539</v>
      </c>
      <c r="E740" s="28" t="str">
        <f t="shared" si="0"/>
        <v>HCPC Registered Chiropodist available for home visits.</v>
      </c>
      <c r="F740" s="10" t="s">
        <v>5540</v>
      </c>
      <c r="G740" s="10" t="s">
        <v>68</v>
      </c>
      <c r="H740" s="11"/>
      <c r="K740" s="30" t="s">
        <v>5541</v>
      </c>
      <c r="L740" s="10" t="s">
        <v>5542</v>
      </c>
      <c r="M740" s="28" t="str">
        <f t="shared" ref="M740:Q740" si="4441">IFERROR(IF(FIND(M$1,$F740)&gt;1,"Age - Children",""),"")</f>
        <v/>
      </c>
      <c r="N740" s="28" t="str">
        <f t="shared" si="4441"/>
        <v/>
      </c>
      <c r="O740" s="28" t="str">
        <f t="shared" si="4441"/>
        <v/>
      </c>
      <c r="P740" s="28" t="str">
        <f t="shared" si="4441"/>
        <v/>
      </c>
      <c r="Q740" s="28" t="str">
        <f t="shared" si="4441"/>
        <v/>
      </c>
      <c r="R740" s="28" t="str">
        <f t="shared" ref="R740:T740" si="4442">IFERROR(IF(FIND(R$1,$F740)&gt;1,"Age - Elderly",""),"")</f>
        <v/>
      </c>
      <c r="S740" s="28" t="str">
        <f t="shared" si="4442"/>
        <v/>
      </c>
      <c r="T740" s="28" t="str">
        <f t="shared" si="4442"/>
        <v/>
      </c>
      <c r="U740" s="28" t="str">
        <f t="shared" si="3"/>
        <v/>
      </c>
      <c r="V740" s="28" t="str">
        <f t="shared" si="4"/>
        <v/>
      </c>
      <c r="X740" s="28" t="str">
        <f t="shared" si="5"/>
        <v/>
      </c>
      <c r="Y740" s="28" t="str">
        <f t="shared" si="6"/>
        <v/>
      </c>
      <c r="Z740" s="28" t="str">
        <f t="shared" si="7"/>
        <v/>
      </c>
      <c r="AB740" s="28" t="str">
        <f t="shared" si="8"/>
        <v/>
      </c>
      <c r="AD740" s="28" t="str">
        <f t="shared" si="9"/>
        <v/>
      </c>
      <c r="AG740" s="28" t="str">
        <f t="shared" ref="AG740:AL740" si="4443">IFERROR(IF(FIND(AG$1,$F740)&gt;1,AG$1,""),"")</f>
        <v/>
      </c>
      <c r="AH740" s="28" t="str">
        <f t="shared" si="4443"/>
        <v/>
      </c>
      <c r="AI740" s="28" t="str">
        <f t="shared" si="4443"/>
        <v/>
      </c>
      <c r="AJ740" s="28" t="str">
        <f t="shared" si="4443"/>
        <v/>
      </c>
      <c r="AK740" s="28" t="str">
        <f t="shared" si="4443"/>
        <v/>
      </c>
      <c r="AL740" s="28" t="str">
        <f t="shared" si="4443"/>
        <v/>
      </c>
      <c r="AM740" s="28" t="str">
        <f t="shared" si="11"/>
        <v/>
      </c>
      <c r="AN740" s="28" t="str">
        <f t="shared" ref="AN740:AQ740" si="4444">IFERROR(IF(FIND(AN$1,$F740)&gt;1,"Status - LGBT",""),"")</f>
        <v/>
      </c>
      <c r="AO740" s="28" t="str">
        <f t="shared" si="4444"/>
        <v/>
      </c>
      <c r="AP740" s="28" t="str">
        <f t="shared" si="4444"/>
        <v/>
      </c>
      <c r="AQ740" s="28" t="str">
        <f t="shared" si="4444"/>
        <v/>
      </c>
      <c r="AR740" s="28" t="str">
        <f t="shared" ref="AR740:AV740" si="4445">IFERROR(IF(FIND(AR$1,$F740)&gt;1,"BME",""),"")</f>
        <v/>
      </c>
      <c r="AS740" s="28" t="str">
        <f t="shared" si="4445"/>
        <v/>
      </c>
      <c r="AT740" s="28" t="str">
        <f t="shared" si="4445"/>
        <v/>
      </c>
      <c r="AU740" s="28" t="str">
        <f t="shared" si="4445"/>
        <v/>
      </c>
      <c r="AV740" s="28" t="str">
        <f t="shared" si="4445"/>
        <v/>
      </c>
      <c r="AW740" s="28" t="str">
        <f t="shared" ref="AW740:BC740" si="4446">IFERROR(IF(FIND(AW$1,$F740)&gt;1,AW$1,""),"")</f>
        <v/>
      </c>
      <c r="AX740" s="28" t="str">
        <f t="shared" si="4446"/>
        <v/>
      </c>
      <c r="AY740" s="28" t="str">
        <f t="shared" si="4446"/>
        <v/>
      </c>
      <c r="AZ740" s="28" t="str">
        <f t="shared" si="4446"/>
        <v/>
      </c>
      <c r="BA740" s="28" t="str">
        <f t="shared" si="4446"/>
        <v/>
      </c>
      <c r="BB740" s="28" t="str">
        <f t="shared" si="4446"/>
        <v/>
      </c>
      <c r="BC740" s="28" t="str">
        <f t="shared" si="4446"/>
        <v/>
      </c>
      <c r="BD740" s="28" t="str">
        <f t="shared" si="15"/>
        <v/>
      </c>
      <c r="BG740" s="2" t="s">
        <v>5543</v>
      </c>
      <c r="BI740" s="2" t="s">
        <v>4969</v>
      </c>
      <c r="BJ740" s="28" t="str">
        <f t="shared" si="16"/>
        <v/>
      </c>
      <c r="BK740" s="28" t="str">
        <f t="shared" si="17"/>
        <v/>
      </c>
      <c r="BM740" s="2" t="s">
        <v>98</v>
      </c>
      <c r="BU740" s="50" t="s">
        <v>19420</v>
      </c>
      <c r="BV740" s="12"/>
      <c r="BW740" s="12"/>
      <c r="BX740" s="12"/>
      <c r="BY740" s="42" t="str">
        <f t="shared" si="18"/>
        <v>LS14;LS16;LS17;LS22;LS23;LS25;</v>
      </c>
      <c r="BZ740" s="42"/>
    </row>
    <row r="741" spans="1:78" ht="15">
      <c r="A741" s="16" t="s">
        <v>37</v>
      </c>
      <c r="B741" s="28">
        <f>VLOOKUP(A741,Organisations!$A$2:$B$7,2,FALSE)</f>
        <v>2</v>
      </c>
      <c r="C741" s="16" t="s">
        <v>5545</v>
      </c>
      <c r="D741" s="16" t="s">
        <v>5546</v>
      </c>
      <c r="E741" s="28" t="str">
        <f t="shared" si="0"/>
        <v/>
      </c>
      <c r="F741" s="16"/>
      <c r="G741" s="16" t="s">
        <v>68</v>
      </c>
      <c r="H741" s="17"/>
      <c r="K741" s="26" t="s">
        <v>5547</v>
      </c>
      <c r="L741" s="16" t="s">
        <v>5548</v>
      </c>
      <c r="M741" s="28" t="str">
        <f t="shared" ref="M741:Q741" si="4447">IFERROR(IF(FIND(M$1,$F741)&gt;1,"Age - Children",""),"")</f>
        <v/>
      </c>
      <c r="N741" s="28" t="str">
        <f t="shared" si="4447"/>
        <v/>
      </c>
      <c r="O741" s="28" t="str">
        <f t="shared" si="4447"/>
        <v/>
      </c>
      <c r="P741" s="28" t="str">
        <f t="shared" si="4447"/>
        <v/>
      </c>
      <c r="Q741" s="28" t="str">
        <f t="shared" si="4447"/>
        <v/>
      </c>
      <c r="R741" s="28" t="str">
        <f t="shared" ref="R741:T741" si="4448">IFERROR(IF(FIND(R$1,$F741)&gt;1,"Age - Elderly",""),"")</f>
        <v/>
      </c>
      <c r="S741" s="28" t="str">
        <f t="shared" si="4448"/>
        <v/>
      </c>
      <c r="T741" s="28" t="str">
        <f t="shared" si="4448"/>
        <v/>
      </c>
      <c r="U741" s="28" t="str">
        <f t="shared" si="3"/>
        <v/>
      </c>
      <c r="V741" s="28" t="str">
        <f t="shared" si="4"/>
        <v/>
      </c>
      <c r="X741" s="28" t="str">
        <f t="shared" si="5"/>
        <v/>
      </c>
      <c r="Y741" s="28" t="str">
        <f t="shared" si="6"/>
        <v/>
      </c>
      <c r="Z741" s="28" t="str">
        <f t="shared" si="7"/>
        <v/>
      </c>
      <c r="AB741" s="28" t="str">
        <f t="shared" si="8"/>
        <v/>
      </c>
      <c r="AD741" s="28" t="str">
        <f t="shared" si="9"/>
        <v/>
      </c>
      <c r="AG741" s="28" t="str">
        <f t="shared" ref="AG741:AL741" si="4449">IFERROR(IF(FIND(AG$1,$F741)&gt;1,AG$1,""),"")</f>
        <v/>
      </c>
      <c r="AH741" s="28" t="str">
        <f t="shared" si="4449"/>
        <v/>
      </c>
      <c r="AI741" s="28" t="str">
        <f t="shared" si="4449"/>
        <v/>
      </c>
      <c r="AJ741" s="28" t="str">
        <f t="shared" si="4449"/>
        <v/>
      </c>
      <c r="AK741" s="28" t="str">
        <f t="shared" si="4449"/>
        <v/>
      </c>
      <c r="AL741" s="28" t="str">
        <f t="shared" si="4449"/>
        <v/>
      </c>
      <c r="AM741" s="28" t="str">
        <f t="shared" si="11"/>
        <v/>
      </c>
      <c r="AN741" s="28" t="str">
        <f t="shared" ref="AN741:AQ741" si="4450">IFERROR(IF(FIND(AN$1,$F741)&gt;1,"Status - LGBT",""),"")</f>
        <v/>
      </c>
      <c r="AO741" s="28" t="str">
        <f t="shared" si="4450"/>
        <v/>
      </c>
      <c r="AP741" s="28" t="str">
        <f t="shared" si="4450"/>
        <v/>
      </c>
      <c r="AQ741" s="28" t="str">
        <f t="shared" si="4450"/>
        <v/>
      </c>
      <c r="AR741" s="28" t="str">
        <f t="shared" ref="AR741:AV741" si="4451">IFERROR(IF(FIND(AR$1,$F741)&gt;1,"BME",""),"")</f>
        <v/>
      </c>
      <c r="AS741" s="28" t="str">
        <f t="shared" si="4451"/>
        <v/>
      </c>
      <c r="AT741" s="28" t="str">
        <f t="shared" si="4451"/>
        <v/>
      </c>
      <c r="AU741" s="28" t="str">
        <f t="shared" si="4451"/>
        <v/>
      </c>
      <c r="AV741" s="28" t="str">
        <f t="shared" si="4451"/>
        <v/>
      </c>
      <c r="AW741" s="28" t="str">
        <f t="shared" ref="AW741:BC741" si="4452">IFERROR(IF(FIND(AW$1,$F741)&gt;1,AW$1,""),"")</f>
        <v/>
      </c>
      <c r="AX741" s="28" t="str">
        <f t="shared" si="4452"/>
        <v/>
      </c>
      <c r="AY741" s="28" t="str">
        <f t="shared" si="4452"/>
        <v/>
      </c>
      <c r="AZ741" s="28" t="str">
        <f t="shared" si="4452"/>
        <v/>
      </c>
      <c r="BA741" s="28" t="str">
        <f t="shared" si="4452"/>
        <v/>
      </c>
      <c r="BB741" s="28" t="str">
        <f t="shared" si="4452"/>
        <v/>
      </c>
      <c r="BC741" s="28" t="str">
        <f t="shared" si="4452"/>
        <v/>
      </c>
      <c r="BD741" s="28" t="str">
        <f t="shared" si="15"/>
        <v/>
      </c>
      <c r="BG741" s="2" t="s">
        <v>5549</v>
      </c>
      <c r="BI741" s="2" t="s">
        <v>4976</v>
      </c>
      <c r="BJ741" s="28" t="str">
        <f t="shared" si="16"/>
        <v>Leeds</v>
      </c>
      <c r="BK741" s="28" t="str">
        <f t="shared" si="17"/>
        <v>West Yorkshire</v>
      </c>
      <c r="BM741" s="2" t="s">
        <v>98</v>
      </c>
      <c r="BU741" s="47" t="s">
        <v>599</v>
      </c>
      <c r="BV741" s="18"/>
      <c r="BW741" s="18"/>
      <c r="BX741" s="18"/>
      <c r="BY741" s="42" t="str">
        <f t="shared" si="18"/>
        <v>LS28;</v>
      </c>
      <c r="BZ741" s="43"/>
    </row>
    <row r="742" spans="1:78" ht="15">
      <c r="A742" s="10" t="s">
        <v>37</v>
      </c>
      <c r="B742" s="28">
        <f>VLOOKUP(A742,Organisations!$A$2:$B$7,2,FALSE)</f>
        <v>2</v>
      </c>
      <c r="C742" s="10" t="s">
        <v>5550</v>
      </c>
      <c r="D742" s="10" t="s">
        <v>5551</v>
      </c>
      <c r="E742" s="28" t="str">
        <f t="shared" si="0"/>
        <v>Sunrise Medical, Invacare.</v>
      </c>
      <c r="F742" s="10" t="s">
        <v>5552</v>
      </c>
      <c r="G742" s="10" t="s">
        <v>68</v>
      </c>
      <c r="H742" s="11"/>
      <c r="K742" s="30" t="s">
        <v>5553</v>
      </c>
      <c r="L742" s="10" t="s">
        <v>5554</v>
      </c>
      <c r="M742" s="28" t="str">
        <f t="shared" ref="M742:Q742" si="4453">IFERROR(IF(FIND(M$1,$F742)&gt;1,"Age - Children",""),"")</f>
        <v/>
      </c>
      <c r="N742" s="28" t="str">
        <f t="shared" si="4453"/>
        <v/>
      </c>
      <c r="O742" s="28" t="str">
        <f t="shared" si="4453"/>
        <v/>
      </c>
      <c r="P742" s="28" t="str">
        <f t="shared" si="4453"/>
        <v/>
      </c>
      <c r="Q742" s="28" t="str">
        <f t="shared" si="4453"/>
        <v/>
      </c>
      <c r="R742" s="28" t="str">
        <f t="shared" ref="R742:T742" si="4454">IFERROR(IF(FIND(R$1,$F742)&gt;1,"Age - Elderly",""),"")</f>
        <v/>
      </c>
      <c r="S742" s="28" t="str">
        <f t="shared" si="4454"/>
        <v/>
      </c>
      <c r="T742" s="28" t="str">
        <f t="shared" si="4454"/>
        <v/>
      </c>
      <c r="U742" s="28" t="str">
        <f t="shared" si="3"/>
        <v/>
      </c>
      <c r="V742" s="28" t="str">
        <f t="shared" si="4"/>
        <v/>
      </c>
      <c r="X742" s="28" t="str">
        <f t="shared" si="5"/>
        <v/>
      </c>
      <c r="Y742" s="28" t="str">
        <f t="shared" si="6"/>
        <v/>
      </c>
      <c r="Z742" s="28" t="str">
        <f t="shared" si="7"/>
        <v/>
      </c>
      <c r="AB742" s="28" t="str">
        <f t="shared" si="8"/>
        <v/>
      </c>
      <c r="AD742" s="28" t="str">
        <f t="shared" si="9"/>
        <v/>
      </c>
      <c r="AG742" s="28" t="str">
        <f t="shared" ref="AG742:AL742" si="4455">IFERROR(IF(FIND(AG$1,$F742)&gt;1,AG$1,""),"")</f>
        <v/>
      </c>
      <c r="AH742" s="28" t="str">
        <f t="shared" si="4455"/>
        <v/>
      </c>
      <c r="AI742" s="28" t="str">
        <f t="shared" si="4455"/>
        <v/>
      </c>
      <c r="AJ742" s="28" t="str">
        <f t="shared" si="4455"/>
        <v/>
      </c>
      <c r="AK742" s="28" t="str">
        <f t="shared" si="4455"/>
        <v/>
      </c>
      <c r="AL742" s="28" t="str">
        <f t="shared" si="4455"/>
        <v/>
      </c>
      <c r="AM742" s="28" t="str">
        <f t="shared" si="11"/>
        <v/>
      </c>
      <c r="AN742" s="28" t="str">
        <f t="shared" ref="AN742:AQ742" si="4456">IFERROR(IF(FIND(AN$1,$F742)&gt;1,"Status - LGBT",""),"")</f>
        <v/>
      </c>
      <c r="AO742" s="28" t="str">
        <f t="shared" si="4456"/>
        <v/>
      </c>
      <c r="AP742" s="28" t="str">
        <f t="shared" si="4456"/>
        <v/>
      </c>
      <c r="AQ742" s="28" t="str">
        <f t="shared" si="4456"/>
        <v/>
      </c>
      <c r="AR742" s="28" t="str">
        <f t="shared" ref="AR742:AV742" si="4457">IFERROR(IF(FIND(AR$1,$F742)&gt;1,"BME",""),"")</f>
        <v/>
      </c>
      <c r="AS742" s="28" t="str">
        <f t="shared" si="4457"/>
        <v/>
      </c>
      <c r="AT742" s="28" t="str">
        <f t="shared" si="4457"/>
        <v/>
      </c>
      <c r="AU742" s="28" t="str">
        <f t="shared" si="4457"/>
        <v/>
      </c>
      <c r="AV742" s="28" t="str">
        <f t="shared" si="4457"/>
        <v/>
      </c>
      <c r="AW742" s="28" t="str">
        <f t="shared" ref="AW742:BC742" si="4458">IFERROR(IF(FIND(AW$1,$F742)&gt;1,AW$1,""),"")</f>
        <v/>
      </c>
      <c r="AX742" s="28" t="str">
        <f t="shared" si="4458"/>
        <v/>
      </c>
      <c r="AY742" s="28" t="str">
        <f t="shared" si="4458"/>
        <v/>
      </c>
      <c r="AZ742" s="28" t="str">
        <f t="shared" si="4458"/>
        <v/>
      </c>
      <c r="BA742" s="28" t="str">
        <f t="shared" si="4458"/>
        <v/>
      </c>
      <c r="BB742" s="28" t="str">
        <f t="shared" si="4458"/>
        <v/>
      </c>
      <c r="BC742" s="28" t="str">
        <f t="shared" si="4458"/>
        <v/>
      </c>
      <c r="BD742" s="28" t="str">
        <f t="shared" si="15"/>
        <v/>
      </c>
      <c r="BG742" s="2" t="s">
        <v>5555</v>
      </c>
      <c r="BI742" s="2" t="s">
        <v>4984</v>
      </c>
      <c r="BJ742" s="28" t="str">
        <f t="shared" si="16"/>
        <v/>
      </c>
      <c r="BK742" s="28" t="str">
        <f t="shared" si="17"/>
        <v/>
      </c>
      <c r="BM742" s="2" t="s">
        <v>98</v>
      </c>
      <c r="BU742" s="12"/>
      <c r="BV742" s="50" t="s">
        <v>4984</v>
      </c>
      <c r="BW742" s="12"/>
      <c r="BX742" s="12"/>
      <c r="BY742" s="42" t="str">
        <f t="shared" si="18"/>
        <v>LS</v>
      </c>
      <c r="BZ742" s="42"/>
    </row>
    <row r="743" spans="1:78" ht="15">
      <c r="A743" s="16" t="s">
        <v>37</v>
      </c>
      <c r="B743" s="28">
        <f>VLOOKUP(A743,Organisations!$A$2:$B$7,2,FALSE)</f>
        <v>2</v>
      </c>
      <c r="C743" s="16" t="s">
        <v>5556</v>
      </c>
      <c r="D743" s="16" t="s">
        <v>5557</v>
      </c>
      <c r="E743" s="28" t="str">
        <f t="shared" si="0"/>
        <v>Sells a variety of Disability Support Equipment and Living Aids.</v>
      </c>
      <c r="F743" s="16" t="s">
        <v>5558</v>
      </c>
      <c r="G743" s="16" t="s">
        <v>68</v>
      </c>
      <c r="H743" s="17"/>
      <c r="K743" s="26" t="s">
        <v>5559</v>
      </c>
      <c r="L743" s="16" t="s">
        <v>5560</v>
      </c>
      <c r="M743" s="28" t="str">
        <f t="shared" ref="M743:Q743" si="4459">IFERROR(IF(FIND(M$1,$F743)&gt;1,"Age - Children",""),"")</f>
        <v/>
      </c>
      <c r="N743" s="28" t="str">
        <f t="shared" si="4459"/>
        <v/>
      </c>
      <c r="O743" s="28" t="str">
        <f t="shared" si="4459"/>
        <v/>
      </c>
      <c r="P743" s="28" t="str">
        <f t="shared" si="4459"/>
        <v/>
      </c>
      <c r="Q743" s="28" t="str">
        <f t="shared" si="4459"/>
        <v/>
      </c>
      <c r="R743" s="28" t="str">
        <f t="shared" ref="R743:T743" si="4460">IFERROR(IF(FIND(R$1,$F743)&gt;1,"Age - Elderly",""),"")</f>
        <v/>
      </c>
      <c r="S743" s="28" t="str">
        <f t="shared" si="4460"/>
        <v/>
      </c>
      <c r="T743" s="28" t="str">
        <f t="shared" si="4460"/>
        <v/>
      </c>
      <c r="U743" s="28" t="str">
        <f t="shared" si="3"/>
        <v/>
      </c>
      <c r="V743" s="28" t="str">
        <f t="shared" si="4"/>
        <v/>
      </c>
      <c r="X743" s="28" t="str">
        <f t="shared" si="5"/>
        <v/>
      </c>
      <c r="Y743" s="28" t="str">
        <f t="shared" si="6"/>
        <v/>
      </c>
      <c r="Z743" s="28" t="str">
        <f t="shared" si="7"/>
        <v>Gender - Male</v>
      </c>
      <c r="AB743" s="28" t="str">
        <f t="shared" si="8"/>
        <v/>
      </c>
      <c r="AD743" s="28" t="str">
        <f t="shared" si="9"/>
        <v>Gender - Male;</v>
      </c>
      <c r="AG743" s="28" t="str">
        <f t="shared" ref="AG743:AL743" si="4461">IFERROR(IF(FIND(AG$1,$F743)&gt;1,AG$1,""),"")</f>
        <v/>
      </c>
      <c r="AH743" s="28" t="str">
        <f t="shared" si="4461"/>
        <v/>
      </c>
      <c r="AI743" s="28" t="str">
        <f t="shared" si="4461"/>
        <v/>
      </c>
      <c r="AJ743" s="28" t="str">
        <f t="shared" si="4461"/>
        <v/>
      </c>
      <c r="AK743" s="28" t="str">
        <f t="shared" si="4461"/>
        <v/>
      </c>
      <c r="AL743" s="28" t="str">
        <f t="shared" si="4461"/>
        <v/>
      </c>
      <c r="AM743" s="28" t="str">
        <f t="shared" si="11"/>
        <v/>
      </c>
      <c r="AN743" s="28" t="str">
        <f t="shared" ref="AN743:AQ743" si="4462">IFERROR(IF(FIND(AN$1,$F743)&gt;1,"Status - LGBT",""),"")</f>
        <v/>
      </c>
      <c r="AO743" s="28" t="str">
        <f t="shared" si="4462"/>
        <v/>
      </c>
      <c r="AP743" s="28" t="str">
        <f t="shared" si="4462"/>
        <v/>
      </c>
      <c r="AQ743" s="28" t="str">
        <f t="shared" si="4462"/>
        <v/>
      </c>
      <c r="AR743" s="28" t="str">
        <f t="shared" ref="AR743:AV743" si="4463">IFERROR(IF(FIND(AR$1,$F743)&gt;1,"BME",""),"")</f>
        <v/>
      </c>
      <c r="AS743" s="28" t="str">
        <f t="shared" si="4463"/>
        <v/>
      </c>
      <c r="AT743" s="28" t="str">
        <f t="shared" si="4463"/>
        <v/>
      </c>
      <c r="AU743" s="28" t="str">
        <f t="shared" si="4463"/>
        <v/>
      </c>
      <c r="AV743" s="28" t="str">
        <f t="shared" si="4463"/>
        <v/>
      </c>
      <c r="AW743" s="28" t="str">
        <f t="shared" ref="AW743:BC743" si="4464">IFERROR(IF(FIND(AW$1,$F743)&gt;1,AW$1,""),"")</f>
        <v/>
      </c>
      <c r="AX743" s="28" t="str">
        <f t="shared" si="4464"/>
        <v/>
      </c>
      <c r="AY743" s="28" t="str">
        <f t="shared" si="4464"/>
        <v/>
      </c>
      <c r="AZ743" s="28" t="str">
        <f t="shared" si="4464"/>
        <v/>
      </c>
      <c r="BA743" s="28" t="str">
        <f t="shared" si="4464"/>
        <v/>
      </c>
      <c r="BB743" s="28" t="str">
        <f t="shared" si="4464"/>
        <v/>
      </c>
      <c r="BC743" s="28" t="str">
        <f t="shared" si="4464"/>
        <v/>
      </c>
      <c r="BD743" s="28" t="str">
        <f t="shared" si="15"/>
        <v/>
      </c>
      <c r="BG743" s="2" t="s">
        <v>5561</v>
      </c>
      <c r="BI743" s="2" t="s">
        <v>4993</v>
      </c>
      <c r="BJ743" s="28" t="str">
        <f t="shared" si="16"/>
        <v>Leeds</v>
      </c>
      <c r="BK743" s="28" t="str">
        <f t="shared" si="17"/>
        <v>West Yorkshire</v>
      </c>
      <c r="BM743" s="2" t="s">
        <v>98</v>
      </c>
      <c r="BU743" s="47" t="s">
        <v>19342</v>
      </c>
      <c r="BV743" s="18"/>
      <c r="BW743" s="18"/>
      <c r="BX743" s="18"/>
      <c r="BY743" s="42" t="str">
        <f t="shared" si="18"/>
        <v>Gender - Male;;BD11;BD4;LS10;LS11;LS12;LS13;LS14;LS15;LS16;LS17;LS18;LS19;LS1;LS20;LS21;LS22;LS23;LS24;LS25;LS26;LS27;LS28;LS29;LS2;LS3;LS4;LS5;LS6;LS7;LS88;LS8;LS99;LS9;WF10;WF3;</v>
      </c>
      <c r="BZ743" s="43"/>
    </row>
    <row r="744" spans="1:78" ht="15">
      <c r="A744" s="10" t="s">
        <v>37</v>
      </c>
      <c r="B744" s="28">
        <f>VLOOKUP(A744,Organisations!$A$2:$B$7,2,FALSE)</f>
        <v>2</v>
      </c>
      <c r="C744" s="10" t="s">
        <v>5562</v>
      </c>
      <c r="D744" s="10" t="s">
        <v>5563</v>
      </c>
      <c r="E744" s="28" t="str">
        <f t="shared" si="0"/>
        <v>Social Enterprise Community Interest Company focusing on deep cleaning and one off intensive cleans.</v>
      </c>
      <c r="F744" s="10" t="s">
        <v>5564</v>
      </c>
      <c r="G744" s="10" t="s">
        <v>68</v>
      </c>
      <c r="H744" s="11"/>
      <c r="K744" s="30" t="s">
        <v>5565</v>
      </c>
      <c r="L744" s="10" t="s">
        <v>5566</v>
      </c>
      <c r="M744" s="28" t="str">
        <f t="shared" ref="M744:Q744" si="4465">IFERROR(IF(FIND(M$1,$F744)&gt;1,"Age - Children",""),"")</f>
        <v/>
      </c>
      <c r="N744" s="28" t="str">
        <f t="shared" si="4465"/>
        <v/>
      </c>
      <c r="O744" s="28" t="str">
        <f t="shared" si="4465"/>
        <v/>
      </c>
      <c r="P744" s="28" t="str">
        <f t="shared" si="4465"/>
        <v/>
      </c>
      <c r="Q744" s="28" t="str">
        <f t="shared" si="4465"/>
        <v/>
      </c>
      <c r="R744" s="28" t="str">
        <f t="shared" ref="R744:T744" si="4466">IFERROR(IF(FIND(R$1,$F744)&gt;1,"Age - Elderly",""),"")</f>
        <v/>
      </c>
      <c r="S744" s="28" t="str">
        <f t="shared" si="4466"/>
        <v/>
      </c>
      <c r="T744" s="28" t="str">
        <f t="shared" si="4466"/>
        <v/>
      </c>
      <c r="U744" s="28" t="str">
        <f t="shared" si="3"/>
        <v/>
      </c>
      <c r="V744" s="28" t="str">
        <f t="shared" si="4"/>
        <v/>
      </c>
      <c r="X744" s="28" t="str">
        <f t="shared" si="5"/>
        <v/>
      </c>
      <c r="Y744" s="28" t="str">
        <f t="shared" si="6"/>
        <v/>
      </c>
      <c r="Z744" s="28" t="str">
        <f t="shared" si="7"/>
        <v/>
      </c>
      <c r="AB744" s="28" t="str">
        <f t="shared" si="8"/>
        <v/>
      </c>
      <c r="AD744" s="28" t="str">
        <f t="shared" si="9"/>
        <v/>
      </c>
      <c r="AG744" s="28" t="str">
        <f t="shared" ref="AG744:AL744" si="4467">IFERROR(IF(FIND(AG$1,$F744)&gt;1,AG$1,""),"")</f>
        <v/>
      </c>
      <c r="AH744" s="28" t="str">
        <f t="shared" si="4467"/>
        <v/>
      </c>
      <c r="AI744" s="28" t="str">
        <f t="shared" si="4467"/>
        <v/>
      </c>
      <c r="AJ744" s="28" t="str">
        <f t="shared" si="4467"/>
        <v/>
      </c>
      <c r="AK744" s="28" t="str">
        <f t="shared" si="4467"/>
        <v/>
      </c>
      <c r="AL744" s="28" t="str">
        <f t="shared" si="4467"/>
        <v/>
      </c>
      <c r="AM744" s="28" t="str">
        <f t="shared" si="11"/>
        <v/>
      </c>
      <c r="AN744" s="28" t="str">
        <f t="shared" ref="AN744:AQ744" si="4468">IFERROR(IF(FIND(AN$1,$F744)&gt;1,"Status - LGBT",""),"")</f>
        <v/>
      </c>
      <c r="AO744" s="28" t="str">
        <f t="shared" si="4468"/>
        <v/>
      </c>
      <c r="AP744" s="28" t="str">
        <f t="shared" si="4468"/>
        <v/>
      </c>
      <c r="AQ744" s="28" t="str">
        <f t="shared" si="4468"/>
        <v/>
      </c>
      <c r="AR744" s="28" t="str">
        <f t="shared" ref="AR744:AV744" si="4469">IFERROR(IF(FIND(AR$1,$F744)&gt;1,"BME",""),"")</f>
        <v/>
      </c>
      <c r="AS744" s="28" t="str">
        <f t="shared" si="4469"/>
        <v/>
      </c>
      <c r="AT744" s="28" t="str">
        <f t="shared" si="4469"/>
        <v/>
      </c>
      <c r="AU744" s="28" t="str">
        <f t="shared" si="4469"/>
        <v/>
      </c>
      <c r="AV744" s="28" t="str">
        <f t="shared" si="4469"/>
        <v/>
      </c>
      <c r="AW744" s="28" t="str">
        <f t="shared" ref="AW744:BC744" si="4470">IFERROR(IF(FIND(AW$1,$F744)&gt;1,AW$1,""),"")</f>
        <v/>
      </c>
      <c r="AX744" s="28" t="str">
        <f t="shared" si="4470"/>
        <v/>
      </c>
      <c r="AY744" s="28" t="str">
        <f t="shared" si="4470"/>
        <v/>
      </c>
      <c r="AZ744" s="28" t="str">
        <f t="shared" si="4470"/>
        <v/>
      </c>
      <c r="BA744" s="28" t="str">
        <f t="shared" si="4470"/>
        <v/>
      </c>
      <c r="BB744" s="28" t="str">
        <f t="shared" si="4470"/>
        <v/>
      </c>
      <c r="BC744" s="28" t="str">
        <f t="shared" si="4470"/>
        <v/>
      </c>
      <c r="BD744" s="28" t="str">
        <f t="shared" si="15"/>
        <v/>
      </c>
      <c r="BG744" s="2" t="s">
        <v>5567</v>
      </c>
      <c r="BI744" s="2" t="s">
        <v>2651</v>
      </c>
      <c r="BJ744" s="28" t="str">
        <f t="shared" si="16"/>
        <v>Leeds</v>
      </c>
      <c r="BK744" s="28" t="str">
        <f t="shared" si="17"/>
        <v>West Yorkshire</v>
      </c>
      <c r="BM744" s="2" t="s">
        <v>98</v>
      </c>
      <c r="BU744" s="50" t="s">
        <v>19342</v>
      </c>
      <c r="BV744" s="12"/>
      <c r="BW744" s="12"/>
      <c r="BX744" s="12"/>
      <c r="BY744" s="42" t="str">
        <f t="shared" si="18"/>
        <v>BD11;BD4;LS10;LS11;LS12;LS13;LS14;LS15;LS16;LS17;LS18;LS19;LS1;LS20;LS21;LS22;LS23;LS24;LS25;LS26;LS27;LS28;LS29;LS2;LS3;LS4;LS5;LS6;LS7;LS88;LS8;LS99;LS9;WF10;WF3;</v>
      </c>
      <c r="BZ744" s="42"/>
    </row>
    <row r="745" spans="1:78" ht="15">
      <c r="A745" s="16" t="s">
        <v>37</v>
      </c>
      <c r="B745" s="28">
        <f>VLOOKUP(A745,Organisations!$A$2:$B$7,2,FALSE)</f>
        <v>2</v>
      </c>
      <c r="C745" s="16" t="s">
        <v>5569</v>
      </c>
      <c r="D745" s="16" t="s">
        <v>5570</v>
      </c>
      <c r="E745" s="28" t="str">
        <f t="shared" si="0"/>
        <v>Online Shop selling mobility equipment and home healthcare products. Show rooms only available in the South of England</v>
      </c>
      <c r="F745" s="16" t="s">
        <v>5571</v>
      </c>
      <c r="G745" s="16" t="s">
        <v>68</v>
      </c>
      <c r="H745" s="17"/>
      <c r="K745" s="26" t="s">
        <v>5572</v>
      </c>
      <c r="L745" s="18"/>
      <c r="M745" s="28" t="str">
        <f t="shared" ref="M745:Q745" si="4471">IFERROR(IF(FIND(M$1,$F745)&gt;1,"Age - Children",""),"")</f>
        <v/>
      </c>
      <c r="N745" s="28" t="str">
        <f t="shared" si="4471"/>
        <v/>
      </c>
      <c r="O745" s="28" t="str">
        <f t="shared" si="4471"/>
        <v/>
      </c>
      <c r="P745" s="28" t="str">
        <f t="shared" si="4471"/>
        <v/>
      </c>
      <c r="Q745" s="28" t="str">
        <f t="shared" si="4471"/>
        <v/>
      </c>
      <c r="R745" s="28" t="str">
        <f t="shared" ref="R745:T745" si="4472">IFERROR(IF(FIND(R$1,$F745)&gt;1,"Age - Elderly",""),"")</f>
        <v/>
      </c>
      <c r="S745" s="28" t="str">
        <f t="shared" si="4472"/>
        <v/>
      </c>
      <c r="T745" s="28" t="str">
        <f t="shared" si="4472"/>
        <v/>
      </c>
      <c r="U745" s="28" t="str">
        <f t="shared" si="3"/>
        <v/>
      </c>
      <c r="V745" s="28" t="str">
        <f t="shared" si="4"/>
        <v/>
      </c>
      <c r="X745" s="28" t="str">
        <f t="shared" si="5"/>
        <v/>
      </c>
      <c r="Y745" s="28" t="str">
        <f t="shared" si="6"/>
        <v/>
      </c>
      <c r="Z745" s="28" t="str">
        <f t="shared" si="7"/>
        <v>Gender - Male</v>
      </c>
      <c r="AB745" s="28" t="str">
        <f t="shared" si="8"/>
        <v/>
      </c>
      <c r="AD745" s="28" t="str">
        <f t="shared" si="9"/>
        <v>Gender - Male;</v>
      </c>
      <c r="AG745" s="28" t="str">
        <f t="shared" ref="AG745:AL745" si="4473">IFERROR(IF(FIND(AG$1,$F745)&gt;1,AG$1,""),"")</f>
        <v/>
      </c>
      <c r="AH745" s="28" t="str">
        <f t="shared" si="4473"/>
        <v/>
      </c>
      <c r="AI745" s="28" t="str">
        <f t="shared" si="4473"/>
        <v/>
      </c>
      <c r="AJ745" s="28" t="str">
        <f t="shared" si="4473"/>
        <v/>
      </c>
      <c r="AK745" s="28" t="str">
        <f t="shared" si="4473"/>
        <v/>
      </c>
      <c r="AL745" s="28" t="str">
        <f t="shared" si="4473"/>
        <v/>
      </c>
      <c r="AM745" s="28" t="str">
        <f t="shared" si="11"/>
        <v/>
      </c>
      <c r="AN745" s="28" t="str">
        <f t="shared" ref="AN745:AQ745" si="4474">IFERROR(IF(FIND(AN$1,$F745)&gt;1,"Status - LGBT",""),"")</f>
        <v/>
      </c>
      <c r="AO745" s="28" t="str">
        <f t="shared" si="4474"/>
        <v/>
      </c>
      <c r="AP745" s="28" t="str">
        <f t="shared" si="4474"/>
        <v/>
      </c>
      <c r="AQ745" s="28" t="str">
        <f t="shared" si="4474"/>
        <v/>
      </c>
      <c r="AR745" s="28" t="str">
        <f t="shared" ref="AR745:AV745" si="4475">IFERROR(IF(FIND(AR$1,$F745)&gt;1,"BME",""),"")</f>
        <v/>
      </c>
      <c r="AS745" s="28" t="str">
        <f t="shared" si="4475"/>
        <v/>
      </c>
      <c r="AT745" s="28" t="str">
        <f t="shared" si="4475"/>
        <v/>
      </c>
      <c r="AU745" s="28" t="str">
        <f t="shared" si="4475"/>
        <v/>
      </c>
      <c r="AV745" s="28" t="str">
        <f t="shared" si="4475"/>
        <v/>
      </c>
      <c r="AW745" s="28" t="str">
        <f t="shared" ref="AW745:BC745" si="4476">IFERROR(IF(FIND(AW$1,$F745)&gt;1,AW$1,""),"")</f>
        <v/>
      </c>
      <c r="AX745" s="28" t="str">
        <f t="shared" si="4476"/>
        <v/>
      </c>
      <c r="AY745" s="28" t="str">
        <f t="shared" si="4476"/>
        <v/>
      </c>
      <c r="AZ745" s="28" t="str">
        <f t="shared" si="4476"/>
        <v/>
      </c>
      <c r="BA745" s="28" t="str">
        <f t="shared" si="4476"/>
        <v/>
      </c>
      <c r="BB745" s="28" t="str">
        <f t="shared" si="4476"/>
        <v/>
      </c>
      <c r="BC745" s="28" t="str">
        <f t="shared" si="4476"/>
        <v/>
      </c>
      <c r="BD745" s="28" t="str">
        <f t="shared" si="15"/>
        <v/>
      </c>
      <c r="BG745" s="2" t="s">
        <v>5573</v>
      </c>
      <c r="BJ745" s="28" t="str">
        <f t="shared" si="16"/>
        <v/>
      </c>
      <c r="BK745" s="28" t="str">
        <f t="shared" si="17"/>
        <v/>
      </c>
      <c r="BM745" s="2" t="s">
        <v>98</v>
      </c>
      <c r="BU745" s="47" t="s">
        <v>573</v>
      </c>
      <c r="BV745" s="18"/>
      <c r="BW745" s="18"/>
      <c r="BX745" s="18"/>
      <c r="BY745" s="42" t="str">
        <f t="shared" si="18"/>
        <v>Gender - Male;;LS10;</v>
      </c>
      <c r="BZ745" s="43"/>
    </row>
    <row r="746" spans="1:78" ht="15">
      <c r="A746" s="10" t="s">
        <v>37</v>
      </c>
      <c r="B746" s="28">
        <f>VLOOKUP(A746,Organisations!$A$2:$B$7,2,FALSE)</f>
        <v>2</v>
      </c>
      <c r="C746" s="10" t="s">
        <v>5574</v>
      </c>
      <c r="D746" s="10" t="s">
        <v>5574</v>
      </c>
      <c r="E746" s="28" t="str">
        <f t="shared" si="0"/>
        <v>Offers jet cleaning, gutter clearance, blocked toilets and drains, CCTV surveys, excavation and repairs to damaged drain</v>
      </c>
      <c r="F746" s="10" t="s">
        <v>5576</v>
      </c>
      <c r="G746" s="10" t="s">
        <v>68</v>
      </c>
      <c r="H746" s="11"/>
      <c r="K746" s="30" t="s">
        <v>5577</v>
      </c>
      <c r="L746" s="10" t="s">
        <v>5578</v>
      </c>
      <c r="M746" s="28" t="str">
        <f t="shared" ref="M746:Q746" si="4477">IFERROR(IF(FIND(M$1,$F746)&gt;1,"Age - Children",""),"")</f>
        <v/>
      </c>
      <c r="N746" s="28" t="str">
        <f t="shared" si="4477"/>
        <v/>
      </c>
      <c r="O746" s="28" t="str">
        <f t="shared" si="4477"/>
        <v/>
      </c>
      <c r="P746" s="28" t="str">
        <f t="shared" si="4477"/>
        <v/>
      </c>
      <c r="Q746" s="28" t="str">
        <f t="shared" si="4477"/>
        <v/>
      </c>
      <c r="R746" s="28" t="str">
        <f t="shared" ref="R746:T746" si="4478">IFERROR(IF(FIND(R$1,$F746)&gt;1,"Age - Elderly",""),"")</f>
        <v/>
      </c>
      <c r="S746" s="28" t="str">
        <f t="shared" si="4478"/>
        <v/>
      </c>
      <c r="T746" s="28" t="str">
        <f t="shared" si="4478"/>
        <v/>
      </c>
      <c r="U746" s="28" t="str">
        <f t="shared" si="3"/>
        <v/>
      </c>
      <c r="V746" s="28" t="str">
        <f t="shared" si="4"/>
        <v/>
      </c>
      <c r="X746" s="28" t="str">
        <f t="shared" si="5"/>
        <v/>
      </c>
      <c r="Y746" s="28" t="str">
        <f t="shared" si="6"/>
        <v/>
      </c>
      <c r="Z746" s="28" t="str">
        <f t="shared" si="7"/>
        <v/>
      </c>
      <c r="AB746" s="28" t="str">
        <f t="shared" si="8"/>
        <v/>
      </c>
      <c r="AD746" s="28" t="str">
        <f t="shared" si="9"/>
        <v/>
      </c>
      <c r="AG746" s="28" t="str">
        <f t="shared" ref="AG746:AL746" si="4479">IFERROR(IF(FIND(AG$1,$F746)&gt;1,AG$1,""),"")</f>
        <v/>
      </c>
      <c r="AH746" s="28" t="str">
        <f t="shared" si="4479"/>
        <v/>
      </c>
      <c r="AI746" s="28" t="str">
        <f t="shared" si="4479"/>
        <v/>
      </c>
      <c r="AJ746" s="28" t="str">
        <f t="shared" si="4479"/>
        <v/>
      </c>
      <c r="AK746" s="28" t="str">
        <f t="shared" si="4479"/>
        <v/>
      </c>
      <c r="AL746" s="28" t="str">
        <f t="shared" si="4479"/>
        <v/>
      </c>
      <c r="AM746" s="28" t="str">
        <f t="shared" si="11"/>
        <v/>
      </c>
      <c r="AN746" s="28" t="str">
        <f t="shared" ref="AN746:AQ746" si="4480">IFERROR(IF(FIND(AN$1,$F746)&gt;1,"Status - LGBT",""),"")</f>
        <v/>
      </c>
      <c r="AO746" s="28" t="str">
        <f t="shared" si="4480"/>
        <v/>
      </c>
      <c r="AP746" s="28" t="str">
        <f t="shared" si="4480"/>
        <v/>
      </c>
      <c r="AQ746" s="28" t="str">
        <f t="shared" si="4480"/>
        <v/>
      </c>
      <c r="AR746" s="28" t="str">
        <f t="shared" ref="AR746:AV746" si="4481">IFERROR(IF(FIND(AR$1,$F746)&gt;1,"BME",""),"")</f>
        <v/>
      </c>
      <c r="AS746" s="28" t="str">
        <f t="shared" si="4481"/>
        <v/>
      </c>
      <c r="AT746" s="28" t="str">
        <f t="shared" si="4481"/>
        <v/>
      </c>
      <c r="AU746" s="28" t="str">
        <f t="shared" si="4481"/>
        <v/>
      </c>
      <c r="AV746" s="28" t="str">
        <f t="shared" si="4481"/>
        <v/>
      </c>
      <c r="AW746" s="28" t="str">
        <f t="shared" ref="AW746:BC746" si="4482">IFERROR(IF(FIND(AW$1,$F746)&gt;1,AW$1,""),"")</f>
        <v/>
      </c>
      <c r="AX746" s="28" t="str">
        <f t="shared" si="4482"/>
        <v/>
      </c>
      <c r="AY746" s="28" t="str">
        <f t="shared" si="4482"/>
        <v/>
      </c>
      <c r="AZ746" s="28" t="str">
        <f t="shared" si="4482"/>
        <v/>
      </c>
      <c r="BA746" s="28" t="str">
        <f t="shared" si="4482"/>
        <v/>
      </c>
      <c r="BB746" s="28" t="str">
        <f t="shared" si="4482"/>
        <v/>
      </c>
      <c r="BC746" s="28" t="str">
        <f t="shared" si="4482"/>
        <v/>
      </c>
      <c r="BD746" s="28" t="str">
        <f t="shared" si="15"/>
        <v/>
      </c>
      <c r="BG746" s="2" t="s">
        <v>5579</v>
      </c>
      <c r="BI746" s="2" t="s">
        <v>5010</v>
      </c>
      <c r="BJ746" s="28" t="str">
        <f t="shared" si="16"/>
        <v>Leeds</v>
      </c>
      <c r="BK746" s="28" t="str">
        <f t="shared" si="17"/>
        <v>West Yorkshire</v>
      </c>
      <c r="BM746" s="2" t="s">
        <v>98</v>
      </c>
      <c r="BU746" s="50" t="s">
        <v>19342</v>
      </c>
      <c r="BV746" s="12"/>
      <c r="BW746" s="12"/>
      <c r="BX746" s="12"/>
      <c r="BY746" s="42" t="str">
        <f t="shared" si="18"/>
        <v>BD11;BD4;LS10;LS11;LS12;LS13;LS14;LS15;LS16;LS17;LS18;LS19;LS1;LS20;LS21;LS22;LS23;LS24;LS25;LS26;LS27;LS28;LS29;LS2;LS3;LS4;LS5;LS6;LS7;LS88;LS8;LS99;LS9;WF10;WF3;</v>
      </c>
      <c r="BZ746" s="42"/>
    </row>
    <row r="747" spans="1:78" ht="15">
      <c r="A747" s="16" t="s">
        <v>37</v>
      </c>
      <c r="B747" s="28">
        <f>VLOOKUP(A747,Organisations!$A$2:$B$7,2,FALSE)</f>
        <v>2</v>
      </c>
      <c r="C747" s="16" t="s">
        <v>5581</v>
      </c>
      <c r="D747" s="16" t="s">
        <v>5582</v>
      </c>
      <c r="E747" s="28" t="str">
        <f t="shared" si="0"/>
        <v>At Clinic 360 we are experienced in orthopaedic examination, bio-mechanical assessment and diagnostic ultrasound, taking</v>
      </c>
      <c r="F747" s="16" t="s">
        <v>5584</v>
      </c>
      <c r="G747" s="16" t="s">
        <v>68</v>
      </c>
      <c r="H747" s="17"/>
      <c r="K747" s="26" t="s">
        <v>5585</v>
      </c>
      <c r="L747" s="16" t="s">
        <v>5586</v>
      </c>
      <c r="M747" s="28" t="str">
        <f t="shared" ref="M747:Q747" si="4483">IFERROR(IF(FIND(M$1,$F747)&gt;1,"Age - Children",""),"")</f>
        <v/>
      </c>
      <c r="N747" s="28" t="str">
        <f t="shared" si="4483"/>
        <v/>
      </c>
      <c r="O747" s="28" t="str">
        <f t="shared" si="4483"/>
        <v/>
      </c>
      <c r="P747" s="28" t="str">
        <f t="shared" si="4483"/>
        <v/>
      </c>
      <c r="Q747" s="28" t="str">
        <f t="shared" si="4483"/>
        <v/>
      </c>
      <c r="R747" s="28" t="str">
        <f t="shared" ref="R747:T747" si="4484">IFERROR(IF(FIND(R$1,$F747)&gt;1,"Age - Elderly",""),"")</f>
        <v/>
      </c>
      <c r="S747" s="28" t="str">
        <f t="shared" si="4484"/>
        <v/>
      </c>
      <c r="T747" s="28" t="str">
        <f t="shared" si="4484"/>
        <v/>
      </c>
      <c r="U747" s="28" t="str">
        <f t="shared" si="3"/>
        <v/>
      </c>
      <c r="V747" s="28" t="str">
        <f t="shared" si="4"/>
        <v/>
      </c>
      <c r="X747" s="28" t="str">
        <f t="shared" si="5"/>
        <v/>
      </c>
      <c r="Y747" s="28" t="str">
        <f t="shared" si="6"/>
        <v/>
      </c>
      <c r="Z747" s="28" t="str">
        <f t="shared" si="7"/>
        <v>Gender - Male</v>
      </c>
      <c r="AB747" s="28" t="str">
        <f t="shared" si="8"/>
        <v/>
      </c>
      <c r="AD747" s="28" t="str">
        <f t="shared" si="9"/>
        <v>Gender - Male;</v>
      </c>
      <c r="AG747" s="28" t="str">
        <f t="shared" ref="AG747:AL747" si="4485">IFERROR(IF(FIND(AG$1,$F747)&gt;1,AG$1,""),"")</f>
        <v/>
      </c>
      <c r="AH747" s="28" t="str">
        <f t="shared" si="4485"/>
        <v/>
      </c>
      <c r="AI747" s="28" t="str">
        <f t="shared" si="4485"/>
        <v/>
      </c>
      <c r="AJ747" s="28" t="str">
        <f t="shared" si="4485"/>
        <v/>
      </c>
      <c r="AK747" s="28" t="str">
        <f t="shared" si="4485"/>
        <v/>
      </c>
      <c r="AL747" s="28" t="str">
        <f t="shared" si="4485"/>
        <v/>
      </c>
      <c r="AM747" s="28" t="str">
        <f t="shared" si="11"/>
        <v/>
      </c>
      <c r="AN747" s="28" t="str">
        <f t="shared" ref="AN747:AQ747" si="4486">IFERROR(IF(FIND(AN$1,$F747)&gt;1,"Status - LGBT",""),"")</f>
        <v/>
      </c>
      <c r="AO747" s="28" t="str">
        <f t="shared" si="4486"/>
        <v/>
      </c>
      <c r="AP747" s="28" t="str">
        <f t="shared" si="4486"/>
        <v/>
      </c>
      <c r="AQ747" s="28" t="str">
        <f t="shared" si="4486"/>
        <v/>
      </c>
      <c r="AR747" s="28" t="str">
        <f t="shared" ref="AR747:AV747" si="4487">IFERROR(IF(FIND(AR$1,$F747)&gt;1,"BME",""),"")</f>
        <v/>
      </c>
      <c r="AS747" s="28" t="str">
        <f t="shared" si="4487"/>
        <v/>
      </c>
      <c r="AT747" s="28" t="str">
        <f t="shared" si="4487"/>
        <v/>
      </c>
      <c r="AU747" s="28" t="str">
        <f t="shared" si="4487"/>
        <v/>
      </c>
      <c r="AV747" s="28" t="str">
        <f t="shared" si="4487"/>
        <v/>
      </c>
      <c r="AW747" s="28" t="str">
        <f t="shared" ref="AW747:BC747" si="4488">IFERROR(IF(FIND(AW$1,$F747)&gt;1,AW$1,""),"")</f>
        <v/>
      </c>
      <c r="AX747" s="28" t="str">
        <f t="shared" si="4488"/>
        <v/>
      </c>
      <c r="AY747" s="28" t="str">
        <f t="shared" si="4488"/>
        <v/>
      </c>
      <c r="AZ747" s="28" t="str">
        <f t="shared" si="4488"/>
        <v/>
      </c>
      <c r="BA747" s="28" t="str">
        <f t="shared" si="4488"/>
        <v/>
      </c>
      <c r="BB747" s="28" t="str">
        <f t="shared" si="4488"/>
        <v/>
      </c>
      <c r="BC747" s="28" t="str">
        <f t="shared" si="4488"/>
        <v/>
      </c>
      <c r="BD747" s="28" t="str">
        <f t="shared" si="15"/>
        <v/>
      </c>
      <c r="BG747" s="2" t="s">
        <v>5587</v>
      </c>
      <c r="BI747" s="2" t="s">
        <v>5020</v>
      </c>
      <c r="BJ747" s="28" t="str">
        <f t="shared" si="16"/>
        <v/>
      </c>
      <c r="BK747" s="28" t="str">
        <f t="shared" si="17"/>
        <v/>
      </c>
      <c r="BM747" s="2" t="s">
        <v>98</v>
      </c>
      <c r="BU747" s="47" t="s">
        <v>19342</v>
      </c>
      <c r="BV747" s="18"/>
      <c r="BW747" s="18"/>
      <c r="BX747" s="18"/>
      <c r="BY747" s="42" t="str">
        <f t="shared" si="18"/>
        <v>Gender - Male;;BD11;BD4;LS10;LS11;LS12;LS13;LS14;LS15;LS16;LS17;LS18;LS19;LS1;LS20;LS21;LS22;LS23;LS24;LS25;LS26;LS27;LS28;LS29;LS2;LS3;LS4;LS5;LS6;LS7;LS88;LS8;LS99;LS9;WF10;WF3;</v>
      </c>
      <c r="BZ747" s="43"/>
    </row>
    <row r="748" spans="1:78" ht="15">
      <c r="A748" s="10" t="s">
        <v>37</v>
      </c>
      <c r="B748" s="28">
        <f>VLOOKUP(A748,Organisations!$A$2:$B$7,2,FALSE)</f>
        <v>2</v>
      </c>
      <c r="C748" s="10" t="s">
        <v>5588</v>
      </c>
      <c r="D748" s="10" t="s">
        <v>5589</v>
      </c>
      <c r="E748" s="28" t="str">
        <f t="shared" si="0"/>
        <v>Community based music courses around Leeds using friendly and experienced tutors.</v>
      </c>
      <c r="F748" s="10" t="s">
        <v>5590</v>
      </c>
      <c r="G748" s="10" t="s">
        <v>68</v>
      </c>
      <c r="H748" s="11"/>
      <c r="K748" s="30" t="s">
        <v>1226</v>
      </c>
      <c r="L748" s="10" t="s">
        <v>5591</v>
      </c>
      <c r="M748" s="28" t="str">
        <f t="shared" ref="M748:Q748" si="4489">IFERROR(IF(FIND(M$1,$F748)&gt;1,"Age - Children",""),"")</f>
        <v/>
      </c>
      <c r="N748" s="28" t="str">
        <f t="shared" si="4489"/>
        <v/>
      </c>
      <c r="O748" s="28" t="str">
        <f t="shared" si="4489"/>
        <v/>
      </c>
      <c r="P748" s="28" t="str">
        <f t="shared" si="4489"/>
        <v/>
      </c>
      <c r="Q748" s="28" t="str">
        <f t="shared" si="4489"/>
        <v/>
      </c>
      <c r="R748" s="28" t="str">
        <f t="shared" ref="R748:T748" si="4490">IFERROR(IF(FIND(R$1,$F748)&gt;1,"Age - Elderly",""),"")</f>
        <v/>
      </c>
      <c r="S748" s="28" t="str">
        <f t="shared" si="4490"/>
        <v/>
      </c>
      <c r="T748" s="28" t="str">
        <f t="shared" si="4490"/>
        <v/>
      </c>
      <c r="U748" s="28" t="str">
        <f t="shared" si="3"/>
        <v/>
      </c>
      <c r="V748" s="28" t="str">
        <f t="shared" si="4"/>
        <v/>
      </c>
      <c r="X748" s="28" t="str">
        <f t="shared" si="5"/>
        <v/>
      </c>
      <c r="Y748" s="28" t="str">
        <f t="shared" si="6"/>
        <v/>
      </c>
      <c r="Z748" s="28" t="str">
        <f t="shared" si="7"/>
        <v/>
      </c>
      <c r="AB748" s="28" t="str">
        <f t="shared" si="8"/>
        <v/>
      </c>
      <c r="AD748" s="28" t="str">
        <f t="shared" si="9"/>
        <v/>
      </c>
      <c r="AG748" s="28" t="str">
        <f t="shared" ref="AG748:AL748" si="4491">IFERROR(IF(FIND(AG$1,$F748)&gt;1,AG$1,""),"")</f>
        <v/>
      </c>
      <c r="AH748" s="28" t="str">
        <f t="shared" si="4491"/>
        <v/>
      </c>
      <c r="AI748" s="28" t="str">
        <f t="shared" si="4491"/>
        <v/>
      </c>
      <c r="AJ748" s="28" t="str">
        <f t="shared" si="4491"/>
        <v/>
      </c>
      <c r="AK748" s="28" t="str">
        <f t="shared" si="4491"/>
        <v/>
      </c>
      <c r="AL748" s="28" t="str">
        <f t="shared" si="4491"/>
        <v/>
      </c>
      <c r="AM748" s="28" t="str">
        <f t="shared" si="11"/>
        <v/>
      </c>
      <c r="AN748" s="28" t="str">
        <f t="shared" ref="AN748:AQ748" si="4492">IFERROR(IF(FIND(AN$1,$F748)&gt;1,"Status - LGBT",""),"")</f>
        <v/>
      </c>
      <c r="AO748" s="28" t="str">
        <f t="shared" si="4492"/>
        <v/>
      </c>
      <c r="AP748" s="28" t="str">
        <f t="shared" si="4492"/>
        <v/>
      </c>
      <c r="AQ748" s="28" t="str">
        <f t="shared" si="4492"/>
        <v/>
      </c>
      <c r="AR748" s="28" t="str">
        <f t="shared" ref="AR748:AV748" si="4493">IFERROR(IF(FIND(AR$1,$F748)&gt;1,"BME",""),"")</f>
        <v/>
      </c>
      <c r="AS748" s="28" t="str">
        <f t="shared" si="4493"/>
        <v/>
      </c>
      <c r="AT748" s="28" t="str">
        <f t="shared" si="4493"/>
        <v/>
      </c>
      <c r="AU748" s="28" t="str">
        <f t="shared" si="4493"/>
        <v/>
      </c>
      <c r="AV748" s="28" t="str">
        <f t="shared" si="4493"/>
        <v/>
      </c>
      <c r="AW748" s="28" t="str">
        <f t="shared" ref="AW748:BC748" si="4494">IFERROR(IF(FIND(AW$1,$F748)&gt;1,AW$1,""),"")</f>
        <v/>
      </c>
      <c r="AX748" s="28" t="str">
        <f t="shared" si="4494"/>
        <v/>
      </c>
      <c r="AY748" s="28" t="str">
        <f t="shared" si="4494"/>
        <v/>
      </c>
      <c r="AZ748" s="28" t="str">
        <f t="shared" si="4494"/>
        <v/>
      </c>
      <c r="BA748" s="28" t="str">
        <f t="shared" si="4494"/>
        <v/>
      </c>
      <c r="BB748" s="28" t="str">
        <f t="shared" si="4494"/>
        <v/>
      </c>
      <c r="BC748" s="28" t="str">
        <f t="shared" si="4494"/>
        <v/>
      </c>
      <c r="BD748" s="28" t="str">
        <f t="shared" si="15"/>
        <v/>
      </c>
      <c r="BG748" s="2" t="s">
        <v>5592</v>
      </c>
      <c r="BI748" s="2" t="s">
        <v>5026</v>
      </c>
      <c r="BJ748" s="28" t="str">
        <f t="shared" si="16"/>
        <v>Leeds</v>
      </c>
      <c r="BK748" s="28" t="str">
        <f t="shared" si="17"/>
        <v>West Yorkshire</v>
      </c>
      <c r="BM748" s="2" t="s">
        <v>98</v>
      </c>
      <c r="BU748" s="12"/>
      <c r="BV748" s="50" t="s">
        <v>574</v>
      </c>
      <c r="BW748" s="12"/>
      <c r="BX748" s="12"/>
      <c r="BY748" s="42" t="str">
        <f t="shared" si="18"/>
        <v>LS11</v>
      </c>
      <c r="BZ748" s="42"/>
    </row>
    <row r="749" spans="1:78" ht="15">
      <c r="A749" s="16" t="s">
        <v>37</v>
      </c>
      <c r="B749" s="28">
        <f>VLOOKUP(A749,Organisations!$A$2:$B$7,2,FALSE)</f>
        <v>2</v>
      </c>
      <c r="C749" s="16" t="s">
        <v>5593</v>
      </c>
      <c r="D749" s="16" t="s">
        <v>5594</v>
      </c>
      <c r="E749" s="28" t="str">
        <f t="shared" si="0"/>
        <v>A website part of the Carbon Monixide safety campaign giving you tips helping you to stay safe in the home.</v>
      </c>
      <c r="F749" s="16" t="s">
        <v>5595</v>
      </c>
      <c r="G749" s="16" t="s">
        <v>68</v>
      </c>
      <c r="H749" s="17"/>
      <c r="K749" s="33"/>
      <c r="L749" s="16" t="s">
        <v>5596</v>
      </c>
      <c r="M749" s="28" t="str">
        <f t="shared" ref="M749:Q749" si="4495">IFERROR(IF(FIND(M$1,$F749)&gt;1,"Age - Children",""),"")</f>
        <v/>
      </c>
      <c r="N749" s="28" t="str">
        <f t="shared" si="4495"/>
        <v/>
      </c>
      <c r="O749" s="28" t="str">
        <f t="shared" si="4495"/>
        <v/>
      </c>
      <c r="P749" s="28" t="str">
        <f t="shared" si="4495"/>
        <v/>
      </c>
      <c r="Q749" s="28" t="str">
        <f t="shared" si="4495"/>
        <v/>
      </c>
      <c r="R749" s="28" t="str">
        <f t="shared" ref="R749:T749" si="4496">IFERROR(IF(FIND(R$1,$F749)&gt;1,"Age - Elderly",""),"")</f>
        <v/>
      </c>
      <c r="S749" s="28" t="str">
        <f t="shared" si="4496"/>
        <v/>
      </c>
      <c r="T749" s="28" t="str">
        <f t="shared" si="4496"/>
        <v/>
      </c>
      <c r="U749" s="28" t="str">
        <f t="shared" si="3"/>
        <v/>
      </c>
      <c r="V749" s="28" t="str">
        <f t="shared" si="4"/>
        <v/>
      </c>
      <c r="X749" s="28" t="str">
        <f t="shared" si="5"/>
        <v/>
      </c>
      <c r="Y749" s="28" t="str">
        <f t="shared" si="6"/>
        <v/>
      </c>
      <c r="Z749" s="28" t="str">
        <f t="shared" si="7"/>
        <v/>
      </c>
      <c r="AB749" s="28" t="str">
        <f t="shared" si="8"/>
        <v/>
      </c>
      <c r="AD749" s="28" t="str">
        <f t="shared" si="9"/>
        <v/>
      </c>
      <c r="AG749" s="28" t="str">
        <f t="shared" ref="AG749:AL749" si="4497">IFERROR(IF(FIND(AG$1,$F749)&gt;1,AG$1,""),"")</f>
        <v/>
      </c>
      <c r="AH749" s="28" t="str">
        <f t="shared" si="4497"/>
        <v/>
      </c>
      <c r="AI749" s="28" t="str">
        <f t="shared" si="4497"/>
        <v/>
      </c>
      <c r="AJ749" s="28" t="str">
        <f t="shared" si="4497"/>
        <v/>
      </c>
      <c r="AK749" s="28" t="str">
        <f t="shared" si="4497"/>
        <v/>
      </c>
      <c r="AL749" s="28" t="str">
        <f t="shared" si="4497"/>
        <v/>
      </c>
      <c r="AM749" s="28" t="str">
        <f t="shared" si="11"/>
        <v/>
      </c>
      <c r="AN749" s="28" t="str">
        <f t="shared" ref="AN749:AQ749" si="4498">IFERROR(IF(FIND(AN$1,$F749)&gt;1,"Status - LGBT",""),"")</f>
        <v/>
      </c>
      <c r="AO749" s="28" t="str">
        <f t="shared" si="4498"/>
        <v/>
      </c>
      <c r="AP749" s="28" t="str">
        <f t="shared" si="4498"/>
        <v/>
      </c>
      <c r="AQ749" s="28" t="str">
        <f t="shared" si="4498"/>
        <v/>
      </c>
      <c r="AR749" s="28" t="str">
        <f t="shared" ref="AR749:AV749" si="4499">IFERROR(IF(FIND(AR$1,$F749)&gt;1,"BME",""),"")</f>
        <v/>
      </c>
      <c r="AS749" s="28" t="str">
        <f t="shared" si="4499"/>
        <v/>
      </c>
      <c r="AT749" s="28" t="str">
        <f t="shared" si="4499"/>
        <v/>
      </c>
      <c r="AU749" s="28" t="str">
        <f t="shared" si="4499"/>
        <v/>
      </c>
      <c r="AV749" s="28" t="str">
        <f t="shared" si="4499"/>
        <v/>
      </c>
      <c r="AW749" s="28" t="str">
        <f t="shared" ref="AW749:BC749" si="4500">IFERROR(IF(FIND(AW$1,$F749)&gt;1,AW$1,""),"")</f>
        <v/>
      </c>
      <c r="AX749" s="28" t="str">
        <f t="shared" si="4500"/>
        <v/>
      </c>
      <c r="AY749" s="28" t="str">
        <f t="shared" si="4500"/>
        <v/>
      </c>
      <c r="AZ749" s="28" t="str">
        <f t="shared" si="4500"/>
        <v/>
      </c>
      <c r="BA749" s="28" t="str">
        <f t="shared" si="4500"/>
        <v/>
      </c>
      <c r="BB749" s="28" t="str">
        <f t="shared" si="4500"/>
        <v/>
      </c>
      <c r="BC749" s="28" t="str">
        <f t="shared" si="4500"/>
        <v/>
      </c>
      <c r="BD749" s="28" t="str">
        <f t="shared" si="15"/>
        <v/>
      </c>
      <c r="BJ749" s="28" t="str">
        <f t="shared" si="16"/>
        <v/>
      </c>
      <c r="BK749" s="28" t="str">
        <f t="shared" si="17"/>
        <v/>
      </c>
      <c r="BM749" s="2" t="s">
        <v>98</v>
      </c>
      <c r="BU749" s="18"/>
      <c r="BV749" s="18"/>
      <c r="BW749" s="18"/>
      <c r="BX749" s="18"/>
      <c r="BY749" s="42" t="str">
        <f t="shared" si="18"/>
        <v/>
      </c>
      <c r="BZ749" s="43"/>
    </row>
    <row r="750" spans="1:78" ht="15">
      <c r="A750" s="10" t="s">
        <v>37</v>
      </c>
      <c r="B750" s="28">
        <f>VLOOKUP(A750,Organisations!$A$2:$B$7,2,FALSE)</f>
        <v>2</v>
      </c>
      <c r="C750" s="10" t="s">
        <v>5598</v>
      </c>
      <c r="D750" s="10" t="s">
        <v>5598</v>
      </c>
      <c r="E750" s="28" t="str">
        <f t="shared" si="0"/>
        <v xml:space="preserve">At Coastliner we run services between Leeds, York and the popular resorts of Whitby, Scarborough, Filey and Bridlington </v>
      </c>
      <c r="F750" s="10" t="s">
        <v>5600</v>
      </c>
      <c r="G750" s="10" t="s">
        <v>68</v>
      </c>
      <c r="H750" s="11"/>
      <c r="K750" s="30" t="s">
        <v>5601</v>
      </c>
      <c r="L750" s="10" t="s">
        <v>5602</v>
      </c>
      <c r="M750" s="28" t="str">
        <f t="shared" ref="M750:Q750" si="4501">IFERROR(IF(FIND(M$1,$F750)&gt;1,"Age - Children",""),"")</f>
        <v/>
      </c>
      <c r="N750" s="28" t="str">
        <f t="shared" si="4501"/>
        <v/>
      </c>
      <c r="O750" s="28" t="str">
        <f t="shared" si="4501"/>
        <v/>
      </c>
      <c r="P750" s="28" t="str">
        <f t="shared" si="4501"/>
        <v/>
      </c>
      <c r="Q750" s="28" t="str">
        <f t="shared" si="4501"/>
        <v/>
      </c>
      <c r="R750" s="28" t="str">
        <f t="shared" ref="R750:T750" si="4502">IFERROR(IF(FIND(R$1,$F750)&gt;1,"Age - Elderly",""),"")</f>
        <v/>
      </c>
      <c r="S750" s="28" t="str">
        <f t="shared" si="4502"/>
        <v/>
      </c>
      <c r="T750" s="28" t="str">
        <f t="shared" si="4502"/>
        <v/>
      </c>
      <c r="U750" s="28" t="str">
        <f t="shared" si="3"/>
        <v/>
      </c>
      <c r="V750" s="28" t="str">
        <f t="shared" si="4"/>
        <v/>
      </c>
      <c r="X750" s="28" t="str">
        <f t="shared" si="5"/>
        <v/>
      </c>
      <c r="Y750" s="28" t="str">
        <f t="shared" si="6"/>
        <v/>
      </c>
      <c r="Z750" s="28" t="str">
        <f t="shared" si="7"/>
        <v/>
      </c>
      <c r="AB750" s="28" t="str">
        <f t="shared" si="8"/>
        <v/>
      </c>
      <c r="AD750" s="28" t="str">
        <f t="shared" si="9"/>
        <v/>
      </c>
      <c r="AG750" s="28" t="str">
        <f t="shared" ref="AG750:AL750" si="4503">IFERROR(IF(FIND(AG$1,$F750)&gt;1,AG$1,""),"")</f>
        <v/>
      </c>
      <c r="AH750" s="28" t="str">
        <f t="shared" si="4503"/>
        <v/>
      </c>
      <c r="AI750" s="28" t="str">
        <f t="shared" si="4503"/>
        <v/>
      </c>
      <c r="AJ750" s="28" t="str">
        <f t="shared" si="4503"/>
        <v/>
      </c>
      <c r="AK750" s="28" t="str">
        <f t="shared" si="4503"/>
        <v/>
      </c>
      <c r="AL750" s="28" t="str">
        <f t="shared" si="4503"/>
        <v/>
      </c>
      <c r="AM750" s="28" t="str">
        <f t="shared" si="11"/>
        <v/>
      </c>
      <c r="AN750" s="28" t="str">
        <f t="shared" ref="AN750:AQ750" si="4504">IFERROR(IF(FIND(AN$1,$F750)&gt;1,"Status - LGBT",""),"")</f>
        <v/>
      </c>
      <c r="AO750" s="28" t="str">
        <f t="shared" si="4504"/>
        <v/>
      </c>
      <c r="AP750" s="28" t="str">
        <f t="shared" si="4504"/>
        <v/>
      </c>
      <c r="AQ750" s="28" t="str">
        <f t="shared" si="4504"/>
        <v/>
      </c>
      <c r="AR750" s="28" t="str">
        <f t="shared" ref="AR750:AV750" si="4505">IFERROR(IF(FIND(AR$1,$F750)&gt;1,"BME",""),"")</f>
        <v/>
      </c>
      <c r="AS750" s="28" t="str">
        <f t="shared" si="4505"/>
        <v/>
      </c>
      <c r="AT750" s="28" t="str">
        <f t="shared" si="4505"/>
        <v/>
      </c>
      <c r="AU750" s="28" t="str">
        <f t="shared" si="4505"/>
        <v/>
      </c>
      <c r="AV750" s="28" t="str">
        <f t="shared" si="4505"/>
        <v/>
      </c>
      <c r="AW750" s="28" t="str">
        <f t="shared" ref="AW750:BC750" si="4506">IFERROR(IF(FIND(AW$1,$F750)&gt;1,AW$1,""),"")</f>
        <v/>
      </c>
      <c r="AX750" s="28" t="str">
        <f t="shared" si="4506"/>
        <v/>
      </c>
      <c r="AY750" s="28" t="str">
        <f t="shared" si="4506"/>
        <v/>
      </c>
      <c r="AZ750" s="28" t="str">
        <f t="shared" si="4506"/>
        <v/>
      </c>
      <c r="BA750" s="28" t="str">
        <f t="shared" si="4506"/>
        <v/>
      </c>
      <c r="BB750" s="28" t="str">
        <f t="shared" si="4506"/>
        <v/>
      </c>
      <c r="BC750" s="28" t="str">
        <f t="shared" si="4506"/>
        <v/>
      </c>
      <c r="BD750" s="28" t="str">
        <f t="shared" si="15"/>
        <v/>
      </c>
      <c r="BG750" s="2" t="s">
        <v>5603</v>
      </c>
      <c r="BJ750" s="28" t="str">
        <f t="shared" si="16"/>
        <v/>
      </c>
      <c r="BK750" s="28" t="str">
        <f t="shared" si="17"/>
        <v/>
      </c>
      <c r="BM750" s="2" t="s">
        <v>98</v>
      </c>
      <c r="BU750" s="50" t="s">
        <v>19342</v>
      </c>
      <c r="BV750" s="12"/>
      <c r="BW750" s="12"/>
      <c r="BX750" s="12"/>
      <c r="BY750" s="42" t="str">
        <f t="shared" si="18"/>
        <v>BD11;BD4;LS10;LS11;LS12;LS13;LS14;LS15;LS16;LS17;LS18;LS19;LS1;LS20;LS21;LS22;LS23;LS24;LS25;LS26;LS27;LS28;LS29;LS2;LS3;LS4;LS5;LS6;LS7;LS88;LS8;LS99;LS9;WF10;WF3;</v>
      </c>
      <c r="BZ750" s="42"/>
    </row>
    <row r="751" spans="1:78" ht="15">
      <c r="A751" s="16" t="s">
        <v>37</v>
      </c>
      <c r="B751" s="28">
        <f>VLOOKUP(A751,Organisations!$A$2:$B$7,2,FALSE)</f>
        <v>2</v>
      </c>
      <c r="C751" s="16" t="s">
        <v>5604</v>
      </c>
      <c r="D751" s="16" t="s">
        <v>5605</v>
      </c>
      <c r="E751" s="28" t="str">
        <f t="shared" si="0"/>
        <v>Drop in coffee morning</v>
      </c>
      <c r="F751" s="16" t="s">
        <v>5606</v>
      </c>
      <c r="G751" s="16" t="s">
        <v>68</v>
      </c>
      <c r="H751" s="54"/>
      <c r="K751" s="26" t="s">
        <v>1617</v>
      </c>
      <c r="L751" s="16" t="s">
        <v>5607</v>
      </c>
      <c r="M751" s="28" t="str">
        <f t="shared" ref="M751:Q751" si="4507">IFERROR(IF(FIND(M$1,$F751)&gt;1,"Age - Children",""),"")</f>
        <v/>
      </c>
      <c r="N751" s="28" t="str">
        <f t="shared" si="4507"/>
        <v/>
      </c>
      <c r="O751" s="28" t="str">
        <f t="shared" si="4507"/>
        <v/>
      </c>
      <c r="P751" s="28" t="str">
        <f t="shared" si="4507"/>
        <v/>
      </c>
      <c r="Q751" s="28" t="str">
        <f t="shared" si="4507"/>
        <v/>
      </c>
      <c r="R751" s="28" t="str">
        <f t="shared" ref="R751:T751" si="4508">IFERROR(IF(FIND(R$1,$F751)&gt;1,"Age - Elderly",""),"")</f>
        <v/>
      </c>
      <c r="S751" s="28" t="str">
        <f t="shared" si="4508"/>
        <v/>
      </c>
      <c r="T751" s="28" t="str">
        <f t="shared" si="4508"/>
        <v/>
      </c>
      <c r="U751" s="28" t="str">
        <f t="shared" si="3"/>
        <v/>
      </c>
      <c r="V751" s="28" t="str">
        <f t="shared" si="4"/>
        <v/>
      </c>
      <c r="X751" s="28" t="str">
        <f t="shared" si="5"/>
        <v/>
      </c>
      <c r="Y751" s="28" t="str">
        <f t="shared" si="6"/>
        <v/>
      </c>
      <c r="Z751" s="28" t="str">
        <f t="shared" si="7"/>
        <v/>
      </c>
      <c r="AB751" s="28" t="str">
        <f t="shared" si="8"/>
        <v/>
      </c>
      <c r="AD751" s="28" t="str">
        <f t="shared" si="9"/>
        <v/>
      </c>
      <c r="AG751" s="28" t="str">
        <f t="shared" ref="AG751:AL751" si="4509">IFERROR(IF(FIND(AG$1,$F751)&gt;1,AG$1,""),"")</f>
        <v/>
      </c>
      <c r="AH751" s="28" t="str">
        <f t="shared" si="4509"/>
        <v/>
      </c>
      <c r="AI751" s="28" t="str">
        <f t="shared" si="4509"/>
        <v/>
      </c>
      <c r="AJ751" s="28" t="str">
        <f t="shared" si="4509"/>
        <v/>
      </c>
      <c r="AK751" s="28" t="str">
        <f t="shared" si="4509"/>
        <v/>
      </c>
      <c r="AL751" s="28" t="str">
        <f t="shared" si="4509"/>
        <v/>
      </c>
      <c r="AM751" s="28" t="str">
        <f t="shared" si="11"/>
        <v/>
      </c>
      <c r="AN751" s="28" t="str">
        <f t="shared" ref="AN751:AQ751" si="4510">IFERROR(IF(FIND(AN$1,$F751)&gt;1,"Status - LGBT",""),"")</f>
        <v/>
      </c>
      <c r="AO751" s="28" t="str">
        <f t="shared" si="4510"/>
        <v/>
      </c>
      <c r="AP751" s="28" t="str">
        <f t="shared" si="4510"/>
        <v/>
      </c>
      <c r="AQ751" s="28" t="str">
        <f t="shared" si="4510"/>
        <v/>
      </c>
      <c r="AR751" s="28" t="str">
        <f t="shared" ref="AR751:AV751" si="4511">IFERROR(IF(FIND(AR$1,$F751)&gt;1,"BME",""),"")</f>
        <v/>
      </c>
      <c r="AS751" s="28" t="str">
        <f t="shared" si="4511"/>
        <v/>
      </c>
      <c r="AT751" s="28" t="str">
        <f t="shared" si="4511"/>
        <v/>
      </c>
      <c r="AU751" s="28" t="str">
        <f t="shared" si="4511"/>
        <v/>
      </c>
      <c r="AV751" s="28" t="str">
        <f t="shared" si="4511"/>
        <v/>
      </c>
      <c r="AW751" s="28" t="str">
        <f t="shared" ref="AW751:BC751" si="4512">IFERROR(IF(FIND(AW$1,$F751)&gt;1,AW$1,""),"")</f>
        <v/>
      </c>
      <c r="AX751" s="28" t="str">
        <f t="shared" si="4512"/>
        <v/>
      </c>
      <c r="AY751" s="28" t="str">
        <f t="shared" si="4512"/>
        <v/>
      </c>
      <c r="AZ751" s="28" t="str">
        <f t="shared" si="4512"/>
        <v/>
      </c>
      <c r="BA751" s="28" t="str">
        <f t="shared" si="4512"/>
        <v/>
      </c>
      <c r="BB751" s="28" t="str">
        <f t="shared" si="4512"/>
        <v/>
      </c>
      <c r="BC751" s="28" t="str">
        <f t="shared" si="4512"/>
        <v/>
      </c>
      <c r="BD751" s="28" t="str">
        <f t="shared" si="15"/>
        <v/>
      </c>
      <c r="BG751" s="2" t="s">
        <v>5608</v>
      </c>
      <c r="BI751" s="2" t="s">
        <v>5040</v>
      </c>
      <c r="BJ751" s="28" t="str">
        <f t="shared" si="16"/>
        <v/>
      </c>
      <c r="BK751" s="28" t="str">
        <f t="shared" si="17"/>
        <v/>
      </c>
      <c r="BM751" s="2" t="s">
        <v>98</v>
      </c>
      <c r="BU751" s="18"/>
      <c r="BV751" s="47" t="s">
        <v>587</v>
      </c>
      <c r="BW751" s="18"/>
      <c r="BX751" s="18"/>
      <c r="BY751" s="42" t="str">
        <f t="shared" si="18"/>
        <v>LS18</v>
      </c>
      <c r="BZ751" s="43"/>
    </row>
    <row r="752" spans="1:78" ht="15">
      <c r="A752" s="10" t="s">
        <v>37</v>
      </c>
      <c r="B752" s="28">
        <f>VLOOKUP(A752,Organisations!$A$2:$B$7,2,FALSE)</f>
        <v>2</v>
      </c>
      <c r="C752" s="10" t="s">
        <v>5610</v>
      </c>
      <c r="D752" s="10" t="s">
        <v>5611</v>
      </c>
      <c r="E752" s="28" t="str">
        <f t="shared" si="0"/>
        <v>Pharmacy in the Garforth area of Leeds</v>
      </c>
      <c r="F752" s="10" t="s">
        <v>5612</v>
      </c>
      <c r="G752" s="10" t="s">
        <v>68</v>
      </c>
      <c r="H752" s="11"/>
      <c r="K752" s="30" t="s">
        <v>5613</v>
      </c>
      <c r="L752" s="12"/>
      <c r="M752" s="28" t="str">
        <f t="shared" ref="M752:Q752" si="4513">IFERROR(IF(FIND(M$1,$F752)&gt;1,"Age - Children",""),"")</f>
        <v/>
      </c>
      <c r="N752" s="28" t="str">
        <f t="shared" si="4513"/>
        <v/>
      </c>
      <c r="O752" s="28" t="str">
        <f t="shared" si="4513"/>
        <v/>
      </c>
      <c r="P752" s="28" t="str">
        <f t="shared" si="4513"/>
        <v/>
      </c>
      <c r="Q752" s="28" t="str">
        <f t="shared" si="4513"/>
        <v/>
      </c>
      <c r="R752" s="28" t="str">
        <f t="shared" ref="R752:T752" si="4514">IFERROR(IF(FIND(R$1,$F752)&gt;1,"Age - Elderly",""),"")</f>
        <v/>
      </c>
      <c r="S752" s="28" t="str">
        <f t="shared" si="4514"/>
        <v/>
      </c>
      <c r="T752" s="28" t="str">
        <f t="shared" si="4514"/>
        <v/>
      </c>
      <c r="U752" s="28" t="str">
        <f t="shared" si="3"/>
        <v/>
      </c>
      <c r="V752" s="28" t="str">
        <f t="shared" si="4"/>
        <v/>
      </c>
      <c r="X752" s="28" t="str">
        <f t="shared" si="5"/>
        <v/>
      </c>
      <c r="Y752" s="28" t="str">
        <f t="shared" si="6"/>
        <v/>
      </c>
      <c r="Z752" s="28" t="str">
        <f t="shared" si="7"/>
        <v/>
      </c>
      <c r="AB752" s="28" t="str">
        <f t="shared" si="8"/>
        <v/>
      </c>
      <c r="AD752" s="28" t="str">
        <f t="shared" si="9"/>
        <v/>
      </c>
      <c r="AG752" s="28" t="str">
        <f t="shared" ref="AG752:AL752" si="4515">IFERROR(IF(FIND(AG$1,$F752)&gt;1,AG$1,""),"")</f>
        <v/>
      </c>
      <c r="AH752" s="28" t="str">
        <f t="shared" si="4515"/>
        <v/>
      </c>
      <c r="AI752" s="28" t="str">
        <f t="shared" si="4515"/>
        <v/>
      </c>
      <c r="AJ752" s="28" t="str">
        <f t="shared" si="4515"/>
        <v/>
      </c>
      <c r="AK752" s="28" t="str">
        <f t="shared" si="4515"/>
        <v/>
      </c>
      <c r="AL752" s="28" t="str">
        <f t="shared" si="4515"/>
        <v/>
      </c>
      <c r="AM752" s="28" t="str">
        <f t="shared" si="11"/>
        <v/>
      </c>
      <c r="AN752" s="28" t="str">
        <f t="shared" ref="AN752:AQ752" si="4516">IFERROR(IF(FIND(AN$1,$F752)&gt;1,"Status - LGBT",""),"")</f>
        <v/>
      </c>
      <c r="AO752" s="28" t="str">
        <f t="shared" si="4516"/>
        <v/>
      </c>
      <c r="AP752" s="28" t="str">
        <f t="shared" si="4516"/>
        <v/>
      </c>
      <c r="AQ752" s="28" t="str">
        <f t="shared" si="4516"/>
        <v/>
      </c>
      <c r="AR752" s="28" t="str">
        <f t="shared" ref="AR752:AV752" si="4517">IFERROR(IF(FIND(AR$1,$F752)&gt;1,"BME",""),"")</f>
        <v/>
      </c>
      <c r="AS752" s="28" t="str">
        <f t="shared" si="4517"/>
        <v/>
      </c>
      <c r="AT752" s="28" t="str">
        <f t="shared" si="4517"/>
        <v/>
      </c>
      <c r="AU752" s="28" t="str">
        <f t="shared" si="4517"/>
        <v/>
      </c>
      <c r="AV752" s="28" t="str">
        <f t="shared" si="4517"/>
        <v/>
      </c>
      <c r="AW752" s="28" t="str">
        <f t="shared" ref="AW752:BC752" si="4518">IFERROR(IF(FIND(AW$1,$F752)&gt;1,AW$1,""),"")</f>
        <v/>
      </c>
      <c r="AX752" s="28" t="str">
        <f t="shared" si="4518"/>
        <v/>
      </c>
      <c r="AY752" s="28" t="str">
        <f t="shared" si="4518"/>
        <v/>
      </c>
      <c r="AZ752" s="28" t="str">
        <f t="shared" si="4518"/>
        <v/>
      </c>
      <c r="BA752" s="28" t="str">
        <f t="shared" si="4518"/>
        <v/>
      </c>
      <c r="BB752" s="28" t="str">
        <f t="shared" si="4518"/>
        <v/>
      </c>
      <c r="BC752" s="28" t="str">
        <f t="shared" si="4518"/>
        <v/>
      </c>
      <c r="BD752" s="28" t="str">
        <f t="shared" si="15"/>
        <v/>
      </c>
      <c r="BG752" s="2" t="s">
        <v>5614</v>
      </c>
      <c r="BI752" s="2" t="s">
        <v>5047</v>
      </c>
      <c r="BJ752" s="28" t="str">
        <f t="shared" si="16"/>
        <v>Leeds</v>
      </c>
      <c r="BK752" s="28" t="str">
        <f t="shared" si="17"/>
        <v>West Yorkshire</v>
      </c>
      <c r="BM752" s="2" t="s">
        <v>98</v>
      </c>
      <c r="BU752" s="50" t="s">
        <v>19342</v>
      </c>
      <c r="BV752" s="12"/>
      <c r="BW752" s="12"/>
      <c r="BX752" s="12"/>
      <c r="BY752" s="42" t="str">
        <f t="shared" si="18"/>
        <v>BD11;BD4;LS10;LS11;LS12;LS13;LS14;LS15;LS16;LS17;LS18;LS19;LS1;LS20;LS21;LS22;LS23;LS24;LS25;LS26;LS27;LS28;LS29;LS2;LS3;LS4;LS5;LS6;LS7;LS88;LS8;LS99;LS9;WF10;WF3;</v>
      </c>
      <c r="BZ752" s="42"/>
    </row>
    <row r="753" spans="1:78" ht="15">
      <c r="A753" s="16" t="s">
        <v>37</v>
      </c>
      <c r="B753" s="28">
        <f>VLOOKUP(A753,Organisations!$A$2:$B$7,2,FALSE)</f>
        <v>2</v>
      </c>
      <c r="C753" s="16" t="s">
        <v>5616</v>
      </c>
      <c r="D753" s="16" t="s">
        <v>5617</v>
      </c>
      <c r="E753" s="28" t="str">
        <f t="shared" si="0"/>
        <v>Pharmacy in the Seacroft area of Leeds</v>
      </c>
      <c r="F753" s="16" t="s">
        <v>5618</v>
      </c>
      <c r="G753" s="16" t="s">
        <v>68</v>
      </c>
      <c r="H753" s="17"/>
      <c r="K753" s="26" t="s">
        <v>5619</v>
      </c>
      <c r="L753" s="18"/>
      <c r="M753" s="28" t="str">
        <f t="shared" ref="M753:Q753" si="4519">IFERROR(IF(FIND(M$1,$F753)&gt;1,"Age - Children",""),"")</f>
        <v/>
      </c>
      <c r="N753" s="28" t="str">
        <f t="shared" si="4519"/>
        <v/>
      </c>
      <c r="O753" s="28" t="str">
        <f t="shared" si="4519"/>
        <v/>
      </c>
      <c r="P753" s="28" t="str">
        <f t="shared" si="4519"/>
        <v/>
      </c>
      <c r="Q753" s="28" t="str">
        <f t="shared" si="4519"/>
        <v/>
      </c>
      <c r="R753" s="28" t="str">
        <f t="shared" ref="R753:T753" si="4520">IFERROR(IF(FIND(R$1,$F753)&gt;1,"Age - Elderly",""),"")</f>
        <v/>
      </c>
      <c r="S753" s="28" t="str">
        <f t="shared" si="4520"/>
        <v/>
      </c>
      <c r="T753" s="28" t="str">
        <f t="shared" si="4520"/>
        <v/>
      </c>
      <c r="U753" s="28" t="str">
        <f t="shared" si="3"/>
        <v/>
      </c>
      <c r="V753" s="28" t="str">
        <f t="shared" si="4"/>
        <v/>
      </c>
      <c r="X753" s="28" t="str">
        <f t="shared" si="5"/>
        <v/>
      </c>
      <c r="Y753" s="28" t="str">
        <f t="shared" si="6"/>
        <v/>
      </c>
      <c r="Z753" s="28" t="str">
        <f t="shared" si="7"/>
        <v/>
      </c>
      <c r="AB753" s="28" t="str">
        <f t="shared" si="8"/>
        <v/>
      </c>
      <c r="AD753" s="28" t="str">
        <f t="shared" si="9"/>
        <v/>
      </c>
      <c r="AG753" s="28" t="str">
        <f t="shared" ref="AG753:AL753" si="4521">IFERROR(IF(FIND(AG$1,$F753)&gt;1,AG$1,""),"")</f>
        <v/>
      </c>
      <c r="AH753" s="28" t="str">
        <f t="shared" si="4521"/>
        <v/>
      </c>
      <c r="AI753" s="28" t="str">
        <f t="shared" si="4521"/>
        <v/>
      </c>
      <c r="AJ753" s="28" t="str">
        <f t="shared" si="4521"/>
        <v/>
      </c>
      <c r="AK753" s="28" t="str">
        <f t="shared" si="4521"/>
        <v/>
      </c>
      <c r="AL753" s="28" t="str">
        <f t="shared" si="4521"/>
        <v/>
      </c>
      <c r="AM753" s="28" t="str">
        <f t="shared" si="11"/>
        <v/>
      </c>
      <c r="AN753" s="28" t="str">
        <f t="shared" ref="AN753:AQ753" si="4522">IFERROR(IF(FIND(AN$1,$F753)&gt;1,"Status - LGBT",""),"")</f>
        <v/>
      </c>
      <c r="AO753" s="28" t="str">
        <f t="shared" si="4522"/>
        <v/>
      </c>
      <c r="AP753" s="28" t="str">
        <f t="shared" si="4522"/>
        <v/>
      </c>
      <c r="AQ753" s="28" t="str">
        <f t="shared" si="4522"/>
        <v/>
      </c>
      <c r="AR753" s="28" t="str">
        <f t="shared" ref="AR753:AV753" si="4523">IFERROR(IF(FIND(AR$1,$F753)&gt;1,"BME",""),"")</f>
        <v/>
      </c>
      <c r="AS753" s="28" t="str">
        <f t="shared" si="4523"/>
        <v/>
      </c>
      <c r="AT753" s="28" t="str">
        <f t="shared" si="4523"/>
        <v/>
      </c>
      <c r="AU753" s="28" t="str">
        <f t="shared" si="4523"/>
        <v/>
      </c>
      <c r="AV753" s="28" t="str">
        <f t="shared" si="4523"/>
        <v/>
      </c>
      <c r="AW753" s="28" t="str">
        <f t="shared" ref="AW753:BC753" si="4524">IFERROR(IF(FIND(AW$1,$F753)&gt;1,AW$1,""),"")</f>
        <v/>
      </c>
      <c r="AX753" s="28" t="str">
        <f t="shared" si="4524"/>
        <v/>
      </c>
      <c r="AY753" s="28" t="str">
        <f t="shared" si="4524"/>
        <v/>
      </c>
      <c r="AZ753" s="28" t="str">
        <f t="shared" si="4524"/>
        <v/>
      </c>
      <c r="BA753" s="28" t="str">
        <f t="shared" si="4524"/>
        <v/>
      </c>
      <c r="BB753" s="28" t="str">
        <f t="shared" si="4524"/>
        <v/>
      </c>
      <c r="BC753" s="28" t="str">
        <f t="shared" si="4524"/>
        <v/>
      </c>
      <c r="BD753" s="28" t="str">
        <f t="shared" si="15"/>
        <v/>
      </c>
      <c r="BG753" s="2" t="s">
        <v>5620</v>
      </c>
      <c r="BI753" s="2" t="s">
        <v>5054</v>
      </c>
      <c r="BJ753" s="28" t="str">
        <f t="shared" si="16"/>
        <v>Leeds</v>
      </c>
      <c r="BK753" s="28" t="str">
        <f t="shared" si="17"/>
        <v>West Yorkshire</v>
      </c>
      <c r="BM753" s="2" t="s">
        <v>98</v>
      </c>
      <c r="BU753" s="47" t="s">
        <v>19342</v>
      </c>
      <c r="BV753" s="18"/>
      <c r="BW753" s="18"/>
      <c r="BX753" s="18"/>
      <c r="BY753" s="42" t="str">
        <f t="shared" si="18"/>
        <v>BD11;BD4;LS10;LS11;LS12;LS13;LS14;LS15;LS16;LS17;LS18;LS19;LS1;LS20;LS21;LS22;LS23;LS24;LS25;LS26;LS27;LS28;LS29;LS2;LS3;LS4;LS5;LS6;LS7;LS88;LS8;LS99;LS9;WF10;WF3;</v>
      </c>
      <c r="BZ753" s="43"/>
    </row>
    <row r="754" spans="1:78" ht="15">
      <c r="A754" s="10" t="s">
        <v>37</v>
      </c>
      <c r="B754" s="28">
        <f>VLOOKUP(A754,Organisations!$A$2:$B$7,2,FALSE)</f>
        <v>2</v>
      </c>
      <c r="C754" s="10" t="s">
        <v>5622</v>
      </c>
      <c r="D754" s="10" t="s">
        <v>5623</v>
      </c>
      <c r="E754" s="28" t="str">
        <f t="shared" si="0"/>
        <v>Pharmacy located in Otley</v>
      </c>
      <c r="F754" s="10" t="s">
        <v>5624</v>
      </c>
      <c r="G754" s="10" t="s">
        <v>68</v>
      </c>
      <c r="H754" s="11"/>
      <c r="K754" s="30" t="s">
        <v>5625</v>
      </c>
      <c r="L754" s="12"/>
      <c r="M754" s="28" t="str">
        <f t="shared" ref="M754:Q754" si="4525">IFERROR(IF(FIND(M$1,$F754)&gt;1,"Age - Children",""),"")</f>
        <v/>
      </c>
      <c r="N754" s="28" t="str">
        <f t="shared" si="4525"/>
        <v/>
      </c>
      <c r="O754" s="28" t="str">
        <f t="shared" si="4525"/>
        <v/>
      </c>
      <c r="P754" s="28" t="str">
        <f t="shared" si="4525"/>
        <v/>
      </c>
      <c r="Q754" s="28" t="str">
        <f t="shared" si="4525"/>
        <v/>
      </c>
      <c r="R754" s="28" t="str">
        <f t="shared" ref="R754:T754" si="4526">IFERROR(IF(FIND(R$1,$F754)&gt;1,"Age - Elderly",""),"")</f>
        <v/>
      </c>
      <c r="S754" s="28" t="str">
        <f t="shared" si="4526"/>
        <v/>
      </c>
      <c r="T754" s="28" t="str">
        <f t="shared" si="4526"/>
        <v/>
      </c>
      <c r="U754" s="28" t="str">
        <f t="shared" si="3"/>
        <v/>
      </c>
      <c r="V754" s="28" t="str">
        <f t="shared" si="4"/>
        <v/>
      </c>
      <c r="X754" s="28" t="str">
        <f t="shared" si="5"/>
        <v/>
      </c>
      <c r="Y754" s="28" t="str">
        <f t="shared" si="6"/>
        <v/>
      </c>
      <c r="Z754" s="28" t="str">
        <f t="shared" si="7"/>
        <v/>
      </c>
      <c r="AB754" s="28" t="str">
        <f t="shared" si="8"/>
        <v/>
      </c>
      <c r="AD754" s="28" t="str">
        <f t="shared" si="9"/>
        <v/>
      </c>
      <c r="AG754" s="28" t="str">
        <f t="shared" ref="AG754:AL754" si="4527">IFERROR(IF(FIND(AG$1,$F754)&gt;1,AG$1,""),"")</f>
        <v/>
      </c>
      <c r="AH754" s="28" t="str">
        <f t="shared" si="4527"/>
        <v/>
      </c>
      <c r="AI754" s="28" t="str">
        <f t="shared" si="4527"/>
        <v/>
      </c>
      <c r="AJ754" s="28" t="str">
        <f t="shared" si="4527"/>
        <v/>
      </c>
      <c r="AK754" s="28" t="str">
        <f t="shared" si="4527"/>
        <v/>
      </c>
      <c r="AL754" s="28" t="str">
        <f t="shared" si="4527"/>
        <v/>
      </c>
      <c r="AM754" s="28" t="str">
        <f t="shared" si="11"/>
        <v/>
      </c>
      <c r="AN754" s="28" t="str">
        <f t="shared" ref="AN754:AQ754" si="4528">IFERROR(IF(FIND(AN$1,$F754)&gt;1,"Status - LGBT",""),"")</f>
        <v/>
      </c>
      <c r="AO754" s="28" t="str">
        <f t="shared" si="4528"/>
        <v/>
      </c>
      <c r="AP754" s="28" t="str">
        <f t="shared" si="4528"/>
        <v/>
      </c>
      <c r="AQ754" s="28" t="str">
        <f t="shared" si="4528"/>
        <v/>
      </c>
      <c r="AR754" s="28" t="str">
        <f t="shared" ref="AR754:AV754" si="4529">IFERROR(IF(FIND(AR$1,$F754)&gt;1,"BME",""),"")</f>
        <v/>
      </c>
      <c r="AS754" s="28" t="str">
        <f t="shared" si="4529"/>
        <v/>
      </c>
      <c r="AT754" s="28" t="str">
        <f t="shared" si="4529"/>
        <v/>
      </c>
      <c r="AU754" s="28" t="str">
        <f t="shared" si="4529"/>
        <v/>
      </c>
      <c r="AV754" s="28" t="str">
        <f t="shared" si="4529"/>
        <v/>
      </c>
      <c r="AW754" s="28" t="str">
        <f t="shared" ref="AW754:BC754" si="4530">IFERROR(IF(FIND(AW$1,$F754)&gt;1,AW$1,""),"")</f>
        <v/>
      </c>
      <c r="AX754" s="28" t="str">
        <f t="shared" si="4530"/>
        <v/>
      </c>
      <c r="AY754" s="28" t="str">
        <f t="shared" si="4530"/>
        <v/>
      </c>
      <c r="AZ754" s="28" t="str">
        <f t="shared" si="4530"/>
        <v/>
      </c>
      <c r="BA754" s="28" t="str">
        <f t="shared" si="4530"/>
        <v/>
      </c>
      <c r="BB754" s="28" t="str">
        <f t="shared" si="4530"/>
        <v/>
      </c>
      <c r="BC754" s="28" t="str">
        <f t="shared" si="4530"/>
        <v/>
      </c>
      <c r="BD754" s="28" t="str">
        <f t="shared" si="15"/>
        <v/>
      </c>
      <c r="BG754" s="2" t="s">
        <v>5626</v>
      </c>
      <c r="BI754" s="2" t="s">
        <v>4289</v>
      </c>
      <c r="BJ754" s="28" t="str">
        <f t="shared" si="16"/>
        <v>Leeds</v>
      </c>
      <c r="BK754" s="28" t="str">
        <f t="shared" si="17"/>
        <v>West Yorkshire</v>
      </c>
      <c r="BM754" s="2" t="s">
        <v>98</v>
      </c>
      <c r="BU754" s="50" t="s">
        <v>19342</v>
      </c>
      <c r="BV754" s="12"/>
      <c r="BW754" s="12"/>
      <c r="BX754" s="12"/>
      <c r="BY754" s="42" t="str">
        <f t="shared" si="18"/>
        <v>BD11;BD4;LS10;LS11;LS12;LS13;LS14;LS15;LS16;LS17;LS18;LS19;LS1;LS20;LS21;LS22;LS23;LS24;LS25;LS26;LS27;LS28;LS29;LS2;LS3;LS4;LS5;LS6;LS7;LS88;LS8;LS99;LS9;WF10;WF3;</v>
      </c>
      <c r="BZ754" s="42"/>
    </row>
    <row r="755" spans="1:78" ht="15">
      <c r="A755" s="16" t="s">
        <v>37</v>
      </c>
      <c r="B755" s="28">
        <f>VLOOKUP(A755,Organisations!$A$2:$B$7,2,FALSE)</f>
        <v>2</v>
      </c>
      <c r="C755" s="16" t="s">
        <v>5627</v>
      </c>
      <c r="D755" s="16" t="s">
        <v>5628</v>
      </c>
      <c r="E755" s="28" t="str">
        <f t="shared" si="0"/>
        <v>Pharmacy located in the Garforth area of Leeds</v>
      </c>
      <c r="F755" s="16" t="s">
        <v>5629</v>
      </c>
      <c r="G755" s="16" t="s">
        <v>68</v>
      </c>
      <c r="H755" s="17"/>
      <c r="K755" s="26" t="s">
        <v>5630</v>
      </c>
      <c r="L755" s="18"/>
      <c r="M755" s="28" t="str">
        <f t="shared" ref="M755:Q755" si="4531">IFERROR(IF(FIND(M$1,$F755)&gt;1,"Age - Children",""),"")</f>
        <v/>
      </c>
      <c r="N755" s="28" t="str">
        <f t="shared" si="4531"/>
        <v/>
      </c>
      <c r="O755" s="28" t="str">
        <f t="shared" si="4531"/>
        <v/>
      </c>
      <c r="P755" s="28" t="str">
        <f t="shared" si="4531"/>
        <v/>
      </c>
      <c r="Q755" s="28" t="str">
        <f t="shared" si="4531"/>
        <v/>
      </c>
      <c r="R755" s="28" t="str">
        <f t="shared" ref="R755:T755" si="4532">IFERROR(IF(FIND(R$1,$F755)&gt;1,"Age - Elderly",""),"")</f>
        <v/>
      </c>
      <c r="S755" s="28" t="str">
        <f t="shared" si="4532"/>
        <v/>
      </c>
      <c r="T755" s="28" t="str">
        <f t="shared" si="4532"/>
        <v/>
      </c>
      <c r="U755" s="28" t="str">
        <f t="shared" si="3"/>
        <v/>
      </c>
      <c r="V755" s="28" t="str">
        <f t="shared" si="4"/>
        <v/>
      </c>
      <c r="X755" s="28" t="str">
        <f t="shared" si="5"/>
        <v/>
      </c>
      <c r="Y755" s="28" t="str">
        <f t="shared" si="6"/>
        <v/>
      </c>
      <c r="Z755" s="28" t="str">
        <f t="shared" si="7"/>
        <v/>
      </c>
      <c r="AB755" s="28" t="str">
        <f t="shared" si="8"/>
        <v/>
      </c>
      <c r="AD755" s="28" t="str">
        <f t="shared" si="9"/>
        <v/>
      </c>
      <c r="AG755" s="28" t="str">
        <f t="shared" ref="AG755:AL755" si="4533">IFERROR(IF(FIND(AG$1,$F755)&gt;1,AG$1,""),"")</f>
        <v/>
      </c>
      <c r="AH755" s="28" t="str">
        <f t="shared" si="4533"/>
        <v/>
      </c>
      <c r="AI755" s="28" t="str">
        <f t="shared" si="4533"/>
        <v/>
      </c>
      <c r="AJ755" s="28" t="str">
        <f t="shared" si="4533"/>
        <v/>
      </c>
      <c r="AK755" s="28" t="str">
        <f t="shared" si="4533"/>
        <v/>
      </c>
      <c r="AL755" s="28" t="str">
        <f t="shared" si="4533"/>
        <v/>
      </c>
      <c r="AM755" s="28" t="str">
        <f t="shared" si="11"/>
        <v/>
      </c>
      <c r="AN755" s="28" t="str">
        <f t="shared" ref="AN755:AQ755" si="4534">IFERROR(IF(FIND(AN$1,$F755)&gt;1,"Status - LGBT",""),"")</f>
        <v/>
      </c>
      <c r="AO755" s="28" t="str">
        <f t="shared" si="4534"/>
        <v/>
      </c>
      <c r="AP755" s="28" t="str">
        <f t="shared" si="4534"/>
        <v/>
      </c>
      <c r="AQ755" s="28" t="str">
        <f t="shared" si="4534"/>
        <v/>
      </c>
      <c r="AR755" s="28" t="str">
        <f t="shared" ref="AR755:AV755" si="4535">IFERROR(IF(FIND(AR$1,$F755)&gt;1,"BME",""),"")</f>
        <v/>
      </c>
      <c r="AS755" s="28" t="str">
        <f t="shared" si="4535"/>
        <v/>
      </c>
      <c r="AT755" s="28" t="str">
        <f t="shared" si="4535"/>
        <v/>
      </c>
      <c r="AU755" s="28" t="str">
        <f t="shared" si="4535"/>
        <v/>
      </c>
      <c r="AV755" s="28" t="str">
        <f t="shared" si="4535"/>
        <v/>
      </c>
      <c r="AW755" s="28" t="str">
        <f t="shared" ref="AW755:BC755" si="4536">IFERROR(IF(FIND(AW$1,$F755)&gt;1,AW$1,""),"")</f>
        <v/>
      </c>
      <c r="AX755" s="28" t="str">
        <f t="shared" si="4536"/>
        <v/>
      </c>
      <c r="AY755" s="28" t="str">
        <f t="shared" si="4536"/>
        <v/>
      </c>
      <c r="AZ755" s="28" t="str">
        <f t="shared" si="4536"/>
        <v/>
      </c>
      <c r="BA755" s="28" t="str">
        <f t="shared" si="4536"/>
        <v/>
      </c>
      <c r="BB755" s="28" t="str">
        <f t="shared" si="4536"/>
        <v/>
      </c>
      <c r="BC755" s="28" t="str">
        <f t="shared" si="4536"/>
        <v/>
      </c>
      <c r="BD755" s="28" t="str">
        <f t="shared" si="15"/>
        <v/>
      </c>
      <c r="BG755" s="2" t="s">
        <v>5631</v>
      </c>
      <c r="BI755" s="2" t="s">
        <v>5020</v>
      </c>
      <c r="BJ755" s="28" t="str">
        <f t="shared" si="16"/>
        <v>Leeds</v>
      </c>
      <c r="BK755" s="28" t="str">
        <f t="shared" si="17"/>
        <v>West Yorkshire</v>
      </c>
      <c r="BM755" s="2" t="s">
        <v>98</v>
      </c>
      <c r="BU755" s="47" t="s">
        <v>19342</v>
      </c>
      <c r="BV755" s="18"/>
      <c r="BW755" s="18"/>
      <c r="BX755" s="18"/>
      <c r="BY755" s="42" t="str">
        <f t="shared" si="18"/>
        <v>BD11;BD4;LS10;LS11;LS12;LS13;LS14;LS15;LS16;LS17;LS18;LS19;LS1;LS20;LS21;LS22;LS23;LS24;LS25;LS26;LS27;LS28;LS29;LS2;LS3;LS4;LS5;LS6;LS7;LS88;LS8;LS99;LS9;WF10;WF3;</v>
      </c>
      <c r="BZ755" s="43"/>
    </row>
    <row r="756" spans="1:78" ht="15">
      <c r="A756" s="10" t="s">
        <v>37</v>
      </c>
      <c r="B756" s="28">
        <f>VLOOKUP(A756,Organisations!$A$2:$B$7,2,FALSE)</f>
        <v>2</v>
      </c>
      <c r="C756" s="10" t="s">
        <v>5632</v>
      </c>
      <c r="D756" s="10" t="s">
        <v>5633</v>
      </c>
      <c r="E756" s="28" t="str">
        <f t="shared" si="0"/>
        <v>Pharmacy in the Wortley area of Leeds</v>
      </c>
      <c r="F756" s="10" t="s">
        <v>5634</v>
      </c>
      <c r="G756" s="10" t="s">
        <v>68</v>
      </c>
      <c r="H756" s="11"/>
      <c r="K756" s="30" t="s">
        <v>5635</v>
      </c>
      <c r="L756" s="12"/>
      <c r="M756" s="28" t="str">
        <f t="shared" ref="M756:Q756" si="4537">IFERROR(IF(FIND(M$1,$F756)&gt;1,"Age - Children",""),"")</f>
        <v/>
      </c>
      <c r="N756" s="28" t="str">
        <f t="shared" si="4537"/>
        <v/>
      </c>
      <c r="O756" s="28" t="str">
        <f t="shared" si="4537"/>
        <v/>
      </c>
      <c r="P756" s="28" t="str">
        <f t="shared" si="4537"/>
        <v/>
      </c>
      <c r="Q756" s="28" t="str">
        <f t="shared" si="4537"/>
        <v/>
      </c>
      <c r="R756" s="28" t="str">
        <f t="shared" ref="R756:T756" si="4538">IFERROR(IF(FIND(R$1,$F756)&gt;1,"Age - Elderly",""),"")</f>
        <v/>
      </c>
      <c r="S756" s="28" t="str">
        <f t="shared" si="4538"/>
        <v/>
      </c>
      <c r="T756" s="28" t="str">
        <f t="shared" si="4538"/>
        <v/>
      </c>
      <c r="U756" s="28" t="str">
        <f t="shared" si="3"/>
        <v/>
      </c>
      <c r="V756" s="28" t="str">
        <f t="shared" si="4"/>
        <v/>
      </c>
      <c r="X756" s="28" t="str">
        <f t="shared" si="5"/>
        <v/>
      </c>
      <c r="Y756" s="28" t="str">
        <f t="shared" si="6"/>
        <v/>
      </c>
      <c r="Z756" s="28" t="str">
        <f t="shared" si="7"/>
        <v/>
      </c>
      <c r="AB756" s="28" t="str">
        <f t="shared" si="8"/>
        <v/>
      </c>
      <c r="AD756" s="28" t="str">
        <f t="shared" si="9"/>
        <v/>
      </c>
      <c r="AG756" s="28" t="str">
        <f t="shared" ref="AG756:AL756" si="4539">IFERROR(IF(FIND(AG$1,$F756)&gt;1,AG$1,""),"")</f>
        <v/>
      </c>
      <c r="AH756" s="28" t="str">
        <f t="shared" si="4539"/>
        <v/>
      </c>
      <c r="AI756" s="28" t="str">
        <f t="shared" si="4539"/>
        <v/>
      </c>
      <c r="AJ756" s="28" t="str">
        <f t="shared" si="4539"/>
        <v/>
      </c>
      <c r="AK756" s="28" t="str">
        <f t="shared" si="4539"/>
        <v/>
      </c>
      <c r="AL756" s="28" t="str">
        <f t="shared" si="4539"/>
        <v/>
      </c>
      <c r="AM756" s="28" t="str">
        <f t="shared" si="11"/>
        <v/>
      </c>
      <c r="AN756" s="28" t="str">
        <f t="shared" ref="AN756:AQ756" si="4540">IFERROR(IF(FIND(AN$1,$F756)&gt;1,"Status - LGBT",""),"")</f>
        <v/>
      </c>
      <c r="AO756" s="28" t="str">
        <f t="shared" si="4540"/>
        <v/>
      </c>
      <c r="AP756" s="28" t="str">
        <f t="shared" si="4540"/>
        <v/>
      </c>
      <c r="AQ756" s="28" t="str">
        <f t="shared" si="4540"/>
        <v/>
      </c>
      <c r="AR756" s="28" t="str">
        <f t="shared" ref="AR756:AV756" si="4541">IFERROR(IF(FIND(AR$1,$F756)&gt;1,"BME",""),"")</f>
        <v/>
      </c>
      <c r="AS756" s="28" t="str">
        <f t="shared" si="4541"/>
        <v/>
      </c>
      <c r="AT756" s="28" t="str">
        <f t="shared" si="4541"/>
        <v/>
      </c>
      <c r="AU756" s="28" t="str">
        <f t="shared" si="4541"/>
        <v/>
      </c>
      <c r="AV756" s="28" t="str">
        <f t="shared" si="4541"/>
        <v/>
      </c>
      <c r="AW756" s="28" t="str">
        <f t="shared" ref="AW756:BC756" si="4542">IFERROR(IF(FIND(AW$1,$F756)&gt;1,AW$1,""),"")</f>
        <v/>
      </c>
      <c r="AX756" s="28" t="str">
        <f t="shared" si="4542"/>
        <v/>
      </c>
      <c r="AY756" s="28" t="str">
        <f t="shared" si="4542"/>
        <v/>
      </c>
      <c r="AZ756" s="28" t="str">
        <f t="shared" si="4542"/>
        <v/>
      </c>
      <c r="BA756" s="28" t="str">
        <f t="shared" si="4542"/>
        <v/>
      </c>
      <c r="BB756" s="28" t="str">
        <f t="shared" si="4542"/>
        <v/>
      </c>
      <c r="BC756" s="28" t="str">
        <f t="shared" si="4542"/>
        <v/>
      </c>
      <c r="BD756" s="28" t="str">
        <f t="shared" si="15"/>
        <v/>
      </c>
      <c r="BG756" s="2" t="s">
        <v>5636</v>
      </c>
      <c r="BI756" s="2" t="s">
        <v>5073</v>
      </c>
      <c r="BJ756" s="28" t="str">
        <f t="shared" si="16"/>
        <v/>
      </c>
      <c r="BK756" s="28" t="str">
        <f t="shared" si="17"/>
        <v/>
      </c>
      <c r="BM756" s="2" t="s">
        <v>98</v>
      </c>
      <c r="BU756" s="50" t="s">
        <v>19342</v>
      </c>
      <c r="BV756" s="12"/>
      <c r="BW756" s="12"/>
      <c r="BX756" s="12"/>
      <c r="BY756" s="42" t="str">
        <f t="shared" si="18"/>
        <v>BD11;BD4;LS10;LS11;LS12;LS13;LS14;LS15;LS16;LS17;LS18;LS19;LS1;LS20;LS21;LS22;LS23;LS24;LS25;LS26;LS27;LS28;LS29;LS2;LS3;LS4;LS5;LS6;LS7;LS88;LS8;LS99;LS9;WF10;WF3;</v>
      </c>
      <c r="BZ756" s="42"/>
    </row>
    <row r="757" spans="1:78" ht="15">
      <c r="A757" s="16" t="s">
        <v>37</v>
      </c>
      <c r="B757" s="28">
        <f>VLOOKUP(A757,Organisations!$A$2:$B$7,2,FALSE)</f>
        <v>2</v>
      </c>
      <c r="C757" s="16" t="s">
        <v>5638</v>
      </c>
      <c r="D757" s="16" t="s">
        <v>5639</v>
      </c>
      <c r="E757" s="28" t="str">
        <f t="shared" si="0"/>
        <v>Pharmacy in the Tinshill area of Leeds</v>
      </c>
      <c r="F757" s="16" t="s">
        <v>5640</v>
      </c>
      <c r="G757" s="16" t="s">
        <v>68</v>
      </c>
      <c r="H757" s="17"/>
      <c r="K757" s="26" t="s">
        <v>5641</v>
      </c>
      <c r="L757" s="18"/>
      <c r="M757" s="28" t="str">
        <f t="shared" ref="M757:Q757" si="4543">IFERROR(IF(FIND(M$1,$F757)&gt;1,"Age - Children",""),"")</f>
        <v/>
      </c>
      <c r="N757" s="28" t="str">
        <f t="shared" si="4543"/>
        <v/>
      </c>
      <c r="O757" s="28" t="str">
        <f t="shared" si="4543"/>
        <v/>
      </c>
      <c r="P757" s="28" t="str">
        <f t="shared" si="4543"/>
        <v/>
      </c>
      <c r="Q757" s="28" t="str">
        <f t="shared" si="4543"/>
        <v/>
      </c>
      <c r="R757" s="28" t="str">
        <f t="shared" ref="R757:T757" si="4544">IFERROR(IF(FIND(R$1,$F757)&gt;1,"Age - Elderly",""),"")</f>
        <v/>
      </c>
      <c r="S757" s="28" t="str">
        <f t="shared" si="4544"/>
        <v/>
      </c>
      <c r="T757" s="28" t="str">
        <f t="shared" si="4544"/>
        <v/>
      </c>
      <c r="U757" s="28" t="str">
        <f t="shared" si="3"/>
        <v/>
      </c>
      <c r="V757" s="28" t="str">
        <f t="shared" si="4"/>
        <v/>
      </c>
      <c r="X757" s="28" t="str">
        <f t="shared" si="5"/>
        <v/>
      </c>
      <c r="Y757" s="28" t="str">
        <f t="shared" si="6"/>
        <v/>
      </c>
      <c r="Z757" s="28" t="str">
        <f t="shared" si="7"/>
        <v/>
      </c>
      <c r="AB757" s="28" t="str">
        <f t="shared" si="8"/>
        <v/>
      </c>
      <c r="AD757" s="28" t="str">
        <f t="shared" si="9"/>
        <v/>
      </c>
      <c r="AG757" s="28" t="str">
        <f t="shared" ref="AG757:AL757" si="4545">IFERROR(IF(FIND(AG$1,$F757)&gt;1,AG$1,""),"")</f>
        <v/>
      </c>
      <c r="AH757" s="28" t="str">
        <f t="shared" si="4545"/>
        <v/>
      </c>
      <c r="AI757" s="28" t="str">
        <f t="shared" si="4545"/>
        <v/>
      </c>
      <c r="AJ757" s="28" t="str">
        <f t="shared" si="4545"/>
        <v/>
      </c>
      <c r="AK757" s="28" t="str">
        <f t="shared" si="4545"/>
        <v/>
      </c>
      <c r="AL757" s="28" t="str">
        <f t="shared" si="4545"/>
        <v/>
      </c>
      <c r="AM757" s="28" t="str">
        <f t="shared" si="11"/>
        <v/>
      </c>
      <c r="AN757" s="28" t="str">
        <f t="shared" ref="AN757:AQ757" si="4546">IFERROR(IF(FIND(AN$1,$F757)&gt;1,"Status - LGBT",""),"")</f>
        <v/>
      </c>
      <c r="AO757" s="28" t="str">
        <f t="shared" si="4546"/>
        <v/>
      </c>
      <c r="AP757" s="28" t="str">
        <f t="shared" si="4546"/>
        <v/>
      </c>
      <c r="AQ757" s="28" t="str">
        <f t="shared" si="4546"/>
        <v/>
      </c>
      <c r="AR757" s="28" t="str">
        <f t="shared" ref="AR757:AV757" si="4547">IFERROR(IF(FIND(AR$1,$F757)&gt;1,"BME",""),"")</f>
        <v/>
      </c>
      <c r="AS757" s="28" t="str">
        <f t="shared" si="4547"/>
        <v/>
      </c>
      <c r="AT757" s="28" t="str">
        <f t="shared" si="4547"/>
        <v/>
      </c>
      <c r="AU757" s="28" t="str">
        <f t="shared" si="4547"/>
        <v/>
      </c>
      <c r="AV757" s="28" t="str">
        <f t="shared" si="4547"/>
        <v/>
      </c>
      <c r="AW757" s="28" t="str">
        <f t="shared" ref="AW757:BC757" si="4548">IFERROR(IF(FIND(AW$1,$F757)&gt;1,AW$1,""),"")</f>
        <v/>
      </c>
      <c r="AX757" s="28" t="str">
        <f t="shared" si="4548"/>
        <v/>
      </c>
      <c r="AY757" s="28" t="str">
        <f t="shared" si="4548"/>
        <v/>
      </c>
      <c r="AZ757" s="28" t="str">
        <f t="shared" si="4548"/>
        <v/>
      </c>
      <c r="BA757" s="28" t="str">
        <f t="shared" si="4548"/>
        <v/>
      </c>
      <c r="BB757" s="28" t="str">
        <f t="shared" si="4548"/>
        <v/>
      </c>
      <c r="BC757" s="28" t="str">
        <f t="shared" si="4548"/>
        <v/>
      </c>
      <c r="BD757" s="28" t="str">
        <f t="shared" si="15"/>
        <v/>
      </c>
      <c r="BG757" s="2" t="s">
        <v>5642</v>
      </c>
      <c r="BI757" s="2" t="s">
        <v>5082</v>
      </c>
      <c r="BJ757" s="28" t="str">
        <f t="shared" si="16"/>
        <v>Leeds</v>
      </c>
      <c r="BK757" s="28" t="str">
        <f t="shared" si="17"/>
        <v>West Yorkshire</v>
      </c>
      <c r="BM757" s="2" t="s">
        <v>98</v>
      </c>
      <c r="BU757" s="47" t="s">
        <v>19342</v>
      </c>
      <c r="BV757" s="18"/>
      <c r="BW757" s="18"/>
      <c r="BX757" s="18"/>
      <c r="BY757" s="42" t="str">
        <f t="shared" si="18"/>
        <v>BD11;BD4;LS10;LS11;LS12;LS13;LS14;LS15;LS16;LS17;LS18;LS19;LS1;LS20;LS21;LS22;LS23;LS24;LS25;LS26;LS27;LS28;LS29;LS2;LS3;LS4;LS5;LS6;LS7;LS88;LS8;LS99;LS9;WF10;WF3;</v>
      </c>
      <c r="BZ757" s="43"/>
    </row>
    <row r="758" spans="1:78" ht="15">
      <c r="A758" s="10" t="s">
        <v>37</v>
      </c>
      <c r="B758" s="28">
        <f>VLOOKUP(A758,Organisations!$A$2:$B$7,2,FALSE)</f>
        <v>2</v>
      </c>
      <c r="C758" s="10" t="s">
        <v>5643</v>
      </c>
      <c r="D758" s="10" t="s">
        <v>5644</v>
      </c>
      <c r="E758" s="28" t="str">
        <f t="shared" si="0"/>
        <v>Pharmacy in the LS9 area of Leeds</v>
      </c>
      <c r="F758" s="10" t="s">
        <v>5645</v>
      </c>
      <c r="G758" s="10" t="s">
        <v>68</v>
      </c>
      <c r="H758" s="11"/>
      <c r="K758" s="30" t="s">
        <v>5646</v>
      </c>
      <c r="L758" s="12"/>
      <c r="M758" s="28" t="str">
        <f t="shared" ref="M758:Q758" si="4549">IFERROR(IF(FIND(M$1,$F758)&gt;1,"Age - Children",""),"")</f>
        <v/>
      </c>
      <c r="N758" s="28" t="str">
        <f t="shared" si="4549"/>
        <v/>
      </c>
      <c r="O758" s="28" t="str">
        <f t="shared" si="4549"/>
        <v/>
      </c>
      <c r="P758" s="28" t="str">
        <f t="shared" si="4549"/>
        <v/>
      </c>
      <c r="Q758" s="28" t="str">
        <f t="shared" si="4549"/>
        <v/>
      </c>
      <c r="R758" s="28" t="str">
        <f t="shared" ref="R758:T758" si="4550">IFERROR(IF(FIND(R$1,$F758)&gt;1,"Age - Elderly",""),"")</f>
        <v/>
      </c>
      <c r="S758" s="28" t="str">
        <f t="shared" si="4550"/>
        <v/>
      </c>
      <c r="T758" s="28" t="str">
        <f t="shared" si="4550"/>
        <v/>
      </c>
      <c r="U758" s="28" t="str">
        <f t="shared" si="3"/>
        <v/>
      </c>
      <c r="V758" s="28" t="str">
        <f t="shared" si="4"/>
        <v/>
      </c>
      <c r="X758" s="28" t="str">
        <f t="shared" si="5"/>
        <v/>
      </c>
      <c r="Y758" s="28" t="str">
        <f t="shared" si="6"/>
        <v/>
      </c>
      <c r="Z758" s="28" t="str">
        <f t="shared" si="7"/>
        <v/>
      </c>
      <c r="AB758" s="28" t="str">
        <f t="shared" si="8"/>
        <v/>
      </c>
      <c r="AD758" s="28" t="str">
        <f t="shared" si="9"/>
        <v/>
      </c>
      <c r="AG758" s="28" t="str">
        <f t="shared" ref="AG758:AL758" si="4551">IFERROR(IF(FIND(AG$1,$F758)&gt;1,AG$1,""),"")</f>
        <v/>
      </c>
      <c r="AH758" s="28" t="str">
        <f t="shared" si="4551"/>
        <v/>
      </c>
      <c r="AI758" s="28" t="str">
        <f t="shared" si="4551"/>
        <v/>
      </c>
      <c r="AJ758" s="28" t="str">
        <f t="shared" si="4551"/>
        <v/>
      </c>
      <c r="AK758" s="28" t="str">
        <f t="shared" si="4551"/>
        <v/>
      </c>
      <c r="AL758" s="28" t="str">
        <f t="shared" si="4551"/>
        <v/>
      </c>
      <c r="AM758" s="28" t="str">
        <f t="shared" si="11"/>
        <v/>
      </c>
      <c r="AN758" s="28" t="str">
        <f t="shared" ref="AN758:AQ758" si="4552">IFERROR(IF(FIND(AN$1,$F758)&gt;1,"Status - LGBT",""),"")</f>
        <v/>
      </c>
      <c r="AO758" s="28" t="str">
        <f t="shared" si="4552"/>
        <v/>
      </c>
      <c r="AP758" s="28" t="str">
        <f t="shared" si="4552"/>
        <v/>
      </c>
      <c r="AQ758" s="28" t="str">
        <f t="shared" si="4552"/>
        <v/>
      </c>
      <c r="AR758" s="28" t="str">
        <f t="shared" ref="AR758:AV758" si="4553">IFERROR(IF(FIND(AR$1,$F758)&gt;1,"BME",""),"")</f>
        <v/>
      </c>
      <c r="AS758" s="28" t="str">
        <f t="shared" si="4553"/>
        <v/>
      </c>
      <c r="AT758" s="28" t="str">
        <f t="shared" si="4553"/>
        <v/>
      </c>
      <c r="AU758" s="28" t="str">
        <f t="shared" si="4553"/>
        <v/>
      </c>
      <c r="AV758" s="28" t="str">
        <f t="shared" si="4553"/>
        <v/>
      </c>
      <c r="AW758" s="28" t="str">
        <f t="shared" ref="AW758:BC758" si="4554">IFERROR(IF(FIND(AW$1,$F758)&gt;1,AW$1,""),"")</f>
        <v/>
      </c>
      <c r="AX758" s="28" t="str">
        <f t="shared" si="4554"/>
        <v/>
      </c>
      <c r="AY758" s="28" t="str">
        <f t="shared" si="4554"/>
        <v/>
      </c>
      <c r="AZ758" s="28" t="str">
        <f t="shared" si="4554"/>
        <v/>
      </c>
      <c r="BA758" s="28" t="str">
        <f t="shared" si="4554"/>
        <v/>
      </c>
      <c r="BB758" s="28" t="str">
        <f t="shared" si="4554"/>
        <v/>
      </c>
      <c r="BC758" s="28" t="str">
        <f t="shared" si="4554"/>
        <v/>
      </c>
      <c r="BD758" s="28" t="str">
        <f t="shared" si="15"/>
        <v/>
      </c>
      <c r="BG758" s="2" t="s">
        <v>5647</v>
      </c>
      <c r="BI758" s="2" t="s">
        <v>5091</v>
      </c>
      <c r="BJ758" s="28" t="str">
        <f t="shared" si="16"/>
        <v>Leeds</v>
      </c>
      <c r="BK758" s="28" t="str">
        <f t="shared" si="17"/>
        <v>West Yorkshire</v>
      </c>
      <c r="BM758" s="2" t="s">
        <v>98</v>
      </c>
      <c r="BU758" s="50" t="s">
        <v>19342</v>
      </c>
      <c r="BV758" s="12"/>
      <c r="BW758" s="12"/>
      <c r="BX758" s="12"/>
      <c r="BY758" s="42" t="str">
        <f t="shared" si="18"/>
        <v>BD11;BD4;LS10;LS11;LS12;LS13;LS14;LS15;LS16;LS17;LS18;LS19;LS1;LS20;LS21;LS22;LS23;LS24;LS25;LS26;LS27;LS28;LS29;LS2;LS3;LS4;LS5;LS6;LS7;LS88;LS8;LS99;LS9;WF10;WF3;</v>
      </c>
      <c r="BZ758" s="42"/>
    </row>
    <row r="759" spans="1:78" ht="15">
      <c r="A759" s="16" t="s">
        <v>37</v>
      </c>
      <c r="B759" s="28">
        <f>VLOOKUP(A759,Organisations!$A$2:$B$7,2,FALSE)</f>
        <v>2</v>
      </c>
      <c r="C759" s="16" t="s">
        <v>5648</v>
      </c>
      <c r="D759" s="16" t="s">
        <v>5649</v>
      </c>
      <c r="E759" s="28" t="str">
        <f t="shared" si="0"/>
        <v>This medical GP practice covers 9,000 patients from two surgeries. The main surgery is in Church View, Collingham with a</v>
      </c>
      <c r="F759" s="16" t="s">
        <v>5651</v>
      </c>
      <c r="G759" s="16" t="s">
        <v>68</v>
      </c>
      <c r="H759" s="17"/>
      <c r="K759" s="26" t="s">
        <v>5652</v>
      </c>
      <c r="L759" s="18"/>
      <c r="M759" s="28" t="str">
        <f t="shared" ref="M759:Q759" si="4555">IFERROR(IF(FIND(M$1,$F759)&gt;1,"Age - Children",""),"")</f>
        <v/>
      </c>
      <c r="N759" s="28" t="str">
        <f t="shared" si="4555"/>
        <v/>
      </c>
      <c r="O759" s="28" t="str">
        <f t="shared" si="4555"/>
        <v/>
      </c>
      <c r="P759" s="28" t="str">
        <f t="shared" si="4555"/>
        <v/>
      </c>
      <c r="Q759" s="28" t="str">
        <f t="shared" si="4555"/>
        <v/>
      </c>
      <c r="R759" s="28" t="str">
        <f t="shared" ref="R759:T759" si="4556">IFERROR(IF(FIND(R$1,$F759)&gt;1,"Age - Elderly",""),"")</f>
        <v/>
      </c>
      <c r="S759" s="28" t="str">
        <f t="shared" si="4556"/>
        <v/>
      </c>
      <c r="T759" s="28" t="str">
        <f t="shared" si="4556"/>
        <v/>
      </c>
      <c r="U759" s="28" t="str">
        <f t="shared" si="3"/>
        <v/>
      </c>
      <c r="V759" s="28" t="str">
        <f t="shared" si="4"/>
        <v/>
      </c>
      <c r="X759" s="28" t="str">
        <f t="shared" si="5"/>
        <v/>
      </c>
      <c r="Y759" s="28" t="str">
        <f t="shared" si="6"/>
        <v/>
      </c>
      <c r="Z759" s="28" t="str">
        <f t="shared" si="7"/>
        <v/>
      </c>
      <c r="AB759" s="28" t="str">
        <f t="shared" si="8"/>
        <v/>
      </c>
      <c r="AD759" s="28" t="str">
        <f t="shared" si="9"/>
        <v/>
      </c>
      <c r="AG759" s="28" t="str">
        <f t="shared" ref="AG759:AL759" si="4557">IFERROR(IF(FIND(AG$1,$F759)&gt;1,AG$1,""),"")</f>
        <v/>
      </c>
      <c r="AH759" s="28" t="str">
        <f t="shared" si="4557"/>
        <v/>
      </c>
      <c r="AI759" s="28" t="str">
        <f t="shared" si="4557"/>
        <v/>
      </c>
      <c r="AJ759" s="28" t="str">
        <f t="shared" si="4557"/>
        <v/>
      </c>
      <c r="AK759" s="28" t="str">
        <f t="shared" si="4557"/>
        <v/>
      </c>
      <c r="AL759" s="28" t="str">
        <f t="shared" si="4557"/>
        <v/>
      </c>
      <c r="AM759" s="28" t="str">
        <f t="shared" si="11"/>
        <v/>
      </c>
      <c r="AN759" s="28" t="str">
        <f t="shared" ref="AN759:AQ759" si="4558">IFERROR(IF(FIND(AN$1,$F759)&gt;1,"Status - LGBT",""),"")</f>
        <v/>
      </c>
      <c r="AO759" s="28" t="str">
        <f t="shared" si="4558"/>
        <v/>
      </c>
      <c r="AP759" s="28" t="str">
        <f t="shared" si="4558"/>
        <v/>
      </c>
      <c r="AQ759" s="28" t="str">
        <f t="shared" si="4558"/>
        <v/>
      </c>
      <c r="AR759" s="28" t="str">
        <f t="shared" ref="AR759:AV759" si="4559">IFERROR(IF(FIND(AR$1,$F759)&gt;1,"BME",""),"")</f>
        <v/>
      </c>
      <c r="AS759" s="28" t="str">
        <f t="shared" si="4559"/>
        <v/>
      </c>
      <c r="AT759" s="28" t="str">
        <f t="shared" si="4559"/>
        <v/>
      </c>
      <c r="AU759" s="28" t="str">
        <f t="shared" si="4559"/>
        <v/>
      </c>
      <c r="AV759" s="28" t="str">
        <f t="shared" si="4559"/>
        <v/>
      </c>
      <c r="AW759" s="28" t="str">
        <f t="shared" ref="AW759:BC759" si="4560">IFERROR(IF(FIND(AW$1,$F759)&gt;1,AW$1,""),"")</f>
        <v/>
      </c>
      <c r="AX759" s="28" t="str">
        <f t="shared" si="4560"/>
        <v/>
      </c>
      <c r="AY759" s="28" t="str">
        <f t="shared" si="4560"/>
        <v/>
      </c>
      <c r="AZ759" s="28" t="str">
        <f t="shared" si="4560"/>
        <v/>
      </c>
      <c r="BA759" s="28" t="str">
        <f t="shared" si="4560"/>
        <v/>
      </c>
      <c r="BB759" s="28" t="str">
        <f t="shared" si="4560"/>
        <v/>
      </c>
      <c r="BC759" s="28" t="str">
        <f t="shared" si="4560"/>
        <v/>
      </c>
      <c r="BD759" s="28" t="str">
        <f t="shared" si="15"/>
        <v/>
      </c>
      <c r="BG759" s="2" t="s">
        <v>5653</v>
      </c>
      <c r="BI759" s="2" t="s">
        <v>4896</v>
      </c>
      <c r="BJ759" s="28" t="str">
        <f t="shared" si="16"/>
        <v/>
      </c>
      <c r="BK759" s="28" t="str">
        <f t="shared" si="17"/>
        <v/>
      </c>
      <c r="BM759" s="2" t="s">
        <v>98</v>
      </c>
      <c r="BU759" s="47" t="s">
        <v>19342</v>
      </c>
      <c r="BV759" s="18"/>
      <c r="BW759" s="18"/>
      <c r="BX759" s="18"/>
      <c r="BY759" s="42" t="str">
        <f t="shared" si="18"/>
        <v>BD11;BD4;LS10;LS11;LS12;LS13;LS14;LS15;LS16;LS17;LS18;LS19;LS1;LS20;LS21;LS22;LS23;LS24;LS25;LS26;LS27;LS28;LS29;LS2;LS3;LS4;LS5;LS6;LS7;LS88;LS8;LS99;LS9;WF10;WF3;</v>
      </c>
      <c r="BZ759" s="43"/>
    </row>
    <row r="760" spans="1:78" ht="15">
      <c r="A760" s="10" t="s">
        <v>37</v>
      </c>
      <c r="B760" s="28">
        <f>VLOOKUP(A760,Organisations!$A$2:$B$7,2,FALSE)</f>
        <v>2</v>
      </c>
      <c r="C760" s="10" t="s">
        <v>5656</v>
      </c>
      <c r="D760" s="10" t="s">
        <v>5657</v>
      </c>
      <c r="E760" s="28" t="str">
        <f t="shared" si="0"/>
        <v/>
      </c>
      <c r="F760" s="10"/>
      <c r="G760" s="10" t="s">
        <v>68</v>
      </c>
      <c r="H760" s="11"/>
      <c r="K760" s="30" t="s">
        <v>5658</v>
      </c>
      <c r="L760" s="12"/>
      <c r="M760" s="28" t="str">
        <f t="shared" ref="M760:Q760" si="4561">IFERROR(IF(FIND(M$1,$F760)&gt;1,"Age - Children",""),"")</f>
        <v/>
      </c>
      <c r="N760" s="28" t="str">
        <f t="shared" si="4561"/>
        <v/>
      </c>
      <c r="O760" s="28" t="str">
        <f t="shared" si="4561"/>
        <v/>
      </c>
      <c r="P760" s="28" t="str">
        <f t="shared" si="4561"/>
        <v/>
      </c>
      <c r="Q760" s="28" t="str">
        <f t="shared" si="4561"/>
        <v/>
      </c>
      <c r="R760" s="28" t="str">
        <f t="shared" ref="R760:T760" si="4562">IFERROR(IF(FIND(R$1,$F760)&gt;1,"Age - Elderly",""),"")</f>
        <v/>
      </c>
      <c r="S760" s="28" t="str">
        <f t="shared" si="4562"/>
        <v/>
      </c>
      <c r="T760" s="28" t="str">
        <f t="shared" si="4562"/>
        <v/>
      </c>
      <c r="U760" s="28" t="str">
        <f t="shared" si="3"/>
        <v/>
      </c>
      <c r="V760" s="28" t="str">
        <f t="shared" si="4"/>
        <v/>
      </c>
      <c r="X760" s="28" t="str">
        <f t="shared" si="5"/>
        <v/>
      </c>
      <c r="Y760" s="28" t="str">
        <f t="shared" si="6"/>
        <v/>
      </c>
      <c r="Z760" s="28" t="str">
        <f t="shared" si="7"/>
        <v/>
      </c>
      <c r="AB760" s="28" t="str">
        <f t="shared" si="8"/>
        <v/>
      </c>
      <c r="AD760" s="28" t="str">
        <f t="shared" si="9"/>
        <v/>
      </c>
      <c r="AG760" s="28" t="str">
        <f t="shared" ref="AG760:AL760" si="4563">IFERROR(IF(FIND(AG$1,$F760)&gt;1,AG$1,""),"")</f>
        <v/>
      </c>
      <c r="AH760" s="28" t="str">
        <f t="shared" si="4563"/>
        <v/>
      </c>
      <c r="AI760" s="28" t="str">
        <f t="shared" si="4563"/>
        <v/>
      </c>
      <c r="AJ760" s="28" t="str">
        <f t="shared" si="4563"/>
        <v/>
      </c>
      <c r="AK760" s="28" t="str">
        <f t="shared" si="4563"/>
        <v/>
      </c>
      <c r="AL760" s="28" t="str">
        <f t="shared" si="4563"/>
        <v/>
      </c>
      <c r="AM760" s="28" t="str">
        <f t="shared" si="11"/>
        <v/>
      </c>
      <c r="AN760" s="28" t="str">
        <f t="shared" ref="AN760:AQ760" si="4564">IFERROR(IF(FIND(AN$1,$F760)&gt;1,"Status - LGBT",""),"")</f>
        <v/>
      </c>
      <c r="AO760" s="28" t="str">
        <f t="shared" si="4564"/>
        <v/>
      </c>
      <c r="AP760" s="28" t="str">
        <f t="shared" si="4564"/>
        <v/>
      </c>
      <c r="AQ760" s="28" t="str">
        <f t="shared" si="4564"/>
        <v/>
      </c>
      <c r="AR760" s="28" t="str">
        <f t="shared" ref="AR760:AV760" si="4565">IFERROR(IF(FIND(AR$1,$F760)&gt;1,"BME",""),"")</f>
        <v/>
      </c>
      <c r="AS760" s="28" t="str">
        <f t="shared" si="4565"/>
        <v/>
      </c>
      <c r="AT760" s="28" t="str">
        <f t="shared" si="4565"/>
        <v/>
      </c>
      <c r="AU760" s="28" t="str">
        <f t="shared" si="4565"/>
        <v/>
      </c>
      <c r="AV760" s="28" t="str">
        <f t="shared" si="4565"/>
        <v/>
      </c>
      <c r="AW760" s="28" t="str">
        <f t="shared" ref="AW760:BC760" si="4566">IFERROR(IF(FIND(AW$1,$F760)&gt;1,AW$1,""),"")</f>
        <v/>
      </c>
      <c r="AX760" s="28" t="str">
        <f t="shared" si="4566"/>
        <v/>
      </c>
      <c r="AY760" s="28" t="str">
        <f t="shared" si="4566"/>
        <v/>
      </c>
      <c r="AZ760" s="28" t="str">
        <f t="shared" si="4566"/>
        <v/>
      </c>
      <c r="BA760" s="28" t="str">
        <f t="shared" si="4566"/>
        <v/>
      </c>
      <c r="BB760" s="28" t="str">
        <f t="shared" si="4566"/>
        <v/>
      </c>
      <c r="BC760" s="28" t="str">
        <f t="shared" si="4566"/>
        <v/>
      </c>
      <c r="BD760" s="28" t="str">
        <f t="shared" si="15"/>
        <v/>
      </c>
      <c r="BG760" s="2" t="s">
        <v>5659</v>
      </c>
      <c r="BI760" s="2" t="s">
        <v>5106</v>
      </c>
      <c r="BJ760" s="28" t="str">
        <f t="shared" si="16"/>
        <v>Leeds</v>
      </c>
      <c r="BK760" s="28" t="str">
        <f t="shared" si="17"/>
        <v>West Yorkshire</v>
      </c>
      <c r="BM760" s="2" t="s">
        <v>98</v>
      </c>
      <c r="BU760" s="50" t="s">
        <v>580</v>
      </c>
      <c r="BV760" s="12"/>
      <c r="BW760" s="12"/>
      <c r="BX760" s="12"/>
      <c r="BY760" s="42" t="str">
        <f t="shared" si="18"/>
        <v>LS15;</v>
      </c>
      <c r="BZ760" s="42"/>
    </row>
    <row r="761" spans="1:78" ht="15">
      <c r="A761" s="16" t="s">
        <v>37</v>
      </c>
      <c r="B761" s="28">
        <f>VLOOKUP(A761,Organisations!$A$2:$B$7,2,FALSE)</f>
        <v>2</v>
      </c>
      <c r="C761" s="16" t="s">
        <v>5661</v>
      </c>
      <c r="D761" s="16" t="s">
        <v>5662</v>
      </c>
      <c r="E761" s="28" t="str">
        <f t="shared" si="0"/>
        <v>Our professional team will ensure you receive the best attention at all times whether you’re attending a specialist clin</v>
      </c>
      <c r="F761" s="16" t="s">
        <v>5664</v>
      </c>
      <c r="G761" s="16" t="s">
        <v>68</v>
      </c>
      <c r="H761" s="17"/>
      <c r="K761" s="26" t="s">
        <v>5665</v>
      </c>
      <c r="L761" s="18"/>
      <c r="M761" s="28" t="str">
        <f t="shared" ref="M761:Q761" si="4567">IFERROR(IF(FIND(M$1,$F761)&gt;1,"Age - Children",""),"")</f>
        <v/>
      </c>
      <c r="N761" s="28" t="str">
        <f t="shared" si="4567"/>
        <v/>
      </c>
      <c r="O761" s="28" t="str">
        <f t="shared" si="4567"/>
        <v/>
      </c>
      <c r="P761" s="28" t="str">
        <f t="shared" si="4567"/>
        <v/>
      </c>
      <c r="Q761" s="28" t="str">
        <f t="shared" si="4567"/>
        <v/>
      </c>
      <c r="R761" s="28" t="str">
        <f t="shared" ref="R761:T761" si="4568">IFERROR(IF(FIND(R$1,$F761)&gt;1,"Age - Elderly",""),"")</f>
        <v/>
      </c>
      <c r="S761" s="28" t="str">
        <f t="shared" si="4568"/>
        <v/>
      </c>
      <c r="T761" s="28" t="str">
        <f t="shared" si="4568"/>
        <v/>
      </c>
      <c r="U761" s="28" t="str">
        <f t="shared" si="3"/>
        <v/>
      </c>
      <c r="V761" s="28" t="str">
        <f t="shared" si="4"/>
        <v/>
      </c>
      <c r="X761" s="28" t="str">
        <f t="shared" si="5"/>
        <v/>
      </c>
      <c r="Y761" s="28" t="str">
        <f t="shared" si="6"/>
        <v/>
      </c>
      <c r="Z761" s="28" t="str">
        <f t="shared" si="7"/>
        <v>Gender - Male</v>
      </c>
      <c r="AB761" s="28" t="str">
        <f t="shared" si="8"/>
        <v/>
      </c>
      <c r="AD761" s="28" t="str">
        <f t="shared" si="9"/>
        <v>Gender - Male;</v>
      </c>
      <c r="AG761" s="28" t="str">
        <f t="shared" ref="AG761:AL761" si="4569">IFERROR(IF(FIND(AG$1,$F761)&gt;1,AG$1,""),"")</f>
        <v/>
      </c>
      <c r="AH761" s="28" t="str">
        <f t="shared" si="4569"/>
        <v/>
      </c>
      <c r="AI761" s="28" t="str">
        <f t="shared" si="4569"/>
        <v/>
      </c>
      <c r="AJ761" s="28" t="str">
        <f t="shared" si="4569"/>
        <v/>
      </c>
      <c r="AK761" s="28" t="str">
        <f t="shared" si="4569"/>
        <v/>
      </c>
      <c r="AL761" s="28" t="str">
        <f t="shared" si="4569"/>
        <v/>
      </c>
      <c r="AM761" s="28" t="str">
        <f t="shared" si="11"/>
        <v/>
      </c>
      <c r="AN761" s="28" t="str">
        <f t="shared" ref="AN761:AQ761" si="4570">IFERROR(IF(FIND(AN$1,$F761)&gt;1,"Status - LGBT",""),"")</f>
        <v/>
      </c>
      <c r="AO761" s="28" t="str">
        <f t="shared" si="4570"/>
        <v/>
      </c>
      <c r="AP761" s="28" t="str">
        <f t="shared" si="4570"/>
        <v/>
      </c>
      <c r="AQ761" s="28" t="str">
        <f t="shared" si="4570"/>
        <v/>
      </c>
      <c r="AR761" s="28" t="str">
        <f t="shared" ref="AR761:AV761" si="4571">IFERROR(IF(FIND(AR$1,$F761)&gt;1,"BME",""),"")</f>
        <v/>
      </c>
      <c r="AS761" s="28" t="str">
        <f t="shared" si="4571"/>
        <v/>
      </c>
      <c r="AT761" s="28" t="str">
        <f t="shared" si="4571"/>
        <v/>
      </c>
      <c r="AU761" s="28" t="str">
        <f t="shared" si="4571"/>
        <v/>
      </c>
      <c r="AV761" s="28" t="str">
        <f t="shared" si="4571"/>
        <v/>
      </c>
      <c r="AW761" s="28" t="str">
        <f t="shared" ref="AW761:BC761" si="4572">IFERROR(IF(FIND(AW$1,$F761)&gt;1,AW$1,""),"")</f>
        <v/>
      </c>
      <c r="AX761" s="28" t="str">
        <f t="shared" si="4572"/>
        <v/>
      </c>
      <c r="AY761" s="28" t="str">
        <f t="shared" si="4572"/>
        <v/>
      </c>
      <c r="AZ761" s="28" t="str">
        <f t="shared" si="4572"/>
        <v/>
      </c>
      <c r="BA761" s="28" t="str">
        <f t="shared" si="4572"/>
        <v/>
      </c>
      <c r="BB761" s="28" t="str">
        <f t="shared" si="4572"/>
        <v/>
      </c>
      <c r="BC761" s="28" t="str">
        <f t="shared" si="4572"/>
        <v/>
      </c>
      <c r="BD761" s="28" t="str">
        <f t="shared" si="15"/>
        <v/>
      </c>
      <c r="BG761" s="2" t="s">
        <v>5666</v>
      </c>
      <c r="BI761" s="2" t="s">
        <v>5114</v>
      </c>
      <c r="BJ761" s="28" t="str">
        <f t="shared" si="16"/>
        <v>Leeds</v>
      </c>
      <c r="BK761" s="28" t="str">
        <f t="shared" si="17"/>
        <v>West Yorkshire</v>
      </c>
      <c r="BM761" s="2" t="s">
        <v>98</v>
      </c>
      <c r="BU761" s="18"/>
      <c r="BV761" s="47" t="s">
        <v>580</v>
      </c>
      <c r="BW761" s="18"/>
      <c r="BX761" s="18"/>
      <c r="BY761" s="42" t="str">
        <f t="shared" si="18"/>
        <v>Gender - Male;;LS15</v>
      </c>
      <c r="BZ761" s="43"/>
    </row>
    <row r="762" spans="1:78" ht="15">
      <c r="A762" s="10" t="s">
        <v>37</v>
      </c>
      <c r="B762" s="28">
        <f>VLOOKUP(A762,Organisations!$A$2:$B$7,2,FALSE)</f>
        <v>2</v>
      </c>
      <c r="C762" s="10" t="s">
        <v>5668</v>
      </c>
      <c r="D762" s="10" t="s">
        <v>5669</v>
      </c>
      <c r="E762" s="28" t="str">
        <f t="shared" si="0"/>
        <v>Combat Stress is the UK’s leading charity for veterans’ mental health.
 For a century, we’ve helped former servicemen an</v>
      </c>
      <c r="F762" s="10" t="s">
        <v>19421</v>
      </c>
      <c r="G762" s="10" t="s">
        <v>68</v>
      </c>
      <c r="H762" s="11"/>
      <c r="K762" s="30" t="s">
        <v>5672</v>
      </c>
      <c r="L762" s="10" t="s">
        <v>5673</v>
      </c>
      <c r="M762" s="28" t="str">
        <f t="shared" ref="M762:Q762" si="4573">IFERROR(IF(FIND(M$1,$F762)&gt;1,"Age - Children",""),"")</f>
        <v/>
      </c>
      <c r="N762" s="28" t="str">
        <f t="shared" si="4573"/>
        <v/>
      </c>
      <c r="O762" s="28" t="str">
        <f t="shared" si="4573"/>
        <v/>
      </c>
      <c r="P762" s="28" t="str">
        <f t="shared" si="4573"/>
        <v/>
      </c>
      <c r="Q762" s="28" t="str">
        <f t="shared" si="4573"/>
        <v/>
      </c>
      <c r="R762" s="28" t="str">
        <f t="shared" ref="R762:T762" si="4574">IFERROR(IF(FIND(R$1,$F762)&gt;1,"Age - Elderly",""),"")</f>
        <v/>
      </c>
      <c r="S762" s="28" t="str">
        <f t="shared" si="4574"/>
        <v/>
      </c>
      <c r="T762" s="28" t="str">
        <f t="shared" si="4574"/>
        <v/>
      </c>
      <c r="U762" s="28" t="str">
        <f t="shared" si="3"/>
        <v/>
      </c>
      <c r="V762" s="28" t="str">
        <f t="shared" si="4"/>
        <v/>
      </c>
      <c r="X762" s="28" t="str">
        <f t="shared" si="5"/>
        <v/>
      </c>
      <c r="Y762" s="28" t="str">
        <f t="shared" si="6"/>
        <v/>
      </c>
      <c r="Z762" s="28" t="str">
        <f t="shared" si="7"/>
        <v>Gender - Male</v>
      </c>
      <c r="AB762" s="28" t="str">
        <f t="shared" si="8"/>
        <v/>
      </c>
      <c r="AD762" s="28" t="str">
        <f t="shared" si="9"/>
        <v>Gender - Male;</v>
      </c>
      <c r="AG762" s="28" t="str">
        <f t="shared" ref="AG762:AL762" si="4575">IFERROR(IF(FIND(AG$1,$F762)&gt;1,AG$1,""),"")</f>
        <v/>
      </c>
      <c r="AH762" s="28" t="str">
        <f t="shared" si="4575"/>
        <v/>
      </c>
      <c r="AI762" s="28" t="str">
        <f t="shared" si="4575"/>
        <v/>
      </c>
      <c r="AJ762" s="28" t="str">
        <f t="shared" si="4575"/>
        <v/>
      </c>
      <c r="AK762" s="28" t="str">
        <f t="shared" si="4575"/>
        <v/>
      </c>
      <c r="AL762" s="28" t="str">
        <f t="shared" si="4575"/>
        <v/>
      </c>
      <c r="AM762" s="28" t="str">
        <f t="shared" si="11"/>
        <v/>
      </c>
      <c r="AN762" s="28" t="str">
        <f t="shared" ref="AN762:AQ762" si="4576">IFERROR(IF(FIND(AN$1,$F762)&gt;1,"Status - LGBT",""),"")</f>
        <v/>
      </c>
      <c r="AO762" s="28" t="str">
        <f t="shared" si="4576"/>
        <v/>
      </c>
      <c r="AP762" s="28" t="str">
        <f t="shared" si="4576"/>
        <v/>
      </c>
      <c r="AQ762" s="28" t="str">
        <f t="shared" si="4576"/>
        <v/>
      </c>
      <c r="AR762" s="28" t="str">
        <f t="shared" ref="AR762:AV762" si="4577">IFERROR(IF(FIND(AR$1,$F762)&gt;1,"BME",""),"")</f>
        <v/>
      </c>
      <c r="AS762" s="28" t="str">
        <f t="shared" si="4577"/>
        <v/>
      </c>
      <c r="AT762" s="28" t="str">
        <f t="shared" si="4577"/>
        <v/>
      </c>
      <c r="AU762" s="28" t="str">
        <f t="shared" si="4577"/>
        <v/>
      </c>
      <c r="AV762" s="28" t="str">
        <f t="shared" si="4577"/>
        <v/>
      </c>
      <c r="AW762" s="28" t="str">
        <f t="shared" ref="AW762:BC762" si="4578">IFERROR(IF(FIND(AW$1,$F762)&gt;1,AW$1,""),"")</f>
        <v>anxiety</v>
      </c>
      <c r="AX762" s="28" t="str">
        <f t="shared" si="4578"/>
        <v>Stress</v>
      </c>
      <c r="AY762" s="28" t="str">
        <f t="shared" si="4578"/>
        <v/>
      </c>
      <c r="AZ762" s="28" t="str">
        <f t="shared" si="4578"/>
        <v/>
      </c>
      <c r="BA762" s="28" t="str">
        <f t="shared" si="4578"/>
        <v/>
      </c>
      <c r="BB762" s="28" t="str">
        <f t="shared" si="4578"/>
        <v/>
      </c>
      <c r="BC762" s="28" t="str">
        <f t="shared" si="4578"/>
        <v/>
      </c>
      <c r="BD762" s="28" t="str">
        <f t="shared" si="15"/>
        <v>anxiety;Stress;</v>
      </c>
      <c r="BG762" s="2" t="s">
        <v>5674</v>
      </c>
      <c r="BJ762" s="28" t="str">
        <f t="shared" si="16"/>
        <v/>
      </c>
      <c r="BK762" s="28" t="str">
        <f t="shared" si="17"/>
        <v/>
      </c>
      <c r="BM762" s="2" t="s">
        <v>98</v>
      </c>
      <c r="BU762" s="50" t="s">
        <v>19342</v>
      </c>
      <c r="BV762" s="12"/>
      <c r="BW762" s="12"/>
      <c r="BX762" s="12"/>
      <c r="BY762" s="42" t="str">
        <f t="shared" si="18"/>
        <v>Gender - Male;;anxiety;Stress;;BD11;BD4;LS10;LS11;LS12;LS13;LS14;LS15;LS16;LS17;LS18;LS19;LS1;LS20;LS21;LS22;LS23;LS24;LS25;LS26;LS27;LS28;LS29;LS2;LS3;LS4;LS5;LS6;LS7;LS88;LS8;LS99;LS9;WF10;WF3;</v>
      </c>
      <c r="BZ762" s="42"/>
    </row>
    <row r="763" spans="1:78" ht="15">
      <c r="A763" s="16" t="s">
        <v>37</v>
      </c>
      <c r="B763" s="28">
        <f>VLOOKUP(A763,Organisations!$A$2:$B$7,2,FALSE)</f>
        <v>2</v>
      </c>
      <c r="C763" s="16" t="s">
        <v>5676</v>
      </c>
      <c r="D763" s="16" t="s">
        <v>5677</v>
      </c>
      <c r="E763" s="28" t="str">
        <f t="shared" si="0"/>
        <v>We Promote and Uphold the Privacy, Rights, Health and Wellbeing of all individuals who use Comforting Healthcare and the</v>
      </c>
      <c r="F763" s="16" t="s">
        <v>5679</v>
      </c>
      <c r="G763" s="16" t="s">
        <v>68</v>
      </c>
      <c r="H763" s="17"/>
      <c r="K763" s="26" t="s">
        <v>5680</v>
      </c>
      <c r="L763" s="16" t="s">
        <v>5681</v>
      </c>
      <c r="M763" s="28" t="str">
        <f t="shared" ref="M763:Q763" si="4579">IFERROR(IF(FIND(M$1,$F763)&gt;1,"Age - Children",""),"")</f>
        <v/>
      </c>
      <c r="N763" s="28" t="str">
        <f t="shared" si="4579"/>
        <v/>
      </c>
      <c r="O763" s="28" t="str">
        <f t="shared" si="4579"/>
        <v/>
      </c>
      <c r="P763" s="28" t="str">
        <f t="shared" si="4579"/>
        <v/>
      </c>
      <c r="Q763" s="28" t="str">
        <f t="shared" si="4579"/>
        <v/>
      </c>
      <c r="R763" s="28" t="str">
        <f t="shared" ref="R763:T763" si="4580">IFERROR(IF(FIND(R$1,$F763)&gt;1,"Age - Elderly",""),"")</f>
        <v/>
      </c>
      <c r="S763" s="28" t="str">
        <f t="shared" si="4580"/>
        <v/>
      </c>
      <c r="T763" s="28" t="str">
        <f t="shared" si="4580"/>
        <v/>
      </c>
      <c r="U763" s="28" t="str">
        <f t="shared" si="3"/>
        <v/>
      </c>
      <c r="V763" s="28" t="str">
        <f t="shared" si="4"/>
        <v/>
      </c>
      <c r="X763" s="28" t="str">
        <f t="shared" si="5"/>
        <v/>
      </c>
      <c r="Y763" s="28" t="str">
        <f t="shared" si="6"/>
        <v/>
      </c>
      <c r="Z763" s="28" t="str">
        <f t="shared" si="7"/>
        <v/>
      </c>
      <c r="AB763" s="28" t="str">
        <f t="shared" si="8"/>
        <v/>
      </c>
      <c r="AD763" s="28" t="str">
        <f t="shared" si="9"/>
        <v/>
      </c>
      <c r="AG763" s="28" t="str">
        <f t="shared" ref="AG763:AL763" si="4581">IFERROR(IF(FIND(AG$1,$F763)&gt;1,AG$1,""),"")</f>
        <v/>
      </c>
      <c r="AH763" s="28" t="str">
        <f t="shared" si="4581"/>
        <v/>
      </c>
      <c r="AI763" s="28" t="str">
        <f t="shared" si="4581"/>
        <v/>
      </c>
      <c r="AJ763" s="28" t="str">
        <f t="shared" si="4581"/>
        <v/>
      </c>
      <c r="AK763" s="28" t="str">
        <f t="shared" si="4581"/>
        <v/>
      </c>
      <c r="AL763" s="28" t="str">
        <f t="shared" si="4581"/>
        <v/>
      </c>
      <c r="AM763" s="28" t="str">
        <f t="shared" si="11"/>
        <v/>
      </c>
      <c r="AN763" s="28" t="str">
        <f t="shared" ref="AN763:AQ763" si="4582">IFERROR(IF(FIND(AN$1,$F763)&gt;1,"Status - LGBT",""),"")</f>
        <v/>
      </c>
      <c r="AO763" s="28" t="str">
        <f t="shared" si="4582"/>
        <v/>
      </c>
      <c r="AP763" s="28" t="str">
        <f t="shared" si="4582"/>
        <v/>
      </c>
      <c r="AQ763" s="28" t="str">
        <f t="shared" si="4582"/>
        <v/>
      </c>
      <c r="AR763" s="28" t="str">
        <f t="shared" ref="AR763:AV763" si="4583">IFERROR(IF(FIND(AR$1,$F763)&gt;1,"BME",""),"")</f>
        <v/>
      </c>
      <c r="AS763" s="28" t="str">
        <f t="shared" si="4583"/>
        <v/>
      </c>
      <c r="AT763" s="28" t="str">
        <f t="shared" si="4583"/>
        <v/>
      </c>
      <c r="AU763" s="28" t="str">
        <f t="shared" si="4583"/>
        <v/>
      </c>
      <c r="AV763" s="28" t="str">
        <f t="shared" si="4583"/>
        <v/>
      </c>
      <c r="AW763" s="28" t="str">
        <f t="shared" ref="AW763:BC763" si="4584">IFERROR(IF(FIND(AW$1,$F763)&gt;1,AW$1,""),"")</f>
        <v/>
      </c>
      <c r="AX763" s="28" t="str">
        <f t="shared" si="4584"/>
        <v/>
      </c>
      <c r="AY763" s="28" t="str">
        <f t="shared" si="4584"/>
        <v/>
      </c>
      <c r="AZ763" s="28" t="str">
        <f t="shared" si="4584"/>
        <v/>
      </c>
      <c r="BA763" s="28" t="str">
        <f t="shared" si="4584"/>
        <v/>
      </c>
      <c r="BB763" s="28" t="str">
        <f t="shared" si="4584"/>
        <v/>
      </c>
      <c r="BC763" s="28" t="str">
        <f t="shared" si="4584"/>
        <v/>
      </c>
      <c r="BD763" s="28" t="str">
        <f t="shared" si="15"/>
        <v/>
      </c>
      <c r="BG763" s="2" t="s">
        <v>5682</v>
      </c>
      <c r="BI763" s="2" t="s">
        <v>325</v>
      </c>
      <c r="BJ763" s="28" t="str">
        <f t="shared" si="16"/>
        <v/>
      </c>
      <c r="BK763" s="28" t="str">
        <f t="shared" si="17"/>
        <v/>
      </c>
      <c r="BM763" s="2" t="s">
        <v>98</v>
      </c>
      <c r="BU763" s="18"/>
      <c r="BV763" s="47" t="s">
        <v>569</v>
      </c>
      <c r="BW763" s="18"/>
      <c r="BX763" s="18"/>
      <c r="BY763" s="42" t="str">
        <f t="shared" si="18"/>
        <v>LS7</v>
      </c>
      <c r="BZ763" s="43"/>
    </row>
    <row r="764" spans="1:78" ht="15">
      <c r="A764" s="10" t="s">
        <v>37</v>
      </c>
      <c r="B764" s="28">
        <f>VLOOKUP(A764,Organisations!$A$2:$B$7,2,FALSE)</f>
        <v>2</v>
      </c>
      <c r="C764" s="10" t="s">
        <v>5683</v>
      </c>
      <c r="D764" s="10" t="s">
        <v>5684</v>
      </c>
      <c r="E764" s="28" t="str">
        <f t="shared" si="0"/>
        <v>Intergenerational community cafe with a hot nutritious breakfast, everybody welcome.</v>
      </c>
      <c r="F764" s="10" t="s">
        <v>5685</v>
      </c>
      <c r="G764" s="10" t="s">
        <v>68</v>
      </c>
      <c r="H764" s="11"/>
      <c r="K764" s="30" t="s">
        <v>1594</v>
      </c>
      <c r="L764" s="10" t="s">
        <v>3354</v>
      </c>
      <c r="M764" s="28" t="str">
        <f t="shared" ref="M764:Q764" si="4585">IFERROR(IF(FIND(M$1,$F764)&gt;1,"Age - Children",""),"")</f>
        <v/>
      </c>
      <c r="N764" s="28" t="str">
        <f t="shared" si="4585"/>
        <v/>
      </c>
      <c r="O764" s="28" t="str">
        <f t="shared" si="4585"/>
        <v/>
      </c>
      <c r="P764" s="28" t="str">
        <f t="shared" si="4585"/>
        <v/>
      </c>
      <c r="Q764" s="28" t="str">
        <f t="shared" si="4585"/>
        <v/>
      </c>
      <c r="R764" s="28" t="str">
        <f t="shared" ref="R764:T764" si="4586">IFERROR(IF(FIND(R$1,$F764)&gt;1,"Age - Elderly",""),"")</f>
        <v/>
      </c>
      <c r="S764" s="28" t="str">
        <f t="shared" si="4586"/>
        <v/>
      </c>
      <c r="T764" s="28" t="str">
        <f t="shared" si="4586"/>
        <v/>
      </c>
      <c r="U764" s="28" t="str">
        <f t="shared" si="3"/>
        <v/>
      </c>
      <c r="V764" s="28" t="str">
        <f t="shared" si="4"/>
        <v/>
      </c>
      <c r="X764" s="28" t="str">
        <f t="shared" si="5"/>
        <v/>
      </c>
      <c r="Y764" s="28" t="str">
        <f t="shared" si="6"/>
        <v/>
      </c>
      <c r="Z764" s="28" t="str">
        <f t="shared" si="7"/>
        <v/>
      </c>
      <c r="AB764" s="28" t="str">
        <f t="shared" si="8"/>
        <v/>
      </c>
      <c r="AD764" s="28" t="str">
        <f t="shared" si="9"/>
        <v/>
      </c>
      <c r="AG764" s="28" t="str">
        <f t="shared" ref="AG764:AL764" si="4587">IFERROR(IF(FIND(AG$1,$F764)&gt;1,AG$1,""),"")</f>
        <v/>
      </c>
      <c r="AH764" s="28" t="str">
        <f t="shared" si="4587"/>
        <v/>
      </c>
      <c r="AI764" s="28" t="str">
        <f t="shared" si="4587"/>
        <v/>
      </c>
      <c r="AJ764" s="28" t="str">
        <f t="shared" si="4587"/>
        <v/>
      </c>
      <c r="AK764" s="28" t="str">
        <f t="shared" si="4587"/>
        <v/>
      </c>
      <c r="AL764" s="28" t="str">
        <f t="shared" si="4587"/>
        <v/>
      </c>
      <c r="AM764" s="28" t="str">
        <f t="shared" si="11"/>
        <v/>
      </c>
      <c r="AN764" s="28" t="str">
        <f t="shared" ref="AN764:AQ764" si="4588">IFERROR(IF(FIND(AN$1,$F764)&gt;1,"Status - LGBT",""),"")</f>
        <v/>
      </c>
      <c r="AO764" s="28" t="str">
        <f t="shared" si="4588"/>
        <v/>
      </c>
      <c r="AP764" s="28" t="str">
        <f t="shared" si="4588"/>
        <v/>
      </c>
      <c r="AQ764" s="28" t="str">
        <f t="shared" si="4588"/>
        <v/>
      </c>
      <c r="AR764" s="28" t="str">
        <f t="shared" ref="AR764:AV764" si="4589">IFERROR(IF(FIND(AR$1,$F764)&gt;1,"BME",""),"")</f>
        <v/>
      </c>
      <c r="AS764" s="28" t="str">
        <f t="shared" si="4589"/>
        <v/>
      </c>
      <c r="AT764" s="28" t="str">
        <f t="shared" si="4589"/>
        <v/>
      </c>
      <c r="AU764" s="28" t="str">
        <f t="shared" si="4589"/>
        <v/>
      </c>
      <c r="AV764" s="28" t="str">
        <f t="shared" si="4589"/>
        <v/>
      </c>
      <c r="AW764" s="28" t="str">
        <f t="shared" ref="AW764:BC764" si="4590">IFERROR(IF(FIND(AW$1,$F764)&gt;1,AW$1,""),"")</f>
        <v/>
      </c>
      <c r="AX764" s="28" t="str">
        <f t="shared" si="4590"/>
        <v/>
      </c>
      <c r="AY764" s="28" t="str">
        <f t="shared" si="4590"/>
        <v/>
      </c>
      <c r="AZ764" s="28" t="str">
        <f t="shared" si="4590"/>
        <v/>
      </c>
      <c r="BA764" s="28" t="str">
        <f t="shared" si="4590"/>
        <v/>
      </c>
      <c r="BB764" s="28" t="str">
        <f t="shared" si="4590"/>
        <v/>
      </c>
      <c r="BC764" s="28" t="str">
        <f t="shared" si="4590"/>
        <v/>
      </c>
      <c r="BD764" s="28" t="str">
        <f t="shared" si="15"/>
        <v/>
      </c>
      <c r="BG764" s="2" t="s">
        <v>3359</v>
      </c>
      <c r="BI764" s="2" t="s">
        <v>3002</v>
      </c>
      <c r="BJ764" s="28" t="str">
        <f t="shared" si="16"/>
        <v/>
      </c>
      <c r="BK764" s="28" t="str">
        <f t="shared" si="17"/>
        <v/>
      </c>
      <c r="BM764" s="2" t="s">
        <v>98</v>
      </c>
      <c r="BU764" s="12"/>
      <c r="BV764" s="50" t="s">
        <v>574</v>
      </c>
      <c r="BW764" s="12"/>
      <c r="BX764" s="12"/>
      <c r="BY764" s="42" t="str">
        <f t="shared" si="18"/>
        <v>LS11</v>
      </c>
      <c r="BZ764" s="42"/>
    </row>
    <row r="765" spans="1:78" ht="15">
      <c r="A765" s="16" t="s">
        <v>37</v>
      </c>
      <c r="B765" s="28">
        <f>VLOOKUP(A765,Organisations!$A$2:$B$7,2,FALSE)</f>
        <v>2</v>
      </c>
      <c r="C765" s="16" t="s">
        <v>5686</v>
      </c>
      <c r="D765" s="16" t="s">
        <v>5687</v>
      </c>
      <c r="E765" s="28" t="str">
        <f t="shared" si="0"/>
        <v>Provides specialized cardiac skills for people who have already been diagnosed with heart failure. Works closely with yo</v>
      </c>
      <c r="F765" s="16" t="s">
        <v>5689</v>
      </c>
      <c r="G765" s="16" t="s">
        <v>68</v>
      </c>
      <c r="H765" s="54"/>
      <c r="K765" s="33"/>
      <c r="L765" s="18"/>
      <c r="M765" s="28" t="str">
        <f t="shared" ref="M765:Q765" si="4591">IFERROR(IF(FIND(M$1,$F765)&gt;1,"Age - Children",""),"")</f>
        <v/>
      </c>
      <c r="N765" s="28" t="str">
        <f t="shared" si="4591"/>
        <v/>
      </c>
      <c r="O765" s="28" t="str">
        <f t="shared" si="4591"/>
        <v/>
      </c>
      <c r="P765" s="28" t="str">
        <f t="shared" si="4591"/>
        <v/>
      </c>
      <c r="Q765" s="28" t="str">
        <f t="shared" si="4591"/>
        <v/>
      </c>
      <c r="R765" s="28" t="str">
        <f t="shared" ref="R765:T765" si="4592">IFERROR(IF(FIND(R$1,$F765)&gt;1,"Age - Elderly",""),"")</f>
        <v/>
      </c>
      <c r="S765" s="28" t="str">
        <f t="shared" si="4592"/>
        <v/>
      </c>
      <c r="T765" s="28" t="str">
        <f t="shared" si="4592"/>
        <v/>
      </c>
      <c r="U765" s="28" t="str">
        <f t="shared" si="3"/>
        <v/>
      </c>
      <c r="V765" s="28" t="str">
        <f t="shared" si="4"/>
        <v/>
      </c>
      <c r="X765" s="28" t="str">
        <f t="shared" si="5"/>
        <v/>
      </c>
      <c r="Y765" s="28" t="str">
        <f t="shared" si="6"/>
        <v/>
      </c>
      <c r="Z765" s="28" t="str">
        <f t="shared" si="7"/>
        <v/>
      </c>
      <c r="AB765" s="28" t="str">
        <f t="shared" si="8"/>
        <v/>
      </c>
      <c r="AD765" s="28" t="str">
        <f t="shared" si="9"/>
        <v/>
      </c>
      <c r="AG765" s="28" t="str">
        <f t="shared" ref="AG765:AL765" si="4593">IFERROR(IF(FIND(AG$1,$F765)&gt;1,AG$1,""),"")</f>
        <v/>
      </c>
      <c r="AH765" s="28" t="str">
        <f t="shared" si="4593"/>
        <v/>
      </c>
      <c r="AI765" s="28" t="str">
        <f t="shared" si="4593"/>
        <v/>
      </c>
      <c r="AJ765" s="28" t="str">
        <f t="shared" si="4593"/>
        <v/>
      </c>
      <c r="AK765" s="28" t="str">
        <f t="shared" si="4593"/>
        <v/>
      </c>
      <c r="AL765" s="28" t="str">
        <f t="shared" si="4593"/>
        <v/>
      </c>
      <c r="AM765" s="28" t="str">
        <f t="shared" si="11"/>
        <v/>
      </c>
      <c r="AN765" s="28" t="str">
        <f t="shared" ref="AN765:AQ765" si="4594">IFERROR(IF(FIND(AN$1,$F765)&gt;1,"Status - LGBT",""),"")</f>
        <v/>
      </c>
      <c r="AO765" s="28" t="str">
        <f t="shared" si="4594"/>
        <v/>
      </c>
      <c r="AP765" s="28" t="str">
        <f t="shared" si="4594"/>
        <v/>
      </c>
      <c r="AQ765" s="28" t="str">
        <f t="shared" si="4594"/>
        <v/>
      </c>
      <c r="AR765" s="28" t="str">
        <f t="shared" ref="AR765:AV765" si="4595">IFERROR(IF(FIND(AR$1,$F765)&gt;1,"BME",""),"")</f>
        <v/>
      </c>
      <c r="AS765" s="28" t="str">
        <f t="shared" si="4595"/>
        <v/>
      </c>
      <c r="AT765" s="28" t="str">
        <f t="shared" si="4595"/>
        <v/>
      </c>
      <c r="AU765" s="28" t="str">
        <f t="shared" si="4595"/>
        <v/>
      </c>
      <c r="AV765" s="28" t="str">
        <f t="shared" si="4595"/>
        <v/>
      </c>
      <c r="AW765" s="28" t="str">
        <f t="shared" ref="AW765:BC765" si="4596">IFERROR(IF(FIND(AW$1,$F765)&gt;1,AW$1,""),"")</f>
        <v/>
      </c>
      <c r="AX765" s="28" t="str">
        <f t="shared" si="4596"/>
        <v/>
      </c>
      <c r="AY765" s="28" t="str">
        <f t="shared" si="4596"/>
        <v/>
      </c>
      <c r="AZ765" s="28" t="str">
        <f t="shared" si="4596"/>
        <v/>
      </c>
      <c r="BA765" s="28" t="str">
        <f t="shared" si="4596"/>
        <v/>
      </c>
      <c r="BB765" s="28" t="str">
        <f t="shared" si="4596"/>
        <v/>
      </c>
      <c r="BC765" s="28" t="str">
        <f t="shared" si="4596"/>
        <v/>
      </c>
      <c r="BD765" s="28" t="str">
        <f t="shared" si="15"/>
        <v/>
      </c>
      <c r="BJ765" s="28" t="str">
        <f t="shared" si="16"/>
        <v/>
      </c>
      <c r="BK765" s="28" t="str">
        <f t="shared" si="17"/>
        <v/>
      </c>
      <c r="BM765" s="2" t="s">
        <v>98</v>
      </c>
      <c r="BN765" s="2" t="s">
        <v>2863</v>
      </c>
      <c r="BR765" s="2" t="s">
        <v>2863</v>
      </c>
      <c r="BU765" s="47" t="s">
        <v>19342</v>
      </c>
      <c r="BV765" s="18"/>
      <c r="BW765" s="18"/>
      <c r="BX765" s="18"/>
      <c r="BY765" s="42" t="str">
        <f t="shared" si="18"/>
        <v>BD11;BD4;LS10;LS11;LS12;LS13;LS14;LS15;LS16;LS17;LS18;LS19;LS1;LS20;LS21;LS22;LS23;LS24;LS25;LS26;LS27;LS28;LS29;LS2;LS3;LS4;LS5;LS6;LS7;LS88;LS8;LS99;LS9;WF10;WF3;</v>
      </c>
      <c r="BZ765" s="43"/>
    </row>
    <row r="766" spans="1:78" ht="15">
      <c r="A766" s="10" t="s">
        <v>37</v>
      </c>
      <c r="B766" s="28">
        <f>VLOOKUP(A766,Organisations!$A$2:$B$7,2,FALSE)</f>
        <v>2</v>
      </c>
      <c r="C766" s="23" t="s">
        <v>1251</v>
      </c>
      <c r="D766" s="23" t="s">
        <v>1252</v>
      </c>
      <c r="E766" s="28" t="str">
        <f t="shared" si="0"/>
        <v>Client and recovery focused mental health charity supporting over 1,200 people across Yorkshire</v>
      </c>
      <c r="F766" s="10" t="s">
        <v>5691</v>
      </c>
      <c r="G766" s="10" t="s">
        <v>68</v>
      </c>
      <c r="H766" s="11"/>
      <c r="K766" s="30" t="s">
        <v>1255</v>
      </c>
      <c r="L766" s="10" t="s">
        <v>4140</v>
      </c>
      <c r="M766" s="28" t="str">
        <f t="shared" ref="M766:Q766" si="4597">IFERROR(IF(FIND(M$1,$F766)&gt;1,"Age - Children",""),"")</f>
        <v/>
      </c>
      <c r="N766" s="28" t="str">
        <f t="shared" si="4597"/>
        <v/>
      </c>
      <c r="O766" s="28" t="str">
        <f t="shared" si="4597"/>
        <v/>
      </c>
      <c r="P766" s="28" t="str">
        <f t="shared" si="4597"/>
        <v/>
      </c>
      <c r="Q766" s="28" t="str">
        <f t="shared" si="4597"/>
        <v/>
      </c>
      <c r="R766" s="28" t="str">
        <f t="shared" ref="R766:T766" si="4598">IFERROR(IF(FIND(R$1,$F766)&gt;1,"Age - Elderly",""),"")</f>
        <v/>
      </c>
      <c r="S766" s="28" t="str">
        <f t="shared" si="4598"/>
        <v/>
      </c>
      <c r="T766" s="28" t="str">
        <f t="shared" si="4598"/>
        <v/>
      </c>
      <c r="U766" s="28" t="str">
        <f t="shared" si="3"/>
        <v/>
      </c>
      <c r="V766" s="28" t="str">
        <f t="shared" si="4"/>
        <v/>
      </c>
      <c r="X766" s="28" t="str">
        <f t="shared" si="5"/>
        <v/>
      </c>
      <c r="Y766" s="28" t="str">
        <f t="shared" si="6"/>
        <v/>
      </c>
      <c r="Z766" s="28" t="str">
        <f t="shared" si="7"/>
        <v>Gender - Male</v>
      </c>
      <c r="AB766" s="28" t="str">
        <f t="shared" si="8"/>
        <v/>
      </c>
      <c r="AD766" s="28" t="str">
        <f t="shared" si="9"/>
        <v>Gender - Male;</v>
      </c>
      <c r="AG766" s="28" t="str">
        <f t="shared" ref="AG766:AL766" si="4599">IFERROR(IF(FIND(AG$1,$F766)&gt;1,AG$1,""),"")</f>
        <v/>
      </c>
      <c r="AH766" s="28" t="str">
        <f t="shared" si="4599"/>
        <v/>
      </c>
      <c r="AI766" s="28" t="str">
        <f t="shared" si="4599"/>
        <v/>
      </c>
      <c r="AJ766" s="28" t="str">
        <f t="shared" si="4599"/>
        <v/>
      </c>
      <c r="AK766" s="28" t="str">
        <f t="shared" si="4599"/>
        <v/>
      </c>
      <c r="AL766" s="28" t="str">
        <f t="shared" si="4599"/>
        <v/>
      </c>
      <c r="AM766" s="28" t="str">
        <f t="shared" si="11"/>
        <v/>
      </c>
      <c r="AN766" s="28" t="str">
        <f t="shared" ref="AN766:AQ766" si="4600">IFERROR(IF(FIND(AN$1,$F766)&gt;1,"Status - LGBT",""),"")</f>
        <v/>
      </c>
      <c r="AO766" s="28" t="str">
        <f t="shared" si="4600"/>
        <v/>
      </c>
      <c r="AP766" s="28" t="str">
        <f t="shared" si="4600"/>
        <v/>
      </c>
      <c r="AQ766" s="28" t="str">
        <f t="shared" si="4600"/>
        <v/>
      </c>
      <c r="AR766" s="28" t="str">
        <f t="shared" ref="AR766:AV766" si="4601">IFERROR(IF(FIND(AR$1,$F766)&gt;1,"BME",""),"")</f>
        <v/>
      </c>
      <c r="AS766" s="28" t="str">
        <f t="shared" si="4601"/>
        <v/>
      </c>
      <c r="AT766" s="28" t="str">
        <f t="shared" si="4601"/>
        <v/>
      </c>
      <c r="AU766" s="28" t="str">
        <f t="shared" si="4601"/>
        <v/>
      </c>
      <c r="AV766" s="28" t="str">
        <f t="shared" si="4601"/>
        <v/>
      </c>
      <c r="AW766" s="28" t="str">
        <f t="shared" ref="AW766:BC766" si="4602">IFERROR(IF(FIND(AW$1,$F766)&gt;1,AW$1,""),"")</f>
        <v/>
      </c>
      <c r="AX766" s="28" t="str">
        <f t="shared" si="4602"/>
        <v/>
      </c>
      <c r="AY766" s="28" t="str">
        <f t="shared" si="4602"/>
        <v/>
      </c>
      <c r="AZ766" s="28" t="str">
        <f t="shared" si="4602"/>
        <v/>
      </c>
      <c r="BA766" s="28" t="str">
        <f t="shared" si="4602"/>
        <v/>
      </c>
      <c r="BB766" s="28" t="str">
        <f t="shared" si="4602"/>
        <v/>
      </c>
      <c r="BC766" s="28" t="str">
        <f t="shared" si="4602"/>
        <v/>
      </c>
      <c r="BD766" s="28" t="str">
        <f t="shared" si="15"/>
        <v/>
      </c>
      <c r="BG766" s="2" t="s">
        <v>5692</v>
      </c>
      <c r="BI766" s="2" t="s">
        <v>1257</v>
      </c>
      <c r="BJ766" s="28" t="str">
        <f t="shared" si="16"/>
        <v>Leeds</v>
      </c>
      <c r="BK766" s="28" t="str">
        <f t="shared" si="17"/>
        <v>West Yorkshire</v>
      </c>
      <c r="BM766" s="2" t="s">
        <v>98</v>
      </c>
      <c r="BU766" s="12"/>
      <c r="BV766" s="50" t="s">
        <v>578</v>
      </c>
      <c r="BW766" s="12"/>
      <c r="BX766" s="12"/>
      <c r="BY766" s="42" t="str">
        <f t="shared" si="18"/>
        <v>Gender - Male;;LS14</v>
      </c>
      <c r="BZ766" s="42"/>
    </row>
    <row r="767" spans="1:78" ht="15">
      <c r="A767" s="16" t="s">
        <v>37</v>
      </c>
      <c r="B767" s="28">
        <f>VLOOKUP(A767,Organisations!$A$2:$B$7,2,FALSE)</f>
        <v>2</v>
      </c>
      <c r="C767" s="16" t="s">
        <v>5695</v>
      </c>
      <c r="D767" s="16" t="s">
        <v>5696</v>
      </c>
      <c r="E767" s="28" t="str">
        <f t="shared" si="0"/>
        <v xml:space="preserve">The Leeds Primary Care Mental Health IAPT Partnership provides short-term psychological therapy for people experiencing </v>
      </c>
      <c r="F767" s="16" t="s">
        <v>5698</v>
      </c>
      <c r="G767" s="16" t="s">
        <v>68</v>
      </c>
      <c r="H767" s="54"/>
      <c r="K767" s="26" t="s">
        <v>5699</v>
      </c>
      <c r="L767" s="16" t="s">
        <v>5700</v>
      </c>
      <c r="M767" s="28" t="str">
        <f t="shared" ref="M767:Q767" si="4603">IFERROR(IF(FIND(M$1,$F767)&gt;1,"Age - Children",""),"")</f>
        <v/>
      </c>
      <c r="N767" s="28" t="str">
        <f t="shared" si="4603"/>
        <v/>
      </c>
      <c r="O767" s="28" t="str">
        <f t="shared" si="4603"/>
        <v/>
      </c>
      <c r="P767" s="28" t="str">
        <f t="shared" si="4603"/>
        <v/>
      </c>
      <c r="Q767" s="28" t="str">
        <f t="shared" si="4603"/>
        <v/>
      </c>
      <c r="R767" s="28" t="str">
        <f t="shared" ref="R767:T767" si="4604">IFERROR(IF(FIND(R$1,$F767)&gt;1,"Age - Elderly",""),"")</f>
        <v/>
      </c>
      <c r="S767" s="28" t="str">
        <f t="shared" si="4604"/>
        <v/>
      </c>
      <c r="T767" s="28" t="str">
        <f t="shared" si="4604"/>
        <v/>
      </c>
      <c r="U767" s="28" t="str">
        <f t="shared" si="3"/>
        <v/>
      </c>
      <c r="V767" s="28" t="str">
        <f t="shared" si="4"/>
        <v/>
      </c>
      <c r="X767" s="28" t="str">
        <f t="shared" si="5"/>
        <v/>
      </c>
      <c r="Y767" s="28" t="str">
        <f t="shared" si="6"/>
        <v/>
      </c>
      <c r="Z767" s="28" t="str">
        <f t="shared" si="7"/>
        <v>Gender - Male</v>
      </c>
      <c r="AB767" s="28" t="str">
        <f t="shared" si="8"/>
        <v>Gender - Male</v>
      </c>
      <c r="AD767" s="28" t="str">
        <f t="shared" si="9"/>
        <v>Gender - Male;Gender - Male;</v>
      </c>
      <c r="AG767" s="28" t="str">
        <f t="shared" ref="AG767:AL767" si="4605">IFERROR(IF(FIND(AG$1,$F767)&gt;1,AG$1,""),"")</f>
        <v/>
      </c>
      <c r="AH767" s="28" t="str">
        <f t="shared" si="4605"/>
        <v/>
      </c>
      <c r="AI767" s="28" t="str">
        <f t="shared" si="4605"/>
        <v/>
      </c>
      <c r="AJ767" s="28" t="str">
        <f t="shared" si="4605"/>
        <v/>
      </c>
      <c r="AK767" s="28" t="str">
        <f t="shared" si="4605"/>
        <v/>
      </c>
      <c r="AL767" s="28" t="str">
        <f t="shared" si="4605"/>
        <v/>
      </c>
      <c r="AM767" s="28" t="str">
        <f t="shared" si="11"/>
        <v/>
      </c>
      <c r="AN767" s="28" t="str">
        <f t="shared" ref="AN767:AQ767" si="4606">IFERROR(IF(FIND(AN$1,$F767)&gt;1,"Status - LGBT",""),"")</f>
        <v/>
      </c>
      <c r="AO767" s="28" t="str">
        <f t="shared" si="4606"/>
        <v/>
      </c>
      <c r="AP767" s="28" t="str">
        <f t="shared" si="4606"/>
        <v/>
      </c>
      <c r="AQ767" s="28" t="str">
        <f t="shared" si="4606"/>
        <v/>
      </c>
      <c r="AR767" s="28" t="str">
        <f t="shared" ref="AR767:AV767" si="4607">IFERROR(IF(FIND(AR$1,$F767)&gt;1,"BME",""),"")</f>
        <v/>
      </c>
      <c r="AS767" s="28" t="str">
        <f t="shared" si="4607"/>
        <v/>
      </c>
      <c r="AT767" s="28" t="str">
        <f t="shared" si="4607"/>
        <v/>
      </c>
      <c r="AU767" s="28" t="str">
        <f t="shared" si="4607"/>
        <v/>
      </c>
      <c r="AV767" s="28" t="str">
        <f t="shared" si="4607"/>
        <v/>
      </c>
      <c r="AW767" s="28" t="str">
        <f t="shared" ref="AW767:BC767" si="4608">IFERROR(IF(FIND(AW$1,$F767)&gt;1,AW$1,""),"")</f>
        <v>anxiety</v>
      </c>
      <c r="AX767" s="28" t="str">
        <f t="shared" si="4608"/>
        <v>Stress</v>
      </c>
      <c r="AY767" s="28" t="str">
        <f t="shared" si="4608"/>
        <v/>
      </c>
      <c r="AZ767" s="28" t="str">
        <f t="shared" si="4608"/>
        <v/>
      </c>
      <c r="BA767" s="28" t="str">
        <f t="shared" si="4608"/>
        <v/>
      </c>
      <c r="BB767" s="28" t="str">
        <f t="shared" si="4608"/>
        <v/>
      </c>
      <c r="BC767" s="28" t="str">
        <f t="shared" si="4608"/>
        <v/>
      </c>
      <c r="BD767" s="28" t="str">
        <f t="shared" si="15"/>
        <v>anxiety;Stress;</v>
      </c>
      <c r="BG767" s="2" t="s">
        <v>5701</v>
      </c>
      <c r="BI767" s="2" t="s">
        <v>5140</v>
      </c>
      <c r="BJ767" s="28" t="str">
        <f t="shared" si="16"/>
        <v>Leeds</v>
      </c>
      <c r="BK767" s="28" t="str">
        <f t="shared" si="17"/>
        <v>West Yorkshire</v>
      </c>
      <c r="BM767" s="2" t="s">
        <v>98</v>
      </c>
      <c r="BN767" s="2" t="s">
        <v>2863</v>
      </c>
      <c r="BO767" s="2" t="s">
        <v>2863</v>
      </c>
      <c r="BP767" s="2" t="s">
        <v>2863</v>
      </c>
      <c r="BQ767" s="2" t="s">
        <v>2863</v>
      </c>
      <c r="BR767" s="2" t="s">
        <v>2863</v>
      </c>
      <c r="BU767" s="18"/>
      <c r="BV767" s="47" t="s">
        <v>572</v>
      </c>
      <c r="BW767" s="18"/>
      <c r="BX767" s="18"/>
      <c r="BY767" s="42" t="str">
        <f t="shared" si="18"/>
        <v>Gender - Male;Gender - Male;;anxiety;Stress;;LS9</v>
      </c>
      <c r="BZ767" s="43"/>
    </row>
    <row r="768" spans="1:78" ht="15">
      <c r="A768" s="10" t="s">
        <v>37</v>
      </c>
      <c r="B768" s="28">
        <f>VLOOKUP(A768,Organisations!$A$2:$B$7,2,FALSE)</f>
        <v>2</v>
      </c>
      <c r="C768" s="10" t="s">
        <v>5703</v>
      </c>
      <c r="D768" s="10" t="s">
        <v>5704</v>
      </c>
      <c r="E768" s="28" t="str">
        <f t="shared" si="0"/>
        <v>Support service linked with local churches and faith communities, for people who have a spiritual dimension to their men</v>
      </c>
      <c r="F768" s="10" t="s">
        <v>5706</v>
      </c>
      <c r="G768" s="10" t="s">
        <v>68</v>
      </c>
      <c r="H768" s="11"/>
      <c r="K768" s="30" t="s">
        <v>5707</v>
      </c>
      <c r="L768" s="12"/>
      <c r="M768" s="28" t="str">
        <f t="shared" ref="M768:Q768" si="4609">IFERROR(IF(FIND(M$1,$F768)&gt;1,"Age - Children",""),"")</f>
        <v/>
      </c>
      <c r="N768" s="28" t="str">
        <f t="shared" si="4609"/>
        <v/>
      </c>
      <c r="O768" s="28" t="str">
        <f t="shared" si="4609"/>
        <v/>
      </c>
      <c r="P768" s="28" t="str">
        <f t="shared" si="4609"/>
        <v/>
      </c>
      <c r="Q768" s="28" t="str">
        <f t="shared" si="4609"/>
        <v/>
      </c>
      <c r="R768" s="28" t="str">
        <f t="shared" ref="R768:T768" si="4610">IFERROR(IF(FIND(R$1,$F768)&gt;1,"Age - Elderly",""),"")</f>
        <v/>
      </c>
      <c r="S768" s="28" t="str">
        <f t="shared" si="4610"/>
        <v/>
      </c>
      <c r="T768" s="28" t="str">
        <f t="shared" si="4610"/>
        <v/>
      </c>
      <c r="U768" s="28" t="str">
        <f t="shared" si="3"/>
        <v/>
      </c>
      <c r="V768" s="28" t="str">
        <f t="shared" si="4"/>
        <v/>
      </c>
      <c r="X768" s="28" t="str">
        <f t="shared" si="5"/>
        <v/>
      </c>
      <c r="Y768" s="28" t="str">
        <f t="shared" si="6"/>
        <v/>
      </c>
      <c r="Z768" s="28" t="str">
        <f t="shared" si="7"/>
        <v>Gender - Male</v>
      </c>
      <c r="AB768" s="28" t="str">
        <f t="shared" si="8"/>
        <v/>
      </c>
      <c r="AD768" s="28" t="str">
        <f t="shared" si="9"/>
        <v>Gender - Male;</v>
      </c>
      <c r="AG768" s="28" t="str">
        <f t="shared" ref="AG768:AL768" si="4611">IFERROR(IF(FIND(AG$1,$F768)&gt;1,AG$1,""),"")</f>
        <v/>
      </c>
      <c r="AH768" s="28" t="str">
        <f t="shared" si="4611"/>
        <v/>
      </c>
      <c r="AI768" s="28" t="str">
        <f t="shared" si="4611"/>
        <v/>
      </c>
      <c r="AJ768" s="28" t="str">
        <f t="shared" si="4611"/>
        <v/>
      </c>
      <c r="AK768" s="28" t="str">
        <f t="shared" si="4611"/>
        <v/>
      </c>
      <c r="AL768" s="28" t="str">
        <f t="shared" si="4611"/>
        <v/>
      </c>
      <c r="AM768" s="28" t="str">
        <f t="shared" si="11"/>
        <v/>
      </c>
      <c r="AN768" s="28" t="str">
        <f t="shared" ref="AN768:AQ768" si="4612">IFERROR(IF(FIND(AN$1,$F768)&gt;1,"Status - LGBT",""),"")</f>
        <v/>
      </c>
      <c r="AO768" s="28" t="str">
        <f t="shared" si="4612"/>
        <v/>
      </c>
      <c r="AP768" s="28" t="str">
        <f t="shared" si="4612"/>
        <v/>
      </c>
      <c r="AQ768" s="28" t="str">
        <f t="shared" si="4612"/>
        <v/>
      </c>
      <c r="AR768" s="28" t="str">
        <f t="shared" ref="AR768:AV768" si="4613">IFERROR(IF(FIND(AR$1,$F768)&gt;1,"BME",""),"")</f>
        <v/>
      </c>
      <c r="AS768" s="28" t="str">
        <f t="shared" si="4613"/>
        <v/>
      </c>
      <c r="AT768" s="28" t="str">
        <f t="shared" si="4613"/>
        <v/>
      </c>
      <c r="AU768" s="28" t="str">
        <f t="shared" si="4613"/>
        <v/>
      </c>
      <c r="AV768" s="28" t="str">
        <f t="shared" si="4613"/>
        <v/>
      </c>
      <c r="AW768" s="28" t="str">
        <f t="shared" ref="AW768:BC768" si="4614">IFERROR(IF(FIND(AW$1,$F768)&gt;1,AW$1,""),"")</f>
        <v/>
      </c>
      <c r="AX768" s="28" t="str">
        <f t="shared" si="4614"/>
        <v/>
      </c>
      <c r="AY768" s="28" t="str">
        <f t="shared" si="4614"/>
        <v/>
      </c>
      <c r="AZ768" s="28" t="str">
        <f t="shared" si="4614"/>
        <v/>
      </c>
      <c r="BA768" s="28" t="str">
        <f t="shared" si="4614"/>
        <v/>
      </c>
      <c r="BB768" s="28" t="str">
        <f t="shared" si="4614"/>
        <v/>
      </c>
      <c r="BC768" s="28" t="str">
        <f t="shared" si="4614"/>
        <v/>
      </c>
      <c r="BD768" s="28" t="str">
        <f t="shared" si="15"/>
        <v/>
      </c>
      <c r="BG768" s="2" t="s">
        <v>5708</v>
      </c>
      <c r="BI768" s="2" t="s">
        <v>5149</v>
      </c>
      <c r="BJ768" s="28" t="str">
        <f t="shared" si="16"/>
        <v>Leeds</v>
      </c>
      <c r="BK768" s="28" t="str">
        <f t="shared" si="17"/>
        <v>West Yorkshire</v>
      </c>
      <c r="BM768" s="2" t="s">
        <v>98</v>
      </c>
      <c r="BU768" s="12"/>
      <c r="BV768" s="50" t="s">
        <v>564</v>
      </c>
      <c r="BW768" s="12"/>
      <c r="BX768" s="12"/>
      <c r="BY768" s="42" t="str">
        <f t="shared" si="18"/>
        <v>Gender - Male;;LS2</v>
      </c>
      <c r="BZ768" s="42"/>
    </row>
    <row r="769" spans="1:78" ht="15">
      <c r="A769" s="16" t="s">
        <v>37</v>
      </c>
      <c r="B769" s="28">
        <f>VLOOKUP(A769,Organisations!$A$2:$B$7,2,FALSE)</f>
        <v>2</v>
      </c>
      <c r="C769" s="16" t="s">
        <v>5709</v>
      </c>
      <c r="D769" s="16" t="s">
        <v>5710</v>
      </c>
      <c r="E769" s="28" t="str">
        <f t="shared" si="0"/>
        <v>We provide vocational rehabilitation to enable service users with neurological conditions to return to their work roles,</v>
      </c>
      <c r="F769" s="16" t="s">
        <v>5712</v>
      </c>
      <c r="G769" s="16" t="s">
        <v>68</v>
      </c>
      <c r="H769" s="17"/>
      <c r="K769" s="26" t="s">
        <v>5713</v>
      </c>
      <c r="L769" s="16" t="s">
        <v>5714</v>
      </c>
      <c r="M769" s="28" t="str">
        <f t="shared" ref="M769:Q769" si="4615">IFERROR(IF(FIND(M$1,$F769)&gt;1,"Age - Children",""),"")</f>
        <v/>
      </c>
      <c r="N769" s="28" t="str">
        <f t="shared" si="4615"/>
        <v/>
      </c>
      <c r="O769" s="28" t="str">
        <f t="shared" si="4615"/>
        <v/>
      </c>
      <c r="P769" s="28" t="str">
        <f t="shared" si="4615"/>
        <v/>
      </c>
      <c r="Q769" s="28" t="str">
        <f t="shared" si="4615"/>
        <v/>
      </c>
      <c r="R769" s="28" t="str">
        <f t="shared" ref="R769:T769" si="4616">IFERROR(IF(FIND(R$1,$F769)&gt;1,"Age - Elderly",""),"")</f>
        <v/>
      </c>
      <c r="S769" s="28" t="str">
        <f t="shared" si="4616"/>
        <v/>
      </c>
      <c r="T769" s="28" t="str">
        <f t="shared" si="4616"/>
        <v/>
      </c>
      <c r="U769" s="28" t="str">
        <f t="shared" si="3"/>
        <v/>
      </c>
      <c r="V769" s="28" t="str">
        <f t="shared" si="4"/>
        <v/>
      </c>
      <c r="X769" s="28" t="str">
        <f t="shared" si="5"/>
        <v/>
      </c>
      <c r="Y769" s="28" t="str">
        <f t="shared" si="6"/>
        <v/>
      </c>
      <c r="Z769" s="28" t="str">
        <f t="shared" si="7"/>
        <v>Gender - Male</v>
      </c>
      <c r="AB769" s="28" t="str">
        <f t="shared" si="8"/>
        <v/>
      </c>
      <c r="AD769" s="28" t="str">
        <f t="shared" si="9"/>
        <v>Gender - Male;</v>
      </c>
      <c r="AG769" s="28" t="str">
        <f t="shared" ref="AG769:AL769" si="4617">IFERROR(IF(FIND(AG$1,$F769)&gt;1,AG$1,""),"")</f>
        <v/>
      </c>
      <c r="AH769" s="28" t="str">
        <f t="shared" si="4617"/>
        <v/>
      </c>
      <c r="AI769" s="28" t="str">
        <f t="shared" si="4617"/>
        <v/>
      </c>
      <c r="AJ769" s="28" t="str">
        <f t="shared" si="4617"/>
        <v/>
      </c>
      <c r="AK769" s="28" t="str">
        <f t="shared" si="4617"/>
        <v/>
      </c>
      <c r="AL769" s="28" t="str">
        <f t="shared" si="4617"/>
        <v/>
      </c>
      <c r="AM769" s="28" t="str">
        <f t="shared" si="11"/>
        <v/>
      </c>
      <c r="AN769" s="28" t="str">
        <f t="shared" ref="AN769:AQ769" si="4618">IFERROR(IF(FIND(AN$1,$F769)&gt;1,"Status - LGBT",""),"")</f>
        <v/>
      </c>
      <c r="AO769" s="28" t="str">
        <f t="shared" si="4618"/>
        <v/>
      </c>
      <c r="AP769" s="28" t="str">
        <f t="shared" si="4618"/>
        <v/>
      </c>
      <c r="AQ769" s="28" t="str">
        <f t="shared" si="4618"/>
        <v/>
      </c>
      <c r="AR769" s="28" t="str">
        <f t="shared" ref="AR769:AV769" si="4619">IFERROR(IF(FIND(AR$1,$F769)&gt;1,"BME",""),"")</f>
        <v/>
      </c>
      <c r="AS769" s="28" t="str">
        <f t="shared" si="4619"/>
        <v/>
      </c>
      <c r="AT769" s="28" t="str">
        <f t="shared" si="4619"/>
        <v/>
      </c>
      <c r="AU769" s="28" t="str">
        <f t="shared" si="4619"/>
        <v/>
      </c>
      <c r="AV769" s="28" t="str">
        <f t="shared" si="4619"/>
        <v/>
      </c>
      <c r="AW769" s="28" t="str">
        <f t="shared" ref="AW769:BC769" si="4620">IFERROR(IF(FIND(AW$1,$F769)&gt;1,AW$1,""),"")</f>
        <v/>
      </c>
      <c r="AX769" s="28" t="str">
        <f t="shared" si="4620"/>
        <v/>
      </c>
      <c r="AY769" s="28" t="str">
        <f t="shared" si="4620"/>
        <v/>
      </c>
      <c r="AZ769" s="28" t="str">
        <f t="shared" si="4620"/>
        <v/>
      </c>
      <c r="BA769" s="28" t="str">
        <f t="shared" si="4620"/>
        <v/>
      </c>
      <c r="BB769" s="28" t="str">
        <f t="shared" si="4620"/>
        <v/>
      </c>
      <c r="BC769" s="28" t="str">
        <f t="shared" si="4620"/>
        <v/>
      </c>
      <c r="BD769" s="28" t="str">
        <f t="shared" si="15"/>
        <v/>
      </c>
      <c r="BG769" s="2" t="s">
        <v>5715</v>
      </c>
      <c r="BI769" s="2" t="s">
        <v>5157</v>
      </c>
      <c r="BJ769" s="28" t="str">
        <f t="shared" si="16"/>
        <v>Leeds</v>
      </c>
      <c r="BK769" s="28" t="str">
        <f t="shared" si="17"/>
        <v>West Yorkshire</v>
      </c>
      <c r="BM769" s="2" t="s">
        <v>98</v>
      </c>
      <c r="BU769" s="18"/>
      <c r="BV769" s="47" t="s">
        <v>575</v>
      </c>
      <c r="BW769" s="18"/>
      <c r="BX769" s="18"/>
      <c r="BY769" s="42" t="str">
        <f t="shared" si="18"/>
        <v>Gender - Male;;LS12</v>
      </c>
      <c r="BZ769" s="43"/>
    </row>
    <row r="770" spans="1:78" ht="15">
      <c r="A770" s="10" t="s">
        <v>37</v>
      </c>
      <c r="B770" s="28">
        <f>VLOOKUP(A770,Organisations!$A$2:$B$7,2,FALSE)</f>
        <v>2</v>
      </c>
      <c r="C770" s="10" t="s">
        <v>5717</v>
      </c>
      <c r="D770" s="10" t="s">
        <v>5718</v>
      </c>
      <c r="E770" s="28" t="str">
        <f t="shared" si="0"/>
        <v>We will provide a platform for a compassionate 
 community, bringing organisations and ideas together 
 under the th</v>
      </c>
      <c r="F770" s="10" t="s">
        <v>19422</v>
      </c>
      <c r="G770" s="10" t="s">
        <v>68</v>
      </c>
      <c r="H770" s="11"/>
      <c r="K770" s="30" t="s">
        <v>1617</v>
      </c>
      <c r="L770" s="10" t="s">
        <v>5721</v>
      </c>
      <c r="M770" s="28" t="str">
        <f t="shared" ref="M770:Q770" si="4621">IFERROR(IF(FIND(M$1,$F770)&gt;1,"Age - Children",""),"")</f>
        <v/>
      </c>
      <c r="N770" s="28" t="str">
        <f t="shared" si="4621"/>
        <v/>
      </c>
      <c r="O770" s="28" t="str">
        <f t="shared" si="4621"/>
        <v/>
      </c>
      <c r="P770" s="28" t="str">
        <f t="shared" si="4621"/>
        <v/>
      </c>
      <c r="Q770" s="28" t="str">
        <f t="shared" si="4621"/>
        <v/>
      </c>
      <c r="R770" s="28" t="str">
        <f t="shared" ref="R770:T770" si="4622">IFERROR(IF(FIND(R$1,$F770)&gt;1,"Age - Elderly",""),"")</f>
        <v/>
      </c>
      <c r="S770" s="28" t="str">
        <f t="shared" si="4622"/>
        <v/>
      </c>
      <c r="T770" s="28" t="str">
        <f t="shared" si="4622"/>
        <v/>
      </c>
      <c r="U770" s="28" t="str">
        <f t="shared" si="3"/>
        <v/>
      </c>
      <c r="V770" s="28" t="str">
        <f t="shared" si="4"/>
        <v/>
      </c>
      <c r="X770" s="28" t="str">
        <f t="shared" si="5"/>
        <v/>
      </c>
      <c r="Y770" s="28" t="str">
        <f t="shared" si="6"/>
        <v/>
      </c>
      <c r="Z770" s="28" t="str">
        <f t="shared" si="7"/>
        <v>Gender - Male</v>
      </c>
      <c r="AB770" s="28" t="str">
        <f t="shared" si="8"/>
        <v/>
      </c>
      <c r="AD770" s="28" t="str">
        <f t="shared" si="9"/>
        <v>Gender - Male;</v>
      </c>
      <c r="AG770" s="28" t="str">
        <f t="shared" ref="AG770:AL770" si="4623">IFERROR(IF(FIND(AG$1,$F770)&gt;1,AG$1,""),"")</f>
        <v/>
      </c>
      <c r="AH770" s="28" t="str">
        <f t="shared" si="4623"/>
        <v/>
      </c>
      <c r="AI770" s="28" t="str">
        <f t="shared" si="4623"/>
        <v/>
      </c>
      <c r="AJ770" s="28" t="str">
        <f t="shared" si="4623"/>
        <v/>
      </c>
      <c r="AK770" s="28" t="str">
        <f t="shared" si="4623"/>
        <v/>
      </c>
      <c r="AL770" s="28" t="str">
        <f t="shared" si="4623"/>
        <v/>
      </c>
      <c r="AM770" s="28" t="str">
        <f t="shared" si="11"/>
        <v/>
      </c>
      <c r="AN770" s="28" t="str">
        <f t="shared" ref="AN770:AQ770" si="4624">IFERROR(IF(FIND(AN$1,$F770)&gt;1,"Status - LGBT",""),"")</f>
        <v/>
      </c>
      <c r="AO770" s="28" t="str">
        <f t="shared" si="4624"/>
        <v/>
      </c>
      <c r="AP770" s="28" t="str">
        <f t="shared" si="4624"/>
        <v/>
      </c>
      <c r="AQ770" s="28" t="str">
        <f t="shared" si="4624"/>
        <v/>
      </c>
      <c r="AR770" s="28" t="str">
        <f t="shared" ref="AR770:AV770" si="4625">IFERROR(IF(FIND(AR$1,$F770)&gt;1,"BME",""),"")</f>
        <v/>
      </c>
      <c r="AS770" s="28" t="str">
        <f t="shared" si="4625"/>
        <v/>
      </c>
      <c r="AT770" s="28" t="str">
        <f t="shared" si="4625"/>
        <v/>
      </c>
      <c r="AU770" s="28" t="str">
        <f t="shared" si="4625"/>
        <v/>
      </c>
      <c r="AV770" s="28" t="str">
        <f t="shared" si="4625"/>
        <v/>
      </c>
      <c r="AW770" s="28" t="str">
        <f t="shared" ref="AW770:BC770" si="4626">IFERROR(IF(FIND(AW$1,$F770)&gt;1,AW$1,""),"")</f>
        <v/>
      </c>
      <c r="AX770" s="28" t="str">
        <f t="shared" si="4626"/>
        <v/>
      </c>
      <c r="AY770" s="28" t="str">
        <f t="shared" si="4626"/>
        <v/>
      </c>
      <c r="AZ770" s="28" t="str">
        <f t="shared" si="4626"/>
        <v/>
      </c>
      <c r="BA770" s="28" t="str">
        <f t="shared" si="4626"/>
        <v>Bereavement</v>
      </c>
      <c r="BB770" s="28" t="str">
        <f t="shared" si="4626"/>
        <v/>
      </c>
      <c r="BC770" s="28" t="str">
        <f t="shared" si="4626"/>
        <v/>
      </c>
      <c r="BD770" s="28" t="str">
        <f t="shared" si="15"/>
        <v>Bereavement;</v>
      </c>
      <c r="BG770" s="2" t="s">
        <v>5722</v>
      </c>
      <c r="BI770" s="2" t="s">
        <v>5040</v>
      </c>
      <c r="BJ770" s="28" t="str">
        <f t="shared" si="16"/>
        <v/>
      </c>
      <c r="BK770" s="28" t="str">
        <f t="shared" si="17"/>
        <v/>
      </c>
      <c r="BM770" s="2" t="s">
        <v>98</v>
      </c>
      <c r="BU770" s="12"/>
      <c r="BV770" s="50" t="s">
        <v>587</v>
      </c>
      <c r="BW770" s="12"/>
      <c r="BX770" s="12"/>
      <c r="BY770" s="42" t="str">
        <f t="shared" si="18"/>
        <v>Gender - Male;;Bereavement;;LS18</v>
      </c>
      <c r="BZ770" s="42"/>
    </row>
    <row r="771" spans="1:78" ht="15">
      <c r="A771" s="16" t="s">
        <v>37</v>
      </c>
      <c r="B771" s="28">
        <f>VLOOKUP(A771,Organisations!$A$2:$B$7,2,FALSE)</f>
        <v>2</v>
      </c>
      <c r="C771" s="16" t="s">
        <v>5725</v>
      </c>
      <c r="D771" s="16" t="s">
        <v>5726</v>
      </c>
      <c r="E771" s="28" t="str">
        <f t="shared" si="0"/>
        <v>Provides personalised care to suit your needs.</v>
      </c>
      <c r="F771" s="16" t="s">
        <v>5727</v>
      </c>
      <c r="G771" s="16" t="s">
        <v>68</v>
      </c>
      <c r="H771" s="17"/>
      <c r="K771" s="26" t="s">
        <v>5728</v>
      </c>
      <c r="L771" s="16" t="s">
        <v>5729</v>
      </c>
      <c r="M771" s="28" t="str">
        <f t="shared" ref="M771:Q771" si="4627">IFERROR(IF(FIND(M$1,$F771)&gt;1,"Age - Children",""),"")</f>
        <v/>
      </c>
      <c r="N771" s="28" t="str">
        <f t="shared" si="4627"/>
        <v/>
      </c>
      <c r="O771" s="28" t="str">
        <f t="shared" si="4627"/>
        <v/>
      </c>
      <c r="P771" s="28" t="str">
        <f t="shared" si="4627"/>
        <v/>
      </c>
      <c r="Q771" s="28" t="str">
        <f t="shared" si="4627"/>
        <v/>
      </c>
      <c r="R771" s="28" t="str">
        <f t="shared" ref="R771:T771" si="4628">IFERROR(IF(FIND(R$1,$F771)&gt;1,"Age - Elderly",""),"")</f>
        <v/>
      </c>
      <c r="S771" s="28" t="str">
        <f t="shared" si="4628"/>
        <v/>
      </c>
      <c r="T771" s="28" t="str">
        <f t="shared" si="4628"/>
        <v/>
      </c>
      <c r="U771" s="28" t="str">
        <f t="shared" si="3"/>
        <v/>
      </c>
      <c r="V771" s="28" t="str">
        <f t="shared" si="4"/>
        <v/>
      </c>
      <c r="X771" s="28" t="str">
        <f t="shared" si="5"/>
        <v/>
      </c>
      <c r="Y771" s="28" t="str">
        <f t="shared" si="6"/>
        <v/>
      </c>
      <c r="Z771" s="28" t="str">
        <f t="shared" si="7"/>
        <v/>
      </c>
      <c r="AB771" s="28" t="str">
        <f t="shared" si="8"/>
        <v/>
      </c>
      <c r="AD771" s="28" t="str">
        <f t="shared" si="9"/>
        <v/>
      </c>
      <c r="AG771" s="28" t="str">
        <f t="shared" ref="AG771:AL771" si="4629">IFERROR(IF(FIND(AG$1,$F771)&gt;1,AG$1,""),"")</f>
        <v/>
      </c>
      <c r="AH771" s="28" t="str">
        <f t="shared" si="4629"/>
        <v/>
      </c>
      <c r="AI771" s="28" t="str">
        <f t="shared" si="4629"/>
        <v/>
      </c>
      <c r="AJ771" s="28" t="str">
        <f t="shared" si="4629"/>
        <v/>
      </c>
      <c r="AK771" s="28" t="str">
        <f t="shared" si="4629"/>
        <v/>
      </c>
      <c r="AL771" s="28" t="str">
        <f t="shared" si="4629"/>
        <v/>
      </c>
      <c r="AM771" s="28" t="str">
        <f t="shared" si="11"/>
        <v/>
      </c>
      <c r="AN771" s="28" t="str">
        <f t="shared" ref="AN771:AQ771" si="4630">IFERROR(IF(FIND(AN$1,$F771)&gt;1,"Status - LGBT",""),"")</f>
        <v/>
      </c>
      <c r="AO771" s="28" t="str">
        <f t="shared" si="4630"/>
        <v/>
      </c>
      <c r="AP771" s="28" t="str">
        <f t="shared" si="4630"/>
        <v/>
      </c>
      <c r="AQ771" s="28" t="str">
        <f t="shared" si="4630"/>
        <v/>
      </c>
      <c r="AR771" s="28" t="str">
        <f t="shared" ref="AR771:AV771" si="4631">IFERROR(IF(FIND(AR$1,$F771)&gt;1,"BME",""),"")</f>
        <v/>
      </c>
      <c r="AS771" s="28" t="str">
        <f t="shared" si="4631"/>
        <v/>
      </c>
      <c r="AT771" s="28" t="str">
        <f t="shared" si="4631"/>
        <v/>
      </c>
      <c r="AU771" s="28" t="str">
        <f t="shared" si="4631"/>
        <v/>
      </c>
      <c r="AV771" s="28" t="str">
        <f t="shared" si="4631"/>
        <v/>
      </c>
      <c r="AW771" s="28" t="str">
        <f t="shared" ref="AW771:BC771" si="4632">IFERROR(IF(FIND(AW$1,$F771)&gt;1,AW$1,""),"")</f>
        <v/>
      </c>
      <c r="AX771" s="28" t="str">
        <f t="shared" si="4632"/>
        <v/>
      </c>
      <c r="AY771" s="28" t="str">
        <f t="shared" si="4632"/>
        <v/>
      </c>
      <c r="AZ771" s="28" t="str">
        <f t="shared" si="4632"/>
        <v/>
      </c>
      <c r="BA771" s="28" t="str">
        <f t="shared" si="4632"/>
        <v/>
      </c>
      <c r="BB771" s="28" t="str">
        <f t="shared" si="4632"/>
        <v/>
      </c>
      <c r="BC771" s="28" t="str">
        <f t="shared" si="4632"/>
        <v/>
      </c>
      <c r="BD771" s="28" t="str">
        <f t="shared" si="15"/>
        <v/>
      </c>
      <c r="BG771" s="2" t="s">
        <v>5730</v>
      </c>
      <c r="BI771" s="2" t="s">
        <v>5170</v>
      </c>
      <c r="BJ771" s="28" t="str">
        <f t="shared" si="16"/>
        <v>Leeds</v>
      </c>
      <c r="BK771" s="28" t="str">
        <f t="shared" si="17"/>
        <v>West Yorkshire</v>
      </c>
      <c r="BM771" s="2" t="s">
        <v>98</v>
      </c>
      <c r="BU771" s="47" t="s">
        <v>19423</v>
      </c>
      <c r="BV771" s="18"/>
      <c r="BW771" s="18"/>
      <c r="BX771" s="18"/>
      <c r="BY771" s="42" t="str">
        <f t="shared" si="18"/>
        <v>LS12;LS13;LS16;LS18;LS19;LS1;LS20;LS21;LS28;LS29;LS2;LS3;LS4;LS5;LS6;LS8;</v>
      </c>
      <c r="BZ771" s="43"/>
    </row>
    <row r="772" spans="1:78" ht="15">
      <c r="A772" s="10" t="s">
        <v>37</v>
      </c>
      <c r="B772" s="28">
        <f>VLOOKUP(A772,Organisations!$A$2:$B$7,2,FALSE)</f>
        <v>2</v>
      </c>
      <c r="C772" s="10" t="s">
        <v>5732</v>
      </c>
      <c r="D772" s="10" t="s">
        <v>5733</v>
      </c>
      <c r="E772" s="28" t="str">
        <f t="shared" si="0"/>
        <v>Providing domiciliary care to adults with physical disabilities, learning disabilities, dementia and other mental health</v>
      </c>
      <c r="F772" s="10" t="s">
        <v>5735</v>
      </c>
      <c r="G772" s="10" t="s">
        <v>68</v>
      </c>
      <c r="H772" s="11"/>
      <c r="K772" s="30" t="s">
        <v>5736</v>
      </c>
      <c r="L772" s="10" t="s">
        <v>5737</v>
      </c>
      <c r="M772" s="28" t="str">
        <f t="shared" ref="M772:Q772" si="4633">IFERROR(IF(FIND(M$1,$F772)&gt;1,"Age - Children",""),"")</f>
        <v/>
      </c>
      <c r="N772" s="28" t="str">
        <f t="shared" si="4633"/>
        <v/>
      </c>
      <c r="O772" s="28" t="str">
        <f t="shared" si="4633"/>
        <v/>
      </c>
      <c r="P772" s="28" t="str">
        <f t="shared" si="4633"/>
        <v/>
      </c>
      <c r="Q772" s="28" t="str">
        <f t="shared" si="4633"/>
        <v/>
      </c>
      <c r="R772" s="28" t="str">
        <f t="shared" ref="R772:T772" si="4634">IFERROR(IF(FIND(R$1,$F772)&gt;1,"Age - Elderly",""),"")</f>
        <v/>
      </c>
      <c r="S772" s="28" t="str">
        <f t="shared" si="4634"/>
        <v/>
      </c>
      <c r="T772" s="28" t="str">
        <f t="shared" si="4634"/>
        <v/>
      </c>
      <c r="U772" s="28" t="str">
        <f t="shared" si="3"/>
        <v/>
      </c>
      <c r="V772" s="28" t="str">
        <f t="shared" si="4"/>
        <v/>
      </c>
      <c r="X772" s="28" t="str">
        <f t="shared" si="5"/>
        <v/>
      </c>
      <c r="Y772" s="28" t="str">
        <f t="shared" si="6"/>
        <v/>
      </c>
      <c r="Z772" s="28" t="str">
        <f t="shared" si="7"/>
        <v>Gender - Male</v>
      </c>
      <c r="AB772" s="28" t="str">
        <f t="shared" si="8"/>
        <v/>
      </c>
      <c r="AD772" s="28" t="str">
        <f t="shared" si="9"/>
        <v>Gender - Male;</v>
      </c>
      <c r="AG772" s="28" t="str">
        <f t="shared" ref="AG772:AL772" si="4635">IFERROR(IF(FIND(AG$1,$F772)&gt;1,AG$1,""),"")</f>
        <v/>
      </c>
      <c r="AH772" s="28" t="str">
        <f t="shared" si="4635"/>
        <v/>
      </c>
      <c r="AI772" s="28" t="str">
        <f t="shared" si="4635"/>
        <v/>
      </c>
      <c r="AJ772" s="28" t="str">
        <f t="shared" si="4635"/>
        <v/>
      </c>
      <c r="AK772" s="28" t="str">
        <f t="shared" si="4635"/>
        <v/>
      </c>
      <c r="AL772" s="28" t="str">
        <f t="shared" si="4635"/>
        <v/>
      </c>
      <c r="AM772" s="28" t="str">
        <f t="shared" si="11"/>
        <v/>
      </c>
      <c r="AN772" s="28" t="str">
        <f t="shared" ref="AN772:AQ772" si="4636">IFERROR(IF(FIND(AN$1,$F772)&gt;1,"Status - LGBT",""),"")</f>
        <v/>
      </c>
      <c r="AO772" s="28" t="str">
        <f t="shared" si="4636"/>
        <v/>
      </c>
      <c r="AP772" s="28" t="str">
        <f t="shared" si="4636"/>
        <v/>
      </c>
      <c r="AQ772" s="28" t="str">
        <f t="shared" si="4636"/>
        <v/>
      </c>
      <c r="AR772" s="28" t="str">
        <f t="shared" ref="AR772:AV772" si="4637">IFERROR(IF(FIND(AR$1,$F772)&gt;1,"BME",""),"")</f>
        <v/>
      </c>
      <c r="AS772" s="28" t="str">
        <f t="shared" si="4637"/>
        <v/>
      </c>
      <c r="AT772" s="28" t="str">
        <f t="shared" si="4637"/>
        <v/>
      </c>
      <c r="AU772" s="28" t="str">
        <f t="shared" si="4637"/>
        <v/>
      </c>
      <c r="AV772" s="28" t="str">
        <f t="shared" si="4637"/>
        <v/>
      </c>
      <c r="AW772" s="28" t="str">
        <f t="shared" ref="AW772:BC772" si="4638">IFERROR(IF(FIND(AW$1,$F772)&gt;1,AW$1,""),"")</f>
        <v/>
      </c>
      <c r="AX772" s="28" t="str">
        <f t="shared" si="4638"/>
        <v/>
      </c>
      <c r="AY772" s="28" t="str">
        <f t="shared" si="4638"/>
        <v/>
      </c>
      <c r="AZ772" s="28" t="str">
        <f t="shared" si="4638"/>
        <v/>
      </c>
      <c r="BA772" s="28" t="str">
        <f t="shared" si="4638"/>
        <v/>
      </c>
      <c r="BB772" s="28" t="str">
        <f t="shared" si="4638"/>
        <v/>
      </c>
      <c r="BC772" s="28" t="str">
        <f t="shared" si="4638"/>
        <v/>
      </c>
      <c r="BD772" s="28" t="str">
        <f t="shared" si="15"/>
        <v/>
      </c>
      <c r="BG772" s="2" t="s">
        <v>5738</v>
      </c>
      <c r="BI772" s="2" t="s">
        <v>5176</v>
      </c>
      <c r="BJ772" s="28" t="str">
        <f t="shared" si="16"/>
        <v>Leeds</v>
      </c>
      <c r="BK772" s="28" t="str">
        <f t="shared" si="17"/>
        <v>West Yorkshire</v>
      </c>
      <c r="BM772" s="2" t="s">
        <v>98</v>
      </c>
      <c r="BU772" s="50" t="s">
        <v>19342</v>
      </c>
      <c r="BV772" s="12"/>
      <c r="BW772" s="12"/>
      <c r="BX772" s="12"/>
      <c r="BY772" s="42" t="str">
        <f t="shared" si="18"/>
        <v>Gender - Male;;BD11;BD4;LS10;LS11;LS12;LS13;LS14;LS15;LS16;LS17;LS18;LS19;LS1;LS20;LS21;LS22;LS23;LS24;LS25;LS26;LS27;LS28;LS29;LS2;LS3;LS4;LS5;LS6;LS7;LS88;LS8;LS99;LS9;WF10;WF3;</v>
      </c>
      <c r="BZ772" s="42"/>
    </row>
    <row r="773" spans="1:78" ht="15">
      <c r="A773" s="16" t="s">
        <v>37</v>
      </c>
      <c r="B773" s="28">
        <f>VLOOKUP(A773,Organisations!$A$2:$B$7,2,FALSE)</f>
        <v>2</v>
      </c>
      <c r="C773" s="16" t="s">
        <v>5741</v>
      </c>
      <c r="D773" s="16" t="s">
        <v>5742</v>
      </c>
      <c r="E773" s="28" t="str">
        <f t="shared" si="0"/>
        <v>Monday : 9.00 am 7.00 pmTuesday : 9.00 am 7.00 pmWednesday : 9.00 am 7.00 pmThursday : 9.00 am 7.00 pmFriday : 9.00 am 7</v>
      </c>
      <c r="F773" s="16" t="s">
        <v>5744</v>
      </c>
      <c r="G773" s="16" t="s">
        <v>68</v>
      </c>
      <c r="H773" s="54"/>
      <c r="K773" s="26" t="s">
        <v>5745</v>
      </c>
      <c r="L773" s="16" t="s">
        <v>5746</v>
      </c>
      <c r="M773" s="28" t="str">
        <f t="shared" ref="M773:Q773" si="4639">IFERROR(IF(FIND(M$1,$F773)&gt;1,"Age - Children",""),"")</f>
        <v/>
      </c>
      <c r="N773" s="28" t="str">
        <f t="shared" si="4639"/>
        <v/>
      </c>
      <c r="O773" s="28" t="str">
        <f t="shared" si="4639"/>
        <v/>
      </c>
      <c r="P773" s="28" t="str">
        <f t="shared" si="4639"/>
        <v/>
      </c>
      <c r="Q773" s="28" t="str">
        <f t="shared" si="4639"/>
        <v/>
      </c>
      <c r="R773" s="28" t="str">
        <f t="shared" ref="R773:T773" si="4640">IFERROR(IF(FIND(R$1,$F773)&gt;1,"Age - Elderly",""),"")</f>
        <v/>
      </c>
      <c r="S773" s="28" t="str">
        <f t="shared" si="4640"/>
        <v/>
      </c>
      <c r="T773" s="28" t="str">
        <f t="shared" si="4640"/>
        <v/>
      </c>
      <c r="U773" s="28" t="str">
        <f t="shared" si="3"/>
        <v/>
      </c>
      <c r="V773" s="28" t="str">
        <f t="shared" si="4"/>
        <v/>
      </c>
      <c r="X773" s="28" t="str">
        <f t="shared" si="5"/>
        <v/>
      </c>
      <c r="Y773" s="28" t="str">
        <f t="shared" si="6"/>
        <v/>
      </c>
      <c r="Z773" s="28" t="str">
        <f t="shared" si="7"/>
        <v/>
      </c>
      <c r="AB773" s="28" t="str">
        <f t="shared" si="8"/>
        <v/>
      </c>
      <c r="AD773" s="28" t="str">
        <f t="shared" si="9"/>
        <v/>
      </c>
      <c r="AG773" s="28" t="str">
        <f t="shared" ref="AG773:AL773" si="4641">IFERROR(IF(FIND(AG$1,$F773)&gt;1,AG$1,""),"")</f>
        <v/>
      </c>
      <c r="AH773" s="28" t="str">
        <f t="shared" si="4641"/>
        <v/>
      </c>
      <c r="AI773" s="28" t="str">
        <f t="shared" si="4641"/>
        <v/>
      </c>
      <c r="AJ773" s="28" t="str">
        <f t="shared" si="4641"/>
        <v/>
      </c>
      <c r="AK773" s="28" t="str">
        <f t="shared" si="4641"/>
        <v/>
      </c>
      <c r="AL773" s="28" t="str">
        <f t="shared" si="4641"/>
        <v/>
      </c>
      <c r="AM773" s="28" t="str">
        <f t="shared" si="11"/>
        <v/>
      </c>
      <c r="AN773" s="28" t="str">
        <f t="shared" ref="AN773:AQ773" si="4642">IFERROR(IF(FIND(AN$1,$F773)&gt;1,"Status - LGBT",""),"")</f>
        <v/>
      </c>
      <c r="AO773" s="28" t="str">
        <f t="shared" si="4642"/>
        <v/>
      </c>
      <c r="AP773" s="28" t="str">
        <f t="shared" si="4642"/>
        <v/>
      </c>
      <c r="AQ773" s="28" t="str">
        <f t="shared" si="4642"/>
        <v/>
      </c>
      <c r="AR773" s="28" t="str">
        <f t="shared" ref="AR773:AV773" si="4643">IFERROR(IF(FIND(AR$1,$F773)&gt;1,"BME",""),"")</f>
        <v/>
      </c>
      <c r="AS773" s="28" t="str">
        <f t="shared" si="4643"/>
        <v/>
      </c>
      <c r="AT773" s="28" t="str">
        <f t="shared" si="4643"/>
        <v/>
      </c>
      <c r="AU773" s="28" t="str">
        <f t="shared" si="4643"/>
        <v/>
      </c>
      <c r="AV773" s="28" t="str">
        <f t="shared" si="4643"/>
        <v/>
      </c>
      <c r="AW773" s="28" t="str">
        <f t="shared" ref="AW773:BC773" si="4644">IFERROR(IF(FIND(AW$1,$F773)&gt;1,AW$1,""),"")</f>
        <v/>
      </c>
      <c r="AX773" s="28" t="str">
        <f t="shared" si="4644"/>
        <v/>
      </c>
      <c r="AY773" s="28" t="str">
        <f t="shared" si="4644"/>
        <v/>
      </c>
      <c r="AZ773" s="28" t="str">
        <f t="shared" si="4644"/>
        <v/>
      </c>
      <c r="BA773" s="28" t="str">
        <f t="shared" si="4644"/>
        <v/>
      </c>
      <c r="BB773" s="28" t="str">
        <f t="shared" si="4644"/>
        <v/>
      </c>
      <c r="BC773" s="28" t="str">
        <f t="shared" si="4644"/>
        <v/>
      </c>
      <c r="BD773" s="28" t="str">
        <f t="shared" si="15"/>
        <v/>
      </c>
      <c r="BG773" s="2" t="s">
        <v>5747</v>
      </c>
      <c r="BI773" s="2" t="s">
        <v>5185</v>
      </c>
      <c r="BJ773" s="28" t="str">
        <f t="shared" si="16"/>
        <v>Leeds</v>
      </c>
      <c r="BK773" s="28" t="str">
        <f t="shared" si="17"/>
        <v>West Yorkshire</v>
      </c>
      <c r="BM773" s="2" t="s">
        <v>98</v>
      </c>
      <c r="BO773" s="2" t="s">
        <v>2863</v>
      </c>
      <c r="BP773" s="2" t="s">
        <v>2863</v>
      </c>
      <c r="BQ773" s="2" t="s">
        <v>2863</v>
      </c>
      <c r="BR773" s="2" t="s">
        <v>2863</v>
      </c>
      <c r="BS773" s="2" t="s">
        <v>2863</v>
      </c>
      <c r="BT773" s="2" t="s">
        <v>2863</v>
      </c>
      <c r="BU773" s="24"/>
      <c r="BV773" s="47" t="s">
        <v>572</v>
      </c>
      <c r="BW773" s="24"/>
      <c r="BX773" s="24"/>
      <c r="BY773" s="42" t="str">
        <f t="shared" si="18"/>
        <v>LS9</v>
      </c>
      <c r="BZ773" s="69"/>
    </row>
    <row r="774" spans="1:78" ht="15" hidden="1">
      <c r="A774" s="10" t="s">
        <v>37</v>
      </c>
      <c r="B774" s="28">
        <f>VLOOKUP(A774,Organisations!$A$2:$B$7,2,FALSE)</f>
        <v>2</v>
      </c>
      <c r="C774" s="10" t="s">
        <v>5749</v>
      </c>
      <c r="D774" s="10" t="s">
        <v>5750</v>
      </c>
      <c r="E774" s="28" t="str">
        <f t="shared" si="0"/>
        <v>1-1 computer lessons with a volunteer.</v>
      </c>
      <c r="F774" s="10" t="s">
        <v>5751</v>
      </c>
      <c r="G774" s="10" t="s">
        <v>68</v>
      </c>
      <c r="H774" s="11"/>
      <c r="K774" s="30" t="s">
        <v>1293</v>
      </c>
      <c r="L774" s="10" t="s">
        <v>4390</v>
      </c>
      <c r="M774" s="28" t="str">
        <f t="shared" ref="M774:Q774" si="4645">IFERROR(IF(FIND(M$1,$F774)&gt;1,"Age - Children",""),"")</f>
        <v/>
      </c>
      <c r="N774" s="28" t="str">
        <f t="shared" si="4645"/>
        <v/>
      </c>
      <c r="O774" s="28" t="str">
        <f t="shared" si="4645"/>
        <v/>
      </c>
      <c r="P774" s="28" t="str">
        <f t="shared" si="4645"/>
        <v/>
      </c>
      <c r="Q774" s="28" t="str">
        <f t="shared" si="4645"/>
        <v/>
      </c>
      <c r="R774" s="28" t="str">
        <f t="shared" ref="R774:T774" si="4646">IFERROR(IF(FIND(R$1,$F774)&gt;1,"Age - Elderly",""),"")</f>
        <v/>
      </c>
      <c r="S774" s="28" t="str">
        <f t="shared" si="4646"/>
        <v/>
      </c>
      <c r="T774" s="28" t="str">
        <f t="shared" si="4646"/>
        <v/>
      </c>
      <c r="U774" s="28" t="str">
        <f t="shared" si="3"/>
        <v/>
      </c>
      <c r="V774" s="28" t="str">
        <f t="shared" si="4"/>
        <v/>
      </c>
      <c r="X774" s="28" t="str">
        <f t="shared" si="5"/>
        <v/>
      </c>
      <c r="Y774" s="28" t="str">
        <f t="shared" si="6"/>
        <v/>
      </c>
      <c r="Z774" s="28" t="str">
        <f t="shared" si="7"/>
        <v/>
      </c>
      <c r="AB774" s="28" t="str">
        <f t="shared" si="8"/>
        <v/>
      </c>
      <c r="AD774" s="28" t="str">
        <f t="shared" si="9"/>
        <v/>
      </c>
      <c r="AG774" s="28" t="str">
        <f t="shared" ref="AG774:AL774" si="4647">IFERROR(IF(FIND(AG$1,$F774)&gt;1,AG$1,""),"")</f>
        <v/>
      </c>
      <c r="AH774" s="28" t="str">
        <f t="shared" si="4647"/>
        <v/>
      </c>
      <c r="AI774" s="28" t="str">
        <f t="shared" si="4647"/>
        <v/>
      </c>
      <c r="AJ774" s="28" t="str">
        <f t="shared" si="4647"/>
        <v/>
      </c>
      <c r="AK774" s="28" t="str">
        <f t="shared" si="4647"/>
        <v/>
      </c>
      <c r="AL774" s="28" t="str">
        <f t="shared" si="4647"/>
        <v/>
      </c>
      <c r="AM774" s="28" t="str">
        <f t="shared" si="11"/>
        <v/>
      </c>
      <c r="AN774" s="28" t="str">
        <f t="shared" ref="AN774:AQ774" si="4648">IFERROR(IF(FIND(AN$1,$F774)&gt;1,"Status - LGBT",""),"")</f>
        <v/>
      </c>
      <c r="AO774" s="28" t="str">
        <f t="shared" si="4648"/>
        <v/>
      </c>
      <c r="AP774" s="28" t="str">
        <f t="shared" si="4648"/>
        <v/>
      </c>
      <c r="AQ774" s="28" t="str">
        <f t="shared" si="4648"/>
        <v/>
      </c>
      <c r="AR774" s="28" t="str">
        <f t="shared" ref="AR774:AV774" si="4649">IFERROR(IF(FIND(AR$1,$F774)&gt;1,"BME",""),"")</f>
        <v/>
      </c>
      <c r="AS774" s="28" t="str">
        <f t="shared" si="4649"/>
        <v/>
      </c>
      <c r="AT774" s="28" t="str">
        <f t="shared" si="4649"/>
        <v/>
      </c>
      <c r="AU774" s="28" t="str">
        <f t="shared" si="4649"/>
        <v/>
      </c>
      <c r="AV774" s="28" t="str">
        <f t="shared" si="4649"/>
        <v/>
      </c>
      <c r="AW774" s="28" t="str">
        <f t="shared" ref="AW774:BC774" si="4650">IFERROR(IF(FIND(AW$1,$F774)&gt;1,AW$1,""),"")</f>
        <v/>
      </c>
      <c r="AX774" s="28" t="str">
        <f t="shared" si="4650"/>
        <v/>
      </c>
      <c r="AY774" s="28" t="str">
        <f t="shared" si="4650"/>
        <v/>
      </c>
      <c r="AZ774" s="28" t="str">
        <f t="shared" si="4650"/>
        <v/>
      </c>
      <c r="BA774" s="28" t="str">
        <f t="shared" si="4650"/>
        <v/>
      </c>
      <c r="BB774" s="28" t="str">
        <f t="shared" si="4650"/>
        <v/>
      </c>
      <c r="BC774" s="28" t="str">
        <f t="shared" si="4650"/>
        <v/>
      </c>
      <c r="BD774" s="28" t="str">
        <f t="shared" si="15"/>
        <v/>
      </c>
      <c r="BG774" s="2" t="s">
        <v>4391</v>
      </c>
      <c r="BI774" s="2" t="s">
        <v>1295</v>
      </c>
      <c r="BJ774" s="28" t="str">
        <f t="shared" si="16"/>
        <v/>
      </c>
      <c r="BK774" s="28" t="str">
        <f t="shared" si="17"/>
        <v/>
      </c>
      <c r="BM774" s="2" t="s">
        <v>98</v>
      </c>
      <c r="BU774" s="12"/>
      <c r="BV774" s="50" t="s">
        <v>580</v>
      </c>
      <c r="BW774" s="12"/>
      <c r="BX774" s="12"/>
      <c r="BY774" s="42" t="str">
        <f t="shared" si="18"/>
        <v>LS15</v>
      </c>
      <c r="BZ774" s="42"/>
    </row>
    <row r="775" spans="1:78" ht="15">
      <c r="A775" s="16" t="s">
        <v>37</v>
      </c>
      <c r="B775" s="28">
        <f>VLOOKUP(A775,Organisations!$A$2:$B$7,2,FALSE)</f>
        <v>2</v>
      </c>
      <c r="C775" s="23" t="s">
        <v>5753</v>
      </c>
      <c r="D775" s="23" t="s">
        <v>5754</v>
      </c>
      <c r="E775" s="28" t="str">
        <f t="shared" si="0"/>
        <v>Friendly, local service providing access to groups and activities in your area to help you make a positive change for pe</v>
      </c>
      <c r="F775" s="16" t="s">
        <v>5756</v>
      </c>
      <c r="G775" s="16" t="s">
        <v>68</v>
      </c>
      <c r="H775" s="17"/>
      <c r="K775" s="26" t="s">
        <v>5757</v>
      </c>
      <c r="L775" s="16" t="s">
        <v>5758</v>
      </c>
      <c r="M775" s="28" t="str">
        <f t="shared" ref="M775:Q775" si="4651">IFERROR(IF(FIND(M$1,$F775)&gt;1,"Age - Children",""),"")</f>
        <v/>
      </c>
      <c r="N775" s="28" t="str">
        <f t="shared" si="4651"/>
        <v/>
      </c>
      <c r="O775" s="28" t="str">
        <f t="shared" si="4651"/>
        <v/>
      </c>
      <c r="P775" s="28" t="str">
        <f t="shared" si="4651"/>
        <v/>
      </c>
      <c r="Q775" s="28" t="str">
        <f t="shared" si="4651"/>
        <v/>
      </c>
      <c r="R775" s="28" t="str">
        <f t="shared" ref="R775:T775" si="4652">IFERROR(IF(FIND(R$1,$F775)&gt;1,"Age - Elderly",""),"")</f>
        <v/>
      </c>
      <c r="S775" s="28" t="str">
        <f t="shared" si="4652"/>
        <v/>
      </c>
      <c r="T775" s="28" t="str">
        <f t="shared" si="4652"/>
        <v/>
      </c>
      <c r="U775" s="28" t="str">
        <f t="shared" si="3"/>
        <v/>
      </c>
      <c r="V775" s="28" t="str">
        <f t="shared" si="4"/>
        <v/>
      </c>
      <c r="X775" s="28" t="str">
        <f t="shared" si="5"/>
        <v/>
      </c>
      <c r="Y775" s="28" t="str">
        <f t="shared" si="6"/>
        <v/>
      </c>
      <c r="Z775" s="28" t="str">
        <f t="shared" si="7"/>
        <v/>
      </c>
      <c r="AB775" s="28" t="str">
        <f t="shared" si="8"/>
        <v/>
      </c>
      <c r="AD775" s="28" t="str">
        <f t="shared" si="9"/>
        <v/>
      </c>
      <c r="AG775" s="28" t="str">
        <f t="shared" ref="AG775:AL775" si="4653">IFERROR(IF(FIND(AG$1,$F775)&gt;1,AG$1,""),"")</f>
        <v/>
      </c>
      <c r="AH775" s="28" t="str">
        <f t="shared" si="4653"/>
        <v/>
      </c>
      <c r="AI775" s="28" t="str">
        <f t="shared" si="4653"/>
        <v/>
      </c>
      <c r="AJ775" s="28" t="str">
        <f t="shared" si="4653"/>
        <v/>
      </c>
      <c r="AK775" s="28" t="str">
        <f t="shared" si="4653"/>
        <v/>
      </c>
      <c r="AL775" s="28" t="str">
        <f t="shared" si="4653"/>
        <v/>
      </c>
      <c r="AM775" s="28" t="str">
        <f t="shared" si="11"/>
        <v/>
      </c>
      <c r="AN775" s="28" t="str">
        <f t="shared" ref="AN775:AQ775" si="4654">IFERROR(IF(FIND(AN$1,$F775)&gt;1,"Status - LGBT",""),"")</f>
        <v/>
      </c>
      <c r="AO775" s="28" t="str">
        <f t="shared" si="4654"/>
        <v/>
      </c>
      <c r="AP775" s="28" t="str">
        <f t="shared" si="4654"/>
        <v/>
      </c>
      <c r="AQ775" s="28" t="str">
        <f t="shared" si="4654"/>
        <v/>
      </c>
      <c r="AR775" s="28" t="str">
        <f t="shared" ref="AR775:AV775" si="4655">IFERROR(IF(FIND(AR$1,$F775)&gt;1,"BME",""),"")</f>
        <v/>
      </c>
      <c r="AS775" s="28" t="str">
        <f t="shared" si="4655"/>
        <v/>
      </c>
      <c r="AT775" s="28" t="str">
        <f t="shared" si="4655"/>
        <v/>
      </c>
      <c r="AU775" s="28" t="str">
        <f t="shared" si="4655"/>
        <v/>
      </c>
      <c r="AV775" s="28" t="str">
        <f t="shared" si="4655"/>
        <v/>
      </c>
      <c r="AW775" s="28" t="str">
        <f t="shared" ref="AW775:BC775" si="4656">IFERROR(IF(FIND(AW$1,$F775)&gt;1,AW$1,""),"")</f>
        <v/>
      </c>
      <c r="AX775" s="28" t="str">
        <f t="shared" si="4656"/>
        <v/>
      </c>
      <c r="AY775" s="28" t="str">
        <f t="shared" si="4656"/>
        <v/>
      </c>
      <c r="AZ775" s="28" t="str">
        <f t="shared" si="4656"/>
        <v/>
      </c>
      <c r="BA775" s="28" t="str">
        <f t="shared" si="4656"/>
        <v/>
      </c>
      <c r="BB775" s="28" t="str">
        <f t="shared" si="4656"/>
        <v/>
      </c>
      <c r="BC775" s="28" t="str">
        <f t="shared" si="4656"/>
        <v/>
      </c>
      <c r="BD775" s="28" t="str">
        <f t="shared" si="15"/>
        <v/>
      </c>
      <c r="BG775" s="2" t="s">
        <v>5759</v>
      </c>
      <c r="BI775" s="2" t="s">
        <v>2025</v>
      </c>
      <c r="BJ775" s="28" t="str">
        <f t="shared" si="16"/>
        <v>Leeds</v>
      </c>
      <c r="BK775" s="28" t="str">
        <f t="shared" si="17"/>
        <v>West Yorkshire</v>
      </c>
      <c r="BM775" s="2" t="s">
        <v>98</v>
      </c>
      <c r="BU775" s="47" t="s">
        <v>19424</v>
      </c>
      <c r="BV775" s="18"/>
      <c r="BW775" s="18"/>
      <c r="BX775" s="18"/>
      <c r="BY775" s="42" t="str">
        <f t="shared" si="18"/>
        <v>LS10;LS11;LS14;LS15;LS25;LS26;LS8;LS9;</v>
      </c>
      <c r="BZ775" s="43"/>
    </row>
    <row r="776" spans="1:78" ht="15">
      <c r="A776" s="10" t="s">
        <v>37</v>
      </c>
      <c r="B776" s="28">
        <f>VLOOKUP(A776,Organisations!$A$2:$B$7,2,FALSE)</f>
        <v>2</v>
      </c>
      <c r="C776" s="23" t="s">
        <v>1266</v>
      </c>
      <c r="D776" s="23" t="s">
        <v>1267</v>
      </c>
      <c r="E776" s="28" t="str">
        <f t="shared" si="0"/>
        <v xml:space="preserve">Helping people with learning difficulties make big changes in their lives, using person centred planning and brokerage. </v>
      </c>
      <c r="F776" s="10" t="s">
        <v>5762</v>
      </c>
      <c r="G776" s="10" t="s">
        <v>68</v>
      </c>
      <c r="H776" s="11"/>
      <c r="K776" s="30" t="s">
        <v>1271</v>
      </c>
      <c r="L776" s="10" t="s">
        <v>5763</v>
      </c>
      <c r="M776" s="28" t="str">
        <f t="shared" ref="M776:Q776" si="4657">IFERROR(IF(FIND(M$1,$F776)&gt;1,"Age - Children",""),"")</f>
        <v/>
      </c>
      <c r="N776" s="28" t="str">
        <f t="shared" si="4657"/>
        <v/>
      </c>
      <c r="O776" s="28" t="str">
        <f t="shared" si="4657"/>
        <v/>
      </c>
      <c r="P776" s="28" t="str">
        <f t="shared" si="4657"/>
        <v/>
      </c>
      <c r="Q776" s="28" t="str">
        <f t="shared" si="4657"/>
        <v/>
      </c>
      <c r="R776" s="28" t="str">
        <f t="shared" ref="R776:T776" si="4658">IFERROR(IF(FIND(R$1,$F776)&gt;1,"Age - Elderly",""),"")</f>
        <v/>
      </c>
      <c r="S776" s="28" t="str">
        <f t="shared" si="4658"/>
        <v/>
      </c>
      <c r="T776" s="28" t="str">
        <f t="shared" si="4658"/>
        <v/>
      </c>
      <c r="U776" s="28" t="str">
        <f t="shared" si="3"/>
        <v/>
      </c>
      <c r="V776" s="28" t="str">
        <f t="shared" si="4"/>
        <v/>
      </c>
      <c r="X776" s="28" t="str">
        <f t="shared" si="5"/>
        <v/>
      </c>
      <c r="Y776" s="28" t="str">
        <f t="shared" si="6"/>
        <v/>
      </c>
      <c r="Z776" s="28" t="str">
        <f t="shared" si="7"/>
        <v/>
      </c>
      <c r="AB776" s="28" t="str">
        <f t="shared" si="8"/>
        <v/>
      </c>
      <c r="AD776" s="28" t="str">
        <f t="shared" si="9"/>
        <v/>
      </c>
      <c r="AG776" s="28" t="str">
        <f t="shared" ref="AG776:AL776" si="4659">IFERROR(IF(FIND(AG$1,$F776)&gt;1,AG$1,""),"")</f>
        <v/>
      </c>
      <c r="AH776" s="28" t="str">
        <f t="shared" si="4659"/>
        <v/>
      </c>
      <c r="AI776" s="28" t="str">
        <f t="shared" si="4659"/>
        <v/>
      </c>
      <c r="AJ776" s="28" t="str">
        <f t="shared" si="4659"/>
        <v/>
      </c>
      <c r="AK776" s="28" t="str">
        <f t="shared" si="4659"/>
        <v/>
      </c>
      <c r="AL776" s="28" t="str">
        <f t="shared" si="4659"/>
        <v/>
      </c>
      <c r="AM776" s="28" t="str">
        <f t="shared" si="11"/>
        <v/>
      </c>
      <c r="AN776" s="28" t="str">
        <f t="shared" ref="AN776:AQ776" si="4660">IFERROR(IF(FIND(AN$1,$F776)&gt;1,"Status - LGBT",""),"")</f>
        <v/>
      </c>
      <c r="AO776" s="28" t="str">
        <f t="shared" si="4660"/>
        <v/>
      </c>
      <c r="AP776" s="28" t="str">
        <f t="shared" si="4660"/>
        <v/>
      </c>
      <c r="AQ776" s="28" t="str">
        <f t="shared" si="4660"/>
        <v/>
      </c>
      <c r="AR776" s="28" t="str">
        <f t="shared" ref="AR776:AV776" si="4661">IFERROR(IF(FIND(AR$1,$F776)&gt;1,"BME",""),"")</f>
        <v/>
      </c>
      <c r="AS776" s="28" t="str">
        <f t="shared" si="4661"/>
        <v/>
      </c>
      <c r="AT776" s="28" t="str">
        <f t="shared" si="4661"/>
        <v/>
      </c>
      <c r="AU776" s="28" t="str">
        <f t="shared" si="4661"/>
        <v/>
      </c>
      <c r="AV776" s="28" t="str">
        <f t="shared" si="4661"/>
        <v/>
      </c>
      <c r="AW776" s="28" t="str">
        <f t="shared" ref="AW776:BC776" si="4662">IFERROR(IF(FIND(AW$1,$F776)&gt;1,AW$1,""),"")</f>
        <v/>
      </c>
      <c r="AX776" s="28" t="str">
        <f t="shared" si="4662"/>
        <v/>
      </c>
      <c r="AY776" s="28" t="str">
        <f t="shared" si="4662"/>
        <v/>
      </c>
      <c r="AZ776" s="28" t="str">
        <f t="shared" si="4662"/>
        <v/>
      </c>
      <c r="BA776" s="28" t="str">
        <f t="shared" si="4662"/>
        <v/>
      </c>
      <c r="BB776" s="28" t="str">
        <f t="shared" si="4662"/>
        <v/>
      </c>
      <c r="BC776" s="28" t="str">
        <f t="shared" si="4662"/>
        <v/>
      </c>
      <c r="BD776" s="28" t="str">
        <f t="shared" si="15"/>
        <v/>
      </c>
      <c r="BG776" s="2" t="s">
        <v>5764</v>
      </c>
      <c r="BI776" s="2" t="s">
        <v>5206</v>
      </c>
      <c r="BJ776" s="28" t="str">
        <f t="shared" si="16"/>
        <v/>
      </c>
      <c r="BK776" s="28" t="str">
        <f t="shared" si="17"/>
        <v/>
      </c>
      <c r="BM776" s="2" t="s">
        <v>98</v>
      </c>
      <c r="BU776" s="50" t="s">
        <v>19342</v>
      </c>
      <c r="BV776" s="12"/>
      <c r="BW776" s="12"/>
      <c r="BX776" s="12"/>
      <c r="BY776" s="42" t="str">
        <f t="shared" si="18"/>
        <v>BD11;BD4;LS10;LS11;LS12;LS13;LS14;LS15;LS16;LS17;LS18;LS19;LS1;LS20;LS21;LS22;LS23;LS24;LS25;LS26;LS27;LS28;LS29;LS2;LS3;LS4;LS5;LS6;LS7;LS88;LS8;LS99;LS9;WF10;WF3;</v>
      </c>
      <c r="BZ776" s="42"/>
    </row>
    <row r="777" spans="1:78" ht="15">
      <c r="A777" s="16" t="s">
        <v>37</v>
      </c>
      <c r="B777" s="28">
        <f>VLOOKUP(A777,Organisations!$A$2:$B$7,2,FALSE)</f>
        <v>2</v>
      </c>
      <c r="C777" s="23" t="s">
        <v>195</v>
      </c>
      <c r="D777" s="23" t="s">
        <v>196</v>
      </c>
      <c r="E777" s="28" t="str">
        <f t="shared" si="0"/>
        <v>Connect Well is a social prescribing service that aims to connect people to services and activities in their community i</v>
      </c>
      <c r="F777" s="16" t="s">
        <v>5767</v>
      </c>
      <c r="G777" s="16" t="s">
        <v>68</v>
      </c>
      <c r="H777" s="17"/>
      <c r="K777" s="26" t="s">
        <v>201</v>
      </c>
      <c r="L777" s="16" t="s">
        <v>203</v>
      </c>
      <c r="M777" s="28" t="str">
        <f t="shared" ref="M777:Q777" si="4663">IFERROR(IF(FIND(M$1,$F777)&gt;1,"Age - Children",""),"")</f>
        <v/>
      </c>
      <c r="N777" s="28" t="str">
        <f t="shared" si="4663"/>
        <v/>
      </c>
      <c r="O777" s="28" t="str">
        <f t="shared" si="4663"/>
        <v/>
      </c>
      <c r="P777" s="28" t="str">
        <f t="shared" si="4663"/>
        <v/>
      </c>
      <c r="Q777" s="28" t="str">
        <f t="shared" si="4663"/>
        <v/>
      </c>
      <c r="R777" s="28" t="str">
        <f t="shared" ref="R777:T777" si="4664">IFERROR(IF(FIND(R$1,$F777)&gt;1,"Age - Elderly",""),"")</f>
        <v/>
      </c>
      <c r="S777" s="28" t="str">
        <f t="shared" si="4664"/>
        <v/>
      </c>
      <c r="T777" s="28" t="str">
        <f t="shared" si="4664"/>
        <v/>
      </c>
      <c r="U777" s="28" t="str">
        <f t="shared" si="3"/>
        <v/>
      </c>
      <c r="V777" s="28" t="str">
        <f t="shared" si="4"/>
        <v/>
      </c>
      <c r="X777" s="28" t="str">
        <f t="shared" si="5"/>
        <v/>
      </c>
      <c r="Y777" s="28" t="str">
        <f t="shared" si="6"/>
        <v/>
      </c>
      <c r="Z777" s="28" t="str">
        <f t="shared" si="7"/>
        <v/>
      </c>
      <c r="AB777" s="28" t="str">
        <f t="shared" si="8"/>
        <v/>
      </c>
      <c r="AD777" s="28" t="str">
        <f t="shared" si="9"/>
        <v/>
      </c>
      <c r="AG777" s="28" t="str">
        <f t="shared" ref="AG777:AL777" si="4665">IFERROR(IF(FIND(AG$1,$F777)&gt;1,AG$1,""),"")</f>
        <v/>
      </c>
      <c r="AH777" s="28" t="str">
        <f t="shared" si="4665"/>
        <v/>
      </c>
      <c r="AI777" s="28" t="str">
        <f t="shared" si="4665"/>
        <v/>
      </c>
      <c r="AJ777" s="28" t="str">
        <f t="shared" si="4665"/>
        <v/>
      </c>
      <c r="AK777" s="28" t="str">
        <f t="shared" si="4665"/>
        <v/>
      </c>
      <c r="AL777" s="28" t="str">
        <f t="shared" si="4665"/>
        <v/>
      </c>
      <c r="AM777" s="28" t="str">
        <f t="shared" si="11"/>
        <v/>
      </c>
      <c r="AN777" s="28" t="str">
        <f t="shared" ref="AN777:AQ777" si="4666">IFERROR(IF(FIND(AN$1,$F777)&gt;1,"Status - LGBT",""),"")</f>
        <v/>
      </c>
      <c r="AO777" s="28" t="str">
        <f t="shared" si="4666"/>
        <v/>
      </c>
      <c r="AP777" s="28" t="str">
        <f t="shared" si="4666"/>
        <v/>
      </c>
      <c r="AQ777" s="28" t="str">
        <f t="shared" si="4666"/>
        <v/>
      </c>
      <c r="AR777" s="28" t="str">
        <f t="shared" ref="AR777:AV777" si="4667">IFERROR(IF(FIND(AR$1,$F777)&gt;1,"BME",""),"")</f>
        <v/>
      </c>
      <c r="AS777" s="28" t="str">
        <f t="shared" si="4667"/>
        <v/>
      </c>
      <c r="AT777" s="28" t="str">
        <f t="shared" si="4667"/>
        <v/>
      </c>
      <c r="AU777" s="28" t="str">
        <f t="shared" si="4667"/>
        <v/>
      </c>
      <c r="AV777" s="28" t="str">
        <f t="shared" si="4667"/>
        <v/>
      </c>
      <c r="AW777" s="28" t="str">
        <f t="shared" ref="AW777:BC777" si="4668">IFERROR(IF(FIND(AW$1,$F777)&gt;1,AW$1,""),"")</f>
        <v/>
      </c>
      <c r="AX777" s="28" t="str">
        <f t="shared" si="4668"/>
        <v/>
      </c>
      <c r="AY777" s="28" t="str">
        <f t="shared" si="4668"/>
        <v/>
      </c>
      <c r="AZ777" s="28" t="str">
        <f t="shared" si="4668"/>
        <v/>
      </c>
      <c r="BA777" s="28" t="str">
        <f t="shared" si="4668"/>
        <v/>
      </c>
      <c r="BB777" s="28" t="str">
        <f t="shared" si="4668"/>
        <v/>
      </c>
      <c r="BC777" s="28" t="str">
        <f t="shared" si="4668"/>
        <v/>
      </c>
      <c r="BD777" s="28" t="str">
        <f t="shared" si="15"/>
        <v/>
      </c>
      <c r="BG777" s="2" t="s">
        <v>5768</v>
      </c>
      <c r="BI777" s="2" t="s">
        <v>205</v>
      </c>
      <c r="BJ777" s="28" t="str">
        <f t="shared" si="16"/>
        <v>Leeds</v>
      </c>
      <c r="BK777" s="28" t="str">
        <f t="shared" si="17"/>
        <v>West Yorkshire</v>
      </c>
      <c r="BM777" s="2" t="s">
        <v>98</v>
      </c>
      <c r="BU777" s="18"/>
      <c r="BV777" s="47" t="s">
        <v>569</v>
      </c>
      <c r="BW777" s="18"/>
      <c r="BX777" s="18"/>
      <c r="BY777" s="42" t="str">
        <f t="shared" si="18"/>
        <v>LS7</v>
      </c>
      <c r="BZ777" s="43"/>
    </row>
    <row r="778" spans="1:78" ht="15">
      <c r="A778" s="10" t="s">
        <v>37</v>
      </c>
      <c r="B778" s="28">
        <f>VLOOKUP(A778,Organisations!$A$2:$B$7,2,FALSE)</f>
        <v>2</v>
      </c>
      <c r="C778" s="10" t="s">
        <v>5769</v>
      </c>
      <c r="D778" s="10" t="s">
        <v>5770</v>
      </c>
      <c r="E778" s="28" t="str">
        <f t="shared" si="0"/>
        <v>Providing a full range of personal care services as required by the client. This includes showering, washing, toileting,</v>
      </c>
      <c r="F778" s="10" t="s">
        <v>5772</v>
      </c>
      <c r="G778" s="10" t="s">
        <v>68</v>
      </c>
      <c r="H778" s="11"/>
      <c r="K778" s="30" t="s">
        <v>1279</v>
      </c>
      <c r="L778" s="10" t="s">
        <v>5773</v>
      </c>
      <c r="M778" s="28" t="str">
        <f t="shared" ref="M778:Q778" si="4669">IFERROR(IF(FIND(M$1,$F778)&gt;1,"Age - Children",""),"")</f>
        <v/>
      </c>
      <c r="N778" s="28" t="str">
        <f t="shared" si="4669"/>
        <v/>
      </c>
      <c r="O778" s="28" t="str">
        <f t="shared" si="4669"/>
        <v/>
      </c>
      <c r="P778" s="28" t="str">
        <f t="shared" si="4669"/>
        <v/>
      </c>
      <c r="Q778" s="28" t="str">
        <f t="shared" si="4669"/>
        <v/>
      </c>
      <c r="R778" s="28" t="str">
        <f t="shared" ref="R778:T778" si="4670">IFERROR(IF(FIND(R$1,$F778)&gt;1,"Age - Elderly",""),"")</f>
        <v/>
      </c>
      <c r="S778" s="28" t="str">
        <f t="shared" si="4670"/>
        <v/>
      </c>
      <c r="T778" s="28" t="str">
        <f t="shared" si="4670"/>
        <v/>
      </c>
      <c r="U778" s="28" t="str">
        <f t="shared" si="3"/>
        <v/>
      </c>
      <c r="V778" s="28" t="str">
        <f t="shared" si="4"/>
        <v/>
      </c>
      <c r="X778" s="28" t="str">
        <f t="shared" si="5"/>
        <v/>
      </c>
      <c r="Y778" s="28" t="str">
        <f t="shared" si="6"/>
        <v/>
      </c>
      <c r="Z778" s="28" t="str">
        <f t="shared" si="7"/>
        <v/>
      </c>
      <c r="AB778" s="28" t="str">
        <f t="shared" si="8"/>
        <v/>
      </c>
      <c r="AD778" s="28" t="str">
        <f t="shared" si="9"/>
        <v/>
      </c>
      <c r="AG778" s="28" t="str">
        <f t="shared" ref="AG778:AL778" si="4671">IFERROR(IF(FIND(AG$1,$F778)&gt;1,AG$1,""),"")</f>
        <v/>
      </c>
      <c r="AH778" s="28" t="str">
        <f t="shared" si="4671"/>
        <v/>
      </c>
      <c r="AI778" s="28" t="str">
        <f t="shared" si="4671"/>
        <v/>
      </c>
      <c r="AJ778" s="28" t="str">
        <f t="shared" si="4671"/>
        <v/>
      </c>
      <c r="AK778" s="28" t="str">
        <f t="shared" si="4671"/>
        <v/>
      </c>
      <c r="AL778" s="28" t="str">
        <f t="shared" si="4671"/>
        <v/>
      </c>
      <c r="AM778" s="28" t="str">
        <f t="shared" si="11"/>
        <v/>
      </c>
      <c r="AN778" s="28" t="str">
        <f t="shared" ref="AN778:AQ778" si="4672">IFERROR(IF(FIND(AN$1,$F778)&gt;1,"Status - LGBT",""),"")</f>
        <v/>
      </c>
      <c r="AO778" s="28" t="str">
        <f t="shared" si="4672"/>
        <v/>
      </c>
      <c r="AP778" s="28" t="str">
        <f t="shared" si="4672"/>
        <v/>
      </c>
      <c r="AQ778" s="28" t="str">
        <f t="shared" si="4672"/>
        <v/>
      </c>
      <c r="AR778" s="28" t="str">
        <f t="shared" ref="AR778:AV778" si="4673">IFERROR(IF(FIND(AR$1,$F778)&gt;1,"BME",""),"")</f>
        <v/>
      </c>
      <c r="AS778" s="28" t="str">
        <f t="shared" si="4673"/>
        <v/>
      </c>
      <c r="AT778" s="28" t="str">
        <f t="shared" si="4673"/>
        <v/>
      </c>
      <c r="AU778" s="28" t="str">
        <f t="shared" si="4673"/>
        <v/>
      </c>
      <c r="AV778" s="28" t="str">
        <f t="shared" si="4673"/>
        <v/>
      </c>
      <c r="AW778" s="28" t="str">
        <f t="shared" ref="AW778:BC778" si="4674">IFERROR(IF(FIND(AW$1,$F778)&gt;1,AW$1,""),"")</f>
        <v/>
      </c>
      <c r="AX778" s="28" t="str">
        <f t="shared" si="4674"/>
        <v/>
      </c>
      <c r="AY778" s="28" t="str">
        <f t="shared" si="4674"/>
        <v/>
      </c>
      <c r="AZ778" s="28" t="str">
        <f t="shared" si="4674"/>
        <v/>
      </c>
      <c r="BA778" s="28" t="str">
        <f t="shared" si="4674"/>
        <v/>
      </c>
      <c r="BB778" s="28" t="str">
        <f t="shared" si="4674"/>
        <v/>
      </c>
      <c r="BC778" s="28" t="str">
        <f t="shared" si="4674"/>
        <v/>
      </c>
      <c r="BD778" s="28" t="str">
        <f t="shared" si="15"/>
        <v/>
      </c>
      <c r="BG778" s="2" t="s">
        <v>5774</v>
      </c>
      <c r="BI778" s="2" t="s">
        <v>1281</v>
      </c>
      <c r="BJ778" s="28" t="str">
        <f t="shared" si="16"/>
        <v/>
      </c>
      <c r="BK778" s="28" t="str">
        <f t="shared" si="17"/>
        <v/>
      </c>
      <c r="BM778" s="2" t="s">
        <v>98</v>
      </c>
      <c r="BU778" s="50" t="s">
        <v>19342</v>
      </c>
      <c r="BV778" s="12"/>
      <c r="BW778" s="12"/>
      <c r="BX778" s="12"/>
      <c r="BY778" s="42" t="str">
        <f t="shared" si="18"/>
        <v>BD11;BD4;LS10;LS11;LS12;LS13;LS14;LS15;LS16;LS17;LS18;LS19;LS1;LS20;LS21;LS22;LS23;LS24;LS25;LS26;LS27;LS28;LS29;LS2;LS3;LS4;LS5;LS6;LS7;LS88;LS8;LS99;LS9;WF10;WF3;</v>
      </c>
      <c r="BZ778" s="42"/>
    </row>
    <row r="779" spans="1:78" ht="15">
      <c r="A779" s="16" t="s">
        <v>37</v>
      </c>
      <c r="B779" s="28">
        <f>VLOOKUP(A779,Organisations!$A$2:$B$7,2,FALSE)</f>
        <v>2</v>
      </c>
      <c r="C779" s="16" t="s">
        <v>5777</v>
      </c>
      <c r="D779" s="16" t="s">
        <v>5778</v>
      </c>
      <c r="E779" s="28" t="str">
        <f t="shared" si="0"/>
        <v>Held the 1st monday of every month</v>
      </c>
      <c r="F779" s="16" t="s">
        <v>5779</v>
      </c>
      <c r="G779" s="16" t="s">
        <v>68</v>
      </c>
      <c r="H779" s="17"/>
      <c r="K779" s="26" t="s">
        <v>2030</v>
      </c>
      <c r="L779" s="16" t="s">
        <v>5780</v>
      </c>
      <c r="M779" s="28" t="str">
        <f t="shared" ref="M779:Q779" si="4675">IFERROR(IF(FIND(M$1,$F779)&gt;1,"Age - Children",""),"")</f>
        <v/>
      </c>
      <c r="N779" s="28" t="str">
        <f t="shared" si="4675"/>
        <v/>
      </c>
      <c r="O779" s="28" t="str">
        <f t="shared" si="4675"/>
        <v/>
      </c>
      <c r="P779" s="28" t="str">
        <f t="shared" si="4675"/>
        <v/>
      </c>
      <c r="Q779" s="28" t="str">
        <f t="shared" si="4675"/>
        <v/>
      </c>
      <c r="R779" s="28" t="str">
        <f t="shared" ref="R779:T779" si="4676">IFERROR(IF(FIND(R$1,$F779)&gt;1,"Age - Elderly",""),"")</f>
        <v/>
      </c>
      <c r="S779" s="28" t="str">
        <f t="shared" si="4676"/>
        <v/>
      </c>
      <c r="T779" s="28" t="str">
        <f t="shared" si="4676"/>
        <v/>
      </c>
      <c r="U779" s="28" t="str">
        <f t="shared" si="3"/>
        <v/>
      </c>
      <c r="V779" s="28" t="str">
        <f t="shared" si="4"/>
        <v/>
      </c>
      <c r="X779" s="28" t="str">
        <f t="shared" si="5"/>
        <v/>
      </c>
      <c r="Y779" s="28" t="str">
        <f t="shared" si="6"/>
        <v/>
      </c>
      <c r="Z779" s="28" t="str">
        <f t="shared" si="7"/>
        <v/>
      </c>
      <c r="AB779" s="28" t="str">
        <f t="shared" si="8"/>
        <v/>
      </c>
      <c r="AD779" s="28" t="str">
        <f t="shared" si="9"/>
        <v/>
      </c>
      <c r="AG779" s="28" t="str">
        <f t="shared" ref="AG779:AL779" si="4677">IFERROR(IF(FIND(AG$1,$F779)&gt;1,AG$1,""),"")</f>
        <v/>
      </c>
      <c r="AH779" s="28" t="str">
        <f t="shared" si="4677"/>
        <v/>
      </c>
      <c r="AI779" s="28" t="str">
        <f t="shared" si="4677"/>
        <v/>
      </c>
      <c r="AJ779" s="28" t="str">
        <f t="shared" si="4677"/>
        <v/>
      </c>
      <c r="AK779" s="28" t="str">
        <f t="shared" si="4677"/>
        <v/>
      </c>
      <c r="AL779" s="28" t="str">
        <f t="shared" si="4677"/>
        <v/>
      </c>
      <c r="AM779" s="28" t="str">
        <f t="shared" si="11"/>
        <v/>
      </c>
      <c r="AN779" s="28" t="str">
        <f t="shared" ref="AN779:AQ779" si="4678">IFERROR(IF(FIND(AN$1,$F779)&gt;1,"Status - LGBT",""),"")</f>
        <v/>
      </c>
      <c r="AO779" s="28" t="str">
        <f t="shared" si="4678"/>
        <v/>
      </c>
      <c r="AP779" s="28" t="str">
        <f t="shared" si="4678"/>
        <v/>
      </c>
      <c r="AQ779" s="28" t="str">
        <f t="shared" si="4678"/>
        <v/>
      </c>
      <c r="AR779" s="28" t="str">
        <f t="shared" ref="AR779:AV779" si="4679">IFERROR(IF(FIND(AR$1,$F779)&gt;1,"BME",""),"")</f>
        <v/>
      </c>
      <c r="AS779" s="28" t="str">
        <f t="shared" si="4679"/>
        <v/>
      </c>
      <c r="AT779" s="28" t="str">
        <f t="shared" si="4679"/>
        <v/>
      </c>
      <c r="AU779" s="28" t="str">
        <f t="shared" si="4679"/>
        <v/>
      </c>
      <c r="AV779" s="28" t="str">
        <f t="shared" si="4679"/>
        <v/>
      </c>
      <c r="AW779" s="28" t="str">
        <f t="shared" ref="AW779:BC779" si="4680">IFERROR(IF(FIND(AW$1,$F779)&gt;1,AW$1,""),"")</f>
        <v/>
      </c>
      <c r="AX779" s="28" t="str">
        <f t="shared" si="4680"/>
        <v/>
      </c>
      <c r="AY779" s="28" t="str">
        <f t="shared" si="4680"/>
        <v/>
      </c>
      <c r="AZ779" s="28" t="str">
        <f t="shared" si="4680"/>
        <v/>
      </c>
      <c r="BA779" s="28" t="str">
        <f t="shared" si="4680"/>
        <v/>
      </c>
      <c r="BB779" s="28" t="str">
        <f t="shared" si="4680"/>
        <v/>
      </c>
      <c r="BC779" s="28" t="str">
        <f t="shared" si="4680"/>
        <v/>
      </c>
      <c r="BD779" s="28" t="str">
        <f t="shared" si="15"/>
        <v/>
      </c>
      <c r="BG779" s="2" t="s">
        <v>5781</v>
      </c>
      <c r="BI779" s="2" t="s">
        <v>5224</v>
      </c>
      <c r="BJ779" s="28" t="str">
        <f t="shared" si="16"/>
        <v>Leeds</v>
      </c>
      <c r="BK779" s="28" t="str">
        <f t="shared" si="17"/>
        <v>West Yorkshire</v>
      </c>
      <c r="BM779" s="2" t="s">
        <v>98</v>
      </c>
      <c r="BU779" s="18"/>
      <c r="BV779" s="47" t="s">
        <v>596</v>
      </c>
      <c r="BW779" s="18"/>
      <c r="BX779" s="18"/>
      <c r="BY779" s="42" t="str">
        <f t="shared" si="18"/>
        <v>LS25</v>
      </c>
      <c r="BZ779" s="43"/>
    </row>
    <row r="780" spans="1:78" ht="15">
      <c r="A780" s="10" t="s">
        <v>37</v>
      </c>
      <c r="B780" s="28">
        <f>VLOOKUP(A780,Organisations!$A$2:$B$7,2,FALSE)</f>
        <v>2</v>
      </c>
      <c r="C780" s="10" t="s">
        <v>5782</v>
      </c>
      <c r="D780" s="10" t="s">
        <v>5783</v>
      </c>
      <c r="E780" s="28" t="str">
        <f t="shared" si="0"/>
        <v>Held the last Wednesday of every month</v>
      </c>
      <c r="F780" s="10" t="s">
        <v>5784</v>
      </c>
      <c r="G780" s="10" t="s">
        <v>68</v>
      </c>
      <c r="H780" s="53"/>
      <c r="K780" s="30" t="s">
        <v>2030</v>
      </c>
      <c r="L780" s="10" t="s">
        <v>5780</v>
      </c>
      <c r="M780" s="28" t="str">
        <f t="shared" ref="M780:Q780" si="4681">IFERROR(IF(FIND(M$1,$F780)&gt;1,"Age - Children",""),"")</f>
        <v/>
      </c>
      <c r="N780" s="28" t="str">
        <f t="shared" si="4681"/>
        <v/>
      </c>
      <c r="O780" s="28" t="str">
        <f t="shared" si="4681"/>
        <v/>
      </c>
      <c r="P780" s="28" t="str">
        <f t="shared" si="4681"/>
        <v/>
      </c>
      <c r="Q780" s="28" t="str">
        <f t="shared" si="4681"/>
        <v/>
      </c>
      <c r="R780" s="28" t="str">
        <f t="shared" ref="R780:T780" si="4682">IFERROR(IF(FIND(R$1,$F780)&gt;1,"Age - Elderly",""),"")</f>
        <v/>
      </c>
      <c r="S780" s="28" t="str">
        <f t="shared" si="4682"/>
        <v/>
      </c>
      <c r="T780" s="28" t="str">
        <f t="shared" si="4682"/>
        <v/>
      </c>
      <c r="U780" s="28" t="str">
        <f t="shared" si="3"/>
        <v/>
      </c>
      <c r="V780" s="28" t="str">
        <f t="shared" si="4"/>
        <v/>
      </c>
      <c r="X780" s="28" t="str">
        <f t="shared" si="5"/>
        <v/>
      </c>
      <c r="Y780" s="28" t="str">
        <f t="shared" si="6"/>
        <v/>
      </c>
      <c r="Z780" s="28" t="str">
        <f t="shared" si="7"/>
        <v/>
      </c>
      <c r="AB780" s="28" t="str">
        <f t="shared" si="8"/>
        <v/>
      </c>
      <c r="AD780" s="28" t="str">
        <f t="shared" si="9"/>
        <v/>
      </c>
      <c r="AG780" s="28" t="str">
        <f t="shared" ref="AG780:AL780" si="4683">IFERROR(IF(FIND(AG$1,$F780)&gt;1,AG$1,""),"")</f>
        <v/>
      </c>
      <c r="AH780" s="28" t="str">
        <f t="shared" si="4683"/>
        <v/>
      </c>
      <c r="AI780" s="28" t="str">
        <f t="shared" si="4683"/>
        <v/>
      </c>
      <c r="AJ780" s="28" t="str">
        <f t="shared" si="4683"/>
        <v/>
      </c>
      <c r="AK780" s="28" t="str">
        <f t="shared" si="4683"/>
        <v/>
      </c>
      <c r="AL780" s="28" t="str">
        <f t="shared" si="4683"/>
        <v/>
      </c>
      <c r="AM780" s="28" t="str">
        <f t="shared" si="11"/>
        <v/>
      </c>
      <c r="AN780" s="28" t="str">
        <f t="shared" ref="AN780:AQ780" si="4684">IFERROR(IF(FIND(AN$1,$F780)&gt;1,"Status - LGBT",""),"")</f>
        <v/>
      </c>
      <c r="AO780" s="28" t="str">
        <f t="shared" si="4684"/>
        <v/>
      </c>
      <c r="AP780" s="28" t="str">
        <f t="shared" si="4684"/>
        <v/>
      </c>
      <c r="AQ780" s="28" t="str">
        <f t="shared" si="4684"/>
        <v/>
      </c>
      <c r="AR780" s="28" t="str">
        <f t="shared" ref="AR780:AV780" si="4685">IFERROR(IF(FIND(AR$1,$F780)&gt;1,"BME",""),"")</f>
        <v/>
      </c>
      <c r="AS780" s="28" t="str">
        <f t="shared" si="4685"/>
        <v/>
      </c>
      <c r="AT780" s="28" t="str">
        <f t="shared" si="4685"/>
        <v/>
      </c>
      <c r="AU780" s="28" t="str">
        <f t="shared" si="4685"/>
        <v/>
      </c>
      <c r="AV780" s="28" t="str">
        <f t="shared" si="4685"/>
        <v/>
      </c>
      <c r="AW780" s="28" t="str">
        <f t="shared" ref="AW780:BC780" si="4686">IFERROR(IF(FIND(AW$1,$F780)&gt;1,AW$1,""),"")</f>
        <v/>
      </c>
      <c r="AX780" s="28" t="str">
        <f t="shared" si="4686"/>
        <v/>
      </c>
      <c r="AY780" s="28" t="str">
        <f t="shared" si="4686"/>
        <v/>
      </c>
      <c r="AZ780" s="28" t="str">
        <f t="shared" si="4686"/>
        <v/>
      </c>
      <c r="BA780" s="28" t="str">
        <f t="shared" si="4686"/>
        <v/>
      </c>
      <c r="BB780" s="28" t="str">
        <f t="shared" si="4686"/>
        <v/>
      </c>
      <c r="BC780" s="28" t="str">
        <f t="shared" si="4686"/>
        <v/>
      </c>
      <c r="BD780" s="28" t="str">
        <f t="shared" si="15"/>
        <v/>
      </c>
      <c r="BG780" s="2" t="s">
        <v>5785</v>
      </c>
      <c r="BI780" s="2" t="s">
        <v>5229</v>
      </c>
      <c r="BJ780" s="28" t="str">
        <f t="shared" si="16"/>
        <v>Leeds</v>
      </c>
      <c r="BK780" s="28" t="str">
        <f t="shared" si="17"/>
        <v>West Yorkshire</v>
      </c>
      <c r="BM780" s="2" t="s">
        <v>98</v>
      </c>
      <c r="BP780" s="2" t="s">
        <v>2863</v>
      </c>
      <c r="BU780" s="50" t="s">
        <v>19342</v>
      </c>
      <c r="BV780" s="12"/>
      <c r="BW780" s="12"/>
      <c r="BX780" s="12"/>
      <c r="BY780" s="42" t="str">
        <f t="shared" si="18"/>
        <v>BD11;BD4;LS10;LS11;LS12;LS13;LS14;LS15;LS16;LS17;LS18;LS19;LS1;LS20;LS21;LS22;LS23;LS24;LS25;LS26;LS27;LS28;LS29;LS2;LS3;LS4;LS5;LS6;LS7;LS88;LS8;LS99;LS9;WF10;WF3;</v>
      </c>
      <c r="BZ780" s="42"/>
    </row>
    <row r="781" spans="1:78" ht="15">
      <c r="A781" s="16" t="s">
        <v>37</v>
      </c>
      <c r="B781" s="28">
        <f>VLOOKUP(A781,Organisations!$A$2:$B$7,2,FALSE)</f>
        <v>2</v>
      </c>
      <c r="C781" s="16" t="s">
        <v>5788</v>
      </c>
      <c r="D781" s="16" t="s">
        <v>5789</v>
      </c>
      <c r="E781" s="28" t="str">
        <f t="shared" si="0"/>
        <v>Held the 3rd Monday of every month</v>
      </c>
      <c r="F781" s="16" t="s">
        <v>5790</v>
      </c>
      <c r="G781" s="16" t="s">
        <v>68</v>
      </c>
      <c r="H781" s="54"/>
      <c r="K781" s="26" t="s">
        <v>2030</v>
      </c>
      <c r="L781" s="16" t="s">
        <v>5780</v>
      </c>
      <c r="M781" s="28" t="str">
        <f t="shared" ref="M781:Q781" si="4687">IFERROR(IF(FIND(M$1,$F781)&gt;1,"Age - Children",""),"")</f>
        <v/>
      </c>
      <c r="N781" s="28" t="str">
        <f t="shared" si="4687"/>
        <v/>
      </c>
      <c r="O781" s="28" t="str">
        <f t="shared" si="4687"/>
        <v/>
      </c>
      <c r="P781" s="28" t="str">
        <f t="shared" si="4687"/>
        <v/>
      </c>
      <c r="Q781" s="28" t="str">
        <f t="shared" si="4687"/>
        <v/>
      </c>
      <c r="R781" s="28" t="str">
        <f t="shared" ref="R781:T781" si="4688">IFERROR(IF(FIND(R$1,$F781)&gt;1,"Age - Elderly",""),"")</f>
        <v/>
      </c>
      <c r="S781" s="28" t="str">
        <f t="shared" si="4688"/>
        <v/>
      </c>
      <c r="T781" s="28" t="str">
        <f t="shared" si="4688"/>
        <v/>
      </c>
      <c r="U781" s="28" t="str">
        <f t="shared" si="3"/>
        <v/>
      </c>
      <c r="V781" s="28" t="str">
        <f t="shared" si="4"/>
        <v/>
      </c>
      <c r="X781" s="28" t="str">
        <f t="shared" si="5"/>
        <v/>
      </c>
      <c r="Y781" s="28" t="str">
        <f t="shared" si="6"/>
        <v/>
      </c>
      <c r="Z781" s="28" t="str">
        <f t="shared" si="7"/>
        <v/>
      </c>
      <c r="AB781" s="28" t="str">
        <f t="shared" si="8"/>
        <v/>
      </c>
      <c r="AD781" s="28" t="str">
        <f t="shared" si="9"/>
        <v/>
      </c>
      <c r="AG781" s="28" t="str">
        <f t="shared" ref="AG781:AL781" si="4689">IFERROR(IF(FIND(AG$1,$F781)&gt;1,AG$1,""),"")</f>
        <v/>
      </c>
      <c r="AH781" s="28" t="str">
        <f t="shared" si="4689"/>
        <v/>
      </c>
      <c r="AI781" s="28" t="str">
        <f t="shared" si="4689"/>
        <v/>
      </c>
      <c r="AJ781" s="28" t="str">
        <f t="shared" si="4689"/>
        <v/>
      </c>
      <c r="AK781" s="28" t="str">
        <f t="shared" si="4689"/>
        <v/>
      </c>
      <c r="AL781" s="28" t="str">
        <f t="shared" si="4689"/>
        <v/>
      </c>
      <c r="AM781" s="28" t="str">
        <f t="shared" si="11"/>
        <v/>
      </c>
      <c r="AN781" s="28" t="str">
        <f t="shared" ref="AN781:AQ781" si="4690">IFERROR(IF(FIND(AN$1,$F781)&gt;1,"Status - LGBT",""),"")</f>
        <v/>
      </c>
      <c r="AO781" s="28" t="str">
        <f t="shared" si="4690"/>
        <v/>
      </c>
      <c r="AP781" s="28" t="str">
        <f t="shared" si="4690"/>
        <v/>
      </c>
      <c r="AQ781" s="28" t="str">
        <f t="shared" si="4690"/>
        <v/>
      </c>
      <c r="AR781" s="28" t="str">
        <f t="shared" ref="AR781:AV781" si="4691">IFERROR(IF(FIND(AR$1,$F781)&gt;1,"BME",""),"")</f>
        <v/>
      </c>
      <c r="AS781" s="28" t="str">
        <f t="shared" si="4691"/>
        <v/>
      </c>
      <c r="AT781" s="28" t="str">
        <f t="shared" si="4691"/>
        <v/>
      </c>
      <c r="AU781" s="28" t="str">
        <f t="shared" si="4691"/>
        <v/>
      </c>
      <c r="AV781" s="28" t="str">
        <f t="shared" si="4691"/>
        <v/>
      </c>
      <c r="AW781" s="28" t="str">
        <f t="shared" ref="AW781:BC781" si="4692">IFERROR(IF(FIND(AW$1,$F781)&gt;1,AW$1,""),"")</f>
        <v/>
      </c>
      <c r="AX781" s="28" t="str">
        <f t="shared" si="4692"/>
        <v/>
      </c>
      <c r="AY781" s="28" t="str">
        <f t="shared" si="4692"/>
        <v/>
      </c>
      <c r="AZ781" s="28" t="str">
        <f t="shared" si="4692"/>
        <v/>
      </c>
      <c r="BA781" s="28" t="str">
        <f t="shared" si="4692"/>
        <v/>
      </c>
      <c r="BB781" s="28" t="str">
        <f t="shared" si="4692"/>
        <v/>
      </c>
      <c r="BC781" s="28" t="str">
        <f t="shared" si="4692"/>
        <v/>
      </c>
      <c r="BD781" s="28" t="str">
        <f t="shared" si="15"/>
        <v/>
      </c>
      <c r="BG781" s="2" t="s">
        <v>5791</v>
      </c>
      <c r="BI781" s="2" t="s">
        <v>5235</v>
      </c>
      <c r="BJ781" s="28" t="str">
        <f t="shared" si="16"/>
        <v>Leeds</v>
      </c>
      <c r="BK781" s="28" t="str">
        <f t="shared" si="17"/>
        <v>West Yorkshire</v>
      </c>
      <c r="BM781" s="2" t="s">
        <v>98</v>
      </c>
      <c r="BN781" s="2" t="s">
        <v>2863</v>
      </c>
      <c r="BU781" s="18"/>
      <c r="BV781" s="47" t="s">
        <v>597</v>
      </c>
      <c r="BW781" s="18"/>
      <c r="BX781" s="18"/>
      <c r="BY781" s="42" t="str">
        <f t="shared" si="18"/>
        <v>LS26</v>
      </c>
      <c r="BZ781" s="43"/>
    </row>
    <row r="782" spans="1:78" ht="15">
      <c r="A782" s="10" t="s">
        <v>37</v>
      </c>
      <c r="B782" s="28">
        <f>VLOOKUP(A782,Organisations!$A$2:$B$7,2,FALSE)</f>
        <v>2</v>
      </c>
      <c r="C782" s="10" t="s">
        <v>5793</v>
      </c>
      <c r="D782" s="10" t="s">
        <v>5794</v>
      </c>
      <c r="E782" s="28" t="str">
        <f t="shared" si="0"/>
        <v>Chair Pilates held the 1st Thursday of every month</v>
      </c>
      <c r="F782" s="10" t="s">
        <v>5795</v>
      </c>
      <c r="G782" s="10" t="s">
        <v>68</v>
      </c>
      <c r="H782" s="53"/>
      <c r="K782" s="30" t="s">
        <v>2030</v>
      </c>
      <c r="L782" s="10" t="s">
        <v>5780</v>
      </c>
      <c r="M782" s="28" t="str">
        <f t="shared" ref="M782:Q782" si="4693">IFERROR(IF(FIND(M$1,$F782)&gt;1,"Age - Children",""),"")</f>
        <v/>
      </c>
      <c r="N782" s="28" t="str">
        <f t="shared" si="4693"/>
        <v/>
      </c>
      <c r="O782" s="28" t="str">
        <f t="shared" si="4693"/>
        <v/>
      </c>
      <c r="P782" s="28" t="str">
        <f t="shared" si="4693"/>
        <v/>
      </c>
      <c r="Q782" s="28" t="str">
        <f t="shared" si="4693"/>
        <v/>
      </c>
      <c r="R782" s="28" t="str">
        <f t="shared" ref="R782:T782" si="4694">IFERROR(IF(FIND(R$1,$F782)&gt;1,"Age - Elderly",""),"")</f>
        <v/>
      </c>
      <c r="S782" s="28" t="str">
        <f t="shared" si="4694"/>
        <v/>
      </c>
      <c r="T782" s="28" t="str">
        <f t="shared" si="4694"/>
        <v/>
      </c>
      <c r="U782" s="28" t="str">
        <f t="shared" si="3"/>
        <v/>
      </c>
      <c r="V782" s="28" t="str">
        <f t="shared" si="4"/>
        <v/>
      </c>
      <c r="X782" s="28" t="str">
        <f t="shared" si="5"/>
        <v/>
      </c>
      <c r="Y782" s="28" t="str">
        <f t="shared" si="6"/>
        <v/>
      </c>
      <c r="Z782" s="28" t="str">
        <f t="shared" si="7"/>
        <v/>
      </c>
      <c r="AB782" s="28" t="str">
        <f t="shared" si="8"/>
        <v/>
      </c>
      <c r="AD782" s="28" t="str">
        <f t="shared" si="9"/>
        <v/>
      </c>
      <c r="AG782" s="28" t="str">
        <f t="shared" ref="AG782:AL782" si="4695">IFERROR(IF(FIND(AG$1,$F782)&gt;1,AG$1,""),"")</f>
        <v/>
      </c>
      <c r="AH782" s="28" t="str">
        <f t="shared" si="4695"/>
        <v/>
      </c>
      <c r="AI782" s="28" t="str">
        <f t="shared" si="4695"/>
        <v/>
      </c>
      <c r="AJ782" s="28" t="str">
        <f t="shared" si="4695"/>
        <v/>
      </c>
      <c r="AK782" s="28" t="str">
        <f t="shared" si="4695"/>
        <v/>
      </c>
      <c r="AL782" s="28" t="str">
        <f t="shared" si="4695"/>
        <v/>
      </c>
      <c r="AM782" s="28" t="str">
        <f t="shared" si="11"/>
        <v/>
      </c>
      <c r="AN782" s="28" t="str">
        <f t="shared" ref="AN782:AQ782" si="4696">IFERROR(IF(FIND(AN$1,$F782)&gt;1,"Status - LGBT",""),"")</f>
        <v/>
      </c>
      <c r="AO782" s="28" t="str">
        <f t="shared" si="4696"/>
        <v/>
      </c>
      <c r="AP782" s="28" t="str">
        <f t="shared" si="4696"/>
        <v/>
      </c>
      <c r="AQ782" s="28" t="str">
        <f t="shared" si="4696"/>
        <v/>
      </c>
      <c r="AR782" s="28" t="str">
        <f t="shared" ref="AR782:AV782" si="4697">IFERROR(IF(FIND(AR$1,$F782)&gt;1,"BME",""),"")</f>
        <v/>
      </c>
      <c r="AS782" s="28" t="str">
        <f t="shared" si="4697"/>
        <v/>
      </c>
      <c r="AT782" s="28" t="str">
        <f t="shared" si="4697"/>
        <v/>
      </c>
      <c r="AU782" s="28" t="str">
        <f t="shared" si="4697"/>
        <v/>
      </c>
      <c r="AV782" s="28" t="str">
        <f t="shared" si="4697"/>
        <v/>
      </c>
      <c r="AW782" s="28" t="str">
        <f t="shared" ref="AW782:BC782" si="4698">IFERROR(IF(FIND(AW$1,$F782)&gt;1,AW$1,""),"")</f>
        <v/>
      </c>
      <c r="AX782" s="28" t="str">
        <f t="shared" si="4698"/>
        <v/>
      </c>
      <c r="AY782" s="28" t="str">
        <f t="shared" si="4698"/>
        <v/>
      </c>
      <c r="AZ782" s="28" t="str">
        <f t="shared" si="4698"/>
        <v/>
      </c>
      <c r="BA782" s="28" t="str">
        <f t="shared" si="4698"/>
        <v/>
      </c>
      <c r="BB782" s="28" t="str">
        <f t="shared" si="4698"/>
        <v/>
      </c>
      <c r="BC782" s="28" t="str">
        <f t="shared" si="4698"/>
        <v/>
      </c>
      <c r="BD782" s="28" t="str">
        <f t="shared" si="15"/>
        <v/>
      </c>
      <c r="BG782" s="2" t="s">
        <v>5796</v>
      </c>
      <c r="BI782" s="2" t="s">
        <v>5241</v>
      </c>
      <c r="BJ782" s="28" t="str">
        <f t="shared" si="16"/>
        <v>Leeds</v>
      </c>
      <c r="BK782" s="28" t="str">
        <f t="shared" si="17"/>
        <v>West Yorkshire</v>
      </c>
      <c r="BM782" s="2" t="s">
        <v>98</v>
      </c>
      <c r="BQ782" s="2" t="s">
        <v>2863</v>
      </c>
      <c r="BU782" s="12"/>
      <c r="BV782" s="50" t="s">
        <v>596</v>
      </c>
      <c r="BW782" s="12"/>
      <c r="BX782" s="12"/>
      <c r="BY782" s="42" t="str">
        <f t="shared" si="18"/>
        <v>LS25</v>
      </c>
      <c r="BZ782" s="42"/>
    </row>
    <row r="783" spans="1:78" ht="15">
      <c r="A783" s="16" t="s">
        <v>37</v>
      </c>
      <c r="B783" s="28">
        <f>VLOOKUP(A783,Organisations!$A$2:$B$7,2,FALSE)</f>
        <v>2</v>
      </c>
      <c r="C783" s="16" t="s">
        <v>5798</v>
      </c>
      <c r="D783" s="16" t="s">
        <v>5799</v>
      </c>
      <c r="E783" s="28" t="str">
        <f t="shared" si="0"/>
        <v>Held the 3rd Wednesday of every month</v>
      </c>
      <c r="F783" s="16" t="s">
        <v>5800</v>
      </c>
      <c r="G783" s="16" t="s">
        <v>68</v>
      </c>
      <c r="H783" s="54"/>
      <c r="K783" s="26" t="s">
        <v>2030</v>
      </c>
      <c r="L783" s="16" t="s">
        <v>5780</v>
      </c>
      <c r="M783" s="28" t="str">
        <f t="shared" ref="M783:Q783" si="4699">IFERROR(IF(FIND(M$1,$F783)&gt;1,"Age - Children",""),"")</f>
        <v/>
      </c>
      <c r="N783" s="28" t="str">
        <f t="shared" si="4699"/>
        <v/>
      </c>
      <c r="O783" s="28" t="str">
        <f t="shared" si="4699"/>
        <v/>
      </c>
      <c r="P783" s="28" t="str">
        <f t="shared" si="4699"/>
        <v/>
      </c>
      <c r="Q783" s="28" t="str">
        <f t="shared" si="4699"/>
        <v/>
      </c>
      <c r="R783" s="28" t="str">
        <f t="shared" ref="R783:T783" si="4700">IFERROR(IF(FIND(R$1,$F783)&gt;1,"Age - Elderly",""),"")</f>
        <v/>
      </c>
      <c r="S783" s="28" t="str">
        <f t="shared" si="4700"/>
        <v/>
      </c>
      <c r="T783" s="28" t="str">
        <f t="shared" si="4700"/>
        <v/>
      </c>
      <c r="U783" s="28" t="str">
        <f t="shared" si="3"/>
        <v/>
      </c>
      <c r="V783" s="28" t="str">
        <f t="shared" si="4"/>
        <v/>
      </c>
      <c r="X783" s="28" t="str">
        <f t="shared" si="5"/>
        <v/>
      </c>
      <c r="Y783" s="28" t="str">
        <f t="shared" si="6"/>
        <v/>
      </c>
      <c r="Z783" s="28" t="str">
        <f t="shared" si="7"/>
        <v/>
      </c>
      <c r="AB783" s="28" t="str">
        <f t="shared" si="8"/>
        <v/>
      </c>
      <c r="AD783" s="28" t="str">
        <f t="shared" si="9"/>
        <v/>
      </c>
      <c r="AG783" s="28" t="str">
        <f t="shared" ref="AG783:AL783" si="4701">IFERROR(IF(FIND(AG$1,$F783)&gt;1,AG$1,""),"")</f>
        <v/>
      </c>
      <c r="AH783" s="28" t="str">
        <f t="shared" si="4701"/>
        <v/>
      </c>
      <c r="AI783" s="28" t="str">
        <f t="shared" si="4701"/>
        <v/>
      </c>
      <c r="AJ783" s="28" t="str">
        <f t="shared" si="4701"/>
        <v/>
      </c>
      <c r="AK783" s="28" t="str">
        <f t="shared" si="4701"/>
        <v/>
      </c>
      <c r="AL783" s="28" t="str">
        <f t="shared" si="4701"/>
        <v/>
      </c>
      <c r="AM783" s="28" t="str">
        <f t="shared" si="11"/>
        <v/>
      </c>
      <c r="AN783" s="28" t="str">
        <f t="shared" ref="AN783:AQ783" si="4702">IFERROR(IF(FIND(AN$1,$F783)&gt;1,"Status - LGBT",""),"")</f>
        <v/>
      </c>
      <c r="AO783" s="28" t="str">
        <f t="shared" si="4702"/>
        <v/>
      </c>
      <c r="AP783" s="28" t="str">
        <f t="shared" si="4702"/>
        <v/>
      </c>
      <c r="AQ783" s="28" t="str">
        <f t="shared" si="4702"/>
        <v/>
      </c>
      <c r="AR783" s="28" t="str">
        <f t="shared" ref="AR783:AV783" si="4703">IFERROR(IF(FIND(AR$1,$F783)&gt;1,"BME",""),"")</f>
        <v/>
      </c>
      <c r="AS783" s="28" t="str">
        <f t="shared" si="4703"/>
        <v/>
      </c>
      <c r="AT783" s="28" t="str">
        <f t="shared" si="4703"/>
        <v/>
      </c>
      <c r="AU783" s="28" t="str">
        <f t="shared" si="4703"/>
        <v/>
      </c>
      <c r="AV783" s="28" t="str">
        <f t="shared" si="4703"/>
        <v/>
      </c>
      <c r="AW783" s="28" t="str">
        <f t="shared" ref="AW783:BC783" si="4704">IFERROR(IF(FIND(AW$1,$F783)&gt;1,AW$1,""),"")</f>
        <v/>
      </c>
      <c r="AX783" s="28" t="str">
        <f t="shared" si="4704"/>
        <v/>
      </c>
      <c r="AY783" s="28" t="str">
        <f t="shared" si="4704"/>
        <v/>
      </c>
      <c r="AZ783" s="28" t="str">
        <f t="shared" si="4704"/>
        <v/>
      </c>
      <c r="BA783" s="28" t="str">
        <f t="shared" si="4704"/>
        <v/>
      </c>
      <c r="BB783" s="28" t="str">
        <f t="shared" si="4704"/>
        <v/>
      </c>
      <c r="BC783" s="28" t="str">
        <f t="shared" si="4704"/>
        <v/>
      </c>
      <c r="BD783" s="28" t="str">
        <f t="shared" si="15"/>
        <v/>
      </c>
      <c r="BG783" s="2" t="s">
        <v>5801</v>
      </c>
      <c r="BI783" s="2" t="s">
        <v>5248</v>
      </c>
      <c r="BJ783" s="28" t="str">
        <f t="shared" si="16"/>
        <v>Leeds</v>
      </c>
      <c r="BK783" s="28" t="str">
        <f t="shared" si="17"/>
        <v>West Yorkshire</v>
      </c>
      <c r="BM783" s="2" t="s">
        <v>98</v>
      </c>
      <c r="BP783" s="2" t="s">
        <v>2863</v>
      </c>
      <c r="BU783" s="18"/>
      <c r="BV783" s="47" t="s">
        <v>596</v>
      </c>
      <c r="BW783" s="18"/>
      <c r="BX783" s="18"/>
      <c r="BY783" s="42" t="str">
        <f t="shared" si="18"/>
        <v>LS25</v>
      </c>
      <c r="BZ783" s="43"/>
    </row>
    <row r="784" spans="1:78" ht="15">
      <c r="A784" s="10" t="s">
        <v>37</v>
      </c>
      <c r="B784" s="28">
        <f>VLOOKUP(A784,Organisations!$A$2:$B$7,2,FALSE)</f>
        <v>2</v>
      </c>
      <c r="C784" s="10" t="s">
        <v>5804</v>
      </c>
      <c r="D784" s="10" t="s">
        <v>5805</v>
      </c>
      <c r="E784" s="28" t="str">
        <f t="shared" si="0"/>
        <v>Supports families of disabled children whatever their condition or disability.</v>
      </c>
      <c r="F784" s="10" t="s">
        <v>5806</v>
      </c>
      <c r="G784" s="10" t="s">
        <v>68</v>
      </c>
      <c r="H784" s="11"/>
      <c r="K784" s="30" t="s">
        <v>5807</v>
      </c>
      <c r="L784" s="10" t="s">
        <v>5808</v>
      </c>
      <c r="M784" s="28" t="str">
        <f t="shared" ref="M784:Q784" si="4705">IFERROR(IF(FIND(M$1,$F784)&gt;1,"Age - Children",""),"")</f>
        <v>Age - Children</v>
      </c>
      <c r="N784" s="28" t="str">
        <f t="shared" si="4705"/>
        <v/>
      </c>
      <c r="O784" s="28" t="str">
        <f t="shared" si="4705"/>
        <v/>
      </c>
      <c r="P784" s="28" t="str">
        <f t="shared" si="4705"/>
        <v/>
      </c>
      <c r="Q784" s="28" t="str">
        <f t="shared" si="4705"/>
        <v/>
      </c>
      <c r="R784" s="28" t="str">
        <f t="shared" ref="R784:T784" si="4706">IFERROR(IF(FIND(R$1,$F784)&gt;1,"Age - Elderly",""),"")</f>
        <v/>
      </c>
      <c r="S784" s="28" t="str">
        <f t="shared" si="4706"/>
        <v/>
      </c>
      <c r="T784" s="28" t="str">
        <f t="shared" si="4706"/>
        <v/>
      </c>
      <c r="U784" s="28" t="str">
        <f t="shared" si="3"/>
        <v>Age - Children;</v>
      </c>
      <c r="V784" s="28" t="str">
        <f t="shared" si="4"/>
        <v>Status - disabled</v>
      </c>
      <c r="X784" s="28" t="str">
        <f t="shared" si="5"/>
        <v/>
      </c>
      <c r="Y784" s="28" t="str">
        <f t="shared" si="6"/>
        <v/>
      </c>
      <c r="Z784" s="28" t="str">
        <f t="shared" si="7"/>
        <v/>
      </c>
      <c r="AB784" s="28" t="str">
        <f t="shared" si="8"/>
        <v/>
      </c>
      <c r="AD784" s="28" t="str">
        <f t="shared" si="9"/>
        <v/>
      </c>
      <c r="AG784" s="28" t="str">
        <f t="shared" ref="AG784:AL784" si="4707">IFERROR(IF(FIND(AG$1,$F784)&gt;1,AG$1,""),"")</f>
        <v/>
      </c>
      <c r="AH784" s="28" t="str">
        <f t="shared" si="4707"/>
        <v/>
      </c>
      <c r="AI784" s="28" t="str">
        <f t="shared" si="4707"/>
        <v/>
      </c>
      <c r="AJ784" s="28" t="str">
        <f t="shared" si="4707"/>
        <v/>
      </c>
      <c r="AK784" s="28" t="str">
        <f t="shared" si="4707"/>
        <v/>
      </c>
      <c r="AL784" s="28" t="str">
        <f t="shared" si="4707"/>
        <v/>
      </c>
      <c r="AM784" s="28" t="str">
        <f t="shared" si="11"/>
        <v/>
      </c>
      <c r="AN784" s="28" t="str">
        <f t="shared" ref="AN784:AQ784" si="4708">IFERROR(IF(FIND(AN$1,$F784)&gt;1,"Status - LGBT",""),"")</f>
        <v/>
      </c>
      <c r="AO784" s="28" t="str">
        <f t="shared" si="4708"/>
        <v/>
      </c>
      <c r="AP784" s="28" t="str">
        <f t="shared" si="4708"/>
        <v/>
      </c>
      <c r="AQ784" s="28" t="str">
        <f t="shared" si="4708"/>
        <v/>
      </c>
      <c r="AR784" s="28" t="str">
        <f t="shared" ref="AR784:AV784" si="4709">IFERROR(IF(FIND(AR$1,$F784)&gt;1,"BME",""),"")</f>
        <v/>
      </c>
      <c r="AS784" s="28" t="str">
        <f t="shared" si="4709"/>
        <v/>
      </c>
      <c r="AT784" s="28" t="str">
        <f t="shared" si="4709"/>
        <v/>
      </c>
      <c r="AU784" s="28" t="str">
        <f t="shared" si="4709"/>
        <v/>
      </c>
      <c r="AV784" s="28" t="str">
        <f t="shared" si="4709"/>
        <v/>
      </c>
      <c r="AW784" s="28" t="str">
        <f t="shared" ref="AW784:BC784" si="4710">IFERROR(IF(FIND(AW$1,$F784)&gt;1,AW$1,""),"")</f>
        <v/>
      </c>
      <c r="AX784" s="28" t="str">
        <f t="shared" si="4710"/>
        <v/>
      </c>
      <c r="AY784" s="28" t="str">
        <f t="shared" si="4710"/>
        <v/>
      </c>
      <c r="AZ784" s="28" t="str">
        <f t="shared" si="4710"/>
        <v/>
      </c>
      <c r="BA784" s="28" t="str">
        <f t="shared" si="4710"/>
        <v/>
      </c>
      <c r="BB784" s="28" t="str">
        <f t="shared" si="4710"/>
        <v/>
      </c>
      <c r="BC784" s="28" t="str">
        <f t="shared" si="4710"/>
        <v/>
      </c>
      <c r="BD784" s="28" t="str">
        <f t="shared" si="15"/>
        <v/>
      </c>
      <c r="BG784" s="2" t="s">
        <v>5809</v>
      </c>
      <c r="BJ784" s="28" t="str">
        <f t="shared" si="16"/>
        <v/>
      </c>
      <c r="BK784" s="28" t="str">
        <f t="shared" si="17"/>
        <v/>
      </c>
      <c r="BM784" s="2" t="s">
        <v>98</v>
      </c>
      <c r="BU784" s="50" t="s">
        <v>19342</v>
      </c>
      <c r="BV784" s="12"/>
      <c r="BW784" s="12"/>
      <c r="BX784" s="12"/>
      <c r="BY784" s="42" t="str">
        <f t="shared" si="18"/>
        <v>Status - disabled;Age - Children;;BD11;BD4;LS10;LS11;LS12;LS13;LS14;LS15;LS16;LS17;LS18;LS19;LS1;LS20;LS21;LS22;LS23;LS24;LS25;LS26;LS27;LS28;LS29;LS2;LS3;LS4;LS5;LS6;LS7;LS88;LS8;LS99;LS9;WF10;WF3;</v>
      </c>
      <c r="BZ784" s="42"/>
    </row>
    <row r="785" spans="1:78" ht="15">
      <c r="A785" s="16" t="s">
        <v>37</v>
      </c>
      <c r="B785" s="28">
        <f>VLOOKUP(A785,Organisations!$A$2:$B$7,2,FALSE)</f>
        <v>2</v>
      </c>
      <c r="C785" s="16" t="s">
        <v>5811</v>
      </c>
      <c r="D785" s="16" t="s">
        <v>5812</v>
      </c>
      <c r="E785" s="28" t="str">
        <f t="shared" si="0"/>
        <v>A relaxed and friendly way to practice your English language skills and learn how to be more confident in everyday conve</v>
      </c>
      <c r="F785" s="16" t="s">
        <v>19425</v>
      </c>
      <c r="G785" s="16" t="s">
        <v>68</v>
      </c>
      <c r="H785" s="17"/>
      <c r="K785" s="26" t="s">
        <v>1530</v>
      </c>
      <c r="L785" s="16" t="s">
        <v>5815</v>
      </c>
      <c r="M785" s="28" t="str">
        <f t="shared" ref="M785:Q785" si="4711">IFERROR(IF(FIND(M$1,$F785)&gt;1,"Age - Children",""),"")</f>
        <v/>
      </c>
      <c r="N785" s="28" t="str">
        <f t="shared" si="4711"/>
        <v/>
      </c>
      <c r="O785" s="28" t="str">
        <f t="shared" si="4711"/>
        <v/>
      </c>
      <c r="P785" s="28" t="str">
        <f t="shared" si="4711"/>
        <v/>
      </c>
      <c r="Q785" s="28" t="str">
        <f t="shared" si="4711"/>
        <v/>
      </c>
      <c r="R785" s="28" t="str">
        <f t="shared" ref="R785:T785" si="4712">IFERROR(IF(FIND(R$1,$F785)&gt;1,"Age - Elderly",""),"")</f>
        <v/>
      </c>
      <c r="S785" s="28" t="str">
        <f t="shared" si="4712"/>
        <v/>
      </c>
      <c r="T785" s="28" t="str">
        <f t="shared" si="4712"/>
        <v/>
      </c>
      <c r="U785" s="28" t="str">
        <f t="shared" si="3"/>
        <v/>
      </c>
      <c r="V785" s="28" t="str">
        <f t="shared" si="4"/>
        <v/>
      </c>
      <c r="X785" s="28" t="str">
        <f t="shared" si="5"/>
        <v/>
      </c>
      <c r="Y785" s="28" t="str">
        <f t="shared" si="6"/>
        <v/>
      </c>
      <c r="Z785" s="28" t="str">
        <f t="shared" si="7"/>
        <v/>
      </c>
      <c r="AB785" s="28" t="str">
        <f t="shared" si="8"/>
        <v/>
      </c>
      <c r="AD785" s="28" t="str">
        <f t="shared" si="9"/>
        <v/>
      </c>
      <c r="AG785" s="28" t="str">
        <f t="shared" ref="AG785:AL785" si="4713">IFERROR(IF(FIND(AG$1,$F785)&gt;1,AG$1,""),"")</f>
        <v/>
      </c>
      <c r="AH785" s="28" t="str">
        <f t="shared" si="4713"/>
        <v/>
      </c>
      <c r="AI785" s="28" t="str">
        <f t="shared" si="4713"/>
        <v/>
      </c>
      <c r="AJ785" s="28" t="str">
        <f t="shared" si="4713"/>
        <v/>
      </c>
      <c r="AK785" s="28" t="str">
        <f t="shared" si="4713"/>
        <v/>
      </c>
      <c r="AL785" s="28" t="str">
        <f t="shared" si="4713"/>
        <v/>
      </c>
      <c r="AM785" s="28" t="str">
        <f t="shared" si="11"/>
        <v/>
      </c>
      <c r="AN785" s="28" t="str">
        <f t="shared" ref="AN785:AQ785" si="4714">IFERROR(IF(FIND(AN$1,$F785)&gt;1,"Status - LGBT",""),"")</f>
        <v/>
      </c>
      <c r="AO785" s="28" t="str">
        <f t="shared" si="4714"/>
        <v/>
      </c>
      <c r="AP785" s="28" t="str">
        <f t="shared" si="4714"/>
        <v/>
      </c>
      <c r="AQ785" s="28" t="str">
        <f t="shared" si="4714"/>
        <v/>
      </c>
      <c r="AR785" s="28" t="str">
        <f t="shared" ref="AR785:AV785" si="4715">IFERROR(IF(FIND(AR$1,$F785)&gt;1,"BME",""),"")</f>
        <v/>
      </c>
      <c r="AS785" s="28" t="str">
        <f t="shared" si="4715"/>
        <v/>
      </c>
      <c r="AT785" s="28" t="str">
        <f t="shared" si="4715"/>
        <v/>
      </c>
      <c r="AU785" s="28" t="str">
        <f t="shared" si="4715"/>
        <v/>
      </c>
      <c r="AV785" s="28" t="str">
        <f t="shared" si="4715"/>
        <v/>
      </c>
      <c r="AW785" s="28" t="str">
        <f t="shared" ref="AW785:BC785" si="4716">IFERROR(IF(FIND(AW$1,$F785)&gt;1,AW$1,""),"")</f>
        <v/>
      </c>
      <c r="AX785" s="28" t="str">
        <f t="shared" si="4716"/>
        <v/>
      </c>
      <c r="AY785" s="28" t="str">
        <f t="shared" si="4716"/>
        <v/>
      </c>
      <c r="AZ785" s="28" t="str">
        <f t="shared" si="4716"/>
        <v/>
      </c>
      <c r="BA785" s="28" t="str">
        <f t="shared" si="4716"/>
        <v/>
      </c>
      <c r="BB785" s="28" t="str">
        <f t="shared" si="4716"/>
        <v/>
      </c>
      <c r="BC785" s="28" t="str">
        <f t="shared" si="4716"/>
        <v/>
      </c>
      <c r="BD785" s="28" t="str">
        <f t="shared" si="15"/>
        <v/>
      </c>
      <c r="BG785" s="2" t="s">
        <v>5424</v>
      </c>
      <c r="BI785" s="2" t="s">
        <v>1508</v>
      </c>
      <c r="BJ785" s="28" t="str">
        <f t="shared" si="16"/>
        <v/>
      </c>
      <c r="BK785" s="28" t="str">
        <f t="shared" si="17"/>
        <v/>
      </c>
      <c r="BM785" s="2" t="s">
        <v>98</v>
      </c>
      <c r="BU785" s="18"/>
      <c r="BV785" s="47" t="s">
        <v>574</v>
      </c>
      <c r="BW785" s="18"/>
      <c r="BX785" s="18"/>
      <c r="BY785" s="42" t="str">
        <f t="shared" si="18"/>
        <v>LS11</v>
      </c>
      <c r="BZ785" s="43"/>
    </row>
    <row r="786" spans="1:78" ht="15">
      <c r="A786" s="10" t="s">
        <v>37</v>
      </c>
      <c r="B786" s="28">
        <f>VLOOKUP(A786,Organisations!$A$2:$B$7,2,FALSE)</f>
        <v>2</v>
      </c>
      <c r="C786" s="10" t="s">
        <v>5816</v>
      </c>
      <c r="D786" s="10" t="s">
        <v>5817</v>
      </c>
      <c r="E786" s="28" t="str">
        <f t="shared" si="0"/>
        <v>Every Wednesday and Monday afternoon, we have a cooking group. This cooking group allows us to cook and create delicious</v>
      </c>
      <c r="F786" s="10" t="s">
        <v>5819</v>
      </c>
      <c r="G786" s="10" t="s">
        <v>68</v>
      </c>
      <c r="H786" s="53"/>
      <c r="K786" s="30" t="s">
        <v>19426</v>
      </c>
      <c r="L786" s="10" t="s">
        <v>5821</v>
      </c>
      <c r="M786" s="28" t="str">
        <f t="shared" ref="M786:Q786" si="4717">IFERROR(IF(FIND(M$1,$F786)&gt;1,"Age - Children",""),"")</f>
        <v/>
      </c>
      <c r="N786" s="28" t="str">
        <f t="shared" si="4717"/>
        <v/>
      </c>
      <c r="O786" s="28" t="str">
        <f t="shared" si="4717"/>
        <v/>
      </c>
      <c r="P786" s="28" t="str">
        <f t="shared" si="4717"/>
        <v/>
      </c>
      <c r="Q786" s="28" t="str">
        <f t="shared" si="4717"/>
        <v/>
      </c>
      <c r="R786" s="28" t="str">
        <f t="shared" ref="R786:T786" si="4718">IFERROR(IF(FIND(R$1,$F786)&gt;1,"Age - Elderly",""),"")</f>
        <v/>
      </c>
      <c r="S786" s="28" t="str">
        <f t="shared" si="4718"/>
        <v/>
      </c>
      <c r="T786" s="28" t="str">
        <f t="shared" si="4718"/>
        <v/>
      </c>
      <c r="U786" s="28" t="str">
        <f t="shared" si="3"/>
        <v/>
      </c>
      <c r="V786" s="28" t="str">
        <f t="shared" si="4"/>
        <v/>
      </c>
      <c r="X786" s="28" t="str">
        <f t="shared" si="5"/>
        <v/>
      </c>
      <c r="Y786" s="28" t="str">
        <f t="shared" si="6"/>
        <v/>
      </c>
      <c r="Z786" s="28" t="str">
        <f t="shared" si="7"/>
        <v/>
      </c>
      <c r="AB786" s="28" t="str">
        <f t="shared" si="8"/>
        <v/>
      </c>
      <c r="AD786" s="28" t="str">
        <f t="shared" si="9"/>
        <v/>
      </c>
      <c r="AG786" s="28" t="str">
        <f t="shared" ref="AG786:AL786" si="4719">IFERROR(IF(FIND(AG$1,$F786)&gt;1,AG$1,""),"")</f>
        <v/>
      </c>
      <c r="AH786" s="28" t="str">
        <f t="shared" si="4719"/>
        <v/>
      </c>
      <c r="AI786" s="28" t="str">
        <f t="shared" si="4719"/>
        <v/>
      </c>
      <c r="AJ786" s="28" t="str">
        <f t="shared" si="4719"/>
        <v/>
      </c>
      <c r="AK786" s="28" t="str">
        <f t="shared" si="4719"/>
        <v/>
      </c>
      <c r="AL786" s="28" t="str">
        <f t="shared" si="4719"/>
        <v/>
      </c>
      <c r="AM786" s="28" t="str">
        <f t="shared" si="11"/>
        <v/>
      </c>
      <c r="AN786" s="28" t="str">
        <f t="shared" ref="AN786:AQ786" si="4720">IFERROR(IF(FIND(AN$1,$F786)&gt;1,"Status - LGBT",""),"")</f>
        <v/>
      </c>
      <c r="AO786" s="28" t="str">
        <f t="shared" si="4720"/>
        <v/>
      </c>
      <c r="AP786" s="28" t="str">
        <f t="shared" si="4720"/>
        <v/>
      </c>
      <c r="AQ786" s="28" t="str">
        <f t="shared" si="4720"/>
        <v/>
      </c>
      <c r="AR786" s="28" t="str">
        <f t="shared" ref="AR786:AV786" si="4721">IFERROR(IF(FIND(AR$1,$F786)&gt;1,"BME",""),"")</f>
        <v/>
      </c>
      <c r="AS786" s="28" t="str">
        <f t="shared" si="4721"/>
        <v/>
      </c>
      <c r="AT786" s="28" t="str">
        <f t="shared" si="4721"/>
        <v/>
      </c>
      <c r="AU786" s="28" t="str">
        <f t="shared" si="4721"/>
        <v/>
      </c>
      <c r="AV786" s="28" t="str">
        <f t="shared" si="4721"/>
        <v/>
      </c>
      <c r="AW786" s="28" t="str">
        <f t="shared" ref="AW786:BC786" si="4722">IFERROR(IF(FIND(AW$1,$F786)&gt;1,AW$1,""),"")</f>
        <v/>
      </c>
      <c r="AX786" s="28" t="str">
        <f t="shared" si="4722"/>
        <v/>
      </c>
      <c r="AY786" s="28" t="str">
        <f t="shared" si="4722"/>
        <v/>
      </c>
      <c r="AZ786" s="28" t="str">
        <f t="shared" si="4722"/>
        <v/>
      </c>
      <c r="BA786" s="28" t="str">
        <f t="shared" si="4722"/>
        <v/>
      </c>
      <c r="BB786" s="28" t="str">
        <f t="shared" si="4722"/>
        <v/>
      </c>
      <c r="BC786" s="28" t="str">
        <f t="shared" si="4722"/>
        <v/>
      </c>
      <c r="BD786" s="28" t="str">
        <f t="shared" si="15"/>
        <v/>
      </c>
      <c r="BG786" s="2" t="s">
        <v>5822</v>
      </c>
      <c r="BI786" s="2" t="s">
        <v>325</v>
      </c>
      <c r="BJ786" s="28" t="str">
        <f t="shared" si="16"/>
        <v/>
      </c>
      <c r="BK786" s="28" t="str">
        <f t="shared" si="17"/>
        <v/>
      </c>
      <c r="BM786" s="2" t="s">
        <v>98</v>
      </c>
      <c r="BN786" s="2" t="s">
        <v>2863</v>
      </c>
      <c r="BP786" s="2" t="s">
        <v>2863</v>
      </c>
      <c r="BU786" s="12"/>
      <c r="BV786" s="50" t="s">
        <v>569</v>
      </c>
      <c r="BW786" s="12"/>
      <c r="BX786" s="12"/>
      <c r="BY786" s="42" t="str">
        <f t="shared" si="18"/>
        <v>LS7</v>
      </c>
      <c r="BZ786" s="42"/>
    </row>
    <row r="787" spans="1:78" ht="15">
      <c r="A787" s="16" t="s">
        <v>37</v>
      </c>
      <c r="B787" s="28">
        <f>VLOOKUP(A787,Organisations!$A$2:$B$7,2,FALSE)</f>
        <v>2</v>
      </c>
      <c r="C787" s="16" t="s">
        <v>5824</v>
      </c>
      <c r="D787" s="16" t="s">
        <v>5825</v>
      </c>
      <c r="E787" s="28" t="str">
        <f t="shared" si="0"/>
        <v/>
      </c>
      <c r="F787" s="16"/>
      <c r="G787" s="16" t="s">
        <v>68</v>
      </c>
      <c r="H787" s="17"/>
      <c r="K787" s="26" t="s">
        <v>5826</v>
      </c>
      <c r="L787" s="16" t="s">
        <v>5827</v>
      </c>
      <c r="M787" s="28" t="str">
        <f t="shared" ref="M787:Q787" si="4723">IFERROR(IF(FIND(M$1,$F787)&gt;1,"Age - Children",""),"")</f>
        <v/>
      </c>
      <c r="N787" s="28" t="str">
        <f t="shared" si="4723"/>
        <v/>
      </c>
      <c r="O787" s="28" t="str">
        <f t="shared" si="4723"/>
        <v/>
      </c>
      <c r="P787" s="28" t="str">
        <f t="shared" si="4723"/>
        <v/>
      </c>
      <c r="Q787" s="28" t="str">
        <f t="shared" si="4723"/>
        <v/>
      </c>
      <c r="R787" s="28" t="str">
        <f t="shared" ref="R787:T787" si="4724">IFERROR(IF(FIND(R$1,$F787)&gt;1,"Age - Elderly",""),"")</f>
        <v/>
      </c>
      <c r="S787" s="28" t="str">
        <f t="shared" si="4724"/>
        <v/>
      </c>
      <c r="T787" s="28" t="str">
        <f t="shared" si="4724"/>
        <v/>
      </c>
      <c r="U787" s="28" t="str">
        <f t="shared" si="3"/>
        <v/>
      </c>
      <c r="V787" s="28" t="str">
        <f t="shared" si="4"/>
        <v/>
      </c>
      <c r="X787" s="28" t="str">
        <f t="shared" si="5"/>
        <v/>
      </c>
      <c r="Y787" s="28" t="str">
        <f t="shared" si="6"/>
        <v/>
      </c>
      <c r="Z787" s="28" t="str">
        <f t="shared" si="7"/>
        <v/>
      </c>
      <c r="AB787" s="28" t="str">
        <f t="shared" si="8"/>
        <v/>
      </c>
      <c r="AD787" s="28" t="str">
        <f t="shared" si="9"/>
        <v/>
      </c>
      <c r="AG787" s="28" t="str">
        <f t="shared" ref="AG787:AL787" si="4725">IFERROR(IF(FIND(AG$1,$F787)&gt;1,AG$1,""),"")</f>
        <v/>
      </c>
      <c r="AH787" s="28" t="str">
        <f t="shared" si="4725"/>
        <v/>
      </c>
      <c r="AI787" s="28" t="str">
        <f t="shared" si="4725"/>
        <v/>
      </c>
      <c r="AJ787" s="28" t="str">
        <f t="shared" si="4725"/>
        <v/>
      </c>
      <c r="AK787" s="28" t="str">
        <f t="shared" si="4725"/>
        <v/>
      </c>
      <c r="AL787" s="28" t="str">
        <f t="shared" si="4725"/>
        <v/>
      </c>
      <c r="AM787" s="28" t="str">
        <f t="shared" si="11"/>
        <v/>
      </c>
      <c r="AN787" s="28" t="str">
        <f t="shared" ref="AN787:AQ787" si="4726">IFERROR(IF(FIND(AN$1,$F787)&gt;1,"Status - LGBT",""),"")</f>
        <v/>
      </c>
      <c r="AO787" s="28" t="str">
        <f t="shared" si="4726"/>
        <v/>
      </c>
      <c r="AP787" s="28" t="str">
        <f t="shared" si="4726"/>
        <v/>
      </c>
      <c r="AQ787" s="28" t="str">
        <f t="shared" si="4726"/>
        <v/>
      </c>
      <c r="AR787" s="28" t="str">
        <f t="shared" ref="AR787:AV787" si="4727">IFERROR(IF(FIND(AR$1,$F787)&gt;1,"BME",""),"")</f>
        <v/>
      </c>
      <c r="AS787" s="28" t="str">
        <f t="shared" si="4727"/>
        <v/>
      </c>
      <c r="AT787" s="28" t="str">
        <f t="shared" si="4727"/>
        <v/>
      </c>
      <c r="AU787" s="28" t="str">
        <f t="shared" si="4727"/>
        <v/>
      </c>
      <c r="AV787" s="28" t="str">
        <f t="shared" si="4727"/>
        <v/>
      </c>
      <c r="AW787" s="28" t="str">
        <f t="shared" ref="AW787:BC787" si="4728">IFERROR(IF(FIND(AW$1,$F787)&gt;1,AW$1,""),"")</f>
        <v/>
      </c>
      <c r="AX787" s="28" t="str">
        <f t="shared" si="4728"/>
        <v/>
      </c>
      <c r="AY787" s="28" t="str">
        <f t="shared" si="4728"/>
        <v/>
      </c>
      <c r="AZ787" s="28" t="str">
        <f t="shared" si="4728"/>
        <v/>
      </c>
      <c r="BA787" s="28" t="str">
        <f t="shared" si="4728"/>
        <v/>
      </c>
      <c r="BB787" s="28" t="str">
        <f t="shared" si="4728"/>
        <v/>
      </c>
      <c r="BC787" s="28" t="str">
        <f t="shared" si="4728"/>
        <v/>
      </c>
      <c r="BD787" s="28" t="str">
        <f t="shared" si="15"/>
        <v/>
      </c>
      <c r="BG787" s="2" t="s">
        <v>5828</v>
      </c>
      <c r="BI787" s="2" t="s">
        <v>5273</v>
      </c>
      <c r="BJ787" s="28" t="str">
        <f t="shared" si="16"/>
        <v>Leeds</v>
      </c>
      <c r="BK787" s="28" t="str">
        <f t="shared" si="17"/>
        <v>West Yorkshire</v>
      </c>
      <c r="BM787" s="2" t="s">
        <v>98</v>
      </c>
      <c r="BU787" s="47" t="s">
        <v>583</v>
      </c>
      <c r="BV787" s="18"/>
      <c r="BW787" s="18"/>
      <c r="BX787" s="18"/>
      <c r="BY787" s="42" t="str">
        <f t="shared" si="18"/>
        <v>LS16;</v>
      </c>
      <c r="BZ787" s="43"/>
    </row>
    <row r="788" spans="1:78" ht="15">
      <c r="A788" s="10" t="s">
        <v>37</v>
      </c>
      <c r="B788" s="28">
        <f>VLOOKUP(A788,Organisations!$A$2:$B$7,2,FALSE)</f>
        <v>2</v>
      </c>
      <c r="C788" s="10" t="s">
        <v>5829</v>
      </c>
      <c r="D788" s="10" t="s">
        <v>5830</v>
      </c>
      <c r="E788" s="28" t="str">
        <f t="shared" si="0"/>
        <v/>
      </c>
      <c r="F788" s="10"/>
      <c r="G788" s="10" t="s">
        <v>68</v>
      </c>
      <c r="H788" s="11"/>
      <c r="K788" s="30" t="s">
        <v>5831</v>
      </c>
      <c r="L788" s="10" t="s">
        <v>5832</v>
      </c>
      <c r="M788" s="28" t="str">
        <f t="shared" ref="M788:Q788" si="4729">IFERROR(IF(FIND(M$1,$F788)&gt;1,"Age - Children",""),"")</f>
        <v/>
      </c>
      <c r="N788" s="28" t="str">
        <f t="shared" si="4729"/>
        <v/>
      </c>
      <c r="O788" s="28" t="str">
        <f t="shared" si="4729"/>
        <v/>
      </c>
      <c r="P788" s="28" t="str">
        <f t="shared" si="4729"/>
        <v/>
      </c>
      <c r="Q788" s="28" t="str">
        <f t="shared" si="4729"/>
        <v/>
      </c>
      <c r="R788" s="28" t="str">
        <f t="shared" ref="R788:T788" si="4730">IFERROR(IF(FIND(R$1,$F788)&gt;1,"Age - Elderly",""),"")</f>
        <v/>
      </c>
      <c r="S788" s="28" t="str">
        <f t="shared" si="4730"/>
        <v/>
      </c>
      <c r="T788" s="28" t="str">
        <f t="shared" si="4730"/>
        <v/>
      </c>
      <c r="U788" s="28" t="str">
        <f t="shared" si="3"/>
        <v/>
      </c>
      <c r="V788" s="28" t="str">
        <f t="shared" si="4"/>
        <v/>
      </c>
      <c r="X788" s="28" t="str">
        <f t="shared" si="5"/>
        <v/>
      </c>
      <c r="Y788" s="28" t="str">
        <f t="shared" si="6"/>
        <v/>
      </c>
      <c r="Z788" s="28" t="str">
        <f t="shared" si="7"/>
        <v/>
      </c>
      <c r="AB788" s="28" t="str">
        <f t="shared" si="8"/>
        <v/>
      </c>
      <c r="AD788" s="28" t="str">
        <f t="shared" si="9"/>
        <v/>
      </c>
      <c r="AG788" s="28" t="str">
        <f t="shared" ref="AG788:AL788" si="4731">IFERROR(IF(FIND(AG$1,$F788)&gt;1,AG$1,""),"")</f>
        <v/>
      </c>
      <c r="AH788" s="28" t="str">
        <f t="shared" si="4731"/>
        <v/>
      </c>
      <c r="AI788" s="28" t="str">
        <f t="shared" si="4731"/>
        <v/>
      </c>
      <c r="AJ788" s="28" t="str">
        <f t="shared" si="4731"/>
        <v/>
      </c>
      <c r="AK788" s="28" t="str">
        <f t="shared" si="4731"/>
        <v/>
      </c>
      <c r="AL788" s="28" t="str">
        <f t="shared" si="4731"/>
        <v/>
      </c>
      <c r="AM788" s="28" t="str">
        <f t="shared" si="11"/>
        <v/>
      </c>
      <c r="AN788" s="28" t="str">
        <f t="shared" ref="AN788:AQ788" si="4732">IFERROR(IF(FIND(AN$1,$F788)&gt;1,"Status - LGBT",""),"")</f>
        <v/>
      </c>
      <c r="AO788" s="28" t="str">
        <f t="shared" si="4732"/>
        <v/>
      </c>
      <c r="AP788" s="28" t="str">
        <f t="shared" si="4732"/>
        <v/>
      </c>
      <c r="AQ788" s="28" t="str">
        <f t="shared" si="4732"/>
        <v/>
      </c>
      <c r="AR788" s="28" t="str">
        <f t="shared" ref="AR788:AV788" si="4733">IFERROR(IF(FIND(AR$1,$F788)&gt;1,"BME",""),"")</f>
        <v/>
      </c>
      <c r="AS788" s="28" t="str">
        <f t="shared" si="4733"/>
        <v/>
      </c>
      <c r="AT788" s="28" t="str">
        <f t="shared" si="4733"/>
        <v/>
      </c>
      <c r="AU788" s="28" t="str">
        <f t="shared" si="4733"/>
        <v/>
      </c>
      <c r="AV788" s="28" t="str">
        <f t="shared" si="4733"/>
        <v/>
      </c>
      <c r="AW788" s="28" t="str">
        <f t="shared" ref="AW788:BC788" si="4734">IFERROR(IF(FIND(AW$1,$F788)&gt;1,AW$1,""),"")</f>
        <v/>
      </c>
      <c r="AX788" s="28" t="str">
        <f t="shared" si="4734"/>
        <v/>
      </c>
      <c r="AY788" s="28" t="str">
        <f t="shared" si="4734"/>
        <v/>
      </c>
      <c r="AZ788" s="28" t="str">
        <f t="shared" si="4734"/>
        <v/>
      </c>
      <c r="BA788" s="28" t="str">
        <f t="shared" si="4734"/>
        <v/>
      </c>
      <c r="BB788" s="28" t="str">
        <f t="shared" si="4734"/>
        <v/>
      </c>
      <c r="BC788" s="28" t="str">
        <f t="shared" si="4734"/>
        <v/>
      </c>
      <c r="BD788" s="28" t="str">
        <f t="shared" si="15"/>
        <v/>
      </c>
      <c r="BG788" s="2" t="s">
        <v>5833</v>
      </c>
      <c r="BI788" s="2" t="s">
        <v>5279</v>
      </c>
      <c r="BJ788" s="28" t="str">
        <f t="shared" si="16"/>
        <v>Leeds</v>
      </c>
      <c r="BK788" s="28" t="str">
        <f t="shared" si="17"/>
        <v>West Yorkshire</v>
      </c>
      <c r="BM788" s="2" t="s">
        <v>98</v>
      </c>
      <c r="BU788" s="50" t="s">
        <v>575</v>
      </c>
      <c r="BV788" s="12"/>
      <c r="BW788" s="12"/>
      <c r="BX788" s="12"/>
      <c r="BY788" s="42" t="str">
        <f t="shared" si="18"/>
        <v>LS12;</v>
      </c>
      <c r="BZ788" s="42"/>
    </row>
    <row r="789" spans="1:78" ht="15">
      <c r="A789" s="16" t="s">
        <v>37</v>
      </c>
      <c r="B789" s="28">
        <f>VLOOKUP(A789,Organisations!$A$2:$B$7,2,FALSE)</f>
        <v>2</v>
      </c>
      <c r="C789" s="16" t="s">
        <v>5835</v>
      </c>
      <c r="D789" s="16" t="s">
        <v>5836</v>
      </c>
      <c r="E789" s="28" t="str">
        <f t="shared" si="0"/>
        <v>This practice provides General Medical Services to registered patients who live within the Cottingley Neighbourhood . Th</v>
      </c>
      <c r="F789" s="16" t="s">
        <v>5838</v>
      </c>
      <c r="G789" s="16" t="s">
        <v>68</v>
      </c>
      <c r="H789" s="17"/>
      <c r="K789" s="26" t="s">
        <v>5839</v>
      </c>
      <c r="L789" s="18"/>
      <c r="M789" s="28" t="str">
        <f t="shared" ref="M789:Q789" si="4735">IFERROR(IF(FIND(M$1,$F789)&gt;1,"Age - Children",""),"")</f>
        <v/>
      </c>
      <c r="N789" s="28" t="str">
        <f t="shared" si="4735"/>
        <v/>
      </c>
      <c r="O789" s="28" t="str">
        <f t="shared" si="4735"/>
        <v/>
      </c>
      <c r="P789" s="28" t="str">
        <f t="shared" si="4735"/>
        <v/>
      </c>
      <c r="Q789" s="28" t="str">
        <f t="shared" si="4735"/>
        <v/>
      </c>
      <c r="R789" s="28" t="str">
        <f t="shared" ref="R789:T789" si="4736">IFERROR(IF(FIND(R$1,$F789)&gt;1,"Age - Elderly",""),"")</f>
        <v/>
      </c>
      <c r="S789" s="28" t="str">
        <f t="shared" si="4736"/>
        <v/>
      </c>
      <c r="T789" s="28" t="str">
        <f t="shared" si="4736"/>
        <v/>
      </c>
      <c r="U789" s="28" t="str">
        <f t="shared" si="3"/>
        <v/>
      </c>
      <c r="V789" s="28" t="str">
        <f t="shared" si="4"/>
        <v/>
      </c>
      <c r="X789" s="28" t="str">
        <f t="shared" si="5"/>
        <v/>
      </c>
      <c r="Y789" s="28" t="str">
        <f t="shared" si="6"/>
        <v/>
      </c>
      <c r="Z789" s="28" t="str">
        <f t="shared" si="7"/>
        <v/>
      </c>
      <c r="AB789" s="28" t="str">
        <f t="shared" si="8"/>
        <v/>
      </c>
      <c r="AD789" s="28" t="str">
        <f t="shared" si="9"/>
        <v/>
      </c>
      <c r="AG789" s="28" t="str">
        <f t="shared" ref="AG789:AL789" si="4737">IFERROR(IF(FIND(AG$1,$F789)&gt;1,AG$1,""),"")</f>
        <v/>
      </c>
      <c r="AH789" s="28" t="str">
        <f t="shared" si="4737"/>
        <v/>
      </c>
      <c r="AI789" s="28" t="str">
        <f t="shared" si="4737"/>
        <v/>
      </c>
      <c r="AJ789" s="28" t="str">
        <f t="shared" si="4737"/>
        <v/>
      </c>
      <c r="AK789" s="28" t="str">
        <f t="shared" si="4737"/>
        <v/>
      </c>
      <c r="AL789" s="28" t="str">
        <f t="shared" si="4737"/>
        <v/>
      </c>
      <c r="AM789" s="28" t="str">
        <f t="shared" si="11"/>
        <v/>
      </c>
      <c r="AN789" s="28" t="str">
        <f t="shared" ref="AN789:AQ789" si="4738">IFERROR(IF(FIND(AN$1,$F789)&gt;1,"Status - LGBT",""),"")</f>
        <v/>
      </c>
      <c r="AO789" s="28" t="str">
        <f t="shared" si="4738"/>
        <v/>
      </c>
      <c r="AP789" s="28" t="str">
        <f t="shared" si="4738"/>
        <v/>
      </c>
      <c r="AQ789" s="28" t="str">
        <f t="shared" si="4738"/>
        <v/>
      </c>
      <c r="AR789" s="28" t="str">
        <f t="shared" ref="AR789:AV789" si="4739">IFERROR(IF(FIND(AR$1,$F789)&gt;1,"BME",""),"")</f>
        <v/>
      </c>
      <c r="AS789" s="28" t="str">
        <f t="shared" si="4739"/>
        <v/>
      </c>
      <c r="AT789" s="28" t="str">
        <f t="shared" si="4739"/>
        <v/>
      </c>
      <c r="AU789" s="28" t="str">
        <f t="shared" si="4739"/>
        <v/>
      </c>
      <c r="AV789" s="28" t="str">
        <f t="shared" si="4739"/>
        <v/>
      </c>
      <c r="AW789" s="28" t="str">
        <f t="shared" ref="AW789:BC789" si="4740">IFERROR(IF(FIND(AW$1,$F789)&gt;1,AW$1,""),"")</f>
        <v/>
      </c>
      <c r="AX789" s="28" t="str">
        <f t="shared" si="4740"/>
        <v/>
      </c>
      <c r="AY789" s="28" t="str">
        <f t="shared" si="4740"/>
        <v/>
      </c>
      <c r="AZ789" s="28" t="str">
        <f t="shared" si="4740"/>
        <v/>
      </c>
      <c r="BA789" s="28" t="str">
        <f t="shared" si="4740"/>
        <v/>
      </c>
      <c r="BB789" s="28" t="str">
        <f t="shared" si="4740"/>
        <v/>
      </c>
      <c r="BC789" s="28" t="str">
        <f t="shared" si="4740"/>
        <v/>
      </c>
      <c r="BD789" s="28" t="str">
        <f t="shared" si="15"/>
        <v/>
      </c>
      <c r="BG789" s="2" t="s">
        <v>5840</v>
      </c>
      <c r="BI789" s="2" t="s">
        <v>5286</v>
      </c>
      <c r="BJ789" s="28" t="str">
        <f t="shared" si="16"/>
        <v>Leeds</v>
      </c>
      <c r="BK789" s="28" t="str">
        <f t="shared" si="17"/>
        <v>West Yorkshire</v>
      </c>
      <c r="BM789" s="2" t="s">
        <v>98</v>
      </c>
      <c r="BU789" s="47" t="s">
        <v>574</v>
      </c>
      <c r="BV789" s="18"/>
      <c r="BW789" s="18"/>
      <c r="BX789" s="18"/>
      <c r="BY789" s="42" t="str">
        <f t="shared" si="18"/>
        <v>LS11;</v>
      </c>
      <c r="BZ789" s="43"/>
    </row>
    <row r="790" spans="1:78" ht="15">
      <c r="A790" s="10" t="s">
        <v>37</v>
      </c>
      <c r="B790" s="28">
        <f>VLOOKUP(A790,Organisations!$A$2:$B$7,2,FALSE)</f>
        <v>2</v>
      </c>
      <c r="C790" s="10" t="s">
        <v>5841</v>
      </c>
      <c r="D790" s="10" t="s">
        <v>5842</v>
      </c>
      <c r="E790" s="28" t="str">
        <f t="shared" si="0"/>
        <v>Pharmacy in the Cottingley area of Leeds. 8.30-6.00 Mon/Tues/Thurs/Fri 8.30-6.30 Wed 9.00 – 4.00 Sat</v>
      </c>
      <c r="F790" s="10" t="s">
        <v>5843</v>
      </c>
      <c r="G790" s="10" t="s">
        <v>68</v>
      </c>
      <c r="H790" s="11"/>
      <c r="K790" s="30" t="s">
        <v>5844</v>
      </c>
      <c r="L790" s="12"/>
      <c r="M790" s="28" t="str">
        <f t="shared" ref="M790:Q790" si="4741">IFERROR(IF(FIND(M$1,$F790)&gt;1,"Age - Children",""),"")</f>
        <v/>
      </c>
      <c r="N790" s="28" t="str">
        <f t="shared" si="4741"/>
        <v/>
      </c>
      <c r="O790" s="28" t="str">
        <f t="shared" si="4741"/>
        <v/>
      </c>
      <c r="P790" s="28" t="str">
        <f t="shared" si="4741"/>
        <v/>
      </c>
      <c r="Q790" s="28" t="str">
        <f t="shared" si="4741"/>
        <v/>
      </c>
      <c r="R790" s="28" t="str">
        <f t="shared" ref="R790:T790" si="4742">IFERROR(IF(FIND(R$1,$F790)&gt;1,"Age - Elderly",""),"")</f>
        <v/>
      </c>
      <c r="S790" s="28" t="str">
        <f t="shared" si="4742"/>
        <v/>
      </c>
      <c r="T790" s="28" t="str">
        <f t="shared" si="4742"/>
        <v/>
      </c>
      <c r="U790" s="28" t="str">
        <f t="shared" si="3"/>
        <v/>
      </c>
      <c r="V790" s="28" t="str">
        <f t="shared" si="4"/>
        <v/>
      </c>
      <c r="X790" s="28" t="str">
        <f t="shared" si="5"/>
        <v/>
      </c>
      <c r="Y790" s="28" t="str">
        <f t="shared" si="6"/>
        <v/>
      </c>
      <c r="Z790" s="28" t="str">
        <f t="shared" si="7"/>
        <v/>
      </c>
      <c r="AB790" s="28" t="str">
        <f t="shared" si="8"/>
        <v/>
      </c>
      <c r="AD790" s="28" t="str">
        <f t="shared" si="9"/>
        <v/>
      </c>
      <c r="AG790" s="28" t="str">
        <f t="shared" ref="AG790:AL790" si="4743">IFERROR(IF(FIND(AG$1,$F790)&gt;1,AG$1,""),"")</f>
        <v/>
      </c>
      <c r="AH790" s="28" t="str">
        <f t="shared" si="4743"/>
        <v/>
      </c>
      <c r="AI790" s="28" t="str">
        <f t="shared" si="4743"/>
        <v/>
      </c>
      <c r="AJ790" s="28" t="str">
        <f t="shared" si="4743"/>
        <v/>
      </c>
      <c r="AK790" s="28" t="str">
        <f t="shared" si="4743"/>
        <v/>
      </c>
      <c r="AL790" s="28" t="str">
        <f t="shared" si="4743"/>
        <v/>
      </c>
      <c r="AM790" s="28" t="str">
        <f t="shared" si="11"/>
        <v/>
      </c>
      <c r="AN790" s="28" t="str">
        <f t="shared" ref="AN790:AQ790" si="4744">IFERROR(IF(FIND(AN$1,$F790)&gt;1,"Status - LGBT",""),"")</f>
        <v/>
      </c>
      <c r="AO790" s="28" t="str">
        <f t="shared" si="4744"/>
        <v/>
      </c>
      <c r="AP790" s="28" t="str">
        <f t="shared" si="4744"/>
        <v/>
      </c>
      <c r="AQ790" s="28" t="str">
        <f t="shared" si="4744"/>
        <v/>
      </c>
      <c r="AR790" s="28" t="str">
        <f t="shared" ref="AR790:AV790" si="4745">IFERROR(IF(FIND(AR$1,$F790)&gt;1,"BME",""),"")</f>
        <v/>
      </c>
      <c r="AS790" s="28" t="str">
        <f t="shared" si="4745"/>
        <v/>
      </c>
      <c r="AT790" s="28" t="str">
        <f t="shared" si="4745"/>
        <v/>
      </c>
      <c r="AU790" s="28" t="str">
        <f t="shared" si="4745"/>
        <v/>
      </c>
      <c r="AV790" s="28" t="str">
        <f t="shared" si="4745"/>
        <v/>
      </c>
      <c r="AW790" s="28" t="str">
        <f t="shared" ref="AW790:BC790" si="4746">IFERROR(IF(FIND(AW$1,$F790)&gt;1,AW$1,""),"")</f>
        <v/>
      </c>
      <c r="AX790" s="28" t="str">
        <f t="shared" si="4746"/>
        <v/>
      </c>
      <c r="AY790" s="28" t="str">
        <f t="shared" si="4746"/>
        <v/>
      </c>
      <c r="AZ790" s="28" t="str">
        <f t="shared" si="4746"/>
        <v/>
      </c>
      <c r="BA790" s="28" t="str">
        <f t="shared" si="4746"/>
        <v/>
      </c>
      <c r="BB790" s="28" t="str">
        <f t="shared" si="4746"/>
        <v/>
      </c>
      <c r="BC790" s="28" t="str">
        <f t="shared" si="4746"/>
        <v/>
      </c>
      <c r="BD790" s="28" t="str">
        <f t="shared" si="15"/>
        <v/>
      </c>
      <c r="BG790" s="2" t="s">
        <v>5845</v>
      </c>
      <c r="BI790" s="2" t="s">
        <v>5294</v>
      </c>
      <c r="BJ790" s="28" t="str">
        <f t="shared" si="16"/>
        <v>Leeds</v>
      </c>
      <c r="BK790" s="28" t="str">
        <f t="shared" si="17"/>
        <v>West Yorkshire</v>
      </c>
      <c r="BM790" s="2" t="s">
        <v>98</v>
      </c>
      <c r="BU790" s="50" t="s">
        <v>19342</v>
      </c>
      <c r="BV790" s="12"/>
      <c r="BW790" s="12"/>
      <c r="BX790" s="12"/>
      <c r="BY790" s="42" t="str">
        <f t="shared" si="18"/>
        <v>BD11;BD4;LS10;LS11;LS12;LS13;LS14;LS15;LS16;LS17;LS18;LS19;LS1;LS20;LS21;LS22;LS23;LS24;LS25;LS26;LS27;LS28;LS29;LS2;LS3;LS4;LS5;LS6;LS7;LS88;LS8;LS99;LS9;WF10;WF3;</v>
      </c>
      <c r="BZ790" s="42"/>
    </row>
    <row r="791" spans="1:78" ht="15">
      <c r="A791" s="16" t="s">
        <v>37</v>
      </c>
      <c r="B791" s="28">
        <f>VLOOKUP(A791,Organisations!$A$2:$B$7,2,FALSE)</f>
        <v>2</v>
      </c>
      <c r="C791" s="16" t="s">
        <v>5846</v>
      </c>
      <c r="D791" s="16" t="s">
        <v>5847</v>
      </c>
      <c r="E791" s="28" t="str">
        <f t="shared" si="0"/>
        <v>Help and advice on which benefits you can claim.</v>
      </c>
      <c r="F791" s="16" t="s">
        <v>5848</v>
      </c>
      <c r="G791" s="16" t="s">
        <v>68</v>
      </c>
      <c r="H791" s="17"/>
      <c r="K791" s="26" t="s">
        <v>5849</v>
      </c>
      <c r="L791" s="16" t="s">
        <v>5850</v>
      </c>
      <c r="M791" s="28" t="str">
        <f t="shared" ref="M791:Q791" si="4747">IFERROR(IF(FIND(M$1,$F791)&gt;1,"Age - Children",""),"")</f>
        <v/>
      </c>
      <c r="N791" s="28" t="str">
        <f t="shared" si="4747"/>
        <v/>
      </c>
      <c r="O791" s="28" t="str">
        <f t="shared" si="4747"/>
        <v/>
      </c>
      <c r="P791" s="28" t="str">
        <f t="shared" si="4747"/>
        <v/>
      </c>
      <c r="Q791" s="28" t="str">
        <f t="shared" si="4747"/>
        <v/>
      </c>
      <c r="R791" s="28" t="str">
        <f t="shared" ref="R791:T791" si="4748">IFERROR(IF(FIND(R$1,$F791)&gt;1,"Age - Elderly",""),"")</f>
        <v/>
      </c>
      <c r="S791" s="28" t="str">
        <f t="shared" si="4748"/>
        <v/>
      </c>
      <c r="T791" s="28" t="str">
        <f t="shared" si="4748"/>
        <v/>
      </c>
      <c r="U791" s="28" t="str">
        <f t="shared" si="3"/>
        <v/>
      </c>
      <c r="V791" s="28" t="str">
        <f t="shared" si="4"/>
        <v/>
      </c>
      <c r="X791" s="28" t="str">
        <f t="shared" si="5"/>
        <v/>
      </c>
      <c r="Y791" s="28" t="str">
        <f t="shared" si="6"/>
        <v/>
      </c>
      <c r="Z791" s="28" t="str">
        <f t="shared" si="7"/>
        <v/>
      </c>
      <c r="AB791" s="28" t="str">
        <f t="shared" si="8"/>
        <v/>
      </c>
      <c r="AD791" s="28" t="str">
        <f t="shared" si="9"/>
        <v/>
      </c>
      <c r="AG791" s="28" t="str">
        <f t="shared" ref="AG791:AL791" si="4749">IFERROR(IF(FIND(AG$1,$F791)&gt;1,AG$1,""),"")</f>
        <v/>
      </c>
      <c r="AH791" s="28" t="str">
        <f t="shared" si="4749"/>
        <v/>
      </c>
      <c r="AI791" s="28" t="str">
        <f t="shared" si="4749"/>
        <v/>
      </c>
      <c r="AJ791" s="28" t="str">
        <f t="shared" si="4749"/>
        <v/>
      </c>
      <c r="AK791" s="28" t="str">
        <f t="shared" si="4749"/>
        <v/>
      </c>
      <c r="AL791" s="28" t="str">
        <f t="shared" si="4749"/>
        <v/>
      </c>
      <c r="AM791" s="28" t="str">
        <f t="shared" si="11"/>
        <v/>
      </c>
      <c r="AN791" s="28" t="str">
        <f t="shared" ref="AN791:AQ791" si="4750">IFERROR(IF(FIND(AN$1,$F791)&gt;1,"Status - LGBT",""),"")</f>
        <v/>
      </c>
      <c r="AO791" s="28" t="str">
        <f t="shared" si="4750"/>
        <v/>
      </c>
      <c r="AP791" s="28" t="str">
        <f t="shared" si="4750"/>
        <v/>
      </c>
      <c r="AQ791" s="28" t="str">
        <f t="shared" si="4750"/>
        <v/>
      </c>
      <c r="AR791" s="28" t="str">
        <f t="shared" ref="AR791:AV791" si="4751">IFERROR(IF(FIND(AR$1,$F791)&gt;1,"BME",""),"")</f>
        <v/>
      </c>
      <c r="AS791" s="28" t="str">
        <f t="shared" si="4751"/>
        <v/>
      </c>
      <c r="AT791" s="28" t="str">
        <f t="shared" si="4751"/>
        <v/>
      </c>
      <c r="AU791" s="28" t="str">
        <f t="shared" si="4751"/>
        <v/>
      </c>
      <c r="AV791" s="28" t="str">
        <f t="shared" si="4751"/>
        <v/>
      </c>
      <c r="AW791" s="28" t="str">
        <f t="shared" ref="AW791:BC791" si="4752">IFERROR(IF(FIND(AW$1,$F791)&gt;1,AW$1,""),"")</f>
        <v/>
      </c>
      <c r="AX791" s="28" t="str">
        <f t="shared" si="4752"/>
        <v/>
      </c>
      <c r="AY791" s="28" t="str">
        <f t="shared" si="4752"/>
        <v/>
      </c>
      <c r="AZ791" s="28" t="str">
        <f t="shared" si="4752"/>
        <v/>
      </c>
      <c r="BA791" s="28" t="str">
        <f t="shared" si="4752"/>
        <v/>
      </c>
      <c r="BB791" s="28" t="str">
        <f t="shared" si="4752"/>
        <v/>
      </c>
      <c r="BC791" s="28" t="str">
        <f t="shared" si="4752"/>
        <v/>
      </c>
      <c r="BD791" s="28" t="str">
        <f t="shared" si="15"/>
        <v/>
      </c>
      <c r="BG791" s="2" t="s">
        <v>5851</v>
      </c>
      <c r="BI791" s="2" t="s">
        <v>2509</v>
      </c>
      <c r="BJ791" s="28" t="str">
        <f t="shared" si="16"/>
        <v/>
      </c>
      <c r="BK791" s="28" t="str">
        <f t="shared" si="17"/>
        <v/>
      </c>
      <c r="BM791" s="2" t="s">
        <v>98</v>
      </c>
      <c r="BU791" s="47" t="s">
        <v>19342</v>
      </c>
      <c r="BV791" s="18"/>
      <c r="BW791" s="18"/>
      <c r="BX791" s="18"/>
      <c r="BY791" s="42" t="str">
        <f t="shared" si="18"/>
        <v>BD11;BD4;LS10;LS11;LS12;LS13;LS14;LS15;LS16;LS17;LS18;LS19;LS1;LS20;LS21;LS22;LS23;LS24;LS25;LS26;LS27;LS28;LS29;LS2;LS3;LS4;LS5;LS6;LS7;LS88;LS8;LS99;LS9;WF10;WF3;</v>
      </c>
      <c r="BZ791" s="43"/>
    </row>
    <row r="792" spans="1:78" ht="15">
      <c r="A792" s="10" t="s">
        <v>37</v>
      </c>
      <c r="B792" s="28">
        <f>VLOOKUP(A792,Organisations!$A$2:$B$7,2,FALSE)</f>
        <v>2</v>
      </c>
      <c r="C792" s="23" t="s">
        <v>2799</v>
      </c>
      <c r="D792" s="23" t="s">
        <v>2800</v>
      </c>
      <c r="E792" s="28" t="str">
        <f t="shared" si="0"/>
        <v>Counselling Directory was set up to connect visitors with a wealth of information and the ability to search for the most</v>
      </c>
      <c r="F792" s="10" t="s">
        <v>5854</v>
      </c>
      <c r="G792" s="10" t="s">
        <v>68</v>
      </c>
      <c r="H792" s="11"/>
      <c r="K792" s="30" t="s">
        <v>5855</v>
      </c>
      <c r="L792" s="10" t="s">
        <v>5856</v>
      </c>
      <c r="M792" s="28" t="str">
        <f t="shared" ref="M792:Q792" si="4753">IFERROR(IF(FIND(M$1,$F792)&gt;1,"Age - Children",""),"")</f>
        <v/>
      </c>
      <c r="N792" s="28" t="str">
        <f t="shared" si="4753"/>
        <v/>
      </c>
      <c r="O792" s="28" t="str">
        <f t="shared" si="4753"/>
        <v/>
      </c>
      <c r="P792" s="28" t="str">
        <f t="shared" si="4753"/>
        <v/>
      </c>
      <c r="Q792" s="28" t="str">
        <f t="shared" si="4753"/>
        <v/>
      </c>
      <c r="R792" s="28" t="str">
        <f t="shared" ref="R792:T792" si="4754">IFERROR(IF(FIND(R$1,$F792)&gt;1,"Age - Elderly",""),"")</f>
        <v/>
      </c>
      <c r="S792" s="28" t="str">
        <f t="shared" si="4754"/>
        <v/>
      </c>
      <c r="T792" s="28" t="str">
        <f t="shared" si="4754"/>
        <v/>
      </c>
      <c r="U792" s="28" t="str">
        <f t="shared" si="3"/>
        <v/>
      </c>
      <c r="V792" s="28" t="str">
        <f t="shared" si="4"/>
        <v/>
      </c>
      <c r="X792" s="28" t="str">
        <f t="shared" si="5"/>
        <v/>
      </c>
      <c r="Y792" s="28" t="str">
        <f t="shared" si="6"/>
        <v/>
      </c>
      <c r="Z792" s="28" t="str">
        <f t="shared" si="7"/>
        <v/>
      </c>
      <c r="AB792" s="28" t="str">
        <f t="shared" si="8"/>
        <v/>
      </c>
      <c r="AD792" s="28" t="str">
        <f t="shared" si="9"/>
        <v/>
      </c>
      <c r="AG792" s="28" t="str">
        <f t="shared" ref="AG792:AL792" si="4755">IFERROR(IF(FIND(AG$1,$F792)&gt;1,AG$1,""),"")</f>
        <v/>
      </c>
      <c r="AH792" s="28" t="str">
        <f t="shared" si="4755"/>
        <v/>
      </c>
      <c r="AI792" s="28" t="str">
        <f t="shared" si="4755"/>
        <v/>
      </c>
      <c r="AJ792" s="28" t="str">
        <f t="shared" si="4755"/>
        <v/>
      </c>
      <c r="AK792" s="28" t="str">
        <f t="shared" si="4755"/>
        <v/>
      </c>
      <c r="AL792" s="28" t="str">
        <f t="shared" si="4755"/>
        <v/>
      </c>
      <c r="AM792" s="28" t="str">
        <f t="shared" si="11"/>
        <v/>
      </c>
      <c r="AN792" s="28" t="str">
        <f t="shared" ref="AN792:AQ792" si="4756">IFERROR(IF(FIND(AN$1,$F792)&gt;1,"Status - LGBT",""),"")</f>
        <v/>
      </c>
      <c r="AO792" s="28" t="str">
        <f t="shared" si="4756"/>
        <v/>
      </c>
      <c r="AP792" s="28" t="str">
        <f t="shared" si="4756"/>
        <v/>
      </c>
      <c r="AQ792" s="28" t="str">
        <f t="shared" si="4756"/>
        <v/>
      </c>
      <c r="AR792" s="28" t="str">
        <f t="shared" ref="AR792:AV792" si="4757">IFERROR(IF(FIND(AR$1,$F792)&gt;1,"BME",""),"")</f>
        <v/>
      </c>
      <c r="AS792" s="28" t="str">
        <f t="shared" si="4757"/>
        <v/>
      </c>
      <c r="AT792" s="28" t="str">
        <f t="shared" si="4757"/>
        <v/>
      </c>
      <c r="AU792" s="28" t="str">
        <f t="shared" si="4757"/>
        <v/>
      </c>
      <c r="AV792" s="28" t="str">
        <f t="shared" si="4757"/>
        <v/>
      </c>
      <c r="AW792" s="28" t="str">
        <f t="shared" ref="AW792:BC792" si="4758">IFERROR(IF(FIND(AW$1,$F792)&gt;1,AW$1,""),"")</f>
        <v/>
      </c>
      <c r="AX792" s="28" t="str">
        <f t="shared" si="4758"/>
        <v/>
      </c>
      <c r="AY792" s="28" t="str">
        <f t="shared" si="4758"/>
        <v/>
      </c>
      <c r="AZ792" s="28" t="str">
        <f t="shared" si="4758"/>
        <v/>
      </c>
      <c r="BA792" s="28" t="str">
        <f t="shared" si="4758"/>
        <v/>
      </c>
      <c r="BB792" s="28" t="str">
        <f t="shared" si="4758"/>
        <v/>
      </c>
      <c r="BC792" s="28" t="str">
        <f t="shared" si="4758"/>
        <v/>
      </c>
      <c r="BD792" s="28" t="str">
        <f t="shared" si="15"/>
        <v/>
      </c>
      <c r="BG792" s="2" t="s">
        <v>5857</v>
      </c>
      <c r="BJ792" s="28" t="str">
        <f t="shared" si="16"/>
        <v/>
      </c>
      <c r="BK792" s="28" t="str">
        <f t="shared" si="17"/>
        <v/>
      </c>
      <c r="BM792" s="2" t="s">
        <v>98</v>
      </c>
      <c r="BU792" s="50" t="s">
        <v>586</v>
      </c>
      <c r="BV792" s="12"/>
      <c r="BW792" s="12"/>
      <c r="BX792" s="12"/>
      <c r="BY792" s="42" t="str">
        <f t="shared" si="18"/>
        <v>LS17;</v>
      </c>
      <c r="BZ792" s="42"/>
    </row>
    <row r="793" spans="1:78" ht="15">
      <c r="A793" s="16" t="s">
        <v>37</v>
      </c>
      <c r="B793" s="28">
        <f>VLOOKUP(A793,Organisations!$A$2:$B$7,2,FALSE)</f>
        <v>2</v>
      </c>
      <c r="C793" s="16" t="s">
        <v>5858</v>
      </c>
      <c r="D793" s="16" t="s">
        <v>5859</v>
      </c>
      <c r="E793" s="28" t="str">
        <f t="shared" si="0"/>
        <v>Activities centre located in Horsforth, Leeds. We offer a range of fun, outcome focused and meaningful activities for pe</v>
      </c>
      <c r="F793" s="16" t="s">
        <v>5861</v>
      </c>
      <c r="G793" s="16" t="s">
        <v>68</v>
      </c>
      <c r="H793" s="17"/>
      <c r="K793" s="26" t="s">
        <v>5862</v>
      </c>
      <c r="L793" s="16" t="s">
        <v>5863</v>
      </c>
      <c r="M793" s="28" t="str">
        <f t="shared" ref="M793:Q793" si="4759">IFERROR(IF(FIND(M$1,$F793)&gt;1,"Age - Children",""),"")</f>
        <v/>
      </c>
      <c r="N793" s="28" t="str">
        <f t="shared" si="4759"/>
        <v/>
      </c>
      <c r="O793" s="28" t="str">
        <f t="shared" si="4759"/>
        <v/>
      </c>
      <c r="P793" s="28" t="str">
        <f t="shared" si="4759"/>
        <v/>
      </c>
      <c r="Q793" s="28" t="str">
        <f t="shared" si="4759"/>
        <v/>
      </c>
      <c r="R793" s="28" t="str">
        <f t="shared" ref="R793:T793" si="4760">IFERROR(IF(FIND(R$1,$F793)&gt;1,"Age - Elderly",""),"")</f>
        <v/>
      </c>
      <c r="S793" s="28" t="str">
        <f t="shared" si="4760"/>
        <v/>
      </c>
      <c r="T793" s="28" t="str">
        <f t="shared" si="4760"/>
        <v/>
      </c>
      <c r="U793" s="28" t="str">
        <f t="shared" si="3"/>
        <v/>
      </c>
      <c r="V793" s="28" t="str">
        <f t="shared" si="4"/>
        <v/>
      </c>
      <c r="X793" s="28" t="str">
        <f t="shared" si="5"/>
        <v/>
      </c>
      <c r="Y793" s="28" t="str">
        <f t="shared" si="6"/>
        <v/>
      </c>
      <c r="Z793" s="28" t="str">
        <f t="shared" si="7"/>
        <v/>
      </c>
      <c r="AB793" s="28" t="str">
        <f t="shared" si="8"/>
        <v/>
      </c>
      <c r="AD793" s="28" t="str">
        <f t="shared" si="9"/>
        <v/>
      </c>
      <c r="AG793" s="28" t="str">
        <f t="shared" ref="AG793:AL793" si="4761">IFERROR(IF(FIND(AG$1,$F793)&gt;1,AG$1,""),"")</f>
        <v/>
      </c>
      <c r="AH793" s="28" t="str">
        <f t="shared" si="4761"/>
        <v/>
      </c>
      <c r="AI793" s="28" t="str">
        <f t="shared" si="4761"/>
        <v/>
      </c>
      <c r="AJ793" s="28" t="str">
        <f t="shared" si="4761"/>
        <v/>
      </c>
      <c r="AK793" s="28" t="str">
        <f t="shared" si="4761"/>
        <v/>
      </c>
      <c r="AL793" s="28" t="str">
        <f t="shared" si="4761"/>
        <v/>
      </c>
      <c r="AM793" s="28" t="str">
        <f t="shared" si="11"/>
        <v/>
      </c>
      <c r="AN793" s="28" t="str">
        <f t="shared" ref="AN793:AQ793" si="4762">IFERROR(IF(FIND(AN$1,$F793)&gt;1,"Status - LGBT",""),"")</f>
        <v/>
      </c>
      <c r="AO793" s="28" t="str">
        <f t="shared" si="4762"/>
        <v/>
      </c>
      <c r="AP793" s="28" t="str">
        <f t="shared" si="4762"/>
        <v/>
      </c>
      <c r="AQ793" s="28" t="str">
        <f t="shared" si="4762"/>
        <v/>
      </c>
      <c r="AR793" s="28" t="str">
        <f t="shared" ref="AR793:AV793" si="4763">IFERROR(IF(FIND(AR$1,$F793)&gt;1,"BME",""),"")</f>
        <v/>
      </c>
      <c r="AS793" s="28" t="str">
        <f t="shared" si="4763"/>
        <v/>
      </c>
      <c r="AT793" s="28" t="str">
        <f t="shared" si="4763"/>
        <v/>
      </c>
      <c r="AU793" s="28" t="str">
        <f t="shared" si="4763"/>
        <v/>
      </c>
      <c r="AV793" s="28" t="str">
        <f t="shared" si="4763"/>
        <v/>
      </c>
      <c r="AW793" s="28" t="str">
        <f t="shared" ref="AW793:BC793" si="4764">IFERROR(IF(FIND(AW$1,$F793)&gt;1,AW$1,""),"")</f>
        <v/>
      </c>
      <c r="AX793" s="28" t="str">
        <f t="shared" si="4764"/>
        <v/>
      </c>
      <c r="AY793" s="28" t="str">
        <f t="shared" si="4764"/>
        <v/>
      </c>
      <c r="AZ793" s="28" t="str">
        <f t="shared" si="4764"/>
        <v/>
      </c>
      <c r="BA793" s="28" t="str">
        <f t="shared" si="4764"/>
        <v/>
      </c>
      <c r="BB793" s="28" t="str">
        <f t="shared" si="4764"/>
        <v/>
      </c>
      <c r="BC793" s="28" t="str">
        <f t="shared" si="4764"/>
        <v/>
      </c>
      <c r="BD793" s="28" t="str">
        <f t="shared" si="15"/>
        <v/>
      </c>
      <c r="BG793" s="2" t="s">
        <v>5864</v>
      </c>
      <c r="BI793" s="2" t="s">
        <v>5311</v>
      </c>
      <c r="BJ793" s="28" t="str">
        <f t="shared" si="16"/>
        <v>Leeds</v>
      </c>
      <c r="BK793" s="28" t="str">
        <f t="shared" si="17"/>
        <v>West Yorkshire</v>
      </c>
      <c r="BM793" s="2" t="s">
        <v>98</v>
      </c>
      <c r="BU793" s="18"/>
      <c r="BV793" s="47" t="s">
        <v>587</v>
      </c>
      <c r="BW793" s="18"/>
      <c r="BX793" s="18"/>
      <c r="BY793" s="42" t="str">
        <f t="shared" si="18"/>
        <v>LS18</v>
      </c>
      <c r="BZ793" s="43"/>
    </row>
    <row r="794" spans="1:78" ht="15">
      <c r="A794" s="10" t="s">
        <v>37</v>
      </c>
      <c r="B794" s="28">
        <f>VLOOKUP(A794,Organisations!$A$2:$B$7,2,FALSE)</f>
        <v>2</v>
      </c>
      <c r="C794" s="10" t="s">
        <v>5866</v>
      </c>
      <c r="D794" s="10" t="s">
        <v>5867</v>
      </c>
      <c r="E794" s="28" t="str">
        <f t="shared" si="0"/>
        <v>Fully qualified professional plastering services, including plaster boarding, skimming, bonding and rendering services.</v>
      </c>
      <c r="F794" s="10" t="s">
        <v>5868</v>
      </c>
      <c r="G794" s="10" t="s">
        <v>68</v>
      </c>
      <c r="H794" s="11"/>
      <c r="K794" s="30" t="s">
        <v>5869</v>
      </c>
      <c r="L794" s="10" t="s">
        <v>5870</v>
      </c>
      <c r="M794" s="28" t="str">
        <f t="shared" ref="M794:Q794" si="4765">IFERROR(IF(FIND(M$1,$F794)&gt;1,"Age - Children",""),"")</f>
        <v/>
      </c>
      <c r="N794" s="28" t="str">
        <f t="shared" si="4765"/>
        <v/>
      </c>
      <c r="O794" s="28" t="str">
        <f t="shared" si="4765"/>
        <v/>
      </c>
      <c r="P794" s="28" t="str">
        <f t="shared" si="4765"/>
        <v/>
      </c>
      <c r="Q794" s="28" t="str">
        <f t="shared" si="4765"/>
        <v/>
      </c>
      <c r="R794" s="28" t="str">
        <f t="shared" ref="R794:T794" si="4766">IFERROR(IF(FIND(R$1,$F794)&gt;1,"Age - Elderly",""),"")</f>
        <v/>
      </c>
      <c r="S794" s="28" t="str">
        <f t="shared" si="4766"/>
        <v/>
      </c>
      <c r="T794" s="28" t="str">
        <f t="shared" si="4766"/>
        <v/>
      </c>
      <c r="U794" s="28" t="str">
        <f t="shared" si="3"/>
        <v/>
      </c>
      <c r="V794" s="28" t="str">
        <f t="shared" si="4"/>
        <v/>
      </c>
      <c r="X794" s="28" t="str">
        <f t="shared" si="5"/>
        <v/>
      </c>
      <c r="Y794" s="28" t="str">
        <f t="shared" si="6"/>
        <v/>
      </c>
      <c r="Z794" s="28" t="str">
        <f t="shared" si="7"/>
        <v/>
      </c>
      <c r="AB794" s="28" t="str">
        <f t="shared" si="8"/>
        <v/>
      </c>
      <c r="AD794" s="28" t="str">
        <f t="shared" si="9"/>
        <v/>
      </c>
      <c r="AG794" s="28" t="str">
        <f t="shared" ref="AG794:AL794" si="4767">IFERROR(IF(FIND(AG$1,$F794)&gt;1,AG$1,""),"")</f>
        <v/>
      </c>
      <c r="AH794" s="28" t="str">
        <f t="shared" si="4767"/>
        <v/>
      </c>
      <c r="AI794" s="28" t="str">
        <f t="shared" si="4767"/>
        <v/>
      </c>
      <c r="AJ794" s="28" t="str">
        <f t="shared" si="4767"/>
        <v/>
      </c>
      <c r="AK794" s="28" t="str">
        <f t="shared" si="4767"/>
        <v/>
      </c>
      <c r="AL794" s="28" t="str">
        <f t="shared" si="4767"/>
        <v/>
      </c>
      <c r="AM794" s="28" t="str">
        <f t="shared" si="11"/>
        <v/>
      </c>
      <c r="AN794" s="28" t="str">
        <f t="shared" ref="AN794:AQ794" si="4768">IFERROR(IF(FIND(AN$1,$F794)&gt;1,"Status - LGBT",""),"")</f>
        <v/>
      </c>
      <c r="AO794" s="28" t="str">
        <f t="shared" si="4768"/>
        <v/>
      </c>
      <c r="AP794" s="28" t="str">
        <f t="shared" si="4768"/>
        <v/>
      </c>
      <c r="AQ794" s="28" t="str">
        <f t="shared" si="4768"/>
        <v/>
      </c>
      <c r="AR794" s="28" t="str">
        <f t="shared" ref="AR794:AV794" si="4769">IFERROR(IF(FIND(AR$1,$F794)&gt;1,"BME",""),"")</f>
        <v/>
      </c>
      <c r="AS794" s="28" t="str">
        <f t="shared" si="4769"/>
        <v/>
      </c>
      <c r="AT794" s="28" t="str">
        <f t="shared" si="4769"/>
        <v/>
      </c>
      <c r="AU794" s="28" t="str">
        <f t="shared" si="4769"/>
        <v/>
      </c>
      <c r="AV794" s="28" t="str">
        <f t="shared" si="4769"/>
        <v/>
      </c>
      <c r="AW794" s="28" t="str">
        <f t="shared" ref="AW794:BC794" si="4770">IFERROR(IF(FIND(AW$1,$F794)&gt;1,AW$1,""),"")</f>
        <v/>
      </c>
      <c r="AX794" s="28" t="str">
        <f t="shared" si="4770"/>
        <v/>
      </c>
      <c r="AY794" s="28" t="str">
        <f t="shared" si="4770"/>
        <v/>
      </c>
      <c r="AZ794" s="28" t="str">
        <f t="shared" si="4770"/>
        <v/>
      </c>
      <c r="BA794" s="28" t="str">
        <f t="shared" si="4770"/>
        <v/>
      </c>
      <c r="BB794" s="28" t="str">
        <f t="shared" si="4770"/>
        <v/>
      </c>
      <c r="BC794" s="28" t="str">
        <f t="shared" si="4770"/>
        <v/>
      </c>
      <c r="BD794" s="28" t="str">
        <f t="shared" si="15"/>
        <v/>
      </c>
      <c r="BG794" s="2" t="s">
        <v>5871</v>
      </c>
      <c r="BI794" s="2" t="s">
        <v>5319</v>
      </c>
      <c r="BJ794" s="28" t="str">
        <f t="shared" si="16"/>
        <v>Leeds</v>
      </c>
      <c r="BK794" s="28" t="str">
        <f t="shared" si="17"/>
        <v>West Yorkshire</v>
      </c>
      <c r="BM794" s="2" t="s">
        <v>98</v>
      </c>
      <c r="BU794" s="50" t="s">
        <v>19342</v>
      </c>
      <c r="BV794" s="12"/>
      <c r="BW794" s="12"/>
      <c r="BX794" s="12"/>
      <c r="BY794" s="42" t="str">
        <f t="shared" si="18"/>
        <v>BD11;BD4;LS10;LS11;LS12;LS13;LS14;LS15;LS16;LS17;LS18;LS19;LS1;LS20;LS21;LS22;LS23;LS24;LS25;LS26;LS27;LS28;LS29;LS2;LS3;LS4;LS5;LS6;LS7;LS88;LS8;LS99;LS9;WF10;WF3;</v>
      </c>
      <c r="BZ794" s="42"/>
    </row>
    <row r="795" spans="1:78" ht="15">
      <c r="A795" s="16" t="s">
        <v>37</v>
      </c>
      <c r="B795" s="28">
        <f>VLOOKUP(A795,Organisations!$A$2:$B$7,2,FALSE)</f>
        <v>2</v>
      </c>
      <c r="C795" s="16" t="s">
        <v>5872</v>
      </c>
      <c r="D795" s="16" t="s">
        <v>5873</v>
      </c>
      <c r="E795" s="28" t="str">
        <f t="shared" si="0"/>
        <v>Try your Luck at Prize Bingo or Unlock Your Creative Side in the Craft Corner</v>
      </c>
      <c r="F795" s="16" t="s">
        <v>5874</v>
      </c>
      <c r="G795" s="16" t="s">
        <v>68</v>
      </c>
      <c r="H795" s="17"/>
      <c r="K795" s="26" t="s">
        <v>3319</v>
      </c>
      <c r="L795" s="16" t="s">
        <v>3320</v>
      </c>
      <c r="M795" s="28" t="str">
        <f t="shared" ref="M795:Q795" si="4771">IFERROR(IF(FIND(M$1,$F795)&gt;1,"Age - Children",""),"")</f>
        <v/>
      </c>
      <c r="N795" s="28" t="str">
        <f t="shared" si="4771"/>
        <v/>
      </c>
      <c r="O795" s="28" t="str">
        <f t="shared" si="4771"/>
        <v/>
      </c>
      <c r="P795" s="28" t="str">
        <f t="shared" si="4771"/>
        <v/>
      </c>
      <c r="Q795" s="28" t="str">
        <f t="shared" si="4771"/>
        <v/>
      </c>
      <c r="R795" s="28" t="str">
        <f t="shared" ref="R795:T795" si="4772">IFERROR(IF(FIND(R$1,$F795)&gt;1,"Age - Elderly",""),"")</f>
        <v/>
      </c>
      <c r="S795" s="28" t="str">
        <f t="shared" si="4772"/>
        <v/>
      </c>
      <c r="T795" s="28" t="str">
        <f t="shared" si="4772"/>
        <v/>
      </c>
      <c r="U795" s="28" t="str">
        <f t="shared" si="3"/>
        <v/>
      </c>
      <c r="V795" s="28" t="str">
        <f t="shared" si="4"/>
        <v/>
      </c>
      <c r="X795" s="28" t="str">
        <f t="shared" si="5"/>
        <v/>
      </c>
      <c r="Y795" s="28" t="str">
        <f t="shared" si="6"/>
        <v/>
      </c>
      <c r="Z795" s="28" t="str">
        <f t="shared" si="7"/>
        <v/>
      </c>
      <c r="AB795" s="28" t="str">
        <f t="shared" si="8"/>
        <v/>
      </c>
      <c r="AD795" s="28" t="str">
        <f t="shared" si="9"/>
        <v/>
      </c>
      <c r="AG795" s="28" t="str">
        <f t="shared" ref="AG795:AL795" si="4773">IFERROR(IF(FIND(AG$1,$F795)&gt;1,AG$1,""),"")</f>
        <v/>
      </c>
      <c r="AH795" s="28" t="str">
        <f t="shared" si="4773"/>
        <v/>
      </c>
      <c r="AI795" s="28" t="str">
        <f t="shared" si="4773"/>
        <v/>
      </c>
      <c r="AJ795" s="28" t="str">
        <f t="shared" si="4773"/>
        <v/>
      </c>
      <c r="AK795" s="28" t="str">
        <f t="shared" si="4773"/>
        <v/>
      </c>
      <c r="AL795" s="28" t="str">
        <f t="shared" si="4773"/>
        <v/>
      </c>
      <c r="AM795" s="28" t="str">
        <f t="shared" si="11"/>
        <v/>
      </c>
      <c r="AN795" s="28" t="str">
        <f t="shared" ref="AN795:AQ795" si="4774">IFERROR(IF(FIND(AN$1,$F795)&gt;1,"Status - LGBT",""),"")</f>
        <v/>
      </c>
      <c r="AO795" s="28" t="str">
        <f t="shared" si="4774"/>
        <v/>
      </c>
      <c r="AP795" s="28" t="str">
        <f t="shared" si="4774"/>
        <v/>
      </c>
      <c r="AQ795" s="28" t="str">
        <f t="shared" si="4774"/>
        <v/>
      </c>
      <c r="AR795" s="28" t="str">
        <f t="shared" ref="AR795:AV795" si="4775">IFERROR(IF(FIND(AR$1,$F795)&gt;1,"BME",""),"")</f>
        <v/>
      </c>
      <c r="AS795" s="28" t="str">
        <f t="shared" si="4775"/>
        <v/>
      </c>
      <c r="AT795" s="28" t="str">
        <f t="shared" si="4775"/>
        <v/>
      </c>
      <c r="AU795" s="28" t="str">
        <f t="shared" si="4775"/>
        <v/>
      </c>
      <c r="AV795" s="28" t="str">
        <f t="shared" si="4775"/>
        <v/>
      </c>
      <c r="AW795" s="28" t="str">
        <f t="shared" ref="AW795:BC795" si="4776">IFERROR(IF(FIND(AW$1,$F795)&gt;1,AW$1,""),"")</f>
        <v/>
      </c>
      <c r="AX795" s="28" t="str">
        <f t="shared" si="4776"/>
        <v/>
      </c>
      <c r="AY795" s="28" t="str">
        <f t="shared" si="4776"/>
        <v/>
      </c>
      <c r="AZ795" s="28" t="str">
        <f t="shared" si="4776"/>
        <v/>
      </c>
      <c r="BA795" s="28" t="str">
        <f t="shared" si="4776"/>
        <v/>
      </c>
      <c r="BB795" s="28" t="str">
        <f t="shared" si="4776"/>
        <v/>
      </c>
      <c r="BC795" s="28" t="str">
        <f t="shared" si="4776"/>
        <v/>
      </c>
      <c r="BD795" s="28" t="str">
        <f t="shared" si="15"/>
        <v/>
      </c>
      <c r="BG795" s="2" t="s">
        <v>5875</v>
      </c>
      <c r="BI795" s="2" t="s">
        <v>5324</v>
      </c>
      <c r="BJ795" s="28" t="str">
        <f t="shared" si="16"/>
        <v/>
      </c>
      <c r="BK795" s="28" t="str">
        <f t="shared" si="17"/>
        <v/>
      </c>
      <c r="BM795" s="2" t="s">
        <v>98</v>
      </c>
      <c r="BU795" s="18"/>
      <c r="BV795" s="47" t="s">
        <v>599</v>
      </c>
      <c r="BW795" s="18"/>
      <c r="BX795" s="18"/>
      <c r="BY795" s="42" t="str">
        <f t="shared" si="18"/>
        <v>LS28</v>
      </c>
      <c r="BZ795" s="43"/>
    </row>
    <row r="796" spans="1:78" ht="15">
      <c r="A796" s="10" t="s">
        <v>37</v>
      </c>
      <c r="B796" s="28">
        <f>VLOOKUP(A796,Organisations!$A$2:$B$7,2,FALSE)</f>
        <v>2</v>
      </c>
      <c r="C796" s="10" t="s">
        <v>5876</v>
      </c>
      <c r="D796" s="10" t="s">
        <v>5877</v>
      </c>
      <c r="E796" s="28" t="str">
        <f t="shared" si="0"/>
        <v>We have a Craft &amp; Chat group that meets every Friday 1.30pm - 3.30pm here at Guiseley Library. 
 The members come alon</v>
      </c>
      <c r="F796" s="10" t="s">
        <v>19427</v>
      </c>
      <c r="G796" s="10" t="s">
        <v>3684</v>
      </c>
      <c r="H796" s="55" t="s">
        <v>19428</v>
      </c>
      <c r="K796" s="30" t="s">
        <v>5881</v>
      </c>
      <c r="L796" s="10" t="s">
        <v>5882</v>
      </c>
      <c r="M796" s="28" t="str">
        <f t="shared" ref="M796:Q796" si="4777">IFERROR(IF(FIND(M$1,$F796)&gt;1,"Age - Children",""),"")</f>
        <v/>
      </c>
      <c r="N796" s="28" t="str">
        <f t="shared" si="4777"/>
        <v/>
      </c>
      <c r="O796" s="28" t="str">
        <f t="shared" si="4777"/>
        <v/>
      </c>
      <c r="P796" s="28" t="str">
        <f t="shared" si="4777"/>
        <v/>
      </c>
      <c r="Q796" s="28" t="str">
        <f t="shared" si="4777"/>
        <v/>
      </c>
      <c r="R796" s="28" t="str">
        <f t="shared" ref="R796:T796" si="4778">IFERROR(IF(FIND(R$1,$F796)&gt;1,"Age - Elderly",""),"")</f>
        <v/>
      </c>
      <c r="S796" s="28" t="str">
        <f t="shared" si="4778"/>
        <v/>
      </c>
      <c r="T796" s="28" t="str">
        <f t="shared" si="4778"/>
        <v/>
      </c>
      <c r="U796" s="28" t="str">
        <f t="shared" si="3"/>
        <v/>
      </c>
      <c r="V796" s="28" t="str">
        <f t="shared" si="4"/>
        <v/>
      </c>
      <c r="X796" s="28" t="str">
        <f t="shared" si="5"/>
        <v/>
      </c>
      <c r="Y796" s="28" t="str">
        <f t="shared" si="6"/>
        <v/>
      </c>
      <c r="Z796" s="28" t="str">
        <f t="shared" si="7"/>
        <v/>
      </c>
      <c r="AB796" s="28" t="str">
        <f t="shared" si="8"/>
        <v/>
      </c>
      <c r="AD796" s="28" t="str">
        <f t="shared" si="9"/>
        <v/>
      </c>
      <c r="AG796" s="28" t="str">
        <f t="shared" ref="AG796:AL796" si="4779">IFERROR(IF(FIND(AG$1,$F796)&gt;1,AG$1,""),"")</f>
        <v/>
      </c>
      <c r="AH796" s="28" t="str">
        <f t="shared" si="4779"/>
        <v/>
      </c>
      <c r="AI796" s="28" t="str">
        <f t="shared" si="4779"/>
        <v/>
      </c>
      <c r="AJ796" s="28" t="str">
        <f t="shared" si="4779"/>
        <v/>
      </c>
      <c r="AK796" s="28" t="str">
        <f t="shared" si="4779"/>
        <v/>
      </c>
      <c r="AL796" s="28" t="str">
        <f t="shared" si="4779"/>
        <v/>
      </c>
      <c r="AM796" s="28" t="str">
        <f t="shared" si="11"/>
        <v/>
      </c>
      <c r="AN796" s="28" t="str">
        <f t="shared" ref="AN796:AQ796" si="4780">IFERROR(IF(FIND(AN$1,$F796)&gt;1,"Status - LGBT",""),"")</f>
        <v/>
      </c>
      <c r="AO796" s="28" t="str">
        <f t="shared" si="4780"/>
        <v/>
      </c>
      <c r="AP796" s="28" t="str">
        <f t="shared" si="4780"/>
        <v/>
      </c>
      <c r="AQ796" s="28" t="str">
        <f t="shared" si="4780"/>
        <v/>
      </c>
      <c r="AR796" s="28" t="str">
        <f t="shared" ref="AR796:AV796" si="4781">IFERROR(IF(FIND(AR$1,$F796)&gt;1,"BME",""),"")</f>
        <v/>
      </c>
      <c r="AS796" s="28" t="str">
        <f t="shared" si="4781"/>
        <v/>
      </c>
      <c r="AT796" s="28" t="str">
        <f t="shared" si="4781"/>
        <v/>
      </c>
      <c r="AU796" s="28" t="str">
        <f t="shared" si="4781"/>
        <v/>
      </c>
      <c r="AV796" s="28" t="str">
        <f t="shared" si="4781"/>
        <v/>
      </c>
      <c r="AW796" s="28" t="str">
        <f t="shared" ref="AW796:BC796" si="4782">IFERROR(IF(FIND(AW$1,$F796)&gt;1,AW$1,""),"")</f>
        <v/>
      </c>
      <c r="AX796" s="28" t="str">
        <f t="shared" si="4782"/>
        <v/>
      </c>
      <c r="AY796" s="28" t="str">
        <f t="shared" si="4782"/>
        <v/>
      </c>
      <c r="AZ796" s="28" t="str">
        <f t="shared" si="4782"/>
        <v/>
      </c>
      <c r="BA796" s="28" t="str">
        <f t="shared" si="4782"/>
        <v/>
      </c>
      <c r="BB796" s="28" t="str">
        <f t="shared" si="4782"/>
        <v/>
      </c>
      <c r="BC796" s="28" t="str">
        <f t="shared" si="4782"/>
        <v/>
      </c>
      <c r="BD796" s="28" t="str">
        <f t="shared" si="15"/>
        <v/>
      </c>
      <c r="BG796" s="2" t="s">
        <v>5883</v>
      </c>
      <c r="BI796" s="2" t="s">
        <v>5330</v>
      </c>
      <c r="BJ796" s="28" t="str">
        <f t="shared" si="16"/>
        <v>Leeds</v>
      </c>
      <c r="BK796" s="28" t="str">
        <f t="shared" si="17"/>
        <v>West Yorkshire</v>
      </c>
      <c r="BM796" s="2" t="s">
        <v>98</v>
      </c>
      <c r="BR796" s="2" t="s">
        <v>2863</v>
      </c>
      <c r="BU796" s="12"/>
      <c r="BV796" s="50" t="s">
        <v>590</v>
      </c>
      <c r="BW796" s="12"/>
      <c r="BX796" s="12"/>
      <c r="BY796" s="42" t="str">
        <f t="shared" si="18"/>
        <v>LS20</v>
      </c>
      <c r="BZ796" s="42"/>
    </row>
    <row r="797" spans="1:78" ht="15">
      <c r="A797" s="16" t="s">
        <v>37</v>
      </c>
      <c r="B797" s="28">
        <f>VLOOKUP(A797,Organisations!$A$2:$B$7,2,FALSE)</f>
        <v>2</v>
      </c>
      <c r="C797" s="16" t="s">
        <v>5884</v>
      </c>
      <c r="D797" s="16" t="s">
        <v>5885</v>
      </c>
      <c r="E797" s="28" t="str">
        <f t="shared" si="0"/>
        <v>Friday 19th July 1pm until 3pm at Carers Leeds, The Headrow, City Centre 
 Fancy having go at making your own jeweller</v>
      </c>
      <c r="F797" s="16" t="s">
        <v>19429</v>
      </c>
      <c r="G797" s="16" t="s">
        <v>68</v>
      </c>
      <c r="H797" s="54"/>
      <c r="K797" s="26" t="s">
        <v>19407</v>
      </c>
      <c r="L797" s="16" t="s">
        <v>5138</v>
      </c>
      <c r="M797" s="28" t="str">
        <f t="shared" ref="M797:Q797" si="4783">IFERROR(IF(FIND(M$1,$F797)&gt;1,"Age - Children",""),"")</f>
        <v/>
      </c>
      <c r="N797" s="28" t="str">
        <f t="shared" si="4783"/>
        <v/>
      </c>
      <c r="O797" s="28" t="str">
        <f t="shared" si="4783"/>
        <v/>
      </c>
      <c r="P797" s="28" t="str">
        <f t="shared" si="4783"/>
        <v/>
      </c>
      <c r="Q797" s="28" t="str">
        <f t="shared" si="4783"/>
        <v/>
      </c>
      <c r="R797" s="28" t="str">
        <f t="shared" ref="R797:T797" si="4784">IFERROR(IF(FIND(R$1,$F797)&gt;1,"Age - Elderly",""),"")</f>
        <v/>
      </c>
      <c r="S797" s="28" t="str">
        <f t="shared" si="4784"/>
        <v/>
      </c>
      <c r="T797" s="28" t="str">
        <f t="shared" si="4784"/>
        <v/>
      </c>
      <c r="U797" s="28" t="str">
        <f t="shared" si="3"/>
        <v/>
      </c>
      <c r="V797" s="28" t="str">
        <f t="shared" si="4"/>
        <v/>
      </c>
      <c r="X797" s="28" t="str">
        <f t="shared" si="5"/>
        <v/>
      </c>
      <c r="Y797" s="28" t="str">
        <f t="shared" si="6"/>
        <v/>
      </c>
      <c r="Z797" s="28" t="str">
        <f t="shared" si="7"/>
        <v/>
      </c>
      <c r="AB797" s="28" t="str">
        <f t="shared" si="8"/>
        <v/>
      </c>
      <c r="AD797" s="28" t="str">
        <f t="shared" si="9"/>
        <v/>
      </c>
      <c r="AG797" s="28" t="str">
        <f t="shared" ref="AG797:AL797" si="4785">IFERROR(IF(FIND(AG$1,$F797)&gt;1,AG$1,""),"")</f>
        <v/>
      </c>
      <c r="AH797" s="28" t="str">
        <f t="shared" si="4785"/>
        <v/>
      </c>
      <c r="AI797" s="28" t="str">
        <f t="shared" si="4785"/>
        <v/>
      </c>
      <c r="AJ797" s="28" t="str">
        <f t="shared" si="4785"/>
        <v/>
      </c>
      <c r="AK797" s="28" t="str">
        <f t="shared" si="4785"/>
        <v/>
      </c>
      <c r="AL797" s="28" t="str">
        <f t="shared" si="4785"/>
        <v/>
      </c>
      <c r="AM797" s="28" t="str">
        <f t="shared" si="11"/>
        <v/>
      </c>
      <c r="AN797" s="28" t="str">
        <f t="shared" ref="AN797:AQ797" si="4786">IFERROR(IF(FIND(AN$1,$F797)&gt;1,"Status - LGBT",""),"")</f>
        <v/>
      </c>
      <c r="AO797" s="28" t="str">
        <f t="shared" si="4786"/>
        <v/>
      </c>
      <c r="AP797" s="28" t="str">
        <f t="shared" si="4786"/>
        <v/>
      </c>
      <c r="AQ797" s="28" t="str">
        <f t="shared" si="4786"/>
        <v/>
      </c>
      <c r="AR797" s="28" t="str">
        <f t="shared" ref="AR797:AV797" si="4787">IFERROR(IF(FIND(AR$1,$F797)&gt;1,"BME",""),"")</f>
        <v/>
      </c>
      <c r="AS797" s="28" t="str">
        <f t="shared" si="4787"/>
        <v/>
      </c>
      <c r="AT797" s="28" t="str">
        <f t="shared" si="4787"/>
        <v/>
      </c>
      <c r="AU797" s="28" t="str">
        <f t="shared" si="4787"/>
        <v/>
      </c>
      <c r="AV797" s="28" t="str">
        <f t="shared" si="4787"/>
        <v/>
      </c>
      <c r="AW797" s="28" t="str">
        <f t="shared" ref="AW797:BC797" si="4788">IFERROR(IF(FIND(AW$1,$F797)&gt;1,AW$1,""),"")</f>
        <v/>
      </c>
      <c r="AX797" s="28" t="str">
        <f t="shared" si="4788"/>
        <v/>
      </c>
      <c r="AY797" s="28" t="str">
        <f t="shared" si="4788"/>
        <v/>
      </c>
      <c r="AZ797" s="28" t="str">
        <f t="shared" si="4788"/>
        <v/>
      </c>
      <c r="BA797" s="28" t="str">
        <f t="shared" si="4788"/>
        <v/>
      </c>
      <c r="BB797" s="28" t="str">
        <f t="shared" si="4788"/>
        <v/>
      </c>
      <c r="BC797" s="28" t="str">
        <f t="shared" si="4788"/>
        <v/>
      </c>
      <c r="BD797" s="28" t="str">
        <f t="shared" si="15"/>
        <v/>
      </c>
      <c r="BG797" s="2" t="s">
        <v>5139</v>
      </c>
      <c r="BI797" s="2" t="s">
        <v>2632</v>
      </c>
      <c r="BJ797" s="28" t="str">
        <f t="shared" si="16"/>
        <v/>
      </c>
      <c r="BK797" s="28" t="str">
        <f t="shared" si="17"/>
        <v/>
      </c>
      <c r="BM797" s="2" t="s">
        <v>98</v>
      </c>
      <c r="BO797" s="2" t="s">
        <v>2863</v>
      </c>
      <c r="BU797" s="18"/>
      <c r="BV797" s="47" t="s">
        <v>561</v>
      </c>
      <c r="BW797" s="18"/>
      <c r="BX797" s="18"/>
      <c r="BY797" s="42" t="str">
        <f t="shared" si="18"/>
        <v>LS1</v>
      </c>
      <c r="BZ797" s="43"/>
    </row>
    <row r="798" spans="1:78" ht="15">
      <c r="A798" s="10" t="s">
        <v>37</v>
      </c>
      <c r="B798" s="28">
        <f>VLOOKUP(A798,Organisations!$A$2:$B$7,2,FALSE)</f>
        <v>2</v>
      </c>
      <c r="C798" s="10" t="s">
        <v>5888</v>
      </c>
      <c r="D798" s="10" t="s">
        <v>5889</v>
      </c>
      <c r="E798" s="28" t="str">
        <f t="shared" si="0"/>
        <v>Crafty Carers:Painting Glass Stones and Ceramic Pots Friday 21st June 1pm until 3pm at Carers Leeds, The Headrow, City C</v>
      </c>
      <c r="F798" s="10" t="s">
        <v>19430</v>
      </c>
      <c r="G798" s="10" t="s">
        <v>68</v>
      </c>
      <c r="H798" s="53"/>
      <c r="K798" s="30" t="s">
        <v>19407</v>
      </c>
      <c r="L798" s="10" t="s">
        <v>5138</v>
      </c>
      <c r="M798" s="28" t="str">
        <f t="shared" ref="M798:Q798" si="4789">IFERROR(IF(FIND(M$1,$F798)&gt;1,"Age - Children",""),"")</f>
        <v/>
      </c>
      <c r="N798" s="28" t="str">
        <f t="shared" si="4789"/>
        <v/>
      </c>
      <c r="O798" s="28" t="str">
        <f t="shared" si="4789"/>
        <v/>
      </c>
      <c r="P798" s="28" t="str">
        <f t="shared" si="4789"/>
        <v/>
      </c>
      <c r="Q798" s="28" t="str">
        <f t="shared" si="4789"/>
        <v/>
      </c>
      <c r="R798" s="28" t="str">
        <f t="shared" ref="R798:T798" si="4790">IFERROR(IF(FIND(R$1,$F798)&gt;1,"Age - Elderly",""),"")</f>
        <v/>
      </c>
      <c r="S798" s="28" t="str">
        <f t="shared" si="4790"/>
        <v/>
      </c>
      <c r="T798" s="28" t="str">
        <f t="shared" si="4790"/>
        <v/>
      </c>
      <c r="U798" s="28" t="str">
        <f t="shared" si="3"/>
        <v/>
      </c>
      <c r="V798" s="28" t="str">
        <f t="shared" si="4"/>
        <v/>
      </c>
      <c r="X798" s="28" t="str">
        <f t="shared" si="5"/>
        <v/>
      </c>
      <c r="Y798" s="28" t="str">
        <f t="shared" si="6"/>
        <v/>
      </c>
      <c r="Z798" s="28" t="str">
        <f t="shared" si="7"/>
        <v>Gender - Male</v>
      </c>
      <c r="AB798" s="28" t="str">
        <f t="shared" si="8"/>
        <v/>
      </c>
      <c r="AD798" s="28" t="str">
        <f t="shared" si="9"/>
        <v>Gender - Male;</v>
      </c>
      <c r="AG798" s="28" t="str">
        <f t="shared" ref="AG798:AL798" si="4791">IFERROR(IF(FIND(AG$1,$F798)&gt;1,AG$1,""),"")</f>
        <v/>
      </c>
      <c r="AH798" s="28" t="str">
        <f t="shared" si="4791"/>
        <v/>
      </c>
      <c r="AI798" s="28" t="str">
        <f t="shared" si="4791"/>
        <v/>
      </c>
      <c r="AJ798" s="28" t="str">
        <f t="shared" si="4791"/>
        <v/>
      </c>
      <c r="AK798" s="28" t="str">
        <f t="shared" si="4791"/>
        <v/>
      </c>
      <c r="AL798" s="28" t="str">
        <f t="shared" si="4791"/>
        <v/>
      </c>
      <c r="AM798" s="28" t="str">
        <f t="shared" si="11"/>
        <v/>
      </c>
      <c r="AN798" s="28" t="str">
        <f t="shared" ref="AN798:AQ798" si="4792">IFERROR(IF(FIND(AN$1,$F798)&gt;1,"Status - LGBT",""),"")</f>
        <v/>
      </c>
      <c r="AO798" s="28" t="str">
        <f t="shared" si="4792"/>
        <v/>
      </c>
      <c r="AP798" s="28" t="str">
        <f t="shared" si="4792"/>
        <v/>
      </c>
      <c r="AQ798" s="28" t="str">
        <f t="shared" si="4792"/>
        <v/>
      </c>
      <c r="AR798" s="28" t="str">
        <f t="shared" ref="AR798:AV798" si="4793">IFERROR(IF(FIND(AR$1,$F798)&gt;1,"BME",""),"")</f>
        <v/>
      </c>
      <c r="AS798" s="28" t="str">
        <f t="shared" si="4793"/>
        <v/>
      </c>
      <c r="AT798" s="28" t="str">
        <f t="shared" si="4793"/>
        <v/>
      </c>
      <c r="AU798" s="28" t="str">
        <f t="shared" si="4793"/>
        <v/>
      </c>
      <c r="AV798" s="28" t="str">
        <f t="shared" si="4793"/>
        <v/>
      </c>
      <c r="AW798" s="28" t="str">
        <f t="shared" ref="AW798:BC798" si="4794">IFERROR(IF(FIND(AW$1,$F798)&gt;1,AW$1,""),"")</f>
        <v/>
      </c>
      <c r="AX798" s="28" t="str">
        <f t="shared" si="4794"/>
        <v/>
      </c>
      <c r="AY798" s="28" t="str">
        <f t="shared" si="4794"/>
        <v/>
      </c>
      <c r="AZ798" s="28" t="str">
        <f t="shared" si="4794"/>
        <v/>
      </c>
      <c r="BA798" s="28" t="str">
        <f t="shared" si="4794"/>
        <v/>
      </c>
      <c r="BB798" s="28" t="str">
        <f t="shared" si="4794"/>
        <v/>
      </c>
      <c r="BC798" s="28" t="str">
        <f t="shared" si="4794"/>
        <v/>
      </c>
      <c r="BD798" s="28" t="str">
        <f t="shared" si="15"/>
        <v/>
      </c>
      <c r="BG798" s="2" t="s">
        <v>5139</v>
      </c>
      <c r="BI798" s="2" t="s">
        <v>2632</v>
      </c>
      <c r="BJ798" s="28" t="str">
        <f t="shared" si="16"/>
        <v/>
      </c>
      <c r="BK798" s="28" t="str">
        <f t="shared" si="17"/>
        <v/>
      </c>
      <c r="BM798" s="2" t="s">
        <v>98</v>
      </c>
      <c r="BO798" s="2" t="s">
        <v>2863</v>
      </c>
      <c r="BR798" s="2" t="s">
        <v>2863</v>
      </c>
      <c r="BU798" s="12"/>
      <c r="BV798" s="50" t="s">
        <v>561</v>
      </c>
      <c r="BW798" s="12"/>
      <c r="BX798" s="12"/>
      <c r="BY798" s="42" t="str">
        <f t="shared" si="18"/>
        <v>Gender - Male;;LS1</v>
      </c>
      <c r="BZ798" s="42"/>
    </row>
    <row r="799" spans="1:78" ht="15">
      <c r="A799" s="16" t="s">
        <v>37</v>
      </c>
      <c r="B799" s="28">
        <f>VLOOKUP(A799,Organisations!$A$2:$B$7,2,FALSE)</f>
        <v>2</v>
      </c>
      <c r="C799" s="16" t="s">
        <v>5893</v>
      </c>
      <c r="D799" s="16" t="s">
        <v>5894</v>
      </c>
      <c r="E799" s="28" t="str">
        <f t="shared" si="0"/>
        <v/>
      </c>
      <c r="F799" s="16"/>
      <c r="G799" s="16" t="s">
        <v>68</v>
      </c>
      <c r="H799" s="17"/>
      <c r="K799" s="26" t="s">
        <v>5895</v>
      </c>
      <c r="L799" s="18"/>
      <c r="M799" s="28" t="str">
        <f t="shared" ref="M799:Q799" si="4795">IFERROR(IF(FIND(M$1,$F799)&gt;1,"Age - Children",""),"")</f>
        <v/>
      </c>
      <c r="N799" s="28" t="str">
        <f t="shared" si="4795"/>
        <v/>
      </c>
      <c r="O799" s="28" t="str">
        <f t="shared" si="4795"/>
        <v/>
      </c>
      <c r="P799" s="28" t="str">
        <f t="shared" si="4795"/>
        <v/>
      </c>
      <c r="Q799" s="28" t="str">
        <f t="shared" si="4795"/>
        <v/>
      </c>
      <c r="R799" s="28" t="str">
        <f t="shared" ref="R799:T799" si="4796">IFERROR(IF(FIND(R$1,$F799)&gt;1,"Age - Elderly",""),"")</f>
        <v/>
      </c>
      <c r="S799" s="28" t="str">
        <f t="shared" si="4796"/>
        <v/>
      </c>
      <c r="T799" s="28" t="str">
        <f t="shared" si="4796"/>
        <v/>
      </c>
      <c r="U799" s="28" t="str">
        <f t="shared" si="3"/>
        <v/>
      </c>
      <c r="V799" s="28" t="str">
        <f t="shared" si="4"/>
        <v/>
      </c>
      <c r="X799" s="28" t="str">
        <f t="shared" si="5"/>
        <v/>
      </c>
      <c r="Y799" s="28" t="str">
        <f t="shared" si="6"/>
        <v/>
      </c>
      <c r="Z799" s="28" t="str">
        <f t="shared" si="7"/>
        <v/>
      </c>
      <c r="AB799" s="28" t="str">
        <f t="shared" si="8"/>
        <v/>
      </c>
      <c r="AD799" s="28" t="str">
        <f t="shared" si="9"/>
        <v/>
      </c>
      <c r="AG799" s="28" t="str">
        <f t="shared" ref="AG799:AL799" si="4797">IFERROR(IF(FIND(AG$1,$F799)&gt;1,AG$1,""),"")</f>
        <v/>
      </c>
      <c r="AH799" s="28" t="str">
        <f t="shared" si="4797"/>
        <v/>
      </c>
      <c r="AI799" s="28" t="str">
        <f t="shared" si="4797"/>
        <v/>
      </c>
      <c r="AJ799" s="28" t="str">
        <f t="shared" si="4797"/>
        <v/>
      </c>
      <c r="AK799" s="28" t="str">
        <f t="shared" si="4797"/>
        <v/>
      </c>
      <c r="AL799" s="28" t="str">
        <f t="shared" si="4797"/>
        <v/>
      </c>
      <c r="AM799" s="28" t="str">
        <f t="shared" si="11"/>
        <v/>
      </c>
      <c r="AN799" s="28" t="str">
        <f t="shared" ref="AN799:AQ799" si="4798">IFERROR(IF(FIND(AN$1,$F799)&gt;1,"Status - LGBT",""),"")</f>
        <v/>
      </c>
      <c r="AO799" s="28" t="str">
        <f t="shared" si="4798"/>
        <v/>
      </c>
      <c r="AP799" s="28" t="str">
        <f t="shared" si="4798"/>
        <v/>
      </c>
      <c r="AQ799" s="28" t="str">
        <f t="shared" si="4798"/>
        <v/>
      </c>
      <c r="AR799" s="28" t="str">
        <f t="shared" ref="AR799:AV799" si="4799">IFERROR(IF(FIND(AR$1,$F799)&gt;1,"BME",""),"")</f>
        <v/>
      </c>
      <c r="AS799" s="28" t="str">
        <f t="shared" si="4799"/>
        <v/>
      </c>
      <c r="AT799" s="28" t="str">
        <f t="shared" si="4799"/>
        <v/>
      </c>
      <c r="AU799" s="28" t="str">
        <f t="shared" si="4799"/>
        <v/>
      </c>
      <c r="AV799" s="28" t="str">
        <f t="shared" si="4799"/>
        <v/>
      </c>
      <c r="AW799" s="28" t="str">
        <f t="shared" ref="AW799:BC799" si="4800">IFERROR(IF(FIND(AW$1,$F799)&gt;1,AW$1,""),"")</f>
        <v/>
      </c>
      <c r="AX799" s="28" t="str">
        <f t="shared" si="4800"/>
        <v/>
      </c>
      <c r="AY799" s="28" t="str">
        <f t="shared" si="4800"/>
        <v/>
      </c>
      <c r="AZ799" s="28" t="str">
        <f t="shared" si="4800"/>
        <v/>
      </c>
      <c r="BA799" s="28" t="str">
        <f t="shared" si="4800"/>
        <v/>
      </c>
      <c r="BB799" s="28" t="str">
        <f t="shared" si="4800"/>
        <v/>
      </c>
      <c r="BC799" s="28" t="str">
        <f t="shared" si="4800"/>
        <v/>
      </c>
      <c r="BD799" s="28" t="str">
        <f t="shared" si="15"/>
        <v/>
      </c>
      <c r="BG799" s="2" t="s">
        <v>5896</v>
      </c>
      <c r="BI799" s="2" t="s">
        <v>5351</v>
      </c>
      <c r="BJ799" s="28" t="str">
        <f t="shared" si="16"/>
        <v>Leeds</v>
      </c>
      <c r="BK799" s="28" t="str">
        <f t="shared" si="17"/>
        <v>West Yorkshire</v>
      </c>
      <c r="BM799" s="2" t="s">
        <v>98</v>
      </c>
      <c r="BU799" s="47" t="s">
        <v>586</v>
      </c>
      <c r="BV799" s="18"/>
      <c r="BW799" s="18"/>
      <c r="BX799" s="18"/>
      <c r="BY799" s="42" t="str">
        <f t="shared" si="18"/>
        <v>LS17;</v>
      </c>
      <c r="BZ799" s="43"/>
    </row>
    <row r="800" spans="1:78" ht="15">
      <c r="A800" s="10" t="s">
        <v>37</v>
      </c>
      <c r="B800" s="28">
        <f>VLOOKUP(A800,Organisations!$A$2:$B$7,2,FALSE)</f>
        <v>2</v>
      </c>
      <c r="C800" s="10" t="s">
        <v>5897</v>
      </c>
      <c r="D800" s="10" t="s">
        <v>5898</v>
      </c>
      <c r="E800" s="28" t="str">
        <f t="shared" si="0"/>
        <v>Regular group who meet weekly to share their creative writing, supported by a tutor fortnightly</v>
      </c>
      <c r="F800" s="10" t="s">
        <v>5899</v>
      </c>
      <c r="G800" s="10" t="s">
        <v>68</v>
      </c>
      <c r="H800" s="11"/>
      <c r="K800" s="30" t="s">
        <v>19360</v>
      </c>
      <c r="L800" s="10" t="s">
        <v>4018</v>
      </c>
      <c r="M800" s="28" t="str">
        <f t="shared" ref="M800:Q800" si="4801">IFERROR(IF(FIND(M$1,$F800)&gt;1,"Age - Children",""),"")</f>
        <v/>
      </c>
      <c r="N800" s="28" t="str">
        <f t="shared" si="4801"/>
        <v/>
      </c>
      <c r="O800" s="28" t="str">
        <f t="shared" si="4801"/>
        <v/>
      </c>
      <c r="P800" s="28" t="str">
        <f t="shared" si="4801"/>
        <v/>
      </c>
      <c r="Q800" s="28" t="str">
        <f t="shared" si="4801"/>
        <v/>
      </c>
      <c r="R800" s="28" t="str">
        <f t="shared" ref="R800:T800" si="4802">IFERROR(IF(FIND(R$1,$F800)&gt;1,"Age - Elderly",""),"")</f>
        <v/>
      </c>
      <c r="S800" s="28" t="str">
        <f t="shared" si="4802"/>
        <v/>
      </c>
      <c r="T800" s="28" t="str">
        <f t="shared" si="4802"/>
        <v/>
      </c>
      <c r="U800" s="28" t="str">
        <f t="shared" si="3"/>
        <v/>
      </c>
      <c r="V800" s="28" t="str">
        <f t="shared" si="4"/>
        <v/>
      </c>
      <c r="X800" s="28" t="str">
        <f t="shared" si="5"/>
        <v/>
      </c>
      <c r="Y800" s="28" t="str">
        <f t="shared" si="6"/>
        <v/>
      </c>
      <c r="Z800" s="28" t="str">
        <f t="shared" si="7"/>
        <v/>
      </c>
      <c r="AB800" s="28" t="str">
        <f t="shared" si="8"/>
        <v/>
      </c>
      <c r="AD800" s="28" t="str">
        <f t="shared" si="9"/>
        <v/>
      </c>
      <c r="AG800" s="28" t="str">
        <f t="shared" ref="AG800:AL800" si="4803">IFERROR(IF(FIND(AG$1,$F800)&gt;1,AG$1,""),"")</f>
        <v/>
      </c>
      <c r="AH800" s="28" t="str">
        <f t="shared" si="4803"/>
        <v/>
      </c>
      <c r="AI800" s="28" t="str">
        <f t="shared" si="4803"/>
        <v/>
      </c>
      <c r="AJ800" s="28" t="str">
        <f t="shared" si="4803"/>
        <v/>
      </c>
      <c r="AK800" s="28" t="str">
        <f t="shared" si="4803"/>
        <v/>
      </c>
      <c r="AL800" s="28" t="str">
        <f t="shared" si="4803"/>
        <v/>
      </c>
      <c r="AM800" s="28" t="str">
        <f t="shared" si="11"/>
        <v/>
      </c>
      <c r="AN800" s="28" t="str">
        <f t="shared" ref="AN800:AQ800" si="4804">IFERROR(IF(FIND(AN$1,$F800)&gt;1,"Status - LGBT",""),"")</f>
        <v/>
      </c>
      <c r="AO800" s="28" t="str">
        <f t="shared" si="4804"/>
        <v/>
      </c>
      <c r="AP800" s="28" t="str">
        <f t="shared" si="4804"/>
        <v/>
      </c>
      <c r="AQ800" s="28" t="str">
        <f t="shared" si="4804"/>
        <v/>
      </c>
      <c r="AR800" s="28" t="str">
        <f t="shared" ref="AR800:AV800" si="4805">IFERROR(IF(FIND(AR$1,$F800)&gt;1,"BME",""),"")</f>
        <v/>
      </c>
      <c r="AS800" s="28" t="str">
        <f t="shared" si="4805"/>
        <v/>
      </c>
      <c r="AT800" s="28" t="str">
        <f t="shared" si="4805"/>
        <v/>
      </c>
      <c r="AU800" s="28" t="str">
        <f t="shared" si="4805"/>
        <v/>
      </c>
      <c r="AV800" s="28" t="str">
        <f t="shared" si="4805"/>
        <v/>
      </c>
      <c r="AW800" s="28" t="str">
        <f t="shared" ref="AW800:BC800" si="4806">IFERROR(IF(FIND(AW$1,$F800)&gt;1,AW$1,""),"")</f>
        <v/>
      </c>
      <c r="AX800" s="28" t="str">
        <f t="shared" si="4806"/>
        <v/>
      </c>
      <c r="AY800" s="28" t="str">
        <f t="shared" si="4806"/>
        <v/>
      </c>
      <c r="AZ800" s="28" t="str">
        <f t="shared" si="4806"/>
        <v/>
      </c>
      <c r="BA800" s="28" t="str">
        <f t="shared" si="4806"/>
        <v/>
      </c>
      <c r="BB800" s="28" t="str">
        <f t="shared" si="4806"/>
        <v/>
      </c>
      <c r="BC800" s="28" t="str">
        <f t="shared" si="4806"/>
        <v/>
      </c>
      <c r="BD800" s="28" t="str">
        <f t="shared" si="15"/>
        <v/>
      </c>
      <c r="BG800" s="2" t="s">
        <v>5900</v>
      </c>
      <c r="BI800" s="2" t="s">
        <v>5359</v>
      </c>
      <c r="BJ800" s="28" t="str">
        <f t="shared" si="16"/>
        <v>Leeds</v>
      </c>
      <c r="BK800" s="28" t="str">
        <f t="shared" si="17"/>
        <v>West Yorkshire</v>
      </c>
      <c r="BM800" s="2" t="s">
        <v>98</v>
      </c>
      <c r="BU800" s="12"/>
      <c r="BV800" s="50" t="s">
        <v>586</v>
      </c>
      <c r="BW800" s="12"/>
      <c r="BX800" s="12"/>
      <c r="BY800" s="42" t="str">
        <f t="shared" si="18"/>
        <v>LS17</v>
      </c>
      <c r="BZ800" s="42"/>
    </row>
    <row r="801" spans="1:78" ht="15">
      <c r="A801" s="16" t="s">
        <v>37</v>
      </c>
      <c r="B801" s="28">
        <f>VLOOKUP(A801,Organisations!$A$2:$B$7,2,FALSE)</f>
        <v>2</v>
      </c>
      <c r="C801" s="16" t="s">
        <v>5903</v>
      </c>
      <c r="D801" s="16" t="s">
        <v>5904</v>
      </c>
      <c r="E801" s="28" t="str">
        <f t="shared" si="0"/>
        <v>Gentle exercise, opportunity to grow fresh produce and relaxation in the LS28 area.</v>
      </c>
      <c r="F801" s="16" t="s">
        <v>4904</v>
      </c>
      <c r="G801" s="16" t="s">
        <v>68</v>
      </c>
      <c r="H801" s="17"/>
      <c r="K801" s="26" t="s">
        <v>4007</v>
      </c>
      <c r="L801" s="16" t="s">
        <v>3931</v>
      </c>
      <c r="M801" s="28" t="str">
        <f t="shared" ref="M801:Q801" si="4807">IFERROR(IF(FIND(M$1,$F801)&gt;1,"Age - Children",""),"")</f>
        <v/>
      </c>
      <c r="N801" s="28" t="str">
        <f t="shared" si="4807"/>
        <v/>
      </c>
      <c r="O801" s="28" t="str">
        <f t="shared" si="4807"/>
        <v/>
      </c>
      <c r="P801" s="28" t="str">
        <f t="shared" si="4807"/>
        <v/>
      </c>
      <c r="Q801" s="28" t="str">
        <f t="shared" si="4807"/>
        <v/>
      </c>
      <c r="R801" s="28" t="str">
        <f t="shared" ref="R801:T801" si="4808">IFERROR(IF(FIND(R$1,$F801)&gt;1,"Age - Elderly",""),"")</f>
        <v/>
      </c>
      <c r="S801" s="28" t="str">
        <f t="shared" si="4808"/>
        <v/>
      </c>
      <c r="T801" s="28" t="str">
        <f t="shared" si="4808"/>
        <v/>
      </c>
      <c r="U801" s="28" t="str">
        <f t="shared" si="3"/>
        <v/>
      </c>
      <c r="V801" s="28" t="str">
        <f t="shared" si="4"/>
        <v/>
      </c>
      <c r="X801" s="28" t="str">
        <f t="shared" si="5"/>
        <v/>
      </c>
      <c r="Y801" s="28" t="str">
        <f t="shared" si="6"/>
        <v/>
      </c>
      <c r="Z801" s="28" t="str">
        <f t="shared" si="7"/>
        <v/>
      </c>
      <c r="AB801" s="28" t="str">
        <f t="shared" si="8"/>
        <v/>
      </c>
      <c r="AD801" s="28" t="str">
        <f t="shared" si="9"/>
        <v/>
      </c>
      <c r="AG801" s="28" t="str">
        <f t="shared" ref="AG801:AL801" si="4809">IFERROR(IF(FIND(AG$1,$F801)&gt;1,AG$1,""),"")</f>
        <v/>
      </c>
      <c r="AH801" s="28" t="str">
        <f t="shared" si="4809"/>
        <v/>
      </c>
      <c r="AI801" s="28" t="str">
        <f t="shared" si="4809"/>
        <v/>
      </c>
      <c r="AJ801" s="28" t="str">
        <f t="shared" si="4809"/>
        <v/>
      </c>
      <c r="AK801" s="28" t="str">
        <f t="shared" si="4809"/>
        <v/>
      </c>
      <c r="AL801" s="28" t="str">
        <f t="shared" si="4809"/>
        <v/>
      </c>
      <c r="AM801" s="28" t="str">
        <f t="shared" si="11"/>
        <v/>
      </c>
      <c r="AN801" s="28" t="str">
        <f t="shared" ref="AN801:AQ801" si="4810">IFERROR(IF(FIND(AN$1,$F801)&gt;1,"Status - LGBT",""),"")</f>
        <v/>
      </c>
      <c r="AO801" s="28" t="str">
        <f t="shared" si="4810"/>
        <v/>
      </c>
      <c r="AP801" s="28" t="str">
        <f t="shared" si="4810"/>
        <v/>
      </c>
      <c r="AQ801" s="28" t="str">
        <f t="shared" si="4810"/>
        <v/>
      </c>
      <c r="AR801" s="28" t="str">
        <f t="shared" ref="AR801:AV801" si="4811">IFERROR(IF(FIND(AR$1,$F801)&gt;1,"BME",""),"")</f>
        <v/>
      </c>
      <c r="AS801" s="28" t="str">
        <f t="shared" si="4811"/>
        <v/>
      </c>
      <c r="AT801" s="28" t="str">
        <f t="shared" si="4811"/>
        <v/>
      </c>
      <c r="AU801" s="28" t="str">
        <f t="shared" si="4811"/>
        <v/>
      </c>
      <c r="AV801" s="28" t="str">
        <f t="shared" si="4811"/>
        <v/>
      </c>
      <c r="AW801" s="28" t="str">
        <f t="shared" ref="AW801:BC801" si="4812">IFERROR(IF(FIND(AW$1,$F801)&gt;1,AW$1,""),"")</f>
        <v/>
      </c>
      <c r="AX801" s="28" t="str">
        <f t="shared" si="4812"/>
        <v/>
      </c>
      <c r="AY801" s="28" t="str">
        <f t="shared" si="4812"/>
        <v/>
      </c>
      <c r="AZ801" s="28" t="str">
        <f t="shared" si="4812"/>
        <v/>
      </c>
      <c r="BA801" s="28" t="str">
        <f t="shared" si="4812"/>
        <v/>
      </c>
      <c r="BB801" s="28" t="str">
        <f t="shared" si="4812"/>
        <v/>
      </c>
      <c r="BC801" s="28" t="str">
        <f t="shared" si="4812"/>
        <v/>
      </c>
      <c r="BD801" s="28" t="str">
        <f t="shared" si="15"/>
        <v/>
      </c>
      <c r="BG801" s="2" t="s">
        <v>5905</v>
      </c>
      <c r="BI801" s="2" t="s">
        <v>5366</v>
      </c>
      <c r="BJ801" s="28" t="str">
        <f t="shared" si="16"/>
        <v/>
      </c>
      <c r="BK801" s="28" t="str">
        <f t="shared" si="17"/>
        <v/>
      </c>
      <c r="BM801" s="2" t="s">
        <v>98</v>
      </c>
      <c r="BU801" s="47" t="s">
        <v>599</v>
      </c>
      <c r="BV801" s="18"/>
      <c r="BW801" s="18"/>
      <c r="BX801" s="18"/>
      <c r="BY801" s="42" t="str">
        <f t="shared" si="18"/>
        <v>LS28;</v>
      </c>
      <c r="BZ801" s="43"/>
    </row>
    <row r="802" spans="1:78" ht="15">
      <c r="A802" s="10" t="s">
        <v>37</v>
      </c>
      <c r="B802" s="28">
        <f>VLOOKUP(A802,Organisations!$A$2:$B$7,2,FALSE)</f>
        <v>2</v>
      </c>
      <c r="C802" s="10" t="s">
        <v>5907</v>
      </c>
      <c r="D802" s="10" t="s">
        <v>5908</v>
      </c>
      <c r="E802" s="28" t="str">
        <f t="shared" si="0"/>
        <v>Gentle exercise, opportunity to grow fresh produce and relaxation in the LS27 area.</v>
      </c>
      <c r="F802" s="10" t="s">
        <v>4747</v>
      </c>
      <c r="G802" s="10" t="s">
        <v>68</v>
      </c>
      <c r="H802" s="11"/>
      <c r="K802" s="30" t="s">
        <v>4007</v>
      </c>
      <c r="L802" s="10" t="s">
        <v>3931</v>
      </c>
      <c r="M802" s="28" t="str">
        <f t="shared" ref="M802:Q802" si="4813">IFERROR(IF(FIND(M$1,$F802)&gt;1,"Age - Children",""),"")</f>
        <v/>
      </c>
      <c r="N802" s="28" t="str">
        <f t="shared" si="4813"/>
        <v/>
      </c>
      <c r="O802" s="28" t="str">
        <f t="shared" si="4813"/>
        <v/>
      </c>
      <c r="P802" s="28" t="str">
        <f t="shared" si="4813"/>
        <v/>
      </c>
      <c r="Q802" s="28" t="str">
        <f t="shared" si="4813"/>
        <v/>
      </c>
      <c r="R802" s="28" t="str">
        <f t="shared" ref="R802:T802" si="4814">IFERROR(IF(FIND(R$1,$F802)&gt;1,"Age - Elderly",""),"")</f>
        <v/>
      </c>
      <c r="S802" s="28" t="str">
        <f t="shared" si="4814"/>
        <v/>
      </c>
      <c r="T802" s="28" t="str">
        <f t="shared" si="4814"/>
        <v/>
      </c>
      <c r="U802" s="28" t="str">
        <f t="shared" si="3"/>
        <v/>
      </c>
      <c r="V802" s="28" t="str">
        <f t="shared" si="4"/>
        <v/>
      </c>
      <c r="X802" s="28" t="str">
        <f t="shared" si="5"/>
        <v/>
      </c>
      <c r="Y802" s="28" t="str">
        <f t="shared" si="6"/>
        <v/>
      </c>
      <c r="Z802" s="28" t="str">
        <f t="shared" si="7"/>
        <v/>
      </c>
      <c r="AB802" s="28" t="str">
        <f t="shared" si="8"/>
        <v/>
      </c>
      <c r="AD802" s="28" t="str">
        <f t="shared" si="9"/>
        <v/>
      </c>
      <c r="AG802" s="28" t="str">
        <f t="shared" ref="AG802:AL802" si="4815">IFERROR(IF(FIND(AG$1,$F802)&gt;1,AG$1,""),"")</f>
        <v/>
      </c>
      <c r="AH802" s="28" t="str">
        <f t="shared" si="4815"/>
        <v/>
      </c>
      <c r="AI802" s="28" t="str">
        <f t="shared" si="4815"/>
        <v/>
      </c>
      <c r="AJ802" s="28" t="str">
        <f t="shared" si="4815"/>
        <v/>
      </c>
      <c r="AK802" s="28" t="str">
        <f t="shared" si="4815"/>
        <v/>
      </c>
      <c r="AL802" s="28" t="str">
        <f t="shared" si="4815"/>
        <v/>
      </c>
      <c r="AM802" s="28" t="str">
        <f t="shared" si="11"/>
        <v/>
      </c>
      <c r="AN802" s="28" t="str">
        <f t="shared" ref="AN802:AQ802" si="4816">IFERROR(IF(FIND(AN$1,$F802)&gt;1,"Status - LGBT",""),"")</f>
        <v/>
      </c>
      <c r="AO802" s="28" t="str">
        <f t="shared" si="4816"/>
        <v/>
      </c>
      <c r="AP802" s="28" t="str">
        <f t="shared" si="4816"/>
        <v/>
      </c>
      <c r="AQ802" s="28" t="str">
        <f t="shared" si="4816"/>
        <v/>
      </c>
      <c r="AR802" s="28" t="str">
        <f t="shared" ref="AR802:AV802" si="4817">IFERROR(IF(FIND(AR$1,$F802)&gt;1,"BME",""),"")</f>
        <v/>
      </c>
      <c r="AS802" s="28" t="str">
        <f t="shared" si="4817"/>
        <v/>
      </c>
      <c r="AT802" s="28" t="str">
        <f t="shared" si="4817"/>
        <v/>
      </c>
      <c r="AU802" s="28" t="str">
        <f t="shared" si="4817"/>
        <v/>
      </c>
      <c r="AV802" s="28" t="str">
        <f t="shared" si="4817"/>
        <v/>
      </c>
      <c r="AW802" s="28" t="str">
        <f t="shared" ref="AW802:BC802" si="4818">IFERROR(IF(FIND(AW$1,$F802)&gt;1,AW$1,""),"")</f>
        <v/>
      </c>
      <c r="AX802" s="28" t="str">
        <f t="shared" si="4818"/>
        <v/>
      </c>
      <c r="AY802" s="28" t="str">
        <f t="shared" si="4818"/>
        <v/>
      </c>
      <c r="AZ802" s="28" t="str">
        <f t="shared" si="4818"/>
        <v/>
      </c>
      <c r="BA802" s="28" t="str">
        <f t="shared" si="4818"/>
        <v/>
      </c>
      <c r="BB802" s="28" t="str">
        <f t="shared" si="4818"/>
        <v/>
      </c>
      <c r="BC802" s="28" t="str">
        <f t="shared" si="4818"/>
        <v/>
      </c>
      <c r="BD802" s="28" t="str">
        <f t="shared" si="15"/>
        <v/>
      </c>
      <c r="BG802" s="2" t="s">
        <v>5909</v>
      </c>
      <c r="BI802" s="2" t="s">
        <v>5374</v>
      </c>
      <c r="BJ802" s="28" t="str">
        <f t="shared" si="16"/>
        <v/>
      </c>
      <c r="BK802" s="28" t="str">
        <f t="shared" si="17"/>
        <v/>
      </c>
      <c r="BM802" s="2" t="s">
        <v>98</v>
      </c>
      <c r="BU802" s="50" t="s">
        <v>598</v>
      </c>
      <c r="BV802" s="12"/>
      <c r="BW802" s="12"/>
      <c r="BX802" s="12"/>
      <c r="BY802" s="42" t="str">
        <f t="shared" si="18"/>
        <v>LS27;</v>
      </c>
      <c r="BZ802" s="42"/>
    </row>
    <row r="803" spans="1:78" ht="15">
      <c r="A803" s="16" t="s">
        <v>37</v>
      </c>
      <c r="B803" s="28">
        <f>VLOOKUP(A803,Organisations!$A$2:$B$7,2,FALSE)</f>
        <v>2</v>
      </c>
      <c r="C803" s="16" t="s">
        <v>5911</v>
      </c>
      <c r="D803" s="16" t="s">
        <v>5912</v>
      </c>
      <c r="E803" s="28" t="str">
        <f t="shared" si="0"/>
        <v>Neighbourhood Network offering a variety of services and activities for older people in Cross Gates, Manston, Pendas Fie</v>
      </c>
      <c r="F803" s="16" t="s">
        <v>5914</v>
      </c>
      <c r="G803" s="16" t="s">
        <v>68</v>
      </c>
      <c r="H803" s="17"/>
      <c r="K803" s="26" t="s">
        <v>1293</v>
      </c>
      <c r="L803" s="16" t="s">
        <v>5915</v>
      </c>
      <c r="M803" s="28" t="str">
        <f t="shared" ref="M803:Q803" si="4819">IFERROR(IF(FIND(M$1,$F803)&gt;1,"Age - Children",""),"")</f>
        <v/>
      </c>
      <c r="N803" s="28" t="str">
        <f t="shared" si="4819"/>
        <v/>
      </c>
      <c r="O803" s="28" t="str">
        <f t="shared" si="4819"/>
        <v/>
      </c>
      <c r="P803" s="28" t="str">
        <f t="shared" si="4819"/>
        <v/>
      </c>
      <c r="Q803" s="28" t="str">
        <f t="shared" si="4819"/>
        <v/>
      </c>
      <c r="R803" s="28" t="str">
        <f t="shared" ref="R803:T803" si="4820">IFERROR(IF(FIND(R$1,$F803)&gt;1,"Age - Elderly",""),"")</f>
        <v/>
      </c>
      <c r="S803" s="28" t="str">
        <f t="shared" si="4820"/>
        <v/>
      </c>
      <c r="T803" s="28" t="str">
        <f t="shared" si="4820"/>
        <v>Age - Elderly</v>
      </c>
      <c r="U803" s="28" t="str">
        <f t="shared" si="3"/>
        <v/>
      </c>
      <c r="V803" s="28" t="str">
        <f t="shared" si="4"/>
        <v/>
      </c>
      <c r="X803" s="28" t="str">
        <f t="shared" si="5"/>
        <v/>
      </c>
      <c r="Y803" s="28" t="str">
        <f t="shared" si="6"/>
        <v/>
      </c>
      <c r="Z803" s="28" t="str">
        <f t="shared" si="7"/>
        <v/>
      </c>
      <c r="AB803" s="28" t="str">
        <f t="shared" si="8"/>
        <v/>
      </c>
      <c r="AD803" s="28" t="str">
        <f t="shared" si="9"/>
        <v/>
      </c>
      <c r="AG803" s="28" t="str">
        <f t="shared" ref="AG803:AL803" si="4821">IFERROR(IF(FIND(AG$1,$F803)&gt;1,AG$1,""),"")</f>
        <v/>
      </c>
      <c r="AH803" s="28" t="str">
        <f t="shared" si="4821"/>
        <v/>
      </c>
      <c r="AI803" s="28" t="str">
        <f t="shared" si="4821"/>
        <v/>
      </c>
      <c r="AJ803" s="28" t="str">
        <f t="shared" si="4821"/>
        <v/>
      </c>
      <c r="AK803" s="28" t="str">
        <f t="shared" si="4821"/>
        <v/>
      </c>
      <c r="AL803" s="28" t="str">
        <f t="shared" si="4821"/>
        <v/>
      </c>
      <c r="AM803" s="28" t="str">
        <f t="shared" si="11"/>
        <v/>
      </c>
      <c r="AN803" s="28" t="str">
        <f t="shared" ref="AN803:AQ803" si="4822">IFERROR(IF(FIND(AN$1,$F803)&gt;1,"Status - LGBT",""),"")</f>
        <v/>
      </c>
      <c r="AO803" s="28" t="str">
        <f t="shared" si="4822"/>
        <v/>
      </c>
      <c r="AP803" s="28" t="str">
        <f t="shared" si="4822"/>
        <v/>
      </c>
      <c r="AQ803" s="28" t="str">
        <f t="shared" si="4822"/>
        <v/>
      </c>
      <c r="AR803" s="28" t="str">
        <f t="shared" ref="AR803:AV803" si="4823">IFERROR(IF(FIND(AR$1,$F803)&gt;1,"BME",""),"")</f>
        <v/>
      </c>
      <c r="AS803" s="28" t="str">
        <f t="shared" si="4823"/>
        <v/>
      </c>
      <c r="AT803" s="28" t="str">
        <f t="shared" si="4823"/>
        <v/>
      </c>
      <c r="AU803" s="28" t="str">
        <f t="shared" si="4823"/>
        <v/>
      </c>
      <c r="AV803" s="28" t="str">
        <f t="shared" si="4823"/>
        <v/>
      </c>
      <c r="AW803" s="28" t="str">
        <f t="shared" ref="AW803:BC803" si="4824">IFERROR(IF(FIND(AW$1,$F803)&gt;1,AW$1,""),"")</f>
        <v/>
      </c>
      <c r="AX803" s="28" t="str">
        <f t="shared" si="4824"/>
        <v/>
      </c>
      <c r="AY803" s="28" t="str">
        <f t="shared" si="4824"/>
        <v/>
      </c>
      <c r="AZ803" s="28" t="str">
        <f t="shared" si="4824"/>
        <v/>
      </c>
      <c r="BA803" s="28" t="str">
        <f t="shared" si="4824"/>
        <v/>
      </c>
      <c r="BB803" s="28" t="str">
        <f t="shared" si="4824"/>
        <v/>
      </c>
      <c r="BC803" s="28" t="str">
        <f t="shared" si="4824"/>
        <v/>
      </c>
      <c r="BD803" s="28" t="str">
        <f t="shared" si="15"/>
        <v/>
      </c>
      <c r="BG803" s="2" t="s">
        <v>5916</v>
      </c>
      <c r="BI803" s="2" t="s">
        <v>1295</v>
      </c>
      <c r="BJ803" s="28" t="str">
        <f t="shared" si="16"/>
        <v>Leeds</v>
      </c>
      <c r="BK803" s="28" t="str">
        <f t="shared" si="17"/>
        <v>West Yorkshire</v>
      </c>
      <c r="BM803" s="2" t="s">
        <v>98</v>
      </c>
      <c r="BU803" s="18"/>
      <c r="BV803" s="47" t="s">
        <v>580</v>
      </c>
      <c r="BW803" s="18"/>
      <c r="BX803" s="18"/>
      <c r="BY803" s="42" t="str">
        <f t="shared" si="18"/>
        <v>LS15</v>
      </c>
      <c r="BZ803" s="43"/>
    </row>
    <row r="804" spans="1:78" ht="15">
      <c r="A804" s="10" t="s">
        <v>37</v>
      </c>
      <c r="B804" s="28">
        <f>VLOOKUP(A804,Organisations!$A$2:$B$7,2,FALSE)</f>
        <v>2</v>
      </c>
      <c r="C804" s="10" t="s">
        <v>5918</v>
      </c>
      <c r="D804" s="10" t="s">
        <v>5919</v>
      </c>
      <c r="E804" s="28" t="str">
        <f t="shared" si="0"/>
        <v>Monday : 10.00 am 5.00 pmTuesday : 10.00 am 5.00 pmWednesday : 9.00 am 7.00 pmThursday : 9.00 am 7.00 pmFriday : 10.00 a</v>
      </c>
      <c r="F804" s="10" t="s">
        <v>5921</v>
      </c>
      <c r="G804" s="10" t="s">
        <v>68</v>
      </c>
      <c r="H804" s="53"/>
      <c r="K804" s="30" t="s">
        <v>5922</v>
      </c>
      <c r="L804" s="10" t="s">
        <v>3972</v>
      </c>
      <c r="M804" s="28" t="str">
        <f t="shared" ref="M804:Q804" si="4825">IFERROR(IF(FIND(M$1,$F804)&gt;1,"Age - Children",""),"")</f>
        <v/>
      </c>
      <c r="N804" s="28" t="str">
        <f t="shared" si="4825"/>
        <v/>
      </c>
      <c r="O804" s="28" t="str">
        <f t="shared" si="4825"/>
        <v/>
      </c>
      <c r="P804" s="28" t="str">
        <f t="shared" si="4825"/>
        <v/>
      </c>
      <c r="Q804" s="28" t="str">
        <f t="shared" si="4825"/>
        <v/>
      </c>
      <c r="R804" s="28" t="str">
        <f t="shared" ref="R804:T804" si="4826">IFERROR(IF(FIND(R$1,$F804)&gt;1,"Age - Elderly",""),"")</f>
        <v/>
      </c>
      <c r="S804" s="28" t="str">
        <f t="shared" si="4826"/>
        <v/>
      </c>
      <c r="T804" s="28" t="str">
        <f t="shared" si="4826"/>
        <v/>
      </c>
      <c r="U804" s="28" t="str">
        <f t="shared" si="3"/>
        <v/>
      </c>
      <c r="V804" s="28" t="str">
        <f t="shared" si="4"/>
        <v/>
      </c>
      <c r="X804" s="28" t="str">
        <f t="shared" si="5"/>
        <v/>
      </c>
      <c r="Y804" s="28" t="str">
        <f t="shared" si="6"/>
        <v/>
      </c>
      <c r="Z804" s="28" t="str">
        <f t="shared" si="7"/>
        <v/>
      </c>
      <c r="AB804" s="28" t="str">
        <f t="shared" si="8"/>
        <v/>
      </c>
      <c r="AD804" s="28" t="str">
        <f t="shared" si="9"/>
        <v/>
      </c>
      <c r="AG804" s="28" t="str">
        <f t="shared" ref="AG804:AL804" si="4827">IFERROR(IF(FIND(AG$1,$F804)&gt;1,AG$1,""),"")</f>
        <v/>
      </c>
      <c r="AH804" s="28" t="str">
        <f t="shared" si="4827"/>
        <v/>
      </c>
      <c r="AI804" s="28" t="str">
        <f t="shared" si="4827"/>
        <v/>
      </c>
      <c r="AJ804" s="28" t="str">
        <f t="shared" si="4827"/>
        <v/>
      </c>
      <c r="AK804" s="28" t="str">
        <f t="shared" si="4827"/>
        <v/>
      </c>
      <c r="AL804" s="28" t="str">
        <f t="shared" si="4827"/>
        <v/>
      </c>
      <c r="AM804" s="28" t="str">
        <f t="shared" si="11"/>
        <v/>
      </c>
      <c r="AN804" s="28" t="str">
        <f t="shared" ref="AN804:AQ804" si="4828">IFERROR(IF(FIND(AN$1,$F804)&gt;1,"Status - LGBT",""),"")</f>
        <v/>
      </c>
      <c r="AO804" s="28" t="str">
        <f t="shared" si="4828"/>
        <v/>
      </c>
      <c r="AP804" s="28" t="str">
        <f t="shared" si="4828"/>
        <v/>
      </c>
      <c r="AQ804" s="28" t="str">
        <f t="shared" si="4828"/>
        <v/>
      </c>
      <c r="AR804" s="28" t="str">
        <f t="shared" ref="AR804:AV804" si="4829">IFERROR(IF(FIND(AR$1,$F804)&gt;1,"BME",""),"")</f>
        <v/>
      </c>
      <c r="AS804" s="28" t="str">
        <f t="shared" si="4829"/>
        <v/>
      </c>
      <c r="AT804" s="28" t="str">
        <f t="shared" si="4829"/>
        <v/>
      </c>
      <c r="AU804" s="28" t="str">
        <f t="shared" si="4829"/>
        <v/>
      </c>
      <c r="AV804" s="28" t="str">
        <f t="shared" si="4829"/>
        <v/>
      </c>
      <c r="AW804" s="28" t="str">
        <f t="shared" ref="AW804:BC804" si="4830">IFERROR(IF(FIND(AW$1,$F804)&gt;1,AW$1,""),"")</f>
        <v/>
      </c>
      <c r="AX804" s="28" t="str">
        <f t="shared" si="4830"/>
        <v/>
      </c>
      <c r="AY804" s="28" t="str">
        <f t="shared" si="4830"/>
        <v/>
      </c>
      <c r="AZ804" s="28" t="str">
        <f t="shared" si="4830"/>
        <v/>
      </c>
      <c r="BA804" s="28" t="str">
        <f t="shared" si="4830"/>
        <v/>
      </c>
      <c r="BB804" s="28" t="str">
        <f t="shared" si="4830"/>
        <v/>
      </c>
      <c r="BC804" s="28" t="str">
        <f t="shared" si="4830"/>
        <v/>
      </c>
      <c r="BD804" s="28" t="str">
        <f t="shared" si="15"/>
        <v/>
      </c>
      <c r="BG804" s="2" t="s">
        <v>5923</v>
      </c>
      <c r="BI804" s="2" t="s">
        <v>5388</v>
      </c>
      <c r="BJ804" s="28" t="str">
        <f t="shared" si="16"/>
        <v>Leeds</v>
      </c>
      <c r="BK804" s="28" t="str">
        <f t="shared" si="17"/>
        <v>West Yorkshire</v>
      </c>
      <c r="BM804" s="2" t="s">
        <v>98</v>
      </c>
      <c r="BO804" s="2" t="s">
        <v>2863</v>
      </c>
      <c r="BP804" s="2" t="s">
        <v>2863</v>
      </c>
      <c r="BQ804" s="2" t="s">
        <v>2863</v>
      </c>
      <c r="BR804" s="2" t="s">
        <v>2863</v>
      </c>
      <c r="BS804" s="2" t="s">
        <v>2863</v>
      </c>
      <c r="BT804" s="2" t="s">
        <v>2863</v>
      </c>
      <c r="BU804" s="27"/>
      <c r="BV804" s="50" t="s">
        <v>580</v>
      </c>
      <c r="BW804" s="27"/>
      <c r="BX804" s="27"/>
      <c r="BY804" s="42" t="str">
        <f t="shared" si="18"/>
        <v>LS15</v>
      </c>
      <c r="BZ804" s="68"/>
    </row>
    <row r="805" spans="1:78" ht="15">
      <c r="A805" s="16" t="s">
        <v>37</v>
      </c>
      <c r="B805" s="28">
        <f>VLOOKUP(A805,Organisations!$A$2:$B$7,2,FALSE)</f>
        <v>2</v>
      </c>
      <c r="C805" s="16" t="s">
        <v>5926</v>
      </c>
      <c r="D805" s="16" t="s">
        <v>5927</v>
      </c>
      <c r="E805" s="28" t="str">
        <f t="shared" si="0"/>
        <v>Crossley Street Surgery is a four-partner, semi-rural practice, set in the attractive market town of Wetherby.</v>
      </c>
      <c r="F805" s="16" t="s">
        <v>5928</v>
      </c>
      <c r="G805" s="16" t="s">
        <v>68</v>
      </c>
      <c r="H805" s="17"/>
      <c r="K805" s="26" t="s">
        <v>5929</v>
      </c>
      <c r="L805" s="16" t="s">
        <v>5930</v>
      </c>
      <c r="M805" s="28" t="str">
        <f t="shared" ref="M805:Q805" si="4831">IFERROR(IF(FIND(M$1,$F805)&gt;1,"Age - Children",""),"")</f>
        <v/>
      </c>
      <c r="N805" s="28" t="str">
        <f t="shared" si="4831"/>
        <v/>
      </c>
      <c r="O805" s="28" t="str">
        <f t="shared" si="4831"/>
        <v/>
      </c>
      <c r="P805" s="28" t="str">
        <f t="shared" si="4831"/>
        <v/>
      </c>
      <c r="Q805" s="28" t="str">
        <f t="shared" si="4831"/>
        <v/>
      </c>
      <c r="R805" s="28" t="str">
        <f t="shared" ref="R805:T805" si="4832">IFERROR(IF(FIND(R$1,$F805)&gt;1,"Age - Elderly",""),"")</f>
        <v/>
      </c>
      <c r="S805" s="28" t="str">
        <f t="shared" si="4832"/>
        <v/>
      </c>
      <c r="T805" s="28" t="str">
        <f t="shared" si="4832"/>
        <v/>
      </c>
      <c r="U805" s="28" t="str">
        <f t="shared" si="3"/>
        <v/>
      </c>
      <c r="V805" s="28" t="str">
        <f t="shared" si="4"/>
        <v/>
      </c>
      <c r="X805" s="28" t="str">
        <f t="shared" si="5"/>
        <v/>
      </c>
      <c r="Y805" s="28" t="str">
        <f t="shared" si="6"/>
        <v/>
      </c>
      <c r="Z805" s="28" t="str">
        <f t="shared" si="7"/>
        <v/>
      </c>
      <c r="AB805" s="28" t="str">
        <f t="shared" si="8"/>
        <v/>
      </c>
      <c r="AD805" s="28" t="str">
        <f t="shared" si="9"/>
        <v/>
      </c>
      <c r="AG805" s="28" t="str">
        <f t="shared" ref="AG805:AL805" si="4833">IFERROR(IF(FIND(AG$1,$F805)&gt;1,AG$1,""),"")</f>
        <v/>
      </c>
      <c r="AH805" s="28" t="str">
        <f t="shared" si="4833"/>
        <v/>
      </c>
      <c r="AI805" s="28" t="str">
        <f t="shared" si="4833"/>
        <v/>
      </c>
      <c r="AJ805" s="28" t="str">
        <f t="shared" si="4833"/>
        <v/>
      </c>
      <c r="AK805" s="28" t="str">
        <f t="shared" si="4833"/>
        <v/>
      </c>
      <c r="AL805" s="28" t="str">
        <f t="shared" si="4833"/>
        <v/>
      </c>
      <c r="AM805" s="28" t="str">
        <f t="shared" si="11"/>
        <v/>
      </c>
      <c r="AN805" s="28" t="str">
        <f t="shared" ref="AN805:AQ805" si="4834">IFERROR(IF(FIND(AN$1,$F805)&gt;1,"Status - LGBT",""),"")</f>
        <v/>
      </c>
      <c r="AO805" s="28" t="str">
        <f t="shared" si="4834"/>
        <v/>
      </c>
      <c r="AP805" s="28" t="str">
        <f t="shared" si="4834"/>
        <v/>
      </c>
      <c r="AQ805" s="28" t="str">
        <f t="shared" si="4834"/>
        <v/>
      </c>
      <c r="AR805" s="28" t="str">
        <f t="shared" ref="AR805:AV805" si="4835">IFERROR(IF(FIND(AR$1,$F805)&gt;1,"BME",""),"")</f>
        <v/>
      </c>
      <c r="AS805" s="28" t="str">
        <f t="shared" si="4835"/>
        <v/>
      </c>
      <c r="AT805" s="28" t="str">
        <f t="shared" si="4835"/>
        <v/>
      </c>
      <c r="AU805" s="28" t="str">
        <f t="shared" si="4835"/>
        <v/>
      </c>
      <c r="AV805" s="28" t="str">
        <f t="shared" si="4835"/>
        <v/>
      </c>
      <c r="AW805" s="28" t="str">
        <f t="shared" ref="AW805:BC805" si="4836">IFERROR(IF(FIND(AW$1,$F805)&gt;1,AW$1,""),"")</f>
        <v/>
      </c>
      <c r="AX805" s="28" t="str">
        <f t="shared" si="4836"/>
        <v/>
      </c>
      <c r="AY805" s="28" t="str">
        <f t="shared" si="4836"/>
        <v/>
      </c>
      <c r="AZ805" s="28" t="str">
        <f t="shared" si="4836"/>
        <v/>
      </c>
      <c r="BA805" s="28" t="str">
        <f t="shared" si="4836"/>
        <v/>
      </c>
      <c r="BB805" s="28" t="str">
        <f t="shared" si="4836"/>
        <v/>
      </c>
      <c r="BC805" s="28" t="str">
        <f t="shared" si="4836"/>
        <v/>
      </c>
      <c r="BD805" s="28" t="str">
        <f t="shared" si="15"/>
        <v/>
      </c>
      <c r="BG805" s="2" t="s">
        <v>5931</v>
      </c>
      <c r="BI805" s="2" t="s">
        <v>5396</v>
      </c>
      <c r="BJ805" s="28" t="str">
        <f t="shared" si="16"/>
        <v/>
      </c>
      <c r="BK805" s="28" t="str">
        <f t="shared" si="17"/>
        <v/>
      </c>
      <c r="BM805" s="2" t="s">
        <v>98</v>
      </c>
      <c r="BU805" s="18"/>
      <c r="BV805" s="47" t="s">
        <v>593</v>
      </c>
      <c r="BW805" s="18"/>
      <c r="BX805" s="18"/>
      <c r="BY805" s="42" t="str">
        <f t="shared" si="18"/>
        <v>LS22</v>
      </c>
      <c r="BZ805" s="43"/>
    </row>
    <row r="806" spans="1:78" ht="15">
      <c r="A806" s="10" t="s">
        <v>37</v>
      </c>
      <c r="B806" s="28">
        <f>VLOOKUP(A806,Organisations!$A$2:$B$7,2,FALSE)</f>
        <v>2</v>
      </c>
      <c r="C806" s="10" t="s">
        <v>5934</v>
      </c>
      <c r="D806" s="10" t="s">
        <v>5935</v>
      </c>
      <c r="E806" s="28" t="str">
        <f t="shared" si="0"/>
        <v>Crossley Street Surgery is a four-partner, semi-rural practice, set in the attractive market town of Wetherby. The pract</v>
      </c>
      <c r="F806" s="10" t="s">
        <v>5937</v>
      </c>
      <c r="G806" s="10" t="s">
        <v>68</v>
      </c>
      <c r="H806" s="11"/>
      <c r="K806" s="30" t="s">
        <v>5938</v>
      </c>
      <c r="L806" s="12"/>
      <c r="M806" s="28" t="str">
        <f t="shared" ref="M806:Q806" si="4837">IFERROR(IF(FIND(M$1,$F806)&gt;1,"Age - Children",""),"")</f>
        <v/>
      </c>
      <c r="N806" s="28" t="str">
        <f t="shared" si="4837"/>
        <v/>
      </c>
      <c r="O806" s="28" t="str">
        <f t="shared" si="4837"/>
        <v/>
      </c>
      <c r="P806" s="28" t="str">
        <f t="shared" si="4837"/>
        <v/>
      </c>
      <c r="Q806" s="28" t="str">
        <f t="shared" si="4837"/>
        <v/>
      </c>
      <c r="R806" s="28" t="str">
        <f t="shared" ref="R806:T806" si="4838">IFERROR(IF(FIND(R$1,$F806)&gt;1,"Age - Elderly",""),"")</f>
        <v/>
      </c>
      <c r="S806" s="28" t="str">
        <f t="shared" si="4838"/>
        <v/>
      </c>
      <c r="T806" s="28" t="str">
        <f t="shared" si="4838"/>
        <v/>
      </c>
      <c r="U806" s="28" t="str">
        <f t="shared" si="3"/>
        <v/>
      </c>
      <c r="V806" s="28" t="str">
        <f t="shared" si="4"/>
        <v/>
      </c>
      <c r="X806" s="28" t="str">
        <f t="shared" si="5"/>
        <v/>
      </c>
      <c r="Y806" s="28" t="str">
        <f t="shared" si="6"/>
        <v/>
      </c>
      <c r="Z806" s="28" t="str">
        <f t="shared" si="7"/>
        <v>Gender - Male</v>
      </c>
      <c r="AB806" s="28" t="str">
        <f t="shared" si="8"/>
        <v>Gender - Male</v>
      </c>
      <c r="AD806" s="28" t="str">
        <f t="shared" si="9"/>
        <v>Gender - Male;Gender - Male;</v>
      </c>
      <c r="AG806" s="28" t="str">
        <f t="shared" ref="AG806:AL806" si="4839">IFERROR(IF(FIND(AG$1,$F806)&gt;1,AG$1,""),"")</f>
        <v/>
      </c>
      <c r="AH806" s="28" t="str">
        <f t="shared" si="4839"/>
        <v/>
      </c>
      <c r="AI806" s="28" t="str">
        <f t="shared" si="4839"/>
        <v/>
      </c>
      <c r="AJ806" s="28" t="str">
        <f t="shared" si="4839"/>
        <v/>
      </c>
      <c r="AK806" s="28" t="str">
        <f t="shared" si="4839"/>
        <v/>
      </c>
      <c r="AL806" s="28" t="str">
        <f t="shared" si="4839"/>
        <v/>
      </c>
      <c r="AM806" s="28" t="str">
        <f t="shared" si="11"/>
        <v/>
      </c>
      <c r="AN806" s="28" t="str">
        <f t="shared" ref="AN806:AQ806" si="4840">IFERROR(IF(FIND(AN$1,$F806)&gt;1,"Status - LGBT",""),"")</f>
        <v/>
      </c>
      <c r="AO806" s="28" t="str">
        <f t="shared" si="4840"/>
        <v/>
      </c>
      <c r="AP806" s="28" t="str">
        <f t="shared" si="4840"/>
        <v/>
      </c>
      <c r="AQ806" s="28" t="str">
        <f t="shared" si="4840"/>
        <v/>
      </c>
      <c r="AR806" s="28" t="str">
        <f t="shared" ref="AR806:AV806" si="4841">IFERROR(IF(FIND(AR$1,$F806)&gt;1,"BME",""),"")</f>
        <v/>
      </c>
      <c r="AS806" s="28" t="str">
        <f t="shared" si="4841"/>
        <v/>
      </c>
      <c r="AT806" s="28" t="str">
        <f t="shared" si="4841"/>
        <v/>
      </c>
      <c r="AU806" s="28" t="str">
        <f t="shared" si="4841"/>
        <v/>
      </c>
      <c r="AV806" s="28" t="str">
        <f t="shared" si="4841"/>
        <v/>
      </c>
      <c r="AW806" s="28" t="str">
        <f t="shared" ref="AW806:BC806" si="4842">IFERROR(IF(FIND(AW$1,$F806)&gt;1,AW$1,""),"")</f>
        <v/>
      </c>
      <c r="AX806" s="28" t="str">
        <f t="shared" si="4842"/>
        <v/>
      </c>
      <c r="AY806" s="28" t="str">
        <f t="shared" si="4842"/>
        <v/>
      </c>
      <c r="AZ806" s="28" t="str">
        <f t="shared" si="4842"/>
        <v/>
      </c>
      <c r="BA806" s="28" t="str">
        <f t="shared" si="4842"/>
        <v/>
      </c>
      <c r="BB806" s="28" t="str">
        <f t="shared" si="4842"/>
        <v/>
      </c>
      <c r="BC806" s="28" t="str">
        <f t="shared" si="4842"/>
        <v/>
      </c>
      <c r="BD806" s="28" t="str">
        <f t="shared" si="15"/>
        <v/>
      </c>
      <c r="BG806" s="2" t="s">
        <v>5939</v>
      </c>
      <c r="BI806" s="2" t="s">
        <v>5396</v>
      </c>
      <c r="BJ806" s="28" t="str">
        <f t="shared" si="16"/>
        <v/>
      </c>
      <c r="BK806" s="28" t="str">
        <f t="shared" si="17"/>
        <v/>
      </c>
      <c r="BM806" s="2" t="s">
        <v>98</v>
      </c>
      <c r="BU806" s="12"/>
      <c r="BV806" s="50" t="s">
        <v>593</v>
      </c>
      <c r="BW806" s="12"/>
      <c r="BX806" s="12"/>
      <c r="BY806" s="42" t="str">
        <f t="shared" si="18"/>
        <v>Gender - Male;Gender - Male;;LS22</v>
      </c>
      <c r="BZ806" s="42"/>
    </row>
    <row r="807" spans="1:78" ht="15">
      <c r="A807" s="16" t="s">
        <v>37</v>
      </c>
      <c r="B807" s="28">
        <f>VLOOKUP(A807,Organisations!$A$2:$B$7,2,FALSE)</f>
        <v>2</v>
      </c>
      <c r="C807" s="16" t="s">
        <v>5941</v>
      </c>
      <c r="D807" s="16" t="s">
        <v>5942</v>
      </c>
      <c r="E807" s="28" t="str">
        <f t="shared" si="0"/>
        <v>Gentle exercise, opportunity to grow fresh produce and relaxation in the LS19 area.</v>
      </c>
      <c r="F807" s="16" t="s">
        <v>5943</v>
      </c>
      <c r="G807" s="16" t="s">
        <v>68</v>
      </c>
      <c r="H807" s="17"/>
      <c r="K807" s="26" t="s">
        <v>4007</v>
      </c>
      <c r="L807" s="16" t="s">
        <v>3931</v>
      </c>
      <c r="M807" s="28" t="str">
        <f t="shared" ref="M807:Q807" si="4843">IFERROR(IF(FIND(M$1,$F807)&gt;1,"Age - Children",""),"")</f>
        <v/>
      </c>
      <c r="N807" s="28" t="str">
        <f t="shared" si="4843"/>
        <v/>
      </c>
      <c r="O807" s="28" t="str">
        <f t="shared" si="4843"/>
        <v/>
      </c>
      <c r="P807" s="28" t="str">
        <f t="shared" si="4843"/>
        <v/>
      </c>
      <c r="Q807" s="28" t="str">
        <f t="shared" si="4843"/>
        <v/>
      </c>
      <c r="R807" s="28" t="str">
        <f t="shared" ref="R807:T807" si="4844">IFERROR(IF(FIND(R$1,$F807)&gt;1,"Age - Elderly",""),"")</f>
        <v/>
      </c>
      <c r="S807" s="28" t="str">
        <f t="shared" si="4844"/>
        <v/>
      </c>
      <c r="T807" s="28" t="str">
        <f t="shared" si="4844"/>
        <v/>
      </c>
      <c r="U807" s="28" t="str">
        <f t="shared" si="3"/>
        <v/>
      </c>
      <c r="V807" s="28" t="str">
        <f t="shared" si="4"/>
        <v/>
      </c>
      <c r="X807" s="28" t="str">
        <f t="shared" si="5"/>
        <v/>
      </c>
      <c r="Y807" s="28" t="str">
        <f t="shared" si="6"/>
        <v/>
      </c>
      <c r="Z807" s="28" t="str">
        <f t="shared" si="7"/>
        <v/>
      </c>
      <c r="AB807" s="28" t="str">
        <f t="shared" si="8"/>
        <v/>
      </c>
      <c r="AD807" s="28" t="str">
        <f t="shared" si="9"/>
        <v/>
      </c>
      <c r="AG807" s="28" t="str">
        <f t="shared" ref="AG807:AL807" si="4845">IFERROR(IF(FIND(AG$1,$F807)&gt;1,AG$1,""),"")</f>
        <v/>
      </c>
      <c r="AH807" s="28" t="str">
        <f t="shared" si="4845"/>
        <v/>
      </c>
      <c r="AI807" s="28" t="str">
        <f t="shared" si="4845"/>
        <v/>
      </c>
      <c r="AJ807" s="28" t="str">
        <f t="shared" si="4845"/>
        <v/>
      </c>
      <c r="AK807" s="28" t="str">
        <f t="shared" si="4845"/>
        <v/>
      </c>
      <c r="AL807" s="28" t="str">
        <f t="shared" si="4845"/>
        <v/>
      </c>
      <c r="AM807" s="28" t="str">
        <f t="shared" si="11"/>
        <v/>
      </c>
      <c r="AN807" s="28" t="str">
        <f t="shared" ref="AN807:AQ807" si="4846">IFERROR(IF(FIND(AN$1,$F807)&gt;1,"Status - LGBT",""),"")</f>
        <v/>
      </c>
      <c r="AO807" s="28" t="str">
        <f t="shared" si="4846"/>
        <v/>
      </c>
      <c r="AP807" s="28" t="str">
        <f t="shared" si="4846"/>
        <v/>
      </c>
      <c r="AQ807" s="28" t="str">
        <f t="shared" si="4846"/>
        <v/>
      </c>
      <c r="AR807" s="28" t="str">
        <f t="shared" ref="AR807:AV807" si="4847">IFERROR(IF(FIND(AR$1,$F807)&gt;1,"BME",""),"")</f>
        <v/>
      </c>
      <c r="AS807" s="28" t="str">
        <f t="shared" si="4847"/>
        <v/>
      </c>
      <c r="AT807" s="28" t="str">
        <f t="shared" si="4847"/>
        <v/>
      </c>
      <c r="AU807" s="28" t="str">
        <f t="shared" si="4847"/>
        <v/>
      </c>
      <c r="AV807" s="28" t="str">
        <f t="shared" si="4847"/>
        <v/>
      </c>
      <c r="AW807" s="28" t="str">
        <f t="shared" ref="AW807:BC807" si="4848">IFERROR(IF(FIND(AW$1,$F807)&gt;1,AW$1,""),"")</f>
        <v/>
      </c>
      <c r="AX807" s="28" t="str">
        <f t="shared" si="4848"/>
        <v/>
      </c>
      <c r="AY807" s="28" t="str">
        <f t="shared" si="4848"/>
        <v/>
      </c>
      <c r="AZ807" s="28" t="str">
        <f t="shared" si="4848"/>
        <v/>
      </c>
      <c r="BA807" s="28" t="str">
        <f t="shared" si="4848"/>
        <v/>
      </c>
      <c r="BB807" s="28" t="str">
        <f t="shared" si="4848"/>
        <v/>
      </c>
      <c r="BC807" s="28" t="str">
        <f t="shared" si="4848"/>
        <v/>
      </c>
      <c r="BD807" s="28" t="str">
        <f t="shared" si="15"/>
        <v/>
      </c>
      <c r="BG807" s="2" t="s">
        <v>5944</v>
      </c>
      <c r="BI807" s="2" t="s">
        <v>5406</v>
      </c>
      <c r="BJ807" s="28" t="str">
        <f t="shared" si="16"/>
        <v/>
      </c>
      <c r="BK807" s="28" t="str">
        <f t="shared" si="17"/>
        <v/>
      </c>
      <c r="BM807" s="2" t="s">
        <v>98</v>
      </c>
      <c r="BU807" s="47" t="s">
        <v>588</v>
      </c>
      <c r="BV807" s="18"/>
      <c r="BW807" s="18"/>
      <c r="BX807" s="18"/>
      <c r="BY807" s="42" t="str">
        <f t="shared" si="18"/>
        <v>LS19;</v>
      </c>
      <c r="BZ807" s="43"/>
    </row>
    <row r="808" spans="1:78" ht="15">
      <c r="A808" s="10" t="s">
        <v>37</v>
      </c>
      <c r="B808" s="28">
        <f>VLOOKUP(A808,Organisations!$A$2:$B$7,2,FALSE)</f>
        <v>2</v>
      </c>
      <c r="C808" s="23" t="s">
        <v>2809</v>
      </c>
      <c r="D808" s="23" t="s">
        <v>2810</v>
      </c>
      <c r="E808" s="28" t="str">
        <f t="shared" si="0"/>
        <v>Cruse is committed to ensuring that everyone, no matter how old or young, can access the highest quality support followi</v>
      </c>
      <c r="F808" s="10" t="s">
        <v>5947</v>
      </c>
      <c r="G808" s="10" t="s">
        <v>68</v>
      </c>
      <c r="H808" s="11"/>
      <c r="K808" s="30" t="s">
        <v>1299</v>
      </c>
      <c r="L808" s="10" t="s">
        <v>5948</v>
      </c>
      <c r="M808" s="28" t="str">
        <f t="shared" ref="M808:Q808" si="4849">IFERROR(IF(FIND(M$1,$F808)&gt;1,"Age - Children",""),"")</f>
        <v/>
      </c>
      <c r="N808" s="28" t="str">
        <f t="shared" si="4849"/>
        <v/>
      </c>
      <c r="O808" s="28" t="str">
        <f t="shared" si="4849"/>
        <v/>
      </c>
      <c r="P808" s="28" t="str">
        <f t="shared" si="4849"/>
        <v/>
      </c>
      <c r="Q808" s="28" t="str">
        <f t="shared" si="4849"/>
        <v/>
      </c>
      <c r="R808" s="28" t="str">
        <f t="shared" ref="R808:T808" si="4850">IFERROR(IF(FIND(R$1,$F808)&gt;1,"Age - Elderly",""),"")</f>
        <v/>
      </c>
      <c r="S808" s="28" t="str">
        <f t="shared" si="4850"/>
        <v/>
      </c>
      <c r="T808" s="28" t="str">
        <f t="shared" si="4850"/>
        <v/>
      </c>
      <c r="U808" s="28" t="str">
        <f t="shared" si="3"/>
        <v/>
      </c>
      <c r="V808" s="28" t="str">
        <f t="shared" si="4"/>
        <v/>
      </c>
      <c r="X808" s="28" t="str">
        <f t="shared" si="5"/>
        <v/>
      </c>
      <c r="Y808" s="28" t="str">
        <f t="shared" si="6"/>
        <v/>
      </c>
      <c r="Z808" s="28" t="str">
        <f t="shared" si="7"/>
        <v>Gender - Male</v>
      </c>
      <c r="AB808" s="28" t="str">
        <f t="shared" si="8"/>
        <v/>
      </c>
      <c r="AD808" s="28" t="str">
        <f t="shared" si="9"/>
        <v>Gender - Male;</v>
      </c>
      <c r="AG808" s="28" t="str">
        <f t="shared" ref="AG808:AL808" si="4851">IFERROR(IF(FIND(AG$1,$F808)&gt;1,AG$1,""),"")</f>
        <v/>
      </c>
      <c r="AH808" s="28" t="str">
        <f t="shared" si="4851"/>
        <v/>
      </c>
      <c r="AI808" s="28" t="str">
        <f t="shared" si="4851"/>
        <v/>
      </c>
      <c r="AJ808" s="28" t="str">
        <f t="shared" si="4851"/>
        <v/>
      </c>
      <c r="AK808" s="28" t="str">
        <f t="shared" si="4851"/>
        <v/>
      </c>
      <c r="AL808" s="28" t="str">
        <f t="shared" si="4851"/>
        <v/>
      </c>
      <c r="AM808" s="28" t="str">
        <f t="shared" si="11"/>
        <v/>
      </c>
      <c r="AN808" s="28" t="str">
        <f t="shared" ref="AN808:AQ808" si="4852">IFERROR(IF(FIND(AN$1,$F808)&gt;1,"Status - LGBT",""),"")</f>
        <v/>
      </c>
      <c r="AO808" s="28" t="str">
        <f t="shared" si="4852"/>
        <v/>
      </c>
      <c r="AP808" s="28" t="str">
        <f t="shared" si="4852"/>
        <v/>
      </c>
      <c r="AQ808" s="28" t="str">
        <f t="shared" si="4852"/>
        <v/>
      </c>
      <c r="AR808" s="28" t="str">
        <f t="shared" ref="AR808:AV808" si="4853">IFERROR(IF(FIND(AR$1,$F808)&gt;1,"BME",""),"")</f>
        <v/>
      </c>
      <c r="AS808" s="28" t="str">
        <f t="shared" si="4853"/>
        <v/>
      </c>
      <c r="AT808" s="28" t="str">
        <f t="shared" si="4853"/>
        <v/>
      </c>
      <c r="AU808" s="28" t="str">
        <f t="shared" si="4853"/>
        <v/>
      </c>
      <c r="AV808" s="28" t="str">
        <f t="shared" si="4853"/>
        <v/>
      </c>
      <c r="AW808" s="28" t="str">
        <f t="shared" ref="AW808:BC808" si="4854">IFERROR(IF(FIND(AW$1,$F808)&gt;1,AW$1,""),"")</f>
        <v/>
      </c>
      <c r="AX808" s="28" t="str">
        <f t="shared" si="4854"/>
        <v/>
      </c>
      <c r="AY808" s="28" t="str">
        <f t="shared" si="4854"/>
        <v/>
      </c>
      <c r="AZ808" s="28" t="str">
        <f t="shared" si="4854"/>
        <v/>
      </c>
      <c r="BA808" s="28" t="str">
        <f t="shared" si="4854"/>
        <v/>
      </c>
      <c r="BB808" s="28" t="str">
        <f t="shared" si="4854"/>
        <v/>
      </c>
      <c r="BC808" s="28" t="str">
        <f t="shared" si="4854"/>
        <v/>
      </c>
      <c r="BD808" s="28" t="str">
        <f t="shared" si="15"/>
        <v/>
      </c>
      <c r="BG808" s="2" t="s">
        <v>5949</v>
      </c>
      <c r="BI808" s="2" t="s">
        <v>2703</v>
      </c>
      <c r="BJ808" s="28" t="str">
        <f t="shared" si="16"/>
        <v>Leeds</v>
      </c>
      <c r="BK808" s="28" t="str">
        <f t="shared" si="17"/>
        <v>West Yorkshire</v>
      </c>
      <c r="BM808" s="2" t="s">
        <v>98</v>
      </c>
      <c r="BU808" s="12"/>
      <c r="BV808" s="50" t="s">
        <v>561</v>
      </c>
      <c r="BW808" s="12"/>
      <c r="BX808" s="12"/>
      <c r="BY808" s="42" t="str">
        <f t="shared" si="18"/>
        <v>Gender - Male;;LS1</v>
      </c>
      <c r="BZ808" s="42"/>
    </row>
    <row r="809" spans="1:78" ht="15">
      <c r="A809" s="16" t="s">
        <v>37</v>
      </c>
      <c r="B809" s="28">
        <f>VLOOKUP(A809,Organisations!$A$2:$B$7,2,FALSE)</f>
        <v>2</v>
      </c>
      <c r="C809" s="16" t="s">
        <v>5951</v>
      </c>
      <c r="D809" s="16" t="s">
        <v>5952</v>
      </c>
      <c r="E809" s="28" t="str">
        <f t="shared" si="0"/>
        <v>Helps those bereaved by death to understand their grief and cope with their loss via 1:1 and group support.</v>
      </c>
      <c r="F809" s="16" t="s">
        <v>5953</v>
      </c>
      <c r="G809" s="16" t="s">
        <v>68</v>
      </c>
      <c r="H809" s="17"/>
      <c r="K809" s="26" t="s">
        <v>1299</v>
      </c>
      <c r="L809" s="16" t="s">
        <v>5948</v>
      </c>
      <c r="M809" s="28" t="str">
        <f t="shared" ref="M809:Q809" si="4855">IFERROR(IF(FIND(M$1,$F809)&gt;1,"Age - Children",""),"")</f>
        <v/>
      </c>
      <c r="N809" s="28" t="str">
        <f t="shared" si="4855"/>
        <v/>
      </c>
      <c r="O809" s="28" t="str">
        <f t="shared" si="4855"/>
        <v/>
      </c>
      <c r="P809" s="28" t="str">
        <f t="shared" si="4855"/>
        <v/>
      </c>
      <c r="Q809" s="28" t="str">
        <f t="shared" si="4855"/>
        <v/>
      </c>
      <c r="R809" s="28" t="str">
        <f t="shared" ref="R809:T809" si="4856">IFERROR(IF(FIND(R$1,$F809)&gt;1,"Age - Elderly",""),"")</f>
        <v/>
      </c>
      <c r="S809" s="28" t="str">
        <f t="shared" si="4856"/>
        <v/>
      </c>
      <c r="T809" s="28" t="str">
        <f t="shared" si="4856"/>
        <v/>
      </c>
      <c r="U809" s="28" t="str">
        <f t="shared" si="3"/>
        <v/>
      </c>
      <c r="V809" s="28" t="str">
        <f t="shared" si="4"/>
        <v/>
      </c>
      <c r="X809" s="28" t="str">
        <f t="shared" si="5"/>
        <v/>
      </c>
      <c r="Y809" s="28" t="str">
        <f t="shared" si="6"/>
        <v/>
      </c>
      <c r="Z809" s="28" t="str">
        <f t="shared" si="7"/>
        <v/>
      </c>
      <c r="AB809" s="28" t="str">
        <f t="shared" si="8"/>
        <v/>
      </c>
      <c r="AD809" s="28" t="str">
        <f t="shared" si="9"/>
        <v/>
      </c>
      <c r="AG809" s="28" t="str">
        <f t="shared" ref="AG809:AL809" si="4857">IFERROR(IF(FIND(AG$1,$F809)&gt;1,AG$1,""),"")</f>
        <v/>
      </c>
      <c r="AH809" s="28" t="str">
        <f t="shared" si="4857"/>
        <v/>
      </c>
      <c r="AI809" s="28" t="str">
        <f t="shared" si="4857"/>
        <v/>
      </c>
      <c r="AJ809" s="28" t="str">
        <f t="shared" si="4857"/>
        <v/>
      </c>
      <c r="AK809" s="28" t="str">
        <f t="shared" si="4857"/>
        <v/>
      </c>
      <c r="AL809" s="28" t="str">
        <f t="shared" si="4857"/>
        <v/>
      </c>
      <c r="AM809" s="28" t="str">
        <f t="shared" si="11"/>
        <v/>
      </c>
      <c r="AN809" s="28" t="str">
        <f t="shared" ref="AN809:AQ809" si="4858">IFERROR(IF(FIND(AN$1,$F809)&gt;1,"Status - LGBT",""),"")</f>
        <v/>
      </c>
      <c r="AO809" s="28" t="str">
        <f t="shared" si="4858"/>
        <v/>
      </c>
      <c r="AP809" s="28" t="str">
        <f t="shared" si="4858"/>
        <v/>
      </c>
      <c r="AQ809" s="28" t="str">
        <f t="shared" si="4858"/>
        <v/>
      </c>
      <c r="AR809" s="28" t="str">
        <f t="shared" ref="AR809:AV809" si="4859">IFERROR(IF(FIND(AR$1,$F809)&gt;1,"BME",""),"")</f>
        <v/>
      </c>
      <c r="AS809" s="28" t="str">
        <f t="shared" si="4859"/>
        <v/>
      </c>
      <c r="AT809" s="28" t="str">
        <f t="shared" si="4859"/>
        <v/>
      </c>
      <c r="AU809" s="28" t="str">
        <f t="shared" si="4859"/>
        <v/>
      </c>
      <c r="AV809" s="28" t="str">
        <f t="shared" si="4859"/>
        <v/>
      </c>
      <c r="AW809" s="28" t="str">
        <f t="shared" ref="AW809:BC809" si="4860">IFERROR(IF(FIND(AW$1,$F809)&gt;1,AW$1,""),"")</f>
        <v/>
      </c>
      <c r="AX809" s="28" t="str">
        <f t="shared" si="4860"/>
        <v/>
      </c>
      <c r="AY809" s="28" t="str">
        <f t="shared" si="4860"/>
        <v/>
      </c>
      <c r="AZ809" s="28" t="str">
        <f t="shared" si="4860"/>
        <v/>
      </c>
      <c r="BA809" s="28" t="str">
        <f t="shared" si="4860"/>
        <v/>
      </c>
      <c r="BB809" s="28" t="str">
        <f t="shared" si="4860"/>
        <v/>
      </c>
      <c r="BC809" s="28" t="str">
        <f t="shared" si="4860"/>
        <v/>
      </c>
      <c r="BD809" s="28" t="str">
        <f t="shared" si="15"/>
        <v/>
      </c>
      <c r="BG809" s="2" t="s">
        <v>5954</v>
      </c>
      <c r="BI809" s="2" t="s">
        <v>2089</v>
      </c>
      <c r="BJ809" s="28" t="str">
        <f t="shared" si="16"/>
        <v>Leeds</v>
      </c>
      <c r="BK809" s="28" t="str">
        <f t="shared" si="17"/>
        <v>West Yorkshire</v>
      </c>
      <c r="BM809" s="2" t="s">
        <v>98</v>
      </c>
      <c r="BU809" s="18"/>
      <c r="BV809" s="47" t="s">
        <v>561</v>
      </c>
      <c r="BW809" s="18"/>
      <c r="BX809" s="18"/>
      <c r="BY809" s="42" t="str">
        <f t="shared" si="18"/>
        <v>LS1</v>
      </c>
      <c r="BZ809" s="43"/>
    </row>
    <row r="810" spans="1:78" ht="15">
      <c r="A810" s="10" t="s">
        <v>37</v>
      </c>
      <c r="B810" s="28">
        <f>VLOOKUP(A810,Organisations!$A$2:$B$7,2,FALSE)</f>
        <v>2</v>
      </c>
      <c r="C810" s="10" t="s">
        <v>5957</v>
      </c>
      <c r="D810" s="10" t="s">
        <v>5958</v>
      </c>
      <c r="E810" s="28" t="str">
        <f t="shared" si="0"/>
        <v>We have the only Single Person Whole Body Cryotherapy Chamber with breathable air technology in the whole of the UK.
 We</v>
      </c>
      <c r="F810" s="10" t="s">
        <v>19431</v>
      </c>
      <c r="G810" s="10" t="s">
        <v>68</v>
      </c>
      <c r="H810" s="11"/>
      <c r="K810" s="30" t="s">
        <v>5961</v>
      </c>
      <c r="L810" s="10" t="s">
        <v>5962</v>
      </c>
      <c r="M810" s="28" t="str">
        <f t="shared" ref="M810:Q810" si="4861">IFERROR(IF(FIND(M$1,$F810)&gt;1,"Age - Children",""),"")</f>
        <v/>
      </c>
      <c r="N810" s="28" t="str">
        <f t="shared" si="4861"/>
        <v/>
      </c>
      <c r="O810" s="28" t="str">
        <f t="shared" si="4861"/>
        <v/>
      </c>
      <c r="P810" s="28" t="str">
        <f t="shared" si="4861"/>
        <v/>
      </c>
      <c r="Q810" s="28" t="str">
        <f t="shared" si="4861"/>
        <v/>
      </c>
      <c r="R810" s="28" t="str">
        <f t="shared" ref="R810:T810" si="4862">IFERROR(IF(FIND(R$1,$F810)&gt;1,"Age - Elderly",""),"")</f>
        <v/>
      </c>
      <c r="S810" s="28" t="str">
        <f t="shared" si="4862"/>
        <v/>
      </c>
      <c r="T810" s="28" t="str">
        <f t="shared" si="4862"/>
        <v/>
      </c>
      <c r="U810" s="28" t="str">
        <f t="shared" si="3"/>
        <v/>
      </c>
      <c r="V810" s="28" t="str">
        <f t="shared" si="4"/>
        <v/>
      </c>
      <c r="X810" s="28" t="str">
        <f t="shared" si="5"/>
        <v/>
      </c>
      <c r="Y810" s="28" t="str">
        <f t="shared" si="6"/>
        <v/>
      </c>
      <c r="Z810" s="28" t="str">
        <f t="shared" si="7"/>
        <v>Gender - Male</v>
      </c>
      <c r="AB810" s="28" t="str">
        <f t="shared" si="8"/>
        <v>Gender - Male</v>
      </c>
      <c r="AD810" s="28" t="str">
        <f t="shared" si="9"/>
        <v>Gender - Male;Gender - Male;</v>
      </c>
      <c r="AG810" s="28" t="str">
        <f t="shared" ref="AG810:AL810" si="4863">IFERROR(IF(FIND(AG$1,$F810)&gt;1,AG$1,""),"")</f>
        <v/>
      </c>
      <c r="AH810" s="28" t="str">
        <f t="shared" si="4863"/>
        <v/>
      </c>
      <c r="AI810" s="28" t="str">
        <f t="shared" si="4863"/>
        <v/>
      </c>
      <c r="AJ810" s="28" t="str">
        <f t="shared" si="4863"/>
        <v/>
      </c>
      <c r="AK810" s="28" t="str">
        <f t="shared" si="4863"/>
        <v/>
      </c>
      <c r="AL810" s="28" t="str">
        <f t="shared" si="4863"/>
        <v/>
      </c>
      <c r="AM810" s="28" t="str">
        <f t="shared" si="11"/>
        <v/>
      </c>
      <c r="AN810" s="28" t="str">
        <f t="shared" ref="AN810:AQ810" si="4864">IFERROR(IF(FIND(AN$1,$F810)&gt;1,"Status - LGBT",""),"")</f>
        <v/>
      </c>
      <c r="AO810" s="28" t="str">
        <f t="shared" si="4864"/>
        <v/>
      </c>
      <c r="AP810" s="28" t="str">
        <f t="shared" si="4864"/>
        <v/>
      </c>
      <c r="AQ810" s="28" t="str">
        <f t="shared" si="4864"/>
        <v/>
      </c>
      <c r="AR810" s="28" t="str">
        <f t="shared" ref="AR810:AV810" si="4865">IFERROR(IF(FIND(AR$1,$F810)&gt;1,"BME",""),"")</f>
        <v/>
      </c>
      <c r="AS810" s="28" t="str">
        <f t="shared" si="4865"/>
        <v/>
      </c>
      <c r="AT810" s="28" t="str">
        <f t="shared" si="4865"/>
        <v/>
      </c>
      <c r="AU810" s="28" t="str">
        <f t="shared" si="4865"/>
        <v/>
      </c>
      <c r="AV810" s="28" t="str">
        <f t="shared" si="4865"/>
        <v/>
      </c>
      <c r="AW810" s="28" t="str">
        <f t="shared" ref="AW810:BC810" si="4866">IFERROR(IF(FIND(AW$1,$F810)&gt;1,AW$1,""),"")</f>
        <v/>
      </c>
      <c r="AX810" s="28" t="str">
        <f t="shared" si="4866"/>
        <v>Stress</v>
      </c>
      <c r="AY810" s="28" t="str">
        <f t="shared" si="4866"/>
        <v/>
      </c>
      <c r="AZ810" s="28" t="str">
        <f t="shared" si="4866"/>
        <v/>
      </c>
      <c r="BA810" s="28" t="str">
        <f t="shared" si="4866"/>
        <v/>
      </c>
      <c r="BB810" s="28" t="str">
        <f t="shared" si="4866"/>
        <v/>
      </c>
      <c r="BC810" s="28" t="str">
        <f t="shared" si="4866"/>
        <v/>
      </c>
      <c r="BD810" s="28" t="str">
        <f t="shared" si="15"/>
        <v>Stress;</v>
      </c>
      <c r="BG810" s="2" t="s">
        <v>5963</v>
      </c>
      <c r="BI810" s="2" t="s">
        <v>5425</v>
      </c>
      <c r="BJ810" s="28" t="str">
        <f t="shared" si="16"/>
        <v>Leeds</v>
      </c>
      <c r="BK810" s="28" t="str">
        <f t="shared" si="17"/>
        <v>West Yorkshire</v>
      </c>
      <c r="BM810" s="2" t="s">
        <v>98</v>
      </c>
      <c r="BU810" s="12"/>
      <c r="BV810" s="50" t="s">
        <v>561</v>
      </c>
      <c r="BW810" s="12"/>
      <c r="BX810" s="12"/>
      <c r="BY810" s="42" t="str">
        <f t="shared" si="18"/>
        <v>Gender - Male;Gender - Male;;Stress;;LS1</v>
      </c>
      <c r="BZ810" s="42"/>
    </row>
    <row r="811" spans="1:78" ht="15">
      <c r="A811" s="16" t="s">
        <v>37</v>
      </c>
      <c r="B811" s="28">
        <f>VLOOKUP(A811,Organisations!$A$2:$B$7,2,FALSE)</f>
        <v>2</v>
      </c>
      <c r="C811" s="16" t="s">
        <v>5965</v>
      </c>
      <c r="D811" s="16" t="s">
        <v>5966</v>
      </c>
      <c r="E811" s="28" t="str">
        <f t="shared" si="0"/>
        <v>A group of memebers tackle tricky crosswords as a team testing all intelligence and patience!</v>
      </c>
      <c r="F811" s="16" t="s">
        <v>5967</v>
      </c>
      <c r="G811" s="16" t="s">
        <v>68</v>
      </c>
      <c r="H811" s="17"/>
      <c r="K811" s="26" t="s">
        <v>1293</v>
      </c>
      <c r="L811" s="16" t="s">
        <v>4390</v>
      </c>
      <c r="M811" s="28" t="str">
        <f t="shared" ref="M811:Q811" si="4867">IFERROR(IF(FIND(M$1,$F811)&gt;1,"Age - Children",""),"")</f>
        <v/>
      </c>
      <c r="N811" s="28" t="str">
        <f t="shared" si="4867"/>
        <v/>
      </c>
      <c r="O811" s="28" t="str">
        <f t="shared" si="4867"/>
        <v/>
      </c>
      <c r="P811" s="28" t="str">
        <f t="shared" si="4867"/>
        <v/>
      </c>
      <c r="Q811" s="28" t="str">
        <f t="shared" si="4867"/>
        <v/>
      </c>
      <c r="R811" s="28" t="str">
        <f t="shared" ref="R811:T811" si="4868">IFERROR(IF(FIND(R$1,$F811)&gt;1,"Age - Elderly",""),"")</f>
        <v/>
      </c>
      <c r="S811" s="28" t="str">
        <f t="shared" si="4868"/>
        <v/>
      </c>
      <c r="T811" s="28" t="str">
        <f t="shared" si="4868"/>
        <v/>
      </c>
      <c r="U811" s="28" t="str">
        <f t="shared" si="3"/>
        <v/>
      </c>
      <c r="V811" s="28" t="str">
        <f t="shared" si="4"/>
        <v/>
      </c>
      <c r="X811" s="28" t="str">
        <f t="shared" si="5"/>
        <v/>
      </c>
      <c r="Y811" s="28" t="str">
        <f t="shared" si="6"/>
        <v/>
      </c>
      <c r="Z811" s="28" t="str">
        <f t="shared" si="7"/>
        <v/>
      </c>
      <c r="AB811" s="28" t="str">
        <f t="shared" si="8"/>
        <v/>
      </c>
      <c r="AD811" s="28" t="str">
        <f t="shared" si="9"/>
        <v/>
      </c>
      <c r="AG811" s="28" t="str">
        <f t="shared" ref="AG811:AL811" si="4869">IFERROR(IF(FIND(AG$1,$F811)&gt;1,AG$1,""),"")</f>
        <v/>
      </c>
      <c r="AH811" s="28" t="str">
        <f t="shared" si="4869"/>
        <v/>
      </c>
      <c r="AI811" s="28" t="str">
        <f t="shared" si="4869"/>
        <v/>
      </c>
      <c r="AJ811" s="28" t="str">
        <f t="shared" si="4869"/>
        <v/>
      </c>
      <c r="AK811" s="28" t="str">
        <f t="shared" si="4869"/>
        <v/>
      </c>
      <c r="AL811" s="28" t="str">
        <f t="shared" si="4869"/>
        <v/>
      </c>
      <c r="AM811" s="28" t="str">
        <f t="shared" si="11"/>
        <v/>
      </c>
      <c r="AN811" s="28" t="str">
        <f t="shared" ref="AN811:AQ811" si="4870">IFERROR(IF(FIND(AN$1,$F811)&gt;1,"Status - LGBT",""),"")</f>
        <v/>
      </c>
      <c r="AO811" s="28" t="str">
        <f t="shared" si="4870"/>
        <v/>
      </c>
      <c r="AP811" s="28" t="str">
        <f t="shared" si="4870"/>
        <v/>
      </c>
      <c r="AQ811" s="28" t="str">
        <f t="shared" si="4870"/>
        <v/>
      </c>
      <c r="AR811" s="28" t="str">
        <f t="shared" ref="AR811:AV811" si="4871">IFERROR(IF(FIND(AR$1,$F811)&gt;1,"BME",""),"")</f>
        <v/>
      </c>
      <c r="AS811" s="28" t="str">
        <f t="shared" si="4871"/>
        <v/>
      </c>
      <c r="AT811" s="28" t="str">
        <f t="shared" si="4871"/>
        <v/>
      </c>
      <c r="AU811" s="28" t="str">
        <f t="shared" si="4871"/>
        <v/>
      </c>
      <c r="AV811" s="28" t="str">
        <f t="shared" si="4871"/>
        <v/>
      </c>
      <c r="AW811" s="28" t="str">
        <f t="shared" ref="AW811:BC811" si="4872">IFERROR(IF(FIND(AW$1,$F811)&gt;1,AW$1,""),"")</f>
        <v/>
      </c>
      <c r="AX811" s="28" t="str">
        <f t="shared" si="4872"/>
        <v/>
      </c>
      <c r="AY811" s="28" t="str">
        <f t="shared" si="4872"/>
        <v/>
      </c>
      <c r="AZ811" s="28" t="str">
        <f t="shared" si="4872"/>
        <v/>
      </c>
      <c r="BA811" s="28" t="str">
        <f t="shared" si="4872"/>
        <v/>
      </c>
      <c r="BB811" s="28" t="str">
        <f t="shared" si="4872"/>
        <v/>
      </c>
      <c r="BC811" s="28" t="str">
        <f t="shared" si="4872"/>
        <v/>
      </c>
      <c r="BD811" s="28" t="str">
        <f t="shared" si="15"/>
        <v/>
      </c>
      <c r="BG811" s="2" t="s">
        <v>4391</v>
      </c>
      <c r="BI811" s="2" t="s">
        <v>1295</v>
      </c>
      <c r="BJ811" s="28" t="str">
        <f t="shared" si="16"/>
        <v/>
      </c>
      <c r="BK811" s="28" t="str">
        <f t="shared" si="17"/>
        <v/>
      </c>
      <c r="BM811" s="2" t="s">
        <v>98</v>
      </c>
      <c r="BU811" s="47" t="s">
        <v>19342</v>
      </c>
      <c r="BV811" s="18"/>
      <c r="BW811" s="18"/>
      <c r="BX811" s="18"/>
      <c r="BY811" s="42" t="str">
        <f t="shared" si="18"/>
        <v>BD11;BD4;LS10;LS11;LS12;LS13;LS14;LS15;LS16;LS17;LS18;LS19;LS1;LS20;LS21;LS22;LS23;LS24;LS25;LS26;LS27;LS28;LS29;LS2;LS3;LS4;LS5;LS6;LS7;LS88;LS8;LS99;LS9;WF10;WF3;</v>
      </c>
      <c r="BZ811" s="43"/>
    </row>
    <row r="812" spans="1:78" ht="15">
      <c r="A812" s="10" t="s">
        <v>37</v>
      </c>
      <c r="B812" s="28">
        <f>VLOOKUP(A812,Organisations!$A$2:$B$7,2,FALSE)</f>
        <v>2</v>
      </c>
      <c r="C812" s="10" t="s">
        <v>5968</v>
      </c>
      <c r="D812" s="10" t="s">
        <v>5969</v>
      </c>
      <c r="E812" s="28" t="str">
        <f t="shared" si="0"/>
        <v>We carry out Installations, Repairs and Maintenance of Aerials and Satellite Systems. 10% discount to Senior Citizens.</v>
      </c>
      <c r="F812" s="10" t="s">
        <v>5970</v>
      </c>
      <c r="G812" s="10" t="s">
        <v>68</v>
      </c>
      <c r="H812" s="11"/>
      <c r="K812" s="30" t="s">
        <v>5971</v>
      </c>
      <c r="L812" s="10" t="s">
        <v>5972</v>
      </c>
      <c r="M812" s="28" t="str">
        <f t="shared" ref="M812:Q812" si="4873">IFERROR(IF(FIND(M$1,$F812)&gt;1,"Age - Children",""),"")</f>
        <v/>
      </c>
      <c r="N812" s="28" t="str">
        <f t="shared" si="4873"/>
        <v/>
      </c>
      <c r="O812" s="28" t="str">
        <f t="shared" si="4873"/>
        <v/>
      </c>
      <c r="P812" s="28" t="str">
        <f t="shared" si="4873"/>
        <v/>
      </c>
      <c r="Q812" s="28" t="str">
        <f t="shared" si="4873"/>
        <v/>
      </c>
      <c r="R812" s="28" t="str">
        <f t="shared" ref="R812:T812" si="4874">IFERROR(IF(FIND(R$1,$F812)&gt;1,"Age - Elderly",""),"")</f>
        <v/>
      </c>
      <c r="S812" s="28" t="str">
        <f t="shared" si="4874"/>
        <v/>
      </c>
      <c r="T812" s="28" t="str">
        <f t="shared" si="4874"/>
        <v/>
      </c>
      <c r="U812" s="28" t="str">
        <f t="shared" si="3"/>
        <v/>
      </c>
      <c r="V812" s="28" t="str">
        <f t="shared" si="4"/>
        <v/>
      </c>
      <c r="X812" s="28" t="str">
        <f t="shared" si="5"/>
        <v/>
      </c>
      <c r="Y812" s="28" t="str">
        <f t="shared" si="6"/>
        <v/>
      </c>
      <c r="Z812" s="28" t="str">
        <f t="shared" si="7"/>
        <v/>
      </c>
      <c r="AB812" s="28" t="str">
        <f t="shared" si="8"/>
        <v/>
      </c>
      <c r="AD812" s="28" t="str">
        <f t="shared" si="9"/>
        <v/>
      </c>
      <c r="AG812" s="28" t="str">
        <f t="shared" ref="AG812:AL812" si="4875">IFERROR(IF(FIND(AG$1,$F812)&gt;1,AG$1,""),"")</f>
        <v/>
      </c>
      <c r="AH812" s="28" t="str">
        <f t="shared" si="4875"/>
        <v/>
      </c>
      <c r="AI812" s="28" t="str">
        <f t="shared" si="4875"/>
        <v/>
      </c>
      <c r="AJ812" s="28" t="str">
        <f t="shared" si="4875"/>
        <v/>
      </c>
      <c r="AK812" s="28" t="str">
        <f t="shared" si="4875"/>
        <v/>
      </c>
      <c r="AL812" s="28" t="str">
        <f t="shared" si="4875"/>
        <v/>
      </c>
      <c r="AM812" s="28" t="str">
        <f t="shared" si="11"/>
        <v/>
      </c>
      <c r="AN812" s="28" t="str">
        <f t="shared" ref="AN812:AQ812" si="4876">IFERROR(IF(FIND(AN$1,$F812)&gt;1,"Status - LGBT",""),"")</f>
        <v/>
      </c>
      <c r="AO812" s="28" t="str">
        <f t="shared" si="4876"/>
        <v/>
      </c>
      <c r="AP812" s="28" t="str">
        <f t="shared" si="4876"/>
        <v/>
      </c>
      <c r="AQ812" s="28" t="str">
        <f t="shared" si="4876"/>
        <v/>
      </c>
      <c r="AR812" s="28" t="str">
        <f t="shared" ref="AR812:AV812" si="4877">IFERROR(IF(FIND(AR$1,$F812)&gt;1,"BME",""),"")</f>
        <v/>
      </c>
      <c r="AS812" s="28" t="str">
        <f t="shared" si="4877"/>
        <v/>
      </c>
      <c r="AT812" s="28" t="str">
        <f t="shared" si="4877"/>
        <v/>
      </c>
      <c r="AU812" s="28" t="str">
        <f t="shared" si="4877"/>
        <v/>
      </c>
      <c r="AV812" s="28" t="str">
        <f t="shared" si="4877"/>
        <v/>
      </c>
      <c r="AW812" s="28" t="str">
        <f t="shared" ref="AW812:BC812" si="4878">IFERROR(IF(FIND(AW$1,$F812)&gt;1,AW$1,""),"")</f>
        <v/>
      </c>
      <c r="AX812" s="28" t="str">
        <f t="shared" si="4878"/>
        <v/>
      </c>
      <c r="AY812" s="28" t="str">
        <f t="shared" si="4878"/>
        <v/>
      </c>
      <c r="AZ812" s="28" t="str">
        <f t="shared" si="4878"/>
        <v/>
      </c>
      <c r="BA812" s="28" t="str">
        <f t="shared" si="4878"/>
        <v/>
      </c>
      <c r="BB812" s="28" t="str">
        <f t="shared" si="4878"/>
        <v/>
      </c>
      <c r="BC812" s="28" t="str">
        <f t="shared" si="4878"/>
        <v/>
      </c>
      <c r="BD812" s="28" t="str">
        <f t="shared" si="15"/>
        <v/>
      </c>
      <c r="BG812" s="2" t="s">
        <v>5973</v>
      </c>
      <c r="BI812" s="2" t="s">
        <v>4082</v>
      </c>
      <c r="BJ812" s="28" t="str">
        <f t="shared" si="16"/>
        <v>Leeds</v>
      </c>
      <c r="BK812" s="28" t="str">
        <f t="shared" si="17"/>
        <v>West Yorkshire</v>
      </c>
      <c r="BM812" s="2" t="s">
        <v>98</v>
      </c>
      <c r="BU812" s="50" t="s">
        <v>19342</v>
      </c>
      <c r="BV812" s="12"/>
      <c r="BW812" s="12"/>
      <c r="BX812" s="12"/>
      <c r="BY812" s="42" t="str">
        <f t="shared" si="18"/>
        <v>BD11;BD4;LS10;LS11;LS12;LS13;LS14;LS15;LS16;LS17;LS18;LS19;LS1;LS20;LS21;LS22;LS23;LS24;LS25;LS26;LS27;LS28;LS29;LS2;LS3;LS4;LS5;LS6;LS7;LS88;LS8;LS99;LS9;WF10;WF3;</v>
      </c>
      <c r="BZ812" s="42"/>
    </row>
    <row r="813" spans="1:78" ht="15">
      <c r="A813" s="16" t="s">
        <v>37</v>
      </c>
      <c r="B813" s="28">
        <f>VLOOKUP(A813,Organisations!$A$2:$B$7,2,FALSE)</f>
        <v>2</v>
      </c>
      <c r="C813" s="16" t="s">
        <v>5975</v>
      </c>
      <c r="D813" s="16" t="s">
        <v>5976</v>
      </c>
      <c r="E813" s="28" t="str">
        <f t="shared" si="0"/>
        <v xml:space="preserve">A great social event - a chance to get out of the house, have fun (why not bring your knitting? or have a game of cards </v>
      </c>
      <c r="F813" s="16" t="s">
        <v>5978</v>
      </c>
      <c r="G813" s="16" t="s">
        <v>68</v>
      </c>
      <c r="H813" s="17"/>
      <c r="K813" s="26" t="s">
        <v>355</v>
      </c>
      <c r="L813" s="16" t="s">
        <v>3831</v>
      </c>
      <c r="M813" s="28" t="str">
        <f t="shared" ref="M813:Q813" si="4879">IFERROR(IF(FIND(M$1,$F813)&gt;1,"Age - Children",""),"")</f>
        <v/>
      </c>
      <c r="N813" s="28" t="str">
        <f t="shared" si="4879"/>
        <v/>
      </c>
      <c r="O813" s="28" t="str">
        <f t="shared" si="4879"/>
        <v/>
      </c>
      <c r="P813" s="28" t="str">
        <f t="shared" si="4879"/>
        <v/>
      </c>
      <c r="Q813" s="28" t="str">
        <f t="shared" si="4879"/>
        <v/>
      </c>
      <c r="R813" s="28" t="str">
        <f t="shared" ref="R813:T813" si="4880">IFERROR(IF(FIND(R$1,$F813)&gt;1,"Age - Elderly",""),"")</f>
        <v/>
      </c>
      <c r="S813" s="28" t="str">
        <f t="shared" si="4880"/>
        <v/>
      </c>
      <c r="T813" s="28" t="str">
        <f t="shared" si="4880"/>
        <v/>
      </c>
      <c r="U813" s="28" t="str">
        <f t="shared" si="3"/>
        <v/>
      </c>
      <c r="V813" s="28" t="str">
        <f t="shared" si="4"/>
        <v/>
      </c>
      <c r="X813" s="28" t="str">
        <f t="shared" si="5"/>
        <v/>
      </c>
      <c r="Y813" s="28" t="str">
        <f t="shared" si="6"/>
        <v/>
      </c>
      <c r="Z813" s="28" t="str">
        <f t="shared" si="7"/>
        <v/>
      </c>
      <c r="AB813" s="28" t="str">
        <f t="shared" si="8"/>
        <v/>
      </c>
      <c r="AD813" s="28" t="str">
        <f t="shared" si="9"/>
        <v/>
      </c>
      <c r="AG813" s="28" t="str">
        <f t="shared" ref="AG813:AL813" si="4881">IFERROR(IF(FIND(AG$1,$F813)&gt;1,AG$1,""),"")</f>
        <v/>
      </c>
      <c r="AH813" s="28" t="str">
        <f t="shared" si="4881"/>
        <v/>
      </c>
      <c r="AI813" s="28" t="str">
        <f t="shared" si="4881"/>
        <v/>
      </c>
      <c r="AJ813" s="28" t="str">
        <f t="shared" si="4881"/>
        <v/>
      </c>
      <c r="AK813" s="28" t="str">
        <f t="shared" si="4881"/>
        <v/>
      </c>
      <c r="AL813" s="28" t="str">
        <f t="shared" si="4881"/>
        <v/>
      </c>
      <c r="AM813" s="28" t="str">
        <f t="shared" si="11"/>
        <v/>
      </c>
      <c r="AN813" s="28" t="str">
        <f t="shared" ref="AN813:AQ813" si="4882">IFERROR(IF(FIND(AN$1,$F813)&gt;1,"Status - LGBT",""),"")</f>
        <v/>
      </c>
      <c r="AO813" s="28" t="str">
        <f t="shared" si="4882"/>
        <v/>
      </c>
      <c r="AP813" s="28" t="str">
        <f t="shared" si="4882"/>
        <v/>
      </c>
      <c r="AQ813" s="28" t="str">
        <f t="shared" si="4882"/>
        <v/>
      </c>
      <c r="AR813" s="28" t="str">
        <f t="shared" ref="AR813:AV813" si="4883">IFERROR(IF(FIND(AR$1,$F813)&gt;1,"BME",""),"")</f>
        <v/>
      </c>
      <c r="AS813" s="28" t="str">
        <f t="shared" si="4883"/>
        <v/>
      </c>
      <c r="AT813" s="28" t="str">
        <f t="shared" si="4883"/>
        <v/>
      </c>
      <c r="AU813" s="28" t="str">
        <f t="shared" si="4883"/>
        <v/>
      </c>
      <c r="AV813" s="28" t="str">
        <f t="shared" si="4883"/>
        <v/>
      </c>
      <c r="AW813" s="28" t="str">
        <f t="shared" ref="AW813:BC813" si="4884">IFERROR(IF(FIND(AW$1,$F813)&gt;1,AW$1,""),"")</f>
        <v/>
      </c>
      <c r="AX813" s="28" t="str">
        <f t="shared" si="4884"/>
        <v/>
      </c>
      <c r="AY813" s="28" t="str">
        <f t="shared" si="4884"/>
        <v/>
      </c>
      <c r="AZ813" s="28" t="str">
        <f t="shared" si="4884"/>
        <v/>
      </c>
      <c r="BA813" s="28" t="str">
        <f t="shared" si="4884"/>
        <v/>
      </c>
      <c r="BB813" s="28" t="str">
        <f t="shared" si="4884"/>
        <v/>
      </c>
      <c r="BC813" s="28" t="str">
        <f t="shared" si="4884"/>
        <v/>
      </c>
      <c r="BD813" s="28" t="str">
        <f t="shared" si="15"/>
        <v/>
      </c>
      <c r="BG813" s="2" t="s">
        <v>5979</v>
      </c>
      <c r="BI813" s="2" t="s">
        <v>3423</v>
      </c>
      <c r="BJ813" s="28" t="str">
        <f t="shared" si="16"/>
        <v>Leeds</v>
      </c>
      <c r="BK813" s="28" t="str">
        <f t="shared" si="17"/>
        <v>West Yorkshire</v>
      </c>
      <c r="BM813" s="2" t="s">
        <v>98</v>
      </c>
      <c r="BU813" s="18"/>
      <c r="BV813" s="47" t="s">
        <v>588</v>
      </c>
      <c r="BW813" s="18"/>
      <c r="BX813" s="18"/>
      <c r="BY813" s="42" t="str">
        <f t="shared" si="18"/>
        <v>LS19</v>
      </c>
      <c r="BZ813" s="43"/>
    </row>
    <row r="814" spans="1:78" ht="15">
      <c r="A814" s="10" t="s">
        <v>37</v>
      </c>
      <c r="B814" s="28">
        <f>VLOOKUP(A814,Organisations!$A$2:$B$7,2,FALSE)</f>
        <v>2</v>
      </c>
      <c r="C814" s="10" t="s">
        <v>5982</v>
      </c>
      <c r="D814" s="10" t="s">
        <v>5983</v>
      </c>
      <c r="E814" s="28" t="str">
        <f t="shared" si="0"/>
        <v>I provide housekeeping services including cleaning, ironing, shopping, on a regular basis or as a one off.</v>
      </c>
      <c r="F814" s="10" t="s">
        <v>5984</v>
      </c>
      <c r="G814" s="10" t="s">
        <v>68</v>
      </c>
      <c r="H814" s="11"/>
      <c r="K814" s="30" t="s">
        <v>5985</v>
      </c>
      <c r="L814" s="10" t="s">
        <v>5986</v>
      </c>
      <c r="M814" s="28" t="str">
        <f t="shared" ref="M814:Q814" si="4885">IFERROR(IF(FIND(M$1,$F814)&gt;1,"Age - Children",""),"")</f>
        <v/>
      </c>
      <c r="N814" s="28" t="str">
        <f t="shared" si="4885"/>
        <v/>
      </c>
      <c r="O814" s="28" t="str">
        <f t="shared" si="4885"/>
        <v/>
      </c>
      <c r="P814" s="28" t="str">
        <f t="shared" si="4885"/>
        <v/>
      </c>
      <c r="Q814" s="28" t="str">
        <f t="shared" si="4885"/>
        <v/>
      </c>
      <c r="R814" s="28" t="str">
        <f t="shared" ref="R814:T814" si="4886">IFERROR(IF(FIND(R$1,$F814)&gt;1,"Age - Elderly",""),"")</f>
        <v/>
      </c>
      <c r="S814" s="28" t="str">
        <f t="shared" si="4886"/>
        <v/>
      </c>
      <c r="T814" s="28" t="str">
        <f t="shared" si="4886"/>
        <v/>
      </c>
      <c r="U814" s="28" t="str">
        <f t="shared" si="3"/>
        <v/>
      </c>
      <c r="V814" s="28" t="str">
        <f t="shared" si="4"/>
        <v/>
      </c>
      <c r="X814" s="28" t="str">
        <f t="shared" si="5"/>
        <v/>
      </c>
      <c r="Y814" s="28" t="str">
        <f t="shared" si="6"/>
        <v/>
      </c>
      <c r="Z814" s="28" t="str">
        <f t="shared" si="7"/>
        <v/>
      </c>
      <c r="AB814" s="28" t="str">
        <f t="shared" si="8"/>
        <v/>
      </c>
      <c r="AD814" s="28" t="str">
        <f t="shared" si="9"/>
        <v/>
      </c>
      <c r="AG814" s="28" t="str">
        <f t="shared" ref="AG814:AL814" si="4887">IFERROR(IF(FIND(AG$1,$F814)&gt;1,AG$1,""),"")</f>
        <v/>
      </c>
      <c r="AH814" s="28" t="str">
        <f t="shared" si="4887"/>
        <v/>
      </c>
      <c r="AI814" s="28" t="str">
        <f t="shared" si="4887"/>
        <v/>
      </c>
      <c r="AJ814" s="28" t="str">
        <f t="shared" si="4887"/>
        <v/>
      </c>
      <c r="AK814" s="28" t="str">
        <f t="shared" si="4887"/>
        <v/>
      </c>
      <c r="AL814" s="28" t="str">
        <f t="shared" si="4887"/>
        <v/>
      </c>
      <c r="AM814" s="28" t="str">
        <f t="shared" si="11"/>
        <v/>
      </c>
      <c r="AN814" s="28" t="str">
        <f t="shared" ref="AN814:AQ814" si="4888">IFERROR(IF(FIND(AN$1,$F814)&gt;1,"Status - LGBT",""),"")</f>
        <v/>
      </c>
      <c r="AO814" s="28" t="str">
        <f t="shared" si="4888"/>
        <v/>
      </c>
      <c r="AP814" s="28" t="str">
        <f t="shared" si="4888"/>
        <v/>
      </c>
      <c r="AQ814" s="28" t="str">
        <f t="shared" si="4888"/>
        <v/>
      </c>
      <c r="AR814" s="28" t="str">
        <f t="shared" ref="AR814:AV814" si="4889">IFERROR(IF(FIND(AR$1,$F814)&gt;1,"BME",""),"")</f>
        <v/>
      </c>
      <c r="AS814" s="28" t="str">
        <f t="shared" si="4889"/>
        <v/>
      </c>
      <c r="AT814" s="28" t="str">
        <f t="shared" si="4889"/>
        <v/>
      </c>
      <c r="AU814" s="28" t="str">
        <f t="shared" si="4889"/>
        <v/>
      </c>
      <c r="AV814" s="28" t="str">
        <f t="shared" si="4889"/>
        <v/>
      </c>
      <c r="AW814" s="28" t="str">
        <f t="shared" ref="AW814:BC814" si="4890">IFERROR(IF(FIND(AW$1,$F814)&gt;1,AW$1,""),"")</f>
        <v/>
      </c>
      <c r="AX814" s="28" t="str">
        <f t="shared" si="4890"/>
        <v/>
      </c>
      <c r="AY814" s="28" t="str">
        <f t="shared" si="4890"/>
        <v/>
      </c>
      <c r="AZ814" s="28" t="str">
        <f t="shared" si="4890"/>
        <v/>
      </c>
      <c r="BA814" s="28" t="str">
        <f t="shared" si="4890"/>
        <v/>
      </c>
      <c r="BB814" s="28" t="str">
        <f t="shared" si="4890"/>
        <v/>
      </c>
      <c r="BC814" s="28" t="str">
        <f t="shared" si="4890"/>
        <v/>
      </c>
      <c r="BD814" s="28" t="str">
        <f t="shared" si="15"/>
        <v/>
      </c>
      <c r="BG814" s="2" t="s">
        <v>5987</v>
      </c>
      <c r="BI814" s="2" t="s">
        <v>5446</v>
      </c>
      <c r="BJ814" s="28" t="str">
        <f t="shared" si="16"/>
        <v>Leeds</v>
      </c>
      <c r="BK814" s="28" t="str">
        <f t="shared" si="17"/>
        <v>West Yorkshire</v>
      </c>
      <c r="BM814" s="2" t="s">
        <v>98</v>
      </c>
      <c r="BU814" s="50" t="s">
        <v>19432</v>
      </c>
      <c r="BV814" s="12"/>
      <c r="BW814" s="12"/>
      <c r="BX814" s="12"/>
      <c r="BY814" s="42" t="str">
        <f t="shared" si="18"/>
        <v>LS13;LS18;LS26;LS28;</v>
      </c>
      <c r="BZ814" s="42"/>
    </row>
    <row r="815" spans="1:78" ht="15">
      <c r="A815" s="16" t="s">
        <v>37</v>
      </c>
      <c r="B815" s="28">
        <f>VLOOKUP(A815,Organisations!$A$2:$B$7,2,FALSE)</f>
        <v>2</v>
      </c>
      <c r="C815" s="16" t="s">
        <v>5988</v>
      </c>
      <c r="D815" s="16" t="s">
        <v>5989</v>
      </c>
      <c r="E815" s="28" t="str">
        <f t="shared" si="0"/>
        <v/>
      </c>
      <c r="F815" s="16"/>
      <c r="G815" s="16" t="s">
        <v>68</v>
      </c>
      <c r="H815" s="17"/>
      <c r="K815" s="26" t="s">
        <v>5990</v>
      </c>
      <c r="L815" s="16" t="s">
        <v>3979</v>
      </c>
      <c r="M815" s="28" t="str">
        <f t="shared" ref="M815:Q815" si="4891">IFERROR(IF(FIND(M$1,$F815)&gt;1,"Age - Children",""),"")</f>
        <v/>
      </c>
      <c r="N815" s="28" t="str">
        <f t="shared" si="4891"/>
        <v/>
      </c>
      <c r="O815" s="28" t="str">
        <f t="shared" si="4891"/>
        <v/>
      </c>
      <c r="P815" s="28" t="str">
        <f t="shared" si="4891"/>
        <v/>
      </c>
      <c r="Q815" s="28" t="str">
        <f t="shared" si="4891"/>
        <v/>
      </c>
      <c r="R815" s="28" t="str">
        <f t="shared" ref="R815:T815" si="4892">IFERROR(IF(FIND(R$1,$F815)&gt;1,"Age - Elderly",""),"")</f>
        <v/>
      </c>
      <c r="S815" s="28" t="str">
        <f t="shared" si="4892"/>
        <v/>
      </c>
      <c r="T815" s="28" t="str">
        <f t="shared" si="4892"/>
        <v/>
      </c>
      <c r="U815" s="28" t="str">
        <f t="shared" si="3"/>
        <v/>
      </c>
      <c r="V815" s="28" t="str">
        <f t="shared" si="4"/>
        <v/>
      </c>
      <c r="X815" s="28" t="str">
        <f t="shared" si="5"/>
        <v/>
      </c>
      <c r="Y815" s="28" t="str">
        <f t="shared" si="6"/>
        <v/>
      </c>
      <c r="Z815" s="28" t="str">
        <f t="shared" si="7"/>
        <v/>
      </c>
      <c r="AB815" s="28" t="str">
        <f t="shared" si="8"/>
        <v/>
      </c>
      <c r="AD815" s="28" t="str">
        <f t="shared" si="9"/>
        <v/>
      </c>
      <c r="AG815" s="28" t="str">
        <f t="shared" ref="AG815:AL815" si="4893">IFERROR(IF(FIND(AG$1,$F815)&gt;1,AG$1,""),"")</f>
        <v/>
      </c>
      <c r="AH815" s="28" t="str">
        <f t="shared" si="4893"/>
        <v/>
      </c>
      <c r="AI815" s="28" t="str">
        <f t="shared" si="4893"/>
        <v/>
      </c>
      <c r="AJ815" s="28" t="str">
        <f t="shared" si="4893"/>
        <v/>
      </c>
      <c r="AK815" s="28" t="str">
        <f t="shared" si="4893"/>
        <v/>
      </c>
      <c r="AL815" s="28" t="str">
        <f t="shared" si="4893"/>
        <v/>
      </c>
      <c r="AM815" s="28" t="str">
        <f t="shared" si="11"/>
        <v/>
      </c>
      <c r="AN815" s="28" t="str">
        <f t="shared" ref="AN815:AQ815" si="4894">IFERROR(IF(FIND(AN$1,$F815)&gt;1,"Status - LGBT",""),"")</f>
        <v/>
      </c>
      <c r="AO815" s="28" t="str">
        <f t="shared" si="4894"/>
        <v/>
      </c>
      <c r="AP815" s="28" t="str">
        <f t="shared" si="4894"/>
        <v/>
      </c>
      <c r="AQ815" s="28" t="str">
        <f t="shared" si="4894"/>
        <v/>
      </c>
      <c r="AR815" s="28" t="str">
        <f t="shared" ref="AR815:AV815" si="4895">IFERROR(IF(FIND(AR$1,$F815)&gt;1,"BME",""),"")</f>
        <v/>
      </c>
      <c r="AS815" s="28" t="str">
        <f t="shared" si="4895"/>
        <v/>
      </c>
      <c r="AT815" s="28" t="str">
        <f t="shared" si="4895"/>
        <v/>
      </c>
      <c r="AU815" s="28" t="str">
        <f t="shared" si="4895"/>
        <v/>
      </c>
      <c r="AV815" s="28" t="str">
        <f t="shared" si="4895"/>
        <v/>
      </c>
      <c r="AW815" s="28" t="str">
        <f t="shared" ref="AW815:BC815" si="4896">IFERROR(IF(FIND(AW$1,$F815)&gt;1,AW$1,""),"")</f>
        <v/>
      </c>
      <c r="AX815" s="28" t="str">
        <f t="shared" si="4896"/>
        <v/>
      </c>
      <c r="AY815" s="28" t="str">
        <f t="shared" si="4896"/>
        <v/>
      </c>
      <c r="AZ815" s="28" t="str">
        <f t="shared" si="4896"/>
        <v/>
      </c>
      <c r="BA815" s="28" t="str">
        <f t="shared" si="4896"/>
        <v/>
      </c>
      <c r="BB815" s="28" t="str">
        <f t="shared" si="4896"/>
        <v/>
      </c>
      <c r="BC815" s="28" t="str">
        <f t="shared" si="4896"/>
        <v/>
      </c>
      <c r="BD815" s="28" t="str">
        <f t="shared" si="15"/>
        <v/>
      </c>
      <c r="BG815" s="2" t="s">
        <v>5991</v>
      </c>
      <c r="BJ815" s="28" t="str">
        <f t="shared" si="16"/>
        <v/>
      </c>
      <c r="BK815" s="28" t="str">
        <f t="shared" si="17"/>
        <v/>
      </c>
      <c r="BM815" s="2" t="s">
        <v>98</v>
      </c>
      <c r="BU815" s="18"/>
      <c r="BV815" s="18"/>
      <c r="BW815" s="18"/>
      <c r="BX815" s="18"/>
      <c r="BY815" s="42" t="str">
        <f t="shared" si="18"/>
        <v/>
      </c>
      <c r="BZ815" s="43"/>
    </row>
    <row r="816" spans="1:78" ht="15">
      <c r="A816" s="10" t="s">
        <v>37</v>
      </c>
      <c r="B816" s="28">
        <f>VLOOKUP(A816,Organisations!$A$2:$B$7,2,FALSE)</f>
        <v>2</v>
      </c>
      <c r="C816" s="10" t="s">
        <v>5993</v>
      </c>
      <c r="D816" s="10" t="s">
        <v>5994</v>
      </c>
      <c r="E816" s="28" t="str">
        <f t="shared" si="0"/>
        <v>Dalesman offers a range of Executive &amp; Luxury Minibuses &amp; Coaches, whether its for Private Hire Work or on our own exten</v>
      </c>
      <c r="F816" s="10" t="s">
        <v>5996</v>
      </c>
      <c r="G816" s="10" t="s">
        <v>68</v>
      </c>
      <c r="H816" s="11"/>
      <c r="K816" s="30" t="s">
        <v>5997</v>
      </c>
      <c r="L816" s="10" t="s">
        <v>5998</v>
      </c>
      <c r="M816" s="28" t="str">
        <f t="shared" ref="M816:Q816" si="4897">IFERROR(IF(FIND(M$1,$F816)&gt;1,"Age - Children",""),"")</f>
        <v/>
      </c>
      <c r="N816" s="28" t="str">
        <f t="shared" si="4897"/>
        <v/>
      </c>
      <c r="O816" s="28" t="str">
        <f t="shared" si="4897"/>
        <v/>
      </c>
      <c r="P816" s="28" t="str">
        <f t="shared" si="4897"/>
        <v/>
      </c>
      <c r="Q816" s="28" t="str">
        <f t="shared" si="4897"/>
        <v/>
      </c>
      <c r="R816" s="28" t="str">
        <f t="shared" ref="R816:T816" si="4898">IFERROR(IF(FIND(R$1,$F816)&gt;1,"Age - Elderly",""),"")</f>
        <v/>
      </c>
      <c r="S816" s="28" t="str">
        <f t="shared" si="4898"/>
        <v/>
      </c>
      <c r="T816" s="28" t="str">
        <f t="shared" si="4898"/>
        <v/>
      </c>
      <c r="U816" s="28" t="str">
        <f t="shared" si="3"/>
        <v/>
      </c>
      <c r="V816" s="28" t="str">
        <f t="shared" si="4"/>
        <v/>
      </c>
      <c r="X816" s="28" t="str">
        <f t="shared" si="5"/>
        <v/>
      </c>
      <c r="Y816" s="28" t="str">
        <f t="shared" si="6"/>
        <v/>
      </c>
      <c r="Z816" s="28" t="str">
        <f t="shared" si="7"/>
        <v>Gender - Male</v>
      </c>
      <c r="AB816" s="28" t="str">
        <f t="shared" si="8"/>
        <v>Gender - Male</v>
      </c>
      <c r="AD816" s="28" t="str">
        <f t="shared" si="9"/>
        <v>Gender - Male;Gender - Male;</v>
      </c>
      <c r="AG816" s="28" t="str">
        <f t="shared" ref="AG816:AL816" si="4899">IFERROR(IF(FIND(AG$1,$F816)&gt;1,AG$1,""),"")</f>
        <v/>
      </c>
      <c r="AH816" s="28" t="str">
        <f t="shared" si="4899"/>
        <v/>
      </c>
      <c r="AI816" s="28" t="str">
        <f t="shared" si="4899"/>
        <v/>
      </c>
      <c r="AJ816" s="28" t="str">
        <f t="shared" si="4899"/>
        <v/>
      </c>
      <c r="AK816" s="28" t="str">
        <f t="shared" si="4899"/>
        <v/>
      </c>
      <c r="AL816" s="28" t="str">
        <f t="shared" si="4899"/>
        <v/>
      </c>
      <c r="AM816" s="28" t="str">
        <f t="shared" si="11"/>
        <v/>
      </c>
      <c r="AN816" s="28" t="str">
        <f t="shared" ref="AN816:AQ816" si="4900">IFERROR(IF(FIND(AN$1,$F816)&gt;1,"Status - LGBT",""),"")</f>
        <v/>
      </c>
      <c r="AO816" s="28" t="str">
        <f t="shared" si="4900"/>
        <v/>
      </c>
      <c r="AP816" s="28" t="str">
        <f t="shared" si="4900"/>
        <v/>
      </c>
      <c r="AQ816" s="28" t="str">
        <f t="shared" si="4900"/>
        <v/>
      </c>
      <c r="AR816" s="28" t="str">
        <f t="shared" ref="AR816:AV816" si="4901">IFERROR(IF(FIND(AR$1,$F816)&gt;1,"BME",""),"")</f>
        <v/>
      </c>
      <c r="AS816" s="28" t="str">
        <f t="shared" si="4901"/>
        <v/>
      </c>
      <c r="AT816" s="28" t="str">
        <f t="shared" si="4901"/>
        <v/>
      </c>
      <c r="AU816" s="28" t="str">
        <f t="shared" si="4901"/>
        <v/>
      </c>
      <c r="AV816" s="28" t="str">
        <f t="shared" si="4901"/>
        <v/>
      </c>
      <c r="AW816" s="28" t="str">
        <f t="shared" ref="AW816:BC816" si="4902">IFERROR(IF(FIND(AW$1,$F816)&gt;1,AW$1,""),"")</f>
        <v/>
      </c>
      <c r="AX816" s="28" t="str">
        <f t="shared" si="4902"/>
        <v/>
      </c>
      <c r="AY816" s="28" t="str">
        <f t="shared" si="4902"/>
        <v/>
      </c>
      <c r="AZ816" s="28" t="str">
        <f t="shared" si="4902"/>
        <v/>
      </c>
      <c r="BA816" s="28" t="str">
        <f t="shared" si="4902"/>
        <v/>
      </c>
      <c r="BB816" s="28" t="str">
        <f t="shared" si="4902"/>
        <v/>
      </c>
      <c r="BC816" s="28" t="str">
        <f t="shared" si="4902"/>
        <v/>
      </c>
      <c r="BD816" s="28" t="str">
        <f t="shared" si="15"/>
        <v/>
      </c>
      <c r="BG816" s="2" t="s">
        <v>5999</v>
      </c>
      <c r="BI816" s="2" t="s">
        <v>5460</v>
      </c>
      <c r="BJ816" s="28" t="str">
        <f t="shared" si="16"/>
        <v>Leeds</v>
      </c>
      <c r="BK816" s="28" t="str">
        <f t="shared" si="17"/>
        <v>West Yorkshire</v>
      </c>
      <c r="BM816" s="2" t="s">
        <v>98</v>
      </c>
      <c r="BU816" s="12"/>
      <c r="BV816" s="50" t="s">
        <v>590</v>
      </c>
      <c r="BW816" s="12"/>
      <c r="BX816" s="12"/>
      <c r="BY816" s="42" t="str">
        <f t="shared" si="18"/>
        <v>Gender - Male;Gender - Male;;LS20</v>
      </c>
      <c r="BZ816" s="42"/>
    </row>
    <row r="817" spans="1:78" ht="15">
      <c r="A817" s="16" t="s">
        <v>37</v>
      </c>
      <c r="B817" s="28">
        <f>VLOOKUP(A817,Organisations!$A$2:$B$7,2,FALSE)</f>
        <v>2</v>
      </c>
      <c r="C817" s="16" t="s">
        <v>6001</v>
      </c>
      <c r="D817" s="16" t="s">
        <v>6002</v>
      </c>
      <c r="E817" s="28" t="str">
        <f t="shared" si="0"/>
        <v>Fun, accessible dance session that improves mobility, prevents falls, and enhances mental wellbeing and brain function.</v>
      </c>
      <c r="F817" s="16" t="s">
        <v>6003</v>
      </c>
      <c r="G817" s="16" t="s">
        <v>68</v>
      </c>
      <c r="H817" s="17"/>
      <c r="K817" s="26" t="s">
        <v>19360</v>
      </c>
      <c r="L817" s="16" t="s">
        <v>5299</v>
      </c>
      <c r="M817" s="28" t="str">
        <f t="shared" ref="M817:Q817" si="4903">IFERROR(IF(FIND(M$1,$F817)&gt;1,"Age - Children",""),"")</f>
        <v/>
      </c>
      <c r="N817" s="28" t="str">
        <f t="shared" si="4903"/>
        <v/>
      </c>
      <c r="O817" s="28" t="str">
        <f t="shared" si="4903"/>
        <v/>
      </c>
      <c r="P817" s="28" t="str">
        <f t="shared" si="4903"/>
        <v/>
      </c>
      <c r="Q817" s="28" t="str">
        <f t="shared" si="4903"/>
        <v/>
      </c>
      <c r="R817" s="28" t="str">
        <f t="shared" ref="R817:T817" si="4904">IFERROR(IF(FIND(R$1,$F817)&gt;1,"Age - Elderly",""),"")</f>
        <v/>
      </c>
      <c r="S817" s="28" t="str">
        <f t="shared" si="4904"/>
        <v/>
      </c>
      <c r="T817" s="28" t="str">
        <f t="shared" si="4904"/>
        <v/>
      </c>
      <c r="U817" s="28" t="str">
        <f t="shared" si="3"/>
        <v/>
      </c>
      <c r="V817" s="28" t="str">
        <f t="shared" si="4"/>
        <v/>
      </c>
      <c r="X817" s="28" t="str">
        <f t="shared" si="5"/>
        <v/>
      </c>
      <c r="Y817" s="28" t="str">
        <f t="shared" si="6"/>
        <v/>
      </c>
      <c r="Z817" s="28" t="str">
        <f t="shared" si="7"/>
        <v>Gender - Male</v>
      </c>
      <c r="AB817" s="28" t="str">
        <f t="shared" si="8"/>
        <v/>
      </c>
      <c r="AD817" s="28" t="str">
        <f t="shared" si="9"/>
        <v>Gender - Male;</v>
      </c>
      <c r="AG817" s="28" t="str">
        <f t="shared" ref="AG817:AL817" si="4905">IFERROR(IF(FIND(AG$1,$F817)&gt;1,AG$1,""),"")</f>
        <v/>
      </c>
      <c r="AH817" s="28" t="str">
        <f t="shared" si="4905"/>
        <v/>
      </c>
      <c r="AI817" s="28" t="str">
        <f t="shared" si="4905"/>
        <v/>
      </c>
      <c r="AJ817" s="28" t="str">
        <f t="shared" si="4905"/>
        <v/>
      </c>
      <c r="AK817" s="28" t="str">
        <f t="shared" si="4905"/>
        <v/>
      </c>
      <c r="AL817" s="28" t="str">
        <f t="shared" si="4905"/>
        <v/>
      </c>
      <c r="AM817" s="28" t="str">
        <f t="shared" si="11"/>
        <v/>
      </c>
      <c r="AN817" s="28" t="str">
        <f t="shared" ref="AN817:AQ817" si="4906">IFERROR(IF(FIND(AN$1,$F817)&gt;1,"Status - LGBT",""),"")</f>
        <v/>
      </c>
      <c r="AO817" s="28" t="str">
        <f t="shared" si="4906"/>
        <v/>
      </c>
      <c r="AP817" s="28" t="str">
        <f t="shared" si="4906"/>
        <v/>
      </c>
      <c r="AQ817" s="28" t="str">
        <f t="shared" si="4906"/>
        <v/>
      </c>
      <c r="AR817" s="28" t="str">
        <f t="shared" ref="AR817:AV817" si="4907">IFERROR(IF(FIND(AR$1,$F817)&gt;1,"BME",""),"")</f>
        <v/>
      </c>
      <c r="AS817" s="28" t="str">
        <f t="shared" si="4907"/>
        <v/>
      </c>
      <c r="AT817" s="28" t="str">
        <f t="shared" si="4907"/>
        <v/>
      </c>
      <c r="AU817" s="28" t="str">
        <f t="shared" si="4907"/>
        <v/>
      </c>
      <c r="AV817" s="28" t="str">
        <f t="shared" si="4907"/>
        <v/>
      </c>
      <c r="AW817" s="28" t="str">
        <f t="shared" ref="AW817:BC817" si="4908">IFERROR(IF(FIND(AW$1,$F817)&gt;1,AW$1,""),"")</f>
        <v/>
      </c>
      <c r="AX817" s="28" t="str">
        <f t="shared" si="4908"/>
        <v/>
      </c>
      <c r="AY817" s="28" t="str">
        <f t="shared" si="4908"/>
        <v/>
      </c>
      <c r="AZ817" s="28" t="str">
        <f t="shared" si="4908"/>
        <v/>
      </c>
      <c r="BA817" s="28" t="str">
        <f t="shared" si="4908"/>
        <v/>
      </c>
      <c r="BB817" s="28" t="str">
        <f t="shared" si="4908"/>
        <v/>
      </c>
      <c r="BC817" s="28" t="str">
        <f t="shared" si="4908"/>
        <v/>
      </c>
      <c r="BD817" s="28" t="str">
        <f t="shared" si="15"/>
        <v/>
      </c>
      <c r="BG817" s="2" t="s">
        <v>6004</v>
      </c>
      <c r="BI817" s="2" t="s">
        <v>5468</v>
      </c>
      <c r="BJ817" s="28" t="str">
        <f t="shared" si="16"/>
        <v>Leeds</v>
      </c>
      <c r="BK817" s="28" t="str">
        <f t="shared" si="17"/>
        <v>West Yorkshire</v>
      </c>
      <c r="BM817" s="2" t="s">
        <v>98</v>
      </c>
      <c r="BU817" s="18"/>
      <c r="BV817" s="47" t="s">
        <v>586</v>
      </c>
      <c r="BW817" s="18"/>
      <c r="BX817" s="18"/>
      <c r="BY817" s="42" t="str">
        <f t="shared" si="18"/>
        <v>Gender - Male;;LS17</v>
      </c>
      <c r="BZ817" s="43"/>
    </row>
    <row r="818" spans="1:78" ht="15">
      <c r="A818" s="10" t="s">
        <v>37</v>
      </c>
      <c r="B818" s="28">
        <f>VLOOKUP(A818,Organisations!$A$2:$B$7,2,FALSE)</f>
        <v>2</v>
      </c>
      <c r="C818" s="10" t="s">
        <v>6005</v>
      </c>
      <c r="D818" s="10" t="s">
        <v>6006</v>
      </c>
      <c r="E818" s="28" t="str">
        <f t="shared" si="0"/>
        <v xml:space="preserve">A taster session for over 55's to explore different styles of dance, run by Yorkshire Dance, supported by Neighbourhood </v>
      </c>
      <c r="F818" s="10" t="s">
        <v>19433</v>
      </c>
      <c r="G818" s="10" t="s">
        <v>68</v>
      </c>
      <c r="H818" s="11"/>
      <c r="K818" s="30" t="s">
        <v>19434</v>
      </c>
      <c r="L818" s="10" t="s">
        <v>6010</v>
      </c>
      <c r="M818" s="28" t="str">
        <f t="shared" ref="M818:Q818" si="4909">IFERROR(IF(FIND(M$1,$F818)&gt;1,"Age - Children",""),"")</f>
        <v/>
      </c>
      <c r="N818" s="28" t="str">
        <f t="shared" si="4909"/>
        <v/>
      </c>
      <c r="O818" s="28" t="str">
        <f t="shared" si="4909"/>
        <v/>
      </c>
      <c r="P818" s="28" t="str">
        <f t="shared" si="4909"/>
        <v/>
      </c>
      <c r="Q818" s="28" t="str">
        <f t="shared" si="4909"/>
        <v/>
      </c>
      <c r="R818" s="28" t="str">
        <f t="shared" ref="R818:T818" si="4910">IFERROR(IF(FIND(R$1,$F818)&gt;1,"Age - Elderly",""),"")</f>
        <v/>
      </c>
      <c r="S818" s="28" t="str">
        <f t="shared" si="4910"/>
        <v/>
      </c>
      <c r="T818" s="28" t="str">
        <f t="shared" si="4910"/>
        <v/>
      </c>
      <c r="U818" s="28" t="str">
        <f t="shared" si="3"/>
        <v/>
      </c>
      <c r="V818" s="28" t="str">
        <f t="shared" si="4"/>
        <v/>
      </c>
      <c r="X818" s="28" t="str">
        <f t="shared" si="5"/>
        <v/>
      </c>
      <c r="Y818" s="28" t="str">
        <f t="shared" si="6"/>
        <v/>
      </c>
      <c r="Z818" s="28" t="str">
        <f t="shared" si="7"/>
        <v/>
      </c>
      <c r="AB818" s="28" t="str">
        <f t="shared" si="8"/>
        <v/>
      </c>
      <c r="AD818" s="28" t="str">
        <f t="shared" si="9"/>
        <v/>
      </c>
      <c r="AG818" s="28" t="str">
        <f t="shared" ref="AG818:AL818" si="4911">IFERROR(IF(FIND(AG$1,$F818)&gt;1,AG$1,""),"")</f>
        <v/>
      </c>
      <c r="AH818" s="28" t="str">
        <f t="shared" si="4911"/>
        <v/>
      </c>
      <c r="AI818" s="28" t="str">
        <f t="shared" si="4911"/>
        <v/>
      </c>
      <c r="AJ818" s="28" t="str">
        <f t="shared" si="4911"/>
        <v/>
      </c>
      <c r="AK818" s="28" t="str">
        <f t="shared" si="4911"/>
        <v/>
      </c>
      <c r="AL818" s="28" t="str">
        <f t="shared" si="4911"/>
        <v/>
      </c>
      <c r="AM818" s="28" t="str">
        <f t="shared" si="11"/>
        <v/>
      </c>
      <c r="AN818" s="28" t="str">
        <f t="shared" ref="AN818:AQ818" si="4912">IFERROR(IF(FIND(AN$1,$F818)&gt;1,"Status - LGBT",""),"")</f>
        <v/>
      </c>
      <c r="AO818" s="28" t="str">
        <f t="shared" si="4912"/>
        <v/>
      </c>
      <c r="AP818" s="28" t="str">
        <f t="shared" si="4912"/>
        <v/>
      </c>
      <c r="AQ818" s="28" t="str">
        <f t="shared" si="4912"/>
        <v/>
      </c>
      <c r="AR818" s="28" t="str">
        <f t="shared" ref="AR818:AV818" si="4913">IFERROR(IF(FIND(AR$1,$F818)&gt;1,"BME",""),"")</f>
        <v/>
      </c>
      <c r="AS818" s="28" t="str">
        <f t="shared" si="4913"/>
        <v/>
      </c>
      <c r="AT818" s="28" t="str">
        <f t="shared" si="4913"/>
        <v/>
      </c>
      <c r="AU818" s="28" t="str">
        <f t="shared" si="4913"/>
        <v/>
      </c>
      <c r="AV818" s="28" t="str">
        <f t="shared" si="4913"/>
        <v/>
      </c>
      <c r="AW818" s="28" t="str">
        <f t="shared" ref="AW818:BC818" si="4914">IFERROR(IF(FIND(AW$1,$F818)&gt;1,AW$1,""),"")</f>
        <v/>
      </c>
      <c r="AX818" s="28" t="str">
        <f t="shared" si="4914"/>
        <v/>
      </c>
      <c r="AY818" s="28" t="str">
        <f t="shared" si="4914"/>
        <v/>
      </c>
      <c r="AZ818" s="28" t="str">
        <f t="shared" si="4914"/>
        <v/>
      </c>
      <c r="BA818" s="28" t="str">
        <f t="shared" si="4914"/>
        <v/>
      </c>
      <c r="BB818" s="28" t="str">
        <f t="shared" si="4914"/>
        <v/>
      </c>
      <c r="BC818" s="28" t="str">
        <f t="shared" si="4914"/>
        <v/>
      </c>
      <c r="BD818" s="28" t="str">
        <f t="shared" si="15"/>
        <v/>
      </c>
      <c r="BG818" s="2" t="s">
        <v>6011</v>
      </c>
      <c r="BI818" s="2" t="s">
        <v>1961</v>
      </c>
      <c r="BJ818" s="28" t="str">
        <f t="shared" si="16"/>
        <v/>
      </c>
      <c r="BK818" s="28" t="str">
        <f t="shared" si="17"/>
        <v/>
      </c>
      <c r="BM818" s="2" t="s">
        <v>98</v>
      </c>
      <c r="BU818" s="12"/>
      <c r="BV818" s="50" t="s">
        <v>575</v>
      </c>
      <c r="BW818" s="12"/>
      <c r="BX818" s="12"/>
      <c r="BY818" s="42" t="str">
        <f t="shared" si="18"/>
        <v>LS12</v>
      </c>
      <c r="BZ818" s="42"/>
    </row>
    <row r="819" spans="1:78" ht="15">
      <c r="A819" s="16" t="s">
        <v>37</v>
      </c>
      <c r="B819" s="28">
        <f>VLOOKUP(A819,Organisations!$A$2:$B$7,2,FALSE)</f>
        <v>2</v>
      </c>
      <c r="C819" s="16" t="s">
        <v>6014</v>
      </c>
      <c r="D819" s="16" t="s">
        <v>6015</v>
      </c>
      <c r="E819" s="28" t="str">
        <f t="shared" si="0"/>
        <v/>
      </c>
      <c r="F819" s="16"/>
      <c r="G819" s="16" t="s">
        <v>68</v>
      </c>
      <c r="H819" s="17"/>
      <c r="K819" s="26" t="s">
        <v>6016</v>
      </c>
      <c r="L819" s="16" t="s">
        <v>6017</v>
      </c>
      <c r="M819" s="28" t="str">
        <f t="shared" ref="M819:Q819" si="4915">IFERROR(IF(FIND(M$1,$F819)&gt;1,"Age - Children",""),"")</f>
        <v/>
      </c>
      <c r="N819" s="28" t="str">
        <f t="shared" si="4915"/>
        <v/>
      </c>
      <c r="O819" s="28" t="str">
        <f t="shared" si="4915"/>
        <v/>
      </c>
      <c r="P819" s="28" t="str">
        <f t="shared" si="4915"/>
        <v/>
      </c>
      <c r="Q819" s="28" t="str">
        <f t="shared" si="4915"/>
        <v/>
      </c>
      <c r="R819" s="28" t="str">
        <f t="shared" ref="R819:T819" si="4916">IFERROR(IF(FIND(R$1,$F819)&gt;1,"Age - Elderly",""),"")</f>
        <v/>
      </c>
      <c r="S819" s="28" t="str">
        <f t="shared" si="4916"/>
        <v/>
      </c>
      <c r="T819" s="28" t="str">
        <f t="shared" si="4916"/>
        <v/>
      </c>
      <c r="U819" s="28" t="str">
        <f t="shared" si="3"/>
        <v/>
      </c>
      <c r="V819" s="28" t="str">
        <f t="shared" si="4"/>
        <v/>
      </c>
      <c r="X819" s="28" t="str">
        <f t="shared" si="5"/>
        <v/>
      </c>
      <c r="Y819" s="28" t="str">
        <f t="shared" si="6"/>
        <v/>
      </c>
      <c r="Z819" s="28" t="str">
        <f t="shared" si="7"/>
        <v/>
      </c>
      <c r="AB819" s="28" t="str">
        <f t="shared" si="8"/>
        <v/>
      </c>
      <c r="AD819" s="28" t="str">
        <f t="shared" si="9"/>
        <v/>
      </c>
      <c r="AG819" s="28" t="str">
        <f t="shared" ref="AG819:AL819" si="4917">IFERROR(IF(FIND(AG$1,$F819)&gt;1,AG$1,""),"")</f>
        <v/>
      </c>
      <c r="AH819" s="28" t="str">
        <f t="shared" si="4917"/>
        <v/>
      </c>
      <c r="AI819" s="28" t="str">
        <f t="shared" si="4917"/>
        <v/>
      </c>
      <c r="AJ819" s="28" t="str">
        <f t="shared" si="4917"/>
        <v/>
      </c>
      <c r="AK819" s="28" t="str">
        <f t="shared" si="4917"/>
        <v/>
      </c>
      <c r="AL819" s="28" t="str">
        <f t="shared" si="4917"/>
        <v/>
      </c>
      <c r="AM819" s="28" t="str">
        <f t="shared" si="11"/>
        <v/>
      </c>
      <c r="AN819" s="28" t="str">
        <f t="shared" ref="AN819:AQ819" si="4918">IFERROR(IF(FIND(AN$1,$F819)&gt;1,"Status - LGBT",""),"")</f>
        <v/>
      </c>
      <c r="AO819" s="28" t="str">
        <f t="shared" si="4918"/>
        <v/>
      </c>
      <c r="AP819" s="28" t="str">
        <f t="shared" si="4918"/>
        <v/>
      </c>
      <c r="AQ819" s="28" t="str">
        <f t="shared" si="4918"/>
        <v/>
      </c>
      <c r="AR819" s="28" t="str">
        <f t="shared" ref="AR819:AV819" si="4919">IFERROR(IF(FIND(AR$1,$F819)&gt;1,"BME",""),"")</f>
        <v/>
      </c>
      <c r="AS819" s="28" t="str">
        <f t="shared" si="4919"/>
        <v/>
      </c>
      <c r="AT819" s="28" t="str">
        <f t="shared" si="4919"/>
        <v/>
      </c>
      <c r="AU819" s="28" t="str">
        <f t="shared" si="4919"/>
        <v/>
      </c>
      <c r="AV819" s="28" t="str">
        <f t="shared" si="4919"/>
        <v/>
      </c>
      <c r="AW819" s="28" t="str">
        <f t="shared" ref="AW819:BC819" si="4920">IFERROR(IF(FIND(AW$1,$F819)&gt;1,AW$1,""),"")</f>
        <v/>
      </c>
      <c r="AX819" s="28" t="str">
        <f t="shared" si="4920"/>
        <v/>
      </c>
      <c r="AY819" s="28" t="str">
        <f t="shared" si="4920"/>
        <v/>
      </c>
      <c r="AZ819" s="28" t="str">
        <f t="shared" si="4920"/>
        <v/>
      </c>
      <c r="BA819" s="28" t="str">
        <f t="shared" si="4920"/>
        <v/>
      </c>
      <c r="BB819" s="28" t="str">
        <f t="shared" si="4920"/>
        <v/>
      </c>
      <c r="BC819" s="28" t="str">
        <f t="shared" si="4920"/>
        <v/>
      </c>
      <c r="BD819" s="28" t="str">
        <f t="shared" si="15"/>
        <v/>
      </c>
      <c r="BG819" s="2" t="s">
        <v>6018</v>
      </c>
      <c r="BI819" s="2" t="s">
        <v>5484</v>
      </c>
      <c r="BJ819" s="28" t="str">
        <f t="shared" si="16"/>
        <v>Leeds</v>
      </c>
      <c r="BK819" s="28" t="str">
        <f t="shared" si="17"/>
        <v>West Yorkshire</v>
      </c>
      <c r="BM819" s="2" t="s">
        <v>98</v>
      </c>
      <c r="BU819" s="47" t="s">
        <v>596</v>
      </c>
      <c r="BV819" s="18"/>
      <c r="BW819" s="18"/>
      <c r="BX819" s="18"/>
      <c r="BY819" s="42" t="str">
        <f t="shared" si="18"/>
        <v>LS25;</v>
      </c>
      <c r="BZ819" s="43"/>
    </row>
    <row r="820" spans="1:78" ht="15">
      <c r="A820" s="10" t="s">
        <v>37</v>
      </c>
      <c r="B820" s="28">
        <f>VLOOKUP(A820,Organisations!$A$2:$B$7,2,FALSE)</f>
        <v>2</v>
      </c>
      <c r="C820" s="23" t="s">
        <v>1302</v>
      </c>
      <c r="D820" s="23" t="s">
        <v>1303</v>
      </c>
      <c r="E820" s="28" t="str">
        <f t="shared" si="0"/>
        <v>Dark Horse is a national touring theatre company training adults with learning disabilities at the highest vocational le</v>
      </c>
      <c r="F820" s="10" t="s">
        <v>6020</v>
      </c>
      <c r="G820" s="10" t="s">
        <v>68</v>
      </c>
      <c r="H820" s="11"/>
      <c r="K820" s="30" t="s">
        <v>1306</v>
      </c>
      <c r="L820" s="10" t="s">
        <v>6021</v>
      </c>
      <c r="M820" s="28" t="str">
        <f t="shared" ref="M820:Q820" si="4921">IFERROR(IF(FIND(M$1,$F820)&gt;1,"Age - Children",""),"")</f>
        <v/>
      </c>
      <c r="N820" s="28" t="str">
        <f t="shared" si="4921"/>
        <v/>
      </c>
      <c r="O820" s="28" t="str">
        <f t="shared" si="4921"/>
        <v/>
      </c>
      <c r="P820" s="28" t="str">
        <f t="shared" si="4921"/>
        <v/>
      </c>
      <c r="Q820" s="28" t="str">
        <f t="shared" si="4921"/>
        <v/>
      </c>
      <c r="R820" s="28" t="str">
        <f t="shared" ref="R820:T820" si="4922">IFERROR(IF(FIND(R$1,$F820)&gt;1,"Age - Elderly",""),"")</f>
        <v/>
      </c>
      <c r="S820" s="28" t="str">
        <f t="shared" si="4922"/>
        <v/>
      </c>
      <c r="T820" s="28" t="str">
        <f t="shared" si="4922"/>
        <v/>
      </c>
      <c r="U820" s="28" t="str">
        <f t="shared" si="3"/>
        <v/>
      </c>
      <c r="V820" s="28" t="str">
        <f t="shared" si="4"/>
        <v/>
      </c>
      <c r="X820" s="28" t="str">
        <f t="shared" si="5"/>
        <v/>
      </c>
      <c r="Y820" s="28" t="str">
        <f t="shared" si="6"/>
        <v/>
      </c>
      <c r="Z820" s="28" t="str">
        <f t="shared" si="7"/>
        <v/>
      </c>
      <c r="AB820" s="28" t="str">
        <f t="shared" si="8"/>
        <v/>
      </c>
      <c r="AD820" s="28" t="str">
        <f t="shared" si="9"/>
        <v/>
      </c>
      <c r="AG820" s="28" t="str">
        <f t="shared" ref="AG820:AL820" si="4923">IFERROR(IF(FIND(AG$1,$F820)&gt;1,AG$1,""),"")</f>
        <v/>
      </c>
      <c r="AH820" s="28" t="str">
        <f t="shared" si="4923"/>
        <v/>
      </c>
      <c r="AI820" s="28" t="str">
        <f t="shared" si="4923"/>
        <v/>
      </c>
      <c r="AJ820" s="28" t="str">
        <f t="shared" si="4923"/>
        <v/>
      </c>
      <c r="AK820" s="28" t="str">
        <f t="shared" si="4923"/>
        <v/>
      </c>
      <c r="AL820" s="28" t="str">
        <f t="shared" si="4923"/>
        <v/>
      </c>
      <c r="AM820" s="28" t="str">
        <f t="shared" si="11"/>
        <v/>
      </c>
      <c r="AN820" s="28" t="str">
        <f t="shared" ref="AN820:AQ820" si="4924">IFERROR(IF(FIND(AN$1,$F820)&gt;1,"Status - LGBT",""),"")</f>
        <v/>
      </c>
      <c r="AO820" s="28" t="str">
        <f t="shared" si="4924"/>
        <v/>
      </c>
      <c r="AP820" s="28" t="str">
        <f t="shared" si="4924"/>
        <v/>
      </c>
      <c r="AQ820" s="28" t="str">
        <f t="shared" si="4924"/>
        <v/>
      </c>
      <c r="AR820" s="28" t="str">
        <f t="shared" ref="AR820:AV820" si="4925">IFERROR(IF(FIND(AR$1,$F820)&gt;1,"BME",""),"")</f>
        <v/>
      </c>
      <c r="AS820" s="28" t="str">
        <f t="shared" si="4925"/>
        <v/>
      </c>
      <c r="AT820" s="28" t="str">
        <f t="shared" si="4925"/>
        <v/>
      </c>
      <c r="AU820" s="28" t="str">
        <f t="shared" si="4925"/>
        <v/>
      </c>
      <c r="AV820" s="28" t="str">
        <f t="shared" si="4925"/>
        <v/>
      </c>
      <c r="AW820" s="28" t="str">
        <f t="shared" ref="AW820:BC820" si="4926">IFERROR(IF(FIND(AW$1,$F820)&gt;1,AW$1,""),"")</f>
        <v/>
      </c>
      <c r="AX820" s="28" t="str">
        <f t="shared" si="4926"/>
        <v/>
      </c>
      <c r="AY820" s="28" t="str">
        <f t="shared" si="4926"/>
        <v/>
      </c>
      <c r="AZ820" s="28" t="str">
        <f t="shared" si="4926"/>
        <v/>
      </c>
      <c r="BA820" s="28" t="str">
        <f t="shared" si="4926"/>
        <v/>
      </c>
      <c r="BB820" s="28" t="str">
        <f t="shared" si="4926"/>
        <v/>
      </c>
      <c r="BC820" s="28" t="str">
        <f t="shared" si="4926"/>
        <v/>
      </c>
      <c r="BD820" s="28" t="str">
        <f t="shared" si="15"/>
        <v/>
      </c>
      <c r="BG820" s="2" t="s">
        <v>6022</v>
      </c>
      <c r="BJ820" s="28" t="str">
        <f t="shared" si="16"/>
        <v/>
      </c>
      <c r="BK820" s="28" t="str">
        <f t="shared" si="17"/>
        <v/>
      </c>
      <c r="BM820" s="2" t="s">
        <v>98</v>
      </c>
      <c r="BU820" s="12"/>
      <c r="BV820" s="12"/>
      <c r="BW820" s="12"/>
      <c r="BX820" s="12"/>
      <c r="BY820" s="42" t="str">
        <f t="shared" si="18"/>
        <v/>
      </c>
      <c r="BZ820" s="42"/>
    </row>
    <row r="821" spans="1:78" ht="15">
      <c r="A821" s="16" t="s">
        <v>37</v>
      </c>
      <c r="B821" s="28">
        <f>VLOOKUP(A821,Organisations!$A$2:$B$7,2,FALSE)</f>
        <v>2</v>
      </c>
      <c r="C821" s="16" t="s">
        <v>6023</v>
      </c>
      <c r="D821" s="16" t="s">
        <v>6024</v>
      </c>
      <c r="E821" s="28" t="str">
        <f t="shared" si="0"/>
        <v>Provides a counselling and psychotherapy service for individuals and couples.</v>
      </c>
      <c r="F821" s="16" t="s">
        <v>6025</v>
      </c>
      <c r="G821" s="16" t="s">
        <v>68</v>
      </c>
      <c r="H821" s="17"/>
      <c r="K821" s="26" t="s">
        <v>6026</v>
      </c>
      <c r="L821" s="16" t="s">
        <v>6027</v>
      </c>
      <c r="M821" s="28" t="str">
        <f t="shared" ref="M821:Q821" si="4927">IFERROR(IF(FIND(M$1,$F821)&gt;1,"Age - Children",""),"")</f>
        <v/>
      </c>
      <c r="N821" s="28" t="str">
        <f t="shared" si="4927"/>
        <v/>
      </c>
      <c r="O821" s="28" t="str">
        <f t="shared" si="4927"/>
        <v/>
      </c>
      <c r="P821" s="28" t="str">
        <f t="shared" si="4927"/>
        <v/>
      </c>
      <c r="Q821" s="28" t="str">
        <f t="shared" si="4927"/>
        <v/>
      </c>
      <c r="R821" s="28" t="str">
        <f t="shared" ref="R821:T821" si="4928">IFERROR(IF(FIND(R$1,$F821)&gt;1,"Age - Elderly",""),"")</f>
        <v/>
      </c>
      <c r="S821" s="28" t="str">
        <f t="shared" si="4928"/>
        <v/>
      </c>
      <c r="T821" s="28" t="str">
        <f t="shared" si="4928"/>
        <v/>
      </c>
      <c r="U821" s="28" t="str">
        <f t="shared" si="3"/>
        <v/>
      </c>
      <c r="V821" s="28" t="str">
        <f t="shared" si="4"/>
        <v/>
      </c>
      <c r="X821" s="28" t="str">
        <f t="shared" si="5"/>
        <v/>
      </c>
      <c r="Y821" s="28" t="str">
        <f t="shared" si="6"/>
        <v/>
      </c>
      <c r="Z821" s="28" t="str">
        <f t="shared" si="7"/>
        <v/>
      </c>
      <c r="AB821" s="28" t="str">
        <f t="shared" si="8"/>
        <v/>
      </c>
      <c r="AD821" s="28" t="str">
        <f t="shared" si="9"/>
        <v/>
      </c>
      <c r="AG821" s="28" t="str">
        <f t="shared" ref="AG821:AL821" si="4929">IFERROR(IF(FIND(AG$1,$F821)&gt;1,AG$1,""),"")</f>
        <v/>
      </c>
      <c r="AH821" s="28" t="str">
        <f t="shared" si="4929"/>
        <v/>
      </c>
      <c r="AI821" s="28" t="str">
        <f t="shared" si="4929"/>
        <v/>
      </c>
      <c r="AJ821" s="28" t="str">
        <f t="shared" si="4929"/>
        <v/>
      </c>
      <c r="AK821" s="28" t="str">
        <f t="shared" si="4929"/>
        <v/>
      </c>
      <c r="AL821" s="28" t="str">
        <f t="shared" si="4929"/>
        <v/>
      </c>
      <c r="AM821" s="28" t="str">
        <f t="shared" si="11"/>
        <v/>
      </c>
      <c r="AN821" s="28" t="str">
        <f t="shared" ref="AN821:AQ821" si="4930">IFERROR(IF(FIND(AN$1,$F821)&gt;1,"Status - LGBT",""),"")</f>
        <v/>
      </c>
      <c r="AO821" s="28" t="str">
        <f t="shared" si="4930"/>
        <v/>
      </c>
      <c r="AP821" s="28" t="str">
        <f t="shared" si="4930"/>
        <v/>
      </c>
      <c r="AQ821" s="28" t="str">
        <f t="shared" si="4930"/>
        <v/>
      </c>
      <c r="AR821" s="28" t="str">
        <f t="shared" ref="AR821:AV821" si="4931">IFERROR(IF(FIND(AR$1,$F821)&gt;1,"BME",""),"")</f>
        <v/>
      </c>
      <c r="AS821" s="28" t="str">
        <f t="shared" si="4931"/>
        <v/>
      </c>
      <c r="AT821" s="28" t="str">
        <f t="shared" si="4931"/>
        <v/>
      </c>
      <c r="AU821" s="28" t="str">
        <f t="shared" si="4931"/>
        <v/>
      </c>
      <c r="AV821" s="28" t="str">
        <f t="shared" si="4931"/>
        <v/>
      </c>
      <c r="AW821" s="28" t="str">
        <f t="shared" ref="AW821:BC821" si="4932">IFERROR(IF(FIND(AW$1,$F821)&gt;1,AW$1,""),"")</f>
        <v/>
      </c>
      <c r="AX821" s="28" t="str">
        <f t="shared" si="4932"/>
        <v/>
      </c>
      <c r="AY821" s="28" t="str">
        <f t="shared" si="4932"/>
        <v/>
      </c>
      <c r="AZ821" s="28" t="str">
        <f t="shared" si="4932"/>
        <v/>
      </c>
      <c r="BA821" s="28" t="str">
        <f t="shared" si="4932"/>
        <v/>
      </c>
      <c r="BB821" s="28" t="str">
        <f t="shared" si="4932"/>
        <v/>
      </c>
      <c r="BC821" s="28" t="str">
        <f t="shared" si="4932"/>
        <v/>
      </c>
      <c r="BD821" s="28" t="str">
        <f t="shared" si="15"/>
        <v/>
      </c>
      <c r="BG821" s="2" t="s">
        <v>19435</v>
      </c>
      <c r="BJ821" s="28" t="str">
        <f t="shared" si="16"/>
        <v/>
      </c>
      <c r="BK821" s="28" t="str">
        <f t="shared" si="17"/>
        <v/>
      </c>
      <c r="BM821" s="2" t="s">
        <v>98</v>
      </c>
      <c r="BU821" s="18"/>
      <c r="BV821" s="18"/>
      <c r="BW821" s="18"/>
      <c r="BX821" s="18"/>
      <c r="BY821" s="42" t="str">
        <f t="shared" si="18"/>
        <v/>
      </c>
      <c r="BZ821" s="43"/>
    </row>
    <row r="822" spans="1:78" ht="15">
      <c r="A822" s="10" t="s">
        <v>37</v>
      </c>
      <c r="B822" s="28">
        <f>VLOOKUP(A822,Organisations!$A$2:$B$7,2,FALSE)</f>
        <v>2</v>
      </c>
      <c r="C822" s="10" t="s">
        <v>6030</v>
      </c>
      <c r="D822" s="10" t="s">
        <v>6031</v>
      </c>
      <c r="E822" s="28" t="str">
        <f t="shared" si="0"/>
        <v>I am a self-employed carer who provides a variety of services to people in their own homes. Lots of the support that I p</v>
      </c>
      <c r="F822" s="10" t="s">
        <v>19436</v>
      </c>
      <c r="G822" s="10" t="s">
        <v>68</v>
      </c>
      <c r="H822" s="11"/>
      <c r="K822" s="30" t="s">
        <v>19437</v>
      </c>
      <c r="L822" s="10" t="s">
        <v>6035</v>
      </c>
      <c r="M822" s="28" t="str">
        <f t="shared" ref="M822:Q822" si="4933">IFERROR(IF(FIND(M$1,$F822)&gt;1,"Age - Children",""),"")</f>
        <v/>
      </c>
      <c r="N822" s="28" t="str">
        <f t="shared" si="4933"/>
        <v/>
      </c>
      <c r="O822" s="28" t="str">
        <f t="shared" si="4933"/>
        <v/>
      </c>
      <c r="P822" s="28" t="str">
        <f t="shared" si="4933"/>
        <v/>
      </c>
      <c r="Q822" s="28" t="str">
        <f t="shared" si="4933"/>
        <v/>
      </c>
      <c r="R822" s="28" t="str">
        <f t="shared" ref="R822:T822" si="4934">IFERROR(IF(FIND(R$1,$F822)&gt;1,"Age - Elderly",""),"")</f>
        <v/>
      </c>
      <c r="S822" s="28" t="str">
        <f t="shared" si="4934"/>
        <v/>
      </c>
      <c r="T822" s="28" t="str">
        <f t="shared" si="4934"/>
        <v/>
      </c>
      <c r="U822" s="28" t="str">
        <f t="shared" si="3"/>
        <v/>
      </c>
      <c r="V822" s="28" t="str">
        <f t="shared" si="4"/>
        <v/>
      </c>
      <c r="X822" s="28" t="str">
        <f t="shared" si="5"/>
        <v/>
      </c>
      <c r="Y822" s="28" t="str">
        <f t="shared" si="6"/>
        <v/>
      </c>
      <c r="Z822" s="28" t="str">
        <f t="shared" si="7"/>
        <v>Gender - Male</v>
      </c>
      <c r="AB822" s="28" t="str">
        <f t="shared" si="8"/>
        <v/>
      </c>
      <c r="AD822" s="28" t="str">
        <f t="shared" si="9"/>
        <v>Gender - Male;</v>
      </c>
      <c r="AG822" s="28" t="str">
        <f t="shared" ref="AG822:AL822" si="4935">IFERROR(IF(FIND(AG$1,$F822)&gt;1,AG$1,""),"")</f>
        <v/>
      </c>
      <c r="AH822" s="28" t="str">
        <f t="shared" si="4935"/>
        <v/>
      </c>
      <c r="AI822" s="28" t="str">
        <f t="shared" si="4935"/>
        <v/>
      </c>
      <c r="AJ822" s="28" t="str">
        <f t="shared" si="4935"/>
        <v/>
      </c>
      <c r="AK822" s="28" t="str">
        <f t="shared" si="4935"/>
        <v/>
      </c>
      <c r="AL822" s="28" t="str">
        <f t="shared" si="4935"/>
        <v/>
      </c>
      <c r="AM822" s="28" t="str">
        <f t="shared" si="11"/>
        <v/>
      </c>
      <c r="AN822" s="28" t="str">
        <f t="shared" ref="AN822:AQ822" si="4936">IFERROR(IF(FIND(AN$1,$F822)&gt;1,"Status - LGBT",""),"")</f>
        <v/>
      </c>
      <c r="AO822" s="28" t="str">
        <f t="shared" si="4936"/>
        <v/>
      </c>
      <c r="AP822" s="28" t="str">
        <f t="shared" si="4936"/>
        <v/>
      </c>
      <c r="AQ822" s="28" t="str">
        <f t="shared" si="4936"/>
        <v/>
      </c>
      <c r="AR822" s="28" t="str">
        <f t="shared" ref="AR822:AV822" si="4937">IFERROR(IF(FIND(AR$1,$F822)&gt;1,"BME",""),"")</f>
        <v/>
      </c>
      <c r="AS822" s="28" t="str">
        <f t="shared" si="4937"/>
        <v/>
      </c>
      <c r="AT822" s="28" t="str">
        <f t="shared" si="4937"/>
        <v/>
      </c>
      <c r="AU822" s="28" t="str">
        <f t="shared" si="4937"/>
        <v/>
      </c>
      <c r="AV822" s="28" t="str">
        <f t="shared" si="4937"/>
        <v/>
      </c>
      <c r="AW822" s="28" t="str">
        <f t="shared" ref="AW822:BC822" si="4938">IFERROR(IF(FIND(AW$1,$F822)&gt;1,AW$1,""),"")</f>
        <v/>
      </c>
      <c r="AX822" s="28" t="str">
        <f t="shared" si="4938"/>
        <v/>
      </c>
      <c r="AY822" s="28" t="str">
        <f t="shared" si="4938"/>
        <v/>
      </c>
      <c r="AZ822" s="28" t="str">
        <f t="shared" si="4938"/>
        <v/>
      </c>
      <c r="BA822" s="28" t="str">
        <f t="shared" si="4938"/>
        <v/>
      </c>
      <c r="BB822" s="28" t="str">
        <f t="shared" si="4938"/>
        <v/>
      </c>
      <c r="BC822" s="28" t="str">
        <f t="shared" si="4938"/>
        <v/>
      </c>
      <c r="BD822" s="28" t="str">
        <f t="shared" si="15"/>
        <v/>
      </c>
      <c r="BG822" s="2" t="s">
        <v>6036</v>
      </c>
      <c r="BI822" s="2" t="s">
        <v>5496</v>
      </c>
      <c r="BJ822" s="28" t="str">
        <f t="shared" si="16"/>
        <v>Leeds</v>
      </c>
      <c r="BK822" s="28" t="str">
        <f t="shared" si="17"/>
        <v>West Yorkshire</v>
      </c>
      <c r="BM822" s="2" t="s">
        <v>98</v>
      </c>
      <c r="BU822" s="50" t="s">
        <v>19438</v>
      </c>
      <c r="BV822" s="12"/>
      <c r="BW822" s="12"/>
      <c r="BX822" s="12"/>
      <c r="BY822" s="42" t="str">
        <f t="shared" si="18"/>
        <v>Gender - Male;;LS14;LS15;LS25;LS26;</v>
      </c>
      <c r="BZ822" s="42"/>
    </row>
    <row r="823" spans="1:78" ht="15">
      <c r="A823" s="16" t="s">
        <v>37</v>
      </c>
      <c r="B823" s="28">
        <f>VLOOKUP(A823,Organisations!$A$2:$B$7,2,FALSE)</f>
        <v>2</v>
      </c>
      <c r="C823" s="16" t="s">
        <v>6037</v>
      </c>
      <c r="D823" s="16" t="s">
        <v>6038</v>
      </c>
      <c r="E823" s="28" t="str">
        <f t="shared" si="0"/>
        <v>Pharmacy in Pudsey</v>
      </c>
      <c r="F823" s="16" t="s">
        <v>6039</v>
      </c>
      <c r="G823" s="16" t="s">
        <v>68</v>
      </c>
      <c r="H823" s="17"/>
      <c r="K823" s="26" t="s">
        <v>6040</v>
      </c>
      <c r="L823" s="18"/>
      <c r="M823" s="28" t="str">
        <f t="shared" ref="M823:Q823" si="4939">IFERROR(IF(FIND(M$1,$F823)&gt;1,"Age - Children",""),"")</f>
        <v/>
      </c>
      <c r="N823" s="28" t="str">
        <f t="shared" si="4939"/>
        <v/>
      </c>
      <c r="O823" s="28" t="str">
        <f t="shared" si="4939"/>
        <v/>
      </c>
      <c r="P823" s="28" t="str">
        <f t="shared" si="4939"/>
        <v/>
      </c>
      <c r="Q823" s="28" t="str">
        <f t="shared" si="4939"/>
        <v/>
      </c>
      <c r="R823" s="28" t="str">
        <f t="shared" ref="R823:T823" si="4940">IFERROR(IF(FIND(R$1,$F823)&gt;1,"Age - Elderly",""),"")</f>
        <v/>
      </c>
      <c r="S823" s="28" t="str">
        <f t="shared" si="4940"/>
        <v/>
      </c>
      <c r="T823" s="28" t="str">
        <f t="shared" si="4940"/>
        <v/>
      </c>
      <c r="U823" s="28" t="str">
        <f t="shared" si="3"/>
        <v/>
      </c>
      <c r="V823" s="28" t="str">
        <f t="shared" si="4"/>
        <v/>
      </c>
      <c r="X823" s="28" t="str">
        <f t="shared" si="5"/>
        <v/>
      </c>
      <c r="Y823" s="28" t="str">
        <f t="shared" si="6"/>
        <v/>
      </c>
      <c r="Z823" s="28" t="str">
        <f t="shared" si="7"/>
        <v/>
      </c>
      <c r="AB823" s="28" t="str">
        <f t="shared" si="8"/>
        <v/>
      </c>
      <c r="AD823" s="28" t="str">
        <f t="shared" si="9"/>
        <v/>
      </c>
      <c r="AG823" s="28" t="str">
        <f t="shared" ref="AG823:AL823" si="4941">IFERROR(IF(FIND(AG$1,$F823)&gt;1,AG$1,""),"")</f>
        <v/>
      </c>
      <c r="AH823" s="28" t="str">
        <f t="shared" si="4941"/>
        <v/>
      </c>
      <c r="AI823" s="28" t="str">
        <f t="shared" si="4941"/>
        <v/>
      </c>
      <c r="AJ823" s="28" t="str">
        <f t="shared" si="4941"/>
        <v/>
      </c>
      <c r="AK823" s="28" t="str">
        <f t="shared" si="4941"/>
        <v/>
      </c>
      <c r="AL823" s="28" t="str">
        <f t="shared" si="4941"/>
        <v/>
      </c>
      <c r="AM823" s="28" t="str">
        <f t="shared" si="11"/>
        <v/>
      </c>
      <c r="AN823" s="28" t="str">
        <f t="shared" ref="AN823:AQ823" si="4942">IFERROR(IF(FIND(AN$1,$F823)&gt;1,"Status - LGBT",""),"")</f>
        <v/>
      </c>
      <c r="AO823" s="28" t="str">
        <f t="shared" si="4942"/>
        <v/>
      </c>
      <c r="AP823" s="28" t="str">
        <f t="shared" si="4942"/>
        <v/>
      </c>
      <c r="AQ823" s="28" t="str">
        <f t="shared" si="4942"/>
        <v/>
      </c>
      <c r="AR823" s="28" t="str">
        <f t="shared" ref="AR823:AV823" si="4943">IFERROR(IF(FIND(AR$1,$F823)&gt;1,"BME",""),"")</f>
        <v/>
      </c>
      <c r="AS823" s="28" t="str">
        <f t="shared" si="4943"/>
        <v/>
      </c>
      <c r="AT823" s="28" t="str">
        <f t="shared" si="4943"/>
        <v/>
      </c>
      <c r="AU823" s="28" t="str">
        <f t="shared" si="4943"/>
        <v/>
      </c>
      <c r="AV823" s="28" t="str">
        <f t="shared" si="4943"/>
        <v/>
      </c>
      <c r="AW823" s="28" t="str">
        <f t="shared" ref="AW823:BC823" si="4944">IFERROR(IF(FIND(AW$1,$F823)&gt;1,AW$1,""),"")</f>
        <v/>
      </c>
      <c r="AX823" s="28" t="str">
        <f t="shared" si="4944"/>
        <v/>
      </c>
      <c r="AY823" s="28" t="str">
        <f t="shared" si="4944"/>
        <v/>
      </c>
      <c r="AZ823" s="28" t="str">
        <f t="shared" si="4944"/>
        <v/>
      </c>
      <c r="BA823" s="28" t="str">
        <f t="shared" si="4944"/>
        <v/>
      </c>
      <c r="BB823" s="28" t="str">
        <f t="shared" si="4944"/>
        <v/>
      </c>
      <c r="BC823" s="28" t="str">
        <f t="shared" si="4944"/>
        <v/>
      </c>
      <c r="BD823" s="28" t="str">
        <f t="shared" si="15"/>
        <v/>
      </c>
      <c r="BG823" s="2" t="s">
        <v>6041</v>
      </c>
      <c r="BI823" s="2" t="s">
        <v>4449</v>
      </c>
      <c r="BJ823" s="28" t="str">
        <f t="shared" si="16"/>
        <v/>
      </c>
      <c r="BK823" s="28" t="str">
        <f t="shared" si="17"/>
        <v/>
      </c>
      <c r="BM823" s="2" t="s">
        <v>98</v>
      </c>
      <c r="BU823" s="47" t="s">
        <v>19342</v>
      </c>
      <c r="BV823" s="18"/>
      <c r="BW823" s="18"/>
      <c r="BX823" s="18"/>
      <c r="BY823" s="42" t="str">
        <f t="shared" si="18"/>
        <v>BD11;BD4;LS10;LS11;LS12;LS13;LS14;LS15;LS16;LS17;LS18;LS19;LS1;LS20;LS21;LS22;LS23;LS24;LS25;LS26;LS27;LS28;LS29;LS2;LS3;LS4;LS5;LS6;LS7;LS88;LS8;LS99;LS9;WF10;WF3;</v>
      </c>
      <c r="BZ823" s="43"/>
    </row>
    <row r="824" spans="1:78" ht="15">
      <c r="A824" s="10" t="s">
        <v>37</v>
      </c>
      <c r="B824" s="28">
        <f>VLOOKUP(A824,Organisations!$A$2:$B$7,2,FALSE)</f>
        <v>2</v>
      </c>
      <c r="C824" s="10" t="s">
        <v>6042</v>
      </c>
      <c r="D824" s="10" t="s">
        <v>6043</v>
      </c>
      <c r="E824" s="28" t="str">
        <f t="shared" si="0"/>
        <v>Pharmacy in Farsley</v>
      </c>
      <c r="F824" s="10" t="s">
        <v>6044</v>
      </c>
      <c r="G824" s="10" t="s">
        <v>68</v>
      </c>
      <c r="H824" s="11"/>
      <c r="K824" s="30" t="s">
        <v>6045</v>
      </c>
      <c r="L824" s="12"/>
      <c r="M824" s="28" t="str">
        <f t="shared" ref="M824:Q824" si="4945">IFERROR(IF(FIND(M$1,$F824)&gt;1,"Age - Children",""),"")</f>
        <v/>
      </c>
      <c r="N824" s="28" t="str">
        <f t="shared" si="4945"/>
        <v/>
      </c>
      <c r="O824" s="28" t="str">
        <f t="shared" si="4945"/>
        <v/>
      </c>
      <c r="P824" s="28" t="str">
        <f t="shared" si="4945"/>
        <v/>
      </c>
      <c r="Q824" s="28" t="str">
        <f t="shared" si="4945"/>
        <v/>
      </c>
      <c r="R824" s="28" t="str">
        <f t="shared" ref="R824:T824" si="4946">IFERROR(IF(FIND(R$1,$F824)&gt;1,"Age - Elderly",""),"")</f>
        <v/>
      </c>
      <c r="S824" s="28" t="str">
        <f t="shared" si="4946"/>
        <v/>
      </c>
      <c r="T824" s="28" t="str">
        <f t="shared" si="4946"/>
        <v/>
      </c>
      <c r="U824" s="28" t="str">
        <f t="shared" si="3"/>
        <v/>
      </c>
      <c r="V824" s="28" t="str">
        <f t="shared" si="4"/>
        <v/>
      </c>
      <c r="X824" s="28" t="str">
        <f t="shared" si="5"/>
        <v/>
      </c>
      <c r="Y824" s="28" t="str">
        <f t="shared" si="6"/>
        <v/>
      </c>
      <c r="Z824" s="28" t="str">
        <f t="shared" si="7"/>
        <v/>
      </c>
      <c r="AB824" s="28" t="str">
        <f t="shared" si="8"/>
        <v/>
      </c>
      <c r="AD824" s="28" t="str">
        <f t="shared" si="9"/>
        <v/>
      </c>
      <c r="AG824" s="28" t="str">
        <f t="shared" ref="AG824:AL824" si="4947">IFERROR(IF(FIND(AG$1,$F824)&gt;1,AG$1,""),"")</f>
        <v/>
      </c>
      <c r="AH824" s="28" t="str">
        <f t="shared" si="4947"/>
        <v/>
      </c>
      <c r="AI824" s="28" t="str">
        <f t="shared" si="4947"/>
        <v/>
      </c>
      <c r="AJ824" s="28" t="str">
        <f t="shared" si="4947"/>
        <v/>
      </c>
      <c r="AK824" s="28" t="str">
        <f t="shared" si="4947"/>
        <v/>
      </c>
      <c r="AL824" s="28" t="str">
        <f t="shared" si="4947"/>
        <v/>
      </c>
      <c r="AM824" s="28" t="str">
        <f t="shared" si="11"/>
        <v/>
      </c>
      <c r="AN824" s="28" t="str">
        <f t="shared" ref="AN824:AQ824" si="4948">IFERROR(IF(FIND(AN$1,$F824)&gt;1,"Status - LGBT",""),"")</f>
        <v/>
      </c>
      <c r="AO824" s="28" t="str">
        <f t="shared" si="4948"/>
        <v/>
      </c>
      <c r="AP824" s="28" t="str">
        <f t="shared" si="4948"/>
        <v/>
      </c>
      <c r="AQ824" s="28" t="str">
        <f t="shared" si="4948"/>
        <v/>
      </c>
      <c r="AR824" s="28" t="str">
        <f t="shared" ref="AR824:AV824" si="4949">IFERROR(IF(FIND(AR$1,$F824)&gt;1,"BME",""),"")</f>
        <v/>
      </c>
      <c r="AS824" s="28" t="str">
        <f t="shared" si="4949"/>
        <v/>
      </c>
      <c r="AT824" s="28" t="str">
        <f t="shared" si="4949"/>
        <v/>
      </c>
      <c r="AU824" s="28" t="str">
        <f t="shared" si="4949"/>
        <v/>
      </c>
      <c r="AV824" s="28" t="str">
        <f t="shared" si="4949"/>
        <v/>
      </c>
      <c r="AW824" s="28" t="str">
        <f t="shared" ref="AW824:BC824" si="4950">IFERROR(IF(FIND(AW$1,$F824)&gt;1,AW$1,""),"")</f>
        <v/>
      </c>
      <c r="AX824" s="28" t="str">
        <f t="shared" si="4950"/>
        <v/>
      </c>
      <c r="AY824" s="28" t="str">
        <f t="shared" si="4950"/>
        <v/>
      </c>
      <c r="AZ824" s="28" t="str">
        <f t="shared" si="4950"/>
        <v/>
      </c>
      <c r="BA824" s="28" t="str">
        <f t="shared" si="4950"/>
        <v/>
      </c>
      <c r="BB824" s="28" t="str">
        <f t="shared" si="4950"/>
        <v/>
      </c>
      <c r="BC824" s="28" t="str">
        <f t="shared" si="4950"/>
        <v/>
      </c>
      <c r="BD824" s="28" t="str">
        <f t="shared" si="15"/>
        <v/>
      </c>
      <c r="BG824" s="2" t="s">
        <v>6046</v>
      </c>
      <c r="BI824" s="2" t="s">
        <v>5506</v>
      </c>
      <c r="BJ824" s="28" t="str">
        <f t="shared" si="16"/>
        <v>Leeds</v>
      </c>
      <c r="BK824" s="28" t="str">
        <f t="shared" si="17"/>
        <v>West Yorkshire</v>
      </c>
      <c r="BM824" s="2" t="s">
        <v>98</v>
      </c>
      <c r="BU824" s="50" t="s">
        <v>19342</v>
      </c>
      <c r="BV824" s="12"/>
      <c r="BW824" s="12"/>
      <c r="BX824" s="12"/>
      <c r="BY824" s="42" t="str">
        <f t="shared" si="18"/>
        <v>BD11;BD4;LS10;LS11;LS12;LS13;LS14;LS15;LS16;LS17;LS18;LS19;LS1;LS20;LS21;LS22;LS23;LS24;LS25;LS26;LS27;LS28;LS29;LS2;LS3;LS4;LS5;LS6;LS7;LS88;LS8;LS99;LS9;WF10;WF3;</v>
      </c>
      <c r="BZ824" s="42"/>
    </row>
    <row r="825" spans="1:78" ht="15">
      <c r="A825" s="16" t="s">
        <v>37</v>
      </c>
      <c r="B825" s="28">
        <f>VLOOKUP(A825,Organisations!$A$2:$B$7,2,FALSE)</f>
        <v>2</v>
      </c>
      <c r="C825" s="16" t="s">
        <v>6048</v>
      </c>
      <c r="D825" s="16" t="s">
        <v>6049</v>
      </c>
      <c r="E825" s="28" t="str">
        <f t="shared" si="0"/>
        <v>Pharmacy in Rothwell Mon-Fri 9-6 / Sat 9-1</v>
      </c>
      <c r="F825" s="16" t="s">
        <v>6050</v>
      </c>
      <c r="G825" s="16" t="s">
        <v>68</v>
      </c>
      <c r="H825" s="17"/>
      <c r="K825" s="26" t="s">
        <v>6051</v>
      </c>
      <c r="L825" s="16" t="s">
        <v>6052</v>
      </c>
      <c r="M825" s="28" t="str">
        <f t="shared" ref="M825:Q825" si="4951">IFERROR(IF(FIND(M$1,$F825)&gt;1,"Age - Children",""),"")</f>
        <v/>
      </c>
      <c r="N825" s="28" t="str">
        <f t="shared" si="4951"/>
        <v/>
      </c>
      <c r="O825" s="28" t="str">
        <f t="shared" si="4951"/>
        <v/>
      </c>
      <c r="P825" s="28" t="str">
        <f t="shared" si="4951"/>
        <v/>
      </c>
      <c r="Q825" s="28" t="str">
        <f t="shared" si="4951"/>
        <v/>
      </c>
      <c r="R825" s="28" t="str">
        <f t="shared" ref="R825:T825" si="4952">IFERROR(IF(FIND(R$1,$F825)&gt;1,"Age - Elderly",""),"")</f>
        <v/>
      </c>
      <c r="S825" s="28" t="str">
        <f t="shared" si="4952"/>
        <v/>
      </c>
      <c r="T825" s="28" t="str">
        <f t="shared" si="4952"/>
        <v/>
      </c>
      <c r="U825" s="28" t="str">
        <f t="shared" si="3"/>
        <v/>
      </c>
      <c r="V825" s="28" t="str">
        <f t="shared" si="4"/>
        <v/>
      </c>
      <c r="X825" s="28" t="str">
        <f t="shared" si="5"/>
        <v/>
      </c>
      <c r="Y825" s="28" t="str">
        <f t="shared" si="6"/>
        <v/>
      </c>
      <c r="Z825" s="28" t="str">
        <f t="shared" si="7"/>
        <v/>
      </c>
      <c r="AB825" s="28" t="str">
        <f t="shared" si="8"/>
        <v/>
      </c>
      <c r="AD825" s="28" t="str">
        <f t="shared" si="9"/>
        <v/>
      </c>
      <c r="AG825" s="28" t="str">
        <f t="shared" ref="AG825:AL825" si="4953">IFERROR(IF(FIND(AG$1,$F825)&gt;1,AG$1,""),"")</f>
        <v/>
      </c>
      <c r="AH825" s="28" t="str">
        <f t="shared" si="4953"/>
        <v/>
      </c>
      <c r="AI825" s="28" t="str">
        <f t="shared" si="4953"/>
        <v/>
      </c>
      <c r="AJ825" s="28" t="str">
        <f t="shared" si="4953"/>
        <v/>
      </c>
      <c r="AK825" s="28" t="str">
        <f t="shared" si="4953"/>
        <v/>
      </c>
      <c r="AL825" s="28" t="str">
        <f t="shared" si="4953"/>
        <v/>
      </c>
      <c r="AM825" s="28" t="str">
        <f t="shared" si="11"/>
        <v/>
      </c>
      <c r="AN825" s="28" t="str">
        <f t="shared" ref="AN825:AQ825" si="4954">IFERROR(IF(FIND(AN$1,$F825)&gt;1,"Status - LGBT",""),"")</f>
        <v/>
      </c>
      <c r="AO825" s="28" t="str">
        <f t="shared" si="4954"/>
        <v/>
      </c>
      <c r="AP825" s="28" t="str">
        <f t="shared" si="4954"/>
        <v/>
      </c>
      <c r="AQ825" s="28" t="str">
        <f t="shared" si="4954"/>
        <v/>
      </c>
      <c r="AR825" s="28" t="str">
        <f t="shared" ref="AR825:AV825" si="4955">IFERROR(IF(FIND(AR$1,$F825)&gt;1,"BME",""),"")</f>
        <v/>
      </c>
      <c r="AS825" s="28" t="str">
        <f t="shared" si="4955"/>
        <v/>
      </c>
      <c r="AT825" s="28" t="str">
        <f t="shared" si="4955"/>
        <v/>
      </c>
      <c r="AU825" s="28" t="str">
        <f t="shared" si="4955"/>
        <v/>
      </c>
      <c r="AV825" s="28" t="str">
        <f t="shared" si="4955"/>
        <v/>
      </c>
      <c r="AW825" s="28" t="str">
        <f t="shared" ref="AW825:BC825" si="4956">IFERROR(IF(FIND(AW$1,$F825)&gt;1,AW$1,""),"")</f>
        <v/>
      </c>
      <c r="AX825" s="28" t="str">
        <f t="shared" si="4956"/>
        <v/>
      </c>
      <c r="AY825" s="28" t="str">
        <f t="shared" si="4956"/>
        <v/>
      </c>
      <c r="AZ825" s="28" t="str">
        <f t="shared" si="4956"/>
        <v/>
      </c>
      <c r="BA825" s="28" t="str">
        <f t="shared" si="4956"/>
        <v/>
      </c>
      <c r="BB825" s="28" t="str">
        <f t="shared" si="4956"/>
        <v/>
      </c>
      <c r="BC825" s="28" t="str">
        <f t="shared" si="4956"/>
        <v/>
      </c>
      <c r="BD825" s="28" t="str">
        <f t="shared" si="15"/>
        <v/>
      </c>
      <c r="BG825" s="2" t="s">
        <v>6053</v>
      </c>
      <c r="BI825" s="2" t="s">
        <v>5513</v>
      </c>
      <c r="BJ825" s="28" t="str">
        <f t="shared" si="16"/>
        <v>Leeds</v>
      </c>
      <c r="BK825" s="28" t="str">
        <f t="shared" si="17"/>
        <v>West Yorkshire</v>
      </c>
      <c r="BM825" s="2" t="s">
        <v>98</v>
      </c>
      <c r="BU825" s="47" t="s">
        <v>19342</v>
      </c>
      <c r="BV825" s="18"/>
      <c r="BW825" s="18"/>
      <c r="BX825" s="18"/>
      <c r="BY825" s="42" t="str">
        <f t="shared" si="18"/>
        <v>BD11;BD4;LS10;LS11;LS12;LS13;LS14;LS15;LS16;LS17;LS18;LS19;LS1;LS20;LS21;LS22;LS23;LS24;LS25;LS26;LS27;LS28;LS29;LS2;LS3;LS4;LS5;LS6;LS7;LS88;LS8;LS99;LS9;WF10;WF3;</v>
      </c>
      <c r="BZ825" s="43"/>
    </row>
    <row r="826" spans="1:78" ht="15">
      <c r="A826" s="10" t="s">
        <v>37</v>
      </c>
      <c r="B826" s="28">
        <f>VLOOKUP(A826,Organisations!$A$2:$B$7,2,FALSE)</f>
        <v>2</v>
      </c>
      <c r="C826" s="10" t="s">
        <v>6055</v>
      </c>
      <c r="D826" s="10" t="s">
        <v>6056</v>
      </c>
      <c r="E826" s="28" t="str">
        <f t="shared" si="0"/>
        <v>Pharmacy in Wetherby 8.30- 6.15 Mon-Fri/ closed 1-2 for lunch</v>
      </c>
      <c r="F826" s="10" t="s">
        <v>6057</v>
      </c>
      <c r="G826" s="10" t="s">
        <v>68</v>
      </c>
      <c r="H826" s="11"/>
      <c r="K826" s="30" t="s">
        <v>6058</v>
      </c>
      <c r="L826" s="12"/>
      <c r="M826" s="28" t="str">
        <f t="shared" ref="M826:Q826" si="4957">IFERROR(IF(FIND(M$1,$F826)&gt;1,"Age - Children",""),"")</f>
        <v/>
      </c>
      <c r="N826" s="28" t="str">
        <f t="shared" si="4957"/>
        <v/>
      </c>
      <c r="O826" s="28" t="str">
        <f t="shared" si="4957"/>
        <v/>
      </c>
      <c r="P826" s="28" t="str">
        <f t="shared" si="4957"/>
        <v/>
      </c>
      <c r="Q826" s="28" t="str">
        <f t="shared" si="4957"/>
        <v/>
      </c>
      <c r="R826" s="28" t="str">
        <f t="shared" ref="R826:T826" si="4958">IFERROR(IF(FIND(R$1,$F826)&gt;1,"Age - Elderly",""),"")</f>
        <v/>
      </c>
      <c r="S826" s="28" t="str">
        <f t="shared" si="4958"/>
        <v/>
      </c>
      <c r="T826" s="28" t="str">
        <f t="shared" si="4958"/>
        <v/>
      </c>
      <c r="U826" s="28" t="str">
        <f t="shared" si="3"/>
        <v/>
      </c>
      <c r="V826" s="28" t="str">
        <f t="shared" si="4"/>
        <v/>
      </c>
      <c r="X826" s="28" t="str">
        <f t="shared" si="5"/>
        <v/>
      </c>
      <c r="Y826" s="28" t="str">
        <f t="shared" si="6"/>
        <v/>
      </c>
      <c r="Z826" s="28" t="str">
        <f t="shared" si="7"/>
        <v/>
      </c>
      <c r="AB826" s="28" t="str">
        <f t="shared" si="8"/>
        <v/>
      </c>
      <c r="AD826" s="28" t="str">
        <f t="shared" si="9"/>
        <v/>
      </c>
      <c r="AG826" s="28" t="str">
        <f t="shared" ref="AG826:AL826" si="4959">IFERROR(IF(FIND(AG$1,$F826)&gt;1,AG$1,""),"")</f>
        <v/>
      </c>
      <c r="AH826" s="28" t="str">
        <f t="shared" si="4959"/>
        <v/>
      </c>
      <c r="AI826" s="28" t="str">
        <f t="shared" si="4959"/>
        <v/>
      </c>
      <c r="AJ826" s="28" t="str">
        <f t="shared" si="4959"/>
        <v/>
      </c>
      <c r="AK826" s="28" t="str">
        <f t="shared" si="4959"/>
        <v/>
      </c>
      <c r="AL826" s="28" t="str">
        <f t="shared" si="4959"/>
        <v/>
      </c>
      <c r="AM826" s="28" t="str">
        <f t="shared" si="11"/>
        <v/>
      </c>
      <c r="AN826" s="28" t="str">
        <f t="shared" ref="AN826:AQ826" si="4960">IFERROR(IF(FIND(AN$1,$F826)&gt;1,"Status - LGBT",""),"")</f>
        <v/>
      </c>
      <c r="AO826" s="28" t="str">
        <f t="shared" si="4960"/>
        <v/>
      </c>
      <c r="AP826" s="28" t="str">
        <f t="shared" si="4960"/>
        <v/>
      </c>
      <c r="AQ826" s="28" t="str">
        <f t="shared" si="4960"/>
        <v/>
      </c>
      <c r="AR826" s="28" t="str">
        <f t="shared" ref="AR826:AV826" si="4961">IFERROR(IF(FIND(AR$1,$F826)&gt;1,"BME",""),"")</f>
        <v/>
      </c>
      <c r="AS826" s="28" t="str">
        <f t="shared" si="4961"/>
        <v/>
      </c>
      <c r="AT826" s="28" t="str">
        <f t="shared" si="4961"/>
        <v/>
      </c>
      <c r="AU826" s="28" t="str">
        <f t="shared" si="4961"/>
        <v/>
      </c>
      <c r="AV826" s="28" t="str">
        <f t="shared" si="4961"/>
        <v/>
      </c>
      <c r="AW826" s="28" t="str">
        <f t="shared" ref="AW826:BC826" si="4962">IFERROR(IF(FIND(AW$1,$F826)&gt;1,AW$1,""),"")</f>
        <v/>
      </c>
      <c r="AX826" s="28" t="str">
        <f t="shared" si="4962"/>
        <v/>
      </c>
      <c r="AY826" s="28" t="str">
        <f t="shared" si="4962"/>
        <v/>
      </c>
      <c r="AZ826" s="28" t="str">
        <f t="shared" si="4962"/>
        <v/>
      </c>
      <c r="BA826" s="28" t="str">
        <f t="shared" si="4962"/>
        <v/>
      </c>
      <c r="BB826" s="28" t="str">
        <f t="shared" si="4962"/>
        <v/>
      </c>
      <c r="BC826" s="28" t="str">
        <f t="shared" si="4962"/>
        <v/>
      </c>
      <c r="BD826" s="28" t="str">
        <f t="shared" si="15"/>
        <v/>
      </c>
      <c r="BG826" s="2" t="s">
        <v>6059</v>
      </c>
      <c r="BI826" s="2" t="s">
        <v>5396</v>
      </c>
      <c r="BJ826" s="28" t="str">
        <f t="shared" si="16"/>
        <v/>
      </c>
      <c r="BK826" s="28" t="str">
        <f t="shared" si="17"/>
        <v/>
      </c>
      <c r="BM826" s="2" t="s">
        <v>98</v>
      </c>
      <c r="BU826" s="50" t="s">
        <v>19342</v>
      </c>
      <c r="BV826" s="12"/>
      <c r="BW826" s="12"/>
      <c r="BX826" s="12"/>
      <c r="BY826" s="42" t="str">
        <f t="shared" si="18"/>
        <v>BD11;BD4;LS10;LS11;LS12;LS13;LS14;LS15;LS16;LS17;LS18;LS19;LS1;LS20;LS21;LS22;LS23;LS24;LS25;LS26;LS27;LS28;LS29;LS2;LS3;LS4;LS5;LS6;LS7;LS88;LS8;LS99;LS9;WF10;WF3;</v>
      </c>
      <c r="BZ826" s="42"/>
    </row>
    <row r="827" spans="1:78" ht="15">
      <c r="A827" s="16" t="s">
        <v>37</v>
      </c>
      <c r="B827" s="28">
        <f>VLOOKUP(A827,Organisations!$A$2:$B$7,2,FALSE)</f>
        <v>2</v>
      </c>
      <c r="C827" s="16" t="s">
        <v>6062</v>
      </c>
      <c r="D827" s="16" t="s">
        <v>6063</v>
      </c>
      <c r="E827" s="28" t="str">
        <f t="shared" si="0"/>
        <v>Trips out to various places, could be a shopping trip, a walk in the dales or lunch in a country pub</v>
      </c>
      <c r="F827" s="16" t="s">
        <v>6064</v>
      </c>
      <c r="G827" s="16" t="s">
        <v>68</v>
      </c>
      <c r="H827" s="17"/>
      <c r="K827" s="26" t="s">
        <v>1617</v>
      </c>
      <c r="L827" s="16" t="s">
        <v>5607</v>
      </c>
      <c r="M827" s="28" t="str">
        <f t="shared" ref="M827:Q827" si="4963">IFERROR(IF(FIND(M$1,$F827)&gt;1,"Age - Children",""),"")</f>
        <v/>
      </c>
      <c r="N827" s="28" t="str">
        <f t="shared" si="4963"/>
        <v/>
      </c>
      <c r="O827" s="28" t="str">
        <f t="shared" si="4963"/>
        <v/>
      </c>
      <c r="P827" s="28" t="str">
        <f t="shared" si="4963"/>
        <v/>
      </c>
      <c r="Q827" s="28" t="str">
        <f t="shared" si="4963"/>
        <v/>
      </c>
      <c r="R827" s="28" t="str">
        <f t="shared" ref="R827:T827" si="4964">IFERROR(IF(FIND(R$1,$F827)&gt;1,"Age - Elderly",""),"")</f>
        <v/>
      </c>
      <c r="S827" s="28" t="str">
        <f t="shared" si="4964"/>
        <v/>
      </c>
      <c r="T827" s="28" t="str">
        <f t="shared" si="4964"/>
        <v/>
      </c>
      <c r="U827" s="28" t="str">
        <f t="shared" si="3"/>
        <v/>
      </c>
      <c r="V827" s="28" t="str">
        <f t="shared" si="4"/>
        <v/>
      </c>
      <c r="X827" s="28" t="str">
        <f t="shared" si="5"/>
        <v/>
      </c>
      <c r="Y827" s="28" t="str">
        <f t="shared" si="6"/>
        <v/>
      </c>
      <c r="Z827" s="28" t="str">
        <f t="shared" si="7"/>
        <v/>
      </c>
      <c r="AB827" s="28" t="str">
        <f t="shared" si="8"/>
        <v/>
      </c>
      <c r="AD827" s="28" t="str">
        <f t="shared" si="9"/>
        <v/>
      </c>
      <c r="AG827" s="28" t="str">
        <f t="shared" ref="AG827:AL827" si="4965">IFERROR(IF(FIND(AG$1,$F827)&gt;1,AG$1,""),"")</f>
        <v/>
      </c>
      <c r="AH827" s="28" t="str">
        <f t="shared" si="4965"/>
        <v/>
      </c>
      <c r="AI827" s="28" t="str">
        <f t="shared" si="4965"/>
        <v/>
      </c>
      <c r="AJ827" s="28" t="str">
        <f t="shared" si="4965"/>
        <v/>
      </c>
      <c r="AK827" s="28" t="str">
        <f t="shared" si="4965"/>
        <v/>
      </c>
      <c r="AL827" s="28" t="str">
        <f t="shared" si="4965"/>
        <v/>
      </c>
      <c r="AM827" s="28" t="str">
        <f t="shared" si="11"/>
        <v/>
      </c>
      <c r="AN827" s="28" t="str">
        <f t="shared" ref="AN827:AQ827" si="4966">IFERROR(IF(FIND(AN$1,$F827)&gt;1,"Status - LGBT",""),"")</f>
        <v/>
      </c>
      <c r="AO827" s="28" t="str">
        <f t="shared" si="4966"/>
        <v/>
      </c>
      <c r="AP827" s="28" t="str">
        <f t="shared" si="4966"/>
        <v/>
      </c>
      <c r="AQ827" s="28" t="str">
        <f t="shared" si="4966"/>
        <v/>
      </c>
      <c r="AR827" s="28" t="str">
        <f t="shared" ref="AR827:AV827" si="4967">IFERROR(IF(FIND(AR$1,$F827)&gt;1,"BME",""),"")</f>
        <v/>
      </c>
      <c r="AS827" s="28" t="str">
        <f t="shared" si="4967"/>
        <v/>
      </c>
      <c r="AT827" s="28" t="str">
        <f t="shared" si="4967"/>
        <v/>
      </c>
      <c r="AU827" s="28" t="str">
        <f t="shared" si="4967"/>
        <v/>
      </c>
      <c r="AV827" s="28" t="str">
        <f t="shared" si="4967"/>
        <v/>
      </c>
      <c r="AW827" s="28" t="str">
        <f t="shared" ref="AW827:BC827" si="4968">IFERROR(IF(FIND(AW$1,$F827)&gt;1,AW$1,""),"")</f>
        <v/>
      </c>
      <c r="AX827" s="28" t="str">
        <f t="shared" si="4968"/>
        <v/>
      </c>
      <c r="AY827" s="28" t="str">
        <f t="shared" si="4968"/>
        <v/>
      </c>
      <c r="AZ827" s="28" t="str">
        <f t="shared" si="4968"/>
        <v/>
      </c>
      <c r="BA827" s="28" t="str">
        <f t="shared" si="4968"/>
        <v/>
      </c>
      <c r="BB827" s="28" t="str">
        <f t="shared" si="4968"/>
        <v/>
      </c>
      <c r="BC827" s="28" t="str">
        <f t="shared" si="4968"/>
        <v/>
      </c>
      <c r="BD827" s="28" t="str">
        <f t="shared" si="15"/>
        <v/>
      </c>
      <c r="BG827" s="2" t="s">
        <v>5608</v>
      </c>
      <c r="BI827" s="2" t="s">
        <v>5040</v>
      </c>
      <c r="BJ827" s="28" t="str">
        <f t="shared" si="16"/>
        <v/>
      </c>
      <c r="BK827" s="28" t="str">
        <f t="shared" si="17"/>
        <v/>
      </c>
      <c r="BM827" s="2" t="s">
        <v>98</v>
      </c>
      <c r="BU827" s="18"/>
      <c r="BV827" s="47" t="s">
        <v>587</v>
      </c>
      <c r="BW827" s="18"/>
      <c r="BX827" s="18"/>
      <c r="BY827" s="42" t="str">
        <f t="shared" si="18"/>
        <v>LS18</v>
      </c>
      <c r="BZ827" s="43"/>
    </row>
    <row r="828" spans="1:78" ht="15">
      <c r="A828" s="10" t="s">
        <v>37</v>
      </c>
      <c r="B828" s="28">
        <f>VLOOKUP(A828,Organisations!$A$2:$B$7,2,FALSE)</f>
        <v>2</v>
      </c>
      <c r="C828" s="10" t="s">
        <v>6066</v>
      </c>
      <c r="D828" s="10" t="s">
        <v>6067</v>
      </c>
      <c r="E828" s="28" t="str">
        <f t="shared" si="0"/>
        <v>Dear Albert and Intrepid Media have produced a character driven, feature documentary about recovery from addiction. Foll</v>
      </c>
      <c r="F828" s="10" t="s">
        <v>6069</v>
      </c>
      <c r="G828" s="10" t="s">
        <v>68</v>
      </c>
      <c r="H828" s="11"/>
      <c r="K828" s="30" t="s">
        <v>6070</v>
      </c>
      <c r="L828" s="10" t="s">
        <v>6071</v>
      </c>
      <c r="M828" s="28" t="str">
        <f t="shared" ref="M828:Q828" si="4969">IFERROR(IF(FIND(M$1,$F828)&gt;1,"Age - Children",""),"")</f>
        <v/>
      </c>
      <c r="N828" s="28" t="str">
        <f t="shared" si="4969"/>
        <v/>
      </c>
      <c r="O828" s="28" t="str">
        <f t="shared" si="4969"/>
        <v/>
      </c>
      <c r="P828" s="28" t="str">
        <f t="shared" si="4969"/>
        <v/>
      </c>
      <c r="Q828" s="28" t="str">
        <f t="shared" si="4969"/>
        <v/>
      </c>
      <c r="R828" s="28" t="str">
        <f t="shared" ref="R828:T828" si="4970">IFERROR(IF(FIND(R$1,$F828)&gt;1,"Age - Elderly",""),"")</f>
        <v/>
      </c>
      <c r="S828" s="28" t="str">
        <f t="shared" si="4970"/>
        <v/>
      </c>
      <c r="T828" s="28" t="str">
        <f t="shared" si="4970"/>
        <v/>
      </c>
      <c r="U828" s="28" t="str">
        <f t="shared" si="3"/>
        <v/>
      </c>
      <c r="V828" s="28" t="str">
        <f t="shared" si="4"/>
        <v/>
      </c>
      <c r="X828" s="28" t="str">
        <f t="shared" si="5"/>
        <v/>
      </c>
      <c r="Y828" s="28" t="str">
        <f t="shared" si="6"/>
        <v/>
      </c>
      <c r="Z828" s="28" t="str">
        <f t="shared" si="7"/>
        <v>Gender - Male</v>
      </c>
      <c r="AB828" s="28" t="str">
        <f t="shared" si="8"/>
        <v/>
      </c>
      <c r="AD828" s="28" t="str">
        <f t="shared" si="9"/>
        <v>Gender - Male;</v>
      </c>
      <c r="AG828" s="28" t="str">
        <f t="shared" ref="AG828:AL828" si="4971">IFERROR(IF(FIND(AG$1,$F828)&gt;1,AG$1,""),"")</f>
        <v/>
      </c>
      <c r="AH828" s="28" t="str">
        <f t="shared" si="4971"/>
        <v/>
      </c>
      <c r="AI828" s="28" t="str">
        <f t="shared" si="4971"/>
        <v/>
      </c>
      <c r="AJ828" s="28" t="str">
        <f t="shared" si="4971"/>
        <v/>
      </c>
      <c r="AK828" s="28" t="str">
        <f t="shared" si="4971"/>
        <v/>
      </c>
      <c r="AL828" s="28" t="str">
        <f t="shared" si="4971"/>
        <v/>
      </c>
      <c r="AM828" s="28" t="str">
        <f t="shared" si="11"/>
        <v/>
      </c>
      <c r="AN828" s="28" t="str">
        <f t="shared" ref="AN828:AQ828" si="4972">IFERROR(IF(FIND(AN$1,$F828)&gt;1,"Status - LGBT",""),"")</f>
        <v/>
      </c>
      <c r="AO828" s="28" t="str">
        <f t="shared" si="4972"/>
        <v/>
      </c>
      <c r="AP828" s="28" t="str">
        <f t="shared" si="4972"/>
        <v/>
      </c>
      <c r="AQ828" s="28" t="str">
        <f t="shared" si="4972"/>
        <v/>
      </c>
      <c r="AR828" s="28" t="str">
        <f t="shared" ref="AR828:AV828" si="4973">IFERROR(IF(FIND(AR$1,$F828)&gt;1,"BME",""),"")</f>
        <v/>
      </c>
      <c r="AS828" s="28" t="str">
        <f t="shared" si="4973"/>
        <v/>
      </c>
      <c r="AT828" s="28" t="str">
        <f t="shared" si="4973"/>
        <v/>
      </c>
      <c r="AU828" s="28" t="str">
        <f t="shared" si="4973"/>
        <v/>
      </c>
      <c r="AV828" s="28" t="str">
        <f t="shared" si="4973"/>
        <v/>
      </c>
      <c r="AW828" s="28" t="str">
        <f t="shared" ref="AW828:BC828" si="4974">IFERROR(IF(FIND(AW$1,$F828)&gt;1,AW$1,""),"")</f>
        <v/>
      </c>
      <c r="AX828" s="28" t="str">
        <f t="shared" si="4974"/>
        <v/>
      </c>
      <c r="AY828" s="28" t="str">
        <f t="shared" si="4974"/>
        <v/>
      </c>
      <c r="AZ828" s="28" t="str">
        <f t="shared" si="4974"/>
        <v/>
      </c>
      <c r="BA828" s="28" t="str">
        <f t="shared" si="4974"/>
        <v/>
      </c>
      <c r="BB828" s="28" t="str">
        <f t="shared" si="4974"/>
        <v/>
      </c>
      <c r="BC828" s="28" t="str">
        <f t="shared" si="4974"/>
        <v/>
      </c>
      <c r="BD828" s="28" t="str">
        <f t="shared" si="15"/>
        <v/>
      </c>
      <c r="BG828" s="2" t="s">
        <v>6072</v>
      </c>
      <c r="BJ828" s="28" t="str">
        <f t="shared" si="16"/>
        <v/>
      </c>
      <c r="BK828" s="28" t="str">
        <f t="shared" si="17"/>
        <v/>
      </c>
      <c r="BM828" s="2" t="s">
        <v>98</v>
      </c>
      <c r="BU828" s="12"/>
      <c r="BV828" s="12"/>
      <c r="BW828" s="12"/>
      <c r="BX828" s="12"/>
      <c r="BY828" s="42" t="str">
        <f t="shared" si="18"/>
        <v>Gender - Male;;</v>
      </c>
      <c r="BZ828" s="42"/>
    </row>
    <row r="829" spans="1:78" ht="15">
      <c r="A829" s="16" t="s">
        <v>37</v>
      </c>
      <c r="B829" s="28">
        <f>VLOOKUP(A829,Organisations!$A$2:$B$7,2,FALSE)</f>
        <v>2</v>
      </c>
      <c r="C829" s="16" t="s">
        <v>6074</v>
      </c>
      <c r="D829" s="16" t="s">
        <v>6075</v>
      </c>
      <c r="E829" s="28" t="str">
        <f t="shared" si="0"/>
        <v xml:space="preserve">Listen to a New Orleans Jazz Band, find out about 
 wills, estate planning, lasting powers of attorney and 
 end of </v>
      </c>
      <c r="F829" s="16" t="s">
        <v>19439</v>
      </c>
      <c r="G829" s="16" t="s">
        <v>68</v>
      </c>
      <c r="H829" s="17"/>
      <c r="K829" s="26" t="s">
        <v>6078</v>
      </c>
      <c r="L829" s="16" t="s">
        <v>6079</v>
      </c>
      <c r="M829" s="28" t="str">
        <f t="shared" ref="M829:Q829" si="4975">IFERROR(IF(FIND(M$1,$F829)&gt;1,"Age - Children",""),"")</f>
        <v/>
      </c>
      <c r="N829" s="28" t="str">
        <f t="shared" si="4975"/>
        <v/>
      </c>
      <c r="O829" s="28" t="str">
        <f t="shared" si="4975"/>
        <v/>
      </c>
      <c r="P829" s="28" t="str">
        <f t="shared" si="4975"/>
        <v/>
      </c>
      <c r="Q829" s="28" t="str">
        <f t="shared" si="4975"/>
        <v/>
      </c>
      <c r="R829" s="28" t="str">
        <f t="shared" ref="R829:T829" si="4976">IFERROR(IF(FIND(R$1,$F829)&gt;1,"Age - Elderly",""),"")</f>
        <v/>
      </c>
      <c r="S829" s="28" t="str">
        <f t="shared" si="4976"/>
        <v/>
      </c>
      <c r="T829" s="28" t="str">
        <f t="shared" si="4976"/>
        <v/>
      </c>
      <c r="U829" s="28" t="str">
        <f t="shared" si="3"/>
        <v/>
      </c>
      <c r="V829" s="28" t="str">
        <f t="shared" si="4"/>
        <v/>
      </c>
      <c r="X829" s="28" t="str">
        <f t="shared" si="5"/>
        <v/>
      </c>
      <c r="Y829" s="28" t="str">
        <f t="shared" si="6"/>
        <v/>
      </c>
      <c r="Z829" s="28" t="str">
        <f t="shared" si="7"/>
        <v/>
      </c>
      <c r="AB829" s="28" t="str">
        <f t="shared" si="8"/>
        <v>Gender - Male</v>
      </c>
      <c r="AD829" s="28" t="str">
        <f t="shared" si="9"/>
        <v>Gender - Male;</v>
      </c>
      <c r="AG829" s="28" t="str">
        <f t="shared" ref="AG829:AL829" si="4977">IFERROR(IF(FIND(AG$1,$F829)&gt;1,AG$1,""),"")</f>
        <v/>
      </c>
      <c r="AH829" s="28" t="str">
        <f t="shared" si="4977"/>
        <v/>
      </c>
      <c r="AI829" s="28" t="str">
        <f t="shared" si="4977"/>
        <v/>
      </c>
      <c r="AJ829" s="28" t="str">
        <f t="shared" si="4977"/>
        <v/>
      </c>
      <c r="AK829" s="28" t="str">
        <f t="shared" si="4977"/>
        <v/>
      </c>
      <c r="AL829" s="28" t="str">
        <f t="shared" si="4977"/>
        <v/>
      </c>
      <c r="AM829" s="28" t="str">
        <f t="shared" si="11"/>
        <v/>
      </c>
      <c r="AN829" s="28" t="str">
        <f t="shared" ref="AN829:AQ829" si="4978">IFERROR(IF(FIND(AN$1,$F829)&gt;1,"Status - LGBT",""),"")</f>
        <v/>
      </c>
      <c r="AO829" s="28" t="str">
        <f t="shared" si="4978"/>
        <v/>
      </c>
      <c r="AP829" s="28" t="str">
        <f t="shared" si="4978"/>
        <v/>
      </c>
      <c r="AQ829" s="28" t="str">
        <f t="shared" si="4978"/>
        <v/>
      </c>
      <c r="AR829" s="28" t="str">
        <f t="shared" ref="AR829:AV829" si="4979">IFERROR(IF(FIND(AR$1,$F829)&gt;1,"BME",""),"")</f>
        <v/>
      </c>
      <c r="AS829" s="28" t="str">
        <f t="shared" si="4979"/>
        <v/>
      </c>
      <c r="AT829" s="28" t="str">
        <f t="shared" si="4979"/>
        <v/>
      </c>
      <c r="AU829" s="28" t="str">
        <f t="shared" si="4979"/>
        <v/>
      </c>
      <c r="AV829" s="28" t="str">
        <f t="shared" si="4979"/>
        <v/>
      </c>
      <c r="AW829" s="28" t="str">
        <f t="shared" ref="AW829:BC829" si="4980">IFERROR(IF(FIND(AW$1,$F829)&gt;1,AW$1,""),"")</f>
        <v/>
      </c>
      <c r="AX829" s="28" t="str">
        <f t="shared" si="4980"/>
        <v/>
      </c>
      <c r="AY829" s="28" t="str">
        <f t="shared" si="4980"/>
        <v/>
      </c>
      <c r="AZ829" s="28" t="str">
        <f t="shared" si="4980"/>
        <v/>
      </c>
      <c r="BA829" s="28" t="str">
        <f t="shared" si="4980"/>
        <v/>
      </c>
      <c r="BB829" s="28" t="str">
        <f t="shared" si="4980"/>
        <v/>
      </c>
      <c r="BC829" s="28" t="str">
        <f t="shared" si="4980"/>
        <v/>
      </c>
      <c r="BD829" s="28" t="str">
        <f t="shared" si="15"/>
        <v/>
      </c>
      <c r="BG829" s="2" t="s">
        <v>6080</v>
      </c>
      <c r="BI829" s="2" t="s">
        <v>5536</v>
      </c>
      <c r="BJ829" s="28" t="str">
        <f t="shared" si="16"/>
        <v/>
      </c>
      <c r="BK829" s="28" t="str">
        <f t="shared" si="17"/>
        <v/>
      </c>
      <c r="BM829" s="2" t="s">
        <v>98</v>
      </c>
      <c r="BU829" s="47" t="s">
        <v>19342</v>
      </c>
      <c r="BV829" s="18"/>
      <c r="BW829" s="18"/>
      <c r="BX829" s="18"/>
      <c r="BY829" s="42" t="str">
        <f t="shared" si="18"/>
        <v>Gender - Male;;BD11;BD4;LS10;LS11;LS12;LS13;LS14;LS15;LS16;LS17;LS18;LS19;LS1;LS20;LS21;LS22;LS23;LS24;LS25;LS26;LS27;LS28;LS29;LS2;LS3;LS4;LS5;LS6;LS7;LS88;LS8;LS99;LS9;WF10;WF3;</v>
      </c>
      <c r="BZ829" s="43"/>
    </row>
    <row r="830" spans="1:78" ht="15">
      <c r="A830" s="10" t="s">
        <v>37</v>
      </c>
      <c r="B830" s="28">
        <f>VLOOKUP(A830,Organisations!$A$2:$B$7,2,FALSE)</f>
        <v>2</v>
      </c>
      <c r="C830" s="10" t="s">
        <v>6082</v>
      </c>
      <c r="D830" s="10" t="s">
        <v>6083</v>
      </c>
      <c r="E830" s="28" t="str">
        <f t="shared" si="0"/>
        <v>At a Death Café people, often strangers, gather to eat cake, drink tea and discuss death. Library staff will also be off</v>
      </c>
      <c r="F830" s="10" t="s">
        <v>6085</v>
      </c>
      <c r="G830" s="10" t="s">
        <v>68</v>
      </c>
      <c r="H830" s="11"/>
      <c r="K830" s="30" t="s">
        <v>1745</v>
      </c>
      <c r="L830" s="10" t="s">
        <v>6086</v>
      </c>
      <c r="M830" s="28" t="str">
        <f t="shared" ref="M830:Q830" si="4981">IFERROR(IF(FIND(M$1,$F830)&gt;1,"Age - Children",""),"")</f>
        <v/>
      </c>
      <c r="N830" s="28" t="str">
        <f t="shared" si="4981"/>
        <v/>
      </c>
      <c r="O830" s="28" t="str">
        <f t="shared" si="4981"/>
        <v/>
      </c>
      <c r="P830" s="28" t="str">
        <f t="shared" si="4981"/>
        <v/>
      </c>
      <c r="Q830" s="28" t="str">
        <f t="shared" si="4981"/>
        <v/>
      </c>
      <c r="R830" s="28" t="str">
        <f t="shared" ref="R830:T830" si="4982">IFERROR(IF(FIND(R$1,$F830)&gt;1,"Age - Elderly",""),"")</f>
        <v/>
      </c>
      <c r="S830" s="28" t="str">
        <f t="shared" si="4982"/>
        <v/>
      </c>
      <c r="T830" s="28" t="str">
        <f t="shared" si="4982"/>
        <v/>
      </c>
      <c r="U830" s="28" t="str">
        <f t="shared" si="3"/>
        <v/>
      </c>
      <c r="V830" s="28" t="str">
        <f t="shared" si="4"/>
        <v/>
      </c>
      <c r="X830" s="28" t="str">
        <f t="shared" si="5"/>
        <v/>
      </c>
      <c r="Y830" s="28" t="str">
        <f t="shared" si="6"/>
        <v/>
      </c>
      <c r="Z830" s="28" t="str">
        <f t="shared" si="7"/>
        <v>Gender - Male</v>
      </c>
      <c r="AB830" s="28" t="str">
        <f t="shared" si="8"/>
        <v/>
      </c>
      <c r="AD830" s="28" t="str">
        <f t="shared" si="9"/>
        <v>Gender - Male;</v>
      </c>
      <c r="AG830" s="28" t="str">
        <f t="shared" ref="AG830:AL830" si="4983">IFERROR(IF(FIND(AG$1,$F830)&gt;1,AG$1,""),"")</f>
        <v/>
      </c>
      <c r="AH830" s="28" t="str">
        <f t="shared" si="4983"/>
        <v/>
      </c>
      <c r="AI830" s="28" t="str">
        <f t="shared" si="4983"/>
        <v/>
      </c>
      <c r="AJ830" s="28" t="str">
        <f t="shared" si="4983"/>
        <v/>
      </c>
      <c r="AK830" s="28" t="str">
        <f t="shared" si="4983"/>
        <v/>
      </c>
      <c r="AL830" s="28" t="str">
        <f t="shared" si="4983"/>
        <v/>
      </c>
      <c r="AM830" s="28" t="str">
        <f t="shared" si="11"/>
        <v/>
      </c>
      <c r="AN830" s="28" t="str">
        <f t="shared" ref="AN830:AQ830" si="4984">IFERROR(IF(FIND(AN$1,$F830)&gt;1,"Status - LGBT",""),"")</f>
        <v/>
      </c>
      <c r="AO830" s="28" t="str">
        <f t="shared" si="4984"/>
        <v/>
      </c>
      <c r="AP830" s="28" t="str">
        <f t="shared" si="4984"/>
        <v/>
      </c>
      <c r="AQ830" s="28" t="str">
        <f t="shared" si="4984"/>
        <v/>
      </c>
      <c r="AR830" s="28" t="str">
        <f t="shared" ref="AR830:AV830" si="4985">IFERROR(IF(FIND(AR$1,$F830)&gt;1,"BME",""),"")</f>
        <v/>
      </c>
      <c r="AS830" s="28" t="str">
        <f t="shared" si="4985"/>
        <v/>
      </c>
      <c r="AT830" s="28" t="str">
        <f t="shared" si="4985"/>
        <v/>
      </c>
      <c r="AU830" s="28" t="str">
        <f t="shared" si="4985"/>
        <v/>
      </c>
      <c r="AV830" s="28" t="str">
        <f t="shared" si="4985"/>
        <v/>
      </c>
      <c r="AW830" s="28" t="str">
        <f t="shared" ref="AW830:BC830" si="4986">IFERROR(IF(FIND(AW$1,$F830)&gt;1,AW$1,""),"")</f>
        <v/>
      </c>
      <c r="AX830" s="28" t="str">
        <f t="shared" si="4986"/>
        <v/>
      </c>
      <c r="AY830" s="28" t="str">
        <f t="shared" si="4986"/>
        <v/>
      </c>
      <c r="AZ830" s="28" t="str">
        <f t="shared" si="4986"/>
        <v/>
      </c>
      <c r="BA830" s="28" t="str">
        <f t="shared" si="4986"/>
        <v/>
      </c>
      <c r="BB830" s="28" t="str">
        <f t="shared" si="4986"/>
        <v>Death</v>
      </c>
      <c r="BC830" s="28" t="str">
        <f t="shared" si="4986"/>
        <v/>
      </c>
      <c r="BD830" s="28" t="str">
        <f t="shared" si="15"/>
        <v>Death;</v>
      </c>
      <c r="BG830" s="2" t="s">
        <v>6087</v>
      </c>
      <c r="BI830" s="2" t="s">
        <v>5544</v>
      </c>
      <c r="BJ830" s="28" t="str">
        <f t="shared" si="16"/>
        <v/>
      </c>
      <c r="BK830" s="28" t="str">
        <f t="shared" si="17"/>
        <v/>
      </c>
      <c r="BM830" s="2" t="s">
        <v>98</v>
      </c>
      <c r="BU830" s="12"/>
      <c r="BV830" s="50" t="s">
        <v>587</v>
      </c>
      <c r="BW830" s="12"/>
      <c r="BX830" s="12"/>
      <c r="BY830" s="42" t="str">
        <f t="shared" si="18"/>
        <v>Gender - Male;;Death;;LS18</v>
      </c>
      <c r="BZ830" s="42"/>
    </row>
    <row r="831" spans="1:78" ht="15">
      <c r="A831" s="16" t="s">
        <v>37</v>
      </c>
      <c r="B831" s="28">
        <f>VLOOKUP(A831,Organisations!$A$2:$B$7,2,FALSE)</f>
        <v>2</v>
      </c>
      <c r="C831" s="16" t="s">
        <v>6088</v>
      </c>
      <c r="D831" s="16" t="s">
        <v>6089</v>
      </c>
      <c r="E831" s="28" t="str">
        <f t="shared" si="0"/>
        <v>A registered national debt advice and education charity offering free, confidential support and advice to anyone worried</v>
      </c>
      <c r="F831" s="16" t="s">
        <v>6091</v>
      </c>
      <c r="G831" s="16" t="s">
        <v>68</v>
      </c>
      <c r="H831" s="17"/>
      <c r="K831" s="26" t="s">
        <v>6092</v>
      </c>
      <c r="L831" s="18"/>
      <c r="M831" s="28" t="str">
        <f t="shared" ref="M831:Q831" si="4987">IFERROR(IF(FIND(M$1,$F831)&gt;1,"Age - Children",""),"")</f>
        <v/>
      </c>
      <c r="N831" s="28" t="str">
        <f t="shared" si="4987"/>
        <v/>
      </c>
      <c r="O831" s="28" t="str">
        <f t="shared" si="4987"/>
        <v/>
      </c>
      <c r="P831" s="28" t="str">
        <f t="shared" si="4987"/>
        <v/>
      </c>
      <c r="Q831" s="28" t="str">
        <f t="shared" si="4987"/>
        <v/>
      </c>
      <c r="R831" s="28" t="str">
        <f t="shared" ref="R831:T831" si="4988">IFERROR(IF(FIND(R$1,$F831)&gt;1,"Age - Elderly",""),"")</f>
        <v/>
      </c>
      <c r="S831" s="28" t="str">
        <f t="shared" si="4988"/>
        <v/>
      </c>
      <c r="T831" s="28" t="str">
        <f t="shared" si="4988"/>
        <v/>
      </c>
      <c r="U831" s="28" t="str">
        <f t="shared" si="3"/>
        <v/>
      </c>
      <c r="V831" s="28" t="str">
        <f t="shared" si="4"/>
        <v/>
      </c>
      <c r="X831" s="28" t="str">
        <f t="shared" si="5"/>
        <v/>
      </c>
      <c r="Y831" s="28" t="str">
        <f t="shared" si="6"/>
        <v/>
      </c>
      <c r="Z831" s="28" t="str">
        <f t="shared" si="7"/>
        <v/>
      </c>
      <c r="AB831" s="28" t="str">
        <f t="shared" si="8"/>
        <v/>
      </c>
      <c r="AD831" s="28" t="str">
        <f t="shared" si="9"/>
        <v/>
      </c>
      <c r="AG831" s="28" t="str">
        <f t="shared" ref="AG831:AL831" si="4989">IFERROR(IF(FIND(AG$1,$F831)&gt;1,AG$1,""),"")</f>
        <v/>
      </c>
      <c r="AH831" s="28" t="str">
        <f t="shared" si="4989"/>
        <v/>
      </c>
      <c r="AI831" s="28" t="str">
        <f t="shared" si="4989"/>
        <v/>
      </c>
      <c r="AJ831" s="28" t="str">
        <f t="shared" si="4989"/>
        <v/>
      </c>
      <c r="AK831" s="28" t="str">
        <f t="shared" si="4989"/>
        <v/>
      </c>
      <c r="AL831" s="28" t="str">
        <f t="shared" si="4989"/>
        <v/>
      </c>
      <c r="AM831" s="28" t="str">
        <f t="shared" si="11"/>
        <v/>
      </c>
      <c r="AN831" s="28" t="str">
        <f t="shared" ref="AN831:AQ831" si="4990">IFERROR(IF(FIND(AN$1,$F831)&gt;1,"Status - LGBT",""),"")</f>
        <v/>
      </c>
      <c r="AO831" s="28" t="str">
        <f t="shared" si="4990"/>
        <v/>
      </c>
      <c r="AP831" s="28" t="str">
        <f t="shared" si="4990"/>
        <v/>
      </c>
      <c r="AQ831" s="28" t="str">
        <f t="shared" si="4990"/>
        <v/>
      </c>
      <c r="AR831" s="28" t="str">
        <f t="shared" ref="AR831:AV831" si="4991">IFERROR(IF(FIND(AR$1,$F831)&gt;1,"BME",""),"")</f>
        <v/>
      </c>
      <c r="AS831" s="28" t="str">
        <f t="shared" si="4991"/>
        <v/>
      </c>
      <c r="AT831" s="28" t="str">
        <f t="shared" si="4991"/>
        <v/>
      </c>
      <c r="AU831" s="28" t="str">
        <f t="shared" si="4991"/>
        <v/>
      </c>
      <c r="AV831" s="28" t="str">
        <f t="shared" si="4991"/>
        <v/>
      </c>
      <c r="AW831" s="28" t="str">
        <f t="shared" ref="AW831:BC831" si="4992">IFERROR(IF(FIND(AW$1,$F831)&gt;1,AW$1,""),"")</f>
        <v/>
      </c>
      <c r="AX831" s="28" t="str">
        <f t="shared" si="4992"/>
        <v/>
      </c>
      <c r="AY831" s="28" t="str">
        <f t="shared" si="4992"/>
        <v/>
      </c>
      <c r="AZ831" s="28" t="str">
        <f t="shared" si="4992"/>
        <v/>
      </c>
      <c r="BA831" s="28" t="str">
        <f t="shared" si="4992"/>
        <v/>
      </c>
      <c r="BB831" s="28" t="str">
        <f t="shared" si="4992"/>
        <v/>
      </c>
      <c r="BC831" s="28" t="str">
        <f t="shared" si="4992"/>
        <v/>
      </c>
      <c r="BD831" s="28" t="str">
        <f t="shared" si="15"/>
        <v/>
      </c>
      <c r="BG831" s="2" t="s">
        <v>6093</v>
      </c>
      <c r="BJ831" s="28" t="str">
        <f t="shared" si="16"/>
        <v/>
      </c>
      <c r="BK831" s="28" t="str">
        <f t="shared" si="17"/>
        <v/>
      </c>
      <c r="BM831" s="2" t="s">
        <v>98</v>
      </c>
      <c r="BU831" s="18"/>
      <c r="BV831" s="18"/>
      <c r="BW831" s="18"/>
      <c r="BX831" s="18"/>
      <c r="BY831" s="42" t="str">
        <f t="shared" si="18"/>
        <v/>
      </c>
      <c r="BZ831" s="43"/>
    </row>
    <row r="832" spans="1:78" ht="15">
      <c r="A832" s="10" t="s">
        <v>37</v>
      </c>
      <c r="B832" s="28">
        <f>VLOOKUP(A832,Organisations!$A$2:$B$7,2,FALSE)</f>
        <v>2</v>
      </c>
      <c r="C832" s="10" t="s">
        <v>6095</v>
      </c>
      <c r="D832" s="10" t="s">
        <v>6096</v>
      </c>
      <c r="E832" s="28" t="str">
        <f t="shared" si="0"/>
        <v>A domiciliary care agency based in Harrogate providing services across the city of Leeds.</v>
      </c>
      <c r="F832" s="10" t="s">
        <v>6097</v>
      </c>
      <c r="G832" s="10" t="s">
        <v>68</v>
      </c>
      <c r="H832" s="11"/>
      <c r="K832" s="30" t="s">
        <v>6098</v>
      </c>
      <c r="L832" s="10" t="s">
        <v>6099</v>
      </c>
      <c r="M832" s="28" t="str">
        <f t="shared" ref="M832:Q832" si="4993">IFERROR(IF(FIND(M$1,$F832)&gt;1,"Age - Children",""),"")</f>
        <v/>
      </c>
      <c r="N832" s="28" t="str">
        <f t="shared" si="4993"/>
        <v/>
      </c>
      <c r="O832" s="28" t="str">
        <f t="shared" si="4993"/>
        <v/>
      </c>
      <c r="P832" s="28" t="str">
        <f t="shared" si="4993"/>
        <v/>
      </c>
      <c r="Q832" s="28" t="str">
        <f t="shared" si="4993"/>
        <v/>
      </c>
      <c r="R832" s="28" t="str">
        <f t="shared" ref="R832:T832" si="4994">IFERROR(IF(FIND(R$1,$F832)&gt;1,"Age - Elderly",""),"")</f>
        <v/>
      </c>
      <c r="S832" s="28" t="str">
        <f t="shared" si="4994"/>
        <v/>
      </c>
      <c r="T832" s="28" t="str">
        <f t="shared" si="4994"/>
        <v/>
      </c>
      <c r="U832" s="28" t="str">
        <f t="shared" si="3"/>
        <v/>
      </c>
      <c r="V832" s="28" t="str">
        <f t="shared" si="4"/>
        <v/>
      </c>
      <c r="X832" s="28" t="str">
        <f t="shared" si="5"/>
        <v/>
      </c>
      <c r="Y832" s="28" t="str">
        <f t="shared" si="6"/>
        <v/>
      </c>
      <c r="Z832" s="28" t="str">
        <f t="shared" si="7"/>
        <v/>
      </c>
      <c r="AB832" s="28" t="str">
        <f t="shared" si="8"/>
        <v/>
      </c>
      <c r="AD832" s="28" t="str">
        <f t="shared" si="9"/>
        <v/>
      </c>
      <c r="AG832" s="28" t="str">
        <f t="shared" ref="AG832:AL832" si="4995">IFERROR(IF(FIND(AG$1,$F832)&gt;1,AG$1,""),"")</f>
        <v/>
      </c>
      <c r="AH832" s="28" t="str">
        <f t="shared" si="4995"/>
        <v/>
      </c>
      <c r="AI832" s="28" t="str">
        <f t="shared" si="4995"/>
        <v/>
      </c>
      <c r="AJ832" s="28" t="str">
        <f t="shared" si="4995"/>
        <v/>
      </c>
      <c r="AK832" s="28" t="str">
        <f t="shared" si="4995"/>
        <v/>
      </c>
      <c r="AL832" s="28" t="str">
        <f t="shared" si="4995"/>
        <v/>
      </c>
      <c r="AM832" s="28" t="str">
        <f t="shared" si="11"/>
        <v/>
      </c>
      <c r="AN832" s="28" t="str">
        <f t="shared" ref="AN832:AQ832" si="4996">IFERROR(IF(FIND(AN$1,$F832)&gt;1,"Status - LGBT",""),"")</f>
        <v/>
      </c>
      <c r="AO832" s="28" t="str">
        <f t="shared" si="4996"/>
        <v/>
      </c>
      <c r="AP832" s="28" t="str">
        <f t="shared" si="4996"/>
        <v/>
      </c>
      <c r="AQ832" s="28" t="str">
        <f t="shared" si="4996"/>
        <v/>
      </c>
      <c r="AR832" s="28" t="str">
        <f t="shared" ref="AR832:AV832" si="4997">IFERROR(IF(FIND(AR$1,$F832)&gt;1,"BME",""),"")</f>
        <v/>
      </c>
      <c r="AS832" s="28" t="str">
        <f t="shared" si="4997"/>
        <v/>
      </c>
      <c r="AT832" s="28" t="str">
        <f t="shared" si="4997"/>
        <v/>
      </c>
      <c r="AU832" s="28" t="str">
        <f t="shared" si="4997"/>
        <v/>
      </c>
      <c r="AV832" s="28" t="str">
        <f t="shared" si="4997"/>
        <v/>
      </c>
      <c r="AW832" s="28" t="str">
        <f t="shared" ref="AW832:BC832" si="4998">IFERROR(IF(FIND(AW$1,$F832)&gt;1,AW$1,""),"")</f>
        <v/>
      </c>
      <c r="AX832" s="28" t="str">
        <f t="shared" si="4998"/>
        <v/>
      </c>
      <c r="AY832" s="28" t="str">
        <f t="shared" si="4998"/>
        <v/>
      </c>
      <c r="AZ832" s="28" t="str">
        <f t="shared" si="4998"/>
        <v/>
      </c>
      <c r="BA832" s="28" t="str">
        <f t="shared" si="4998"/>
        <v/>
      </c>
      <c r="BB832" s="28" t="str">
        <f t="shared" si="4998"/>
        <v/>
      </c>
      <c r="BC832" s="28" t="str">
        <f t="shared" si="4998"/>
        <v/>
      </c>
      <c r="BD832" s="28" t="str">
        <f t="shared" si="15"/>
        <v/>
      </c>
      <c r="BG832" s="2" t="s">
        <v>6100</v>
      </c>
      <c r="BJ832" s="28" t="str">
        <f t="shared" si="16"/>
        <v/>
      </c>
      <c r="BK832" s="28" t="str">
        <f t="shared" si="17"/>
        <v/>
      </c>
      <c r="BM832" s="2" t="s">
        <v>98</v>
      </c>
      <c r="BU832" s="12"/>
      <c r="BV832" s="12"/>
      <c r="BW832" s="12"/>
      <c r="BX832" s="12"/>
      <c r="BY832" s="42" t="str">
        <f t="shared" si="18"/>
        <v/>
      </c>
      <c r="BZ832" s="42"/>
    </row>
    <row r="833" spans="1:78" ht="15">
      <c r="A833" s="16" t="s">
        <v>37</v>
      </c>
      <c r="B833" s="28">
        <f>VLOOKUP(A833,Organisations!$A$2:$B$7,2,FALSE)</f>
        <v>2</v>
      </c>
      <c r="C833" s="16" t="s">
        <v>6102</v>
      </c>
      <c r="D833" s="16" t="s">
        <v>6103</v>
      </c>
      <c r="E833" s="28" t="str">
        <f t="shared" si="0"/>
        <v>Alzheimer's Society dementia services directory for anyone affected by dementia in England, Wales and Northern Ireland</v>
      </c>
      <c r="F833" s="16" t="s">
        <v>6104</v>
      </c>
      <c r="G833" s="16" t="s">
        <v>68</v>
      </c>
      <c r="H833" s="17"/>
      <c r="K833" s="26" t="s">
        <v>6105</v>
      </c>
      <c r="L833" s="18"/>
      <c r="M833" s="28" t="str">
        <f t="shared" ref="M833:Q833" si="4999">IFERROR(IF(FIND(M$1,$F833)&gt;1,"Age - Children",""),"")</f>
        <v/>
      </c>
      <c r="N833" s="28" t="str">
        <f t="shared" si="4999"/>
        <v/>
      </c>
      <c r="O833" s="28" t="str">
        <f t="shared" si="4999"/>
        <v/>
      </c>
      <c r="P833" s="28" t="str">
        <f t="shared" si="4999"/>
        <v/>
      </c>
      <c r="Q833" s="28" t="str">
        <f t="shared" si="4999"/>
        <v/>
      </c>
      <c r="R833" s="28" t="str">
        <f t="shared" ref="R833:T833" si="5000">IFERROR(IF(FIND(R$1,$F833)&gt;1,"Age - Elderly",""),"")</f>
        <v/>
      </c>
      <c r="S833" s="28" t="str">
        <f t="shared" si="5000"/>
        <v/>
      </c>
      <c r="T833" s="28" t="str">
        <f t="shared" si="5000"/>
        <v/>
      </c>
      <c r="U833" s="28" t="str">
        <f t="shared" si="3"/>
        <v/>
      </c>
      <c r="V833" s="28" t="str">
        <f t="shared" si="4"/>
        <v/>
      </c>
      <c r="X833" s="28" t="str">
        <f t="shared" si="5"/>
        <v/>
      </c>
      <c r="Y833" s="28" t="str">
        <f t="shared" si="6"/>
        <v/>
      </c>
      <c r="Z833" s="28" t="str">
        <f t="shared" si="7"/>
        <v>Gender - Male</v>
      </c>
      <c r="AB833" s="28" t="str">
        <f t="shared" si="8"/>
        <v/>
      </c>
      <c r="AD833" s="28" t="str">
        <f t="shared" si="9"/>
        <v>Gender - Male;</v>
      </c>
      <c r="AG833" s="28" t="str">
        <f t="shared" ref="AG833:AL833" si="5001">IFERROR(IF(FIND(AG$1,$F833)&gt;1,AG$1,""),"")</f>
        <v/>
      </c>
      <c r="AH833" s="28" t="str">
        <f t="shared" si="5001"/>
        <v/>
      </c>
      <c r="AI833" s="28" t="str">
        <f t="shared" si="5001"/>
        <v/>
      </c>
      <c r="AJ833" s="28" t="str">
        <f t="shared" si="5001"/>
        <v/>
      </c>
      <c r="AK833" s="28" t="str">
        <f t="shared" si="5001"/>
        <v/>
      </c>
      <c r="AL833" s="28" t="str">
        <f t="shared" si="5001"/>
        <v/>
      </c>
      <c r="AM833" s="28" t="str">
        <f t="shared" si="11"/>
        <v/>
      </c>
      <c r="AN833" s="28" t="str">
        <f t="shared" ref="AN833:AQ833" si="5002">IFERROR(IF(FIND(AN$1,$F833)&gt;1,"Status - LGBT",""),"")</f>
        <v/>
      </c>
      <c r="AO833" s="28" t="str">
        <f t="shared" si="5002"/>
        <v/>
      </c>
      <c r="AP833" s="28" t="str">
        <f t="shared" si="5002"/>
        <v/>
      </c>
      <c r="AQ833" s="28" t="str">
        <f t="shared" si="5002"/>
        <v/>
      </c>
      <c r="AR833" s="28" t="str">
        <f t="shared" ref="AR833:AV833" si="5003">IFERROR(IF(FIND(AR$1,$F833)&gt;1,"BME",""),"")</f>
        <v/>
      </c>
      <c r="AS833" s="28" t="str">
        <f t="shared" si="5003"/>
        <v/>
      </c>
      <c r="AT833" s="28" t="str">
        <f t="shared" si="5003"/>
        <v/>
      </c>
      <c r="AU833" s="28" t="str">
        <f t="shared" si="5003"/>
        <v/>
      </c>
      <c r="AV833" s="28" t="str">
        <f t="shared" si="5003"/>
        <v/>
      </c>
      <c r="AW833" s="28" t="str">
        <f t="shared" ref="AW833:BC833" si="5004">IFERROR(IF(FIND(AW$1,$F833)&gt;1,AW$1,""),"")</f>
        <v/>
      </c>
      <c r="AX833" s="28" t="str">
        <f t="shared" si="5004"/>
        <v/>
      </c>
      <c r="AY833" s="28" t="str">
        <f t="shared" si="5004"/>
        <v/>
      </c>
      <c r="AZ833" s="28" t="str">
        <f t="shared" si="5004"/>
        <v/>
      </c>
      <c r="BA833" s="28" t="str">
        <f t="shared" si="5004"/>
        <v/>
      </c>
      <c r="BB833" s="28" t="str">
        <f t="shared" si="5004"/>
        <v/>
      </c>
      <c r="BC833" s="28" t="str">
        <f t="shared" si="5004"/>
        <v/>
      </c>
      <c r="BD833" s="28" t="str">
        <f t="shared" si="15"/>
        <v/>
      </c>
      <c r="BG833" s="2" t="s">
        <v>6106</v>
      </c>
      <c r="BJ833" s="28" t="str">
        <f t="shared" si="16"/>
        <v/>
      </c>
      <c r="BK833" s="28" t="str">
        <f t="shared" si="17"/>
        <v/>
      </c>
      <c r="BM833" s="2" t="s">
        <v>98</v>
      </c>
      <c r="BU833" s="18"/>
      <c r="BV833" s="18"/>
      <c r="BW833" s="18"/>
      <c r="BX833" s="18"/>
      <c r="BY833" s="42" t="str">
        <f t="shared" si="18"/>
        <v>Gender - Male;;</v>
      </c>
      <c r="BZ833" s="43"/>
    </row>
    <row r="834" spans="1:78" ht="15">
      <c r="A834" s="10" t="s">
        <v>37</v>
      </c>
      <c r="B834" s="28">
        <f>VLOOKUP(A834,Organisations!$A$2:$B$7,2,FALSE)</f>
        <v>2</v>
      </c>
      <c r="C834" s="10" t="s">
        <v>6108</v>
      </c>
      <c r="D834" s="10" t="s">
        <v>6109</v>
      </c>
      <c r="E834" s="28" t="str">
        <f t="shared" si="0"/>
        <v>Alzheimer's Society display and information stall with a local Memory Support Worker.</v>
      </c>
      <c r="F834" s="10" t="s">
        <v>6110</v>
      </c>
      <c r="G834" s="10" t="s">
        <v>68</v>
      </c>
      <c r="H834" s="11"/>
      <c r="K834" s="30" t="s">
        <v>6111</v>
      </c>
      <c r="L834" s="12"/>
      <c r="M834" s="28" t="str">
        <f t="shared" ref="M834:Q834" si="5005">IFERROR(IF(FIND(M$1,$F834)&gt;1,"Age - Children",""),"")</f>
        <v/>
      </c>
      <c r="N834" s="28" t="str">
        <f t="shared" si="5005"/>
        <v/>
      </c>
      <c r="O834" s="28" t="str">
        <f t="shared" si="5005"/>
        <v/>
      </c>
      <c r="P834" s="28" t="str">
        <f t="shared" si="5005"/>
        <v/>
      </c>
      <c r="Q834" s="28" t="str">
        <f t="shared" si="5005"/>
        <v/>
      </c>
      <c r="R834" s="28" t="str">
        <f t="shared" ref="R834:T834" si="5006">IFERROR(IF(FIND(R$1,$F834)&gt;1,"Age - Elderly",""),"")</f>
        <v/>
      </c>
      <c r="S834" s="28" t="str">
        <f t="shared" si="5006"/>
        <v/>
      </c>
      <c r="T834" s="28" t="str">
        <f t="shared" si="5006"/>
        <v/>
      </c>
      <c r="U834" s="28" t="str">
        <f t="shared" si="3"/>
        <v/>
      </c>
      <c r="V834" s="28" t="str">
        <f t="shared" si="4"/>
        <v/>
      </c>
      <c r="X834" s="28" t="str">
        <f t="shared" si="5"/>
        <v/>
      </c>
      <c r="Y834" s="28" t="str">
        <f t="shared" si="6"/>
        <v/>
      </c>
      <c r="Z834" s="28" t="str">
        <f t="shared" si="7"/>
        <v/>
      </c>
      <c r="AB834" s="28" t="str">
        <f t="shared" si="8"/>
        <v/>
      </c>
      <c r="AD834" s="28" t="str">
        <f t="shared" si="9"/>
        <v/>
      </c>
      <c r="AG834" s="28" t="str">
        <f t="shared" ref="AG834:AL834" si="5007">IFERROR(IF(FIND(AG$1,$F834)&gt;1,AG$1,""),"")</f>
        <v/>
      </c>
      <c r="AH834" s="28" t="str">
        <f t="shared" si="5007"/>
        <v/>
      </c>
      <c r="AI834" s="28" t="str">
        <f t="shared" si="5007"/>
        <v/>
      </c>
      <c r="AJ834" s="28" t="str">
        <f t="shared" si="5007"/>
        <v/>
      </c>
      <c r="AK834" s="28" t="str">
        <f t="shared" si="5007"/>
        <v/>
      </c>
      <c r="AL834" s="28" t="str">
        <f t="shared" si="5007"/>
        <v/>
      </c>
      <c r="AM834" s="28" t="str">
        <f t="shared" si="11"/>
        <v/>
      </c>
      <c r="AN834" s="28" t="str">
        <f t="shared" ref="AN834:AQ834" si="5008">IFERROR(IF(FIND(AN$1,$F834)&gt;1,"Status - LGBT",""),"")</f>
        <v/>
      </c>
      <c r="AO834" s="28" t="str">
        <f t="shared" si="5008"/>
        <v/>
      </c>
      <c r="AP834" s="28" t="str">
        <f t="shared" si="5008"/>
        <v/>
      </c>
      <c r="AQ834" s="28" t="str">
        <f t="shared" si="5008"/>
        <v/>
      </c>
      <c r="AR834" s="28" t="str">
        <f t="shared" ref="AR834:AV834" si="5009">IFERROR(IF(FIND(AR$1,$F834)&gt;1,"BME",""),"")</f>
        <v/>
      </c>
      <c r="AS834" s="28" t="str">
        <f t="shared" si="5009"/>
        <v/>
      </c>
      <c r="AT834" s="28" t="str">
        <f t="shared" si="5009"/>
        <v/>
      </c>
      <c r="AU834" s="28" t="str">
        <f t="shared" si="5009"/>
        <v/>
      </c>
      <c r="AV834" s="28" t="str">
        <f t="shared" si="5009"/>
        <v/>
      </c>
      <c r="AW834" s="28" t="str">
        <f t="shared" ref="AW834:BC834" si="5010">IFERROR(IF(FIND(AW$1,$F834)&gt;1,AW$1,""),"")</f>
        <v/>
      </c>
      <c r="AX834" s="28" t="str">
        <f t="shared" si="5010"/>
        <v/>
      </c>
      <c r="AY834" s="28" t="str">
        <f t="shared" si="5010"/>
        <v/>
      </c>
      <c r="AZ834" s="28" t="str">
        <f t="shared" si="5010"/>
        <v/>
      </c>
      <c r="BA834" s="28" t="str">
        <f t="shared" si="5010"/>
        <v/>
      </c>
      <c r="BB834" s="28" t="str">
        <f t="shared" si="5010"/>
        <v/>
      </c>
      <c r="BC834" s="28" t="str">
        <f t="shared" si="5010"/>
        <v/>
      </c>
      <c r="BD834" s="28" t="str">
        <f t="shared" si="15"/>
        <v/>
      </c>
      <c r="BG834" s="2" t="s">
        <v>6112</v>
      </c>
      <c r="BI834" s="2" t="s">
        <v>5568</v>
      </c>
      <c r="BJ834" s="28" t="str">
        <f t="shared" si="16"/>
        <v>Leeds</v>
      </c>
      <c r="BK834" s="28" t="str">
        <f t="shared" si="17"/>
        <v>West Yorkshire</v>
      </c>
      <c r="BM834" s="2" t="s">
        <v>98</v>
      </c>
      <c r="BU834" s="12"/>
      <c r="BV834" s="50" t="s">
        <v>587</v>
      </c>
      <c r="BW834" s="12"/>
      <c r="BX834" s="12"/>
      <c r="BY834" s="42" t="str">
        <f t="shared" si="18"/>
        <v>LS18</v>
      </c>
      <c r="BZ834" s="42"/>
    </row>
    <row r="835" spans="1:78" ht="15">
      <c r="A835" s="16" t="s">
        <v>37</v>
      </c>
      <c r="B835" s="28">
        <f>VLOOKUP(A835,Organisations!$A$2:$B$7,2,FALSE)</f>
        <v>2</v>
      </c>
      <c r="C835" s="16" t="s">
        <v>6113</v>
      </c>
      <c r="D835" s="16" t="s">
        <v>6114</v>
      </c>
      <c r="E835" s="28" t="str">
        <f t="shared" si="0"/>
        <v>A national self help organisation that offers support to help its several hundred members cope with depression.</v>
      </c>
      <c r="F835" s="16" t="s">
        <v>6115</v>
      </c>
      <c r="G835" s="16" t="s">
        <v>68</v>
      </c>
      <c r="H835" s="17"/>
      <c r="K835" s="51"/>
      <c r="L835" s="16" t="s">
        <v>6116</v>
      </c>
      <c r="M835" s="28" t="str">
        <f t="shared" ref="M835:Q835" si="5011">IFERROR(IF(FIND(M$1,$F835)&gt;1,"Age - Children",""),"")</f>
        <v/>
      </c>
      <c r="N835" s="28" t="str">
        <f t="shared" si="5011"/>
        <v/>
      </c>
      <c r="O835" s="28" t="str">
        <f t="shared" si="5011"/>
        <v/>
      </c>
      <c r="P835" s="28" t="str">
        <f t="shared" si="5011"/>
        <v/>
      </c>
      <c r="Q835" s="28" t="str">
        <f t="shared" si="5011"/>
        <v/>
      </c>
      <c r="R835" s="28" t="str">
        <f t="shared" ref="R835:T835" si="5012">IFERROR(IF(FIND(R$1,$F835)&gt;1,"Age - Elderly",""),"")</f>
        <v/>
      </c>
      <c r="S835" s="28" t="str">
        <f t="shared" si="5012"/>
        <v/>
      </c>
      <c r="T835" s="28" t="str">
        <f t="shared" si="5012"/>
        <v/>
      </c>
      <c r="U835" s="28" t="str">
        <f t="shared" si="3"/>
        <v/>
      </c>
      <c r="V835" s="28" t="str">
        <f t="shared" si="4"/>
        <v/>
      </c>
      <c r="X835" s="28" t="str">
        <f t="shared" si="5"/>
        <v/>
      </c>
      <c r="Y835" s="28" t="str">
        <f t="shared" si="6"/>
        <v/>
      </c>
      <c r="Z835" s="28" t="str">
        <f t="shared" si="7"/>
        <v/>
      </c>
      <c r="AB835" s="28" t="str">
        <f t="shared" si="8"/>
        <v/>
      </c>
      <c r="AD835" s="28" t="str">
        <f t="shared" si="9"/>
        <v/>
      </c>
      <c r="AG835" s="28" t="str">
        <f t="shared" ref="AG835:AL835" si="5013">IFERROR(IF(FIND(AG$1,$F835)&gt;1,AG$1,""),"")</f>
        <v/>
      </c>
      <c r="AH835" s="28" t="str">
        <f t="shared" si="5013"/>
        <v/>
      </c>
      <c r="AI835" s="28" t="str">
        <f t="shared" si="5013"/>
        <v/>
      </c>
      <c r="AJ835" s="28" t="str">
        <f t="shared" si="5013"/>
        <v/>
      </c>
      <c r="AK835" s="28" t="str">
        <f t="shared" si="5013"/>
        <v/>
      </c>
      <c r="AL835" s="28" t="str">
        <f t="shared" si="5013"/>
        <v/>
      </c>
      <c r="AM835" s="28" t="str">
        <f t="shared" si="11"/>
        <v/>
      </c>
      <c r="AN835" s="28" t="str">
        <f t="shared" ref="AN835:AQ835" si="5014">IFERROR(IF(FIND(AN$1,$F835)&gt;1,"Status - LGBT",""),"")</f>
        <v/>
      </c>
      <c r="AO835" s="28" t="str">
        <f t="shared" si="5014"/>
        <v/>
      </c>
      <c r="AP835" s="28" t="str">
        <f t="shared" si="5014"/>
        <v/>
      </c>
      <c r="AQ835" s="28" t="str">
        <f t="shared" si="5014"/>
        <v/>
      </c>
      <c r="AR835" s="28" t="str">
        <f t="shared" ref="AR835:AV835" si="5015">IFERROR(IF(FIND(AR$1,$F835)&gt;1,"BME",""),"")</f>
        <v/>
      </c>
      <c r="AS835" s="28" t="str">
        <f t="shared" si="5015"/>
        <v/>
      </c>
      <c r="AT835" s="28" t="str">
        <f t="shared" si="5015"/>
        <v/>
      </c>
      <c r="AU835" s="28" t="str">
        <f t="shared" si="5015"/>
        <v/>
      </c>
      <c r="AV835" s="28" t="str">
        <f t="shared" si="5015"/>
        <v/>
      </c>
      <c r="AW835" s="28" t="str">
        <f t="shared" ref="AW835:BC835" si="5016">IFERROR(IF(FIND(AW$1,$F835)&gt;1,AW$1,""),"")</f>
        <v/>
      </c>
      <c r="AX835" s="28" t="str">
        <f t="shared" si="5016"/>
        <v/>
      </c>
      <c r="AY835" s="28" t="str">
        <f t="shared" si="5016"/>
        <v/>
      </c>
      <c r="AZ835" s="28" t="str">
        <f t="shared" si="5016"/>
        <v/>
      </c>
      <c r="BA835" s="28" t="str">
        <f t="shared" si="5016"/>
        <v/>
      </c>
      <c r="BB835" s="28" t="str">
        <f t="shared" si="5016"/>
        <v/>
      </c>
      <c r="BC835" s="28" t="str">
        <f t="shared" si="5016"/>
        <v/>
      </c>
      <c r="BD835" s="28" t="str">
        <f t="shared" si="15"/>
        <v/>
      </c>
      <c r="BG835" s="2" t="s">
        <v>6117</v>
      </c>
      <c r="BJ835" s="28" t="str">
        <f t="shared" si="16"/>
        <v/>
      </c>
      <c r="BK835" s="28" t="str">
        <f t="shared" si="17"/>
        <v/>
      </c>
      <c r="BM835" s="2" t="s">
        <v>98</v>
      </c>
      <c r="BU835" s="18"/>
      <c r="BV835" s="18"/>
      <c r="BW835" s="18"/>
      <c r="BX835" s="18"/>
      <c r="BY835" s="42" t="str">
        <f t="shared" si="18"/>
        <v/>
      </c>
      <c r="BZ835" s="43"/>
    </row>
    <row r="836" spans="1:78" ht="15">
      <c r="A836" s="10" t="s">
        <v>37</v>
      </c>
      <c r="B836" s="28">
        <f>VLOOKUP(A836,Organisations!$A$2:$B$7,2,FALSE)</f>
        <v>2</v>
      </c>
      <c r="C836" s="10" t="s">
        <v>6118</v>
      </c>
      <c r="D836" s="10" t="s">
        <v>6119</v>
      </c>
      <c r="E836" s="28" t="str">
        <f t="shared" si="0"/>
        <v>Dewsbury Road Community Hub is located on the busy and bustling main Dewsbury Road and covers various areas of Leeds inc</v>
      </c>
      <c r="F836" s="10" t="s">
        <v>6121</v>
      </c>
      <c r="G836" s="10" t="s">
        <v>68</v>
      </c>
      <c r="H836" s="11"/>
      <c r="K836" s="30" t="s">
        <v>4001</v>
      </c>
      <c r="L836" s="12"/>
      <c r="M836" s="28" t="str">
        <f t="shared" ref="M836:Q836" si="5017">IFERROR(IF(FIND(M$1,$F836)&gt;1,"Age - Children",""),"")</f>
        <v/>
      </c>
      <c r="N836" s="28" t="str">
        <f t="shared" si="5017"/>
        <v/>
      </c>
      <c r="O836" s="28" t="str">
        <f t="shared" si="5017"/>
        <v/>
      </c>
      <c r="P836" s="28" t="str">
        <f t="shared" si="5017"/>
        <v/>
      </c>
      <c r="Q836" s="28" t="str">
        <f t="shared" si="5017"/>
        <v/>
      </c>
      <c r="R836" s="28" t="str">
        <f t="shared" ref="R836:T836" si="5018">IFERROR(IF(FIND(R$1,$F836)&gt;1,"Age - Elderly",""),"")</f>
        <v/>
      </c>
      <c r="S836" s="28" t="str">
        <f t="shared" si="5018"/>
        <v/>
      </c>
      <c r="T836" s="28" t="str">
        <f t="shared" si="5018"/>
        <v/>
      </c>
      <c r="U836" s="28" t="str">
        <f t="shared" si="3"/>
        <v/>
      </c>
      <c r="V836" s="28" t="str">
        <f t="shared" si="4"/>
        <v/>
      </c>
      <c r="X836" s="28" t="str">
        <f t="shared" si="5"/>
        <v/>
      </c>
      <c r="Y836" s="28" t="str">
        <f t="shared" si="6"/>
        <v/>
      </c>
      <c r="Z836" s="28" t="str">
        <f t="shared" si="7"/>
        <v/>
      </c>
      <c r="AB836" s="28" t="str">
        <f t="shared" si="8"/>
        <v/>
      </c>
      <c r="AD836" s="28" t="str">
        <f t="shared" si="9"/>
        <v/>
      </c>
      <c r="AG836" s="28" t="str">
        <f t="shared" ref="AG836:AL836" si="5019">IFERROR(IF(FIND(AG$1,$F836)&gt;1,AG$1,""),"")</f>
        <v/>
      </c>
      <c r="AH836" s="28" t="str">
        <f t="shared" si="5019"/>
        <v/>
      </c>
      <c r="AI836" s="28" t="str">
        <f t="shared" si="5019"/>
        <v/>
      </c>
      <c r="AJ836" s="28" t="str">
        <f t="shared" si="5019"/>
        <v/>
      </c>
      <c r="AK836" s="28" t="str">
        <f t="shared" si="5019"/>
        <v/>
      </c>
      <c r="AL836" s="28" t="str">
        <f t="shared" si="5019"/>
        <v/>
      </c>
      <c r="AM836" s="28" t="str">
        <f t="shared" si="11"/>
        <v/>
      </c>
      <c r="AN836" s="28" t="str">
        <f t="shared" ref="AN836:AQ836" si="5020">IFERROR(IF(FIND(AN$1,$F836)&gt;1,"Status - LGBT",""),"")</f>
        <v/>
      </c>
      <c r="AO836" s="28" t="str">
        <f t="shared" si="5020"/>
        <v/>
      </c>
      <c r="AP836" s="28" t="str">
        <f t="shared" si="5020"/>
        <v/>
      </c>
      <c r="AQ836" s="28" t="str">
        <f t="shared" si="5020"/>
        <v/>
      </c>
      <c r="AR836" s="28" t="str">
        <f t="shared" ref="AR836:AV836" si="5021">IFERROR(IF(FIND(AR$1,$F836)&gt;1,"BME",""),"")</f>
        <v/>
      </c>
      <c r="AS836" s="28" t="str">
        <f t="shared" si="5021"/>
        <v/>
      </c>
      <c r="AT836" s="28" t="str">
        <f t="shared" si="5021"/>
        <v/>
      </c>
      <c r="AU836" s="28" t="str">
        <f t="shared" si="5021"/>
        <v/>
      </c>
      <c r="AV836" s="28" t="str">
        <f t="shared" si="5021"/>
        <v/>
      </c>
      <c r="AW836" s="28" t="str">
        <f t="shared" ref="AW836:BC836" si="5022">IFERROR(IF(FIND(AW$1,$F836)&gt;1,AW$1,""),"")</f>
        <v/>
      </c>
      <c r="AX836" s="28" t="str">
        <f t="shared" si="5022"/>
        <v/>
      </c>
      <c r="AY836" s="28" t="str">
        <f t="shared" si="5022"/>
        <v/>
      </c>
      <c r="AZ836" s="28" t="str">
        <f t="shared" si="5022"/>
        <v/>
      </c>
      <c r="BA836" s="28" t="str">
        <f t="shared" si="5022"/>
        <v/>
      </c>
      <c r="BB836" s="28" t="str">
        <f t="shared" si="5022"/>
        <v/>
      </c>
      <c r="BC836" s="28" t="str">
        <f t="shared" si="5022"/>
        <v/>
      </c>
      <c r="BD836" s="28" t="str">
        <f t="shared" si="15"/>
        <v/>
      </c>
      <c r="BG836" s="2" t="s">
        <v>6122</v>
      </c>
      <c r="BI836" s="2" t="s">
        <v>5580</v>
      </c>
      <c r="BJ836" s="28" t="str">
        <f t="shared" si="16"/>
        <v>Leeds</v>
      </c>
      <c r="BK836" s="28" t="str">
        <f t="shared" si="17"/>
        <v>West Yorkshire</v>
      </c>
      <c r="BM836" s="2" t="s">
        <v>98</v>
      </c>
      <c r="BU836" s="12"/>
      <c r="BV836" s="50" t="s">
        <v>574</v>
      </c>
      <c r="BW836" s="12"/>
      <c r="BX836" s="12"/>
      <c r="BY836" s="42" t="str">
        <f t="shared" si="18"/>
        <v>LS11</v>
      </c>
      <c r="BZ836" s="42"/>
    </row>
    <row r="837" spans="1:78" ht="15">
      <c r="A837" s="16" t="s">
        <v>37</v>
      </c>
      <c r="B837" s="28">
        <f>VLOOKUP(A837,Organisations!$A$2:$B$7,2,FALSE)</f>
        <v>2</v>
      </c>
      <c r="C837" s="16" t="s">
        <v>6124</v>
      </c>
      <c r="D837" s="16" t="s">
        <v>6125</v>
      </c>
      <c r="E837" s="28" t="str">
        <f t="shared" si="0"/>
        <v xml:space="preserve">Monday : 9.00 am 6.00 pmTuesday : 9.00 am 5.00 pmWednesday : 10.00 am 5.00 pmThursday : 9.00 am 5.00 pmFriday : 9.00 am </v>
      </c>
      <c r="F837" s="16" t="s">
        <v>6127</v>
      </c>
      <c r="G837" s="16" t="s">
        <v>68</v>
      </c>
      <c r="H837" s="54"/>
      <c r="K837" s="26" t="s">
        <v>6128</v>
      </c>
      <c r="L837" s="16" t="s">
        <v>6129</v>
      </c>
      <c r="M837" s="28" t="str">
        <f t="shared" ref="M837:Q837" si="5023">IFERROR(IF(FIND(M$1,$F837)&gt;1,"Age - Children",""),"")</f>
        <v/>
      </c>
      <c r="N837" s="28" t="str">
        <f t="shared" si="5023"/>
        <v/>
      </c>
      <c r="O837" s="28" t="str">
        <f t="shared" si="5023"/>
        <v/>
      </c>
      <c r="P837" s="28" t="str">
        <f t="shared" si="5023"/>
        <v/>
      </c>
      <c r="Q837" s="28" t="str">
        <f t="shared" si="5023"/>
        <v/>
      </c>
      <c r="R837" s="28" t="str">
        <f t="shared" ref="R837:T837" si="5024">IFERROR(IF(FIND(R$1,$F837)&gt;1,"Age - Elderly",""),"")</f>
        <v/>
      </c>
      <c r="S837" s="28" t="str">
        <f t="shared" si="5024"/>
        <v/>
      </c>
      <c r="T837" s="28" t="str">
        <f t="shared" si="5024"/>
        <v/>
      </c>
      <c r="U837" s="28" t="str">
        <f t="shared" si="3"/>
        <v/>
      </c>
      <c r="V837" s="28" t="str">
        <f t="shared" si="4"/>
        <v/>
      </c>
      <c r="X837" s="28" t="str">
        <f t="shared" si="5"/>
        <v/>
      </c>
      <c r="Y837" s="28" t="str">
        <f t="shared" si="6"/>
        <v/>
      </c>
      <c r="Z837" s="28" t="str">
        <f t="shared" si="7"/>
        <v/>
      </c>
      <c r="AB837" s="28" t="str">
        <f t="shared" si="8"/>
        <v/>
      </c>
      <c r="AD837" s="28" t="str">
        <f t="shared" si="9"/>
        <v/>
      </c>
      <c r="AG837" s="28" t="str">
        <f t="shared" ref="AG837:AL837" si="5025">IFERROR(IF(FIND(AG$1,$F837)&gt;1,AG$1,""),"")</f>
        <v/>
      </c>
      <c r="AH837" s="28" t="str">
        <f t="shared" si="5025"/>
        <v/>
      </c>
      <c r="AI837" s="28" t="str">
        <f t="shared" si="5025"/>
        <v/>
      </c>
      <c r="AJ837" s="28" t="str">
        <f t="shared" si="5025"/>
        <v/>
      </c>
      <c r="AK837" s="28" t="str">
        <f t="shared" si="5025"/>
        <v/>
      </c>
      <c r="AL837" s="28" t="str">
        <f t="shared" si="5025"/>
        <v/>
      </c>
      <c r="AM837" s="28" t="str">
        <f t="shared" si="11"/>
        <v/>
      </c>
      <c r="AN837" s="28" t="str">
        <f t="shared" ref="AN837:AQ837" si="5026">IFERROR(IF(FIND(AN$1,$F837)&gt;1,"Status - LGBT",""),"")</f>
        <v/>
      </c>
      <c r="AO837" s="28" t="str">
        <f t="shared" si="5026"/>
        <v/>
      </c>
      <c r="AP837" s="28" t="str">
        <f t="shared" si="5026"/>
        <v/>
      </c>
      <c r="AQ837" s="28" t="str">
        <f t="shared" si="5026"/>
        <v/>
      </c>
      <c r="AR837" s="28" t="str">
        <f t="shared" ref="AR837:AV837" si="5027">IFERROR(IF(FIND(AR$1,$F837)&gt;1,"BME",""),"")</f>
        <v/>
      </c>
      <c r="AS837" s="28" t="str">
        <f t="shared" si="5027"/>
        <v/>
      </c>
      <c r="AT837" s="28" t="str">
        <f t="shared" si="5027"/>
        <v/>
      </c>
      <c r="AU837" s="28" t="str">
        <f t="shared" si="5027"/>
        <v/>
      </c>
      <c r="AV837" s="28" t="str">
        <f t="shared" si="5027"/>
        <v/>
      </c>
      <c r="AW837" s="28" t="str">
        <f t="shared" ref="AW837:BC837" si="5028">IFERROR(IF(FIND(AW$1,$F837)&gt;1,AW$1,""),"")</f>
        <v/>
      </c>
      <c r="AX837" s="28" t="str">
        <f t="shared" si="5028"/>
        <v/>
      </c>
      <c r="AY837" s="28" t="str">
        <f t="shared" si="5028"/>
        <v/>
      </c>
      <c r="AZ837" s="28" t="str">
        <f t="shared" si="5028"/>
        <v/>
      </c>
      <c r="BA837" s="28" t="str">
        <f t="shared" si="5028"/>
        <v/>
      </c>
      <c r="BB837" s="28" t="str">
        <f t="shared" si="5028"/>
        <v/>
      </c>
      <c r="BC837" s="28" t="str">
        <f t="shared" si="5028"/>
        <v/>
      </c>
      <c r="BD837" s="28" t="str">
        <f t="shared" si="15"/>
        <v/>
      </c>
      <c r="BG837" s="2" t="s">
        <v>6122</v>
      </c>
      <c r="BI837" s="2" t="s">
        <v>5580</v>
      </c>
      <c r="BJ837" s="28" t="str">
        <f t="shared" si="16"/>
        <v>Leeds</v>
      </c>
      <c r="BK837" s="28" t="str">
        <f t="shared" si="17"/>
        <v>West Yorkshire</v>
      </c>
      <c r="BM837" s="2" t="s">
        <v>98</v>
      </c>
      <c r="BO837" s="2" t="s">
        <v>2863</v>
      </c>
      <c r="BP837" s="2" t="s">
        <v>2863</v>
      </c>
      <c r="BQ837" s="2" t="s">
        <v>2863</v>
      </c>
      <c r="BR837" s="2" t="s">
        <v>2863</v>
      </c>
      <c r="BS837" s="2" t="s">
        <v>2863</v>
      </c>
      <c r="BT837" s="2" t="s">
        <v>2863</v>
      </c>
      <c r="BU837" s="24"/>
      <c r="BV837" s="47" t="s">
        <v>574</v>
      </c>
      <c r="BW837" s="24"/>
      <c r="BX837" s="24"/>
      <c r="BY837" s="42" t="str">
        <f t="shared" si="18"/>
        <v>LS11</v>
      </c>
      <c r="BZ837" s="69"/>
    </row>
    <row r="838" spans="1:78" ht="15">
      <c r="A838" s="10" t="s">
        <v>37</v>
      </c>
      <c r="B838" s="28">
        <f>VLOOKUP(A838,Organisations!$A$2:$B$7,2,FALSE)</f>
        <v>2</v>
      </c>
      <c r="C838" s="10" t="s">
        <v>6130</v>
      </c>
      <c r="D838" s="10" t="s">
        <v>6131</v>
      </c>
      <c r="E838" s="28" t="str">
        <f t="shared" si="0"/>
        <v>Diabetes UK is the largest organisation in the UK working for people with diabetes, funding research, campaigning and he</v>
      </c>
      <c r="F838" s="10" t="s">
        <v>6133</v>
      </c>
      <c r="G838" s="10" t="s">
        <v>68</v>
      </c>
      <c r="H838" s="11"/>
      <c r="K838" s="30" t="s">
        <v>6134</v>
      </c>
      <c r="L838" s="10" t="s">
        <v>6135</v>
      </c>
      <c r="M838" s="28" t="str">
        <f t="shared" ref="M838:Q838" si="5029">IFERROR(IF(FIND(M$1,$F838)&gt;1,"Age - Children",""),"")</f>
        <v/>
      </c>
      <c r="N838" s="28" t="str">
        <f t="shared" si="5029"/>
        <v/>
      </c>
      <c r="O838" s="28" t="str">
        <f t="shared" si="5029"/>
        <v/>
      </c>
      <c r="P838" s="28" t="str">
        <f t="shared" si="5029"/>
        <v/>
      </c>
      <c r="Q838" s="28" t="str">
        <f t="shared" si="5029"/>
        <v/>
      </c>
      <c r="R838" s="28" t="str">
        <f t="shared" ref="R838:T838" si="5030">IFERROR(IF(FIND(R$1,$F838)&gt;1,"Age - Elderly",""),"")</f>
        <v/>
      </c>
      <c r="S838" s="28" t="str">
        <f t="shared" si="5030"/>
        <v/>
      </c>
      <c r="T838" s="28" t="str">
        <f t="shared" si="5030"/>
        <v/>
      </c>
      <c r="U838" s="28" t="str">
        <f t="shared" si="3"/>
        <v/>
      </c>
      <c r="V838" s="28" t="str">
        <f t="shared" si="4"/>
        <v/>
      </c>
      <c r="X838" s="28" t="str">
        <f t="shared" si="5"/>
        <v/>
      </c>
      <c r="Y838" s="28" t="str">
        <f t="shared" si="6"/>
        <v/>
      </c>
      <c r="Z838" s="28" t="str">
        <f t="shared" si="7"/>
        <v/>
      </c>
      <c r="AB838" s="28" t="str">
        <f t="shared" si="8"/>
        <v/>
      </c>
      <c r="AD838" s="28" t="str">
        <f t="shared" si="9"/>
        <v/>
      </c>
      <c r="AG838" s="28" t="str">
        <f t="shared" ref="AG838:AL838" si="5031">IFERROR(IF(FIND(AG$1,$F838)&gt;1,AG$1,""),"")</f>
        <v/>
      </c>
      <c r="AH838" s="28" t="str">
        <f t="shared" si="5031"/>
        <v/>
      </c>
      <c r="AI838" s="28" t="str">
        <f t="shared" si="5031"/>
        <v/>
      </c>
      <c r="AJ838" s="28" t="str">
        <f t="shared" si="5031"/>
        <v/>
      </c>
      <c r="AK838" s="28" t="str">
        <f t="shared" si="5031"/>
        <v/>
      </c>
      <c r="AL838" s="28" t="str">
        <f t="shared" si="5031"/>
        <v/>
      </c>
      <c r="AM838" s="28" t="str">
        <f t="shared" si="11"/>
        <v/>
      </c>
      <c r="AN838" s="28" t="str">
        <f t="shared" ref="AN838:AQ838" si="5032">IFERROR(IF(FIND(AN$1,$F838)&gt;1,"Status - LGBT",""),"")</f>
        <v/>
      </c>
      <c r="AO838" s="28" t="str">
        <f t="shared" si="5032"/>
        <v/>
      </c>
      <c r="AP838" s="28" t="str">
        <f t="shared" si="5032"/>
        <v/>
      </c>
      <c r="AQ838" s="28" t="str">
        <f t="shared" si="5032"/>
        <v/>
      </c>
      <c r="AR838" s="28" t="str">
        <f t="shared" ref="AR838:AV838" si="5033">IFERROR(IF(FIND(AR$1,$F838)&gt;1,"BME",""),"")</f>
        <v/>
      </c>
      <c r="AS838" s="28" t="str">
        <f t="shared" si="5033"/>
        <v/>
      </c>
      <c r="AT838" s="28" t="str">
        <f t="shared" si="5033"/>
        <v/>
      </c>
      <c r="AU838" s="28" t="str">
        <f t="shared" si="5033"/>
        <v/>
      </c>
      <c r="AV838" s="28" t="str">
        <f t="shared" si="5033"/>
        <v/>
      </c>
      <c r="AW838" s="28" t="str">
        <f t="shared" ref="AW838:BC838" si="5034">IFERROR(IF(FIND(AW$1,$F838)&gt;1,AW$1,""),"")</f>
        <v/>
      </c>
      <c r="AX838" s="28" t="str">
        <f t="shared" si="5034"/>
        <v/>
      </c>
      <c r="AY838" s="28" t="str">
        <f t="shared" si="5034"/>
        <v/>
      </c>
      <c r="AZ838" s="28" t="str">
        <f t="shared" si="5034"/>
        <v/>
      </c>
      <c r="BA838" s="28" t="str">
        <f t="shared" si="5034"/>
        <v/>
      </c>
      <c r="BB838" s="28" t="str">
        <f t="shared" si="5034"/>
        <v/>
      </c>
      <c r="BC838" s="28" t="str">
        <f t="shared" si="5034"/>
        <v/>
      </c>
      <c r="BD838" s="28" t="str">
        <f t="shared" si="15"/>
        <v/>
      </c>
      <c r="BG838" s="2" t="s">
        <v>6136</v>
      </c>
      <c r="BJ838" s="28" t="str">
        <f t="shared" si="16"/>
        <v/>
      </c>
      <c r="BK838" s="28" t="str">
        <f t="shared" si="17"/>
        <v/>
      </c>
      <c r="BM838" s="2" t="s">
        <v>98</v>
      </c>
      <c r="BU838" s="12"/>
      <c r="BV838" s="12"/>
      <c r="BW838" s="12"/>
      <c r="BX838" s="12"/>
      <c r="BY838" s="42" t="str">
        <f t="shared" si="18"/>
        <v/>
      </c>
      <c r="BZ838" s="42"/>
    </row>
    <row r="839" spans="1:78" ht="15">
      <c r="A839" s="16" t="s">
        <v>37</v>
      </c>
      <c r="B839" s="28">
        <f>VLOOKUP(A839,Organisations!$A$2:$B$7,2,FALSE)</f>
        <v>2</v>
      </c>
      <c r="C839" s="16" t="s">
        <v>6138</v>
      </c>
      <c r="D839" s="16" t="s">
        <v>6139</v>
      </c>
      <c r="E839" s="28" t="str">
        <f t="shared" si="0"/>
        <v xml:space="preserve">Information &amp; advice on any aspect of disability for Leeds. Provide a listening ear and signposting for people who have </v>
      </c>
      <c r="F839" s="16" t="s">
        <v>6141</v>
      </c>
      <c r="G839" s="16" t="s">
        <v>68</v>
      </c>
      <c r="H839" s="17"/>
      <c r="K839" s="26" t="s">
        <v>6142</v>
      </c>
      <c r="L839" s="16" t="s">
        <v>6143</v>
      </c>
      <c r="M839" s="28" t="str">
        <f t="shared" ref="M839:Q839" si="5035">IFERROR(IF(FIND(M$1,$F839)&gt;1,"Age - Children",""),"")</f>
        <v/>
      </c>
      <c r="N839" s="28" t="str">
        <f t="shared" si="5035"/>
        <v/>
      </c>
      <c r="O839" s="28" t="str">
        <f t="shared" si="5035"/>
        <v/>
      </c>
      <c r="P839" s="28" t="str">
        <f t="shared" si="5035"/>
        <v/>
      </c>
      <c r="Q839" s="28" t="str">
        <f t="shared" si="5035"/>
        <v/>
      </c>
      <c r="R839" s="28" t="str">
        <f t="shared" ref="R839:T839" si="5036">IFERROR(IF(FIND(R$1,$F839)&gt;1,"Age - Elderly",""),"")</f>
        <v/>
      </c>
      <c r="S839" s="28" t="str">
        <f t="shared" si="5036"/>
        <v/>
      </c>
      <c r="T839" s="28" t="str">
        <f t="shared" si="5036"/>
        <v/>
      </c>
      <c r="U839" s="28" t="str">
        <f t="shared" si="3"/>
        <v/>
      </c>
      <c r="V839" s="28" t="str">
        <f t="shared" si="4"/>
        <v/>
      </c>
      <c r="X839" s="28" t="str">
        <f t="shared" si="5"/>
        <v/>
      </c>
      <c r="Y839" s="28" t="str">
        <f t="shared" si="6"/>
        <v/>
      </c>
      <c r="Z839" s="28" t="str">
        <f t="shared" si="7"/>
        <v/>
      </c>
      <c r="AB839" s="28" t="str">
        <f t="shared" si="8"/>
        <v/>
      </c>
      <c r="AD839" s="28" t="str">
        <f t="shared" si="9"/>
        <v/>
      </c>
      <c r="AG839" s="28" t="str">
        <f t="shared" ref="AG839:AL839" si="5037">IFERROR(IF(FIND(AG$1,$F839)&gt;1,AG$1,""),"")</f>
        <v/>
      </c>
      <c r="AH839" s="28" t="str">
        <f t="shared" si="5037"/>
        <v/>
      </c>
      <c r="AI839" s="28" t="str">
        <f t="shared" si="5037"/>
        <v/>
      </c>
      <c r="AJ839" s="28" t="str">
        <f t="shared" si="5037"/>
        <v/>
      </c>
      <c r="AK839" s="28" t="str">
        <f t="shared" si="5037"/>
        <v/>
      </c>
      <c r="AL839" s="28" t="str">
        <f t="shared" si="5037"/>
        <v/>
      </c>
      <c r="AM839" s="28" t="str">
        <f t="shared" si="11"/>
        <v/>
      </c>
      <c r="AN839" s="28" t="str">
        <f t="shared" ref="AN839:AQ839" si="5038">IFERROR(IF(FIND(AN$1,$F839)&gt;1,"Status - LGBT",""),"")</f>
        <v/>
      </c>
      <c r="AO839" s="28" t="str">
        <f t="shared" si="5038"/>
        <v/>
      </c>
      <c r="AP839" s="28" t="str">
        <f t="shared" si="5038"/>
        <v/>
      </c>
      <c r="AQ839" s="28" t="str">
        <f t="shared" si="5038"/>
        <v/>
      </c>
      <c r="AR839" s="28" t="str">
        <f t="shared" ref="AR839:AV839" si="5039">IFERROR(IF(FIND(AR$1,$F839)&gt;1,"BME",""),"")</f>
        <v/>
      </c>
      <c r="AS839" s="28" t="str">
        <f t="shared" si="5039"/>
        <v/>
      </c>
      <c r="AT839" s="28" t="str">
        <f t="shared" si="5039"/>
        <v/>
      </c>
      <c r="AU839" s="28" t="str">
        <f t="shared" si="5039"/>
        <v/>
      </c>
      <c r="AV839" s="28" t="str">
        <f t="shared" si="5039"/>
        <v/>
      </c>
      <c r="AW839" s="28" t="str">
        <f t="shared" ref="AW839:BC839" si="5040">IFERROR(IF(FIND(AW$1,$F839)&gt;1,AW$1,""),"")</f>
        <v/>
      </c>
      <c r="AX839" s="28" t="str">
        <f t="shared" si="5040"/>
        <v/>
      </c>
      <c r="AY839" s="28" t="str">
        <f t="shared" si="5040"/>
        <v/>
      </c>
      <c r="AZ839" s="28" t="str">
        <f t="shared" si="5040"/>
        <v/>
      </c>
      <c r="BA839" s="28" t="str">
        <f t="shared" si="5040"/>
        <v/>
      </c>
      <c r="BB839" s="28" t="str">
        <f t="shared" si="5040"/>
        <v/>
      </c>
      <c r="BC839" s="28" t="str">
        <f t="shared" si="5040"/>
        <v/>
      </c>
      <c r="BD839" s="28" t="str">
        <f t="shared" si="15"/>
        <v/>
      </c>
      <c r="BG839" s="2" t="s">
        <v>6144</v>
      </c>
      <c r="BI839" s="2" t="s">
        <v>5597</v>
      </c>
      <c r="BJ839" s="28" t="str">
        <f t="shared" si="16"/>
        <v>Leeds</v>
      </c>
      <c r="BK839" s="28" t="str">
        <f t="shared" si="17"/>
        <v>West Yorkshire</v>
      </c>
      <c r="BM839" s="2" t="s">
        <v>98</v>
      </c>
      <c r="BU839" s="18"/>
      <c r="BV839" s="47" t="s">
        <v>575</v>
      </c>
      <c r="BW839" s="18"/>
      <c r="BX839" s="18"/>
      <c r="BY839" s="42" t="str">
        <f t="shared" si="18"/>
        <v>LS12</v>
      </c>
      <c r="BZ839" s="43"/>
    </row>
    <row r="840" spans="1:78" ht="15">
      <c r="A840" s="10" t="s">
        <v>37</v>
      </c>
      <c r="B840" s="28">
        <f>VLOOKUP(A840,Organisations!$A$2:$B$7,2,FALSE)</f>
        <v>2</v>
      </c>
      <c r="C840" s="10" t="s">
        <v>6146</v>
      </c>
      <c r="D840" s="10" t="s">
        <v>6147</v>
      </c>
      <c r="E840" s="28" t="str">
        <f t="shared" si="0"/>
        <v>For more information regarding the Leeds Central Support Group please contact Volunteer Co-Ordinator Simon Kilner on 079</v>
      </c>
      <c r="F840" s="10" t="s">
        <v>6149</v>
      </c>
      <c r="G840" s="10" t="s">
        <v>68</v>
      </c>
      <c r="H840" s="11"/>
      <c r="K840" s="30" t="s">
        <v>6150</v>
      </c>
      <c r="L840" s="10" t="s">
        <v>6151</v>
      </c>
      <c r="M840" s="28" t="str">
        <f t="shared" ref="M840:Q840" si="5041">IFERROR(IF(FIND(M$1,$F840)&gt;1,"Age - Children",""),"")</f>
        <v/>
      </c>
      <c r="N840" s="28" t="str">
        <f t="shared" si="5041"/>
        <v/>
      </c>
      <c r="O840" s="28" t="str">
        <f t="shared" si="5041"/>
        <v/>
      </c>
      <c r="P840" s="28" t="str">
        <f t="shared" si="5041"/>
        <v/>
      </c>
      <c r="Q840" s="28" t="str">
        <f t="shared" si="5041"/>
        <v/>
      </c>
      <c r="R840" s="28" t="str">
        <f t="shared" ref="R840:T840" si="5042">IFERROR(IF(FIND(R$1,$F840)&gt;1,"Age - Elderly",""),"")</f>
        <v/>
      </c>
      <c r="S840" s="28" t="str">
        <f t="shared" si="5042"/>
        <v/>
      </c>
      <c r="T840" s="28" t="str">
        <f t="shared" si="5042"/>
        <v/>
      </c>
      <c r="U840" s="28" t="str">
        <f t="shared" si="3"/>
        <v/>
      </c>
      <c r="V840" s="28" t="str">
        <f t="shared" si="4"/>
        <v/>
      </c>
      <c r="X840" s="28" t="str">
        <f t="shared" si="5"/>
        <v/>
      </c>
      <c r="Y840" s="28" t="str">
        <f t="shared" si="6"/>
        <v/>
      </c>
      <c r="Z840" s="28" t="str">
        <f t="shared" si="7"/>
        <v/>
      </c>
      <c r="AB840" s="28" t="str">
        <f t="shared" si="8"/>
        <v/>
      </c>
      <c r="AD840" s="28" t="str">
        <f t="shared" si="9"/>
        <v/>
      </c>
      <c r="AG840" s="28" t="str">
        <f t="shared" ref="AG840:AL840" si="5043">IFERROR(IF(FIND(AG$1,$F840)&gt;1,AG$1,""),"")</f>
        <v/>
      </c>
      <c r="AH840" s="28" t="str">
        <f t="shared" si="5043"/>
        <v/>
      </c>
      <c r="AI840" s="28" t="str">
        <f t="shared" si="5043"/>
        <v/>
      </c>
      <c r="AJ840" s="28" t="str">
        <f t="shared" si="5043"/>
        <v/>
      </c>
      <c r="AK840" s="28" t="str">
        <f t="shared" si="5043"/>
        <v/>
      </c>
      <c r="AL840" s="28" t="str">
        <f t="shared" si="5043"/>
        <v/>
      </c>
      <c r="AM840" s="28" t="str">
        <f t="shared" si="11"/>
        <v/>
      </c>
      <c r="AN840" s="28" t="str">
        <f t="shared" ref="AN840:AQ840" si="5044">IFERROR(IF(FIND(AN$1,$F840)&gt;1,"Status - LGBT",""),"")</f>
        <v/>
      </c>
      <c r="AO840" s="28" t="str">
        <f t="shared" si="5044"/>
        <v/>
      </c>
      <c r="AP840" s="28" t="str">
        <f t="shared" si="5044"/>
        <v/>
      </c>
      <c r="AQ840" s="28" t="str">
        <f t="shared" si="5044"/>
        <v/>
      </c>
      <c r="AR840" s="28" t="str">
        <f t="shared" ref="AR840:AV840" si="5045">IFERROR(IF(FIND(AR$1,$F840)&gt;1,"BME",""),"")</f>
        <v/>
      </c>
      <c r="AS840" s="28" t="str">
        <f t="shared" si="5045"/>
        <v/>
      </c>
      <c r="AT840" s="28" t="str">
        <f t="shared" si="5045"/>
        <v/>
      </c>
      <c r="AU840" s="28" t="str">
        <f t="shared" si="5045"/>
        <v/>
      </c>
      <c r="AV840" s="28" t="str">
        <f t="shared" si="5045"/>
        <v/>
      </c>
      <c r="AW840" s="28" t="str">
        <f t="shared" ref="AW840:BC840" si="5046">IFERROR(IF(FIND(AW$1,$F840)&gt;1,AW$1,""),"")</f>
        <v/>
      </c>
      <c r="AX840" s="28" t="str">
        <f t="shared" si="5046"/>
        <v/>
      </c>
      <c r="AY840" s="28" t="str">
        <f t="shared" si="5046"/>
        <v/>
      </c>
      <c r="AZ840" s="28" t="str">
        <f t="shared" si="5046"/>
        <v/>
      </c>
      <c r="BA840" s="28" t="str">
        <f t="shared" si="5046"/>
        <v/>
      </c>
      <c r="BB840" s="28" t="str">
        <f t="shared" si="5046"/>
        <v/>
      </c>
      <c r="BC840" s="28" t="str">
        <f t="shared" si="5046"/>
        <v/>
      </c>
      <c r="BD840" s="28" t="str">
        <f t="shared" si="15"/>
        <v/>
      </c>
      <c r="BG840" s="2" t="s">
        <v>6152</v>
      </c>
      <c r="BI840" s="2" t="s">
        <v>3601</v>
      </c>
      <c r="BJ840" s="28" t="str">
        <f t="shared" si="16"/>
        <v>Leeds</v>
      </c>
      <c r="BK840" s="28" t="str">
        <f t="shared" si="17"/>
        <v>West Yorkshire</v>
      </c>
      <c r="BM840" s="2" t="s">
        <v>98</v>
      </c>
      <c r="BU840" s="50" t="s">
        <v>19351</v>
      </c>
      <c r="BV840" s="12"/>
      <c r="BW840" s="12"/>
      <c r="BX840" s="12"/>
      <c r="BY840" s="42" t="str">
        <f t="shared" si="18"/>
        <v>BD11;BD4;Citywide;LS10;LS11;LS12;LS13;LS14;LS15;LS16;LS17;LS18;LS19;LS1;LS20;LS21;LS22;LS23;LS24;LS25;LS26;LS27;LS28;LS29;LS2;LS3;LS4;LS5;LS6;LS7;LS88;LS8;LS99;LS9;WF10;WF3;</v>
      </c>
      <c r="BZ840" s="42"/>
    </row>
    <row r="841" spans="1:78" ht="15">
      <c r="A841" s="16" t="s">
        <v>37</v>
      </c>
      <c r="B841" s="28">
        <f>VLOOKUP(A841,Organisations!$A$2:$B$7,2,FALSE)</f>
        <v>2</v>
      </c>
      <c r="C841" s="16" t="s">
        <v>6153</v>
      </c>
      <c r="D841" s="16" t="s">
        <v>6154</v>
      </c>
      <c r="E841" s="28" t="str">
        <f t="shared" si="0"/>
        <v>Alternate Tuesdays in the computer suite at Lovell Park Hub. 
 10.30am to 12noon 
 Do you want to practice your IT s</v>
      </c>
      <c r="F841" s="16" t="s">
        <v>19440</v>
      </c>
      <c r="G841" s="16" t="s">
        <v>68</v>
      </c>
      <c r="H841" s="54"/>
      <c r="K841" s="26" t="s">
        <v>19441</v>
      </c>
      <c r="L841" s="16" t="s">
        <v>5204</v>
      </c>
      <c r="M841" s="28" t="str">
        <f t="shared" ref="M841:Q841" si="5047">IFERROR(IF(FIND(M$1,$F841)&gt;1,"Age - Children",""),"")</f>
        <v/>
      </c>
      <c r="N841" s="28" t="str">
        <f t="shared" si="5047"/>
        <v/>
      </c>
      <c r="O841" s="28" t="str">
        <f t="shared" si="5047"/>
        <v/>
      </c>
      <c r="P841" s="28" t="str">
        <f t="shared" si="5047"/>
        <v/>
      </c>
      <c r="Q841" s="28" t="str">
        <f t="shared" si="5047"/>
        <v/>
      </c>
      <c r="R841" s="28" t="str">
        <f t="shared" ref="R841:T841" si="5048">IFERROR(IF(FIND(R$1,$F841)&gt;1,"Age - Elderly",""),"")</f>
        <v/>
      </c>
      <c r="S841" s="28" t="str">
        <f t="shared" si="5048"/>
        <v/>
      </c>
      <c r="T841" s="28" t="str">
        <f t="shared" si="5048"/>
        <v/>
      </c>
      <c r="U841" s="28" t="str">
        <f t="shared" si="3"/>
        <v/>
      </c>
      <c r="V841" s="28" t="str">
        <f t="shared" si="4"/>
        <v/>
      </c>
      <c r="X841" s="28" t="str">
        <f t="shared" si="5"/>
        <v/>
      </c>
      <c r="Y841" s="28" t="str">
        <f t="shared" si="6"/>
        <v/>
      </c>
      <c r="Z841" s="28" t="str">
        <f t="shared" si="7"/>
        <v>Gender - Male</v>
      </c>
      <c r="AB841" s="28" t="str">
        <f t="shared" si="8"/>
        <v/>
      </c>
      <c r="AD841" s="28" t="str">
        <f t="shared" si="9"/>
        <v>Gender - Male;</v>
      </c>
      <c r="AG841" s="28" t="str">
        <f t="shared" ref="AG841:AL841" si="5049">IFERROR(IF(FIND(AG$1,$F841)&gt;1,AG$1,""),"")</f>
        <v/>
      </c>
      <c r="AH841" s="28" t="str">
        <f t="shared" si="5049"/>
        <v/>
      </c>
      <c r="AI841" s="28" t="str">
        <f t="shared" si="5049"/>
        <v/>
      </c>
      <c r="AJ841" s="28" t="str">
        <f t="shared" si="5049"/>
        <v/>
      </c>
      <c r="AK841" s="28" t="str">
        <f t="shared" si="5049"/>
        <v/>
      </c>
      <c r="AL841" s="28" t="str">
        <f t="shared" si="5049"/>
        <v/>
      </c>
      <c r="AM841" s="28" t="str">
        <f t="shared" si="11"/>
        <v/>
      </c>
      <c r="AN841" s="28" t="str">
        <f t="shared" ref="AN841:AQ841" si="5050">IFERROR(IF(FIND(AN$1,$F841)&gt;1,"Status - LGBT",""),"")</f>
        <v/>
      </c>
      <c r="AO841" s="28" t="str">
        <f t="shared" si="5050"/>
        <v/>
      </c>
      <c r="AP841" s="28" t="str">
        <f t="shared" si="5050"/>
        <v/>
      </c>
      <c r="AQ841" s="28" t="str">
        <f t="shared" si="5050"/>
        <v/>
      </c>
      <c r="AR841" s="28" t="str">
        <f t="shared" ref="AR841:AV841" si="5051">IFERROR(IF(FIND(AR$1,$F841)&gt;1,"BME",""),"")</f>
        <v/>
      </c>
      <c r="AS841" s="28" t="str">
        <f t="shared" si="5051"/>
        <v/>
      </c>
      <c r="AT841" s="28" t="str">
        <f t="shared" si="5051"/>
        <v/>
      </c>
      <c r="AU841" s="28" t="str">
        <f t="shared" si="5051"/>
        <v/>
      </c>
      <c r="AV841" s="28" t="str">
        <f t="shared" si="5051"/>
        <v/>
      </c>
      <c r="AW841" s="28" t="str">
        <f t="shared" ref="AW841:BC841" si="5052">IFERROR(IF(FIND(AW$1,$F841)&gt;1,AW$1,""),"")</f>
        <v/>
      </c>
      <c r="AX841" s="28" t="str">
        <f t="shared" si="5052"/>
        <v/>
      </c>
      <c r="AY841" s="28" t="str">
        <f t="shared" si="5052"/>
        <v/>
      </c>
      <c r="AZ841" s="28" t="str">
        <f t="shared" si="5052"/>
        <v/>
      </c>
      <c r="BA841" s="28" t="str">
        <f t="shared" si="5052"/>
        <v/>
      </c>
      <c r="BB841" s="28" t="str">
        <f t="shared" si="5052"/>
        <v/>
      </c>
      <c r="BC841" s="28" t="str">
        <f t="shared" si="5052"/>
        <v/>
      </c>
      <c r="BD841" s="28" t="str">
        <f t="shared" si="15"/>
        <v/>
      </c>
      <c r="BG841" s="2" t="s">
        <v>6158</v>
      </c>
      <c r="BI841" s="2" t="s">
        <v>5609</v>
      </c>
      <c r="BJ841" s="28" t="str">
        <f t="shared" si="16"/>
        <v/>
      </c>
      <c r="BK841" s="28" t="str">
        <f t="shared" si="17"/>
        <v/>
      </c>
      <c r="BM841" s="2" t="s">
        <v>98</v>
      </c>
      <c r="BO841" s="2" t="s">
        <v>2863</v>
      </c>
      <c r="BU841" s="18"/>
      <c r="BV841" s="47" t="s">
        <v>569</v>
      </c>
      <c r="BW841" s="18"/>
      <c r="BX841" s="18"/>
      <c r="BY841" s="42" t="str">
        <f t="shared" si="18"/>
        <v>Gender - Male;;LS7</v>
      </c>
      <c r="BZ841" s="43"/>
    </row>
    <row r="842" spans="1:78" ht="15">
      <c r="A842" s="10" t="s">
        <v>37</v>
      </c>
      <c r="B842" s="28">
        <f>VLOOKUP(A842,Organisations!$A$2:$B$7,2,FALSE)</f>
        <v>2</v>
      </c>
      <c r="C842" s="10" t="s">
        <v>6160</v>
      </c>
      <c r="D842" s="10" t="s">
        <v>6161</v>
      </c>
      <c r="E842" s="28" t="str">
        <f t="shared" si="0"/>
        <v>Delivering hot meals in to the homes of the elderly and infirm at lunchtime, in Leeds and surrounding areas, 7 days a we</v>
      </c>
      <c r="F842" s="10" t="s">
        <v>6163</v>
      </c>
      <c r="G842" s="10" t="s">
        <v>68</v>
      </c>
      <c r="H842" s="11"/>
      <c r="K842" s="30" t="s">
        <v>6164</v>
      </c>
      <c r="L842" s="10" t="s">
        <v>6165</v>
      </c>
      <c r="M842" s="28" t="str">
        <f t="shared" ref="M842:Q842" si="5053">IFERROR(IF(FIND(M$1,$F842)&gt;1,"Age - Children",""),"")</f>
        <v/>
      </c>
      <c r="N842" s="28" t="str">
        <f t="shared" si="5053"/>
        <v/>
      </c>
      <c r="O842" s="28" t="str">
        <f t="shared" si="5053"/>
        <v/>
      </c>
      <c r="P842" s="28" t="str">
        <f t="shared" si="5053"/>
        <v/>
      </c>
      <c r="Q842" s="28" t="str">
        <f t="shared" si="5053"/>
        <v/>
      </c>
      <c r="R842" s="28" t="str">
        <f t="shared" ref="R842:T842" si="5054">IFERROR(IF(FIND(R$1,$F842)&gt;1,"Age - Elderly",""),"")</f>
        <v/>
      </c>
      <c r="S842" s="28" t="str">
        <f t="shared" si="5054"/>
        <v>Age - Elderly</v>
      </c>
      <c r="T842" s="28" t="str">
        <f t="shared" si="5054"/>
        <v/>
      </c>
      <c r="U842" s="28" t="str">
        <f t="shared" si="3"/>
        <v>Age - Elderly</v>
      </c>
      <c r="V842" s="28" t="str">
        <f t="shared" si="4"/>
        <v/>
      </c>
      <c r="X842" s="28" t="str">
        <f t="shared" si="5"/>
        <v/>
      </c>
      <c r="Y842" s="28" t="str">
        <f t="shared" si="6"/>
        <v/>
      </c>
      <c r="Z842" s="28" t="str">
        <f t="shared" si="7"/>
        <v/>
      </c>
      <c r="AB842" s="28" t="str">
        <f t="shared" si="8"/>
        <v/>
      </c>
      <c r="AD842" s="28" t="str">
        <f t="shared" si="9"/>
        <v/>
      </c>
      <c r="AG842" s="28" t="str">
        <f t="shared" ref="AG842:AL842" si="5055">IFERROR(IF(FIND(AG$1,$F842)&gt;1,AG$1,""),"")</f>
        <v/>
      </c>
      <c r="AH842" s="28" t="str">
        <f t="shared" si="5055"/>
        <v/>
      </c>
      <c r="AI842" s="28" t="str">
        <f t="shared" si="5055"/>
        <v/>
      </c>
      <c r="AJ842" s="28" t="str">
        <f t="shared" si="5055"/>
        <v/>
      </c>
      <c r="AK842" s="28" t="str">
        <f t="shared" si="5055"/>
        <v/>
      </c>
      <c r="AL842" s="28" t="str">
        <f t="shared" si="5055"/>
        <v/>
      </c>
      <c r="AM842" s="28" t="str">
        <f t="shared" si="11"/>
        <v/>
      </c>
      <c r="AN842" s="28" t="str">
        <f t="shared" ref="AN842:AQ842" si="5056">IFERROR(IF(FIND(AN$1,$F842)&gt;1,"Status - LGBT",""),"")</f>
        <v/>
      </c>
      <c r="AO842" s="28" t="str">
        <f t="shared" si="5056"/>
        <v/>
      </c>
      <c r="AP842" s="28" t="str">
        <f t="shared" si="5056"/>
        <v/>
      </c>
      <c r="AQ842" s="28" t="str">
        <f t="shared" si="5056"/>
        <v/>
      </c>
      <c r="AR842" s="28" t="str">
        <f t="shared" ref="AR842:AV842" si="5057">IFERROR(IF(FIND(AR$1,$F842)&gt;1,"BME",""),"")</f>
        <v/>
      </c>
      <c r="AS842" s="28" t="str">
        <f t="shared" si="5057"/>
        <v/>
      </c>
      <c r="AT842" s="28" t="str">
        <f t="shared" si="5057"/>
        <v/>
      </c>
      <c r="AU842" s="28" t="str">
        <f t="shared" si="5057"/>
        <v/>
      </c>
      <c r="AV842" s="28" t="str">
        <f t="shared" si="5057"/>
        <v/>
      </c>
      <c r="AW842" s="28" t="str">
        <f t="shared" ref="AW842:BC842" si="5058">IFERROR(IF(FIND(AW$1,$F842)&gt;1,AW$1,""),"")</f>
        <v/>
      </c>
      <c r="AX842" s="28" t="str">
        <f t="shared" si="5058"/>
        <v/>
      </c>
      <c r="AY842" s="28" t="str">
        <f t="shared" si="5058"/>
        <v/>
      </c>
      <c r="AZ842" s="28" t="str">
        <f t="shared" si="5058"/>
        <v/>
      </c>
      <c r="BA842" s="28" t="str">
        <f t="shared" si="5058"/>
        <v/>
      </c>
      <c r="BB842" s="28" t="str">
        <f t="shared" si="5058"/>
        <v/>
      </c>
      <c r="BC842" s="28" t="str">
        <f t="shared" si="5058"/>
        <v/>
      </c>
      <c r="BD842" s="28" t="str">
        <f t="shared" si="15"/>
        <v/>
      </c>
      <c r="BG842" s="2" t="s">
        <v>6166</v>
      </c>
      <c r="BI842" s="2" t="s">
        <v>5615</v>
      </c>
      <c r="BJ842" s="28" t="str">
        <f t="shared" si="16"/>
        <v>Leeds</v>
      </c>
      <c r="BK842" s="28" t="str">
        <f t="shared" si="17"/>
        <v>West Yorkshire</v>
      </c>
      <c r="BM842" s="2" t="s">
        <v>98</v>
      </c>
      <c r="BU842" s="12"/>
      <c r="BV842" s="50" t="s">
        <v>596</v>
      </c>
      <c r="BW842" s="12"/>
      <c r="BX842" s="12"/>
      <c r="BY842" s="42" t="str">
        <f t="shared" si="18"/>
        <v>Age - Elderly;LS25</v>
      </c>
      <c r="BZ842" s="42"/>
    </row>
    <row r="843" spans="1:78" ht="15">
      <c r="A843" s="16" t="s">
        <v>37</v>
      </c>
      <c r="B843" s="28">
        <f>VLOOKUP(A843,Organisations!$A$2:$B$7,2,FALSE)</f>
        <v>2</v>
      </c>
      <c r="C843" s="16" t="s">
        <v>6168</v>
      </c>
      <c r="D843" s="16" t="s">
        <v>6169</v>
      </c>
      <c r="E843" s="28" t="str">
        <f t="shared" si="0"/>
        <v>A national organisation for a network of approximately 120 local services run by and for disabled people.</v>
      </c>
      <c r="F843" s="16" t="s">
        <v>6170</v>
      </c>
      <c r="G843" s="16" t="s">
        <v>68</v>
      </c>
      <c r="H843" s="17"/>
      <c r="K843" s="26" t="s">
        <v>6142</v>
      </c>
      <c r="L843" s="18"/>
      <c r="M843" s="28" t="str">
        <f t="shared" ref="M843:Q843" si="5059">IFERROR(IF(FIND(M$1,$F843)&gt;1,"Age - Children",""),"")</f>
        <v/>
      </c>
      <c r="N843" s="28" t="str">
        <f t="shared" si="5059"/>
        <v/>
      </c>
      <c r="O843" s="28" t="str">
        <f t="shared" si="5059"/>
        <v/>
      </c>
      <c r="P843" s="28" t="str">
        <f t="shared" si="5059"/>
        <v/>
      </c>
      <c r="Q843" s="28" t="str">
        <f t="shared" si="5059"/>
        <v/>
      </c>
      <c r="R843" s="28" t="str">
        <f t="shared" ref="R843:T843" si="5060">IFERROR(IF(FIND(R$1,$F843)&gt;1,"Age - Elderly",""),"")</f>
        <v/>
      </c>
      <c r="S843" s="28" t="str">
        <f t="shared" si="5060"/>
        <v/>
      </c>
      <c r="T843" s="28" t="str">
        <f t="shared" si="5060"/>
        <v/>
      </c>
      <c r="U843" s="28" t="str">
        <f t="shared" si="3"/>
        <v/>
      </c>
      <c r="V843" s="28" t="str">
        <f t="shared" si="4"/>
        <v>Status - disabled</v>
      </c>
      <c r="X843" s="28" t="str">
        <f t="shared" si="5"/>
        <v/>
      </c>
      <c r="Y843" s="28" t="str">
        <f t="shared" si="6"/>
        <v/>
      </c>
      <c r="Z843" s="28" t="str">
        <f t="shared" si="7"/>
        <v/>
      </c>
      <c r="AB843" s="28" t="str">
        <f t="shared" si="8"/>
        <v/>
      </c>
      <c r="AD843" s="28" t="str">
        <f t="shared" si="9"/>
        <v/>
      </c>
      <c r="AG843" s="28" t="str">
        <f t="shared" ref="AG843:AL843" si="5061">IFERROR(IF(FIND(AG$1,$F843)&gt;1,AG$1,""),"")</f>
        <v/>
      </c>
      <c r="AH843" s="28" t="str">
        <f t="shared" si="5061"/>
        <v/>
      </c>
      <c r="AI843" s="28" t="str">
        <f t="shared" si="5061"/>
        <v/>
      </c>
      <c r="AJ843" s="28" t="str">
        <f t="shared" si="5061"/>
        <v/>
      </c>
      <c r="AK843" s="28" t="str">
        <f t="shared" si="5061"/>
        <v/>
      </c>
      <c r="AL843" s="28" t="str">
        <f t="shared" si="5061"/>
        <v/>
      </c>
      <c r="AM843" s="28" t="str">
        <f t="shared" si="11"/>
        <v/>
      </c>
      <c r="AN843" s="28" t="str">
        <f t="shared" ref="AN843:AQ843" si="5062">IFERROR(IF(FIND(AN$1,$F843)&gt;1,"Status - LGBT",""),"")</f>
        <v/>
      </c>
      <c r="AO843" s="28" t="str">
        <f t="shared" si="5062"/>
        <v/>
      </c>
      <c r="AP843" s="28" t="str">
        <f t="shared" si="5062"/>
        <v/>
      </c>
      <c r="AQ843" s="28" t="str">
        <f t="shared" si="5062"/>
        <v/>
      </c>
      <c r="AR843" s="28" t="str">
        <f t="shared" ref="AR843:AV843" si="5063">IFERROR(IF(FIND(AR$1,$F843)&gt;1,"BME",""),"")</f>
        <v/>
      </c>
      <c r="AS843" s="28" t="str">
        <f t="shared" si="5063"/>
        <v/>
      </c>
      <c r="AT843" s="28" t="str">
        <f t="shared" si="5063"/>
        <v/>
      </c>
      <c r="AU843" s="28" t="str">
        <f t="shared" si="5063"/>
        <v/>
      </c>
      <c r="AV843" s="28" t="str">
        <f t="shared" si="5063"/>
        <v/>
      </c>
      <c r="AW843" s="28" t="str">
        <f t="shared" ref="AW843:BC843" si="5064">IFERROR(IF(FIND(AW$1,$F843)&gt;1,AW$1,""),"")</f>
        <v/>
      </c>
      <c r="AX843" s="28" t="str">
        <f t="shared" si="5064"/>
        <v/>
      </c>
      <c r="AY843" s="28" t="str">
        <f t="shared" si="5064"/>
        <v/>
      </c>
      <c r="AZ843" s="28" t="str">
        <f t="shared" si="5064"/>
        <v/>
      </c>
      <c r="BA843" s="28" t="str">
        <f t="shared" si="5064"/>
        <v/>
      </c>
      <c r="BB843" s="28" t="str">
        <f t="shared" si="5064"/>
        <v/>
      </c>
      <c r="BC843" s="28" t="str">
        <f t="shared" si="5064"/>
        <v/>
      </c>
      <c r="BD843" s="28" t="str">
        <f t="shared" si="15"/>
        <v/>
      </c>
      <c r="BG843" s="2" t="s">
        <v>6171</v>
      </c>
      <c r="BI843" s="2" t="s">
        <v>5621</v>
      </c>
      <c r="BJ843" s="28" t="str">
        <f t="shared" si="16"/>
        <v>Leeds</v>
      </c>
      <c r="BK843" s="28" t="str">
        <f t="shared" si="17"/>
        <v>West Yorkshire</v>
      </c>
      <c r="BM843" s="2" t="s">
        <v>98</v>
      </c>
      <c r="BU843" s="18"/>
      <c r="BV843" s="47" t="s">
        <v>575</v>
      </c>
      <c r="BW843" s="18"/>
      <c r="BX843" s="18"/>
      <c r="BY843" s="42" t="str">
        <f t="shared" si="18"/>
        <v>Status - disabled;LS12</v>
      </c>
      <c r="BZ843" s="43"/>
    </row>
    <row r="844" spans="1:78" ht="15">
      <c r="A844" s="10" t="s">
        <v>37</v>
      </c>
      <c r="B844" s="28">
        <f>VLOOKUP(A844,Organisations!$A$2:$B$7,2,FALSE)</f>
        <v>2</v>
      </c>
      <c r="C844" s="10" t="s">
        <v>6173</v>
      </c>
      <c r="D844" s="10" t="s">
        <v>6174</v>
      </c>
      <c r="E844" s="28" t="str">
        <f t="shared" si="0"/>
        <v>Free legal advice on a range of legal issues for disabled people and deaf people, and their families.</v>
      </c>
      <c r="F844" s="10" t="s">
        <v>6175</v>
      </c>
      <c r="G844" s="10" t="s">
        <v>68</v>
      </c>
      <c r="H844" s="11"/>
      <c r="K844" s="30" t="s">
        <v>6176</v>
      </c>
      <c r="L844" s="10" t="s">
        <v>6177</v>
      </c>
      <c r="M844" s="28" t="str">
        <f t="shared" ref="M844:Q844" si="5065">IFERROR(IF(FIND(M$1,$F844)&gt;1,"Age - Children",""),"")</f>
        <v/>
      </c>
      <c r="N844" s="28" t="str">
        <f t="shared" si="5065"/>
        <v/>
      </c>
      <c r="O844" s="28" t="str">
        <f t="shared" si="5065"/>
        <v/>
      </c>
      <c r="P844" s="28" t="str">
        <f t="shared" si="5065"/>
        <v/>
      </c>
      <c r="Q844" s="28" t="str">
        <f t="shared" si="5065"/>
        <v/>
      </c>
      <c r="R844" s="28" t="str">
        <f t="shared" ref="R844:T844" si="5066">IFERROR(IF(FIND(R$1,$F844)&gt;1,"Age - Elderly",""),"")</f>
        <v/>
      </c>
      <c r="S844" s="28" t="str">
        <f t="shared" si="5066"/>
        <v/>
      </c>
      <c r="T844" s="28" t="str">
        <f t="shared" si="5066"/>
        <v/>
      </c>
      <c r="U844" s="28" t="str">
        <f t="shared" si="3"/>
        <v/>
      </c>
      <c r="V844" s="28" t="str">
        <f t="shared" si="4"/>
        <v>Status - disabled</v>
      </c>
      <c r="X844" s="28" t="str">
        <f t="shared" si="5"/>
        <v/>
      </c>
      <c r="Y844" s="28" t="str">
        <f t="shared" si="6"/>
        <v/>
      </c>
      <c r="Z844" s="28" t="str">
        <f t="shared" si="7"/>
        <v/>
      </c>
      <c r="AB844" s="28" t="str">
        <f t="shared" si="8"/>
        <v/>
      </c>
      <c r="AD844" s="28" t="str">
        <f t="shared" si="9"/>
        <v/>
      </c>
      <c r="AG844" s="28" t="str">
        <f t="shared" ref="AG844:AL844" si="5067">IFERROR(IF(FIND(AG$1,$F844)&gt;1,AG$1,""),"")</f>
        <v/>
      </c>
      <c r="AH844" s="28" t="str">
        <f t="shared" si="5067"/>
        <v/>
      </c>
      <c r="AI844" s="28" t="str">
        <f t="shared" si="5067"/>
        <v/>
      </c>
      <c r="AJ844" s="28" t="str">
        <f t="shared" si="5067"/>
        <v/>
      </c>
      <c r="AK844" s="28" t="str">
        <f t="shared" si="5067"/>
        <v/>
      </c>
      <c r="AL844" s="28" t="str">
        <f t="shared" si="5067"/>
        <v/>
      </c>
      <c r="AM844" s="28" t="str">
        <f t="shared" si="11"/>
        <v/>
      </c>
      <c r="AN844" s="28" t="str">
        <f t="shared" ref="AN844:AQ844" si="5068">IFERROR(IF(FIND(AN$1,$F844)&gt;1,"Status - LGBT",""),"")</f>
        <v/>
      </c>
      <c r="AO844" s="28" t="str">
        <f t="shared" si="5068"/>
        <v/>
      </c>
      <c r="AP844" s="28" t="str">
        <f t="shared" si="5068"/>
        <v/>
      </c>
      <c r="AQ844" s="28" t="str">
        <f t="shared" si="5068"/>
        <v/>
      </c>
      <c r="AR844" s="28" t="str">
        <f t="shared" ref="AR844:AV844" si="5069">IFERROR(IF(FIND(AR$1,$F844)&gt;1,"BME",""),"")</f>
        <v/>
      </c>
      <c r="AS844" s="28" t="str">
        <f t="shared" si="5069"/>
        <v/>
      </c>
      <c r="AT844" s="28" t="str">
        <f t="shared" si="5069"/>
        <v/>
      </c>
      <c r="AU844" s="28" t="str">
        <f t="shared" si="5069"/>
        <v/>
      </c>
      <c r="AV844" s="28" t="str">
        <f t="shared" si="5069"/>
        <v/>
      </c>
      <c r="AW844" s="28" t="str">
        <f t="shared" ref="AW844:BC844" si="5070">IFERROR(IF(FIND(AW$1,$F844)&gt;1,AW$1,""),"")</f>
        <v/>
      </c>
      <c r="AX844" s="28" t="str">
        <f t="shared" si="5070"/>
        <v/>
      </c>
      <c r="AY844" s="28" t="str">
        <f t="shared" si="5070"/>
        <v/>
      </c>
      <c r="AZ844" s="28" t="str">
        <f t="shared" si="5070"/>
        <v/>
      </c>
      <c r="BA844" s="28" t="str">
        <f t="shared" si="5070"/>
        <v/>
      </c>
      <c r="BB844" s="28" t="str">
        <f t="shared" si="5070"/>
        <v/>
      </c>
      <c r="BC844" s="28" t="str">
        <f t="shared" si="5070"/>
        <v/>
      </c>
      <c r="BD844" s="28" t="str">
        <f t="shared" si="15"/>
        <v/>
      </c>
      <c r="BG844" s="2" t="s">
        <v>6178</v>
      </c>
      <c r="BJ844" s="28" t="str">
        <f t="shared" si="16"/>
        <v/>
      </c>
      <c r="BK844" s="28" t="str">
        <f t="shared" si="17"/>
        <v/>
      </c>
      <c r="BM844" s="2" t="s">
        <v>98</v>
      </c>
      <c r="BU844" s="12"/>
      <c r="BV844" s="12"/>
      <c r="BW844" s="12"/>
      <c r="BX844" s="12"/>
      <c r="BY844" s="42" t="str">
        <f t="shared" si="18"/>
        <v>Status - disabled;</v>
      </c>
      <c r="BZ844" s="42"/>
    </row>
    <row r="845" spans="1:78" ht="15">
      <c r="A845" s="16" t="s">
        <v>37</v>
      </c>
      <c r="B845" s="28">
        <f>VLOOKUP(A845,Organisations!$A$2:$B$7,2,FALSE)</f>
        <v>2</v>
      </c>
      <c r="C845" s="16" t="s">
        <v>6180</v>
      </c>
      <c r="D845" s="16" t="s">
        <v>6181</v>
      </c>
      <c r="E845" s="28" t="str">
        <f t="shared" si="0"/>
        <v>For Information about Disability Living Allowance.</v>
      </c>
      <c r="F845" s="16" t="s">
        <v>6182</v>
      </c>
      <c r="G845" s="16" t="s">
        <v>68</v>
      </c>
      <c r="H845" s="17"/>
      <c r="K845" s="33"/>
      <c r="L845" s="18"/>
      <c r="M845" s="28" t="str">
        <f t="shared" ref="M845:Q845" si="5071">IFERROR(IF(FIND(M$1,$F845)&gt;1,"Age - Children",""),"")</f>
        <v/>
      </c>
      <c r="N845" s="28" t="str">
        <f t="shared" si="5071"/>
        <v/>
      </c>
      <c r="O845" s="28" t="str">
        <f t="shared" si="5071"/>
        <v/>
      </c>
      <c r="P845" s="28" t="str">
        <f t="shared" si="5071"/>
        <v/>
      </c>
      <c r="Q845" s="28" t="str">
        <f t="shared" si="5071"/>
        <v/>
      </c>
      <c r="R845" s="28" t="str">
        <f t="shared" ref="R845:T845" si="5072">IFERROR(IF(FIND(R$1,$F845)&gt;1,"Age - Elderly",""),"")</f>
        <v/>
      </c>
      <c r="S845" s="28" t="str">
        <f t="shared" si="5072"/>
        <v/>
      </c>
      <c r="T845" s="28" t="str">
        <f t="shared" si="5072"/>
        <v/>
      </c>
      <c r="U845" s="28" t="str">
        <f t="shared" si="3"/>
        <v/>
      </c>
      <c r="V845" s="28" t="str">
        <f t="shared" si="4"/>
        <v/>
      </c>
      <c r="X845" s="28" t="str">
        <f t="shared" si="5"/>
        <v/>
      </c>
      <c r="Y845" s="28" t="str">
        <f t="shared" si="6"/>
        <v/>
      </c>
      <c r="Z845" s="28" t="str">
        <f t="shared" si="7"/>
        <v/>
      </c>
      <c r="AB845" s="28" t="str">
        <f t="shared" si="8"/>
        <v/>
      </c>
      <c r="AD845" s="28" t="str">
        <f t="shared" si="9"/>
        <v/>
      </c>
      <c r="AG845" s="28" t="str">
        <f t="shared" ref="AG845:AL845" si="5073">IFERROR(IF(FIND(AG$1,$F845)&gt;1,AG$1,""),"")</f>
        <v/>
      </c>
      <c r="AH845" s="28" t="str">
        <f t="shared" si="5073"/>
        <v/>
      </c>
      <c r="AI845" s="28" t="str">
        <f t="shared" si="5073"/>
        <v/>
      </c>
      <c r="AJ845" s="28" t="str">
        <f t="shared" si="5073"/>
        <v/>
      </c>
      <c r="AK845" s="28" t="str">
        <f t="shared" si="5073"/>
        <v/>
      </c>
      <c r="AL845" s="28" t="str">
        <f t="shared" si="5073"/>
        <v/>
      </c>
      <c r="AM845" s="28" t="str">
        <f t="shared" si="11"/>
        <v/>
      </c>
      <c r="AN845" s="28" t="str">
        <f t="shared" ref="AN845:AQ845" si="5074">IFERROR(IF(FIND(AN$1,$F845)&gt;1,"Status - LGBT",""),"")</f>
        <v/>
      </c>
      <c r="AO845" s="28" t="str">
        <f t="shared" si="5074"/>
        <v/>
      </c>
      <c r="AP845" s="28" t="str">
        <f t="shared" si="5074"/>
        <v/>
      </c>
      <c r="AQ845" s="28" t="str">
        <f t="shared" si="5074"/>
        <v/>
      </c>
      <c r="AR845" s="28" t="str">
        <f t="shared" ref="AR845:AV845" si="5075">IFERROR(IF(FIND(AR$1,$F845)&gt;1,"BME",""),"")</f>
        <v/>
      </c>
      <c r="AS845" s="28" t="str">
        <f t="shared" si="5075"/>
        <v/>
      </c>
      <c r="AT845" s="28" t="str">
        <f t="shared" si="5075"/>
        <v/>
      </c>
      <c r="AU845" s="28" t="str">
        <f t="shared" si="5075"/>
        <v/>
      </c>
      <c r="AV845" s="28" t="str">
        <f t="shared" si="5075"/>
        <v/>
      </c>
      <c r="AW845" s="28" t="str">
        <f t="shared" ref="AW845:BC845" si="5076">IFERROR(IF(FIND(AW$1,$F845)&gt;1,AW$1,""),"")</f>
        <v/>
      </c>
      <c r="AX845" s="28" t="str">
        <f t="shared" si="5076"/>
        <v/>
      </c>
      <c r="AY845" s="28" t="str">
        <f t="shared" si="5076"/>
        <v/>
      </c>
      <c r="AZ845" s="28" t="str">
        <f t="shared" si="5076"/>
        <v/>
      </c>
      <c r="BA845" s="28" t="str">
        <f t="shared" si="5076"/>
        <v/>
      </c>
      <c r="BB845" s="28" t="str">
        <f t="shared" si="5076"/>
        <v/>
      </c>
      <c r="BC845" s="28" t="str">
        <f t="shared" si="5076"/>
        <v/>
      </c>
      <c r="BD845" s="28" t="str">
        <f t="shared" si="15"/>
        <v/>
      </c>
      <c r="BJ845" s="28" t="str">
        <f t="shared" si="16"/>
        <v/>
      </c>
      <c r="BK845" s="28" t="str">
        <f t="shared" si="17"/>
        <v/>
      </c>
      <c r="BM845" s="2" t="s">
        <v>98</v>
      </c>
      <c r="BU845" s="18"/>
      <c r="BV845" s="18"/>
      <c r="BW845" s="18"/>
      <c r="BX845" s="18"/>
      <c r="BY845" s="42" t="str">
        <f t="shared" si="18"/>
        <v/>
      </c>
      <c r="BZ845" s="43"/>
    </row>
    <row r="846" spans="1:78" ht="15">
      <c r="A846" s="10" t="s">
        <v>37</v>
      </c>
      <c r="B846" s="28">
        <f>VLOOKUP(A846,Organisations!$A$2:$B$7,2,FALSE)</f>
        <v>2</v>
      </c>
      <c r="C846" s="10" t="s">
        <v>6183</v>
      </c>
      <c r="D846" s="10" t="s">
        <v>6184</v>
      </c>
      <c r="E846" s="28" t="str">
        <f t="shared" si="0"/>
        <v>Travel agent specialising in holidays for people with disabilities.</v>
      </c>
      <c r="F846" s="10" t="s">
        <v>6185</v>
      </c>
      <c r="G846" s="10" t="s">
        <v>68</v>
      </c>
      <c r="H846" s="11"/>
      <c r="K846" s="30" t="s">
        <v>6186</v>
      </c>
      <c r="L846" s="12"/>
      <c r="M846" s="28" t="str">
        <f t="shared" ref="M846:Q846" si="5077">IFERROR(IF(FIND(M$1,$F846)&gt;1,"Age - Children",""),"")</f>
        <v/>
      </c>
      <c r="N846" s="28" t="str">
        <f t="shared" si="5077"/>
        <v/>
      </c>
      <c r="O846" s="28" t="str">
        <f t="shared" si="5077"/>
        <v/>
      </c>
      <c r="P846" s="28" t="str">
        <f t="shared" si="5077"/>
        <v/>
      </c>
      <c r="Q846" s="28" t="str">
        <f t="shared" si="5077"/>
        <v/>
      </c>
      <c r="R846" s="28" t="str">
        <f t="shared" ref="R846:T846" si="5078">IFERROR(IF(FIND(R$1,$F846)&gt;1,"Age - Elderly",""),"")</f>
        <v/>
      </c>
      <c r="S846" s="28" t="str">
        <f t="shared" si="5078"/>
        <v/>
      </c>
      <c r="T846" s="28" t="str">
        <f t="shared" si="5078"/>
        <v/>
      </c>
      <c r="U846" s="28" t="str">
        <f t="shared" si="3"/>
        <v/>
      </c>
      <c r="V846" s="28" t="str">
        <f t="shared" si="4"/>
        <v/>
      </c>
      <c r="X846" s="28" t="str">
        <f t="shared" si="5"/>
        <v/>
      </c>
      <c r="Y846" s="28" t="str">
        <f t="shared" si="6"/>
        <v/>
      </c>
      <c r="Z846" s="28" t="str">
        <f t="shared" si="7"/>
        <v/>
      </c>
      <c r="AB846" s="28" t="str">
        <f t="shared" si="8"/>
        <v/>
      </c>
      <c r="AD846" s="28" t="str">
        <f t="shared" si="9"/>
        <v/>
      </c>
      <c r="AG846" s="28" t="str">
        <f t="shared" ref="AG846:AL846" si="5079">IFERROR(IF(FIND(AG$1,$F846)&gt;1,AG$1,""),"")</f>
        <v/>
      </c>
      <c r="AH846" s="28" t="str">
        <f t="shared" si="5079"/>
        <v/>
      </c>
      <c r="AI846" s="28" t="str">
        <f t="shared" si="5079"/>
        <v/>
      </c>
      <c r="AJ846" s="28" t="str">
        <f t="shared" si="5079"/>
        <v/>
      </c>
      <c r="AK846" s="28" t="str">
        <f t="shared" si="5079"/>
        <v/>
      </c>
      <c r="AL846" s="28" t="str">
        <f t="shared" si="5079"/>
        <v/>
      </c>
      <c r="AM846" s="28" t="str">
        <f t="shared" si="11"/>
        <v/>
      </c>
      <c r="AN846" s="28" t="str">
        <f t="shared" ref="AN846:AQ846" si="5080">IFERROR(IF(FIND(AN$1,$F846)&gt;1,"Status - LGBT",""),"")</f>
        <v/>
      </c>
      <c r="AO846" s="28" t="str">
        <f t="shared" si="5080"/>
        <v/>
      </c>
      <c r="AP846" s="28" t="str">
        <f t="shared" si="5080"/>
        <v/>
      </c>
      <c r="AQ846" s="28" t="str">
        <f t="shared" si="5080"/>
        <v/>
      </c>
      <c r="AR846" s="28" t="str">
        <f t="shared" ref="AR846:AV846" si="5081">IFERROR(IF(FIND(AR$1,$F846)&gt;1,"BME",""),"")</f>
        <v/>
      </c>
      <c r="AS846" s="28" t="str">
        <f t="shared" si="5081"/>
        <v/>
      </c>
      <c r="AT846" s="28" t="str">
        <f t="shared" si="5081"/>
        <v/>
      </c>
      <c r="AU846" s="28" t="str">
        <f t="shared" si="5081"/>
        <v/>
      </c>
      <c r="AV846" s="28" t="str">
        <f t="shared" si="5081"/>
        <v/>
      </c>
      <c r="AW846" s="28" t="str">
        <f t="shared" ref="AW846:BC846" si="5082">IFERROR(IF(FIND(AW$1,$F846)&gt;1,AW$1,""),"")</f>
        <v/>
      </c>
      <c r="AX846" s="28" t="str">
        <f t="shared" si="5082"/>
        <v/>
      </c>
      <c r="AY846" s="28" t="str">
        <f t="shared" si="5082"/>
        <v/>
      </c>
      <c r="AZ846" s="28" t="str">
        <f t="shared" si="5082"/>
        <v/>
      </c>
      <c r="BA846" s="28" t="str">
        <f t="shared" si="5082"/>
        <v/>
      </c>
      <c r="BB846" s="28" t="str">
        <f t="shared" si="5082"/>
        <v/>
      </c>
      <c r="BC846" s="28" t="str">
        <f t="shared" si="5082"/>
        <v/>
      </c>
      <c r="BD846" s="28" t="str">
        <f t="shared" si="15"/>
        <v/>
      </c>
      <c r="BG846" s="2" t="s">
        <v>6187</v>
      </c>
      <c r="BJ846" s="28" t="str">
        <f t="shared" si="16"/>
        <v/>
      </c>
      <c r="BK846" s="28" t="str">
        <f t="shared" si="17"/>
        <v/>
      </c>
      <c r="BM846" s="2" t="s">
        <v>98</v>
      </c>
      <c r="BU846" s="12"/>
      <c r="BV846" s="12"/>
      <c r="BW846" s="12"/>
      <c r="BX846" s="12"/>
      <c r="BY846" s="42" t="str">
        <f t="shared" si="18"/>
        <v/>
      </c>
      <c r="BZ846" s="42"/>
    </row>
    <row r="847" spans="1:78" ht="15">
      <c r="A847" s="16" t="s">
        <v>37</v>
      </c>
      <c r="B847" s="28">
        <f>VLOOKUP(A847,Organisations!$A$2:$B$7,2,FALSE)</f>
        <v>2</v>
      </c>
      <c r="C847" s="16" t="s">
        <v>6189</v>
      </c>
      <c r="D847" s="16" t="s">
        <v>6190</v>
      </c>
      <c r="E847" s="28" t="str">
        <f t="shared" si="0"/>
        <v>DLF is a national charity that provides impartial advice, information and training on daily living aids.</v>
      </c>
      <c r="F847" s="16" t="s">
        <v>6191</v>
      </c>
      <c r="G847" s="16" t="s">
        <v>68</v>
      </c>
      <c r="H847" s="17"/>
      <c r="K847" s="26" t="s">
        <v>6192</v>
      </c>
      <c r="L847" s="16" t="s">
        <v>6193</v>
      </c>
      <c r="M847" s="28" t="str">
        <f t="shared" ref="M847:Q847" si="5083">IFERROR(IF(FIND(M$1,$F847)&gt;1,"Age - Children",""),"")</f>
        <v/>
      </c>
      <c r="N847" s="28" t="str">
        <f t="shared" si="5083"/>
        <v/>
      </c>
      <c r="O847" s="28" t="str">
        <f t="shared" si="5083"/>
        <v/>
      </c>
      <c r="P847" s="28" t="str">
        <f t="shared" si="5083"/>
        <v/>
      </c>
      <c r="Q847" s="28" t="str">
        <f t="shared" si="5083"/>
        <v/>
      </c>
      <c r="R847" s="28" t="str">
        <f t="shared" ref="R847:T847" si="5084">IFERROR(IF(FIND(R$1,$F847)&gt;1,"Age - Elderly",""),"")</f>
        <v/>
      </c>
      <c r="S847" s="28" t="str">
        <f t="shared" si="5084"/>
        <v/>
      </c>
      <c r="T847" s="28" t="str">
        <f t="shared" si="5084"/>
        <v/>
      </c>
      <c r="U847" s="28" t="str">
        <f t="shared" si="3"/>
        <v/>
      </c>
      <c r="V847" s="28" t="str">
        <f t="shared" si="4"/>
        <v/>
      </c>
      <c r="X847" s="28" t="str">
        <f t="shared" si="5"/>
        <v/>
      </c>
      <c r="Y847" s="28" t="str">
        <f t="shared" si="6"/>
        <v/>
      </c>
      <c r="Z847" s="28" t="str">
        <f t="shared" si="7"/>
        <v/>
      </c>
      <c r="AB847" s="28" t="str">
        <f t="shared" si="8"/>
        <v/>
      </c>
      <c r="AD847" s="28" t="str">
        <f t="shared" si="9"/>
        <v/>
      </c>
      <c r="AG847" s="28" t="str">
        <f t="shared" ref="AG847:AL847" si="5085">IFERROR(IF(FIND(AG$1,$F847)&gt;1,AG$1,""),"")</f>
        <v/>
      </c>
      <c r="AH847" s="28" t="str">
        <f t="shared" si="5085"/>
        <v/>
      </c>
      <c r="AI847" s="28" t="str">
        <f t="shared" si="5085"/>
        <v/>
      </c>
      <c r="AJ847" s="28" t="str">
        <f t="shared" si="5085"/>
        <v/>
      </c>
      <c r="AK847" s="28" t="str">
        <f t="shared" si="5085"/>
        <v/>
      </c>
      <c r="AL847" s="28" t="str">
        <f t="shared" si="5085"/>
        <v/>
      </c>
      <c r="AM847" s="28" t="str">
        <f t="shared" si="11"/>
        <v/>
      </c>
      <c r="AN847" s="28" t="str">
        <f t="shared" ref="AN847:AQ847" si="5086">IFERROR(IF(FIND(AN$1,$F847)&gt;1,"Status - LGBT",""),"")</f>
        <v/>
      </c>
      <c r="AO847" s="28" t="str">
        <f t="shared" si="5086"/>
        <v/>
      </c>
      <c r="AP847" s="28" t="str">
        <f t="shared" si="5086"/>
        <v/>
      </c>
      <c r="AQ847" s="28" t="str">
        <f t="shared" si="5086"/>
        <v/>
      </c>
      <c r="AR847" s="28" t="str">
        <f t="shared" ref="AR847:AV847" si="5087">IFERROR(IF(FIND(AR$1,$F847)&gt;1,"BME",""),"")</f>
        <v/>
      </c>
      <c r="AS847" s="28" t="str">
        <f t="shared" si="5087"/>
        <v/>
      </c>
      <c r="AT847" s="28" t="str">
        <f t="shared" si="5087"/>
        <v/>
      </c>
      <c r="AU847" s="28" t="str">
        <f t="shared" si="5087"/>
        <v/>
      </c>
      <c r="AV847" s="28" t="str">
        <f t="shared" si="5087"/>
        <v/>
      </c>
      <c r="AW847" s="28" t="str">
        <f t="shared" ref="AW847:BC847" si="5088">IFERROR(IF(FIND(AW$1,$F847)&gt;1,AW$1,""),"")</f>
        <v/>
      </c>
      <c r="AX847" s="28" t="str">
        <f t="shared" si="5088"/>
        <v/>
      </c>
      <c r="AY847" s="28" t="str">
        <f t="shared" si="5088"/>
        <v/>
      </c>
      <c r="AZ847" s="28" t="str">
        <f t="shared" si="5088"/>
        <v/>
      </c>
      <c r="BA847" s="28" t="str">
        <f t="shared" si="5088"/>
        <v/>
      </c>
      <c r="BB847" s="28" t="str">
        <f t="shared" si="5088"/>
        <v/>
      </c>
      <c r="BC847" s="28" t="str">
        <f t="shared" si="5088"/>
        <v/>
      </c>
      <c r="BD847" s="28" t="str">
        <f t="shared" si="15"/>
        <v/>
      </c>
      <c r="BG847" s="2" t="s">
        <v>6194</v>
      </c>
      <c r="BJ847" s="28" t="str">
        <f t="shared" si="16"/>
        <v/>
      </c>
      <c r="BK847" s="28" t="str">
        <f t="shared" si="17"/>
        <v/>
      </c>
      <c r="BM847" s="2" t="s">
        <v>98</v>
      </c>
      <c r="BU847" s="18"/>
      <c r="BV847" s="18"/>
      <c r="BW847" s="18"/>
      <c r="BX847" s="18"/>
      <c r="BY847" s="42" t="str">
        <f t="shared" si="18"/>
        <v/>
      </c>
      <c r="BZ847" s="43"/>
    </row>
    <row r="848" spans="1:78" ht="15">
      <c r="A848" s="10" t="s">
        <v>37</v>
      </c>
      <c r="B848" s="28">
        <f>VLOOKUP(A848,Organisations!$A$2:$B$7,2,FALSE)</f>
        <v>2</v>
      </c>
      <c r="C848" s="10" t="s">
        <v>6195</v>
      </c>
      <c r="D848" s="10" t="s">
        <v>6196</v>
      </c>
      <c r="E848" s="28" t="str">
        <f t="shared" si="0"/>
        <v>Save 1/3 on most rail fares across Britain for you &amp; a companion.</v>
      </c>
      <c r="F848" s="10" t="s">
        <v>6197</v>
      </c>
      <c r="G848" s="10" t="s">
        <v>68</v>
      </c>
      <c r="H848" s="11"/>
      <c r="K848" s="30" t="s">
        <v>6198</v>
      </c>
      <c r="L848" s="10" t="s">
        <v>6199</v>
      </c>
      <c r="M848" s="28" t="str">
        <f t="shared" ref="M848:Q848" si="5089">IFERROR(IF(FIND(M$1,$F848)&gt;1,"Age - Children",""),"")</f>
        <v/>
      </c>
      <c r="N848" s="28" t="str">
        <f t="shared" si="5089"/>
        <v/>
      </c>
      <c r="O848" s="28" t="str">
        <f t="shared" si="5089"/>
        <v/>
      </c>
      <c r="P848" s="28" t="str">
        <f t="shared" si="5089"/>
        <v/>
      </c>
      <c r="Q848" s="28" t="str">
        <f t="shared" si="5089"/>
        <v/>
      </c>
      <c r="R848" s="28" t="str">
        <f t="shared" ref="R848:T848" si="5090">IFERROR(IF(FIND(R$1,$F848)&gt;1,"Age - Elderly",""),"")</f>
        <v/>
      </c>
      <c r="S848" s="28" t="str">
        <f t="shared" si="5090"/>
        <v/>
      </c>
      <c r="T848" s="28" t="str">
        <f t="shared" si="5090"/>
        <v/>
      </c>
      <c r="U848" s="28" t="str">
        <f t="shared" si="3"/>
        <v/>
      </c>
      <c r="V848" s="28" t="str">
        <f t="shared" si="4"/>
        <v/>
      </c>
      <c r="X848" s="28" t="str">
        <f t="shared" si="5"/>
        <v/>
      </c>
      <c r="Y848" s="28" t="str">
        <f t="shared" si="6"/>
        <v/>
      </c>
      <c r="Z848" s="28" t="str">
        <f t="shared" si="7"/>
        <v/>
      </c>
      <c r="AB848" s="28" t="str">
        <f t="shared" si="8"/>
        <v/>
      </c>
      <c r="AD848" s="28" t="str">
        <f t="shared" si="9"/>
        <v/>
      </c>
      <c r="AG848" s="28" t="str">
        <f t="shared" ref="AG848:AL848" si="5091">IFERROR(IF(FIND(AG$1,$F848)&gt;1,AG$1,""),"")</f>
        <v/>
      </c>
      <c r="AH848" s="28" t="str">
        <f t="shared" si="5091"/>
        <v/>
      </c>
      <c r="AI848" s="28" t="str">
        <f t="shared" si="5091"/>
        <v/>
      </c>
      <c r="AJ848" s="28" t="str">
        <f t="shared" si="5091"/>
        <v/>
      </c>
      <c r="AK848" s="28" t="str">
        <f t="shared" si="5091"/>
        <v/>
      </c>
      <c r="AL848" s="28" t="str">
        <f t="shared" si="5091"/>
        <v/>
      </c>
      <c r="AM848" s="28" t="str">
        <f t="shared" si="11"/>
        <v/>
      </c>
      <c r="AN848" s="28" t="str">
        <f t="shared" ref="AN848:AQ848" si="5092">IFERROR(IF(FIND(AN$1,$F848)&gt;1,"Status - LGBT",""),"")</f>
        <v/>
      </c>
      <c r="AO848" s="28" t="str">
        <f t="shared" si="5092"/>
        <v/>
      </c>
      <c r="AP848" s="28" t="str">
        <f t="shared" si="5092"/>
        <v/>
      </c>
      <c r="AQ848" s="28" t="str">
        <f t="shared" si="5092"/>
        <v/>
      </c>
      <c r="AR848" s="28" t="str">
        <f t="shared" ref="AR848:AV848" si="5093">IFERROR(IF(FIND(AR$1,$F848)&gt;1,"BME",""),"")</f>
        <v/>
      </c>
      <c r="AS848" s="28" t="str">
        <f t="shared" si="5093"/>
        <v/>
      </c>
      <c r="AT848" s="28" t="str">
        <f t="shared" si="5093"/>
        <v/>
      </c>
      <c r="AU848" s="28" t="str">
        <f t="shared" si="5093"/>
        <v/>
      </c>
      <c r="AV848" s="28" t="str">
        <f t="shared" si="5093"/>
        <v/>
      </c>
      <c r="AW848" s="28" t="str">
        <f t="shared" ref="AW848:BC848" si="5094">IFERROR(IF(FIND(AW$1,$F848)&gt;1,AW$1,""),"")</f>
        <v/>
      </c>
      <c r="AX848" s="28" t="str">
        <f t="shared" si="5094"/>
        <v/>
      </c>
      <c r="AY848" s="28" t="str">
        <f t="shared" si="5094"/>
        <v/>
      </c>
      <c r="AZ848" s="28" t="str">
        <f t="shared" si="5094"/>
        <v/>
      </c>
      <c r="BA848" s="28" t="str">
        <f t="shared" si="5094"/>
        <v/>
      </c>
      <c r="BB848" s="28" t="str">
        <f t="shared" si="5094"/>
        <v/>
      </c>
      <c r="BC848" s="28" t="str">
        <f t="shared" si="5094"/>
        <v/>
      </c>
      <c r="BD848" s="28" t="str">
        <f t="shared" si="15"/>
        <v/>
      </c>
      <c r="BG848" s="2" t="s">
        <v>6200</v>
      </c>
      <c r="BJ848" s="28" t="str">
        <f t="shared" si="16"/>
        <v/>
      </c>
      <c r="BK848" s="28" t="str">
        <f t="shared" si="17"/>
        <v/>
      </c>
      <c r="BM848" s="2" t="s">
        <v>98</v>
      </c>
      <c r="BU848" s="50" t="s">
        <v>19342</v>
      </c>
      <c r="BV848" s="12"/>
      <c r="BW848" s="12"/>
      <c r="BX848" s="12"/>
      <c r="BY848" s="42" t="str">
        <f t="shared" si="18"/>
        <v>BD11;BD4;LS10;LS11;LS12;LS13;LS14;LS15;LS16;LS17;LS18;LS19;LS1;LS20;LS21;LS22;LS23;LS24;LS25;LS26;LS27;LS28;LS29;LS2;LS3;LS4;LS5;LS6;LS7;LS88;LS8;LS99;LS9;WF10;WF3;</v>
      </c>
      <c r="BZ848" s="42"/>
    </row>
    <row r="849" spans="1:78" ht="15">
      <c r="A849" s="16" t="s">
        <v>37</v>
      </c>
      <c r="B849" s="28">
        <f>VLOOKUP(A849,Organisations!$A$2:$B$7,2,FALSE)</f>
        <v>2</v>
      </c>
      <c r="C849" s="16" t="s">
        <v>6202</v>
      </c>
      <c r="D849" s="16" t="s">
        <v>6202</v>
      </c>
      <c r="E849" s="28" t="str">
        <f t="shared" si="0"/>
        <v>Information and advice for disabled people to help in accessing their local area and facilities.</v>
      </c>
      <c r="F849" s="16" t="s">
        <v>6203</v>
      </c>
      <c r="G849" s="16" t="s">
        <v>68</v>
      </c>
      <c r="H849" s="17"/>
      <c r="K849" s="26" t="s">
        <v>6204</v>
      </c>
      <c r="L849" s="16" t="s">
        <v>6205</v>
      </c>
      <c r="M849" s="28" t="str">
        <f t="shared" ref="M849:Q849" si="5095">IFERROR(IF(FIND(M$1,$F849)&gt;1,"Age - Children",""),"")</f>
        <v/>
      </c>
      <c r="N849" s="28" t="str">
        <f t="shared" si="5095"/>
        <v/>
      </c>
      <c r="O849" s="28" t="str">
        <f t="shared" si="5095"/>
        <v/>
      </c>
      <c r="P849" s="28" t="str">
        <f t="shared" si="5095"/>
        <v/>
      </c>
      <c r="Q849" s="28" t="str">
        <f t="shared" si="5095"/>
        <v/>
      </c>
      <c r="R849" s="28" t="str">
        <f t="shared" ref="R849:T849" si="5096">IFERROR(IF(FIND(R$1,$F849)&gt;1,"Age - Elderly",""),"")</f>
        <v/>
      </c>
      <c r="S849" s="28" t="str">
        <f t="shared" si="5096"/>
        <v/>
      </c>
      <c r="T849" s="28" t="str">
        <f t="shared" si="5096"/>
        <v/>
      </c>
      <c r="U849" s="28" t="str">
        <f t="shared" si="3"/>
        <v/>
      </c>
      <c r="V849" s="28" t="str">
        <f t="shared" si="4"/>
        <v>Status - disabled</v>
      </c>
      <c r="X849" s="28" t="str">
        <f t="shared" si="5"/>
        <v/>
      </c>
      <c r="Y849" s="28" t="str">
        <f t="shared" si="6"/>
        <v/>
      </c>
      <c r="Z849" s="28" t="str">
        <f t="shared" si="7"/>
        <v/>
      </c>
      <c r="AB849" s="28" t="str">
        <f t="shared" si="8"/>
        <v/>
      </c>
      <c r="AD849" s="28" t="str">
        <f t="shared" si="9"/>
        <v/>
      </c>
      <c r="AG849" s="28" t="str">
        <f t="shared" ref="AG849:AL849" si="5097">IFERROR(IF(FIND(AG$1,$F849)&gt;1,AG$1,""),"")</f>
        <v/>
      </c>
      <c r="AH849" s="28" t="str">
        <f t="shared" si="5097"/>
        <v/>
      </c>
      <c r="AI849" s="28" t="str">
        <f t="shared" si="5097"/>
        <v/>
      </c>
      <c r="AJ849" s="28" t="str">
        <f t="shared" si="5097"/>
        <v/>
      </c>
      <c r="AK849" s="28" t="str">
        <f t="shared" si="5097"/>
        <v/>
      </c>
      <c r="AL849" s="28" t="str">
        <f t="shared" si="5097"/>
        <v/>
      </c>
      <c r="AM849" s="28" t="str">
        <f t="shared" si="11"/>
        <v/>
      </c>
      <c r="AN849" s="28" t="str">
        <f t="shared" ref="AN849:AQ849" si="5098">IFERROR(IF(FIND(AN$1,$F849)&gt;1,"Status - LGBT",""),"")</f>
        <v/>
      </c>
      <c r="AO849" s="28" t="str">
        <f t="shared" si="5098"/>
        <v/>
      </c>
      <c r="AP849" s="28" t="str">
        <f t="shared" si="5098"/>
        <v/>
      </c>
      <c r="AQ849" s="28" t="str">
        <f t="shared" si="5098"/>
        <v/>
      </c>
      <c r="AR849" s="28" t="str">
        <f t="shared" ref="AR849:AV849" si="5099">IFERROR(IF(FIND(AR$1,$F849)&gt;1,"BME",""),"")</f>
        <v/>
      </c>
      <c r="AS849" s="28" t="str">
        <f t="shared" si="5099"/>
        <v/>
      </c>
      <c r="AT849" s="28" t="str">
        <f t="shared" si="5099"/>
        <v/>
      </c>
      <c r="AU849" s="28" t="str">
        <f t="shared" si="5099"/>
        <v/>
      </c>
      <c r="AV849" s="28" t="str">
        <f t="shared" si="5099"/>
        <v/>
      </c>
      <c r="AW849" s="28" t="str">
        <f t="shared" ref="AW849:BC849" si="5100">IFERROR(IF(FIND(AW$1,$F849)&gt;1,AW$1,""),"")</f>
        <v/>
      </c>
      <c r="AX849" s="28" t="str">
        <f t="shared" si="5100"/>
        <v/>
      </c>
      <c r="AY849" s="28" t="str">
        <f t="shared" si="5100"/>
        <v/>
      </c>
      <c r="AZ849" s="28" t="str">
        <f t="shared" si="5100"/>
        <v/>
      </c>
      <c r="BA849" s="28" t="str">
        <f t="shared" si="5100"/>
        <v/>
      </c>
      <c r="BB849" s="28" t="str">
        <f t="shared" si="5100"/>
        <v/>
      </c>
      <c r="BC849" s="28" t="str">
        <f t="shared" si="5100"/>
        <v/>
      </c>
      <c r="BD849" s="28" t="str">
        <f t="shared" si="15"/>
        <v/>
      </c>
      <c r="BG849" s="2" t="s">
        <v>6206</v>
      </c>
      <c r="BJ849" s="28" t="str">
        <f t="shared" si="16"/>
        <v/>
      </c>
      <c r="BK849" s="28" t="str">
        <f t="shared" si="17"/>
        <v/>
      </c>
      <c r="BM849" s="2" t="s">
        <v>98</v>
      </c>
      <c r="BU849" s="18"/>
      <c r="BV849" s="18"/>
      <c r="BW849" s="18"/>
      <c r="BX849" s="18"/>
      <c r="BY849" s="42" t="str">
        <f t="shared" si="18"/>
        <v>Status - disabled;</v>
      </c>
      <c r="BZ849" s="43"/>
    </row>
    <row r="850" spans="1:78" ht="15">
      <c r="A850" s="10" t="s">
        <v>37</v>
      </c>
      <c r="B850" s="28">
        <f>VLOOKUP(A850,Organisations!$A$2:$B$7,2,FALSE)</f>
        <v>2</v>
      </c>
      <c r="C850" s="10" t="s">
        <v>6208</v>
      </c>
      <c r="D850" s="10" t="s">
        <v>6209</v>
      </c>
      <c r="E850" s="28" t="str">
        <f t="shared" si="0"/>
        <v>A unique museum resource. Housing and caring for Leeds' fantastic collections, the Discovery Centre is a state-of-the-ar</v>
      </c>
      <c r="F850" s="10" t="s">
        <v>6211</v>
      </c>
      <c r="G850" s="10" t="s">
        <v>68</v>
      </c>
      <c r="H850" s="11"/>
      <c r="K850" s="30" t="s">
        <v>6212</v>
      </c>
      <c r="L850" s="10" t="s">
        <v>6213</v>
      </c>
      <c r="M850" s="28" t="str">
        <f t="shared" ref="M850:Q850" si="5101">IFERROR(IF(FIND(M$1,$F850)&gt;1,"Age - Children",""),"")</f>
        <v/>
      </c>
      <c r="N850" s="28" t="str">
        <f t="shared" si="5101"/>
        <v/>
      </c>
      <c r="O850" s="28" t="str">
        <f t="shared" si="5101"/>
        <v/>
      </c>
      <c r="P850" s="28" t="str">
        <f t="shared" si="5101"/>
        <v/>
      </c>
      <c r="Q850" s="28" t="str">
        <f t="shared" si="5101"/>
        <v/>
      </c>
      <c r="R850" s="28" t="str">
        <f t="shared" ref="R850:T850" si="5102">IFERROR(IF(FIND(R$1,$F850)&gt;1,"Age - Elderly",""),"")</f>
        <v/>
      </c>
      <c r="S850" s="28" t="str">
        <f t="shared" si="5102"/>
        <v/>
      </c>
      <c r="T850" s="28" t="str">
        <f t="shared" si="5102"/>
        <v/>
      </c>
      <c r="U850" s="28" t="str">
        <f t="shared" si="3"/>
        <v/>
      </c>
      <c r="V850" s="28" t="str">
        <f t="shared" si="4"/>
        <v/>
      </c>
      <c r="X850" s="28" t="str">
        <f t="shared" si="5"/>
        <v/>
      </c>
      <c r="Y850" s="28" t="str">
        <f t="shared" si="6"/>
        <v/>
      </c>
      <c r="Z850" s="28" t="str">
        <f t="shared" si="7"/>
        <v>Gender - Male</v>
      </c>
      <c r="AB850" s="28" t="str">
        <f t="shared" si="8"/>
        <v/>
      </c>
      <c r="AD850" s="28" t="str">
        <f t="shared" si="9"/>
        <v>Gender - Male;</v>
      </c>
      <c r="AG850" s="28" t="str">
        <f t="shared" ref="AG850:AL850" si="5103">IFERROR(IF(FIND(AG$1,$F850)&gt;1,AG$1,""),"")</f>
        <v/>
      </c>
      <c r="AH850" s="28" t="str">
        <f t="shared" si="5103"/>
        <v/>
      </c>
      <c r="AI850" s="28" t="str">
        <f t="shared" si="5103"/>
        <v/>
      </c>
      <c r="AJ850" s="28" t="str">
        <f t="shared" si="5103"/>
        <v/>
      </c>
      <c r="AK850" s="28" t="str">
        <f t="shared" si="5103"/>
        <v/>
      </c>
      <c r="AL850" s="28" t="str">
        <f t="shared" si="5103"/>
        <v/>
      </c>
      <c r="AM850" s="28" t="str">
        <f t="shared" si="11"/>
        <v/>
      </c>
      <c r="AN850" s="28" t="str">
        <f t="shared" ref="AN850:AQ850" si="5104">IFERROR(IF(FIND(AN$1,$F850)&gt;1,"Status - LGBT",""),"")</f>
        <v/>
      </c>
      <c r="AO850" s="28" t="str">
        <f t="shared" si="5104"/>
        <v/>
      </c>
      <c r="AP850" s="28" t="str">
        <f t="shared" si="5104"/>
        <v/>
      </c>
      <c r="AQ850" s="28" t="str">
        <f t="shared" si="5104"/>
        <v/>
      </c>
      <c r="AR850" s="28" t="str">
        <f t="shared" ref="AR850:AV850" si="5105">IFERROR(IF(FIND(AR$1,$F850)&gt;1,"BME",""),"")</f>
        <v/>
      </c>
      <c r="AS850" s="28" t="str">
        <f t="shared" si="5105"/>
        <v/>
      </c>
      <c r="AT850" s="28" t="str">
        <f t="shared" si="5105"/>
        <v/>
      </c>
      <c r="AU850" s="28" t="str">
        <f t="shared" si="5105"/>
        <v/>
      </c>
      <c r="AV850" s="28" t="str">
        <f t="shared" si="5105"/>
        <v/>
      </c>
      <c r="AW850" s="28" t="str">
        <f t="shared" ref="AW850:BC850" si="5106">IFERROR(IF(FIND(AW$1,$F850)&gt;1,AW$1,""),"")</f>
        <v/>
      </c>
      <c r="AX850" s="28" t="str">
        <f t="shared" si="5106"/>
        <v/>
      </c>
      <c r="AY850" s="28" t="str">
        <f t="shared" si="5106"/>
        <v/>
      </c>
      <c r="AZ850" s="28" t="str">
        <f t="shared" si="5106"/>
        <v/>
      </c>
      <c r="BA850" s="28" t="str">
        <f t="shared" si="5106"/>
        <v/>
      </c>
      <c r="BB850" s="28" t="str">
        <f t="shared" si="5106"/>
        <v/>
      </c>
      <c r="BC850" s="28" t="str">
        <f t="shared" si="5106"/>
        <v/>
      </c>
      <c r="BD850" s="28" t="str">
        <f t="shared" si="15"/>
        <v/>
      </c>
      <c r="BG850" s="2" t="s">
        <v>6214</v>
      </c>
      <c r="BI850" s="2" t="s">
        <v>5654</v>
      </c>
      <c r="BJ850" s="28" t="str">
        <f t="shared" si="16"/>
        <v>Leeds</v>
      </c>
      <c r="BK850" s="28" t="str">
        <f t="shared" si="17"/>
        <v>West Yorkshire</v>
      </c>
      <c r="BM850" s="2" t="s">
        <v>98</v>
      </c>
      <c r="BU850" s="12"/>
      <c r="BV850" s="50" t="s">
        <v>573</v>
      </c>
      <c r="BW850" s="12"/>
      <c r="BX850" s="12"/>
      <c r="BY850" s="42" t="str">
        <f t="shared" si="18"/>
        <v>Gender - Male;;LS10</v>
      </c>
      <c r="BZ850" s="42"/>
    </row>
    <row r="851" spans="1:78" ht="15">
      <c r="A851" s="16" t="s">
        <v>37</v>
      </c>
      <c r="B851" s="28">
        <f>VLOOKUP(A851,Organisations!$A$2:$B$7,2,FALSE)</f>
        <v>2</v>
      </c>
      <c r="C851" s="23" t="s">
        <v>6215</v>
      </c>
      <c r="D851" s="23" t="s">
        <v>6216</v>
      </c>
      <c r="E851" s="28" t="str">
        <f t="shared" si="0"/>
        <v>We provide temporary foster care for dogs of famillies fleeing domestic violence until they are in a position to take ba</v>
      </c>
      <c r="F851" s="16" t="s">
        <v>6218</v>
      </c>
      <c r="G851" s="16" t="s">
        <v>68</v>
      </c>
      <c r="H851" s="17"/>
      <c r="K851" s="26" t="s">
        <v>6219</v>
      </c>
      <c r="L851" s="16" t="s">
        <v>6220</v>
      </c>
      <c r="M851" s="28" t="str">
        <f t="shared" ref="M851:Q851" si="5107">IFERROR(IF(FIND(M$1,$F851)&gt;1,"Age - Children",""),"")</f>
        <v/>
      </c>
      <c r="N851" s="28" t="str">
        <f t="shared" si="5107"/>
        <v/>
      </c>
      <c r="O851" s="28" t="str">
        <f t="shared" si="5107"/>
        <v/>
      </c>
      <c r="P851" s="28" t="str">
        <f t="shared" si="5107"/>
        <v/>
      </c>
      <c r="Q851" s="28" t="str">
        <f t="shared" si="5107"/>
        <v/>
      </c>
      <c r="R851" s="28" t="str">
        <f t="shared" ref="R851:T851" si="5108">IFERROR(IF(FIND(R$1,$F851)&gt;1,"Age - Elderly",""),"")</f>
        <v/>
      </c>
      <c r="S851" s="28" t="str">
        <f t="shared" si="5108"/>
        <v/>
      </c>
      <c r="T851" s="28" t="str">
        <f t="shared" si="5108"/>
        <v/>
      </c>
      <c r="U851" s="28" t="str">
        <f t="shared" si="3"/>
        <v/>
      </c>
      <c r="V851" s="28" t="str">
        <f t="shared" si="4"/>
        <v/>
      </c>
      <c r="X851" s="28" t="str">
        <f t="shared" si="5"/>
        <v/>
      </c>
      <c r="Y851" s="28" t="str">
        <f t="shared" si="6"/>
        <v/>
      </c>
      <c r="Z851" s="28" t="str">
        <f t="shared" si="7"/>
        <v/>
      </c>
      <c r="AB851" s="28" t="str">
        <f t="shared" si="8"/>
        <v/>
      </c>
      <c r="AD851" s="28" t="str">
        <f t="shared" si="9"/>
        <v/>
      </c>
      <c r="AG851" s="28" t="str">
        <f t="shared" ref="AG851:AL851" si="5109">IFERROR(IF(FIND(AG$1,$F851)&gt;1,AG$1,""),"")</f>
        <v/>
      </c>
      <c r="AH851" s="28" t="str">
        <f t="shared" si="5109"/>
        <v/>
      </c>
      <c r="AI851" s="28" t="str">
        <f t="shared" si="5109"/>
        <v/>
      </c>
      <c r="AJ851" s="28" t="str">
        <f t="shared" si="5109"/>
        <v/>
      </c>
      <c r="AK851" s="28" t="str">
        <f t="shared" si="5109"/>
        <v/>
      </c>
      <c r="AL851" s="28" t="str">
        <f t="shared" si="5109"/>
        <v/>
      </c>
      <c r="AM851" s="28" t="str">
        <f t="shared" si="11"/>
        <v/>
      </c>
      <c r="AN851" s="28" t="str">
        <f t="shared" ref="AN851:AQ851" si="5110">IFERROR(IF(FIND(AN$1,$F851)&gt;1,"Status - LGBT",""),"")</f>
        <v/>
      </c>
      <c r="AO851" s="28" t="str">
        <f t="shared" si="5110"/>
        <v/>
      </c>
      <c r="AP851" s="28" t="str">
        <f t="shared" si="5110"/>
        <v/>
      </c>
      <c r="AQ851" s="28" t="str">
        <f t="shared" si="5110"/>
        <v/>
      </c>
      <c r="AR851" s="28" t="str">
        <f t="shared" ref="AR851:AV851" si="5111">IFERROR(IF(FIND(AR$1,$F851)&gt;1,"BME",""),"")</f>
        <v/>
      </c>
      <c r="AS851" s="28" t="str">
        <f t="shared" si="5111"/>
        <v/>
      </c>
      <c r="AT851" s="28" t="str">
        <f t="shared" si="5111"/>
        <v/>
      </c>
      <c r="AU851" s="28" t="str">
        <f t="shared" si="5111"/>
        <v/>
      </c>
      <c r="AV851" s="28" t="str">
        <f t="shared" si="5111"/>
        <v/>
      </c>
      <c r="AW851" s="28" t="str">
        <f t="shared" ref="AW851:BC851" si="5112">IFERROR(IF(FIND(AW$1,$F851)&gt;1,AW$1,""),"")</f>
        <v/>
      </c>
      <c r="AX851" s="28" t="str">
        <f t="shared" si="5112"/>
        <v/>
      </c>
      <c r="AY851" s="28" t="str">
        <f t="shared" si="5112"/>
        <v/>
      </c>
      <c r="AZ851" s="28" t="str">
        <f t="shared" si="5112"/>
        <v/>
      </c>
      <c r="BA851" s="28" t="str">
        <f t="shared" si="5112"/>
        <v/>
      </c>
      <c r="BB851" s="28" t="str">
        <f t="shared" si="5112"/>
        <v/>
      </c>
      <c r="BC851" s="28" t="str">
        <f t="shared" si="5112"/>
        <v/>
      </c>
      <c r="BD851" s="28" t="str">
        <f t="shared" si="15"/>
        <v/>
      </c>
      <c r="BG851" s="2" t="s">
        <v>6221</v>
      </c>
      <c r="BI851" s="2" t="s">
        <v>5660</v>
      </c>
      <c r="BJ851" s="28" t="str">
        <f t="shared" si="16"/>
        <v>Leeds</v>
      </c>
      <c r="BK851" s="28" t="str">
        <f t="shared" si="17"/>
        <v>West Yorkshire</v>
      </c>
      <c r="BM851" s="2" t="s">
        <v>98</v>
      </c>
      <c r="BU851" s="18"/>
      <c r="BV851" s="47" t="s">
        <v>578</v>
      </c>
      <c r="BW851" s="18"/>
      <c r="BX851" s="18"/>
      <c r="BY851" s="42" t="str">
        <f t="shared" si="18"/>
        <v>LS14</v>
      </c>
      <c r="BZ851" s="43"/>
    </row>
    <row r="852" spans="1:78" ht="15">
      <c r="A852" s="10" t="s">
        <v>37</v>
      </c>
      <c r="B852" s="28">
        <f>VLOOKUP(A852,Organisations!$A$2:$B$7,2,FALSE)</f>
        <v>2</v>
      </c>
      <c r="C852" s="10" t="s">
        <v>6223</v>
      </c>
      <c r="D852" s="10" t="s">
        <v>6223</v>
      </c>
      <c r="E852" s="28" t="str">
        <f t="shared" si="0"/>
        <v>Information on an extensive number of volunteering opportunities, with the opportunity to apply online.</v>
      </c>
      <c r="F852" s="10" t="s">
        <v>6224</v>
      </c>
      <c r="G852" s="10" t="s">
        <v>68</v>
      </c>
      <c r="H852" s="11"/>
      <c r="K852" s="34"/>
      <c r="L852" s="12"/>
      <c r="M852" s="28" t="str">
        <f t="shared" ref="M852:Q852" si="5113">IFERROR(IF(FIND(M$1,$F852)&gt;1,"Age - Children",""),"")</f>
        <v/>
      </c>
      <c r="N852" s="28" t="str">
        <f t="shared" si="5113"/>
        <v/>
      </c>
      <c r="O852" s="28" t="str">
        <f t="shared" si="5113"/>
        <v/>
      </c>
      <c r="P852" s="28" t="str">
        <f t="shared" si="5113"/>
        <v/>
      </c>
      <c r="Q852" s="28" t="str">
        <f t="shared" si="5113"/>
        <v/>
      </c>
      <c r="R852" s="28" t="str">
        <f t="shared" ref="R852:T852" si="5114">IFERROR(IF(FIND(R$1,$F852)&gt;1,"Age - Elderly",""),"")</f>
        <v/>
      </c>
      <c r="S852" s="28" t="str">
        <f t="shared" si="5114"/>
        <v/>
      </c>
      <c r="T852" s="28" t="str">
        <f t="shared" si="5114"/>
        <v/>
      </c>
      <c r="U852" s="28" t="str">
        <f t="shared" si="3"/>
        <v/>
      </c>
      <c r="V852" s="28" t="str">
        <f t="shared" si="4"/>
        <v/>
      </c>
      <c r="X852" s="28" t="str">
        <f t="shared" si="5"/>
        <v/>
      </c>
      <c r="Y852" s="28" t="str">
        <f t="shared" si="6"/>
        <v/>
      </c>
      <c r="Z852" s="28" t="str">
        <f t="shared" si="7"/>
        <v/>
      </c>
      <c r="AB852" s="28" t="str">
        <f t="shared" si="8"/>
        <v/>
      </c>
      <c r="AD852" s="28" t="str">
        <f t="shared" si="9"/>
        <v/>
      </c>
      <c r="AG852" s="28" t="str">
        <f t="shared" ref="AG852:AL852" si="5115">IFERROR(IF(FIND(AG$1,$F852)&gt;1,AG$1,""),"")</f>
        <v/>
      </c>
      <c r="AH852" s="28" t="str">
        <f t="shared" si="5115"/>
        <v/>
      </c>
      <c r="AI852" s="28" t="str">
        <f t="shared" si="5115"/>
        <v/>
      </c>
      <c r="AJ852" s="28" t="str">
        <f t="shared" si="5115"/>
        <v/>
      </c>
      <c r="AK852" s="28" t="str">
        <f t="shared" si="5115"/>
        <v/>
      </c>
      <c r="AL852" s="28" t="str">
        <f t="shared" si="5115"/>
        <v/>
      </c>
      <c r="AM852" s="28" t="str">
        <f t="shared" si="11"/>
        <v/>
      </c>
      <c r="AN852" s="28" t="str">
        <f t="shared" ref="AN852:AQ852" si="5116">IFERROR(IF(FIND(AN$1,$F852)&gt;1,"Status - LGBT",""),"")</f>
        <v/>
      </c>
      <c r="AO852" s="28" t="str">
        <f t="shared" si="5116"/>
        <v/>
      </c>
      <c r="AP852" s="28" t="str">
        <f t="shared" si="5116"/>
        <v/>
      </c>
      <c r="AQ852" s="28" t="str">
        <f t="shared" si="5116"/>
        <v/>
      </c>
      <c r="AR852" s="28" t="str">
        <f t="shared" ref="AR852:AV852" si="5117">IFERROR(IF(FIND(AR$1,$F852)&gt;1,"BME",""),"")</f>
        <v/>
      </c>
      <c r="AS852" s="28" t="str">
        <f t="shared" si="5117"/>
        <v/>
      </c>
      <c r="AT852" s="28" t="str">
        <f t="shared" si="5117"/>
        <v/>
      </c>
      <c r="AU852" s="28" t="str">
        <f t="shared" si="5117"/>
        <v/>
      </c>
      <c r="AV852" s="28" t="str">
        <f t="shared" si="5117"/>
        <v/>
      </c>
      <c r="AW852" s="28" t="str">
        <f t="shared" ref="AW852:BC852" si="5118">IFERROR(IF(FIND(AW$1,$F852)&gt;1,AW$1,""),"")</f>
        <v/>
      </c>
      <c r="AX852" s="28" t="str">
        <f t="shared" si="5118"/>
        <v/>
      </c>
      <c r="AY852" s="28" t="str">
        <f t="shared" si="5118"/>
        <v/>
      </c>
      <c r="AZ852" s="28" t="str">
        <f t="shared" si="5118"/>
        <v/>
      </c>
      <c r="BA852" s="28" t="str">
        <f t="shared" si="5118"/>
        <v/>
      </c>
      <c r="BB852" s="28" t="str">
        <f t="shared" si="5118"/>
        <v/>
      </c>
      <c r="BC852" s="28" t="str">
        <f t="shared" si="5118"/>
        <v/>
      </c>
      <c r="BD852" s="28" t="str">
        <f t="shared" si="15"/>
        <v/>
      </c>
      <c r="BJ852" s="28" t="str">
        <f t="shared" si="16"/>
        <v/>
      </c>
      <c r="BK852" s="28" t="str">
        <f t="shared" si="17"/>
        <v/>
      </c>
      <c r="BM852" s="2" t="s">
        <v>98</v>
      </c>
      <c r="BU852" s="12"/>
      <c r="BV852" s="12"/>
      <c r="BW852" s="12"/>
      <c r="BX852" s="12"/>
      <c r="BY852" s="42" t="str">
        <f t="shared" si="18"/>
        <v/>
      </c>
      <c r="BZ852" s="42"/>
    </row>
    <row r="853" spans="1:78" ht="15">
      <c r="A853" s="16" t="s">
        <v>37</v>
      </c>
      <c r="B853" s="28">
        <f>VLOOKUP(A853,Organisations!$A$2:$B$7,2,FALSE)</f>
        <v>2</v>
      </c>
      <c r="C853" s="16" t="s">
        <v>6226</v>
      </c>
      <c r="D853" s="16" t="s">
        <v>6227</v>
      </c>
      <c r="E853" s="28" t="str">
        <f t="shared" si="0"/>
        <v/>
      </c>
      <c r="F853" s="16"/>
      <c r="G853" s="16" t="s">
        <v>68</v>
      </c>
      <c r="H853" s="17"/>
      <c r="K853" s="26" t="s">
        <v>6228</v>
      </c>
      <c r="L853" s="16" t="s">
        <v>3979</v>
      </c>
      <c r="M853" s="28" t="str">
        <f t="shared" ref="M853:Q853" si="5119">IFERROR(IF(FIND(M$1,$F853)&gt;1,"Age - Children",""),"")</f>
        <v/>
      </c>
      <c r="N853" s="28" t="str">
        <f t="shared" si="5119"/>
        <v/>
      </c>
      <c r="O853" s="28" t="str">
        <f t="shared" si="5119"/>
        <v/>
      </c>
      <c r="P853" s="28" t="str">
        <f t="shared" si="5119"/>
        <v/>
      </c>
      <c r="Q853" s="28" t="str">
        <f t="shared" si="5119"/>
        <v/>
      </c>
      <c r="R853" s="28" t="str">
        <f t="shared" ref="R853:T853" si="5120">IFERROR(IF(FIND(R$1,$F853)&gt;1,"Age - Elderly",""),"")</f>
        <v/>
      </c>
      <c r="S853" s="28" t="str">
        <f t="shared" si="5120"/>
        <v/>
      </c>
      <c r="T853" s="28" t="str">
        <f t="shared" si="5120"/>
        <v/>
      </c>
      <c r="U853" s="28" t="str">
        <f t="shared" si="3"/>
        <v/>
      </c>
      <c r="V853" s="28" t="str">
        <f t="shared" si="4"/>
        <v/>
      </c>
      <c r="X853" s="28" t="str">
        <f t="shared" si="5"/>
        <v/>
      </c>
      <c r="Y853" s="28" t="str">
        <f t="shared" si="6"/>
        <v/>
      </c>
      <c r="Z853" s="28" t="str">
        <f t="shared" si="7"/>
        <v/>
      </c>
      <c r="AB853" s="28" t="str">
        <f t="shared" si="8"/>
        <v/>
      </c>
      <c r="AD853" s="28" t="str">
        <f t="shared" si="9"/>
        <v/>
      </c>
      <c r="AG853" s="28" t="str">
        <f t="shared" ref="AG853:AL853" si="5121">IFERROR(IF(FIND(AG$1,$F853)&gt;1,AG$1,""),"")</f>
        <v/>
      </c>
      <c r="AH853" s="28" t="str">
        <f t="shared" si="5121"/>
        <v/>
      </c>
      <c r="AI853" s="28" t="str">
        <f t="shared" si="5121"/>
        <v/>
      </c>
      <c r="AJ853" s="28" t="str">
        <f t="shared" si="5121"/>
        <v/>
      </c>
      <c r="AK853" s="28" t="str">
        <f t="shared" si="5121"/>
        <v/>
      </c>
      <c r="AL853" s="28" t="str">
        <f t="shared" si="5121"/>
        <v/>
      </c>
      <c r="AM853" s="28" t="str">
        <f t="shared" si="11"/>
        <v/>
      </c>
      <c r="AN853" s="28" t="str">
        <f t="shared" ref="AN853:AQ853" si="5122">IFERROR(IF(FIND(AN$1,$F853)&gt;1,"Status - LGBT",""),"")</f>
        <v/>
      </c>
      <c r="AO853" s="28" t="str">
        <f t="shared" si="5122"/>
        <v/>
      </c>
      <c r="AP853" s="28" t="str">
        <f t="shared" si="5122"/>
        <v/>
      </c>
      <c r="AQ853" s="28" t="str">
        <f t="shared" si="5122"/>
        <v/>
      </c>
      <c r="AR853" s="28" t="str">
        <f t="shared" ref="AR853:AV853" si="5123">IFERROR(IF(FIND(AR$1,$F853)&gt;1,"BME",""),"")</f>
        <v/>
      </c>
      <c r="AS853" s="28" t="str">
        <f t="shared" si="5123"/>
        <v/>
      </c>
      <c r="AT853" s="28" t="str">
        <f t="shared" si="5123"/>
        <v/>
      </c>
      <c r="AU853" s="28" t="str">
        <f t="shared" si="5123"/>
        <v/>
      </c>
      <c r="AV853" s="28" t="str">
        <f t="shared" si="5123"/>
        <v/>
      </c>
      <c r="AW853" s="28" t="str">
        <f t="shared" ref="AW853:BC853" si="5124">IFERROR(IF(FIND(AW$1,$F853)&gt;1,AW$1,""),"")</f>
        <v/>
      </c>
      <c r="AX853" s="28" t="str">
        <f t="shared" si="5124"/>
        <v/>
      </c>
      <c r="AY853" s="28" t="str">
        <f t="shared" si="5124"/>
        <v/>
      </c>
      <c r="AZ853" s="28" t="str">
        <f t="shared" si="5124"/>
        <v/>
      </c>
      <c r="BA853" s="28" t="str">
        <f t="shared" si="5124"/>
        <v/>
      </c>
      <c r="BB853" s="28" t="str">
        <f t="shared" si="5124"/>
        <v/>
      </c>
      <c r="BC853" s="28" t="str">
        <f t="shared" si="5124"/>
        <v/>
      </c>
      <c r="BD853" s="28" t="str">
        <f t="shared" si="15"/>
        <v/>
      </c>
      <c r="BG853" s="2" t="s">
        <v>6229</v>
      </c>
      <c r="BJ853" s="28" t="str">
        <f t="shared" si="16"/>
        <v/>
      </c>
      <c r="BK853" s="28" t="str">
        <f t="shared" si="17"/>
        <v/>
      </c>
      <c r="BM853" s="2" t="s">
        <v>98</v>
      </c>
      <c r="BU853" s="47" t="s">
        <v>611</v>
      </c>
      <c r="BV853" s="18"/>
      <c r="BW853" s="18"/>
      <c r="BX853" s="18"/>
      <c r="BY853" s="42" t="str">
        <f t="shared" si="18"/>
        <v>WF3;</v>
      </c>
      <c r="BZ853" s="43"/>
    </row>
    <row r="854" spans="1:78" ht="15">
      <c r="A854" s="10" t="s">
        <v>37</v>
      </c>
      <c r="B854" s="28">
        <f>VLOOKUP(A854,Organisations!$A$2:$B$7,2,FALSE)</f>
        <v>2</v>
      </c>
      <c r="C854" s="10" t="s">
        <v>6232</v>
      </c>
      <c r="D854" s="10" t="s">
        <v>6233</v>
      </c>
      <c r="E854" s="28" t="str">
        <f t="shared" si="0"/>
        <v/>
      </c>
      <c r="F854" s="10"/>
      <c r="G854" s="10" t="s">
        <v>68</v>
      </c>
      <c r="H854" s="11"/>
      <c r="K854" s="30" t="s">
        <v>6234</v>
      </c>
      <c r="L854" s="12"/>
      <c r="M854" s="28" t="str">
        <f t="shared" ref="M854:Q854" si="5125">IFERROR(IF(FIND(M$1,$F854)&gt;1,"Age - Children",""),"")</f>
        <v/>
      </c>
      <c r="N854" s="28" t="str">
        <f t="shared" si="5125"/>
        <v/>
      </c>
      <c r="O854" s="28" t="str">
        <f t="shared" si="5125"/>
        <v/>
      </c>
      <c r="P854" s="28" t="str">
        <f t="shared" si="5125"/>
        <v/>
      </c>
      <c r="Q854" s="28" t="str">
        <f t="shared" si="5125"/>
        <v/>
      </c>
      <c r="R854" s="28" t="str">
        <f t="shared" ref="R854:T854" si="5126">IFERROR(IF(FIND(R$1,$F854)&gt;1,"Age - Elderly",""),"")</f>
        <v/>
      </c>
      <c r="S854" s="28" t="str">
        <f t="shared" si="5126"/>
        <v/>
      </c>
      <c r="T854" s="28" t="str">
        <f t="shared" si="5126"/>
        <v/>
      </c>
      <c r="U854" s="28" t="str">
        <f t="shared" si="3"/>
        <v/>
      </c>
      <c r="V854" s="28" t="str">
        <f t="shared" si="4"/>
        <v/>
      </c>
      <c r="X854" s="28" t="str">
        <f t="shared" si="5"/>
        <v/>
      </c>
      <c r="Y854" s="28" t="str">
        <f t="shared" si="6"/>
        <v/>
      </c>
      <c r="Z854" s="28" t="str">
        <f t="shared" si="7"/>
        <v/>
      </c>
      <c r="AB854" s="28" t="str">
        <f t="shared" si="8"/>
        <v/>
      </c>
      <c r="AD854" s="28" t="str">
        <f t="shared" si="9"/>
        <v/>
      </c>
      <c r="AG854" s="28" t="str">
        <f t="shared" ref="AG854:AL854" si="5127">IFERROR(IF(FIND(AG$1,$F854)&gt;1,AG$1,""),"")</f>
        <v/>
      </c>
      <c r="AH854" s="28" t="str">
        <f t="shared" si="5127"/>
        <v/>
      </c>
      <c r="AI854" s="28" t="str">
        <f t="shared" si="5127"/>
        <v/>
      </c>
      <c r="AJ854" s="28" t="str">
        <f t="shared" si="5127"/>
        <v/>
      </c>
      <c r="AK854" s="28" t="str">
        <f t="shared" si="5127"/>
        <v/>
      </c>
      <c r="AL854" s="28" t="str">
        <f t="shared" si="5127"/>
        <v/>
      </c>
      <c r="AM854" s="28" t="str">
        <f t="shared" si="11"/>
        <v/>
      </c>
      <c r="AN854" s="28" t="str">
        <f t="shared" ref="AN854:AQ854" si="5128">IFERROR(IF(FIND(AN$1,$F854)&gt;1,"Status - LGBT",""),"")</f>
        <v/>
      </c>
      <c r="AO854" s="28" t="str">
        <f t="shared" si="5128"/>
        <v/>
      </c>
      <c r="AP854" s="28" t="str">
        <f t="shared" si="5128"/>
        <v/>
      </c>
      <c r="AQ854" s="28" t="str">
        <f t="shared" si="5128"/>
        <v/>
      </c>
      <c r="AR854" s="28" t="str">
        <f t="shared" ref="AR854:AV854" si="5129">IFERROR(IF(FIND(AR$1,$F854)&gt;1,"BME",""),"")</f>
        <v/>
      </c>
      <c r="AS854" s="28" t="str">
        <f t="shared" si="5129"/>
        <v/>
      </c>
      <c r="AT854" s="28" t="str">
        <f t="shared" si="5129"/>
        <v/>
      </c>
      <c r="AU854" s="28" t="str">
        <f t="shared" si="5129"/>
        <v/>
      </c>
      <c r="AV854" s="28" t="str">
        <f t="shared" si="5129"/>
        <v/>
      </c>
      <c r="AW854" s="28" t="str">
        <f t="shared" ref="AW854:BC854" si="5130">IFERROR(IF(FIND(AW$1,$F854)&gt;1,AW$1,""),"")</f>
        <v/>
      </c>
      <c r="AX854" s="28" t="str">
        <f t="shared" si="5130"/>
        <v/>
      </c>
      <c r="AY854" s="28" t="str">
        <f t="shared" si="5130"/>
        <v/>
      </c>
      <c r="AZ854" s="28" t="str">
        <f t="shared" si="5130"/>
        <v/>
      </c>
      <c r="BA854" s="28" t="str">
        <f t="shared" si="5130"/>
        <v/>
      </c>
      <c r="BB854" s="28" t="str">
        <f t="shared" si="5130"/>
        <v/>
      </c>
      <c r="BC854" s="28" t="str">
        <f t="shared" si="5130"/>
        <v/>
      </c>
      <c r="BD854" s="28" t="str">
        <f t="shared" si="15"/>
        <v/>
      </c>
      <c r="BG854" s="2" t="s">
        <v>6235</v>
      </c>
      <c r="BI854" s="2" t="s">
        <v>5675</v>
      </c>
      <c r="BJ854" s="28" t="str">
        <f t="shared" si="16"/>
        <v>Leeds</v>
      </c>
      <c r="BK854" s="28" t="str">
        <f t="shared" si="17"/>
        <v>West Yorkshire</v>
      </c>
      <c r="BM854" s="2" t="s">
        <v>98</v>
      </c>
      <c r="BU854" s="50" t="s">
        <v>597</v>
      </c>
      <c r="BV854" s="12"/>
      <c r="BW854" s="12"/>
      <c r="BX854" s="12"/>
      <c r="BY854" s="42" t="str">
        <f t="shared" si="18"/>
        <v>LS26;</v>
      </c>
      <c r="BZ854" s="42"/>
    </row>
    <row r="855" spans="1:78" ht="15">
      <c r="A855" s="16" t="s">
        <v>37</v>
      </c>
      <c r="B855" s="28">
        <f>VLOOKUP(A855,Organisations!$A$2:$B$7,2,FALSE)</f>
        <v>2</v>
      </c>
      <c r="C855" s="16" t="s">
        <v>6237</v>
      </c>
      <c r="D855" s="16" t="s">
        <v>6238</v>
      </c>
      <c r="E855" s="28" t="str">
        <f t="shared" si="0"/>
        <v>Door to door shopping trip to local super market</v>
      </c>
      <c r="F855" s="16" t="s">
        <v>6239</v>
      </c>
      <c r="G855" s="16" t="s">
        <v>68</v>
      </c>
      <c r="H855" s="17"/>
      <c r="K855" s="26" t="s">
        <v>3319</v>
      </c>
      <c r="L855" s="16" t="s">
        <v>3320</v>
      </c>
      <c r="M855" s="28" t="str">
        <f t="shared" ref="M855:Q855" si="5131">IFERROR(IF(FIND(M$1,$F855)&gt;1,"Age - Children",""),"")</f>
        <v/>
      </c>
      <c r="N855" s="28" t="str">
        <f t="shared" si="5131"/>
        <v/>
      </c>
      <c r="O855" s="28" t="str">
        <f t="shared" si="5131"/>
        <v/>
      </c>
      <c r="P855" s="28" t="str">
        <f t="shared" si="5131"/>
        <v/>
      </c>
      <c r="Q855" s="28" t="str">
        <f t="shared" si="5131"/>
        <v/>
      </c>
      <c r="R855" s="28" t="str">
        <f t="shared" ref="R855:T855" si="5132">IFERROR(IF(FIND(R$1,$F855)&gt;1,"Age - Elderly",""),"")</f>
        <v/>
      </c>
      <c r="S855" s="28" t="str">
        <f t="shared" si="5132"/>
        <v/>
      </c>
      <c r="T855" s="28" t="str">
        <f t="shared" si="5132"/>
        <v/>
      </c>
      <c r="U855" s="28" t="str">
        <f t="shared" si="3"/>
        <v/>
      </c>
      <c r="V855" s="28" t="str">
        <f t="shared" si="4"/>
        <v/>
      </c>
      <c r="X855" s="28" t="str">
        <f t="shared" si="5"/>
        <v/>
      </c>
      <c r="Y855" s="28" t="str">
        <f t="shared" si="6"/>
        <v/>
      </c>
      <c r="Z855" s="28" t="str">
        <f t="shared" si="7"/>
        <v/>
      </c>
      <c r="AB855" s="28" t="str">
        <f t="shared" si="8"/>
        <v/>
      </c>
      <c r="AD855" s="28" t="str">
        <f t="shared" si="9"/>
        <v/>
      </c>
      <c r="AG855" s="28" t="str">
        <f t="shared" ref="AG855:AL855" si="5133">IFERROR(IF(FIND(AG$1,$F855)&gt;1,AG$1,""),"")</f>
        <v/>
      </c>
      <c r="AH855" s="28" t="str">
        <f t="shared" si="5133"/>
        <v/>
      </c>
      <c r="AI855" s="28" t="str">
        <f t="shared" si="5133"/>
        <v/>
      </c>
      <c r="AJ855" s="28" t="str">
        <f t="shared" si="5133"/>
        <v/>
      </c>
      <c r="AK855" s="28" t="str">
        <f t="shared" si="5133"/>
        <v/>
      </c>
      <c r="AL855" s="28" t="str">
        <f t="shared" si="5133"/>
        <v/>
      </c>
      <c r="AM855" s="28" t="str">
        <f t="shared" si="11"/>
        <v/>
      </c>
      <c r="AN855" s="28" t="str">
        <f t="shared" ref="AN855:AQ855" si="5134">IFERROR(IF(FIND(AN$1,$F855)&gt;1,"Status - LGBT",""),"")</f>
        <v/>
      </c>
      <c r="AO855" s="28" t="str">
        <f t="shared" si="5134"/>
        <v/>
      </c>
      <c r="AP855" s="28" t="str">
        <f t="shared" si="5134"/>
        <v/>
      </c>
      <c r="AQ855" s="28" t="str">
        <f t="shared" si="5134"/>
        <v/>
      </c>
      <c r="AR855" s="28" t="str">
        <f t="shared" ref="AR855:AV855" si="5135">IFERROR(IF(FIND(AR$1,$F855)&gt;1,"BME",""),"")</f>
        <v/>
      </c>
      <c r="AS855" s="28" t="str">
        <f t="shared" si="5135"/>
        <v/>
      </c>
      <c r="AT855" s="28" t="str">
        <f t="shared" si="5135"/>
        <v/>
      </c>
      <c r="AU855" s="28" t="str">
        <f t="shared" si="5135"/>
        <v/>
      </c>
      <c r="AV855" s="28" t="str">
        <f t="shared" si="5135"/>
        <v/>
      </c>
      <c r="AW855" s="28" t="str">
        <f t="shared" ref="AW855:BC855" si="5136">IFERROR(IF(FIND(AW$1,$F855)&gt;1,AW$1,""),"")</f>
        <v/>
      </c>
      <c r="AX855" s="28" t="str">
        <f t="shared" si="5136"/>
        <v/>
      </c>
      <c r="AY855" s="28" t="str">
        <f t="shared" si="5136"/>
        <v/>
      </c>
      <c r="AZ855" s="28" t="str">
        <f t="shared" si="5136"/>
        <v/>
      </c>
      <c r="BA855" s="28" t="str">
        <f t="shared" si="5136"/>
        <v/>
      </c>
      <c r="BB855" s="28" t="str">
        <f t="shared" si="5136"/>
        <v/>
      </c>
      <c r="BC855" s="28" t="str">
        <f t="shared" si="5136"/>
        <v/>
      </c>
      <c r="BD855" s="28" t="str">
        <f t="shared" si="15"/>
        <v/>
      </c>
      <c r="BG855" s="2" t="s">
        <v>6240</v>
      </c>
      <c r="BI855" s="2" t="s">
        <v>2126</v>
      </c>
      <c r="BJ855" s="28" t="str">
        <f t="shared" si="16"/>
        <v/>
      </c>
      <c r="BK855" s="28" t="str">
        <f t="shared" si="17"/>
        <v/>
      </c>
      <c r="BM855" s="2" t="s">
        <v>98</v>
      </c>
      <c r="BU855" s="18"/>
      <c r="BV855" s="47" t="s">
        <v>599</v>
      </c>
      <c r="BW855" s="18"/>
      <c r="BX855" s="18"/>
      <c r="BY855" s="42" t="str">
        <f t="shared" si="18"/>
        <v>LS28</v>
      </c>
      <c r="BZ855" s="43"/>
    </row>
    <row r="856" spans="1:78" ht="15">
      <c r="A856" s="10" t="s">
        <v>37</v>
      </c>
      <c r="B856" s="28">
        <f>VLOOKUP(A856,Organisations!$A$2:$B$7,2,FALSE)</f>
        <v>2</v>
      </c>
      <c r="C856" s="23" t="s">
        <v>1344</v>
      </c>
      <c r="D856" s="23" t="s">
        <v>1344</v>
      </c>
      <c r="E856" s="28" t="str">
        <f t="shared" si="0"/>
        <v>Dosti is a unique Black Minority Ethnic (BME) Women's Support Service in citywide Leeds with a vision to deliver high qu</v>
      </c>
      <c r="F856" s="10" t="s">
        <v>6243</v>
      </c>
      <c r="G856" s="10" t="s">
        <v>68</v>
      </c>
      <c r="H856" s="11"/>
      <c r="K856" s="30" t="s">
        <v>1348</v>
      </c>
      <c r="L856" s="12"/>
      <c r="M856" s="28" t="str">
        <f t="shared" ref="M856:Q856" si="5137">IFERROR(IF(FIND(M$1,$F856)&gt;1,"Age - Children",""),"")</f>
        <v/>
      </c>
      <c r="N856" s="28" t="str">
        <f t="shared" si="5137"/>
        <v/>
      </c>
      <c r="O856" s="28" t="str">
        <f t="shared" si="5137"/>
        <v/>
      </c>
      <c r="P856" s="28" t="str">
        <f t="shared" si="5137"/>
        <v/>
      </c>
      <c r="Q856" s="28" t="str">
        <f t="shared" si="5137"/>
        <v/>
      </c>
      <c r="R856" s="28" t="str">
        <f t="shared" ref="R856:T856" si="5138">IFERROR(IF(FIND(R$1,$F856)&gt;1,"Age - Elderly",""),"")</f>
        <v/>
      </c>
      <c r="S856" s="28" t="str">
        <f t="shared" si="5138"/>
        <v/>
      </c>
      <c r="T856" s="28" t="str">
        <f t="shared" si="5138"/>
        <v/>
      </c>
      <c r="U856" s="28" t="str">
        <f t="shared" si="3"/>
        <v/>
      </c>
      <c r="V856" s="28" t="str">
        <f t="shared" si="4"/>
        <v/>
      </c>
      <c r="X856" s="28" t="str">
        <f t="shared" si="5"/>
        <v/>
      </c>
      <c r="Y856" s="28" t="str">
        <f t="shared" si="6"/>
        <v/>
      </c>
      <c r="Z856" s="28" t="str">
        <f t="shared" si="7"/>
        <v>Gender - Male</v>
      </c>
      <c r="AB856" s="28" t="str">
        <f t="shared" si="8"/>
        <v/>
      </c>
      <c r="AD856" s="28" t="str">
        <f t="shared" si="9"/>
        <v>Gender - Male;</v>
      </c>
      <c r="AG856" s="28" t="str">
        <f t="shared" ref="AG856:AL856" si="5139">IFERROR(IF(FIND(AG$1,$F856)&gt;1,AG$1,""),"")</f>
        <v/>
      </c>
      <c r="AH856" s="28" t="str">
        <f t="shared" si="5139"/>
        <v/>
      </c>
      <c r="AI856" s="28" t="str">
        <f t="shared" si="5139"/>
        <v/>
      </c>
      <c r="AJ856" s="28" t="str">
        <f t="shared" si="5139"/>
        <v/>
      </c>
      <c r="AK856" s="28" t="str">
        <f t="shared" si="5139"/>
        <v/>
      </c>
      <c r="AL856" s="28" t="str">
        <f t="shared" si="5139"/>
        <v/>
      </c>
      <c r="AM856" s="28" t="str">
        <f t="shared" si="11"/>
        <v/>
      </c>
      <c r="AN856" s="28" t="str">
        <f t="shared" ref="AN856:AQ856" si="5140">IFERROR(IF(FIND(AN$1,$F856)&gt;1,"Status - LGBT",""),"")</f>
        <v/>
      </c>
      <c r="AO856" s="28" t="str">
        <f t="shared" si="5140"/>
        <v/>
      </c>
      <c r="AP856" s="28" t="str">
        <f t="shared" si="5140"/>
        <v/>
      </c>
      <c r="AQ856" s="28" t="str">
        <f t="shared" si="5140"/>
        <v/>
      </c>
      <c r="AR856" s="28" t="str">
        <f t="shared" ref="AR856:AV856" si="5141">IFERROR(IF(FIND(AR$1,$F856)&gt;1,"BME",""),"")</f>
        <v>BME</v>
      </c>
      <c r="AS856" s="28" t="str">
        <f t="shared" si="5141"/>
        <v/>
      </c>
      <c r="AT856" s="28" t="str">
        <f t="shared" si="5141"/>
        <v>BME</v>
      </c>
      <c r="AU856" s="28" t="str">
        <f t="shared" si="5141"/>
        <v>BME</v>
      </c>
      <c r="AV856" s="28" t="str">
        <f t="shared" si="5141"/>
        <v/>
      </c>
      <c r="AW856" s="28" t="str">
        <f t="shared" ref="AW856:BC856" si="5142">IFERROR(IF(FIND(AW$1,$F856)&gt;1,AW$1,""),"")</f>
        <v/>
      </c>
      <c r="AX856" s="28" t="str">
        <f t="shared" si="5142"/>
        <v/>
      </c>
      <c r="AY856" s="28" t="str">
        <f t="shared" si="5142"/>
        <v/>
      </c>
      <c r="AZ856" s="28" t="str">
        <f t="shared" si="5142"/>
        <v/>
      </c>
      <c r="BA856" s="28" t="str">
        <f t="shared" si="5142"/>
        <v/>
      </c>
      <c r="BB856" s="28" t="str">
        <f t="shared" si="5142"/>
        <v/>
      </c>
      <c r="BC856" s="28" t="str">
        <f t="shared" si="5142"/>
        <v/>
      </c>
      <c r="BD856" s="28" t="str">
        <f t="shared" si="15"/>
        <v>BME;BME;BME;</v>
      </c>
      <c r="BG856" s="2" t="s">
        <v>6244</v>
      </c>
      <c r="BI856" s="2" t="s">
        <v>1350</v>
      </c>
      <c r="BJ856" s="28" t="str">
        <f t="shared" si="16"/>
        <v>Leeds</v>
      </c>
      <c r="BK856" s="28" t="str">
        <f t="shared" si="17"/>
        <v>West Yorkshire</v>
      </c>
      <c r="BM856" s="2" t="s">
        <v>98</v>
      </c>
      <c r="BU856" s="50" t="s">
        <v>19342</v>
      </c>
      <c r="BV856" s="12"/>
      <c r="BW856" s="12"/>
      <c r="BX856" s="12"/>
      <c r="BY856" s="42" t="str">
        <f t="shared" si="18"/>
        <v>Gender - Male;;BME;BME;BME;;BD11;BD4;LS10;LS11;LS12;LS13;LS14;LS15;LS16;LS17;LS18;LS19;LS1;LS20;LS21;LS22;LS23;LS24;LS25;LS26;LS27;LS28;LS29;LS2;LS3;LS4;LS5;LS6;LS7;LS88;LS8;LS99;LS9;WF10;WF3;</v>
      </c>
      <c r="BZ856" s="42"/>
    </row>
    <row r="857" spans="1:78" ht="15">
      <c r="A857" s="16" t="s">
        <v>37</v>
      </c>
      <c r="B857" s="28">
        <f>VLOOKUP(A857,Organisations!$A$2:$B$7,2,FALSE)</f>
        <v>2</v>
      </c>
      <c r="C857" s="16" t="s">
        <v>6247</v>
      </c>
      <c r="D857" s="16" t="s">
        <v>6248</v>
      </c>
      <c r="E857" s="28" t="str">
        <f t="shared" si="0"/>
        <v>Offers a variety of personal care services throughout Leeds.</v>
      </c>
      <c r="F857" s="16" t="s">
        <v>6249</v>
      </c>
      <c r="G857" s="16" t="s">
        <v>68</v>
      </c>
      <c r="H857" s="17"/>
      <c r="K857" s="26" t="s">
        <v>6250</v>
      </c>
      <c r="L857" s="16" t="s">
        <v>6251</v>
      </c>
      <c r="M857" s="28" t="str">
        <f t="shared" ref="M857:Q857" si="5143">IFERROR(IF(FIND(M$1,$F857)&gt;1,"Age - Children",""),"")</f>
        <v/>
      </c>
      <c r="N857" s="28" t="str">
        <f t="shared" si="5143"/>
        <v/>
      </c>
      <c r="O857" s="28" t="str">
        <f t="shared" si="5143"/>
        <v/>
      </c>
      <c r="P857" s="28" t="str">
        <f t="shared" si="5143"/>
        <v/>
      </c>
      <c r="Q857" s="28" t="str">
        <f t="shared" si="5143"/>
        <v/>
      </c>
      <c r="R857" s="28" t="str">
        <f t="shared" ref="R857:T857" si="5144">IFERROR(IF(FIND(R$1,$F857)&gt;1,"Age - Elderly",""),"")</f>
        <v/>
      </c>
      <c r="S857" s="28" t="str">
        <f t="shared" si="5144"/>
        <v/>
      </c>
      <c r="T857" s="28" t="str">
        <f t="shared" si="5144"/>
        <v/>
      </c>
      <c r="U857" s="28" t="str">
        <f t="shared" si="3"/>
        <v/>
      </c>
      <c r="V857" s="28" t="str">
        <f t="shared" si="4"/>
        <v/>
      </c>
      <c r="X857" s="28" t="str">
        <f t="shared" si="5"/>
        <v/>
      </c>
      <c r="Y857" s="28" t="str">
        <f t="shared" si="6"/>
        <v/>
      </c>
      <c r="Z857" s="28" t="str">
        <f t="shared" si="7"/>
        <v/>
      </c>
      <c r="AB857" s="28" t="str">
        <f t="shared" si="8"/>
        <v/>
      </c>
      <c r="AD857" s="28" t="str">
        <f t="shared" si="9"/>
        <v/>
      </c>
      <c r="AG857" s="28" t="str">
        <f t="shared" ref="AG857:AL857" si="5145">IFERROR(IF(FIND(AG$1,$F857)&gt;1,AG$1,""),"")</f>
        <v/>
      </c>
      <c r="AH857" s="28" t="str">
        <f t="shared" si="5145"/>
        <v/>
      </c>
      <c r="AI857" s="28" t="str">
        <f t="shared" si="5145"/>
        <v/>
      </c>
      <c r="AJ857" s="28" t="str">
        <f t="shared" si="5145"/>
        <v/>
      </c>
      <c r="AK857" s="28" t="str">
        <f t="shared" si="5145"/>
        <v/>
      </c>
      <c r="AL857" s="28" t="str">
        <f t="shared" si="5145"/>
        <v/>
      </c>
      <c r="AM857" s="28" t="str">
        <f t="shared" si="11"/>
        <v/>
      </c>
      <c r="AN857" s="28" t="str">
        <f t="shared" ref="AN857:AQ857" si="5146">IFERROR(IF(FIND(AN$1,$F857)&gt;1,"Status - LGBT",""),"")</f>
        <v/>
      </c>
      <c r="AO857" s="28" t="str">
        <f t="shared" si="5146"/>
        <v/>
      </c>
      <c r="AP857" s="28" t="str">
        <f t="shared" si="5146"/>
        <v/>
      </c>
      <c r="AQ857" s="28" t="str">
        <f t="shared" si="5146"/>
        <v/>
      </c>
      <c r="AR857" s="28" t="str">
        <f t="shared" ref="AR857:AV857" si="5147">IFERROR(IF(FIND(AR$1,$F857)&gt;1,"BME",""),"")</f>
        <v/>
      </c>
      <c r="AS857" s="28" t="str">
        <f t="shared" si="5147"/>
        <v/>
      </c>
      <c r="AT857" s="28" t="str">
        <f t="shared" si="5147"/>
        <v/>
      </c>
      <c r="AU857" s="28" t="str">
        <f t="shared" si="5147"/>
        <v/>
      </c>
      <c r="AV857" s="28" t="str">
        <f t="shared" si="5147"/>
        <v/>
      </c>
      <c r="AW857" s="28" t="str">
        <f t="shared" ref="AW857:BC857" si="5148">IFERROR(IF(FIND(AW$1,$F857)&gt;1,AW$1,""),"")</f>
        <v/>
      </c>
      <c r="AX857" s="28" t="str">
        <f t="shared" si="5148"/>
        <v/>
      </c>
      <c r="AY857" s="28" t="str">
        <f t="shared" si="5148"/>
        <v/>
      </c>
      <c r="AZ857" s="28" t="str">
        <f t="shared" si="5148"/>
        <v/>
      </c>
      <c r="BA857" s="28" t="str">
        <f t="shared" si="5148"/>
        <v/>
      </c>
      <c r="BB857" s="28" t="str">
        <f t="shared" si="5148"/>
        <v/>
      </c>
      <c r="BC857" s="28" t="str">
        <f t="shared" si="5148"/>
        <v/>
      </c>
      <c r="BD857" s="28" t="str">
        <f t="shared" si="15"/>
        <v/>
      </c>
      <c r="BG857" s="2" t="s">
        <v>6252</v>
      </c>
      <c r="BI857" s="2" t="s">
        <v>2205</v>
      </c>
      <c r="BJ857" s="28" t="str">
        <f t="shared" si="16"/>
        <v>Leeds</v>
      </c>
      <c r="BK857" s="28" t="str">
        <f t="shared" si="17"/>
        <v>West Yorkshire</v>
      </c>
      <c r="BM857" s="2" t="s">
        <v>98</v>
      </c>
      <c r="BU857" s="47" t="s">
        <v>19442</v>
      </c>
      <c r="BV857" s="18"/>
      <c r="BW857" s="18"/>
      <c r="BX857" s="18"/>
      <c r="BY857" s="42" t="str">
        <f t="shared" si="18"/>
        <v>LS13;LS16;LS18;LS19;LS1;LS20;LS21;LS28;LS29;LS2;LS3;LS4;LS5;LS6;LS8;</v>
      </c>
      <c r="BZ857" s="43"/>
    </row>
    <row r="858" spans="1:78" ht="15">
      <c r="A858" s="10" t="s">
        <v>37</v>
      </c>
      <c r="B858" s="28">
        <f>VLOOKUP(A858,Organisations!$A$2:$B$7,2,FALSE)</f>
        <v>2</v>
      </c>
      <c r="C858" s="10" t="s">
        <v>6254</v>
      </c>
      <c r="D858" s="10" t="s">
        <v>6255</v>
      </c>
      <c r="E858" s="28" t="str">
        <f t="shared" si="0"/>
        <v>Conway Medical Centre is a two-partner GP practice serving the people of Harehills and the surrounding areas. The practi</v>
      </c>
      <c r="F858" s="10" t="s">
        <v>6257</v>
      </c>
      <c r="G858" s="10" t="s">
        <v>68</v>
      </c>
      <c r="H858" s="11"/>
      <c r="K858" s="30" t="s">
        <v>6258</v>
      </c>
      <c r="L858" s="12"/>
      <c r="M858" s="28" t="str">
        <f t="shared" ref="M858:Q858" si="5149">IFERROR(IF(FIND(M$1,$F858)&gt;1,"Age - Children",""),"")</f>
        <v/>
      </c>
      <c r="N858" s="28" t="str">
        <f t="shared" si="5149"/>
        <v/>
      </c>
      <c r="O858" s="28" t="str">
        <f t="shared" si="5149"/>
        <v/>
      </c>
      <c r="P858" s="28" t="str">
        <f t="shared" si="5149"/>
        <v/>
      </c>
      <c r="Q858" s="28" t="str">
        <f t="shared" si="5149"/>
        <v/>
      </c>
      <c r="R858" s="28" t="str">
        <f t="shared" ref="R858:T858" si="5150">IFERROR(IF(FIND(R$1,$F858)&gt;1,"Age - Elderly",""),"")</f>
        <v/>
      </c>
      <c r="S858" s="28" t="str">
        <f t="shared" si="5150"/>
        <v/>
      </c>
      <c r="T858" s="28" t="str">
        <f t="shared" si="5150"/>
        <v/>
      </c>
      <c r="U858" s="28" t="str">
        <f t="shared" si="3"/>
        <v/>
      </c>
      <c r="V858" s="28" t="str">
        <f t="shared" si="4"/>
        <v/>
      </c>
      <c r="X858" s="28" t="str">
        <f t="shared" si="5"/>
        <v/>
      </c>
      <c r="Y858" s="28" t="str">
        <f t="shared" si="6"/>
        <v/>
      </c>
      <c r="Z858" s="28" t="str">
        <f t="shared" si="7"/>
        <v/>
      </c>
      <c r="AB858" s="28" t="str">
        <f t="shared" si="8"/>
        <v/>
      </c>
      <c r="AD858" s="28" t="str">
        <f t="shared" si="9"/>
        <v/>
      </c>
      <c r="AG858" s="28" t="str">
        <f t="shared" ref="AG858:AL858" si="5151">IFERROR(IF(FIND(AG$1,$F858)&gt;1,AG$1,""),"")</f>
        <v/>
      </c>
      <c r="AH858" s="28" t="str">
        <f t="shared" si="5151"/>
        <v/>
      </c>
      <c r="AI858" s="28" t="str">
        <f t="shared" si="5151"/>
        <v/>
      </c>
      <c r="AJ858" s="28" t="str">
        <f t="shared" si="5151"/>
        <v/>
      </c>
      <c r="AK858" s="28" t="str">
        <f t="shared" si="5151"/>
        <v/>
      </c>
      <c r="AL858" s="28" t="str">
        <f t="shared" si="5151"/>
        <v/>
      </c>
      <c r="AM858" s="28" t="str">
        <f t="shared" si="11"/>
        <v/>
      </c>
      <c r="AN858" s="28" t="str">
        <f t="shared" ref="AN858:AQ858" si="5152">IFERROR(IF(FIND(AN$1,$F858)&gt;1,"Status - LGBT",""),"")</f>
        <v/>
      </c>
      <c r="AO858" s="28" t="str">
        <f t="shared" si="5152"/>
        <v/>
      </c>
      <c r="AP858" s="28" t="str">
        <f t="shared" si="5152"/>
        <v/>
      </c>
      <c r="AQ858" s="28" t="str">
        <f t="shared" si="5152"/>
        <v/>
      </c>
      <c r="AR858" s="28" t="str">
        <f t="shared" ref="AR858:AV858" si="5153">IFERROR(IF(FIND(AR$1,$F858)&gt;1,"BME",""),"")</f>
        <v/>
      </c>
      <c r="AS858" s="28" t="str">
        <f t="shared" si="5153"/>
        <v/>
      </c>
      <c r="AT858" s="28" t="str">
        <f t="shared" si="5153"/>
        <v/>
      </c>
      <c r="AU858" s="28" t="str">
        <f t="shared" si="5153"/>
        <v/>
      </c>
      <c r="AV858" s="28" t="str">
        <f t="shared" si="5153"/>
        <v/>
      </c>
      <c r="AW858" s="28" t="str">
        <f t="shared" ref="AW858:BC858" si="5154">IFERROR(IF(FIND(AW$1,$F858)&gt;1,AW$1,""),"")</f>
        <v/>
      </c>
      <c r="AX858" s="28" t="str">
        <f t="shared" si="5154"/>
        <v/>
      </c>
      <c r="AY858" s="28" t="str">
        <f t="shared" si="5154"/>
        <v/>
      </c>
      <c r="AZ858" s="28" t="str">
        <f t="shared" si="5154"/>
        <v/>
      </c>
      <c r="BA858" s="28" t="str">
        <f t="shared" si="5154"/>
        <v/>
      </c>
      <c r="BB858" s="28" t="str">
        <f t="shared" si="5154"/>
        <v/>
      </c>
      <c r="BC858" s="28" t="str">
        <f t="shared" si="5154"/>
        <v/>
      </c>
      <c r="BD858" s="28" t="str">
        <f t="shared" si="15"/>
        <v/>
      </c>
      <c r="BG858" s="2" t="s">
        <v>6259</v>
      </c>
      <c r="BI858" s="2" t="s">
        <v>5693</v>
      </c>
      <c r="BJ858" s="28" t="str">
        <f t="shared" si="16"/>
        <v>Leeds</v>
      </c>
      <c r="BK858" s="28" t="str">
        <f t="shared" si="17"/>
        <v>West Yorkshire</v>
      </c>
      <c r="BM858" s="2" t="s">
        <v>98</v>
      </c>
      <c r="BU858" s="50" t="s">
        <v>570</v>
      </c>
      <c r="BV858" s="12"/>
      <c r="BW858" s="12"/>
      <c r="BX858" s="12"/>
      <c r="BY858" s="42" t="str">
        <f t="shared" si="18"/>
        <v>LS8;</v>
      </c>
      <c r="BZ858" s="42"/>
    </row>
    <row r="859" spans="1:78" ht="15">
      <c r="A859" s="16" t="s">
        <v>37</v>
      </c>
      <c r="B859" s="28">
        <f>VLOOKUP(A859,Organisations!$A$2:$B$7,2,FALSE)</f>
        <v>2</v>
      </c>
      <c r="C859" s="23" t="s">
        <v>6262</v>
      </c>
      <c r="D859" s="23" t="s">
        <v>6263</v>
      </c>
      <c r="E859" s="28" t="str">
        <f t="shared" si="0"/>
        <v>We are a group of disabled people (any disability) aged between 18 and 65 across the city of Leeds</v>
      </c>
      <c r="F859" s="16" t="s">
        <v>6264</v>
      </c>
      <c r="G859" s="16" t="s">
        <v>68</v>
      </c>
      <c r="H859" s="17"/>
      <c r="K859" s="26" t="s">
        <v>6265</v>
      </c>
      <c r="L859" s="16" t="s">
        <v>6266</v>
      </c>
      <c r="M859" s="28" t="str">
        <f t="shared" ref="M859:Q859" si="5155">IFERROR(IF(FIND(M$1,$F859)&gt;1,"Age - Children",""),"")</f>
        <v/>
      </c>
      <c r="N859" s="28" t="str">
        <f t="shared" si="5155"/>
        <v/>
      </c>
      <c r="O859" s="28" t="str">
        <f t="shared" si="5155"/>
        <v/>
      </c>
      <c r="P859" s="28" t="str">
        <f t="shared" si="5155"/>
        <v/>
      </c>
      <c r="Q859" s="28" t="str">
        <f t="shared" si="5155"/>
        <v/>
      </c>
      <c r="R859" s="28" t="str">
        <f t="shared" ref="R859:T859" si="5156">IFERROR(IF(FIND(R$1,$F859)&gt;1,"Age - Elderly",""),"")</f>
        <v/>
      </c>
      <c r="S859" s="28" t="str">
        <f t="shared" si="5156"/>
        <v/>
      </c>
      <c r="T859" s="28" t="str">
        <f t="shared" si="5156"/>
        <v/>
      </c>
      <c r="U859" s="28" t="str">
        <f t="shared" si="3"/>
        <v/>
      </c>
      <c r="V859" s="28" t="str">
        <f t="shared" si="4"/>
        <v>Status - disabled</v>
      </c>
      <c r="X859" s="28" t="str">
        <f t="shared" si="5"/>
        <v/>
      </c>
      <c r="Y859" s="28" t="str">
        <f t="shared" si="6"/>
        <v/>
      </c>
      <c r="Z859" s="28" t="str">
        <f t="shared" si="7"/>
        <v/>
      </c>
      <c r="AB859" s="28" t="str">
        <f t="shared" si="8"/>
        <v/>
      </c>
      <c r="AD859" s="28" t="str">
        <f t="shared" si="9"/>
        <v/>
      </c>
      <c r="AG859" s="28" t="str">
        <f t="shared" ref="AG859:AL859" si="5157">IFERROR(IF(FIND(AG$1,$F859)&gt;1,AG$1,""),"")</f>
        <v/>
      </c>
      <c r="AH859" s="28" t="str">
        <f t="shared" si="5157"/>
        <v/>
      </c>
      <c r="AI859" s="28" t="str">
        <f t="shared" si="5157"/>
        <v/>
      </c>
      <c r="AJ859" s="28" t="str">
        <f t="shared" si="5157"/>
        <v/>
      </c>
      <c r="AK859" s="28" t="str">
        <f t="shared" si="5157"/>
        <v/>
      </c>
      <c r="AL859" s="28" t="str">
        <f t="shared" si="5157"/>
        <v/>
      </c>
      <c r="AM859" s="28" t="str">
        <f t="shared" si="11"/>
        <v/>
      </c>
      <c r="AN859" s="28" t="str">
        <f t="shared" ref="AN859:AQ859" si="5158">IFERROR(IF(FIND(AN$1,$F859)&gt;1,"Status - LGBT",""),"")</f>
        <v/>
      </c>
      <c r="AO859" s="28" t="str">
        <f t="shared" si="5158"/>
        <v/>
      </c>
      <c r="AP859" s="28" t="str">
        <f t="shared" si="5158"/>
        <v/>
      </c>
      <c r="AQ859" s="28" t="str">
        <f t="shared" si="5158"/>
        <v/>
      </c>
      <c r="AR859" s="28" t="str">
        <f t="shared" ref="AR859:AV859" si="5159">IFERROR(IF(FIND(AR$1,$F859)&gt;1,"BME",""),"")</f>
        <v/>
      </c>
      <c r="AS859" s="28" t="str">
        <f t="shared" si="5159"/>
        <v/>
      </c>
      <c r="AT859" s="28" t="str">
        <f t="shared" si="5159"/>
        <v/>
      </c>
      <c r="AU859" s="28" t="str">
        <f t="shared" si="5159"/>
        <v/>
      </c>
      <c r="AV859" s="28" t="str">
        <f t="shared" si="5159"/>
        <v/>
      </c>
      <c r="AW859" s="28" t="str">
        <f t="shared" ref="AW859:BC859" si="5160">IFERROR(IF(FIND(AW$1,$F859)&gt;1,AW$1,""),"")</f>
        <v/>
      </c>
      <c r="AX859" s="28" t="str">
        <f t="shared" si="5160"/>
        <v/>
      </c>
      <c r="AY859" s="28" t="str">
        <f t="shared" si="5160"/>
        <v/>
      </c>
      <c r="AZ859" s="28" t="str">
        <f t="shared" si="5160"/>
        <v/>
      </c>
      <c r="BA859" s="28" t="str">
        <f t="shared" si="5160"/>
        <v/>
      </c>
      <c r="BB859" s="28" t="str">
        <f t="shared" si="5160"/>
        <v/>
      </c>
      <c r="BC859" s="28" t="str">
        <f t="shared" si="5160"/>
        <v/>
      </c>
      <c r="BD859" s="28" t="str">
        <f t="shared" si="15"/>
        <v/>
      </c>
      <c r="BG859" s="2" t="s">
        <v>6267</v>
      </c>
      <c r="BI859" s="2" t="s">
        <v>1357</v>
      </c>
      <c r="BJ859" s="28" t="str">
        <f t="shared" si="16"/>
        <v/>
      </c>
      <c r="BK859" s="28" t="str">
        <f t="shared" si="17"/>
        <v/>
      </c>
      <c r="BM859" s="2" t="s">
        <v>98</v>
      </c>
      <c r="BU859" s="18"/>
      <c r="BV859" s="47" t="s">
        <v>588</v>
      </c>
      <c r="BW859" s="18"/>
      <c r="BX859" s="18"/>
      <c r="BY859" s="42" t="str">
        <f t="shared" si="18"/>
        <v>Status - disabled;LS19</v>
      </c>
      <c r="BZ859" s="43"/>
    </row>
    <row r="860" spans="1:78" ht="15">
      <c r="A860" s="10" t="s">
        <v>37</v>
      </c>
      <c r="B860" s="28">
        <f>VLOOKUP(A860,Organisations!$A$2:$B$7,2,FALSE)</f>
        <v>2</v>
      </c>
      <c r="C860" s="10" t="s">
        <v>6269</v>
      </c>
      <c r="D860" s="10" t="s">
        <v>6270</v>
      </c>
      <c r="E860" s="28" t="str">
        <f t="shared" si="0"/>
        <v>We work hard to give all patients the best possible care and support. The team from reception, administration, nurses an</v>
      </c>
      <c r="F860" s="10" t="s">
        <v>6272</v>
      </c>
      <c r="G860" s="10" t="s">
        <v>68</v>
      </c>
      <c r="H860" s="11"/>
      <c r="K860" s="30" t="s">
        <v>6273</v>
      </c>
      <c r="L860" s="12"/>
      <c r="M860" s="28" t="str">
        <f t="shared" ref="M860:Q860" si="5161">IFERROR(IF(FIND(M$1,$F860)&gt;1,"Age - Children",""),"")</f>
        <v/>
      </c>
      <c r="N860" s="28" t="str">
        <f t="shared" si="5161"/>
        <v/>
      </c>
      <c r="O860" s="28" t="str">
        <f t="shared" si="5161"/>
        <v/>
      </c>
      <c r="P860" s="28" t="str">
        <f t="shared" si="5161"/>
        <v/>
      </c>
      <c r="Q860" s="28" t="str">
        <f t="shared" si="5161"/>
        <v/>
      </c>
      <c r="R860" s="28" t="str">
        <f t="shared" ref="R860:T860" si="5162">IFERROR(IF(FIND(R$1,$F860)&gt;1,"Age - Elderly",""),"")</f>
        <v/>
      </c>
      <c r="S860" s="28" t="str">
        <f t="shared" si="5162"/>
        <v/>
      </c>
      <c r="T860" s="28" t="str">
        <f t="shared" si="5162"/>
        <v/>
      </c>
      <c r="U860" s="28" t="str">
        <f t="shared" si="3"/>
        <v/>
      </c>
      <c r="V860" s="28" t="str">
        <f t="shared" si="4"/>
        <v/>
      </c>
      <c r="X860" s="28" t="str">
        <f t="shared" si="5"/>
        <v/>
      </c>
      <c r="Y860" s="28" t="str">
        <f t="shared" si="6"/>
        <v/>
      </c>
      <c r="Z860" s="28" t="str">
        <f t="shared" si="7"/>
        <v/>
      </c>
      <c r="AB860" s="28" t="str">
        <f t="shared" si="8"/>
        <v/>
      </c>
      <c r="AD860" s="28" t="str">
        <f t="shared" si="9"/>
        <v/>
      </c>
      <c r="AG860" s="28" t="str">
        <f t="shared" ref="AG860:AL860" si="5163">IFERROR(IF(FIND(AG$1,$F860)&gt;1,AG$1,""),"")</f>
        <v/>
      </c>
      <c r="AH860" s="28" t="str">
        <f t="shared" si="5163"/>
        <v/>
      </c>
      <c r="AI860" s="28" t="str">
        <f t="shared" si="5163"/>
        <v/>
      </c>
      <c r="AJ860" s="28" t="str">
        <f t="shared" si="5163"/>
        <v/>
      </c>
      <c r="AK860" s="28" t="str">
        <f t="shared" si="5163"/>
        <v/>
      </c>
      <c r="AL860" s="28" t="str">
        <f t="shared" si="5163"/>
        <v/>
      </c>
      <c r="AM860" s="28" t="str">
        <f t="shared" si="11"/>
        <v/>
      </c>
      <c r="AN860" s="28" t="str">
        <f t="shared" ref="AN860:AQ860" si="5164">IFERROR(IF(FIND(AN$1,$F860)&gt;1,"Status - LGBT",""),"")</f>
        <v/>
      </c>
      <c r="AO860" s="28" t="str">
        <f t="shared" si="5164"/>
        <v/>
      </c>
      <c r="AP860" s="28" t="str">
        <f t="shared" si="5164"/>
        <v/>
      </c>
      <c r="AQ860" s="28" t="str">
        <f t="shared" si="5164"/>
        <v/>
      </c>
      <c r="AR860" s="28" t="str">
        <f t="shared" ref="AR860:AV860" si="5165">IFERROR(IF(FIND(AR$1,$F860)&gt;1,"BME",""),"")</f>
        <v/>
      </c>
      <c r="AS860" s="28" t="str">
        <f t="shared" si="5165"/>
        <v/>
      </c>
      <c r="AT860" s="28" t="str">
        <f t="shared" si="5165"/>
        <v/>
      </c>
      <c r="AU860" s="28" t="str">
        <f t="shared" si="5165"/>
        <v/>
      </c>
      <c r="AV860" s="28" t="str">
        <f t="shared" si="5165"/>
        <v/>
      </c>
      <c r="AW860" s="28" t="str">
        <f t="shared" ref="AW860:BC860" si="5166">IFERROR(IF(FIND(AW$1,$F860)&gt;1,AW$1,""),"")</f>
        <v/>
      </c>
      <c r="AX860" s="28" t="str">
        <f t="shared" si="5166"/>
        <v/>
      </c>
      <c r="AY860" s="28" t="str">
        <f t="shared" si="5166"/>
        <v/>
      </c>
      <c r="AZ860" s="28" t="str">
        <f t="shared" si="5166"/>
        <v/>
      </c>
      <c r="BA860" s="28" t="str">
        <f t="shared" si="5166"/>
        <v/>
      </c>
      <c r="BB860" s="28" t="str">
        <f t="shared" si="5166"/>
        <v/>
      </c>
      <c r="BC860" s="28" t="str">
        <f t="shared" si="5166"/>
        <v/>
      </c>
      <c r="BD860" s="28" t="str">
        <f t="shared" si="15"/>
        <v/>
      </c>
      <c r="BG860" s="2" t="s">
        <v>6274</v>
      </c>
      <c r="BJ860" s="28" t="str">
        <f t="shared" si="16"/>
        <v/>
      </c>
      <c r="BK860" s="28" t="str">
        <f t="shared" si="17"/>
        <v/>
      </c>
      <c r="BM860" s="2" t="s">
        <v>98</v>
      </c>
      <c r="BU860" s="12"/>
      <c r="BV860" s="12"/>
      <c r="BW860" s="12"/>
      <c r="BX860" s="12"/>
      <c r="BY860" s="42" t="str">
        <f t="shared" si="18"/>
        <v/>
      </c>
      <c r="BZ860" s="42"/>
    </row>
    <row r="861" spans="1:78" ht="15">
      <c r="A861" s="16" t="s">
        <v>37</v>
      </c>
      <c r="B861" s="28">
        <f>VLOOKUP(A861,Organisations!$A$2:$B$7,2,FALSE)</f>
        <v>2</v>
      </c>
      <c r="C861" s="16" t="s">
        <v>6275</v>
      </c>
      <c r="D861" s="16" t="s">
        <v>6276</v>
      </c>
      <c r="E861" s="28" t="str">
        <f t="shared" si="0"/>
        <v>Pharmacy 8.30- 6.00/Mon -Fri</v>
      </c>
      <c r="F861" s="16" t="s">
        <v>6277</v>
      </c>
      <c r="G861" s="16" t="s">
        <v>68</v>
      </c>
      <c r="H861" s="17"/>
      <c r="K861" s="26" t="s">
        <v>6278</v>
      </c>
      <c r="L861" s="18"/>
      <c r="M861" s="28" t="str">
        <f t="shared" ref="M861:Q861" si="5167">IFERROR(IF(FIND(M$1,$F861)&gt;1,"Age - Children",""),"")</f>
        <v/>
      </c>
      <c r="N861" s="28" t="str">
        <f t="shared" si="5167"/>
        <v/>
      </c>
      <c r="O861" s="28" t="str">
        <f t="shared" si="5167"/>
        <v/>
      </c>
      <c r="P861" s="28" t="str">
        <f t="shared" si="5167"/>
        <v/>
      </c>
      <c r="Q861" s="28" t="str">
        <f t="shared" si="5167"/>
        <v/>
      </c>
      <c r="R861" s="28" t="str">
        <f t="shared" ref="R861:T861" si="5168">IFERROR(IF(FIND(R$1,$F861)&gt;1,"Age - Elderly",""),"")</f>
        <v/>
      </c>
      <c r="S861" s="28" t="str">
        <f t="shared" si="5168"/>
        <v/>
      </c>
      <c r="T861" s="28" t="str">
        <f t="shared" si="5168"/>
        <v/>
      </c>
      <c r="U861" s="28" t="str">
        <f t="shared" si="3"/>
        <v/>
      </c>
      <c r="V861" s="28" t="str">
        <f t="shared" si="4"/>
        <v/>
      </c>
      <c r="X861" s="28" t="str">
        <f t="shared" si="5"/>
        <v/>
      </c>
      <c r="Y861" s="28" t="str">
        <f t="shared" si="6"/>
        <v/>
      </c>
      <c r="Z861" s="28" t="str">
        <f t="shared" si="7"/>
        <v/>
      </c>
      <c r="AB861" s="28" t="str">
        <f t="shared" si="8"/>
        <v/>
      </c>
      <c r="AD861" s="28" t="str">
        <f t="shared" si="9"/>
        <v/>
      </c>
      <c r="AG861" s="28" t="str">
        <f t="shared" ref="AG861:AL861" si="5169">IFERROR(IF(FIND(AG$1,$F861)&gt;1,AG$1,""),"")</f>
        <v/>
      </c>
      <c r="AH861" s="28" t="str">
        <f t="shared" si="5169"/>
        <v/>
      </c>
      <c r="AI861" s="28" t="str">
        <f t="shared" si="5169"/>
        <v/>
      </c>
      <c r="AJ861" s="28" t="str">
        <f t="shared" si="5169"/>
        <v/>
      </c>
      <c r="AK861" s="28" t="str">
        <f t="shared" si="5169"/>
        <v/>
      </c>
      <c r="AL861" s="28" t="str">
        <f t="shared" si="5169"/>
        <v/>
      </c>
      <c r="AM861" s="28" t="str">
        <f t="shared" si="11"/>
        <v/>
      </c>
      <c r="AN861" s="28" t="str">
        <f t="shared" ref="AN861:AQ861" si="5170">IFERROR(IF(FIND(AN$1,$F861)&gt;1,"Status - LGBT",""),"")</f>
        <v/>
      </c>
      <c r="AO861" s="28" t="str">
        <f t="shared" si="5170"/>
        <v/>
      </c>
      <c r="AP861" s="28" t="str">
        <f t="shared" si="5170"/>
        <v/>
      </c>
      <c r="AQ861" s="28" t="str">
        <f t="shared" si="5170"/>
        <v/>
      </c>
      <c r="AR861" s="28" t="str">
        <f t="shared" ref="AR861:AV861" si="5171">IFERROR(IF(FIND(AR$1,$F861)&gt;1,"BME",""),"")</f>
        <v/>
      </c>
      <c r="AS861" s="28" t="str">
        <f t="shared" si="5171"/>
        <v/>
      </c>
      <c r="AT861" s="28" t="str">
        <f t="shared" si="5171"/>
        <v/>
      </c>
      <c r="AU861" s="28" t="str">
        <f t="shared" si="5171"/>
        <v/>
      </c>
      <c r="AV861" s="28" t="str">
        <f t="shared" si="5171"/>
        <v/>
      </c>
      <c r="AW861" s="28" t="str">
        <f t="shared" ref="AW861:BC861" si="5172">IFERROR(IF(FIND(AW$1,$F861)&gt;1,AW$1,""),"")</f>
        <v/>
      </c>
      <c r="AX861" s="28" t="str">
        <f t="shared" si="5172"/>
        <v/>
      </c>
      <c r="AY861" s="28" t="str">
        <f t="shared" si="5172"/>
        <v/>
      </c>
      <c r="AZ861" s="28" t="str">
        <f t="shared" si="5172"/>
        <v/>
      </c>
      <c r="BA861" s="28" t="str">
        <f t="shared" si="5172"/>
        <v/>
      </c>
      <c r="BB861" s="28" t="str">
        <f t="shared" si="5172"/>
        <v/>
      </c>
      <c r="BC861" s="28" t="str">
        <f t="shared" si="5172"/>
        <v/>
      </c>
      <c r="BD861" s="28" t="str">
        <f t="shared" si="15"/>
        <v/>
      </c>
      <c r="BG861" s="2" t="s">
        <v>6279</v>
      </c>
      <c r="BJ861" s="28" t="str">
        <f t="shared" si="16"/>
        <v/>
      </c>
      <c r="BK861" s="28" t="str">
        <f t="shared" si="17"/>
        <v/>
      </c>
      <c r="BM861" s="2" t="s">
        <v>98</v>
      </c>
      <c r="BU861" s="47" t="s">
        <v>19342</v>
      </c>
      <c r="BV861" s="18"/>
      <c r="BW861" s="18"/>
      <c r="BX861" s="18"/>
      <c r="BY861" s="42" t="str">
        <f t="shared" si="18"/>
        <v>BD11;BD4;LS10;LS11;LS12;LS13;LS14;LS15;LS16;LS17;LS18;LS19;LS1;LS20;LS21;LS22;LS23;LS24;LS25;LS26;LS27;LS28;LS29;LS2;LS3;LS4;LS5;LS6;LS7;LS88;LS8;LS99;LS9;WF10;WF3;</v>
      </c>
      <c r="BZ861" s="43"/>
    </row>
    <row r="862" spans="1:78" ht="15">
      <c r="A862" s="10" t="s">
        <v>37</v>
      </c>
      <c r="B862" s="28">
        <f>VLOOKUP(A862,Organisations!$A$2:$B$7,2,FALSE)</f>
        <v>2</v>
      </c>
      <c r="C862" s="10" t="s">
        <v>6281</v>
      </c>
      <c r="D862" s="10" t="s">
        <v>6282</v>
      </c>
      <c r="E862" s="28" t="str">
        <f t="shared" si="0"/>
        <v>Drinkline runs a free, confidential helpline for people who are concerned about their drinking, or someone else's. The p</v>
      </c>
      <c r="F862" s="10" t="s">
        <v>6284</v>
      </c>
      <c r="G862" s="10" t="s">
        <v>68</v>
      </c>
      <c r="H862" s="11"/>
      <c r="K862" s="34"/>
      <c r="L862" s="10" t="s">
        <v>6285</v>
      </c>
      <c r="M862" s="28" t="str">
        <f t="shared" ref="M862:Q862" si="5173">IFERROR(IF(FIND(M$1,$F862)&gt;1,"Age - Children",""),"")</f>
        <v/>
      </c>
      <c r="N862" s="28" t="str">
        <f t="shared" si="5173"/>
        <v/>
      </c>
      <c r="O862" s="28" t="str">
        <f t="shared" si="5173"/>
        <v/>
      </c>
      <c r="P862" s="28" t="str">
        <f t="shared" si="5173"/>
        <v/>
      </c>
      <c r="Q862" s="28" t="str">
        <f t="shared" si="5173"/>
        <v/>
      </c>
      <c r="R862" s="28" t="str">
        <f t="shared" ref="R862:T862" si="5174">IFERROR(IF(FIND(R$1,$F862)&gt;1,"Age - Elderly",""),"")</f>
        <v/>
      </c>
      <c r="S862" s="28" t="str">
        <f t="shared" si="5174"/>
        <v/>
      </c>
      <c r="T862" s="28" t="str">
        <f t="shared" si="5174"/>
        <v/>
      </c>
      <c r="U862" s="28" t="str">
        <f t="shared" si="3"/>
        <v/>
      </c>
      <c r="V862" s="28" t="str">
        <f t="shared" si="4"/>
        <v/>
      </c>
      <c r="X862" s="28" t="str">
        <f t="shared" si="5"/>
        <v/>
      </c>
      <c r="Y862" s="28" t="str">
        <f t="shared" si="6"/>
        <v/>
      </c>
      <c r="Z862" s="28" t="str">
        <f t="shared" si="7"/>
        <v/>
      </c>
      <c r="AB862" s="28" t="str">
        <f t="shared" si="8"/>
        <v/>
      </c>
      <c r="AD862" s="28" t="str">
        <f t="shared" si="9"/>
        <v/>
      </c>
      <c r="AG862" s="28" t="str">
        <f t="shared" ref="AG862:AL862" si="5175">IFERROR(IF(FIND(AG$1,$F862)&gt;1,AG$1,""),"")</f>
        <v/>
      </c>
      <c r="AH862" s="28" t="str">
        <f t="shared" si="5175"/>
        <v/>
      </c>
      <c r="AI862" s="28" t="str">
        <f t="shared" si="5175"/>
        <v/>
      </c>
      <c r="AJ862" s="28" t="str">
        <f t="shared" si="5175"/>
        <v/>
      </c>
      <c r="AK862" s="28" t="str">
        <f t="shared" si="5175"/>
        <v/>
      </c>
      <c r="AL862" s="28" t="str">
        <f t="shared" si="5175"/>
        <v/>
      </c>
      <c r="AM862" s="28" t="str">
        <f t="shared" si="11"/>
        <v/>
      </c>
      <c r="AN862" s="28" t="str">
        <f t="shared" ref="AN862:AQ862" si="5176">IFERROR(IF(FIND(AN$1,$F862)&gt;1,"Status - LGBT",""),"")</f>
        <v/>
      </c>
      <c r="AO862" s="28" t="str">
        <f t="shared" si="5176"/>
        <v/>
      </c>
      <c r="AP862" s="28" t="str">
        <f t="shared" si="5176"/>
        <v/>
      </c>
      <c r="AQ862" s="28" t="str">
        <f t="shared" si="5176"/>
        <v/>
      </c>
      <c r="AR862" s="28" t="str">
        <f t="shared" ref="AR862:AV862" si="5177">IFERROR(IF(FIND(AR$1,$F862)&gt;1,"BME",""),"")</f>
        <v/>
      </c>
      <c r="AS862" s="28" t="str">
        <f t="shared" si="5177"/>
        <v/>
      </c>
      <c r="AT862" s="28" t="str">
        <f t="shared" si="5177"/>
        <v/>
      </c>
      <c r="AU862" s="28" t="str">
        <f t="shared" si="5177"/>
        <v/>
      </c>
      <c r="AV862" s="28" t="str">
        <f t="shared" si="5177"/>
        <v/>
      </c>
      <c r="AW862" s="28" t="str">
        <f t="shared" ref="AW862:BC862" si="5178">IFERROR(IF(FIND(AW$1,$F862)&gt;1,AW$1,""),"")</f>
        <v/>
      </c>
      <c r="AX862" s="28" t="str">
        <f t="shared" si="5178"/>
        <v/>
      </c>
      <c r="AY862" s="28" t="str">
        <f t="shared" si="5178"/>
        <v/>
      </c>
      <c r="AZ862" s="28" t="str">
        <f t="shared" si="5178"/>
        <v/>
      </c>
      <c r="BA862" s="28" t="str">
        <f t="shared" si="5178"/>
        <v/>
      </c>
      <c r="BB862" s="28" t="str">
        <f t="shared" si="5178"/>
        <v/>
      </c>
      <c r="BC862" s="28" t="str">
        <f t="shared" si="5178"/>
        <v/>
      </c>
      <c r="BD862" s="28" t="str">
        <f t="shared" si="15"/>
        <v/>
      </c>
      <c r="BJ862" s="28" t="str">
        <f t="shared" si="16"/>
        <v/>
      </c>
      <c r="BK862" s="28" t="str">
        <f t="shared" si="17"/>
        <v/>
      </c>
      <c r="BM862" s="2" t="s">
        <v>98</v>
      </c>
      <c r="BU862" s="50" t="s">
        <v>19342</v>
      </c>
      <c r="BV862" s="12"/>
      <c r="BW862" s="12"/>
      <c r="BX862" s="12"/>
      <c r="BY862" s="42" t="str">
        <f t="shared" si="18"/>
        <v>BD11;BD4;LS10;LS11;LS12;LS13;LS14;LS15;LS16;LS17;LS18;LS19;LS1;LS20;LS21;LS22;LS23;LS24;LS25;LS26;LS27;LS28;LS29;LS2;LS3;LS4;LS5;LS6;LS7;LS88;LS8;LS99;LS9;WF10;WF3;</v>
      </c>
      <c r="BZ862" s="42"/>
    </row>
    <row r="863" spans="1:78" ht="15">
      <c r="A863" s="16" t="s">
        <v>37</v>
      </c>
      <c r="B863" s="28">
        <f>VLOOKUP(A863,Organisations!$A$2:$B$7,2,FALSE)</f>
        <v>2</v>
      </c>
      <c r="C863" s="16" t="s">
        <v>6287</v>
      </c>
      <c r="D863" s="16" t="s">
        <v>6288</v>
      </c>
      <c r="E863" s="28" t="str">
        <f t="shared" si="0"/>
        <v>Call in and see us at Little London Community Centre for a chat, a cuppa - maybe cake!! Games and activities if you want</v>
      </c>
      <c r="F863" s="16" t="s">
        <v>6290</v>
      </c>
      <c r="G863" s="16" t="s">
        <v>68</v>
      </c>
      <c r="H863" s="17"/>
      <c r="K863" s="26" t="s">
        <v>1150</v>
      </c>
      <c r="L863" s="16" t="s">
        <v>5204</v>
      </c>
      <c r="M863" s="28" t="str">
        <f t="shared" ref="M863:Q863" si="5179">IFERROR(IF(FIND(M$1,$F863)&gt;1,"Age - Children",""),"")</f>
        <v/>
      </c>
      <c r="N863" s="28" t="str">
        <f t="shared" si="5179"/>
        <v/>
      </c>
      <c r="O863" s="28" t="str">
        <f t="shared" si="5179"/>
        <v/>
      </c>
      <c r="P863" s="28" t="str">
        <f t="shared" si="5179"/>
        <v/>
      </c>
      <c r="Q863" s="28" t="str">
        <f t="shared" si="5179"/>
        <v/>
      </c>
      <c r="R863" s="28" t="str">
        <f t="shared" ref="R863:T863" si="5180">IFERROR(IF(FIND(R$1,$F863)&gt;1,"Age - Elderly",""),"")</f>
        <v/>
      </c>
      <c r="S863" s="28" t="str">
        <f t="shared" si="5180"/>
        <v/>
      </c>
      <c r="T863" s="28" t="str">
        <f t="shared" si="5180"/>
        <v/>
      </c>
      <c r="U863" s="28" t="str">
        <f t="shared" si="3"/>
        <v/>
      </c>
      <c r="V863" s="28" t="str">
        <f t="shared" si="4"/>
        <v/>
      </c>
      <c r="X863" s="28" t="str">
        <f t="shared" si="5"/>
        <v/>
      </c>
      <c r="Y863" s="28" t="str">
        <f t="shared" si="6"/>
        <v/>
      </c>
      <c r="Z863" s="28" t="str">
        <f t="shared" si="7"/>
        <v/>
      </c>
      <c r="AB863" s="28" t="str">
        <f t="shared" si="8"/>
        <v/>
      </c>
      <c r="AD863" s="28" t="str">
        <f t="shared" si="9"/>
        <v/>
      </c>
      <c r="AG863" s="28" t="str">
        <f t="shared" ref="AG863:AL863" si="5181">IFERROR(IF(FIND(AG$1,$F863)&gt;1,AG$1,""),"")</f>
        <v/>
      </c>
      <c r="AH863" s="28" t="str">
        <f t="shared" si="5181"/>
        <v/>
      </c>
      <c r="AI863" s="28" t="str">
        <f t="shared" si="5181"/>
        <v/>
      </c>
      <c r="AJ863" s="28" t="str">
        <f t="shared" si="5181"/>
        <v/>
      </c>
      <c r="AK863" s="28" t="str">
        <f t="shared" si="5181"/>
        <v/>
      </c>
      <c r="AL863" s="28" t="str">
        <f t="shared" si="5181"/>
        <v/>
      </c>
      <c r="AM863" s="28" t="str">
        <f t="shared" si="11"/>
        <v/>
      </c>
      <c r="AN863" s="28" t="str">
        <f t="shared" ref="AN863:AQ863" si="5182">IFERROR(IF(FIND(AN$1,$F863)&gt;1,"Status - LGBT",""),"")</f>
        <v/>
      </c>
      <c r="AO863" s="28" t="str">
        <f t="shared" si="5182"/>
        <v/>
      </c>
      <c r="AP863" s="28" t="str">
        <f t="shared" si="5182"/>
        <v/>
      </c>
      <c r="AQ863" s="28" t="str">
        <f t="shared" si="5182"/>
        <v/>
      </c>
      <c r="AR863" s="28" t="str">
        <f t="shared" ref="AR863:AV863" si="5183">IFERROR(IF(FIND(AR$1,$F863)&gt;1,"BME",""),"")</f>
        <v/>
      </c>
      <c r="AS863" s="28" t="str">
        <f t="shared" si="5183"/>
        <v/>
      </c>
      <c r="AT863" s="28" t="str">
        <f t="shared" si="5183"/>
        <v/>
      </c>
      <c r="AU863" s="28" t="str">
        <f t="shared" si="5183"/>
        <v/>
      </c>
      <c r="AV863" s="28" t="str">
        <f t="shared" si="5183"/>
        <v/>
      </c>
      <c r="AW863" s="28" t="str">
        <f t="shared" ref="AW863:BC863" si="5184">IFERROR(IF(FIND(AW$1,$F863)&gt;1,AW$1,""),"")</f>
        <v/>
      </c>
      <c r="AX863" s="28" t="str">
        <f t="shared" si="5184"/>
        <v/>
      </c>
      <c r="AY863" s="28" t="str">
        <f t="shared" si="5184"/>
        <v/>
      </c>
      <c r="AZ863" s="28" t="str">
        <f t="shared" si="5184"/>
        <v/>
      </c>
      <c r="BA863" s="28" t="str">
        <f t="shared" si="5184"/>
        <v/>
      </c>
      <c r="BB863" s="28" t="str">
        <f t="shared" si="5184"/>
        <v/>
      </c>
      <c r="BC863" s="28" t="str">
        <f t="shared" si="5184"/>
        <v/>
      </c>
      <c r="BD863" s="28" t="str">
        <f t="shared" si="15"/>
        <v/>
      </c>
      <c r="BG863" s="2" t="s">
        <v>6291</v>
      </c>
      <c r="BI863" s="2" t="s">
        <v>5723</v>
      </c>
      <c r="BJ863" s="28" t="str">
        <f t="shared" si="16"/>
        <v/>
      </c>
      <c r="BK863" s="28" t="str">
        <f t="shared" si="17"/>
        <v/>
      </c>
      <c r="BM863" s="2" t="s">
        <v>98</v>
      </c>
      <c r="BU863" s="18"/>
      <c r="BV863" s="47" t="s">
        <v>569</v>
      </c>
      <c r="BW863" s="18"/>
      <c r="BX863" s="18"/>
      <c r="BY863" s="42" t="str">
        <f t="shared" si="18"/>
        <v>LS7</v>
      </c>
      <c r="BZ863" s="43"/>
    </row>
    <row r="864" spans="1:78" ht="15">
      <c r="A864" s="10" t="s">
        <v>37</v>
      </c>
      <c r="B864" s="28">
        <f>VLOOKUP(A864,Organisations!$A$2:$B$7,2,FALSE)</f>
        <v>2</v>
      </c>
      <c r="C864" s="10" t="s">
        <v>6292</v>
      </c>
      <c r="D864" s="10" t="s">
        <v>6293</v>
      </c>
      <c r="E864" s="28" t="str">
        <f t="shared" si="0"/>
        <v>An opportunity to call in for a chat with many other members and volunteers. Tea, coffee and biscuits are also available</v>
      </c>
      <c r="F864" s="10" t="s">
        <v>6295</v>
      </c>
      <c r="G864" s="10" t="s">
        <v>68</v>
      </c>
      <c r="H864" s="11"/>
      <c r="K864" s="30" t="s">
        <v>1293</v>
      </c>
      <c r="L864" s="10" t="s">
        <v>4390</v>
      </c>
      <c r="M864" s="28" t="str">
        <f t="shared" ref="M864:Q864" si="5185">IFERROR(IF(FIND(M$1,$F864)&gt;1,"Age - Children",""),"")</f>
        <v/>
      </c>
      <c r="N864" s="28" t="str">
        <f t="shared" si="5185"/>
        <v/>
      </c>
      <c r="O864" s="28" t="str">
        <f t="shared" si="5185"/>
        <v/>
      </c>
      <c r="P864" s="28" t="str">
        <f t="shared" si="5185"/>
        <v/>
      </c>
      <c r="Q864" s="28" t="str">
        <f t="shared" si="5185"/>
        <v/>
      </c>
      <c r="R864" s="28" t="str">
        <f t="shared" ref="R864:T864" si="5186">IFERROR(IF(FIND(R$1,$F864)&gt;1,"Age - Elderly",""),"")</f>
        <v/>
      </c>
      <c r="S864" s="28" t="str">
        <f t="shared" si="5186"/>
        <v/>
      </c>
      <c r="T864" s="28" t="str">
        <f t="shared" si="5186"/>
        <v/>
      </c>
      <c r="U864" s="28" t="str">
        <f t="shared" si="3"/>
        <v/>
      </c>
      <c r="V864" s="28" t="str">
        <f t="shared" si="4"/>
        <v/>
      </c>
      <c r="X864" s="28" t="str">
        <f t="shared" si="5"/>
        <v/>
      </c>
      <c r="Y864" s="28" t="str">
        <f t="shared" si="6"/>
        <v/>
      </c>
      <c r="Z864" s="28" t="str">
        <f t="shared" si="7"/>
        <v/>
      </c>
      <c r="AB864" s="28" t="str">
        <f t="shared" si="8"/>
        <v>Gender - Male</v>
      </c>
      <c r="AD864" s="28" t="str">
        <f t="shared" si="9"/>
        <v>Gender - Male;</v>
      </c>
      <c r="AG864" s="28" t="str">
        <f t="shared" ref="AG864:AL864" si="5187">IFERROR(IF(FIND(AG$1,$F864)&gt;1,AG$1,""),"")</f>
        <v/>
      </c>
      <c r="AH864" s="28" t="str">
        <f t="shared" si="5187"/>
        <v/>
      </c>
      <c r="AI864" s="28" t="str">
        <f t="shared" si="5187"/>
        <v/>
      </c>
      <c r="AJ864" s="28" t="str">
        <f t="shared" si="5187"/>
        <v/>
      </c>
      <c r="AK864" s="28" t="str">
        <f t="shared" si="5187"/>
        <v/>
      </c>
      <c r="AL864" s="28" t="str">
        <f t="shared" si="5187"/>
        <v/>
      </c>
      <c r="AM864" s="28" t="str">
        <f t="shared" si="11"/>
        <v/>
      </c>
      <c r="AN864" s="28" t="str">
        <f t="shared" ref="AN864:AQ864" si="5188">IFERROR(IF(FIND(AN$1,$F864)&gt;1,"Status - LGBT",""),"")</f>
        <v/>
      </c>
      <c r="AO864" s="28" t="str">
        <f t="shared" si="5188"/>
        <v/>
      </c>
      <c r="AP864" s="28" t="str">
        <f t="shared" si="5188"/>
        <v/>
      </c>
      <c r="AQ864" s="28" t="str">
        <f t="shared" si="5188"/>
        <v/>
      </c>
      <c r="AR864" s="28" t="str">
        <f t="shared" ref="AR864:AV864" si="5189">IFERROR(IF(FIND(AR$1,$F864)&gt;1,"BME",""),"")</f>
        <v/>
      </c>
      <c r="AS864" s="28" t="str">
        <f t="shared" si="5189"/>
        <v/>
      </c>
      <c r="AT864" s="28" t="str">
        <f t="shared" si="5189"/>
        <v/>
      </c>
      <c r="AU864" s="28" t="str">
        <f t="shared" si="5189"/>
        <v/>
      </c>
      <c r="AV864" s="28" t="str">
        <f t="shared" si="5189"/>
        <v/>
      </c>
      <c r="AW864" s="28" t="str">
        <f t="shared" ref="AW864:BC864" si="5190">IFERROR(IF(FIND(AW$1,$F864)&gt;1,AW$1,""),"")</f>
        <v/>
      </c>
      <c r="AX864" s="28" t="str">
        <f t="shared" si="5190"/>
        <v/>
      </c>
      <c r="AY864" s="28" t="str">
        <f t="shared" si="5190"/>
        <v/>
      </c>
      <c r="AZ864" s="28" t="str">
        <f t="shared" si="5190"/>
        <v/>
      </c>
      <c r="BA864" s="28" t="str">
        <f t="shared" si="5190"/>
        <v/>
      </c>
      <c r="BB864" s="28" t="str">
        <f t="shared" si="5190"/>
        <v/>
      </c>
      <c r="BC864" s="28" t="str">
        <f t="shared" si="5190"/>
        <v/>
      </c>
      <c r="BD864" s="28" t="str">
        <f t="shared" si="15"/>
        <v/>
      </c>
      <c r="BG864" s="2" t="s">
        <v>4391</v>
      </c>
      <c r="BI864" s="2" t="s">
        <v>1295</v>
      </c>
      <c r="BJ864" s="28" t="str">
        <f t="shared" si="16"/>
        <v/>
      </c>
      <c r="BK864" s="28" t="str">
        <f t="shared" si="17"/>
        <v/>
      </c>
      <c r="BM864" s="2" t="s">
        <v>98</v>
      </c>
      <c r="BU864" s="12"/>
      <c r="BV864" s="50" t="s">
        <v>580</v>
      </c>
      <c r="BW864" s="12"/>
      <c r="BX864" s="12"/>
      <c r="BY864" s="42" t="str">
        <f t="shared" si="18"/>
        <v>Gender - Male;;LS15</v>
      </c>
      <c r="BZ864" s="42"/>
    </row>
    <row r="865" spans="1:78" ht="15">
      <c r="A865" s="16" t="s">
        <v>37</v>
      </c>
      <c r="B865" s="28">
        <f>VLOOKUP(A865,Organisations!$A$2:$B$7,2,FALSE)</f>
        <v>2</v>
      </c>
      <c r="C865" s="16" t="s">
        <v>6297</v>
      </c>
      <c r="D865" s="16" t="s">
        <v>6297</v>
      </c>
      <c r="E865" s="28" t="str">
        <f t="shared" si="0"/>
        <v>Website and helpline providing support to families, friends and partners affected by someone else's drug or alcohol use.</v>
      </c>
      <c r="F865" s="16" t="s">
        <v>6298</v>
      </c>
      <c r="G865" s="16" t="s">
        <v>68</v>
      </c>
      <c r="H865" s="17"/>
      <c r="K865" s="33"/>
      <c r="L865" s="18"/>
      <c r="M865" s="28" t="str">
        <f t="shared" ref="M865:Q865" si="5191">IFERROR(IF(FIND(M$1,$F865)&gt;1,"Age - Children",""),"")</f>
        <v/>
      </c>
      <c r="N865" s="28" t="str">
        <f t="shared" si="5191"/>
        <v/>
      </c>
      <c r="O865" s="28" t="str">
        <f t="shared" si="5191"/>
        <v/>
      </c>
      <c r="P865" s="28" t="str">
        <f t="shared" si="5191"/>
        <v/>
      </c>
      <c r="Q865" s="28" t="str">
        <f t="shared" si="5191"/>
        <v/>
      </c>
      <c r="R865" s="28" t="str">
        <f t="shared" ref="R865:T865" si="5192">IFERROR(IF(FIND(R$1,$F865)&gt;1,"Age - Elderly",""),"")</f>
        <v/>
      </c>
      <c r="S865" s="28" t="str">
        <f t="shared" si="5192"/>
        <v/>
      </c>
      <c r="T865" s="28" t="str">
        <f t="shared" si="5192"/>
        <v/>
      </c>
      <c r="U865" s="28" t="str">
        <f t="shared" si="3"/>
        <v/>
      </c>
      <c r="V865" s="28" t="str">
        <f t="shared" si="4"/>
        <v/>
      </c>
      <c r="X865" s="28" t="str">
        <f t="shared" si="5"/>
        <v/>
      </c>
      <c r="Y865" s="28" t="str">
        <f t="shared" si="6"/>
        <v/>
      </c>
      <c r="Z865" s="28" t="str">
        <f t="shared" si="7"/>
        <v/>
      </c>
      <c r="AB865" s="28" t="str">
        <f t="shared" si="8"/>
        <v/>
      </c>
      <c r="AD865" s="28" t="str">
        <f t="shared" si="9"/>
        <v/>
      </c>
      <c r="AG865" s="28" t="str">
        <f t="shared" ref="AG865:AL865" si="5193">IFERROR(IF(FIND(AG$1,$F865)&gt;1,AG$1,""),"")</f>
        <v/>
      </c>
      <c r="AH865" s="28" t="str">
        <f t="shared" si="5193"/>
        <v/>
      </c>
      <c r="AI865" s="28" t="str">
        <f t="shared" si="5193"/>
        <v/>
      </c>
      <c r="AJ865" s="28" t="str">
        <f t="shared" si="5193"/>
        <v/>
      </c>
      <c r="AK865" s="28" t="str">
        <f t="shared" si="5193"/>
        <v/>
      </c>
      <c r="AL865" s="28" t="str">
        <f t="shared" si="5193"/>
        <v/>
      </c>
      <c r="AM865" s="28" t="str">
        <f t="shared" si="11"/>
        <v/>
      </c>
      <c r="AN865" s="28" t="str">
        <f t="shared" ref="AN865:AQ865" si="5194">IFERROR(IF(FIND(AN$1,$F865)&gt;1,"Status - LGBT",""),"")</f>
        <v/>
      </c>
      <c r="AO865" s="28" t="str">
        <f t="shared" si="5194"/>
        <v/>
      </c>
      <c r="AP865" s="28" t="str">
        <f t="shared" si="5194"/>
        <v/>
      </c>
      <c r="AQ865" s="28" t="str">
        <f t="shared" si="5194"/>
        <v/>
      </c>
      <c r="AR865" s="28" t="str">
        <f t="shared" ref="AR865:AV865" si="5195">IFERROR(IF(FIND(AR$1,$F865)&gt;1,"BME",""),"")</f>
        <v/>
      </c>
      <c r="AS865" s="28" t="str">
        <f t="shared" si="5195"/>
        <v/>
      </c>
      <c r="AT865" s="28" t="str">
        <f t="shared" si="5195"/>
        <v/>
      </c>
      <c r="AU865" s="28" t="str">
        <f t="shared" si="5195"/>
        <v/>
      </c>
      <c r="AV865" s="28" t="str">
        <f t="shared" si="5195"/>
        <v/>
      </c>
      <c r="AW865" s="28" t="str">
        <f t="shared" ref="AW865:BC865" si="5196">IFERROR(IF(FIND(AW$1,$F865)&gt;1,AW$1,""),"")</f>
        <v/>
      </c>
      <c r="AX865" s="28" t="str">
        <f t="shared" si="5196"/>
        <v/>
      </c>
      <c r="AY865" s="28" t="str">
        <f t="shared" si="5196"/>
        <v/>
      </c>
      <c r="AZ865" s="28" t="str">
        <f t="shared" si="5196"/>
        <v/>
      </c>
      <c r="BA865" s="28" t="str">
        <f t="shared" si="5196"/>
        <v/>
      </c>
      <c r="BB865" s="28" t="str">
        <f t="shared" si="5196"/>
        <v/>
      </c>
      <c r="BC865" s="28" t="str">
        <f t="shared" si="5196"/>
        <v/>
      </c>
      <c r="BD865" s="28" t="str">
        <f t="shared" si="15"/>
        <v/>
      </c>
      <c r="BJ865" s="28" t="str">
        <f t="shared" si="16"/>
        <v/>
      </c>
      <c r="BK865" s="28" t="str">
        <f t="shared" si="17"/>
        <v/>
      </c>
      <c r="BM865" s="2" t="s">
        <v>98</v>
      </c>
      <c r="BU865" s="18"/>
      <c r="BV865" s="18"/>
      <c r="BW865" s="18"/>
      <c r="BX865" s="18"/>
      <c r="BY865" s="42" t="str">
        <f t="shared" si="18"/>
        <v/>
      </c>
      <c r="BZ865" s="43"/>
    </row>
    <row r="866" spans="1:78" ht="15">
      <c r="A866" s="10" t="s">
        <v>37</v>
      </c>
      <c r="B866" s="28">
        <f>VLOOKUP(A866,Organisations!$A$2:$B$7,2,FALSE)</f>
        <v>2</v>
      </c>
      <c r="C866" s="10" t="s">
        <v>6299</v>
      </c>
      <c r="D866" s="10" t="s">
        <v>6300</v>
      </c>
      <c r="E866" s="28" t="str">
        <f t="shared" si="0"/>
        <v>Health Club - Open seven days a week.</v>
      </c>
      <c r="F866" s="10" t="s">
        <v>6301</v>
      </c>
      <c r="G866" s="10" t="s">
        <v>68</v>
      </c>
      <c r="H866" s="11"/>
      <c r="K866" s="30" t="s">
        <v>6302</v>
      </c>
      <c r="L866" s="12"/>
      <c r="M866" s="28" t="str">
        <f t="shared" ref="M866:Q866" si="5197">IFERROR(IF(FIND(M$1,$F866)&gt;1,"Age - Children",""),"")</f>
        <v/>
      </c>
      <c r="N866" s="28" t="str">
        <f t="shared" si="5197"/>
        <v/>
      </c>
      <c r="O866" s="28" t="str">
        <f t="shared" si="5197"/>
        <v/>
      </c>
      <c r="P866" s="28" t="str">
        <f t="shared" si="5197"/>
        <v/>
      </c>
      <c r="Q866" s="28" t="str">
        <f t="shared" si="5197"/>
        <v/>
      </c>
      <c r="R866" s="28" t="str">
        <f t="shared" ref="R866:T866" si="5198">IFERROR(IF(FIND(R$1,$F866)&gt;1,"Age - Elderly",""),"")</f>
        <v/>
      </c>
      <c r="S866" s="28" t="str">
        <f t="shared" si="5198"/>
        <v/>
      </c>
      <c r="T866" s="28" t="str">
        <f t="shared" si="5198"/>
        <v/>
      </c>
      <c r="U866" s="28" t="str">
        <f t="shared" si="3"/>
        <v/>
      </c>
      <c r="V866" s="28" t="str">
        <f t="shared" si="4"/>
        <v/>
      </c>
      <c r="X866" s="28" t="str">
        <f t="shared" si="5"/>
        <v/>
      </c>
      <c r="Y866" s="28" t="str">
        <f t="shared" si="6"/>
        <v/>
      </c>
      <c r="Z866" s="28" t="str">
        <f t="shared" si="7"/>
        <v/>
      </c>
      <c r="AB866" s="28" t="str">
        <f t="shared" si="8"/>
        <v/>
      </c>
      <c r="AD866" s="28" t="str">
        <f t="shared" si="9"/>
        <v/>
      </c>
      <c r="AG866" s="28" t="str">
        <f t="shared" ref="AG866:AL866" si="5199">IFERROR(IF(FIND(AG$1,$F866)&gt;1,AG$1,""),"")</f>
        <v/>
      </c>
      <c r="AH866" s="28" t="str">
        <f t="shared" si="5199"/>
        <v/>
      </c>
      <c r="AI866" s="28" t="str">
        <f t="shared" si="5199"/>
        <v/>
      </c>
      <c r="AJ866" s="28" t="str">
        <f t="shared" si="5199"/>
        <v/>
      </c>
      <c r="AK866" s="28" t="str">
        <f t="shared" si="5199"/>
        <v/>
      </c>
      <c r="AL866" s="28" t="str">
        <f t="shared" si="5199"/>
        <v/>
      </c>
      <c r="AM866" s="28" t="str">
        <f t="shared" si="11"/>
        <v/>
      </c>
      <c r="AN866" s="28" t="str">
        <f t="shared" ref="AN866:AQ866" si="5200">IFERROR(IF(FIND(AN$1,$F866)&gt;1,"Status - LGBT",""),"")</f>
        <v/>
      </c>
      <c r="AO866" s="28" t="str">
        <f t="shared" si="5200"/>
        <v/>
      </c>
      <c r="AP866" s="28" t="str">
        <f t="shared" si="5200"/>
        <v/>
      </c>
      <c r="AQ866" s="28" t="str">
        <f t="shared" si="5200"/>
        <v/>
      </c>
      <c r="AR866" s="28" t="str">
        <f t="shared" ref="AR866:AV866" si="5201">IFERROR(IF(FIND(AR$1,$F866)&gt;1,"BME",""),"")</f>
        <v/>
      </c>
      <c r="AS866" s="28" t="str">
        <f t="shared" si="5201"/>
        <v/>
      </c>
      <c r="AT866" s="28" t="str">
        <f t="shared" si="5201"/>
        <v/>
      </c>
      <c r="AU866" s="28" t="str">
        <f t="shared" si="5201"/>
        <v/>
      </c>
      <c r="AV866" s="28" t="str">
        <f t="shared" si="5201"/>
        <v/>
      </c>
      <c r="AW866" s="28" t="str">
        <f t="shared" ref="AW866:BC866" si="5202">IFERROR(IF(FIND(AW$1,$F866)&gt;1,AW$1,""),"")</f>
        <v/>
      </c>
      <c r="AX866" s="28" t="str">
        <f t="shared" si="5202"/>
        <v/>
      </c>
      <c r="AY866" s="28" t="str">
        <f t="shared" si="5202"/>
        <v/>
      </c>
      <c r="AZ866" s="28" t="str">
        <f t="shared" si="5202"/>
        <v/>
      </c>
      <c r="BA866" s="28" t="str">
        <f t="shared" si="5202"/>
        <v/>
      </c>
      <c r="BB866" s="28" t="str">
        <f t="shared" si="5202"/>
        <v/>
      </c>
      <c r="BC866" s="28" t="str">
        <f t="shared" si="5202"/>
        <v/>
      </c>
      <c r="BD866" s="28" t="str">
        <f t="shared" si="15"/>
        <v/>
      </c>
      <c r="BG866" s="2" t="s">
        <v>6303</v>
      </c>
      <c r="BI866" s="2" t="s">
        <v>5739</v>
      </c>
      <c r="BJ866" s="28" t="str">
        <f t="shared" si="16"/>
        <v>Leeds</v>
      </c>
      <c r="BK866" s="28" t="str">
        <f t="shared" si="17"/>
        <v>West Yorkshire</v>
      </c>
      <c r="BM866" s="2" t="s">
        <v>98</v>
      </c>
      <c r="BU866" s="12"/>
      <c r="BV866" s="50" t="s">
        <v>588</v>
      </c>
      <c r="BW866" s="12"/>
      <c r="BX866" s="12"/>
      <c r="BY866" s="42" t="str">
        <f t="shared" si="18"/>
        <v>LS19</v>
      </c>
      <c r="BZ866" s="42"/>
    </row>
    <row r="867" spans="1:78" ht="15">
      <c r="A867" s="16" t="s">
        <v>37</v>
      </c>
      <c r="B867" s="28">
        <f>VLOOKUP(A867,Organisations!$A$2:$B$7,2,FALSE)</f>
        <v>2</v>
      </c>
      <c r="C867" s="23" t="s">
        <v>2838</v>
      </c>
      <c r="D867" s="23" t="s">
        <v>2839</v>
      </c>
      <c r="E867" s="28" t="str">
        <f t="shared" si="0"/>
        <v>We know this can be a difficult subject for many 
 people to talk about, so we are giving everyone the 
 opportunity</v>
      </c>
      <c r="F867" s="16" t="s">
        <v>19443</v>
      </c>
      <c r="G867" s="16" t="s">
        <v>68</v>
      </c>
      <c r="H867" s="17"/>
      <c r="K867" s="26" t="s">
        <v>759</v>
      </c>
      <c r="L867" s="16" t="s">
        <v>4343</v>
      </c>
      <c r="M867" s="28" t="str">
        <f t="shared" ref="M867:Q867" si="5203">IFERROR(IF(FIND(M$1,$F867)&gt;1,"Age - Children",""),"")</f>
        <v/>
      </c>
      <c r="N867" s="28" t="str">
        <f t="shared" si="5203"/>
        <v/>
      </c>
      <c r="O867" s="28" t="str">
        <f t="shared" si="5203"/>
        <v/>
      </c>
      <c r="P867" s="28" t="str">
        <f t="shared" si="5203"/>
        <v/>
      </c>
      <c r="Q867" s="28" t="str">
        <f t="shared" si="5203"/>
        <v/>
      </c>
      <c r="R867" s="28" t="str">
        <f t="shared" ref="R867:T867" si="5204">IFERROR(IF(FIND(R$1,$F867)&gt;1,"Age - Elderly",""),"")</f>
        <v/>
      </c>
      <c r="S867" s="28" t="str">
        <f t="shared" si="5204"/>
        <v/>
      </c>
      <c r="T867" s="28" t="str">
        <f t="shared" si="5204"/>
        <v/>
      </c>
      <c r="U867" s="28" t="str">
        <f t="shared" si="3"/>
        <v/>
      </c>
      <c r="V867" s="28" t="str">
        <f t="shared" si="4"/>
        <v/>
      </c>
      <c r="X867" s="28" t="str">
        <f t="shared" si="5"/>
        <v/>
      </c>
      <c r="Y867" s="28" t="str">
        <f t="shared" si="6"/>
        <v/>
      </c>
      <c r="Z867" s="28" t="str">
        <f t="shared" si="7"/>
        <v/>
      </c>
      <c r="AB867" s="28" t="str">
        <f t="shared" si="8"/>
        <v>Gender - Male</v>
      </c>
      <c r="AD867" s="28" t="str">
        <f t="shared" si="9"/>
        <v>Gender - Male;</v>
      </c>
      <c r="AG867" s="28" t="str">
        <f t="shared" ref="AG867:AL867" si="5205">IFERROR(IF(FIND(AG$1,$F867)&gt;1,AG$1,""),"")</f>
        <v/>
      </c>
      <c r="AH867" s="28" t="str">
        <f t="shared" si="5205"/>
        <v/>
      </c>
      <c r="AI867" s="28" t="str">
        <f t="shared" si="5205"/>
        <v/>
      </c>
      <c r="AJ867" s="28" t="str">
        <f t="shared" si="5205"/>
        <v/>
      </c>
      <c r="AK867" s="28" t="str">
        <f t="shared" si="5205"/>
        <v/>
      </c>
      <c r="AL867" s="28" t="str">
        <f t="shared" si="5205"/>
        <v/>
      </c>
      <c r="AM867" s="28" t="str">
        <f t="shared" si="11"/>
        <v/>
      </c>
      <c r="AN867" s="28" t="str">
        <f t="shared" ref="AN867:AQ867" si="5206">IFERROR(IF(FIND(AN$1,$F867)&gt;1,"Status - LGBT",""),"")</f>
        <v/>
      </c>
      <c r="AO867" s="28" t="str">
        <f t="shared" si="5206"/>
        <v/>
      </c>
      <c r="AP867" s="28" t="str">
        <f t="shared" si="5206"/>
        <v/>
      </c>
      <c r="AQ867" s="28" t="str">
        <f t="shared" si="5206"/>
        <v/>
      </c>
      <c r="AR867" s="28" t="str">
        <f t="shared" ref="AR867:AV867" si="5207">IFERROR(IF(FIND(AR$1,$F867)&gt;1,"BME",""),"")</f>
        <v/>
      </c>
      <c r="AS867" s="28" t="str">
        <f t="shared" si="5207"/>
        <v/>
      </c>
      <c r="AT867" s="28" t="str">
        <f t="shared" si="5207"/>
        <v/>
      </c>
      <c r="AU867" s="28" t="str">
        <f t="shared" si="5207"/>
        <v/>
      </c>
      <c r="AV867" s="28" t="str">
        <f t="shared" si="5207"/>
        <v/>
      </c>
      <c r="AW867" s="28" t="str">
        <f t="shared" ref="AW867:BC867" si="5208">IFERROR(IF(FIND(AW$1,$F867)&gt;1,AW$1,""),"")</f>
        <v/>
      </c>
      <c r="AX867" s="28" t="str">
        <f t="shared" si="5208"/>
        <v/>
      </c>
      <c r="AY867" s="28" t="str">
        <f t="shared" si="5208"/>
        <v/>
      </c>
      <c r="AZ867" s="28" t="str">
        <f t="shared" si="5208"/>
        <v/>
      </c>
      <c r="BA867" s="28" t="str">
        <f t="shared" si="5208"/>
        <v/>
      </c>
      <c r="BB867" s="28" t="str">
        <f t="shared" si="5208"/>
        <v/>
      </c>
      <c r="BC867" s="28" t="str">
        <f t="shared" si="5208"/>
        <v/>
      </c>
      <c r="BD867" s="28" t="str">
        <f t="shared" si="15"/>
        <v/>
      </c>
      <c r="BG867" s="2" t="s">
        <v>6306</v>
      </c>
      <c r="BI867" s="2" t="s">
        <v>3974</v>
      </c>
      <c r="BJ867" s="28" t="str">
        <f t="shared" si="16"/>
        <v>Leeds</v>
      </c>
      <c r="BK867" s="28" t="str">
        <f t="shared" si="17"/>
        <v>West Yorkshire</v>
      </c>
      <c r="BM867" s="2" t="s">
        <v>98</v>
      </c>
      <c r="BU867" s="18"/>
      <c r="BV867" s="47" t="s">
        <v>573</v>
      </c>
      <c r="BW867" s="18"/>
      <c r="BX867" s="18"/>
      <c r="BY867" s="42" t="str">
        <f t="shared" si="18"/>
        <v>Gender - Male;;LS10</v>
      </c>
      <c r="BZ867" s="43"/>
    </row>
    <row r="868" spans="1:78" ht="15">
      <c r="A868" s="10" t="s">
        <v>37</v>
      </c>
      <c r="B868" s="28">
        <f>VLOOKUP(A868,Organisations!$A$2:$B$7,2,FALSE)</f>
        <v>2</v>
      </c>
      <c r="C868" s="10" t="s">
        <v>6309</v>
      </c>
      <c r="D868" s="10" t="s">
        <v>6310</v>
      </c>
      <c r="E868" s="28" t="str">
        <f t="shared" si="0"/>
        <v xml:space="preserve">As part of Dying Matters Awareness Week, on May 13th, a visit to Full Circle Funeral Directors in Guiseley to demystify </v>
      </c>
      <c r="F868" s="10" t="s">
        <v>19444</v>
      </c>
      <c r="G868" s="10" t="s">
        <v>68</v>
      </c>
      <c r="H868" s="11"/>
      <c r="K868" s="30" t="s">
        <v>355</v>
      </c>
      <c r="L868" s="10" t="s">
        <v>3831</v>
      </c>
      <c r="M868" s="28" t="str">
        <f t="shared" ref="M868:Q868" si="5209">IFERROR(IF(FIND(M$1,$F868)&gt;1,"Age - Children",""),"")</f>
        <v/>
      </c>
      <c r="N868" s="28" t="str">
        <f t="shared" si="5209"/>
        <v/>
      </c>
      <c r="O868" s="28" t="str">
        <f t="shared" si="5209"/>
        <v/>
      </c>
      <c r="P868" s="28" t="str">
        <f t="shared" si="5209"/>
        <v/>
      </c>
      <c r="Q868" s="28" t="str">
        <f t="shared" si="5209"/>
        <v/>
      </c>
      <c r="R868" s="28" t="str">
        <f t="shared" ref="R868:T868" si="5210">IFERROR(IF(FIND(R$1,$F868)&gt;1,"Age - Elderly",""),"")</f>
        <v/>
      </c>
      <c r="S868" s="28" t="str">
        <f t="shared" si="5210"/>
        <v/>
      </c>
      <c r="T868" s="28" t="str">
        <f t="shared" si="5210"/>
        <v/>
      </c>
      <c r="U868" s="28" t="str">
        <f t="shared" si="3"/>
        <v/>
      </c>
      <c r="V868" s="28" t="str">
        <f t="shared" si="4"/>
        <v/>
      </c>
      <c r="X868" s="28" t="str">
        <f t="shared" si="5"/>
        <v/>
      </c>
      <c r="Y868" s="28" t="str">
        <f t="shared" si="6"/>
        <v/>
      </c>
      <c r="Z868" s="28" t="str">
        <f t="shared" si="7"/>
        <v/>
      </c>
      <c r="AB868" s="28" t="str">
        <f t="shared" si="8"/>
        <v/>
      </c>
      <c r="AD868" s="28" t="str">
        <f t="shared" si="9"/>
        <v/>
      </c>
      <c r="AG868" s="28" t="str">
        <f t="shared" ref="AG868:AL868" si="5211">IFERROR(IF(FIND(AG$1,$F868)&gt;1,AG$1,""),"")</f>
        <v/>
      </c>
      <c r="AH868" s="28" t="str">
        <f t="shared" si="5211"/>
        <v/>
      </c>
      <c r="AI868" s="28" t="str">
        <f t="shared" si="5211"/>
        <v/>
      </c>
      <c r="AJ868" s="28" t="str">
        <f t="shared" si="5211"/>
        <v/>
      </c>
      <c r="AK868" s="28" t="str">
        <f t="shared" si="5211"/>
        <v/>
      </c>
      <c r="AL868" s="28" t="str">
        <f t="shared" si="5211"/>
        <v/>
      </c>
      <c r="AM868" s="28" t="str">
        <f t="shared" si="11"/>
        <v/>
      </c>
      <c r="AN868" s="28" t="str">
        <f t="shared" ref="AN868:AQ868" si="5212">IFERROR(IF(FIND(AN$1,$F868)&gt;1,"Status - LGBT",""),"")</f>
        <v/>
      </c>
      <c r="AO868" s="28" t="str">
        <f t="shared" si="5212"/>
        <v/>
      </c>
      <c r="AP868" s="28" t="str">
        <f t="shared" si="5212"/>
        <v/>
      </c>
      <c r="AQ868" s="28" t="str">
        <f t="shared" si="5212"/>
        <v/>
      </c>
      <c r="AR868" s="28" t="str">
        <f t="shared" ref="AR868:AV868" si="5213">IFERROR(IF(FIND(AR$1,$F868)&gt;1,"BME",""),"")</f>
        <v/>
      </c>
      <c r="AS868" s="28" t="str">
        <f t="shared" si="5213"/>
        <v/>
      </c>
      <c r="AT868" s="28" t="str">
        <f t="shared" si="5213"/>
        <v/>
      </c>
      <c r="AU868" s="28" t="str">
        <f t="shared" si="5213"/>
        <v/>
      </c>
      <c r="AV868" s="28" t="str">
        <f t="shared" si="5213"/>
        <v/>
      </c>
      <c r="AW868" s="28" t="str">
        <f t="shared" ref="AW868:BC868" si="5214">IFERROR(IF(FIND(AW$1,$F868)&gt;1,AW$1,""),"")</f>
        <v/>
      </c>
      <c r="AX868" s="28" t="str">
        <f t="shared" si="5214"/>
        <v/>
      </c>
      <c r="AY868" s="28" t="str">
        <f t="shared" si="5214"/>
        <v/>
      </c>
      <c r="AZ868" s="28" t="str">
        <f t="shared" si="5214"/>
        <v/>
      </c>
      <c r="BA868" s="28" t="str">
        <f t="shared" si="5214"/>
        <v/>
      </c>
      <c r="BB868" s="28" t="str">
        <f t="shared" si="5214"/>
        <v/>
      </c>
      <c r="BC868" s="28" t="str">
        <f t="shared" si="5214"/>
        <v/>
      </c>
      <c r="BD868" s="28" t="str">
        <f t="shared" si="15"/>
        <v/>
      </c>
      <c r="BG868" s="2" t="s">
        <v>6313</v>
      </c>
      <c r="BI868" s="2" t="s">
        <v>3423</v>
      </c>
      <c r="BJ868" s="28" t="str">
        <f t="shared" si="16"/>
        <v>Leeds</v>
      </c>
      <c r="BK868" s="28" t="str">
        <f t="shared" si="17"/>
        <v>West Yorkshire</v>
      </c>
      <c r="BM868" s="2" t="s">
        <v>98</v>
      </c>
      <c r="BU868" s="12"/>
      <c r="BV868" s="50" t="s">
        <v>588</v>
      </c>
      <c r="BW868" s="12"/>
      <c r="BX868" s="12"/>
      <c r="BY868" s="42" t="str">
        <f t="shared" si="18"/>
        <v>LS19</v>
      </c>
      <c r="BZ868" s="42"/>
    </row>
    <row r="869" spans="1:78" ht="15">
      <c r="A869" s="16" t="s">
        <v>37</v>
      </c>
      <c r="B869" s="28">
        <f>VLOOKUP(A869,Organisations!$A$2:$B$7,2,FALSE)</f>
        <v>2</v>
      </c>
      <c r="C869" s="16" t="s">
        <v>6315</v>
      </c>
      <c r="D869" s="16" t="s">
        <v>6316</v>
      </c>
      <c r="E869" s="28" t="str">
        <f t="shared" si="0"/>
        <v>In the morning we will have a session to make 
 memory boxes. In the afternoon we will be running a 
 session on how</v>
      </c>
      <c r="F869" s="16" t="s">
        <v>19445</v>
      </c>
      <c r="G869" s="16" t="s">
        <v>68</v>
      </c>
      <c r="H869" s="54"/>
      <c r="K869" s="26" t="s">
        <v>1924</v>
      </c>
      <c r="L869" s="16" t="s">
        <v>5821</v>
      </c>
      <c r="M869" s="28" t="str">
        <f t="shared" ref="M869:Q869" si="5215">IFERROR(IF(FIND(M$1,$F869)&gt;1,"Age - Children",""),"")</f>
        <v/>
      </c>
      <c r="N869" s="28" t="str">
        <f t="shared" si="5215"/>
        <v/>
      </c>
      <c r="O869" s="28" t="str">
        <f t="shared" si="5215"/>
        <v/>
      </c>
      <c r="P869" s="28" t="str">
        <f t="shared" si="5215"/>
        <v/>
      </c>
      <c r="Q869" s="28" t="str">
        <f t="shared" si="5215"/>
        <v/>
      </c>
      <c r="R869" s="28" t="str">
        <f t="shared" ref="R869:T869" si="5216">IFERROR(IF(FIND(R$1,$F869)&gt;1,"Age - Elderly",""),"")</f>
        <v/>
      </c>
      <c r="S869" s="28" t="str">
        <f t="shared" si="5216"/>
        <v/>
      </c>
      <c r="T869" s="28" t="str">
        <f t="shared" si="5216"/>
        <v/>
      </c>
      <c r="U869" s="28" t="str">
        <f t="shared" si="3"/>
        <v/>
      </c>
      <c r="V869" s="28" t="str">
        <f t="shared" si="4"/>
        <v/>
      </c>
      <c r="X869" s="28" t="str">
        <f t="shared" si="5"/>
        <v/>
      </c>
      <c r="Y869" s="28" t="str">
        <f t="shared" si="6"/>
        <v/>
      </c>
      <c r="Z869" s="28" t="str">
        <f t="shared" si="7"/>
        <v/>
      </c>
      <c r="AB869" s="28" t="str">
        <f t="shared" si="8"/>
        <v/>
      </c>
      <c r="AD869" s="28" t="str">
        <f t="shared" si="9"/>
        <v/>
      </c>
      <c r="AG869" s="28" t="str">
        <f t="shared" ref="AG869:AL869" si="5217">IFERROR(IF(FIND(AG$1,$F869)&gt;1,AG$1,""),"")</f>
        <v/>
      </c>
      <c r="AH869" s="28" t="str">
        <f t="shared" si="5217"/>
        <v/>
      </c>
      <c r="AI869" s="28" t="str">
        <f t="shared" si="5217"/>
        <v/>
      </c>
      <c r="AJ869" s="28" t="str">
        <f t="shared" si="5217"/>
        <v/>
      </c>
      <c r="AK869" s="28" t="str">
        <f t="shared" si="5217"/>
        <v/>
      </c>
      <c r="AL869" s="28" t="str">
        <f t="shared" si="5217"/>
        <v/>
      </c>
      <c r="AM869" s="28" t="str">
        <f t="shared" si="11"/>
        <v/>
      </c>
      <c r="AN869" s="28" t="str">
        <f t="shared" ref="AN869:AQ869" si="5218">IFERROR(IF(FIND(AN$1,$F869)&gt;1,"Status - LGBT",""),"")</f>
        <v/>
      </c>
      <c r="AO869" s="28" t="str">
        <f t="shared" si="5218"/>
        <v/>
      </c>
      <c r="AP869" s="28" t="str">
        <f t="shared" si="5218"/>
        <v/>
      </c>
      <c r="AQ869" s="28" t="str">
        <f t="shared" si="5218"/>
        <v/>
      </c>
      <c r="AR869" s="28" t="str">
        <f t="shared" ref="AR869:AV869" si="5219">IFERROR(IF(FIND(AR$1,$F869)&gt;1,"BME",""),"")</f>
        <v/>
      </c>
      <c r="AS869" s="28" t="str">
        <f t="shared" si="5219"/>
        <v/>
      </c>
      <c r="AT869" s="28" t="str">
        <f t="shared" si="5219"/>
        <v/>
      </c>
      <c r="AU869" s="28" t="str">
        <f t="shared" si="5219"/>
        <v/>
      </c>
      <c r="AV869" s="28" t="str">
        <f t="shared" si="5219"/>
        <v/>
      </c>
      <c r="AW869" s="28" t="str">
        <f t="shared" ref="AW869:BC869" si="5220">IFERROR(IF(FIND(AW$1,$F869)&gt;1,AW$1,""),"")</f>
        <v/>
      </c>
      <c r="AX869" s="28" t="str">
        <f t="shared" si="5220"/>
        <v/>
      </c>
      <c r="AY869" s="28" t="str">
        <f t="shared" si="5220"/>
        <v/>
      </c>
      <c r="AZ869" s="28" t="str">
        <f t="shared" si="5220"/>
        <v/>
      </c>
      <c r="BA869" s="28" t="str">
        <f t="shared" si="5220"/>
        <v/>
      </c>
      <c r="BB869" s="28" t="str">
        <f t="shared" si="5220"/>
        <v/>
      </c>
      <c r="BC869" s="28" t="str">
        <f t="shared" si="5220"/>
        <v/>
      </c>
      <c r="BD869" s="28" t="str">
        <f t="shared" si="15"/>
        <v/>
      </c>
      <c r="BG869" s="2" t="s">
        <v>6319</v>
      </c>
      <c r="BI869" s="2" t="s">
        <v>325</v>
      </c>
      <c r="BJ869" s="28" t="str">
        <f t="shared" si="16"/>
        <v>Leeds</v>
      </c>
      <c r="BK869" s="28" t="str">
        <f t="shared" si="17"/>
        <v>West Yorkshire</v>
      </c>
      <c r="BM869" s="2" t="s">
        <v>98</v>
      </c>
      <c r="BU869" s="18"/>
      <c r="BV869" s="47" t="s">
        <v>569</v>
      </c>
      <c r="BW869" s="18"/>
      <c r="BX869" s="18"/>
      <c r="BY869" s="42" t="str">
        <f t="shared" si="18"/>
        <v>LS7</v>
      </c>
      <c r="BZ869" s="43"/>
    </row>
    <row r="870" spans="1:78" ht="15">
      <c r="A870" s="10" t="s">
        <v>37</v>
      </c>
      <c r="B870" s="28">
        <f>VLOOKUP(A870,Organisations!$A$2:$B$7,2,FALSE)</f>
        <v>2</v>
      </c>
      <c r="C870" s="10" t="s">
        <v>6321</v>
      </c>
      <c r="D870" s="10" t="s">
        <v>6322</v>
      </c>
      <c r="E870" s="28" t="str">
        <f t="shared" si="0"/>
        <v>We will provide a two-course lunch for older people in the Seacroft community, inviting a guest speaker and having infor</v>
      </c>
      <c r="F870" s="10" t="s">
        <v>6324</v>
      </c>
      <c r="G870" s="10" t="s">
        <v>68</v>
      </c>
      <c r="H870" s="11"/>
      <c r="K870" s="30" t="s">
        <v>2356</v>
      </c>
      <c r="L870" s="10" t="s">
        <v>6325</v>
      </c>
      <c r="M870" s="28" t="str">
        <f t="shared" ref="M870:Q870" si="5221">IFERROR(IF(FIND(M$1,$F870)&gt;1,"Age - Children",""),"")</f>
        <v/>
      </c>
      <c r="N870" s="28" t="str">
        <f t="shared" si="5221"/>
        <v/>
      </c>
      <c r="O870" s="28" t="str">
        <f t="shared" si="5221"/>
        <v/>
      </c>
      <c r="P870" s="28" t="str">
        <f t="shared" si="5221"/>
        <v/>
      </c>
      <c r="Q870" s="28" t="str">
        <f t="shared" si="5221"/>
        <v/>
      </c>
      <c r="R870" s="28" t="str">
        <f t="shared" ref="R870:T870" si="5222">IFERROR(IF(FIND(R$1,$F870)&gt;1,"Age - Elderly",""),"")</f>
        <v/>
      </c>
      <c r="S870" s="28" t="str">
        <f t="shared" si="5222"/>
        <v/>
      </c>
      <c r="T870" s="28" t="str">
        <f t="shared" si="5222"/>
        <v>Age - Elderly</v>
      </c>
      <c r="U870" s="28" t="str">
        <f t="shared" si="3"/>
        <v/>
      </c>
      <c r="V870" s="28" t="str">
        <f t="shared" si="4"/>
        <v/>
      </c>
      <c r="X870" s="28" t="str">
        <f t="shared" si="5"/>
        <v/>
      </c>
      <c r="Y870" s="28" t="str">
        <f t="shared" si="6"/>
        <v/>
      </c>
      <c r="Z870" s="28" t="str">
        <f t="shared" si="7"/>
        <v/>
      </c>
      <c r="AB870" s="28" t="str">
        <f t="shared" si="8"/>
        <v/>
      </c>
      <c r="AD870" s="28" t="str">
        <f t="shared" si="9"/>
        <v/>
      </c>
      <c r="AG870" s="28" t="str">
        <f t="shared" ref="AG870:AL870" si="5223">IFERROR(IF(FIND(AG$1,$F870)&gt;1,AG$1,""),"")</f>
        <v/>
      </c>
      <c r="AH870" s="28" t="str">
        <f t="shared" si="5223"/>
        <v/>
      </c>
      <c r="AI870" s="28" t="str">
        <f t="shared" si="5223"/>
        <v/>
      </c>
      <c r="AJ870" s="28" t="str">
        <f t="shared" si="5223"/>
        <v/>
      </c>
      <c r="AK870" s="28" t="str">
        <f t="shared" si="5223"/>
        <v/>
      </c>
      <c r="AL870" s="28" t="str">
        <f t="shared" si="5223"/>
        <v/>
      </c>
      <c r="AM870" s="28" t="str">
        <f t="shared" si="11"/>
        <v/>
      </c>
      <c r="AN870" s="28" t="str">
        <f t="shared" ref="AN870:AQ870" si="5224">IFERROR(IF(FIND(AN$1,$F870)&gt;1,"Status - LGBT",""),"")</f>
        <v/>
      </c>
      <c r="AO870" s="28" t="str">
        <f t="shared" si="5224"/>
        <v/>
      </c>
      <c r="AP870" s="28" t="str">
        <f t="shared" si="5224"/>
        <v/>
      </c>
      <c r="AQ870" s="28" t="str">
        <f t="shared" si="5224"/>
        <v/>
      </c>
      <c r="AR870" s="28" t="str">
        <f t="shared" ref="AR870:AV870" si="5225">IFERROR(IF(FIND(AR$1,$F870)&gt;1,"BME",""),"")</f>
        <v/>
      </c>
      <c r="AS870" s="28" t="str">
        <f t="shared" si="5225"/>
        <v/>
      </c>
      <c r="AT870" s="28" t="str">
        <f t="shared" si="5225"/>
        <v/>
      </c>
      <c r="AU870" s="28" t="str">
        <f t="shared" si="5225"/>
        <v/>
      </c>
      <c r="AV870" s="28" t="str">
        <f t="shared" si="5225"/>
        <v/>
      </c>
      <c r="AW870" s="28" t="str">
        <f t="shared" ref="AW870:BC870" si="5226">IFERROR(IF(FIND(AW$1,$F870)&gt;1,AW$1,""),"")</f>
        <v/>
      </c>
      <c r="AX870" s="28" t="str">
        <f t="shared" si="5226"/>
        <v/>
      </c>
      <c r="AY870" s="28" t="str">
        <f t="shared" si="5226"/>
        <v/>
      </c>
      <c r="AZ870" s="28" t="str">
        <f t="shared" si="5226"/>
        <v/>
      </c>
      <c r="BA870" s="28" t="str">
        <f t="shared" si="5226"/>
        <v/>
      </c>
      <c r="BB870" s="28" t="str">
        <f t="shared" si="5226"/>
        <v/>
      </c>
      <c r="BC870" s="28" t="str">
        <f t="shared" si="5226"/>
        <v/>
      </c>
      <c r="BD870" s="28" t="str">
        <f t="shared" si="15"/>
        <v/>
      </c>
      <c r="BG870" s="2" t="s">
        <v>6326</v>
      </c>
      <c r="BI870" s="2" t="s">
        <v>5765</v>
      </c>
      <c r="BJ870" s="28" t="str">
        <f t="shared" si="16"/>
        <v>Leeds</v>
      </c>
      <c r="BK870" s="28" t="str">
        <f t="shared" si="17"/>
        <v>West Yorkshire</v>
      </c>
      <c r="BM870" s="2" t="s">
        <v>98</v>
      </c>
      <c r="BU870" s="12"/>
      <c r="BV870" s="50" t="s">
        <v>578</v>
      </c>
      <c r="BW870" s="12"/>
      <c r="BX870" s="12"/>
      <c r="BY870" s="42" t="str">
        <f t="shared" si="18"/>
        <v>LS14</v>
      </c>
      <c r="BZ870" s="42"/>
    </row>
    <row r="871" spans="1:78" ht="15">
      <c r="A871" s="16" t="s">
        <v>37</v>
      </c>
      <c r="B871" s="28">
        <f>VLOOKUP(A871,Organisations!$A$2:$B$7,2,FALSE)</f>
        <v>2</v>
      </c>
      <c r="C871" s="16" t="s">
        <v>6328</v>
      </c>
      <c r="D871" s="16" t="s">
        <v>6329</v>
      </c>
      <c r="E871" s="28" t="str">
        <f t="shared" si="0"/>
        <v>A local gathering for older people to share a healthy 
 well balanced meal and freely discuss the importance 
 of be</v>
      </c>
      <c r="F871" s="16" t="s">
        <v>19446</v>
      </c>
      <c r="G871" s="16" t="s">
        <v>68</v>
      </c>
      <c r="H871" s="17"/>
      <c r="K871" s="26" t="s">
        <v>2036</v>
      </c>
      <c r="L871" s="16" t="s">
        <v>6332</v>
      </c>
      <c r="M871" s="28" t="str">
        <f t="shared" ref="M871:Q871" si="5227">IFERROR(IF(FIND(M$1,$F871)&gt;1,"Age - Children",""),"")</f>
        <v/>
      </c>
      <c r="N871" s="28" t="str">
        <f t="shared" si="5227"/>
        <v/>
      </c>
      <c r="O871" s="28" t="str">
        <f t="shared" si="5227"/>
        <v/>
      </c>
      <c r="P871" s="28" t="str">
        <f t="shared" si="5227"/>
        <v/>
      </c>
      <c r="Q871" s="28" t="str">
        <f t="shared" si="5227"/>
        <v/>
      </c>
      <c r="R871" s="28" t="str">
        <f t="shared" ref="R871:T871" si="5228">IFERROR(IF(FIND(R$1,$F871)&gt;1,"Age - Elderly",""),"")</f>
        <v/>
      </c>
      <c r="S871" s="28" t="str">
        <f t="shared" si="5228"/>
        <v/>
      </c>
      <c r="T871" s="28" t="str">
        <f t="shared" si="5228"/>
        <v>Age - Elderly</v>
      </c>
      <c r="U871" s="28" t="str">
        <f t="shared" si="3"/>
        <v/>
      </c>
      <c r="V871" s="28" t="str">
        <f t="shared" si="4"/>
        <v/>
      </c>
      <c r="X871" s="28" t="str">
        <f t="shared" si="5"/>
        <v/>
      </c>
      <c r="Y871" s="28" t="str">
        <f t="shared" si="6"/>
        <v/>
      </c>
      <c r="Z871" s="28" t="str">
        <f t="shared" si="7"/>
        <v>Gender - Male</v>
      </c>
      <c r="AB871" s="28" t="str">
        <f t="shared" si="8"/>
        <v/>
      </c>
      <c r="AD871" s="28" t="str">
        <f t="shared" si="9"/>
        <v>Gender - Male;</v>
      </c>
      <c r="AG871" s="28" t="str">
        <f t="shared" ref="AG871:AL871" si="5229">IFERROR(IF(FIND(AG$1,$F871)&gt;1,AG$1,""),"")</f>
        <v/>
      </c>
      <c r="AH871" s="28" t="str">
        <f t="shared" si="5229"/>
        <v/>
      </c>
      <c r="AI871" s="28" t="str">
        <f t="shared" si="5229"/>
        <v/>
      </c>
      <c r="AJ871" s="28" t="str">
        <f t="shared" si="5229"/>
        <v/>
      </c>
      <c r="AK871" s="28" t="str">
        <f t="shared" si="5229"/>
        <v/>
      </c>
      <c r="AL871" s="28" t="str">
        <f t="shared" si="5229"/>
        <v/>
      </c>
      <c r="AM871" s="28" t="str">
        <f t="shared" si="11"/>
        <v/>
      </c>
      <c r="AN871" s="28" t="str">
        <f t="shared" ref="AN871:AQ871" si="5230">IFERROR(IF(FIND(AN$1,$F871)&gt;1,"Status - LGBT",""),"")</f>
        <v/>
      </c>
      <c r="AO871" s="28" t="str">
        <f t="shared" si="5230"/>
        <v/>
      </c>
      <c r="AP871" s="28" t="str">
        <f t="shared" si="5230"/>
        <v/>
      </c>
      <c r="AQ871" s="28" t="str">
        <f t="shared" si="5230"/>
        <v/>
      </c>
      <c r="AR871" s="28" t="str">
        <f t="shared" ref="AR871:AV871" si="5231">IFERROR(IF(FIND(AR$1,$F871)&gt;1,"BME",""),"")</f>
        <v/>
      </c>
      <c r="AS871" s="28" t="str">
        <f t="shared" si="5231"/>
        <v/>
      </c>
      <c r="AT871" s="28" t="str">
        <f t="shared" si="5231"/>
        <v/>
      </c>
      <c r="AU871" s="28" t="str">
        <f t="shared" si="5231"/>
        <v/>
      </c>
      <c r="AV871" s="28" t="str">
        <f t="shared" si="5231"/>
        <v/>
      </c>
      <c r="AW871" s="28" t="str">
        <f t="shared" ref="AW871:BC871" si="5232">IFERROR(IF(FIND(AW$1,$F871)&gt;1,AW$1,""),"")</f>
        <v/>
      </c>
      <c r="AX871" s="28" t="str">
        <f t="shared" si="5232"/>
        <v/>
      </c>
      <c r="AY871" s="28" t="str">
        <f t="shared" si="5232"/>
        <v/>
      </c>
      <c r="AZ871" s="28" t="str">
        <f t="shared" si="5232"/>
        <v/>
      </c>
      <c r="BA871" s="28" t="str">
        <f t="shared" si="5232"/>
        <v/>
      </c>
      <c r="BB871" s="28" t="str">
        <f t="shared" si="5232"/>
        <v/>
      </c>
      <c r="BC871" s="28" t="str">
        <f t="shared" si="5232"/>
        <v/>
      </c>
      <c r="BD871" s="28" t="str">
        <f t="shared" si="15"/>
        <v/>
      </c>
      <c r="BG871" s="2" t="s">
        <v>6333</v>
      </c>
      <c r="BI871" s="2" t="s">
        <v>1978</v>
      </c>
      <c r="BJ871" s="28" t="str">
        <f t="shared" si="16"/>
        <v>Leeds</v>
      </c>
      <c r="BK871" s="28" t="str">
        <f t="shared" si="17"/>
        <v>West Yorkshire</v>
      </c>
      <c r="BM871" s="2" t="s">
        <v>98</v>
      </c>
      <c r="BU871" s="18"/>
      <c r="BV871" s="47" t="s">
        <v>578</v>
      </c>
      <c r="BW871" s="18"/>
      <c r="BX871" s="18"/>
      <c r="BY871" s="42" t="str">
        <f t="shared" si="18"/>
        <v>Gender - Male;;LS14</v>
      </c>
      <c r="BZ871" s="43"/>
    </row>
    <row r="872" spans="1:78" ht="15">
      <c r="A872" s="10" t="s">
        <v>37</v>
      </c>
      <c r="B872" s="28">
        <f>VLOOKUP(A872,Organisations!$A$2:$B$7,2,FALSE)</f>
        <v>2</v>
      </c>
      <c r="C872" s="10" t="s">
        <v>6335</v>
      </c>
      <c r="D872" s="10" t="s">
        <v>6336</v>
      </c>
      <c r="E872" s="28" t="str">
        <f t="shared" si="0"/>
        <v>Provides free, confidential, impartial and independent debt advice as well as the Leeds Money Buddy service providing on</v>
      </c>
      <c r="F872" s="10" t="s">
        <v>6338</v>
      </c>
      <c r="G872" s="10" t="s">
        <v>68</v>
      </c>
      <c r="H872" s="11"/>
      <c r="K872" s="30" t="s">
        <v>6339</v>
      </c>
      <c r="L872" s="10" t="s">
        <v>6340</v>
      </c>
      <c r="M872" s="28" t="str">
        <f t="shared" ref="M872:Q872" si="5233">IFERROR(IF(FIND(M$1,$F872)&gt;1,"Age - Children",""),"")</f>
        <v/>
      </c>
      <c r="N872" s="28" t="str">
        <f t="shared" si="5233"/>
        <v/>
      </c>
      <c r="O872" s="28" t="str">
        <f t="shared" si="5233"/>
        <v/>
      </c>
      <c r="P872" s="28" t="str">
        <f t="shared" si="5233"/>
        <v/>
      </c>
      <c r="Q872" s="28" t="str">
        <f t="shared" si="5233"/>
        <v/>
      </c>
      <c r="R872" s="28" t="str">
        <f t="shared" ref="R872:T872" si="5234">IFERROR(IF(FIND(R$1,$F872)&gt;1,"Age - Elderly",""),"")</f>
        <v/>
      </c>
      <c r="S872" s="28" t="str">
        <f t="shared" si="5234"/>
        <v/>
      </c>
      <c r="T872" s="28" t="str">
        <f t="shared" si="5234"/>
        <v/>
      </c>
      <c r="U872" s="28" t="str">
        <f t="shared" si="3"/>
        <v/>
      </c>
      <c r="V872" s="28" t="str">
        <f t="shared" si="4"/>
        <v/>
      </c>
      <c r="X872" s="28" t="str">
        <f t="shared" si="5"/>
        <v/>
      </c>
      <c r="Y872" s="28" t="str">
        <f t="shared" si="6"/>
        <v/>
      </c>
      <c r="Z872" s="28" t="str">
        <f t="shared" si="7"/>
        <v/>
      </c>
      <c r="AB872" s="28" t="str">
        <f t="shared" si="8"/>
        <v/>
      </c>
      <c r="AD872" s="28" t="str">
        <f t="shared" si="9"/>
        <v/>
      </c>
      <c r="AG872" s="28" t="str">
        <f t="shared" ref="AG872:AL872" si="5235">IFERROR(IF(FIND(AG$1,$F872)&gt;1,AG$1,""),"")</f>
        <v/>
      </c>
      <c r="AH872" s="28" t="str">
        <f t="shared" si="5235"/>
        <v/>
      </c>
      <c r="AI872" s="28" t="str">
        <f t="shared" si="5235"/>
        <v/>
      </c>
      <c r="AJ872" s="28" t="str">
        <f t="shared" si="5235"/>
        <v/>
      </c>
      <c r="AK872" s="28" t="str">
        <f t="shared" si="5235"/>
        <v/>
      </c>
      <c r="AL872" s="28" t="str">
        <f t="shared" si="5235"/>
        <v/>
      </c>
      <c r="AM872" s="28" t="str">
        <f t="shared" si="11"/>
        <v/>
      </c>
      <c r="AN872" s="28" t="str">
        <f t="shared" ref="AN872:AQ872" si="5236">IFERROR(IF(FIND(AN$1,$F872)&gt;1,"Status - LGBT",""),"")</f>
        <v/>
      </c>
      <c r="AO872" s="28" t="str">
        <f t="shared" si="5236"/>
        <v/>
      </c>
      <c r="AP872" s="28" t="str">
        <f t="shared" si="5236"/>
        <v/>
      </c>
      <c r="AQ872" s="28" t="str">
        <f t="shared" si="5236"/>
        <v/>
      </c>
      <c r="AR872" s="28" t="str">
        <f t="shared" ref="AR872:AV872" si="5237">IFERROR(IF(FIND(AR$1,$F872)&gt;1,"BME",""),"")</f>
        <v/>
      </c>
      <c r="AS872" s="28" t="str">
        <f t="shared" si="5237"/>
        <v/>
      </c>
      <c r="AT872" s="28" t="str">
        <f t="shared" si="5237"/>
        <v/>
      </c>
      <c r="AU872" s="28" t="str">
        <f t="shared" si="5237"/>
        <v/>
      </c>
      <c r="AV872" s="28" t="str">
        <f t="shared" si="5237"/>
        <v/>
      </c>
      <c r="AW872" s="28" t="str">
        <f t="shared" ref="AW872:BC872" si="5238">IFERROR(IF(FIND(AW$1,$F872)&gt;1,AW$1,""),"")</f>
        <v/>
      </c>
      <c r="AX872" s="28" t="str">
        <f t="shared" si="5238"/>
        <v/>
      </c>
      <c r="AY872" s="28" t="str">
        <f t="shared" si="5238"/>
        <v/>
      </c>
      <c r="AZ872" s="28" t="str">
        <f t="shared" si="5238"/>
        <v/>
      </c>
      <c r="BA872" s="28" t="str">
        <f t="shared" si="5238"/>
        <v/>
      </c>
      <c r="BB872" s="28" t="str">
        <f t="shared" si="5238"/>
        <v/>
      </c>
      <c r="BC872" s="28" t="str">
        <f t="shared" si="5238"/>
        <v/>
      </c>
      <c r="BD872" s="28" t="str">
        <f t="shared" si="15"/>
        <v/>
      </c>
      <c r="BG872" s="2" t="s">
        <v>6341</v>
      </c>
      <c r="BI872" s="2" t="s">
        <v>5775</v>
      </c>
      <c r="BJ872" s="28" t="str">
        <f t="shared" si="16"/>
        <v>Leeds</v>
      </c>
      <c r="BK872" s="28" t="str">
        <f t="shared" si="17"/>
        <v>West Yorkshire</v>
      </c>
      <c r="BM872" s="2" t="s">
        <v>98</v>
      </c>
      <c r="BU872" s="12"/>
      <c r="BV872" s="50" t="s">
        <v>572</v>
      </c>
      <c r="BW872" s="12"/>
      <c r="BX872" s="12"/>
      <c r="BY872" s="42" t="str">
        <f t="shared" si="18"/>
        <v>LS9</v>
      </c>
      <c r="BZ872" s="42"/>
    </row>
    <row r="873" spans="1:78" ht="15">
      <c r="A873" s="16" t="s">
        <v>37</v>
      </c>
      <c r="B873" s="28">
        <f>VLOOKUP(A873,Organisations!$A$2:$B$7,2,FALSE)</f>
        <v>2</v>
      </c>
      <c r="C873" s="16" t="s">
        <v>6342</v>
      </c>
      <c r="D873" s="16" t="s">
        <v>6343</v>
      </c>
      <c r="E873" s="28" t="str">
        <f t="shared" si="0"/>
        <v xml:space="preserve">Would you like to meet people, enjoy a 2 course lunch (main &amp; pudding) followed by a game of bingo &amp; raffle in a warm &amp; </v>
      </c>
      <c r="F873" s="16" t="s">
        <v>6345</v>
      </c>
      <c r="G873" s="16" t="s">
        <v>3684</v>
      </c>
      <c r="H873" s="57" t="s">
        <v>6346</v>
      </c>
      <c r="K873" s="26" t="s">
        <v>4025</v>
      </c>
      <c r="L873" s="16" t="s">
        <v>4026</v>
      </c>
      <c r="M873" s="28" t="str">
        <f t="shared" ref="M873:Q873" si="5239">IFERROR(IF(FIND(M$1,$F873)&gt;1,"Age - Children",""),"")</f>
        <v/>
      </c>
      <c r="N873" s="28" t="str">
        <f t="shared" si="5239"/>
        <v/>
      </c>
      <c r="O873" s="28" t="str">
        <f t="shared" si="5239"/>
        <v/>
      </c>
      <c r="P873" s="28" t="str">
        <f t="shared" si="5239"/>
        <v/>
      </c>
      <c r="Q873" s="28" t="str">
        <f t="shared" si="5239"/>
        <v/>
      </c>
      <c r="R873" s="28" t="str">
        <f t="shared" ref="R873:T873" si="5240">IFERROR(IF(FIND(R$1,$F873)&gt;1,"Age - Elderly",""),"")</f>
        <v/>
      </c>
      <c r="S873" s="28" t="str">
        <f t="shared" si="5240"/>
        <v/>
      </c>
      <c r="T873" s="28" t="str">
        <f t="shared" si="5240"/>
        <v/>
      </c>
      <c r="U873" s="28" t="str">
        <f t="shared" si="3"/>
        <v/>
      </c>
      <c r="V873" s="28" t="str">
        <f t="shared" si="4"/>
        <v/>
      </c>
      <c r="X873" s="28" t="str">
        <f t="shared" si="5"/>
        <v/>
      </c>
      <c r="Y873" s="28" t="str">
        <f t="shared" si="6"/>
        <v/>
      </c>
      <c r="Z873" s="28" t="str">
        <f t="shared" si="7"/>
        <v/>
      </c>
      <c r="AB873" s="28" t="str">
        <f t="shared" si="8"/>
        <v/>
      </c>
      <c r="AD873" s="28" t="str">
        <f t="shared" si="9"/>
        <v/>
      </c>
      <c r="AG873" s="28" t="str">
        <f t="shared" ref="AG873:AL873" si="5241">IFERROR(IF(FIND(AG$1,$F873)&gt;1,AG$1,""),"")</f>
        <v/>
      </c>
      <c r="AH873" s="28" t="str">
        <f t="shared" si="5241"/>
        <v/>
      </c>
      <c r="AI873" s="28" t="str">
        <f t="shared" si="5241"/>
        <v/>
      </c>
      <c r="AJ873" s="28" t="str">
        <f t="shared" si="5241"/>
        <v/>
      </c>
      <c r="AK873" s="28" t="str">
        <f t="shared" si="5241"/>
        <v/>
      </c>
      <c r="AL873" s="28" t="str">
        <f t="shared" si="5241"/>
        <v/>
      </c>
      <c r="AM873" s="28" t="str">
        <f t="shared" si="11"/>
        <v/>
      </c>
      <c r="AN873" s="28" t="str">
        <f t="shared" ref="AN873:AQ873" si="5242">IFERROR(IF(FIND(AN$1,$F873)&gt;1,"Status - LGBT",""),"")</f>
        <v/>
      </c>
      <c r="AO873" s="28" t="str">
        <f t="shared" si="5242"/>
        <v/>
      </c>
      <c r="AP873" s="28" t="str">
        <f t="shared" si="5242"/>
        <v/>
      </c>
      <c r="AQ873" s="28" t="str">
        <f t="shared" si="5242"/>
        <v/>
      </c>
      <c r="AR873" s="28" t="str">
        <f t="shared" ref="AR873:AV873" si="5243">IFERROR(IF(FIND(AR$1,$F873)&gt;1,"BME",""),"")</f>
        <v/>
      </c>
      <c r="AS873" s="28" t="str">
        <f t="shared" si="5243"/>
        <v/>
      </c>
      <c r="AT873" s="28" t="str">
        <f t="shared" si="5243"/>
        <v/>
      </c>
      <c r="AU873" s="28" t="str">
        <f t="shared" si="5243"/>
        <v/>
      </c>
      <c r="AV873" s="28" t="str">
        <f t="shared" si="5243"/>
        <v/>
      </c>
      <c r="AW873" s="28" t="str">
        <f t="shared" ref="AW873:BC873" si="5244">IFERROR(IF(FIND(AW$1,$F873)&gt;1,AW$1,""),"")</f>
        <v/>
      </c>
      <c r="AX873" s="28" t="str">
        <f t="shared" si="5244"/>
        <v/>
      </c>
      <c r="AY873" s="28" t="str">
        <f t="shared" si="5244"/>
        <v/>
      </c>
      <c r="AZ873" s="28" t="str">
        <f t="shared" si="5244"/>
        <v/>
      </c>
      <c r="BA873" s="28" t="str">
        <f t="shared" si="5244"/>
        <v/>
      </c>
      <c r="BB873" s="28" t="str">
        <f t="shared" si="5244"/>
        <v/>
      </c>
      <c r="BC873" s="28" t="str">
        <f t="shared" si="5244"/>
        <v/>
      </c>
      <c r="BD873" s="28" t="str">
        <f t="shared" si="15"/>
        <v/>
      </c>
      <c r="BG873" s="2" t="s">
        <v>4027</v>
      </c>
      <c r="BI873" s="2" t="s">
        <v>3613</v>
      </c>
      <c r="BJ873" s="28" t="str">
        <f t="shared" si="16"/>
        <v>Leeds</v>
      </c>
      <c r="BK873" s="28" t="str">
        <f t="shared" si="17"/>
        <v>West Yorkshire</v>
      </c>
      <c r="BM873" s="2" t="s">
        <v>98</v>
      </c>
      <c r="BU873" s="18"/>
      <c r="BV873" s="47" t="s">
        <v>572</v>
      </c>
      <c r="BW873" s="18"/>
      <c r="BX873" s="18"/>
      <c r="BY873" s="42" t="str">
        <f t="shared" si="18"/>
        <v>LS9</v>
      </c>
      <c r="BZ873" s="43"/>
    </row>
    <row r="874" spans="1:78" ht="15">
      <c r="A874" s="10" t="s">
        <v>37</v>
      </c>
      <c r="B874" s="28">
        <f>VLOOKUP(A874,Organisations!$A$2:$B$7,2,FALSE)</f>
        <v>2</v>
      </c>
      <c r="C874" s="10" t="s">
        <v>6348</v>
      </c>
      <c r="D874" s="10" t="s">
        <v>6349</v>
      </c>
      <c r="E874" s="28" t="str">
        <f t="shared" si="0"/>
        <v>We provide a care service which enables older people to remain independent in their own home in North West Leeds.</v>
      </c>
      <c r="F874" s="10" t="s">
        <v>6350</v>
      </c>
      <c r="G874" s="10" t="s">
        <v>68</v>
      </c>
      <c r="H874" s="11"/>
      <c r="K874" s="30" t="s">
        <v>6351</v>
      </c>
      <c r="L874" s="10" t="s">
        <v>6352</v>
      </c>
      <c r="M874" s="28" t="str">
        <f t="shared" ref="M874:Q874" si="5245">IFERROR(IF(FIND(M$1,$F874)&gt;1,"Age - Children",""),"")</f>
        <v/>
      </c>
      <c r="N874" s="28" t="str">
        <f t="shared" si="5245"/>
        <v/>
      </c>
      <c r="O874" s="28" t="str">
        <f t="shared" si="5245"/>
        <v/>
      </c>
      <c r="P874" s="28" t="str">
        <f t="shared" si="5245"/>
        <v/>
      </c>
      <c r="Q874" s="28" t="str">
        <f t="shared" si="5245"/>
        <v/>
      </c>
      <c r="R874" s="28" t="str">
        <f t="shared" ref="R874:T874" si="5246">IFERROR(IF(FIND(R$1,$F874)&gt;1,"Age - Elderly",""),"")</f>
        <v/>
      </c>
      <c r="S874" s="28" t="str">
        <f t="shared" si="5246"/>
        <v/>
      </c>
      <c r="T874" s="28" t="str">
        <f t="shared" si="5246"/>
        <v>Age - Elderly</v>
      </c>
      <c r="U874" s="28" t="str">
        <f t="shared" si="3"/>
        <v/>
      </c>
      <c r="V874" s="28" t="str">
        <f t="shared" si="4"/>
        <v/>
      </c>
      <c r="X874" s="28" t="str">
        <f t="shared" si="5"/>
        <v/>
      </c>
      <c r="Y874" s="28" t="str">
        <f t="shared" si="6"/>
        <v/>
      </c>
      <c r="Z874" s="28" t="str">
        <f t="shared" si="7"/>
        <v/>
      </c>
      <c r="AB874" s="28" t="str">
        <f t="shared" si="8"/>
        <v/>
      </c>
      <c r="AD874" s="28" t="str">
        <f t="shared" si="9"/>
        <v/>
      </c>
      <c r="AG874" s="28" t="str">
        <f t="shared" ref="AG874:AL874" si="5247">IFERROR(IF(FIND(AG$1,$F874)&gt;1,AG$1,""),"")</f>
        <v/>
      </c>
      <c r="AH874" s="28" t="str">
        <f t="shared" si="5247"/>
        <v/>
      </c>
      <c r="AI874" s="28" t="str">
        <f t="shared" si="5247"/>
        <v/>
      </c>
      <c r="AJ874" s="28" t="str">
        <f t="shared" si="5247"/>
        <v/>
      </c>
      <c r="AK874" s="28" t="str">
        <f t="shared" si="5247"/>
        <v/>
      </c>
      <c r="AL874" s="28" t="str">
        <f t="shared" si="5247"/>
        <v/>
      </c>
      <c r="AM874" s="28" t="str">
        <f t="shared" si="11"/>
        <v/>
      </c>
      <c r="AN874" s="28" t="str">
        <f t="shared" ref="AN874:AQ874" si="5248">IFERROR(IF(FIND(AN$1,$F874)&gt;1,"Status - LGBT",""),"")</f>
        <v/>
      </c>
      <c r="AO874" s="28" t="str">
        <f t="shared" si="5248"/>
        <v/>
      </c>
      <c r="AP874" s="28" t="str">
        <f t="shared" si="5248"/>
        <v/>
      </c>
      <c r="AQ874" s="28" t="str">
        <f t="shared" si="5248"/>
        <v/>
      </c>
      <c r="AR874" s="28" t="str">
        <f t="shared" ref="AR874:AV874" si="5249">IFERROR(IF(FIND(AR$1,$F874)&gt;1,"BME",""),"")</f>
        <v/>
      </c>
      <c r="AS874" s="28" t="str">
        <f t="shared" si="5249"/>
        <v/>
      </c>
      <c r="AT874" s="28" t="str">
        <f t="shared" si="5249"/>
        <v/>
      </c>
      <c r="AU874" s="28" t="str">
        <f t="shared" si="5249"/>
        <v/>
      </c>
      <c r="AV874" s="28" t="str">
        <f t="shared" si="5249"/>
        <v/>
      </c>
      <c r="AW874" s="28" t="str">
        <f t="shared" ref="AW874:BC874" si="5250">IFERROR(IF(FIND(AW$1,$F874)&gt;1,AW$1,""),"")</f>
        <v/>
      </c>
      <c r="AX874" s="28" t="str">
        <f t="shared" si="5250"/>
        <v/>
      </c>
      <c r="AY874" s="28" t="str">
        <f t="shared" si="5250"/>
        <v/>
      </c>
      <c r="AZ874" s="28" t="str">
        <f t="shared" si="5250"/>
        <v/>
      </c>
      <c r="BA874" s="28" t="str">
        <f t="shared" si="5250"/>
        <v/>
      </c>
      <c r="BB874" s="28" t="str">
        <f t="shared" si="5250"/>
        <v/>
      </c>
      <c r="BC874" s="28" t="str">
        <f t="shared" si="5250"/>
        <v/>
      </c>
      <c r="BD874" s="28" t="str">
        <f t="shared" si="15"/>
        <v/>
      </c>
      <c r="BG874" s="2" t="s">
        <v>6353</v>
      </c>
      <c r="BI874" s="2" t="s">
        <v>5786</v>
      </c>
      <c r="BJ874" s="28" t="str">
        <f t="shared" si="16"/>
        <v>Leeds</v>
      </c>
      <c r="BK874" s="28" t="str">
        <f t="shared" si="17"/>
        <v>West Yorkshire</v>
      </c>
      <c r="BM874" s="2" t="s">
        <v>98</v>
      </c>
      <c r="BU874" s="50" t="s">
        <v>19447</v>
      </c>
      <c r="BV874" s="12"/>
      <c r="BW874" s="12"/>
      <c r="BX874" s="12"/>
      <c r="BY874" s="42" t="str">
        <f t="shared" si="18"/>
        <v>LS16;LS18;LS19;LS1;LS20;LS21;LS29;LS2;LS3;LS4;LS5;LS6;</v>
      </c>
      <c r="BZ874" s="42"/>
    </row>
    <row r="875" spans="1:78" ht="15">
      <c r="A875" s="16" t="s">
        <v>37</v>
      </c>
      <c r="B875" s="28">
        <f>VLOOKUP(A875,Organisations!$A$2:$B$7,2,FALSE)</f>
        <v>2</v>
      </c>
      <c r="C875" s="16" t="s">
        <v>6354</v>
      </c>
      <c r="D875" s="16" t="s">
        <v>6355</v>
      </c>
      <c r="E875" s="28" t="str">
        <f t="shared" si="0"/>
        <v>With 20 years of open business, 30 stores throughout the UK (including Lincolnshire, Yorkshire, Derbyshire and Hampshire</v>
      </c>
      <c r="F875" s="16" t="s">
        <v>6357</v>
      </c>
      <c r="G875" s="16" t="s">
        <v>68</v>
      </c>
      <c r="H875" s="17"/>
      <c r="K875" s="26" t="s">
        <v>6358</v>
      </c>
      <c r="L875" s="16" t="s">
        <v>6359</v>
      </c>
      <c r="M875" s="28" t="str">
        <f t="shared" ref="M875:Q875" si="5251">IFERROR(IF(FIND(M$1,$F875)&gt;1,"Age - Children",""),"")</f>
        <v/>
      </c>
      <c r="N875" s="28" t="str">
        <f t="shared" si="5251"/>
        <v/>
      </c>
      <c r="O875" s="28" t="str">
        <f t="shared" si="5251"/>
        <v/>
      </c>
      <c r="P875" s="28" t="str">
        <f t="shared" si="5251"/>
        <v/>
      </c>
      <c r="Q875" s="28" t="str">
        <f t="shared" si="5251"/>
        <v/>
      </c>
      <c r="R875" s="28" t="str">
        <f t="shared" ref="R875:T875" si="5252">IFERROR(IF(FIND(R$1,$F875)&gt;1,"Age - Elderly",""),"")</f>
        <v/>
      </c>
      <c r="S875" s="28" t="str">
        <f t="shared" si="5252"/>
        <v/>
      </c>
      <c r="T875" s="28" t="str">
        <f t="shared" si="5252"/>
        <v/>
      </c>
      <c r="U875" s="28" t="str">
        <f t="shared" si="3"/>
        <v/>
      </c>
      <c r="V875" s="28" t="str">
        <f t="shared" si="4"/>
        <v/>
      </c>
      <c r="X875" s="28" t="str">
        <f t="shared" si="5"/>
        <v/>
      </c>
      <c r="Y875" s="28" t="str">
        <f t="shared" si="6"/>
        <v/>
      </c>
      <c r="Z875" s="28" t="str">
        <f t="shared" si="7"/>
        <v/>
      </c>
      <c r="AB875" s="28" t="str">
        <f t="shared" si="8"/>
        <v/>
      </c>
      <c r="AD875" s="28" t="str">
        <f t="shared" si="9"/>
        <v/>
      </c>
      <c r="AG875" s="28" t="str">
        <f t="shared" ref="AG875:AL875" si="5253">IFERROR(IF(FIND(AG$1,$F875)&gt;1,AG$1,""),"")</f>
        <v/>
      </c>
      <c r="AH875" s="28" t="str">
        <f t="shared" si="5253"/>
        <v/>
      </c>
      <c r="AI875" s="28" t="str">
        <f t="shared" si="5253"/>
        <v/>
      </c>
      <c r="AJ875" s="28" t="str">
        <f t="shared" si="5253"/>
        <v/>
      </c>
      <c r="AK875" s="28" t="str">
        <f t="shared" si="5253"/>
        <v/>
      </c>
      <c r="AL875" s="28" t="str">
        <f t="shared" si="5253"/>
        <v/>
      </c>
      <c r="AM875" s="28" t="str">
        <f t="shared" si="11"/>
        <v/>
      </c>
      <c r="AN875" s="28" t="str">
        <f t="shared" ref="AN875:AQ875" si="5254">IFERROR(IF(FIND(AN$1,$F875)&gt;1,"Status - LGBT",""),"")</f>
        <v/>
      </c>
      <c r="AO875" s="28" t="str">
        <f t="shared" si="5254"/>
        <v/>
      </c>
      <c r="AP875" s="28" t="str">
        <f t="shared" si="5254"/>
        <v/>
      </c>
      <c r="AQ875" s="28" t="str">
        <f t="shared" si="5254"/>
        <v/>
      </c>
      <c r="AR875" s="28" t="str">
        <f t="shared" ref="AR875:AV875" si="5255">IFERROR(IF(FIND(AR$1,$F875)&gt;1,"BME",""),"")</f>
        <v/>
      </c>
      <c r="AS875" s="28" t="str">
        <f t="shared" si="5255"/>
        <v/>
      </c>
      <c r="AT875" s="28" t="str">
        <f t="shared" si="5255"/>
        <v/>
      </c>
      <c r="AU875" s="28" t="str">
        <f t="shared" si="5255"/>
        <v/>
      </c>
      <c r="AV875" s="28" t="str">
        <f t="shared" si="5255"/>
        <v/>
      </c>
      <c r="AW875" s="28" t="str">
        <f t="shared" ref="AW875:BC875" si="5256">IFERROR(IF(FIND(AW$1,$F875)&gt;1,AW$1,""),"")</f>
        <v/>
      </c>
      <c r="AX875" s="28" t="str">
        <f t="shared" si="5256"/>
        <v/>
      </c>
      <c r="AY875" s="28" t="str">
        <f t="shared" si="5256"/>
        <v/>
      </c>
      <c r="AZ875" s="28" t="str">
        <f t="shared" si="5256"/>
        <v/>
      </c>
      <c r="BA875" s="28" t="str">
        <f t="shared" si="5256"/>
        <v/>
      </c>
      <c r="BB875" s="28" t="str">
        <f t="shared" si="5256"/>
        <v/>
      </c>
      <c r="BC875" s="28" t="str">
        <f t="shared" si="5256"/>
        <v/>
      </c>
      <c r="BD875" s="28" t="str">
        <f t="shared" si="15"/>
        <v/>
      </c>
      <c r="BG875" s="2" t="s">
        <v>6360</v>
      </c>
      <c r="BI875" s="2" t="s">
        <v>5792</v>
      </c>
      <c r="BJ875" s="28" t="str">
        <f t="shared" si="16"/>
        <v>Leeds</v>
      </c>
      <c r="BK875" s="28" t="str">
        <f t="shared" si="17"/>
        <v>West Yorkshire</v>
      </c>
      <c r="BM875" s="2" t="s">
        <v>98</v>
      </c>
      <c r="BU875" s="47" t="s">
        <v>19342</v>
      </c>
      <c r="BV875" s="18"/>
      <c r="BW875" s="18"/>
      <c r="BX875" s="18"/>
      <c r="BY875" s="42" t="str">
        <f t="shared" si="18"/>
        <v>BD11;BD4;LS10;LS11;LS12;LS13;LS14;LS15;LS16;LS17;LS18;LS19;LS1;LS20;LS21;LS22;LS23;LS24;LS25;LS26;LS27;LS28;LS29;LS2;LS3;LS4;LS5;LS6;LS7;LS88;LS8;LS99;LS9;WF10;WF3;</v>
      </c>
      <c r="BZ875" s="43"/>
    </row>
    <row r="876" spans="1:78" ht="15">
      <c r="A876" s="10" t="s">
        <v>37</v>
      </c>
      <c r="B876" s="28">
        <f>VLOOKUP(A876,Organisations!$A$2:$B$7,2,FALSE)</f>
        <v>2</v>
      </c>
      <c r="C876" s="10" t="s">
        <v>6362</v>
      </c>
      <c r="D876" s="10" t="s">
        <v>6363</v>
      </c>
      <c r="E876" s="28" t="str">
        <f t="shared" si="0"/>
        <v>The doctors and staff at Dr Bance &amp; Partners aim to offer the highest standard of patient-centered healthcare to the res</v>
      </c>
      <c r="F876" s="10" t="s">
        <v>6365</v>
      </c>
      <c r="G876" s="10" t="s">
        <v>68</v>
      </c>
      <c r="H876" s="11"/>
      <c r="K876" s="30" t="s">
        <v>6366</v>
      </c>
      <c r="L876" s="12"/>
      <c r="M876" s="28" t="str">
        <f t="shared" ref="M876:Q876" si="5257">IFERROR(IF(FIND(M$1,$F876)&gt;1,"Age - Children",""),"")</f>
        <v/>
      </c>
      <c r="N876" s="28" t="str">
        <f t="shared" si="5257"/>
        <v/>
      </c>
      <c r="O876" s="28" t="str">
        <f t="shared" si="5257"/>
        <v/>
      </c>
      <c r="P876" s="28" t="str">
        <f t="shared" si="5257"/>
        <v/>
      </c>
      <c r="Q876" s="28" t="str">
        <f t="shared" si="5257"/>
        <v/>
      </c>
      <c r="R876" s="28" t="str">
        <f t="shared" ref="R876:T876" si="5258">IFERROR(IF(FIND(R$1,$F876)&gt;1,"Age - Elderly",""),"")</f>
        <v/>
      </c>
      <c r="S876" s="28" t="str">
        <f t="shared" si="5258"/>
        <v/>
      </c>
      <c r="T876" s="28" t="str">
        <f t="shared" si="5258"/>
        <v/>
      </c>
      <c r="U876" s="28" t="str">
        <f t="shared" si="3"/>
        <v/>
      </c>
      <c r="V876" s="28" t="str">
        <f t="shared" si="4"/>
        <v/>
      </c>
      <c r="X876" s="28" t="str">
        <f t="shared" si="5"/>
        <v/>
      </c>
      <c r="Y876" s="28" t="str">
        <f t="shared" si="6"/>
        <v/>
      </c>
      <c r="Z876" s="28" t="str">
        <f t="shared" si="7"/>
        <v>Gender - Male</v>
      </c>
      <c r="AB876" s="28" t="str">
        <f t="shared" si="8"/>
        <v>Gender - Male</v>
      </c>
      <c r="AD876" s="28" t="str">
        <f t="shared" si="9"/>
        <v>Gender - Male;Gender - Male;</v>
      </c>
      <c r="AG876" s="28" t="str">
        <f t="shared" ref="AG876:AL876" si="5259">IFERROR(IF(FIND(AG$1,$F876)&gt;1,AG$1,""),"")</f>
        <v/>
      </c>
      <c r="AH876" s="28" t="str">
        <f t="shared" si="5259"/>
        <v/>
      </c>
      <c r="AI876" s="28" t="str">
        <f t="shared" si="5259"/>
        <v/>
      </c>
      <c r="AJ876" s="28" t="str">
        <f t="shared" si="5259"/>
        <v/>
      </c>
      <c r="AK876" s="28" t="str">
        <f t="shared" si="5259"/>
        <v/>
      </c>
      <c r="AL876" s="28" t="str">
        <f t="shared" si="5259"/>
        <v/>
      </c>
      <c r="AM876" s="28" t="str">
        <f t="shared" si="11"/>
        <v/>
      </c>
      <c r="AN876" s="28" t="str">
        <f t="shared" ref="AN876:AQ876" si="5260">IFERROR(IF(FIND(AN$1,$F876)&gt;1,"Status - LGBT",""),"")</f>
        <v/>
      </c>
      <c r="AO876" s="28" t="str">
        <f t="shared" si="5260"/>
        <v/>
      </c>
      <c r="AP876" s="28" t="str">
        <f t="shared" si="5260"/>
        <v/>
      </c>
      <c r="AQ876" s="28" t="str">
        <f t="shared" si="5260"/>
        <v/>
      </c>
      <c r="AR876" s="28" t="str">
        <f t="shared" ref="AR876:AV876" si="5261">IFERROR(IF(FIND(AR$1,$F876)&gt;1,"BME",""),"")</f>
        <v/>
      </c>
      <c r="AS876" s="28" t="str">
        <f t="shared" si="5261"/>
        <v/>
      </c>
      <c r="AT876" s="28" t="str">
        <f t="shared" si="5261"/>
        <v/>
      </c>
      <c r="AU876" s="28" t="str">
        <f t="shared" si="5261"/>
        <v/>
      </c>
      <c r="AV876" s="28" t="str">
        <f t="shared" si="5261"/>
        <v/>
      </c>
      <c r="AW876" s="28" t="str">
        <f t="shared" ref="AW876:BC876" si="5262">IFERROR(IF(FIND(AW$1,$F876)&gt;1,AW$1,""),"")</f>
        <v/>
      </c>
      <c r="AX876" s="28" t="str">
        <f t="shared" si="5262"/>
        <v/>
      </c>
      <c r="AY876" s="28" t="str">
        <f t="shared" si="5262"/>
        <v/>
      </c>
      <c r="AZ876" s="28" t="str">
        <f t="shared" si="5262"/>
        <v/>
      </c>
      <c r="BA876" s="28" t="str">
        <f t="shared" si="5262"/>
        <v/>
      </c>
      <c r="BB876" s="28" t="str">
        <f t="shared" si="5262"/>
        <v/>
      </c>
      <c r="BC876" s="28" t="str">
        <f t="shared" si="5262"/>
        <v/>
      </c>
      <c r="BD876" s="28" t="str">
        <f t="shared" si="15"/>
        <v/>
      </c>
      <c r="BG876" s="2" t="s">
        <v>6367</v>
      </c>
      <c r="BJ876" s="28" t="str">
        <f t="shared" si="16"/>
        <v/>
      </c>
      <c r="BK876" s="28" t="str">
        <f t="shared" si="17"/>
        <v/>
      </c>
      <c r="BM876" s="2" t="s">
        <v>98</v>
      </c>
      <c r="BU876" s="12"/>
      <c r="BV876" s="12"/>
      <c r="BW876" s="12"/>
      <c r="BX876" s="12"/>
      <c r="BY876" s="42" t="str">
        <f t="shared" si="18"/>
        <v>Gender - Male;Gender - Male;;</v>
      </c>
      <c r="BZ876" s="42"/>
    </row>
    <row r="877" spans="1:78" ht="15">
      <c r="A877" s="16" t="s">
        <v>37</v>
      </c>
      <c r="B877" s="28">
        <f>VLOOKUP(A877,Organisations!$A$2:$B$7,2,FALSE)</f>
        <v>2</v>
      </c>
      <c r="C877" s="16" t="s">
        <v>6369</v>
      </c>
      <c r="D877" s="16" t="s">
        <v>6370</v>
      </c>
      <c r="E877" s="28" t="str">
        <f t="shared" si="0"/>
        <v/>
      </c>
      <c r="F877" s="16"/>
      <c r="G877" s="16" t="s">
        <v>68</v>
      </c>
      <c r="H877" s="17"/>
      <c r="K877" s="26" t="s">
        <v>6371</v>
      </c>
      <c r="L877" s="18"/>
      <c r="M877" s="28" t="str">
        <f t="shared" ref="M877:Q877" si="5263">IFERROR(IF(FIND(M$1,$F877)&gt;1,"Age - Children",""),"")</f>
        <v/>
      </c>
      <c r="N877" s="28" t="str">
        <f t="shared" si="5263"/>
        <v/>
      </c>
      <c r="O877" s="28" t="str">
        <f t="shared" si="5263"/>
        <v/>
      </c>
      <c r="P877" s="28" t="str">
        <f t="shared" si="5263"/>
        <v/>
      </c>
      <c r="Q877" s="28" t="str">
        <f t="shared" si="5263"/>
        <v/>
      </c>
      <c r="R877" s="28" t="str">
        <f t="shared" ref="R877:T877" si="5264">IFERROR(IF(FIND(R$1,$F877)&gt;1,"Age - Elderly",""),"")</f>
        <v/>
      </c>
      <c r="S877" s="28" t="str">
        <f t="shared" si="5264"/>
        <v/>
      </c>
      <c r="T877" s="28" t="str">
        <f t="shared" si="5264"/>
        <v/>
      </c>
      <c r="U877" s="28" t="str">
        <f t="shared" si="3"/>
        <v/>
      </c>
      <c r="V877" s="28" t="str">
        <f t="shared" si="4"/>
        <v/>
      </c>
      <c r="X877" s="28" t="str">
        <f t="shared" si="5"/>
        <v/>
      </c>
      <c r="Y877" s="28" t="str">
        <f t="shared" si="6"/>
        <v/>
      </c>
      <c r="Z877" s="28" t="str">
        <f t="shared" si="7"/>
        <v/>
      </c>
      <c r="AB877" s="28" t="str">
        <f t="shared" si="8"/>
        <v/>
      </c>
      <c r="AD877" s="28" t="str">
        <f t="shared" si="9"/>
        <v/>
      </c>
      <c r="AG877" s="28" t="str">
        <f t="shared" ref="AG877:AL877" si="5265">IFERROR(IF(FIND(AG$1,$F877)&gt;1,AG$1,""),"")</f>
        <v/>
      </c>
      <c r="AH877" s="28" t="str">
        <f t="shared" si="5265"/>
        <v/>
      </c>
      <c r="AI877" s="28" t="str">
        <f t="shared" si="5265"/>
        <v/>
      </c>
      <c r="AJ877" s="28" t="str">
        <f t="shared" si="5265"/>
        <v/>
      </c>
      <c r="AK877" s="28" t="str">
        <f t="shared" si="5265"/>
        <v/>
      </c>
      <c r="AL877" s="28" t="str">
        <f t="shared" si="5265"/>
        <v/>
      </c>
      <c r="AM877" s="28" t="str">
        <f t="shared" si="11"/>
        <v/>
      </c>
      <c r="AN877" s="28" t="str">
        <f t="shared" ref="AN877:AQ877" si="5266">IFERROR(IF(FIND(AN$1,$F877)&gt;1,"Status - LGBT",""),"")</f>
        <v/>
      </c>
      <c r="AO877" s="28" t="str">
        <f t="shared" si="5266"/>
        <v/>
      </c>
      <c r="AP877" s="28" t="str">
        <f t="shared" si="5266"/>
        <v/>
      </c>
      <c r="AQ877" s="28" t="str">
        <f t="shared" si="5266"/>
        <v/>
      </c>
      <c r="AR877" s="28" t="str">
        <f t="shared" ref="AR877:AV877" si="5267">IFERROR(IF(FIND(AR$1,$F877)&gt;1,"BME",""),"")</f>
        <v/>
      </c>
      <c r="AS877" s="28" t="str">
        <f t="shared" si="5267"/>
        <v/>
      </c>
      <c r="AT877" s="28" t="str">
        <f t="shared" si="5267"/>
        <v/>
      </c>
      <c r="AU877" s="28" t="str">
        <f t="shared" si="5267"/>
        <v/>
      </c>
      <c r="AV877" s="28" t="str">
        <f t="shared" si="5267"/>
        <v/>
      </c>
      <c r="AW877" s="28" t="str">
        <f t="shared" ref="AW877:BC877" si="5268">IFERROR(IF(FIND(AW$1,$F877)&gt;1,AW$1,""),"")</f>
        <v/>
      </c>
      <c r="AX877" s="28" t="str">
        <f t="shared" si="5268"/>
        <v/>
      </c>
      <c r="AY877" s="28" t="str">
        <f t="shared" si="5268"/>
        <v/>
      </c>
      <c r="AZ877" s="28" t="str">
        <f t="shared" si="5268"/>
        <v/>
      </c>
      <c r="BA877" s="28" t="str">
        <f t="shared" si="5268"/>
        <v/>
      </c>
      <c r="BB877" s="28" t="str">
        <f t="shared" si="5268"/>
        <v/>
      </c>
      <c r="BC877" s="28" t="str">
        <f t="shared" si="5268"/>
        <v/>
      </c>
      <c r="BD877" s="28" t="str">
        <f t="shared" si="15"/>
        <v/>
      </c>
      <c r="BG877" s="2" t="s">
        <v>6372</v>
      </c>
      <c r="BI877" s="2" t="s">
        <v>5802</v>
      </c>
      <c r="BJ877" s="28" t="str">
        <f t="shared" si="16"/>
        <v>Leeds</v>
      </c>
      <c r="BK877" s="28" t="str">
        <f t="shared" si="17"/>
        <v>West Yorkshire</v>
      </c>
      <c r="BM877" s="2" t="s">
        <v>98</v>
      </c>
      <c r="BU877" s="47" t="s">
        <v>570</v>
      </c>
      <c r="BV877" s="18"/>
      <c r="BW877" s="18"/>
      <c r="BX877" s="18"/>
      <c r="BY877" s="42" t="str">
        <f t="shared" si="18"/>
        <v>LS8;</v>
      </c>
      <c r="BZ877" s="43"/>
    </row>
    <row r="878" spans="1:78" ht="15">
      <c r="A878" s="10" t="s">
        <v>37</v>
      </c>
      <c r="B878" s="28">
        <f>VLOOKUP(A878,Organisations!$A$2:$B$7,2,FALSE)</f>
        <v>2</v>
      </c>
      <c r="C878" s="10" t="s">
        <v>6375</v>
      </c>
      <c r="D878" s="10" t="s">
        <v>6376</v>
      </c>
      <c r="E878" s="28" t="str">
        <f t="shared" si="0"/>
        <v>You can expect to be treated with courtesy by everyone working at the practice.Confidentiality is guaranteed at all time</v>
      </c>
      <c r="F878" s="10" t="s">
        <v>6378</v>
      </c>
      <c r="G878" s="10" t="s">
        <v>68</v>
      </c>
      <c r="H878" s="11"/>
      <c r="K878" s="30" t="s">
        <v>6379</v>
      </c>
      <c r="L878" s="12"/>
      <c r="M878" s="28" t="str">
        <f t="shared" ref="M878:Q878" si="5269">IFERROR(IF(FIND(M$1,$F878)&gt;1,"Age - Children",""),"")</f>
        <v/>
      </c>
      <c r="N878" s="28" t="str">
        <f t="shared" si="5269"/>
        <v/>
      </c>
      <c r="O878" s="28" t="str">
        <f t="shared" si="5269"/>
        <v/>
      </c>
      <c r="P878" s="28" t="str">
        <f t="shared" si="5269"/>
        <v/>
      </c>
      <c r="Q878" s="28" t="str">
        <f t="shared" si="5269"/>
        <v/>
      </c>
      <c r="R878" s="28" t="str">
        <f t="shared" ref="R878:T878" si="5270">IFERROR(IF(FIND(R$1,$F878)&gt;1,"Age - Elderly",""),"")</f>
        <v/>
      </c>
      <c r="S878" s="28" t="str">
        <f t="shared" si="5270"/>
        <v/>
      </c>
      <c r="T878" s="28" t="str">
        <f t="shared" si="5270"/>
        <v/>
      </c>
      <c r="U878" s="28" t="str">
        <f t="shared" si="3"/>
        <v/>
      </c>
      <c r="V878" s="28" t="str">
        <f t="shared" si="4"/>
        <v/>
      </c>
      <c r="X878" s="28" t="str">
        <f t="shared" si="5"/>
        <v/>
      </c>
      <c r="Y878" s="28" t="str">
        <f t="shared" si="6"/>
        <v/>
      </c>
      <c r="Z878" s="28" t="str">
        <f t="shared" si="7"/>
        <v/>
      </c>
      <c r="AB878" s="28" t="str">
        <f t="shared" si="8"/>
        <v/>
      </c>
      <c r="AD878" s="28" t="str">
        <f t="shared" si="9"/>
        <v/>
      </c>
      <c r="AG878" s="28" t="str">
        <f t="shared" ref="AG878:AL878" si="5271">IFERROR(IF(FIND(AG$1,$F878)&gt;1,AG$1,""),"")</f>
        <v/>
      </c>
      <c r="AH878" s="28" t="str">
        <f t="shared" si="5271"/>
        <v/>
      </c>
      <c r="AI878" s="28" t="str">
        <f t="shared" si="5271"/>
        <v/>
      </c>
      <c r="AJ878" s="28" t="str">
        <f t="shared" si="5271"/>
        <v/>
      </c>
      <c r="AK878" s="28" t="str">
        <f t="shared" si="5271"/>
        <v/>
      </c>
      <c r="AL878" s="28" t="str">
        <f t="shared" si="5271"/>
        <v/>
      </c>
      <c r="AM878" s="28" t="str">
        <f t="shared" si="11"/>
        <v/>
      </c>
      <c r="AN878" s="28" t="str">
        <f t="shared" ref="AN878:AQ878" si="5272">IFERROR(IF(FIND(AN$1,$F878)&gt;1,"Status - LGBT",""),"")</f>
        <v/>
      </c>
      <c r="AO878" s="28" t="str">
        <f t="shared" si="5272"/>
        <v/>
      </c>
      <c r="AP878" s="28" t="str">
        <f t="shared" si="5272"/>
        <v/>
      </c>
      <c r="AQ878" s="28" t="str">
        <f t="shared" si="5272"/>
        <v/>
      </c>
      <c r="AR878" s="28" t="str">
        <f t="shared" ref="AR878:AV878" si="5273">IFERROR(IF(FIND(AR$1,$F878)&gt;1,"BME",""),"")</f>
        <v/>
      </c>
      <c r="AS878" s="28" t="str">
        <f t="shared" si="5273"/>
        <v/>
      </c>
      <c r="AT878" s="28" t="str">
        <f t="shared" si="5273"/>
        <v/>
      </c>
      <c r="AU878" s="28" t="str">
        <f t="shared" si="5273"/>
        <v/>
      </c>
      <c r="AV878" s="28" t="str">
        <f t="shared" si="5273"/>
        <v/>
      </c>
      <c r="AW878" s="28" t="str">
        <f t="shared" ref="AW878:BC878" si="5274">IFERROR(IF(FIND(AW$1,$F878)&gt;1,AW$1,""),"")</f>
        <v/>
      </c>
      <c r="AX878" s="28" t="str">
        <f t="shared" si="5274"/>
        <v/>
      </c>
      <c r="AY878" s="28" t="str">
        <f t="shared" si="5274"/>
        <v/>
      </c>
      <c r="AZ878" s="28" t="str">
        <f t="shared" si="5274"/>
        <v/>
      </c>
      <c r="BA878" s="28" t="str">
        <f t="shared" si="5274"/>
        <v/>
      </c>
      <c r="BB878" s="28" t="str">
        <f t="shared" si="5274"/>
        <v/>
      </c>
      <c r="BC878" s="28" t="str">
        <f t="shared" si="5274"/>
        <v/>
      </c>
      <c r="BD878" s="28" t="str">
        <f t="shared" si="15"/>
        <v/>
      </c>
      <c r="BG878" s="2" t="s">
        <v>6380</v>
      </c>
      <c r="BI878" s="2" t="s">
        <v>5810</v>
      </c>
      <c r="BJ878" s="28" t="str">
        <f t="shared" si="16"/>
        <v>Leeds</v>
      </c>
      <c r="BK878" s="28" t="str">
        <f t="shared" si="17"/>
        <v>West Yorkshire</v>
      </c>
      <c r="BM878" s="2" t="s">
        <v>98</v>
      </c>
      <c r="BU878" s="12"/>
      <c r="BV878" s="50" t="s">
        <v>580</v>
      </c>
      <c r="BW878" s="12"/>
      <c r="BX878" s="12"/>
      <c r="BY878" s="42" t="str">
        <f t="shared" si="18"/>
        <v>LS15</v>
      </c>
      <c r="BZ878" s="42"/>
    </row>
    <row r="879" spans="1:78" ht="15">
      <c r="A879" s="16" t="s">
        <v>37</v>
      </c>
      <c r="B879" s="28">
        <f>VLOOKUP(A879,Organisations!$A$2:$B$7,2,FALSE)</f>
        <v>2</v>
      </c>
      <c r="C879" s="16" t="s">
        <v>6382</v>
      </c>
      <c r="D879" s="16" t="s">
        <v>6383</v>
      </c>
      <c r="E879" s="28" t="str">
        <f t="shared" si="0"/>
        <v>Online search facility for local nurseries and childminders, useful for parents who may have a heath condition or carers</v>
      </c>
      <c r="F879" s="16" t="s">
        <v>6385</v>
      </c>
      <c r="G879" s="16" t="s">
        <v>68</v>
      </c>
      <c r="H879" s="17"/>
      <c r="K879" s="26" t="s">
        <v>6386</v>
      </c>
      <c r="L879" s="16" t="s">
        <v>6387</v>
      </c>
      <c r="M879" s="28" t="str">
        <f t="shared" ref="M879:Q879" si="5275">IFERROR(IF(FIND(M$1,$F879)&gt;1,"Age - Children",""),"")</f>
        <v/>
      </c>
      <c r="N879" s="28" t="str">
        <f t="shared" si="5275"/>
        <v/>
      </c>
      <c r="O879" s="28" t="str">
        <f t="shared" si="5275"/>
        <v/>
      </c>
      <c r="P879" s="28" t="str">
        <f t="shared" si="5275"/>
        <v/>
      </c>
      <c r="Q879" s="28" t="str">
        <f t="shared" si="5275"/>
        <v/>
      </c>
      <c r="R879" s="28" t="str">
        <f t="shared" ref="R879:T879" si="5276">IFERROR(IF(FIND(R$1,$F879)&gt;1,"Age - Elderly",""),"")</f>
        <v/>
      </c>
      <c r="S879" s="28" t="str">
        <f t="shared" si="5276"/>
        <v/>
      </c>
      <c r="T879" s="28" t="str">
        <f t="shared" si="5276"/>
        <v/>
      </c>
      <c r="U879" s="28" t="str">
        <f t="shared" si="3"/>
        <v/>
      </c>
      <c r="V879" s="28" t="str">
        <f t="shared" si="4"/>
        <v/>
      </c>
      <c r="X879" s="28" t="str">
        <f t="shared" si="5"/>
        <v/>
      </c>
      <c r="Y879" s="28" t="str">
        <f t="shared" si="6"/>
        <v/>
      </c>
      <c r="Z879" s="28" t="str">
        <f t="shared" si="7"/>
        <v/>
      </c>
      <c r="AB879" s="28" t="str">
        <f t="shared" si="8"/>
        <v/>
      </c>
      <c r="AD879" s="28" t="str">
        <f t="shared" si="9"/>
        <v/>
      </c>
      <c r="AG879" s="28" t="str">
        <f t="shared" ref="AG879:AL879" si="5277">IFERROR(IF(FIND(AG$1,$F879)&gt;1,AG$1,""),"")</f>
        <v/>
      </c>
      <c r="AH879" s="28" t="str">
        <f t="shared" si="5277"/>
        <v/>
      </c>
      <c r="AI879" s="28" t="str">
        <f t="shared" si="5277"/>
        <v/>
      </c>
      <c r="AJ879" s="28" t="str">
        <f t="shared" si="5277"/>
        <v/>
      </c>
      <c r="AK879" s="28" t="str">
        <f t="shared" si="5277"/>
        <v/>
      </c>
      <c r="AL879" s="28" t="str">
        <f t="shared" si="5277"/>
        <v/>
      </c>
      <c r="AM879" s="28" t="str">
        <f t="shared" si="11"/>
        <v/>
      </c>
      <c r="AN879" s="28" t="str">
        <f t="shared" ref="AN879:AQ879" si="5278">IFERROR(IF(FIND(AN$1,$F879)&gt;1,"Status - LGBT",""),"")</f>
        <v/>
      </c>
      <c r="AO879" s="28" t="str">
        <f t="shared" si="5278"/>
        <v/>
      </c>
      <c r="AP879" s="28" t="str">
        <f t="shared" si="5278"/>
        <v/>
      </c>
      <c r="AQ879" s="28" t="str">
        <f t="shared" si="5278"/>
        <v/>
      </c>
      <c r="AR879" s="28" t="str">
        <f t="shared" ref="AR879:AV879" si="5279">IFERROR(IF(FIND(AR$1,$F879)&gt;1,"BME",""),"")</f>
        <v/>
      </c>
      <c r="AS879" s="28" t="str">
        <f t="shared" si="5279"/>
        <v/>
      </c>
      <c r="AT879" s="28" t="str">
        <f t="shared" si="5279"/>
        <v/>
      </c>
      <c r="AU879" s="28" t="str">
        <f t="shared" si="5279"/>
        <v/>
      </c>
      <c r="AV879" s="28" t="str">
        <f t="shared" si="5279"/>
        <v/>
      </c>
      <c r="AW879" s="28" t="str">
        <f t="shared" ref="AW879:BC879" si="5280">IFERROR(IF(FIND(AW$1,$F879)&gt;1,AW$1,""),"")</f>
        <v/>
      </c>
      <c r="AX879" s="28" t="str">
        <f t="shared" si="5280"/>
        <v/>
      </c>
      <c r="AY879" s="28" t="str">
        <f t="shared" si="5280"/>
        <v/>
      </c>
      <c r="AZ879" s="28" t="str">
        <f t="shared" si="5280"/>
        <v/>
      </c>
      <c r="BA879" s="28" t="str">
        <f t="shared" si="5280"/>
        <v/>
      </c>
      <c r="BB879" s="28" t="str">
        <f t="shared" si="5280"/>
        <v/>
      </c>
      <c r="BC879" s="28" t="str">
        <f t="shared" si="5280"/>
        <v/>
      </c>
      <c r="BD879" s="28" t="str">
        <f t="shared" si="15"/>
        <v/>
      </c>
      <c r="BG879" s="2" t="s">
        <v>6388</v>
      </c>
      <c r="BJ879" s="28" t="str">
        <f t="shared" si="16"/>
        <v/>
      </c>
      <c r="BK879" s="28" t="str">
        <f t="shared" si="17"/>
        <v/>
      </c>
      <c r="BM879" s="2" t="s">
        <v>98</v>
      </c>
      <c r="BU879" s="18"/>
      <c r="BV879" s="18"/>
      <c r="BW879" s="18"/>
      <c r="BX879" s="18"/>
      <c r="BY879" s="42" t="str">
        <f t="shared" si="18"/>
        <v/>
      </c>
      <c r="BZ879" s="43"/>
    </row>
    <row r="880" spans="1:78" ht="15">
      <c r="A880" s="10" t="s">
        <v>37</v>
      </c>
      <c r="B880" s="28">
        <f>VLOOKUP(A880,Organisations!$A$2:$B$7,2,FALSE)</f>
        <v>2</v>
      </c>
      <c r="C880" s="10" t="s">
        <v>6390</v>
      </c>
      <c r="D880" s="10" t="s">
        <v>6391</v>
      </c>
      <c r="E880" s="28" t="str">
        <f t="shared" si="0"/>
        <v>The emergencySMS service lets deaf, hard of hearing and speech-impaired people in the UK send an SMS text message to the</v>
      </c>
      <c r="F880" s="10" t="s">
        <v>6393</v>
      </c>
      <c r="G880" s="10" t="s">
        <v>68</v>
      </c>
      <c r="H880" s="11"/>
      <c r="K880" s="30" t="s">
        <v>6394</v>
      </c>
      <c r="L880" s="10" t="s">
        <v>6395</v>
      </c>
      <c r="M880" s="28" t="str">
        <f t="shared" ref="M880:Q880" si="5281">IFERROR(IF(FIND(M$1,$F880)&gt;1,"Age - Children",""),"")</f>
        <v/>
      </c>
      <c r="N880" s="28" t="str">
        <f t="shared" si="5281"/>
        <v/>
      </c>
      <c r="O880" s="28" t="str">
        <f t="shared" si="5281"/>
        <v/>
      </c>
      <c r="P880" s="28" t="str">
        <f t="shared" si="5281"/>
        <v/>
      </c>
      <c r="Q880" s="28" t="str">
        <f t="shared" si="5281"/>
        <v/>
      </c>
      <c r="R880" s="28" t="str">
        <f t="shared" ref="R880:T880" si="5282">IFERROR(IF(FIND(R$1,$F880)&gt;1,"Age - Elderly",""),"")</f>
        <v/>
      </c>
      <c r="S880" s="28" t="str">
        <f t="shared" si="5282"/>
        <v/>
      </c>
      <c r="T880" s="28" t="str">
        <f t="shared" si="5282"/>
        <v/>
      </c>
      <c r="U880" s="28" t="str">
        <f t="shared" si="3"/>
        <v/>
      </c>
      <c r="V880" s="28" t="str">
        <f t="shared" si="4"/>
        <v/>
      </c>
      <c r="X880" s="28" t="str">
        <f t="shared" si="5"/>
        <v/>
      </c>
      <c r="Y880" s="28" t="str">
        <f t="shared" si="6"/>
        <v/>
      </c>
      <c r="Z880" s="28" t="str">
        <f t="shared" si="7"/>
        <v/>
      </c>
      <c r="AB880" s="28" t="str">
        <f t="shared" si="8"/>
        <v/>
      </c>
      <c r="AD880" s="28" t="str">
        <f t="shared" si="9"/>
        <v/>
      </c>
      <c r="AG880" s="28" t="str">
        <f t="shared" ref="AG880:AL880" si="5283">IFERROR(IF(FIND(AG$1,$F880)&gt;1,AG$1,""),"")</f>
        <v/>
      </c>
      <c r="AH880" s="28" t="str">
        <f t="shared" si="5283"/>
        <v/>
      </c>
      <c r="AI880" s="28" t="str">
        <f t="shared" si="5283"/>
        <v/>
      </c>
      <c r="AJ880" s="28" t="str">
        <f t="shared" si="5283"/>
        <v/>
      </c>
      <c r="AK880" s="28" t="str">
        <f t="shared" si="5283"/>
        <v/>
      </c>
      <c r="AL880" s="28" t="str">
        <f t="shared" si="5283"/>
        <v/>
      </c>
      <c r="AM880" s="28" t="str">
        <f t="shared" si="11"/>
        <v/>
      </c>
      <c r="AN880" s="28" t="str">
        <f t="shared" ref="AN880:AQ880" si="5284">IFERROR(IF(FIND(AN$1,$F880)&gt;1,"Status - LGBT",""),"")</f>
        <v/>
      </c>
      <c r="AO880" s="28" t="str">
        <f t="shared" si="5284"/>
        <v/>
      </c>
      <c r="AP880" s="28" t="str">
        <f t="shared" si="5284"/>
        <v/>
      </c>
      <c r="AQ880" s="28" t="str">
        <f t="shared" si="5284"/>
        <v/>
      </c>
      <c r="AR880" s="28" t="str">
        <f t="shared" ref="AR880:AV880" si="5285">IFERROR(IF(FIND(AR$1,$F880)&gt;1,"BME",""),"")</f>
        <v/>
      </c>
      <c r="AS880" s="28" t="str">
        <f t="shared" si="5285"/>
        <v/>
      </c>
      <c r="AT880" s="28" t="str">
        <f t="shared" si="5285"/>
        <v/>
      </c>
      <c r="AU880" s="28" t="str">
        <f t="shared" si="5285"/>
        <v/>
      </c>
      <c r="AV880" s="28" t="str">
        <f t="shared" si="5285"/>
        <v/>
      </c>
      <c r="AW880" s="28" t="str">
        <f t="shared" ref="AW880:BC880" si="5286">IFERROR(IF(FIND(AW$1,$F880)&gt;1,AW$1,""),"")</f>
        <v/>
      </c>
      <c r="AX880" s="28" t="str">
        <f t="shared" si="5286"/>
        <v/>
      </c>
      <c r="AY880" s="28" t="str">
        <f t="shared" si="5286"/>
        <v/>
      </c>
      <c r="AZ880" s="28" t="str">
        <f t="shared" si="5286"/>
        <v/>
      </c>
      <c r="BA880" s="28" t="str">
        <f t="shared" si="5286"/>
        <v/>
      </c>
      <c r="BB880" s="28" t="str">
        <f t="shared" si="5286"/>
        <v/>
      </c>
      <c r="BC880" s="28" t="str">
        <f t="shared" si="5286"/>
        <v/>
      </c>
      <c r="BD880" s="28" t="str">
        <f t="shared" si="15"/>
        <v/>
      </c>
      <c r="BG880" s="2" t="s">
        <v>6396</v>
      </c>
      <c r="BJ880" s="28" t="str">
        <f t="shared" si="16"/>
        <v/>
      </c>
      <c r="BK880" s="28" t="str">
        <f t="shared" si="17"/>
        <v/>
      </c>
      <c r="BM880" s="2" t="s">
        <v>98</v>
      </c>
      <c r="BU880" s="12"/>
      <c r="BV880" s="12"/>
      <c r="BW880" s="12"/>
      <c r="BX880" s="12"/>
      <c r="BY880" s="42" t="str">
        <f t="shared" si="18"/>
        <v/>
      </c>
      <c r="BZ880" s="42"/>
    </row>
    <row r="881" spans="1:78" ht="15">
      <c r="A881" s="16" t="s">
        <v>37</v>
      </c>
      <c r="B881" s="28">
        <f>VLOOKUP(A881,Organisations!$A$2:$B$7,2,FALSE)</f>
        <v>2</v>
      </c>
      <c r="C881" s="23" t="s">
        <v>6399</v>
      </c>
      <c r="D881" s="23" t="s">
        <v>6400</v>
      </c>
      <c r="E881" s="28" t="str">
        <f t="shared" si="0"/>
        <v>Emmaus is a homelessness charity with a difference, providing more than just a bed for the night for people who have exp</v>
      </c>
      <c r="F881" s="16" t="s">
        <v>6402</v>
      </c>
      <c r="G881" s="16" t="s">
        <v>68</v>
      </c>
      <c r="H881" s="17"/>
      <c r="K881" s="26" t="s">
        <v>1362</v>
      </c>
      <c r="L881" s="18"/>
      <c r="M881" s="28" t="str">
        <f t="shared" ref="M881:Q881" si="5287">IFERROR(IF(FIND(M$1,$F881)&gt;1,"Age - Children",""),"")</f>
        <v/>
      </c>
      <c r="N881" s="28" t="str">
        <f t="shared" si="5287"/>
        <v/>
      </c>
      <c r="O881" s="28" t="str">
        <f t="shared" si="5287"/>
        <v/>
      </c>
      <c r="P881" s="28" t="str">
        <f t="shared" si="5287"/>
        <v/>
      </c>
      <c r="Q881" s="28" t="str">
        <f t="shared" si="5287"/>
        <v/>
      </c>
      <c r="R881" s="28" t="str">
        <f t="shared" ref="R881:T881" si="5288">IFERROR(IF(FIND(R$1,$F881)&gt;1,"Age - Elderly",""),"")</f>
        <v/>
      </c>
      <c r="S881" s="28" t="str">
        <f t="shared" si="5288"/>
        <v/>
      </c>
      <c r="T881" s="28" t="str">
        <f t="shared" si="5288"/>
        <v/>
      </c>
      <c r="U881" s="28" t="str">
        <f t="shared" si="3"/>
        <v/>
      </c>
      <c r="V881" s="28" t="str">
        <f t="shared" si="4"/>
        <v/>
      </c>
      <c r="X881" s="28" t="str">
        <f t="shared" si="5"/>
        <v/>
      </c>
      <c r="Y881" s="28" t="str">
        <f t="shared" si="6"/>
        <v/>
      </c>
      <c r="Z881" s="28" t="str">
        <f t="shared" si="7"/>
        <v/>
      </c>
      <c r="AB881" s="28" t="str">
        <f t="shared" si="8"/>
        <v/>
      </c>
      <c r="AD881" s="28" t="str">
        <f t="shared" si="9"/>
        <v/>
      </c>
      <c r="AG881" s="28" t="str">
        <f t="shared" ref="AG881:AL881" si="5289">IFERROR(IF(FIND(AG$1,$F881)&gt;1,AG$1,""),"")</f>
        <v/>
      </c>
      <c r="AH881" s="28" t="str">
        <f t="shared" si="5289"/>
        <v/>
      </c>
      <c r="AI881" s="28" t="str">
        <f t="shared" si="5289"/>
        <v/>
      </c>
      <c r="AJ881" s="28" t="str">
        <f t="shared" si="5289"/>
        <v/>
      </c>
      <c r="AK881" s="28" t="str">
        <f t="shared" si="5289"/>
        <v/>
      </c>
      <c r="AL881" s="28" t="str">
        <f t="shared" si="5289"/>
        <v/>
      </c>
      <c r="AM881" s="28" t="str">
        <f t="shared" si="11"/>
        <v/>
      </c>
      <c r="AN881" s="28" t="str">
        <f t="shared" ref="AN881:AQ881" si="5290">IFERROR(IF(FIND(AN$1,$F881)&gt;1,"Status - LGBT",""),"")</f>
        <v/>
      </c>
      <c r="AO881" s="28" t="str">
        <f t="shared" si="5290"/>
        <v/>
      </c>
      <c r="AP881" s="28" t="str">
        <f t="shared" si="5290"/>
        <v/>
      </c>
      <c r="AQ881" s="28" t="str">
        <f t="shared" si="5290"/>
        <v/>
      </c>
      <c r="AR881" s="28" t="str">
        <f t="shared" ref="AR881:AV881" si="5291">IFERROR(IF(FIND(AR$1,$F881)&gt;1,"BME",""),"")</f>
        <v/>
      </c>
      <c r="AS881" s="28" t="str">
        <f t="shared" si="5291"/>
        <v/>
      </c>
      <c r="AT881" s="28" t="str">
        <f t="shared" si="5291"/>
        <v/>
      </c>
      <c r="AU881" s="28" t="str">
        <f t="shared" si="5291"/>
        <v/>
      </c>
      <c r="AV881" s="28" t="str">
        <f t="shared" si="5291"/>
        <v/>
      </c>
      <c r="AW881" s="28" t="str">
        <f t="shared" ref="AW881:BC881" si="5292">IFERROR(IF(FIND(AW$1,$F881)&gt;1,AW$1,""),"")</f>
        <v/>
      </c>
      <c r="AX881" s="28" t="str">
        <f t="shared" si="5292"/>
        <v/>
      </c>
      <c r="AY881" s="28" t="str">
        <f t="shared" si="5292"/>
        <v/>
      </c>
      <c r="AZ881" s="28" t="str">
        <f t="shared" si="5292"/>
        <v/>
      </c>
      <c r="BA881" s="28" t="str">
        <f t="shared" si="5292"/>
        <v/>
      </c>
      <c r="BB881" s="28" t="str">
        <f t="shared" si="5292"/>
        <v/>
      </c>
      <c r="BC881" s="28" t="str">
        <f t="shared" si="5292"/>
        <v/>
      </c>
      <c r="BD881" s="28" t="str">
        <f t="shared" si="15"/>
        <v/>
      </c>
      <c r="BG881" s="2" t="s">
        <v>19448</v>
      </c>
      <c r="BI881" s="2" t="s">
        <v>1364</v>
      </c>
      <c r="BJ881" s="28" t="str">
        <f t="shared" si="16"/>
        <v>Leeds</v>
      </c>
      <c r="BK881" s="28" t="str">
        <f t="shared" si="17"/>
        <v>West Yorkshire</v>
      </c>
      <c r="BM881" s="2" t="s">
        <v>98</v>
      </c>
      <c r="BU881" s="18"/>
      <c r="BV881" s="47" t="s">
        <v>572</v>
      </c>
      <c r="BW881" s="18"/>
      <c r="BX881" s="18"/>
      <c r="BY881" s="42" t="str">
        <f t="shared" si="18"/>
        <v>LS9</v>
      </c>
      <c r="BZ881" s="43"/>
    </row>
    <row r="882" spans="1:78" ht="15">
      <c r="A882" s="10" t="s">
        <v>37</v>
      </c>
      <c r="B882" s="28">
        <f>VLOOKUP(A882,Organisations!$A$2:$B$7,2,FALSE)</f>
        <v>2</v>
      </c>
      <c r="C882" s="10" t="s">
        <v>6404</v>
      </c>
      <c r="D882" s="10" t="s">
        <v>6405</v>
      </c>
      <c r="E882" s="28" t="str">
        <f t="shared" si="0"/>
        <v>A self-help method to make sense of your emotions when facing disappointments and setbacks, or when major change is on i</v>
      </c>
      <c r="F882" s="10" t="s">
        <v>6407</v>
      </c>
      <c r="G882" s="10" t="s">
        <v>68</v>
      </c>
      <c r="H882" s="11"/>
      <c r="K882" s="30" t="s">
        <v>6408</v>
      </c>
      <c r="L882" s="10" t="s">
        <v>6409</v>
      </c>
      <c r="M882" s="28" t="str">
        <f t="shared" ref="M882:Q882" si="5293">IFERROR(IF(FIND(M$1,$F882)&gt;1,"Age - Children",""),"")</f>
        <v/>
      </c>
      <c r="N882" s="28" t="str">
        <f t="shared" si="5293"/>
        <v/>
      </c>
      <c r="O882" s="28" t="str">
        <f t="shared" si="5293"/>
        <v/>
      </c>
      <c r="P882" s="28" t="str">
        <f t="shared" si="5293"/>
        <v/>
      </c>
      <c r="Q882" s="28" t="str">
        <f t="shared" si="5293"/>
        <v/>
      </c>
      <c r="R882" s="28" t="str">
        <f t="shared" ref="R882:T882" si="5294">IFERROR(IF(FIND(R$1,$F882)&gt;1,"Age - Elderly",""),"")</f>
        <v/>
      </c>
      <c r="S882" s="28" t="str">
        <f t="shared" si="5294"/>
        <v/>
      </c>
      <c r="T882" s="28" t="str">
        <f t="shared" si="5294"/>
        <v/>
      </c>
      <c r="U882" s="28" t="str">
        <f t="shared" si="3"/>
        <v/>
      </c>
      <c r="V882" s="28" t="str">
        <f t="shared" si="4"/>
        <v/>
      </c>
      <c r="X882" s="28" t="str">
        <f t="shared" si="5"/>
        <v/>
      </c>
      <c r="Y882" s="28" t="str">
        <f t="shared" si="6"/>
        <v/>
      </c>
      <c r="Z882" s="28" t="str">
        <f t="shared" si="7"/>
        <v>Gender - Male</v>
      </c>
      <c r="AB882" s="28" t="str">
        <f t="shared" si="8"/>
        <v/>
      </c>
      <c r="AD882" s="28" t="str">
        <f t="shared" si="9"/>
        <v>Gender - Male;</v>
      </c>
      <c r="AG882" s="28" t="str">
        <f t="shared" ref="AG882:AL882" si="5295">IFERROR(IF(FIND(AG$1,$F882)&gt;1,AG$1,""),"")</f>
        <v/>
      </c>
      <c r="AH882" s="28" t="str">
        <f t="shared" si="5295"/>
        <v/>
      </c>
      <c r="AI882" s="28" t="str">
        <f t="shared" si="5295"/>
        <v/>
      </c>
      <c r="AJ882" s="28" t="str">
        <f t="shared" si="5295"/>
        <v/>
      </c>
      <c r="AK882" s="28" t="str">
        <f t="shared" si="5295"/>
        <v/>
      </c>
      <c r="AL882" s="28" t="str">
        <f t="shared" si="5295"/>
        <v/>
      </c>
      <c r="AM882" s="28" t="str">
        <f t="shared" si="11"/>
        <v/>
      </c>
      <c r="AN882" s="28" t="str">
        <f t="shared" ref="AN882:AQ882" si="5296">IFERROR(IF(FIND(AN$1,$F882)&gt;1,"Status - LGBT",""),"")</f>
        <v/>
      </c>
      <c r="AO882" s="28" t="str">
        <f t="shared" si="5296"/>
        <v/>
      </c>
      <c r="AP882" s="28" t="str">
        <f t="shared" si="5296"/>
        <v/>
      </c>
      <c r="AQ882" s="28" t="str">
        <f t="shared" si="5296"/>
        <v/>
      </c>
      <c r="AR882" s="28" t="str">
        <f t="shared" ref="AR882:AV882" si="5297">IFERROR(IF(FIND(AR$1,$F882)&gt;1,"BME",""),"")</f>
        <v/>
      </c>
      <c r="AS882" s="28" t="str">
        <f t="shared" si="5297"/>
        <v/>
      </c>
      <c r="AT882" s="28" t="str">
        <f t="shared" si="5297"/>
        <v/>
      </c>
      <c r="AU882" s="28" t="str">
        <f t="shared" si="5297"/>
        <v/>
      </c>
      <c r="AV882" s="28" t="str">
        <f t="shared" si="5297"/>
        <v/>
      </c>
      <c r="AW882" s="28" t="str">
        <f t="shared" ref="AW882:BC882" si="5298">IFERROR(IF(FIND(AW$1,$F882)&gt;1,AW$1,""),"")</f>
        <v/>
      </c>
      <c r="AX882" s="28" t="str">
        <f t="shared" si="5298"/>
        <v/>
      </c>
      <c r="AY882" s="28" t="str">
        <f t="shared" si="5298"/>
        <v/>
      </c>
      <c r="AZ882" s="28" t="str">
        <f t="shared" si="5298"/>
        <v/>
      </c>
      <c r="BA882" s="28" t="str">
        <f t="shared" si="5298"/>
        <v/>
      </c>
      <c r="BB882" s="28" t="str">
        <f t="shared" si="5298"/>
        <v/>
      </c>
      <c r="BC882" s="28" t="str">
        <f t="shared" si="5298"/>
        <v/>
      </c>
      <c r="BD882" s="28" t="str">
        <f t="shared" si="15"/>
        <v/>
      </c>
      <c r="BG882" s="2" t="s">
        <v>6410</v>
      </c>
      <c r="BJ882" s="28" t="str">
        <f t="shared" si="16"/>
        <v/>
      </c>
      <c r="BK882" s="28" t="str">
        <f t="shared" si="17"/>
        <v/>
      </c>
      <c r="BM882" s="2" t="s">
        <v>98</v>
      </c>
      <c r="BU882" s="12"/>
      <c r="BV882" s="12"/>
      <c r="BW882" s="12"/>
      <c r="BX882" s="12"/>
      <c r="BY882" s="42" t="str">
        <f t="shared" si="18"/>
        <v>Gender - Male;;</v>
      </c>
      <c r="BZ882" s="42"/>
    </row>
    <row r="883" spans="1:78" ht="15">
      <c r="A883" s="16" t="s">
        <v>37</v>
      </c>
      <c r="B883" s="28">
        <f>VLOOKUP(A883,Organisations!$A$2:$B$7,2,FALSE)</f>
        <v>2</v>
      </c>
      <c r="C883" s="23" t="s">
        <v>6412</v>
      </c>
      <c r="D883" s="23" t="s">
        <v>6413</v>
      </c>
      <c r="E883" s="28" t="str">
        <f t="shared" si="0"/>
        <v>The city wide visiting housing support service helping people to sustain their accommodation and prevent homelessness.</v>
      </c>
      <c r="F883" s="16" t="s">
        <v>6414</v>
      </c>
      <c r="G883" s="16" t="s">
        <v>68</v>
      </c>
      <c r="H883" s="17"/>
      <c r="K883" s="33"/>
      <c r="L883" s="18"/>
      <c r="M883" s="28" t="str">
        <f t="shared" ref="M883:Q883" si="5299">IFERROR(IF(FIND(M$1,$F883)&gt;1,"Age - Children",""),"")</f>
        <v/>
      </c>
      <c r="N883" s="28" t="str">
        <f t="shared" si="5299"/>
        <v/>
      </c>
      <c r="O883" s="28" t="str">
        <f t="shared" si="5299"/>
        <v/>
      </c>
      <c r="P883" s="28" t="str">
        <f t="shared" si="5299"/>
        <v/>
      </c>
      <c r="Q883" s="28" t="str">
        <f t="shared" si="5299"/>
        <v/>
      </c>
      <c r="R883" s="28" t="str">
        <f t="shared" ref="R883:T883" si="5300">IFERROR(IF(FIND(R$1,$F883)&gt;1,"Age - Elderly",""),"")</f>
        <v/>
      </c>
      <c r="S883" s="28" t="str">
        <f t="shared" si="5300"/>
        <v/>
      </c>
      <c r="T883" s="28" t="str">
        <f t="shared" si="5300"/>
        <v/>
      </c>
      <c r="U883" s="28" t="str">
        <f t="shared" si="3"/>
        <v/>
      </c>
      <c r="V883" s="28" t="str">
        <f t="shared" si="4"/>
        <v/>
      </c>
      <c r="X883" s="28" t="str">
        <f t="shared" si="5"/>
        <v/>
      </c>
      <c r="Y883" s="28" t="str">
        <f t="shared" si="6"/>
        <v/>
      </c>
      <c r="Z883" s="28" t="str">
        <f t="shared" si="7"/>
        <v/>
      </c>
      <c r="AB883" s="28" t="str">
        <f t="shared" si="8"/>
        <v/>
      </c>
      <c r="AD883" s="28" t="str">
        <f t="shared" si="9"/>
        <v/>
      </c>
      <c r="AG883" s="28" t="str">
        <f t="shared" ref="AG883:AL883" si="5301">IFERROR(IF(FIND(AG$1,$F883)&gt;1,AG$1,""),"")</f>
        <v/>
      </c>
      <c r="AH883" s="28" t="str">
        <f t="shared" si="5301"/>
        <v/>
      </c>
      <c r="AI883" s="28" t="str">
        <f t="shared" si="5301"/>
        <v/>
      </c>
      <c r="AJ883" s="28" t="str">
        <f t="shared" si="5301"/>
        <v/>
      </c>
      <c r="AK883" s="28" t="str">
        <f t="shared" si="5301"/>
        <v/>
      </c>
      <c r="AL883" s="28" t="str">
        <f t="shared" si="5301"/>
        <v/>
      </c>
      <c r="AM883" s="28" t="str">
        <f t="shared" si="11"/>
        <v/>
      </c>
      <c r="AN883" s="28" t="str">
        <f t="shared" ref="AN883:AQ883" si="5302">IFERROR(IF(FIND(AN$1,$F883)&gt;1,"Status - LGBT",""),"")</f>
        <v/>
      </c>
      <c r="AO883" s="28" t="str">
        <f t="shared" si="5302"/>
        <v/>
      </c>
      <c r="AP883" s="28" t="str">
        <f t="shared" si="5302"/>
        <v/>
      </c>
      <c r="AQ883" s="28" t="str">
        <f t="shared" si="5302"/>
        <v/>
      </c>
      <c r="AR883" s="28" t="str">
        <f t="shared" ref="AR883:AV883" si="5303">IFERROR(IF(FIND(AR$1,$F883)&gt;1,"BME",""),"")</f>
        <v/>
      </c>
      <c r="AS883" s="28" t="str">
        <f t="shared" si="5303"/>
        <v/>
      </c>
      <c r="AT883" s="28" t="str">
        <f t="shared" si="5303"/>
        <v/>
      </c>
      <c r="AU883" s="28" t="str">
        <f t="shared" si="5303"/>
        <v/>
      </c>
      <c r="AV883" s="28" t="str">
        <f t="shared" si="5303"/>
        <v/>
      </c>
      <c r="AW883" s="28" t="str">
        <f t="shared" ref="AW883:BC883" si="5304">IFERROR(IF(FIND(AW$1,$F883)&gt;1,AW$1,""),"")</f>
        <v/>
      </c>
      <c r="AX883" s="28" t="str">
        <f t="shared" si="5304"/>
        <v/>
      </c>
      <c r="AY883" s="28" t="str">
        <f t="shared" si="5304"/>
        <v/>
      </c>
      <c r="AZ883" s="28" t="str">
        <f t="shared" si="5304"/>
        <v/>
      </c>
      <c r="BA883" s="28" t="str">
        <f t="shared" si="5304"/>
        <v/>
      </c>
      <c r="BB883" s="28" t="str">
        <f t="shared" si="5304"/>
        <v/>
      </c>
      <c r="BC883" s="28" t="str">
        <f t="shared" si="5304"/>
        <v/>
      </c>
      <c r="BD883" s="28" t="str">
        <f t="shared" si="15"/>
        <v/>
      </c>
      <c r="BJ883" s="28" t="str">
        <f t="shared" si="16"/>
        <v/>
      </c>
      <c r="BK883" s="28" t="str">
        <f t="shared" si="17"/>
        <v/>
      </c>
      <c r="BM883" s="2" t="s">
        <v>98</v>
      </c>
      <c r="BU883" s="18"/>
      <c r="BV883" s="18"/>
      <c r="BW883" s="18"/>
      <c r="BX883" s="18"/>
      <c r="BY883" s="42" t="str">
        <f t="shared" si="18"/>
        <v/>
      </c>
      <c r="BZ883" s="43"/>
    </row>
    <row r="884" spans="1:78" ht="15">
      <c r="A884" s="10" t="s">
        <v>37</v>
      </c>
      <c r="B884" s="28">
        <f>VLOOKUP(A884,Organisations!$A$2:$B$7,2,FALSE)</f>
        <v>2</v>
      </c>
      <c r="C884" s="23" t="s">
        <v>1371</v>
      </c>
      <c r="D884" s="23" t="s">
        <v>1372</v>
      </c>
      <c r="E884" s="28" t="str">
        <f t="shared" si="0"/>
        <v>Care, information and advice for people with epilepsy, their families and carers.</v>
      </c>
      <c r="F884" s="10" t="s">
        <v>6415</v>
      </c>
      <c r="G884" s="10" t="s">
        <v>68</v>
      </c>
      <c r="H884" s="11"/>
      <c r="K884" s="30" t="s">
        <v>6416</v>
      </c>
      <c r="L884" s="10" t="s">
        <v>6417</v>
      </c>
      <c r="M884" s="28" t="str">
        <f t="shared" ref="M884:Q884" si="5305">IFERROR(IF(FIND(M$1,$F884)&gt;1,"Age - Children",""),"")</f>
        <v/>
      </c>
      <c r="N884" s="28" t="str">
        <f t="shared" si="5305"/>
        <v/>
      </c>
      <c r="O884" s="28" t="str">
        <f t="shared" si="5305"/>
        <v/>
      </c>
      <c r="P884" s="28" t="str">
        <f t="shared" si="5305"/>
        <v/>
      </c>
      <c r="Q884" s="28" t="str">
        <f t="shared" si="5305"/>
        <v/>
      </c>
      <c r="R884" s="28" t="str">
        <f t="shared" ref="R884:T884" si="5306">IFERROR(IF(FIND(R$1,$F884)&gt;1,"Age - Elderly",""),"")</f>
        <v/>
      </c>
      <c r="S884" s="28" t="str">
        <f t="shared" si="5306"/>
        <v/>
      </c>
      <c r="T884" s="28" t="str">
        <f t="shared" si="5306"/>
        <v/>
      </c>
      <c r="U884" s="28" t="str">
        <f t="shared" si="3"/>
        <v/>
      </c>
      <c r="V884" s="28" t="str">
        <f t="shared" si="4"/>
        <v/>
      </c>
      <c r="X884" s="28" t="str">
        <f t="shared" si="5"/>
        <v/>
      </c>
      <c r="Y884" s="28" t="str">
        <f t="shared" si="6"/>
        <v/>
      </c>
      <c r="Z884" s="28" t="str">
        <f t="shared" si="7"/>
        <v/>
      </c>
      <c r="AB884" s="28" t="str">
        <f t="shared" si="8"/>
        <v/>
      </c>
      <c r="AD884" s="28" t="str">
        <f t="shared" si="9"/>
        <v/>
      </c>
      <c r="AG884" s="28" t="str">
        <f t="shared" ref="AG884:AL884" si="5307">IFERROR(IF(FIND(AG$1,$F884)&gt;1,AG$1,""),"")</f>
        <v/>
      </c>
      <c r="AH884" s="28" t="str">
        <f t="shared" si="5307"/>
        <v/>
      </c>
      <c r="AI884" s="28" t="str">
        <f t="shared" si="5307"/>
        <v/>
      </c>
      <c r="AJ884" s="28" t="str">
        <f t="shared" si="5307"/>
        <v/>
      </c>
      <c r="AK884" s="28" t="str">
        <f t="shared" si="5307"/>
        <v/>
      </c>
      <c r="AL884" s="28" t="str">
        <f t="shared" si="5307"/>
        <v/>
      </c>
      <c r="AM884" s="28" t="str">
        <f t="shared" si="11"/>
        <v/>
      </c>
      <c r="AN884" s="28" t="str">
        <f t="shared" ref="AN884:AQ884" si="5308">IFERROR(IF(FIND(AN$1,$F884)&gt;1,"Status - LGBT",""),"")</f>
        <v/>
      </c>
      <c r="AO884" s="28" t="str">
        <f t="shared" si="5308"/>
        <v/>
      </c>
      <c r="AP884" s="28" t="str">
        <f t="shared" si="5308"/>
        <v/>
      </c>
      <c r="AQ884" s="28" t="str">
        <f t="shared" si="5308"/>
        <v/>
      </c>
      <c r="AR884" s="28" t="str">
        <f t="shared" ref="AR884:AV884" si="5309">IFERROR(IF(FIND(AR$1,$F884)&gt;1,"BME",""),"")</f>
        <v/>
      </c>
      <c r="AS884" s="28" t="str">
        <f t="shared" si="5309"/>
        <v/>
      </c>
      <c r="AT884" s="28" t="str">
        <f t="shared" si="5309"/>
        <v/>
      </c>
      <c r="AU884" s="28" t="str">
        <f t="shared" si="5309"/>
        <v/>
      </c>
      <c r="AV884" s="28" t="str">
        <f t="shared" si="5309"/>
        <v/>
      </c>
      <c r="AW884" s="28" t="str">
        <f t="shared" ref="AW884:BC884" si="5310">IFERROR(IF(FIND(AW$1,$F884)&gt;1,AW$1,""),"")</f>
        <v/>
      </c>
      <c r="AX884" s="28" t="str">
        <f t="shared" si="5310"/>
        <v/>
      </c>
      <c r="AY884" s="28" t="str">
        <f t="shared" si="5310"/>
        <v/>
      </c>
      <c r="AZ884" s="28" t="str">
        <f t="shared" si="5310"/>
        <v/>
      </c>
      <c r="BA884" s="28" t="str">
        <f t="shared" si="5310"/>
        <v/>
      </c>
      <c r="BB884" s="28" t="str">
        <f t="shared" si="5310"/>
        <v/>
      </c>
      <c r="BC884" s="28" t="str">
        <f t="shared" si="5310"/>
        <v/>
      </c>
      <c r="BD884" s="28" t="str">
        <f t="shared" si="15"/>
        <v/>
      </c>
      <c r="BG884" s="2" t="s">
        <v>6418</v>
      </c>
      <c r="BI884" s="2" t="s">
        <v>1377</v>
      </c>
      <c r="BJ884" s="28" t="str">
        <f t="shared" si="16"/>
        <v/>
      </c>
      <c r="BK884" s="28" t="str">
        <f t="shared" si="17"/>
        <v/>
      </c>
      <c r="BM884" s="2" t="s">
        <v>98</v>
      </c>
      <c r="BU884" s="50" t="s">
        <v>19342</v>
      </c>
      <c r="BV884" s="12"/>
      <c r="BW884" s="12"/>
      <c r="BX884" s="12"/>
      <c r="BY884" s="42" t="str">
        <f t="shared" si="18"/>
        <v>BD11;BD4;LS10;LS11;LS12;LS13;LS14;LS15;LS16;LS17;LS18;LS19;LS1;LS20;LS21;LS22;LS23;LS24;LS25;LS26;LS27;LS28;LS29;LS2;LS3;LS4;LS5;LS6;LS7;LS88;LS8;LS99;LS9;WF10;WF3;</v>
      </c>
      <c r="BZ884" s="42"/>
    </row>
    <row r="885" spans="1:78" ht="15">
      <c r="A885" s="16" t="s">
        <v>37</v>
      </c>
      <c r="B885" s="28">
        <f>VLOOKUP(A885,Organisations!$A$2:$B$7,2,FALSE)</f>
        <v>2</v>
      </c>
      <c r="C885" s="16" t="s">
        <v>6420</v>
      </c>
      <c r="D885" s="16" t="s">
        <v>6421</v>
      </c>
      <c r="E885" s="28" t="str">
        <f t="shared" si="0"/>
        <v>The Epilepsy Society has information on seizures, triggers and a quiz for people.</v>
      </c>
      <c r="F885" s="16" t="s">
        <v>6422</v>
      </c>
      <c r="G885" s="16" t="s">
        <v>68</v>
      </c>
      <c r="H885" s="17"/>
      <c r="K885" s="26" t="s">
        <v>6423</v>
      </c>
      <c r="L885" s="16" t="s">
        <v>6424</v>
      </c>
      <c r="M885" s="28" t="str">
        <f t="shared" ref="M885:Q885" si="5311">IFERROR(IF(FIND(M$1,$F885)&gt;1,"Age - Children",""),"")</f>
        <v/>
      </c>
      <c r="N885" s="28" t="str">
        <f t="shared" si="5311"/>
        <v/>
      </c>
      <c r="O885" s="28" t="str">
        <f t="shared" si="5311"/>
        <v/>
      </c>
      <c r="P885" s="28" t="str">
        <f t="shared" si="5311"/>
        <v/>
      </c>
      <c r="Q885" s="28" t="str">
        <f t="shared" si="5311"/>
        <v/>
      </c>
      <c r="R885" s="28" t="str">
        <f t="shared" ref="R885:T885" si="5312">IFERROR(IF(FIND(R$1,$F885)&gt;1,"Age - Elderly",""),"")</f>
        <v/>
      </c>
      <c r="S885" s="28" t="str">
        <f t="shared" si="5312"/>
        <v/>
      </c>
      <c r="T885" s="28" t="str">
        <f t="shared" si="5312"/>
        <v/>
      </c>
      <c r="U885" s="28" t="str">
        <f t="shared" si="3"/>
        <v/>
      </c>
      <c r="V885" s="28" t="str">
        <f t="shared" si="4"/>
        <v/>
      </c>
      <c r="X885" s="28" t="str">
        <f t="shared" si="5"/>
        <v/>
      </c>
      <c r="Y885" s="28" t="str">
        <f t="shared" si="6"/>
        <v/>
      </c>
      <c r="Z885" s="28" t="str">
        <f t="shared" si="7"/>
        <v/>
      </c>
      <c r="AB885" s="28" t="str">
        <f t="shared" si="8"/>
        <v/>
      </c>
      <c r="AD885" s="28" t="str">
        <f t="shared" si="9"/>
        <v/>
      </c>
      <c r="AG885" s="28" t="str">
        <f t="shared" ref="AG885:AL885" si="5313">IFERROR(IF(FIND(AG$1,$F885)&gt;1,AG$1,""),"")</f>
        <v/>
      </c>
      <c r="AH885" s="28" t="str">
        <f t="shared" si="5313"/>
        <v/>
      </c>
      <c r="AI885" s="28" t="str">
        <f t="shared" si="5313"/>
        <v/>
      </c>
      <c r="AJ885" s="28" t="str">
        <f t="shared" si="5313"/>
        <v/>
      </c>
      <c r="AK885" s="28" t="str">
        <f t="shared" si="5313"/>
        <v/>
      </c>
      <c r="AL885" s="28" t="str">
        <f t="shared" si="5313"/>
        <v/>
      </c>
      <c r="AM885" s="28" t="str">
        <f t="shared" si="11"/>
        <v/>
      </c>
      <c r="AN885" s="28" t="str">
        <f t="shared" ref="AN885:AQ885" si="5314">IFERROR(IF(FIND(AN$1,$F885)&gt;1,"Status - LGBT",""),"")</f>
        <v/>
      </c>
      <c r="AO885" s="28" t="str">
        <f t="shared" si="5314"/>
        <v/>
      </c>
      <c r="AP885" s="28" t="str">
        <f t="shared" si="5314"/>
        <v/>
      </c>
      <c r="AQ885" s="28" t="str">
        <f t="shared" si="5314"/>
        <v/>
      </c>
      <c r="AR885" s="28" t="str">
        <f t="shared" ref="AR885:AV885" si="5315">IFERROR(IF(FIND(AR$1,$F885)&gt;1,"BME",""),"")</f>
        <v/>
      </c>
      <c r="AS885" s="28" t="str">
        <f t="shared" si="5315"/>
        <v/>
      </c>
      <c r="AT885" s="28" t="str">
        <f t="shared" si="5315"/>
        <v/>
      </c>
      <c r="AU885" s="28" t="str">
        <f t="shared" si="5315"/>
        <v/>
      </c>
      <c r="AV885" s="28" t="str">
        <f t="shared" si="5315"/>
        <v/>
      </c>
      <c r="AW885" s="28" t="str">
        <f t="shared" ref="AW885:BC885" si="5316">IFERROR(IF(FIND(AW$1,$F885)&gt;1,AW$1,""),"")</f>
        <v/>
      </c>
      <c r="AX885" s="28" t="str">
        <f t="shared" si="5316"/>
        <v/>
      </c>
      <c r="AY885" s="28" t="str">
        <f t="shared" si="5316"/>
        <v/>
      </c>
      <c r="AZ885" s="28" t="str">
        <f t="shared" si="5316"/>
        <v/>
      </c>
      <c r="BA885" s="28" t="str">
        <f t="shared" si="5316"/>
        <v/>
      </c>
      <c r="BB885" s="28" t="str">
        <f t="shared" si="5316"/>
        <v/>
      </c>
      <c r="BC885" s="28" t="str">
        <f t="shared" si="5316"/>
        <v/>
      </c>
      <c r="BD885" s="28" t="str">
        <f t="shared" si="15"/>
        <v/>
      </c>
      <c r="BG885" s="2" t="s">
        <v>6425</v>
      </c>
      <c r="BJ885" s="28" t="str">
        <f t="shared" si="16"/>
        <v/>
      </c>
      <c r="BK885" s="28" t="str">
        <f t="shared" si="17"/>
        <v/>
      </c>
      <c r="BM885" s="2" t="s">
        <v>98</v>
      </c>
      <c r="BU885" s="47" t="s">
        <v>19342</v>
      </c>
      <c r="BV885" s="18"/>
      <c r="BW885" s="18"/>
      <c r="BX885" s="18"/>
      <c r="BY885" s="42" t="str">
        <f t="shared" si="18"/>
        <v>BD11;BD4;LS10;LS11;LS12;LS13;LS14;LS15;LS16;LS17;LS18;LS19;LS1;LS20;LS21;LS22;LS23;LS24;LS25;LS26;LS27;LS28;LS29;LS2;LS3;LS4;LS5;LS6;LS7;LS88;LS8;LS99;LS9;WF10;WF3;</v>
      </c>
      <c r="BZ885" s="43"/>
    </row>
    <row r="886" spans="1:78" ht="15">
      <c r="A886" s="10" t="s">
        <v>37</v>
      </c>
      <c r="B886" s="28">
        <f>VLOOKUP(A886,Organisations!$A$2:$B$7,2,FALSE)</f>
        <v>2</v>
      </c>
      <c r="C886" s="10" t="s">
        <v>6426</v>
      </c>
      <c r="D886" s="10" t="s">
        <v>6427</v>
      </c>
      <c r="E886" s="28" t="str">
        <f t="shared" si="0"/>
        <v>EHC delivers bespoke home care services providing care &amp; support to people in the comfort of their own homes.</v>
      </c>
      <c r="F886" s="10" t="s">
        <v>6428</v>
      </c>
      <c r="G886" s="10" t="s">
        <v>68</v>
      </c>
      <c r="H886" s="11"/>
      <c r="K886" s="30" t="s">
        <v>6429</v>
      </c>
      <c r="L886" s="10" t="s">
        <v>6430</v>
      </c>
      <c r="M886" s="28" t="str">
        <f t="shared" ref="M886:Q886" si="5317">IFERROR(IF(FIND(M$1,$F886)&gt;1,"Age - Children",""),"")</f>
        <v/>
      </c>
      <c r="N886" s="28" t="str">
        <f t="shared" si="5317"/>
        <v/>
      </c>
      <c r="O886" s="28" t="str">
        <f t="shared" si="5317"/>
        <v/>
      </c>
      <c r="P886" s="28" t="str">
        <f t="shared" si="5317"/>
        <v/>
      </c>
      <c r="Q886" s="28" t="str">
        <f t="shared" si="5317"/>
        <v/>
      </c>
      <c r="R886" s="28" t="str">
        <f t="shared" ref="R886:T886" si="5318">IFERROR(IF(FIND(R$1,$F886)&gt;1,"Age - Elderly",""),"")</f>
        <v/>
      </c>
      <c r="S886" s="28" t="str">
        <f t="shared" si="5318"/>
        <v/>
      </c>
      <c r="T886" s="28" t="str">
        <f t="shared" si="5318"/>
        <v/>
      </c>
      <c r="U886" s="28" t="str">
        <f t="shared" si="3"/>
        <v/>
      </c>
      <c r="V886" s="28" t="str">
        <f t="shared" si="4"/>
        <v/>
      </c>
      <c r="X886" s="28" t="str">
        <f t="shared" si="5"/>
        <v/>
      </c>
      <c r="Y886" s="28" t="str">
        <f t="shared" si="6"/>
        <v/>
      </c>
      <c r="Z886" s="28" t="str">
        <f t="shared" si="7"/>
        <v/>
      </c>
      <c r="AB886" s="28" t="str">
        <f t="shared" si="8"/>
        <v/>
      </c>
      <c r="AD886" s="28" t="str">
        <f t="shared" si="9"/>
        <v/>
      </c>
      <c r="AG886" s="28" t="str">
        <f t="shared" ref="AG886:AL886" si="5319">IFERROR(IF(FIND(AG$1,$F886)&gt;1,AG$1,""),"")</f>
        <v/>
      </c>
      <c r="AH886" s="28" t="str">
        <f t="shared" si="5319"/>
        <v/>
      </c>
      <c r="AI886" s="28" t="str">
        <f t="shared" si="5319"/>
        <v/>
      </c>
      <c r="AJ886" s="28" t="str">
        <f t="shared" si="5319"/>
        <v/>
      </c>
      <c r="AK886" s="28" t="str">
        <f t="shared" si="5319"/>
        <v/>
      </c>
      <c r="AL886" s="28" t="str">
        <f t="shared" si="5319"/>
        <v/>
      </c>
      <c r="AM886" s="28" t="str">
        <f t="shared" si="11"/>
        <v/>
      </c>
      <c r="AN886" s="28" t="str">
        <f t="shared" ref="AN886:AQ886" si="5320">IFERROR(IF(FIND(AN$1,$F886)&gt;1,"Status - LGBT",""),"")</f>
        <v/>
      </c>
      <c r="AO886" s="28" t="str">
        <f t="shared" si="5320"/>
        <v/>
      </c>
      <c r="AP886" s="28" t="str">
        <f t="shared" si="5320"/>
        <v/>
      </c>
      <c r="AQ886" s="28" t="str">
        <f t="shared" si="5320"/>
        <v/>
      </c>
      <c r="AR886" s="28" t="str">
        <f t="shared" ref="AR886:AV886" si="5321">IFERROR(IF(FIND(AR$1,$F886)&gt;1,"BME",""),"")</f>
        <v/>
      </c>
      <c r="AS886" s="28" t="str">
        <f t="shared" si="5321"/>
        <v/>
      </c>
      <c r="AT886" s="28" t="str">
        <f t="shared" si="5321"/>
        <v/>
      </c>
      <c r="AU886" s="28" t="str">
        <f t="shared" si="5321"/>
        <v/>
      </c>
      <c r="AV886" s="28" t="str">
        <f t="shared" si="5321"/>
        <v/>
      </c>
      <c r="AW886" s="28" t="str">
        <f t="shared" ref="AW886:BC886" si="5322">IFERROR(IF(FIND(AW$1,$F886)&gt;1,AW$1,""),"")</f>
        <v/>
      </c>
      <c r="AX886" s="28" t="str">
        <f t="shared" si="5322"/>
        <v/>
      </c>
      <c r="AY886" s="28" t="str">
        <f t="shared" si="5322"/>
        <v/>
      </c>
      <c r="AZ886" s="28" t="str">
        <f t="shared" si="5322"/>
        <v/>
      </c>
      <c r="BA886" s="28" t="str">
        <f t="shared" si="5322"/>
        <v/>
      </c>
      <c r="BB886" s="28" t="str">
        <f t="shared" si="5322"/>
        <v/>
      </c>
      <c r="BC886" s="28" t="str">
        <f t="shared" si="5322"/>
        <v/>
      </c>
      <c r="BD886" s="28" t="str">
        <f t="shared" si="15"/>
        <v/>
      </c>
      <c r="BG886" s="2" t="s">
        <v>6431</v>
      </c>
      <c r="BI886" s="2" t="s">
        <v>5852</v>
      </c>
      <c r="BJ886" s="28" t="str">
        <f t="shared" si="16"/>
        <v>Leeds</v>
      </c>
      <c r="BK886" s="28" t="str">
        <f t="shared" si="17"/>
        <v>West Yorkshire</v>
      </c>
      <c r="BM886" s="2" t="s">
        <v>98</v>
      </c>
      <c r="BU886" s="12"/>
      <c r="BV886" s="50" t="s">
        <v>587</v>
      </c>
      <c r="BW886" s="12"/>
      <c r="BX886" s="12"/>
      <c r="BY886" s="42" t="str">
        <f t="shared" si="18"/>
        <v>LS18</v>
      </c>
      <c r="BZ886" s="42"/>
    </row>
    <row r="887" spans="1:78" ht="15">
      <c r="A887" s="16" t="s">
        <v>37</v>
      </c>
      <c r="B887" s="28">
        <f>VLOOKUP(A887,Organisations!$A$2:$B$7,2,FALSE)</f>
        <v>2</v>
      </c>
      <c r="C887" s="16" t="s">
        <v>6432</v>
      </c>
      <c r="D887" s="16" t="s">
        <v>6433</v>
      </c>
      <c r="E887" s="28" t="str">
        <f t="shared" si="0"/>
        <v>Works independent of Government to eliminate discrimination, reduce inequality, protect human rights and to build good r</v>
      </c>
      <c r="F887" s="16" t="s">
        <v>6435</v>
      </c>
      <c r="G887" s="16" t="s">
        <v>68</v>
      </c>
      <c r="H887" s="17"/>
      <c r="K887" s="26" t="s">
        <v>6436</v>
      </c>
      <c r="L887" s="18"/>
      <c r="M887" s="28" t="str">
        <f t="shared" ref="M887:Q887" si="5323">IFERROR(IF(FIND(M$1,$F887)&gt;1,"Age - Children",""),"")</f>
        <v/>
      </c>
      <c r="N887" s="28" t="str">
        <f t="shared" si="5323"/>
        <v/>
      </c>
      <c r="O887" s="28" t="str">
        <f t="shared" si="5323"/>
        <v/>
      </c>
      <c r="P887" s="28" t="str">
        <f t="shared" si="5323"/>
        <v/>
      </c>
      <c r="Q887" s="28" t="str">
        <f t="shared" si="5323"/>
        <v/>
      </c>
      <c r="R887" s="28" t="str">
        <f t="shared" ref="R887:T887" si="5324">IFERROR(IF(FIND(R$1,$F887)&gt;1,"Age - Elderly",""),"")</f>
        <v/>
      </c>
      <c r="S887" s="28" t="str">
        <f t="shared" si="5324"/>
        <v/>
      </c>
      <c r="T887" s="28" t="str">
        <f t="shared" si="5324"/>
        <v/>
      </c>
      <c r="U887" s="28" t="str">
        <f t="shared" si="3"/>
        <v/>
      </c>
      <c r="V887" s="28" t="str">
        <f t="shared" si="4"/>
        <v/>
      </c>
      <c r="X887" s="28" t="str">
        <f t="shared" si="5"/>
        <v/>
      </c>
      <c r="Y887" s="28" t="str">
        <f t="shared" si="6"/>
        <v/>
      </c>
      <c r="Z887" s="28" t="str">
        <f t="shared" si="7"/>
        <v>Gender - Male</v>
      </c>
      <c r="AB887" s="28" t="str">
        <f t="shared" si="8"/>
        <v>Gender - Male</v>
      </c>
      <c r="AD887" s="28" t="str">
        <f t="shared" si="9"/>
        <v>Gender - Male;Gender - Male;</v>
      </c>
      <c r="AG887" s="28" t="str">
        <f t="shared" ref="AG887:AL887" si="5325">IFERROR(IF(FIND(AG$1,$F887)&gt;1,AG$1,""),"")</f>
        <v/>
      </c>
      <c r="AH887" s="28" t="str">
        <f t="shared" si="5325"/>
        <v/>
      </c>
      <c r="AI887" s="28" t="str">
        <f t="shared" si="5325"/>
        <v/>
      </c>
      <c r="AJ887" s="28" t="str">
        <f t="shared" si="5325"/>
        <v/>
      </c>
      <c r="AK887" s="28" t="str">
        <f t="shared" si="5325"/>
        <v/>
      </c>
      <c r="AL887" s="28" t="str">
        <f t="shared" si="5325"/>
        <v/>
      </c>
      <c r="AM887" s="28" t="str">
        <f t="shared" si="11"/>
        <v/>
      </c>
      <c r="AN887" s="28" t="str">
        <f t="shared" ref="AN887:AQ887" si="5326">IFERROR(IF(FIND(AN$1,$F887)&gt;1,"Status - LGBT",""),"")</f>
        <v/>
      </c>
      <c r="AO887" s="28" t="str">
        <f t="shared" si="5326"/>
        <v/>
      </c>
      <c r="AP887" s="28" t="str">
        <f t="shared" si="5326"/>
        <v/>
      </c>
      <c r="AQ887" s="28" t="str">
        <f t="shared" si="5326"/>
        <v/>
      </c>
      <c r="AR887" s="28" t="str">
        <f t="shared" ref="AR887:AV887" si="5327">IFERROR(IF(FIND(AR$1,$F887)&gt;1,"BME",""),"")</f>
        <v/>
      </c>
      <c r="AS887" s="28" t="str">
        <f t="shared" si="5327"/>
        <v/>
      </c>
      <c r="AT887" s="28" t="str">
        <f t="shared" si="5327"/>
        <v/>
      </c>
      <c r="AU887" s="28" t="str">
        <f t="shared" si="5327"/>
        <v/>
      </c>
      <c r="AV887" s="28" t="str">
        <f t="shared" si="5327"/>
        <v/>
      </c>
      <c r="AW887" s="28" t="str">
        <f t="shared" ref="AW887:BC887" si="5328">IFERROR(IF(FIND(AW$1,$F887)&gt;1,AW$1,""),"")</f>
        <v/>
      </c>
      <c r="AX887" s="28" t="str">
        <f t="shared" si="5328"/>
        <v/>
      </c>
      <c r="AY887" s="28" t="str">
        <f t="shared" si="5328"/>
        <v/>
      </c>
      <c r="AZ887" s="28" t="str">
        <f t="shared" si="5328"/>
        <v/>
      </c>
      <c r="BA887" s="28" t="str">
        <f t="shared" si="5328"/>
        <v/>
      </c>
      <c r="BB887" s="28" t="str">
        <f t="shared" si="5328"/>
        <v/>
      </c>
      <c r="BC887" s="28" t="str">
        <f t="shared" si="5328"/>
        <v/>
      </c>
      <c r="BD887" s="28" t="str">
        <f t="shared" si="15"/>
        <v/>
      </c>
      <c r="BG887" s="2" t="s">
        <v>6437</v>
      </c>
      <c r="BJ887" s="28" t="str">
        <f t="shared" si="16"/>
        <v/>
      </c>
      <c r="BK887" s="28" t="str">
        <f t="shared" si="17"/>
        <v/>
      </c>
      <c r="BM887" s="2" t="s">
        <v>98</v>
      </c>
      <c r="BU887" s="18"/>
      <c r="BV887" s="18"/>
      <c r="BW887" s="18"/>
      <c r="BX887" s="18"/>
      <c r="BY887" s="42" t="str">
        <f t="shared" si="18"/>
        <v>Gender - Male;Gender - Male;;</v>
      </c>
      <c r="BZ887" s="43"/>
    </row>
    <row r="888" spans="1:78" ht="15">
      <c r="A888" s="10" t="s">
        <v>37</v>
      </c>
      <c r="B888" s="28">
        <f>VLOOKUP(A888,Organisations!$A$2:$B$7,2,FALSE)</f>
        <v>2</v>
      </c>
      <c r="C888" s="23" t="s">
        <v>6440</v>
      </c>
      <c r="D888" s="23" t="s">
        <v>6441</v>
      </c>
      <c r="E888" s="28" t="str">
        <f t="shared" si="0"/>
        <v>Offersa free, independent and completely confidential race discrimination/ harassment service, which includes representa</v>
      </c>
      <c r="F888" s="10" t="s">
        <v>6443</v>
      </c>
      <c r="G888" s="10" t="s">
        <v>68</v>
      </c>
      <c r="H888" s="11"/>
      <c r="K888" s="30" t="s">
        <v>6444</v>
      </c>
      <c r="L888" s="10" t="s">
        <v>6445</v>
      </c>
      <c r="M888" s="28" t="str">
        <f t="shared" ref="M888:Q888" si="5329">IFERROR(IF(FIND(M$1,$F888)&gt;1,"Age - Children",""),"")</f>
        <v/>
      </c>
      <c r="N888" s="28" t="str">
        <f t="shared" si="5329"/>
        <v/>
      </c>
      <c r="O888" s="28" t="str">
        <f t="shared" si="5329"/>
        <v/>
      </c>
      <c r="P888" s="28" t="str">
        <f t="shared" si="5329"/>
        <v/>
      </c>
      <c r="Q888" s="28" t="str">
        <f t="shared" si="5329"/>
        <v/>
      </c>
      <c r="R888" s="28" t="str">
        <f t="shared" ref="R888:T888" si="5330">IFERROR(IF(FIND(R$1,$F888)&gt;1,"Age - Elderly",""),"")</f>
        <v/>
      </c>
      <c r="S888" s="28" t="str">
        <f t="shared" si="5330"/>
        <v/>
      </c>
      <c r="T888" s="28" t="str">
        <f t="shared" si="5330"/>
        <v/>
      </c>
      <c r="U888" s="28" t="str">
        <f t="shared" si="3"/>
        <v/>
      </c>
      <c r="V888" s="28" t="str">
        <f t="shared" si="4"/>
        <v/>
      </c>
      <c r="X888" s="28" t="str">
        <f t="shared" si="5"/>
        <v/>
      </c>
      <c r="Y888" s="28" t="str">
        <f t="shared" si="6"/>
        <v/>
      </c>
      <c r="Z888" s="28" t="str">
        <f t="shared" si="7"/>
        <v>Gender - Male</v>
      </c>
      <c r="AB888" s="28" t="str">
        <f t="shared" si="8"/>
        <v/>
      </c>
      <c r="AD888" s="28" t="str">
        <f t="shared" si="9"/>
        <v>Gender - Male;</v>
      </c>
      <c r="AG888" s="28" t="str">
        <f t="shared" ref="AG888:AL888" si="5331">IFERROR(IF(FIND(AG$1,$F888)&gt;1,AG$1,""),"")</f>
        <v/>
      </c>
      <c r="AH888" s="28" t="str">
        <f t="shared" si="5331"/>
        <v/>
      </c>
      <c r="AI888" s="28" t="str">
        <f t="shared" si="5331"/>
        <v/>
      </c>
      <c r="AJ888" s="28" t="str">
        <f t="shared" si="5331"/>
        <v/>
      </c>
      <c r="AK888" s="28" t="str">
        <f t="shared" si="5331"/>
        <v/>
      </c>
      <c r="AL888" s="28" t="str">
        <f t="shared" si="5331"/>
        <v/>
      </c>
      <c r="AM888" s="28" t="str">
        <f t="shared" si="11"/>
        <v/>
      </c>
      <c r="AN888" s="28" t="str">
        <f t="shared" ref="AN888:AQ888" si="5332">IFERROR(IF(FIND(AN$1,$F888)&gt;1,"Status - LGBT",""),"")</f>
        <v/>
      </c>
      <c r="AO888" s="28" t="str">
        <f t="shared" si="5332"/>
        <v/>
      </c>
      <c r="AP888" s="28" t="str">
        <f t="shared" si="5332"/>
        <v/>
      </c>
      <c r="AQ888" s="28" t="str">
        <f t="shared" si="5332"/>
        <v/>
      </c>
      <c r="AR888" s="28" t="str">
        <f t="shared" ref="AR888:AV888" si="5333">IFERROR(IF(FIND(AR$1,$F888)&gt;1,"BME",""),"")</f>
        <v/>
      </c>
      <c r="AS888" s="28" t="str">
        <f t="shared" si="5333"/>
        <v/>
      </c>
      <c r="AT888" s="28" t="str">
        <f t="shared" si="5333"/>
        <v/>
      </c>
      <c r="AU888" s="28" t="str">
        <f t="shared" si="5333"/>
        <v/>
      </c>
      <c r="AV888" s="28" t="str">
        <f t="shared" si="5333"/>
        <v/>
      </c>
      <c r="AW888" s="28" t="str">
        <f t="shared" ref="AW888:BC888" si="5334">IFERROR(IF(FIND(AW$1,$F888)&gt;1,AW$1,""),"")</f>
        <v/>
      </c>
      <c r="AX888" s="28" t="str">
        <f t="shared" si="5334"/>
        <v/>
      </c>
      <c r="AY888" s="28" t="str">
        <f t="shared" si="5334"/>
        <v/>
      </c>
      <c r="AZ888" s="28" t="str">
        <f t="shared" si="5334"/>
        <v/>
      </c>
      <c r="BA888" s="28" t="str">
        <f t="shared" si="5334"/>
        <v/>
      </c>
      <c r="BB888" s="28" t="str">
        <f t="shared" si="5334"/>
        <v/>
      </c>
      <c r="BC888" s="28" t="str">
        <f t="shared" si="5334"/>
        <v/>
      </c>
      <c r="BD888" s="28" t="str">
        <f t="shared" si="15"/>
        <v/>
      </c>
      <c r="BG888" s="2" t="s">
        <v>5682</v>
      </c>
      <c r="BI888" s="2" t="s">
        <v>325</v>
      </c>
      <c r="BJ888" s="28" t="str">
        <f t="shared" si="16"/>
        <v/>
      </c>
      <c r="BK888" s="28" t="str">
        <f t="shared" si="17"/>
        <v/>
      </c>
      <c r="BM888" s="2" t="s">
        <v>98</v>
      </c>
      <c r="BU888" s="12"/>
      <c r="BV888" s="50" t="s">
        <v>569</v>
      </c>
      <c r="BW888" s="12"/>
      <c r="BX888" s="12"/>
      <c r="BY888" s="42" t="str">
        <f t="shared" si="18"/>
        <v>Gender - Male;;LS7</v>
      </c>
      <c r="BZ888" s="42"/>
    </row>
    <row r="889" spans="1:78" ht="15">
      <c r="A889" s="16" t="s">
        <v>37</v>
      </c>
      <c r="B889" s="28">
        <f>VLOOKUP(A889,Organisations!$A$2:$B$7,2,FALSE)</f>
        <v>2</v>
      </c>
      <c r="C889" s="16" t="s">
        <v>6448</v>
      </c>
      <c r="D889" s="16" t="s">
        <v>6449</v>
      </c>
      <c r="E889" s="28" t="str">
        <f t="shared" si="0"/>
        <v/>
      </c>
      <c r="F889" s="16"/>
      <c r="G889" s="16" t="s">
        <v>68</v>
      </c>
      <c r="H889" s="17"/>
      <c r="K889" s="26" t="s">
        <v>6450</v>
      </c>
      <c r="L889" s="16" t="s">
        <v>6451</v>
      </c>
      <c r="M889" s="28" t="str">
        <f t="shared" ref="M889:Q889" si="5335">IFERROR(IF(FIND(M$1,$F889)&gt;1,"Age - Children",""),"")</f>
        <v/>
      </c>
      <c r="N889" s="28" t="str">
        <f t="shared" si="5335"/>
        <v/>
      </c>
      <c r="O889" s="28" t="str">
        <f t="shared" si="5335"/>
        <v/>
      </c>
      <c r="P889" s="28" t="str">
        <f t="shared" si="5335"/>
        <v/>
      </c>
      <c r="Q889" s="28" t="str">
        <f t="shared" si="5335"/>
        <v/>
      </c>
      <c r="R889" s="28" t="str">
        <f t="shared" ref="R889:T889" si="5336">IFERROR(IF(FIND(R$1,$F889)&gt;1,"Age - Elderly",""),"")</f>
        <v/>
      </c>
      <c r="S889" s="28" t="str">
        <f t="shared" si="5336"/>
        <v/>
      </c>
      <c r="T889" s="28" t="str">
        <f t="shared" si="5336"/>
        <v/>
      </c>
      <c r="U889" s="28" t="str">
        <f t="shared" si="3"/>
        <v/>
      </c>
      <c r="V889" s="28" t="str">
        <f t="shared" si="4"/>
        <v/>
      </c>
      <c r="X889" s="28" t="str">
        <f t="shared" si="5"/>
        <v/>
      </c>
      <c r="Y889" s="28" t="str">
        <f t="shared" si="6"/>
        <v/>
      </c>
      <c r="Z889" s="28" t="str">
        <f t="shared" si="7"/>
        <v/>
      </c>
      <c r="AB889" s="28" t="str">
        <f t="shared" si="8"/>
        <v/>
      </c>
      <c r="AD889" s="28" t="str">
        <f t="shared" si="9"/>
        <v/>
      </c>
      <c r="AG889" s="28" t="str">
        <f t="shared" ref="AG889:AL889" si="5337">IFERROR(IF(FIND(AG$1,$F889)&gt;1,AG$1,""),"")</f>
        <v/>
      </c>
      <c r="AH889" s="28" t="str">
        <f t="shared" si="5337"/>
        <v/>
      </c>
      <c r="AI889" s="28" t="str">
        <f t="shared" si="5337"/>
        <v/>
      </c>
      <c r="AJ889" s="28" t="str">
        <f t="shared" si="5337"/>
        <v/>
      </c>
      <c r="AK889" s="28" t="str">
        <f t="shared" si="5337"/>
        <v/>
      </c>
      <c r="AL889" s="28" t="str">
        <f t="shared" si="5337"/>
        <v/>
      </c>
      <c r="AM889" s="28" t="str">
        <f t="shared" si="11"/>
        <v/>
      </c>
      <c r="AN889" s="28" t="str">
        <f t="shared" ref="AN889:AQ889" si="5338">IFERROR(IF(FIND(AN$1,$F889)&gt;1,"Status - LGBT",""),"")</f>
        <v/>
      </c>
      <c r="AO889" s="28" t="str">
        <f t="shared" si="5338"/>
        <v/>
      </c>
      <c r="AP889" s="28" t="str">
        <f t="shared" si="5338"/>
        <v/>
      </c>
      <c r="AQ889" s="28" t="str">
        <f t="shared" si="5338"/>
        <v/>
      </c>
      <c r="AR889" s="28" t="str">
        <f t="shared" ref="AR889:AV889" si="5339">IFERROR(IF(FIND(AR$1,$F889)&gt;1,"BME",""),"")</f>
        <v/>
      </c>
      <c r="AS889" s="28" t="str">
        <f t="shared" si="5339"/>
        <v/>
      </c>
      <c r="AT889" s="28" t="str">
        <f t="shared" si="5339"/>
        <v/>
      </c>
      <c r="AU889" s="28" t="str">
        <f t="shared" si="5339"/>
        <v/>
      </c>
      <c r="AV889" s="28" t="str">
        <f t="shared" si="5339"/>
        <v/>
      </c>
      <c r="AW889" s="28" t="str">
        <f t="shared" ref="AW889:BC889" si="5340">IFERROR(IF(FIND(AW$1,$F889)&gt;1,AW$1,""),"")</f>
        <v/>
      </c>
      <c r="AX889" s="28" t="str">
        <f t="shared" si="5340"/>
        <v/>
      </c>
      <c r="AY889" s="28" t="str">
        <f t="shared" si="5340"/>
        <v/>
      </c>
      <c r="AZ889" s="28" t="str">
        <f t="shared" si="5340"/>
        <v/>
      </c>
      <c r="BA889" s="28" t="str">
        <f t="shared" si="5340"/>
        <v/>
      </c>
      <c r="BB889" s="28" t="str">
        <f t="shared" si="5340"/>
        <v/>
      </c>
      <c r="BC889" s="28" t="str">
        <f t="shared" si="5340"/>
        <v/>
      </c>
      <c r="BD889" s="28" t="str">
        <f t="shared" si="15"/>
        <v/>
      </c>
      <c r="BG889" s="2" t="s">
        <v>6452</v>
      </c>
      <c r="BI889" s="2" t="s">
        <v>4164</v>
      </c>
      <c r="BJ889" s="28" t="str">
        <f t="shared" si="16"/>
        <v>Leeds</v>
      </c>
      <c r="BK889" s="28" t="str">
        <f t="shared" si="17"/>
        <v>West Yorkshire</v>
      </c>
      <c r="BM889" s="2" t="s">
        <v>98</v>
      </c>
      <c r="BU889" s="47" t="s">
        <v>594</v>
      </c>
      <c r="BV889" s="18"/>
      <c r="BW889" s="18"/>
      <c r="BX889" s="18"/>
      <c r="BY889" s="42" t="str">
        <f t="shared" si="18"/>
        <v>LS23;</v>
      </c>
      <c r="BZ889" s="43"/>
    </row>
    <row r="890" spans="1:78" ht="15">
      <c r="A890" s="10" t="s">
        <v>37</v>
      </c>
      <c r="B890" s="28">
        <f>VLOOKUP(A890,Organisations!$A$2:$B$7,2,FALSE)</f>
        <v>2</v>
      </c>
      <c r="C890" s="10" t="s">
        <v>6454</v>
      </c>
      <c r="D890" s="10" t="s">
        <v>6455</v>
      </c>
      <c r="E890" s="28" t="str">
        <f t="shared" si="0"/>
        <v>Provides supportive residential workshops for people whose lives have been disrupted by the trauma of serious crime. Cur</v>
      </c>
      <c r="F890" s="10" t="s">
        <v>6457</v>
      </c>
      <c r="G890" s="10" t="s">
        <v>68</v>
      </c>
      <c r="H890" s="11"/>
      <c r="K890" s="30" t="s">
        <v>6458</v>
      </c>
      <c r="L890" s="10" t="s">
        <v>6459</v>
      </c>
      <c r="M890" s="28" t="str">
        <f t="shared" ref="M890:Q890" si="5341">IFERROR(IF(FIND(M$1,$F890)&gt;1,"Age - Children",""),"")</f>
        <v/>
      </c>
      <c r="N890" s="28" t="str">
        <f t="shared" si="5341"/>
        <v/>
      </c>
      <c r="O890" s="28" t="str">
        <f t="shared" si="5341"/>
        <v/>
      </c>
      <c r="P890" s="28" t="str">
        <f t="shared" si="5341"/>
        <v/>
      </c>
      <c r="Q890" s="28" t="str">
        <f t="shared" si="5341"/>
        <v/>
      </c>
      <c r="R890" s="28" t="str">
        <f t="shared" ref="R890:T890" si="5342">IFERROR(IF(FIND(R$1,$F890)&gt;1,"Age - Elderly",""),"")</f>
        <v/>
      </c>
      <c r="S890" s="28" t="str">
        <f t="shared" si="5342"/>
        <v/>
      </c>
      <c r="T890" s="28" t="str">
        <f t="shared" si="5342"/>
        <v/>
      </c>
      <c r="U890" s="28" t="str">
        <f t="shared" si="3"/>
        <v/>
      </c>
      <c r="V890" s="28" t="str">
        <f t="shared" si="4"/>
        <v/>
      </c>
      <c r="X890" s="28" t="str">
        <f t="shared" si="5"/>
        <v/>
      </c>
      <c r="Y890" s="28" t="str">
        <f t="shared" si="6"/>
        <v/>
      </c>
      <c r="Z890" s="28" t="str">
        <f t="shared" si="7"/>
        <v/>
      </c>
      <c r="AB890" s="28" t="str">
        <f t="shared" si="8"/>
        <v>Gender - Male</v>
      </c>
      <c r="AD890" s="28" t="str">
        <f t="shared" si="9"/>
        <v>Gender - Male;</v>
      </c>
      <c r="AG890" s="28" t="str">
        <f t="shared" ref="AG890:AL890" si="5343">IFERROR(IF(FIND(AG$1,$F890)&gt;1,AG$1,""),"")</f>
        <v/>
      </c>
      <c r="AH890" s="28" t="str">
        <f t="shared" si="5343"/>
        <v/>
      </c>
      <c r="AI890" s="28" t="str">
        <f t="shared" si="5343"/>
        <v/>
      </c>
      <c r="AJ890" s="28" t="str">
        <f t="shared" si="5343"/>
        <v/>
      </c>
      <c r="AK890" s="28" t="str">
        <f t="shared" si="5343"/>
        <v/>
      </c>
      <c r="AL890" s="28" t="str">
        <f t="shared" si="5343"/>
        <v/>
      </c>
      <c r="AM890" s="28" t="str">
        <f t="shared" si="11"/>
        <v/>
      </c>
      <c r="AN890" s="28" t="str">
        <f t="shared" ref="AN890:AQ890" si="5344">IFERROR(IF(FIND(AN$1,$F890)&gt;1,"Status - LGBT",""),"")</f>
        <v/>
      </c>
      <c r="AO890" s="28" t="str">
        <f t="shared" si="5344"/>
        <v/>
      </c>
      <c r="AP890" s="28" t="str">
        <f t="shared" si="5344"/>
        <v/>
      </c>
      <c r="AQ890" s="28" t="str">
        <f t="shared" si="5344"/>
        <v/>
      </c>
      <c r="AR890" s="28" t="str">
        <f t="shared" ref="AR890:AV890" si="5345">IFERROR(IF(FIND(AR$1,$F890)&gt;1,"BME",""),"")</f>
        <v/>
      </c>
      <c r="AS890" s="28" t="str">
        <f t="shared" si="5345"/>
        <v/>
      </c>
      <c r="AT890" s="28" t="str">
        <f t="shared" si="5345"/>
        <v/>
      </c>
      <c r="AU890" s="28" t="str">
        <f t="shared" si="5345"/>
        <v/>
      </c>
      <c r="AV890" s="28" t="str">
        <f t="shared" si="5345"/>
        <v/>
      </c>
      <c r="AW890" s="28" t="str">
        <f t="shared" ref="AW890:BC890" si="5346">IFERROR(IF(FIND(AW$1,$F890)&gt;1,AW$1,""),"")</f>
        <v/>
      </c>
      <c r="AX890" s="28" t="str">
        <f t="shared" si="5346"/>
        <v/>
      </c>
      <c r="AY890" s="28" t="str">
        <f t="shared" si="5346"/>
        <v/>
      </c>
      <c r="AZ890" s="28" t="str">
        <f t="shared" si="5346"/>
        <v/>
      </c>
      <c r="BA890" s="28" t="str">
        <f t="shared" si="5346"/>
        <v/>
      </c>
      <c r="BB890" s="28" t="str">
        <f t="shared" si="5346"/>
        <v/>
      </c>
      <c r="BC890" s="28" t="str">
        <f t="shared" si="5346"/>
        <v/>
      </c>
      <c r="BD890" s="28" t="str">
        <f t="shared" si="15"/>
        <v/>
      </c>
      <c r="BG890" s="2" t="s">
        <v>19449</v>
      </c>
      <c r="BJ890" s="28" t="str">
        <f t="shared" si="16"/>
        <v/>
      </c>
      <c r="BK890" s="28" t="str">
        <f t="shared" si="17"/>
        <v/>
      </c>
      <c r="BM890" s="2" t="s">
        <v>98</v>
      </c>
      <c r="BU890" s="50" t="s">
        <v>19342</v>
      </c>
      <c r="BV890" s="12"/>
      <c r="BW890" s="12"/>
      <c r="BX890" s="12"/>
      <c r="BY890" s="42" t="str">
        <f t="shared" si="18"/>
        <v>Gender - Male;;BD11;BD4;LS10;LS11;LS12;LS13;LS14;LS15;LS16;LS17;LS18;LS19;LS1;LS20;LS21;LS22;LS23;LS24;LS25;LS26;LS27;LS28;LS29;LS2;LS3;LS4;LS5;LS6;LS7;LS88;LS8;LS99;LS9;WF10;WF3;</v>
      </c>
      <c r="BZ890" s="42"/>
    </row>
    <row r="891" spans="1:78" ht="15">
      <c r="A891" s="16" t="s">
        <v>37</v>
      </c>
      <c r="B891" s="28">
        <f>VLOOKUP(A891,Organisations!$A$2:$B$7,2,FALSE)</f>
        <v>2</v>
      </c>
      <c r="C891" s="16" t="s">
        <v>6461</v>
      </c>
      <c r="D891" s="16" t="s">
        <v>6462</v>
      </c>
      <c r="E891" s="28" t="str">
        <f t="shared" si="0"/>
        <v>We provide a range of help and support within the home specialising in 24 hour care.</v>
      </c>
      <c r="F891" s="16" t="s">
        <v>6463</v>
      </c>
      <c r="G891" s="16" t="s">
        <v>68</v>
      </c>
      <c r="H891" s="17"/>
      <c r="K891" s="26" t="s">
        <v>6464</v>
      </c>
      <c r="L891" s="16" t="s">
        <v>6465</v>
      </c>
      <c r="M891" s="28" t="str">
        <f t="shared" ref="M891:Q891" si="5347">IFERROR(IF(FIND(M$1,$F891)&gt;1,"Age - Children",""),"")</f>
        <v/>
      </c>
      <c r="N891" s="28" t="str">
        <f t="shared" si="5347"/>
        <v/>
      </c>
      <c r="O891" s="28" t="str">
        <f t="shared" si="5347"/>
        <v/>
      </c>
      <c r="P891" s="28" t="str">
        <f t="shared" si="5347"/>
        <v/>
      </c>
      <c r="Q891" s="28" t="str">
        <f t="shared" si="5347"/>
        <v/>
      </c>
      <c r="R891" s="28" t="str">
        <f t="shared" ref="R891:T891" si="5348">IFERROR(IF(FIND(R$1,$F891)&gt;1,"Age - Elderly",""),"")</f>
        <v/>
      </c>
      <c r="S891" s="28" t="str">
        <f t="shared" si="5348"/>
        <v/>
      </c>
      <c r="T891" s="28" t="str">
        <f t="shared" si="5348"/>
        <v/>
      </c>
      <c r="U891" s="28" t="str">
        <f t="shared" si="3"/>
        <v/>
      </c>
      <c r="V891" s="28" t="str">
        <f t="shared" si="4"/>
        <v/>
      </c>
      <c r="X891" s="28" t="str">
        <f t="shared" si="5"/>
        <v/>
      </c>
      <c r="Y891" s="28" t="str">
        <f t="shared" si="6"/>
        <v/>
      </c>
      <c r="Z891" s="28" t="str">
        <f t="shared" si="7"/>
        <v/>
      </c>
      <c r="AB891" s="28" t="str">
        <f t="shared" si="8"/>
        <v/>
      </c>
      <c r="AD891" s="28" t="str">
        <f t="shared" si="9"/>
        <v/>
      </c>
      <c r="AG891" s="28" t="str">
        <f t="shared" ref="AG891:AL891" si="5349">IFERROR(IF(FIND(AG$1,$F891)&gt;1,AG$1,""),"")</f>
        <v/>
      </c>
      <c r="AH891" s="28" t="str">
        <f t="shared" si="5349"/>
        <v/>
      </c>
      <c r="AI891" s="28" t="str">
        <f t="shared" si="5349"/>
        <v/>
      </c>
      <c r="AJ891" s="28" t="str">
        <f t="shared" si="5349"/>
        <v/>
      </c>
      <c r="AK891" s="28" t="str">
        <f t="shared" si="5349"/>
        <v/>
      </c>
      <c r="AL891" s="28" t="str">
        <f t="shared" si="5349"/>
        <v/>
      </c>
      <c r="AM891" s="28" t="str">
        <f t="shared" si="11"/>
        <v/>
      </c>
      <c r="AN891" s="28" t="str">
        <f t="shared" ref="AN891:AQ891" si="5350">IFERROR(IF(FIND(AN$1,$F891)&gt;1,"Status - LGBT",""),"")</f>
        <v/>
      </c>
      <c r="AO891" s="28" t="str">
        <f t="shared" si="5350"/>
        <v/>
      </c>
      <c r="AP891" s="28" t="str">
        <f t="shared" si="5350"/>
        <v/>
      </c>
      <c r="AQ891" s="28" t="str">
        <f t="shared" si="5350"/>
        <v/>
      </c>
      <c r="AR891" s="28" t="str">
        <f t="shared" ref="AR891:AV891" si="5351">IFERROR(IF(FIND(AR$1,$F891)&gt;1,"BME",""),"")</f>
        <v/>
      </c>
      <c r="AS891" s="28" t="str">
        <f t="shared" si="5351"/>
        <v/>
      </c>
      <c r="AT891" s="28" t="str">
        <f t="shared" si="5351"/>
        <v/>
      </c>
      <c r="AU891" s="28" t="str">
        <f t="shared" si="5351"/>
        <v/>
      </c>
      <c r="AV891" s="28" t="str">
        <f t="shared" si="5351"/>
        <v/>
      </c>
      <c r="AW891" s="28" t="str">
        <f t="shared" ref="AW891:BC891" si="5352">IFERROR(IF(FIND(AW$1,$F891)&gt;1,AW$1,""),"")</f>
        <v/>
      </c>
      <c r="AX891" s="28" t="str">
        <f t="shared" si="5352"/>
        <v/>
      </c>
      <c r="AY891" s="28" t="str">
        <f t="shared" si="5352"/>
        <v/>
      </c>
      <c r="AZ891" s="28" t="str">
        <f t="shared" si="5352"/>
        <v/>
      </c>
      <c r="BA891" s="28" t="str">
        <f t="shared" si="5352"/>
        <v/>
      </c>
      <c r="BB891" s="28" t="str">
        <f t="shared" si="5352"/>
        <v/>
      </c>
      <c r="BC891" s="28" t="str">
        <f t="shared" si="5352"/>
        <v/>
      </c>
      <c r="BD891" s="28" t="str">
        <f t="shared" si="15"/>
        <v/>
      </c>
      <c r="BG891" s="2" t="s">
        <v>6466</v>
      </c>
      <c r="BJ891" s="28" t="str">
        <f t="shared" si="16"/>
        <v/>
      </c>
      <c r="BK891" s="28" t="str">
        <f t="shared" si="17"/>
        <v/>
      </c>
      <c r="BM891" s="2" t="s">
        <v>98</v>
      </c>
      <c r="BU891" s="18"/>
      <c r="BV891" s="18"/>
      <c r="BW891" s="18"/>
      <c r="BX891" s="18"/>
      <c r="BY891" s="42" t="str">
        <f t="shared" si="18"/>
        <v/>
      </c>
      <c r="BZ891" s="43"/>
    </row>
    <row r="892" spans="1:78" ht="15">
      <c r="A892" s="10" t="s">
        <v>37</v>
      </c>
      <c r="B892" s="28">
        <f>VLOOKUP(A892,Organisations!$A$2:$B$7,2,FALSE)</f>
        <v>2</v>
      </c>
      <c r="C892" s="10" t="s">
        <v>6468</v>
      </c>
      <c r="D892" s="10" t="s">
        <v>6469</v>
      </c>
      <c r="E892" s="28" t="str">
        <f t="shared" si="0"/>
        <v>Providing Homecare, Personal Assistants, Support Workers and PA Support to clients 24 hours a day, 7 days a week, 365 da</v>
      </c>
      <c r="F892" s="10" t="s">
        <v>6471</v>
      </c>
      <c r="G892" s="10" t="s">
        <v>68</v>
      </c>
      <c r="H892" s="11"/>
      <c r="K892" s="30" t="s">
        <v>6472</v>
      </c>
      <c r="L892" s="10" t="s">
        <v>6473</v>
      </c>
      <c r="M892" s="28" t="str">
        <f t="shared" ref="M892:Q892" si="5353">IFERROR(IF(FIND(M$1,$F892)&gt;1,"Age - Children",""),"")</f>
        <v/>
      </c>
      <c r="N892" s="28" t="str">
        <f t="shared" si="5353"/>
        <v/>
      </c>
      <c r="O892" s="28" t="str">
        <f t="shared" si="5353"/>
        <v/>
      </c>
      <c r="P892" s="28" t="str">
        <f t="shared" si="5353"/>
        <v/>
      </c>
      <c r="Q892" s="28" t="str">
        <f t="shared" si="5353"/>
        <v/>
      </c>
      <c r="R892" s="28" t="str">
        <f t="shared" ref="R892:T892" si="5354">IFERROR(IF(FIND(R$1,$F892)&gt;1,"Age - Elderly",""),"")</f>
        <v/>
      </c>
      <c r="S892" s="28" t="str">
        <f t="shared" si="5354"/>
        <v/>
      </c>
      <c r="T892" s="28" t="str">
        <f t="shared" si="5354"/>
        <v/>
      </c>
      <c r="U892" s="28" t="str">
        <f t="shared" si="3"/>
        <v/>
      </c>
      <c r="V892" s="28" t="str">
        <f t="shared" si="4"/>
        <v/>
      </c>
      <c r="X892" s="28" t="str">
        <f t="shared" si="5"/>
        <v/>
      </c>
      <c r="Y892" s="28" t="str">
        <f t="shared" si="6"/>
        <v/>
      </c>
      <c r="Z892" s="28" t="str">
        <f t="shared" si="7"/>
        <v/>
      </c>
      <c r="AB892" s="28" t="str">
        <f t="shared" si="8"/>
        <v/>
      </c>
      <c r="AD892" s="28" t="str">
        <f t="shared" si="9"/>
        <v/>
      </c>
      <c r="AG892" s="28" t="str">
        <f t="shared" ref="AG892:AL892" si="5355">IFERROR(IF(FIND(AG$1,$F892)&gt;1,AG$1,""),"")</f>
        <v/>
      </c>
      <c r="AH892" s="28" t="str">
        <f t="shared" si="5355"/>
        <v/>
      </c>
      <c r="AI892" s="28" t="str">
        <f t="shared" si="5355"/>
        <v/>
      </c>
      <c r="AJ892" s="28" t="str">
        <f t="shared" si="5355"/>
        <v/>
      </c>
      <c r="AK892" s="28" t="str">
        <f t="shared" si="5355"/>
        <v/>
      </c>
      <c r="AL892" s="28" t="str">
        <f t="shared" si="5355"/>
        <v/>
      </c>
      <c r="AM892" s="28" t="str">
        <f t="shared" si="11"/>
        <v/>
      </c>
      <c r="AN892" s="28" t="str">
        <f t="shared" ref="AN892:AQ892" si="5356">IFERROR(IF(FIND(AN$1,$F892)&gt;1,"Status - LGBT",""),"")</f>
        <v/>
      </c>
      <c r="AO892" s="28" t="str">
        <f t="shared" si="5356"/>
        <v/>
      </c>
      <c r="AP892" s="28" t="str">
        <f t="shared" si="5356"/>
        <v/>
      </c>
      <c r="AQ892" s="28" t="str">
        <f t="shared" si="5356"/>
        <v/>
      </c>
      <c r="AR892" s="28" t="str">
        <f t="shared" ref="AR892:AV892" si="5357">IFERROR(IF(FIND(AR$1,$F892)&gt;1,"BME",""),"")</f>
        <v/>
      </c>
      <c r="AS892" s="28" t="str">
        <f t="shared" si="5357"/>
        <v/>
      </c>
      <c r="AT892" s="28" t="str">
        <f t="shared" si="5357"/>
        <v/>
      </c>
      <c r="AU892" s="28" t="str">
        <f t="shared" si="5357"/>
        <v/>
      </c>
      <c r="AV892" s="28" t="str">
        <f t="shared" si="5357"/>
        <v/>
      </c>
      <c r="AW892" s="28" t="str">
        <f t="shared" ref="AW892:BC892" si="5358">IFERROR(IF(FIND(AW$1,$F892)&gt;1,AW$1,""),"")</f>
        <v/>
      </c>
      <c r="AX892" s="28" t="str">
        <f t="shared" si="5358"/>
        <v/>
      </c>
      <c r="AY892" s="28" t="str">
        <f t="shared" si="5358"/>
        <v/>
      </c>
      <c r="AZ892" s="28" t="str">
        <f t="shared" si="5358"/>
        <v/>
      </c>
      <c r="BA892" s="28" t="str">
        <f t="shared" si="5358"/>
        <v/>
      </c>
      <c r="BB892" s="28" t="str">
        <f t="shared" si="5358"/>
        <v/>
      </c>
      <c r="BC892" s="28" t="str">
        <f t="shared" si="5358"/>
        <v/>
      </c>
      <c r="BD892" s="28" t="str">
        <f t="shared" si="15"/>
        <v/>
      </c>
      <c r="BG892" s="2" t="s">
        <v>6474</v>
      </c>
      <c r="BI892" s="2" t="s">
        <v>2616</v>
      </c>
      <c r="BJ892" s="28" t="str">
        <f t="shared" si="16"/>
        <v>Leeds</v>
      </c>
      <c r="BK892" s="28" t="str">
        <f t="shared" si="17"/>
        <v>West Yorkshire</v>
      </c>
      <c r="BM892" s="2" t="s">
        <v>98</v>
      </c>
      <c r="BU892" s="50" t="s">
        <v>19450</v>
      </c>
      <c r="BV892" s="12"/>
      <c r="BW892" s="12"/>
      <c r="BX892" s="12"/>
      <c r="BY892" s="42" t="str">
        <f t="shared" si="18"/>
        <v>LS10;LS11;LS12;LS13;LS14;LS15;LS16;LS17;LS18;LS1;LS24;LS2;LS3;LS4;LS5;LS6;LS7;LS8;LS9;</v>
      </c>
      <c r="BZ892" s="42"/>
    </row>
    <row r="893" spans="1:78" ht="15">
      <c r="A893" s="16" t="s">
        <v>37</v>
      </c>
      <c r="B893" s="28">
        <f>VLOOKUP(A893,Organisations!$A$2:$B$7,2,FALSE)</f>
        <v>2</v>
      </c>
      <c r="C893" s="16" t="s">
        <v>6475</v>
      </c>
      <c r="D893" s="16" t="s">
        <v>6476</v>
      </c>
      <c r="E893" s="28" t="str">
        <f t="shared" si="0"/>
        <v xml:space="preserve">A social business that helps people understand their additional needs and live well bringing together products services </v>
      </c>
      <c r="F893" s="16" t="s">
        <v>6478</v>
      </c>
      <c r="G893" s="16" t="s">
        <v>68</v>
      </c>
      <c r="H893" s="17"/>
      <c r="K893" s="26" t="s">
        <v>6479</v>
      </c>
      <c r="L893" s="16" t="s">
        <v>6480</v>
      </c>
      <c r="M893" s="28" t="str">
        <f t="shared" ref="M893:Q893" si="5359">IFERROR(IF(FIND(M$1,$F893)&gt;1,"Age - Children",""),"")</f>
        <v/>
      </c>
      <c r="N893" s="28" t="str">
        <f t="shared" si="5359"/>
        <v/>
      </c>
      <c r="O893" s="28" t="str">
        <f t="shared" si="5359"/>
        <v/>
      </c>
      <c r="P893" s="28" t="str">
        <f t="shared" si="5359"/>
        <v/>
      </c>
      <c r="Q893" s="28" t="str">
        <f t="shared" si="5359"/>
        <v/>
      </c>
      <c r="R893" s="28" t="str">
        <f t="shared" ref="R893:T893" si="5360">IFERROR(IF(FIND(R$1,$F893)&gt;1,"Age - Elderly",""),"")</f>
        <v/>
      </c>
      <c r="S893" s="28" t="str">
        <f t="shared" si="5360"/>
        <v/>
      </c>
      <c r="T893" s="28" t="str">
        <f t="shared" si="5360"/>
        <v/>
      </c>
      <c r="U893" s="28" t="str">
        <f t="shared" si="3"/>
        <v/>
      </c>
      <c r="V893" s="28" t="str">
        <f t="shared" si="4"/>
        <v/>
      </c>
      <c r="X893" s="28" t="str">
        <f t="shared" si="5"/>
        <v/>
      </c>
      <c r="Y893" s="28" t="str">
        <f t="shared" si="6"/>
        <v/>
      </c>
      <c r="Z893" s="28" t="str">
        <f t="shared" si="7"/>
        <v/>
      </c>
      <c r="AB893" s="28" t="str">
        <f t="shared" si="8"/>
        <v/>
      </c>
      <c r="AD893" s="28" t="str">
        <f t="shared" si="9"/>
        <v/>
      </c>
      <c r="AG893" s="28" t="str">
        <f t="shared" ref="AG893:AL893" si="5361">IFERROR(IF(FIND(AG$1,$F893)&gt;1,AG$1,""),"")</f>
        <v/>
      </c>
      <c r="AH893" s="28" t="str">
        <f t="shared" si="5361"/>
        <v/>
      </c>
      <c r="AI893" s="28" t="str">
        <f t="shared" si="5361"/>
        <v/>
      </c>
      <c r="AJ893" s="28" t="str">
        <f t="shared" si="5361"/>
        <v/>
      </c>
      <c r="AK893" s="28" t="str">
        <f t="shared" si="5361"/>
        <v/>
      </c>
      <c r="AL893" s="28" t="str">
        <f t="shared" si="5361"/>
        <v/>
      </c>
      <c r="AM893" s="28" t="str">
        <f t="shared" si="11"/>
        <v/>
      </c>
      <c r="AN893" s="28" t="str">
        <f t="shared" ref="AN893:AQ893" si="5362">IFERROR(IF(FIND(AN$1,$F893)&gt;1,"Status - LGBT",""),"")</f>
        <v/>
      </c>
      <c r="AO893" s="28" t="str">
        <f t="shared" si="5362"/>
        <v/>
      </c>
      <c r="AP893" s="28" t="str">
        <f t="shared" si="5362"/>
        <v/>
      </c>
      <c r="AQ893" s="28" t="str">
        <f t="shared" si="5362"/>
        <v/>
      </c>
      <c r="AR893" s="28" t="str">
        <f t="shared" ref="AR893:AV893" si="5363">IFERROR(IF(FIND(AR$1,$F893)&gt;1,"BME",""),"")</f>
        <v/>
      </c>
      <c r="AS893" s="28" t="str">
        <f t="shared" si="5363"/>
        <v/>
      </c>
      <c r="AT893" s="28" t="str">
        <f t="shared" si="5363"/>
        <v/>
      </c>
      <c r="AU893" s="28" t="str">
        <f t="shared" si="5363"/>
        <v/>
      </c>
      <c r="AV893" s="28" t="str">
        <f t="shared" si="5363"/>
        <v/>
      </c>
      <c r="AW893" s="28" t="str">
        <f t="shared" ref="AW893:BC893" si="5364">IFERROR(IF(FIND(AW$1,$F893)&gt;1,AW$1,""),"")</f>
        <v/>
      </c>
      <c r="AX893" s="28" t="str">
        <f t="shared" si="5364"/>
        <v/>
      </c>
      <c r="AY893" s="28" t="str">
        <f t="shared" si="5364"/>
        <v/>
      </c>
      <c r="AZ893" s="28" t="str">
        <f t="shared" si="5364"/>
        <v/>
      </c>
      <c r="BA893" s="28" t="str">
        <f t="shared" si="5364"/>
        <v/>
      </c>
      <c r="BB893" s="28" t="str">
        <f t="shared" si="5364"/>
        <v/>
      </c>
      <c r="BC893" s="28" t="str">
        <f t="shared" si="5364"/>
        <v/>
      </c>
      <c r="BD893" s="28" t="str">
        <f t="shared" si="15"/>
        <v/>
      </c>
      <c r="BG893" s="2" t="s">
        <v>6481</v>
      </c>
      <c r="BI893" s="2" t="s">
        <v>5892</v>
      </c>
      <c r="BJ893" s="28" t="str">
        <f t="shared" si="16"/>
        <v>Leeds</v>
      </c>
      <c r="BK893" s="28" t="str">
        <f t="shared" si="17"/>
        <v>West Yorkshire</v>
      </c>
      <c r="BM893" s="2" t="s">
        <v>98</v>
      </c>
      <c r="BU893" s="18"/>
      <c r="BV893" s="47" t="s">
        <v>561</v>
      </c>
      <c r="BW893" s="18"/>
      <c r="BX893" s="18"/>
      <c r="BY893" s="42" t="str">
        <f t="shared" si="18"/>
        <v>LS1</v>
      </c>
      <c r="BZ893" s="43"/>
    </row>
    <row r="894" spans="1:78" ht="15">
      <c r="A894" s="10" t="s">
        <v>37</v>
      </c>
      <c r="B894" s="28">
        <f>VLOOKUP(A894,Organisations!$A$2:$B$7,2,FALSE)</f>
        <v>2</v>
      </c>
      <c r="C894" s="10" t="s">
        <v>6484</v>
      </c>
      <c r="D894" s="10" t="s">
        <v>6485</v>
      </c>
      <c r="E894" s="28" t="str">
        <f t="shared" si="0"/>
        <v>Euan’s Guide is the disabled access review website and app that aims to ‘remove the fear of the unknown’ and inspire peo</v>
      </c>
      <c r="F894" s="10" t="s">
        <v>6487</v>
      </c>
      <c r="G894" s="10" t="s">
        <v>68</v>
      </c>
      <c r="H894" s="11"/>
      <c r="K894" s="30" t="s">
        <v>6488</v>
      </c>
      <c r="L894" s="10" t="s">
        <v>6489</v>
      </c>
      <c r="M894" s="28" t="str">
        <f t="shared" ref="M894:Q894" si="5365">IFERROR(IF(FIND(M$1,$F894)&gt;1,"Age - Children",""),"")</f>
        <v/>
      </c>
      <c r="N894" s="28" t="str">
        <f t="shared" si="5365"/>
        <v/>
      </c>
      <c r="O894" s="28" t="str">
        <f t="shared" si="5365"/>
        <v/>
      </c>
      <c r="P894" s="28" t="str">
        <f t="shared" si="5365"/>
        <v/>
      </c>
      <c r="Q894" s="28" t="str">
        <f t="shared" si="5365"/>
        <v/>
      </c>
      <c r="R894" s="28" t="str">
        <f t="shared" ref="R894:T894" si="5366">IFERROR(IF(FIND(R$1,$F894)&gt;1,"Age - Elderly",""),"")</f>
        <v/>
      </c>
      <c r="S894" s="28" t="str">
        <f t="shared" si="5366"/>
        <v/>
      </c>
      <c r="T894" s="28" t="str">
        <f t="shared" si="5366"/>
        <v/>
      </c>
      <c r="U894" s="28" t="str">
        <f t="shared" si="3"/>
        <v/>
      </c>
      <c r="V894" s="28" t="str">
        <f t="shared" si="4"/>
        <v>Status - disabled</v>
      </c>
      <c r="X894" s="28" t="str">
        <f t="shared" si="5"/>
        <v/>
      </c>
      <c r="Y894" s="28" t="str">
        <f t="shared" si="6"/>
        <v/>
      </c>
      <c r="Z894" s="28" t="str">
        <f t="shared" si="7"/>
        <v/>
      </c>
      <c r="AB894" s="28" t="str">
        <f t="shared" si="8"/>
        <v/>
      </c>
      <c r="AD894" s="28" t="str">
        <f t="shared" si="9"/>
        <v/>
      </c>
      <c r="AG894" s="28" t="str">
        <f t="shared" ref="AG894:AL894" si="5367">IFERROR(IF(FIND(AG$1,$F894)&gt;1,AG$1,""),"")</f>
        <v/>
      </c>
      <c r="AH894" s="28" t="str">
        <f t="shared" si="5367"/>
        <v/>
      </c>
      <c r="AI894" s="28" t="str">
        <f t="shared" si="5367"/>
        <v/>
      </c>
      <c r="AJ894" s="28" t="str">
        <f t="shared" si="5367"/>
        <v/>
      </c>
      <c r="AK894" s="28" t="str">
        <f t="shared" si="5367"/>
        <v/>
      </c>
      <c r="AL894" s="28" t="str">
        <f t="shared" si="5367"/>
        <v/>
      </c>
      <c r="AM894" s="28" t="str">
        <f t="shared" si="11"/>
        <v/>
      </c>
      <c r="AN894" s="28" t="str">
        <f t="shared" ref="AN894:AQ894" si="5368">IFERROR(IF(FIND(AN$1,$F894)&gt;1,"Status - LGBT",""),"")</f>
        <v/>
      </c>
      <c r="AO894" s="28" t="str">
        <f t="shared" si="5368"/>
        <v/>
      </c>
      <c r="AP894" s="28" t="str">
        <f t="shared" si="5368"/>
        <v/>
      </c>
      <c r="AQ894" s="28" t="str">
        <f t="shared" si="5368"/>
        <v/>
      </c>
      <c r="AR894" s="28" t="str">
        <f t="shared" ref="AR894:AV894" si="5369">IFERROR(IF(FIND(AR$1,$F894)&gt;1,"BME",""),"")</f>
        <v/>
      </c>
      <c r="AS894" s="28" t="str">
        <f t="shared" si="5369"/>
        <v/>
      </c>
      <c r="AT894" s="28" t="str">
        <f t="shared" si="5369"/>
        <v/>
      </c>
      <c r="AU894" s="28" t="str">
        <f t="shared" si="5369"/>
        <v/>
      </c>
      <c r="AV894" s="28" t="str">
        <f t="shared" si="5369"/>
        <v/>
      </c>
      <c r="AW894" s="28" t="str">
        <f t="shared" ref="AW894:BC894" si="5370">IFERROR(IF(FIND(AW$1,$F894)&gt;1,AW$1,""),"")</f>
        <v/>
      </c>
      <c r="AX894" s="28" t="str">
        <f t="shared" si="5370"/>
        <v/>
      </c>
      <c r="AY894" s="28" t="str">
        <f t="shared" si="5370"/>
        <v/>
      </c>
      <c r="AZ894" s="28" t="str">
        <f t="shared" si="5370"/>
        <v/>
      </c>
      <c r="BA894" s="28" t="str">
        <f t="shared" si="5370"/>
        <v/>
      </c>
      <c r="BB894" s="28" t="str">
        <f t="shared" si="5370"/>
        <v/>
      </c>
      <c r="BC894" s="28" t="str">
        <f t="shared" si="5370"/>
        <v/>
      </c>
      <c r="BD894" s="28" t="str">
        <f t="shared" si="15"/>
        <v/>
      </c>
      <c r="BG894" s="2" t="s">
        <v>6490</v>
      </c>
      <c r="BJ894" s="28" t="str">
        <f t="shared" si="16"/>
        <v/>
      </c>
      <c r="BK894" s="28" t="str">
        <f t="shared" si="17"/>
        <v/>
      </c>
      <c r="BM894" s="2" t="s">
        <v>98</v>
      </c>
      <c r="BU894" s="12"/>
      <c r="BV894" s="12"/>
      <c r="BW894" s="12"/>
      <c r="BX894" s="12"/>
      <c r="BY894" s="42" t="str">
        <f t="shared" si="18"/>
        <v>Status - disabled;</v>
      </c>
      <c r="BZ894" s="42"/>
    </row>
    <row r="895" spans="1:78" ht="15">
      <c r="A895" s="16" t="s">
        <v>37</v>
      </c>
      <c r="B895" s="28">
        <f>VLOOKUP(A895,Organisations!$A$2:$B$7,2,FALSE)</f>
        <v>2</v>
      </c>
      <c r="C895" s="16" t="s">
        <v>6492</v>
      </c>
      <c r="D895" s="16" t="s">
        <v>6493</v>
      </c>
      <c r="E895" s="28" t="str">
        <f t="shared" si="0"/>
        <v>Experience Community enables disabled and older people to enjoy a programme of inspiring, challenging, interesting outdo</v>
      </c>
      <c r="F895" s="70" t="s">
        <v>6495</v>
      </c>
      <c r="G895" s="16" t="s">
        <v>68</v>
      </c>
      <c r="H895" s="17"/>
      <c r="K895" s="33"/>
      <c r="L895" s="16" t="s">
        <v>6496</v>
      </c>
      <c r="M895" s="28" t="str">
        <f t="shared" ref="M895:Q895" si="5371">IFERROR(IF(FIND(M$1,$F895)&gt;1,"Age - Children",""),"")</f>
        <v/>
      </c>
      <c r="N895" s="28" t="str">
        <f t="shared" si="5371"/>
        <v/>
      </c>
      <c r="O895" s="28" t="str">
        <f t="shared" si="5371"/>
        <v/>
      </c>
      <c r="P895" s="28" t="str">
        <f t="shared" si="5371"/>
        <v/>
      </c>
      <c r="Q895" s="28" t="str">
        <f t="shared" si="5371"/>
        <v/>
      </c>
      <c r="R895" s="28" t="str">
        <f t="shared" ref="R895:T895" si="5372">IFERROR(IF(FIND(R$1,$F895)&gt;1,"Age - Elderly",""),"")</f>
        <v/>
      </c>
      <c r="S895" s="28" t="str">
        <f t="shared" si="5372"/>
        <v/>
      </c>
      <c r="T895" s="28" t="str">
        <f t="shared" si="5372"/>
        <v>Age - Elderly</v>
      </c>
      <c r="U895" s="28" t="str">
        <f t="shared" si="3"/>
        <v/>
      </c>
      <c r="V895" s="28" t="str">
        <f t="shared" si="4"/>
        <v>Status - disabled</v>
      </c>
      <c r="X895" s="28" t="str">
        <f t="shared" si="5"/>
        <v/>
      </c>
      <c r="Y895" s="28" t="str">
        <f t="shared" si="6"/>
        <v/>
      </c>
      <c r="Z895" s="28" t="str">
        <f t="shared" si="7"/>
        <v/>
      </c>
      <c r="AB895" s="28" t="str">
        <f t="shared" si="8"/>
        <v/>
      </c>
      <c r="AD895" s="28" t="str">
        <f t="shared" si="9"/>
        <v/>
      </c>
      <c r="AG895" s="28" t="str">
        <f t="shared" ref="AG895:AL895" si="5373">IFERROR(IF(FIND(AG$1,$F895)&gt;1,AG$1,""),"")</f>
        <v/>
      </c>
      <c r="AH895" s="28" t="str">
        <f t="shared" si="5373"/>
        <v/>
      </c>
      <c r="AI895" s="28" t="str">
        <f t="shared" si="5373"/>
        <v/>
      </c>
      <c r="AJ895" s="28" t="str">
        <f t="shared" si="5373"/>
        <v/>
      </c>
      <c r="AK895" s="28" t="str">
        <f t="shared" si="5373"/>
        <v/>
      </c>
      <c r="AL895" s="28" t="str">
        <f t="shared" si="5373"/>
        <v/>
      </c>
      <c r="AM895" s="28" t="str">
        <f t="shared" si="11"/>
        <v/>
      </c>
      <c r="AN895" s="28" t="str">
        <f t="shared" ref="AN895:AQ895" si="5374">IFERROR(IF(FIND(AN$1,$F895)&gt;1,"Status - LGBT",""),"")</f>
        <v/>
      </c>
      <c r="AO895" s="28" t="str">
        <f t="shared" si="5374"/>
        <v/>
      </c>
      <c r="AP895" s="28" t="str">
        <f t="shared" si="5374"/>
        <v/>
      </c>
      <c r="AQ895" s="28" t="str">
        <f t="shared" si="5374"/>
        <v/>
      </c>
      <c r="AR895" s="28" t="str">
        <f t="shared" ref="AR895:AV895" si="5375">IFERROR(IF(FIND(AR$1,$F895)&gt;1,"BME",""),"")</f>
        <v/>
      </c>
      <c r="AS895" s="28" t="str">
        <f t="shared" si="5375"/>
        <v/>
      </c>
      <c r="AT895" s="28" t="str">
        <f t="shared" si="5375"/>
        <v/>
      </c>
      <c r="AU895" s="28" t="str">
        <f t="shared" si="5375"/>
        <v/>
      </c>
      <c r="AV895" s="28" t="str">
        <f t="shared" si="5375"/>
        <v/>
      </c>
      <c r="AW895" s="28" t="str">
        <f t="shared" ref="AW895:BC895" si="5376">IFERROR(IF(FIND(AW$1,$F895)&gt;1,AW$1,""),"")</f>
        <v/>
      </c>
      <c r="AX895" s="28" t="str">
        <f t="shared" si="5376"/>
        <v/>
      </c>
      <c r="AY895" s="28" t="str">
        <f t="shared" si="5376"/>
        <v/>
      </c>
      <c r="AZ895" s="28" t="str">
        <f t="shared" si="5376"/>
        <v/>
      </c>
      <c r="BA895" s="28" t="str">
        <f t="shared" si="5376"/>
        <v/>
      </c>
      <c r="BB895" s="28" t="str">
        <f t="shared" si="5376"/>
        <v/>
      </c>
      <c r="BC895" s="28" t="str">
        <f t="shared" si="5376"/>
        <v/>
      </c>
      <c r="BD895" s="28" t="str">
        <f t="shared" si="15"/>
        <v/>
      </c>
      <c r="BJ895" s="28" t="str">
        <f t="shared" si="16"/>
        <v/>
      </c>
      <c r="BK895" s="28" t="str">
        <f t="shared" si="17"/>
        <v/>
      </c>
      <c r="BM895" s="2" t="s">
        <v>98</v>
      </c>
      <c r="BU895" s="18"/>
      <c r="BV895" s="18"/>
      <c r="BW895" s="18"/>
      <c r="BX895" s="18"/>
      <c r="BY895" s="42" t="str">
        <f t="shared" si="18"/>
        <v>Status - disabled;</v>
      </c>
      <c r="BZ895" s="43"/>
    </row>
    <row r="896" spans="1:78" ht="15">
      <c r="A896" s="10" t="s">
        <v>37</v>
      </c>
      <c r="B896" s="28">
        <f>VLOOKUP(A896,Organisations!$A$2:$B$7,2,FALSE)</f>
        <v>2</v>
      </c>
      <c r="C896" s="23" t="s">
        <v>1408</v>
      </c>
      <c r="D896" s="23" t="s">
        <v>1408</v>
      </c>
      <c r="E896" s="28" t="str">
        <f t="shared" si="0"/>
        <v>Gentle exercise class for over 60s</v>
      </c>
      <c r="F896" s="10" t="s">
        <v>5298</v>
      </c>
      <c r="G896" s="10" t="s">
        <v>68</v>
      </c>
      <c r="H896" s="11"/>
      <c r="K896" s="30" t="s">
        <v>19360</v>
      </c>
      <c r="L896" s="10" t="s">
        <v>5299</v>
      </c>
      <c r="M896" s="28" t="str">
        <f t="shared" ref="M896:Q896" si="5377">IFERROR(IF(FIND(M$1,$F896)&gt;1,"Age - Children",""),"")</f>
        <v/>
      </c>
      <c r="N896" s="28" t="str">
        <f t="shared" si="5377"/>
        <v/>
      </c>
      <c r="O896" s="28" t="str">
        <f t="shared" si="5377"/>
        <v/>
      </c>
      <c r="P896" s="28" t="str">
        <f t="shared" si="5377"/>
        <v/>
      </c>
      <c r="Q896" s="28" t="str">
        <f t="shared" si="5377"/>
        <v/>
      </c>
      <c r="R896" s="28" t="str">
        <f t="shared" ref="R896:T896" si="5378">IFERROR(IF(FIND(R$1,$F896)&gt;1,"Age - Elderly",""),"")</f>
        <v/>
      </c>
      <c r="S896" s="28" t="str">
        <f t="shared" si="5378"/>
        <v/>
      </c>
      <c r="T896" s="28" t="str">
        <f t="shared" si="5378"/>
        <v/>
      </c>
      <c r="U896" s="28" t="str">
        <f t="shared" si="3"/>
        <v/>
      </c>
      <c r="V896" s="28" t="str">
        <f t="shared" si="4"/>
        <v/>
      </c>
      <c r="X896" s="28" t="str">
        <f t="shared" si="5"/>
        <v/>
      </c>
      <c r="Y896" s="28" t="str">
        <f t="shared" si="6"/>
        <v/>
      </c>
      <c r="Z896" s="28" t="str">
        <f t="shared" si="7"/>
        <v/>
      </c>
      <c r="AB896" s="28" t="str">
        <f t="shared" si="8"/>
        <v/>
      </c>
      <c r="AD896" s="28" t="str">
        <f t="shared" si="9"/>
        <v/>
      </c>
      <c r="AG896" s="28" t="str">
        <f t="shared" ref="AG896:AL896" si="5379">IFERROR(IF(FIND(AG$1,$F896)&gt;1,AG$1,""),"")</f>
        <v/>
      </c>
      <c r="AH896" s="28" t="str">
        <f t="shared" si="5379"/>
        <v/>
      </c>
      <c r="AI896" s="28" t="str">
        <f t="shared" si="5379"/>
        <v/>
      </c>
      <c r="AJ896" s="28" t="str">
        <f t="shared" si="5379"/>
        <v/>
      </c>
      <c r="AK896" s="28" t="str">
        <f t="shared" si="5379"/>
        <v/>
      </c>
      <c r="AL896" s="28" t="str">
        <f t="shared" si="5379"/>
        <v/>
      </c>
      <c r="AM896" s="28" t="str">
        <f t="shared" si="11"/>
        <v/>
      </c>
      <c r="AN896" s="28" t="str">
        <f t="shared" ref="AN896:AQ896" si="5380">IFERROR(IF(FIND(AN$1,$F896)&gt;1,"Status - LGBT",""),"")</f>
        <v/>
      </c>
      <c r="AO896" s="28" t="str">
        <f t="shared" si="5380"/>
        <v/>
      </c>
      <c r="AP896" s="28" t="str">
        <f t="shared" si="5380"/>
        <v/>
      </c>
      <c r="AQ896" s="28" t="str">
        <f t="shared" si="5380"/>
        <v/>
      </c>
      <c r="AR896" s="28" t="str">
        <f t="shared" ref="AR896:AV896" si="5381">IFERROR(IF(FIND(AR$1,$F896)&gt;1,"BME",""),"")</f>
        <v/>
      </c>
      <c r="AS896" s="28" t="str">
        <f t="shared" si="5381"/>
        <v/>
      </c>
      <c r="AT896" s="28" t="str">
        <f t="shared" si="5381"/>
        <v/>
      </c>
      <c r="AU896" s="28" t="str">
        <f t="shared" si="5381"/>
        <v/>
      </c>
      <c r="AV896" s="28" t="str">
        <f t="shared" si="5381"/>
        <v/>
      </c>
      <c r="AW896" s="28" t="str">
        <f t="shared" ref="AW896:BC896" si="5382">IFERROR(IF(FIND(AW$1,$F896)&gt;1,AW$1,""),"")</f>
        <v/>
      </c>
      <c r="AX896" s="28" t="str">
        <f t="shared" si="5382"/>
        <v/>
      </c>
      <c r="AY896" s="28" t="str">
        <f t="shared" si="5382"/>
        <v/>
      </c>
      <c r="AZ896" s="28" t="str">
        <f t="shared" si="5382"/>
        <v/>
      </c>
      <c r="BA896" s="28" t="str">
        <f t="shared" si="5382"/>
        <v/>
      </c>
      <c r="BB896" s="28" t="str">
        <f t="shared" si="5382"/>
        <v/>
      </c>
      <c r="BC896" s="28" t="str">
        <f t="shared" si="5382"/>
        <v/>
      </c>
      <c r="BD896" s="28" t="str">
        <f t="shared" si="15"/>
        <v/>
      </c>
      <c r="BG896" s="2" t="s">
        <v>6498</v>
      </c>
      <c r="BI896" s="2" t="s">
        <v>5901</v>
      </c>
      <c r="BJ896" s="28" t="str">
        <f t="shared" si="16"/>
        <v/>
      </c>
      <c r="BK896" s="28" t="str">
        <f t="shared" si="17"/>
        <v/>
      </c>
      <c r="BM896" s="2" t="s">
        <v>98</v>
      </c>
      <c r="BU896" s="12"/>
      <c r="BV896" s="50" t="s">
        <v>586</v>
      </c>
      <c r="BW896" s="12"/>
      <c r="BX896" s="12"/>
      <c r="BY896" s="42" t="str">
        <f t="shared" si="18"/>
        <v>LS17</v>
      </c>
      <c r="BZ896" s="42"/>
    </row>
    <row r="897" spans="1:78" ht="15">
      <c r="A897" s="16" t="s">
        <v>37</v>
      </c>
      <c r="B897" s="28">
        <f>VLOOKUP(A897,Organisations!$A$2:$B$7,2,FALSE)</f>
        <v>2</v>
      </c>
      <c r="C897" s="16" t="s">
        <v>6501</v>
      </c>
      <c r="D897" s="16" t="s">
        <v>6502</v>
      </c>
      <c r="E897" s="28" t="str">
        <f t="shared" si="0"/>
        <v>Providing general locksmith services to the city of Leeds. 
 I am a retired Member of the following Security Associati</v>
      </c>
      <c r="F897" s="16" t="s">
        <v>19451</v>
      </c>
      <c r="G897" s="16" t="s">
        <v>68</v>
      </c>
      <c r="H897" s="17"/>
      <c r="K897" s="26" t="s">
        <v>6505</v>
      </c>
      <c r="L897" s="16" t="s">
        <v>6506</v>
      </c>
      <c r="M897" s="28" t="str">
        <f t="shared" ref="M897:Q897" si="5383">IFERROR(IF(FIND(M$1,$F897)&gt;1,"Age - Children",""),"")</f>
        <v/>
      </c>
      <c r="N897" s="28" t="str">
        <f t="shared" si="5383"/>
        <v/>
      </c>
      <c r="O897" s="28" t="str">
        <f t="shared" si="5383"/>
        <v/>
      </c>
      <c r="P897" s="28" t="str">
        <f t="shared" si="5383"/>
        <v/>
      </c>
      <c r="Q897" s="28" t="str">
        <f t="shared" si="5383"/>
        <v/>
      </c>
      <c r="R897" s="28" t="str">
        <f t="shared" ref="R897:T897" si="5384">IFERROR(IF(FIND(R$1,$F897)&gt;1,"Age - Elderly",""),"")</f>
        <v/>
      </c>
      <c r="S897" s="28" t="str">
        <f t="shared" si="5384"/>
        <v/>
      </c>
      <c r="T897" s="28" t="str">
        <f t="shared" si="5384"/>
        <v/>
      </c>
      <c r="U897" s="28" t="str">
        <f t="shared" si="3"/>
        <v/>
      </c>
      <c r="V897" s="28" t="str">
        <f t="shared" si="4"/>
        <v/>
      </c>
      <c r="X897" s="28" t="str">
        <f t="shared" si="5"/>
        <v/>
      </c>
      <c r="Y897" s="28" t="str">
        <f t="shared" si="6"/>
        <v/>
      </c>
      <c r="Z897" s="28" t="str">
        <f t="shared" si="7"/>
        <v>Gender - Male</v>
      </c>
      <c r="AB897" s="28" t="str">
        <f t="shared" si="8"/>
        <v/>
      </c>
      <c r="AD897" s="28" t="str">
        <f t="shared" si="9"/>
        <v>Gender - Male;</v>
      </c>
      <c r="AG897" s="28" t="str">
        <f t="shared" ref="AG897:AL897" si="5385">IFERROR(IF(FIND(AG$1,$F897)&gt;1,AG$1,""),"")</f>
        <v/>
      </c>
      <c r="AH897" s="28" t="str">
        <f t="shared" si="5385"/>
        <v/>
      </c>
      <c r="AI897" s="28" t="str">
        <f t="shared" si="5385"/>
        <v/>
      </c>
      <c r="AJ897" s="28" t="str">
        <f t="shared" si="5385"/>
        <v/>
      </c>
      <c r="AK897" s="28" t="str">
        <f t="shared" si="5385"/>
        <v/>
      </c>
      <c r="AL897" s="28" t="str">
        <f t="shared" si="5385"/>
        <v/>
      </c>
      <c r="AM897" s="28" t="str">
        <f t="shared" si="11"/>
        <v/>
      </c>
      <c r="AN897" s="28" t="str">
        <f t="shared" ref="AN897:AQ897" si="5386">IFERROR(IF(FIND(AN$1,$F897)&gt;1,"Status - LGBT",""),"")</f>
        <v/>
      </c>
      <c r="AO897" s="28" t="str">
        <f t="shared" si="5386"/>
        <v/>
      </c>
      <c r="AP897" s="28" t="str">
        <f t="shared" si="5386"/>
        <v/>
      </c>
      <c r="AQ897" s="28" t="str">
        <f t="shared" si="5386"/>
        <v/>
      </c>
      <c r="AR897" s="28" t="str">
        <f t="shared" ref="AR897:AV897" si="5387">IFERROR(IF(FIND(AR$1,$F897)&gt;1,"BME",""),"")</f>
        <v/>
      </c>
      <c r="AS897" s="28" t="str">
        <f t="shared" si="5387"/>
        <v/>
      </c>
      <c r="AT897" s="28" t="str">
        <f t="shared" si="5387"/>
        <v/>
      </c>
      <c r="AU897" s="28" t="str">
        <f t="shared" si="5387"/>
        <v/>
      </c>
      <c r="AV897" s="28" t="str">
        <f t="shared" si="5387"/>
        <v/>
      </c>
      <c r="AW897" s="28" t="str">
        <f t="shared" ref="AW897:BC897" si="5388">IFERROR(IF(FIND(AW$1,$F897)&gt;1,AW$1,""),"")</f>
        <v/>
      </c>
      <c r="AX897" s="28" t="str">
        <f t="shared" si="5388"/>
        <v/>
      </c>
      <c r="AY897" s="28" t="str">
        <f t="shared" si="5388"/>
        <v/>
      </c>
      <c r="AZ897" s="28" t="str">
        <f t="shared" si="5388"/>
        <v/>
      </c>
      <c r="BA897" s="28" t="str">
        <f t="shared" si="5388"/>
        <v/>
      </c>
      <c r="BB897" s="28" t="str">
        <f t="shared" si="5388"/>
        <v/>
      </c>
      <c r="BC897" s="28" t="str">
        <f t="shared" si="5388"/>
        <v/>
      </c>
      <c r="BD897" s="28" t="str">
        <f t="shared" si="15"/>
        <v/>
      </c>
      <c r="BG897" s="2" t="s">
        <v>6507</v>
      </c>
      <c r="BI897" s="2" t="s">
        <v>5906</v>
      </c>
      <c r="BJ897" s="28" t="str">
        <f t="shared" si="16"/>
        <v>Leeds</v>
      </c>
      <c r="BK897" s="28" t="str">
        <f t="shared" si="17"/>
        <v>West Yorkshire</v>
      </c>
      <c r="BM897" s="2" t="s">
        <v>98</v>
      </c>
      <c r="BU897" s="18"/>
      <c r="BV897" s="47" t="s">
        <v>573</v>
      </c>
      <c r="BW897" s="18"/>
      <c r="BX897" s="18"/>
      <c r="BY897" s="42" t="str">
        <f t="shared" si="18"/>
        <v>Gender - Male;;LS10</v>
      </c>
      <c r="BZ897" s="43"/>
    </row>
    <row r="898" spans="1:78" ht="15">
      <c r="A898" s="10" t="s">
        <v>37</v>
      </c>
      <c r="B898" s="28">
        <f>VLOOKUP(A898,Organisations!$A$2:$B$7,2,FALSE)</f>
        <v>2</v>
      </c>
      <c r="C898" s="10" t="s">
        <v>6509</v>
      </c>
      <c r="D898" s="10" t="s">
        <v>6510</v>
      </c>
      <c r="E898" s="28" t="str">
        <f t="shared" si="0"/>
        <v>We provide support to people with learning disabilities, some of whom have autism.</v>
      </c>
      <c r="F898" s="10" t="s">
        <v>6511</v>
      </c>
      <c r="G898" s="10" t="s">
        <v>68</v>
      </c>
      <c r="H898" s="11"/>
      <c r="K898" s="30" t="s">
        <v>3333</v>
      </c>
      <c r="L898" s="10" t="s">
        <v>3334</v>
      </c>
      <c r="M898" s="28" t="str">
        <f t="shared" ref="M898:Q898" si="5389">IFERROR(IF(FIND(M$1,$F898)&gt;1,"Age - Children",""),"")</f>
        <v/>
      </c>
      <c r="N898" s="28" t="str">
        <f t="shared" si="5389"/>
        <v/>
      </c>
      <c r="O898" s="28" t="str">
        <f t="shared" si="5389"/>
        <v/>
      </c>
      <c r="P898" s="28" t="str">
        <f t="shared" si="5389"/>
        <v/>
      </c>
      <c r="Q898" s="28" t="str">
        <f t="shared" si="5389"/>
        <v/>
      </c>
      <c r="R898" s="28" t="str">
        <f t="shared" ref="R898:T898" si="5390">IFERROR(IF(FIND(R$1,$F898)&gt;1,"Age - Elderly",""),"")</f>
        <v/>
      </c>
      <c r="S898" s="28" t="str">
        <f t="shared" si="5390"/>
        <v/>
      </c>
      <c r="T898" s="28" t="str">
        <f t="shared" si="5390"/>
        <v/>
      </c>
      <c r="U898" s="28" t="str">
        <f t="shared" si="3"/>
        <v/>
      </c>
      <c r="V898" s="28" t="str">
        <f t="shared" si="4"/>
        <v/>
      </c>
      <c r="X898" s="28" t="str">
        <f t="shared" si="5"/>
        <v/>
      </c>
      <c r="Y898" s="28" t="str">
        <f t="shared" si="6"/>
        <v/>
      </c>
      <c r="Z898" s="28" t="str">
        <f t="shared" si="7"/>
        <v/>
      </c>
      <c r="AB898" s="28" t="str">
        <f t="shared" si="8"/>
        <v/>
      </c>
      <c r="AD898" s="28" t="str">
        <f t="shared" si="9"/>
        <v/>
      </c>
      <c r="AG898" s="28" t="str">
        <f t="shared" ref="AG898:AL898" si="5391">IFERROR(IF(FIND(AG$1,$F898)&gt;1,AG$1,""),"")</f>
        <v/>
      </c>
      <c r="AH898" s="28" t="str">
        <f t="shared" si="5391"/>
        <v/>
      </c>
      <c r="AI898" s="28" t="str">
        <f t="shared" si="5391"/>
        <v/>
      </c>
      <c r="AJ898" s="28" t="str">
        <f t="shared" si="5391"/>
        <v/>
      </c>
      <c r="AK898" s="28" t="str">
        <f t="shared" si="5391"/>
        <v/>
      </c>
      <c r="AL898" s="28" t="str">
        <f t="shared" si="5391"/>
        <v/>
      </c>
      <c r="AM898" s="28" t="str">
        <f t="shared" si="11"/>
        <v/>
      </c>
      <c r="AN898" s="28" t="str">
        <f t="shared" ref="AN898:AQ898" si="5392">IFERROR(IF(FIND(AN$1,$F898)&gt;1,"Status - LGBT",""),"")</f>
        <v/>
      </c>
      <c r="AO898" s="28" t="str">
        <f t="shared" si="5392"/>
        <v/>
      </c>
      <c r="AP898" s="28" t="str">
        <f t="shared" si="5392"/>
        <v/>
      </c>
      <c r="AQ898" s="28" t="str">
        <f t="shared" si="5392"/>
        <v/>
      </c>
      <c r="AR898" s="28" t="str">
        <f t="shared" ref="AR898:AV898" si="5393">IFERROR(IF(FIND(AR$1,$F898)&gt;1,"BME",""),"")</f>
        <v/>
      </c>
      <c r="AS898" s="28" t="str">
        <f t="shared" si="5393"/>
        <v/>
      </c>
      <c r="AT898" s="28" t="str">
        <f t="shared" si="5393"/>
        <v/>
      </c>
      <c r="AU898" s="28" t="str">
        <f t="shared" si="5393"/>
        <v/>
      </c>
      <c r="AV898" s="28" t="str">
        <f t="shared" si="5393"/>
        <v/>
      </c>
      <c r="AW898" s="28" t="str">
        <f t="shared" ref="AW898:BC898" si="5394">IFERROR(IF(FIND(AW$1,$F898)&gt;1,AW$1,""),"")</f>
        <v/>
      </c>
      <c r="AX898" s="28" t="str">
        <f t="shared" si="5394"/>
        <v/>
      </c>
      <c r="AY898" s="28" t="str">
        <f t="shared" si="5394"/>
        <v/>
      </c>
      <c r="AZ898" s="28" t="str">
        <f t="shared" si="5394"/>
        <v/>
      </c>
      <c r="BA898" s="28" t="str">
        <f t="shared" si="5394"/>
        <v/>
      </c>
      <c r="BB898" s="28" t="str">
        <f t="shared" si="5394"/>
        <v/>
      </c>
      <c r="BC898" s="28" t="str">
        <f t="shared" si="5394"/>
        <v/>
      </c>
      <c r="BD898" s="28" t="str">
        <f t="shared" si="15"/>
        <v/>
      </c>
      <c r="BG898" s="2" t="s">
        <v>6512</v>
      </c>
      <c r="BI898" s="2" t="s">
        <v>5910</v>
      </c>
      <c r="BJ898" s="28" t="str">
        <f t="shared" si="16"/>
        <v>Leeds</v>
      </c>
      <c r="BK898" s="28" t="str">
        <f t="shared" si="17"/>
        <v>West Yorkshire</v>
      </c>
      <c r="BM898" s="2" t="s">
        <v>98</v>
      </c>
      <c r="BU898" s="50" t="s">
        <v>19342</v>
      </c>
      <c r="BV898" s="12"/>
      <c r="BW898" s="12"/>
      <c r="BX898" s="12"/>
      <c r="BY898" s="42" t="str">
        <f t="shared" si="18"/>
        <v>BD11;BD4;LS10;LS11;LS12;LS13;LS14;LS15;LS16;LS17;LS18;LS19;LS1;LS20;LS21;LS22;LS23;LS24;LS25;LS26;LS27;LS28;LS29;LS2;LS3;LS4;LS5;LS6;LS7;LS88;LS8;LS99;LS9;WF10;WF3;</v>
      </c>
      <c r="BZ898" s="42"/>
    </row>
    <row r="899" spans="1:78" ht="15">
      <c r="A899" s="16" t="s">
        <v>37</v>
      </c>
      <c r="B899" s="28">
        <f>VLOOKUP(A899,Organisations!$A$2:$B$7,2,FALSE)</f>
        <v>2</v>
      </c>
      <c r="C899" s="16" t="s">
        <v>6513</v>
      </c>
      <c r="D899" s="16" t="s">
        <v>6514</v>
      </c>
      <c r="E899" s="28" t="str">
        <f t="shared" si="0"/>
        <v>Aims to to help the family and friends of people with a current, suspected or former drug problem by providing mutual su</v>
      </c>
      <c r="F899" s="16" t="s">
        <v>6516</v>
      </c>
      <c r="G899" s="16" t="s">
        <v>68</v>
      </c>
      <c r="H899" s="17"/>
      <c r="K899" s="26" t="s">
        <v>6517</v>
      </c>
      <c r="L899" s="16" t="s">
        <v>6518</v>
      </c>
      <c r="M899" s="28" t="str">
        <f t="shared" ref="M899:Q899" si="5395">IFERROR(IF(FIND(M$1,$F899)&gt;1,"Age - Children",""),"")</f>
        <v/>
      </c>
      <c r="N899" s="28" t="str">
        <f t="shared" si="5395"/>
        <v/>
      </c>
      <c r="O899" s="28" t="str">
        <f t="shared" si="5395"/>
        <v/>
      </c>
      <c r="P899" s="28" t="str">
        <f t="shared" si="5395"/>
        <v/>
      </c>
      <c r="Q899" s="28" t="str">
        <f t="shared" si="5395"/>
        <v/>
      </c>
      <c r="R899" s="28" t="str">
        <f t="shared" ref="R899:T899" si="5396">IFERROR(IF(FIND(R$1,$F899)&gt;1,"Age - Elderly",""),"")</f>
        <v/>
      </c>
      <c r="S899" s="28" t="str">
        <f t="shared" si="5396"/>
        <v/>
      </c>
      <c r="T899" s="28" t="str">
        <f t="shared" si="5396"/>
        <v/>
      </c>
      <c r="U899" s="28" t="str">
        <f t="shared" si="3"/>
        <v/>
      </c>
      <c r="V899" s="28" t="str">
        <f t="shared" si="4"/>
        <v/>
      </c>
      <c r="X899" s="28" t="str">
        <f t="shared" si="5"/>
        <v/>
      </c>
      <c r="Y899" s="28" t="str">
        <f t="shared" si="6"/>
        <v/>
      </c>
      <c r="Z899" s="28" t="str">
        <f t="shared" si="7"/>
        <v/>
      </c>
      <c r="AB899" s="28" t="str">
        <f t="shared" si="8"/>
        <v/>
      </c>
      <c r="AD899" s="28" t="str">
        <f t="shared" si="9"/>
        <v/>
      </c>
      <c r="AG899" s="28" t="str">
        <f t="shared" ref="AG899:AL899" si="5397">IFERROR(IF(FIND(AG$1,$F899)&gt;1,AG$1,""),"")</f>
        <v/>
      </c>
      <c r="AH899" s="28" t="str">
        <f t="shared" si="5397"/>
        <v/>
      </c>
      <c r="AI899" s="28" t="str">
        <f t="shared" si="5397"/>
        <v/>
      </c>
      <c r="AJ899" s="28" t="str">
        <f t="shared" si="5397"/>
        <v/>
      </c>
      <c r="AK899" s="28" t="str">
        <f t="shared" si="5397"/>
        <v/>
      </c>
      <c r="AL899" s="28" t="str">
        <f t="shared" si="5397"/>
        <v/>
      </c>
      <c r="AM899" s="28" t="str">
        <f t="shared" si="11"/>
        <v/>
      </c>
      <c r="AN899" s="28" t="str">
        <f t="shared" ref="AN899:AQ899" si="5398">IFERROR(IF(FIND(AN$1,$F899)&gt;1,"Status - LGBT",""),"")</f>
        <v/>
      </c>
      <c r="AO899" s="28" t="str">
        <f t="shared" si="5398"/>
        <v/>
      </c>
      <c r="AP899" s="28" t="str">
        <f t="shared" si="5398"/>
        <v/>
      </c>
      <c r="AQ899" s="28" t="str">
        <f t="shared" si="5398"/>
        <v/>
      </c>
      <c r="AR899" s="28" t="str">
        <f t="shared" ref="AR899:AV899" si="5399">IFERROR(IF(FIND(AR$1,$F899)&gt;1,"BME",""),"")</f>
        <v/>
      </c>
      <c r="AS899" s="28" t="str">
        <f t="shared" si="5399"/>
        <v/>
      </c>
      <c r="AT899" s="28" t="str">
        <f t="shared" si="5399"/>
        <v/>
      </c>
      <c r="AU899" s="28" t="str">
        <f t="shared" si="5399"/>
        <v/>
      </c>
      <c r="AV899" s="28" t="str">
        <f t="shared" si="5399"/>
        <v/>
      </c>
      <c r="AW899" s="28" t="str">
        <f t="shared" ref="AW899:BC899" si="5400">IFERROR(IF(FIND(AW$1,$F899)&gt;1,AW$1,""),"")</f>
        <v/>
      </c>
      <c r="AX899" s="28" t="str">
        <f t="shared" si="5400"/>
        <v/>
      </c>
      <c r="AY899" s="28" t="str">
        <f t="shared" si="5400"/>
        <v/>
      </c>
      <c r="AZ899" s="28" t="str">
        <f t="shared" si="5400"/>
        <v/>
      </c>
      <c r="BA899" s="28" t="str">
        <f t="shared" si="5400"/>
        <v/>
      </c>
      <c r="BB899" s="28" t="str">
        <f t="shared" si="5400"/>
        <v/>
      </c>
      <c r="BC899" s="28" t="str">
        <f t="shared" si="5400"/>
        <v/>
      </c>
      <c r="BD899" s="28" t="str">
        <f t="shared" si="15"/>
        <v/>
      </c>
      <c r="BG899" s="2" t="s">
        <v>6519</v>
      </c>
      <c r="BJ899" s="28" t="str">
        <f t="shared" si="16"/>
        <v/>
      </c>
      <c r="BK899" s="28" t="str">
        <f t="shared" si="17"/>
        <v/>
      </c>
      <c r="BM899" s="2" t="s">
        <v>98</v>
      </c>
      <c r="BU899" s="18"/>
      <c r="BV899" s="18"/>
      <c r="BW899" s="18"/>
      <c r="BX899" s="18"/>
      <c r="BY899" s="42" t="str">
        <f t="shared" si="18"/>
        <v/>
      </c>
      <c r="BZ899" s="43"/>
    </row>
    <row r="900" spans="1:78" ht="15">
      <c r="A900" s="10" t="s">
        <v>37</v>
      </c>
      <c r="B900" s="28">
        <f>VLOOKUP(A900,Organisations!$A$2:$B$7,2,FALSE)</f>
        <v>2</v>
      </c>
      <c r="C900" s="10" t="s">
        <v>6522</v>
      </c>
      <c r="D900" s="10" t="s">
        <v>6523</v>
      </c>
      <c r="E900" s="28" t="str">
        <f t="shared" si="0"/>
        <v>An information service for parents and carers of children and young people aged 0-19 (or up to 25 if your child has Spec</v>
      </c>
      <c r="F900" s="10" t="s">
        <v>6525</v>
      </c>
      <c r="G900" s="10" t="s">
        <v>68</v>
      </c>
      <c r="H900" s="11"/>
      <c r="K900" s="30" t="s">
        <v>6526</v>
      </c>
      <c r="L900" s="10" t="s">
        <v>6527</v>
      </c>
      <c r="M900" s="28" t="str">
        <f t="shared" ref="M900:Q900" si="5401">IFERROR(IF(FIND(M$1,$F900)&gt;1,"Age - Children",""),"")</f>
        <v>Age - Children</v>
      </c>
      <c r="N900" s="28" t="str">
        <f t="shared" si="5401"/>
        <v/>
      </c>
      <c r="O900" s="28" t="str">
        <f t="shared" si="5401"/>
        <v/>
      </c>
      <c r="P900" s="28" t="str">
        <f t="shared" si="5401"/>
        <v/>
      </c>
      <c r="Q900" s="28" t="str">
        <f t="shared" si="5401"/>
        <v/>
      </c>
      <c r="R900" s="28" t="str">
        <f t="shared" ref="R900:T900" si="5402">IFERROR(IF(FIND(R$1,$F900)&gt;1,"Age - Elderly",""),"")</f>
        <v/>
      </c>
      <c r="S900" s="28" t="str">
        <f t="shared" si="5402"/>
        <v/>
      </c>
      <c r="T900" s="28" t="str">
        <f t="shared" si="5402"/>
        <v/>
      </c>
      <c r="U900" s="28" t="str">
        <f t="shared" si="3"/>
        <v>Age - Children;</v>
      </c>
      <c r="V900" s="28" t="str">
        <f t="shared" si="4"/>
        <v/>
      </c>
      <c r="X900" s="28" t="str">
        <f t="shared" si="5"/>
        <v/>
      </c>
      <c r="Y900" s="28" t="str">
        <f t="shared" si="6"/>
        <v/>
      </c>
      <c r="Z900" s="28" t="str">
        <f t="shared" si="7"/>
        <v/>
      </c>
      <c r="AB900" s="28" t="str">
        <f t="shared" si="8"/>
        <v/>
      </c>
      <c r="AD900" s="28" t="str">
        <f t="shared" si="9"/>
        <v/>
      </c>
      <c r="AG900" s="28" t="str">
        <f t="shared" ref="AG900:AL900" si="5403">IFERROR(IF(FIND(AG$1,$F900)&gt;1,AG$1,""),"")</f>
        <v/>
      </c>
      <c r="AH900" s="28" t="str">
        <f t="shared" si="5403"/>
        <v/>
      </c>
      <c r="AI900" s="28" t="str">
        <f t="shared" si="5403"/>
        <v/>
      </c>
      <c r="AJ900" s="28" t="str">
        <f t="shared" si="5403"/>
        <v/>
      </c>
      <c r="AK900" s="28" t="str">
        <f t="shared" si="5403"/>
        <v/>
      </c>
      <c r="AL900" s="28" t="str">
        <f t="shared" si="5403"/>
        <v/>
      </c>
      <c r="AM900" s="28" t="str">
        <f t="shared" si="11"/>
        <v/>
      </c>
      <c r="AN900" s="28" t="str">
        <f t="shared" ref="AN900:AQ900" si="5404">IFERROR(IF(FIND(AN$1,$F900)&gt;1,"Status - LGBT",""),"")</f>
        <v/>
      </c>
      <c r="AO900" s="28" t="str">
        <f t="shared" si="5404"/>
        <v/>
      </c>
      <c r="AP900" s="28" t="str">
        <f t="shared" si="5404"/>
        <v/>
      </c>
      <c r="AQ900" s="28" t="str">
        <f t="shared" si="5404"/>
        <v/>
      </c>
      <c r="AR900" s="28" t="str">
        <f t="shared" ref="AR900:AV900" si="5405">IFERROR(IF(FIND(AR$1,$F900)&gt;1,"BME",""),"")</f>
        <v/>
      </c>
      <c r="AS900" s="28" t="str">
        <f t="shared" si="5405"/>
        <v/>
      </c>
      <c r="AT900" s="28" t="str">
        <f t="shared" si="5405"/>
        <v/>
      </c>
      <c r="AU900" s="28" t="str">
        <f t="shared" si="5405"/>
        <v/>
      </c>
      <c r="AV900" s="28" t="str">
        <f t="shared" si="5405"/>
        <v/>
      </c>
      <c r="AW900" s="28" t="str">
        <f t="shared" ref="AW900:BC900" si="5406">IFERROR(IF(FIND(AW$1,$F900)&gt;1,AW$1,""),"")</f>
        <v/>
      </c>
      <c r="AX900" s="28" t="str">
        <f t="shared" si="5406"/>
        <v/>
      </c>
      <c r="AY900" s="28" t="str">
        <f t="shared" si="5406"/>
        <v/>
      </c>
      <c r="AZ900" s="28" t="str">
        <f t="shared" si="5406"/>
        <v/>
      </c>
      <c r="BA900" s="28" t="str">
        <f t="shared" si="5406"/>
        <v/>
      </c>
      <c r="BB900" s="28" t="str">
        <f t="shared" si="5406"/>
        <v/>
      </c>
      <c r="BC900" s="28" t="str">
        <f t="shared" si="5406"/>
        <v/>
      </c>
      <c r="BD900" s="28" t="str">
        <f t="shared" si="15"/>
        <v/>
      </c>
      <c r="BG900" s="2" t="s">
        <v>19452</v>
      </c>
      <c r="BI900" s="2" t="s">
        <v>5924</v>
      </c>
      <c r="BJ900" s="28" t="str">
        <f t="shared" si="16"/>
        <v/>
      </c>
      <c r="BK900" s="28" t="str">
        <f t="shared" si="17"/>
        <v/>
      </c>
      <c r="BM900" s="2" t="s">
        <v>98</v>
      </c>
      <c r="BU900" s="12"/>
      <c r="BV900" s="50" t="s">
        <v>561</v>
      </c>
      <c r="BW900" s="12"/>
      <c r="BX900" s="12"/>
      <c r="BY900" s="42" t="str">
        <f t="shared" si="18"/>
        <v>Age - Children;;LS1</v>
      </c>
      <c r="BZ900" s="42"/>
    </row>
    <row r="901" spans="1:78" ht="15">
      <c r="A901" s="16" t="s">
        <v>37</v>
      </c>
      <c r="B901" s="28">
        <f>VLOOKUP(A901,Organisations!$A$2:$B$7,2,FALSE)</f>
        <v>2</v>
      </c>
      <c r="C901" s="16" t="s">
        <v>6530</v>
      </c>
      <c r="D901" s="16" t="s">
        <v>6531</v>
      </c>
      <c r="E901" s="28" t="str">
        <f t="shared" si="0"/>
        <v>Free national helpline that provides advice and information on all aspects of family life.</v>
      </c>
      <c r="F901" s="16" t="s">
        <v>6532</v>
      </c>
      <c r="G901" s="16" t="s">
        <v>68</v>
      </c>
      <c r="H901" s="17"/>
      <c r="K901" s="33"/>
      <c r="L901" s="18"/>
      <c r="M901" s="28" t="str">
        <f t="shared" ref="M901:Q901" si="5407">IFERROR(IF(FIND(M$1,$F901)&gt;1,"Age - Children",""),"")</f>
        <v/>
      </c>
      <c r="N901" s="28" t="str">
        <f t="shared" si="5407"/>
        <v/>
      </c>
      <c r="O901" s="28" t="str">
        <f t="shared" si="5407"/>
        <v/>
      </c>
      <c r="P901" s="28" t="str">
        <f t="shared" si="5407"/>
        <v/>
      </c>
      <c r="Q901" s="28" t="str">
        <f t="shared" si="5407"/>
        <v/>
      </c>
      <c r="R901" s="28" t="str">
        <f t="shared" ref="R901:T901" si="5408">IFERROR(IF(FIND(R$1,$F901)&gt;1,"Age - Elderly",""),"")</f>
        <v/>
      </c>
      <c r="S901" s="28" t="str">
        <f t="shared" si="5408"/>
        <v/>
      </c>
      <c r="T901" s="28" t="str">
        <f t="shared" si="5408"/>
        <v/>
      </c>
      <c r="U901" s="28" t="str">
        <f t="shared" si="3"/>
        <v/>
      </c>
      <c r="V901" s="28" t="str">
        <f t="shared" si="4"/>
        <v/>
      </c>
      <c r="X901" s="28" t="str">
        <f t="shared" si="5"/>
        <v/>
      </c>
      <c r="Y901" s="28" t="str">
        <f t="shared" si="6"/>
        <v/>
      </c>
      <c r="Z901" s="28" t="str">
        <f t="shared" si="7"/>
        <v/>
      </c>
      <c r="AB901" s="28" t="str">
        <f t="shared" si="8"/>
        <v/>
      </c>
      <c r="AD901" s="28" t="str">
        <f t="shared" si="9"/>
        <v/>
      </c>
      <c r="AG901" s="28" t="str">
        <f t="shared" ref="AG901:AL901" si="5409">IFERROR(IF(FIND(AG$1,$F901)&gt;1,AG$1,""),"")</f>
        <v/>
      </c>
      <c r="AH901" s="28" t="str">
        <f t="shared" si="5409"/>
        <v/>
      </c>
      <c r="AI901" s="28" t="str">
        <f t="shared" si="5409"/>
        <v/>
      </c>
      <c r="AJ901" s="28" t="str">
        <f t="shared" si="5409"/>
        <v/>
      </c>
      <c r="AK901" s="28" t="str">
        <f t="shared" si="5409"/>
        <v/>
      </c>
      <c r="AL901" s="28" t="str">
        <f t="shared" si="5409"/>
        <v/>
      </c>
      <c r="AM901" s="28" t="str">
        <f t="shared" si="11"/>
        <v/>
      </c>
      <c r="AN901" s="28" t="str">
        <f t="shared" ref="AN901:AQ901" si="5410">IFERROR(IF(FIND(AN$1,$F901)&gt;1,"Status - LGBT",""),"")</f>
        <v/>
      </c>
      <c r="AO901" s="28" t="str">
        <f t="shared" si="5410"/>
        <v/>
      </c>
      <c r="AP901" s="28" t="str">
        <f t="shared" si="5410"/>
        <v/>
      </c>
      <c r="AQ901" s="28" t="str">
        <f t="shared" si="5410"/>
        <v/>
      </c>
      <c r="AR901" s="28" t="str">
        <f t="shared" ref="AR901:AV901" si="5411">IFERROR(IF(FIND(AR$1,$F901)&gt;1,"BME",""),"")</f>
        <v/>
      </c>
      <c r="AS901" s="28" t="str">
        <f t="shared" si="5411"/>
        <v/>
      </c>
      <c r="AT901" s="28" t="str">
        <f t="shared" si="5411"/>
        <v/>
      </c>
      <c r="AU901" s="28" t="str">
        <f t="shared" si="5411"/>
        <v/>
      </c>
      <c r="AV901" s="28" t="str">
        <f t="shared" si="5411"/>
        <v/>
      </c>
      <c r="AW901" s="28" t="str">
        <f t="shared" ref="AW901:BC901" si="5412">IFERROR(IF(FIND(AW$1,$F901)&gt;1,AW$1,""),"")</f>
        <v/>
      </c>
      <c r="AX901" s="28" t="str">
        <f t="shared" si="5412"/>
        <v/>
      </c>
      <c r="AY901" s="28" t="str">
        <f t="shared" si="5412"/>
        <v/>
      </c>
      <c r="AZ901" s="28" t="str">
        <f t="shared" si="5412"/>
        <v/>
      </c>
      <c r="BA901" s="28" t="str">
        <f t="shared" si="5412"/>
        <v/>
      </c>
      <c r="BB901" s="28" t="str">
        <f t="shared" si="5412"/>
        <v/>
      </c>
      <c r="BC901" s="28" t="str">
        <f t="shared" si="5412"/>
        <v/>
      </c>
      <c r="BD901" s="28" t="str">
        <f t="shared" si="15"/>
        <v/>
      </c>
      <c r="BJ901" s="28" t="str">
        <f t="shared" si="16"/>
        <v/>
      </c>
      <c r="BK901" s="28" t="str">
        <f t="shared" si="17"/>
        <v/>
      </c>
      <c r="BM901" s="2" t="s">
        <v>98</v>
      </c>
      <c r="BU901" s="47" t="s">
        <v>19342</v>
      </c>
      <c r="BV901" s="18"/>
      <c r="BW901" s="18"/>
      <c r="BX901" s="18"/>
      <c r="BY901" s="42" t="str">
        <f t="shared" si="18"/>
        <v>BD11;BD4;LS10;LS11;LS12;LS13;LS14;LS15;LS16;LS17;LS18;LS19;LS1;LS20;LS21;LS22;LS23;LS24;LS25;LS26;LS27;LS28;LS29;LS2;LS3;LS4;LS5;LS6;LS7;LS88;LS8;LS99;LS9;WF10;WF3;</v>
      </c>
      <c r="BZ901" s="43"/>
    </row>
    <row r="902" spans="1:78" ht="15">
      <c r="A902" s="10" t="s">
        <v>37</v>
      </c>
      <c r="B902" s="28">
        <f>VLOOKUP(A902,Organisations!$A$2:$B$7,2,FALSE)</f>
        <v>2</v>
      </c>
      <c r="C902" s="10" t="s">
        <v>6533</v>
      </c>
      <c r="D902" s="10" t="s">
        <v>6534</v>
      </c>
      <c r="E902" s="28" t="str">
        <f t="shared" si="0"/>
        <v/>
      </c>
      <c r="F902" s="10"/>
      <c r="G902" s="10" t="s">
        <v>68</v>
      </c>
      <c r="H902" s="11"/>
      <c r="K902" s="30" t="s">
        <v>6535</v>
      </c>
      <c r="L902" s="12"/>
      <c r="M902" s="28" t="str">
        <f t="shared" ref="M902:Q902" si="5413">IFERROR(IF(FIND(M$1,$F902)&gt;1,"Age - Children",""),"")</f>
        <v/>
      </c>
      <c r="N902" s="28" t="str">
        <f t="shared" si="5413"/>
        <v/>
      </c>
      <c r="O902" s="28" t="str">
        <f t="shared" si="5413"/>
        <v/>
      </c>
      <c r="P902" s="28" t="str">
        <f t="shared" si="5413"/>
        <v/>
      </c>
      <c r="Q902" s="28" t="str">
        <f t="shared" si="5413"/>
        <v/>
      </c>
      <c r="R902" s="28" t="str">
        <f t="shared" ref="R902:T902" si="5414">IFERROR(IF(FIND(R$1,$F902)&gt;1,"Age - Elderly",""),"")</f>
        <v/>
      </c>
      <c r="S902" s="28" t="str">
        <f t="shared" si="5414"/>
        <v/>
      </c>
      <c r="T902" s="28" t="str">
        <f t="shared" si="5414"/>
        <v/>
      </c>
      <c r="U902" s="28" t="str">
        <f t="shared" si="3"/>
        <v/>
      </c>
      <c r="V902" s="28" t="str">
        <f t="shared" si="4"/>
        <v/>
      </c>
      <c r="X902" s="28" t="str">
        <f t="shared" si="5"/>
        <v/>
      </c>
      <c r="Y902" s="28" t="str">
        <f t="shared" si="6"/>
        <v/>
      </c>
      <c r="Z902" s="28" t="str">
        <f t="shared" si="7"/>
        <v/>
      </c>
      <c r="AB902" s="28" t="str">
        <f t="shared" si="8"/>
        <v/>
      </c>
      <c r="AD902" s="28" t="str">
        <f t="shared" si="9"/>
        <v/>
      </c>
      <c r="AG902" s="28" t="str">
        <f t="shared" ref="AG902:AL902" si="5415">IFERROR(IF(FIND(AG$1,$F902)&gt;1,AG$1,""),"")</f>
        <v/>
      </c>
      <c r="AH902" s="28" t="str">
        <f t="shared" si="5415"/>
        <v/>
      </c>
      <c r="AI902" s="28" t="str">
        <f t="shared" si="5415"/>
        <v/>
      </c>
      <c r="AJ902" s="28" t="str">
        <f t="shared" si="5415"/>
        <v/>
      </c>
      <c r="AK902" s="28" t="str">
        <f t="shared" si="5415"/>
        <v/>
      </c>
      <c r="AL902" s="28" t="str">
        <f t="shared" si="5415"/>
        <v/>
      </c>
      <c r="AM902" s="28" t="str">
        <f t="shared" si="11"/>
        <v/>
      </c>
      <c r="AN902" s="28" t="str">
        <f t="shared" ref="AN902:AQ902" si="5416">IFERROR(IF(FIND(AN$1,$F902)&gt;1,"Status - LGBT",""),"")</f>
        <v/>
      </c>
      <c r="AO902" s="28" t="str">
        <f t="shared" si="5416"/>
        <v/>
      </c>
      <c r="AP902" s="28" t="str">
        <f t="shared" si="5416"/>
        <v/>
      </c>
      <c r="AQ902" s="28" t="str">
        <f t="shared" si="5416"/>
        <v/>
      </c>
      <c r="AR902" s="28" t="str">
        <f t="shared" ref="AR902:AV902" si="5417">IFERROR(IF(FIND(AR$1,$F902)&gt;1,"BME",""),"")</f>
        <v/>
      </c>
      <c r="AS902" s="28" t="str">
        <f t="shared" si="5417"/>
        <v/>
      </c>
      <c r="AT902" s="28" t="str">
        <f t="shared" si="5417"/>
        <v/>
      </c>
      <c r="AU902" s="28" t="str">
        <f t="shared" si="5417"/>
        <v/>
      </c>
      <c r="AV902" s="28" t="str">
        <f t="shared" si="5417"/>
        <v/>
      </c>
      <c r="AW902" s="28" t="str">
        <f t="shared" ref="AW902:BC902" si="5418">IFERROR(IF(FIND(AW$1,$F902)&gt;1,AW$1,""),"")</f>
        <v/>
      </c>
      <c r="AX902" s="28" t="str">
        <f t="shared" si="5418"/>
        <v/>
      </c>
      <c r="AY902" s="28" t="str">
        <f t="shared" si="5418"/>
        <v/>
      </c>
      <c r="AZ902" s="28" t="str">
        <f t="shared" si="5418"/>
        <v/>
      </c>
      <c r="BA902" s="28" t="str">
        <f t="shared" si="5418"/>
        <v/>
      </c>
      <c r="BB902" s="28" t="str">
        <f t="shared" si="5418"/>
        <v/>
      </c>
      <c r="BC902" s="28" t="str">
        <f t="shared" si="5418"/>
        <v/>
      </c>
      <c r="BD902" s="28" t="str">
        <f t="shared" si="15"/>
        <v/>
      </c>
      <c r="BG902" s="2" t="s">
        <v>6536</v>
      </c>
      <c r="BI902" s="2" t="s">
        <v>5932</v>
      </c>
      <c r="BJ902" s="28" t="str">
        <f t="shared" si="16"/>
        <v>Leeds</v>
      </c>
      <c r="BK902" s="28" t="str">
        <f t="shared" si="17"/>
        <v>West Yorkshire</v>
      </c>
      <c r="BM902" s="2" t="s">
        <v>98</v>
      </c>
      <c r="BU902" s="50" t="s">
        <v>599</v>
      </c>
      <c r="BV902" s="12"/>
      <c r="BW902" s="12"/>
      <c r="BX902" s="12"/>
      <c r="BY902" s="42" t="str">
        <f t="shared" si="18"/>
        <v>LS28;</v>
      </c>
      <c r="BZ902" s="42"/>
    </row>
    <row r="903" spans="1:78" ht="15">
      <c r="A903" s="16" t="s">
        <v>37</v>
      </c>
      <c r="B903" s="28">
        <f>VLOOKUP(A903,Organisations!$A$2:$B$7,2,FALSE)</f>
        <v>2</v>
      </c>
      <c r="C903" s="16" t="s">
        <v>6537</v>
      </c>
      <c r="D903" s="16" t="s">
        <v>6538</v>
      </c>
      <c r="E903" s="28" t="str">
        <f t="shared" si="0"/>
        <v>A volunteer-led healthy eating and weight awareness group where like-minded older people get together for a weekly weigh</v>
      </c>
      <c r="F903" s="16" t="s">
        <v>6540</v>
      </c>
      <c r="G903" s="16" t="s">
        <v>68</v>
      </c>
      <c r="H903" s="17"/>
      <c r="K903" s="26" t="s">
        <v>19434</v>
      </c>
      <c r="L903" s="16" t="s">
        <v>6010</v>
      </c>
      <c r="M903" s="28" t="str">
        <f t="shared" ref="M903:Q903" si="5419">IFERROR(IF(FIND(M$1,$F903)&gt;1,"Age - Children",""),"")</f>
        <v/>
      </c>
      <c r="N903" s="28" t="str">
        <f t="shared" si="5419"/>
        <v/>
      </c>
      <c r="O903" s="28" t="str">
        <f t="shared" si="5419"/>
        <v/>
      </c>
      <c r="P903" s="28" t="str">
        <f t="shared" si="5419"/>
        <v/>
      </c>
      <c r="Q903" s="28" t="str">
        <f t="shared" si="5419"/>
        <v/>
      </c>
      <c r="R903" s="28" t="str">
        <f t="shared" ref="R903:T903" si="5420">IFERROR(IF(FIND(R$1,$F903)&gt;1,"Age - Elderly",""),"")</f>
        <v/>
      </c>
      <c r="S903" s="28" t="str">
        <f t="shared" si="5420"/>
        <v/>
      </c>
      <c r="T903" s="28" t="str">
        <f t="shared" si="5420"/>
        <v>Age - Elderly</v>
      </c>
      <c r="U903" s="28" t="str">
        <f t="shared" si="3"/>
        <v/>
      </c>
      <c r="V903" s="28" t="str">
        <f t="shared" si="4"/>
        <v/>
      </c>
      <c r="X903" s="28" t="str">
        <f t="shared" si="5"/>
        <v/>
      </c>
      <c r="Y903" s="28" t="str">
        <f t="shared" si="6"/>
        <v/>
      </c>
      <c r="Z903" s="28" t="str">
        <f t="shared" si="7"/>
        <v/>
      </c>
      <c r="AB903" s="28" t="str">
        <f t="shared" si="8"/>
        <v/>
      </c>
      <c r="AD903" s="28" t="str">
        <f t="shared" si="9"/>
        <v/>
      </c>
      <c r="AG903" s="28" t="str">
        <f t="shared" ref="AG903:AL903" si="5421">IFERROR(IF(FIND(AG$1,$F903)&gt;1,AG$1,""),"")</f>
        <v/>
      </c>
      <c r="AH903" s="28" t="str">
        <f t="shared" si="5421"/>
        <v/>
      </c>
      <c r="AI903" s="28" t="str">
        <f t="shared" si="5421"/>
        <v/>
      </c>
      <c r="AJ903" s="28" t="str">
        <f t="shared" si="5421"/>
        <v/>
      </c>
      <c r="AK903" s="28" t="str">
        <f t="shared" si="5421"/>
        <v/>
      </c>
      <c r="AL903" s="28" t="str">
        <f t="shared" si="5421"/>
        <v/>
      </c>
      <c r="AM903" s="28" t="str">
        <f t="shared" si="11"/>
        <v/>
      </c>
      <c r="AN903" s="28" t="str">
        <f t="shared" ref="AN903:AQ903" si="5422">IFERROR(IF(FIND(AN$1,$F903)&gt;1,"Status - LGBT",""),"")</f>
        <v/>
      </c>
      <c r="AO903" s="28" t="str">
        <f t="shared" si="5422"/>
        <v/>
      </c>
      <c r="AP903" s="28" t="str">
        <f t="shared" si="5422"/>
        <v/>
      </c>
      <c r="AQ903" s="28" t="str">
        <f t="shared" si="5422"/>
        <v/>
      </c>
      <c r="AR903" s="28" t="str">
        <f t="shared" ref="AR903:AV903" si="5423">IFERROR(IF(FIND(AR$1,$F903)&gt;1,"BME",""),"")</f>
        <v/>
      </c>
      <c r="AS903" s="28" t="str">
        <f t="shared" si="5423"/>
        <v/>
      </c>
      <c r="AT903" s="28" t="str">
        <f t="shared" si="5423"/>
        <v/>
      </c>
      <c r="AU903" s="28" t="str">
        <f t="shared" si="5423"/>
        <v/>
      </c>
      <c r="AV903" s="28" t="str">
        <f t="shared" si="5423"/>
        <v/>
      </c>
      <c r="AW903" s="28" t="str">
        <f t="shared" ref="AW903:BC903" si="5424">IFERROR(IF(FIND(AW$1,$F903)&gt;1,AW$1,""),"")</f>
        <v/>
      </c>
      <c r="AX903" s="28" t="str">
        <f t="shared" si="5424"/>
        <v/>
      </c>
      <c r="AY903" s="28" t="str">
        <f t="shared" si="5424"/>
        <v/>
      </c>
      <c r="AZ903" s="28" t="str">
        <f t="shared" si="5424"/>
        <v/>
      </c>
      <c r="BA903" s="28" t="str">
        <f t="shared" si="5424"/>
        <v/>
      </c>
      <c r="BB903" s="28" t="str">
        <f t="shared" si="5424"/>
        <v/>
      </c>
      <c r="BC903" s="28" t="str">
        <f t="shared" si="5424"/>
        <v/>
      </c>
      <c r="BD903" s="28" t="str">
        <f t="shared" si="15"/>
        <v/>
      </c>
      <c r="BG903" s="2" t="s">
        <v>6011</v>
      </c>
      <c r="BI903" s="2" t="s">
        <v>1961</v>
      </c>
      <c r="BJ903" s="28" t="str">
        <f t="shared" si="16"/>
        <v/>
      </c>
      <c r="BK903" s="28" t="str">
        <f t="shared" si="17"/>
        <v/>
      </c>
      <c r="BM903" s="2" t="s">
        <v>98</v>
      </c>
      <c r="BU903" s="18"/>
      <c r="BV903" s="47" t="s">
        <v>575</v>
      </c>
      <c r="BW903" s="18"/>
      <c r="BX903" s="18"/>
      <c r="BY903" s="42" t="str">
        <f t="shared" si="18"/>
        <v>LS12</v>
      </c>
      <c r="BZ903" s="43"/>
    </row>
    <row r="904" spans="1:78" ht="15">
      <c r="A904" s="10" t="s">
        <v>37</v>
      </c>
      <c r="B904" s="28">
        <f>VLOOKUP(A904,Organisations!$A$2:$B$7,2,FALSE)</f>
        <v>2</v>
      </c>
      <c r="C904" s="10" t="s">
        <v>6542</v>
      </c>
      <c r="D904" s="10" t="s">
        <v>6543</v>
      </c>
      <c r="E904" s="28" t="str">
        <f t="shared" si="0"/>
        <v xml:space="preserve">1 hour of instructor-led chair-based 'Extend' exercise for over 60's. Said to improve joint mobility and reduce falls. 
</v>
      </c>
      <c r="F904" s="10" t="s">
        <v>19453</v>
      </c>
      <c r="G904" s="10" t="s">
        <v>68</v>
      </c>
      <c r="H904" s="11"/>
      <c r="K904" s="30" t="s">
        <v>19434</v>
      </c>
      <c r="L904" s="10" t="s">
        <v>6010</v>
      </c>
      <c r="M904" s="28" t="str">
        <f t="shared" ref="M904:Q904" si="5425">IFERROR(IF(FIND(M$1,$F904)&gt;1,"Age - Children",""),"")</f>
        <v/>
      </c>
      <c r="N904" s="28" t="str">
        <f t="shared" si="5425"/>
        <v/>
      </c>
      <c r="O904" s="28" t="str">
        <f t="shared" si="5425"/>
        <v/>
      </c>
      <c r="P904" s="28" t="str">
        <f t="shared" si="5425"/>
        <v/>
      </c>
      <c r="Q904" s="28" t="str">
        <f t="shared" si="5425"/>
        <v/>
      </c>
      <c r="R904" s="28" t="str">
        <f t="shared" ref="R904:T904" si="5426">IFERROR(IF(FIND(R$1,$F904)&gt;1,"Age - Elderly",""),"")</f>
        <v/>
      </c>
      <c r="S904" s="28" t="str">
        <f t="shared" si="5426"/>
        <v/>
      </c>
      <c r="T904" s="28" t="str">
        <f t="shared" si="5426"/>
        <v/>
      </c>
      <c r="U904" s="28" t="str">
        <f t="shared" si="3"/>
        <v/>
      </c>
      <c r="V904" s="28" t="str">
        <f t="shared" si="4"/>
        <v/>
      </c>
      <c r="X904" s="28" t="str">
        <f t="shared" si="5"/>
        <v/>
      </c>
      <c r="Y904" s="28" t="str">
        <f t="shared" si="6"/>
        <v/>
      </c>
      <c r="Z904" s="28" t="str">
        <f t="shared" si="7"/>
        <v>Gender - Male</v>
      </c>
      <c r="AB904" s="28" t="str">
        <f t="shared" si="8"/>
        <v/>
      </c>
      <c r="AD904" s="28" t="str">
        <f t="shared" si="9"/>
        <v>Gender - Male;</v>
      </c>
      <c r="AG904" s="28" t="str">
        <f t="shared" ref="AG904:AL904" si="5427">IFERROR(IF(FIND(AG$1,$F904)&gt;1,AG$1,""),"")</f>
        <v/>
      </c>
      <c r="AH904" s="28" t="str">
        <f t="shared" si="5427"/>
        <v/>
      </c>
      <c r="AI904" s="28" t="str">
        <f t="shared" si="5427"/>
        <v/>
      </c>
      <c r="AJ904" s="28" t="str">
        <f t="shared" si="5427"/>
        <v/>
      </c>
      <c r="AK904" s="28" t="str">
        <f t="shared" si="5427"/>
        <v/>
      </c>
      <c r="AL904" s="28" t="str">
        <f t="shared" si="5427"/>
        <v/>
      </c>
      <c r="AM904" s="28" t="str">
        <f t="shared" si="11"/>
        <v/>
      </c>
      <c r="AN904" s="28" t="str">
        <f t="shared" ref="AN904:AQ904" si="5428">IFERROR(IF(FIND(AN$1,$F904)&gt;1,"Status - LGBT",""),"")</f>
        <v/>
      </c>
      <c r="AO904" s="28" t="str">
        <f t="shared" si="5428"/>
        <v/>
      </c>
      <c r="AP904" s="28" t="str">
        <f t="shared" si="5428"/>
        <v/>
      </c>
      <c r="AQ904" s="28" t="str">
        <f t="shared" si="5428"/>
        <v/>
      </c>
      <c r="AR904" s="28" t="str">
        <f t="shared" ref="AR904:AV904" si="5429">IFERROR(IF(FIND(AR$1,$F904)&gt;1,"BME",""),"")</f>
        <v/>
      </c>
      <c r="AS904" s="28" t="str">
        <f t="shared" si="5429"/>
        <v/>
      </c>
      <c r="AT904" s="28" t="str">
        <f t="shared" si="5429"/>
        <v/>
      </c>
      <c r="AU904" s="28" t="str">
        <f t="shared" si="5429"/>
        <v/>
      </c>
      <c r="AV904" s="28" t="str">
        <f t="shared" si="5429"/>
        <v/>
      </c>
      <c r="AW904" s="28" t="str">
        <f t="shared" ref="AW904:BC904" si="5430">IFERROR(IF(FIND(AW$1,$F904)&gt;1,AW$1,""),"")</f>
        <v/>
      </c>
      <c r="AX904" s="28" t="str">
        <f t="shared" si="5430"/>
        <v/>
      </c>
      <c r="AY904" s="28" t="str">
        <f t="shared" si="5430"/>
        <v/>
      </c>
      <c r="AZ904" s="28" t="str">
        <f t="shared" si="5430"/>
        <v/>
      </c>
      <c r="BA904" s="28" t="str">
        <f t="shared" si="5430"/>
        <v/>
      </c>
      <c r="BB904" s="28" t="str">
        <f t="shared" si="5430"/>
        <v/>
      </c>
      <c r="BC904" s="28" t="str">
        <f t="shared" si="5430"/>
        <v/>
      </c>
      <c r="BD904" s="28" t="str">
        <f t="shared" si="15"/>
        <v/>
      </c>
      <c r="BG904" s="2" t="s">
        <v>6011</v>
      </c>
      <c r="BI904" s="2" t="s">
        <v>1961</v>
      </c>
      <c r="BJ904" s="28" t="str">
        <f t="shared" si="16"/>
        <v/>
      </c>
      <c r="BK904" s="28" t="str">
        <f t="shared" si="17"/>
        <v/>
      </c>
      <c r="BM904" s="2" t="s">
        <v>98</v>
      </c>
      <c r="BU904" s="12"/>
      <c r="BV904" s="50" t="s">
        <v>575</v>
      </c>
      <c r="BW904" s="12"/>
      <c r="BX904" s="12"/>
      <c r="BY904" s="42" t="str">
        <f t="shared" si="18"/>
        <v>Gender - Male;;LS12</v>
      </c>
      <c r="BZ904" s="42"/>
    </row>
    <row r="905" spans="1:78" ht="15">
      <c r="A905" s="16" t="s">
        <v>37</v>
      </c>
      <c r="B905" s="28">
        <f>VLOOKUP(A905,Organisations!$A$2:$B$7,2,FALSE)</f>
        <v>2</v>
      </c>
      <c r="C905" s="16" t="s">
        <v>6548</v>
      </c>
      <c r="D905" s="16" t="s">
        <v>6549</v>
      </c>
      <c r="E905" s="28" t="str">
        <f t="shared" si="0"/>
        <v xml:space="preserve">Farnley Hall Park is four miles west of Leeds city centre and approximately 16 hectares in area. It is part of the West </v>
      </c>
      <c r="F905" s="16" t="s">
        <v>6551</v>
      </c>
      <c r="G905" s="16" t="s">
        <v>68</v>
      </c>
      <c r="H905" s="17"/>
      <c r="K905" s="26" t="s">
        <v>4007</v>
      </c>
      <c r="L905" s="16" t="s">
        <v>3931</v>
      </c>
      <c r="M905" s="28" t="str">
        <f t="shared" ref="M905:Q905" si="5431">IFERROR(IF(FIND(M$1,$F905)&gt;1,"Age - Children",""),"")</f>
        <v/>
      </c>
      <c r="N905" s="28" t="str">
        <f t="shared" si="5431"/>
        <v/>
      </c>
      <c r="O905" s="28" t="str">
        <f t="shared" si="5431"/>
        <v/>
      </c>
      <c r="P905" s="28" t="str">
        <f t="shared" si="5431"/>
        <v/>
      </c>
      <c r="Q905" s="28" t="str">
        <f t="shared" si="5431"/>
        <v/>
      </c>
      <c r="R905" s="28" t="str">
        <f t="shared" ref="R905:T905" si="5432">IFERROR(IF(FIND(R$1,$F905)&gt;1,"Age - Elderly",""),"")</f>
        <v/>
      </c>
      <c r="S905" s="28" t="str">
        <f t="shared" si="5432"/>
        <v/>
      </c>
      <c r="T905" s="28" t="str">
        <f t="shared" si="5432"/>
        <v/>
      </c>
      <c r="U905" s="28" t="str">
        <f t="shared" si="3"/>
        <v/>
      </c>
      <c r="V905" s="28" t="str">
        <f t="shared" si="4"/>
        <v/>
      </c>
      <c r="X905" s="28" t="str">
        <f t="shared" si="5"/>
        <v/>
      </c>
      <c r="Y905" s="28" t="str">
        <f t="shared" si="6"/>
        <v/>
      </c>
      <c r="Z905" s="28" t="str">
        <f t="shared" si="7"/>
        <v/>
      </c>
      <c r="AB905" s="28" t="str">
        <f t="shared" si="8"/>
        <v/>
      </c>
      <c r="AD905" s="28" t="str">
        <f t="shared" si="9"/>
        <v/>
      </c>
      <c r="AG905" s="28" t="str">
        <f t="shared" ref="AG905:AL905" si="5433">IFERROR(IF(FIND(AG$1,$F905)&gt;1,AG$1,""),"")</f>
        <v/>
      </c>
      <c r="AH905" s="28" t="str">
        <f t="shared" si="5433"/>
        <v/>
      </c>
      <c r="AI905" s="28" t="str">
        <f t="shared" si="5433"/>
        <v/>
      </c>
      <c r="AJ905" s="28" t="str">
        <f t="shared" si="5433"/>
        <v/>
      </c>
      <c r="AK905" s="28" t="str">
        <f t="shared" si="5433"/>
        <v/>
      </c>
      <c r="AL905" s="28" t="str">
        <f t="shared" si="5433"/>
        <v/>
      </c>
      <c r="AM905" s="28" t="str">
        <f t="shared" si="11"/>
        <v/>
      </c>
      <c r="AN905" s="28" t="str">
        <f t="shared" ref="AN905:AQ905" si="5434">IFERROR(IF(FIND(AN$1,$F905)&gt;1,"Status - LGBT",""),"")</f>
        <v/>
      </c>
      <c r="AO905" s="28" t="str">
        <f t="shared" si="5434"/>
        <v/>
      </c>
      <c r="AP905" s="28" t="str">
        <f t="shared" si="5434"/>
        <v/>
      </c>
      <c r="AQ905" s="28" t="str">
        <f t="shared" si="5434"/>
        <v/>
      </c>
      <c r="AR905" s="28" t="str">
        <f t="shared" ref="AR905:AV905" si="5435">IFERROR(IF(FIND(AR$1,$F905)&gt;1,"BME",""),"")</f>
        <v/>
      </c>
      <c r="AS905" s="28" t="str">
        <f t="shared" si="5435"/>
        <v/>
      </c>
      <c r="AT905" s="28" t="str">
        <f t="shared" si="5435"/>
        <v/>
      </c>
      <c r="AU905" s="28" t="str">
        <f t="shared" si="5435"/>
        <v/>
      </c>
      <c r="AV905" s="28" t="str">
        <f t="shared" si="5435"/>
        <v/>
      </c>
      <c r="AW905" s="28" t="str">
        <f t="shared" ref="AW905:BC905" si="5436">IFERROR(IF(FIND(AW$1,$F905)&gt;1,AW$1,""),"")</f>
        <v/>
      </c>
      <c r="AX905" s="28" t="str">
        <f t="shared" si="5436"/>
        <v/>
      </c>
      <c r="AY905" s="28" t="str">
        <f t="shared" si="5436"/>
        <v/>
      </c>
      <c r="AZ905" s="28" t="str">
        <f t="shared" si="5436"/>
        <v/>
      </c>
      <c r="BA905" s="28" t="str">
        <f t="shared" si="5436"/>
        <v/>
      </c>
      <c r="BB905" s="28" t="str">
        <f t="shared" si="5436"/>
        <v/>
      </c>
      <c r="BC905" s="28" t="str">
        <f t="shared" si="5436"/>
        <v/>
      </c>
      <c r="BD905" s="28" t="str">
        <f t="shared" si="15"/>
        <v/>
      </c>
      <c r="BG905" s="2" t="s">
        <v>6552</v>
      </c>
      <c r="BI905" s="2" t="s">
        <v>5950</v>
      </c>
      <c r="BJ905" s="28" t="str">
        <f t="shared" si="16"/>
        <v>Leeds</v>
      </c>
      <c r="BK905" s="28" t="str">
        <f t="shared" si="17"/>
        <v>West Yorkshire</v>
      </c>
      <c r="BM905" s="2" t="s">
        <v>98</v>
      </c>
      <c r="BU905" s="47" t="s">
        <v>575</v>
      </c>
      <c r="BV905" s="18"/>
      <c r="BW905" s="18"/>
      <c r="BX905" s="18"/>
      <c r="BY905" s="42" t="str">
        <f t="shared" si="18"/>
        <v>LS12;</v>
      </c>
      <c r="BZ905" s="43"/>
    </row>
    <row r="906" spans="1:78" ht="15">
      <c r="A906" s="10" t="s">
        <v>37</v>
      </c>
      <c r="B906" s="28">
        <f>VLOOKUP(A906,Organisations!$A$2:$B$7,2,FALSE)</f>
        <v>2</v>
      </c>
      <c r="C906" s="10" t="s">
        <v>6553</v>
      </c>
      <c r="D906" s="10" t="s">
        <v>6554</v>
      </c>
      <c r="E906" s="28" t="str">
        <f t="shared" si="0"/>
        <v xml:space="preserve">Monday : 10.00 am 6.00 pmTuesday : ClosedWednesday : 10.00 am 6.00 pmThursday : ClosedFriday : 10.00 am 5.00 pmSaturday </v>
      </c>
      <c r="F906" s="10" t="s">
        <v>6556</v>
      </c>
      <c r="G906" s="10" t="s">
        <v>68</v>
      </c>
      <c r="H906" s="53"/>
      <c r="K906" s="30" t="s">
        <v>6557</v>
      </c>
      <c r="L906" s="10" t="s">
        <v>6558</v>
      </c>
      <c r="M906" s="28" t="str">
        <f t="shared" ref="M906:Q906" si="5437">IFERROR(IF(FIND(M$1,$F906)&gt;1,"Age - Children",""),"")</f>
        <v/>
      </c>
      <c r="N906" s="28" t="str">
        <f t="shared" si="5437"/>
        <v/>
      </c>
      <c r="O906" s="28" t="str">
        <f t="shared" si="5437"/>
        <v/>
      </c>
      <c r="P906" s="28" t="str">
        <f t="shared" si="5437"/>
        <v/>
      </c>
      <c r="Q906" s="28" t="str">
        <f t="shared" si="5437"/>
        <v/>
      </c>
      <c r="R906" s="28" t="str">
        <f t="shared" ref="R906:T906" si="5438">IFERROR(IF(FIND(R$1,$F906)&gt;1,"Age - Elderly",""),"")</f>
        <v/>
      </c>
      <c r="S906" s="28" t="str">
        <f t="shared" si="5438"/>
        <v/>
      </c>
      <c r="T906" s="28" t="str">
        <f t="shared" si="5438"/>
        <v/>
      </c>
      <c r="U906" s="28" t="str">
        <f t="shared" si="3"/>
        <v/>
      </c>
      <c r="V906" s="28" t="str">
        <f t="shared" si="4"/>
        <v/>
      </c>
      <c r="X906" s="28" t="str">
        <f t="shared" si="5"/>
        <v/>
      </c>
      <c r="Y906" s="28" t="str">
        <f t="shared" si="6"/>
        <v/>
      </c>
      <c r="Z906" s="28" t="str">
        <f t="shared" si="7"/>
        <v/>
      </c>
      <c r="AB906" s="28" t="str">
        <f t="shared" si="8"/>
        <v/>
      </c>
      <c r="AD906" s="28" t="str">
        <f t="shared" si="9"/>
        <v/>
      </c>
      <c r="AG906" s="28" t="str">
        <f t="shared" ref="AG906:AL906" si="5439">IFERROR(IF(FIND(AG$1,$F906)&gt;1,AG$1,""),"")</f>
        <v/>
      </c>
      <c r="AH906" s="28" t="str">
        <f t="shared" si="5439"/>
        <v/>
      </c>
      <c r="AI906" s="28" t="str">
        <f t="shared" si="5439"/>
        <v/>
      </c>
      <c r="AJ906" s="28" t="str">
        <f t="shared" si="5439"/>
        <v/>
      </c>
      <c r="AK906" s="28" t="str">
        <f t="shared" si="5439"/>
        <v/>
      </c>
      <c r="AL906" s="28" t="str">
        <f t="shared" si="5439"/>
        <v/>
      </c>
      <c r="AM906" s="28" t="str">
        <f t="shared" si="11"/>
        <v/>
      </c>
      <c r="AN906" s="28" t="str">
        <f t="shared" ref="AN906:AQ906" si="5440">IFERROR(IF(FIND(AN$1,$F906)&gt;1,"Status - LGBT",""),"")</f>
        <v/>
      </c>
      <c r="AO906" s="28" t="str">
        <f t="shared" si="5440"/>
        <v/>
      </c>
      <c r="AP906" s="28" t="str">
        <f t="shared" si="5440"/>
        <v/>
      </c>
      <c r="AQ906" s="28" t="str">
        <f t="shared" si="5440"/>
        <v/>
      </c>
      <c r="AR906" s="28" t="str">
        <f t="shared" ref="AR906:AV906" si="5441">IFERROR(IF(FIND(AR$1,$F906)&gt;1,"BME",""),"")</f>
        <v/>
      </c>
      <c r="AS906" s="28" t="str">
        <f t="shared" si="5441"/>
        <v/>
      </c>
      <c r="AT906" s="28" t="str">
        <f t="shared" si="5441"/>
        <v/>
      </c>
      <c r="AU906" s="28" t="str">
        <f t="shared" si="5441"/>
        <v/>
      </c>
      <c r="AV906" s="28" t="str">
        <f t="shared" si="5441"/>
        <v/>
      </c>
      <c r="AW906" s="28" t="str">
        <f t="shared" ref="AW906:BC906" si="5442">IFERROR(IF(FIND(AW$1,$F906)&gt;1,AW$1,""),"")</f>
        <v/>
      </c>
      <c r="AX906" s="28" t="str">
        <f t="shared" si="5442"/>
        <v/>
      </c>
      <c r="AY906" s="28" t="str">
        <f t="shared" si="5442"/>
        <v/>
      </c>
      <c r="AZ906" s="28" t="str">
        <f t="shared" si="5442"/>
        <v/>
      </c>
      <c r="BA906" s="28" t="str">
        <f t="shared" si="5442"/>
        <v/>
      </c>
      <c r="BB906" s="28" t="str">
        <f t="shared" si="5442"/>
        <v/>
      </c>
      <c r="BC906" s="28" t="str">
        <f t="shared" si="5442"/>
        <v/>
      </c>
      <c r="BD906" s="28" t="str">
        <f t="shared" si="15"/>
        <v/>
      </c>
      <c r="BG906" s="2" t="s">
        <v>6559</v>
      </c>
      <c r="BI906" s="2" t="s">
        <v>5955</v>
      </c>
      <c r="BJ906" s="28" t="str">
        <f t="shared" si="16"/>
        <v>Leeds</v>
      </c>
      <c r="BK906" s="28" t="str">
        <f t="shared" si="17"/>
        <v>West Yorkshire</v>
      </c>
      <c r="BM906" s="2" t="s">
        <v>98</v>
      </c>
      <c r="BO906" s="2" t="s">
        <v>2863</v>
      </c>
      <c r="BP906" s="2" t="s">
        <v>2863</v>
      </c>
      <c r="BQ906" s="2" t="s">
        <v>2863</v>
      </c>
      <c r="BR906" s="2" t="s">
        <v>2863</v>
      </c>
      <c r="BS906" s="2" t="s">
        <v>2863</v>
      </c>
      <c r="BT906" s="2" t="s">
        <v>2863</v>
      </c>
      <c r="BU906" s="27"/>
      <c r="BV906" s="50" t="s">
        <v>599</v>
      </c>
      <c r="BW906" s="27"/>
      <c r="BX906" s="27"/>
      <c r="BY906" s="42" t="str">
        <f t="shared" si="18"/>
        <v>LS28</v>
      </c>
      <c r="BZ906" s="68"/>
    </row>
    <row r="907" spans="1:78" ht="15">
      <c r="A907" s="16" t="s">
        <v>37</v>
      </c>
      <c r="B907" s="28">
        <f>VLOOKUP(A907,Organisations!$A$2:$B$7,2,FALSE)</f>
        <v>2</v>
      </c>
      <c r="C907" s="16" t="s">
        <v>6561</v>
      </c>
      <c r="D907" s="16" t="s">
        <v>6562</v>
      </c>
      <c r="E907" s="28" t="str">
        <f t="shared" si="0"/>
        <v>Farsley Live at Home - Bingo</v>
      </c>
      <c r="F907" s="16" t="s">
        <v>6562</v>
      </c>
      <c r="G907" s="16" t="s">
        <v>68</v>
      </c>
      <c r="H907" s="17"/>
      <c r="K907" s="26" t="s">
        <v>1423</v>
      </c>
      <c r="L907" s="16" t="s">
        <v>6563</v>
      </c>
      <c r="M907" s="28" t="str">
        <f t="shared" ref="M907:Q907" si="5443">IFERROR(IF(FIND(M$1,$F907)&gt;1,"Age - Children",""),"")</f>
        <v/>
      </c>
      <c r="N907" s="28" t="str">
        <f t="shared" si="5443"/>
        <v/>
      </c>
      <c r="O907" s="28" t="str">
        <f t="shared" si="5443"/>
        <v/>
      </c>
      <c r="P907" s="28" t="str">
        <f t="shared" si="5443"/>
        <v/>
      </c>
      <c r="Q907" s="28" t="str">
        <f t="shared" si="5443"/>
        <v/>
      </c>
      <c r="R907" s="28" t="str">
        <f t="shared" ref="R907:T907" si="5444">IFERROR(IF(FIND(R$1,$F907)&gt;1,"Age - Elderly",""),"")</f>
        <v/>
      </c>
      <c r="S907" s="28" t="str">
        <f t="shared" si="5444"/>
        <v/>
      </c>
      <c r="T907" s="28" t="str">
        <f t="shared" si="5444"/>
        <v/>
      </c>
      <c r="U907" s="28" t="str">
        <f t="shared" si="3"/>
        <v/>
      </c>
      <c r="V907" s="28" t="str">
        <f t="shared" si="4"/>
        <v/>
      </c>
      <c r="X907" s="28" t="str">
        <f t="shared" si="5"/>
        <v/>
      </c>
      <c r="Y907" s="28" t="str">
        <f t="shared" si="6"/>
        <v/>
      </c>
      <c r="Z907" s="28" t="str">
        <f t="shared" si="7"/>
        <v/>
      </c>
      <c r="AB907" s="28" t="str">
        <f t="shared" si="8"/>
        <v/>
      </c>
      <c r="AD907" s="28" t="str">
        <f t="shared" si="9"/>
        <v/>
      </c>
      <c r="AG907" s="28" t="str">
        <f t="shared" ref="AG907:AL907" si="5445">IFERROR(IF(FIND(AG$1,$F907)&gt;1,AG$1,""),"")</f>
        <v/>
      </c>
      <c r="AH907" s="28" t="str">
        <f t="shared" si="5445"/>
        <v/>
      </c>
      <c r="AI907" s="28" t="str">
        <f t="shared" si="5445"/>
        <v/>
      </c>
      <c r="AJ907" s="28" t="str">
        <f t="shared" si="5445"/>
        <v/>
      </c>
      <c r="AK907" s="28" t="str">
        <f t="shared" si="5445"/>
        <v/>
      </c>
      <c r="AL907" s="28" t="str">
        <f t="shared" si="5445"/>
        <v/>
      </c>
      <c r="AM907" s="28" t="str">
        <f t="shared" si="11"/>
        <v/>
      </c>
      <c r="AN907" s="28" t="str">
        <f t="shared" ref="AN907:AQ907" si="5446">IFERROR(IF(FIND(AN$1,$F907)&gt;1,"Status - LGBT",""),"")</f>
        <v/>
      </c>
      <c r="AO907" s="28" t="str">
        <f t="shared" si="5446"/>
        <v/>
      </c>
      <c r="AP907" s="28" t="str">
        <f t="shared" si="5446"/>
        <v/>
      </c>
      <c r="AQ907" s="28" t="str">
        <f t="shared" si="5446"/>
        <v/>
      </c>
      <c r="AR907" s="28" t="str">
        <f t="shared" ref="AR907:AV907" si="5447">IFERROR(IF(FIND(AR$1,$F907)&gt;1,"BME",""),"")</f>
        <v/>
      </c>
      <c r="AS907" s="28" t="str">
        <f t="shared" si="5447"/>
        <v/>
      </c>
      <c r="AT907" s="28" t="str">
        <f t="shared" si="5447"/>
        <v/>
      </c>
      <c r="AU907" s="28" t="str">
        <f t="shared" si="5447"/>
        <v/>
      </c>
      <c r="AV907" s="28" t="str">
        <f t="shared" si="5447"/>
        <v/>
      </c>
      <c r="AW907" s="28" t="str">
        <f t="shared" ref="AW907:BC907" si="5448">IFERROR(IF(FIND(AW$1,$F907)&gt;1,AW$1,""),"")</f>
        <v/>
      </c>
      <c r="AX907" s="28" t="str">
        <f t="shared" si="5448"/>
        <v/>
      </c>
      <c r="AY907" s="28" t="str">
        <f t="shared" si="5448"/>
        <v/>
      </c>
      <c r="AZ907" s="28" t="str">
        <f t="shared" si="5448"/>
        <v/>
      </c>
      <c r="BA907" s="28" t="str">
        <f t="shared" si="5448"/>
        <v/>
      </c>
      <c r="BB907" s="28" t="str">
        <f t="shared" si="5448"/>
        <v/>
      </c>
      <c r="BC907" s="28" t="str">
        <f t="shared" si="5448"/>
        <v/>
      </c>
      <c r="BD907" s="28" t="str">
        <f t="shared" si="15"/>
        <v/>
      </c>
      <c r="BG907" s="2" t="s">
        <v>6564</v>
      </c>
      <c r="BI907" s="2" t="s">
        <v>5964</v>
      </c>
      <c r="BJ907" s="28" t="str">
        <f t="shared" si="16"/>
        <v/>
      </c>
      <c r="BK907" s="28" t="str">
        <f t="shared" si="17"/>
        <v/>
      </c>
      <c r="BM907" s="2" t="s">
        <v>98</v>
      </c>
      <c r="BU907" s="18"/>
      <c r="BV907" s="47" t="s">
        <v>599</v>
      </c>
      <c r="BW907" s="18"/>
      <c r="BX907" s="18"/>
      <c r="BY907" s="42" t="str">
        <f t="shared" si="18"/>
        <v>LS28</v>
      </c>
      <c r="BZ907" s="43"/>
    </row>
    <row r="908" spans="1:78" ht="15">
      <c r="A908" s="10" t="s">
        <v>37</v>
      </c>
      <c r="B908" s="28">
        <f>VLOOKUP(A908,Organisations!$A$2:$B$7,2,FALSE)</f>
        <v>2</v>
      </c>
      <c r="C908" s="10" t="s">
        <v>6566</v>
      </c>
      <c r="D908" s="10" t="s">
        <v>6567</v>
      </c>
      <c r="E908" s="28" t="str">
        <f t="shared" si="0"/>
        <v>Boccia Bowling is indoor bowls with blue and red leatherette bowls. The teams bowl to the white jack and closest wins!</v>
      </c>
      <c r="F908" s="10" t="s">
        <v>6568</v>
      </c>
      <c r="G908" s="10" t="s">
        <v>68</v>
      </c>
      <c r="H908" s="11"/>
      <c r="K908" s="30" t="s">
        <v>1423</v>
      </c>
      <c r="L908" s="10" t="s">
        <v>6563</v>
      </c>
      <c r="M908" s="28" t="str">
        <f t="shared" ref="M908:Q908" si="5449">IFERROR(IF(FIND(M$1,$F908)&gt;1,"Age - Children",""),"")</f>
        <v/>
      </c>
      <c r="N908" s="28" t="str">
        <f t="shared" si="5449"/>
        <v/>
      </c>
      <c r="O908" s="28" t="str">
        <f t="shared" si="5449"/>
        <v/>
      </c>
      <c r="P908" s="28" t="str">
        <f t="shared" si="5449"/>
        <v/>
      </c>
      <c r="Q908" s="28" t="str">
        <f t="shared" si="5449"/>
        <v/>
      </c>
      <c r="R908" s="28" t="str">
        <f t="shared" ref="R908:T908" si="5450">IFERROR(IF(FIND(R$1,$F908)&gt;1,"Age - Elderly",""),"")</f>
        <v/>
      </c>
      <c r="S908" s="28" t="str">
        <f t="shared" si="5450"/>
        <v/>
      </c>
      <c r="T908" s="28" t="str">
        <f t="shared" si="5450"/>
        <v/>
      </c>
      <c r="U908" s="28" t="str">
        <f t="shared" si="3"/>
        <v/>
      </c>
      <c r="V908" s="28" t="str">
        <f t="shared" si="4"/>
        <v/>
      </c>
      <c r="X908" s="28" t="str">
        <f t="shared" si="5"/>
        <v/>
      </c>
      <c r="Y908" s="28" t="str">
        <f t="shared" si="6"/>
        <v/>
      </c>
      <c r="Z908" s="28" t="str">
        <f t="shared" si="7"/>
        <v/>
      </c>
      <c r="AB908" s="28" t="str">
        <f t="shared" si="8"/>
        <v/>
      </c>
      <c r="AD908" s="28" t="str">
        <f t="shared" si="9"/>
        <v/>
      </c>
      <c r="AG908" s="28" t="str">
        <f t="shared" ref="AG908:AL908" si="5451">IFERROR(IF(FIND(AG$1,$F908)&gt;1,AG$1,""),"")</f>
        <v/>
      </c>
      <c r="AH908" s="28" t="str">
        <f t="shared" si="5451"/>
        <v/>
      </c>
      <c r="AI908" s="28" t="str">
        <f t="shared" si="5451"/>
        <v/>
      </c>
      <c r="AJ908" s="28" t="str">
        <f t="shared" si="5451"/>
        <v/>
      </c>
      <c r="AK908" s="28" t="str">
        <f t="shared" si="5451"/>
        <v/>
      </c>
      <c r="AL908" s="28" t="str">
        <f t="shared" si="5451"/>
        <v/>
      </c>
      <c r="AM908" s="28" t="str">
        <f t="shared" si="11"/>
        <v/>
      </c>
      <c r="AN908" s="28" t="str">
        <f t="shared" ref="AN908:AQ908" si="5452">IFERROR(IF(FIND(AN$1,$F908)&gt;1,"Status - LGBT",""),"")</f>
        <v/>
      </c>
      <c r="AO908" s="28" t="str">
        <f t="shared" si="5452"/>
        <v/>
      </c>
      <c r="AP908" s="28" t="str">
        <f t="shared" si="5452"/>
        <v/>
      </c>
      <c r="AQ908" s="28" t="str">
        <f t="shared" si="5452"/>
        <v/>
      </c>
      <c r="AR908" s="28" t="str">
        <f t="shared" ref="AR908:AV908" si="5453">IFERROR(IF(FIND(AR$1,$F908)&gt;1,"BME",""),"")</f>
        <v/>
      </c>
      <c r="AS908" s="28" t="str">
        <f t="shared" si="5453"/>
        <v/>
      </c>
      <c r="AT908" s="28" t="str">
        <f t="shared" si="5453"/>
        <v/>
      </c>
      <c r="AU908" s="28" t="str">
        <f t="shared" si="5453"/>
        <v/>
      </c>
      <c r="AV908" s="28" t="str">
        <f t="shared" si="5453"/>
        <v/>
      </c>
      <c r="AW908" s="28" t="str">
        <f t="shared" ref="AW908:BC908" si="5454">IFERROR(IF(FIND(AW$1,$F908)&gt;1,AW$1,""),"")</f>
        <v/>
      </c>
      <c r="AX908" s="28" t="str">
        <f t="shared" si="5454"/>
        <v/>
      </c>
      <c r="AY908" s="28" t="str">
        <f t="shared" si="5454"/>
        <v/>
      </c>
      <c r="AZ908" s="28" t="str">
        <f t="shared" si="5454"/>
        <v/>
      </c>
      <c r="BA908" s="28" t="str">
        <f t="shared" si="5454"/>
        <v/>
      </c>
      <c r="BB908" s="28" t="str">
        <f t="shared" si="5454"/>
        <v/>
      </c>
      <c r="BC908" s="28" t="str">
        <f t="shared" si="5454"/>
        <v/>
      </c>
      <c r="BD908" s="28" t="str">
        <f t="shared" si="15"/>
        <v/>
      </c>
      <c r="BG908" s="2" t="s">
        <v>6569</v>
      </c>
      <c r="BI908" s="2" t="s">
        <v>1425</v>
      </c>
      <c r="BJ908" s="28" t="str">
        <f t="shared" si="16"/>
        <v>Leeds</v>
      </c>
      <c r="BK908" s="28" t="str">
        <f t="shared" si="17"/>
        <v>West Yorkshire</v>
      </c>
      <c r="BM908" s="2" t="s">
        <v>98</v>
      </c>
      <c r="BU908" s="12"/>
      <c r="BV908" s="50" t="s">
        <v>599</v>
      </c>
      <c r="BW908" s="12"/>
      <c r="BX908" s="12"/>
      <c r="BY908" s="42" t="str">
        <f t="shared" si="18"/>
        <v>LS28</v>
      </c>
      <c r="BZ908" s="42"/>
    </row>
    <row r="909" spans="1:78" ht="15">
      <c r="A909" s="16" t="s">
        <v>37</v>
      </c>
      <c r="B909" s="28">
        <f>VLOOKUP(A909,Organisations!$A$2:$B$7,2,FALSE)</f>
        <v>2</v>
      </c>
      <c r="C909" s="16" t="s">
        <v>6570</v>
      </c>
      <c r="D909" s="16" t="s">
        <v>6571</v>
      </c>
      <c r="E909" s="28" t="str">
        <f t="shared" si="0"/>
        <v>Meet for a full English or just tea and toast. Choice of breakfast food. Includes raffles, quizzes and bingo.</v>
      </c>
      <c r="F909" s="16" t="s">
        <v>6572</v>
      </c>
      <c r="G909" s="16" t="s">
        <v>68</v>
      </c>
      <c r="H909" s="17"/>
      <c r="K909" s="26" t="s">
        <v>1423</v>
      </c>
      <c r="L909" s="16" t="s">
        <v>6563</v>
      </c>
      <c r="M909" s="28" t="str">
        <f t="shared" ref="M909:Q909" si="5455">IFERROR(IF(FIND(M$1,$F909)&gt;1,"Age - Children",""),"")</f>
        <v/>
      </c>
      <c r="N909" s="28" t="str">
        <f t="shared" si="5455"/>
        <v/>
      </c>
      <c r="O909" s="28" t="str">
        <f t="shared" si="5455"/>
        <v/>
      </c>
      <c r="P909" s="28" t="str">
        <f t="shared" si="5455"/>
        <v/>
      </c>
      <c r="Q909" s="28" t="str">
        <f t="shared" si="5455"/>
        <v/>
      </c>
      <c r="R909" s="28" t="str">
        <f t="shared" ref="R909:T909" si="5456">IFERROR(IF(FIND(R$1,$F909)&gt;1,"Age - Elderly",""),"")</f>
        <v/>
      </c>
      <c r="S909" s="28" t="str">
        <f t="shared" si="5456"/>
        <v/>
      </c>
      <c r="T909" s="28" t="str">
        <f t="shared" si="5456"/>
        <v/>
      </c>
      <c r="U909" s="28" t="str">
        <f t="shared" si="3"/>
        <v/>
      </c>
      <c r="V909" s="28" t="str">
        <f t="shared" si="4"/>
        <v/>
      </c>
      <c r="X909" s="28" t="str">
        <f t="shared" si="5"/>
        <v/>
      </c>
      <c r="Y909" s="28" t="str">
        <f t="shared" si="6"/>
        <v/>
      </c>
      <c r="Z909" s="28" t="str">
        <f t="shared" si="7"/>
        <v/>
      </c>
      <c r="AB909" s="28" t="str">
        <f t="shared" si="8"/>
        <v/>
      </c>
      <c r="AD909" s="28" t="str">
        <f t="shared" si="9"/>
        <v/>
      </c>
      <c r="AG909" s="28" t="str">
        <f t="shared" ref="AG909:AL909" si="5457">IFERROR(IF(FIND(AG$1,$F909)&gt;1,AG$1,""),"")</f>
        <v/>
      </c>
      <c r="AH909" s="28" t="str">
        <f t="shared" si="5457"/>
        <v/>
      </c>
      <c r="AI909" s="28" t="str">
        <f t="shared" si="5457"/>
        <v/>
      </c>
      <c r="AJ909" s="28" t="str">
        <f t="shared" si="5457"/>
        <v/>
      </c>
      <c r="AK909" s="28" t="str">
        <f t="shared" si="5457"/>
        <v/>
      </c>
      <c r="AL909" s="28" t="str">
        <f t="shared" si="5457"/>
        <v/>
      </c>
      <c r="AM909" s="28" t="str">
        <f t="shared" si="11"/>
        <v/>
      </c>
      <c r="AN909" s="28" t="str">
        <f t="shared" ref="AN909:AQ909" si="5458">IFERROR(IF(FIND(AN$1,$F909)&gt;1,"Status - LGBT",""),"")</f>
        <v/>
      </c>
      <c r="AO909" s="28" t="str">
        <f t="shared" si="5458"/>
        <v/>
      </c>
      <c r="AP909" s="28" t="str">
        <f t="shared" si="5458"/>
        <v/>
      </c>
      <c r="AQ909" s="28" t="str">
        <f t="shared" si="5458"/>
        <v/>
      </c>
      <c r="AR909" s="28" t="str">
        <f t="shared" ref="AR909:AV909" si="5459">IFERROR(IF(FIND(AR$1,$F909)&gt;1,"BME",""),"")</f>
        <v/>
      </c>
      <c r="AS909" s="28" t="str">
        <f t="shared" si="5459"/>
        <v/>
      </c>
      <c r="AT909" s="28" t="str">
        <f t="shared" si="5459"/>
        <v/>
      </c>
      <c r="AU909" s="28" t="str">
        <f t="shared" si="5459"/>
        <v/>
      </c>
      <c r="AV909" s="28" t="str">
        <f t="shared" si="5459"/>
        <v/>
      </c>
      <c r="AW909" s="28" t="str">
        <f t="shared" ref="AW909:BC909" si="5460">IFERROR(IF(FIND(AW$1,$F909)&gt;1,AW$1,""),"")</f>
        <v/>
      </c>
      <c r="AX909" s="28" t="str">
        <f t="shared" si="5460"/>
        <v/>
      </c>
      <c r="AY909" s="28" t="str">
        <f t="shared" si="5460"/>
        <v/>
      </c>
      <c r="AZ909" s="28" t="str">
        <f t="shared" si="5460"/>
        <v/>
      </c>
      <c r="BA909" s="28" t="str">
        <f t="shared" si="5460"/>
        <v/>
      </c>
      <c r="BB909" s="28" t="str">
        <f t="shared" si="5460"/>
        <v/>
      </c>
      <c r="BC909" s="28" t="str">
        <f t="shared" si="5460"/>
        <v/>
      </c>
      <c r="BD909" s="28" t="str">
        <f t="shared" si="15"/>
        <v/>
      </c>
      <c r="BG909" s="2" t="s">
        <v>19454</v>
      </c>
      <c r="BI909" s="2" t="s">
        <v>1425</v>
      </c>
      <c r="BJ909" s="28" t="str">
        <f t="shared" si="16"/>
        <v/>
      </c>
      <c r="BK909" s="28" t="str">
        <f t="shared" si="17"/>
        <v/>
      </c>
      <c r="BM909" s="2" t="s">
        <v>98</v>
      </c>
      <c r="BU909" s="18"/>
      <c r="BV909" s="47" t="s">
        <v>599</v>
      </c>
      <c r="BW909" s="18"/>
      <c r="BX909" s="18"/>
      <c r="BY909" s="42" t="str">
        <f t="shared" si="18"/>
        <v>LS28</v>
      </c>
      <c r="BZ909" s="43"/>
    </row>
    <row r="910" spans="1:78" ht="15">
      <c r="A910" s="10" t="s">
        <v>37</v>
      </c>
      <c r="B910" s="28">
        <f>VLOOKUP(A910,Organisations!$A$2:$B$7,2,FALSE)</f>
        <v>2</v>
      </c>
      <c r="C910" s="10" t="s">
        <v>6574</v>
      </c>
      <c r="D910" s="10" t="s">
        <v>6575</v>
      </c>
      <c r="E910" s="28" t="str">
        <f t="shared" si="0"/>
        <v>A 2 course lunch for £4.00 held at Calverley Methodist Church on a Wednesday</v>
      </c>
      <c r="F910" s="10" t="s">
        <v>6576</v>
      </c>
      <c r="G910" s="10" t="s">
        <v>3684</v>
      </c>
      <c r="H910" s="55" t="s">
        <v>6577</v>
      </c>
      <c r="K910" s="30" t="s">
        <v>1423</v>
      </c>
      <c r="L910" s="10" t="s">
        <v>6563</v>
      </c>
      <c r="M910" s="28" t="str">
        <f t="shared" ref="M910:Q910" si="5461">IFERROR(IF(FIND(M$1,$F910)&gt;1,"Age - Children",""),"")</f>
        <v/>
      </c>
      <c r="N910" s="28" t="str">
        <f t="shared" si="5461"/>
        <v/>
      </c>
      <c r="O910" s="28" t="str">
        <f t="shared" si="5461"/>
        <v/>
      </c>
      <c r="P910" s="28" t="str">
        <f t="shared" si="5461"/>
        <v/>
      </c>
      <c r="Q910" s="28" t="str">
        <f t="shared" si="5461"/>
        <v/>
      </c>
      <c r="R910" s="28" t="str">
        <f t="shared" ref="R910:T910" si="5462">IFERROR(IF(FIND(R$1,$F910)&gt;1,"Age - Elderly",""),"")</f>
        <v/>
      </c>
      <c r="S910" s="28" t="str">
        <f t="shared" si="5462"/>
        <v/>
      </c>
      <c r="T910" s="28" t="str">
        <f t="shared" si="5462"/>
        <v/>
      </c>
      <c r="U910" s="28" t="str">
        <f t="shared" si="3"/>
        <v/>
      </c>
      <c r="V910" s="28" t="str">
        <f t="shared" si="4"/>
        <v/>
      </c>
      <c r="X910" s="28" t="str">
        <f t="shared" si="5"/>
        <v/>
      </c>
      <c r="Y910" s="28" t="str">
        <f t="shared" si="6"/>
        <v/>
      </c>
      <c r="Z910" s="28" t="str">
        <f t="shared" si="7"/>
        <v/>
      </c>
      <c r="AB910" s="28" t="str">
        <f t="shared" si="8"/>
        <v/>
      </c>
      <c r="AD910" s="28" t="str">
        <f t="shared" si="9"/>
        <v/>
      </c>
      <c r="AG910" s="28" t="str">
        <f t="shared" ref="AG910:AL910" si="5463">IFERROR(IF(FIND(AG$1,$F910)&gt;1,AG$1,""),"")</f>
        <v/>
      </c>
      <c r="AH910" s="28" t="str">
        <f t="shared" si="5463"/>
        <v/>
      </c>
      <c r="AI910" s="28" t="str">
        <f t="shared" si="5463"/>
        <v/>
      </c>
      <c r="AJ910" s="28" t="str">
        <f t="shared" si="5463"/>
        <v/>
      </c>
      <c r="AK910" s="28" t="str">
        <f t="shared" si="5463"/>
        <v/>
      </c>
      <c r="AL910" s="28" t="str">
        <f t="shared" si="5463"/>
        <v/>
      </c>
      <c r="AM910" s="28" t="str">
        <f t="shared" si="11"/>
        <v/>
      </c>
      <c r="AN910" s="28" t="str">
        <f t="shared" ref="AN910:AQ910" si="5464">IFERROR(IF(FIND(AN$1,$F910)&gt;1,"Status - LGBT",""),"")</f>
        <v/>
      </c>
      <c r="AO910" s="28" t="str">
        <f t="shared" si="5464"/>
        <v/>
      </c>
      <c r="AP910" s="28" t="str">
        <f t="shared" si="5464"/>
        <v/>
      </c>
      <c r="AQ910" s="28" t="str">
        <f t="shared" si="5464"/>
        <v/>
      </c>
      <c r="AR910" s="28" t="str">
        <f t="shared" ref="AR910:AV910" si="5465">IFERROR(IF(FIND(AR$1,$F910)&gt;1,"BME",""),"")</f>
        <v/>
      </c>
      <c r="AS910" s="28" t="str">
        <f t="shared" si="5465"/>
        <v/>
      </c>
      <c r="AT910" s="28" t="str">
        <f t="shared" si="5465"/>
        <v/>
      </c>
      <c r="AU910" s="28" t="str">
        <f t="shared" si="5465"/>
        <v/>
      </c>
      <c r="AV910" s="28" t="str">
        <f t="shared" si="5465"/>
        <v/>
      </c>
      <c r="AW910" s="28" t="str">
        <f t="shared" ref="AW910:BC910" si="5466">IFERROR(IF(FIND(AW$1,$F910)&gt;1,AW$1,""),"")</f>
        <v/>
      </c>
      <c r="AX910" s="28" t="str">
        <f t="shared" si="5466"/>
        <v/>
      </c>
      <c r="AY910" s="28" t="str">
        <f t="shared" si="5466"/>
        <v/>
      </c>
      <c r="AZ910" s="28" t="str">
        <f t="shared" si="5466"/>
        <v/>
      </c>
      <c r="BA910" s="28" t="str">
        <f t="shared" si="5466"/>
        <v/>
      </c>
      <c r="BB910" s="28" t="str">
        <f t="shared" si="5466"/>
        <v/>
      </c>
      <c r="BC910" s="28" t="str">
        <f t="shared" si="5466"/>
        <v/>
      </c>
      <c r="BD910" s="28" t="str">
        <f t="shared" si="15"/>
        <v/>
      </c>
      <c r="BG910" s="2" t="s">
        <v>6578</v>
      </c>
      <c r="BI910" s="2" t="s">
        <v>5980</v>
      </c>
      <c r="BJ910" s="28" t="str">
        <f t="shared" si="16"/>
        <v/>
      </c>
      <c r="BK910" s="28" t="str">
        <f t="shared" si="17"/>
        <v/>
      </c>
      <c r="BM910" s="2" t="s">
        <v>98</v>
      </c>
      <c r="BP910" s="2" t="s">
        <v>2863</v>
      </c>
      <c r="BU910" s="12"/>
      <c r="BV910" s="50" t="s">
        <v>599</v>
      </c>
      <c r="BW910" s="12"/>
      <c r="BX910" s="12"/>
      <c r="BY910" s="42" t="str">
        <f t="shared" si="18"/>
        <v>LS28</v>
      </c>
      <c r="BZ910" s="42"/>
    </row>
    <row r="911" spans="1:78" ht="15">
      <c r="A911" s="16" t="s">
        <v>37</v>
      </c>
      <c r="B911" s="28">
        <f>VLOOKUP(A911,Organisations!$A$2:$B$7,2,FALSE)</f>
        <v>2</v>
      </c>
      <c r="C911" s="16" t="s">
        <v>6579</v>
      </c>
      <c r="D911" s="16" t="s">
        <v>6580</v>
      </c>
      <c r="E911" s="28" t="str">
        <f t="shared" si="0"/>
        <v>Painting, knitting, crotchet, flower arranging are some of the activities at our craft group.</v>
      </c>
      <c r="F911" s="16" t="s">
        <v>6581</v>
      </c>
      <c r="G911" s="16" t="s">
        <v>68</v>
      </c>
      <c r="H911" s="17"/>
      <c r="K911" s="26" t="s">
        <v>1423</v>
      </c>
      <c r="L911" s="16" t="s">
        <v>6563</v>
      </c>
      <c r="M911" s="28" t="str">
        <f t="shared" ref="M911:Q911" si="5467">IFERROR(IF(FIND(M$1,$F911)&gt;1,"Age - Children",""),"")</f>
        <v/>
      </c>
      <c r="N911" s="28" t="str">
        <f t="shared" si="5467"/>
        <v/>
      </c>
      <c r="O911" s="28" t="str">
        <f t="shared" si="5467"/>
        <v/>
      </c>
      <c r="P911" s="28" t="str">
        <f t="shared" si="5467"/>
        <v/>
      </c>
      <c r="Q911" s="28" t="str">
        <f t="shared" si="5467"/>
        <v/>
      </c>
      <c r="R911" s="28" t="str">
        <f t="shared" ref="R911:T911" si="5468">IFERROR(IF(FIND(R$1,$F911)&gt;1,"Age - Elderly",""),"")</f>
        <v/>
      </c>
      <c r="S911" s="28" t="str">
        <f t="shared" si="5468"/>
        <v/>
      </c>
      <c r="T911" s="28" t="str">
        <f t="shared" si="5468"/>
        <v/>
      </c>
      <c r="U911" s="28" t="str">
        <f t="shared" si="3"/>
        <v/>
      </c>
      <c r="V911" s="28" t="str">
        <f t="shared" si="4"/>
        <v/>
      </c>
      <c r="X911" s="28" t="str">
        <f t="shared" si="5"/>
        <v/>
      </c>
      <c r="Y911" s="28" t="str">
        <f t="shared" si="6"/>
        <v/>
      </c>
      <c r="Z911" s="28" t="str">
        <f t="shared" si="7"/>
        <v/>
      </c>
      <c r="AB911" s="28" t="str">
        <f t="shared" si="8"/>
        <v/>
      </c>
      <c r="AD911" s="28" t="str">
        <f t="shared" si="9"/>
        <v/>
      </c>
      <c r="AG911" s="28" t="str">
        <f t="shared" ref="AG911:AL911" si="5469">IFERROR(IF(FIND(AG$1,$F911)&gt;1,AG$1,""),"")</f>
        <v/>
      </c>
      <c r="AH911" s="28" t="str">
        <f t="shared" si="5469"/>
        <v/>
      </c>
      <c r="AI911" s="28" t="str">
        <f t="shared" si="5469"/>
        <v/>
      </c>
      <c r="AJ911" s="28" t="str">
        <f t="shared" si="5469"/>
        <v/>
      </c>
      <c r="AK911" s="28" t="str">
        <f t="shared" si="5469"/>
        <v/>
      </c>
      <c r="AL911" s="28" t="str">
        <f t="shared" si="5469"/>
        <v/>
      </c>
      <c r="AM911" s="28" t="str">
        <f t="shared" si="11"/>
        <v/>
      </c>
      <c r="AN911" s="28" t="str">
        <f t="shared" ref="AN911:AQ911" si="5470">IFERROR(IF(FIND(AN$1,$F911)&gt;1,"Status - LGBT",""),"")</f>
        <v/>
      </c>
      <c r="AO911" s="28" t="str">
        <f t="shared" si="5470"/>
        <v/>
      </c>
      <c r="AP911" s="28" t="str">
        <f t="shared" si="5470"/>
        <v/>
      </c>
      <c r="AQ911" s="28" t="str">
        <f t="shared" si="5470"/>
        <v/>
      </c>
      <c r="AR911" s="28" t="str">
        <f t="shared" ref="AR911:AV911" si="5471">IFERROR(IF(FIND(AR$1,$F911)&gt;1,"BME",""),"")</f>
        <v/>
      </c>
      <c r="AS911" s="28" t="str">
        <f t="shared" si="5471"/>
        <v/>
      </c>
      <c r="AT911" s="28" t="str">
        <f t="shared" si="5471"/>
        <v/>
      </c>
      <c r="AU911" s="28" t="str">
        <f t="shared" si="5471"/>
        <v/>
      </c>
      <c r="AV911" s="28" t="str">
        <f t="shared" si="5471"/>
        <v/>
      </c>
      <c r="AW911" s="28" t="str">
        <f t="shared" ref="AW911:BC911" si="5472">IFERROR(IF(FIND(AW$1,$F911)&gt;1,AW$1,""),"")</f>
        <v/>
      </c>
      <c r="AX911" s="28" t="str">
        <f t="shared" si="5472"/>
        <v/>
      </c>
      <c r="AY911" s="28" t="str">
        <f t="shared" si="5472"/>
        <v/>
      </c>
      <c r="AZ911" s="28" t="str">
        <f t="shared" si="5472"/>
        <v/>
      </c>
      <c r="BA911" s="28" t="str">
        <f t="shared" si="5472"/>
        <v/>
      </c>
      <c r="BB911" s="28" t="str">
        <f t="shared" si="5472"/>
        <v/>
      </c>
      <c r="BC911" s="28" t="str">
        <f t="shared" si="5472"/>
        <v/>
      </c>
      <c r="BD911" s="28" t="str">
        <f t="shared" si="15"/>
        <v/>
      </c>
      <c r="BG911" s="2" t="s">
        <v>19454</v>
      </c>
      <c r="BI911" s="2" t="s">
        <v>1425</v>
      </c>
      <c r="BJ911" s="28" t="str">
        <f t="shared" si="16"/>
        <v/>
      </c>
      <c r="BK911" s="28" t="str">
        <f t="shared" si="17"/>
        <v/>
      </c>
      <c r="BM911" s="2" t="s">
        <v>98</v>
      </c>
      <c r="BU911" s="18"/>
      <c r="BV911" s="47" t="s">
        <v>599</v>
      </c>
      <c r="BW911" s="18"/>
      <c r="BX911" s="18"/>
      <c r="BY911" s="42" t="str">
        <f t="shared" si="18"/>
        <v>LS28</v>
      </c>
      <c r="BZ911" s="43"/>
    </row>
    <row r="912" spans="1:78" ht="15">
      <c r="A912" s="10" t="s">
        <v>37</v>
      </c>
      <c r="B912" s="28">
        <f>VLOOKUP(A912,Organisations!$A$2:$B$7,2,FALSE)</f>
        <v>2</v>
      </c>
      <c r="C912" s="10" t="s">
        <v>6583</v>
      </c>
      <c r="D912" s="10" t="s">
        <v>6584</v>
      </c>
      <c r="E912" s="28" t="str">
        <f t="shared" si="0"/>
        <v xml:space="preserve">Seated exercise to strenghten the body and keep it flexible followed by tea/coffee and biscuits. Transport available by </v>
      </c>
      <c r="F912" s="10" t="s">
        <v>6586</v>
      </c>
      <c r="G912" s="10" t="s">
        <v>68</v>
      </c>
      <c r="H912" s="11"/>
      <c r="K912" s="30" t="s">
        <v>1423</v>
      </c>
      <c r="L912" s="10" t="s">
        <v>6563</v>
      </c>
      <c r="M912" s="28" t="str">
        <f t="shared" ref="M912:Q912" si="5473">IFERROR(IF(FIND(M$1,$F912)&gt;1,"Age - Children",""),"")</f>
        <v/>
      </c>
      <c r="N912" s="28" t="str">
        <f t="shared" si="5473"/>
        <v/>
      </c>
      <c r="O912" s="28" t="str">
        <f t="shared" si="5473"/>
        <v/>
      </c>
      <c r="P912" s="28" t="str">
        <f t="shared" si="5473"/>
        <v/>
      </c>
      <c r="Q912" s="28" t="str">
        <f t="shared" si="5473"/>
        <v/>
      </c>
      <c r="R912" s="28" t="str">
        <f t="shared" ref="R912:T912" si="5474">IFERROR(IF(FIND(R$1,$F912)&gt;1,"Age - Elderly",""),"")</f>
        <v/>
      </c>
      <c r="S912" s="28" t="str">
        <f t="shared" si="5474"/>
        <v/>
      </c>
      <c r="T912" s="28" t="str">
        <f t="shared" si="5474"/>
        <v/>
      </c>
      <c r="U912" s="28" t="str">
        <f t="shared" si="3"/>
        <v/>
      </c>
      <c r="V912" s="28" t="str">
        <f t="shared" si="4"/>
        <v/>
      </c>
      <c r="X912" s="28" t="str">
        <f t="shared" si="5"/>
        <v/>
      </c>
      <c r="Y912" s="28" t="str">
        <f t="shared" si="6"/>
        <v/>
      </c>
      <c r="Z912" s="28" t="str">
        <f t="shared" si="7"/>
        <v/>
      </c>
      <c r="AB912" s="28" t="str">
        <f t="shared" si="8"/>
        <v/>
      </c>
      <c r="AD912" s="28" t="str">
        <f t="shared" si="9"/>
        <v/>
      </c>
      <c r="AG912" s="28" t="str">
        <f t="shared" ref="AG912:AL912" si="5475">IFERROR(IF(FIND(AG$1,$F912)&gt;1,AG$1,""),"")</f>
        <v/>
      </c>
      <c r="AH912" s="28" t="str">
        <f t="shared" si="5475"/>
        <v/>
      </c>
      <c r="AI912" s="28" t="str">
        <f t="shared" si="5475"/>
        <v/>
      </c>
      <c r="AJ912" s="28" t="str">
        <f t="shared" si="5475"/>
        <v/>
      </c>
      <c r="AK912" s="28" t="str">
        <f t="shared" si="5475"/>
        <v/>
      </c>
      <c r="AL912" s="28" t="str">
        <f t="shared" si="5475"/>
        <v/>
      </c>
      <c r="AM912" s="28" t="str">
        <f t="shared" si="11"/>
        <v/>
      </c>
      <c r="AN912" s="28" t="str">
        <f t="shared" ref="AN912:AQ912" si="5476">IFERROR(IF(FIND(AN$1,$F912)&gt;1,"Status - LGBT",""),"")</f>
        <v/>
      </c>
      <c r="AO912" s="28" t="str">
        <f t="shared" si="5476"/>
        <v/>
      </c>
      <c r="AP912" s="28" t="str">
        <f t="shared" si="5476"/>
        <v/>
      </c>
      <c r="AQ912" s="28" t="str">
        <f t="shared" si="5476"/>
        <v/>
      </c>
      <c r="AR912" s="28" t="str">
        <f t="shared" ref="AR912:AV912" si="5477">IFERROR(IF(FIND(AR$1,$F912)&gt;1,"BME",""),"")</f>
        <v/>
      </c>
      <c r="AS912" s="28" t="str">
        <f t="shared" si="5477"/>
        <v/>
      </c>
      <c r="AT912" s="28" t="str">
        <f t="shared" si="5477"/>
        <v/>
      </c>
      <c r="AU912" s="28" t="str">
        <f t="shared" si="5477"/>
        <v/>
      </c>
      <c r="AV912" s="28" t="str">
        <f t="shared" si="5477"/>
        <v/>
      </c>
      <c r="AW912" s="28" t="str">
        <f t="shared" ref="AW912:BC912" si="5478">IFERROR(IF(FIND(AW$1,$F912)&gt;1,AW$1,""),"")</f>
        <v/>
      </c>
      <c r="AX912" s="28" t="str">
        <f t="shared" si="5478"/>
        <v/>
      </c>
      <c r="AY912" s="28" t="str">
        <f t="shared" si="5478"/>
        <v/>
      </c>
      <c r="AZ912" s="28" t="str">
        <f t="shared" si="5478"/>
        <v/>
      </c>
      <c r="BA912" s="28" t="str">
        <f t="shared" si="5478"/>
        <v/>
      </c>
      <c r="BB912" s="28" t="str">
        <f t="shared" si="5478"/>
        <v/>
      </c>
      <c r="BC912" s="28" t="str">
        <f t="shared" si="5478"/>
        <v/>
      </c>
      <c r="BD912" s="28" t="str">
        <f t="shared" si="15"/>
        <v/>
      </c>
      <c r="BG912" s="2" t="s">
        <v>6587</v>
      </c>
      <c r="BI912" s="2" t="s">
        <v>1425</v>
      </c>
      <c r="BJ912" s="28" t="str">
        <f t="shared" si="16"/>
        <v/>
      </c>
      <c r="BK912" s="28" t="str">
        <f t="shared" si="17"/>
        <v/>
      </c>
      <c r="BM912" s="2" t="s">
        <v>98</v>
      </c>
      <c r="BU912" s="12"/>
      <c r="BV912" s="50" t="s">
        <v>599</v>
      </c>
      <c r="BW912" s="12"/>
      <c r="BX912" s="12"/>
      <c r="BY912" s="42" t="str">
        <f t="shared" si="18"/>
        <v>LS28</v>
      </c>
      <c r="BZ912" s="42"/>
    </row>
    <row r="913" spans="1:78" ht="15">
      <c r="A913" s="16" t="s">
        <v>37</v>
      </c>
      <c r="B913" s="28">
        <f>VLOOKUP(A913,Organisations!$A$2:$B$7,2,FALSE)</f>
        <v>2</v>
      </c>
      <c r="C913" s="16" t="s">
        <v>6589</v>
      </c>
      <c r="D913" s="16" t="s">
        <v>6590</v>
      </c>
      <c r="E913" s="28" t="str">
        <f t="shared" si="0"/>
        <v>A 2 course lunch cooked on the premises for £4.00 held at St John's Parish Hall.</v>
      </c>
      <c r="F913" s="16" t="s">
        <v>6591</v>
      </c>
      <c r="G913" s="16" t="s">
        <v>3684</v>
      </c>
      <c r="H913" s="57" t="s">
        <v>6592</v>
      </c>
      <c r="K913" s="26" t="s">
        <v>1423</v>
      </c>
      <c r="L913" s="16" t="s">
        <v>6563</v>
      </c>
      <c r="M913" s="28" t="str">
        <f t="shared" ref="M913:Q913" si="5479">IFERROR(IF(FIND(M$1,$F913)&gt;1,"Age - Children",""),"")</f>
        <v/>
      </c>
      <c r="N913" s="28" t="str">
        <f t="shared" si="5479"/>
        <v/>
      </c>
      <c r="O913" s="28" t="str">
        <f t="shared" si="5479"/>
        <v/>
      </c>
      <c r="P913" s="28" t="str">
        <f t="shared" si="5479"/>
        <v/>
      </c>
      <c r="Q913" s="28" t="str">
        <f t="shared" si="5479"/>
        <v/>
      </c>
      <c r="R913" s="28" t="str">
        <f t="shared" ref="R913:T913" si="5480">IFERROR(IF(FIND(R$1,$F913)&gt;1,"Age - Elderly",""),"")</f>
        <v/>
      </c>
      <c r="S913" s="28" t="str">
        <f t="shared" si="5480"/>
        <v/>
      </c>
      <c r="T913" s="28" t="str">
        <f t="shared" si="5480"/>
        <v/>
      </c>
      <c r="U913" s="28" t="str">
        <f t="shared" si="3"/>
        <v/>
      </c>
      <c r="V913" s="28" t="str">
        <f t="shared" si="4"/>
        <v/>
      </c>
      <c r="X913" s="28" t="str">
        <f t="shared" si="5"/>
        <v/>
      </c>
      <c r="Y913" s="28" t="str">
        <f t="shared" si="6"/>
        <v/>
      </c>
      <c r="Z913" s="28" t="str">
        <f t="shared" si="7"/>
        <v/>
      </c>
      <c r="AB913" s="28" t="str">
        <f t="shared" si="8"/>
        <v/>
      </c>
      <c r="AD913" s="28" t="str">
        <f t="shared" si="9"/>
        <v/>
      </c>
      <c r="AG913" s="28" t="str">
        <f t="shared" ref="AG913:AL913" si="5481">IFERROR(IF(FIND(AG$1,$F913)&gt;1,AG$1,""),"")</f>
        <v/>
      </c>
      <c r="AH913" s="28" t="str">
        <f t="shared" si="5481"/>
        <v/>
      </c>
      <c r="AI913" s="28" t="str">
        <f t="shared" si="5481"/>
        <v/>
      </c>
      <c r="AJ913" s="28" t="str">
        <f t="shared" si="5481"/>
        <v/>
      </c>
      <c r="AK913" s="28" t="str">
        <f t="shared" si="5481"/>
        <v/>
      </c>
      <c r="AL913" s="28" t="str">
        <f t="shared" si="5481"/>
        <v/>
      </c>
      <c r="AM913" s="28" t="str">
        <f t="shared" si="11"/>
        <v/>
      </c>
      <c r="AN913" s="28" t="str">
        <f t="shared" ref="AN913:AQ913" si="5482">IFERROR(IF(FIND(AN$1,$F913)&gt;1,"Status - LGBT",""),"")</f>
        <v/>
      </c>
      <c r="AO913" s="28" t="str">
        <f t="shared" si="5482"/>
        <v/>
      </c>
      <c r="AP913" s="28" t="str">
        <f t="shared" si="5482"/>
        <v/>
      </c>
      <c r="AQ913" s="28" t="str">
        <f t="shared" si="5482"/>
        <v/>
      </c>
      <c r="AR913" s="28" t="str">
        <f t="shared" ref="AR913:AV913" si="5483">IFERROR(IF(FIND(AR$1,$F913)&gt;1,"BME",""),"")</f>
        <v/>
      </c>
      <c r="AS913" s="28" t="str">
        <f t="shared" si="5483"/>
        <v/>
      </c>
      <c r="AT913" s="28" t="str">
        <f t="shared" si="5483"/>
        <v/>
      </c>
      <c r="AU913" s="28" t="str">
        <f t="shared" si="5483"/>
        <v/>
      </c>
      <c r="AV913" s="28" t="str">
        <f t="shared" si="5483"/>
        <v/>
      </c>
      <c r="AW913" s="28" t="str">
        <f t="shared" ref="AW913:BC913" si="5484">IFERROR(IF(FIND(AW$1,$F913)&gt;1,AW$1,""),"")</f>
        <v/>
      </c>
      <c r="AX913" s="28" t="str">
        <f t="shared" si="5484"/>
        <v/>
      </c>
      <c r="AY913" s="28" t="str">
        <f t="shared" si="5484"/>
        <v/>
      </c>
      <c r="AZ913" s="28" t="str">
        <f t="shared" si="5484"/>
        <v/>
      </c>
      <c r="BA913" s="28" t="str">
        <f t="shared" si="5484"/>
        <v/>
      </c>
      <c r="BB913" s="28" t="str">
        <f t="shared" si="5484"/>
        <v/>
      </c>
      <c r="BC913" s="28" t="str">
        <f t="shared" si="5484"/>
        <v/>
      </c>
      <c r="BD913" s="28" t="str">
        <f t="shared" si="15"/>
        <v/>
      </c>
      <c r="BG913" s="2" t="s">
        <v>6593</v>
      </c>
      <c r="BI913" s="2" t="s">
        <v>1425</v>
      </c>
      <c r="BJ913" s="28" t="str">
        <f t="shared" si="16"/>
        <v>Leeds</v>
      </c>
      <c r="BK913" s="28" t="str">
        <f t="shared" si="17"/>
        <v>West Yorkshire</v>
      </c>
      <c r="BM913" s="2" t="s">
        <v>98</v>
      </c>
      <c r="BU913" s="47" t="s">
        <v>19342</v>
      </c>
      <c r="BV913" s="18"/>
      <c r="BW913" s="18"/>
      <c r="BX913" s="18"/>
      <c r="BY913" s="42" t="str">
        <f t="shared" si="18"/>
        <v>BD11;BD4;LS10;LS11;LS12;LS13;LS14;LS15;LS16;LS17;LS18;LS19;LS1;LS20;LS21;LS22;LS23;LS24;LS25;LS26;LS27;LS28;LS29;LS2;LS3;LS4;LS5;LS6;LS7;LS88;LS8;LS99;LS9;WF10;WF3;</v>
      </c>
      <c r="BZ913" s="43"/>
    </row>
    <row r="914" spans="1:78" ht="15">
      <c r="A914" s="10" t="s">
        <v>37</v>
      </c>
      <c r="B914" s="28">
        <f>VLOOKUP(A914,Organisations!$A$2:$B$7,2,FALSE)</f>
        <v>2</v>
      </c>
      <c r="C914" s="10" t="s">
        <v>6595</v>
      </c>
      <c r="D914" s="10" t="s">
        <v>6596</v>
      </c>
      <c r="E914" s="28" t="str">
        <f t="shared" si="0"/>
        <v>A fortnightly outing for men to various places of interest. A joint initiative between Farsley and Pudsey Live at Home S</v>
      </c>
      <c r="F914" s="10" t="s">
        <v>6598</v>
      </c>
      <c r="G914" s="10" t="s">
        <v>68</v>
      </c>
      <c r="H914" s="11"/>
      <c r="K914" s="30" t="s">
        <v>1423</v>
      </c>
      <c r="L914" s="10" t="s">
        <v>6563</v>
      </c>
      <c r="M914" s="28" t="str">
        <f t="shared" ref="M914:Q914" si="5485">IFERROR(IF(FIND(M$1,$F914)&gt;1,"Age - Children",""),"")</f>
        <v/>
      </c>
      <c r="N914" s="28" t="str">
        <f t="shared" si="5485"/>
        <v/>
      </c>
      <c r="O914" s="28" t="str">
        <f t="shared" si="5485"/>
        <v/>
      </c>
      <c r="P914" s="28" t="str">
        <f t="shared" si="5485"/>
        <v/>
      </c>
      <c r="Q914" s="28" t="str">
        <f t="shared" si="5485"/>
        <v/>
      </c>
      <c r="R914" s="28" t="str">
        <f t="shared" ref="R914:T914" si="5486">IFERROR(IF(FIND(R$1,$F914)&gt;1,"Age - Elderly",""),"")</f>
        <v/>
      </c>
      <c r="S914" s="28" t="str">
        <f t="shared" si="5486"/>
        <v/>
      </c>
      <c r="T914" s="28" t="str">
        <f t="shared" si="5486"/>
        <v/>
      </c>
      <c r="U914" s="28" t="str">
        <f t="shared" si="3"/>
        <v/>
      </c>
      <c r="V914" s="28" t="str">
        <f t="shared" si="4"/>
        <v/>
      </c>
      <c r="X914" s="28" t="str">
        <f t="shared" si="5"/>
        <v/>
      </c>
      <c r="Y914" s="28" t="str">
        <f t="shared" si="6"/>
        <v/>
      </c>
      <c r="Z914" s="28" t="str">
        <f t="shared" si="7"/>
        <v>Gender - Male</v>
      </c>
      <c r="AB914" s="28" t="str">
        <f t="shared" si="8"/>
        <v/>
      </c>
      <c r="AD914" s="28" t="str">
        <f t="shared" si="9"/>
        <v>Gender - Male;</v>
      </c>
      <c r="AG914" s="28" t="str">
        <f t="shared" ref="AG914:AL914" si="5487">IFERROR(IF(FIND(AG$1,$F914)&gt;1,AG$1,""),"")</f>
        <v/>
      </c>
      <c r="AH914" s="28" t="str">
        <f t="shared" si="5487"/>
        <v/>
      </c>
      <c r="AI914" s="28" t="str">
        <f t="shared" si="5487"/>
        <v/>
      </c>
      <c r="AJ914" s="28" t="str">
        <f t="shared" si="5487"/>
        <v/>
      </c>
      <c r="AK914" s="28" t="str">
        <f t="shared" si="5487"/>
        <v/>
      </c>
      <c r="AL914" s="28" t="str">
        <f t="shared" si="5487"/>
        <v/>
      </c>
      <c r="AM914" s="28" t="str">
        <f t="shared" si="11"/>
        <v/>
      </c>
      <c r="AN914" s="28" t="str">
        <f t="shared" ref="AN914:AQ914" si="5488">IFERROR(IF(FIND(AN$1,$F914)&gt;1,"Status - LGBT",""),"")</f>
        <v/>
      </c>
      <c r="AO914" s="28" t="str">
        <f t="shared" si="5488"/>
        <v/>
      </c>
      <c r="AP914" s="28" t="str">
        <f t="shared" si="5488"/>
        <v/>
      </c>
      <c r="AQ914" s="28" t="str">
        <f t="shared" si="5488"/>
        <v/>
      </c>
      <c r="AR914" s="28" t="str">
        <f t="shared" ref="AR914:AV914" si="5489">IFERROR(IF(FIND(AR$1,$F914)&gt;1,"BME",""),"")</f>
        <v/>
      </c>
      <c r="AS914" s="28" t="str">
        <f t="shared" si="5489"/>
        <v/>
      </c>
      <c r="AT914" s="28" t="str">
        <f t="shared" si="5489"/>
        <v/>
      </c>
      <c r="AU914" s="28" t="str">
        <f t="shared" si="5489"/>
        <v/>
      </c>
      <c r="AV914" s="28" t="str">
        <f t="shared" si="5489"/>
        <v/>
      </c>
      <c r="AW914" s="28" t="str">
        <f t="shared" ref="AW914:BC914" si="5490">IFERROR(IF(FIND(AW$1,$F914)&gt;1,AW$1,""),"")</f>
        <v/>
      </c>
      <c r="AX914" s="28" t="str">
        <f t="shared" si="5490"/>
        <v/>
      </c>
      <c r="AY914" s="28" t="str">
        <f t="shared" si="5490"/>
        <v/>
      </c>
      <c r="AZ914" s="28" t="str">
        <f t="shared" si="5490"/>
        <v/>
      </c>
      <c r="BA914" s="28" t="str">
        <f t="shared" si="5490"/>
        <v/>
      </c>
      <c r="BB914" s="28" t="str">
        <f t="shared" si="5490"/>
        <v/>
      </c>
      <c r="BC914" s="28" t="str">
        <f t="shared" si="5490"/>
        <v/>
      </c>
      <c r="BD914" s="28" t="str">
        <f t="shared" si="15"/>
        <v/>
      </c>
      <c r="BG914" s="2" t="s">
        <v>6593</v>
      </c>
      <c r="BI914" s="2" t="s">
        <v>1425</v>
      </c>
      <c r="BJ914" s="28" t="str">
        <f t="shared" si="16"/>
        <v>Leeds</v>
      </c>
      <c r="BK914" s="28" t="str">
        <f t="shared" si="17"/>
        <v>West Yorkshire</v>
      </c>
      <c r="BM914" s="2" t="s">
        <v>98</v>
      </c>
      <c r="BU914" s="12"/>
      <c r="BV914" s="50" t="s">
        <v>599</v>
      </c>
      <c r="BW914" s="12"/>
      <c r="BX914" s="12"/>
      <c r="BY914" s="42" t="str">
        <f t="shared" si="18"/>
        <v>Gender - Male;;LS28</v>
      </c>
      <c r="BZ914" s="42"/>
    </row>
    <row r="915" spans="1:78" ht="15">
      <c r="A915" s="16" t="s">
        <v>37</v>
      </c>
      <c r="B915" s="28">
        <f>VLOOKUP(A915,Organisations!$A$2:$B$7,2,FALSE)</f>
        <v>2</v>
      </c>
      <c r="C915" s="16" t="s">
        <v>6600</v>
      </c>
      <c r="D915" s="16" t="s">
        <v>6601</v>
      </c>
      <c r="E915" s="28" t="str">
        <f t="shared" si="0"/>
        <v>Jointly organised with Pudsey Live at Home , members and carers meet together on the 2nd and 4th Tuesday of the month at</v>
      </c>
      <c r="F915" s="16" t="s">
        <v>6603</v>
      </c>
      <c r="G915" s="16" t="s">
        <v>68</v>
      </c>
      <c r="H915" s="54"/>
      <c r="K915" s="26" t="s">
        <v>1423</v>
      </c>
      <c r="L915" s="16" t="s">
        <v>6563</v>
      </c>
      <c r="M915" s="28" t="str">
        <f t="shared" ref="M915:Q915" si="5491">IFERROR(IF(FIND(M$1,$F915)&gt;1,"Age - Children",""),"")</f>
        <v/>
      </c>
      <c r="N915" s="28" t="str">
        <f t="shared" si="5491"/>
        <v/>
      </c>
      <c r="O915" s="28" t="str">
        <f t="shared" si="5491"/>
        <v/>
      </c>
      <c r="P915" s="28" t="str">
        <f t="shared" si="5491"/>
        <v/>
      </c>
      <c r="Q915" s="28" t="str">
        <f t="shared" si="5491"/>
        <v/>
      </c>
      <c r="R915" s="28" t="str">
        <f t="shared" ref="R915:T915" si="5492">IFERROR(IF(FIND(R$1,$F915)&gt;1,"Age - Elderly",""),"")</f>
        <v/>
      </c>
      <c r="S915" s="28" t="str">
        <f t="shared" si="5492"/>
        <v/>
      </c>
      <c r="T915" s="28" t="str">
        <f t="shared" si="5492"/>
        <v/>
      </c>
      <c r="U915" s="28" t="str">
        <f t="shared" si="3"/>
        <v/>
      </c>
      <c r="V915" s="28" t="str">
        <f t="shared" si="4"/>
        <v/>
      </c>
      <c r="X915" s="28" t="str">
        <f t="shared" si="5"/>
        <v/>
      </c>
      <c r="Y915" s="28" t="str">
        <f t="shared" si="6"/>
        <v/>
      </c>
      <c r="Z915" s="28" t="str">
        <f t="shared" si="7"/>
        <v/>
      </c>
      <c r="AB915" s="28" t="str">
        <f t="shared" si="8"/>
        <v/>
      </c>
      <c r="AD915" s="28" t="str">
        <f t="shared" si="9"/>
        <v/>
      </c>
      <c r="AG915" s="28" t="str">
        <f t="shared" ref="AG915:AL915" si="5493">IFERROR(IF(FIND(AG$1,$F915)&gt;1,AG$1,""),"")</f>
        <v/>
      </c>
      <c r="AH915" s="28" t="str">
        <f t="shared" si="5493"/>
        <v/>
      </c>
      <c r="AI915" s="28" t="str">
        <f t="shared" si="5493"/>
        <v/>
      </c>
      <c r="AJ915" s="28" t="str">
        <f t="shared" si="5493"/>
        <v/>
      </c>
      <c r="AK915" s="28" t="str">
        <f t="shared" si="5493"/>
        <v/>
      </c>
      <c r="AL915" s="28" t="str">
        <f t="shared" si="5493"/>
        <v/>
      </c>
      <c r="AM915" s="28" t="str">
        <f t="shared" si="11"/>
        <v/>
      </c>
      <c r="AN915" s="28" t="str">
        <f t="shared" ref="AN915:AQ915" si="5494">IFERROR(IF(FIND(AN$1,$F915)&gt;1,"Status - LGBT",""),"")</f>
        <v/>
      </c>
      <c r="AO915" s="28" t="str">
        <f t="shared" si="5494"/>
        <v/>
      </c>
      <c r="AP915" s="28" t="str">
        <f t="shared" si="5494"/>
        <v/>
      </c>
      <c r="AQ915" s="28" t="str">
        <f t="shared" si="5494"/>
        <v/>
      </c>
      <c r="AR915" s="28" t="str">
        <f t="shared" ref="AR915:AV915" si="5495">IFERROR(IF(FIND(AR$1,$F915)&gt;1,"BME",""),"")</f>
        <v/>
      </c>
      <c r="AS915" s="28" t="str">
        <f t="shared" si="5495"/>
        <v/>
      </c>
      <c r="AT915" s="28" t="str">
        <f t="shared" si="5495"/>
        <v/>
      </c>
      <c r="AU915" s="28" t="str">
        <f t="shared" si="5495"/>
        <v/>
      </c>
      <c r="AV915" s="28" t="str">
        <f t="shared" si="5495"/>
        <v/>
      </c>
      <c r="AW915" s="28" t="str">
        <f t="shared" ref="AW915:BC915" si="5496">IFERROR(IF(FIND(AW$1,$F915)&gt;1,AW$1,""),"")</f>
        <v/>
      </c>
      <c r="AX915" s="28" t="str">
        <f t="shared" si="5496"/>
        <v/>
      </c>
      <c r="AY915" s="28" t="str">
        <f t="shared" si="5496"/>
        <v/>
      </c>
      <c r="AZ915" s="28" t="str">
        <f t="shared" si="5496"/>
        <v/>
      </c>
      <c r="BA915" s="28" t="str">
        <f t="shared" si="5496"/>
        <v/>
      </c>
      <c r="BB915" s="28" t="str">
        <f t="shared" si="5496"/>
        <v/>
      </c>
      <c r="BC915" s="28" t="str">
        <f t="shared" si="5496"/>
        <v/>
      </c>
      <c r="BD915" s="28" t="str">
        <f t="shared" si="15"/>
        <v/>
      </c>
      <c r="BG915" s="2" t="s">
        <v>6604</v>
      </c>
      <c r="BI915" s="2" t="s">
        <v>6012</v>
      </c>
      <c r="BJ915" s="28" t="str">
        <f t="shared" si="16"/>
        <v/>
      </c>
      <c r="BK915" s="28" t="str">
        <f t="shared" si="17"/>
        <v/>
      </c>
      <c r="BM915" s="2" t="s">
        <v>98</v>
      </c>
      <c r="BO915" s="2" t="s">
        <v>2863</v>
      </c>
      <c r="BU915" s="18"/>
      <c r="BV915" s="47" t="s">
        <v>599</v>
      </c>
      <c r="BW915" s="18"/>
      <c r="BX915" s="18"/>
      <c r="BY915" s="42" t="str">
        <f t="shared" si="18"/>
        <v>LS28</v>
      </c>
      <c r="BZ915" s="43"/>
    </row>
    <row r="916" spans="1:78" ht="15">
      <c r="A916" s="10" t="s">
        <v>37</v>
      </c>
      <c r="B916" s="28">
        <f>VLOOKUP(A916,Organisations!$A$2:$B$7,2,FALSE)</f>
        <v>2</v>
      </c>
      <c r="C916" s="10" t="s">
        <v>6606</v>
      </c>
      <c r="D916" s="10" t="s">
        <v>6607</v>
      </c>
      <c r="E916" s="28" t="str">
        <f t="shared" si="0"/>
        <v>Twice a month to various pubs, venues, garden centres etc for a lunch out.</v>
      </c>
      <c r="F916" s="10" t="s">
        <v>6608</v>
      </c>
      <c r="G916" s="10" t="s">
        <v>68</v>
      </c>
      <c r="H916" s="11"/>
      <c r="K916" s="30" t="s">
        <v>1423</v>
      </c>
      <c r="L916" s="10" t="s">
        <v>6563</v>
      </c>
      <c r="M916" s="28" t="str">
        <f t="shared" ref="M916:Q916" si="5497">IFERROR(IF(FIND(M$1,$F916)&gt;1,"Age - Children",""),"")</f>
        <v/>
      </c>
      <c r="N916" s="28" t="str">
        <f t="shared" si="5497"/>
        <v/>
      </c>
      <c r="O916" s="28" t="str">
        <f t="shared" si="5497"/>
        <v/>
      </c>
      <c r="P916" s="28" t="str">
        <f t="shared" si="5497"/>
        <v/>
      </c>
      <c r="Q916" s="28" t="str">
        <f t="shared" si="5497"/>
        <v/>
      </c>
      <c r="R916" s="28" t="str">
        <f t="shared" ref="R916:T916" si="5498">IFERROR(IF(FIND(R$1,$F916)&gt;1,"Age - Elderly",""),"")</f>
        <v/>
      </c>
      <c r="S916" s="28" t="str">
        <f t="shared" si="5498"/>
        <v/>
      </c>
      <c r="T916" s="28" t="str">
        <f t="shared" si="5498"/>
        <v/>
      </c>
      <c r="U916" s="28" t="str">
        <f t="shared" si="3"/>
        <v/>
      </c>
      <c r="V916" s="28" t="str">
        <f t="shared" si="4"/>
        <v/>
      </c>
      <c r="X916" s="28" t="str">
        <f t="shared" si="5"/>
        <v/>
      </c>
      <c r="Y916" s="28" t="str">
        <f t="shared" si="6"/>
        <v/>
      </c>
      <c r="Z916" s="28" t="str">
        <f t="shared" si="7"/>
        <v/>
      </c>
      <c r="AB916" s="28" t="str">
        <f t="shared" si="8"/>
        <v/>
      </c>
      <c r="AD916" s="28" t="str">
        <f t="shared" si="9"/>
        <v/>
      </c>
      <c r="AG916" s="28" t="str">
        <f t="shared" ref="AG916:AL916" si="5499">IFERROR(IF(FIND(AG$1,$F916)&gt;1,AG$1,""),"")</f>
        <v/>
      </c>
      <c r="AH916" s="28" t="str">
        <f t="shared" si="5499"/>
        <v/>
      </c>
      <c r="AI916" s="28" t="str">
        <f t="shared" si="5499"/>
        <v/>
      </c>
      <c r="AJ916" s="28" t="str">
        <f t="shared" si="5499"/>
        <v/>
      </c>
      <c r="AK916" s="28" t="str">
        <f t="shared" si="5499"/>
        <v/>
      </c>
      <c r="AL916" s="28" t="str">
        <f t="shared" si="5499"/>
        <v/>
      </c>
      <c r="AM916" s="28" t="str">
        <f t="shared" si="11"/>
        <v/>
      </c>
      <c r="AN916" s="28" t="str">
        <f t="shared" ref="AN916:AQ916" si="5500">IFERROR(IF(FIND(AN$1,$F916)&gt;1,"Status - LGBT",""),"")</f>
        <v/>
      </c>
      <c r="AO916" s="28" t="str">
        <f t="shared" si="5500"/>
        <v/>
      </c>
      <c r="AP916" s="28" t="str">
        <f t="shared" si="5500"/>
        <v/>
      </c>
      <c r="AQ916" s="28" t="str">
        <f t="shared" si="5500"/>
        <v/>
      </c>
      <c r="AR916" s="28" t="str">
        <f t="shared" ref="AR916:AV916" si="5501">IFERROR(IF(FIND(AR$1,$F916)&gt;1,"BME",""),"")</f>
        <v/>
      </c>
      <c r="AS916" s="28" t="str">
        <f t="shared" si="5501"/>
        <v/>
      </c>
      <c r="AT916" s="28" t="str">
        <f t="shared" si="5501"/>
        <v/>
      </c>
      <c r="AU916" s="28" t="str">
        <f t="shared" si="5501"/>
        <v/>
      </c>
      <c r="AV916" s="28" t="str">
        <f t="shared" si="5501"/>
        <v/>
      </c>
      <c r="AW916" s="28" t="str">
        <f t="shared" ref="AW916:BC916" si="5502">IFERROR(IF(FIND(AW$1,$F916)&gt;1,AW$1,""),"")</f>
        <v/>
      </c>
      <c r="AX916" s="28" t="str">
        <f t="shared" si="5502"/>
        <v/>
      </c>
      <c r="AY916" s="28" t="str">
        <f t="shared" si="5502"/>
        <v/>
      </c>
      <c r="AZ916" s="28" t="str">
        <f t="shared" si="5502"/>
        <v/>
      </c>
      <c r="BA916" s="28" t="str">
        <f t="shared" si="5502"/>
        <v/>
      </c>
      <c r="BB916" s="28" t="str">
        <f t="shared" si="5502"/>
        <v/>
      </c>
      <c r="BC916" s="28" t="str">
        <f t="shared" si="5502"/>
        <v/>
      </c>
      <c r="BD916" s="28" t="str">
        <f t="shared" si="15"/>
        <v/>
      </c>
      <c r="BG916" s="2" t="s">
        <v>6569</v>
      </c>
      <c r="BI916" s="2" t="s">
        <v>1425</v>
      </c>
      <c r="BJ916" s="28" t="str">
        <f t="shared" si="16"/>
        <v>Leeds</v>
      </c>
      <c r="BK916" s="28" t="str">
        <f t="shared" si="17"/>
        <v>West Yorkshire</v>
      </c>
      <c r="BM916" s="2" t="s">
        <v>98</v>
      </c>
      <c r="BU916" s="50" t="s">
        <v>580</v>
      </c>
      <c r="BV916" s="12"/>
      <c r="BW916" s="12"/>
      <c r="BX916" s="12"/>
      <c r="BY916" s="42" t="str">
        <f t="shared" si="18"/>
        <v>LS15;</v>
      </c>
      <c r="BZ916" s="42"/>
    </row>
    <row r="917" spans="1:78" ht="15">
      <c r="A917" s="16" t="s">
        <v>37</v>
      </c>
      <c r="B917" s="28">
        <f>VLOOKUP(A917,Organisations!$A$2:$B$7,2,FALSE)</f>
        <v>2</v>
      </c>
      <c r="C917" s="16" t="s">
        <v>6611</v>
      </c>
      <c r="D917" s="16" t="s">
        <v>6612</v>
      </c>
      <c r="E917" s="28" t="str">
        <f t="shared" si="0"/>
        <v>Runs from Calverley and Farsley alternate weeks to Thornbury Morrisons. Our minibus picks people up from home.</v>
      </c>
      <c r="F917" s="16" t="s">
        <v>6613</v>
      </c>
      <c r="G917" s="16" t="s">
        <v>68</v>
      </c>
      <c r="H917" s="17"/>
      <c r="K917" s="26" t="s">
        <v>1423</v>
      </c>
      <c r="L917" s="16" t="s">
        <v>6563</v>
      </c>
      <c r="M917" s="28" t="str">
        <f t="shared" ref="M917:Q917" si="5503">IFERROR(IF(FIND(M$1,$F917)&gt;1,"Age - Children",""),"")</f>
        <v/>
      </c>
      <c r="N917" s="28" t="str">
        <f t="shared" si="5503"/>
        <v/>
      </c>
      <c r="O917" s="28" t="str">
        <f t="shared" si="5503"/>
        <v/>
      </c>
      <c r="P917" s="28" t="str">
        <f t="shared" si="5503"/>
        <v/>
      </c>
      <c r="Q917" s="28" t="str">
        <f t="shared" si="5503"/>
        <v/>
      </c>
      <c r="R917" s="28" t="str">
        <f t="shared" ref="R917:T917" si="5504">IFERROR(IF(FIND(R$1,$F917)&gt;1,"Age - Elderly",""),"")</f>
        <v/>
      </c>
      <c r="S917" s="28" t="str">
        <f t="shared" si="5504"/>
        <v/>
      </c>
      <c r="T917" s="28" t="str">
        <f t="shared" si="5504"/>
        <v/>
      </c>
      <c r="U917" s="28" t="str">
        <f t="shared" si="3"/>
        <v/>
      </c>
      <c r="V917" s="28" t="str">
        <f t="shared" si="4"/>
        <v/>
      </c>
      <c r="X917" s="28" t="str">
        <f t="shared" si="5"/>
        <v/>
      </c>
      <c r="Y917" s="28" t="str">
        <f t="shared" si="6"/>
        <v/>
      </c>
      <c r="Z917" s="28" t="str">
        <f t="shared" si="7"/>
        <v/>
      </c>
      <c r="AB917" s="28" t="str">
        <f t="shared" si="8"/>
        <v/>
      </c>
      <c r="AD917" s="28" t="str">
        <f t="shared" si="9"/>
        <v/>
      </c>
      <c r="AG917" s="28" t="str">
        <f t="shared" ref="AG917:AL917" si="5505">IFERROR(IF(FIND(AG$1,$F917)&gt;1,AG$1,""),"")</f>
        <v/>
      </c>
      <c r="AH917" s="28" t="str">
        <f t="shared" si="5505"/>
        <v/>
      </c>
      <c r="AI917" s="28" t="str">
        <f t="shared" si="5505"/>
        <v/>
      </c>
      <c r="AJ917" s="28" t="str">
        <f t="shared" si="5505"/>
        <v/>
      </c>
      <c r="AK917" s="28" t="str">
        <f t="shared" si="5505"/>
        <v/>
      </c>
      <c r="AL917" s="28" t="str">
        <f t="shared" si="5505"/>
        <v/>
      </c>
      <c r="AM917" s="28" t="str">
        <f t="shared" si="11"/>
        <v/>
      </c>
      <c r="AN917" s="28" t="str">
        <f t="shared" ref="AN917:AQ917" si="5506">IFERROR(IF(FIND(AN$1,$F917)&gt;1,"Status - LGBT",""),"")</f>
        <v/>
      </c>
      <c r="AO917" s="28" t="str">
        <f t="shared" si="5506"/>
        <v/>
      </c>
      <c r="AP917" s="28" t="str">
        <f t="shared" si="5506"/>
        <v/>
      </c>
      <c r="AQ917" s="28" t="str">
        <f t="shared" si="5506"/>
        <v/>
      </c>
      <c r="AR917" s="28" t="str">
        <f t="shared" ref="AR917:AV917" si="5507">IFERROR(IF(FIND(AR$1,$F917)&gt;1,"BME",""),"")</f>
        <v/>
      </c>
      <c r="AS917" s="28" t="str">
        <f t="shared" si="5507"/>
        <v/>
      </c>
      <c r="AT917" s="28" t="str">
        <f t="shared" si="5507"/>
        <v/>
      </c>
      <c r="AU917" s="28" t="str">
        <f t="shared" si="5507"/>
        <v/>
      </c>
      <c r="AV917" s="28" t="str">
        <f t="shared" si="5507"/>
        <v/>
      </c>
      <c r="AW917" s="28" t="str">
        <f t="shared" ref="AW917:BC917" si="5508">IFERROR(IF(FIND(AW$1,$F917)&gt;1,AW$1,""),"")</f>
        <v/>
      </c>
      <c r="AX917" s="28" t="str">
        <f t="shared" si="5508"/>
        <v/>
      </c>
      <c r="AY917" s="28" t="str">
        <f t="shared" si="5508"/>
        <v/>
      </c>
      <c r="AZ917" s="28" t="str">
        <f t="shared" si="5508"/>
        <v/>
      </c>
      <c r="BA917" s="28" t="str">
        <f t="shared" si="5508"/>
        <v/>
      </c>
      <c r="BB917" s="28" t="str">
        <f t="shared" si="5508"/>
        <v/>
      </c>
      <c r="BC917" s="28" t="str">
        <f t="shared" si="5508"/>
        <v/>
      </c>
      <c r="BD917" s="28" t="str">
        <f t="shared" si="15"/>
        <v/>
      </c>
      <c r="BG917" s="2" t="s">
        <v>6593</v>
      </c>
      <c r="BI917" s="2" t="s">
        <v>1425</v>
      </c>
      <c r="BJ917" s="28" t="str">
        <f t="shared" si="16"/>
        <v>Leeds</v>
      </c>
      <c r="BK917" s="28" t="str">
        <f t="shared" si="17"/>
        <v>West Yorkshire</v>
      </c>
      <c r="BM917" s="2" t="s">
        <v>98</v>
      </c>
      <c r="BU917" s="18"/>
      <c r="BV917" s="47" t="s">
        <v>599</v>
      </c>
      <c r="BW917" s="18"/>
      <c r="BX917" s="18"/>
      <c r="BY917" s="42" t="str">
        <f t="shared" si="18"/>
        <v>LS28</v>
      </c>
      <c r="BZ917" s="43"/>
    </row>
    <row r="918" spans="1:78" ht="15">
      <c r="A918" s="10" t="s">
        <v>37</v>
      </c>
      <c r="B918" s="28">
        <f>VLOOKUP(A918,Organisations!$A$2:$B$7,2,FALSE)</f>
        <v>2</v>
      </c>
      <c r="C918" s="10" t="s">
        <v>6615</v>
      </c>
      <c r="D918" s="10" t="s">
        <v>6616</v>
      </c>
      <c r="E918" s="28" t="str">
        <f t="shared" si="0"/>
        <v>Monday held at Brookleigh Sheltered Housing Scheme and Wednesday at Farsley Parish Church Hall to improve balance and mo</v>
      </c>
      <c r="F918" s="10" t="s">
        <v>6618</v>
      </c>
      <c r="G918" s="10" t="s">
        <v>68</v>
      </c>
      <c r="H918" s="53"/>
      <c r="K918" s="30" t="s">
        <v>1423</v>
      </c>
      <c r="L918" s="10" t="s">
        <v>6563</v>
      </c>
      <c r="M918" s="28" t="str">
        <f t="shared" ref="M918:Q918" si="5509">IFERROR(IF(FIND(M$1,$F918)&gt;1,"Age - Children",""),"")</f>
        <v/>
      </c>
      <c r="N918" s="28" t="str">
        <f t="shared" si="5509"/>
        <v/>
      </c>
      <c r="O918" s="28" t="str">
        <f t="shared" si="5509"/>
        <v/>
      </c>
      <c r="P918" s="28" t="str">
        <f t="shared" si="5509"/>
        <v/>
      </c>
      <c r="Q918" s="28" t="str">
        <f t="shared" si="5509"/>
        <v/>
      </c>
      <c r="R918" s="28" t="str">
        <f t="shared" ref="R918:T918" si="5510">IFERROR(IF(FIND(R$1,$F918)&gt;1,"Age - Elderly",""),"")</f>
        <v/>
      </c>
      <c r="S918" s="28" t="str">
        <f t="shared" si="5510"/>
        <v/>
      </c>
      <c r="T918" s="28" t="str">
        <f t="shared" si="5510"/>
        <v/>
      </c>
      <c r="U918" s="28" t="str">
        <f t="shared" si="3"/>
        <v/>
      </c>
      <c r="V918" s="28" t="str">
        <f t="shared" si="4"/>
        <v/>
      </c>
      <c r="X918" s="28" t="str">
        <f t="shared" si="5"/>
        <v/>
      </c>
      <c r="Y918" s="28" t="str">
        <f t="shared" si="6"/>
        <v/>
      </c>
      <c r="Z918" s="28" t="str">
        <f t="shared" si="7"/>
        <v/>
      </c>
      <c r="AB918" s="28" t="str">
        <f t="shared" si="8"/>
        <v/>
      </c>
      <c r="AD918" s="28" t="str">
        <f t="shared" si="9"/>
        <v/>
      </c>
      <c r="AG918" s="28" t="str">
        <f t="shared" ref="AG918:AL918" si="5511">IFERROR(IF(FIND(AG$1,$F918)&gt;1,AG$1,""),"")</f>
        <v/>
      </c>
      <c r="AH918" s="28" t="str">
        <f t="shared" si="5511"/>
        <v/>
      </c>
      <c r="AI918" s="28" t="str">
        <f t="shared" si="5511"/>
        <v/>
      </c>
      <c r="AJ918" s="28" t="str">
        <f t="shared" si="5511"/>
        <v/>
      </c>
      <c r="AK918" s="28" t="str">
        <f t="shared" si="5511"/>
        <v/>
      </c>
      <c r="AL918" s="28" t="str">
        <f t="shared" si="5511"/>
        <v/>
      </c>
      <c r="AM918" s="28" t="str">
        <f t="shared" si="11"/>
        <v/>
      </c>
      <c r="AN918" s="28" t="str">
        <f t="shared" ref="AN918:AQ918" si="5512">IFERROR(IF(FIND(AN$1,$F918)&gt;1,"Status - LGBT",""),"")</f>
        <v/>
      </c>
      <c r="AO918" s="28" t="str">
        <f t="shared" si="5512"/>
        <v/>
      </c>
      <c r="AP918" s="28" t="str">
        <f t="shared" si="5512"/>
        <v/>
      </c>
      <c r="AQ918" s="28" t="str">
        <f t="shared" si="5512"/>
        <v/>
      </c>
      <c r="AR918" s="28" t="str">
        <f t="shared" ref="AR918:AV918" si="5513">IFERROR(IF(FIND(AR$1,$F918)&gt;1,"BME",""),"")</f>
        <v/>
      </c>
      <c r="AS918" s="28" t="str">
        <f t="shared" si="5513"/>
        <v/>
      </c>
      <c r="AT918" s="28" t="str">
        <f t="shared" si="5513"/>
        <v/>
      </c>
      <c r="AU918" s="28" t="str">
        <f t="shared" si="5513"/>
        <v/>
      </c>
      <c r="AV918" s="28" t="str">
        <f t="shared" si="5513"/>
        <v/>
      </c>
      <c r="AW918" s="28" t="str">
        <f t="shared" ref="AW918:BC918" si="5514">IFERROR(IF(FIND(AW$1,$F918)&gt;1,AW$1,""),"")</f>
        <v/>
      </c>
      <c r="AX918" s="28" t="str">
        <f t="shared" si="5514"/>
        <v/>
      </c>
      <c r="AY918" s="28" t="str">
        <f t="shared" si="5514"/>
        <v/>
      </c>
      <c r="AZ918" s="28" t="str">
        <f t="shared" si="5514"/>
        <v/>
      </c>
      <c r="BA918" s="28" t="str">
        <f t="shared" si="5514"/>
        <v/>
      </c>
      <c r="BB918" s="28" t="str">
        <f t="shared" si="5514"/>
        <v/>
      </c>
      <c r="BC918" s="28" t="str">
        <f t="shared" si="5514"/>
        <v/>
      </c>
      <c r="BD918" s="28" t="str">
        <f t="shared" si="15"/>
        <v/>
      </c>
      <c r="BG918" s="2" t="s">
        <v>6619</v>
      </c>
      <c r="BI918" s="2" t="s">
        <v>6028</v>
      </c>
      <c r="BJ918" s="28" t="str">
        <f t="shared" si="16"/>
        <v/>
      </c>
      <c r="BK918" s="28" t="str">
        <f t="shared" si="17"/>
        <v/>
      </c>
      <c r="BM918" s="2" t="s">
        <v>98</v>
      </c>
      <c r="BP918" s="2" t="s">
        <v>2863</v>
      </c>
      <c r="BU918" s="12"/>
      <c r="BV918" s="50" t="s">
        <v>599</v>
      </c>
      <c r="BW918" s="12"/>
      <c r="BX918" s="12"/>
      <c r="BY918" s="42" t="str">
        <f t="shared" si="18"/>
        <v>LS28</v>
      </c>
      <c r="BZ918" s="42"/>
    </row>
    <row r="919" spans="1:78" ht="15">
      <c r="A919" s="16" t="s">
        <v>37</v>
      </c>
      <c r="B919" s="28">
        <f>VLOOKUP(A919,Organisations!$A$2:$B$7,2,FALSE)</f>
        <v>2</v>
      </c>
      <c r="C919" s="16" t="s">
        <v>6621</v>
      </c>
      <c r="D919" s="16" t="s">
        <v>6622</v>
      </c>
      <c r="E919" s="28" t="str">
        <f t="shared" si="0"/>
        <v>Kurling is normally done on ice but our kurling stones are great for the hall floor! This is a new group to start in the</v>
      </c>
      <c r="F919" s="16" t="s">
        <v>6624</v>
      </c>
      <c r="G919" s="16" t="s">
        <v>68</v>
      </c>
      <c r="H919" s="17"/>
      <c r="K919" s="26" t="s">
        <v>1423</v>
      </c>
      <c r="L919" s="16" t="s">
        <v>6563</v>
      </c>
      <c r="M919" s="28" t="str">
        <f t="shared" ref="M919:Q919" si="5515">IFERROR(IF(FIND(M$1,$F919)&gt;1,"Age - Children",""),"")</f>
        <v/>
      </c>
      <c r="N919" s="28" t="str">
        <f t="shared" si="5515"/>
        <v/>
      </c>
      <c r="O919" s="28" t="str">
        <f t="shared" si="5515"/>
        <v/>
      </c>
      <c r="P919" s="28" t="str">
        <f t="shared" si="5515"/>
        <v/>
      </c>
      <c r="Q919" s="28" t="str">
        <f t="shared" si="5515"/>
        <v/>
      </c>
      <c r="R919" s="28" t="str">
        <f t="shared" ref="R919:T919" si="5516">IFERROR(IF(FIND(R$1,$F919)&gt;1,"Age - Elderly",""),"")</f>
        <v/>
      </c>
      <c r="S919" s="28" t="str">
        <f t="shared" si="5516"/>
        <v/>
      </c>
      <c r="T919" s="28" t="str">
        <f t="shared" si="5516"/>
        <v/>
      </c>
      <c r="U919" s="28" t="str">
        <f t="shared" si="3"/>
        <v/>
      </c>
      <c r="V919" s="28" t="str">
        <f t="shared" si="4"/>
        <v/>
      </c>
      <c r="X919" s="28" t="str">
        <f t="shared" si="5"/>
        <v/>
      </c>
      <c r="Y919" s="28" t="str">
        <f t="shared" si="6"/>
        <v/>
      </c>
      <c r="Z919" s="28" t="str">
        <f t="shared" si="7"/>
        <v/>
      </c>
      <c r="AB919" s="28" t="str">
        <f t="shared" si="8"/>
        <v/>
      </c>
      <c r="AD919" s="28" t="str">
        <f t="shared" si="9"/>
        <v/>
      </c>
      <c r="AG919" s="28" t="str">
        <f t="shared" ref="AG919:AL919" si="5517">IFERROR(IF(FIND(AG$1,$F919)&gt;1,AG$1,""),"")</f>
        <v/>
      </c>
      <c r="AH919" s="28" t="str">
        <f t="shared" si="5517"/>
        <v/>
      </c>
      <c r="AI919" s="28" t="str">
        <f t="shared" si="5517"/>
        <v/>
      </c>
      <c r="AJ919" s="28" t="str">
        <f t="shared" si="5517"/>
        <v/>
      </c>
      <c r="AK919" s="28" t="str">
        <f t="shared" si="5517"/>
        <v/>
      </c>
      <c r="AL919" s="28" t="str">
        <f t="shared" si="5517"/>
        <v/>
      </c>
      <c r="AM919" s="28" t="str">
        <f t="shared" si="11"/>
        <v/>
      </c>
      <c r="AN919" s="28" t="str">
        <f t="shared" ref="AN919:AQ919" si="5518">IFERROR(IF(FIND(AN$1,$F919)&gt;1,"Status - LGBT",""),"")</f>
        <v/>
      </c>
      <c r="AO919" s="28" t="str">
        <f t="shared" si="5518"/>
        <v/>
      </c>
      <c r="AP919" s="28" t="str">
        <f t="shared" si="5518"/>
        <v/>
      </c>
      <c r="AQ919" s="28" t="str">
        <f t="shared" si="5518"/>
        <v/>
      </c>
      <c r="AR919" s="28" t="str">
        <f t="shared" ref="AR919:AV919" si="5519">IFERROR(IF(FIND(AR$1,$F919)&gt;1,"BME",""),"")</f>
        <v/>
      </c>
      <c r="AS919" s="28" t="str">
        <f t="shared" si="5519"/>
        <v/>
      </c>
      <c r="AT919" s="28" t="str">
        <f t="shared" si="5519"/>
        <v/>
      </c>
      <c r="AU919" s="28" t="str">
        <f t="shared" si="5519"/>
        <v/>
      </c>
      <c r="AV919" s="28" t="str">
        <f t="shared" si="5519"/>
        <v/>
      </c>
      <c r="AW919" s="28" t="str">
        <f t="shared" ref="AW919:BC919" si="5520">IFERROR(IF(FIND(AW$1,$F919)&gt;1,AW$1,""),"")</f>
        <v/>
      </c>
      <c r="AX919" s="28" t="str">
        <f t="shared" si="5520"/>
        <v/>
      </c>
      <c r="AY919" s="28" t="str">
        <f t="shared" si="5520"/>
        <v/>
      </c>
      <c r="AZ919" s="28" t="str">
        <f t="shared" si="5520"/>
        <v/>
      </c>
      <c r="BA919" s="28" t="str">
        <f t="shared" si="5520"/>
        <v/>
      </c>
      <c r="BB919" s="28" t="str">
        <f t="shared" si="5520"/>
        <v/>
      </c>
      <c r="BC919" s="28" t="str">
        <f t="shared" si="5520"/>
        <v/>
      </c>
      <c r="BD919" s="28" t="str">
        <f t="shared" si="15"/>
        <v/>
      </c>
      <c r="BG919" s="2" t="s">
        <v>6593</v>
      </c>
      <c r="BI919" s="2" t="s">
        <v>1425</v>
      </c>
      <c r="BJ919" s="28" t="str">
        <f t="shared" si="16"/>
        <v>Leeds</v>
      </c>
      <c r="BK919" s="28" t="str">
        <f t="shared" si="17"/>
        <v>West Yorkshire</v>
      </c>
      <c r="BM919" s="2" t="s">
        <v>98</v>
      </c>
      <c r="BU919" s="18"/>
      <c r="BV919" s="47" t="s">
        <v>599</v>
      </c>
      <c r="BW919" s="18"/>
      <c r="BX919" s="18"/>
      <c r="BY919" s="42" t="str">
        <f t="shared" si="18"/>
        <v>LS28</v>
      </c>
      <c r="BZ919" s="43"/>
    </row>
    <row r="920" spans="1:78" ht="15">
      <c r="A920" s="10" t="s">
        <v>37</v>
      </c>
      <c r="B920" s="28">
        <f>VLOOKUP(A920,Organisations!$A$2:$B$7,2,FALSE)</f>
        <v>2</v>
      </c>
      <c r="C920" s="23" t="s">
        <v>1419</v>
      </c>
      <c r="D920" s="23" t="s">
        <v>1420</v>
      </c>
      <c r="E920" s="28" t="str">
        <f t="shared" si="0"/>
        <v>Neighbourhood Network Scheme providing support and friendship, offering a variety of services and activities for older p</v>
      </c>
      <c r="F920" s="10" t="s">
        <v>6627</v>
      </c>
      <c r="G920" s="10" t="s">
        <v>68</v>
      </c>
      <c r="H920" s="11"/>
      <c r="K920" s="30" t="s">
        <v>1423</v>
      </c>
      <c r="L920" s="10" t="s">
        <v>6563</v>
      </c>
      <c r="M920" s="28" t="str">
        <f t="shared" ref="M920:Q920" si="5521">IFERROR(IF(FIND(M$1,$F920)&gt;1,"Age - Children",""),"")</f>
        <v/>
      </c>
      <c r="N920" s="28" t="str">
        <f t="shared" si="5521"/>
        <v/>
      </c>
      <c r="O920" s="28" t="str">
        <f t="shared" si="5521"/>
        <v/>
      </c>
      <c r="P920" s="28" t="str">
        <f t="shared" si="5521"/>
        <v/>
      </c>
      <c r="Q920" s="28" t="str">
        <f t="shared" si="5521"/>
        <v/>
      </c>
      <c r="R920" s="28" t="str">
        <f t="shared" ref="R920:T920" si="5522">IFERROR(IF(FIND(R$1,$F920)&gt;1,"Age - Elderly",""),"")</f>
        <v/>
      </c>
      <c r="S920" s="28" t="str">
        <f t="shared" si="5522"/>
        <v/>
      </c>
      <c r="T920" s="28" t="str">
        <f t="shared" si="5522"/>
        <v>Age - Elderly</v>
      </c>
      <c r="U920" s="28" t="str">
        <f t="shared" si="3"/>
        <v/>
      </c>
      <c r="V920" s="28" t="str">
        <f t="shared" si="4"/>
        <v/>
      </c>
      <c r="X920" s="28" t="str">
        <f t="shared" si="5"/>
        <v/>
      </c>
      <c r="Y920" s="28" t="str">
        <f t="shared" si="6"/>
        <v/>
      </c>
      <c r="Z920" s="28" t="str">
        <f t="shared" si="7"/>
        <v/>
      </c>
      <c r="AB920" s="28" t="str">
        <f t="shared" si="8"/>
        <v/>
      </c>
      <c r="AD920" s="28" t="str">
        <f t="shared" si="9"/>
        <v/>
      </c>
      <c r="AG920" s="28" t="str">
        <f t="shared" ref="AG920:AL920" si="5523">IFERROR(IF(FIND(AG$1,$F920)&gt;1,AG$1,""),"")</f>
        <v/>
      </c>
      <c r="AH920" s="28" t="str">
        <f t="shared" si="5523"/>
        <v/>
      </c>
      <c r="AI920" s="28" t="str">
        <f t="shared" si="5523"/>
        <v/>
      </c>
      <c r="AJ920" s="28" t="str">
        <f t="shared" si="5523"/>
        <v/>
      </c>
      <c r="AK920" s="28" t="str">
        <f t="shared" si="5523"/>
        <v/>
      </c>
      <c r="AL920" s="28" t="str">
        <f t="shared" si="5523"/>
        <v/>
      </c>
      <c r="AM920" s="28" t="str">
        <f t="shared" si="11"/>
        <v/>
      </c>
      <c r="AN920" s="28" t="str">
        <f t="shared" ref="AN920:AQ920" si="5524">IFERROR(IF(FIND(AN$1,$F920)&gt;1,"Status - LGBT",""),"")</f>
        <v/>
      </c>
      <c r="AO920" s="28" t="str">
        <f t="shared" si="5524"/>
        <v/>
      </c>
      <c r="AP920" s="28" t="str">
        <f t="shared" si="5524"/>
        <v/>
      </c>
      <c r="AQ920" s="28" t="str">
        <f t="shared" si="5524"/>
        <v/>
      </c>
      <c r="AR920" s="28" t="str">
        <f t="shared" ref="AR920:AV920" si="5525">IFERROR(IF(FIND(AR$1,$F920)&gt;1,"BME",""),"")</f>
        <v/>
      </c>
      <c r="AS920" s="28" t="str">
        <f t="shared" si="5525"/>
        <v/>
      </c>
      <c r="AT920" s="28" t="str">
        <f t="shared" si="5525"/>
        <v/>
      </c>
      <c r="AU920" s="28" t="str">
        <f t="shared" si="5525"/>
        <v/>
      </c>
      <c r="AV920" s="28" t="str">
        <f t="shared" si="5525"/>
        <v/>
      </c>
      <c r="AW920" s="28" t="str">
        <f t="shared" ref="AW920:BC920" si="5526">IFERROR(IF(FIND(AW$1,$F920)&gt;1,AW$1,""),"")</f>
        <v/>
      </c>
      <c r="AX920" s="28" t="str">
        <f t="shared" si="5526"/>
        <v/>
      </c>
      <c r="AY920" s="28" t="str">
        <f t="shared" si="5526"/>
        <v/>
      </c>
      <c r="AZ920" s="28" t="str">
        <f t="shared" si="5526"/>
        <v/>
      </c>
      <c r="BA920" s="28" t="str">
        <f t="shared" si="5526"/>
        <v/>
      </c>
      <c r="BB920" s="28" t="str">
        <f t="shared" si="5526"/>
        <v/>
      </c>
      <c r="BC920" s="28" t="str">
        <f t="shared" si="5526"/>
        <v/>
      </c>
      <c r="BD920" s="28" t="str">
        <f t="shared" si="15"/>
        <v/>
      </c>
      <c r="BG920" s="2" t="s">
        <v>6628</v>
      </c>
      <c r="BI920" s="2" t="s">
        <v>1425</v>
      </c>
      <c r="BJ920" s="28" t="str">
        <f t="shared" si="16"/>
        <v>Leeds</v>
      </c>
      <c r="BK920" s="28" t="str">
        <f t="shared" si="17"/>
        <v>West Yorkshire</v>
      </c>
      <c r="BM920" s="2" t="s">
        <v>98</v>
      </c>
      <c r="BU920" s="12"/>
      <c r="BV920" s="50" t="s">
        <v>599</v>
      </c>
      <c r="BW920" s="12"/>
      <c r="BX920" s="12"/>
      <c r="BY920" s="42" t="str">
        <f t="shared" si="18"/>
        <v>LS28</v>
      </c>
      <c r="BZ920" s="42"/>
    </row>
    <row r="921" spans="1:78" ht="15">
      <c r="A921" s="16" t="s">
        <v>37</v>
      </c>
      <c r="B921" s="28">
        <f>VLOOKUP(A921,Organisations!$A$2:$B$7,2,FALSE)</f>
        <v>2</v>
      </c>
      <c r="C921" s="16" t="s">
        <v>6631</v>
      </c>
      <c r="D921" s="16" t="s">
        <v>6632</v>
      </c>
      <c r="E921" s="28" t="str">
        <f t="shared" si="0"/>
        <v>Leisure Centre</v>
      </c>
      <c r="F921" s="16" t="s">
        <v>6633</v>
      </c>
      <c r="G921" s="16" t="s">
        <v>68</v>
      </c>
      <c r="H921" s="17"/>
      <c r="K921" s="26" t="s">
        <v>6634</v>
      </c>
      <c r="L921" s="16" t="s">
        <v>6635</v>
      </c>
      <c r="M921" s="28" t="str">
        <f t="shared" ref="M921:Q921" si="5527">IFERROR(IF(FIND(M$1,$F921)&gt;1,"Age - Children",""),"")</f>
        <v/>
      </c>
      <c r="N921" s="28" t="str">
        <f t="shared" si="5527"/>
        <v/>
      </c>
      <c r="O921" s="28" t="str">
        <f t="shared" si="5527"/>
        <v/>
      </c>
      <c r="P921" s="28" t="str">
        <f t="shared" si="5527"/>
        <v/>
      </c>
      <c r="Q921" s="28" t="str">
        <f t="shared" si="5527"/>
        <v/>
      </c>
      <c r="R921" s="28" t="str">
        <f t="shared" ref="R921:T921" si="5528">IFERROR(IF(FIND(R$1,$F921)&gt;1,"Age - Elderly",""),"")</f>
        <v/>
      </c>
      <c r="S921" s="28" t="str">
        <f t="shared" si="5528"/>
        <v/>
      </c>
      <c r="T921" s="28" t="str">
        <f t="shared" si="5528"/>
        <v/>
      </c>
      <c r="U921" s="28" t="str">
        <f t="shared" si="3"/>
        <v/>
      </c>
      <c r="V921" s="28" t="str">
        <f t="shared" si="4"/>
        <v/>
      </c>
      <c r="X921" s="28" t="str">
        <f t="shared" si="5"/>
        <v/>
      </c>
      <c r="Y921" s="28" t="str">
        <f t="shared" si="6"/>
        <v/>
      </c>
      <c r="Z921" s="28" t="str">
        <f t="shared" si="7"/>
        <v/>
      </c>
      <c r="AB921" s="28" t="str">
        <f t="shared" si="8"/>
        <v/>
      </c>
      <c r="AD921" s="28" t="str">
        <f t="shared" si="9"/>
        <v/>
      </c>
      <c r="AG921" s="28" t="str">
        <f t="shared" ref="AG921:AL921" si="5529">IFERROR(IF(FIND(AG$1,$F921)&gt;1,AG$1,""),"")</f>
        <v/>
      </c>
      <c r="AH921" s="28" t="str">
        <f t="shared" si="5529"/>
        <v/>
      </c>
      <c r="AI921" s="28" t="str">
        <f t="shared" si="5529"/>
        <v/>
      </c>
      <c r="AJ921" s="28" t="str">
        <f t="shared" si="5529"/>
        <v/>
      </c>
      <c r="AK921" s="28" t="str">
        <f t="shared" si="5529"/>
        <v/>
      </c>
      <c r="AL921" s="28" t="str">
        <f t="shared" si="5529"/>
        <v/>
      </c>
      <c r="AM921" s="28" t="str">
        <f t="shared" si="11"/>
        <v/>
      </c>
      <c r="AN921" s="28" t="str">
        <f t="shared" ref="AN921:AQ921" si="5530">IFERROR(IF(FIND(AN$1,$F921)&gt;1,"Status - LGBT",""),"")</f>
        <v/>
      </c>
      <c r="AO921" s="28" t="str">
        <f t="shared" si="5530"/>
        <v/>
      </c>
      <c r="AP921" s="28" t="str">
        <f t="shared" si="5530"/>
        <v/>
      </c>
      <c r="AQ921" s="28" t="str">
        <f t="shared" si="5530"/>
        <v/>
      </c>
      <c r="AR921" s="28" t="str">
        <f t="shared" ref="AR921:AV921" si="5531">IFERROR(IF(FIND(AR$1,$F921)&gt;1,"BME",""),"")</f>
        <v/>
      </c>
      <c r="AS921" s="28" t="str">
        <f t="shared" si="5531"/>
        <v/>
      </c>
      <c r="AT921" s="28" t="str">
        <f t="shared" si="5531"/>
        <v/>
      </c>
      <c r="AU921" s="28" t="str">
        <f t="shared" si="5531"/>
        <v/>
      </c>
      <c r="AV921" s="28" t="str">
        <f t="shared" si="5531"/>
        <v/>
      </c>
      <c r="AW921" s="28" t="str">
        <f t="shared" ref="AW921:BC921" si="5532">IFERROR(IF(FIND(AW$1,$F921)&gt;1,AW$1,""),"")</f>
        <v/>
      </c>
      <c r="AX921" s="28" t="str">
        <f t="shared" si="5532"/>
        <v/>
      </c>
      <c r="AY921" s="28" t="str">
        <f t="shared" si="5532"/>
        <v/>
      </c>
      <c r="AZ921" s="28" t="str">
        <f t="shared" si="5532"/>
        <v/>
      </c>
      <c r="BA921" s="28" t="str">
        <f t="shared" si="5532"/>
        <v/>
      </c>
      <c r="BB921" s="28" t="str">
        <f t="shared" si="5532"/>
        <v/>
      </c>
      <c r="BC921" s="28" t="str">
        <f t="shared" si="5532"/>
        <v/>
      </c>
      <c r="BD921" s="28" t="str">
        <f t="shared" si="15"/>
        <v/>
      </c>
      <c r="BG921" s="2" t="s">
        <v>6636</v>
      </c>
      <c r="BI921" s="2" t="s">
        <v>6047</v>
      </c>
      <c r="BJ921" s="28" t="str">
        <f t="shared" si="16"/>
        <v>Leeds</v>
      </c>
      <c r="BK921" s="28" t="str">
        <f t="shared" si="17"/>
        <v>West Yorkshire</v>
      </c>
      <c r="BM921" s="2" t="s">
        <v>98</v>
      </c>
      <c r="BU921" s="47" t="s">
        <v>590</v>
      </c>
      <c r="BV921" s="18"/>
      <c r="BW921" s="18"/>
      <c r="BX921" s="18"/>
      <c r="BY921" s="42" t="str">
        <f t="shared" si="18"/>
        <v>LS20;</v>
      </c>
      <c r="BZ921" s="43"/>
    </row>
    <row r="922" spans="1:78" ht="15">
      <c r="A922" s="10" t="s">
        <v>37</v>
      </c>
      <c r="B922" s="28">
        <f>VLOOKUP(A922,Organisations!$A$2:$B$7,2,FALSE)</f>
        <v>2</v>
      </c>
      <c r="C922" s="10" t="s">
        <v>6638</v>
      </c>
      <c r="D922" s="10" t="s">
        <v>6639</v>
      </c>
      <c r="E922" s="28" t="str">
        <f t="shared" si="0"/>
        <v>Offers a range of health &amp; wellbeing activities and services.</v>
      </c>
      <c r="F922" s="10" t="s">
        <v>6640</v>
      </c>
      <c r="G922" s="10" t="s">
        <v>68</v>
      </c>
      <c r="H922" s="11"/>
      <c r="K922" s="30" t="s">
        <v>1437</v>
      </c>
      <c r="L922" s="10" t="s">
        <v>6641</v>
      </c>
      <c r="M922" s="28" t="str">
        <f t="shared" ref="M922:Q922" si="5533">IFERROR(IF(FIND(M$1,$F922)&gt;1,"Age - Children",""),"")</f>
        <v/>
      </c>
      <c r="N922" s="28" t="str">
        <f t="shared" si="5533"/>
        <v/>
      </c>
      <c r="O922" s="28" t="str">
        <f t="shared" si="5533"/>
        <v/>
      </c>
      <c r="P922" s="28" t="str">
        <f t="shared" si="5533"/>
        <v/>
      </c>
      <c r="Q922" s="28" t="str">
        <f t="shared" si="5533"/>
        <v/>
      </c>
      <c r="R922" s="28" t="str">
        <f t="shared" ref="R922:T922" si="5534">IFERROR(IF(FIND(R$1,$F922)&gt;1,"Age - Elderly",""),"")</f>
        <v/>
      </c>
      <c r="S922" s="28" t="str">
        <f t="shared" si="5534"/>
        <v/>
      </c>
      <c r="T922" s="28" t="str">
        <f t="shared" si="5534"/>
        <v/>
      </c>
      <c r="U922" s="28" t="str">
        <f t="shared" si="3"/>
        <v/>
      </c>
      <c r="V922" s="28" t="str">
        <f t="shared" si="4"/>
        <v/>
      </c>
      <c r="X922" s="28" t="str">
        <f t="shared" si="5"/>
        <v/>
      </c>
      <c r="Y922" s="28" t="str">
        <f t="shared" si="6"/>
        <v/>
      </c>
      <c r="Z922" s="28" t="str">
        <f t="shared" si="7"/>
        <v/>
      </c>
      <c r="AB922" s="28" t="str">
        <f t="shared" si="8"/>
        <v/>
      </c>
      <c r="AD922" s="28" t="str">
        <f t="shared" si="9"/>
        <v/>
      </c>
      <c r="AG922" s="28" t="str">
        <f t="shared" ref="AG922:AL922" si="5535">IFERROR(IF(FIND(AG$1,$F922)&gt;1,AG$1,""),"")</f>
        <v/>
      </c>
      <c r="AH922" s="28" t="str">
        <f t="shared" si="5535"/>
        <v/>
      </c>
      <c r="AI922" s="28" t="str">
        <f t="shared" si="5535"/>
        <v/>
      </c>
      <c r="AJ922" s="28" t="str">
        <f t="shared" si="5535"/>
        <v/>
      </c>
      <c r="AK922" s="28" t="str">
        <f t="shared" si="5535"/>
        <v/>
      </c>
      <c r="AL922" s="28" t="str">
        <f t="shared" si="5535"/>
        <v/>
      </c>
      <c r="AM922" s="28" t="str">
        <f t="shared" si="11"/>
        <v/>
      </c>
      <c r="AN922" s="28" t="str">
        <f t="shared" ref="AN922:AQ922" si="5536">IFERROR(IF(FIND(AN$1,$F922)&gt;1,"Status - LGBT",""),"")</f>
        <v/>
      </c>
      <c r="AO922" s="28" t="str">
        <f t="shared" si="5536"/>
        <v/>
      </c>
      <c r="AP922" s="28" t="str">
        <f t="shared" si="5536"/>
        <v/>
      </c>
      <c r="AQ922" s="28" t="str">
        <f t="shared" si="5536"/>
        <v/>
      </c>
      <c r="AR922" s="28" t="str">
        <f t="shared" ref="AR922:AV922" si="5537">IFERROR(IF(FIND(AR$1,$F922)&gt;1,"BME",""),"")</f>
        <v/>
      </c>
      <c r="AS922" s="28" t="str">
        <f t="shared" si="5537"/>
        <v/>
      </c>
      <c r="AT922" s="28" t="str">
        <f t="shared" si="5537"/>
        <v/>
      </c>
      <c r="AU922" s="28" t="str">
        <f t="shared" si="5537"/>
        <v/>
      </c>
      <c r="AV922" s="28" t="str">
        <f t="shared" si="5537"/>
        <v/>
      </c>
      <c r="AW922" s="28" t="str">
        <f t="shared" ref="AW922:BC922" si="5538">IFERROR(IF(FIND(AW$1,$F922)&gt;1,AW$1,""),"")</f>
        <v/>
      </c>
      <c r="AX922" s="28" t="str">
        <f t="shared" si="5538"/>
        <v/>
      </c>
      <c r="AY922" s="28" t="str">
        <f t="shared" si="5538"/>
        <v/>
      </c>
      <c r="AZ922" s="28" t="str">
        <f t="shared" si="5538"/>
        <v/>
      </c>
      <c r="BA922" s="28" t="str">
        <f t="shared" si="5538"/>
        <v/>
      </c>
      <c r="BB922" s="28" t="str">
        <f t="shared" si="5538"/>
        <v/>
      </c>
      <c r="BC922" s="28" t="str">
        <f t="shared" si="5538"/>
        <v/>
      </c>
      <c r="BD922" s="28" t="str">
        <f t="shared" si="15"/>
        <v/>
      </c>
      <c r="BG922" s="2" t="s">
        <v>6642</v>
      </c>
      <c r="BI922" s="2" t="s">
        <v>1439</v>
      </c>
      <c r="BJ922" s="28" t="str">
        <f t="shared" si="16"/>
        <v>Leeds</v>
      </c>
      <c r="BK922" s="28" t="str">
        <f t="shared" si="17"/>
        <v>West Yorkshire</v>
      </c>
      <c r="BM922" s="2" t="s">
        <v>98</v>
      </c>
      <c r="BU922" s="50" t="s">
        <v>19351</v>
      </c>
      <c r="BV922" s="12"/>
      <c r="BW922" s="12"/>
      <c r="BX922" s="12"/>
      <c r="BY922" s="42" t="str">
        <f t="shared" si="18"/>
        <v>BD11;BD4;Citywide;LS10;LS11;LS12;LS13;LS14;LS15;LS16;LS17;LS18;LS19;LS1;LS20;LS21;LS22;LS23;LS24;LS25;LS26;LS27;LS28;LS29;LS2;LS3;LS4;LS5;LS6;LS7;LS88;LS8;LS99;LS9;WF10;WF3;</v>
      </c>
      <c r="BZ922" s="42"/>
    </row>
    <row r="923" spans="1:78" ht="15">
      <c r="A923" s="16" t="s">
        <v>37</v>
      </c>
      <c r="B923" s="28">
        <f>VLOOKUP(A923,Organisations!$A$2:$B$7,2,FALSE)</f>
        <v>2</v>
      </c>
      <c r="C923" s="16" t="s">
        <v>6645</v>
      </c>
      <c r="D923" s="16" t="s">
        <v>6646</v>
      </c>
      <c r="E923" s="28" t="str">
        <f t="shared" si="0"/>
        <v/>
      </c>
      <c r="F923" s="16"/>
      <c r="G923" s="16" t="s">
        <v>68</v>
      </c>
      <c r="H923" s="17"/>
      <c r="K923" s="26" t="s">
        <v>6647</v>
      </c>
      <c r="L923" s="16" t="s">
        <v>6648</v>
      </c>
      <c r="M923" s="28" t="str">
        <f t="shared" ref="M923:Q923" si="5539">IFERROR(IF(FIND(M$1,$F923)&gt;1,"Age - Children",""),"")</f>
        <v/>
      </c>
      <c r="N923" s="28" t="str">
        <f t="shared" si="5539"/>
        <v/>
      </c>
      <c r="O923" s="28" t="str">
        <f t="shared" si="5539"/>
        <v/>
      </c>
      <c r="P923" s="28" t="str">
        <f t="shared" si="5539"/>
        <v/>
      </c>
      <c r="Q923" s="28" t="str">
        <f t="shared" si="5539"/>
        <v/>
      </c>
      <c r="R923" s="28" t="str">
        <f t="shared" ref="R923:T923" si="5540">IFERROR(IF(FIND(R$1,$F923)&gt;1,"Age - Elderly",""),"")</f>
        <v/>
      </c>
      <c r="S923" s="28" t="str">
        <f t="shared" si="5540"/>
        <v/>
      </c>
      <c r="T923" s="28" t="str">
        <f t="shared" si="5540"/>
        <v/>
      </c>
      <c r="U923" s="28" t="str">
        <f t="shared" si="3"/>
        <v/>
      </c>
      <c r="V923" s="28" t="str">
        <f t="shared" si="4"/>
        <v/>
      </c>
      <c r="X923" s="28" t="str">
        <f t="shared" si="5"/>
        <v/>
      </c>
      <c r="Y923" s="28" t="str">
        <f t="shared" si="6"/>
        <v/>
      </c>
      <c r="Z923" s="28" t="str">
        <f t="shared" si="7"/>
        <v/>
      </c>
      <c r="AB923" s="28" t="str">
        <f t="shared" si="8"/>
        <v/>
      </c>
      <c r="AD923" s="28" t="str">
        <f t="shared" si="9"/>
        <v/>
      </c>
      <c r="AG923" s="28" t="str">
        <f t="shared" ref="AG923:AL923" si="5541">IFERROR(IF(FIND(AG$1,$F923)&gt;1,AG$1,""),"")</f>
        <v/>
      </c>
      <c r="AH923" s="28" t="str">
        <f t="shared" si="5541"/>
        <v/>
      </c>
      <c r="AI923" s="28" t="str">
        <f t="shared" si="5541"/>
        <v/>
      </c>
      <c r="AJ923" s="28" t="str">
        <f t="shared" si="5541"/>
        <v/>
      </c>
      <c r="AK923" s="28" t="str">
        <f t="shared" si="5541"/>
        <v/>
      </c>
      <c r="AL923" s="28" t="str">
        <f t="shared" si="5541"/>
        <v/>
      </c>
      <c r="AM923" s="28" t="str">
        <f t="shared" si="11"/>
        <v/>
      </c>
      <c r="AN923" s="28" t="str">
        <f t="shared" ref="AN923:AQ923" si="5542">IFERROR(IF(FIND(AN$1,$F923)&gt;1,"Status - LGBT",""),"")</f>
        <v/>
      </c>
      <c r="AO923" s="28" t="str">
        <f t="shared" si="5542"/>
        <v/>
      </c>
      <c r="AP923" s="28" t="str">
        <f t="shared" si="5542"/>
        <v/>
      </c>
      <c r="AQ923" s="28" t="str">
        <f t="shared" si="5542"/>
        <v/>
      </c>
      <c r="AR923" s="28" t="str">
        <f t="shared" ref="AR923:AV923" si="5543">IFERROR(IF(FIND(AR$1,$F923)&gt;1,"BME",""),"")</f>
        <v/>
      </c>
      <c r="AS923" s="28" t="str">
        <f t="shared" si="5543"/>
        <v/>
      </c>
      <c r="AT923" s="28" t="str">
        <f t="shared" si="5543"/>
        <v/>
      </c>
      <c r="AU923" s="28" t="str">
        <f t="shared" si="5543"/>
        <v/>
      </c>
      <c r="AV923" s="28" t="str">
        <f t="shared" si="5543"/>
        <v/>
      </c>
      <c r="AW923" s="28" t="str">
        <f t="shared" ref="AW923:BC923" si="5544">IFERROR(IF(FIND(AW$1,$F923)&gt;1,AW$1,""),"")</f>
        <v/>
      </c>
      <c r="AX923" s="28" t="str">
        <f t="shared" si="5544"/>
        <v/>
      </c>
      <c r="AY923" s="28" t="str">
        <f t="shared" si="5544"/>
        <v/>
      </c>
      <c r="AZ923" s="28" t="str">
        <f t="shared" si="5544"/>
        <v/>
      </c>
      <c r="BA923" s="28" t="str">
        <f t="shared" si="5544"/>
        <v/>
      </c>
      <c r="BB923" s="28" t="str">
        <f t="shared" si="5544"/>
        <v/>
      </c>
      <c r="BC923" s="28" t="str">
        <f t="shared" si="5544"/>
        <v/>
      </c>
      <c r="BD923" s="28" t="str">
        <f t="shared" si="15"/>
        <v/>
      </c>
      <c r="BG923" s="2" t="s">
        <v>6649</v>
      </c>
      <c r="BI923" s="2" t="s">
        <v>6060</v>
      </c>
      <c r="BJ923" s="28" t="str">
        <f t="shared" si="16"/>
        <v>Leeds</v>
      </c>
      <c r="BK923" s="28" t="str">
        <f t="shared" si="17"/>
        <v>West Yorkshire</v>
      </c>
      <c r="BM923" s="2" t="s">
        <v>98</v>
      </c>
      <c r="BU923" s="47" t="s">
        <v>576</v>
      </c>
      <c r="BV923" s="18"/>
      <c r="BW923" s="18"/>
      <c r="BX923" s="18"/>
      <c r="BY923" s="42" t="str">
        <f t="shared" si="18"/>
        <v>LS13;</v>
      </c>
      <c r="BZ923" s="43"/>
    </row>
    <row r="924" spans="1:78" ht="15">
      <c r="A924" s="10" t="s">
        <v>37</v>
      </c>
      <c r="B924" s="28">
        <f>VLOOKUP(A924,Organisations!$A$2:$B$7,2,FALSE)</f>
        <v>2</v>
      </c>
      <c r="C924" s="10" t="s">
        <v>6650</v>
      </c>
      <c r="D924" s="10" t="s">
        <v>6651</v>
      </c>
      <c r="E924" s="28" t="str">
        <f t="shared" si="0"/>
        <v/>
      </c>
      <c r="F924" s="10"/>
      <c r="G924" s="10" t="s">
        <v>68</v>
      </c>
      <c r="H924" s="11"/>
      <c r="K924" s="30" t="s">
        <v>6652</v>
      </c>
      <c r="L924" s="10" t="s">
        <v>6653</v>
      </c>
      <c r="M924" s="28" t="str">
        <f t="shared" ref="M924:Q924" si="5545">IFERROR(IF(FIND(M$1,$F924)&gt;1,"Age - Children",""),"")</f>
        <v/>
      </c>
      <c r="N924" s="28" t="str">
        <f t="shared" si="5545"/>
        <v/>
      </c>
      <c r="O924" s="28" t="str">
        <f t="shared" si="5545"/>
        <v/>
      </c>
      <c r="P924" s="28" t="str">
        <f t="shared" si="5545"/>
        <v/>
      </c>
      <c r="Q924" s="28" t="str">
        <f t="shared" si="5545"/>
        <v/>
      </c>
      <c r="R924" s="28" t="str">
        <f t="shared" ref="R924:T924" si="5546">IFERROR(IF(FIND(R$1,$F924)&gt;1,"Age - Elderly",""),"")</f>
        <v/>
      </c>
      <c r="S924" s="28" t="str">
        <f t="shared" si="5546"/>
        <v/>
      </c>
      <c r="T924" s="28" t="str">
        <f t="shared" si="5546"/>
        <v/>
      </c>
      <c r="U924" s="28" t="str">
        <f t="shared" si="3"/>
        <v/>
      </c>
      <c r="V924" s="28" t="str">
        <f t="shared" si="4"/>
        <v/>
      </c>
      <c r="X924" s="28" t="str">
        <f t="shared" si="5"/>
        <v/>
      </c>
      <c r="Y924" s="28" t="str">
        <f t="shared" si="6"/>
        <v/>
      </c>
      <c r="Z924" s="28" t="str">
        <f t="shared" si="7"/>
        <v/>
      </c>
      <c r="AB924" s="28" t="str">
        <f t="shared" si="8"/>
        <v/>
      </c>
      <c r="AD924" s="28" t="str">
        <f t="shared" si="9"/>
        <v/>
      </c>
      <c r="AG924" s="28" t="str">
        <f t="shared" ref="AG924:AL924" si="5547">IFERROR(IF(FIND(AG$1,$F924)&gt;1,AG$1,""),"")</f>
        <v/>
      </c>
      <c r="AH924" s="28" t="str">
        <f t="shared" si="5547"/>
        <v/>
      </c>
      <c r="AI924" s="28" t="str">
        <f t="shared" si="5547"/>
        <v/>
      </c>
      <c r="AJ924" s="28" t="str">
        <f t="shared" si="5547"/>
        <v/>
      </c>
      <c r="AK924" s="28" t="str">
        <f t="shared" si="5547"/>
        <v/>
      </c>
      <c r="AL924" s="28" t="str">
        <f t="shared" si="5547"/>
        <v/>
      </c>
      <c r="AM924" s="28" t="str">
        <f t="shared" si="11"/>
        <v/>
      </c>
      <c r="AN924" s="28" t="str">
        <f t="shared" ref="AN924:AQ924" si="5548">IFERROR(IF(FIND(AN$1,$F924)&gt;1,"Status - LGBT",""),"")</f>
        <v/>
      </c>
      <c r="AO924" s="28" t="str">
        <f t="shared" si="5548"/>
        <v/>
      </c>
      <c r="AP924" s="28" t="str">
        <f t="shared" si="5548"/>
        <v/>
      </c>
      <c r="AQ924" s="28" t="str">
        <f t="shared" si="5548"/>
        <v/>
      </c>
      <c r="AR924" s="28" t="str">
        <f t="shared" ref="AR924:AV924" si="5549">IFERROR(IF(FIND(AR$1,$F924)&gt;1,"BME",""),"")</f>
        <v/>
      </c>
      <c r="AS924" s="28" t="str">
        <f t="shared" si="5549"/>
        <v/>
      </c>
      <c r="AT924" s="28" t="str">
        <f t="shared" si="5549"/>
        <v/>
      </c>
      <c r="AU924" s="28" t="str">
        <f t="shared" si="5549"/>
        <v/>
      </c>
      <c r="AV924" s="28" t="str">
        <f t="shared" si="5549"/>
        <v/>
      </c>
      <c r="AW924" s="28" t="str">
        <f t="shared" ref="AW924:BC924" si="5550">IFERROR(IF(FIND(AW$1,$F924)&gt;1,AW$1,""),"")</f>
        <v/>
      </c>
      <c r="AX924" s="28" t="str">
        <f t="shared" si="5550"/>
        <v/>
      </c>
      <c r="AY924" s="28" t="str">
        <f t="shared" si="5550"/>
        <v/>
      </c>
      <c r="AZ924" s="28" t="str">
        <f t="shared" si="5550"/>
        <v/>
      </c>
      <c r="BA924" s="28" t="str">
        <f t="shared" si="5550"/>
        <v/>
      </c>
      <c r="BB924" s="28" t="str">
        <f t="shared" si="5550"/>
        <v/>
      </c>
      <c r="BC924" s="28" t="str">
        <f t="shared" si="5550"/>
        <v/>
      </c>
      <c r="BD924" s="28" t="str">
        <f t="shared" si="15"/>
        <v/>
      </c>
      <c r="BG924" s="2" t="s">
        <v>6654</v>
      </c>
      <c r="BI924" s="2" t="s">
        <v>6065</v>
      </c>
      <c r="BJ924" s="28" t="str">
        <f t="shared" si="16"/>
        <v>Leeds</v>
      </c>
      <c r="BK924" s="28" t="str">
        <f t="shared" si="17"/>
        <v>West Yorkshire</v>
      </c>
      <c r="BM924" s="2" t="s">
        <v>98</v>
      </c>
      <c r="BU924" s="50" t="s">
        <v>598</v>
      </c>
      <c r="BV924" s="12"/>
      <c r="BW924" s="12"/>
      <c r="BX924" s="12"/>
      <c r="BY924" s="42" t="str">
        <f t="shared" si="18"/>
        <v>LS27;</v>
      </c>
      <c r="BZ924" s="42"/>
    </row>
    <row r="925" spans="1:78" ht="15">
      <c r="A925" s="16" t="s">
        <v>37</v>
      </c>
      <c r="B925" s="28">
        <f>VLOOKUP(A925,Organisations!$A$2:$B$7,2,FALSE)</f>
        <v>2</v>
      </c>
      <c r="C925" s="16" t="s">
        <v>6656</v>
      </c>
      <c r="D925" s="16" t="s">
        <v>6657</v>
      </c>
      <c r="E925" s="28" t="str">
        <f t="shared" si="0"/>
        <v>In addition to GP consultations the practice offers a range of clinics and healthcare services. We endeavour to give the</v>
      </c>
      <c r="F925" s="16" t="s">
        <v>6659</v>
      </c>
      <c r="G925" s="16" t="s">
        <v>68</v>
      </c>
      <c r="H925" s="17"/>
      <c r="K925" s="26" t="s">
        <v>6660</v>
      </c>
      <c r="L925" s="18"/>
      <c r="M925" s="28" t="str">
        <f t="shared" ref="M925:Q925" si="5551">IFERROR(IF(FIND(M$1,$F925)&gt;1,"Age - Children",""),"")</f>
        <v/>
      </c>
      <c r="N925" s="28" t="str">
        <f t="shared" si="5551"/>
        <v/>
      </c>
      <c r="O925" s="28" t="str">
        <f t="shared" si="5551"/>
        <v/>
      </c>
      <c r="P925" s="28" t="str">
        <f t="shared" si="5551"/>
        <v/>
      </c>
      <c r="Q925" s="28" t="str">
        <f t="shared" si="5551"/>
        <v/>
      </c>
      <c r="R925" s="28" t="str">
        <f t="shared" ref="R925:T925" si="5552">IFERROR(IF(FIND(R$1,$F925)&gt;1,"Age - Elderly",""),"")</f>
        <v/>
      </c>
      <c r="S925" s="28" t="str">
        <f t="shared" si="5552"/>
        <v/>
      </c>
      <c r="T925" s="28" t="str">
        <f t="shared" si="5552"/>
        <v/>
      </c>
      <c r="U925" s="28" t="str">
        <f t="shared" si="3"/>
        <v/>
      </c>
      <c r="V925" s="28" t="str">
        <f t="shared" si="4"/>
        <v/>
      </c>
      <c r="X925" s="28" t="str">
        <f t="shared" si="5"/>
        <v/>
      </c>
      <c r="Y925" s="28" t="str">
        <f t="shared" si="6"/>
        <v/>
      </c>
      <c r="Z925" s="28" t="str">
        <f t="shared" si="7"/>
        <v/>
      </c>
      <c r="AB925" s="28" t="str">
        <f t="shared" si="8"/>
        <v/>
      </c>
      <c r="AD925" s="28" t="str">
        <f t="shared" si="9"/>
        <v/>
      </c>
      <c r="AG925" s="28" t="str">
        <f t="shared" ref="AG925:AL925" si="5553">IFERROR(IF(FIND(AG$1,$F925)&gt;1,AG$1,""),"")</f>
        <v/>
      </c>
      <c r="AH925" s="28" t="str">
        <f t="shared" si="5553"/>
        <v/>
      </c>
      <c r="AI925" s="28" t="str">
        <f t="shared" si="5553"/>
        <v/>
      </c>
      <c r="AJ925" s="28" t="str">
        <f t="shared" si="5553"/>
        <v/>
      </c>
      <c r="AK925" s="28" t="str">
        <f t="shared" si="5553"/>
        <v/>
      </c>
      <c r="AL925" s="28" t="str">
        <f t="shared" si="5553"/>
        <v/>
      </c>
      <c r="AM925" s="28" t="str">
        <f t="shared" si="11"/>
        <v/>
      </c>
      <c r="AN925" s="28" t="str">
        <f t="shared" ref="AN925:AQ925" si="5554">IFERROR(IF(FIND(AN$1,$F925)&gt;1,"Status - LGBT",""),"")</f>
        <v/>
      </c>
      <c r="AO925" s="28" t="str">
        <f t="shared" si="5554"/>
        <v/>
      </c>
      <c r="AP925" s="28" t="str">
        <f t="shared" si="5554"/>
        <v/>
      </c>
      <c r="AQ925" s="28" t="str">
        <f t="shared" si="5554"/>
        <v/>
      </c>
      <c r="AR925" s="28" t="str">
        <f t="shared" ref="AR925:AV925" si="5555">IFERROR(IF(FIND(AR$1,$F925)&gt;1,"BME",""),"")</f>
        <v/>
      </c>
      <c r="AS925" s="28" t="str">
        <f t="shared" si="5555"/>
        <v/>
      </c>
      <c r="AT925" s="28" t="str">
        <f t="shared" si="5555"/>
        <v/>
      </c>
      <c r="AU925" s="28" t="str">
        <f t="shared" si="5555"/>
        <v/>
      </c>
      <c r="AV925" s="28" t="str">
        <f t="shared" si="5555"/>
        <v/>
      </c>
      <c r="AW925" s="28" t="str">
        <f t="shared" ref="AW925:BC925" si="5556">IFERROR(IF(FIND(AW$1,$F925)&gt;1,AW$1,""),"")</f>
        <v/>
      </c>
      <c r="AX925" s="28" t="str">
        <f t="shared" si="5556"/>
        <v/>
      </c>
      <c r="AY925" s="28" t="str">
        <f t="shared" si="5556"/>
        <v/>
      </c>
      <c r="AZ925" s="28" t="str">
        <f t="shared" si="5556"/>
        <v/>
      </c>
      <c r="BA925" s="28" t="str">
        <f t="shared" si="5556"/>
        <v/>
      </c>
      <c r="BB925" s="28" t="str">
        <f t="shared" si="5556"/>
        <v/>
      </c>
      <c r="BC925" s="28" t="str">
        <f t="shared" si="5556"/>
        <v/>
      </c>
      <c r="BD925" s="28" t="str">
        <f t="shared" si="15"/>
        <v/>
      </c>
      <c r="BG925" s="2" t="s">
        <v>6661</v>
      </c>
      <c r="BI925" s="2" t="s">
        <v>6073</v>
      </c>
      <c r="BJ925" s="28" t="str">
        <f t="shared" si="16"/>
        <v>Leeds</v>
      </c>
      <c r="BK925" s="28" t="str">
        <f t="shared" si="17"/>
        <v>West Yorkshire</v>
      </c>
      <c r="BM925" s="2" t="s">
        <v>98</v>
      </c>
      <c r="BU925" s="47" t="s">
        <v>587</v>
      </c>
      <c r="BV925" s="18"/>
      <c r="BW925" s="18"/>
      <c r="BX925" s="18"/>
      <c r="BY925" s="42" t="str">
        <f t="shared" si="18"/>
        <v>LS18;</v>
      </c>
      <c r="BZ925" s="43"/>
    </row>
    <row r="926" spans="1:78" ht="15">
      <c r="A926" s="10" t="s">
        <v>37</v>
      </c>
      <c r="B926" s="28">
        <f>VLOOKUP(A926,Organisations!$A$2:$B$7,2,FALSE)</f>
        <v>2</v>
      </c>
      <c r="C926" s="10" t="s">
        <v>6663</v>
      </c>
      <c r="D926" s="10" t="s">
        <v>6664</v>
      </c>
      <c r="E926" s="28" t="str">
        <f t="shared" si="0"/>
        <v>Film showings are free on the 1st Friday of the month</v>
      </c>
      <c r="F926" s="10" t="s">
        <v>6665</v>
      </c>
      <c r="G926" s="10" t="s">
        <v>68</v>
      </c>
      <c r="H926" s="53"/>
      <c r="K926" s="30" t="s">
        <v>19360</v>
      </c>
      <c r="L926" s="10" t="s">
        <v>4932</v>
      </c>
      <c r="M926" s="28" t="str">
        <f t="shared" ref="M926:Q926" si="5557">IFERROR(IF(FIND(M$1,$F926)&gt;1,"Age - Children",""),"")</f>
        <v/>
      </c>
      <c r="N926" s="28" t="str">
        <f t="shared" si="5557"/>
        <v/>
      </c>
      <c r="O926" s="28" t="str">
        <f t="shared" si="5557"/>
        <v/>
      </c>
      <c r="P926" s="28" t="str">
        <f t="shared" si="5557"/>
        <v/>
      </c>
      <c r="Q926" s="28" t="str">
        <f t="shared" si="5557"/>
        <v/>
      </c>
      <c r="R926" s="28" t="str">
        <f t="shared" ref="R926:T926" si="5558">IFERROR(IF(FIND(R$1,$F926)&gt;1,"Age - Elderly",""),"")</f>
        <v/>
      </c>
      <c r="S926" s="28" t="str">
        <f t="shared" si="5558"/>
        <v/>
      </c>
      <c r="T926" s="28" t="str">
        <f t="shared" si="5558"/>
        <v/>
      </c>
      <c r="U926" s="28" t="str">
        <f t="shared" si="3"/>
        <v/>
      </c>
      <c r="V926" s="28" t="str">
        <f t="shared" si="4"/>
        <v/>
      </c>
      <c r="X926" s="28" t="str">
        <f t="shared" si="5"/>
        <v/>
      </c>
      <c r="Y926" s="28" t="str">
        <f t="shared" si="6"/>
        <v/>
      </c>
      <c r="Z926" s="28" t="str">
        <f t="shared" si="7"/>
        <v/>
      </c>
      <c r="AB926" s="28" t="str">
        <f t="shared" si="8"/>
        <v/>
      </c>
      <c r="AD926" s="28" t="str">
        <f t="shared" si="9"/>
        <v/>
      </c>
      <c r="AG926" s="28" t="str">
        <f t="shared" ref="AG926:AL926" si="5559">IFERROR(IF(FIND(AG$1,$F926)&gt;1,AG$1,""),"")</f>
        <v/>
      </c>
      <c r="AH926" s="28" t="str">
        <f t="shared" si="5559"/>
        <v/>
      </c>
      <c r="AI926" s="28" t="str">
        <f t="shared" si="5559"/>
        <v/>
      </c>
      <c r="AJ926" s="28" t="str">
        <f t="shared" si="5559"/>
        <v/>
      </c>
      <c r="AK926" s="28" t="str">
        <f t="shared" si="5559"/>
        <v/>
      </c>
      <c r="AL926" s="28" t="str">
        <f t="shared" si="5559"/>
        <v/>
      </c>
      <c r="AM926" s="28" t="str">
        <f t="shared" si="11"/>
        <v/>
      </c>
      <c r="AN926" s="28" t="str">
        <f t="shared" ref="AN926:AQ926" si="5560">IFERROR(IF(FIND(AN$1,$F926)&gt;1,"Status - LGBT",""),"")</f>
        <v/>
      </c>
      <c r="AO926" s="28" t="str">
        <f t="shared" si="5560"/>
        <v/>
      </c>
      <c r="AP926" s="28" t="str">
        <f t="shared" si="5560"/>
        <v/>
      </c>
      <c r="AQ926" s="28" t="str">
        <f t="shared" si="5560"/>
        <v/>
      </c>
      <c r="AR926" s="28" t="str">
        <f t="shared" ref="AR926:AV926" si="5561">IFERROR(IF(FIND(AR$1,$F926)&gt;1,"BME",""),"")</f>
        <v/>
      </c>
      <c r="AS926" s="28" t="str">
        <f t="shared" si="5561"/>
        <v/>
      </c>
      <c r="AT926" s="28" t="str">
        <f t="shared" si="5561"/>
        <v/>
      </c>
      <c r="AU926" s="28" t="str">
        <f t="shared" si="5561"/>
        <v/>
      </c>
      <c r="AV926" s="28" t="str">
        <f t="shared" si="5561"/>
        <v/>
      </c>
      <c r="AW926" s="28" t="str">
        <f t="shared" ref="AW926:BC926" si="5562">IFERROR(IF(FIND(AW$1,$F926)&gt;1,AW$1,""),"")</f>
        <v/>
      </c>
      <c r="AX926" s="28" t="str">
        <f t="shared" si="5562"/>
        <v/>
      </c>
      <c r="AY926" s="28" t="str">
        <f t="shared" si="5562"/>
        <v/>
      </c>
      <c r="AZ926" s="28" t="str">
        <f t="shared" si="5562"/>
        <v/>
      </c>
      <c r="BA926" s="28" t="str">
        <f t="shared" si="5562"/>
        <v/>
      </c>
      <c r="BB926" s="28" t="str">
        <f t="shared" si="5562"/>
        <v/>
      </c>
      <c r="BC926" s="28" t="str">
        <f t="shared" si="5562"/>
        <v/>
      </c>
      <c r="BD926" s="28" t="str">
        <f t="shared" si="15"/>
        <v/>
      </c>
      <c r="BG926" s="2" t="s">
        <v>4933</v>
      </c>
      <c r="BI926" s="2" t="s">
        <v>1947</v>
      </c>
      <c r="BJ926" s="28" t="str">
        <f t="shared" si="16"/>
        <v>Leeds</v>
      </c>
      <c r="BK926" s="28" t="str">
        <f t="shared" si="17"/>
        <v>West Yorkshire</v>
      </c>
      <c r="BM926" s="2" t="s">
        <v>98</v>
      </c>
      <c r="BR926" s="2" t="s">
        <v>2863</v>
      </c>
      <c r="BU926" s="12"/>
      <c r="BV926" s="50" t="s">
        <v>586</v>
      </c>
      <c r="BW926" s="12"/>
      <c r="BX926" s="12"/>
      <c r="BY926" s="42" t="str">
        <f t="shared" si="18"/>
        <v>LS17</v>
      </c>
      <c r="BZ926" s="42"/>
    </row>
    <row r="927" spans="1:78" ht="15">
      <c r="A927" s="16" t="s">
        <v>37</v>
      </c>
      <c r="B927" s="28">
        <f>VLOOKUP(A927,Organisations!$A$2:$B$7,2,FALSE)</f>
        <v>2</v>
      </c>
      <c r="C927" s="16" t="s">
        <v>6667</v>
      </c>
      <c r="D927" s="16" t="s">
        <v>6668</v>
      </c>
      <c r="E927" s="28" t="str">
        <f t="shared" si="0"/>
        <v>Dementia Friendly Horsforth</v>
      </c>
      <c r="F927" s="16" t="s">
        <v>6109</v>
      </c>
      <c r="G927" s="16" t="s">
        <v>68</v>
      </c>
      <c r="H927" s="17"/>
      <c r="K927" s="26" t="s">
        <v>1617</v>
      </c>
      <c r="L927" s="16" t="s">
        <v>5607</v>
      </c>
      <c r="M927" s="28" t="str">
        <f t="shared" ref="M927:Q927" si="5563">IFERROR(IF(FIND(M$1,$F927)&gt;1,"Age - Children",""),"")</f>
        <v/>
      </c>
      <c r="N927" s="28" t="str">
        <f t="shared" si="5563"/>
        <v/>
      </c>
      <c r="O927" s="28" t="str">
        <f t="shared" si="5563"/>
        <v/>
      </c>
      <c r="P927" s="28" t="str">
        <f t="shared" si="5563"/>
        <v/>
      </c>
      <c r="Q927" s="28" t="str">
        <f t="shared" si="5563"/>
        <v/>
      </c>
      <c r="R927" s="28" t="str">
        <f t="shared" ref="R927:T927" si="5564">IFERROR(IF(FIND(R$1,$F927)&gt;1,"Age - Elderly",""),"")</f>
        <v/>
      </c>
      <c r="S927" s="28" t="str">
        <f t="shared" si="5564"/>
        <v/>
      </c>
      <c r="T927" s="28" t="str">
        <f t="shared" si="5564"/>
        <v/>
      </c>
      <c r="U927" s="28" t="str">
        <f t="shared" si="3"/>
        <v/>
      </c>
      <c r="V927" s="28" t="str">
        <f t="shared" si="4"/>
        <v/>
      </c>
      <c r="X927" s="28" t="str">
        <f t="shared" si="5"/>
        <v/>
      </c>
      <c r="Y927" s="28" t="str">
        <f t="shared" si="6"/>
        <v/>
      </c>
      <c r="Z927" s="28" t="str">
        <f t="shared" si="7"/>
        <v>Gender - Male</v>
      </c>
      <c r="AB927" s="28" t="str">
        <f t="shared" si="8"/>
        <v/>
      </c>
      <c r="AD927" s="28" t="str">
        <f t="shared" si="9"/>
        <v>Gender - Male;</v>
      </c>
      <c r="AG927" s="28" t="str">
        <f t="shared" ref="AG927:AL927" si="5565">IFERROR(IF(FIND(AG$1,$F927)&gt;1,AG$1,""),"")</f>
        <v/>
      </c>
      <c r="AH927" s="28" t="str">
        <f t="shared" si="5565"/>
        <v/>
      </c>
      <c r="AI927" s="28" t="str">
        <f t="shared" si="5565"/>
        <v/>
      </c>
      <c r="AJ927" s="28" t="str">
        <f t="shared" si="5565"/>
        <v/>
      </c>
      <c r="AK927" s="28" t="str">
        <f t="shared" si="5565"/>
        <v/>
      </c>
      <c r="AL927" s="28" t="str">
        <f t="shared" si="5565"/>
        <v/>
      </c>
      <c r="AM927" s="28" t="str">
        <f t="shared" si="11"/>
        <v/>
      </c>
      <c r="AN927" s="28" t="str">
        <f t="shared" ref="AN927:AQ927" si="5566">IFERROR(IF(FIND(AN$1,$F927)&gt;1,"Status - LGBT",""),"")</f>
        <v/>
      </c>
      <c r="AO927" s="28" t="str">
        <f t="shared" si="5566"/>
        <v/>
      </c>
      <c r="AP927" s="28" t="str">
        <f t="shared" si="5566"/>
        <v/>
      </c>
      <c r="AQ927" s="28" t="str">
        <f t="shared" si="5566"/>
        <v/>
      </c>
      <c r="AR927" s="28" t="str">
        <f t="shared" ref="AR927:AV927" si="5567">IFERROR(IF(FIND(AR$1,$F927)&gt;1,"BME",""),"")</f>
        <v/>
      </c>
      <c r="AS927" s="28" t="str">
        <f t="shared" si="5567"/>
        <v/>
      </c>
      <c r="AT927" s="28" t="str">
        <f t="shared" si="5567"/>
        <v/>
      </c>
      <c r="AU927" s="28" t="str">
        <f t="shared" si="5567"/>
        <v/>
      </c>
      <c r="AV927" s="28" t="str">
        <f t="shared" si="5567"/>
        <v/>
      </c>
      <c r="AW927" s="28" t="str">
        <f t="shared" ref="AW927:BC927" si="5568">IFERROR(IF(FIND(AW$1,$F927)&gt;1,AW$1,""),"")</f>
        <v/>
      </c>
      <c r="AX927" s="28" t="str">
        <f t="shared" si="5568"/>
        <v/>
      </c>
      <c r="AY927" s="28" t="str">
        <f t="shared" si="5568"/>
        <v/>
      </c>
      <c r="AZ927" s="28" t="str">
        <f t="shared" si="5568"/>
        <v/>
      </c>
      <c r="BA927" s="28" t="str">
        <f t="shared" si="5568"/>
        <v/>
      </c>
      <c r="BB927" s="28" t="str">
        <f t="shared" si="5568"/>
        <v/>
      </c>
      <c r="BC927" s="28" t="str">
        <f t="shared" si="5568"/>
        <v/>
      </c>
      <c r="BD927" s="28" t="str">
        <f t="shared" si="15"/>
        <v/>
      </c>
      <c r="BG927" s="2" t="s">
        <v>6669</v>
      </c>
      <c r="BI927" s="2" t="s">
        <v>5040</v>
      </c>
      <c r="BJ927" s="28" t="str">
        <f t="shared" si="16"/>
        <v/>
      </c>
      <c r="BK927" s="28" t="str">
        <f t="shared" si="17"/>
        <v/>
      </c>
      <c r="BM927" s="2" t="s">
        <v>98</v>
      </c>
      <c r="BU927" s="18"/>
      <c r="BV927" s="47" t="s">
        <v>587</v>
      </c>
      <c r="BW927" s="18"/>
      <c r="BX927" s="18"/>
      <c r="BY927" s="42" t="str">
        <f t="shared" si="18"/>
        <v>Gender - Male;;LS18</v>
      </c>
      <c r="BZ927" s="43"/>
    </row>
    <row r="928" spans="1:78" ht="15">
      <c r="A928" s="10" t="s">
        <v>37</v>
      </c>
      <c r="B928" s="28">
        <f>VLOOKUP(A928,Organisations!$A$2:$B$7,2,FALSE)</f>
        <v>2</v>
      </c>
      <c r="C928" s="10" t="s">
        <v>6671</v>
      </c>
      <c r="D928" s="10" t="s">
        <v>6672</v>
      </c>
      <c r="E928" s="28" t="str">
        <f t="shared" si="0"/>
        <v>Bereaved Student Network presents a creative exhibition on death and grief. Original work by students on these themes wi</v>
      </c>
      <c r="F928" s="10" t="s">
        <v>19455</v>
      </c>
      <c r="G928" s="10" t="s">
        <v>68</v>
      </c>
      <c r="H928" s="53"/>
      <c r="K928" s="51"/>
      <c r="L928" s="10" t="s">
        <v>6675</v>
      </c>
      <c r="M928" s="28" t="str">
        <f t="shared" ref="M928:Q928" si="5569">IFERROR(IF(FIND(M$1,$F928)&gt;1,"Age - Children",""),"")</f>
        <v/>
      </c>
      <c r="N928" s="28" t="str">
        <f t="shared" si="5569"/>
        <v/>
      </c>
      <c r="O928" s="28" t="str">
        <f t="shared" si="5569"/>
        <v/>
      </c>
      <c r="P928" s="28" t="str">
        <f t="shared" si="5569"/>
        <v/>
      </c>
      <c r="Q928" s="28" t="str">
        <f t="shared" si="5569"/>
        <v/>
      </c>
      <c r="R928" s="28" t="str">
        <f t="shared" ref="R928:T928" si="5570">IFERROR(IF(FIND(R$1,$F928)&gt;1,"Age - Elderly",""),"")</f>
        <v/>
      </c>
      <c r="S928" s="28" t="str">
        <f t="shared" si="5570"/>
        <v/>
      </c>
      <c r="T928" s="28" t="str">
        <f t="shared" si="5570"/>
        <v/>
      </c>
      <c r="U928" s="28" t="str">
        <f t="shared" si="3"/>
        <v/>
      </c>
      <c r="V928" s="28" t="str">
        <f t="shared" si="4"/>
        <v/>
      </c>
      <c r="X928" s="28" t="str">
        <f t="shared" si="5"/>
        <v/>
      </c>
      <c r="Y928" s="28" t="str">
        <f t="shared" si="6"/>
        <v/>
      </c>
      <c r="Z928" s="28" t="str">
        <f t="shared" si="7"/>
        <v/>
      </c>
      <c r="AB928" s="28" t="str">
        <f t="shared" si="8"/>
        <v/>
      </c>
      <c r="AD928" s="28" t="str">
        <f t="shared" si="9"/>
        <v/>
      </c>
      <c r="AG928" s="28" t="str">
        <f t="shared" ref="AG928:AL928" si="5571">IFERROR(IF(FIND(AG$1,$F928)&gt;1,AG$1,""),"")</f>
        <v/>
      </c>
      <c r="AH928" s="28" t="str">
        <f t="shared" si="5571"/>
        <v/>
      </c>
      <c r="AI928" s="28" t="str">
        <f t="shared" si="5571"/>
        <v/>
      </c>
      <c r="AJ928" s="28" t="str">
        <f t="shared" si="5571"/>
        <v/>
      </c>
      <c r="AK928" s="28" t="str">
        <f t="shared" si="5571"/>
        <v/>
      </c>
      <c r="AL928" s="28" t="str">
        <f t="shared" si="5571"/>
        <v/>
      </c>
      <c r="AM928" s="28" t="str">
        <f t="shared" si="11"/>
        <v/>
      </c>
      <c r="AN928" s="28" t="str">
        <f t="shared" ref="AN928:AQ928" si="5572">IFERROR(IF(FIND(AN$1,$F928)&gt;1,"Status - LGBT",""),"")</f>
        <v/>
      </c>
      <c r="AO928" s="28" t="str">
        <f t="shared" si="5572"/>
        <v/>
      </c>
      <c r="AP928" s="28" t="str">
        <f t="shared" si="5572"/>
        <v/>
      </c>
      <c r="AQ928" s="28" t="str">
        <f t="shared" si="5572"/>
        <v/>
      </c>
      <c r="AR928" s="28" t="str">
        <f t="shared" ref="AR928:AV928" si="5573">IFERROR(IF(FIND(AR$1,$F928)&gt;1,"BME",""),"")</f>
        <v/>
      </c>
      <c r="AS928" s="28" t="str">
        <f t="shared" si="5573"/>
        <v/>
      </c>
      <c r="AT928" s="28" t="str">
        <f t="shared" si="5573"/>
        <v/>
      </c>
      <c r="AU928" s="28" t="str">
        <f t="shared" si="5573"/>
        <v/>
      </c>
      <c r="AV928" s="28" t="str">
        <f t="shared" si="5573"/>
        <v/>
      </c>
      <c r="AW928" s="28" t="str">
        <f t="shared" ref="AW928:BC928" si="5574">IFERROR(IF(FIND(AW$1,$F928)&gt;1,AW$1,""),"")</f>
        <v/>
      </c>
      <c r="AX928" s="28" t="str">
        <f t="shared" si="5574"/>
        <v/>
      </c>
      <c r="AY928" s="28" t="str">
        <f t="shared" si="5574"/>
        <v/>
      </c>
      <c r="AZ928" s="28" t="str">
        <f t="shared" si="5574"/>
        <v/>
      </c>
      <c r="BA928" s="28" t="str">
        <f t="shared" si="5574"/>
        <v/>
      </c>
      <c r="BB928" s="28" t="str">
        <f t="shared" si="5574"/>
        <v/>
      </c>
      <c r="BC928" s="28" t="str">
        <f t="shared" si="5574"/>
        <v/>
      </c>
      <c r="BD928" s="28" t="str">
        <f t="shared" si="15"/>
        <v/>
      </c>
      <c r="BG928" s="2" t="s">
        <v>6676</v>
      </c>
      <c r="BI928" s="2" t="s">
        <v>6094</v>
      </c>
      <c r="BJ928" s="28" t="str">
        <f t="shared" si="16"/>
        <v/>
      </c>
      <c r="BK928" s="28" t="str">
        <f t="shared" si="17"/>
        <v/>
      </c>
      <c r="BM928" s="2" t="s">
        <v>98</v>
      </c>
      <c r="BR928" s="2" t="s">
        <v>2863</v>
      </c>
      <c r="BU928" s="12"/>
      <c r="BV928" s="50" t="s">
        <v>564</v>
      </c>
      <c r="BW928" s="12"/>
      <c r="BX928" s="12"/>
      <c r="BY928" s="42" t="str">
        <f t="shared" si="18"/>
        <v>LS2</v>
      </c>
      <c r="BZ928" s="42"/>
    </row>
    <row r="929" spans="1:78" ht="15">
      <c r="A929" s="16" t="s">
        <v>37</v>
      </c>
      <c r="B929" s="28">
        <f>VLOOKUP(A929,Organisations!$A$2:$B$7,2,FALSE)</f>
        <v>2</v>
      </c>
      <c r="C929" s="16" t="s">
        <v>6677</v>
      </c>
      <c r="D929" s="16" t="s">
        <v>6678</v>
      </c>
      <c r="E929" s="28" t="str">
        <f t="shared" si="0"/>
        <v>Offering a personal health coach service to help you find strategies to keep yourself well.</v>
      </c>
      <c r="F929" s="16" t="s">
        <v>6679</v>
      </c>
      <c r="G929" s="16" t="s">
        <v>68</v>
      </c>
      <c r="H929" s="17"/>
      <c r="K929" s="26" t="s">
        <v>6680</v>
      </c>
      <c r="L929" s="16" t="s">
        <v>6681</v>
      </c>
      <c r="M929" s="28" t="str">
        <f t="shared" ref="M929:Q929" si="5575">IFERROR(IF(FIND(M$1,$F929)&gt;1,"Age - Children",""),"")</f>
        <v/>
      </c>
      <c r="N929" s="28" t="str">
        <f t="shared" si="5575"/>
        <v/>
      </c>
      <c r="O929" s="28" t="str">
        <f t="shared" si="5575"/>
        <v/>
      </c>
      <c r="P929" s="28" t="str">
        <f t="shared" si="5575"/>
        <v/>
      </c>
      <c r="Q929" s="28" t="str">
        <f t="shared" si="5575"/>
        <v/>
      </c>
      <c r="R929" s="28" t="str">
        <f t="shared" ref="R929:T929" si="5576">IFERROR(IF(FIND(R$1,$F929)&gt;1,"Age - Elderly",""),"")</f>
        <v/>
      </c>
      <c r="S929" s="28" t="str">
        <f t="shared" si="5576"/>
        <v/>
      </c>
      <c r="T929" s="28" t="str">
        <f t="shared" si="5576"/>
        <v/>
      </c>
      <c r="U929" s="28" t="str">
        <f t="shared" si="3"/>
        <v/>
      </c>
      <c r="V929" s="28" t="str">
        <f t="shared" si="4"/>
        <v/>
      </c>
      <c r="X929" s="28" t="str">
        <f t="shared" si="5"/>
        <v/>
      </c>
      <c r="Y929" s="28" t="str">
        <f t="shared" si="6"/>
        <v/>
      </c>
      <c r="Z929" s="28" t="str">
        <f t="shared" si="7"/>
        <v/>
      </c>
      <c r="AB929" s="28" t="str">
        <f t="shared" si="8"/>
        <v/>
      </c>
      <c r="AD929" s="28" t="str">
        <f t="shared" si="9"/>
        <v/>
      </c>
      <c r="AG929" s="28" t="str">
        <f t="shared" ref="AG929:AL929" si="5577">IFERROR(IF(FIND(AG$1,$F929)&gt;1,AG$1,""),"")</f>
        <v/>
      </c>
      <c r="AH929" s="28" t="str">
        <f t="shared" si="5577"/>
        <v/>
      </c>
      <c r="AI929" s="28" t="str">
        <f t="shared" si="5577"/>
        <v/>
      </c>
      <c r="AJ929" s="28" t="str">
        <f t="shared" si="5577"/>
        <v/>
      </c>
      <c r="AK929" s="28" t="str">
        <f t="shared" si="5577"/>
        <v/>
      </c>
      <c r="AL929" s="28" t="str">
        <f t="shared" si="5577"/>
        <v/>
      </c>
      <c r="AM929" s="28" t="str">
        <f t="shared" si="11"/>
        <v/>
      </c>
      <c r="AN929" s="28" t="str">
        <f t="shared" ref="AN929:AQ929" si="5578">IFERROR(IF(FIND(AN$1,$F929)&gt;1,"Status - LGBT",""),"")</f>
        <v/>
      </c>
      <c r="AO929" s="28" t="str">
        <f t="shared" si="5578"/>
        <v/>
      </c>
      <c r="AP929" s="28" t="str">
        <f t="shared" si="5578"/>
        <v/>
      </c>
      <c r="AQ929" s="28" t="str">
        <f t="shared" si="5578"/>
        <v/>
      </c>
      <c r="AR929" s="28" t="str">
        <f t="shared" ref="AR929:AV929" si="5579">IFERROR(IF(FIND(AR$1,$F929)&gt;1,"BME",""),"")</f>
        <v/>
      </c>
      <c r="AS929" s="28" t="str">
        <f t="shared" si="5579"/>
        <v/>
      </c>
      <c r="AT929" s="28" t="str">
        <f t="shared" si="5579"/>
        <v/>
      </c>
      <c r="AU929" s="28" t="str">
        <f t="shared" si="5579"/>
        <v/>
      </c>
      <c r="AV929" s="28" t="str">
        <f t="shared" si="5579"/>
        <v/>
      </c>
      <c r="AW929" s="28" t="str">
        <f t="shared" ref="AW929:BC929" si="5580">IFERROR(IF(FIND(AW$1,$F929)&gt;1,AW$1,""),"")</f>
        <v/>
      </c>
      <c r="AX929" s="28" t="str">
        <f t="shared" si="5580"/>
        <v/>
      </c>
      <c r="AY929" s="28" t="str">
        <f t="shared" si="5580"/>
        <v/>
      </c>
      <c r="AZ929" s="28" t="str">
        <f t="shared" si="5580"/>
        <v/>
      </c>
      <c r="BA929" s="28" t="str">
        <f t="shared" si="5580"/>
        <v/>
      </c>
      <c r="BB929" s="28" t="str">
        <f t="shared" si="5580"/>
        <v/>
      </c>
      <c r="BC929" s="28" t="str">
        <f t="shared" si="5580"/>
        <v/>
      </c>
      <c r="BD929" s="28" t="str">
        <f t="shared" si="15"/>
        <v/>
      </c>
      <c r="BG929" s="2" t="s">
        <v>6682</v>
      </c>
      <c r="BI929" s="2" t="s">
        <v>6101</v>
      </c>
      <c r="BJ929" s="28" t="str">
        <f t="shared" si="16"/>
        <v>Leeds</v>
      </c>
      <c r="BK929" s="28" t="str">
        <f t="shared" si="17"/>
        <v>West Yorkshire</v>
      </c>
      <c r="BM929" s="2" t="s">
        <v>98</v>
      </c>
      <c r="BU929" s="18"/>
      <c r="BV929" s="47" t="s">
        <v>569</v>
      </c>
      <c r="BW929" s="18"/>
      <c r="BX929" s="18"/>
      <c r="BY929" s="42" t="str">
        <f t="shared" si="18"/>
        <v>LS7</v>
      </c>
      <c r="BZ929" s="43"/>
    </row>
    <row r="930" spans="1:78" ht="15">
      <c r="A930" s="10" t="s">
        <v>37</v>
      </c>
      <c r="B930" s="28">
        <f>VLOOKUP(A930,Organisations!$A$2:$B$7,2,FALSE)</f>
        <v>2</v>
      </c>
      <c r="C930" s="10" t="s">
        <v>6684</v>
      </c>
      <c r="D930" s="10" t="s">
        <v>6685</v>
      </c>
      <c r="E930" s="28" t="str">
        <f t="shared" si="0"/>
        <v>A step-by-step course in essential first aid, ideal for anyone who lives, works or socialises with over 60s in LS19 or L</v>
      </c>
      <c r="F930" s="10" t="s">
        <v>19456</v>
      </c>
      <c r="G930" s="10" t="s">
        <v>68</v>
      </c>
      <c r="H930" s="11"/>
      <c r="K930" s="30" t="s">
        <v>355</v>
      </c>
      <c r="L930" s="10" t="s">
        <v>3831</v>
      </c>
      <c r="M930" s="28" t="str">
        <f t="shared" ref="M930:Q930" si="5581">IFERROR(IF(FIND(M$1,$F930)&gt;1,"Age - Children",""),"")</f>
        <v/>
      </c>
      <c r="N930" s="28" t="str">
        <f t="shared" si="5581"/>
        <v/>
      </c>
      <c r="O930" s="28" t="str">
        <f t="shared" si="5581"/>
        <v/>
      </c>
      <c r="P930" s="28" t="str">
        <f t="shared" si="5581"/>
        <v/>
      </c>
      <c r="Q930" s="28" t="str">
        <f t="shared" si="5581"/>
        <v/>
      </c>
      <c r="R930" s="28" t="str">
        <f t="shared" ref="R930:T930" si="5582">IFERROR(IF(FIND(R$1,$F930)&gt;1,"Age - Elderly",""),"")</f>
        <v/>
      </c>
      <c r="S930" s="28" t="str">
        <f t="shared" si="5582"/>
        <v/>
      </c>
      <c r="T930" s="28" t="str">
        <f t="shared" si="5582"/>
        <v/>
      </c>
      <c r="U930" s="28" t="str">
        <f t="shared" si="3"/>
        <v/>
      </c>
      <c r="V930" s="28" t="str">
        <f t="shared" si="4"/>
        <v/>
      </c>
      <c r="X930" s="28" t="str">
        <f t="shared" si="5"/>
        <v/>
      </c>
      <c r="Y930" s="28" t="str">
        <f t="shared" si="6"/>
        <v/>
      </c>
      <c r="Z930" s="28" t="str">
        <f t="shared" si="7"/>
        <v/>
      </c>
      <c r="AB930" s="28" t="str">
        <f t="shared" si="8"/>
        <v/>
      </c>
      <c r="AD930" s="28" t="str">
        <f t="shared" si="9"/>
        <v/>
      </c>
      <c r="AG930" s="28" t="str">
        <f t="shared" ref="AG930:AL930" si="5583">IFERROR(IF(FIND(AG$1,$F930)&gt;1,AG$1,""),"")</f>
        <v/>
      </c>
      <c r="AH930" s="28" t="str">
        <f t="shared" si="5583"/>
        <v/>
      </c>
      <c r="AI930" s="28" t="str">
        <f t="shared" si="5583"/>
        <v/>
      </c>
      <c r="AJ930" s="28" t="str">
        <f t="shared" si="5583"/>
        <v/>
      </c>
      <c r="AK930" s="28" t="str">
        <f t="shared" si="5583"/>
        <v/>
      </c>
      <c r="AL930" s="28" t="str">
        <f t="shared" si="5583"/>
        <v/>
      </c>
      <c r="AM930" s="28" t="str">
        <f t="shared" si="11"/>
        <v/>
      </c>
      <c r="AN930" s="28" t="str">
        <f t="shared" ref="AN930:AQ930" si="5584">IFERROR(IF(FIND(AN$1,$F930)&gt;1,"Status - LGBT",""),"")</f>
        <v/>
      </c>
      <c r="AO930" s="28" t="str">
        <f t="shared" si="5584"/>
        <v/>
      </c>
      <c r="AP930" s="28" t="str">
        <f t="shared" si="5584"/>
        <v/>
      </c>
      <c r="AQ930" s="28" t="str">
        <f t="shared" si="5584"/>
        <v/>
      </c>
      <c r="AR930" s="28" t="str">
        <f t="shared" ref="AR930:AV930" si="5585">IFERROR(IF(FIND(AR$1,$F930)&gt;1,"BME",""),"")</f>
        <v/>
      </c>
      <c r="AS930" s="28" t="str">
        <f t="shared" si="5585"/>
        <v/>
      </c>
      <c r="AT930" s="28" t="str">
        <f t="shared" si="5585"/>
        <v/>
      </c>
      <c r="AU930" s="28" t="str">
        <f t="shared" si="5585"/>
        <v/>
      </c>
      <c r="AV930" s="28" t="str">
        <f t="shared" si="5585"/>
        <v/>
      </c>
      <c r="AW930" s="28" t="str">
        <f t="shared" ref="AW930:BC930" si="5586">IFERROR(IF(FIND(AW$1,$F930)&gt;1,AW$1,""),"")</f>
        <v/>
      </c>
      <c r="AX930" s="28" t="str">
        <f t="shared" si="5586"/>
        <v/>
      </c>
      <c r="AY930" s="28" t="str">
        <f t="shared" si="5586"/>
        <v/>
      </c>
      <c r="AZ930" s="28" t="str">
        <f t="shared" si="5586"/>
        <v/>
      </c>
      <c r="BA930" s="28" t="str">
        <f t="shared" si="5586"/>
        <v/>
      </c>
      <c r="BB930" s="28" t="str">
        <f t="shared" si="5586"/>
        <v/>
      </c>
      <c r="BC930" s="28" t="str">
        <f t="shared" si="5586"/>
        <v/>
      </c>
      <c r="BD930" s="28" t="str">
        <f t="shared" si="15"/>
        <v/>
      </c>
      <c r="BG930" s="2" t="s">
        <v>6688</v>
      </c>
      <c r="BI930" s="2" t="s">
        <v>3423</v>
      </c>
      <c r="BJ930" s="28" t="str">
        <f t="shared" si="16"/>
        <v>Leeds</v>
      </c>
      <c r="BK930" s="28" t="str">
        <f t="shared" si="17"/>
        <v>West Yorkshire</v>
      </c>
      <c r="BM930" s="2" t="s">
        <v>98</v>
      </c>
      <c r="BU930" s="12"/>
      <c r="BV930" s="50" t="s">
        <v>588</v>
      </c>
      <c r="BW930" s="12"/>
      <c r="BX930" s="12"/>
      <c r="BY930" s="42" t="str">
        <f t="shared" si="18"/>
        <v>LS19</v>
      </c>
      <c r="BZ930" s="42"/>
    </row>
    <row r="931" spans="1:78" ht="15">
      <c r="A931" s="16" t="s">
        <v>37</v>
      </c>
      <c r="B931" s="28">
        <f>VLOOKUP(A931,Organisations!$A$2:$B$7,2,FALSE)</f>
        <v>2</v>
      </c>
      <c r="C931" s="16" t="s">
        <v>6690</v>
      </c>
      <c r="D931" s="16" t="s">
        <v>6691</v>
      </c>
      <c r="E931" s="28" t="str">
        <f t="shared" si="0"/>
        <v>We offer assistance with Personal cares and Support ot clients aged 18 years and above .</v>
      </c>
      <c r="F931" s="16" t="s">
        <v>6692</v>
      </c>
      <c r="G931" s="16" t="s">
        <v>68</v>
      </c>
      <c r="H931" s="17"/>
      <c r="K931" s="26" t="s">
        <v>19457</v>
      </c>
      <c r="L931" s="18"/>
      <c r="M931" s="28" t="str">
        <f t="shared" ref="M931:Q931" si="5587">IFERROR(IF(FIND(M$1,$F931)&gt;1,"Age - Children",""),"")</f>
        <v/>
      </c>
      <c r="N931" s="28" t="str">
        <f t="shared" si="5587"/>
        <v/>
      </c>
      <c r="O931" s="28" t="str">
        <f t="shared" si="5587"/>
        <v/>
      </c>
      <c r="P931" s="28" t="str">
        <f t="shared" si="5587"/>
        <v/>
      </c>
      <c r="Q931" s="28" t="str">
        <f t="shared" si="5587"/>
        <v/>
      </c>
      <c r="R931" s="28" t="str">
        <f t="shared" ref="R931:T931" si="5588">IFERROR(IF(FIND(R$1,$F931)&gt;1,"Age - Elderly",""),"")</f>
        <v/>
      </c>
      <c r="S931" s="28" t="str">
        <f t="shared" si="5588"/>
        <v/>
      </c>
      <c r="T931" s="28" t="str">
        <f t="shared" si="5588"/>
        <v/>
      </c>
      <c r="U931" s="28" t="str">
        <f t="shared" si="3"/>
        <v/>
      </c>
      <c r="V931" s="28" t="str">
        <f t="shared" si="4"/>
        <v/>
      </c>
      <c r="X931" s="28" t="str">
        <f t="shared" si="5"/>
        <v/>
      </c>
      <c r="Y931" s="28" t="str">
        <f t="shared" si="6"/>
        <v/>
      </c>
      <c r="Z931" s="28" t="str">
        <f t="shared" si="7"/>
        <v/>
      </c>
      <c r="AB931" s="28" t="str">
        <f t="shared" si="8"/>
        <v/>
      </c>
      <c r="AD931" s="28" t="str">
        <f t="shared" si="9"/>
        <v/>
      </c>
      <c r="AG931" s="28" t="str">
        <f t="shared" ref="AG931:AL931" si="5589">IFERROR(IF(FIND(AG$1,$F931)&gt;1,AG$1,""),"")</f>
        <v/>
      </c>
      <c r="AH931" s="28" t="str">
        <f t="shared" si="5589"/>
        <v/>
      </c>
      <c r="AI931" s="28" t="str">
        <f t="shared" si="5589"/>
        <v/>
      </c>
      <c r="AJ931" s="28" t="str">
        <f t="shared" si="5589"/>
        <v/>
      </c>
      <c r="AK931" s="28" t="str">
        <f t="shared" si="5589"/>
        <v/>
      </c>
      <c r="AL931" s="28" t="str">
        <f t="shared" si="5589"/>
        <v/>
      </c>
      <c r="AM931" s="28" t="str">
        <f t="shared" si="11"/>
        <v/>
      </c>
      <c r="AN931" s="28" t="str">
        <f t="shared" ref="AN931:AQ931" si="5590">IFERROR(IF(FIND(AN$1,$F931)&gt;1,"Status - LGBT",""),"")</f>
        <v/>
      </c>
      <c r="AO931" s="28" t="str">
        <f t="shared" si="5590"/>
        <v/>
      </c>
      <c r="AP931" s="28" t="str">
        <f t="shared" si="5590"/>
        <v/>
      </c>
      <c r="AQ931" s="28" t="str">
        <f t="shared" si="5590"/>
        <v/>
      </c>
      <c r="AR931" s="28" t="str">
        <f t="shared" ref="AR931:AV931" si="5591">IFERROR(IF(FIND(AR$1,$F931)&gt;1,"BME",""),"")</f>
        <v/>
      </c>
      <c r="AS931" s="28" t="str">
        <f t="shared" si="5591"/>
        <v/>
      </c>
      <c r="AT931" s="28" t="str">
        <f t="shared" si="5591"/>
        <v/>
      </c>
      <c r="AU931" s="28" t="str">
        <f t="shared" si="5591"/>
        <v/>
      </c>
      <c r="AV931" s="28" t="str">
        <f t="shared" si="5591"/>
        <v/>
      </c>
      <c r="AW931" s="28" t="str">
        <f t="shared" ref="AW931:BC931" si="5592">IFERROR(IF(FIND(AW$1,$F931)&gt;1,AW$1,""),"")</f>
        <v/>
      </c>
      <c r="AX931" s="28" t="str">
        <f t="shared" si="5592"/>
        <v/>
      </c>
      <c r="AY931" s="28" t="str">
        <f t="shared" si="5592"/>
        <v/>
      </c>
      <c r="AZ931" s="28" t="str">
        <f t="shared" si="5592"/>
        <v/>
      </c>
      <c r="BA931" s="28" t="str">
        <f t="shared" si="5592"/>
        <v/>
      </c>
      <c r="BB931" s="28" t="str">
        <f t="shared" si="5592"/>
        <v/>
      </c>
      <c r="BC931" s="28" t="str">
        <f t="shared" si="5592"/>
        <v/>
      </c>
      <c r="BD931" s="28" t="str">
        <f t="shared" si="15"/>
        <v/>
      </c>
      <c r="BG931" s="2" t="s">
        <v>6694</v>
      </c>
      <c r="BI931" s="2" t="s">
        <v>2663</v>
      </c>
      <c r="BJ931" s="28" t="str">
        <f t="shared" si="16"/>
        <v/>
      </c>
      <c r="BK931" s="28" t="str">
        <f t="shared" si="17"/>
        <v/>
      </c>
      <c r="BM931" s="2" t="s">
        <v>98</v>
      </c>
      <c r="BU931" s="18"/>
      <c r="BV931" s="47" t="s">
        <v>574</v>
      </c>
      <c r="BW931" s="18"/>
      <c r="BX931" s="18"/>
      <c r="BY931" s="42" t="str">
        <f t="shared" si="18"/>
        <v>LS11</v>
      </c>
      <c r="BZ931" s="43"/>
    </row>
    <row r="932" spans="1:78" ht="15">
      <c r="A932" s="10" t="s">
        <v>37</v>
      </c>
      <c r="B932" s="28">
        <f>VLOOKUP(A932,Organisations!$A$2:$B$7,2,FALSE)</f>
        <v>2</v>
      </c>
      <c r="C932" s="10" t="s">
        <v>6695</v>
      </c>
      <c r="D932" s="10" t="s">
        <v>6696</v>
      </c>
      <c r="E932" s="28" t="str">
        <f t="shared" si="0"/>
        <v>Help young people to learn new skills, discover new talents and interests and meet new people.</v>
      </c>
      <c r="F932" s="10" t="s">
        <v>6697</v>
      </c>
      <c r="G932" s="10" t="s">
        <v>68</v>
      </c>
      <c r="H932" s="11"/>
      <c r="K932" s="30" t="s">
        <v>6698</v>
      </c>
      <c r="L932" s="10" t="s">
        <v>6699</v>
      </c>
      <c r="M932" s="28" t="str">
        <f t="shared" ref="M932:Q932" si="5593">IFERROR(IF(FIND(M$1,$F932)&gt;1,"Age - Children",""),"")</f>
        <v/>
      </c>
      <c r="N932" s="28" t="str">
        <f t="shared" si="5593"/>
        <v/>
      </c>
      <c r="O932" s="28" t="str">
        <f t="shared" si="5593"/>
        <v/>
      </c>
      <c r="P932" s="28" t="str">
        <f t="shared" si="5593"/>
        <v/>
      </c>
      <c r="Q932" s="28" t="str">
        <f t="shared" si="5593"/>
        <v/>
      </c>
      <c r="R932" s="28" t="str">
        <f t="shared" ref="R932:T932" si="5594">IFERROR(IF(FIND(R$1,$F932)&gt;1,"Age - Elderly",""),"")</f>
        <v/>
      </c>
      <c r="S932" s="28" t="str">
        <f t="shared" si="5594"/>
        <v/>
      </c>
      <c r="T932" s="28" t="str">
        <f t="shared" si="5594"/>
        <v/>
      </c>
      <c r="U932" s="28" t="str">
        <f t="shared" si="3"/>
        <v/>
      </c>
      <c r="V932" s="28" t="str">
        <f t="shared" si="4"/>
        <v/>
      </c>
      <c r="X932" s="28" t="str">
        <f t="shared" si="5"/>
        <v/>
      </c>
      <c r="Y932" s="28" t="str">
        <f t="shared" si="6"/>
        <v/>
      </c>
      <c r="Z932" s="28" t="str">
        <f t="shared" si="7"/>
        <v/>
      </c>
      <c r="AB932" s="28" t="str">
        <f t="shared" si="8"/>
        <v/>
      </c>
      <c r="AD932" s="28" t="str">
        <f t="shared" si="9"/>
        <v/>
      </c>
      <c r="AG932" s="28" t="str">
        <f t="shared" ref="AG932:AL932" si="5595">IFERROR(IF(FIND(AG$1,$F932)&gt;1,AG$1,""),"")</f>
        <v/>
      </c>
      <c r="AH932" s="28" t="str">
        <f t="shared" si="5595"/>
        <v/>
      </c>
      <c r="AI932" s="28" t="str">
        <f t="shared" si="5595"/>
        <v/>
      </c>
      <c r="AJ932" s="28" t="str">
        <f t="shared" si="5595"/>
        <v/>
      </c>
      <c r="AK932" s="28" t="str">
        <f t="shared" si="5595"/>
        <v/>
      </c>
      <c r="AL932" s="28" t="str">
        <f t="shared" si="5595"/>
        <v/>
      </c>
      <c r="AM932" s="28" t="str">
        <f t="shared" si="11"/>
        <v/>
      </c>
      <c r="AN932" s="28" t="str">
        <f t="shared" ref="AN932:AQ932" si="5596">IFERROR(IF(FIND(AN$1,$F932)&gt;1,"Status - LGBT",""),"")</f>
        <v/>
      </c>
      <c r="AO932" s="28" t="str">
        <f t="shared" si="5596"/>
        <v/>
      </c>
      <c r="AP932" s="28" t="str">
        <f t="shared" si="5596"/>
        <v/>
      </c>
      <c r="AQ932" s="28" t="str">
        <f t="shared" si="5596"/>
        <v/>
      </c>
      <c r="AR932" s="28" t="str">
        <f t="shared" ref="AR932:AV932" si="5597">IFERROR(IF(FIND(AR$1,$F932)&gt;1,"BME",""),"")</f>
        <v/>
      </c>
      <c r="AS932" s="28" t="str">
        <f t="shared" si="5597"/>
        <v/>
      </c>
      <c r="AT932" s="28" t="str">
        <f t="shared" si="5597"/>
        <v/>
      </c>
      <c r="AU932" s="28" t="str">
        <f t="shared" si="5597"/>
        <v/>
      </c>
      <c r="AV932" s="28" t="str">
        <f t="shared" si="5597"/>
        <v/>
      </c>
      <c r="AW932" s="28" t="str">
        <f t="shared" ref="AW932:BC932" si="5598">IFERROR(IF(FIND(AW$1,$F932)&gt;1,AW$1,""),"")</f>
        <v/>
      </c>
      <c r="AX932" s="28" t="str">
        <f t="shared" si="5598"/>
        <v/>
      </c>
      <c r="AY932" s="28" t="str">
        <f t="shared" si="5598"/>
        <v/>
      </c>
      <c r="AZ932" s="28" t="str">
        <f t="shared" si="5598"/>
        <v/>
      </c>
      <c r="BA932" s="28" t="str">
        <f t="shared" si="5598"/>
        <v/>
      </c>
      <c r="BB932" s="28" t="str">
        <f t="shared" si="5598"/>
        <v/>
      </c>
      <c r="BC932" s="28" t="str">
        <f t="shared" si="5598"/>
        <v/>
      </c>
      <c r="BD932" s="28" t="str">
        <f t="shared" si="15"/>
        <v/>
      </c>
      <c r="BG932" s="2" t="s">
        <v>6700</v>
      </c>
      <c r="BI932" s="2" t="s">
        <v>2575</v>
      </c>
      <c r="BJ932" s="28" t="str">
        <f t="shared" si="16"/>
        <v>Leeds</v>
      </c>
      <c r="BK932" s="28" t="str">
        <f t="shared" si="17"/>
        <v>West Yorkshire</v>
      </c>
      <c r="BM932" s="2" t="s">
        <v>98</v>
      </c>
      <c r="BU932" s="12"/>
      <c r="BV932" s="50" t="s">
        <v>572</v>
      </c>
      <c r="BW932" s="12"/>
      <c r="BX932" s="12"/>
      <c r="BY932" s="42" t="str">
        <f t="shared" si="18"/>
        <v>LS9</v>
      </c>
      <c r="BZ932" s="42"/>
    </row>
    <row r="933" spans="1:78" ht="15">
      <c r="A933" s="16" t="s">
        <v>37</v>
      </c>
      <c r="B933" s="28">
        <f>VLOOKUP(A933,Organisations!$A$2:$B$7,2,FALSE)</f>
        <v>2</v>
      </c>
      <c r="C933" s="16" t="s">
        <v>6701</v>
      </c>
      <c r="D933" s="16" t="s">
        <v>6702</v>
      </c>
      <c r="E933" s="28" t="str">
        <f t="shared" si="0"/>
        <v>Journey planner. Information on routes in Leeds metropolitan area, fares and special offers, news, employment, and place</v>
      </c>
      <c r="F933" s="16" t="s">
        <v>6704</v>
      </c>
      <c r="G933" s="16" t="s">
        <v>68</v>
      </c>
      <c r="H933" s="17"/>
      <c r="K933" s="26" t="s">
        <v>6705</v>
      </c>
      <c r="L933" s="18"/>
      <c r="M933" s="28" t="str">
        <f t="shared" ref="M933:Q933" si="5599">IFERROR(IF(FIND(M$1,$F933)&gt;1,"Age - Children",""),"")</f>
        <v/>
      </c>
      <c r="N933" s="28" t="str">
        <f t="shared" si="5599"/>
        <v/>
      </c>
      <c r="O933" s="28" t="str">
        <f t="shared" si="5599"/>
        <v/>
      </c>
      <c r="P933" s="28" t="str">
        <f t="shared" si="5599"/>
        <v/>
      </c>
      <c r="Q933" s="28" t="str">
        <f t="shared" si="5599"/>
        <v/>
      </c>
      <c r="R933" s="28" t="str">
        <f t="shared" ref="R933:T933" si="5600">IFERROR(IF(FIND(R$1,$F933)&gt;1,"Age - Elderly",""),"")</f>
        <v/>
      </c>
      <c r="S933" s="28" t="str">
        <f t="shared" si="5600"/>
        <v/>
      </c>
      <c r="T933" s="28" t="str">
        <f t="shared" si="5600"/>
        <v/>
      </c>
      <c r="U933" s="28" t="str">
        <f t="shared" si="3"/>
        <v/>
      </c>
      <c r="V933" s="28" t="str">
        <f t="shared" si="4"/>
        <v/>
      </c>
      <c r="X933" s="28" t="str">
        <f t="shared" si="5"/>
        <v/>
      </c>
      <c r="Y933" s="28" t="str">
        <f t="shared" si="6"/>
        <v/>
      </c>
      <c r="Z933" s="28" t="str">
        <f t="shared" si="7"/>
        <v>Gender - Male</v>
      </c>
      <c r="AB933" s="28" t="str">
        <f t="shared" si="8"/>
        <v/>
      </c>
      <c r="AD933" s="28" t="str">
        <f t="shared" si="9"/>
        <v>Gender - Male;</v>
      </c>
      <c r="AG933" s="28" t="str">
        <f t="shared" ref="AG933:AL933" si="5601">IFERROR(IF(FIND(AG$1,$F933)&gt;1,AG$1,""),"")</f>
        <v/>
      </c>
      <c r="AH933" s="28" t="str">
        <f t="shared" si="5601"/>
        <v/>
      </c>
      <c r="AI933" s="28" t="str">
        <f t="shared" si="5601"/>
        <v/>
      </c>
      <c r="AJ933" s="28" t="str">
        <f t="shared" si="5601"/>
        <v/>
      </c>
      <c r="AK933" s="28" t="str">
        <f t="shared" si="5601"/>
        <v/>
      </c>
      <c r="AL933" s="28" t="str">
        <f t="shared" si="5601"/>
        <v/>
      </c>
      <c r="AM933" s="28" t="str">
        <f t="shared" si="11"/>
        <v/>
      </c>
      <c r="AN933" s="28" t="str">
        <f t="shared" ref="AN933:AQ933" si="5602">IFERROR(IF(FIND(AN$1,$F933)&gt;1,"Status - LGBT",""),"")</f>
        <v/>
      </c>
      <c r="AO933" s="28" t="str">
        <f t="shared" si="5602"/>
        <v/>
      </c>
      <c r="AP933" s="28" t="str">
        <f t="shared" si="5602"/>
        <v/>
      </c>
      <c r="AQ933" s="28" t="str">
        <f t="shared" si="5602"/>
        <v/>
      </c>
      <c r="AR933" s="28" t="str">
        <f t="shared" ref="AR933:AV933" si="5603">IFERROR(IF(FIND(AR$1,$F933)&gt;1,"BME",""),"")</f>
        <v/>
      </c>
      <c r="AS933" s="28" t="str">
        <f t="shared" si="5603"/>
        <v/>
      </c>
      <c r="AT933" s="28" t="str">
        <f t="shared" si="5603"/>
        <v/>
      </c>
      <c r="AU933" s="28" t="str">
        <f t="shared" si="5603"/>
        <v/>
      </c>
      <c r="AV933" s="28" t="str">
        <f t="shared" si="5603"/>
        <v/>
      </c>
      <c r="AW933" s="28" t="str">
        <f t="shared" ref="AW933:BC933" si="5604">IFERROR(IF(FIND(AW$1,$F933)&gt;1,AW$1,""),"")</f>
        <v/>
      </c>
      <c r="AX933" s="28" t="str">
        <f t="shared" si="5604"/>
        <v/>
      </c>
      <c r="AY933" s="28" t="str">
        <f t="shared" si="5604"/>
        <v/>
      </c>
      <c r="AZ933" s="28" t="str">
        <f t="shared" si="5604"/>
        <v/>
      </c>
      <c r="BA933" s="28" t="str">
        <f t="shared" si="5604"/>
        <v/>
      </c>
      <c r="BB933" s="28" t="str">
        <f t="shared" si="5604"/>
        <v/>
      </c>
      <c r="BC933" s="28" t="str">
        <f t="shared" si="5604"/>
        <v/>
      </c>
      <c r="BD933" s="28" t="str">
        <f t="shared" si="15"/>
        <v/>
      </c>
      <c r="BG933" s="2" t="s">
        <v>6706</v>
      </c>
      <c r="BI933" s="2" t="s">
        <v>6123</v>
      </c>
      <c r="BJ933" s="28" t="str">
        <f t="shared" si="16"/>
        <v>Leeds</v>
      </c>
      <c r="BK933" s="28" t="str">
        <f t="shared" si="17"/>
        <v>West Yorkshire</v>
      </c>
      <c r="BM933" s="2" t="s">
        <v>98</v>
      </c>
      <c r="BU933" s="47" t="s">
        <v>19342</v>
      </c>
      <c r="BV933" s="18"/>
      <c r="BW933" s="18"/>
      <c r="BX933" s="18"/>
      <c r="BY933" s="42" t="str">
        <f t="shared" si="18"/>
        <v>Gender - Male;;BD11;BD4;LS10;LS11;LS12;LS13;LS14;LS15;LS16;LS17;LS18;LS19;LS1;LS20;LS21;LS22;LS23;LS24;LS25;LS26;LS27;LS28;LS29;LS2;LS3;LS4;LS5;LS6;LS7;LS88;LS8;LS99;LS9;WF10;WF3;</v>
      </c>
      <c r="BZ933" s="43"/>
    </row>
    <row r="934" spans="1:78" ht="15">
      <c r="A934" s="10" t="s">
        <v>37</v>
      </c>
      <c r="B934" s="28">
        <f>VLOOKUP(A934,Organisations!$A$2:$B$7,2,FALSE)</f>
        <v>2</v>
      </c>
      <c r="C934" s="10" t="s">
        <v>6708</v>
      </c>
      <c r="D934" s="10" t="s">
        <v>6709</v>
      </c>
      <c r="E934" s="28" t="str">
        <f t="shared" si="0"/>
        <v>National survivor-led membership charity in the UK which exclusively works for and on behalf of those affected by dissoc</v>
      </c>
      <c r="F934" s="10" t="s">
        <v>6711</v>
      </c>
      <c r="G934" s="10" t="s">
        <v>68</v>
      </c>
      <c r="H934" s="11"/>
      <c r="K934" s="30" t="s">
        <v>6712</v>
      </c>
      <c r="L934" s="10" t="s">
        <v>6713</v>
      </c>
      <c r="M934" s="28" t="str">
        <f t="shared" ref="M934:Q934" si="5605">IFERROR(IF(FIND(M$1,$F934)&gt;1,"Age - Children",""),"")</f>
        <v/>
      </c>
      <c r="N934" s="28" t="str">
        <f t="shared" si="5605"/>
        <v/>
      </c>
      <c r="O934" s="28" t="str">
        <f t="shared" si="5605"/>
        <v/>
      </c>
      <c r="P934" s="28" t="str">
        <f t="shared" si="5605"/>
        <v/>
      </c>
      <c r="Q934" s="28" t="str">
        <f t="shared" si="5605"/>
        <v/>
      </c>
      <c r="R934" s="28" t="str">
        <f t="shared" ref="R934:T934" si="5606">IFERROR(IF(FIND(R$1,$F934)&gt;1,"Age - Elderly",""),"")</f>
        <v/>
      </c>
      <c r="S934" s="28" t="str">
        <f t="shared" si="5606"/>
        <v/>
      </c>
      <c r="T934" s="28" t="str">
        <f t="shared" si="5606"/>
        <v/>
      </c>
      <c r="U934" s="28" t="str">
        <f t="shared" si="3"/>
        <v/>
      </c>
      <c r="V934" s="28" t="str">
        <f t="shared" si="4"/>
        <v/>
      </c>
      <c r="X934" s="28" t="str">
        <f t="shared" si="5"/>
        <v/>
      </c>
      <c r="Y934" s="28" t="str">
        <f t="shared" si="6"/>
        <v/>
      </c>
      <c r="Z934" s="28" t="str">
        <f t="shared" si="7"/>
        <v/>
      </c>
      <c r="AB934" s="28" t="str">
        <f t="shared" si="8"/>
        <v/>
      </c>
      <c r="AD934" s="28" t="str">
        <f t="shared" si="9"/>
        <v/>
      </c>
      <c r="AG934" s="28" t="str">
        <f t="shared" ref="AG934:AL934" si="5607">IFERROR(IF(FIND(AG$1,$F934)&gt;1,AG$1,""),"")</f>
        <v/>
      </c>
      <c r="AH934" s="28" t="str">
        <f t="shared" si="5607"/>
        <v/>
      </c>
      <c r="AI934" s="28" t="str">
        <f t="shared" si="5607"/>
        <v/>
      </c>
      <c r="AJ934" s="28" t="str">
        <f t="shared" si="5607"/>
        <v/>
      </c>
      <c r="AK934" s="28" t="str">
        <f t="shared" si="5607"/>
        <v/>
      </c>
      <c r="AL934" s="28" t="str">
        <f t="shared" si="5607"/>
        <v/>
      </c>
      <c r="AM934" s="28" t="str">
        <f t="shared" si="11"/>
        <v/>
      </c>
      <c r="AN934" s="28" t="str">
        <f t="shared" ref="AN934:AQ934" si="5608">IFERROR(IF(FIND(AN$1,$F934)&gt;1,"Status - LGBT",""),"")</f>
        <v/>
      </c>
      <c r="AO934" s="28" t="str">
        <f t="shared" si="5608"/>
        <v/>
      </c>
      <c r="AP934" s="28" t="str">
        <f t="shared" si="5608"/>
        <v/>
      </c>
      <c r="AQ934" s="28" t="str">
        <f t="shared" si="5608"/>
        <v/>
      </c>
      <c r="AR934" s="28" t="str">
        <f t="shared" ref="AR934:AV934" si="5609">IFERROR(IF(FIND(AR$1,$F934)&gt;1,"BME",""),"")</f>
        <v/>
      </c>
      <c r="AS934" s="28" t="str">
        <f t="shared" si="5609"/>
        <v/>
      </c>
      <c r="AT934" s="28" t="str">
        <f t="shared" si="5609"/>
        <v/>
      </c>
      <c r="AU934" s="28" t="str">
        <f t="shared" si="5609"/>
        <v/>
      </c>
      <c r="AV934" s="28" t="str">
        <f t="shared" si="5609"/>
        <v/>
      </c>
      <c r="AW934" s="28" t="str">
        <f t="shared" ref="AW934:BC934" si="5610">IFERROR(IF(FIND(AW$1,$F934)&gt;1,AW$1,""),"")</f>
        <v/>
      </c>
      <c r="AX934" s="28" t="str">
        <f t="shared" si="5610"/>
        <v/>
      </c>
      <c r="AY934" s="28" t="str">
        <f t="shared" si="5610"/>
        <v/>
      </c>
      <c r="AZ934" s="28" t="str">
        <f t="shared" si="5610"/>
        <v/>
      </c>
      <c r="BA934" s="28" t="str">
        <f t="shared" si="5610"/>
        <v/>
      </c>
      <c r="BB934" s="28" t="str">
        <f t="shared" si="5610"/>
        <v/>
      </c>
      <c r="BC934" s="28" t="str">
        <f t="shared" si="5610"/>
        <v/>
      </c>
      <c r="BD934" s="28" t="str">
        <f t="shared" si="15"/>
        <v/>
      </c>
      <c r="BG934" s="2" t="s">
        <v>6714</v>
      </c>
      <c r="BJ934" s="28" t="str">
        <f t="shared" si="16"/>
        <v/>
      </c>
      <c r="BK934" s="28" t="str">
        <f t="shared" si="17"/>
        <v/>
      </c>
      <c r="BM934" s="2" t="s">
        <v>98</v>
      </c>
      <c r="BU934" s="12"/>
      <c r="BV934" s="12"/>
      <c r="BW934" s="12"/>
      <c r="BX934" s="12"/>
      <c r="BY934" s="42" t="str">
        <f t="shared" si="18"/>
        <v/>
      </c>
      <c r="BZ934" s="42"/>
    </row>
    <row r="935" spans="1:78" ht="15">
      <c r="A935" s="16" t="s">
        <v>37</v>
      </c>
      <c r="B935" s="28">
        <f>VLOOKUP(A935,Organisations!$A$2:$B$7,2,FALSE)</f>
        <v>2</v>
      </c>
      <c r="C935" s="16" t="s">
        <v>6715</v>
      </c>
      <c r="D935" s="16" t="s">
        <v>6716</v>
      </c>
      <c r="E935" s="28" t="str">
        <f t="shared" si="0"/>
        <v>An independent, free service offering advice and information for older people, their families and carers about housing a</v>
      </c>
      <c r="F935" s="16" t="s">
        <v>6718</v>
      </c>
      <c r="G935" s="16" t="s">
        <v>68</v>
      </c>
      <c r="H935" s="17"/>
      <c r="K935" s="26" t="s">
        <v>6719</v>
      </c>
      <c r="L935" s="16" t="s">
        <v>6720</v>
      </c>
      <c r="M935" s="28" t="str">
        <f t="shared" ref="M935:Q935" si="5611">IFERROR(IF(FIND(M$1,$F935)&gt;1,"Age - Children",""),"")</f>
        <v/>
      </c>
      <c r="N935" s="28" t="str">
        <f t="shared" si="5611"/>
        <v/>
      </c>
      <c r="O935" s="28" t="str">
        <f t="shared" si="5611"/>
        <v/>
      </c>
      <c r="P935" s="28" t="str">
        <f t="shared" si="5611"/>
        <v/>
      </c>
      <c r="Q935" s="28" t="str">
        <f t="shared" si="5611"/>
        <v/>
      </c>
      <c r="R935" s="28" t="str">
        <f t="shared" ref="R935:T935" si="5612">IFERROR(IF(FIND(R$1,$F935)&gt;1,"Age - Elderly",""),"")</f>
        <v/>
      </c>
      <c r="S935" s="28" t="str">
        <f t="shared" si="5612"/>
        <v/>
      </c>
      <c r="T935" s="28" t="str">
        <f t="shared" si="5612"/>
        <v>Age - Elderly</v>
      </c>
      <c r="U935" s="28" t="str">
        <f t="shared" si="3"/>
        <v/>
      </c>
      <c r="V935" s="28" t="str">
        <f t="shared" si="4"/>
        <v/>
      </c>
      <c r="X935" s="28" t="str">
        <f t="shared" si="5"/>
        <v/>
      </c>
      <c r="Y935" s="28" t="str">
        <f t="shared" si="6"/>
        <v/>
      </c>
      <c r="Z935" s="28" t="str">
        <f t="shared" si="7"/>
        <v/>
      </c>
      <c r="AB935" s="28" t="str">
        <f t="shared" si="8"/>
        <v/>
      </c>
      <c r="AD935" s="28" t="str">
        <f t="shared" si="9"/>
        <v/>
      </c>
      <c r="AG935" s="28" t="str">
        <f t="shared" ref="AG935:AL935" si="5613">IFERROR(IF(FIND(AG$1,$F935)&gt;1,AG$1,""),"")</f>
        <v/>
      </c>
      <c r="AH935" s="28" t="str">
        <f t="shared" si="5613"/>
        <v/>
      </c>
      <c r="AI935" s="28" t="str">
        <f t="shared" si="5613"/>
        <v/>
      </c>
      <c r="AJ935" s="28" t="str">
        <f t="shared" si="5613"/>
        <v/>
      </c>
      <c r="AK935" s="28" t="str">
        <f t="shared" si="5613"/>
        <v/>
      </c>
      <c r="AL935" s="28" t="str">
        <f t="shared" si="5613"/>
        <v/>
      </c>
      <c r="AM935" s="28" t="str">
        <f t="shared" si="11"/>
        <v/>
      </c>
      <c r="AN935" s="28" t="str">
        <f t="shared" ref="AN935:AQ935" si="5614">IFERROR(IF(FIND(AN$1,$F935)&gt;1,"Status - LGBT",""),"")</f>
        <v/>
      </c>
      <c r="AO935" s="28" t="str">
        <f t="shared" si="5614"/>
        <v/>
      </c>
      <c r="AP935" s="28" t="str">
        <f t="shared" si="5614"/>
        <v/>
      </c>
      <c r="AQ935" s="28" t="str">
        <f t="shared" si="5614"/>
        <v/>
      </c>
      <c r="AR935" s="28" t="str">
        <f t="shared" ref="AR935:AV935" si="5615">IFERROR(IF(FIND(AR$1,$F935)&gt;1,"BME",""),"")</f>
        <v/>
      </c>
      <c r="AS935" s="28" t="str">
        <f t="shared" si="5615"/>
        <v/>
      </c>
      <c r="AT935" s="28" t="str">
        <f t="shared" si="5615"/>
        <v/>
      </c>
      <c r="AU935" s="28" t="str">
        <f t="shared" si="5615"/>
        <v/>
      </c>
      <c r="AV935" s="28" t="str">
        <f t="shared" si="5615"/>
        <v/>
      </c>
      <c r="AW935" s="28" t="str">
        <f t="shared" ref="AW935:BC935" si="5616">IFERROR(IF(FIND(AW$1,$F935)&gt;1,AW$1,""),"")</f>
        <v/>
      </c>
      <c r="AX935" s="28" t="str">
        <f t="shared" si="5616"/>
        <v/>
      </c>
      <c r="AY935" s="28" t="str">
        <f t="shared" si="5616"/>
        <v/>
      </c>
      <c r="AZ935" s="28" t="str">
        <f t="shared" si="5616"/>
        <v/>
      </c>
      <c r="BA935" s="28" t="str">
        <f t="shared" si="5616"/>
        <v/>
      </c>
      <c r="BB935" s="28" t="str">
        <f t="shared" si="5616"/>
        <v/>
      </c>
      <c r="BC935" s="28" t="str">
        <f t="shared" si="5616"/>
        <v/>
      </c>
      <c r="BD935" s="28" t="str">
        <f t="shared" si="15"/>
        <v/>
      </c>
      <c r="BG935" s="2" t="s">
        <v>6721</v>
      </c>
      <c r="BJ935" s="28" t="str">
        <f t="shared" si="16"/>
        <v/>
      </c>
      <c r="BK935" s="28" t="str">
        <f t="shared" si="17"/>
        <v/>
      </c>
      <c r="BM935" s="2" t="s">
        <v>98</v>
      </c>
      <c r="BU935" s="18"/>
      <c r="BV935" s="18"/>
      <c r="BW935" s="18"/>
      <c r="BX935" s="18"/>
      <c r="BY935" s="42" t="str">
        <f t="shared" si="18"/>
        <v/>
      </c>
      <c r="BZ935" s="43"/>
    </row>
    <row r="936" spans="1:78" ht="15">
      <c r="A936" s="10" t="s">
        <v>37</v>
      </c>
      <c r="B936" s="28">
        <f>VLOOKUP(A936,Organisations!$A$2:$B$7,2,FALSE)</f>
        <v>2</v>
      </c>
      <c r="C936" s="10" t="s">
        <v>6723</v>
      </c>
      <c r="D936" s="10" t="s">
        <v>6724</v>
      </c>
      <c r="E936" s="28" t="str">
        <f t="shared" si="0"/>
        <v>Community Centre in Garforth holds a range of activities.</v>
      </c>
      <c r="F936" s="10" t="s">
        <v>6725</v>
      </c>
      <c r="G936" s="10" t="s">
        <v>68</v>
      </c>
      <c r="H936" s="11"/>
      <c r="K936" s="30" t="s">
        <v>6726</v>
      </c>
      <c r="L936" s="10" t="s">
        <v>6727</v>
      </c>
      <c r="M936" s="28" t="str">
        <f t="shared" ref="M936:Q936" si="5617">IFERROR(IF(FIND(M$1,$F936)&gt;1,"Age - Children",""),"")</f>
        <v/>
      </c>
      <c r="N936" s="28" t="str">
        <f t="shared" si="5617"/>
        <v/>
      </c>
      <c r="O936" s="28" t="str">
        <f t="shared" si="5617"/>
        <v/>
      </c>
      <c r="P936" s="28" t="str">
        <f t="shared" si="5617"/>
        <v/>
      </c>
      <c r="Q936" s="28" t="str">
        <f t="shared" si="5617"/>
        <v/>
      </c>
      <c r="R936" s="28" t="str">
        <f t="shared" ref="R936:T936" si="5618">IFERROR(IF(FIND(R$1,$F936)&gt;1,"Age - Elderly",""),"")</f>
        <v/>
      </c>
      <c r="S936" s="28" t="str">
        <f t="shared" si="5618"/>
        <v/>
      </c>
      <c r="T936" s="28" t="str">
        <f t="shared" si="5618"/>
        <v/>
      </c>
      <c r="U936" s="28" t="str">
        <f t="shared" si="3"/>
        <v/>
      </c>
      <c r="V936" s="28" t="str">
        <f t="shared" si="4"/>
        <v/>
      </c>
      <c r="X936" s="28" t="str">
        <f t="shared" si="5"/>
        <v/>
      </c>
      <c r="Y936" s="28" t="str">
        <f t="shared" si="6"/>
        <v/>
      </c>
      <c r="Z936" s="28" t="str">
        <f t="shared" si="7"/>
        <v/>
      </c>
      <c r="AB936" s="28" t="str">
        <f t="shared" si="8"/>
        <v/>
      </c>
      <c r="AD936" s="28" t="str">
        <f t="shared" si="9"/>
        <v/>
      </c>
      <c r="AG936" s="28" t="str">
        <f t="shared" ref="AG936:AL936" si="5619">IFERROR(IF(FIND(AG$1,$F936)&gt;1,AG$1,""),"")</f>
        <v/>
      </c>
      <c r="AH936" s="28" t="str">
        <f t="shared" si="5619"/>
        <v/>
      </c>
      <c r="AI936" s="28" t="str">
        <f t="shared" si="5619"/>
        <v/>
      </c>
      <c r="AJ936" s="28" t="str">
        <f t="shared" si="5619"/>
        <v/>
      </c>
      <c r="AK936" s="28" t="str">
        <f t="shared" si="5619"/>
        <v/>
      </c>
      <c r="AL936" s="28" t="str">
        <f t="shared" si="5619"/>
        <v/>
      </c>
      <c r="AM936" s="28" t="str">
        <f t="shared" si="11"/>
        <v/>
      </c>
      <c r="AN936" s="28" t="str">
        <f t="shared" ref="AN936:AQ936" si="5620">IFERROR(IF(FIND(AN$1,$F936)&gt;1,"Status - LGBT",""),"")</f>
        <v/>
      </c>
      <c r="AO936" s="28" t="str">
        <f t="shared" si="5620"/>
        <v/>
      </c>
      <c r="AP936" s="28" t="str">
        <f t="shared" si="5620"/>
        <v/>
      </c>
      <c r="AQ936" s="28" t="str">
        <f t="shared" si="5620"/>
        <v/>
      </c>
      <c r="AR936" s="28" t="str">
        <f t="shared" ref="AR936:AV936" si="5621">IFERROR(IF(FIND(AR$1,$F936)&gt;1,"BME",""),"")</f>
        <v/>
      </c>
      <c r="AS936" s="28" t="str">
        <f t="shared" si="5621"/>
        <v/>
      </c>
      <c r="AT936" s="28" t="str">
        <f t="shared" si="5621"/>
        <v/>
      </c>
      <c r="AU936" s="28" t="str">
        <f t="shared" si="5621"/>
        <v/>
      </c>
      <c r="AV936" s="28" t="str">
        <f t="shared" si="5621"/>
        <v/>
      </c>
      <c r="AW936" s="28" t="str">
        <f t="shared" ref="AW936:BC936" si="5622">IFERROR(IF(FIND(AW$1,$F936)&gt;1,AW$1,""),"")</f>
        <v/>
      </c>
      <c r="AX936" s="28" t="str">
        <f t="shared" si="5622"/>
        <v/>
      </c>
      <c r="AY936" s="28" t="str">
        <f t="shared" si="5622"/>
        <v/>
      </c>
      <c r="AZ936" s="28" t="str">
        <f t="shared" si="5622"/>
        <v/>
      </c>
      <c r="BA936" s="28" t="str">
        <f t="shared" si="5622"/>
        <v/>
      </c>
      <c r="BB936" s="28" t="str">
        <f t="shared" si="5622"/>
        <v/>
      </c>
      <c r="BC936" s="28" t="str">
        <f t="shared" si="5622"/>
        <v/>
      </c>
      <c r="BD936" s="28" t="str">
        <f t="shared" si="15"/>
        <v/>
      </c>
      <c r="BG936" s="2" t="s">
        <v>6728</v>
      </c>
      <c r="BI936" s="2" t="s">
        <v>6145</v>
      </c>
      <c r="BJ936" s="28" t="str">
        <f t="shared" si="16"/>
        <v>Leeds</v>
      </c>
      <c r="BK936" s="28" t="str">
        <f t="shared" si="17"/>
        <v>West Yorkshire</v>
      </c>
      <c r="BM936" s="2" t="s">
        <v>98</v>
      </c>
      <c r="BU936" s="12"/>
      <c r="BV936" s="50" t="s">
        <v>596</v>
      </c>
      <c r="BW936" s="12"/>
      <c r="BX936" s="12"/>
      <c r="BY936" s="42" t="str">
        <f t="shared" si="18"/>
        <v>LS25</v>
      </c>
      <c r="BZ936" s="42"/>
    </row>
    <row r="937" spans="1:78" ht="15">
      <c r="A937" s="16" t="s">
        <v>37</v>
      </c>
      <c r="B937" s="28">
        <f>VLOOKUP(A937,Organisations!$A$2:$B$7,2,FALSE)</f>
        <v>2</v>
      </c>
      <c r="C937" s="16" t="s">
        <v>6730</v>
      </c>
      <c r="D937" s="16" t="s">
        <v>6731</v>
      </c>
      <c r="E937" s="28" t="str">
        <f t="shared" si="0"/>
        <v>We provide help and support to those who need it in their own homes.</v>
      </c>
      <c r="F937" s="16" t="s">
        <v>6732</v>
      </c>
      <c r="G937" s="16" t="s">
        <v>68</v>
      </c>
      <c r="H937" s="17"/>
      <c r="K937" s="26" t="s">
        <v>6733</v>
      </c>
      <c r="L937" s="16" t="s">
        <v>6734</v>
      </c>
      <c r="M937" s="28" t="str">
        <f t="shared" ref="M937:Q937" si="5623">IFERROR(IF(FIND(M$1,$F937)&gt;1,"Age - Children",""),"")</f>
        <v/>
      </c>
      <c r="N937" s="28" t="str">
        <f t="shared" si="5623"/>
        <v/>
      </c>
      <c r="O937" s="28" t="str">
        <f t="shared" si="5623"/>
        <v/>
      </c>
      <c r="P937" s="28" t="str">
        <f t="shared" si="5623"/>
        <v/>
      </c>
      <c r="Q937" s="28" t="str">
        <f t="shared" si="5623"/>
        <v/>
      </c>
      <c r="R937" s="28" t="str">
        <f t="shared" ref="R937:T937" si="5624">IFERROR(IF(FIND(R$1,$F937)&gt;1,"Age - Elderly",""),"")</f>
        <v/>
      </c>
      <c r="S937" s="28" t="str">
        <f t="shared" si="5624"/>
        <v/>
      </c>
      <c r="T937" s="28" t="str">
        <f t="shared" si="5624"/>
        <v/>
      </c>
      <c r="U937" s="28" t="str">
        <f t="shared" si="3"/>
        <v/>
      </c>
      <c r="V937" s="28" t="str">
        <f t="shared" si="4"/>
        <v/>
      </c>
      <c r="X937" s="28" t="str">
        <f t="shared" si="5"/>
        <v/>
      </c>
      <c r="Y937" s="28" t="str">
        <f t="shared" si="6"/>
        <v/>
      </c>
      <c r="Z937" s="28" t="str">
        <f t="shared" si="7"/>
        <v/>
      </c>
      <c r="AB937" s="28" t="str">
        <f t="shared" si="8"/>
        <v/>
      </c>
      <c r="AD937" s="28" t="str">
        <f t="shared" si="9"/>
        <v/>
      </c>
      <c r="AG937" s="28" t="str">
        <f t="shared" ref="AG937:AL937" si="5625">IFERROR(IF(FIND(AG$1,$F937)&gt;1,AG$1,""),"")</f>
        <v/>
      </c>
      <c r="AH937" s="28" t="str">
        <f t="shared" si="5625"/>
        <v/>
      </c>
      <c r="AI937" s="28" t="str">
        <f t="shared" si="5625"/>
        <v/>
      </c>
      <c r="AJ937" s="28" t="str">
        <f t="shared" si="5625"/>
        <v/>
      </c>
      <c r="AK937" s="28" t="str">
        <f t="shared" si="5625"/>
        <v/>
      </c>
      <c r="AL937" s="28" t="str">
        <f t="shared" si="5625"/>
        <v/>
      </c>
      <c r="AM937" s="28" t="str">
        <f t="shared" si="11"/>
        <v/>
      </c>
      <c r="AN937" s="28" t="str">
        <f t="shared" ref="AN937:AQ937" si="5626">IFERROR(IF(FIND(AN$1,$F937)&gt;1,"Status - LGBT",""),"")</f>
        <v/>
      </c>
      <c r="AO937" s="28" t="str">
        <f t="shared" si="5626"/>
        <v/>
      </c>
      <c r="AP937" s="28" t="str">
        <f t="shared" si="5626"/>
        <v/>
      </c>
      <c r="AQ937" s="28" t="str">
        <f t="shared" si="5626"/>
        <v/>
      </c>
      <c r="AR937" s="28" t="str">
        <f t="shared" ref="AR937:AV937" si="5627">IFERROR(IF(FIND(AR$1,$F937)&gt;1,"BME",""),"")</f>
        <v/>
      </c>
      <c r="AS937" s="28" t="str">
        <f t="shared" si="5627"/>
        <v/>
      </c>
      <c r="AT937" s="28" t="str">
        <f t="shared" si="5627"/>
        <v/>
      </c>
      <c r="AU937" s="28" t="str">
        <f t="shared" si="5627"/>
        <v/>
      </c>
      <c r="AV937" s="28" t="str">
        <f t="shared" si="5627"/>
        <v/>
      </c>
      <c r="AW937" s="28" t="str">
        <f t="shared" ref="AW937:BC937" si="5628">IFERROR(IF(FIND(AW$1,$F937)&gt;1,AW$1,""),"")</f>
        <v/>
      </c>
      <c r="AX937" s="28" t="str">
        <f t="shared" si="5628"/>
        <v/>
      </c>
      <c r="AY937" s="28" t="str">
        <f t="shared" si="5628"/>
        <v/>
      </c>
      <c r="AZ937" s="28" t="str">
        <f t="shared" si="5628"/>
        <v/>
      </c>
      <c r="BA937" s="28" t="str">
        <f t="shared" si="5628"/>
        <v/>
      </c>
      <c r="BB937" s="28" t="str">
        <f t="shared" si="5628"/>
        <v/>
      </c>
      <c r="BC937" s="28" t="str">
        <f t="shared" si="5628"/>
        <v/>
      </c>
      <c r="BD937" s="28" t="str">
        <f t="shared" si="15"/>
        <v/>
      </c>
      <c r="BG937" s="2" t="s">
        <v>6735</v>
      </c>
      <c r="BJ937" s="28" t="str">
        <f t="shared" si="16"/>
        <v/>
      </c>
      <c r="BK937" s="28" t="str">
        <f t="shared" si="17"/>
        <v/>
      </c>
      <c r="BM937" s="2" t="s">
        <v>98</v>
      </c>
      <c r="BU937" s="18"/>
      <c r="BV937" s="18"/>
      <c r="BW937" s="18"/>
      <c r="BX937" s="18"/>
      <c r="BY937" s="42" t="str">
        <f t="shared" si="18"/>
        <v/>
      </c>
      <c r="BZ937" s="43"/>
    </row>
    <row r="938" spans="1:78" ht="15">
      <c r="A938" s="10" t="s">
        <v>37</v>
      </c>
      <c r="B938" s="28">
        <f>VLOOKUP(A938,Organisations!$A$2:$B$7,2,FALSE)</f>
        <v>2</v>
      </c>
      <c r="C938" s="10" t="s">
        <v>6737</v>
      </c>
      <c r="D938" s="10" t="s">
        <v>6738</v>
      </c>
      <c r="E938" s="28" t="str">
        <f t="shared" si="0"/>
        <v xml:space="preserve">All Flexicare employees are trained to a high standard and understand the importance of providing care that is tailored </v>
      </c>
      <c r="F938" s="10" t="s">
        <v>6740</v>
      </c>
      <c r="G938" s="10" t="s">
        <v>68</v>
      </c>
      <c r="H938" s="11"/>
      <c r="K938" s="30" t="s">
        <v>6741</v>
      </c>
      <c r="L938" s="10" t="s">
        <v>6742</v>
      </c>
      <c r="M938" s="28" t="str">
        <f t="shared" ref="M938:Q938" si="5629">IFERROR(IF(FIND(M$1,$F938)&gt;1,"Age - Children",""),"")</f>
        <v/>
      </c>
      <c r="N938" s="28" t="str">
        <f t="shared" si="5629"/>
        <v/>
      </c>
      <c r="O938" s="28" t="str">
        <f t="shared" si="5629"/>
        <v/>
      </c>
      <c r="P938" s="28" t="str">
        <f t="shared" si="5629"/>
        <v/>
      </c>
      <c r="Q938" s="28" t="str">
        <f t="shared" si="5629"/>
        <v/>
      </c>
      <c r="R938" s="28" t="str">
        <f t="shared" ref="R938:T938" si="5630">IFERROR(IF(FIND(R$1,$F938)&gt;1,"Age - Elderly",""),"")</f>
        <v/>
      </c>
      <c r="S938" s="28" t="str">
        <f t="shared" si="5630"/>
        <v/>
      </c>
      <c r="T938" s="28" t="str">
        <f t="shared" si="5630"/>
        <v/>
      </c>
      <c r="U938" s="28" t="str">
        <f t="shared" si="3"/>
        <v/>
      </c>
      <c r="V938" s="28" t="str">
        <f t="shared" si="4"/>
        <v/>
      </c>
      <c r="X938" s="28" t="str">
        <f t="shared" si="5"/>
        <v/>
      </c>
      <c r="Y938" s="28" t="str">
        <f t="shared" si="6"/>
        <v/>
      </c>
      <c r="Z938" s="28" t="str">
        <f t="shared" si="7"/>
        <v/>
      </c>
      <c r="AB938" s="28" t="str">
        <f t="shared" si="8"/>
        <v/>
      </c>
      <c r="AD938" s="28" t="str">
        <f t="shared" si="9"/>
        <v/>
      </c>
      <c r="AG938" s="28" t="str">
        <f t="shared" ref="AG938:AL938" si="5631">IFERROR(IF(FIND(AG$1,$F938)&gt;1,AG$1,""),"")</f>
        <v/>
      </c>
      <c r="AH938" s="28" t="str">
        <f t="shared" si="5631"/>
        <v/>
      </c>
      <c r="AI938" s="28" t="str">
        <f t="shared" si="5631"/>
        <v/>
      </c>
      <c r="AJ938" s="28" t="str">
        <f t="shared" si="5631"/>
        <v/>
      </c>
      <c r="AK938" s="28" t="str">
        <f t="shared" si="5631"/>
        <v/>
      </c>
      <c r="AL938" s="28" t="str">
        <f t="shared" si="5631"/>
        <v/>
      </c>
      <c r="AM938" s="28" t="str">
        <f t="shared" si="11"/>
        <v/>
      </c>
      <c r="AN938" s="28" t="str">
        <f t="shared" ref="AN938:AQ938" si="5632">IFERROR(IF(FIND(AN$1,$F938)&gt;1,"Status - LGBT",""),"")</f>
        <v/>
      </c>
      <c r="AO938" s="28" t="str">
        <f t="shared" si="5632"/>
        <v/>
      </c>
      <c r="AP938" s="28" t="str">
        <f t="shared" si="5632"/>
        <v/>
      </c>
      <c r="AQ938" s="28" t="str">
        <f t="shared" si="5632"/>
        <v/>
      </c>
      <c r="AR938" s="28" t="str">
        <f t="shared" ref="AR938:AV938" si="5633">IFERROR(IF(FIND(AR$1,$F938)&gt;1,"BME",""),"")</f>
        <v/>
      </c>
      <c r="AS938" s="28" t="str">
        <f t="shared" si="5633"/>
        <v/>
      </c>
      <c r="AT938" s="28" t="str">
        <f t="shared" si="5633"/>
        <v/>
      </c>
      <c r="AU938" s="28" t="str">
        <f t="shared" si="5633"/>
        <v/>
      </c>
      <c r="AV938" s="28" t="str">
        <f t="shared" si="5633"/>
        <v/>
      </c>
      <c r="AW938" s="28" t="str">
        <f t="shared" ref="AW938:BC938" si="5634">IFERROR(IF(FIND(AW$1,$F938)&gt;1,AW$1,""),"")</f>
        <v/>
      </c>
      <c r="AX938" s="28" t="str">
        <f t="shared" si="5634"/>
        <v/>
      </c>
      <c r="AY938" s="28" t="str">
        <f t="shared" si="5634"/>
        <v/>
      </c>
      <c r="AZ938" s="28" t="str">
        <f t="shared" si="5634"/>
        <v/>
      </c>
      <c r="BA938" s="28" t="str">
        <f t="shared" si="5634"/>
        <v/>
      </c>
      <c r="BB938" s="28" t="str">
        <f t="shared" si="5634"/>
        <v/>
      </c>
      <c r="BC938" s="28" t="str">
        <f t="shared" si="5634"/>
        <v/>
      </c>
      <c r="BD938" s="28" t="str">
        <f t="shared" si="15"/>
        <v/>
      </c>
      <c r="BG938" s="2" t="s">
        <v>6743</v>
      </c>
      <c r="BJ938" s="28" t="str">
        <f t="shared" si="16"/>
        <v/>
      </c>
      <c r="BK938" s="28" t="str">
        <f t="shared" si="17"/>
        <v/>
      </c>
      <c r="BM938" s="2" t="s">
        <v>98</v>
      </c>
      <c r="BU938" s="50" t="s">
        <v>19342</v>
      </c>
      <c r="BV938" s="12"/>
      <c r="BW938" s="12"/>
      <c r="BX938" s="12"/>
      <c r="BY938" s="42" t="str">
        <f t="shared" si="18"/>
        <v>BD11;BD4;LS10;LS11;LS12;LS13;LS14;LS15;LS16;LS17;LS18;LS19;LS1;LS20;LS21;LS22;LS23;LS24;LS25;LS26;LS27;LS28;LS29;LS2;LS3;LS4;LS5;LS6;LS7;LS88;LS8;LS99;LS9;WF10;WF3;</v>
      </c>
      <c r="BZ938" s="42"/>
    </row>
    <row r="939" spans="1:78" ht="15">
      <c r="A939" s="16" t="s">
        <v>37</v>
      </c>
      <c r="B939" s="28">
        <f>VLOOKUP(A939,Organisations!$A$2:$B$7,2,FALSE)</f>
        <v>2</v>
      </c>
      <c r="C939" s="16" t="s">
        <v>6744</v>
      </c>
      <c r="D939" s="16" t="s">
        <v>6744</v>
      </c>
      <c r="E939" s="28" t="str">
        <f t="shared" si="0"/>
        <v>Gentle exercise suitable for those with osteoarthritis.</v>
      </c>
      <c r="F939" s="16" t="s">
        <v>6745</v>
      </c>
      <c r="G939" s="16" t="s">
        <v>68</v>
      </c>
      <c r="H939" s="17"/>
      <c r="K939" s="26" t="s">
        <v>1293</v>
      </c>
      <c r="L939" s="16" t="s">
        <v>4390</v>
      </c>
      <c r="M939" s="28" t="str">
        <f t="shared" ref="M939:Q939" si="5635">IFERROR(IF(FIND(M$1,$F939)&gt;1,"Age - Children",""),"")</f>
        <v/>
      </c>
      <c r="N939" s="28" t="str">
        <f t="shared" si="5635"/>
        <v/>
      </c>
      <c r="O939" s="28" t="str">
        <f t="shared" si="5635"/>
        <v/>
      </c>
      <c r="P939" s="28" t="str">
        <f t="shared" si="5635"/>
        <v/>
      </c>
      <c r="Q939" s="28" t="str">
        <f t="shared" si="5635"/>
        <v/>
      </c>
      <c r="R939" s="28" t="str">
        <f t="shared" ref="R939:T939" si="5636">IFERROR(IF(FIND(R$1,$F939)&gt;1,"Age - Elderly",""),"")</f>
        <v/>
      </c>
      <c r="S939" s="28" t="str">
        <f t="shared" si="5636"/>
        <v/>
      </c>
      <c r="T939" s="28" t="str">
        <f t="shared" si="5636"/>
        <v/>
      </c>
      <c r="U939" s="28" t="str">
        <f t="shared" si="3"/>
        <v/>
      </c>
      <c r="V939" s="28" t="str">
        <f t="shared" si="4"/>
        <v/>
      </c>
      <c r="X939" s="28" t="str">
        <f t="shared" si="5"/>
        <v/>
      </c>
      <c r="Y939" s="28" t="str">
        <f t="shared" si="6"/>
        <v/>
      </c>
      <c r="Z939" s="28" t="str">
        <f t="shared" si="7"/>
        <v/>
      </c>
      <c r="AB939" s="28" t="str">
        <f t="shared" si="8"/>
        <v/>
      </c>
      <c r="AD939" s="28" t="str">
        <f t="shared" si="9"/>
        <v/>
      </c>
      <c r="AG939" s="28" t="str">
        <f t="shared" ref="AG939:AL939" si="5637">IFERROR(IF(FIND(AG$1,$F939)&gt;1,AG$1,""),"")</f>
        <v/>
      </c>
      <c r="AH939" s="28" t="str">
        <f t="shared" si="5637"/>
        <v/>
      </c>
      <c r="AI939" s="28" t="str">
        <f t="shared" si="5637"/>
        <v/>
      </c>
      <c r="AJ939" s="28" t="str">
        <f t="shared" si="5637"/>
        <v/>
      </c>
      <c r="AK939" s="28" t="str">
        <f t="shared" si="5637"/>
        <v/>
      </c>
      <c r="AL939" s="28" t="str">
        <f t="shared" si="5637"/>
        <v/>
      </c>
      <c r="AM939" s="28" t="str">
        <f t="shared" si="11"/>
        <v/>
      </c>
      <c r="AN939" s="28" t="str">
        <f t="shared" ref="AN939:AQ939" si="5638">IFERROR(IF(FIND(AN$1,$F939)&gt;1,"Status - LGBT",""),"")</f>
        <v/>
      </c>
      <c r="AO939" s="28" t="str">
        <f t="shared" si="5638"/>
        <v/>
      </c>
      <c r="AP939" s="28" t="str">
        <f t="shared" si="5638"/>
        <v/>
      </c>
      <c r="AQ939" s="28" t="str">
        <f t="shared" si="5638"/>
        <v/>
      </c>
      <c r="AR939" s="28" t="str">
        <f t="shared" ref="AR939:AV939" si="5639">IFERROR(IF(FIND(AR$1,$F939)&gt;1,"BME",""),"")</f>
        <v/>
      </c>
      <c r="AS939" s="28" t="str">
        <f t="shared" si="5639"/>
        <v/>
      </c>
      <c r="AT939" s="28" t="str">
        <f t="shared" si="5639"/>
        <v/>
      </c>
      <c r="AU939" s="28" t="str">
        <f t="shared" si="5639"/>
        <v/>
      </c>
      <c r="AV939" s="28" t="str">
        <f t="shared" si="5639"/>
        <v/>
      </c>
      <c r="AW939" s="28" t="str">
        <f t="shared" ref="AW939:BC939" si="5640">IFERROR(IF(FIND(AW$1,$F939)&gt;1,AW$1,""),"")</f>
        <v/>
      </c>
      <c r="AX939" s="28" t="str">
        <f t="shared" si="5640"/>
        <v/>
      </c>
      <c r="AY939" s="28" t="str">
        <f t="shared" si="5640"/>
        <v/>
      </c>
      <c r="AZ939" s="28" t="str">
        <f t="shared" si="5640"/>
        <v/>
      </c>
      <c r="BA939" s="28" t="str">
        <f t="shared" si="5640"/>
        <v/>
      </c>
      <c r="BB939" s="28" t="str">
        <f t="shared" si="5640"/>
        <v/>
      </c>
      <c r="BC939" s="28" t="str">
        <f t="shared" si="5640"/>
        <v/>
      </c>
      <c r="BD939" s="28" t="str">
        <f t="shared" si="15"/>
        <v/>
      </c>
      <c r="BG939" s="2" t="s">
        <v>4391</v>
      </c>
      <c r="BI939" s="2" t="s">
        <v>1295</v>
      </c>
      <c r="BJ939" s="28" t="str">
        <f t="shared" si="16"/>
        <v/>
      </c>
      <c r="BK939" s="28" t="str">
        <f t="shared" si="17"/>
        <v/>
      </c>
      <c r="BM939" s="2" t="s">
        <v>98</v>
      </c>
      <c r="BU939" s="18"/>
      <c r="BV939" s="47" t="s">
        <v>580</v>
      </c>
      <c r="BW939" s="18"/>
      <c r="BX939" s="18"/>
      <c r="BY939" s="42" t="str">
        <f t="shared" si="18"/>
        <v>LS15</v>
      </c>
      <c r="BZ939" s="43"/>
    </row>
    <row r="940" spans="1:78" ht="15">
      <c r="A940" s="10" t="s">
        <v>37</v>
      </c>
      <c r="B940" s="28">
        <f>VLOOKUP(A940,Organisations!$A$2:$B$7,2,FALSE)</f>
        <v>2</v>
      </c>
      <c r="C940" s="10" t="s">
        <v>6747</v>
      </c>
      <c r="D940" s="10" t="s">
        <v>6748</v>
      </c>
      <c r="E940" s="28" t="str">
        <f t="shared" si="0"/>
        <v>This session is placed on the fourth tuesday of every month. Each month a diffrent film is played varying from old to ne</v>
      </c>
      <c r="F940" s="10" t="s">
        <v>6750</v>
      </c>
      <c r="G940" s="10" t="s">
        <v>68</v>
      </c>
      <c r="H940" s="11"/>
      <c r="K940" s="30" t="s">
        <v>1293</v>
      </c>
      <c r="L940" s="10" t="s">
        <v>4390</v>
      </c>
      <c r="M940" s="28" t="str">
        <f t="shared" ref="M940:Q940" si="5641">IFERROR(IF(FIND(M$1,$F940)&gt;1,"Age - Children",""),"")</f>
        <v/>
      </c>
      <c r="N940" s="28" t="str">
        <f t="shared" si="5641"/>
        <v/>
      </c>
      <c r="O940" s="28" t="str">
        <f t="shared" si="5641"/>
        <v/>
      </c>
      <c r="P940" s="28" t="str">
        <f t="shared" si="5641"/>
        <v/>
      </c>
      <c r="Q940" s="28" t="str">
        <f t="shared" si="5641"/>
        <v/>
      </c>
      <c r="R940" s="28" t="str">
        <f t="shared" ref="R940:T940" si="5642">IFERROR(IF(FIND(R$1,$F940)&gt;1,"Age - Elderly",""),"")</f>
        <v/>
      </c>
      <c r="S940" s="28" t="str">
        <f t="shared" si="5642"/>
        <v/>
      </c>
      <c r="T940" s="28" t="str">
        <f t="shared" si="5642"/>
        <v/>
      </c>
      <c r="U940" s="28" t="str">
        <f t="shared" si="3"/>
        <v/>
      </c>
      <c r="V940" s="28" t="str">
        <f t="shared" si="4"/>
        <v/>
      </c>
      <c r="X940" s="28" t="str">
        <f t="shared" si="5"/>
        <v/>
      </c>
      <c r="Y940" s="28" t="str">
        <f t="shared" si="6"/>
        <v/>
      </c>
      <c r="Z940" s="28" t="str">
        <f t="shared" si="7"/>
        <v/>
      </c>
      <c r="AB940" s="28" t="str">
        <f t="shared" si="8"/>
        <v/>
      </c>
      <c r="AD940" s="28" t="str">
        <f t="shared" si="9"/>
        <v/>
      </c>
      <c r="AG940" s="28" t="str">
        <f t="shared" ref="AG940:AL940" si="5643">IFERROR(IF(FIND(AG$1,$F940)&gt;1,AG$1,""),"")</f>
        <v/>
      </c>
      <c r="AH940" s="28" t="str">
        <f t="shared" si="5643"/>
        <v/>
      </c>
      <c r="AI940" s="28" t="str">
        <f t="shared" si="5643"/>
        <v/>
      </c>
      <c r="AJ940" s="28" t="str">
        <f t="shared" si="5643"/>
        <v/>
      </c>
      <c r="AK940" s="28" t="str">
        <f t="shared" si="5643"/>
        <v/>
      </c>
      <c r="AL940" s="28" t="str">
        <f t="shared" si="5643"/>
        <v/>
      </c>
      <c r="AM940" s="28" t="str">
        <f t="shared" si="11"/>
        <v/>
      </c>
      <c r="AN940" s="28" t="str">
        <f t="shared" ref="AN940:AQ940" si="5644">IFERROR(IF(FIND(AN$1,$F940)&gt;1,"Status - LGBT",""),"")</f>
        <v/>
      </c>
      <c r="AO940" s="28" t="str">
        <f t="shared" si="5644"/>
        <v/>
      </c>
      <c r="AP940" s="28" t="str">
        <f t="shared" si="5644"/>
        <v/>
      </c>
      <c r="AQ940" s="28" t="str">
        <f t="shared" si="5644"/>
        <v/>
      </c>
      <c r="AR940" s="28" t="str">
        <f t="shared" ref="AR940:AV940" si="5645">IFERROR(IF(FIND(AR$1,$F940)&gt;1,"BME",""),"")</f>
        <v/>
      </c>
      <c r="AS940" s="28" t="str">
        <f t="shared" si="5645"/>
        <v/>
      </c>
      <c r="AT940" s="28" t="str">
        <f t="shared" si="5645"/>
        <v/>
      </c>
      <c r="AU940" s="28" t="str">
        <f t="shared" si="5645"/>
        <v/>
      </c>
      <c r="AV940" s="28" t="str">
        <f t="shared" si="5645"/>
        <v/>
      </c>
      <c r="AW940" s="28" t="str">
        <f t="shared" ref="AW940:BC940" si="5646">IFERROR(IF(FIND(AW$1,$F940)&gt;1,AW$1,""),"")</f>
        <v/>
      </c>
      <c r="AX940" s="28" t="str">
        <f t="shared" si="5646"/>
        <v/>
      </c>
      <c r="AY940" s="28" t="str">
        <f t="shared" si="5646"/>
        <v/>
      </c>
      <c r="AZ940" s="28" t="str">
        <f t="shared" si="5646"/>
        <v/>
      </c>
      <c r="BA940" s="28" t="str">
        <f t="shared" si="5646"/>
        <v/>
      </c>
      <c r="BB940" s="28" t="str">
        <f t="shared" si="5646"/>
        <v/>
      </c>
      <c r="BC940" s="28" t="str">
        <f t="shared" si="5646"/>
        <v/>
      </c>
      <c r="BD940" s="28" t="str">
        <f t="shared" si="15"/>
        <v/>
      </c>
      <c r="BG940" s="2" t="s">
        <v>4391</v>
      </c>
      <c r="BI940" s="2" t="s">
        <v>1295</v>
      </c>
      <c r="BJ940" s="28" t="str">
        <f t="shared" si="16"/>
        <v/>
      </c>
      <c r="BK940" s="28" t="str">
        <f t="shared" si="17"/>
        <v/>
      </c>
      <c r="BM940" s="2" t="s">
        <v>98</v>
      </c>
      <c r="BU940" s="12"/>
      <c r="BV940" s="50" t="s">
        <v>580</v>
      </c>
      <c r="BW940" s="12"/>
      <c r="BX940" s="12"/>
      <c r="BY940" s="42" t="str">
        <f t="shared" si="18"/>
        <v>LS15</v>
      </c>
      <c r="BZ940" s="42"/>
    </row>
    <row r="941" spans="1:78" ht="15">
      <c r="A941" s="16" t="s">
        <v>37</v>
      </c>
      <c r="B941" s="28">
        <f>VLOOKUP(A941,Organisations!$A$2:$B$7,2,FALSE)</f>
        <v>2</v>
      </c>
      <c r="C941" s="16" t="s">
        <v>6753</v>
      </c>
      <c r="D941" s="16" t="s">
        <v>6754</v>
      </c>
      <c r="E941" s="28" t="str">
        <f t="shared" si="0"/>
        <v>Food Stalls and Fun ActivitiesA variety of fresh South Asian food!- Chaat- Dabeli- Chilli Paneer- Desi Chai- Indian Dess</v>
      </c>
      <c r="F941" s="16" t="s">
        <v>6756</v>
      </c>
      <c r="G941" s="16" t="s">
        <v>68</v>
      </c>
      <c r="H941" s="17"/>
      <c r="K941" s="26" t="s">
        <v>577</v>
      </c>
      <c r="L941" s="16" t="s">
        <v>4162</v>
      </c>
      <c r="M941" s="28" t="str">
        <f t="shared" ref="M941:Q941" si="5647">IFERROR(IF(FIND(M$1,$F941)&gt;1,"Age - Children",""),"")</f>
        <v/>
      </c>
      <c r="N941" s="28" t="str">
        <f t="shared" si="5647"/>
        <v/>
      </c>
      <c r="O941" s="28" t="str">
        <f t="shared" si="5647"/>
        <v/>
      </c>
      <c r="P941" s="28" t="str">
        <f t="shared" si="5647"/>
        <v/>
      </c>
      <c r="Q941" s="28" t="str">
        <f t="shared" si="5647"/>
        <v/>
      </c>
      <c r="R941" s="28" t="str">
        <f t="shared" ref="R941:T941" si="5648">IFERROR(IF(FIND(R$1,$F941)&gt;1,"Age - Elderly",""),"")</f>
        <v/>
      </c>
      <c r="S941" s="28" t="str">
        <f t="shared" si="5648"/>
        <v/>
      </c>
      <c r="T941" s="28" t="str">
        <f t="shared" si="5648"/>
        <v/>
      </c>
      <c r="U941" s="28" t="str">
        <f t="shared" si="3"/>
        <v/>
      </c>
      <c r="V941" s="28" t="str">
        <f t="shared" si="4"/>
        <v/>
      </c>
      <c r="X941" s="28" t="str">
        <f t="shared" si="5"/>
        <v/>
      </c>
      <c r="Y941" s="28" t="str">
        <f t="shared" si="6"/>
        <v/>
      </c>
      <c r="Z941" s="28" t="str">
        <f t="shared" si="7"/>
        <v/>
      </c>
      <c r="AB941" s="28" t="str">
        <f t="shared" si="8"/>
        <v/>
      </c>
      <c r="AD941" s="28" t="str">
        <f t="shared" si="9"/>
        <v/>
      </c>
      <c r="AG941" s="28" t="str">
        <f t="shared" ref="AG941:AL941" si="5649">IFERROR(IF(FIND(AG$1,$F941)&gt;1,AG$1,""),"")</f>
        <v/>
      </c>
      <c r="AH941" s="28" t="str">
        <f t="shared" si="5649"/>
        <v/>
      </c>
      <c r="AI941" s="28" t="str">
        <f t="shared" si="5649"/>
        <v/>
      </c>
      <c r="AJ941" s="28" t="str">
        <f t="shared" si="5649"/>
        <v/>
      </c>
      <c r="AK941" s="28" t="str">
        <f t="shared" si="5649"/>
        <v/>
      </c>
      <c r="AL941" s="28" t="str">
        <f t="shared" si="5649"/>
        <v/>
      </c>
      <c r="AM941" s="28" t="str">
        <f t="shared" si="11"/>
        <v/>
      </c>
      <c r="AN941" s="28" t="str">
        <f t="shared" ref="AN941:AQ941" si="5650">IFERROR(IF(FIND(AN$1,$F941)&gt;1,"Status - LGBT",""),"")</f>
        <v/>
      </c>
      <c r="AO941" s="28" t="str">
        <f t="shared" si="5650"/>
        <v/>
      </c>
      <c r="AP941" s="28" t="str">
        <f t="shared" si="5650"/>
        <v/>
      </c>
      <c r="AQ941" s="28" t="str">
        <f t="shared" si="5650"/>
        <v/>
      </c>
      <c r="AR941" s="28" t="str">
        <f t="shared" ref="AR941:AV941" si="5651">IFERROR(IF(FIND(AR$1,$F941)&gt;1,"BME",""),"")</f>
        <v/>
      </c>
      <c r="AS941" s="28" t="str">
        <f t="shared" si="5651"/>
        <v/>
      </c>
      <c r="AT941" s="28" t="str">
        <f t="shared" si="5651"/>
        <v/>
      </c>
      <c r="AU941" s="28" t="str">
        <f t="shared" si="5651"/>
        <v/>
      </c>
      <c r="AV941" s="28" t="str">
        <f t="shared" si="5651"/>
        <v>BME</v>
      </c>
      <c r="AW941" s="28" t="str">
        <f t="shared" ref="AW941:BC941" si="5652">IFERROR(IF(FIND(AW$1,$F941)&gt;1,AW$1,""),"")</f>
        <v/>
      </c>
      <c r="AX941" s="28" t="str">
        <f t="shared" si="5652"/>
        <v/>
      </c>
      <c r="AY941" s="28" t="str">
        <f t="shared" si="5652"/>
        <v/>
      </c>
      <c r="AZ941" s="28" t="str">
        <f t="shared" si="5652"/>
        <v/>
      </c>
      <c r="BA941" s="28" t="str">
        <f t="shared" si="5652"/>
        <v/>
      </c>
      <c r="BB941" s="28" t="str">
        <f t="shared" si="5652"/>
        <v/>
      </c>
      <c r="BC941" s="28" t="str">
        <f t="shared" si="5652"/>
        <v/>
      </c>
      <c r="BD941" s="28" t="str">
        <f t="shared" si="15"/>
        <v>BME;</v>
      </c>
      <c r="BG941" s="2" t="s">
        <v>6757</v>
      </c>
      <c r="BI941" s="2" t="s">
        <v>6179</v>
      </c>
      <c r="BJ941" s="28" t="str">
        <f t="shared" si="16"/>
        <v/>
      </c>
      <c r="BK941" s="28" t="str">
        <f t="shared" si="17"/>
        <v/>
      </c>
      <c r="BM941" s="2" t="s">
        <v>98</v>
      </c>
      <c r="BU941" s="18"/>
      <c r="BV941" s="47" t="s">
        <v>586</v>
      </c>
      <c r="BW941" s="18"/>
      <c r="BX941" s="18"/>
      <c r="BY941" s="42" t="str">
        <f t="shared" si="18"/>
        <v>BME;;LS17</v>
      </c>
      <c r="BZ941" s="43"/>
    </row>
    <row r="942" spans="1:78" ht="15">
      <c r="A942" s="10" t="s">
        <v>37</v>
      </c>
      <c r="B942" s="28">
        <f>VLOOKUP(A942,Organisations!$A$2:$B$7,2,FALSE)</f>
        <v>2</v>
      </c>
      <c r="C942" s="10" t="s">
        <v>6759</v>
      </c>
      <c r="D942" s="10" t="s">
        <v>6760</v>
      </c>
      <c r="E942" s="28" t="str">
        <f t="shared" si="0"/>
        <v>Food delivered from Fare Share and handed out to those in need in the community.
 These are delivered at 3:30pm on a M</v>
      </c>
      <c r="F942" s="10" t="s">
        <v>19458</v>
      </c>
      <c r="G942" s="10" t="s">
        <v>68</v>
      </c>
      <c r="H942" s="53"/>
      <c r="K942" s="30" t="s">
        <v>1530</v>
      </c>
      <c r="L942" s="10" t="s">
        <v>6763</v>
      </c>
      <c r="M942" s="28" t="str">
        <f t="shared" ref="M942:Q942" si="5653">IFERROR(IF(FIND(M$1,$F942)&gt;1,"Age - Children",""),"")</f>
        <v/>
      </c>
      <c r="N942" s="28" t="str">
        <f t="shared" si="5653"/>
        <v/>
      </c>
      <c r="O942" s="28" t="str">
        <f t="shared" si="5653"/>
        <v/>
      </c>
      <c r="P942" s="28" t="str">
        <f t="shared" si="5653"/>
        <v/>
      </c>
      <c r="Q942" s="28" t="str">
        <f t="shared" si="5653"/>
        <v/>
      </c>
      <c r="R942" s="28" t="str">
        <f t="shared" ref="R942:T942" si="5654">IFERROR(IF(FIND(R$1,$F942)&gt;1,"Age - Elderly",""),"")</f>
        <v/>
      </c>
      <c r="S942" s="28" t="str">
        <f t="shared" si="5654"/>
        <v/>
      </c>
      <c r="T942" s="28" t="str">
        <f t="shared" si="5654"/>
        <v/>
      </c>
      <c r="U942" s="28" t="str">
        <f t="shared" si="3"/>
        <v/>
      </c>
      <c r="V942" s="28" t="str">
        <f t="shared" si="4"/>
        <v/>
      </c>
      <c r="X942" s="28" t="str">
        <f t="shared" si="5"/>
        <v/>
      </c>
      <c r="Y942" s="28" t="str">
        <f t="shared" si="6"/>
        <v/>
      </c>
      <c r="Z942" s="28" t="str">
        <f t="shared" si="7"/>
        <v/>
      </c>
      <c r="AB942" s="28" t="str">
        <f t="shared" si="8"/>
        <v/>
      </c>
      <c r="AD942" s="28" t="str">
        <f t="shared" si="9"/>
        <v/>
      </c>
      <c r="AG942" s="28" t="str">
        <f t="shared" ref="AG942:AL942" si="5655">IFERROR(IF(FIND(AG$1,$F942)&gt;1,AG$1,""),"")</f>
        <v/>
      </c>
      <c r="AH942" s="28" t="str">
        <f t="shared" si="5655"/>
        <v/>
      </c>
      <c r="AI942" s="28" t="str">
        <f t="shared" si="5655"/>
        <v/>
      </c>
      <c r="AJ942" s="28" t="str">
        <f t="shared" si="5655"/>
        <v/>
      </c>
      <c r="AK942" s="28" t="str">
        <f t="shared" si="5655"/>
        <v/>
      </c>
      <c r="AL942" s="28" t="str">
        <f t="shared" si="5655"/>
        <v/>
      </c>
      <c r="AM942" s="28" t="str">
        <f t="shared" si="11"/>
        <v/>
      </c>
      <c r="AN942" s="28" t="str">
        <f t="shared" ref="AN942:AQ942" si="5656">IFERROR(IF(FIND(AN$1,$F942)&gt;1,"Status - LGBT",""),"")</f>
        <v/>
      </c>
      <c r="AO942" s="28" t="str">
        <f t="shared" si="5656"/>
        <v/>
      </c>
      <c r="AP942" s="28" t="str">
        <f t="shared" si="5656"/>
        <v/>
      </c>
      <c r="AQ942" s="28" t="str">
        <f t="shared" si="5656"/>
        <v/>
      </c>
      <c r="AR942" s="28" t="str">
        <f t="shared" ref="AR942:AV942" si="5657">IFERROR(IF(FIND(AR$1,$F942)&gt;1,"BME",""),"")</f>
        <v/>
      </c>
      <c r="AS942" s="28" t="str">
        <f t="shared" si="5657"/>
        <v/>
      </c>
      <c r="AT942" s="28" t="str">
        <f t="shared" si="5657"/>
        <v/>
      </c>
      <c r="AU942" s="28" t="str">
        <f t="shared" si="5657"/>
        <v/>
      </c>
      <c r="AV942" s="28" t="str">
        <f t="shared" si="5657"/>
        <v/>
      </c>
      <c r="AW942" s="28" t="str">
        <f t="shared" ref="AW942:BC942" si="5658">IFERROR(IF(FIND(AW$1,$F942)&gt;1,AW$1,""),"")</f>
        <v/>
      </c>
      <c r="AX942" s="28" t="str">
        <f t="shared" si="5658"/>
        <v/>
      </c>
      <c r="AY942" s="28" t="str">
        <f t="shared" si="5658"/>
        <v/>
      </c>
      <c r="AZ942" s="28" t="str">
        <f t="shared" si="5658"/>
        <v/>
      </c>
      <c r="BA942" s="28" t="str">
        <f t="shared" si="5658"/>
        <v/>
      </c>
      <c r="BB942" s="28" t="str">
        <f t="shared" si="5658"/>
        <v/>
      </c>
      <c r="BC942" s="28" t="str">
        <f t="shared" si="5658"/>
        <v/>
      </c>
      <c r="BD942" s="28" t="str">
        <f t="shared" si="15"/>
        <v/>
      </c>
      <c r="BG942" s="2" t="s">
        <v>6764</v>
      </c>
      <c r="BI942" s="2" t="s">
        <v>1508</v>
      </c>
      <c r="BJ942" s="28" t="str">
        <f t="shared" si="16"/>
        <v>Leeds</v>
      </c>
      <c r="BK942" s="28" t="str">
        <f t="shared" si="17"/>
        <v>West Yorkshire</v>
      </c>
      <c r="BM942" s="2" t="s">
        <v>98</v>
      </c>
      <c r="BN942" s="2" t="s">
        <v>2863</v>
      </c>
      <c r="BU942" s="12"/>
      <c r="BV942" s="50" t="s">
        <v>574</v>
      </c>
      <c r="BW942" s="12"/>
      <c r="BX942" s="12"/>
      <c r="BY942" s="42" t="str">
        <f t="shared" si="18"/>
        <v>LS11</v>
      </c>
      <c r="BZ942" s="42"/>
    </row>
    <row r="943" spans="1:78" ht="15">
      <c r="A943" s="16" t="s">
        <v>37</v>
      </c>
      <c r="B943" s="28">
        <f>VLOOKUP(A943,Organisations!$A$2:$B$7,2,FALSE)</f>
        <v>2</v>
      </c>
      <c r="C943" s="16" t="s">
        <v>6766</v>
      </c>
      <c r="D943" s="16" t="s">
        <v>6766</v>
      </c>
      <c r="E943" s="28" t="str">
        <f t="shared" si="0"/>
        <v>Football for 16 to 25 year olds held at Goals in Leeds.</v>
      </c>
      <c r="F943" s="16" t="s">
        <v>6767</v>
      </c>
      <c r="G943" s="16" t="s">
        <v>68</v>
      </c>
      <c r="H943" s="17"/>
      <c r="K943" s="26" t="s">
        <v>1530</v>
      </c>
      <c r="L943" s="16" t="s">
        <v>6763</v>
      </c>
      <c r="M943" s="28" t="str">
        <f t="shared" ref="M943:Q943" si="5659">IFERROR(IF(FIND(M$1,$F943)&gt;1,"Age - Children",""),"")</f>
        <v/>
      </c>
      <c r="N943" s="28" t="str">
        <f t="shared" si="5659"/>
        <v/>
      </c>
      <c r="O943" s="28" t="str">
        <f t="shared" si="5659"/>
        <v/>
      </c>
      <c r="P943" s="28" t="str">
        <f t="shared" si="5659"/>
        <v/>
      </c>
      <c r="Q943" s="28" t="str">
        <f t="shared" si="5659"/>
        <v/>
      </c>
      <c r="R943" s="28" t="str">
        <f t="shared" ref="R943:T943" si="5660">IFERROR(IF(FIND(R$1,$F943)&gt;1,"Age - Elderly",""),"")</f>
        <v/>
      </c>
      <c r="S943" s="28" t="str">
        <f t="shared" si="5660"/>
        <v/>
      </c>
      <c r="T943" s="28" t="str">
        <f t="shared" si="5660"/>
        <v/>
      </c>
      <c r="U943" s="28" t="str">
        <f t="shared" si="3"/>
        <v/>
      </c>
      <c r="V943" s="28" t="str">
        <f t="shared" si="4"/>
        <v/>
      </c>
      <c r="X943" s="28" t="str">
        <f t="shared" si="5"/>
        <v/>
      </c>
      <c r="Y943" s="28" t="str">
        <f t="shared" si="6"/>
        <v/>
      </c>
      <c r="Z943" s="28" t="str">
        <f t="shared" si="7"/>
        <v/>
      </c>
      <c r="AB943" s="28" t="str">
        <f t="shared" si="8"/>
        <v/>
      </c>
      <c r="AD943" s="28" t="str">
        <f t="shared" si="9"/>
        <v/>
      </c>
      <c r="AG943" s="28" t="str">
        <f t="shared" ref="AG943:AL943" si="5661">IFERROR(IF(FIND(AG$1,$F943)&gt;1,AG$1,""),"")</f>
        <v/>
      </c>
      <c r="AH943" s="28" t="str">
        <f t="shared" si="5661"/>
        <v/>
      </c>
      <c r="AI943" s="28" t="str">
        <f t="shared" si="5661"/>
        <v/>
      </c>
      <c r="AJ943" s="28" t="str">
        <f t="shared" si="5661"/>
        <v/>
      </c>
      <c r="AK943" s="28" t="str">
        <f t="shared" si="5661"/>
        <v/>
      </c>
      <c r="AL943" s="28" t="str">
        <f t="shared" si="5661"/>
        <v/>
      </c>
      <c r="AM943" s="28" t="str">
        <f t="shared" si="11"/>
        <v/>
      </c>
      <c r="AN943" s="28" t="str">
        <f t="shared" ref="AN943:AQ943" si="5662">IFERROR(IF(FIND(AN$1,$F943)&gt;1,"Status - LGBT",""),"")</f>
        <v/>
      </c>
      <c r="AO943" s="28" t="str">
        <f t="shared" si="5662"/>
        <v/>
      </c>
      <c r="AP943" s="28" t="str">
        <f t="shared" si="5662"/>
        <v/>
      </c>
      <c r="AQ943" s="28" t="str">
        <f t="shared" si="5662"/>
        <v/>
      </c>
      <c r="AR943" s="28" t="str">
        <f t="shared" ref="AR943:AV943" si="5663">IFERROR(IF(FIND(AR$1,$F943)&gt;1,"BME",""),"")</f>
        <v/>
      </c>
      <c r="AS943" s="28" t="str">
        <f t="shared" si="5663"/>
        <v/>
      </c>
      <c r="AT943" s="28" t="str">
        <f t="shared" si="5663"/>
        <v/>
      </c>
      <c r="AU943" s="28" t="str">
        <f t="shared" si="5663"/>
        <v/>
      </c>
      <c r="AV943" s="28" t="str">
        <f t="shared" si="5663"/>
        <v/>
      </c>
      <c r="AW943" s="28" t="str">
        <f t="shared" ref="AW943:BC943" si="5664">IFERROR(IF(FIND(AW$1,$F943)&gt;1,AW$1,""),"")</f>
        <v/>
      </c>
      <c r="AX943" s="28" t="str">
        <f t="shared" si="5664"/>
        <v/>
      </c>
      <c r="AY943" s="28" t="str">
        <f t="shared" si="5664"/>
        <v/>
      </c>
      <c r="AZ943" s="28" t="str">
        <f t="shared" si="5664"/>
        <v/>
      </c>
      <c r="BA943" s="28" t="str">
        <f t="shared" si="5664"/>
        <v/>
      </c>
      <c r="BB943" s="28" t="str">
        <f t="shared" si="5664"/>
        <v/>
      </c>
      <c r="BC943" s="28" t="str">
        <f t="shared" si="5664"/>
        <v/>
      </c>
      <c r="BD943" s="28" t="str">
        <f t="shared" si="15"/>
        <v/>
      </c>
      <c r="BG943" s="2" t="s">
        <v>6768</v>
      </c>
      <c r="BI943" s="2" t="s">
        <v>6188</v>
      </c>
      <c r="BJ943" s="28" t="str">
        <f t="shared" si="16"/>
        <v>Leeds</v>
      </c>
      <c r="BK943" s="28" t="str">
        <f t="shared" si="17"/>
        <v>West Yorkshire</v>
      </c>
      <c r="BM943" s="2" t="s">
        <v>98</v>
      </c>
      <c r="BU943" s="18"/>
      <c r="BV943" s="47" t="s">
        <v>566</v>
      </c>
      <c r="BW943" s="18"/>
      <c r="BX943" s="18"/>
      <c r="BY943" s="42" t="str">
        <f t="shared" si="18"/>
        <v>LS4</v>
      </c>
      <c r="BZ943" s="43"/>
    </row>
    <row r="944" spans="1:78" ht="15">
      <c r="A944" s="10" t="s">
        <v>37</v>
      </c>
      <c r="B944" s="28">
        <f>VLOOKUP(A944,Organisations!$A$2:$B$7,2,FALSE)</f>
        <v>2</v>
      </c>
      <c r="C944" s="10" t="s">
        <v>6770</v>
      </c>
      <c r="D944" s="10" t="s">
        <v>6771</v>
      </c>
      <c r="E944" s="28" t="str">
        <f t="shared" si="0"/>
        <v>Youth football club working with Leeds United.
 5pm to 7pm</v>
      </c>
      <c r="F944" s="10" t="s">
        <v>19459</v>
      </c>
      <c r="G944" s="10" t="s">
        <v>68</v>
      </c>
      <c r="H944" s="11"/>
      <c r="K944" s="30" t="s">
        <v>1530</v>
      </c>
      <c r="L944" s="10" t="s">
        <v>6773</v>
      </c>
      <c r="M944" s="28" t="str">
        <f t="shared" ref="M944:Q944" si="5665">IFERROR(IF(FIND(M$1,$F944)&gt;1,"Age - Children",""),"")</f>
        <v/>
      </c>
      <c r="N944" s="28" t="str">
        <f t="shared" si="5665"/>
        <v/>
      </c>
      <c r="O944" s="28" t="str">
        <f t="shared" si="5665"/>
        <v/>
      </c>
      <c r="P944" s="28" t="str">
        <f t="shared" si="5665"/>
        <v/>
      </c>
      <c r="Q944" s="28" t="str">
        <f t="shared" si="5665"/>
        <v/>
      </c>
      <c r="R944" s="28" t="str">
        <f t="shared" ref="R944:T944" si="5666">IFERROR(IF(FIND(R$1,$F944)&gt;1,"Age - Elderly",""),"")</f>
        <v/>
      </c>
      <c r="S944" s="28" t="str">
        <f t="shared" si="5666"/>
        <v/>
      </c>
      <c r="T944" s="28" t="str">
        <f t="shared" si="5666"/>
        <v/>
      </c>
      <c r="U944" s="28" t="str">
        <f t="shared" si="3"/>
        <v/>
      </c>
      <c r="V944" s="28" t="str">
        <f t="shared" si="4"/>
        <v/>
      </c>
      <c r="X944" s="28" t="str">
        <f t="shared" si="5"/>
        <v/>
      </c>
      <c r="Y944" s="28" t="str">
        <f t="shared" si="6"/>
        <v/>
      </c>
      <c r="Z944" s="28" t="str">
        <f t="shared" si="7"/>
        <v/>
      </c>
      <c r="AB944" s="28" t="str">
        <f t="shared" si="8"/>
        <v/>
      </c>
      <c r="AD944" s="28" t="str">
        <f t="shared" si="9"/>
        <v/>
      </c>
      <c r="AG944" s="28" t="str">
        <f t="shared" ref="AG944:AL944" si="5667">IFERROR(IF(FIND(AG$1,$F944)&gt;1,AG$1,""),"")</f>
        <v/>
      </c>
      <c r="AH944" s="28" t="str">
        <f t="shared" si="5667"/>
        <v/>
      </c>
      <c r="AI944" s="28" t="str">
        <f t="shared" si="5667"/>
        <v/>
      </c>
      <c r="AJ944" s="28" t="str">
        <f t="shared" si="5667"/>
        <v/>
      </c>
      <c r="AK944" s="28" t="str">
        <f t="shared" si="5667"/>
        <v/>
      </c>
      <c r="AL944" s="28" t="str">
        <f t="shared" si="5667"/>
        <v/>
      </c>
      <c r="AM944" s="28" t="str">
        <f t="shared" si="11"/>
        <v/>
      </c>
      <c r="AN944" s="28" t="str">
        <f t="shared" ref="AN944:AQ944" si="5668">IFERROR(IF(FIND(AN$1,$F944)&gt;1,"Status - LGBT",""),"")</f>
        <v/>
      </c>
      <c r="AO944" s="28" t="str">
        <f t="shared" si="5668"/>
        <v/>
      </c>
      <c r="AP944" s="28" t="str">
        <f t="shared" si="5668"/>
        <v/>
      </c>
      <c r="AQ944" s="28" t="str">
        <f t="shared" si="5668"/>
        <v/>
      </c>
      <c r="AR944" s="28" t="str">
        <f t="shared" ref="AR944:AV944" si="5669">IFERROR(IF(FIND(AR$1,$F944)&gt;1,"BME",""),"")</f>
        <v/>
      </c>
      <c r="AS944" s="28" t="str">
        <f t="shared" si="5669"/>
        <v/>
      </c>
      <c r="AT944" s="28" t="str">
        <f t="shared" si="5669"/>
        <v/>
      </c>
      <c r="AU944" s="28" t="str">
        <f t="shared" si="5669"/>
        <v/>
      </c>
      <c r="AV944" s="28" t="str">
        <f t="shared" si="5669"/>
        <v/>
      </c>
      <c r="AW944" s="28" t="str">
        <f t="shared" ref="AW944:BC944" si="5670">IFERROR(IF(FIND(AW$1,$F944)&gt;1,AW$1,""),"")</f>
        <v/>
      </c>
      <c r="AX944" s="28" t="str">
        <f t="shared" si="5670"/>
        <v/>
      </c>
      <c r="AY944" s="28" t="str">
        <f t="shared" si="5670"/>
        <v/>
      </c>
      <c r="AZ944" s="28" t="str">
        <f t="shared" si="5670"/>
        <v/>
      </c>
      <c r="BA944" s="28" t="str">
        <f t="shared" si="5670"/>
        <v/>
      </c>
      <c r="BB944" s="28" t="str">
        <f t="shared" si="5670"/>
        <v/>
      </c>
      <c r="BC944" s="28" t="str">
        <f t="shared" si="5670"/>
        <v/>
      </c>
      <c r="BD944" s="28" t="str">
        <f t="shared" si="15"/>
        <v/>
      </c>
      <c r="BG944" s="2" t="s">
        <v>6774</v>
      </c>
      <c r="BI944" s="2" t="s">
        <v>6188</v>
      </c>
      <c r="BJ944" s="28" t="str">
        <f t="shared" si="16"/>
        <v>Leeds</v>
      </c>
      <c r="BK944" s="28" t="str">
        <f t="shared" si="17"/>
        <v>West Yorkshire</v>
      </c>
      <c r="BM944" s="2" t="s">
        <v>98</v>
      </c>
      <c r="BU944" s="12"/>
      <c r="BV944" s="50" t="s">
        <v>566</v>
      </c>
      <c r="BW944" s="12"/>
      <c r="BX944" s="12"/>
      <c r="BY944" s="42" t="str">
        <f t="shared" si="18"/>
        <v>LS4</v>
      </c>
      <c r="BZ944" s="42"/>
    </row>
    <row r="945" spans="1:78" ht="15">
      <c r="A945" s="16" t="s">
        <v>37</v>
      </c>
      <c r="B945" s="28">
        <f>VLOOKUP(A945,Organisations!$A$2:$B$7,2,FALSE)</f>
        <v>2</v>
      </c>
      <c r="C945" s="16" t="s">
        <v>6776</v>
      </c>
      <c r="D945" s="16" t="s">
        <v>6777</v>
      </c>
      <c r="E945" s="28" t="str">
        <f t="shared" si="0"/>
        <v>Fully accessible minibus for groups of elderly and disabled adults and children based in South Leeds. Registration requi</v>
      </c>
      <c r="F945" s="16" t="s">
        <v>19460</v>
      </c>
      <c r="G945" s="16" t="s">
        <v>68</v>
      </c>
      <c r="H945" s="17"/>
      <c r="K945" s="26" t="s">
        <v>1430</v>
      </c>
      <c r="L945" s="16" t="s">
        <v>6780</v>
      </c>
      <c r="M945" s="28" t="str">
        <f t="shared" ref="M945:Q945" si="5671">IFERROR(IF(FIND(M$1,$F945)&gt;1,"Age - Children",""),"")</f>
        <v>Age - Children</v>
      </c>
      <c r="N945" s="28" t="str">
        <f t="shared" si="5671"/>
        <v/>
      </c>
      <c r="O945" s="28" t="str">
        <f t="shared" si="5671"/>
        <v/>
      </c>
      <c r="P945" s="28" t="str">
        <f t="shared" si="5671"/>
        <v/>
      </c>
      <c r="Q945" s="28" t="str">
        <f t="shared" si="5671"/>
        <v/>
      </c>
      <c r="R945" s="28" t="str">
        <f t="shared" ref="R945:T945" si="5672">IFERROR(IF(FIND(R$1,$F945)&gt;1,"Age - Elderly",""),"")</f>
        <v/>
      </c>
      <c r="S945" s="28" t="str">
        <f t="shared" si="5672"/>
        <v>Age - Elderly</v>
      </c>
      <c r="T945" s="28" t="str">
        <f t="shared" si="5672"/>
        <v/>
      </c>
      <c r="U945" s="28" t="str">
        <f t="shared" si="3"/>
        <v>Age - Children;Age - Elderly</v>
      </c>
      <c r="V945" s="28" t="str">
        <f t="shared" si="4"/>
        <v>Status - disabled</v>
      </c>
      <c r="X945" s="28" t="str">
        <f t="shared" si="5"/>
        <v/>
      </c>
      <c r="Y945" s="28" t="str">
        <f t="shared" si="6"/>
        <v/>
      </c>
      <c r="Z945" s="28" t="str">
        <f t="shared" si="7"/>
        <v/>
      </c>
      <c r="AB945" s="28" t="str">
        <f t="shared" si="8"/>
        <v/>
      </c>
      <c r="AD945" s="28" t="str">
        <f t="shared" si="9"/>
        <v/>
      </c>
      <c r="AG945" s="28" t="str">
        <f t="shared" ref="AG945:AL945" si="5673">IFERROR(IF(FIND(AG$1,$F945)&gt;1,AG$1,""),"")</f>
        <v/>
      </c>
      <c r="AH945" s="28" t="str">
        <f t="shared" si="5673"/>
        <v/>
      </c>
      <c r="AI945" s="28" t="str">
        <f t="shared" si="5673"/>
        <v/>
      </c>
      <c r="AJ945" s="28" t="str">
        <f t="shared" si="5673"/>
        <v/>
      </c>
      <c r="AK945" s="28" t="str">
        <f t="shared" si="5673"/>
        <v/>
      </c>
      <c r="AL945" s="28" t="str">
        <f t="shared" si="5673"/>
        <v/>
      </c>
      <c r="AM945" s="28" t="str">
        <f t="shared" si="11"/>
        <v/>
      </c>
      <c r="AN945" s="28" t="str">
        <f t="shared" ref="AN945:AQ945" si="5674">IFERROR(IF(FIND(AN$1,$F945)&gt;1,"Status - LGBT",""),"")</f>
        <v/>
      </c>
      <c r="AO945" s="28" t="str">
        <f t="shared" si="5674"/>
        <v/>
      </c>
      <c r="AP945" s="28" t="str">
        <f t="shared" si="5674"/>
        <v/>
      </c>
      <c r="AQ945" s="28" t="str">
        <f t="shared" si="5674"/>
        <v/>
      </c>
      <c r="AR945" s="28" t="str">
        <f t="shared" ref="AR945:AV945" si="5675">IFERROR(IF(FIND(AR$1,$F945)&gt;1,"BME",""),"")</f>
        <v/>
      </c>
      <c r="AS945" s="28" t="str">
        <f t="shared" si="5675"/>
        <v/>
      </c>
      <c r="AT945" s="28" t="str">
        <f t="shared" si="5675"/>
        <v/>
      </c>
      <c r="AU945" s="28" t="str">
        <f t="shared" si="5675"/>
        <v/>
      </c>
      <c r="AV945" s="28" t="str">
        <f t="shared" si="5675"/>
        <v/>
      </c>
      <c r="AW945" s="28" t="str">
        <f t="shared" ref="AW945:BC945" si="5676">IFERROR(IF(FIND(AW$1,$F945)&gt;1,AW$1,""),"")</f>
        <v/>
      </c>
      <c r="AX945" s="28" t="str">
        <f t="shared" si="5676"/>
        <v/>
      </c>
      <c r="AY945" s="28" t="str">
        <f t="shared" si="5676"/>
        <v/>
      </c>
      <c r="AZ945" s="28" t="str">
        <f t="shared" si="5676"/>
        <v/>
      </c>
      <c r="BA945" s="28" t="str">
        <f t="shared" si="5676"/>
        <v/>
      </c>
      <c r="BB945" s="28" t="str">
        <f t="shared" si="5676"/>
        <v/>
      </c>
      <c r="BC945" s="28" t="str">
        <f t="shared" si="5676"/>
        <v/>
      </c>
      <c r="BD945" s="28" t="str">
        <f t="shared" si="15"/>
        <v/>
      </c>
      <c r="BG945" s="2" t="s">
        <v>6781</v>
      </c>
      <c r="BI945" s="2" t="s">
        <v>4142</v>
      </c>
      <c r="BJ945" s="28" t="str">
        <f t="shared" si="16"/>
        <v>Leeds</v>
      </c>
      <c r="BK945" s="28" t="str">
        <f t="shared" si="17"/>
        <v>West Yorkshire</v>
      </c>
      <c r="BM945" s="2" t="s">
        <v>98</v>
      </c>
      <c r="BU945" s="18"/>
      <c r="BV945" s="47" t="s">
        <v>597</v>
      </c>
      <c r="BW945" s="18"/>
      <c r="BX945" s="18"/>
      <c r="BY945" s="42" t="str">
        <f t="shared" si="18"/>
        <v>Status - disabled;Age - Children;Age - Elderly;LS26</v>
      </c>
      <c r="BZ945" s="43"/>
    </row>
    <row r="946" spans="1:78" ht="15">
      <c r="A946" s="10" t="s">
        <v>37</v>
      </c>
      <c r="B946" s="28">
        <f>VLOOKUP(A946,Organisations!$A$2:$B$7,2,FALSE)</f>
        <v>2</v>
      </c>
      <c r="C946" s="10" t="s">
        <v>6783</v>
      </c>
      <c r="D946" s="10" t="s">
        <v>6784</v>
      </c>
      <c r="E946" s="28" t="str">
        <f t="shared" si="0"/>
        <v>The FMU operates a public helpline to provide advice and support to victims of forced marriage as well as to professiona</v>
      </c>
      <c r="F946" s="10" t="s">
        <v>6786</v>
      </c>
      <c r="G946" s="10" t="s">
        <v>68</v>
      </c>
      <c r="H946" s="11"/>
      <c r="K946" s="34"/>
      <c r="L946" s="10" t="s">
        <v>6787</v>
      </c>
      <c r="M946" s="28" t="str">
        <f t="shared" ref="M946:Q946" si="5677">IFERROR(IF(FIND(M$1,$F946)&gt;1,"Age - Children",""),"")</f>
        <v/>
      </c>
      <c r="N946" s="28" t="str">
        <f t="shared" si="5677"/>
        <v/>
      </c>
      <c r="O946" s="28" t="str">
        <f t="shared" si="5677"/>
        <v/>
      </c>
      <c r="P946" s="28" t="str">
        <f t="shared" si="5677"/>
        <v/>
      </c>
      <c r="Q946" s="28" t="str">
        <f t="shared" si="5677"/>
        <v/>
      </c>
      <c r="R946" s="28" t="str">
        <f t="shared" ref="R946:T946" si="5678">IFERROR(IF(FIND(R$1,$F946)&gt;1,"Age - Elderly",""),"")</f>
        <v/>
      </c>
      <c r="S946" s="28" t="str">
        <f t="shared" si="5678"/>
        <v/>
      </c>
      <c r="T946" s="28" t="str">
        <f t="shared" si="5678"/>
        <v/>
      </c>
      <c r="U946" s="28" t="str">
        <f t="shared" si="3"/>
        <v/>
      </c>
      <c r="V946" s="28" t="str">
        <f t="shared" si="4"/>
        <v/>
      </c>
      <c r="X946" s="28" t="str">
        <f t="shared" si="5"/>
        <v/>
      </c>
      <c r="Y946" s="28" t="str">
        <f t="shared" si="6"/>
        <v/>
      </c>
      <c r="Z946" s="28" t="str">
        <f t="shared" si="7"/>
        <v/>
      </c>
      <c r="AB946" s="28" t="str">
        <f t="shared" si="8"/>
        <v/>
      </c>
      <c r="AD946" s="28" t="str">
        <f t="shared" si="9"/>
        <v/>
      </c>
      <c r="AG946" s="28" t="str">
        <f t="shared" ref="AG946:AL946" si="5679">IFERROR(IF(FIND(AG$1,$F946)&gt;1,AG$1,""),"")</f>
        <v/>
      </c>
      <c r="AH946" s="28" t="str">
        <f t="shared" si="5679"/>
        <v/>
      </c>
      <c r="AI946" s="28" t="str">
        <f t="shared" si="5679"/>
        <v/>
      </c>
      <c r="AJ946" s="28" t="str">
        <f t="shared" si="5679"/>
        <v/>
      </c>
      <c r="AK946" s="28" t="str">
        <f t="shared" si="5679"/>
        <v/>
      </c>
      <c r="AL946" s="28" t="str">
        <f t="shared" si="5679"/>
        <v/>
      </c>
      <c r="AM946" s="28" t="str">
        <f t="shared" si="11"/>
        <v/>
      </c>
      <c r="AN946" s="28" t="str">
        <f t="shared" ref="AN946:AQ946" si="5680">IFERROR(IF(FIND(AN$1,$F946)&gt;1,"Status - LGBT",""),"")</f>
        <v/>
      </c>
      <c r="AO946" s="28" t="str">
        <f t="shared" si="5680"/>
        <v/>
      </c>
      <c r="AP946" s="28" t="str">
        <f t="shared" si="5680"/>
        <v/>
      </c>
      <c r="AQ946" s="28" t="str">
        <f t="shared" si="5680"/>
        <v/>
      </c>
      <c r="AR946" s="28" t="str">
        <f t="shared" ref="AR946:AV946" si="5681">IFERROR(IF(FIND(AR$1,$F946)&gt;1,"BME",""),"")</f>
        <v/>
      </c>
      <c r="AS946" s="28" t="str">
        <f t="shared" si="5681"/>
        <v/>
      </c>
      <c r="AT946" s="28" t="str">
        <f t="shared" si="5681"/>
        <v/>
      </c>
      <c r="AU946" s="28" t="str">
        <f t="shared" si="5681"/>
        <v/>
      </c>
      <c r="AV946" s="28" t="str">
        <f t="shared" si="5681"/>
        <v/>
      </c>
      <c r="AW946" s="28" t="str">
        <f t="shared" ref="AW946:BC946" si="5682">IFERROR(IF(FIND(AW$1,$F946)&gt;1,AW$1,""),"")</f>
        <v/>
      </c>
      <c r="AX946" s="28" t="str">
        <f t="shared" si="5682"/>
        <v/>
      </c>
      <c r="AY946" s="28" t="str">
        <f t="shared" si="5682"/>
        <v/>
      </c>
      <c r="AZ946" s="28" t="str">
        <f t="shared" si="5682"/>
        <v/>
      </c>
      <c r="BA946" s="28" t="str">
        <f t="shared" si="5682"/>
        <v/>
      </c>
      <c r="BB946" s="28" t="str">
        <f t="shared" si="5682"/>
        <v/>
      </c>
      <c r="BC946" s="28" t="str">
        <f t="shared" si="5682"/>
        <v/>
      </c>
      <c r="BD946" s="28" t="str">
        <f t="shared" si="15"/>
        <v/>
      </c>
      <c r="BJ946" s="28" t="str">
        <f t="shared" si="16"/>
        <v/>
      </c>
      <c r="BK946" s="28" t="str">
        <f t="shared" si="17"/>
        <v/>
      </c>
      <c r="BM946" s="2" t="s">
        <v>98</v>
      </c>
      <c r="BU946" s="12"/>
      <c r="BV946" s="12"/>
      <c r="BW946" s="12"/>
      <c r="BX946" s="12"/>
      <c r="BY946" s="42" t="str">
        <f t="shared" si="18"/>
        <v/>
      </c>
      <c r="BZ946" s="42"/>
    </row>
    <row r="947" spans="1:78" ht="15">
      <c r="A947" s="16" t="s">
        <v>37</v>
      </c>
      <c r="B947" s="28">
        <f>VLOOKUP(A947,Organisations!$A$2:$B$7,2,FALSE)</f>
        <v>2</v>
      </c>
      <c r="C947" s="23" t="s">
        <v>6788</v>
      </c>
      <c r="D947" s="23" t="s">
        <v>6789</v>
      </c>
      <c r="E947" s="28" t="str">
        <f t="shared" si="0"/>
        <v>Offers advice, information, support, and therapeutic interventions for people whose lives are affected by alcohol and dr</v>
      </c>
      <c r="F947" s="16" t="s">
        <v>6791</v>
      </c>
      <c r="G947" s="16" t="s">
        <v>68</v>
      </c>
      <c r="H947" s="17"/>
      <c r="K947" s="26" t="s">
        <v>6792</v>
      </c>
      <c r="L947" s="16" t="s">
        <v>6793</v>
      </c>
      <c r="M947" s="28" t="str">
        <f t="shared" ref="M947:Q947" si="5683">IFERROR(IF(FIND(M$1,$F947)&gt;1,"Age - Children",""),"")</f>
        <v/>
      </c>
      <c r="N947" s="28" t="str">
        <f t="shared" si="5683"/>
        <v/>
      </c>
      <c r="O947" s="28" t="str">
        <f t="shared" si="5683"/>
        <v/>
      </c>
      <c r="P947" s="28" t="str">
        <f t="shared" si="5683"/>
        <v/>
      </c>
      <c r="Q947" s="28" t="str">
        <f t="shared" si="5683"/>
        <v/>
      </c>
      <c r="R947" s="28" t="str">
        <f t="shared" ref="R947:T947" si="5684">IFERROR(IF(FIND(R$1,$F947)&gt;1,"Age - Elderly",""),"")</f>
        <v/>
      </c>
      <c r="S947" s="28" t="str">
        <f t="shared" si="5684"/>
        <v/>
      </c>
      <c r="T947" s="28" t="str">
        <f t="shared" si="5684"/>
        <v/>
      </c>
      <c r="U947" s="28" t="str">
        <f t="shared" si="3"/>
        <v/>
      </c>
      <c r="V947" s="28" t="str">
        <f t="shared" si="4"/>
        <v/>
      </c>
      <c r="X947" s="28" t="str">
        <f t="shared" si="5"/>
        <v/>
      </c>
      <c r="Y947" s="28" t="str">
        <f t="shared" si="6"/>
        <v/>
      </c>
      <c r="Z947" s="28" t="str">
        <f t="shared" si="7"/>
        <v/>
      </c>
      <c r="AB947" s="28" t="str">
        <f t="shared" si="8"/>
        <v/>
      </c>
      <c r="AD947" s="28" t="str">
        <f t="shared" si="9"/>
        <v/>
      </c>
      <c r="AG947" s="28" t="str">
        <f t="shared" ref="AG947:AL947" si="5685">IFERROR(IF(FIND(AG$1,$F947)&gt;1,AG$1,""),"")</f>
        <v/>
      </c>
      <c r="AH947" s="28" t="str">
        <f t="shared" si="5685"/>
        <v/>
      </c>
      <c r="AI947" s="28" t="str">
        <f t="shared" si="5685"/>
        <v/>
      </c>
      <c r="AJ947" s="28" t="str">
        <f t="shared" si="5685"/>
        <v/>
      </c>
      <c r="AK947" s="28" t="str">
        <f t="shared" si="5685"/>
        <v/>
      </c>
      <c r="AL947" s="28" t="str">
        <f t="shared" si="5685"/>
        <v/>
      </c>
      <c r="AM947" s="28" t="str">
        <f t="shared" si="11"/>
        <v/>
      </c>
      <c r="AN947" s="28" t="str">
        <f t="shared" ref="AN947:AQ947" si="5686">IFERROR(IF(FIND(AN$1,$F947)&gt;1,"Status - LGBT",""),"")</f>
        <v/>
      </c>
      <c r="AO947" s="28" t="str">
        <f t="shared" si="5686"/>
        <v/>
      </c>
      <c r="AP947" s="28" t="str">
        <f t="shared" si="5686"/>
        <v/>
      </c>
      <c r="AQ947" s="28" t="str">
        <f t="shared" si="5686"/>
        <v/>
      </c>
      <c r="AR947" s="28" t="str">
        <f t="shared" ref="AR947:AV947" si="5687">IFERROR(IF(FIND(AR$1,$F947)&gt;1,"BME",""),"")</f>
        <v/>
      </c>
      <c r="AS947" s="28" t="str">
        <f t="shared" si="5687"/>
        <v/>
      </c>
      <c r="AT947" s="28" t="str">
        <f t="shared" si="5687"/>
        <v/>
      </c>
      <c r="AU947" s="28" t="str">
        <f t="shared" si="5687"/>
        <v/>
      </c>
      <c r="AV947" s="28" t="str">
        <f t="shared" si="5687"/>
        <v/>
      </c>
      <c r="AW947" s="28" t="str">
        <f t="shared" ref="AW947:BC947" si="5688">IFERROR(IF(FIND(AW$1,$F947)&gt;1,AW$1,""),"")</f>
        <v/>
      </c>
      <c r="AX947" s="28" t="str">
        <f t="shared" si="5688"/>
        <v/>
      </c>
      <c r="AY947" s="28" t="str">
        <f t="shared" si="5688"/>
        <v/>
      </c>
      <c r="AZ947" s="28" t="str">
        <f t="shared" si="5688"/>
        <v/>
      </c>
      <c r="BA947" s="28" t="str">
        <f t="shared" si="5688"/>
        <v/>
      </c>
      <c r="BB947" s="28" t="str">
        <f t="shared" si="5688"/>
        <v/>
      </c>
      <c r="BC947" s="28" t="str">
        <f t="shared" si="5688"/>
        <v/>
      </c>
      <c r="BD947" s="28" t="str">
        <f t="shared" si="15"/>
        <v/>
      </c>
      <c r="BG947" s="2" t="s">
        <v>6794</v>
      </c>
      <c r="BI947" s="2" t="s">
        <v>6207</v>
      </c>
      <c r="BJ947" s="28" t="str">
        <f t="shared" si="16"/>
        <v>Leeds</v>
      </c>
      <c r="BK947" s="28" t="str">
        <f t="shared" si="17"/>
        <v>West Yorkshire</v>
      </c>
      <c r="BM947" s="2" t="s">
        <v>98</v>
      </c>
      <c r="BU947" s="18"/>
      <c r="BV947" s="47" t="s">
        <v>564</v>
      </c>
      <c r="BW947" s="18"/>
      <c r="BX947" s="18"/>
      <c r="BY947" s="42" t="str">
        <f t="shared" si="18"/>
        <v>LS2</v>
      </c>
      <c r="BZ947" s="43"/>
    </row>
    <row r="948" spans="1:78" ht="15">
      <c r="A948" s="10" t="s">
        <v>37</v>
      </c>
      <c r="B948" s="28">
        <f>VLOOKUP(A948,Organisations!$A$2:$B$7,2,FALSE)</f>
        <v>2</v>
      </c>
      <c r="C948" s="10" t="s">
        <v>6795</v>
      </c>
      <c r="D948" s="10" t="s">
        <v>6796</v>
      </c>
      <c r="E948" s="28" t="str">
        <f t="shared" si="0"/>
        <v>A charity offering a wide range of innovative services for high risk offenders, young people and single people or famili</v>
      </c>
      <c r="F948" s="10" t="s">
        <v>6798</v>
      </c>
      <c r="G948" s="10" t="s">
        <v>68</v>
      </c>
      <c r="H948" s="11"/>
      <c r="K948" s="30" t="s">
        <v>6799</v>
      </c>
      <c r="L948" s="10" t="s">
        <v>6800</v>
      </c>
      <c r="M948" s="28" t="str">
        <f t="shared" ref="M948:Q948" si="5689">IFERROR(IF(FIND(M$1,$F948)&gt;1,"Age - Children",""),"")</f>
        <v/>
      </c>
      <c r="N948" s="28" t="str">
        <f t="shared" si="5689"/>
        <v/>
      </c>
      <c r="O948" s="28" t="str">
        <f t="shared" si="5689"/>
        <v/>
      </c>
      <c r="P948" s="28" t="str">
        <f t="shared" si="5689"/>
        <v/>
      </c>
      <c r="Q948" s="28" t="str">
        <f t="shared" si="5689"/>
        <v/>
      </c>
      <c r="R948" s="28" t="str">
        <f t="shared" ref="R948:T948" si="5690">IFERROR(IF(FIND(R$1,$F948)&gt;1,"Age - Elderly",""),"")</f>
        <v/>
      </c>
      <c r="S948" s="28" t="str">
        <f t="shared" si="5690"/>
        <v/>
      </c>
      <c r="T948" s="28" t="str">
        <f t="shared" si="5690"/>
        <v/>
      </c>
      <c r="U948" s="28" t="str">
        <f t="shared" si="3"/>
        <v/>
      </c>
      <c r="V948" s="28" t="str">
        <f t="shared" si="4"/>
        <v/>
      </c>
      <c r="X948" s="28" t="str">
        <f t="shared" si="5"/>
        <v/>
      </c>
      <c r="Y948" s="28" t="str">
        <f t="shared" si="6"/>
        <v/>
      </c>
      <c r="Z948" s="28" t="str">
        <f t="shared" si="7"/>
        <v/>
      </c>
      <c r="AB948" s="28" t="str">
        <f t="shared" si="8"/>
        <v/>
      </c>
      <c r="AD948" s="28" t="str">
        <f t="shared" si="9"/>
        <v/>
      </c>
      <c r="AG948" s="28" t="str">
        <f t="shared" ref="AG948:AL948" si="5691">IFERROR(IF(FIND(AG$1,$F948)&gt;1,AG$1,""),"")</f>
        <v/>
      </c>
      <c r="AH948" s="28" t="str">
        <f t="shared" si="5691"/>
        <v/>
      </c>
      <c r="AI948" s="28" t="str">
        <f t="shared" si="5691"/>
        <v/>
      </c>
      <c r="AJ948" s="28" t="str">
        <f t="shared" si="5691"/>
        <v/>
      </c>
      <c r="AK948" s="28" t="str">
        <f t="shared" si="5691"/>
        <v/>
      </c>
      <c r="AL948" s="28" t="str">
        <f t="shared" si="5691"/>
        <v/>
      </c>
      <c r="AM948" s="28" t="str">
        <f t="shared" si="11"/>
        <v/>
      </c>
      <c r="AN948" s="28" t="str">
        <f t="shared" ref="AN948:AQ948" si="5692">IFERROR(IF(FIND(AN$1,$F948)&gt;1,"Status - LGBT",""),"")</f>
        <v/>
      </c>
      <c r="AO948" s="28" t="str">
        <f t="shared" si="5692"/>
        <v/>
      </c>
      <c r="AP948" s="28" t="str">
        <f t="shared" si="5692"/>
        <v/>
      </c>
      <c r="AQ948" s="28" t="str">
        <f t="shared" si="5692"/>
        <v/>
      </c>
      <c r="AR948" s="28" t="str">
        <f t="shared" ref="AR948:AV948" si="5693">IFERROR(IF(FIND(AR$1,$F948)&gt;1,"BME",""),"")</f>
        <v/>
      </c>
      <c r="AS948" s="28" t="str">
        <f t="shared" si="5693"/>
        <v/>
      </c>
      <c r="AT948" s="28" t="str">
        <f t="shared" si="5693"/>
        <v/>
      </c>
      <c r="AU948" s="28" t="str">
        <f t="shared" si="5693"/>
        <v/>
      </c>
      <c r="AV948" s="28" t="str">
        <f t="shared" si="5693"/>
        <v/>
      </c>
      <c r="AW948" s="28" t="str">
        <f t="shared" ref="AW948:BC948" si="5694">IFERROR(IF(FIND(AW$1,$F948)&gt;1,AW$1,""),"")</f>
        <v/>
      </c>
      <c r="AX948" s="28" t="str">
        <f t="shared" si="5694"/>
        <v/>
      </c>
      <c r="AY948" s="28" t="str">
        <f t="shared" si="5694"/>
        <v/>
      </c>
      <c r="AZ948" s="28" t="str">
        <f t="shared" si="5694"/>
        <v/>
      </c>
      <c r="BA948" s="28" t="str">
        <f t="shared" si="5694"/>
        <v/>
      </c>
      <c r="BB948" s="28" t="str">
        <f t="shared" si="5694"/>
        <v/>
      </c>
      <c r="BC948" s="28" t="str">
        <f t="shared" si="5694"/>
        <v/>
      </c>
      <c r="BD948" s="28" t="str">
        <f t="shared" si="15"/>
        <v/>
      </c>
      <c r="BG948" s="2" t="s">
        <v>6801</v>
      </c>
      <c r="BI948" s="2" t="s">
        <v>1445</v>
      </c>
      <c r="BJ948" s="28" t="str">
        <f t="shared" si="16"/>
        <v>Leeds</v>
      </c>
      <c r="BK948" s="28" t="str">
        <f t="shared" si="17"/>
        <v>West Yorkshire</v>
      </c>
      <c r="BM948" s="2" t="s">
        <v>98</v>
      </c>
      <c r="BU948" s="12"/>
      <c r="BV948" s="50" t="s">
        <v>564</v>
      </c>
      <c r="BW948" s="12"/>
      <c r="BX948" s="12"/>
      <c r="BY948" s="42" t="str">
        <f t="shared" si="18"/>
        <v>LS2</v>
      </c>
      <c r="BZ948" s="42"/>
    </row>
    <row r="949" spans="1:78" ht="15">
      <c r="A949" s="16" t="s">
        <v>37</v>
      </c>
      <c r="B949" s="28">
        <f>VLOOKUP(A949,Organisations!$A$2:$B$7,2,FALSE)</f>
        <v>2</v>
      </c>
      <c r="C949" s="16" t="s">
        <v>6803</v>
      </c>
      <c r="D949" s="16" t="s">
        <v>6804</v>
      </c>
      <c r="E949" s="28" t="str">
        <f t="shared" si="0"/>
        <v xml:space="preserve">We offer an excellent and and support service which is recognised by our patients. Our level of care and support is our </v>
      </c>
      <c r="F949" s="16" t="s">
        <v>6806</v>
      </c>
      <c r="G949" s="16" t="s">
        <v>68</v>
      </c>
      <c r="H949" s="17"/>
      <c r="K949" s="26" t="s">
        <v>6807</v>
      </c>
      <c r="L949" s="18"/>
      <c r="M949" s="28" t="str">
        <f t="shared" ref="M949:Q949" si="5695">IFERROR(IF(FIND(M$1,$F949)&gt;1,"Age - Children",""),"")</f>
        <v/>
      </c>
      <c r="N949" s="28" t="str">
        <f t="shared" si="5695"/>
        <v/>
      </c>
      <c r="O949" s="28" t="str">
        <f t="shared" si="5695"/>
        <v/>
      </c>
      <c r="P949" s="28" t="str">
        <f t="shared" si="5695"/>
        <v/>
      </c>
      <c r="Q949" s="28" t="str">
        <f t="shared" si="5695"/>
        <v/>
      </c>
      <c r="R949" s="28" t="str">
        <f t="shared" ref="R949:T949" si="5696">IFERROR(IF(FIND(R$1,$F949)&gt;1,"Age - Elderly",""),"")</f>
        <v/>
      </c>
      <c r="S949" s="28" t="str">
        <f t="shared" si="5696"/>
        <v/>
      </c>
      <c r="T949" s="28" t="str">
        <f t="shared" si="5696"/>
        <v/>
      </c>
      <c r="U949" s="28" t="str">
        <f t="shared" si="3"/>
        <v/>
      </c>
      <c r="V949" s="28" t="str">
        <f t="shared" si="4"/>
        <v/>
      </c>
      <c r="X949" s="28" t="str">
        <f t="shared" si="5"/>
        <v/>
      </c>
      <c r="Y949" s="28" t="str">
        <f t="shared" si="6"/>
        <v/>
      </c>
      <c r="Z949" s="28" t="str">
        <f t="shared" si="7"/>
        <v/>
      </c>
      <c r="AB949" s="28" t="str">
        <f t="shared" si="8"/>
        <v/>
      </c>
      <c r="AD949" s="28" t="str">
        <f t="shared" si="9"/>
        <v/>
      </c>
      <c r="AG949" s="28" t="str">
        <f t="shared" ref="AG949:AL949" si="5697">IFERROR(IF(FIND(AG$1,$F949)&gt;1,AG$1,""),"")</f>
        <v/>
      </c>
      <c r="AH949" s="28" t="str">
        <f t="shared" si="5697"/>
        <v/>
      </c>
      <c r="AI949" s="28" t="str">
        <f t="shared" si="5697"/>
        <v/>
      </c>
      <c r="AJ949" s="28" t="str">
        <f t="shared" si="5697"/>
        <v/>
      </c>
      <c r="AK949" s="28" t="str">
        <f t="shared" si="5697"/>
        <v/>
      </c>
      <c r="AL949" s="28" t="str">
        <f t="shared" si="5697"/>
        <v/>
      </c>
      <c r="AM949" s="28" t="str">
        <f t="shared" si="11"/>
        <v/>
      </c>
      <c r="AN949" s="28" t="str">
        <f t="shared" ref="AN949:AQ949" si="5698">IFERROR(IF(FIND(AN$1,$F949)&gt;1,"Status - LGBT",""),"")</f>
        <v/>
      </c>
      <c r="AO949" s="28" t="str">
        <f t="shared" si="5698"/>
        <v/>
      </c>
      <c r="AP949" s="28" t="str">
        <f t="shared" si="5698"/>
        <v/>
      </c>
      <c r="AQ949" s="28" t="str">
        <f t="shared" si="5698"/>
        <v/>
      </c>
      <c r="AR949" s="28" t="str">
        <f t="shared" ref="AR949:AV949" si="5699">IFERROR(IF(FIND(AR$1,$F949)&gt;1,"BME",""),"")</f>
        <v/>
      </c>
      <c r="AS949" s="28" t="str">
        <f t="shared" si="5699"/>
        <v/>
      </c>
      <c r="AT949" s="28" t="str">
        <f t="shared" si="5699"/>
        <v/>
      </c>
      <c r="AU949" s="28" t="str">
        <f t="shared" si="5699"/>
        <v/>
      </c>
      <c r="AV949" s="28" t="str">
        <f t="shared" si="5699"/>
        <v/>
      </c>
      <c r="AW949" s="28" t="str">
        <f t="shared" ref="AW949:BC949" si="5700">IFERROR(IF(FIND(AW$1,$F949)&gt;1,AW$1,""),"")</f>
        <v/>
      </c>
      <c r="AX949" s="28" t="str">
        <f t="shared" si="5700"/>
        <v/>
      </c>
      <c r="AY949" s="28" t="str">
        <f t="shared" si="5700"/>
        <v/>
      </c>
      <c r="AZ949" s="28" t="str">
        <f t="shared" si="5700"/>
        <v/>
      </c>
      <c r="BA949" s="28" t="str">
        <f t="shared" si="5700"/>
        <v/>
      </c>
      <c r="BB949" s="28" t="str">
        <f t="shared" si="5700"/>
        <v/>
      </c>
      <c r="BC949" s="28" t="str">
        <f t="shared" si="5700"/>
        <v/>
      </c>
      <c r="BD949" s="28" t="str">
        <f t="shared" si="15"/>
        <v/>
      </c>
      <c r="BG949" s="2" t="s">
        <v>6808</v>
      </c>
      <c r="BI949" s="2" t="s">
        <v>6222</v>
      </c>
      <c r="BJ949" s="28" t="str">
        <f t="shared" si="16"/>
        <v>Leeds</v>
      </c>
      <c r="BK949" s="28" t="str">
        <f t="shared" si="17"/>
        <v>West Yorkshire</v>
      </c>
      <c r="BM949" s="2" t="s">
        <v>98</v>
      </c>
      <c r="BU949" s="47" t="s">
        <v>578</v>
      </c>
      <c r="BV949" s="18"/>
      <c r="BW949" s="18"/>
      <c r="BX949" s="18"/>
      <c r="BY949" s="42" t="str">
        <f t="shared" si="18"/>
        <v>LS14;</v>
      </c>
      <c r="BZ949" s="43"/>
    </row>
    <row r="950" spans="1:78" ht="15">
      <c r="A950" s="10" t="s">
        <v>37</v>
      </c>
      <c r="B950" s="28">
        <f>VLOOKUP(A950,Organisations!$A$2:$B$7,2,FALSE)</f>
        <v>2</v>
      </c>
      <c r="C950" s="10" t="s">
        <v>6811</v>
      </c>
      <c r="D950" s="10" t="s">
        <v>6812</v>
      </c>
      <c r="E950" s="28" t="str">
        <f t="shared" si="0"/>
        <v>This course runs over 2 days: Monday 29th April &amp; Tuesday 30th April 10.00am-4.00pm. 
 Further to popular demand, we a</v>
      </c>
      <c r="F950" s="10" t="s">
        <v>19461</v>
      </c>
      <c r="G950" s="10" t="s">
        <v>3684</v>
      </c>
      <c r="H950" s="55" t="s">
        <v>19462</v>
      </c>
      <c r="K950" s="30" t="s">
        <v>2462</v>
      </c>
      <c r="L950" s="10" t="s">
        <v>4272</v>
      </c>
      <c r="M950" s="28" t="str">
        <f t="shared" ref="M950:Q950" si="5701">IFERROR(IF(FIND(M$1,$F950)&gt;1,"Age - Children",""),"")</f>
        <v/>
      </c>
      <c r="N950" s="28" t="str">
        <f t="shared" si="5701"/>
        <v/>
      </c>
      <c r="O950" s="28" t="str">
        <f t="shared" si="5701"/>
        <v/>
      </c>
      <c r="P950" s="28" t="str">
        <f t="shared" si="5701"/>
        <v/>
      </c>
      <c r="Q950" s="28" t="str">
        <f t="shared" si="5701"/>
        <v/>
      </c>
      <c r="R950" s="28" t="str">
        <f t="shared" ref="R950:T950" si="5702">IFERROR(IF(FIND(R$1,$F950)&gt;1,"Age - Elderly",""),"")</f>
        <v/>
      </c>
      <c r="S950" s="28" t="str">
        <f t="shared" si="5702"/>
        <v/>
      </c>
      <c r="T950" s="28" t="str">
        <f t="shared" si="5702"/>
        <v/>
      </c>
      <c r="U950" s="28" t="str">
        <f t="shared" si="3"/>
        <v/>
      </c>
      <c r="V950" s="28" t="str">
        <f t="shared" si="4"/>
        <v/>
      </c>
      <c r="X950" s="28" t="str">
        <f t="shared" si="5"/>
        <v/>
      </c>
      <c r="Y950" s="28" t="str">
        <f t="shared" si="6"/>
        <v/>
      </c>
      <c r="Z950" s="28" t="str">
        <f t="shared" si="7"/>
        <v/>
      </c>
      <c r="AB950" s="28" t="str">
        <f t="shared" si="8"/>
        <v>Gender - Male</v>
      </c>
      <c r="AD950" s="28" t="str">
        <f t="shared" si="9"/>
        <v>Gender - Male;</v>
      </c>
      <c r="AG950" s="28" t="str">
        <f t="shared" ref="AG950:AL950" si="5703">IFERROR(IF(FIND(AG$1,$F950)&gt;1,AG$1,""),"")</f>
        <v/>
      </c>
      <c r="AH950" s="28" t="str">
        <f t="shared" si="5703"/>
        <v/>
      </c>
      <c r="AI950" s="28" t="str">
        <f t="shared" si="5703"/>
        <v/>
      </c>
      <c r="AJ950" s="28" t="str">
        <f t="shared" si="5703"/>
        <v/>
      </c>
      <c r="AK950" s="28" t="str">
        <f t="shared" si="5703"/>
        <v/>
      </c>
      <c r="AL950" s="28" t="str">
        <f t="shared" si="5703"/>
        <v/>
      </c>
      <c r="AM950" s="28" t="str">
        <f t="shared" si="11"/>
        <v/>
      </c>
      <c r="AN950" s="28" t="str">
        <f t="shared" ref="AN950:AQ950" si="5704">IFERROR(IF(FIND(AN$1,$F950)&gt;1,"Status - LGBT",""),"")</f>
        <v/>
      </c>
      <c r="AO950" s="28" t="str">
        <f t="shared" si="5704"/>
        <v/>
      </c>
      <c r="AP950" s="28" t="str">
        <f t="shared" si="5704"/>
        <v/>
      </c>
      <c r="AQ950" s="28" t="str">
        <f t="shared" si="5704"/>
        <v/>
      </c>
      <c r="AR950" s="28" t="str">
        <f t="shared" ref="AR950:AV950" si="5705">IFERROR(IF(FIND(AR$1,$F950)&gt;1,"BME",""),"")</f>
        <v/>
      </c>
      <c r="AS950" s="28" t="str">
        <f t="shared" si="5705"/>
        <v/>
      </c>
      <c r="AT950" s="28" t="str">
        <f t="shared" si="5705"/>
        <v/>
      </c>
      <c r="AU950" s="28" t="str">
        <f t="shared" si="5705"/>
        <v/>
      </c>
      <c r="AV950" s="28" t="str">
        <f t="shared" si="5705"/>
        <v/>
      </c>
      <c r="AW950" s="28" t="str">
        <f t="shared" ref="AW950:BC950" si="5706">IFERROR(IF(FIND(AW$1,$F950)&gt;1,AW$1,""),"")</f>
        <v/>
      </c>
      <c r="AX950" s="28" t="str">
        <f t="shared" si="5706"/>
        <v/>
      </c>
      <c r="AY950" s="28" t="str">
        <f t="shared" si="5706"/>
        <v/>
      </c>
      <c r="AZ950" s="28" t="str">
        <f t="shared" si="5706"/>
        <v/>
      </c>
      <c r="BA950" s="28" t="str">
        <f t="shared" si="5706"/>
        <v/>
      </c>
      <c r="BB950" s="28" t="str">
        <f t="shared" si="5706"/>
        <v/>
      </c>
      <c r="BC950" s="28" t="str">
        <f t="shared" si="5706"/>
        <v/>
      </c>
      <c r="BD950" s="28" t="str">
        <f t="shared" si="15"/>
        <v/>
      </c>
      <c r="BG950" s="2" t="s">
        <v>4273</v>
      </c>
      <c r="BI950" s="2" t="s">
        <v>2408</v>
      </c>
      <c r="BJ950" s="28" t="str">
        <f t="shared" si="16"/>
        <v>Leeds</v>
      </c>
      <c r="BK950" s="28" t="str">
        <f t="shared" si="17"/>
        <v>West Yorkshire</v>
      </c>
      <c r="BM950" s="2" t="s">
        <v>98</v>
      </c>
      <c r="BN950" s="2" t="s">
        <v>2863</v>
      </c>
      <c r="BO950" s="2" t="s">
        <v>2863</v>
      </c>
      <c r="BU950" s="12"/>
      <c r="BV950" s="50" t="s">
        <v>567</v>
      </c>
      <c r="BW950" s="12"/>
      <c r="BX950" s="12"/>
      <c r="BY950" s="42" t="str">
        <f t="shared" si="18"/>
        <v>Gender - Male;;LS5</v>
      </c>
      <c r="BZ950" s="42"/>
    </row>
    <row r="951" spans="1:78" ht="15">
      <c r="A951" s="16" t="s">
        <v>37</v>
      </c>
      <c r="B951" s="28">
        <f>VLOOKUP(A951,Organisations!$A$2:$B$7,2,FALSE)</f>
        <v>2</v>
      </c>
      <c r="C951" s="16" t="s">
        <v>6816</v>
      </c>
      <c r="D951" s="16" t="s">
        <v>6817</v>
      </c>
      <c r="E951" s="28" t="str">
        <f t="shared" si="0"/>
        <v>Free and confidential information and advice about drugs.</v>
      </c>
      <c r="F951" s="16" t="s">
        <v>6818</v>
      </c>
      <c r="G951" s="16" t="s">
        <v>68</v>
      </c>
      <c r="H951" s="17"/>
      <c r="K951" s="33"/>
      <c r="L951" s="16" t="s">
        <v>6819</v>
      </c>
      <c r="M951" s="28" t="str">
        <f t="shared" ref="M951:Q951" si="5707">IFERROR(IF(FIND(M$1,$F951)&gt;1,"Age - Children",""),"")</f>
        <v/>
      </c>
      <c r="N951" s="28" t="str">
        <f t="shared" si="5707"/>
        <v/>
      </c>
      <c r="O951" s="28" t="str">
        <f t="shared" si="5707"/>
        <v/>
      </c>
      <c r="P951" s="28" t="str">
        <f t="shared" si="5707"/>
        <v/>
      </c>
      <c r="Q951" s="28" t="str">
        <f t="shared" si="5707"/>
        <v/>
      </c>
      <c r="R951" s="28" t="str">
        <f t="shared" ref="R951:T951" si="5708">IFERROR(IF(FIND(R$1,$F951)&gt;1,"Age - Elderly",""),"")</f>
        <v/>
      </c>
      <c r="S951" s="28" t="str">
        <f t="shared" si="5708"/>
        <v/>
      </c>
      <c r="T951" s="28" t="str">
        <f t="shared" si="5708"/>
        <v/>
      </c>
      <c r="U951" s="28" t="str">
        <f t="shared" si="3"/>
        <v/>
      </c>
      <c r="V951" s="28" t="str">
        <f t="shared" si="4"/>
        <v/>
      </c>
      <c r="X951" s="28" t="str">
        <f t="shared" si="5"/>
        <v/>
      </c>
      <c r="Y951" s="28" t="str">
        <f t="shared" si="6"/>
        <v/>
      </c>
      <c r="Z951" s="28" t="str">
        <f t="shared" si="7"/>
        <v/>
      </c>
      <c r="AB951" s="28" t="str">
        <f t="shared" si="8"/>
        <v/>
      </c>
      <c r="AD951" s="28" t="str">
        <f t="shared" si="9"/>
        <v/>
      </c>
      <c r="AG951" s="28" t="str">
        <f t="shared" ref="AG951:AL951" si="5709">IFERROR(IF(FIND(AG$1,$F951)&gt;1,AG$1,""),"")</f>
        <v/>
      </c>
      <c r="AH951" s="28" t="str">
        <f t="shared" si="5709"/>
        <v/>
      </c>
      <c r="AI951" s="28" t="str">
        <f t="shared" si="5709"/>
        <v/>
      </c>
      <c r="AJ951" s="28" t="str">
        <f t="shared" si="5709"/>
        <v/>
      </c>
      <c r="AK951" s="28" t="str">
        <f t="shared" si="5709"/>
        <v/>
      </c>
      <c r="AL951" s="28" t="str">
        <f t="shared" si="5709"/>
        <v/>
      </c>
      <c r="AM951" s="28" t="str">
        <f t="shared" si="11"/>
        <v/>
      </c>
      <c r="AN951" s="28" t="str">
        <f t="shared" ref="AN951:AQ951" si="5710">IFERROR(IF(FIND(AN$1,$F951)&gt;1,"Status - LGBT",""),"")</f>
        <v/>
      </c>
      <c r="AO951" s="28" t="str">
        <f t="shared" si="5710"/>
        <v/>
      </c>
      <c r="AP951" s="28" t="str">
        <f t="shared" si="5710"/>
        <v/>
      </c>
      <c r="AQ951" s="28" t="str">
        <f t="shared" si="5710"/>
        <v/>
      </c>
      <c r="AR951" s="28" t="str">
        <f t="shared" ref="AR951:AV951" si="5711">IFERROR(IF(FIND(AR$1,$F951)&gt;1,"BME",""),"")</f>
        <v/>
      </c>
      <c r="AS951" s="28" t="str">
        <f t="shared" si="5711"/>
        <v/>
      </c>
      <c r="AT951" s="28" t="str">
        <f t="shared" si="5711"/>
        <v/>
      </c>
      <c r="AU951" s="28" t="str">
        <f t="shared" si="5711"/>
        <v/>
      </c>
      <c r="AV951" s="28" t="str">
        <f t="shared" si="5711"/>
        <v/>
      </c>
      <c r="AW951" s="28" t="str">
        <f t="shared" ref="AW951:BC951" si="5712">IFERROR(IF(FIND(AW$1,$F951)&gt;1,AW$1,""),"")</f>
        <v/>
      </c>
      <c r="AX951" s="28" t="str">
        <f t="shared" si="5712"/>
        <v/>
      </c>
      <c r="AY951" s="28" t="str">
        <f t="shared" si="5712"/>
        <v/>
      </c>
      <c r="AZ951" s="28" t="str">
        <f t="shared" si="5712"/>
        <v/>
      </c>
      <c r="BA951" s="28" t="str">
        <f t="shared" si="5712"/>
        <v/>
      </c>
      <c r="BB951" s="28" t="str">
        <f t="shared" si="5712"/>
        <v/>
      </c>
      <c r="BC951" s="28" t="str">
        <f t="shared" si="5712"/>
        <v/>
      </c>
      <c r="BD951" s="28" t="str">
        <f t="shared" si="15"/>
        <v/>
      </c>
      <c r="BJ951" s="28" t="str">
        <f t="shared" si="16"/>
        <v/>
      </c>
      <c r="BK951" s="28" t="str">
        <f t="shared" si="17"/>
        <v/>
      </c>
      <c r="BM951" s="2" t="s">
        <v>98</v>
      </c>
      <c r="BU951" s="18"/>
      <c r="BV951" s="18"/>
      <c r="BW951" s="18"/>
      <c r="BX951" s="18"/>
      <c r="BY951" s="42" t="str">
        <f t="shared" si="18"/>
        <v/>
      </c>
      <c r="BZ951" s="43"/>
    </row>
    <row r="952" spans="1:78" ht="15">
      <c r="A952" s="10" t="s">
        <v>37</v>
      </c>
      <c r="B952" s="28">
        <f>VLOOKUP(A952,Organisations!$A$2:$B$7,2,FALSE)</f>
        <v>2</v>
      </c>
      <c r="C952" s="10" t="s">
        <v>6822</v>
      </c>
      <c r="D952" s="10" t="s">
        <v>6823</v>
      </c>
      <c r="E952" s="28" t="str">
        <f t="shared" si="0"/>
        <v>Hamara have partnered with Together Women to provide FREE swimming sessions for women every Thursday.Meet at Hamara at 1</v>
      </c>
      <c r="F952" s="10" t="s">
        <v>19463</v>
      </c>
      <c r="G952" s="10" t="s">
        <v>68</v>
      </c>
      <c r="H952" s="53"/>
      <c r="K952" s="30" t="s">
        <v>1530</v>
      </c>
      <c r="L952" s="10" t="s">
        <v>6826</v>
      </c>
      <c r="M952" s="28" t="str">
        <f t="shared" ref="M952:Q952" si="5713">IFERROR(IF(FIND(M$1,$F952)&gt;1,"Age - Children",""),"")</f>
        <v/>
      </c>
      <c r="N952" s="28" t="str">
        <f t="shared" si="5713"/>
        <v/>
      </c>
      <c r="O952" s="28" t="str">
        <f t="shared" si="5713"/>
        <v/>
      </c>
      <c r="P952" s="28" t="str">
        <f t="shared" si="5713"/>
        <v/>
      </c>
      <c r="Q952" s="28" t="str">
        <f t="shared" si="5713"/>
        <v/>
      </c>
      <c r="R952" s="28" t="str">
        <f t="shared" ref="R952:T952" si="5714">IFERROR(IF(FIND(R$1,$F952)&gt;1,"Age - Elderly",""),"")</f>
        <v/>
      </c>
      <c r="S952" s="28" t="str">
        <f t="shared" si="5714"/>
        <v/>
      </c>
      <c r="T952" s="28" t="str">
        <f t="shared" si="5714"/>
        <v/>
      </c>
      <c r="U952" s="28" t="str">
        <f t="shared" si="3"/>
        <v/>
      </c>
      <c r="V952" s="28" t="str">
        <f t="shared" si="4"/>
        <v/>
      </c>
      <c r="X952" s="28" t="str">
        <f t="shared" si="5"/>
        <v>Gender - Male</v>
      </c>
      <c r="Y952" s="28" t="str">
        <f t="shared" si="6"/>
        <v/>
      </c>
      <c r="Z952" s="28" t="str">
        <f t="shared" si="7"/>
        <v>Gender - Male</v>
      </c>
      <c r="AB952" s="28" t="str">
        <f t="shared" si="8"/>
        <v/>
      </c>
      <c r="AD952" s="28" t="str">
        <f t="shared" si="9"/>
        <v>Gender - Male;Gender - Male;</v>
      </c>
      <c r="AG952" s="28" t="str">
        <f t="shared" ref="AG952:AL952" si="5715">IFERROR(IF(FIND(AG$1,$F952)&gt;1,AG$1,""),"")</f>
        <v/>
      </c>
      <c r="AH952" s="28" t="str">
        <f t="shared" si="5715"/>
        <v/>
      </c>
      <c r="AI952" s="28" t="str">
        <f t="shared" si="5715"/>
        <v/>
      </c>
      <c r="AJ952" s="28" t="str">
        <f t="shared" si="5715"/>
        <v/>
      </c>
      <c r="AK952" s="28" t="str">
        <f t="shared" si="5715"/>
        <v/>
      </c>
      <c r="AL952" s="28" t="str">
        <f t="shared" si="5715"/>
        <v/>
      </c>
      <c r="AM952" s="28" t="str">
        <f t="shared" si="11"/>
        <v/>
      </c>
      <c r="AN952" s="28" t="str">
        <f t="shared" ref="AN952:AQ952" si="5716">IFERROR(IF(FIND(AN$1,$F952)&gt;1,"Status - LGBT",""),"")</f>
        <v/>
      </c>
      <c r="AO952" s="28" t="str">
        <f t="shared" si="5716"/>
        <v/>
      </c>
      <c r="AP952" s="28" t="str">
        <f t="shared" si="5716"/>
        <v/>
      </c>
      <c r="AQ952" s="28" t="str">
        <f t="shared" si="5716"/>
        <v/>
      </c>
      <c r="AR952" s="28" t="str">
        <f t="shared" ref="AR952:AV952" si="5717">IFERROR(IF(FIND(AR$1,$F952)&gt;1,"BME",""),"")</f>
        <v/>
      </c>
      <c r="AS952" s="28" t="str">
        <f t="shared" si="5717"/>
        <v/>
      </c>
      <c r="AT952" s="28" t="str">
        <f t="shared" si="5717"/>
        <v/>
      </c>
      <c r="AU952" s="28" t="str">
        <f t="shared" si="5717"/>
        <v/>
      </c>
      <c r="AV952" s="28" t="str">
        <f t="shared" si="5717"/>
        <v/>
      </c>
      <c r="AW952" s="28" t="str">
        <f t="shared" ref="AW952:BC952" si="5718">IFERROR(IF(FIND(AW$1,$F952)&gt;1,AW$1,""),"")</f>
        <v/>
      </c>
      <c r="AX952" s="28" t="str">
        <f t="shared" si="5718"/>
        <v/>
      </c>
      <c r="AY952" s="28" t="str">
        <f t="shared" si="5718"/>
        <v/>
      </c>
      <c r="AZ952" s="28" t="str">
        <f t="shared" si="5718"/>
        <v/>
      </c>
      <c r="BA952" s="28" t="str">
        <f t="shared" si="5718"/>
        <v/>
      </c>
      <c r="BB952" s="28" t="str">
        <f t="shared" si="5718"/>
        <v/>
      </c>
      <c r="BC952" s="28" t="str">
        <f t="shared" si="5718"/>
        <v/>
      </c>
      <c r="BD952" s="28" t="str">
        <f t="shared" si="15"/>
        <v/>
      </c>
      <c r="BG952" s="2" t="s">
        <v>6827</v>
      </c>
      <c r="BI952" s="2" t="s">
        <v>6230</v>
      </c>
      <c r="BJ952" s="28" t="str">
        <f t="shared" si="16"/>
        <v>Leeds</v>
      </c>
      <c r="BK952" s="28" t="str">
        <f t="shared" si="17"/>
        <v>West Yorkshire</v>
      </c>
      <c r="BM952" s="2" t="s">
        <v>98</v>
      </c>
      <c r="BQ952" s="2" t="s">
        <v>2863</v>
      </c>
      <c r="BU952" s="12"/>
      <c r="BV952" s="50" t="s">
        <v>574</v>
      </c>
      <c r="BW952" s="12"/>
      <c r="BX952" s="12"/>
      <c r="BY952" s="42" t="str">
        <f t="shared" si="18"/>
        <v>Gender - Male;Gender - Male;;LS11</v>
      </c>
      <c r="BZ952" s="42"/>
    </row>
    <row r="953" spans="1:78" ht="15">
      <c r="A953" s="16" t="s">
        <v>37</v>
      </c>
      <c r="B953" s="28">
        <f>VLOOKUP(A953,Organisations!$A$2:$B$7,2,FALSE)</f>
        <v>2</v>
      </c>
      <c r="C953" s="16" t="s">
        <v>6829</v>
      </c>
      <c r="D953" s="16" t="s">
        <v>6830</v>
      </c>
      <c r="E953" s="28" t="str">
        <f t="shared" si="0"/>
        <v>Personal Budgets Peer Support Network</v>
      </c>
      <c r="F953" s="16" t="s">
        <v>6831</v>
      </c>
      <c r="G953" s="16" t="s">
        <v>68</v>
      </c>
      <c r="H953" s="17"/>
      <c r="K953" s="33"/>
      <c r="L953" s="16" t="s">
        <v>6832</v>
      </c>
      <c r="M953" s="28" t="str">
        <f t="shared" ref="M953:Q953" si="5719">IFERROR(IF(FIND(M$1,$F953)&gt;1,"Age - Children",""),"")</f>
        <v/>
      </c>
      <c r="N953" s="28" t="str">
        <f t="shared" si="5719"/>
        <v/>
      </c>
      <c r="O953" s="28" t="str">
        <f t="shared" si="5719"/>
        <v/>
      </c>
      <c r="P953" s="28" t="str">
        <f t="shared" si="5719"/>
        <v/>
      </c>
      <c r="Q953" s="28" t="str">
        <f t="shared" si="5719"/>
        <v/>
      </c>
      <c r="R953" s="28" t="str">
        <f t="shared" ref="R953:T953" si="5720">IFERROR(IF(FIND(R$1,$F953)&gt;1,"Age - Elderly",""),"")</f>
        <v/>
      </c>
      <c r="S953" s="28" t="str">
        <f t="shared" si="5720"/>
        <v/>
      </c>
      <c r="T953" s="28" t="str">
        <f t="shared" si="5720"/>
        <v/>
      </c>
      <c r="U953" s="28" t="str">
        <f t="shared" si="3"/>
        <v/>
      </c>
      <c r="V953" s="28" t="str">
        <f t="shared" si="4"/>
        <v/>
      </c>
      <c r="X953" s="28" t="str">
        <f t="shared" si="5"/>
        <v/>
      </c>
      <c r="Y953" s="28" t="str">
        <f t="shared" si="6"/>
        <v/>
      </c>
      <c r="Z953" s="28" t="str">
        <f t="shared" si="7"/>
        <v/>
      </c>
      <c r="AB953" s="28" t="str">
        <f t="shared" si="8"/>
        <v/>
      </c>
      <c r="AD953" s="28" t="str">
        <f t="shared" si="9"/>
        <v/>
      </c>
      <c r="AG953" s="28" t="str">
        <f t="shared" ref="AG953:AL953" si="5721">IFERROR(IF(FIND(AG$1,$F953)&gt;1,AG$1,""),"")</f>
        <v/>
      </c>
      <c r="AH953" s="28" t="str">
        <f t="shared" si="5721"/>
        <v/>
      </c>
      <c r="AI953" s="28" t="str">
        <f t="shared" si="5721"/>
        <v/>
      </c>
      <c r="AJ953" s="28" t="str">
        <f t="shared" si="5721"/>
        <v/>
      </c>
      <c r="AK953" s="28" t="str">
        <f t="shared" si="5721"/>
        <v/>
      </c>
      <c r="AL953" s="28" t="str">
        <f t="shared" si="5721"/>
        <v/>
      </c>
      <c r="AM953" s="28" t="str">
        <f t="shared" si="11"/>
        <v/>
      </c>
      <c r="AN953" s="28" t="str">
        <f t="shared" ref="AN953:AQ953" si="5722">IFERROR(IF(FIND(AN$1,$F953)&gt;1,"Status - LGBT",""),"")</f>
        <v/>
      </c>
      <c r="AO953" s="28" t="str">
        <f t="shared" si="5722"/>
        <v/>
      </c>
      <c r="AP953" s="28" t="str">
        <f t="shared" si="5722"/>
        <v/>
      </c>
      <c r="AQ953" s="28" t="str">
        <f t="shared" si="5722"/>
        <v/>
      </c>
      <c r="AR953" s="28" t="str">
        <f t="shared" ref="AR953:AV953" si="5723">IFERROR(IF(FIND(AR$1,$F953)&gt;1,"BME",""),"")</f>
        <v/>
      </c>
      <c r="AS953" s="28" t="str">
        <f t="shared" si="5723"/>
        <v/>
      </c>
      <c r="AT953" s="28" t="str">
        <f t="shared" si="5723"/>
        <v/>
      </c>
      <c r="AU953" s="28" t="str">
        <f t="shared" si="5723"/>
        <v/>
      </c>
      <c r="AV953" s="28" t="str">
        <f t="shared" si="5723"/>
        <v/>
      </c>
      <c r="AW953" s="28" t="str">
        <f t="shared" ref="AW953:BC953" si="5724">IFERROR(IF(FIND(AW$1,$F953)&gt;1,AW$1,""),"")</f>
        <v/>
      </c>
      <c r="AX953" s="28" t="str">
        <f t="shared" si="5724"/>
        <v/>
      </c>
      <c r="AY953" s="28" t="str">
        <f t="shared" si="5724"/>
        <v/>
      </c>
      <c r="AZ953" s="28" t="str">
        <f t="shared" si="5724"/>
        <v/>
      </c>
      <c r="BA953" s="28" t="str">
        <f t="shared" si="5724"/>
        <v/>
      </c>
      <c r="BB953" s="28" t="str">
        <f t="shared" si="5724"/>
        <v/>
      </c>
      <c r="BC953" s="28" t="str">
        <f t="shared" si="5724"/>
        <v/>
      </c>
      <c r="BD953" s="28" t="str">
        <f t="shared" si="15"/>
        <v/>
      </c>
      <c r="BJ953" s="28" t="str">
        <f t="shared" si="16"/>
        <v/>
      </c>
      <c r="BK953" s="28" t="str">
        <f t="shared" si="17"/>
        <v/>
      </c>
      <c r="BM953" s="2" t="s">
        <v>98</v>
      </c>
      <c r="BU953" s="18"/>
      <c r="BV953" s="18"/>
      <c r="BW953" s="18"/>
      <c r="BX953" s="18"/>
      <c r="BY953" s="42" t="str">
        <f t="shared" si="18"/>
        <v/>
      </c>
      <c r="BZ953" s="43"/>
    </row>
    <row r="954" spans="1:78" ht="15">
      <c r="A954" s="10" t="s">
        <v>37</v>
      </c>
      <c r="B954" s="28">
        <f>VLOOKUP(A954,Organisations!$A$2:$B$7,2,FALSE)</f>
        <v>2</v>
      </c>
      <c r="C954" s="10" t="s">
        <v>6834</v>
      </c>
      <c r="D954" s="10" t="s">
        <v>6835</v>
      </c>
      <c r="E954" s="28" t="str">
        <f t="shared" si="0"/>
        <v>Provides practical advice to empower young people to support a friend at risk of forced marriage or dishonour-based viol</v>
      </c>
      <c r="F954" s="10" t="s">
        <v>6837</v>
      </c>
      <c r="G954" s="10" t="s">
        <v>68</v>
      </c>
      <c r="H954" s="11"/>
      <c r="K954" s="34"/>
      <c r="L954" s="12"/>
      <c r="M954" s="28" t="str">
        <f t="shared" ref="M954:Q954" si="5725">IFERROR(IF(FIND(M$1,$F954)&gt;1,"Age - Children",""),"")</f>
        <v/>
      </c>
      <c r="N954" s="28" t="str">
        <f t="shared" si="5725"/>
        <v/>
      </c>
      <c r="O954" s="28" t="str">
        <f t="shared" si="5725"/>
        <v/>
      </c>
      <c r="P954" s="28" t="str">
        <f t="shared" si="5725"/>
        <v/>
      </c>
      <c r="Q954" s="28" t="str">
        <f t="shared" si="5725"/>
        <v/>
      </c>
      <c r="R954" s="28" t="str">
        <f t="shared" ref="R954:T954" si="5726">IFERROR(IF(FIND(R$1,$F954)&gt;1,"Age - Elderly",""),"")</f>
        <v/>
      </c>
      <c r="S954" s="28" t="str">
        <f t="shared" si="5726"/>
        <v/>
      </c>
      <c r="T954" s="28" t="str">
        <f t="shared" si="5726"/>
        <v/>
      </c>
      <c r="U954" s="28" t="str">
        <f t="shared" si="3"/>
        <v/>
      </c>
      <c r="V954" s="28" t="str">
        <f t="shared" si="4"/>
        <v/>
      </c>
      <c r="X954" s="28" t="str">
        <f t="shared" si="5"/>
        <v/>
      </c>
      <c r="Y954" s="28" t="str">
        <f t="shared" si="6"/>
        <v/>
      </c>
      <c r="Z954" s="28" t="str">
        <f t="shared" si="7"/>
        <v/>
      </c>
      <c r="AB954" s="28" t="str">
        <f t="shared" si="8"/>
        <v/>
      </c>
      <c r="AD954" s="28" t="str">
        <f t="shared" si="9"/>
        <v/>
      </c>
      <c r="AG954" s="28" t="str">
        <f t="shared" ref="AG954:AL954" si="5727">IFERROR(IF(FIND(AG$1,$F954)&gt;1,AG$1,""),"")</f>
        <v/>
      </c>
      <c r="AH954" s="28" t="str">
        <f t="shared" si="5727"/>
        <v/>
      </c>
      <c r="AI954" s="28" t="str">
        <f t="shared" si="5727"/>
        <v/>
      </c>
      <c r="AJ954" s="28" t="str">
        <f t="shared" si="5727"/>
        <v/>
      </c>
      <c r="AK954" s="28" t="str">
        <f t="shared" si="5727"/>
        <v/>
      </c>
      <c r="AL954" s="28" t="str">
        <f t="shared" si="5727"/>
        <v/>
      </c>
      <c r="AM954" s="28" t="str">
        <f t="shared" si="11"/>
        <v/>
      </c>
      <c r="AN954" s="28" t="str">
        <f t="shared" ref="AN954:AQ954" si="5728">IFERROR(IF(FIND(AN$1,$F954)&gt;1,"Status - LGBT",""),"")</f>
        <v/>
      </c>
      <c r="AO954" s="28" t="str">
        <f t="shared" si="5728"/>
        <v/>
      </c>
      <c r="AP954" s="28" t="str">
        <f t="shared" si="5728"/>
        <v/>
      </c>
      <c r="AQ954" s="28" t="str">
        <f t="shared" si="5728"/>
        <v/>
      </c>
      <c r="AR954" s="28" t="str">
        <f t="shared" ref="AR954:AV954" si="5729">IFERROR(IF(FIND(AR$1,$F954)&gt;1,"BME",""),"")</f>
        <v/>
      </c>
      <c r="AS954" s="28" t="str">
        <f t="shared" si="5729"/>
        <v/>
      </c>
      <c r="AT954" s="28" t="str">
        <f t="shared" si="5729"/>
        <v/>
      </c>
      <c r="AU954" s="28" t="str">
        <f t="shared" si="5729"/>
        <v/>
      </c>
      <c r="AV954" s="28" t="str">
        <f t="shared" si="5729"/>
        <v/>
      </c>
      <c r="AW954" s="28" t="str">
        <f t="shared" ref="AW954:BC954" si="5730">IFERROR(IF(FIND(AW$1,$F954)&gt;1,AW$1,""),"")</f>
        <v/>
      </c>
      <c r="AX954" s="28" t="str">
        <f t="shared" si="5730"/>
        <v/>
      </c>
      <c r="AY954" s="28" t="str">
        <f t="shared" si="5730"/>
        <v/>
      </c>
      <c r="AZ954" s="28" t="str">
        <f t="shared" si="5730"/>
        <v/>
      </c>
      <c r="BA954" s="28" t="str">
        <f t="shared" si="5730"/>
        <v/>
      </c>
      <c r="BB954" s="28" t="str">
        <f t="shared" si="5730"/>
        <v/>
      </c>
      <c r="BC954" s="28" t="str">
        <f t="shared" si="5730"/>
        <v/>
      </c>
      <c r="BD954" s="28" t="str">
        <f t="shared" si="15"/>
        <v/>
      </c>
      <c r="BJ954" s="28" t="str">
        <f t="shared" si="16"/>
        <v/>
      </c>
      <c r="BK954" s="28" t="str">
        <f t="shared" si="17"/>
        <v/>
      </c>
      <c r="BM954" s="2" t="s">
        <v>98</v>
      </c>
      <c r="BU954" s="12"/>
      <c r="BV954" s="12"/>
      <c r="BW954" s="12"/>
      <c r="BX954" s="12"/>
      <c r="BY954" s="42" t="str">
        <f t="shared" si="18"/>
        <v/>
      </c>
      <c r="BZ954" s="42"/>
    </row>
    <row r="955" spans="1:78" ht="15">
      <c r="A955" s="16" t="s">
        <v>37</v>
      </c>
      <c r="B955" s="28">
        <f>VLOOKUP(A955,Organisations!$A$2:$B$7,2,FALSE)</f>
        <v>2</v>
      </c>
      <c r="C955" s="23" t="s">
        <v>1446</v>
      </c>
      <c r="D955" s="23" t="s">
        <v>1447</v>
      </c>
      <c r="E955" s="28" t="str">
        <f t="shared" si="0"/>
        <v>Provides survivors of torture and organised violence with free medical assessment and care, practical assistance, psycho</v>
      </c>
      <c r="F955" s="16" t="s">
        <v>6839</v>
      </c>
      <c r="G955" s="16" t="s">
        <v>68</v>
      </c>
      <c r="H955" s="17"/>
      <c r="K955" s="26" t="s">
        <v>6840</v>
      </c>
      <c r="L955" s="18"/>
      <c r="M955" s="28" t="str">
        <f t="shared" ref="M955:Q955" si="5731">IFERROR(IF(FIND(M$1,$F955)&gt;1,"Age - Children",""),"")</f>
        <v/>
      </c>
      <c r="N955" s="28" t="str">
        <f t="shared" si="5731"/>
        <v/>
      </c>
      <c r="O955" s="28" t="str">
        <f t="shared" si="5731"/>
        <v/>
      </c>
      <c r="P955" s="28" t="str">
        <f t="shared" si="5731"/>
        <v/>
      </c>
      <c r="Q955" s="28" t="str">
        <f t="shared" si="5731"/>
        <v/>
      </c>
      <c r="R955" s="28" t="str">
        <f t="shared" ref="R955:T955" si="5732">IFERROR(IF(FIND(R$1,$F955)&gt;1,"Age - Elderly",""),"")</f>
        <v/>
      </c>
      <c r="S955" s="28" t="str">
        <f t="shared" si="5732"/>
        <v/>
      </c>
      <c r="T955" s="28" t="str">
        <f t="shared" si="5732"/>
        <v/>
      </c>
      <c r="U955" s="28" t="str">
        <f t="shared" si="3"/>
        <v/>
      </c>
      <c r="V955" s="28" t="str">
        <f t="shared" si="4"/>
        <v/>
      </c>
      <c r="X955" s="28" t="str">
        <f t="shared" si="5"/>
        <v/>
      </c>
      <c r="Y955" s="28" t="str">
        <f t="shared" si="6"/>
        <v/>
      </c>
      <c r="Z955" s="28" t="str">
        <f t="shared" si="7"/>
        <v>Gender - Male</v>
      </c>
      <c r="AB955" s="28" t="str">
        <f t="shared" si="8"/>
        <v/>
      </c>
      <c r="AD955" s="28" t="str">
        <f t="shared" si="9"/>
        <v>Gender - Male;</v>
      </c>
      <c r="AG955" s="28" t="str">
        <f t="shared" ref="AG955:AL955" si="5733">IFERROR(IF(FIND(AG$1,$F955)&gt;1,AG$1,""),"")</f>
        <v/>
      </c>
      <c r="AH955" s="28" t="str">
        <f t="shared" si="5733"/>
        <v/>
      </c>
      <c r="AI955" s="28" t="str">
        <f t="shared" si="5733"/>
        <v/>
      </c>
      <c r="AJ955" s="28" t="str">
        <f t="shared" si="5733"/>
        <v/>
      </c>
      <c r="AK955" s="28" t="str">
        <f t="shared" si="5733"/>
        <v/>
      </c>
      <c r="AL955" s="28" t="str">
        <f t="shared" si="5733"/>
        <v/>
      </c>
      <c r="AM955" s="28" t="str">
        <f t="shared" si="11"/>
        <v/>
      </c>
      <c r="AN955" s="28" t="str">
        <f t="shared" ref="AN955:AQ955" si="5734">IFERROR(IF(FIND(AN$1,$F955)&gt;1,"Status - LGBT",""),"")</f>
        <v/>
      </c>
      <c r="AO955" s="28" t="str">
        <f t="shared" si="5734"/>
        <v/>
      </c>
      <c r="AP955" s="28" t="str">
        <f t="shared" si="5734"/>
        <v/>
      </c>
      <c r="AQ955" s="28" t="str">
        <f t="shared" si="5734"/>
        <v/>
      </c>
      <c r="AR955" s="28" t="str">
        <f t="shared" ref="AR955:AV955" si="5735">IFERROR(IF(FIND(AR$1,$F955)&gt;1,"BME",""),"")</f>
        <v/>
      </c>
      <c r="AS955" s="28" t="str">
        <f t="shared" si="5735"/>
        <v/>
      </c>
      <c r="AT955" s="28" t="str">
        <f t="shared" si="5735"/>
        <v/>
      </c>
      <c r="AU955" s="28" t="str">
        <f t="shared" si="5735"/>
        <v/>
      </c>
      <c r="AV955" s="28" t="str">
        <f t="shared" si="5735"/>
        <v/>
      </c>
      <c r="AW955" s="28" t="str">
        <f t="shared" ref="AW955:BC955" si="5736">IFERROR(IF(FIND(AW$1,$F955)&gt;1,AW$1,""),"")</f>
        <v/>
      </c>
      <c r="AX955" s="28" t="str">
        <f t="shared" si="5736"/>
        <v/>
      </c>
      <c r="AY955" s="28" t="str">
        <f t="shared" si="5736"/>
        <v/>
      </c>
      <c r="AZ955" s="28" t="str">
        <f t="shared" si="5736"/>
        <v/>
      </c>
      <c r="BA955" s="28" t="str">
        <f t="shared" si="5736"/>
        <v/>
      </c>
      <c r="BB955" s="28" t="str">
        <f t="shared" si="5736"/>
        <v/>
      </c>
      <c r="BC955" s="28" t="str">
        <f t="shared" si="5736"/>
        <v/>
      </c>
      <c r="BD955" s="28" t="str">
        <f t="shared" si="15"/>
        <v/>
      </c>
      <c r="BG955" s="2" t="s">
        <v>6841</v>
      </c>
      <c r="BI955" s="2" t="s">
        <v>1265</v>
      </c>
      <c r="BJ955" s="28" t="str">
        <f t="shared" si="16"/>
        <v>Leeds</v>
      </c>
      <c r="BK955" s="28" t="str">
        <f t="shared" si="17"/>
        <v>West Yorkshire</v>
      </c>
      <c r="BM955" s="2" t="s">
        <v>98</v>
      </c>
      <c r="BU955" s="18"/>
      <c r="BV955" s="47" t="s">
        <v>570</v>
      </c>
      <c r="BW955" s="18"/>
      <c r="BX955" s="18"/>
      <c r="BY955" s="42" t="str">
        <f t="shared" si="18"/>
        <v>Gender - Male;;LS8</v>
      </c>
      <c r="BZ955" s="43"/>
    </row>
    <row r="956" spans="1:78" ht="15">
      <c r="A956" s="10" t="s">
        <v>37</v>
      </c>
      <c r="B956" s="28">
        <f>VLOOKUP(A956,Organisations!$A$2:$B$7,2,FALSE)</f>
        <v>2</v>
      </c>
      <c r="C956" s="10" t="s">
        <v>6843</v>
      </c>
      <c r="D956" s="10" t="s">
        <v>6843</v>
      </c>
      <c r="E956" s="28" t="str">
        <f t="shared" si="0"/>
        <v>This course runs for 5 weeks: 
 Aimed at beginners, or those who want to learn to garden in an environmentally friendl</v>
      </c>
      <c r="F956" s="10" t="s">
        <v>19464</v>
      </c>
      <c r="G956" s="10" t="s">
        <v>3684</v>
      </c>
      <c r="H956" s="56" t="s">
        <v>19465</v>
      </c>
      <c r="K956" s="30" t="s">
        <v>2462</v>
      </c>
      <c r="L956" s="10" t="s">
        <v>4272</v>
      </c>
      <c r="M956" s="28" t="str">
        <f t="shared" ref="M956:Q956" si="5737">IFERROR(IF(FIND(M$1,$F956)&gt;1,"Age - Children",""),"")</f>
        <v/>
      </c>
      <c r="N956" s="28" t="str">
        <f t="shared" si="5737"/>
        <v/>
      </c>
      <c r="O956" s="28" t="str">
        <f t="shared" si="5737"/>
        <v/>
      </c>
      <c r="P956" s="28" t="str">
        <f t="shared" si="5737"/>
        <v/>
      </c>
      <c r="Q956" s="28" t="str">
        <f t="shared" si="5737"/>
        <v/>
      </c>
      <c r="R956" s="28" t="str">
        <f t="shared" ref="R956:T956" si="5738">IFERROR(IF(FIND(R$1,$F956)&gt;1,"Age - Elderly",""),"")</f>
        <v/>
      </c>
      <c r="S956" s="28" t="str">
        <f t="shared" si="5738"/>
        <v/>
      </c>
      <c r="T956" s="28" t="str">
        <f t="shared" si="5738"/>
        <v/>
      </c>
      <c r="U956" s="28" t="str">
        <f t="shared" si="3"/>
        <v/>
      </c>
      <c r="V956" s="28" t="str">
        <f t="shared" si="4"/>
        <v/>
      </c>
      <c r="X956" s="28" t="str">
        <f t="shared" si="5"/>
        <v/>
      </c>
      <c r="Y956" s="28" t="str">
        <f t="shared" si="6"/>
        <v/>
      </c>
      <c r="Z956" s="28" t="str">
        <f t="shared" si="7"/>
        <v>Gender - Male</v>
      </c>
      <c r="AB956" s="28" t="str">
        <f t="shared" si="8"/>
        <v>Gender - Male</v>
      </c>
      <c r="AD956" s="28" t="str">
        <f t="shared" si="9"/>
        <v>Gender - Male;Gender - Male;</v>
      </c>
      <c r="AG956" s="28" t="str">
        <f t="shared" ref="AG956:AL956" si="5739">IFERROR(IF(FIND(AG$1,$F956)&gt;1,AG$1,""),"")</f>
        <v/>
      </c>
      <c r="AH956" s="28" t="str">
        <f t="shared" si="5739"/>
        <v/>
      </c>
      <c r="AI956" s="28" t="str">
        <f t="shared" si="5739"/>
        <v/>
      </c>
      <c r="AJ956" s="28" t="str">
        <f t="shared" si="5739"/>
        <v/>
      </c>
      <c r="AK956" s="28" t="str">
        <f t="shared" si="5739"/>
        <v/>
      </c>
      <c r="AL956" s="28" t="str">
        <f t="shared" si="5739"/>
        <v/>
      </c>
      <c r="AM956" s="28" t="str">
        <f t="shared" si="11"/>
        <v/>
      </c>
      <c r="AN956" s="28" t="str">
        <f t="shared" ref="AN956:AQ956" si="5740">IFERROR(IF(FIND(AN$1,$F956)&gt;1,"Status - LGBT",""),"")</f>
        <v/>
      </c>
      <c r="AO956" s="28" t="str">
        <f t="shared" si="5740"/>
        <v/>
      </c>
      <c r="AP956" s="28" t="str">
        <f t="shared" si="5740"/>
        <v/>
      </c>
      <c r="AQ956" s="28" t="str">
        <f t="shared" si="5740"/>
        <v/>
      </c>
      <c r="AR956" s="28" t="str">
        <f t="shared" ref="AR956:AV956" si="5741">IFERROR(IF(FIND(AR$1,$F956)&gt;1,"BME",""),"")</f>
        <v/>
      </c>
      <c r="AS956" s="28" t="str">
        <f t="shared" si="5741"/>
        <v/>
      </c>
      <c r="AT956" s="28" t="str">
        <f t="shared" si="5741"/>
        <v/>
      </c>
      <c r="AU956" s="28" t="str">
        <f t="shared" si="5741"/>
        <v/>
      </c>
      <c r="AV956" s="28" t="str">
        <f t="shared" si="5741"/>
        <v/>
      </c>
      <c r="AW956" s="28" t="str">
        <f t="shared" ref="AW956:BC956" si="5742">IFERROR(IF(FIND(AW$1,$F956)&gt;1,AW$1,""),"")</f>
        <v/>
      </c>
      <c r="AX956" s="28" t="str">
        <f t="shared" si="5742"/>
        <v/>
      </c>
      <c r="AY956" s="28" t="str">
        <f t="shared" si="5742"/>
        <v/>
      </c>
      <c r="AZ956" s="28" t="str">
        <f t="shared" si="5742"/>
        <v/>
      </c>
      <c r="BA956" s="28" t="str">
        <f t="shared" si="5742"/>
        <v/>
      </c>
      <c r="BB956" s="28" t="str">
        <f t="shared" si="5742"/>
        <v/>
      </c>
      <c r="BC956" s="28" t="str">
        <f t="shared" si="5742"/>
        <v/>
      </c>
      <c r="BD956" s="28" t="str">
        <f t="shared" si="15"/>
        <v/>
      </c>
      <c r="BG956" s="2" t="s">
        <v>4273</v>
      </c>
      <c r="BI956" s="2" t="s">
        <v>2408</v>
      </c>
      <c r="BJ956" s="28" t="str">
        <f t="shared" si="16"/>
        <v>Leeds</v>
      </c>
      <c r="BK956" s="28" t="str">
        <f t="shared" si="17"/>
        <v>West Yorkshire</v>
      </c>
      <c r="BM956" s="2" t="s">
        <v>98</v>
      </c>
      <c r="BU956" s="12"/>
      <c r="BV956" s="50" t="s">
        <v>567</v>
      </c>
      <c r="BW956" s="12"/>
      <c r="BX956" s="12"/>
      <c r="BY956" s="42" t="str">
        <f t="shared" si="18"/>
        <v>Gender - Male;Gender - Male;;LS5</v>
      </c>
      <c r="BZ956" s="42"/>
    </row>
    <row r="957" spans="1:78" ht="15">
      <c r="A957" s="16" t="s">
        <v>37</v>
      </c>
      <c r="B957" s="28">
        <f>VLOOKUP(A957,Organisations!$A$2:$B$7,2,FALSE)</f>
        <v>2</v>
      </c>
      <c r="C957" s="16" t="s">
        <v>6848</v>
      </c>
      <c r="D957" s="16" t="s">
        <v>6849</v>
      </c>
      <c r="E957" s="28" t="str">
        <f t="shared" si="0"/>
        <v>We will be pottering about in our new polytunnel.Making hanging baskets etc</v>
      </c>
      <c r="F957" s="16" t="s">
        <v>6850</v>
      </c>
      <c r="G957" s="16" t="s">
        <v>68</v>
      </c>
      <c r="H957" s="17"/>
      <c r="K957" s="26" t="s">
        <v>19466</v>
      </c>
      <c r="L957" s="16" t="s">
        <v>6852</v>
      </c>
      <c r="M957" s="28" t="str">
        <f t="shared" ref="M957:Q957" si="5743">IFERROR(IF(FIND(M$1,$F957)&gt;1,"Age - Children",""),"")</f>
        <v/>
      </c>
      <c r="N957" s="28" t="str">
        <f t="shared" si="5743"/>
        <v/>
      </c>
      <c r="O957" s="28" t="str">
        <f t="shared" si="5743"/>
        <v/>
      </c>
      <c r="P957" s="28" t="str">
        <f t="shared" si="5743"/>
        <v/>
      </c>
      <c r="Q957" s="28" t="str">
        <f t="shared" si="5743"/>
        <v/>
      </c>
      <c r="R957" s="28" t="str">
        <f t="shared" ref="R957:T957" si="5744">IFERROR(IF(FIND(R$1,$F957)&gt;1,"Age - Elderly",""),"")</f>
        <v/>
      </c>
      <c r="S957" s="28" t="str">
        <f t="shared" si="5744"/>
        <v/>
      </c>
      <c r="T957" s="28" t="str">
        <f t="shared" si="5744"/>
        <v/>
      </c>
      <c r="U957" s="28" t="str">
        <f t="shared" si="3"/>
        <v/>
      </c>
      <c r="V957" s="28" t="str">
        <f t="shared" si="4"/>
        <v/>
      </c>
      <c r="X957" s="28" t="str">
        <f t="shared" si="5"/>
        <v/>
      </c>
      <c r="Y957" s="28" t="str">
        <f t="shared" si="6"/>
        <v/>
      </c>
      <c r="Z957" s="28" t="str">
        <f t="shared" si="7"/>
        <v/>
      </c>
      <c r="AB957" s="28" t="str">
        <f t="shared" si="8"/>
        <v/>
      </c>
      <c r="AD957" s="28" t="str">
        <f t="shared" si="9"/>
        <v/>
      </c>
      <c r="AG957" s="28" t="str">
        <f t="shared" ref="AG957:AL957" si="5745">IFERROR(IF(FIND(AG$1,$F957)&gt;1,AG$1,""),"")</f>
        <v/>
      </c>
      <c r="AH957" s="28" t="str">
        <f t="shared" si="5745"/>
        <v/>
      </c>
      <c r="AI957" s="28" t="str">
        <f t="shared" si="5745"/>
        <v/>
      </c>
      <c r="AJ957" s="28" t="str">
        <f t="shared" si="5745"/>
        <v/>
      </c>
      <c r="AK957" s="28" t="str">
        <f t="shared" si="5745"/>
        <v/>
      </c>
      <c r="AL957" s="28" t="str">
        <f t="shared" si="5745"/>
        <v/>
      </c>
      <c r="AM957" s="28" t="str">
        <f t="shared" si="11"/>
        <v/>
      </c>
      <c r="AN957" s="28" t="str">
        <f t="shared" ref="AN957:AQ957" si="5746">IFERROR(IF(FIND(AN$1,$F957)&gt;1,"Status - LGBT",""),"")</f>
        <v/>
      </c>
      <c r="AO957" s="28" t="str">
        <f t="shared" si="5746"/>
        <v/>
      </c>
      <c r="AP957" s="28" t="str">
        <f t="shared" si="5746"/>
        <v/>
      </c>
      <c r="AQ957" s="28" t="str">
        <f t="shared" si="5746"/>
        <v/>
      </c>
      <c r="AR957" s="28" t="str">
        <f t="shared" ref="AR957:AV957" si="5747">IFERROR(IF(FIND(AR$1,$F957)&gt;1,"BME",""),"")</f>
        <v/>
      </c>
      <c r="AS957" s="28" t="str">
        <f t="shared" si="5747"/>
        <v/>
      </c>
      <c r="AT957" s="28" t="str">
        <f t="shared" si="5747"/>
        <v/>
      </c>
      <c r="AU957" s="28" t="str">
        <f t="shared" si="5747"/>
        <v/>
      </c>
      <c r="AV957" s="28" t="str">
        <f t="shared" si="5747"/>
        <v/>
      </c>
      <c r="AW957" s="28" t="str">
        <f t="shared" ref="AW957:BC957" si="5748">IFERROR(IF(FIND(AW$1,$F957)&gt;1,AW$1,""),"")</f>
        <v/>
      </c>
      <c r="AX957" s="28" t="str">
        <f t="shared" si="5748"/>
        <v/>
      </c>
      <c r="AY957" s="28" t="str">
        <f t="shared" si="5748"/>
        <v/>
      </c>
      <c r="AZ957" s="28" t="str">
        <f t="shared" si="5748"/>
        <v/>
      </c>
      <c r="BA957" s="28" t="str">
        <f t="shared" si="5748"/>
        <v/>
      </c>
      <c r="BB957" s="28" t="str">
        <f t="shared" si="5748"/>
        <v/>
      </c>
      <c r="BC957" s="28" t="str">
        <f t="shared" si="5748"/>
        <v/>
      </c>
      <c r="BD957" s="28" t="str">
        <f t="shared" si="15"/>
        <v/>
      </c>
      <c r="BG957" s="2" t="s">
        <v>6853</v>
      </c>
      <c r="BI957" s="2" t="s">
        <v>6245</v>
      </c>
      <c r="BJ957" s="28" t="str">
        <f t="shared" si="16"/>
        <v/>
      </c>
      <c r="BK957" s="28" t="str">
        <f t="shared" si="17"/>
        <v/>
      </c>
      <c r="BM957" s="2" t="s">
        <v>98</v>
      </c>
      <c r="BU957" s="18"/>
      <c r="BV957" s="47" t="s">
        <v>573</v>
      </c>
      <c r="BW957" s="18"/>
      <c r="BX957" s="18"/>
      <c r="BY957" s="42" t="str">
        <f t="shared" si="18"/>
        <v>LS10</v>
      </c>
      <c r="BZ957" s="43"/>
    </row>
    <row r="958" spans="1:78" ht="15">
      <c r="A958" s="10" t="s">
        <v>37</v>
      </c>
      <c r="B958" s="28">
        <f>VLOOKUP(A958,Organisations!$A$2:$B$7,2,FALSE)</f>
        <v>2</v>
      </c>
      <c r="C958" s="10" t="s">
        <v>6855</v>
      </c>
      <c r="D958" s="10" t="s">
        <v>6856</v>
      </c>
      <c r="E958" s="28" t="str">
        <f t="shared" si="0"/>
        <v>Hold a range of activities and events for the Garforth Community.</v>
      </c>
      <c r="F958" s="10" t="s">
        <v>6857</v>
      </c>
      <c r="G958" s="10" t="s">
        <v>68</v>
      </c>
      <c r="H958" s="11"/>
      <c r="K958" s="30" t="s">
        <v>6858</v>
      </c>
      <c r="L958" s="12"/>
      <c r="M958" s="28" t="str">
        <f t="shared" ref="M958:Q958" si="5749">IFERROR(IF(FIND(M$1,$F958)&gt;1,"Age - Children",""),"")</f>
        <v/>
      </c>
      <c r="N958" s="28" t="str">
        <f t="shared" si="5749"/>
        <v/>
      </c>
      <c r="O958" s="28" t="str">
        <f t="shared" si="5749"/>
        <v/>
      </c>
      <c r="P958" s="28" t="str">
        <f t="shared" si="5749"/>
        <v/>
      </c>
      <c r="Q958" s="28" t="str">
        <f t="shared" si="5749"/>
        <v/>
      </c>
      <c r="R958" s="28" t="str">
        <f t="shared" ref="R958:T958" si="5750">IFERROR(IF(FIND(R$1,$F958)&gt;1,"Age - Elderly",""),"")</f>
        <v/>
      </c>
      <c r="S958" s="28" t="str">
        <f t="shared" si="5750"/>
        <v/>
      </c>
      <c r="T958" s="28" t="str">
        <f t="shared" si="5750"/>
        <v/>
      </c>
      <c r="U958" s="28" t="str">
        <f t="shared" si="3"/>
        <v/>
      </c>
      <c r="V958" s="28" t="str">
        <f t="shared" si="4"/>
        <v/>
      </c>
      <c r="X958" s="28" t="str">
        <f t="shared" si="5"/>
        <v/>
      </c>
      <c r="Y958" s="28" t="str">
        <f t="shared" si="6"/>
        <v/>
      </c>
      <c r="Z958" s="28" t="str">
        <f t="shared" si="7"/>
        <v/>
      </c>
      <c r="AB958" s="28" t="str">
        <f t="shared" si="8"/>
        <v/>
      </c>
      <c r="AD958" s="28" t="str">
        <f t="shared" si="9"/>
        <v/>
      </c>
      <c r="AG958" s="28" t="str">
        <f t="shared" ref="AG958:AL958" si="5751">IFERROR(IF(FIND(AG$1,$F958)&gt;1,AG$1,""),"")</f>
        <v/>
      </c>
      <c r="AH958" s="28" t="str">
        <f t="shared" si="5751"/>
        <v/>
      </c>
      <c r="AI958" s="28" t="str">
        <f t="shared" si="5751"/>
        <v/>
      </c>
      <c r="AJ958" s="28" t="str">
        <f t="shared" si="5751"/>
        <v/>
      </c>
      <c r="AK958" s="28" t="str">
        <f t="shared" si="5751"/>
        <v/>
      </c>
      <c r="AL958" s="28" t="str">
        <f t="shared" si="5751"/>
        <v/>
      </c>
      <c r="AM958" s="28" t="str">
        <f t="shared" si="11"/>
        <v/>
      </c>
      <c r="AN958" s="28" t="str">
        <f t="shared" ref="AN958:AQ958" si="5752">IFERROR(IF(FIND(AN$1,$F958)&gt;1,"Status - LGBT",""),"")</f>
        <v/>
      </c>
      <c r="AO958" s="28" t="str">
        <f t="shared" si="5752"/>
        <v/>
      </c>
      <c r="AP958" s="28" t="str">
        <f t="shared" si="5752"/>
        <v/>
      </c>
      <c r="AQ958" s="28" t="str">
        <f t="shared" si="5752"/>
        <v/>
      </c>
      <c r="AR958" s="28" t="str">
        <f t="shared" ref="AR958:AV958" si="5753">IFERROR(IF(FIND(AR$1,$F958)&gt;1,"BME",""),"")</f>
        <v/>
      </c>
      <c r="AS958" s="28" t="str">
        <f t="shared" si="5753"/>
        <v/>
      </c>
      <c r="AT958" s="28" t="str">
        <f t="shared" si="5753"/>
        <v/>
      </c>
      <c r="AU958" s="28" t="str">
        <f t="shared" si="5753"/>
        <v/>
      </c>
      <c r="AV958" s="28" t="str">
        <f t="shared" si="5753"/>
        <v/>
      </c>
      <c r="AW958" s="28" t="str">
        <f t="shared" ref="AW958:BC958" si="5754">IFERROR(IF(FIND(AW$1,$F958)&gt;1,AW$1,""),"")</f>
        <v/>
      </c>
      <c r="AX958" s="28" t="str">
        <f t="shared" si="5754"/>
        <v/>
      </c>
      <c r="AY958" s="28" t="str">
        <f t="shared" si="5754"/>
        <v/>
      </c>
      <c r="AZ958" s="28" t="str">
        <f t="shared" si="5754"/>
        <v/>
      </c>
      <c r="BA958" s="28" t="str">
        <f t="shared" si="5754"/>
        <v/>
      </c>
      <c r="BB958" s="28" t="str">
        <f t="shared" si="5754"/>
        <v/>
      </c>
      <c r="BC958" s="28" t="str">
        <f t="shared" si="5754"/>
        <v/>
      </c>
      <c r="BD958" s="28" t="str">
        <f t="shared" si="15"/>
        <v/>
      </c>
      <c r="BG958" s="2" t="s">
        <v>6859</v>
      </c>
      <c r="BI958" s="2" t="s">
        <v>1970</v>
      </c>
      <c r="BJ958" s="28" t="str">
        <f t="shared" si="16"/>
        <v>Leeds</v>
      </c>
      <c r="BK958" s="28" t="str">
        <f t="shared" si="17"/>
        <v>West Yorkshire</v>
      </c>
      <c r="BM958" s="2" t="s">
        <v>98</v>
      </c>
      <c r="BU958" s="12"/>
      <c r="BV958" s="50" t="s">
        <v>596</v>
      </c>
      <c r="BW958" s="12"/>
      <c r="BX958" s="12"/>
      <c r="BY958" s="42" t="str">
        <f t="shared" si="18"/>
        <v>LS25</v>
      </c>
      <c r="BZ958" s="42"/>
    </row>
    <row r="959" spans="1:78" ht="15">
      <c r="A959" s="16" t="s">
        <v>37</v>
      </c>
      <c r="B959" s="28">
        <f>VLOOKUP(A959,Organisations!$A$2:$B$7,2,FALSE)</f>
        <v>2</v>
      </c>
      <c r="C959" s="16" t="s">
        <v>6860</v>
      </c>
      <c r="D959" s="16" t="s">
        <v>6861</v>
      </c>
      <c r="E959" s="28" t="str">
        <f t="shared" si="0"/>
        <v>Leeds City Council Leisure Centre based in Garforth.</v>
      </c>
      <c r="F959" s="16" t="s">
        <v>6862</v>
      </c>
      <c r="G959" s="16" t="s">
        <v>68</v>
      </c>
      <c r="H959" s="17"/>
      <c r="K959" s="26" t="s">
        <v>6863</v>
      </c>
      <c r="L959" s="16" t="s">
        <v>6864</v>
      </c>
      <c r="M959" s="28" t="str">
        <f t="shared" ref="M959:Q959" si="5755">IFERROR(IF(FIND(M$1,$F959)&gt;1,"Age - Children",""),"")</f>
        <v/>
      </c>
      <c r="N959" s="28" t="str">
        <f t="shared" si="5755"/>
        <v/>
      </c>
      <c r="O959" s="28" t="str">
        <f t="shared" si="5755"/>
        <v/>
      </c>
      <c r="P959" s="28" t="str">
        <f t="shared" si="5755"/>
        <v/>
      </c>
      <c r="Q959" s="28" t="str">
        <f t="shared" si="5755"/>
        <v/>
      </c>
      <c r="R959" s="28" t="str">
        <f t="shared" ref="R959:T959" si="5756">IFERROR(IF(FIND(R$1,$F959)&gt;1,"Age - Elderly",""),"")</f>
        <v/>
      </c>
      <c r="S959" s="28" t="str">
        <f t="shared" si="5756"/>
        <v/>
      </c>
      <c r="T959" s="28" t="str">
        <f t="shared" si="5756"/>
        <v/>
      </c>
      <c r="U959" s="28" t="str">
        <f t="shared" si="3"/>
        <v/>
      </c>
      <c r="V959" s="28" t="str">
        <f t="shared" si="4"/>
        <v/>
      </c>
      <c r="X959" s="28" t="str">
        <f t="shared" si="5"/>
        <v/>
      </c>
      <c r="Y959" s="28" t="str">
        <f t="shared" si="6"/>
        <v/>
      </c>
      <c r="Z959" s="28" t="str">
        <f t="shared" si="7"/>
        <v/>
      </c>
      <c r="AB959" s="28" t="str">
        <f t="shared" si="8"/>
        <v/>
      </c>
      <c r="AD959" s="28" t="str">
        <f t="shared" si="9"/>
        <v/>
      </c>
      <c r="AG959" s="28" t="str">
        <f t="shared" ref="AG959:AL959" si="5757">IFERROR(IF(FIND(AG$1,$F959)&gt;1,AG$1,""),"")</f>
        <v/>
      </c>
      <c r="AH959" s="28" t="str">
        <f t="shared" si="5757"/>
        <v/>
      </c>
      <c r="AI959" s="28" t="str">
        <f t="shared" si="5757"/>
        <v/>
      </c>
      <c r="AJ959" s="28" t="str">
        <f t="shared" si="5757"/>
        <v/>
      </c>
      <c r="AK959" s="28" t="str">
        <f t="shared" si="5757"/>
        <v/>
      </c>
      <c r="AL959" s="28" t="str">
        <f t="shared" si="5757"/>
        <v/>
      </c>
      <c r="AM959" s="28" t="str">
        <f t="shared" si="11"/>
        <v/>
      </c>
      <c r="AN959" s="28" t="str">
        <f t="shared" ref="AN959:AQ959" si="5758">IFERROR(IF(FIND(AN$1,$F959)&gt;1,"Status - LGBT",""),"")</f>
        <v/>
      </c>
      <c r="AO959" s="28" t="str">
        <f t="shared" si="5758"/>
        <v/>
      </c>
      <c r="AP959" s="28" t="str">
        <f t="shared" si="5758"/>
        <v/>
      </c>
      <c r="AQ959" s="28" t="str">
        <f t="shared" si="5758"/>
        <v/>
      </c>
      <c r="AR959" s="28" t="str">
        <f t="shared" ref="AR959:AV959" si="5759">IFERROR(IF(FIND(AR$1,$F959)&gt;1,"BME",""),"")</f>
        <v/>
      </c>
      <c r="AS959" s="28" t="str">
        <f t="shared" si="5759"/>
        <v/>
      </c>
      <c r="AT959" s="28" t="str">
        <f t="shared" si="5759"/>
        <v/>
      </c>
      <c r="AU959" s="28" t="str">
        <f t="shared" si="5759"/>
        <v/>
      </c>
      <c r="AV959" s="28" t="str">
        <f t="shared" si="5759"/>
        <v/>
      </c>
      <c r="AW959" s="28" t="str">
        <f t="shared" ref="AW959:BC959" si="5760">IFERROR(IF(FIND(AW$1,$F959)&gt;1,AW$1,""),"")</f>
        <v/>
      </c>
      <c r="AX959" s="28" t="str">
        <f t="shared" si="5760"/>
        <v/>
      </c>
      <c r="AY959" s="28" t="str">
        <f t="shared" si="5760"/>
        <v/>
      </c>
      <c r="AZ959" s="28" t="str">
        <f t="shared" si="5760"/>
        <v/>
      </c>
      <c r="BA959" s="28" t="str">
        <f t="shared" si="5760"/>
        <v/>
      </c>
      <c r="BB959" s="28" t="str">
        <f t="shared" si="5760"/>
        <v/>
      </c>
      <c r="BC959" s="28" t="str">
        <f t="shared" si="5760"/>
        <v/>
      </c>
      <c r="BD959" s="28" t="str">
        <f t="shared" si="15"/>
        <v/>
      </c>
      <c r="BG959" s="2" t="s">
        <v>6865</v>
      </c>
      <c r="BI959" s="2" t="s">
        <v>6260</v>
      </c>
      <c r="BJ959" s="28" t="str">
        <f t="shared" si="16"/>
        <v>Leeds</v>
      </c>
      <c r="BK959" s="28" t="str">
        <f t="shared" si="17"/>
        <v>West Yorkshire</v>
      </c>
      <c r="BM959" s="2" t="s">
        <v>98</v>
      </c>
      <c r="BU959" s="47" t="s">
        <v>19342</v>
      </c>
      <c r="BV959" s="18"/>
      <c r="BW959" s="18"/>
      <c r="BX959" s="18"/>
      <c r="BY959" s="42" t="str">
        <f t="shared" si="18"/>
        <v>BD11;BD4;LS10;LS11;LS12;LS13;LS14;LS15;LS16;LS17;LS18;LS19;LS1;LS20;LS21;LS22;LS23;LS24;LS25;LS26;LS27;LS28;LS29;LS2;LS3;LS4;LS5;LS6;LS7;LS88;LS8;LS99;LS9;WF10;WF3;</v>
      </c>
      <c r="BZ959" s="43"/>
    </row>
    <row r="960" spans="1:78" ht="15">
      <c r="A960" s="10" t="s">
        <v>37</v>
      </c>
      <c r="B960" s="28">
        <f>VLOOKUP(A960,Organisations!$A$2:$B$7,2,FALSE)</f>
        <v>2</v>
      </c>
      <c r="C960" s="10" t="s">
        <v>6866</v>
      </c>
      <c r="D960" s="10" t="s">
        <v>6867</v>
      </c>
      <c r="E960" s="28" t="str">
        <f t="shared" si="0"/>
        <v>Monday : 9.00 am 7.00 pmTuesday : 9.00 am 5.00 pmWednesday : 9.00 am 7.00 pmThursday : 9.00 am 6.00 pmFriday : 9.00 am 5</v>
      </c>
      <c r="F960" s="10" t="s">
        <v>6869</v>
      </c>
      <c r="G960" s="10" t="s">
        <v>68</v>
      </c>
      <c r="H960" s="53"/>
      <c r="K960" s="30" t="s">
        <v>6870</v>
      </c>
      <c r="L960" s="10" t="s">
        <v>6871</v>
      </c>
      <c r="M960" s="28" t="str">
        <f t="shared" ref="M960:Q960" si="5761">IFERROR(IF(FIND(M$1,$F960)&gt;1,"Age - Children",""),"")</f>
        <v/>
      </c>
      <c r="N960" s="28" t="str">
        <f t="shared" si="5761"/>
        <v/>
      </c>
      <c r="O960" s="28" t="str">
        <f t="shared" si="5761"/>
        <v/>
      </c>
      <c r="P960" s="28" t="str">
        <f t="shared" si="5761"/>
        <v/>
      </c>
      <c r="Q960" s="28" t="str">
        <f t="shared" si="5761"/>
        <v/>
      </c>
      <c r="R960" s="28" t="str">
        <f t="shared" ref="R960:T960" si="5762">IFERROR(IF(FIND(R$1,$F960)&gt;1,"Age - Elderly",""),"")</f>
        <v/>
      </c>
      <c r="S960" s="28" t="str">
        <f t="shared" si="5762"/>
        <v/>
      </c>
      <c r="T960" s="28" t="str">
        <f t="shared" si="5762"/>
        <v/>
      </c>
      <c r="U960" s="28" t="str">
        <f t="shared" si="3"/>
        <v/>
      </c>
      <c r="V960" s="28" t="str">
        <f t="shared" si="4"/>
        <v/>
      </c>
      <c r="X960" s="28" t="str">
        <f t="shared" si="5"/>
        <v/>
      </c>
      <c r="Y960" s="28" t="str">
        <f t="shared" si="6"/>
        <v/>
      </c>
      <c r="Z960" s="28" t="str">
        <f t="shared" si="7"/>
        <v/>
      </c>
      <c r="AB960" s="28" t="str">
        <f t="shared" si="8"/>
        <v/>
      </c>
      <c r="AD960" s="28" t="str">
        <f t="shared" si="9"/>
        <v/>
      </c>
      <c r="AG960" s="28" t="str">
        <f t="shared" ref="AG960:AL960" si="5763">IFERROR(IF(FIND(AG$1,$F960)&gt;1,AG$1,""),"")</f>
        <v/>
      </c>
      <c r="AH960" s="28" t="str">
        <f t="shared" si="5763"/>
        <v/>
      </c>
      <c r="AI960" s="28" t="str">
        <f t="shared" si="5763"/>
        <v/>
      </c>
      <c r="AJ960" s="28" t="str">
        <f t="shared" si="5763"/>
        <v/>
      </c>
      <c r="AK960" s="28" t="str">
        <f t="shared" si="5763"/>
        <v/>
      </c>
      <c r="AL960" s="28" t="str">
        <f t="shared" si="5763"/>
        <v/>
      </c>
      <c r="AM960" s="28" t="str">
        <f t="shared" si="11"/>
        <v/>
      </c>
      <c r="AN960" s="28" t="str">
        <f t="shared" ref="AN960:AQ960" si="5764">IFERROR(IF(FIND(AN$1,$F960)&gt;1,"Status - LGBT",""),"")</f>
        <v/>
      </c>
      <c r="AO960" s="28" t="str">
        <f t="shared" si="5764"/>
        <v/>
      </c>
      <c r="AP960" s="28" t="str">
        <f t="shared" si="5764"/>
        <v/>
      </c>
      <c r="AQ960" s="28" t="str">
        <f t="shared" si="5764"/>
        <v/>
      </c>
      <c r="AR960" s="28" t="str">
        <f t="shared" ref="AR960:AV960" si="5765">IFERROR(IF(FIND(AR$1,$F960)&gt;1,"BME",""),"")</f>
        <v/>
      </c>
      <c r="AS960" s="28" t="str">
        <f t="shared" si="5765"/>
        <v/>
      </c>
      <c r="AT960" s="28" t="str">
        <f t="shared" si="5765"/>
        <v/>
      </c>
      <c r="AU960" s="28" t="str">
        <f t="shared" si="5765"/>
        <v/>
      </c>
      <c r="AV960" s="28" t="str">
        <f t="shared" si="5765"/>
        <v/>
      </c>
      <c r="AW960" s="28" t="str">
        <f t="shared" ref="AW960:BC960" si="5766">IFERROR(IF(FIND(AW$1,$F960)&gt;1,AW$1,""),"")</f>
        <v/>
      </c>
      <c r="AX960" s="28" t="str">
        <f t="shared" si="5766"/>
        <v/>
      </c>
      <c r="AY960" s="28" t="str">
        <f t="shared" si="5766"/>
        <v/>
      </c>
      <c r="AZ960" s="28" t="str">
        <f t="shared" si="5766"/>
        <v/>
      </c>
      <c r="BA960" s="28" t="str">
        <f t="shared" si="5766"/>
        <v/>
      </c>
      <c r="BB960" s="28" t="str">
        <f t="shared" si="5766"/>
        <v/>
      </c>
      <c r="BC960" s="28" t="str">
        <f t="shared" si="5766"/>
        <v/>
      </c>
      <c r="BD960" s="28" t="str">
        <f t="shared" si="15"/>
        <v/>
      </c>
      <c r="BG960" s="2" t="s">
        <v>6872</v>
      </c>
      <c r="BI960" s="2" t="s">
        <v>6268</v>
      </c>
      <c r="BJ960" s="28" t="str">
        <f t="shared" si="16"/>
        <v>Leeds</v>
      </c>
      <c r="BK960" s="28" t="str">
        <f t="shared" si="17"/>
        <v>West Yorkshire</v>
      </c>
      <c r="BM960" s="2" t="s">
        <v>98</v>
      </c>
      <c r="BO960" s="2" t="s">
        <v>2863</v>
      </c>
      <c r="BP960" s="2" t="s">
        <v>2863</v>
      </c>
      <c r="BQ960" s="2" t="s">
        <v>2863</v>
      </c>
      <c r="BR960" s="2" t="s">
        <v>2863</v>
      </c>
      <c r="BS960" s="2" t="s">
        <v>2863</v>
      </c>
      <c r="BT960" s="2" t="s">
        <v>2863</v>
      </c>
      <c r="BU960" s="27"/>
      <c r="BV960" s="50" t="s">
        <v>596</v>
      </c>
      <c r="BW960" s="27"/>
      <c r="BX960" s="27"/>
      <c r="BY960" s="42" t="str">
        <f t="shared" si="18"/>
        <v>LS25</v>
      </c>
      <c r="BZ960" s="68"/>
    </row>
    <row r="961" spans="1:78" ht="15">
      <c r="A961" s="16" t="s">
        <v>37</v>
      </c>
      <c r="B961" s="28">
        <f>VLOOKUP(A961,Organisations!$A$2:$B$7,2,FALSE)</f>
        <v>2</v>
      </c>
      <c r="C961" s="16" t="s">
        <v>6873</v>
      </c>
      <c r="D961" s="16" t="s">
        <v>6874</v>
      </c>
      <c r="E961" s="28" t="str">
        <f t="shared" si="0"/>
        <v>We are a six partner practice with our main surgery in Church Lane, Garforth and branch surgeries at Barwick-in-Elmet an</v>
      </c>
      <c r="F961" s="16" t="s">
        <v>6876</v>
      </c>
      <c r="G961" s="16" t="s">
        <v>68</v>
      </c>
      <c r="H961" s="17"/>
      <c r="K961" s="26" t="s">
        <v>6877</v>
      </c>
      <c r="L961" s="18"/>
      <c r="M961" s="28" t="str">
        <f t="shared" ref="M961:Q961" si="5767">IFERROR(IF(FIND(M$1,$F961)&gt;1,"Age - Children",""),"")</f>
        <v/>
      </c>
      <c r="N961" s="28" t="str">
        <f t="shared" si="5767"/>
        <v/>
      </c>
      <c r="O961" s="28" t="str">
        <f t="shared" si="5767"/>
        <v/>
      </c>
      <c r="P961" s="28" t="str">
        <f t="shared" si="5767"/>
        <v/>
      </c>
      <c r="Q961" s="28" t="str">
        <f t="shared" si="5767"/>
        <v/>
      </c>
      <c r="R961" s="28" t="str">
        <f t="shared" ref="R961:T961" si="5768">IFERROR(IF(FIND(R$1,$F961)&gt;1,"Age - Elderly",""),"")</f>
        <v/>
      </c>
      <c r="S961" s="28" t="str">
        <f t="shared" si="5768"/>
        <v/>
      </c>
      <c r="T961" s="28" t="str">
        <f t="shared" si="5768"/>
        <v/>
      </c>
      <c r="U961" s="28" t="str">
        <f t="shared" si="3"/>
        <v/>
      </c>
      <c r="V961" s="28" t="str">
        <f t="shared" si="4"/>
        <v/>
      </c>
      <c r="X961" s="28" t="str">
        <f t="shared" si="5"/>
        <v/>
      </c>
      <c r="Y961" s="28" t="str">
        <f t="shared" si="6"/>
        <v/>
      </c>
      <c r="Z961" s="28" t="str">
        <f t="shared" si="7"/>
        <v/>
      </c>
      <c r="AB961" s="28" t="str">
        <f t="shared" si="8"/>
        <v/>
      </c>
      <c r="AD961" s="28" t="str">
        <f t="shared" si="9"/>
        <v/>
      </c>
      <c r="AG961" s="28" t="str">
        <f t="shared" ref="AG961:AL961" si="5769">IFERROR(IF(FIND(AG$1,$F961)&gt;1,AG$1,""),"")</f>
        <v/>
      </c>
      <c r="AH961" s="28" t="str">
        <f t="shared" si="5769"/>
        <v/>
      </c>
      <c r="AI961" s="28" t="str">
        <f t="shared" si="5769"/>
        <v/>
      </c>
      <c r="AJ961" s="28" t="str">
        <f t="shared" si="5769"/>
        <v/>
      </c>
      <c r="AK961" s="28" t="str">
        <f t="shared" si="5769"/>
        <v/>
      </c>
      <c r="AL961" s="28" t="str">
        <f t="shared" si="5769"/>
        <v/>
      </c>
      <c r="AM961" s="28" t="str">
        <f t="shared" si="11"/>
        <v/>
      </c>
      <c r="AN961" s="28" t="str">
        <f t="shared" ref="AN961:AQ961" si="5770">IFERROR(IF(FIND(AN$1,$F961)&gt;1,"Status - LGBT",""),"")</f>
        <v/>
      </c>
      <c r="AO961" s="28" t="str">
        <f t="shared" si="5770"/>
        <v/>
      </c>
      <c r="AP961" s="28" t="str">
        <f t="shared" si="5770"/>
        <v/>
      </c>
      <c r="AQ961" s="28" t="str">
        <f t="shared" si="5770"/>
        <v/>
      </c>
      <c r="AR961" s="28" t="str">
        <f t="shared" ref="AR961:AV961" si="5771">IFERROR(IF(FIND(AR$1,$F961)&gt;1,"BME",""),"")</f>
        <v/>
      </c>
      <c r="AS961" s="28" t="str">
        <f t="shared" si="5771"/>
        <v/>
      </c>
      <c r="AT961" s="28" t="str">
        <f t="shared" si="5771"/>
        <v/>
      </c>
      <c r="AU961" s="28" t="str">
        <f t="shared" si="5771"/>
        <v/>
      </c>
      <c r="AV961" s="28" t="str">
        <f t="shared" si="5771"/>
        <v/>
      </c>
      <c r="AW961" s="28" t="str">
        <f t="shared" ref="AW961:BC961" si="5772">IFERROR(IF(FIND(AW$1,$F961)&gt;1,AW$1,""),"")</f>
        <v/>
      </c>
      <c r="AX961" s="28" t="str">
        <f t="shared" si="5772"/>
        <v/>
      </c>
      <c r="AY961" s="28" t="str">
        <f t="shared" si="5772"/>
        <v/>
      </c>
      <c r="AZ961" s="28" t="str">
        <f t="shared" si="5772"/>
        <v/>
      </c>
      <c r="BA961" s="28" t="str">
        <f t="shared" si="5772"/>
        <v/>
      </c>
      <c r="BB961" s="28" t="str">
        <f t="shared" si="5772"/>
        <v/>
      </c>
      <c r="BC961" s="28" t="str">
        <f t="shared" si="5772"/>
        <v/>
      </c>
      <c r="BD961" s="28" t="str">
        <f t="shared" si="15"/>
        <v/>
      </c>
      <c r="BG961" s="2" t="s">
        <v>6878</v>
      </c>
      <c r="BI961" s="2" t="s">
        <v>5020</v>
      </c>
      <c r="BJ961" s="28" t="str">
        <f t="shared" si="16"/>
        <v>Leeds</v>
      </c>
      <c r="BK961" s="28" t="str">
        <f t="shared" si="17"/>
        <v>West Yorkshire</v>
      </c>
      <c r="BM961" s="2" t="s">
        <v>98</v>
      </c>
      <c r="BU961" s="18"/>
      <c r="BV961" s="47" t="s">
        <v>596</v>
      </c>
      <c r="BW961" s="18"/>
      <c r="BX961" s="18"/>
      <c r="BY961" s="42" t="str">
        <f t="shared" si="18"/>
        <v>LS25</v>
      </c>
      <c r="BZ961" s="43"/>
    </row>
    <row r="962" spans="1:78" ht="15">
      <c r="A962" s="10" t="s">
        <v>37</v>
      </c>
      <c r="B962" s="28">
        <f>VLOOKUP(A962,Organisations!$A$2:$B$7,2,FALSE)</f>
        <v>2</v>
      </c>
      <c r="C962" s="10" t="s">
        <v>6879</v>
      </c>
      <c r="D962" s="10" t="s">
        <v>6880</v>
      </c>
      <c r="E962" s="28" t="str">
        <f t="shared" si="0"/>
        <v>Advice on a range of Council services face to face.</v>
      </c>
      <c r="F962" s="10" t="s">
        <v>6881</v>
      </c>
      <c r="G962" s="10" t="s">
        <v>68</v>
      </c>
      <c r="H962" s="11"/>
      <c r="K962" s="30" t="s">
        <v>4001</v>
      </c>
      <c r="L962" s="10" t="s">
        <v>3567</v>
      </c>
      <c r="M962" s="28" t="str">
        <f t="shared" ref="M962:Q962" si="5773">IFERROR(IF(FIND(M$1,$F962)&gt;1,"Age - Children",""),"")</f>
        <v/>
      </c>
      <c r="N962" s="28" t="str">
        <f t="shared" si="5773"/>
        <v/>
      </c>
      <c r="O962" s="28" t="str">
        <f t="shared" si="5773"/>
        <v/>
      </c>
      <c r="P962" s="28" t="str">
        <f t="shared" si="5773"/>
        <v/>
      </c>
      <c r="Q962" s="28" t="str">
        <f t="shared" si="5773"/>
        <v/>
      </c>
      <c r="R962" s="28" t="str">
        <f t="shared" ref="R962:T962" si="5774">IFERROR(IF(FIND(R$1,$F962)&gt;1,"Age - Elderly",""),"")</f>
        <v/>
      </c>
      <c r="S962" s="28" t="str">
        <f t="shared" si="5774"/>
        <v/>
      </c>
      <c r="T962" s="28" t="str">
        <f t="shared" si="5774"/>
        <v/>
      </c>
      <c r="U962" s="28" t="str">
        <f t="shared" si="3"/>
        <v/>
      </c>
      <c r="V962" s="28" t="str">
        <f t="shared" si="4"/>
        <v/>
      </c>
      <c r="X962" s="28" t="str">
        <f t="shared" si="5"/>
        <v/>
      </c>
      <c r="Y962" s="28" t="str">
        <f t="shared" si="6"/>
        <v/>
      </c>
      <c r="Z962" s="28" t="str">
        <f t="shared" si="7"/>
        <v/>
      </c>
      <c r="AB962" s="28" t="str">
        <f t="shared" si="8"/>
        <v/>
      </c>
      <c r="AD962" s="28" t="str">
        <f t="shared" si="9"/>
        <v/>
      </c>
      <c r="AG962" s="28" t="str">
        <f t="shared" ref="AG962:AL962" si="5775">IFERROR(IF(FIND(AG$1,$F962)&gt;1,AG$1,""),"")</f>
        <v/>
      </c>
      <c r="AH962" s="28" t="str">
        <f t="shared" si="5775"/>
        <v/>
      </c>
      <c r="AI962" s="28" t="str">
        <f t="shared" si="5775"/>
        <v/>
      </c>
      <c r="AJ962" s="28" t="str">
        <f t="shared" si="5775"/>
        <v/>
      </c>
      <c r="AK962" s="28" t="str">
        <f t="shared" si="5775"/>
        <v/>
      </c>
      <c r="AL962" s="28" t="str">
        <f t="shared" si="5775"/>
        <v/>
      </c>
      <c r="AM962" s="28" t="str">
        <f t="shared" si="11"/>
        <v/>
      </c>
      <c r="AN962" s="28" t="str">
        <f t="shared" ref="AN962:AQ962" si="5776">IFERROR(IF(FIND(AN$1,$F962)&gt;1,"Status - LGBT",""),"")</f>
        <v/>
      </c>
      <c r="AO962" s="28" t="str">
        <f t="shared" si="5776"/>
        <v/>
      </c>
      <c r="AP962" s="28" t="str">
        <f t="shared" si="5776"/>
        <v/>
      </c>
      <c r="AQ962" s="28" t="str">
        <f t="shared" si="5776"/>
        <v/>
      </c>
      <c r="AR962" s="28" t="str">
        <f t="shared" ref="AR962:AV962" si="5777">IFERROR(IF(FIND(AR$1,$F962)&gt;1,"BME",""),"")</f>
        <v/>
      </c>
      <c r="AS962" s="28" t="str">
        <f t="shared" si="5777"/>
        <v/>
      </c>
      <c r="AT962" s="28" t="str">
        <f t="shared" si="5777"/>
        <v/>
      </c>
      <c r="AU962" s="28" t="str">
        <f t="shared" si="5777"/>
        <v/>
      </c>
      <c r="AV962" s="28" t="str">
        <f t="shared" si="5777"/>
        <v/>
      </c>
      <c r="AW962" s="28" t="str">
        <f t="shared" ref="AW962:BC962" si="5778">IFERROR(IF(FIND(AW$1,$F962)&gt;1,AW$1,""),"")</f>
        <v/>
      </c>
      <c r="AX962" s="28" t="str">
        <f t="shared" si="5778"/>
        <v/>
      </c>
      <c r="AY962" s="28" t="str">
        <f t="shared" si="5778"/>
        <v/>
      </c>
      <c r="AZ962" s="28" t="str">
        <f t="shared" si="5778"/>
        <v/>
      </c>
      <c r="BA962" s="28" t="str">
        <f t="shared" si="5778"/>
        <v/>
      </c>
      <c r="BB962" s="28" t="str">
        <f t="shared" si="5778"/>
        <v/>
      </c>
      <c r="BC962" s="28" t="str">
        <f t="shared" si="5778"/>
        <v/>
      </c>
      <c r="BD962" s="28" t="str">
        <f t="shared" si="15"/>
        <v/>
      </c>
      <c r="BG962" s="2" t="s">
        <v>6872</v>
      </c>
      <c r="BI962" s="2" t="s">
        <v>6268</v>
      </c>
      <c r="BJ962" s="28" t="str">
        <f t="shared" si="16"/>
        <v>Leeds</v>
      </c>
      <c r="BK962" s="28" t="str">
        <f t="shared" si="17"/>
        <v>West Yorkshire</v>
      </c>
      <c r="BM962" s="2" t="s">
        <v>98</v>
      </c>
      <c r="BU962" s="12"/>
      <c r="BV962" s="50" t="s">
        <v>596</v>
      </c>
      <c r="BW962" s="12"/>
      <c r="BX962" s="12"/>
      <c r="BY962" s="42" t="str">
        <f t="shared" si="18"/>
        <v>LS25</v>
      </c>
      <c r="BZ962" s="42"/>
    </row>
    <row r="963" spans="1:78" ht="15">
      <c r="A963" s="16" t="s">
        <v>37</v>
      </c>
      <c r="B963" s="28">
        <f>VLOOKUP(A963,Organisations!$A$2:$B$7,2,FALSE)</f>
        <v>2</v>
      </c>
      <c r="C963" s="16" t="s">
        <v>6882</v>
      </c>
      <c r="D963" s="16" t="s">
        <v>6883</v>
      </c>
      <c r="E963" s="28" t="str">
        <f t="shared" si="0"/>
        <v xml:space="preserve">The Club offers social and competitive crown green bowling, including veterans and a ladies league. Members are advised </v>
      </c>
      <c r="F963" s="16" t="s">
        <v>6885</v>
      </c>
      <c r="G963" s="16" t="s">
        <v>68</v>
      </c>
      <c r="H963" s="17"/>
      <c r="K963" s="26" t="s">
        <v>6886</v>
      </c>
      <c r="L963" s="18"/>
      <c r="M963" s="28" t="str">
        <f t="shared" ref="M963:Q963" si="5779">IFERROR(IF(FIND(M$1,$F963)&gt;1,"Age - Children",""),"")</f>
        <v/>
      </c>
      <c r="N963" s="28" t="str">
        <f t="shared" si="5779"/>
        <v/>
      </c>
      <c r="O963" s="28" t="str">
        <f t="shared" si="5779"/>
        <v/>
      </c>
      <c r="P963" s="28" t="str">
        <f t="shared" si="5779"/>
        <v/>
      </c>
      <c r="Q963" s="28" t="str">
        <f t="shared" si="5779"/>
        <v/>
      </c>
      <c r="R963" s="28" t="str">
        <f t="shared" ref="R963:T963" si="5780">IFERROR(IF(FIND(R$1,$F963)&gt;1,"Age - Elderly",""),"")</f>
        <v/>
      </c>
      <c r="S963" s="28" t="str">
        <f t="shared" si="5780"/>
        <v/>
      </c>
      <c r="T963" s="28" t="str">
        <f t="shared" si="5780"/>
        <v/>
      </c>
      <c r="U963" s="28" t="str">
        <f t="shared" si="3"/>
        <v/>
      </c>
      <c r="V963" s="28" t="str">
        <f t="shared" si="4"/>
        <v/>
      </c>
      <c r="X963" s="28" t="str">
        <f t="shared" si="5"/>
        <v/>
      </c>
      <c r="Y963" s="28" t="str">
        <f t="shared" si="6"/>
        <v/>
      </c>
      <c r="Z963" s="28" t="str">
        <f t="shared" si="7"/>
        <v/>
      </c>
      <c r="AB963" s="28" t="str">
        <f t="shared" si="8"/>
        <v/>
      </c>
      <c r="AD963" s="28" t="str">
        <f t="shared" si="9"/>
        <v/>
      </c>
      <c r="AG963" s="28" t="str">
        <f t="shared" ref="AG963:AL963" si="5781">IFERROR(IF(FIND(AG$1,$F963)&gt;1,AG$1,""),"")</f>
        <v/>
      </c>
      <c r="AH963" s="28" t="str">
        <f t="shared" si="5781"/>
        <v/>
      </c>
      <c r="AI963" s="28" t="str">
        <f t="shared" si="5781"/>
        <v/>
      </c>
      <c r="AJ963" s="28" t="str">
        <f t="shared" si="5781"/>
        <v/>
      </c>
      <c r="AK963" s="28" t="str">
        <f t="shared" si="5781"/>
        <v/>
      </c>
      <c r="AL963" s="28" t="str">
        <f t="shared" si="5781"/>
        <v/>
      </c>
      <c r="AM963" s="28" t="str">
        <f t="shared" si="11"/>
        <v/>
      </c>
      <c r="AN963" s="28" t="str">
        <f t="shared" ref="AN963:AQ963" si="5782">IFERROR(IF(FIND(AN$1,$F963)&gt;1,"Status - LGBT",""),"")</f>
        <v/>
      </c>
      <c r="AO963" s="28" t="str">
        <f t="shared" si="5782"/>
        <v/>
      </c>
      <c r="AP963" s="28" t="str">
        <f t="shared" si="5782"/>
        <v/>
      </c>
      <c r="AQ963" s="28" t="str">
        <f t="shared" si="5782"/>
        <v/>
      </c>
      <c r="AR963" s="28" t="str">
        <f t="shared" ref="AR963:AV963" si="5783">IFERROR(IF(FIND(AR$1,$F963)&gt;1,"BME",""),"")</f>
        <v/>
      </c>
      <c r="AS963" s="28" t="str">
        <f t="shared" si="5783"/>
        <v/>
      </c>
      <c r="AT963" s="28" t="str">
        <f t="shared" si="5783"/>
        <v/>
      </c>
      <c r="AU963" s="28" t="str">
        <f t="shared" si="5783"/>
        <v/>
      </c>
      <c r="AV963" s="28" t="str">
        <f t="shared" si="5783"/>
        <v/>
      </c>
      <c r="AW963" s="28" t="str">
        <f t="shared" ref="AW963:BC963" si="5784">IFERROR(IF(FIND(AW$1,$F963)&gt;1,AW$1,""),"")</f>
        <v/>
      </c>
      <c r="AX963" s="28" t="str">
        <f t="shared" si="5784"/>
        <v/>
      </c>
      <c r="AY963" s="28" t="str">
        <f t="shared" si="5784"/>
        <v/>
      </c>
      <c r="AZ963" s="28" t="str">
        <f t="shared" si="5784"/>
        <v/>
      </c>
      <c r="BA963" s="28" t="str">
        <f t="shared" si="5784"/>
        <v/>
      </c>
      <c r="BB963" s="28" t="str">
        <f t="shared" si="5784"/>
        <v/>
      </c>
      <c r="BC963" s="28" t="str">
        <f t="shared" si="5784"/>
        <v/>
      </c>
      <c r="BD963" s="28" t="str">
        <f t="shared" si="15"/>
        <v/>
      </c>
      <c r="BG963" s="2" t="s">
        <v>6887</v>
      </c>
      <c r="BI963" s="2" t="s">
        <v>6286</v>
      </c>
      <c r="BJ963" s="28" t="str">
        <f t="shared" si="16"/>
        <v>Leeds</v>
      </c>
      <c r="BK963" s="28" t="str">
        <f t="shared" si="17"/>
        <v>West Yorkshire</v>
      </c>
      <c r="BM963" s="2" t="s">
        <v>98</v>
      </c>
      <c r="BU963" s="18"/>
      <c r="BV963" s="47" t="s">
        <v>596</v>
      </c>
      <c r="BW963" s="18"/>
      <c r="BX963" s="18"/>
      <c r="BY963" s="42" t="str">
        <f t="shared" si="18"/>
        <v>LS25</v>
      </c>
      <c r="BZ963" s="43"/>
    </row>
    <row r="964" spans="1:78" ht="15">
      <c r="A964" s="10" t="s">
        <v>37</v>
      </c>
      <c r="B964" s="28">
        <f>VLOOKUP(A964,Organisations!$A$2:$B$7,2,FALSE)</f>
        <v>2</v>
      </c>
      <c r="C964" s="10" t="s">
        <v>6888</v>
      </c>
      <c r="D964" s="10" t="s">
        <v>6889</v>
      </c>
      <c r="E964" s="28" t="str">
        <f t="shared" si="0"/>
        <v>Auctioneers, Valuers, Probate and Insurance Valuations, Removals and House Clearances.</v>
      </c>
      <c r="F964" s="10" t="s">
        <v>6890</v>
      </c>
      <c r="G964" s="10" t="s">
        <v>68</v>
      </c>
      <c r="H964" s="11"/>
      <c r="K964" s="30" t="s">
        <v>6891</v>
      </c>
      <c r="L964" s="10" t="s">
        <v>6892</v>
      </c>
      <c r="M964" s="28" t="str">
        <f t="shared" ref="M964:Q964" si="5785">IFERROR(IF(FIND(M$1,$F964)&gt;1,"Age - Children",""),"")</f>
        <v/>
      </c>
      <c r="N964" s="28" t="str">
        <f t="shared" si="5785"/>
        <v/>
      </c>
      <c r="O964" s="28" t="str">
        <f t="shared" si="5785"/>
        <v/>
      </c>
      <c r="P964" s="28" t="str">
        <f t="shared" si="5785"/>
        <v/>
      </c>
      <c r="Q964" s="28" t="str">
        <f t="shared" si="5785"/>
        <v/>
      </c>
      <c r="R964" s="28" t="str">
        <f t="shared" ref="R964:T964" si="5786">IFERROR(IF(FIND(R$1,$F964)&gt;1,"Age - Elderly",""),"")</f>
        <v/>
      </c>
      <c r="S964" s="28" t="str">
        <f t="shared" si="5786"/>
        <v/>
      </c>
      <c r="T964" s="28" t="str">
        <f t="shared" si="5786"/>
        <v/>
      </c>
      <c r="U964" s="28" t="str">
        <f t="shared" si="3"/>
        <v/>
      </c>
      <c r="V964" s="28" t="str">
        <f t="shared" si="4"/>
        <v/>
      </c>
      <c r="X964" s="28" t="str">
        <f t="shared" si="5"/>
        <v/>
      </c>
      <c r="Y964" s="28" t="str">
        <f t="shared" si="6"/>
        <v/>
      </c>
      <c r="Z964" s="28" t="str">
        <f t="shared" si="7"/>
        <v/>
      </c>
      <c r="AB964" s="28" t="str">
        <f t="shared" si="8"/>
        <v/>
      </c>
      <c r="AD964" s="28" t="str">
        <f t="shared" si="9"/>
        <v/>
      </c>
      <c r="AG964" s="28" t="str">
        <f t="shared" ref="AG964:AL964" si="5787">IFERROR(IF(FIND(AG$1,$F964)&gt;1,AG$1,""),"")</f>
        <v/>
      </c>
      <c r="AH964" s="28" t="str">
        <f t="shared" si="5787"/>
        <v/>
      </c>
      <c r="AI964" s="28" t="str">
        <f t="shared" si="5787"/>
        <v/>
      </c>
      <c r="AJ964" s="28" t="str">
        <f t="shared" si="5787"/>
        <v/>
      </c>
      <c r="AK964" s="28" t="str">
        <f t="shared" si="5787"/>
        <v/>
      </c>
      <c r="AL964" s="28" t="str">
        <f t="shared" si="5787"/>
        <v/>
      </c>
      <c r="AM964" s="28" t="str">
        <f t="shared" si="11"/>
        <v/>
      </c>
      <c r="AN964" s="28" t="str">
        <f t="shared" ref="AN964:AQ964" si="5788">IFERROR(IF(FIND(AN$1,$F964)&gt;1,"Status - LGBT",""),"")</f>
        <v/>
      </c>
      <c r="AO964" s="28" t="str">
        <f t="shared" si="5788"/>
        <v/>
      </c>
      <c r="AP964" s="28" t="str">
        <f t="shared" si="5788"/>
        <v/>
      </c>
      <c r="AQ964" s="28" t="str">
        <f t="shared" si="5788"/>
        <v/>
      </c>
      <c r="AR964" s="28" t="str">
        <f t="shared" ref="AR964:AV964" si="5789">IFERROR(IF(FIND(AR$1,$F964)&gt;1,"BME",""),"")</f>
        <v/>
      </c>
      <c r="AS964" s="28" t="str">
        <f t="shared" si="5789"/>
        <v/>
      </c>
      <c r="AT964" s="28" t="str">
        <f t="shared" si="5789"/>
        <v/>
      </c>
      <c r="AU964" s="28" t="str">
        <f t="shared" si="5789"/>
        <v/>
      </c>
      <c r="AV964" s="28" t="str">
        <f t="shared" si="5789"/>
        <v/>
      </c>
      <c r="AW964" s="28" t="str">
        <f t="shared" ref="AW964:BC964" si="5790">IFERROR(IF(FIND(AW$1,$F964)&gt;1,AW$1,""),"")</f>
        <v/>
      </c>
      <c r="AX964" s="28" t="str">
        <f t="shared" si="5790"/>
        <v/>
      </c>
      <c r="AY964" s="28" t="str">
        <f t="shared" si="5790"/>
        <v/>
      </c>
      <c r="AZ964" s="28" t="str">
        <f t="shared" si="5790"/>
        <v/>
      </c>
      <c r="BA964" s="28" t="str">
        <f t="shared" si="5790"/>
        <v/>
      </c>
      <c r="BB964" s="28" t="str">
        <f t="shared" si="5790"/>
        <v/>
      </c>
      <c r="BC964" s="28" t="str">
        <f t="shared" si="5790"/>
        <v/>
      </c>
      <c r="BD964" s="28" t="str">
        <f t="shared" si="15"/>
        <v/>
      </c>
      <c r="BG964" s="2" t="s">
        <v>6893</v>
      </c>
      <c r="BI964" s="2" t="s">
        <v>2862</v>
      </c>
      <c r="BJ964" s="28" t="str">
        <f t="shared" si="16"/>
        <v>Leeds</v>
      </c>
      <c r="BK964" s="28" t="str">
        <f t="shared" si="17"/>
        <v>West Yorkshire</v>
      </c>
      <c r="BM964" s="2" t="s">
        <v>98</v>
      </c>
      <c r="BU964" s="50" t="s">
        <v>19342</v>
      </c>
      <c r="BV964" s="12"/>
      <c r="BW964" s="12"/>
      <c r="BX964" s="12"/>
      <c r="BY964" s="42" t="str">
        <f t="shared" si="18"/>
        <v>BD11;BD4;LS10;LS11;LS12;LS13;LS14;LS15;LS16;LS17;LS18;LS19;LS1;LS20;LS21;LS22;LS23;LS24;LS25;LS26;LS27;LS28;LS29;LS2;LS3;LS4;LS5;LS6;LS7;LS88;LS8;LS99;LS9;WF10;WF3;</v>
      </c>
      <c r="BZ964" s="42"/>
    </row>
    <row r="965" spans="1:78" ht="15">
      <c r="A965" s="16" t="s">
        <v>37</v>
      </c>
      <c r="B965" s="28">
        <f>VLOOKUP(A965,Organisations!$A$2:$B$7,2,FALSE)</f>
        <v>2</v>
      </c>
      <c r="C965" s="16" t="s">
        <v>6894</v>
      </c>
      <c r="D965" s="16" t="s">
        <v>6895</v>
      </c>
      <c r="E965" s="28" t="str">
        <f t="shared" si="0"/>
        <v xml:space="preserve">Providing all aspects of roofing repairs
 Tiling
 Slating
 Flat Roofs
 Favias
 Soffit
 Guttering Repairs
 New roofing </v>
      </c>
      <c r="F965" s="16" t="s">
        <v>19467</v>
      </c>
      <c r="G965" s="16" t="s">
        <v>68</v>
      </c>
      <c r="H965" s="17"/>
      <c r="K965" s="26" t="s">
        <v>6898</v>
      </c>
      <c r="L965" s="18"/>
      <c r="M965" s="28" t="str">
        <f t="shared" ref="M965:Q965" si="5791">IFERROR(IF(FIND(M$1,$F965)&gt;1,"Age - Children",""),"")</f>
        <v/>
      </c>
      <c r="N965" s="28" t="str">
        <f t="shared" si="5791"/>
        <v/>
      </c>
      <c r="O965" s="28" t="str">
        <f t="shared" si="5791"/>
        <v/>
      </c>
      <c r="P965" s="28" t="str">
        <f t="shared" si="5791"/>
        <v/>
      </c>
      <c r="Q965" s="28" t="str">
        <f t="shared" si="5791"/>
        <v/>
      </c>
      <c r="R965" s="28" t="str">
        <f t="shared" ref="R965:T965" si="5792">IFERROR(IF(FIND(R$1,$F965)&gt;1,"Age - Elderly",""),"")</f>
        <v/>
      </c>
      <c r="S965" s="28" t="str">
        <f t="shared" si="5792"/>
        <v/>
      </c>
      <c r="T965" s="28" t="str">
        <f t="shared" si="5792"/>
        <v/>
      </c>
      <c r="U965" s="28" t="str">
        <f t="shared" si="3"/>
        <v/>
      </c>
      <c r="V965" s="28" t="str">
        <f t="shared" si="4"/>
        <v/>
      </c>
      <c r="X965" s="28" t="str">
        <f t="shared" si="5"/>
        <v/>
      </c>
      <c r="Y965" s="28" t="str">
        <f t="shared" si="6"/>
        <v/>
      </c>
      <c r="Z965" s="28" t="str">
        <f t="shared" si="7"/>
        <v/>
      </c>
      <c r="AB965" s="28" t="str">
        <f t="shared" si="8"/>
        <v/>
      </c>
      <c r="AD965" s="28" t="str">
        <f t="shared" si="9"/>
        <v/>
      </c>
      <c r="AG965" s="28" t="str">
        <f t="shared" ref="AG965:AL965" si="5793">IFERROR(IF(FIND(AG$1,$F965)&gt;1,AG$1,""),"")</f>
        <v/>
      </c>
      <c r="AH965" s="28" t="str">
        <f t="shared" si="5793"/>
        <v/>
      </c>
      <c r="AI965" s="28" t="str">
        <f t="shared" si="5793"/>
        <v/>
      </c>
      <c r="AJ965" s="28" t="str">
        <f t="shared" si="5793"/>
        <v/>
      </c>
      <c r="AK965" s="28" t="str">
        <f t="shared" si="5793"/>
        <v/>
      </c>
      <c r="AL965" s="28" t="str">
        <f t="shared" si="5793"/>
        <v/>
      </c>
      <c r="AM965" s="28" t="str">
        <f t="shared" si="11"/>
        <v/>
      </c>
      <c r="AN965" s="28" t="str">
        <f t="shared" ref="AN965:AQ965" si="5794">IFERROR(IF(FIND(AN$1,$F965)&gt;1,"Status - LGBT",""),"")</f>
        <v/>
      </c>
      <c r="AO965" s="28" t="str">
        <f t="shared" si="5794"/>
        <v/>
      </c>
      <c r="AP965" s="28" t="str">
        <f t="shared" si="5794"/>
        <v/>
      </c>
      <c r="AQ965" s="28" t="str">
        <f t="shared" si="5794"/>
        <v/>
      </c>
      <c r="AR965" s="28" t="str">
        <f t="shared" ref="AR965:AV965" si="5795">IFERROR(IF(FIND(AR$1,$F965)&gt;1,"BME",""),"")</f>
        <v/>
      </c>
      <c r="AS965" s="28" t="str">
        <f t="shared" si="5795"/>
        <v/>
      </c>
      <c r="AT965" s="28" t="str">
        <f t="shared" si="5795"/>
        <v/>
      </c>
      <c r="AU965" s="28" t="str">
        <f t="shared" si="5795"/>
        <v/>
      </c>
      <c r="AV965" s="28" t="str">
        <f t="shared" si="5795"/>
        <v/>
      </c>
      <c r="AW965" s="28" t="str">
        <f t="shared" ref="AW965:BC965" si="5796">IFERROR(IF(FIND(AW$1,$F965)&gt;1,AW$1,""),"")</f>
        <v/>
      </c>
      <c r="AX965" s="28" t="str">
        <f t="shared" si="5796"/>
        <v/>
      </c>
      <c r="AY965" s="28" t="str">
        <f t="shared" si="5796"/>
        <v/>
      </c>
      <c r="AZ965" s="28" t="str">
        <f t="shared" si="5796"/>
        <v/>
      </c>
      <c r="BA965" s="28" t="str">
        <f t="shared" si="5796"/>
        <v/>
      </c>
      <c r="BB965" s="28" t="str">
        <f t="shared" si="5796"/>
        <v/>
      </c>
      <c r="BC965" s="28" t="str">
        <f t="shared" si="5796"/>
        <v/>
      </c>
      <c r="BD965" s="28" t="str">
        <f t="shared" si="15"/>
        <v/>
      </c>
      <c r="BG965" s="2" t="s">
        <v>6899</v>
      </c>
      <c r="BI965" s="2" t="s">
        <v>6296</v>
      </c>
      <c r="BJ965" s="28" t="str">
        <f t="shared" si="16"/>
        <v>Leeds</v>
      </c>
      <c r="BK965" s="28" t="str">
        <f t="shared" si="17"/>
        <v>West Yorkshire</v>
      </c>
      <c r="BM965" s="2" t="s">
        <v>98</v>
      </c>
      <c r="BU965" s="47" t="s">
        <v>19342</v>
      </c>
      <c r="BV965" s="18"/>
      <c r="BW965" s="18"/>
      <c r="BX965" s="18"/>
      <c r="BY965" s="42" t="str">
        <f t="shared" si="18"/>
        <v>BD11;BD4;LS10;LS11;LS12;LS13;LS14;LS15;LS16;LS17;LS18;LS19;LS1;LS20;LS21;LS22;LS23;LS24;LS25;LS26;LS27;LS28;LS29;LS2;LS3;LS4;LS5;LS6;LS7;LS88;LS8;LS99;LS9;WF10;WF3;</v>
      </c>
      <c r="BZ965" s="43"/>
    </row>
    <row r="966" spans="1:78" ht="15">
      <c r="A966" s="10" t="s">
        <v>37</v>
      </c>
      <c r="B966" s="28">
        <f>VLOOKUP(A966,Organisations!$A$2:$B$7,2,FALSE)</f>
        <v>2</v>
      </c>
      <c r="C966" s="10" t="s">
        <v>6900</v>
      </c>
      <c r="D966" s="10" t="s">
        <v>6901</v>
      </c>
      <c r="E966" s="28" t="str">
        <f t="shared" si="0"/>
        <v>Assistive Listening Devices purchased on line.</v>
      </c>
      <c r="F966" s="10" t="s">
        <v>6902</v>
      </c>
      <c r="G966" s="10" t="s">
        <v>68</v>
      </c>
      <c r="H966" s="11"/>
      <c r="K966" s="30" t="s">
        <v>6903</v>
      </c>
      <c r="L966" s="10" t="s">
        <v>6904</v>
      </c>
      <c r="M966" s="28" t="str">
        <f t="shared" ref="M966:Q966" si="5797">IFERROR(IF(FIND(M$1,$F966)&gt;1,"Age - Children",""),"")</f>
        <v/>
      </c>
      <c r="N966" s="28" t="str">
        <f t="shared" si="5797"/>
        <v/>
      </c>
      <c r="O966" s="28" t="str">
        <f t="shared" si="5797"/>
        <v/>
      </c>
      <c r="P966" s="28" t="str">
        <f t="shared" si="5797"/>
        <v/>
      </c>
      <c r="Q966" s="28" t="str">
        <f t="shared" si="5797"/>
        <v/>
      </c>
      <c r="R966" s="28" t="str">
        <f t="shared" ref="R966:T966" si="5798">IFERROR(IF(FIND(R$1,$F966)&gt;1,"Age - Elderly",""),"")</f>
        <v/>
      </c>
      <c r="S966" s="28" t="str">
        <f t="shared" si="5798"/>
        <v/>
      </c>
      <c r="T966" s="28" t="str">
        <f t="shared" si="5798"/>
        <v/>
      </c>
      <c r="U966" s="28" t="str">
        <f t="shared" si="3"/>
        <v/>
      </c>
      <c r="V966" s="28" t="str">
        <f t="shared" si="4"/>
        <v/>
      </c>
      <c r="X966" s="28" t="str">
        <f t="shared" si="5"/>
        <v/>
      </c>
      <c r="Y966" s="28" t="str">
        <f t="shared" si="6"/>
        <v/>
      </c>
      <c r="Z966" s="28" t="str">
        <f t="shared" si="7"/>
        <v/>
      </c>
      <c r="AB966" s="28" t="str">
        <f t="shared" si="8"/>
        <v/>
      </c>
      <c r="AD966" s="28" t="str">
        <f t="shared" si="9"/>
        <v/>
      </c>
      <c r="AG966" s="28" t="str">
        <f t="shared" ref="AG966:AL966" si="5799">IFERROR(IF(FIND(AG$1,$F966)&gt;1,AG$1,""),"")</f>
        <v/>
      </c>
      <c r="AH966" s="28" t="str">
        <f t="shared" si="5799"/>
        <v/>
      </c>
      <c r="AI966" s="28" t="str">
        <f t="shared" si="5799"/>
        <v/>
      </c>
      <c r="AJ966" s="28" t="str">
        <f t="shared" si="5799"/>
        <v/>
      </c>
      <c r="AK966" s="28" t="str">
        <f t="shared" si="5799"/>
        <v/>
      </c>
      <c r="AL966" s="28" t="str">
        <f t="shared" si="5799"/>
        <v/>
      </c>
      <c r="AM966" s="28" t="str">
        <f t="shared" si="11"/>
        <v/>
      </c>
      <c r="AN966" s="28" t="str">
        <f t="shared" ref="AN966:AQ966" si="5800">IFERROR(IF(FIND(AN$1,$F966)&gt;1,"Status - LGBT",""),"")</f>
        <v/>
      </c>
      <c r="AO966" s="28" t="str">
        <f t="shared" si="5800"/>
        <v/>
      </c>
      <c r="AP966" s="28" t="str">
        <f t="shared" si="5800"/>
        <v/>
      </c>
      <c r="AQ966" s="28" t="str">
        <f t="shared" si="5800"/>
        <v/>
      </c>
      <c r="AR966" s="28" t="str">
        <f t="shared" ref="AR966:AV966" si="5801">IFERROR(IF(FIND(AR$1,$F966)&gt;1,"BME",""),"")</f>
        <v/>
      </c>
      <c r="AS966" s="28" t="str">
        <f t="shared" si="5801"/>
        <v/>
      </c>
      <c r="AT966" s="28" t="str">
        <f t="shared" si="5801"/>
        <v/>
      </c>
      <c r="AU966" s="28" t="str">
        <f t="shared" si="5801"/>
        <v/>
      </c>
      <c r="AV966" s="28" t="str">
        <f t="shared" si="5801"/>
        <v/>
      </c>
      <c r="AW966" s="28" t="str">
        <f t="shared" ref="AW966:BC966" si="5802">IFERROR(IF(FIND(AW$1,$F966)&gt;1,AW$1,""),"")</f>
        <v/>
      </c>
      <c r="AX966" s="28" t="str">
        <f t="shared" si="5802"/>
        <v/>
      </c>
      <c r="AY966" s="28" t="str">
        <f t="shared" si="5802"/>
        <v/>
      </c>
      <c r="AZ966" s="28" t="str">
        <f t="shared" si="5802"/>
        <v/>
      </c>
      <c r="BA966" s="28" t="str">
        <f t="shared" si="5802"/>
        <v/>
      </c>
      <c r="BB966" s="28" t="str">
        <f t="shared" si="5802"/>
        <v/>
      </c>
      <c r="BC966" s="28" t="str">
        <f t="shared" si="5802"/>
        <v/>
      </c>
      <c r="BD966" s="28" t="str">
        <f t="shared" si="15"/>
        <v/>
      </c>
      <c r="BG966" s="2" t="s">
        <v>6905</v>
      </c>
      <c r="BJ966" s="28" t="str">
        <f t="shared" si="16"/>
        <v/>
      </c>
      <c r="BK966" s="28" t="str">
        <f t="shared" si="17"/>
        <v/>
      </c>
      <c r="BM966" s="2" t="s">
        <v>98</v>
      </c>
      <c r="BU966" s="12"/>
      <c r="BV966" s="12"/>
      <c r="BW966" s="12"/>
      <c r="BX966" s="12"/>
      <c r="BY966" s="42" t="str">
        <f t="shared" si="18"/>
        <v/>
      </c>
      <c r="BZ966" s="42"/>
    </row>
    <row r="967" spans="1:78" ht="15">
      <c r="A967" s="16" t="s">
        <v>37</v>
      </c>
      <c r="B967" s="28">
        <f>VLOOKUP(A967,Organisations!$A$2:$B$7,2,FALSE)</f>
        <v>2</v>
      </c>
      <c r="C967" s="16" t="s">
        <v>6906</v>
      </c>
      <c r="D967" s="16" t="s">
        <v>6907</v>
      </c>
      <c r="E967" s="28" t="str">
        <f t="shared" si="0"/>
        <v>Supports all those affected by gender identity issues.</v>
      </c>
      <c r="F967" s="16" t="s">
        <v>6908</v>
      </c>
      <c r="G967" s="16" t="s">
        <v>68</v>
      </c>
      <c r="H967" s="17"/>
      <c r="K967" s="26" t="s">
        <v>6909</v>
      </c>
      <c r="L967" s="16" t="s">
        <v>6910</v>
      </c>
      <c r="M967" s="28" t="str">
        <f t="shared" ref="M967:Q967" si="5803">IFERROR(IF(FIND(M$1,$F967)&gt;1,"Age - Children",""),"")</f>
        <v/>
      </c>
      <c r="N967" s="28" t="str">
        <f t="shared" si="5803"/>
        <v/>
      </c>
      <c r="O967" s="28" t="str">
        <f t="shared" si="5803"/>
        <v/>
      </c>
      <c r="P967" s="28" t="str">
        <f t="shared" si="5803"/>
        <v/>
      </c>
      <c r="Q967" s="28" t="str">
        <f t="shared" si="5803"/>
        <v/>
      </c>
      <c r="R967" s="28" t="str">
        <f t="shared" ref="R967:T967" si="5804">IFERROR(IF(FIND(R$1,$F967)&gt;1,"Age - Elderly",""),"")</f>
        <v/>
      </c>
      <c r="S967" s="28" t="str">
        <f t="shared" si="5804"/>
        <v/>
      </c>
      <c r="T967" s="28" t="str">
        <f t="shared" si="5804"/>
        <v/>
      </c>
      <c r="U967" s="28" t="str">
        <f t="shared" si="3"/>
        <v/>
      </c>
      <c r="V967" s="28" t="str">
        <f t="shared" si="4"/>
        <v/>
      </c>
      <c r="X967" s="28" t="str">
        <f t="shared" si="5"/>
        <v/>
      </c>
      <c r="Y967" s="28" t="str">
        <f t="shared" si="6"/>
        <v/>
      </c>
      <c r="Z967" s="28" t="str">
        <f t="shared" si="7"/>
        <v/>
      </c>
      <c r="AB967" s="28" t="str">
        <f t="shared" si="8"/>
        <v/>
      </c>
      <c r="AD967" s="28" t="str">
        <f t="shared" si="9"/>
        <v/>
      </c>
      <c r="AG967" s="28" t="str">
        <f t="shared" ref="AG967:AL967" si="5805">IFERROR(IF(FIND(AG$1,$F967)&gt;1,AG$1,""),"")</f>
        <v/>
      </c>
      <c r="AH967" s="28" t="str">
        <f t="shared" si="5805"/>
        <v/>
      </c>
      <c r="AI967" s="28" t="str">
        <f t="shared" si="5805"/>
        <v/>
      </c>
      <c r="AJ967" s="28" t="str">
        <f t="shared" si="5805"/>
        <v/>
      </c>
      <c r="AK967" s="28" t="str">
        <f t="shared" si="5805"/>
        <v/>
      </c>
      <c r="AL967" s="28" t="str">
        <f t="shared" si="5805"/>
        <v/>
      </c>
      <c r="AM967" s="28" t="str">
        <f t="shared" si="11"/>
        <v/>
      </c>
      <c r="AN967" s="28" t="str">
        <f t="shared" ref="AN967:AQ967" si="5806">IFERROR(IF(FIND(AN$1,$F967)&gt;1,"Status - LGBT",""),"")</f>
        <v/>
      </c>
      <c r="AO967" s="28" t="str">
        <f t="shared" si="5806"/>
        <v/>
      </c>
      <c r="AP967" s="28" t="str">
        <f t="shared" si="5806"/>
        <v/>
      </c>
      <c r="AQ967" s="28" t="str">
        <f t="shared" si="5806"/>
        <v/>
      </c>
      <c r="AR967" s="28" t="str">
        <f t="shared" ref="AR967:AV967" si="5807">IFERROR(IF(FIND(AR$1,$F967)&gt;1,"BME",""),"")</f>
        <v/>
      </c>
      <c r="AS967" s="28" t="str">
        <f t="shared" si="5807"/>
        <v/>
      </c>
      <c r="AT967" s="28" t="str">
        <f t="shared" si="5807"/>
        <v/>
      </c>
      <c r="AU967" s="28" t="str">
        <f t="shared" si="5807"/>
        <v/>
      </c>
      <c r="AV967" s="28" t="str">
        <f t="shared" si="5807"/>
        <v/>
      </c>
      <c r="AW967" s="28" t="str">
        <f t="shared" ref="AW967:BC967" si="5808">IFERROR(IF(FIND(AW$1,$F967)&gt;1,AW$1,""),"")</f>
        <v/>
      </c>
      <c r="AX967" s="28" t="str">
        <f t="shared" si="5808"/>
        <v/>
      </c>
      <c r="AY967" s="28" t="str">
        <f t="shared" si="5808"/>
        <v/>
      </c>
      <c r="AZ967" s="28" t="str">
        <f t="shared" si="5808"/>
        <v/>
      </c>
      <c r="BA967" s="28" t="str">
        <f t="shared" si="5808"/>
        <v/>
      </c>
      <c r="BB967" s="28" t="str">
        <f t="shared" si="5808"/>
        <v/>
      </c>
      <c r="BC967" s="28" t="str">
        <f t="shared" si="5808"/>
        <v/>
      </c>
      <c r="BD967" s="28" t="str">
        <f t="shared" si="15"/>
        <v/>
      </c>
      <c r="BG967" s="2" t="s">
        <v>6911</v>
      </c>
      <c r="BJ967" s="28" t="str">
        <f t="shared" si="16"/>
        <v/>
      </c>
      <c r="BK967" s="28" t="str">
        <f t="shared" si="17"/>
        <v/>
      </c>
      <c r="BM967" s="2" t="s">
        <v>98</v>
      </c>
      <c r="BU967" s="47" t="s">
        <v>19342</v>
      </c>
      <c r="BV967" s="18"/>
      <c r="BW967" s="18"/>
      <c r="BX967" s="18"/>
      <c r="BY967" s="42" t="str">
        <f t="shared" si="18"/>
        <v>BD11;BD4;LS10;LS11;LS12;LS13;LS14;LS15;LS16;LS17;LS18;LS19;LS1;LS20;LS21;LS22;LS23;LS24;LS25;LS26;LS27;LS28;LS29;LS2;LS3;LS4;LS5;LS6;LS7;LS88;LS8;LS99;LS9;WF10;WF3;</v>
      </c>
      <c r="BZ967" s="43"/>
    </row>
    <row r="968" spans="1:78" ht="15">
      <c r="A968" s="10" t="s">
        <v>37</v>
      </c>
      <c r="B968" s="28">
        <f>VLOOKUP(A968,Organisations!$A$2:$B$7,2,FALSE)</f>
        <v>2</v>
      </c>
      <c r="C968" s="10" t="s">
        <v>6912</v>
      </c>
      <c r="D968" s="10" t="s">
        <v>6913</v>
      </c>
      <c r="E968" s="28" t="str">
        <f t="shared" si="0"/>
        <v>For people who are in need of information to manage their psychological wellbeing. Includes a brief introduction to what</v>
      </c>
      <c r="F968" s="10" t="s">
        <v>6915</v>
      </c>
      <c r="G968" s="10" t="s">
        <v>68</v>
      </c>
      <c r="H968" s="11"/>
      <c r="K968" s="34"/>
      <c r="L968" s="12"/>
      <c r="M968" s="28" t="str">
        <f t="shared" ref="M968:Q968" si="5809">IFERROR(IF(FIND(M$1,$F968)&gt;1,"Age - Children",""),"")</f>
        <v/>
      </c>
      <c r="N968" s="28" t="str">
        <f t="shared" si="5809"/>
        <v/>
      </c>
      <c r="O968" s="28" t="str">
        <f t="shared" si="5809"/>
        <v/>
      </c>
      <c r="P968" s="28" t="str">
        <f t="shared" si="5809"/>
        <v/>
      </c>
      <c r="Q968" s="28" t="str">
        <f t="shared" si="5809"/>
        <v/>
      </c>
      <c r="R968" s="28" t="str">
        <f t="shared" ref="R968:T968" si="5810">IFERROR(IF(FIND(R$1,$F968)&gt;1,"Age - Elderly",""),"")</f>
        <v/>
      </c>
      <c r="S968" s="28" t="str">
        <f t="shared" si="5810"/>
        <v/>
      </c>
      <c r="T968" s="28" t="str">
        <f t="shared" si="5810"/>
        <v/>
      </c>
      <c r="U968" s="28" t="str">
        <f t="shared" si="3"/>
        <v/>
      </c>
      <c r="V968" s="28" t="str">
        <f t="shared" si="4"/>
        <v/>
      </c>
      <c r="X968" s="28" t="str">
        <f t="shared" si="5"/>
        <v/>
      </c>
      <c r="Y968" s="28" t="str">
        <f t="shared" si="6"/>
        <v/>
      </c>
      <c r="Z968" s="28" t="str">
        <f t="shared" si="7"/>
        <v/>
      </c>
      <c r="AB968" s="28" t="str">
        <f t="shared" si="8"/>
        <v>Gender - Male</v>
      </c>
      <c r="AD968" s="28" t="str">
        <f t="shared" si="9"/>
        <v>Gender - Male;</v>
      </c>
      <c r="AG968" s="28" t="str">
        <f t="shared" ref="AG968:AL968" si="5811">IFERROR(IF(FIND(AG$1,$F968)&gt;1,AG$1,""),"")</f>
        <v/>
      </c>
      <c r="AH968" s="28" t="str">
        <f t="shared" si="5811"/>
        <v/>
      </c>
      <c r="AI968" s="28" t="str">
        <f t="shared" si="5811"/>
        <v/>
      </c>
      <c r="AJ968" s="28" t="str">
        <f t="shared" si="5811"/>
        <v/>
      </c>
      <c r="AK968" s="28" t="str">
        <f t="shared" si="5811"/>
        <v/>
      </c>
      <c r="AL968" s="28" t="str">
        <f t="shared" si="5811"/>
        <v/>
      </c>
      <c r="AM968" s="28" t="str">
        <f t="shared" si="11"/>
        <v/>
      </c>
      <c r="AN968" s="28" t="str">
        <f t="shared" ref="AN968:AQ968" si="5812">IFERROR(IF(FIND(AN$1,$F968)&gt;1,"Status - LGBT",""),"")</f>
        <v/>
      </c>
      <c r="AO968" s="28" t="str">
        <f t="shared" si="5812"/>
        <v/>
      </c>
      <c r="AP968" s="28" t="str">
        <f t="shared" si="5812"/>
        <v/>
      </c>
      <c r="AQ968" s="28" t="str">
        <f t="shared" si="5812"/>
        <v/>
      </c>
      <c r="AR968" s="28" t="str">
        <f t="shared" ref="AR968:AV968" si="5813">IFERROR(IF(FIND(AR$1,$F968)&gt;1,"BME",""),"")</f>
        <v/>
      </c>
      <c r="AS968" s="28" t="str">
        <f t="shared" si="5813"/>
        <v/>
      </c>
      <c r="AT968" s="28" t="str">
        <f t="shared" si="5813"/>
        <v/>
      </c>
      <c r="AU968" s="28" t="str">
        <f t="shared" si="5813"/>
        <v/>
      </c>
      <c r="AV968" s="28" t="str">
        <f t="shared" si="5813"/>
        <v/>
      </c>
      <c r="AW968" s="28" t="str">
        <f t="shared" ref="AW968:BC968" si="5814">IFERROR(IF(FIND(AW$1,$F968)&gt;1,AW$1,""),"")</f>
        <v/>
      </c>
      <c r="AX968" s="28" t="str">
        <f t="shared" si="5814"/>
        <v/>
      </c>
      <c r="AY968" s="28" t="str">
        <f t="shared" si="5814"/>
        <v/>
      </c>
      <c r="AZ968" s="28" t="str">
        <f t="shared" si="5814"/>
        <v/>
      </c>
      <c r="BA968" s="28" t="str">
        <f t="shared" si="5814"/>
        <v/>
      </c>
      <c r="BB968" s="28" t="str">
        <f t="shared" si="5814"/>
        <v/>
      </c>
      <c r="BC968" s="28" t="str">
        <f t="shared" si="5814"/>
        <v/>
      </c>
      <c r="BD968" s="28" t="str">
        <f t="shared" si="15"/>
        <v/>
      </c>
      <c r="BJ968" s="28" t="str">
        <f t="shared" si="16"/>
        <v/>
      </c>
      <c r="BK968" s="28" t="str">
        <f t="shared" si="17"/>
        <v/>
      </c>
      <c r="BM968" s="2" t="s">
        <v>98</v>
      </c>
      <c r="BU968" s="12"/>
      <c r="BV968" s="12"/>
      <c r="BW968" s="12"/>
      <c r="BX968" s="12"/>
      <c r="BY968" s="42" t="str">
        <f t="shared" si="18"/>
        <v>Gender - Male;;</v>
      </c>
      <c r="BZ968" s="42"/>
    </row>
    <row r="969" spans="1:78" ht="15">
      <c r="A969" s="16" t="s">
        <v>37</v>
      </c>
      <c r="B969" s="28">
        <f>VLOOKUP(A969,Organisations!$A$2:$B$7,2,FALSE)</f>
        <v>2</v>
      </c>
      <c r="C969" s="16" t="s">
        <v>6916</v>
      </c>
      <c r="D969" s="16" t="s">
        <v>6917</v>
      </c>
      <c r="E969" s="28" t="str">
        <f t="shared" si="0"/>
        <v>Domestic electrician providing additions, alterations, modernisation, fault finding and safety checks.</v>
      </c>
      <c r="F969" s="16" t="s">
        <v>6918</v>
      </c>
      <c r="G969" s="16" t="s">
        <v>68</v>
      </c>
      <c r="H969" s="17"/>
      <c r="K969" s="26" t="s">
        <v>6919</v>
      </c>
      <c r="L969" s="16" t="s">
        <v>6920</v>
      </c>
      <c r="M969" s="28" t="str">
        <f t="shared" ref="M969:Q969" si="5815">IFERROR(IF(FIND(M$1,$F969)&gt;1,"Age - Children",""),"")</f>
        <v/>
      </c>
      <c r="N969" s="28" t="str">
        <f t="shared" si="5815"/>
        <v/>
      </c>
      <c r="O969" s="28" t="str">
        <f t="shared" si="5815"/>
        <v/>
      </c>
      <c r="P969" s="28" t="str">
        <f t="shared" si="5815"/>
        <v/>
      </c>
      <c r="Q969" s="28" t="str">
        <f t="shared" si="5815"/>
        <v/>
      </c>
      <c r="R969" s="28" t="str">
        <f t="shared" ref="R969:T969" si="5816">IFERROR(IF(FIND(R$1,$F969)&gt;1,"Age - Elderly",""),"")</f>
        <v/>
      </c>
      <c r="S969" s="28" t="str">
        <f t="shared" si="5816"/>
        <v/>
      </c>
      <c r="T969" s="28" t="str">
        <f t="shared" si="5816"/>
        <v/>
      </c>
      <c r="U969" s="28" t="str">
        <f t="shared" si="3"/>
        <v/>
      </c>
      <c r="V969" s="28" t="str">
        <f t="shared" si="4"/>
        <v/>
      </c>
      <c r="X969" s="28" t="str">
        <f t="shared" si="5"/>
        <v/>
      </c>
      <c r="Y969" s="28" t="str">
        <f t="shared" si="6"/>
        <v/>
      </c>
      <c r="Z969" s="28" t="str">
        <f t="shared" si="7"/>
        <v/>
      </c>
      <c r="AB969" s="28" t="str">
        <f t="shared" si="8"/>
        <v/>
      </c>
      <c r="AD969" s="28" t="str">
        <f t="shared" si="9"/>
        <v/>
      </c>
      <c r="AG969" s="28" t="str">
        <f t="shared" ref="AG969:AL969" si="5817">IFERROR(IF(FIND(AG$1,$F969)&gt;1,AG$1,""),"")</f>
        <v/>
      </c>
      <c r="AH969" s="28" t="str">
        <f t="shared" si="5817"/>
        <v/>
      </c>
      <c r="AI969" s="28" t="str">
        <f t="shared" si="5817"/>
        <v/>
      </c>
      <c r="AJ969" s="28" t="str">
        <f t="shared" si="5817"/>
        <v/>
      </c>
      <c r="AK969" s="28" t="str">
        <f t="shared" si="5817"/>
        <v/>
      </c>
      <c r="AL969" s="28" t="str">
        <f t="shared" si="5817"/>
        <v/>
      </c>
      <c r="AM969" s="28" t="str">
        <f t="shared" si="11"/>
        <v/>
      </c>
      <c r="AN969" s="28" t="str">
        <f t="shared" ref="AN969:AQ969" si="5818">IFERROR(IF(FIND(AN$1,$F969)&gt;1,"Status - LGBT",""),"")</f>
        <v/>
      </c>
      <c r="AO969" s="28" t="str">
        <f t="shared" si="5818"/>
        <v/>
      </c>
      <c r="AP969" s="28" t="str">
        <f t="shared" si="5818"/>
        <v/>
      </c>
      <c r="AQ969" s="28" t="str">
        <f t="shared" si="5818"/>
        <v/>
      </c>
      <c r="AR969" s="28" t="str">
        <f t="shared" ref="AR969:AV969" si="5819">IFERROR(IF(FIND(AR$1,$F969)&gt;1,"BME",""),"")</f>
        <v/>
      </c>
      <c r="AS969" s="28" t="str">
        <f t="shared" si="5819"/>
        <v/>
      </c>
      <c r="AT969" s="28" t="str">
        <f t="shared" si="5819"/>
        <v/>
      </c>
      <c r="AU969" s="28" t="str">
        <f t="shared" si="5819"/>
        <v/>
      </c>
      <c r="AV969" s="28" t="str">
        <f t="shared" si="5819"/>
        <v/>
      </c>
      <c r="AW969" s="28" t="str">
        <f t="shared" ref="AW969:BC969" si="5820">IFERROR(IF(FIND(AW$1,$F969)&gt;1,AW$1,""),"")</f>
        <v/>
      </c>
      <c r="AX969" s="28" t="str">
        <f t="shared" si="5820"/>
        <v/>
      </c>
      <c r="AY969" s="28" t="str">
        <f t="shared" si="5820"/>
        <v/>
      </c>
      <c r="AZ969" s="28" t="str">
        <f t="shared" si="5820"/>
        <v/>
      </c>
      <c r="BA969" s="28" t="str">
        <f t="shared" si="5820"/>
        <v/>
      </c>
      <c r="BB969" s="28" t="str">
        <f t="shared" si="5820"/>
        <v/>
      </c>
      <c r="BC969" s="28" t="str">
        <f t="shared" si="5820"/>
        <v/>
      </c>
      <c r="BD969" s="28" t="str">
        <f t="shared" si="15"/>
        <v/>
      </c>
      <c r="BG969" s="2" t="s">
        <v>6921</v>
      </c>
      <c r="BI969" s="2" t="s">
        <v>6307</v>
      </c>
      <c r="BJ969" s="28" t="str">
        <f t="shared" si="16"/>
        <v>Leeds</v>
      </c>
      <c r="BK969" s="28" t="str">
        <f t="shared" si="17"/>
        <v>West Yorkshire</v>
      </c>
      <c r="BM969" s="2" t="s">
        <v>98</v>
      </c>
      <c r="BU969" s="47" t="s">
        <v>19342</v>
      </c>
      <c r="BV969" s="18"/>
      <c r="BW969" s="18"/>
      <c r="BX969" s="18"/>
      <c r="BY969" s="42" t="str">
        <f t="shared" si="18"/>
        <v>BD11;BD4;LS10;LS11;LS12;LS13;LS14;LS15;LS16;LS17;LS18;LS19;LS1;LS20;LS21;LS22;LS23;LS24;LS25;LS26;LS27;LS28;LS29;LS2;LS3;LS4;LS5;LS6;LS7;LS88;LS8;LS99;LS9;WF10;WF3;</v>
      </c>
      <c r="BZ969" s="43"/>
    </row>
    <row r="970" spans="1:78" ht="15">
      <c r="A970" s="10" t="s">
        <v>37</v>
      </c>
      <c r="B970" s="28">
        <f>VLOOKUP(A970,Organisations!$A$2:$B$7,2,FALSE)</f>
        <v>2</v>
      </c>
      <c r="C970" s="10" t="s">
        <v>6922</v>
      </c>
      <c r="D970" s="10" t="s">
        <v>6923</v>
      </c>
      <c r="E970" s="28" t="str">
        <f t="shared" si="0"/>
        <v/>
      </c>
      <c r="F970" s="10"/>
      <c r="G970" s="10" t="s">
        <v>68</v>
      </c>
      <c r="H970" s="11"/>
      <c r="K970" s="30" t="s">
        <v>6924</v>
      </c>
      <c r="L970" s="12"/>
      <c r="M970" s="28" t="str">
        <f t="shared" ref="M970:Q970" si="5821">IFERROR(IF(FIND(M$1,$F970)&gt;1,"Age - Children",""),"")</f>
        <v/>
      </c>
      <c r="N970" s="28" t="str">
        <f t="shared" si="5821"/>
        <v/>
      </c>
      <c r="O970" s="28" t="str">
        <f t="shared" si="5821"/>
        <v/>
      </c>
      <c r="P970" s="28" t="str">
        <f t="shared" si="5821"/>
        <v/>
      </c>
      <c r="Q970" s="28" t="str">
        <f t="shared" si="5821"/>
        <v/>
      </c>
      <c r="R970" s="28" t="str">
        <f t="shared" ref="R970:T970" si="5822">IFERROR(IF(FIND(R$1,$F970)&gt;1,"Age - Elderly",""),"")</f>
        <v/>
      </c>
      <c r="S970" s="28" t="str">
        <f t="shared" si="5822"/>
        <v/>
      </c>
      <c r="T970" s="28" t="str">
        <f t="shared" si="5822"/>
        <v/>
      </c>
      <c r="U970" s="28" t="str">
        <f t="shared" si="3"/>
        <v/>
      </c>
      <c r="V970" s="28" t="str">
        <f t="shared" si="4"/>
        <v/>
      </c>
      <c r="X970" s="28" t="str">
        <f t="shared" si="5"/>
        <v/>
      </c>
      <c r="Y970" s="28" t="str">
        <f t="shared" si="6"/>
        <v/>
      </c>
      <c r="Z970" s="28" t="str">
        <f t="shared" si="7"/>
        <v/>
      </c>
      <c r="AB970" s="28" t="str">
        <f t="shared" si="8"/>
        <v/>
      </c>
      <c r="AD970" s="28" t="str">
        <f t="shared" si="9"/>
        <v/>
      </c>
      <c r="AG970" s="28" t="str">
        <f t="shared" ref="AG970:AL970" si="5823">IFERROR(IF(FIND(AG$1,$F970)&gt;1,AG$1,""),"")</f>
        <v/>
      </c>
      <c r="AH970" s="28" t="str">
        <f t="shared" si="5823"/>
        <v/>
      </c>
      <c r="AI970" s="28" t="str">
        <f t="shared" si="5823"/>
        <v/>
      </c>
      <c r="AJ970" s="28" t="str">
        <f t="shared" si="5823"/>
        <v/>
      </c>
      <c r="AK970" s="28" t="str">
        <f t="shared" si="5823"/>
        <v/>
      </c>
      <c r="AL970" s="28" t="str">
        <f t="shared" si="5823"/>
        <v/>
      </c>
      <c r="AM970" s="28" t="str">
        <f t="shared" si="11"/>
        <v/>
      </c>
      <c r="AN970" s="28" t="str">
        <f t="shared" ref="AN970:AQ970" si="5824">IFERROR(IF(FIND(AN$1,$F970)&gt;1,"Status - LGBT",""),"")</f>
        <v/>
      </c>
      <c r="AO970" s="28" t="str">
        <f t="shared" si="5824"/>
        <v/>
      </c>
      <c r="AP970" s="28" t="str">
        <f t="shared" si="5824"/>
        <v/>
      </c>
      <c r="AQ970" s="28" t="str">
        <f t="shared" si="5824"/>
        <v/>
      </c>
      <c r="AR970" s="28" t="str">
        <f t="shared" ref="AR970:AV970" si="5825">IFERROR(IF(FIND(AR$1,$F970)&gt;1,"BME",""),"")</f>
        <v/>
      </c>
      <c r="AS970" s="28" t="str">
        <f t="shared" si="5825"/>
        <v/>
      </c>
      <c r="AT970" s="28" t="str">
        <f t="shared" si="5825"/>
        <v/>
      </c>
      <c r="AU970" s="28" t="str">
        <f t="shared" si="5825"/>
        <v/>
      </c>
      <c r="AV970" s="28" t="str">
        <f t="shared" si="5825"/>
        <v/>
      </c>
      <c r="AW970" s="28" t="str">
        <f t="shared" ref="AW970:BC970" si="5826">IFERROR(IF(FIND(AW$1,$F970)&gt;1,AW$1,""),"")</f>
        <v/>
      </c>
      <c r="AX970" s="28" t="str">
        <f t="shared" si="5826"/>
        <v/>
      </c>
      <c r="AY970" s="28" t="str">
        <f t="shared" si="5826"/>
        <v/>
      </c>
      <c r="AZ970" s="28" t="str">
        <f t="shared" si="5826"/>
        <v/>
      </c>
      <c r="BA970" s="28" t="str">
        <f t="shared" si="5826"/>
        <v/>
      </c>
      <c r="BB970" s="28" t="str">
        <f t="shared" si="5826"/>
        <v/>
      </c>
      <c r="BC970" s="28" t="str">
        <f t="shared" si="5826"/>
        <v/>
      </c>
      <c r="BD970" s="28" t="str">
        <f t="shared" si="15"/>
        <v/>
      </c>
      <c r="BG970" s="2" t="s">
        <v>6925</v>
      </c>
      <c r="BI970" s="2" t="s">
        <v>6314</v>
      </c>
      <c r="BJ970" s="28" t="str">
        <f t="shared" si="16"/>
        <v>Leeds</v>
      </c>
      <c r="BK970" s="28" t="str">
        <f t="shared" si="17"/>
        <v>West Yorkshire</v>
      </c>
      <c r="BM970" s="2" t="s">
        <v>98</v>
      </c>
      <c r="BU970" s="50" t="s">
        <v>590</v>
      </c>
      <c r="BV970" s="12"/>
      <c r="BW970" s="12"/>
      <c r="BX970" s="12"/>
      <c r="BY970" s="42" t="str">
        <f t="shared" si="18"/>
        <v>LS20;</v>
      </c>
      <c r="BZ970" s="42"/>
    </row>
    <row r="971" spans="1:78" ht="15">
      <c r="A971" s="16" t="s">
        <v>37</v>
      </c>
      <c r="B971" s="28">
        <f>VLOOKUP(A971,Organisations!$A$2:$B$7,2,FALSE)</f>
        <v>2</v>
      </c>
      <c r="C971" s="16" t="s">
        <v>6927</v>
      </c>
      <c r="D971" s="16" t="s">
        <v>6928</v>
      </c>
      <c r="E971" s="28" t="str">
        <f t="shared" si="0"/>
        <v>Gibson Lane Practice is a 5 partner practice that is well established in the area. We operate across three sites, Gibson</v>
      </c>
      <c r="F971" s="16" t="s">
        <v>6930</v>
      </c>
      <c r="G971" s="16" t="s">
        <v>68</v>
      </c>
      <c r="H971" s="17"/>
      <c r="K971" s="26" t="s">
        <v>6931</v>
      </c>
      <c r="L971" s="18"/>
      <c r="M971" s="28" t="str">
        <f t="shared" ref="M971:Q971" si="5827">IFERROR(IF(FIND(M$1,$F971)&gt;1,"Age - Children",""),"")</f>
        <v>Age - Children</v>
      </c>
      <c r="N971" s="28" t="str">
        <f t="shared" si="5827"/>
        <v/>
      </c>
      <c r="O971" s="28" t="str">
        <f t="shared" si="5827"/>
        <v/>
      </c>
      <c r="P971" s="28" t="str">
        <f t="shared" si="5827"/>
        <v/>
      </c>
      <c r="Q971" s="28" t="str">
        <f t="shared" si="5827"/>
        <v/>
      </c>
      <c r="R971" s="28" t="str">
        <f t="shared" ref="R971:T971" si="5828">IFERROR(IF(FIND(R$1,$F971)&gt;1,"Age - Elderly",""),"")</f>
        <v/>
      </c>
      <c r="S971" s="28" t="str">
        <f t="shared" si="5828"/>
        <v/>
      </c>
      <c r="T971" s="28" t="str">
        <f t="shared" si="5828"/>
        <v/>
      </c>
      <c r="U971" s="28" t="str">
        <f t="shared" si="3"/>
        <v>Age - Children;</v>
      </c>
      <c r="V971" s="28" t="str">
        <f t="shared" si="4"/>
        <v/>
      </c>
      <c r="X971" s="28" t="str">
        <f t="shared" si="5"/>
        <v/>
      </c>
      <c r="Y971" s="28" t="str">
        <f t="shared" si="6"/>
        <v/>
      </c>
      <c r="Z971" s="28" t="str">
        <f t="shared" si="7"/>
        <v/>
      </c>
      <c r="AB971" s="28" t="str">
        <f t="shared" si="8"/>
        <v/>
      </c>
      <c r="AD971" s="28" t="str">
        <f t="shared" si="9"/>
        <v/>
      </c>
      <c r="AG971" s="28" t="str">
        <f t="shared" ref="AG971:AL971" si="5829">IFERROR(IF(FIND(AG$1,$F971)&gt;1,AG$1,""),"")</f>
        <v/>
      </c>
      <c r="AH971" s="28" t="str">
        <f t="shared" si="5829"/>
        <v/>
      </c>
      <c r="AI971" s="28" t="str">
        <f t="shared" si="5829"/>
        <v/>
      </c>
      <c r="AJ971" s="28" t="str">
        <f t="shared" si="5829"/>
        <v/>
      </c>
      <c r="AK971" s="28" t="str">
        <f t="shared" si="5829"/>
        <v/>
      </c>
      <c r="AL971" s="28" t="str">
        <f t="shared" si="5829"/>
        <v/>
      </c>
      <c r="AM971" s="28" t="str">
        <f t="shared" si="11"/>
        <v/>
      </c>
      <c r="AN971" s="28" t="str">
        <f t="shared" ref="AN971:AQ971" si="5830">IFERROR(IF(FIND(AN$1,$F971)&gt;1,"Status - LGBT",""),"")</f>
        <v/>
      </c>
      <c r="AO971" s="28" t="str">
        <f t="shared" si="5830"/>
        <v/>
      </c>
      <c r="AP971" s="28" t="str">
        <f t="shared" si="5830"/>
        <v/>
      </c>
      <c r="AQ971" s="28" t="str">
        <f t="shared" si="5830"/>
        <v/>
      </c>
      <c r="AR971" s="28" t="str">
        <f t="shared" ref="AR971:AV971" si="5831">IFERROR(IF(FIND(AR$1,$F971)&gt;1,"BME",""),"")</f>
        <v/>
      </c>
      <c r="AS971" s="28" t="str">
        <f t="shared" si="5831"/>
        <v/>
      </c>
      <c r="AT971" s="28" t="str">
        <f t="shared" si="5831"/>
        <v/>
      </c>
      <c r="AU971" s="28" t="str">
        <f t="shared" si="5831"/>
        <v/>
      </c>
      <c r="AV971" s="28" t="str">
        <f t="shared" si="5831"/>
        <v/>
      </c>
      <c r="AW971" s="28" t="str">
        <f t="shared" ref="AW971:BC971" si="5832">IFERROR(IF(FIND(AW$1,$F971)&gt;1,AW$1,""),"")</f>
        <v/>
      </c>
      <c r="AX971" s="28" t="str">
        <f t="shared" si="5832"/>
        <v/>
      </c>
      <c r="AY971" s="28" t="str">
        <f t="shared" si="5832"/>
        <v/>
      </c>
      <c r="AZ971" s="28" t="str">
        <f t="shared" si="5832"/>
        <v/>
      </c>
      <c r="BA971" s="28" t="str">
        <f t="shared" si="5832"/>
        <v/>
      </c>
      <c r="BB971" s="28" t="str">
        <f t="shared" si="5832"/>
        <v/>
      </c>
      <c r="BC971" s="28" t="str">
        <f t="shared" si="5832"/>
        <v/>
      </c>
      <c r="BD971" s="28" t="str">
        <f t="shared" si="15"/>
        <v/>
      </c>
      <c r="BG971" s="2" t="s">
        <v>6932</v>
      </c>
      <c r="BI971" s="2" t="s">
        <v>4103</v>
      </c>
      <c r="BJ971" s="28" t="str">
        <f t="shared" si="16"/>
        <v>Leeds</v>
      </c>
      <c r="BK971" s="28" t="str">
        <f t="shared" si="17"/>
        <v>West Yorkshire</v>
      </c>
      <c r="BM971" s="2" t="s">
        <v>98</v>
      </c>
      <c r="BU971" s="47" t="s">
        <v>19468</v>
      </c>
      <c r="BV971" s="18"/>
      <c r="BW971" s="18"/>
      <c r="BX971" s="18"/>
      <c r="BY971" s="42" t="str">
        <f t="shared" si="18"/>
        <v>Age - Children;;LS25;LS26;WF10;</v>
      </c>
      <c r="BZ971" s="43"/>
    </row>
    <row r="972" spans="1:78" ht="15">
      <c r="A972" s="10" t="s">
        <v>37</v>
      </c>
      <c r="B972" s="28">
        <f>VLOOKUP(A972,Organisations!$A$2:$B$7,2,FALSE)</f>
        <v>2</v>
      </c>
      <c r="C972" s="10" t="s">
        <v>6934</v>
      </c>
      <c r="D972" s="10" t="s">
        <v>6935</v>
      </c>
      <c r="E972" s="28" t="str">
        <f t="shared" si="0"/>
        <v>The doctors welcome new patients who live within our practice area. As it often takes some time for records to be forwar</v>
      </c>
      <c r="F972" s="10" t="s">
        <v>6937</v>
      </c>
      <c r="G972" s="10" t="s">
        <v>68</v>
      </c>
      <c r="H972" s="11"/>
      <c r="K972" s="30" t="s">
        <v>6938</v>
      </c>
      <c r="L972" s="12"/>
      <c r="M972" s="28" t="str">
        <f t="shared" ref="M972:Q972" si="5833">IFERROR(IF(FIND(M$1,$F972)&gt;1,"Age - Children",""),"")</f>
        <v/>
      </c>
      <c r="N972" s="28" t="str">
        <f t="shared" si="5833"/>
        <v/>
      </c>
      <c r="O972" s="28" t="str">
        <f t="shared" si="5833"/>
        <v/>
      </c>
      <c r="P972" s="28" t="str">
        <f t="shared" si="5833"/>
        <v/>
      </c>
      <c r="Q972" s="28" t="str">
        <f t="shared" si="5833"/>
        <v/>
      </c>
      <c r="R972" s="28" t="str">
        <f t="shared" ref="R972:T972" si="5834">IFERROR(IF(FIND(R$1,$F972)&gt;1,"Age - Elderly",""),"")</f>
        <v/>
      </c>
      <c r="S972" s="28" t="str">
        <f t="shared" si="5834"/>
        <v/>
      </c>
      <c r="T972" s="28" t="str">
        <f t="shared" si="5834"/>
        <v/>
      </c>
      <c r="U972" s="28" t="str">
        <f t="shared" si="3"/>
        <v/>
      </c>
      <c r="V972" s="28" t="str">
        <f t="shared" si="4"/>
        <v/>
      </c>
      <c r="X972" s="28" t="str">
        <f t="shared" si="5"/>
        <v/>
      </c>
      <c r="Y972" s="28" t="str">
        <f t="shared" si="6"/>
        <v/>
      </c>
      <c r="Z972" s="28" t="str">
        <f t="shared" si="7"/>
        <v>Gender - Male</v>
      </c>
      <c r="AB972" s="28" t="str">
        <f t="shared" si="8"/>
        <v/>
      </c>
      <c r="AD972" s="28" t="str">
        <f t="shared" si="9"/>
        <v>Gender - Male;</v>
      </c>
      <c r="AG972" s="28" t="str">
        <f t="shared" ref="AG972:AL972" si="5835">IFERROR(IF(FIND(AG$1,$F972)&gt;1,AG$1,""),"")</f>
        <v/>
      </c>
      <c r="AH972" s="28" t="str">
        <f t="shared" si="5835"/>
        <v/>
      </c>
      <c r="AI972" s="28" t="str">
        <f t="shared" si="5835"/>
        <v/>
      </c>
      <c r="AJ972" s="28" t="str">
        <f t="shared" si="5835"/>
        <v/>
      </c>
      <c r="AK972" s="28" t="str">
        <f t="shared" si="5835"/>
        <v/>
      </c>
      <c r="AL972" s="28" t="str">
        <f t="shared" si="5835"/>
        <v/>
      </c>
      <c r="AM972" s="28" t="str">
        <f t="shared" si="11"/>
        <v/>
      </c>
      <c r="AN972" s="28" t="str">
        <f t="shared" ref="AN972:AQ972" si="5836">IFERROR(IF(FIND(AN$1,$F972)&gt;1,"Status - LGBT",""),"")</f>
        <v/>
      </c>
      <c r="AO972" s="28" t="str">
        <f t="shared" si="5836"/>
        <v/>
      </c>
      <c r="AP972" s="28" t="str">
        <f t="shared" si="5836"/>
        <v/>
      </c>
      <c r="AQ972" s="28" t="str">
        <f t="shared" si="5836"/>
        <v/>
      </c>
      <c r="AR972" s="28" t="str">
        <f t="shared" ref="AR972:AV972" si="5837">IFERROR(IF(FIND(AR$1,$F972)&gt;1,"BME",""),"")</f>
        <v/>
      </c>
      <c r="AS972" s="28" t="str">
        <f t="shared" si="5837"/>
        <v/>
      </c>
      <c r="AT972" s="28" t="str">
        <f t="shared" si="5837"/>
        <v/>
      </c>
      <c r="AU972" s="28" t="str">
        <f t="shared" si="5837"/>
        <v/>
      </c>
      <c r="AV972" s="28" t="str">
        <f t="shared" si="5837"/>
        <v/>
      </c>
      <c r="AW972" s="28" t="str">
        <f t="shared" ref="AW972:BC972" si="5838">IFERROR(IF(FIND(AW$1,$F972)&gt;1,AW$1,""),"")</f>
        <v/>
      </c>
      <c r="AX972" s="28" t="str">
        <f t="shared" si="5838"/>
        <v/>
      </c>
      <c r="AY972" s="28" t="str">
        <f t="shared" si="5838"/>
        <v/>
      </c>
      <c r="AZ972" s="28" t="str">
        <f t="shared" si="5838"/>
        <v/>
      </c>
      <c r="BA972" s="28" t="str">
        <f t="shared" si="5838"/>
        <v/>
      </c>
      <c r="BB972" s="28" t="str">
        <f t="shared" si="5838"/>
        <v/>
      </c>
      <c r="BC972" s="28" t="str">
        <f t="shared" si="5838"/>
        <v/>
      </c>
      <c r="BD972" s="28" t="str">
        <f t="shared" si="15"/>
        <v/>
      </c>
      <c r="BG972" s="2" t="s">
        <v>6939</v>
      </c>
      <c r="BI972" s="2" t="s">
        <v>6327</v>
      </c>
      <c r="BJ972" s="28" t="str">
        <f t="shared" si="16"/>
        <v>Leeds</v>
      </c>
      <c r="BK972" s="28" t="str">
        <f t="shared" si="17"/>
        <v>West Yorkshire</v>
      </c>
      <c r="BM972" s="2" t="s">
        <v>98</v>
      </c>
      <c r="BU972" s="12"/>
      <c r="BV972" s="50" t="s">
        <v>598</v>
      </c>
      <c r="BW972" s="12"/>
      <c r="BX972" s="12"/>
      <c r="BY972" s="42" t="str">
        <f t="shared" si="18"/>
        <v>Gender - Male;;LS27</v>
      </c>
      <c r="BZ972" s="42"/>
    </row>
    <row r="973" spans="1:78" ht="15">
      <c r="A973" s="16" t="s">
        <v>37</v>
      </c>
      <c r="B973" s="28">
        <f>VLOOKUP(A973,Organisations!$A$2:$B$7,2,FALSE)</f>
        <v>2</v>
      </c>
      <c r="C973" s="16" t="s">
        <v>6940</v>
      </c>
      <c r="D973" s="16" t="s">
        <v>6941</v>
      </c>
      <c r="E973" s="28" t="str">
        <f t="shared" si="0"/>
        <v>Monday : 2.00 pm 5.00 pmTuesday : ClosedWednesday : 2.00 pm 5.00 pmThursday : ClosedFriday : 2.00 pm 5.00 pmSaturday : 1</v>
      </c>
      <c r="F973" s="16" t="s">
        <v>6943</v>
      </c>
      <c r="G973" s="16" t="s">
        <v>68</v>
      </c>
      <c r="H973" s="54"/>
      <c r="K973" s="26" t="s">
        <v>6944</v>
      </c>
      <c r="L973" s="16" t="s">
        <v>6945</v>
      </c>
      <c r="M973" s="28" t="str">
        <f t="shared" ref="M973:Q973" si="5839">IFERROR(IF(FIND(M$1,$F973)&gt;1,"Age - Children",""),"")</f>
        <v/>
      </c>
      <c r="N973" s="28" t="str">
        <f t="shared" si="5839"/>
        <v/>
      </c>
      <c r="O973" s="28" t="str">
        <f t="shared" si="5839"/>
        <v/>
      </c>
      <c r="P973" s="28" t="str">
        <f t="shared" si="5839"/>
        <v/>
      </c>
      <c r="Q973" s="28" t="str">
        <f t="shared" si="5839"/>
        <v/>
      </c>
      <c r="R973" s="28" t="str">
        <f t="shared" ref="R973:T973" si="5840">IFERROR(IF(FIND(R$1,$F973)&gt;1,"Age - Elderly",""),"")</f>
        <v/>
      </c>
      <c r="S973" s="28" t="str">
        <f t="shared" si="5840"/>
        <v/>
      </c>
      <c r="T973" s="28" t="str">
        <f t="shared" si="5840"/>
        <v/>
      </c>
      <c r="U973" s="28" t="str">
        <f t="shared" si="3"/>
        <v/>
      </c>
      <c r="V973" s="28" t="str">
        <f t="shared" si="4"/>
        <v/>
      </c>
      <c r="X973" s="28" t="str">
        <f t="shared" si="5"/>
        <v/>
      </c>
      <c r="Y973" s="28" t="str">
        <f t="shared" si="6"/>
        <v/>
      </c>
      <c r="Z973" s="28" t="str">
        <f t="shared" si="7"/>
        <v/>
      </c>
      <c r="AB973" s="28" t="str">
        <f t="shared" si="8"/>
        <v/>
      </c>
      <c r="AD973" s="28" t="str">
        <f t="shared" si="9"/>
        <v/>
      </c>
      <c r="AG973" s="28" t="str">
        <f t="shared" ref="AG973:AL973" si="5841">IFERROR(IF(FIND(AG$1,$F973)&gt;1,AG$1,""),"")</f>
        <v/>
      </c>
      <c r="AH973" s="28" t="str">
        <f t="shared" si="5841"/>
        <v/>
      </c>
      <c r="AI973" s="28" t="str">
        <f t="shared" si="5841"/>
        <v/>
      </c>
      <c r="AJ973" s="28" t="str">
        <f t="shared" si="5841"/>
        <v/>
      </c>
      <c r="AK973" s="28" t="str">
        <f t="shared" si="5841"/>
        <v/>
      </c>
      <c r="AL973" s="28" t="str">
        <f t="shared" si="5841"/>
        <v/>
      </c>
      <c r="AM973" s="28" t="str">
        <f t="shared" si="11"/>
        <v/>
      </c>
      <c r="AN973" s="28" t="str">
        <f t="shared" ref="AN973:AQ973" si="5842">IFERROR(IF(FIND(AN$1,$F973)&gt;1,"Status - LGBT",""),"")</f>
        <v/>
      </c>
      <c r="AO973" s="28" t="str">
        <f t="shared" si="5842"/>
        <v/>
      </c>
      <c r="AP973" s="28" t="str">
        <f t="shared" si="5842"/>
        <v/>
      </c>
      <c r="AQ973" s="28" t="str">
        <f t="shared" si="5842"/>
        <v/>
      </c>
      <c r="AR973" s="28" t="str">
        <f t="shared" ref="AR973:AV973" si="5843">IFERROR(IF(FIND(AR$1,$F973)&gt;1,"BME",""),"")</f>
        <v/>
      </c>
      <c r="AS973" s="28" t="str">
        <f t="shared" si="5843"/>
        <v/>
      </c>
      <c r="AT973" s="28" t="str">
        <f t="shared" si="5843"/>
        <v/>
      </c>
      <c r="AU973" s="28" t="str">
        <f t="shared" si="5843"/>
        <v/>
      </c>
      <c r="AV973" s="28" t="str">
        <f t="shared" si="5843"/>
        <v/>
      </c>
      <c r="AW973" s="28" t="str">
        <f t="shared" ref="AW973:BC973" si="5844">IFERROR(IF(FIND(AW$1,$F973)&gt;1,AW$1,""),"")</f>
        <v/>
      </c>
      <c r="AX973" s="28" t="str">
        <f t="shared" si="5844"/>
        <v/>
      </c>
      <c r="AY973" s="28" t="str">
        <f t="shared" si="5844"/>
        <v/>
      </c>
      <c r="AZ973" s="28" t="str">
        <f t="shared" si="5844"/>
        <v/>
      </c>
      <c r="BA973" s="28" t="str">
        <f t="shared" si="5844"/>
        <v/>
      </c>
      <c r="BB973" s="28" t="str">
        <f t="shared" si="5844"/>
        <v/>
      </c>
      <c r="BC973" s="28" t="str">
        <f t="shared" si="5844"/>
        <v/>
      </c>
      <c r="BD973" s="28" t="str">
        <f t="shared" si="15"/>
        <v/>
      </c>
      <c r="BG973" s="2" t="s">
        <v>6946</v>
      </c>
      <c r="BI973" s="2" t="s">
        <v>6334</v>
      </c>
      <c r="BJ973" s="28" t="str">
        <f t="shared" si="16"/>
        <v>Leeds</v>
      </c>
      <c r="BK973" s="28" t="str">
        <f t="shared" si="17"/>
        <v>West Yorkshire</v>
      </c>
      <c r="BM973" s="2" t="s">
        <v>98</v>
      </c>
      <c r="BO973" s="2" t="s">
        <v>2863</v>
      </c>
      <c r="BP973" s="2" t="s">
        <v>2863</v>
      </c>
      <c r="BQ973" s="2" t="s">
        <v>2863</v>
      </c>
      <c r="BR973" s="2" t="s">
        <v>2863</v>
      </c>
      <c r="BS973" s="2" t="s">
        <v>2863</v>
      </c>
      <c r="BT973" s="2" t="s">
        <v>2863</v>
      </c>
      <c r="BU973" s="24"/>
      <c r="BV973" s="47" t="s">
        <v>598</v>
      </c>
      <c r="BW973" s="24"/>
      <c r="BX973" s="24"/>
      <c r="BY973" s="42" t="str">
        <f t="shared" si="18"/>
        <v>LS27</v>
      </c>
      <c r="BZ973" s="69"/>
    </row>
    <row r="974" spans="1:78" ht="15">
      <c r="A974" s="10" t="s">
        <v>37</v>
      </c>
      <c r="B974" s="28">
        <f>VLOOKUP(A974,Organisations!$A$2:$B$7,2,FALSE)</f>
        <v>2</v>
      </c>
      <c r="C974" s="23" t="s">
        <v>6947</v>
      </c>
      <c r="D974" s="23" t="s">
        <v>6947</v>
      </c>
      <c r="E974" s="28" t="str">
        <f t="shared" si="0"/>
        <v>Provides expert advice, practical support and campaigns for single parents.</v>
      </c>
      <c r="F974" s="10" t="s">
        <v>6948</v>
      </c>
      <c r="G974" s="10" t="s">
        <v>68</v>
      </c>
      <c r="H974" s="11"/>
      <c r="K974" s="30" t="s">
        <v>6949</v>
      </c>
      <c r="L974" s="12"/>
      <c r="M974" s="28" t="str">
        <f t="shared" ref="M974:Q974" si="5845">IFERROR(IF(FIND(M$1,$F974)&gt;1,"Age - Children",""),"")</f>
        <v/>
      </c>
      <c r="N974" s="28" t="str">
        <f t="shared" si="5845"/>
        <v/>
      </c>
      <c r="O974" s="28" t="str">
        <f t="shared" si="5845"/>
        <v/>
      </c>
      <c r="P974" s="28" t="str">
        <f t="shared" si="5845"/>
        <v/>
      </c>
      <c r="Q974" s="28" t="str">
        <f t="shared" si="5845"/>
        <v/>
      </c>
      <c r="R974" s="28" t="str">
        <f t="shared" ref="R974:T974" si="5846">IFERROR(IF(FIND(R$1,$F974)&gt;1,"Age - Elderly",""),"")</f>
        <v/>
      </c>
      <c r="S974" s="28" t="str">
        <f t="shared" si="5846"/>
        <v/>
      </c>
      <c r="T974" s="28" t="str">
        <f t="shared" si="5846"/>
        <v/>
      </c>
      <c r="U974" s="28" t="str">
        <f t="shared" si="3"/>
        <v/>
      </c>
      <c r="V974" s="28" t="str">
        <f t="shared" si="4"/>
        <v/>
      </c>
      <c r="X974" s="28" t="str">
        <f t="shared" si="5"/>
        <v/>
      </c>
      <c r="Y974" s="28" t="str">
        <f t="shared" si="6"/>
        <v/>
      </c>
      <c r="Z974" s="28" t="str">
        <f t="shared" si="7"/>
        <v/>
      </c>
      <c r="AB974" s="28" t="str">
        <f t="shared" si="8"/>
        <v/>
      </c>
      <c r="AD974" s="28" t="str">
        <f t="shared" si="9"/>
        <v/>
      </c>
      <c r="AG974" s="28" t="str">
        <f t="shared" ref="AG974:AL974" si="5847">IFERROR(IF(FIND(AG$1,$F974)&gt;1,AG$1,""),"")</f>
        <v/>
      </c>
      <c r="AH974" s="28" t="str">
        <f t="shared" si="5847"/>
        <v/>
      </c>
      <c r="AI974" s="28" t="str">
        <f t="shared" si="5847"/>
        <v/>
      </c>
      <c r="AJ974" s="28" t="str">
        <f t="shared" si="5847"/>
        <v/>
      </c>
      <c r="AK974" s="28" t="str">
        <f t="shared" si="5847"/>
        <v/>
      </c>
      <c r="AL974" s="28" t="str">
        <f t="shared" si="5847"/>
        <v/>
      </c>
      <c r="AM974" s="28" t="str">
        <f t="shared" si="11"/>
        <v/>
      </c>
      <c r="AN974" s="28" t="str">
        <f t="shared" ref="AN974:AQ974" si="5848">IFERROR(IF(FIND(AN$1,$F974)&gt;1,"Status - LGBT",""),"")</f>
        <v/>
      </c>
      <c r="AO974" s="28" t="str">
        <f t="shared" si="5848"/>
        <v/>
      </c>
      <c r="AP974" s="28" t="str">
        <f t="shared" si="5848"/>
        <v/>
      </c>
      <c r="AQ974" s="28" t="str">
        <f t="shared" si="5848"/>
        <v/>
      </c>
      <c r="AR974" s="28" t="str">
        <f t="shared" ref="AR974:AV974" si="5849">IFERROR(IF(FIND(AR$1,$F974)&gt;1,"BME",""),"")</f>
        <v/>
      </c>
      <c r="AS974" s="28" t="str">
        <f t="shared" si="5849"/>
        <v/>
      </c>
      <c r="AT974" s="28" t="str">
        <f t="shared" si="5849"/>
        <v/>
      </c>
      <c r="AU974" s="28" t="str">
        <f t="shared" si="5849"/>
        <v/>
      </c>
      <c r="AV974" s="28" t="str">
        <f t="shared" si="5849"/>
        <v/>
      </c>
      <c r="AW974" s="28" t="str">
        <f t="shared" ref="AW974:BC974" si="5850">IFERROR(IF(FIND(AW$1,$F974)&gt;1,AW$1,""),"")</f>
        <v/>
      </c>
      <c r="AX974" s="28" t="str">
        <f t="shared" si="5850"/>
        <v/>
      </c>
      <c r="AY974" s="28" t="str">
        <f t="shared" si="5850"/>
        <v/>
      </c>
      <c r="AZ974" s="28" t="str">
        <f t="shared" si="5850"/>
        <v/>
      </c>
      <c r="BA974" s="28" t="str">
        <f t="shared" si="5850"/>
        <v/>
      </c>
      <c r="BB974" s="28" t="str">
        <f t="shared" si="5850"/>
        <v/>
      </c>
      <c r="BC974" s="28" t="str">
        <f t="shared" si="5850"/>
        <v/>
      </c>
      <c r="BD974" s="28" t="str">
        <f t="shared" si="15"/>
        <v/>
      </c>
      <c r="BG974" s="2" t="s">
        <v>19469</v>
      </c>
      <c r="BJ974" s="28" t="str">
        <f t="shared" si="16"/>
        <v/>
      </c>
      <c r="BK974" s="28" t="str">
        <f t="shared" si="17"/>
        <v/>
      </c>
      <c r="BM974" s="2" t="s">
        <v>98</v>
      </c>
      <c r="BU974" s="12"/>
      <c r="BV974" s="12"/>
      <c r="BW974" s="12"/>
      <c r="BX974" s="12"/>
      <c r="BY974" s="42" t="str">
        <f t="shared" si="18"/>
        <v/>
      </c>
      <c r="BZ974" s="42"/>
    </row>
    <row r="975" spans="1:78" ht="15">
      <c r="A975" s="16" t="s">
        <v>37</v>
      </c>
      <c r="B975" s="28">
        <f>VLOOKUP(A975,Organisations!$A$2:$B$7,2,FALSE)</f>
        <v>2</v>
      </c>
      <c r="C975" s="16" t="s">
        <v>6952</v>
      </c>
      <c r="D975" s="16" t="s">
        <v>6953</v>
      </c>
      <c r="E975" s="28" t="str">
        <f t="shared" si="0"/>
        <v>GIPSIL works with children, young people and families in the most disadvantaged communities in Leeds to realise their po</v>
      </c>
      <c r="F975" s="16" t="s">
        <v>6955</v>
      </c>
      <c r="G975" s="16" t="s">
        <v>68</v>
      </c>
      <c r="H975" s="17"/>
      <c r="K975" s="26" t="s">
        <v>6956</v>
      </c>
      <c r="L975" s="16" t="s">
        <v>6957</v>
      </c>
      <c r="M975" s="28" t="str">
        <f t="shared" ref="M975:Q975" si="5851">IFERROR(IF(FIND(M$1,$F975)&gt;1,"Age - Children",""),"")</f>
        <v>Age - Children</v>
      </c>
      <c r="N975" s="28" t="str">
        <f t="shared" si="5851"/>
        <v/>
      </c>
      <c r="O975" s="28" t="str">
        <f t="shared" si="5851"/>
        <v/>
      </c>
      <c r="P975" s="28" t="str">
        <f t="shared" si="5851"/>
        <v/>
      </c>
      <c r="Q975" s="28" t="str">
        <f t="shared" si="5851"/>
        <v/>
      </c>
      <c r="R975" s="28" t="str">
        <f t="shared" ref="R975:T975" si="5852">IFERROR(IF(FIND(R$1,$F975)&gt;1,"Age - Elderly",""),"")</f>
        <v/>
      </c>
      <c r="S975" s="28" t="str">
        <f t="shared" si="5852"/>
        <v/>
      </c>
      <c r="T975" s="28" t="str">
        <f t="shared" si="5852"/>
        <v/>
      </c>
      <c r="U975" s="28" t="str">
        <f t="shared" si="3"/>
        <v>Age - Children;</v>
      </c>
      <c r="V975" s="28" t="str">
        <f t="shared" si="4"/>
        <v/>
      </c>
      <c r="X975" s="28" t="str">
        <f t="shared" si="5"/>
        <v/>
      </c>
      <c r="Y975" s="28" t="str">
        <f t="shared" si="6"/>
        <v/>
      </c>
      <c r="Z975" s="28" t="str">
        <f t="shared" si="7"/>
        <v/>
      </c>
      <c r="AB975" s="28" t="str">
        <f t="shared" si="8"/>
        <v/>
      </c>
      <c r="AD975" s="28" t="str">
        <f t="shared" si="9"/>
        <v/>
      </c>
      <c r="AG975" s="28" t="str">
        <f t="shared" ref="AG975:AL975" si="5853">IFERROR(IF(FIND(AG$1,$F975)&gt;1,AG$1,""),"")</f>
        <v/>
      </c>
      <c r="AH975" s="28" t="str">
        <f t="shared" si="5853"/>
        <v/>
      </c>
      <c r="AI975" s="28" t="str">
        <f t="shared" si="5853"/>
        <v/>
      </c>
      <c r="AJ975" s="28" t="str">
        <f t="shared" si="5853"/>
        <v/>
      </c>
      <c r="AK975" s="28" t="str">
        <f t="shared" si="5853"/>
        <v/>
      </c>
      <c r="AL975" s="28" t="str">
        <f t="shared" si="5853"/>
        <v/>
      </c>
      <c r="AM975" s="28" t="str">
        <f t="shared" si="11"/>
        <v/>
      </c>
      <c r="AN975" s="28" t="str">
        <f t="shared" ref="AN975:AQ975" si="5854">IFERROR(IF(FIND(AN$1,$F975)&gt;1,"Status - LGBT",""),"")</f>
        <v/>
      </c>
      <c r="AO975" s="28" t="str">
        <f t="shared" si="5854"/>
        <v/>
      </c>
      <c r="AP975" s="28" t="str">
        <f t="shared" si="5854"/>
        <v/>
      </c>
      <c r="AQ975" s="28" t="str">
        <f t="shared" si="5854"/>
        <v/>
      </c>
      <c r="AR975" s="28" t="str">
        <f t="shared" ref="AR975:AV975" si="5855">IFERROR(IF(FIND(AR$1,$F975)&gt;1,"BME",""),"")</f>
        <v/>
      </c>
      <c r="AS975" s="28" t="str">
        <f t="shared" si="5855"/>
        <v/>
      </c>
      <c r="AT975" s="28" t="str">
        <f t="shared" si="5855"/>
        <v/>
      </c>
      <c r="AU975" s="28" t="str">
        <f t="shared" si="5855"/>
        <v/>
      </c>
      <c r="AV975" s="28" t="str">
        <f t="shared" si="5855"/>
        <v/>
      </c>
      <c r="AW975" s="28" t="str">
        <f t="shared" ref="AW975:BC975" si="5856">IFERROR(IF(FIND(AW$1,$F975)&gt;1,AW$1,""),"")</f>
        <v/>
      </c>
      <c r="AX975" s="28" t="str">
        <f t="shared" si="5856"/>
        <v/>
      </c>
      <c r="AY975" s="28" t="str">
        <f t="shared" si="5856"/>
        <v/>
      </c>
      <c r="AZ975" s="28" t="str">
        <f t="shared" si="5856"/>
        <v/>
      </c>
      <c r="BA975" s="28" t="str">
        <f t="shared" si="5856"/>
        <v/>
      </c>
      <c r="BB975" s="28" t="str">
        <f t="shared" si="5856"/>
        <v/>
      </c>
      <c r="BC975" s="28" t="str">
        <f t="shared" si="5856"/>
        <v/>
      </c>
      <c r="BD975" s="28" t="str">
        <f t="shared" si="15"/>
        <v/>
      </c>
      <c r="BG975" s="2" t="s">
        <v>6958</v>
      </c>
      <c r="BI975" s="2" t="s">
        <v>1467</v>
      </c>
      <c r="BJ975" s="28" t="str">
        <f t="shared" si="16"/>
        <v>Leeds</v>
      </c>
      <c r="BK975" s="28" t="str">
        <f t="shared" si="17"/>
        <v>West Yorkshire</v>
      </c>
      <c r="BM975" s="2" t="s">
        <v>98</v>
      </c>
      <c r="BU975" s="18"/>
      <c r="BV975" s="47" t="s">
        <v>572</v>
      </c>
      <c r="BW975" s="18"/>
      <c r="BX975" s="18"/>
      <c r="BY975" s="42" t="str">
        <f t="shared" si="18"/>
        <v>Age - Children;;LS9</v>
      </c>
      <c r="BZ975" s="43"/>
    </row>
    <row r="976" spans="1:78" ht="15">
      <c r="A976" s="10" t="s">
        <v>37</v>
      </c>
      <c r="B976" s="28">
        <f>VLOOKUP(A976,Organisations!$A$2:$B$7,2,FALSE)</f>
        <v>2</v>
      </c>
      <c r="C976" s="10" t="s">
        <v>6959</v>
      </c>
      <c r="D976" s="10" t="s">
        <v>6960</v>
      </c>
      <c r="E976" s="28" t="str">
        <f t="shared" si="0"/>
        <v>Calling all girls aged 14 to 18, come to Hamara's girls group!A safe and open environment to relax and have fun whilst l</v>
      </c>
      <c r="F976" s="10" t="s">
        <v>6962</v>
      </c>
      <c r="G976" s="10" t="s">
        <v>68</v>
      </c>
      <c r="H976" s="53"/>
      <c r="K976" s="30" t="s">
        <v>1530</v>
      </c>
      <c r="L976" s="10" t="s">
        <v>6826</v>
      </c>
      <c r="M976" s="28" t="str">
        <f t="shared" ref="M976:Q976" si="5857">IFERROR(IF(FIND(M$1,$F976)&gt;1,"Age - Children",""),"")</f>
        <v/>
      </c>
      <c r="N976" s="28" t="str">
        <f t="shared" si="5857"/>
        <v/>
      </c>
      <c r="O976" s="28" t="str">
        <f t="shared" si="5857"/>
        <v/>
      </c>
      <c r="P976" s="28" t="str">
        <f t="shared" si="5857"/>
        <v/>
      </c>
      <c r="Q976" s="28" t="str">
        <f t="shared" si="5857"/>
        <v/>
      </c>
      <c r="R976" s="28" t="str">
        <f t="shared" ref="R976:T976" si="5858">IFERROR(IF(FIND(R$1,$F976)&gt;1,"Age - Elderly",""),"")</f>
        <v/>
      </c>
      <c r="S976" s="28" t="str">
        <f t="shared" si="5858"/>
        <v/>
      </c>
      <c r="T976" s="28" t="str">
        <f t="shared" si="5858"/>
        <v/>
      </c>
      <c r="U976" s="28" t="str">
        <f t="shared" si="3"/>
        <v/>
      </c>
      <c r="V976" s="28" t="str">
        <f t="shared" si="4"/>
        <v/>
      </c>
      <c r="X976" s="28" t="str">
        <f t="shared" si="5"/>
        <v/>
      </c>
      <c r="Y976" s="28" t="str">
        <f t="shared" si="6"/>
        <v/>
      </c>
      <c r="Z976" s="28" t="str">
        <f t="shared" si="7"/>
        <v>Gender - Male</v>
      </c>
      <c r="AB976" s="28" t="str">
        <f t="shared" si="8"/>
        <v/>
      </c>
      <c r="AD976" s="28" t="str">
        <f t="shared" si="9"/>
        <v>Gender - Male;</v>
      </c>
      <c r="AG976" s="28" t="str">
        <f t="shared" ref="AG976:AL976" si="5859">IFERROR(IF(FIND(AG$1,$F976)&gt;1,AG$1,""),"")</f>
        <v/>
      </c>
      <c r="AH976" s="28" t="str">
        <f t="shared" si="5859"/>
        <v/>
      </c>
      <c r="AI976" s="28" t="str">
        <f t="shared" si="5859"/>
        <v/>
      </c>
      <c r="AJ976" s="28" t="str">
        <f t="shared" si="5859"/>
        <v/>
      </c>
      <c r="AK976" s="28" t="str">
        <f t="shared" si="5859"/>
        <v/>
      </c>
      <c r="AL976" s="28" t="str">
        <f t="shared" si="5859"/>
        <v/>
      </c>
      <c r="AM976" s="28" t="str">
        <f t="shared" si="11"/>
        <v/>
      </c>
      <c r="AN976" s="28" t="str">
        <f t="shared" ref="AN976:AQ976" si="5860">IFERROR(IF(FIND(AN$1,$F976)&gt;1,"Status - LGBT",""),"")</f>
        <v/>
      </c>
      <c r="AO976" s="28" t="str">
        <f t="shared" si="5860"/>
        <v/>
      </c>
      <c r="AP976" s="28" t="str">
        <f t="shared" si="5860"/>
        <v/>
      </c>
      <c r="AQ976" s="28" t="str">
        <f t="shared" si="5860"/>
        <v/>
      </c>
      <c r="AR976" s="28" t="str">
        <f t="shared" ref="AR976:AV976" si="5861">IFERROR(IF(FIND(AR$1,$F976)&gt;1,"BME",""),"")</f>
        <v/>
      </c>
      <c r="AS976" s="28" t="str">
        <f t="shared" si="5861"/>
        <v/>
      </c>
      <c r="AT976" s="28" t="str">
        <f t="shared" si="5861"/>
        <v/>
      </c>
      <c r="AU976" s="28" t="str">
        <f t="shared" si="5861"/>
        <v/>
      </c>
      <c r="AV976" s="28" t="str">
        <f t="shared" si="5861"/>
        <v/>
      </c>
      <c r="AW976" s="28" t="str">
        <f t="shared" ref="AW976:BC976" si="5862">IFERROR(IF(FIND(AW$1,$F976)&gt;1,AW$1,""),"")</f>
        <v/>
      </c>
      <c r="AX976" s="28" t="str">
        <f t="shared" si="5862"/>
        <v/>
      </c>
      <c r="AY976" s="28" t="str">
        <f t="shared" si="5862"/>
        <v/>
      </c>
      <c r="AZ976" s="28" t="str">
        <f t="shared" si="5862"/>
        <v/>
      </c>
      <c r="BA976" s="28" t="str">
        <f t="shared" si="5862"/>
        <v/>
      </c>
      <c r="BB976" s="28" t="str">
        <f t="shared" si="5862"/>
        <v/>
      </c>
      <c r="BC976" s="28" t="str">
        <f t="shared" si="5862"/>
        <v/>
      </c>
      <c r="BD976" s="28" t="str">
        <f t="shared" si="15"/>
        <v/>
      </c>
      <c r="BG976" s="2" t="s">
        <v>6963</v>
      </c>
      <c r="BI976" s="2" t="s">
        <v>1508</v>
      </c>
      <c r="BJ976" s="28" t="str">
        <f t="shared" si="16"/>
        <v>Leeds</v>
      </c>
      <c r="BK976" s="28" t="str">
        <f t="shared" si="17"/>
        <v>West Yorkshire</v>
      </c>
      <c r="BM976" s="2" t="s">
        <v>98</v>
      </c>
      <c r="BO976" s="2" t="s">
        <v>2863</v>
      </c>
      <c r="BU976" s="12"/>
      <c r="BV976" s="50" t="s">
        <v>574</v>
      </c>
      <c r="BW976" s="12"/>
      <c r="BX976" s="12"/>
      <c r="BY976" s="42" t="str">
        <f t="shared" si="18"/>
        <v>Gender - Male;;LS11</v>
      </c>
      <c r="BZ976" s="42"/>
    </row>
    <row r="977" spans="1:78" ht="15">
      <c r="A977" s="16" t="s">
        <v>37</v>
      </c>
      <c r="B977" s="28">
        <f>VLOOKUP(A977,Organisations!$A$2:$B$7,2,FALSE)</f>
        <v>2</v>
      </c>
      <c r="C977" s="16" t="s">
        <v>6964</v>
      </c>
      <c r="D977" s="16" t="s">
        <v>6965</v>
      </c>
      <c r="E977" s="28" t="str">
        <f t="shared" si="0"/>
        <v>An inclusive choir for adults with neurological conditions and their carers. The group meet every Wednesday evening betw</v>
      </c>
      <c r="F977" s="16" t="s">
        <v>6967</v>
      </c>
      <c r="G977" s="16" t="s">
        <v>3684</v>
      </c>
      <c r="H977" s="58" t="s">
        <v>6968</v>
      </c>
      <c r="K977" s="26" t="s">
        <v>19470</v>
      </c>
      <c r="L977" s="16" t="s">
        <v>6970</v>
      </c>
      <c r="M977" s="28" t="str">
        <f t="shared" ref="M977:Q977" si="5863">IFERROR(IF(FIND(M$1,$F977)&gt;1,"Age - Children",""),"")</f>
        <v/>
      </c>
      <c r="N977" s="28" t="str">
        <f t="shared" si="5863"/>
        <v/>
      </c>
      <c r="O977" s="28" t="str">
        <f t="shared" si="5863"/>
        <v/>
      </c>
      <c r="P977" s="28" t="str">
        <f t="shared" si="5863"/>
        <v/>
      </c>
      <c r="Q977" s="28" t="str">
        <f t="shared" si="5863"/>
        <v/>
      </c>
      <c r="R977" s="28" t="str">
        <f t="shared" ref="R977:T977" si="5864">IFERROR(IF(FIND(R$1,$F977)&gt;1,"Age - Elderly",""),"")</f>
        <v/>
      </c>
      <c r="S977" s="28" t="str">
        <f t="shared" si="5864"/>
        <v/>
      </c>
      <c r="T977" s="28" t="str">
        <f t="shared" si="5864"/>
        <v/>
      </c>
      <c r="U977" s="28" t="str">
        <f t="shared" si="3"/>
        <v/>
      </c>
      <c r="V977" s="28" t="str">
        <f t="shared" si="4"/>
        <v/>
      </c>
      <c r="X977" s="28" t="str">
        <f t="shared" si="5"/>
        <v/>
      </c>
      <c r="Y977" s="28" t="str">
        <f t="shared" si="6"/>
        <v/>
      </c>
      <c r="Z977" s="28" t="str">
        <f t="shared" si="7"/>
        <v/>
      </c>
      <c r="AB977" s="28" t="str">
        <f t="shared" si="8"/>
        <v/>
      </c>
      <c r="AD977" s="28" t="str">
        <f t="shared" si="9"/>
        <v/>
      </c>
      <c r="AG977" s="28" t="str">
        <f t="shared" ref="AG977:AL977" si="5865">IFERROR(IF(FIND(AG$1,$F977)&gt;1,AG$1,""),"")</f>
        <v/>
      </c>
      <c r="AH977" s="28" t="str">
        <f t="shared" si="5865"/>
        <v/>
      </c>
      <c r="AI977" s="28" t="str">
        <f t="shared" si="5865"/>
        <v/>
      </c>
      <c r="AJ977" s="28" t="str">
        <f t="shared" si="5865"/>
        <v/>
      </c>
      <c r="AK977" s="28" t="str">
        <f t="shared" si="5865"/>
        <v/>
      </c>
      <c r="AL977" s="28" t="str">
        <f t="shared" si="5865"/>
        <v/>
      </c>
      <c r="AM977" s="28" t="str">
        <f t="shared" si="11"/>
        <v/>
      </c>
      <c r="AN977" s="28" t="str">
        <f t="shared" ref="AN977:AQ977" si="5866">IFERROR(IF(FIND(AN$1,$F977)&gt;1,"Status - LGBT",""),"")</f>
        <v/>
      </c>
      <c r="AO977" s="28" t="str">
        <f t="shared" si="5866"/>
        <v/>
      </c>
      <c r="AP977" s="28" t="str">
        <f t="shared" si="5866"/>
        <v/>
      </c>
      <c r="AQ977" s="28" t="str">
        <f t="shared" si="5866"/>
        <v/>
      </c>
      <c r="AR977" s="28" t="str">
        <f t="shared" ref="AR977:AV977" si="5867">IFERROR(IF(FIND(AR$1,$F977)&gt;1,"BME",""),"")</f>
        <v/>
      </c>
      <c r="AS977" s="28" t="str">
        <f t="shared" si="5867"/>
        <v/>
      </c>
      <c r="AT977" s="28" t="str">
        <f t="shared" si="5867"/>
        <v/>
      </c>
      <c r="AU977" s="28" t="str">
        <f t="shared" si="5867"/>
        <v/>
      </c>
      <c r="AV977" s="28" t="str">
        <f t="shared" si="5867"/>
        <v/>
      </c>
      <c r="AW977" s="28" t="str">
        <f t="shared" ref="AW977:BC977" si="5868">IFERROR(IF(FIND(AW$1,$F977)&gt;1,AW$1,""),"")</f>
        <v/>
      </c>
      <c r="AX977" s="28" t="str">
        <f t="shared" si="5868"/>
        <v/>
      </c>
      <c r="AY977" s="28" t="str">
        <f t="shared" si="5868"/>
        <v/>
      </c>
      <c r="AZ977" s="28" t="str">
        <f t="shared" si="5868"/>
        <v/>
      </c>
      <c r="BA977" s="28" t="str">
        <f t="shared" si="5868"/>
        <v/>
      </c>
      <c r="BB977" s="28" t="str">
        <f t="shared" si="5868"/>
        <v/>
      </c>
      <c r="BC977" s="28" t="str">
        <f t="shared" si="5868"/>
        <v/>
      </c>
      <c r="BD977" s="28" t="str">
        <f t="shared" si="15"/>
        <v/>
      </c>
      <c r="BG977" s="2" t="s">
        <v>6971</v>
      </c>
      <c r="BI977" s="2" t="s">
        <v>6361</v>
      </c>
      <c r="BJ977" s="28" t="str">
        <f t="shared" si="16"/>
        <v>Leeds</v>
      </c>
      <c r="BK977" s="28" t="str">
        <f t="shared" si="17"/>
        <v>West Yorkshire</v>
      </c>
      <c r="BM977" s="2" t="s">
        <v>98</v>
      </c>
      <c r="BP977" s="2" t="s">
        <v>2863</v>
      </c>
      <c r="BU977" s="18"/>
      <c r="BV977" s="47" t="s">
        <v>561</v>
      </c>
      <c r="BW977" s="18"/>
      <c r="BX977" s="18"/>
      <c r="BY977" s="42" t="str">
        <f t="shared" si="18"/>
        <v>LS1</v>
      </c>
      <c r="BZ977" s="43"/>
    </row>
    <row r="978" spans="1:78" ht="15">
      <c r="A978" s="10" t="s">
        <v>37</v>
      </c>
      <c r="B978" s="28">
        <f>VLOOKUP(A978,Organisations!$A$2:$B$7,2,FALSE)</f>
        <v>2</v>
      </c>
      <c r="C978" s="10" t="s">
        <v>6973</v>
      </c>
      <c r="D978" s="10" t="s">
        <v>6974</v>
      </c>
      <c r="E978" s="28" t="str">
        <f t="shared" si="0"/>
        <v/>
      </c>
      <c r="F978" s="10"/>
      <c r="G978" s="10" t="s">
        <v>68</v>
      </c>
      <c r="H978" s="11"/>
      <c r="K978" s="30" t="s">
        <v>6975</v>
      </c>
      <c r="L978" s="10" t="s">
        <v>6976</v>
      </c>
      <c r="M978" s="28" t="str">
        <f t="shared" ref="M978:Q978" si="5869">IFERROR(IF(FIND(M$1,$F978)&gt;1,"Age - Children",""),"")</f>
        <v/>
      </c>
      <c r="N978" s="28" t="str">
        <f t="shared" si="5869"/>
        <v/>
      </c>
      <c r="O978" s="28" t="str">
        <f t="shared" si="5869"/>
        <v/>
      </c>
      <c r="P978" s="28" t="str">
        <f t="shared" si="5869"/>
        <v/>
      </c>
      <c r="Q978" s="28" t="str">
        <f t="shared" si="5869"/>
        <v/>
      </c>
      <c r="R978" s="28" t="str">
        <f t="shared" ref="R978:T978" si="5870">IFERROR(IF(FIND(R$1,$F978)&gt;1,"Age - Elderly",""),"")</f>
        <v/>
      </c>
      <c r="S978" s="28" t="str">
        <f t="shared" si="5870"/>
        <v/>
      </c>
      <c r="T978" s="28" t="str">
        <f t="shared" si="5870"/>
        <v/>
      </c>
      <c r="U978" s="28" t="str">
        <f t="shared" si="3"/>
        <v/>
      </c>
      <c r="V978" s="28" t="str">
        <f t="shared" si="4"/>
        <v/>
      </c>
      <c r="X978" s="28" t="str">
        <f t="shared" si="5"/>
        <v/>
      </c>
      <c r="Y978" s="28" t="str">
        <f t="shared" si="6"/>
        <v/>
      </c>
      <c r="Z978" s="28" t="str">
        <f t="shared" si="7"/>
        <v/>
      </c>
      <c r="AB978" s="28" t="str">
        <f t="shared" si="8"/>
        <v/>
      </c>
      <c r="AD978" s="28" t="str">
        <f t="shared" si="9"/>
        <v/>
      </c>
      <c r="AG978" s="28" t="str">
        <f t="shared" ref="AG978:AL978" si="5871">IFERROR(IF(FIND(AG$1,$F978)&gt;1,AG$1,""),"")</f>
        <v/>
      </c>
      <c r="AH978" s="28" t="str">
        <f t="shared" si="5871"/>
        <v/>
      </c>
      <c r="AI978" s="28" t="str">
        <f t="shared" si="5871"/>
        <v/>
      </c>
      <c r="AJ978" s="28" t="str">
        <f t="shared" si="5871"/>
        <v/>
      </c>
      <c r="AK978" s="28" t="str">
        <f t="shared" si="5871"/>
        <v/>
      </c>
      <c r="AL978" s="28" t="str">
        <f t="shared" si="5871"/>
        <v/>
      </c>
      <c r="AM978" s="28" t="str">
        <f t="shared" si="11"/>
        <v/>
      </c>
      <c r="AN978" s="28" t="str">
        <f t="shared" ref="AN978:AQ978" si="5872">IFERROR(IF(FIND(AN$1,$F978)&gt;1,"Status - LGBT",""),"")</f>
        <v/>
      </c>
      <c r="AO978" s="28" t="str">
        <f t="shared" si="5872"/>
        <v/>
      </c>
      <c r="AP978" s="28" t="str">
        <f t="shared" si="5872"/>
        <v/>
      </c>
      <c r="AQ978" s="28" t="str">
        <f t="shared" si="5872"/>
        <v/>
      </c>
      <c r="AR978" s="28" t="str">
        <f t="shared" ref="AR978:AV978" si="5873">IFERROR(IF(FIND(AR$1,$F978)&gt;1,"BME",""),"")</f>
        <v/>
      </c>
      <c r="AS978" s="28" t="str">
        <f t="shared" si="5873"/>
        <v/>
      </c>
      <c r="AT978" s="28" t="str">
        <f t="shared" si="5873"/>
        <v/>
      </c>
      <c r="AU978" s="28" t="str">
        <f t="shared" si="5873"/>
        <v/>
      </c>
      <c r="AV978" s="28" t="str">
        <f t="shared" si="5873"/>
        <v/>
      </c>
      <c r="AW978" s="28" t="str">
        <f t="shared" ref="AW978:BC978" si="5874">IFERROR(IF(FIND(AW$1,$F978)&gt;1,AW$1,""),"")</f>
        <v/>
      </c>
      <c r="AX978" s="28" t="str">
        <f t="shared" si="5874"/>
        <v/>
      </c>
      <c r="AY978" s="28" t="str">
        <f t="shared" si="5874"/>
        <v/>
      </c>
      <c r="AZ978" s="28" t="str">
        <f t="shared" si="5874"/>
        <v/>
      </c>
      <c r="BA978" s="28" t="str">
        <f t="shared" si="5874"/>
        <v/>
      </c>
      <c r="BB978" s="28" t="str">
        <f t="shared" si="5874"/>
        <v/>
      </c>
      <c r="BC978" s="28" t="str">
        <f t="shared" si="5874"/>
        <v/>
      </c>
      <c r="BD978" s="28" t="str">
        <f t="shared" si="15"/>
        <v/>
      </c>
      <c r="BG978" s="2" t="s">
        <v>6977</v>
      </c>
      <c r="BI978" s="2" t="s">
        <v>6368</v>
      </c>
      <c r="BJ978" s="28" t="str">
        <f t="shared" si="16"/>
        <v>Leeds</v>
      </c>
      <c r="BK978" s="28" t="str">
        <f t="shared" si="17"/>
        <v>West Yorkshire</v>
      </c>
      <c r="BM978" s="2" t="s">
        <v>98</v>
      </c>
      <c r="BU978" s="50" t="s">
        <v>570</v>
      </c>
      <c r="BV978" s="12"/>
      <c r="BW978" s="12"/>
      <c r="BX978" s="12"/>
      <c r="BY978" s="42" t="str">
        <f t="shared" si="18"/>
        <v>LS8;</v>
      </c>
      <c r="BZ978" s="42"/>
    </row>
    <row r="979" spans="1:78" ht="15">
      <c r="A979" s="16" t="s">
        <v>37</v>
      </c>
      <c r="B979" s="28">
        <f>VLOOKUP(A979,Organisations!$A$2:$B$7,2,FALSE)</f>
        <v>2</v>
      </c>
      <c r="C979" s="16" t="s">
        <v>6979</v>
      </c>
      <c r="D979" s="16" t="s">
        <v>6980</v>
      </c>
      <c r="E979" s="28" t="str">
        <f t="shared" si="0"/>
        <v/>
      </c>
      <c r="F979" s="16"/>
      <c r="G979" s="16" t="s">
        <v>68</v>
      </c>
      <c r="H979" s="17"/>
      <c r="K979" s="26" t="s">
        <v>6981</v>
      </c>
      <c r="L979" s="18"/>
      <c r="M979" s="28" t="str">
        <f t="shared" ref="M979:Q979" si="5875">IFERROR(IF(FIND(M$1,$F979)&gt;1,"Age - Children",""),"")</f>
        <v/>
      </c>
      <c r="N979" s="28" t="str">
        <f t="shared" si="5875"/>
        <v/>
      </c>
      <c r="O979" s="28" t="str">
        <f t="shared" si="5875"/>
        <v/>
      </c>
      <c r="P979" s="28" t="str">
        <f t="shared" si="5875"/>
        <v/>
      </c>
      <c r="Q979" s="28" t="str">
        <f t="shared" si="5875"/>
        <v/>
      </c>
      <c r="R979" s="28" t="str">
        <f t="shared" ref="R979:T979" si="5876">IFERROR(IF(FIND(R$1,$F979)&gt;1,"Age - Elderly",""),"")</f>
        <v/>
      </c>
      <c r="S979" s="28" t="str">
        <f t="shared" si="5876"/>
        <v/>
      </c>
      <c r="T979" s="28" t="str">
        <f t="shared" si="5876"/>
        <v/>
      </c>
      <c r="U979" s="28" t="str">
        <f t="shared" si="3"/>
        <v/>
      </c>
      <c r="V979" s="28" t="str">
        <f t="shared" si="4"/>
        <v/>
      </c>
      <c r="X979" s="28" t="str">
        <f t="shared" si="5"/>
        <v/>
      </c>
      <c r="Y979" s="28" t="str">
        <f t="shared" si="6"/>
        <v/>
      </c>
      <c r="Z979" s="28" t="str">
        <f t="shared" si="7"/>
        <v/>
      </c>
      <c r="AB979" s="28" t="str">
        <f t="shared" si="8"/>
        <v/>
      </c>
      <c r="AD979" s="28" t="str">
        <f t="shared" si="9"/>
        <v/>
      </c>
      <c r="AG979" s="28" t="str">
        <f t="shared" ref="AG979:AL979" si="5877">IFERROR(IF(FIND(AG$1,$F979)&gt;1,AG$1,""),"")</f>
        <v/>
      </c>
      <c r="AH979" s="28" t="str">
        <f t="shared" si="5877"/>
        <v/>
      </c>
      <c r="AI979" s="28" t="str">
        <f t="shared" si="5877"/>
        <v/>
      </c>
      <c r="AJ979" s="28" t="str">
        <f t="shared" si="5877"/>
        <v/>
      </c>
      <c r="AK979" s="28" t="str">
        <f t="shared" si="5877"/>
        <v/>
      </c>
      <c r="AL979" s="28" t="str">
        <f t="shared" si="5877"/>
        <v/>
      </c>
      <c r="AM979" s="28" t="str">
        <f t="shared" si="11"/>
        <v/>
      </c>
      <c r="AN979" s="28" t="str">
        <f t="shared" ref="AN979:AQ979" si="5878">IFERROR(IF(FIND(AN$1,$F979)&gt;1,"Status - LGBT",""),"")</f>
        <v/>
      </c>
      <c r="AO979" s="28" t="str">
        <f t="shared" si="5878"/>
        <v/>
      </c>
      <c r="AP979" s="28" t="str">
        <f t="shared" si="5878"/>
        <v/>
      </c>
      <c r="AQ979" s="28" t="str">
        <f t="shared" si="5878"/>
        <v/>
      </c>
      <c r="AR979" s="28" t="str">
        <f t="shared" ref="AR979:AV979" si="5879">IFERROR(IF(FIND(AR$1,$F979)&gt;1,"BME",""),"")</f>
        <v/>
      </c>
      <c r="AS979" s="28" t="str">
        <f t="shared" si="5879"/>
        <v/>
      </c>
      <c r="AT979" s="28" t="str">
        <f t="shared" si="5879"/>
        <v/>
      </c>
      <c r="AU979" s="28" t="str">
        <f t="shared" si="5879"/>
        <v/>
      </c>
      <c r="AV979" s="28" t="str">
        <f t="shared" si="5879"/>
        <v/>
      </c>
      <c r="AW979" s="28" t="str">
        <f t="shared" ref="AW979:BC979" si="5880">IFERROR(IF(FIND(AW$1,$F979)&gt;1,AW$1,""),"")</f>
        <v/>
      </c>
      <c r="AX979" s="28" t="str">
        <f t="shared" si="5880"/>
        <v/>
      </c>
      <c r="AY979" s="28" t="str">
        <f t="shared" si="5880"/>
        <v/>
      </c>
      <c r="AZ979" s="28" t="str">
        <f t="shared" si="5880"/>
        <v/>
      </c>
      <c r="BA979" s="28" t="str">
        <f t="shared" si="5880"/>
        <v/>
      </c>
      <c r="BB979" s="28" t="str">
        <f t="shared" si="5880"/>
        <v/>
      </c>
      <c r="BC979" s="28" t="str">
        <f t="shared" si="5880"/>
        <v/>
      </c>
      <c r="BD979" s="28" t="str">
        <f t="shared" si="15"/>
        <v/>
      </c>
      <c r="BG979" s="2" t="s">
        <v>6982</v>
      </c>
      <c r="BI979" s="2" t="s">
        <v>6373</v>
      </c>
      <c r="BJ979" s="28" t="str">
        <f t="shared" si="16"/>
        <v>Leeds</v>
      </c>
      <c r="BK979" s="28" t="str">
        <f t="shared" si="17"/>
        <v>West Yorkshire</v>
      </c>
      <c r="BM979" s="2" t="s">
        <v>98</v>
      </c>
      <c r="BU979" s="47" t="s">
        <v>570</v>
      </c>
      <c r="BV979" s="18"/>
      <c r="BW979" s="18"/>
      <c r="BX979" s="18"/>
      <c r="BY979" s="42" t="str">
        <f t="shared" si="18"/>
        <v>LS8;</v>
      </c>
      <c r="BZ979" s="43"/>
    </row>
    <row r="980" spans="1:78" ht="15">
      <c r="A980" s="10" t="s">
        <v>37</v>
      </c>
      <c r="B980" s="28">
        <f>VLOOKUP(A980,Organisations!$A$2:$B$7,2,FALSE)</f>
        <v>2</v>
      </c>
      <c r="C980" s="10" t="s">
        <v>6984</v>
      </c>
      <c r="D980" s="10" t="s">
        <v>6985</v>
      </c>
      <c r="E980" s="28" t="str">
        <f t="shared" si="0"/>
        <v>The present group is an amalgamation of three single practices serving the communities of Farsley, Calverley, Rodley and</v>
      </c>
      <c r="F980" s="10" t="s">
        <v>6987</v>
      </c>
      <c r="G980" s="10" t="s">
        <v>68</v>
      </c>
      <c r="H980" s="11"/>
      <c r="K980" s="30" t="s">
        <v>6988</v>
      </c>
      <c r="L980" s="12"/>
      <c r="M980" s="28" t="str">
        <f t="shared" ref="M980:Q980" si="5881">IFERROR(IF(FIND(M$1,$F980)&gt;1,"Age - Children",""),"")</f>
        <v>Age - Children</v>
      </c>
      <c r="N980" s="28" t="str">
        <f t="shared" si="5881"/>
        <v/>
      </c>
      <c r="O980" s="28" t="str">
        <f t="shared" si="5881"/>
        <v/>
      </c>
      <c r="P980" s="28" t="str">
        <f t="shared" si="5881"/>
        <v/>
      </c>
      <c r="Q980" s="28" t="str">
        <f t="shared" si="5881"/>
        <v/>
      </c>
      <c r="R980" s="28" t="str">
        <f t="shared" ref="R980:T980" si="5882">IFERROR(IF(FIND(R$1,$F980)&gt;1,"Age - Elderly",""),"")</f>
        <v/>
      </c>
      <c r="S980" s="28" t="str">
        <f t="shared" si="5882"/>
        <v/>
      </c>
      <c r="T980" s="28" t="str">
        <f t="shared" si="5882"/>
        <v/>
      </c>
      <c r="U980" s="28" t="str">
        <f t="shared" si="3"/>
        <v>Age - Children;</v>
      </c>
      <c r="V980" s="28" t="str">
        <f t="shared" si="4"/>
        <v/>
      </c>
      <c r="X980" s="28" t="str">
        <f t="shared" si="5"/>
        <v/>
      </c>
      <c r="Y980" s="28" t="str">
        <f t="shared" si="6"/>
        <v/>
      </c>
      <c r="Z980" s="28" t="str">
        <f t="shared" si="7"/>
        <v>Gender - Male</v>
      </c>
      <c r="AB980" s="28" t="str">
        <f t="shared" si="8"/>
        <v/>
      </c>
      <c r="AD980" s="28" t="str">
        <f t="shared" si="9"/>
        <v>Gender - Male;</v>
      </c>
      <c r="AG980" s="28" t="str">
        <f t="shared" ref="AG980:AL980" si="5883">IFERROR(IF(FIND(AG$1,$F980)&gt;1,AG$1,""),"")</f>
        <v/>
      </c>
      <c r="AH980" s="28" t="str">
        <f t="shared" si="5883"/>
        <v/>
      </c>
      <c r="AI980" s="28" t="str">
        <f t="shared" si="5883"/>
        <v/>
      </c>
      <c r="AJ980" s="28" t="str">
        <f t="shared" si="5883"/>
        <v/>
      </c>
      <c r="AK980" s="28" t="str">
        <f t="shared" si="5883"/>
        <v/>
      </c>
      <c r="AL980" s="28" t="str">
        <f t="shared" si="5883"/>
        <v/>
      </c>
      <c r="AM980" s="28" t="str">
        <f t="shared" si="11"/>
        <v/>
      </c>
      <c r="AN980" s="28" t="str">
        <f t="shared" ref="AN980:AQ980" si="5884">IFERROR(IF(FIND(AN$1,$F980)&gt;1,"Status - LGBT",""),"")</f>
        <v/>
      </c>
      <c r="AO980" s="28" t="str">
        <f t="shared" si="5884"/>
        <v/>
      </c>
      <c r="AP980" s="28" t="str">
        <f t="shared" si="5884"/>
        <v/>
      </c>
      <c r="AQ980" s="28" t="str">
        <f t="shared" si="5884"/>
        <v/>
      </c>
      <c r="AR980" s="28" t="str">
        <f t="shared" ref="AR980:AV980" si="5885">IFERROR(IF(FIND(AR$1,$F980)&gt;1,"BME",""),"")</f>
        <v/>
      </c>
      <c r="AS980" s="28" t="str">
        <f t="shared" si="5885"/>
        <v/>
      </c>
      <c r="AT980" s="28" t="str">
        <f t="shared" si="5885"/>
        <v/>
      </c>
      <c r="AU980" s="28" t="str">
        <f t="shared" si="5885"/>
        <v/>
      </c>
      <c r="AV980" s="28" t="str">
        <f t="shared" si="5885"/>
        <v/>
      </c>
      <c r="AW980" s="28" t="str">
        <f t="shared" ref="AW980:BC980" si="5886">IFERROR(IF(FIND(AW$1,$F980)&gt;1,AW$1,""),"")</f>
        <v/>
      </c>
      <c r="AX980" s="28" t="str">
        <f t="shared" si="5886"/>
        <v/>
      </c>
      <c r="AY980" s="28" t="str">
        <f t="shared" si="5886"/>
        <v/>
      </c>
      <c r="AZ980" s="28" t="str">
        <f t="shared" si="5886"/>
        <v/>
      </c>
      <c r="BA980" s="28" t="str">
        <f t="shared" si="5886"/>
        <v/>
      </c>
      <c r="BB980" s="28" t="str">
        <f t="shared" si="5886"/>
        <v/>
      </c>
      <c r="BC980" s="28" t="str">
        <f t="shared" si="5886"/>
        <v/>
      </c>
      <c r="BD980" s="28" t="str">
        <f t="shared" si="15"/>
        <v/>
      </c>
      <c r="BG980" s="2" t="s">
        <v>6989</v>
      </c>
      <c r="BI980" s="2" t="s">
        <v>6381</v>
      </c>
      <c r="BJ980" s="28" t="str">
        <f t="shared" si="16"/>
        <v>Leeds</v>
      </c>
      <c r="BK980" s="28" t="str">
        <f t="shared" si="17"/>
        <v>West Yorkshire</v>
      </c>
      <c r="BM980" s="2" t="s">
        <v>98</v>
      </c>
      <c r="BU980" s="12"/>
      <c r="BV980" s="50" t="s">
        <v>599</v>
      </c>
      <c r="BW980" s="12"/>
      <c r="BX980" s="12"/>
      <c r="BY980" s="42" t="str">
        <f t="shared" si="18"/>
        <v>Age - Children;;Gender - Male;;LS28</v>
      </c>
      <c r="BZ980" s="42"/>
    </row>
    <row r="981" spans="1:78" ht="15">
      <c r="A981" s="16" t="s">
        <v>37</v>
      </c>
      <c r="B981" s="28">
        <f>VLOOKUP(A981,Organisations!$A$2:$B$7,2,FALSE)</f>
        <v>2</v>
      </c>
      <c r="C981" s="16" t="s">
        <v>6991</v>
      </c>
      <c r="D981" s="16" t="s">
        <v>6992</v>
      </c>
      <c r="E981" s="28" t="str">
        <f t="shared" si="0"/>
        <v xml:space="preserve">The practice is under Primary Medical Service contract to the NHS Leeds and is part of the Leeds South and East CCG. We </v>
      </c>
      <c r="F981" s="16" t="s">
        <v>6994</v>
      </c>
      <c r="G981" s="16" t="s">
        <v>68</v>
      </c>
      <c r="H981" s="17"/>
      <c r="K981" s="26" t="s">
        <v>6995</v>
      </c>
      <c r="L981" s="18"/>
      <c r="M981" s="28" t="str">
        <f t="shared" ref="M981:Q981" si="5887">IFERROR(IF(FIND(M$1,$F981)&gt;1,"Age - Children",""),"")</f>
        <v>Age - Children</v>
      </c>
      <c r="N981" s="28" t="str">
        <f t="shared" si="5887"/>
        <v/>
      </c>
      <c r="O981" s="28" t="str">
        <f t="shared" si="5887"/>
        <v/>
      </c>
      <c r="P981" s="28" t="str">
        <f t="shared" si="5887"/>
        <v/>
      </c>
      <c r="Q981" s="28" t="str">
        <f t="shared" si="5887"/>
        <v/>
      </c>
      <c r="R981" s="28" t="str">
        <f t="shared" ref="R981:T981" si="5888">IFERROR(IF(FIND(R$1,$F981)&gt;1,"Age - Elderly",""),"")</f>
        <v/>
      </c>
      <c r="S981" s="28" t="str">
        <f t="shared" si="5888"/>
        <v/>
      </c>
      <c r="T981" s="28" t="str">
        <f t="shared" si="5888"/>
        <v/>
      </c>
      <c r="U981" s="28" t="str">
        <f t="shared" si="3"/>
        <v>Age - Children;</v>
      </c>
      <c r="V981" s="28" t="str">
        <f t="shared" si="4"/>
        <v/>
      </c>
      <c r="X981" s="28" t="str">
        <f t="shared" si="5"/>
        <v/>
      </c>
      <c r="Y981" s="28" t="str">
        <f t="shared" si="6"/>
        <v/>
      </c>
      <c r="Z981" s="28" t="str">
        <f t="shared" si="7"/>
        <v/>
      </c>
      <c r="AB981" s="28" t="str">
        <f t="shared" si="8"/>
        <v/>
      </c>
      <c r="AD981" s="28" t="str">
        <f t="shared" si="9"/>
        <v/>
      </c>
      <c r="AG981" s="28" t="str">
        <f t="shared" ref="AG981:AL981" si="5889">IFERROR(IF(FIND(AG$1,$F981)&gt;1,AG$1,""),"")</f>
        <v/>
      </c>
      <c r="AH981" s="28" t="str">
        <f t="shared" si="5889"/>
        <v/>
      </c>
      <c r="AI981" s="28" t="str">
        <f t="shared" si="5889"/>
        <v/>
      </c>
      <c r="AJ981" s="28" t="str">
        <f t="shared" si="5889"/>
        <v/>
      </c>
      <c r="AK981" s="28" t="str">
        <f t="shared" si="5889"/>
        <v/>
      </c>
      <c r="AL981" s="28" t="str">
        <f t="shared" si="5889"/>
        <v/>
      </c>
      <c r="AM981" s="28" t="str">
        <f t="shared" si="11"/>
        <v/>
      </c>
      <c r="AN981" s="28" t="str">
        <f t="shared" ref="AN981:AQ981" si="5890">IFERROR(IF(FIND(AN$1,$F981)&gt;1,"Status - LGBT",""),"")</f>
        <v/>
      </c>
      <c r="AO981" s="28" t="str">
        <f t="shared" si="5890"/>
        <v/>
      </c>
      <c r="AP981" s="28" t="str">
        <f t="shared" si="5890"/>
        <v/>
      </c>
      <c r="AQ981" s="28" t="str">
        <f t="shared" si="5890"/>
        <v/>
      </c>
      <c r="AR981" s="28" t="str">
        <f t="shared" ref="AR981:AV981" si="5891">IFERROR(IF(FIND(AR$1,$F981)&gt;1,"BME",""),"")</f>
        <v/>
      </c>
      <c r="AS981" s="28" t="str">
        <f t="shared" si="5891"/>
        <v/>
      </c>
      <c r="AT981" s="28" t="str">
        <f t="shared" si="5891"/>
        <v/>
      </c>
      <c r="AU981" s="28" t="str">
        <f t="shared" si="5891"/>
        <v/>
      </c>
      <c r="AV981" s="28" t="str">
        <f t="shared" si="5891"/>
        <v/>
      </c>
      <c r="AW981" s="28" t="str">
        <f t="shared" ref="AW981:BC981" si="5892">IFERROR(IF(FIND(AW$1,$F981)&gt;1,AW$1,""),"")</f>
        <v/>
      </c>
      <c r="AX981" s="28" t="str">
        <f t="shared" si="5892"/>
        <v/>
      </c>
      <c r="AY981" s="28" t="str">
        <f t="shared" si="5892"/>
        <v/>
      </c>
      <c r="AZ981" s="28" t="str">
        <f t="shared" si="5892"/>
        <v/>
      </c>
      <c r="BA981" s="28" t="str">
        <f t="shared" si="5892"/>
        <v/>
      </c>
      <c r="BB981" s="28" t="str">
        <f t="shared" si="5892"/>
        <v/>
      </c>
      <c r="BC981" s="28" t="str">
        <f t="shared" si="5892"/>
        <v/>
      </c>
      <c r="BD981" s="28" t="str">
        <f t="shared" si="15"/>
        <v/>
      </c>
      <c r="BG981" s="2" t="s">
        <v>6996</v>
      </c>
      <c r="BI981" s="2" t="s">
        <v>6389</v>
      </c>
      <c r="BJ981" s="28" t="str">
        <f t="shared" si="16"/>
        <v>Leeds</v>
      </c>
      <c r="BK981" s="28" t="str">
        <f t="shared" si="17"/>
        <v>West Yorkshire</v>
      </c>
      <c r="BM981" s="2" t="s">
        <v>98</v>
      </c>
      <c r="BU981" s="18"/>
      <c r="BV981" s="47" t="s">
        <v>596</v>
      </c>
      <c r="BW981" s="18"/>
      <c r="BX981" s="18"/>
      <c r="BY981" s="42" t="str">
        <f t="shared" si="18"/>
        <v>Age - Children;;LS25</v>
      </c>
      <c r="BZ981" s="43"/>
    </row>
    <row r="982" spans="1:78" ht="15">
      <c r="A982" s="10" t="s">
        <v>37</v>
      </c>
      <c r="B982" s="28">
        <f>VLOOKUP(A982,Organisations!$A$2:$B$7,2,FALSE)</f>
        <v>2</v>
      </c>
      <c r="C982" s="10" t="s">
        <v>6998</v>
      </c>
      <c r="D982" s="10" t="s">
        <v>6999</v>
      </c>
      <c r="E982" s="28" t="str">
        <f t="shared" si="0"/>
        <v>Gibson Lane Practice is a 6 partner practice that is well established in the area. We operate across three sites, Kippax</v>
      </c>
      <c r="F982" s="10" t="s">
        <v>7001</v>
      </c>
      <c r="G982" s="10" t="s">
        <v>68</v>
      </c>
      <c r="H982" s="11"/>
      <c r="K982" s="30" t="s">
        <v>7002</v>
      </c>
      <c r="L982" s="12"/>
      <c r="M982" s="28" t="str">
        <f t="shared" ref="M982:Q982" si="5893">IFERROR(IF(FIND(M$1,$F982)&gt;1,"Age - Children",""),"")</f>
        <v/>
      </c>
      <c r="N982" s="28" t="str">
        <f t="shared" si="5893"/>
        <v/>
      </c>
      <c r="O982" s="28" t="str">
        <f t="shared" si="5893"/>
        <v/>
      </c>
      <c r="P982" s="28" t="str">
        <f t="shared" si="5893"/>
        <v/>
      </c>
      <c r="Q982" s="28" t="str">
        <f t="shared" si="5893"/>
        <v/>
      </c>
      <c r="R982" s="28" t="str">
        <f t="shared" ref="R982:T982" si="5894">IFERROR(IF(FIND(R$1,$F982)&gt;1,"Age - Elderly",""),"")</f>
        <v/>
      </c>
      <c r="S982" s="28" t="str">
        <f t="shared" si="5894"/>
        <v/>
      </c>
      <c r="T982" s="28" t="str">
        <f t="shared" si="5894"/>
        <v/>
      </c>
      <c r="U982" s="28" t="str">
        <f t="shared" si="3"/>
        <v/>
      </c>
      <c r="V982" s="28" t="str">
        <f t="shared" si="4"/>
        <v/>
      </c>
      <c r="X982" s="28" t="str">
        <f t="shared" si="5"/>
        <v/>
      </c>
      <c r="Y982" s="28" t="str">
        <f t="shared" si="6"/>
        <v/>
      </c>
      <c r="Z982" s="28" t="str">
        <f t="shared" si="7"/>
        <v/>
      </c>
      <c r="AB982" s="28" t="str">
        <f t="shared" si="8"/>
        <v/>
      </c>
      <c r="AD982" s="28" t="str">
        <f t="shared" si="9"/>
        <v/>
      </c>
      <c r="AG982" s="28" t="str">
        <f t="shared" ref="AG982:AL982" si="5895">IFERROR(IF(FIND(AG$1,$F982)&gt;1,AG$1,""),"")</f>
        <v/>
      </c>
      <c r="AH982" s="28" t="str">
        <f t="shared" si="5895"/>
        <v/>
      </c>
      <c r="AI982" s="28" t="str">
        <f t="shared" si="5895"/>
        <v/>
      </c>
      <c r="AJ982" s="28" t="str">
        <f t="shared" si="5895"/>
        <v/>
      </c>
      <c r="AK982" s="28" t="str">
        <f t="shared" si="5895"/>
        <v/>
      </c>
      <c r="AL982" s="28" t="str">
        <f t="shared" si="5895"/>
        <v/>
      </c>
      <c r="AM982" s="28" t="str">
        <f t="shared" si="11"/>
        <v/>
      </c>
      <c r="AN982" s="28" t="str">
        <f t="shared" ref="AN982:AQ982" si="5896">IFERROR(IF(FIND(AN$1,$F982)&gt;1,"Status - LGBT",""),"")</f>
        <v/>
      </c>
      <c r="AO982" s="28" t="str">
        <f t="shared" si="5896"/>
        <v/>
      </c>
      <c r="AP982" s="28" t="str">
        <f t="shared" si="5896"/>
        <v/>
      </c>
      <c r="AQ982" s="28" t="str">
        <f t="shared" si="5896"/>
        <v/>
      </c>
      <c r="AR982" s="28" t="str">
        <f t="shared" ref="AR982:AV982" si="5897">IFERROR(IF(FIND(AR$1,$F982)&gt;1,"BME",""),"")</f>
        <v/>
      </c>
      <c r="AS982" s="28" t="str">
        <f t="shared" si="5897"/>
        <v/>
      </c>
      <c r="AT982" s="28" t="str">
        <f t="shared" si="5897"/>
        <v/>
      </c>
      <c r="AU982" s="28" t="str">
        <f t="shared" si="5897"/>
        <v/>
      </c>
      <c r="AV982" s="28" t="str">
        <f t="shared" si="5897"/>
        <v/>
      </c>
      <c r="AW982" s="28" t="str">
        <f t="shared" ref="AW982:BC982" si="5898">IFERROR(IF(FIND(AW$1,$F982)&gt;1,AW$1,""),"")</f>
        <v/>
      </c>
      <c r="AX982" s="28" t="str">
        <f t="shared" si="5898"/>
        <v/>
      </c>
      <c r="AY982" s="28" t="str">
        <f t="shared" si="5898"/>
        <v/>
      </c>
      <c r="AZ982" s="28" t="str">
        <f t="shared" si="5898"/>
        <v/>
      </c>
      <c r="BA982" s="28" t="str">
        <f t="shared" si="5898"/>
        <v/>
      </c>
      <c r="BB982" s="28" t="str">
        <f t="shared" si="5898"/>
        <v/>
      </c>
      <c r="BC982" s="28" t="str">
        <f t="shared" si="5898"/>
        <v/>
      </c>
      <c r="BD982" s="28" t="str">
        <f t="shared" si="15"/>
        <v/>
      </c>
      <c r="BG982" s="2" t="s">
        <v>7003</v>
      </c>
      <c r="BI982" s="2" t="s">
        <v>6397</v>
      </c>
      <c r="BJ982" s="28" t="str">
        <f t="shared" si="16"/>
        <v>Leeds</v>
      </c>
      <c r="BK982" s="28" t="str">
        <f t="shared" si="17"/>
        <v>West Yorkshire</v>
      </c>
      <c r="BM982" s="2" t="s">
        <v>98</v>
      </c>
      <c r="BU982" s="50" t="s">
        <v>596</v>
      </c>
      <c r="BV982" s="12"/>
      <c r="BW982" s="12"/>
      <c r="BX982" s="12"/>
      <c r="BY982" s="42" t="str">
        <f t="shared" si="18"/>
        <v>LS25;</v>
      </c>
      <c r="BZ982" s="42"/>
    </row>
    <row r="983" spans="1:78" ht="15">
      <c r="A983" s="16" t="s">
        <v>37</v>
      </c>
      <c r="B983" s="28">
        <f>VLOOKUP(A983,Organisations!$A$2:$B$7,2,FALSE)</f>
        <v>2</v>
      </c>
      <c r="C983" s="16" t="s">
        <v>7005</v>
      </c>
      <c r="D983" s="16" t="s">
        <v>7006</v>
      </c>
      <c r="E983" s="28" t="str">
        <f t="shared" si="0"/>
        <v>Goals is a football session for anyone between the ages of 14 to 25 years old.
 These sessions are run by Ibrahim at R</v>
      </c>
      <c r="F983" s="16" t="s">
        <v>19471</v>
      </c>
      <c r="G983" s="16" t="s">
        <v>68</v>
      </c>
      <c r="H983" s="17"/>
      <c r="K983" s="26" t="s">
        <v>1530</v>
      </c>
      <c r="L983" s="16" t="s">
        <v>6763</v>
      </c>
      <c r="M983" s="28" t="str">
        <f t="shared" ref="M983:Q983" si="5899">IFERROR(IF(FIND(M$1,$F983)&gt;1,"Age - Children",""),"")</f>
        <v/>
      </c>
      <c r="N983" s="28" t="str">
        <f t="shared" si="5899"/>
        <v/>
      </c>
      <c r="O983" s="28" t="str">
        <f t="shared" si="5899"/>
        <v/>
      </c>
      <c r="P983" s="28" t="str">
        <f t="shared" si="5899"/>
        <v/>
      </c>
      <c r="Q983" s="28" t="str">
        <f t="shared" si="5899"/>
        <v/>
      </c>
      <c r="R983" s="28" t="str">
        <f t="shared" ref="R983:T983" si="5900">IFERROR(IF(FIND(R$1,$F983)&gt;1,"Age - Elderly",""),"")</f>
        <v/>
      </c>
      <c r="S983" s="28" t="str">
        <f t="shared" si="5900"/>
        <v/>
      </c>
      <c r="T983" s="28" t="str">
        <f t="shared" si="5900"/>
        <v/>
      </c>
      <c r="U983" s="28" t="str">
        <f t="shared" si="3"/>
        <v/>
      </c>
      <c r="V983" s="28" t="str">
        <f t="shared" si="4"/>
        <v/>
      </c>
      <c r="X983" s="28" t="str">
        <f t="shared" si="5"/>
        <v/>
      </c>
      <c r="Y983" s="28" t="str">
        <f t="shared" si="6"/>
        <v/>
      </c>
      <c r="Z983" s="28" t="str">
        <f t="shared" si="7"/>
        <v/>
      </c>
      <c r="AB983" s="28" t="str">
        <f t="shared" si="8"/>
        <v/>
      </c>
      <c r="AD983" s="28" t="str">
        <f t="shared" si="9"/>
        <v/>
      </c>
      <c r="AG983" s="28" t="str">
        <f t="shared" ref="AG983:AL983" si="5901">IFERROR(IF(FIND(AG$1,$F983)&gt;1,AG$1,""),"")</f>
        <v/>
      </c>
      <c r="AH983" s="28" t="str">
        <f t="shared" si="5901"/>
        <v/>
      </c>
      <c r="AI983" s="28" t="str">
        <f t="shared" si="5901"/>
        <v/>
      </c>
      <c r="AJ983" s="28" t="str">
        <f t="shared" si="5901"/>
        <v/>
      </c>
      <c r="AK983" s="28" t="str">
        <f t="shared" si="5901"/>
        <v/>
      </c>
      <c r="AL983" s="28" t="str">
        <f t="shared" si="5901"/>
        <v/>
      </c>
      <c r="AM983" s="28" t="str">
        <f t="shared" si="11"/>
        <v/>
      </c>
      <c r="AN983" s="28" t="str">
        <f t="shared" ref="AN983:AQ983" si="5902">IFERROR(IF(FIND(AN$1,$F983)&gt;1,"Status - LGBT",""),"")</f>
        <v/>
      </c>
      <c r="AO983" s="28" t="str">
        <f t="shared" si="5902"/>
        <v/>
      </c>
      <c r="AP983" s="28" t="str">
        <f t="shared" si="5902"/>
        <v/>
      </c>
      <c r="AQ983" s="28" t="str">
        <f t="shared" si="5902"/>
        <v/>
      </c>
      <c r="AR983" s="28" t="str">
        <f t="shared" ref="AR983:AV983" si="5903">IFERROR(IF(FIND(AR$1,$F983)&gt;1,"BME",""),"")</f>
        <v/>
      </c>
      <c r="AS983" s="28" t="str">
        <f t="shared" si="5903"/>
        <v/>
      </c>
      <c r="AT983" s="28" t="str">
        <f t="shared" si="5903"/>
        <v/>
      </c>
      <c r="AU983" s="28" t="str">
        <f t="shared" si="5903"/>
        <v/>
      </c>
      <c r="AV983" s="28" t="str">
        <f t="shared" si="5903"/>
        <v/>
      </c>
      <c r="AW983" s="28" t="str">
        <f t="shared" ref="AW983:BC983" si="5904">IFERROR(IF(FIND(AW$1,$F983)&gt;1,AW$1,""),"")</f>
        <v/>
      </c>
      <c r="AX983" s="28" t="str">
        <f t="shared" si="5904"/>
        <v/>
      </c>
      <c r="AY983" s="28" t="str">
        <f t="shared" si="5904"/>
        <v/>
      </c>
      <c r="AZ983" s="28" t="str">
        <f t="shared" si="5904"/>
        <v/>
      </c>
      <c r="BA983" s="28" t="str">
        <f t="shared" si="5904"/>
        <v/>
      </c>
      <c r="BB983" s="28" t="str">
        <f t="shared" si="5904"/>
        <v/>
      </c>
      <c r="BC983" s="28" t="str">
        <f t="shared" si="5904"/>
        <v/>
      </c>
      <c r="BD983" s="28" t="str">
        <f t="shared" si="15"/>
        <v/>
      </c>
      <c r="BG983" s="2" t="s">
        <v>7009</v>
      </c>
      <c r="BI983" s="2" t="s">
        <v>6188</v>
      </c>
      <c r="BJ983" s="28" t="str">
        <f t="shared" si="16"/>
        <v/>
      </c>
      <c r="BK983" s="28" t="str">
        <f t="shared" si="17"/>
        <v/>
      </c>
      <c r="BM983" s="2" t="s">
        <v>98</v>
      </c>
      <c r="BU983" s="18"/>
      <c r="BV983" s="47" t="s">
        <v>566</v>
      </c>
      <c r="BW983" s="18"/>
      <c r="BX983" s="18"/>
      <c r="BY983" s="42" t="str">
        <f t="shared" si="18"/>
        <v>LS4</v>
      </c>
      <c r="BZ983" s="43"/>
    </row>
    <row r="984" spans="1:78" ht="15">
      <c r="A984" s="10" t="s">
        <v>37</v>
      </c>
      <c r="B984" s="28">
        <f>VLOOKUP(A984,Organisations!$A$2:$B$7,2,FALSE)</f>
        <v>2</v>
      </c>
      <c r="C984" s="10" t="s">
        <v>7012</v>
      </c>
      <c r="D984" s="10" t="s">
        <v>7013</v>
      </c>
      <c r="E984" s="28" t="str">
        <f t="shared" si="0"/>
        <v>This popular park in North Leeds is renowned for its wonderful gardens, popular tea rooms and circular lakeside walk. At</v>
      </c>
      <c r="F984" s="10" t="s">
        <v>7015</v>
      </c>
      <c r="G984" s="10" t="s">
        <v>68</v>
      </c>
      <c r="H984" s="11"/>
      <c r="K984" s="30" t="s">
        <v>4007</v>
      </c>
      <c r="L984" s="10" t="s">
        <v>3931</v>
      </c>
      <c r="M984" s="28" t="str">
        <f t="shared" ref="M984:Q984" si="5905">IFERROR(IF(FIND(M$1,$F984)&gt;1,"Age - Children",""),"")</f>
        <v/>
      </c>
      <c r="N984" s="28" t="str">
        <f t="shared" si="5905"/>
        <v/>
      </c>
      <c r="O984" s="28" t="str">
        <f t="shared" si="5905"/>
        <v/>
      </c>
      <c r="P984" s="28" t="str">
        <f t="shared" si="5905"/>
        <v/>
      </c>
      <c r="Q984" s="28" t="str">
        <f t="shared" si="5905"/>
        <v/>
      </c>
      <c r="R984" s="28" t="str">
        <f t="shared" ref="R984:T984" si="5906">IFERROR(IF(FIND(R$1,$F984)&gt;1,"Age - Elderly",""),"")</f>
        <v/>
      </c>
      <c r="S984" s="28" t="str">
        <f t="shared" si="5906"/>
        <v/>
      </c>
      <c r="T984" s="28" t="str">
        <f t="shared" si="5906"/>
        <v/>
      </c>
      <c r="U984" s="28" t="str">
        <f t="shared" si="3"/>
        <v/>
      </c>
      <c r="V984" s="28" t="str">
        <f t="shared" si="4"/>
        <v/>
      </c>
      <c r="X984" s="28" t="str">
        <f t="shared" si="5"/>
        <v/>
      </c>
      <c r="Y984" s="28" t="str">
        <f t="shared" si="6"/>
        <v/>
      </c>
      <c r="Z984" s="28" t="str">
        <f t="shared" si="7"/>
        <v/>
      </c>
      <c r="AB984" s="28" t="str">
        <f t="shared" si="8"/>
        <v/>
      </c>
      <c r="AD984" s="28" t="str">
        <f t="shared" si="9"/>
        <v/>
      </c>
      <c r="AG984" s="28" t="str">
        <f t="shared" ref="AG984:AL984" si="5907">IFERROR(IF(FIND(AG$1,$F984)&gt;1,AG$1,""),"")</f>
        <v/>
      </c>
      <c r="AH984" s="28" t="str">
        <f t="shared" si="5907"/>
        <v/>
      </c>
      <c r="AI984" s="28" t="str">
        <f t="shared" si="5907"/>
        <v/>
      </c>
      <c r="AJ984" s="28" t="str">
        <f t="shared" si="5907"/>
        <v/>
      </c>
      <c r="AK984" s="28" t="str">
        <f t="shared" si="5907"/>
        <v/>
      </c>
      <c r="AL984" s="28" t="str">
        <f t="shared" si="5907"/>
        <v/>
      </c>
      <c r="AM984" s="28" t="str">
        <f t="shared" si="11"/>
        <v/>
      </c>
      <c r="AN984" s="28" t="str">
        <f t="shared" ref="AN984:AQ984" si="5908">IFERROR(IF(FIND(AN$1,$F984)&gt;1,"Status - LGBT",""),"")</f>
        <v/>
      </c>
      <c r="AO984" s="28" t="str">
        <f t="shared" si="5908"/>
        <v/>
      </c>
      <c r="AP984" s="28" t="str">
        <f t="shared" si="5908"/>
        <v/>
      </c>
      <c r="AQ984" s="28" t="str">
        <f t="shared" si="5908"/>
        <v/>
      </c>
      <c r="AR984" s="28" t="str">
        <f t="shared" ref="AR984:AV984" si="5909">IFERROR(IF(FIND(AR$1,$F984)&gt;1,"BME",""),"")</f>
        <v/>
      </c>
      <c r="AS984" s="28" t="str">
        <f t="shared" si="5909"/>
        <v/>
      </c>
      <c r="AT984" s="28" t="str">
        <f t="shared" si="5909"/>
        <v/>
      </c>
      <c r="AU984" s="28" t="str">
        <f t="shared" si="5909"/>
        <v/>
      </c>
      <c r="AV984" s="28" t="str">
        <f t="shared" si="5909"/>
        <v/>
      </c>
      <c r="AW984" s="28" t="str">
        <f t="shared" ref="AW984:BC984" si="5910">IFERROR(IF(FIND(AW$1,$F984)&gt;1,AW$1,""),"")</f>
        <v/>
      </c>
      <c r="AX984" s="28" t="str">
        <f t="shared" si="5910"/>
        <v/>
      </c>
      <c r="AY984" s="28" t="str">
        <f t="shared" si="5910"/>
        <v/>
      </c>
      <c r="AZ984" s="28" t="str">
        <f t="shared" si="5910"/>
        <v/>
      </c>
      <c r="BA984" s="28" t="str">
        <f t="shared" si="5910"/>
        <v/>
      </c>
      <c r="BB984" s="28" t="str">
        <f t="shared" si="5910"/>
        <v/>
      </c>
      <c r="BC984" s="28" t="str">
        <f t="shared" si="5910"/>
        <v/>
      </c>
      <c r="BD984" s="28" t="str">
        <f t="shared" si="15"/>
        <v/>
      </c>
      <c r="BG984" s="2" t="s">
        <v>7016</v>
      </c>
      <c r="BI984" s="2" t="s">
        <v>6411</v>
      </c>
      <c r="BJ984" s="28" t="str">
        <f t="shared" si="16"/>
        <v>Leeds</v>
      </c>
      <c r="BK984" s="28" t="str">
        <f t="shared" si="17"/>
        <v>West Yorkshire</v>
      </c>
      <c r="BM984" s="2" t="s">
        <v>98</v>
      </c>
      <c r="BU984" s="50" t="s">
        <v>583</v>
      </c>
      <c r="BV984" s="12"/>
      <c r="BW984" s="12"/>
      <c r="BX984" s="12"/>
      <c r="BY984" s="42" t="str">
        <f t="shared" si="18"/>
        <v>LS16;</v>
      </c>
      <c r="BZ984" s="42"/>
    </row>
    <row r="985" spans="1:78" ht="15">
      <c r="A985" s="16" t="s">
        <v>37</v>
      </c>
      <c r="B985" s="28">
        <f>VLOOKUP(A985,Organisations!$A$2:$B$7,2,FALSE)</f>
        <v>2</v>
      </c>
      <c r="C985" s="16" t="s">
        <v>7018</v>
      </c>
      <c r="D985" s="16" t="s">
        <v>7019</v>
      </c>
      <c r="E985" s="28" t="str">
        <f t="shared" si="0"/>
        <v xml:space="preserve">A friendly and relaxed social group for older ladies where they do a variety of activities including; gardening, making </v>
      </c>
      <c r="F985" s="16" t="s">
        <v>19472</v>
      </c>
      <c r="G985" s="16" t="s">
        <v>68</v>
      </c>
      <c r="H985" s="54"/>
      <c r="K985" s="26" t="s">
        <v>1530</v>
      </c>
      <c r="L985" s="16" t="s">
        <v>5423</v>
      </c>
      <c r="M985" s="28" t="str">
        <f t="shared" ref="M985:Q985" si="5911">IFERROR(IF(FIND(M$1,$F985)&gt;1,"Age - Children",""),"")</f>
        <v/>
      </c>
      <c r="N985" s="28" t="str">
        <f t="shared" si="5911"/>
        <v/>
      </c>
      <c r="O985" s="28" t="str">
        <f t="shared" si="5911"/>
        <v/>
      </c>
      <c r="P985" s="28" t="str">
        <f t="shared" si="5911"/>
        <v/>
      </c>
      <c r="Q985" s="28" t="str">
        <f t="shared" si="5911"/>
        <v/>
      </c>
      <c r="R985" s="28" t="str">
        <f t="shared" ref="R985:T985" si="5912">IFERROR(IF(FIND(R$1,$F985)&gt;1,"Age - Elderly",""),"")</f>
        <v/>
      </c>
      <c r="S985" s="28" t="str">
        <f t="shared" si="5912"/>
        <v/>
      </c>
      <c r="T985" s="28" t="str">
        <f t="shared" si="5912"/>
        <v>Age - Elderly</v>
      </c>
      <c r="U985" s="28" t="str">
        <f t="shared" si="3"/>
        <v/>
      </c>
      <c r="V985" s="28" t="str">
        <f t="shared" si="4"/>
        <v/>
      </c>
      <c r="X985" s="28" t="str">
        <f t="shared" si="5"/>
        <v/>
      </c>
      <c r="Y985" s="28" t="str">
        <f t="shared" si="6"/>
        <v/>
      </c>
      <c r="Z985" s="28" t="str">
        <f t="shared" si="7"/>
        <v/>
      </c>
      <c r="AB985" s="28" t="str">
        <f t="shared" si="8"/>
        <v/>
      </c>
      <c r="AD985" s="28" t="str">
        <f t="shared" si="9"/>
        <v/>
      </c>
      <c r="AG985" s="28" t="str">
        <f t="shared" ref="AG985:AL985" si="5913">IFERROR(IF(FIND(AG$1,$F985)&gt;1,AG$1,""),"")</f>
        <v/>
      </c>
      <c r="AH985" s="28" t="str">
        <f t="shared" si="5913"/>
        <v/>
      </c>
      <c r="AI985" s="28" t="str">
        <f t="shared" si="5913"/>
        <v/>
      </c>
      <c r="AJ985" s="28" t="str">
        <f t="shared" si="5913"/>
        <v/>
      </c>
      <c r="AK985" s="28" t="str">
        <f t="shared" si="5913"/>
        <v/>
      </c>
      <c r="AL985" s="28" t="str">
        <f t="shared" si="5913"/>
        <v/>
      </c>
      <c r="AM985" s="28" t="str">
        <f t="shared" si="11"/>
        <v/>
      </c>
      <c r="AN985" s="28" t="str">
        <f t="shared" ref="AN985:AQ985" si="5914">IFERROR(IF(FIND(AN$1,$F985)&gt;1,"Status - LGBT",""),"")</f>
        <v/>
      </c>
      <c r="AO985" s="28" t="str">
        <f t="shared" si="5914"/>
        <v/>
      </c>
      <c r="AP985" s="28" t="str">
        <f t="shared" si="5914"/>
        <v/>
      </c>
      <c r="AQ985" s="28" t="str">
        <f t="shared" si="5914"/>
        <v/>
      </c>
      <c r="AR985" s="28" t="str">
        <f t="shared" ref="AR985:AV985" si="5915">IFERROR(IF(FIND(AR$1,$F985)&gt;1,"BME",""),"")</f>
        <v/>
      </c>
      <c r="AS985" s="28" t="str">
        <f t="shared" si="5915"/>
        <v/>
      </c>
      <c r="AT985" s="28" t="str">
        <f t="shared" si="5915"/>
        <v/>
      </c>
      <c r="AU985" s="28" t="str">
        <f t="shared" si="5915"/>
        <v/>
      </c>
      <c r="AV985" s="28" t="str">
        <f t="shared" si="5915"/>
        <v/>
      </c>
      <c r="AW985" s="28" t="str">
        <f t="shared" ref="AW985:BC985" si="5916">IFERROR(IF(FIND(AW$1,$F985)&gt;1,AW$1,""),"")</f>
        <v/>
      </c>
      <c r="AX985" s="28" t="str">
        <f t="shared" si="5916"/>
        <v/>
      </c>
      <c r="AY985" s="28" t="str">
        <f t="shared" si="5916"/>
        <v/>
      </c>
      <c r="AZ985" s="28" t="str">
        <f t="shared" si="5916"/>
        <v/>
      </c>
      <c r="BA985" s="28" t="str">
        <f t="shared" si="5916"/>
        <v/>
      </c>
      <c r="BB985" s="28" t="str">
        <f t="shared" si="5916"/>
        <v/>
      </c>
      <c r="BC985" s="28" t="str">
        <f t="shared" si="5916"/>
        <v/>
      </c>
      <c r="BD985" s="28" t="str">
        <f t="shared" si="15"/>
        <v/>
      </c>
      <c r="BG985" s="2" t="s">
        <v>5424</v>
      </c>
      <c r="BI985" s="2" t="s">
        <v>1508</v>
      </c>
      <c r="BJ985" s="28" t="str">
        <f t="shared" si="16"/>
        <v/>
      </c>
      <c r="BK985" s="28" t="str">
        <f t="shared" si="17"/>
        <v/>
      </c>
      <c r="BM985" s="2" t="s">
        <v>98</v>
      </c>
      <c r="BU985" s="18"/>
      <c r="BV985" s="47" t="s">
        <v>574</v>
      </c>
      <c r="BW985" s="18"/>
      <c r="BX985" s="18"/>
      <c r="BY985" s="42" t="str">
        <f t="shared" si="18"/>
        <v>LS11</v>
      </c>
      <c r="BZ985" s="43"/>
    </row>
    <row r="986" spans="1:78" ht="15">
      <c r="A986" s="10" t="s">
        <v>37</v>
      </c>
      <c r="B986" s="28">
        <f>VLOOKUP(A986,Organisations!$A$2:$B$7,2,FALSE)</f>
        <v>2</v>
      </c>
      <c r="C986" s="10" t="s">
        <v>7023</v>
      </c>
      <c r="D986" s="10" t="s">
        <v>7024</v>
      </c>
      <c r="E986" s="28" t="str">
        <f t="shared" si="0"/>
        <v>We provide personal care and domestic service to the elderly and people with disabilities to help them continue living i</v>
      </c>
      <c r="F986" s="10" t="s">
        <v>7026</v>
      </c>
      <c r="G986" s="10" t="s">
        <v>68</v>
      </c>
      <c r="H986" s="11"/>
      <c r="K986" s="30" t="s">
        <v>7027</v>
      </c>
      <c r="L986" s="10" t="s">
        <v>7028</v>
      </c>
      <c r="M986" s="28" t="str">
        <f t="shared" ref="M986:Q986" si="5917">IFERROR(IF(FIND(M$1,$F986)&gt;1,"Age - Children",""),"")</f>
        <v/>
      </c>
      <c r="N986" s="28" t="str">
        <f t="shared" si="5917"/>
        <v/>
      </c>
      <c r="O986" s="28" t="str">
        <f t="shared" si="5917"/>
        <v/>
      </c>
      <c r="P986" s="28" t="str">
        <f t="shared" si="5917"/>
        <v/>
      </c>
      <c r="Q986" s="28" t="str">
        <f t="shared" si="5917"/>
        <v/>
      </c>
      <c r="R986" s="28" t="str">
        <f t="shared" ref="R986:T986" si="5918">IFERROR(IF(FIND(R$1,$F986)&gt;1,"Age - Elderly",""),"")</f>
        <v/>
      </c>
      <c r="S986" s="28" t="str">
        <f t="shared" si="5918"/>
        <v>Age - Elderly</v>
      </c>
      <c r="T986" s="28" t="str">
        <f t="shared" si="5918"/>
        <v/>
      </c>
      <c r="U986" s="28" t="str">
        <f t="shared" si="3"/>
        <v>Age - Elderly</v>
      </c>
      <c r="V986" s="28" t="str">
        <f t="shared" si="4"/>
        <v/>
      </c>
      <c r="X986" s="28" t="str">
        <f t="shared" si="5"/>
        <v/>
      </c>
      <c r="Y986" s="28" t="str">
        <f t="shared" si="6"/>
        <v/>
      </c>
      <c r="Z986" s="28" t="str">
        <f t="shared" si="7"/>
        <v/>
      </c>
      <c r="AB986" s="28" t="str">
        <f t="shared" si="8"/>
        <v/>
      </c>
      <c r="AD986" s="28" t="str">
        <f t="shared" si="9"/>
        <v/>
      </c>
      <c r="AG986" s="28" t="str">
        <f t="shared" ref="AG986:AL986" si="5919">IFERROR(IF(FIND(AG$1,$F986)&gt;1,AG$1,""),"")</f>
        <v/>
      </c>
      <c r="AH986" s="28" t="str">
        <f t="shared" si="5919"/>
        <v/>
      </c>
      <c r="AI986" s="28" t="str">
        <f t="shared" si="5919"/>
        <v/>
      </c>
      <c r="AJ986" s="28" t="str">
        <f t="shared" si="5919"/>
        <v/>
      </c>
      <c r="AK986" s="28" t="str">
        <f t="shared" si="5919"/>
        <v/>
      </c>
      <c r="AL986" s="28" t="str">
        <f t="shared" si="5919"/>
        <v/>
      </c>
      <c r="AM986" s="28" t="str">
        <f t="shared" si="11"/>
        <v/>
      </c>
      <c r="AN986" s="28" t="str">
        <f t="shared" ref="AN986:AQ986" si="5920">IFERROR(IF(FIND(AN$1,$F986)&gt;1,"Status - LGBT",""),"")</f>
        <v/>
      </c>
      <c r="AO986" s="28" t="str">
        <f t="shared" si="5920"/>
        <v/>
      </c>
      <c r="AP986" s="28" t="str">
        <f t="shared" si="5920"/>
        <v/>
      </c>
      <c r="AQ986" s="28" t="str">
        <f t="shared" si="5920"/>
        <v/>
      </c>
      <c r="AR986" s="28" t="str">
        <f t="shared" ref="AR986:AV986" si="5921">IFERROR(IF(FIND(AR$1,$F986)&gt;1,"BME",""),"")</f>
        <v/>
      </c>
      <c r="AS986" s="28" t="str">
        <f t="shared" si="5921"/>
        <v/>
      </c>
      <c r="AT986" s="28" t="str">
        <f t="shared" si="5921"/>
        <v/>
      </c>
      <c r="AU986" s="28" t="str">
        <f t="shared" si="5921"/>
        <v/>
      </c>
      <c r="AV986" s="28" t="str">
        <f t="shared" si="5921"/>
        <v/>
      </c>
      <c r="AW986" s="28" t="str">
        <f t="shared" ref="AW986:BC986" si="5922">IFERROR(IF(FIND(AW$1,$F986)&gt;1,AW$1,""),"")</f>
        <v/>
      </c>
      <c r="AX986" s="28" t="str">
        <f t="shared" si="5922"/>
        <v/>
      </c>
      <c r="AY986" s="28" t="str">
        <f t="shared" si="5922"/>
        <v/>
      </c>
      <c r="AZ986" s="28" t="str">
        <f t="shared" si="5922"/>
        <v/>
      </c>
      <c r="BA986" s="28" t="str">
        <f t="shared" si="5922"/>
        <v/>
      </c>
      <c r="BB986" s="28" t="str">
        <f t="shared" si="5922"/>
        <v/>
      </c>
      <c r="BC986" s="28" t="str">
        <f t="shared" si="5922"/>
        <v/>
      </c>
      <c r="BD986" s="28" t="str">
        <f t="shared" si="15"/>
        <v/>
      </c>
      <c r="BG986" s="2" t="s">
        <v>7029</v>
      </c>
      <c r="BI986" s="2" t="s">
        <v>6419</v>
      </c>
      <c r="BJ986" s="28" t="str">
        <f t="shared" si="16"/>
        <v>Leeds</v>
      </c>
      <c r="BK986" s="28" t="str">
        <f t="shared" si="17"/>
        <v>West Yorkshire</v>
      </c>
      <c r="BM986" s="2" t="s">
        <v>98</v>
      </c>
      <c r="BU986" s="50" t="s">
        <v>19342</v>
      </c>
      <c r="BV986" s="12"/>
      <c r="BW986" s="12"/>
      <c r="BX986" s="12"/>
      <c r="BY986" s="42" t="str">
        <f t="shared" si="18"/>
        <v>Age - Elderly;BD11;BD4;LS10;LS11;LS12;LS13;LS14;LS15;LS16;LS17;LS18;LS19;LS1;LS20;LS21;LS22;LS23;LS24;LS25;LS26;LS27;LS28;LS29;LS2;LS3;LS4;LS5;LS6;LS7;LS88;LS8;LS99;LS9;WF10;WF3;</v>
      </c>
      <c r="BZ986" s="42"/>
    </row>
    <row r="987" spans="1:78" ht="15">
      <c r="A987" s="16" t="s">
        <v>37</v>
      </c>
      <c r="B987" s="28">
        <f>VLOOKUP(A987,Organisations!$A$2:$B$7,2,FALSE)</f>
        <v>2</v>
      </c>
      <c r="C987" s="16" t="s">
        <v>7031</v>
      </c>
      <c r="D987" s="16" t="s">
        <v>7032</v>
      </c>
      <c r="E987" s="28" t="str">
        <f t="shared" si="0"/>
        <v>Grace Homecare is professional and passionate about delivering care.</v>
      </c>
      <c r="F987" s="16" t="s">
        <v>7033</v>
      </c>
      <c r="G987" s="16" t="s">
        <v>68</v>
      </c>
      <c r="H987" s="17"/>
      <c r="K987" s="26" t="s">
        <v>7034</v>
      </c>
      <c r="L987" s="16" t="s">
        <v>7035</v>
      </c>
      <c r="M987" s="28" t="str">
        <f t="shared" ref="M987:Q987" si="5923">IFERROR(IF(FIND(M$1,$F987)&gt;1,"Age - Children",""),"")</f>
        <v/>
      </c>
      <c r="N987" s="28" t="str">
        <f t="shared" si="5923"/>
        <v/>
      </c>
      <c r="O987" s="28" t="str">
        <f t="shared" si="5923"/>
        <v/>
      </c>
      <c r="P987" s="28" t="str">
        <f t="shared" si="5923"/>
        <v/>
      </c>
      <c r="Q987" s="28" t="str">
        <f t="shared" si="5923"/>
        <v/>
      </c>
      <c r="R987" s="28" t="str">
        <f t="shared" ref="R987:T987" si="5924">IFERROR(IF(FIND(R$1,$F987)&gt;1,"Age - Elderly",""),"")</f>
        <v/>
      </c>
      <c r="S987" s="28" t="str">
        <f t="shared" si="5924"/>
        <v/>
      </c>
      <c r="T987" s="28" t="str">
        <f t="shared" si="5924"/>
        <v/>
      </c>
      <c r="U987" s="28" t="str">
        <f t="shared" si="3"/>
        <v/>
      </c>
      <c r="V987" s="28" t="str">
        <f t="shared" si="4"/>
        <v/>
      </c>
      <c r="X987" s="28" t="str">
        <f t="shared" si="5"/>
        <v/>
      </c>
      <c r="Y987" s="28" t="str">
        <f t="shared" si="6"/>
        <v/>
      </c>
      <c r="Z987" s="28" t="str">
        <f t="shared" si="7"/>
        <v/>
      </c>
      <c r="AB987" s="28" t="str">
        <f t="shared" si="8"/>
        <v/>
      </c>
      <c r="AD987" s="28" t="str">
        <f t="shared" si="9"/>
        <v/>
      </c>
      <c r="AG987" s="28" t="str">
        <f t="shared" ref="AG987:AL987" si="5925">IFERROR(IF(FIND(AG$1,$F987)&gt;1,AG$1,""),"")</f>
        <v/>
      </c>
      <c r="AH987" s="28" t="str">
        <f t="shared" si="5925"/>
        <v/>
      </c>
      <c r="AI987" s="28" t="str">
        <f t="shared" si="5925"/>
        <v/>
      </c>
      <c r="AJ987" s="28" t="str">
        <f t="shared" si="5925"/>
        <v/>
      </c>
      <c r="AK987" s="28" t="str">
        <f t="shared" si="5925"/>
        <v/>
      </c>
      <c r="AL987" s="28" t="str">
        <f t="shared" si="5925"/>
        <v/>
      </c>
      <c r="AM987" s="28" t="str">
        <f t="shared" si="11"/>
        <v/>
      </c>
      <c r="AN987" s="28" t="str">
        <f t="shared" ref="AN987:AQ987" si="5926">IFERROR(IF(FIND(AN$1,$F987)&gt;1,"Status - LGBT",""),"")</f>
        <v/>
      </c>
      <c r="AO987" s="28" t="str">
        <f t="shared" si="5926"/>
        <v/>
      </c>
      <c r="AP987" s="28" t="str">
        <f t="shared" si="5926"/>
        <v/>
      </c>
      <c r="AQ987" s="28" t="str">
        <f t="shared" si="5926"/>
        <v/>
      </c>
      <c r="AR987" s="28" t="str">
        <f t="shared" ref="AR987:AV987" si="5927">IFERROR(IF(FIND(AR$1,$F987)&gt;1,"BME",""),"")</f>
        <v/>
      </c>
      <c r="AS987" s="28" t="str">
        <f t="shared" si="5927"/>
        <v/>
      </c>
      <c r="AT987" s="28" t="str">
        <f t="shared" si="5927"/>
        <v/>
      </c>
      <c r="AU987" s="28" t="str">
        <f t="shared" si="5927"/>
        <v/>
      </c>
      <c r="AV987" s="28" t="str">
        <f t="shared" si="5927"/>
        <v/>
      </c>
      <c r="AW987" s="28" t="str">
        <f t="shared" ref="AW987:BC987" si="5928">IFERROR(IF(FIND(AW$1,$F987)&gt;1,AW$1,""),"")</f>
        <v/>
      </c>
      <c r="AX987" s="28" t="str">
        <f t="shared" si="5928"/>
        <v/>
      </c>
      <c r="AY987" s="28" t="str">
        <f t="shared" si="5928"/>
        <v/>
      </c>
      <c r="AZ987" s="28" t="str">
        <f t="shared" si="5928"/>
        <v/>
      </c>
      <c r="BA987" s="28" t="str">
        <f t="shared" si="5928"/>
        <v/>
      </c>
      <c r="BB987" s="28" t="str">
        <f t="shared" si="5928"/>
        <v/>
      </c>
      <c r="BC987" s="28" t="str">
        <f t="shared" si="5928"/>
        <v/>
      </c>
      <c r="BD987" s="28" t="str">
        <f t="shared" si="15"/>
        <v/>
      </c>
      <c r="BG987" s="2" t="s">
        <v>7036</v>
      </c>
      <c r="BI987" s="2" t="s">
        <v>1588</v>
      </c>
      <c r="BJ987" s="28" t="str">
        <f t="shared" si="16"/>
        <v/>
      </c>
      <c r="BK987" s="28" t="str">
        <f t="shared" si="17"/>
        <v/>
      </c>
      <c r="BM987" s="2" t="s">
        <v>98</v>
      </c>
      <c r="BU987" s="18"/>
      <c r="BV987" s="47" t="s">
        <v>572</v>
      </c>
      <c r="BW987" s="18"/>
      <c r="BX987" s="18"/>
      <c r="BY987" s="42" t="str">
        <f t="shared" si="18"/>
        <v>LS9</v>
      </c>
      <c r="BZ987" s="43"/>
    </row>
    <row r="988" spans="1:78" ht="15">
      <c r="A988" s="10" t="s">
        <v>37</v>
      </c>
      <c r="B988" s="28">
        <f>VLOOKUP(A988,Organisations!$A$2:$B$7,2,FALSE)</f>
        <v>2</v>
      </c>
      <c r="C988" s="10" t="s">
        <v>7038</v>
      </c>
      <c r="D988" s="10" t="s">
        <v>7039</v>
      </c>
      <c r="E988" s="28" t="str">
        <f t="shared" si="0"/>
        <v>National charity which supports all grandparents and their families. Our helpline and our expert advice is there to help</v>
      </c>
      <c r="F988" s="10" t="s">
        <v>7041</v>
      </c>
      <c r="G988" s="10" t="s">
        <v>68</v>
      </c>
      <c r="H988" s="11"/>
      <c r="K988" s="30" t="s">
        <v>7042</v>
      </c>
      <c r="L988" s="10" t="s">
        <v>7043</v>
      </c>
      <c r="M988" s="28" t="str">
        <f t="shared" ref="M988:Q988" si="5929">IFERROR(IF(FIND(M$1,$F988)&gt;1,"Age - Children",""),"")</f>
        <v/>
      </c>
      <c r="N988" s="28" t="str">
        <f t="shared" si="5929"/>
        <v/>
      </c>
      <c r="O988" s="28" t="str">
        <f t="shared" si="5929"/>
        <v/>
      </c>
      <c r="P988" s="28" t="str">
        <f t="shared" si="5929"/>
        <v/>
      </c>
      <c r="Q988" s="28" t="str">
        <f t="shared" si="5929"/>
        <v/>
      </c>
      <c r="R988" s="28" t="str">
        <f t="shared" ref="R988:T988" si="5930">IFERROR(IF(FIND(R$1,$F988)&gt;1,"Age - Elderly",""),"")</f>
        <v/>
      </c>
      <c r="S988" s="28" t="str">
        <f t="shared" si="5930"/>
        <v/>
      </c>
      <c r="T988" s="28" t="str">
        <f t="shared" si="5930"/>
        <v/>
      </c>
      <c r="U988" s="28" t="str">
        <f t="shared" si="3"/>
        <v/>
      </c>
      <c r="V988" s="28" t="str">
        <f t="shared" si="4"/>
        <v/>
      </c>
      <c r="X988" s="28" t="str">
        <f t="shared" si="5"/>
        <v/>
      </c>
      <c r="Y988" s="28" t="str">
        <f t="shared" si="6"/>
        <v/>
      </c>
      <c r="Z988" s="28" t="str">
        <f t="shared" si="7"/>
        <v/>
      </c>
      <c r="AB988" s="28" t="str">
        <f t="shared" si="8"/>
        <v/>
      </c>
      <c r="AD988" s="28" t="str">
        <f t="shared" si="9"/>
        <v/>
      </c>
      <c r="AG988" s="28" t="str">
        <f t="shared" ref="AG988:AL988" si="5931">IFERROR(IF(FIND(AG$1,$F988)&gt;1,AG$1,""),"")</f>
        <v/>
      </c>
      <c r="AH988" s="28" t="str">
        <f t="shared" si="5931"/>
        <v/>
      </c>
      <c r="AI988" s="28" t="str">
        <f t="shared" si="5931"/>
        <v/>
      </c>
      <c r="AJ988" s="28" t="str">
        <f t="shared" si="5931"/>
        <v/>
      </c>
      <c r="AK988" s="28" t="str">
        <f t="shared" si="5931"/>
        <v/>
      </c>
      <c r="AL988" s="28" t="str">
        <f t="shared" si="5931"/>
        <v/>
      </c>
      <c r="AM988" s="28" t="str">
        <f t="shared" si="11"/>
        <v/>
      </c>
      <c r="AN988" s="28" t="str">
        <f t="shared" ref="AN988:AQ988" si="5932">IFERROR(IF(FIND(AN$1,$F988)&gt;1,"Status - LGBT",""),"")</f>
        <v/>
      </c>
      <c r="AO988" s="28" t="str">
        <f t="shared" si="5932"/>
        <v/>
      </c>
      <c r="AP988" s="28" t="str">
        <f t="shared" si="5932"/>
        <v/>
      </c>
      <c r="AQ988" s="28" t="str">
        <f t="shared" si="5932"/>
        <v/>
      </c>
      <c r="AR988" s="28" t="str">
        <f t="shared" ref="AR988:AV988" si="5933">IFERROR(IF(FIND(AR$1,$F988)&gt;1,"BME",""),"")</f>
        <v/>
      </c>
      <c r="AS988" s="28" t="str">
        <f t="shared" si="5933"/>
        <v/>
      </c>
      <c r="AT988" s="28" t="str">
        <f t="shared" si="5933"/>
        <v/>
      </c>
      <c r="AU988" s="28" t="str">
        <f t="shared" si="5933"/>
        <v/>
      </c>
      <c r="AV988" s="28" t="str">
        <f t="shared" si="5933"/>
        <v/>
      </c>
      <c r="AW988" s="28" t="str">
        <f t="shared" ref="AW988:BC988" si="5934">IFERROR(IF(FIND(AW$1,$F988)&gt;1,AW$1,""),"")</f>
        <v/>
      </c>
      <c r="AX988" s="28" t="str">
        <f t="shared" si="5934"/>
        <v/>
      </c>
      <c r="AY988" s="28" t="str">
        <f t="shared" si="5934"/>
        <v/>
      </c>
      <c r="AZ988" s="28" t="str">
        <f t="shared" si="5934"/>
        <v/>
      </c>
      <c r="BA988" s="28" t="str">
        <f t="shared" si="5934"/>
        <v/>
      </c>
      <c r="BB988" s="28" t="str">
        <f t="shared" si="5934"/>
        <v/>
      </c>
      <c r="BC988" s="28" t="str">
        <f t="shared" si="5934"/>
        <v/>
      </c>
      <c r="BD988" s="28" t="str">
        <f t="shared" si="15"/>
        <v/>
      </c>
      <c r="BG988" s="2" t="s">
        <v>7044</v>
      </c>
      <c r="BJ988" s="28" t="str">
        <f t="shared" si="16"/>
        <v/>
      </c>
      <c r="BK988" s="28" t="str">
        <f t="shared" si="17"/>
        <v/>
      </c>
      <c r="BM988" s="2" t="s">
        <v>98</v>
      </c>
      <c r="BU988" s="12"/>
      <c r="BV988" s="12"/>
      <c r="BW988" s="12"/>
      <c r="BX988" s="12"/>
      <c r="BY988" s="42" t="str">
        <f t="shared" si="18"/>
        <v/>
      </c>
      <c r="BZ988" s="42"/>
    </row>
    <row r="989" spans="1:78" ht="15">
      <c r="A989" s="16" t="s">
        <v>37</v>
      </c>
      <c r="B989" s="28">
        <f>VLOOKUP(A989,Organisations!$A$2:$B$7,2,FALSE)</f>
        <v>2</v>
      </c>
      <c r="C989" s="16" t="s">
        <v>7047</v>
      </c>
      <c r="D989" s="16" t="s">
        <v>7048</v>
      </c>
      <c r="E989" s="28" t="str">
        <f t="shared" si="0"/>
        <v>Swillington Health Practice was opened as a brand new facility by East Leeds Primary Care Trust in September 2004. Swill</v>
      </c>
      <c r="F989" s="16" t="s">
        <v>7050</v>
      </c>
      <c r="G989" s="16" t="s">
        <v>68</v>
      </c>
      <c r="H989" s="54"/>
      <c r="K989" s="26" t="s">
        <v>7051</v>
      </c>
      <c r="L989" s="18"/>
      <c r="M989" s="28" t="str">
        <f t="shared" ref="M989:Q989" si="5935">IFERROR(IF(FIND(M$1,$F989)&gt;1,"Age - Children",""),"")</f>
        <v/>
      </c>
      <c r="N989" s="28" t="str">
        <f t="shared" si="5935"/>
        <v/>
      </c>
      <c r="O989" s="28" t="str">
        <f t="shared" si="5935"/>
        <v/>
      </c>
      <c r="P989" s="28" t="str">
        <f t="shared" si="5935"/>
        <v/>
      </c>
      <c r="Q989" s="28" t="str">
        <f t="shared" si="5935"/>
        <v/>
      </c>
      <c r="R989" s="28" t="str">
        <f t="shared" ref="R989:T989" si="5936">IFERROR(IF(FIND(R$1,$F989)&gt;1,"Age - Elderly",""),"")</f>
        <v/>
      </c>
      <c r="S989" s="28" t="str">
        <f t="shared" si="5936"/>
        <v/>
      </c>
      <c r="T989" s="28" t="str">
        <f t="shared" si="5936"/>
        <v/>
      </c>
      <c r="U989" s="28" t="str">
        <f t="shared" si="3"/>
        <v/>
      </c>
      <c r="V989" s="28" t="str">
        <f t="shared" si="4"/>
        <v>Status - disabled</v>
      </c>
      <c r="X989" s="28" t="str">
        <f t="shared" si="5"/>
        <v/>
      </c>
      <c r="Y989" s="28" t="str">
        <f t="shared" si="6"/>
        <v/>
      </c>
      <c r="Z989" s="28" t="str">
        <f t="shared" si="7"/>
        <v>Gender - Male</v>
      </c>
      <c r="AB989" s="28" t="str">
        <f t="shared" si="8"/>
        <v/>
      </c>
      <c r="AD989" s="28" t="str">
        <f t="shared" si="9"/>
        <v>Gender - Male;</v>
      </c>
      <c r="AG989" s="28" t="str">
        <f t="shared" ref="AG989:AL989" si="5937">IFERROR(IF(FIND(AG$1,$F989)&gt;1,AG$1,""),"")</f>
        <v/>
      </c>
      <c r="AH989" s="28" t="str">
        <f t="shared" si="5937"/>
        <v/>
      </c>
      <c r="AI989" s="28" t="str">
        <f t="shared" si="5937"/>
        <v/>
      </c>
      <c r="AJ989" s="28" t="str">
        <f t="shared" si="5937"/>
        <v/>
      </c>
      <c r="AK989" s="28" t="str">
        <f t="shared" si="5937"/>
        <v/>
      </c>
      <c r="AL989" s="28" t="str">
        <f t="shared" si="5937"/>
        <v/>
      </c>
      <c r="AM989" s="28" t="str">
        <f t="shared" si="11"/>
        <v/>
      </c>
      <c r="AN989" s="28" t="str">
        <f t="shared" ref="AN989:AQ989" si="5938">IFERROR(IF(FIND(AN$1,$F989)&gt;1,"Status - LGBT",""),"")</f>
        <v/>
      </c>
      <c r="AO989" s="28" t="str">
        <f t="shared" si="5938"/>
        <v/>
      </c>
      <c r="AP989" s="28" t="str">
        <f t="shared" si="5938"/>
        <v/>
      </c>
      <c r="AQ989" s="28" t="str">
        <f t="shared" si="5938"/>
        <v/>
      </c>
      <c r="AR989" s="28" t="str">
        <f t="shared" ref="AR989:AV989" si="5939">IFERROR(IF(FIND(AR$1,$F989)&gt;1,"BME",""),"")</f>
        <v/>
      </c>
      <c r="AS989" s="28" t="str">
        <f t="shared" si="5939"/>
        <v/>
      </c>
      <c r="AT989" s="28" t="str">
        <f t="shared" si="5939"/>
        <v/>
      </c>
      <c r="AU989" s="28" t="str">
        <f t="shared" si="5939"/>
        <v/>
      </c>
      <c r="AV989" s="28" t="str">
        <f t="shared" si="5939"/>
        <v/>
      </c>
      <c r="AW989" s="28" t="str">
        <f t="shared" ref="AW989:BC989" si="5940">IFERROR(IF(FIND(AW$1,$F989)&gt;1,AW$1,""),"")</f>
        <v/>
      </c>
      <c r="AX989" s="28" t="str">
        <f t="shared" si="5940"/>
        <v/>
      </c>
      <c r="AY989" s="28" t="str">
        <f t="shared" si="5940"/>
        <v/>
      </c>
      <c r="AZ989" s="28" t="str">
        <f t="shared" si="5940"/>
        <v/>
      </c>
      <c r="BA989" s="28" t="str">
        <f t="shared" si="5940"/>
        <v/>
      </c>
      <c r="BB989" s="28" t="str">
        <f t="shared" si="5940"/>
        <v/>
      </c>
      <c r="BC989" s="28" t="str">
        <f t="shared" si="5940"/>
        <v/>
      </c>
      <c r="BD989" s="28" t="str">
        <f t="shared" si="15"/>
        <v/>
      </c>
      <c r="BG989" s="2" t="s">
        <v>7052</v>
      </c>
      <c r="BI989" s="2" t="s">
        <v>6438</v>
      </c>
      <c r="BJ989" s="28" t="str">
        <f t="shared" si="16"/>
        <v/>
      </c>
      <c r="BK989" s="28" t="str">
        <f t="shared" si="17"/>
        <v/>
      </c>
      <c r="BM989" s="2" t="s">
        <v>98</v>
      </c>
      <c r="BS989" s="2" t="s">
        <v>2863</v>
      </c>
      <c r="BU989" s="47" t="s">
        <v>597</v>
      </c>
      <c r="BV989" s="18"/>
      <c r="BW989" s="18"/>
      <c r="BX989" s="18"/>
      <c r="BY989" s="42" t="str">
        <f t="shared" si="18"/>
        <v>Status - disabled;Gender - Male;;LS26;</v>
      </c>
      <c r="BZ989" s="43"/>
    </row>
    <row r="990" spans="1:78" ht="15">
      <c r="A990" s="10" t="s">
        <v>37</v>
      </c>
      <c r="B990" s="28">
        <f>VLOOKUP(A990,Organisations!$A$2:$B$7,2,FALSE)</f>
        <v>2</v>
      </c>
      <c r="C990" s="10" t="s">
        <v>7054</v>
      </c>
      <c r="D990" s="10" t="s">
        <v>7055</v>
      </c>
      <c r="E990" s="28" t="str">
        <f t="shared" si="0"/>
        <v>We are a four partner general practice, serving a stable village community of 6,600 patients. We pride ourselves on prov</v>
      </c>
      <c r="F990" s="10" t="s">
        <v>7057</v>
      </c>
      <c r="G990" s="10" t="s">
        <v>68</v>
      </c>
      <c r="H990" s="11"/>
      <c r="K990" s="30" t="s">
        <v>7058</v>
      </c>
      <c r="L990" s="12"/>
      <c r="M990" s="28" t="str">
        <f t="shared" ref="M990:Q990" si="5941">IFERROR(IF(FIND(M$1,$F990)&gt;1,"Age - Children",""),"")</f>
        <v/>
      </c>
      <c r="N990" s="28" t="str">
        <f t="shared" si="5941"/>
        <v/>
      </c>
      <c r="O990" s="28" t="str">
        <f t="shared" si="5941"/>
        <v/>
      </c>
      <c r="P990" s="28" t="str">
        <f t="shared" si="5941"/>
        <v/>
      </c>
      <c r="Q990" s="28" t="str">
        <f t="shared" si="5941"/>
        <v/>
      </c>
      <c r="R990" s="28" t="str">
        <f t="shared" ref="R990:T990" si="5942">IFERROR(IF(FIND(R$1,$F990)&gt;1,"Age - Elderly",""),"")</f>
        <v/>
      </c>
      <c r="S990" s="28" t="str">
        <f t="shared" si="5942"/>
        <v/>
      </c>
      <c r="T990" s="28" t="str">
        <f t="shared" si="5942"/>
        <v/>
      </c>
      <c r="U990" s="28" t="str">
        <f t="shared" si="3"/>
        <v/>
      </c>
      <c r="V990" s="28" t="str">
        <f t="shared" si="4"/>
        <v/>
      </c>
      <c r="X990" s="28" t="str">
        <f t="shared" si="5"/>
        <v/>
      </c>
      <c r="Y990" s="28" t="str">
        <f t="shared" si="6"/>
        <v/>
      </c>
      <c r="Z990" s="28" t="str">
        <f t="shared" si="7"/>
        <v/>
      </c>
      <c r="AB990" s="28" t="str">
        <f t="shared" si="8"/>
        <v/>
      </c>
      <c r="AD990" s="28" t="str">
        <f t="shared" si="9"/>
        <v/>
      </c>
      <c r="AG990" s="28" t="str">
        <f t="shared" ref="AG990:AL990" si="5943">IFERROR(IF(FIND(AG$1,$F990)&gt;1,AG$1,""),"")</f>
        <v/>
      </c>
      <c r="AH990" s="28" t="str">
        <f t="shared" si="5943"/>
        <v/>
      </c>
      <c r="AI990" s="28" t="str">
        <f t="shared" si="5943"/>
        <v/>
      </c>
      <c r="AJ990" s="28" t="str">
        <f t="shared" si="5943"/>
        <v/>
      </c>
      <c r="AK990" s="28" t="str">
        <f t="shared" si="5943"/>
        <v/>
      </c>
      <c r="AL990" s="28" t="str">
        <f t="shared" si="5943"/>
        <v/>
      </c>
      <c r="AM990" s="28" t="str">
        <f t="shared" si="11"/>
        <v/>
      </c>
      <c r="AN990" s="28" t="str">
        <f t="shared" ref="AN990:AQ990" si="5944">IFERROR(IF(FIND(AN$1,$F990)&gt;1,"Status - LGBT",""),"")</f>
        <v/>
      </c>
      <c r="AO990" s="28" t="str">
        <f t="shared" si="5944"/>
        <v/>
      </c>
      <c r="AP990" s="28" t="str">
        <f t="shared" si="5944"/>
        <v/>
      </c>
      <c r="AQ990" s="28" t="str">
        <f t="shared" si="5944"/>
        <v/>
      </c>
      <c r="AR990" s="28" t="str">
        <f t="shared" ref="AR990:AV990" si="5945">IFERROR(IF(FIND(AR$1,$F990)&gt;1,"BME",""),"")</f>
        <v/>
      </c>
      <c r="AS990" s="28" t="str">
        <f t="shared" si="5945"/>
        <v/>
      </c>
      <c r="AT990" s="28" t="str">
        <f t="shared" si="5945"/>
        <v/>
      </c>
      <c r="AU990" s="28" t="str">
        <f t="shared" si="5945"/>
        <v/>
      </c>
      <c r="AV990" s="28" t="str">
        <f t="shared" si="5945"/>
        <v/>
      </c>
      <c r="AW990" s="28" t="str">
        <f t="shared" ref="AW990:BC990" si="5946">IFERROR(IF(FIND(AW$1,$F990)&gt;1,AW$1,""),"")</f>
        <v/>
      </c>
      <c r="AX990" s="28" t="str">
        <f t="shared" si="5946"/>
        <v/>
      </c>
      <c r="AY990" s="28" t="str">
        <f t="shared" si="5946"/>
        <v/>
      </c>
      <c r="AZ990" s="28" t="str">
        <f t="shared" si="5946"/>
        <v/>
      </c>
      <c r="BA990" s="28" t="str">
        <f t="shared" si="5946"/>
        <v/>
      </c>
      <c r="BB990" s="28" t="str">
        <f t="shared" si="5946"/>
        <v/>
      </c>
      <c r="BC990" s="28" t="str">
        <f t="shared" si="5946"/>
        <v/>
      </c>
      <c r="BD990" s="28" t="str">
        <f t="shared" si="15"/>
        <v/>
      </c>
      <c r="BG990" s="2" t="s">
        <v>7059</v>
      </c>
      <c r="BI990" s="2" t="s">
        <v>6446</v>
      </c>
      <c r="BJ990" s="28" t="str">
        <f t="shared" si="16"/>
        <v/>
      </c>
      <c r="BK990" s="28" t="str">
        <f t="shared" si="17"/>
        <v/>
      </c>
      <c r="BM990" s="2" t="s">
        <v>98</v>
      </c>
      <c r="BU990" s="50" t="s">
        <v>601</v>
      </c>
      <c r="BV990" s="12"/>
      <c r="BW990" s="12"/>
      <c r="BX990" s="12"/>
      <c r="BY990" s="42" t="str">
        <f t="shared" si="18"/>
        <v>LS29;</v>
      </c>
      <c r="BZ990" s="42"/>
    </row>
    <row r="991" spans="1:78" ht="15">
      <c r="A991" s="16" t="s">
        <v>37</v>
      </c>
      <c r="B991" s="28">
        <f>VLOOKUP(A991,Organisations!$A$2:$B$7,2,FALSE)</f>
        <v>2</v>
      </c>
      <c r="C991" s="16" t="s">
        <v>7060</v>
      </c>
      <c r="D991" s="16" t="s">
        <v>7061</v>
      </c>
      <c r="E991" s="28" t="str">
        <f t="shared" si="0"/>
        <v/>
      </c>
      <c r="F991" s="16"/>
      <c r="G991" s="16" t="s">
        <v>68</v>
      </c>
      <c r="H991" s="17"/>
      <c r="K991" s="26" t="s">
        <v>7062</v>
      </c>
      <c r="L991" s="16" t="s">
        <v>7063</v>
      </c>
      <c r="M991" s="28" t="str">
        <f t="shared" ref="M991:Q991" si="5947">IFERROR(IF(FIND(M$1,$F991)&gt;1,"Age - Children",""),"")</f>
        <v/>
      </c>
      <c r="N991" s="28" t="str">
        <f t="shared" si="5947"/>
        <v/>
      </c>
      <c r="O991" s="28" t="str">
        <f t="shared" si="5947"/>
        <v/>
      </c>
      <c r="P991" s="28" t="str">
        <f t="shared" si="5947"/>
        <v/>
      </c>
      <c r="Q991" s="28" t="str">
        <f t="shared" si="5947"/>
        <v/>
      </c>
      <c r="R991" s="28" t="str">
        <f t="shared" ref="R991:T991" si="5948">IFERROR(IF(FIND(R$1,$F991)&gt;1,"Age - Elderly",""),"")</f>
        <v/>
      </c>
      <c r="S991" s="28" t="str">
        <f t="shared" si="5948"/>
        <v/>
      </c>
      <c r="T991" s="28" t="str">
        <f t="shared" si="5948"/>
        <v/>
      </c>
      <c r="U991" s="28" t="str">
        <f t="shared" si="3"/>
        <v/>
      </c>
      <c r="V991" s="28" t="str">
        <f t="shared" si="4"/>
        <v/>
      </c>
      <c r="X991" s="28" t="str">
        <f t="shared" si="5"/>
        <v/>
      </c>
      <c r="Y991" s="28" t="str">
        <f t="shared" si="6"/>
        <v/>
      </c>
      <c r="Z991" s="28" t="str">
        <f t="shared" si="7"/>
        <v/>
      </c>
      <c r="AB991" s="28" t="str">
        <f t="shared" si="8"/>
        <v/>
      </c>
      <c r="AD991" s="28" t="str">
        <f t="shared" si="9"/>
        <v/>
      </c>
      <c r="AG991" s="28" t="str">
        <f t="shared" ref="AG991:AL991" si="5949">IFERROR(IF(FIND(AG$1,$F991)&gt;1,AG$1,""),"")</f>
        <v/>
      </c>
      <c r="AH991" s="28" t="str">
        <f t="shared" si="5949"/>
        <v/>
      </c>
      <c r="AI991" s="28" t="str">
        <f t="shared" si="5949"/>
        <v/>
      </c>
      <c r="AJ991" s="28" t="str">
        <f t="shared" si="5949"/>
        <v/>
      </c>
      <c r="AK991" s="28" t="str">
        <f t="shared" si="5949"/>
        <v/>
      </c>
      <c r="AL991" s="28" t="str">
        <f t="shared" si="5949"/>
        <v/>
      </c>
      <c r="AM991" s="28" t="str">
        <f t="shared" si="11"/>
        <v/>
      </c>
      <c r="AN991" s="28" t="str">
        <f t="shared" ref="AN991:AQ991" si="5950">IFERROR(IF(FIND(AN$1,$F991)&gt;1,"Status - LGBT",""),"")</f>
        <v/>
      </c>
      <c r="AO991" s="28" t="str">
        <f t="shared" si="5950"/>
        <v/>
      </c>
      <c r="AP991" s="28" t="str">
        <f t="shared" si="5950"/>
        <v/>
      </c>
      <c r="AQ991" s="28" t="str">
        <f t="shared" si="5950"/>
        <v/>
      </c>
      <c r="AR991" s="28" t="str">
        <f t="shared" ref="AR991:AV991" si="5951">IFERROR(IF(FIND(AR$1,$F991)&gt;1,"BME",""),"")</f>
        <v/>
      </c>
      <c r="AS991" s="28" t="str">
        <f t="shared" si="5951"/>
        <v/>
      </c>
      <c r="AT991" s="28" t="str">
        <f t="shared" si="5951"/>
        <v/>
      </c>
      <c r="AU991" s="28" t="str">
        <f t="shared" si="5951"/>
        <v/>
      </c>
      <c r="AV991" s="28" t="str">
        <f t="shared" si="5951"/>
        <v/>
      </c>
      <c r="AW991" s="28" t="str">
        <f t="shared" ref="AW991:BC991" si="5952">IFERROR(IF(FIND(AW$1,$F991)&gt;1,AW$1,""),"")</f>
        <v/>
      </c>
      <c r="AX991" s="28" t="str">
        <f t="shared" si="5952"/>
        <v/>
      </c>
      <c r="AY991" s="28" t="str">
        <f t="shared" si="5952"/>
        <v/>
      </c>
      <c r="AZ991" s="28" t="str">
        <f t="shared" si="5952"/>
        <v/>
      </c>
      <c r="BA991" s="28" t="str">
        <f t="shared" si="5952"/>
        <v/>
      </c>
      <c r="BB991" s="28" t="str">
        <f t="shared" si="5952"/>
        <v/>
      </c>
      <c r="BC991" s="28" t="str">
        <f t="shared" si="5952"/>
        <v/>
      </c>
      <c r="BD991" s="28" t="str">
        <f t="shared" si="15"/>
        <v/>
      </c>
      <c r="BG991" s="2" t="s">
        <v>7064</v>
      </c>
      <c r="BI991" s="2" t="s">
        <v>6453</v>
      </c>
      <c r="BJ991" s="28" t="str">
        <f t="shared" si="16"/>
        <v>Leeds</v>
      </c>
      <c r="BK991" s="28" t="str">
        <f t="shared" si="17"/>
        <v>West Yorkshire</v>
      </c>
      <c r="BM991" s="2" t="s">
        <v>98</v>
      </c>
      <c r="BU991" s="47" t="s">
        <v>572</v>
      </c>
      <c r="BV991" s="18"/>
      <c r="BW991" s="18"/>
      <c r="BX991" s="18"/>
      <c r="BY991" s="42" t="str">
        <f t="shared" si="18"/>
        <v>LS9;</v>
      </c>
      <c r="BZ991" s="43"/>
    </row>
    <row r="992" spans="1:78" ht="15">
      <c r="A992" s="10" t="s">
        <v>37</v>
      </c>
      <c r="B992" s="28">
        <f>VLOOKUP(A992,Organisations!$A$2:$B$7,2,FALSE)</f>
        <v>2</v>
      </c>
      <c r="C992" s="10" t="s">
        <v>7065</v>
      </c>
      <c r="D992" s="10" t="s">
        <v>7066</v>
      </c>
      <c r="E992" s="28" t="str">
        <f t="shared" si="0"/>
        <v>Groundwork's award winning Green Doctor service has been delivering thousands of FREE home energy visits across Leeds fo</v>
      </c>
      <c r="F992" s="10" t="s">
        <v>7068</v>
      </c>
      <c r="G992" s="10" t="s">
        <v>68</v>
      </c>
      <c r="H992" s="11"/>
      <c r="K992" s="30" t="s">
        <v>7069</v>
      </c>
      <c r="L992" s="10" t="s">
        <v>7070</v>
      </c>
      <c r="M992" s="28" t="str">
        <f t="shared" ref="M992:Q992" si="5953">IFERROR(IF(FIND(M$1,$F992)&gt;1,"Age - Children",""),"")</f>
        <v/>
      </c>
      <c r="N992" s="28" t="str">
        <f t="shared" si="5953"/>
        <v/>
      </c>
      <c r="O992" s="28" t="str">
        <f t="shared" si="5953"/>
        <v/>
      </c>
      <c r="P992" s="28" t="str">
        <f t="shared" si="5953"/>
        <v/>
      </c>
      <c r="Q992" s="28" t="str">
        <f t="shared" si="5953"/>
        <v/>
      </c>
      <c r="R992" s="28" t="str">
        <f t="shared" ref="R992:T992" si="5954">IFERROR(IF(FIND(R$1,$F992)&gt;1,"Age - Elderly",""),"")</f>
        <v/>
      </c>
      <c r="S992" s="28" t="str">
        <f t="shared" si="5954"/>
        <v/>
      </c>
      <c r="T992" s="28" t="str">
        <f t="shared" si="5954"/>
        <v/>
      </c>
      <c r="U992" s="28" t="str">
        <f t="shared" si="3"/>
        <v/>
      </c>
      <c r="V992" s="28" t="str">
        <f t="shared" si="4"/>
        <v/>
      </c>
      <c r="X992" s="28" t="str">
        <f t="shared" si="5"/>
        <v/>
      </c>
      <c r="Y992" s="28" t="str">
        <f t="shared" si="6"/>
        <v/>
      </c>
      <c r="Z992" s="28" t="str">
        <f t="shared" si="7"/>
        <v/>
      </c>
      <c r="AB992" s="28" t="str">
        <f t="shared" si="8"/>
        <v/>
      </c>
      <c r="AD992" s="28" t="str">
        <f t="shared" si="9"/>
        <v/>
      </c>
      <c r="AG992" s="28" t="str">
        <f t="shared" ref="AG992:AL992" si="5955">IFERROR(IF(FIND(AG$1,$F992)&gt;1,AG$1,""),"")</f>
        <v/>
      </c>
      <c r="AH992" s="28" t="str">
        <f t="shared" si="5955"/>
        <v/>
      </c>
      <c r="AI992" s="28" t="str">
        <f t="shared" si="5955"/>
        <v/>
      </c>
      <c r="AJ992" s="28" t="str">
        <f t="shared" si="5955"/>
        <v/>
      </c>
      <c r="AK992" s="28" t="str">
        <f t="shared" si="5955"/>
        <v/>
      </c>
      <c r="AL992" s="28" t="str">
        <f t="shared" si="5955"/>
        <v/>
      </c>
      <c r="AM992" s="28" t="str">
        <f t="shared" si="11"/>
        <v/>
      </c>
      <c r="AN992" s="28" t="str">
        <f t="shared" ref="AN992:AQ992" si="5956">IFERROR(IF(FIND(AN$1,$F992)&gt;1,"Status - LGBT",""),"")</f>
        <v/>
      </c>
      <c r="AO992" s="28" t="str">
        <f t="shared" si="5956"/>
        <v/>
      </c>
      <c r="AP992" s="28" t="str">
        <f t="shared" si="5956"/>
        <v/>
      </c>
      <c r="AQ992" s="28" t="str">
        <f t="shared" si="5956"/>
        <v/>
      </c>
      <c r="AR992" s="28" t="str">
        <f t="shared" ref="AR992:AV992" si="5957">IFERROR(IF(FIND(AR$1,$F992)&gt;1,"BME",""),"")</f>
        <v/>
      </c>
      <c r="AS992" s="28" t="str">
        <f t="shared" si="5957"/>
        <v/>
      </c>
      <c r="AT992" s="28" t="str">
        <f t="shared" si="5957"/>
        <v/>
      </c>
      <c r="AU992" s="28" t="str">
        <f t="shared" si="5957"/>
        <v/>
      </c>
      <c r="AV992" s="28" t="str">
        <f t="shared" si="5957"/>
        <v/>
      </c>
      <c r="AW992" s="28" t="str">
        <f t="shared" ref="AW992:BC992" si="5958">IFERROR(IF(FIND(AW$1,$F992)&gt;1,AW$1,""),"")</f>
        <v/>
      </c>
      <c r="AX992" s="28" t="str">
        <f t="shared" si="5958"/>
        <v/>
      </c>
      <c r="AY992" s="28" t="str">
        <f t="shared" si="5958"/>
        <v/>
      </c>
      <c r="AZ992" s="28" t="str">
        <f t="shared" si="5958"/>
        <v/>
      </c>
      <c r="BA992" s="28" t="str">
        <f t="shared" si="5958"/>
        <v/>
      </c>
      <c r="BB992" s="28" t="str">
        <f t="shared" si="5958"/>
        <v/>
      </c>
      <c r="BC992" s="28" t="str">
        <f t="shared" si="5958"/>
        <v/>
      </c>
      <c r="BD992" s="28" t="str">
        <f t="shared" si="15"/>
        <v/>
      </c>
      <c r="BG992" s="2" t="s">
        <v>7071</v>
      </c>
      <c r="BI992" s="2" t="s">
        <v>1476</v>
      </c>
      <c r="BJ992" s="28" t="str">
        <f t="shared" si="16"/>
        <v>Leeds</v>
      </c>
      <c r="BK992" s="28" t="str">
        <f t="shared" si="17"/>
        <v>West Yorkshire</v>
      </c>
      <c r="BM992" s="2" t="s">
        <v>98</v>
      </c>
      <c r="BU992" s="50" t="s">
        <v>19342</v>
      </c>
      <c r="BV992" s="12"/>
      <c r="BW992" s="12"/>
      <c r="BX992" s="12"/>
      <c r="BY992" s="42" t="str">
        <f t="shared" si="18"/>
        <v>BD11;BD4;LS10;LS11;LS12;LS13;LS14;LS15;LS16;LS17;LS18;LS19;LS1;LS20;LS21;LS22;LS23;LS24;LS25;LS26;LS27;LS28;LS29;LS2;LS3;LS4;LS5;LS6;LS7;LS88;LS8;LS99;LS9;WF10;WF3;</v>
      </c>
      <c r="BZ992" s="42"/>
    </row>
    <row r="993" spans="1:78" ht="15">
      <c r="A993" s="16" t="s">
        <v>37</v>
      </c>
      <c r="B993" s="28">
        <f>VLOOKUP(A993,Organisations!$A$2:$B$7,2,FALSE)</f>
        <v>2</v>
      </c>
      <c r="C993" s="16" t="s">
        <v>7073</v>
      </c>
      <c r="D993" s="16" t="s">
        <v>7074</v>
      </c>
      <c r="E993" s="28" t="str">
        <f t="shared" si="0"/>
        <v>This course runs for four weeks: 
 Discover how to design and build a simple living roof structure. 
 This course is</v>
      </c>
      <c r="F993" s="16" t="s">
        <v>19473</v>
      </c>
      <c r="G993" s="16" t="s">
        <v>3684</v>
      </c>
      <c r="H993" s="57" t="s">
        <v>19474</v>
      </c>
      <c r="K993" s="26" t="s">
        <v>2462</v>
      </c>
      <c r="L993" s="16" t="s">
        <v>4272</v>
      </c>
      <c r="M993" s="28" t="str">
        <f t="shared" ref="M993:Q993" si="5959">IFERROR(IF(FIND(M$1,$F993)&gt;1,"Age - Children",""),"")</f>
        <v/>
      </c>
      <c r="N993" s="28" t="str">
        <f t="shared" si="5959"/>
        <v/>
      </c>
      <c r="O993" s="28" t="str">
        <f t="shared" si="5959"/>
        <v/>
      </c>
      <c r="P993" s="28" t="str">
        <f t="shared" si="5959"/>
        <v/>
      </c>
      <c r="Q993" s="28" t="str">
        <f t="shared" si="5959"/>
        <v/>
      </c>
      <c r="R993" s="28" t="str">
        <f t="shared" ref="R993:T993" si="5960">IFERROR(IF(FIND(R$1,$F993)&gt;1,"Age - Elderly",""),"")</f>
        <v/>
      </c>
      <c r="S993" s="28" t="str">
        <f t="shared" si="5960"/>
        <v/>
      </c>
      <c r="T993" s="28" t="str">
        <f t="shared" si="5960"/>
        <v/>
      </c>
      <c r="U993" s="28" t="str">
        <f t="shared" si="3"/>
        <v/>
      </c>
      <c r="V993" s="28" t="str">
        <f t="shared" si="4"/>
        <v/>
      </c>
      <c r="X993" s="28" t="str">
        <f t="shared" si="5"/>
        <v/>
      </c>
      <c r="Y993" s="28" t="str">
        <f t="shared" si="6"/>
        <v/>
      </c>
      <c r="Z993" s="28" t="str">
        <f t="shared" si="7"/>
        <v/>
      </c>
      <c r="AB993" s="28" t="str">
        <f t="shared" si="8"/>
        <v/>
      </c>
      <c r="AD993" s="28" t="str">
        <f t="shared" si="9"/>
        <v/>
      </c>
      <c r="AG993" s="28" t="str">
        <f t="shared" ref="AG993:AL993" si="5961">IFERROR(IF(FIND(AG$1,$F993)&gt;1,AG$1,""),"")</f>
        <v/>
      </c>
      <c r="AH993" s="28" t="str">
        <f t="shared" si="5961"/>
        <v/>
      </c>
      <c r="AI993" s="28" t="str">
        <f t="shared" si="5961"/>
        <v/>
      </c>
      <c r="AJ993" s="28" t="str">
        <f t="shared" si="5961"/>
        <v/>
      </c>
      <c r="AK993" s="28" t="str">
        <f t="shared" si="5961"/>
        <v/>
      </c>
      <c r="AL993" s="28" t="str">
        <f t="shared" si="5961"/>
        <v/>
      </c>
      <c r="AM993" s="28" t="str">
        <f t="shared" si="11"/>
        <v/>
      </c>
      <c r="AN993" s="28" t="str">
        <f t="shared" ref="AN993:AQ993" si="5962">IFERROR(IF(FIND(AN$1,$F993)&gt;1,"Status - LGBT",""),"")</f>
        <v/>
      </c>
      <c r="AO993" s="28" t="str">
        <f t="shared" si="5962"/>
        <v/>
      </c>
      <c r="AP993" s="28" t="str">
        <f t="shared" si="5962"/>
        <v/>
      </c>
      <c r="AQ993" s="28" t="str">
        <f t="shared" si="5962"/>
        <v/>
      </c>
      <c r="AR993" s="28" t="str">
        <f t="shared" ref="AR993:AV993" si="5963">IFERROR(IF(FIND(AR$1,$F993)&gt;1,"BME",""),"")</f>
        <v/>
      </c>
      <c r="AS993" s="28" t="str">
        <f t="shared" si="5963"/>
        <v/>
      </c>
      <c r="AT993" s="28" t="str">
        <f t="shared" si="5963"/>
        <v/>
      </c>
      <c r="AU993" s="28" t="str">
        <f t="shared" si="5963"/>
        <v/>
      </c>
      <c r="AV993" s="28" t="str">
        <f t="shared" si="5963"/>
        <v/>
      </c>
      <c r="AW993" s="28" t="str">
        <f t="shared" ref="AW993:BC993" si="5964">IFERROR(IF(FIND(AW$1,$F993)&gt;1,AW$1,""),"")</f>
        <v/>
      </c>
      <c r="AX993" s="28" t="str">
        <f t="shared" si="5964"/>
        <v/>
      </c>
      <c r="AY993" s="28" t="str">
        <f t="shared" si="5964"/>
        <v/>
      </c>
      <c r="AZ993" s="28" t="str">
        <f t="shared" si="5964"/>
        <v/>
      </c>
      <c r="BA993" s="28" t="str">
        <f t="shared" si="5964"/>
        <v/>
      </c>
      <c r="BB993" s="28" t="str">
        <f t="shared" si="5964"/>
        <v/>
      </c>
      <c r="BC993" s="28" t="str">
        <f t="shared" si="5964"/>
        <v/>
      </c>
      <c r="BD993" s="28" t="str">
        <f t="shared" si="15"/>
        <v/>
      </c>
      <c r="BG993" s="2" t="s">
        <v>7078</v>
      </c>
      <c r="BI993" s="2" t="s">
        <v>2408</v>
      </c>
      <c r="BJ993" s="28" t="str">
        <f t="shared" si="16"/>
        <v>Leeds</v>
      </c>
      <c r="BK993" s="28" t="str">
        <f t="shared" si="17"/>
        <v>West Yorkshire</v>
      </c>
      <c r="BM993" s="2" t="s">
        <v>98</v>
      </c>
      <c r="BU993" s="18"/>
      <c r="BV993" s="47" t="s">
        <v>567</v>
      </c>
      <c r="BW993" s="18"/>
      <c r="BX993" s="18"/>
      <c r="BY993" s="42" t="str">
        <f t="shared" si="18"/>
        <v>LS5</v>
      </c>
      <c r="BZ993" s="43"/>
    </row>
    <row r="994" spans="1:78" ht="15">
      <c r="A994" s="10" t="s">
        <v>37</v>
      </c>
      <c r="B994" s="28">
        <f>VLOOKUP(A994,Organisations!$A$2:$B$7,2,FALSE)</f>
        <v>2</v>
      </c>
      <c r="C994" s="10" t="s">
        <v>7081</v>
      </c>
      <c r="D994" s="10" t="s">
        <v>7082</v>
      </c>
      <c r="E994" s="28" t="str">
        <f t="shared" si="0"/>
        <v>Changing lives and places by re-connecting people with nature.</v>
      </c>
      <c r="F994" s="10" t="s">
        <v>7083</v>
      </c>
      <c r="G994" s="10" t="s">
        <v>68</v>
      </c>
      <c r="H994" s="11"/>
      <c r="K994" s="30" t="s">
        <v>1491</v>
      </c>
      <c r="L994" s="10" t="s">
        <v>7084</v>
      </c>
      <c r="M994" s="28" t="str">
        <f t="shared" ref="M994:Q994" si="5965">IFERROR(IF(FIND(M$1,$F994)&gt;1,"Age - Children",""),"")</f>
        <v/>
      </c>
      <c r="N994" s="28" t="str">
        <f t="shared" si="5965"/>
        <v/>
      </c>
      <c r="O994" s="28" t="str">
        <f t="shared" si="5965"/>
        <v/>
      </c>
      <c r="P994" s="28" t="str">
        <f t="shared" si="5965"/>
        <v/>
      </c>
      <c r="Q994" s="28" t="str">
        <f t="shared" si="5965"/>
        <v/>
      </c>
      <c r="R994" s="28" t="str">
        <f t="shared" ref="R994:T994" si="5966">IFERROR(IF(FIND(R$1,$F994)&gt;1,"Age - Elderly",""),"")</f>
        <v/>
      </c>
      <c r="S994" s="28" t="str">
        <f t="shared" si="5966"/>
        <v/>
      </c>
      <c r="T994" s="28" t="str">
        <f t="shared" si="5966"/>
        <v/>
      </c>
      <c r="U994" s="28" t="str">
        <f t="shared" si="3"/>
        <v/>
      </c>
      <c r="V994" s="28" t="str">
        <f t="shared" si="4"/>
        <v/>
      </c>
      <c r="X994" s="28" t="str">
        <f t="shared" si="5"/>
        <v/>
      </c>
      <c r="Y994" s="28" t="str">
        <f t="shared" si="6"/>
        <v/>
      </c>
      <c r="Z994" s="28" t="str">
        <f t="shared" si="7"/>
        <v/>
      </c>
      <c r="AB994" s="28" t="str">
        <f t="shared" si="8"/>
        <v/>
      </c>
      <c r="AD994" s="28" t="str">
        <f t="shared" si="9"/>
        <v/>
      </c>
      <c r="AG994" s="28" t="str">
        <f t="shared" ref="AG994:AL994" si="5967">IFERROR(IF(FIND(AG$1,$F994)&gt;1,AG$1,""),"")</f>
        <v/>
      </c>
      <c r="AH994" s="28" t="str">
        <f t="shared" si="5967"/>
        <v/>
      </c>
      <c r="AI994" s="28" t="str">
        <f t="shared" si="5967"/>
        <v/>
      </c>
      <c r="AJ994" s="28" t="str">
        <f t="shared" si="5967"/>
        <v/>
      </c>
      <c r="AK994" s="28" t="str">
        <f t="shared" si="5967"/>
        <v/>
      </c>
      <c r="AL994" s="28" t="str">
        <f t="shared" si="5967"/>
        <v/>
      </c>
      <c r="AM994" s="28" t="str">
        <f t="shared" si="11"/>
        <v/>
      </c>
      <c r="AN994" s="28" t="str">
        <f t="shared" ref="AN994:AQ994" si="5968">IFERROR(IF(FIND(AN$1,$F994)&gt;1,"Status - LGBT",""),"")</f>
        <v/>
      </c>
      <c r="AO994" s="28" t="str">
        <f t="shared" si="5968"/>
        <v/>
      </c>
      <c r="AP994" s="28" t="str">
        <f t="shared" si="5968"/>
        <v/>
      </c>
      <c r="AQ994" s="28" t="str">
        <f t="shared" si="5968"/>
        <v/>
      </c>
      <c r="AR994" s="28" t="str">
        <f t="shared" ref="AR994:AV994" si="5969">IFERROR(IF(FIND(AR$1,$F994)&gt;1,"BME",""),"")</f>
        <v/>
      </c>
      <c r="AS994" s="28" t="str">
        <f t="shared" si="5969"/>
        <v/>
      </c>
      <c r="AT994" s="28" t="str">
        <f t="shared" si="5969"/>
        <v/>
      </c>
      <c r="AU994" s="28" t="str">
        <f t="shared" si="5969"/>
        <v/>
      </c>
      <c r="AV994" s="28" t="str">
        <f t="shared" si="5969"/>
        <v/>
      </c>
      <c r="AW994" s="28" t="str">
        <f t="shared" ref="AW994:BC994" si="5970">IFERROR(IF(FIND(AW$1,$F994)&gt;1,AW$1,""),"")</f>
        <v/>
      </c>
      <c r="AX994" s="28" t="str">
        <f t="shared" si="5970"/>
        <v/>
      </c>
      <c r="AY994" s="28" t="str">
        <f t="shared" si="5970"/>
        <v/>
      </c>
      <c r="AZ994" s="28" t="str">
        <f t="shared" si="5970"/>
        <v/>
      </c>
      <c r="BA994" s="28" t="str">
        <f t="shared" si="5970"/>
        <v/>
      </c>
      <c r="BB994" s="28" t="str">
        <f t="shared" si="5970"/>
        <v/>
      </c>
      <c r="BC994" s="28" t="str">
        <f t="shared" si="5970"/>
        <v/>
      </c>
      <c r="BD994" s="28" t="str">
        <f t="shared" si="15"/>
        <v/>
      </c>
      <c r="BG994" s="2" t="s">
        <v>7071</v>
      </c>
      <c r="BI994" s="2" t="s">
        <v>1476</v>
      </c>
      <c r="BJ994" s="28" t="str">
        <f t="shared" si="16"/>
        <v>Leeds</v>
      </c>
      <c r="BK994" s="28" t="str">
        <f t="shared" si="17"/>
        <v>West Yorkshire</v>
      </c>
      <c r="BM994" s="2" t="s">
        <v>98</v>
      </c>
      <c r="BU994" s="12"/>
      <c r="BV994" s="50" t="s">
        <v>598</v>
      </c>
      <c r="BW994" s="12"/>
      <c r="BX994" s="12"/>
      <c r="BY994" s="42" t="str">
        <f t="shared" si="18"/>
        <v>LS27</v>
      </c>
      <c r="BZ994" s="42"/>
    </row>
    <row r="995" spans="1:78" ht="15">
      <c r="A995" s="16" t="s">
        <v>37</v>
      </c>
      <c r="B995" s="28">
        <f>VLOOKUP(A995,Organisations!$A$2:$B$7,2,FALSE)</f>
        <v>2</v>
      </c>
      <c r="C995" s="16" t="s">
        <v>7087</v>
      </c>
      <c r="D995" s="16" t="s">
        <v>7088</v>
      </c>
      <c r="E995" s="28" t="str">
        <f t="shared" si="0"/>
        <v/>
      </c>
      <c r="F995" s="16"/>
      <c r="G995" s="16" t="s">
        <v>68</v>
      </c>
      <c r="H995" s="17"/>
      <c r="K995" s="26" t="s">
        <v>7089</v>
      </c>
      <c r="L995" s="16" t="s">
        <v>7090</v>
      </c>
      <c r="M995" s="28" t="str">
        <f t="shared" ref="M995:Q995" si="5971">IFERROR(IF(FIND(M$1,$F995)&gt;1,"Age - Children",""),"")</f>
        <v/>
      </c>
      <c r="N995" s="28" t="str">
        <f t="shared" si="5971"/>
        <v/>
      </c>
      <c r="O995" s="28" t="str">
        <f t="shared" si="5971"/>
        <v/>
      </c>
      <c r="P995" s="28" t="str">
        <f t="shared" si="5971"/>
        <v/>
      </c>
      <c r="Q995" s="28" t="str">
        <f t="shared" si="5971"/>
        <v/>
      </c>
      <c r="R995" s="28" t="str">
        <f t="shared" ref="R995:T995" si="5972">IFERROR(IF(FIND(R$1,$F995)&gt;1,"Age - Elderly",""),"")</f>
        <v/>
      </c>
      <c r="S995" s="28" t="str">
        <f t="shared" si="5972"/>
        <v/>
      </c>
      <c r="T995" s="28" t="str">
        <f t="shared" si="5972"/>
        <v/>
      </c>
      <c r="U995" s="28" t="str">
        <f t="shared" si="3"/>
        <v/>
      </c>
      <c r="V995" s="28" t="str">
        <f t="shared" si="4"/>
        <v/>
      </c>
      <c r="X995" s="28" t="str">
        <f t="shared" si="5"/>
        <v/>
      </c>
      <c r="Y995" s="28" t="str">
        <f t="shared" si="6"/>
        <v/>
      </c>
      <c r="Z995" s="28" t="str">
        <f t="shared" si="7"/>
        <v/>
      </c>
      <c r="AB995" s="28" t="str">
        <f t="shared" si="8"/>
        <v/>
      </c>
      <c r="AD995" s="28" t="str">
        <f t="shared" si="9"/>
        <v/>
      </c>
      <c r="AG995" s="28" t="str">
        <f t="shared" ref="AG995:AL995" si="5973">IFERROR(IF(FIND(AG$1,$F995)&gt;1,AG$1,""),"")</f>
        <v/>
      </c>
      <c r="AH995" s="28" t="str">
        <f t="shared" si="5973"/>
        <v/>
      </c>
      <c r="AI995" s="28" t="str">
        <f t="shared" si="5973"/>
        <v/>
      </c>
      <c r="AJ995" s="28" t="str">
        <f t="shared" si="5973"/>
        <v/>
      </c>
      <c r="AK995" s="28" t="str">
        <f t="shared" si="5973"/>
        <v/>
      </c>
      <c r="AL995" s="28" t="str">
        <f t="shared" si="5973"/>
        <v/>
      </c>
      <c r="AM995" s="28" t="str">
        <f t="shared" si="11"/>
        <v/>
      </c>
      <c r="AN995" s="28" t="str">
        <f t="shared" ref="AN995:AQ995" si="5974">IFERROR(IF(FIND(AN$1,$F995)&gt;1,"Status - LGBT",""),"")</f>
        <v/>
      </c>
      <c r="AO995" s="28" t="str">
        <f t="shared" si="5974"/>
        <v/>
      </c>
      <c r="AP995" s="28" t="str">
        <f t="shared" si="5974"/>
        <v/>
      </c>
      <c r="AQ995" s="28" t="str">
        <f t="shared" si="5974"/>
        <v/>
      </c>
      <c r="AR995" s="28" t="str">
        <f t="shared" ref="AR995:AV995" si="5975">IFERROR(IF(FIND(AR$1,$F995)&gt;1,"BME",""),"")</f>
        <v/>
      </c>
      <c r="AS995" s="28" t="str">
        <f t="shared" si="5975"/>
        <v/>
      </c>
      <c r="AT995" s="28" t="str">
        <f t="shared" si="5975"/>
        <v/>
      </c>
      <c r="AU995" s="28" t="str">
        <f t="shared" si="5975"/>
        <v/>
      </c>
      <c r="AV995" s="28" t="str">
        <f t="shared" si="5975"/>
        <v/>
      </c>
      <c r="AW995" s="28" t="str">
        <f t="shared" ref="AW995:BC995" si="5976">IFERROR(IF(FIND(AW$1,$F995)&gt;1,AW$1,""),"")</f>
        <v/>
      </c>
      <c r="AX995" s="28" t="str">
        <f t="shared" si="5976"/>
        <v/>
      </c>
      <c r="AY995" s="28" t="str">
        <f t="shared" si="5976"/>
        <v/>
      </c>
      <c r="AZ995" s="28" t="str">
        <f t="shared" si="5976"/>
        <v/>
      </c>
      <c r="BA995" s="28" t="str">
        <f t="shared" si="5976"/>
        <v/>
      </c>
      <c r="BB995" s="28" t="str">
        <f t="shared" si="5976"/>
        <v/>
      </c>
      <c r="BC995" s="28" t="str">
        <f t="shared" si="5976"/>
        <v/>
      </c>
      <c r="BD995" s="28" t="str">
        <f t="shared" si="15"/>
        <v/>
      </c>
      <c r="BG995" s="2" t="s">
        <v>7091</v>
      </c>
      <c r="BI995" s="2" t="s">
        <v>6482</v>
      </c>
      <c r="BJ995" s="28" t="str">
        <f t="shared" si="16"/>
        <v>Leeds</v>
      </c>
      <c r="BK995" s="28" t="str">
        <f t="shared" si="17"/>
        <v>West Yorkshire</v>
      </c>
      <c r="BM995" s="2" t="s">
        <v>98</v>
      </c>
      <c r="BU995" s="47" t="s">
        <v>568</v>
      </c>
      <c r="BV995" s="18"/>
      <c r="BW995" s="18"/>
      <c r="BX995" s="18"/>
      <c r="BY995" s="42" t="str">
        <f t="shared" si="18"/>
        <v>LS6;</v>
      </c>
      <c r="BZ995" s="43"/>
    </row>
    <row r="996" spans="1:78" ht="15">
      <c r="A996" s="10" t="s">
        <v>37</v>
      </c>
      <c r="B996" s="28">
        <f>VLOOKUP(A996,Organisations!$A$2:$B$7,2,FALSE)</f>
        <v>2</v>
      </c>
      <c r="C996" s="10" t="s">
        <v>7092</v>
      </c>
      <c r="D996" s="10" t="s">
        <v>7093</v>
      </c>
      <c r="E996" s="28" t="str">
        <f t="shared" si="0"/>
        <v/>
      </c>
      <c r="F996" s="10"/>
      <c r="G996" s="10" t="s">
        <v>68</v>
      </c>
      <c r="H996" s="11"/>
      <c r="K996" s="30" t="s">
        <v>7094</v>
      </c>
      <c r="L996" s="10" t="s">
        <v>7095</v>
      </c>
      <c r="M996" s="28" t="str">
        <f t="shared" ref="M996:Q996" si="5977">IFERROR(IF(FIND(M$1,$F996)&gt;1,"Age - Children",""),"")</f>
        <v/>
      </c>
      <c r="N996" s="28" t="str">
        <f t="shared" si="5977"/>
        <v/>
      </c>
      <c r="O996" s="28" t="str">
        <f t="shared" si="5977"/>
        <v/>
      </c>
      <c r="P996" s="28" t="str">
        <f t="shared" si="5977"/>
        <v/>
      </c>
      <c r="Q996" s="28" t="str">
        <f t="shared" si="5977"/>
        <v/>
      </c>
      <c r="R996" s="28" t="str">
        <f t="shared" ref="R996:T996" si="5978">IFERROR(IF(FIND(R$1,$F996)&gt;1,"Age - Elderly",""),"")</f>
        <v/>
      </c>
      <c r="S996" s="28" t="str">
        <f t="shared" si="5978"/>
        <v/>
      </c>
      <c r="T996" s="28" t="str">
        <f t="shared" si="5978"/>
        <v/>
      </c>
      <c r="U996" s="28" t="str">
        <f t="shared" si="3"/>
        <v/>
      </c>
      <c r="V996" s="28" t="str">
        <f t="shared" si="4"/>
        <v/>
      </c>
      <c r="X996" s="28" t="str">
        <f t="shared" si="5"/>
        <v/>
      </c>
      <c r="Y996" s="28" t="str">
        <f t="shared" si="6"/>
        <v/>
      </c>
      <c r="Z996" s="28" t="str">
        <f t="shared" si="7"/>
        <v/>
      </c>
      <c r="AB996" s="28" t="str">
        <f t="shared" si="8"/>
        <v/>
      </c>
      <c r="AD996" s="28" t="str">
        <f t="shared" si="9"/>
        <v/>
      </c>
      <c r="AG996" s="28" t="str">
        <f t="shared" ref="AG996:AL996" si="5979">IFERROR(IF(FIND(AG$1,$F996)&gt;1,AG$1,""),"")</f>
        <v/>
      </c>
      <c r="AH996" s="28" t="str">
        <f t="shared" si="5979"/>
        <v/>
      </c>
      <c r="AI996" s="28" t="str">
        <f t="shared" si="5979"/>
        <v/>
      </c>
      <c r="AJ996" s="28" t="str">
        <f t="shared" si="5979"/>
        <v/>
      </c>
      <c r="AK996" s="28" t="str">
        <f t="shared" si="5979"/>
        <v/>
      </c>
      <c r="AL996" s="28" t="str">
        <f t="shared" si="5979"/>
        <v/>
      </c>
      <c r="AM996" s="28" t="str">
        <f t="shared" si="11"/>
        <v/>
      </c>
      <c r="AN996" s="28" t="str">
        <f t="shared" ref="AN996:AQ996" si="5980">IFERROR(IF(FIND(AN$1,$F996)&gt;1,"Status - LGBT",""),"")</f>
        <v/>
      </c>
      <c r="AO996" s="28" t="str">
        <f t="shared" si="5980"/>
        <v/>
      </c>
      <c r="AP996" s="28" t="str">
        <f t="shared" si="5980"/>
        <v/>
      </c>
      <c r="AQ996" s="28" t="str">
        <f t="shared" si="5980"/>
        <v/>
      </c>
      <c r="AR996" s="28" t="str">
        <f t="shared" ref="AR996:AV996" si="5981">IFERROR(IF(FIND(AR$1,$F996)&gt;1,"BME",""),"")</f>
        <v/>
      </c>
      <c r="AS996" s="28" t="str">
        <f t="shared" si="5981"/>
        <v/>
      </c>
      <c r="AT996" s="28" t="str">
        <f t="shared" si="5981"/>
        <v/>
      </c>
      <c r="AU996" s="28" t="str">
        <f t="shared" si="5981"/>
        <v/>
      </c>
      <c r="AV996" s="28" t="str">
        <f t="shared" si="5981"/>
        <v/>
      </c>
      <c r="AW996" s="28" t="str">
        <f t="shared" ref="AW996:BC996" si="5982">IFERROR(IF(FIND(AW$1,$F996)&gt;1,AW$1,""),"")</f>
        <v/>
      </c>
      <c r="AX996" s="28" t="str">
        <f t="shared" si="5982"/>
        <v/>
      </c>
      <c r="AY996" s="28" t="str">
        <f t="shared" si="5982"/>
        <v/>
      </c>
      <c r="AZ996" s="28" t="str">
        <f t="shared" si="5982"/>
        <v/>
      </c>
      <c r="BA996" s="28" t="str">
        <f t="shared" si="5982"/>
        <v/>
      </c>
      <c r="BB996" s="28" t="str">
        <f t="shared" si="5982"/>
        <v/>
      </c>
      <c r="BC996" s="28" t="str">
        <f t="shared" si="5982"/>
        <v/>
      </c>
      <c r="BD996" s="28" t="str">
        <f t="shared" si="15"/>
        <v/>
      </c>
      <c r="BG996" s="2" t="s">
        <v>7096</v>
      </c>
      <c r="BI996" s="2" t="s">
        <v>6491</v>
      </c>
      <c r="BJ996" s="28" t="str">
        <f t="shared" si="16"/>
        <v/>
      </c>
      <c r="BK996" s="28" t="str">
        <f t="shared" si="17"/>
        <v/>
      </c>
      <c r="BM996" s="2" t="s">
        <v>98</v>
      </c>
      <c r="BU996" s="50" t="s">
        <v>568</v>
      </c>
      <c r="BV996" s="12"/>
      <c r="BW996" s="12"/>
      <c r="BX996" s="12"/>
      <c r="BY996" s="42" t="str">
        <f t="shared" si="18"/>
        <v>LS6;</v>
      </c>
      <c r="BZ996" s="42"/>
    </row>
    <row r="997" spans="1:78" ht="15">
      <c r="A997" s="16" t="s">
        <v>37</v>
      </c>
      <c r="B997" s="28">
        <f>VLOOKUP(A997,Organisations!$A$2:$B$7,2,FALSE)</f>
        <v>2</v>
      </c>
      <c r="C997" s="16" t="s">
        <v>7098</v>
      </c>
      <c r="D997" s="16" t="s">
        <v>7099</v>
      </c>
      <c r="E997" s="28" t="str">
        <f t="shared" si="0"/>
        <v xml:space="preserve">The Leeds Mobility Team.
 Our experienced team works closely with service users and in partnership with other agencies, </v>
      </c>
      <c r="F997" s="16" t="s">
        <v>19475</v>
      </c>
      <c r="G997" s="16" t="s">
        <v>68</v>
      </c>
      <c r="H997" s="17"/>
      <c r="K997" s="26" t="s">
        <v>7102</v>
      </c>
      <c r="L997" s="16" t="s">
        <v>7103</v>
      </c>
      <c r="M997" s="28" t="str">
        <f t="shared" ref="M997:Q997" si="5983">IFERROR(IF(FIND(M$1,$F997)&gt;1,"Age - Children",""),"")</f>
        <v>Age - Children</v>
      </c>
      <c r="N997" s="28" t="str">
        <f t="shared" si="5983"/>
        <v/>
      </c>
      <c r="O997" s="28" t="str">
        <f t="shared" si="5983"/>
        <v/>
      </c>
      <c r="P997" s="28" t="str">
        <f t="shared" si="5983"/>
        <v/>
      </c>
      <c r="Q997" s="28" t="str">
        <f t="shared" si="5983"/>
        <v/>
      </c>
      <c r="R997" s="28" t="str">
        <f t="shared" ref="R997:T997" si="5984">IFERROR(IF(FIND(R$1,$F997)&gt;1,"Age - Elderly",""),"")</f>
        <v/>
      </c>
      <c r="S997" s="28" t="str">
        <f t="shared" si="5984"/>
        <v/>
      </c>
      <c r="T997" s="28" t="str">
        <f t="shared" si="5984"/>
        <v/>
      </c>
      <c r="U997" s="28" t="str">
        <f t="shared" si="3"/>
        <v>Age - Children;</v>
      </c>
      <c r="V997" s="28" t="str">
        <f t="shared" si="4"/>
        <v/>
      </c>
      <c r="X997" s="28" t="str">
        <f t="shared" si="5"/>
        <v/>
      </c>
      <c r="Y997" s="28" t="str">
        <f t="shared" si="6"/>
        <v/>
      </c>
      <c r="Z997" s="28" t="str">
        <f t="shared" si="7"/>
        <v>Gender - Male</v>
      </c>
      <c r="AB997" s="28" t="str">
        <f t="shared" si="8"/>
        <v/>
      </c>
      <c r="AD997" s="28" t="str">
        <f t="shared" si="9"/>
        <v>Gender - Male;</v>
      </c>
      <c r="AG997" s="28" t="str">
        <f t="shared" ref="AG997:AL997" si="5985">IFERROR(IF(FIND(AG$1,$F997)&gt;1,AG$1,""),"")</f>
        <v/>
      </c>
      <c r="AH997" s="28" t="str">
        <f t="shared" si="5985"/>
        <v/>
      </c>
      <c r="AI997" s="28" t="str">
        <f t="shared" si="5985"/>
        <v/>
      </c>
      <c r="AJ997" s="28" t="str">
        <f t="shared" si="5985"/>
        <v/>
      </c>
      <c r="AK997" s="28" t="str">
        <f t="shared" si="5985"/>
        <v/>
      </c>
      <c r="AL997" s="28" t="str">
        <f t="shared" si="5985"/>
        <v/>
      </c>
      <c r="AM997" s="28" t="str">
        <f t="shared" si="11"/>
        <v/>
      </c>
      <c r="AN997" s="28" t="str">
        <f t="shared" ref="AN997:AQ997" si="5986">IFERROR(IF(FIND(AN$1,$F997)&gt;1,"Status - LGBT",""),"")</f>
        <v/>
      </c>
      <c r="AO997" s="28" t="str">
        <f t="shared" si="5986"/>
        <v/>
      </c>
      <c r="AP997" s="28" t="str">
        <f t="shared" si="5986"/>
        <v/>
      </c>
      <c r="AQ997" s="28" t="str">
        <f t="shared" si="5986"/>
        <v/>
      </c>
      <c r="AR997" s="28" t="str">
        <f t="shared" ref="AR997:AV997" si="5987">IFERROR(IF(FIND(AR$1,$F997)&gt;1,"BME",""),"")</f>
        <v/>
      </c>
      <c r="AS997" s="28" t="str">
        <f t="shared" si="5987"/>
        <v/>
      </c>
      <c r="AT997" s="28" t="str">
        <f t="shared" si="5987"/>
        <v/>
      </c>
      <c r="AU997" s="28" t="str">
        <f t="shared" si="5987"/>
        <v/>
      </c>
      <c r="AV997" s="28" t="str">
        <f t="shared" si="5987"/>
        <v/>
      </c>
      <c r="AW997" s="28" t="str">
        <f t="shared" ref="AW997:BC997" si="5988">IFERROR(IF(FIND(AW$1,$F997)&gt;1,AW$1,""),"")</f>
        <v/>
      </c>
      <c r="AX997" s="28" t="str">
        <f t="shared" si="5988"/>
        <v/>
      </c>
      <c r="AY997" s="28" t="str">
        <f t="shared" si="5988"/>
        <v/>
      </c>
      <c r="AZ997" s="28" t="str">
        <f t="shared" si="5988"/>
        <v/>
      </c>
      <c r="BA997" s="28" t="str">
        <f t="shared" si="5988"/>
        <v/>
      </c>
      <c r="BB997" s="28" t="str">
        <f t="shared" si="5988"/>
        <v/>
      </c>
      <c r="BC997" s="28" t="str">
        <f t="shared" si="5988"/>
        <v/>
      </c>
      <c r="BD997" s="28" t="str">
        <f t="shared" si="15"/>
        <v/>
      </c>
      <c r="BG997" s="2" t="s">
        <v>7104</v>
      </c>
      <c r="BI997" s="2" t="s">
        <v>1485</v>
      </c>
      <c r="BJ997" s="28" t="str">
        <f t="shared" si="16"/>
        <v/>
      </c>
      <c r="BK997" s="28" t="str">
        <f t="shared" si="17"/>
        <v/>
      </c>
      <c r="BM997" s="2" t="s">
        <v>98</v>
      </c>
      <c r="BU997" s="47" t="s">
        <v>597</v>
      </c>
      <c r="BV997" s="18"/>
      <c r="BW997" s="18"/>
      <c r="BX997" s="18"/>
      <c r="BY997" s="42" t="str">
        <f t="shared" si="18"/>
        <v>Age - Children;;Gender - Male;;LS26;</v>
      </c>
      <c r="BZ997" s="43"/>
    </row>
    <row r="998" spans="1:78" ht="15">
      <c r="A998" s="10" t="s">
        <v>37</v>
      </c>
      <c r="B998" s="28">
        <f>VLOOKUP(A998,Organisations!$A$2:$B$7,2,FALSE)</f>
        <v>2</v>
      </c>
      <c r="C998" s="10" t="s">
        <v>7106</v>
      </c>
      <c r="D998" s="10" t="s">
        <v>7107</v>
      </c>
      <c r="E998" s="28" t="str">
        <f t="shared" si="0"/>
        <v>We offer healthcare and support to all our patients and their families. We value suggestions if improvements can be made</v>
      </c>
      <c r="F998" s="10" t="s">
        <v>7109</v>
      </c>
      <c r="G998" s="10" t="s">
        <v>68</v>
      </c>
      <c r="H998" s="11"/>
      <c r="K998" s="30" t="s">
        <v>7110</v>
      </c>
      <c r="L998" s="12"/>
      <c r="M998" s="28" t="str">
        <f t="shared" ref="M998:Q998" si="5989">IFERROR(IF(FIND(M$1,$F998)&gt;1,"Age - Children",""),"")</f>
        <v/>
      </c>
      <c r="N998" s="28" t="str">
        <f t="shared" si="5989"/>
        <v/>
      </c>
      <c r="O998" s="28" t="str">
        <f t="shared" si="5989"/>
        <v/>
      </c>
      <c r="P998" s="28" t="str">
        <f t="shared" si="5989"/>
        <v/>
      </c>
      <c r="Q998" s="28" t="str">
        <f t="shared" si="5989"/>
        <v/>
      </c>
      <c r="R998" s="28" t="str">
        <f t="shared" ref="R998:T998" si="5990">IFERROR(IF(FIND(R$1,$F998)&gt;1,"Age - Elderly",""),"")</f>
        <v/>
      </c>
      <c r="S998" s="28" t="str">
        <f t="shared" si="5990"/>
        <v/>
      </c>
      <c r="T998" s="28" t="str">
        <f t="shared" si="5990"/>
        <v/>
      </c>
      <c r="U998" s="28" t="str">
        <f t="shared" si="3"/>
        <v/>
      </c>
      <c r="V998" s="28" t="str">
        <f t="shared" si="4"/>
        <v/>
      </c>
      <c r="X998" s="28" t="str">
        <f t="shared" si="5"/>
        <v/>
      </c>
      <c r="Y998" s="28" t="str">
        <f t="shared" si="6"/>
        <v/>
      </c>
      <c r="Z998" s="28" t="str">
        <f t="shared" si="7"/>
        <v>Gender - Male</v>
      </c>
      <c r="AB998" s="28" t="str">
        <f t="shared" si="8"/>
        <v/>
      </c>
      <c r="AD998" s="28" t="str">
        <f t="shared" si="9"/>
        <v>Gender - Male;</v>
      </c>
      <c r="AG998" s="28" t="str">
        <f t="shared" ref="AG998:AL998" si="5991">IFERROR(IF(FIND(AG$1,$F998)&gt;1,AG$1,""),"")</f>
        <v/>
      </c>
      <c r="AH998" s="28" t="str">
        <f t="shared" si="5991"/>
        <v/>
      </c>
      <c r="AI998" s="28" t="str">
        <f t="shared" si="5991"/>
        <v/>
      </c>
      <c r="AJ998" s="28" t="str">
        <f t="shared" si="5991"/>
        <v/>
      </c>
      <c r="AK998" s="28" t="str">
        <f t="shared" si="5991"/>
        <v/>
      </c>
      <c r="AL998" s="28" t="str">
        <f t="shared" si="5991"/>
        <v/>
      </c>
      <c r="AM998" s="28" t="str">
        <f t="shared" si="11"/>
        <v/>
      </c>
      <c r="AN998" s="28" t="str">
        <f t="shared" ref="AN998:AQ998" si="5992">IFERROR(IF(FIND(AN$1,$F998)&gt;1,"Status - LGBT",""),"")</f>
        <v/>
      </c>
      <c r="AO998" s="28" t="str">
        <f t="shared" si="5992"/>
        <v/>
      </c>
      <c r="AP998" s="28" t="str">
        <f t="shared" si="5992"/>
        <v/>
      </c>
      <c r="AQ998" s="28" t="str">
        <f t="shared" si="5992"/>
        <v/>
      </c>
      <c r="AR998" s="28" t="str">
        <f t="shared" ref="AR998:AV998" si="5993">IFERROR(IF(FIND(AR$1,$F998)&gt;1,"BME",""),"")</f>
        <v/>
      </c>
      <c r="AS998" s="28" t="str">
        <f t="shared" si="5993"/>
        <v/>
      </c>
      <c r="AT998" s="28" t="str">
        <f t="shared" si="5993"/>
        <v/>
      </c>
      <c r="AU998" s="28" t="str">
        <f t="shared" si="5993"/>
        <v/>
      </c>
      <c r="AV998" s="28" t="str">
        <f t="shared" si="5993"/>
        <v/>
      </c>
      <c r="AW998" s="28" t="str">
        <f t="shared" ref="AW998:BC998" si="5994">IFERROR(IF(FIND(AW$1,$F998)&gt;1,AW$1,""),"")</f>
        <v/>
      </c>
      <c r="AX998" s="28" t="str">
        <f t="shared" si="5994"/>
        <v/>
      </c>
      <c r="AY998" s="28" t="str">
        <f t="shared" si="5994"/>
        <v/>
      </c>
      <c r="AZ998" s="28" t="str">
        <f t="shared" si="5994"/>
        <v/>
      </c>
      <c r="BA998" s="28" t="str">
        <f t="shared" si="5994"/>
        <v/>
      </c>
      <c r="BB998" s="28" t="str">
        <f t="shared" si="5994"/>
        <v/>
      </c>
      <c r="BC998" s="28" t="str">
        <f t="shared" si="5994"/>
        <v/>
      </c>
      <c r="BD998" s="28" t="str">
        <f t="shared" si="15"/>
        <v/>
      </c>
      <c r="BG998" s="2" t="s">
        <v>7111</v>
      </c>
      <c r="BI998" s="2" t="s">
        <v>6499</v>
      </c>
      <c r="BJ998" s="28" t="str">
        <f t="shared" si="16"/>
        <v>Leeds</v>
      </c>
      <c r="BK998" s="28" t="str">
        <f t="shared" si="17"/>
        <v>West Yorkshire</v>
      </c>
      <c r="BM998" s="2" t="s">
        <v>98</v>
      </c>
      <c r="BU998" s="12"/>
      <c r="BV998" s="50" t="s">
        <v>588</v>
      </c>
      <c r="BW998" s="12"/>
      <c r="BX998" s="12"/>
      <c r="BY998" s="42" t="str">
        <f t="shared" si="18"/>
        <v>Gender - Male;;LS19</v>
      </c>
      <c r="BZ998" s="42"/>
    </row>
    <row r="999" spans="1:78" ht="15">
      <c r="A999" s="16" t="s">
        <v>37</v>
      </c>
      <c r="B999" s="28">
        <f>VLOOKUP(A999,Organisations!$A$2:$B$7,2,FALSE)</f>
        <v>2</v>
      </c>
      <c r="C999" s="16" t="s">
        <v>7112</v>
      </c>
      <c r="D999" s="16" t="s">
        <v>7113</v>
      </c>
      <c r="E999" s="28" t="str">
        <f t="shared" si="0"/>
        <v>We have help and advice about the wide range of services available from your local JobCentre Plus as well as detailed in</v>
      </c>
      <c r="F999" s="16" t="s">
        <v>7115</v>
      </c>
      <c r="G999" s="16" t="s">
        <v>68</v>
      </c>
      <c r="H999" s="17"/>
      <c r="K999" s="26" t="s">
        <v>7116</v>
      </c>
      <c r="L999" s="18"/>
      <c r="M999" s="28" t="str">
        <f t="shared" ref="M999:Q999" si="5995">IFERROR(IF(FIND(M$1,$F999)&gt;1,"Age - Children",""),"")</f>
        <v/>
      </c>
      <c r="N999" s="28" t="str">
        <f t="shared" si="5995"/>
        <v/>
      </c>
      <c r="O999" s="28" t="str">
        <f t="shared" si="5995"/>
        <v/>
      </c>
      <c r="P999" s="28" t="str">
        <f t="shared" si="5995"/>
        <v/>
      </c>
      <c r="Q999" s="28" t="str">
        <f t="shared" si="5995"/>
        <v/>
      </c>
      <c r="R999" s="28" t="str">
        <f t="shared" ref="R999:T999" si="5996">IFERROR(IF(FIND(R$1,$F999)&gt;1,"Age - Elderly",""),"")</f>
        <v/>
      </c>
      <c r="S999" s="28" t="str">
        <f t="shared" si="5996"/>
        <v/>
      </c>
      <c r="T999" s="28" t="str">
        <f t="shared" si="5996"/>
        <v/>
      </c>
      <c r="U999" s="28" t="str">
        <f t="shared" si="3"/>
        <v/>
      </c>
      <c r="V999" s="28" t="str">
        <f t="shared" si="4"/>
        <v/>
      </c>
      <c r="X999" s="28" t="str">
        <f t="shared" si="5"/>
        <v/>
      </c>
      <c r="Y999" s="28" t="str">
        <f t="shared" si="6"/>
        <v/>
      </c>
      <c r="Z999" s="28" t="str">
        <f t="shared" si="7"/>
        <v>Gender - Male</v>
      </c>
      <c r="AB999" s="28" t="str">
        <f t="shared" si="8"/>
        <v/>
      </c>
      <c r="AD999" s="28" t="str">
        <f t="shared" si="9"/>
        <v>Gender - Male;</v>
      </c>
      <c r="AG999" s="28" t="str">
        <f t="shared" ref="AG999:AL999" si="5997">IFERROR(IF(FIND(AG$1,$F999)&gt;1,AG$1,""),"")</f>
        <v/>
      </c>
      <c r="AH999" s="28" t="str">
        <f t="shared" si="5997"/>
        <v/>
      </c>
      <c r="AI999" s="28" t="str">
        <f t="shared" si="5997"/>
        <v/>
      </c>
      <c r="AJ999" s="28" t="str">
        <f t="shared" si="5997"/>
        <v/>
      </c>
      <c r="AK999" s="28" t="str">
        <f t="shared" si="5997"/>
        <v/>
      </c>
      <c r="AL999" s="28" t="str">
        <f t="shared" si="5997"/>
        <v/>
      </c>
      <c r="AM999" s="28" t="str">
        <f t="shared" si="11"/>
        <v/>
      </c>
      <c r="AN999" s="28" t="str">
        <f t="shared" ref="AN999:AQ999" si="5998">IFERROR(IF(FIND(AN$1,$F999)&gt;1,"Status - LGBT",""),"")</f>
        <v/>
      </c>
      <c r="AO999" s="28" t="str">
        <f t="shared" si="5998"/>
        <v/>
      </c>
      <c r="AP999" s="28" t="str">
        <f t="shared" si="5998"/>
        <v/>
      </c>
      <c r="AQ999" s="28" t="str">
        <f t="shared" si="5998"/>
        <v/>
      </c>
      <c r="AR999" s="28" t="str">
        <f t="shared" ref="AR999:AV999" si="5999">IFERROR(IF(FIND(AR$1,$F999)&gt;1,"BME",""),"")</f>
        <v/>
      </c>
      <c r="AS999" s="28" t="str">
        <f t="shared" si="5999"/>
        <v/>
      </c>
      <c r="AT999" s="28" t="str">
        <f t="shared" si="5999"/>
        <v/>
      </c>
      <c r="AU999" s="28" t="str">
        <f t="shared" si="5999"/>
        <v/>
      </c>
      <c r="AV999" s="28" t="str">
        <f t="shared" si="5999"/>
        <v/>
      </c>
      <c r="AW999" s="28" t="str">
        <f t="shared" ref="AW999:BC999" si="6000">IFERROR(IF(FIND(AW$1,$F999)&gt;1,AW$1,""),"")</f>
        <v/>
      </c>
      <c r="AX999" s="28" t="str">
        <f t="shared" si="6000"/>
        <v/>
      </c>
      <c r="AY999" s="28" t="str">
        <f t="shared" si="6000"/>
        <v/>
      </c>
      <c r="AZ999" s="28" t="str">
        <f t="shared" si="6000"/>
        <v/>
      </c>
      <c r="BA999" s="28" t="str">
        <f t="shared" si="6000"/>
        <v/>
      </c>
      <c r="BB999" s="28" t="str">
        <f t="shared" si="6000"/>
        <v/>
      </c>
      <c r="BC999" s="28" t="str">
        <f t="shared" si="6000"/>
        <v/>
      </c>
      <c r="BD999" s="28" t="str">
        <f t="shared" si="15"/>
        <v/>
      </c>
      <c r="BG999" s="2" t="s">
        <v>7117</v>
      </c>
      <c r="BI999" s="2" t="s">
        <v>6508</v>
      </c>
      <c r="BJ999" s="28" t="str">
        <f t="shared" si="16"/>
        <v>Leeds</v>
      </c>
      <c r="BK999" s="28" t="str">
        <f t="shared" si="17"/>
        <v>West Yorkshire</v>
      </c>
      <c r="BM999" s="2" t="s">
        <v>98</v>
      </c>
      <c r="BU999" s="47" t="s">
        <v>590</v>
      </c>
      <c r="BV999" s="18"/>
      <c r="BW999" s="18"/>
      <c r="BX999" s="18"/>
      <c r="BY999" s="42" t="str">
        <f t="shared" si="18"/>
        <v>Gender - Male;;LS20;</v>
      </c>
      <c r="BZ999" s="43"/>
    </row>
    <row r="1000" spans="1:78" ht="15">
      <c r="A1000" s="10" t="s">
        <v>37</v>
      </c>
      <c r="B1000" s="28">
        <f>VLOOKUP(A1000,Organisations!$A$2:$B$7,2,FALSE)</f>
        <v>2</v>
      </c>
      <c r="C1000" s="10" t="s">
        <v>7120</v>
      </c>
      <c r="D1000" s="10" t="s">
        <v>7121</v>
      </c>
      <c r="E1000" s="28" t="str">
        <f t="shared" si="0"/>
        <v>Monday : 9.00 am 5.00 pmTuesday : 9.00 am 7.00 pmWednesday : ClosedThursday : 9.00 am 5.00 pmFriday : 9.00 am 5.00 pmSat</v>
      </c>
      <c r="F1000" s="10" t="s">
        <v>7123</v>
      </c>
      <c r="G1000" s="10" t="s">
        <v>68</v>
      </c>
      <c r="H1000" s="53"/>
      <c r="K1000" s="30" t="s">
        <v>7124</v>
      </c>
      <c r="L1000" s="10" t="s">
        <v>5882</v>
      </c>
      <c r="M1000" s="28" t="str">
        <f t="shared" ref="M1000:Q1000" si="6001">IFERROR(IF(FIND(M$1,$F1000)&gt;1,"Age - Children",""),"")</f>
        <v/>
      </c>
      <c r="N1000" s="28" t="str">
        <f t="shared" si="6001"/>
        <v/>
      </c>
      <c r="O1000" s="28" t="str">
        <f t="shared" si="6001"/>
        <v/>
      </c>
      <c r="P1000" s="28" t="str">
        <f t="shared" si="6001"/>
        <v/>
      </c>
      <c r="Q1000" s="28" t="str">
        <f t="shared" si="6001"/>
        <v/>
      </c>
      <c r="R1000" s="28" t="str">
        <f t="shared" ref="R1000:T1000" si="6002">IFERROR(IF(FIND(R$1,$F1000)&gt;1,"Age - Elderly",""),"")</f>
        <v/>
      </c>
      <c r="S1000" s="28" t="str">
        <f t="shared" si="6002"/>
        <v/>
      </c>
      <c r="T1000" s="28" t="str">
        <f t="shared" si="6002"/>
        <v/>
      </c>
      <c r="U1000" s="28" t="str">
        <f t="shared" si="3"/>
        <v/>
      </c>
      <c r="V1000" s="28" t="str">
        <f t="shared" si="4"/>
        <v/>
      </c>
      <c r="X1000" s="28" t="str">
        <f t="shared" si="5"/>
        <v/>
      </c>
      <c r="Y1000" s="28" t="str">
        <f t="shared" si="6"/>
        <v/>
      </c>
      <c r="Z1000" s="28" t="str">
        <f t="shared" si="7"/>
        <v/>
      </c>
      <c r="AB1000" s="28" t="str">
        <f t="shared" si="8"/>
        <v/>
      </c>
      <c r="AD1000" s="28" t="str">
        <f t="shared" si="9"/>
        <v/>
      </c>
      <c r="AG1000" s="28" t="str">
        <f t="shared" ref="AG1000:AL1000" si="6003">IFERROR(IF(FIND(AG$1,$F1000)&gt;1,AG$1,""),"")</f>
        <v/>
      </c>
      <c r="AH1000" s="28" t="str">
        <f t="shared" si="6003"/>
        <v/>
      </c>
      <c r="AI1000" s="28" t="str">
        <f t="shared" si="6003"/>
        <v/>
      </c>
      <c r="AJ1000" s="28" t="str">
        <f t="shared" si="6003"/>
        <v/>
      </c>
      <c r="AK1000" s="28" t="str">
        <f t="shared" si="6003"/>
        <v/>
      </c>
      <c r="AL1000" s="28" t="str">
        <f t="shared" si="6003"/>
        <v/>
      </c>
      <c r="AM1000" s="28" t="str">
        <f t="shared" si="11"/>
        <v/>
      </c>
      <c r="AN1000" s="28" t="str">
        <f t="shared" ref="AN1000:AQ1000" si="6004">IFERROR(IF(FIND(AN$1,$F1000)&gt;1,"Status - LGBT",""),"")</f>
        <v/>
      </c>
      <c r="AO1000" s="28" t="str">
        <f t="shared" si="6004"/>
        <v/>
      </c>
      <c r="AP1000" s="28" t="str">
        <f t="shared" si="6004"/>
        <v/>
      </c>
      <c r="AQ1000" s="28" t="str">
        <f t="shared" si="6004"/>
        <v/>
      </c>
      <c r="AR1000" s="28" t="str">
        <f t="shared" ref="AR1000:AV1000" si="6005">IFERROR(IF(FIND(AR$1,$F1000)&gt;1,"BME",""),"")</f>
        <v/>
      </c>
      <c r="AS1000" s="28" t="str">
        <f t="shared" si="6005"/>
        <v/>
      </c>
      <c r="AT1000" s="28" t="str">
        <f t="shared" si="6005"/>
        <v/>
      </c>
      <c r="AU1000" s="28" t="str">
        <f t="shared" si="6005"/>
        <v/>
      </c>
      <c r="AV1000" s="28" t="str">
        <f t="shared" si="6005"/>
        <v/>
      </c>
      <c r="AW1000" s="28" t="str">
        <f t="shared" ref="AW1000:BC1000" si="6006">IFERROR(IF(FIND(AW$1,$F1000)&gt;1,AW$1,""),"")</f>
        <v/>
      </c>
      <c r="AX1000" s="28" t="str">
        <f t="shared" si="6006"/>
        <v/>
      </c>
      <c r="AY1000" s="28" t="str">
        <f t="shared" si="6006"/>
        <v/>
      </c>
      <c r="AZ1000" s="28" t="str">
        <f t="shared" si="6006"/>
        <v/>
      </c>
      <c r="BA1000" s="28" t="str">
        <f t="shared" si="6006"/>
        <v/>
      </c>
      <c r="BB1000" s="28" t="str">
        <f t="shared" si="6006"/>
        <v/>
      </c>
      <c r="BC1000" s="28" t="str">
        <f t="shared" si="6006"/>
        <v/>
      </c>
      <c r="BD1000" s="28" t="str">
        <f t="shared" si="15"/>
        <v/>
      </c>
      <c r="BG1000" s="2" t="s">
        <v>7125</v>
      </c>
      <c r="BI1000" s="2" t="s">
        <v>5330</v>
      </c>
      <c r="BJ1000" s="28" t="str">
        <f t="shared" si="16"/>
        <v>Leeds</v>
      </c>
      <c r="BK1000" s="28" t="str">
        <f t="shared" si="17"/>
        <v>West Yorkshire</v>
      </c>
      <c r="BM1000" s="2" t="s">
        <v>98</v>
      </c>
      <c r="BO1000" s="2" t="s">
        <v>2863</v>
      </c>
      <c r="BP1000" s="2" t="s">
        <v>2863</v>
      </c>
      <c r="BQ1000" s="2" t="s">
        <v>2863</v>
      </c>
      <c r="BR1000" s="2" t="s">
        <v>2863</v>
      </c>
      <c r="BS1000" s="2" t="s">
        <v>2863</v>
      </c>
      <c r="BT1000" s="2" t="s">
        <v>2863</v>
      </c>
      <c r="BU1000" s="27"/>
      <c r="BV1000" s="50" t="s">
        <v>590</v>
      </c>
      <c r="BW1000" s="27"/>
      <c r="BX1000" s="27"/>
      <c r="BY1000" s="42" t="str">
        <f t="shared" si="18"/>
        <v>LS20</v>
      </c>
      <c r="BZ1000" s="68"/>
    </row>
    <row r="1001" spans="1:78" ht="15">
      <c r="A1001" s="16" t="s">
        <v>37</v>
      </c>
      <c r="B1001" s="28">
        <f>VLOOKUP(A1001,Organisations!$A$2:$B$7,2,FALSE)</f>
        <v>2</v>
      </c>
      <c r="C1001" s="16" t="s">
        <v>7126</v>
      </c>
      <c r="D1001" s="16" t="s">
        <v>7127</v>
      </c>
      <c r="E1001" s="28" t="str">
        <f t="shared" si="0"/>
        <v>Mobility aids and equipment suppliers.</v>
      </c>
      <c r="F1001" s="16" t="s">
        <v>7128</v>
      </c>
      <c r="G1001" s="16" t="s">
        <v>68</v>
      </c>
      <c r="H1001" s="17"/>
      <c r="K1001" s="26" t="s">
        <v>7129</v>
      </c>
      <c r="L1001" s="16" t="s">
        <v>7130</v>
      </c>
      <c r="M1001" s="28" t="str">
        <f t="shared" ref="M1001:Q1001" si="6007">IFERROR(IF(FIND(M$1,$F1001)&gt;1,"Age - Children",""),"")</f>
        <v/>
      </c>
      <c r="N1001" s="28" t="str">
        <f t="shared" si="6007"/>
        <v/>
      </c>
      <c r="O1001" s="28" t="str">
        <f t="shared" si="6007"/>
        <v/>
      </c>
      <c r="P1001" s="28" t="str">
        <f t="shared" si="6007"/>
        <v/>
      </c>
      <c r="Q1001" s="28" t="str">
        <f t="shared" si="6007"/>
        <v/>
      </c>
      <c r="R1001" s="28" t="str">
        <f t="shared" ref="R1001:T1001" si="6008">IFERROR(IF(FIND(R$1,$F1001)&gt;1,"Age - Elderly",""),"")</f>
        <v/>
      </c>
      <c r="S1001" s="28" t="str">
        <f t="shared" si="6008"/>
        <v/>
      </c>
      <c r="T1001" s="28" t="str">
        <f t="shared" si="6008"/>
        <v/>
      </c>
      <c r="U1001" s="28" t="str">
        <f t="shared" si="3"/>
        <v/>
      </c>
      <c r="V1001" s="28" t="str">
        <f t="shared" si="4"/>
        <v/>
      </c>
      <c r="X1001" s="28" t="str">
        <f t="shared" si="5"/>
        <v/>
      </c>
      <c r="Y1001" s="28" t="str">
        <f t="shared" si="6"/>
        <v/>
      </c>
      <c r="Z1001" s="28" t="str">
        <f t="shared" si="7"/>
        <v>Gender - Male</v>
      </c>
      <c r="AB1001" s="28" t="str">
        <f t="shared" si="8"/>
        <v/>
      </c>
      <c r="AD1001" s="28" t="str">
        <f t="shared" si="9"/>
        <v>Gender - Male;</v>
      </c>
      <c r="AG1001" s="28" t="str">
        <f t="shared" ref="AG1001:AL1001" si="6009">IFERROR(IF(FIND(AG$1,$F1001)&gt;1,AG$1,""),"")</f>
        <v/>
      </c>
      <c r="AH1001" s="28" t="str">
        <f t="shared" si="6009"/>
        <v/>
      </c>
      <c r="AI1001" s="28" t="str">
        <f t="shared" si="6009"/>
        <v/>
      </c>
      <c r="AJ1001" s="28" t="str">
        <f t="shared" si="6009"/>
        <v/>
      </c>
      <c r="AK1001" s="28" t="str">
        <f t="shared" si="6009"/>
        <v/>
      </c>
      <c r="AL1001" s="28" t="str">
        <f t="shared" si="6009"/>
        <v/>
      </c>
      <c r="AM1001" s="28" t="str">
        <f t="shared" si="11"/>
        <v/>
      </c>
      <c r="AN1001" s="28" t="str">
        <f t="shared" ref="AN1001:AQ1001" si="6010">IFERROR(IF(FIND(AN$1,$F1001)&gt;1,"Status - LGBT",""),"")</f>
        <v/>
      </c>
      <c r="AO1001" s="28" t="str">
        <f t="shared" si="6010"/>
        <v/>
      </c>
      <c r="AP1001" s="28" t="str">
        <f t="shared" si="6010"/>
        <v/>
      </c>
      <c r="AQ1001" s="28" t="str">
        <f t="shared" si="6010"/>
        <v/>
      </c>
      <c r="AR1001" s="28" t="str">
        <f t="shared" ref="AR1001:AV1001" si="6011">IFERROR(IF(FIND(AR$1,$F1001)&gt;1,"BME",""),"")</f>
        <v/>
      </c>
      <c r="AS1001" s="28" t="str">
        <f t="shared" si="6011"/>
        <v/>
      </c>
      <c r="AT1001" s="28" t="str">
        <f t="shared" si="6011"/>
        <v/>
      </c>
      <c r="AU1001" s="28" t="str">
        <f t="shared" si="6011"/>
        <v/>
      </c>
      <c r="AV1001" s="28" t="str">
        <f t="shared" si="6011"/>
        <v/>
      </c>
      <c r="AW1001" s="28" t="str">
        <f t="shared" ref="AW1001:BC1001" si="6012">IFERROR(IF(FIND(AW$1,$F1001)&gt;1,AW$1,""),"")</f>
        <v/>
      </c>
      <c r="AX1001" s="28" t="str">
        <f t="shared" si="6012"/>
        <v/>
      </c>
      <c r="AY1001" s="28" t="str">
        <f t="shared" si="6012"/>
        <v/>
      </c>
      <c r="AZ1001" s="28" t="str">
        <f t="shared" si="6012"/>
        <v/>
      </c>
      <c r="BA1001" s="28" t="str">
        <f t="shared" si="6012"/>
        <v/>
      </c>
      <c r="BB1001" s="28" t="str">
        <f t="shared" si="6012"/>
        <v/>
      </c>
      <c r="BC1001" s="28" t="str">
        <f t="shared" si="6012"/>
        <v/>
      </c>
      <c r="BD1001" s="28" t="str">
        <f t="shared" si="15"/>
        <v/>
      </c>
      <c r="BG1001" s="2" t="s">
        <v>7131</v>
      </c>
      <c r="BI1001" s="2" t="s">
        <v>6520</v>
      </c>
      <c r="BJ1001" s="28" t="str">
        <f t="shared" si="16"/>
        <v>Leeds</v>
      </c>
      <c r="BK1001" s="28" t="str">
        <f t="shared" si="17"/>
        <v>West Yorkshire</v>
      </c>
      <c r="BM1001" s="2" t="s">
        <v>98</v>
      </c>
      <c r="BU1001" s="18"/>
      <c r="BV1001" s="47" t="s">
        <v>590</v>
      </c>
      <c r="BW1001" s="18"/>
      <c r="BX1001" s="18"/>
      <c r="BY1001" s="42" t="str">
        <f t="shared" si="18"/>
        <v>Gender - Male;;LS20</v>
      </c>
      <c r="BZ1001" s="43"/>
    </row>
    <row r="1002" spans="1:78" ht="15">
      <c r="A1002" s="10" t="s">
        <v>37</v>
      </c>
      <c r="B1002" s="28">
        <f>VLOOKUP(A1002,Organisations!$A$2:$B$7,2,FALSE)</f>
        <v>2</v>
      </c>
      <c r="C1002" s="10" t="s">
        <v>7132</v>
      </c>
      <c r="D1002" s="10" t="s">
        <v>7133</v>
      </c>
      <c r="E1002" s="28" t="str">
        <f t="shared" si="0"/>
        <v xml:space="preserve">Providing a complete gutter cleaning service. All work carried out from the safety of the ground using the world's most </v>
      </c>
      <c r="F1002" s="10" t="s">
        <v>7135</v>
      </c>
      <c r="G1002" s="10" t="s">
        <v>68</v>
      </c>
      <c r="H1002" s="11"/>
      <c r="K1002" s="30" t="s">
        <v>7136</v>
      </c>
      <c r="L1002" s="10" t="s">
        <v>7137</v>
      </c>
      <c r="M1002" s="28" t="str">
        <f t="shared" ref="M1002:Q1002" si="6013">IFERROR(IF(FIND(M$1,$F1002)&gt;1,"Age - Children",""),"")</f>
        <v/>
      </c>
      <c r="N1002" s="28" t="str">
        <f t="shared" si="6013"/>
        <v/>
      </c>
      <c r="O1002" s="28" t="str">
        <f t="shared" si="6013"/>
        <v/>
      </c>
      <c r="P1002" s="28" t="str">
        <f t="shared" si="6013"/>
        <v/>
      </c>
      <c r="Q1002" s="28" t="str">
        <f t="shared" si="6013"/>
        <v/>
      </c>
      <c r="R1002" s="28" t="str">
        <f t="shared" ref="R1002:T1002" si="6014">IFERROR(IF(FIND(R$1,$F1002)&gt;1,"Age - Elderly",""),"")</f>
        <v/>
      </c>
      <c r="S1002" s="28" t="str">
        <f t="shared" si="6014"/>
        <v/>
      </c>
      <c r="T1002" s="28" t="str">
        <f t="shared" si="6014"/>
        <v/>
      </c>
      <c r="U1002" s="28" t="str">
        <f t="shared" si="3"/>
        <v/>
      </c>
      <c r="V1002" s="28" t="str">
        <f t="shared" si="4"/>
        <v/>
      </c>
      <c r="X1002" s="28" t="str">
        <f t="shared" si="5"/>
        <v/>
      </c>
      <c r="Y1002" s="28" t="str">
        <f t="shared" si="6"/>
        <v/>
      </c>
      <c r="Z1002" s="28" t="str">
        <f t="shared" si="7"/>
        <v/>
      </c>
      <c r="AB1002" s="28" t="str">
        <f t="shared" si="8"/>
        <v/>
      </c>
      <c r="AD1002" s="28" t="str">
        <f t="shared" si="9"/>
        <v/>
      </c>
      <c r="AG1002" s="28" t="str">
        <f t="shared" ref="AG1002:AL1002" si="6015">IFERROR(IF(FIND(AG$1,$F1002)&gt;1,AG$1,""),"")</f>
        <v/>
      </c>
      <c r="AH1002" s="28" t="str">
        <f t="shared" si="6015"/>
        <v/>
      </c>
      <c r="AI1002" s="28" t="str">
        <f t="shared" si="6015"/>
        <v/>
      </c>
      <c r="AJ1002" s="28" t="str">
        <f t="shared" si="6015"/>
        <v/>
      </c>
      <c r="AK1002" s="28" t="str">
        <f t="shared" si="6015"/>
        <v/>
      </c>
      <c r="AL1002" s="28" t="str">
        <f t="shared" si="6015"/>
        <v/>
      </c>
      <c r="AM1002" s="28" t="str">
        <f t="shared" si="11"/>
        <v/>
      </c>
      <c r="AN1002" s="28" t="str">
        <f t="shared" ref="AN1002:AQ1002" si="6016">IFERROR(IF(FIND(AN$1,$F1002)&gt;1,"Status - LGBT",""),"")</f>
        <v/>
      </c>
      <c r="AO1002" s="28" t="str">
        <f t="shared" si="6016"/>
        <v/>
      </c>
      <c r="AP1002" s="28" t="str">
        <f t="shared" si="6016"/>
        <v/>
      </c>
      <c r="AQ1002" s="28" t="str">
        <f t="shared" si="6016"/>
        <v/>
      </c>
      <c r="AR1002" s="28" t="str">
        <f t="shared" ref="AR1002:AV1002" si="6017">IFERROR(IF(FIND(AR$1,$F1002)&gt;1,"BME",""),"")</f>
        <v/>
      </c>
      <c r="AS1002" s="28" t="str">
        <f t="shared" si="6017"/>
        <v/>
      </c>
      <c r="AT1002" s="28" t="str">
        <f t="shared" si="6017"/>
        <v/>
      </c>
      <c r="AU1002" s="28" t="str">
        <f t="shared" si="6017"/>
        <v/>
      </c>
      <c r="AV1002" s="28" t="str">
        <f t="shared" si="6017"/>
        <v/>
      </c>
      <c r="AW1002" s="28" t="str">
        <f t="shared" ref="AW1002:BC1002" si="6018">IFERROR(IF(FIND(AW$1,$F1002)&gt;1,AW$1,""),"")</f>
        <v/>
      </c>
      <c r="AX1002" s="28" t="str">
        <f t="shared" si="6018"/>
        <v/>
      </c>
      <c r="AY1002" s="28" t="str">
        <f t="shared" si="6018"/>
        <v/>
      </c>
      <c r="AZ1002" s="28" t="str">
        <f t="shared" si="6018"/>
        <v/>
      </c>
      <c r="BA1002" s="28" t="str">
        <f t="shared" si="6018"/>
        <v/>
      </c>
      <c r="BB1002" s="28" t="str">
        <f t="shared" si="6018"/>
        <v/>
      </c>
      <c r="BC1002" s="28" t="str">
        <f t="shared" si="6018"/>
        <v/>
      </c>
      <c r="BD1002" s="28" t="str">
        <f t="shared" si="15"/>
        <v/>
      </c>
      <c r="BG1002" s="2" t="s">
        <v>7138</v>
      </c>
      <c r="BI1002" s="2" t="s">
        <v>6529</v>
      </c>
      <c r="BJ1002" s="28" t="str">
        <f t="shared" si="16"/>
        <v>Leeds</v>
      </c>
      <c r="BK1002" s="28" t="str">
        <f t="shared" si="17"/>
        <v>West Yorkshire</v>
      </c>
      <c r="BM1002" s="2" t="s">
        <v>98</v>
      </c>
      <c r="BU1002" s="50" t="s">
        <v>19342</v>
      </c>
      <c r="BV1002" s="12"/>
      <c r="BW1002" s="12"/>
      <c r="BX1002" s="12"/>
      <c r="BY1002" s="42" t="str">
        <f t="shared" si="18"/>
        <v>BD11;BD4;LS10;LS11;LS12;LS13;LS14;LS15;LS16;LS17;LS18;LS19;LS1;LS20;LS21;LS22;LS23;LS24;LS25;LS26;LS27;LS28;LS29;LS2;LS3;LS4;LS5;LS6;LS7;LS88;LS8;LS99;LS9;WF10;WF3;</v>
      </c>
      <c r="BZ1002" s="42"/>
    </row>
    <row r="1003" spans="1:78" ht="15">
      <c r="A1003" s="16" t="s">
        <v>37</v>
      </c>
      <c r="B1003" s="28">
        <f>VLOOKUP(A1003,Organisations!$A$2:$B$7,2,FALSE)</f>
        <v>2</v>
      </c>
      <c r="C1003" s="16" t="s">
        <v>7139</v>
      </c>
      <c r="D1003" s="16" t="s">
        <v>7140</v>
      </c>
      <c r="E1003" s="28" t="str">
        <f t="shared" si="0"/>
        <v xml:space="preserve">A fully fucntioning community gym with both ladies only sessions and mixed sessions.
 The gym is open from 9am to 5pm </v>
      </c>
      <c r="F1003" s="16" t="s">
        <v>19476</v>
      </c>
      <c r="G1003" s="16" t="s">
        <v>3684</v>
      </c>
      <c r="H1003" s="58" t="s">
        <v>19477</v>
      </c>
      <c r="K1003" s="26" t="s">
        <v>1530</v>
      </c>
      <c r="L1003" s="16" t="s">
        <v>5815</v>
      </c>
      <c r="M1003" s="28" t="str">
        <f t="shared" ref="M1003:Q1003" si="6019">IFERROR(IF(FIND(M$1,$F1003)&gt;1,"Age - Children",""),"")</f>
        <v/>
      </c>
      <c r="N1003" s="28" t="str">
        <f t="shared" si="6019"/>
        <v/>
      </c>
      <c r="O1003" s="28" t="str">
        <f t="shared" si="6019"/>
        <v/>
      </c>
      <c r="P1003" s="28" t="str">
        <f t="shared" si="6019"/>
        <v/>
      </c>
      <c r="Q1003" s="28" t="str">
        <f t="shared" si="6019"/>
        <v/>
      </c>
      <c r="R1003" s="28" t="str">
        <f t="shared" ref="R1003:T1003" si="6020">IFERROR(IF(FIND(R$1,$F1003)&gt;1,"Age - Elderly",""),"")</f>
        <v/>
      </c>
      <c r="S1003" s="28" t="str">
        <f t="shared" si="6020"/>
        <v/>
      </c>
      <c r="T1003" s="28" t="str">
        <f t="shared" si="6020"/>
        <v/>
      </c>
      <c r="U1003" s="28" t="str">
        <f t="shared" si="3"/>
        <v/>
      </c>
      <c r="V1003" s="28" t="str">
        <f t="shared" si="4"/>
        <v/>
      </c>
      <c r="X1003" s="28" t="str">
        <f t="shared" si="5"/>
        <v/>
      </c>
      <c r="Y1003" s="28" t="str">
        <f t="shared" si="6"/>
        <v/>
      </c>
      <c r="Z1003" s="28" t="str">
        <f t="shared" si="7"/>
        <v/>
      </c>
      <c r="AB1003" s="28" t="str">
        <f t="shared" si="8"/>
        <v/>
      </c>
      <c r="AD1003" s="28" t="str">
        <f t="shared" si="9"/>
        <v/>
      </c>
      <c r="AG1003" s="28" t="str">
        <f t="shared" ref="AG1003:AL1003" si="6021">IFERROR(IF(FIND(AG$1,$F1003)&gt;1,AG$1,""),"")</f>
        <v/>
      </c>
      <c r="AH1003" s="28" t="str">
        <f t="shared" si="6021"/>
        <v/>
      </c>
      <c r="AI1003" s="28" t="str">
        <f t="shared" si="6021"/>
        <v/>
      </c>
      <c r="AJ1003" s="28" t="str">
        <f t="shared" si="6021"/>
        <v/>
      </c>
      <c r="AK1003" s="28" t="str">
        <f t="shared" si="6021"/>
        <v/>
      </c>
      <c r="AL1003" s="28" t="str">
        <f t="shared" si="6021"/>
        <v/>
      </c>
      <c r="AM1003" s="28" t="str">
        <f t="shared" si="11"/>
        <v/>
      </c>
      <c r="AN1003" s="28" t="str">
        <f t="shared" ref="AN1003:AQ1003" si="6022">IFERROR(IF(FIND(AN$1,$F1003)&gt;1,"Status - LGBT",""),"")</f>
        <v/>
      </c>
      <c r="AO1003" s="28" t="str">
        <f t="shared" si="6022"/>
        <v/>
      </c>
      <c r="AP1003" s="28" t="str">
        <f t="shared" si="6022"/>
        <v/>
      </c>
      <c r="AQ1003" s="28" t="str">
        <f t="shared" si="6022"/>
        <v/>
      </c>
      <c r="AR1003" s="28" t="str">
        <f t="shared" ref="AR1003:AV1003" si="6023">IFERROR(IF(FIND(AR$1,$F1003)&gt;1,"BME",""),"")</f>
        <v/>
      </c>
      <c r="AS1003" s="28" t="str">
        <f t="shared" si="6023"/>
        <v/>
      </c>
      <c r="AT1003" s="28" t="str">
        <f t="shared" si="6023"/>
        <v/>
      </c>
      <c r="AU1003" s="28" t="str">
        <f t="shared" si="6023"/>
        <v/>
      </c>
      <c r="AV1003" s="28" t="str">
        <f t="shared" si="6023"/>
        <v/>
      </c>
      <c r="AW1003" s="28" t="str">
        <f t="shared" ref="AW1003:BC1003" si="6024">IFERROR(IF(FIND(AW$1,$F1003)&gt;1,AW$1,""),"")</f>
        <v/>
      </c>
      <c r="AX1003" s="28" t="str">
        <f t="shared" si="6024"/>
        <v/>
      </c>
      <c r="AY1003" s="28" t="str">
        <f t="shared" si="6024"/>
        <v/>
      </c>
      <c r="AZ1003" s="28" t="str">
        <f t="shared" si="6024"/>
        <v/>
      </c>
      <c r="BA1003" s="28" t="str">
        <f t="shared" si="6024"/>
        <v/>
      </c>
      <c r="BB1003" s="28" t="str">
        <f t="shared" si="6024"/>
        <v/>
      </c>
      <c r="BC1003" s="28" t="str">
        <f t="shared" si="6024"/>
        <v/>
      </c>
      <c r="BD1003" s="28" t="str">
        <f t="shared" si="15"/>
        <v/>
      </c>
      <c r="BG1003" s="2" t="s">
        <v>19478</v>
      </c>
      <c r="BI1003" s="2" t="s">
        <v>1508</v>
      </c>
      <c r="BJ1003" s="28" t="str">
        <f t="shared" si="16"/>
        <v>Leeds</v>
      </c>
      <c r="BK1003" s="28" t="str">
        <f t="shared" si="17"/>
        <v>West Yorkshire</v>
      </c>
      <c r="BM1003" s="2" t="s">
        <v>98</v>
      </c>
      <c r="BN1003" s="2" t="s">
        <v>2863</v>
      </c>
      <c r="BR1003" s="2" t="s">
        <v>2863</v>
      </c>
      <c r="BU1003" s="18"/>
      <c r="BV1003" s="47" t="s">
        <v>574</v>
      </c>
      <c r="BW1003" s="18"/>
      <c r="BX1003" s="18"/>
      <c r="BY1003" s="42" t="str">
        <f t="shared" si="18"/>
        <v>LS11</v>
      </c>
      <c r="BZ1003" s="43"/>
    </row>
    <row r="1004" spans="1:78" ht="15">
      <c r="A1004" s="10" t="s">
        <v>37</v>
      </c>
      <c r="B1004" s="28">
        <f>VLOOKUP(A1004,Organisations!$A$2:$B$7,2,FALSE)</f>
        <v>2</v>
      </c>
      <c r="C1004" s="10" t="s">
        <v>7145</v>
      </c>
      <c r="D1004" s="10" t="s">
        <v>7146</v>
      </c>
      <c r="E1004" s="28" t="str">
        <f t="shared" si="0"/>
        <v xml:space="preserve">Repair and supply of internal and external security and safety products for home and garden including external mobility </v>
      </c>
      <c r="F1004" s="10" t="s">
        <v>7148</v>
      </c>
      <c r="G1004" s="10" t="s">
        <v>68</v>
      </c>
      <c r="H1004" s="11"/>
      <c r="K1004" s="30" t="s">
        <v>7149</v>
      </c>
      <c r="L1004" s="10" t="s">
        <v>7150</v>
      </c>
      <c r="M1004" s="28" t="str">
        <f t="shared" ref="M1004:Q1004" si="6025">IFERROR(IF(FIND(M$1,$F1004)&gt;1,"Age - Children",""),"")</f>
        <v/>
      </c>
      <c r="N1004" s="28" t="str">
        <f t="shared" si="6025"/>
        <v/>
      </c>
      <c r="O1004" s="28" t="str">
        <f t="shared" si="6025"/>
        <v/>
      </c>
      <c r="P1004" s="28" t="str">
        <f t="shared" si="6025"/>
        <v/>
      </c>
      <c r="Q1004" s="28" t="str">
        <f t="shared" si="6025"/>
        <v/>
      </c>
      <c r="R1004" s="28" t="str">
        <f t="shared" ref="R1004:T1004" si="6026">IFERROR(IF(FIND(R$1,$F1004)&gt;1,"Age - Elderly",""),"")</f>
        <v/>
      </c>
      <c r="S1004" s="28" t="str">
        <f t="shared" si="6026"/>
        <v/>
      </c>
      <c r="T1004" s="28" t="str">
        <f t="shared" si="6026"/>
        <v/>
      </c>
      <c r="U1004" s="28" t="str">
        <f t="shared" si="3"/>
        <v/>
      </c>
      <c r="V1004" s="28" t="str">
        <f t="shared" si="4"/>
        <v/>
      </c>
      <c r="X1004" s="28" t="str">
        <f t="shared" si="5"/>
        <v/>
      </c>
      <c r="Y1004" s="28" t="str">
        <f t="shared" si="6"/>
        <v/>
      </c>
      <c r="Z1004" s="28" t="str">
        <f t="shared" si="7"/>
        <v/>
      </c>
      <c r="AB1004" s="28" t="str">
        <f t="shared" si="8"/>
        <v/>
      </c>
      <c r="AD1004" s="28" t="str">
        <f t="shared" si="9"/>
        <v/>
      </c>
      <c r="AG1004" s="28" t="str">
        <f t="shared" ref="AG1004:AL1004" si="6027">IFERROR(IF(FIND(AG$1,$F1004)&gt;1,AG$1,""),"")</f>
        <v/>
      </c>
      <c r="AH1004" s="28" t="str">
        <f t="shared" si="6027"/>
        <v/>
      </c>
      <c r="AI1004" s="28" t="str">
        <f t="shared" si="6027"/>
        <v/>
      </c>
      <c r="AJ1004" s="28" t="str">
        <f t="shared" si="6027"/>
        <v/>
      </c>
      <c r="AK1004" s="28" t="str">
        <f t="shared" si="6027"/>
        <v/>
      </c>
      <c r="AL1004" s="28" t="str">
        <f t="shared" si="6027"/>
        <v/>
      </c>
      <c r="AM1004" s="28" t="str">
        <f t="shared" si="11"/>
        <v/>
      </c>
      <c r="AN1004" s="28" t="str">
        <f t="shared" ref="AN1004:AQ1004" si="6028">IFERROR(IF(FIND(AN$1,$F1004)&gt;1,"Status - LGBT",""),"")</f>
        <v/>
      </c>
      <c r="AO1004" s="28" t="str">
        <f t="shared" si="6028"/>
        <v/>
      </c>
      <c r="AP1004" s="28" t="str">
        <f t="shared" si="6028"/>
        <v/>
      </c>
      <c r="AQ1004" s="28" t="str">
        <f t="shared" si="6028"/>
        <v/>
      </c>
      <c r="AR1004" s="28" t="str">
        <f t="shared" ref="AR1004:AV1004" si="6029">IFERROR(IF(FIND(AR$1,$F1004)&gt;1,"BME",""),"")</f>
        <v/>
      </c>
      <c r="AS1004" s="28" t="str">
        <f t="shared" si="6029"/>
        <v/>
      </c>
      <c r="AT1004" s="28" t="str">
        <f t="shared" si="6029"/>
        <v/>
      </c>
      <c r="AU1004" s="28" t="str">
        <f t="shared" si="6029"/>
        <v/>
      </c>
      <c r="AV1004" s="28" t="str">
        <f t="shared" si="6029"/>
        <v/>
      </c>
      <c r="AW1004" s="28" t="str">
        <f t="shared" ref="AW1004:BC1004" si="6030">IFERROR(IF(FIND(AW$1,$F1004)&gt;1,AW$1,""),"")</f>
        <v/>
      </c>
      <c r="AX1004" s="28" t="str">
        <f t="shared" si="6030"/>
        <v/>
      </c>
      <c r="AY1004" s="28" t="str">
        <f t="shared" si="6030"/>
        <v/>
      </c>
      <c r="AZ1004" s="28" t="str">
        <f t="shared" si="6030"/>
        <v/>
      </c>
      <c r="BA1004" s="28" t="str">
        <f t="shared" si="6030"/>
        <v/>
      </c>
      <c r="BB1004" s="28" t="str">
        <f t="shared" si="6030"/>
        <v/>
      </c>
      <c r="BC1004" s="28" t="str">
        <f t="shared" si="6030"/>
        <v/>
      </c>
      <c r="BD1004" s="28" t="str">
        <f t="shared" si="15"/>
        <v/>
      </c>
      <c r="BG1004" s="2" t="s">
        <v>7151</v>
      </c>
      <c r="BJ1004" s="28" t="str">
        <f t="shared" si="16"/>
        <v/>
      </c>
      <c r="BK1004" s="28" t="str">
        <f t="shared" si="17"/>
        <v/>
      </c>
      <c r="BM1004" s="2" t="s">
        <v>98</v>
      </c>
      <c r="BU1004" s="12"/>
      <c r="BV1004" s="12"/>
      <c r="BW1004" s="12"/>
      <c r="BX1004" s="12"/>
      <c r="BY1004" s="42" t="str">
        <f t="shared" si="18"/>
        <v/>
      </c>
      <c r="BZ1004" s="42"/>
    </row>
    <row r="1005" spans="1:78" ht="15">
      <c r="A1005" s="16" t="s">
        <v>37</v>
      </c>
      <c r="B1005" s="28">
        <f>VLOOKUP(A1005,Organisations!$A$2:$B$7,2,FALSE)</f>
        <v>2</v>
      </c>
      <c r="C1005" s="16" t="s">
        <v>7153</v>
      </c>
      <c r="D1005" s="16" t="s">
        <v>7154</v>
      </c>
      <c r="E1005" s="28" t="str">
        <f t="shared" si="0"/>
        <v/>
      </c>
      <c r="F1005" s="16"/>
      <c r="G1005" s="16" t="s">
        <v>68</v>
      </c>
      <c r="H1005" s="17"/>
      <c r="K1005" s="26" t="s">
        <v>7155</v>
      </c>
      <c r="L1005" s="18"/>
      <c r="M1005" s="28" t="str">
        <f t="shared" ref="M1005:Q1005" si="6031">IFERROR(IF(FIND(M$1,$F1005)&gt;1,"Age - Children",""),"")</f>
        <v/>
      </c>
      <c r="N1005" s="28" t="str">
        <f t="shared" si="6031"/>
        <v/>
      </c>
      <c r="O1005" s="28" t="str">
        <f t="shared" si="6031"/>
        <v/>
      </c>
      <c r="P1005" s="28" t="str">
        <f t="shared" si="6031"/>
        <v/>
      </c>
      <c r="Q1005" s="28" t="str">
        <f t="shared" si="6031"/>
        <v/>
      </c>
      <c r="R1005" s="28" t="str">
        <f t="shared" ref="R1005:T1005" si="6032">IFERROR(IF(FIND(R$1,$F1005)&gt;1,"Age - Elderly",""),"")</f>
        <v/>
      </c>
      <c r="S1005" s="28" t="str">
        <f t="shared" si="6032"/>
        <v/>
      </c>
      <c r="T1005" s="28" t="str">
        <f t="shared" si="6032"/>
        <v/>
      </c>
      <c r="U1005" s="28" t="str">
        <f t="shared" si="3"/>
        <v/>
      </c>
      <c r="V1005" s="28" t="str">
        <f t="shared" si="4"/>
        <v/>
      </c>
      <c r="X1005" s="28" t="str">
        <f t="shared" si="5"/>
        <v/>
      </c>
      <c r="Y1005" s="28" t="str">
        <f t="shared" si="6"/>
        <v/>
      </c>
      <c r="Z1005" s="28" t="str">
        <f t="shared" si="7"/>
        <v/>
      </c>
      <c r="AB1005" s="28" t="str">
        <f t="shared" si="8"/>
        <v/>
      </c>
      <c r="AD1005" s="28" t="str">
        <f t="shared" si="9"/>
        <v/>
      </c>
      <c r="AG1005" s="28" t="str">
        <f t="shared" ref="AG1005:AL1005" si="6033">IFERROR(IF(FIND(AG$1,$F1005)&gt;1,AG$1,""),"")</f>
        <v/>
      </c>
      <c r="AH1005" s="28" t="str">
        <f t="shared" si="6033"/>
        <v/>
      </c>
      <c r="AI1005" s="28" t="str">
        <f t="shared" si="6033"/>
        <v/>
      </c>
      <c r="AJ1005" s="28" t="str">
        <f t="shared" si="6033"/>
        <v/>
      </c>
      <c r="AK1005" s="28" t="str">
        <f t="shared" si="6033"/>
        <v/>
      </c>
      <c r="AL1005" s="28" t="str">
        <f t="shared" si="6033"/>
        <v/>
      </c>
      <c r="AM1005" s="28" t="str">
        <f t="shared" si="11"/>
        <v/>
      </c>
      <c r="AN1005" s="28" t="str">
        <f t="shared" ref="AN1005:AQ1005" si="6034">IFERROR(IF(FIND(AN$1,$F1005)&gt;1,"Status - LGBT",""),"")</f>
        <v/>
      </c>
      <c r="AO1005" s="28" t="str">
        <f t="shared" si="6034"/>
        <v/>
      </c>
      <c r="AP1005" s="28" t="str">
        <f t="shared" si="6034"/>
        <v/>
      </c>
      <c r="AQ1005" s="28" t="str">
        <f t="shared" si="6034"/>
        <v/>
      </c>
      <c r="AR1005" s="28" t="str">
        <f t="shared" ref="AR1005:AV1005" si="6035">IFERROR(IF(FIND(AR$1,$F1005)&gt;1,"BME",""),"")</f>
        <v/>
      </c>
      <c r="AS1005" s="28" t="str">
        <f t="shared" si="6035"/>
        <v/>
      </c>
      <c r="AT1005" s="28" t="str">
        <f t="shared" si="6035"/>
        <v/>
      </c>
      <c r="AU1005" s="28" t="str">
        <f t="shared" si="6035"/>
        <v/>
      </c>
      <c r="AV1005" s="28" t="str">
        <f t="shared" si="6035"/>
        <v/>
      </c>
      <c r="AW1005" s="28" t="str">
        <f t="shared" ref="AW1005:BC1005" si="6036">IFERROR(IF(FIND(AW$1,$F1005)&gt;1,AW$1,""),"")</f>
        <v/>
      </c>
      <c r="AX1005" s="28" t="str">
        <f t="shared" si="6036"/>
        <v/>
      </c>
      <c r="AY1005" s="28" t="str">
        <f t="shared" si="6036"/>
        <v/>
      </c>
      <c r="AZ1005" s="28" t="str">
        <f t="shared" si="6036"/>
        <v/>
      </c>
      <c r="BA1005" s="28" t="str">
        <f t="shared" si="6036"/>
        <v/>
      </c>
      <c r="BB1005" s="28" t="str">
        <f t="shared" si="6036"/>
        <v/>
      </c>
      <c r="BC1005" s="28" t="str">
        <f t="shared" si="6036"/>
        <v/>
      </c>
      <c r="BD1005" s="28" t="str">
        <f t="shared" si="15"/>
        <v/>
      </c>
      <c r="BG1005" s="2" t="s">
        <v>7156</v>
      </c>
      <c r="BI1005" s="2" t="s">
        <v>6541</v>
      </c>
      <c r="BJ1005" s="28" t="str">
        <f t="shared" si="16"/>
        <v>Leeds</v>
      </c>
      <c r="BK1005" s="28" t="str">
        <f t="shared" si="17"/>
        <v>West Yorkshire</v>
      </c>
      <c r="BM1005" s="2" t="s">
        <v>98</v>
      </c>
      <c r="BU1005" s="47" t="s">
        <v>568</v>
      </c>
      <c r="BV1005" s="18"/>
      <c r="BW1005" s="18"/>
      <c r="BX1005" s="18"/>
      <c r="BY1005" s="42" t="str">
        <f t="shared" si="18"/>
        <v>LS6;</v>
      </c>
      <c r="BZ1005" s="43"/>
    </row>
    <row r="1006" spans="1:78" ht="15">
      <c r="A1006" s="10" t="s">
        <v>37</v>
      </c>
      <c r="B1006" s="28">
        <f>VLOOKUP(A1006,Organisations!$A$2:$B$7,2,FALSE)</f>
        <v>2</v>
      </c>
      <c r="C1006" s="10" t="s">
        <v>7157</v>
      </c>
      <c r="D1006" s="10" t="s">
        <v>7158</v>
      </c>
      <c r="E1006" s="28" t="str">
        <f t="shared" si="0"/>
        <v>Homecare offering a range of services from personal care, sitting services, medication administration, meal preparation,</v>
      </c>
      <c r="F1006" s="10" t="s">
        <v>7160</v>
      </c>
      <c r="G1006" s="10" t="s">
        <v>68</v>
      </c>
      <c r="H1006" s="11"/>
      <c r="K1006" s="30" t="s">
        <v>7161</v>
      </c>
      <c r="L1006" s="10" t="s">
        <v>7162</v>
      </c>
      <c r="M1006" s="28" t="str">
        <f t="shared" ref="M1006:Q1006" si="6037">IFERROR(IF(FIND(M$1,$F1006)&gt;1,"Age - Children",""),"")</f>
        <v/>
      </c>
      <c r="N1006" s="28" t="str">
        <f t="shared" si="6037"/>
        <v/>
      </c>
      <c r="O1006" s="28" t="str">
        <f t="shared" si="6037"/>
        <v/>
      </c>
      <c r="P1006" s="28" t="str">
        <f t="shared" si="6037"/>
        <v/>
      </c>
      <c r="Q1006" s="28" t="str">
        <f t="shared" si="6037"/>
        <v/>
      </c>
      <c r="R1006" s="28" t="str">
        <f t="shared" ref="R1006:T1006" si="6038">IFERROR(IF(FIND(R$1,$F1006)&gt;1,"Age - Elderly",""),"")</f>
        <v/>
      </c>
      <c r="S1006" s="28" t="str">
        <f t="shared" si="6038"/>
        <v/>
      </c>
      <c r="T1006" s="28" t="str">
        <f t="shared" si="6038"/>
        <v/>
      </c>
      <c r="U1006" s="28" t="str">
        <f t="shared" si="3"/>
        <v/>
      </c>
      <c r="V1006" s="28" t="str">
        <f t="shared" si="4"/>
        <v/>
      </c>
      <c r="X1006" s="28" t="str">
        <f t="shared" si="5"/>
        <v/>
      </c>
      <c r="Y1006" s="28" t="str">
        <f t="shared" si="6"/>
        <v/>
      </c>
      <c r="Z1006" s="28" t="str">
        <f t="shared" si="7"/>
        <v/>
      </c>
      <c r="AB1006" s="28" t="str">
        <f t="shared" si="8"/>
        <v/>
      </c>
      <c r="AD1006" s="28" t="str">
        <f t="shared" si="9"/>
        <v/>
      </c>
      <c r="AG1006" s="28" t="str">
        <f t="shared" ref="AG1006:AL1006" si="6039">IFERROR(IF(FIND(AG$1,$F1006)&gt;1,AG$1,""),"")</f>
        <v/>
      </c>
      <c r="AH1006" s="28" t="str">
        <f t="shared" si="6039"/>
        <v/>
      </c>
      <c r="AI1006" s="28" t="str">
        <f t="shared" si="6039"/>
        <v/>
      </c>
      <c r="AJ1006" s="28" t="str">
        <f t="shared" si="6039"/>
        <v/>
      </c>
      <c r="AK1006" s="28" t="str">
        <f t="shared" si="6039"/>
        <v/>
      </c>
      <c r="AL1006" s="28" t="str">
        <f t="shared" si="6039"/>
        <v/>
      </c>
      <c r="AM1006" s="28" t="str">
        <f t="shared" si="11"/>
        <v/>
      </c>
      <c r="AN1006" s="28" t="str">
        <f t="shared" ref="AN1006:AQ1006" si="6040">IFERROR(IF(FIND(AN$1,$F1006)&gt;1,"Status - LGBT",""),"")</f>
        <v/>
      </c>
      <c r="AO1006" s="28" t="str">
        <f t="shared" si="6040"/>
        <v/>
      </c>
      <c r="AP1006" s="28" t="str">
        <f t="shared" si="6040"/>
        <v/>
      </c>
      <c r="AQ1006" s="28" t="str">
        <f t="shared" si="6040"/>
        <v/>
      </c>
      <c r="AR1006" s="28" t="str">
        <f t="shared" ref="AR1006:AV1006" si="6041">IFERROR(IF(FIND(AR$1,$F1006)&gt;1,"BME",""),"")</f>
        <v/>
      </c>
      <c r="AS1006" s="28" t="str">
        <f t="shared" si="6041"/>
        <v/>
      </c>
      <c r="AT1006" s="28" t="str">
        <f t="shared" si="6041"/>
        <v/>
      </c>
      <c r="AU1006" s="28" t="str">
        <f t="shared" si="6041"/>
        <v/>
      </c>
      <c r="AV1006" s="28" t="str">
        <f t="shared" si="6041"/>
        <v/>
      </c>
      <c r="AW1006" s="28" t="str">
        <f t="shared" ref="AW1006:BC1006" si="6042">IFERROR(IF(FIND(AW$1,$F1006)&gt;1,AW$1,""),"")</f>
        <v/>
      </c>
      <c r="AX1006" s="28" t="str">
        <f t="shared" si="6042"/>
        <v/>
      </c>
      <c r="AY1006" s="28" t="str">
        <f t="shared" si="6042"/>
        <v/>
      </c>
      <c r="AZ1006" s="28" t="str">
        <f t="shared" si="6042"/>
        <v/>
      </c>
      <c r="BA1006" s="28" t="str">
        <f t="shared" si="6042"/>
        <v/>
      </c>
      <c r="BB1006" s="28" t="str">
        <f t="shared" si="6042"/>
        <v/>
      </c>
      <c r="BC1006" s="28" t="str">
        <f t="shared" si="6042"/>
        <v/>
      </c>
      <c r="BD1006" s="28" t="str">
        <f t="shared" si="15"/>
        <v/>
      </c>
      <c r="BG1006" s="2" t="s">
        <v>7163</v>
      </c>
      <c r="BI1006" s="2" t="s">
        <v>6546</v>
      </c>
      <c r="BJ1006" s="28" t="str">
        <f t="shared" si="16"/>
        <v>Leeds</v>
      </c>
      <c r="BK1006" s="28" t="str">
        <f t="shared" si="17"/>
        <v>West Yorkshire</v>
      </c>
      <c r="BM1006" s="2" t="s">
        <v>98</v>
      </c>
      <c r="BU1006" s="50" t="s">
        <v>19342</v>
      </c>
      <c r="BV1006" s="12"/>
      <c r="BW1006" s="12"/>
      <c r="BX1006" s="12"/>
      <c r="BY1006" s="42" t="str">
        <f t="shared" si="18"/>
        <v>BD11;BD4;LS10;LS11;LS12;LS13;LS14;LS15;LS16;LS17;LS18;LS19;LS1;LS20;LS21;LS22;LS23;LS24;LS25;LS26;LS27;LS28;LS29;LS2;LS3;LS4;LS5;LS6;LS7;LS88;LS8;LS99;LS9;WF10;WF3;</v>
      </c>
      <c r="BZ1006" s="42"/>
    </row>
    <row r="1007" spans="1:78" ht="15">
      <c r="A1007" s="16" t="s">
        <v>37</v>
      </c>
      <c r="B1007" s="28">
        <f>VLOOKUP(A1007,Organisations!$A$2:$B$7,2,FALSE)</f>
        <v>2</v>
      </c>
      <c r="C1007" s="16" t="s">
        <v>7165</v>
      </c>
      <c r="D1007" s="16" t="s">
        <v>7166</v>
      </c>
      <c r="E1007" s="28" t="str">
        <f t="shared" si="0"/>
        <v>An opportunity to get creative doing arts and crafts, painting, games, knitting etc in a sociable environment and refres</v>
      </c>
      <c r="F1007" s="16" t="s">
        <v>7168</v>
      </c>
      <c r="G1007" s="16" t="s">
        <v>68</v>
      </c>
      <c r="H1007" s="17"/>
      <c r="K1007" s="26" t="s">
        <v>1293</v>
      </c>
      <c r="L1007" s="16" t="s">
        <v>4390</v>
      </c>
      <c r="M1007" s="28" t="str">
        <f t="shared" ref="M1007:Q1007" si="6043">IFERROR(IF(FIND(M$1,$F1007)&gt;1,"Age - Children",""),"")</f>
        <v/>
      </c>
      <c r="N1007" s="28" t="str">
        <f t="shared" si="6043"/>
        <v/>
      </c>
      <c r="O1007" s="28" t="str">
        <f t="shared" si="6043"/>
        <v/>
      </c>
      <c r="P1007" s="28" t="str">
        <f t="shared" si="6043"/>
        <v/>
      </c>
      <c r="Q1007" s="28" t="str">
        <f t="shared" si="6043"/>
        <v/>
      </c>
      <c r="R1007" s="28" t="str">
        <f t="shared" ref="R1007:T1007" si="6044">IFERROR(IF(FIND(R$1,$F1007)&gt;1,"Age - Elderly",""),"")</f>
        <v/>
      </c>
      <c r="S1007" s="28" t="str">
        <f t="shared" si="6044"/>
        <v/>
      </c>
      <c r="T1007" s="28" t="str">
        <f t="shared" si="6044"/>
        <v/>
      </c>
      <c r="U1007" s="28" t="str">
        <f t="shared" si="3"/>
        <v/>
      </c>
      <c r="V1007" s="28" t="str">
        <f t="shared" si="4"/>
        <v/>
      </c>
      <c r="X1007" s="28" t="str">
        <f t="shared" si="5"/>
        <v/>
      </c>
      <c r="Y1007" s="28" t="str">
        <f t="shared" si="6"/>
        <v/>
      </c>
      <c r="Z1007" s="28" t="str">
        <f t="shared" si="7"/>
        <v>Gender - Male</v>
      </c>
      <c r="AB1007" s="28" t="str">
        <f t="shared" si="8"/>
        <v/>
      </c>
      <c r="AD1007" s="28" t="str">
        <f t="shared" si="9"/>
        <v>Gender - Male;</v>
      </c>
      <c r="AG1007" s="28" t="str">
        <f t="shared" ref="AG1007:AL1007" si="6045">IFERROR(IF(FIND(AG$1,$F1007)&gt;1,AG$1,""),"")</f>
        <v/>
      </c>
      <c r="AH1007" s="28" t="str">
        <f t="shared" si="6045"/>
        <v/>
      </c>
      <c r="AI1007" s="28" t="str">
        <f t="shared" si="6045"/>
        <v/>
      </c>
      <c r="AJ1007" s="28" t="str">
        <f t="shared" si="6045"/>
        <v/>
      </c>
      <c r="AK1007" s="28" t="str">
        <f t="shared" si="6045"/>
        <v/>
      </c>
      <c r="AL1007" s="28" t="str">
        <f t="shared" si="6045"/>
        <v/>
      </c>
      <c r="AM1007" s="28" t="str">
        <f t="shared" si="11"/>
        <v/>
      </c>
      <c r="AN1007" s="28" t="str">
        <f t="shared" ref="AN1007:AQ1007" si="6046">IFERROR(IF(FIND(AN$1,$F1007)&gt;1,"Status - LGBT",""),"")</f>
        <v/>
      </c>
      <c r="AO1007" s="28" t="str">
        <f t="shared" si="6046"/>
        <v/>
      </c>
      <c r="AP1007" s="28" t="str">
        <f t="shared" si="6046"/>
        <v/>
      </c>
      <c r="AQ1007" s="28" t="str">
        <f t="shared" si="6046"/>
        <v/>
      </c>
      <c r="AR1007" s="28" t="str">
        <f t="shared" ref="AR1007:AV1007" si="6047">IFERROR(IF(FIND(AR$1,$F1007)&gt;1,"BME",""),"")</f>
        <v/>
      </c>
      <c r="AS1007" s="28" t="str">
        <f t="shared" si="6047"/>
        <v/>
      </c>
      <c r="AT1007" s="28" t="str">
        <f t="shared" si="6047"/>
        <v/>
      </c>
      <c r="AU1007" s="28" t="str">
        <f t="shared" si="6047"/>
        <v/>
      </c>
      <c r="AV1007" s="28" t="str">
        <f t="shared" si="6047"/>
        <v/>
      </c>
      <c r="AW1007" s="28" t="str">
        <f t="shared" ref="AW1007:BC1007" si="6048">IFERROR(IF(FIND(AW$1,$F1007)&gt;1,AW$1,""),"")</f>
        <v/>
      </c>
      <c r="AX1007" s="28" t="str">
        <f t="shared" si="6048"/>
        <v/>
      </c>
      <c r="AY1007" s="28" t="str">
        <f t="shared" si="6048"/>
        <v/>
      </c>
      <c r="AZ1007" s="28" t="str">
        <f t="shared" si="6048"/>
        <v/>
      </c>
      <c r="BA1007" s="28" t="str">
        <f t="shared" si="6048"/>
        <v/>
      </c>
      <c r="BB1007" s="28" t="str">
        <f t="shared" si="6048"/>
        <v/>
      </c>
      <c r="BC1007" s="28" t="str">
        <f t="shared" si="6048"/>
        <v/>
      </c>
      <c r="BD1007" s="28" t="str">
        <f t="shared" si="15"/>
        <v/>
      </c>
      <c r="BG1007" s="2" t="s">
        <v>7169</v>
      </c>
      <c r="BI1007" s="2" t="s">
        <v>1295</v>
      </c>
      <c r="BJ1007" s="28" t="str">
        <f t="shared" si="16"/>
        <v/>
      </c>
      <c r="BK1007" s="28" t="str">
        <f t="shared" si="17"/>
        <v/>
      </c>
      <c r="BM1007" s="2" t="s">
        <v>98</v>
      </c>
      <c r="BU1007" s="18"/>
      <c r="BV1007" s="47" t="s">
        <v>580</v>
      </c>
      <c r="BW1007" s="18"/>
      <c r="BX1007" s="18"/>
      <c r="BY1007" s="42" t="str">
        <f t="shared" si="18"/>
        <v>Gender - Male;;LS15</v>
      </c>
      <c r="BZ1007" s="43"/>
    </row>
    <row r="1008" spans="1:78" ht="15">
      <c r="A1008" s="10" t="s">
        <v>37</v>
      </c>
      <c r="B1008" s="28">
        <f>VLOOKUP(A1008,Organisations!$A$2:$B$7,2,FALSE)</f>
        <v>2</v>
      </c>
      <c r="C1008" s="10" t="s">
        <v>7170</v>
      </c>
      <c r="D1008" s="10" t="s">
        <v>7171</v>
      </c>
      <c r="E1008" s="28" t="str">
        <f t="shared" si="0"/>
        <v>Monday : 12.00 pm 5.00 pmTuesday : 10.00 am 5.00 pmWednesday : 12.00 pm 5.00 pmThursday : 10.00 am 7.00 pmFriday : 10.00</v>
      </c>
      <c r="F1008" s="10" t="s">
        <v>7173</v>
      </c>
      <c r="G1008" s="10" t="s">
        <v>68</v>
      </c>
      <c r="H1008" s="53"/>
      <c r="K1008" s="30" t="s">
        <v>7174</v>
      </c>
      <c r="L1008" s="10" t="s">
        <v>7175</v>
      </c>
      <c r="M1008" s="28" t="str">
        <f t="shared" ref="M1008:Q1008" si="6049">IFERROR(IF(FIND(M$1,$F1008)&gt;1,"Age - Children",""),"")</f>
        <v/>
      </c>
      <c r="N1008" s="28" t="str">
        <f t="shared" si="6049"/>
        <v/>
      </c>
      <c r="O1008" s="28" t="str">
        <f t="shared" si="6049"/>
        <v/>
      </c>
      <c r="P1008" s="28" t="str">
        <f t="shared" si="6049"/>
        <v/>
      </c>
      <c r="Q1008" s="28" t="str">
        <f t="shared" si="6049"/>
        <v/>
      </c>
      <c r="R1008" s="28" t="str">
        <f t="shared" ref="R1008:T1008" si="6050">IFERROR(IF(FIND(R$1,$F1008)&gt;1,"Age - Elderly",""),"")</f>
        <v/>
      </c>
      <c r="S1008" s="28" t="str">
        <f t="shared" si="6050"/>
        <v/>
      </c>
      <c r="T1008" s="28" t="str">
        <f t="shared" si="6050"/>
        <v/>
      </c>
      <c r="U1008" s="28" t="str">
        <f t="shared" si="3"/>
        <v/>
      </c>
      <c r="V1008" s="28" t="str">
        <f t="shared" si="4"/>
        <v/>
      </c>
      <c r="X1008" s="28" t="str">
        <f t="shared" si="5"/>
        <v/>
      </c>
      <c r="Y1008" s="28" t="str">
        <f t="shared" si="6"/>
        <v/>
      </c>
      <c r="Z1008" s="28" t="str">
        <f t="shared" si="7"/>
        <v/>
      </c>
      <c r="AB1008" s="28" t="str">
        <f t="shared" si="8"/>
        <v/>
      </c>
      <c r="AD1008" s="28" t="str">
        <f t="shared" si="9"/>
        <v/>
      </c>
      <c r="AG1008" s="28" t="str">
        <f t="shared" ref="AG1008:AL1008" si="6051">IFERROR(IF(FIND(AG$1,$F1008)&gt;1,AG$1,""),"")</f>
        <v/>
      </c>
      <c r="AH1008" s="28" t="str">
        <f t="shared" si="6051"/>
        <v/>
      </c>
      <c r="AI1008" s="28" t="str">
        <f t="shared" si="6051"/>
        <v/>
      </c>
      <c r="AJ1008" s="28" t="str">
        <f t="shared" si="6051"/>
        <v/>
      </c>
      <c r="AK1008" s="28" t="str">
        <f t="shared" si="6051"/>
        <v/>
      </c>
      <c r="AL1008" s="28" t="str">
        <f t="shared" si="6051"/>
        <v/>
      </c>
      <c r="AM1008" s="28" t="str">
        <f t="shared" si="11"/>
        <v/>
      </c>
      <c r="AN1008" s="28" t="str">
        <f t="shared" ref="AN1008:AQ1008" si="6052">IFERROR(IF(FIND(AN$1,$F1008)&gt;1,"Status - LGBT",""),"")</f>
        <v/>
      </c>
      <c r="AO1008" s="28" t="str">
        <f t="shared" si="6052"/>
        <v/>
      </c>
      <c r="AP1008" s="28" t="str">
        <f t="shared" si="6052"/>
        <v/>
      </c>
      <c r="AQ1008" s="28" t="str">
        <f t="shared" si="6052"/>
        <v/>
      </c>
      <c r="AR1008" s="28" t="str">
        <f t="shared" ref="AR1008:AV1008" si="6053">IFERROR(IF(FIND(AR$1,$F1008)&gt;1,"BME",""),"")</f>
        <v/>
      </c>
      <c r="AS1008" s="28" t="str">
        <f t="shared" si="6053"/>
        <v/>
      </c>
      <c r="AT1008" s="28" t="str">
        <f t="shared" si="6053"/>
        <v/>
      </c>
      <c r="AU1008" s="28" t="str">
        <f t="shared" si="6053"/>
        <v/>
      </c>
      <c r="AV1008" s="28" t="str">
        <f t="shared" si="6053"/>
        <v/>
      </c>
      <c r="AW1008" s="28" t="str">
        <f t="shared" ref="AW1008:BC1008" si="6054">IFERROR(IF(FIND(AW$1,$F1008)&gt;1,AW$1,""),"")</f>
        <v/>
      </c>
      <c r="AX1008" s="28" t="str">
        <f t="shared" si="6054"/>
        <v/>
      </c>
      <c r="AY1008" s="28" t="str">
        <f t="shared" si="6054"/>
        <v/>
      </c>
      <c r="AZ1008" s="28" t="str">
        <f t="shared" si="6054"/>
        <v/>
      </c>
      <c r="BA1008" s="28" t="str">
        <f t="shared" si="6054"/>
        <v/>
      </c>
      <c r="BB1008" s="28" t="str">
        <f t="shared" si="6054"/>
        <v/>
      </c>
      <c r="BC1008" s="28" t="str">
        <f t="shared" si="6054"/>
        <v/>
      </c>
      <c r="BD1008" s="28" t="str">
        <f t="shared" si="15"/>
        <v/>
      </c>
      <c r="BG1008" s="2" t="s">
        <v>7176</v>
      </c>
      <c r="BI1008" s="2" t="s">
        <v>6560</v>
      </c>
      <c r="BJ1008" s="28" t="str">
        <f t="shared" si="16"/>
        <v>Leeds</v>
      </c>
      <c r="BK1008" s="28" t="str">
        <f t="shared" si="17"/>
        <v>West Yorkshire</v>
      </c>
      <c r="BM1008" s="2" t="s">
        <v>98</v>
      </c>
      <c r="BO1008" s="2" t="s">
        <v>2863</v>
      </c>
      <c r="BP1008" s="2" t="s">
        <v>2863</v>
      </c>
      <c r="BQ1008" s="2" t="s">
        <v>2863</v>
      </c>
      <c r="BR1008" s="2" t="s">
        <v>2863</v>
      </c>
      <c r="BS1008" s="2" t="s">
        <v>2863</v>
      </c>
      <c r="BT1008" s="2" t="s">
        <v>2863</v>
      </c>
      <c r="BU1008" s="27"/>
      <c r="BV1008" s="50" t="s">
        <v>580</v>
      </c>
      <c r="BW1008" s="27"/>
      <c r="BX1008" s="27"/>
      <c r="BY1008" s="42" t="str">
        <f t="shared" si="18"/>
        <v>LS15</v>
      </c>
      <c r="BZ1008" s="68"/>
    </row>
    <row r="1009" spans="1:78" ht="15">
      <c r="A1009" s="16" t="s">
        <v>37</v>
      </c>
      <c r="B1009" s="28">
        <f>VLOOKUP(A1009,Organisations!$A$2:$B$7,2,FALSE)</f>
        <v>2</v>
      </c>
      <c r="C1009" s="16" t="s">
        <v>7177</v>
      </c>
      <c r="D1009" s="16" t="s">
        <v>7178</v>
      </c>
      <c r="E1009" s="28" t="str">
        <f t="shared" si="0"/>
        <v xml:space="preserve">The practice offers a full range of General Medical Services. A practice leaflet is available upon request. The doctors </v>
      </c>
      <c r="F1009" s="16" t="s">
        <v>7180</v>
      </c>
      <c r="G1009" s="16" t="s">
        <v>68</v>
      </c>
      <c r="H1009" s="17"/>
      <c r="K1009" s="26" t="s">
        <v>7181</v>
      </c>
      <c r="L1009" s="18"/>
      <c r="M1009" s="28" t="str">
        <f t="shared" ref="M1009:Q1009" si="6055">IFERROR(IF(FIND(M$1,$F1009)&gt;1,"Age - Children",""),"")</f>
        <v/>
      </c>
      <c r="N1009" s="28" t="str">
        <f t="shared" si="6055"/>
        <v/>
      </c>
      <c r="O1009" s="28" t="str">
        <f t="shared" si="6055"/>
        <v/>
      </c>
      <c r="P1009" s="28" t="str">
        <f t="shared" si="6055"/>
        <v/>
      </c>
      <c r="Q1009" s="28" t="str">
        <f t="shared" si="6055"/>
        <v/>
      </c>
      <c r="R1009" s="28" t="str">
        <f t="shared" ref="R1009:T1009" si="6056">IFERROR(IF(FIND(R$1,$F1009)&gt;1,"Age - Elderly",""),"")</f>
        <v/>
      </c>
      <c r="S1009" s="28" t="str">
        <f t="shared" si="6056"/>
        <v/>
      </c>
      <c r="T1009" s="28" t="str">
        <f t="shared" si="6056"/>
        <v/>
      </c>
      <c r="U1009" s="28" t="str">
        <f t="shared" si="3"/>
        <v/>
      </c>
      <c r="V1009" s="28" t="str">
        <f t="shared" si="4"/>
        <v/>
      </c>
      <c r="X1009" s="28" t="str">
        <f t="shared" si="5"/>
        <v/>
      </c>
      <c r="Y1009" s="28" t="str">
        <f t="shared" si="6"/>
        <v/>
      </c>
      <c r="Z1009" s="28" t="str">
        <f t="shared" si="7"/>
        <v/>
      </c>
      <c r="AB1009" s="28" t="str">
        <f t="shared" si="8"/>
        <v/>
      </c>
      <c r="AD1009" s="28" t="str">
        <f t="shared" si="9"/>
        <v/>
      </c>
      <c r="AG1009" s="28" t="str">
        <f t="shared" ref="AG1009:AL1009" si="6057">IFERROR(IF(FIND(AG$1,$F1009)&gt;1,AG$1,""),"")</f>
        <v/>
      </c>
      <c r="AH1009" s="28" t="str">
        <f t="shared" si="6057"/>
        <v/>
      </c>
      <c r="AI1009" s="28" t="str">
        <f t="shared" si="6057"/>
        <v/>
      </c>
      <c r="AJ1009" s="28" t="str">
        <f t="shared" si="6057"/>
        <v/>
      </c>
      <c r="AK1009" s="28" t="str">
        <f t="shared" si="6057"/>
        <v/>
      </c>
      <c r="AL1009" s="28" t="str">
        <f t="shared" si="6057"/>
        <v/>
      </c>
      <c r="AM1009" s="28" t="str">
        <f t="shared" si="11"/>
        <v/>
      </c>
      <c r="AN1009" s="28" t="str">
        <f t="shared" ref="AN1009:AQ1009" si="6058">IFERROR(IF(FIND(AN$1,$F1009)&gt;1,"Status - LGBT",""),"")</f>
        <v/>
      </c>
      <c r="AO1009" s="28" t="str">
        <f t="shared" si="6058"/>
        <v/>
      </c>
      <c r="AP1009" s="28" t="str">
        <f t="shared" si="6058"/>
        <v/>
      </c>
      <c r="AQ1009" s="28" t="str">
        <f t="shared" si="6058"/>
        <v/>
      </c>
      <c r="AR1009" s="28" t="str">
        <f t="shared" ref="AR1009:AV1009" si="6059">IFERROR(IF(FIND(AR$1,$F1009)&gt;1,"BME",""),"")</f>
        <v/>
      </c>
      <c r="AS1009" s="28" t="str">
        <f t="shared" si="6059"/>
        <v/>
      </c>
      <c r="AT1009" s="28" t="str">
        <f t="shared" si="6059"/>
        <v/>
      </c>
      <c r="AU1009" s="28" t="str">
        <f t="shared" si="6059"/>
        <v/>
      </c>
      <c r="AV1009" s="28" t="str">
        <f t="shared" si="6059"/>
        <v/>
      </c>
      <c r="AW1009" s="28" t="str">
        <f t="shared" ref="AW1009:BC1009" si="6060">IFERROR(IF(FIND(AW$1,$F1009)&gt;1,AW$1,""),"")</f>
        <v/>
      </c>
      <c r="AX1009" s="28" t="str">
        <f t="shared" si="6060"/>
        <v/>
      </c>
      <c r="AY1009" s="28" t="str">
        <f t="shared" si="6060"/>
        <v/>
      </c>
      <c r="AZ1009" s="28" t="str">
        <f t="shared" si="6060"/>
        <v/>
      </c>
      <c r="BA1009" s="28" t="str">
        <f t="shared" si="6060"/>
        <v/>
      </c>
      <c r="BB1009" s="28" t="str">
        <f t="shared" si="6060"/>
        <v/>
      </c>
      <c r="BC1009" s="28" t="str">
        <f t="shared" si="6060"/>
        <v/>
      </c>
      <c r="BD1009" s="28" t="str">
        <f t="shared" si="15"/>
        <v/>
      </c>
      <c r="BG1009" s="2" t="s">
        <v>7182</v>
      </c>
      <c r="BI1009" s="2" t="s">
        <v>6565</v>
      </c>
      <c r="BJ1009" s="28" t="str">
        <f t="shared" si="16"/>
        <v>Leeds</v>
      </c>
      <c r="BK1009" s="28" t="str">
        <f t="shared" si="17"/>
        <v>West Yorkshire</v>
      </c>
      <c r="BM1009" s="2" t="s">
        <v>98</v>
      </c>
      <c r="BU1009" s="18"/>
      <c r="BV1009" s="47" t="s">
        <v>580</v>
      </c>
      <c r="BW1009" s="18"/>
      <c r="BX1009" s="18"/>
      <c r="BY1009" s="42" t="str">
        <f t="shared" si="18"/>
        <v>LS15</v>
      </c>
      <c r="BZ1009" s="43"/>
    </row>
    <row r="1010" spans="1:78" ht="15">
      <c r="A1010" s="10" t="s">
        <v>37</v>
      </c>
      <c r="B1010" s="28">
        <f>VLOOKUP(A1010,Organisations!$A$2:$B$7,2,FALSE)</f>
        <v>2</v>
      </c>
      <c r="C1010" s="23" t="s">
        <v>1518</v>
      </c>
      <c r="D1010" s="23" t="s">
        <v>1519</v>
      </c>
      <c r="E1010" s="28" t="str">
        <f t="shared" si="0"/>
        <v xml:space="preserve">Neighbourhood Network offering a variety of services and activities for older people (60+) in Halton Moor, Osmondthorpe </v>
      </c>
      <c r="F1010" s="10" t="s">
        <v>7185</v>
      </c>
      <c r="G1010" s="10" t="s">
        <v>68</v>
      </c>
      <c r="H1010" s="11"/>
      <c r="K1010" s="30" t="s">
        <v>1522</v>
      </c>
      <c r="L1010" s="10" t="s">
        <v>7186</v>
      </c>
      <c r="M1010" s="28" t="str">
        <f t="shared" ref="M1010:Q1010" si="6061">IFERROR(IF(FIND(M$1,$F1010)&gt;1,"Age - Children",""),"")</f>
        <v/>
      </c>
      <c r="N1010" s="28" t="str">
        <f t="shared" si="6061"/>
        <v/>
      </c>
      <c r="O1010" s="28" t="str">
        <f t="shared" si="6061"/>
        <v/>
      </c>
      <c r="P1010" s="28" t="str">
        <f t="shared" si="6061"/>
        <v/>
      </c>
      <c r="Q1010" s="28" t="str">
        <f t="shared" si="6061"/>
        <v/>
      </c>
      <c r="R1010" s="28" t="str">
        <f t="shared" ref="R1010:T1010" si="6062">IFERROR(IF(FIND(R$1,$F1010)&gt;1,"Age - Elderly",""),"")</f>
        <v/>
      </c>
      <c r="S1010" s="28" t="str">
        <f t="shared" si="6062"/>
        <v/>
      </c>
      <c r="T1010" s="28" t="str">
        <f t="shared" si="6062"/>
        <v>Age - Elderly</v>
      </c>
      <c r="U1010" s="28" t="str">
        <f t="shared" si="3"/>
        <v/>
      </c>
      <c r="V1010" s="28" t="str">
        <f t="shared" si="4"/>
        <v/>
      </c>
      <c r="X1010" s="28" t="str">
        <f t="shared" si="5"/>
        <v/>
      </c>
      <c r="Y1010" s="28" t="str">
        <f t="shared" si="6"/>
        <v/>
      </c>
      <c r="Z1010" s="28" t="str">
        <f t="shared" si="7"/>
        <v/>
      </c>
      <c r="AB1010" s="28" t="str">
        <f t="shared" si="8"/>
        <v/>
      </c>
      <c r="AD1010" s="28" t="str">
        <f t="shared" si="9"/>
        <v/>
      </c>
      <c r="AG1010" s="28" t="str">
        <f t="shared" ref="AG1010:AL1010" si="6063">IFERROR(IF(FIND(AG$1,$F1010)&gt;1,AG$1,""),"")</f>
        <v/>
      </c>
      <c r="AH1010" s="28" t="str">
        <f t="shared" si="6063"/>
        <v/>
      </c>
      <c r="AI1010" s="28" t="str">
        <f t="shared" si="6063"/>
        <v/>
      </c>
      <c r="AJ1010" s="28" t="str">
        <f t="shared" si="6063"/>
        <v/>
      </c>
      <c r="AK1010" s="28" t="str">
        <f t="shared" si="6063"/>
        <v/>
      </c>
      <c r="AL1010" s="28" t="str">
        <f t="shared" si="6063"/>
        <v/>
      </c>
      <c r="AM1010" s="28" t="str">
        <f t="shared" si="11"/>
        <v/>
      </c>
      <c r="AN1010" s="28" t="str">
        <f t="shared" ref="AN1010:AQ1010" si="6064">IFERROR(IF(FIND(AN$1,$F1010)&gt;1,"Status - LGBT",""),"")</f>
        <v/>
      </c>
      <c r="AO1010" s="28" t="str">
        <f t="shared" si="6064"/>
        <v/>
      </c>
      <c r="AP1010" s="28" t="str">
        <f t="shared" si="6064"/>
        <v/>
      </c>
      <c r="AQ1010" s="28" t="str">
        <f t="shared" si="6064"/>
        <v/>
      </c>
      <c r="AR1010" s="28" t="str">
        <f t="shared" ref="AR1010:AV1010" si="6065">IFERROR(IF(FIND(AR$1,$F1010)&gt;1,"BME",""),"")</f>
        <v/>
      </c>
      <c r="AS1010" s="28" t="str">
        <f t="shared" si="6065"/>
        <v/>
      </c>
      <c r="AT1010" s="28" t="str">
        <f t="shared" si="6065"/>
        <v/>
      </c>
      <c r="AU1010" s="28" t="str">
        <f t="shared" si="6065"/>
        <v/>
      </c>
      <c r="AV1010" s="28" t="str">
        <f t="shared" si="6065"/>
        <v/>
      </c>
      <c r="AW1010" s="28" t="str">
        <f t="shared" ref="AW1010:BC1010" si="6066">IFERROR(IF(FIND(AW$1,$F1010)&gt;1,AW$1,""),"")</f>
        <v/>
      </c>
      <c r="AX1010" s="28" t="str">
        <f t="shared" si="6066"/>
        <v/>
      </c>
      <c r="AY1010" s="28" t="str">
        <f t="shared" si="6066"/>
        <v/>
      </c>
      <c r="AZ1010" s="28" t="str">
        <f t="shared" si="6066"/>
        <v/>
      </c>
      <c r="BA1010" s="28" t="str">
        <f t="shared" si="6066"/>
        <v/>
      </c>
      <c r="BB1010" s="28" t="str">
        <f t="shared" si="6066"/>
        <v/>
      </c>
      <c r="BC1010" s="28" t="str">
        <f t="shared" si="6066"/>
        <v/>
      </c>
      <c r="BD1010" s="28" t="str">
        <f t="shared" si="15"/>
        <v/>
      </c>
      <c r="BG1010" s="2" t="s">
        <v>7187</v>
      </c>
      <c r="BI1010" s="2" t="s">
        <v>3070</v>
      </c>
      <c r="BJ1010" s="28" t="str">
        <f t="shared" si="16"/>
        <v>Leeds</v>
      </c>
      <c r="BK1010" s="28" t="str">
        <f t="shared" si="17"/>
        <v>West Yorkshire</v>
      </c>
      <c r="BM1010" s="2" t="s">
        <v>98</v>
      </c>
      <c r="BU1010" s="50" t="s">
        <v>19479</v>
      </c>
      <c r="BV1010" s="12"/>
      <c r="BW1010" s="12"/>
      <c r="BX1010" s="12"/>
      <c r="BY1010" s="42" t="str">
        <f t="shared" si="18"/>
        <v>LS15;LS9;</v>
      </c>
      <c r="BZ1010" s="42"/>
    </row>
    <row r="1011" spans="1:78" ht="15">
      <c r="A1011" s="16" t="s">
        <v>37</v>
      </c>
      <c r="B1011" s="28">
        <f>VLOOKUP(A1011,Organisations!$A$2:$B$7,2,FALSE)</f>
        <v>2</v>
      </c>
      <c r="C1011" s="16" t="s">
        <v>7189</v>
      </c>
      <c r="D1011" s="16" t="s">
        <v>7190</v>
      </c>
      <c r="E1011" s="28" t="str">
        <f t="shared" si="0"/>
        <v>Pharmacy in the Halton area of Leeds Mon-Fri 9-6 Sat 9-4.30</v>
      </c>
      <c r="F1011" s="16" t="s">
        <v>7191</v>
      </c>
      <c r="G1011" s="16" t="s">
        <v>68</v>
      </c>
      <c r="H1011" s="17"/>
      <c r="K1011" s="26" t="s">
        <v>7192</v>
      </c>
      <c r="L1011" s="18"/>
      <c r="M1011" s="28" t="str">
        <f t="shared" ref="M1011:Q1011" si="6067">IFERROR(IF(FIND(M$1,$F1011)&gt;1,"Age - Children",""),"")</f>
        <v/>
      </c>
      <c r="N1011" s="28" t="str">
        <f t="shared" si="6067"/>
        <v/>
      </c>
      <c r="O1011" s="28" t="str">
        <f t="shared" si="6067"/>
        <v/>
      </c>
      <c r="P1011" s="28" t="str">
        <f t="shared" si="6067"/>
        <v/>
      </c>
      <c r="Q1011" s="28" t="str">
        <f t="shared" si="6067"/>
        <v/>
      </c>
      <c r="R1011" s="28" t="str">
        <f t="shared" ref="R1011:T1011" si="6068">IFERROR(IF(FIND(R$1,$F1011)&gt;1,"Age - Elderly",""),"")</f>
        <v/>
      </c>
      <c r="S1011" s="28" t="str">
        <f t="shared" si="6068"/>
        <v/>
      </c>
      <c r="T1011" s="28" t="str">
        <f t="shared" si="6068"/>
        <v/>
      </c>
      <c r="U1011" s="28" t="str">
        <f t="shared" si="3"/>
        <v/>
      </c>
      <c r="V1011" s="28" t="str">
        <f t="shared" si="4"/>
        <v/>
      </c>
      <c r="X1011" s="28" t="str">
        <f t="shared" si="5"/>
        <v/>
      </c>
      <c r="Y1011" s="28" t="str">
        <f t="shared" si="6"/>
        <v/>
      </c>
      <c r="Z1011" s="28" t="str">
        <f t="shared" si="7"/>
        <v/>
      </c>
      <c r="AB1011" s="28" t="str">
        <f t="shared" si="8"/>
        <v/>
      </c>
      <c r="AD1011" s="28" t="str">
        <f t="shared" si="9"/>
        <v/>
      </c>
      <c r="AG1011" s="28" t="str">
        <f t="shared" ref="AG1011:AL1011" si="6069">IFERROR(IF(FIND(AG$1,$F1011)&gt;1,AG$1,""),"")</f>
        <v/>
      </c>
      <c r="AH1011" s="28" t="str">
        <f t="shared" si="6069"/>
        <v/>
      </c>
      <c r="AI1011" s="28" t="str">
        <f t="shared" si="6069"/>
        <v/>
      </c>
      <c r="AJ1011" s="28" t="str">
        <f t="shared" si="6069"/>
        <v/>
      </c>
      <c r="AK1011" s="28" t="str">
        <f t="shared" si="6069"/>
        <v/>
      </c>
      <c r="AL1011" s="28" t="str">
        <f t="shared" si="6069"/>
        <v/>
      </c>
      <c r="AM1011" s="28" t="str">
        <f t="shared" si="11"/>
        <v/>
      </c>
      <c r="AN1011" s="28" t="str">
        <f t="shared" ref="AN1011:AQ1011" si="6070">IFERROR(IF(FIND(AN$1,$F1011)&gt;1,"Status - LGBT",""),"")</f>
        <v/>
      </c>
      <c r="AO1011" s="28" t="str">
        <f t="shared" si="6070"/>
        <v/>
      </c>
      <c r="AP1011" s="28" t="str">
        <f t="shared" si="6070"/>
        <v/>
      </c>
      <c r="AQ1011" s="28" t="str">
        <f t="shared" si="6070"/>
        <v/>
      </c>
      <c r="AR1011" s="28" t="str">
        <f t="shared" ref="AR1011:AV1011" si="6071">IFERROR(IF(FIND(AR$1,$F1011)&gt;1,"BME",""),"")</f>
        <v/>
      </c>
      <c r="AS1011" s="28" t="str">
        <f t="shared" si="6071"/>
        <v/>
      </c>
      <c r="AT1011" s="28" t="str">
        <f t="shared" si="6071"/>
        <v/>
      </c>
      <c r="AU1011" s="28" t="str">
        <f t="shared" si="6071"/>
        <v/>
      </c>
      <c r="AV1011" s="28" t="str">
        <f t="shared" si="6071"/>
        <v/>
      </c>
      <c r="AW1011" s="28" t="str">
        <f t="shared" ref="AW1011:BC1011" si="6072">IFERROR(IF(FIND(AW$1,$F1011)&gt;1,AW$1,""),"")</f>
        <v/>
      </c>
      <c r="AX1011" s="28" t="str">
        <f t="shared" si="6072"/>
        <v/>
      </c>
      <c r="AY1011" s="28" t="str">
        <f t="shared" si="6072"/>
        <v/>
      </c>
      <c r="AZ1011" s="28" t="str">
        <f t="shared" si="6072"/>
        <v/>
      </c>
      <c r="BA1011" s="28" t="str">
        <f t="shared" si="6072"/>
        <v/>
      </c>
      <c r="BB1011" s="28" t="str">
        <f t="shared" si="6072"/>
        <v/>
      </c>
      <c r="BC1011" s="28" t="str">
        <f t="shared" si="6072"/>
        <v/>
      </c>
      <c r="BD1011" s="28" t="str">
        <f t="shared" si="15"/>
        <v/>
      </c>
      <c r="BG1011" s="2" t="s">
        <v>7193</v>
      </c>
      <c r="BI1011" s="2" t="s">
        <v>6560</v>
      </c>
      <c r="BJ1011" s="28" t="str">
        <f t="shared" si="16"/>
        <v>Leeds</v>
      </c>
      <c r="BK1011" s="28" t="str">
        <f t="shared" si="17"/>
        <v>West Yorkshire</v>
      </c>
      <c r="BM1011" s="2" t="s">
        <v>98</v>
      </c>
      <c r="BU1011" s="47" t="s">
        <v>19342</v>
      </c>
      <c r="BV1011" s="18"/>
      <c r="BW1011" s="18"/>
      <c r="BX1011" s="18"/>
      <c r="BY1011" s="42" t="str">
        <f t="shared" si="18"/>
        <v>BD11;BD4;LS10;LS11;LS12;LS13;LS14;LS15;LS16;LS17;LS18;LS19;LS1;LS20;LS21;LS22;LS23;LS24;LS25;LS26;LS27;LS28;LS29;LS2;LS3;LS4;LS5;LS6;LS7;LS88;LS8;LS99;LS9;WF10;WF3;</v>
      </c>
      <c r="BZ1011" s="43"/>
    </row>
    <row r="1012" spans="1:78" ht="15">
      <c r="A1012" s="10" t="s">
        <v>37</v>
      </c>
      <c r="B1012" s="28">
        <f>VLOOKUP(A1012,Organisations!$A$2:$B$7,2,FALSE)</f>
        <v>2</v>
      </c>
      <c r="C1012" s="10" t="s">
        <v>7195</v>
      </c>
      <c r="D1012" s="10" t="s">
        <v>7195</v>
      </c>
      <c r="E1012" s="28" t="str">
        <f t="shared" si="0"/>
        <v>Neighbourhood Network providing health and social care services to older people and adults with learning disabilities.</v>
      </c>
      <c r="F1012" s="10" t="s">
        <v>7196</v>
      </c>
      <c r="G1012" s="10" t="s">
        <v>68</v>
      </c>
      <c r="H1012" s="11"/>
      <c r="K1012" s="30" t="s">
        <v>1530</v>
      </c>
      <c r="L1012" s="10" t="s">
        <v>6763</v>
      </c>
      <c r="M1012" s="28" t="str">
        <f t="shared" ref="M1012:Q1012" si="6073">IFERROR(IF(FIND(M$1,$F1012)&gt;1,"Age - Children",""),"")</f>
        <v/>
      </c>
      <c r="N1012" s="28" t="str">
        <f t="shared" si="6073"/>
        <v/>
      </c>
      <c r="O1012" s="28" t="str">
        <f t="shared" si="6073"/>
        <v/>
      </c>
      <c r="P1012" s="28" t="str">
        <f t="shared" si="6073"/>
        <v/>
      </c>
      <c r="Q1012" s="28" t="str">
        <f t="shared" si="6073"/>
        <v/>
      </c>
      <c r="R1012" s="28" t="str">
        <f t="shared" ref="R1012:T1012" si="6074">IFERROR(IF(FIND(R$1,$F1012)&gt;1,"Age - Elderly",""),"")</f>
        <v/>
      </c>
      <c r="S1012" s="28" t="str">
        <f t="shared" si="6074"/>
        <v/>
      </c>
      <c r="T1012" s="28" t="str">
        <f t="shared" si="6074"/>
        <v>Age - Elderly</v>
      </c>
      <c r="U1012" s="28" t="str">
        <f t="shared" si="3"/>
        <v/>
      </c>
      <c r="V1012" s="28" t="str">
        <f t="shared" si="4"/>
        <v/>
      </c>
      <c r="X1012" s="28" t="str">
        <f t="shared" si="5"/>
        <v/>
      </c>
      <c r="Y1012" s="28" t="str">
        <f t="shared" si="6"/>
        <v/>
      </c>
      <c r="Z1012" s="28" t="str">
        <f t="shared" si="7"/>
        <v/>
      </c>
      <c r="AB1012" s="28" t="str">
        <f t="shared" si="8"/>
        <v/>
      </c>
      <c r="AD1012" s="28" t="str">
        <f t="shared" si="9"/>
        <v/>
      </c>
      <c r="AG1012" s="28" t="str">
        <f t="shared" ref="AG1012:AL1012" si="6075">IFERROR(IF(FIND(AG$1,$F1012)&gt;1,AG$1,""),"")</f>
        <v/>
      </c>
      <c r="AH1012" s="28" t="str">
        <f t="shared" si="6075"/>
        <v/>
      </c>
      <c r="AI1012" s="28" t="str">
        <f t="shared" si="6075"/>
        <v/>
      </c>
      <c r="AJ1012" s="28" t="str">
        <f t="shared" si="6075"/>
        <v/>
      </c>
      <c r="AK1012" s="28" t="str">
        <f t="shared" si="6075"/>
        <v/>
      </c>
      <c r="AL1012" s="28" t="str">
        <f t="shared" si="6075"/>
        <v/>
      </c>
      <c r="AM1012" s="28" t="str">
        <f t="shared" si="11"/>
        <v/>
      </c>
      <c r="AN1012" s="28" t="str">
        <f t="shared" ref="AN1012:AQ1012" si="6076">IFERROR(IF(FIND(AN$1,$F1012)&gt;1,"Status - LGBT",""),"")</f>
        <v/>
      </c>
      <c r="AO1012" s="28" t="str">
        <f t="shared" si="6076"/>
        <v/>
      </c>
      <c r="AP1012" s="28" t="str">
        <f t="shared" si="6076"/>
        <v/>
      </c>
      <c r="AQ1012" s="28" t="str">
        <f t="shared" si="6076"/>
        <v/>
      </c>
      <c r="AR1012" s="28" t="str">
        <f t="shared" ref="AR1012:AV1012" si="6077">IFERROR(IF(FIND(AR$1,$F1012)&gt;1,"BME",""),"")</f>
        <v/>
      </c>
      <c r="AS1012" s="28" t="str">
        <f t="shared" si="6077"/>
        <v/>
      </c>
      <c r="AT1012" s="28" t="str">
        <f t="shared" si="6077"/>
        <v/>
      </c>
      <c r="AU1012" s="28" t="str">
        <f t="shared" si="6077"/>
        <v/>
      </c>
      <c r="AV1012" s="28" t="str">
        <f t="shared" si="6077"/>
        <v/>
      </c>
      <c r="AW1012" s="28" t="str">
        <f t="shared" ref="AW1012:BC1012" si="6078">IFERROR(IF(FIND(AW$1,$F1012)&gt;1,AW$1,""),"")</f>
        <v/>
      </c>
      <c r="AX1012" s="28" t="str">
        <f t="shared" si="6078"/>
        <v/>
      </c>
      <c r="AY1012" s="28" t="str">
        <f t="shared" si="6078"/>
        <v/>
      </c>
      <c r="AZ1012" s="28" t="str">
        <f t="shared" si="6078"/>
        <v/>
      </c>
      <c r="BA1012" s="28" t="str">
        <f t="shared" si="6078"/>
        <v/>
      </c>
      <c r="BB1012" s="28" t="str">
        <f t="shared" si="6078"/>
        <v/>
      </c>
      <c r="BC1012" s="28" t="str">
        <f t="shared" si="6078"/>
        <v/>
      </c>
      <c r="BD1012" s="28" t="str">
        <f t="shared" si="15"/>
        <v/>
      </c>
      <c r="BG1012" s="2" t="s">
        <v>7197</v>
      </c>
      <c r="BI1012" s="2" t="s">
        <v>1508</v>
      </c>
      <c r="BJ1012" s="28" t="str">
        <f t="shared" si="16"/>
        <v>Leeds</v>
      </c>
      <c r="BK1012" s="28" t="str">
        <f t="shared" si="17"/>
        <v>West Yorkshire</v>
      </c>
      <c r="BM1012" s="2" t="s">
        <v>98</v>
      </c>
      <c r="BU1012" s="12"/>
      <c r="BV1012" s="50" t="s">
        <v>574</v>
      </c>
      <c r="BW1012" s="12"/>
      <c r="BX1012" s="12"/>
      <c r="BY1012" s="42" t="str">
        <f t="shared" si="18"/>
        <v>LS11</v>
      </c>
      <c r="BZ1012" s="42"/>
    </row>
    <row r="1013" spans="1:78" ht="15">
      <c r="A1013" s="16" t="s">
        <v>37</v>
      </c>
      <c r="B1013" s="28">
        <f>VLOOKUP(A1013,Organisations!$A$2:$B$7,2,FALSE)</f>
        <v>2</v>
      </c>
      <c r="C1013" s="16" t="s">
        <v>7199</v>
      </c>
      <c r="D1013" s="16" t="s">
        <v>7200</v>
      </c>
      <c r="E1013" s="28" t="str">
        <f t="shared" si="0"/>
        <v>Looking for reclining furniture in Shipley and across the North of England call us now!</v>
      </c>
      <c r="F1013" s="16" t="s">
        <v>7201</v>
      </c>
      <c r="G1013" s="16" t="s">
        <v>68</v>
      </c>
      <c r="H1013" s="17"/>
      <c r="K1013" s="26" t="s">
        <v>7202</v>
      </c>
      <c r="L1013" s="16" t="s">
        <v>7203</v>
      </c>
      <c r="M1013" s="28" t="str">
        <f t="shared" ref="M1013:Q1013" si="6079">IFERROR(IF(FIND(M$1,$F1013)&gt;1,"Age - Children",""),"")</f>
        <v/>
      </c>
      <c r="N1013" s="28" t="str">
        <f t="shared" si="6079"/>
        <v/>
      </c>
      <c r="O1013" s="28" t="str">
        <f t="shared" si="6079"/>
        <v/>
      </c>
      <c r="P1013" s="28" t="str">
        <f t="shared" si="6079"/>
        <v/>
      </c>
      <c r="Q1013" s="28" t="str">
        <f t="shared" si="6079"/>
        <v/>
      </c>
      <c r="R1013" s="28" t="str">
        <f t="shared" ref="R1013:T1013" si="6080">IFERROR(IF(FIND(R$1,$F1013)&gt;1,"Age - Elderly",""),"")</f>
        <v/>
      </c>
      <c r="S1013" s="28" t="str">
        <f t="shared" si="6080"/>
        <v/>
      </c>
      <c r="T1013" s="28" t="str">
        <f t="shared" si="6080"/>
        <v/>
      </c>
      <c r="U1013" s="28" t="str">
        <f t="shared" si="3"/>
        <v/>
      </c>
      <c r="V1013" s="28" t="str">
        <f t="shared" si="4"/>
        <v/>
      </c>
      <c r="X1013" s="28" t="str">
        <f t="shared" si="5"/>
        <v/>
      </c>
      <c r="Y1013" s="28" t="str">
        <f t="shared" si="6"/>
        <v/>
      </c>
      <c r="Z1013" s="28" t="str">
        <f t="shared" si="7"/>
        <v/>
      </c>
      <c r="AB1013" s="28" t="str">
        <f t="shared" si="8"/>
        <v/>
      </c>
      <c r="AD1013" s="28" t="str">
        <f t="shared" si="9"/>
        <v/>
      </c>
      <c r="AG1013" s="28" t="str">
        <f t="shared" ref="AG1013:AL1013" si="6081">IFERROR(IF(FIND(AG$1,$F1013)&gt;1,AG$1,""),"")</f>
        <v/>
      </c>
      <c r="AH1013" s="28" t="str">
        <f t="shared" si="6081"/>
        <v/>
      </c>
      <c r="AI1013" s="28" t="str">
        <f t="shared" si="6081"/>
        <v/>
      </c>
      <c r="AJ1013" s="28" t="str">
        <f t="shared" si="6081"/>
        <v/>
      </c>
      <c r="AK1013" s="28" t="str">
        <f t="shared" si="6081"/>
        <v/>
      </c>
      <c r="AL1013" s="28" t="str">
        <f t="shared" si="6081"/>
        <v/>
      </c>
      <c r="AM1013" s="28" t="str">
        <f t="shared" si="11"/>
        <v/>
      </c>
      <c r="AN1013" s="28" t="str">
        <f t="shared" ref="AN1013:AQ1013" si="6082">IFERROR(IF(FIND(AN$1,$F1013)&gt;1,"Status - LGBT",""),"")</f>
        <v/>
      </c>
      <c r="AO1013" s="28" t="str">
        <f t="shared" si="6082"/>
        <v/>
      </c>
      <c r="AP1013" s="28" t="str">
        <f t="shared" si="6082"/>
        <v/>
      </c>
      <c r="AQ1013" s="28" t="str">
        <f t="shared" si="6082"/>
        <v/>
      </c>
      <c r="AR1013" s="28" t="str">
        <f t="shared" ref="AR1013:AV1013" si="6083">IFERROR(IF(FIND(AR$1,$F1013)&gt;1,"BME",""),"")</f>
        <v/>
      </c>
      <c r="AS1013" s="28" t="str">
        <f t="shared" si="6083"/>
        <v/>
      </c>
      <c r="AT1013" s="28" t="str">
        <f t="shared" si="6083"/>
        <v/>
      </c>
      <c r="AU1013" s="28" t="str">
        <f t="shared" si="6083"/>
        <v/>
      </c>
      <c r="AV1013" s="28" t="str">
        <f t="shared" si="6083"/>
        <v/>
      </c>
      <c r="AW1013" s="28" t="str">
        <f t="shared" ref="AW1013:BC1013" si="6084">IFERROR(IF(FIND(AW$1,$F1013)&gt;1,AW$1,""),"")</f>
        <v/>
      </c>
      <c r="AX1013" s="28" t="str">
        <f t="shared" si="6084"/>
        <v/>
      </c>
      <c r="AY1013" s="28" t="str">
        <f t="shared" si="6084"/>
        <v/>
      </c>
      <c r="AZ1013" s="28" t="str">
        <f t="shared" si="6084"/>
        <v/>
      </c>
      <c r="BA1013" s="28" t="str">
        <f t="shared" si="6084"/>
        <v/>
      </c>
      <c r="BB1013" s="28" t="str">
        <f t="shared" si="6084"/>
        <v/>
      </c>
      <c r="BC1013" s="28" t="str">
        <f t="shared" si="6084"/>
        <v/>
      </c>
      <c r="BD1013" s="28" t="str">
        <f t="shared" si="15"/>
        <v/>
      </c>
      <c r="BG1013" s="2" t="s">
        <v>7204</v>
      </c>
      <c r="BJ1013" s="28" t="str">
        <f t="shared" si="16"/>
        <v/>
      </c>
      <c r="BK1013" s="28" t="str">
        <f t="shared" si="17"/>
        <v/>
      </c>
      <c r="BM1013" s="2" t="s">
        <v>98</v>
      </c>
      <c r="BU1013" s="18"/>
      <c r="BV1013" s="18"/>
      <c r="BW1013" s="18"/>
      <c r="BX1013" s="18"/>
      <c r="BY1013" s="42" t="str">
        <f t="shared" si="18"/>
        <v/>
      </c>
      <c r="BZ1013" s="43"/>
    </row>
    <row r="1014" spans="1:78" ht="15">
      <c r="A1014" s="10" t="s">
        <v>37</v>
      </c>
      <c r="B1014" s="28">
        <f>VLOOKUP(A1014,Organisations!$A$2:$B$7,2,FALSE)</f>
        <v>2</v>
      </c>
      <c r="C1014" s="10" t="s">
        <v>7205</v>
      </c>
      <c r="D1014" s="10" t="s">
        <v>7206</v>
      </c>
      <c r="E1014" s="28" t="str">
        <f t="shared" si="0"/>
        <v>Drop-in activities for older people.Mondays and Tuesdays, 09:30- 16:00.</v>
      </c>
      <c r="F1014" s="10" t="s">
        <v>7207</v>
      </c>
      <c r="G1014" s="10" t="s">
        <v>68</v>
      </c>
      <c r="H1014" s="53"/>
      <c r="K1014" s="30" t="s">
        <v>7208</v>
      </c>
      <c r="L1014" s="10" t="s">
        <v>7209</v>
      </c>
      <c r="M1014" s="28" t="str">
        <f t="shared" ref="M1014:Q1014" si="6085">IFERROR(IF(FIND(M$1,$F1014)&gt;1,"Age - Children",""),"")</f>
        <v/>
      </c>
      <c r="N1014" s="28" t="str">
        <f t="shared" si="6085"/>
        <v/>
      </c>
      <c r="O1014" s="28" t="str">
        <f t="shared" si="6085"/>
        <v/>
      </c>
      <c r="P1014" s="28" t="str">
        <f t="shared" si="6085"/>
        <v/>
      </c>
      <c r="Q1014" s="28" t="str">
        <f t="shared" si="6085"/>
        <v/>
      </c>
      <c r="R1014" s="28" t="str">
        <f t="shared" ref="R1014:T1014" si="6086">IFERROR(IF(FIND(R$1,$F1014)&gt;1,"Age - Elderly",""),"")</f>
        <v/>
      </c>
      <c r="S1014" s="28" t="str">
        <f t="shared" si="6086"/>
        <v/>
      </c>
      <c r="T1014" s="28" t="str">
        <f t="shared" si="6086"/>
        <v>Age - Elderly</v>
      </c>
      <c r="U1014" s="28" t="str">
        <f t="shared" si="3"/>
        <v/>
      </c>
      <c r="V1014" s="28" t="str">
        <f t="shared" si="4"/>
        <v/>
      </c>
      <c r="X1014" s="28" t="str">
        <f t="shared" si="5"/>
        <v/>
      </c>
      <c r="Y1014" s="28" t="str">
        <f t="shared" si="6"/>
        <v/>
      </c>
      <c r="Z1014" s="28" t="str">
        <f t="shared" si="7"/>
        <v/>
      </c>
      <c r="AB1014" s="28" t="str">
        <f t="shared" si="8"/>
        <v/>
      </c>
      <c r="AD1014" s="28" t="str">
        <f t="shared" si="9"/>
        <v/>
      </c>
      <c r="AG1014" s="28" t="str">
        <f t="shared" ref="AG1014:AL1014" si="6087">IFERROR(IF(FIND(AG$1,$F1014)&gt;1,AG$1,""),"")</f>
        <v/>
      </c>
      <c r="AH1014" s="28" t="str">
        <f t="shared" si="6087"/>
        <v/>
      </c>
      <c r="AI1014" s="28" t="str">
        <f t="shared" si="6087"/>
        <v/>
      </c>
      <c r="AJ1014" s="28" t="str">
        <f t="shared" si="6087"/>
        <v/>
      </c>
      <c r="AK1014" s="28" t="str">
        <f t="shared" si="6087"/>
        <v/>
      </c>
      <c r="AL1014" s="28" t="str">
        <f t="shared" si="6087"/>
        <v/>
      </c>
      <c r="AM1014" s="28" t="str">
        <f t="shared" si="11"/>
        <v/>
      </c>
      <c r="AN1014" s="28" t="str">
        <f t="shared" ref="AN1014:AQ1014" si="6088">IFERROR(IF(FIND(AN$1,$F1014)&gt;1,"Status - LGBT",""),"")</f>
        <v/>
      </c>
      <c r="AO1014" s="28" t="str">
        <f t="shared" si="6088"/>
        <v/>
      </c>
      <c r="AP1014" s="28" t="str">
        <f t="shared" si="6088"/>
        <v/>
      </c>
      <c r="AQ1014" s="28" t="str">
        <f t="shared" si="6088"/>
        <v/>
      </c>
      <c r="AR1014" s="28" t="str">
        <f t="shared" ref="AR1014:AV1014" si="6089">IFERROR(IF(FIND(AR$1,$F1014)&gt;1,"BME",""),"")</f>
        <v/>
      </c>
      <c r="AS1014" s="28" t="str">
        <f t="shared" si="6089"/>
        <v/>
      </c>
      <c r="AT1014" s="28" t="str">
        <f t="shared" si="6089"/>
        <v/>
      </c>
      <c r="AU1014" s="28" t="str">
        <f t="shared" si="6089"/>
        <v/>
      </c>
      <c r="AV1014" s="28" t="str">
        <f t="shared" si="6089"/>
        <v/>
      </c>
      <c r="AW1014" s="28" t="str">
        <f t="shared" ref="AW1014:BC1014" si="6090">IFERROR(IF(FIND(AW$1,$F1014)&gt;1,AW$1,""),"")</f>
        <v/>
      </c>
      <c r="AX1014" s="28" t="str">
        <f t="shared" si="6090"/>
        <v/>
      </c>
      <c r="AY1014" s="28" t="str">
        <f t="shared" si="6090"/>
        <v/>
      </c>
      <c r="AZ1014" s="28" t="str">
        <f t="shared" si="6090"/>
        <v/>
      </c>
      <c r="BA1014" s="28" t="str">
        <f t="shared" si="6090"/>
        <v/>
      </c>
      <c r="BB1014" s="28" t="str">
        <f t="shared" si="6090"/>
        <v/>
      </c>
      <c r="BC1014" s="28" t="str">
        <f t="shared" si="6090"/>
        <v/>
      </c>
      <c r="BD1014" s="28" t="str">
        <f t="shared" si="15"/>
        <v/>
      </c>
      <c r="BG1014" s="2" t="s">
        <v>7210</v>
      </c>
      <c r="BI1014" s="2" t="s">
        <v>6588</v>
      </c>
      <c r="BJ1014" s="28" t="str">
        <f t="shared" si="16"/>
        <v>Leeds</v>
      </c>
      <c r="BK1014" s="28" t="str">
        <f t="shared" si="17"/>
        <v>West Yorkshire</v>
      </c>
      <c r="BM1014" s="2" t="s">
        <v>98</v>
      </c>
      <c r="BN1014" s="2" t="s">
        <v>2863</v>
      </c>
      <c r="BO1014" s="2" t="s">
        <v>2863</v>
      </c>
      <c r="BU1014" s="50" t="s">
        <v>19342</v>
      </c>
      <c r="BV1014" s="12"/>
      <c r="BW1014" s="12"/>
      <c r="BX1014" s="12"/>
      <c r="BY1014" s="42" t="str">
        <f t="shared" si="18"/>
        <v>BD11;BD4;LS10;LS11;LS12;LS13;LS14;LS15;LS16;LS17;LS18;LS19;LS1;LS20;LS21;LS22;LS23;LS24;LS25;LS26;LS27;LS28;LS29;LS2;LS3;LS4;LS5;LS6;LS7;LS88;LS8;LS99;LS9;WF10;WF3;</v>
      </c>
      <c r="BZ1014" s="42"/>
    </row>
    <row r="1015" spans="1:78" ht="15">
      <c r="A1015" s="16" t="s">
        <v>37</v>
      </c>
      <c r="B1015" s="28">
        <f>VLOOKUP(A1015,Organisations!$A$2:$B$7,2,FALSE)</f>
        <v>2</v>
      </c>
      <c r="C1015" s="23" t="s">
        <v>7211</v>
      </c>
      <c r="D1015" s="23" t="s">
        <v>7212</v>
      </c>
      <c r="E1015" s="28" t="str">
        <f t="shared" si="0"/>
        <v>Raising aspirations of disadvantaged individuals so they can reach their full potential.</v>
      </c>
      <c r="F1015" s="16" t="s">
        <v>7213</v>
      </c>
      <c r="G1015" s="16" t="s">
        <v>68</v>
      </c>
      <c r="H1015" s="17"/>
      <c r="K1015" s="26" t="s">
        <v>7214</v>
      </c>
      <c r="L1015" s="16" t="s">
        <v>7215</v>
      </c>
      <c r="M1015" s="28" t="str">
        <f t="shared" ref="M1015:Q1015" si="6091">IFERROR(IF(FIND(M$1,$F1015)&gt;1,"Age - Children",""),"")</f>
        <v/>
      </c>
      <c r="N1015" s="28" t="str">
        <f t="shared" si="6091"/>
        <v/>
      </c>
      <c r="O1015" s="28" t="str">
        <f t="shared" si="6091"/>
        <v/>
      </c>
      <c r="P1015" s="28" t="str">
        <f t="shared" si="6091"/>
        <v/>
      </c>
      <c r="Q1015" s="28" t="str">
        <f t="shared" si="6091"/>
        <v/>
      </c>
      <c r="R1015" s="28" t="str">
        <f t="shared" ref="R1015:T1015" si="6092">IFERROR(IF(FIND(R$1,$F1015)&gt;1,"Age - Elderly",""),"")</f>
        <v/>
      </c>
      <c r="S1015" s="28" t="str">
        <f t="shared" si="6092"/>
        <v/>
      </c>
      <c r="T1015" s="28" t="str">
        <f t="shared" si="6092"/>
        <v/>
      </c>
      <c r="U1015" s="28" t="str">
        <f t="shared" si="3"/>
        <v/>
      </c>
      <c r="V1015" s="28" t="str">
        <f t="shared" si="4"/>
        <v/>
      </c>
      <c r="X1015" s="28" t="str">
        <f t="shared" si="5"/>
        <v/>
      </c>
      <c r="Y1015" s="28" t="str">
        <f t="shared" si="6"/>
        <v/>
      </c>
      <c r="Z1015" s="28" t="str">
        <f t="shared" si="7"/>
        <v/>
      </c>
      <c r="AB1015" s="28" t="str">
        <f t="shared" si="8"/>
        <v/>
      </c>
      <c r="AD1015" s="28" t="str">
        <f t="shared" si="9"/>
        <v/>
      </c>
      <c r="AG1015" s="28" t="str">
        <f t="shared" ref="AG1015:AL1015" si="6093">IFERROR(IF(FIND(AG$1,$F1015)&gt;1,AG$1,""),"")</f>
        <v/>
      </c>
      <c r="AH1015" s="28" t="str">
        <f t="shared" si="6093"/>
        <v/>
      </c>
      <c r="AI1015" s="28" t="str">
        <f t="shared" si="6093"/>
        <v/>
      </c>
      <c r="AJ1015" s="28" t="str">
        <f t="shared" si="6093"/>
        <v/>
      </c>
      <c r="AK1015" s="28" t="str">
        <f t="shared" si="6093"/>
        <v/>
      </c>
      <c r="AL1015" s="28" t="str">
        <f t="shared" si="6093"/>
        <v/>
      </c>
      <c r="AM1015" s="28" t="str">
        <f t="shared" si="11"/>
        <v/>
      </c>
      <c r="AN1015" s="28" t="str">
        <f t="shared" ref="AN1015:AQ1015" si="6094">IFERROR(IF(FIND(AN$1,$F1015)&gt;1,"Status - LGBT",""),"")</f>
        <v/>
      </c>
      <c r="AO1015" s="28" t="str">
        <f t="shared" si="6094"/>
        <v/>
      </c>
      <c r="AP1015" s="28" t="str">
        <f t="shared" si="6094"/>
        <v/>
      </c>
      <c r="AQ1015" s="28" t="str">
        <f t="shared" si="6094"/>
        <v/>
      </c>
      <c r="AR1015" s="28" t="str">
        <f t="shared" ref="AR1015:AV1015" si="6095">IFERROR(IF(FIND(AR$1,$F1015)&gt;1,"BME",""),"")</f>
        <v/>
      </c>
      <c r="AS1015" s="28" t="str">
        <f t="shared" si="6095"/>
        <v/>
      </c>
      <c r="AT1015" s="28" t="str">
        <f t="shared" si="6095"/>
        <v/>
      </c>
      <c r="AU1015" s="28" t="str">
        <f t="shared" si="6095"/>
        <v/>
      </c>
      <c r="AV1015" s="28" t="str">
        <f t="shared" si="6095"/>
        <v/>
      </c>
      <c r="AW1015" s="28" t="str">
        <f t="shared" ref="AW1015:BC1015" si="6096">IFERROR(IF(FIND(AW$1,$F1015)&gt;1,AW$1,""),"")</f>
        <v/>
      </c>
      <c r="AX1015" s="28" t="str">
        <f t="shared" si="6096"/>
        <v/>
      </c>
      <c r="AY1015" s="28" t="str">
        <f t="shared" si="6096"/>
        <v/>
      </c>
      <c r="AZ1015" s="28" t="str">
        <f t="shared" si="6096"/>
        <v/>
      </c>
      <c r="BA1015" s="28" t="str">
        <f t="shared" si="6096"/>
        <v/>
      </c>
      <c r="BB1015" s="28" t="str">
        <f t="shared" si="6096"/>
        <v/>
      </c>
      <c r="BC1015" s="28" t="str">
        <f t="shared" si="6096"/>
        <v/>
      </c>
      <c r="BD1015" s="28" t="str">
        <f t="shared" si="15"/>
        <v/>
      </c>
      <c r="BG1015" s="2" t="s">
        <v>7216</v>
      </c>
      <c r="BI1015" s="2" t="s">
        <v>1524</v>
      </c>
      <c r="BJ1015" s="28" t="str">
        <f t="shared" si="16"/>
        <v>Leeds</v>
      </c>
      <c r="BK1015" s="28" t="str">
        <f t="shared" si="17"/>
        <v>West Yorkshire</v>
      </c>
      <c r="BM1015" s="2" t="s">
        <v>98</v>
      </c>
      <c r="BU1015" s="18"/>
      <c r="BV1015" s="47" t="s">
        <v>570</v>
      </c>
      <c r="BW1015" s="18"/>
      <c r="BX1015" s="18"/>
      <c r="BY1015" s="42" t="str">
        <f t="shared" si="18"/>
        <v>LS8</v>
      </c>
      <c r="BZ1015" s="43"/>
    </row>
    <row r="1016" spans="1:78" ht="15">
      <c r="A1016" s="10" t="s">
        <v>37</v>
      </c>
      <c r="B1016" s="28">
        <f>VLOOKUP(A1016,Organisations!$A$2:$B$7,2,FALSE)</f>
        <v>2</v>
      </c>
      <c r="C1016" s="10" t="s">
        <v>7219</v>
      </c>
      <c r="D1016" s="10" t="s">
        <v>7220</v>
      </c>
      <c r="E1016" s="28" t="str">
        <f t="shared" si="0"/>
        <v>Early education day care and a range of family support services</v>
      </c>
      <c r="F1016" s="10" t="s">
        <v>7221</v>
      </c>
      <c r="G1016" s="10" t="s">
        <v>68</v>
      </c>
      <c r="H1016" s="11"/>
      <c r="K1016" s="30" t="s">
        <v>7222</v>
      </c>
      <c r="L1016" s="12"/>
      <c r="M1016" s="28" t="str">
        <f t="shared" ref="M1016:Q1016" si="6097">IFERROR(IF(FIND(M$1,$F1016)&gt;1,"Age - Children",""),"")</f>
        <v/>
      </c>
      <c r="N1016" s="28" t="str">
        <f t="shared" si="6097"/>
        <v/>
      </c>
      <c r="O1016" s="28" t="str">
        <f t="shared" si="6097"/>
        <v/>
      </c>
      <c r="P1016" s="28" t="str">
        <f t="shared" si="6097"/>
        <v/>
      </c>
      <c r="Q1016" s="28" t="str">
        <f t="shared" si="6097"/>
        <v/>
      </c>
      <c r="R1016" s="28" t="str">
        <f t="shared" ref="R1016:T1016" si="6098">IFERROR(IF(FIND(R$1,$F1016)&gt;1,"Age - Elderly",""),"")</f>
        <v/>
      </c>
      <c r="S1016" s="28" t="str">
        <f t="shared" si="6098"/>
        <v/>
      </c>
      <c r="T1016" s="28" t="str">
        <f t="shared" si="6098"/>
        <v/>
      </c>
      <c r="U1016" s="28" t="str">
        <f t="shared" si="3"/>
        <v/>
      </c>
      <c r="V1016" s="28" t="str">
        <f t="shared" si="4"/>
        <v/>
      </c>
      <c r="X1016" s="28" t="str">
        <f t="shared" si="5"/>
        <v/>
      </c>
      <c r="Y1016" s="28" t="str">
        <f t="shared" si="6"/>
        <v/>
      </c>
      <c r="Z1016" s="28" t="str">
        <f t="shared" si="7"/>
        <v/>
      </c>
      <c r="AB1016" s="28" t="str">
        <f t="shared" si="8"/>
        <v/>
      </c>
      <c r="AD1016" s="28" t="str">
        <f t="shared" si="9"/>
        <v/>
      </c>
      <c r="AG1016" s="28" t="str">
        <f t="shared" ref="AG1016:AL1016" si="6099">IFERROR(IF(FIND(AG$1,$F1016)&gt;1,AG$1,""),"")</f>
        <v/>
      </c>
      <c r="AH1016" s="28" t="str">
        <f t="shared" si="6099"/>
        <v/>
      </c>
      <c r="AI1016" s="28" t="str">
        <f t="shared" si="6099"/>
        <v/>
      </c>
      <c r="AJ1016" s="28" t="str">
        <f t="shared" si="6099"/>
        <v/>
      </c>
      <c r="AK1016" s="28" t="str">
        <f t="shared" si="6099"/>
        <v/>
      </c>
      <c r="AL1016" s="28" t="str">
        <f t="shared" si="6099"/>
        <v/>
      </c>
      <c r="AM1016" s="28" t="str">
        <f t="shared" si="11"/>
        <v/>
      </c>
      <c r="AN1016" s="28" t="str">
        <f t="shared" ref="AN1016:AQ1016" si="6100">IFERROR(IF(FIND(AN$1,$F1016)&gt;1,"Status - LGBT",""),"")</f>
        <v/>
      </c>
      <c r="AO1016" s="28" t="str">
        <f t="shared" si="6100"/>
        <v/>
      </c>
      <c r="AP1016" s="28" t="str">
        <f t="shared" si="6100"/>
        <v/>
      </c>
      <c r="AQ1016" s="28" t="str">
        <f t="shared" si="6100"/>
        <v/>
      </c>
      <c r="AR1016" s="28" t="str">
        <f t="shared" ref="AR1016:AV1016" si="6101">IFERROR(IF(FIND(AR$1,$F1016)&gt;1,"BME",""),"")</f>
        <v/>
      </c>
      <c r="AS1016" s="28" t="str">
        <f t="shared" si="6101"/>
        <v/>
      </c>
      <c r="AT1016" s="28" t="str">
        <f t="shared" si="6101"/>
        <v/>
      </c>
      <c r="AU1016" s="28" t="str">
        <f t="shared" si="6101"/>
        <v/>
      </c>
      <c r="AV1016" s="28" t="str">
        <f t="shared" si="6101"/>
        <v/>
      </c>
      <c r="AW1016" s="28" t="str">
        <f t="shared" ref="AW1016:BC1016" si="6102">IFERROR(IF(FIND(AW$1,$F1016)&gt;1,AW$1,""),"")</f>
        <v/>
      </c>
      <c r="AX1016" s="28" t="str">
        <f t="shared" si="6102"/>
        <v/>
      </c>
      <c r="AY1016" s="28" t="str">
        <f t="shared" si="6102"/>
        <v/>
      </c>
      <c r="AZ1016" s="28" t="str">
        <f t="shared" si="6102"/>
        <v/>
      </c>
      <c r="BA1016" s="28" t="str">
        <f t="shared" si="6102"/>
        <v/>
      </c>
      <c r="BB1016" s="28" t="str">
        <f t="shared" si="6102"/>
        <v/>
      </c>
      <c r="BC1016" s="28" t="str">
        <f t="shared" si="6102"/>
        <v/>
      </c>
      <c r="BD1016" s="28" t="str">
        <f t="shared" si="15"/>
        <v/>
      </c>
      <c r="BG1016" s="2" t="s">
        <v>7223</v>
      </c>
      <c r="BI1016" s="2" t="s">
        <v>6599</v>
      </c>
      <c r="BJ1016" s="28" t="str">
        <f t="shared" si="16"/>
        <v/>
      </c>
      <c r="BK1016" s="28" t="str">
        <f t="shared" si="17"/>
        <v/>
      </c>
      <c r="BM1016" s="2" t="s">
        <v>98</v>
      </c>
      <c r="BU1016" s="12"/>
      <c r="BV1016" s="50" t="s">
        <v>572</v>
      </c>
      <c r="BW1016" s="12"/>
      <c r="BX1016" s="12"/>
      <c r="BY1016" s="42" t="str">
        <f t="shared" si="18"/>
        <v>LS9</v>
      </c>
      <c r="BZ1016" s="42"/>
    </row>
    <row r="1017" spans="1:78" ht="15">
      <c r="A1017" s="16" t="s">
        <v>37</v>
      </c>
      <c r="B1017" s="28">
        <f>VLOOKUP(A1017,Organisations!$A$2:$B$7,2,FALSE)</f>
        <v>2</v>
      </c>
      <c r="C1017" s="16" t="s">
        <v>7225</v>
      </c>
      <c r="D1017" s="16" t="s">
        <v>7226</v>
      </c>
      <c r="E1017" s="28" t="str">
        <f t="shared" si="0"/>
        <v>Pharmacy</v>
      </c>
      <c r="F1017" s="16" t="s">
        <v>7227</v>
      </c>
      <c r="G1017" s="16" t="s">
        <v>68</v>
      </c>
      <c r="H1017" s="17"/>
      <c r="K1017" s="26" t="s">
        <v>7228</v>
      </c>
      <c r="L1017" s="18"/>
      <c r="M1017" s="28" t="str">
        <f t="shared" ref="M1017:Q1017" si="6103">IFERROR(IF(FIND(M$1,$F1017)&gt;1,"Age - Children",""),"")</f>
        <v/>
      </c>
      <c r="N1017" s="28" t="str">
        <f t="shared" si="6103"/>
        <v/>
      </c>
      <c r="O1017" s="28" t="str">
        <f t="shared" si="6103"/>
        <v/>
      </c>
      <c r="P1017" s="28" t="str">
        <f t="shared" si="6103"/>
        <v/>
      </c>
      <c r="Q1017" s="28" t="str">
        <f t="shared" si="6103"/>
        <v/>
      </c>
      <c r="R1017" s="28" t="str">
        <f t="shared" ref="R1017:T1017" si="6104">IFERROR(IF(FIND(R$1,$F1017)&gt;1,"Age - Elderly",""),"")</f>
        <v/>
      </c>
      <c r="S1017" s="28" t="str">
        <f t="shared" si="6104"/>
        <v/>
      </c>
      <c r="T1017" s="28" t="str">
        <f t="shared" si="6104"/>
        <v/>
      </c>
      <c r="U1017" s="28" t="str">
        <f t="shared" si="3"/>
        <v/>
      </c>
      <c r="V1017" s="28" t="str">
        <f t="shared" si="4"/>
        <v/>
      </c>
      <c r="X1017" s="28" t="str">
        <f t="shared" si="5"/>
        <v/>
      </c>
      <c r="Y1017" s="28" t="str">
        <f t="shared" si="6"/>
        <v/>
      </c>
      <c r="Z1017" s="28" t="str">
        <f t="shared" si="7"/>
        <v/>
      </c>
      <c r="AB1017" s="28" t="str">
        <f t="shared" si="8"/>
        <v/>
      </c>
      <c r="AD1017" s="28" t="str">
        <f t="shared" si="9"/>
        <v/>
      </c>
      <c r="AG1017" s="28" t="str">
        <f t="shared" ref="AG1017:AL1017" si="6105">IFERROR(IF(FIND(AG$1,$F1017)&gt;1,AG$1,""),"")</f>
        <v/>
      </c>
      <c r="AH1017" s="28" t="str">
        <f t="shared" si="6105"/>
        <v/>
      </c>
      <c r="AI1017" s="28" t="str">
        <f t="shared" si="6105"/>
        <v/>
      </c>
      <c r="AJ1017" s="28" t="str">
        <f t="shared" si="6105"/>
        <v/>
      </c>
      <c r="AK1017" s="28" t="str">
        <f t="shared" si="6105"/>
        <v/>
      </c>
      <c r="AL1017" s="28" t="str">
        <f t="shared" si="6105"/>
        <v/>
      </c>
      <c r="AM1017" s="28" t="str">
        <f t="shared" si="11"/>
        <v/>
      </c>
      <c r="AN1017" s="28" t="str">
        <f t="shared" ref="AN1017:AQ1017" si="6106">IFERROR(IF(FIND(AN$1,$F1017)&gt;1,"Status - LGBT",""),"")</f>
        <v/>
      </c>
      <c r="AO1017" s="28" t="str">
        <f t="shared" si="6106"/>
        <v/>
      </c>
      <c r="AP1017" s="28" t="str">
        <f t="shared" si="6106"/>
        <v/>
      </c>
      <c r="AQ1017" s="28" t="str">
        <f t="shared" si="6106"/>
        <v/>
      </c>
      <c r="AR1017" s="28" t="str">
        <f t="shared" ref="AR1017:AV1017" si="6107">IFERROR(IF(FIND(AR$1,$F1017)&gt;1,"BME",""),"")</f>
        <v/>
      </c>
      <c r="AS1017" s="28" t="str">
        <f t="shared" si="6107"/>
        <v/>
      </c>
      <c r="AT1017" s="28" t="str">
        <f t="shared" si="6107"/>
        <v/>
      </c>
      <c r="AU1017" s="28" t="str">
        <f t="shared" si="6107"/>
        <v/>
      </c>
      <c r="AV1017" s="28" t="str">
        <f t="shared" si="6107"/>
        <v/>
      </c>
      <c r="AW1017" s="28" t="str">
        <f t="shared" ref="AW1017:BC1017" si="6108">IFERROR(IF(FIND(AW$1,$F1017)&gt;1,AW$1,""),"")</f>
        <v/>
      </c>
      <c r="AX1017" s="28" t="str">
        <f t="shared" si="6108"/>
        <v/>
      </c>
      <c r="AY1017" s="28" t="str">
        <f t="shared" si="6108"/>
        <v/>
      </c>
      <c r="AZ1017" s="28" t="str">
        <f t="shared" si="6108"/>
        <v/>
      </c>
      <c r="BA1017" s="28" t="str">
        <f t="shared" si="6108"/>
        <v/>
      </c>
      <c r="BB1017" s="28" t="str">
        <f t="shared" si="6108"/>
        <v/>
      </c>
      <c r="BC1017" s="28" t="str">
        <f t="shared" si="6108"/>
        <v/>
      </c>
      <c r="BD1017" s="28" t="str">
        <f t="shared" si="15"/>
        <v/>
      </c>
      <c r="BG1017" s="2" t="s">
        <v>7229</v>
      </c>
      <c r="BI1017" s="2" t="s">
        <v>6605</v>
      </c>
      <c r="BJ1017" s="28" t="str">
        <f t="shared" si="16"/>
        <v>Leeds</v>
      </c>
      <c r="BK1017" s="28" t="str">
        <f t="shared" si="17"/>
        <v>West Yorkshire</v>
      </c>
      <c r="BM1017" s="2" t="s">
        <v>98</v>
      </c>
      <c r="BU1017" s="47" t="s">
        <v>19342</v>
      </c>
      <c r="BV1017" s="18"/>
      <c r="BW1017" s="18"/>
      <c r="BX1017" s="18"/>
      <c r="BY1017" s="42" t="str">
        <f t="shared" si="18"/>
        <v>BD11;BD4;LS10;LS11;LS12;LS13;LS14;LS15;LS16;LS17;LS18;LS19;LS1;LS20;LS21;LS22;LS23;LS24;LS25;LS26;LS27;LS28;LS29;LS2;LS3;LS4;LS5;LS6;LS7;LS88;LS8;LS99;LS9;WF10;WF3;</v>
      </c>
      <c r="BZ1017" s="43"/>
    </row>
    <row r="1018" spans="1:78" ht="15">
      <c r="A1018" s="10" t="s">
        <v>37</v>
      </c>
      <c r="B1018" s="28">
        <f>VLOOKUP(A1018,Organisations!$A$2:$B$7,2,FALSE)</f>
        <v>2</v>
      </c>
      <c r="C1018" s="10" t="s">
        <v>7231</v>
      </c>
      <c r="D1018" s="10" t="s">
        <v>7232</v>
      </c>
      <c r="E1018" s="28" t="str">
        <f t="shared" si="0"/>
        <v/>
      </c>
      <c r="F1018" s="10"/>
      <c r="G1018" s="10" t="s">
        <v>68</v>
      </c>
      <c r="H1018" s="11"/>
      <c r="K1018" s="30" t="s">
        <v>7233</v>
      </c>
      <c r="L1018" s="12"/>
      <c r="M1018" s="28" t="str">
        <f t="shared" ref="M1018:Q1018" si="6109">IFERROR(IF(FIND(M$1,$F1018)&gt;1,"Age - Children",""),"")</f>
        <v/>
      </c>
      <c r="N1018" s="28" t="str">
        <f t="shared" si="6109"/>
        <v/>
      </c>
      <c r="O1018" s="28" t="str">
        <f t="shared" si="6109"/>
        <v/>
      </c>
      <c r="P1018" s="28" t="str">
        <f t="shared" si="6109"/>
        <v/>
      </c>
      <c r="Q1018" s="28" t="str">
        <f t="shared" si="6109"/>
        <v/>
      </c>
      <c r="R1018" s="28" t="str">
        <f t="shared" ref="R1018:T1018" si="6110">IFERROR(IF(FIND(R$1,$F1018)&gt;1,"Age - Elderly",""),"")</f>
        <v/>
      </c>
      <c r="S1018" s="28" t="str">
        <f t="shared" si="6110"/>
        <v/>
      </c>
      <c r="T1018" s="28" t="str">
        <f t="shared" si="6110"/>
        <v/>
      </c>
      <c r="U1018" s="28" t="str">
        <f t="shared" si="3"/>
        <v/>
      </c>
      <c r="V1018" s="28" t="str">
        <f t="shared" si="4"/>
        <v/>
      </c>
      <c r="X1018" s="28" t="str">
        <f t="shared" si="5"/>
        <v/>
      </c>
      <c r="Y1018" s="28" t="str">
        <f t="shared" si="6"/>
        <v/>
      </c>
      <c r="Z1018" s="28" t="str">
        <f t="shared" si="7"/>
        <v/>
      </c>
      <c r="AB1018" s="28" t="str">
        <f t="shared" si="8"/>
        <v/>
      </c>
      <c r="AD1018" s="28" t="str">
        <f t="shared" si="9"/>
        <v/>
      </c>
      <c r="AG1018" s="28" t="str">
        <f t="shared" ref="AG1018:AL1018" si="6111">IFERROR(IF(FIND(AG$1,$F1018)&gt;1,AG$1,""),"")</f>
        <v/>
      </c>
      <c r="AH1018" s="28" t="str">
        <f t="shared" si="6111"/>
        <v/>
      </c>
      <c r="AI1018" s="28" t="str">
        <f t="shared" si="6111"/>
        <v/>
      </c>
      <c r="AJ1018" s="28" t="str">
        <f t="shared" si="6111"/>
        <v/>
      </c>
      <c r="AK1018" s="28" t="str">
        <f t="shared" si="6111"/>
        <v/>
      </c>
      <c r="AL1018" s="28" t="str">
        <f t="shared" si="6111"/>
        <v/>
      </c>
      <c r="AM1018" s="28" t="str">
        <f t="shared" si="11"/>
        <v/>
      </c>
      <c r="AN1018" s="28" t="str">
        <f t="shared" ref="AN1018:AQ1018" si="6112">IFERROR(IF(FIND(AN$1,$F1018)&gt;1,"Status - LGBT",""),"")</f>
        <v/>
      </c>
      <c r="AO1018" s="28" t="str">
        <f t="shared" si="6112"/>
        <v/>
      </c>
      <c r="AP1018" s="28" t="str">
        <f t="shared" si="6112"/>
        <v/>
      </c>
      <c r="AQ1018" s="28" t="str">
        <f t="shared" si="6112"/>
        <v/>
      </c>
      <c r="AR1018" s="28" t="str">
        <f t="shared" ref="AR1018:AV1018" si="6113">IFERROR(IF(FIND(AR$1,$F1018)&gt;1,"BME",""),"")</f>
        <v/>
      </c>
      <c r="AS1018" s="28" t="str">
        <f t="shared" si="6113"/>
        <v/>
      </c>
      <c r="AT1018" s="28" t="str">
        <f t="shared" si="6113"/>
        <v/>
      </c>
      <c r="AU1018" s="28" t="str">
        <f t="shared" si="6113"/>
        <v/>
      </c>
      <c r="AV1018" s="28" t="str">
        <f t="shared" si="6113"/>
        <v/>
      </c>
      <c r="AW1018" s="28" t="str">
        <f t="shared" ref="AW1018:BC1018" si="6114">IFERROR(IF(FIND(AW$1,$F1018)&gt;1,AW$1,""),"")</f>
        <v/>
      </c>
      <c r="AX1018" s="28" t="str">
        <f t="shared" si="6114"/>
        <v/>
      </c>
      <c r="AY1018" s="28" t="str">
        <f t="shared" si="6114"/>
        <v/>
      </c>
      <c r="AZ1018" s="28" t="str">
        <f t="shared" si="6114"/>
        <v/>
      </c>
      <c r="BA1018" s="28" t="str">
        <f t="shared" si="6114"/>
        <v/>
      </c>
      <c r="BB1018" s="28" t="str">
        <f t="shared" si="6114"/>
        <v/>
      </c>
      <c r="BC1018" s="28" t="str">
        <f t="shared" si="6114"/>
        <v/>
      </c>
      <c r="BD1018" s="28" t="str">
        <f t="shared" si="15"/>
        <v/>
      </c>
      <c r="BG1018" s="2" t="s">
        <v>7234</v>
      </c>
      <c r="BI1018" s="2" t="s">
        <v>6609</v>
      </c>
      <c r="BJ1018" s="28" t="str">
        <f t="shared" si="16"/>
        <v>Leeds</v>
      </c>
      <c r="BK1018" s="28" t="str">
        <f t="shared" si="17"/>
        <v>West Yorkshire</v>
      </c>
      <c r="BM1018" s="2" t="s">
        <v>98</v>
      </c>
      <c r="BU1018" s="50" t="s">
        <v>569</v>
      </c>
      <c r="BV1018" s="12"/>
      <c r="BW1018" s="12"/>
      <c r="BX1018" s="12"/>
      <c r="BY1018" s="42" t="str">
        <f t="shared" si="18"/>
        <v>LS7;</v>
      </c>
      <c r="BZ1018" s="42"/>
    </row>
    <row r="1019" spans="1:78" ht="15">
      <c r="A1019" s="16" t="s">
        <v>37</v>
      </c>
      <c r="B1019" s="28">
        <f>VLOOKUP(A1019,Organisations!$A$2:$B$7,2,FALSE)</f>
        <v>2</v>
      </c>
      <c r="C1019" s="16" t="s">
        <v>7236</v>
      </c>
      <c r="D1019" s="16" t="s">
        <v>7237</v>
      </c>
      <c r="E1019" s="28" t="str">
        <f t="shared" si="0"/>
        <v>Harewood Manor House and Estate. Exhibitions of contemporary art, an award-winning educational department, renowned Bird</v>
      </c>
      <c r="F1019" s="16" t="s">
        <v>7239</v>
      </c>
      <c r="G1019" s="16" t="s">
        <v>68</v>
      </c>
      <c r="H1019" s="17"/>
      <c r="K1019" s="26" t="s">
        <v>7240</v>
      </c>
      <c r="L1019" s="16" t="s">
        <v>7241</v>
      </c>
      <c r="M1019" s="28" t="str">
        <f t="shared" ref="M1019:Q1019" si="6115">IFERROR(IF(FIND(M$1,$F1019)&gt;1,"Age - Children",""),"")</f>
        <v/>
      </c>
      <c r="N1019" s="28" t="str">
        <f t="shared" si="6115"/>
        <v/>
      </c>
      <c r="O1019" s="28" t="str">
        <f t="shared" si="6115"/>
        <v/>
      </c>
      <c r="P1019" s="28" t="str">
        <f t="shared" si="6115"/>
        <v/>
      </c>
      <c r="Q1019" s="28" t="str">
        <f t="shared" si="6115"/>
        <v/>
      </c>
      <c r="R1019" s="28" t="str">
        <f t="shared" ref="R1019:T1019" si="6116">IFERROR(IF(FIND(R$1,$F1019)&gt;1,"Age - Elderly",""),"")</f>
        <v/>
      </c>
      <c r="S1019" s="28" t="str">
        <f t="shared" si="6116"/>
        <v/>
      </c>
      <c r="T1019" s="28" t="str">
        <f t="shared" si="6116"/>
        <v/>
      </c>
      <c r="U1019" s="28" t="str">
        <f t="shared" si="3"/>
        <v/>
      </c>
      <c r="V1019" s="28" t="str">
        <f t="shared" si="4"/>
        <v/>
      </c>
      <c r="X1019" s="28" t="str">
        <f t="shared" si="5"/>
        <v/>
      </c>
      <c r="Y1019" s="28" t="str">
        <f t="shared" si="6"/>
        <v/>
      </c>
      <c r="Z1019" s="28" t="str">
        <f t="shared" si="7"/>
        <v>Gender - Male</v>
      </c>
      <c r="AB1019" s="28" t="str">
        <f t="shared" si="8"/>
        <v/>
      </c>
      <c r="AD1019" s="28" t="str">
        <f t="shared" si="9"/>
        <v>Gender - Male;</v>
      </c>
      <c r="AG1019" s="28" t="str">
        <f t="shared" ref="AG1019:AL1019" si="6117">IFERROR(IF(FIND(AG$1,$F1019)&gt;1,AG$1,""),"")</f>
        <v/>
      </c>
      <c r="AH1019" s="28" t="str">
        <f t="shared" si="6117"/>
        <v/>
      </c>
      <c r="AI1019" s="28" t="str">
        <f t="shared" si="6117"/>
        <v/>
      </c>
      <c r="AJ1019" s="28" t="str">
        <f t="shared" si="6117"/>
        <v/>
      </c>
      <c r="AK1019" s="28" t="str">
        <f t="shared" si="6117"/>
        <v/>
      </c>
      <c r="AL1019" s="28" t="str">
        <f t="shared" si="6117"/>
        <v/>
      </c>
      <c r="AM1019" s="28" t="str">
        <f t="shared" si="11"/>
        <v/>
      </c>
      <c r="AN1019" s="28" t="str">
        <f t="shared" ref="AN1019:AQ1019" si="6118">IFERROR(IF(FIND(AN$1,$F1019)&gt;1,"Status - LGBT",""),"")</f>
        <v/>
      </c>
      <c r="AO1019" s="28" t="str">
        <f t="shared" si="6118"/>
        <v/>
      </c>
      <c r="AP1019" s="28" t="str">
        <f t="shared" si="6118"/>
        <v/>
      </c>
      <c r="AQ1019" s="28" t="str">
        <f t="shared" si="6118"/>
        <v/>
      </c>
      <c r="AR1019" s="28" t="str">
        <f t="shared" ref="AR1019:AV1019" si="6119">IFERROR(IF(FIND(AR$1,$F1019)&gt;1,"BME",""),"")</f>
        <v/>
      </c>
      <c r="AS1019" s="28" t="str">
        <f t="shared" si="6119"/>
        <v/>
      </c>
      <c r="AT1019" s="28" t="str">
        <f t="shared" si="6119"/>
        <v/>
      </c>
      <c r="AU1019" s="28" t="str">
        <f t="shared" si="6119"/>
        <v/>
      </c>
      <c r="AV1019" s="28" t="str">
        <f t="shared" si="6119"/>
        <v/>
      </c>
      <c r="AW1019" s="28" t="str">
        <f t="shared" ref="AW1019:BC1019" si="6120">IFERROR(IF(FIND(AW$1,$F1019)&gt;1,AW$1,""),"")</f>
        <v/>
      </c>
      <c r="AX1019" s="28" t="str">
        <f t="shared" si="6120"/>
        <v/>
      </c>
      <c r="AY1019" s="28" t="str">
        <f t="shared" si="6120"/>
        <v/>
      </c>
      <c r="AZ1019" s="28" t="str">
        <f t="shared" si="6120"/>
        <v/>
      </c>
      <c r="BA1019" s="28" t="str">
        <f t="shared" si="6120"/>
        <v/>
      </c>
      <c r="BB1019" s="28" t="str">
        <f t="shared" si="6120"/>
        <v/>
      </c>
      <c r="BC1019" s="28" t="str">
        <f t="shared" si="6120"/>
        <v/>
      </c>
      <c r="BD1019" s="28" t="str">
        <f t="shared" si="15"/>
        <v/>
      </c>
      <c r="BG1019" s="2" t="s">
        <v>7242</v>
      </c>
      <c r="BI1019" s="2" t="s">
        <v>6614</v>
      </c>
      <c r="BJ1019" s="28" t="str">
        <f t="shared" si="16"/>
        <v>Leeds</v>
      </c>
      <c r="BK1019" s="28" t="str">
        <f t="shared" si="17"/>
        <v>West Yorkshire</v>
      </c>
      <c r="BM1019" s="2" t="s">
        <v>98</v>
      </c>
      <c r="BU1019" s="18"/>
      <c r="BV1019" s="47" t="s">
        <v>586</v>
      </c>
      <c r="BW1019" s="18"/>
      <c r="BX1019" s="18"/>
      <c r="BY1019" s="42" t="str">
        <f t="shared" si="18"/>
        <v>Gender - Male;;LS17</v>
      </c>
      <c r="BZ1019" s="43"/>
    </row>
    <row r="1020" spans="1:78" ht="15">
      <c r="A1020" s="10" t="s">
        <v>37</v>
      </c>
      <c r="B1020" s="28">
        <f>VLOOKUP(A1020,Organisations!$A$2:$B$7,2,FALSE)</f>
        <v>2</v>
      </c>
      <c r="C1020" s="10" t="s">
        <v>7244</v>
      </c>
      <c r="D1020" s="10" t="s">
        <v>7245</v>
      </c>
      <c r="E1020" s="28" t="str">
        <f t="shared" si="0"/>
        <v>We aim to give our patients an excellent care and support service at all times. Our team of Doctors, Nurses and Administ</v>
      </c>
      <c r="F1020" s="10" t="s">
        <v>7247</v>
      </c>
      <c r="G1020" s="10" t="s">
        <v>68</v>
      </c>
      <c r="H1020" s="11"/>
      <c r="K1020" s="30" t="s">
        <v>7248</v>
      </c>
      <c r="L1020" s="12"/>
      <c r="M1020" s="28" t="str">
        <f t="shared" ref="M1020:Q1020" si="6121">IFERROR(IF(FIND(M$1,$F1020)&gt;1,"Age - Children",""),"")</f>
        <v/>
      </c>
      <c r="N1020" s="28" t="str">
        <f t="shared" si="6121"/>
        <v/>
      </c>
      <c r="O1020" s="28" t="str">
        <f t="shared" si="6121"/>
        <v/>
      </c>
      <c r="P1020" s="28" t="str">
        <f t="shared" si="6121"/>
        <v/>
      </c>
      <c r="Q1020" s="28" t="str">
        <f t="shared" si="6121"/>
        <v/>
      </c>
      <c r="R1020" s="28" t="str">
        <f t="shared" ref="R1020:T1020" si="6122">IFERROR(IF(FIND(R$1,$F1020)&gt;1,"Age - Elderly",""),"")</f>
        <v/>
      </c>
      <c r="S1020" s="28" t="str">
        <f t="shared" si="6122"/>
        <v/>
      </c>
      <c r="T1020" s="28" t="str">
        <f t="shared" si="6122"/>
        <v/>
      </c>
      <c r="U1020" s="28" t="str">
        <f t="shared" si="3"/>
        <v/>
      </c>
      <c r="V1020" s="28" t="str">
        <f t="shared" si="4"/>
        <v/>
      </c>
      <c r="X1020" s="28" t="str">
        <f t="shared" si="5"/>
        <v/>
      </c>
      <c r="Y1020" s="28" t="str">
        <f t="shared" si="6"/>
        <v/>
      </c>
      <c r="Z1020" s="28" t="str">
        <f t="shared" si="7"/>
        <v/>
      </c>
      <c r="AB1020" s="28" t="str">
        <f t="shared" si="8"/>
        <v/>
      </c>
      <c r="AD1020" s="28" t="str">
        <f t="shared" si="9"/>
        <v/>
      </c>
      <c r="AG1020" s="28" t="str">
        <f t="shared" ref="AG1020:AL1020" si="6123">IFERROR(IF(FIND(AG$1,$F1020)&gt;1,AG$1,""),"")</f>
        <v/>
      </c>
      <c r="AH1020" s="28" t="str">
        <f t="shared" si="6123"/>
        <v/>
      </c>
      <c r="AI1020" s="28" t="str">
        <f t="shared" si="6123"/>
        <v/>
      </c>
      <c r="AJ1020" s="28" t="str">
        <f t="shared" si="6123"/>
        <v/>
      </c>
      <c r="AK1020" s="28" t="str">
        <f t="shared" si="6123"/>
        <v/>
      </c>
      <c r="AL1020" s="28" t="str">
        <f t="shared" si="6123"/>
        <v/>
      </c>
      <c r="AM1020" s="28" t="str">
        <f t="shared" si="11"/>
        <v/>
      </c>
      <c r="AN1020" s="28" t="str">
        <f t="shared" ref="AN1020:AQ1020" si="6124">IFERROR(IF(FIND(AN$1,$F1020)&gt;1,"Status - LGBT",""),"")</f>
        <v/>
      </c>
      <c r="AO1020" s="28" t="str">
        <f t="shared" si="6124"/>
        <v/>
      </c>
      <c r="AP1020" s="28" t="str">
        <f t="shared" si="6124"/>
        <v/>
      </c>
      <c r="AQ1020" s="28" t="str">
        <f t="shared" si="6124"/>
        <v/>
      </c>
      <c r="AR1020" s="28" t="str">
        <f t="shared" ref="AR1020:AV1020" si="6125">IFERROR(IF(FIND(AR$1,$F1020)&gt;1,"BME",""),"")</f>
        <v/>
      </c>
      <c r="AS1020" s="28" t="str">
        <f t="shared" si="6125"/>
        <v/>
      </c>
      <c r="AT1020" s="28" t="str">
        <f t="shared" si="6125"/>
        <v/>
      </c>
      <c r="AU1020" s="28" t="str">
        <f t="shared" si="6125"/>
        <v/>
      </c>
      <c r="AV1020" s="28" t="str">
        <f t="shared" si="6125"/>
        <v/>
      </c>
      <c r="AW1020" s="28" t="str">
        <f t="shared" ref="AW1020:BC1020" si="6126">IFERROR(IF(FIND(AW$1,$F1020)&gt;1,AW$1,""),"")</f>
        <v/>
      </c>
      <c r="AX1020" s="28" t="str">
        <f t="shared" si="6126"/>
        <v/>
      </c>
      <c r="AY1020" s="28" t="str">
        <f t="shared" si="6126"/>
        <v/>
      </c>
      <c r="AZ1020" s="28" t="str">
        <f t="shared" si="6126"/>
        <v/>
      </c>
      <c r="BA1020" s="28" t="str">
        <f t="shared" si="6126"/>
        <v/>
      </c>
      <c r="BB1020" s="28" t="str">
        <f t="shared" si="6126"/>
        <v/>
      </c>
      <c r="BC1020" s="28" t="str">
        <f t="shared" si="6126"/>
        <v/>
      </c>
      <c r="BD1020" s="28" t="str">
        <f t="shared" si="15"/>
        <v/>
      </c>
      <c r="BG1020" s="2" t="s">
        <v>7249</v>
      </c>
      <c r="BI1020" s="2" t="s">
        <v>6620</v>
      </c>
      <c r="BJ1020" s="28" t="str">
        <f t="shared" si="16"/>
        <v>Leeds</v>
      </c>
      <c r="BK1020" s="28" t="str">
        <f t="shared" si="17"/>
        <v>West Yorkshire</v>
      </c>
      <c r="BM1020" s="2" t="s">
        <v>98</v>
      </c>
      <c r="BU1020" s="12"/>
      <c r="BV1020" s="50" t="s">
        <v>586</v>
      </c>
      <c r="BW1020" s="12"/>
      <c r="BX1020" s="12"/>
      <c r="BY1020" s="42" t="str">
        <f t="shared" si="18"/>
        <v>LS17</v>
      </c>
      <c r="BZ1020" s="42"/>
    </row>
    <row r="1021" spans="1:78" ht="15">
      <c r="A1021" s="16" t="s">
        <v>37</v>
      </c>
      <c r="B1021" s="28">
        <f>VLOOKUP(A1021,Organisations!$A$2:$B$7,2,FALSE)</f>
        <v>2</v>
      </c>
      <c r="C1021" s="16" t="s">
        <v>7251</v>
      </c>
      <c r="D1021" s="16" t="s">
        <v>7252</v>
      </c>
      <c r="E1021" s="28" t="str">
        <f t="shared" si="0"/>
        <v/>
      </c>
      <c r="F1021" s="16"/>
      <c r="G1021" s="16" t="s">
        <v>68</v>
      </c>
      <c r="H1021" s="17"/>
      <c r="K1021" s="26" t="s">
        <v>7253</v>
      </c>
      <c r="L1021" s="18"/>
      <c r="M1021" s="28" t="str">
        <f t="shared" ref="M1021:Q1021" si="6127">IFERROR(IF(FIND(M$1,$F1021)&gt;1,"Age - Children",""),"")</f>
        <v/>
      </c>
      <c r="N1021" s="28" t="str">
        <f t="shared" si="6127"/>
        <v/>
      </c>
      <c r="O1021" s="28" t="str">
        <f t="shared" si="6127"/>
        <v/>
      </c>
      <c r="P1021" s="28" t="str">
        <f t="shared" si="6127"/>
        <v/>
      </c>
      <c r="Q1021" s="28" t="str">
        <f t="shared" si="6127"/>
        <v/>
      </c>
      <c r="R1021" s="28" t="str">
        <f t="shared" ref="R1021:T1021" si="6128">IFERROR(IF(FIND(R$1,$F1021)&gt;1,"Age - Elderly",""),"")</f>
        <v/>
      </c>
      <c r="S1021" s="28" t="str">
        <f t="shared" si="6128"/>
        <v/>
      </c>
      <c r="T1021" s="28" t="str">
        <f t="shared" si="6128"/>
        <v/>
      </c>
      <c r="U1021" s="28" t="str">
        <f t="shared" si="3"/>
        <v/>
      </c>
      <c r="V1021" s="28" t="str">
        <f t="shared" si="4"/>
        <v/>
      </c>
      <c r="X1021" s="28" t="str">
        <f t="shared" si="5"/>
        <v/>
      </c>
      <c r="Y1021" s="28" t="str">
        <f t="shared" si="6"/>
        <v/>
      </c>
      <c r="Z1021" s="28" t="str">
        <f t="shared" si="7"/>
        <v/>
      </c>
      <c r="AB1021" s="28" t="str">
        <f t="shared" si="8"/>
        <v/>
      </c>
      <c r="AD1021" s="28" t="str">
        <f t="shared" si="9"/>
        <v/>
      </c>
      <c r="AG1021" s="28" t="str">
        <f t="shared" ref="AG1021:AL1021" si="6129">IFERROR(IF(FIND(AG$1,$F1021)&gt;1,AG$1,""),"")</f>
        <v/>
      </c>
      <c r="AH1021" s="28" t="str">
        <f t="shared" si="6129"/>
        <v/>
      </c>
      <c r="AI1021" s="28" t="str">
        <f t="shared" si="6129"/>
        <v/>
      </c>
      <c r="AJ1021" s="28" t="str">
        <f t="shared" si="6129"/>
        <v/>
      </c>
      <c r="AK1021" s="28" t="str">
        <f t="shared" si="6129"/>
        <v/>
      </c>
      <c r="AL1021" s="28" t="str">
        <f t="shared" si="6129"/>
        <v/>
      </c>
      <c r="AM1021" s="28" t="str">
        <f t="shared" si="11"/>
        <v/>
      </c>
      <c r="AN1021" s="28" t="str">
        <f t="shared" ref="AN1021:AQ1021" si="6130">IFERROR(IF(FIND(AN$1,$F1021)&gt;1,"Status - LGBT",""),"")</f>
        <v/>
      </c>
      <c r="AO1021" s="28" t="str">
        <f t="shared" si="6130"/>
        <v/>
      </c>
      <c r="AP1021" s="28" t="str">
        <f t="shared" si="6130"/>
        <v/>
      </c>
      <c r="AQ1021" s="28" t="str">
        <f t="shared" si="6130"/>
        <v/>
      </c>
      <c r="AR1021" s="28" t="str">
        <f t="shared" ref="AR1021:AV1021" si="6131">IFERROR(IF(FIND(AR$1,$F1021)&gt;1,"BME",""),"")</f>
        <v/>
      </c>
      <c r="AS1021" s="28" t="str">
        <f t="shared" si="6131"/>
        <v/>
      </c>
      <c r="AT1021" s="28" t="str">
        <f t="shared" si="6131"/>
        <v/>
      </c>
      <c r="AU1021" s="28" t="str">
        <f t="shared" si="6131"/>
        <v/>
      </c>
      <c r="AV1021" s="28" t="str">
        <f t="shared" si="6131"/>
        <v/>
      </c>
      <c r="AW1021" s="28" t="str">
        <f t="shared" ref="AW1021:BC1021" si="6132">IFERROR(IF(FIND(AW$1,$F1021)&gt;1,AW$1,""),"")</f>
        <v/>
      </c>
      <c r="AX1021" s="28" t="str">
        <f t="shared" si="6132"/>
        <v/>
      </c>
      <c r="AY1021" s="28" t="str">
        <f t="shared" si="6132"/>
        <v/>
      </c>
      <c r="AZ1021" s="28" t="str">
        <f t="shared" si="6132"/>
        <v/>
      </c>
      <c r="BA1021" s="28" t="str">
        <f t="shared" si="6132"/>
        <v/>
      </c>
      <c r="BB1021" s="28" t="str">
        <f t="shared" si="6132"/>
        <v/>
      </c>
      <c r="BC1021" s="28" t="str">
        <f t="shared" si="6132"/>
        <v/>
      </c>
      <c r="BD1021" s="28" t="str">
        <f t="shared" si="15"/>
        <v/>
      </c>
      <c r="BG1021" s="2" t="s">
        <v>7254</v>
      </c>
      <c r="BI1021" s="2" t="s">
        <v>6101</v>
      </c>
      <c r="BJ1021" s="28" t="str">
        <f t="shared" si="16"/>
        <v>Leeds</v>
      </c>
      <c r="BK1021" s="28" t="str">
        <f t="shared" si="17"/>
        <v>West Yorkshire</v>
      </c>
      <c r="BM1021" s="2" t="s">
        <v>98</v>
      </c>
      <c r="BU1021" s="47" t="s">
        <v>569</v>
      </c>
      <c r="BV1021" s="18"/>
      <c r="BW1021" s="18"/>
      <c r="BX1021" s="18"/>
      <c r="BY1021" s="42" t="str">
        <f t="shared" si="18"/>
        <v>LS7;</v>
      </c>
      <c r="BZ1021" s="43"/>
    </row>
    <row r="1022" spans="1:78" ht="15">
      <c r="A1022" s="10" t="s">
        <v>37</v>
      </c>
      <c r="B1022" s="28">
        <f>VLOOKUP(A1022,Organisations!$A$2:$B$7,2,FALSE)</f>
        <v>2</v>
      </c>
      <c r="C1022" s="10" t="s">
        <v>7255</v>
      </c>
      <c r="D1022" s="10" t="s">
        <v>7256</v>
      </c>
      <c r="E1022" s="28" t="str">
        <f t="shared" si="0"/>
        <v>Pharmacy in the Cookridge area of Leeds</v>
      </c>
      <c r="F1022" s="10" t="s">
        <v>7257</v>
      </c>
      <c r="G1022" s="10" t="s">
        <v>68</v>
      </c>
      <c r="H1022" s="11"/>
      <c r="K1022" s="30" t="s">
        <v>7258</v>
      </c>
      <c r="L1022" s="12"/>
      <c r="M1022" s="28" t="str">
        <f t="shared" ref="M1022:Q1022" si="6133">IFERROR(IF(FIND(M$1,$F1022)&gt;1,"Age - Children",""),"")</f>
        <v/>
      </c>
      <c r="N1022" s="28" t="str">
        <f t="shared" si="6133"/>
        <v/>
      </c>
      <c r="O1022" s="28" t="str">
        <f t="shared" si="6133"/>
        <v/>
      </c>
      <c r="P1022" s="28" t="str">
        <f t="shared" si="6133"/>
        <v/>
      </c>
      <c r="Q1022" s="28" t="str">
        <f t="shared" si="6133"/>
        <v/>
      </c>
      <c r="R1022" s="28" t="str">
        <f t="shared" ref="R1022:T1022" si="6134">IFERROR(IF(FIND(R$1,$F1022)&gt;1,"Age - Elderly",""),"")</f>
        <v/>
      </c>
      <c r="S1022" s="28" t="str">
        <f t="shared" si="6134"/>
        <v/>
      </c>
      <c r="T1022" s="28" t="str">
        <f t="shared" si="6134"/>
        <v/>
      </c>
      <c r="U1022" s="28" t="str">
        <f t="shared" si="3"/>
        <v/>
      </c>
      <c r="V1022" s="28" t="str">
        <f t="shared" si="4"/>
        <v/>
      </c>
      <c r="X1022" s="28" t="str">
        <f t="shared" si="5"/>
        <v/>
      </c>
      <c r="Y1022" s="28" t="str">
        <f t="shared" si="6"/>
        <v/>
      </c>
      <c r="Z1022" s="28" t="str">
        <f t="shared" si="7"/>
        <v/>
      </c>
      <c r="AB1022" s="28" t="str">
        <f t="shared" si="8"/>
        <v/>
      </c>
      <c r="AD1022" s="28" t="str">
        <f t="shared" si="9"/>
        <v/>
      </c>
      <c r="AG1022" s="28" t="str">
        <f t="shared" ref="AG1022:AL1022" si="6135">IFERROR(IF(FIND(AG$1,$F1022)&gt;1,AG$1,""),"")</f>
        <v/>
      </c>
      <c r="AH1022" s="28" t="str">
        <f t="shared" si="6135"/>
        <v/>
      </c>
      <c r="AI1022" s="28" t="str">
        <f t="shared" si="6135"/>
        <v/>
      </c>
      <c r="AJ1022" s="28" t="str">
        <f t="shared" si="6135"/>
        <v/>
      </c>
      <c r="AK1022" s="28" t="str">
        <f t="shared" si="6135"/>
        <v/>
      </c>
      <c r="AL1022" s="28" t="str">
        <f t="shared" si="6135"/>
        <v/>
      </c>
      <c r="AM1022" s="28" t="str">
        <f t="shared" si="11"/>
        <v/>
      </c>
      <c r="AN1022" s="28" t="str">
        <f t="shared" ref="AN1022:AQ1022" si="6136">IFERROR(IF(FIND(AN$1,$F1022)&gt;1,"Status - LGBT",""),"")</f>
        <v/>
      </c>
      <c r="AO1022" s="28" t="str">
        <f t="shared" si="6136"/>
        <v/>
      </c>
      <c r="AP1022" s="28" t="str">
        <f t="shared" si="6136"/>
        <v/>
      </c>
      <c r="AQ1022" s="28" t="str">
        <f t="shared" si="6136"/>
        <v/>
      </c>
      <c r="AR1022" s="28" t="str">
        <f t="shared" ref="AR1022:AV1022" si="6137">IFERROR(IF(FIND(AR$1,$F1022)&gt;1,"BME",""),"")</f>
        <v/>
      </c>
      <c r="AS1022" s="28" t="str">
        <f t="shared" si="6137"/>
        <v/>
      </c>
      <c r="AT1022" s="28" t="str">
        <f t="shared" si="6137"/>
        <v/>
      </c>
      <c r="AU1022" s="28" t="str">
        <f t="shared" si="6137"/>
        <v/>
      </c>
      <c r="AV1022" s="28" t="str">
        <f t="shared" si="6137"/>
        <v/>
      </c>
      <c r="AW1022" s="28" t="str">
        <f t="shared" ref="AW1022:BC1022" si="6138">IFERROR(IF(FIND(AW$1,$F1022)&gt;1,AW$1,""),"")</f>
        <v/>
      </c>
      <c r="AX1022" s="28" t="str">
        <f t="shared" si="6138"/>
        <v/>
      </c>
      <c r="AY1022" s="28" t="str">
        <f t="shared" si="6138"/>
        <v/>
      </c>
      <c r="AZ1022" s="28" t="str">
        <f t="shared" si="6138"/>
        <v/>
      </c>
      <c r="BA1022" s="28" t="str">
        <f t="shared" si="6138"/>
        <v/>
      </c>
      <c r="BB1022" s="28" t="str">
        <f t="shared" si="6138"/>
        <v/>
      </c>
      <c r="BC1022" s="28" t="str">
        <f t="shared" si="6138"/>
        <v/>
      </c>
      <c r="BD1022" s="28" t="str">
        <f t="shared" si="15"/>
        <v/>
      </c>
      <c r="BG1022" s="2" t="s">
        <v>7259</v>
      </c>
      <c r="BI1022" s="2" t="s">
        <v>6629</v>
      </c>
      <c r="BJ1022" s="28" t="str">
        <f t="shared" si="16"/>
        <v>Leeds</v>
      </c>
      <c r="BK1022" s="28" t="str">
        <f t="shared" si="17"/>
        <v>West Yorkshire</v>
      </c>
      <c r="BM1022" s="2" t="s">
        <v>98</v>
      </c>
      <c r="BU1022" s="50" t="s">
        <v>19342</v>
      </c>
      <c r="BV1022" s="12"/>
      <c r="BW1022" s="12"/>
      <c r="BX1022" s="12"/>
      <c r="BY1022" s="42" t="str">
        <f t="shared" si="18"/>
        <v>BD11;BD4;LS10;LS11;LS12;LS13;LS14;LS15;LS16;LS17;LS18;LS19;LS1;LS20;LS21;LS22;LS23;LS24;LS25;LS26;LS27;LS28;LS29;LS2;LS3;LS4;LS5;LS6;LS7;LS88;LS8;LS99;LS9;WF10;WF3;</v>
      </c>
      <c r="BZ1022" s="42"/>
    </row>
    <row r="1023" spans="1:78" ht="15">
      <c r="A1023" s="16" t="s">
        <v>37</v>
      </c>
      <c r="B1023" s="28">
        <f>VLOOKUP(A1023,Organisations!$A$2:$B$7,2,FALSE)</f>
        <v>2</v>
      </c>
      <c r="C1023" s="16" t="s">
        <v>7261</v>
      </c>
      <c r="D1023" s="16" t="s">
        <v>7262</v>
      </c>
      <c r="E1023" s="28" t="str">
        <f t="shared" si="0"/>
        <v>Hawksworth Community Hub is located in the west of the city, not far from historic Kirkstall Abbey and situated on Broad</v>
      </c>
      <c r="F1023" s="16" t="s">
        <v>7264</v>
      </c>
      <c r="G1023" s="16" t="s">
        <v>68</v>
      </c>
      <c r="H1023" s="17"/>
      <c r="K1023" s="26" t="s">
        <v>4001</v>
      </c>
      <c r="L1023" s="18"/>
      <c r="M1023" s="28" t="str">
        <f t="shared" ref="M1023:Q1023" si="6139">IFERROR(IF(FIND(M$1,$F1023)&gt;1,"Age - Children",""),"")</f>
        <v/>
      </c>
      <c r="N1023" s="28" t="str">
        <f t="shared" si="6139"/>
        <v/>
      </c>
      <c r="O1023" s="28" t="str">
        <f t="shared" si="6139"/>
        <v/>
      </c>
      <c r="P1023" s="28" t="str">
        <f t="shared" si="6139"/>
        <v/>
      </c>
      <c r="Q1023" s="28" t="str">
        <f t="shared" si="6139"/>
        <v/>
      </c>
      <c r="R1023" s="28" t="str">
        <f t="shared" ref="R1023:T1023" si="6140">IFERROR(IF(FIND(R$1,$F1023)&gt;1,"Age - Elderly",""),"")</f>
        <v/>
      </c>
      <c r="S1023" s="28" t="str">
        <f t="shared" si="6140"/>
        <v/>
      </c>
      <c r="T1023" s="28" t="str">
        <f t="shared" si="6140"/>
        <v/>
      </c>
      <c r="U1023" s="28" t="str">
        <f t="shared" si="3"/>
        <v/>
      </c>
      <c r="V1023" s="28" t="str">
        <f t="shared" si="4"/>
        <v/>
      </c>
      <c r="X1023" s="28" t="str">
        <f t="shared" si="5"/>
        <v/>
      </c>
      <c r="Y1023" s="28" t="str">
        <f t="shared" si="6"/>
        <v/>
      </c>
      <c r="Z1023" s="28" t="str">
        <f t="shared" si="7"/>
        <v/>
      </c>
      <c r="AB1023" s="28" t="str">
        <f t="shared" si="8"/>
        <v/>
      </c>
      <c r="AD1023" s="28" t="str">
        <f t="shared" si="9"/>
        <v/>
      </c>
      <c r="AG1023" s="28" t="str">
        <f t="shared" ref="AG1023:AL1023" si="6141">IFERROR(IF(FIND(AG$1,$F1023)&gt;1,AG$1,""),"")</f>
        <v/>
      </c>
      <c r="AH1023" s="28" t="str">
        <f t="shared" si="6141"/>
        <v/>
      </c>
      <c r="AI1023" s="28" t="str">
        <f t="shared" si="6141"/>
        <v/>
      </c>
      <c r="AJ1023" s="28" t="str">
        <f t="shared" si="6141"/>
        <v/>
      </c>
      <c r="AK1023" s="28" t="str">
        <f t="shared" si="6141"/>
        <v/>
      </c>
      <c r="AL1023" s="28" t="str">
        <f t="shared" si="6141"/>
        <v/>
      </c>
      <c r="AM1023" s="28" t="str">
        <f t="shared" si="11"/>
        <v/>
      </c>
      <c r="AN1023" s="28" t="str">
        <f t="shared" ref="AN1023:AQ1023" si="6142">IFERROR(IF(FIND(AN$1,$F1023)&gt;1,"Status - LGBT",""),"")</f>
        <v/>
      </c>
      <c r="AO1023" s="28" t="str">
        <f t="shared" si="6142"/>
        <v/>
      </c>
      <c r="AP1023" s="28" t="str">
        <f t="shared" si="6142"/>
        <v/>
      </c>
      <c r="AQ1023" s="28" t="str">
        <f t="shared" si="6142"/>
        <v/>
      </c>
      <c r="AR1023" s="28" t="str">
        <f t="shared" ref="AR1023:AV1023" si="6143">IFERROR(IF(FIND(AR$1,$F1023)&gt;1,"BME",""),"")</f>
        <v/>
      </c>
      <c r="AS1023" s="28" t="str">
        <f t="shared" si="6143"/>
        <v/>
      </c>
      <c r="AT1023" s="28" t="str">
        <f t="shared" si="6143"/>
        <v/>
      </c>
      <c r="AU1023" s="28" t="str">
        <f t="shared" si="6143"/>
        <v/>
      </c>
      <c r="AV1023" s="28" t="str">
        <f t="shared" si="6143"/>
        <v/>
      </c>
      <c r="AW1023" s="28" t="str">
        <f t="shared" ref="AW1023:BC1023" si="6144">IFERROR(IF(FIND(AW$1,$F1023)&gt;1,AW$1,""),"")</f>
        <v/>
      </c>
      <c r="AX1023" s="28" t="str">
        <f t="shared" si="6144"/>
        <v/>
      </c>
      <c r="AY1023" s="28" t="str">
        <f t="shared" si="6144"/>
        <v/>
      </c>
      <c r="AZ1023" s="28" t="str">
        <f t="shared" si="6144"/>
        <v/>
      </c>
      <c r="BA1023" s="28" t="str">
        <f t="shared" si="6144"/>
        <v/>
      </c>
      <c r="BB1023" s="28" t="str">
        <f t="shared" si="6144"/>
        <v/>
      </c>
      <c r="BC1023" s="28" t="str">
        <f t="shared" si="6144"/>
        <v/>
      </c>
      <c r="BD1023" s="28" t="str">
        <f t="shared" si="15"/>
        <v/>
      </c>
      <c r="BG1023" s="2" t="s">
        <v>7265</v>
      </c>
      <c r="BI1023" s="2" t="s">
        <v>1532</v>
      </c>
      <c r="BJ1023" s="28" t="str">
        <f t="shared" si="16"/>
        <v>Leeds</v>
      </c>
      <c r="BK1023" s="28" t="str">
        <f t="shared" si="17"/>
        <v>West Yorkshire</v>
      </c>
      <c r="BM1023" s="2" t="s">
        <v>98</v>
      </c>
      <c r="BU1023" s="18"/>
      <c r="BV1023" s="47" t="s">
        <v>567</v>
      </c>
      <c r="BW1023" s="18"/>
      <c r="BX1023" s="18"/>
      <c r="BY1023" s="42" t="str">
        <f t="shared" si="18"/>
        <v>LS5</v>
      </c>
      <c r="BZ1023" s="43"/>
    </row>
    <row r="1024" spans="1:78" ht="15">
      <c r="A1024" s="10" t="s">
        <v>37</v>
      </c>
      <c r="B1024" s="28">
        <f>VLOOKUP(A1024,Organisations!$A$2:$B$7,2,FALSE)</f>
        <v>2</v>
      </c>
      <c r="C1024" s="10" t="s">
        <v>7267</v>
      </c>
      <c r="D1024" s="10" t="s">
        <v>7268</v>
      </c>
      <c r="E1024" s="28" t="str">
        <f t="shared" si="0"/>
        <v>Neighbourhood Network offering a variety of services and activities for older people in Hawksworth Wood including Abbeyd</v>
      </c>
      <c r="F1024" s="10" t="s">
        <v>7270</v>
      </c>
      <c r="G1024" s="10" t="s">
        <v>68</v>
      </c>
      <c r="H1024" s="11"/>
      <c r="K1024" s="30" t="s">
        <v>1555</v>
      </c>
      <c r="L1024" s="10" t="s">
        <v>7271</v>
      </c>
      <c r="M1024" s="28" t="str">
        <f t="shared" ref="M1024:Q1024" si="6145">IFERROR(IF(FIND(M$1,$F1024)&gt;1,"Age - Children",""),"")</f>
        <v/>
      </c>
      <c r="N1024" s="28" t="str">
        <f t="shared" si="6145"/>
        <v/>
      </c>
      <c r="O1024" s="28" t="str">
        <f t="shared" si="6145"/>
        <v/>
      </c>
      <c r="P1024" s="28" t="str">
        <f t="shared" si="6145"/>
        <v/>
      </c>
      <c r="Q1024" s="28" t="str">
        <f t="shared" si="6145"/>
        <v/>
      </c>
      <c r="R1024" s="28" t="str">
        <f t="shared" ref="R1024:T1024" si="6146">IFERROR(IF(FIND(R$1,$F1024)&gt;1,"Age - Elderly",""),"")</f>
        <v/>
      </c>
      <c r="S1024" s="28" t="str">
        <f t="shared" si="6146"/>
        <v/>
      </c>
      <c r="T1024" s="28" t="str">
        <f t="shared" si="6146"/>
        <v>Age - Elderly</v>
      </c>
      <c r="U1024" s="28" t="str">
        <f t="shared" si="3"/>
        <v/>
      </c>
      <c r="V1024" s="28" t="str">
        <f t="shared" si="4"/>
        <v/>
      </c>
      <c r="X1024" s="28" t="str">
        <f t="shared" si="5"/>
        <v/>
      </c>
      <c r="Y1024" s="28" t="str">
        <f t="shared" si="6"/>
        <v/>
      </c>
      <c r="Z1024" s="28" t="str">
        <f t="shared" si="7"/>
        <v/>
      </c>
      <c r="AB1024" s="28" t="str">
        <f t="shared" si="8"/>
        <v/>
      </c>
      <c r="AD1024" s="28" t="str">
        <f t="shared" si="9"/>
        <v/>
      </c>
      <c r="AG1024" s="28" t="str">
        <f t="shared" ref="AG1024:AL1024" si="6147">IFERROR(IF(FIND(AG$1,$F1024)&gt;1,AG$1,""),"")</f>
        <v/>
      </c>
      <c r="AH1024" s="28" t="str">
        <f t="shared" si="6147"/>
        <v/>
      </c>
      <c r="AI1024" s="28" t="str">
        <f t="shared" si="6147"/>
        <v/>
      </c>
      <c r="AJ1024" s="28" t="str">
        <f t="shared" si="6147"/>
        <v/>
      </c>
      <c r="AK1024" s="28" t="str">
        <f t="shared" si="6147"/>
        <v/>
      </c>
      <c r="AL1024" s="28" t="str">
        <f t="shared" si="6147"/>
        <v/>
      </c>
      <c r="AM1024" s="28" t="str">
        <f t="shared" si="11"/>
        <v/>
      </c>
      <c r="AN1024" s="28" t="str">
        <f t="shared" ref="AN1024:AQ1024" si="6148">IFERROR(IF(FIND(AN$1,$F1024)&gt;1,"Status - LGBT",""),"")</f>
        <v/>
      </c>
      <c r="AO1024" s="28" t="str">
        <f t="shared" si="6148"/>
        <v/>
      </c>
      <c r="AP1024" s="28" t="str">
        <f t="shared" si="6148"/>
        <v/>
      </c>
      <c r="AQ1024" s="28" t="str">
        <f t="shared" si="6148"/>
        <v/>
      </c>
      <c r="AR1024" s="28" t="str">
        <f t="shared" ref="AR1024:AV1024" si="6149">IFERROR(IF(FIND(AR$1,$F1024)&gt;1,"BME",""),"")</f>
        <v/>
      </c>
      <c r="AS1024" s="28" t="str">
        <f t="shared" si="6149"/>
        <v/>
      </c>
      <c r="AT1024" s="28" t="str">
        <f t="shared" si="6149"/>
        <v/>
      </c>
      <c r="AU1024" s="28" t="str">
        <f t="shared" si="6149"/>
        <v/>
      </c>
      <c r="AV1024" s="28" t="str">
        <f t="shared" si="6149"/>
        <v/>
      </c>
      <c r="AW1024" s="28" t="str">
        <f t="shared" ref="AW1024:BC1024" si="6150">IFERROR(IF(FIND(AW$1,$F1024)&gt;1,AW$1,""),"")</f>
        <v/>
      </c>
      <c r="AX1024" s="28" t="str">
        <f t="shared" si="6150"/>
        <v/>
      </c>
      <c r="AY1024" s="28" t="str">
        <f t="shared" si="6150"/>
        <v/>
      </c>
      <c r="AZ1024" s="28" t="str">
        <f t="shared" si="6150"/>
        <v/>
      </c>
      <c r="BA1024" s="28" t="str">
        <f t="shared" si="6150"/>
        <v/>
      </c>
      <c r="BB1024" s="28" t="str">
        <f t="shared" si="6150"/>
        <v/>
      </c>
      <c r="BC1024" s="28" t="str">
        <f t="shared" si="6150"/>
        <v/>
      </c>
      <c r="BD1024" s="28" t="str">
        <f t="shared" si="15"/>
        <v/>
      </c>
      <c r="BG1024" s="2" t="s">
        <v>7272</v>
      </c>
      <c r="BI1024" s="2" t="s">
        <v>6643</v>
      </c>
      <c r="BJ1024" s="28" t="str">
        <f t="shared" si="16"/>
        <v>Leeds</v>
      </c>
      <c r="BK1024" s="28" t="str">
        <f t="shared" si="17"/>
        <v>West Yorkshire</v>
      </c>
      <c r="BM1024" s="2" t="s">
        <v>98</v>
      </c>
      <c r="BU1024" s="50" t="s">
        <v>567</v>
      </c>
      <c r="BV1024" s="12"/>
      <c r="BW1024" s="12"/>
      <c r="BX1024" s="12"/>
      <c r="BY1024" s="42" t="str">
        <f t="shared" si="18"/>
        <v>LS5;</v>
      </c>
      <c r="BZ1024" s="42"/>
    </row>
    <row r="1025" spans="1:78" ht="15">
      <c r="A1025" s="16" t="s">
        <v>37</v>
      </c>
      <c r="B1025" s="28">
        <f>VLOOKUP(A1025,Organisations!$A$2:$B$7,2,FALSE)</f>
        <v>2</v>
      </c>
      <c r="C1025" s="16" t="s">
        <v>7274</v>
      </c>
      <c r="D1025" s="16" t="s">
        <v>7275</v>
      </c>
      <c r="E1025" s="28" t="str">
        <f t="shared" si="0"/>
        <v>Weekly advice on anti-social behaviour, police advice surgery and local councillor advice surgery</v>
      </c>
      <c r="F1025" s="16" t="s">
        <v>7276</v>
      </c>
      <c r="G1025" s="16" t="s">
        <v>68</v>
      </c>
      <c r="H1025" s="17"/>
      <c r="K1025" s="26" t="s">
        <v>7277</v>
      </c>
      <c r="L1025" s="16" t="s">
        <v>7278</v>
      </c>
      <c r="M1025" s="28" t="str">
        <f t="shared" ref="M1025:Q1025" si="6151">IFERROR(IF(FIND(M$1,$F1025)&gt;1,"Age - Children",""),"")</f>
        <v/>
      </c>
      <c r="N1025" s="28" t="str">
        <f t="shared" si="6151"/>
        <v/>
      </c>
      <c r="O1025" s="28" t="str">
        <f t="shared" si="6151"/>
        <v/>
      </c>
      <c r="P1025" s="28" t="str">
        <f t="shared" si="6151"/>
        <v/>
      </c>
      <c r="Q1025" s="28" t="str">
        <f t="shared" si="6151"/>
        <v/>
      </c>
      <c r="R1025" s="28" t="str">
        <f t="shared" ref="R1025:T1025" si="6152">IFERROR(IF(FIND(R$1,$F1025)&gt;1,"Age - Elderly",""),"")</f>
        <v/>
      </c>
      <c r="S1025" s="28" t="str">
        <f t="shared" si="6152"/>
        <v/>
      </c>
      <c r="T1025" s="28" t="str">
        <f t="shared" si="6152"/>
        <v/>
      </c>
      <c r="U1025" s="28" t="str">
        <f t="shared" si="3"/>
        <v/>
      </c>
      <c r="V1025" s="28" t="str">
        <f t="shared" si="4"/>
        <v/>
      </c>
      <c r="X1025" s="28" t="str">
        <f t="shared" si="5"/>
        <v/>
      </c>
      <c r="Y1025" s="28" t="str">
        <f t="shared" si="6"/>
        <v/>
      </c>
      <c r="Z1025" s="28" t="str">
        <f t="shared" si="7"/>
        <v/>
      </c>
      <c r="AB1025" s="28" t="str">
        <f t="shared" si="8"/>
        <v/>
      </c>
      <c r="AD1025" s="28" t="str">
        <f t="shared" si="9"/>
        <v/>
      </c>
      <c r="AG1025" s="28" t="str">
        <f t="shared" ref="AG1025:AL1025" si="6153">IFERROR(IF(FIND(AG$1,$F1025)&gt;1,AG$1,""),"")</f>
        <v/>
      </c>
      <c r="AH1025" s="28" t="str">
        <f t="shared" si="6153"/>
        <v/>
      </c>
      <c r="AI1025" s="28" t="str">
        <f t="shared" si="6153"/>
        <v/>
      </c>
      <c r="AJ1025" s="28" t="str">
        <f t="shared" si="6153"/>
        <v/>
      </c>
      <c r="AK1025" s="28" t="str">
        <f t="shared" si="6153"/>
        <v/>
      </c>
      <c r="AL1025" s="28" t="str">
        <f t="shared" si="6153"/>
        <v/>
      </c>
      <c r="AM1025" s="28" t="str">
        <f t="shared" si="11"/>
        <v/>
      </c>
      <c r="AN1025" s="28" t="str">
        <f t="shared" ref="AN1025:AQ1025" si="6154">IFERROR(IF(FIND(AN$1,$F1025)&gt;1,"Status - LGBT",""),"")</f>
        <v/>
      </c>
      <c r="AO1025" s="28" t="str">
        <f t="shared" si="6154"/>
        <v/>
      </c>
      <c r="AP1025" s="28" t="str">
        <f t="shared" si="6154"/>
        <v/>
      </c>
      <c r="AQ1025" s="28" t="str">
        <f t="shared" si="6154"/>
        <v/>
      </c>
      <c r="AR1025" s="28" t="str">
        <f t="shared" ref="AR1025:AV1025" si="6155">IFERROR(IF(FIND(AR$1,$F1025)&gt;1,"BME",""),"")</f>
        <v/>
      </c>
      <c r="AS1025" s="28" t="str">
        <f t="shared" si="6155"/>
        <v/>
      </c>
      <c r="AT1025" s="28" t="str">
        <f t="shared" si="6155"/>
        <v/>
      </c>
      <c r="AU1025" s="28" t="str">
        <f t="shared" si="6155"/>
        <v/>
      </c>
      <c r="AV1025" s="28" t="str">
        <f t="shared" si="6155"/>
        <v/>
      </c>
      <c r="AW1025" s="28" t="str">
        <f t="shared" ref="AW1025:BC1025" si="6156">IFERROR(IF(FIND(AW$1,$F1025)&gt;1,AW$1,""),"")</f>
        <v/>
      </c>
      <c r="AX1025" s="28" t="str">
        <f t="shared" si="6156"/>
        <v/>
      </c>
      <c r="AY1025" s="28" t="str">
        <f t="shared" si="6156"/>
        <v/>
      </c>
      <c r="AZ1025" s="28" t="str">
        <f t="shared" si="6156"/>
        <v/>
      </c>
      <c r="BA1025" s="28" t="str">
        <f t="shared" si="6156"/>
        <v/>
      </c>
      <c r="BB1025" s="28" t="str">
        <f t="shared" si="6156"/>
        <v/>
      </c>
      <c r="BC1025" s="28" t="str">
        <f t="shared" si="6156"/>
        <v/>
      </c>
      <c r="BD1025" s="28" t="str">
        <f t="shared" si="15"/>
        <v/>
      </c>
      <c r="BG1025" s="2" t="s">
        <v>7279</v>
      </c>
      <c r="BI1025" s="2" t="s">
        <v>1532</v>
      </c>
      <c r="BJ1025" s="28" t="str">
        <f t="shared" si="16"/>
        <v>Leeds</v>
      </c>
      <c r="BK1025" s="28" t="str">
        <f t="shared" si="17"/>
        <v>West Yorkshire</v>
      </c>
      <c r="BM1025" s="2" t="s">
        <v>98</v>
      </c>
      <c r="BU1025" s="18"/>
      <c r="BV1025" s="47" t="s">
        <v>567</v>
      </c>
      <c r="BW1025" s="18"/>
      <c r="BX1025" s="18"/>
      <c r="BY1025" s="42" t="str">
        <f t="shared" si="18"/>
        <v>LS5</v>
      </c>
      <c r="BZ1025" s="43"/>
    </row>
    <row r="1026" spans="1:78" ht="15">
      <c r="A1026" s="10" t="s">
        <v>37</v>
      </c>
      <c r="B1026" s="28">
        <f>VLOOKUP(A1026,Organisations!$A$2:$B$7,2,FALSE)</f>
        <v>2</v>
      </c>
      <c r="C1026" s="10" t="s">
        <v>7280</v>
      </c>
      <c r="D1026" s="10" t="s">
        <v>7281</v>
      </c>
      <c r="E1026" s="28" t="str">
        <f t="shared" si="0"/>
        <v xml:space="preserve">Monday : 9.00 am 5.30 pm Tuesday : 9.00 am 7.00 pm Wednesday : 9.30 am 5.30 pm Thursday : 9.00 am 7.00 pm Friday : 9.00 </v>
      </c>
      <c r="F1026" s="10" t="s">
        <v>19480</v>
      </c>
      <c r="G1026" s="10" t="s">
        <v>68</v>
      </c>
      <c r="H1026" s="53"/>
      <c r="K1026" s="30" t="s">
        <v>7284</v>
      </c>
      <c r="L1026" s="10" t="s">
        <v>7285</v>
      </c>
      <c r="M1026" s="28" t="str">
        <f t="shared" ref="M1026:Q1026" si="6157">IFERROR(IF(FIND(M$1,$F1026)&gt;1,"Age - Children",""),"")</f>
        <v/>
      </c>
      <c r="N1026" s="28" t="str">
        <f t="shared" si="6157"/>
        <v/>
      </c>
      <c r="O1026" s="28" t="str">
        <f t="shared" si="6157"/>
        <v/>
      </c>
      <c r="P1026" s="28" t="str">
        <f t="shared" si="6157"/>
        <v/>
      </c>
      <c r="Q1026" s="28" t="str">
        <f t="shared" si="6157"/>
        <v/>
      </c>
      <c r="R1026" s="28" t="str">
        <f t="shared" ref="R1026:T1026" si="6158">IFERROR(IF(FIND(R$1,$F1026)&gt;1,"Age - Elderly",""),"")</f>
        <v/>
      </c>
      <c r="S1026" s="28" t="str">
        <f t="shared" si="6158"/>
        <v/>
      </c>
      <c r="T1026" s="28" t="str">
        <f t="shared" si="6158"/>
        <v/>
      </c>
      <c r="U1026" s="28" t="str">
        <f t="shared" si="3"/>
        <v/>
      </c>
      <c r="V1026" s="28" t="str">
        <f t="shared" si="4"/>
        <v/>
      </c>
      <c r="X1026" s="28" t="str">
        <f t="shared" si="5"/>
        <v/>
      </c>
      <c r="Y1026" s="28" t="str">
        <f t="shared" si="6"/>
        <v/>
      </c>
      <c r="Z1026" s="28" t="str">
        <f t="shared" si="7"/>
        <v/>
      </c>
      <c r="AB1026" s="28" t="str">
        <f t="shared" si="8"/>
        <v/>
      </c>
      <c r="AD1026" s="28" t="str">
        <f t="shared" si="9"/>
        <v/>
      </c>
      <c r="AG1026" s="28" t="str">
        <f t="shared" ref="AG1026:AL1026" si="6159">IFERROR(IF(FIND(AG$1,$F1026)&gt;1,AG$1,""),"")</f>
        <v/>
      </c>
      <c r="AH1026" s="28" t="str">
        <f t="shared" si="6159"/>
        <v/>
      </c>
      <c r="AI1026" s="28" t="str">
        <f t="shared" si="6159"/>
        <v/>
      </c>
      <c r="AJ1026" s="28" t="str">
        <f t="shared" si="6159"/>
        <v/>
      </c>
      <c r="AK1026" s="28" t="str">
        <f t="shared" si="6159"/>
        <v/>
      </c>
      <c r="AL1026" s="28" t="str">
        <f t="shared" si="6159"/>
        <v/>
      </c>
      <c r="AM1026" s="28" t="str">
        <f t="shared" si="11"/>
        <v/>
      </c>
      <c r="AN1026" s="28" t="str">
        <f t="shared" ref="AN1026:AQ1026" si="6160">IFERROR(IF(FIND(AN$1,$F1026)&gt;1,"Status - LGBT",""),"")</f>
        <v/>
      </c>
      <c r="AO1026" s="28" t="str">
        <f t="shared" si="6160"/>
        <v/>
      </c>
      <c r="AP1026" s="28" t="str">
        <f t="shared" si="6160"/>
        <v/>
      </c>
      <c r="AQ1026" s="28" t="str">
        <f t="shared" si="6160"/>
        <v/>
      </c>
      <c r="AR1026" s="28" t="str">
        <f t="shared" ref="AR1026:AV1026" si="6161">IFERROR(IF(FIND(AR$1,$F1026)&gt;1,"BME",""),"")</f>
        <v/>
      </c>
      <c r="AS1026" s="28" t="str">
        <f t="shared" si="6161"/>
        <v/>
      </c>
      <c r="AT1026" s="28" t="str">
        <f t="shared" si="6161"/>
        <v/>
      </c>
      <c r="AU1026" s="28" t="str">
        <f t="shared" si="6161"/>
        <v/>
      </c>
      <c r="AV1026" s="28" t="str">
        <f t="shared" si="6161"/>
        <v/>
      </c>
      <c r="AW1026" s="28" t="str">
        <f t="shared" ref="AW1026:BC1026" si="6162">IFERROR(IF(FIND(AW$1,$F1026)&gt;1,AW$1,""),"")</f>
        <v/>
      </c>
      <c r="AX1026" s="28" t="str">
        <f t="shared" si="6162"/>
        <v/>
      </c>
      <c r="AY1026" s="28" t="str">
        <f t="shared" si="6162"/>
        <v/>
      </c>
      <c r="AZ1026" s="28" t="str">
        <f t="shared" si="6162"/>
        <v/>
      </c>
      <c r="BA1026" s="28" t="str">
        <f t="shared" si="6162"/>
        <v/>
      </c>
      <c r="BB1026" s="28" t="str">
        <f t="shared" si="6162"/>
        <v/>
      </c>
      <c r="BC1026" s="28" t="str">
        <f t="shared" si="6162"/>
        <v/>
      </c>
      <c r="BD1026" s="28" t="str">
        <f t="shared" si="15"/>
        <v/>
      </c>
      <c r="BG1026" s="2" t="s">
        <v>7286</v>
      </c>
      <c r="BI1026" s="2" t="s">
        <v>6655</v>
      </c>
      <c r="BJ1026" s="28" t="str">
        <f t="shared" si="16"/>
        <v>Leeds</v>
      </c>
      <c r="BK1026" s="28" t="str">
        <f t="shared" si="17"/>
        <v>West Yorkshire</v>
      </c>
      <c r="BM1026" s="2" t="s">
        <v>98</v>
      </c>
      <c r="BO1026" s="2" t="s">
        <v>2863</v>
      </c>
      <c r="BP1026" s="2" t="s">
        <v>2863</v>
      </c>
      <c r="BQ1026" s="2" t="s">
        <v>2863</v>
      </c>
      <c r="BR1026" s="2" t="s">
        <v>2863</v>
      </c>
      <c r="BS1026" s="2" t="s">
        <v>2863</v>
      </c>
      <c r="BT1026" s="2" t="s">
        <v>2863</v>
      </c>
      <c r="BU1026" s="50" t="s">
        <v>19342</v>
      </c>
      <c r="BV1026" s="27"/>
      <c r="BW1026" s="27"/>
      <c r="BX1026" s="27"/>
      <c r="BY1026" s="42" t="str">
        <f t="shared" si="18"/>
        <v>BD11;BD4;LS10;LS11;LS12;LS13;LS14;LS15;LS16;LS17;LS18;LS19;LS1;LS20;LS21;LS22;LS23;LS24;LS25;LS26;LS27;LS28;LS29;LS2;LS3;LS4;LS5;LS6;LS7;LS88;LS8;LS99;LS9;WF10;WF3;</v>
      </c>
      <c r="BZ1026" s="68"/>
    </row>
    <row r="1027" spans="1:78" ht="15">
      <c r="A1027" s="16" t="s">
        <v>37</v>
      </c>
      <c r="B1027" s="28">
        <f>VLOOKUP(A1027,Organisations!$A$2:$B$7,2,FALSE)</f>
        <v>2</v>
      </c>
      <c r="C1027" s="16" t="s">
        <v>7288</v>
      </c>
      <c r="D1027" s="16" t="s">
        <v>7289</v>
      </c>
      <c r="E1027" s="28" t="str">
        <f t="shared" si="0"/>
        <v>Support for anyone affected by a mental health condition through drop-in sessions and events throughout the year.</v>
      </c>
      <c r="F1027" s="16" t="s">
        <v>7290</v>
      </c>
      <c r="G1027" s="16" t="s">
        <v>68</v>
      </c>
      <c r="H1027" s="17"/>
      <c r="K1027" s="26" t="s">
        <v>7291</v>
      </c>
      <c r="L1027" s="16" t="s">
        <v>7292</v>
      </c>
      <c r="M1027" s="28" t="str">
        <f t="shared" ref="M1027:Q1027" si="6163">IFERROR(IF(FIND(M$1,$F1027)&gt;1,"Age - Children",""),"")</f>
        <v/>
      </c>
      <c r="N1027" s="28" t="str">
        <f t="shared" si="6163"/>
        <v/>
      </c>
      <c r="O1027" s="28" t="str">
        <f t="shared" si="6163"/>
        <v/>
      </c>
      <c r="P1027" s="28" t="str">
        <f t="shared" si="6163"/>
        <v/>
      </c>
      <c r="Q1027" s="28" t="str">
        <f t="shared" si="6163"/>
        <v/>
      </c>
      <c r="R1027" s="28" t="str">
        <f t="shared" ref="R1027:T1027" si="6164">IFERROR(IF(FIND(R$1,$F1027)&gt;1,"Age - Elderly",""),"")</f>
        <v/>
      </c>
      <c r="S1027" s="28" t="str">
        <f t="shared" si="6164"/>
        <v/>
      </c>
      <c r="T1027" s="28" t="str">
        <f t="shared" si="6164"/>
        <v/>
      </c>
      <c r="U1027" s="28" t="str">
        <f t="shared" si="3"/>
        <v/>
      </c>
      <c r="V1027" s="28" t="str">
        <f t="shared" si="4"/>
        <v/>
      </c>
      <c r="X1027" s="28" t="str">
        <f t="shared" si="5"/>
        <v/>
      </c>
      <c r="Y1027" s="28" t="str">
        <f t="shared" si="6"/>
        <v/>
      </c>
      <c r="Z1027" s="28" t="str">
        <f t="shared" si="7"/>
        <v>Gender - Male</v>
      </c>
      <c r="AB1027" s="28" t="str">
        <f t="shared" si="8"/>
        <v/>
      </c>
      <c r="AD1027" s="28" t="str">
        <f t="shared" si="9"/>
        <v>Gender - Male;</v>
      </c>
      <c r="AG1027" s="28" t="str">
        <f t="shared" ref="AG1027:AL1027" si="6165">IFERROR(IF(FIND(AG$1,$F1027)&gt;1,AG$1,""),"")</f>
        <v/>
      </c>
      <c r="AH1027" s="28" t="str">
        <f t="shared" si="6165"/>
        <v/>
      </c>
      <c r="AI1027" s="28" t="str">
        <f t="shared" si="6165"/>
        <v/>
      </c>
      <c r="AJ1027" s="28" t="str">
        <f t="shared" si="6165"/>
        <v/>
      </c>
      <c r="AK1027" s="28" t="str">
        <f t="shared" si="6165"/>
        <v/>
      </c>
      <c r="AL1027" s="28" t="str">
        <f t="shared" si="6165"/>
        <v/>
      </c>
      <c r="AM1027" s="28" t="str">
        <f t="shared" si="11"/>
        <v/>
      </c>
      <c r="AN1027" s="28" t="str">
        <f t="shared" ref="AN1027:AQ1027" si="6166">IFERROR(IF(FIND(AN$1,$F1027)&gt;1,"Status - LGBT",""),"")</f>
        <v/>
      </c>
      <c r="AO1027" s="28" t="str">
        <f t="shared" si="6166"/>
        <v/>
      </c>
      <c r="AP1027" s="28" t="str">
        <f t="shared" si="6166"/>
        <v/>
      </c>
      <c r="AQ1027" s="28" t="str">
        <f t="shared" si="6166"/>
        <v/>
      </c>
      <c r="AR1027" s="28" t="str">
        <f t="shared" ref="AR1027:AV1027" si="6167">IFERROR(IF(FIND(AR$1,$F1027)&gt;1,"BME",""),"")</f>
        <v/>
      </c>
      <c r="AS1027" s="28" t="str">
        <f t="shared" si="6167"/>
        <v/>
      </c>
      <c r="AT1027" s="28" t="str">
        <f t="shared" si="6167"/>
        <v/>
      </c>
      <c r="AU1027" s="28" t="str">
        <f t="shared" si="6167"/>
        <v/>
      </c>
      <c r="AV1027" s="28" t="str">
        <f t="shared" si="6167"/>
        <v/>
      </c>
      <c r="AW1027" s="28" t="str">
        <f t="shared" ref="AW1027:BC1027" si="6168">IFERROR(IF(FIND(AW$1,$F1027)&gt;1,AW$1,""),"")</f>
        <v/>
      </c>
      <c r="AX1027" s="28" t="str">
        <f t="shared" si="6168"/>
        <v/>
      </c>
      <c r="AY1027" s="28" t="str">
        <f t="shared" si="6168"/>
        <v/>
      </c>
      <c r="AZ1027" s="28" t="str">
        <f t="shared" si="6168"/>
        <v/>
      </c>
      <c r="BA1027" s="28" t="str">
        <f t="shared" si="6168"/>
        <v/>
      </c>
      <c r="BB1027" s="28" t="str">
        <f t="shared" si="6168"/>
        <v/>
      </c>
      <c r="BC1027" s="28" t="str">
        <f t="shared" si="6168"/>
        <v/>
      </c>
      <c r="BD1027" s="28" t="str">
        <f t="shared" si="15"/>
        <v/>
      </c>
      <c r="BG1027" s="2" t="s">
        <v>7293</v>
      </c>
      <c r="BI1027" s="2" t="s">
        <v>2018</v>
      </c>
      <c r="BJ1027" s="28" t="str">
        <f t="shared" si="16"/>
        <v>Leeds</v>
      </c>
      <c r="BK1027" s="28" t="str">
        <f t="shared" si="17"/>
        <v>West Yorkshire</v>
      </c>
      <c r="BM1027" s="2" t="s">
        <v>98</v>
      </c>
      <c r="BU1027" s="18"/>
      <c r="BV1027" s="47" t="s">
        <v>568</v>
      </c>
      <c r="BW1027" s="18"/>
      <c r="BX1027" s="18"/>
      <c r="BY1027" s="42" t="str">
        <f t="shared" si="18"/>
        <v>Gender - Male;;LS6</v>
      </c>
      <c r="BZ1027" s="43"/>
    </row>
    <row r="1028" spans="1:78" ht="15">
      <c r="A1028" s="10" t="s">
        <v>37</v>
      </c>
      <c r="B1028" s="28">
        <f>VLOOKUP(A1028,Organisations!$A$2:$B$7,2,FALSE)</f>
        <v>2</v>
      </c>
      <c r="C1028" s="10" t="s">
        <v>7294</v>
      </c>
      <c r="D1028" s="10" t="s">
        <v>7295</v>
      </c>
      <c r="E1028" s="28" t="str">
        <f t="shared" si="0"/>
        <v/>
      </c>
      <c r="F1028" s="10"/>
      <c r="G1028" s="10" t="s">
        <v>68</v>
      </c>
      <c r="H1028" s="11"/>
      <c r="K1028" s="30" t="s">
        <v>7296</v>
      </c>
      <c r="L1028" s="10" t="s">
        <v>7297</v>
      </c>
      <c r="M1028" s="28" t="str">
        <f t="shared" ref="M1028:Q1028" si="6169">IFERROR(IF(FIND(M$1,$F1028)&gt;1,"Age - Children",""),"")</f>
        <v/>
      </c>
      <c r="N1028" s="28" t="str">
        <f t="shared" si="6169"/>
        <v/>
      </c>
      <c r="O1028" s="28" t="str">
        <f t="shared" si="6169"/>
        <v/>
      </c>
      <c r="P1028" s="28" t="str">
        <f t="shared" si="6169"/>
        <v/>
      </c>
      <c r="Q1028" s="28" t="str">
        <f t="shared" si="6169"/>
        <v/>
      </c>
      <c r="R1028" s="28" t="str">
        <f t="shared" ref="R1028:T1028" si="6170">IFERROR(IF(FIND(R$1,$F1028)&gt;1,"Age - Elderly",""),"")</f>
        <v/>
      </c>
      <c r="S1028" s="28" t="str">
        <f t="shared" si="6170"/>
        <v/>
      </c>
      <c r="T1028" s="28" t="str">
        <f t="shared" si="6170"/>
        <v/>
      </c>
      <c r="U1028" s="28" t="str">
        <f t="shared" si="3"/>
        <v/>
      </c>
      <c r="V1028" s="28" t="str">
        <f t="shared" si="4"/>
        <v/>
      </c>
      <c r="X1028" s="28" t="str">
        <f t="shared" si="5"/>
        <v/>
      </c>
      <c r="Y1028" s="28" t="str">
        <f t="shared" si="6"/>
        <v/>
      </c>
      <c r="Z1028" s="28" t="str">
        <f t="shared" si="7"/>
        <v/>
      </c>
      <c r="AB1028" s="28" t="str">
        <f t="shared" si="8"/>
        <v/>
      </c>
      <c r="AD1028" s="28" t="str">
        <f t="shared" si="9"/>
        <v/>
      </c>
      <c r="AG1028" s="28" t="str">
        <f t="shared" ref="AG1028:AL1028" si="6171">IFERROR(IF(FIND(AG$1,$F1028)&gt;1,AG$1,""),"")</f>
        <v/>
      </c>
      <c r="AH1028" s="28" t="str">
        <f t="shared" si="6171"/>
        <v/>
      </c>
      <c r="AI1028" s="28" t="str">
        <f t="shared" si="6171"/>
        <v/>
      </c>
      <c r="AJ1028" s="28" t="str">
        <f t="shared" si="6171"/>
        <v/>
      </c>
      <c r="AK1028" s="28" t="str">
        <f t="shared" si="6171"/>
        <v/>
      </c>
      <c r="AL1028" s="28" t="str">
        <f t="shared" si="6171"/>
        <v/>
      </c>
      <c r="AM1028" s="28" t="str">
        <f t="shared" si="11"/>
        <v/>
      </c>
      <c r="AN1028" s="28" t="str">
        <f t="shared" ref="AN1028:AQ1028" si="6172">IFERROR(IF(FIND(AN$1,$F1028)&gt;1,"Status - LGBT",""),"")</f>
        <v/>
      </c>
      <c r="AO1028" s="28" t="str">
        <f t="shared" si="6172"/>
        <v/>
      </c>
      <c r="AP1028" s="28" t="str">
        <f t="shared" si="6172"/>
        <v/>
      </c>
      <c r="AQ1028" s="28" t="str">
        <f t="shared" si="6172"/>
        <v/>
      </c>
      <c r="AR1028" s="28" t="str">
        <f t="shared" ref="AR1028:AV1028" si="6173">IFERROR(IF(FIND(AR$1,$F1028)&gt;1,"BME",""),"")</f>
        <v/>
      </c>
      <c r="AS1028" s="28" t="str">
        <f t="shared" si="6173"/>
        <v/>
      </c>
      <c r="AT1028" s="28" t="str">
        <f t="shared" si="6173"/>
        <v/>
      </c>
      <c r="AU1028" s="28" t="str">
        <f t="shared" si="6173"/>
        <v/>
      </c>
      <c r="AV1028" s="28" t="str">
        <f t="shared" si="6173"/>
        <v/>
      </c>
      <c r="AW1028" s="28" t="str">
        <f t="shared" ref="AW1028:BC1028" si="6174">IFERROR(IF(FIND(AW$1,$F1028)&gt;1,AW$1,""),"")</f>
        <v/>
      </c>
      <c r="AX1028" s="28" t="str">
        <f t="shared" si="6174"/>
        <v/>
      </c>
      <c r="AY1028" s="28" t="str">
        <f t="shared" si="6174"/>
        <v/>
      </c>
      <c r="AZ1028" s="28" t="str">
        <f t="shared" si="6174"/>
        <v/>
      </c>
      <c r="BA1028" s="28" t="str">
        <f t="shared" si="6174"/>
        <v/>
      </c>
      <c r="BB1028" s="28" t="str">
        <f t="shared" si="6174"/>
        <v/>
      </c>
      <c r="BC1028" s="28" t="str">
        <f t="shared" si="6174"/>
        <v/>
      </c>
      <c r="BD1028" s="28" t="str">
        <f t="shared" si="15"/>
        <v/>
      </c>
      <c r="BG1028" s="2" t="s">
        <v>7298</v>
      </c>
      <c r="BI1028" s="2" t="s">
        <v>6666</v>
      </c>
      <c r="BJ1028" s="28" t="str">
        <f t="shared" si="16"/>
        <v>Leeds</v>
      </c>
      <c r="BK1028" s="28" t="str">
        <f t="shared" si="17"/>
        <v>West Yorkshire</v>
      </c>
      <c r="BM1028" s="2" t="s">
        <v>98</v>
      </c>
      <c r="BU1028" s="50" t="s">
        <v>568</v>
      </c>
      <c r="BV1028" s="12"/>
      <c r="BW1028" s="12"/>
      <c r="BX1028" s="12"/>
      <c r="BY1028" s="42" t="str">
        <f t="shared" si="18"/>
        <v>LS6;</v>
      </c>
      <c r="BZ1028" s="42"/>
    </row>
    <row r="1029" spans="1:78" ht="15">
      <c r="A1029" s="16" t="s">
        <v>37</v>
      </c>
      <c r="B1029" s="28">
        <f>VLOOKUP(A1029,Organisations!$A$2:$B$7,2,FALSE)</f>
        <v>2</v>
      </c>
      <c r="C1029" s="16" t="s">
        <v>7299</v>
      </c>
      <c r="D1029" s="16" t="s">
        <v>7300</v>
      </c>
      <c r="E1029" s="28" t="str">
        <f t="shared" si="0"/>
        <v>Pharmacy</v>
      </c>
      <c r="F1029" s="16" t="s">
        <v>7227</v>
      </c>
      <c r="G1029" s="16" t="s">
        <v>68</v>
      </c>
      <c r="H1029" s="17"/>
      <c r="K1029" s="26" t="s">
        <v>7301</v>
      </c>
      <c r="L1029" s="18"/>
      <c r="M1029" s="28" t="str">
        <f t="shared" ref="M1029:Q1029" si="6175">IFERROR(IF(FIND(M$1,$F1029)&gt;1,"Age - Children",""),"")</f>
        <v/>
      </c>
      <c r="N1029" s="28" t="str">
        <f t="shared" si="6175"/>
        <v/>
      </c>
      <c r="O1029" s="28" t="str">
        <f t="shared" si="6175"/>
        <v/>
      </c>
      <c r="P1029" s="28" t="str">
        <f t="shared" si="6175"/>
        <v/>
      </c>
      <c r="Q1029" s="28" t="str">
        <f t="shared" si="6175"/>
        <v/>
      </c>
      <c r="R1029" s="28" t="str">
        <f t="shared" ref="R1029:T1029" si="6176">IFERROR(IF(FIND(R$1,$F1029)&gt;1,"Age - Elderly",""),"")</f>
        <v/>
      </c>
      <c r="S1029" s="28" t="str">
        <f t="shared" si="6176"/>
        <v/>
      </c>
      <c r="T1029" s="28" t="str">
        <f t="shared" si="6176"/>
        <v/>
      </c>
      <c r="U1029" s="28" t="str">
        <f t="shared" si="3"/>
        <v/>
      </c>
      <c r="V1029" s="28" t="str">
        <f t="shared" si="4"/>
        <v/>
      </c>
      <c r="X1029" s="28" t="str">
        <f t="shared" si="5"/>
        <v/>
      </c>
      <c r="Y1029" s="28" t="str">
        <f t="shared" si="6"/>
        <v/>
      </c>
      <c r="Z1029" s="28" t="str">
        <f t="shared" si="7"/>
        <v/>
      </c>
      <c r="AB1029" s="28" t="str">
        <f t="shared" si="8"/>
        <v/>
      </c>
      <c r="AD1029" s="28" t="str">
        <f t="shared" si="9"/>
        <v/>
      </c>
      <c r="AG1029" s="28" t="str">
        <f t="shared" ref="AG1029:AL1029" si="6177">IFERROR(IF(FIND(AG$1,$F1029)&gt;1,AG$1,""),"")</f>
        <v/>
      </c>
      <c r="AH1029" s="28" t="str">
        <f t="shared" si="6177"/>
        <v/>
      </c>
      <c r="AI1029" s="28" t="str">
        <f t="shared" si="6177"/>
        <v/>
      </c>
      <c r="AJ1029" s="28" t="str">
        <f t="shared" si="6177"/>
        <v/>
      </c>
      <c r="AK1029" s="28" t="str">
        <f t="shared" si="6177"/>
        <v/>
      </c>
      <c r="AL1029" s="28" t="str">
        <f t="shared" si="6177"/>
        <v/>
      </c>
      <c r="AM1029" s="28" t="str">
        <f t="shared" si="11"/>
        <v/>
      </c>
      <c r="AN1029" s="28" t="str">
        <f t="shared" ref="AN1029:AQ1029" si="6178">IFERROR(IF(FIND(AN$1,$F1029)&gt;1,"Status - LGBT",""),"")</f>
        <v/>
      </c>
      <c r="AO1029" s="28" t="str">
        <f t="shared" si="6178"/>
        <v/>
      </c>
      <c r="AP1029" s="28" t="str">
        <f t="shared" si="6178"/>
        <v/>
      </c>
      <c r="AQ1029" s="28" t="str">
        <f t="shared" si="6178"/>
        <v/>
      </c>
      <c r="AR1029" s="28" t="str">
        <f t="shared" ref="AR1029:AV1029" si="6179">IFERROR(IF(FIND(AR$1,$F1029)&gt;1,"BME",""),"")</f>
        <v/>
      </c>
      <c r="AS1029" s="28" t="str">
        <f t="shared" si="6179"/>
        <v/>
      </c>
      <c r="AT1029" s="28" t="str">
        <f t="shared" si="6179"/>
        <v/>
      </c>
      <c r="AU1029" s="28" t="str">
        <f t="shared" si="6179"/>
        <v/>
      </c>
      <c r="AV1029" s="28" t="str">
        <f t="shared" si="6179"/>
        <v/>
      </c>
      <c r="AW1029" s="28" t="str">
        <f t="shared" ref="AW1029:BC1029" si="6180">IFERROR(IF(FIND(AW$1,$F1029)&gt;1,AW$1,""),"")</f>
        <v/>
      </c>
      <c r="AX1029" s="28" t="str">
        <f t="shared" si="6180"/>
        <v/>
      </c>
      <c r="AY1029" s="28" t="str">
        <f t="shared" si="6180"/>
        <v/>
      </c>
      <c r="AZ1029" s="28" t="str">
        <f t="shared" si="6180"/>
        <v/>
      </c>
      <c r="BA1029" s="28" t="str">
        <f t="shared" si="6180"/>
        <v/>
      </c>
      <c r="BB1029" s="28" t="str">
        <f t="shared" si="6180"/>
        <v/>
      </c>
      <c r="BC1029" s="28" t="str">
        <f t="shared" si="6180"/>
        <v/>
      </c>
      <c r="BD1029" s="28" t="str">
        <f t="shared" si="15"/>
        <v/>
      </c>
      <c r="BG1029" s="2" t="s">
        <v>7302</v>
      </c>
      <c r="BI1029" s="2" t="s">
        <v>6670</v>
      </c>
      <c r="BJ1029" s="28" t="str">
        <f t="shared" si="16"/>
        <v/>
      </c>
      <c r="BK1029" s="28" t="str">
        <f t="shared" si="17"/>
        <v/>
      </c>
      <c r="BM1029" s="2" t="s">
        <v>98</v>
      </c>
      <c r="BU1029" s="47" t="s">
        <v>19342</v>
      </c>
      <c r="BV1029" s="18"/>
      <c r="BW1029" s="18"/>
      <c r="BX1029" s="18"/>
      <c r="BY1029" s="42" t="str">
        <f t="shared" si="18"/>
        <v>BD11;BD4;LS10;LS11;LS12;LS13;LS14;LS15;LS16;LS17;LS18;LS19;LS1;LS20;LS21;LS22;LS23;LS24;LS25;LS26;LS27;LS28;LS29;LS2;LS3;LS4;LS5;LS6;LS7;LS88;LS8;LS99;LS9;WF10;WF3;</v>
      </c>
      <c r="BZ1029" s="43"/>
    </row>
    <row r="1030" spans="1:78" ht="15">
      <c r="A1030" s="10" t="s">
        <v>37</v>
      </c>
      <c r="B1030" s="28">
        <f>VLOOKUP(A1030,Organisations!$A$2:$B$7,2,FALSE)</f>
        <v>2</v>
      </c>
      <c r="C1030" s="52" t="s">
        <v>7304</v>
      </c>
      <c r="D1030" s="52" t="s">
        <v>7304</v>
      </c>
      <c r="E1030" s="28" t="str">
        <f t="shared" si="0"/>
        <v>Headingley Community Website gives details of upcoming events and community projects and chat.</v>
      </c>
      <c r="F1030" s="10" t="s">
        <v>7305</v>
      </c>
      <c r="G1030" s="10" t="s">
        <v>68</v>
      </c>
      <c r="H1030" s="11"/>
      <c r="K1030" s="34"/>
      <c r="L1030" s="12"/>
      <c r="M1030" s="28" t="str">
        <f t="shared" ref="M1030:Q1030" si="6181">IFERROR(IF(FIND(M$1,$F1030)&gt;1,"Age - Children",""),"")</f>
        <v/>
      </c>
      <c r="N1030" s="28" t="str">
        <f t="shared" si="6181"/>
        <v/>
      </c>
      <c r="O1030" s="28" t="str">
        <f t="shared" si="6181"/>
        <v/>
      </c>
      <c r="P1030" s="28" t="str">
        <f t="shared" si="6181"/>
        <v/>
      </c>
      <c r="Q1030" s="28" t="str">
        <f t="shared" si="6181"/>
        <v/>
      </c>
      <c r="R1030" s="28" t="str">
        <f t="shared" ref="R1030:T1030" si="6182">IFERROR(IF(FIND(R$1,$F1030)&gt;1,"Age - Elderly",""),"")</f>
        <v/>
      </c>
      <c r="S1030" s="28" t="str">
        <f t="shared" si="6182"/>
        <v/>
      </c>
      <c r="T1030" s="28" t="str">
        <f t="shared" si="6182"/>
        <v/>
      </c>
      <c r="U1030" s="28" t="str">
        <f t="shared" si="3"/>
        <v/>
      </c>
      <c r="V1030" s="28" t="str">
        <f t="shared" si="4"/>
        <v/>
      </c>
      <c r="X1030" s="28" t="str">
        <f t="shared" si="5"/>
        <v/>
      </c>
      <c r="Y1030" s="28" t="str">
        <f t="shared" si="6"/>
        <v/>
      </c>
      <c r="Z1030" s="28" t="str">
        <f t="shared" si="7"/>
        <v/>
      </c>
      <c r="AB1030" s="28" t="str">
        <f t="shared" si="8"/>
        <v/>
      </c>
      <c r="AD1030" s="28" t="str">
        <f t="shared" si="9"/>
        <v/>
      </c>
      <c r="AG1030" s="28" t="str">
        <f t="shared" ref="AG1030:AL1030" si="6183">IFERROR(IF(FIND(AG$1,$F1030)&gt;1,AG$1,""),"")</f>
        <v/>
      </c>
      <c r="AH1030" s="28" t="str">
        <f t="shared" si="6183"/>
        <v/>
      </c>
      <c r="AI1030" s="28" t="str">
        <f t="shared" si="6183"/>
        <v/>
      </c>
      <c r="AJ1030" s="28" t="str">
        <f t="shared" si="6183"/>
        <v/>
      </c>
      <c r="AK1030" s="28" t="str">
        <f t="shared" si="6183"/>
        <v/>
      </c>
      <c r="AL1030" s="28" t="str">
        <f t="shared" si="6183"/>
        <v/>
      </c>
      <c r="AM1030" s="28" t="str">
        <f t="shared" si="11"/>
        <v/>
      </c>
      <c r="AN1030" s="28" t="str">
        <f t="shared" ref="AN1030:AQ1030" si="6184">IFERROR(IF(FIND(AN$1,$F1030)&gt;1,"Status - LGBT",""),"")</f>
        <v/>
      </c>
      <c r="AO1030" s="28" t="str">
        <f t="shared" si="6184"/>
        <v/>
      </c>
      <c r="AP1030" s="28" t="str">
        <f t="shared" si="6184"/>
        <v/>
      </c>
      <c r="AQ1030" s="28" t="str">
        <f t="shared" si="6184"/>
        <v/>
      </c>
      <c r="AR1030" s="28" t="str">
        <f t="shared" ref="AR1030:AV1030" si="6185">IFERROR(IF(FIND(AR$1,$F1030)&gt;1,"BME",""),"")</f>
        <v/>
      </c>
      <c r="AS1030" s="28" t="str">
        <f t="shared" si="6185"/>
        <v/>
      </c>
      <c r="AT1030" s="28" t="str">
        <f t="shared" si="6185"/>
        <v/>
      </c>
      <c r="AU1030" s="28" t="str">
        <f t="shared" si="6185"/>
        <v/>
      </c>
      <c r="AV1030" s="28" t="str">
        <f t="shared" si="6185"/>
        <v/>
      </c>
      <c r="AW1030" s="28" t="str">
        <f t="shared" ref="AW1030:BC1030" si="6186">IFERROR(IF(FIND(AW$1,$F1030)&gt;1,AW$1,""),"")</f>
        <v/>
      </c>
      <c r="AX1030" s="28" t="str">
        <f t="shared" si="6186"/>
        <v/>
      </c>
      <c r="AY1030" s="28" t="str">
        <f t="shared" si="6186"/>
        <v/>
      </c>
      <c r="AZ1030" s="28" t="str">
        <f t="shared" si="6186"/>
        <v/>
      </c>
      <c r="BA1030" s="28" t="str">
        <f t="shared" si="6186"/>
        <v/>
      </c>
      <c r="BB1030" s="28" t="str">
        <f t="shared" si="6186"/>
        <v/>
      </c>
      <c r="BC1030" s="28" t="str">
        <f t="shared" si="6186"/>
        <v/>
      </c>
      <c r="BD1030" s="28" t="str">
        <f t="shared" si="15"/>
        <v/>
      </c>
      <c r="BJ1030" s="28" t="str">
        <f t="shared" si="16"/>
        <v/>
      </c>
      <c r="BK1030" s="28" t="str">
        <f t="shared" si="17"/>
        <v/>
      </c>
      <c r="BM1030" s="2" t="s">
        <v>98</v>
      </c>
      <c r="BU1030" s="12"/>
      <c r="BV1030" s="12"/>
      <c r="BW1030" s="12"/>
      <c r="BX1030" s="12"/>
      <c r="BY1030" s="42" t="str">
        <f t="shared" si="18"/>
        <v/>
      </c>
      <c r="BZ1030" s="42"/>
    </row>
    <row r="1031" spans="1:78" ht="15">
      <c r="A1031" s="16" t="s">
        <v>37</v>
      </c>
      <c r="B1031" s="28">
        <f>VLOOKUP(A1031,Organisations!$A$2:$B$7,2,FALSE)</f>
        <v>2</v>
      </c>
      <c r="C1031" s="23" t="s">
        <v>7307</v>
      </c>
      <c r="D1031" s="23" t="s">
        <v>7308</v>
      </c>
      <c r="E1031" s="28" t="str">
        <f t="shared" si="0"/>
        <v>National charity set up to give help and support to people affected by brain injury.</v>
      </c>
      <c r="F1031" s="16" t="s">
        <v>7309</v>
      </c>
      <c r="G1031" s="16" t="s">
        <v>68</v>
      </c>
      <c r="H1031" s="17"/>
      <c r="K1031" s="26" t="s">
        <v>7310</v>
      </c>
      <c r="L1031" s="16" t="s">
        <v>7311</v>
      </c>
      <c r="M1031" s="28" t="str">
        <f t="shared" ref="M1031:Q1031" si="6187">IFERROR(IF(FIND(M$1,$F1031)&gt;1,"Age - Children",""),"")</f>
        <v/>
      </c>
      <c r="N1031" s="28" t="str">
        <f t="shared" si="6187"/>
        <v/>
      </c>
      <c r="O1031" s="28" t="str">
        <f t="shared" si="6187"/>
        <v/>
      </c>
      <c r="P1031" s="28" t="str">
        <f t="shared" si="6187"/>
        <v/>
      </c>
      <c r="Q1031" s="28" t="str">
        <f t="shared" si="6187"/>
        <v/>
      </c>
      <c r="R1031" s="28" t="str">
        <f t="shared" ref="R1031:T1031" si="6188">IFERROR(IF(FIND(R$1,$F1031)&gt;1,"Age - Elderly",""),"")</f>
        <v/>
      </c>
      <c r="S1031" s="28" t="str">
        <f t="shared" si="6188"/>
        <v/>
      </c>
      <c r="T1031" s="28" t="str">
        <f t="shared" si="6188"/>
        <v/>
      </c>
      <c r="U1031" s="28" t="str">
        <f t="shared" si="3"/>
        <v/>
      </c>
      <c r="V1031" s="28" t="str">
        <f t="shared" si="4"/>
        <v/>
      </c>
      <c r="X1031" s="28" t="str">
        <f t="shared" si="5"/>
        <v/>
      </c>
      <c r="Y1031" s="28" t="str">
        <f t="shared" si="6"/>
        <v/>
      </c>
      <c r="Z1031" s="28" t="str">
        <f t="shared" si="7"/>
        <v/>
      </c>
      <c r="AB1031" s="28" t="str">
        <f t="shared" si="8"/>
        <v/>
      </c>
      <c r="AD1031" s="28" t="str">
        <f t="shared" si="9"/>
        <v/>
      </c>
      <c r="AG1031" s="28" t="str">
        <f t="shared" ref="AG1031:AL1031" si="6189">IFERROR(IF(FIND(AG$1,$F1031)&gt;1,AG$1,""),"")</f>
        <v/>
      </c>
      <c r="AH1031" s="28" t="str">
        <f t="shared" si="6189"/>
        <v/>
      </c>
      <c r="AI1031" s="28" t="str">
        <f t="shared" si="6189"/>
        <v/>
      </c>
      <c r="AJ1031" s="28" t="str">
        <f t="shared" si="6189"/>
        <v/>
      </c>
      <c r="AK1031" s="28" t="str">
        <f t="shared" si="6189"/>
        <v/>
      </c>
      <c r="AL1031" s="28" t="str">
        <f t="shared" si="6189"/>
        <v/>
      </c>
      <c r="AM1031" s="28" t="str">
        <f t="shared" si="11"/>
        <v/>
      </c>
      <c r="AN1031" s="28" t="str">
        <f t="shared" ref="AN1031:AQ1031" si="6190">IFERROR(IF(FIND(AN$1,$F1031)&gt;1,"Status - LGBT",""),"")</f>
        <v/>
      </c>
      <c r="AO1031" s="28" t="str">
        <f t="shared" si="6190"/>
        <v/>
      </c>
      <c r="AP1031" s="28" t="str">
        <f t="shared" si="6190"/>
        <v/>
      </c>
      <c r="AQ1031" s="28" t="str">
        <f t="shared" si="6190"/>
        <v/>
      </c>
      <c r="AR1031" s="28" t="str">
        <f t="shared" ref="AR1031:AV1031" si="6191">IFERROR(IF(FIND(AR$1,$F1031)&gt;1,"BME",""),"")</f>
        <v/>
      </c>
      <c r="AS1031" s="28" t="str">
        <f t="shared" si="6191"/>
        <v/>
      </c>
      <c r="AT1031" s="28" t="str">
        <f t="shared" si="6191"/>
        <v/>
      </c>
      <c r="AU1031" s="28" t="str">
        <f t="shared" si="6191"/>
        <v/>
      </c>
      <c r="AV1031" s="28" t="str">
        <f t="shared" si="6191"/>
        <v/>
      </c>
      <c r="AW1031" s="28" t="str">
        <f t="shared" ref="AW1031:BC1031" si="6192">IFERROR(IF(FIND(AW$1,$F1031)&gt;1,AW$1,""),"")</f>
        <v/>
      </c>
      <c r="AX1031" s="28" t="str">
        <f t="shared" si="6192"/>
        <v/>
      </c>
      <c r="AY1031" s="28" t="str">
        <f t="shared" si="6192"/>
        <v/>
      </c>
      <c r="AZ1031" s="28" t="str">
        <f t="shared" si="6192"/>
        <v/>
      </c>
      <c r="BA1031" s="28" t="str">
        <f t="shared" si="6192"/>
        <v/>
      </c>
      <c r="BB1031" s="28" t="str">
        <f t="shared" si="6192"/>
        <v/>
      </c>
      <c r="BC1031" s="28" t="str">
        <f t="shared" si="6192"/>
        <v/>
      </c>
      <c r="BD1031" s="28" t="str">
        <f t="shared" si="15"/>
        <v/>
      </c>
      <c r="BG1031" s="2" t="s">
        <v>7312</v>
      </c>
      <c r="BJ1031" s="28" t="str">
        <f t="shared" si="16"/>
        <v/>
      </c>
      <c r="BK1031" s="28" t="str">
        <f t="shared" si="17"/>
        <v/>
      </c>
      <c r="BM1031" s="2" t="s">
        <v>98</v>
      </c>
      <c r="BU1031" s="18"/>
      <c r="BV1031" s="18"/>
      <c r="BW1031" s="18"/>
      <c r="BX1031" s="18"/>
      <c r="BY1031" s="42" t="str">
        <f t="shared" si="18"/>
        <v/>
      </c>
      <c r="BZ1031" s="43"/>
    </row>
    <row r="1032" spans="1:78" ht="15">
      <c r="A1032" s="10" t="s">
        <v>37</v>
      </c>
      <c r="B1032" s="28">
        <f>VLOOKUP(A1032,Organisations!$A$2:$B$7,2,FALSE)</f>
        <v>2</v>
      </c>
      <c r="C1032" s="10" t="s">
        <v>7314</v>
      </c>
      <c r="D1032" s="10" t="s">
        <v>7314</v>
      </c>
      <c r="E1032" s="28" t="str">
        <f t="shared" si="0"/>
        <v>Heal is an evening men's group where men can get together, socialise and catch up whilst enjoying a nice meal.</v>
      </c>
      <c r="F1032" s="10" t="s">
        <v>7315</v>
      </c>
      <c r="G1032" s="10" t="s">
        <v>68</v>
      </c>
      <c r="H1032" s="53"/>
      <c r="K1032" s="30" t="s">
        <v>1530</v>
      </c>
      <c r="L1032" s="10" t="s">
        <v>6773</v>
      </c>
      <c r="M1032" s="28" t="str">
        <f t="shared" ref="M1032:Q1032" si="6193">IFERROR(IF(FIND(M$1,$F1032)&gt;1,"Age - Children",""),"")</f>
        <v/>
      </c>
      <c r="N1032" s="28" t="str">
        <f t="shared" si="6193"/>
        <v/>
      </c>
      <c r="O1032" s="28" t="str">
        <f t="shared" si="6193"/>
        <v/>
      </c>
      <c r="P1032" s="28" t="str">
        <f t="shared" si="6193"/>
        <v/>
      </c>
      <c r="Q1032" s="28" t="str">
        <f t="shared" si="6193"/>
        <v/>
      </c>
      <c r="R1032" s="28" t="str">
        <f t="shared" ref="R1032:T1032" si="6194">IFERROR(IF(FIND(R$1,$F1032)&gt;1,"Age - Elderly",""),"")</f>
        <v/>
      </c>
      <c r="S1032" s="28" t="str">
        <f t="shared" si="6194"/>
        <v/>
      </c>
      <c r="T1032" s="28" t="str">
        <f t="shared" si="6194"/>
        <v/>
      </c>
      <c r="U1032" s="28" t="str">
        <f t="shared" si="3"/>
        <v/>
      </c>
      <c r="V1032" s="28" t="str">
        <f t="shared" si="4"/>
        <v/>
      </c>
      <c r="X1032" s="28" t="str">
        <f t="shared" si="5"/>
        <v/>
      </c>
      <c r="Y1032" s="28" t="str">
        <f t="shared" si="6"/>
        <v/>
      </c>
      <c r="Z1032" s="28" t="str">
        <f t="shared" si="7"/>
        <v>Gender - Male</v>
      </c>
      <c r="AB1032" s="28" t="str">
        <f t="shared" si="8"/>
        <v/>
      </c>
      <c r="AD1032" s="28" t="str">
        <f t="shared" si="9"/>
        <v>Gender - Male;</v>
      </c>
      <c r="AG1032" s="28" t="str">
        <f t="shared" ref="AG1032:AL1032" si="6195">IFERROR(IF(FIND(AG$1,$F1032)&gt;1,AG$1,""),"")</f>
        <v/>
      </c>
      <c r="AH1032" s="28" t="str">
        <f t="shared" si="6195"/>
        <v/>
      </c>
      <c r="AI1032" s="28" t="str">
        <f t="shared" si="6195"/>
        <v/>
      </c>
      <c r="AJ1032" s="28" t="str">
        <f t="shared" si="6195"/>
        <v/>
      </c>
      <c r="AK1032" s="28" t="str">
        <f t="shared" si="6195"/>
        <v/>
      </c>
      <c r="AL1032" s="28" t="str">
        <f t="shared" si="6195"/>
        <v/>
      </c>
      <c r="AM1032" s="28" t="str">
        <f t="shared" si="11"/>
        <v/>
      </c>
      <c r="AN1032" s="28" t="str">
        <f t="shared" ref="AN1032:AQ1032" si="6196">IFERROR(IF(FIND(AN$1,$F1032)&gt;1,"Status - LGBT",""),"")</f>
        <v/>
      </c>
      <c r="AO1032" s="28" t="str">
        <f t="shared" si="6196"/>
        <v/>
      </c>
      <c r="AP1032" s="28" t="str">
        <f t="shared" si="6196"/>
        <v/>
      </c>
      <c r="AQ1032" s="28" t="str">
        <f t="shared" si="6196"/>
        <v/>
      </c>
      <c r="AR1032" s="28" t="str">
        <f t="shared" ref="AR1032:AV1032" si="6197">IFERROR(IF(FIND(AR$1,$F1032)&gt;1,"BME",""),"")</f>
        <v/>
      </c>
      <c r="AS1032" s="28" t="str">
        <f t="shared" si="6197"/>
        <v/>
      </c>
      <c r="AT1032" s="28" t="str">
        <f t="shared" si="6197"/>
        <v/>
      </c>
      <c r="AU1032" s="28" t="str">
        <f t="shared" si="6197"/>
        <v/>
      </c>
      <c r="AV1032" s="28" t="str">
        <f t="shared" si="6197"/>
        <v/>
      </c>
      <c r="AW1032" s="28" t="str">
        <f t="shared" ref="AW1032:BC1032" si="6198">IFERROR(IF(FIND(AW$1,$F1032)&gt;1,AW$1,""),"")</f>
        <v/>
      </c>
      <c r="AX1032" s="28" t="str">
        <f t="shared" si="6198"/>
        <v/>
      </c>
      <c r="AY1032" s="28" t="str">
        <f t="shared" si="6198"/>
        <v/>
      </c>
      <c r="AZ1032" s="28" t="str">
        <f t="shared" si="6198"/>
        <v/>
      </c>
      <c r="BA1032" s="28" t="str">
        <f t="shared" si="6198"/>
        <v/>
      </c>
      <c r="BB1032" s="28" t="str">
        <f t="shared" si="6198"/>
        <v/>
      </c>
      <c r="BC1032" s="28" t="str">
        <f t="shared" si="6198"/>
        <v/>
      </c>
      <c r="BD1032" s="28" t="str">
        <f t="shared" si="15"/>
        <v/>
      </c>
      <c r="BG1032" s="2" t="s">
        <v>5424</v>
      </c>
      <c r="BI1032" s="2" t="s">
        <v>1508</v>
      </c>
      <c r="BJ1032" s="28" t="str">
        <f t="shared" si="16"/>
        <v/>
      </c>
      <c r="BK1032" s="28" t="str">
        <f t="shared" si="17"/>
        <v/>
      </c>
      <c r="BM1032" s="2" t="s">
        <v>98</v>
      </c>
      <c r="BU1032" s="50" t="s">
        <v>19342</v>
      </c>
      <c r="BV1032" s="12"/>
      <c r="BW1032" s="12"/>
      <c r="BX1032" s="12"/>
      <c r="BY1032" s="42" t="str">
        <f t="shared" si="18"/>
        <v>Gender - Male;;BD11;BD4;LS10;LS11;LS12;LS13;LS14;LS15;LS16;LS17;LS18;LS19;LS1;LS20;LS21;LS22;LS23;LS24;LS25;LS26;LS27;LS28;LS29;LS2;LS3;LS4;LS5;LS6;LS7;LS88;LS8;LS99;LS9;WF10;WF3;</v>
      </c>
      <c r="BZ1032" s="42"/>
    </row>
    <row r="1033" spans="1:78" ht="15">
      <c r="A1033" s="16" t="s">
        <v>37</v>
      </c>
      <c r="B1033" s="28">
        <f>VLOOKUP(A1033,Organisations!$A$2:$B$7,2,FALSE)</f>
        <v>2</v>
      </c>
      <c r="C1033" s="16" t="s">
        <v>7317</v>
      </c>
      <c r="D1033" s="16" t="s">
        <v>7318</v>
      </c>
      <c r="E1033" s="28" t="str">
        <f t="shared" si="0"/>
        <v>Healing Hands is a Domiciliary Care Agency that can provide care staff, suitable for your needs 24 hours a day, 7 days a</v>
      </c>
      <c r="F1033" s="16" t="s">
        <v>7320</v>
      </c>
      <c r="G1033" s="16" t="s">
        <v>68</v>
      </c>
      <c r="H1033" s="17"/>
      <c r="K1033" s="26" t="s">
        <v>7321</v>
      </c>
      <c r="L1033" s="16" t="s">
        <v>7322</v>
      </c>
      <c r="M1033" s="28" t="str">
        <f t="shared" ref="M1033:Q1033" si="6199">IFERROR(IF(FIND(M$1,$F1033)&gt;1,"Age - Children",""),"")</f>
        <v/>
      </c>
      <c r="N1033" s="28" t="str">
        <f t="shared" si="6199"/>
        <v/>
      </c>
      <c r="O1033" s="28" t="str">
        <f t="shared" si="6199"/>
        <v/>
      </c>
      <c r="P1033" s="28" t="str">
        <f t="shared" si="6199"/>
        <v/>
      </c>
      <c r="Q1033" s="28" t="str">
        <f t="shared" si="6199"/>
        <v/>
      </c>
      <c r="R1033" s="28" t="str">
        <f t="shared" ref="R1033:T1033" si="6200">IFERROR(IF(FIND(R$1,$F1033)&gt;1,"Age - Elderly",""),"")</f>
        <v/>
      </c>
      <c r="S1033" s="28" t="str">
        <f t="shared" si="6200"/>
        <v/>
      </c>
      <c r="T1033" s="28" t="str">
        <f t="shared" si="6200"/>
        <v/>
      </c>
      <c r="U1033" s="28" t="str">
        <f t="shared" si="3"/>
        <v/>
      </c>
      <c r="V1033" s="28" t="str">
        <f t="shared" si="4"/>
        <v/>
      </c>
      <c r="X1033" s="28" t="str">
        <f t="shared" si="5"/>
        <v/>
      </c>
      <c r="Y1033" s="28" t="str">
        <f t="shared" si="6"/>
        <v/>
      </c>
      <c r="Z1033" s="28" t="str">
        <f t="shared" si="7"/>
        <v/>
      </c>
      <c r="AB1033" s="28" t="str">
        <f t="shared" si="8"/>
        <v/>
      </c>
      <c r="AD1033" s="28" t="str">
        <f t="shared" si="9"/>
        <v/>
      </c>
      <c r="AG1033" s="28" t="str">
        <f t="shared" ref="AG1033:AL1033" si="6201">IFERROR(IF(FIND(AG$1,$F1033)&gt;1,AG$1,""),"")</f>
        <v/>
      </c>
      <c r="AH1033" s="28" t="str">
        <f t="shared" si="6201"/>
        <v/>
      </c>
      <c r="AI1033" s="28" t="str">
        <f t="shared" si="6201"/>
        <v/>
      </c>
      <c r="AJ1033" s="28" t="str">
        <f t="shared" si="6201"/>
        <v/>
      </c>
      <c r="AK1033" s="28" t="str">
        <f t="shared" si="6201"/>
        <v/>
      </c>
      <c r="AL1033" s="28" t="str">
        <f t="shared" si="6201"/>
        <v/>
      </c>
      <c r="AM1033" s="28" t="str">
        <f t="shared" si="11"/>
        <v/>
      </c>
      <c r="AN1033" s="28" t="str">
        <f t="shared" ref="AN1033:AQ1033" si="6202">IFERROR(IF(FIND(AN$1,$F1033)&gt;1,"Status - LGBT",""),"")</f>
        <v/>
      </c>
      <c r="AO1033" s="28" t="str">
        <f t="shared" si="6202"/>
        <v/>
      </c>
      <c r="AP1033" s="28" t="str">
        <f t="shared" si="6202"/>
        <v/>
      </c>
      <c r="AQ1033" s="28" t="str">
        <f t="shared" si="6202"/>
        <v/>
      </c>
      <c r="AR1033" s="28" t="str">
        <f t="shared" ref="AR1033:AV1033" si="6203">IFERROR(IF(FIND(AR$1,$F1033)&gt;1,"BME",""),"")</f>
        <v/>
      </c>
      <c r="AS1033" s="28" t="str">
        <f t="shared" si="6203"/>
        <v/>
      </c>
      <c r="AT1033" s="28" t="str">
        <f t="shared" si="6203"/>
        <v/>
      </c>
      <c r="AU1033" s="28" t="str">
        <f t="shared" si="6203"/>
        <v/>
      </c>
      <c r="AV1033" s="28" t="str">
        <f t="shared" si="6203"/>
        <v/>
      </c>
      <c r="AW1033" s="28" t="str">
        <f t="shared" ref="AW1033:BC1033" si="6204">IFERROR(IF(FIND(AW$1,$F1033)&gt;1,AW$1,""),"")</f>
        <v/>
      </c>
      <c r="AX1033" s="28" t="str">
        <f t="shared" si="6204"/>
        <v/>
      </c>
      <c r="AY1033" s="28" t="str">
        <f t="shared" si="6204"/>
        <v/>
      </c>
      <c r="AZ1033" s="28" t="str">
        <f t="shared" si="6204"/>
        <v/>
      </c>
      <c r="BA1033" s="28" t="str">
        <f t="shared" si="6204"/>
        <v/>
      </c>
      <c r="BB1033" s="28" t="str">
        <f t="shared" si="6204"/>
        <v/>
      </c>
      <c r="BC1033" s="28" t="str">
        <f t="shared" si="6204"/>
        <v/>
      </c>
      <c r="BD1033" s="28" t="str">
        <f t="shared" si="15"/>
        <v/>
      </c>
      <c r="BG1033" s="2" t="s">
        <v>7323</v>
      </c>
      <c r="BI1033" s="2" t="s">
        <v>6689</v>
      </c>
      <c r="BJ1033" s="28" t="str">
        <f t="shared" si="16"/>
        <v/>
      </c>
      <c r="BK1033" s="28" t="str">
        <f t="shared" si="17"/>
        <v/>
      </c>
      <c r="BM1033" s="2" t="s">
        <v>98</v>
      </c>
      <c r="BU1033" s="47" t="s">
        <v>575</v>
      </c>
      <c r="BV1033" s="18"/>
      <c r="BW1033" s="18"/>
      <c r="BX1033" s="18"/>
      <c r="BY1033" s="42" t="str">
        <f t="shared" si="18"/>
        <v>LS12;</v>
      </c>
      <c r="BZ1033" s="43"/>
    </row>
    <row r="1034" spans="1:78" ht="15">
      <c r="A1034" s="10" t="s">
        <v>37</v>
      </c>
      <c r="B1034" s="28">
        <f>VLOOKUP(A1034,Organisations!$A$2:$B$7,2,FALSE)</f>
        <v>2</v>
      </c>
      <c r="C1034" s="10" t="s">
        <v>7325</v>
      </c>
      <c r="D1034" s="10" t="s">
        <v>7326</v>
      </c>
      <c r="E1034" s="28" t="str">
        <f t="shared" si="0"/>
        <v>The aims of the HARP are:To build better support pathways for people from refugee and asylum seeking back groups to acce</v>
      </c>
      <c r="F1034" s="10" t="s">
        <v>7328</v>
      </c>
      <c r="G1034" s="10" t="s">
        <v>68</v>
      </c>
      <c r="H1034" s="11"/>
      <c r="K1034" s="30" t="s">
        <v>7329</v>
      </c>
      <c r="L1034" s="10" t="s">
        <v>7330</v>
      </c>
      <c r="M1034" s="28" t="str">
        <f t="shared" ref="M1034:Q1034" si="6205">IFERROR(IF(FIND(M$1,$F1034)&gt;1,"Age - Children",""),"")</f>
        <v/>
      </c>
      <c r="N1034" s="28" t="str">
        <f t="shared" si="6205"/>
        <v/>
      </c>
      <c r="O1034" s="28" t="str">
        <f t="shared" si="6205"/>
        <v/>
      </c>
      <c r="P1034" s="28" t="str">
        <f t="shared" si="6205"/>
        <v/>
      </c>
      <c r="Q1034" s="28" t="str">
        <f t="shared" si="6205"/>
        <v/>
      </c>
      <c r="R1034" s="28" t="str">
        <f t="shared" ref="R1034:T1034" si="6206">IFERROR(IF(FIND(R$1,$F1034)&gt;1,"Age - Elderly",""),"")</f>
        <v/>
      </c>
      <c r="S1034" s="28" t="str">
        <f t="shared" si="6206"/>
        <v/>
      </c>
      <c r="T1034" s="28" t="str">
        <f t="shared" si="6206"/>
        <v/>
      </c>
      <c r="U1034" s="28" t="str">
        <f t="shared" si="3"/>
        <v/>
      </c>
      <c r="V1034" s="28" t="str">
        <f t="shared" si="4"/>
        <v/>
      </c>
      <c r="X1034" s="28" t="str">
        <f t="shared" si="5"/>
        <v/>
      </c>
      <c r="Y1034" s="28" t="str">
        <f t="shared" si="6"/>
        <v/>
      </c>
      <c r="Z1034" s="28" t="str">
        <f t="shared" si="7"/>
        <v>Gender - Male</v>
      </c>
      <c r="AB1034" s="28" t="str">
        <f t="shared" si="8"/>
        <v/>
      </c>
      <c r="AD1034" s="28" t="str">
        <f t="shared" si="9"/>
        <v>Gender - Male;</v>
      </c>
      <c r="AG1034" s="28" t="str">
        <f t="shared" ref="AG1034:AL1034" si="6207">IFERROR(IF(FIND(AG$1,$F1034)&gt;1,AG$1,""),"")</f>
        <v/>
      </c>
      <c r="AH1034" s="28" t="str">
        <f t="shared" si="6207"/>
        <v/>
      </c>
      <c r="AI1034" s="28" t="str">
        <f t="shared" si="6207"/>
        <v/>
      </c>
      <c r="AJ1034" s="28" t="str">
        <f t="shared" si="6207"/>
        <v/>
      </c>
      <c r="AK1034" s="28" t="str">
        <f t="shared" si="6207"/>
        <v/>
      </c>
      <c r="AL1034" s="28" t="str">
        <f t="shared" si="6207"/>
        <v/>
      </c>
      <c r="AM1034" s="28" t="str">
        <f t="shared" si="11"/>
        <v/>
      </c>
      <c r="AN1034" s="28" t="str">
        <f t="shared" ref="AN1034:AQ1034" si="6208">IFERROR(IF(FIND(AN$1,$F1034)&gt;1,"Status - LGBT",""),"")</f>
        <v/>
      </c>
      <c r="AO1034" s="28" t="str">
        <f t="shared" si="6208"/>
        <v/>
      </c>
      <c r="AP1034" s="28" t="str">
        <f t="shared" si="6208"/>
        <v/>
      </c>
      <c r="AQ1034" s="28" t="str">
        <f t="shared" si="6208"/>
        <v/>
      </c>
      <c r="AR1034" s="28" t="str">
        <f t="shared" ref="AR1034:AV1034" si="6209">IFERROR(IF(FIND(AR$1,$F1034)&gt;1,"BME",""),"")</f>
        <v/>
      </c>
      <c r="AS1034" s="28" t="str">
        <f t="shared" si="6209"/>
        <v/>
      </c>
      <c r="AT1034" s="28" t="str">
        <f t="shared" si="6209"/>
        <v/>
      </c>
      <c r="AU1034" s="28" t="str">
        <f t="shared" si="6209"/>
        <v/>
      </c>
      <c r="AV1034" s="28" t="str">
        <f t="shared" si="6209"/>
        <v/>
      </c>
      <c r="AW1034" s="28" t="str">
        <f t="shared" ref="AW1034:BC1034" si="6210">IFERROR(IF(FIND(AW$1,$F1034)&gt;1,AW$1,""),"")</f>
        <v/>
      </c>
      <c r="AX1034" s="28" t="str">
        <f t="shared" si="6210"/>
        <v/>
      </c>
      <c r="AY1034" s="28" t="str">
        <f t="shared" si="6210"/>
        <v/>
      </c>
      <c r="AZ1034" s="28" t="str">
        <f t="shared" si="6210"/>
        <v/>
      </c>
      <c r="BA1034" s="28" t="str">
        <f t="shared" si="6210"/>
        <v/>
      </c>
      <c r="BB1034" s="28" t="str">
        <f t="shared" si="6210"/>
        <v/>
      </c>
      <c r="BC1034" s="28" t="str">
        <f t="shared" si="6210"/>
        <v/>
      </c>
      <c r="BD1034" s="28" t="str">
        <f t="shared" si="15"/>
        <v/>
      </c>
      <c r="BG1034" s="2" t="s">
        <v>7331</v>
      </c>
      <c r="BI1034" s="2" t="s">
        <v>2509</v>
      </c>
      <c r="BJ1034" s="28" t="str">
        <f t="shared" si="16"/>
        <v>Leeds</v>
      </c>
      <c r="BK1034" s="28" t="str">
        <f t="shared" si="17"/>
        <v>West Yorkshire</v>
      </c>
      <c r="BM1034" s="2" t="s">
        <v>98</v>
      </c>
      <c r="BU1034" s="50" t="s">
        <v>601</v>
      </c>
      <c r="BV1034" s="12"/>
      <c r="BW1034" s="12"/>
      <c r="BX1034" s="12"/>
      <c r="BY1034" s="42" t="str">
        <f t="shared" si="18"/>
        <v>Gender - Male;;LS29;</v>
      </c>
      <c r="BZ1034" s="42"/>
    </row>
    <row r="1035" spans="1:78" ht="15">
      <c r="A1035" s="16" t="s">
        <v>37</v>
      </c>
      <c r="B1035" s="28">
        <f>VLOOKUP(A1035,Organisations!$A$2:$B$7,2,FALSE)</f>
        <v>2</v>
      </c>
      <c r="C1035" s="16" t="s">
        <v>7333</v>
      </c>
      <c r="D1035" s="16" t="s">
        <v>7334</v>
      </c>
      <c r="E1035" s="28" t="str">
        <f t="shared" si="0"/>
        <v>A register of health and care professionals who meet our standards for their training, professional skills, behaviour an</v>
      </c>
      <c r="F1035" s="16" t="s">
        <v>7336</v>
      </c>
      <c r="G1035" s="16" t="s">
        <v>68</v>
      </c>
      <c r="H1035" s="17"/>
      <c r="K1035" s="26" t="s">
        <v>7337</v>
      </c>
      <c r="L1035" s="18"/>
      <c r="M1035" s="28" t="str">
        <f t="shared" ref="M1035:Q1035" si="6211">IFERROR(IF(FIND(M$1,$F1035)&gt;1,"Age - Children",""),"")</f>
        <v/>
      </c>
      <c r="N1035" s="28" t="str">
        <f t="shared" si="6211"/>
        <v/>
      </c>
      <c r="O1035" s="28" t="str">
        <f t="shared" si="6211"/>
        <v/>
      </c>
      <c r="P1035" s="28" t="str">
        <f t="shared" si="6211"/>
        <v/>
      </c>
      <c r="Q1035" s="28" t="str">
        <f t="shared" si="6211"/>
        <v/>
      </c>
      <c r="R1035" s="28" t="str">
        <f t="shared" ref="R1035:T1035" si="6212">IFERROR(IF(FIND(R$1,$F1035)&gt;1,"Age - Elderly",""),"")</f>
        <v/>
      </c>
      <c r="S1035" s="28" t="str">
        <f t="shared" si="6212"/>
        <v/>
      </c>
      <c r="T1035" s="28" t="str">
        <f t="shared" si="6212"/>
        <v/>
      </c>
      <c r="U1035" s="28" t="str">
        <f t="shared" si="3"/>
        <v/>
      </c>
      <c r="V1035" s="28" t="str">
        <f t="shared" si="4"/>
        <v/>
      </c>
      <c r="X1035" s="28" t="str">
        <f t="shared" si="5"/>
        <v/>
      </c>
      <c r="Y1035" s="28" t="str">
        <f t="shared" si="6"/>
        <v/>
      </c>
      <c r="Z1035" s="28" t="str">
        <f t="shared" si="7"/>
        <v/>
      </c>
      <c r="AB1035" s="28" t="str">
        <f t="shared" si="8"/>
        <v/>
      </c>
      <c r="AD1035" s="28" t="str">
        <f t="shared" si="9"/>
        <v/>
      </c>
      <c r="AG1035" s="28" t="str">
        <f t="shared" ref="AG1035:AL1035" si="6213">IFERROR(IF(FIND(AG$1,$F1035)&gt;1,AG$1,""),"")</f>
        <v/>
      </c>
      <c r="AH1035" s="28" t="str">
        <f t="shared" si="6213"/>
        <v/>
      </c>
      <c r="AI1035" s="28" t="str">
        <f t="shared" si="6213"/>
        <v/>
      </c>
      <c r="AJ1035" s="28" t="str">
        <f t="shared" si="6213"/>
        <v/>
      </c>
      <c r="AK1035" s="28" t="str">
        <f t="shared" si="6213"/>
        <v/>
      </c>
      <c r="AL1035" s="28" t="str">
        <f t="shared" si="6213"/>
        <v/>
      </c>
      <c r="AM1035" s="28" t="str">
        <f t="shared" si="11"/>
        <v/>
      </c>
      <c r="AN1035" s="28" t="str">
        <f t="shared" ref="AN1035:AQ1035" si="6214">IFERROR(IF(FIND(AN$1,$F1035)&gt;1,"Status - LGBT",""),"")</f>
        <v/>
      </c>
      <c r="AO1035" s="28" t="str">
        <f t="shared" si="6214"/>
        <v/>
      </c>
      <c r="AP1035" s="28" t="str">
        <f t="shared" si="6214"/>
        <v/>
      </c>
      <c r="AQ1035" s="28" t="str">
        <f t="shared" si="6214"/>
        <v/>
      </c>
      <c r="AR1035" s="28" t="str">
        <f t="shared" ref="AR1035:AV1035" si="6215">IFERROR(IF(FIND(AR$1,$F1035)&gt;1,"BME",""),"")</f>
        <v/>
      </c>
      <c r="AS1035" s="28" t="str">
        <f t="shared" si="6215"/>
        <v/>
      </c>
      <c r="AT1035" s="28" t="str">
        <f t="shared" si="6215"/>
        <v/>
      </c>
      <c r="AU1035" s="28" t="str">
        <f t="shared" si="6215"/>
        <v/>
      </c>
      <c r="AV1035" s="28" t="str">
        <f t="shared" si="6215"/>
        <v/>
      </c>
      <c r="AW1035" s="28" t="str">
        <f t="shared" ref="AW1035:BC1035" si="6216">IFERROR(IF(FIND(AW$1,$F1035)&gt;1,AW$1,""),"")</f>
        <v/>
      </c>
      <c r="AX1035" s="28" t="str">
        <f t="shared" si="6216"/>
        <v/>
      </c>
      <c r="AY1035" s="28" t="str">
        <f t="shared" si="6216"/>
        <v/>
      </c>
      <c r="AZ1035" s="28" t="str">
        <f t="shared" si="6216"/>
        <v/>
      </c>
      <c r="BA1035" s="28" t="str">
        <f t="shared" si="6216"/>
        <v/>
      </c>
      <c r="BB1035" s="28" t="str">
        <f t="shared" si="6216"/>
        <v/>
      </c>
      <c r="BC1035" s="28" t="str">
        <f t="shared" si="6216"/>
        <v/>
      </c>
      <c r="BD1035" s="28" t="str">
        <f t="shared" si="15"/>
        <v/>
      </c>
      <c r="BG1035" s="2" t="s">
        <v>7338</v>
      </c>
      <c r="BJ1035" s="28" t="str">
        <f t="shared" si="16"/>
        <v/>
      </c>
      <c r="BK1035" s="28" t="str">
        <f t="shared" si="17"/>
        <v/>
      </c>
      <c r="BM1035" s="2" t="s">
        <v>98</v>
      </c>
      <c r="BU1035" s="18"/>
      <c r="BV1035" s="18"/>
      <c r="BW1035" s="18"/>
      <c r="BX1035" s="18"/>
      <c r="BY1035" s="42" t="str">
        <f t="shared" si="18"/>
        <v/>
      </c>
      <c r="BZ1035" s="43"/>
    </row>
    <row r="1036" spans="1:78" ht="15">
      <c r="A1036" s="10" t="s">
        <v>37</v>
      </c>
      <c r="B1036" s="28">
        <f>VLOOKUP(A1036,Organisations!$A$2:$B$7,2,FALSE)</f>
        <v>2</v>
      </c>
      <c r="C1036" s="10" t="s">
        <v>7341</v>
      </c>
      <c r="D1036" s="10" t="s">
        <v>7342</v>
      </c>
      <c r="E1036" s="28" t="str">
        <f t="shared" si="0"/>
        <v>TEST</v>
      </c>
      <c r="F1036" s="10" t="s">
        <v>7343</v>
      </c>
      <c r="G1036" s="10" t="s">
        <v>68</v>
      </c>
      <c r="H1036" s="11"/>
      <c r="K1036" s="30" t="s">
        <v>7344</v>
      </c>
      <c r="L1036" s="10" t="s">
        <v>7345</v>
      </c>
      <c r="M1036" s="28" t="str">
        <f t="shared" ref="M1036:Q1036" si="6217">IFERROR(IF(FIND(M$1,$F1036)&gt;1,"Age - Children",""),"")</f>
        <v/>
      </c>
      <c r="N1036" s="28" t="str">
        <f t="shared" si="6217"/>
        <v/>
      </c>
      <c r="O1036" s="28" t="str">
        <f t="shared" si="6217"/>
        <v/>
      </c>
      <c r="P1036" s="28" t="str">
        <f t="shared" si="6217"/>
        <v/>
      </c>
      <c r="Q1036" s="28" t="str">
        <f t="shared" si="6217"/>
        <v/>
      </c>
      <c r="R1036" s="28" t="str">
        <f t="shared" ref="R1036:T1036" si="6218">IFERROR(IF(FIND(R$1,$F1036)&gt;1,"Age - Elderly",""),"")</f>
        <v/>
      </c>
      <c r="S1036" s="28" t="str">
        <f t="shared" si="6218"/>
        <v/>
      </c>
      <c r="T1036" s="28" t="str">
        <f t="shared" si="6218"/>
        <v/>
      </c>
      <c r="U1036" s="28" t="str">
        <f t="shared" si="3"/>
        <v/>
      </c>
      <c r="V1036" s="28" t="str">
        <f t="shared" si="4"/>
        <v/>
      </c>
      <c r="X1036" s="28" t="str">
        <f t="shared" si="5"/>
        <v/>
      </c>
      <c r="Y1036" s="28" t="str">
        <f t="shared" si="6"/>
        <v/>
      </c>
      <c r="Z1036" s="28" t="str">
        <f t="shared" si="7"/>
        <v/>
      </c>
      <c r="AB1036" s="28" t="str">
        <f t="shared" si="8"/>
        <v/>
      </c>
      <c r="AD1036" s="28" t="str">
        <f t="shared" si="9"/>
        <v/>
      </c>
      <c r="AG1036" s="28" t="str">
        <f t="shared" ref="AG1036:AL1036" si="6219">IFERROR(IF(FIND(AG$1,$F1036)&gt;1,AG$1,""),"")</f>
        <v/>
      </c>
      <c r="AH1036" s="28" t="str">
        <f t="shared" si="6219"/>
        <v/>
      </c>
      <c r="AI1036" s="28" t="str">
        <f t="shared" si="6219"/>
        <v/>
      </c>
      <c r="AJ1036" s="28" t="str">
        <f t="shared" si="6219"/>
        <v/>
      </c>
      <c r="AK1036" s="28" t="str">
        <f t="shared" si="6219"/>
        <v/>
      </c>
      <c r="AL1036" s="28" t="str">
        <f t="shared" si="6219"/>
        <v/>
      </c>
      <c r="AM1036" s="28" t="str">
        <f t="shared" si="11"/>
        <v/>
      </c>
      <c r="AN1036" s="28" t="str">
        <f t="shared" ref="AN1036:AQ1036" si="6220">IFERROR(IF(FIND(AN$1,$F1036)&gt;1,"Status - LGBT",""),"")</f>
        <v/>
      </c>
      <c r="AO1036" s="28" t="str">
        <f t="shared" si="6220"/>
        <v/>
      </c>
      <c r="AP1036" s="28" t="str">
        <f t="shared" si="6220"/>
        <v/>
      </c>
      <c r="AQ1036" s="28" t="str">
        <f t="shared" si="6220"/>
        <v/>
      </c>
      <c r="AR1036" s="28" t="str">
        <f t="shared" ref="AR1036:AV1036" si="6221">IFERROR(IF(FIND(AR$1,$F1036)&gt;1,"BME",""),"")</f>
        <v/>
      </c>
      <c r="AS1036" s="28" t="str">
        <f t="shared" si="6221"/>
        <v/>
      </c>
      <c r="AT1036" s="28" t="str">
        <f t="shared" si="6221"/>
        <v/>
      </c>
      <c r="AU1036" s="28" t="str">
        <f t="shared" si="6221"/>
        <v/>
      </c>
      <c r="AV1036" s="28" t="str">
        <f t="shared" si="6221"/>
        <v/>
      </c>
      <c r="AW1036" s="28" t="str">
        <f t="shared" ref="AW1036:BC1036" si="6222">IFERROR(IF(FIND(AW$1,$F1036)&gt;1,AW$1,""),"")</f>
        <v/>
      </c>
      <c r="AX1036" s="28" t="str">
        <f t="shared" si="6222"/>
        <v/>
      </c>
      <c r="AY1036" s="28" t="str">
        <f t="shared" si="6222"/>
        <v/>
      </c>
      <c r="AZ1036" s="28" t="str">
        <f t="shared" si="6222"/>
        <v/>
      </c>
      <c r="BA1036" s="28" t="str">
        <f t="shared" si="6222"/>
        <v/>
      </c>
      <c r="BB1036" s="28" t="str">
        <f t="shared" si="6222"/>
        <v/>
      </c>
      <c r="BC1036" s="28" t="str">
        <f t="shared" si="6222"/>
        <v/>
      </c>
      <c r="BD1036" s="28" t="str">
        <f t="shared" si="15"/>
        <v/>
      </c>
      <c r="BG1036" s="2" t="s">
        <v>7346</v>
      </c>
      <c r="BI1036" s="2" t="s">
        <v>6707</v>
      </c>
      <c r="BJ1036" s="28" t="str">
        <f t="shared" si="16"/>
        <v>Leeds</v>
      </c>
      <c r="BK1036" s="28" t="str">
        <f t="shared" si="17"/>
        <v>West Yorkshire</v>
      </c>
      <c r="BM1036" s="2" t="s">
        <v>98</v>
      </c>
      <c r="BU1036" s="12"/>
      <c r="BV1036" s="50" t="s">
        <v>583</v>
      </c>
      <c r="BW1036" s="12"/>
      <c r="BX1036" s="12"/>
      <c r="BY1036" s="42" t="str">
        <f t="shared" si="18"/>
        <v>LS16</v>
      </c>
      <c r="BZ1036" s="42"/>
    </row>
    <row r="1037" spans="1:78" ht="15">
      <c r="A1037" s="16" t="s">
        <v>37</v>
      </c>
      <c r="B1037" s="28">
        <f>VLOOKUP(A1037,Organisations!$A$2:$B$7,2,FALSE)</f>
        <v>2</v>
      </c>
      <c r="C1037" s="16" t="s">
        <v>7348</v>
      </c>
      <c r="D1037" s="16" t="s">
        <v>7349</v>
      </c>
      <c r="E1037" s="28" t="str">
        <f t="shared" si="0"/>
        <v>Encouraging business and enterprise activities within Middleton and south Leeds. Providing local people with a central l</v>
      </c>
      <c r="F1037" s="16" t="s">
        <v>7351</v>
      </c>
      <c r="G1037" s="16" t="s">
        <v>68</v>
      </c>
      <c r="H1037" s="17"/>
      <c r="K1037" s="26" t="s">
        <v>1571</v>
      </c>
      <c r="L1037" s="16" t="s">
        <v>4630</v>
      </c>
      <c r="M1037" s="28" t="str">
        <f t="shared" ref="M1037:Q1037" si="6223">IFERROR(IF(FIND(M$1,$F1037)&gt;1,"Age - Children",""),"")</f>
        <v/>
      </c>
      <c r="N1037" s="28" t="str">
        <f t="shared" si="6223"/>
        <v/>
      </c>
      <c r="O1037" s="28" t="str">
        <f t="shared" si="6223"/>
        <v/>
      </c>
      <c r="P1037" s="28" t="str">
        <f t="shared" si="6223"/>
        <v/>
      </c>
      <c r="Q1037" s="28" t="str">
        <f t="shared" si="6223"/>
        <v/>
      </c>
      <c r="R1037" s="28" t="str">
        <f t="shared" ref="R1037:T1037" si="6224">IFERROR(IF(FIND(R$1,$F1037)&gt;1,"Age - Elderly",""),"")</f>
        <v/>
      </c>
      <c r="S1037" s="28" t="str">
        <f t="shared" si="6224"/>
        <v/>
      </c>
      <c r="T1037" s="28" t="str">
        <f t="shared" si="6224"/>
        <v/>
      </c>
      <c r="U1037" s="28" t="str">
        <f t="shared" si="3"/>
        <v/>
      </c>
      <c r="V1037" s="28" t="str">
        <f t="shared" si="4"/>
        <v/>
      </c>
      <c r="X1037" s="28" t="str">
        <f t="shared" si="5"/>
        <v/>
      </c>
      <c r="Y1037" s="28" t="str">
        <f t="shared" si="6"/>
        <v/>
      </c>
      <c r="Z1037" s="28" t="str">
        <f t="shared" si="7"/>
        <v/>
      </c>
      <c r="AB1037" s="28" t="str">
        <f t="shared" si="8"/>
        <v/>
      </c>
      <c r="AD1037" s="28" t="str">
        <f t="shared" si="9"/>
        <v/>
      </c>
      <c r="AG1037" s="28" t="str">
        <f t="shared" ref="AG1037:AL1037" si="6225">IFERROR(IF(FIND(AG$1,$F1037)&gt;1,AG$1,""),"")</f>
        <v/>
      </c>
      <c r="AH1037" s="28" t="str">
        <f t="shared" si="6225"/>
        <v/>
      </c>
      <c r="AI1037" s="28" t="str">
        <f t="shared" si="6225"/>
        <v/>
      </c>
      <c r="AJ1037" s="28" t="str">
        <f t="shared" si="6225"/>
        <v/>
      </c>
      <c r="AK1037" s="28" t="str">
        <f t="shared" si="6225"/>
        <v/>
      </c>
      <c r="AL1037" s="28" t="str">
        <f t="shared" si="6225"/>
        <v/>
      </c>
      <c r="AM1037" s="28" t="str">
        <f t="shared" si="11"/>
        <v/>
      </c>
      <c r="AN1037" s="28" t="str">
        <f t="shared" ref="AN1037:AQ1037" si="6226">IFERROR(IF(FIND(AN$1,$F1037)&gt;1,"Status - LGBT",""),"")</f>
        <v/>
      </c>
      <c r="AO1037" s="28" t="str">
        <f t="shared" si="6226"/>
        <v/>
      </c>
      <c r="AP1037" s="28" t="str">
        <f t="shared" si="6226"/>
        <v/>
      </c>
      <c r="AQ1037" s="28" t="str">
        <f t="shared" si="6226"/>
        <v/>
      </c>
      <c r="AR1037" s="28" t="str">
        <f t="shared" ref="AR1037:AV1037" si="6227">IFERROR(IF(FIND(AR$1,$F1037)&gt;1,"BME",""),"")</f>
        <v/>
      </c>
      <c r="AS1037" s="28" t="str">
        <f t="shared" si="6227"/>
        <v/>
      </c>
      <c r="AT1037" s="28" t="str">
        <f t="shared" si="6227"/>
        <v/>
      </c>
      <c r="AU1037" s="28" t="str">
        <f t="shared" si="6227"/>
        <v/>
      </c>
      <c r="AV1037" s="28" t="str">
        <f t="shared" si="6227"/>
        <v/>
      </c>
      <c r="AW1037" s="28" t="str">
        <f t="shared" ref="AW1037:BC1037" si="6228">IFERROR(IF(FIND(AW$1,$F1037)&gt;1,AW$1,""),"")</f>
        <v/>
      </c>
      <c r="AX1037" s="28" t="str">
        <f t="shared" si="6228"/>
        <v/>
      </c>
      <c r="AY1037" s="28" t="str">
        <f t="shared" si="6228"/>
        <v/>
      </c>
      <c r="AZ1037" s="28" t="str">
        <f t="shared" si="6228"/>
        <v/>
      </c>
      <c r="BA1037" s="28" t="str">
        <f t="shared" si="6228"/>
        <v/>
      </c>
      <c r="BB1037" s="28" t="str">
        <f t="shared" si="6228"/>
        <v/>
      </c>
      <c r="BC1037" s="28" t="str">
        <f t="shared" si="6228"/>
        <v/>
      </c>
      <c r="BD1037" s="28" t="str">
        <f t="shared" si="15"/>
        <v/>
      </c>
      <c r="BG1037" s="2" t="s">
        <v>7352</v>
      </c>
      <c r="BI1037" s="2" t="s">
        <v>1548</v>
      </c>
      <c r="BJ1037" s="28" t="str">
        <f t="shared" si="16"/>
        <v>Leeds</v>
      </c>
      <c r="BK1037" s="28" t="str">
        <f t="shared" si="17"/>
        <v>West Yorkshire</v>
      </c>
      <c r="BM1037" s="2" t="s">
        <v>98</v>
      </c>
      <c r="BU1037" s="47" t="s">
        <v>573</v>
      </c>
      <c r="BV1037" s="18"/>
      <c r="BW1037" s="18"/>
      <c r="BX1037" s="18"/>
      <c r="BY1037" s="42" t="str">
        <f t="shared" si="18"/>
        <v>LS10;</v>
      </c>
      <c r="BZ1037" s="43"/>
    </row>
    <row r="1038" spans="1:78" ht="15">
      <c r="A1038" s="10" t="s">
        <v>37</v>
      </c>
      <c r="B1038" s="28">
        <f>VLOOKUP(A1038,Organisations!$A$2:$B$7,2,FALSE)</f>
        <v>2</v>
      </c>
      <c r="C1038" s="52" t="s">
        <v>7354</v>
      </c>
      <c r="D1038" s="52" t="s">
        <v>7354</v>
      </c>
      <c r="E1038" s="28" t="str">
        <f t="shared" si="0"/>
        <v>A unique database of personal and patient experiences through in-depth qualitative research into over 50 different illne</v>
      </c>
      <c r="F1038" s="10" t="s">
        <v>7356</v>
      </c>
      <c r="G1038" s="10" t="s">
        <v>68</v>
      </c>
      <c r="H1038" s="11"/>
      <c r="K1038" s="51"/>
      <c r="L1038" s="10" t="s">
        <v>7357</v>
      </c>
      <c r="M1038" s="28" t="str">
        <f t="shared" ref="M1038:Q1038" si="6229">IFERROR(IF(FIND(M$1,$F1038)&gt;1,"Age - Children",""),"")</f>
        <v/>
      </c>
      <c r="N1038" s="28" t="str">
        <f t="shared" si="6229"/>
        <v/>
      </c>
      <c r="O1038" s="28" t="str">
        <f t="shared" si="6229"/>
        <v/>
      </c>
      <c r="P1038" s="28" t="str">
        <f t="shared" si="6229"/>
        <v/>
      </c>
      <c r="Q1038" s="28" t="str">
        <f t="shared" si="6229"/>
        <v/>
      </c>
      <c r="R1038" s="28" t="str">
        <f t="shared" ref="R1038:T1038" si="6230">IFERROR(IF(FIND(R$1,$F1038)&gt;1,"Age - Elderly",""),"")</f>
        <v/>
      </c>
      <c r="S1038" s="28" t="str">
        <f t="shared" si="6230"/>
        <v/>
      </c>
      <c r="T1038" s="28" t="str">
        <f t="shared" si="6230"/>
        <v/>
      </c>
      <c r="U1038" s="28" t="str">
        <f t="shared" si="3"/>
        <v/>
      </c>
      <c r="V1038" s="28" t="str">
        <f t="shared" si="4"/>
        <v/>
      </c>
      <c r="X1038" s="28" t="str">
        <f t="shared" si="5"/>
        <v/>
      </c>
      <c r="Y1038" s="28" t="str">
        <f t="shared" si="6"/>
        <v/>
      </c>
      <c r="Z1038" s="28" t="str">
        <f t="shared" si="7"/>
        <v/>
      </c>
      <c r="AB1038" s="28" t="str">
        <f t="shared" si="8"/>
        <v/>
      </c>
      <c r="AD1038" s="28" t="str">
        <f t="shared" si="9"/>
        <v/>
      </c>
      <c r="AG1038" s="28" t="str">
        <f t="shared" ref="AG1038:AL1038" si="6231">IFERROR(IF(FIND(AG$1,$F1038)&gt;1,AG$1,""),"")</f>
        <v/>
      </c>
      <c r="AH1038" s="28" t="str">
        <f t="shared" si="6231"/>
        <v/>
      </c>
      <c r="AI1038" s="28" t="str">
        <f t="shared" si="6231"/>
        <v/>
      </c>
      <c r="AJ1038" s="28" t="str">
        <f t="shared" si="6231"/>
        <v/>
      </c>
      <c r="AK1038" s="28" t="str">
        <f t="shared" si="6231"/>
        <v/>
      </c>
      <c r="AL1038" s="28" t="str">
        <f t="shared" si="6231"/>
        <v/>
      </c>
      <c r="AM1038" s="28" t="str">
        <f t="shared" si="11"/>
        <v/>
      </c>
      <c r="AN1038" s="28" t="str">
        <f t="shared" ref="AN1038:AQ1038" si="6232">IFERROR(IF(FIND(AN$1,$F1038)&gt;1,"Status - LGBT",""),"")</f>
        <v/>
      </c>
      <c r="AO1038" s="28" t="str">
        <f t="shared" si="6232"/>
        <v/>
      </c>
      <c r="AP1038" s="28" t="str">
        <f t="shared" si="6232"/>
        <v/>
      </c>
      <c r="AQ1038" s="28" t="str">
        <f t="shared" si="6232"/>
        <v/>
      </c>
      <c r="AR1038" s="28" t="str">
        <f t="shared" ref="AR1038:AV1038" si="6233">IFERROR(IF(FIND(AR$1,$F1038)&gt;1,"BME",""),"")</f>
        <v/>
      </c>
      <c r="AS1038" s="28" t="str">
        <f t="shared" si="6233"/>
        <v/>
      </c>
      <c r="AT1038" s="28" t="str">
        <f t="shared" si="6233"/>
        <v/>
      </c>
      <c r="AU1038" s="28" t="str">
        <f t="shared" si="6233"/>
        <v/>
      </c>
      <c r="AV1038" s="28" t="str">
        <f t="shared" si="6233"/>
        <v/>
      </c>
      <c r="AW1038" s="28" t="str">
        <f t="shared" ref="AW1038:BC1038" si="6234">IFERROR(IF(FIND(AW$1,$F1038)&gt;1,AW$1,""),"")</f>
        <v/>
      </c>
      <c r="AX1038" s="28" t="str">
        <f t="shared" si="6234"/>
        <v/>
      </c>
      <c r="AY1038" s="28" t="str">
        <f t="shared" si="6234"/>
        <v/>
      </c>
      <c r="AZ1038" s="28" t="str">
        <f t="shared" si="6234"/>
        <v/>
      </c>
      <c r="BA1038" s="28" t="str">
        <f t="shared" si="6234"/>
        <v/>
      </c>
      <c r="BB1038" s="28" t="str">
        <f t="shared" si="6234"/>
        <v/>
      </c>
      <c r="BC1038" s="28" t="str">
        <f t="shared" si="6234"/>
        <v/>
      </c>
      <c r="BD1038" s="28" t="str">
        <f t="shared" si="15"/>
        <v/>
      </c>
      <c r="BG1038" s="2" t="s">
        <v>7358</v>
      </c>
      <c r="BJ1038" s="28" t="str">
        <f t="shared" si="16"/>
        <v/>
      </c>
      <c r="BK1038" s="28" t="str">
        <f t="shared" si="17"/>
        <v/>
      </c>
      <c r="BM1038" s="2" t="s">
        <v>98</v>
      </c>
      <c r="BU1038" s="12"/>
      <c r="BV1038" s="12"/>
      <c r="BW1038" s="12"/>
      <c r="BX1038" s="12"/>
      <c r="BY1038" s="42" t="str">
        <f t="shared" si="18"/>
        <v/>
      </c>
      <c r="BZ1038" s="42"/>
    </row>
    <row r="1039" spans="1:78" ht="15">
      <c r="A1039" s="16" t="s">
        <v>37</v>
      </c>
      <c r="B1039" s="28">
        <f>VLOOKUP(A1039,Organisations!$A$2:$B$7,2,FALSE)</f>
        <v>2</v>
      </c>
      <c r="C1039" s="16" t="s">
        <v>7360</v>
      </c>
      <c r="D1039" s="16" t="s">
        <v>7361</v>
      </c>
      <c r="E1039" s="28" t="str">
        <f t="shared" si="0"/>
        <v>A group that meets to share experiences of voice hearing, and to help and support each other. Wednesday 5pm to 6.30 pm</v>
      </c>
      <c r="F1039" s="16" t="s">
        <v>7362</v>
      </c>
      <c r="G1039" s="16" t="s">
        <v>68</v>
      </c>
      <c r="H1039" s="54"/>
      <c r="K1039" s="51"/>
      <c r="L1039" s="16" t="s">
        <v>7363</v>
      </c>
      <c r="M1039" s="28" t="str">
        <f t="shared" ref="M1039:Q1039" si="6235">IFERROR(IF(FIND(M$1,$F1039)&gt;1,"Age - Children",""),"")</f>
        <v/>
      </c>
      <c r="N1039" s="28" t="str">
        <f t="shared" si="6235"/>
        <v/>
      </c>
      <c r="O1039" s="28" t="str">
        <f t="shared" si="6235"/>
        <v/>
      </c>
      <c r="P1039" s="28" t="str">
        <f t="shared" si="6235"/>
        <v/>
      </c>
      <c r="Q1039" s="28" t="str">
        <f t="shared" si="6235"/>
        <v/>
      </c>
      <c r="R1039" s="28" t="str">
        <f t="shared" ref="R1039:T1039" si="6236">IFERROR(IF(FIND(R$1,$F1039)&gt;1,"Age - Elderly",""),"")</f>
        <v/>
      </c>
      <c r="S1039" s="28" t="str">
        <f t="shared" si="6236"/>
        <v/>
      </c>
      <c r="T1039" s="28" t="str">
        <f t="shared" si="6236"/>
        <v/>
      </c>
      <c r="U1039" s="28" t="str">
        <f t="shared" si="3"/>
        <v/>
      </c>
      <c r="V1039" s="28" t="str">
        <f t="shared" si="4"/>
        <v/>
      </c>
      <c r="X1039" s="28" t="str">
        <f t="shared" si="5"/>
        <v/>
      </c>
      <c r="Y1039" s="28" t="str">
        <f t="shared" si="6"/>
        <v/>
      </c>
      <c r="Z1039" s="28" t="str">
        <f t="shared" si="7"/>
        <v/>
      </c>
      <c r="AB1039" s="28" t="str">
        <f t="shared" si="8"/>
        <v/>
      </c>
      <c r="AD1039" s="28" t="str">
        <f t="shared" si="9"/>
        <v/>
      </c>
      <c r="AG1039" s="28" t="str">
        <f t="shared" ref="AG1039:AL1039" si="6237">IFERROR(IF(FIND(AG$1,$F1039)&gt;1,AG$1,""),"")</f>
        <v/>
      </c>
      <c r="AH1039" s="28" t="str">
        <f t="shared" si="6237"/>
        <v/>
      </c>
      <c r="AI1039" s="28" t="str">
        <f t="shared" si="6237"/>
        <v/>
      </c>
      <c r="AJ1039" s="28" t="str">
        <f t="shared" si="6237"/>
        <v/>
      </c>
      <c r="AK1039" s="28" t="str">
        <f t="shared" si="6237"/>
        <v/>
      </c>
      <c r="AL1039" s="28" t="str">
        <f t="shared" si="6237"/>
        <v/>
      </c>
      <c r="AM1039" s="28" t="str">
        <f t="shared" si="11"/>
        <v/>
      </c>
      <c r="AN1039" s="28" t="str">
        <f t="shared" ref="AN1039:AQ1039" si="6238">IFERROR(IF(FIND(AN$1,$F1039)&gt;1,"Status - LGBT",""),"")</f>
        <v/>
      </c>
      <c r="AO1039" s="28" t="str">
        <f t="shared" si="6238"/>
        <v/>
      </c>
      <c r="AP1039" s="28" t="str">
        <f t="shared" si="6238"/>
        <v/>
      </c>
      <c r="AQ1039" s="28" t="str">
        <f t="shared" si="6238"/>
        <v/>
      </c>
      <c r="AR1039" s="28" t="str">
        <f t="shared" ref="AR1039:AV1039" si="6239">IFERROR(IF(FIND(AR$1,$F1039)&gt;1,"BME",""),"")</f>
        <v/>
      </c>
      <c r="AS1039" s="28" t="str">
        <f t="shared" si="6239"/>
        <v/>
      </c>
      <c r="AT1039" s="28" t="str">
        <f t="shared" si="6239"/>
        <v/>
      </c>
      <c r="AU1039" s="28" t="str">
        <f t="shared" si="6239"/>
        <v/>
      </c>
      <c r="AV1039" s="28" t="str">
        <f t="shared" si="6239"/>
        <v/>
      </c>
      <c r="AW1039" s="28" t="str">
        <f t="shared" ref="AW1039:BC1039" si="6240">IFERROR(IF(FIND(AW$1,$F1039)&gt;1,AW$1,""),"")</f>
        <v/>
      </c>
      <c r="AX1039" s="28" t="str">
        <f t="shared" si="6240"/>
        <v/>
      </c>
      <c r="AY1039" s="28" t="str">
        <f t="shared" si="6240"/>
        <v/>
      </c>
      <c r="AZ1039" s="28" t="str">
        <f t="shared" si="6240"/>
        <v/>
      </c>
      <c r="BA1039" s="28" t="str">
        <f t="shared" si="6240"/>
        <v/>
      </c>
      <c r="BB1039" s="28" t="str">
        <f t="shared" si="6240"/>
        <v/>
      </c>
      <c r="BC1039" s="28" t="str">
        <f t="shared" si="6240"/>
        <v/>
      </c>
      <c r="BD1039" s="28" t="str">
        <f t="shared" si="15"/>
        <v/>
      </c>
      <c r="BG1039" s="2" t="s">
        <v>7364</v>
      </c>
      <c r="BI1039" s="2" t="s">
        <v>6729</v>
      </c>
      <c r="BJ1039" s="28" t="str">
        <f t="shared" si="16"/>
        <v>Leeds</v>
      </c>
      <c r="BK1039" s="28" t="str">
        <f t="shared" si="17"/>
        <v>West Yorkshire</v>
      </c>
      <c r="BM1039" s="2" t="s">
        <v>98</v>
      </c>
      <c r="BP1039" s="2" t="s">
        <v>2863</v>
      </c>
      <c r="BU1039" s="18"/>
      <c r="BV1039" s="47" t="s">
        <v>569</v>
      </c>
      <c r="BW1039" s="18"/>
      <c r="BX1039" s="18"/>
      <c r="BY1039" s="42" t="str">
        <f t="shared" si="18"/>
        <v>LS7</v>
      </c>
      <c r="BZ1039" s="43"/>
    </row>
    <row r="1040" spans="1:78" ht="15">
      <c r="A1040" s="10" t="s">
        <v>37</v>
      </c>
      <c r="B1040" s="28">
        <f>VLOOKUP(A1040,Organisations!$A$2:$B$7,2,FALSE)</f>
        <v>2</v>
      </c>
      <c r="C1040" s="10" t="s">
        <v>7366</v>
      </c>
      <c r="D1040" s="10" t="s">
        <v>7367</v>
      </c>
      <c r="E1040" s="28" t="str">
        <f t="shared" si="0"/>
        <v>We provide tailored support packages for people with mental and physical health needs on personal budgets, direct paymen</v>
      </c>
      <c r="F1040" s="10" t="s">
        <v>7369</v>
      </c>
      <c r="G1040" s="10" t="s">
        <v>68</v>
      </c>
      <c r="H1040" s="11"/>
      <c r="K1040" s="30" t="s">
        <v>7370</v>
      </c>
      <c r="L1040" s="10" t="s">
        <v>7371</v>
      </c>
      <c r="M1040" s="28" t="str">
        <f t="shared" ref="M1040:Q1040" si="6241">IFERROR(IF(FIND(M$1,$F1040)&gt;1,"Age - Children",""),"")</f>
        <v/>
      </c>
      <c r="N1040" s="28" t="str">
        <f t="shared" si="6241"/>
        <v/>
      </c>
      <c r="O1040" s="28" t="str">
        <f t="shared" si="6241"/>
        <v/>
      </c>
      <c r="P1040" s="28" t="str">
        <f t="shared" si="6241"/>
        <v/>
      </c>
      <c r="Q1040" s="28" t="str">
        <f t="shared" si="6241"/>
        <v/>
      </c>
      <c r="R1040" s="28" t="str">
        <f t="shared" ref="R1040:T1040" si="6242">IFERROR(IF(FIND(R$1,$F1040)&gt;1,"Age - Elderly",""),"")</f>
        <v/>
      </c>
      <c r="S1040" s="28" t="str">
        <f t="shared" si="6242"/>
        <v/>
      </c>
      <c r="T1040" s="28" t="str">
        <f t="shared" si="6242"/>
        <v/>
      </c>
      <c r="U1040" s="28" t="str">
        <f t="shared" si="3"/>
        <v/>
      </c>
      <c r="V1040" s="28" t="str">
        <f t="shared" si="4"/>
        <v/>
      </c>
      <c r="X1040" s="28" t="str">
        <f t="shared" si="5"/>
        <v/>
      </c>
      <c r="Y1040" s="28" t="str">
        <f t="shared" si="6"/>
        <v/>
      </c>
      <c r="Z1040" s="28" t="str">
        <f t="shared" si="7"/>
        <v>Gender - Male</v>
      </c>
      <c r="AB1040" s="28" t="str">
        <f t="shared" si="8"/>
        <v/>
      </c>
      <c r="AD1040" s="28" t="str">
        <f t="shared" si="9"/>
        <v>Gender - Male;</v>
      </c>
      <c r="AG1040" s="28" t="str">
        <f t="shared" ref="AG1040:AL1040" si="6243">IFERROR(IF(FIND(AG$1,$F1040)&gt;1,AG$1,""),"")</f>
        <v/>
      </c>
      <c r="AH1040" s="28" t="str">
        <f t="shared" si="6243"/>
        <v/>
      </c>
      <c r="AI1040" s="28" t="str">
        <f t="shared" si="6243"/>
        <v/>
      </c>
      <c r="AJ1040" s="28" t="str">
        <f t="shared" si="6243"/>
        <v/>
      </c>
      <c r="AK1040" s="28" t="str">
        <f t="shared" si="6243"/>
        <v/>
      </c>
      <c r="AL1040" s="28" t="str">
        <f t="shared" si="6243"/>
        <v/>
      </c>
      <c r="AM1040" s="28" t="str">
        <f t="shared" si="11"/>
        <v/>
      </c>
      <c r="AN1040" s="28" t="str">
        <f t="shared" ref="AN1040:AQ1040" si="6244">IFERROR(IF(FIND(AN$1,$F1040)&gt;1,"Status - LGBT",""),"")</f>
        <v/>
      </c>
      <c r="AO1040" s="28" t="str">
        <f t="shared" si="6244"/>
        <v/>
      </c>
      <c r="AP1040" s="28" t="str">
        <f t="shared" si="6244"/>
        <v/>
      </c>
      <c r="AQ1040" s="28" t="str">
        <f t="shared" si="6244"/>
        <v/>
      </c>
      <c r="AR1040" s="28" t="str">
        <f t="shared" ref="AR1040:AV1040" si="6245">IFERROR(IF(FIND(AR$1,$F1040)&gt;1,"BME",""),"")</f>
        <v/>
      </c>
      <c r="AS1040" s="28" t="str">
        <f t="shared" si="6245"/>
        <v/>
      </c>
      <c r="AT1040" s="28" t="str">
        <f t="shared" si="6245"/>
        <v/>
      </c>
      <c r="AU1040" s="28" t="str">
        <f t="shared" si="6245"/>
        <v/>
      </c>
      <c r="AV1040" s="28" t="str">
        <f t="shared" si="6245"/>
        <v/>
      </c>
      <c r="AW1040" s="28" t="str">
        <f t="shared" ref="AW1040:BC1040" si="6246">IFERROR(IF(FIND(AW$1,$F1040)&gt;1,AW$1,""),"")</f>
        <v/>
      </c>
      <c r="AX1040" s="28" t="str">
        <f t="shared" si="6246"/>
        <v/>
      </c>
      <c r="AY1040" s="28" t="str">
        <f t="shared" si="6246"/>
        <v/>
      </c>
      <c r="AZ1040" s="28" t="str">
        <f t="shared" si="6246"/>
        <v/>
      </c>
      <c r="BA1040" s="28" t="str">
        <f t="shared" si="6246"/>
        <v/>
      </c>
      <c r="BB1040" s="28" t="str">
        <f t="shared" si="6246"/>
        <v/>
      </c>
      <c r="BC1040" s="28" t="str">
        <f t="shared" si="6246"/>
        <v/>
      </c>
      <c r="BD1040" s="28" t="str">
        <f t="shared" si="15"/>
        <v/>
      </c>
      <c r="BG1040" s="2" t="s">
        <v>7372</v>
      </c>
      <c r="BI1040" s="2" t="s">
        <v>6736</v>
      </c>
      <c r="BJ1040" s="28" t="str">
        <f t="shared" si="16"/>
        <v>Leeds</v>
      </c>
      <c r="BK1040" s="28" t="str">
        <f t="shared" si="17"/>
        <v>West Yorkshire</v>
      </c>
      <c r="BM1040" s="2" t="s">
        <v>98</v>
      </c>
      <c r="BU1040" s="12"/>
      <c r="BV1040" s="50" t="s">
        <v>599</v>
      </c>
      <c r="BW1040" s="12"/>
      <c r="BX1040" s="12"/>
      <c r="BY1040" s="42" t="str">
        <f t="shared" si="18"/>
        <v>Gender - Male;;LS28</v>
      </c>
      <c r="BZ1040" s="42"/>
    </row>
    <row r="1041" spans="1:78" ht="15">
      <c r="A1041" s="16" t="s">
        <v>37</v>
      </c>
      <c r="B1041" s="28">
        <f>VLOOKUP(A1041,Organisations!$A$2:$B$7,2,FALSE)</f>
        <v>2</v>
      </c>
      <c r="C1041" s="16" t="s">
        <v>7374</v>
      </c>
      <c r="D1041" s="16" t="s">
        <v>7375</v>
      </c>
      <c r="E1041" s="28" t="str">
        <f t="shared" si="0"/>
        <v xml:space="preserve">Age UK Leeds Help at Home provides a reliable and tailored service, which will enable you or your loved one to continue </v>
      </c>
      <c r="F1041" s="16" t="s">
        <v>19481</v>
      </c>
      <c r="G1041" s="16" t="s">
        <v>68</v>
      </c>
      <c r="H1041" s="17"/>
      <c r="K1041" s="26" t="s">
        <v>7378</v>
      </c>
      <c r="L1041" s="16" t="s">
        <v>7379</v>
      </c>
      <c r="M1041" s="28" t="str">
        <f t="shared" ref="M1041:Q1041" si="6247">IFERROR(IF(FIND(M$1,$F1041)&gt;1,"Age - Children",""),"")</f>
        <v/>
      </c>
      <c r="N1041" s="28" t="str">
        <f t="shared" si="6247"/>
        <v/>
      </c>
      <c r="O1041" s="28" t="str">
        <f t="shared" si="6247"/>
        <v/>
      </c>
      <c r="P1041" s="28" t="str">
        <f t="shared" si="6247"/>
        <v/>
      </c>
      <c r="Q1041" s="28" t="str">
        <f t="shared" si="6247"/>
        <v/>
      </c>
      <c r="R1041" s="28" t="str">
        <f t="shared" ref="R1041:T1041" si="6248">IFERROR(IF(FIND(R$1,$F1041)&gt;1,"Age - Elderly",""),"")</f>
        <v/>
      </c>
      <c r="S1041" s="28" t="str">
        <f t="shared" si="6248"/>
        <v/>
      </c>
      <c r="T1041" s="28" t="str">
        <f t="shared" si="6248"/>
        <v/>
      </c>
      <c r="U1041" s="28" t="str">
        <f t="shared" si="3"/>
        <v/>
      </c>
      <c r="V1041" s="28" t="str">
        <f t="shared" si="4"/>
        <v/>
      </c>
      <c r="X1041" s="28" t="str">
        <f t="shared" si="5"/>
        <v/>
      </c>
      <c r="Y1041" s="28" t="str">
        <f t="shared" si="6"/>
        <v/>
      </c>
      <c r="Z1041" s="28" t="str">
        <f t="shared" si="7"/>
        <v>Gender - Male</v>
      </c>
      <c r="AB1041" s="28" t="str">
        <f t="shared" si="8"/>
        <v/>
      </c>
      <c r="AD1041" s="28" t="str">
        <f t="shared" si="9"/>
        <v>Gender - Male;</v>
      </c>
      <c r="AG1041" s="28" t="str">
        <f t="shared" ref="AG1041:AL1041" si="6249">IFERROR(IF(FIND(AG$1,$F1041)&gt;1,AG$1,""),"")</f>
        <v/>
      </c>
      <c r="AH1041" s="28" t="str">
        <f t="shared" si="6249"/>
        <v/>
      </c>
      <c r="AI1041" s="28" t="str">
        <f t="shared" si="6249"/>
        <v/>
      </c>
      <c r="AJ1041" s="28" t="str">
        <f t="shared" si="6249"/>
        <v/>
      </c>
      <c r="AK1041" s="28" t="str">
        <f t="shared" si="6249"/>
        <v/>
      </c>
      <c r="AL1041" s="28" t="str">
        <f t="shared" si="6249"/>
        <v/>
      </c>
      <c r="AM1041" s="28" t="str">
        <f t="shared" si="11"/>
        <v/>
      </c>
      <c r="AN1041" s="28" t="str">
        <f t="shared" ref="AN1041:AQ1041" si="6250">IFERROR(IF(FIND(AN$1,$F1041)&gt;1,"Status - LGBT",""),"")</f>
        <v/>
      </c>
      <c r="AO1041" s="28" t="str">
        <f t="shared" si="6250"/>
        <v/>
      </c>
      <c r="AP1041" s="28" t="str">
        <f t="shared" si="6250"/>
        <v/>
      </c>
      <c r="AQ1041" s="28" t="str">
        <f t="shared" si="6250"/>
        <v/>
      </c>
      <c r="AR1041" s="28" t="str">
        <f t="shared" ref="AR1041:AV1041" si="6251">IFERROR(IF(FIND(AR$1,$F1041)&gt;1,"BME",""),"")</f>
        <v/>
      </c>
      <c r="AS1041" s="28" t="str">
        <f t="shared" si="6251"/>
        <v/>
      </c>
      <c r="AT1041" s="28" t="str">
        <f t="shared" si="6251"/>
        <v/>
      </c>
      <c r="AU1041" s="28" t="str">
        <f t="shared" si="6251"/>
        <v/>
      </c>
      <c r="AV1041" s="28" t="str">
        <f t="shared" si="6251"/>
        <v/>
      </c>
      <c r="AW1041" s="28" t="str">
        <f t="shared" ref="AW1041:BC1041" si="6252">IFERROR(IF(FIND(AW$1,$F1041)&gt;1,AW$1,""),"")</f>
        <v/>
      </c>
      <c r="AX1041" s="28" t="str">
        <f t="shared" si="6252"/>
        <v/>
      </c>
      <c r="AY1041" s="28" t="str">
        <f t="shared" si="6252"/>
        <v/>
      </c>
      <c r="AZ1041" s="28" t="str">
        <f t="shared" si="6252"/>
        <v/>
      </c>
      <c r="BA1041" s="28" t="str">
        <f t="shared" si="6252"/>
        <v/>
      </c>
      <c r="BB1041" s="28" t="str">
        <f t="shared" si="6252"/>
        <v/>
      </c>
      <c r="BC1041" s="28" t="str">
        <f t="shared" si="6252"/>
        <v/>
      </c>
      <c r="BD1041" s="28" t="str">
        <f t="shared" si="15"/>
        <v/>
      </c>
      <c r="BG1041" s="2" t="s">
        <v>7380</v>
      </c>
      <c r="BI1041" s="2" t="s">
        <v>342</v>
      </c>
      <c r="BJ1041" s="28" t="str">
        <f t="shared" si="16"/>
        <v>Leeds</v>
      </c>
      <c r="BK1041" s="28" t="str">
        <f t="shared" si="17"/>
        <v>West Yorkshire</v>
      </c>
      <c r="BM1041" s="2" t="s">
        <v>98</v>
      </c>
      <c r="BU1041" s="18"/>
      <c r="BV1041" s="47" t="s">
        <v>564</v>
      </c>
      <c r="BW1041" s="18"/>
      <c r="BX1041" s="18"/>
      <c r="BY1041" s="42" t="str">
        <f t="shared" si="18"/>
        <v>Gender - Male;;LS2</v>
      </c>
      <c r="BZ1041" s="43"/>
    </row>
    <row r="1042" spans="1:78" ht="15">
      <c r="A1042" s="10" t="s">
        <v>37</v>
      </c>
      <c r="B1042" s="28">
        <f>VLOOKUP(A1042,Organisations!$A$2:$B$7,2,FALSE)</f>
        <v>2</v>
      </c>
      <c r="C1042" s="10" t="s">
        <v>7383</v>
      </c>
      <c r="D1042" s="10" t="s">
        <v>7384</v>
      </c>
      <c r="E1042" s="28" t="str">
        <f t="shared" si="0"/>
        <v>Offers Domestic services such as Meal Preparation in North West Leeds.</v>
      </c>
      <c r="F1042" s="10" t="s">
        <v>7385</v>
      </c>
      <c r="G1042" s="10" t="s">
        <v>68</v>
      </c>
      <c r="H1042" s="11"/>
      <c r="K1042" s="30" t="s">
        <v>7386</v>
      </c>
      <c r="L1042" s="10" t="s">
        <v>7387</v>
      </c>
      <c r="M1042" s="28" t="str">
        <f t="shared" ref="M1042:Q1042" si="6253">IFERROR(IF(FIND(M$1,$F1042)&gt;1,"Age - Children",""),"")</f>
        <v/>
      </c>
      <c r="N1042" s="28" t="str">
        <f t="shared" si="6253"/>
        <v/>
      </c>
      <c r="O1042" s="28" t="str">
        <f t="shared" si="6253"/>
        <v/>
      </c>
      <c r="P1042" s="28" t="str">
        <f t="shared" si="6253"/>
        <v/>
      </c>
      <c r="Q1042" s="28" t="str">
        <f t="shared" si="6253"/>
        <v/>
      </c>
      <c r="R1042" s="28" t="str">
        <f t="shared" ref="R1042:T1042" si="6254">IFERROR(IF(FIND(R$1,$F1042)&gt;1,"Age - Elderly",""),"")</f>
        <v/>
      </c>
      <c r="S1042" s="28" t="str">
        <f t="shared" si="6254"/>
        <v/>
      </c>
      <c r="T1042" s="28" t="str">
        <f t="shared" si="6254"/>
        <v/>
      </c>
      <c r="U1042" s="28" t="str">
        <f t="shared" si="3"/>
        <v/>
      </c>
      <c r="V1042" s="28" t="str">
        <f t="shared" si="4"/>
        <v/>
      </c>
      <c r="X1042" s="28" t="str">
        <f t="shared" si="5"/>
        <v/>
      </c>
      <c r="Y1042" s="28" t="str">
        <f t="shared" si="6"/>
        <v/>
      </c>
      <c r="Z1042" s="28" t="str">
        <f t="shared" si="7"/>
        <v/>
      </c>
      <c r="AB1042" s="28" t="str">
        <f t="shared" si="8"/>
        <v/>
      </c>
      <c r="AD1042" s="28" t="str">
        <f t="shared" si="9"/>
        <v/>
      </c>
      <c r="AG1042" s="28" t="str">
        <f t="shared" ref="AG1042:AL1042" si="6255">IFERROR(IF(FIND(AG$1,$F1042)&gt;1,AG$1,""),"")</f>
        <v/>
      </c>
      <c r="AH1042" s="28" t="str">
        <f t="shared" si="6255"/>
        <v/>
      </c>
      <c r="AI1042" s="28" t="str">
        <f t="shared" si="6255"/>
        <v/>
      </c>
      <c r="AJ1042" s="28" t="str">
        <f t="shared" si="6255"/>
        <v/>
      </c>
      <c r="AK1042" s="28" t="str">
        <f t="shared" si="6255"/>
        <v/>
      </c>
      <c r="AL1042" s="28" t="str">
        <f t="shared" si="6255"/>
        <v/>
      </c>
      <c r="AM1042" s="28" t="str">
        <f t="shared" si="11"/>
        <v/>
      </c>
      <c r="AN1042" s="28" t="str">
        <f t="shared" ref="AN1042:AQ1042" si="6256">IFERROR(IF(FIND(AN$1,$F1042)&gt;1,"Status - LGBT",""),"")</f>
        <v/>
      </c>
      <c r="AO1042" s="28" t="str">
        <f t="shared" si="6256"/>
        <v/>
      </c>
      <c r="AP1042" s="28" t="str">
        <f t="shared" si="6256"/>
        <v/>
      </c>
      <c r="AQ1042" s="28" t="str">
        <f t="shared" si="6256"/>
        <v/>
      </c>
      <c r="AR1042" s="28" t="str">
        <f t="shared" ref="AR1042:AV1042" si="6257">IFERROR(IF(FIND(AR$1,$F1042)&gt;1,"BME",""),"")</f>
        <v/>
      </c>
      <c r="AS1042" s="28" t="str">
        <f t="shared" si="6257"/>
        <v/>
      </c>
      <c r="AT1042" s="28" t="str">
        <f t="shared" si="6257"/>
        <v/>
      </c>
      <c r="AU1042" s="28" t="str">
        <f t="shared" si="6257"/>
        <v/>
      </c>
      <c r="AV1042" s="28" t="str">
        <f t="shared" si="6257"/>
        <v/>
      </c>
      <c r="AW1042" s="28" t="str">
        <f t="shared" ref="AW1042:BC1042" si="6258">IFERROR(IF(FIND(AW$1,$F1042)&gt;1,AW$1,""),"")</f>
        <v/>
      </c>
      <c r="AX1042" s="28" t="str">
        <f t="shared" si="6258"/>
        <v/>
      </c>
      <c r="AY1042" s="28" t="str">
        <f t="shared" si="6258"/>
        <v/>
      </c>
      <c r="AZ1042" s="28" t="str">
        <f t="shared" si="6258"/>
        <v/>
      </c>
      <c r="BA1042" s="28" t="str">
        <f t="shared" si="6258"/>
        <v/>
      </c>
      <c r="BB1042" s="28" t="str">
        <f t="shared" si="6258"/>
        <v/>
      </c>
      <c r="BC1042" s="28" t="str">
        <f t="shared" si="6258"/>
        <v/>
      </c>
      <c r="BD1042" s="28" t="str">
        <f t="shared" si="15"/>
        <v/>
      </c>
      <c r="BG1042" s="2" t="s">
        <v>7388</v>
      </c>
      <c r="BI1042" s="2" t="s">
        <v>6746</v>
      </c>
      <c r="BJ1042" s="28" t="str">
        <f t="shared" si="16"/>
        <v>Leeds</v>
      </c>
      <c r="BK1042" s="28" t="str">
        <f t="shared" si="17"/>
        <v>West Yorkshire</v>
      </c>
      <c r="BM1042" s="2" t="s">
        <v>98</v>
      </c>
      <c r="BU1042" s="50" t="s">
        <v>19482</v>
      </c>
      <c r="BV1042" s="12"/>
      <c r="BW1042" s="12"/>
      <c r="BX1042" s="12"/>
      <c r="BY1042" s="42" t="str">
        <f t="shared" si="18"/>
        <v>LS16;LS18;LS19;LS1;LS20;LS21;LS29;LS2;LS3;LS4;LS5;LS6;LS8;</v>
      </c>
      <c r="BZ1042" s="42"/>
    </row>
    <row r="1043" spans="1:78" ht="15">
      <c r="A1043" s="16" t="s">
        <v>37</v>
      </c>
      <c r="B1043" s="28">
        <f>VLOOKUP(A1043,Organisations!$A$2:$B$7,2,FALSE)</f>
        <v>2</v>
      </c>
      <c r="C1043" s="16" t="s">
        <v>7391</v>
      </c>
      <c r="D1043" s="16" t="s">
        <v>7392</v>
      </c>
      <c r="E1043" s="28" t="str">
        <f t="shared" si="0"/>
        <v>Help Locks are a Dementia friendly locksmith &amp; Home security service, securing homes across Leeds &amp; West Yorkshire.
 Hel</v>
      </c>
      <c r="F1043" s="16" t="s">
        <v>19483</v>
      </c>
      <c r="G1043" s="16" t="s">
        <v>68</v>
      </c>
      <c r="H1043" s="17"/>
      <c r="K1043" s="26" t="s">
        <v>7395</v>
      </c>
      <c r="L1043" s="16" t="s">
        <v>7396</v>
      </c>
      <c r="M1043" s="28" t="str">
        <f t="shared" ref="M1043:Q1043" si="6259">IFERROR(IF(FIND(M$1,$F1043)&gt;1,"Age - Children",""),"")</f>
        <v/>
      </c>
      <c r="N1043" s="28" t="str">
        <f t="shared" si="6259"/>
        <v/>
      </c>
      <c r="O1043" s="28" t="str">
        <f t="shared" si="6259"/>
        <v/>
      </c>
      <c r="P1043" s="28" t="str">
        <f t="shared" si="6259"/>
        <v/>
      </c>
      <c r="Q1043" s="28" t="str">
        <f t="shared" si="6259"/>
        <v/>
      </c>
      <c r="R1043" s="28" t="str">
        <f t="shared" ref="R1043:T1043" si="6260">IFERROR(IF(FIND(R$1,$F1043)&gt;1,"Age - Elderly",""),"")</f>
        <v/>
      </c>
      <c r="S1043" s="28" t="str">
        <f t="shared" si="6260"/>
        <v/>
      </c>
      <c r="T1043" s="28" t="str">
        <f t="shared" si="6260"/>
        <v/>
      </c>
      <c r="U1043" s="28" t="str">
        <f t="shared" si="3"/>
        <v/>
      </c>
      <c r="V1043" s="28" t="str">
        <f t="shared" si="4"/>
        <v/>
      </c>
      <c r="X1043" s="28" t="str">
        <f t="shared" si="5"/>
        <v/>
      </c>
      <c r="Y1043" s="28" t="str">
        <f t="shared" si="6"/>
        <v/>
      </c>
      <c r="Z1043" s="28" t="str">
        <f t="shared" si="7"/>
        <v>Gender - Male</v>
      </c>
      <c r="AB1043" s="28" t="str">
        <f t="shared" si="8"/>
        <v/>
      </c>
      <c r="AD1043" s="28" t="str">
        <f t="shared" si="9"/>
        <v>Gender - Male;</v>
      </c>
      <c r="AG1043" s="28" t="str">
        <f t="shared" ref="AG1043:AL1043" si="6261">IFERROR(IF(FIND(AG$1,$F1043)&gt;1,AG$1,""),"")</f>
        <v/>
      </c>
      <c r="AH1043" s="28" t="str">
        <f t="shared" si="6261"/>
        <v/>
      </c>
      <c r="AI1043" s="28" t="str">
        <f t="shared" si="6261"/>
        <v/>
      </c>
      <c r="AJ1043" s="28" t="str">
        <f t="shared" si="6261"/>
        <v/>
      </c>
      <c r="AK1043" s="28" t="str">
        <f t="shared" si="6261"/>
        <v/>
      </c>
      <c r="AL1043" s="28" t="str">
        <f t="shared" si="6261"/>
        <v/>
      </c>
      <c r="AM1043" s="28" t="str">
        <f t="shared" si="11"/>
        <v/>
      </c>
      <c r="AN1043" s="28" t="str">
        <f t="shared" ref="AN1043:AQ1043" si="6262">IFERROR(IF(FIND(AN$1,$F1043)&gt;1,"Status - LGBT",""),"")</f>
        <v/>
      </c>
      <c r="AO1043" s="28" t="str">
        <f t="shared" si="6262"/>
        <v/>
      </c>
      <c r="AP1043" s="28" t="str">
        <f t="shared" si="6262"/>
        <v/>
      </c>
      <c r="AQ1043" s="28" t="str">
        <f t="shared" si="6262"/>
        <v/>
      </c>
      <c r="AR1043" s="28" t="str">
        <f t="shared" ref="AR1043:AV1043" si="6263">IFERROR(IF(FIND(AR$1,$F1043)&gt;1,"BME",""),"")</f>
        <v/>
      </c>
      <c r="AS1043" s="28" t="str">
        <f t="shared" si="6263"/>
        <v/>
      </c>
      <c r="AT1043" s="28" t="str">
        <f t="shared" si="6263"/>
        <v/>
      </c>
      <c r="AU1043" s="28" t="str">
        <f t="shared" si="6263"/>
        <v/>
      </c>
      <c r="AV1043" s="28" t="str">
        <f t="shared" si="6263"/>
        <v/>
      </c>
      <c r="AW1043" s="28" t="str">
        <f t="shared" ref="AW1043:BC1043" si="6264">IFERROR(IF(FIND(AW$1,$F1043)&gt;1,AW$1,""),"")</f>
        <v/>
      </c>
      <c r="AX1043" s="28" t="str">
        <f t="shared" si="6264"/>
        <v/>
      </c>
      <c r="AY1043" s="28" t="str">
        <f t="shared" si="6264"/>
        <v/>
      </c>
      <c r="AZ1043" s="28" t="str">
        <f t="shared" si="6264"/>
        <v/>
      </c>
      <c r="BA1043" s="28" t="str">
        <f t="shared" si="6264"/>
        <v/>
      </c>
      <c r="BB1043" s="28" t="str">
        <f t="shared" si="6264"/>
        <v/>
      </c>
      <c r="BC1043" s="28" t="str">
        <f t="shared" si="6264"/>
        <v/>
      </c>
      <c r="BD1043" s="28" t="str">
        <f t="shared" si="15"/>
        <v/>
      </c>
      <c r="BG1043" s="2" t="s">
        <v>7397</v>
      </c>
      <c r="BI1043" s="2" t="s">
        <v>6751</v>
      </c>
      <c r="BJ1043" s="28" t="str">
        <f t="shared" si="16"/>
        <v>Leeds</v>
      </c>
      <c r="BK1043" s="28" t="str">
        <f t="shared" si="17"/>
        <v>West Yorkshire</v>
      </c>
      <c r="BM1043" s="2" t="s">
        <v>98</v>
      </c>
      <c r="BU1043" s="18"/>
      <c r="BV1043" s="47" t="s">
        <v>561</v>
      </c>
      <c r="BW1043" s="18"/>
      <c r="BX1043" s="18"/>
      <c r="BY1043" s="42" t="str">
        <f t="shared" si="18"/>
        <v>Gender - Male;;LS1</v>
      </c>
      <c r="BZ1043" s="43"/>
    </row>
    <row r="1044" spans="1:78" ht="15">
      <c r="A1044" s="10" t="s">
        <v>37</v>
      </c>
      <c r="B1044" s="28">
        <f>VLOOKUP(A1044,Organisations!$A$2:$B$7,2,FALSE)</f>
        <v>2</v>
      </c>
      <c r="C1044" s="10" t="s">
        <v>7399</v>
      </c>
      <c r="D1044" s="10" t="s">
        <v>7400</v>
      </c>
      <c r="E1044" s="28" t="str">
        <f t="shared" si="0"/>
        <v>Free independent information on mobility products.</v>
      </c>
      <c r="F1044" s="10" t="s">
        <v>7401</v>
      </c>
      <c r="G1044" s="10" t="s">
        <v>68</v>
      </c>
      <c r="H1044" s="11"/>
      <c r="K1044" s="30" t="s">
        <v>7402</v>
      </c>
      <c r="L1044" s="10" t="s">
        <v>7403</v>
      </c>
      <c r="M1044" s="28" t="str">
        <f t="shared" ref="M1044:Q1044" si="6265">IFERROR(IF(FIND(M$1,$F1044)&gt;1,"Age - Children",""),"")</f>
        <v/>
      </c>
      <c r="N1044" s="28" t="str">
        <f t="shared" si="6265"/>
        <v/>
      </c>
      <c r="O1044" s="28" t="str">
        <f t="shared" si="6265"/>
        <v/>
      </c>
      <c r="P1044" s="28" t="str">
        <f t="shared" si="6265"/>
        <v/>
      </c>
      <c r="Q1044" s="28" t="str">
        <f t="shared" si="6265"/>
        <v/>
      </c>
      <c r="R1044" s="28" t="str">
        <f t="shared" ref="R1044:T1044" si="6266">IFERROR(IF(FIND(R$1,$F1044)&gt;1,"Age - Elderly",""),"")</f>
        <v/>
      </c>
      <c r="S1044" s="28" t="str">
        <f t="shared" si="6266"/>
        <v/>
      </c>
      <c r="T1044" s="28" t="str">
        <f t="shared" si="6266"/>
        <v/>
      </c>
      <c r="U1044" s="28" t="str">
        <f t="shared" si="3"/>
        <v/>
      </c>
      <c r="V1044" s="28" t="str">
        <f t="shared" si="4"/>
        <v/>
      </c>
      <c r="X1044" s="28" t="str">
        <f t="shared" si="5"/>
        <v/>
      </c>
      <c r="Y1044" s="28" t="str">
        <f t="shared" si="6"/>
        <v/>
      </c>
      <c r="Z1044" s="28" t="str">
        <f t="shared" si="7"/>
        <v/>
      </c>
      <c r="AB1044" s="28" t="str">
        <f t="shared" si="8"/>
        <v/>
      </c>
      <c r="AD1044" s="28" t="str">
        <f t="shared" si="9"/>
        <v/>
      </c>
      <c r="AG1044" s="28" t="str">
        <f t="shared" ref="AG1044:AL1044" si="6267">IFERROR(IF(FIND(AG$1,$F1044)&gt;1,AG$1,""),"")</f>
        <v/>
      </c>
      <c r="AH1044" s="28" t="str">
        <f t="shared" si="6267"/>
        <v/>
      </c>
      <c r="AI1044" s="28" t="str">
        <f t="shared" si="6267"/>
        <v/>
      </c>
      <c r="AJ1044" s="28" t="str">
        <f t="shared" si="6267"/>
        <v/>
      </c>
      <c r="AK1044" s="28" t="str">
        <f t="shared" si="6267"/>
        <v/>
      </c>
      <c r="AL1044" s="28" t="str">
        <f t="shared" si="6267"/>
        <v/>
      </c>
      <c r="AM1044" s="28" t="str">
        <f t="shared" si="11"/>
        <v/>
      </c>
      <c r="AN1044" s="28" t="str">
        <f t="shared" ref="AN1044:AQ1044" si="6268">IFERROR(IF(FIND(AN$1,$F1044)&gt;1,"Status - LGBT",""),"")</f>
        <v/>
      </c>
      <c r="AO1044" s="28" t="str">
        <f t="shared" si="6268"/>
        <v/>
      </c>
      <c r="AP1044" s="28" t="str">
        <f t="shared" si="6268"/>
        <v/>
      </c>
      <c r="AQ1044" s="28" t="str">
        <f t="shared" si="6268"/>
        <v/>
      </c>
      <c r="AR1044" s="28" t="str">
        <f t="shared" ref="AR1044:AV1044" si="6269">IFERROR(IF(FIND(AR$1,$F1044)&gt;1,"BME",""),"")</f>
        <v/>
      </c>
      <c r="AS1044" s="28" t="str">
        <f t="shared" si="6269"/>
        <v/>
      </c>
      <c r="AT1044" s="28" t="str">
        <f t="shared" si="6269"/>
        <v/>
      </c>
      <c r="AU1044" s="28" t="str">
        <f t="shared" si="6269"/>
        <v/>
      </c>
      <c r="AV1044" s="28" t="str">
        <f t="shared" si="6269"/>
        <v/>
      </c>
      <c r="AW1044" s="28" t="str">
        <f t="shared" ref="AW1044:BC1044" si="6270">IFERROR(IF(FIND(AW$1,$F1044)&gt;1,AW$1,""),"")</f>
        <v/>
      </c>
      <c r="AX1044" s="28" t="str">
        <f t="shared" si="6270"/>
        <v/>
      </c>
      <c r="AY1044" s="28" t="str">
        <f t="shared" si="6270"/>
        <v/>
      </c>
      <c r="AZ1044" s="28" t="str">
        <f t="shared" si="6270"/>
        <v/>
      </c>
      <c r="BA1044" s="28" t="str">
        <f t="shared" si="6270"/>
        <v/>
      </c>
      <c r="BB1044" s="28" t="str">
        <f t="shared" si="6270"/>
        <v/>
      </c>
      <c r="BC1044" s="28" t="str">
        <f t="shared" si="6270"/>
        <v/>
      </c>
      <c r="BD1044" s="28" t="str">
        <f t="shared" si="15"/>
        <v/>
      </c>
      <c r="BG1044" s="2" t="s">
        <v>7404</v>
      </c>
      <c r="BI1044" s="2" t="s">
        <v>6758</v>
      </c>
      <c r="BJ1044" s="28" t="str">
        <f t="shared" si="16"/>
        <v>Leeds</v>
      </c>
      <c r="BK1044" s="28" t="str">
        <f t="shared" si="17"/>
        <v>West Yorkshire</v>
      </c>
      <c r="BM1044" s="2" t="s">
        <v>98</v>
      </c>
      <c r="BU1044" s="12"/>
      <c r="BV1044" s="50" t="s">
        <v>561</v>
      </c>
      <c r="BW1044" s="12"/>
      <c r="BX1044" s="12"/>
      <c r="BY1044" s="42" t="str">
        <f t="shared" si="18"/>
        <v>LS1</v>
      </c>
      <c r="BZ1044" s="42"/>
    </row>
    <row r="1045" spans="1:78" ht="15">
      <c r="A1045" s="16" t="s">
        <v>37</v>
      </c>
      <c r="B1045" s="28">
        <f>VLOOKUP(A1045,Organisations!$A$2:$B$7,2,FALSE)</f>
        <v>2</v>
      </c>
      <c r="C1045" s="16" t="s">
        <v>7407</v>
      </c>
      <c r="D1045" s="16" t="s">
        <v>7408</v>
      </c>
      <c r="E1045" s="28" t="str">
        <f t="shared" si="0"/>
        <v>Specialist support and care for children and adults with a range of complex medical, behavioural and/or learning needs.</v>
      </c>
      <c r="F1045" s="16" t="s">
        <v>7409</v>
      </c>
      <c r="G1045" s="16" t="s">
        <v>68</v>
      </c>
      <c r="H1045" s="17"/>
      <c r="K1045" s="26" t="s">
        <v>7410</v>
      </c>
      <c r="L1045" s="16" t="s">
        <v>7411</v>
      </c>
      <c r="M1045" s="28" t="str">
        <f t="shared" ref="M1045:Q1045" si="6271">IFERROR(IF(FIND(M$1,$F1045)&gt;1,"Age - Children",""),"")</f>
        <v>Age - Children</v>
      </c>
      <c r="N1045" s="28" t="str">
        <f t="shared" si="6271"/>
        <v/>
      </c>
      <c r="O1045" s="28" t="str">
        <f t="shared" si="6271"/>
        <v/>
      </c>
      <c r="P1045" s="28" t="str">
        <f t="shared" si="6271"/>
        <v/>
      </c>
      <c r="Q1045" s="28" t="str">
        <f t="shared" si="6271"/>
        <v/>
      </c>
      <c r="R1045" s="28" t="str">
        <f t="shared" ref="R1045:T1045" si="6272">IFERROR(IF(FIND(R$1,$F1045)&gt;1,"Age - Elderly",""),"")</f>
        <v/>
      </c>
      <c r="S1045" s="28" t="str">
        <f t="shared" si="6272"/>
        <v/>
      </c>
      <c r="T1045" s="28" t="str">
        <f t="shared" si="6272"/>
        <v/>
      </c>
      <c r="U1045" s="28" t="str">
        <f t="shared" si="3"/>
        <v>Age - Children;</v>
      </c>
      <c r="V1045" s="28" t="str">
        <f t="shared" si="4"/>
        <v/>
      </c>
      <c r="X1045" s="28" t="str">
        <f t="shared" si="5"/>
        <v/>
      </c>
      <c r="Y1045" s="28" t="str">
        <f t="shared" si="6"/>
        <v/>
      </c>
      <c r="Z1045" s="28" t="str">
        <f t="shared" si="7"/>
        <v/>
      </c>
      <c r="AB1045" s="28" t="str">
        <f t="shared" si="8"/>
        <v/>
      </c>
      <c r="AD1045" s="28" t="str">
        <f t="shared" si="9"/>
        <v/>
      </c>
      <c r="AG1045" s="28" t="str">
        <f t="shared" ref="AG1045:AL1045" si="6273">IFERROR(IF(FIND(AG$1,$F1045)&gt;1,AG$1,""),"")</f>
        <v/>
      </c>
      <c r="AH1045" s="28" t="str">
        <f t="shared" si="6273"/>
        <v/>
      </c>
      <c r="AI1045" s="28" t="str">
        <f t="shared" si="6273"/>
        <v/>
      </c>
      <c r="AJ1045" s="28" t="str">
        <f t="shared" si="6273"/>
        <v/>
      </c>
      <c r="AK1045" s="28" t="str">
        <f t="shared" si="6273"/>
        <v/>
      </c>
      <c r="AL1045" s="28" t="str">
        <f t="shared" si="6273"/>
        <v/>
      </c>
      <c r="AM1045" s="28" t="str">
        <f t="shared" si="11"/>
        <v/>
      </c>
      <c r="AN1045" s="28" t="str">
        <f t="shared" ref="AN1045:AQ1045" si="6274">IFERROR(IF(FIND(AN$1,$F1045)&gt;1,"Status - LGBT",""),"")</f>
        <v/>
      </c>
      <c r="AO1045" s="28" t="str">
        <f t="shared" si="6274"/>
        <v/>
      </c>
      <c r="AP1045" s="28" t="str">
        <f t="shared" si="6274"/>
        <v/>
      </c>
      <c r="AQ1045" s="28" t="str">
        <f t="shared" si="6274"/>
        <v/>
      </c>
      <c r="AR1045" s="28" t="str">
        <f t="shared" ref="AR1045:AV1045" si="6275">IFERROR(IF(FIND(AR$1,$F1045)&gt;1,"BME",""),"")</f>
        <v/>
      </c>
      <c r="AS1045" s="28" t="str">
        <f t="shared" si="6275"/>
        <v/>
      </c>
      <c r="AT1045" s="28" t="str">
        <f t="shared" si="6275"/>
        <v/>
      </c>
      <c r="AU1045" s="28" t="str">
        <f t="shared" si="6275"/>
        <v/>
      </c>
      <c r="AV1045" s="28" t="str">
        <f t="shared" si="6275"/>
        <v/>
      </c>
      <c r="AW1045" s="28" t="str">
        <f t="shared" ref="AW1045:BC1045" si="6276">IFERROR(IF(FIND(AW$1,$F1045)&gt;1,AW$1,""),"")</f>
        <v/>
      </c>
      <c r="AX1045" s="28" t="str">
        <f t="shared" si="6276"/>
        <v/>
      </c>
      <c r="AY1045" s="28" t="str">
        <f t="shared" si="6276"/>
        <v/>
      </c>
      <c r="AZ1045" s="28" t="str">
        <f t="shared" si="6276"/>
        <v/>
      </c>
      <c r="BA1045" s="28" t="str">
        <f t="shared" si="6276"/>
        <v/>
      </c>
      <c r="BB1045" s="28" t="str">
        <f t="shared" si="6276"/>
        <v/>
      </c>
      <c r="BC1045" s="28" t="str">
        <f t="shared" si="6276"/>
        <v/>
      </c>
      <c r="BD1045" s="28" t="str">
        <f t="shared" si="15"/>
        <v/>
      </c>
      <c r="BG1045" s="2" t="s">
        <v>7412</v>
      </c>
      <c r="BJ1045" s="28" t="str">
        <f t="shared" si="16"/>
        <v/>
      </c>
      <c r="BK1045" s="28" t="str">
        <f t="shared" si="17"/>
        <v/>
      </c>
      <c r="BM1045" s="2" t="s">
        <v>98</v>
      </c>
      <c r="BU1045" s="18"/>
      <c r="BV1045" s="18"/>
      <c r="BW1045" s="18"/>
      <c r="BX1045" s="18"/>
      <c r="BY1045" s="42" t="str">
        <f t="shared" si="18"/>
        <v>Age - Children;;</v>
      </c>
      <c r="BZ1045" s="43"/>
    </row>
    <row r="1046" spans="1:78" ht="15">
      <c r="A1046" s="10" t="s">
        <v>37</v>
      </c>
      <c r="B1046" s="28">
        <f>VLOOKUP(A1046,Organisations!$A$2:$B$7,2,FALSE)</f>
        <v>2</v>
      </c>
      <c r="C1046" s="10" t="s">
        <v>7414</v>
      </c>
      <c r="D1046" s="10" t="s">
        <v>7415</v>
      </c>
      <c r="E1046" s="28" t="str">
        <f t="shared" si="0"/>
        <v>Pharmacy in Bramley</v>
      </c>
      <c r="F1046" s="10" t="s">
        <v>7416</v>
      </c>
      <c r="G1046" s="10" t="s">
        <v>68</v>
      </c>
      <c r="H1046" s="11"/>
      <c r="K1046" s="30" t="s">
        <v>7417</v>
      </c>
      <c r="L1046" s="12"/>
      <c r="M1046" s="28" t="str">
        <f t="shared" ref="M1046:Q1046" si="6277">IFERROR(IF(FIND(M$1,$F1046)&gt;1,"Age - Children",""),"")</f>
        <v/>
      </c>
      <c r="N1046" s="28" t="str">
        <f t="shared" si="6277"/>
        <v/>
      </c>
      <c r="O1046" s="28" t="str">
        <f t="shared" si="6277"/>
        <v/>
      </c>
      <c r="P1046" s="28" t="str">
        <f t="shared" si="6277"/>
        <v/>
      </c>
      <c r="Q1046" s="28" t="str">
        <f t="shared" si="6277"/>
        <v/>
      </c>
      <c r="R1046" s="28" t="str">
        <f t="shared" ref="R1046:T1046" si="6278">IFERROR(IF(FIND(R$1,$F1046)&gt;1,"Age - Elderly",""),"")</f>
        <v/>
      </c>
      <c r="S1046" s="28" t="str">
        <f t="shared" si="6278"/>
        <v/>
      </c>
      <c r="T1046" s="28" t="str">
        <f t="shared" si="6278"/>
        <v/>
      </c>
      <c r="U1046" s="28" t="str">
        <f t="shared" si="3"/>
        <v/>
      </c>
      <c r="V1046" s="28" t="str">
        <f t="shared" si="4"/>
        <v/>
      </c>
      <c r="X1046" s="28" t="str">
        <f t="shared" si="5"/>
        <v/>
      </c>
      <c r="Y1046" s="28" t="str">
        <f t="shared" si="6"/>
        <v/>
      </c>
      <c r="Z1046" s="28" t="str">
        <f t="shared" si="7"/>
        <v/>
      </c>
      <c r="AB1046" s="28" t="str">
        <f t="shared" si="8"/>
        <v/>
      </c>
      <c r="AD1046" s="28" t="str">
        <f t="shared" si="9"/>
        <v/>
      </c>
      <c r="AG1046" s="28" t="str">
        <f t="shared" ref="AG1046:AL1046" si="6279">IFERROR(IF(FIND(AG$1,$F1046)&gt;1,AG$1,""),"")</f>
        <v/>
      </c>
      <c r="AH1046" s="28" t="str">
        <f t="shared" si="6279"/>
        <v/>
      </c>
      <c r="AI1046" s="28" t="str">
        <f t="shared" si="6279"/>
        <v/>
      </c>
      <c r="AJ1046" s="28" t="str">
        <f t="shared" si="6279"/>
        <v/>
      </c>
      <c r="AK1046" s="28" t="str">
        <f t="shared" si="6279"/>
        <v/>
      </c>
      <c r="AL1046" s="28" t="str">
        <f t="shared" si="6279"/>
        <v/>
      </c>
      <c r="AM1046" s="28" t="str">
        <f t="shared" si="11"/>
        <v/>
      </c>
      <c r="AN1046" s="28" t="str">
        <f t="shared" ref="AN1046:AQ1046" si="6280">IFERROR(IF(FIND(AN$1,$F1046)&gt;1,"Status - LGBT",""),"")</f>
        <v/>
      </c>
      <c r="AO1046" s="28" t="str">
        <f t="shared" si="6280"/>
        <v/>
      </c>
      <c r="AP1046" s="28" t="str">
        <f t="shared" si="6280"/>
        <v/>
      </c>
      <c r="AQ1046" s="28" t="str">
        <f t="shared" si="6280"/>
        <v/>
      </c>
      <c r="AR1046" s="28" t="str">
        <f t="shared" ref="AR1046:AV1046" si="6281">IFERROR(IF(FIND(AR$1,$F1046)&gt;1,"BME",""),"")</f>
        <v/>
      </c>
      <c r="AS1046" s="28" t="str">
        <f t="shared" si="6281"/>
        <v/>
      </c>
      <c r="AT1046" s="28" t="str">
        <f t="shared" si="6281"/>
        <v/>
      </c>
      <c r="AU1046" s="28" t="str">
        <f t="shared" si="6281"/>
        <v/>
      </c>
      <c r="AV1046" s="28" t="str">
        <f t="shared" si="6281"/>
        <v/>
      </c>
      <c r="AW1046" s="28" t="str">
        <f t="shared" ref="AW1046:BC1046" si="6282">IFERROR(IF(FIND(AW$1,$F1046)&gt;1,AW$1,""),"")</f>
        <v/>
      </c>
      <c r="AX1046" s="28" t="str">
        <f t="shared" si="6282"/>
        <v/>
      </c>
      <c r="AY1046" s="28" t="str">
        <f t="shared" si="6282"/>
        <v/>
      </c>
      <c r="AZ1046" s="28" t="str">
        <f t="shared" si="6282"/>
        <v/>
      </c>
      <c r="BA1046" s="28" t="str">
        <f t="shared" si="6282"/>
        <v/>
      </c>
      <c r="BB1046" s="28" t="str">
        <f t="shared" si="6282"/>
        <v/>
      </c>
      <c r="BC1046" s="28" t="str">
        <f t="shared" si="6282"/>
        <v/>
      </c>
      <c r="BD1046" s="28" t="str">
        <f t="shared" si="15"/>
        <v/>
      </c>
      <c r="BG1046" s="2" t="s">
        <v>7418</v>
      </c>
      <c r="BI1046" s="2" t="s">
        <v>6769</v>
      </c>
      <c r="BJ1046" s="28" t="str">
        <f t="shared" si="16"/>
        <v>Leeds</v>
      </c>
      <c r="BK1046" s="28" t="str">
        <f t="shared" si="17"/>
        <v>West Yorkshire</v>
      </c>
      <c r="BM1046" s="2" t="s">
        <v>98</v>
      </c>
      <c r="BU1046" s="50" t="s">
        <v>19342</v>
      </c>
      <c r="BV1046" s="12"/>
      <c r="BW1046" s="12"/>
      <c r="BX1046" s="12"/>
      <c r="BY1046" s="42" t="str">
        <f t="shared" si="18"/>
        <v>BD11;BD4;LS10;LS11;LS12;LS13;LS14;LS15;LS16;LS17;LS18;LS19;LS1;LS20;LS21;LS22;LS23;LS24;LS25;LS26;LS27;LS28;LS29;LS2;LS3;LS4;LS5;LS6;LS7;LS88;LS8;LS99;LS9;WF10;WF3;</v>
      </c>
      <c r="BZ1046" s="42"/>
    </row>
    <row r="1047" spans="1:78" ht="15">
      <c r="A1047" s="16" t="s">
        <v>37</v>
      </c>
      <c r="B1047" s="28">
        <f>VLOOKUP(A1047,Organisations!$A$2:$B$7,2,FALSE)</f>
        <v>2</v>
      </c>
      <c r="C1047" s="16" t="s">
        <v>7420</v>
      </c>
      <c r="D1047" s="16" t="s">
        <v>7421</v>
      </c>
      <c r="E1047" s="28" t="str">
        <f t="shared" si="0"/>
        <v>The doctors and staff at the Henry Moore Clinic in Castleford are proud to offer the highest standard of patient-centred</v>
      </c>
      <c r="F1047" s="16" t="s">
        <v>7423</v>
      </c>
      <c r="G1047" s="16" t="s">
        <v>68</v>
      </c>
      <c r="H1047" s="17"/>
      <c r="K1047" s="26" t="s">
        <v>7424</v>
      </c>
      <c r="L1047" s="18"/>
      <c r="M1047" s="28" t="str">
        <f t="shared" ref="M1047:Q1047" si="6283">IFERROR(IF(FIND(M$1,$F1047)&gt;1,"Age - Children",""),"")</f>
        <v/>
      </c>
      <c r="N1047" s="28" t="str">
        <f t="shared" si="6283"/>
        <v/>
      </c>
      <c r="O1047" s="28" t="str">
        <f t="shared" si="6283"/>
        <v/>
      </c>
      <c r="P1047" s="28" t="str">
        <f t="shared" si="6283"/>
        <v/>
      </c>
      <c r="Q1047" s="28" t="str">
        <f t="shared" si="6283"/>
        <v/>
      </c>
      <c r="R1047" s="28" t="str">
        <f t="shared" ref="R1047:T1047" si="6284">IFERROR(IF(FIND(R$1,$F1047)&gt;1,"Age - Elderly",""),"")</f>
        <v/>
      </c>
      <c r="S1047" s="28" t="str">
        <f t="shared" si="6284"/>
        <v/>
      </c>
      <c r="T1047" s="28" t="str">
        <f t="shared" si="6284"/>
        <v/>
      </c>
      <c r="U1047" s="28" t="str">
        <f t="shared" si="3"/>
        <v/>
      </c>
      <c r="V1047" s="28" t="str">
        <f t="shared" si="4"/>
        <v/>
      </c>
      <c r="X1047" s="28" t="str">
        <f t="shared" si="5"/>
        <v/>
      </c>
      <c r="Y1047" s="28" t="str">
        <f t="shared" si="6"/>
        <v/>
      </c>
      <c r="Z1047" s="28" t="str">
        <f t="shared" si="7"/>
        <v>Gender - Male</v>
      </c>
      <c r="AB1047" s="28" t="str">
        <f t="shared" si="8"/>
        <v>Gender - Male</v>
      </c>
      <c r="AD1047" s="28" t="str">
        <f t="shared" si="9"/>
        <v>Gender - Male;Gender - Male;</v>
      </c>
      <c r="AG1047" s="28" t="str">
        <f t="shared" ref="AG1047:AL1047" si="6285">IFERROR(IF(FIND(AG$1,$F1047)&gt;1,AG$1,""),"")</f>
        <v/>
      </c>
      <c r="AH1047" s="28" t="str">
        <f t="shared" si="6285"/>
        <v/>
      </c>
      <c r="AI1047" s="28" t="str">
        <f t="shared" si="6285"/>
        <v/>
      </c>
      <c r="AJ1047" s="28" t="str">
        <f t="shared" si="6285"/>
        <v/>
      </c>
      <c r="AK1047" s="28" t="str">
        <f t="shared" si="6285"/>
        <v/>
      </c>
      <c r="AL1047" s="28" t="str">
        <f t="shared" si="6285"/>
        <v/>
      </c>
      <c r="AM1047" s="28" t="str">
        <f t="shared" si="11"/>
        <v/>
      </c>
      <c r="AN1047" s="28" t="str">
        <f t="shared" ref="AN1047:AQ1047" si="6286">IFERROR(IF(FIND(AN$1,$F1047)&gt;1,"Status - LGBT",""),"")</f>
        <v/>
      </c>
      <c r="AO1047" s="28" t="str">
        <f t="shared" si="6286"/>
        <v/>
      </c>
      <c r="AP1047" s="28" t="str">
        <f t="shared" si="6286"/>
        <v/>
      </c>
      <c r="AQ1047" s="28" t="str">
        <f t="shared" si="6286"/>
        <v/>
      </c>
      <c r="AR1047" s="28" t="str">
        <f t="shared" ref="AR1047:AV1047" si="6287">IFERROR(IF(FIND(AR$1,$F1047)&gt;1,"BME",""),"")</f>
        <v/>
      </c>
      <c r="AS1047" s="28" t="str">
        <f t="shared" si="6287"/>
        <v/>
      </c>
      <c r="AT1047" s="28" t="str">
        <f t="shared" si="6287"/>
        <v/>
      </c>
      <c r="AU1047" s="28" t="str">
        <f t="shared" si="6287"/>
        <v/>
      </c>
      <c r="AV1047" s="28" t="str">
        <f t="shared" si="6287"/>
        <v/>
      </c>
      <c r="AW1047" s="28" t="str">
        <f t="shared" ref="AW1047:BC1047" si="6288">IFERROR(IF(FIND(AW$1,$F1047)&gt;1,AW$1,""),"")</f>
        <v/>
      </c>
      <c r="AX1047" s="28" t="str">
        <f t="shared" si="6288"/>
        <v/>
      </c>
      <c r="AY1047" s="28" t="str">
        <f t="shared" si="6288"/>
        <v/>
      </c>
      <c r="AZ1047" s="28" t="str">
        <f t="shared" si="6288"/>
        <v/>
      </c>
      <c r="BA1047" s="28" t="str">
        <f t="shared" si="6288"/>
        <v/>
      </c>
      <c r="BB1047" s="28" t="str">
        <f t="shared" si="6288"/>
        <v/>
      </c>
      <c r="BC1047" s="28" t="str">
        <f t="shared" si="6288"/>
        <v/>
      </c>
      <c r="BD1047" s="28" t="str">
        <f t="shared" si="15"/>
        <v/>
      </c>
      <c r="BG1047" s="2" t="s">
        <v>7425</v>
      </c>
      <c r="BJ1047" s="28" t="str">
        <f t="shared" si="16"/>
        <v/>
      </c>
      <c r="BK1047" s="28" t="str">
        <f t="shared" si="17"/>
        <v/>
      </c>
      <c r="BM1047" s="2" t="s">
        <v>98</v>
      </c>
      <c r="BU1047" s="18"/>
      <c r="BV1047" s="18"/>
      <c r="BW1047" s="18"/>
      <c r="BX1047" s="18"/>
      <c r="BY1047" s="42" t="str">
        <f t="shared" si="18"/>
        <v>Gender - Male;Gender - Male;;</v>
      </c>
      <c r="BZ1047" s="43"/>
    </row>
    <row r="1048" spans="1:78" ht="15">
      <c r="A1048" s="10" t="s">
        <v>37</v>
      </c>
      <c r="B1048" s="28">
        <f>VLOOKUP(A1048,Organisations!$A$2:$B$7,2,FALSE)</f>
        <v>2</v>
      </c>
      <c r="C1048" s="10" t="s">
        <v>7427</v>
      </c>
      <c r="D1048" s="10" t="s">
        <v>7428</v>
      </c>
      <c r="E1048" s="28" t="str">
        <f t="shared" si="0"/>
        <v>Museum; exhibitions vary from historic to contemporary sculpture.</v>
      </c>
      <c r="F1048" s="10" t="s">
        <v>7429</v>
      </c>
      <c r="G1048" s="10" t="s">
        <v>68</v>
      </c>
      <c r="H1048" s="11"/>
      <c r="K1048" s="30" t="s">
        <v>7430</v>
      </c>
      <c r="L1048" s="12"/>
      <c r="M1048" s="28" t="str">
        <f t="shared" ref="M1048:Q1048" si="6289">IFERROR(IF(FIND(M$1,$F1048)&gt;1,"Age - Children",""),"")</f>
        <v/>
      </c>
      <c r="N1048" s="28" t="str">
        <f t="shared" si="6289"/>
        <v/>
      </c>
      <c r="O1048" s="28" t="str">
        <f t="shared" si="6289"/>
        <v/>
      </c>
      <c r="P1048" s="28" t="str">
        <f t="shared" si="6289"/>
        <v/>
      </c>
      <c r="Q1048" s="28" t="str">
        <f t="shared" si="6289"/>
        <v/>
      </c>
      <c r="R1048" s="28" t="str">
        <f t="shared" ref="R1048:T1048" si="6290">IFERROR(IF(FIND(R$1,$F1048)&gt;1,"Age - Elderly",""),"")</f>
        <v/>
      </c>
      <c r="S1048" s="28" t="str">
        <f t="shared" si="6290"/>
        <v/>
      </c>
      <c r="T1048" s="28" t="str">
        <f t="shared" si="6290"/>
        <v/>
      </c>
      <c r="U1048" s="28" t="str">
        <f t="shared" si="3"/>
        <v/>
      </c>
      <c r="V1048" s="28" t="str">
        <f t="shared" si="4"/>
        <v/>
      </c>
      <c r="X1048" s="28" t="str">
        <f t="shared" si="5"/>
        <v/>
      </c>
      <c r="Y1048" s="28" t="str">
        <f t="shared" si="6"/>
        <v/>
      </c>
      <c r="Z1048" s="28" t="str">
        <f t="shared" si="7"/>
        <v/>
      </c>
      <c r="AB1048" s="28" t="str">
        <f t="shared" si="8"/>
        <v/>
      </c>
      <c r="AD1048" s="28" t="str">
        <f t="shared" si="9"/>
        <v/>
      </c>
      <c r="AG1048" s="28" t="str">
        <f t="shared" ref="AG1048:AL1048" si="6291">IFERROR(IF(FIND(AG$1,$F1048)&gt;1,AG$1,""),"")</f>
        <v/>
      </c>
      <c r="AH1048" s="28" t="str">
        <f t="shared" si="6291"/>
        <v/>
      </c>
      <c r="AI1048" s="28" t="str">
        <f t="shared" si="6291"/>
        <v/>
      </c>
      <c r="AJ1048" s="28" t="str">
        <f t="shared" si="6291"/>
        <v/>
      </c>
      <c r="AK1048" s="28" t="str">
        <f t="shared" si="6291"/>
        <v/>
      </c>
      <c r="AL1048" s="28" t="str">
        <f t="shared" si="6291"/>
        <v/>
      </c>
      <c r="AM1048" s="28" t="str">
        <f t="shared" si="11"/>
        <v/>
      </c>
      <c r="AN1048" s="28" t="str">
        <f t="shared" ref="AN1048:AQ1048" si="6292">IFERROR(IF(FIND(AN$1,$F1048)&gt;1,"Status - LGBT",""),"")</f>
        <v/>
      </c>
      <c r="AO1048" s="28" t="str">
        <f t="shared" si="6292"/>
        <v/>
      </c>
      <c r="AP1048" s="28" t="str">
        <f t="shared" si="6292"/>
        <v/>
      </c>
      <c r="AQ1048" s="28" t="str">
        <f t="shared" si="6292"/>
        <v/>
      </c>
      <c r="AR1048" s="28" t="str">
        <f t="shared" ref="AR1048:AV1048" si="6293">IFERROR(IF(FIND(AR$1,$F1048)&gt;1,"BME",""),"")</f>
        <v/>
      </c>
      <c r="AS1048" s="28" t="str">
        <f t="shared" si="6293"/>
        <v/>
      </c>
      <c r="AT1048" s="28" t="str">
        <f t="shared" si="6293"/>
        <v/>
      </c>
      <c r="AU1048" s="28" t="str">
        <f t="shared" si="6293"/>
        <v/>
      </c>
      <c r="AV1048" s="28" t="str">
        <f t="shared" si="6293"/>
        <v/>
      </c>
      <c r="AW1048" s="28" t="str">
        <f t="shared" ref="AW1048:BC1048" si="6294">IFERROR(IF(FIND(AW$1,$F1048)&gt;1,AW$1,""),"")</f>
        <v/>
      </c>
      <c r="AX1048" s="28" t="str">
        <f t="shared" si="6294"/>
        <v/>
      </c>
      <c r="AY1048" s="28" t="str">
        <f t="shared" si="6294"/>
        <v/>
      </c>
      <c r="AZ1048" s="28" t="str">
        <f t="shared" si="6294"/>
        <v/>
      </c>
      <c r="BA1048" s="28" t="str">
        <f t="shared" si="6294"/>
        <v/>
      </c>
      <c r="BB1048" s="28" t="str">
        <f t="shared" si="6294"/>
        <v/>
      </c>
      <c r="BC1048" s="28" t="str">
        <f t="shared" si="6294"/>
        <v/>
      </c>
      <c r="BD1048" s="28" t="str">
        <f t="shared" si="15"/>
        <v/>
      </c>
      <c r="BG1048" s="2" t="s">
        <v>7431</v>
      </c>
      <c r="BI1048" s="2" t="s">
        <v>6782</v>
      </c>
      <c r="BJ1048" s="28" t="str">
        <f t="shared" si="16"/>
        <v>Leeds</v>
      </c>
      <c r="BK1048" s="28" t="str">
        <f t="shared" si="17"/>
        <v>West Yorkshire</v>
      </c>
      <c r="BM1048" s="2" t="s">
        <v>98</v>
      </c>
      <c r="BU1048" s="12"/>
      <c r="BV1048" s="50" t="s">
        <v>561</v>
      </c>
      <c r="BW1048" s="12"/>
      <c r="BX1048" s="12"/>
      <c r="BY1048" s="42" t="str">
        <f t="shared" si="18"/>
        <v>LS1</v>
      </c>
      <c r="BZ1048" s="42"/>
    </row>
    <row r="1049" spans="1:78" ht="15">
      <c r="A1049" s="16" t="s">
        <v>37</v>
      </c>
      <c r="B1049" s="28">
        <f>VLOOKUP(A1049,Organisations!$A$2:$B$7,2,FALSE)</f>
        <v>2</v>
      </c>
      <c r="C1049" s="23" t="s">
        <v>7432</v>
      </c>
      <c r="D1049" s="23" t="s">
        <v>7433</v>
      </c>
      <c r="E1049" s="28" t="str">
        <f t="shared" si="0"/>
        <v>Henshaws College offers high quality further education for residential and day students with learning difficulties and d</v>
      </c>
      <c r="F1049" s="16" t="s">
        <v>7435</v>
      </c>
      <c r="G1049" s="16" t="s">
        <v>68</v>
      </c>
      <c r="H1049" s="17"/>
      <c r="K1049" s="26" t="s">
        <v>7436</v>
      </c>
      <c r="L1049" s="16" t="s">
        <v>7437</v>
      </c>
      <c r="M1049" s="28" t="str">
        <f t="shared" ref="M1049:Q1049" si="6295">IFERROR(IF(FIND(M$1,$F1049)&gt;1,"Age - Children",""),"")</f>
        <v/>
      </c>
      <c r="N1049" s="28" t="str">
        <f t="shared" si="6295"/>
        <v/>
      </c>
      <c r="O1049" s="28" t="str">
        <f t="shared" si="6295"/>
        <v/>
      </c>
      <c r="P1049" s="28" t="str">
        <f t="shared" si="6295"/>
        <v/>
      </c>
      <c r="Q1049" s="28" t="str">
        <f t="shared" si="6295"/>
        <v/>
      </c>
      <c r="R1049" s="28" t="str">
        <f t="shared" ref="R1049:T1049" si="6296">IFERROR(IF(FIND(R$1,$F1049)&gt;1,"Age - Elderly",""),"")</f>
        <v/>
      </c>
      <c r="S1049" s="28" t="str">
        <f t="shared" si="6296"/>
        <v/>
      </c>
      <c r="T1049" s="28" t="str">
        <f t="shared" si="6296"/>
        <v/>
      </c>
      <c r="U1049" s="28" t="str">
        <f t="shared" si="3"/>
        <v/>
      </c>
      <c r="V1049" s="28" t="str">
        <f t="shared" si="4"/>
        <v/>
      </c>
      <c r="X1049" s="28" t="str">
        <f t="shared" si="5"/>
        <v/>
      </c>
      <c r="Y1049" s="28" t="str">
        <f t="shared" si="6"/>
        <v/>
      </c>
      <c r="Z1049" s="28" t="str">
        <f t="shared" si="7"/>
        <v>Gender - Male</v>
      </c>
      <c r="AB1049" s="28" t="str">
        <f t="shared" si="8"/>
        <v/>
      </c>
      <c r="AD1049" s="28" t="str">
        <f t="shared" si="9"/>
        <v>Gender - Male;</v>
      </c>
      <c r="AG1049" s="28" t="str">
        <f t="shared" ref="AG1049:AL1049" si="6297">IFERROR(IF(FIND(AG$1,$F1049)&gt;1,AG$1,""),"")</f>
        <v/>
      </c>
      <c r="AH1049" s="28" t="str">
        <f t="shared" si="6297"/>
        <v/>
      </c>
      <c r="AI1049" s="28" t="str">
        <f t="shared" si="6297"/>
        <v/>
      </c>
      <c r="AJ1049" s="28" t="str">
        <f t="shared" si="6297"/>
        <v/>
      </c>
      <c r="AK1049" s="28" t="str">
        <f t="shared" si="6297"/>
        <v/>
      </c>
      <c r="AL1049" s="28" t="str">
        <f t="shared" si="6297"/>
        <v/>
      </c>
      <c r="AM1049" s="28" t="str">
        <f t="shared" si="11"/>
        <v/>
      </c>
      <c r="AN1049" s="28" t="str">
        <f t="shared" ref="AN1049:AQ1049" si="6298">IFERROR(IF(FIND(AN$1,$F1049)&gt;1,"Status - LGBT",""),"")</f>
        <v/>
      </c>
      <c r="AO1049" s="28" t="str">
        <f t="shared" si="6298"/>
        <v/>
      </c>
      <c r="AP1049" s="28" t="str">
        <f t="shared" si="6298"/>
        <v/>
      </c>
      <c r="AQ1049" s="28" t="str">
        <f t="shared" si="6298"/>
        <v/>
      </c>
      <c r="AR1049" s="28" t="str">
        <f t="shared" ref="AR1049:AV1049" si="6299">IFERROR(IF(FIND(AR$1,$F1049)&gt;1,"BME",""),"")</f>
        <v/>
      </c>
      <c r="AS1049" s="28" t="str">
        <f t="shared" si="6299"/>
        <v/>
      </c>
      <c r="AT1049" s="28" t="str">
        <f t="shared" si="6299"/>
        <v/>
      </c>
      <c r="AU1049" s="28" t="str">
        <f t="shared" si="6299"/>
        <v/>
      </c>
      <c r="AV1049" s="28" t="str">
        <f t="shared" si="6299"/>
        <v/>
      </c>
      <c r="AW1049" s="28" t="str">
        <f t="shared" ref="AW1049:BC1049" si="6300">IFERROR(IF(FIND(AW$1,$F1049)&gt;1,AW$1,""),"")</f>
        <v/>
      </c>
      <c r="AX1049" s="28" t="str">
        <f t="shared" si="6300"/>
        <v/>
      </c>
      <c r="AY1049" s="28" t="str">
        <f t="shared" si="6300"/>
        <v/>
      </c>
      <c r="AZ1049" s="28" t="str">
        <f t="shared" si="6300"/>
        <v/>
      </c>
      <c r="BA1049" s="28" t="str">
        <f t="shared" si="6300"/>
        <v/>
      </c>
      <c r="BB1049" s="28" t="str">
        <f t="shared" si="6300"/>
        <v/>
      </c>
      <c r="BC1049" s="28" t="str">
        <f t="shared" si="6300"/>
        <v/>
      </c>
      <c r="BD1049" s="28" t="str">
        <f t="shared" si="15"/>
        <v/>
      </c>
      <c r="BG1049" s="2" t="s">
        <v>7438</v>
      </c>
      <c r="BJ1049" s="28" t="str">
        <f t="shared" si="16"/>
        <v/>
      </c>
      <c r="BK1049" s="28" t="str">
        <f t="shared" si="17"/>
        <v/>
      </c>
      <c r="BM1049" s="2" t="s">
        <v>98</v>
      </c>
      <c r="BU1049" s="18"/>
      <c r="BV1049" s="18"/>
      <c r="BW1049" s="18"/>
      <c r="BX1049" s="18"/>
      <c r="BY1049" s="42" t="str">
        <f t="shared" si="18"/>
        <v>Gender - Male;;</v>
      </c>
      <c r="BZ1049" s="43"/>
    </row>
    <row r="1050" spans="1:78" ht="15">
      <c r="A1050" s="10" t="s">
        <v>37</v>
      </c>
      <c r="B1050" s="28">
        <f>VLOOKUP(A1050,Organisations!$A$2:$B$7,2,FALSE)</f>
        <v>2</v>
      </c>
      <c r="C1050" s="10" t="s">
        <v>7441</v>
      </c>
      <c r="D1050" s="10" t="s">
        <v>7442</v>
      </c>
      <c r="E1050" s="28" t="str">
        <f t="shared" si="0"/>
        <v>Exciting arts project specifically for people over 55.</v>
      </c>
      <c r="F1050" s="10" t="s">
        <v>7443</v>
      </c>
      <c r="G1050" s="10" t="s">
        <v>68</v>
      </c>
      <c r="H1050" s="11"/>
      <c r="K1050" s="30" t="s">
        <v>7444</v>
      </c>
      <c r="L1050" s="10" t="s">
        <v>7445</v>
      </c>
      <c r="M1050" s="28" t="str">
        <f t="shared" ref="M1050:Q1050" si="6301">IFERROR(IF(FIND(M$1,$F1050)&gt;1,"Age - Children",""),"")</f>
        <v/>
      </c>
      <c r="N1050" s="28" t="str">
        <f t="shared" si="6301"/>
        <v/>
      </c>
      <c r="O1050" s="28" t="str">
        <f t="shared" si="6301"/>
        <v/>
      </c>
      <c r="P1050" s="28" t="str">
        <f t="shared" si="6301"/>
        <v/>
      </c>
      <c r="Q1050" s="28" t="str">
        <f t="shared" si="6301"/>
        <v/>
      </c>
      <c r="R1050" s="28" t="str">
        <f t="shared" ref="R1050:T1050" si="6302">IFERROR(IF(FIND(R$1,$F1050)&gt;1,"Age - Elderly",""),"")</f>
        <v/>
      </c>
      <c r="S1050" s="28" t="str">
        <f t="shared" si="6302"/>
        <v/>
      </c>
      <c r="T1050" s="28" t="str">
        <f t="shared" si="6302"/>
        <v/>
      </c>
      <c r="U1050" s="28" t="str">
        <f t="shared" si="3"/>
        <v/>
      </c>
      <c r="V1050" s="28" t="str">
        <f t="shared" si="4"/>
        <v/>
      </c>
      <c r="X1050" s="28" t="str">
        <f t="shared" si="5"/>
        <v/>
      </c>
      <c r="Y1050" s="28" t="str">
        <f t="shared" si="6"/>
        <v/>
      </c>
      <c r="Z1050" s="28" t="str">
        <f t="shared" si="7"/>
        <v/>
      </c>
      <c r="AB1050" s="28" t="str">
        <f t="shared" si="8"/>
        <v/>
      </c>
      <c r="AD1050" s="28" t="str">
        <f t="shared" si="9"/>
        <v/>
      </c>
      <c r="AG1050" s="28" t="str">
        <f t="shared" ref="AG1050:AL1050" si="6303">IFERROR(IF(FIND(AG$1,$F1050)&gt;1,AG$1,""),"")</f>
        <v/>
      </c>
      <c r="AH1050" s="28" t="str">
        <f t="shared" si="6303"/>
        <v/>
      </c>
      <c r="AI1050" s="28" t="str">
        <f t="shared" si="6303"/>
        <v/>
      </c>
      <c r="AJ1050" s="28" t="str">
        <f t="shared" si="6303"/>
        <v/>
      </c>
      <c r="AK1050" s="28" t="str">
        <f t="shared" si="6303"/>
        <v/>
      </c>
      <c r="AL1050" s="28" t="str">
        <f t="shared" si="6303"/>
        <v/>
      </c>
      <c r="AM1050" s="28" t="str">
        <f t="shared" si="11"/>
        <v/>
      </c>
      <c r="AN1050" s="28" t="str">
        <f t="shared" ref="AN1050:AQ1050" si="6304">IFERROR(IF(FIND(AN$1,$F1050)&gt;1,"Status - LGBT",""),"")</f>
        <v/>
      </c>
      <c r="AO1050" s="28" t="str">
        <f t="shared" si="6304"/>
        <v/>
      </c>
      <c r="AP1050" s="28" t="str">
        <f t="shared" si="6304"/>
        <v/>
      </c>
      <c r="AQ1050" s="28" t="str">
        <f t="shared" si="6304"/>
        <v/>
      </c>
      <c r="AR1050" s="28" t="str">
        <f t="shared" ref="AR1050:AV1050" si="6305">IFERROR(IF(FIND(AR$1,$F1050)&gt;1,"BME",""),"")</f>
        <v/>
      </c>
      <c r="AS1050" s="28" t="str">
        <f t="shared" si="6305"/>
        <v/>
      </c>
      <c r="AT1050" s="28" t="str">
        <f t="shared" si="6305"/>
        <v/>
      </c>
      <c r="AU1050" s="28" t="str">
        <f t="shared" si="6305"/>
        <v/>
      </c>
      <c r="AV1050" s="28" t="str">
        <f t="shared" si="6305"/>
        <v/>
      </c>
      <c r="AW1050" s="28" t="str">
        <f t="shared" ref="AW1050:BC1050" si="6306">IFERROR(IF(FIND(AW$1,$F1050)&gt;1,AW$1,""),"")</f>
        <v/>
      </c>
      <c r="AX1050" s="28" t="str">
        <f t="shared" si="6306"/>
        <v/>
      </c>
      <c r="AY1050" s="28" t="str">
        <f t="shared" si="6306"/>
        <v/>
      </c>
      <c r="AZ1050" s="28" t="str">
        <f t="shared" si="6306"/>
        <v/>
      </c>
      <c r="BA1050" s="28" t="str">
        <f t="shared" si="6306"/>
        <v/>
      </c>
      <c r="BB1050" s="28" t="str">
        <f t="shared" si="6306"/>
        <v/>
      </c>
      <c r="BC1050" s="28" t="str">
        <f t="shared" si="6306"/>
        <v/>
      </c>
      <c r="BD1050" s="28" t="str">
        <f t="shared" si="15"/>
        <v/>
      </c>
      <c r="BG1050" s="2" t="s">
        <v>7446</v>
      </c>
      <c r="BI1050" s="2" t="s">
        <v>1827</v>
      </c>
      <c r="BJ1050" s="28" t="str">
        <f t="shared" si="16"/>
        <v>Leeds</v>
      </c>
      <c r="BK1050" s="28" t="str">
        <f t="shared" si="17"/>
        <v>West Yorkshire</v>
      </c>
      <c r="BM1050" s="2" t="s">
        <v>98</v>
      </c>
      <c r="BU1050" s="12"/>
      <c r="BV1050" s="50" t="s">
        <v>564</v>
      </c>
      <c r="BW1050" s="12"/>
      <c r="BX1050" s="12"/>
      <c r="BY1050" s="42" t="str">
        <f t="shared" si="18"/>
        <v>LS2</v>
      </c>
      <c r="BZ1050" s="42"/>
    </row>
    <row r="1051" spans="1:78" ht="15">
      <c r="A1051" s="16" t="s">
        <v>37</v>
      </c>
      <c r="B1051" s="28">
        <f>VLOOKUP(A1051,Organisations!$A$2:$B$7,2,FALSE)</f>
        <v>2</v>
      </c>
      <c r="C1051" s="16" t="s">
        <v>7448</v>
      </c>
      <c r="D1051" s="16" t="s">
        <v>7449</v>
      </c>
      <c r="E1051" s="28" t="str">
        <f t="shared" si="0"/>
        <v>Our services include domestic removals in and out of Yorkshire and domestic cleaning services.</v>
      </c>
      <c r="F1051" s="16" t="s">
        <v>7450</v>
      </c>
      <c r="G1051" s="16" t="s">
        <v>68</v>
      </c>
      <c r="H1051" s="17"/>
      <c r="K1051" s="26" t="s">
        <v>7451</v>
      </c>
      <c r="L1051" s="16" t="s">
        <v>7452</v>
      </c>
      <c r="M1051" s="28" t="str">
        <f t="shared" ref="M1051:Q1051" si="6307">IFERROR(IF(FIND(M$1,$F1051)&gt;1,"Age - Children",""),"")</f>
        <v/>
      </c>
      <c r="N1051" s="28" t="str">
        <f t="shared" si="6307"/>
        <v/>
      </c>
      <c r="O1051" s="28" t="str">
        <f t="shared" si="6307"/>
        <v/>
      </c>
      <c r="P1051" s="28" t="str">
        <f t="shared" si="6307"/>
        <v/>
      </c>
      <c r="Q1051" s="28" t="str">
        <f t="shared" si="6307"/>
        <v/>
      </c>
      <c r="R1051" s="28" t="str">
        <f t="shared" ref="R1051:T1051" si="6308">IFERROR(IF(FIND(R$1,$F1051)&gt;1,"Age - Elderly",""),"")</f>
        <v/>
      </c>
      <c r="S1051" s="28" t="str">
        <f t="shared" si="6308"/>
        <v/>
      </c>
      <c r="T1051" s="28" t="str">
        <f t="shared" si="6308"/>
        <v/>
      </c>
      <c r="U1051" s="28" t="str">
        <f t="shared" si="3"/>
        <v/>
      </c>
      <c r="V1051" s="28" t="str">
        <f t="shared" si="4"/>
        <v/>
      </c>
      <c r="X1051" s="28" t="str">
        <f t="shared" si="5"/>
        <v/>
      </c>
      <c r="Y1051" s="28" t="str">
        <f t="shared" si="6"/>
        <v/>
      </c>
      <c r="Z1051" s="28" t="str">
        <f t="shared" si="7"/>
        <v/>
      </c>
      <c r="AB1051" s="28" t="str">
        <f t="shared" si="8"/>
        <v/>
      </c>
      <c r="AD1051" s="28" t="str">
        <f t="shared" si="9"/>
        <v/>
      </c>
      <c r="AG1051" s="28" t="str">
        <f t="shared" ref="AG1051:AL1051" si="6309">IFERROR(IF(FIND(AG$1,$F1051)&gt;1,AG$1,""),"")</f>
        <v/>
      </c>
      <c r="AH1051" s="28" t="str">
        <f t="shared" si="6309"/>
        <v/>
      </c>
      <c r="AI1051" s="28" t="str">
        <f t="shared" si="6309"/>
        <v/>
      </c>
      <c r="AJ1051" s="28" t="str">
        <f t="shared" si="6309"/>
        <v/>
      </c>
      <c r="AK1051" s="28" t="str">
        <f t="shared" si="6309"/>
        <v/>
      </c>
      <c r="AL1051" s="28" t="str">
        <f t="shared" si="6309"/>
        <v/>
      </c>
      <c r="AM1051" s="28" t="str">
        <f t="shared" si="11"/>
        <v/>
      </c>
      <c r="AN1051" s="28" t="str">
        <f t="shared" ref="AN1051:AQ1051" si="6310">IFERROR(IF(FIND(AN$1,$F1051)&gt;1,"Status - LGBT",""),"")</f>
        <v/>
      </c>
      <c r="AO1051" s="28" t="str">
        <f t="shared" si="6310"/>
        <v/>
      </c>
      <c r="AP1051" s="28" t="str">
        <f t="shared" si="6310"/>
        <v/>
      </c>
      <c r="AQ1051" s="28" t="str">
        <f t="shared" si="6310"/>
        <v/>
      </c>
      <c r="AR1051" s="28" t="str">
        <f t="shared" ref="AR1051:AV1051" si="6311">IFERROR(IF(FIND(AR$1,$F1051)&gt;1,"BME",""),"")</f>
        <v/>
      </c>
      <c r="AS1051" s="28" t="str">
        <f t="shared" si="6311"/>
        <v/>
      </c>
      <c r="AT1051" s="28" t="str">
        <f t="shared" si="6311"/>
        <v/>
      </c>
      <c r="AU1051" s="28" t="str">
        <f t="shared" si="6311"/>
        <v/>
      </c>
      <c r="AV1051" s="28" t="str">
        <f t="shared" si="6311"/>
        <v/>
      </c>
      <c r="AW1051" s="28" t="str">
        <f t="shared" ref="AW1051:BC1051" si="6312">IFERROR(IF(FIND(AW$1,$F1051)&gt;1,AW$1,""),"")</f>
        <v/>
      </c>
      <c r="AX1051" s="28" t="str">
        <f t="shared" si="6312"/>
        <v/>
      </c>
      <c r="AY1051" s="28" t="str">
        <f t="shared" si="6312"/>
        <v/>
      </c>
      <c r="AZ1051" s="28" t="str">
        <f t="shared" si="6312"/>
        <v/>
      </c>
      <c r="BA1051" s="28" t="str">
        <f t="shared" si="6312"/>
        <v/>
      </c>
      <c r="BB1051" s="28" t="str">
        <f t="shared" si="6312"/>
        <v/>
      </c>
      <c r="BC1051" s="28" t="str">
        <f t="shared" si="6312"/>
        <v/>
      </c>
      <c r="BD1051" s="28" t="str">
        <f t="shared" si="15"/>
        <v/>
      </c>
      <c r="BG1051" s="2" t="s">
        <v>7453</v>
      </c>
      <c r="BI1051" s="2" t="s">
        <v>6802</v>
      </c>
      <c r="BJ1051" s="28" t="str">
        <f t="shared" si="16"/>
        <v>Leeds</v>
      </c>
      <c r="BK1051" s="28" t="str">
        <f t="shared" si="17"/>
        <v>West Yorkshire</v>
      </c>
      <c r="BM1051" s="2" t="s">
        <v>98</v>
      </c>
      <c r="BU1051" s="18"/>
      <c r="BV1051" s="47" t="s">
        <v>564</v>
      </c>
      <c r="BW1051" s="18"/>
      <c r="BX1051" s="18"/>
      <c r="BY1051" s="42" t="str">
        <f t="shared" si="18"/>
        <v>LS2</v>
      </c>
      <c r="BZ1051" s="43"/>
    </row>
    <row r="1052" spans="1:78" ht="15">
      <c r="A1052" s="10" t="s">
        <v>37</v>
      </c>
      <c r="B1052" s="28">
        <f>VLOOKUP(A1052,Organisations!$A$2:$B$7,2,FALSE)</f>
        <v>2</v>
      </c>
      <c r="C1052" s="10" t="s">
        <v>7454</v>
      </c>
      <c r="D1052" s="10" t="s">
        <v>7455</v>
      </c>
      <c r="E1052" s="28" t="str">
        <f t="shared" si="0"/>
        <v>Health Centre</v>
      </c>
      <c r="F1052" s="10" t="s">
        <v>7456</v>
      </c>
      <c r="G1052" s="10" t="s">
        <v>68</v>
      </c>
      <c r="H1052" s="11"/>
      <c r="K1052" s="30" t="s">
        <v>7457</v>
      </c>
      <c r="L1052" s="12"/>
      <c r="M1052" s="28" t="str">
        <f t="shared" ref="M1052:Q1052" si="6313">IFERROR(IF(FIND(M$1,$F1052)&gt;1,"Age - Children",""),"")</f>
        <v/>
      </c>
      <c r="N1052" s="28" t="str">
        <f t="shared" si="6313"/>
        <v/>
      </c>
      <c r="O1052" s="28" t="str">
        <f t="shared" si="6313"/>
        <v/>
      </c>
      <c r="P1052" s="28" t="str">
        <f t="shared" si="6313"/>
        <v/>
      </c>
      <c r="Q1052" s="28" t="str">
        <f t="shared" si="6313"/>
        <v/>
      </c>
      <c r="R1052" s="28" t="str">
        <f t="shared" ref="R1052:T1052" si="6314">IFERROR(IF(FIND(R$1,$F1052)&gt;1,"Age - Elderly",""),"")</f>
        <v/>
      </c>
      <c r="S1052" s="28" t="str">
        <f t="shared" si="6314"/>
        <v/>
      </c>
      <c r="T1052" s="28" t="str">
        <f t="shared" si="6314"/>
        <v/>
      </c>
      <c r="U1052" s="28" t="str">
        <f t="shared" si="3"/>
        <v/>
      </c>
      <c r="V1052" s="28" t="str">
        <f t="shared" si="4"/>
        <v/>
      </c>
      <c r="X1052" s="28" t="str">
        <f t="shared" si="5"/>
        <v/>
      </c>
      <c r="Y1052" s="28" t="str">
        <f t="shared" si="6"/>
        <v/>
      </c>
      <c r="Z1052" s="28" t="str">
        <f t="shared" si="7"/>
        <v/>
      </c>
      <c r="AB1052" s="28" t="str">
        <f t="shared" si="8"/>
        <v/>
      </c>
      <c r="AD1052" s="28" t="str">
        <f t="shared" si="9"/>
        <v/>
      </c>
      <c r="AG1052" s="28" t="str">
        <f t="shared" ref="AG1052:AL1052" si="6315">IFERROR(IF(FIND(AG$1,$F1052)&gt;1,AG$1,""),"")</f>
        <v/>
      </c>
      <c r="AH1052" s="28" t="str">
        <f t="shared" si="6315"/>
        <v/>
      </c>
      <c r="AI1052" s="28" t="str">
        <f t="shared" si="6315"/>
        <v/>
      </c>
      <c r="AJ1052" s="28" t="str">
        <f t="shared" si="6315"/>
        <v/>
      </c>
      <c r="AK1052" s="28" t="str">
        <f t="shared" si="6315"/>
        <v/>
      </c>
      <c r="AL1052" s="28" t="str">
        <f t="shared" si="6315"/>
        <v/>
      </c>
      <c r="AM1052" s="28" t="str">
        <f t="shared" si="11"/>
        <v/>
      </c>
      <c r="AN1052" s="28" t="str">
        <f t="shared" ref="AN1052:AQ1052" si="6316">IFERROR(IF(FIND(AN$1,$F1052)&gt;1,"Status - LGBT",""),"")</f>
        <v/>
      </c>
      <c r="AO1052" s="28" t="str">
        <f t="shared" si="6316"/>
        <v/>
      </c>
      <c r="AP1052" s="28" t="str">
        <f t="shared" si="6316"/>
        <v/>
      </c>
      <c r="AQ1052" s="28" t="str">
        <f t="shared" si="6316"/>
        <v/>
      </c>
      <c r="AR1052" s="28" t="str">
        <f t="shared" ref="AR1052:AV1052" si="6317">IFERROR(IF(FIND(AR$1,$F1052)&gt;1,"BME",""),"")</f>
        <v/>
      </c>
      <c r="AS1052" s="28" t="str">
        <f t="shared" si="6317"/>
        <v/>
      </c>
      <c r="AT1052" s="28" t="str">
        <f t="shared" si="6317"/>
        <v/>
      </c>
      <c r="AU1052" s="28" t="str">
        <f t="shared" si="6317"/>
        <v/>
      </c>
      <c r="AV1052" s="28" t="str">
        <f t="shared" si="6317"/>
        <v/>
      </c>
      <c r="AW1052" s="28" t="str">
        <f t="shared" ref="AW1052:BC1052" si="6318">IFERROR(IF(FIND(AW$1,$F1052)&gt;1,AW$1,""),"")</f>
        <v/>
      </c>
      <c r="AX1052" s="28" t="str">
        <f t="shared" si="6318"/>
        <v/>
      </c>
      <c r="AY1052" s="28" t="str">
        <f t="shared" si="6318"/>
        <v/>
      </c>
      <c r="AZ1052" s="28" t="str">
        <f t="shared" si="6318"/>
        <v/>
      </c>
      <c r="BA1052" s="28" t="str">
        <f t="shared" si="6318"/>
        <v/>
      </c>
      <c r="BB1052" s="28" t="str">
        <f t="shared" si="6318"/>
        <v/>
      </c>
      <c r="BC1052" s="28" t="str">
        <f t="shared" si="6318"/>
        <v/>
      </c>
      <c r="BD1052" s="28" t="str">
        <f t="shared" si="15"/>
        <v/>
      </c>
      <c r="BG1052" s="2" t="s">
        <v>7458</v>
      </c>
      <c r="BI1052" s="2" t="s">
        <v>6809</v>
      </c>
      <c r="BJ1052" s="28" t="str">
        <f t="shared" si="16"/>
        <v>Leeds</v>
      </c>
      <c r="BK1052" s="28" t="str">
        <f t="shared" si="17"/>
        <v>West Yorkshire</v>
      </c>
      <c r="BM1052" s="2" t="s">
        <v>98</v>
      </c>
      <c r="BU1052" s="12"/>
      <c r="BV1052" s="50" t="s">
        <v>583</v>
      </c>
      <c r="BW1052" s="12"/>
      <c r="BX1052" s="12"/>
      <c r="BY1052" s="42" t="str">
        <f t="shared" si="18"/>
        <v>LS16</v>
      </c>
      <c r="BZ1052" s="42"/>
    </row>
    <row r="1053" spans="1:78" ht="15">
      <c r="A1053" s="16" t="s">
        <v>37</v>
      </c>
      <c r="B1053" s="28">
        <f>VLOOKUP(A1053,Organisations!$A$2:$B$7,2,FALSE)</f>
        <v>2</v>
      </c>
      <c r="C1053" s="16" t="s">
        <v>7460</v>
      </c>
      <c r="D1053" s="16" t="s">
        <v>7461</v>
      </c>
      <c r="E1053" s="28" t="str">
        <f t="shared" si="0"/>
        <v>Monday : 9.00 am 5.00 pmTuesday : 9.00 am 5.00 pmWednesday : 9.00 am 7.00 pmThursday : 9.00 am 5.00 pmFriday : 9.00 am 5</v>
      </c>
      <c r="F1053" s="16" t="s">
        <v>7463</v>
      </c>
      <c r="G1053" s="16" t="s">
        <v>68</v>
      </c>
      <c r="H1053" s="54"/>
      <c r="K1053" s="26" t="s">
        <v>7464</v>
      </c>
      <c r="L1053" s="16" t="s">
        <v>3972</v>
      </c>
      <c r="M1053" s="28" t="str">
        <f t="shared" ref="M1053:Q1053" si="6319">IFERROR(IF(FIND(M$1,$F1053)&gt;1,"Age - Children",""),"")</f>
        <v/>
      </c>
      <c r="N1053" s="28" t="str">
        <f t="shared" si="6319"/>
        <v/>
      </c>
      <c r="O1053" s="28" t="str">
        <f t="shared" si="6319"/>
        <v/>
      </c>
      <c r="P1053" s="28" t="str">
        <f t="shared" si="6319"/>
        <v/>
      </c>
      <c r="Q1053" s="28" t="str">
        <f t="shared" si="6319"/>
        <v/>
      </c>
      <c r="R1053" s="28" t="str">
        <f t="shared" ref="R1053:T1053" si="6320">IFERROR(IF(FIND(R$1,$F1053)&gt;1,"Age - Elderly",""),"")</f>
        <v/>
      </c>
      <c r="S1053" s="28" t="str">
        <f t="shared" si="6320"/>
        <v/>
      </c>
      <c r="T1053" s="28" t="str">
        <f t="shared" si="6320"/>
        <v/>
      </c>
      <c r="U1053" s="28" t="str">
        <f t="shared" si="3"/>
        <v/>
      </c>
      <c r="V1053" s="28" t="str">
        <f t="shared" si="4"/>
        <v/>
      </c>
      <c r="X1053" s="28" t="str">
        <f t="shared" si="5"/>
        <v/>
      </c>
      <c r="Y1053" s="28" t="str">
        <f t="shared" si="6"/>
        <v/>
      </c>
      <c r="Z1053" s="28" t="str">
        <f t="shared" si="7"/>
        <v/>
      </c>
      <c r="AB1053" s="28" t="str">
        <f t="shared" si="8"/>
        <v/>
      </c>
      <c r="AD1053" s="28" t="str">
        <f t="shared" si="9"/>
        <v/>
      </c>
      <c r="AG1053" s="28" t="str">
        <f t="shared" ref="AG1053:AL1053" si="6321">IFERROR(IF(FIND(AG$1,$F1053)&gt;1,AG$1,""),"")</f>
        <v/>
      </c>
      <c r="AH1053" s="28" t="str">
        <f t="shared" si="6321"/>
        <v/>
      </c>
      <c r="AI1053" s="28" t="str">
        <f t="shared" si="6321"/>
        <v/>
      </c>
      <c r="AJ1053" s="28" t="str">
        <f t="shared" si="6321"/>
        <v/>
      </c>
      <c r="AK1053" s="28" t="str">
        <f t="shared" si="6321"/>
        <v/>
      </c>
      <c r="AL1053" s="28" t="str">
        <f t="shared" si="6321"/>
        <v/>
      </c>
      <c r="AM1053" s="28" t="str">
        <f t="shared" si="11"/>
        <v/>
      </c>
      <c r="AN1053" s="28" t="str">
        <f t="shared" ref="AN1053:AQ1053" si="6322">IFERROR(IF(FIND(AN$1,$F1053)&gt;1,"Status - LGBT",""),"")</f>
        <v/>
      </c>
      <c r="AO1053" s="28" t="str">
        <f t="shared" si="6322"/>
        <v/>
      </c>
      <c r="AP1053" s="28" t="str">
        <f t="shared" si="6322"/>
        <v/>
      </c>
      <c r="AQ1053" s="28" t="str">
        <f t="shared" si="6322"/>
        <v/>
      </c>
      <c r="AR1053" s="28" t="str">
        <f t="shared" ref="AR1053:AV1053" si="6323">IFERROR(IF(FIND(AR$1,$F1053)&gt;1,"BME",""),"")</f>
        <v/>
      </c>
      <c r="AS1053" s="28" t="str">
        <f t="shared" si="6323"/>
        <v/>
      </c>
      <c r="AT1053" s="28" t="str">
        <f t="shared" si="6323"/>
        <v/>
      </c>
      <c r="AU1053" s="28" t="str">
        <f t="shared" si="6323"/>
        <v/>
      </c>
      <c r="AV1053" s="28" t="str">
        <f t="shared" si="6323"/>
        <v/>
      </c>
      <c r="AW1053" s="28" t="str">
        <f t="shared" ref="AW1053:BC1053" si="6324">IFERROR(IF(FIND(AW$1,$F1053)&gt;1,AW$1,""),"")</f>
        <v/>
      </c>
      <c r="AX1053" s="28" t="str">
        <f t="shared" si="6324"/>
        <v/>
      </c>
      <c r="AY1053" s="28" t="str">
        <f t="shared" si="6324"/>
        <v/>
      </c>
      <c r="AZ1053" s="28" t="str">
        <f t="shared" si="6324"/>
        <v/>
      </c>
      <c r="BA1053" s="28" t="str">
        <f t="shared" si="6324"/>
        <v/>
      </c>
      <c r="BB1053" s="28" t="str">
        <f t="shared" si="6324"/>
        <v/>
      </c>
      <c r="BC1053" s="28" t="str">
        <f t="shared" si="6324"/>
        <v/>
      </c>
      <c r="BD1053" s="28" t="str">
        <f t="shared" si="15"/>
        <v/>
      </c>
      <c r="BG1053" s="2" t="s">
        <v>7465</v>
      </c>
      <c r="BI1053" s="2" t="s">
        <v>6707</v>
      </c>
      <c r="BJ1053" s="28" t="str">
        <f t="shared" si="16"/>
        <v>Leeds</v>
      </c>
      <c r="BK1053" s="28" t="str">
        <f t="shared" si="17"/>
        <v>West Yorkshire</v>
      </c>
      <c r="BM1053" s="2" t="s">
        <v>98</v>
      </c>
      <c r="BO1053" s="2" t="s">
        <v>2863</v>
      </c>
      <c r="BP1053" s="2" t="s">
        <v>2863</v>
      </c>
      <c r="BQ1053" s="2" t="s">
        <v>2863</v>
      </c>
      <c r="BR1053" s="2" t="s">
        <v>2863</v>
      </c>
      <c r="BS1053" s="2" t="s">
        <v>2863</v>
      </c>
      <c r="BT1053" s="2" t="s">
        <v>2863</v>
      </c>
      <c r="BU1053" s="24"/>
      <c r="BV1053" s="47" t="s">
        <v>583</v>
      </c>
      <c r="BW1053" s="24"/>
      <c r="BX1053" s="24"/>
      <c r="BY1053" s="42" t="str">
        <f t="shared" si="18"/>
        <v>LS16</v>
      </c>
      <c r="BZ1053" s="69"/>
    </row>
    <row r="1054" spans="1:78" ht="15">
      <c r="A1054" s="10" t="s">
        <v>37</v>
      </c>
      <c r="B1054" s="28">
        <f>VLOOKUP(A1054,Organisations!$A$2:$B$7,2,FALSE)</f>
        <v>2</v>
      </c>
      <c r="C1054" s="10" t="s">
        <v>7467</v>
      </c>
      <c r="D1054" s="10" t="s">
        <v>7468</v>
      </c>
      <c r="E1054" s="28" t="str">
        <f t="shared" si="0"/>
        <v>In Leeds we have been addressing the challenges associated with empty homes for more than a decade and have brought back</v>
      </c>
      <c r="F1054" s="10" t="s">
        <v>7470</v>
      </c>
      <c r="G1054" s="10" t="s">
        <v>68</v>
      </c>
      <c r="H1054" s="11"/>
      <c r="K1054" s="30" t="s">
        <v>7471</v>
      </c>
      <c r="L1054" s="12"/>
      <c r="M1054" s="28" t="str">
        <f t="shared" ref="M1054:Q1054" si="6325">IFERROR(IF(FIND(M$1,$F1054)&gt;1,"Age - Children",""),"")</f>
        <v/>
      </c>
      <c r="N1054" s="28" t="str">
        <f t="shared" si="6325"/>
        <v/>
      </c>
      <c r="O1054" s="28" t="str">
        <f t="shared" si="6325"/>
        <v/>
      </c>
      <c r="P1054" s="28" t="str">
        <f t="shared" si="6325"/>
        <v/>
      </c>
      <c r="Q1054" s="28" t="str">
        <f t="shared" si="6325"/>
        <v/>
      </c>
      <c r="R1054" s="28" t="str">
        <f t="shared" ref="R1054:T1054" si="6326">IFERROR(IF(FIND(R$1,$F1054)&gt;1,"Age - Elderly",""),"")</f>
        <v/>
      </c>
      <c r="S1054" s="28" t="str">
        <f t="shared" si="6326"/>
        <v/>
      </c>
      <c r="T1054" s="28" t="str">
        <f t="shared" si="6326"/>
        <v/>
      </c>
      <c r="U1054" s="28" t="str">
        <f t="shared" si="3"/>
        <v/>
      </c>
      <c r="V1054" s="28" t="str">
        <f t="shared" si="4"/>
        <v/>
      </c>
      <c r="X1054" s="28" t="str">
        <f t="shared" si="5"/>
        <v/>
      </c>
      <c r="Y1054" s="28" t="str">
        <f t="shared" si="6"/>
        <v/>
      </c>
      <c r="Z1054" s="28" t="str">
        <f t="shared" si="7"/>
        <v/>
      </c>
      <c r="AB1054" s="28" t="str">
        <f t="shared" si="8"/>
        <v/>
      </c>
      <c r="AD1054" s="28" t="str">
        <f t="shared" si="9"/>
        <v/>
      </c>
      <c r="AG1054" s="28" t="str">
        <f t="shared" ref="AG1054:AL1054" si="6327">IFERROR(IF(FIND(AG$1,$F1054)&gt;1,AG$1,""),"")</f>
        <v/>
      </c>
      <c r="AH1054" s="28" t="str">
        <f t="shared" si="6327"/>
        <v/>
      </c>
      <c r="AI1054" s="28" t="str">
        <f t="shared" si="6327"/>
        <v/>
      </c>
      <c r="AJ1054" s="28" t="str">
        <f t="shared" si="6327"/>
        <v/>
      </c>
      <c r="AK1054" s="28" t="str">
        <f t="shared" si="6327"/>
        <v/>
      </c>
      <c r="AL1054" s="28" t="str">
        <f t="shared" si="6327"/>
        <v/>
      </c>
      <c r="AM1054" s="28" t="str">
        <f t="shared" si="11"/>
        <v/>
      </c>
      <c r="AN1054" s="28" t="str">
        <f t="shared" ref="AN1054:AQ1054" si="6328">IFERROR(IF(FIND(AN$1,$F1054)&gt;1,"Status - LGBT",""),"")</f>
        <v/>
      </c>
      <c r="AO1054" s="28" t="str">
        <f t="shared" si="6328"/>
        <v/>
      </c>
      <c r="AP1054" s="28" t="str">
        <f t="shared" si="6328"/>
        <v/>
      </c>
      <c r="AQ1054" s="28" t="str">
        <f t="shared" si="6328"/>
        <v/>
      </c>
      <c r="AR1054" s="28" t="str">
        <f t="shared" ref="AR1054:AV1054" si="6329">IFERROR(IF(FIND(AR$1,$F1054)&gt;1,"BME",""),"")</f>
        <v/>
      </c>
      <c r="AS1054" s="28" t="str">
        <f t="shared" si="6329"/>
        <v/>
      </c>
      <c r="AT1054" s="28" t="str">
        <f t="shared" si="6329"/>
        <v/>
      </c>
      <c r="AU1054" s="28" t="str">
        <f t="shared" si="6329"/>
        <v/>
      </c>
      <c r="AV1054" s="28" t="str">
        <f t="shared" si="6329"/>
        <v/>
      </c>
      <c r="AW1054" s="28" t="str">
        <f t="shared" ref="AW1054:BC1054" si="6330">IFERROR(IF(FIND(AW$1,$F1054)&gt;1,AW$1,""),"")</f>
        <v/>
      </c>
      <c r="AX1054" s="28" t="str">
        <f t="shared" si="6330"/>
        <v/>
      </c>
      <c r="AY1054" s="28" t="str">
        <f t="shared" si="6330"/>
        <v/>
      </c>
      <c r="AZ1054" s="28" t="str">
        <f t="shared" si="6330"/>
        <v/>
      </c>
      <c r="BA1054" s="28" t="str">
        <f t="shared" si="6330"/>
        <v/>
      </c>
      <c r="BB1054" s="28" t="str">
        <f t="shared" si="6330"/>
        <v/>
      </c>
      <c r="BC1054" s="28" t="str">
        <f t="shared" si="6330"/>
        <v/>
      </c>
      <c r="BD1054" s="28" t="str">
        <f t="shared" si="15"/>
        <v/>
      </c>
      <c r="BG1054" s="2" t="s">
        <v>7472</v>
      </c>
      <c r="BI1054" s="2" t="s">
        <v>6820</v>
      </c>
      <c r="BJ1054" s="28" t="str">
        <f t="shared" si="16"/>
        <v>Leeds</v>
      </c>
      <c r="BK1054" s="28" t="str">
        <f t="shared" si="17"/>
        <v>West Yorkshire</v>
      </c>
      <c r="BM1054" s="2" t="s">
        <v>98</v>
      </c>
      <c r="BU1054" s="50" t="s">
        <v>19342</v>
      </c>
      <c r="BV1054" s="12"/>
      <c r="BW1054" s="12"/>
      <c r="BX1054" s="12"/>
      <c r="BY1054" s="42" t="str">
        <f t="shared" si="18"/>
        <v>BD11;BD4;LS10;LS11;LS12;LS13;LS14;LS15;LS16;LS17;LS18;LS19;LS1;LS20;LS21;LS22;LS23;LS24;LS25;LS26;LS27;LS28;LS29;LS2;LS3;LS4;LS5;LS6;LS7;LS88;LS8;LS99;LS9;WF10;WF3;</v>
      </c>
      <c r="BZ1054" s="42"/>
    </row>
    <row r="1055" spans="1:78" ht="15">
      <c r="A1055" s="16" t="s">
        <v>37</v>
      </c>
      <c r="B1055" s="28">
        <f>VLOOKUP(A1055,Organisations!$A$2:$B$7,2,FALSE)</f>
        <v>2</v>
      </c>
      <c r="C1055" s="16" t="s">
        <v>7475</v>
      </c>
      <c r="D1055" s="16" t="s">
        <v>7476</v>
      </c>
      <c r="E1055" s="28" t="str">
        <f t="shared" si="0"/>
        <v>Provides individually tailored care to enable older people to live at home independently.</v>
      </c>
      <c r="F1055" s="16" t="s">
        <v>7477</v>
      </c>
      <c r="G1055" s="16" t="s">
        <v>68</v>
      </c>
      <c r="H1055" s="17"/>
      <c r="K1055" s="26" t="s">
        <v>7478</v>
      </c>
      <c r="L1055" s="16" t="s">
        <v>7479</v>
      </c>
      <c r="M1055" s="28" t="str">
        <f t="shared" ref="M1055:Q1055" si="6331">IFERROR(IF(FIND(M$1,$F1055)&gt;1,"Age - Children",""),"")</f>
        <v/>
      </c>
      <c r="N1055" s="28" t="str">
        <f t="shared" si="6331"/>
        <v/>
      </c>
      <c r="O1055" s="28" t="str">
        <f t="shared" si="6331"/>
        <v/>
      </c>
      <c r="P1055" s="28" t="str">
        <f t="shared" si="6331"/>
        <v/>
      </c>
      <c r="Q1055" s="28" t="str">
        <f t="shared" si="6331"/>
        <v/>
      </c>
      <c r="R1055" s="28" t="str">
        <f t="shared" ref="R1055:T1055" si="6332">IFERROR(IF(FIND(R$1,$F1055)&gt;1,"Age - Elderly",""),"")</f>
        <v/>
      </c>
      <c r="S1055" s="28" t="str">
        <f t="shared" si="6332"/>
        <v/>
      </c>
      <c r="T1055" s="28" t="str">
        <f t="shared" si="6332"/>
        <v>Age - Elderly</v>
      </c>
      <c r="U1055" s="28" t="str">
        <f t="shared" si="3"/>
        <v/>
      </c>
      <c r="V1055" s="28" t="str">
        <f t="shared" si="4"/>
        <v/>
      </c>
      <c r="X1055" s="28" t="str">
        <f t="shared" si="5"/>
        <v/>
      </c>
      <c r="Y1055" s="28" t="str">
        <f t="shared" si="6"/>
        <v/>
      </c>
      <c r="Z1055" s="28" t="str">
        <f t="shared" si="7"/>
        <v/>
      </c>
      <c r="AB1055" s="28" t="str">
        <f t="shared" si="8"/>
        <v/>
      </c>
      <c r="AD1055" s="28" t="str">
        <f t="shared" si="9"/>
        <v/>
      </c>
      <c r="AG1055" s="28" t="str">
        <f t="shared" ref="AG1055:AL1055" si="6333">IFERROR(IF(FIND(AG$1,$F1055)&gt;1,AG$1,""),"")</f>
        <v/>
      </c>
      <c r="AH1055" s="28" t="str">
        <f t="shared" si="6333"/>
        <v/>
      </c>
      <c r="AI1055" s="28" t="str">
        <f t="shared" si="6333"/>
        <v/>
      </c>
      <c r="AJ1055" s="28" t="str">
        <f t="shared" si="6333"/>
        <v/>
      </c>
      <c r="AK1055" s="28" t="str">
        <f t="shared" si="6333"/>
        <v/>
      </c>
      <c r="AL1055" s="28" t="str">
        <f t="shared" si="6333"/>
        <v/>
      </c>
      <c r="AM1055" s="28" t="str">
        <f t="shared" si="11"/>
        <v/>
      </c>
      <c r="AN1055" s="28" t="str">
        <f t="shared" ref="AN1055:AQ1055" si="6334">IFERROR(IF(FIND(AN$1,$F1055)&gt;1,"Status - LGBT",""),"")</f>
        <v/>
      </c>
      <c r="AO1055" s="28" t="str">
        <f t="shared" si="6334"/>
        <v/>
      </c>
      <c r="AP1055" s="28" t="str">
        <f t="shared" si="6334"/>
        <v/>
      </c>
      <c r="AQ1055" s="28" t="str">
        <f t="shared" si="6334"/>
        <v/>
      </c>
      <c r="AR1055" s="28" t="str">
        <f t="shared" ref="AR1055:AV1055" si="6335">IFERROR(IF(FIND(AR$1,$F1055)&gt;1,"BME",""),"")</f>
        <v/>
      </c>
      <c r="AS1055" s="28" t="str">
        <f t="shared" si="6335"/>
        <v/>
      </c>
      <c r="AT1055" s="28" t="str">
        <f t="shared" si="6335"/>
        <v/>
      </c>
      <c r="AU1055" s="28" t="str">
        <f t="shared" si="6335"/>
        <v/>
      </c>
      <c r="AV1055" s="28" t="str">
        <f t="shared" si="6335"/>
        <v/>
      </c>
      <c r="AW1055" s="28" t="str">
        <f t="shared" ref="AW1055:BC1055" si="6336">IFERROR(IF(FIND(AW$1,$F1055)&gt;1,AW$1,""),"")</f>
        <v/>
      </c>
      <c r="AX1055" s="28" t="str">
        <f t="shared" si="6336"/>
        <v/>
      </c>
      <c r="AY1055" s="28" t="str">
        <f t="shared" si="6336"/>
        <v/>
      </c>
      <c r="AZ1055" s="28" t="str">
        <f t="shared" si="6336"/>
        <v/>
      </c>
      <c r="BA1055" s="28" t="str">
        <f t="shared" si="6336"/>
        <v/>
      </c>
      <c r="BB1055" s="28" t="str">
        <f t="shared" si="6336"/>
        <v/>
      </c>
      <c r="BC1055" s="28" t="str">
        <f t="shared" si="6336"/>
        <v/>
      </c>
      <c r="BD1055" s="28" t="str">
        <f t="shared" si="15"/>
        <v/>
      </c>
      <c r="BG1055" s="2" t="s">
        <v>7480</v>
      </c>
      <c r="BI1055" s="2" t="s">
        <v>6828</v>
      </c>
      <c r="BJ1055" s="28" t="str">
        <f t="shared" si="16"/>
        <v/>
      </c>
      <c r="BK1055" s="28" t="str">
        <f t="shared" si="17"/>
        <v/>
      </c>
      <c r="BM1055" s="2" t="s">
        <v>98</v>
      </c>
      <c r="BU1055" s="18"/>
      <c r="BV1055" s="47" t="s">
        <v>601</v>
      </c>
      <c r="BW1055" s="18"/>
      <c r="BX1055" s="18"/>
      <c r="BY1055" s="42" t="str">
        <f t="shared" si="18"/>
        <v>LS29</v>
      </c>
      <c r="BZ1055" s="43"/>
    </row>
    <row r="1056" spans="1:78" ht="15">
      <c r="A1056" s="10" t="s">
        <v>37</v>
      </c>
      <c r="B1056" s="28">
        <f>VLOOKUP(A1056,Organisations!$A$2:$B$7,2,FALSE)</f>
        <v>2</v>
      </c>
      <c r="C1056" s="10" t="s">
        <v>7482</v>
      </c>
      <c r="D1056" s="10" t="s">
        <v>7483</v>
      </c>
      <c r="E1056" s="28" t="str">
        <f t="shared" si="0"/>
        <v/>
      </c>
      <c r="F1056" s="10"/>
      <c r="G1056" s="10" t="s">
        <v>68</v>
      </c>
      <c r="H1056" s="11"/>
      <c r="K1056" s="30" t="s">
        <v>7484</v>
      </c>
      <c r="L1056" s="12"/>
      <c r="M1056" s="28" t="str">
        <f t="shared" ref="M1056:Q1056" si="6337">IFERROR(IF(FIND(M$1,$F1056)&gt;1,"Age - Children",""),"")</f>
        <v/>
      </c>
      <c r="N1056" s="28" t="str">
        <f t="shared" si="6337"/>
        <v/>
      </c>
      <c r="O1056" s="28" t="str">
        <f t="shared" si="6337"/>
        <v/>
      </c>
      <c r="P1056" s="28" t="str">
        <f t="shared" si="6337"/>
        <v/>
      </c>
      <c r="Q1056" s="28" t="str">
        <f t="shared" si="6337"/>
        <v/>
      </c>
      <c r="R1056" s="28" t="str">
        <f t="shared" ref="R1056:T1056" si="6338">IFERROR(IF(FIND(R$1,$F1056)&gt;1,"Age - Elderly",""),"")</f>
        <v/>
      </c>
      <c r="S1056" s="28" t="str">
        <f t="shared" si="6338"/>
        <v/>
      </c>
      <c r="T1056" s="28" t="str">
        <f t="shared" si="6338"/>
        <v/>
      </c>
      <c r="U1056" s="28" t="str">
        <f t="shared" si="3"/>
        <v/>
      </c>
      <c r="V1056" s="28" t="str">
        <f t="shared" si="4"/>
        <v/>
      </c>
      <c r="X1056" s="28" t="str">
        <f t="shared" si="5"/>
        <v/>
      </c>
      <c r="Y1056" s="28" t="str">
        <f t="shared" si="6"/>
        <v/>
      </c>
      <c r="Z1056" s="28" t="str">
        <f t="shared" si="7"/>
        <v/>
      </c>
      <c r="AB1056" s="28" t="str">
        <f t="shared" si="8"/>
        <v/>
      </c>
      <c r="AD1056" s="28" t="str">
        <f t="shared" si="9"/>
        <v/>
      </c>
      <c r="AG1056" s="28" t="str">
        <f t="shared" ref="AG1056:AL1056" si="6339">IFERROR(IF(FIND(AG$1,$F1056)&gt;1,AG$1,""),"")</f>
        <v/>
      </c>
      <c r="AH1056" s="28" t="str">
        <f t="shared" si="6339"/>
        <v/>
      </c>
      <c r="AI1056" s="28" t="str">
        <f t="shared" si="6339"/>
        <v/>
      </c>
      <c r="AJ1056" s="28" t="str">
        <f t="shared" si="6339"/>
        <v/>
      </c>
      <c r="AK1056" s="28" t="str">
        <f t="shared" si="6339"/>
        <v/>
      </c>
      <c r="AL1056" s="28" t="str">
        <f t="shared" si="6339"/>
        <v/>
      </c>
      <c r="AM1056" s="28" t="str">
        <f t="shared" si="11"/>
        <v/>
      </c>
      <c r="AN1056" s="28" t="str">
        <f t="shared" ref="AN1056:AQ1056" si="6340">IFERROR(IF(FIND(AN$1,$F1056)&gt;1,"Status - LGBT",""),"")</f>
        <v/>
      </c>
      <c r="AO1056" s="28" t="str">
        <f t="shared" si="6340"/>
        <v/>
      </c>
      <c r="AP1056" s="28" t="str">
        <f t="shared" si="6340"/>
        <v/>
      </c>
      <c r="AQ1056" s="28" t="str">
        <f t="shared" si="6340"/>
        <v/>
      </c>
      <c r="AR1056" s="28" t="str">
        <f t="shared" ref="AR1056:AV1056" si="6341">IFERROR(IF(FIND(AR$1,$F1056)&gt;1,"BME",""),"")</f>
        <v/>
      </c>
      <c r="AS1056" s="28" t="str">
        <f t="shared" si="6341"/>
        <v/>
      </c>
      <c r="AT1056" s="28" t="str">
        <f t="shared" si="6341"/>
        <v/>
      </c>
      <c r="AU1056" s="28" t="str">
        <f t="shared" si="6341"/>
        <v/>
      </c>
      <c r="AV1056" s="28" t="str">
        <f t="shared" si="6341"/>
        <v/>
      </c>
      <c r="AW1056" s="28" t="str">
        <f t="shared" ref="AW1056:BC1056" si="6342">IFERROR(IF(FIND(AW$1,$F1056)&gt;1,AW$1,""),"")</f>
        <v/>
      </c>
      <c r="AX1056" s="28" t="str">
        <f t="shared" si="6342"/>
        <v/>
      </c>
      <c r="AY1056" s="28" t="str">
        <f t="shared" si="6342"/>
        <v/>
      </c>
      <c r="AZ1056" s="28" t="str">
        <f t="shared" si="6342"/>
        <v/>
      </c>
      <c r="BA1056" s="28" t="str">
        <f t="shared" si="6342"/>
        <v/>
      </c>
      <c r="BB1056" s="28" t="str">
        <f t="shared" si="6342"/>
        <v/>
      </c>
      <c r="BC1056" s="28" t="str">
        <f t="shared" si="6342"/>
        <v/>
      </c>
      <c r="BD1056" s="28" t="str">
        <f t="shared" si="15"/>
        <v/>
      </c>
      <c r="BG1056" s="2" t="s">
        <v>7485</v>
      </c>
      <c r="BI1056" s="2" t="s">
        <v>6833</v>
      </c>
      <c r="BJ1056" s="28" t="str">
        <f t="shared" si="16"/>
        <v>Leeds</v>
      </c>
      <c r="BK1056" s="28" t="str">
        <f t="shared" si="17"/>
        <v>West Yorkshire</v>
      </c>
      <c r="BM1056" s="2" t="s">
        <v>98</v>
      </c>
      <c r="BU1056" s="50" t="s">
        <v>597</v>
      </c>
      <c r="BV1056" s="12"/>
      <c r="BW1056" s="12"/>
      <c r="BX1056" s="12"/>
      <c r="BY1056" s="42" t="str">
        <f t="shared" si="18"/>
        <v>LS26;</v>
      </c>
      <c r="BZ1056" s="42"/>
    </row>
    <row r="1057" spans="1:78" ht="15">
      <c r="A1057" s="16" t="s">
        <v>37</v>
      </c>
      <c r="B1057" s="28">
        <f>VLOOKUP(A1057,Organisations!$A$2:$B$7,2,FALSE)</f>
        <v>2</v>
      </c>
      <c r="C1057" s="16" t="s">
        <v>7488</v>
      </c>
      <c r="D1057" s="16" t="s">
        <v>7489</v>
      </c>
      <c r="E1057" s="28" t="str">
        <f t="shared" si="0"/>
        <v>Family support charity supporting families to deal with the challenges that having young children can bring and any othe</v>
      </c>
      <c r="F1057" s="16" t="s">
        <v>7491</v>
      </c>
      <c r="G1057" s="16" t="s">
        <v>68</v>
      </c>
      <c r="H1057" s="17"/>
      <c r="K1057" s="26" t="s">
        <v>1610</v>
      </c>
      <c r="L1057" s="16" t="s">
        <v>7492</v>
      </c>
      <c r="M1057" s="28" t="str">
        <f t="shared" ref="M1057:Q1057" si="6343">IFERROR(IF(FIND(M$1,$F1057)&gt;1,"Age - Children",""),"")</f>
        <v>Age - Children</v>
      </c>
      <c r="N1057" s="28" t="str">
        <f t="shared" si="6343"/>
        <v/>
      </c>
      <c r="O1057" s="28" t="str">
        <f t="shared" si="6343"/>
        <v/>
      </c>
      <c r="P1057" s="28" t="str">
        <f t="shared" si="6343"/>
        <v/>
      </c>
      <c r="Q1057" s="28" t="str">
        <f t="shared" si="6343"/>
        <v/>
      </c>
      <c r="R1057" s="28" t="str">
        <f t="shared" ref="R1057:T1057" si="6344">IFERROR(IF(FIND(R$1,$F1057)&gt;1,"Age - Elderly",""),"")</f>
        <v/>
      </c>
      <c r="S1057" s="28" t="str">
        <f t="shared" si="6344"/>
        <v/>
      </c>
      <c r="T1057" s="28" t="str">
        <f t="shared" si="6344"/>
        <v/>
      </c>
      <c r="U1057" s="28" t="str">
        <f t="shared" si="3"/>
        <v>Age - Children;</v>
      </c>
      <c r="V1057" s="28" t="str">
        <f t="shared" si="4"/>
        <v/>
      </c>
      <c r="X1057" s="28" t="str">
        <f t="shared" si="5"/>
        <v/>
      </c>
      <c r="Y1057" s="28" t="str">
        <f t="shared" si="6"/>
        <v/>
      </c>
      <c r="Z1057" s="28" t="str">
        <f t="shared" si="7"/>
        <v/>
      </c>
      <c r="AB1057" s="28" t="str">
        <f t="shared" si="8"/>
        <v/>
      </c>
      <c r="AD1057" s="28" t="str">
        <f t="shared" si="9"/>
        <v/>
      </c>
      <c r="AG1057" s="28" t="str">
        <f t="shared" ref="AG1057:AL1057" si="6345">IFERROR(IF(FIND(AG$1,$F1057)&gt;1,AG$1,""),"")</f>
        <v/>
      </c>
      <c r="AH1057" s="28" t="str">
        <f t="shared" si="6345"/>
        <v/>
      </c>
      <c r="AI1057" s="28" t="str">
        <f t="shared" si="6345"/>
        <v/>
      </c>
      <c r="AJ1057" s="28" t="str">
        <f t="shared" si="6345"/>
        <v/>
      </c>
      <c r="AK1057" s="28" t="str">
        <f t="shared" si="6345"/>
        <v/>
      </c>
      <c r="AL1057" s="28" t="str">
        <f t="shared" si="6345"/>
        <v/>
      </c>
      <c r="AM1057" s="28" t="str">
        <f t="shared" si="11"/>
        <v/>
      </c>
      <c r="AN1057" s="28" t="str">
        <f t="shared" ref="AN1057:AQ1057" si="6346">IFERROR(IF(FIND(AN$1,$F1057)&gt;1,"Status - LGBT",""),"")</f>
        <v/>
      </c>
      <c r="AO1057" s="28" t="str">
        <f t="shared" si="6346"/>
        <v/>
      </c>
      <c r="AP1057" s="28" t="str">
        <f t="shared" si="6346"/>
        <v/>
      </c>
      <c r="AQ1057" s="28" t="str">
        <f t="shared" si="6346"/>
        <v/>
      </c>
      <c r="AR1057" s="28" t="str">
        <f t="shared" ref="AR1057:AV1057" si="6347">IFERROR(IF(FIND(AR$1,$F1057)&gt;1,"BME",""),"")</f>
        <v/>
      </c>
      <c r="AS1057" s="28" t="str">
        <f t="shared" si="6347"/>
        <v/>
      </c>
      <c r="AT1057" s="28" t="str">
        <f t="shared" si="6347"/>
        <v/>
      </c>
      <c r="AU1057" s="28" t="str">
        <f t="shared" si="6347"/>
        <v/>
      </c>
      <c r="AV1057" s="28" t="str">
        <f t="shared" si="6347"/>
        <v/>
      </c>
      <c r="AW1057" s="28" t="str">
        <f t="shared" ref="AW1057:BC1057" si="6348">IFERROR(IF(FIND(AW$1,$F1057)&gt;1,AW$1,""),"")</f>
        <v/>
      </c>
      <c r="AX1057" s="28" t="str">
        <f t="shared" si="6348"/>
        <v/>
      </c>
      <c r="AY1057" s="28" t="str">
        <f t="shared" si="6348"/>
        <v/>
      </c>
      <c r="AZ1057" s="28" t="str">
        <f t="shared" si="6348"/>
        <v/>
      </c>
      <c r="BA1057" s="28" t="str">
        <f t="shared" si="6348"/>
        <v/>
      </c>
      <c r="BB1057" s="28" t="str">
        <f t="shared" si="6348"/>
        <v/>
      </c>
      <c r="BC1057" s="28" t="str">
        <f t="shared" si="6348"/>
        <v/>
      </c>
      <c r="BD1057" s="28" t="str">
        <f t="shared" si="15"/>
        <v/>
      </c>
      <c r="BG1057" s="2" t="s">
        <v>7493</v>
      </c>
      <c r="BI1057" s="2" t="s">
        <v>2089</v>
      </c>
      <c r="BJ1057" s="28" t="str">
        <f t="shared" si="16"/>
        <v>Leeds</v>
      </c>
      <c r="BK1057" s="28" t="str">
        <f t="shared" si="17"/>
        <v>West Yorkshire</v>
      </c>
      <c r="BM1057" s="2" t="s">
        <v>98</v>
      </c>
      <c r="BU1057" s="18"/>
      <c r="BV1057" s="47" t="s">
        <v>561</v>
      </c>
      <c r="BW1057" s="18"/>
      <c r="BX1057" s="18"/>
      <c r="BY1057" s="42" t="str">
        <f t="shared" si="18"/>
        <v>Age - Children;;LS1</v>
      </c>
      <c r="BZ1057" s="43"/>
    </row>
    <row r="1058" spans="1:78" ht="15">
      <c r="A1058" s="10" t="s">
        <v>37</v>
      </c>
      <c r="B1058" s="28">
        <f>VLOOKUP(A1058,Organisations!$A$2:$B$7,2,FALSE)</f>
        <v>2</v>
      </c>
      <c r="C1058" s="10" t="s">
        <v>7496</v>
      </c>
      <c r="D1058" s="10" t="s">
        <v>7497</v>
      </c>
      <c r="E1058" s="28" t="str">
        <f t="shared" si="0"/>
        <v>If you cannot get to our main offices or outreach services because you are elderly, disabled or have caring responsibili</v>
      </c>
      <c r="F1058" s="10" t="s">
        <v>7499</v>
      </c>
      <c r="G1058" s="10" t="s">
        <v>68</v>
      </c>
      <c r="H1058" s="11"/>
      <c r="K1058" s="30" t="s">
        <v>1788</v>
      </c>
      <c r="L1058" s="12"/>
      <c r="M1058" s="28" t="str">
        <f t="shared" ref="M1058:Q1058" si="6349">IFERROR(IF(FIND(M$1,$F1058)&gt;1,"Age - Children",""),"")</f>
        <v/>
      </c>
      <c r="N1058" s="28" t="str">
        <f t="shared" si="6349"/>
        <v/>
      </c>
      <c r="O1058" s="28" t="str">
        <f t="shared" si="6349"/>
        <v/>
      </c>
      <c r="P1058" s="28" t="str">
        <f t="shared" si="6349"/>
        <v/>
      </c>
      <c r="Q1058" s="28" t="str">
        <f t="shared" si="6349"/>
        <v/>
      </c>
      <c r="R1058" s="28" t="str">
        <f t="shared" ref="R1058:T1058" si="6350">IFERROR(IF(FIND(R$1,$F1058)&gt;1,"Age - Elderly",""),"")</f>
        <v/>
      </c>
      <c r="S1058" s="28" t="str">
        <f t="shared" si="6350"/>
        <v>Age - Elderly</v>
      </c>
      <c r="T1058" s="28" t="str">
        <f t="shared" si="6350"/>
        <v/>
      </c>
      <c r="U1058" s="28" t="str">
        <f t="shared" si="3"/>
        <v>Age - Elderly</v>
      </c>
      <c r="V1058" s="28" t="str">
        <f t="shared" si="4"/>
        <v>Status - disabled</v>
      </c>
      <c r="X1058" s="28" t="str">
        <f t="shared" si="5"/>
        <v/>
      </c>
      <c r="Y1058" s="28" t="str">
        <f t="shared" si="6"/>
        <v/>
      </c>
      <c r="Z1058" s="28" t="str">
        <f t="shared" si="7"/>
        <v/>
      </c>
      <c r="AB1058" s="28" t="str">
        <f t="shared" si="8"/>
        <v/>
      </c>
      <c r="AD1058" s="28" t="str">
        <f t="shared" si="9"/>
        <v/>
      </c>
      <c r="AG1058" s="28" t="str">
        <f t="shared" ref="AG1058:AL1058" si="6351">IFERROR(IF(FIND(AG$1,$F1058)&gt;1,AG$1,""),"")</f>
        <v/>
      </c>
      <c r="AH1058" s="28" t="str">
        <f t="shared" si="6351"/>
        <v/>
      </c>
      <c r="AI1058" s="28" t="str">
        <f t="shared" si="6351"/>
        <v/>
      </c>
      <c r="AJ1058" s="28" t="str">
        <f t="shared" si="6351"/>
        <v/>
      </c>
      <c r="AK1058" s="28" t="str">
        <f t="shared" si="6351"/>
        <v/>
      </c>
      <c r="AL1058" s="28" t="str">
        <f t="shared" si="6351"/>
        <v/>
      </c>
      <c r="AM1058" s="28" t="str">
        <f t="shared" si="11"/>
        <v/>
      </c>
      <c r="AN1058" s="28" t="str">
        <f t="shared" ref="AN1058:AQ1058" si="6352">IFERROR(IF(FIND(AN$1,$F1058)&gt;1,"Status - LGBT",""),"")</f>
        <v/>
      </c>
      <c r="AO1058" s="28" t="str">
        <f t="shared" si="6352"/>
        <v/>
      </c>
      <c r="AP1058" s="28" t="str">
        <f t="shared" si="6352"/>
        <v/>
      </c>
      <c r="AQ1058" s="28" t="str">
        <f t="shared" si="6352"/>
        <v/>
      </c>
      <c r="AR1058" s="28" t="str">
        <f t="shared" ref="AR1058:AV1058" si="6353">IFERROR(IF(FIND(AR$1,$F1058)&gt;1,"BME",""),"")</f>
        <v/>
      </c>
      <c r="AS1058" s="28" t="str">
        <f t="shared" si="6353"/>
        <v/>
      </c>
      <c r="AT1058" s="28" t="str">
        <f t="shared" si="6353"/>
        <v/>
      </c>
      <c r="AU1058" s="28" t="str">
        <f t="shared" si="6353"/>
        <v/>
      </c>
      <c r="AV1058" s="28" t="str">
        <f t="shared" si="6353"/>
        <v/>
      </c>
      <c r="AW1058" s="28" t="str">
        <f t="shared" ref="AW1058:BC1058" si="6354">IFERROR(IF(FIND(AW$1,$F1058)&gt;1,AW$1,""),"")</f>
        <v/>
      </c>
      <c r="AX1058" s="28" t="str">
        <f t="shared" si="6354"/>
        <v/>
      </c>
      <c r="AY1058" s="28" t="str">
        <f t="shared" si="6354"/>
        <v/>
      </c>
      <c r="AZ1058" s="28" t="str">
        <f t="shared" si="6354"/>
        <v/>
      </c>
      <c r="BA1058" s="28" t="str">
        <f t="shared" si="6354"/>
        <v/>
      </c>
      <c r="BB1058" s="28" t="str">
        <f t="shared" si="6354"/>
        <v/>
      </c>
      <c r="BC1058" s="28" t="str">
        <f t="shared" si="6354"/>
        <v/>
      </c>
      <c r="BD1058" s="28" t="str">
        <f t="shared" si="15"/>
        <v/>
      </c>
      <c r="BG1058" s="2" t="s">
        <v>5489</v>
      </c>
      <c r="BI1058" s="2" t="s">
        <v>1739</v>
      </c>
      <c r="BJ1058" s="28" t="str">
        <f t="shared" si="16"/>
        <v>Leeds</v>
      </c>
      <c r="BK1058" s="28" t="str">
        <f t="shared" si="17"/>
        <v>West Yorkshire</v>
      </c>
      <c r="BM1058" s="2" t="s">
        <v>98</v>
      </c>
      <c r="BU1058" s="50" t="s">
        <v>19342</v>
      </c>
      <c r="BV1058" s="12"/>
      <c r="BW1058" s="12"/>
      <c r="BX1058" s="12"/>
      <c r="BY1058" s="42" t="str">
        <f t="shared" si="18"/>
        <v>Status - disabled;Age - Elderly;BD11;BD4;LS10;LS11;LS12;LS13;LS14;LS15;LS16;LS17;LS18;LS19;LS1;LS20;LS21;LS22;LS23;LS24;LS25;LS26;LS27;LS28;LS29;LS2;LS3;LS4;LS5;LS6;LS7;LS88;LS8;LS99;LS9;WF10;WF3;</v>
      </c>
      <c r="BZ1058" s="42"/>
    </row>
    <row r="1059" spans="1:78" ht="15">
      <c r="A1059" s="16" t="s">
        <v>37</v>
      </c>
      <c r="B1059" s="28">
        <f>VLOOKUP(A1059,Organisations!$A$2:$B$7,2,FALSE)</f>
        <v>2</v>
      </c>
      <c r="C1059" s="16" t="s">
        <v>7500</v>
      </c>
      <c r="D1059" s="16" t="s">
        <v>7500</v>
      </c>
      <c r="E1059" s="28" t="str">
        <f t="shared" si="0"/>
        <v>Do you want more choice and control over your care at home? Do you want to choose and organise your own personal assista</v>
      </c>
      <c r="F1059" s="16" t="s">
        <v>7502</v>
      </c>
      <c r="G1059" s="16" t="s">
        <v>68</v>
      </c>
      <c r="H1059" s="17"/>
      <c r="K1059" s="26" t="s">
        <v>7503</v>
      </c>
      <c r="L1059" s="16" t="s">
        <v>7504</v>
      </c>
      <c r="M1059" s="28" t="str">
        <f t="shared" ref="M1059:Q1059" si="6355">IFERROR(IF(FIND(M$1,$F1059)&gt;1,"Age - Children",""),"")</f>
        <v/>
      </c>
      <c r="N1059" s="28" t="str">
        <f t="shared" si="6355"/>
        <v/>
      </c>
      <c r="O1059" s="28" t="str">
        <f t="shared" si="6355"/>
        <v/>
      </c>
      <c r="P1059" s="28" t="str">
        <f t="shared" si="6355"/>
        <v/>
      </c>
      <c r="Q1059" s="28" t="str">
        <f t="shared" si="6355"/>
        <v/>
      </c>
      <c r="R1059" s="28" t="str">
        <f t="shared" ref="R1059:T1059" si="6356">IFERROR(IF(FIND(R$1,$F1059)&gt;1,"Age - Elderly",""),"")</f>
        <v/>
      </c>
      <c r="S1059" s="28" t="str">
        <f t="shared" si="6356"/>
        <v/>
      </c>
      <c r="T1059" s="28" t="str">
        <f t="shared" si="6356"/>
        <v/>
      </c>
      <c r="U1059" s="28" t="str">
        <f t="shared" si="3"/>
        <v/>
      </c>
      <c r="V1059" s="28" t="str">
        <f t="shared" si="4"/>
        <v/>
      </c>
      <c r="X1059" s="28" t="str">
        <f t="shared" si="5"/>
        <v/>
      </c>
      <c r="Y1059" s="28" t="str">
        <f t="shared" si="6"/>
        <v/>
      </c>
      <c r="Z1059" s="28" t="str">
        <f t="shared" si="7"/>
        <v>Gender - Male</v>
      </c>
      <c r="AB1059" s="28" t="str">
        <f t="shared" si="8"/>
        <v/>
      </c>
      <c r="AD1059" s="28" t="str">
        <f t="shared" si="9"/>
        <v>Gender - Male;</v>
      </c>
      <c r="AG1059" s="28" t="str">
        <f t="shared" ref="AG1059:AL1059" si="6357">IFERROR(IF(FIND(AG$1,$F1059)&gt;1,AG$1,""),"")</f>
        <v/>
      </c>
      <c r="AH1059" s="28" t="str">
        <f t="shared" si="6357"/>
        <v/>
      </c>
      <c r="AI1059" s="28" t="str">
        <f t="shared" si="6357"/>
        <v/>
      </c>
      <c r="AJ1059" s="28" t="str">
        <f t="shared" si="6357"/>
        <v/>
      </c>
      <c r="AK1059" s="28" t="str">
        <f t="shared" si="6357"/>
        <v/>
      </c>
      <c r="AL1059" s="28" t="str">
        <f t="shared" si="6357"/>
        <v/>
      </c>
      <c r="AM1059" s="28" t="str">
        <f t="shared" si="11"/>
        <v/>
      </c>
      <c r="AN1059" s="28" t="str">
        <f t="shared" ref="AN1059:AQ1059" si="6358">IFERROR(IF(FIND(AN$1,$F1059)&gt;1,"Status - LGBT",""),"")</f>
        <v/>
      </c>
      <c r="AO1059" s="28" t="str">
        <f t="shared" si="6358"/>
        <v/>
      </c>
      <c r="AP1059" s="28" t="str">
        <f t="shared" si="6358"/>
        <v/>
      </c>
      <c r="AQ1059" s="28" t="str">
        <f t="shared" si="6358"/>
        <v/>
      </c>
      <c r="AR1059" s="28" t="str">
        <f t="shared" ref="AR1059:AV1059" si="6359">IFERROR(IF(FIND(AR$1,$F1059)&gt;1,"BME",""),"")</f>
        <v/>
      </c>
      <c r="AS1059" s="28" t="str">
        <f t="shared" si="6359"/>
        <v/>
      </c>
      <c r="AT1059" s="28" t="str">
        <f t="shared" si="6359"/>
        <v/>
      </c>
      <c r="AU1059" s="28" t="str">
        <f t="shared" si="6359"/>
        <v/>
      </c>
      <c r="AV1059" s="28" t="str">
        <f t="shared" si="6359"/>
        <v/>
      </c>
      <c r="AW1059" s="28" t="str">
        <f t="shared" ref="AW1059:BC1059" si="6360">IFERROR(IF(FIND(AW$1,$F1059)&gt;1,AW$1,""),"")</f>
        <v/>
      </c>
      <c r="AX1059" s="28" t="str">
        <f t="shared" si="6360"/>
        <v/>
      </c>
      <c r="AY1059" s="28" t="str">
        <f t="shared" si="6360"/>
        <v/>
      </c>
      <c r="AZ1059" s="28" t="str">
        <f t="shared" si="6360"/>
        <v/>
      </c>
      <c r="BA1059" s="28" t="str">
        <f t="shared" si="6360"/>
        <v/>
      </c>
      <c r="BB1059" s="28" t="str">
        <f t="shared" si="6360"/>
        <v/>
      </c>
      <c r="BC1059" s="28" t="str">
        <f t="shared" si="6360"/>
        <v/>
      </c>
      <c r="BD1059" s="28" t="str">
        <f t="shared" si="15"/>
        <v/>
      </c>
      <c r="BG1059" s="2" t="s">
        <v>7505</v>
      </c>
      <c r="BJ1059" s="28" t="str">
        <f t="shared" si="16"/>
        <v/>
      </c>
      <c r="BK1059" s="28" t="str">
        <f t="shared" si="17"/>
        <v/>
      </c>
      <c r="BM1059" s="2" t="s">
        <v>98</v>
      </c>
      <c r="BU1059" s="18"/>
      <c r="BV1059" s="18"/>
      <c r="BW1059" s="18"/>
      <c r="BX1059" s="18"/>
      <c r="BY1059" s="42" t="str">
        <f t="shared" si="18"/>
        <v>Gender - Male;;</v>
      </c>
      <c r="BZ1059" s="43"/>
    </row>
    <row r="1060" spans="1:78" ht="15">
      <c r="A1060" s="10" t="s">
        <v>37</v>
      </c>
      <c r="B1060" s="28">
        <f>VLOOKUP(A1060,Organisations!$A$2:$B$7,2,FALSE)</f>
        <v>2</v>
      </c>
      <c r="C1060" s="23" t="s">
        <v>7508</v>
      </c>
      <c r="D1060" s="23" t="s">
        <v>7509</v>
      </c>
      <c r="E1060" s="28" t="str">
        <f t="shared" si="0"/>
        <v xml:space="preserve">Assisting people who are Deaf and Hearing impaired or have complex additional needs, to live independently as possible. </v>
      </c>
      <c r="F1060" s="10" t="s">
        <v>7511</v>
      </c>
      <c r="G1060" s="10" t="s">
        <v>68</v>
      </c>
      <c r="H1060" s="11"/>
      <c r="K1060" s="30" t="s">
        <v>7512</v>
      </c>
      <c r="L1060" s="10" t="s">
        <v>7513</v>
      </c>
      <c r="M1060" s="28" t="str">
        <f t="shared" ref="M1060:Q1060" si="6361">IFERROR(IF(FIND(M$1,$F1060)&gt;1,"Age - Children",""),"")</f>
        <v/>
      </c>
      <c r="N1060" s="28" t="str">
        <f t="shared" si="6361"/>
        <v/>
      </c>
      <c r="O1060" s="28" t="str">
        <f t="shared" si="6361"/>
        <v/>
      </c>
      <c r="P1060" s="28" t="str">
        <f t="shared" si="6361"/>
        <v/>
      </c>
      <c r="Q1060" s="28" t="str">
        <f t="shared" si="6361"/>
        <v/>
      </c>
      <c r="R1060" s="28" t="str">
        <f t="shared" ref="R1060:T1060" si="6362">IFERROR(IF(FIND(R$1,$F1060)&gt;1,"Age - Elderly",""),"")</f>
        <v/>
      </c>
      <c r="S1060" s="28" t="str">
        <f t="shared" si="6362"/>
        <v/>
      </c>
      <c r="T1060" s="28" t="str">
        <f t="shared" si="6362"/>
        <v/>
      </c>
      <c r="U1060" s="28" t="str">
        <f t="shared" si="3"/>
        <v/>
      </c>
      <c r="V1060" s="28" t="str">
        <f t="shared" si="4"/>
        <v/>
      </c>
      <c r="X1060" s="28" t="str">
        <f t="shared" si="5"/>
        <v/>
      </c>
      <c r="Y1060" s="28" t="str">
        <f t="shared" si="6"/>
        <v/>
      </c>
      <c r="Z1060" s="28" t="str">
        <f t="shared" si="7"/>
        <v>Gender - Male</v>
      </c>
      <c r="AB1060" s="28" t="str">
        <f t="shared" si="8"/>
        <v/>
      </c>
      <c r="AD1060" s="28" t="str">
        <f t="shared" si="9"/>
        <v>Gender - Male;</v>
      </c>
      <c r="AG1060" s="28" t="str">
        <f t="shared" ref="AG1060:AL1060" si="6363">IFERROR(IF(FIND(AG$1,$F1060)&gt;1,AG$1,""),"")</f>
        <v/>
      </c>
      <c r="AH1060" s="28" t="str">
        <f t="shared" si="6363"/>
        <v/>
      </c>
      <c r="AI1060" s="28" t="str">
        <f t="shared" si="6363"/>
        <v/>
      </c>
      <c r="AJ1060" s="28" t="str">
        <f t="shared" si="6363"/>
        <v/>
      </c>
      <c r="AK1060" s="28" t="str">
        <f t="shared" si="6363"/>
        <v/>
      </c>
      <c r="AL1060" s="28" t="str">
        <f t="shared" si="6363"/>
        <v/>
      </c>
      <c r="AM1060" s="28" t="str">
        <f t="shared" si="11"/>
        <v/>
      </c>
      <c r="AN1060" s="28" t="str">
        <f t="shared" ref="AN1060:AQ1060" si="6364">IFERROR(IF(FIND(AN$1,$F1060)&gt;1,"Status - LGBT",""),"")</f>
        <v/>
      </c>
      <c r="AO1060" s="28" t="str">
        <f t="shared" si="6364"/>
        <v/>
      </c>
      <c r="AP1060" s="28" t="str">
        <f t="shared" si="6364"/>
        <v/>
      </c>
      <c r="AQ1060" s="28" t="str">
        <f t="shared" si="6364"/>
        <v/>
      </c>
      <c r="AR1060" s="28" t="str">
        <f t="shared" ref="AR1060:AV1060" si="6365">IFERROR(IF(FIND(AR$1,$F1060)&gt;1,"BME",""),"")</f>
        <v/>
      </c>
      <c r="AS1060" s="28" t="str">
        <f t="shared" si="6365"/>
        <v/>
      </c>
      <c r="AT1060" s="28" t="str">
        <f t="shared" si="6365"/>
        <v/>
      </c>
      <c r="AU1060" s="28" t="str">
        <f t="shared" si="6365"/>
        <v/>
      </c>
      <c r="AV1060" s="28" t="str">
        <f t="shared" si="6365"/>
        <v/>
      </c>
      <c r="AW1060" s="28" t="str">
        <f t="shared" ref="AW1060:BC1060" si="6366">IFERROR(IF(FIND(AW$1,$F1060)&gt;1,AW$1,""),"")</f>
        <v/>
      </c>
      <c r="AX1060" s="28" t="str">
        <f t="shared" si="6366"/>
        <v/>
      </c>
      <c r="AY1060" s="28" t="str">
        <f t="shared" si="6366"/>
        <v/>
      </c>
      <c r="AZ1060" s="28" t="str">
        <f t="shared" si="6366"/>
        <v/>
      </c>
      <c r="BA1060" s="28" t="str">
        <f t="shared" si="6366"/>
        <v/>
      </c>
      <c r="BB1060" s="28" t="str">
        <f t="shared" si="6366"/>
        <v/>
      </c>
      <c r="BC1060" s="28" t="str">
        <f t="shared" si="6366"/>
        <v/>
      </c>
      <c r="BD1060" s="28" t="str">
        <f t="shared" si="15"/>
        <v/>
      </c>
      <c r="BG1060" s="2" t="s">
        <v>7514</v>
      </c>
      <c r="BI1060" s="2" t="s">
        <v>6854</v>
      </c>
      <c r="BJ1060" s="28" t="str">
        <f t="shared" si="16"/>
        <v>Leeds</v>
      </c>
      <c r="BK1060" s="28" t="str">
        <f t="shared" si="17"/>
        <v>West Yorkshire</v>
      </c>
      <c r="BM1060" s="2" t="s">
        <v>98</v>
      </c>
      <c r="BU1060" s="50" t="s">
        <v>576</v>
      </c>
      <c r="BV1060" s="12"/>
      <c r="BW1060" s="12"/>
      <c r="BX1060" s="12"/>
      <c r="BY1060" s="42" t="str">
        <f t="shared" si="18"/>
        <v>Gender - Male;;LS13;</v>
      </c>
      <c r="BZ1060" s="42"/>
    </row>
    <row r="1061" spans="1:78" ht="15">
      <c r="A1061" s="16" t="s">
        <v>37</v>
      </c>
      <c r="B1061" s="28">
        <f>VLOOKUP(A1061,Organisations!$A$2:$B$7,2,FALSE)</f>
        <v>2</v>
      </c>
      <c r="C1061" s="23" t="s">
        <v>1605</v>
      </c>
      <c r="D1061" s="23" t="s">
        <v>1606</v>
      </c>
      <c r="E1061" s="28" t="str">
        <f t="shared" si="0"/>
        <v>Home-Start Leeds offer the following services in Leeds</v>
      </c>
      <c r="F1061" s="16" t="s">
        <v>7515</v>
      </c>
      <c r="G1061" s="16" t="s">
        <v>68</v>
      </c>
      <c r="H1061" s="17"/>
      <c r="K1061" s="26" t="s">
        <v>1610</v>
      </c>
      <c r="L1061" s="16" t="s">
        <v>7492</v>
      </c>
      <c r="M1061" s="28" t="str">
        <f t="shared" ref="M1061:Q1061" si="6367">IFERROR(IF(FIND(M$1,$F1061)&gt;1,"Age - Children",""),"")</f>
        <v/>
      </c>
      <c r="N1061" s="28" t="str">
        <f t="shared" si="6367"/>
        <v/>
      </c>
      <c r="O1061" s="28" t="str">
        <f t="shared" si="6367"/>
        <v/>
      </c>
      <c r="P1061" s="28" t="str">
        <f t="shared" si="6367"/>
        <v/>
      </c>
      <c r="Q1061" s="28" t="str">
        <f t="shared" si="6367"/>
        <v/>
      </c>
      <c r="R1061" s="28" t="str">
        <f t="shared" ref="R1061:T1061" si="6368">IFERROR(IF(FIND(R$1,$F1061)&gt;1,"Age - Elderly",""),"")</f>
        <v/>
      </c>
      <c r="S1061" s="28" t="str">
        <f t="shared" si="6368"/>
        <v/>
      </c>
      <c r="T1061" s="28" t="str">
        <f t="shared" si="6368"/>
        <v/>
      </c>
      <c r="U1061" s="28" t="str">
        <f t="shared" si="3"/>
        <v/>
      </c>
      <c r="V1061" s="28" t="str">
        <f t="shared" si="4"/>
        <v/>
      </c>
      <c r="X1061" s="28" t="str">
        <f t="shared" si="5"/>
        <v/>
      </c>
      <c r="Y1061" s="28" t="str">
        <f t="shared" si="6"/>
        <v/>
      </c>
      <c r="Z1061" s="28" t="str">
        <f t="shared" si="7"/>
        <v/>
      </c>
      <c r="AB1061" s="28" t="str">
        <f t="shared" si="8"/>
        <v/>
      </c>
      <c r="AD1061" s="28" t="str">
        <f t="shared" si="9"/>
        <v/>
      </c>
      <c r="AG1061" s="28" t="str">
        <f t="shared" ref="AG1061:AL1061" si="6369">IFERROR(IF(FIND(AG$1,$F1061)&gt;1,AG$1,""),"")</f>
        <v/>
      </c>
      <c r="AH1061" s="28" t="str">
        <f t="shared" si="6369"/>
        <v/>
      </c>
      <c r="AI1061" s="28" t="str">
        <f t="shared" si="6369"/>
        <v/>
      </c>
      <c r="AJ1061" s="28" t="str">
        <f t="shared" si="6369"/>
        <v/>
      </c>
      <c r="AK1061" s="28" t="str">
        <f t="shared" si="6369"/>
        <v/>
      </c>
      <c r="AL1061" s="28" t="str">
        <f t="shared" si="6369"/>
        <v/>
      </c>
      <c r="AM1061" s="28" t="str">
        <f t="shared" si="11"/>
        <v/>
      </c>
      <c r="AN1061" s="28" t="str">
        <f t="shared" ref="AN1061:AQ1061" si="6370">IFERROR(IF(FIND(AN$1,$F1061)&gt;1,"Status - LGBT",""),"")</f>
        <v/>
      </c>
      <c r="AO1061" s="28" t="str">
        <f t="shared" si="6370"/>
        <v/>
      </c>
      <c r="AP1061" s="28" t="str">
        <f t="shared" si="6370"/>
        <v/>
      </c>
      <c r="AQ1061" s="28" t="str">
        <f t="shared" si="6370"/>
        <v/>
      </c>
      <c r="AR1061" s="28" t="str">
        <f t="shared" ref="AR1061:AV1061" si="6371">IFERROR(IF(FIND(AR$1,$F1061)&gt;1,"BME",""),"")</f>
        <v/>
      </c>
      <c r="AS1061" s="28" t="str">
        <f t="shared" si="6371"/>
        <v/>
      </c>
      <c r="AT1061" s="28" t="str">
        <f t="shared" si="6371"/>
        <v/>
      </c>
      <c r="AU1061" s="28" t="str">
        <f t="shared" si="6371"/>
        <v/>
      </c>
      <c r="AV1061" s="28" t="str">
        <f t="shared" si="6371"/>
        <v/>
      </c>
      <c r="AW1061" s="28" t="str">
        <f t="shared" ref="AW1061:BC1061" si="6372">IFERROR(IF(FIND(AW$1,$F1061)&gt;1,AW$1,""),"")</f>
        <v/>
      </c>
      <c r="AX1061" s="28" t="str">
        <f t="shared" si="6372"/>
        <v/>
      </c>
      <c r="AY1061" s="28" t="str">
        <f t="shared" si="6372"/>
        <v/>
      </c>
      <c r="AZ1061" s="28" t="str">
        <f t="shared" si="6372"/>
        <v/>
      </c>
      <c r="BA1061" s="28" t="str">
        <f t="shared" si="6372"/>
        <v/>
      </c>
      <c r="BB1061" s="28" t="str">
        <f t="shared" si="6372"/>
        <v/>
      </c>
      <c r="BC1061" s="28" t="str">
        <f t="shared" si="6372"/>
        <v/>
      </c>
      <c r="BD1061" s="28" t="str">
        <f t="shared" si="15"/>
        <v/>
      </c>
      <c r="BG1061" s="2" t="s">
        <v>7516</v>
      </c>
      <c r="BI1061" s="2" t="s">
        <v>2089</v>
      </c>
      <c r="BJ1061" s="28" t="str">
        <f t="shared" si="16"/>
        <v>Leeds</v>
      </c>
      <c r="BK1061" s="28" t="str">
        <f t="shared" si="17"/>
        <v>West Yorkshire</v>
      </c>
      <c r="BM1061" s="2" t="s">
        <v>98</v>
      </c>
      <c r="BU1061" s="18"/>
      <c r="BV1061" s="47" t="s">
        <v>561</v>
      </c>
      <c r="BW1061" s="18"/>
      <c r="BX1061" s="18"/>
      <c r="BY1061" s="42" t="str">
        <f t="shared" si="18"/>
        <v>LS1</v>
      </c>
      <c r="BZ1061" s="43"/>
    </row>
    <row r="1062" spans="1:78" ht="15">
      <c r="A1062" s="10" t="s">
        <v>37</v>
      </c>
      <c r="B1062" s="28">
        <f>VLOOKUP(A1062,Organisations!$A$2:$B$7,2,FALSE)</f>
        <v>2</v>
      </c>
      <c r="C1062" s="10" t="s">
        <v>7517</v>
      </c>
      <c r="D1062" s="10" t="s">
        <v>7518</v>
      </c>
      <c r="E1062" s="28" t="str">
        <f t="shared" si="0"/>
        <v>This group meets every Friday between 12:30pm-3:30pm
 The cost is £1.50 a session (includes refreshments and materials</v>
      </c>
      <c r="F1062" s="10" t="s">
        <v>19484</v>
      </c>
      <c r="G1062" s="10" t="s">
        <v>3684</v>
      </c>
      <c r="H1062" s="55" t="s">
        <v>7521</v>
      </c>
      <c r="K1062" s="30" t="s">
        <v>1522</v>
      </c>
      <c r="L1062" s="10" t="s">
        <v>7186</v>
      </c>
      <c r="M1062" s="28" t="str">
        <f t="shared" ref="M1062:Q1062" si="6373">IFERROR(IF(FIND(M$1,$F1062)&gt;1,"Age - Children",""),"")</f>
        <v/>
      </c>
      <c r="N1062" s="28" t="str">
        <f t="shared" si="6373"/>
        <v/>
      </c>
      <c r="O1062" s="28" t="str">
        <f t="shared" si="6373"/>
        <v/>
      </c>
      <c r="P1062" s="28" t="str">
        <f t="shared" si="6373"/>
        <v/>
      </c>
      <c r="Q1062" s="28" t="str">
        <f t="shared" si="6373"/>
        <v/>
      </c>
      <c r="R1062" s="28" t="str">
        <f t="shared" ref="R1062:T1062" si="6374">IFERROR(IF(FIND(R$1,$F1062)&gt;1,"Age - Elderly",""),"")</f>
        <v/>
      </c>
      <c r="S1062" s="28" t="str">
        <f t="shared" si="6374"/>
        <v/>
      </c>
      <c r="T1062" s="28" t="str">
        <f t="shared" si="6374"/>
        <v/>
      </c>
      <c r="U1062" s="28" t="str">
        <f t="shared" si="3"/>
        <v/>
      </c>
      <c r="V1062" s="28" t="str">
        <f t="shared" si="4"/>
        <v/>
      </c>
      <c r="X1062" s="28" t="str">
        <f t="shared" si="5"/>
        <v/>
      </c>
      <c r="Y1062" s="28" t="str">
        <f t="shared" si="6"/>
        <v/>
      </c>
      <c r="Z1062" s="28" t="str">
        <f t="shared" si="7"/>
        <v>Gender - Male</v>
      </c>
      <c r="AB1062" s="28" t="str">
        <f t="shared" si="8"/>
        <v/>
      </c>
      <c r="AD1062" s="28" t="str">
        <f t="shared" si="9"/>
        <v>Gender - Male;</v>
      </c>
      <c r="AG1062" s="28" t="str">
        <f t="shared" ref="AG1062:AL1062" si="6375">IFERROR(IF(FIND(AG$1,$F1062)&gt;1,AG$1,""),"")</f>
        <v/>
      </c>
      <c r="AH1062" s="28" t="str">
        <f t="shared" si="6375"/>
        <v/>
      </c>
      <c r="AI1062" s="28" t="str">
        <f t="shared" si="6375"/>
        <v/>
      </c>
      <c r="AJ1062" s="28" t="str">
        <f t="shared" si="6375"/>
        <v/>
      </c>
      <c r="AK1062" s="28" t="str">
        <f t="shared" si="6375"/>
        <v/>
      </c>
      <c r="AL1062" s="28" t="str">
        <f t="shared" si="6375"/>
        <v/>
      </c>
      <c r="AM1062" s="28" t="str">
        <f t="shared" si="11"/>
        <v/>
      </c>
      <c r="AN1062" s="28" t="str">
        <f t="shared" ref="AN1062:AQ1062" si="6376">IFERROR(IF(FIND(AN$1,$F1062)&gt;1,"Status - LGBT",""),"")</f>
        <v/>
      </c>
      <c r="AO1062" s="28" t="str">
        <f t="shared" si="6376"/>
        <v/>
      </c>
      <c r="AP1062" s="28" t="str">
        <f t="shared" si="6376"/>
        <v/>
      </c>
      <c r="AQ1062" s="28" t="str">
        <f t="shared" si="6376"/>
        <v/>
      </c>
      <c r="AR1062" s="28" t="str">
        <f t="shared" ref="AR1062:AV1062" si="6377">IFERROR(IF(FIND(AR$1,$F1062)&gt;1,"BME",""),"")</f>
        <v/>
      </c>
      <c r="AS1062" s="28" t="str">
        <f t="shared" si="6377"/>
        <v/>
      </c>
      <c r="AT1062" s="28" t="str">
        <f t="shared" si="6377"/>
        <v/>
      </c>
      <c r="AU1062" s="28" t="str">
        <f t="shared" si="6377"/>
        <v/>
      </c>
      <c r="AV1062" s="28" t="str">
        <f t="shared" si="6377"/>
        <v/>
      </c>
      <c r="AW1062" s="28" t="str">
        <f t="shared" ref="AW1062:BC1062" si="6378">IFERROR(IF(FIND(AW$1,$F1062)&gt;1,AW$1,""),"")</f>
        <v/>
      </c>
      <c r="AX1062" s="28" t="str">
        <f t="shared" si="6378"/>
        <v/>
      </c>
      <c r="AY1062" s="28" t="str">
        <f t="shared" si="6378"/>
        <v/>
      </c>
      <c r="AZ1062" s="28" t="str">
        <f t="shared" si="6378"/>
        <v/>
      </c>
      <c r="BA1062" s="28" t="str">
        <f t="shared" si="6378"/>
        <v/>
      </c>
      <c r="BB1062" s="28" t="str">
        <f t="shared" si="6378"/>
        <v/>
      </c>
      <c r="BC1062" s="28" t="str">
        <f t="shared" si="6378"/>
        <v/>
      </c>
      <c r="BD1062" s="28" t="str">
        <f t="shared" si="15"/>
        <v/>
      </c>
      <c r="BG1062" s="2" t="s">
        <v>7522</v>
      </c>
      <c r="BI1062" s="2" t="s">
        <v>3070</v>
      </c>
      <c r="BJ1062" s="28" t="str">
        <f t="shared" si="16"/>
        <v>Leeds</v>
      </c>
      <c r="BK1062" s="28" t="str">
        <f t="shared" si="17"/>
        <v>West Yorkshire</v>
      </c>
      <c r="BM1062" s="2" t="s">
        <v>98</v>
      </c>
      <c r="BR1062" s="2" t="s">
        <v>2863</v>
      </c>
      <c r="BU1062" s="12"/>
      <c r="BV1062" s="50" t="s">
        <v>572</v>
      </c>
      <c r="BW1062" s="12"/>
      <c r="BX1062" s="12"/>
      <c r="BY1062" s="42" t="str">
        <f t="shared" si="18"/>
        <v>Gender - Male;;LS9</v>
      </c>
      <c r="BZ1062" s="42"/>
    </row>
    <row r="1063" spans="1:78" ht="15">
      <c r="A1063" s="16" t="s">
        <v>37</v>
      </c>
      <c r="B1063" s="28">
        <f>VLOOKUP(A1063,Organisations!$A$2:$B$7,2,FALSE)</f>
        <v>2</v>
      </c>
      <c r="C1063" s="16" t="s">
        <v>7523</v>
      </c>
      <c r="D1063" s="16" t="s">
        <v>7524</v>
      </c>
      <c r="E1063" s="28" t="str">
        <f t="shared" si="0"/>
        <v>Each week we have differentactivities for those who want to join in or you can just ‘sit back’ and enjoy talking with ne</v>
      </c>
      <c r="F1063" s="16" t="s">
        <v>7526</v>
      </c>
      <c r="G1063" s="16" t="s">
        <v>68</v>
      </c>
      <c r="H1063" s="17"/>
      <c r="K1063" s="26" t="s">
        <v>1522</v>
      </c>
      <c r="L1063" s="16" t="s">
        <v>7186</v>
      </c>
      <c r="M1063" s="28" t="str">
        <f t="shared" ref="M1063:Q1063" si="6379">IFERROR(IF(FIND(M$1,$F1063)&gt;1,"Age - Children",""),"")</f>
        <v/>
      </c>
      <c r="N1063" s="28" t="str">
        <f t="shared" si="6379"/>
        <v/>
      </c>
      <c r="O1063" s="28" t="str">
        <f t="shared" si="6379"/>
        <v/>
      </c>
      <c r="P1063" s="28" t="str">
        <f t="shared" si="6379"/>
        <v/>
      </c>
      <c r="Q1063" s="28" t="str">
        <f t="shared" si="6379"/>
        <v/>
      </c>
      <c r="R1063" s="28" t="str">
        <f t="shared" ref="R1063:T1063" si="6380">IFERROR(IF(FIND(R$1,$F1063)&gt;1,"Age - Elderly",""),"")</f>
        <v/>
      </c>
      <c r="S1063" s="28" t="str">
        <f t="shared" si="6380"/>
        <v/>
      </c>
      <c r="T1063" s="28" t="str">
        <f t="shared" si="6380"/>
        <v/>
      </c>
      <c r="U1063" s="28" t="str">
        <f t="shared" si="3"/>
        <v/>
      </c>
      <c r="V1063" s="28" t="str">
        <f t="shared" si="4"/>
        <v/>
      </c>
      <c r="X1063" s="28" t="str">
        <f t="shared" si="5"/>
        <v/>
      </c>
      <c r="Y1063" s="28" t="str">
        <f t="shared" si="6"/>
        <v/>
      </c>
      <c r="Z1063" s="28" t="str">
        <f t="shared" si="7"/>
        <v/>
      </c>
      <c r="AB1063" s="28" t="str">
        <f t="shared" si="8"/>
        <v/>
      </c>
      <c r="AD1063" s="28" t="str">
        <f t="shared" si="9"/>
        <v/>
      </c>
      <c r="AG1063" s="28" t="str">
        <f t="shared" ref="AG1063:AL1063" si="6381">IFERROR(IF(FIND(AG$1,$F1063)&gt;1,AG$1,""),"")</f>
        <v/>
      </c>
      <c r="AH1063" s="28" t="str">
        <f t="shared" si="6381"/>
        <v/>
      </c>
      <c r="AI1063" s="28" t="str">
        <f t="shared" si="6381"/>
        <v/>
      </c>
      <c r="AJ1063" s="28" t="str">
        <f t="shared" si="6381"/>
        <v/>
      </c>
      <c r="AK1063" s="28" t="str">
        <f t="shared" si="6381"/>
        <v/>
      </c>
      <c r="AL1063" s="28" t="str">
        <f t="shared" si="6381"/>
        <v/>
      </c>
      <c r="AM1063" s="28" t="str">
        <f t="shared" si="11"/>
        <v/>
      </c>
      <c r="AN1063" s="28" t="str">
        <f t="shared" ref="AN1063:AQ1063" si="6382">IFERROR(IF(FIND(AN$1,$F1063)&gt;1,"Status - LGBT",""),"")</f>
        <v/>
      </c>
      <c r="AO1063" s="28" t="str">
        <f t="shared" si="6382"/>
        <v/>
      </c>
      <c r="AP1063" s="28" t="str">
        <f t="shared" si="6382"/>
        <v/>
      </c>
      <c r="AQ1063" s="28" t="str">
        <f t="shared" si="6382"/>
        <v/>
      </c>
      <c r="AR1063" s="28" t="str">
        <f t="shared" ref="AR1063:AV1063" si="6383">IFERROR(IF(FIND(AR$1,$F1063)&gt;1,"BME",""),"")</f>
        <v/>
      </c>
      <c r="AS1063" s="28" t="str">
        <f t="shared" si="6383"/>
        <v/>
      </c>
      <c r="AT1063" s="28" t="str">
        <f t="shared" si="6383"/>
        <v/>
      </c>
      <c r="AU1063" s="28" t="str">
        <f t="shared" si="6383"/>
        <v/>
      </c>
      <c r="AV1063" s="28" t="str">
        <f t="shared" si="6383"/>
        <v/>
      </c>
      <c r="AW1063" s="28" t="str">
        <f t="shared" ref="AW1063:BC1063" si="6384">IFERROR(IF(FIND(AW$1,$F1063)&gt;1,AW$1,""),"")</f>
        <v/>
      </c>
      <c r="AX1063" s="28" t="str">
        <f t="shared" si="6384"/>
        <v/>
      </c>
      <c r="AY1063" s="28" t="str">
        <f t="shared" si="6384"/>
        <v/>
      </c>
      <c r="AZ1063" s="28" t="str">
        <f t="shared" si="6384"/>
        <v/>
      </c>
      <c r="BA1063" s="28" t="str">
        <f t="shared" si="6384"/>
        <v/>
      </c>
      <c r="BB1063" s="28" t="str">
        <f t="shared" si="6384"/>
        <v/>
      </c>
      <c r="BC1063" s="28" t="str">
        <f t="shared" si="6384"/>
        <v/>
      </c>
      <c r="BD1063" s="28" t="str">
        <f t="shared" si="15"/>
        <v/>
      </c>
      <c r="BG1063" s="2" t="s">
        <v>7522</v>
      </c>
      <c r="BI1063" s="2" t="s">
        <v>3070</v>
      </c>
      <c r="BJ1063" s="28" t="str">
        <f t="shared" si="16"/>
        <v>Leeds</v>
      </c>
      <c r="BK1063" s="28" t="str">
        <f t="shared" si="17"/>
        <v>West Yorkshire</v>
      </c>
      <c r="BM1063" s="2" t="s">
        <v>98</v>
      </c>
      <c r="BU1063" s="18"/>
      <c r="BV1063" s="47" t="s">
        <v>572</v>
      </c>
      <c r="BW1063" s="18"/>
      <c r="BX1063" s="18"/>
      <c r="BY1063" s="42" t="str">
        <f t="shared" si="18"/>
        <v>LS9</v>
      </c>
      <c r="BZ1063" s="43"/>
    </row>
    <row r="1064" spans="1:78" ht="15">
      <c r="A1064" s="10" t="s">
        <v>37</v>
      </c>
      <c r="B1064" s="28">
        <f>VLOOKUP(A1064,Organisations!$A$2:$B$7,2,FALSE)</f>
        <v>2</v>
      </c>
      <c r="C1064" s="10" t="s">
        <v>7527</v>
      </c>
      <c r="D1064" s="10" t="s">
        <v>7528</v>
      </c>
      <c r="E1064" s="28" t="str">
        <f t="shared" si="0"/>
        <v>Our weekly Lunch group is held every
 Monday 11:30am—1:00pm.
 The cost is £5.15 for a home cooked two course meal an</v>
      </c>
      <c r="F1064" s="10" t="s">
        <v>19485</v>
      </c>
      <c r="G1064" s="10" t="s">
        <v>3684</v>
      </c>
      <c r="H1064" s="55" t="s">
        <v>19486</v>
      </c>
      <c r="K1064" s="30" t="s">
        <v>1522</v>
      </c>
      <c r="L1064" s="10" t="s">
        <v>7186</v>
      </c>
      <c r="M1064" s="28" t="str">
        <f t="shared" ref="M1064:Q1064" si="6385">IFERROR(IF(FIND(M$1,$F1064)&gt;1,"Age - Children",""),"")</f>
        <v/>
      </c>
      <c r="N1064" s="28" t="str">
        <f t="shared" si="6385"/>
        <v/>
      </c>
      <c r="O1064" s="28" t="str">
        <f t="shared" si="6385"/>
        <v/>
      </c>
      <c r="P1064" s="28" t="str">
        <f t="shared" si="6385"/>
        <v/>
      </c>
      <c r="Q1064" s="28" t="str">
        <f t="shared" si="6385"/>
        <v/>
      </c>
      <c r="R1064" s="28" t="str">
        <f t="shared" ref="R1064:T1064" si="6386">IFERROR(IF(FIND(R$1,$F1064)&gt;1,"Age - Elderly",""),"")</f>
        <v/>
      </c>
      <c r="S1064" s="28" t="str">
        <f t="shared" si="6386"/>
        <v/>
      </c>
      <c r="T1064" s="28" t="str">
        <f t="shared" si="6386"/>
        <v/>
      </c>
      <c r="U1064" s="28" t="str">
        <f t="shared" si="3"/>
        <v/>
      </c>
      <c r="V1064" s="28" t="str">
        <f t="shared" si="4"/>
        <v/>
      </c>
      <c r="X1064" s="28" t="str">
        <f t="shared" si="5"/>
        <v/>
      </c>
      <c r="Y1064" s="28" t="str">
        <f t="shared" si="6"/>
        <v/>
      </c>
      <c r="Z1064" s="28" t="str">
        <f t="shared" si="7"/>
        <v/>
      </c>
      <c r="AB1064" s="28" t="str">
        <f t="shared" si="8"/>
        <v/>
      </c>
      <c r="AD1064" s="28" t="str">
        <f t="shared" si="9"/>
        <v/>
      </c>
      <c r="AG1064" s="28" t="str">
        <f t="shared" ref="AG1064:AL1064" si="6387">IFERROR(IF(FIND(AG$1,$F1064)&gt;1,AG$1,""),"")</f>
        <v/>
      </c>
      <c r="AH1064" s="28" t="str">
        <f t="shared" si="6387"/>
        <v/>
      </c>
      <c r="AI1064" s="28" t="str">
        <f t="shared" si="6387"/>
        <v/>
      </c>
      <c r="AJ1064" s="28" t="str">
        <f t="shared" si="6387"/>
        <v/>
      </c>
      <c r="AK1064" s="28" t="str">
        <f t="shared" si="6387"/>
        <v/>
      </c>
      <c r="AL1064" s="28" t="str">
        <f t="shared" si="6387"/>
        <v/>
      </c>
      <c r="AM1064" s="28" t="str">
        <f t="shared" si="11"/>
        <v/>
      </c>
      <c r="AN1064" s="28" t="str">
        <f t="shared" ref="AN1064:AQ1064" si="6388">IFERROR(IF(FIND(AN$1,$F1064)&gt;1,"Status - LGBT",""),"")</f>
        <v/>
      </c>
      <c r="AO1064" s="28" t="str">
        <f t="shared" si="6388"/>
        <v/>
      </c>
      <c r="AP1064" s="28" t="str">
        <f t="shared" si="6388"/>
        <v/>
      </c>
      <c r="AQ1064" s="28" t="str">
        <f t="shared" si="6388"/>
        <v/>
      </c>
      <c r="AR1064" s="28" t="str">
        <f t="shared" ref="AR1064:AV1064" si="6389">IFERROR(IF(FIND(AR$1,$F1064)&gt;1,"BME",""),"")</f>
        <v/>
      </c>
      <c r="AS1064" s="28" t="str">
        <f t="shared" si="6389"/>
        <v/>
      </c>
      <c r="AT1064" s="28" t="str">
        <f t="shared" si="6389"/>
        <v/>
      </c>
      <c r="AU1064" s="28" t="str">
        <f t="shared" si="6389"/>
        <v/>
      </c>
      <c r="AV1064" s="28" t="str">
        <f t="shared" si="6389"/>
        <v/>
      </c>
      <c r="AW1064" s="28" t="str">
        <f t="shared" ref="AW1064:BC1064" si="6390">IFERROR(IF(FIND(AW$1,$F1064)&gt;1,AW$1,""),"")</f>
        <v/>
      </c>
      <c r="AX1064" s="28" t="str">
        <f t="shared" si="6390"/>
        <v/>
      </c>
      <c r="AY1064" s="28" t="str">
        <f t="shared" si="6390"/>
        <v/>
      </c>
      <c r="AZ1064" s="28" t="str">
        <f t="shared" si="6390"/>
        <v/>
      </c>
      <c r="BA1064" s="28" t="str">
        <f t="shared" si="6390"/>
        <v/>
      </c>
      <c r="BB1064" s="28" t="str">
        <f t="shared" si="6390"/>
        <v/>
      </c>
      <c r="BC1064" s="28" t="str">
        <f t="shared" si="6390"/>
        <v/>
      </c>
      <c r="BD1064" s="28" t="str">
        <f t="shared" si="15"/>
        <v/>
      </c>
      <c r="BG1064" s="2" t="s">
        <v>7522</v>
      </c>
      <c r="BI1064" s="2" t="s">
        <v>3070</v>
      </c>
      <c r="BJ1064" s="28" t="str">
        <f t="shared" si="16"/>
        <v>Leeds</v>
      </c>
      <c r="BK1064" s="28" t="str">
        <f t="shared" si="17"/>
        <v>West Yorkshire</v>
      </c>
      <c r="BM1064" s="2" t="s">
        <v>98</v>
      </c>
      <c r="BN1064" s="2" t="s">
        <v>2863</v>
      </c>
      <c r="BU1064" s="12"/>
      <c r="BV1064" s="50" t="s">
        <v>572</v>
      </c>
      <c r="BW1064" s="12"/>
      <c r="BX1064" s="12"/>
      <c r="BY1064" s="42" t="str">
        <f t="shared" si="18"/>
        <v>LS9</v>
      </c>
      <c r="BZ1064" s="42"/>
    </row>
    <row r="1065" spans="1:78" ht="15">
      <c r="A1065" s="16" t="s">
        <v>37</v>
      </c>
      <c r="B1065" s="28">
        <f>VLOOKUP(A1065,Organisations!$A$2:$B$7,2,FALSE)</f>
        <v>2</v>
      </c>
      <c r="C1065" s="16" t="s">
        <v>7532</v>
      </c>
      <c r="D1065" s="16" t="s">
        <v>7533</v>
      </c>
      <c r="E1065" s="28" t="str">
        <f t="shared" si="0"/>
        <v>Come along and try Ping Pong- These fun and adapted session are for all abilities, interactive with a variety ofgames, c</v>
      </c>
      <c r="F1065" s="16" t="s">
        <v>7535</v>
      </c>
      <c r="G1065" s="16" t="s">
        <v>68</v>
      </c>
      <c r="H1065" s="17"/>
      <c r="K1065" s="26" t="s">
        <v>1522</v>
      </c>
      <c r="L1065" s="16" t="s">
        <v>7186</v>
      </c>
      <c r="M1065" s="28" t="str">
        <f t="shared" ref="M1065:Q1065" si="6391">IFERROR(IF(FIND(M$1,$F1065)&gt;1,"Age - Children",""),"")</f>
        <v/>
      </c>
      <c r="N1065" s="28" t="str">
        <f t="shared" si="6391"/>
        <v/>
      </c>
      <c r="O1065" s="28" t="str">
        <f t="shared" si="6391"/>
        <v/>
      </c>
      <c r="P1065" s="28" t="str">
        <f t="shared" si="6391"/>
        <v/>
      </c>
      <c r="Q1065" s="28" t="str">
        <f t="shared" si="6391"/>
        <v/>
      </c>
      <c r="R1065" s="28" t="str">
        <f t="shared" ref="R1065:T1065" si="6392">IFERROR(IF(FIND(R$1,$F1065)&gt;1,"Age - Elderly",""),"")</f>
        <v/>
      </c>
      <c r="S1065" s="28" t="str">
        <f t="shared" si="6392"/>
        <v/>
      </c>
      <c r="T1065" s="28" t="str">
        <f t="shared" si="6392"/>
        <v/>
      </c>
      <c r="U1065" s="28" t="str">
        <f t="shared" si="3"/>
        <v/>
      </c>
      <c r="V1065" s="28" t="str">
        <f t="shared" si="4"/>
        <v/>
      </c>
      <c r="X1065" s="28" t="str">
        <f t="shared" si="5"/>
        <v/>
      </c>
      <c r="Y1065" s="28" t="str">
        <f t="shared" si="6"/>
        <v/>
      </c>
      <c r="Z1065" s="28" t="str">
        <f t="shared" si="7"/>
        <v/>
      </c>
      <c r="AB1065" s="28" t="str">
        <f t="shared" si="8"/>
        <v/>
      </c>
      <c r="AD1065" s="28" t="str">
        <f t="shared" si="9"/>
        <v/>
      </c>
      <c r="AG1065" s="28" t="str">
        <f t="shared" ref="AG1065:AL1065" si="6393">IFERROR(IF(FIND(AG$1,$F1065)&gt;1,AG$1,""),"")</f>
        <v/>
      </c>
      <c r="AH1065" s="28" t="str">
        <f t="shared" si="6393"/>
        <v/>
      </c>
      <c r="AI1065" s="28" t="str">
        <f t="shared" si="6393"/>
        <v/>
      </c>
      <c r="AJ1065" s="28" t="str">
        <f t="shared" si="6393"/>
        <v/>
      </c>
      <c r="AK1065" s="28" t="str">
        <f t="shared" si="6393"/>
        <v/>
      </c>
      <c r="AL1065" s="28" t="str">
        <f t="shared" si="6393"/>
        <v/>
      </c>
      <c r="AM1065" s="28" t="str">
        <f t="shared" si="11"/>
        <v/>
      </c>
      <c r="AN1065" s="28" t="str">
        <f t="shared" ref="AN1065:AQ1065" si="6394">IFERROR(IF(FIND(AN$1,$F1065)&gt;1,"Status - LGBT",""),"")</f>
        <v/>
      </c>
      <c r="AO1065" s="28" t="str">
        <f t="shared" si="6394"/>
        <v/>
      </c>
      <c r="AP1065" s="28" t="str">
        <f t="shared" si="6394"/>
        <v/>
      </c>
      <c r="AQ1065" s="28" t="str">
        <f t="shared" si="6394"/>
        <v/>
      </c>
      <c r="AR1065" s="28" t="str">
        <f t="shared" ref="AR1065:AV1065" si="6395">IFERROR(IF(FIND(AR$1,$F1065)&gt;1,"BME",""),"")</f>
        <v/>
      </c>
      <c r="AS1065" s="28" t="str">
        <f t="shared" si="6395"/>
        <v/>
      </c>
      <c r="AT1065" s="28" t="str">
        <f t="shared" si="6395"/>
        <v/>
      </c>
      <c r="AU1065" s="28" t="str">
        <f t="shared" si="6395"/>
        <v/>
      </c>
      <c r="AV1065" s="28" t="str">
        <f t="shared" si="6395"/>
        <v/>
      </c>
      <c r="AW1065" s="28" t="str">
        <f t="shared" ref="AW1065:BC1065" si="6396">IFERROR(IF(FIND(AW$1,$F1065)&gt;1,AW$1,""),"")</f>
        <v/>
      </c>
      <c r="AX1065" s="28" t="str">
        <f t="shared" si="6396"/>
        <v/>
      </c>
      <c r="AY1065" s="28" t="str">
        <f t="shared" si="6396"/>
        <v/>
      </c>
      <c r="AZ1065" s="28" t="str">
        <f t="shared" si="6396"/>
        <v/>
      </c>
      <c r="BA1065" s="28" t="str">
        <f t="shared" si="6396"/>
        <v/>
      </c>
      <c r="BB1065" s="28" t="str">
        <f t="shared" si="6396"/>
        <v/>
      </c>
      <c r="BC1065" s="28" t="str">
        <f t="shared" si="6396"/>
        <v/>
      </c>
      <c r="BD1065" s="28" t="str">
        <f t="shared" si="15"/>
        <v/>
      </c>
      <c r="BG1065" s="2" t="s">
        <v>7522</v>
      </c>
      <c r="BI1065" s="2" t="s">
        <v>3070</v>
      </c>
      <c r="BJ1065" s="28" t="str">
        <f t="shared" si="16"/>
        <v>Leeds</v>
      </c>
      <c r="BK1065" s="28" t="str">
        <f t="shared" si="17"/>
        <v>West Yorkshire</v>
      </c>
      <c r="BM1065" s="2" t="s">
        <v>98</v>
      </c>
      <c r="BU1065" s="47" t="s">
        <v>19342</v>
      </c>
      <c r="BV1065" s="18"/>
      <c r="BW1065" s="18"/>
      <c r="BX1065" s="18"/>
      <c r="BY1065" s="42" t="str">
        <f t="shared" si="18"/>
        <v>BD11;BD4;LS10;LS11;LS12;LS13;LS14;LS15;LS16;LS17;LS18;LS19;LS1;LS20;LS21;LS22;LS23;LS24;LS25;LS26;LS27;LS28;LS29;LS2;LS3;LS4;LS5;LS6;LS7;LS88;LS8;LS99;LS9;WF10;WF3;</v>
      </c>
      <c r="BZ1065" s="43"/>
    </row>
    <row r="1066" spans="1:78" ht="15">
      <c r="A1066" s="10" t="s">
        <v>37</v>
      </c>
      <c r="B1066" s="28">
        <f>VLOOKUP(A1066,Organisations!$A$2:$B$7,2,FALSE)</f>
        <v>2</v>
      </c>
      <c r="C1066" s="10" t="s">
        <v>7536</v>
      </c>
      <c r="D1066" s="10" t="s">
        <v>7537</v>
      </c>
      <c r="E1066" s="28" t="str">
        <f t="shared" si="0"/>
        <v>This group is open to the communities of Halton Moor, Osmondthorpe &amp; Sutton Park, regardless of age or singing ability.</v>
      </c>
      <c r="F1066" s="10" t="s">
        <v>7538</v>
      </c>
      <c r="G1066" s="10" t="s">
        <v>68</v>
      </c>
      <c r="H1066" s="11"/>
      <c r="K1066" s="30" t="s">
        <v>1522</v>
      </c>
      <c r="L1066" s="10" t="s">
        <v>7186</v>
      </c>
      <c r="M1066" s="28" t="str">
        <f t="shared" ref="M1066:Q1066" si="6397">IFERROR(IF(FIND(M$1,$F1066)&gt;1,"Age - Children",""),"")</f>
        <v/>
      </c>
      <c r="N1066" s="28" t="str">
        <f t="shared" si="6397"/>
        <v/>
      </c>
      <c r="O1066" s="28" t="str">
        <f t="shared" si="6397"/>
        <v/>
      </c>
      <c r="P1066" s="28" t="str">
        <f t="shared" si="6397"/>
        <v/>
      </c>
      <c r="Q1066" s="28" t="str">
        <f t="shared" si="6397"/>
        <v/>
      </c>
      <c r="R1066" s="28" t="str">
        <f t="shared" ref="R1066:T1066" si="6398">IFERROR(IF(FIND(R$1,$F1066)&gt;1,"Age - Elderly",""),"")</f>
        <v/>
      </c>
      <c r="S1066" s="28" t="str">
        <f t="shared" si="6398"/>
        <v/>
      </c>
      <c r="T1066" s="28" t="str">
        <f t="shared" si="6398"/>
        <v/>
      </c>
      <c r="U1066" s="28" t="str">
        <f t="shared" si="3"/>
        <v/>
      </c>
      <c r="V1066" s="28" t="str">
        <f t="shared" si="4"/>
        <v/>
      </c>
      <c r="X1066" s="28" t="str">
        <f t="shared" si="5"/>
        <v/>
      </c>
      <c r="Y1066" s="28" t="str">
        <f t="shared" si="6"/>
        <v/>
      </c>
      <c r="Z1066" s="28" t="str">
        <f t="shared" si="7"/>
        <v/>
      </c>
      <c r="AB1066" s="28" t="str">
        <f t="shared" si="8"/>
        <v/>
      </c>
      <c r="AD1066" s="28" t="str">
        <f t="shared" si="9"/>
        <v/>
      </c>
      <c r="AG1066" s="28" t="str">
        <f t="shared" ref="AG1066:AL1066" si="6399">IFERROR(IF(FIND(AG$1,$F1066)&gt;1,AG$1,""),"")</f>
        <v/>
      </c>
      <c r="AH1066" s="28" t="str">
        <f t="shared" si="6399"/>
        <v/>
      </c>
      <c r="AI1066" s="28" t="str">
        <f t="shared" si="6399"/>
        <v/>
      </c>
      <c r="AJ1066" s="28" t="str">
        <f t="shared" si="6399"/>
        <v/>
      </c>
      <c r="AK1066" s="28" t="str">
        <f t="shared" si="6399"/>
        <v/>
      </c>
      <c r="AL1066" s="28" t="str">
        <f t="shared" si="6399"/>
        <v/>
      </c>
      <c r="AM1066" s="28" t="str">
        <f t="shared" si="11"/>
        <v/>
      </c>
      <c r="AN1066" s="28" t="str">
        <f t="shared" ref="AN1066:AQ1066" si="6400">IFERROR(IF(FIND(AN$1,$F1066)&gt;1,"Status - LGBT",""),"")</f>
        <v/>
      </c>
      <c r="AO1066" s="28" t="str">
        <f t="shared" si="6400"/>
        <v/>
      </c>
      <c r="AP1066" s="28" t="str">
        <f t="shared" si="6400"/>
        <v/>
      </c>
      <c r="AQ1066" s="28" t="str">
        <f t="shared" si="6400"/>
        <v/>
      </c>
      <c r="AR1066" s="28" t="str">
        <f t="shared" ref="AR1066:AV1066" si="6401">IFERROR(IF(FIND(AR$1,$F1066)&gt;1,"BME",""),"")</f>
        <v/>
      </c>
      <c r="AS1066" s="28" t="str">
        <f t="shared" si="6401"/>
        <v/>
      </c>
      <c r="AT1066" s="28" t="str">
        <f t="shared" si="6401"/>
        <v/>
      </c>
      <c r="AU1066" s="28" t="str">
        <f t="shared" si="6401"/>
        <v/>
      </c>
      <c r="AV1066" s="28" t="str">
        <f t="shared" si="6401"/>
        <v/>
      </c>
      <c r="AW1066" s="28" t="str">
        <f t="shared" ref="AW1066:BC1066" si="6402">IFERROR(IF(FIND(AW$1,$F1066)&gt;1,AW$1,""),"")</f>
        <v/>
      </c>
      <c r="AX1066" s="28" t="str">
        <f t="shared" si="6402"/>
        <v/>
      </c>
      <c r="AY1066" s="28" t="str">
        <f t="shared" si="6402"/>
        <v/>
      </c>
      <c r="AZ1066" s="28" t="str">
        <f t="shared" si="6402"/>
        <v/>
      </c>
      <c r="BA1066" s="28" t="str">
        <f t="shared" si="6402"/>
        <v/>
      </c>
      <c r="BB1066" s="28" t="str">
        <f t="shared" si="6402"/>
        <v/>
      </c>
      <c r="BC1066" s="28" t="str">
        <f t="shared" si="6402"/>
        <v/>
      </c>
      <c r="BD1066" s="28" t="str">
        <f t="shared" si="15"/>
        <v/>
      </c>
      <c r="BG1066" s="2" t="s">
        <v>7522</v>
      </c>
      <c r="BI1066" s="2" t="s">
        <v>3070</v>
      </c>
      <c r="BJ1066" s="28" t="str">
        <f t="shared" si="16"/>
        <v>Leeds</v>
      </c>
      <c r="BK1066" s="28" t="str">
        <f t="shared" si="17"/>
        <v>West Yorkshire</v>
      </c>
      <c r="BM1066" s="2" t="s">
        <v>98</v>
      </c>
      <c r="BU1066" s="12"/>
      <c r="BV1066" s="50" t="s">
        <v>572</v>
      </c>
      <c r="BW1066" s="12"/>
      <c r="BX1066" s="12"/>
      <c r="BY1066" s="42" t="str">
        <f t="shared" si="18"/>
        <v>LS9</v>
      </c>
      <c r="BZ1066" s="42"/>
    </row>
    <row r="1067" spans="1:78" ht="15">
      <c r="A1067" s="16" t="s">
        <v>37</v>
      </c>
      <c r="B1067" s="28">
        <f>VLOOKUP(A1067,Organisations!$A$2:$B$7,2,FALSE)</f>
        <v>2</v>
      </c>
      <c r="C1067" s="16" t="s">
        <v>7539</v>
      </c>
      <c r="D1067" s="16" t="s">
        <v>7540</v>
      </c>
      <c r="E1067" s="28" t="str">
        <f t="shared" si="0"/>
        <v>Have you had a Stroke? Would you like the support of others who have experienced Stroke?We meet every other Thursday</v>
      </c>
      <c r="F1067" s="16" t="s">
        <v>7541</v>
      </c>
      <c r="G1067" s="16" t="s">
        <v>68</v>
      </c>
      <c r="H1067" s="54"/>
      <c r="K1067" s="26" t="s">
        <v>1522</v>
      </c>
      <c r="L1067" s="16" t="s">
        <v>7186</v>
      </c>
      <c r="M1067" s="28" t="str">
        <f t="shared" ref="M1067:Q1067" si="6403">IFERROR(IF(FIND(M$1,$F1067)&gt;1,"Age - Children",""),"")</f>
        <v/>
      </c>
      <c r="N1067" s="28" t="str">
        <f t="shared" si="6403"/>
        <v/>
      </c>
      <c r="O1067" s="28" t="str">
        <f t="shared" si="6403"/>
        <v/>
      </c>
      <c r="P1067" s="28" t="str">
        <f t="shared" si="6403"/>
        <v/>
      </c>
      <c r="Q1067" s="28" t="str">
        <f t="shared" si="6403"/>
        <v/>
      </c>
      <c r="R1067" s="28" t="str">
        <f t="shared" ref="R1067:T1067" si="6404">IFERROR(IF(FIND(R$1,$F1067)&gt;1,"Age - Elderly",""),"")</f>
        <v/>
      </c>
      <c r="S1067" s="28" t="str">
        <f t="shared" si="6404"/>
        <v/>
      </c>
      <c r="T1067" s="28" t="str">
        <f t="shared" si="6404"/>
        <v/>
      </c>
      <c r="U1067" s="28" t="str">
        <f t="shared" si="3"/>
        <v/>
      </c>
      <c r="V1067" s="28" t="str">
        <f t="shared" si="4"/>
        <v/>
      </c>
      <c r="X1067" s="28" t="str">
        <f t="shared" si="5"/>
        <v/>
      </c>
      <c r="Y1067" s="28" t="str">
        <f t="shared" si="6"/>
        <v/>
      </c>
      <c r="Z1067" s="28" t="str">
        <f t="shared" si="7"/>
        <v/>
      </c>
      <c r="AB1067" s="28" t="str">
        <f t="shared" si="8"/>
        <v/>
      </c>
      <c r="AD1067" s="28" t="str">
        <f t="shared" si="9"/>
        <v/>
      </c>
      <c r="AG1067" s="28" t="str">
        <f t="shared" ref="AG1067:AL1067" si="6405">IFERROR(IF(FIND(AG$1,$F1067)&gt;1,AG$1,""),"")</f>
        <v/>
      </c>
      <c r="AH1067" s="28" t="str">
        <f t="shared" si="6405"/>
        <v/>
      </c>
      <c r="AI1067" s="28" t="str">
        <f t="shared" si="6405"/>
        <v/>
      </c>
      <c r="AJ1067" s="28" t="str">
        <f t="shared" si="6405"/>
        <v/>
      </c>
      <c r="AK1067" s="28" t="str">
        <f t="shared" si="6405"/>
        <v/>
      </c>
      <c r="AL1067" s="28" t="str">
        <f t="shared" si="6405"/>
        <v/>
      </c>
      <c r="AM1067" s="28" t="str">
        <f t="shared" si="11"/>
        <v/>
      </c>
      <c r="AN1067" s="28" t="str">
        <f t="shared" ref="AN1067:AQ1067" si="6406">IFERROR(IF(FIND(AN$1,$F1067)&gt;1,"Status - LGBT",""),"")</f>
        <v/>
      </c>
      <c r="AO1067" s="28" t="str">
        <f t="shared" si="6406"/>
        <v/>
      </c>
      <c r="AP1067" s="28" t="str">
        <f t="shared" si="6406"/>
        <v/>
      </c>
      <c r="AQ1067" s="28" t="str">
        <f t="shared" si="6406"/>
        <v/>
      </c>
      <c r="AR1067" s="28" t="str">
        <f t="shared" ref="AR1067:AV1067" si="6407">IFERROR(IF(FIND(AR$1,$F1067)&gt;1,"BME",""),"")</f>
        <v/>
      </c>
      <c r="AS1067" s="28" t="str">
        <f t="shared" si="6407"/>
        <v/>
      </c>
      <c r="AT1067" s="28" t="str">
        <f t="shared" si="6407"/>
        <v/>
      </c>
      <c r="AU1067" s="28" t="str">
        <f t="shared" si="6407"/>
        <v/>
      </c>
      <c r="AV1067" s="28" t="str">
        <f t="shared" si="6407"/>
        <v/>
      </c>
      <c r="AW1067" s="28" t="str">
        <f t="shared" ref="AW1067:BC1067" si="6408">IFERROR(IF(FIND(AW$1,$F1067)&gt;1,AW$1,""),"")</f>
        <v/>
      </c>
      <c r="AX1067" s="28" t="str">
        <f t="shared" si="6408"/>
        <v/>
      </c>
      <c r="AY1067" s="28" t="str">
        <f t="shared" si="6408"/>
        <v/>
      </c>
      <c r="AZ1067" s="28" t="str">
        <f t="shared" si="6408"/>
        <v/>
      </c>
      <c r="BA1067" s="28" t="str">
        <f t="shared" si="6408"/>
        <v/>
      </c>
      <c r="BB1067" s="28" t="str">
        <f t="shared" si="6408"/>
        <v/>
      </c>
      <c r="BC1067" s="28" t="str">
        <f t="shared" si="6408"/>
        <v/>
      </c>
      <c r="BD1067" s="28" t="str">
        <f t="shared" si="15"/>
        <v/>
      </c>
      <c r="BG1067" s="2" t="s">
        <v>7522</v>
      </c>
      <c r="BI1067" s="2" t="s">
        <v>3070</v>
      </c>
      <c r="BJ1067" s="28" t="str">
        <f t="shared" si="16"/>
        <v>Leeds</v>
      </c>
      <c r="BK1067" s="28" t="str">
        <f t="shared" si="17"/>
        <v>West Yorkshire</v>
      </c>
      <c r="BM1067" s="2" t="s">
        <v>98</v>
      </c>
      <c r="BQ1067" s="2" t="s">
        <v>2863</v>
      </c>
      <c r="BU1067" s="18"/>
      <c r="BV1067" s="47" t="s">
        <v>572</v>
      </c>
      <c r="BW1067" s="18"/>
      <c r="BX1067" s="18"/>
      <c r="BY1067" s="42" t="str">
        <f t="shared" si="18"/>
        <v>LS9</v>
      </c>
      <c r="BZ1067" s="43"/>
    </row>
    <row r="1068" spans="1:78" ht="15">
      <c r="A1068" s="10" t="s">
        <v>37</v>
      </c>
      <c r="B1068" s="28">
        <f>VLOOKUP(A1068,Organisations!$A$2:$B$7,2,FALSE)</f>
        <v>2</v>
      </c>
      <c r="C1068" s="10" t="s">
        <v>7542</v>
      </c>
      <c r="D1068" s="10" t="s">
        <v>7543</v>
      </c>
      <c r="E1068" s="28" t="str">
        <f t="shared" si="0"/>
        <v>Our Carers Group meets once a month on a Wednesday.
 The group supports people who are caring for any ‘significant oth</v>
      </c>
      <c r="F1068" s="10" t="s">
        <v>19487</v>
      </c>
      <c r="G1068" s="10" t="s">
        <v>68</v>
      </c>
      <c r="H1068" s="53"/>
      <c r="K1068" s="30" t="s">
        <v>1522</v>
      </c>
      <c r="L1068" s="10" t="s">
        <v>7186</v>
      </c>
      <c r="M1068" s="28" t="str">
        <f t="shared" ref="M1068:Q1068" si="6409">IFERROR(IF(FIND(M$1,$F1068)&gt;1,"Age - Children",""),"")</f>
        <v/>
      </c>
      <c r="N1068" s="28" t="str">
        <f t="shared" si="6409"/>
        <v/>
      </c>
      <c r="O1068" s="28" t="str">
        <f t="shared" si="6409"/>
        <v/>
      </c>
      <c r="P1068" s="28" t="str">
        <f t="shared" si="6409"/>
        <v/>
      </c>
      <c r="Q1068" s="28" t="str">
        <f t="shared" si="6409"/>
        <v/>
      </c>
      <c r="R1068" s="28" t="str">
        <f t="shared" ref="R1068:T1068" si="6410">IFERROR(IF(FIND(R$1,$F1068)&gt;1,"Age - Elderly",""),"")</f>
        <v/>
      </c>
      <c r="S1068" s="28" t="str">
        <f t="shared" si="6410"/>
        <v/>
      </c>
      <c r="T1068" s="28" t="str">
        <f t="shared" si="6410"/>
        <v/>
      </c>
      <c r="U1068" s="28" t="str">
        <f t="shared" si="3"/>
        <v/>
      </c>
      <c r="V1068" s="28" t="str">
        <f t="shared" si="4"/>
        <v/>
      </c>
      <c r="X1068" s="28" t="str">
        <f t="shared" si="5"/>
        <v/>
      </c>
      <c r="Y1068" s="28" t="str">
        <f t="shared" si="6"/>
        <v/>
      </c>
      <c r="Z1068" s="28" t="str">
        <f t="shared" si="7"/>
        <v/>
      </c>
      <c r="AB1068" s="28" t="str">
        <f t="shared" si="8"/>
        <v/>
      </c>
      <c r="AD1068" s="28" t="str">
        <f t="shared" si="9"/>
        <v/>
      </c>
      <c r="AG1068" s="28" t="str">
        <f t="shared" ref="AG1068:AL1068" si="6411">IFERROR(IF(FIND(AG$1,$F1068)&gt;1,AG$1,""),"")</f>
        <v/>
      </c>
      <c r="AH1068" s="28" t="str">
        <f t="shared" si="6411"/>
        <v/>
      </c>
      <c r="AI1068" s="28" t="str">
        <f t="shared" si="6411"/>
        <v/>
      </c>
      <c r="AJ1068" s="28" t="str">
        <f t="shared" si="6411"/>
        <v/>
      </c>
      <c r="AK1068" s="28" t="str">
        <f t="shared" si="6411"/>
        <v/>
      </c>
      <c r="AL1068" s="28" t="str">
        <f t="shared" si="6411"/>
        <v/>
      </c>
      <c r="AM1068" s="28" t="str">
        <f t="shared" si="11"/>
        <v/>
      </c>
      <c r="AN1068" s="28" t="str">
        <f t="shared" ref="AN1068:AQ1068" si="6412">IFERROR(IF(FIND(AN$1,$F1068)&gt;1,"Status - LGBT",""),"")</f>
        <v/>
      </c>
      <c r="AO1068" s="28" t="str">
        <f t="shared" si="6412"/>
        <v/>
      </c>
      <c r="AP1068" s="28" t="str">
        <f t="shared" si="6412"/>
        <v/>
      </c>
      <c r="AQ1068" s="28" t="str">
        <f t="shared" si="6412"/>
        <v/>
      </c>
      <c r="AR1068" s="28" t="str">
        <f t="shared" ref="AR1068:AV1068" si="6413">IFERROR(IF(FIND(AR$1,$F1068)&gt;1,"BME",""),"")</f>
        <v/>
      </c>
      <c r="AS1068" s="28" t="str">
        <f t="shared" si="6413"/>
        <v/>
      </c>
      <c r="AT1068" s="28" t="str">
        <f t="shared" si="6413"/>
        <v/>
      </c>
      <c r="AU1068" s="28" t="str">
        <f t="shared" si="6413"/>
        <v/>
      </c>
      <c r="AV1068" s="28" t="str">
        <f t="shared" si="6413"/>
        <v/>
      </c>
      <c r="AW1068" s="28" t="str">
        <f t="shared" ref="AW1068:BC1068" si="6414">IFERROR(IF(FIND(AW$1,$F1068)&gt;1,AW$1,""),"")</f>
        <v/>
      </c>
      <c r="AX1068" s="28" t="str">
        <f t="shared" si="6414"/>
        <v/>
      </c>
      <c r="AY1068" s="28" t="str">
        <f t="shared" si="6414"/>
        <v/>
      </c>
      <c r="AZ1068" s="28" t="str">
        <f t="shared" si="6414"/>
        <v/>
      </c>
      <c r="BA1068" s="28" t="str">
        <f t="shared" si="6414"/>
        <v/>
      </c>
      <c r="BB1068" s="28" t="str">
        <f t="shared" si="6414"/>
        <v/>
      </c>
      <c r="BC1068" s="28" t="str">
        <f t="shared" si="6414"/>
        <v/>
      </c>
      <c r="BD1068" s="28" t="str">
        <f t="shared" si="15"/>
        <v/>
      </c>
      <c r="BG1068" s="2" t="s">
        <v>7522</v>
      </c>
      <c r="BI1068" s="2" t="s">
        <v>3070</v>
      </c>
      <c r="BJ1068" s="28" t="str">
        <f t="shared" si="16"/>
        <v>Leeds</v>
      </c>
      <c r="BK1068" s="28" t="str">
        <f t="shared" si="17"/>
        <v>West Yorkshire</v>
      </c>
      <c r="BM1068" s="2" t="s">
        <v>98</v>
      </c>
      <c r="BP1068" s="2" t="s">
        <v>2863</v>
      </c>
      <c r="BU1068" s="50" t="s">
        <v>19342</v>
      </c>
      <c r="BV1068" s="12"/>
      <c r="BW1068" s="12"/>
      <c r="BX1068" s="12"/>
      <c r="BY1068" s="42" t="str">
        <f t="shared" si="18"/>
        <v>BD11;BD4;LS10;LS11;LS12;LS13;LS14;LS15;LS16;LS17;LS18;LS19;LS1;LS20;LS21;LS22;LS23;LS24;LS25;LS26;LS27;LS28;LS29;LS2;LS3;LS4;LS5;LS6;LS7;LS88;LS8;LS99;LS9;WF10;WF3;</v>
      </c>
      <c r="BZ1068" s="42"/>
    </row>
    <row r="1069" spans="1:78" ht="15">
      <c r="A1069" s="16" t="s">
        <v>37</v>
      </c>
      <c r="B1069" s="28">
        <f>VLOOKUP(A1069,Organisations!$A$2:$B$7,2,FALSE)</f>
        <v>2</v>
      </c>
      <c r="C1069" s="16" t="s">
        <v>7546</v>
      </c>
      <c r="D1069" s="16" t="s">
        <v>7547</v>
      </c>
      <c r="E1069" s="28" t="str">
        <f t="shared" si="0"/>
        <v>Investigating and rescuing victims of human trafficking, assisting with aftercare, providing training on how to identify</v>
      </c>
      <c r="F1069" s="16" t="s">
        <v>7549</v>
      </c>
      <c r="G1069" s="16" t="s">
        <v>68</v>
      </c>
      <c r="H1069" s="17"/>
      <c r="K1069" s="26" t="s">
        <v>7550</v>
      </c>
      <c r="L1069" s="16" t="s">
        <v>7551</v>
      </c>
      <c r="M1069" s="28" t="str">
        <f t="shared" ref="M1069:Q1069" si="6415">IFERROR(IF(FIND(M$1,$F1069)&gt;1,"Age - Children",""),"")</f>
        <v/>
      </c>
      <c r="N1069" s="28" t="str">
        <f t="shared" si="6415"/>
        <v/>
      </c>
      <c r="O1069" s="28" t="str">
        <f t="shared" si="6415"/>
        <v/>
      </c>
      <c r="P1069" s="28" t="str">
        <f t="shared" si="6415"/>
        <v/>
      </c>
      <c r="Q1069" s="28" t="str">
        <f t="shared" si="6415"/>
        <v/>
      </c>
      <c r="R1069" s="28" t="str">
        <f t="shared" ref="R1069:T1069" si="6416">IFERROR(IF(FIND(R$1,$F1069)&gt;1,"Age - Elderly",""),"")</f>
        <v/>
      </c>
      <c r="S1069" s="28" t="str">
        <f t="shared" si="6416"/>
        <v/>
      </c>
      <c r="T1069" s="28" t="str">
        <f t="shared" si="6416"/>
        <v/>
      </c>
      <c r="U1069" s="28" t="str">
        <f t="shared" si="3"/>
        <v/>
      </c>
      <c r="V1069" s="28" t="str">
        <f t="shared" si="4"/>
        <v/>
      </c>
      <c r="X1069" s="28" t="str">
        <f t="shared" si="5"/>
        <v/>
      </c>
      <c r="Y1069" s="28" t="str">
        <f t="shared" si="6"/>
        <v/>
      </c>
      <c r="Z1069" s="28" t="str">
        <f t="shared" si="7"/>
        <v/>
      </c>
      <c r="AB1069" s="28" t="str">
        <f t="shared" si="8"/>
        <v>Gender - Male</v>
      </c>
      <c r="AD1069" s="28" t="str">
        <f t="shared" si="9"/>
        <v>Gender - Male;</v>
      </c>
      <c r="AG1069" s="28" t="str">
        <f t="shared" ref="AG1069:AL1069" si="6417">IFERROR(IF(FIND(AG$1,$F1069)&gt;1,AG$1,""),"")</f>
        <v/>
      </c>
      <c r="AH1069" s="28" t="str">
        <f t="shared" si="6417"/>
        <v/>
      </c>
      <c r="AI1069" s="28" t="str">
        <f t="shared" si="6417"/>
        <v/>
      </c>
      <c r="AJ1069" s="28" t="str">
        <f t="shared" si="6417"/>
        <v/>
      </c>
      <c r="AK1069" s="28" t="str">
        <f t="shared" si="6417"/>
        <v/>
      </c>
      <c r="AL1069" s="28" t="str">
        <f t="shared" si="6417"/>
        <v/>
      </c>
      <c r="AM1069" s="28" t="str">
        <f t="shared" si="11"/>
        <v/>
      </c>
      <c r="AN1069" s="28" t="str">
        <f t="shared" ref="AN1069:AQ1069" si="6418">IFERROR(IF(FIND(AN$1,$F1069)&gt;1,"Status - LGBT",""),"")</f>
        <v/>
      </c>
      <c r="AO1069" s="28" t="str">
        <f t="shared" si="6418"/>
        <v/>
      </c>
      <c r="AP1069" s="28" t="str">
        <f t="shared" si="6418"/>
        <v/>
      </c>
      <c r="AQ1069" s="28" t="str">
        <f t="shared" si="6418"/>
        <v/>
      </c>
      <c r="AR1069" s="28" t="str">
        <f t="shared" ref="AR1069:AV1069" si="6419">IFERROR(IF(FIND(AR$1,$F1069)&gt;1,"BME",""),"")</f>
        <v/>
      </c>
      <c r="AS1069" s="28" t="str">
        <f t="shared" si="6419"/>
        <v/>
      </c>
      <c r="AT1069" s="28" t="str">
        <f t="shared" si="6419"/>
        <v/>
      </c>
      <c r="AU1069" s="28" t="str">
        <f t="shared" si="6419"/>
        <v/>
      </c>
      <c r="AV1069" s="28" t="str">
        <f t="shared" si="6419"/>
        <v/>
      </c>
      <c r="AW1069" s="28" t="str">
        <f t="shared" ref="AW1069:BC1069" si="6420">IFERROR(IF(FIND(AW$1,$F1069)&gt;1,AW$1,""),"")</f>
        <v/>
      </c>
      <c r="AX1069" s="28" t="str">
        <f t="shared" si="6420"/>
        <v/>
      </c>
      <c r="AY1069" s="28" t="str">
        <f t="shared" si="6420"/>
        <v/>
      </c>
      <c r="AZ1069" s="28" t="str">
        <f t="shared" si="6420"/>
        <v/>
      </c>
      <c r="BA1069" s="28" t="str">
        <f t="shared" si="6420"/>
        <v/>
      </c>
      <c r="BB1069" s="28" t="str">
        <f t="shared" si="6420"/>
        <v/>
      </c>
      <c r="BC1069" s="28" t="str">
        <f t="shared" si="6420"/>
        <v/>
      </c>
      <c r="BD1069" s="28" t="str">
        <f t="shared" si="15"/>
        <v/>
      </c>
      <c r="BG1069" s="2" t="s">
        <v>7552</v>
      </c>
      <c r="BJ1069" s="28" t="str">
        <f t="shared" si="16"/>
        <v/>
      </c>
      <c r="BK1069" s="28" t="str">
        <f t="shared" si="17"/>
        <v/>
      </c>
      <c r="BM1069" s="2" t="s">
        <v>98</v>
      </c>
      <c r="BU1069" s="18"/>
      <c r="BV1069" s="18"/>
      <c r="BW1069" s="18"/>
      <c r="BX1069" s="18"/>
      <c r="BY1069" s="42" t="str">
        <f t="shared" si="18"/>
        <v>Gender - Male;;</v>
      </c>
      <c r="BZ1069" s="43"/>
    </row>
    <row r="1070" spans="1:78" ht="15">
      <c r="A1070" s="10" t="s">
        <v>37</v>
      </c>
      <c r="B1070" s="28">
        <f>VLOOKUP(A1070,Organisations!$A$2:$B$7,2,FALSE)</f>
        <v>2</v>
      </c>
      <c r="C1070" s="10" t="s">
        <v>7553</v>
      </c>
      <c r="D1070" s="10" t="s">
        <v>7554</v>
      </c>
      <c r="E1070" s="28" t="str">
        <f t="shared" si="0"/>
        <v>The film club provides an opportunity for you to watch some of your old favourites, classics and new releases across dif</v>
      </c>
      <c r="F1070" s="10" t="s">
        <v>7556</v>
      </c>
      <c r="G1070" s="10" t="s">
        <v>68</v>
      </c>
      <c r="H1070" s="11"/>
      <c r="K1070" s="30" t="s">
        <v>1555</v>
      </c>
      <c r="L1070" s="10" t="s">
        <v>7271</v>
      </c>
      <c r="M1070" s="28" t="str">
        <f t="shared" ref="M1070:Q1070" si="6421">IFERROR(IF(FIND(M$1,$F1070)&gt;1,"Age - Children",""),"")</f>
        <v/>
      </c>
      <c r="N1070" s="28" t="str">
        <f t="shared" si="6421"/>
        <v/>
      </c>
      <c r="O1070" s="28" t="str">
        <f t="shared" si="6421"/>
        <v/>
      </c>
      <c r="P1070" s="28" t="str">
        <f t="shared" si="6421"/>
        <v/>
      </c>
      <c r="Q1070" s="28" t="str">
        <f t="shared" si="6421"/>
        <v/>
      </c>
      <c r="R1070" s="28" t="str">
        <f t="shared" ref="R1070:T1070" si="6422">IFERROR(IF(FIND(R$1,$F1070)&gt;1,"Age - Elderly",""),"")</f>
        <v/>
      </c>
      <c r="S1070" s="28" t="str">
        <f t="shared" si="6422"/>
        <v/>
      </c>
      <c r="T1070" s="28" t="str">
        <f t="shared" si="6422"/>
        <v/>
      </c>
      <c r="U1070" s="28" t="str">
        <f t="shared" si="3"/>
        <v/>
      </c>
      <c r="V1070" s="28" t="str">
        <f t="shared" si="4"/>
        <v/>
      </c>
      <c r="X1070" s="28" t="str">
        <f t="shared" si="5"/>
        <v/>
      </c>
      <c r="Y1070" s="28" t="str">
        <f t="shared" si="6"/>
        <v/>
      </c>
      <c r="Z1070" s="28" t="str">
        <f t="shared" si="7"/>
        <v/>
      </c>
      <c r="AB1070" s="28" t="str">
        <f t="shared" si="8"/>
        <v/>
      </c>
      <c r="AD1070" s="28" t="str">
        <f t="shared" si="9"/>
        <v/>
      </c>
      <c r="AG1070" s="28" t="str">
        <f t="shared" ref="AG1070:AL1070" si="6423">IFERROR(IF(FIND(AG$1,$F1070)&gt;1,AG$1,""),"")</f>
        <v/>
      </c>
      <c r="AH1070" s="28" t="str">
        <f t="shared" si="6423"/>
        <v/>
      </c>
      <c r="AI1070" s="28" t="str">
        <f t="shared" si="6423"/>
        <v/>
      </c>
      <c r="AJ1070" s="28" t="str">
        <f t="shared" si="6423"/>
        <v/>
      </c>
      <c r="AK1070" s="28" t="str">
        <f t="shared" si="6423"/>
        <v/>
      </c>
      <c r="AL1070" s="28" t="str">
        <f t="shared" si="6423"/>
        <v/>
      </c>
      <c r="AM1070" s="28" t="str">
        <f t="shared" si="11"/>
        <v/>
      </c>
      <c r="AN1070" s="28" t="str">
        <f t="shared" ref="AN1070:AQ1070" si="6424">IFERROR(IF(FIND(AN$1,$F1070)&gt;1,"Status - LGBT",""),"")</f>
        <v/>
      </c>
      <c r="AO1070" s="28" t="str">
        <f t="shared" si="6424"/>
        <v/>
      </c>
      <c r="AP1070" s="28" t="str">
        <f t="shared" si="6424"/>
        <v/>
      </c>
      <c r="AQ1070" s="28" t="str">
        <f t="shared" si="6424"/>
        <v/>
      </c>
      <c r="AR1070" s="28" t="str">
        <f t="shared" ref="AR1070:AV1070" si="6425">IFERROR(IF(FIND(AR$1,$F1070)&gt;1,"BME",""),"")</f>
        <v/>
      </c>
      <c r="AS1070" s="28" t="str">
        <f t="shared" si="6425"/>
        <v/>
      </c>
      <c r="AT1070" s="28" t="str">
        <f t="shared" si="6425"/>
        <v/>
      </c>
      <c r="AU1070" s="28" t="str">
        <f t="shared" si="6425"/>
        <v/>
      </c>
      <c r="AV1070" s="28" t="str">
        <f t="shared" si="6425"/>
        <v/>
      </c>
      <c r="AW1070" s="28" t="str">
        <f t="shared" ref="AW1070:BC1070" si="6426">IFERROR(IF(FIND(AW$1,$F1070)&gt;1,AW$1,""),"")</f>
        <v/>
      </c>
      <c r="AX1070" s="28" t="str">
        <f t="shared" si="6426"/>
        <v/>
      </c>
      <c r="AY1070" s="28" t="str">
        <f t="shared" si="6426"/>
        <v/>
      </c>
      <c r="AZ1070" s="28" t="str">
        <f t="shared" si="6426"/>
        <v/>
      </c>
      <c r="BA1070" s="28" t="str">
        <f t="shared" si="6426"/>
        <v/>
      </c>
      <c r="BB1070" s="28" t="str">
        <f t="shared" si="6426"/>
        <v/>
      </c>
      <c r="BC1070" s="28" t="str">
        <f t="shared" si="6426"/>
        <v/>
      </c>
      <c r="BD1070" s="28" t="str">
        <f t="shared" si="15"/>
        <v/>
      </c>
      <c r="BG1070" s="2" t="s">
        <v>7557</v>
      </c>
      <c r="BI1070" s="2" t="s">
        <v>6643</v>
      </c>
      <c r="BJ1070" s="28" t="str">
        <f t="shared" si="16"/>
        <v>Leeds</v>
      </c>
      <c r="BK1070" s="28" t="str">
        <f t="shared" si="17"/>
        <v>West Yorkshire</v>
      </c>
      <c r="BM1070" s="2" t="s">
        <v>98</v>
      </c>
      <c r="BU1070" s="50" t="s">
        <v>583</v>
      </c>
      <c r="BV1070" s="12"/>
      <c r="BW1070" s="12"/>
      <c r="BX1070" s="12"/>
      <c r="BY1070" s="42" t="str">
        <f t="shared" si="18"/>
        <v>LS16;</v>
      </c>
      <c r="BZ1070" s="42"/>
    </row>
    <row r="1071" spans="1:78" ht="15">
      <c r="A1071" s="16" t="s">
        <v>37</v>
      </c>
      <c r="B1071" s="28">
        <f>VLOOKUP(A1071,Organisations!$A$2:$B$7,2,FALSE)</f>
        <v>2</v>
      </c>
      <c r="C1071" s="16" t="s">
        <v>7558</v>
      </c>
      <c r="D1071" s="16" t="s">
        <v>7559</v>
      </c>
      <c r="E1071" s="28" t="str">
        <f t="shared" si="0"/>
        <v>Are you at a loose end, bored with watching T.V. Why not join us at theVillage Hall. The Forget Me not club is a friendl</v>
      </c>
      <c r="F1071" s="16" t="s">
        <v>7561</v>
      </c>
      <c r="G1071" s="16" t="s">
        <v>68</v>
      </c>
      <c r="H1071" s="17"/>
      <c r="K1071" s="26" t="s">
        <v>1555</v>
      </c>
      <c r="L1071" s="16" t="s">
        <v>7271</v>
      </c>
      <c r="M1071" s="28" t="str">
        <f t="shared" ref="M1071:Q1071" si="6427">IFERROR(IF(FIND(M$1,$F1071)&gt;1,"Age - Children",""),"")</f>
        <v/>
      </c>
      <c r="N1071" s="28" t="str">
        <f t="shared" si="6427"/>
        <v/>
      </c>
      <c r="O1071" s="28" t="str">
        <f t="shared" si="6427"/>
        <v/>
      </c>
      <c r="P1071" s="28" t="str">
        <f t="shared" si="6427"/>
        <v/>
      </c>
      <c r="Q1071" s="28" t="str">
        <f t="shared" si="6427"/>
        <v/>
      </c>
      <c r="R1071" s="28" t="str">
        <f t="shared" ref="R1071:T1071" si="6428">IFERROR(IF(FIND(R$1,$F1071)&gt;1,"Age - Elderly",""),"")</f>
        <v/>
      </c>
      <c r="S1071" s="28" t="str">
        <f t="shared" si="6428"/>
        <v/>
      </c>
      <c r="T1071" s="28" t="str">
        <f t="shared" si="6428"/>
        <v/>
      </c>
      <c r="U1071" s="28" t="str">
        <f t="shared" si="3"/>
        <v/>
      </c>
      <c r="V1071" s="28" t="str">
        <f t="shared" si="4"/>
        <v/>
      </c>
      <c r="X1071" s="28" t="str">
        <f t="shared" si="5"/>
        <v/>
      </c>
      <c r="Y1071" s="28" t="str">
        <f t="shared" si="6"/>
        <v/>
      </c>
      <c r="Z1071" s="28" t="str">
        <f t="shared" si="7"/>
        <v/>
      </c>
      <c r="AB1071" s="28" t="str">
        <f t="shared" si="8"/>
        <v/>
      </c>
      <c r="AD1071" s="28" t="str">
        <f t="shared" si="9"/>
        <v/>
      </c>
      <c r="AG1071" s="28" t="str">
        <f t="shared" ref="AG1071:AL1071" si="6429">IFERROR(IF(FIND(AG$1,$F1071)&gt;1,AG$1,""),"")</f>
        <v/>
      </c>
      <c r="AH1071" s="28" t="str">
        <f t="shared" si="6429"/>
        <v/>
      </c>
      <c r="AI1071" s="28" t="str">
        <f t="shared" si="6429"/>
        <v/>
      </c>
      <c r="AJ1071" s="28" t="str">
        <f t="shared" si="6429"/>
        <v/>
      </c>
      <c r="AK1071" s="28" t="str">
        <f t="shared" si="6429"/>
        <v/>
      </c>
      <c r="AL1071" s="28" t="str">
        <f t="shared" si="6429"/>
        <v/>
      </c>
      <c r="AM1071" s="28" t="str">
        <f t="shared" si="11"/>
        <v/>
      </c>
      <c r="AN1071" s="28" t="str">
        <f t="shared" ref="AN1071:AQ1071" si="6430">IFERROR(IF(FIND(AN$1,$F1071)&gt;1,"Status - LGBT",""),"")</f>
        <v/>
      </c>
      <c r="AO1071" s="28" t="str">
        <f t="shared" si="6430"/>
        <v/>
      </c>
      <c r="AP1071" s="28" t="str">
        <f t="shared" si="6430"/>
        <v/>
      </c>
      <c r="AQ1071" s="28" t="str">
        <f t="shared" si="6430"/>
        <v/>
      </c>
      <c r="AR1071" s="28" t="str">
        <f t="shared" ref="AR1071:AV1071" si="6431">IFERROR(IF(FIND(AR$1,$F1071)&gt;1,"BME",""),"")</f>
        <v/>
      </c>
      <c r="AS1071" s="28" t="str">
        <f t="shared" si="6431"/>
        <v/>
      </c>
      <c r="AT1071" s="28" t="str">
        <f t="shared" si="6431"/>
        <v/>
      </c>
      <c r="AU1071" s="28" t="str">
        <f t="shared" si="6431"/>
        <v/>
      </c>
      <c r="AV1071" s="28" t="str">
        <f t="shared" si="6431"/>
        <v/>
      </c>
      <c r="AW1071" s="28" t="str">
        <f t="shared" ref="AW1071:BC1071" si="6432">IFERROR(IF(FIND(AW$1,$F1071)&gt;1,AW$1,""),"")</f>
        <v/>
      </c>
      <c r="AX1071" s="28" t="str">
        <f t="shared" si="6432"/>
        <v/>
      </c>
      <c r="AY1071" s="28" t="str">
        <f t="shared" si="6432"/>
        <v/>
      </c>
      <c r="AZ1071" s="28" t="str">
        <f t="shared" si="6432"/>
        <v/>
      </c>
      <c r="BA1071" s="28" t="str">
        <f t="shared" si="6432"/>
        <v/>
      </c>
      <c r="BB1071" s="28" t="str">
        <f t="shared" si="6432"/>
        <v/>
      </c>
      <c r="BC1071" s="28" t="str">
        <f t="shared" si="6432"/>
        <v/>
      </c>
      <c r="BD1071" s="28" t="str">
        <f t="shared" si="15"/>
        <v/>
      </c>
      <c r="BG1071" s="2" t="s">
        <v>7557</v>
      </c>
      <c r="BI1071" s="2" t="s">
        <v>6643</v>
      </c>
      <c r="BJ1071" s="28" t="str">
        <f t="shared" si="16"/>
        <v>Leeds</v>
      </c>
      <c r="BK1071" s="28" t="str">
        <f t="shared" si="17"/>
        <v>West Yorkshire</v>
      </c>
      <c r="BM1071" s="2" t="s">
        <v>98</v>
      </c>
      <c r="BU1071" s="18"/>
      <c r="BV1071" s="47" t="s">
        <v>567</v>
      </c>
      <c r="BW1071" s="18"/>
      <c r="BX1071" s="18"/>
      <c r="BY1071" s="42" t="str">
        <f t="shared" si="18"/>
        <v>LS5</v>
      </c>
      <c r="BZ1071" s="43"/>
    </row>
    <row r="1072" spans="1:78" ht="15">
      <c r="A1072" s="10" t="s">
        <v>37</v>
      </c>
      <c r="B1072" s="28">
        <f>VLOOKUP(A1072,Organisations!$A$2:$B$7,2,FALSE)</f>
        <v>2</v>
      </c>
      <c r="C1072" s="10" t="s">
        <v>7562</v>
      </c>
      <c r="D1072" s="10" t="s">
        <v>7563</v>
      </c>
      <c r="E1072" s="28" t="str">
        <f t="shared" si="0"/>
        <v>Come join us in the Village hallfor Fish and Chip Fridays. Price includes tea bread and butter plus a dessert . All serv</v>
      </c>
      <c r="F1072" s="10" t="s">
        <v>7565</v>
      </c>
      <c r="G1072" s="10" t="s">
        <v>68</v>
      </c>
      <c r="H1072" s="53"/>
      <c r="K1072" s="30" t="s">
        <v>1555</v>
      </c>
      <c r="L1072" s="10" t="s">
        <v>7271</v>
      </c>
      <c r="M1072" s="28" t="str">
        <f t="shared" ref="M1072:Q1072" si="6433">IFERROR(IF(FIND(M$1,$F1072)&gt;1,"Age - Children",""),"")</f>
        <v/>
      </c>
      <c r="N1072" s="28" t="str">
        <f t="shared" si="6433"/>
        <v/>
      </c>
      <c r="O1072" s="28" t="str">
        <f t="shared" si="6433"/>
        <v/>
      </c>
      <c r="P1072" s="28" t="str">
        <f t="shared" si="6433"/>
        <v/>
      </c>
      <c r="Q1072" s="28" t="str">
        <f t="shared" si="6433"/>
        <v/>
      </c>
      <c r="R1072" s="28" t="str">
        <f t="shared" ref="R1072:T1072" si="6434">IFERROR(IF(FIND(R$1,$F1072)&gt;1,"Age - Elderly",""),"")</f>
        <v/>
      </c>
      <c r="S1072" s="28" t="str">
        <f t="shared" si="6434"/>
        <v/>
      </c>
      <c r="T1072" s="28" t="str">
        <f t="shared" si="6434"/>
        <v/>
      </c>
      <c r="U1072" s="28" t="str">
        <f t="shared" si="3"/>
        <v/>
      </c>
      <c r="V1072" s="28" t="str">
        <f t="shared" si="4"/>
        <v/>
      </c>
      <c r="X1072" s="28" t="str">
        <f t="shared" si="5"/>
        <v/>
      </c>
      <c r="Y1072" s="28" t="str">
        <f t="shared" si="6"/>
        <v/>
      </c>
      <c r="Z1072" s="28" t="str">
        <f t="shared" si="7"/>
        <v/>
      </c>
      <c r="AB1072" s="28" t="str">
        <f t="shared" si="8"/>
        <v/>
      </c>
      <c r="AD1072" s="28" t="str">
        <f t="shared" si="9"/>
        <v/>
      </c>
      <c r="AG1072" s="28" t="str">
        <f t="shared" ref="AG1072:AL1072" si="6435">IFERROR(IF(FIND(AG$1,$F1072)&gt;1,AG$1,""),"")</f>
        <v/>
      </c>
      <c r="AH1072" s="28" t="str">
        <f t="shared" si="6435"/>
        <v/>
      </c>
      <c r="AI1072" s="28" t="str">
        <f t="shared" si="6435"/>
        <v/>
      </c>
      <c r="AJ1072" s="28" t="str">
        <f t="shared" si="6435"/>
        <v/>
      </c>
      <c r="AK1072" s="28" t="str">
        <f t="shared" si="6435"/>
        <v/>
      </c>
      <c r="AL1072" s="28" t="str">
        <f t="shared" si="6435"/>
        <v/>
      </c>
      <c r="AM1072" s="28" t="str">
        <f t="shared" si="11"/>
        <v/>
      </c>
      <c r="AN1072" s="28" t="str">
        <f t="shared" ref="AN1072:AQ1072" si="6436">IFERROR(IF(FIND(AN$1,$F1072)&gt;1,"Status - LGBT",""),"")</f>
        <v/>
      </c>
      <c r="AO1072" s="28" t="str">
        <f t="shared" si="6436"/>
        <v/>
      </c>
      <c r="AP1072" s="28" t="str">
        <f t="shared" si="6436"/>
        <v/>
      </c>
      <c r="AQ1072" s="28" t="str">
        <f t="shared" si="6436"/>
        <v/>
      </c>
      <c r="AR1072" s="28" t="str">
        <f t="shared" ref="AR1072:AV1072" si="6437">IFERROR(IF(FIND(AR$1,$F1072)&gt;1,"BME",""),"")</f>
        <v/>
      </c>
      <c r="AS1072" s="28" t="str">
        <f t="shared" si="6437"/>
        <v/>
      </c>
      <c r="AT1072" s="28" t="str">
        <f t="shared" si="6437"/>
        <v/>
      </c>
      <c r="AU1072" s="28" t="str">
        <f t="shared" si="6437"/>
        <v/>
      </c>
      <c r="AV1072" s="28" t="str">
        <f t="shared" si="6437"/>
        <v/>
      </c>
      <c r="AW1072" s="28" t="str">
        <f t="shared" ref="AW1072:BC1072" si="6438">IFERROR(IF(FIND(AW$1,$F1072)&gt;1,AW$1,""),"")</f>
        <v/>
      </c>
      <c r="AX1072" s="28" t="str">
        <f t="shared" si="6438"/>
        <v/>
      </c>
      <c r="AY1072" s="28" t="str">
        <f t="shared" si="6438"/>
        <v/>
      </c>
      <c r="AZ1072" s="28" t="str">
        <f t="shared" si="6438"/>
        <v/>
      </c>
      <c r="BA1072" s="28" t="str">
        <f t="shared" si="6438"/>
        <v/>
      </c>
      <c r="BB1072" s="28" t="str">
        <f t="shared" si="6438"/>
        <v/>
      </c>
      <c r="BC1072" s="28" t="str">
        <f t="shared" si="6438"/>
        <v/>
      </c>
      <c r="BD1072" s="28" t="str">
        <f t="shared" si="15"/>
        <v/>
      </c>
      <c r="BG1072" s="2" t="s">
        <v>7557</v>
      </c>
      <c r="BI1072" s="2" t="s">
        <v>6643</v>
      </c>
      <c r="BJ1072" s="28" t="str">
        <f t="shared" si="16"/>
        <v>Leeds</v>
      </c>
      <c r="BK1072" s="28" t="str">
        <f t="shared" si="17"/>
        <v>West Yorkshire</v>
      </c>
      <c r="BM1072" s="2" t="s">
        <v>98</v>
      </c>
      <c r="BR1072" s="2" t="s">
        <v>2863</v>
      </c>
      <c r="BU1072" s="12"/>
      <c r="BV1072" s="50" t="s">
        <v>567</v>
      </c>
      <c r="BW1072" s="12"/>
      <c r="BX1072" s="12"/>
      <c r="BY1072" s="42" t="str">
        <f t="shared" si="18"/>
        <v>LS5</v>
      </c>
      <c r="BZ1072" s="42"/>
    </row>
    <row r="1073" spans="1:78" ht="15">
      <c r="A1073" s="16" t="s">
        <v>37</v>
      </c>
      <c r="B1073" s="28">
        <f>VLOOKUP(A1073,Organisations!$A$2:$B$7,2,FALSE)</f>
        <v>2</v>
      </c>
      <c r="C1073" s="16" t="s">
        <v>7566</v>
      </c>
      <c r="D1073" s="16" t="s">
        <v>7567</v>
      </c>
      <c r="E1073" s="28" t="str">
        <f t="shared" si="0"/>
        <v xml:space="preserve">Our keep fit class is one of the best and well supported groups. The chair based class with Susan is a fun way to enjoy </v>
      </c>
      <c r="F1073" s="16" t="s">
        <v>7569</v>
      </c>
      <c r="G1073" s="16" t="s">
        <v>68</v>
      </c>
      <c r="H1073" s="17"/>
      <c r="K1073" s="26" t="s">
        <v>1555</v>
      </c>
      <c r="L1073" s="16" t="s">
        <v>7271</v>
      </c>
      <c r="M1073" s="28" t="str">
        <f t="shared" ref="M1073:Q1073" si="6439">IFERROR(IF(FIND(M$1,$F1073)&gt;1,"Age - Children",""),"")</f>
        <v/>
      </c>
      <c r="N1073" s="28" t="str">
        <f t="shared" si="6439"/>
        <v/>
      </c>
      <c r="O1073" s="28" t="str">
        <f t="shared" si="6439"/>
        <v/>
      </c>
      <c r="P1073" s="28" t="str">
        <f t="shared" si="6439"/>
        <v/>
      </c>
      <c r="Q1073" s="28" t="str">
        <f t="shared" si="6439"/>
        <v/>
      </c>
      <c r="R1073" s="28" t="str">
        <f t="shared" ref="R1073:T1073" si="6440">IFERROR(IF(FIND(R$1,$F1073)&gt;1,"Age - Elderly",""),"")</f>
        <v/>
      </c>
      <c r="S1073" s="28" t="str">
        <f t="shared" si="6440"/>
        <v/>
      </c>
      <c r="T1073" s="28" t="str">
        <f t="shared" si="6440"/>
        <v/>
      </c>
      <c r="U1073" s="28" t="str">
        <f t="shared" si="3"/>
        <v/>
      </c>
      <c r="V1073" s="28" t="str">
        <f t="shared" si="4"/>
        <v/>
      </c>
      <c r="X1073" s="28" t="str">
        <f t="shared" si="5"/>
        <v/>
      </c>
      <c r="Y1073" s="28" t="str">
        <f t="shared" si="6"/>
        <v/>
      </c>
      <c r="Z1073" s="28" t="str">
        <f t="shared" si="7"/>
        <v/>
      </c>
      <c r="AB1073" s="28" t="str">
        <f t="shared" si="8"/>
        <v/>
      </c>
      <c r="AD1073" s="28" t="str">
        <f t="shared" si="9"/>
        <v/>
      </c>
      <c r="AG1073" s="28" t="str">
        <f t="shared" ref="AG1073:AL1073" si="6441">IFERROR(IF(FIND(AG$1,$F1073)&gt;1,AG$1,""),"")</f>
        <v/>
      </c>
      <c r="AH1073" s="28" t="str">
        <f t="shared" si="6441"/>
        <v/>
      </c>
      <c r="AI1073" s="28" t="str">
        <f t="shared" si="6441"/>
        <v/>
      </c>
      <c r="AJ1073" s="28" t="str">
        <f t="shared" si="6441"/>
        <v/>
      </c>
      <c r="AK1073" s="28" t="str">
        <f t="shared" si="6441"/>
        <v/>
      </c>
      <c r="AL1073" s="28" t="str">
        <f t="shared" si="6441"/>
        <v/>
      </c>
      <c r="AM1073" s="28" t="str">
        <f t="shared" si="11"/>
        <v/>
      </c>
      <c r="AN1073" s="28" t="str">
        <f t="shared" ref="AN1073:AQ1073" si="6442">IFERROR(IF(FIND(AN$1,$F1073)&gt;1,"Status - LGBT",""),"")</f>
        <v/>
      </c>
      <c r="AO1073" s="28" t="str">
        <f t="shared" si="6442"/>
        <v/>
      </c>
      <c r="AP1073" s="28" t="str">
        <f t="shared" si="6442"/>
        <v/>
      </c>
      <c r="AQ1073" s="28" t="str">
        <f t="shared" si="6442"/>
        <v/>
      </c>
      <c r="AR1073" s="28" t="str">
        <f t="shared" ref="AR1073:AV1073" si="6443">IFERROR(IF(FIND(AR$1,$F1073)&gt;1,"BME",""),"")</f>
        <v/>
      </c>
      <c r="AS1073" s="28" t="str">
        <f t="shared" si="6443"/>
        <v/>
      </c>
      <c r="AT1073" s="28" t="str">
        <f t="shared" si="6443"/>
        <v/>
      </c>
      <c r="AU1073" s="28" t="str">
        <f t="shared" si="6443"/>
        <v/>
      </c>
      <c r="AV1073" s="28" t="str">
        <f t="shared" si="6443"/>
        <v/>
      </c>
      <c r="AW1073" s="28" t="str">
        <f t="shared" ref="AW1073:BC1073" si="6444">IFERROR(IF(FIND(AW$1,$F1073)&gt;1,AW$1,""),"")</f>
        <v/>
      </c>
      <c r="AX1073" s="28" t="str">
        <f t="shared" si="6444"/>
        <v/>
      </c>
      <c r="AY1073" s="28" t="str">
        <f t="shared" si="6444"/>
        <v/>
      </c>
      <c r="AZ1073" s="28" t="str">
        <f t="shared" si="6444"/>
        <v/>
      </c>
      <c r="BA1073" s="28" t="str">
        <f t="shared" si="6444"/>
        <v/>
      </c>
      <c r="BB1073" s="28" t="str">
        <f t="shared" si="6444"/>
        <v/>
      </c>
      <c r="BC1073" s="28" t="str">
        <f t="shared" si="6444"/>
        <v/>
      </c>
      <c r="BD1073" s="28" t="str">
        <f t="shared" si="15"/>
        <v/>
      </c>
      <c r="BG1073" s="2" t="s">
        <v>7557</v>
      </c>
      <c r="BI1073" s="2" t="s">
        <v>6643</v>
      </c>
      <c r="BJ1073" s="28" t="str">
        <f t="shared" si="16"/>
        <v>Leeds</v>
      </c>
      <c r="BK1073" s="28" t="str">
        <f t="shared" si="17"/>
        <v>West Yorkshire</v>
      </c>
      <c r="BM1073" s="2" t="s">
        <v>98</v>
      </c>
      <c r="BU1073" s="47" t="s">
        <v>19342</v>
      </c>
      <c r="BV1073" s="18"/>
      <c r="BW1073" s="18"/>
      <c r="BX1073" s="18"/>
      <c r="BY1073" s="42" t="str">
        <f t="shared" si="18"/>
        <v>BD11;BD4;LS10;LS11;LS12;LS13;LS14;LS15;LS16;LS17;LS18;LS19;LS1;LS20;LS21;LS22;LS23;LS24;LS25;LS26;LS27;LS28;LS29;LS2;LS3;LS4;LS5;LS6;LS7;LS88;LS8;LS99;LS9;WF10;WF3;</v>
      </c>
      <c r="BZ1073" s="43"/>
    </row>
    <row r="1074" spans="1:78" ht="15">
      <c r="A1074" s="10" t="s">
        <v>37</v>
      </c>
      <c r="B1074" s="28">
        <f>VLOOKUP(A1074,Organisations!$A$2:$B$7,2,FALSE)</f>
        <v>2</v>
      </c>
      <c r="C1074" s="10" t="s">
        <v>7570</v>
      </c>
      <c r="D1074" s="10" t="s">
        <v>7571</v>
      </c>
      <c r="E1074" s="28" t="str">
        <f t="shared" si="0"/>
        <v>Come and join Lilian and friends for a morning of strutting your stuff, linedancing to some banging tunes. 
 This is o</v>
      </c>
      <c r="F1074" s="10" t="s">
        <v>19488</v>
      </c>
      <c r="G1074" s="10" t="s">
        <v>68</v>
      </c>
      <c r="H1074" s="53"/>
      <c r="K1074" s="30" t="s">
        <v>1555</v>
      </c>
      <c r="L1074" s="10" t="s">
        <v>7271</v>
      </c>
      <c r="M1074" s="28" t="str">
        <f t="shared" ref="M1074:Q1074" si="6445">IFERROR(IF(FIND(M$1,$F1074)&gt;1,"Age - Children",""),"")</f>
        <v/>
      </c>
      <c r="N1074" s="28" t="str">
        <f t="shared" si="6445"/>
        <v/>
      </c>
      <c r="O1074" s="28" t="str">
        <f t="shared" si="6445"/>
        <v/>
      </c>
      <c r="P1074" s="28" t="str">
        <f t="shared" si="6445"/>
        <v/>
      </c>
      <c r="Q1074" s="28" t="str">
        <f t="shared" si="6445"/>
        <v/>
      </c>
      <c r="R1074" s="28" t="str">
        <f t="shared" ref="R1074:T1074" si="6446">IFERROR(IF(FIND(R$1,$F1074)&gt;1,"Age - Elderly",""),"")</f>
        <v/>
      </c>
      <c r="S1074" s="28" t="str">
        <f t="shared" si="6446"/>
        <v/>
      </c>
      <c r="T1074" s="28" t="str">
        <f t="shared" si="6446"/>
        <v/>
      </c>
      <c r="U1074" s="28" t="str">
        <f t="shared" si="3"/>
        <v/>
      </c>
      <c r="V1074" s="28" t="str">
        <f t="shared" si="4"/>
        <v/>
      </c>
      <c r="X1074" s="28" t="str">
        <f t="shared" si="5"/>
        <v/>
      </c>
      <c r="Y1074" s="28" t="str">
        <f t="shared" si="6"/>
        <v/>
      </c>
      <c r="Z1074" s="28" t="str">
        <f t="shared" si="7"/>
        <v/>
      </c>
      <c r="AB1074" s="28" t="str">
        <f t="shared" si="8"/>
        <v/>
      </c>
      <c r="AD1074" s="28" t="str">
        <f t="shared" si="9"/>
        <v/>
      </c>
      <c r="AG1074" s="28" t="str">
        <f t="shared" ref="AG1074:AL1074" si="6447">IFERROR(IF(FIND(AG$1,$F1074)&gt;1,AG$1,""),"")</f>
        <v/>
      </c>
      <c r="AH1074" s="28" t="str">
        <f t="shared" si="6447"/>
        <v/>
      </c>
      <c r="AI1074" s="28" t="str">
        <f t="shared" si="6447"/>
        <v/>
      </c>
      <c r="AJ1074" s="28" t="str">
        <f t="shared" si="6447"/>
        <v/>
      </c>
      <c r="AK1074" s="28" t="str">
        <f t="shared" si="6447"/>
        <v/>
      </c>
      <c r="AL1074" s="28" t="str">
        <f t="shared" si="6447"/>
        <v/>
      </c>
      <c r="AM1074" s="28" t="str">
        <f t="shared" si="11"/>
        <v/>
      </c>
      <c r="AN1074" s="28" t="str">
        <f t="shared" ref="AN1074:AQ1074" si="6448">IFERROR(IF(FIND(AN$1,$F1074)&gt;1,"Status - LGBT",""),"")</f>
        <v/>
      </c>
      <c r="AO1074" s="28" t="str">
        <f t="shared" si="6448"/>
        <v/>
      </c>
      <c r="AP1074" s="28" t="str">
        <f t="shared" si="6448"/>
        <v/>
      </c>
      <c r="AQ1074" s="28" t="str">
        <f t="shared" si="6448"/>
        <v/>
      </c>
      <c r="AR1074" s="28" t="str">
        <f t="shared" ref="AR1074:AV1074" si="6449">IFERROR(IF(FIND(AR$1,$F1074)&gt;1,"BME",""),"")</f>
        <v/>
      </c>
      <c r="AS1074" s="28" t="str">
        <f t="shared" si="6449"/>
        <v/>
      </c>
      <c r="AT1074" s="28" t="str">
        <f t="shared" si="6449"/>
        <v/>
      </c>
      <c r="AU1074" s="28" t="str">
        <f t="shared" si="6449"/>
        <v/>
      </c>
      <c r="AV1074" s="28" t="str">
        <f t="shared" si="6449"/>
        <v/>
      </c>
      <c r="AW1074" s="28" t="str">
        <f t="shared" ref="AW1074:BC1074" si="6450">IFERROR(IF(FIND(AW$1,$F1074)&gt;1,AW$1,""),"")</f>
        <v/>
      </c>
      <c r="AX1074" s="28" t="str">
        <f t="shared" si="6450"/>
        <v/>
      </c>
      <c r="AY1074" s="28" t="str">
        <f t="shared" si="6450"/>
        <v/>
      </c>
      <c r="AZ1074" s="28" t="str">
        <f t="shared" si="6450"/>
        <v/>
      </c>
      <c r="BA1074" s="28" t="str">
        <f t="shared" si="6450"/>
        <v/>
      </c>
      <c r="BB1074" s="28" t="str">
        <f t="shared" si="6450"/>
        <v/>
      </c>
      <c r="BC1074" s="28" t="str">
        <f t="shared" si="6450"/>
        <v/>
      </c>
      <c r="BD1074" s="28" t="str">
        <f t="shared" si="15"/>
        <v/>
      </c>
      <c r="BG1074" s="2" t="s">
        <v>7557</v>
      </c>
      <c r="BI1074" s="2" t="s">
        <v>6643</v>
      </c>
      <c r="BJ1074" s="28" t="str">
        <f t="shared" si="16"/>
        <v>Leeds</v>
      </c>
      <c r="BK1074" s="28" t="str">
        <f t="shared" si="17"/>
        <v>West Yorkshire</v>
      </c>
      <c r="BM1074" s="2" t="s">
        <v>98</v>
      </c>
      <c r="BU1074" s="50" t="s">
        <v>19342</v>
      </c>
      <c r="BV1074" s="12"/>
      <c r="BW1074" s="12"/>
      <c r="BX1074" s="12"/>
      <c r="BY1074" s="42" t="str">
        <f t="shared" si="18"/>
        <v>BD11;BD4;LS10;LS11;LS12;LS13;LS14;LS15;LS16;LS17;LS18;LS19;LS1;LS20;LS21;LS22;LS23;LS24;LS25;LS26;LS27;LS28;LS29;LS2;LS3;LS4;LS5;LS6;LS7;LS88;LS8;LS99;LS9;WF10;WF3;</v>
      </c>
      <c r="BZ1074" s="42"/>
    </row>
    <row r="1075" spans="1:78" ht="15">
      <c r="A1075" s="16" t="s">
        <v>37</v>
      </c>
      <c r="B1075" s="28">
        <f>VLOOKUP(A1075,Organisations!$A$2:$B$7,2,FALSE)</f>
        <v>2</v>
      </c>
      <c r="C1075" s="16" t="s">
        <v>7575</v>
      </c>
      <c r="D1075" s="16" t="s">
        <v>7576</v>
      </c>
      <c r="E1075" s="28" t="str">
        <f t="shared" si="0"/>
        <v>Join the HOPS craft club, learn new craft skills, or perfect old ones, but most importantly come to relax with sewing, k</v>
      </c>
      <c r="F1075" s="16" t="s">
        <v>7578</v>
      </c>
      <c r="G1075" s="16" t="s">
        <v>68</v>
      </c>
      <c r="H1075" s="17"/>
      <c r="K1075" s="26" t="s">
        <v>1555</v>
      </c>
      <c r="L1075" s="16" t="s">
        <v>7271</v>
      </c>
      <c r="M1075" s="28" t="str">
        <f t="shared" ref="M1075:Q1075" si="6451">IFERROR(IF(FIND(M$1,$F1075)&gt;1,"Age - Children",""),"")</f>
        <v/>
      </c>
      <c r="N1075" s="28" t="str">
        <f t="shared" si="6451"/>
        <v/>
      </c>
      <c r="O1075" s="28" t="str">
        <f t="shared" si="6451"/>
        <v/>
      </c>
      <c r="P1075" s="28" t="str">
        <f t="shared" si="6451"/>
        <v/>
      </c>
      <c r="Q1075" s="28" t="str">
        <f t="shared" si="6451"/>
        <v/>
      </c>
      <c r="R1075" s="28" t="str">
        <f t="shared" ref="R1075:T1075" si="6452">IFERROR(IF(FIND(R$1,$F1075)&gt;1,"Age - Elderly",""),"")</f>
        <v/>
      </c>
      <c r="S1075" s="28" t="str">
        <f t="shared" si="6452"/>
        <v/>
      </c>
      <c r="T1075" s="28" t="str">
        <f t="shared" si="6452"/>
        <v/>
      </c>
      <c r="U1075" s="28" t="str">
        <f t="shared" si="3"/>
        <v/>
      </c>
      <c r="V1075" s="28" t="str">
        <f t="shared" si="4"/>
        <v/>
      </c>
      <c r="X1075" s="28" t="str">
        <f t="shared" si="5"/>
        <v/>
      </c>
      <c r="Y1075" s="28" t="str">
        <f t="shared" si="6"/>
        <v/>
      </c>
      <c r="Z1075" s="28" t="str">
        <f t="shared" si="7"/>
        <v/>
      </c>
      <c r="AB1075" s="28" t="str">
        <f t="shared" si="8"/>
        <v/>
      </c>
      <c r="AD1075" s="28" t="str">
        <f t="shared" si="9"/>
        <v/>
      </c>
      <c r="AG1075" s="28" t="str">
        <f t="shared" ref="AG1075:AL1075" si="6453">IFERROR(IF(FIND(AG$1,$F1075)&gt;1,AG$1,""),"")</f>
        <v/>
      </c>
      <c r="AH1075" s="28" t="str">
        <f t="shared" si="6453"/>
        <v/>
      </c>
      <c r="AI1075" s="28" t="str">
        <f t="shared" si="6453"/>
        <v/>
      </c>
      <c r="AJ1075" s="28" t="str">
        <f t="shared" si="6453"/>
        <v/>
      </c>
      <c r="AK1075" s="28" t="str">
        <f t="shared" si="6453"/>
        <v/>
      </c>
      <c r="AL1075" s="28" t="str">
        <f t="shared" si="6453"/>
        <v/>
      </c>
      <c r="AM1075" s="28" t="str">
        <f t="shared" si="11"/>
        <v/>
      </c>
      <c r="AN1075" s="28" t="str">
        <f t="shared" ref="AN1075:AQ1075" si="6454">IFERROR(IF(FIND(AN$1,$F1075)&gt;1,"Status - LGBT",""),"")</f>
        <v/>
      </c>
      <c r="AO1075" s="28" t="str">
        <f t="shared" si="6454"/>
        <v/>
      </c>
      <c r="AP1075" s="28" t="str">
        <f t="shared" si="6454"/>
        <v/>
      </c>
      <c r="AQ1075" s="28" t="str">
        <f t="shared" si="6454"/>
        <v/>
      </c>
      <c r="AR1075" s="28" t="str">
        <f t="shared" ref="AR1075:AV1075" si="6455">IFERROR(IF(FIND(AR$1,$F1075)&gt;1,"BME",""),"")</f>
        <v/>
      </c>
      <c r="AS1075" s="28" t="str">
        <f t="shared" si="6455"/>
        <v/>
      </c>
      <c r="AT1075" s="28" t="str">
        <f t="shared" si="6455"/>
        <v/>
      </c>
      <c r="AU1075" s="28" t="str">
        <f t="shared" si="6455"/>
        <v/>
      </c>
      <c r="AV1075" s="28" t="str">
        <f t="shared" si="6455"/>
        <v/>
      </c>
      <c r="AW1075" s="28" t="str">
        <f t="shared" ref="AW1075:BC1075" si="6456">IFERROR(IF(FIND(AW$1,$F1075)&gt;1,AW$1,""),"")</f>
        <v/>
      </c>
      <c r="AX1075" s="28" t="str">
        <f t="shared" si="6456"/>
        <v/>
      </c>
      <c r="AY1075" s="28" t="str">
        <f t="shared" si="6456"/>
        <v/>
      </c>
      <c r="AZ1075" s="28" t="str">
        <f t="shared" si="6456"/>
        <v/>
      </c>
      <c r="BA1075" s="28" t="str">
        <f t="shared" si="6456"/>
        <v/>
      </c>
      <c r="BB1075" s="28" t="str">
        <f t="shared" si="6456"/>
        <v/>
      </c>
      <c r="BC1075" s="28" t="str">
        <f t="shared" si="6456"/>
        <v/>
      </c>
      <c r="BD1075" s="28" t="str">
        <f t="shared" si="15"/>
        <v/>
      </c>
      <c r="BG1075" s="2" t="s">
        <v>7557</v>
      </c>
      <c r="BI1075" s="2" t="s">
        <v>6643</v>
      </c>
      <c r="BJ1075" s="28" t="str">
        <f t="shared" si="16"/>
        <v>Leeds</v>
      </c>
      <c r="BK1075" s="28" t="str">
        <f t="shared" si="17"/>
        <v>West Yorkshire</v>
      </c>
      <c r="BM1075" s="2" t="s">
        <v>98</v>
      </c>
      <c r="BU1075" s="18"/>
      <c r="BV1075" s="47" t="s">
        <v>567</v>
      </c>
      <c r="BW1075" s="18"/>
      <c r="BX1075" s="18"/>
      <c r="BY1075" s="42" t="str">
        <f t="shared" si="18"/>
        <v>LS5</v>
      </c>
      <c r="BZ1075" s="43"/>
    </row>
    <row r="1076" spans="1:78" ht="15">
      <c r="A1076" s="10" t="s">
        <v>37</v>
      </c>
      <c r="B1076" s="28">
        <f>VLOOKUP(A1076,Organisations!$A$2:$B$7,2,FALSE)</f>
        <v>2</v>
      </c>
      <c r="C1076" s="10" t="s">
        <v>7580</v>
      </c>
      <c r="D1076" s="10" t="s">
        <v>7581</v>
      </c>
      <c r="E1076" s="28" t="str">
        <f t="shared" si="0"/>
        <v>Come and join us in the Village hall at12.30pmfor a freshly cooked 2 course lunch ‘just like mamma used to make’. We wil</v>
      </c>
      <c r="F1076" s="10" t="s">
        <v>7583</v>
      </c>
      <c r="G1076" s="10" t="s">
        <v>68</v>
      </c>
      <c r="H1076" s="11"/>
      <c r="K1076" s="30" t="s">
        <v>1555</v>
      </c>
      <c r="L1076" s="10" t="s">
        <v>7271</v>
      </c>
      <c r="M1076" s="28" t="str">
        <f t="shared" ref="M1076:Q1076" si="6457">IFERROR(IF(FIND(M$1,$F1076)&gt;1,"Age - Children",""),"")</f>
        <v/>
      </c>
      <c r="N1076" s="28" t="str">
        <f t="shared" si="6457"/>
        <v/>
      </c>
      <c r="O1076" s="28" t="str">
        <f t="shared" si="6457"/>
        <v/>
      </c>
      <c r="P1076" s="28" t="str">
        <f t="shared" si="6457"/>
        <v/>
      </c>
      <c r="Q1076" s="28" t="str">
        <f t="shared" si="6457"/>
        <v/>
      </c>
      <c r="R1076" s="28" t="str">
        <f t="shared" ref="R1076:T1076" si="6458">IFERROR(IF(FIND(R$1,$F1076)&gt;1,"Age - Elderly",""),"")</f>
        <v/>
      </c>
      <c r="S1076" s="28" t="str">
        <f t="shared" si="6458"/>
        <v/>
      </c>
      <c r="T1076" s="28" t="str">
        <f t="shared" si="6458"/>
        <v/>
      </c>
      <c r="U1076" s="28" t="str">
        <f t="shared" si="3"/>
        <v/>
      </c>
      <c r="V1076" s="28" t="str">
        <f t="shared" si="4"/>
        <v/>
      </c>
      <c r="X1076" s="28" t="str">
        <f t="shared" si="5"/>
        <v/>
      </c>
      <c r="Y1076" s="28" t="str">
        <f t="shared" si="6"/>
        <v/>
      </c>
      <c r="Z1076" s="28" t="str">
        <f t="shared" si="7"/>
        <v/>
      </c>
      <c r="AB1076" s="28" t="str">
        <f t="shared" si="8"/>
        <v/>
      </c>
      <c r="AD1076" s="28" t="str">
        <f t="shared" si="9"/>
        <v/>
      </c>
      <c r="AG1076" s="28" t="str">
        <f t="shared" ref="AG1076:AL1076" si="6459">IFERROR(IF(FIND(AG$1,$F1076)&gt;1,AG$1,""),"")</f>
        <v/>
      </c>
      <c r="AH1076" s="28" t="str">
        <f t="shared" si="6459"/>
        <v/>
      </c>
      <c r="AI1076" s="28" t="str">
        <f t="shared" si="6459"/>
        <v/>
      </c>
      <c r="AJ1076" s="28" t="str">
        <f t="shared" si="6459"/>
        <v/>
      </c>
      <c r="AK1076" s="28" t="str">
        <f t="shared" si="6459"/>
        <v/>
      </c>
      <c r="AL1076" s="28" t="str">
        <f t="shared" si="6459"/>
        <v/>
      </c>
      <c r="AM1076" s="28" t="str">
        <f t="shared" si="11"/>
        <v/>
      </c>
      <c r="AN1076" s="28" t="str">
        <f t="shared" ref="AN1076:AQ1076" si="6460">IFERROR(IF(FIND(AN$1,$F1076)&gt;1,"Status - LGBT",""),"")</f>
        <v/>
      </c>
      <c r="AO1076" s="28" t="str">
        <f t="shared" si="6460"/>
        <v/>
      </c>
      <c r="AP1076" s="28" t="str">
        <f t="shared" si="6460"/>
        <v/>
      </c>
      <c r="AQ1076" s="28" t="str">
        <f t="shared" si="6460"/>
        <v/>
      </c>
      <c r="AR1076" s="28" t="str">
        <f t="shared" ref="AR1076:AV1076" si="6461">IFERROR(IF(FIND(AR$1,$F1076)&gt;1,"BME",""),"")</f>
        <v/>
      </c>
      <c r="AS1076" s="28" t="str">
        <f t="shared" si="6461"/>
        <v/>
      </c>
      <c r="AT1076" s="28" t="str">
        <f t="shared" si="6461"/>
        <v/>
      </c>
      <c r="AU1076" s="28" t="str">
        <f t="shared" si="6461"/>
        <v/>
      </c>
      <c r="AV1076" s="28" t="str">
        <f t="shared" si="6461"/>
        <v/>
      </c>
      <c r="AW1076" s="28" t="str">
        <f t="shared" ref="AW1076:BC1076" si="6462">IFERROR(IF(FIND(AW$1,$F1076)&gt;1,AW$1,""),"")</f>
        <v/>
      </c>
      <c r="AX1076" s="28" t="str">
        <f t="shared" si="6462"/>
        <v/>
      </c>
      <c r="AY1076" s="28" t="str">
        <f t="shared" si="6462"/>
        <v/>
      </c>
      <c r="AZ1076" s="28" t="str">
        <f t="shared" si="6462"/>
        <v/>
      </c>
      <c r="BA1076" s="28" t="str">
        <f t="shared" si="6462"/>
        <v/>
      </c>
      <c r="BB1076" s="28" t="str">
        <f t="shared" si="6462"/>
        <v/>
      </c>
      <c r="BC1076" s="28" t="str">
        <f t="shared" si="6462"/>
        <v/>
      </c>
      <c r="BD1076" s="28" t="str">
        <f t="shared" si="15"/>
        <v/>
      </c>
      <c r="BG1076" s="2" t="s">
        <v>7557</v>
      </c>
      <c r="BI1076" s="2" t="s">
        <v>6643</v>
      </c>
      <c r="BJ1076" s="28" t="str">
        <f t="shared" si="16"/>
        <v>Leeds</v>
      </c>
      <c r="BK1076" s="28" t="str">
        <f t="shared" si="17"/>
        <v>West Yorkshire</v>
      </c>
      <c r="BM1076" s="2" t="s">
        <v>98</v>
      </c>
      <c r="BU1076" s="12"/>
      <c r="BV1076" s="50" t="s">
        <v>567</v>
      </c>
      <c r="BW1076" s="12"/>
      <c r="BX1076" s="12"/>
      <c r="BY1076" s="42" t="str">
        <f t="shared" si="18"/>
        <v>LS5</v>
      </c>
      <c r="BZ1076" s="42"/>
    </row>
    <row r="1077" spans="1:78" ht="15">
      <c r="A1077" s="16" t="s">
        <v>37</v>
      </c>
      <c r="B1077" s="28">
        <f>VLOOKUP(A1077,Organisations!$A$2:$B$7,2,FALSE)</f>
        <v>2</v>
      </c>
      <c r="C1077" s="16" t="s">
        <v>7586</v>
      </c>
      <c r="D1077" s="16" t="s">
        <v>7587</v>
      </c>
      <c r="E1077" s="28" t="str">
        <f t="shared" si="0"/>
        <v>Singing will continue once a month.Why not join in the FUN just £2.00 including a chat over a cuppa</v>
      </c>
      <c r="F1077" s="16" t="s">
        <v>7588</v>
      </c>
      <c r="G1077" s="16" t="s">
        <v>3684</v>
      </c>
      <c r="H1077" s="57" t="s">
        <v>7589</v>
      </c>
      <c r="K1077" s="26" t="s">
        <v>1555</v>
      </c>
      <c r="L1077" s="16" t="s">
        <v>7271</v>
      </c>
      <c r="M1077" s="28" t="str">
        <f t="shared" ref="M1077:Q1077" si="6463">IFERROR(IF(FIND(M$1,$F1077)&gt;1,"Age - Children",""),"")</f>
        <v/>
      </c>
      <c r="N1077" s="28" t="str">
        <f t="shared" si="6463"/>
        <v/>
      </c>
      <c r="O1077" s="28" t="str">
        <f t="shared" si="6463"/>
        <v/>
      </c>
      <c r="P1077" s="28" t="str">
        <f t="shared" si="6463"/>
        <v/>
      </c>
      <c r="Q1077" s="28" t="str">
        <f t="shared" si="6463"/>
        <v/>
      </c>
      <c r="R1077" s="28" t="str">
        <f t="shared" ref="R1077:T1077" si="6464">IFERROR(IF(FIND(R$1,$F1077)&gt;1,"Age - Elderly",""),"")</f>
        <v/>
      </c>
      <c r="S1077" s="28" t="str">
        <f t="shared" si="6464"/>
        <v/>
      </c>
      <c r="T1077" s="28" t="str">
        <f t="shared" si="6464"/>
        <v/>
      </c>
      <c r="U1077" s="28" t="str">
        <f t="shared" si="3"/>
        <v/>
      </c>
      <c r="V1077" s="28" t="str">
        <f t="shared" si="4"/>
        <v/>
      </c>
      <c r="X1077" s="28" t="str">
        <f t="shared" si="5"/>
        <v/>
      </c>
      <c r="Y1077" s="28" t="str">
        <f t="shared" si="6"/>
        <v/>
      </c>
      <c r="Z1077" s="28" t="str">
        <f t="shared" si="7"/>
        <v/>
      </c>
      <c r="AB1077" s="28" t="str">
        <f t="shared" si="8"/>
        <v/>
      </c>
      <c r="AD1077" s="28" t="str">
        <f t="shared" si="9"/>
        <v/>
      </c>
      <c r="AG1077" s="28" t="str">
        <f t="shared" ref="AG1077:AL1077" si="6465">IFERROR(IF(FIND(AG$1,$F1077)&gt;1,AG$1,""),"")</f>
        <v/>
      </c>
      <c r="AH1077" s="28" t="str">
        <f t="shared" si="6465"/>
        <v/>
      </c>
      <c r="AI1077" s="28" t="str">
        <f t="shared" si="6465"/>
        <v/>
      </c>
      <c r="AJ1077" s="28" t="str">
        <f t="shared" si="6465"/>
        <v/>
      </c>
      <c r="AK1077" s="28" t="str">
        <f t="shared" si="6465"/>
        <v/>
      </c>
      <c r="AL1077" s="28" t="str">
        <f t="shared" si="6465"/>
        <v/>
      </c>
      <c r="AM1077" s="28" t="str">
        <f t="shared" si="11"/>
        <v/>
      </c>
      <c r="AN1077" s="28" t="str">
        <f t="shared" ref="AN1077:AQ1077" si="6466">IFERROR(IF(FIND(AN$1,$F1077)&gt;1,"Status - LGBT",""),"")</f>
        <v/>
      </c>
      <c r="AO1077" s="28" t="str">
        <f t="shared" si="6466"/>
        <v/>
      </c>
      <c r="AP1077" s="28" t="str">
        <f t="shared" si="6466"/>
        <v/>
      </c>
      <c r="AQ1077" s="28" t="str">
        <f t="shared" si="6466"/>
        <v/>
      </c>
      <c r="AR1077" s="28" t="str">
        <f t="shared" ref="AR1077:AV1077" si="6467">IFERROR(IF(FIND(AR$1,$F1077)&gt;1,"BME",""),"")</f>
        <v/>
      </c>
      <c r="AS1077" s="28" t="str">
        <f t="shared" si="6467"/>
        <v/>
      </c>
      <c r="AT1077" s="28" t="str">
        <f t="shared" si="6467"/>
        <v/>
      </c>
      <c r="AU1077" s="28" t="str">
        <f t="shared" si="6467"/>
        <v/>
      </c>
      <c r="AV1077" s="28" t="str">
        <f t="shared" si="6467"/>
        <v/>
      </c>
      <c r="AW1077" s="28" t="str">
        <f t="shared" ref="AW1077:BC1077" si="6468">IFERROR(IF(FIND(AW$1,$F1077)&gt;1,AW$1,""),"")</f>
        <v/>
      </c>
      <c r="AX1077" s="28" t="str">
        <f t="shared" si="6468"/>
        <v/>
      </c>
      <c r="AY1077" s="28" t="str">
        <f t="shared" si="6468"/>
        <v/>
      </c>
      <c r="AZ1077" s="28" t="str">
        <f t="shared" si="6468"/>
        <v/>
      </c>
      <c r="BA1077" s="28" t="str">
        <f t="shared" si="6468"/>
        <v/>
      </c>
      <c r="BB1077" s="28" t="str">
        <f t="shared" si="6468"/>
        <v/>
      </c>
      <c r="BC1077" s="28" t="str">
        <f t="shared" si="6468"/>
        <v/>
      </c>
      <c r="BD1077" s="28" t="str">
        <f t="shared" si="15"/>
        <v/>
      </c>
      <c r="BG1077" s="2" t="s">
        <v>7557</v>
      </c>
      <c r="BI1077" s="2" t="s">
        <v>6643</v>
      </c>
      <c r="BJ1077" s="28" t="str">
        <f t="shared" si="16"/>
        <v>Leeds</v>
      </c>
      <c r="BK1077" s="28" t="str">
        <f t="shared" si="17"/>
        <v>West Yorkshire</v>
      </c>
      <c r="BM1077" s="2" t="s">
        <v>98</v>
      </c>
      <c r="BU1077" s="18"/>
      <c r="BV1077" s="47" t="s">
        <v>567</v>
      </c>
      <c r="BW1077" s="18"/>
      <c r="BX1077" s="18"/>
      <c r="BY1077" s="42" t="str">
        <f t="shared" si="18"/>
        <v>LS5</v>
      </c>
      <c r="BZ1077" s="43"/>
    </row>
    <row r="1078" spans="1:78" ht="15">
      <c r="A1078" s="10" t="s">
        <v>37</v>
      </c>
      <c r="B1078" s="28">
        <f>VLOOKUP(A1078,Organisations!$A$2:$B$7,2,FALSE)</f>
        <v>2</v>
      </c>
      <c r="C1078" s="10" t="s">
        <v>7592</v>
      </c>
      <c r="D1078" s="10" t="s">
        <v>7593</v>
      </c>
      <c r="E1078" s="28" t="str">
        <f t="shared" si="0"/>
        <v>Come and join us in the Village hallfor a freshly cooked 2 course lunch ‘just like mamma used to make’. We will serve at</v>
      </c>
      <c r="F1078" s="10" t="s">
        <v>7595</v>
      </c>
      <c r="G1078" s="10" t="s">
        <v>68</v>
      </c>
      <c r="H1078" s="11"/>
      <c r="K1078" s="30" t="s">
        <v>1555</v>
      </c>
      <c r="L1078" s="10" t="s">
        <v>7271</v>
      </c>
      <c r="M1078" s="28" t="str">
        <f t="shared" ref="M1078:Q1078" si="6469">IFERROR(IF(FIND(M$1,$F1078)&gt;1,"Age - Children",""),"")</f>
        <v/>
      </c>
      <c r="N1078" s="28" t="str">
        <f t="shared" si="6469"/>
        <v/>
      </c>
      <c r="O1078" s="28" t="str">
        <f t="shared" si="6469"/>
        <v/>
      </c>
      <c r="P1078" s="28" t="str">
        <f t="shared" si="6469"/>
        <v/>
      </c>
      <c r="Q1078" s="28" t="str">
        <f t="shared" si="6469"/>
        <v/>
      </c>
      <c r="R1078" s="28" t="str">
        <f t="shared" ref="R1078:T1078" si="6470">IFERROR(IF(FIND(R$1,$F1078)&gt;1,"Age - Elderly",""),"")</f>
        <v/>
      </c>
      <c r="S1078" s="28" t="str">
        <f t="shared" si="6470"/>
        <v/>
      </c>
      <c r="T1078" s="28" t="str">
        <f t="shared" si="6470"/>
        <v/>
      </c>
      <c r="U1078" s="28" t="str">
        <f t="shared" si="3"/>
        <v/>
      </c>
      <c r="V1078" s="28" t="str">
        <f t="shared" si="4"/>
        <v/>
      </c>
      <c r="X1078" s="28" t="str">
        <f t="shared" si="5"/>
        <v/>
      </c>
      <c r="Y1078" s="28" t="str">
        <f t="shared" si="6"/>
        <v/>
      </c>
      <c r="Z1078" s="28" t="str">
        <f t="shared" si="7"/>
        <v/>
      </c>
      <c r="AB1078" s="28" t="str">
        <f t="shared" si="8"/>
        <v/>
      </c>
      <c r="AD1078" s="28" t="str">
        <f t="shared" si="9"/>
        <v/>
      </c>
      <c r="AG1078" s="28" t="str">
        <f t="shared" ref="AG1078:AL1078" si="6471">IFERROR(IF(FIND(AG$1,$F1078)&gt;1,AG$1,""),"")</f>
        <v/>
      </c>
      <c r="AH1078" s="28" t="str">
        <f t="shared" si="6471"/>
        <v/>
      </c>
      <c r="AI1078" s="28" t="str">
        <f t="shared" si="6471"/>
        <v/>
      </c>
      <c r="AJ1078" s="28" t="str">
        <f t="shared" si="6471"/>
        <v/>
      </c>
      <c r="AK1078" s="28" t="str">
        <f t="shared" si="6471"/>
        <v/>
      </c>
      <c r="AL1078" s="28" t="str">
        <f t="shared" si="6471"/>
        <v/>
      </c>
      <c r="AM1078" s="28" t="str">
        <f t="shared" si="11"/>
        <v/>
      </c>
      <c r="AN1078" s="28" t="str">
        <f t="shared" ref="AN1078:AQ1078" si="6472">IFERROR(IF(FIND(AN$1,$F1078)&gt;1,"Status - LGBT",""),"")</f>
        <v/>
      </c>
      <c r="AO1078" s="28" t="str">
        <f t="shared" si="6472"/>
        <v/>
      </c>
      <c r="AP1078" s="28" t="str">
        <f t="shared" si="6472"/>
        <v/>
      </c>
      <c r="AQ1078" s="28" t="str">
        <f t="shared" si="6472"/>
        <v/>
      </c>
      <c r="AR1078" s="28" t="str">
        <f t="shared" ref="AR1078:AV1078" si="6473">IFERROR(IF(FIND(AR$1,$F1078)&gt;1,"BME",""),"")</f>
        <v/>
      </c>
      <c r="AS1078" s="28" t="str">
        <f t="shared" si="6473"/>
        <v/>
      </c>
      <c r="AT1078" s="28" t="str">
        <f t="shared" si="6473"/>
        <v/>
      </c>
      <c r="AU1078" s="28" t="str">
        <f t="shared" si="6473"/>
        <v/>
      </c>
      <c r="AV1078" s="28" t="str">
        <f t="shared" si="6473"/>
        <v/>
      </c>
      <c r="AW1078" s="28" t="str">
        <f t="shared" ref="AW1078:BC1078" si="6474">IFERROR(IF(FIND(AW$1,$F1078)&gt;1,AW$1,""),"")</f>
        <v/>
      </c>
      <c r="AX1078" s="28" t="str">
        <f t="shared" si="6474"/>
        <v/>
      </c>
      <c r="AY1078" s="28" t="str">
        <f t="shared" si="6474"/>
        <v/>
      </c>
      <c r="AZ1078" s="28" t="str">
        <f t="shared" si="6474"/>
        <v/>
      </c>
      <c r="BA1078" s="28" t="str">
        <f t="shared" si="6474"/>
        <v/>
      </c>
      <c r="BB1078" s="28" t="str">
        <f t="shared" si="6474"/>
        <v/>
      </c>
      <c r="BC1078" s="28" t="str">
        <f t="shared" si="6474"/>
        <v/>
      </c>
      <c r="BD1078" s="28" t="str">
        <f t="shared" si="15"/>
        <v/>
      </c>
      <c r="BG1078" s="2" t="s">
        <v>7557</v>
      </c>
      <c r="BI1078" s="2" t="s">
        <v>6643</v>
      </c>
      <c r="BJ1078" s="28" t="str">
        <f t="shared" si="16"/>
        <v>Leeds</v>
      </c>
      <c r="BK1078" s="28" t="str">
        <f t="shared" si="17"/>
        <v>West Yorkshire</v>
      </c>
      <c r="BM1078" s="2" t="s">
        <v>98</v>
      </c>
      <c r="BU1078" s="12"/>
      <c r="BV1078" s="50" t="s">
        <v>567</v>
      </c>
      <c r="BW1078" s="12"/>
      <c r="BX1078" s="12"/>
      <c r="BY1078" s="42" t="str">
        <f t="shared" si="18"/>
        <v>LS5</v>
      </c>
      <c r="BZ1078" s="42"/>
    </row>
    <row r="1079" spans="1:78" ht="15">
      <c r="A1079" s="16" t="s">
        <v>37</v>
      </c>
      <c r="B1079" s="28">
        <f>VLOOKUP(A1079,Organisations!$A$2:$B$7,2,FALSE)</f>
        <v>2</v>
      </c>
      <c r="C1079" s="16" t="s">
        <v>7597</v>
      </c>
      <c r="D1079" s="16" t="s">
        <v>7598</v>
      </c>
      <c r="E1079" s="28" t="str">
        <f t="shared" si="0"/>
        <v>Feel like having a good night out and a chance to meet new friends and old? Time for a natter and cup of tea at the HOPS</v>
      </c>
      <c r="F1079" s="16" t="s">
        <v>7600</v>
      </c>
      <c r="G1079" s="16" t="s">
        <v>68</v>
      </c>
      <c r="H1079" s="17"/>
      <c r="K1079" s="26" t="s">
        <v>1555</v>
      </c>
      <c r="L1079" s="16" t="s">
        <v>7271</v>
      </c>
      <c r="M1079" s="28" t="str">
        <f t="shared" ref="M1079:Q1079" si="6475">IFERROR(IF(FIND(M$1,$F1079)&gt;1,"Age - Children",""),"")</f>
        <v/>
      </c>
      <c r="N1079" s="28" t="str">
        <f t="shared" si="6475"/>
        <v/>
      </c>
      <c r="O1079" s="28" t="str">
        <f t="shared" si="6475"/>
        <v/>
      </c>
      <c r="P1079" s="28" t="str">
        <f t="shared" si="6475"/>
        <v/>
      </c>
      <c r="Q1079" s="28" t="str">
        <f t="shared" si="6475"/>
        <v/>
      </c>
      <c r="R1079" s="28" t="str">
        <f t="shared" ref="R1079:T1079" si="6476">IFERROR(IF(FIND(R$1,$F1079)&gt;1,"Age - Elderly",""),"")</f>
        <v/>
      </c>
      <c r="S1079" s="28" t="str">
        <f t="shared" si="6476"/>
        <v/>
      </c>
      <c r="T1079" s="28" t="str">
        <f t="shared" si="6476"/>
        <v/>
      </c>
      <c r="U1079" s="28" t="str">
        <f t="shared" si="3"/>
        <v/>
      </c>
      <c r="V1079" s="28" t="str">
        <f t="shared" si="4"/>
        <v/>
      </c>
      <c r="X1079" s="28" t="str">
        <f t="shared" si="5"/>
        <v/>
      </c>
      <c r="Y1079" s="28" t="str">
        <f t="shared" si="6"/>
        <v/>
      </c>
      <c r="Z1079" s="28" t="str">
        <f t="shared" si="7"/>
        <v/>
      </c>
      <c r="AB1079" s="28" t="str">
        <f t="shared" si="8"/>
        <v/>
      </c>
      <c r="AD1079" s="28" t="str">
        <f t="shared" si="9"/>
        <v/>
      </c>
      <c r="AG1079" s="28" t="str">
        <f t="shared" ref="AG1079:AL1079" si="6477">IFERROR(IF(FIND(AG$1,$F1079)&gt;1,AG$1,""),"")</f>
        <v/>
      </c>
      <c r="AH1079" s="28" t="str">
        <f t="shared" si="6477"/>
        <v/>
      </c>
      <c r="AI1079" s="28" t="str">
        <f t="shared" si="6477"/>
        <v/>
      </c>
      <c r="AJ1079" s="28" t="str">
        <f t="shared" si="6477"/>
        <v/>
      </c>
      <c r="AK1079" s="28" t="str">
        <f t="shared" si="6477"/>
        <v/>
      </c>
      <c r="AL1079" s="28" t="str">
        <f t="shared" si="6477"/>
        <v/>
      </c>
      <c r="AM1079" s="28" t="str">
        <f t="shared" si="11"/>
        <v/>
      </c>
      <c r="AN1079" s="28" t="str">
        <f t="shared" ref="AN1079:AQ1079" si="6478">IFERROR(IF(FIND(AN$1,$F1079)&gt;1,"Status - LGBT",""),"")</f>
        <v/>
      </c>
      <c r="AO1079" s="28" t="str">
        <f t="shared" si="6478"/>
        <v/>
      </c>
      <c r="AP1079" s="28" t="str">
        <f t="shared" si="6478"/>
        <v/>
      </c>
      <c r="AQ1079" s="28" t="str">
        <f t="shared" si="6478"/>
        <v/>
      </c>
      <c r="AR1079" s="28" t="str">
        <f t="shared" ref="AR1079:AV1079" si="6479">IFERROR(IF(FIND(AR$1,$F1079)&gt;1,"BME",""),"")</f>
        <v/>
      </c>
      <c r="AS1079" s="28" t="str">
        <f t="shared" si="6479"/>
        <v/>
      </c>
      <c r="AT1079" s="28" t="str">
        <f t="shared" si="6479"/>
        <v/>
      </c>
      <c r="AU1079" s="28" t="str">
        <f t="shared" si="6479"/>
        <v/>
      </c>
      <c r="AV1079" s="28" t="str">
        <f t="shared" si="6479"/>
        <v/>
      </c>
      <c r="AW1079" s="28" t="str">
        <f t="shared" ref="AW1079:BC1079" si="6480">IFERROR(IF(FIND(AW$1,$F1079)&gt;1,AW$1,""),"")</f>
        <v/>
      </c>
      <c r="AX1079" s="28" t="str">
        <f t="shared" si="6480"/>
        <v/>
      </c>
      <c r="AY1079" s="28" t="str">
        <f t="shared" si="6480"/>
        <v/>
      </c>
      <c r="AZ1079" s="28" t="str">
        <f t="shared" si="6480"/>
        <v/>
      </c>
      <c r="BA1079" s="28" t="str">
        <f t="shared" si="6480"/>
        <v/>
      </c>
      <c r="BB1079" s="28" t="str">
        <f t="shared" si="6480"/>
        <v/>
      </c>
      <c r="BC1079" s="28" t="str">
        <f t="shared" si="6480"/>
        <v/>
      </c>
      <c r="BD1079" s="28" t="str">
        <f t="shared" si="15"/>
        <v/>
      </c>
      <c r="BG1079" s="2" t="s">
        <v>7557</v>
      </c>
      <c r="BI1079" s="2" t="s">
        <v>6643</v>
      </c>
      <c r="BJ1079" s="28" t="str">
        <f t="shared" si="16"/>
        <v>Leeds</v>
      </c>
      <c r="BK1079" s="28" t="str">
        <f t="shared" si="17"/>
        <v>West Yorkshire</v>
      </c>
      <c r="BM1079" s="2" t="s">
        <v>98</v>
      </c>
      <c r="BU1079" s="18"/>
      <c r="BV1079" s="47" t="s">
        <v>567</v>
      </c>
      <c r="BW1079" s="18"/>
      <c r="BX1079" s="18"/>
      <c r="BY1079" s="42" t="str">
        <f t="shared" si="18"/>
        <v>LS5</v>
      </c>
      <c r="BZ1079" s="43"/>
    </row>
    <row r="1080" spans="1:78" ht="15">
      <c r="A1080" s="10" t="s">
        <v>37</v>
      </c>
      <c r="B1080" s="28">
        <f>VLOOKUP(A1080,Organisations!$A$2:$B$7,2,FALSE)</f>
        <v>2</v>
      </c>
      <c r="C1080" s="10" t="s">
        <v>7601</v>
      </c>
      <c r="D1080" s="10" t="s">
        <v>7602</v>
      </c>
      <c r="E1080" s="28" t="str">
        <f t="shared" si="0"/>
        <v>Health Centre in Horsforth</v>
      </c>
      <c r="F1080" s="10" t="s">
        <v>7603</v>
      </c>
      <c r="G1080" s="10" t="s">
        <v>68</v>
      </c>
      <c r="H1080" s="11"/>
      <c r="K1080" s="30" t="s">
        <v>7604</v>
      </c>
      <c r="L1080" s="12"/>
      <c r="M1080" s="28" t="str">
        <f t="shared" ref="M1080:Q1080" si="6481">IFERROR(IF(FIND(M$1,$F1080)&gt;1,"Age - Children",""),"")</f>
        <v/>
      </c>
      <c r="N1080" s="28" t="str">
        <f t="shared" si="6481"/>
        <v/>
      </c>
      <c r="O1080" s="28" t="str">
        <f t="shared" si="6481"/>
        <v/>
      </c>
      <c r="P1080" s="28" t="str">
        <f t="shared" si="6481"/>
        <v/>
      </c>
      <c r="Q1080" s="28" t="str">
        <f t="shared" si="6481"/>
        <v/>
      </c>
      <c r="R1080" s="28" t="str">
        <f t="shared" ref="R1080:T1080" si="6482">IFERROR(IF(FIND(R$1,$F1080)&gt;1,"Age - Elderly",""),"")</f>
        <v/>
      </c>
      <c r="S1080" s="28" t="str">
        <f t="shared" si="6482"/>
        <v/>
      </c>
      <c r="T1080" s="28" t="str">
        <f t="shared" si="6482"/>
        <v/>
      </c>
      <c r="U1080" s="28" t="str">
        <f t="shared" si="3"/>
        <v/>
      </c>
      <c r="V1080" s="28" t="str">
        <f t="shared" si="4"/>
        <v/>
      </c>
      <c r="X1080" s="28" t="str">
        <f t="shared" si="5"/>
        <v/>
      </c>
      <c r="Y1080" s="28" t="str">
        <f t="shared" si="6"/>
        <v/>
      </c>
      <c r="Z1080" s="28" t="str">
        <f t="shared" si="7"/>
        <v/>
      </c>
      <c r="AB1080" s="28" t="str">
        <f t="shared" si="8"/>
        <v/>
      </c>
      <c r="AD1080" s="28" t="str">
        <f t="shared" si="9"/>
        <v/>
      </c>
      <c r="AG1080" s="28" t="str">
        <f t="shared" ref="AG1080:AL1080" si="6483">IFERROR(IF(FIND(AG$1,$F1080)&gt;1,AG$1,""),"")</f>
        <v/>
      </c>
      <c r="AH1080" s="28" t="str">
        <f t="shared" si="6483"/>
        <v/>
      </c>
      <c r="AI1080" s="28" t="str">
        <f t="shared" si="6483"/>
        <v/>
      </c>
      <c r="AJ1080" s="28" t="str">
        <f t="shared" si="6483"/>
        <v/>
      </c>
      <c r="AK1080" s="28" t="str">
        <f t="shared" si="6483"/>
        <v/>
      </c>
      <c r="AL1080" s="28" t="str">
        <f t="shared" si="6483"/>
        <v/>
      </c>
      <c r="AM1080" s="28" t="str">
        <f t="shared" si="11"/>
        <v/>
      </c>
      <c r="AN1080" s="28" t="str">
        <f t="shared" ref="AN1080:AQ1080" si="6484">IFERROR(IF(FIND(AN$1,$F1080)&gt;1,"Status - LGBT",""),"")</f>
        <v/>
      </c>
      <c r="AO1080" s="28" t="str">
        <f t="shared" si="6484"/>
        <v/>
      </c>
      <c r="AP1080" s="28" t="str">
        <f t="shared" si="6484"/>
        <v/>
      </c>
      <c r="AQ1080" s="28" t="str">
        <f t="shared" si="6484"/>
        <v/>
      </c>
      <c r="AR1080" s="28" t="str">
        <f t="shared" ref="AR1080:AV1080" si="6485">IFERROR(IF(FIND(AR$1,$F1080)&gt;1,"BME",""),"")</f>
        <v/>
      </c>
      <c r="AS1080" s="28" t="str">
        <f t="shared" si="6485"/>
        <v/>
      </c>
      <c r="AT1080" s="28" t="str">
        <f t="shared" si="6485"/>
        <v/>
      </c>
      <c r="AU1080" s="28" t="str">
        <f t="shared" si="6485"/>
        <v/>
      </c>
      <c r="AV1080" s="28" t="str">
        <f t="shared" si="6485"/>
        <v/>
      </c>
      <c r="AW1080" s="28" t="str">
        <f t="shared" ref="AW1080:BC1080" si="6486">IFERROR(IF(FIND(AW$1,$F1080)&gt;1,AW$1,""),"")</f>
        <v/>
      </c>
      <c r="AX1080" s="28" t="str">
        <f t="shared" si="6486"/>
        <v/>
      </c>
      <c r="AY1080" s="28" t="str">
        <f t="shared" si="6486"/>
        <v/>
      </c>
      <c r="AZ1080" s="28" t="str">
        <f t="shared" si="6486"/>
        <v/>
      </c>
      <c r="BA1080" s="28" t="str">
        <f t="shared" si="6486"/>
        <v/>
      </c>
      <c r="BB1080" s="28" t="str">
        <f t="shared" si="6486"/>
        <v/>
      </c>
      <c r="BC1080" s="28" t="str">
        <f t="shared" si="6486"/>
        <v/>
      </c>
      <c r="BD1080" s="28" t="str">
        <f t="shared" si="15"/>
        <v/>
      </c>
      <c r="BG1080" s="2" t="s">
        <v>4901</v>
      </c>
      <c r="BI1080" s="2" t="s">
        <v>4437</v>
      </c>
      <c r="BJ1080" s="28" t="str">
        <f t="shared" si="16"/>
        <v>Leeds</v>
      </c>
      <c r="BK1080" s="28" t="str">
        <f t="shared" si="17"/>
        <v>West Yorkshire</v>
      </c>
      <c r="BM1080" s="2" t="s">
        <v>98</v>
      </c>
      <c r="BU1080" s="50" t="s">
        <v>19342</v>
      </c>
      <c r="BV1080" s="12"/>
      <c r="BW1080" s="12"/>
      <c r="BX1080" s="12"/>
      <c r="BY1080" s="42" t="str">
        <f t="shared" si="18"/>
        <v>BD11;BD4;LS10;LS11;LS12;LS13;LS14;LS15;LS16;LS17;LS18;LS19;LS1;LS20;LS21;LS22;LS23;LS24;LS25;LS26;LS27;LS28;LS29;LS2;LS3;LS4;LS5;LS6;LS7;LS88;LS8;LS99;LS9;WF10;WF3;</v>
      </c>
      <c r="BZ1080" s="42"/>
    </row>
    <row r="1081" spans="1:78" ht="15">
      <c r="A1081" s="16" t="s">
        <v>37</v>
      </c>
      <c r="B1081" s="28">
        <f>VLOOKUP(A1081,Organisations!$A$2:$B$7,2,FALSE)</f>
        <v>2</v>
      </c>
      <c r="C1081" s="16" t="s">
        <v>7607</v>
      </c>
      <c r="D1081" s="16" t="s">
        <v>7608</v>
      </c>
      <c r="E1081" s="28" t="str">
        <f t="shared" si="0"/>
        <v>Park with many facilities. The park has a specially designed outdoor integrated play facility allowing disabled and able</v>
      </c>
      <c r="F1081" s="16" t="s">
        <v>7610</v>
      </c>
      <c r="G1081" s="16" t="s">
        <v>68</v>
      </c>
      <c r="H1081" s="17"/>
      <c r="K1081" s="26" t="s">
        <v>4007</v>
      </c>
      <c r="L1081" s="16" t="s">
        <v>3931</v>
      </c>
      <c r="M1081" s="28" t="str">
        <f t="shared" ref="M1081:Q1081" si="6487">IFERROR(IF(FIND(M$1,$F1081)&gt;1,"Age - Children",""),"")</f>
        <v>Age - Children</v>
      </c>
      <c r="N1081" s="28" t="str">
        <f t="shared" si="6487"/>
        <v/>
      </c>
      <c r="O1081" s="28" t="str">
        <f t="shared" si="6487"/>
        <v/>
      </c>
      <c r="P1081" s="28" t="str">
        <f t="shared" si="6487"/>
        <v/>
      </c>
      <c r="Q1081" s="28" t="str">
        <f t="shared" si="6487"/>
        <v/>
      </c>
      <c r="R1081" s="28" t="str">
        <f t="shared" ref="R1081:T1081" si="6488">IFERROR(IF(FIND(R$1,$F1081)&gt;1,"Age - Elderly",""),"")</f>
        <v/>
      </c>
      <c r="S1081" s="28" t="str">
        <f t="shared" si="6488"/>
        <v/>
      </c>
      <c r="T1081" s="28" t="str">
        <f t="shared" si="6488"/>
        <v/>
      </c>
      <c r="U1081" s="28" t="str">
        <f t="shared" si="3"/>
        <v>Age - Children;</v>
      </c>
      <c r="V1081" s="28" t="str">
        <f t="shared" si="4"/>
        <v>Status - disabled</v>
      </c>
      <c r="X1081" s="28" t="str">
        <f t="shared" si="5"/>
        <v/>
      </c>
      <c r="Y1081" s="28" t="str">
        <f t="shared" si="6"/>
        <v/>
      </c>
      <c r="Z1081" s="28" t="str">
        <f t="shared" si="7"/>
        <v/>
      </c>
      <c r="AB1081" s="28" t="str">
        <f t="shared" si="8"/>
        <v>Gender - Male</v>
      </c>
      <c r="AD1081" s="28" t="str">
        <f t="shared" si="9"/>
        <v>Gender - Male;</v>
      </c>
      <c r="AG1081" s="28" t="str">
        <f t="shared" ref="AG1081:AL1081" si="6489">IFERROR(IF(FIND(AG$1,$F1081)&gt;1,AG$1,""),"")</f>
        <v/>
      </c>
      <c r="AH1081" s="28" t="str">
        <f t="shared" si="6489"/>
        <v/>
      </c>
      <c r="AI1081" s="28" t="str">
        <f t="shared" si="6489"/>
        <v/>
      </c>
      <c r="AJ1081" s="28" t="str">
        <f t="shared" si="6489"/>
        <v/>
      </c>
      <c r="AK1081" s="28" t="str">
        <f t="shared" si="6489"/>
        <v/>
      </c>
      <c r="AL1081" s="28" t="str">
        <f t="shared" si="6489"/>
        <v/>
      </c>
      <c r="AM1081" s="28" t="str">
        <f t="shared" si="11"/>
        <v/>
      </c>
      <c r="AN1081" s="28" t="str">
        <f t="shared" ref="AN1081:AQ1081" si="6490">IFERROR(IF(FIND(AN$1,$F1081)&gt;1,"Status - LGBT",""),"")</f>
        <v/>
      </c>
      <c r="AO1081" s="28" t="str">
        <f t="shared" si="6490"/>
        <v/>
      </c>
      <c r="AP1081" s="28" t="str">
        <f t="shared" si="6490"/>
        <v/>
      </c>
      <c r="AQ1081" s="28" t="str">
        <f t="shared" si="6490"/>
        <v/>
      </c>
      <c r="AR1081" s="28" t="str">
        <f t="shared" ref="AR1081:AV1081" si="6491">IFERROR(IF(FIND(AR$1,$F1081)&gt;1,"BME",""),"")</f>
        <v/>
      </c>
      <c r="AS1081" s="28" t="str">
        <f t="shared" si="6491"/>
        <v/>
      </c>
      <c r="AT1081" s="28" t="str">
        <f t="shared" si="6491"/>
        <v/>
      </c>
      <c r="AU1081" s="28" t="str">
        <f t="shared" si="6491"/>
        <v/>
      </c>
      <c r="AV1081" s="28" t="str">
        <f t="shared" si="6491"/>
        <v/>
      </c>
      <c r="AW1081" s="28" t="str">
        <f t="shared" ref="AW1081:BC1081" si="6492">IFERROR(IF(FIND(AW$1,$F1081)&gt;1,AW$1,""),"")</f>
        <v/>
      </c>
      <c r="AX1081" s="28" t="str">
        <f t="shared" si="6492"/>
        <v/>
      </c>
      <c r="AY1081" s="28" t="str">
        <f t="shared" si="6492"/>
        <v/>
      </c>
      <c r="AZ1081" s="28" t="str">
        <f t="shared" si="6492"/>
        <v/>
      </c>
      <c r="BA1081" s="28" t="str">
        <f t="shared" si="6492"/>
        <v/>
      </c>
      <c r="BB1081" s="28" t="str">
        <f t="shared" si="6492"/>
        <v/>
      </c>
      <c r="BC1081" s="28" t="str">
        <f t="shared" si="6492"/>
        <v/>
      </c>
      <c r="BD1081" s="28" t="str">
        <f t="shared" si="15"/>
        <v/>
      </c>
      <c r="BG1081" s="2" t="s">
        <v>7611</v>
      </c>
      <c r="BI1081" s="2" t="s">
        <v>6978</v>
      </c>
      <c r="BJ1081" s="28" t="str">
        <f t="shared" si="16"/>
        <v>Leeds</v>
      </c>
      <c r="BK1081" s="28" t="str">
        <f t="shared" si="17"/>
        <v>West Yorkshire</v>
      </c>
      <c r="BM1081" s="2" t="s">
        <v>98</v>
      </c>
      <c r="BU1081" s="18"/>
      <c r="BV1081" s="47" t="s">
        <v>587</v>
      </c>
      <c r="BW1081" s="18"/>
      <c r="BX1081" s="18"/>
      <c r="BY1081" s="42" t="str">
        <f t="shared" si="18"/>
        <v>Status - disabled;Age - Children;;Gender - Male;;LS18</v>
      </c>
      <c r="BZ1081" s="43"/>
    </row>
    <row r="1082" spans="1:78" ht="15">
      <c r="A1082" s="10" t="s">
        <v>37</v>
      </c>
      <c r="B1082" s="28">
        <f>VLOOKUP(A1082,Organisations!$A$2:$B$7,2,FALSE)</f>
        <v>2</v>
      </c>
      <c r="C1082" s="10" t="s">
        <v>7612</v>
      </c>
      <c r="D1082" s="10" t="s">
        <v>7613</v>
      </c>
      <c r="E1082" s="28" t="str">
        <f t="shared" si="0"/>
        <v xml:space="preserve">Monday : 8.30 am 7.00 pmTuesday : 8.30 am 5.00 pmWednesday : 8.30 am 5.00 pmThursday : 8.30 am 5.00 pmFriday : 10.00 am </v>
      </c>
      <c r="F1082" s="10" t="s">
        <v>7615</v>
      </c>
      <c r="G1082" s="10" t="s">
        <v>68</v>
      </c>
      <c r="H1082" s="53"/>
      <c r="K1082" s="30" t="s">
        <v>7616</v>
      </c>
      <c r="L1082" s="10" t="s">
        <v>7617</v>
      </c>
      <c r="M1082" s="28" t="str">
        <f t="shared" ref="M1082:Q1082" si="6493">IFERROR(IF(FIND(M$1,$F1082)&gt;1,"Age - Children",""),"")</f>
        <v/>
      </c>
      <c r="N1082" s="28" t="str">
        <f t="shared" si="6493"/>
        <v/>
      </c>
      <c r="O1082" s="28" t="str">
        <f t="shared" si="6493"/>
        <v/>
      </c>
      <c r="P1082" s="28" t="str">
        <f t="shared" si="6493"/>
        <v/>
      </c>
      <c r="Q1082" s="28" t="str">
        <f t="shared" si="6493"/>
        <v/>
      </c>
      <c r="R1082" s="28" t="str">
        <f t="shared" ref="R1082:T1082" si="6494">IFERROR(IF(FIND(R$1,$F1082)&gt;1,"Age - Elderly",""),"")</f>
        <v/>
      </c>
      <c r="S1082" s="28" t="str">
        <f t="shared" si="6494"/>
        <v/>
      </c>
      <c r="T1082" s="28" t="str">
        <f t="shared" si="6494"/>
        <v/>
      </c>
      <c r="U1082" s="28" t="str">
        <f t="shared" si="3"/>
        <v/>
      </c>
      <c r="V1082" s="28" t="str">
        <f t="shared" si="4"/>
        <v/>
      </c>
      <c r="X1082" s="28" t="str">
        <f t="shared" si="5"/>
        <v/>
      </c>
      <c r="Y1082" s="28" t="str">
        <f t="shared" si="6"/>
        <v/>
      </c>
      <c r="Z1082" s="28" t="str">
        <f t="shared" si="7"/>
        <v/>
      </c>
      <c r="AB1082" s="28" t="str">
        <f t="shared" si="8"/>
        <v/>
      </c>
      <c r="AD1082" s="28" t="str">
        <f t="shared" si="9"/>
        <v/>
      </c>
      <c r="AG1082" s="28" t="str">
        <f t="shared" ref="AG1082:AL1082" si="6495">IFERROR(IF(FIND(AG$1,$F1082)&gt;1,AG$1,""),"")</f>
        <v/>
      </c>
      <c r="AH1082" s="28" t="str">
        <f t="shared" si="6495"/>
        <v/>
      </c>
      <c r="AI1082" s="28" t="str">
        <f t="shared" si="6495"/>
        <v/>
      </c>
      <c r="AJ1082" s="28" t="str">
        <f t="shared" si="6495"/>
        <v/>
      </c>
      <c r="AK1082" s="28" t="str">
        <f t="shared" si="6495"/>
        <v/>
      </c>
      <c r="AL1082" s="28" t="str">
        <f t="shared" si="6495"/>
        <v/>
      </c>
      <c r="AM1082" s="28" t="str">
        <f t="shared" si="11"/>
        <v/>
      </c>
      <c r="AN1082" s="28" t="str">
        <f t="shared" ref="AN1082:AQ1082" si="6496">IFERROR(IF(FIND(AN$1,$F1082)&gt;1,"Status - LGBT",""),"")</f>
        <v/>
      </c>
      <c r="AO1082" s="28" t="str">
        <f t="shared" si="6496"/>
        <v/>
      </c>
      <c r="AP1082" s="28" t="str">
        <f t="shared" si="6496"/>
        <v/>
      </c>
      <c r="AQ1082" s="28" t="str">
        <f t="shared" si="6496"/>
        <v/>
      </c>
      <c r="AR1082" s="28" t="str">
        <f t="shared" ref="AR1082:AV1082" si="6497">IFERROR(IF(FIND(AR$1,$F1082)&gt;1,"BME",""),"")</f>
        <v/>
      </c>
      <c r="AS1082" s="28" t="str">
        <f t="shared" si="6497"/>
        <v/>
      </c>
      <c r="AT1082" s="28" t="str">
        <f t="shared" si="6497"/>
        <v/>
      </c>
      <c r="AU1082" s="28" t="str">
        <f t="shared" si="6497"/>
        <v/>
      </c>
      <c r="AV1082" s="28" t="str">
        <f t="shared" si="6497"/>
        <v/>
      </c>
      <c r="AW1082" s="28" t="str">
        <f t="shared" ref="AW1082:BC1082" si="6498">IFERROR(IF(FIND(AW$1,$F1082)&gt;1,AW$1,""),"")</f>
        <v/>
      </c>
      <c r="AX1082" s="28" t="str">
        <f t="shared" si="6498"/>
        <v/>
      </c>
      <c r="AY1082" s="28" t="str">
        <f t="shared" si="6498"/>
        <v/>
      </c>
      <c r="AZ1082" s="28" t="str">
        <f t="shared" si="6498"/>
        <v/>
      </c>
      <c r="BA1082" s="28" t="str">
        <f t="shared" si="6498"/>
        <v/>
      </c>
      <c r="BB1082" s="28" t="str">
        <f t="shared" si="6498"/>
        <v/>
      </c>
      <c r="BC1082" s="28" t="str">
        <f t="shared" si="6498"/>
        <v/>
      </c>
      <c r="BD1082" s="28" t="str">
        <f t="shared" si="15"/>
        <v/>
      </c>
      <c r="BG1082" s="2" t="s">
        <v>7618</v>
      </c>
      <c r="BI1082" s="2" t="s">
        <v>5544</v>
      </c>
      <c r="BJ1082" s="28" t="str">
        <f t="shared" si="16"/>
        <v>Leeds</v>
      </c>
      <c r="BK1082" s="28" t="str">
        <f t="shared" si="17"/>
        <v>West Yorkshire</v>
      </c>
      <c r="BM1082" s="2" t="s">
        <v>98</v>
      </c>
      <c r="BO1082" s="2" t="s">
        <v>2863</v>
      </c>
      <c r="BP1082" s="2" t="s">
        <v>2863</v>
      </c>
      <c r="BQ1082" s="2" t="s">
        <v>2863</v>
      </c>
      <c r="BR1082" s="2" t="s">
        <v>2863</v>
      </c>
      <c r="BS1082" s="2" t="s">
        <v>2863</v>
      </c>
      <c r="BT1082" s="2" t="s">
        <v>2863</v>
      </c>
      <c r="BU1082" s="27"/>
      <c r="BV1082" s="50" t="s">
        <v>587</v>
      </c>
      <c r="BW1082" s="27"/>
      <c r="BX1082" s="27"/>
      <c r="BY1082" s="42" t="str">
        <f t="shared" si="18"/>
        <v>LS18</v>
      </c>
      <c r="BZ1082" s="68"/>
    </row>
    <row r="1083" spans="1:78" ht="15">
      <c r="A1083" s="16" t="s">
        <v>37</v>
      </c>
      <c r="B1083" s="28">
        <f>VLOOKUP(A1083,Organisations!$A$2:$B$7,2,FALSE)</f>
        <v>2</v>
      </c>
      <c r="C1083" s="23" t="s">
        <v>1613</v>
      </c>
      <c r="D1083" s="23" t="s">
        <v>1614</v>
      </c>
      <c r="E1083" s="28" t="str">
        <f t="shared" si="0"/>
        <v xml:space="preserve">Neighbourhood Network offering a variety of services and activities for older people in Horsforth. Clients must live in </v>
      </c>
      <c r="F1083" s="16" t="s">
        <v>7620</v>
      </c>
      <c r="G1083" s="16" t="s">
        <v>68</v>
      </c>
      <c r="H1083" s="17"/>
      <c r="K1083" s="26" t="s">
        <v>1617</v>
      </c>
      <c r="L1083" s="16" t="s">
        <v>5607</v>
      </c>
      <c r="M1083" s="28" t="str">
        <f t="shared" ref="M1083:Q1083" si="6499">IFERROR(IF(FIND(M$1,$F1083)&gt;1,"Age - Children",""),"")</f>
        <v/>
      </c>
      <c r="N1083" s="28" t="str">
        <f t="shared" si="6499"/>
        <v/>
      </c>
      <c r="O1083" s="28" t="str">
        <f t="shared" si="6499"/>
        <v/>
      </c>
      <c r="P1083" s="28" t="str">
        <f t="shared" si="6499"/>
        <v/>
      </c>
      <c r="Q1083" s="28" t="str">
        <f t="shared" si="6499"/>
        <v/>
      </c>
      <c r="R1083" s="28" t="str">
        <f t="shared" ref="R1083:T1083" si="6500">IFERROR(IF(FIND(R$1,$F1083)&gt;1,"Age - Elderly",""),"")</f>
        <v/>
      </c>
      <c r="S1083" s="28" t="str">
        <f t="shared" si="6500"/>
        <v/>
      </c>
      <c r="T1083" s="28" t="str">
        <f t="shared" si="6500"/>
        <v>Age - Elderly</v>
      </c>
      <c r="U1083" s="28" t="str">
        <f t="shared" si="3"/>
        <v/>
      </c>
      <c r="V1083" s="28" t="str">
        <f t="shared" si="4"/>
        <v/>
      </c>
      <c r="X1083" s="28" t="str">
        <f t="shared" si="5"/>
        <v/>
      </c>
      <c r="Y1083" s="28" t="str">
        <f t="shared" si="6"/>
        <v/>
      </c>
      <c r="Z1083" s="28" t="str">
        <f t="shared" si="7"/>
        <v/>
      </c>
      <c r="AB1083" s="28" t="str">
        <f t="shared" si="8"/>
        <v/>
      </c>
      <c r="AD1083" s="28" t="str">
        <f t="shared" si="9"/>
        <v/>
      </c>
      <c r="AG1083" s="28" t="str">
        <f t="shared" ref="AG1083:AL1083" si="6501">IFERROR(IF(FIND(AG$1,$F1083)&gt;1,AG$1,""),"")</f>
        <v/>
      </c>
      <c r="AH1083" s="28" t="str">
        <f t="shared" si="6501"/>
        <v/>
      </c>
      <c r="AI1083" s="28" t="str">
        <f t="shared" si="6501"/>
        <v/>
      </c>
      <c r="AJ1083" s="28" t="str">
        <f t="shared" si="6501"/>
        <v/>
      </c>
      <c r="AK1083" s="28" t="str">
        <f t="shared" si="6501"/>
        <v/>
      </c>
      <c r="AL1083" s="28" t="str">
        <f t="shared" si="6501"/>
        <v/>
      </c>
      <c r="AM1083" s="28" t="str">
        <f t="shared" si="11"/>
        <v/>
      </c>
      <c r="AN1083" s="28" t="str">
        <f t="shared" ref="AN1083:AQ1083" si="6502">IFERROR(IF(FIND(AN$1,$F1083)&gt;1,"Status - LGBT",""),"")</f>
        <v/>
      </c>
      <c r="AO1083" s="28" t="str">
        <f t="shared" si="6502"/>
        <v/>
      </c>
      <c r="AP1083" s="28" t="str">
        <f t="shared" si="6502"/>
        <v/>
      </c>
      <c r="AQ1083" s="28" t="str">
        <f t="shared" si="6502"/>
        <v/>
      </c>
      <c r="AR1083" s="28" t="str">
        <f t="shared" ref="AR1083:AV1083" si="6503">IFERROR(IF(FIND(AR$1,$F1083)&gt;1,"BME",""),"")</f>
        <v/>
      </c>
      <c r="AS1083" s="28" t="str">
        <f t="shared" si="6503"/>
        <v/>
      </c>
      <c r="AT1083" s="28" t="str">
        <f t="shared" si="6503"/>
        <v/>
      </c>
      <c r="AU1083" s="28" t="str">
        <f t="shared" si="6503"/>
        <v/>
      </c>
      <c r="AV1083" s="28" t="str">
        <f t="shared" si="6503"/>
        <v/>
      </c>
      <c r="AW1083" s="28" t="str">
        <f t="shared" ref="AW1083:BC1083" si="6504">IFERROR(IF(FIND(AW$1,$F1083)&gt;1,AW$1,""),"")</f>
        <v/>
      </c>
      <c r="AX1083" s="28" t="str">
        <f t="shared" si="6504"/>
        <v/>
      </c>
      <c r="AY1083" s="28" t="str">
        <f t="shared" si="6504"/>
        <v/>
      </c>
      <c r="AZ1083" s="28" t="str">
        <f t="shared" si="6504"/>
        <v/>
      </c>
      <c r="BA1083" s="28" t="str">
        <f t="shared" si="6504"/>
        <v/>
      </c>
      <c r="BB1083" s="28" t="str">
        <f t="shared" si="6504"/>
        <v/>
      </c>
      <c r="BC1083" s="28" t="str">
        <f t="shared" si="6504"/>
        <v/>
      </c>
      <c r="BD1083" s="28" t="str">
        <f t="shared" si="15"/>
        <v/>
      </c>
      <c r="BG1083" s="2" t="s">
        <v>6669</v>
      </c>
      <c r="BI1083" s="2" t="s">
        <v>5040</v>
      </c>
      <c r="BJ1083" s="28" t="str">
        <f t="shared" si="16"/>
        <v/>
      </c>
      <c r="BK1083" s="28" t="str">
        <f t="shared" si="17"/>
        <v/>
      </c>
      <c r="BM1083" s="2" t="s">
        <v>98</v>
      </c>
      <c r="BU1083" s="47" t="s">
        <v>19342</v>
      </c>
      <c r="BV1083" s="18"/>
      <c r="BW1083" s="18"/>
      <c r="BX1083" s="18"/>
      <c r="BY1083" s="42" t="str">
        <f t="shared" si="18"/>
        <v>BD11;BD4;LS10;LS11;LS12;LS13;LS14;LS15;LS16;LS17;LS18;LS19;LS1;LS20;LS21;LS22;LS23;LS24;LS25;LS26;LS27;LS28;LS29;LS2;LS3;LS4;LS5;LS6;LS7;LS88;LS8;LS99;LS9;WF10;WF3;</v>
      </c>
      <c r="BZ1083" s="43"/>
    </row>
    <row r="1084" spans="1:78" ht="15">
      <c r="A1084" s="10" t="s">
        <v>37</v>
      </c>
      <c r="B1084" s="28">
        <f>VLOOKUP(A1084,Organisations!$A$2:$B$7,2,FALSE)</f>
        <v>2</v>
      </c>
      <c r="C1084" s="10" t="s">
        <v>7622</v>
      </c>
      <c r="D1084" s="10" t="s">
        <v>7623</v>
      </c>
      <c r="E1084" s="28" t="str">
        <f t="shared" si="0"/>
        <v>Advice on a range of council services face to face.</v>
      </c>
      <c r="F1084" s="10" t="s">
        <v>7624</v>
      </c>
      <c r="G1084" s="10" t="s">
        <v>68</v>
      </c>
      <c r="H1084" s="11"/>
      <c r="K1084" s="30" t="s">
        <v>4001</v>
      </c>
      <c r="L1084" s="10" t="s">
        <v>3567</v>
      </c>
      <c r="M1084" s="28" t="str">
        <f t="shared" ref="M1084:Q1084" si="6505">IFERROR(IF(FIND(M$1,$F1084)&gt;1,"Age - Children",""),"")</f>
        <v/>
      </c>
      <c r="N1084" s="28" t="str">
        <f t="shared" si="6505"/>
        <v/>
      </c>
      <c r="O1084" s="28" t="str">
        <f t="shared" si="6505"/>
        <v/>
      </c>
      <c r="P1084" s="28" t="str">
        <f t="shared" si="6505"/>
        <v/>
      </c>
      <c r="Q1084" s="28" t="str">
        <f t="shared" si="6505"/>
        <v/>
      </c>
      <c r="R1084" s="28" t="str">
        <f t="shared" ref="R1084:T1084" si="6506">IFERROR(IF(FIND(R$1,$F1084)&gt;1,"Age - Elderly",""),"")</f>
        <v/>
      </c>
      <c r="S1084" s="28" t="str">
        <f t="shared" si="6506"/>
        <v/>
      </c>
      <c r="T1084" s="28" t="str">
        <f t="shared" si="6506"/>
        <v/>
      </c>
      <c r="U1084" s="28" t="str">
        <f t="shared" si="3"/>
        <v/>
      </c>
      <c r="V1084" s="28" t="str">
        <f t="shared" si="4"/>
        <v/>
      </c>
      <c r="X1084" s="28" t="str">
        <f t="shared" si="5"/>
        <v/>
      </c>
      <c r="Y1084" s="28" t="str">
        <f t="shared" si="6"/>
        <v/>
      </c>
      <c r="Z1084" s="28" t="str">
        <f t="shared" si="7"/>
        <v/>
      </c>
      <c r="AB1084" s="28" t="str">
        <f t="shared" si="8"/>
        <v/>
      </c>
      <c r="AD1084" s="28" t="str">
        <f t="shared" si="9"/>
        <v/>
      </c>
      <c r="AG1084" s="28" t="str">
        <f t="shared" ref="AG1084:AL1084" si="6507">IFERROR(IF(FIND(AG$1,$F1084)&gt;1,AG$1,""),"")</f>
        <v/>
      </c>
      <c r="AH1084" s="28" t="str">
        <f t="shared" si="6507"/>
        <v/>
      </c>
      <c r="AI1084" s="28" t="str">
        <f t="shared" si="6507"/>
        <v/>
      </c>
      <c r="AJ1084" s="28" t="str">
        <f t="shared" si="6507"/>
        <v/>
      </c>
      <c r="AK1084" s="28" t="str">
        <f t="shared" si="6507"/>
        <v/>
      </c>
      <c r="AL1084" s="28" t="str">
        <f t="shared" si="6507"/>
        <v/>
      </c>
      <c r="AM1084" s="28" t="str">
        <f t="shared" si="11"/>
        <v/>
      </c>
      <c r="AN1084" s="28" t="str">
        <f t="shared" ref="AN1084:AQ1084" si="6508">IFERROR(IF(FIND(AN$1,$F1084)&gt;1,"Status - LGBT",""),"")</f>
        <v/>
      </c>
      <c r="AO1084" s="28" t="str">
        <f t="shared" si="6508"/>
        <v/>
      </c>
      <c r="AP1084" s="28" t="str">
        <f t="shared" si="6508"/>
        <v/>
      </c>
      <c r="AQ1084" s="28" t="str">
        <f t="shared" si="6508"/>
        <v/>
      </c>
      <c r="AR1084" s="28" t="str">
        <f t="shared" ref="AR1084:AV1084" si="6509">IFERROR(IF(FIND(AR$1,$F1084)&gt;1,"BME",""),"")</f>
        <v/>
      </c>
      <c r="AS1084" s="28" t="str">
        <f t="shared" si="6509"/>
        <v/>
      </c>
      <c r="AT1084" s="28" t="str">
        <f t="shared" si="6509"/>
        <v/>
      </c>
      <c r="AU1084" s="28" t="str">
        <f t="shared" si="6509"/>
        <v/>
      </c>
      <c r="AV1084" s="28" t="str">
        <f t="shared" si="6509"/>
        <v/>
      </c>
      <c r="AW1084" s="28" t="str">
        <f t="shared" ref="AW1084:BC1084" si="6510">IFERROR(IF(FIND(AW$1,$F1084)&gt;1,AW$1,""),"")</f>
        <v/>
      </c>
      <c r="AX1084" s="28" t="str">
        <f t="shared" si="6510"/>
        <v/>
      </c>
      <c r="AY1084" s="28" t="str">
        <f t="shared" si="6510"/>
        <v/>
      </c>
      <c r="AZ1084" s="28" t="str">
        <f t="shared" si="6510"/>
        <v/>
      </c>
      <c r="BA1084" s="28" t="str">
        <f t="shared" si="6510"/>
        <v/>
      </c>
      <c r="BB1084" s="28" t="str">
        <f t="shared" si="6510"/>
        <v/>
      </c>
      <c r="BC1084" s="28" t="str">
        <f t="shared" si="6510"/>
        <v/>
      </c>
      <c r="BD1084" s="28" t="str">
        <f t="shared" si="15"/>
        <v/>
      </c>
      <c r="BG1084" s="2" t="s">
        <v>7618</v>
      </c>
      <c r="BI1084" s="2" t="s">
        <v>5544</v>
      </c>
      <c r="BJ1084" s="28" t="str">
        <f t="shared" si="16"/>
        <v>Leeds</v>
      </c>
      <c r="BK1084" s="28" t="str">
        <f t="shared" si="17"/>
        <v>West Yorkshire</v>
      </c>
      <c r="BM1084" s="2" t="s">
        <v>98</v>
      </c>
      <c r="BU1084" s="12"/>
      <c r="BV1084" s="50" t="s">
        <v>587</v>
      </c>
      <c r="BW1084" s="12"/>
      <c r="BX1084" s="12"/>
      <c r="BY1084" s="42" t="str">
        <f t="shared" si="18"/>
        <v>LS18</v>
      </c>
      <c r="BZ1084" s="42"/>
    </row>
    <row r="1085" spans="1:78" ht="15">
      <c r="A1085" s="16" t="s">
        <v>37</v>
      </c>
      <c r="B1085" s="28">
        <f>VLOOKUP(A1085,Organisations!$A$2:$B$7,2,FALSE)</f>
        <v>2</v>
      </c>
      <c r="C1085" s="23" t="s">
        <v>7627</v>
      </c>
      <c r="D1085" s="23" t="s">
        <v>7628</v>
      </c>
      <c r="E1085" s="28" t="str">
        <f t="shared" si="0"/>
        <v xml:space="preserve">Houses exhibits reflecting Horsforth's village heritage. Opening Times Opening Times:Saturday 10am-4pm, Sunday 2pm-5pm, </v>
      </c>
      <c r="F1085" s="16" t="s">
        <v>7630</v>
      </c>
      <c r="G1085" s="16" t="s">
        <v>68</v>
      </c>
      <c r="H1085" s="54"/>
      <c r="K1085" s="26" t="s">
        <v>7631</v>
      </c>
      <c r="L1085" s="18"/>
      <c r="M1085" s="28" t="str">
        <f t="shared" ref="M1085:Q1085" si="6511">IFERROR(IF(FIND(M$1,$F1085)&gt;1,"Age - Children",""),"")</f>
        <v/>
      </c>
      <c r="N1085" s="28" t="str">
        <f t="shared" si="6511"/>
        <v/>
      </c>
      <c r="O1085" s="28" t="str">
        <f t="shared" si="6511"/>
        <v/>
      </c>
      <c r="P1085" s="28" t="str">
        <f t="shared" si="6511"/>
        <v/>
      </c>
      <c r="Q1085" s="28" t="str">
        <f t="shared" si="6511"/>
        <v/>
      </c>
      <c r="R1085" s="28" t="str">
        <f t="shared" ref="R1085:T1085" si="6512">IFERROR(IF(FIND(R$1,$F1085)&gt;1,"Age - Elderly",""),"")</f>
        <v/>
      </c>
      <c r="S1085" s="28" t="str">
        <f t="shared" si="6512"/>
        <v/>
      </c>
      <c r="T1085" s="28" t="str">
        <f t="shared" si="6512"/>
        <v/>
      </c>
      <c r="U1085" s="28" t="str">
        <f t="shared" si="3"/>
        <v/>
      </c>
      <c r="V1085" s="28" t="str">
        <f t="shared" si="4"/>
        <v/>
      </c>
      <c r="X1085" s="28" t="str">
        <f t="shared" si="5"/>
        <v/>
      </c>
      <c r="Y1085" s="28" t="str">
        <f t="shared" si="6"/>
        <v/>
      </c>
      <c r="Z1085" s="28" t="str">
        <f t="shared" si="7"/>
        <v/>
      </c>
      <c r="AB1085" s="28" t="str">
        <f t="shared" si="8"/>
        <v/>
      </c>
      <c r="AD1085" s="28" t="str">
        <f t="shared" si="9"/>
        <v/>
      </c>
      <c r="AG1085" s="28" t="str">
        <f t="shared" ref="AG1085:AL1085" si="6513">IFERROR(IF(FIND(AG$1,$F1085)&gt;1,AG$1,""),"")</f>
        <v/>
      </c>
      <c r="AH1085" s="28" t="str">
        <f t="shared" si="6513"/>
        <v/>
      </c>
      <c r="AI1085" s="28" t="str">
        <f t="shared" si="6513"/>
        <v/>
      </c>
      <c r="AJ1085" s="28" t="str">
        <f t="shared" si="6513"/>
        <v/>
      </c>
      <c r="AK1085" s="28" t="str">
        <f t="shared" si="6513"/>
        <v/>
      </c>
      <c r="AL1085" s="28" t="str">
        <f t="shared" si="6513"/>
        <v/>
      </c>
      <c r="AM1085" s="28" t="str">
        <f t="shared" si="11"/>
        <v/>
      </c>
      <c r="AN1085" s="28" t="str">
        <f t="shared" ref="AN1085:AQ1085" si="6514">IFERROR(IF(FIND(AN$1,$F1085)&gt;1,"Status - LGBT",""),"")</f>
        <v/>
      </c>
      <c r="AO1085" s="28" t="str">
        <f t="shared" si="6514"/>
        <v/>
      </c>
      <c r="AP1085" s="28" t="str">
        <f t="shared" si="6514"/>
        <v/>
      </c>
      <c r="AQ1085" s="28" t="str">
        <f t="shared" si="6514"/>
        <v/>
      </c>
      <c r="AR1085" s="28" t="str">
        <f t="shared" ref="AR1085:AV1085" si="6515">IFERROR(IF(FIND(AR$1,$F1085)&gt;1,"BME",""),"")</f>
        <v/>
      </c>
      <c r="AS1085" s="28" t="str">
        <f t="shared" si="6515"/>
        <v/>
      </c>
      <c r="AT1085" s="28" t="str">
        <f t="shared" si="6515"/>
        <v/>
      </c>
      <c r="AU1085" s="28" t="str">
        <f t="shared" si="6515"/>
        <v/>
      </c>
      <c r="AV1085" s="28" t="str">
        <f t="shared" si="6515"/>
        <v/>
      </c>
      <c r="AW1085" s="28" t="str">
        <f t="shared" ref="AW1085:BC1085" si="6516">IFERROR(IF(FIND(AW$1,$F1085)&gt;1,AW$1,""),"")</f>
        <v/>
      </c>
      <c r="AX1085" s="28" t="str">
        <f t="shared" si="6516"/>
        <v/>
      </c>
      <c r="AY1085" s="28" t="str">
        <f t="shared" si="6516"/>
        <v/>
      </c>
      <c r="AZ1085" s="28" t="str">
        <f t="shared" si="6516"/>
        <v/>
      </c>
      <c r="BA1085" s="28" t="str">
        <f t="shared" si="6516"/>
        <v/>
      </c>
      <c r="BB1085" s="28" t="str">
        <f t="shared" si="6516"/>
        <v/>
      </c>
      <c r="BC1085" s="28" t="str">
        <f t="shared" si="6516"/>
        <v/>
      </c>
      <c r="BD1085" s="28" t="str">
        <f t="shared" si="15"/>
        <v/>
      </c>
      <c r="BG1085" s="2" t="s">
        <v>7632</v>
      </c>
      <c r="BI1085" s="2" t="s">
        <v>7004</v>
      </c>
      <c r="BJ1085" s="28" t="str">
        <f t="shared" si="16"/>
        <v>Leeds</v>
      </c>
      <c r="BK1085" s="28" t="str">
        <f t="shared" si="17"/>
        <v>West Yorkshire</v>
      </c>
      <c r="BM1085" s="2" t="s">
        <v>98</v>
      </c>
      <c r="BS1085" s="2" t="s">
        <v>2863</v>
      </c>
      <c r="BT1085" s="2" t="s">
        <v>2863</v>
      </c>
      <c r="BU1085" s="24"/>
      <c r="BV1085" s="47" t="s">
        <v>587</v>
      </c>
      <c r="BW1085" s="24"/>
      <c r="BX1085" s="24"/>
      <c r="BY1085" s="42" t="str">
        <f t="shared" si="18"/>
        <v>LS18</v>
      </c>
      <c r="BZ1085" s="69"/>
    </row>
    <row r="1086" spans="1:78" ht="15">
      <c r="A1086" s="10" t="s">
        <v>37</v>
      </c>
      <c r="B1086" s="28">
        <f>VLOOKUP(A1086,Organisations!$A$2:$B$7,2,FALSE)</f>
        <v>2</v>
      </c>
      <c r="C1086" s="10" t="s">
        <v>7634</v>
      </c>
      <c r="D1086" s="10" t="s">
        <v>7634</v>
      </c>
      <c r="E1086" s="28" t="str">
        <f t="shared" si="0"/>
        <v>RHS qualified female gardener providing conventional gardening services as well as a sociable gardening experience. Join</v>
      </c>
      <c r="F1086" s="10" t="s">
        <v>7636</v>
      </c>
      <c r="G1086" s="10" t="s">
        <v>68</v>
      </c>
      <c r="H1086" s="11"/>
      <c r="K1086" s="30" t="s">
        <v>7637</v>
      </c>
      <c r="L1086" s="10" t="s">
        <v>7638</v>
      </c>
      <c r="M1086" s="28" t="str">
        <f t="shared" ref="M1086:Q1086" si="6517">IFERROR(IF(FIND(M$1,$F1086)&gt;1,"Age - Children",""),"")</f>
        <v/>
      </c>
      <c r="N1086" s="28" t="str">
        <f t="shared" si="6517"/>
        <v/>
      </c>
      <c r="O1086" s="28" t="str">
        <f t="shared" si="6517"/>
        <v/>
      </c>
      <c r="P1086" s="28" t="str">
        <f t="shared" si="6517"/>
        <v/>
      </c>
      <c r="Q1086" s="28" t="str">
        <f t="shared" si="6517"/>
        <v/>
      </c>
      <c r="R1086" s="28" t="str">
        <f t="shared" ref="R1086:T1086" si="6518">IFERROR(IF(FIND(R$1,$F1086)&gt;1,"Age - Elderly",""),"")</f>
        <v/>
      </c>
      <c r="S1086" s="28" t="str">
        <f t="shared" si="6518"/>
        <v/>
      </c>
      <c r="T1086" s="28" t="str">
        <f t="shared" si="6518"/>
        <v/>
      </c>
      <c r="U1086" s="28" t="str">
        <f t="shared" si="3"/>
        <v/>
      </c>
      <c r="V1086" s="28" t="str">
        <f t="shared" si="4"/>
        <v/>
      </c>
      <c r="X1086" s="28" t="str">
        <f t="shared" si="5"/>
        <v>Gender - Male</v>
      </c>
      <c r="Y1086" s="28" t="str">
        <f t="shared" si="6"/>
        <v>Gender - Female</v>
      </c>
      <c r="Z1086" s="28" t="str">
        <f t="shared" si="7"/>
        <v/>
      </c>
      <c r="AB1086" s="28" t="str">
        <f t="shared" si="8"/>
        <v/>
      </c>
      <c r="AD1086" s="28" t="str">
        <f t="shared" si="9"/>
        <v>Gender - Male;Gender - Female;</v>
      </c>
      <c r="AG1086" s="28" t="str">
        <f t="shared" ref="AG1086:AL1086" si="6519">IFERROR(IF(FIND(AG$1,$F1086)&gt;1,AG$1,""),"")</f>
        <v/>
      </c>
      <c r="AH1086" s="28" t="str">
        <f t="shared" si="6519"/>
        <v/>
      </c>
      <c r="AI1086" s="28" t="str">
        <f t="shared" si="6519"/>
        <v/>
      </c>
      <c r="AJ1086" s="28" t="str">
        <f t="shared" si="6519"/>
        <v/>
      </c>
      <c r="AK1086" s="28" t="str">
        <f t="shared" si="6519"/>
        <v/>
      </c>
      <c r="AL1086" s="28" t="str">
        <f t="shared" si="6519"/>
        <v/>
      </c>
      <c r="AM1086" s="28" t="str">
        <f t="shared" si="11"/>
        <v/>
      </c>
      <c r="AN1086" s="28" t="str">
        <f t="shared" ref="AN1086:AQ1086" si="6520">IFERROR(IF(FIND(AN$1,$F1086)&gt;1,"Status - LGBT",""),"")</f>
        <v/>
      </c>
      <c r="AO1086" s="28" t="str">
        <f t="shared" si="6520"/>
        <v/>
      </c>
      <c r="AP1086" s="28" t="str">
        <f t="shared" si="6520"/>
        <v/>
      </c>
      <c r="AQ1086" s="28" t="str">
        <f t="shared" si="6520"/>
        <v/>
      </c>
      <c r="AR1086" s="28" t="str">
        <f t="shared" ref="AR1086:AV1086" si="6521">IFERROR(IF(FIND(AR$1,$F1086)&gt;1,"BME",""),"")</f>
        <v/>
      </c>
      <c r="AS1086" s="28" t="str">
        <f t="shared" si="6521"/>
        <v/>
      </c>
      <c r="AT1086" s="28" t="str">
        <f t="shared" si="6521"/>
        <v/>
      </c>
      <c r="AU1086" s="28" t="str">
        <f t="shared" si="6521"/>
        <v/>
      </c>
      <c r="AV1086" s="28" t="str">
        <f t="shared" si="6521"/>
        <v/>
      </c>
      <c r="AW1086" s="28" t="str">
        <f t="shared" ref="AW1086:BC1086" si="6522">IFERROR(IF(FIND(AW$1,$F1086)&gt;1,AW$1,""),"")</f>
        <v/>
      </c>
      <c r="AX1086" s="28" t="str">
        <f t="shared" si="6522"/>
        <v/>
      </c>
      <c r="AY1086" s="28" t="str">
        <f t="shared" si="6522"/>
        <v/>
      </c>
      <c r="AZ1086" s="28" t="str">
        <f t="shared" si="6522"/>
        <v/>
      </c>
      <c r="BA1086" s="28" t="str">
        <f t="shared" si="6522"/>
        <v/>
      </c>
      <c r="BB1086" s="28" t="str">
        <f t="shared" si="6522"/>
        <v/>
      </c>
      <c r="BC1086" s="28" t="str">
        <f t="shared" si="6522"/>
        <v/>
      </c>
      <c r="BD1086" s="28" t="str">
        <f t="shared" si="15"/>
        <v/>
      </c>
      <c r="BG1086" s="2" t="s">
        <v>7639</v>
      </c>
      <c r="BI1086" s="2" t="s">
        <v>7010</v>
      </c>
      <c r="BJ1086" s="28" t="str">
        <f t="shared" si="16"/>
        <v/>
      </c>
      <c r="BK1086" s="28" t="str">
        <f t="shared" si="17"/>
        <v/>
      </c>
      <c r="BM1086" s="2" t="s">
        <v>98</v>
      </c>
      <c r="BU1086" s="50" t="s">
        <v>19377</v>
      </c>
      <c r="BV1086" s="12"/>
      <c r="BW1086" s="12"/>
      <c r="BX1086" s="12"/>
      <c r="BY1086" s="42" t="str">
        <f t="shared" si="18"/>
        <v>Gender - Male;Gender - Female;;LS16;LS17;LS18;LS19;LS21;</v>
      </c>
      <c r="BZ1086" s="42"/>
    </row>
    <row r="1087" spans="1:78" ht="15">
      <c r="A1087" s="16" t="s">
        <v>37</v>
      </c>
      <c r="B1087" s="28">
        <f>VLOOKUP(A1087,Organisations!$A$2:$B$7,2,FALSE)</f>
        <v>2</v>
      </c>
      <c r="C1087" s="16" t="s">
        <v>7641</v>
      </c>
      <c r="D1087" s="16" t="s">
        <v>7642</v>
      </c>
      <c r="E1087" s="28" t="str">
        <f t="shared" si="0"/>
        <v/>
      </c>
      <c r="F1087" s="16"/>
      <c r="G1087" s="16" t="s">
        <v>68</v>
      </c>
      <c r="H1087" s="17"/>
      <c r="K1087" s="26" t="s">
        <v>7643</v>
      </c>
      <c r="L1087" s="18"/>
      <c r="M1087" s="28" t="str">
        <f t="shared" ref="M1087:Q1087" si="6523">IFERROR(IF(FIND(M$1,$F1087)&gt;1,"Age - Children",""),"")</f>
        <v/>
      </c>
      <c r="N1087" s="28" t="str">
        <f t="shared" si="6523"/>
        <v/>
      </c>
      <c r="O1087" s="28" t="str">
        <f t="shared" si="6523"/>
        <v/>
      </c>
      <c r="P1087" s="28" t="str">
        <f t="shared" si="6523"/>
        <v/>
      </c>
      <c r="Q1087" s="28" t="str">
        <f t="shared" si="6523"/>
        <v/>
      </c>
      <c r="R1087" s="28" t="str">
        <f t="shared" ref="R1087:T1087" si="6524">IFERROR(IF(FIND(R$1,$F1087)&gt;1,"Age - Elderly",""),"")</f>
        <v/>
      </c>
      <c r="S1087" s="28" t="str">
        <f t="shared" si="6524"/>
        <v/>
      </c>
      <c r="T1087" s="28" t="str">
        <f t="shared" si="6524"/>
        <v/>
      </c>
      <c r="U1087" s="28" t="str">
        <f t="shared" si="3"/>
        <v/>
      </c>
      <c r="V1087" s="28" t="str">
        <f t="shared" si="4"/>
        <v/>
      </c>
      <c r="X1087" s="28" t="str">
        <f t="shared" si="5"/>
        <v/>
      </c>
      <c r="Y1087" s="28" t="str">
        <f t="shared" si="6"/>
        <v/>
      </c>
      <c r="Z1087" s="28" t="str">
        <f t="shared" si="7"/>
        <v/>
      </c>
      <c r="AB1087" s="28" t="str">
        <f t="shared" si="8"/>
        <v/>
      </c>
      <c r="AD1087" s="28" t="str">
        <f t="shared" si="9"/>
        <v/>
      </c>
      <c r="AG1087" s="28" t="str">
        <f t="shared" ref="AG1087:AL1087" si="6525">IFERROR(IF(FIND(AG$1,$F1087)&gt;1,AG$1,""),"")</f>
        <v/>
      </c>
      <c r="AH1087" s="28" t="str">
        <f t="shared" si="6525"/>
        <v/>
      </c>
      <c r="AI1087" s="28" t="str">
        <f t="shared" si="6525"/>
        <v/>
      </c>
      <c r="AJ1087" s="28" t="str">
        <f t="shared" si="6525"/>
        <v/>
      </c>
      <c r="AK1087" s="28" t="str">
        <f t="shared" si="6525"/>
        <v/>
      </c>
      <c r="AL1087" s="28" t="str">
        <f t="shared" si="6525"/>
        <v/>
      </c>
      <c r="AM1087" s="28" t="str">
        <f t="shared" si="11"/>
        <v/>
      </c>
      <c r="AN1087" s="28" t="str">
        <f t="shared" ref="AN1087:AQ1087" si="6526">IFERROR(IF(FIND(AN$1,$F1087)&gt;1,"Status - LGBT",""),"")</f>
        <v/>
      </c>
      <c r="AO1087" s="28" t="str">
        <f t="shared" si="6526"/>
        <v/>
      </c>
      <c r="AP1087" s="28" t="str">
        <f t="shared" si="6526"/>
        <v/>
      </c>
      <c r="AQ1087" s="28" t="str">
        <f t="shared" si="6526"/>
        <v/>
      </c>
      <c r="AR1087" s="28" t="str">
        <f t="shared" ref="AR1087:AV1087" si="6527">IFERROR(IF(FIND(AR$1,$F1087)&gt;1,"BME",""),"")</f>
        <v/>
      </c>
      <c r="AS1087" s="28" t="str">
        <f t="shared" si="6527"/>
        <v/>
      </c>
      <c r="AT1087" s="28" t="str">
        <f t="shared" si="6527"/>
        <v/>
      </c>
      <c r="AU1087" s="28" t="str">
        <f t="shared" si="6527"/>
        <v/>
      </c>
      <c r="AV1087" s="28" t="str">
        <f t="shared" si="6527"/>
        <v/>
      </c>
      <c r="AW1087" s="28" t="str">
        <f t="shared" ref="AW1087:BC1087" si="6528">IFERROR(IF(FIND(AW$1,$F1087)&gt;1,AW$1,""),"")</f>
        <v/>
      </c>
      <c r="AX1087" s="28" t="str">
        <f t="shared" si="6528"/>
        <v/>
      </c>
      <c r="AY1087" s="28" t="str">
        <f t="shared" si="6528"/>
        <v/>
      </c>
      <c r="AZ1087" s="28" t="str">
        <f t="shared" si="6528"/>
        <v/>
      </c>
      <c r="BA1087" s="28" t="str">
        <f t="shared" si="6528"/>
        <v/>
      </c>
      <c r="BB1087" s="28" t="str">
        <f t="shared" si="6528"/>
        <v/>
      </c>
      <c r="BC1087" s="28" t="str">
        <f t="shared" si="6528"/>
        <v/>
      </c>
      <c r="BD1087" s="28" t="str">
        <f t="shared" si="15"/>
        <v/>
      </c>
      <c r="BG1087" s="2" t="s">
        <v>7644</v>
      </c>
      <c r="BI1087" s="2" t="s">
        <v>7017</v>
      </c>
      <c r="BJ1087" s="28" t="str">
        <f t="shared" si="16"/>
        <v>Leeds</v>
      </c>
      <c r="BK1087" s="28" t="str">
        <f t="shared" si="17"/>
        <v>West Yorkshire</v>
      </c>
      <c r="BM1087" s="2" t="s">
        <v>98</v>
      </c>
      <c r="BU1087" s="47" t="s">
        <v>569</v>
      </c>
      <c r="BV1087" s="18"/>
      <c r="BW1087" s="18"/>
      <c r="BX1087" s="18"/>
      <c r="BY1087" s="42" t="str">
        <f t="shared" si="18"/>
        <v>LS7;</v>
      </c>
      <c r="BZ1087" s="43"/>
    </row>
    <row r="1088" spans="1:78" ht="15">
      <c r="A1088" s="10" t="s">
        <v>37</v>
      </c>
      <c r="B1088" s="28">
        <f>VLOOKUP(A1088,Organisations!$A$2:$B$7,2,FALSE)</f>
        <v>2</v>
      </c>
      <c r="C1088" s="10" t="s">
        <v>7646</v>
      </c>
      <c r="D1088" s="10" t="s">
        <v>7647</v>
      </c>
      <c r="E1088" s="28" t="str">
        <f t="shared" si="0"/>
        <v>Help and advice on which benefits you can claim.</v>
      </c>
      <c r="F1088" s="10" t="s">
        <v>5848</v>
      </c>
      <c r="G1088" s="10" t="s">
        <v>68</v>
      </c>
      <c r="H1088" s="11"/>
      <c r="K1088" s="30" t="s">
        <v>5849</v>
      </c>
      <c r="L1088" s="12"/>
      <c r="M1088" s="28" t="str">
        <f t="shared" ref="M1088:Q1088" si="6529">IFERROR(IF(FIND(M$1,$F1088)&gt;1,"Age - Children",""),"")</f>
        <v/>
      </c>
      <c r="N1088" s="28" t="str">
        <f t="shared" si="6529"/>
        <v/>
      </c>
      <c r="O1088" s="28" t="str">
        <f t="shared" si="6529"/>
        <v/>
      </c>
      <c r="P1088" s="28" t="str">
        <f t="shared" si="6529"/>
        <v/>
      </c>
      <c r="Q1088" s="28" t="str">
        <f t="shared" si="6529"/>
        <v/>
      </c>
      <c r="R1088" s="28" t="str">
        <f t="shared" ref="R1088:T1088" si="6530">IFERROR(IF(FIND(R$1,$F1088)&gt;1,"Age - Elderly",""),"")</f>
        <v/>
      </c>
      <c r="S1088" s="28" t="str">
        <f t="shared" si="6530"/>
        <v/>
      </c>
      <c r="T1088" s="28" t="str">
        <f t="shared" si="6530"/>
        <v/>
      </c>
      <c r="U1088" s="28" t="str">
        <f t="shared" si="3"/>
        <v/>
      </c>
      <c r="V1088" s="28" t="str">
        <f t="shared" si="4"/>
        <v/>
      </c>
      <c r="X1088" s="28" t="str">
        <f t="shared" si="5"/>
        <v/>
      </c>
      <c r="Y1088" s="28" t="str">
        <f t="shared" si="6"/>
        <v/>
      </c>
      <c r="Z1088" s="28" t="str">
        <f t="shared" si="7"/>
        <v/>
      </c>
      <c r="AB1088" s="28" t="str">
        <f t="shared" si="8"/>
        <v/>
      </c>
      <c r="AD1088" s="28" t="str">
        <f t="shared" si="9"/>
        <v/>
      </c>
      <c r="AG1088" s="28" t="str">
        <f t="shared" ref="AG1088:AL1088" si="6531">IFERROR(IF(FIND(AG$1,$F1088)&gt;1,AG$1,""),"")</f>
        <v/>
      </c>
      <c r="AH1088" s="28" t="str">
        <f t="shared" si="6531"/>
        <v/>
      </c>
      <c r="AI1088" s="28" t="str">
        <f t="shared" si="6531"/>
        <v/>
      </c>
      <c r="AJ1088" s="28" t="str">
        <f t="shared" si="6531"/>
        <v/>
      </c>
      <c r="AK1088" s="28" t="str">
        <f t="shared" si="6531"/>
        <v/>
      </c>
      <c r="AL1088" s="28" t="str">
        <f t="shared" si="6531"/>
        <v/>
      </c>
      <c r="AM1088" s="28" t="str">
        <f t="shared" si="11"/>
        <v/>
      </c>
      <c r="AN1088" s="28" t="str">
        <f t="shared" ref="AN1088:AQ1088" si="6532">IFERROR(IF(FIND(AN$1,$F1088)&gt;1,"Status - LGBT",""),"")</f>
        <v/>
      </c>
      <c r="AO1088" s="28" t="str">
        <f t="shared" si="6532"/>
        <v/>
      </c>
      <c r="AP1088" s="28" t="str">
        <f t="shared" si="6532"/>
        <v/>
      </c>
      <c r="AQ1088" s="28" t="str">
        <f t="shared" si="6532"/>
        <v/>
      </c>
      <c r="AR1088" s="28" t="str">
        <f t="shared" ref="AR1088:AV1088" si="6533">IFERROR(IF(FIND(AR$1,$F1088)&gt;1,"BME",""),"")</f>
        <v/>
      </c>
      <c r="AS1088" s="28" t="str">
        <f t="shared" si="6533"/>
        <v/>
      </c>
      <c r="AT1088" s="28" t="str">
        <f t="shared" si="6533"/>
        <v/>
      </c>
      <c r="AU1088" s="28" t="str">
        <f t="shared" si="6533"/>
        <v/>
      </c>
      <c r="AV1088" s="28" t="str">
        <f t="shared" si="6533"/>
        <v/>
      </c>
      <c r="AW1088" s="28" t="str">
        <f t="shared" ref="AW1088:BC1088" si="6534">IFERROR(IF(FIND(AW$1,$F1088)&gt;1,AW$1,""),"")</f>
        <v/>
      </c>
      <c r="AX1088" s="28" t="str">
        <f t="shared" si="6534"/>
        <v/>
      </c>
      <c r="AY1088" s="28" t="str">
        <f t="shared" si="6534"/>
        <v/>
      </c>
      <c r="AZ1088" s="28" t="str">
        <f t="shared" si="6534"/>
        <v/>
      </c>
      <c r="BA1088" s="28" t="str">
        <f t="shared" si="6534"/>
        <v/>
      </c>
      <c r="BB1088" s="28" t="str">
        <f t="shared" si="6534"/>
        <v/>
      </c>
      <c r="BC1088" s="28" t="str">
        <f t="shared" si="6534"/>
        <v/>
      </c>
      <c r="BD1088" s="28" t="str">
        <f t="shared" si="15"/>
        <v/>
      </c>
      <c r="BG1088" s="2" t="s">
        <v>19346</v>
      </c>
      <c r="BJ1088" s="28" t="str">
        <f t="shared" si="16"/>
        <v/>
      </c>
      <c r="BK1088" s="28" t="str">
        <f t="shared" si="17"/>
        <v/>
      </c>
      <c r="BM1088" s="2" t="s">
        <v>98</v>
      </c>
      <c r="BU1088" s="50" t="s">
        <v>19342</v>
      </c>
      <c r="BV1088" s="12"/>
      <c r="BW1088" s="12"/>
      <c r="BX1088" s="12"/>
      <c r="BY1088" s="42" t="str">
        <f t="shared" si="18"/>
        <v>BD11;BD4;LS10;LS11;LS12;LS13;LS14;LS15;LS16;LS17;LS18;LS19;LS1;LS20;LS21;LS22;LS23;LS24;LS25;LS26;LS27;LS28;LS29;LS2;LS3;LS4;LS5;LS6;LS7;LS88;LS8;LS99;LS9;WF10;WF3;</v>
      </c>
      <c r="BZ1088" s="42"/>
    </row>
    <row r="1089" spans="1:78" ht="15">
      <c r="A1089" s="16" t="s">
        <v>37</v>
      </c>
      <c r="B1089" s="28">
        <f>VLOOKUP(A1089,Organisations!$A$2:$B$7,2,FALSE)</f>
        <v>2</v>
      </c>
      <c r="C1089" s="16" t="s">
        <v>7649</v>
      </c>
      <c r="D1089" s="16" t="s">
        <v>7650</v>
      </c>
      <c r="E1089" s="28" t="str">
        <f t="shared" si="0"/>
        <v>Invacare, Sunrise Medical, Pride Mobility.</v>
      </c>
      <c r="F1089" s="16" t="s">
        <v>7651</v>
      </c>
      <c r="G1089" s="16" t="s">
        <v>68</v>
      </c>
      <c r="H1089" s="17"/>
      <c r="K1089" s="26" t="s">
        <v>7652</v>
      </c>
      <c r="L1089" s="16" t="s">
        <v>7653</v>
      </c>
      <c r="M1089" s="28" t="str">
        <f t="shared" ref="M1089:Q1089" si="6535">IFERROR(IF(FIND(M$1,$F1089)&gt;1,"Age - Children",""),"")</f>
        <v/>
      </c>
      <c r="N1089" s="28" t="str">
        <f t="shared" si="6535"/>
        <v/>
      </c>
      <c r="O1089" s="28" t="str">
        <f t="shared" si="6535"/>
        <v/>
      </c>
      <c r="P1089" s="28" t="str">
        <f t="shared" si="6535"/>
        <v/>
      </c>
      <c r="Q1089" s="28" t="str">
        <f t="shared" si="6535"/>
        <v/>
      </c>
      <c r="R1089" s="28" t="str">
        <f t="shared" ref="R1089:T1089" si="6536">IFERROR(IF(FIND(R$1,$F1089)&gt;1,"Age - Elderly",""),"")</f>
        <v/>
      </c>
      <c r="S1089" s="28" t="str">
        <f t="shared" si="6536"/>
        <v/>
      </c>
      <c r="T1089" s="28" t="str">
        <f t="shared" si="6536"/>
        <v/>
      </c>
      <c r="U1089" s="28" t="str">
        <f t="shared" si="3"/>
        <v/>
      </c>
      <c r="V1089" s="28" t="str">
        <f t="shared" si="4"/>
        <v/>
      </c>
      <c r="X1089" s="28" t="str">
        <f t="shared" si="5"/>
        <v/>
      </c>
      <c r="Y1089" s="28" t="str">
        <f t="shared" si="6"/>
        <v/>
      </c>
      <c r="Z1089" s="28" t="str">
        <f t="shared" si="7"/>
        <v/>
      </c>
      <c r="AB1089" s="28" t="str">
        <f t="shared" si="8"/>
        <v/>
      </c>
      <c r="AD1089" s="28" t="str">
        <f t="shared" si="9"/>
        <v/>
      </c>
      <c r="AG1089" s="28" t="str">
        <f t="shared" ref="AG1089:AL1089" si="6537">IFERROR(IF(FIND(AG$1,$F1089)&gt;1,AG$1,""),"")</f>
        <v/>
      </c>
      <c r="AH1089" s="28" t="str">
        <f t="shared" si="6537"/>
        <v/>
      </c>
      <c r="AI1089" s="28" t="str">
        <f t="shared" si="6537"/>
        <v/>
      </c>
      <c r="AJ1089" s="28" t="str">
        <f t="shared" si="6537"/>
        <v/>
      </c>
      <c r="AK1089" s="28" t="str">
        <f t="shared" si="6537"/>
        <v/>
      </c>
      <c r="AL1089" s="28" t="str">
        <f t="shared" si="6537"/>
        <v/>
      </c>
      <c r="AM1089" s="28" t="str">
        <f t="shared" si="11"/>
        <v/>
      </c>
      <c r="AN1089" s="28" t="str">
        <f t="shared" ref="AN1089:AQ1089" si="6538">IFERROR(IF(FIND(AN$1,$F1089)&gt;1,"Status - LGBT",""),"")</f>
        <v/>
      </c>
      <c r="AO1089" s="28" t="str">
        <f t="shared" si="6538"/>
        <v/>
      </c>
      <c r="AP1089" s="28" t="str">
        <f t="shared" si="6538"/>
        <v/>
      </c>
      <c r="AQ1089" s="28" t="str">
        <f t="shared" si="6538"/>
        <v/>
      </c>
      <c r="AR1089" s="28" t="str">
        <f t="shared" ref="AR1089:AV1089" si="6539">IFERROR(IF(FIND(AR$1,$F1089)&gt;1,"BME",""),"")</f>
        <v/>
      </c>
      <c r="AS1089" s="28" t="str">
        <f t="shared" si="6539"/>
        <v/>
      </c>
      <c r="AT1089" s="28" t="str">
        <f t="shared" si="6539"/>
        <v/>
      </c>
      <c r="AU1089" s="28" t="str">
        <f t="shared" si="6539"/>
        <v/>
      </c>
      <c r="AV1089" s="28" t="str">
        <f t="shared" si="6539"/>
        <v/>
      </c>
      <c r="AW1089" s="28" t="str">
        <f t="shared" ref="AW1089:BC1089" si="6540">IFERROR(IF(FIND(AW$1,$F1089)&gt;1,AW$1,""),"")</f>
        <v/>
      </c>
      <c r="AX1089" s="28" t="str">
        <f t="shared" si="6540"/>
        <v/>
      </c>
      <c r="AY1089" s="28" t="str">
        <f t="shared" si="6540"/>
        <v/>
      </c>
      <c r="AZ1089" s="28" t="str">
        <f t="shared" si="6540"/>
        <v/>
      </c>
      <c r="BA1089" s="28" t="str">
        <f t="shared" si="6540"/>
        <v/>
      </c>
      <c r="BB1089" s="28" t="str">
        <f t="shared" si="6540"/>
        <v/>
      </c>
      <c r="BC1089" s="28" t="str">
        <f t="shared" si="6540"/>
        <v/>
      </c>
      <c r="BD1089" s="28" t="str">
        <f t="shared" si="15"/>
        <v/>
      </c>
      <c r="BG1089" s="2" t="s">
        <v>7654</v>
      </c>
      <c r="BJ1089" s="28" t="str">
        <f t="shared" si="16"/>
        <v/>
      </c>
      <c r="BK1089" s="28" t="str">
        <f t="shared" si="17"/>
        <v/>
      </c>
      <c r="BM1089" s="2" t="s">
        <v>98</v>
      </c>
      <c r="BU1089" s="18"/>
      <c r="BV1089" s="18"/>
      <c r="BW1089" s="18"/>
      <c r="BX1089" s="18"/>
      <c r="BY1089" s="42" t="str">
        <f t="shared" si="18"/>
        <v/>
      </c>
      <c r="BZ1089" s="43"/>
    </row>
    <row r="1090" spans="1:78" ht="15">
      <c r="A1090" s="10" t="s">
        <v>37</v>
      </c>
      <c r="B1090" s="28">
        <f>VLOOKUP(A1090,Organisations!$A$2:$B$7,2,FALSE)</f>
        <v>2</v>
      </c>
      <c r="C1090" s="10" t="s">
        <v>7656</v>
      </c>
      <c r="D1090" s="10" t="s">
        <v>7657</v>
      </c>
      <c r="E1090" s="28" t="str">
        <f t="shared" si="0"/>
        <v>To support people to enjoy life as independently as possible. Our Staff are trained to enable rather than create depende</v>
      </c>
      <c r="F1090" s="10" t="s">
        <v>7659</v>
      </c>
      <c r="G1090" s="10" t="s">
        <v>68</v>
      </c>
      <c r="H1090" s="11"/>
      <c r="K1090" s="30" t="s">
        <v>7660</v>
      </c>
      <c r="L1090" s="10" t="s">
        <v>7661</v>
      </c>
      <c r="M1090" s="28" t="str">
        <f t="shared" ref="M1090:Q1090" si="6541">IFERROR(IF(FIND(M$1,$F1090)&gt;1,"Age - Children",""),"")</f>
        <v/>
      </c>
      <c r="N1090" s="28" t="str">
        <f t="shared" si="6541"/>
        <v/>
      </c>
      <c r="O1090" s="28" t="str">
        <f t="shared" si="6541"/>
        <v/>
      </c>
      <c r="P1090" s="28" t="str">
        <f t="shared" si="6541"/>
        <v/>
      </c>
      <c r="Q1090" s="28" t="str">
        <f t="shared" si="6541"/>
        <v/>
      </c>
      <c r="R1090" s="28" t="str">
        <f t="shared" ref="R1090:T1090" si="6542">IFERROR(IF(FIND(R$1,$F1090)&gt;1,"Age - Elderly",""),"")</f>
        <v/>
      </c>
      <c r="S1090" s="28" t="str">
        <f t="shared" si="6542"/>
        <v/>
      </c>
      <c r="T1090" s="28" t="str">
        <f t="shared" si="6542"/>
        <v/>
      </c>
      <c r="U1090" s="28" t="str">
        <f t="shared" si="3"/>
        <v/>
      </c>
      <c r="V1090" s="28" t="str">
        <f t="shared" si="4"/>
        <v/>
      </c>
      <c r="X1090" s="28" t="str">
        <f t="shared" si="5"/>
        <v/>
      </c>
      <c r="Y1090" s="28" t="str">
        <f t="shared" si="6"/>
        <v/>
      </c>
      <c r="Z1090" s="28" t="str">
        <f t="shared" si="7"/>
        <v/>
      </c>
      <c r="AB1090" s="28" t="str">
        <f t="shared" si="8"/>
        <v/>
      </c>
      <c r="AD1090" s="28" t="str">
        <f t="shared" si="9"/>
        <v/>
      </c>
      <c r="AG1090" s="28" t="str">
        <f t="shared" ref="AG1090:AL1090" si="6543">IFERROR(IF(FIND(AG$1,$F1090)&gt;1,AG$1,""),"")</f>
        <v/>
      </c>
      <c r="AH1090" s="28" t="str">
        <f t="shared" si="6543"/>
        <v/>
      </c>
      <c r="AI1090" s="28" t="str">
        <f t="shared" si="6543"/>
        <v/>
      </c>
      <c r="AJ1090" s="28" t="str">
        <f t="shared" si="6543"/>
        <v/>
      </c>
      <c r="AK1090" s="28" t="str">
        <f t="shared" si="6543"/>
        <v/>
      </c>
      <c r="AL1090" s="28" t="str">
        <f t="shared" si="6543"/>
        <v/>
      </c>
      <c r="AM1090" s="28" t="str">
        <f t="shared" si="11"/>
        <v/>
      </c>
      <c r="AN1090" s="28" t="str">
        <f t="shared" ref="AN1090:AQ1090" si="6544">IFERROR(IF(FIND(AN$1,$F1090)&gt;1,"Status - LGBT",""),"")</f>
        <v/>
      </c>
      <c r="AO1090" s="28" t="str">
        <f t="shared" si="6544"/>
        <v/>
      </c>
      <c r="AP1090" s="28" t="str">
        <f t="shared" si="6544"/>
        <v/>
      </c>
      <c r="AQ1090" s="28" t="str">
        <f t="shared" si="6544"/>
        <v/>
      </c>
      <c r="AR1090" s="28" t="str">
        <f t="shared" ref="AR1090:AV1090" si="6545">IFERROR(IF(FIND(AR$1,$F1090)&gt;1,"BME",""),"")</f>
        <v/>
      </c>
      <c r="AS1090" s="28" t="str">
        <f t="shared" si="6545"/>
        <v/>
      </c>
      <c r="AT1090" s="28" t="str">
        <f t="shared" si="6545"/>
        <v/>
      </c>
      <c r="AU1090" s="28" t="str">
        <f t="shared" si="6545"/>
        <v/>
      </c>
      <c r="AV1090" s="28" t="str">
        <f t="shared" si="6545"/>
        <v/>
      </c>
      <c r="AW1090" s="28" t="str">
        <f t="shared" ref="AW1090:BC1090" si="6546">IFERROR(IF(FIND(AW$1,$F1090)&gt;1,AW$1,""),"")</f>
        <v/>
      </c>
      <c r="AX1090" s="28" t="str">
        <f t="shared" si="6546"/>
        <v/>
      </c>
      <c r="AY1090" s="28" t="str">
        <f t="shared" si="6546"/>
        <v/>
      </c>
      <c r="AZ1090" s="28" t="str">
        <f t="shared" si="6546"/>
        <v/>
      </c>
      <c r="BA1090" s="28" t="str">
        <f t="shared" si="6546"/>
        <v/>
      </c>
      <c r="BB1090" s="28" t="str">
        <f t="shared" si="6546"/>
        <v/>
      </c>
      <c r="BC1090" s="28" t="str">
        <f t="shared" si="6546"/>
        <v/>
      </c>
      <c r="BD1090" s="28" t="str">
        <f t="shared" si="15"/>
        <v/>
      </c>
      <c r="BG1090" s="2" t="s">
        <v>7662</v>
      </c>
      <c r="BI1090" s="2" t="s">
        <v>7030</v>
      </c>
      <c r="BJ1090" s="28" t="str">
        <f t="shared" si="16"/>
        <v>Leeds</v>
      </c>
      <c r="BK1090" s="28" t="str">
        <f t="shared" si="17"/>
        <v>West Yorkshire</v>
      </c>
      <c r="BM1090" s="2" t="s">
        <v>98</v>
      </c>
      <c r="BU1090" s="50" t="s">
        <v>19489</v>
      </c>
      <c r="BV1090" s="12"/>
      <c r="BW1090" s="12"/>
      <c r="BX1090" s="12"/>
      <c r="BY1090" s="42" t="str">
        <f t="shared" si="18"/>
        <v>LS12;LS13;LS16;LS18;LS19;LS20;LS21;LS28;LS29;LS3;LS4;LS5;LS6;LS7;</v>
      </c>
      <c r="BZ1090" s="42"/>
    </row>
    <row r="1091" spans="1:78" ht="15">
      <c r="A1091" s="16" t="s">
        <v>37</v>
      </c>
      <c r="B1091" s="28">
        <f>VLOOKUP(A1091,Organisations!$A$2:$B$7,2,FALSE)</f>
        <v>2</v>
      </c>
      <c r="C1091" s="16" t="s">
        <v>7663</v>
      </c>
      <c r="D1091" s="16" t="s">
        <v>7664</v>
      </c>
      <c r="E1091" s="28" t="str">
        <f t="shared" si="0"/>
        <v>The surgery are able to arrange appointments and all patients are treated with dignity and respect and have been pleased</v>
      </c>
      <c r="F1091" s="16" t="s">
        <v>7666</v>
      </c>
      <c r="G1091" s="16" t="s">
        <v>68</v>
      </c>
      <c r="H1091" s="17"/>
      <c r="K1091" s="26" t="s">
        <v>7667</v>
      </c>
      <c r="L1091" s="18"/>
      <c r="M1091" s="28" t="str">
        <f t="shared" ref="M1091:Q1091" si="6547">IFERROR(IF(FIND(M$1,$F1091)&gt;1,"Age - Children",""),"")</f>
        <v/>
      </c>
      <c r="N1091" s="28" t="str">
        <f t="shared" si="6547"/>
        <v/>
      </c>
      <c r="O1091" s="28" t="str">
        <f t="shared" si="6547"/>
        <v/>
      </c>
      <c r="P1091" s="28" t="str">
        <f t="shared" si="6547"/>
        <v/>
      </c>
      <c r="Q1091" s="28" t="str">
        <f t="shared" si="6547"/>
        <v/>
      </c>
      <c r="R1091" s="28" t="str">
        <f t="shared" ref="R1091:T1091" si="6548">IFERROR(IF(FIND(R$1,$F1091)&gt;1,"Age - Elderly",""),"")</f>
        <v/>
      </c>
      <c r="S1091" s="28" t="str">
        <f t="shared" si="6548"/>
        <v/>
      </c>
      <c r="T1091" s="28" t="str">
        <f t="shared" si="6548"/>
        <v/>
      </c>
      <c r="U1091" s="28" t="str">
        <f t="shared" si="3"/>
        <v/>
      </c>
      <c r="V1091" s="28" t="str">
        <f t="shared" si="4"/>
        <v/>
      </c>
      <c r="X1091" s="28" t="str">
        <f t="shared" si="5"/>
        <v/>
      </c>
      <c r="Y1091" s="28" t="str">
        <f t="shared" si="6"/>
        <v/>
      </c>
      <c r="Z1091" s="28" t="str">
        <f t="shared" si="7"/>
        <v>Gender - Male</v>
      </c>
      <c r="AB1091" s="28" t="str">
        <f t="shared" si="8"/>
        <v/>
      </c>
      <c r="AD1091" s="28" t="str">
        <f t="shared" si="9"/>
        <v>Gender - Male;</v>
      </c>
      <c r="AG1091" s="28" t="str">
        <f t="shared" ref="AG1091:AL1091" si="6549">IFERROR(IF(FIND(AG$1,$F1091)&gt;1,AG$1,""),"")</f>
        <v/>
      </c>
      <c r="AH1091" s="28" t="str">
        <f t="shared" si="6549"/>
        <v/>
      </c>
      <c r="AI1091" s="28" t="str">
        <f t="shared" si="6549"/>
        <v/>
      </c>
      <c r="AJ1091" s="28" t="str">
        <f t="shared" si="6549"/>
        <v/>
      </c>
      <c r="AK1091" s="28" t="str">
        <f t="shared" si="6549"/>
        <v/>
      </c>
      <c r="AL1091" s="28" t="str">
        <f t="shared" si="6549"/>
        <v/>
      </c>
      <c r="AM1091" s="28" t="str">
        <f t="shared" si="11"/>
        <v/>
      </c>
      <c r="AN1091" s="28" t="str">
        <f t="shared" ref="AN1091:AQ1091" si="6550">IFERROR(IF(FIND(AN$1,$F1091)&gt;1,"Status - LGBT",""),"")</f>
        <v/>
      </c>
      <c r="AO1091" s="28" t="str">
        <f t="shared" si="6550"/>
        <v/>
      </c>
      <c r="AP1091" s="28" t="str">
        <f t="shared" si="6550"/>
        <v/>
      </c>
      <c r="AQ1091" s="28" t="str">
        <f t="shared" si="6550"/>
        <v/>
      </c>
      <c r="AR1091" s="28" t="str">
        <f t="shared" ref="AR1091:AV1091" si="6551">IFERROR(IF(FIND(AR$1,$F1091)&gt;1,"BME",""),"")</f>
        <v/>
      </c>
      <c r="AS1091" s="28" t="str">
        <f t="shared" si="6551"/>
        <v/>
      </c>
      <c r="AT1091" s="28" t="str">
        <f t="shared" si="6551"/>
        <v/>
      </c>
      <c r="AU1091" s="28" t="str">
        <f t="shared" si="6551"/>
        <v/>
      </c>
      <c r="AV1091" s="28" t="str">
        <f t="shared" si="6551"/>
        <v/>
      </c>
      <c r="AW1091" s="28" t="str">
        <f t="shared" ref="AW1091:BC1091" si="6552">IFERROR(IF(FIND(AW$1,$F1091)&gt;1,AW$1,""),"")</f>
        <v/>
      </c>
      <c r="AX1091" s="28" t="str">
        <f t="shared" si="6552"/>
        <v/>
      </c>
      <c r="AY1091" s="28" t="str">
        <f t="shared" si="6552"/>
        <v/>
      </c>
      <c r="AZ1091" s="28" t="str">
        <f t="shared" si="6552"/>
        <v/>
      </c>
      <c r="BA1091" s="28" t="str">
        <f t="shared" si="6552"/>
        <v/>
      </c>
      <c r="BB1091" s="28" t="str">
        <f t="shared" si="6552"/>
        <v/>
      </c>
      <c r="BC1091" s="28" t="str">
        <f t="shared" si="6552"/>
        <v/>
      </c>
      <c r="BD1091" s="28" t="str">
        <f t="shared" si="15"/>
        <v/>
      </c>
      <c r="BG1091" s="2" t="s">
        <v>7668</v>
      </c>
      <c r="BI1091" s="2" t="s">
        <v>7037</v>
      </c>
      <c r="BJ1091" s="28" t="str">
        <f t="shared" si="16"/>
        <v>Leeds</v>
      </c>
      <c r="BK1091" s="28" t="str">
        <f t="shared" si="17"/>
        <v>West Yorkshire</v>
      </c>
      <c r="BM1091" s="2" t="s">
        <v>98</v>
      </c>
      <c r="BU1091" s="18"/>
      <c r="BV1091" s="47" t="s">
        <v>573</v>
      </c>
      <c r="BW1091" s="18"/>
      <c r="BX1091" s="18"/>
      <c r="BY1091" s="42" t="str">
        <f t="shared" si="18"/>
        <v>Gender - Male;;LS10</v>
      </c>
      <c r="BZ1091" s="43"/>
    </row>
    <row r="1092" spans="1:78" ht="15">
      <c r="A1092" s="10" t="s">
        <v>37</v>
      </c>
      <c r="B1092" s="28">
        <f>VLOOKUP(A1092,Organisations!$A$2:$B$7,2,FALSE)</f>
        <v>2</v>
      </c>
      <c r="C1092" s="10" t="s">
        <v>7669</v>
      </c>
      <c r="D1092" s="10" t="s">
        <v>7670</v>
      </c>
      <c r="E1092" s="28" t="str">
        <f t="shared" si="0"/>
        <v>Monday : 10.00 am 1.00 pm 2.00 pm 5.00 pmTuesday : 10.00 am 1.00 pm 2.00 pm 5.00 pmWednesday : 10.00 am 1.00 pmpmpmThurs</v>
      </c>
      <c r="F1092" s="10" t="s">
        <v>7672</v>
      </c>
      <c r="G1092" s="10" t="s">
        <v>68</v>
      </c>
      <c r="H1092" s="53"/>
      <c r="K1092" s="30" t="s">
        <v>7673</v>
      </c>
      <c r="L1092" s="10" t="s">
        <v>3972</v>
      </c>
      <c r="M1092" s="28" t="str">
        <f t="shared" ref="M1092:Q1092" si="6553">IFERROR(IF(FIND(M$1,$F1092)&gt;1,"Age - Children",""),"")</f>
        <v/>
      </c>
      <c r="N1092" s="28" t="str">
        <f t="shared" si="6553"/>
        <v/>
      </c>
      <c r="O1092" s="28" t="str">
        <f t="shared" si="6553"/>
        <v/>
      </c>
      <c r="P1092" s="28" t="str">
        <f t="shared" si="6553"/>
        <v/>
      </c>
      <c r="Q1092" s="28" t="str">
        <f t="shared" si="6553"/>
        <v/>
      </c>
      <c r="R1092" s="28" t="str">
        <f t="shared" ref="R1092:T1092" si="6554">IFERROR(IF(FIND(R$1,$F1092)&gt;1,"Age - Elderly",""),"")</f>
        <v/>
      </c>
      <c r="S1092" s="28" t="str">
        <f t="shared" si="6554"/>
        <v/>
      </c>
      <c r="T1092" s="28" t="str">
        <f t="shared" si="6554"/>
        <v/>
      </c>
      <c r="U1092" s="28" t="str">
        <f t="shared" si="3"/>
        <v/>
      </c>
      <c r="V1092" s="28" t="str">
        <f t="shared" si="4"/>
        <v/>
      </c>
      <c r="X1092" s="28" t="str">
        <f t="shared" si="5"/>
        <v/>
      </c>
      <c r="Y1092" s="28" t="str">
        <f t="shared" si="6"/>
        <v/>
      </c>
      <c r="Z1092" s="28" t="str">
        <f t="shared" si="7"/>
        <v/>
      </c>
      <c r="AB1092" s="28" t="str">
        <f t="shared" si="8"/>
        <v/>
      </c>
      <c r="AD1092" s="28" t="str">
        <f t="shared" si="9"/>
        <v/>
      </c>
      <c r="AG1092" s="28" t="str">
        <f t="shared" ref="AG1092:AL1092" si="6555">IFERROR(IF(FIND(AG$1,$F1092)&gt;1,AG$1,""),"")</f>
        <v/>
      </c>
      <c r="AH1092" s="28" t="str">
        <f t="shared" si="6555"/>
        <v/>
      </c>
      <c r="AI1092" s="28" t="str">
        <f t="shared" si="6555"/>
        <v/>
      </c>
      <c r="AJ1092" s="28" t="str">
        <f t="shared" si="6555"/>
        <v/>
      </c>
      <c r="AK1092" s="28" t="str">
        <f t="shared" si="6555"/>
        <v/>
      </c>
      <c r="AL1092" s="28" t="str">
        <f t="shared" si="6555"/>
        <v/>
      </c>
      <c r="AM1092" s="28" t="str">
        <f t="shared" si="11"/>
        <v/>
      </c>
      <c r="AN1092" s="28" t="str">
        <f t="shared" ref="AN1092:AQ1092" si="6556">IFERROR(IF(FIND(AN$1,$F1092)&gt;1,"Status - LGBT",""),"")</f>
        <v/>
      </c>
      <c r="AO1092" s="28" t="str">
        <f t="shared" si="6556"/>
        <v/>
      </c>
      <c r="AP1092" s="28" t="str">
        <f t="shared" si="6556"/>
        <v/>
      </c>
      <c r="AQ1092" s="28" t="str">
        <f t="shared" si="6556"/>
        <v/>
      </c>
      <c r="AR1092" s="28" t="str">
        <f t="shared" ref="AR1092:AV1092" si="6557">IFERROR(IF(FIND(AR$1,$F1092)&gt;1,"BME",""),"")</f>
        <v/>
      </c>
      <c r="AS1092" s="28" t="str">
        <f t="shared" si="6557"/>
        <v/>
      </c>
      <c r="AT1092" s="28" t="str">
        <f t="shared" si="6557"/>
        <v/>
      </c>
      <c r="AU1092" s="28" t="str">
        <f t="shared" si="6557"/>
        <v/>
      </c>
      <c r="AV1092" s="28" t="str">
        <f t="shared" si="6557"/>
        <v/>
      </c>
      <c r="AW1092" s="28" t="str">
        <f t="shared" ref="AW1092:BC1092" si="6558">IFERROR(IF(FIND(AW$1,$F1092)&gt;1,AW$1,""),"")</f>
        <v/>
      </c>
      <c r="AX1092" s="28" t="str">
        <f t="shared" si="6558"/>
        <v/>
      </c>
      <c r="AY1092" s="28" t="str">
        <f t="shared" si="6558"/>
        <v/>
      </c>
      <c r="AZ1092" s="28" t="str">
        <f t="shared" si="6558"/>
        <v/>
      </c>
      <c r="BA1092" s="28" t="str">
        <f t="shared" si="6558"/>
        <v/>
      </c>
      <c r="BB1092" s="28" t="str">
        <f t="shared" si="6558"/>
        <v/>
      </c>
      <c r="BC1092" s="28" t="str">
        <f t="shared" si="6558"/>
        <v/>
      </c>
      <c r="BD1092" s="28" t="str">
        <f t="shared" si="15"/>
        <v/>
      </c>
      <c r="BG1092" s="2" t="s">
        <v>7674</v>
      </c>
      <c r="BI1092" s="2" t="s">
        <v>7045</v>
      </c>
      <c r="BJ1092" s="28" t="str">
        <f t="shared" si="16"/>
        <v>Leeds</v>
      </c>
      <c r="BK1092" s="28" t="str">
        <f t="shared" si="17"/>
        <v>West Yorkshire</v>
      </c>
      <c r="BM1092" s="2" t="s">
        <v>98</v>
      </c>
      <c r="BO1092" s="2" t="s">
        <v>2863</v>
      </c>
      <c r="BP1092" s="2" t="s">
        <v>2863</v>
      </c>
      <c r="BQ1092" s="2" t="s">
        <v>2863</v>
      </c>
      <c r="BR1092" s="2" t="s">
        <v>2863</v>
      </c>
      <c r="BS1092" s="2" t="s">
        <v>2863</v>
      </c>
      <c r="BT1092" s="2" t="s">
        <v>2863</v>
      </c>
      <c r="BU1092" s="27"/>
      <c r="BV1092" s="50" t="s">
        <v>573</v>
      </c>
      <c r="BW1092" s="27"/>
      <c r="BX1092" s="27"/>
      <c r="BY1092" s="42" t="str">
        <f t="shared" si="18"/>
        <v>LS10</v>
      </c>
      <c r="BZ1092" s="68"/>
    </row>
    <row r="1093" spans="1:78" ht="15">
      <c r="A1093" s="16" t="s">
        <v>37</v>
      </c>
      <c r="B1093" s="28">
        <f>VLOOKUP(A1093,Organisations!$A$2:$B$7,2,FALSE)</f>
        <v>2</v>
      </c>
      <c r="C1093" s="16" t="s">
        <v>7675</v>
      </c>
      <c r="D1093" s="16" t="s">
        <v>7676</v>
      </c>
      <c r="E1093" s="28" t="str">
        <f t="shared" si="0"/>
        <v xml:space="preserve">THE SURGERY IS OPEN AS A HUB WITH BURLEY PARK MEDICAL CENTRE ON A WEEKEND. PATIENTS CAN BE SEEN AT HYDE PARK SURGERY ON </v>
      </c>
      <c r="F1093" s="16" t="s">
        <v>7678</v>
      </c>
      <c r="G1093" s="16" t="s">
        <v>68</v>
      </c>
      <c r="H1093" s="17"/>
      <c r="K1093" s="26" t="s">
        <v>7679</v>
      </c>
      <c r="L1093" s="16" t="s">
        <v>7680</v>
      </c>
      <c r="M1093" s="28" t="str">
        <f t="shared" ref="M1093:Q1093" si="6559">IFERROR(IF(FIND(M$1,$F1093)&gt;1,"Age - Children",""),"")</f>
        <v/>
      </c>
      <c r="N1093" s="28" t="str">
        <f t="shared" si="6559"/>
        <v/>
      </c>
      <c r="O1093" s="28" t="str">
        <f t="shared" si="6559"/>
        <v/>
      </c>
      <c r="P1093" s="28" t="str">
        <f t="shared" si="6559"/>
        <v/>
      </c>
      <c r="Q1093" s="28" t="str">
        <f t="shared" si="6559"/>
        <v/>
      </c>
      <c r="R1093" s="28" t="str">
        <f t="shared" ref="R1093:T1093" si="6560">IFERROR(IF(FIND(R$1,$F1093)&gt;1,"Age - Elderly",""),"")</f>
        <v/>
      </c>
      <c r="S1093" s="28" t="str">
        <f t="shared" si="6560"/>
        <v/>
      </c>
      <c r="T1093" s="28" t="str">
        <f t="shared" si="6560"/>
        <v/>
      </c>
      <c r="U1093" s="28" t="str">
        <f t="shared" si="3"/>
        <v/>
      </c>
      <c r="V1093" s="28" t="str">
        <f t="shared" si="4"/>
        <v/>
      </c>
      <c r="X1093" s="28" t="str">
        <f t="shared" si="5"/>
        <v/>
      </c>
      <c r="Y1093" s="28" t="str">
        <f t="shared" si="6"/>
        <v/>
      </c>
      <c r="Z1093" s="28" t="str">
        <f t="shared" si="7"/>
        <v/>
      </c>
      <c r="AB1093" s="28" t="str">
        <f t="shared" si="8"/>
        <v/>
      </c>
      <c r="AD1093" s="28" t="str">
        <f t="shared" si="9"/>
        <v/>
      </c>
      <c r="AG1093" s="28" t="str">
        <f t="shared" ref="AG1093:AL1093" si="6561">IFERROR(IF(FIND(AG$1,$F1093)&gt;1,AG$1,""),"")</f>
        <v/>
      </c>
      <c r="AH1093" s="28" t="str">
        <f t="shared" si="6561"/>
        <v/>
      </c>
      <c r="AI1093" s="28" t="str">
        <f t="shared" si="6561"/>
        <v/>
      </c>
      <c r="AJ1093" s="28" t="str">
        <f t="shared" si="6561"/>
        <v/>
      </c>
      <c r="AK1093" s="28" t="str">
        <f t="shared" si="6561"/>
        <v/>
      </c>
      <c r="AL1093" s="28" t="str">
        <f t="shared" si="6561"/>
        <v/>
      </c>
      <c r="AM1093" s="28" t="str">
        <f t="shared" si="11"/>
        <v/>
      </c>
      <c r="AN1093" s="28" t="str">
        <f t="shared" ref="AN1093:AQ1093" si="6562">IFERROR(IF(FIND(AN$1,$F1093)&gt;1,"Status - LGBT",""),"")</f>
        <v/>
      </c>
      <c r="AO1093" s="28" t="str">
        <f t="shared" si="6562"/>
        <v/>
      </c>
      <c r="AP1093" s="28" t="str">
        <f t="shared" si="6562"/>
        <v/>
      </c>
      <c r="AQ1093" s="28" t="str">
        <f t="shared" si="6562"/>
        <v/>
      </c>
      <c r="AR1093" s="28" t="str">
        <f t="shared" ref="AR1093:AV1093" si="6563">IFERROR(IF(FIND(AR$1,$F1093)&gt;1,"BME",""),"")</f>
        <v/>
      </c>
      <c r="AS1093" s="28" t="str">
        <f t="shared" si="6563"/>
        <v/>
      </c>
      <c r="AT1093" s="28" t="str">
        <f t="shared" si="6563"/>
        <v/>
      </c>
      <c r="AU1093" s="28" t="str">
        <f t="shared" si="6563"/>
        <v/>
      </c>
      <c r="AV1093" s="28" t="str">
        <f t="shared" si="6563"/>
        <v/>
      </c>
      <c r="AW1093" s="28" t="str">
        <f t="shared" ref="AW1093:BC1093" si="6564">IFERROR(IF(FIND(AW$1,$F1093)&gt;1,AW$1,""),"")</f>
        <v/>
      </c>
      <c r="AX1093" s="28" t="str">
        <f t="shared" si="6564"/>
        <v/>
      </c>
      <c r="AY1093" s="28" t="str">
        <f t="shared" si="6564"/>
        <v/>
      </c>
      <c r="AZ1093" s="28" t="str">
        <f t="shared" si="6564"/>
        <v/>
      </c>
      <c r="BA1093" s="28" t="str">
        <f t="shared" si="6564"/>
        <v/>
      </c>
      <c r="BB1093" s="28" t="str">
        <f t="shared" si="6564"/>
        <v/>
      </c>
      <c r="BC1093" s="28" t="str">
        <f t="shared" si="6564"/>
        <v/>
      </c>
      <c r="BD1093" s="28" t="str">
        <f t="shared" si="15"/>
        <v/>
      </c>
      <c r="BG1093" s="2" t="s">
        <v>7681</v>
      </c>
      <c r="BI1093" s="2" t="s">
        <v>7053</v>
      </c>
      <c r="BJ1093" s="28" t="str">
        <f t="shared" si="16"/>
        <v>Leeds</v>
      </c>
      <c r="BK1093" s="28" t="str">
        <f t="shared" si="17"/>
        <v>West Yorkshire</v>
      </c>
      <c r="BM1093" s="2" t="s">
        <v>98</v>
      </c>
      <c r="BU1093" s="18"/>
      <c r="BV1093" s="47" t="s">
        <v>568</v>
      </c>
      <c r="BW1093" s="18"/>
      <c r="BX1093" s="18"/>
      <c r="BY1093" s="42" t="str">
        <f t="shared" si="18"/>
        <v>LS6</v>
      </c>
      <c r="BZ1093" s="43"/>
    </row>
    <row r="1094" spans="1:78" ht="15">
      <c r="A1094" s="10" t="s">
        <v>37</v>
      </c>
      <c r="B1094" s="28">
        <f>VLOOKUP(A1094,Organisations!$A$2:$B$7,2,FALSE)</f>
        <v>2</v>
      </c>
      <c r="C1094" s="10" t="s">
        <v>7683</v>
      </c>
      <c r="D1094" s="10" t="s">
        <v>7684</v>
      </c>
      <c r="E1094" s="28" t="str">
        <f t="shared" si="0"/>
        <v>Directory of qualified professionals. Also offers information about hypnotherapy, how it can help, upcoming events and t</v>
      </c>
      <c r="F1094" s="10" t="s">
        <v>7686</v>
      </c>
      <c r="G1094" s="10" t="s">
        <v>68</v>
      </c>
      <c r="H1094" s="11"/>
      <c r="K1094" s="30" t="s">
        <v>7687</v>
      </c>
      <c r="L1094" s="10" t="s">
        <v>7688</v>
      </c>
      <c r="M1094" s="28" t="str">
        <f t="shared" ref="M1094:Q1094" si="6565">IFERROR(IF(FIND(M$1,$F1094)&gt;1,"Age - Children",""),"")</f>
        <v/>
      </c>
      <c r="N1094" s="28" t="str">
        <f t="shared" si="6565"/>
        <v/>
      </c>
      <c r="O1094" s="28" t="str">
        <f t="shared" si="6565"/>
        <v/>
      </c>
      <c r="P1094" s="28" t="str">
        <f t="shared" si="6565"/>
        <v/>
      </c>
      <c r="Q1094" s="28" t="str">
        <f t="shared" si="6565"/>
        <v/>
      </c>
      <c r="R1094" s="28" t="str">
        <f t="shared" ref="R1094:T1094" si="6566">IFERROR(IF(FIND(R$1,$F1094)&gt;1,"Age - Elderly",""),"")</f>
        <v/>
      </c>
      <c r="S1094" s="28" t="str">
        <f t="shared" si="6566"/>
        <v/>
      </c>
      <c r="T1094" s="28" t="str">
        <f t="shared" si="6566"/>
        <v/>
      </c>
      <c r="U1094" s="28" t="str">
        <f t="shared" si="3"/>
        <v/>
      </c>
      <c r="V1094" s="28" t="str">
        <f t="shared" si="4"/>
        <v/>
      </c>
      <c r="X1094" s="28" t="str">
        <f t="shared" si="5"/>
        <v/>
      </c>
      <c r="Y1094" s="28" t="str">
        <f t="shared" si="6"/>
        <v/>
      </c>
      <c r="Z1094" s="28" t="str">
        <f t="shared" si="7"/>
        <v/>
      </c>
      <c r="AB1094" s="28" t="str">
        <f t="shared" si="8"/>
        <v/>
      </c>
      <c r="AD1094" s="28" t="str">
        <f t="shared" si="9"/>
        <v/>
      </c>
      <c r="AG1094" s="28" t="str">
        <f t="shared" ref="AG1094:AL1094" si="6567">IFERROR(IF(FIND(AG$1,$F1094)&gt;1,AG$1,""),"")</f>
        <v/>
      </c>
      <c r="AH1094" s="28" t="str">
        <f t="shared" si="6567"/>
        <v/>
      </c>
      <c r="AI1094" s="28" t="str">
        <f t="shared" si="6567"/>
        <v/>
      </c>
      <c r="AJ1094" s="28" t="str">
        <f t="shared" si="6567"/>
        <v/>
      </c>
      <c r="AK1094" s="28" t="str">
        <f t="shared" si="6567"/>
        <v/>
      </c>
      <c r="AL1094" s="28" t="str">
        <f t="shared" si="6567"/>
        <v/>
      </c>
      <c r="AM1094" s="28" t="str">
        <f t="shared" si="11"/>
        <v/>
      </c>
      <c r="AN1094" s="28" t="str">
        <f t="shared" ref="AN1094:AQ1094" si="6568">IFERROR(IF(FIND(AN$1,$F1094)&gt;1,"Status - LGBT",""),"")</f>
        <v/>
      </c>
      <c r="AO1094" s="28" t="str">
        <f t="shared" si="6568"/>
        <v/>
      </c>
      <c r="AP1094" s="28" t="str">
        <f t="shared" si="6568"/>
        <v/>
      </c>
      <c r="AQ1094" s="28" t="str">
        <f t="shared" si="6568"/>
        <v/>
      </c>
      <c r="AR1094" s="28" t="str">
        <f t="shared" ref="AR1094:AV1094" si="6569">IFERROR(IF(FIND(AR$1,$F1094)&gt;1,"BME",""),"")</f>
        <v/>
      </c>
      <c r="AS1094" s="28" t="str">
        <f t="shared" si="6569"/>
        <v/>
      </c>
      <c r="AT1094" s="28" t="str">
        <f t="shared" si="6569"/>
        <v/>
      </c>
      <c r="AU1094" s="28" t="str">
        <f t="shared" si="6569"/>
        <v/>
      </c>
      <c r="AV1094" s="28" t="str">
        <f t="shared" si="6569"/>
        <v/>
      </c>
      <c r="AW1094" s="28" t="str">
        <f t="shared" ref="AW1094:BC1094" si="6570">IFERROR(IF(FIND(AW$1,$F1094)&gt;1,AW$1,""),"")</f>
        <v/>
      </c>
      <c r="AX1094" s="28" t="str">
        <f t="shared" si="6570"/>
        <v/>
      </c>
      <c r="AY1094" s="28" t="str">
        <f t="shared" si="6570"/>
        <v/>
      </c>
      <c r="AZ1094" s="28" t="str">
        <f t="shared" si="6570"/>
        <v/>
      </c>
      <c r="BA1094" s="28" t="str">
        <f t="shared" si="6570"/>
        <v/>
      </c>
      <c r="BB1094" s="28" t="str">
        <f t="shared" si="6570"/>
        <v/>
      </c>
      <c r="BC1094" s="28" t="str">
        <f t="shared" si="6570"/>
        <v/>
      </c>
      <c r="BD1094" s="28" t="str">
        <f t="shared" si="15"/>
        <v/>
      </c>
      <c r="BG1094" s="2" t="s">
        <v>7689</v>
      </c>
      <c r="BJ1094" s="28" t="str">
        <f t="shared" si="16"/>
        <v/>
      </c>
      <c r="BK1094" s="28" t="str">
        <f t="shared" si="17"/>
        <v/>
      </c>
      <c r="BM1094" s="2" t="s">
        <v>98</v>
      </c>
      <c r="BU1094" s="12"/>
      <c r="BV1094" s="12"/>
      <c r="BW1094" s="12"/>
      <c r="BX1094" s="12"/>
      <c r="BY1094" s="42" t="str">
        <f t="shared" si="18"/>
        <v/>
      </c>
      <c r="BZ1094" s="42"/>
    </row>
    <row r="1095" spans="1:78" ht="15">
      <c r="A1095" s="16" t="s">
        <v>37</v>
      </c>
      <c r="B1095" s="28">
        <f>VLOOKUP(A1095,Organisations!$A$2:$B$7,2,FALSE)</f>
        <v>2</v>
      </c>
      <c r="C1095" s="16" t="s">
        <v>7690</v>
      </c>
      <c r="D1095" s="16" t="s">
        <v>7691</v>
      </c>
      <c r="E1095" s="28" t="str">
        <f t="shared" si="0"/>
        <v>Domicillary care provider in personal care, day/night sitting and domestic care.</v>
      </c>
      <c r="F1095" s="16" t="s">
        <v>7692</v>
      </c>
      <c r="G1095" s="16" t="s">
        <v>68</v>
      </c>
      <c r="H1095" s="17"/>
      <c r="K1095" s="26" t="s">
        <v>7693</v>
      </c>
      <c r="L1095" s="16" t="s">
        <v>7694</v>
      </c>
      <c r="M1095" s="28" t="str">
        <f t="shared" ref="M1095:Q1095" si="6571">IFERROR(IF(FIND(M$1,$F1095)&gt;1,"Age - Children",""),"")</f>
        <v/>
      </c>
      <c r="N1095" s="28" t="str">
        <f t="shared" si="6571"/>
        <v/>
      </c>
      <c r="O1095" s="28" t="str">
        <f t="shared" si="6571"/>
        <v/>
      </c>
      <c r="P1095" s="28" t="str">
        <f t="shared" si="6571"/>
        <v/>
      </c>
      <c r="Q1095" s="28" t="str">
        <f t="shared" si="6571"/>
        <v/>
      </c>
      <c r="R1095" s="28" t="str">
        <f t="shared" ref="R1095:T1095" si="6572">IFERROR(IF(FIND(R$1,$F1095)&gt;1,"Age - Elderly",""),"")</f>
        <v/>
      </c>
      <c r="S1095" s="28" t="str">
        <f t="shared" si="6572"/>
        <v/>
      </c>
      <c r="T1095" s="28" t="str">
        <f t="shared" si="6572"/>
        <v/>
      </c>
      <c r="U1095" s="28" t="str">
        <f t="shared" si="3"/>
        <v/>
      </c>
      <c r="V1095" s="28" t="str">
        <f t="shared" si="4"/>
        <v/>
      </c>
      <c r="X1095" s="28" t="str">
        <f t="shared" si="5"/>
        <v/>
      </c>
      <c r="Y1095" s="28" t="str">
        <f t="shared" si="6"/>
        <v/>
      </c>
      <c r="Z1095" s="28" t="str">
        <f t="shared" si="7"/>
        <v/>
      </c>
      <c r="AB1095" s="28" t="str">
        <f t="shared" si="8"/>
        <v/>
      </c>
      <c r="AD1095" s="28" t="str">
        <f t="shared" si="9"/>
        <v/>
      </c>
      <c r="AG1095" s="28" t="str">
        <f t="shared" ref="AG1095:AL1095" si="6573">IFERROR(IF(FIND(AG$1,$F1095)&gt;1,AG$1,""),"")</f>
        <v/>
      </c>
      <c r="AH1095" s="28" t="str">
        <f t="shared" si="6573"/>
        <v/>
      </c>
      <c r="AI1095" s="28" t="str">
        <f t="shared" si="6573"/>
        <v/>
      </c>
      <c r="AJ1095" s="28" t="str">
        <f t="shared" si="6573"/>
        <v/>
      </c>
      <c r="AK1095" s="28" t="str">
        <f t="shared" si="6573"/>
        <v/>
      </c>
      <c r="AL1095" s="28" t="str">
        <f t="shared" si="6573"/>
        <v/>
      </c>
      <c r="AM1095" s="28" t="str">
        <f t="shared" si="11"/>
        <v/>
      </c>
      <c r="AN1095" s="28" t="str">
        <f t="shared" ref="AN1095:AQ1095" si="6574">IFERROR(IF(FIND(AN$1,$F1095)&gt;1,"Status - LGBT",""),"")</f>
        <v/>
      </c>
      <c r="AO1095" s="28" t="str">
        <f t="shared" si="6574"/>
        <v/>
      </c>
      <c r="AP1095" s="28" t="str">
        <f t="shared" si="6574"/>
        <v/>
      </c>
      <c r="AQ1095" s="28" t="str">
        <f t="shared" si="6574"/>
        <v/>
      </c>
      <c r="AR1095" s="28" t="str">
        <f t="shared" ref="AR1095:AV1095" si="6575">IFERROR(IF(FIND(AR$1,$F1095)&gt;1,"BME",""),"")</f>
        <v/>
      </c>
      <c r="AS1095" s="28" t="str">
        <f t="shared" si="6575"/>
        <v/>
      </c>
      <c r="AT1095" s="28" t="str">
        <f t="shared" si="6575"/>
        <v/>
      </c>
      <c r="AU1095" s="28" t="str">
        <f t="shared" si="6575"/>
        <v/>
      </c>
      <c r="AV1095" s="28" t="str">
        <f t="shared" si="6575"/>
        <v/>
      </c>
      <c r="AW1095" s="28" t="str">
        <f t="shared" ref="AW1095:BC1095" si="6576">IFERROR(IF(FIND(AW$1,$F1095)&gt;1,AW$1,""),"")</f>
        <v/>
      </c>
      <c r="AX1095" s="28" t="str">
        <f t="shared" si="6576"/>
        <v/>
      </c>
      <c r="AY1095" s="28" t="str">
        <f t="shared" si="6576"/>
        <v/>
      </c>
      <c r="AZ1095" s="28" t="str">
        <f t="shared" si="6576"/>
        <v/>
      </c>
      <c r="BA1095" s="28" t="str">
        <f t="shared" si="6576"/>
        <v/>
      </c>
      <c r="BB1095" s="28" t="str">
        <f t="shared" si="6576"/>
        <v/>
      </c>
      <c r="BC1095" s="28" t="str">
        <f t="shared" si="6576"/>
        <v/>
      </c>
      <c r="BD1095" s="28" t="str">
        <f t="shared" si="15"/>
        <v/>
      </c>
      <c r="BG1095" s="2" t="s">
        <v>7695</v>
      </c>
      <c r="BI1095" s="2" t="s">
        <v>325</v>
      </c>
      <c r="BJ1095" s="28" t="str">
        <f t="shared" si="16"/>
        <v>Leeds</v>
      </c>
      <c r="BK1095" s="28" t="str">
        <f t="shared" si="17"/>
        <v>West Yorkshire</v>
      </c>
      <c r="BM1095" s="2" t="s">
        <v>98</v>
      </c>
      <c r="BU1095" s="47" t="s">
        <v>19342</v>
      </c>
      <c r="BV1095" s="18"/>
      <c r="BW1095" s="18"/>
      <c r="BX1095" s="18"/>
      <c r="BY1095" s="42" t="str">
        <f t="shared" si="18"/>
        <v>BD11;BD4;LS10;LS11;LS12;LS13;LS14;LS15;LS16;LS17;LS18;LS19;LS1;LS20;LS21;LS22;LS23;LS24;LS25;LS26;LS27;LS28;LS29;LS2;LS3;LS4;LS5;LS6;LS7;LS88;LS8;LS99;LS9;WF10;WF3;</v>
      </c>
      <c r="BZ1095" s="43"/>
    </row>
    <row r="1096" spans="1:78" ht="15">
      <c r="A1096" s="10" t="s">
        <v>37</v>
      </c>
      <c r="B1096" s="28">
        <f>VLOOKUP(A1096,Organisations!$A$2:$B$7,2,FALSE)</f>
        <v>2</v>
      </c>
      <c r="C1096" s="10" t="s">
        <v>7698</v>
      </c>
      <c r="D1096" s="10" t="s">
        <v>7699</v>
      </c>
      <c r="E1096" s="28" t="str">
        <f t="shared" si="0"/>
        <v xml:space="preserve">Provides direct services for Middle Eastern and Afghan women and girls who are affected by or at risk of ‘honour’ based </v>
      </c>
      <c r="F1096" s="10" t="s">
        <v>7701</v>
      </c>
      <c r="G1096" s="10" t="s">
        <v>68</v>
      </c>
      <c r="H1096" s="11"/>
      <c r="K1096" s="30" t="s">
        <v>7702</v>
      </c>
      <c r="L1096" s="12"/>
      <c r="M1096" s="28" t="str">
        <f t="shared" ref="M1096:Q1096" si="6577">IFERROR(IF(FIND(M$1,$F1096)&gt;1,"Age - Children",""),"")</f>
        <v/>
      </c>
      <c r="N1096" s="28" t="str">
        <f t="shared" si="6577"/>
        <v/>
      </c>
      <c r="O1096" s="28" t="str">
        <f t="shared" si="6577"/>
        <v/>
      </c>
      <c r="P1096" s="28" t="str">
        <f t="shared" si="6577"/>
        <v/>
      </c>
      <c r="Q1096" s="28" t="str">
        <f t="shared" si="6577"/>
        <v/>
      </c>
      <c r="R1096" s="28" t="str">
        <f t="shared" ref="R1096:T1096" si="6578">IFERROR(IF(FIND(R$1,$F1096)&gt;1,"Age - Elderly",""),"")</f>
        <v/>
      </c>
      <c r="S1096" s="28" t="str">
        <f t="shared" si="6578"/>
        <v/>
      </c>
      <c r="T1096" s="28" t="str">
        <f t="shared" si="6578"/>
        <v/>
      </c>
      <c r="U1096" s="28" t="str">
        <f t="shared" si="3"/>
        <v/>
      </c>
      <c r="V1096" s="28" t="str">
        <f t="shared" si="4"/>
        <v/>
      </c>
      <c r="X1096" s="28" t="str">
        <f t="shared" si="5"/>
        <v>Gender - Male</v>
      </c>
      <c r="Y1096" s="28" t="str">
        <f t="shared" si="6"/>
        <v>Gender - Female</v>
      </c>
      <c r="Z1096" s="28" t="str">
        <f t="shared" si="7"/>
        <v>Gender - Male</v>
      </c>
      <c r="AB1096" s="28" t="str">
        <f t="shared" si="8"/>
        <v/>
      </c>
      <c r="AD1096" s="28" t="str">
        <f t="shared" si="9"/>
        <v>Gender - Male;Gender - Female;Gender - Male;</v>
      </c>
      <c r="AG1096" s="28" t="str">
        <f t="shared" ref="AG1096:AL1096" si="6579">IFERROR(IF(FIND(AG$1,$F1096)&gt;1,AG$1,""),"")</f>
        <v/>
      </c>
      <c r="AH1096" s="28" t="str">
        <f t="shared" si="6579"/>
        <v/>
      </c>
      <c r="AI1096" s="28" t="str">
        <f t="shared" si="6579"/>
        <v/>
      </c>
      <c r="AJ1096" s="28" t="str">
        <f t="shared" si="6579"/>
        <v/>
      </c>
      <c r="AK1096" s="28" t="str">
        <f t="shared" si="6579"/>
        <v/>
      </c>
      <c r="AL1096" s="28" t="str">
        <f t="shared" si="6579"/>
        <v/>
      </c>
      <c r="AM1096" s="28" t="str">
        <f t="shared" si="11"/>
        <v/>
      </c>
      <c r="AN1096" s="28" t="str">
        <f t="shared" ref="AN1096:AQ1096" si="6580">IFERROR(IF(FIND(AN$1,$F1096)&gt;1,"Status - LGBT",""),"")</f>
        <v/>
      </c>
      <c r="AO1096" s="28" t="str">
        <f t="shared" si="6580"/>
        <v/>
      </c>
      <c r="AP1096" s="28" t="str">
        <f t="shared" si="6580"/>
        <v/>
      </c>
      <c r="AQ1096" s="28" t="str">
        <f t="shared" si="6580"/>
        <v/>
      </c>
      <c r="AR1096" s="28" t="str">
        <f t="shared" ref="AR1096:AV1096" si="6581">IFERROR(IF(FIND(AR$1,$F1096)&gt;1,"BME",""),"")</f>
        <v/>
      </c>
      <c r="AS1096" s="28" t="str">
        <f t="shared" si="6581"/>
        <v/>
      </c>
      <c r="AT1096" s="28" t="str">
        <f t="shared" si="6581"/>
        <v/>
      </c>
      <c r="AU1096" s="28" t="str">
        <f t="shared" si="6581"/>
        <v/>
      </c>
      <c r="AV1096" s="28" t="str">
        <f t="shared" si="6581"/>
        <v/>
      </c>
      <c r="AW1096" s="28" t="str">
        <f t="shared" ref="AW1096:BC1096" si="6582">IFERROR(IF(FIND(AW$1,$F1096)&gt;1,AW$1,""),"")</f>
        <v/>
      </c>
      <c r="AX1096" s="28" t="str">
        <f t="shared" si="6582"/>
        <v/>
      </c>
      <c r="AY1096" s="28" t="str">
        <f t="shared" si="6582"/>
        <v/>
      </c>
      <c r="AZ1096" s="28" t="str">
        <f t="shared" si="6582"/>
        <v/>
      </c>
      <c r="BA1096" s="28" t="str">
        <f t="shared" si="6582"/>
        <v/>
      </c>
      <c r="BB1096" s="28" t="str">
        <f t="shared" si="6582"/>
        <v/>
      </c>
      <c r="BC1096" s="28" t="str">
        <f t="shared" si="6582"/>
        <v/>
      </c>
      <c r="BD1096" s="28" t="str">
        <f t="shared" si="15"/>
        <v/>
      </c>
      <c r="BG1096" s="2" t="s">
        <v>7703</v>
      </c>
      <c r="BJ1096" s="28" t="str">
        <f t="shared" si="16"/>
        <v/>
      </c>
      <c r="BK1096" s="28" t="str">
        <f t="shared" si="17"/>
        <v/>
      </c>
      <c r="BM1096" s="2" t="s">
        <v>98</v>
      </c>
      <c r="BU1096" s="12"/>
      <c r="BV1096" s="12"/>
      <c r="BW1096" s="12"/>
      <c r="BX1096" s="12"/>
      <c r="BY1096" s="42" t="str">
        <f t="shared" si="18"/>
        <v>Gender - Male;Gender - Female;Gender - Male;;</v>
      </c>
      <c r="BZ1096" s="42"/>
    </row>
    <row r="1097" spans="1:78" ht="15">
      <c r="A1097" s="16" t="s">
        <v>37</v>
      </c>
      <c r="B1097" s="28">
        <f>VLOOKUP(A1097,Organisations!$A$2:$B$7,2,FALSE)</f>
        <v>2</v>
      </c>
      <c r="C1097" s="16" t="s">
        <v>7704</v>
      </c>
      <c r="D1097" s="16" t="s">
        <v>7705</v>
      </c>
      <c r="E1097" s="28" t="str">
        <f t="shared" si="0"/>
        <v>Ilkley &amp; Wharfedale Medical Practice is a GP surgery that has grown and developed on the principles of combining high st</v>
      </c>
      <c r="F1097" s="16" t="s">
        <v>7707</v>
      </c>
      <c r="G1097" s="16" t="s">
        <v>68</v>
      </c>
      <c r="H1097" s="17"/>
      <c r="K1097" s="26" t="s">
        <v>7708</v>
      </c>
      <c r="L1097" s="18"/>
      <c r="M1097" s="28" t="str">
        <f t="shared" ref="M1097:Q1097" si="6583">IFERROR(IF(FIND(M$1,$F1097)&gt;1,"Age - Children",""),"")</f>
        <v/>
      </c>
      <c r="N1097" s="28" t="str">
        <f t="shared" si="6583"/>
        <v/>
      </c>
      <c r="O1097" s="28" t="str">
        <f t="shared" si="6583"/>
        <v/>
      </c>
      <c r="P1097" s="28" t="str">
        <f t="shared" si="6583"/>
        <v/>
      </c>
      <c r="Q1097" s="28" t="str">
        <f t="shared" si="6583"/>
        <v/>
      </c>
      <c r="R1097" s="28" t="str">
        <f t="shared" ref="R1097:T1097" si="6584">IFERROR(IF(FIND(R$1,$F1097)&gt;1,"Age - Elderly",""),"")</f>
        <v/>
      </c>
      <c r="S1097" s="28" t="str">
        <f t="shared" si="6584"/>
        <v/>
      </c>
      <c r="T1097" s="28" t="str">
        <f t="shared" si="6584"/>
        <v/>
      </c>
      <c r="U1097" s="28" t="str">
        <f t="shared" si="3"/>
        <v/>
      </c>
      <c r="V1097" s="28" t="str">
        <f t="shared" si="4"/>
        <v/>
      </c>
      <c r="X1097" s="28" t="str">
        <f t="shared" si="5"/>
        <v/>
      </c>
      <c r="Y1097" s="28" t="str">
        <f t="shared" si="6"/>
        <v/>
      </c>
      <c r="Z1097" s="28" t="str">
        <f t="shared" si="7"/>
        <v/>
      </c>
      <c r="AB1097" s="28" t="str">
        <f t="shared" si="8"/>
        <v/>
      </c>
      <c r="AD1097" s="28" t="str">
        <f t="shared" si="9"/>
        <v/>
      </c>
      <c r="AG1097" s="28" t="str">
        <f t="shared" ref="AG1097:AL1097" si="6585">IFERROR(IF(FIND(AG$1,$F1097)&gt;1,AG$1,""),"")</f>
        <v/>
      </c>
      <c r="AH1097" s="28" t="str">
        <f t="shared" si="6585"/>
        <v/>
      </c>
      <c r="AI1097" s="28" t="str">
        <f t="shared" si="6585"/>
        <v/>
      </c>
      <c r="AJ1097" s="28" t="str">
        <f t="shared" si="6585"/>
        <v/>
      </c>
      <c r="AK1097" s="28" t="str">
        <f t="shared" si="6585"/>
        <v/>
      </c>
      <c r="AL1097" s="28" t="str">
        <f t="shared" si="6585"/>
        <v/>
      </c>
      <c r="AM1097" s="28" t="str">
        <f t="shared" si="11"/>
        <v/>
      </c>
      <c r="AN1097" s="28" t="str">
        <f t="shared" ref="AN1097:AQ1097" si="6586">IFERROR(IF(FIND(AN$1,$F1097)&gt;1,"Status - LGBT",""),"")</f>
        <v/>
      </c>
      <c r="AO1097" s="28" t="str">
        <f t="shared" si="6586"/>
        <v/>
      </c>
      <c r="AP1097" s="28" t="str">
        <f t="shared" si="6586"/>
        <v/>
      </c>
      <c r="AQ1097" s="28" t="str">
        <f t="shared" si="6586"/>
        <v/>
      </c>
      <c r="AR1097" s="28" t="str">
        <f t="shared" ref="AR1097:AV1097" si="6587">IFERROR(IF(FIND(AR$1,$F1097)&gt;1,"BME",""),"")</f>
        <v/>
      </c>
      <c r="AS1097" s="28" t="str">
        <f t="shared" si="6587"/>
        <v/>
      </c>
      <c r="AT1097" s="28" t="str">
        <f t="shared" si="6587"/>
        <v/>
      </c>
      <c r="AU1097" s="28" t="str">
        <f t="shared" si="6587"/>
        <v/>
      </c>
      <c r="AV1097" s="28" t="str">
        <f t="shared" si="6587"/>
        <v/>
      </c>
      <c r="AW1097" s="28" t="str">
        <f t="shared" ref="AW1097:BC1097" si="6588">IFERROR(IF(FIND(AW$1,$F1097)&gt;1,AW$1,""),"")</f>
        <v/>
      </c>
      <c r="AX1097" s="28" t="str">
        <f t="shared" si="6588"/>
        <v/>
      </c>
      <c r="AY1097" s="28" t="str">
        <f t="shared" si="6588"/>
        <v/>
      </c>
      <c r="AZ1097" s="28" t="str">
        <f t="shared" si="6588"/>
        <v/>
      </c>
      <c r="BA1097" s="28" t="str">
        <f t="shared" si="6588"/>
        <v/>
      </c>
      <c r="BB1097" s="28" t="str">
        <f t="shared" si="6588"/>
        <v/>
      </c>
      <c r="BC1097" s="28" t="str">
        <f t="shared" si="6588"/>
        <v/>
      </c>
      <c r="BD1097" s="28" t="str">
        <f t="shared" si="15"/>
        <v/>
      </c>
      <c r="BG1097" s="2" t="s">
        <v>7709</v>
      </c>
      <c r="BI1097" s="2" t="s">
        <v>7079</v>
      </c>
      <c r="BJ1097" s="28" t="str">
        <f t="shared" si="16"/>
        <v/>
      </c>
      <c r="BK1097" s="28" t="str">
        <f t="shared" si="17"/>
        <v/>
      </c>
      <c r="BM1097" s="2" t="s">
        <v>98</v>
      </c>
      <c r="BU1097" s="47" t="s">
        <v>601</v>
      </c>
      <c r="BV1097" s="18"/>
      <c r="BW1097" s="18"/>
      <c r="BX1097" s="18"/>
      <c r="BY1097" s="42" t="str">
        <f t="shared" si="18"/>
        <v>LS29;</v>
      </c>
      <c r="BZ1097" s="43"/>
    </row>
    <row r="1098" spans="1:78" ht="15">
      <c r="A1098" s="10" t="s">
        <v>37</v>
      </c>
      <c r="B1098" s="28">
        <f>VLOOKUP(A1098,Organisations!$A$2:$B$7,2,FALSE)</f>
        <v>2</v>
      </c>
      <c r="C1098" s="10" t="s">
        <v>7712</v>
      </c>
      <c r="D1098" s="10" t="s">
        <v>7713</v>
      </c>
      <c r="E1098" s="28" t="str">
        <f t="shared" si="0"/>
        <v>At Ilkley Moor Medical Practice the doctors and nurses take pride in offering the highest standard of patient-centred he</v>
      </c>
      <c r="F1098" s="10" t="s">
        <v>7715</v>
      </c>
      <c r="G1098" s="10" t="s">
        <v>68</v>
      </c>
      <c r="H1098" s="11"/>
      <c r="K1098" s="30" t="s">
        <v>7716</v>
      </c>
      <c r="L1098" s="12"/>
      <c r="M1098" s="28" t="str">
        <f t="shared" ref="M1098:Q1098" si="6589">IFERROR(IF(FIND(M$1,$F1098)&gt;1,"Age - Children",""),"")</f>
        <v/>
      </c>
      <c r="N1098" s="28" t="str">
        <f t="shared" si="6589"/>
        <v/>
      </c>
      <c r="O1098" s="28" t="str">
        <f t="shared" si="6589"/>
        <v/>
      </c>
      <c r="P1098" s="28" t="str">
        <f t="shared" si="6589"/>
        <v/>
      </c>
      <c r="Q1098" s="28" t="str">
        <f t="shared" si="6589"/>
        <v/>
      </c>
      <c r="R1098" s="28" t="str">
        <f t="shared" ref="R1098:T1098" si="6590">IFERROR(IF(FIND(R$1,$F1098)&gt;1,"Age - Elderly",""),"")</f>
        <v/>
      </c>
      <c r="S1098" s="28" t="str">
        <f t="shared" si="6590"/>
        <v/>
      </c>
      <c r="T1098" s="28" t="str">
        <f t="shared" si="6590"/>
        <v/>
      </c>
      <c r="U1098" s="28" t="str">
        <f t="shared" si="3"/>
        <v/>
      </c>
      <c r="V1098" s="28" t="str">
        <f t="shared" si="4"/>
        <v/>
      </c>
      <c r="X1098" s="28" t="str">
        <f t="shared" si="5"/>
        <v/>
      </c>
      <c r="Y1098" s="28" t="str">
        <f t="shared" si="6"/>
        <v/>
      </c>
      <c r="Z1098" s="28" t="str">
        <f t="shared" si="7"/>
        <v/>
      </c>
      <c r="AB1098" s="28" t="str">
        <f t="shared" si="8"/>
        <v>Gender - Male</v>
      </c>
      <c r="AD1098" s="28" t="str">
        <f t="shared" si="9"/>
        <v>Gender - Male;</v>
      </c>
      <c r="AG1098" s="28" t="str">
        <f t="shared" ref="AG1098:AL1098" si="6591">IFERROR(IF(FIND(AG$1,$F1098)&gt;1,AG$1,""),"")</f>
        <v/>
      </c>
      <c r="AH1098" s="28" t="str">
        <f t="shared" si="6591"/>
        <v/>
      </c>
      <c r="AI1098" s="28" t="str">
        <f t="shared" si="6591"/>
        <v/>
      </c>
      <c r="AJ1098" s="28" t="str">
        <f t="shared" si="6591"/>
        <v/>
      </c>
      <c r="AK1098" s="28" t="str">
        <f t="shared" si="6591"/>
        <v/>
      </c>
      <c r="AL1098" s="28" t="str">
        <f t="shared" si="6591"/>
        <v/>
      </c>
      <c r="AM1098" s="28" t="str">
        <f t="shared" si="11"/>
        <v/>
      </c>
      <c r="AN1098" s="28" t="str">
        <f t="shared" ref="AN1098:AQ1098" si="6592">IFERROR(IF(FIND(AN$1,$F1098)&gt;1,"Status - LGBT",""),"")</f>
        <v/>
      </c>
      <c r="AO1098" s="28" t="str">
        <f t="shared" si="6592"/>
        <v/>
      </c>
      <c r="AP1098" s="28" t="str">
        <f t="shared" si="6592"/>
        <v/>
      </c>
      <c r="AQ1098" s="28" t="str">
        <f t="shared" si="6592"/>
        <v/>
      </c>
      <c r="AR1098" s="28" t="str">
        <f t="shared" ref="AR1098:AV1098" si="6593">IFERROR(IF(FIND(AR$1,$F1098)&gt;1,"BME",""),"")</f>
        <v/>
      </c>
      <c r="AS1098" s="28" t="str">
        <f t="shared" si="6593"/>
        <v/>
      </c>
      <c r="AT1098" s="28" t="str">
        <f t="shared" si="6593"/>
        <v/>
      </c>
      <c r="AU1098" s="28" t="str">
        <f t="shared" si="6593"/>
        <v/>
      </c>
      <c r="AV1098" s="28" t="str">
        <f t="shared" si="6593"/>
        <v/>
      </c>
      <c r="AW1098" s="28" t="str">
        <f t="shared" ref="AW1098:BC1098" si="6594">IFERROR(IF(FIND(AW$1,$F1098)&gt;1,AW$1,""),"")</f>
        <v/>
      </c>
      <c r="AX1098" s="28" t="str">
        <f t="shared" si="6594"/>
        <v/>
      </c>
      <c r="AY1098" s="28" t="str">
        <f t="shared" si="6594"/>
        <v/>
      </c>
      <c r="AZ1098" s="28" t="str">
        <f t="shared" si="6594"/>
        <v/>
      </c>
      <c r="BA1098" s="28" t="str">
        <f t="shared" si="6594"/>
        <v/>
      </c>
      <c r="BB1098" s="28" t="str">
        <f t="shared" si="6594"/>
        <v/>
      </c>
      <c r="BC1098" s="28" t="str">
        <f t="shared" si="6594"/>
        <v/>
      </c>
      <c r="BD1098" s="28" t="str">
        <f t="shared" si="15"/>
        <v/>
      </c>
      <c r="BG1098" s="2" t="s">
        <v>7717</v>
      </c>
      <c r="BI1098" s="2" t="s">
        <v>7085</v>
      </c>
      <c r="BJ1098" s="28" t="str">
        <f t="shared" si="16"/>
        <v/>
      </c>
      <c r="BK1098" s="28" t="str">
        <f t="shared" si="17"/>
        <v/>
      </c>
      <c r="BM1098" s="2" t="s">
        <v>98</v>
      </c>
      <c r="BU1098" s="12"/>
      <c r="BV1098" s="50" t="s">
        <v>601</v>
      </c>
      <c r="BW1098" s="12"/>
      <c r="BX1098" s="12"/>
      <c r="BY1098" s="42" t="str">
        <f t="shared" si="18"/>
        <v>Gender - Male;;LS29</v>
      </c>
      <c r="BZ1098" s="42"/>
    </row>
    <row r="1099" spans="1:78" ht="15">
      <c r="A1099" s="16" t="s">
        <v>37</v>
      </c>
      <c r="B1099" s="28">
        <f>VLOOKUP(A1099,Organisations!$A$2:$B$7,2,FALSE)</f>
        <v>2</v>
      </c>
      <c r="C1099" s="16" t="s">
        <v>7718</v>
      </c>
      <c r="D1099" s="16" t="s">
        <v>7719</v>
      </c>
      <c r="E1099" s="28" t="str">
        <f t="shared" si="0"/>
        <v>ILS24 Healthcare is a provider of qualified nursing and care staff and support workers, avalible 24/7 throughout Yorkshi</v>
      </c>
      <c r="F1099" s="16" t="s">
        <v>7721</v>
      </c>
      <c r="G1099" s="16" t="s">
        <v>68</v>
      </c>
      <c r="H1099" s="17"/>
      <c r="K1099" s="26" t="s">
        <v>7722</v>
      </c>
      <c r="L1099" s="16" t="s">
        <v>7723</v>
      </c>
      <c r="M1099" s="28" t="str">
        <f t="shared" ref="M1099:Q1099" si="6595">IFERROR(IF(FIND(M$1,$F1099)&gt;1,"Age - Children",""),"")</f>
        <v/>
      </c>
      <c r="N1099" s="28" t="str">
        <f t="shared" si="6595"/>
        <v/>
      </c>
      <c r="O1099" s="28" t="str">
        <f t="shared" si="6595"/>
        <v/>
      </c>
      <c r="P1099" s="28" t="str">
        <f t="shared" si="6595"/>
        <v/>
      </c>
      <c r="Q1099" s="28" t="str">
        <f t="shared" si="6595"/>
        <v/>
      </c>
      <c r="R1099" s="28" t="str">
        <f t="shared" ref="R1099:T1099" si="6596">IFERROR(IF(FIND(R$1,$F1099)&gt;1,"Age - Elderly",""),"")</f>
        <v/>
      </c>
      <c r="S1099" s="28" t="str">
        <f t="shared" si="6596"/>
        <v/>
      </c>
      <c r="T1099" s="28" t="str">
        <f t="shared" si="6596"/>
        <v/>
      </c>
      <c r="U1099" s="28" t="str">
        <f t="shared" si="3"/>
        <v/>
      </c>
      <c r="V1099" s="28" t="str">
        <f t="shared" si="4"/>
        <v/>
      </c>
      <c r="X1099" s="28" t="str">
        <f t="shared" si="5"/>
        <v/>
      </c>
      <c r="Y1099" s="28" t="str">
        <f t="shared" si="6"/>
        <v/>
      </c>
      <c r="Z1099" s="28" t="str">
        <f t="shared" si="7"/>
        <v/>
      </c>
      <c r="AB1099" s="28" t="str">
        <f t="shared" si="8"/>
        <v/>
      </c>
      <c r="AD1099" s="28" t="str">
        <f t="shared" si="9"/>
        <v/>
      </c>
      <c r="AG1099" s="28" t="str">
        <f t="shared" ref="AG1099:AL1099" si="6597">IFERROR(IF(FIND(AG$1,$F1099)&gt;1,AG$1,""),"")</f>
        <v/>
      </c>
      <c r="AH1099" s="28" t="str">
        <f t="shared" si="6597"/>
        <v/>
      </c>
      <c r="AI1099" s="28" t="str">
        <f t="shared" si="6597"/>
        <v/>
      </c>
      <c r="AJ1099" s="28" t="str">
        <f t="shared" si="6597"/>
        <v/>
      </c>
      <c r="AK1099" s="28" t="str">
        <f t="shared" si="6597"/>
        <v/>
      </c>
      <c r="AL1099" s="28" t="str">
        <f t="shared" si="6597"/>
        <v/>
      </c>
      <c r="AM1099" s="28" t="str">
        <f t="shared" si="11"/>
        <v/>
      </c>
      <c r="AN1099" s="28" t="str">
        <f t="shared" ref="AN1099:AQ1099" si="6598">IFERROR(IF(FIND(AN$1,$F1099)&gt;1,"Status - LGBT",""),"")</f>
        <v/>
      </c>
      <c r="AO1099" s="28" t="str">
        <f t="shared" si="6598"/>
        <v/>
      </c>
      <c r="AP1099" s="28" t="str">
        <f t="shared" si="6598"/>
        <v/>
      </c>
      <c r="AQ1099" s="28" t="str">
        <f t="shared" si="6598"/>
        <v/>
      </c>
      <c r="AR1099" s="28" t="str">
        <f t="shared" ref="AR1099:AV1099" si="6599">IFERROR(IF(FIND(AR$1,$F1099)&gt;1,"BME",""),"")</f>
        <v/>
      </c>
      <c r="AS1099" s="28" t="str">
        <f t="shared" si="6599"/>
        <v/>
      </c>
      <c r="AT1099" s="28" t="str">
        <f t="shared" si="6599"/>
        <v/>
      </c>
      <c r="AU1099" s="28" t="str">
        <f t="shared" si="6599"/>
        <v/>
      </c>
      <c r="AV1099" s="28" t="str">
        <f t="shared" si="6599"/>
        <v/>
      </c>
      <c r="AW1099" s="28" t="str">
        <f t="shared" ref="AW1099:BC1099" si="6600">IFERROR(IF(FIND(AW$1,$F1099)&gt;1,AW$1,""),"")</f>
        <v/>
      </c>
      <c r="AX1099" s="28" t="str">
        <f t="shared" si="6600"/>
        <v/>
      </c>
      <c r="AY1099" s="28" t="str">
        <f t="shared" si="6600"/>
        <v/>
      </c>
      <c r="AZ1099" s="28" t="str">
        <f t="shared" si="6600"/>
        <v/>
      </c>
      <c r="BA1099" s="28" t="str">
        <f t="shared" si="6600"/>
        <v/>
      </c>
      <c r="BB1099" s="28" t="str">
        <f t="shared" si="6600"/>
        <v/>
      </c>
      <c r="BC1099" s="28" t="str">
        <f t="shared" si="6600"/>
        <v/>
      </c>
      <c r="BD1099" s="28" t="str">
        <f t="shared" si="15"/>
        <v/>
      </c>
      <c r="BG1099" s="2" t="s">
        <v>7724</v>
      </c>
      <c r="BI1099" s="2" t="s">
        <v>1588</v>
      </c>
      <c r="BJ1099" s="28" t="str">
        <f t="shared" si="16"/>
        <v>Leeds</v>
      </c>
      <c r="BK1099" s="28" t="str">
        <f t="shared" si="17"/>
        <v>West Yorkshire</v>
      </c>
      <c r="BM1099" s="2" t="s">
        <v>98</v>
      </c>
      <c r="BU1099" s="47" t="s">
        <v>574</v>
      </c>
      <c r="BV1099" s="18"/>
      <c r="BW1099" s="18"/>
      <c r="BX1099" s="18"/>
      <c r="BY1099" s="42" t="str">
        <f t="shared" si="18"/>
        <v>LS11;</v>
      </c>
      <c r="BZ1099" s="43"/>
    </row>
    <row r="1100" spans="1:78" ht="15">
      <c r="A1100" s="10" t="s">
        <v>37</v>
      </c>
      <c r="B1100" s="28">
        <f>VLOOKUP(A1100,Organisations!$A$2:$B$7,2,FALSE)</f>
        <v>2</v>
      </c>
      <c r="C1100" s="10" t="s">
        <v>7726</v>
      </c>
      <c r="D1100" s="10" t="s">
        <v>7726</v>
      </c>
      <c r="E1100" s="28" t="str">
        <f t="shared" si="0"/>
        <v>IndeMe provides a wide range of 24/7 platinum monitored telecare alarm services, including personal alarms, fall, smoke,</v>
      </c>
      <c r="F1100" s="10" t="s">
        <v>7728</v>
      </c>
      <c r="G1100" s="10" t="s">
        <v>68</v>
      </c>
      <c r="H1100" s="11"/>
      <c r="K1100" s="30" t="s">
        <v>7729</v>
      </c>
      <c r="L1100" s="10" t="s">
        <v>7730</v>
      </c>
      <c r="M1100" s="28" t="str">
        <f t="shared" ref="M1100:Q1100" si="6601">IFERROR(IF(FIND(M$1,$F1100)&gt;1,"Age - Children",""),"")</f>
        <v/>
      </c>
      <c r="N1100" s="28" t="str">
        <f t="shared" si="6601"/>
        <v/>
      </c>
      <c r="O1100" s="28" t="str">
        <f t="shared" si="6601"/>
        <v/>
      </c>
      <c r="P1100" s="28" t="str">
        <f t="shared" si="6601"/>
        <v/>
      </c>
      <c r="Q1100" s="28" t="str">
        <f t="shared" si="6601"/>
        <v/>
      </c>
      <c r="R1100" s="28" t="str">
        <f t="shared" ref="R1100:T1100" si="6602">IFERROR(IF(FIND(R$1,$F1100)&gt;1,"Age - Elderly",""),"")</f>
        <v/>
      </c>
      <c r="S1100" s="28" t="str">
        <f t="shared" si="6602"/>
        <v/>
      </c>
      <c r="T1100" s="28" t="str">
        <f t="shared" si="6602"/>
        <v/>
      </c>
      <c r="U1100" s="28" t="str">
        <f t="shared" si="3"/>
        <v/>
      </c>
      <c r="V1100" s="28" t="str">
        <f t="shared" si="4"/>
        <v/>
      </c>
      <c r="X1100" s="28" t="str">
        <f t="shared" si="5"/>
        <v/>
      </c>
      <c r="Y1100" s="28" t="str">
        <f t="shared" si="6"/>
        <v/>
      </c>
      <c r="Z1100" s="28" t="str">
        <f t="shared" si="7"/>
        <v/>
      </c>
      <c r="AB1100" s="28" t="str">
        <f t="shared" si="8"/>
        <v/>
      </c>
      <c r="AD1100" s="28" t="str">
        <f t="shared" si="9"/>
        <v/>
      </c>
      <c r="AG1100" s="28" t="str">
        <f t="shared" ref="AG1100:AL1100" si="6603">IFERROR(IF(FIND(AG$1,$F1100)&gt;1,AG$1,""),"")</f>
        <v/>
      </c>
      <c r="AH1100" s="28" t="str">
        <f t="shared" si="6603"/>
        <v/>
      </c>
      <c r="AI1100" s="28" t="str">
        <f t="shared" si="6603"/>
        <v/>
      </c>
      <c r="AJ1100" s="28" t="str">
        <f t="shared" si="6603"/>
        <v/>
      </c>
      <c r="AK1100" s="28" t="str">
        <f t="shared" si="6603"/>
        <v/>
      </c>
      <c r="AL1100" s="28" t="str">
        <f t="shared" si="6603"/>
        <v/>
      </c>
      <c r="AM1100" s="28" t="str">
        <f t="shared" si="11"/>
        <v/>
      </c>
      <c r="AN1100" s="28" t="str">
        <f t="shared" ref="AN1100:AQ1100" si="6604">IFERROR(IF(FIND(AN$1,$F1100)&gt;1,"Status - LGBT",""),"")</f>
        <v/>
      </c>
      <c r="AO1100" s="28" t="str">
        <f t="shared" si="6604"/>
        <v/>
      </c>
      <c r="AP1100" s="28" t="str">
        <f t="shared" si="6604"/>
        <v/>
      </c>
      <c r="AQ1100" s="28" t="str">
        <f t="shared" si="6604"/>
        <v/>
      </c>
      <c r="AR1100" s="28" t="str">
        <f t="shared" ref="AR1100:AV1100" si="6605">IFERROR(IF(FIND(AR$1,$F1100)&gt;1,"BME",""),"")</f>
        <v/>
      </c>
      <c r="AS1100" s="28" t="str">
        <f t="shared" si="6605"/>
        <v/>
      </c>
      <c r="AT1100" s="28" t="str">
        <f t="shared" si="6605"/>
        <v/>
      </c>
      <c r="AU1100" s="28" t="str">
        <f t="shared" si="6605"/>
        <v/>
      </c>
      <c r="AV1100" s="28" t="str">
        <f t="shared" si="6605"/>
        <v/>
      </c>
      <c r="AW1100" s="28" t="str">
        <f t="shared" ref="AW1100:BC1100" si="6606">IFERROR(IF(FIND(AW$1,$F1100)&gt;1,AW$1,""),"")</f>
        <v/>
      </c>
      <c r="AX1100" s="28" t="str">
        <f t="shared" si="6606"/>
        <v/>
      </c>
      <c r="AY1100" s="28" t="str">
        <f t="shared" si="6606"/>
        <v/>
      </c>
      <c r="AZ1100" s="28" t="str">
        <f t="shared" si="6606"/>
        <v/>
      </c>
      <c r="BA1100" s="28" t="str">
        <f t="shared" si="6606"/>
        <v/>
      </c>
      <c r="BB1100" s="28" t="str">
        <f t="shared" si="6606"/>
        <v/>
      </c>
      <c r="BC1100" s="28" t="str">
        <f t="shared" si="6606"/>
        <v/>
      </c>
      <c r="BD1100" s="28" t="str">
        <f t="shared" si="15"/>
        <v/>
      </c>
      <c r="BG1100" s="2" t="s">
        <v>7731</v>
      </c>
      <c r="BJ1100" s="28" t="str">
        <f t="shared" si="16"/>
        <v/>
      </c>
      <c r="BK1100" s="28" t="str">
        <f t="shared" si="17"/>
        <v/>
      </c>
      <c r="BM1100" s="2" t="s">
        <v>98</v>
      </c>
      <c r="BU1100" s="12"/>
      <c r="BV1100" s="12"/>
      <c r="BW1100" s="12"/>
      <c r="BX1100" s="12"/>
      <c r="BY1100" s="42" t="str">
        <f t="shared" si="18"/>
        <v/>
      </c>
      <c r="BZ1100" s="42"/>
    </row>
    <row r="1101" spans="1:78" ht="15">
      <c r="A1101" s="16" t="s">
        <v>37</v>
      </c>
      <c r="B1101" s="28">
        <f>VLOOKUP(A1101,Organisations!$A$2:$B$7,2,FALSE)</f>
        <v>2</v>
      </c>
      <c r="C1101" s="16" t="s">
        <v>7733</v>
      </c>
      <c r="D1101" s="16" t="s">
        <v>7734</v>
      </c>
      <c r="E1101" s="28" t="str">
        <f t="shared" si="0"/>
        <v>Invacare, Sunrise Medical, Remploy, Days Healthcare, Roma Medical, Handicare, Shoprider, Pride Mobility, Electric Mobili</v>
      </c>
      <c r="F1101" s="16" t="s">
        <v>7736</v>
      </c>
      <c r="G1101" s="16" t="s">
        <v>68</v>
      </c>
      <c r="H1101" s="17"/>
      <c r="K1101" s="26" t="s">
        <v>7737</v>
      </c>
      <c r="L1101" s="16" t="s">
        <v>7738</v>
      </c>
      <c r="M1101" s="28" t="str">
        <f t="shared" ref="M1101:Q1101" si="6607">IFERROR(IF(FIND(M$1,$F1101)&gt;1,"Age - Children",""),"")</f>
        <v/>
      </c>
      <c r="N1101" s="28" t="str">
        <f t="shared" si="6607"/>
        <v/>
      </c>
      <c r="O1101" s="28" t="str">
        <f t="shared" si="6607"/>
        <v/>
      </c>
      <c r="P1101" s="28" t="str">
        <f t="shared" si="6607"/>
        <v/>
      </c>
      <c r="Q1101" s="28" t="str">
        <f t="shared" si="6607"/>
        <v/>
      </c>
      <c r="R1101" s="28" t="str">
        <f t="shared" ref="R1101:T1101" si="6608">IFERROR(IF(FIND(R$1,$F1101)&gt;1,"Age - Elderly",""),"")</f>
        <v/>
      </c>
      <c r="S1101" s="28" t="str">
        <f t="shared" si="6608"/>
        <v/>
      </c>
      <c r="T1101" s="28" t="str">
        <f t="shared" si="6608"/>
        <v/>
      </c>
      <c r="U1101" s="28" t="str">
        <f t="shared" si="3"/>
        <v/>
      </c>
      <c r="V1101" s="28" t="str">
        <f t="shared" si="4"/>
        <v/>
      </c>
      <c r="X1101" s="28" t="str">
        <f t="shared" si="5"/>
        <v/>
      </c>
      <c r="Y1101" s="28" t="str">
        <f t="shared" si="6"/>
        <v/>
      </c>
      <c r="Z1101" s="28" t="str">
        <f t="shared" si="7"/>
        <v/>
      </c>
      <c r="AB1101" s="28" t="str">
        <f t="shared" si="8"/>
        <v/>
      </c>
      <c r="AD1101" s="28" t="str">
        <f t="shared" si="9"/>
        <v/>
      </c>
      <c r="AG1101" s="28" t="str">
        <f t="shared" ref="AG1101:AL1101" si="6609">IFERROR(IF(FIND(AG$1,$F1101)&gt;1,AG$1,""),"")</f>
        <v/>
      </c>
      <c r="AH1101" s="28" t="str">
        <f t="shared" si="6609"/>
        <v/>
      </c>
      <c r="AI1101" s="28" t="str">
        <f t="shared" si="6609"/>
        <v/>
      </c>
      <c r="AJ1101" s="28" t="str">
        <f t="shared" si="6609"/>
        <v/>
      </c>
      <c r="AK1101" s="28" t="str">
        <f t="shared" si="6609"/>
        <v/>
      </c>
      <c r="AL1101" s="28" t="str">
        <f t="shared" si="6609"/>
        <v/>
      </c>
      <c r="AM1101" s="28" t="str">
        <f t="shared" si="11"/>
        <v/>
      </c>
      <c r="AN1101" s="28" t="str">
        <f t="shared" ref="AN1101:AQ1101" si="6610">IFERROR(IF(FIND(AN$1,$F1101)&gt;1,"Status - LGBT",""),"")</f>
        <v/>
      </c>
      <c r="AO1101" s="28" t="str">
        <f t="shared" si="6610"/>
        <v/>
      </c>
      <c r="AP1101" s="28" t="str">
        <f t="shared" si="6610"/>
        <v/>
      </c>
      <c r="AQ1101" s="28" t="str">
        <f t="shared" si="6610"/>
        <v/>
      </c>
      <c r="AR1101" s="28" t="str">
        <f t="shared" ref="AR1101:AV1101" si="6611">IFERROR(IF(FIND(AR$1,$F1101)&gt;1,"BME",""),"")</f>
        <v/>
      </c>
      <c r="AS1101" s="28" t="str">
        <f t="shared" si="6611"/>
        <v/>
      </c>
      <c r="AT1101" s="28" t="str">
        <f t="shared" si="6611"/>
        <v/>
      </c>
      <c r="AU1101" s="28" t="str">
        <f t="shared" si="6611"/>
        <v/>
      </c>
      <c r="AV1101" s="28" t="str">
        <f t="shared" si="6611"/>
        <v/>
      </c>
      <c r="AW1101" s="28" t="str">
        <f t="shared" ref="AW1101:BC1101" si="6612">IFERROR(IF(FIND(AW$1,$F1101)&gt;1,AW$1,""),"")</f>
        <v/>
      </c>
      <c r="AX1101" s="28" t="str">
        <f t="shared" si="6612"/>
        <v/>
      </c>
      <c r="AY1101" s="28" t="str">
        <f t="shared" si="6612"/>
        <v/>
      </c>
      <c r="AZ1101" s="28" t="str">
        <f t="shared" si="6612"/>
        <v/>
      </c>
      <c r="BA1101" s="28" t="str">
        <f t="shared" si="6612"/>
        <v/>
      </c>
      <c r="BB1101" s="28" t="str">
        <f t="shared" si="6612"/>
        <v/>
      </c>
      <c r="BC1101" s="28" t="str">
        <f t="shared" si="6612"/>
        <v/>
      </c>
      <c r="BD1101" s="28" t="str">
        <f t="shared" si="15"/>
        <v/>
      </c>
      <c r="BG1101" s="2" t="s">
        <v>7739</v>
      </c>
      <c r="BI1101" s="2" t="s">
        <v>7105</v>
      </c>
      <c r="BJ1101" s="28" t="str">
        <f t="shared" si="16"/>
        <v>Leeds</v>
      </c>
      <c r="BK1101" s="28" t="str">
        <f t="shared" si="17"/>
        <v>West Yorkshire</v>
      </c>
      <c r="BM1101" s="2" t="s">
        <v>98</v>
      </c>
      <c r="BU1101" s="18"/>
      <c r="BV1101" s="47" t="s">
        <v>569</v>
      </c>
      <c r="BW1101" s="18"/>
      <c r="BX1101" s="18"/>
      <c r="BY1101" s="42" t="str">
        <f t="shared" si="18"/>
        <v>LS7</v>
      </c>
      <c r="BZ1101" s="43"/>
    </row>
    <row r="1102" spans="1:78" ht="15">
      <c r="A1102" s="10" t="s">
        <v>37</v>
      </c>
      <c r="B1102" s="28">
        <f>VLOOKUP(A1102,Organisations!$A$2:$B$7,2,FALSE)</f>
        <v>2</v>
      </c>
      <c r="C1102" s="23" t="s">
        <v>7740</v>
      </c>
      <c r="D1102" s="23" t="s">
        <v>7741</v>
      </c>
      <c r="E1102" s="28" t="str">
        <f t="shared" si="0"/>
        <v>Provides information and advice for older people, their families and carers, focusing on social care, welfare benefits a</v>
      </c>
      <c r="F1102" s="10" t="s">
        <v>7743</v>
      </c>
      <c r="G1102" s="10" t="s">
        <v>68</v>
      </c>
      <c r="H1102" s="11"/>
      <c r="K1102" s="30" t="s">
        <v>7744</v>
      </c>
      <c r="L1102" s="10" t="s">
        <v>7745</v>
      </c>
      <c r="M1102" s="28" t="str">
        <f t="shared" ref="M1102:Q1102" si="6613">IFERROR(IF(FIND(M$1,$F1102)&gt;1,"Age - Children",""),"")</f>
        <v/>
      </c>
      <c r="N1102" s="28" t="str">
        <f t="shared" si="6613"/>
        <v/>
      </c>
      <c r="O1102" s="28" t="str">
        <f t="shared" si="6613"/>
        <v/>
      </c>
      <c r="P1102" s="28" t="str">
        <f t="shared" si="6613"/>
        <v/>
      </c>
      <c r="Q1102" s="28" t="str">
        <f t="shared" si="6613"/>
        <v/>
      </c>
      <c r="R1102" s="28" t="str">
        <f t="shared" ref="R1102:T1102" si="6614">IFERROR(IF(FIND(R$1,$F1102)&gt;1,"Age - Elderly",""),"")</f>
        <v/>
      </c>
      <c r="S1102" s="28" t="str">
        <f t="shared" si="6614"/>
        <v/>
      </c>
      <c r="T1102" s="28" t="str">
        <f t="shared" si="6614"/>
        <v>Age - Elderly</v>
      </c>
      <c r="U1102" s="28" t="str">
        <f t="shared" si="3"/>
        <v/>
      </c>
      <c r="V1102" s="28" t="str">
        <f t="shared" si="4"/>
        <v/>
      </c>
      <c r="X1102" s="28" t="str">
        <f t="shared" si="5"/>
        <v/>
      </c>
      <c r="Y1102" s="28" t="str">
        <f t="shared" si="6"/>
        <v/>
      </c>
      <c r="Z1102" s="28" t="str">
        <f t="shared" si="7"/>
        <v/>
      </c>
      <c r="AB1102" s="28" t="str">
        <f t="shared" si="8"/>
        <v/>
      </c>
      <c r="AD1102" s="28" t="str">
        <f t="shared" si="9"/>
        <v/>
      </c>
      <c r="AG1102" s="28" t="str">
        <f t="shared" ref="AG1102:AL1102" si="6615">IFERROR(IF(FIND(AG$1,$F1102)&gt;1,AG$1,""),"")</f>
        <v/>
      </c>
      <c r="AH1102" s="28" t="str">
        <f t="shared" si="6615"/>
        <v/>
      </c>
      <c r="AI1102" s="28" t="str">
        <f t="shared" si="6615"/>
        <v/>
      </c>
      <c r="AJ1102" s="28" t="str">
        <f t="shared" si="6615"/>
        <v/>
      </c>
      <c r="AK1102" s="28" t="str">
        <f t="shared" si="6615"/>
        <v/>
      </c>
      <c r="AL1102" s="28" t="str">
        <f t="shared" si="6615"/>
        <v/>
      </c>
      <c r="AM1102" s="28" t="str">
        <f t="shared" si="11"/>
        <v/>
      </c>
      <c r="AN1102" s="28" t="str">
        <f t="shared" ref="AN1102:AQ1102" si="6616">IFERROR(IF(FIND(AN$1,$F1102)&gt;1,"Status - LGBT",""),"")</f>
        <v/>
      </c>
      <c r="AO1102" s="28" t="str">
        <f t="shared" si="6616"/>
        <v/>
      </c>
      <c r="AP1102" s="28" t="str">
        <f t="shared" si="6616"/>
        <v/>
      </c>
      <c r="AQ1102" s="28" t="str">
        <f t="shared" si="6616"/>
        <v/>
      </c>
      <c r="AR1102" s="28" t="str">
        <f t="shared" ref="AR1102:AV1102" si="6617">IFERROR(IF(FIND(AR$1,$F1102)&gt;1,"BME",""),"")</f>
        <v/>
      </c>
      <c r="AS1102" s="28" t="str">
        <f t="shared" si="6617"/>
        <v/>
      </c>
      <c r="AT1102" s="28" t="str">
        <f t="shared" si="6617"/>
        <v/>
      </c>
      <c r="AU1102" s="28" t="str">
        <f t="shared" si="6617"/>
        <v/>
      </c>
      <c r="AV1102" s="28" t="str">
        <f t="shared" si="6617"/>
        <v/>
      </c>
      <c r="AW1102" s="28" t="str">
        <f t="shared" ref="AW1102:BC1102" si="6618">IFERROR(IF(FIND(AW$1,$F1102)&gt;1,AW$1,""),"")</f>
        <v/>
      </c>
      <c r="AX1102" s="28" t="str">
        <f t="shared" si="6618"/>
        <v/>
      </c>
      <c r="AY1102" s="28" t="str">
        <f t="shared" si="6618"/>
        <v/>
      </c>
      <c r="AZ1102" s="28" t="str">
        <f t="shared" si="6618"/>
        <v/>
      </c>
      <c r="BA1102" s="28" t="str">
        <f t="shared" si="6618"/>
        <v/>
      </c>
      <c r="BB1102" s="28" t="str">
        <f t="shared" si="6618"/>
        <v/>
      </c>
      <c r="BC1102" s="28" t="str">
        <f t="shared" si="6618"/>
        <v/>
      </c>
      <c r="BD1102" s="28" t="str">
        <f t="shared" si="15"/>
        <v/>
      </c>
      <c r="BG1102" s="2" t="s">
        <v>7746</v>
      </c>
      <c r="BJ1102" s="28" t="str">
        <f t="shared" si="16"/>
        <v/>
      </c>
      <c r="BK1102" s="28" t="str">
        <f t="shared" si="17"/>
        <v/>
      </c>
      <c r="BM1102" s="2" t="s">
        <v>98</v>
      </c>
      <c r="BU1102" s="12"/>
      <c r="BV1102" s="12"/>
      <c r="BW1102" s="12"/>
      <c r="BX1102" s="12"/>
      <c r="BY1102" s="42" t="str">
        <f t="shared" si="18"/>
        <v/>
      </c>
      <c r="BZ1102" s="42"/>
    </row>
    <row r="1103" spans="1:78" ht="15">
      <c r="A1103" s="16" t="s">
        <v>37</v>
      </c>
      <c r="B1103" s="28">
        <f>VLOOKUP(A1103,Organisations!$A$2:$B$7,2,FALSE)</f>
        <v>2</v>
      </c>
      <c r="C1103" s="16" t="s">
        <v>7748</v>
      </c>
      <c r="D1103" s="16" t="s">
        <v>7749</v>
      </c>
      <c r="E1103" s="28" t="str">
        <f t="shared" si="0"/>
        <v>Providing assessment or medical recommendation regarding the health needs of yourself or someone in your household.</v>
      </c>
      <c r="F1103" s="16" t="s">
        <v>7750</v>
      </c>
      <c r="G1103" s="16" t="s">
        <v>68</v>
      </c>
      <c r="H1103" s="17"/>
      <c r="K1103" s="33"/>
      <c r="L1103" s="18"/>
      <c r="M1103" s="28" t="str">
        <f t="shared" ref="M1103:Q1103" si="6619">IFERROR(IF(FIND(M$1,$F1103)&gt;1,"Age - Children",""),"")</f>
        <v/>
      </c>
      <c r="N1103" s="28" t="str">
        <f t="shared" si="6619"/>
        <v/>
      </c>
      <c r="O1103" s="28" t="str">
        <f t="shared" si="6619"/>
        <v/>
      </c>
      <c r="P1103" s="28" t="str">
        <f t="shared" si="6619"/>
        <v/>
      </c>
      <c r="Q1103" s="28" t="str">
        <f t="shared" si="6619"/>
        <v/>
      </c>
      <c r="R1103" s="28" t="str">
        <f t="shared" ref="R1103:T1103" si="6620">IFERROR(IF(FIND(R$1,$F1103)&gt;1,"Age - Elderly",""),"")</f>
        <v/>
      </c>
      <c r="S1103" s="28" t="str">
        <f t="shared" si="6620"/>
        <v/>
      </c>
      <c r="T1103" s="28" t="str">
        <f t="shared" si="6620"/>
        <v/>
      </c>
      <c r="U1103" s="28" t="str">
        <f t="shared" si="3"/>
        <v/>
      </c>
      <c r="V1103" s="28" t="str">
        <f t="shared" si="4"/>
        <v/>
      </c>
      <c r="X1103" s="28" t="str">
        <f t="shared" si="5"/>
        <v/>
      </c>
      <c r="Y1103" s="28" t="str">
        <f t="shared" si="6"/>
        <v/>
      </c>
      <c r="Z1103" s="28" t="str">
        <f t="shared" si="7"/>
        <v>Gender - Male</v>
      </c>
      <c r="AB1103" s="28" t="str">
        <f t="shared" si="8"/>
        <v/>
      </c>
      <c r="AD1103" s="28" t="str">
        <f t="shared" si="9"/>
        <v>Gender - Male;</v>
      </c>
      <c r="AG1103" s="28" t="str">
        <f t="shared" ref="AG1103:AL1103" si="6621">IFERROR(IF(FIND(AG$1,$F1103)&gt;1,AG$1,""),"")</f>
        <v/>
      </c>
      <c r="AH1103" s="28" t="str">
        <f t="shared" si="6621"/>
        <v/>
      </c>
      <c r="AI1103" s="28" t="str">
        <f t="shared" si="6621"/>
        <v/>
      </c>
      <c r="AJ1103" s="28" t="str">
        <f t="shared" si="6621"/>
        <v/>
      </c>
      <c r="AK1103" s="28" t="str">
        <f t="shared" si="6621"/>
        <v/>
      </c>
      <c r="AL1103" s="28" t="str">
        <f t="shared" si="6621"/>
        <v/>
      </c>
      <c r="AM1103" s="28" t="str">
        <f t="shared" si="11"/>
        <v/>
      </c>
      <c r="AN1103" s="28" t="str">
        <f t="shared" ref="AN1103:AQ1103" si="6622">IFERROR(IF(FIND(AN$1,$F1103)&gt;1,"Status - LGBT",""),"")</f>
        <v/>
      </c>
      <c r="AO1103" s="28" t="str">
        <f t="shared" si="6622"/>
        <v/>
      </c>
      <c r="AP1103" s="28" t="str">
        <f t="shared" si="6622"/>
        <v/>
      </c>
      <c r="AQ1103" s="28" t="str">
        <f t="shared" si="6622"/>
        <v/>
      </c>
      <c r="AR1103" s="28" t="str">
        <f t="shared" ref="AR1103:AV1103" si="6623">IFERROR(IF(FIND(AR$1,$F1103)&gt;1,"BME",""),"")</f>
        <v/>
      </c>
      <c r="AS1103" s="28" t="str">
        <f t="shared" si="6623"/>
        <v/>
      </c>
      <c r="AT1103" s="28" t="str">
        <f t="shared" si="6623"/>
        <v/>
      </c>
      <c r="AU1103" s="28" t="str">
        <f t="shared" si="6623"/>
        <v/>
      </c>
      <c r="AV1103" s="28" t="str">
        <f t="shared" si="6623"/>
        <v/>
      </c>
      <c r="AW1103" s="28" t="str">
        <f t="shared" ref="AW1103:BC1103" si="6624">IFERROR(IF(FIND(AW$1,$F1103)&gt;1,AW$1,""),"")</f>
        <v/>
      </c>
      <c r="AX1103" s="28" t="str">
        <f t="shared" si="6624"/>
        <v/>
      </c>
      <c r="AY1103" s="28" t="str">
        <f t="shared" si="6624"/>
        <v/>
      </c>
      <c r="AZ1103" s="28" t="str">
        <f t="shared" si="6624"/>
        <v/>
      </c>
      <c r="BA1103" s="28" t="str">
        <f t="shared" si="6624"/>
        <v/>
      </c>
      <c r="BB1103" s="28" t="str">
        <f t="shared" si="6624"/>
        <v/>
      </c>
      <c r="BC1103" s="28" t="str">
        <f t="shared" si="6624"/>
        <v/>
      </c>
      <c r="BD1103" s="28" t="str">
        <f t="shared" si="15"/>
        <v/>
      </c>
      <c r="BJ1103" s="28" t="str">
        <f t="shared" si="16"/>
        <v/>
      </c>
      <c r="BK1103" s="28" t="str">
        <f t="shared" si="17"/>
        <v/>
      </c>
      <c r="BM1103" s="2" t="s">
        <v>98</v>
      </c>
      <c r="BU1103" s="18"/>
      <c r="BV1103" s="18"/>
      <c r="BW1103" s="18"/>
      <c r="BX1103" s="18"/>
      <c r="BY1103" s="42" t="str">
        <f t="shared" si="18"/>
        <v>Gender - Male;;</v>
      </c>
      <c r="BZ1103" s="43"/>
    </row>
    <row r="1104" spans="1:78" ht="15">
      <c r="A1104" s="10" t="s">
        <v>37</v>
      </c>
      <c r="B1104" s="28">
        <f>VLOOKUP(A1104,Organisations!$A$2:$B$7,2,FALSE)</f>
        <v>2</v>
      </c>
      <c r="C1104" s="10" t="s">
        <v>7752</v>
      </c>
      <c r="D1104" s="10" t="s">
        <v>7753</v>
      </c>
      <c r="E1104" s="28" t="str">
        <f t="shared" si="0"/>
        <v>Perfect your Bowling Skills Come play on our professional indoor bowling Greens, regardless of the weather 5 &amp; 3 dominoe</v>
      </c>
      <c r="F1104" s="10" t="s">
        <v>7755</v>
      </c>
      <c r="G1104" s="10" t="s">
        <v>68</v>
      </c>
      <c r="H1104" s="11"/>
      <c r="K1104" s="30" t="s">
        <v>3319</v>
      </c>
      <c r="L1104" s="10" t="s">
        <v>3320</v>
      </c>
      <c r="M1104" s="28" t="str">
        <f t="shared" ref="M1104:Q1104" si="6625">IFERROR(IF(FIND(M$1,$F1104)&gt;1,"Age - Children",""),"")</f>
        <v/>
      </c>
      <c r="N1104" s="28" t="str">
        <f t="shared" si="6625"/>
        <v/>
      </c>
      <c r="O1104" s="28" t="str">
        <f t="shared" si="6625"/>
        <v/>
      </c>
      <c r="P1104" s="28" t="str">
        <f t="shared" si="6625"/>
        <v/>
      </c>
      <c r="Q1104" s="28" t="str">
        <f t="shared" si="6625"/>
        <v/>
      </c>
      <c r="R1104" s="28" t="str">
        <f t="shared" ref="R1104:T1104" si="6626">IFERROR(IF(FIND(R$1,$F1104)&gt;1,"Age - Elderly",""),"")</f>
        <v/>
      </c>
      <c r="S1104" s="28" t="str">
        <f t="shared" si="6626"/>
        <v/>
      </c>
      <c r="T1104" s="28" t="str">
        <f t="shared" si="6626"/>
        <v/>
      </c>
      <c r="U1104" s="28" t="str">
        <f t="shared" si="3"/>
        <v/>
      </c>
      <c r="V1104" s="28" t="str">
        <f t="shared" si="4"/>
        <v/>
      </c>
      <c r="X1104" s="28" t="str">
        <f t="shared" si="5"/>
        <v/>
      </c>
      <c r="Y1104" s="28" t="str">
        <f t="shared" si="6"/>
        <v/>
      </c>
      <c r="Z1104" s="28" t="str">
        <f t="shared" si="7"/>
        <v/>
      </c>
      <c r="AB1104" s="28" t="str">
        <f t="shared" si="8"/>
        <v/>
      </c>
      <c r="AD1104" s="28" t="str">
        <f t="shared" si="9"/>
        <v/>
      </c>
      <c r="AG1104" s="28" t="str">
        <f t="shared" ref="AG1104:AL1104" si="6627">IFERROR(IF(FIND(AG$1,$F1104)&gt;1,AG$1,""),"")</f>
        <v/>
      </c>
      <c r="AH1104" s="28" t="str">
        <f t="shared" si="6627"/>
        <v/>
      </c>
      <c r="AI1104" s="28" t="str">
        <f t="shared" si="6627"/>
        <v/>
      </c>
      <c r="AJ1104" s="28" t="str">
        <f t="shared" si="6627"/>
        <v/>
      </c>
      <c r="AK1104" s="28" t="str">
        <f t="shared" si="6627"/>
        <v/>
      </c>
      <c r="AL1104" s="28" t="str">
        <f t="shared" si="6627"/>
        <v/>
      </c>
      <c r="AM1104" s="28" t="str">
        <f t="shared" si="11"/>
        <v/>
      </c>
      <c r="AN1104" s="28" t="str">
        <f t="shared" ref="AN1104:AQ1104" si="6628">IFERROR(IF(FIND(AN$1,$F1104)&gt;1,"Status - LGBT",""),"")</f>
        <v/>
      </c>
      <c r="AO1104" s="28" t="str">
        <f t="shared" si="6628"/>
        <v/>
      </c>
      <c r="AP1104" s="28" t="str">
        <f t="shared" si="6628"/>
        <v/>
      </c>
      <c r="AQ1104" s="28" t="str">
        <f t="shared" si="6628"/>
        <v/>
      </c>
      <c r="AR1104" s="28" t="str">
        <f t="shared" ref="AR1104:AV1104" si="6629">IFERROR(IF(FIND(AR$1,$F1104)&gt;1,"BME",""),"")</f>
        <v/>
      </c>
      <c r="AS1104" s="28" t="str">
        <f t="shared" si="6629"/>
        <v/>
      </c>
      <c r="AT1104" s="28" t="str">
        <f t="shared" si="6629"/>
        <v/>
      </c>
      <c r="AU1104" s="28" t="str">
        <f t="shared" si="6629"/>
        <v/>
      </c>
      <c r="AV1104" s="28" t="str">
        <f t="shared" si="6629"/>
        <v/>
      </c>
      <c r="AW1104" s="28" t="str">
        <f t="shared" ref="AW1104:BC1104" si="6630">IFERROR(IF(FIND(AW$1,$F1104)&gt;1,AW$1,""),"")</f>
        <v/>
      </c>
      <c r="AX1104" s="28" t="str">
        <f t="shared" si="6630"/>
        <v/>
      </c>
      <c r="AY1104" s="28" t="str">
        <f t="shared" si="6630"/>
        <v/>
      </c>
      <c r="AZ1104" s="28" t="str">
        <f t="shared" si="6630"/>
        <v/>
      </c>
      <c r="BA1104" s="28" t="str">
        <f t="shared" si="6630"/>
        <v/>
      </c>
      <c r="BB1104" s="28" t="str">
        <f t="shared" si="6630"/>
        <v/>
      </c>
      <c r="BC1104" s="28" t="str">
        <f t="shared" si="6630"/>
        <v/>
      </c>
      <c r="BD1104" s="28" t="str">
        <f t="shared" si="15"/>
        <v/>
      </c>
      <c r="BG1104" s="2" t="s">
        <v>7756</v>
      </c>
      <c r="BI1104" s="2" t="s">
        <v>7118</v>
      </c>
      <c r="BJ1104" s="28" t="str">
        <f t="shared" si="16"/>
        <v/>
      </c>
      <c r="BK1104" s="28" t="str">
        <f t="shared" si="17"/>
        <v/>
      </c>
      <c r="BM1104" s="2" t="s">
        <v>98</v>
      </c>
      <c r="BU1104" s="12"/>
      <c r="BV1104" s="50" t="s">
        <v>576</v>
      </c>
      <c r="BW1104" s="12"/>
      <c r="BX1104" s="12"/>
      <c r="BY1104" s="42" t="str">
        <f t="shared" si="18"/>
        <v>LS13</v>
      </c>
      <c r="BZ1104" s="42"/>
    </row>
    <row r="1105" spans="1:78" ht="15">
      <c r="A1105" s="16" t="s">
        <v>37</v>
      </c>
      <c r="B1105" s="28">
        <f>VLOOKUP(A1105,Organisations!$A$2:$B$7,2,FALSE)</f>
        <v>2</v>
      </c>
      <c r="C1105" s="16" t="s">
        <v>7757</v>
      </c>
      <c r="D1105" s="16" t="s">
        <v>7758</v>
      </c>
      <c r="E1105" s="28" t="str">
        <f t="shared" si="0"/>
        <v>Carers will be given information and advice to enable you to complete the Attendance Allowance claim form on behalf of t</v>
      </c>
      <c r="F1105" s="16" t="s">
        <v>19490</v>
      </c>
      <c r="G1105" s="16" t="s">
        <v>68</v>
      </c>
      <c r="H1105" s="54"/>
      <c r="K1105" s="26" t="s">
        <v>19407</v>
      </c>
      <c r="L1105" s="16" t="s">
        <v>5138</v>
      </c>
      <c r="M1105" s="28" t="str">
        <f t="shared" ref="M1105:Q1105" si="6631">IFERROR(IF(FIND(M$1,$F1105)&gt;1,"Age - Children",""),"")</f>
        <v/>
      </c>
      <c r="N1105" s="28" t="str">
        <f t="shared" si="6631"/>
        <v/>
      </c>
      <c r="O1105" s="28" t="str">
        <f t="shared" si="6631"/>
        <v/>
      </c>
      <c r="P1105" s="28" t="str">
        <f t="shared" si="6631"/>
        <v/>
      </c>
      <c r="Q1105" s="28" t="str">
        <f t="shared" si="6631"/>
        <v/>
      </c>
      <c r="R1105" s="28" t="str">
        <f t="shared" ref="R1105:T1105" si="6632">IFERROR(IF(FIND(R$1,$F1105)&gt;1,"Age - Elderly",""),"")</f>
        <v/>
      </c>
      <c r="S1105" s="28" t="str">
        <f t="shared" si="6632"/>
        <v/>
      </c>
      <c r="T1105" s="28" t="str">
        <f t="shared" si="6632"/>
        <v/>
      </c>
      <c r="U1105" s="28" t="str">
        <f t="shared" si="3"/>
        <v/>
      </c>
      <c r="V1105" s="28" t="str">
        <f t="shared" si="4"/>
        <v/>
      </c>
      <c r="X1105" s="28" t="str">
        <f t="shared" si="5"/>
        <v/>
      </c>
      <c r="Y1105" s="28" t="str">
        <f t="shared" si="6"/>
        <v/>
      </c>
      <c r="Z1105" s="28" t="str">
        <f t="shared" si="7"/>
        <v/>
      </c>
      <c r="AB1105" s="28" t="str">
        <f t="shared" si="8"/>
        <v/>
      </c>
      <c r="AD1105" s="28" t="str">
        <f t="shared" si="9"/>
        <v/>
      </c>
      <c r="AG1105" s="28" t="str">
        <f t="shared" ref="AG1105:AL1105" si="6633">IFERROR(IF(FIND(AG$1,$F1105)&gt;1,AG$1,""),"")</f>
        <v/>
      </c>
      <c r="AH1105" s="28" t="str">
        <f t="shared" si="6633"/>
        <v/>
      </c>
      <c r="AI1105" s="28" t="str">
        <f t="shared" si="6633"/>
        <v/>
      </c>
      <c r="AJ1105" s="28" t="str">
        <f t="shared" si="6633"/>
        <v/>
      </c>
      <c r="AK1105" s="28" t="str">
        <f t="shared" si="6633"/>
        <v/>
      </c>
      <c r="AL1105" s="28" t="str">
        <f t="shared" si="6633"/>
        <v/>
      </c>
      <c r="AM1105" s="28" t="str">
        <f t="shared" si="11"/>
        <v/>
      </c>
      <c r="AN1105" s="28" t="str">
        <f t="shared" ref="AN1105:AQ1105" si="6634">IFERROR(IF(FIND(AN$1,$F1105)&gt;1,"Status - LGBT",""),"")</f>
        <v/>
      </c>
      <c r="AO1105" s="28" t="str">
        <f t="shared" si="6634"/>
        <v/>
      </c>
      <c r="AP1105" s="28" t="str">
        <f t="shared" si="6634"/>
        <v/>
      </c>
      <c r="AQ1105" s="28" t="str">
        <f t="shared" si="6634"/>
        <v/>
      </c>
      <c r="AR1105" s="28" t="str">
        <f t="shared" ref="AR1105:AV1105" si="6635">IFERROR(IF(FIND(AR$1,$F1105)&gt;1,"BME",""),"")</f>
        <v/>
      </c>
      <c r="AS1105" s="28" t="str">
        <f t="shared" si="6635"/>
        <v/>
      </c>
      <c r="AT1105" s="28" t="str">
        <f t="shared" si="6635"/>
        <v/>
      </c>
      <c r="AU1105" s="28" t="str">
        <f t="shared" si="6635"/>
        <v/>
      </c>
      <c r="AV1105" s="28" t="str">
        <f t="shared" si="6635"/>
        <v/>
      </c>
      <c r="AW1105" s="28" t="str">
        <f t="shared" ref="AW1105:BC1105" si="6636">IFERROR(IF(FIND(AW$1,$F1105)&gt;1,AW$1,""),"")</f>
        <v/>
      </c>
      <c r="AX1105" s="28" t="str">
        <f t="shared" si="6636"/>
        <v/>
      </c>
      <c r="AY1105" s="28" t="str">
        <f t="shared" si="6636"/>
        <v/>
      </c>
      <c r="AZ1105" s="28" t="str">
        <f t="shared" si="6636"/>
        <v/>
      </c>
      <c r="BA1105" s="28" t="str">
        <f t="shared" si="6636"/>
        <v/>
      </c>
      <c r="BB1105" s="28" t="str">
        <f t="shared" si="6636"/>
        <v/>
      </c>
      <c r="BC1105" s="28" t="str">
        <f t="shared" si="6636"/>
        <v/>
      </c>
      <c r="BD1105" s="28" t="str">
        <f t="shared" si="15"/>
        <v/>
      </c>
      <c r="BG1105" s="2" t="s">
        <v>5139</v>
      </c>
      <c r="BI1105" s="2" t="s">
        <v>2632</v>
      </c>
      <c r="BJ1105" s="28" t="str">
        <f t="shared" si="16"/>
        <v/>
      </c>
      <c r="BK1105" s="28" t="str">
        <f t="shared" si="17"/>
        <v/>
      </c>
      <c r="BM1105" s="2" t="s">
        <v>98</v>
      </c>
      <c r="BN1105" s="2" t="s">
        <v>2863</v>
      </c>
      <c r="BO1105" s="2" t="s">
        <v>2863</v>
      </c>
      <c r="BU1105" s="18"/>
      <c r="BV1105" s="47" t="s">
        <v>561</v>
      </c>
      <c r="BW1105" s="18"/>
      <c r="BX1105" s="18"/>
      <c r="BY1105" s="42" t="str">
        <f t="shared" si="18"/>
        <v>LS1</v>
      </c>
      <c r="BZ1105" s="43"/>
    </row>
    <row r="1106" spans="1:78" ht="15">
      <c r="A1106" s="10" t="s">
        <v>37</v>
      </c>
      <c r="B1106" s="28">
        <f>VLOOKUP(A1106,Organisations!$A$2:$B$7,2,FALSE)</f>
        <v>2</v>
      </c>
      <c r="C1106" s="10" t="s">
        <v>7761</v>
      </c>
      <c r="D1106" s="10" t="s">
        <v>7762</v>
      </c>
      <c r="E1106" s="28" t="str">
        <f t="shared" si="0"/>
        <v>Open to all carers and provided by British Red Cross.This First Aid Session will equip you with the knowledge and confid</v>
      </c>
      <c r="F1106" s="10" t="s">
        <v>19491</v>
      </c>
      <c r="G1106" s="10" t="s">
        <v>68</v>
      </c>
      <c r="H1106" s="53"/>
      <c r="K1106" s="30" t="s">
        <v>19407</v>
      </c>
      <c r="L1106" s="10" t="s">
        <v>5138</v>
      </c>
      <c r="M1106" s="28" t="str">
        <f t="shared" ref="M1106:Q1106" si="6637">IFERROR(IF(FIND(M$1,$F1106)&gt;1,"Age - Children",""),"")</f>
        <v/>
      </c>
      <c r="N1106" s="28" t="str">
        <f t="shared" si="6637"/>
        <v/>
      </c>
      <c r="O1106" s="28" t="str">
        <f t="shared" si="6637"/>
        <v/>
      </c>
      <c r="P1106" s="28" t="str">
        <f t="shared" si="6637"/>
        <v/>
      </c>
      <c r="Q1106" s="28" t="str">
        <f t="shared" si="6637"/>
        <v/>
      </c>
      <c r="R1106" s="28" t="str">
        <f t="shared" ref="R1106:T1106" si="6638">IFERROR(IF(FIND(R$1,$F1106)&gt;1,"Age - Elderly",""),"")</f>
        <v/>
      </c>
      <c r="S1106" s="28" t="str">
        <f t="shared" si="6638"/>
        <v/>
      </c>
      <c r="T1106" s="28" t="str">
        <f t="shared" si="6638"/>
        <v/>
      </c>
      <c r="U1106" s="28" t="str">
        <f t="shared" si="3"/>
        <v/>
      </c>
      <c r="V1106" s="28" t="str">
        <f t="shared" si="4"/>
        <v/>
      </c>
      <c r="X1106" s="28" t="str">
        <f t="shared" si="5"/>
        <v/>
      </c>
      <c r="Y1106" s="28" t="str">
        <f t="shared" si="6"/>
        <v/>
      </c>
      <c r="Z1106" s="28" t="str">
        <f t="shared" si="7"/>
        <v/>
      </c>
      <c r="AB1106" s="28" t="str">
        <f t="shared" si="8"/>
        <v/>
      </c>
      <c r="AD1106" s="28" t="str">
        <f t="shared" si="9"/>
        <v/>
      </c>
      <c r="AG1106" s="28" t="str">
        <f t="shared" ref="AG1106:AL1106" si="6639">IFERROR(IF(FIND(AG$1,$F1106)&gt;1,AG$1,""),"")</f>
        <v/>
      </c>
      <c r="AH1106" s="28" t="str">
        <f t="shared" si="6639"/>
        <v/>
      </c>
      <c r="AI1106" s="28" t="str">
        <f t="shared" si="6639"/>
        <v/>
      </c>
      <c r="AJ1106" s="28" t="str">
        <f t="shared" si="6639"/>
        <v/>
      </c>
      <c r="AK1106" s="28" t="str">
        <f t="shared" si="6639"/>
        <v/>
      </c>
      <c r="AL1106" s="28" t="str">
        <f t="shared" si="6639"/>
        <v/>
      </c>
      <c r="AM1106" s="28" t="str">
        <f t="shared" si="11"/>
        <v/>
      </c>
      <c r="AN1106" s="28" t="str">
        <f t="shared" ref="AN1106:AQ1106" si="6640">IFERROR(IF(FIND(AN$1,$F1106)&gt;1,"Status - LGBT",""),"")</f>
        <v/>
      </c>
      <c r="AO1106" s="28" t="str">
        <f t="shared" si="6640"/>
        <v/>
      </c>
      <c r="AP1106" s="28" t="str">
        <f t="shared" si="6640"/>
        <v/>
      </c>
      <c r="AQ1106" s="28" t="str">
        <f t="shared" si="6640"/>
        <v/>
      </c>
      <c r="AR1106" s="28" t="str">
        <f t="shared" ref="AR1106:AV1106" si="6641">IFERROR(IF(FIND(AR$1,$F1106)&gt;1,"BME",""),"")</f>
        <v/>
      </c>
      <c r="AS1106" s="28" t="str">
        <f t="shared" si="6641"/>
        <v/>
      </c>
      <c r="AT1106" s="28" t="str">
        <f t="shared" si="6641"/>
        <v/>
      </c>
      <c r="AU1106" s="28" t="str">
        <f t="shared" si="6641"/>
        <v/>
      </c>
      <c r="AV1106" s="28" t="str">
        <f t="shared" si="6641"/>
        <v/>
      </c>
      <c r="AW1106" s="28" t="str">
        <f t="shared" ref="AW1106:BC1106" si="6642">IFERROR(IF(FIND(AW$1,$F1106)&gt;1,AW$1,""),"")</f>
        <v/>
      </c>
      <c r="AX1106" s="28" t="str">
        <f t="shared" si="6642"/>
        <v/>
      </c>
      <c r="AY1106" s="28" t="str">
        <f t="shared" si="6642"/>
        <v/>
      </c>
      <c r="AZ1106" s="28" t="str">
        <f t="shared" si="6642"/>
        <v/>
      </c>
      <c r="BA1106" s="28" t="str">
        <f t="shared" si="6642"/>
        <v/>
      </c>
      <c r="BB1106" s="28" t="str">
        <f t="shared" si="6642"/>
        <v/>
      </c>
      <c r="BC1106" s="28" t="str">
        <f t="shared" si="6642"/>
        <v/>
      </c>
      <c r="BD1106" s="28" t="str">
        <f t="shared" si="15"/>
        <v/>
      </c>
      <c r="BG1106" s="2" t="s">
        <v>5139</v>
      </c>
      <c r="BI1106" s="2" t="s">
        <v>2632</v>
      </c>
      <c r="BJ1106" s="28" t="str">
        <f t="shared" si="16"/>
        <v/>
      </c>
      <c r="BK1106" s="28" t="str">
        <f t="shared" si="17"/>
        <v/>
      </c>
      <c r="BM1106" s="2" t="s">
        <v>98</v>
      </c>
      <c r="BN1106" s="2" t="s">
        <v>2863</v>
      </c>
      <c r="BO1106" s="2" t="s">
        <v>2863</v>
      </c>
      <c r="BU1106" s="12"/>
      <c r="BV1106" s="50" t="s">
        <v>561</v>
      </c>
      <c r="BW1106" s="12"/>
      <c r="BX1106" s="12"/>
      <c r="BY1106" s="42" t="str">
        <f t="shared" si="18"/>
        <v>LS1</v>
      </c>
      <c r="BZ1106" s="42"/>
    </row>
    <row r="1107" spans="1:78" ht="15">
      <c r="A1107" s="16" t="s">
        <v>37</v>
      </c>
      <c r="B1107" s="28">
        <f>VLOOKUP(A1107,Organisations!$A$2:$B$7,2,FALSE)</f>
        <v>2</v>
      </c>
      <c r="C1107" s="16" t="s">
        <v>7765</v>
      </c>
      <c r="D1107" s="16" t="s">
        <v>7766</v>
      </c>
      <c r="E1107" s="28" t="str">
        <f t="shared" si="0"/>
        <v>Information stall Gledhow Wing, St James' HospitalVarious Times throughout the week- see Twitter @hub_leeds for more det</v>
      </c>
      <c r="F1107" s="16" t="s">
        <v>7768</v>
      </c>
      <c r="G1107" s="16" t="s">
        <v>68</v>
      </c>
      <c r="H1107" s="17"/>
      <c r="K1107" s="26" t="s">
        <v>2707</v>
      </c>
      <c r="L1107" s="18"/>
      <c r="M1107" s="28" t="str">
        <f t="shared" ref="M1107:Q1107" si="6643">IFERROR(IF(FIND(M$1,$F1107)&gt;1,"Age - Children",""),"")</f>
        <v/>
      </c>
      <c r="N1107" s="28" t="str">
        <f t="shared" si="6643"/>
        <v/>
      </c>
      <c r="O1107" s="28" t="str">
        <f t="shared" si="6643"/>
        <v/>
      </c>
      <c r="P1107" s="28" t="str">
        <f t="shared" si="6643"/>
        <v/>
      </c>
      <c r="Q1107" s="28" t="str">
        <f t="shared" si="6643"/>
        <v/>
      </c>
      <c r="R1107" s="28" t="str">
        <f t="shared" ref="R1107:T1107" si="6644">IFERROR(IF(FIND(R$1,$F1107)&gt;1,"Age - Elderly",""),"")</f>
        <v/>
      </c>
      <c r="S1107" s="28" t="str">
        <f t="shared" si="6644"/>
        <v/>
      </c>
      <c r="T1107" s="28" t="str">
        <f t="shared" si="6644"/>
        <v/>
      </c>
      <c r="U1107" s="28" t="str">
        <f t="shared" si="3"/>
        <v/>
      </c>
      <c r="V1107" s="28" t="str">
        <f t="shared" si="4"/>
        <v/>
      </c>
      <c r="X1107" s="28" t="str">
        <f t="shared" si="5"/>
        <v/>
      </c>
      <c r="Y1107" s="28" t="str">
        <f t="shared" si="6"/>
        <v/>
      </c>
      <c r="Z1107" s="28" t="str">
        <f t="shared" si="7"/>
        <v/>
      </c>
      <c r="AB1107" s="28" t="str">
        <f t="shared" si="8"/>
        <v/>
      </c>
      <c r="AD1107" s="28" t="str">
        <f t="shared" si="9"/>
        <v/>
      </c>
      <c r="AG1107" s="28" t="str">
        <f t="shared" ref="AG1107:AL1107" si="6645">IFERROR(IF(FIND(AG$1,$F1107)&gt;1,AG$1,""),"")</f>
        <v/>
      </c>
      <c r="AH1107" s="28" t="str">
        <f t="shared" si="6645"/>
        <v/>
      </c>
      <c r="AI1107" s="28" t="str">
        <f t="shared" si="6645"/>
        <v/>
      </c>
      <c r="AJ1107" s="28" t="str">
        <f t="shared" si="6645"/>
        <v/>
      </c>
      <c r="AK1107" s="28" t="str">
        <f t="shared" si="6645"/>
        <v/>
      </c>
      <c r="AL1107" s="28" t="str">
        <f t="shared" si="6645"/>
        <v/>
      </c>
      <c r="AM1107" s="28" t="str">
        <f t="shared" si="11"/>
        <v/>
      </c>
      <c r="AN1107" s="28" t="str">
        <f t="shared" ref="AN1107:AQ1107" si="6646">IFERROR(IF(FIND(AN$1,$F1107)&gt;1,"Status - LGBT",""),"")</f>
        <v/>
      </c>
      <c r="AO1107" s="28" t="str">
        <f t="shared" si="6646"/>
        <v/>
      </c>
      <c r="AP1107" s="28" t="str">
        <f t="shared" si="6646"/>
        <v/>
      </c>
      <c r="AQ1107" s="28" t="str">
        <f t="shared" si="6646"/>
        <v/>
      </c>
      <c r="AR1107" s="28" t="str">
        <f t="shared" ref="AR1107:AV1107" si="6647">IFERROR(IF(FIND(AR$1,$F1107)&gt;1,"BME",""),"")</f>
        <v/>
      </c>
      <c r="AS1107" s="28" t="str">
        <f t="shared" si="6647"/>
        <v/>
      </c>
      <c r="AT1107" s="28" t="str">
        <f t="shared" si="6647"/>
        <v/>
      </c>
      <c r="AU1107" s="28" t="str">
        <f t="shared" si="6647"/>
        <v/>
      </c>
      <c r="AV1107" s="28" t="str">
        <f t="shared" si="6647"/>
        <v/>
      </c>
      <c r="AW1107" s="28" t="str">
        <f t="shared" ref="AW1107:BC1107" si="6648">IFERROR(IF(FIND(AW$1,$F1107)&gt;1,AW$1,""),"")</f>
        <v/>
      </c>
      <c r="AX1107" s="28" t="str">
        <f t="shared" si="6648"/>
        <v/>
      </c>
      <c r="AY1107" s="28" t="str">
        <f t="shared" si="6648"/>
        <v/>
      </c>
      <c r="AZ1107" s="28" t="str">
        <f t="shared" si="6648"/>
        <v/>
      </c>
      <c r="BA1107" s="28" t="str">
        <f t="shared" si="6648"/>
        <v/>
      </c>
      <c r="BB1107" s="28" t="str">
        <f t="shared" si="6648"/>
        <v/>
      </c>
      <c r="BC1107" s="28" t="str">
        <f t="shared" si="6648"/>
        <v/>
      </c>
      <c r="BD1107" s="28" t="str">
        <f t="shared" si="15"/>
        <v/>
      </c>
      <c r="BG1107" s="2" t="s">
        <v>7769</v>
      </c>
      <c r="BI1107" s="2" t="s">
        <v>3092</v>
      </c>
      <c r="BJ1107" s="28" t="str">
        <f t="shared" si="16"/>
        <v>Leeds</v>
      </c>
      <c r="BK1107" s="28" t="str">
        <f t="shared" si="17"/>
        <v>West Yorkshire</v>
      </c>
      <c r="BM1107" s="2" t="s">
        <v>98</v>
      </c>
      <c r="BU1107" s="18"/>
      <c r="BV1107" s="47" t="s">
        <v>572</v>
      </c>
      <c r="BW1107" s="18"/>
      <c r="BX1107" s="18"/>
      <c r="BY1107" s="42" t="str">
        <f t="shared" si="18"/>
        <v>LS9</v>
      </c>
      <c r="BZ1107" s="43"/>
    </row>
    <row r="1108" spans="1:78" ht="15">
      <c r="A1108" s="10" t="s">
        <v>37</v>
      </c>
      <c r="B1108" s="28">
        <f>VLOOKUP(A1108,Organisations!$A$2:$B$7,2,FALSE)</f>
        <v>2</v>
      </c>
      <c r="C1108" s="10" t="s">
        <v>7771</v>
      </c>
      <c r="D1108" s="10" t="s">
        <v>7772</v>
      </c>
      <c r="E1108" s="28" t="str">
        <f t="shared" si="0"/>
        <v>Free arts project for adults aged 16-65, aimed at developing creative skills as a means of recovery. Welcoming environme</v>
      </c>
      <c r="F1108" s="10" t="s">
        <v>7774</v>
      </c>
      <c r="G1108" s="10" t="s">
        <v>68</v>
      </c>
      <c r="H1108" s="11"/>
      <c r="K1108" s="30" t="s">
        <v>7775</v>
      </c>
      <c r="L1108" s="10" t="s">
        <v>7776</v>
      </c>
      <c r="M1108" s="28" t="str">
        <f t="shared" ref="M1108:Q1108" si="6649">IFERROR(IF(FIND(M$1,$F1108)&gt;1,"Age - Children",""),"")</f>
        <v/>
      </c>
      <c r="N1108" s="28" t="str">
        <f t="shared" si="6649"/>
        <v/>
      </c>
      <c r="O1108" s="28" t="str">
        <f t="shared" si="6649"/>
        <v/>
      </c>
      <c r="P1108" s="28" t="str">
        <f t="shared" si="6649"/>
        <v/>
      </c>
      <c r="Q1108" s="28" t="str">
        <f t="shared" si="6649"/>
        <v/>
      </c>
      <c r="R1108" s="28" t="str">
        <f t="shared" ref="R1108:T1108" si="6650">IFERROR(IF(FIND(R$1,$F1108)&gt;1,"Age - Elderly",""),"")</f>
        <v/>
      </c>
      <c r="S1108" s="28" t="str">
        <f t="shared" si="6650"/>
        <v/>
      </c>
      <c r="T1108" s="28" t="str">
        <f t="shared" si="6650"/>
        <v/>
      </c>
      <c r="U1108" s="28" t="str">
        <f t="shared" si="3"/>
        <v/>
      </c>
      <c r="V1108" s="28" t="str">
        <f t="shared" si="4"/>
        <v/>
      </c>
      <c r="X1108" s="28" t="str">
        <f t="shared" si="5"/>
        <v/>
      </c>
      <c r="Y1108" s="28" t="str">
        <f t="shared" si="6"/>
        <v/>
      </c>
      <c r="Z1108" s="28" t="str">
        <f t="shared" si="7"/>
        <v>Gender - Male</v>
      </c>
      <c r="AB1108" s="28" t="str">
        <f t="shared" si="8"/>
        <v/>
      </c>
      <c r="AD1108" s="28" t="str">
        <f t="shared" si="9"/>
        <v>Gender - Male;</v>
      </c>
      <c r="AG1108" s="28" t="str">
        <f t="shared" ref="AG1108:AL1108" si="6651">IFERROR(IF(FIND(AG$1,$F1108)&gt;1,AG$1,""),"")</f>
        <v/>
      </c>
      <c r="AH1108" s="28" t="str">
        <f t="shared" si="6651"/>
        <v/>
      </c>
      <c r="AI1108" s="28" t="str">
        <f t="shared" si="6651"/>
        <v/>
      </c>
      <c r="AJ1108" s="28" t="str">
        <f t="shared" si="6651"/>
        <v/>
      </c>
      <c r="AK1108" s="28" t="str">
        <f t="shared" si="6651"/>
        <v/>
      </c>
      <c r="AL1108" s="28" t="str">
        <f t="shared" si="6651"/>
        <v/>
      </c>
      <c r="AM1108" s="28" t="str">
        <f t="shared" si="11"/>
        <v/>
      </c>
      <c r="AN1108" s="28" t="str">
        <f t="shared" ref="AN1108:AQ1108" si="6652">IFERROR(IF(FIND(AN$1,$F1108)&gt;1,"Status - LGBT",""),"")</f>
        <v/>
      </c>
      <c r="AO1108" s="28" t="str">
        <f t="shared" si="6652"/>
        <v/>
      </c>
      <c r="AP1108" s="28" t="str">
        <f t="shared" si="6652"/>
        <v/>
      </c>
      <c r="AQ1108" s="28" t="str">
        <f t="shared" si="6652"/>
        <v/>
      </c>
      <c r="AR1108" s="28" t="str">
        <f t="shared" ref="AR1108:AV1108" si="6653">IFERROR(IF(FIND(AR$1,$F1108)&gt;1,"BME",""),"")</f>
        <v/>
      </c>
      <c r="AS1108" s="28" t="str">
        <f t="shared" si="6653"/>
        <v/>
      </c>
      <c r="AT1108" s="28" t="str">
        <f t="shared" si="6653"/>
        <v/>
      </c>
      <c r="AU1108" s="28" t="str">
        <f t="shared" si="6653"/>
        <v/>
      </c>
      <c r="AV1108" s="28" t="str">
        <f t="shared" si="6653"/>
        <v/>
      </c>
      <c r="AW1108" s="28" t="str">
        <f t="shared" ref="AW1108:BC1108" si="6654">IFERROR(IF(FIND(AW$1,$F1108)&gt;1,AW$1,""),"")</f>
        <v/>
      </c>
      <c r="AX1108" s="28" t="str">
        <f t="shared" si="6654"/>
        <v/>
      </c>
      <c r="AY1108" s="28" t="str">
        <f t="shared" si="6654"/>
        <v/>
      </c>
      <c r="AZ1108" s="28" t="str">
        <f t="shared" si="6654"/>
        <v/>
      </c>
      <c r="BA1108" s="28" t="str">
        <f t="shared" si="6654"/>
        <v/>
      </c>
      <c r="BB1108" s="28" t="str">
        <f t="shared" si="6654"/>
        <v/>
      </c>
      <c r="BC1108" s="28" t="str">
        <f t="shared" si="6654"/>
        <v/>
      </c>
      <c r="BD1108" s="28" t="str">
        <f t="shared" si="15"/>
        <v/>
      </c>
      <c r="BG1108" s="2" t="s">
        <v>7777</v>
      </c>
      <c r="BI1108" s="2" t="s">
        <v>2199</v>
      </c>
      <c r="BJ1108" s="28" t="str">
        <f t="shared" si="16"/>
        <v>Leeds</v>
      </c>
      <c r="BK1108" s="28" t="str">
        <f t="shared" si="17"/>
        <v>West Yorkshire</v>
      </c>
      <c r="BM1108" s="2" t="s">
        <v>98</v>
      </c>
      <c r="BU1108" s="12"/>
      <c r="BV1108" s="50" t="s">
        <v>569</v>
      </c>
      <c r="BW1108" s="12"/>
      <c r="BX1108" s="12"/>
      <c r="BY1108" s="42" t="str">
        <f t="shared" si="18"/>
        <v>Gender - Male;;LS7</v>
      </c>
      <c r="BZ1108" s="42"/>
    </row>
    <row r="1109" spans="1:78" ht="15">
      <c r="A1109" s="16" t="s">
        <v>37</v>
      </c>
      <c r="B1109" s="28">
        <f>VLOOKUP(A1109,Organisations!$A$2:$B$7,2,FALSE)</f>
        <v>2</v>
      </c>
      <c r="C1109" s="23" t="s">
        <v>2925</v>
      </c>
      <c r="D1109" s="23" t="s">
        <v>2925</v>
      </c>
      <c r="E1109" s="28" t="str">
        <f t="shared" si="0"/>
        <v>INQUEST is a charity providing free and independent advice to bereaved people following a death in state care or detenti</v>
      </c>
      <c r="F1109" s="16" t="s">
        <v>19492</v>
      </c>
      <c r="G1109" s="16" t="s">
        <v>68</v>
      </c>
      <c r="H1109" s="17"/>
      <c r="K1109" s="26" t="s">
        <v>7780</v>
      </c>
      <c r="L1109" s="16" t="s">
        <v>7781</v>
      </c>
      <c r="M1109" s="28" t="str">
        <f t="shared" ref="M1109:Q1109" si="6655">IFERROR(IF(FIND(M$1,$F1109)&gt;1,"Age - Children",""),"")</f>
        <v/>
      </c>
      <c r="N1109" s="28" t="str">
        <f t="shared" si="6655"/>
        <v/>
      </c>
      <c r="O1109" s="28" t="str">
        <f t="shared" si="6655"/>
        <v/>
      </c>
      <c r="P1109" s="28" t="str">
        <f t="shared" si="6655"/>
        <v/>
      </c>
      <c r="Q1109" s="28" t="str">
        <f t="shared" si="6655"/>
        <v/>
      </c>
      <c r="R1109" s="28" t="str">
        <f t="shared" ref="R1109:T1109" si="6656">IFERROR(IF(FIND(R$1,$F1109)&gt;1,"Age - Elderly",""),"")</f>
        <v/>
      </c>
      <c r="S1109" s="28" t="str">
        <f t="shared" si="6656"/>
        <v/>
      </c>
      <c r="T1109" s="28" t="str">
        <f t="shared" si="6656"/>
        <v/>
      </c>
      <c r="U1109" s="28" t="str">
        <f t="shared" si="3"/>
        <v/>
      </c>
      <c r="V1109" s="28" t="str">
        <f t="shared" si="4"/>
        <v/>
      </c>
      <c r="X1109" s="28" t="str">
        <f t="shared" si="5"/>
        <v/>
      </c>
      <c r="Y1109" s="28" t="str">
        <f t="shared" si="6"/>
        <v/>
      </c>
      <c r="Z1109" s="28" t="str">
        <f t="shared" si="7"/>
        <v>Gender - Male</v>
      </c>
      <c r="AB1109" s="28" t="str">
        <f t="shared" si="8"/>
        <v/>
      </c>
      <c r="AD1109" s="28" t="str">
        <f t="shared" si="9"/>
        <v>Gender - Male;</v>
      </c>
      <c r="AG1109" s="28" t="str">
        <f t="shared" ref="AG1109:AL1109" si="6657">IFERROR(IF(FIND(AG$1,$F1109)&gt;1,AG$1,""),"")</f>
        <v/>
      </c>
      <c r="AH1109" s="28" t="str">
        <f t="shared" si="6657"/>
        <v/>
      </c>
      <c r="AI1109" s="28" t="str">
        <f t="shared" si="6657"/>
        <v/>
      </c>
      <c r="AJ1109" s="28" t="str">
        <f t="shared" si="6657"/>
        <v/>
      </c>
      <c r="AK1109" s="28" t="str">
        <f t="shared" si="6657"/>
        <v/>
      </c>
      <c r="AL1109" s="28" t="str">
        <f t="shared" si="6657"/>
        <v/>
      </c>
      <c r="AM1109" s="28" t="str">
        <f t="shared" si="11"/>
        <v/>
      </c>
      <c r="AN1109" s="28" t="str">
        <f t="shared" ref="AN1109:AQ1109" si="6658">IFERROR(IF(FIND(AN$1,$F1109)&gt;1,"Status - LGBT",""),"")</f>
        <v/>
      </c>
      <c r="AO1109" s="28" t="str">
        <f t="shared" si="6658"/>
        <v/>
      </c>
      <c r="AP1109" s="28" t="str">
        <f t="shared" si="6658"/>
        <v/>
      </c>
      <c r="AQ1109" s="28" t="str">
        <f t="shared" si="6658"/>
        <v/>
      </c>
      <c r="AR1109" s="28" t="str">
        <f t="shared" ref="AR1109:AV1109" si="6659">IFERROR(IF(FIND(AR$1,$F1109)&gt;1,"BME",""),"")</f>
        <v/>
      </c>
      <c r="AS1109" s="28" t="str">
        <f t="shared" si="6659"/>
        <v/>
      </c>
      <c r="AT1109" s="28" t="str">
        <f t="shared" si="6659"/>
        <v/>
      </c>
      <c r="AU1109" s="28" t="str">
        <f t="shared" si="6659"/>
        <v/>
      </c>
      <c r="AV1109" s="28" t="str">
        <f t="shared" si="6659"/>
        <v/>
      </c>
      <c r="AW1109" s="28" t="str">
        <f t="shared" ref="AW1109:BC1109" si="6660">IFERROR(IF(FIND(AW$1,$F1109)&gt;1,AW$1,""),"")</f>
        <v/>
      </c>
      <c r="AX1109" s="28" t="str">
        <f t="shared" si="6660"/>
        <v/>
      </c>
      <c r="AY1109" s="28" t="str">
        <f t="shared" si="6660"/>
        <v/>
      </c>
      <c r="AZ1109" s="28" t="str">
        <f t="shared" si="6660"/>
        <v/>
      </c>
      <c r="BA1109" s="28" t="str">
        <f t="shared" si="6660"/>
        <v/>
      </c>
      <c r="BB1109" s="28" t="str">
        <f t="shared" si="6660"/>
        <v/>
      </c>
      <c r="BC1109" s="28" t="str">
        <f t="shared" si="6660"/>
        <v/>
      </c>
      <c r="BD1109" s="28" t="str">
        <f t="shared" si="15"/>
        <v/>
      </c>
      <c r="BG1109" s="2" t="s">
        <v>7782</v>
      </c>
      <c r="BJ1109" s="28" t="str">
        <f t="shared" si="16"/>
        <v/>
      </c>
      <c r="BK1109" s="28" t="str">
        <f t="shared" si="17"/>
        <v/>
      </c>
      <c r="BM1109" s="2" t="s">
        <v>98</v>
      </c>
      <c r="BU1109" s="47" t="s">
        <v>19342</v>
      </c>
      <c r="BV1109" s="18"/>
      <c r="BW1109" s="18"/>
      <c r="BX1109" s="18"/>
      <c r="BY1109" s="42" t="str">
        <f t="shared" si="18"/>
        <v>Gender - Male;;BD11;BD4;LS10;LS11;LS12;LS13;LS14;LS15;LS16;LS17;LS18;LS19;LS1;LS20;LS21;LS22;LS23;LS24;LS25;LS26;LS27;LS28;LS29;LS2;LS3;LS4;LS5;LS6;LS7;LS88;LS8;LS99;LS9;WF10;WF3;</v>
      </c>
      <c r="BZ1109" s="43"/>
    </row>
    <row r="1110" spans="1:78" ht="15">
      <c r="A1110" s="10" t="s">
        <v>37</v>
      </c>
      <c r="B1110" s="28">
        <f>VLOOKUP(A1110,Organisations!$A$2:$B$7,2,FALSE)</f>
        <v>2</v>
      </c>
      <c r="C1110" s="10" t="s">
        <v>7783</v>
      </c>
      <c r="D1110" s="10" t="s">
        <v>7784</v>
      </c>
      <c r="E1110" s="28" t="str">
        <f t="shared" si="0"/>
        <v>Promotes the importance of making a will.</v>
      </c>
      <c r="F1110" s="10" t="s">
        <v>7785</v>
      </c>
      <c r="G1110" s="10" t="s">
        <v>68</v>
      </c>
      <c r="H1110" s="11"/>
      <c r="K1110" s="30" t="s">
        <v>7786</v>
      </c>
      <c r="L1110" s="10" t="s">
        <v>7787</v>
      </c>
      <c r="M1110" s="28" t="str">
        <f t="shared" ref="M1110:Q1110" si="6661">IFERROR(IF(FIND(M$1,$F1110)&gt;1,"Age - Children",""),"")</f>
        <v/>
      </c>
      <c r="N1110" s="28" t="str">
        <f t="shared" si="6661"/>
        <v/>
      </c>
      <c r="O1110" s="28" t="str">
        <f t="shared" si="6661"/>
        <v/>
      </c>
      <c r="P1110" s="28" t="str">
        <f t="shared" si="6661"/>
        <v/>
      </c>
      <c r="Q1110" s="28" t="str">
        <f t="shared" si="6661"/>
        <v/>
      </c>
      <c r="R1110" s="28" t="str">
        <f t="shared" ref="R1110:T1110" si="6662">IFERROR(IF(FIND(R$1,$F1110)&gt;1,"Age - Elderly",""),"")</f>
        <v/>
      </c>
      <c r="S1110" s="28" t="str">
        <f t="shared" si="6662"/>
        <v/>
      </c>
      <c r="T1110" s="28" t="str">
        <f t="shared" si="6662"/>
        <v/>
      </c>
      <c r="U1110" s="28" t="str">
        <f t="shared" si="3"/>
        <v/>
      </c>
      <c r="V1110" s="28" t="str">
        <f t="shared" si="4"/>
        <v/>
      </c>
      <c r="X1110" s="28" t="str">
        <f t="shared" si="5"/>
        <v/>
      </c>
      <c r="Y1110" s="28" t="str">
        <f t="shared" si="6"/>
        <v/>
      </c>
      <c r="Z1110" s="28" t="str">
        <f t="shared" si="7"/>
        <v/>
      </c>
      <c r="AB1110" s="28" t="str">
        <f t="shared" si="8"/>
        <v/>
      </c>
      <c r="AD1110" s="28" t="str">
        <f t="shared" si="9"/>
        <v/>
      </c>
      <c r="AG1110" s="28" t="str">
        <f t="shared" ref="AG1110:AL1110" si="6663">IFERROR(IF(FIND(AG$1,$F1110)&gt;1,AG$1,""),"")</f>
        <v/>
      </c>
      <c r="AH1110" s="28" t="str">
        <f t="shared" si="6663"/>
        <v/>
      </c>
      <c r="AI1110" s="28" t="str">
        <f t="shared" si="6663"/>
        <v/>
      </c>
      <c r="AJ1110" s="28" t="str">
        <f t="shared" si="6663"/>
        <v/>
      </c>
      <c r="AK1110" s="28" t="str">
        <f t="shared" si="6663"/>
        <v/>
      </c>
      <c r="AL1110" s="28" t="str">
        <f t="shared" si="6663"/>
        <v/>
      </c>
      <c r="AM1110" s="28" t="str">
        <f t="shared" si="11"/>
        <v/>
      </c>
      <c r="AN1110" s="28" t="str">
        <f t="shared" ref="AN1110:AQ1110" si="6664">IFERROR(IF(FIND(AN$1,$F1110)&gt;1,"Status - LGBT",""),"")</f>
        <v/>
      </c>
      <c r="AO1110" s="28" t="str">
        <f t="shared" si="6664"/>
        <v/>
      </c>
      <c r="AP1110" s="28" t="str">
        <f t="shared" si="6664"/>
        <v/>
      </c>
      <c r="AQ1110" s="28" t="str">
        <f t="shared" si="6664"/>
        <v/>
      </c>
      <c r="AR1110" s="28" t="str">
        <f t="shared" ref="AR1110:AV1110" si="6665">IFERROR(IF(FIND(AR$1,$F1110)&gt;1,"BME",""),"")</f>
        <v/>
      </c>
      <c r="AS1110" s="28" t="str">
        <f t="shared" si="6665"/>
        <v/>
      </c>
      <c r="AT1110" s="28" t="str">
        <f t="shared" si="6665"/>
        <v/>
      </c>
      <c r="AU1110" s="28" t="str">
        <f t="shared" si="6665"/>
        <v/>
      </c>
      <c r="AV1110" s="28" t="str">
        <f t="shared" si="6665"/>
        <v/>
      </c>
      <c r="AW1110" s="28" t="str">
        <f t="shared" ref="AW1110:BC1110" si="6666">IFERROR(IF(FIND(AW$1,$F1110)&gt;1,AW$1,""),"")</f>
        <v/>
      </c>
      <c r="AX1110" s="28" t="str">
        <f t="shared" si="6666"/>
        <v/>
      </c>
      <c r="AY1110" s="28" t="str">
        <f t="shared" si="6666"/>
        <v/>
      </c>
      <c r="AZ1110" s="28" t="str">
        <f t="shared" si="6666"/>
        <v/>
      </c>
      <c r="BA1110" s="28" t="str">
        <f t="shared" si="6666"/>
        <v/>
      </c>
      <c r="BB1110" s="28" t="str">
        <f t="shared" si="6666"/>
        <v/>
      </c>
      <c r="BC1110" s="28" t="str">
        <f t="shared" si="6666"/>
        <v/>
      </c>
      <c r="BD1110" s="28" t="str">
        <f t="shared" si="15"/>
        <v/>
      </c>
      <c r="BG1110" s="2" t="s">
        <v>7788</v>
      </c>
      <c r="BJ1110" s="28" t="str">
        <f t="shared" si="16"/>
        <v/>
      </c>
      <c r="BK1110" s="28" t="str">
        <f t="shared" si="17"/>
        <v/>
      </c>
      <c r="BM1110" s="2" t="s">
        <v>98</v>
      </c>
      <c r="BU1110" s="12"/>
      <c r="BV1110" s="12"/>
      <c r="BW1110" s="12"/>
      <c r="BX1110" s="12"/>
      <c r="BY1110" s="42" t="str">
        <f t="shared" si="18"/>
        <v/>
      </c>
      <c r="BZ1110" s="42"/>
    </row>
    <row r="1111" spans="1:78" ht="15">
      <c r="A1111" s="16" t="s">
        <v>37</v>
      </c>
      <c r="B1111" s="28">
        <f>VLOOKUP(A1111,Organisations!$A$2:$B$7,2,FALSE)</f>
        <v>2</v>
      </c>
      <c r="C1111" s="16" t="s">
        <v>7789</v>
      </c>
      <c r="D1111" s="16" t="s">
        <v>7789</v>
      </c>
      <c r="E1111" s="28" t="str">
        <f t="shared" si="0"/>
        <v>Working across all art forms to create theatre which places the audience at the centre of the experience.</v>
      </c>
      <c r="F1111" s="16" t="s">
        <v>7790</v>
      </c>
      <c r="G1111" s="16" t="s">
        <v>68</v>
      </c>
      <c r="H1111" s="17"/>
      <c r="K1111" s="26" t="s">
        <v>1661</v>
      </c>
      <c r="L1111" s="16" t="s">
        <v>7791</v>
      </c>
      <c r="M1111" s="28" t="str">
        <f t="shared" ref="M1111:Q1111" si="6667">IFERROR(IF(FIND(M$1,$F1111)&gt;1,"Age - Children",""),"")</f>
        <v/>
      </c>
      <c r="N1111" s="28" t="str">
        <f t="shared" si="6667"/>
        <v/>
      </c>
      <c r="O1111" s="28" t="str">
        <f t="shared" si="6667"/>
        <v/>
      </c>
      <c r="P1111" s="28" t="str">
        <f t="shared" si="6667"/>
        <v/>
      </c>
      <c r="Q1111" s="28" t="str">
        <f t="shared" si="6667"/>
        <v/>
      </c>
      <c r="R1111" s="28" t="str">
        <f t="shared" ref="R1111:T1111" si="6668">IFERROR(IF(FIND(R$1,$F1111)&gt;1,"Age - Elderly",""),"")</f>
        <v/>
      </c>
      <c r="S1111" s="28" t="str">
        <f t="shared" si="6668"/>
        <v/>
      </c>
      <c r="T1111" s="28" t="str">
        <f t="shared" si="6668"/>
        <v/>
      </c>
      <c r="U1111" s="28" t="str">
        <f t="shared" si="3"/>
        <v/>
      </c>
      <c r="V1111" s="28" t="str">
        <f t="shared" si="4"/>
        <v/>
      </c>
      <c r="X1111" s="28" t="str">
        <f t="shared" si="5"/>
        <v/>
      </c>
      <c r="Y1111" s="28" t="str">
        <f t="shared" si="6"/>
        <v/>
      </c>
      <c r="Z1111" s="28" t="str">
        <f t="shared" si="7"/>
        <v/>
      </c>
      <c r="AB1111" s="28" t="str">
        <f t="shared" si="8"/>
        <v/>
      </c>
      <c r="AD1111" s="28" t="str">
        <f t="shared" si="9"/>
        <v/>
      </c>
      <c r="AG1111" s="28" t="str">
        <f t="shared" ref="AG1111:AL1111" si="6669">IFERROR(IF(FIND(AG$1,$F1111)&gt;1,AG$1,""),"")</f>
        <v/>
      </c>
      <c r="AH1111" s="28" t="str">
        <f t="shared" si="6669"/>
        <v/>
      </c>
      <c r="AI1111" s="28" t="str">
        <f t="shared" si="6669"/>
        <v/>
      </c>
      <c r="AJ1111" s="28" t="str">
        <f t="shared" si="6669"/>
        <v/>
      </c>
      <c r="AK1111" s="28" t="str">
        <f t="shared" si="6669"/>
        <v/>
      </c>
      <c r="AL1111" s="28" t="str">
        <f t="shared" si="6669"/>
        <v/>
      </c>
      <c r="AM1111" s="28" t="str">
        <f t="shared" si="11"/>
        <v/>
      </c>
      <c r="AN1111" s="28" t="str">
        <f t="shared" ref="AN1111:AQ1111" si="6670">IFERROR(IF(FIND(AN$1,$F1111)&gt;1,"Status - LGBT",""),"")</f>
        <v/>
      </c>
      <c r="AO1111" s="28" t="str">
        <f t="shared" si="6670"/>
        <v/>
      </c>
      <c r="AP1111" s="28" t="str">
        <f t="shared" si="6670"/>
        <v/>
      </c>
      <c r="AQ1111" s="28" t="str">
        <f t="shared" si="6670"/>
        <v/>
      </c>
      <c r="AR1111" s="28" t="str">
        <f t="shared" ref="AR1111:AV1111" si="6671">IFERROR(IF(FIND(AR$1,$F1111)&gt;1,"BME",""),"")</f>
        <v/>
      </c>
      <c r="AS1111" s="28" t="str">
        <f t="shared" si="6671"/>
        <v/>
      </c>
      <c r="AT1111" s="28" t="str">
        <f t="shared" si="6671"/>
        <v/>
      </c>
      <c r="AU1111" s="28" t="str">
        <f t="shared" si="6671"/>
        <v/>
      </c>
      <c r="AV1111" s="28" t="str">
        <f t="shared" si="6671"/>
        <v/>
      </c>
      <c r="AW1111" s="28" t="str">
        <f t="shared" ref="AW1111:BC1111" si="6672">IFERROR(IF(FIND(AW$1,$F1111)&gt;1,AW$1,""),"")</f>
        <v/>
      </c>
      <c r="AX1111" s="28" t="str">
        <f t="shared" si="6672"/>
        <v/>
      </c>
      <c r="AY1111" s="28" t="str">
        <f t="shared" si="6672"/>
        <v/>
      </c>
      <c r="AZ1111" s="28" t="str">
        <f t="shared" si="6672"/>
        <v/>
      </c>
      <c r="BA1111" s="28" t="str">
        <f t="shared" si="6672"/>
        <v/>
      </c>
      <c r="BB1111" s="28" t="str">
        <f t="shared" si="6672"/>
        <v/>
      </c>
      <c r="BC1111" s="28" t="str">
        <f t="shared" si="6672"/>
        <v/>
      </c>
      <c r="BD1111" s="28" t="str">
        <f t="shared" si="15"/>
        <v/>
      </c>
      <c r="BG1111" s="2" t="s">
        <v>7792</v>
      </c>
      <c r="BI1111" s="2" t="s">
        <v>1619</v>
      </c>
      <c r="BJ1111" s="28" t="str">
        <f t="shared" si="16"/>
        <v>Leeds</v>
      </c>
      <c r="BK1111" s="28" t="str">
        <f t="shared" si="17"/>
        <v>West Yorkshire</v>
      </c>
      <c r="BM1111" s="2" t="s">
        <v>98</v>
      </c>
      <c r="BU1111" s="18"/>
      <c r="BV1111" s="47" t="s">
        <v>575</v>
      </c>
      <c r="BW1111" s="18"/>
      <c r="BX1111" s="18"/>
      <c r="BY1111" s="42" t="str">
        <f t="shared" si="18"/>
        <v>LS12</v>
      </c>
      <c r="BZ1111" s="43"/>
    </row>
    <row r="1112" spans="1:78" ht="15">
      <c r="A1112" s="10" t="s">
        <v>37</v>
      </c>
      <c r="B1112" s="28">
        <f>VLOOKUP(A1112,Organisations!$A$2:$B$7,2,FALSE)</f>
        <v>2</v>
      </c>
      <c r="C1112" s="10" t="s">
        <v>7794</v>
      </c>
      <c r="D1112" s="10" t="s">
        <v>7795</v>
      </c>
      <c r="E1112" s="28" t="str">
        <f t="shared" si="0"/>
        <v>This course runs for 4 week: Every Friday from 10th May - 31st May 9.30am-3.00pm 
 For complete beginners, and those w</v>
      </c>
      <c r="F1112" s="10" t="s">
        <v>19493</v>
      </c>
      <c r="G1112" s="10" t="s">
        <v>3684</v>
      </c>
      <c r="H1112" s="55" t="s">
        <v>19494</v>
      </c>
      <c r="K1112" s="30" t="s">
        <v>2462</v>
      </c>
      <c r="L1112" s="10" t="s">
        <v>4272</v>
      </c>
      <c r="M1112" s="28" t="str">
        <f t="shared" ref="M1112:Q1112" si="6673">IFERROR(IF(FIND(M$1,$F1112)&gt;1,"Age - Children",""),"")</f>
        <v/>
      </c>
      <c r="N1112" s="28" t="str">
        <f t="shared" si="6673"/>
        <v/>
      </c>
      <c r="O1112" s="28" t="str">
        <f t="shared" si="6673"/>
        <v/>
      </c>
      <c r="P1112" s="28" t="str">
        <f t="shared" si="6673"/>
        <v/>
      </c>
      <c r="Q1112" s="28" t="str">
        <f t="shared" si="6673"/>
        <v/>
      </c>
      <c r="R1112" s="28" t="str">
        <f t="shared" ref="R1112:T1112" si="6674">IFERROR(IF(FIND(R$1,$F1112)&gt;1,"Age - Elderly",""),"")</f>
        <v/>
      </c>
      <c r="S1112" s="28" t="str">
        <f t="shared" si="6674"/>
        <v/>
      </c>
      <c r="T1112" s="28" t="str">
        <f t="shared" si="6674"/>
        <v/>
      </c>
      <c r="U1112" s="28" t="str">
        <f t="shared" si="3"/>
        <v/>
      </c>
      <c r="V1112" s="28" t="str">
        <f t="shared" si="4"/>
        <v/>
      </c>
      <c r="X1112" s="28" t="str">
        <f t="shared" si="5"/>
        <v/>
      </c>
      <c r="Y1112" s="28" t="str">
        <f t="shared" si="6"/>
        <v/>
      </c>
      <c r="Z1112" s="28" t="str">
        <f t="shared" si="7"/>
        <v/>
      </c>
      <c r="AB1112" s="28" t="str">
        <f t="shared" si="8"/>
        <v/>
      </c>
      <c r="AD1112" s="28" t="str">
        <f t="shared" si="9"/>
        <v/>
      </c>
      <c r="AG1112" s="28" t="str">
        <f t="shared" ref="AG1112:AL1112" si="6675">IFERROR(IF(FIND(AG$1,$F1112)&gt;1,AG$1,""),"")</f>
        <v/>
      </c>
      <c r="AH1112" s="28" t="str">
        <f t="shared" si="6675"/>
        <v/>
      </c>
      <c r="AI1112" s="28" t="str">
        <f t="shared" si="6675"/>
        <v/>
      </c>
      <c r="AJ1112" s="28" t="str">
        <f t="shared" si="6675"/>
        <v/>
      </c>
      <c r="AK1112" s="28" t="str">
        <f t="shared" si="6675"/>
        <v/>
      </c>
      <c r="AL1112" s="28" t="str">
        <f t="shared" si="6675"/>
        <v/>
      </c>
      <c r="AM1112" s="28" t="str">
        <f t="shared" si="11"/>
        <v/>
      </c>
      <c r="AN1112" s="28" t="str">
        <f t="shared" ref="AN1112:AQ1112" si="6676">IFERROR(IF(FIND(AN$1,$F1112)&gt;1,"Status - LGBT",""),"")</f>
        <v/>
      </c>
      <c r="AO1112" s="28" t="str">
        <f t="shared" si="6676"/>
        <v/>
      </c>
      <c r="AP1112" s="28" t="str">
        <f t="shared" si="6676"/>
        <v/>
      </c>
      <c r="AQ1112" s="28" t="str">
        <f t="shared" si="6676"/>
        <v/>
      </c>
      <c r="AR1112" s="28" t="str">
        <f t="shared" ref="AR1112:AV1112" si="6677">IFERROR(IF(FIND(AR$1,$F1112)&gt;1,"BME",""),"")</f>
        <v/>
      </c>
      <c r="AS1112" s="28" t="str">
        <f t="shared" si="6677"/>
        <v/>
      </c>
      <c r="AT1112" s="28" t="str">
        <f t="shared" si="6677"/>
        <v/>
      </c>
      <c r="AU1112" s="28" t="str">
        <f t="shared" si="6677"/>
        <v/>
      </c>
      <c r="AV1112" s="28" t="str">
        <f t="shared" si="6677"/>
        <v/>
      </c>
      <c r="AW1112" s="28" t="str">
        <f t="shared" ref="AW1112:BC1112" si="6678">IFERROR(IF(FIND(AW$1,$F1112)&gt;1,AW$1,""),"")</f>
        <v/>
      </c>
      <c r="AX1112" s="28" t="str">
        <f t="shared" si="6678"/>
        <v/>
      </c>
      <c r="AY1112" s="28" t="str">
        <f t="shared" si="6678"/>
        <v/>
      </c>
      <c r="AZ1112" s="28" t="str">
        <f t="shared" si="6678"/>
        <v/>
      </c>
      <c r="BA1112" s="28" t="str">
        <f t="shared" si="6678"/>
        <v/>
      </c>
      <c r="BB1112" s="28" t="str">
        <f t="shared" si="6678"/>
        <v/>
      </c>
      <c r="BC1112" s="28" t="str">
        <f t="shared" si="6678"/>
        <v/>
      </c>
      <c r="BD1112" s="28" t="str">
        <f t="shared" si="15"/>
        <v/>
      </c>
      <c r="BG1112" s="2" t="s">
        <v>4273</v>
      </c>
      <c r="BI1112" s="2" t="s">
        <v>2408</v>
      </c>
      <c r="BJ1112" s="28" t="str">
        <f t="shared" si="16"/>
        <v>Leeds</v>
      </c>
      <c r="BK1112" s="28" t="str">
        <f t="shared" si="17"/>
        <v>West Yorkshire</v>
      </c>
      <c r="BM1112" s="2" t="s">
        <v>98</v>
      </c>
      <c r="BR1112" s="2" t="s">
        <v>2863</v>
      </c>
      <c r="BU1112" s="50" t="s">
        <v>19342</v>
      </c>
      <c r="BV1112" s="12"/>
      <c r="BW1112" s="12"/>
      <c r="BX1112" s="12"/>
      <c r="BY1112" s="42" t="str">
        <f t="shared" si="18"/>
        <v>BD11;BD4;LS10;LS11;LS12;LS13;LS14;LS15;LS16;LS17;LS18;LS19;LS1;LS20;LS21;LS22;LS23;LS24;LS25;LS26;LS27;LS28;LS29;LS2;LS3;LS4;LS5;LS6;LS7;LS88;LS8;LS99;LS9;WF10;WF3;</v>
      </c>
      <c r="BZ1112" s="42"/>
    </row>
    <row r="1113" spans="1:78" ht="15">
      <c r="A1113" s="16" t="s">
        <v>37</v>
      </c>
      <c r="B1113" s="28">
        <f>VLOOKUP(A1113,Organisations!$A$2:$B$7,2,FALSE)</f>
        <v>2</v>
      </c>
      <c r="C1113" s="16" t="s">
        <v>7800</v>
      </c>
      <c r="D1113" s="16" t="s">
        <v>7801</v>
      </c>
      <c r="E1113" s="28" t="str">
        <f t="shared" si="0"/>
        <v>This course runs for 4 weeks from 9.30am-3.30pm on the following dates: 
 Friday 12th April 
 WEDNESDAY 17th Apr</v>
      </c>
      <c r="F1113" s="16" t="s">
        <v>19495</v>
      </c>
      <c r="G1113" s="16" t="s">
        <v>3684</v>
      </c>
      <c r="H1113" s="58" t="s">
        <v>19494</v>
      </c>
      <c r="K1113" s="26" t="s">
        <v>2462</v>
      </c>
      <c r="L1113" s="16" t="s">
        <v>4272</v>
      </c>
      <c r="M1113" s="28" t="str">
        <f t="shared" ref="M1113:Q1113" si="6679">IFERROR(IF(FIND(M$1,$F1113)&gt;1,"Age - Children",""),"")</f>
        <v/>
      </c>
      <c r="N1113" s="28" t="str">
        <f t="shared" si="6679"/>
        <v/>
      </c>
      <c r="O1113" s="28" t="str">
        <f t="shared" si="6679"/>
        <v/>
      </c>
      <c r="P1113" s="28" t="str">
        <f t="shared" si="6679"/>
        <v/>
      </c>
      <c r="Q1113" s="28" t="str">
        <f t="shared" si="6679"/>
        <v/>
      </c>
      <c r="R1113" s="28" t="str">
        <f t="shared" ref="R1113:T1113" si="6680">IFERROR(IF(FIND(R$1,$F1113)&gt;1,"Age - Elderly",""),"")</f>
        <v/>
      </c>
      <c r="S1113" s="28" t="str">
        <f t="shared" si="6680"/>
        <v/>
      </c>
      <c r="T1113" s="28" t="str">
        <f t="shared" si="6680"/>
        <v/>
      </c>
      <c r="U1113" s="28" t="str">
        <f t="shared" si="3"/>
        <v/>
      </c>
      <c r="V1113" s="28" t="str">
        <f t="shared" si="4"/>
        <v/>
      </c>
      <c r="X1113" s="28" t="str">
        <f t="shared" si="5"/>
        <v/>
      </c>
      <c r="Y1113" s="28" t="str">
        <f t="shared" si="6"/>
        <v/>
      </c>
      <c r="Z1113" s="28" t="str">
        <f t="shared" si="7"/>
        <v>Gender - Male</v>
      </c>
      <c r="AB1113" s="28" t="str">
        <f t="shared" si="8"/>
        <v/>
      </c>
      <c r="AD1113" s="28" t="str">
        <f t="shared" si="9"/>
        <v>Gender - Male;</v>
      </c>
      <c r="AG1113" s="28" t="str">
        <f t="shared" ref="AG1113:AL1113" si="6681">IFERROR(IF(FIND(AG$1,$F1113)&gt;1,AG$1,""),"")</f>
        <v/>
      </c>
      <c r="AH1113" s="28" t="str">
        <f t="shared" si="6681"/>
        <v/>
      </c>
      <c r="AI1113" s="28" t="str">
        <f t="shared" si="6681"/>
        <v/>
      </c>
      <c r="AJ1113" s="28" t="str">
        <f t="shared" si="6681"/>
        <v/>
      </c>
      <c r="AK1113" s="28" t="str">
        <f t="shared" si="6681"/>
        <v/>
      </c>
      <c r="AL1113" s="28" t="str">
        <f t="shared" si="6681"/>
        <v/>
      </c>
      <c r="AM1113" s="28" t="str">
        <f t="shared" si="11"/>
        <v/>
      </c>
      <c r="AN1113" s="28" t="str">
        <f t="shared" ref="AN1113:AQ1113" si="6682">IFERROR(IF(FIND(AN$1,$F1113)&gt;1,"Status - LGBT",""),"")</f>
        <v/>
      </c>
      <c r="AO1113" s="28" t="str">
        <f t="shared" si="6682"/>
        <v/>
      </c>
      <c r="AP1113" s="28" t="str">
        <f t="shared" si="6682"/>
        <v/>
      </c>
      <c r="AQ1113" s="28" t="str">
        <f t="shared" si="6682"/>
        <v/>
      </c>
      <c r="AR1113" s="28" t="str">
        <f t="shared" ref="AR1113:AV1113" si="6683">IFERROR(IF(FIND(AR$1,$F1113)&gt;1,"BME",""),"")</f>
        <v/>
      </c>
      <c r="AS1113" s="28" t="str">
        <f t="shared" si="6683"/>
        <v/>
      </c>
      <c r="AT1113" s="28" t="str">
        <f t="shared" si="6683"/>
        <v/>
      </c>
      <c r="AU1113" s="28" t="str">
        <f t="shared" si="6683"/>
        <v/>
      </c>
      <c r="AV1113" s="28" t="str">
        <f t="shared" si="6683"/>
        <v/>
      </c>
      <c r="AW1113" s="28" t="str">
        <f t="shared" ref="AW1113:BC1113" si="6684">IFERROR(IF(FIND(AW$1,$F1113)&gt;1,AW$1,""),"")</f>
        <v/>
      </c>
      <c r="AX1113" s="28" t="str">
        <f t="shared" si="6684"/>
        <v/>
      </c>
      <c r="AY1113" s="28" t="str">
        <f t="shared" si="6684"/>
        <v/>
      </c>
      <c r="AZ1113" s="28" t="str">
        <f t="shared" si="6684"/>
        <v/>
      </c>
      <c r="BA1113" s="28" t="str">
        <f t="shared" si="6684"/>
        <v/>
      </c>
      <c r="BB1113" s="28" t="str">
        <f t="shared" si="6684"/>
        <v/>
      </c>
      <c r="BC1113" s="28" t="str">
        <f t="shared" si="6684"/>
        <v/>
      </c>
      <c r="BD1113" s="28" t="str">
        <f t="shared" si="15"/>
        <v/>
      </c>
      <c r="BG1113" s="2" t="s">
        <v>4273</v>
      </c>
      <c r="BI1113" s="2" t="s">
        <v>2408</v>
      </c>
      <c r="BJ1113" s="28" t="str">
        <f t="shared" si="16"/>
        <v>Leeds</v>
      </c>
      <c r="BK1113" s="28" t="str">
        <f t="shared" si="17"/>
        <v>West Yorkshire</v>
      </c>
      <c r="BM1113" s="2" t="s">
        <v>98</v>
      </c>
      <c r="BR1113" s="2" t="s">
        <v>2863</v>
      </c>
      <c r="BU1113" s="18"/>
      <c r="BV1113" s="47" t="s">
        <v>567</v>
      </c>
      <c r="BW1113" s="18"/>
      <c r="BX1113" s="18"/>
      <c r="BY1113" s="42" t="str">
        <f t="shared" si="18"/>
        <v>Gender - Male;;LS5</v>
      </c>
      <c r="BZ1113" s="43"/>
    </row>
    <row r="1114" spans="1:78" ht="15">
      <c r="A1114" s="10" t="s">
        <v>37</v>
      </c>
      <c r="B1114" s="28">
        <f>VLOOKUP(A1114,Organisations!$A$2:$B$7,2,FALSE)</f>
        <v>2</v>
      </c>
      <c r="C1114" s="10" t="s">
        <v>7805</v>
      </c>
      <c r="D1114" s="10" t="s">
        <v>7806</v>
      </c>
      <c r="E1114" s="28" t="str">
        <f t="shared" si="0"/>
        <v>This course runs for 4 weeks: 
 Come and be introduced to some basic surveying techniques for a range of flora and fau</v>
      </c>
      <c r="F1114" s="10" t="s">
        <v>19496</v>
      </c>
      <c r="G1114" s="10" t="s">
        <v>3684</v>
      </c>
      <c r="H1114" s="56" t="s">
        <v>19474</v>
      </c>
      <c r="K1114" s="30" t="s">
        <v>2462</v>
      </c>
      <c r="L1114" s="10" t="s">
        <v>4272</v>
      </c>
      <c r="M1114" s="28" t="str">
        <f t="shared" ref="M1114:Q1114" si="6685">IFERROR(IF(FIND(M$1,$F1114)&gt;1,"Age - Children",""),"")</f>
        <v/>
      </c>
      <c r="N1114" s="28" t="str">
        <f t="shared" si="6685"/>
        <v/>
      </c>
      <c r="O1114" s="28" t="str">
        <f t="shared" si="6685"/>
        <v/>
      </c>
      <c r="P1114" s="28" t="str">
        <f t="shared" si="6685"/>
        <v/>
      </c>
      <c r="Q1114" s="28" t="str">
        <f t="shared" si="6685"/>
        <v/>
      </c>
      <c r="R1114" s="28" t="str">
        <f t="shared" ref="R1114:T1114" si="6686">IFERROR(IF(FIND(R$1,$F1114)&gt;1,"Age - Elderly",""),"")</f>
        <v/>
      </c>
      <c r="S1114" s="28" t="str">
        <f t="shared" si="6686"/>
        <v/>
      </c>
      <c r="T1114" s="28" t="str">
        <f t="shared" si="6686"/>
        <v/>
      </c>
      <c r="U1114" s="28" t="str">
        <f t="shared" si="3"/>
        <v/>
      </c>
      <c r="V1114" s="28" t="str">
        <f t="shared" si="4"/>
        <v/>
      </c>
      <c r="X1114" s="28" t="str">
        <f t="shared" si="5"/>
        <v/>
      </c>
      <c r="Y1114" s="28" t="str">
        <f t="shared" si="6"/>
        <v/>
      </c>
      <c r="Z1114" s="28" t="str">
        <f t="shared" si="7"/>
        <v/>
      </c>
      <c r="AB1114" s="28" t="str">
        <f t="shared" si="8"/>
        <v/>
      </c>
      <c r="AD1114" s="28" t="str">
        <f t="shared" si="9"/>
        <v/>
      </c>
      <c r="AG1114" s="28" t="str">
        <f t="shared" ref="AG1114:AL1114" si="6687">IFERROR(IF(FIND(AG$1,$F1114)&gt;1,AG$1,""),"")</f>
        <v/>
      </c>
      <c r="AH1114" s="28" t="str">
        <f t="shared" si="6687"/>
        <v/>
      </c>
      <c r="AI1114" s="28" t="str">
        <f t="shared" si="6687"/>
        <v/>
      </c>
      <c r="AJ1114" s="28" t="str">
        <f t="shared" si="6687"/>
        <v/>
      </c>
      <c r="AK1114" s="28" t="str">
        <f t="shared" si="6687"/>
        <v/>
      </c>
      <c r="AL1114" s="28" t="str">
        <f t="shared" si="6687"/>
        <v/>
      </c>
      <c r="AM1114" s="28" t="str">
        <f t="shared" si="11"/>
        <v/>
      </c>
      <c r="AN1114" s="28" t="str">
        <f t="shared" ref="AN1114:AQ1114" si="6688">IFERROR(IF(FIND(AN$1,$F1114)&gt;1,"Status - LGBT",""),"")</f>
        <v/>
      </c>
      <c r="AO1114" s="28" t="str">
        <f t="shared" si="6688"/>
        <v/>
      </c>
      <c r="AP1114" s="28" t="str">
        <f t="shared" si="6688"/>
        <v/>
      </c>
      <c r="AQ1114" s="28" t="str">
        <f t="shared" si="6688"/>
        <v/>
      </c>
      <c r="AR1114" s="28" t="str">
        <f t="shared" ref="AR1114:AV1114" si="6689">IFERROR(IF(FIND(AR$1,$F1114)&gt;1,"BME",""),"")</f>
        <v/>
      </c>
      <c r="AS1114" s="28" t="str">
        <f t="shared" si="6689"/>
        <v/>
      </c>
      <c r="AT1114" s="28" t="str">
        <f t="shared" si="6689"/>
        <v/>
      </c>
      <c r="AU1114" s="28" t="str">
        <f t="shared" si="6689"/>
        <v/>
      </c>
      <c r="AV1114" s="28" t="str">
        <f t="shared" si="6689"/>
        <v/>
      </c>
      <c r="AW1114" s="28" t="str">
        <f t="shared" ref="AW1114:BC1114" si="6690">IFERROR(IF(FIND(AW$1,$F1114)&gt;1,AW$1,""),"")</f>
        <v/>
      </c>
      <c r="AX1114" s="28" t="str">
        <f t="shared" si="6690"/>
        <v/>
      </c>
      <c r="AY1114" s="28" t="str">
        <f t="shared" si="6690"/>
        <v/>
      </c>
      <c r="AZ1114" s="28" t="str">
        <f t="shared" si="6690"/>
        <v/>
      </c>
      <c r="BA1114" s="28" t="str">
        <f t="shared" si="6690"/>
        <v/>
      </c>
      <c r="BB1114" s="28" t="str">
        <f t="shared" si="6690"/>
        <v/>
      </c>
      <c r="BC1114" s="28" t="str">
        <f t="shared" si="6690"/>
        <v/>
      </c>
      <c r="BD1114" s="28" t="str">
        <f t="shared" si="15"/>
        <v/>
      </c>
      <c r="BG1114" s="2" t="s">
        <v>7078</v>
      </c>
      <c r="BI1114" s="2" t="s">
        <v>2408</v>
      </c>
      <c r="BJ1114" s="28" t="str">
        <f t="shared" si="16"/>
        <v>Leeds</v>
      </c>
      <c r="BK1114" s="28" t="str">
        <f t="shared" si="17"/>
        <v>West Yorkshire</v>
      </c>
      <c r="BM1114" s="2" t="s">
        <v>98</v>
      </c>
      <c r="BU1114" s="12"/>
      <c r="BV1114" s="50" t="s">
        <v>567</v>
      </c>
      <c r="BW1114" s="12"/>
      <c r="BX1114" s="12"/>
      <c r="BY1114" s="42" t="str">
        <f t="shared" si="18"/>
        <v>LS5</v>
      </c>
      <c r="BZ1114" s="42"/>
    </row>
    <row r="1115" spans="1:78" ht="15">
      <c r="A1115" s="16" t="s">
        <v>37</v>
      </c>
      <c r="B1115" s="28">
        <f>VLOOKUP(A1115,Organisations!$A$2:$B$7,2,FALSE)</f>
        <v>2</v>
      </c>
      <c r="C1115" s="16" t="s">
        <v>7811</v>
      </c>
      <c r="D1115" s="16" t="s">
        <v>7812</v>
      </c>
      <c r="E1115" s="28" t="str">
        <f t="shared" si="0"/>
        <v>Provides a range of services from the very basic such as setting a phone and general use, to complex repairs such as wat</v>
      </c>
      <c r="F1115" s="16" t="s">
        <v>7814</v>
      </c>
      <c r="G1115" s="16" t="s">
        <v>68</v>
      </c>
      <c r="H1115" s="17"/>
      <c r="K1115" s="26" t="s">
        <v>7815</v>
      </c>
      <c r="L1115" s="16" t="s">
        <v>7816</v>
      </c>
      <c r="M1115" s="28" t="str">
        <f t="shared" ref="M1115:Q1115" si="6691">IFERROR(IF(FIND(M$1,$F1115)&gt;1,"Age - Children",""),"")</f>
        <v/>
      </c>
      <c r="N1115" s="28" t="str">
        <f t="shared" si="6691"/>
        <v/>
      </c>
      <c r="O1115" s="28" t="str">
        <f t="shared" si="6691"/>
        <v/>
      </c>
      <c r="P1115" s="28" t="str">
        <f t="shared" si="6691"/>
        <v/>
      </c>
      <c r="Q1115" s="28" t="str">
        <f t="shared" si="6691"/>
        <v/>
      </c>
      <c r="R1115" s="28" t="str">
        <f t="shared" ref="R1115:T1115" si="6692">IFERROR(IF(FIND(R$1,$F1115)&gt;1,"Age - Elderly",""),"")</f>
        <v/>
      </c>
      <c r="S1115" s="28" t="str">
        <f t="shared" si="6692"/>
        <v/>
      </c>
      <c r="T1115" s="28" t="str">
        <f t="shared" si="6692"/>
        <v/>
      </c>
      <c r="U1115" s="28" t="str">
        <f t="shared" si="3"/>
        <v/>
      </c>
      <c r="V1115" s="28" t="str">
        <f t="shared" si="4"/>
        <v/>
      </c>
      <c r="X1115" s="28" t="str">
        <f t="shared" si="5"/>
        <v/>
      </c>
      <c r="Y1115" s="28" t="str">
        <f t="shared" si="6"/>
        <v/>
      </c>
      <c r="Z1115" s="28" t="str">
        <f t="shared" si="7"/>
        <v>Gender - Male</v>
      </c>
      <c r="AB1115" s="28" t="str">
        <f t="shared" si="8"/>
        <v/>
      </c>
      <c r="AD1115" s="28" t="str">
        <f t="shared" si="9"/>
        <v>Gender - Male;</v>
      </c>
      <c r="AG1115" s="28" t="str">
        <f t="shared" ref="AG1115:AL1115" si="6693">IFERROR(IF(FIND(AG$1,$F1115)&gt;1,AG$1,""),"")</f>
        <v/>
      </c>
      <c r="AH1115" s="28" t="str">
        <f t="shared" si="6693"/>
        <v/>
      </c>
      <c r="AI1115" s="28" t="str">
        <f t="shared" si="6693"/>
        <v/>
      </c>
      <c r="AJ1115" s="28" t="str">
        <f t="shared" si="6693"/>
        <v/>
      </c>
      <c r="AK1115" s="28" t="str">
        <f t="shared" si="6693"/>
        <v/>
      </c>
      <c r="AL1115" s="28" t="str">
        <f t="shared" si="6693"/>
        <v/>
      </c>
      <c r="AM1115" s="28" t="str">
        <f t="shared" si="11"/>
        <v/>
      </c>
      <c r="AN1115" s="28" t="str">
        <f t="shared" ref="AN1115:AQ1115" si="6694">IFERROR(IF(FIND(AN$1,$F1115)&gt;1,"Status - LGBT",""),"")</f>
        <v/>
      </c>
      <c r="AO1115" s="28" t="str">
        <f t="shared" si="6694"/>
        <v/>
      </c>
      <c r="AP1115" s="28" t="str">
        <f t="shared" si="6694"/>
        <v/>
      </c>
      <c r="AQ1115" s="28" t="str">
        <f t="shared" si="6694"/>
        <v/>
      </c>
      <c r="AR1115" s="28" t="str">
        <f t="shared" ref="AR1115:AV1115" si="6695">IFERROR(IF(FIND(AR$1,$F1115)&gt;1,"BME",""),"")</f>
        <v/>
      </c>
      <c r="AS1115" s="28" t="str">
        <f t="shared" si="6695"/>
        <v/>
      </c>
      <c r="AT1115" s="28" t="str">
        <f t="shared" si="6695"/>
        <v/>
      </c>
      <c r="AU1115" s="28" t="str">
        <f t="shared" si="6695"/>
        <v/>
      </c>
      <c r="AV1115" s="28" t="str">
        <f t="shared" si="6695"/>
        <v/>
      </c>
      <c r="AW1115" s="28" t="str">
        <f t="shared" ref="AW1115:BC1115" si="6696">IFERROR(IF(FIND(AW$1,$F1115)&gt;1,AW$1,""),"")</f>
        <v/>
      </c>
      <c r="AX1115" s="28" t="str">
        <f t="shared" si="6696"/>
        <v/>
      </c>
      <c r="AY1115" s="28" t="str">
        <f t="shared" si="6696"/>
        <v/>
      </c>
      <c r="AZ1115" s="28" t="str">
        <f t="shared" si="6696"/>
        <v/>
      </c>
      <c r="BA1115" s="28" t="str">
        <f t="shared" si="6696"/>
        <v/>
      </c>
      <c r="BB1115" s="28" t="str">
        <f t="shared" si="6696"/>
        <v/>
      </c>
      <c r="BC1115" s="28" t="str">
        <f t="shared" si="6696"/>
        <v/>
      </c>
      <c r="BD1115" s="28" t="str">
        <f t="shared" si="15"/>
        <v/>
      </c>
      <c r="BG1115" s="2" t="s">
        <v>7817</v>
      </c>
      <c r="BI1115" s="2" t="s">
        <v>7188</v>
      </c>
      <c r="BJ1115" s="28" t="str">
        <f t="shared" si="16"/>
        <v>Leeds</v>
      </c>
      <c r="BK1115" s="28" t="str">
        <f t="shared" si="17"/>
        <v>West Yorkshire</v>
      </c>
      <c r="BM1115" s="2" t="s">
        <v>98</v>
      </c>
      <c r="BU1115" s="18"/>
      <c r="BV1115" s="47" t="s">
        <v>587</v>
      </c>
      <c r="BW1115" s="18"/>
      <c r="BX1115" s="18"/>
      <c r="BY1115" s="42" t="str">
        <f t="shared" si="18"/>
        <v>Gender - Male;;LS18</v>
      </c>
      <c r="BZ1115" s="43"/>
    </row>
    <row r="1116" spans="1:78" ht="15">
      <c r="A1116" s="10" t="s">
        <v>37</v>
      </c>
      <c r="B1116" s="28">
        <f>VLOOKUP(A1116,Organisations!$A$2:$B$7,2,FALSE)</f>
        <v>2</v>
      </c>
      <c r="C1116" s="10" t="s">
        <v>7819</v>
      </c>
      <c r="D1116" s="10" t="s">
        <v>7820</v>
      </c>
      <c r="E1116" s="28" t="str">
        <f t="shared" si="0"/>
        <v>We strive to give the best possible patient care and their feedback reflects this.</v>
      </c>
      <c r="F1116" s="10" t="s">
        <v>7821</v>
      </c>
      <c r="G1116" s="10" t="s">
        <v>68</v>
      </c>
      <c r="H1116" s="11"/>
      <c r="K1116" s="30" t="s">
        <v>7822</v>
      </c>
      <c r="L1116" s="12"/>
      <c r="M1116" s="28" t="str">
        <f t="shared" ref="M1116:Q1116" si="6697">IFERROR(IF(FIND(M$1,$F1116)&gt;1,"Age - Children",""),"")</f>
        <v/>
      </c>
      <c r="N1116" s="28" t="str">
        <f t="shared" si="6697"/>
        <v/>
      </c>
      <c r="O1116" s="28" t="str">
        <f t="shared" si="6697"/>
        <v/>
      </c>
      <c r="P1116" s="28" t="str">
        <f t="shared" si="6697"/>
        <v/>
      </c>
      <c r="Q1116" s="28" t="str">
        <f t="shared" si="6697"/>
        <v/>
      </c>
      <c r="R1116" s="28" t="str">
        <f t="shared" ref="R1116:T1116" si="6698">IFERROR(IF(FIND(R$1,$F1116)&gt;1,"Age - Elderly",""),"")</f>
        <v/>
      </c>
      <c r="S1116" s="28" t="str">
        <f t="shared" si="6698"/>
        <v/>
      </c>
      <c r="T1116" s="28" t="str">
        <f t="shared" si="6698"/>
        <v/>
      </c>
      <c r="U1116" s="28" t="str">
        <f t="shared" si="3"/>
        <v/>
      </c>
      <c r="V1116" s="28" t="str">
        <f t="shared" si="4"/>
        <v/>
      </c>
      <c r="X1116" s="28" t="str">
        <f t="shared" si="5"/>
        <v/>
      </c>
      <c r="Y1116" s="28" t="str">
        <f t="shared" si="6"/>
        <v/>
      </c>
      <c r="Z1116" s="28" t="str">
        <f t="shared" si="7"/>
        <v/>
      </c>
      <c r="AB1116" s="28" t="str">
        <f t="shared" si="8"/>
        <v/>
      </c>
      <c r="AD1116" s="28" t="str">
        <f t="shared" si="9"/>
        <v/>
      </c>
      <c r="AG1116" s="28" t="str">
        <f t="shared" ref="AG1116:AL1116" si="6699">IFERROR(IF(FIND(AG$1,$F1116)&gt;1,AG$1,""),"")</f>
        <v/>
      </c>
      <c r="AH1116" s="28" t="str">
        <f t="shared" si="6699"/>
        <v/>
      </c>
      <c r="AI1116" s="28" t="str">
        <f t="shared" si="6699"/>
        <v/>
      </c>
      <c r="AJ1116" s="28" t="str">
        <f t="shared" si="6699"/>
        <v/>
      </c>
      <c r="AK1116" s="28" t="str">
        <f t="shared" si="6699"/>
        <v/>
      </c>
      <c r="AL1116" s="28" t="str">
        <f t="shared" si="6699"/>
        <v/>
      </c>
      <c r="AM1116" s="28" t="str">
        <f t="shared" si="11"/>
        <v/>
      </c>
      <c r="AN1116" s="28" t="str">
        <f t="shared" ref="AN1116:AQ1116" si="6700">IFERROR(IF(FIND(AN$1,$F1116)&gt;1,"Status - LGBT",""),"")</f>
        <v/>
      </c>
      <c r="AO1116" s="28" t="str">
        <f t="shared" si="6700"/>
        <v/>
      </c>
      <c r="AP1116" s="28" t="str">
        <f t="shared" si="6700"/>
        <v/>
      </c>
      <c r="AQ1116" s="28" t="str">
        <f t="shared" si="6700"/>
        <v/>
      </c>
      <c r="AR1116" s="28" t="str">
        <f t="shared" ref="AR1116:AV1116" si="6701">IFERROR(IF(FIND(AR$1,$F1116)&gt;1,"BME",""),"")</f>
        <v/>
      </c>
      <c r="AS1116" s="28" t="str">
        <f t="shared" si="6701"/>
        <v/>
      </c>
      <c r="AT1116" s="28" t="str">
        <f t="shared" si="6701"/>
        <v/>
      </c>
      <c r="AU1116" s="28" t="str">
        <f t="shared" si="6701"/>
        <v/>
      </c>
      <c r="AV1116" s="28" t="str">
        <f t="shared" si="6701"/>
        <v/>
      </c>
      <c r="AW1116" s="28" t="str">
        <f t="shared" ref="AW1116:BC1116" si="6702">IFERROR(IF(FIND(AW$1,$F1116)&gt;1,AW$1,""),"")</f>
        <v/>
      </c>
      <c r="AX1116" s="28" t="str">
        <f t="shared" si="6702"/>
        <v/>
      </c>
      <c r="AY1116" s="28" t="str">
        <f t="shared" si="6702"/>
        <v/>
      </c>
      <c r="AZ1116" s="28" t="str">
        <f t="shared" si="6702"/>
        <v/>
      </c>
      <c r="BA1116" s="28" t="str">
        <f t="shared" si="6702"/>
        <v/>
      </c>
      <c r="BB1116" s="28" t="str">
        <f t="shared" si="6702"/>
        <v/>
      </c>
      <c r="BC1116" s="28" t="str">
        <f t="shared" si="6702"/>
        <v/>
      </c>
      <c r="BD1116" s="28" t="str">
        <f t="shared" si="15"/>
        <v/>
      </c>
      <c r="BG1116" s="2" t="s">
        <v>7823</v>
      </c>
      <c r="BI1116" s="2" t="s">
        <v>7194</v>
      </c>
      <c r="BJ1116" s="28" t="str">
        <f t="shared" si="16"/>
        <v>Leeds</v>
      </c>
      <c r="BK1116" s="28" t="str">
        <f t="shared" si="17"/>
        <v>West Yorkshire</v>
      </c>
      <c r="BM1116" s="2" t="s">
        <v>98</v>
      </c>
      <c r="BU1116" s="50" t="s">
        <v>583</v>
      </c>
      <c r="BV1116" s="12"/>
      <c r="BW1116" s="12"/>
      <c r="BX1116" s="12"/>
      <c r="BY1116" s="42" t="str">
        <f t="shared" si="18"/>
        <v>LS16;</v>
      </c>
      <c r="BZ1116" s="42"/>
    </row>
    <row r="1117" spans="1:78" ht="15">
      <c r="A1117" s="16" t="s">
        <v>37</v>
      </c>
      <c r="B1117" s="28">
        <f>VLOOKUP(A1117,Organisations!$A$2:$B$7,2,FALSE)</f>
        <v>2</v>
      </c>
      <c r="C1117" s="16" t="s">
        <v>7824</v>
      </c>
      <c r="D1117" s="16" t="s">
        <v>7825</v>
      </c>
      <c r="E1117" s="28" t="str">
        <f t="shared" si="0"/>
        <v>Leeds based solicitors offering a complete range of legal services including legal advice and support with writing wills</v>
      </c>
      <c r="F1117" s="16" t="s">
        <v>7826</v>
      </c>
      <c r="G1117" s="16" t="s">
        <v>68</v>
      </c>
      <c r="H1117" s="17"/>
      <c r="K1117" s="26" t="s">
        <v>7827</v>
      </c>
      <c r="L1117" s="16" t="s">
        <v>7828</v>
      </c>
      <c r="M1117" s="28" t="str">
        <f t="shared" ref="M1117:Q1117" si="6703">IFERROR(IF(FIND(M$1,$F1117)&gt;1,"Age - Children",""),"")</f>
        <v/>
      </c>
      <c r="N1117" s="28" t="str">
        <f t="shared" si="6703"/>
        <v/>
      </c>
      <c r="O1117" s="28" t="str">
        <f t="shared" si="6703"/>
        <v/>
      </c>
      <c r="P1117" s="28" t="str">
        <f t="shared" si="6703"/>
        <v/>
      </c>
      <c r="Q1117" s="28" t="str">
        <f t="shared" si="6703"/>
        <v/>
      </c>
      <c r="R1117" s="28" t="str">
        <f t="shared" ref="R1117:T1117" si="6704">IFERROR(IF(FIND(R$1,$F1117)&gt;1,"Age - Elderly",""),"")</f>
        <v/>
      </c>
      <c r="S1117" s="28" t="str">
        <f t="shared" si="6704"/>
        <v/>
      </c>
      <c r="T1117" s="28" t="str">
        <f t="shared" si="6704"/>
        <v/>
      </c>
      <c r="U1117" s="28" t="str">
        <f t="shared" si="3"/>
        <v/>
      </c>
      <c r="V1117" s="28" t="str">
        <f t="shared" si="4"/>
        <v/>
      </c>
      <c r="X1117" s="28" t="str">
        <f t="shared" si="5"/>
        <v/>
      </c>
      <c r="Y1117" s="28" t="str">
        <f t="shared" si="6"/>
        <v/>
      </c>
      <c r="Z1117" s="28" t="str">
        <f t="shared" si="7"/>
        <v/>
      </c>
      <c r="AB1117" s="28" t="str">
        <f t="shared" si="8"/>
        <v/>
      </c>
      <c r="AD1117" s="28" t="str">
        <f t="shared" si="9"/>
        <v/>
      </c>
      <c r="AG1117" s="28" t="str">
        <f t="shared" ref="AG1117:AL1117" si="6705">IFERROR(IF(FIND(AG$1,$F1117)&gt;1,AG$1,""),"")</f>
        <v/>
      </c>
      <c r="AH1117" s="28" t="str">
        <f t="shared" si="6705"/>
        <v/>
      </c>
      <c r="AI1117" s="28" t="str">
        <f t="shared" si="6705"/>
        <v/>
      </c>
      <c r="AJ1117" s="28" t="str">
        <f t="shared" si="6705"/>
        <v/>
      </c>
      <c r="AK1117" s="28" t="str">
        <f t="shared" si="6705"/>
        <v/>
      </c>
      <c r="AL1117" s="28" t="str">
        <f t="shared" si="6705"/>
        <v/>
      </c>
      <c r="AM1117" s="28" t="str">
        <f t="shared" si="11"/>
        <v/>
      </c>
      <c r="AN1117" s="28" t="str">
        <f t="shared" ref="AN1117:AQ1117" si="6706">IFERROR(IF(FIND(AN$1,$F1117)&gt;1,"Status - LGBT",""),"")</f>
        <v/>
      </c>
      <c r="AO1117" s="28" t="str">
        <f t="shared" si="6706"/>
        <v/>
      </c>
      <c r="AP1117" s="28" t="str">
        <f t="shared" si="6706"/>
        <v/>
      </c>
      <c r="AQ1117" s="28" t="str">
        <f t="shared" si="6706"/>
        <v/>
      </c>
      <c r="AR1117" s="28" t="str">
        <f t="shared" ref="AR1117:AV1117" si="6707">IFERROR(IF(FIND(AR$1,$F1117)&gt;1,"BME",""),"")</f>
        <v/>
      </c>
      <c r="AS1117" s="28" t="str">
        <f t="shared" si="6707"/>
        <v/>
      </c>
      <c r="AT1117" s="28" t="str">
        <f t="shared" si="6707"/>
        <v/>
      </c>
      <c r="AU1117" s="28" t="str">
        <f t="shared" si="6707"/>
        <v/>
      </c>
      <c r="AV1117" s="28" t="str">
        <f t="shared" si="6707"/>
        <v/>
      </c>
      <c r="AW1117" s="28" t="str">
        <f t="shared" ref="AW1117:BC1117" si="6708">IFERROR(IF(FIND(AW$1,$F1117)&gt;1,AW$1,""),"")</f>
        <v/>
      </c>
      <c r="AX1117" s="28" t="str">
        <f t="shared" si="6708"/>
        <v/>
      </c>
      <c r="AY1117" s="28" t="str">
        <f t="shared" si="6708"/>
        <v/>
      </c>
      <c r="AZ1117" s="28" t="str">
        <f t="shared" si="6708"/>
        <v/>
      </c>
      <c r="BA1117" s="28" t="str">
        <f t="shared" si="6708"/>
        <v/>
      </c>
      <c r="BB1117" s="28" t="str">
        <f t="shared" si="6708"/>
        <v/>
      </c>
      <c r="BC1117" s="28" t="str">
        <f t="shared" si="6708"/>
        <v/>
      </c>
      <c r="BD1117" s="28" t="str">
        <f t="shared" si="15"/>
        <v/>
      </c>
      <c r="BG1117" s="2" t="s">
        <v>7829</v>
      </c>
      <c r="BI1117" s="2" t="s">
        <v>7198</v>
      </c>
      <c r="BJ1117" s="28" t="str">
        <f t="shared" si="16"/>
        <v>Leeds</v>
      </c>
      <c r="BK1117" s="28" t="str">
        <f t="shared" si="17"/>
        <v>West Yorkshire</v>
      </c>
      <c r="BM1117" s="2" t="s">
        <v>98</v>
      </c>
      <c r="BU1117" s="47" t="s">
        <v>19342</v>
      </c>
      <c r="BV1117" s="18"/>
      <c r="BW1117" s="18"/>
      <c r="BX1117" s="18"/>
      <c r="BY1117" s="42" t="str">
        <f t="shared" si="18"/>
        <v>BD11;BD4;LS10;LS11;LS12;LS13;LS14;LS15;LS16;LS17;LS18;LS19;LS1;LS20;LS21;LS22;LS23;LS24;LS25;LS26;LS27;LS28;LS29;LS2;LS3;LS4;LS5;LS6;LS7;LS88;LS8;LS99;LS9;WF10;WF3;</v>
      </c>
      <c r="BZ1117" s="43"/>
    </row>
    <row r="1118" spans="1:78" ht="15">
      <c r="A1118" s="10" t="s">
        <v>37</v>
      </c>
      <c r="B1118" s="28">
        <f>VLOOKUP(A1118,Organisations!$A$2:$B$7,2,FALSE)</f>
        <v>2</v>
      </c>
      <c r="C1118" s="10" t="s">
        <v>7830</v>
      </c>
      <c r="D1118" s="10" t="s">
        <v>7831</v>
      </c>
      <c r="E1118" s="28" t="str">
        <f t="shared" si="0"/>
        <v>Technology trouble shooting drop in for help from students from a local 6th form school and staff</v>
      </c>
      <c r="F1118" s="10" t="s">
        <v>7832</v>
      </c>
      <c r="G1118" s="10" t="s">
        <v>68</v>
      </c>
      <c r="H1118" s="11"/>
      <c r="K1118" s="30" t="s">
        <v>19360</v>
      </c>
      <c r="L1118" s="10" t="s">
        <v>7833</v>
      </c>
      <c r="M1118" s="28" t="str">
        <f t="shared" ref="M1118:Q1118" si="6709">IFERROR(IF(FIND(M$1,$F1118)&gt;1,"Age - Children",""),"")</f>
        <v/>
      </c>
      <c r="N1118" s="28" t="str">
        <f t="shared" si="6709"/>
        <v/>
      </c>
      <c r="O1118" s="28" t="str">
        <f t="shared" si="6709"/>
        <v/>
      </c>
      <c r="P1118" s="28" t="str">
        <f t="shared" si="6709"/>
        <v/>
      </c>
      <c r="Q1118" s="28" t="str">
        <f t="shared" si="6709"/>
        <v/>
      </c>
      <c r="R1118" s="28" t="str">
        <f t="shared" ref="R1118:T1118" si="6710">IFERROR(IF(FIND(R$1,$F1118)&gt;1,"Age - Elderly",""),"")</f>
        <v/>
      </c>
      <c r="S1118" s="28" t="str">
        <f t="shared" si="6710"/>
        <v/>
      </c>
      <c r="T1118" s="28" t="str">
        <f t="shared" si="6710"/>
        <v/>
      </c>
      <c r="U1118" s="28" t="str">
        <f t="shared" si="3"/>
        <v/>
      </c>
      <c r="V1118" s="28" t="str">
        <f t="shared" si="4"/>
        <v/>
      </c>
      <c r="X1118" s="28" t="str">
        <f t="shared" si="5"/>
        <v/>
      </c>
      <c r="Y1118" s="28" t="str">
        <f t="shared" si="6"/>
        <v/>
      </c>
      <c r="Z1118" s="28" t="str">
        <f t="shared" si="7"/>
        <v/>
      </c>
      <c r="AB1118" s="28" t="str">
        <f t="shared" si="8"/>
        <v/>
      </c>
      <c r="AD1118" s="28" t="str">
        <f t="shared" si="9"/>
        <v/>
      </c>
      <c r="AG1118" s="28" t="str">
        <f t="shared" ref="AG1118:AL1118" si="6711">IFERROR(IF(FIND(AG$1,$F1118)&gt;1,AG$1,""),"")</f>
        <v/>
      </c>
      <c r="AH1118" s="28" t="str">
        <f t="shared" si="6711"/>
        <v/>
      </c>
      <c r="AI1118" s="28" t="str">
        <f t="shared" si="6711"/>
        <v/>
      </c>
      <c r="AJ1118" s="28" t="str">
        <f t="shared" si="6711"/>
        <v/>
      </c>
      <c r="AK1118" s="28" t="str">
        <f t="shared" si="6711"/>
        <v/>
      </c>
      <c r="AL1118" s="28" t="str">
        <f t="shared" si="6711"/>
        <v/>
      </c>
      <c r="AM1118" s="28" t="str">
        <f t="shared" si="11"/>
        <v/>
      </c>
      <c r="AN1118" s="28" t="str">
        <f t="shared" ref="AN1118:AQ1118" si="6712">IFERROR(IF(FIND(AN$1,$F1118)&gt;1,"Status - LGBT",""),"")</f>
        <v/>
      </c>
      <c r="AO1118" s="28" t="str">
        <f t="shared" si="6712"/>
        <v/>
      </c>
      <c r="AP1118" s="28" t="str">
        <f t="shared" si="6712"/>
        <v/>
      </c>
      <c r="AQ1118" s="28" t="str">
        <f t="shared" si="6712"/>
        <v/>
      </c>
      <c r="AR1118" s="28" t="str">
        <f t="shared" ref="AR1118:AV1118" si="6713">IFERROR(IF(FIND(AR$1,$F1118)&gt;1,"BME",""),"")</f>
        <v/>
      </c>
      <c r="AS1118" s="28" t="str">
        <f t="shared" si="6713"/>
        <v/>
      </c>
      <c r="AT1118" s="28" t="str">
        <f t="shared" si="6713"/>
        <v/>
      </c>
      <c r="AU1118" s="28" t="str">
        <f t="shared" si="6713"/>
        <v/>
      </c>
      <c r="AV1118" s="28" t="str">
        <f t="shared" si="6713"/>
        <v/>
      </c>
      <c r="AW1118" s="28" t="str">
        <f t="shared" ref="AW1118:BC1118" si="6714">IFERROR(IF(FIND(AW$1,$F1118)&gt;1,AW$1,""),"")</f>
        <v/>
      </c>
      <c r="AX1118" s="28" t="str">
        <f t="shared" si="6714"/>
        <v/>
      </c>
      <c r="AY1118" s="28" t="str">
        <f t="shared" si="6714"/>
        <v/>
      </c>
      <c r="AZ1118" s="28" t="str">
        <f t="shared" si="6714"/>
        <v/>
      </c>
      <c r="BA1118" s="28" t="str">
        <f t="shared" si="6714"/>
        <v/>
      </c>
      <c r="BB1118" s="28" t="str">
        <f t="shared" si="6714"/>
        <v/>
      </c>
      <c r="BC1118" s="28" t="str">
        <f t="shared" si="6714"/>
        <v/>
      </c>
      <c r="BD1118" s="28" t="str">
        <f t="shared" si="15"/>
        <v/>
      </c>
      <c r="BG1118" s="2" t="s">
        <v>4933</v>
      </c>
      <c r="BI1118" s="2" t="s">
        <v>1947</v>
      </c>
      <c r="BJ1118" s="28" t="str">
        <f t="shared" si="16"/>
        <v>Leeds</v>
      </c>
      <c r="BK1118" s="28" t="str">
        <f t="shared" si="17"/>
        <v>West Yorkshire</v>
      </c>
      <c r="BM1118" s="2" t="s">
        <v>98</v>
      </c>
      <c r="BU1118" s="50" t="s">
        <v>583</v>
      </c>
      <c r="BV1118" s="12"/>
      <c r="BW1118" s="12"/>
      <c r="BX1118" s="12"/>
      <c r="BY1118" s="42" t="str">
        <f t="shared" si="18"/>
        <v>LS16;</v>
      </c>
      <c r="BZ1118" s="42"/>
    </row>
    <row r="1119" spans="1:78" ht="15">
      <c r="A1119" s="16" t="s">
        <v>37</v>
      </c>
      <c r="B1119" s="28">
        <f>VLOOKUP(A1119,Organisations!$A$2:$B$7,2,FALSE)</f>
        <v>2</v>
      </c>
      <c r="C1119" s="16" t="s">
        <v>7834</v>
      </c>
      <c r="D1119" s="16" t="s">
        <v>7835</v>
      </c>
      <c r="E1119" s="28" t="str">
        <f t="shared" si="0"/>
        <v>A chance to call in with any technical problems or inquiries delt with one of our volunteers.</v>
      </c>
      <c r="F1119" s="16" t="s">
        <v>7836</v>
      </c>
      <c r="G1119" s="16" t="s">
        <v>68</v>
      </c>
      <c r="H1119" s="17"/>
      <c r="K1119" s="26" t="s">
        <v>1293</v>
      </c>
      <c r="L1119" s="16" t="s">
        <v>4390</v>
      </c>
      <c r="M1119" s="28" t="str">
        <f t="shared" ref="M1119:Q1119" si="6715">IFERROR(IF(FIND(M$1,$F1119)&gt;1,"Age - Children",""),"")</f>
        <v/>
      </c>
      <c r="N1119" s="28" t="str">
        <f t="shared" si="6715"/>
        <v/>
      </c>
      <c r="O1119" s="28" t="str">
        <f t="shared" si="6715"/>
        <v/>
      </c>
      <c r="P1119" s="28" t="str">
        <f t="shared" si="6715"/>
        <v/>
      </c>
      <c r="Q1119" s="28" t="str">
        <f t="shared" si="6715"/>
        <v/>
      </c>
      <c r="R1119" s="28" t="str">
        <f t="shared" ref="R1119:T1119" si="6716">IFERROR(IF(FIND(R$1,$F1119)&gt;1,"Age - Elderly",""),"")</f>
        <v/>
      </c>
      <c r="S1119" s="28" t="str">
        <f t="shared" si="6716"/>
        <v/>
      </c>
      <c r="T1119" s="28" t="str">
        <f t="shared" si="6716"/>
        <v/>
      </c>
      <c r="U1119" s="28" t="str">
        <f t="shared" si="3"/>
        <v/>
      </c>
      <c r="V1119" s="28" t="str">
        <f t="shared" si="4"/>
        <v/>
      </c>
      <c r="X1119" s="28" t="str">
        <f t="shared" si="5"/>
        <v/>
      </c>
      <c r="Y1119" s="28" t="str">
        <f t="shared" si="6"/>
        <v/>
      </c>
      <c r="Z1119" s="28" t="str">
        <f t="shared" si="7"/>
        <v/>
      </c>
      <c r="AB1119" s="28" t="str">
        <f t="shared" si="8"/>
        <v/>
      </c>
      <c r="AD1119" s="28" t="str">
        <f t="shared" si="9"/>
        <v/>
      </c>
      <c r="AG1119" s="28" t="str">
        <f t="shared" ref="AG1119:AL1119" si="6717">IFERROR(IF(FIND(AG$1,$F1119)&gt;1,AG$1,""),"")</f>
        <v/>
      </c>
      <c r="AH1119" s="28" t="str">
        <f t="shared" si="6717"/>
        <v/>
      </c>
      <c r="AI1119" s="28" t="str">
        <f t="shared" si="6717"/>
        <v/>
      </c>
      <c r="AJ1119" s="28" t="str">
        <f t="shared" si="6717"/>
        <v/>
      </c>
      <c r="AK1119" s="28" t="str">
        <f t="shared" si="6717"/>
        <v/>
      </c>
      <c r="AL1119" s="28" t="str">
        <f t="shared" si="6717"/>
        <v/>
      </c>
      <c r="AM1119" s="28" t="str">
        <f t="shared" si="11"/>
        <v/>
      </c>
      <c r="AN1119" s="28" t="str">
        <f t="shared" ref="AN1119:AQ1119" si="6718">IFERROR(IF(FIND(AN$1,$F1119)&gt;1,"Status - LGBT",""),"")</f>
        <v/>
      </c>
      <c r="AO1119" s="28" t="str">
        <f t="shared" si="6718"/>
        <v/>
      </c>
      <c r="AP1119" s="28" t="str">
        <f t="shared" si="6718"/>
        <v/>
      </c>
      <c r="AQ1119" s="28" t="str">
        <f t="shared" si="6718"/>
        <v/>
      </c>
      <c r="AR1119" s="28" t="str">
        <f t="shared" ref="AR1119:AV1119" si="6719">IFERROR(IF(FIND(AR$1,$F1119)&gt;1,"BME",""),"")</f>
        <v/>
      </c>
      <c r="AS1119" s="28" t="str">
        <f t="shared" si="6719"/>
        <v/>
      </c>
      <c r="AT1119" s="28" t="str">
        <f t="shared" si="6719"/>
        <v/>
      </c>
      <c r="AU1119" s="28" t="str">
        <f t="shared" si="6719"/>
        <v/>
      </c>
      <c r="AV1119" s="28" t="str">
        <f t="shared" si="6719"/>
        <v/>
      </c>
      <c r="AW1119" s="28" t="str">
        <f t="shared" ref="AW1119:BC1119" si="6720">IFERROR(IF(FIND(AW$1,$F1119)&gt;1,AW$1,""),"")</f>
        <v/>
      </c>
      <c r="AX1119" s="28" t="str">
        <f t="shared" si="6720"/>
        <v/>
      </c>
      <c r="AY1119" s="28" t="str">
        <f t="shared" si="6720"/>
        <v/>
      </c>
      <c r="AZ1119" s="28" t="str">
        <f t="shared" si="6720"/>
        <v/>
      </c>
      <c r="BA1119" s="28" t="str">
        <f t="shared" si="6720"/>
        <v/>
      </c>
      <c r="BB1119" s="28" t="str">
        <f t="shared" si="6720"/>
        <v/>
      </c>
      <c r="BC1119" s="28" t="str">
        <f t="shared" si="6720"/>
        <v/>
      </c>
      <c r="BD1119" s="28" t="str">
        <f t="shared" si="15"/>
        <v/>
      </c>
      <c r="BG1119" s="2" t="s">
        <v>4391</v>
      </c>
      <c r="BI1119" s="2" t="s">
        <v>1295</v>
      </c>
      <c r="BJ1119" s="28" t="str">
        <f t="shared" si="16"/>
        <v/>
      </c>
      <c r="BK1119" s="28" t="str">
        <f t="shared" si="17"/>
        <v/>
      </c>
      <c r="BM1119" s="2" t="s">
        <v>98</v>
      </c>
      <c r="BU1119" s="18"/>
      <c r="BV1119" s="47" t="s">
        <v>580</v>
      </c>
      <c r="BW1119" s="18"/>
      <c r="BX1119" s="18"/>
      <c r="BY1119" s="42" t="str">
        <f t="shared" si="18"/>
        <v>LS15</v>
      </c>
      <c r="BZ1119" s="43"/>
    </row>
    <row r="1120" spans="1:78" ht="15">
      <c r="A1120" s="10" t="s">
        <v>37</v>
      </c>
      <c r="B1120" s="28">
        <f>VLOOKUP(A1120,Organisations!$A$2:$B$7,2,FALSE)</f>
        <v>2</v>
      </c>
      <c r="C1120" s="10" t="s">
        <v>7838</v>
      </c>
      <c r="D1120" s="10" t="s">
        <v>7839</v>
      </c>
      <c r="E1120" s="28" t="str">
        <f t="shared" si="0"/>
        <v>We provide independent financial advice specialising in wealth management, pensions and retirement planning, savings and</v>
      </c>
      <c r="F1120" s="10" t="s">
        <v>7841</v>
      </c>
      <c r="G1120" s="10" t="s">
        <v>68</v>
      </c>
      <c r="H1120" s="11"/>
      <c r="K1120" s="51"/>
      <c r="L1120" s="10" t="s">
        <v>7842</v>
      </c>
      <c r="M1120" s="28" t="str">
        <f t="shared" ref="M1120:Q1120" si="6721">IFERROR(IF(FIND(M$1,$F1120)&gt;1,"Age - Children",""),"")</f>
        <v/>
      </c>
      <c r="N1120" s="28" t="str">
        <f t="shared" si="6721"/>
        <v/>
      </c>
      <c r="O1120" s="28" t="str">
        <f t="shared" si="6721"/>
        <v/>
      </c>
      <c r="P1120" s="28" t="str">
        <f t="shared" si="6721"/>
        <v/>
      </c>
      <c r="Q1120" s="28" t="str">
        <f t="shared" si="6721"/>
        <v/>
      </c>
      <c r="R1120" s="28" t="str">
        <f t="shared" ref="R1120:T1120" si="6722">IFERROR(IF(FIND(R$1,$F1120)&gt;1,"Age - Elderly",""),"")</f>
        <v/>
      </c>
      <c r="S1120" s="28" t="str">
        <f t="shared" si="6722"/>
        <v/>
      </c>
      <c r="T1120" s="28" t="str">
        <f t="shared" si="6722"/>
        <v/>
      </c>
      <c r="U1120" s="28" t="str">
        <f t="shared" si="3"/>
        <v/>
      </c>
      <c r="V1120" s="28" t="str">
        <f t="shared" si="4"/>
        <v/>
      </c>
      <c r="X1120" s="28" t="str">
        <f t="shared" si="5"/>
        <v/>
      </c>
      <c r="Y1120" s="28" t="str">
        <f t="shared" si="6"/>
        <v/>
      </c>
      <c r="Z1120" s="28" t="str">
        <f t="shared" si="7"/>
        <v>Gender - Male</v>
      </c>
      <c r="AB1120" s="28" t="str">
        <f t="shared" si="8"/>
        <v>Gender - Male</v>
      </c>
      <c r="AD1120" s="28" t="str">
        <f t="shared" si="9"/>
        <v>Gender - Male;Gender - Male;</v>
      </c>
      <c r="AG1120" s="28" t="str">
        <f t="shared" ref="AG1120:AL1120" si="6723">IFERROR(IF(FIND(AG$1,$F1120)&gt;1,AG$1,""),"")</f>
        <v/>
      </c>
      <c r="AH1120" s="28" t="str">
        <f t="shared" si="6723"/>
        <v/>
      </c>
      <c r="AI1120" s="28" t="str">
        <f t="shared" si="6723"/>
        <v/>
      </c>
      <c r="AJ1120" s="28" t="str">
        <f t="shared" si="6723"/>
        <v/>
      </c>
      <c r="AK1120" s="28" t="str">
        <f t="shared" si="6723"/>
        <v/>
      </c>
      <c r="AL1120" s="28" t="str">
        <f t="shared" si="6723"/>
        <v/>
      </c>
      <c r="AM1120" s="28" t="str">
        <f t="shared" si="11"/>
        <v/>
      </c>
      <c r="AN1120" s="28" t="str">
        <f t="shared" ref="AN1120:AQ1120" si="6724">IFERROR(IF(FIND(AN$1,$F1120)&gt;1,"Status - LGBT",""),"")</f>
        <v/>
      </c>
      <c r="AO1120" s="28" t="str">
        <f t="shared" si="6724"/>
        <v/>
      </c>
      <c r="AP1120" s="28" t="str">
        <f t="shared" si="6724"/>
        <v/>
      </c>
      <c r="AQ1120" s="28" t="str">
        <f t="shared" si="6724"/>
        <v/>
      </c>
      <c r="AR1120" s="28" t="str">
        <f t="shared" ref="AR1120:AV1120" si="6725">IFERROR(IF(FIND(AR$1,$F1120)&gt;1,"BME",""),"")</f>
        <v/>
      </c>
      <c r="AS1120" s="28" t="str">
        <f t="shared" si="6725"/>
        <v/>
      </c>
      <c r="AT1120" s="28" t="str">
        <f t="shared" si="6725"/>
        <v/>
      </c>
      <c r="AU1120" s="28" t="str">
        <f t="shared" si="6725"/>
        <v/>
      </c>
      <c r="AV1120" s="28" t="str">
        <f t="shared" si="6725"/>
        <v/>
      </c>
      <c r="AW1120" s="28" t="str">
        <f t="shared" ref="AW1120:BC1120" si="6726">IFERROR(IF(FIND(AW$1,$F1120)&gt;1,AW$1,""),"")</f>
        <v/>
      </c>
      <c r="AX1120" s="28" t="str">
        <f t="shared" si="6726"/>
        <v/>
      </c>
      <c r="AY1120" s="28" t="str">
        <f t="shared" si="6726"/>
        <v/>
      </c>
      <c r="AZ1120" s="28" t="str">
        <f t="shared" si="6726"/>
        <v/>
      </c>
      <c r="BA1120" s="28" t="str">
        <f t="shared" si="6726"/>
        <v/>
      </c>
      <c r="BB1120" s="28" t="str">
        <f t="shared" si="6726"/>
        <v/>
      </c>
      <c r="BC1120" s="28" t="str">
        <f t="shared" si="6726"/>
        <v/>
      </c>
      <c r="BD1120" s="28" t="str">
        <f t="shared" si="15"/>
        <v/>
      </c>
      <c r="BG1120" s="2" t="s">
        <v>7843</v>
      </c>
      <c r="BI1120" s="2" t="s">
        <v>7217</v>
      </c>
      <c r="BJ1120" s="28" t="str">
        <f t="shared" si="16"/>
        <v>Leeds</v>
      </c>
      <c r="BK1120" s="28" t="str">
        <f t="shared" si="17"/>
        <v>West Yorkshire</v>
      </c>
      <c r="BM1120" s="2" t="s">
        <v>98</v>
      </c>
      <c r="BU1120" s="12"/>
      <c r="BV1120" s="50" t="s">
        <v>561</v>
      </c>
      <c r="BW1120" s="12"/>
      <c r="BX1120" s="12"/>
      <c r="BY1120" s="42" t="str">
        <f t="shared" si="18"/>
        <v>Gender - Male;Gender - Male;;LS1</v>
      </c>
      <c r="BZ1120" s="42"/>
    </row>
    <row r="1121" spans="1:78" ht="15">
      <c r="A1121" s="16" t="s">
        <v>37</v>
      </c>
      <c r="B1121" s="28">
        <f>VLOOKUP(A1121,Organisations!$A$2:$B$7,2,FALSE)</f>
        <v>2</v>
      </c>
      <c r="C1121" s="16" t="s">
        <v>7844</v>
      </c>
      <c r="D1121" s="16" t="s">
        <v>7845</v>
      </c>
      <c r="E1121" s="28" t="str">
        <f t="shared" si="0"/>
        <v/>
      </c>
      <c r="F1121" s="16"/>
      <c r="G1121" s="16" t="s">
        <v>68</v>
      </c>
      <c r="H1121" s="17"/>
      <c r="K1121" s="26" t="s">
        <v>7846</v>
      </c>
      <c r="L1121" s="18"/>
      <c r="M1121" s="28" t="str">
        <f t="shared" ref="M1121:Q1121" si="6727">IFERROR(IF(FIND(M$1,$F1121)&gt;1,"Age - Children",""),"")</f>
        <v/>
      </c>
      <c r="N1121" s="28" t="str">
        <f t="shared" si="6727"/>
        <v/>
      </c>
      <c r="O1121" s="28" t="str">
        <f t="shared" si="6727"/>
        <v/>
      </c>
      <c r="P1121" s="28" t="str">
        <f t="shared" si="6727"/>
        <v/>
      </c>
      <c r="Q1121" s="28" t="str">
        <f t="shared" si="6727"/>
        <v/>
      </c>
      <c r="R1121" s="28" t="str">
        <f t="shared" ref="R1121:T1121" si="6728">IFERROR(IF(FIND(R$1,$F1121)&gt;1,"Age - Elderly",""),"")</f>
        <v/>
      </c>
      <c r="S1121" s="28" t="str">
        <f t="shared" si="6728"/>
        <v/>
      </c>
      <c r="T1121" s="28" t="str">
        <f t="shared" si="6728"/>
        <v/>
      </c>
      <c r="U1121" s="28" t="str">
        <f t="shared" si="3"/>
        <v/>
      </c>
      <c r="V1121" s="28" t="str">
        <f t="shared" si="4"/>
        <v/>
      </c>
      <c r="X1121" s="28" t="str">
        <f t="shared" si="5"/>
        <v/>
      </c>
      <c r="Y1121" s="28" t="str">
        <f t="shared" si="6"/>
        <v/>
      </c>
      <c r="Z1121" s="28" t="str">
        <f t="shared" si="7"/>
        <v/>
      </c>
      <c r="AB1121" s="28" t="str">
        <f t="shared" si="8"/>
        <v/>
      </c>
      <c r="AD1121" s="28" t="str">
        <f t="shared" si="9"/>
        <v/>
      </c>
      <c r="AG1121" s="28" t="str">
        <f t="shared" ref="AG1121:AL1121" si="6729">IFERROR(IF(FIND(AG$1,$F1121)&gt;1,AG$1,""),"")</f>
        <v/>
      </c>
      <c r="AH1121" s="28" t="str">
        <f t="shared" si="6729"/>
        <v/>
      </c>
      <c r="AI1121" s="28" t="str">
        <f t="shared" si="6729"/>
        <v/>
      </c>
      <c r="AJ1121" s="28" t="str">
        <f t="shared" si="6729"/>
        <v/>
      </c>
      <c r="AK1121" s="28" t="str">
        <f t="shared" si="6729"/>
        <v/>
      </c>
      <c r="AL1121" s="28" t="str">
        <f t="shared" si="6729"/>
        <v/>
      </c>
      <c r="AM1121" s="28" t="str">
        <f t="shared" si="11"/>
        <v/>
      </c>
      <c r="AN1121" s="28" t="str">
        <f t="shared" ref="AN1121:AQ1121" si="6730">IFERROR(IF(FIND(AN$1,$F1121)&gt;1,"Status - LGBT",""),"")</f>
        <v/>
      </c>
      <c r="AO1121" s="28" t="str">
        <f t="shared" si="6730"/>
        <v/>
      </c>
      <c r="AP1121" s="28" t="str">
        <f t="shared" si="6730"/>
        <v/>
      </c>
      <c r="AQ1121" s="28" t="str">
        <f t="shared" si="6730"/>
        <v/>
      </c>
      <c r="AR1121" s="28" t="str">
        <f t="shared" ref="AR1121:AV1121" si="6731">IFERROR(IF(FIND(AR$1,$F1121)&gt;1,"BME",""),"")</f>
        <v/>
      </c>
      <c r="AS1121" s="28" t="str">
        <f t="shared" si="6731"/>
        <v/>
      </c>
      <c r="AT1121" s="28" t="str">
        <f t="shared" si="6731"/>
        <v/>
      </c>
      <c r="AU1121" s="28" t="str">
        <f t="shared" si="6731"/>
        <v/>
      </c>
      <c r="AV1121" s="28" t="str">
        <f t="shared" si="6731"/>
        <v/>
      </c>
      <c r="AW1121" s="28" t="str">
        <f t="shared" ref="AW1121:BC1121" si="6732">IFERROR(IF(FIND(AW$1,$F1121)&gt;1,AW$1,""),"")</f>
        <v/>
      </c>
      <c r="AX1121" s="28" t="str">
        <f t="shared" si="6732"/>
        <v/>
      </c>
      <c r="AY1121" s="28" t="str">
        <f t="shared" si="6732"/>
        <v/>
      </c>
      <c r="AZ1121" s="28" t="str">
        <f t="shared" si="6732"/>
        <v/>
      </c>
      <c r="BA1121" s="28" t="str">
        <f t="shared" si="6732"/>
        <v/>
      </c>
      <c r="BB1121" s="28" t="str">
        <f t="shared" si="6732"/>
        <v/>
      </c>
      <c r="BC1121" s="28" t="str">
        <f t="shared" si="6732"/>
        <v/>
      </c>
      <c r="BD1121" s="28" t="str">
        <f t="shared" si="15"/>
        <v/>
      </c>
      <c r="BG1121" s="2" t="s">
        <v>7847</v>
      </c>
      <c r="BI1121" s="2" t="s">
        <v>7224</v>
      </c>
      <c r="BJ1121" s="28" t="str">
        <f t="shared" si="16"/>
        <v/>
      </c>
      <c r="BK1121" s="28" t="str">
        <f t="shared" si="17"/>
        <v/>
      </c>
      <c r="BM1121" s="2" t="s">
        <v>98</v>
      </c>
      <c r="BU1121" s="47" t="s">
        <v>570</v>
      </c>
      <c r="BV1121" s="18"/>
      <c r="BW1121" s="18"/>
      <c r="BX1121" s="18"/>
      <c r="BY1121" s="42" t="str">
        <f t="shared" si="18"/>
        <v>LS8;</v>
      </c>
      <c r="BZ1121" s="43"/>
    </row>
    <row r="1122" spans="1:78" ht="15">
      <c r="A1122" s="10" t="s">
        <v>37</v>
      </c>
      <c r="B1122" s="28">
        <f>VLOOKUP(A1122,Organisations!$A$2:$B$7,2,FALSE)</f>
        <v>2</v>
      </c>
      <c r="C1122" s="10" t="s">
        <v>7849</v>
      </c>
      <c r="D1122" s="10" t="s">
        <v>7850</v>
      </c>
      <c r="E1122" s="28" t="str">
        <f t="shared" si="0"/>
        <v>We provide assistance with shopping, Personal care, Meal preparation, Assistance with medication, support with visits ho</v>
      </c>
      <c r="F1122" s="10" t="s">
        <v>7852</v>
      </c>
      <c r="G1122" s="10" t="s">
        <v>68</v>
      </c>
      <c r="H1122" s="11"/>
      <c r="K1122" s="30" t="s">
        <v>19497</v>
      </c>
      <c r="L1122" s="10" t="s">
        <v>7854</v>
      </c>
      <c r="M1122" s="28" t="str">
        <f t="shared" ref="M1122:Q1122" si="6733">IFERROR(IF(FIND(M$1,$F1122)&gt;1,"Age - Children",""),"")</f>
        <v/>
      </c>
      <c r="N1122" s="28" t="str">
        <f t="shared" si="6733"/>
        <v/>
      </c>
      <c r="O1122" s="28" t="str">
        <f t="shared" si="6733"/>
        <v/>
      </c>
      <c r="P1122" s="28" t="str">
        <f t="shared" si="6733"/>
        <v/>
      </c>
      <c r="Q1122" s="28" t="str">
        <f t="shared" si="6733"/>
        <v/>
      </c>
      <c r="R1122" s="28" t="str">
        <f t="shared" ref="R1122:T1122" si="6734">IFERROR(IF(FIND(R$1,$F1122)&gt;1,"Age - Elderly",""),"")</f>
        <v/>
      </c>
      <c r="S1122" s="28" t="str">
        <f t="shared" si="6734"/>
        <v/>
      </c>
      <c r="T1122" s="28" t="str">
        <f t="shared" si="6734"/>
        <v/>
      </c>
      <c r="U1122" s="28" t="str">
        <f t="shared" si="3"/>
        <v/>
      </c>
      <c r="V1122" s="28" t="str">
        <f t="shared" si="4"/>
        <v/>
      </c>
      <c r="X1122" s="28" t="str">
        <f t="shared" si="5"/>
        <v/>
      </c>
      <c r="Y1122" s="28" t="str">
        <f t="shared" si="6"/>
        <v/>
      </c>
      <c r="Z1122" s="28" t="str">
        <f t="shared" si="7"/>
        <v/>
      </c>
      <c r="AB1122" s="28" t="str">
        <f t="shared" si="8"/>
        <v/>
      </c>
      <c r="AD1122" s="28" t="str">
        <f t="shared" si="9"/>
        <v/>
      </c>
      <c r="AG1122" s="28" t="str">
        <f t="shared" ref="AG1122:AL1122" si="6735">IFERROR(IF(FIND(AG$1,$F1122)&gt;1,AG$1,""),"")</f>
        <v/>
      </c>
      <c r="AH1122" s="28" t="str">
        <f t="shared" si="6735"/>
        <v/>
      </c>
      <c r="AI1122" s="28" t="str">
        <f t="shared" si="6735"/>
        <v/>
      </c>
      <c r="AJ1122" s="28" t="str">
        <f t="shared" si="6735"/>
        <v/>
      </c>
      <c r="AK1122" s="28" t="str">
        <f t="shared" si="6735"/>
        <v/>
      </c>
      <c r="AL1122" s="28" t="str">
        <f t="shared" si="6735"/>
        <v/>
      </c>
      <c r="AM1122" s="28" t="str">
        <f t="shared" si="11"/>
        <v/>
      </c>
      <c r="AN1122" s="28" t="str">
        <f t="shared" ref="AN1122:AQ1122" si="6736">IFERROR(IF(FIND(AN$1,$F1122)&gt;1,"Status - LGBT",""),"")</f>
        <v/>
      </c>
      <c r="AO1122" s="28" t="str">
        <f t="shared" si="6736"/>
        <v/>
      </c>
      <c r="AP1122" s="28" t="str">
        <f t="shared" si="6736"/>
        <v/>
      </c>
      <c r="AQ1122" s="28" t="str">
        <f t="shared" si="6736"/>
        <v/>
      </c>
      <c r="AR1122" s="28" t="str">
        <f t="shared" ref="AR1122:AV1122" si="6737">IFERROR(IF(FIND(AR$1,$F1122)&gt;1,"BME",""),"")</f>
        <v/>
      </c>
      <c r="AS1122" s="28" t="str">
        <f t="shared" si="6737"/>
        <v/>
      </c>
      <c r="AT1122" s="28" t="str">
        <f t="shared" si="6737"/>
        <v/>
      </c>
      <c r="AU1122" s="28" t="str">
        <f t="shared" si="6737"/>
        <v/>
      </c>
      <c r="AV1122" s="28" t="str">
        <f t="shared" si="6737"/>
        <v/>
      </c>
      <c r="AW1122" s="28" t="str">
        <f t="shared" ref="AW1122:BC1122" si="6738">IFERROR(IF(FIND(AW$1,$F1122)&gt;1,AW$1,""),"")</f>
        <v/>
      </c>
      <c r="AX1122" s="28" t="str">
        <f t="shared" si="6738"/>
        <v/>
      </c>
      <c r="AY1122" s="28" t="str">
        <f t="shared" si="6738"/>
        <v/>
      </c>
      <c r="AZ1122" s="28" t="str">
        <f t="shared" si="6738"/>
        <v/>
      </c>
      <c r="BA1122" s="28" t="str">
        <f t="shared" si="6738"/>
        <v/>
      </c>
      <c r="BB1122" s="28" t="str">
        <f t="shared" si="6738"/>
        <v/>
      </c>
      <c r="BC1122" s="28" t="str">
        <f t="shared" si="6738"/>
        <v/>
      </c>
      <c r="BD1122" s="28" t="str">
        <f t="shared" si="15"/>
        <v/>
      </c>
      <c r="BG1122" s="2" t="s">
        <v>7855</v>
      </c>
      <c r="BI1122" s="2" t="s">
        <v>7230</v>
      </c>
      <c r="BJ1122" s="28" t="str">
        <f t="shared" si="16"/>
        <v/>
      </c>
      <c r="BK1122" s="28" t="str">
        <f t="shared" si="17"/>
        <v/>
      </c>
      <c r="BM1122" s="2" t="s">
        <v>98</v>
      </c>
      <c r="BU1122" s="50" t="s">
        <v>19498</v>
      </c>
      <c r="BV1122" s="12"/>
      <c r="BW1122" s="12"/>
      <c r="BX1122" s="12"/>
      <c r="BY1122" s="42" t="str">
        <f t="shared" si="18"/>
        <v>LS13;LS16;LS17;LS18;LS19;LS5;LS6;</v>
      </c>
      <c r="BZ1122" s="42"/>
    </row>
    <row r="1123" spans="1:78" ht="15">
      <c r="A1123" s="16" t="s">
        <v>37</v>
      </c>
      <c r="B1123" s="28">
        <f>VLOOKUP(A1123,Organisations!$A$2:$B$7,2,FALSE)</f>
        <v>2</v>
      </c>
      <c r="C1123" s="16" t="s">
        <v>7858</v>
      </c>
      <c r="D1123" s="16" t="s">
        <v>7859</v>
      </c>
      <c r="E1123" s="28" t="str">
        <f t="shared" si="0"/>
        <v xml:space="preserve">Does life feel a challenge, overwhelming, out of your grasp? Do you have a feeling of fear, helplessness or uneasiness? </v>
      </c>
      <c r="F1123" s="16" t="s">
        <v>19499</v>
      </c>
      <c r="G1123" s="16" t="s">
        <v>68</v>
      </c>
      <c r="H1123" s="17"/>
      <c r="K1123" s="26" t="s">
        <v>19500</v>
      </c>
      <c r="L1123" s="16" t="s">
        <v>7863</v>
      </c>
      <c r="M1123" s="28" t="str">
        <f t="shared" ref="M1123:Q1123" si="6739">IFERROR(IF(FIND(M$1,$F1123)&gt;1,"Age - Children",""),"")</f>
        <v/>
      </c>
      <c r="N1123" s="28" t="str">
        <f t="shared" si="6739"/>
        <v/>
      </c>
      <c r="O1123" s="28" t="str">
        <f t="shared" si="6739"/>
        <v/>
      </c>
      <c r="P1123" s="28" t="str">
        <f t="shared" si="6739"/>
        <v/>
      </c>
      <c r="Q1123" s="28" t="str">
        <f t="shared" si="6739"/>
        <v/>
      </c>
      <c r="R1123" s="28" t="str">
        <f t="shared" ref="R1123:T1123" si="6740">IFERROR(IF(FIND(R$1,$F1123)&gt;1,"Age - Elderly",""),"")</f>
        <v/>
      </c>
      <c r="S1123" s="28" t="str">
        <f t="shared" si="6740"/>
        <v/>
      </c>
      <c r="T1123" s="28" t="str">
        <f t="shared" si="6740"/>
        <v/>
      </c>
      <c r="U1123" s="28" t="str">
        <f t="shared" si="3"/>
        <v/>
      </c>
      <c r="V1123" s="28" t="str">
        <f t="shared" si="4"/>
        <v/>
      </c>
      <c r="X1123" s="28" t="str">
        <f t="shared" si="5"/>
        <v/>
      </c>
      <c r="Y1123" s="28" t="str">
        <f t="shared" si="6"/>
        <v/>
      </c>
      <c r="Z1123" s="28" t="str">
        <f t="shared" si="7"/>
        <v>Gender - Male</v>
      </c>
      <c r="AB1123" s="28" t="str">
        <f t="shared" si="8"/>
        <v>Gender - Male</v>
      </c>
      <c r="AD1123" s="28" t="str">
        <f t="shared" si="9"/>
        <v>Gender - Male;Gender - Male;</v>
      </c>
      <c r="AG1123" s="28" t="str">
        <f t="shared" ref="AG1123:AL1123" si="6741">IFERROR(IF(FIND(AG$1,$F1123)&gt;1,AG$1,""),"")</f>
        <v/>
      </c>
      <c r="AH1123" s="28" t="str">
        <f t="shared" si="6741"/>
        <v/>
      </c>
      <c r="AI1123" s="28" t="str">
        <f t="shared" si="6741"/>
        <v/>
      </c>
      <c r="AJ1123" s="28" t="str">
        <f t="shared" si="6741"/>
        <v/>
      </c>
      <c r="AK1123" s="28" t="str">
        <f t="shared" si="6741"/>
        <v/>
      </c>
      <c r="AL1123" s="28" t="str">
        <f t="shared" si="6741"/>
        <v/>
      </c>
      <c r="AM1123" s="28" t="str">
        <f t="shared" si="11"/>
        <v/>
      </c>
      <c r="AN1123" s="28" t="str">
        <f t="shared" ref="AN1123:AQ1123" si="6742">IFERROR(IF(FIND(AN$1,$F1123)&gt;1,"Status - LGBT",""),"")</f>
        <v/>
      </c>
      <c r="AO1123" s="28" t="str">
        <f t="shared" si="6742"/>
        <v/>
      </c>
      <c r="AP1123" s="28" t="str">
        <f t="shared" si="6742"/>
        <v/>
      </c>
      <c r="AQ1123" s="28" t="str">
        <f t="shared" si="6742"/>
        <v/>
      </c>
      <c r="AR1123" s="28" t="str">
        <f t="shared" ref="AR1123:AV1123" si="6743">IFERROR(IF(FIND(AR$1,$F1123)&gt;1,"BME",""),"")</f>
        <v/>
      </c>
      <c r="AS1123" s="28" t="str">
        <f t="shared" si="6743"/>
        <v/>
      </c>
      <c r="AT1123" s="28" t="str">
        <f t="shared" si="6743"/>
        <v/>
      </c>
      <c r="AU1123" s="28" t="str">
        <f t="shared" si="6743"/>
        <v/>
      </c>
      <c r="AV1123" s="28" t="str">
        <f t="shared" si="6743"/>
        <v/>
      </c>
      <c r="AW1123" s="28" t="str">
        <f t="shared" ref="AW1123:BC1123" si="6744">IFERROR(IF(FIND(AW$1,$F1123)&gt;1,AW$1,""),"")</f>
        <v/>
      </c>
      <c r="AX1123" s="28" t="str">
        <f t="shared" si="6744"/>
        <v/>
      </c>
      <c r="AY1123" s="28" t="str">
        <f t="shared" si="6744"/>
        <v/>
      </c>
      <c r="AZ1123" s="28" t="str">
        <f t="shared" si="6744"/>
        <v/>
      </c>
      <c r="BA1123" s="28" t="str">
        <f t="shared" si="6744"/>
        <v/>
      </c>
      <c r="BB1123" s="28" t="str">
        <f t="shared" si="6744"/>
        <v/>
      </c>
      <c r="BC1123" s="28" t="str">
        <f t="shared" si="6744"/>
        <v/>
      </c>
      <c r="BD1123" s="28" t="str">
        <f t="shared" si="15"/>
        <v/>
      </c>
      <c r="BG1123" s="2" t="s">
        <v>7864</v>
      </c>
      <c r="BI1123" s="2" t="s">
        <v>570</v>
      </c>
      <c r="BJ1123" s="28" t="str">
        <f t="shared" si="16"/>
        <v>Leeds</v>
      </c>
      <c r="BK1123" s="28" t="str">
        <f t="shared" si="17"/>
        <v>West Yorkshire</v>
      </c>
      <c r="BM1123" s="2" t="s">
        <v>98</v>
      </c>
      <c r="BU1123" s="18"/>
      <c r="BV1123" s="47" t="s">
        <v>570</v>
      </c>
      <c r="BW1123" s="18"/>
      <c r="BX1123" s="18"/>
      <c r="BY1123" s="42" t="str">
        <f t="shared" si="18"/>
        <v>Gender - Male;Gender - Male;;LS8</v>
      </c>
      <c r="BZ1123" s="43"/>
    </row>
    <row r="1124" spans="1:78" ht="15">
      <c r="A1124" s="10" t="s">
        <v>37</v>
      </c>
      <c r="B1124" s="28">
        <f>VLOOKUP(A1124,Organisations!$A$2:$B$7,2,FALSE)</f>
        <v>2</v>
      </c>
      <c r="C1124" s="10" t="s">
        <v>7867</v>
      </c>
      <c r="D1124" s="10" t="s">
        <v>7868</v>
      </c>
      <c r="E1124" s="28" t="str">
        <f t="shared" si="0"/>
        <v>JB Drainage Services offers an emergency drainage and gutter clerance serivce using the latest technology available.
 Es</v>
      </c>
      <c r="F1124" s="10" t="s">
        <v>19501</v>
      </c>
      <c r="G1124" s="10" t="s">
        <v>68</v>
      </c>
      <c r="H1124" s="11"/>
      <c r="K1124" s="30" t="s">
        <v>7871</v>
      </c>
      <c r="L1124" s="12"/>
      <c r="M1124" s="28" t="str">
        <f t="shared" ref="M1124:Q1124" si="6745">IFERROR(IF(FIND(M$1,$F1124)&gt;1,"Age - Children",""),"")</f>
        <v/>
      </c>
      <c r="N1124" s="28" t="str">
        <f t="shared" si="6745"/>
        <v/>
      </c>
      <c r="O1124" s="28" t="str">
        <f t="shared" si="6745"/>
        <v/>
      </c>
      <c r="P1124" s="28" t="str">
        <f t="shared" si="6745"/>
        <v/>
      </c>
      <c r="Q1124" s="28" t="str">
        <f t="shared" si="6745"/>
        <v/>
      </c>
      <c r="R1124" s="28" t="str">
        <f t="shared" ref="R1124:T1124" si="6746">IFERROR(IF(FIND(R$1,$F1124)&gt;1,"Age - Elderly",""),"")</f>
        <v/>
      </c>
      <c r="S1124" s="28" t="str">
        <f t="shared" si="6746"/>
        <v/>
      </c>
      <c r="T1124" s="28" t="str">
        <f t="shared" si="6746"/>
        <v/>
      </c>
      <c r="U1124" s="28" t="str">
        <f t="shared" si="3"/>
        <v/>
      </c>
      <c r="V1124" s="28" t="str">
        <f t="shared" si="4"/>
        <v/>
      </c>
      <c r="X1124" s="28" t="str">
        <f t="shared" si="5"/>
        <v/>
      </c>
      <c r="Y1124" s="28" t="str">
        <f t="shared" si="6"/>
        <v/>
      </c>
      <c r="Z1124" s="28" t="str">
        <f t="shared" si="7"/>
        <v/>
      </c>
      <c r="AB1124" s="28" t="str">
        <f t="shared" si="8"/>
        <v>Gender - Male</v>
      </c>
      <c r="AD1124" s="28" t="str">
        <f t="shared" si="9"/>
        <v>Gender - Male;</v>
      </c>
      <c r="AG1124" s="28" t="str">
        <f t="shared" ref="AG1124:AL1124" si="6747">IFERROR(IF(FIND(AG$1,$F1124)&gt;1,AG$1,""),"")</f>
        <v/>
      </c>
      <c r="AH1124" s="28" t="str">
        <f t="shared" si="6747"/>
        <v/>
      </c>
      <c r="AI1124" s="28" t="str">
        <f t="shared" si="6747"/>
        <v/>
      </c>
      <c r="AJ1124" s="28" t="str">
        <f t="shared" si="6747"/>
        <v/>
      </c>
      <c r="AK1124" s="28" t="str">
        <f t="shared" si="6747"/>
        <v/>
      </c>
      <c r="AL1124" s="28" t="str">
        <f t="shared" si="6747"/>
        <v/>
      </c>
      <c r="AM1124" s="28" t="str">
        <f t="shared" si="11"/>
        <v/>
      </c>
      <c r="AN1124" s="28" t="str">
        <f t="shared" ref="AN1124:AQ1124" si="6748">IFERROR(IF(FIND(AN$1,$F1124)&gt;1,"Status - LGBT",""),"")</f>
        <v/>
      </c>
      <c r="AO1124" s="28" t="str">
        <f t="shared" si="6748"/>
        <v/>
      </c>
      <c r="AP1124" s="28" t="str">
        <f t="shared" si="6748"/>
        <v/>
      </c>
      <c r="AQ1124" s="28" t="str">
        <f t="shared" si="6748"/>
        <v/>
      </c>
      <c r="AR1124" s="28" t="str">
        <f t="shared" ref="AR1124:AV1124" si="6749">IFERROR(IF(FIND(AR$1,$F1124)&gt;1,"BME",""),"")</f>
        <v/>
      </c>
      <c r="AS1124" s="28" t="str">
        <f t="shared" si="6749"/>
        <v/>
      </c>
      <c r="AT1124" s="28" t="str">
        <f t="shared" si="6749"/>
        <v/>
      </c>
      <c r="AU1124" s="28" t="str">
        <f t="shared" si="6749"/>
        <v/>
      </c>
      <c r="AV1124" s="28" t="str">
        <f t="shared" si="6749"/>
        <v/>
      </c>
      <c r="AW1124" s="28" t="str">
        <f t="shared" ref="AW1124:BC1124" si="6750">IFERROR(IF(FIND(AW$1,$F1124)&gt;1,AW$1,""),"")</f>
        <v/>
      </c>
      <c r="AX1124" s="28" t="str">
        <f t="shared" si="6750"/>
        <v/>
      </c>
      <c r="AY1124" s="28" t="str">
        <f t="shared" si="6750"/>
        <v/>
      </c>
      <c r="AZ1124" s="28" t="str">
        <f t="shared" si="6750"/>
        <v/>
      </c>
      <c r="BA1124" s="28" t="str">
        <f t="shared" si="6750"/>
        <v/>
      </c>
      <c r="BB1124" s="28" t="str">
        <f t="shared" si="6750"/>
        <v/>
      </c>
      <c r="BC1124" s="28" t="str">
        <f t="shared" si="6750"/>
        <v/>
      </c>
      <c r="BD1124" s="28" t="str">
        <f t="shared" si="15"/>
        <v/>
      </c>
      <c r="BG1124" s="2" t="s">
        <v>7872</v>
      </c>
      <c r="BI1124" s="2" t="s">
        <v>7243</v>
      </c>
      <c r="BJ1124" s="28" t="str">
        <f t="shared" si="16"/>
        <v/>
      </c>
      <c r="BK1124" s="28" t="str">
        <f t="shared" si="17"/>
        <v/>
      </c>
      <c r="BM1124" s="2" t="s">
        <v>98</v>
      </c>
      <c r="BU1124" s="12"/>
      <c r="BV1124" s="50" t="s">
        <v>595</v>
      </c>
      <c r="BW1124" s="12"/>
      <c r="BX1124" s="12"/>
      <c r="BY1124" s="42" t="str">
        <f t="shared" si="18"/>
        <v>Gender - Male;;LS24</v>
      </c>
      <c r="BZ1124" s="42"/>
    </row>
    <row r="1125" spans="1:78" ht="15">
      <c r="A1125" s="16" t="s">
        <v>37</v>
      </c>
      <c r="B1125" s="28">
        <f>VLOOKUP(A1125,Organisations!$A$2:$B$7,2,FALSE)</f>
        <v>2</v>
      </c>
      <c r="C1125" s="16" t="s">
        <v>7874</v>
      </c>
      <c r="D1125" s="16" t="s">
        <v>7875</v>
      </c>
      <c r="E1125" s="28" t="str">
        <f t="shared" si="0"/>
        <v>Our practice is a training/teaching practice. Our registrars are fully qualified and have a great deal of hospital exper</v>
      </c>
      <c r="F1125" s="16" t="s">
        <v>7877</v>
      </c>
      <c r="G1125" s="16" t="s">
        <v>68</v>
      </c>
      <c r="H1125" s="17"/>
      <c r="K1125" s="26" t="s">
        <v>7878</v>
      </c>
      <c r="L1125" s="18"/>
      <c r="M1125" s="28" t="str">
        <f t="shared" ref="M1125:Q1125" si="6751">IFERROR(IF(FIND(M$1,$F1125)&gt;1,"Age - Children",""),"")</f>
        <v/>
      </c>
      <c r="N1125" s="28" t="str">
        <f t="shared" si="6751"/>
        <v/>
      </c>
      <c r="O1125" s="28" t="str">
        <f t="shared" si="6751"/>
        <v/>
      </c>
      <c r="P1125" s="28" t="str">
        <f t="shared" si="6751"/>
        <v/>
      </c>
      <c r="Q1125" s="28" t="str">
        <f t="shared" si="6751"/>
        <v/>
      </c>
      <c r="R1125" s="28" t="str">
        <f t="shared" ref="R1125:T1125" si="6752">IFERROR(IF(FIND(R$1,$F1125)&gt;1,"Age - Elderly",""),"")</f>
        <v/>
      </c>
      <c r="S1125" s="28" t="str">
        <f t="shared" si="6752"/>
        <v/>
      </c>
      <c r="T1125" s="28" t="str">
        <f t="shared" si="6752"/>
        <v/>
      </c>
      <c r="U1125" s="28" t="str">
        <f t="shared" si="3"/>
        <v/>
      </c>
      <c r="V1125" s="28" t="str">
        <f t="shared" si="4"/>
        <v/>
      </c>
      <c r="X1125" s="28" t="str">
        <f t="shared" si="5"/>
        <v/>
      </c>
      <c r="Y1125" s="28" t="str">
        <f t="shared" si="6"/>
        <v/>
      </c>
      <c r="Z1125" s="28" t="str">
        <f t="shared" si="7"/>
        <v/>
      </c>
      <c r="AB1125" s="28" t="str">
        <f t="shared" si="8"/>
        <v/>
      </c>
      <c r="AD1125" s="28" t="str">
        <f t="shared" si="9"/>
        <v/>
      </c>
      <c r="AG1125" s="28" t="str">
        <f t="shared" ref="AG1125:AL1125" si="6753">IFERROR(IF(FIND(AG$1,$F1125)&gt;1,AG$1,""),"")</f>
        <v/>
      </c>
      <c r="AH1125" s="28" t="str">
        <f t="shared" si="6753"/>
        <v/>
      </c>
      <c r="AI1125" s="28" t="str">
        <f t="shared" si="6753"/>
        <v/>
      </c>
      <c r="AJ1125" s="28" t="str">
        <f t="shared" si="6753"/>
        <v/>
      </c>
      <c r="AK1125" s="28" t="str">
        <f t="shared" si="6753"/>
        <v/>
      </c>
      <c r="AL1125" s="28" t="str">
        <f t="shared" si="6753"/>
        <v/>
      </c>
      <c r="AM1125" s="28" t="str">
        <f t="shared" si="11"/>
        <v/>
      </c>
      <c r="AN1125" s="28" t="str">
        <f t="shared" ref="AN1125:AQ1125" si="6754">IFERROR(IF(FIND(AN$1,$F1125)&gt;1,"Status - LGBT",""),"")</f>
        <v/>
      </c>
      <c r="AO1125" s="28" t="str">
        <f t="shared" si="6754"/>
        <v/>
      </c>
      <c r="AP1125" s="28" t="str">
        <f t="shared" si="6754"/>
        <v/>
      </c>
      <c r="AQ1125" s="28" t="str">
        <f t="shared" si="6754"/>
        <v/>
      </c>
      <c r="AR1125" s="28" t="str">
        <f t="shared" ref="AR1125:AV1125" si="6755">IFERROR(IF(FIND(AR$1,$F1125)&gt;1,"BME",""),"")</f>
        <v/>
      </c>
      <c r="AS1125" s="28" t="str">
        <f t="shared" si="6755"/>
        <v/>
      </c>
      <c r="AT1125" s="28" t="str">
        <f t="shared" si="6755"/>
        <v/>
      </c>
      <c r="AU1125" s="28" t="str">
        <f t="shared" si="6755"/>
        <v/>
      </c>
      <c r="AV1125" s="28" t="str">
        <f t="shared" si="6755"/>
        <v/>
      </c>
      <c r="AW1125" s="28" t="str">
        <f t="shared" ref="AW1125:BC1125" si="6756">IFERROR(IF(FIND(AW$1,$F1125)&gt;1,AW$1,""),"")</f>
        <v/>
      </c>
      <c r="AX1125" s="28" t="str">
        <f t="shared" si="6756"/>
        <v/>
      </c>
      <c r="AY1125" s="28" t="str">
        <f t="shared" si="6756"/>
        <v/>
      </c>
      <c r="AZ1125" s="28" t="str">
        <f t="shared" si="6756"/>
        <v/>
      </c>
      <c r="BA1125" s="28" t="str">
        <f t="shared" si="6756"/>
        <v/>
      </c>
      <c r="BB1125" s="28" t="str">
        <f t="shared" si="6756"/>
        <v/>
      </c>
      <c r="BC1125" s="28" t="str">
        <f t="shared" si="6756"/>
        <v/>
      </c>
      <c r="BD1125" s="28" t="str">
        <f t="shared" si="15"/>
        <v/>
      </c>
      <c r="BG1125" s="2" t="s">
        <v>7879</v>
      </c>
      <c r="BI1125" s="2" t="s">
        <v>7250</v>
      </c>
      <c r="BJ1125" s="28" t="str">
        <f t="shared" si="16"/>
        <v>Leeds</v>
      </c>
      <c r="BK1125" s="28" t="str">
        <f t="shared" si="17"/>
        <v>West Yorkshire</v>
      </c>
      <c r="BM1125" s="2" t="s">
        <v>98</v>
      </c>
      <c r="BU1125" s="18"/>
      <c r="BV1125" s="47" t="s">
        <v>596</v>
      </c>
      <c r="BW1125" s="18"/>
      <c r="BX1125" s="18"/>
      <c r="BY1125" s="42" t="str">
        <f t="shared" si="18"/>
        <v>LS25</v>
      </c>
      <c r="BZ1125" s="43"/>
    </row>
    <row r="1126" spans="1:78" ht="15">
      <c r="A1126" s="10" t="s">
        <v>37</v>
      </c>
      <c r="B1126" s="28">
        <f>VLOOKUP(A1126,Organisations!$A$2:$B$7,2,FALSE)</f>
        <v>2</v>
      </c>
      <c r="C1126" s="10" t="s">
        <v>7881</v>
      </c>
      <c r="D1126" s="10" t="s">
        <v>7882</v>
      </c>
      <c r="E1126" s="28" t="str">
        <f t="shared" si="0"/>
        <v>A national non-judgemental listening service for the Jewish Community staffed by trained counselling volunteers.</v>
      </c>
      <c r="F1126" s="10" t="s">
        <v>7883</v>
      </c>
      <c r="G1126" s="10" t="s">
        <v>68</v>
      </c>
      <c r="H1126" s="11"/>
      <c r="K1126" s="30" t="s">
        <v>7884</v>
      </c>
      <c r="L1126" s="10" t="s">
        <v>7885</v>
      </c>
      <c r="M1126" s="28" t="str">
        <f t="shared" ref="M1126:Q1126" si="6757">IFERROR(IF(FIND(M$1,$F1126)&gt;1,"Age - Children",""),"")</f>
        <v/>
      </c>
      <c r="N1126" s="28" t="str">
        <f t="shared" si="6757"/>
        <v/>
      </c>
      <c r="O1126" s="28" t="str">
        <f t="shared" si="6757"/>
        <v/>
      </c>
      <c r="P1126" s="28" t="str">
        <f t="shared" si="6757"/>
        <v/>
      </c>
      <c r="Q1126" s="28" t="str">
        <f t="shared" si="6757"/>
        <v/>
      </c>
      <c r="R1126" s="28" t="str">
        <f t="shared" ref="R1126:T1126" si="6758">IFERROR(IF(FIND(R$1,$F1126)&gt;1,"Age - Elderly",""),"")</f>
        <v/>
      </c>
      <c r="S1126" s="28" t="str">
        <f t="shared" si="6758"/>
        <v/>
      </c>
      <c r="T1126" s="28" t="str">
        <f t="shared" si="6758"/>
        <v/>
      </c>
      <c r="U1126" s="28" t="str">
        <f t="shared" si="3"/>
        <v/>
      </c>
      <c r="V1126" s="28" t="str">
        <f t="shared" si="4"/>
        <v/>
      </c>
      <c r="X1126" s="28" t="str">
        <f t="shared" si="5"/>
        <v/>
      </c>
      <c r="Y1126" s="28" t="str">
        <f t="shared" si="6"/>
        <v/>
      </c>
      <c r="Z1126" s="28" t="str">
        <f t="shared" si="7"/>
        <v>Gender - Male</v>
      </c>
      <c r="AB1126" s="28" t="str">
        <f t="shared" si="8"/>
        <v/>
      </c>
      <c r="AD1126" s="28" t="str">
        <f t="shared" si="9"/>
        <v>Gender - Male;</v>
      </c>
      <c r="AG1126" s="28" t="str">
        <f t="shared" ref="AG1126:AL1126" si="6759">IFERROR(IF(FIND(AG$1,$F1126)&gt;1,AG$1,""),"")</f>
        <v/>
      </c>
      <c r="AH1126" s="28" t="str">
        <f t="shared" si="6759"/>
        <v/>
      </c>
      <c r="AI1126" s="28" t="str">
        <f t="shared" si="6759"/>
        <v/>
      </c>
      <c r="AJ1126" s="28" t="str">
        <f t="shared" si="6759"/>
        <v/>
      </c>
      <c r="AK1126" s="28" t="str">
        <f t="shared" si="6759"/>
        <v/>
      </c>
      <c r="AL1126" s="28" t="str">
        <f t="shared" si="6759"/>
        <v/>
      </c>
      <c r="AM1126" s="28" t="str">
        <f t="shared" si="11"/>
        <v/>
      </c>
      <c r="AN1126" s="28" t="str">
        <f t="shared" ref="AN1126:AQ1126" si="6760">IFERROR(IF(FIND(AN$1,$F1126)&gt;1,"Status - LGBT",""),"")</f>
        <v/>
      </c>
      <c r="AO1126" s="28" t="str">
        <f t="shared" si="6760"/>
        <v/>
      </c>
      <c r="AP1126" s="28" t="str">
        <f t="shared" si="6760"/>
        <v/>
      </c>
      <c r="AQ1126" s="28" t="str">
        <f t="shared" si="6760"/>
        <v/>
      </c>
      <c r="AR1126" s="28" t="str">
        <f t="shared" ref="AR1126:AV1126" si="6761">IFERROR(IF(FIND(AR$1,$F1126)&gt;1,"BME",""),"")</f>
        <v/>
      </c>
      <c r="AS1126" s="28" t="str">
        <f t="shared" si="6761"/>
        <v/>
      </c>
      <c r="AT1126" s="28" t="str">
        <f t="shared" si="6761"/>
        <v/>
      </c>
      <c r="AU1126" s="28" t="str">
        <f t="shared" si="6761"/>
        <v/>
      </c>
      <c r="AV1126" s="28" t="str">
        <f t="shared" si="6761"/>
        <v/>
      </c>
      <c r="AW1126" s="28" t="str">
        <f t="shared" ref="AW1126:BC1126" si="6762">IFERROR(IF(FIND(AW$1,$F1126)&gt;1,AW$1,""),"")</f>
        <v/>
      </c>
      <c r="AX1126" s="28" t="str">
        <f t="shared" si="6762"/>
        <v/>
      </c>
      <c r="AY1126" s="28" t="str">
        <f t="shared" si="6762"/>
        <v/>
      </c>
      <c r="AZ1126" s="28" t="str">
        <f t="shared" si="6762"/>
        <v/>
      </c>
      <c r="BA1126" s="28" t="str">
        <f t="shared" si="6762"/>
        <v/>
      </c>
      <c r="BB1126" s="28" t="str">
        <f t="shared" si="6762"/>
        <v/>
      </c>
      <c r="BC1126" s="28" t="str">
        <f t="shared" si="6762"/>
        <v/>
      </c>
      <c r="BD1126" s="28" t="str">
        <f t="shared" si="15"/>
        <v/>
      </c>
      <c r="BG1126" s="2" t="s">
        <v>7886</v>
      </c>
      <c r="BJ1126" s="28" t="str">
        <f t="shared" si="16"/>
        <v/>
      </c>
      <c r="BK1126" s="28" t="str">
        <f t="shared" si="17"/>
        <v/>
      </c>
      <c r="BM1126" s="2" t="s">
        <v>98</v>
      </c>
      <c r="BU1126" s="12"/>
      <c r="BV1126" s="12"/>
      <c r="BW1126" s="12"/>
      <c r="BX1126" s="12"/>
      <c r="BY1126" s="42" t="str">
        <f t="shared" si="18"/>
        <v>Gender - Male;;</v>
      </c>
      <c r="BZ1126" s="42"/>
    </row>
    <row r="1127" spans="1:78" ht="15">
      <c r="A1127" s="16" t="s">
        <v>37</v>
      </c>
      <c r="B1127" s="28">
        <f>VLOOKUP(A1127,Organisations!$A$2:$B$7,2,FALSE)</f>
        <v>2</v>
      </c>
      <c r="C1127" s="16" t="s">
        <v>7888</v>
      </c>
      <c r="D1127" s="16" t="s">
        <v>7889</v>
      </c>
      <c r="E1127" s="28" t="str">
        <f t="shared" si="0"/>
        <v>Culturally sensitive support for Jewish Women suffering from domestic violence</v>
      </c>
      <c r="F1127" s="16" t="s">
        <v>7890</v>
      </c>
      <c r="G1127" s="16" t="s">
        <v>68</v>
      </c>
      <c r="H1127" s="17"/>
      <c r="K1127" s="33"/>
      <c r="L1127" s="18"/>
      <c r="M1127" s="28" t="str">
        <f t="shared" ref="M1127:Q1127" si="6763">IFERROR(IF(FIND(M$1,$F1127)&gt;1,"Age - Children",""),"")</f>
        <v/>
      </c>
      <c r="N1127" s="28" t="str">
        <f t="shared" si="6763"/>
        <v/>
      </c>
      <c r="O1127" s="28" t="str">
        <f t="shared" si="6763"/>
        <v/>
      </c>
      <c r="P1127" s="28" t="str">
        <f t="shared" si="6763"/>
        <v/>
      </c>
      <c r="Q1127" s="28" t="str">
        <f t="shared" si="6763"/>
        <v/>
      </c>
      <c r="R1127" s="28" t="str">
        <f t="shared" ref="R1127:T1127" si="6764">IFERROR(IF(FIND(R$1,$F1127)&gt;1,"Age - Elderly",""),"")</f>
        <v/>
      </c>
      <c r="S1127" s="28" t="str">
        <f t="shared" si="6764"/>
        <v/>
      </c>
      <c r="T1127" s="28" t="str">
        <f t="shared" si="6764"/>
        <v/>
      </c>
      <c r="U1127" s="28" t="str">
        <f t="shared" si="3"/>
        <v/>
      </c>
      <c r="V1127" s="28" t="str">
        <f t="shared" si="4"/>
        <v/>
      </c>
      <c r="X1127" s="28" t="str">
        <f t="shared" si="5"/>
        <v/>
      </c>
      <c r="Y1127" s="28" t="str">
        <f t="shared" si="6"/>
        <v/>
      </c>
      <c r="Z1127" s="28" t="str">
        <f t="shared" si="7"/>
        <v>Gender - Male</v>
      </c>
      <c r="AB1127" s="28" t="str">
        <f t="shared" si="8"/>
        <v/>
      </c>
      <c r="AD1127" s="28" t="str">
        <f t="shared" si="9"/>
        <v>Gender - Male;</v>
      </c>
      <c r="AG1127" s="28" t="str">
        <f t="shared" ref="AG1127:AL1127" si="6765">IFERROR(IF(FIND(AG$1,$F1127)&gt;1,AG$1,""),"")</f>
        <v/>
      </c>
      <c r="AH1127" s="28" t="str">
        <f t="shared" si="6765"/>
        <v/>
      </c>
      <c r="AI1127" s="28" t="str">
        <f t="shared" si="6765"/>
        <v/>
      </c>
      <c r="AJ1127" s="28" t="str">
        <f t="shared" si="6765"/>
        <v/>
      </c>
      <c r="AK1127" s="28" t="str">
        <f t="shared" si="6765"/>
        <v/>
      </c>
      <c r="AL1127" s="28" t="str">
        <f t="shared" si="6765"/>
        <v/>
      </c>
      <c r="AM1127" s="28" t="str">
        <f t="shared" si="11"/>
        <v/>
      </c>
      <c r="AN1127" s="28" t="str">
        <f t="shared" ref="AN1127:AQ1127" si="6766">IFERROR(IF(FIND(AN$1,$F1127)&gt;1,"Status - LGBT",""),"")</f>
        <v/>
      </c>
      <c r="AO1127" s="28" t="str">
        <f t="shared" si="6766"/>
        <v/>
      </c>
      <c r="AP1127" s="28" t="str">
        <f t="shared" si="6766"/>
        <v/>
      </c>
      <c r="AQ1127" s="28" t="str">
        <f t="shared" si="6766"/>
        <v/>
      </c>
      <c r="AR1127" s="28" t="str">
        <f t="shared" ref="AR1127:AV1127" si="6767">IFERROR(IF(FIND(AR$1,$F1127)&gt;1,"BME",""),"")</f>
        <v/>
      </c>
      <c r="AS1127" s="28" t="str">
        <f t="shared" si="6767"/>
        <v/>
      </c>
      <c r="AT1127" s="28" t="str">
        <f t="shared" si="6767"/>
        <v/>
      </c>
      <c r="AU1127" s="28" t="str">
        <f t="shared" si="6767"/>
        <v/>
      </c>
      <c r="AV1127" s="28" t="str">
        <f t="shared" si="6767"/>
        <v/>
      </c>
      <c r="AW1127" s="28" t="str">
        <f t="shared" ref="AW1127:BC1127" si="6768">IFERROR(IF(FIND(AW$1,$F1127)&gt;1,AW$1,""),"")</f>
        <v/>
      </c>
      <c r="AX1127" s="28" t="str">
        <f t="shared" si="6768"/>
        <v/>
      </c>
      <c r="AY1127" s="28" t="str">
        <f t="shared" si="6768"/>
        <v/>
      </c>
      <c r="AZ1127" s="28" t="str">
        <f t="shared" si="6768"/>
        <v/>
      </c>
      <c r="BA1127" s="28" t="str">
        <f t="shared" si="6768"/>
        <v/>
      </c>
      <c r="BB1127" s="28" t="str">
        <f t="shared" si="6768"/>
        <v/>
      </c>
      <c r="BC1127" s="28" t="str">
        <f t="shared" si="6768"/>
        <v/>
      </c>
      <c r="BD1127" s="28" t="str">
        <f t="shared" si="15"/>
        <v/>
      </c>
      <c r="BJ1127" s="28" t="str">
        <f t="shared" si="16"/>
        <v/>
      </c>
      <c r="BK1127" s="28" t="str">
        <f t="shared" si="17"/>
        <v/>
      </c>
      <c r="BM1127" s="2" t="s">
        <v>98</v>
      </c>
      <c r="BU1127" s="18"/>
      <c r="BV1127" s="18"/>
      <c r="BW1127" s="18"/>
      <c r="BX1127" s="18"/>
      <c r="BY1127" s="42" t="str">
        <f t="shared" si="18"/>
        <v>Gender - Male;;</v>
      </c>
      <c r="BZ1127" s="43"/>
    </row>
    <row r="1128" spans="1:78" ht="15">
      <c r="A1128" s="10" t="s">
        <v>37</v>
      </c>
      <c r="B1128" s="28">
        <f>VLOOKUP(A1128,Organisations!$A$2:$B$7,2,FALSE)</f>
        <v>2</v>
      </c>
      <c r="C1128" s="10" t="s">
        <v>7892</v>
      </c>
      <c r="D1128" s="10" t="s">
        <v>7893</v>
      </c>
      <c r="E1128" s="28" t="str">
        <f t="shared" si="0"/>
        <v>Jigsaw Visitors’ Centre is a registered charity that offers services and support to those visiting their loved ones in p</v>
      </c>
      <c r="F1128" s="10" t="s">
        <v>7895</v>
      </c>
      <c r="G1128" s="10" t="s">
        <v>68</v>
      </c>
      <c r="H1128" s="11"/>
      <c r="K1128" s="30" t="s">
        <v>7896</v>
      </c>
      <c r="L1128" s="10" t="s">
        <v>7897</v>
      </c>
      <c r="M1128" s="28" t="str">
        <f t="shared" ref="M1128:Q1128" si="6769">IFERROR(IF(FIND(M$1,$F1128)&gt;1,"Age - Children",""),"")</f>
        <v/>
      </c>
      <c r="N1128" s="28" t="str">
        <f t="shared" si="6769"/>
        <v/>
      </c>
      <c r="O1128" s="28" t="str">
        <f t="shared" si="6769"/>
        <v/>
      </c>
      <c r="P1128" s="28" t="str">
        <f t="shared" si="6769"/>
        <v/>
      </c>
      <c r="Q1128" s="28" t="str">
        <f t="shared" si="6769"/>
        <v/>
      </c>
      <c r="R1128" s="28" t="str">
        <f t="shared" ref="R1128:T1128" si="6770">IFERROR(IF(FIND(R$1,$F1128)&gt;1,"Age - Elderly",""),"")</f>
        <v/>
      </c>
      <c r="S1128" s="28" t="str">
        <f t="shared" si="6770"/>
        <v/>
      </c>
      <c r="T1128" s="28" t="str">
        <f t="shared" si="6770"/>
        <v/>
      </c>
      <c r="U1128" s="28" t="str">
        <f t="shared" si="3"/>
        <v/>
      </c>
      <c r="V1128" s="28" t="str">
        <f t="shared" si="4"/>
        <v/>
      </c>
      <c r="X1128" s="28" t="str">
        <f t="shared" si="5"/>
        <v/>
      </c>
      <c r="Y1128" s="28" t="str">
        <f t="shared" si="6"/>
        <v/>
      </c>
      <c r="Z1128" s="28" t="str">
        <f t="shared" si="7"/>
        <v/>
      </c>
      <c r="AB1128" s="28" t="str">
        <f t="shared" si="8"/>
        <v/>
      </c>
      <c r="AD1128" s="28" t="str">
        <f t="shared" si="9"/>
        <v/>
      </c>
      <c r="AG1128" s="28" t="str">
        <f t="shared" ref="AG1128:AL1128" si="6771">IFERROR(IF(FIND(AG$1,$F1128)&gt;1,AG$1,""),"")</f>
        <v/>
      </c>
      <c r="AH1128" s="28" t="str">
        <f t="shared" si="6771"/>
        <v/>
      </c>
      <c r="AI1128" s="28" t="str">
        <f t="shared" si="6771"/>
        <v/>
      </c>
      <c r="AJ1128" s="28" t="str">
        <f t="shared" si="6771"/>
        <v/>
      </c>
      <c r="AK1128" s="28" t="str">
        <f t="shared" si="6771"/>
        <v/>
      </c>
      <c r="AL1128" s="28" t="str">
        <f t="shared" si="6771"/>
        <v/>
      </c>
      <c r="AM1128" s="28" t="str">
        <f t="shared" si="11"/>
        <v/>
      </c>
      <c r="AN1128" s="28" t="str">
        <f t="shared" ref="AN1128:AQ1128" si="6772">IFERROR(IF(FIND(AN$1,$F1128)&gt;1,"Status - LGBT",""),"")</f>
        <v/>
      </c>
      <c r="AO1128" s="28" t="str">
        <f t="shared" si="6772"/>
        <v/>
      </c>
      <c r="AP1128" s="28" t="str">
        <f t="shared" si="6772"/>
        <v/>
      </c>
      <c r="AQ1128" s="28" t="str">
        <f t="shared" si="6772"/>
        <v/>
      </c>
      <c r="AR1128" s="28" t="str">
        <f t="shared" ref="AR1128:AV1128" si="6773">IFERROR(IF(FIND(AR$1,$F1128)&gt;1,"BME",""),"")</f>
        <v/>
      </c>
      <c r="AS1128" s="28" t="str">
        <f t="shared" si="6773"/>
        <v/>
      </c>
      <c r="AT1128" s="28" t="str">
        <f t="shared" si="6773"/>
        <v/>
      </c>
      <c r="AU1128" s="28" t="str">
        <f t="shared" si="6773"/>
        <v/>
      </c>
      <c r="AV1128" s="28" t="str">
        <f t="shared" si="6773"/>
        <v/>
      </c>
      <c r="AW1128" s="28" t="str">
        <f t="shared" ref="AW1128:BC1128" si="6774">IFERROR(IF(FIND(AW$1,$F1128)&gt;1,AW$1,""),"")</f>
        <v/>
      </c>
      <c r="AX1128" s="28" t="str">
        <f t="shared" si="6774"/>
        <v/>
      </c>
      <c r="AY1128" s="28" t="str">
        <f t="shared" si="6774"/>
        <v/>
      </c>
      <c r="AZ1128" s="28" t="str">
        <f t="shared" si="6774"/>
        <v/>
      </c>
      <c r="BA1128" s="28" t="str">
        <f t="shared" si="6774"/>
        <v/>
      </c>
      <c r="BB1128" s="28" t="str">
        <f t="shared" si="6774"/>
        <v/>
      </c>
      <c r="BC1128" s="28" t="str">
        <f t="shared" si="6774"/>
        <v/>
      </c>
      <c r="BD1128" s="28" t="str">
        <f t="shared" si="15"/>
        <v/>
      </c>
      <c r="BG1128" s="2" t="s">
        <v>7898</v>
      </c>
      <c r="BI1128" s="2" t="s">
        <v>1625</v>
      </c>
      <c r="BJ1128" s="28" t="str">
        <f t="shared" si="16"/>
        <v>Leeds</v>
      </c>
      <c r="BK1128" s="28" t="str">
        <f t="shared" si="17"/>
        <v>West Yorkshire</v>
      </c>
      <c r="BM1128" s="2" t="s">
        <v>98</v>
      </c>
      <c r="BU1128" s="50" t="s">
        <v>19351</v>
      </c>
      <c r="BV1128" s="12"/>
      <c r="BW1128" s="12"/>
      <c r="BX1128" s="12"/>
      <c r="BY1128" s="42" t="str">
        <f t="shared" si="18"/>
        <v>BD11;BD4;Citywide;LS10;LS11;LS12;LS13;LS14;LS15;LS16;LS17;LS18;LS19;LS1;LS20;LS21;LS22;LS23;LS24;LS25;LS26;LS27;LS28;LS29;LS2;LS3;LS4;LS5;LS6;LS7;LS88;LS8;LS99;LS9;WF10;WF3;</v>
      </c>
      <c r="BZ1128" s="42"/>
    </row>
    <row r="1129" spans="1:78" ht="15">
      <c r="A1129" s="16" t="s">
        <v>37</v>
      </c>
      <c r="B1129" s="28">
        <f>VLOOKUP(A1129,Organisations!$A$2:$B$7,2,FALSE)</f>
        <v>2</v>
      </c>
      <c r="C1129" s="16" t="s">
        <v>7900</v>
      </c>
      <c r="D1129" s="16" t="s">
        <v>7901</v>
      </c>
      <c r="E1129" s="28" t="str">
        <f t="shared" si="0"/>
        <v>Help with finding employment and employment advice.</v>
      </c>
      <c r="F1129" s="16" t="s">
        <v>7902</v>
      </c>
      <c r="G1129" s="16" t="s">
        <v>68</v>
      </c>
      <c r="H1129" s="17"/>
      <c r="K1129" s="33"/>
      <c r="L1129" s="18"/>
      <c r="M1129" s="28" t="str">
        <f t="shared" ref="M1129:Q1129" si="6775">IFERROR(IF(FIND(M$1,$F1129)&gt;1,"Age - Children",""),"")</f>
        <v/>
      </c>
      <c r="N1129" s="28" t="str">
        <f t="shared" si="6775"/>
        <v/>
      </c>
      <c r="O1129" s="28" t="str">
        <f t="shared" si="6775"/>
        <v/>
      </c>
      <c r="P1129" s="28" t="str">
        <f t="shared" si="6775"/>
        <v/>
      </c>
      <c r="Q1129" s="28" t="str">
        <f t="shared" si="6775"/>
        <v/>
      </c>
      <c r="R1129" s="28" t="str">
        <f t="shared" ref="R1129:T1129" si="6776">IFERROR(IF(FIND(R$1,$F1129)&gt;1,"Age - Elderly",""),"")</f>
        <v/>
      </c>
      <c r="S1129" s="28" t="str">
        <f t="shared" si="6776"/>
        <v/>
      </c>
      <c r="T1129" s="28" t="str">
        <f t="shared" si="6776"/>
        <v/>
      </c>
      <c r="U1129" s="28" t="str">
        <f t="shared" si="3"/>
        <v/>
      </c>
      <c r="V1129" s="28" t="str">
        <f t="shared" si="4"/>
        <v/>
      </c>
      <c r="X1129" s="28" t="str">
        <f t="shared" si="5"/>
        <v/>
      </c>
      <c r="Y1129" s="28" t="str">
        <f t="shared" si="6"/>
        <v/>
      </c>
      <c r="Z1129" s="28" t="str">
        <f t="shared" si="7"/>
        <v>Gender - Male</v>
      </c>
      <c r="AB1129" s="28" t="str">
        <f t="shared" si="8"/>
        <v/>
      </c>
      <c r="AD1129" s="28" t="str">
        <f t="shared" si="9"/>
        <v>Gender - Male;</v>
      </c>
      <c r="AG1129" s="28" t="str">
        <f t="shared" ref="AG1129:AL1129" si="6777">IFERROR(IF(FIND(AG$1,$F1129)&gt;1,AG$1,""),"")</f>
        <v/>
      </c>
      <c r="AH1129" s="28" t="str">
        <f t="shared" si="6777"/>
        <v/>
      </c>
      <c r="AI1129" s="28" t="str">
        <f t="shared" si="6777"/>
        <v/>
      </c>
      <c r="AJ1129" s="28" t="str">
        <f t="shared" si="6777"/>
        <v/>
      </c>
      <c r="AK1129" s="28" t="str">
        <f t="shared" si="6777"/>
        <v/>
      </c>
      <c r="AL1129" s="28" t="str">
        <f t="shared" si="6777"/>
        <v/>
      </c>
      <c r="AM1129" s="28" t="str">
        <f t="shared" si="11"/>
        <v/>
      </c>
      <c r="AN1129" s="28" t="str">
        <f t="shared" ref="AN1129:AQ1129" si="6778">IFERROR(IF(FIND(AN$1,$F1129)&gt;1,"Status - LGBT",""),"")</f>
        <v/>
      </c>
      <c r="AO1129" s="28" t="str">
        <f t="shared" si="6778"/>
        <v/>
      </c>
      <c r="AP1129" s="28" t="str">
        <f t="shared" si="6778"/>
        <v/>
      </c>
      <c r="AQ1129" s="28" t="str">
        <f t="shared" si="6778"/>
        <v/>
      </c>
      <c r="AR1129" s="28" t="str">
        <f t="shared" ref="AR1129:AV1129" si="6779">IFERROR(IF(FIND(AR$1,$F1129)&gt;1,"BME",""),"")</f>
        <v/>
      </c>
      <c r="AS1129" s="28" t="str">
        <f t="shared" si="6779"/>
        <v/>
      </c>
      <c r="AT1129" s="28" t="str">
        <f t="shared" si="6779"/>
        <v/>
      </c>
      <c r="AU1129" s="28" t="str">
        <f t="shared" si="6779"/>
        <v/>
      </c>
      <c r="AV1129" s="28" t="str">
        <f t="shared" si="6779"/>
        <v/>
      </c>
      <c r="AW1129" s="28" t="str">
        <f t="shared" ref="AW1129:BC1129" si="6780">IFERROR(IF(FIND(AW$1,$F1129)&gt;1,AW$1,""),"")</f>
        <v/>
      </c>
      <c r="AX1129" s="28" t="str">
        <f t="shared" si="6780"/>
        <v/>
      </c>
      <c r="AY1129" s="28" t="str">
        <f t="shared" si="6780"/>
        <v/>
      </c>
      <c r="AZ1129" s="28" t="str">
        <f t="shared" si="6780"/>
        <v/>
      </c>
      <c r="BA1129" s="28" t="str">
        <f t="shared" si="6780"/>
        <v/>
      </c>
      <c r="BB1129" s="28" t="str">
        <f t="shared" si="6780"/>
        <v/>
      </c>
      <c r="BC1129" s="28" t="str">
        <f t="shared" si="6780"/>
        <v/>
      </c>
      <c r="BD1129" s="28" t="str">
        <f t="shared" si="15"/>
        <v/>
      </c>
      <c r="BJ1129" s="28" t="str">
        <f t="shared" si="16"/>
        <v/>
      </c>
      <c r="BK1129" s="28" t="str">
        <f t="shared" si="17"/>
        <v/>
      </c>
      <c r="BM1129" s="2" t="s">
        <v>98</v>
      </c>
      <c r="BU1129" s="47" t="s">
        <v>19342</v>
      </c>
      <c r="BV1129" s="18"/>
      <c r="BW1129" s="18"/>
      <c r="BX1129" s="18"/>
      <c r="BY1129" s="42" t="str">
        <f t="shared" si="18"/>
        <v>Gender - Male;;BD11;BD4;LS10;LS11;LS12;LS13;LS14;LS15;LS16;LS17;LS18;LS19;LS1;LS20;LS21;LS22;LS23;LS24;LS25;LS26;LS27;LS28;LS29;LS2;LS3;LS4;LS5;LS6;LS7;LS88;LS8;LS99;LS9;WF10;WF3;</v>
      </c>
      <c r="BZ1129" s="43"/>
    </row>
    <row r="1130" spans="1:78" ht="15">
      <c r="A1130" s="10" t="s">
        <v>37</v>
      </c>
      <c r="B1130" s="28">
        <f>VLOOKUP(A1130,Organisations!$A$2:$B$7,2,FALSE)</f>
        <v>2</v>
      </c>
      <c r="C1130" s="10" t="s">
        <v>7903</v>
      </c>
      <c r="D1130" s="10" t="s">
        <v>7904</v>
      </c>
      <c r="E1130" s="28" t="str">
        <f t="shared" si="0"/>
        <v>Information, support and advice for people seeking employment or training.</v>
      </c>
      <c r="F1130" s="10" t="s">
        <v>7905</v>
      </c>
      <c r="G1130" s="10" t="s">
        <v>68</v>
      </c>
      <c r="H1130" s="11"/>
      <c r="K1130" s="30" t="s">
        <v>7906</v>
      </c>
      <c r="L1130" s="10" t="s">
        <v>7907</v>
      </c>
      <c r="M1130" s="28" t="str">
        <f t="shared" ref="M1130:Q1130" si="6781">IFERROR(IF(FIND(M$1,$F1130)&gt;1,"Age - Children",""),"")</f>
        <v/>
      </c>
      <c r="N1130" s="28" t="str">
        <f t="shared" si="6781"/>
        <v/>
      </c>
      <c r="O1130" s="28" t="str">
        <f t="shared" si="6781"/>
        <v/>
      </c>
      <c r="P1130" s="28" t="str">
        <f t="shared" si="6781"/>
        <v/>
      </c>
      <c r="Q1130" s="28" t="str">
        <f t="shared" si="6781"/>
        <v/>
      </c>
      <c r="R1130" s="28" t="str">
        <f t="shared" ref="R1130:T1130" si="6782">IFERROR(IF(FIND(R$1,$F1130)&gt;1,"Age - Elderly",""),"")</f>
        <v/>
      </c>
      <c r="S1130" s="28" t="str">
        <f t="shared" si="6782"/>
        <v/>
      </c>
      <c r="T1130" s="28" t="str">
        <f t="shared" si="6782"/>
        <v/>
      </c>
      <c r="U1130" s="28" t="str">
        <f t="shared" si="3"/>
        <v/>
      </c>
      <c r="V1130" s="28" t="str">
        <f t="shared" si="4"/>
        <v/>
      </c>
      <c r="X1130" s="28" t="str">
        <f t="shared" si="5"/>
        <v/>
      </c>
      <c r="Y1130" s="28" t="str">
        <f t="shared" si="6"/>
        <v/>
      </c>
      <c r="Z1130" s="28" t="str">
        <f t="shared" si="7"/>
        <v>Gender - Male</v>
      </c>
      <c r="AB1130" s="28" t="str">
        <f t="shared" si="8"/>
        <v/>
      </c>
      <c r="AD1130" s="28" t="str">
        <f t="shared" si="9"/>
        <v>Gender - Male;</v>
      </c>
      <c r="AG1130" s="28" t="str">
        <f t="shared" ref="AG1130:AL1130" si="6783">IFERROR(IF(FIND(AG$1,$F1130)&gt;1,AG$1,""),"")</f>
        <v/>
      </c>
      <c r="AH1130" s="28" t="str">
        <f t="shared" si="6783"/>
        <v/>
      </c>
      <c r="AI1130" s="28" t="str">
        <f t="shared" si="6783"/>
        <v/>
      </c>
      <c r="AJ1130" s="28" t="str">
        <f t="shared" si="6783"/>
        <v/>
      </c>
      <c r="AK1130" s="28" t="str">
        <f t="shared" si="6783"/>
        <v/>
      </c>
      <c r="AL1130" s="28" t="str">
        <f t="shared" si="6783"/>
        <v/>
      </c>
      <c r="AM1130" s="28" t="str">
        <f t="shared" si="11"/>
        <v/>
      </c>
      <c r="AN1130" s="28" t="str">
        <f t="shared" ref="AN1130:AQ1130" si="6784">IFERROR(IF(FIND(AN$1,$F1130)&gt;1,"Status - LGBT",""),"")</f>
        <v/>
      </c>
      <c r="AO1130" s="28" t="str">
        <f t="shared" si="6784"/>
        <v/>
      </c>
      <c r="AP1130" s="28" t="str">
        <f t="shared" si="6784"/>
        <v/>
      </c>
      <c r="AQ1130" s="28" t="str">
        <f t="shared" si="6784"/>
        <v/>
      </c>
      <c r="AR1130" s="28" t="str">
        <f t="shared" ref="AR1130:AV1130" si="6785">IFERROR(IF(FIND(AR$1,$F1130)&gt;1,"BME",""),"")</f>
        <v/>
      </c>
      <c r="AS1130" s="28" t="str">
        <f t="shared" si="6785"/>
        <v/>
      </c>
      <c r="AT1130" s="28" t="str">
        <f t="shared" si="6785"/>
        <v/>
      </c>
      <c r="AU1130" s="28" t="str">
        <f t="shared" si="6785"/>
        <v/>
      </c>
      <c r="AV1130" s="28" t="str">
        <f t="shared" si="6785"/>
        <v/>
      </c>
      <c r="AW1130" s="28" t="str">
        <f t="shared" ref="AW1130:BC1130" si="6786">IFERROR(IF(FIND(AW$1,$F1130)&gt;1,AW$1,""),"")</f>
        <v/>
      </c>
      <c r="AX1130" s="28" t="str">
        <f t="shared" si="6786"/>
        <v/>
      </c>
      <c r="AY1130" s="28" t="str">
        <f t="shared" si="6786"/>
        <v/>
      </c>
      <c r="AZ1130" s="28" t="str">
        <f t="shared" si="6786"/>
        <v/>
      </c>
      <c r="BA1130" s="28" t="str">
        <f t="shared" si="6786"/>
        <v/>
      </c>
      <c r="BB1130" s="28" t="str">
        <f t="shared" si="6786"/>
        <v/>
      </c>
      <c r="BC1130" s="28" t="str">
        <f t="shared" si="6786"/>
        <v/>
      </c>
      <c r="BD1130" s="28" t="str">
        <f t="shared" si="15"/>
        <v/>
      </c>
      <c r="BG1130" s="2" t="s">
        <v>19502</v>
      </c>
      <c r="BI1130" s="2" t="s">
        <v>19503</v>
      </c>
      <c r="BJ1130" s="28" t="str">
        <f t="shared" si="16"/>
        <v>Leeds</v>
      </c>
      <c r="BK1130" s="28" t="str">
        <f t="shared" si="17"/>
        <v>West Yorkshire</v>
      </c>
      <c r="BM1130" s="2" t="s">
        <v>98</v>
      </c>
      <c r="BU1130" s="50" t="s">
        <v>19342</v>
      </c>
      <c r="BV1130" s="12"/>
      <c r="BW1130" s="12"/>
      <c r="BX1130" s="12"/>
      <c r="BY1130" s="42" t="str">
        <f t="shared" si="18"/>
        <v>Gender - Male;;BD11;BD4;LS10;LS11;LS12;LS13;LS14;LS15;LS16;LS17;LS18;LS19;LS1;LS20;LS21;LS22;LS23;LS24;LS25;LS26;LS27;LS28;LS29;LS2;LS3;LS4;LS5;LS6;LS7;LS88;LS8;LS99;LS9;WF10;WF3;</v>
      </c>
      <c r="BZ1130" s="42"/>
    </row>
    <row r="1131" spans="1:78" ht="15">
      <c r="A1131" s="16" t="s">
        <v>37</v>
      </c>
      <c r="B1131" s="28">
        <f>VLOOKUP(A1131,Organisations!$A$2:$B$7,2,FALSE)</f>
        <v>2</v>
      </c>
      <c r="C1131" s="16" t="s">
        <v>7910</v>
      </c>
      <c r="D1131" s="16" t="s">
        <v>7911</v>
      </c>
      <c r="E1131" s="28" t="str">
        <f t="shared" si="0"/>
        <v>Information, support and advice for people seeking employment or training.</v>
      </c>
      <c r="F1131" s="16" t="s">
        <v>7905</v>
      </c>
      <c r="G1131" s="16" t="s">
        <v>68</v>
      </c>
      <c r="H1131" s="17"/>
      <c r="K1131" s="26" t="s">
        <v>7912</v>
      </c>
      <c r="L1131" s="16" t="s">
        <v>7907</v>
      </c>
      <c r="M1131" s="28" t="str">
        <f t="shared" ref="M1131:Q1131" si="6787">IFERROR(IF(FIND(M$1,$F1131)&gt;1,"Age - Children",""),"")</f>
        <v/>
      </c>
      <c r="N1131" s="28" t="str">
        <f t="shared" si="6787"/>
        <v/>
      </c>
      <c r="O1131" s="28" t="str">
        <f t="shared" si="6787"/>
        <v/>
      </c>
      <c r="P1131" s="28" t="str">
        <f t="shared" si="6787"/>
        <v/>
      </c>
      <c r="Q1131" s="28" t="str">
        <f t="shared" si="6787"/>
        <v/>
      </c>
      <c r="R1131" s="28" t="str">
        <f t="shared" ref="R1131:T1131" si="6788">IFERROR(IF(FIND(R$1,$F1131)&gt;1,"Age - Elderly",""),"")</f>
        <v/>
      </c>
      <c r="S1131" s="28" t="str">
        <f t="shared" si="6788"/>
        <v/>
      </c>
      <c r="T1131" s="28" t="str">
        <f t="shared" si="6788"/>
        <v/>
      </c>
      <c r="U1131" s="28" t="str">
        <f t="shared" si="3"/>
        <v/>
      </c>
      <c r="V1131" s="28" t="str">
        <f t="shared" si="4"/>
        <v/>
      </c>
      <c r="X1131" s="28" t="str">
        <f t="shared" si="5"/>
        <v/>
      </c>
      <c r="Y1131" s="28" t="str">
        <f t="shared" si="6"/>
        <v/>
      </c>
      <c r="Z1131" s="28" t="str">
        <f t="shared" si="7"/>
        <v>Gender - Male</v>
      </c>
      <c r="AB1131" s="28" t="str">
        <f t="shared" si="8"/>
        <v/>
      </c>
      <c r="AD1131" s="28" t="str">
        <f t="shared" si="9"/>
        <v>Gender - Male;</v>
      </c>
      <c r="AG1131" s="28" t="str">
        <f t="shared" ref="AG1131:AL1131" si="6789">IFERROR(IF(FIND(AG$1,$F1131)&gt;1,AG$1,""),"")</f>
        <v/>
      </c>
      <c r="AH1131" s="28" t="str">
        <f t="shared" si="6789"/>
        <v/>
      </c>
      <c r="AI1131" s="28" t="str">
        <f t="shared" si="6789"/>
        <v/>
      </c>
      <c r="AJ1131" s="28" t="str">
        <f t="shared" si="6789"/>
        <v/>
      </c>
      <c r="AK1131" s="28" t="str">
        <f t="shared" si="6789"/>
        <v/>
      </c>
      <c r="AL1131" s="28" t="str">
        <f t="shared" si="6789"/>
        <v/>
      </c>
      <c r="AM1131" s="28" t="str">
        <f t="shared" si="11"/>
        <v/>
      </c>
      <c r="AN1131" s="28" t="str">
        <f t="shared" ref="AN1131:AQ1131" si="6790">IFERROR(IF(FIND(AN$1,$F1131)&gt;1,"Status - LGBT",""),"")</f>
        <v/>
      </c>
      <c r="AO1131" s="28" t="str">
        <f t="shared" si="6790"/>
        <v/>
      </c>
      <c r="AP1131" s="28" t="str">
        <f t="shared" si="6790"/>
        <v/>
      </c>
      <c r="AQ1131" s="28" t="str">
        <f t="shared" si="6790"/>
        <v/>
      </c>
      <c r="AR1131" s="28" t="str">
        <f t="shared" ref="AR1131:AV1131" si="6791">IFERROR(IF(FIND(AR$1,$F1131)&gt;1,"BME",""),"")</f>
        <v/>
      </c>
      <c r="AS1131" s="28" t="str">
        <f t="shared" si="6791"/>
        <v/>
      </c>
      <c r="AT1131" s="28" t="str">
        <f t="shared" si="6791"/>
        <v/>
      </c>
      <c r="AU1131" s="28" t="str">
        <f t="shared" si="6791"/>
        <v/>
      </c>
      <c r="AV1131" s="28" t="str">
        <f t="shared" si="6791"/>
        <v/>
      </c>
      <c r="AW1131" s="28" t="str">
        <f t="shared" ref="AW1131:BC1131" si="6792">IFERROR(IF(FIND(AW$1,$F1131)&gt;1,AW$1,""),"")</f>
        <v/>
      </c>
      <c r="AX1131" s="28" t="str">
        <f t="shared" si="6792"/>
        <v/>
      </c>
      <c r="AY1131" s="28" t="str">
        <f t="shared" si="6792"/>
        <v/>
      </c>
      <c r="AZ1131" s="28" t="str">
        <f t="shared" si="6792"/>
        <v/>
      </c>
      <c r="BA1131" s="28" t="str">
        <f t="shared" si="6792"/>
        <v/>
      </c>
      <c r="BB1131" s="28" t="str">
        <f t="shared" si="6792"/>
        <v/>
      </c>
      <c r="BC1131" s="28" t="str">
        <f t="shared" si="6792"/>
        <v/>
      </c>
      <c r="BD1131" s="28" t="str">
        <f t="shared" si="15"/>
        <v/>
      </c>
      <c r="BG1131" s="2" t="s">
        <v>7913</v>
      </c>
      <c r="BI1131" s="2" t="s">
        <v>5185</v>
      </c>
      <c r="BJ1131" s="28" t="str">
        <f t="shared" si="16"/>
        <v>Leeds</v>
      </c>
      <c r="BK1131" s="28" t="str">
        <f t="shared" si="17"/>
        <v>West Yorkshire</v>
      </c>
      <c r="BM1131" s="2" t="s">
        <v>98</v>
      </c>
      <c r="BU1131" s="18"/>
      <c r="BV1131" s="47" t="s">
        <v>572</v>
      </c>
      <c r="BW1131" s="18"/>
      <c r="BX1131" s="18"/>
      <c r="BY1131" s="42" t="str">
        <f t="shared" si="18"/>
        <v>Gender - Male;;LS9</v>
      </c>
      <c r="BZ1131" s="43"/>
    </row>
    <row r="1132" spans="1:78" ht="15">
      <c r="A1132" s="10" t="s">
        <v>37</v>
      </c>
      <c r="B1132" s="28">
        <f>VLOOKUP(A1132,Organisations!$A$2:$B$7,2,FALSE)</f>
        <v>2</v>
      </c>
      <c r="C1132" s="10" t="s">
        <v>7915</v>
      </c>
      <c r="D1132" s="10" t="s">
        <v>7916</v>
      </c>
      <c r="E1132" s="28" t="str">
        <f t="shared" si="0"/>
        <v>Information, support and advice for people seeking employment or training.</v>
      </c>
      <c r="F1132" s="10" t="s">
        <v>7905</v>
      </c>
      <c r="G1132" s="10" t="s">
        <v>68</v>
      </c>
      <c r="H1132" s="11"/>
      <c r="K1132" s="30" t="s">
        <v>7917</v>
      </c>
      <c r="L1132" s="10" t="s">
        <v>7907</v>
      </c>
      <c r="M1132" s="28" t="str">
        <f t="shared" ref="M1132:Q1132" si="6793">IFERROR(IF(FIND(M$1,$F1132)&gt;1,"Age - Children",""),"")</f>
        <v/>
      </c>
      <c r="N1132" s="28" t="str">
        <f t="shared" si="6793"/>
        <v/>
      </c>
      <c r="O1132" s="28" t="str">
        <f t="shared" si="6793"/>
        <v/>
      </c>
      <c r="P1132" s="28" t="str">
        <f t="shared" si="6793"/>
        <v/>
      </c>
      <c r="Q1132" s="28" t="str">
        <f t="shared" si="6793"/>
        <v/>
      </c>
      <c r="R1132" s="28" t="str">
        <f t="shared" ref="R1132:T1132" si="6794">IFERROR(IF(FIND(R$1,$F1132)&gt;1,"Age - Elderly",""),"")</f>
        <v/>
      </c>
      <c r="S1132" s="28" t="str">
        <f t="shared" si="6794"/>
        <v/>
      </c>
      <c r="T1132" s="28" t="str">
        <f t="shared" si="6794"/>
        <v/>
      </c>
      <c r="U1132" s="28" t="str">
        <f t="shared" si="3"/>
        <v/>
      </c>
      <c r="V1132" s="28" t="str">
        <f t="shared" si="4"/>
        <v/>
      </c>
      <c r="X1132" s="28" t="str">
        <f t="shared" si="5"/>
        <v/>
      </c>
      <c r="Y1132" s="28" t="str">
        <f t="shared" si="6"/>
        <v/>
      </c>
      <c r="Z1132" s="28" t="str">
        <f t="shared" si="7"/>
        <v>Gender - Male</v>
      </c>
      <c r="AB1132" s="28" t="str">
        <f t="shared" si="8"/>
        <v/>
      </c>
      <c r="AD1132" s="28" t="str">
        <f t="shared" si="9"/>
        <v>Gender - Male;</v>
      </c>
      <c r="AG1132" s="28" t="str">
        <f t="shared" ref="AG1132:AL1132" si="6795">IFERROR(IF(FIND(AG$1,$F1132)&gt;1,AG$1,""),"")</f>
        <v/>
      </c>
      <c r="AH1132" s="28" t="str">
        <f t="shared" si="6795"/>
        <v/>
      </c>
      <c r="AI1132" s="28" t="str">
        <f t="shared" si="6795"/>
        <v/>
      </c>
      <c r="AJ1132" s="28" t="str">
        <f t="shared" si="6795"/>
        <v/>
      </c>
      <c r="AK1132" s="28" t="str">
        <f t="shared" si="6795"/>
        <v/>
      </c>
      <c r="AL1132" s="28" t="str">
        <f t="shared" si="6795"/>
        <v/>
      </c>
      <c r="AM1132" s="28" t="str">
        <f t="shared" si="11"/>
        <v/>
      </c>
      <c r="AN1132" s="28" t="str">
        <f t="shared" ref="AN1132:AQ1132" si="6796">IFERROR(IF(FIND(AN$1,$F1132)&gt;1,"Status - LGBT",""),"")</f>
        <v/>
      </c>
      <c r="AO1132" s="28" t="str">
        <f t="shared" si="6796"/>
        <v/>
      </c>
      <c r="AP1132" s="28" t="str">
        <f t="shared" si="6796"/>
        <v/>
      </c>
      <c r="AQ1132" s="28" t="str">
        <f t="shared" si="6796"/>
        <v/>
      </c>
      <c r="AR1132" s="28" t="str">
        <f t="shared" ref="AR1132:AV1132" si="6797">IFERROR(IF(FIND(AR$1,$F1132)&gt;1,"BME",""),"")</f>
        <v/>
      </c>
      <c r="AS1132" s="28" t="str">
        <f t="shared" si="6797"/>
        <v/>
      </c>
      <c r="AT1132" s="28" t="str">
        <f t="shared" si="6797"/>
        <v/>
      </c>
      <c r="AU1132" s="28" t="str">
        <f t="shared" si="6797"/>
        <v/>
      </c>
      <c r="AV1132" s="28" t="str">
        <f t="shared" si="6797"/>
        <v/>
      </c>
      <c r="AW1132" s="28" t="str">
        <f t="shared" ref="AW1132:BC1132" si="6798">IFERROR(IF(FIND(AW$1,$F1132)&gt;1,AW$1,""),"")</f>
        <v/>
      </c>
      <c r="AX1132" s="28" t="str">
        <f t="shared" si="6798"/>
        <v/>
      </c>
      <c r="AY1132" s="28" t="str">
        <f t="shared" si="6798"/>
        <v/>
      </c>
      <c r="AZ1132" s="28" t="str">
        <f t="shared" si="6798"/>
        <v/>
      </c>
      <c r="BA1132" s="28" t="str">
        <f t="shared" si="6798"/>
        <v/>
      </c>
      <c r="BB1132" s="28" t="str">
        <f t="shared" si="6798"/>
        <v/>
      </c>
      <c r="BC1132" s="28" t="str">
        <f t="shared" si="6798"/>
        <v/>
      </c>
      <c r="BD1132" s="28" t="str">
        <f t="shared" si="15"/>
        <v/>
      </c>
      <c r="BG1132" s="2" t="s">
        <v>5768</v>
      </c>
      <c r="BI1132" s="2" t="s">
        <v>205</v>
      </c>
      <c r="BJ1132" s="28" t="str">
        <f t="shared" si="16"/>
        <v>Leeds</v>
      </c>
      <c r="BK1132" s="28" t="str">
        <f t="shared" si="17"/>
        <v>West Yorkshire</v>
      </c>
      <c r="BM1132" s="2" t="s">
        <v>98</v>
      </c>
      <c r="BU1132" s="50" t="s">
        <v>19342</v>
      </c>
      <c r="BV1132" s="12"/>
      <c r="BW1132" s="12"/>
      <c r="BX1132" s="12"/>
      <c r="BY1132" s="42" t="str">
        <f t="shared" si="18"/>
        <v>Gender - Male;;BD11;BD4;LS10;LS11;LS12;LS13;LS14;LS15;LS16;LS17;LS18;LS19;LS1;LS20;LS21;LS22;LS23;LS24;LS25;LS26;LS27;LS28;LS29;LS2;LS3;LS4;LS5;LS6;LS7;LS88;LS8;LS99;LS9;WF10;WF3;</v>
      </c>
      <c r="BZ1132" s="42"/>
    </row>
    <row r="1133" spans="1:78" ht="15">
      <c r="A1133" s="16" t="s">
        <v>37</v>
      </c>
      <c r="B1133" s="28">
        <f>VLOOKUP(A1133,Organisations!$A$2:$B$7,2,FALSE)</f>
        <v>2</v>
      </c>
      <c r="C1133" s="16" t="s">
        <v>7919</v>
      </c>
      <c r="D1133" s="16" t="s">
        <v>7920</v>
      </c>
      <c r="E1133" s="28" t="str">
        <f t="shared" si="0"/>
        <v>We have help and advice about the wide range of services available from your local JobCentre Plus as well as detailed in</v>
      </c>
      <c r="F1133" s="16" t="s">
        <v>7115</v>
      </c>
      <c r="G1133" s="16" t="s">
        <v>68</v>
      </c>
      <c r="H1133" s="17"/>
      <c r="K1133" s="26" t="s">
        <v>7921</v>
      </c>
      <c r="L1133" s="16" t="s">
        <v>7907</v>
      </c>
      <c r="M1133" s="28" t="str">
        <f t="shared" ref="M1133:Q1133" si="6799">IFERROR(IF(FIND(M$1,$F1133)&gt;1,"Age - Children",""),"")</f>
        <v/>
      </c>
      <c r="N1133" s="28" t="str">
        <f t="shared" si="6799"/>
        <v/>
      </c>
      <c r="O1133" s="28" t="str">
        <f t="shared" si="6799"/>
        <v/>
      </c>
      <c r="P1133" s="28" t="str">
        <f t="shared" si="6799"/>
        <v/>
      </c>
      <c r="Q1133" s="28" t="str">
        <f t="shared" si="6799"/>
        <v/>
      </c>
      <c r="R1133" s="28" t="str">
        <f t="shared" ref="R1133:T1133" si="6800">IFERROR(IF(FIND(R$1,$F1133)&gt;1,"Age - Elderly",""),"")</f>
        <v/>
      </c>
      <c r="S1133" s="28" t="str">
        <f t="shared" si="6800"/>
        <v/>
      </c>
      <c r="T1133" s="28" t="str">
        <f t="shared" si="6800"/>
        <v/>
      </c>
      <c r="U1133" s="28" t="str">
        <f t="shared" si="3"/>
        <v/>
      </c>
      <c r="V1133" s="28" t="str">
        <f t="shared" si="4"/>
        <v/>
      </c>
      <c r="X1133" s="28" t="str">
        <f t="shared" si="5"/>
        <v/>
      </c>
      <c r="Y1133" s="28" t="str">
        <f t="shared" si="6"/>
        <v/>
      </c>
      <c r="Z1133" s="28" t="str">
        <f t="shared" si="7"/>
        <v>Gender - Male</v>
      </c>
      <c r="AB1133" s="28" t="str">
        <f t="shared" si="8"/>
        <v/>
      </c>
      <c r="AD1133" s="28" t="str">
        <f t="shared" si="9"/>
        <v>Gender - Male;</v>
      </c>
      <c r="AG1133" s="28" t="str">
        <f t="shared" ref="AG1133:AL1133" si="6801">IFERROR(IF(FIND(AG$1,$F1133)&gt;1,AG$1,""),"")</f>
        <v/>
      </c>
      <c r="AH1133" s="28" t="str">
        <f t="shared" si="6801"/>
        <v/>
      </c>
      <c r="AI1133" s="28" t="str">
        <f t="shared" si="6801"/>
        <v/>
      </c>
      <c r="AJ1133" s="28" t="str">
        <f t="shared" si="6801"/>
        <v/>
      </c>
      <c r="AK1133" s="28" t="str">
        <f t="shared" si="6801"/>
        <v/>
      </c>
      <c r="AL1133" s="28" t="str">
        <f t="shared" si="6801"/>
        <v/>
      </c>
      <c r="AM1133" s="28" t="str">
        <f t="shared" si="11"/>
        <v/>
      </c>
      <c r="AN1133" s="28" t="str">
        <f t="shared" ref="AN1133:AQ1133" si="6802">IFERROR(IF(FIND(AN$1,$F1133)&gt;1,"Status - LGBT",""),"")</f>
        <v/>
      </c>
      <c r="AO1133" s="28" t="str">
        <f t="shared" si="6802"/>
        <v/>
      </c>
      <c r="AP1133" s="28" t="str">
        <f t="shared" si="6802"/>
        <v/>
      </c>
      <c r="AQ1133" s="28" t="str">
        <f t="shared" si="6802"/>
        <v/>
      </c>
      <c r="AR1133" s="28" t="str">
        <f t="shared" ref="AR1133:AV1133" si="6803">IFERROR(IF(FIND(AR$1,$F1133)&gt;1,"BME",""),"")</f>
        <v/>
      </c>
      <c r="AS1133" s="28" t="str">
        <f t="shared" si="6803"/>
        <v/>
      </c>
      <c r="AT1133" s="28" t="str">
        <f t="shared" si="6803"/>
        <v/>
      </c>
      <c r="AU1133" s="28" t="str">
        <f t="shared" si="6803"/>
        <v/>
      </c>
      <c r="AV1133" s="28" t="str">
        <f t="shared" si="6803"/>
        <v/>
      </c>
      <c r="AW1133" s="28" t="str">
        <f t="shared" ref="AW1133:BC1133" si="6804">IFERROR(IF(FIND(AW$1,$F1133)&gt;1,AW$1,""),"")</f>
        <v/>
      </c>
      <c r="AX1133" s="28" t="str">
        <f t="shared" si="6804"/>
        <v/>
      </c>
      <c r="AY1133" s="28" t="str">
        <f t="shared" si="6804"/>
        <v/>
      </c>
      <c r="AZ1133" s="28" t="str">
        <f t="shared" si="6804"/>
        <v/>
      </c>
      <c r="BA1133" s="28" t="str">
        <f t="shared" si="6804"/>
        <v/>
      </c>
      <c r="BB1133" s="28" t="str">
        <f t="shared" si="6804"/>
        <v/>
      </c>
      <c r="BC1133" s="28" t="str">
        <f t="shared" si="6804"/>
        <v/>
      </c>
      <c r="BD1133" s="28" t="str">
        <f t="shared" si="15"/>
        <v/>
      </c>
      <c r="BG1133" s="2" t="s">
        <v>7922</v>
      </c>
      <c r="BI1133" s="2" t="s">
        <v>3581</v>
      </c>
      <c r="BJ1133" s="28" t="str">
        <f t="shared" si="16"/>
        <v/>
      </c>
      <c r="BK1133" s="28" t="str">
        <f t="shared" si="17"/>
        <v/>
      </c>
      <c r="BM1133" s="2" t="s">
        <v>98</v>
      </c>
      <c r="BU1133" s="47" t="s">
        <v>19342</v>
      </c>
      <c r="BV1133" s="18"/>
      <c r="BW1133" s="18"/>
      <c r="BX1133" s="18"/>
      <c r="BY1133" s="42" t="str">
        <f t="shared" si="18"/>
        <v>Gender - Male;;BD11;BD4;LS10;LS11;LS12;LS13;LS14;LS15;LS16;LS17;LS18;LS19;LS1;LS20;LS21;LS22;LS23;LS24;LS25;LS26;LS27;LS28;LS29;LS2;LS3;LS4;LS5;LS6;LS7;LS88;LS8;LS99;LS9;WF10;WF3;</v>
      </c>
      <c r="BZ1133" s="43"/>
    </row>
    <row r="1134" spans="1:78" ht="15">
      <c r="A1134" s="10" t="s">
        <v>37</v>
      </c>
      <c r="B1134" s="28">
        <f>VLOOKUP(A1134,Organisations!$A$2:$B$7,2,FALSE)</f>
        <v>2</v>
      </c>
      <c r="C1134" s="10" t="s">
        <v>7923</v>
      </c>
      <c r="D1134" s="10" t="s">
        <v>7924</v>
      </c>
      <c r="E1134" s="28" t="str">
        <f t="shared" si="0"/>
        <v>Dewsbury Road Community Hub is located on the busy and bustling main Dewsbury Road and covers various areas of Leeds inc</v>
      </c>
      <c r="F1134" s="10" t="s">
        <v>6121</v>
      </c>
      <c r="G1134" s="10" t="s">
        <v>68</v>
      </c>
      <c r="H1134" s="11"/>
      <c r="K1134" s="30" t="s">
        <v>7925</v>
      </c>
      <c r="L1134" s="10" t="s">
        <v>7907</v>
      </c>
      <c r="M1134" s="28" t="str">
        <f t="shared" ref="M1134:Q1134" si="6805">IFERROR(IF(FIND(M$1,$F1134)&gt;1,"Age - Children",""),"")</f>
        <v/>
      </c>
      <c r="N1134" s="28" t="str">
        <f t="shared" si="6805"/>
        <v/>
      </c>
      <c r="O1134" s="28" t="str">
        <f t="shared" si="6805"/>
        <v/>
      </c>
      <c r="P1134" s="28" t="str">
        <f t="shared" si="6805"/>
        <v/>
      </c>
      <c r="Q1134" s="28" t="str">
        <f t="shared" si="6805"/>
        <v/>
      </c>
      <c r="R1134" s="28" t="str">
        <f t="shared" ref="R1134:T1134" si="6806">IFERROR(IF(FIND(R$1,$F1134)&gt;1,"Age - Elderly",""),"")</f>
        <v/>
      </c>
      <c r="S1134" s="28" t="str">
        <f t="shared" si="6806"/>
        <v/>
      </c>
      <c r="T1134" s="28" t="str">
        <f t="shared" si="6806"/>
        <v/>
      </c>
      <c r="U1134" s="28" t="str">
        <f t="shared" si="3"/>
        <v/>
      </c>
      <c r="V1134" s="28" t="str">
        <f t="shared" si="4"/>
        <v/>
      </c>
      <c r="X1134" s="28" t="str">
        <f t="shared" si="5"/>
        <v/>
      </c>
      <c r="Y1134" s="28" t="str">
        <f t="shared" si="6"/>
        <v/>
      </c>
      <c r="Z1134" s="28" t="str">
        <f t="shared" si="7"/>
        <v/>
      </c>
      <c r="AB1134" s="28" t="str">
        <f t="shared" si="8"/>
        <v/>
      </c>
      <c r="AD1134" s="28" t="str">
        <f t="shared" si="9"/>
        <v/>
      </c>
      <c r="AG1134" s="28" t="str">
        <f t="shared" ref="AG1134:AL1134" si="6807">IFERROR(IF(FIND(AG$1,$F1134)&gt;1,AG$1,""),"")</f>
        <v/>
      </c>
      <c r="AH1134" s="28" t="str">
        <f t="shared" si="6807"/>
        <v/>
      </c>
      <c r="AI1134" s="28" t="str">
        <f t="shared" si="6807"/>
        <v/>
      </c>
      <c r="AJ1134" s="28" t="str">
        <f t="shared" si="6807"/>
        <v/>
      </c>
      <c r="AK1134" s="28" t="str">
        <f t="shared" si="6807"/>
        <v/>
      </c>
      <c r="AL1134" s="28" t="str">
        <f t="shared" si="6807"/>
        <v/>
      </c>
      <c r="AM1134" s="28" t="str">
        <f t="shared" si="11"/>
        <v/>
      </c>
      <c r="AN1134" s="28" t="str">
        <f t="shared" ref="AN1134:AQ1134" si="6808">IFERROR(IF(FIND(AN$1,$F1134)&gt;1,"Status - LGBT",""),"")</f>
        <v/>
      </c>
      <c r="AO1134" s="28" t="str">
        <f t="shared" si="6808"/>
        <v/>
      </c>
      <c r="AP1134" s="28" t="str">
        <f t="shared" si="6808"/>
        <v/>
      </c>
      <c r="AQ1134" s="28" t="str">
        <f t="shared" si="6808"/>
        <v/>
      </c>
      <c r="AR1134" s="28" t="str">
        <f t="shared" ref="AR1134:AV1134" si="6809">IFERROR(IF(FIND(AR$1,$F1134)&gt;1,"BME",""),"")</f>
        <v/>
      </c>
      <c r="AS1134" s="28" t="str">
        <f t="shared" si="6809"/>
        <v/>
      </c>
      <c r="AT1134" s="28" t="str">
        <f t="shared" si="6809"/>
        <v/>
      </c>
      <c r="AU1134" s="28" t="str">
        <f t="shared" si="6809"/>
        <v/>
      </c>
      <c r="AV1134" s="28" t="str">
        <f t="shared" si="6809"/>
        <v/>
      </c>
      <c r="AW1134" s="28" t="str">
        <f t="shared" ref="AW1134:BC1134" si="6810">IFERROR(IF(FIND(AW$1,$F1134)&gt;1,AW$1,""),"")</f>
        <v/>
      </c>
      <c r="AX1134" s="28" t="str">
        <f t="shared" si="6810"/>
        <v/>
      </c>
      <c r="AY1134" s="28" t="str">
        <f t="shared" si="6810"/>
        <v/>
      </c>
      <c r="AZ1134" s="28" t="str">
        <f t="shared" si="6810"/>
        <v/>
      </c>
      <c r="BA1134" s="28" t="str">
        <f t="shared" si="6810"/>
        <v/>
      </c>
      <c r="BB1134" s="28" t="str">
        <f t="shared" si="6810"/>
        <v/>
      </c>
      <c r="BC1134" s="28" t="str">
        <f t="shared" si="6810"/>
        <v/>
      </c>
      <c r="BD1134" s="28" t="str">
        <f t="shared" si="15"/>
        <v/>
      </c>
      <c r="BG1134" s="2" t="s">
        <v>7926</v>
      </c>
      <c r="BI1134" s="2" t="s">
        <v>5580</v>
      </c>
      <c r="BJ1134" s="28" t="str">
        <f t="shared" si="16"/>
        <v>Leeds</v>
      </c>
      <c r="BK1134" s="28" t="str">
        <f t="shared" si="17"/>
        <v>West Yorkshire</v>
      </c>
      <c r="BM1134" s="2" t="s">
        <v>98</v>
      </c>
      <c r="BU1134" s="12"/>
      <c r="BV1134" s="50" t="s">
        <v>574</v>
      </c>
      <c r="BW1134" s="12"/>
      <c r="BX1134" s="12"/>
      <c r="BY1134" s="42" t="str">
        <f t="shared" si="18"/>
        <v>LS11</v>
      </c>
      <c r="BZ1134" s="42"/>
    </row>
    <row r="1135" spans="1:78" ht="15">
      <c r="A1135" s="16" t="s">
        <v>37</v>
      </c>
      <c r="B1135" s="28">
        <f>VLOOKUP(A1135,Organisations!$A$2:$B$7,2,FALSE)</f>
        <v>2</v>
      </c>
      <c r="C1135" s="16" t="s">
        <v>7928</v>
      </c>
      <c r="D1135" s="16" t="s">
        <v>7929</v>
      </c>
      <c r="E1135" s="28" t="str">
        <f t="shared" si="0"/>
        <v xml:space="preserve">Sports Centre Reserved blue badge parking, level entrance, automatic entrance doors, induction loop, lift access to all </v>
      </c>
      <c r="F1135" s="16" t="s">
        <v>7931</v>
      </c>
      <c r="G1135" s="16" t="s">
        <v>68</v>
      </c>
      <c r="H1135" s="17"/>
      <c r="K1135" s="26" t="s">
        <v>7932</v>
      </c>
      <c r="L1135" s="16" t="s">
        <v>7933</v>
      </c>
      <c r="M1135" s="28" t="str">
        <f t="shared" ref="M1135:Q1135" si="6811">IFERROR(IF(FIND(M$1,$F1135)&gt;1,"Age - Children",""),"")</f>
        <v/>
      </c>
      <c r="N1135" s="28" t="str">
        <f t="shared" si="6811"/>
        <v/>
      </c>
      <c r="O1135" s="28" t="str">
        <f t="shared" si="6811"/>
        <v/>
      </c>
      <c r="P1135" s="28" t="str">
        <f t="shared" si="6811"/>
        <v/>
      </c>
      <c r="Q1135" s="28" t="str">
        <f t="shared" si="6811"/>
        <v/>
      </c>
      <c r="R1135" s="28" t="str">
        <f t="shared" ref="R1135:T1135" si="6812">IFERROR(IF(FIND(R$1,$F1135)&gt;1,"Age - Elderly",""),"")</f>
        <v/>
      </c>
      <c r="S1135" s="28" t="str">
        <f t="shared" si="6812"/>
        <v/>
      </c>
      <c r="T1135" s="28" t="str">
        <f t="shared" si="6812"/>
        <v/>
      </c>
      <c r="U1135" s="28" t="str">
        <f t="shared" si="3"/>
        <v/>
      </c>
      <c r="V1135" s="28" t="str">
        <f t="shared" si="4"/>
        <v/>
      </c>
      <c r="X1135" s="28" t="str">
        <f t="shared" si="5"/>
        <v/>
      </c>
      <c r="Y1135" s="28" t="str">
        <f t="shared" si="6"/>
        <v/>
      </c>
      <c r="Z1135" s="28" t="str">
        <f t="shared" si="7"/>
        <v>Gender - Male</v>
      </c>
      <c r="AB1135" s="28" t="str">
        <f t="shared" si="8"/>
        <v/>
      </c>
      <c r="AD1135" s="28" t="str">
        <f t="shared" si="9"/>
        <v>Gender - Male;</v>
      </c>
      <c r="AG1135" s="28" t="str">
        <f t="shared" ref="AG1135:AL1135" si="6813">IFERROR(IF(FIND(AG$1,$F1135)&gt;1,AG$1,""),"")</f>
        <v/>
      </c>
      <c r="AH1135" s="28" t="str">
        <f t="shared" si="6813"/>
        <v/>
      </c>
      <c r="AI1135" s="28" t="str">
        <f t="shared" si="6813"/>
        <v/>
      </c>
      <c r="AJ1135" s="28" t="str">
        <f t="shared" si="6813"/>
        <v/>
      </c>
      <c r="AK1135" s="28" t="str">
        <f t="shared" si="6813"/>
        <v/>
      </c>
      <c r="AL1135" s="28" t="str">
        <f t="shared" si="6813"/>
        <v/>
      </c>
      <c r="AM1135" s="28" t="str">
        <f t="shared" si="11"/>
        <v/>
      </c>
      <c r="AN1135" s="28" t="str">
        <f t="shared" ref="AN1135:AQ1135" si="6814">IFERROR(IF(FIND(AN$1,$F1135)&gt;1,"Status - LGBT",""),"")</f>
        <v/>
      </c>
      <c r="AO1135" s="28" t="str">
        <f t="shared" si="6814"/>
        <v/>
      </c>
      <c r="AP1135" s="28" t="str">
        <f t="shared" si="6814"/>
        <v/>
      </c>
      <c r="AQ1135" s="28" t="str">
        <f t="shared" si="6814"/>
        <v/>
      </c>
      <c r="AR1135" s="28" t="str">
        <f t="shared" ref="AR1135:AV1135" si="6815">IFERROR(IF(FIND(AR$1,$F1135)&gt;1,"BME",""),"")</f>
        <v/>
      </c>
      <c r="AS1135" s="28" t="str">
        <f t="shared" si="6815"/>
        <v/>
      </c>
      <c r="AT1135" s="28" t="str">
        <f t="shared" si="6815"/>
        <v/>
      </c>
      <c r="AU1135" s="28" t="str">
        <f t="shared" si="6815"/>
        <v/>
      </c>
      <c r="AV1135" s="28" t="str">
        <f t="shared" si="6815"/>
        <v/>
      </c>
      <c r="AW1135" s="28" t="str">
        <f t="shared" ref="AW1135:BC1135" si="6816">IFERROR(IF(FIND(AW$1,$F1135)&gt;1,AW$1,""),"")</f>
        <v/>
      </c>
      <c r="AX1135" s="28" t="str">
        <f t="shared" si="6816"/>
        <v/>
      </c>
      <c r="AY1135" s="28" t="str">
        <f t="shared" si="6816"/>
        <v/>
      </c>
      <c r="AZ1135" s="28" t="str">
        <f t="shared" si="6816"/>
        <v/>
      </c>
      <c r="BA1135" s="28" t="str">
        <f t="shared" si="6816"/>
        <v/>
      </c>
      <c r="BB1135" s="28" t="str">
        <f t="shared" si="6816"/>
        <v/>
      </c>
      <c r="BC1135" s="28" t="str">
        <f t="shared" si="6816"/>
        <v/>
      </c>
      <c r="BD1135" s="28" t="str">
        <f t="shared" si="15"/>
        <v/>
      </c>
      <c r="BG1135" s="2" t="s">
        <v>6827</v>
      </c>
      <c r="BI1135" s="2" t="s">
        <v>6230</v>
      </c>
      <c r="BJ1135" s="28" t="str">
        <f t="shared" si="16"/>
        <v>Leeds</v>
      </c>
      <c r="BK1135" s="28" t="str">
        <f t="shared" si="17"/>
        <v>West Yorkshire</v>
      </c>
      <c r="BM1135" s="2" t="s">
        <v>98</v>
      </c>
      <c r="BU1135" s="47" t="s">
        <v>19342</v>
      </c>
      <c r="BV1135" s="18"/>
      <c r="BW1135" s="18"/>
      <c r="BX1135" s="18"/>
      <c r="BY1135" s="42" t="str">
        <f t="shared" si="18"/>
        <v>Gender - Male;;BD11;BD4;LS10;LS11;LS12;LS13;LS14;LS15;LS16;LS17;LS18;LS19;LS1;LS20;LS21;LS22;LS23;LS24;LS25;LS26;LS27;LS28;LS29;LS2;LS3;LS4;LS5;LS6;LS7;LS88;LS8;LS99;LS9;WF10;WF3;</v>
      </c>
      <c r="BZ1135" s="43"/>
    </row>
    <row r="1136" spans="1:78" ht="15">
      <c r="A1136" s="10" t="s">
        <v>37</v>
      </c>
      <c r="B1136" s="28">
        <f>VLOOKUP(A1136,Organisations!$A$2:$B$7,2,FALSE)</f>
        <v>2</v>
      </c>
      <c r="C1136" s="10" t="s">
        <v>7935</v>
      </c>
      <c r="D1136" s="10" t="s">
        <v>7936</v>
      </c>
      <c r="E1136" s="28" t="str">
        <f t="shared" si="0"/>
        <v>We provide foot care to people in their own homes or at our clinic.</v>
      </c>
      <c r="F1136" s="10" t="s">
        <v>7937</v>
      </c>
      <c r="G1136" s="10" t="s">
        <v>68</v>
      </c>
      <c r="H1136" s="11"/>
      <c r="K1136" s="30" t="s">
        <v>7938</v>
      </c>
      <c r="L1136" s="10" t="s">
        <v>7939</v>
      </c>
      <c r="M1136" s="28" t="str">
        <f t="shared" ref="M1136:Q1136" si="6817">IFERROR(IF(FIND(M$1,$F1136)&gt;1,"Age - Children",""),"")</f>
        <v/>
      </c>
      <c r="N1136" s="28" t="str">
        <f t="shared" si="6817"/>
        <v/>
      </c>
      <c r="O1136" s="28" t="str">
        <f t="shared" si="6817"/>
        <v/>
      </c>
      <c r="P1136" s="28" t="str">
        <f t="shared" si="6817"/>
        <v/>
      </c>
      <c r="Q1136" s="28" t="str">
        <f t="shared" si="6817"/>
        <v/>
      </c>
      <c r="R1136" s="28" t="str">
        <f t="shared" ref="R1136:T1136" si="6818">IFERROR(IF(FIND(R$1,$F1136)&gt;1,"Age - Elderly",""),"")</f>
        <v/>
      </c>
      <c r="S1136" s="28" t="str">
        <f t="shared" si="6818"/>
        <v/>
      </c>
      <c r="T1136" s="28" t="str">
        <f t="shared" si="6818"/>
        <v/>
      </c>
      <c r="U1136" s="28" t="str">
        <f t="shared" si="3"/>
        <v/>
      </c>
      <c r="V1136" s="28" t="str">
        <f t="shared" si="4"/>
        <v/>
      </c>
      <c r="X1136" s="28" t="str">
        <f t="shared" si="5"/>
        <v/>
      </c>
      <c r="Y1136" s="28" t="str">
        <f t="shared" si="6"/>
        <v/>
      </c>
      <c r="Z1136" s="28" t="str">
        <f t="shared" si="7"/>
        <v/>
      </c>
      <c r="AB1136" s="28" t="str">
        <f t="shared" si="8"/>
        <v/>
      </c>
      <c r="AD1136" s="28" t="str">
        <f t="shared" si="9"/>
        <v/>
      </c>
      <c r="AG1136" s="28" t="str">
        <f t="shared" ref="AG1136:AL1136" si="6819">IFERROR(IF(FIND(AG$1,$F1136)&gt;1,AG$1,""),"")</f>
        <v/>
      </c>
      <c r="AH1136" s="28" t="str">
        <f t="shared" si="6819"/>
        <v/>
      </c>
      <c r="AI1136" s="28" t="str">
        <f t="shared" si="6819"/>
        <v/>
      </c>
      <c r="AJ1136" s="28" t="str">
        <f t="shared" si="6819"/>
        <v/>
      </c>
      <c r="AK1136" s="28" t="str">
        <f t="shared" si="6819"/>
        <v/>
      </c>
      <c r="AL1136" s="28" t="str">
        <f t="shared" si="6819"/>
        <v/>
      </c>
      <c r="AM1136" s="28" t="str">
        <f t="shared" si="11"/>
        <v/>
      </c>
      <c r="AN1136" s="28" t="str">
        <f t="shared" ref="AN1136:AQ1136" si="6820">IFERROR(IF(FIND(AN$1,$F1136)&gt;1,"Status - LGBT",""),"")</f>
        <v/>
      </c>
      <c r="AO1136" s="28" t="str">
        <f t="shared" si="6820"/>
        <v/>
      </c>
      <c r="AP1136" s="28" t="str">
        <f t="shared" si="6820"/>
        <v/>
      </c>
      <c r="AQ1136" s="28" t="str">
        <f t="shared" si="6820"/>
        <v/>
      </c>
      <c r="AR1136" s="28" t="str">
        <f t="shared" ref="AR1136:AV1136" si="6821">IFERROR(IF(FIND(AR$1,$F1136)&gt;1,"BME",""),"")</f>
        <v/>
      </c>
      <c r="AS1136" s="28" t="str">
        <f t="shared" si="6821"/>
        <v/>
      </c>
      <c r="AT1136" s="28" t="str">
        <f t="shared" si="6821"/>
        <v/>
      </c>
      <c r="AU1136" s="28" t="str">
        <f t="shared" si="6821"/>
        <v/>
      </c>
      <c r="AV1136" s="28" t="str">
        <f t="shared" si="6821"/>
        <v/>
      </c>
      <c r="AW1136" s="28" t="str">
        <f t="shared" ref="AW1136:BC1136" si="6822">IFERROR(IF(FIND(AW$1,$F1136)&gt;1,AW$1,""),"")</f>
        <v/>
      </c>
      <c r="AX1136" s="28" t="str">
        <f t="shared" si="6822"/>
        <v/>
      </c>
      <c r="AY1136" s="28" t="str">
        <f t="shared" si="6822"/>
        <v/>
      </c>
      <c r="AZ1136" s="28" t="str">
        <f t="shared" si="6822"/>
        <v/>
      </c>
      <c r="BA1136" s="28" t="str">
        <f t="shared" si="6822"/>
        <v/>
      </c>
      <c r="BB1136" s="28" t="str">
        <f t="shared" si="6822"/>
        <v/>
      </c>
      <c r="BC1136" s="28" t="str">
        <f t="shared" si="6822"/>
        <v/>
      </c>
      <c r="BD1136" s="28" t="str">
        <f t="shared" si="15"/>
        <v/>
      </c>
      <c r="BG1136" s="2" t="s">
        <v>7940</v>
      </c>
      <c r="BI1136" s="2" t="s">
        <v>7303</v>
      </c>
      <c r="BJ1136" s="28" t="str">
        <f t="shared" si="16"/>
        <v>Leeds</v>
      </c>
      <c r="BK1136" s="28" t="str">
        <f t="shared" si="17"/>
        <v>West Yorkshire</v>
      </c>
      <c r="BM1136" s="2" t="s">
        <v>98</v>
      </c>
      <c r="BU1136" s="50" t="s">
        <v>19342</v>
      </c>
      <c r="BV1136" s="12"/>
      <c r="BW1136" s="12"/>
      <c r="BX1136" s="12"/>
      <c r="BY1136" s="42" t="str">
        <f t="shared" si="18"/>
        <v>BD11;BD4;LS10;LS11;LS12;LS13;LS14;LS15;LS16;LS17;LS18;LS19;LS1;LS20;LS21;LS22;LS23;LS24;LS25;LS26;LS27;LS28;LS29;LS2;LS3;LS4;LS5;LS6;LS7;LS88;LS8;LS99;LS9;WF10;WF3;</v>
      </c>
      <c r="BZ1136" s="42"/>
    </row>
    <row r="1137" spans="1:78" ht="15">
      <c r="A1137" s="16" t="s">
        <v>37</v>
      </c>
      <c r="B1137" s="28">
        <f>VLOOKUP(A1137,Organisations!$A$2:$B$7,2,FALSE)</f>
        <v>2</v>
      </c>
      <c r="C1137" s="16" t="s">
        <v>7942</v>
      </c>
      <c r="D1137" s="16" t="s">
        <v>7943</v>
      </c>
      <c r="E1137" s="28" t="str">
        <f t="shared" si="0"/>
        <v>Sports and Leisure Centre</v>
      </c>
      <c r="F1137" s="16" t="s">
        <v>7944</v>
      </c>
      <c r="G1137" s="16" t="s">
        <v>68</v>
      </c>
      <c r="H1137" s="17"/>
      <c r="K1137" s="26" t="s">
        <v>7945</v>
      </c>
      <c r="L1137" s="16" t="s">
        <v>7946</v>
      </c>
      <c r="M1137" s="28" t="str">
        <f t="shared" ref="M1137:Q1137" si="6823">IFERROR(IF(FIND(M$1,$F1137)&gt;1,"Age - Children",""),"")</f>
        <v/>
      </c>
      <c r="N1137" s="28" t="str">
        <f t="shared" si="6823"/>
        <v/>
      </c>
      <c r="O1137" s="28" t="str">
        <f t="shared" si="6823"/>
        <v/>
      </c>
      <c r="P1137" s="28" t="str">
        <f t="shared" si="6823"/>
        <v/>
      </c>
      <c r="Q1137" s="28" t="str">
        <f t="shared" si="6823"/>
        <v/>
      </c>
      <c r="R1137" s="28" t="str">
        <f t="shared" ref="R1137:T1137" si="6824">IFERROR(IF(FIND(R$1,$F1137)&gt;1,"Age - Elderly",""),"")</f>
        <v/>
      </c>
      <c r="S1137" s="28" t="str">
        <f t="shared" si="6824"/>
        <v/>
      </c>
      <c r="T1137" s="28" t="str">
        <f t="shared" si="6824"/>
        <v/>
      </c>
      <c r="U1137" s="28" t="str">
        <f t="shared" si="3"/>
        <v/>
      </c>
      <c r="V1137" s="28" t="str">
        <f t="shared" si="4"/>
        <v/>
      </c>
      <c r="X1137" s="28" t="str">
        <f t="shared" si="5"/>
        <v/>
      </c>
      <c r="Y1137" s="28" t="str">
        <f t="shared" si="6"/>
        <v/>
      </c>
      <c r="Z1137" s="28" t="str">
        <f t="shared" si="7"/>
        <v/>
      </c>
      <c r="AB1137" s="28" t="str">
        <f t="shared" si="8"/>
        <v/>
      </c>
      <c r="AD1137" s="28" t="str">
        <f t="shared" si="9"/>
        <v/>
      </c>
      <c r="AG1137" s="28" t="str">
        <f t="shared" ref="AG1137:AL1137" si="6825">IFERROR(IF(FIND(AG$1,$F1137)&gt;1,AG$1,""),"")</f>
        <v/>
      </c>
      <c r="AH1137" s="28" t="str">
        <f t="shared" si="6825"/>
        <v/>
      </c>
      <c r="AI1137" s="28" t="str">
        <f t="shared" si="6825"/>
        <v/>
      </c>
      <c r="AJ1137" s="28" t="str">
        <f t="shared" si="6825"/>
        <v/>
      </c>
      <c r="AK1137" s="28" t="str">
        <f t="shared" si="6825"/>
        <v/>
      </c>
      <c r="AL1137" s="28" t="str">
        <f t="shared" si="6825"/>
        <v/>
      </c>
      <c r="AM1137" s="28" t="str">
        <f t="shared" si="11"/>
        <v/>
      </c>
      <c r="AN1137" s="28" t="str">
        <f t="shared" ref="AN1137:AQ1137" si="6826">IFERROR(IF(FIND(AN$1,$F1137)&gt;1,"Status - LGBT",""),"")</f>
        <v/>
      </c>
      <c r="AO1137" s="28" t="str">
        <f t="shared" si="6826"/>
        <v/>
      </c>
      <c r="AP1137" s="28" t="str">
        <f t="shared" si="6826"/>
        <v/>
      </c>
      <c r="AQ1137" s="28" t="str">
        <f t="shared" si="6826"/>
        <v/>
      </c>
      <c r="AR1137" s="28" t="str">
        <f t="shared" ref="AR1137:AV1137" si="6827">IFERROR(IF(FIND(AR$1,$F1137)&gt;1,"BME",""),"")</f>
        <v/>
      </c>
      <c r="AS1137" s="28" t="str">
        <f t="shared" si="6827"/>
        <v/>
      </c>
      <c r="AT1137" s="28" t="str">
        <f t="shared" si="6827"/>
        <v/>
      </c>
      <c r="AU1137" s="28" t="str">
        <f t="shared" si="6827"/>
        <v/>
      </c>
      <c r="AV1137" s="28" t="str">
        <f t="shared" si="6827"/>
        <v/>
      </c>
      <c r="AW1137" s="28" t="str">
        <f t="shared" ref="AW1137:BC1137" si="6828">IFERROR(IF(FIND(AW$1,$F1137)&gt;1,AW$1,""),"")</f>
        <v/>
      </c>
      <c r="AX1137" s="28" t="str">
        <f t="shared" si="6828"/>
        <v/>
      </c>
      <c r="AY1137" s="28" t="str">
        <f t="shared" si="6828"/>
        <v/>
      </c>
      <c r="AZ1137" s="28" t="str">
        <f t="shared" si="6828"/>
        <v/>
      </c>
      <c r="BA1137" s="28" t="str">
        <f t="shared" si="6828"/>
        <v/>
      </c>
      <c r="BB1137" s="28" t="str">
        <f t="shared" si="6828"/>
        <v/>
      </c>
      <c r="BC1137" s="28" t="str">
        <f t="shared" si="6828"/>
        <v/>
      </c>
      <c r="BD1137" s="28" t="str">
        <f t="shared" si="15"/>
        <v/>
      </c>
      <c r="BG1137" s="2" t="s">
        <v>7947</v>
      </c>
      <c r="BI1137" s="2" t="s">
        <v>7306</v>
      </c>
      <c r="BJ1137" s="28" t="str">
        <f t="shared" si="16"/>
        <v>Leeds</v>
      </c>
      <c r="BK1137" s="28" t="str">
        <f t="shared" si="17"/>
        <v>West Yorkshire</v>
      </c>
      <c r="BM1137" s="2" t="s">
        <v>98</v>
      </c>
      <c r="BU1137" s="18"/>
      <c r="BV1137" s="47" t="s">
        <v>580</v>
      </c>
      <c r="BW1137" s="18"/>
      <c r="BX1137" s="18"/>
      <c r="BY1137" s="42" t="str">
        <f t="shared" si="18"/>
        <v>LS15</v>
      </c>
      <c r="BZ1137" s="43"/>
    </row>
    <row r="1138" spans="1:78" ht="15">
      <c r="A1138" s="10" t="s">
        <v>37</v>
      </c>
      <c r="B1138" s="28">
        <f>VLOOKUP(A1138,Organisations!$A$2:$B$7,2,FALSE)</f>
        <v>2</v>
      </c>
      <c r="C1138" s="10" t="s">
        <v>7949</v>
      </c>
      <c r="D1138" s="10" t="s">
        <v>7950</v>
      </c>
      <c r="E1138" s="28" t="str">
        <f t="shared" si="0"/>
        <v>An occupation-based group-work programme for people diagnosed with a personality disorder.</v>
      </c>
      <c r="F1138" s="10" t="s">
        <v>7951</v>
      </c>
      <c r="G1138" s="10" t="s">
        <v>68</v>
      </c>
      <c r="H1138" s="11"/>
      <c r="K1138" s="30" t="s">
        <v>7952</v>
      </c>
      <c r="L1138" s="12"/>
      <c r="M1138" s="28" t="str">
        <f t="shared" ref="M1138:Q1138" si="6829">IFERROR(IF(FIND(M$1,$F1138)&gt;1,"Age - Children",""),"")</f>
        <v/>
      </c>
      <c r="N1138" s="28" t="str">
        <f t="shared" si="6829"/>
        <v/>
      </c>
      <c r="O1138" s="28" t="str">
        <f t="shared" si="6829"/>
        <v/>
      </c>
      <c r="P1138" s="28" t="str">
        <f t="shared" si="6829"/>
        <v/>
      </c>
      <c r="Q1138" s="28" t="str">
        <f t="shared" si="6829"/>
        <v/>
      </c>
      <c r="R1138" s="28" t="str">
        <f t="shared" ref="R1138:T1138" si="6830">IFERROR(IF(FIND(R$1,$F1138)&gt;1,"Age - Elderly",""),"")</f>
        <v/>
      </c>
      <c r="S1138" s="28" t="str">
        <f t="shared" si="6830"/>
        <v/>
      </c>
      <c r="T1138" s="28" t="str">
        <f t="shared" si="6830"/>
        <v/>
      </c>
      <c r="U1138" s="28" t="str">
        <f t="shared" si="3"/>
        <v/>
      </c>
      <c r="V1138" s="28" t="str">
        <f t="shared" si="4"/>
        <v/>
      </c>
      <c r="X1138" s="28" t="str">
        <f t="shared" si="5"/>
        <v/>
      </c>
      <c r="Y1138" s="28" t="str">
        <f t="shared" si="6"/>
        <v/>
      </c>
      <c r="Z1138" s="28" t="str">
        <f t="shared" si="7"/>
        <v/>
      </c>
      <c r="AB1138" s="28" t="str">
        <f t="shared" si="8"/>
        <v/>
      </c>
      <c r="AD1138" s="28" t="str">
        <f t="shared" si="9"/>
        <v/>
      </c>
      <c r="AG1138" s="28" t="str">
        <f t="shared" ref="AG1138:AL1138" si="6831">IFERROR(IF(FIND(AG$1,$F1138)&gt;1,AG$1,""),"")</f>
        <v/>
      </c>
      <c r="AH1138" s="28" t="str">
        <f t="shared" si="6831"/>
        <v/>
      </c>
      <c r="AI1138" s="28" t="str">
        <f t="shared" si="6831"/>
        <v/>
      </c>
      <c r="AJ1138" s="28" t="str">
        <f t="shared" si="6831"/>
        <v/>
      </c>
      <c r="AK1138" s="28" t="str">
        <f t="shared" si="6831"/>
        <v/>
      </c>
      <c r="AL1138" s="28" t="str">
        <f t="shared" si="6831"/>
        <v/>
      </c>
      <c r="AM1138" s="28" t="str">
        <f t="shared" si="11"/>
        <v/>
      </c>
      <c r="AN1138" s="28" t="str">
        <f t="shared" ref="AN1138:AQ1138" si="6832">IFERROR(IF(FIND(AN$1,$F1138)&gt;1,"Status - LGBT",""),"")</f>
        <v/>
      </c>
      <c r="AO1138" s="28" t="str">
        <f t="shared" si="6832"/>
        <v/>
      </c>
      <c r="AP1138" s="28" t="str">
        <f t="shared" si="6832"/>
        <v/>
      </c>
      <c r="AQ1138" s="28" t="str">
        <f t="shared" si="6832"/>
        <v/>
      </c>
      <c r="AR1138" s="28" t="str">
        <f t="shared" ref="AR1138:AV1138" si="6833">IFERROR(IF(FIND(AR$1,$F1138)&gt;1,"BME",""),"")</f>
        <v/>
      </c>
      <c r="AS1138" s="28" t="str">
        <f t="shared" si="6833"/>
        <v/>
      </c>
      <c r="AT1138" s="28" t="str">
        <f t="shared" si="6833"/>
        <v/>
      </c>
      <c r="AU1138" s="28" t="str">
        <f t="shared" si="6833"/>
        <v/>
      </c>
      <c r="AV1138" s="28" t="str">
        <f t="shared" si="6833"/>
        <v/>
      </c>
      <c r="AW1138" s="28" t="str">
        <f t="shared" ref="AW1138:BC1138" si="6834">IFERROR(IF(FIND(AW$1,$F1138)&gt;1,AW$1,""),"")</f>
        <v/>
      </c>
      <c r="AX1138" s="28" t="str">
        <f t="shared" si="6834"/>
        <v/>
      </c>
      <c r="AY1138" s="28" t="str">
        <f t="shared" si="6834"/>
        <v/>
      </c>
      <c r="AZ1138" s="28" t="str">
        <f t="shared" si="6834"/>
        <v/>
      </c>
      <c r="BA1138" s="28" t="str">
        <f t="shared" si="6834"/>
        <v/>
      </c>
      <c r="BB1138" s="28" t="str">
        <f t="shared" si="6834"/>
        <v/>
      </c>
      <c r="BC1138" s="28" t="str">
        <f t="shared" si="6834"/>
        <v/>
      </c>
      <c r="BD1138" s="28" t="str">
        <f t="shared" si="15"/>
        <v/>
      </c>
      <c r="BG1138" s="2" t="s">
        <v>5247</v>
      </c>
      <c r="BI1138" s="2" t="s">
        <v>270</v>
      </c>
      <c r="BJ1138" s="28" t="str">
        <f t="shared" si="16"/>
        <v>Leeds</v>
      </c>
      <c r="BK1138" s="28" t="str">
        <f t="shared" si="17"/>
        <v>West Yorkshire</v>
      </c>
      <c r="BM1138" s="2" t="s">
        <v>98</v>
      </c>
      <c r="BU1138" s="50" t="s">
        <v>573</v>
      </c>
      <c r="BV1138" s="12"/>
      <c r="BW1138" s="12"/>
      <c r="BX1138" s="12"/>
      <c r="BY1138" s="42" t="str">
        <f t="shared" si="18"/>
        <v>LS10;</v>
      </c>
      <c r="BZ1138" s="42"/>
    </row>
    <row r="1139" spans="1:78" ht="15">
      <c r="A1139" s="16" t="s">
        <v>37</v>
      </c>
      <c r="B1139" s="28">
        <f>VLOOKUP(A1139,Organisations!$A$2:$B$7,2,FALSE)</f>
        <v>2</v>
      </c>
      <c r="C1139" s="16" t="s">
        <v>7955</v>
      </c>
      <c r="D1139" s="16" t="s">
        <v>7956</v>
      </c>
      <c r="E1139" s="28" t="str">
        <f t="shared" si="0"/>
        <v>A friendly minibus hire company based in Leeds, specialising in airport transfers and transporting disabled passengers.</v>
      </c>
      <c r="F1139" s="16" t="s">
        <v>7957</v>
      </c>
      <c r="G1139" s="16" t="s">
        <v>68</v>
      </c>
      <c r="H1139" s="17"/>
      <c r="K1139" s="26" t="s">
        <v>7958</v>
      </c>
      <c r="L1139" s="16" t="s">
        <v>7959</v>
      </c>
      <c r="M1139" s="28" t="str">
        <f t="shared" ref="M1139:Q1139" si="6835">IFERROR(IF(FIND(M$1,$F1139)&gt;1,"Age - Children",""),"")</f>
        <v/>
      </c>
      <c r="N1139" s="28" t="str">
        <f t="shared" si="6835"/>
        <v/>
      </c>
      <c r="O1139" s="28" t="str">
        <f t="shared" si="6835"/>
        <v/>
      </c>
      <c r="P1139" s="28" t="str">
        <f t="shared" si="6835"/>
        <v/>
      </c>
      <c r="Q1139" s="28" t="str">
        <f t="shared" si="6835"/>
        <v/>
      </c>
      <c r="R1139" s="28" t="str">
        <f t="shared" ref="R1139:T1139" si="6836">IFERROR(IF(FIND(R$1,$F1139)&gt;1,"Age - Elderly",""),"")</f>
        <v/>
      </c>
      <c r="S1139" s="28" t="str">
        <f t="shared" si="6836"/>
        <v/>
      </c>
      <c r="T1139" s="28" t="str">
        <f t="shared" si="6836"/>
        <v/>
      </c>
      <c r="U1139" s="28" t="str">
        <f t="shared" si="3"/>
        <v/>
      </c>
      <c r="V1139" s="28" t="str">
        <f t="shared" si="4"/>
        <v>Status - disabled</v>
      </c>
      <c r="X1139" s="28" t="str">
        <f t="shared" si="5"/>
        <v/>
      </c>
      <c r="Y1139" s="28" t="str">
        <f t="shared" si="6"/>
        <v/>
      </c>
      <c r="Z1139" s="28" t="str">
        <f t="shared" si="7"/>
        <v/>
      </c>
      <c r="AB1139" s="28" t="str">
        <f t="shared" si="8"/>
        <v/>
      </c>
      <c r="AD1139" s="28" t="str">
        <f t="shared" si="9"/>
        <v/>
      </c>
      <c r="AG1139" s="28" t="str">
        <f t="shared" ref="AG1139:AL1139" si="6837">IFERROR(IF(FIND(AG$1,$F1139)&gt;1,AG$1,""),"")</f>
        <v/>
      </c>
      <c r="AH1139" s="28" t="str">
        <f t="shared" si="6837"/>
        <v/>
      </c>
      <c r="AI1139" s="28" t="str">
        <f t="shared" si="6837"/>
        <v/>
      </c>
      <c r="AJ1139" s="28" t="str">
        <f t="shared" si="6837"/>
        <v/>
      </c>
      <c r="AK1139" s="28" t="str">
        <f t="shared" si="6837"/>
        <v/>
      </c>
      <c r="AL1139" s="28" t="str">
        <f t="shared" si="6837"/>
        <v/>
      </c>
      <c r="AM1139" s="28" t="str">
        <f t="shared" si="11"/>
        <v/>
      </c>
      <c r="AN1139" s="28" t="str">
        <f t="shared" ref="AN1139:AQ1139" si="6838">IFERROR(IF(FIND(AN$1,$F1139)&gt;1,"Status - LGBT",""),"")</f>
        <v/>
      </c>
      <c r="AO1139" s="28" t="str">
        <f t="shared" si="6838"/>
        <v/>
      </c>
      <c r="AP1139" s="28" t="str">
        <f t="shared" si="6838"/>
        <v/>
      </c>
      <c r="AQ1139" s="28" t="str">
        <f t="shared" si="6838"/>
        <v/>
      </c>
      <c r="AR1139" s="28" t="str">
        <f t="shared" ref="AR1139:AV1139" si="6839">IFERROR(IF(FIND(AR$1,$F1139)&gt;1,"BME",""),"")</f>
        <v/>
      </c>
      <c r="AS1139" s="28" t="str">
        <f t="shared" si="6839"/>
        <v/>
      </c>
      <c r="AT1139" s="28" t="str">
        <f t="shared" si="6839"/>
        <v/>
      </c>
      <c r="AU1139" s="28" t="str">
        <f t="shared" si="6839"/>
        <v/>
      </c>
      <c r="AV1139" s="28" t="str">
        <f t="shared" si="6839"/>
        <v/>
      </c>
      <c r="AW1139" s="28" t="str">
        <f t="shared" ref="AW1139:BC1139" si="6840">IFERROR(IF(FIND(AW$1,$F1139)&gt;1,AW$1,""),"")</f>
        <v/>
      </c>
      <c r="AX1139" s="28" t="str">
        <f t="shared" si="6840"/>
        <v/>
      </c>
      <c r="AY1139" s="28" t="str">
        <f t="shared" si="6840"/>
        <v/>
      </c>
      <c r="AZ1139" s="28" t="str">
        <f t="shared" si="6840"/>
        <v/>
      </c>
      <c r="BA1139" s="28" t="str">
        <f t="shared" si="6840"/>
        <v/>
      </c>
      <c r="BB1139" s="28" t="str">
        <f t="shared" si="6840"/>
        <v/>
      </c>
      <c r="BC1139" s="28" t="str">
        <f t="shared" si="6840"/>
        <v/>
      </c>
      <c r="BD1139" s="28" t="str">
        <f t="shared" si="15"/>
        <v/>
      </c>
      <c r="BG1139" s="2" t="s">
        <v>19504</v>
      </c>
      <c r="BI1139" s="2" t="s">
        <v>7316</v>
      </c>
      <c r="BJ1139" s="28" t="str">
        <f t="shared" si="16"/>
        <v>Leeds</v>
      </c>
      <c r="BK1139" s="28" t="str">
        <f t="shared" si="17"/>
        <v>West Yorkshire</v>
      </c>
      <c r="BM1139" s="2" t="s">
        <v>98</v>
      </c>
      <c r="BU1139" s="18"/>
      <c r="BV1139" s="47" t="s">
        <v>599</v>
      </c>
      <c r="BW1139" s="18"/>
      <c r="BX1139" s="18"/>
      <c r="BY1139" s="42" t="str">
        <f t="shared" si="18"/>
        <v>Status - disabled;LS28</v>
      </c>
      <c r="BZ1139" s="43"/>
    </row>
    <row r="1140" spans="1:78" ht="15">
      <c r="A1140" s="10" t="s">
        <v>37</v>
      </c>
      <c r="B1140" s="28">
        <f>VLOOKUP(A1140,Organisations!$A$2:$B$7,2,FALSE)</f>
        <v>2</v>
      </c>
      <c r="C1140" s="10" t="s">
        <v>7962</v>
      </c>
      <c r="D1140" s="10" t="s">
        <v>7963</v>
      </c>
      <c r="E1140" s="28" t="str">
        <f t="shared" si="0"/>
        <v>Mobile Foot Health Practitioner-Foot Care Direct To Your Home. Friendly and Trustworthy Service</v>
      </c>
      <c r="F1140" s="10" t="s">
        <v>7964</v>
      </c>
      <c r="G1140" s="10" t="s">
        <v>68</v>
      </c>
      <c r="H1140" s="11"/>
      <c r="K1140" s="30" t="s">
        <v>7965</v>
      </c>
      <c r="L1140" s="10" t="s">
        <v>7966</v>
      </c>
      <c r="M1140" s="28" t="str">
        <f t="shared" ref="M1140:Q1140" si="6841">IFERROR(IF(FIND(M$1,$F1140)&gt;1,"Age - Children",""),"")</f>
        <v/>
      </c>
      <c r="N1140" s="28" t="str">
        <f t="shared" si="6841"/>
        <v/>
      </c>
      <c r="O1140" s="28" t="str">
        <f t="shared" si="6841"/>
        <v/>
      </c>
      <c r="P1140" s="28" t="str">
        <f t="shared" si="6841"/>
        <v/>
      </c>
      <c r="Q1140" s="28" t="str">
        <f t="shared" si="6841"/>
        <v/>
      </c>
      <c r="R1140" s="28" t="str">
        <f t="shared" ref="R1140:T1140" si="6842">IFERROR(IF(FIND(R$1,$F1140)&gt;1,"Age - Elderly",""),"")</f>
        <v/>
      </c>
      <c r="S1140" s="28" t="str">
        <f t="shared" si="6842"/>
        <v/>
      </c>
      <c r="T1140" s="28" t="str">
        <f t="shared" si="6842"/>
        <v/>
      </c>
      <c r="U1140" s="28" t="str">
        <f t="shared" si="3"/>
        <v/>
      </c>
      <c r="V1140" s="28" t="str">
        <f t="shared" si="4"/>
        <v/>
      </c>
      <c r="X1140" s="28" t="str">
        <f t="shared" si="5"/>
        <v/>
      </c>
      <c r="Y1140" s="28" t="str">
        <f t="shared" si="6"/>
        <v/>
      </c>
      <c r="Z1140" s="28" t="str">
        <f t="shared" si="7"/>
        <v/>
      </c>
      <c r="AB1140" s="28" t="str">
        <f t="shared" si="8"/>
        <v/>
      </c>
      <c r="AD1140" s="28" t="str">
        <f t="shared" si="9"/>
        <v/>
      </c>
      <c r="AG1140" s="28" t="str">
        <f t="shared" ref="AG1140:AL1140" si="6843">IFERROR(IF(FIND(AG$1,$F1140)&gt;1,AG$1,""),"")</f>
        <v/>
      </c>
      <c r="AH1140" s="28" t="str">
        <f t="shared" si="6843"/>
        <v/>
      </c>
      <c r="AI1140" s="28" t="str">
        <f t="shared" si="6843"/>
        <v/>
      </c>
      <c r="AJ1140" s="28" t="str">
        <f t="shared" si="6843"/>
        <v/>
      </c>
      <c r="AK1140" s="28" t="str">
        <f t="shared" si="6843"/>
        <v/>
      </c>
      <c r="AL1140" s="28" t="str">
        <f t="shared" si="6843"/>
        <v/>
      </c>
      <c r="AM1140" s="28" t="str">
        <f t="shared" si="11"/>
        <v/>
      </c>
      <c r="AN1140" s="28" t="str">
        <f t="shared" ref="AN1140:AQ1140" si="6844">IFERROR(IF(FIND(AN$1,$F1140)&gt;1,"Status - LGBT",""),"")</f>
        <v/>
      </c>
      <c r="AO1140" s="28" t="str">
        <f t="shared" si="6844"/>
        <v/>
      </c>
      <c r="AP1140" s="28" t="str">
        <f t="shared" si="6844"/>
        <v/>
      </c>
      <c r="AQ1140" s="28" t="str">
        <f t="shared" si="6844"/>
        <v/>
      </c>
      <c r="AR1140" s="28" t="str">
        <f t="shared" ref="AR1140:AV1140" si="6845">IFERROR(IF(FIND(AR$1,$F1140)&gt;1,"BME",""),"")</f>
        <v/>
      </c>
      <c r="AS1140" s="28" t="str">
        <f t="shared" si="6845"/>
        <v/>
      </c>
      <c r="AT1140" s="28" t="str">
        <f t="shared" si="6845"/>
        <v/>
      </c>
      <c r="AU1140" s="28" t="str">
        <f t="shared" si="6845"/>
        <v/>
      </c>
      <c r="AV1140" s="28" t="str">
        <f t="shared" si="6845"/>
        <v/>
      </c>
      <c r="AW1140" s="28" t="str">
        <f t="shared" ref="AW1140:BC1140" si="6846">IFERROR(IF(FIND(AW$1,$F1140)&gt;1,AW$1,""),"")</f>
        <v/>
      </c>
      <c r="AX1140" s="28" t="str">
        <f t="shared" si="6846"/>
        <v/>
      </c>
      <c r="AY1140" s="28" t="str">
        <f t="shared" si="6846"/>
        <v/>
      </c>
      <c r="AZ1140" s="28" t="str">
        <f t="shared" si="6846"/>
        <v/>
      </c>
      <c r="BA1140" s="28" t="str">
        <f t="shared" si="6846"/>
        <v/>
      </c>
      <c r="BB1140" s="28" t="str">
        <f t="shared" si="6846"/>
        <v/>
      </c>
      <c r="BC1140" s="28" t="str">
        <f t="shared" si="6846"/>
        <v/>
      </c>
      <c r="BD1140" s="28" t="str">
        <f t="shared" si="15"/>
        <v/>
      </c>
      <c r="BG1140" s="2" t="s">
        <v>7967</v>
      </c>
      <c r="BI1140" s="2" t="s">
        <v>597</v>
      </c>
      <c r="BJ1140" s="28" t="str">
        <f t="shared" si="16"/>
        <v>Leeds</v>
      </c>
      <c r="BK1140" s="28" t="str">
        <f t="shared" si="17"/>
        <v>West Yorkshire</v>
      </c>
      <c r="BM1140" s="2" t="s">
        <v>98</v>
      </c>
      <c r="BU1140" s="50" t="s">
        <v>19505</v>
      </c>
      <c r="BV1140" s="12"/>
      <c r="BW1140" s="12"/>
      <c r="BX1140" s="12"/>
      <c r="BY1140" s="42" t="str">
        <f t="shared" si="18"/>
        <v>LS10;LS11;LS12;LS13;LS14;LS15;LS16;LS17;LS18;LS19;LS1;LS20;LS21;LS22;LS23;LS24;LS25;LS26;LS27;LS28;LS29;LS2;LS3;LS4;LS5;LS6;LS7;LS8;LS9;WF10;WF3;</v>
      </c>
      <c r="BZ1140" s="42"/>
    </row>
    <row r="1141" spans="1:78" ht="15">
      <c r="A1141" s="16" t="s">
        <v>37</v>
      </c>
      <c r="B1141" s="28">
        <f>VLOOKUP(A1141,Organisations!$A$2:$B$7,2,FALSE)</f>
        <v>2</v>
      </c>
      <c r="C1141" s="16" t="s">
        <v>7968</v>
      </c>
      <c r="D1141" s="16" t="s">
        <v>7968</v>
      </c>
      <c r="E1141" s="28" t="str">
        <f t="shared" si="0"/>
        <v xml:space="preserve">A social club for single people over the age of 50 mainly living in and around the Leeds area. Please note that this is </v>
      </c>
      <c r="F1141" s="16" t="s">
        <v>7970</v>
      </c>
      <c r="G1141" s="16" t="s">
        <v>68</v>
      </c>
      <c r="H1141" s="17"/>
      <c r="K1141" s="33"/>
      <c r="L1141" s="16" t="s">
        <v>7971</v>
      </c>
      <c r="M1141" s="28" t="str">
        <f t="shared" ref="M1141:Q1141" si="6847">IFERROR(IF(FIND(M$1,$F1141)&gt;1,"Age - Children",""),"")</f>
        <v/>
      </c>
      <c r="N1141" s="28" t="str">
        <f t="shared" si="6847"/>
        <v/>
      </c>
      <c r="O1141" s="28" t="str">
        <f t="shared" si="6847"/>
        <v/>
      </c>
      <c r="P1141" s="28" t="str">
        <f t="shared" si="6847"/>
        <v/>
      </c>
      <c r="Q1141" s="28" t="str">
        <f t="shared" si="6847"/>
        <v/>
      </c>
      <c r="R1141" s="28" t="str">
        <f t="shared" ref="R1141:T1141" si="6848">IFERROR(IF(FIND(R$1,$F1141)&gt;1,"Age - Elderly",""),"")</f>
        <v/>
      </c>
      <c r="S1141" s="28" t="str">
        <f t="shared" si="6848"/>
        <v/>
      </c>
      <c r="T1141" s="28" t="str">
        <f t="shared" si="6848"/>
        <v/>
      </c>
      <c r="U1141" s="28" t="str">
        <f t="shared" si="3"/>
        <v/>
      </c>
      <c r="V1141" s="28" t="str">
        <f t="shared" si="4"/>
        <v/>
      </c>
      <c r="X1141" s="28" t="str">
        <f t="shared" si="5"/>
        <v/>
      </c>
      <c r="Y1141" s="28" t="str">
        <f t="shared" si="6"/>
        <v/>
      </c>
      <c r="Z1141" s="28" t="str">
        <f t="shared" si="7"/>
        <v/>
      </c>
      <c r="AB1141" s="28" t="str">
        <f t="shared" si="8"/>
        <v/>
      </c>
      <c r="AD1141" s="28" t="str">
        <f t="shared" si="9"/>
        <v/>
      </c>
      <c r="AG1141" s="28" t="str">
        <f t="shared" ref="AG1141:AL1141" si="6849">IFERROR(IF(FIND(AG$1,$F1141)&gt;1,AG$1,""),"")</f>
        <v/>
      </c>
      <c r="AH1141" s="28" t="str">
        <f t="shared" si="6849"/>
        <v/>
      </c>
      <c r="AI1141" s="28" t="str">
        <f t="shared" si="6849"/>
        <v/>
      </c>
      <c r="AJ1141" s="28" t="str">
        <f t="shared" si="6849"/>
        <v/>
      </c>
      <c r="AK1141" s="28" t="str">
        <f t="shared" si="6849"/>
        <v/>
      </c>
      <c r="AL1141" s="28" t="str">
        <f t="shared" si="6849"/>
        <v/>
      </c>
      <c r="AM1141" s="28" t="str">
        <f t="shared" si="11"/>
        <v/>
      </c>
      <c r="AN1141" s="28" t="str">
        <f t="shared" ref="AN1141:AQ1141" si="6850">IFERROR(IF(FIND(AN$1,$F1141)&gt;1,"Status - LGBT",""),"")</f>
        <v/>
      </c>
      <c r="AO1141" s="28" t="str">
        <f t="shared" si="6850"/>
        <v/>
      </c>
      <c r="AP1141" s="28" t="str">
        <f t="shared" si="6850"/>
        <v/>
      </c>
      <c r="AQ1141" s="28" t="str">
        <f t="shared" si="6850"/>
        <v/>
      </c>
      <c r="AR1141" s="28" t="str">
        <f t="shared" ref="AR1141:AV1141" si="6851">IFERROR(IF(FIND(AR$1,$F1141)&gt;1,"BME",""),"")</f>
        <v/>
      </c>
      <c r="AS1141" s="28" t="str">
        <f t="shared" si="6851"/>
        <v/>
      </c>
      <c r="AT1141" s="28" t="str">
        <f t="shared" si="6851"/>
        <v/>
      </c>
      <c r="AU1141" s="28" t="str">
        <f t="shared" si="6851"/>
        <v/>
      </c>
      <c r="AV1141" s="28" t="str">
        <f t="shared" si="6851"/>
        <v/>
      </c>
      <c r="AW1141" s="28" t="str">
        <f t="shared" ref="AW1141:BC1141" si="6852">IFERROR(IF(FIND(AW$1,$F1141)&gt;1,AW$1,""),"")</f>
        <v/>
      </c>
      <c r="AX1141" s="28" t="str">
        <f t="shared" si="6852"/>
        <v/>
      </c>
      <c r="AY1141" s="28" t="str">
        <f t="shared" si="6852"/>
        <v/>
      </c>
      <c r="AZ1141" s="28" t="str">
        <f t="shared" si="6852"/>
        <v/>
      </c>
      <c r="BA1141" s="28" t="str">
        <f t="shared" si="6852"/>
        <v/>
      </c>
      <c r="BB1141" s="28" t="str">
        <f t="shared" si="6852"/>
        <v/>
      </c>
      <c r="BC1141" s="28" t="str">
        <f t="shared" si="6852"/>
        <v/>
      </c>
      <c r="BD1141" s="28" t="str">
        <f t="shared" si="15"/>
        <v/>
      </c>
      <c r="BJ1141" s="28" t="str">
        <f t="shared" si="16"/>
        <v/>
      </c>
      <c r="BK1141" s="28" t="str">
        <f t="shared" si="17"/>
        <v/>
      </c>
      <c r="BM1141" s="2" t="s">
        <v>98</v>
      </c>
      <c r="BU1141" s="18"/>
      <c r="BV1141" s="18"/>
      <c r="BW1141" s="18"/>
      <c r="BX1141" s="18"/>
      <c r="BY1141" s="42" t="str">
        <f t="shared" si="18"/>
        <v/>
      </c>
      <c r="BZ1141" s="43"/>
    </row>
    <row r="1142" spans="1:78" ht="15">
      <c r="A1142" s="10" t="s">
        <v>37</v>
      </c>
      <c r="B1142" s="28">
        <f>VLOOKUP(A1142,Organisations!$A$2:$B$7,2,FALSE)</f>
        <v>2</v>
      </c>
      <c r="C1142" s="10" t="s">
        <v>7973</v>
      </c>
      <c r="D1142" s="10" t="s">
        <v>7974</v>
      </c>
      <c r="E1142" s="28" t="str">
        <f t="shared" si="0"/>
        <v>Pharmacy in the Middleton area of Leeds</v>
      </c>
      <c r="F1142" s="10" t="s">
        <v>4594</v>
      </c>
      <c r="G1142" s="10" t="s">
        <v>68</v>
      </c>
      <c r="H1142" s="11"/>
      <c r="K1142" s="30" t="s">
        <v>7975</v>
      </c>
      <c r="L1142" s="12"/>
      <c r="M1142" s="28" t="str">
        <f t="shared" ref="M1142:Q1142" si="6853">IFERROR(IF(FIND(M$1,$F1142)&gt;1,"Age - Children",""),"")</f>
        <v/>
      </c>
      <c r="N1142" s="28" t="str">
        <f t="shared" si="6853"/>
        <v/>
      </c>
      <c r="O1142" s="28" t="str">
        <f t="shared" si="6853"/>
        <v/>
      </c>
      <c r="P1142" s="28" t="str">
        <f t="shared" si="6853"/>
        <v/>
      </c>
      <c r="Q1142" s="28" t="str">
        <f t="shared" si="6853"/>
        <v/>
      </c>
      <c r="R1142" s="28" t="str">
        <f t="shared" ref="R1142:T1142" si="6854">IFERROR(IF(FIND(R$1,$F1142)&gt;1,"Age - Elderly",""),"")</f>
        <v/>
      </c>
      <c r="S1142" s="28" t="str">
        <f t="shared" si="6854"/>
        <v/>
      </c>
      <c r="T1142" s="28" t="str">
        <f t="shared" si="6854"/>
        <v/>
      </c>
      <c r="U1142" s="28" t="str">
        <f t="shared" si="3"/>
        <v/>
      </c>
      <c r="V1142" s="28" t="str">
        <f t="shared" si="4"/>
        <v/>
      </c>
      <c r="X1142" s="28" t="str">
        <f t="shared" si="5"/>
        <v/>
      </c>
      <c r="Y1142" s="28" t="str">
        <f t="shared" si="6"/>
        <v/>
      </c>
      <c r="Z1142" s="28" t="str">
        <f t="shared" si="7"/>
        <v/>
      </c>
      <c r="AB1142" s="28" t="str">
        <f t="shared" si="8"/>
        <v/>
      </c>
      <c r="AD1142" s="28" t="str">
        <f t="shared" si="9"/>
        <v/>
      </c>
      <c r="AG1142" s="28" t="str">
        <f t="shared" ref="AG1142:AL1142" si="6855">IFERROR(IF(FIND(AG$1,$F1142)&gt;1,AG$1,""),"")</f>
        <v/>
      </c>
      <c r="AH1142" s="28" t="str">
        <f t="shared" si="6855"/>
        <v/>
      </c>
      <c r="AI1142" s="28" t="str">
        <f t="shared" si="6855"/>
        <v/>
      </c>
      <c r="AJ1142" s="28" t="str">
        <f t="shared" si="6855"/>
        <v/>
      </c>
      <c r="AK1142" s="28" t="str">
        <f t="shared" si="6855"/>
        <v/>
      </c>
      <c r="AL1142" s="28" t="str">
        <f t="shared" si="6855"/>
        <v/>
      </c>
      <c r="AM1142" s="28" t="str">
        <f t="shared" si="11"/>
        <v/>
      </c>
      <c r="AN1142" s="28" t="str">
        <f t="shared" ref="AN1142:AQ1142" si="6856">IFERROR(IF(FIND(AN$1,$F1142)&gt;1,"Status - LGBT",""),"")</f>
        <v/>
      </c>
      <c r="AO1142" s="28" t="str">
        <f t="shared" si="6856"/>
        <v/>
      </c>
      <c r="AP1142" s="28" t="str">
        <f t="shared" si="6856"/>
        <v/>
      </c>
      <c r="AQ1142" s="28" t="str">
        <f t="shared" si="6856"/>
        <v/>
      </c>
      <c r="AR1142" s="28" t="str">
        <f t="shared" ref="AR1142:AV1142" si="6857">IFERROR(IF(FIND(AR$1,$F1142)&gt;1,"BME",""),"")</f>
        <v/>
      </c>
      <c r="AS1142" s="28" t="str">
        <f t="shared" si="6857"/>
        <v/>
      </c>
      <c r="AT1142" s="28" t="str">
        <f t="shared" si="6857"/>
        <v/>
      </c>
      <c r="AU1142" s="28" t="str">
        <f t="shared" si="6857"/>
        <v/>
      </c>
      <c r="AV1142" s="28" t="str">
        <f t="shared" si="6857"/>
        <v/>
      </c>
      <c r="AW1142" s="28" t="str">
        <f t="shared" ref="AW1142:BC1142" si="6858">IFERROR(IF(FIND(AW$1,$F1142)&gt;1,AW$1,""),"")</f>
        <v/>
      </c>
      <c r="AX1142" s="28" t="str">
        <f t="shared" si="6858"/>
        <v/>
      </c>
      <c r="AY1142" s="28" t="str">
        <f t="shared" si="6858"/>
        <v/>
      </c>
      <c r="AZ1142" s="28" t="str">
        <f t="shared" si="6858"/>
        <v/>
      </c>
      <c r="BA1142" s="28" t="str">
        <f t="shared" si="6858"/>
        <v/>
      </c>
      <c r="BB1142" s="28" t="str">
        <f t="shared" si="6858"/>
        <v/>
      </c>
      <c r="BC1142" s="28" t="str">
        <f t="shared" si="6858"/>
        <v/>
      </c>
      <c r="BD1142" s="28" t="str">
        <f t="shared" si="15"/>
        <v/>
      </c>
      <c r="BG1142" s="2" t="s">
        <v>7976</v>
      </c>
      <c r="BI1142" s="2" t="s">
        <v>7332</v>
      </c>
      <c r="BJ1142" s="28" t="str">
        <f t="shared" si="16"/>
        <v>Leeds</v>
      </c>
      <c r="BK1142" s="28" t="str">
        <f t="shared" si="17"/>
        <v>West Yorkshire</v>
      </c>
      <c r="BM1142" s="2" t="s">
        <v>98</v>
      </c>
      <c r="BU1142" s="50" t="s">
        <v>19342</v>
      </c>
      <c r="BV1142" s="12"/>
      <c r="BW1142" s="12"/>
      <c r="BX1142" s="12"/>
      <c r="BY1142" s="42" t="str">
        <f t="shared" si="18"/>
        <v>BD11;BD4;LS10;LS11;LS12;LS13;LS14;LS15;LS16;LS17;LS18;LS19;LS1;LS20;LS21;LS22;LS23;LS24;LS25;LS26;LS27;LS28;LS29;LS2;LS3;LS4;LS5;LS6;LS7;LS88;LS8;LS99;LS9;WF10;WF3;</v>
      </c>
      <c r="BZ1142" s="42"/>
    </row>
    <row r="1143" spans="1:78" ht="15">
      <c r="A1143" s="16" t="s">
        <v>37</v>
      </c>
      <c r="B1143" s="28">
        <f>VLOOKUP(A1143,Organisations!$A$2:$B$7,2,FALSE)</f>
        <v>2</v>
      </c>
      <c r="C1143" s="16" t="s">
        <v>7979</v>
      </c>
      <c r="D1143" s="16" t="s">
        <v>7980</v>
      </c>
      <c r="E1143" s="28" t="str">
        <f t="shared" si="0"/>
        <v>Offers freshly prepared Punjabi style food delivered to your door.</v>
      </c>
      <c r="F1143" s="16" t="s">
        <v>7981</v>
      </c>
      <c r="G1143" s="16" t="s">
        <v>68</v>
      </c>
      <c r="H1143" s="17"/>
      <c r="K1143" s="26" t="s">
        <v>7982</v>
      </c>
      <c r="L1143" s="16" t="s">
        <v>7983</v>
      </c>
      <c r="M1143" s="28" t="str">
        <f t="shared" ref="M1143:Q1143" si="6859">IFERROR(IF(FIND(M$1,$F1143)&gt;1,"Age - Children",""),"")</f>
        <v/>
      </c>
      <c r="N1143" s="28" t="str">
        <f t="shared" si="6859"/>
        <v/>
      </c>
      <c r="O1143" s="28" t="str">
        <f t="shared" si="6859"/>
        <v/>
      </c>
      <c r="P1143" s="28" t="str">
        <f t="shared" si="6859"/>
        <v/>
      </c>
      <c r="Q1143" s="28" t="str">
        <f t="shared" si="6859"/>
        <v/>
      </c>
      <c r="R1143" s="28" t="str">
        <f t="shared" ref="R1143:T1143" si="6860">IFERROR(IF(FIND(R$1,$F1143)&gt;1,"Age - Elderly",""),"")</f>
        <v/>
      </c>
      <c r="S1143" s="28" t="str">
        <f t="shared" si="6860"/>
        <v/>
      </c>
      <c r="T1143" s="28" t="str">
        <f t="shared" si="6860"/>
        <v/>
      </c>
      <c r="U1143" s="28" t="str">
        <f t="shared" si="3"/>
        <v/>
      </c>
      <c r="V1143" s="28" t="str">
        <f t="shared" si="4"/>
        <v/>
      </c>
      <c r="X1143" s="28" t="str">
        <f t="shared" si="5"/>
        <v/>
      </c>
      <c r="Y1143" s="28" t="str">
        <f t="shared" si="6"/>
        <v/>
      </c>
      <c r="Z1143" s="28" t="str">
        <f t="shared" si="7"/>
        <v/>
      </c>
      <c r="AB1143" s="28" t="str">
        <f t="shared" si="8"/>
        <v/>
      </c>
      <c r="AD1143" s="28" t="str">
        <f t="shared" si="9"/>
        <v/>
      </c>
      <c r="AG1143" s="28" t="str">
        <f t="shared" ref="AG1143:AL1143" si="6861">IFERROR(IF(FIND(AG$1,$F1143)&gt;1,AG$1,""),"")</f>
        <v/>
      </c>
      <c r="AH1143" s="28" t="str">
        <f t="shared" si="6861"/>
        <v/>
      </c>
      <c r="AI1143" s="28" t="str">
        <f t="shared" si="6861"/>
        <v>Punjabi</v>
      </c>
      <c r="AJ1143" s="28" t="str">
        <f t="shared" si="6861"/>
        <v/>
      </c>
      <c r="AK1143" s="28" t="str">
        <f t="shared" si="6861"/>
        <v/>
      </c>
      <c r="AL1143" s="28" t="str">
        <f t="shared" si="6861"/>
        <v/>
      </c>
      <c r="AM1143" s="28" t="str">
        <f t="shared" si="11"/>
        <v>Punjabi;</v>
      </c>
      <c r="AN1143" s="28" t="str">
        <f t="shared" ref="AN1143:AQ1143" si="6862">IFERROR(IF(FIND(AN$1,$F1143)&gt;1,"Status - LGBT",""),"")</f>
        <v/>
      </c>
      <c r="AO1143" s="28" t="str">
        <f t="shared" si="6862"/>
        <v/>
      </c>
      <c r="AP1143" s="28" t="str">
        <f t="shared" si="6862"/>
        <v/>
      </c>
      <c r="AQ1143" s="28" t="str">
        <f t="shared" si="6862"/>
        <v/>
      </c>
      <c r="AR1143" s="28" t="str">
        <f t="shared" ref="AR1143:AV1143" si="6863">IFERROR(IF(FIND(AR$1,$F1143)&gt;1,"BME",""),"")</f>
        <v/>
      </c>
      <c r="AS1143" s="28" t="str">
        <f t="shared" si="6863"/>
        <v/>
      </c>
      <c r="AT1143" s="28" t="str">
        <f t="shared" si="6863"/>
        <v/>
      </c>
      <c r="AU1143" s="28" t="str">
        <f t="shared" si="6863"/>
        <v/>
      </c>
      <c r="AV1143" s="28" t="str">
        <f t="shared" si="6863"/>
        <v/>
      </c>
      <c r="AW1143" s="28" t="str">
        <f t="shared" ref="AW1143:BC1143" si="6864">IFERROR(IF(FIND(AW$1,$F1143)&gt;1,AW$1,""),"")</f>
        <v/>
      </c>
      <c r="AX1143" s="28" t="str">
        <f t="shared" si="6864"/>
        <v/>
      </c>
      <c r="AY1143" s="28" t="str">
        <f t="shared" si="6864"/>
        <v/>
      </c>
      <c r="AZ1143" s="28" t="str">
        <f t="shared" si="6864"/>
        <v/>
      </c>
      <c r="BA1143" s="28" t="str">
        <f t="shared" si="6864"/>
        <v/>
      </c>
      <c r="BB1143" s="28" t="str">
        <f t="shared" si="6864"/>
        <v/>
      </c>
      <c r="BC1143" s="28" t="str">
        <f t="shared" si="6864"/>
        <v/>
      </c>
      <c r="BD1143" s="28" t="str">
        <f t="shared" si="15"/>
        <v/>
      </c>
      <c r="BG1143" s="2" t="s">
        <v>7984</v>
      </c>
      <c r="BI1143" s="2" t="s">
        <v>7339</v>
      </c>
      <c r="BJ1143" s="28" t="str">
        <f t="shared" si="16"/>
        <v>Leeds</v>
      </c>
      <c r="BK1143" s="28" t="str">
        <f t="shared" si="17"/>
        <v>West Yorkshire</v>
      </c>
      <c r="BM1143" s="2" t="s">
        <v>98</v>
      </c>
      <c r="BU1143" s="18"/>
      <c r="BV1143" s="47" t="s">
        <v>598</v>
      </c>
      <c r="BW1143" s="18"/>
      <c r="BX1143" s="18"/>
      <c r="BY1143" s="42" t="str">
        <f t="shared" si="18"/>
        <v>Punjabi;;LS27</v>
      </c>
      <c r="BZ1143" s="43"/>
    </row>
    <row r="1144" spans="1:78" ht="15">
      <c r="A1144" s="10" t="s">
        <v>37</v>
      </c>
      <c r="B1144" s="28">
        <f>VLOOKUP(A1144,Organisations!$A$2:$B$7,2,FALSE)</f>
        <v>2</v>
      </c>
      <c r="C1144" s="10" t="s">
        <v>7986</v>
      </c>
      <c r="D1144" s="10" t="s">
        <v>7987</v>
      </c>
      <c r="E1144" s="28" t="str">
        <f t="shared" si="0"/>
        <v>Providing high quality, personalised care and support in your own home, from trained professional carers, promoting inde</v>
      </c>
      <c r="F1144" s="10" t="s">
        <v>7989</v>
      </c>
      <c r="G1144" s="10" t="s">
        <v>68</v>
      </c>
      <c r="H1144" s="11"/>
      <c r="K1144" s="30" t="s">
        <v>19506</v>
      </c>
      <c r="L1144" s="12"/>
      <c r="M1144" s="28" t="str">
        <f t="shared" ref="M1144:Q1144" si="6865">IFERROR(IF(FIND(M$1,$F1144)&gt;1,"Age - Children",""),"")</f>
        <v/>
      </c>
      <c r="N1144" s="28" t="str">
        <f t="shared" si="6865"/>
        <v/>
      </c>
      <c r="O1144" s="28" t="str">
        <f t="shared" si="6865"/>
        <v/>
      </c>
      <c r="P1144" s="28" t="str">
        <f t="shared" si="6865"/>
        <v/>
      </c>
      <c r="Q1144" s="28" t="str">
        <f t="shared" si="6865"/>
        <v/>
      </c>
      <c r="R1144" s="28" t="str">
        <f t="shared" ref="R1144:T1144" si="6866">IFERROR(IF(FIND(R$1,$F1144)&gt;1,"Age - Elderly",""),"")</f>
        <v/>
      </c>
      <c r="S1144" s="28" t="str">
        <f t="shared" si="6866"/>
        <v/>
      </c>
      <c r="T1144" s="28" t="str">
        <f t="shared" si="6866"/>
        <v/>
      </c>
      <c r="U1144" s="28" t="str">
        <f t="shared" si="3"/>
        <v/>
      </c>
      <c r="V1144" s="28" t="str">
        <f t="shared" si="4"/>
        <v/>
      </c>
      <c r="X1144" s="28" t="str">
        <f t="shared" si="5"/>
        <v/>
      </c>
      <c r="Y1144" s="28" t="str">
        <f t="shared" si="6"/>
        <v/>
      </c>
      <c r="Z1144" s="28" t="str">
        <f t="shared" si="7"/>
        <v/>
      </c>
      <c r="AB1144" s="28" t="str">
        <f t="shared" si="8"/>
        <v/>
      </c>
      <c r="AD1144" s="28" t="str">
        <f t="shared" si="9"/>
        <v/>
      </c>
      <c r="AG1144" s="28" t="str">
        <f t="shared" ref="AG1144:AL1144" si="6867">IFERROR(IF(FIND(AG$1,$F1144)&gt;1,AG$1,""),"")</f>
        <v/>
      </c>
      <c r="AH1144" s="28" t="str">
        <f t="shared" si="6867"/>
        <v/>
      </c>
      <c r="AI1144" s="28" t="str">
        <f t="shared" si="6867"/>
        <v/>
      </c>
      <c r="AJ1144" s="28" t="str">
        <f t="shared" si="6867"/>
        <v/>
      </c>
      <c r="AK1144" s="28" t="str">
        <f t="shared" si="6867"/>
        <v/>
      </c>
      <c r="AL1144" s="28" t="str">
        <f t="shared" si="6867"/>
        <v/>
      </c>
      <c r="AM1144" s="28" t="str">
        <f t="shared" si="11"/>
        <v/>
      </c>
      <c r="AN1144" s="28" t="str">
        <f t="shared" ref="AN1144:AQ1144" si="6868">IFERROR(IF(FIND(AN$1,$F1144)&gt;1,"Status - LGBT",""),"")</f>
        <v/>
      </c>
      <c r="AO1144" s="28" t="str">
        <f t="shared" si="6868"/>
        <v/>
      </c>
      <c r="AP1144" s="28" t="str">
        <f t="shared" si="6868"/>
        <v/>
      </c>
      <c r="AQ1144" s="28" t="str">
        <f t="shared" si="6868"/>
        <v/>
      </c>
      <c r="AR1144" s="28" t="str">
        <f t="shared" ref="AR1144:AV1144" si="6869">IFERROR(IF(FIND(AR$1,$F1144)&gt;1,"BME",""),"")</f>
        <v/>
      </c>
      <c r="AS1144" s="28" t="str">
        <f t="shared" si="6869"/>
        <v/>
      </c>
      <c r="AT1144" s="28" t="str">
        <f t="shared" si="6869"/>
        <v/>
      </c>
      <c r="AU1144" s="28" t="str">
        <f t="shared" si="6869"/>
        <v/>
      </c>
      <c r="AV1144" s="28" t="str">
        <f t="shared" si="6869"/>
        <v/>
      </c>
      <c r="AW1144" s="28" t="str">
        <f t="shared" ref="AW1144:BC1144" si="6870">IFERROR(IF(FIND(AW$1,$F1144)&gt;1,AW$1,""),"")</f>
        <v/>
      </c>
      <c r="AX1144" s="28" t="str">
        <f t="shared" si="6870"/>
        <v/>
      </c>
      <c r="AY1144" s="28" t="str">
        <f t="shared" si="6870"/>
        <v/>
      </c>
      <c r="AZ1144" s="28" t="str">
        <f t="shared" si="6870"/>
        <v/>
      </c>
      <c r="BA1144" s="28" t="str">
        <f t="shared" si="6870"/>
        <v/>
      </c>
      <c r="BB1144" s="28" t="str">
        <f t="shared" si="6870"/>
        <v/>
      </c>
      <c r="BC1144" s="28" t="str">
        <f t="shared" si="6870"/>
        <v/>
      </c>
      <c r="BD1144" s="28" t="str">
        <f t="shared" si="15"/>
        <v/>
      </c>
      <c r="BG1144" s="2" t="s">
        <v>7991</v>
      </c>
      <c r="BI1144" s="2" t="s">
        <v>7347</v>
      </c>
      <c r="BJ1144" s="28" t="str">
        <f t="shared" si="16"/>
        <v/>
      </c>
      <c r="BK1144" s="28" t="str">
        <f t="shared" si="17"/>
        <v/>
      </c>
      <c r="BM1144" s="2" t="s">
        <v>98</v>
      </c>
      <c r="BU1144" s="12"/>
      <c r="BV1144" s="50" t="s">
        <v>576</v>
      </c>
      <c r="BW1144" s="12"/>
      <c r="BX1144" s="12"/>
      <c r="BY1144" s="42" t="str">
        <f t="shared" si="18"/>
        <v>LS13</v>
      </c>
      <c r="BZ1144" s="42"/>
    </row>
    <row r="1145" spans="1:78" ht="15">
      <c r="A1145" s="16" t="s">
        <v>37</v>
      </c>
      <c r="B1145" s="28">
        <f>VLOOKUP(A1145,Organisations!$A$2:$B$7,2,FALSE)</f>
        <v>2</v>
      </c>
      <c r="C1145" s="23" t="s">
        <v>1683</v>
      </c>
      <c r="D1145" s="23" t="s">
        <v>1684</v>
      </c>
      <c r="E1145" s="28" t="str">
        <f t="shared" si="0"/>
        <v>Charity providing confidential emotional and practical support for victims and survivors of forced marriage and honour b</v>
      </c>
      <c r="F1145" s="16" t="s">
        <v>7994</v>
      </c>
      <c r="G1145" s="16" t="s">
        <v>68</v>
      </c>
      <c r="H1145" s="17"/>
      <c r="K1145" s="26" t="s">
        <v>7995</v>
      </c>
      <c r="L1145" s="16" t="s">
        <v>7996</v>
      </c>
      <c r="M1145" s="28" t="str">
        <f t="shared" ref="M1145:Q1145" si="6871">IFERROR(IF(FIND(M$1,$F1145)&gt;1,"Age - Children",""),"")</f>
        <v/>
      </c>
      <c r="N1145" s="28" t="str">
        <f t="shared" si="6871"/>
        <v/>
      </c>
      <c r="O1145" s="28" t="str">
        <f t="shared" si="6871"/>
        <v/>
      </c>
      <c r="P1145" s="28" t="str">
        <f t="shared" si="6871"/>
        <v/>
      </c>
      <c r="Q1145" s="28" t="str">
        <f t="shared" si="6871"/>
        <v/>
      </c>
      <c r="R1145" s="28" t="str">
        <f t="shared" ref="R1145:T1145" si="6872">IFERROR(IF(FIND(R$1,$F1145)&gt;1,"Age - Elderly",""),"")</f>
        <v/>
      </c>
      <c r="S1145" s="28" t="str">
        <f t="shared" si="6872"/>
        <v/>
      </c>
      <c r="T1145" s="28" t="str">
        <f t="shared" si="6872"/>
        <v/>
      </c>
      <c r="U1145" s="28" t="str">
        <f t="shared" si="3"/>
        <v/>
      </c>
      <c r="V1145" s="28" t="str">
        <f t="shared" si="4"/>
        <v/>
      </c>
      <c r="X1145" s="28" t="str">
        <f t="shared" si="5"/>
        <v/>
      </c>
      <c r="Y1145" s="28" t="str">
        <f t="shared" si="6"/>
        <v/>
      </c>
      <c r="Z1145" s="28" t="str">
        <f t="shared" si="7"/>
        <v/>
      </c>
      <c r="AB1145" s="28" t="str">
        <f t="shared" si="8"/>
        <v/>
      </c>
      <c r="AD1145" s="28" t="str">
        <f t="shared" si="9"/>
        <v/>
      </c>
      <c r="AG1145" s="28" t="str">
        <f t="shared" ref="AG1145:AL1145" si="6873">IFERROR(IF(FIND(AG$1,$F1145)&gt;1,AG$1,""),"")</f>
        <v/>
      </c>
      <c r="AH1145" s="28" t="str">
        <f t="shared" si="6873"/>
        <v/>
      </c>
      <c r="AI1145" s="28" t="str">
        <f t="shared" si="6873"/>
        <v/>
      </c>
      <c r="AJ1145" s="28" t="str">
        <f t="shared" si="6873"/>
        <v/>
      </c>
      <c r="AK1145" s="28" t="str">
        <f t="shared" si="6873"/>
        <v/>
      </c>
      <c r="AL1145" s="28" t="str">
        <f t="shared" si="6873"/>
        <v/>
      </c>
      <c r="AM1145" s="28" t="str">
        <f t="shared" si="11"/>
        <v/>
      </c>
      <c r="AN1145" s="28" t="str">
        <f t="shared" ref="AN1145:AQ1145" si="6874">IFERROR(IF(FIND(AN$1,$F1145)&gt;1,"Status - LGBT",""),"")</f>
        <v/>
      </c>
      <c r="AO1145" s="28" t="str">
        <f t="shared" si="6874"/>
        <v/>
      </c>
      <c r="AP1145" s="28" t="str">
        <f t="shared" si="6874"/>
        <v/>
      </c>
      <c r="AQ1145" s="28" t="str">
        <f t="shared" si="6874"/>
        <v/>
      </c>
      <c r="AR1145" s="28" t="str">
        <f t="shared" ref="AR1145:AV1145" si="6875">IFERROR(IF(FIND(AR$1,$F1145)&gt;1,"BME",""),"")</f>
        <v/>
      </c>
      <c r="AS1145" s="28" t="str">
        <f t="shared" si="6875"/>
        <v/>
      </c>
      <c r="AT1145" s="28" t="str">
        <f t="shared" si="6875"/>
        <v/>
      </c>
      <c r="AU1145" s="28" t="str">
        <f t="shared" si="6875"/>
        <v/>
      </c>
      <c r="AV1145" s="28" t="str">
        <f t="shared" si="6875"/>
        <v/>
      </c>
      <c r="AW1145" s="28" t="str">
        <f t="shared" ref="AW1145:BC1145" si="6876">IFERROR(IF(FIND(AW$1,$F1145)&gt;1,AW$1,""),"")</f>
        <v/>
      </c>
      <c r="AX1145" s="28" t="str">
        <f t="shared" si="6876"/>
        <v/>
      </c>
      <c r="AY1145" s="28" t="str">
        <f t="shared" si="6876"/>
        <v/>
      </c>
      <c r="AZ1145" s="28" t="str">
        <f t="shared" si="6876"/>
        <v/>
      </c>
      <c r="BA1145" s="28" t="str">
        <f t="shared" si="6876"/>
        <v/>
      </c>
      <c r="BB1145" s="28" t="str">
        <f t="shared" si="6876"/>
        <v/>
      </c>
      <c r="BC1145" s="28" t="str">
        <f t="shared" si="6876"/>
        <v/>
      </c>
      <c r="BD1145" s="28" t="str">
        <f t="shared" si="15"/>
        <v/>
      </c>
      <c r="BG1145" s="2" t="s">
        <v>7997</v>
      </c>
      <c r="BI1145" s="2" t="s">
        <v>7353</v>
      </c>
      <c r="BJ1145" s="28" t="str">
        <f t="shared" si="16"/>
        <v>Leeds</v>
      </c>
      <c r="BK1145" s="28" t="str">
        <f t="shared" si="17"/>
        <v>West Yorkshire</v>
      </c>
      <c r="BM1145" s="2" t="s">
        <v>98</v>
      </c>
      <c r="BU1145" s="47" t="s">
        <v>568</v>
      </c>
      <c r="BV1145" s="18"/>
      <c r="BW1145" s="18"/>
      <c r="BX1145" s="18"/>
      <c r="BY1145" s="42" t="str">
        <f t="shared" si="18"/>
        <v>LS6;</v>
      </c>
      <c r="BZ1145" s="43"/>
    </row>
    <row r="1146" spans="1:78" ht="15">
      <c r="A1146" s="10" t="s">
        <v>37</v>
      </c>
      <c r="B1146" s="28">
        <f>VLOOKUP(A1146,Organisations!$A$2:$B$7,2,FALSE)</f>
        <v>2</v>
      </c>
      <c r="C1146" s="10" t="s">
        <v>8000</v>
      </c>
      <c r="D1146" s="10" t="s">
        <v>8001</v>
      </c>
      <c r="E1146" s="28" t="str">
        <f t="shared" si="0"/>
        <v>Provides mobile chiropody and podiatry home visits. Registered with the Health and Care Professionals Council (HCPC)</v>
      </c>
      <c r="F1146" s="10" t="s">
        <v>8002</v>
      </c>
      <c r="G1146" s="10" t="s">
        <v>68</v>
      </c>
      <c r="H1146" s="11"/>
      <c r="K1146" s="30" t="s">
        <v>8003</v>
      </c>
      <c r="L1146" s="10" t="s">
        <v>8004</v>
      </c>
      <c r="M1146" s="28" t="str">
        <f t="shared" ref="M1146:Q1146" si="6877">IFERROR(IF(FIND(M$1,$F1146)&gt;1,"Age - Children",""),"")</f>
        <v/>
      </c>
      <c r="N1146" s="28" t="str">
        <f t="shared" si="6877"/>
        <v/>
      </c>
      <c r="O1146" s="28" t="str">
        <f t="shared" si="6877"/>
        <v/>
      </c>
      <c r="P1146" s="28" t="str">
        <f t="shared" si="6877"/>
        <v/>
      </c>
      <c r="Q1146" s="28" t="str">
        <f t="shared" si="6877"/>
        <v/>
      </c>
      <c r="R1146" s="28" t="str">
        <f t="shared" ref="R1146:T1146" si="6878">IFERROR(IF(FIND(R$1,$F1146)&gt;1,"Age - Elderly",""),"")</f>
        <v/>
      </c>
      <c r="S1146" s="28" t="str">
        <f t="shared" si="6878"/>
        <v/>
      </c>
      <c r="T1146" s="28" t="str">
        <f t="shared" si="6878"/>
        <v/>
      </c>
      <c r="U1146" s="28" t="str">
        <f t="shared" si="3"/>
        <v/>
      </c>
      <c r="V1146" s="28" t="str">
        <f t="shared" si="4"/>
        <v/>
      </c>
      <c r="X1146" s="28" t="str">
        <f t="shared" si="5"/>
        <v/>
      </c>
      <c r="Y1146" s="28" t="str">
        <f t="shared" si="6"/>
        <v/>
      </c>
      <c r="Z1146" s="28" t="str">
        <f t="shared" si="7"/>
        <v/>
      </c>
      <c r="AB1146" s="28" t="str">
        <f t="shared" si="8"/>
        <v/>
      </c>
      <c r="AD1146" s="28" t="str">
        <f t="shared" si="9"/>
        <v/>
      </c>
      <c r="AG1146" s="28" t="str">
        <f t="shared" ref="AG1146:AL1146" si="6879">IFERROR(IF(FIND(AG$1,$F1146)&gt;1,AG$1,""),"")</f>
        <v/>
      </c>
      <c r="AH1146" s="28" t="str">
        <f t="shared" si="6879"/>
        <v/>
      </c>
      <c r="AI1146" s="28" t="str">
        <f t="shared" si="6879"/>
        <v/>
      </c>
      <c r="AJ1146" s="28" t="str">
        <f t="shared" si="6879"/>
        <v/>
      </c>
      <c r="AK1146" s="28" t="str">
        <f t="shared" si="6879"/>
        <v/>
      </c>
      <c r="AL1146" s="28" t="str">
        <f t="shared" si="6879"/>
        <v/>
      </c>
      <c r="AM1146" s="28" t="str">
        <f t="shared" si="11"/>
        <v/>
      </c>
      <c r="AN1146" s="28" t="str">
        <f t="shared" ref="AN1146:AQ1146" si="6880">IFERROR(IF(FIND(AN$1,$F1146)&gt;1,"Status - LGBT",""),"")</f>
        <v/>
      </c>
      <c r="AO1146" s="28" t="str">
        <f t="shared" si="6880"/>
        <v/>
      </c>
      <c r="AP1146" s="28" t="str">
        <f t="shared" si="6880"/>
        <v/>
      </c>
      <c r="AQ1146" s="28" t="str">
        <f t="shared" si="6880"/>
        <v/>
      </c>
      <c r="AR1146" s="28" t="str">
        <f t="shared" ref="AR1146:AV1146" si="6881">IFERROR(IF(FIND(AR$1,$F1146)&gt;1,"BME",""),"")</f>
        <v/>
      </c>
      <c r="AS1146" s="28" t="str">
        <f t="shared" si="6881"/>
        <v/>
      </c>
      <c r="AT1146" s="28" t="str">
        <f t="shared" si="6881"/>
        <v/>
      </c>
      <c r="AU1146" s="28" t="str">
        <f t="shared" si="6881"/>
        <v/>
      </c>
      <c r="AV1146" s="28" t="str">
        <f t="shared" si="6881"/>
        <v/>
      </c>
      <c r="AW1146" s="28" t="str">
        <f t="shared" ref="AW1146:BC1146" si="6882">IFERROR(IF(FIND(AW$1,$F1146)&gt;1,AW$1,""),"")</f>
        <v/>
      </c>
      <c r="AX1146" s="28" t="str">
        <f t="shared" si="6882"/>
        <v/>
      </c>
      <c r="AY1146" s="28" t="str">
        <f t="shared" si="6882"/>
        <v/>
      </c>
      <c r="AZ1146" s="28" t="str">
        <f t="shared" si="6882"/>
        <v/>
      </c>
      <c r="BA1146" s="28" t="str">
        <f t="shared" si="6882"/>
        <v/>
      </c>
      <c r="BB1146" s="28" t="str">
        <f t="shared" si="6882"/>
        <v/>
      </c>
      <c r="BC1146" s="28" t="str">
        <f t="shared" si="6882"/>
        <v/>
      </c>
      <c r="BD1146" s="28" t="str">
        <f t="shared" si="15"/>
        <v/>
      </c>
      <c r="BG1146" s="2" t="s">
        <v>19507</v>
      </c>
      <c r="BJ1146" s="28" t="str">
        <f t="shared" si="16"/>
        <v/>
      </c>
      <c r="BK1146" s="28" t="str">
        <f t="shared" si="17"/>
        <v/>
      </c>
      <c r="BM1146" s="2" t="s">
        <v>98</v>
      </c>
      <c r="BU1146" s="50" t="s">
        <v>19417</v>
      </c>
      <c r="BV1146" s="12"/>
      <c r="BW1146" s="12"/>
      <c r="BX1146" s="12"/>
      <c r="BY1146" s="42" t="str">
        <f t="shared" si="18"/>
        <v>LS14;LS16;LS17;LS6;LS8;</v>
      </c>
      <c r="BZ1146" s="42"/>
    </row>
    <row r="1147" spans="1:78" ht="15">
      <c r="A1147" s="16" t="s">
        <v>37</v>
      </c>
      <c r="B1147" s="28">
        <f>VLOOKUP(A1147,Organisations!$A$2:$B$7,2,FALSE)</f>
        <v>2</v>
      </c>
      <c r="C1147" s="16" t="s">
        <v>8005</v>
      </c>
      <c r="D1147" s="16" t="s">
        <v>8006</v>
      </c>
      <c r="E1147" s="28" t="str">
        <f t="shared" si="0"/>
        <v>The Keep Fit Association provides advice and guidance on health and wellbeing.</v>
      </c>
      <c r="F1147" s="16" t="s">
        <v>8007</v>
      </c>
      <c r="G1147" s="16" t="s">
        <v>68</v>
      </c>
      <c r="H1147" s="17"/>
      <c r="K1147" s="26" t="s">
        <v>8008</v>
      </c>
      <c r="L1147" s="16" t="s">
        <v>8009</v>
      </c>
      <c r="M1147" s="28" t="str">
        <f t="shared" ref="M1147:Q1147" si="6883">IFERROR(IF(FIND(M$1,$F1147)&gt;1,"Age - Children",""),"")</f>
        <v/>
      </c>
      <c r="N1147" s="28" t="str">
        <f t="shared" si="6883"/>
        <v/>
      </c>
      <c r="O1147" s="28" t="str">
        <f t="shared" si="6883"/>
        <v/>
      </c>
      <c r="P1147" s="28" t="str">
        <f t="shared" si="6883"/>
        <v/>
      </c>
      <c r="Q1147" s="28" t="str">
        <f t="shared" si="6883"/>
        <v/>
      </c>
      <c r="R1147" s="28" t="str">
        <f t="shared" ref="R1147:T1147" si="6884">IFERROR(IF(FIND(R$1,$F1147)&gt;1,"Age - Elderly",""),"")</f>
        <v/>
      </c>
      <c r="S1147" s="28" t="str">
        <f t="shared" si="6884"/>
        <v/>
      </c>
      <c r="T1147" s="28" t="str">
        <f t="shared" si="6884"/>
        <v/>
      </c>
      <c r="U1147" s="28" t="str">
        <f t="shared" si="3"/>
        <v/>
      </c>
      <c r="V1147" s="28" t="str">
        <f t="shared" si="4"/>
        <v/>
      </c>
      <c r="X1147" s="28" t="str">
        <f t="shared" si="5"/>
        <v/>
      </c>
      <c r="Y1147" s="28" t="str">
        <f t="shared" si="6"/>
        <v/>
      </c>
      <c r="Z1147" s="28" t="str">
        <f t="shared" si="7"/>
        <v/>
      </c>
      <c r="AB1147" s="28" t="str">
        <f t="shared" si="8"/>
        <v/>
      </c>
      <c r="AD1147" s="28" t="str">
        <f t="shared" si="9"/>
        <v/>
      </c>
      <c r="AG1147" s="28" t="str">
        <f t="shared" ref="AG1147:AL1147" si="6885">IFERROR(IF(FIND(AG$1,$F1147)&gt;1,AG$1,""),"")</f>
        <v/>
      </c>
      <c r="AH1147" s="28" t="str">
        <f t="shared" si="6885"/>
        <v/>
      </c>
      <c r="AI1147" s="28" t="str">
        <f t="shared" si="6885"/>
        <v/>
      </c>
      <c r="AJ1147" s="28" t="str">
        <f t="shared" si="6885"/>
        <v/>
      </c>
      <c r="AK1147" s="28" t="str">
        <f t="shared" si="6885"/>
        <v/>
      </c>
      <c r="AL1147" s="28" t="str">
        <f t="shared" si="6885"/>
        <v/>
      </c>
      <c r="AM1147" s="28" t="str">
        <f t="shared" si="11"/>
        <v/>
      </c>
      <c r="AN1147" s="28" t="str">
        <f t="shared" ref="AN1147:AQ1147" si="6886">IFERROR(IF(FIND(AN$1,$F1147)&gt;1,"Status - LGBT",""),"")</f>
        <v/>
      </c>
      <c r="AO1147" s="28" t="str">
        <f t="shared" si="6886"/>
        <v/>
      </c>
      <c r="AP1147" s="28" t="str">
        <f t="shared" si="6886"/>
        <v/>
      </c>
      <c r="AQ1147" s="28" t="str">
        <f t="shared" si="6886"/>
        <v/>
      </c>
      <c r="AR1147" s="28" t="str">
        <f t="shared" ref="AR1147:AV1147" si="6887">IFERROR(IF(FIND(AR$1,$F1147)&gt;1,"BME",""),"")</f>
        <v/>
      </c>
      <c r="AS1147" s="28" t="str">
        <f t="shared" si="6887"/>
        <v/>
      </c>
      <c r="AT1147" s="28" t="str">
        <f t="shared" si="6887"/>
        <v/>
      </c>
      <c r="AU1147" s="28" t="str">
        <f t="shared" si="6887"/>
        <v/>
      </c>
      <c r="AV1147" s="28" t="str">
        <f t="shared" si="6887"/>
        <v/>
      </c>
      <c r="AW1147" s="28" t="str">
        <f t="shared" ref="AW1147:BC1147" si="6888">IFERROR(IF(FIND(AW$1,$F1147)&gt;1,AW$1,""),"")</f>
        <v/>
      </c>
      <c r="AX1147" s="28" t="str">
        <f t="shared" si="6888"/>
        <v/>
      </c>
      <c r="AY1147" s="28" t="str">
        <f t="shared" si="6888"/>
        <v/>
      </c>
      <c r="AZ1147" s="28" t="str">
        <f t="shared" si="6888"/>
        <v/>
      </c>
      <c r="BA1147" s="28" t="str">
        <f t="shared" si="6888"/>
        <v/>
      </c>
      <c r="BB1147" s="28" t="str">
        <f t="shared" si="6888"/>
        <v/>
      </c>
      <c r="BC1147" s="28" t="str">
        <f t="shared" si="6888"/>
        <v/>
      </c>
      <c r="BD1147" s="28" t="str">
        <f t="shared" si="15"/>
        <v/>
      </c>
      <c r="BG1147" s="2" t="s">
        <v>8010</v>
      </c>
      <c r="BJ1147" s="28" t="str">
        <f t="shared" si="16"/>
        <v/>
      </c>
      <c r="BK1147" s="28" t="str">
        <f t="shared" si="17"/>
        <v/>
      </c>
      <c r="BM1147" s="2" t="s">
        <v>98</v>
      </c>
      <c r="BU1147" s="18"/>
      <c r="BV1147" s="18"/>
      <c r="BW1147" s="18"/>
      <c r="BX1147" s="18"/>
      <c r="BY1147" s="42" t="str">
        <f t="shared" si="18"/>
        <v/>
      </c>
      <c r="BZ1147" s="43"/>
    </row>
    <row r="1148" spans="1:78" ht="15">
      <c r="A1148" s="10" t="s">
        <v>37</v>
      </c>
      <c r="B1148" s="28">
        <f>VLOOKUP(A1148,Organisations!$A$2:$B$7,2,FALSE)</f>
        <v>2</v>
      </c>
      <c r="C1148" s="10" t="s">
        <v>8011</v>
      </c>
      <c r="D1148" s="10" t="s">
        <v>8012</v>
      </c>
      <c r="E1148" s="28" t="str">
        <f t="shared" si="0"/>
        <v>Kennores Healthcare is a registered care agency which provides home and personal care to people in their own homes.</v>
      </c>
      <c r="F1148" s="10" t="s">
        <v>8013</v>
      </c>
      <c r="G1148" s="10" t="s">
        <v>68</v>
      </c>
      <c r="H1148" s="11"/>
      <c r="K1148" s="30" t="s">
        <v>8014</v>
      </c>
      <c r="L1148" s="10" t="s">
        <v>8015</v>
      </c>
      <c r="M1148" s="28" t="str">
        <f t="shared" ref="M1148:Q1148" si="6889">IFERROR(IF(FIND(M$1,$F1148)&gt;1,"Age - Children",""),"")</f>
        <v/>
      </c>
      <c r="N1148" s="28" t="str">
        <f t="shared" si="6889"/>
        <v/>
      </c>
      <c r="O1148" s="28" t="str">
        <f t="shared" si="6889"/>
        <v/>
      </c>
      <c r="P1148" s="28" t="str">
        <f t="shared" si="6889"/>
        <v/>
      </c>
      <c r="Q1148" s="28" t="str">
        <f t="shared" si="6889"/>
        <v/>
      </c>
      <c r="R1148" s="28" t="str">
        <f t="shared" ref="R1148:T1148" si="6890">IFERROR(IF(FIND(R$1,$F1148)&gt;1,"Age - Elderly",""),"")</f>
        <v/>
      </c>
      <c r="S1148" s="28" t="str">
        <f t="shared" si="6890"/>
        <v/>
      </c>
      <c r="T1148" s="28" t="str">
        <f t="shared" si="6890"/>
        <v/>
      </c>
      <c r="U1148" s="28" t="str">
        <f t="shared" si="3"/>
        <v/>
      </c>
      <c r="V1148" s="28" t="str">
        <f t="shared" si="4"/>
        <v/>
      </c>
      <c r="X1148" s="28" t="str">
        <f t="shared" si="5"/>
        <v/>
      </c>
      <c r="Y1148" s="28" t="str">
        <f t="shared" si="6"/>
        <v/>
      </c>
      <c r="Z1148" s="28" t="str">
        <f t="shared" si="7"/>
        <v/>
      </c>
      <c r="AB1148" s="28" t="str">
        <f t="shared" si="8"/>
        <v/>
      </c>
      <c r="AD1148" s="28" t="str">
        <f t="shared" si="9"/>
        <v/>
      </c>
      <c r="AG1148" s="28" t="str">
        <f t="shared" ref="AG1148:AL1148" si="6891">IFERROR(IF(FIND(AG$1,$F1148)&gt;1,AG$1,""),"")</f>
        <v/>
      </c>
      <c r="AH1148" s="28" t="str">
        <f t="shared" si="6891"/>
        <v/>
      </c>
      <c r="AI1148" s="28" t="str">
        <f t="shared" si="6891"/>
        <v/>
      </c>
      <c r="AJ1148" s="28" t="str">
        <f t="shared" si="6891"/>
        <v/>
      </c>
      <c r="AK1148" s="28" t="str">
        <f t="shared" si="6891"/>
        <v/>
      </c>
      <c r="AL1148" s="28" t="str">
        <f t="shared" si="6891"/>
        <v/>
      </c>
      <c r="AM1148" s="28" t="str">
        <f t="shared" si="11"/>
        <v/>
      </c>
      <c r="AN1148" s="28" t="str">
        <f t="shared" ref="AN1148:AQ1148" si="6892">IFERROR(IF(FIND(AN$1,$F1148)&gt;1,"Status - LGBT",""),"")</f>
        <v/>
      </c>
      <c r="AO1148" s="28" t="str">
        <f t="shared" si="6892"/>
        <v/>
      </c>
      <c r="AP1148" s="28" t="str">
        <f t="shared" si="6892"/>
        <v/>
      </c>
      <c r="AQ1148" s="28" t="str">
        <f t="shared" si="6892"/>
        <v/>
      </c>
      <c r="AR1148" s="28" t="str">
        <f t="shared" ref="AR1148:AV1148" si="6893">IFERROR(IF(FIND(AR$1,$F1148)&gt;1,"BME",""),"")</f>
        <v/>
      </c>
      <c r="AS1148" s="28" t="str">
        <f t="shared" si="6893"/>
        <v/>
      </c>
      <c r="AT1148" s="28" t="str">
        <f t="shared" si="6893"/>
        <v/>
      </c>
      <c r="AU1148" s="28" t="str">
        <f t="shared" si="6893"/>
        <v/>
      </c>
      <c r="AV1148" s="28" t="str">
        <f t="shared" si="6893"/>
        <v/>
      </c>
      <c r="AW1148" s="28" t="str">
        <f t="shared" ref="AW1148:BC1148" si="6894">IFERROR(IF(FIND(AW$1,$F1148)&gt;1,AW$1,""),"")</f>
        <v/>
      </c>
      <c r="AX1148" s="28" t="str">
        <f t="shared" si="6894"/>
        <v/>
      </c>
      <c r="AY1148" s="28" t="str">
        <f t="shared" si="6894"/>
        <v/>
      </c>
      <c r="AZ1148" s="28" t="str">
        <f t="shared" si="6894"/>
        <v/>
      </c>
      <c r="BA1148" s="28" t="str">
        <f t="shared" si="6894"/>
        <v/>
      </c>
      <c r="BB1148" s="28" t="str">
        <f t="shared" si="6894"/>
        <v/>
      </c>
      <c r="BC1148" s="28" t="str">
        <f t="shared" si="6894"/>
        <v/>
      </c>
      <c r="BD1148" s="28" t="str">
        <f t="shared" si="15"/>
        <v/>
      </c>
      <c r="BG1148" s="2" t="s">
        <v>8016</v>
      </c>
      <c r="BI1148" s="2" t="s">
        <v>270</v>
      </c>
      <c r="BJ1148" s="28" t="str">
        <f t="shared" si="16"/>
        <v>Leeds</v>
      </c>
      <c r="BK1148" s="28" t="str">
        <f t="shared" si="17"/>
        <v>West Yorkshire</v>
      </c>
      <c r="BM1148" s="2" t="s">
        <v>98</v>
      </c>
      <c r="BU1148" s="50" t="s">
        <v>19342</v>
      </c>
      <c r="BV1148" s="12"/>
      <c r="BW1148" s="12"/>
      <c r="BX1148" s="12"/>
      <c r="BY1148" s="42" t="str">
        <f t="shared" si="18"/>
        <v>BD11;BD4;LS10;LS11;LS12;LS13;LS14;LS15;LS16;LS17;LS18;LS19;LS1;LS20;LS21;LS22;LS23;LS24;LS25;LS26;LS27;LS28;LS29;LS2;LS3;LS4;LS5;LS6;LS7;LS88;LS8;LS99;LS9;WF10;WF3;</v>
      </c>
      <c r="BZ1148" s="42"/>
    </row>
    <row r="1149" spans="1:78" ht="15">
      <c r="A1149" s="16" t="s">
        <v>37</v>
      </c>
      <c r="B1149" s="28">
        <f>VLOOKUP(A1149,Organisations!$A$2:$B$7,2,FALSE)</f>
        <v>2</v>
      </c>
      <c r="C1149" s="16" t="s">
        <v>8017</v>
      </c>
      <c r="D1149" s="16" t="s">
        <v>8018</v>
      </c>
      <c r="E1149" s="28" t="str">
        <f t="shared" si="0"/>
        <v>Kidney Research UK include fact sheets, case studies and an interactive health check.</v>
      </c>
      <c r="F1149" s="16" t="s">
        <v>8019</v>
      </c>
      <c r="G1149" s="16" t="s">
        <v>68</v>
      </c>
      <c r="H1149" s="17"/>
      <c r="K1149" s="26" t="s">
        <v>8020</v>
      </c>
      <c r="L1149" s="16" t="s">
        <v>8021</v>
      </c>
      <c r="M1149" s="28" t="str">
        <f t="shared" ref="M1149:Q1149" si="6895">IFERROR(IF(FIND(M$1,$F1149)&gt;1,"Age - Children",""),"")</f>
        <v/>
      </c>
      <c r="N1149" s="28" t="str">
        <f t="shared" si="6895"/>
        <v/>
      </c>
      <c r="O1149" s="28" t="str">
        <f t="shared" si="6895"/>
        <v/>
      </c>
      <c r="P1149" s="28" t="str">
        <f t="shared" si="6895"/>
        <v/>
      </c>
      <c r="Q1149" s="28" t="str">
        <f t="shared" si="6895"/>
        <v/>
      </c>
      <c r="R1149" s="28" t="str">
        <f t="shared" ref="R1149:T1149" si="6896">IFERROR(IF(FIND(R$1,$F1149)&gt;1,"Age - Elderly",""),"")</f>
        <v/>
      </c>
      <c r="S1149" s="28" t="str">
        <f t="shared" si="6896"/>
        <v/>
      </c>
      <c r="T1149" s="28" t="str">
        <f t="shared" si="6896"/>
        <v/>
      </c>
      <c r="U1149" s="28" t="str">
        <f t="shared" si="3"/>
        <v/>
      </c>
      <c r="V1149" s="28" t="str">
        <f t="shared" si="4"/>
        <v/>
      </c>
      <c r="X1149" s="28" t="str">
        <f t="shared" si="5"/>
        <v/>
      </c>
      <c r="Y1149" s="28" t="str">
        <f t="shared" si="6"/>
        <v/>
      </c>
      <c r="Z1149" s="28" t="str">
        <f t="shared" si="7"/>
        <v/>
      </c>
      <c r="AB1149" s="28" t="str">
        <f t="shared" si="8"/>
        <v/>
      </c>
      <c r="AD1149" s="28" t="str">
        <f t="shared" si="9"/>
        <v/>
      </c>
      <c r="AG1149" s="28" t="str">
        <f t="shared" ref="AG1149:AL1149" si="6897">IFERROR(IF(FIND(AG$1,$F1149)&gt;1,AG$1,""),"")</f>
        <v/>
      </c>
      <c r="AH1149" s="28" t="str">
        <f t="shared" si="6897"/>
        <v/>
      </c>
      <c r="AI1149" s="28" t="str">
        <f t="shared" si="6897"/>
        <v/>
      </c>
      <c r="AJ1149" s="28" t="str">
        <f t="shared" si="6897"/>
        <v/>
      </c>
      <c r="AK1149" s="28" t="str">
        <f t="shared" si="6897"/>
        <v/>
      </c>
      <c r="AL1149" s="28" t="str">
        <f t="shared" si="6897"/>
        <v/>
      </c>
      <c r="AM1149" s="28" t="str">
        <f t="shared" si="11"/>
        <v/>
      </c>
      <c r="AN1149" s="28" t="str">
        <f t="shared" ref="AN1149:AQ1149" si="6898">IFERROR(IF(FIND(AN$1,$F1149)&gt;1,"Status - LGBT",""),"")</f>
        <v/>
      </c>
      <c r="AO1149" s="28" t="str">
        <f t="shared" si="6898"/>
        <v/>
      </c>
      <c r="AP1149" s="28" t="str">
        <f t="shared" si="6898"/>
        <v/>
      </c>
      <c r="AQ1149" s="28" t="str">
        <f t="shared" si="6898"/>
        <v/>
      </c>
      <c r="AR1149" s="28" t="str">
        <f t="shared" ref="AR1149:AV1149" si="6899">IFERROR(IF(FIND(AR$1,$F1149)&gt;1,"BME",""),"")</f>
        <v/>
      </c>
      <c r="AS1149" s="28" t="str">
        <f t="shared" si="6899"/>
        <v/>
      </c>
      <c r="AT1149" s="28" t="str">
        <f t="shared" si="6899"/>
        <v/>
      </c>
      <c r="AU1149" s="28" t="str">
        <f t="shared" si="6899"/>
        <v/>
      </c>
      <c r="AV1149" s="28" t="str">
        <f t="shared" si="6899"/>
        <v/>
      </c>
      <c r="AW1149" s="28" t="str">
        <f t="shared" ref="AW1149:BC1149" si="6900">IFERROR(IF(FIND(AW$1,$F1149)&gt;1,AW$1,""),"")</f>
        <v/>
      </c>
      <c r="AX1149" s="28" t="str">
        <f t="shared" si="6900"/>
        <v/>
      </c>
      <c r="AY1149" s="28" t="str">
        <f t="shared" si="6900"/>
        <v/>
      </c>
      <c r="AZ1149" s="28" t="str">
        <f t="shared" si="6900"/>
        <v/>
      </c>
      <c r="BA1149" s="28" t="str">
        <f t="shared" si="6900"/>
        <v/>
      </c>
      <c r="BB1149" s="28" t="str">
        <f t="shared" si="6900"/>
        <v/>
      </c>
      <c r="BC1149" s="28" t="str">
        <f t="shared" si="6900"/>
        <v/>
      </c>
      <c r="BD1149" s="28" t="str">
        <f t="shared" si="15"/>
        <v/>
      </c>
      <c r="BG1149" s="2" t="s">
        <v>8022</v>
      </c>
      <c r="BJ1149" s="28" t="str">
        <f t="shared" si="16"/>
        <v/>
      </c>
      <c r="BK1149" s="28" t="str">
        <f t="shared" si="17"/>
        <v/>
      </c>
      <c r="BM1149" s="2" t="s">
        <v>98</v>
      </c>
      <c r="BU1149" s="18"/>
      <c r="BV1149" s="18"/>
      <c r="BW1149" s="18"/>
      <c r="BX1149" s="18"/>
      <c r="BY1149" s="42" t="str">
        <f t="shared" si="18"/>
        <v/>
      </c>
      <c r="BZ1149" s="43"/>
    </row>
    <row r="1150" spans="1:78" ht="15">
      <c r="A1150" s="10" t="s">
        <v>37</v>
      </c>
      <c r="B1150" s="28">
        <f>VLOOKUP(A1150,Organisations!$A$2:$B$7,2,FALSE)</f>
        <v>2</v>
      </c>
      <c r="C1150" s="10" t="s">
        <v>8024</v>
      </c>
      <c r="D1150" s="10" t="s">
        <v>8025</v>
      </c>
      <c r="E1150" s="28" t="str">
        <f t="shared" si="0"/>
        <v/>
      </c>
      <c r="F1150" s="10"/>
      <c r="G1150" s="10" t="s">
        <v>68</v>
      </c>
      <c r="H1150" s="11"/>
      <c r="K1150" s="30" t="s">
        <v>8026</v>
      </c>
      <c r="L1150" s="12"/>
      <c r="M1150" s="28" t="str">
        <f t="shared" ref="M1150:Q1150" si="6901">IFERROR(IF(FIND(M$1,$F1150)&gt;1,"Age - Children",""),"")</f>
        <v/>
      </c>
      <c r="N1150" s="28" t="str">
        <f t="shared" si="6901"/>
        <v/>
      </c>
      <c r="O1150" s="28" t="str">
        <f t="shared" si="6901"/>
        <v/>
      </c>
      <c r="P1150" s="28" t="str">
        <f t="shared" si="6901"/>
        <v/>
      </c>
      <c r="Q1150" s="28" t="str">
        <f t="shared" si="6901"/>
        <v/>
      </c>
      <c r="R1150" s="28" t="str">
        <f t="shared" ref="R1150:T1150" si="6902">IFERROR(IF(FIND(R$1,$F1150)&gt;1,"Age - Elderly",""),"")</f>
        <v/>
      </c>
      <c r="S1150" s="28" t="str">
        <f t="shared" si="6902"/>
        <v/>
      </c>
      <c r="T1150" s="28" t="str">
        <f t="shared" si="6902"/>
        <v/>
      </c>
      <c r="U1150" s="28" t="str">
        <f t="shared" si="3"/>
        <v/>
      </c>
      <c r="V1150" s="28" t="str">
        <f t="shared" si="4"/>
        <v/>
      </c>
      <c r="X1150" s="28" t="str">
        <f t="shared" si="5"/>
        <v/>
      </c>
      <c r="Y1150" s="28" t="str">
        <f t="shared" si="6"/>
        <v/>
      </c>
      <c r="Z1150" s="28" t="str">
        <f t="shared" si="7"/>
        <v/>
      </c>
      <c r="AB1150" s="28" t="str">
        <f t="shared" si="8"/>
        <v/>
      </c>
      <c r="AD1150" s="28" t="str">
        <f t="shared" si="9"/>
        <v/>
      </c>
      <c r="AG1150" s="28" t="str">
        <f t="shared" ref="AG1150:AL1150" si="6903">IFERROR(IF(FIND(AG$1,$F1150)&gt;1,AG$1,""),"")</f>
        <v/>
      </c>
      <c r="AH1150" s="28" t="str">
        <f t="shared" si="6903"/>
        <v/>
      </c>
      <c r="AI1150" s="28" t="str">
        <f t="shared" si="6903"/>
        <v/>
      </c>
      <c r="AJ1150" s="28" t="str">
        <f t="shared" si="6903"/>
        <v/>
      </c>
      <c r="AK1150" s="28" t="str">
        <f t="shared" si="6903"/>
        <v/>
      </c>
      <c r="AL1150" s="28" t="str">
        <f t="shared" si="6903"/>
        <v/>
      </c>
      <c r="AM1150" s="28" t="str">
        <f t="shared" si="11"/>
        <v/>
      </c>
      <c r="AN1150" s="28" t="str">
        <f t="shared" ref="AN1150:AQ1150" si="6904">IFERROR(IF(FIND(AN$1,$F1150)&gt;1,"Status - LGBT",""),"")</f>
        <v/>
      </c>
      <c r="AO1150" s="28" t="str">
        <f t="shared" si="6904"/>
        <v/>
      </c>
      <c r="AP1150" s="28" t="str">
        <f t="shared" si="6904"/>
        <v/>
      </c>
      <c r="AQ1150" s="28" t="str">
        <f t="shared" si="6904"/>
        <v/>
      </c>
      <c r="AR1150" s="28" t="str">
        <f t="shared" ref="AR1150:AV1150" si="6905">IFERROR(IF(FIND(AR$1,$F1150)&gt;1,"BME",""),"")</f>
        <v/>
      </c>
      <c r="AS1150" s="28" t="str">
        <f t="shared" si="6905"/>
        <v/>
      </c>
      <c r="AT1150" s="28" t="str">
        <f t="shared" si="6905"/>
        <v/>
      </c>
      <c r="AU1150" s="28" t="str">
        <f t="shared" si="6905"/>
        <v/>
      </c>
      <c r="AV1150" s="28" t="str">
        <f t="shared" si="6905"/>
        <v/>
      </c>
      <c r="AW1150" s="28" t="str">
        <f t="shared" ref="AW1150:BC1150" si="6906">IFERROR(IF(FIND(AW$1,$F1150)&gt;1,AW$1,""),"")</f>
        <v/>
      </c>
      <c r="AX1150" s="28" t="str">
        <f t="shared" si="6906"/>
        <v/>
      </c>
      <c r="AY1150" s="28" t="str">
        <f t="shared" si="6906"/>
        <v/>
      </c>
      <c r="AZ1150" s="28" t="str">
        <f t="shared" si="6906"/>
        <v/>
      </c>
      <c r="BA1150" s="28" t="str">
        <f t="shared" si="6906"/>
        <v/>
      </c>
      <c r="BB1150" s="28" t="str">
        <f t="shared" si="6906"/>
        <v/>
      </c>
      <c r="BC1150" s="28" t="str">
        <f t="shared" si="6906"/>
        <v/>
      </c>
      <c r="BD1150" s="28" t="str">
        <f t="shared" si="15"/>
        <v/>
      </c>
      <c r="BG1150" s="2" t="s">
        <v>8027</v>
      </c>
      <c r="BI1150" s="2" t="s">
        <v>7381</v>
      </c>
      <c r="BJ1150" s="28" t="str">
        <f t="shared" si="16"/>
        <v>Leeds</v>
      </c>
      <c r="BK1150" s="28" t="str">
        <f t="shared" si="17"/>
        <v>West Yorkshire</v>
      </c>
      <c r="BM1150" s="2" t="s">
        <v>98</v>
      </c>
      <c r="BU1150" s="50" t="s">
        <v>570</v>
      </c>
      <c r="BV1150" s="12"/>
      <c r="BW1150" s="12"/>
      <c r="BX1150" s="12"/>
      <c r="BY1150" s="42" t="str">
        <f t="shared" si="18"/>
        <v>LS8;</v>
      </c>
      <c r="BZ1150" s="42"/>
    </row>
    <row r="1151" spans="1:78" ht="15">
      <c r="A1151" s="16" t="s">
        <v>37</v>
      </c>
      <c r="B1151" s="28">
        <f>VLOOKUP(A1151,Organisations!$A$2:$B$7,2,FALSE)</f>
        <v>2</v>
      </c>
      <c r="C1151" s="16" t="s">
        <v>8028</v>
      </c>
      <c r="D1151" s="16" t="s">
        <v>8029</v>
      </c>
      <c r="E1151" s="28" t="str">
        <f t="shared" si="0"/>
        <v>Gentle exercise, opportunity to grow fresh produce and relaxation in the LS25 area</v>
      </c>
      <c r="F1151" s="16" t="s">
        <v>8030</v>
      </c>
      <c r="G1151" s="16" t="s">
        <v>68</v>
      </c>
      <c r="H1151" s="17"/>
      <c r="K1151" s="26" t="s">
        <v>4007</v>
      </c>
      <c r="L1151" s="16" t="s">
        <v>3931</v>
      </c>
      <c r="M1151" s="28" t="str">
        <f t="shared" ref="M1151:Q1151" si="6907">IFERROR(IF(FIND(M$1,$F1151)&gt;1,"Age - Children",""),"")</f>
        <v/>
      </c>
      <c r="N1151" s="28" t="str">
        <f t="shared" si="6907"/>
        <v/>
      </c>
      <c r="O1151" s="28" t="str">
        <f t="shared" si="6907"/>
        <v/>
      </c>
      <c r="P1151" s="28" t="str">
        <f t="shared" si="6907"/>
        <v/>
      </c>
      <c r="Q1151" s="28" t="str">
        <f t="shared" si="6907"/>
        <v/>
      </c>
      <c r="R1151" s="28" t="str">
        <f t="shared" ref="R1151:T1151" si="6908">IFERROR(IF(FIND(R$1,$F1151)&gt;1,"Age - Elderly",""),"")</f>
        <v/>
      </c>
      <c r="S1151" s="28" t="str">
        <f t="shared" si="6908"/>
        <v/>
      </c>
      <c r="T1151" s="28" t="str">
        <f t="shared" si="6908"/>
        <v/>
      </c>
      <c r="U1151" s="28" t="str">
        <f t="shared" si="3"/>
        <v/>
      </c>
      <c r="V1151" s="28" t="str">
        <f t="shared" si="4"/>
        <v/>
      </c>
      <c r="X1151" s="28" t="str">
        <f t="shared" si="5"/>
        <v/>
      </c>
      <c r="Y1151" s="28" t="str">
        <f t="shared" si="6"/>
        <v/>
      </c>
      <c r="Z1151" s="28" t="str">
        <f t="shared" si="7"/>
        <v/>
      </c>
      <c r="AB1151" s="28" t="str">
        <f t="shared" si="8"/>
        <v/>
      </c>
      <c r="AD1151" s="28" t="str">
        <f t="shared" si="9"/>
        <v/>
      </c>
      <c r="AG1151" s="28" t="str">
        <f t="shared" ref="AG1151:AL1151" si="6909">IFERROR(IF(FIND(AG$1,$F1151)&gt;1,AG$1,""),"")</f>
        <v/>
      </c>
      <c r="AH1151" s="28" t="str">
        <f t="shared" si="6909"/>
        <v/>
      </c>
      <c r="AI1151" s="28" t="str">
        <f t="shared" si="6909"/>
        <v/>
      </c>
      <c r="AJ1151" s="28" t="str">
        <f t="shared" si="6909"/>
        <v/>
      </c>
      <c r="AK1151" s="28" t="str">
        <f t="shared" si="6909"/>
        <v/>
      </c>
      <c r="AL1151" s="28" t="str">
        <f t="shared" si="6909"/>
        <v/>
      </c>
      <c r="AM1151" s="28" t="str">
        <f t="shared" si="11"/>
        <v/>
      </c>
      <c r="AN1151" s="28" t="str">
        <f t="shared" ref="AN1151:AQ1151" si="6910">IFERROR(IF(FIND(AN$1,$F1151)&gt;1,"Status - LGBT",""),"")</f>
        <v/>
      </c>
      <c r="AO1151" s="28" t="str">
        <f t="shared" si="6910"/>
        <v/>
      </c>
      <c r="AP1151" s="28" t="str">
        <f t="shared" si="6910"/>
        <v/>
      </c>
      <c r="AQ1151" s="28" t="str">
        <f t="shared" si="6910"/>
        <v/>
      </c>
      <c r="AR1151" s="28" t="str">
        <f t="shared" ref="AR1151:AV1151" si="6911">IFERROR(IF(FIND(AR$1,$F1151)&gt;1,"BME",""),"")</f>
        <v/>
      </c>
      <c r="AS1151" s="28" t="str">
        <f t="shared" si="6911"/>
        <v/>
      </c>
      <c r="AT1151" s="28" t="str">
        <f t="shared" si="6911"/>
        <v/>
      </c>
      <c r="AU1151" s="28" t="str">
        <f t="shared" si="6911"/>
        <v/>
      </c>
      <c r="AV1151" s="28" t="str">
        <f t="shared" si="6911"/>
        <v/>
      </c>
      <c r="AW1151" s="28" t="str">
        <f t="shared" ref="AW1151:BC1151" si="6912">IFERROR(IF(FIND(AW$1,$F1151)&gt;1,AW$1,""),"")</f>
        <v/>
      </c>
      <c r="AX1151" s="28" t="str">
        <f t="shared" si="6912"/>
        <v/>
      </c>
      <c r="AY1151" s="28" t="str">
        <f t="shared" si="6912"/>
        <v/>
      </c>
      <c r="AZ1151" s="28" t="str">
        <f t="shared" si="6912"/>
        <v/>
      </c>
      <c r="BA1151" s="28" t="str">
        <f t="shared" si="6912"/>
        <v/>
      </c>
      <c r="BB1151" s="28" t="str">
        <f t="shared" si="6912"/>
        <v/>
      </c>
      <c r="BC1151" s="28" t="str">
        <f t="shared" si="6912"/>
        <v/>
      </c>
      <c r="BD1151" s="28" t="str">
        <f t="shared" si="15"/>
        <v/>
      </c>
      <c r="BG1151" s="2" t="s">
        <v>8031</v>
      </c>
      <c r="BI1151" s="2" t="s">
        <v>7389</v>
      </c>
      <c r="BJ1151" s="28" t="str">
        <f t="shared" si="16"/>
        <v>Leeds</v>
      </c>
      <c r="BK1151" s="28" t="str">
        <f t="shared" si="17"/>
        <v>West Yorkshire</v>
      </c>
      <c r="BM1151" s="2" t="s">
        <v>98</v>
      </c>
      <c r="BU1151" s="47" t="s">
        <v>596</v>
      </c>
      <c r="BV1151" s="18"/>
      <c r="BW1151" s="18"/>
      <c r="BX1151" s="18"/>
      <c r="BY1151" s="42" t="str">
        <f t="shared" si="18"/>
        <v>LS25;</v>
      </c>
      <c r="BZ1151" s="43"/>
    </row>
    <row r="1152" spans="1:78" ht="15">
      <c r="A1152" s="10" t="s">
        <v>37</v>
      </c>
      <c r="B1152" s="28">
        <f>VLOOKUP(A1152,Organisations!$A$2:$B$7,2,FALSE)</f>
        <v>2</v>
      </c>
      <c r="C1152" s="10" t="s">
        <v>8032</v>
      </c>
      <c r="D1152" s="10" t="s">
        <v>8033</v>
      </c>
      <c r="E1152" s="28" t="str">
        <f t="shared" si="0"/>
        <v>Hold many social events, including theatre trips, quizzes, treasure hunts, barbecues and an annual dinner.</v>
      </c>
      <c r="F1152" s="10" t="s">
        <v>8034</v>
      </c>
      <c r="G1152" s="10" t="s">
        <v>68</v>
      </c>
      <c r="H1152" s="11"/>
      <c r="K1152" s="30" t="s">
        <v>8035</v>
      </c>
      <c r="L1152" s="10" t="s">
        <v>8036</v>
      </c>
      <c r="M1152" s="28" t="str">
        <f t="shared" ref="M1152:Q1152" si="6913">IFERROR(IF(FIND(M$1,$F1152)&gt;1,"Age - Children",""),"")</f>
        <v/>
      </c>
      <c r="N1152" s="28" t="str">
        <f t="shared" si="6913"/>
        <v/>
      </c>
      <c r="O1152" s="28" t="str">
        <f t="shared" si="6913"/>
        <v/>
      </c>
      <c r="P1152" s="28" t="str">
        <f t="shared" si="6913"/>
        <v/>
      </c>
      <c r="Q1152" s="28" t="str">
        <f t="shared" si="6913"/>
        <v/>
      </c>
      <c r="R1152" s="28" t="str">
        <f t="shared" ref="R1152:T1152" si="6914">IFERROR(IF(FIND(R$1,$F1152)&gt;1,"Age - Elderly",""),"")</f>
        <v/>
      </c>
      <c r="S1152" s="28" t="str">
        <f t="shared" si="6914"/>
        <v/>
      </c>
      <c r="T1152" s="28" t="str">
        <f t="shared" si="6914"/>
        <v/>
      </c>
      <c r="U1152" s="28" t="str">
        <f t="shared" si="3"/>
        <v/>
      </c>
      <c r="V1152" s="28" t="str">
        <f t="shared" si="4"/>
        <v/>
      </c>
      <c r="X1152" s="28" t="str">
        <f t="shared" si="5"/>
        <v/>
      </c>
      <c r="Y1152" s="28" t="str">
        <f t="shared" si="6"/>
        <v/>
      </c>
      <c r="Z1152" s="28" t="str">
        <f t="shared" si="7"/>
        <v/>
      </c>
      <c r="AB1152" s="28" t="str">
        <f t="shared" si="8"/>
        <v>Gender - Male</v>
      </c>
      <c r="AD1152" s="28" t="str">
        <f t="shared" si="9"/>
        <v>Gender - Male;</v>
      </c>
      <c r="AG1152" s="28" t="str">
        <f t="shared" ref="AG1152:AL1152" si="6915">IFERROR(IF(FIND(AG$1,$F1152)&gt;1,AG$1,""),"")</f>
        <v/>
      </c>
      <c r="AH1152" s="28" t="str">
        <f t="shared" si="6915"/>
        <v/>
      </c>
      <c r="AI1152" s="28" t="str">
        <f t="shared" si="6915"/>
        <v/>
      </c>
      <c r="AJ1152" s="28" t="str">
        <f t="shared" si="6915"/>
        <v/>
      </c>
      <c r="AK1152" s="28" t="str">
        <f t="shared" si="6915"/>
        <v/>
      </c>
      <c r="AL1152" s="28" t="str">
        <f t="shared" si="6915"/>
        <v/>
      </c>
      <c r="AM1152" s="28" t="str">
        <f t="shared" si="11"/>
        <v/>
      </c>
      <c r="AN1152" s="28" t="str">
        <f t="shared" ref="AN1152:AQ1152" si="6916">IFERROR(IF(FIND(AN$1,$F1152)&gt;1,"Status - LGBT",""),"")</f>
        <v/>
      </c>
      <c r="AO1152" s="28" t="str">
        <f t="shared" si="6916"/>
        <v/>
      </c>
      <c r="AP1152" s="28" t="str">
        <f t="shared" si="6916"/>
        <v/>
      </c>
      <c r="AQ1152" s="28" t="str">
        <f t="shared" si="6916"/>
        <v/>
      </c>
      <c r="AR1152" s="28" t="str">
        <f t="shared" ref="AR1152:AV1152" si="6917">IFERROR(IF(FIND(AR$1,$F1152)&gt;1,"BME",""),"")</f>
        <v/>
      </c>
      <c r="AS1152" s="28" t="str">
        <f t="shared" si="6917"/>
        <v/>
      </c>
      <c r="AT1152" s="28" t="str">
        <f t="shared" si="6917"/>
        <v/>
      </c>
      <c r="AU1152" s="28" t="str">
        <f t="shared" si="6917"/>
        <v/>
      </c>
      <c r="AV1152" s="28" t="str">
        <f t="shared" si="6917"/>
        <v/>
      </c>
      <c r="AW1152" s="28" t="str">
        <f t="shared" ref="AW1152:BC1152" si="6918">IFERROR(IF(FIND(AW$1,$F1152)&gt;1,AW$1,""),"")</f>
        <v/>
      </c>
      <c r="AX1152" s="28" t="str">
        <f t="shared" si="6918"/>
        <v/>
      </c>
      <c r="AY1152" s="28" t="str">
        <f t="shared" si="6918"/>
        <v/>
      </c>
      <c r="AZ1152" s="28" t="str">
        <f t="shared" si="6918"/>
        <v/>
      </c>
      <c r="BA1152" s="28" t="str">
        <f t="shared" si="6918"/>
        <v/>
      </c>
      <c r="BB1152" s="28" t="str">
        <f t="shared" si="6918"/>
        <v/>
      </c>
      <c r="BC1152" s="28" t="str">
        <f t="shared" si="6918"/>
        <v/>
      </c>
      <c r="BD1152" s="28" t="str">
        <f t="shared" si="15"/>
        <v/>
      </c>
      <c r="BG1152" s="2" t="s">
        <v>8037</v>
      </c>
      <c r="BI1152" s="2" t="s">
        <v>7398</v>
      </c>
      <c r="BJ1152" s="28" t="str">
        <f t="shared" si="16"/>
        <v/>
      </c>
      <c r="BK1152" s="28" t="str">
        <f t="shared" si="17"/>
        <v/>
      </c>
      <c r="BM1152" s="2" t="s">
        <v>98</v>
      </c>
      <c r="BU1152" s="12"/>
      <c r="BV1152" s="50" t="s">
        <v>596</v>
      </c>
      <c r="BW1152" s="12"/>
      <c r="BX1152" s="12"/>
      <c r="BY1152" s="42" t="str">
        <f t="shared" si="18"/>
        <v>Gender - Male;;LS25</v>
      </c>
      <c r="BZ1152" s="42"/>
    </row>
    <row r="1153" spans="1:78" ht="15">
      <c r="A1153" s="16" t="s">
        <v>37</v>
      </c>
      <c r="B1153" s="28">
        <f>VLOOKUP(A1153,Organisations!$A$2:$B$7,2,FALSE)</f>
        <v>2</v>
      </c>
      <c r="C1153" s="16" t="s">
        <v>8038</v>
      </c>
      <c r="D1153" s="16" t="s">
        <v>8039</v>
      </c>
      <c r="E1153" s="28" t="str">
        <f t="shared" si="0"/>
        <v>With patient’s needs at the heart of everything we do. All patients registered at the practice have a named GP who is re</v>
      </c>
      <c r="F1153" s="16" t="s">
        <v>8041</v>
      </c>
      <c r="G1153" s="16" t="s">
        <v>68</v>
      </c>
      <c r="H1153" s="17"/>
      <c r="K1153" s="26" t="s">
        <v>8042</v>
      </c>
      <c r="L1153" s="18"/>
      <c r="M1153" s="28" t="str">
        <f t="shared" ref="M1153:Q1153" si="6919">IFERROR(IF(FIND(M$1,$F1153)&gt;1,"Age - Children",""),"")</f>
        <v/>
      </c>
      <c r="N1153" s="28" t="str">
        <f t="shared" si="6919"/>
        <v/>
      </c>
      <c r="O1153" s="28" t="str">
        <f t="shared" si="6919"/>
        <v/>
      </c>
      <c r="P1153" s="28" t="str">
        <f t="shared" si="6919"/>
        <v/>
      </c>
      <c r="Q1153" s="28" t="str">
        <f t="shared" si="6919"/>
        <v/>
      </c>
      <c r="R1153" s="28" t="str">
        <f t="shared" ref="R1153:T1153" si="6920">IFERROR(IF(FIND(R$1,$F1153)&gt;1,"Age - Elderly",""),"")</f>
        <v/>
      </c>
      <c r="S1153" s="28" t="str">
        <f t="shared" si="6920"/>
        <v/>
      </c>
      <c r="T1153" s="28" t="str">
        <f t="shared" si="6920"/>
        <v/>
      </c>
      <c r="U1153" s="28" t="str">
        <f t="shared" si="3"/>
        <v/>
      </c>
      <c r="V1153" s="28" t="str">
        <f t="shared" si="4"/>
        <v/>
      </c>
      <c r="X1153" s="28" t="str">
        <f t="shared" si="5"/>
        <v/>
      </c>
      <c r="Y1153" s="28" t="str">
        <f t="shared" si="6"/>
        <v/>
      </c>
      <c r="Z1153" s="28" t="str">
        <f t="shared" si="7"/>
        <v/>
      </c>
      <c r="AB1153" s="28" t="str">
        <f t="shared" si="8"/>
        <v/>
      </c>
      <c r="AD1153" s="28" t="str">
        <f t="shared" si="9"/>
        <v/>
      </c>
      <c r="AG1153" s="28" t="str">
        <f t="shared" ref="AG1153:AL1153" si="6921">IFERROR(IF(FIND(AG$1,$F1153)&gt;1,AG$1,""),"")</f>
        <v/>
      </c>
      <c r="AH1153" s="28" t="str">
        <f t="shared" si="6921"/>
        <v/>
      </c>
      <c r="AI1153" s="28" t="str">
        <f t="shared" si="6921"/>
        <v/>
      </c>
      <c r="AJ1153" s="28" t="str">
        <f t="shared" si="6921"/>
        <v/>
      </c>
      <c r="AK1153" s="28" t="str">
        <f t="shared" si="6921"/>
        <v/>
      </c>
      <c r="AL1153" s="28" t="str">
        <f t="shared" si="6921"/>
        <v/>
      </c>
      <c r="AM1153" s="28" t="str">
        <f t="shared" si="11"/>
        <v/>
      </c>
      <c r="AN1153" s="28" t="str">
        <f t="shared" ref="AN1153:AQ1153" si="6922">IFERROR(IF(FIND(AN$1,$F1153)&gt;1,"Status - LGBT",""),"")</f>
        <v/>
      </c>
      <c r="AO1153" s="28" t="str">
        <f t="shared" si="6922"/>
        <v/>
      </c>
      <c r="AP1153" s="28" t="str">
        <f t="shared" si="6922"/>
        <v/>
      </c>
      <c r="AQ1153" s="28" t="str">
        <f t="shared" si="6922"/>
        <v/>
      </c>
      <c r="AR1153" s="28" t="str">
        <f t="shared" ref="AR1153:AV1153" si="6923">IFERROR(IF(FIND(AR$1,$F1153)&gt;1,"BME",""),"")</f>
        <v/>
      </c>
      <c r="AS1153" s="28" t="str">
        <f t="shared" si="6923"/>
        <v/>
      </c>
      <c r="AT1153" s="28" t="str">
        <f t="shared" si="6923"/>
        <v/>
      </c>
      <c r="AU1153" s="28" t="str">
        <f t="shared" si="6923"/>
        <v/>
      </c>
      <c r="AV1153" s="28" t="str">
        <f t="shared" si="6923"/>
        <v/>
      </c>
      <c r="AW1153" s="28" t="str">
        <f t="shared" ref="AW1153:BC1153" si="6924">IFERROR(IF(FIND(AW$1,$F1153)&gt;1,AW$1,""),"")</f>
        <v/>
      </c>
      <c r="AX1153" s="28" t="str">
        <f t="shared" si="6924"/>
        <v/>
      </c>
      <c r="AY1153" s="28" t="str">
        <f t="shared" si="6924"/>
        <v/>
      </c>
      <c r="AZ1153" s="28" t="str">
        <f t="shared" si="6924"/>
        <v/>
      </c>
      <c r="BA1153" s="28" t="str">
        <f t="shared" si="6924"/>
        <v/>
      </c>
      <c r="BB1153" s="28" t="str">
        <f t="shared" si="6924"/>
        <v/>
      </c>
      <c r="BC1153" s="28" t="str">
        <f t="shared" si="6924"/>
        <v/>
      </c>
      <c r="BD1153" s="28" t="str">
        <f t="shared" si="15"/>
        <v/>
      </c>
      <c r="BG1153" s="2" t="s">
        <v>8043</v>
      </c>
      <c r="BI1153" s="2" t="s">
        <v>7405</v>
      </c>
      <c r="BJ1153" s="28" t="str">
        <f t="shared" si="16"/>
        <v>Leeds</v>
      </c>
      <c r="BK1153" s="28" t="str">
        <f t="shared" si="17"/>
        <v>West Yorkshire</v>
      </c>
      <c r="BM1153" s="2" t="s">
        <v>98</v>
      </c>
      <c r="BU1153" s="47" t="s">
        <v>596</v>
      </c>
      <c r="BV1153" s="18"/>
      <c r="BW1153" s="18"/>
      <c r="BX1153" s="18"/>
      <c r="BY1153" s="42" t="str">
        <f t="shared" si="18"/>
        <v>LS25;</v>
      </c>
      <c r="BZ1153" s="43"/>
    </row>
    <row r="1154" spans="1:78" ht="15">
      <c r="A1154" s="10" t="s">
        <v>37</v>
      </c>
      <c r="B1154" s="28">
        <f>VLOOKUP(A1154,Organisations!$A$2:$B$7,2,FALSE)</f>
        <v>2</v>
      </c>
      <c r="C1154" s="10" t="s">
        <v>8044</v>
      </c>
      <c r="D1154" s="10" t="s">
        <v>8045</v>
      </c>
      <c r="E1154" s="28" t="str">
        <f t="shared" si="0"/>
        <v>A programme of physical activities.</v>
      </c>
      <c r="F1154" s="10" t="s">
        <v>8046</v>
      </c>
      <c r="G1154" s="10" t="s">
        <v>68</v>
      </c>
      <c r="H1154" s="11"/>
      <c r="K1154" s="30" t="s">
        <v>8047</v>
      </c>
      <c r="L1154" s="10" t="s">
        <v>8048</v>
      </c>
      <c r="M1154" s="28" t="str">
        <f t="shared" ref="M1154:Q1154" si="6925">IFERROR(IF(FIND(M$1,$F1154)&gt;1,"Age - Children",""),"")</f>
        <v/>
      </c>
      <c r="N1154" s="28" t="str">
        <f t="shared" si="6925"/>
        <v/>
      </c>
      <c r="O1154" s="28" t="str">
        <f t="shared" si="6925"/>
        <v/>
      </c>
      <c r="P1154" s="28" t="str">
        <f t="shared" si="6925"/>
        <v/>
      </c>
      <c r="Q1154" s="28" t="str">
        <f t="shared" si="6925"/>
        <v/>
      </c>
      <c r="R1154" s="28" t="str">
        <f t="shared" ref="R1154:T1154" si="6926">IFERROR(IF(FIND(R$1,$F1154)&gt;1,"Age - Elderly",""),"")</f>
        <v/>
      </c>
      <c r="S1154" s="28" t="str">
        <f t="shared" si="6926"/>
        <v/>
      </c>
      <c r="T1154" s="28" t="str">
        <f t="shared" si="6926"/>
        <v/>
      </c>
      <c r="U1154" s="28" t="str">
        <f t="shared" si="3"/>
        <v/>
      </c>
      <c r="V1154" s="28" t="str">
        <f t="shared" si="4"/>
        <v/>
      </c>
      <c r="X1154" s="28" t="str">
        <f t="shared" si="5"/>
        <v/>
      </c>
      <c r="Y1154" s="28" t="str">
        <f t="shared" si="6"/>
        <v/>
      </c>
      <c r="Z1154" s="28" t="str">
        <f t="shared" si="7"/>
        <v/>
      </c>
      <c r="AB1154" s="28" t="str">
        <f t="shared" si="8"/>
        <v/>
      </c>
      <c r="AD1154" s="28" t="str">
        <f t="shared" si="9"/>
        <v/>
      </c>
      <c r="AG1154" s="28" t="str">
        <f t="shared" ref="AG1154:AL1154" si="6927">IFERROR(IF(FIND(AG$1,$F1154)&gt;1,AG$1,""),"")</f>
        <v/>
      </c>
      <c r="AH1154" s="28" t="str">
        <f t="shared" si="6927"/>
        <v/>
      </c>
      <c r="AI1154" s="28" t="str">
        <f t="shared" si="6927"/>
        <v/>
      </c>
      <c r="AJ1154" s="28" t="str">
        <f t="shared" si="6927"/>
        <v/>
      </c>
      <c r="AK1154" s="28" t="str">
        <f t="shared" si="6927"/>
        <v/>
      </c>
      <c r="AL1154" s="28" t="str">
        <f t="shared" si="6927"/>
        <v/>
      </c>
      <c r="AM1154" s="28" t="str">
        <f t="shared" si="11"/>
        <v/>
      </c>
      <c r="AN1154" s="28" t="str">
        <f t="shared" ref="AN1154:AQ1154" si="6928">IFERROR(IF(FIND(AN$1,$F1154)&gt;1,"Status - LGBT",""),"")</f>
        <v/>
      </c>
      <c r="AO1154" s="28" t="str">
        <f t="shared" si="6928"/>
        <v/>
      </c>
      <c r="AP1154" s="28" t="str">
        <f t="shared" si="6928"/>
        <v/>
      </c>
      <c r="AQ1154" s="28" t="str">
        <f t="shared" si="6928"/>
        <v/>
      </c>
      <c r="AR1154" s="28" t="str">
        <f t="shared" ref="AR1154:AV1154" si="6929">IFERROR(IF(FIND(AR$1,$F1154)&gt;1,"BME",""),"")</f>
        <v/>
      </c>
      <c r="AS1154" s="28" t="str">
        <f t="shared" si="6929"/>
        <v/>
      </c>
      <c r="AT1154" s="28" t="str">
        <f t="shared" si="6929"/>
        <v/>
      </c>
      <c r="AU1154" s="28" t="str">
        <f t="shared" si="6929"/>
        <v/>
      </c>
      <c r="AV1154" s="28" t="str">
        <f t="shared" si="6929"/>
        <v/>
      </c>
      <c r="AW1154" s="28" t="str">
        <f t="shared" ref="AW1154:BC1154" si="6930">IFERROR(IF(FIND(AW$1,$F1154)&gt;1,AW$1,""),"")</f>
        <v/>
      </c>
      <c r="AX1154" s="28" t="str">
        <f t="shared" si="6930"/>
        <v/>
      </c>
      <c r="AY1154" s="28" t="str">
        <f t="shared" si="6930"/>
        <v/>
      </c>
      <c r="AZ1154" s="28" t="str">
        <f t="shared" si="6930"/>
        <v/>
      </c>
      <c r="BA1154" s="28" t="str">
        <f t="shared" si="6930"/>
        <v/>
      </c>
      <c r="BB1154" s="28" t="str">
        <f t="shared" si="6930"/>
        <v/>
      </c>
      <c r="BC1154" s="28" t="str">
        <f t="shared" si="6930"/>
        <v/>
      </c>
      <c r="BD1154" s="28" t="str">
        <f t="shared" si="15"/>
        <v/>
      </c>
      <c r="BG1154" s="2" t="s">
        <v>8049</v>
      </c>
      <c r="BI1154" s="2" t="s">
        <v>7413</v>
      </c>
      <c r="BJ1154" s="28" t="str">
        <f t="shared" si="16"/>
        <v>Leeds</v>
      </c>
      <c r="BK1154" s="28" t="str">
        <f t="shared" si="17"/>
        <v>West Yorkshire</v>
      </c>
      <c r="BM1154" s="2" t="s">
        <v>98</v>
      </c>
      <c r="BU1154" s="50" t="s">
        <v>19342</v>
      </c>
      <c r="BV1154" s="12"/>
      <c r="BW1154" s="12"/>
      <c r="BX1154" s="12"/>
      <c r="BY1154" s="42" t="str">
        <f t="shared" si="18"/>
        <v>BD11;BD4;LS10;LS11;LS12;LS13;LS14;LS15;LS16;LS17;LS18;LS19;LS1;LS20;LS21;LS22;LS23;LS24;LS25;LS26;LS27;LS28;LS29;LS2;LS3;LS4;LS5;LS6;LS7;LS88;LS8;LS99;LS9;WF10;WF3;</v>
      </c>
      <c r="BZ1154" s="42"/>
    </row>
    <row r="1155" spans="1:78" ht="15">
      <c r="A1155" s="16" t="s">
        <v>37</v>
      </c>
      <c r="B1155" s="28">
        <f>VLOOKUP(A1155,Organisations!$A$2:$B$7,2,FALSE)</f>
        <v>2</v>
      </c>
      <c r="C1155" s="16" t="s">
        <v>8051</v>
      </c>
      <c r="D1155" s="16" t="s">
        <v>8052</v>
      </c>
      <c r="E1155" s="28" t="str">
        <f t="shared" si="0"/>
        <v xml:space="preserve">Monday : 10.00 am 7.00 pmTuesday : 9.00 am 5.00 pmWednesday : 9.00 am 5.00 pmThursday : 9.00 am 5.00 pmFriday : 9.00 am </v>
      </c>
      <c r="F1155" s="16" t="s">
        <v>8054</v>
      </c>
      <c r="G1155" s="16" t="s">
        <v>68</v>
      </c>
      <c r="H1155" s="54"/>
      <c r="K1155" s="26" t="s">
        <v>8055</v>
      </c>
      <c r="L1155" s="16" t="s">
        <v>8056</v>
      </c>
      <c r="M1155" s="28" t="str">
        <f t="shared" ref="M1155:Q1155" si="6931">IFERROR(IF(FIND(M$1,$F1155)&gt;1,"Age - Children",""),"")</f>
        <v/>
      </c>
      <c r="N1155" s="28" t="str">
        <f t="shared" si="6931"/>
        <v/>
      </c>
      <c r="O1155" s="28" t="str">
        <f t="shared" si="6931"/>
        <v/>
      </c>
      <c r="P1155" s="28" t="str">
        <f t="shared" si="6931"/>
        <v/>
      </c>
      <c r="Q1155" s="28" t="str">
        <f t="shared" si="6931"/>
        <v/>
      </c>
      <c r="R1155" s="28" t="str">
        <f t="shared" ref="R1155:T1155" si="6932">IFERROR(IF(FIND(R$1,$F1155)&gt;1,"Age - Elderly",""),"")</f>
        <v/>
      </c>
      <c r="S1155" s="28" t="str">
        <f t="shared" si="6932"/>
        <v/>
      </c>
      <c r="T1155" s="28" t="str">
        <f t="shared" si="6932"/>
        <v/>
      </c>
      <c r="U1155" s="28" t="str">
        <f t="shared" si="3"/>
        <v/>
      </c>
      <c r="V1155" s="28" t="str">
        <f t="shared" si="4"/>
        <v/>
      </c>
      <c r="X1155" s="28" t="str">
        <f t="shared" si="5"/>
        <v/>
      </c>
      <c r="Y1155" s="28" t="str">
        <f t="shared" si="6"/>
        <v/>
      </c>
      <c r="Z1155" s="28" t="str">
        <f t="shared" si="7"/>
        <v/>
      </c>
      <c r="AB1155" s="28" t="str">
        <f t="shared" si="8"/>
        <v/>
      </c>
      <c r="AD1155" s="28" t="str">
        <f t="shared" si="9"/>
        <v/>
      </c>
      <c r="AG1155" s="28" t="str">
        <f t="shared" ref="AG1155:AL1155" si="6933">IFERROR(IF(FIND(AG$1,$F1155)&gt;1,AG$1,""),"")</f>
        <v/>
      </c>
      <c r="AH1155" s="28" t="str">
        <f t="shared" si="6933"/>
        <v/>
      </c>
      <c r="AI1155" s="28" t="str">
        <f t="shared" si="6933"/>
        <v/>
      </c>
      <c r="AJ1155" s="28" t="str">
        <f t="shared" si="6933"/>
        <v/>
      </c>
      <c r="AK1155" s="28" t="str">
        <f t="shared" si="6933"/>
        <v/>
      </c>
      <c r="AL1155" s="28" t="str">
        <f t="shared" si="6933"/>
        <v/>
      </c>
      <c r="AM1155" s="28" t="str">
        <f t="shared" si="11"/>
        <v/>
      </c>
      <c r="AN1155" s="28" t="str">
        <f t="shared" ref="AN1155:AQ1155" si="6934">IFERROR(IF(FIND(AN$1,$F1155)&gt;1,"Status - LGBT",""),"")</f>
        <v/>
      </c>
      <c r="AO1155" s="28" t="str">
        <f t="shared" si="6934"/>
        <v/>
      </c>
      <c r="AP1155" s="28" t="str">
        <f t="shared" si="6934"/>
        <v/>
      </c>
      <c r="AQ1155" s="28" t="str">
        <f t="shared" si="6934"/>
        <v/>
      </c>
      <c r="AR1155" s="28" t="str">
        <f t="shared" ref="AR1155:AV1155" si="6935">IFERROR(IF(FIND(AR$1,$F1155)&gt;1,"BME",""),"")</f>
        <v/>
      </c>
      <c r="AS1155" s="28" t="str">
        <f t="shared" si="6935"/>
        <v/>
      </c>
      <c r="AT1155" s="28" t="str">
        <f t="shared" si="6935"/>
        <v/>
      </c>
      <c r="AU1155" s="28" t="str">
        <f t="shared" si="6935"/>
        <v/>
      </c>
      <c r="AV1155" s="28" t="str">
        <f t="shared" si="6935"/>
        <v/>
      </c>
      <c r="AW1155" s="28" t="str">
        <f t="shared" ref="AW1155:BC1155" si="6936">IFERROR(IF(FIND(AW$1,$F1155)&gt;1,AW$1,""),"")</f>
        <v/>
      </c>
      <c r="AX1155" s="28" t="str">
        <f t="shared" si="6936"/>
        <v/>
      </c>
      <c r="AY1155" s="28" t="str">
        <f t="shared" si="6936"/>
        <v/>
      </c>
      <c r="AZ1155" s="28" t="str">
        <f t="shared" si="6936"/>
        <v/>
      </c>
      <c r="BA1155" s="28" t="str">
        <f t="shared" si="6936"/>
        <v/>
      </c>
      <c r="BB1155" s="28" t="str">
        <f t="shared" si="6936"/>
        <v/>
      </c>
      <c r="BC1155" s="28" t="str">
        <f t="shared" si="6936"/>
        <v/>
      </c>
      <c r="BD1155" s="28" t="str">
        <f t="shared" si="15"/>
        <v/>
      </c>
      <c r="BG1155" s="2" t="s">
        <v>8057</v>
      </c>
      <c r="BI1155" s="2" t="s">
        <v>7419</v>
      </c>
      <c r="BJ1155" s="28" t="str">
        <f t="shared" si="16"/>
        <v>Leeds</v>
      </c>
      <c r="BK1155" s="28" t="str">
        <f t="shared" si="17"/>
        <v>West Yorkshire</v>
      </c>
      <c r="BM1155" s="2" t="s">
        <v>98</v>
      </c>
      <c r="BO1155" s="2" t="s">
        <v>2863</v>
      </c>
      <c r="BP1155" s="2" t="s">
        <v>2863</v>
      </c>
      <c r="BQ1155" s="2" t="s">
        <v>2863</v>
      </c>
      <c r="BR1155" s="2" t="s">
        <v>2863</v>
      </c>
      <c r="BS1155" s="2" t="s">
        <v>2863</v>
      </c>
      <c r="BT1155" s="2" t="s">
        <v>2863</v>
      </c>
      <c r="BU1155" s="24"/>
      <c r="BV1155" s="47" t="s">
        <v>596</v>
      </c>
      <c r="BW1155" s="24"/>
      <c r="BX1155" s="24"/>
      <c r="BY1155" s="42" t="str">
        <f t="shared" si="18"/>
        <v>LS25</v>
      </c>
      <c r="BZ1155" s="69"/>
    </row>
    <row r="1156" spans="1:78" ht="15">
      <c r="A1156" s="10" t="s">
        <v>37</v>
      </c>
      <c r="B1156" s="28">
        <f>VLOOKUP(A1156,Organisations!$A$2:$B$7,2,FALSE)</f>
        <v>2</v>
      </c>
      <c r="C1156" s="10" t="s">
        <v>8059</v>
      </c>
      <c r="D1156" s="10" t="s">
        <v>8060</v>
      </c>
      <c r="E1156" s="28" t="str">
        <f t="shared" si="0"/>
        <v>Methodist Church in Kippax.</v>
      </c>
      <c r="F1156" s="10" t="s">
        <v>8061</v>
      </c>
      <c r="G1156" s="10" t="s">
        <v>68</v>
      </c>
      <c r="H1156" s="11"/>
      <c r="K1156" s="51"/>
      <c r="L1156" s="12"/>
      <c r="M1156" s="28" t="str">
        <f t="shared" ref="M1156:Q1156" si="6937">IFERROR(IF(FIND(M$1,$F1156)&gt;1,"Age - Children",""),"")</f>
        <v/>
      </c>
      <c r="N1156" s="28" t="str">
        <f t="shared" si="6937"/>
        <v/>
      </c>
      <c r="O1156" s="28" t="str">
        <f t="shared" si="6937"/>
        <v/>
      </c>
      <c r="P1156" s="28" t="str">
        <f t="shared" si="6937"/>
        <v/>
      </c>
      <c r="Q1156" s="28" t="str">
        <f t="shared" si="6937"/>
        <v/>
      </c>
      <c r="R1156" s="28" t="str">
        <f t="shared" ref="R1156:T1156" si="6938">IFERROR(IF(FIND(R$1,$F1156)&gt;1,"Age - Elderly",""),"")</f>
        <v/>
      </c>
      <c r="S1156" s="28" t="str">
        <f t="shared" si="6938"/>
        <v/>
      </c>
      <c r="T1156" s="28" t="str">
        <f t="shared" si="6938"/>
        <v/>
      </c>
      <c r="U1156" s="28" t="str">
        <f t="shared" si="3"/>
        <v/>
      </c>
      <c r="V1156" s="28" t="str">
        <f t="shared" si="4"/>
        <v/>
      </c>
      <c r="X1156" s="28" t="str">
        <f t="shared" si="5"/>
        <v/>
      </c>
      <c r="Y1156" s="28" t="str">
        <f t="shared" si="6"/>
        <v/>
      </c>
      <c r="Z1156" s="28" t="str">
        <f t="shared" si="7"/>
        <v/>
      </c>
      <c r="AB1156" s="28" t="str">
        <f t="shared" si="8"/>
        <v/>
      </c>
      <c r="AD1156" s="28" t="str">
        <f t="shared" si="9"/>
        <v/>
      </c>
      <c r="AG1156" s="28" t="str">
        <f t="shared" ref="AG1156:AL1156" si="6939">IFERROR(IF(FIND(AG$1,$F1156)&gt;1,AG$1,""),"")</f>
        <v/>
      </c>
      <c r="AH1156" s="28" t="str">
        <f t="shared" si="6939"/>
        <v/>
      </c>
      <c r="AI1156" s="28" t="str">
        <f t="shared" si="6939"/>
        <v/>
      </c>
      <c r="AJ1156" s="28" t="str">
        <f t="shared" si="6939"/>
        <v/>
      </c>
      <c r="AK1156" s="28" t="str">
        <f t="shared" si="6939"/>
        <v/>
      </c>
      <c r="AL1156" s="28" t="str">
        <f t="shared" si="6939"/>
        <v/>
      </c>
      <c r="AM1156" s="28" t="str">
        <f t="shared" si="11"/>
        <v/>
      </c>
      <c r="AN1156" s="28" t="str">
        <f t="shared" ref="AN1156:AQ1156" si="6940">IFERROR(IF(FIND(AN$1,$F1156)&gt;1,"Status - LGBT",""),"")</f>
        <v/>
      </c>
      <c r="AO1156" s="28" t="str">
        <f t="shared" si="6940"/>
        <v/>
      </c>
      <c r="AP1156" s="28" t="str">
        <f t="shared" si="6940"/>
        <v/>
      </c>
      <c r="AQ1156" s="28" t="str">
        <f t="shared" si="6940"/>
        <v/>
      </c>
      <c r="AR1156" s="28" t="str">
        <f t="shared" ref="AR1156:AV1156" si="6941">IFERROR(IF(FIND(AR$1,$F1156)&gt;1,"BME",""),"")</f>
        <v/>
      </c>
      <c r="AS1156" s="28" t="str">
        <f t="shared" si="6941"/>
        <v/>
      </c>
      <c r="AT1156" s="28" t="str">
        <f t="shared" si="6941"/>
        <v/>
      </c>
      <c r="AU1156" s="28" t="str">
        <f t="shared" si="6941"/>
        <v/>
      </c>
      <c r="AV1156" s="28" t="str">
        <f t="shared" si="6941"/>
        <v/>
      </c>
      <c r="AW1156" s="28" t="str">
        <f t="shared" ref="AW1156:BC1156" si="6942">IFERROR(IF(FIND(AW$1,$F1156)&gt;1,AW$1,""),"")</f>
        <v/>
      </c>
      <c r="AX1156" s="28" t="str">
        <f t="shared" si="6942"/>
        <v/>
      </c>
      <c r="AY1156" s="28" t="str">
        <f t="shared" si="6942"/>
        <v/>
      </c>
      <c r="AZ1156" s="28" t="str">
        <f t="shared" si="6942"/>
        <v/>
      </c>
      <c r="BA1156" s="28" t="str">
        <f t="shared" si="6942"/>
        <v/>
      </c>
      <c r="BB1156" s="28" t="str">
        <f t="shared" si="6942"/>
        <v/>
      </c>
      <c r="BC1156" s="28" t="str">
        <f t="shared" si="6942"/>
        <v/>
      </c>
      <c r="BD1156" s="28" t="str">
        <f t="shared" si="15"/>
        <v/>
      </c>
      <c r="BG1156" s="2" t="s">
        <v>8062</v>
      </c>
      <c r="BI1156" s="2" t="s">
        <v>7426</v>
      </c>
      <c r="BJ1156" s="28" t="str">
        <f t="shared" si="16"/>
        <v/>
      </c>
      <c r="BK1156" s="28" t="str">
        <f t="shared" si="17"/>
        <v/>
      </c>
      <c r="BM1156" s="2" t="s">
        <v>98</v>
      </c>
      <c r="BU1156" s="12"/>
      <c r="BV1156" s="50" t="s">
        <v>596</v>
      </c>
      <c r="BW1156" s="12"/>
      <c r="BX1156" s="12"/>
      <c r="BY1156" s="42" t="str">
        <f t="shared" si="18"/>
        <v>LS25</v>
      </c>
      <c r="BZ1156" s="42"/>
    </row>
    <row r="1157" spans="1:78" ht="15">
      <c r="A1157" s="16" t="s">
        <v>37</v>
      </c>
      <c r="B1157" s="28">
        <f>VLOOKUP(A1157,Organisations!$A$2:$B$7,2,FALSE)</f>
        <v>2</v>
      </c>
      <c r="C1157" s="16" t="s">
        <v>8064</v>
      </c>
      <c r="D1157" s="16" t="s">
        <v>8065</v>
      </c>
      <c r="E1157" s="28" t="str">
        <f t="shared" si="0"/>
        <v>Advice on a range of Council services face to face.</v>
      </c>
      <c r="F1157" s="16" t="s">
        <v>6881</v>
      </c>
      <c r="G1157" s="16" t="s">
        <v>68</v>
      </c>
      <c r="H1157" s="17"/>
      <c r="K1157" s="26" t="s">
        <v>4001</v>
      </c>
      <c r="L1157" s="16" t="s">
        <v>3567</v>
      </c>
      <c r="M1157" s="28" t="str">
        <f t="shared" ref="M1157:Q1157" si="6943">IFERROR(IF(FIND(M$1,$F1157)&gt;1,"Age - Children",""),"")</f>
        <v/>
      </c>
      <c r="N1157" s="28" t="str">
        <f t="shared" si="6943"/>
        <v/>
      </c>
      <c r="O1157" s="28" t="str">
        <f t="shared" si="6943"/>
        <v/>
      </c>
      <c r="P1157" s="28" t="str">
        <f t="shared" si="6943"/>
        <v/>
      </c>
      <c r="Q1157" s="28" t="str">
        <f t="shared" si="6943"/>
        <v/>
      </c>
      <c r="R1157" s="28" t="str">
        <f t="shared" ref="R1157:T1157" si="6944">IFERROR(IF(FIND(R$1,$F1157)&gt;1,"Age - Elderly",""),"")</f>
        <v/>
      </c>
      <c r="S1157" s="28" t="str">
        <f t="shared" si="6944"/>
        <v/>
      </c>
      <c r="T1157" s="28" t="str">
        <f t="shared" si="6944"/>
        <v/>
      </c>
      <c r="U1157" s="28" t="str">
        <f t="shared" si="3"/>
        <v/>
      </c>
      <c r="V1157" s="28" t="str">
        <f t="shared" si="4"/>
        <v/>
      </c>
      <c r="X1157" s="28" t="str">
        <f t="shared" si="5"/>
        <v/>
      </c>
      <c r="Y1157" s="28" t="str">
        <f t="shared" si="6"/>
        <v/>
      </c>
      <c r="Z1157" s="28" t="str">
        <f t="shared" si="7"/>
        <v/>
      </c>
      <c r="AB1157" s="28" t="str">
        <f t="shared" si="8"/>
        <v/>
      </c>
      <c r="AD1157" s="28" t="str">
        <f t="shared" si="9"/>
        <v/>
      </c>
      <c r="AG1157" s="28" t="str">
        <f t="shared" ref="AG1157:AL1157" si="6945">IFERROR(IF(FIND(AG$1,$F1157)&gt;1,AG$1,""),"")</f>
        <v/>
      </c>
      <c r="AH1157" s="28" t="str">
        <f t="shared" si="6945"/>
        <v/>
      </c>
      <c r="AI1157" s="28" t="str">
        <f t="shared" si="6945"/>
        <v/>
      </c>
      <c r="AJ1157" s="28" t="str">
        <f t="shared" si="6945"/>
        <v/>
      </c>
      <c r="AK1157" s="28" t="str">
        <f t="shared" si="6945"/>
        <v/>
      </c>
      <c r="AL1157" s="28" t="str">
        <f t="shared" si="6945"/>
        <v/>
      </c>
      <c r="AM1157" s="28" t="str">
        <f t="shared" si="11"/>
        <v/>
      </c>
      <c r="AN1157" s="28" t="str">
        <f t="shared" ref="AN1157:AQ1157" si="6946">IFERROR(IF(FIND(AN$1,$F1157)&gt;1,"Status - LGBT",""),"")</f>
        <v/>
      </c>
      <c r="AO1157" s="28" t="str">
        <f t="shared" si="6946"/>
        <v/>
      </c>
      <c r="AP1157" s="28" t="str">
        <f t="shared" si="6946"/>
        <v/>
      </c>
      <c r="AQ1157" s="28" t="str">
        <f t="shared" si="6946"/>
        <v/>
      </c>
      <c r="AR1157" s="28" t="str">
        <f t="shared" ref="AR1157:AV1157" si="6947">IFERROR(IF(FIND(AR$1,$F1157)&gt;1,"BME",""),"")</f>
        <v/>
      </c>
      <c r="AS1157" s="28" t="str">
        <f t="shared" si="6947"/>
        <v/>
      </c>
      <c r="AT1157" s="28" t="str">
        <f t="shared" si="6947"/>
        <v/>
      </c>
      <c r="AU1157" s="28" t="str">
        <f t="shared" si="6947"/>
        <v/>
      </c>
      <c r="AV1157" s="28" t="str">
        <f t="shared" si="6947"/>
        <v/>
      </c>
      <c r="AW1157" s="28" t="str">
        <f t="shared" ref="AW1157:BC1157" si="6948">IFERROR(IF(FIND(AW$1,$F1157)&gt;1,AW$1,""),"")</f>
        <v/>
      </c>
      <c r="AX1157" s="28" t="str">
        <f t="shared" si="6948"/>
        <v/>
      </c>
      <c r="AY1157" s="28" t="str">
        <f t="shared" si="6948"/>
        <v/>
      </c>
      <c r="AZ1157" s="28" t="str">
        <f t="shared" si="6948"/>
        <v/>
      </c>
      <c r="BA1157" s="28" t="str">
        <f t="shared" si="6948"/>
        <v/>
      </c>
      <c r="BB1157" s="28" t="str">
        <f t="shared" si="6948"/>
        <v/>
      </c>
      <c r="BC1157" s="28" t="str">
        <f t="shared" si="6948"/>
        <v/>
      </c>
      <c r="BD1157" s="28" t="str">
        <f t="shared" si="15"/>
        <v/>
      </c>
      <c r="BG1157" s="2" t="s">
        <v>8066</v>
      </c>
      <c r="BI1157" s="2" t="s">
        <v>7419</v>
      </c>
      <c r="BJ1157" s="28" t="str">
        <f t="shared" si="16"/>
        <v>Leeds</v>
      </c>
      <c r="BK1157" s="28" t="str">
        <f t="shared" si="17"/>
        <v>West Yorkshire</v>
      </c>
      <c r="BM1157" s="2" t="s">
        <v>98</v>
      </c>
      <c r="BU1157" s="18"/>
      <c r="BV1157" s="47" t="s">
        <v>596</v>
      </c>
      <c r="BW1157" s="18"/>
      <c r="BX1157" s="18"/>
      <c r="BY1157" s="42" t="str">
        <f t="shared" si="18"/>
        <v>LS25</v>
      </c>
      <c r="BZ1157" s="43"/>
    </row>
    <row r="1158" spans="1:78" ht="15">
      <c r="A1158" s="10" t="s">
        <v>37</v>
      </c>
      <c r="B1158" s="28">
        <f>VLOOKUP(A1158,Organisations!$A$2:$B$7,2,FALSE)</f>
        <v>2</v>
      </c>
      <c r="C1158" s="10" t="s">
        <v>8067</v>
      </c>
      <c r="D1158" s="10" t="s">
        <v>8068</v>
      </c>
      <c r="E1158" s="28" t="str">
        <f t="shared" si="0"/>
        <v>The Council has a wealth of powers relating to planning, highways, community facilities, litter, rights of way etc. Also</v>
      </c>
      <c r="F1158" s="10" t="s">
        <v>8070</v>
      </c>
      <c r="G1158" s="10" t="s">
        <v>68</v>
      </c>
      <c r="H1158" s="11"/>
      <c r="K1158" s="51"/>
      <c r="L1158" s="10" t="s">
        <v>8071</v>
      </c>
      <c r="M1158" s="28" t="str">
        <f t="shared" ref="M1158:Q1158" si="6949">IFERROR(IF(FIND(M$1,$F1158)&gt;1,"Age - Children",""),"")</f>
        <v/>
      </c>
      <c r="N1158" s="28" t="str">
        <f t="shared" si="6949"/>
        <v/>
      </c>
      <c r="O1158" s="28" t="str">
        <f t="shared" si="6949"/>
        <v/>
      </c>
      <c r="P1158" s="28" t="str">
        <f t="shared" si="6949"/>
        <v/>
      </c>
      <c r="Q1158" s="28" t="str">
        <f t="shared" si="6949"/>
        <v/>
      </c>
      <c r="R1158" s="28" t="str">
        <f t="shared" ref="R1158:T1158" si="6950">IFERROR(IF(FIND(R$1,$F1158)&gt;1,"Age - Elderly",""),"")</f>
        <v/>
      </c>
      <c r="S1158" s="28" t="str">
        <f t="shared" si="6950"/>
        <v/>
      </c>
      <c r="T1158" s="28" t="str">
        <f t="shared" si="6950"/>
        <v/>
      </c>
      <c r="U1158" s="28" t="str">
        <f t="shared" si="3"/>
        <v/>
      </c>
      <c r="V1158" s="28" t="str">
        <f t="shared" si="4"/>
        <v/>
      </c>
      <c r="X1158" s="28" t="str">
        <f t="shared" si="5"/>
        <v/>
      </c>
      <c r="Y1158" s="28" t="str">
        <f t="shared" si="6"/>
        <v/>
      </c>
      <c r="Z1158" s="28" t="str">
        <f t="shared" si="7"/>
        <v/>
      </c>
      <c r="AB1158" s="28" t="str">
        <f t="shared" si="8"/>
        <v/>
      </c>
      <c r="AD1158" s="28" t="str">
        <f t="shared" si="9"/>
        <v/>
      </c>
      <c r="AG1158" s="28" t="str">
        <f t="shared" ref="AG1158:AL1158" si="6951">IFERROR(IF(FIND(AG$1,$F1158)&gt;1,AG$1,""),"")</f>
        <v/>
      </c>
      <c r="AH1158" s="28" t="str">
        <f t="shared" si="6951"/>
        <v/>
      </c>
      <c r="AI1158" s="28" t="str">
        <f t="shared" si="6951"/>
        <v/>
      </c>
      <c r="AJ1158" s="28" t="str">
        <f t="shared" si="6951"/>
        <v/>
      </c>
      <c r="AK1158" s="28" t="str">
        <f t="shared" si="6951"/>
        <v/>
      </c>
      <c r="AL1158" s="28" t="str">
        <f t="shared" si="6951"/>
        <v/>
      </c>
      <c r="AM1158" s="28" t="str">
        <f t="shared" si="11"/>
        <v/>
      </c>
      <c r="AN1158" s="28" t="str">
        <f t="shared" ref="AN1158:AQ1158" si="6952">IFERROR(IF(FIND(AN$1,$F1158)&gt;1,"Status - LGBT",""),"")</f>
        <v/>
      </c>
      <c r="AO1158" s="28" t="str">
        <f t="shared" si="6952"/>
        <v/>
      </c>
      <c r="AP1158" s="28" t="str">
        <f t="shared" si="6952"/>
        <v/>
      </c>
      <c r="AQ1158" s="28" t="str">
        <f t="shared" si="6952"/>
        <v/>
      </c>
      <c r="AR1158" s="28" t="str">
        <f t="shared" ref="AR1158:AV1158" si="6953">IFERROR(IF(FIND(AR$1,$F1158)&gt;1,"BME",""),"")</f>
        <v/>
      </c>
      <c r="AS1158" s="28" t="str">
        <f t="shared" si="6953"/>
        <v/>
      </c>
      <c r="AT1158" s="28" t="str">
        <f t="shared" si="6953"/>
        <v/>
      </c>
      <c r="AU1158" s="28" t="str">
        <f t="shared" si="6953"/>
        <v/>
      </c>
      <c r="AV1158" s="28" t="str">
        <f t="shared" si="6953"/>
        <v/>
      </c>
      <c r="AW1158" s="28" t="str">
        <f t="shared" ref="AW1158:BC1158" si="6954">IFERROR(IF(FIND(AW$1,$F1158)&gt;1,AW$1,""),"")</f>
        <v/>
      </c>
      <c r="AX1158" s="28" t="str">
        <f t="shared" si="6954"/>
        <v/>
      </c>
      <c r="AY1158" s="28" t="str">
        <f t="shared" si="6954"/>
        <v/>
      </c>
      <c r="AZ1158" s="28" t="str">
        <f t="shared" si="6954"/>
        <v/>
      </c>
      <c r="BA1158" s="28" t="str">
        <f t="shared" si="6954"/>
        <v/>
      </c>
      <c r="BB1158" s="28" t="str">
        <f t="shared" si="6954"/>
        <v/>
      </c>
      <c r="BC1158" s="28" t="str">
        <f t="shared" si="6954"/>
        <v/>
      </c>
      <c r="BD1158" s="28" t="str">
        <f t="shared" si="15"/>
        <v/>
      </c>
      <c r="BG1158" s="2" t="s">
        <v>8072</v>
      </c>
      <c r="BI1158" s="2" t="s">
        <v>7439</v>
      </c>
      <c r="BJ1158" s="28" t="str">
        <f t="shared" si="16"/>
        <v/>
      </c>
      <c r="BK1158" s="28" t="str">
        <f t="shared" si="17"/>
        <v/>
      </c>
      <c r="BM1158" s="2" t="s">
        <v>98</v>
      </c>
      <c r="BU1158" s="12"/>
      <c r="BV1158" s="50" t="s">
        <v>596</v>
      </c>
      <c r="BW1158" s="12"/>
      <c r="BX1158" s="12"/>
      <c r="BY1158" s="42" t="str">
        <f t="shared" si="18"/>
        <v>LS25</v>
      </c>
      <c r="BZ1158" s="42"/>
    </row>
    <row r="1159" spans="1:78" ht="15">
      <c r="A1159" s="16" t="s">
        <v>37</v>
      </c>
      <c r="B1159" s="28">
        <f>VLOOKUP(A1159,Organisations!$A$2:$B$7,2,FALSE)</f>
        <v>2</v>
      </c>
      <c r="C1159" s="16" t="s">
        <v>8073</v>
      </c>
      <c r="D1159" s="16" t="s">
        <v>8074</v>
      </c>
      <c r="E1159" s="28" t="str">
        <f t="shared" si="0"/>
        <v>These groups work on issues they are concerned about to improve their area or estate.</v>
      </c>
      <c r="F1159" s="16" t="s">
        <v>8075</v>
      </c>
      <c r="G1159" s="16" t="s">
        <v>68</v>
      </c>
      <c r="H1159" s="17"/>
      <c r="K1159" s="33"/>
      <c r="L1159" s="16" t="s">
        <v>8076</v>
      </c>
      <c r="M1159" s="28" t="str">
        <f t="shared" ref="M1159:Q1159" si="6955">IFERROR(IF(FIND(M$1,$F1159)&gt;1,"Age - Children",""),"")</f>
        <v/>
      </c>
      <c r="N1159" s="28" t="str">
        <f t="shared" si="6955"/>
        <v/>
      </c>
      <c r="O1159" s="28" t="str">
        <f t="shared" si="6955"/>
        <v/>
      </c>
      <c r="P1159" s="28" t="str">
        <f t="shared" si="6955"/>
        <v/>
      </c>
      <c r="Q1159" s="28" t="str">
        <f t="shared" si="6955"/>
        <v/>
      </c>
      <c r="R1159" s="28" t="str">
        <f t="shared" ref="R1159:T1159" si="6956">IFERROR(IF(FIND(R$1,$F1159)&gt;1,"Age - Elderly",""),"")</f>
        <v/>
      </c>
      <c r="S1159" s="28" t="str">
        <f t="shared" si="6956"/>
        <v/>
      </c>
      <c r="T1159" s="28" t="str">
        <f t="shared" si="6956"/>
        <v/>
      </c>
      <c r="U1159" s="28" t="str">
        <f t="shared" si="3"/>
        <v/>
      </c>
      <c r="V1159" s="28" t="str">
        <f t="shared" si="4"/>
        <v/>
      </c>
      <c r="X1159" s="28" t="str">
        <f t="shared" si="5"/>
        <v/>
      </c>
      <c r="Y1159" s="28" t="str">
        <f t="shared" si="6"/>
        <v/>
      </c>
      <c r="Z1159" s="28" t="str">
        <f t="shared" si="7"/>
        <v/>
      </c>
      <c r="AB1159" s="28" t="str">
        <f t="shared" si="8"/>
        <v/>
      </c>
      <c r="AD1159" s="28" t="str">
        <f t="shared" si="9"/>
        <v/>
      </c>
      <c r="AG1159" s="28" t="str">
        <f t="shared" ref="AG1159:AL1159" si="6957">IFERROR(IF(FIND(AG$1,$F1159)&gt;1,AG$1,""),"")</f>
        <v/>
      </c>
      <c r="AH1159" s="28" t="str">
        <f t="shared" si="6957"/>
        <v/>
      </c>
      <c r="AI1159" s="28" t="str">
        <f t="shared" si="6957"/>
        <v/>
      </c>
      <c r="AJ1159" s="28" t="str">
        <f t="shared" si="6957"/>
        <v/>
      </c>
      <c r="AK1159" s="28" t="str">
        <f t="shared" si="6957"/>
        <v/>
      </c>
      <c r="AL1159" s="28" t="str">
        <f t="shared" si="6957"/>
        <v/>
      </c>
      <c r="AM1159" s="28" t="str">
        <f t="shared" si="11"/>
        <v/>
      </c>
      <c r="AN1159" s="28" t="str">
        <f t="shared" ref="AN1159:AQ1159" si="6958">IFERROR(IF(FIND(AN$1,$F1159)&gt;1,"Status - LGBT",""),"")</f>
        <v/>
      </c>
      <c r="AO1159" s="28" t="str">
        <f t="shared" si="6958"/>
        <v/>
      </c>
      <c r="AP1159" s="28" t="str">
        <f t="shared" si="6958"/>
        <v/>
      </c>
      <c r="AQ1159" s="28" t="str">
        <f t="shared" si="6958"/>
        <v/>
      </c>
      <c r="AR1159" s="28" t="str">
        <f t="shared" ref="AR1159:AV1159" si="6959">IFERROR(IF(FIND(AR$1,$F1159)&gt;1,"BME",""),"")</f>
        <v/>
      </c>
      <c r="AS1159" s="28" t="str">
        <f t="shared" si="6959"/>
        <v/>
      </c>
      <c r="AT1159" s="28" t="str">
        <f t="shared" si="6959"/>
        <v/>
      </c>
      <c r="AU1159" s="28" t="str">
        <f t="shared" si="6959"/>
        <v/>
      </c>
      <c r="AV1159" s="28" t="str">
        <f t="shared" si="6959"/>
        <v/>
      </c>
      <c r="AW1159" s="28" t="str">
        <f t="shared" ref="AW1159:BC1159" si="6960">IFERROR(IF(FIND(AW$1,$F1159)&gt;1,AW$1,""),"")</f>
        <v/>
      </c>
      <c r="AX1159" s="28" t="str">
        <f t="shared" si="6960"/>
        <v/>
      </c>
      <c r="AY1159" s="28" t="str">
        <f t="shared" si="6960"/>
        <v/>
      </c>
      <c r="AZ1159" s="28" t="str">
        <f t="shared" si="6960"/>
        <v/>
      </c>
      <c r="BA1159" s="28" t="str">
        <f t="shared" si="6960"/>
        <v/>
      </c>
      <c r="BB1159" s="28" t="str">
        <f t="shared" si="6960"/>
        <v/>
      </c>
      <c r="BC1159" s="28" t="str">
        <f t="shared" si="6960"/>
        <v/>
      </c>
      <c r="BD1159" s="28" t="str">
        <f t="shared" si="15"/>
        <v/>
      </c>
      <c r="BJ1159" s="28" t="str">
        <f t="shared" si="16"/>
        <v/>
      </c>
      <c r="BK1159" s="28" t="str">
        <f t="shared" si="17"/>
        <v/>
      </c>
      <c r="BM1159" s="2" t="s">
        <v>98</v>
      </c>
      <c r="BU1159" s="18"/>
      <c r="BV1159" s="18"/>
      <c r="BW1159" s="18"/>
      <c r="BX1159" s="18"/>
      <c r="BY1159" s="42" t="str">
        <f t="shared" si="18"/>
        <v/>
      </c>
      <c r="BZ1159" s="43"/>
    </row>
    <row r="1160" spans="1:78" ht="15">
      <c r="A1160" s="10" t="s">
        <v>37</v>
      </c>
      <c r="B1160" s="28">
        <f>VLOOKUP(A1160,Organisations!$A$2:$B$7,2,FALSE)</f>
        <v>2</v>
      </c>
      <c r="C1160" s="10" t="s">
        <v>8077</v>
      </c>
      <c r="D1160" s="10" t="s">
        <v>8078</v>
      </c>
      <c r="E1160" s="28" t="str">
        <f t="shared" si="0"/>
        <v/>
      </c>
      <c r="F1160" s="10"/>
      <c r="G1160" s="10" t="s">
        <v>68</v>
      </c>
      <c r="H1160" s="11"/>
      <c r="K1160" s="30" t="s">
        <v>8079</v>
      </c>
      <c r="L1160" s="12"/>
      <c r="M1160" s="28" t="str">
        <f t="shared" ref="M1160:Q1160" si="6961">IFERROR(IF(FIND(M$1,$F1160)&gt;1,"Age - Children",""),"")</f>
        <v/>
      </c>
      <c r="N1160" s="28" t="str">
        <f t="shared" si="6961"/>
        <v/>
      </c>
      <c r="O1160" s="28" t="str">
        <f t="shared" si="6961"/>
        <v/>
      </c>
      <c r="P1160" s="28" t="str">
        <f t="shared" si="6961"/>
        <v/>
      </c>
      <c r="Q1160" s="28" t="str">
        <f t="shared" si="6961"/>
        <v/>
      </c>
      <c r="R1160" s="28" t="str">
        <f t="shared" ref="R1160:T1160" si="6962">IFERROR(IF(FIND(R$1,$F1160)&gt;1,"Age - Elderly",""),"")</f>
        <v/>
      </c>
      <c r="S1160" s="28" t="str">
        <f t="shared" si="6962"/>
        <v/>
      </c>
      <c r="T1160" s="28" t="str">
        <f t="shared" si="6962"/>
        <v/>
      </c>
      <c r="U1160" s="28" t="str">
        <f t="shared" si="3"/>
        <v/>
      </c>
      <c r="V1160" s="28" t="str">
        <f t="shared" si="4"/>
        <v/>
      </c>
      <c r="X1160" s="28" t="str">
        <f t="shared" si="5"/>
        <v/>
      </c>
      <c r="Y1160" s="28" t="str">
        <f t="shared" si="6"/>
        <v/>
      </c>
      <c r="Z1160" s="28" t="str">
        <f t="shared" si="7"/>
        <v/>
      </c>
      <c r="AB1160" s="28" t="str">
        <f t="shared" si="8"/>
        <v/>
      </c>
      <c r="AD1160" s="28" t="str">
        <f t="shared" si="9"/>
        <v/>
      </c>
      <c r="AG1160" s="28" t="str">
        <f t="shared" ref="AG1160:AL1160" si="6963">IFERROR(IF(FIND(AG$1,$F1160)&gt;1,AG$1,""),"")</f>
        <v/>
      </c>
      <c r="AH1160" s="28" t="str">
        <f t="shared" si="6963"/>
        <v/>
      </c>
      <c r="AI1160" s="28" t="str">
        <f t="shared" si="6963"/>
        <v/>
      </c>
      <c r="AJ1160" s="28" t="str">
        <f t="shared" si="6963"/>
        <v/>
      </c>
      <c r="AK1160" s="28" t="str">
        <f t="shared" si="6963"/>
        <v/>
      </c>
      <c r="AL1160" s="28" t="str">
        <f t="shared" si="6963"/>
        <v/>
      </c>
      <c r="AM1160" s="28" t="str">
        <f t="shared" si="11"/>
        <v/>
      </c>
      <c r="AN1160" s="28" t="str">
        <f t="shared" ref="AN1160:AQ1160" si="6964">IFERROR(IF(FIND(AN$1,$F1160)&gt;1,"Status - LGBT",""),"")</f>
        <v/>
      </c>
      <c r="AO1160" s="28" t="str">
        <f t="shared" si="6964"/>
        <v/>
      </c>
      <c r="AP1160" s="28" t="str">
        <f t="shared" si="6964"/>
        <v/>
      </c>
      <c r="AQ1160" s="28" t="str">
        <f t="shared" si="6964"/>
        <v/>
      </c>
      <c r="AR1160" s="28" t="str">
        <f t="shared" ref="AR1160:AV1160" si="6965">IFERROR(IF(FIND(AR$1,$F1160)&gt;1,"BME",""),"")</f>
        <v/>
      </c>
      <c r="AS1160" s="28" t="str">
        <f t="shared" si="6965"/>
        <v/>
      </c>
      <c r="AT1160" s="28" t="str">
        <f t="shared" si="6965"/>
        <v/>
      </c>
      <c r="AU1160" s="28" t="str">
        <f t="shared" si="6965"/>
        <v/>
      </c>
      <c r="AV1160" s="28" t="str">
        <f t="shared" si="6965"/>
        <v/>
      </c>
      <c r="AW1160" s="28" t="str">
        <f t="shared" ref="AW1160:BC1160" si="6966">IFERROR(IF(FIND(AW$1,$F1160)&gt;1,AW$1,""),"")</f>
        <v/>
      </c>
      <c r="AX1160" s="28" t="str">
        <f t="shared" si="6966"/>
        <v/>
      </c>
      <c r="AY1160" s="28" t="str">
        <f t="shared" si="6966"/>
        <v/>
      </c>
      <c r="AZ1160" s="28" t="str">
        <f t="shared" si="6966"/>
        <v/>
      </c>
      <c r="BA1160" s="28" t="str">
        <f t="shared" si="6966"/>
        <v/>
      </c>
      <c r="BB1160" s="28" t="str">
        <f t="shared" si="6966"/>
        <v/>
      </c>
      <c r="BC1160" s="28" t="str">
        <f t="shared" si="6966"/>
        <v/>
      </c>
      <c r="BD1160" s="28" t="str">
        <f t="shared" si="15"/>
        <v/>
      </c>
      <c r="BG1160" s="2" t="s">
        <v>8080</v>
      </c>
      <c r="BI1160" s="2" t="s">
        <v>7447</v>
      </c>
      <c r="BJ1160" s="28" t="str">
        <f t="shared" si="16"/>
        <v>Leeds</v>
      </c>
      <c r="BK1160" s="28" t="str">
        <f t="shared" si="17"/>
        <v>West Yorkshire</v>
      </c>
      <c r="BM1160" s="2" t="s">
        <v>98</v>
      </c>
      <c r="BU1160" s="50" t="s">
        <v>567</v>
      </c>
      <c r="BV1160" s="12"/>
      <c r="BW1160" s="12"/>
      <c r="BX1160" s="12"/>
      <c r="BY1160" s="42" t="str">
        <f t="shared" si="18"/>
        <v>LS5;</v>
      </c>
      <c r="BZ1160" s="42"/>
    </row>
    <row r="1161" spans="1:78" ht="15">
      <c r="A1161" s="16" t="s">
        <v>37</v>
      </c>
      <c r="B1161" s="28">
        <f>VLOOKUP(A1161,Organisations!$A$2:$B$7,2,FALSE)</f>
        <v>2</v>
      </c>
      <c r="C1161" s="16" t="s">
        <v>8081</v>
      </c>
      <c r="D1161" s="16" t="s">
        <v>8082</v>
      </c>
      <c r="E1161" s="28" t="str">
        <f t="shared" si="0"/>
        <v>Riverside park and gardens, ruins of Abbey</v>
      </c>
      <c r="F1161" s="16" t="s">
        <v>8083</v>
      </c>
      <c r="G1161" s="16" t="s">
        <v>68</v>
      </c>
      <c r="H1161" s="17"/>
      <c r="K1161" s="26" t="s">
        <v>4925</v>
      </c>
      <c r="L1161" s="16" t="s">
        <v>8084</v>
      </c>
      <c r="M1161" s="28" t="str">
        <f t="shared" ref="M1161:Q1161" si="6967">IFERROR(IF(FIND(M$1,$F1161)&gt;1,"Age - Children",""),"")</f>
        <v/>
      </c>
      <c r="N1161" s="28" t="str">
        <f t="shared" si="6967"/>
        <v/>
      </c>
      <c r="O1161" s="28" t="str">
        <f t="shared" si="6967"/>
        <v/>
      </c>
      <c r="P1161" s="28" t="str">
        <f t="shared" si="6967"/>
        <v/>
      </c>
      <c r="Q1161" s="28" t="str">
        <f t="shared" si="6967"/>
        <v/>
      </c>
      <c r="R1161" s="28" t="str">
        <f t="shared" ref="R1161:T1161" si="6968">IFERROR(IF(FIND(R$1,$F1161)&gt;1,"Age - Elderly",""),"")</f>
        <v/>
      </c>
      <c r="S1161" s="28" t="str">
        <f t="shared" si="6968"/>
        <v/>
      </c>
      <c r="T1161" s="28" t="str">
        <f t="shared" si="6968"/>
        <v/>
      </c>
      <c r="U1161" s="28" t="str">
        <f t="shared" si="3"/>
        <v/>
      </c>
      <c r="V1161" s="28" t="str">
        <f t="shared" si="4"/>
        <v/>
      </c>
      <c r="X1161" s="28" t="str">
        <f t="shared" si="5"/>
        <v/>
      </c>
      <c r="Y1161" s="28" t="str">
        <f t="shared" si="6"/>
        <v/>
      </c>
      <c r="Z1161" s="28" t="str">
        <f t="shared" si="7"/>
        <v/>
      </c>
      <c r="AB1161" s="28" t="str">
        <f t="shared" si="8"/>
        <v/>
      </c>
      <c r="AD1161" s="28" t="str">
        <f t="shared" si="9"/>
        <v/>
      </c>
      <c r="AG1161" s="28" t="str">
        <f t="shared" ref="AG1161:AL1161" si="6969">IFERROR(IF(FIND(AG$1,$F1161)&gt;1,AG$1,""),"")</f>
        <v/>
      </c>
      <c r="AH1161" s="28" t="str">
        <f t="shared" si="6969"/>
        <v/>
      </c>
      <c r="AI1161" s="28" t="str">
        <f t="shared" si="6969"/>
        <v/>
      </c>
      <c r="AJ1161" s="28" t="str">
        <f t="shared" si="6969"/>
        <v/>
      </c>
      <c r="AK1161" s="28" t="str">
        <f t="shared" si="6969"/>
        <v/>
      </c>
      <c r="AL1161" s="28" t="str">
        <f t="shared" si="6969"/>
        <v/>
      </c>
      <c r="AM1161" s="28" t="str">
        <f t="shared" si="11"/>
        <v/>
      </c>
      <c r="AN1161" s="28" t="str">
        <f t="shared" ref="AN1161:AQ1161" si="6970">IFERROR(IF(FIND(AN$1,$F1161)&gt;1,"Status - LGBT",""),"")</f>
        <v/>
      </c>
      <c r="AO1161" s="28" t="str">
        <f t="shared" si="6970"/>
        <v/>
      </c>
      <c r="AP1161" s="28" t="str">
        <f t="shared" si="6970"/>
        <v/>
      </c>
      <c r="AQ1161" s="28" t="str">
        <f t="shared" si="6970"/>
        <v/>
      </c>
      <c r="AR1161" s="28" t="str">
        <f t="shared" ref="AR1161:AV1161" si="6971">IFERROR(IF(FIND(AR$1,$F1161)&gt;1,"BME",""),"")</f>
        <v/>
      </c>
      <c r="AS1161" s="28" t="str">
        <f t="shared" si="6971"/>
        <v/>
      </c>
      <c r="AT1161" s="28" t="str">
        <f t="shared" si="6971"/>
        <v/>
      </c>
      <c r="AU1161" s="28" t="str">
        <f t="shared" si="6971"/>
        <v/>
      </c>
      <c r="AV1161" s="28" t="str">
        <f t="shared" si="6971"/>
        <v/>
      </c>
      <c r="AW1161" s="28" t="str">
        <f t="shared" ref="AW1161:BC1161" si="6972">IFERROR(IF(FIND(AW$1,$F1161)&gt;1,AW$1,""),"")</f>
        <v/>
      </c>
      <c r="AX1161" s="28" t="str">
        <f t="shared" si="6972"/>
        <v/>
      </c>
      <c r="AY1161" s="28" t="str">
        <f t="shared" si="6972"/>
        <v/>
      </c>
      <c r="AZ1161" s="28" t="str">
        <f t="shared" si="6972"/>
        <v/>
      </c>
      <c r="BA1161" s="28" t="str">
        <f t="shared" si="6972"/>
        <v/>
      </c>
      <c r="BB1161" s="28" t="str">
        <f t="shared" si="6972"/>
        <v/>
      </c>
      <c r="BC1161" s="28" t="str">
        <f t="shared" si="6972"/>
        <v/>
      </c>
      <c r="BD1161" s="28" t="str">
        <f t="shared" si="15"/>
        <v/>
      </c>
      <c r="BG1161" s="2" t="s">
        <v>8085</v>
      </c>
      <c r="BI1161" s="2" t="s">
        <v>3029</v>
      </c>
      <c r="BJ1161" s="28" t="str">
        <f t="shared" si="16"/>
        <v>Leeds</v>
      </c>
      <c r="BK1161" s="28" t="str">
        <f t="shared" si="17"/>
        <v>West Yorkshire</v>
      </c>
      <c r="BM1161" s="2" t="s">
        <v>98</v>
      </c>
      <c r="BU1161" s="18"/>
      <c r="BV1161" s="47" t="s">
        <v>567</v>
      </c>
      <c r="BW1161" s="18"/>
      <c r="BX1161" s="18"/>
      <c r="BY1161" s="42" t="str">
        <f t="shared" si="18"/>
        <v>LS5</v>
      </c>
      <c r="BZ1161" s="43"/>
    </row>
    <row r="1162" spans="1:78" ht="15">
      <c r="A1162" s="10" t="s">
        <v>37</v>
      </c>
      <c r="B1162" s="28">
        <f>VLOOKUP(A1162,Organisations!$A$2:$B$7,2,FALSE)</f>
        <v>2</v>
      </c>
      <c r="C1162" s="10" t="s">
        <v>8086</v>
      </c>
      <c r="D1162" s="10" t="s">
        <v>8087</v>
      </c>
      <c r="E1162" s="28" t="str">
        <f t="shared" si="0"/>
        <v/>
      </c>
      <c r="F1162" s="10"/>
      <c r="G1162" s="10" t="s">
        <v>68</v>
      </c>
      <c r="H1162" s="11"/>
      <c r="K1162" s="30" t="s">
        <v>8088</v>
      </c>
      <c r="L1162" s="10" t="s">
        <v>8089</v>
      </c>
      <c r="M1162" s="28" t="str">
        <f t="shared" ref="M1162:Q1162" si="6973">IFERROR(IF(FIND(M$1,$F1162)&gt;1,"Age - Children",""),"")</f>
        <v/>
      </c>
      <c r="N1162" s="28" t="str">
        <f t="shared" si="6973"/>
        <v/>
      </c>
      <c r="O1162" s="28" t="str">
        <f t="shared" si="6973"/>
        <v/>
      </c>
      <c r="P1162" s="28" t="str">
        <f t="shared" si="6973"/>
        <v/>
      </c>
      <c r="Q1162" s="28" t="str">
        <f t="shared" si="6973"/>
        <v/>
      </c>
      <c r="R1162" s="28" t="str">
        <f t="shared" ref="R1162:T1162" si="6974">IFERROR(IF(FIND(R$1,$F1162)&gt;1,"Age - Elderly",""),"")</f>
        <v/>
      </c>
      <c r="S1162" s="28" t="str">
        <f t="shared" si="6974"/>
        <v/>
      </c>
      <c r="T1162" s="28" t="str">
        <f t="shared" si="6974"/>
        <v/>
      </c>
      <c r="U1162" s="28" t="str">
        <f t="shared" si="3"/>
        <v/>
      </c>
      <c r="V1162" s="28" t="str">
        <f t="shared" si="4"/>
        <v/>
      </c>
      <c r="X1162" s="28" t="str">
        <f t="shared" si="5"/>
        <v/>
      </c>
      <c r="Y1162" s="28" t="str">
        <f t="shared" si="6"/>
        <v/>
      </c>
      <c r="Z1162" s="28" t="str">
        <f t="shared" si="7"/>
        <v/>
      </c>
      <c r="AB1162" s="28" t="str">
        <f t="shared" si="8"/>
        <v/>
      </c>
      <c r="AD1162" s="28" t="str">
        <f t="shared" si="9"/>
        <v/>
      </c>
      <c r="AG1162" s="28" t="str">
        <f t="shared" ref="AG1162:AL1162" si="6975">IFERROR(IF(FIND(AG$1,$F1162)&gt;1,AG$1,""),"")</f>
        <v/>
      </c>
      <c r="AH1162" s="28" t="str">
        <f t="shared" si="6975"/>
        <v/>
      </c>
      <c r="AI1162" s="28" t="str">
        <f t="shared" si="6975"/>
        <v/>
      </c>
      <c r="AJ1162" s="28" t="str">
        <f t="shared" si="6975"/>
        <v/>
      </c>
      <c r="AK1162" s="28" t="str">
        <f t="shared" si="6975"/>
        <v/>
      </c>
      <c r="AL1162" s="28" t="str">
        <f t="shared" si="6975"/>
        <v/>
      </c>
      <c r="AM1162" s="28" t="str">
        <f t="shared" si="11"/>
        <v/>
      </c>
      <c r="AN1162" s="28" t="str">
        <f t="shared" ref="AN1162:AQ1162" si="6976">IFERROR(IF(FIND(AN$1,$F1162)&gt;1,"Status - LGBT",""),"")</f>
        <v/>
      </c>
      <c r="AO1162" s="28" t="str">
        <f t="shared" si="6976"/>
        <v/>
      </c>
      <c r="AP1162" s="28" t="str">
        <f t="shared" si="6976"/>
        <v/>
      </c>
      <c r="AQ1162" s="28" t="str">
        <f t="shared" si="6976"/>
        <v/>
      </c>
      <c r="AR1162" s="28" t="str">
        <f t="shared" ref="AR1162:AV1162" si="6977">IFERROR(IF(FIND(AR$1,$F1162)&gt;1,"BME",""),"")</f>
        <v/>
      </c>
      <c r="AS1162" s="28" t="str">
        <f t="shared" si="6977"/>
        <v/>
      </c>
      <c r="AT1162" s="28" t="str">
        <f t="shared" si="6977"/>
        <v/>
      </c>
      <c r="AU1162" s="28" t="str">
        <f t="shared" si="6977"/>
        <v/>
      </c>
      <c r="AV1162" s="28" t="str">
        <f t="shared" si="6977"/>
        <v/>
      </c>
      <c r="AW1162" s="28" t="str">
        <f t="shared" ref="AW1162:BC1162" si="6978">IFERROR(IF(FIND(AW$1,$F1162)&gt;1,AW$1,""),"")</f>
        <v/>
      </c>
      <c r="AX1162" s="28" t="str">
        <f t="shared" si="6978"/>
        <v/>
      </c>
      <c r="AY1162" s="28" t="str">
        <f t="shared" si="6978"/>
        <v/>
      </c>
      <c r="AZ1162" s="28" t="str">
        <f t="shared" si="6978"/>
        <v/>
      </c>
      <c r="BA1162" s="28" t="str">
        <f t="shared" si="6978"/>
        <v/>
      </c>
      <c r="BB1162" s="28" t="str">
        <f t="shared" si="6978"/>
        <v/>
      </c>
      <c r="BC1162" s="28" t="str">
        <f t="shared" si="6978"/>
        <v/>
      </c>
      <c r="BD1162" s="28" t="str">
        <f t="shared" si="15"/>
        <v/>
      </c>
      <c r="BG1162" s="2" t="s">
        <v>8090</v>
      </c>
      <c r="BI1162" s="2" t="s">
        <v>7459</v>
      </c>
      <c r="BJ1162" s="28" t="str">
        <f t="shared" si="16"/>
        <v>Leeds</v>
      </c>
      <c r="BK1162" s="28" t="str">
        <f t="shared" si="17"/>
        <v>West Yorkshire</v>
      </c>
      <c r="BM1162" s="2" t="s">
        <v>98</v>
      </c>
      <c r="BU1162" s="50" t="s">
        <v>567</v>
      </c>
      <c r="BV1162" s="12"/>
      <c r="BW1162" s="12"/>
      <c r="BX1162" s="12"/>
      <c r="BY1162" s="42" t="str">
        <f t="shared" si="18"/>
        <v>LS5;</v>
      </c>
      <c r="BZ1162" s="42"/>
    </row>
    <row r="1163" spans="1:78" ht="15">
      <c r="A1163" s="16" t="s">
        <v>37</v>
      </c>
      <c r="B1163" s="28">
        <f>VLOOKUP(A1163,Organisations!$A$2:$B$7,2,FALSE)</f>
        <v>2</v>
      </c>
      <c r="C1163" s="16" t="s">
        <v>8091</v>
      </c>
      <c r="D1163" s="16" t="s">
        <v>8092</v>
      </c>
      <c r="E1163" s="28" t="str">
        <f t="shared" si="0"/>
        <v>Health Centre Kirkstall Lane Medical Centre.</v>
      </c>
      <c r="F1163" s="16" t="s">
        <v>8093</v>
      </c>
      <c r="G1163" s="16" t="s">
        <v>68</v>
      </c>
      <c r="H1163" s="17"/>
      <c r="K1163" s="26" t="s">
        <v>8094</v>
      </c>
      <c r="L1163" s="18"/>
      <c r="M1163" s="28" t="str">
        <f t="shared" ref="M1163:Q1163" si="6979">IFERROR(IF(FIND(M$1,$F1163)&gt;1,"Age - Children",""),"")</f>
        <v/>
      </c>
      <c r="N1163" s="28" t="str">
        <f t="shared" si="6979"/>
        <v/>
      </c>
      <c r="O1163" s="28" t="str">
        <f t="shared" si="6979"/>
        <v/>
      </c>
      <c r="P1163" s="28" t="str">
        <f t="shared" si="6979"/>
        <v/>
      </c>
      <c r="Q1163" s="28" t="str">
        <f t="shared" si="6979"/>
        <v/>
      </c>
      <c r="R1163" s="28" t="str">
        <f t="shared" ref="R1163:T1163" si="6980">IFERROR(IF(FIND(R$1,$F1163)&gt;1,"Age - Elderly",""),"")</f>
        <v/>
      </c>
      <c r="S1163" s="28" t="str">
        <f t="shared" si="6980"/>
        <v/>
      </c>
      <c r="T1163" s="28" t="str">
        <f t="shared" si="6980"/>
        <v/>
      </c>
      <c r="U1163" s="28" t="str">
        <f t="shared" si="3"/>
        <v/>
      </c>
      <c r="V1163" s="28" t="str">
        <f t="shared" si="4"/>
        <v/>
      </c>
      <c r="X1163" s="28" t="str">
        <f t="shared" si="5"/>
        <v/>
      </c>
      <c r="Y1163" s="28" t="str">
        <f t="shared" si="6"/>
        <v/>
      </c>
      <c r="Z1163" s="28" t="str">
        <f t="shared" si="7"/>
        <v/>
      </c>
      <c r="AB1163" s="28" t="str">
        <f t="shared" si="8"/>
        <v/>
      </c>
      <c r="AD1163" s="28" t="str">
        <f t="shared" si="9"/>
        <v/>
      </c>
      <c r="AG1163" s="28" t="str">
        <f t="shared" ref="AG1163:AL1163" si="6981">IFERROR(IF(FIND(AG$1,$F1163)&gt;1,AG$1,""),"")</f>
        <v/>
      </c>
      <c r="AH1163" s="28" t="str">
        <f t="shared" si="6981"/>
        <v/>
      </c>
      <c r="AI1163" s="28" t="str">
        <f t="shared" si="6981"/>
        <v/>
      </c>
      <c r="AJ1163" s="28" t="str">
        <f t="shared" si="6981"/>
        <v/>
      </c>
      <c r="AK1163" s="28" t="str">
        <f t="shared" si="6981"/>
        <v/>
      </c>
      <c r="AL1163" s="28" t="str">
        <f t="shared" si="6981"/>
        <v/>
      </c>
      <c r="AM1163" s="28" t="str">
        <f t="shared" si="11"/>
        <v/>
      </c>
      <c r="AN1163" s="28" t="str">
        <f t="shared" ref="AN1163:AQ1163" si="6982">IFERROR(IF(FIND(AN$1,$F1163)&gt;1,"Status - LGBT",""),"")</f>
        <v/>
      </c>
      <c r="AO1163" s="28" t="str">
        <f t="shared" si="6982"/>
        <v/>
      </c>
      <c r="AP1163" s="28" t="str">
        <f t="shared" si="6982"/>
        <v/>
      </c>
      <c r="AQ1163" s="28" t="str">
        <f t="shared" si="6982"/>
        <v/>
      </c>
      <c r="AR1163" s="28" t="str">
        <f t="shared" ref="AR1163:AV1163" si="6983">IFERROR(IF(FIND(AR$1,$F1163)&gt;1,"BME",""),"")</f>
        <v/>
      </c>
      <c r="AS1163" s="28" t="str">
        <f t="shared" si="6983"/>
        <v/>
      </c>
      <c r="AT1163" s="28" t="str">
        <f t="shared" si="6983"/>
        <v/>
      </c>
      <c r="AU1163" s="28" t="str">
        <f t="shared" si="6983"/>
        <v/>
      </c>
      <c r="AV1163" s="28" t="str">
        <f t="shared" si="6983"/>
        <v/>
      </c>
      <c r="AW1163" s="28" t="str">
        <f t="shared" ref="AW1163:BC1163" si="6984">IFERROR(IF(FIND(AW$1,$F1163)&gt;1,AW$1,""),"")</f>
        <v/>
      </c>
      <c r="AX1163" s="28" t="str">
        <f t="shared" si="6984"/>
        <v/>
      </c>
      <c r="AY1163" s="28" t="str">
        <f t="shared" si="6984"/>
        <v/>
      </c>
      <c r="AZ1163" s="28" t="str">
        <f t="shared" si="6984"/>
        <v/>
      </c>
      <c r="BA1163" s="28" t="str">
        <f t="shared" si="6984"/>
        <v/>
      </c>
      <c r="BB1163" s="28" t="str">
        <f t="shared" si="6984"/>
        <v/>
      </c>
      <c r="BC1163" s="28" t="str">
        <f t="shared" si="6984"/>
        <v/>
      </c>
      <c r="BD1163" s="28" t="str">
        <f t="shared" si="15"/>
        <v/>
      </c>
      <c r="BG1163" s="2" t="s">
        <v>8095</v>
      </c>
      <c r="BI1163" s="2" t="s">
        <v>7466</v>
      </c>
      <c r="BJ1163" s="28" t="str">
        <f t="shared" si="16"/>
        <v>Leeds</v>
      </c>
      <c r="BK1163" s="28" t="str">
        <f t="shared" si="17"/>
        <v>West Yorkshire</v>
      </c>
      <c r="BM1163" s="2" t="s">
        <v>98</v>
      </c>
      <c r="BU1163" s="18"/>
      <c r="BV1163" s="47" t="s">
        <v>567</v>
      </c>
      <c r="BW1163" s="18"/>
      <c r="BX1163" s="18"/>
      <c r="BY1163" s="42" t="str">
        <f t="shared" si="18"/>
        <v>LS5</v>
      </c>
      <c r="BZ1163" s="43"/>
    </row>
    <row r="1164" spans="1:78" ht="15">
      <c r="A1164" s="10" t="s">
        <v>37</v>
      </c>
      <c r="B1164" s="28">
        <f>VLOOKUP(A1164,Organisations!$A$2:$B$7,2,FALSE)</f>
        <v>2</v>
      </c>
      <c r="C1164" s="10" t="s">
        <v>8096</v>
      </c>
      <c r="D1164" s="10" t="s">
        <v>8097</v>
      </c>
      <c r="E1164" s="28" t="str">
        <f t="shared" si="0"/>
        <v xml:space="preserve">The practice welcomes new patients. We offer a full range of services for students, families and people of all ages. We </v>
      </c>
      <c r="F1164" s="10" t="s">
        <v>8099</v>
      </c>
      <c r="G1164" s="10" t="s">
        <v>68</v>
      </c>
      <c r="H1164" s="11"/>
      <c r="K1164" s="30" t="s">
        <v>8100</v>
      </c>
      <c r="L1164" s="10" t="s">
        <v>8101</v>
      </c>
      <c r="M1164" s="28" t="str">
        <f t="shared" ref="M1164:Q1164" si="6985">IFERROR(IF(FIND(M$1,$F1164)&gt;1,"Age - Children",""),"")</f>
        <v/>
      </c>
      <c r="N1164" s="28" t="str">
        <f t="shared" si="6985"/>
        <v/>
      </c>
      <c r="O1164" s="28" t="str">
        <f t="shared" si="6985"/>
        <v/>
      </c>
      <c r="P1164" s="28" t="str">
        <f t="shared" si="6985"/>
        <v/>
      </c>
      <c r="Q1164" s="28" t="str">
        <f t="shared" si="6985"/>
        <v/>
      </c>
      <c r="R1164" s="28" t="str">
        <f t="shared" ref="R1164:T1164" si="6986">IFERROR(IF(FIND(R$1,$F1164)&gt;1,"Age - Elderly",""),"")</f>
        <v/>
      </c>
      <c r="S1164" s="28" t="str">
        <f t="shared" si="6986"/>
        <v/>
      </c>
      <c r="T1164" s="28" t="str">
        <f t="shared" si="6986"/>
        <v/>
      </c>
      <c r="U1164" s="28" t="str">
        <f t="shared" si="3"/>
        <v/>
      </c>
      <c r="V1164" s="28" t="str">
        <f t="shared" si="4"/>
        <v/>
      </c>
      <c r="X1164" s="28" t="str">
        <f t="shared" si="5"/>
        <v/>
      </c>
      <c r="Y1164" s="28" t="str">
        <f t="shared" si="6"/>
        <v/>
      </c>
      <c r="Z1164" s="28" t="str">
        <f t="shared" si="7"/>
        <v/>
      </c>
      <c r="AB1164" s="28" t="str">
        <f t="shared" si="8"/>
        <v/>
      </c>
      <c r="AD1164" s="28" t="str">
        <f t="shared" si="9"/>
        <v/>
      </c>
      <c r="AG1164" s="28" t="str">
        <f t="shared" ref="AG1164:AL1164" si="6987">IFERROR(IF(FIND(AG$1,$F1164)&gt;1,AG$1,""),"")</f>
        <v/>
      </c>
      <c r="AH1164" s="28" t="str">
        <f t="shared" si="6987"/>
        <v/>
      </c>
      <c r="AI1164" s="28" t="str">
        <f t="shared" si="6987"/>
        <v/>
      </c>
      <c r="AJ1164" s="28" t="str">
        <f t="shared" si="6987"/>
        <v/>
      </c>
      <c r="AK1164" s="28" t="str">
        <f t="shared" si="6987"/>
        <v/>
      </c>
      <c r="AL1164" s="28" t="str">
        <f t="shared" si="6987"/>
        <v/>
      </c>
      <c r="AM1164" s="28" t="str">
        <f t="shared" si="11"/>
        <v/>
      </c>
      <c r="AN1164" s="28" t="str">
        <f t="shared" ref="AN1164:AQ1164" si="6988">IFERROR(IF(FIND(AN$1,$F1164)&gt;1,"Status - LGBT",""),"")</f>
        <v/>
      </c>
      <c r="AO1164" s="28" t="str">
        <f t="shared" si="6988"/>
        <v/>
      </c>
      <c r="AP1164" s="28" t="str">
        <f t="shared" si="6988"/>
        <v/>
      </c>
      <c r="AQ1164" s="28" t="str">
        <f t="shared" si="6988"/>
        <v/>
      </c>
      <c r="AR1164" s="28" t="str">
        <f t="shared" ref="AR1164:AV1164" si="6989">IFERROR(IF(FIND(AR$1,$F1164)&gt;1,"BME",""),"")</f>
        <v/>
      </c>
      <c r="AS1164" s="28" t="str">
        <f t="shared" si="6989"/>
        <v/>
      </c>
      <c r="AT1164" s="28" t="str">
        <f t="shared" si="6989"/>
        <v/>
      </c>
      <c r="AU1164" s="28" t="str">
        <f t="shared" si="6989"/>
        <v/>
      </c>
      <c r="AV1164" s="28" t="str">
        <f t="shared" si="6989"/>
        <v/>
      </c>
      <c r="AW1164" s="28" t="str">
        <f t="shared" ref="AW1164:BC1164" si="6990">IFERROR(IF(FIND(AW$1,$F1164)&gt;1,AW$1,""),"")</f>
        <v/>
      </c>
      <c r="AX1164" s="28" t="str">
        <f t="shared" si="6990"/>
        <v/>
      </c>
      <c r="AY1164" s="28" t="str">
        <f t="shared" si="6990"/>
        <v/>
      </c>
      <c r="AZ1164" s="28" t="str">
        <f t="shared" si="6990"/>
        <v/>
      </c>
      <c r="BA1164" s="28" t="str">
        <f t="shared" si="6990"/>
        <v/>
      </c>
      <c r="BB1164" s="28" t="str">
        <f t="shared" si="6990"/>
        <v/>
      </c>
      <c r="BC1164" s="28" t="str">
        <f t="shared" si="6990"/>
        <v/>
      </c>
      <c r="BD1164" s="28" t="str">
        <f t="shared" si="15"/>
        <v/>
      </c>
      <c r="BG1164" s="2" t="s">
        <v>8102</v>
      </c>
      <c r="BI1164" s="2" t="s">
        <v>7473</v>
      </c>
      <c r="BJ1164" s="28" t="str">
        <f t="shared" si="16"/>
        <v>Leeds</v>
      </c>
      <c r="BK1164" s="28" t="str">
        <f t="shared" si="17"/>
        <v>West Yorkshire</v>
      </c>
      <c r="BM1164" s="2" t="s">
        <v>98</v>
      </c>
      <c r="BU1164" s="12"/>
      <c r="BV1164" s="50" t="s">
        <v>568</v>
      </c>
      <c r="BW1164" s="12"/>
      <c r="BX1164" s="12"/>
      <c r="BY1164" s="42" t="str">
        <f t="shared" si="18"/>
        <v>LS6</v>
      </c>
      <c r="BZ1164" s="42"/>
    </row>
    <row r="1165" spans="1:78" ht="15">
      <c r="A1165" s="16" t="s">
        <v>37</v>
      </c>
      <c r="B1165" s="28">
        <f>VLOOKUP(A1165,Organisations!$A$2:$B$7,2,FALSE)</f>
        <v>2</v>
      </c>
      <c r="C1165" s="16" t="s">
        <v>8104</v>
      </c>
      <c r="D1165" s="16" t="s">
        <v>8105</v>
      </c>
      <c r="E1165" s="28" t="str">
        <f t="shared" si="0"/>
        <v>Sports and Leisure Centre in Kirstall including disabled wet room and changing facilities and a lift.</v>
      </c>
      <c r="F1165" s="16" t="s">
        <v>8106</v>
      </c>
      <c r="G1165" s="16" t="s">
        <v>68</v>
      </c>
      <c r="H1165" s="17"/>
      <c r="K1165" s="26" t="s">
        <v>8107</v>
      </c>
      <c r="L1165" s="16" t="s">
        <v>8108</v>
      </c>
      <c r="M1165" s="28" t="str">
        <f t="shared" ref="M1165:Q1165" si="6991">IFERROR(IF(FIND(M$1,$F1165)&gt;1,"Age - Children",""),"")</f>
        <v/>
      </c>
      <c r="N1165" s="28" t="str">
        <f t="shared" si="6991"/>
        <v/>
      </c>
      <c r="O1165" s="28" t="str">
        <f t="shared" si="6991"/>
        <v/>
      </c>
      <c r="P1165" s="28" t="str">
        <f t="shared" si="6991"/>
        <v/>
      </c>
      <c r="Q1165" s="28" t="str">
        <f t="shared" si="6991"/>
        <v/>
      </c>
      <c r="R1165" s="28" t="str">
        <f t="shared" ref="R1165:T1165" si="6992">IFERROR(IF(FIND(R$1,$F1165)&gt;1,"Age - Elderly",""),"")</f>
        <v/>
      </c>
      <c r="S1165" s="28" t="str">
        <f t="shared" si="6992"/>
        <v/>
      </c>
      <c r="T1165" s="28" t="str">
        <f t="shared" si="6992"/>
        <v/>
      </c>
      <c r="U1165" s="28" t="str">
        <f t="shared" si="3"/>
        <v/>
      </c>
      <c r="V1165" s="28" t="str">
        <f t="shared" si="4"/>
        <v>Status - disabled</v>
      </c>
      <c r="X1165" s="28" t="str">
        <f t="shared" si="5"/>
        <v/>
      </c>
      <c r="Y1165" s="28" t="str">
        <f t="shared" si="6"/>
        <v/>
      </c>
      <c r="Z1165" s="28" t="str">
        <f t="shared" si="7"/>
        <v/>
      </c>
      <c r="AB1165" s="28" t="str">
        <f t="shared" si="8"/>
        <v/>
      </c>
      <c r="AD1165" s="28" t="str">
        <f t="shared" si="9"/>
        <v/>
      </c>
      <c r="AG1165" s="28" t="str">
        <f t="shared" ref="AG1165:AL1165" si="6993">IFERROR(IF(FIND(AG$1,$F1165)&gt;1,AG$1,""),"")</f>
        <v/>
      </c>
      <c r="AH1165" s="28" t="str">
        <f t="shared" si="6993"/>
        <v/>
      </c>
      <c r="AI1165" s="28" t="str">
        <f t="shared" si="6993"/>
        <v/>
      </c>
      <c r="AJ1165" s="28" t="str">
        <f t="shared" si="6993"/>
        <v/>
      </c>
      <c r="AK1165" s="28" t="str">
        <f t="shared" si="6993"/>
        <v/>
      </c>
      <c r="AL1165" s="28" t="str">
        <f t="shared" si="6993"/>
        <v/>
      </c>
      <c r="AM1165" s="28" t="str">
        <f t="shared" si="11"/>
        <v/>
      </c>
      <c r="AN1165" s="28" t="str">
        <f t="shared" ref="AN1165:AQ1165" si="6994">IFERROR(IF(FIND(AN$1,$F1165)&gt;1,"Status - LGBT",""),"")</f>
        <v/>
      </c>
      <c r="AO1165" s="28" t="str">
        <f t="shared" si="6994"/>
        <v/>
      </c>
      <c r="AP1165" s="28" t="str">
        <f t="shared" si="6994"/>
        <v/>
      </c>
      <c r="AQ1165" s="28" t="str">
        <f t="shared" si="6994"/>
        <v/>
      </c>
      <c r="AR1165" s="28" t="str">
        <f t="shared" ref="AR1165:AV1165" si="6995">IFERROR(IF(FIND(AR$1,$F1165)&gt;1,"BME",""),"")</f>
        <v/>
      </c>
      <c r="AS1165" s="28" t="str">
        <f t="shared" si="6995"/>
        <v/>
      </c>
      <c r="AT1165" s="28" t="str">
        <f t="shared" si="6995"/>
        <v/>
      </c>
      <c r="AU1165" s="28" t="str">
        <f t="shared" si="6995"/>
        <v/>
      </c>
      <c r="AV1165" s="28" t="str">
        <f t="shared" si="6995"/>
        <v/>
      </c>
      <c r="AW1165" s="28" t="str">
        <f t="shared" ref="AW1165:BC1165" si="6996">IFERROR(IF(FIND(AW$1,$F1165)&gt;1,AW$1,""),"")</f>
        <v/>
      </c>
      <c r="AX1165" s="28" t="str">
        <f t="shared" si="6996"/>
        <v/>
      </c>
      <c r="AY1165" s="28" t="str">
        <f t="shared" si="6996"/>
        <v/>
      </c>
      <c r="AZ1165" s="28" t="str">
        <f t="shared" si="6996"/>
        <v/>
      </c>
      <c r="BA1165" s="28" t="str">
        <f t="shared" si="6996"/>
        <v/>
      </c>
      <c r="BB1165" s="28" t="str">
        <f t="shared" si="6996"/>
        <v/>
      </c>
      <c r="BC1165" s="28" t="str">
        <f t="shared" si="6996"/>
        <v/>
      </c>
      <c r="BD1165" s="28" t="str">
        <f t="shared" si="15"/>
        <v/>
      </c>
      <c r="BG1165" s="2" t="s">
        <v>8109</v>
      </c>
      <c r="BI1165" s="2" t="s">
        <v>7481</v>
      </c>
      <c r="BJ1165" s="28" t="str">
        <f t="shared" si="16"/>
        <v>Leeds</v>
      </c>
      <c r="BK1165" s="28" t="str">
        <f t="shared" si="17"/>
        <v>West Yorkshire</v>
      </c>
      <c r="BM1165" s="2" t="s">
        <v>98</v>
      </c>
      <c r="BU1165" s="47" t="s">
        <v>19342</v>
      </c>
      <c r="BV1165" s="18"/>
      <c r="BW1165" s="18"/>
      <c r="BX1165" s="18"/>
      <c r="BY1165" s="42" t="str">
        <f t="shared" si="18"/>
        <v>Status - disabled;BD11;BD4;LS10;LS11;LS12;LS13;LS14;LS15;LS16;LS17;LS18;LS19;LS1;LS20;LS21;LS22;LS23;LS24;LS25;LS26;LS27;LS28;LS29;LS2;LS3;LS4;LS5;LS6;LS7;LS88;LS8;LS99;LS9;WF10;WF3;</v>
      </c>
      <c r="BZ1165" s="43"/>
    </row>
    <row r="1166" spans="1:78" ht="15">
      <c r="A1166" s="10" t="s">
        <v>37</v>
      </c>
      <c r="B1166" s="28">
        <f>VLOOKUP(A1166,Organisations!$A$2:$B$7,2,FALSE)</f>
        <v>2</v>
      </c>
      <c r="C1166" s="10" t="s">
        <v>8111</v>
      </c>
      <c r="D1166" s="10" t="s">
        <v>8112</v>
      </c>
      <c r="E1166" s="28" t="str">
        <f t="shared" si="0"/>
        <v>We are a family business providing services to fit our client's needs for those who need a little bit of extra help.</v>
      </c>
      <c r="F1166" s="10" t="s">
        <v>8113</v>
      </c>
      <c r="G1166" s="10" t="s">
        <v>68</v>
      </c>
      <c r="H1166" s="11"/>
      <c r="K1166" s="30" t="s">
        <v>19508</v>
      </c>
      <c r="L1166" s="12"/>
      <c r="M1166" s="28" t="str">
        <f t="shared" ref="M1166:Q1166" si="6997">IFERROR(IF(FIND(M$1,$F1166)&gt;1,"Age - Children",""),"")</f>
        <v/>
      </c>
      <c r="N1166" s="28" t="str">
        <f t="shared" si="6997"/>
        <v/>
      </c>
      <c r="O1166" s="28" t="str">
        <f t="shared" si="6997"/>
        <v/>
      </c>
      <c r="P1166" s="28" t="str">
        <f t="shared" si="6997"/>
        <v/>
      </c>
      <c r="Q1166" s="28" t="str">
        <f t="shared" si="6997"/>
        <v/>
      </c>
      <c r="R1166" s="28" t="str">
        <f t="shared" ref="R1166:T1166" si="6998">IFERROR(IF(FIND(R$1,$F1166)&gt;1,"Age - Elderly",""),"")</f>
        <v/>
      </c>
      <c r="S1166" s="28" t="str">
        <f t="shared" si="6998"/>
        <v/>
      </c>
      <c r="T1166" s="28" t="str">
        <f t="shared" si="6998"/>
        <v/>
      </c>
      <c r="U1166" s="28" t="str">
        <f t="shared" si="3"/>
        <v/>
      </c>
      <c r="V1166" s="28" t="str">
        <f t="shared" si="4"/>
        <v/>
      </c>
      <c r="X1166" s="28" t="str">
        <f t="shared" si="5"/>
        <v/>
      </c>
      <c r="Y1166" s="28" t="str">
        <f t="shared" si="6"/>
        <v/>
      </c>
      <c r="Z1166" s="28" t="str">
        <f t="shared" si="7"/>
        <v/>
      </c>
      <c r="AB1166" s="28" t="str">
        <f t="shared" si="8"/>
        <v/>
      </c>
      <c r="AD1166" s="28" t="str">
        <f t="shared" si="9"/>
        <v/>
      </c>
      <c r="AG1166" s="28" t="str">
        <f t="shared" ref="AG1166:AL1166" si="6999">IFERROR(IF(FIND(AG$1,$F1166)&gt;1,AG$1,""),"")</f>
        <v/>
      </c>
      <c r="AH1166" s="28" t="str">
        <f t="shared" si="6999"/>
        <v/>
      </c>
      <c r="AI1166" s="28" t="str">
        <f t="shared" si="6999"/>
        <v/>
      </c>
      <c r="AJ1166" s="28" t="str">
        <f t="shared" si="6999"/>
        <v/>
      </c>
      <c r="AK1166" s="28" t="str">
        <f t="shared" si="6999"/>
        <v/>
      </c>
      <c r="AL1166" s="28" t="str">
        <f t="shared" si="6999"/>
        <v/>
      </c>
      <c r="AM1166" s="28" t="str">
        <f t="shared" si="11"/>
        <v/>
      </c>
      <c r="AN1166" s="28" t="str">
        <f t="shared" ref="AN1166:AQ1166" si="7000">IFERROR(IF(FIND(AN$1,$F1166)&gt;1,"Status - LGBT",""),"")</f>
        <v/>
      </c>
      <c r="AO1166" s="28" t="str">
        <f t="shared" si="7000"/>
        <v/>
      </c>
      <c r="AP1166" s="28" t="str">
        <f t="shared" si="7000"/>
        <v/>
      </c>
      <c r="AQ1166" s="28" t="str">
        <f t="shared" si="7000"/>
        <v/>
      </c>
      <c r="AR1166" s="28" t="str">
        <f t="shared" ref="AR1166:AV1166" si="7001">IFERROR(IF(FIND(AR$1,$F1166)&gt;1,"BME",""),"")</f>
        <v/>
      </c>
      <c r="AS1166" s="28" t="str">
        <f t="shared" si="7001"/>
        <v/>
      </c>
      <c r="AT1166" s="28" t="str">
        <f t="shared" si="7001"/>
        <v/>
      </c>
      <c r="AU1166" s="28" t="str">
        <f t="shared" si="7001"/>
        <v/>
      </c>
      <c r="AV1166" s="28" t="str">
        <f t="shared" si="7001"/>
        <v/>
      </c>
      <c r="AW1166" s="28" t="str">
        <f t="shared" ref="AW1166:BC1166" si="7002">IFERROR(IF(FIND(AW$1,$F1166)&gt;1,AW$1,""),"")</f>
        <v/>
      </c>
      <c r="AX1166" s="28" t="str">
        <f t="shared" si="7002"/>
        <v/>
      </c>
      <c r="AY1166" s="28" t="str">
        <f t="shared" si="7002"/>
        <v/>
      </c>
      <c r="AZ1166" s="28" t="str">
        <f t="shared" si="7002"/>
        <v/>
      </c>
      <c r="BA1166" s="28" t="str">
        <f t="shared" si="7002"/>
        <v/>
      </c>
      <c r="BB1166" s="28" t="str">
        <f t="shared" si="7002"/>
        <v/>
      </c>
      <c r="BC1166" s="28" t="str">
        <f t="shared" si="7002"/>
        <v/>
      </c>
      <c r="BD1166" s="28" t="str">
        <f t="shared" si="15"/>
        <v/>
      </c>
      <c r="BG1166" s="2" t="s">
        <v>8115</v>
      </c>
      <c r="BI1166" s="2" t="s">
        <v>7486</v>
      </c>
      <c r="BJ1166" s="28" t="str">
        <f t="shared" si="16"/>
        <v>Leeds</v>
      </c>
      <c r="BK1166" s="28" t="str">
        <f t="shared" si="17"/>
        <v>West Yorkshire</v>
      </c>
      <c r="BM1166" s="2" t="s">
        <v>98</v>
      </c>
      <c r="BU1166" s="50" t="s">
        <v>599</v>
      </c>
      <c r="BV1166" s="12"/>
      <c r="BW1166" s="12"/>
      <c r="BX1166" s="12"/>
      <c r="BY1166" s="42" t="str">
        <f t="shared" si="18"/>
        <v>LS28;</v>
      </c>
      <c r="BZ1166" s="42"/>
    </row>
    <row r="1167" spans="1:78" ht="15">
      <c r="A1167" s="16" t="s">
        <v>37</v>
      </c>
      <c r="B1167" s="28">
        <f>VLOOKUP(A1167,Organisations!$A$2:$B$7,2,FALSE)</f>
        <v>2</v>
      </c>
      <c r="C1167" s="16" t="s">
        <v>8117</v>
      </c>
      <c r="D1167" s="16" t="s">
        <v>8118</v>
      </c>
      <c r="E1167" s="28" t="str">
        <f t="shared" si="0"/>
        <v>Pharmacy in the Chapel Allerton area of Leeds</v>
      </c>
      <c r="F1167" s="16" t="s">
        <v>8119</v>
      </c>
      <c r="G1167" s="16" t="s">
        <v>68</v>
      </c>
      <c r="H1167" s="17"/>
      <c r="K1167" s="26" t="s">
        <v>8120</v>
      </c>
      <c r="L1167" s="18"/>
      <c r="M1167" s="28" t="str">
        <f t="shared" ref="M1167:Q1167" si="7003">IFERROR(IF(FIND(M$1,$F1167)&gt;1,"Age - Children",""),"")</f>
        <v/>
      </c>
      <c r="N1167" s="28" t="str">
        <f t="shared" si="7003"/>
        <v/>
      </c>
      <c r="O1167" s="28" t="str">
        <f t="shared" si="7003"/>
        <v/>
      </c>
      <c r="P1167" s="28" t="str">
        <f t="shared" si="7003"/>
        <v/>
      </c>
      <c r="Q1167" s="28" t="str">
        <f t="shared" si="7003"/>
        <v/>
      </c>
      <c r="R1167" s="28" t="str">
        <f t="shared" ref="R1167:T1167" si="7004">IFERROR(IF(FIND(R$1,$F1167)&gt;1,"Age - Elderly",""),"")</f>
        <v/>
      </c>
      <c r="S1167" s="28" t="str">
        <f t="shared" si="7004"/>
        <v/>
      </c>
      <c r="T1167" s="28" t="str">
        <f t="shared" si="7004"/>
        <v/>
      </c>
      <c r="U1167" s="28" t="str">
        <f t="shared" si="3"/>
        <v/>
      </c>
      <c r="V1167" s="28" t="str">
        <f t="shared" si="4"/>
        <v/>
      </c>
      <c r="X1167" s="28" t="str">
        <f t="shared" si="5"/>
        <v/>
      </c>
      <c r="Y1167" s="28" t="str">
        <f t="shared" si="6"/>
        <v/>
      </c>
      <c r="Z1167" s="28" t="str">
        <f t="shared" si="7"/>
        <v/>
      </c>
      <c r="AB1167" s="28" t="str">
        <f t="shared" si="8"/>
        <v/>
      </c>
      <c r="AD1167" s="28" t="str">
        <f t="shared" si="9"/>
        <v/>
      </c>
      <c r="AG1167" s="28" t="str">
        <f t="shared" ref="AG1167:AL1167" si="7005">IFERROR(IF(FIND(AG$1,$F1167)&gt;1,AG$1,""),"")</f>
        <v/>
      </c>
      <c r="AH1167" s="28" t="str">
        <f t="shared" si="7005"/>
        <v/>
      </c>
      <c r="AI1167" s="28" t="str">
        <f t="shared" si="7005"/>
        <v/>
      </c>
      <c r="AJ1167" s="28" t="str">
        <f t="shared" si="7005"/>
        <v/>
      </c>
      <c r="AK1167" s="28" t="str">
        <f t="shared" si="7005"/>
        <v/>
      </c>
      <c r="AL1167" s="28" t="str">
        <f t="shared" si="7005"/>
        <v/>
      </c>
      <c r="AM1167" s="28" t="str">
        <f t="shared" si="11"/>
        <v/>
      </c>
      <c r="AN1167" s="28" t="str">
        <f t="shared" ref="AN1167:AQ1167" si="7006">IFERROR(IF(FIND(AN$1,$F1167)&gt;1,"Status - LGBT",""),"")</f>
        <v/>
      </c>
      <c r="AO1167" s="28" t="str">
        <f t="shared" si="7006"/>
        <v/>
      </c>
      <c r="AP1167" s="28" t="str">
        <f t="shared" si="7006"/>
        <v/>
      </c>
      <c r="AQ1167" s="28" t="str">
        <f t="shared" si="7006"/>
        <v/>
      </c>
      <c r="AR1167" s="28" t="str">
        <f t="shared" ref="AR1167:AV1167" si="7007">IFERROR(IF(FIND(AR$1,$F1167)&gt;1,"BME",""),"")</f>
        <v/>
      </c>
      <c r="AS1167" s="28" t="str">
        <f t="shared" si="7007"/>
        <v/>
      </c>
      <c r="AT1167" s="28" t="str">
        <f t="shared" si="7007"/>
        <v/>
      </c>
      <c r="AU1167" s="28" t="str">
        <f t="shared" si="7007"/>
        <v/>
      </c>
      <c r="AV1167" s="28" t="str">
        <f t="shared" si="7007"/>
        <v/>
      </c>
      <c r="AW1167" s="28" t="str">
        <f t="shared" ref="AW1167:BC1167" si="7008">IFERROR(IF(FIND(AW$1,$F1167)&gt;1,AW$1,""),"")</f>
        <v/>
      </c>
      <c r="AX1167" s="28" t="str">
        <f t="shared" si="7008"/>
        <v/>
      </c>
      <c r="AY1167" s="28" t="str">
        <f t="shared" si="7008"/>
        <v/>
      </c>
      <c r="AZ1167" s="28" t="str">
        <f t="shared" si="7008"/>
        <v/>
      </c>
      <c r="BA1167" s="28" t="str">
        <f t="shared" si="7008"/>
        <v/>
      </c>
      <c r="BB1167" s="28" t="str">
        <f t="shared" si="7008"/>
        <v/>
      </c>
      <c r="BC1167" s="28" t="str">
        <f t="shared" si="7008"/>
        <v/>
      </c>
      <c r="BD1167" s="28" t="str">
        <f t="shared" si="15"/>
        <v/>
      </c>
      <c r="BG1167" s="2" t="s">
        <v>8121</v>
      </c>
      <c r="BI1167" s="2" t="s">
        <v>7494</v>
      </c>
      <c r="BJ1167" s="28" t="str">
        <f t="shared" si="16"/>
        <v>Leeds</v>
      </c>
      <c r="BK1167" s="28" t="str">
        <f t="shared" si="17"/>
        <v>West Yorkshire</v>
      </c>
      <c r="BM1167" s="2" t="s">
        <v>98</v>
      </c>
      <c r="BU1167" s="47" t="s">
        <v>19342</v>
      </c>
      <c r="BV1167" s="18"/>
      <c r="BW1167" s="18"/>
      <c r="BX1167" s="18"/>
      <c r="BY1167" s="42" t="str">
        <f t="shared" si="18"/>
        <v>BD11;BD4;LS10;LS11;LS12;LS13;LS14;LS15;LS16;LS17;LS18;LS19;LS1;LS20;LS21;LS22;LS23;LS24;LS25;LS26;LS27;LS28;LS29;LS2;LS3;LS4;LS5;LS6;LS7;LS88;LS8;LS99;LS9;WF10;WF3;</v>
      </c>
      <c r="BZ1167" s="43"/>
    </row>
    <row r="1168" spans="1:78" ht="15">
      <c r="A1168" s="10" t="s">
        <v>37</v>
      </c>
      <c r="B1168" s="28">
        <f>VLOOKUP(A1168,Organisations!$A$2:$B$7,2,FALSE)</f>
        <v>2</v>
      </c>
      <c r="C1168" s="10" t="s">
        <v>8122</v>
      </c>
      <c r="D1168" s="10" t="s">
        <v>8122</v>
      </c>
      <c r="E1168" s="28" t="str">
        <f t="shared" si="0"/>
        <v>Regular knitting group meets every week where you can learn to knit and contribute to larger knitting projects</v>
      </c>
      <c r="F1168" s="10" t="s">
        <v>8123</v>
      </c>
      <c r="G1168" s="10" t="s">
        <v>68</v>
      </c>
      <c r="H1168" s="11"/>
      <c r="K1168" s="30" t="s">
        <v>19360</v>
      </c>
      <c r="L1168" s="10" t="s">
        <v>5299</v>
      </c>
      <c r="M1168" s="28" t="str">
        <f t="shared" ref="M1168:Q1168" si="7009">IFERROR(IF(FIND(M$1,$F1168)&gt;1,"Age - Children",""),"")</f>
        <v/>
      </c>
      <c r="N1168" s="28" t="str">
        <f t="shared" si="7009"/>
        <v/>
      </c>
      <c r="O1168" s="28" t="str">
        <f t="shared" si="7009"/>
        <v/>
      </c>
      <c r="P1168" s="28" t="str">
        <f t="shared" si="7009"/>
        <v/>
      </c>
      <c r="Q1168" s="28" t="str">
        <f t="shared" si="7009"/>
        <v/>
      </c>
      <c r="R1168" s="28" t="str">
        <f t="shared" ref="R1168:T1168" si="7010">IFERROR(IF(FIND(R$1,$F1168)&gt;1,"Age - Elderly",""),"")</f>
        <v/>
      </c>
      <c r="S1168" s="28" t="str">
        <f t="shared" si="7010"/>
        <v/>
      </c>
      <c r="T1168" s="28" t="str">
        <f t="shared" si="7010"/>
        <v/>
      </c>
      <c r="U1168" s="28" t="str">
        <f t="shared" si="3"/>
        <v/>
      </c>
      <c r="V1168" s="28" t="str">
        <f t="shared" si="4"/>
        <v/>
      </c>
      <c r="X1168" s="28" t="str">
        <f t="shared" si="5"/>
        <v/>
      </c>
      <c r="Y1168" s="28" t="str">
        <f t="shared" si="6"/>
        <v/>
      </c>
      <c r="Z1168" s="28" t="str">
        <f t="shared" si="7"/>
        <v/>
      </c>
      <c r="AB1168" s="28" t="str">
        <f t="shared" si="8"/>
        <v/>
      </c>
      <c r="AD1168" s="28" t="str">
        <f t="shared" si="9"/>
        <v/>
      </c>
      <c r="AG1168" s="28" t="str">
        <f t="shared" ref="AG1168:AL1168" si="7011">IFERROR(IF(FIND(AG$1,$F1168)&gt;1,AG$1,""),"")</f>
        <v/>
      </c>
      <c r="AH1168" s="28" t="str">
        <f t="shared" si="7011"/>
        <v/>
      </c>
      <c r="AI1168" s="28" t="str">
        <f t="shared" si="7011"/>
        <v/>
      </c>
      <c r="AJ1168" s="28" t="str">
        <f t="shared" si="7011"/>
        <v/>
      </c>
      <c r="AK1168" s="28" t="str">
        <f t="shared" si="7011"/>
        <v/>
      </c>
      <c r="AL1168" s="28" t="str">
        <f t="shared" si="7011"/>
        <v/>
      </c>
      <c r="AM1168" s="28" t="str">
        <f t="shared" si="11"/>
        <v/>
      </c>
      <c r="AN1168" s="28" t="str">
        <f t="shared" ref="AN1168:AQ1168" si="7012">IFERROR(IF(FIND(AN$1,$F1168)&gt;1,"Status - LGBT",""),"")</f>
        <v/>
      </c>
      <c r="AO1168" s="28" t="str">
        <f t="shared" si="7012"/>
        <v/>
      </c>
      <c r="AP1168" s="28" t="str">
        <f t="shared" si="7012"/>
        <v/>
      </c>
      <c r="AQ1168" s="28" t="str">
        <f t="shared" si="7012"/>
        <v/>
      </c>
      <c r="AR1168" s="28" t="str">
        <f t="shared" ref="AR1168:AV1168" si="7013">IFERROR(IF(FIND(AR$1,$F1168)&gt;1,"BME",""),"")</f>
        <v/>
      </c>
      <c r="AS1168" s="28" t="str">
        <f t="shared" si="7013"/>
        <v/>
      </c>
      <c r="AT1168" s="28" t="str">
        <f t="shared" si="7013"/>
        <v/>
      </c>
      <c r="AU1168" s="28" t="str">
        <f t="shared" si="7013"/>
        <v/>
      </c>
      <c r="AV1168" s="28" t="str">
        <f t="shared" si="7013"/>
        <v/>
      </c>
      <c r="AW1168" s="28" t="str">
        <f t="shared" ref="AW1168:BC1168" si="7014">IFERROR(IF(FIND(AW$1,$F1168)&gt;1,AW$1,""),"")</f>
        <v/>
      </c>
      <c r="AX1168" s="28" t="str">
        <f t="shared" si="7014"/>
        <v/>
      </c>
      <c r="AY1168" s="28" t="str">
        <f t="shared" si="7014"/>
        <v/>
      </c>
      <c r="AZ1168" s="28" t="str">
        <f t="shared" si="7014"/>
        <v/>
      </c>
      <c r="BA1168" s="28" t="str">
        <f t="shared" si="7014"/>
        <v/>
      </c>
      <c r="BB1168" s="28" t="str">
        <f t="shared" si="7014"/>
        <v/>
      </c>
      <c r="BC1168" s="28" t="str">
        <f t="shared" si="7014"/>
        <v/>
      </c>
      <c r="BD1168" s="28" t="str">
        <f t="shared" si="15"/>
        <v/>
      </c>
      <c r="BG1168" s="2" t="s">
        <v>4933</v>
      </c>
      <c r="BI1168" s="2" t="s">
        <v>1947</v>
      </c>
      <c r="BJ1168" s="28" t="str">
        <f t="shared" si="16"/>
        <v>Leeds</v>
      </c>
      <c r="BK1168" s="28" t="str">
        <f t="shared" si="17"/>
        <v>West Yorkshire</v>
      </c>
      <c r="BM1168" s="2" t="s">
        <v>98</v>
      </c>
      <c r="BU1168" s="12"/>
      <c r="BV1168" s="50" t="s">
        <v>586</v>
      </c>
      <c r="BW1168" s="12"/>
      <c r="BX1168" s="12"/>
      <c r="BY1168" s="42" t="str">
        <f t="shared" si="18"/>
        <v>LS17</v>
      </c>
      <c r="BZ1168" s="42"/>
    </row>
    <row r="1169" spans="1:78" ht="15">
      <c r="A1169" s="16" t="s">
        <v>37</v>
      </c>
      <c r="B1169" s="28">
        <f>VLOOKUP(A1169,Organisations!$A$2:$B$7,2,FALSE)</f>
        <v>2</v>
      </c>
      <c r="C1169" s="16" t="s">
        <v>8125</v>
      </c>
      <c r="D1169" s="16" t="s">
        <v>8126</v>
      </c>
      <c r="E1169" s="28" t="str">
        <f t="shared" si="0"/>
        <v/>
      </c>
      <c r="F1169" s="16"/>
      <c r="G1169" s="16" t="s">
        <v>68</v>
      </c>
      <c r="H1169" s="17"/>
      <c r="K1169" s="26" t="s">
        <v>8127</v>
      </c>
      <c r="L1169" s="18"/>
      <c r="M1169" s="28" t="str">
        <f t="shared" ref="M1169:Q1169" si="7015">IFERROR(IF(FIND(M$1,$F1169)&gt;1,"Age - Children",""),"")</f>
        <v/>
      </c>
      <c r="N1169" s="28" t="str">
        <f t="shared" si="7015"/>
        <v/>
      </c>
      <c r="O1169" s="28" t="str">
        <f t="shared" si="7015"/>
        <v/>
      </c>
      <c r="P1169" s="28" t="str">
        <f t="shared" si="7015"/>
        <v/>
      </c>
      <c r="Q1169" s="28" t="str">
        <f t="shared" si="7015"/>
        <v/>
      </c>
      <c r="R1169" s="28" t="str">
        <f t="shared" ref="R1169:T1169" si="7016">IFERROR(IF(FIND(R$1,$F1169)&gt;1,"Age - Elderly",""),"")</f>
        <v/>
      </c>
      <c r="S1169" s="28" t="str">
        <f t="shared" si="7016"/>
        <v/>
      </c>
      <c r="T1169" s="28" t="str">
        <f t="shared" si="7016"/>
        <v/>
      </c>
      <c r="U1169" s="28" t="str">
        <f t="shared" si="3"/>
        <v/>
      </c>
      <c r="V1169" s="28" t="str">
        <f t="shared" si="4"/>
        <v/>
      </c>
      <c r="X1169" s="28" t="str">
        <f t="shared" si="5"/>
        <v/>
      </c>
      <c r="Y1169" s="28" t="str">
        <f t="shared" si="6"/>
        <v/>
      </c>
      <c r="Z1169" s="28" t="str">
        <f t="shared" si="7"/>
        <v/>
      </c>
      <c r="AB1169" s="28" t="str">
        <f t="shared" si="8"/>
        <v/>
      </c>
      <c r="AD1169" s="28" t="str">
        <f t="shared" si="9"/>
        <v/>
      </c>
      <c r="AG1169" s="28" t="str">
        <f t="shared" ref="AG1169:AL1169" si="7017">IFERROR(IF(FIND(AG$1,$F1169)&gt;1,AG$1,""),"")</f>
        <v/>
      </c>
      <c r="AH1169" s="28" t="str">
        <f t="shared" si="7017"/>
        <v/>
      </c>
      <c r="AI1169" s="28" t="str">
        <f t="shared" si="7017"/>
        <v/>
      </c>
      <c r="AJ1169" s="28" t="str">
        <f t="shared" si="7017"/>
        <v/>
      </c>
      <c r="AK1169" s="28" t="str">
        <f t="shared" si="7017"/>
        <v/>
      </c>
      <c r="AL1169" s="28" t="str">
        <f t="shared" si="7017"/>
        <v/>
      </c>
      <c r="AM1169" s="28" t="str">
        <f t="shared" si="11"/>
        <v/>
      </c>
      <c r="AN1169" s="28" t="str">
        <f t="shared" ref="AN1169:AQ1169" si="7018">IFERROR(IF(FIND(AN$1,$F1169)&gt;1,"Status - LGBT",""),"")</f>
        <v/>
      </c>
      <c r="AO1169" s="28" t="str">
        <f t="shared" si="7018"/>
        <v/>
      </c>
      <c r="AP1169" s="28" t="str">
        <f t="shared" si="7018"/>
        <v/>
      </c>
      <c r="AQ1169" s="28" t="str">
        <f t="shared" si="7018"/>
        <v/>
      </c>
      <c r="AR1169" s="28" t="str">
        <f t="shared" ref="AR1169:AV1169" si="7019">IFERROR(IF(FIND(AR$1,$F1169)&gt;1,"BME",""),"")</f>
        <v/>
      </c>
      <c r="AS1169" s="28" t="str">
        <f t="shared" si="7019"/>
        <v/>
      </c>
      <c r="AT1169" s="28" t="str">
        <f t="shared" si="7019"/>
        <v/>
      </c>
      <c r="AU1169" s="28" t="str">
        <f t="shared" si="7019"/>
        <v/>
      </c>
      <c r="AV1169" s="28" t="str">
        <f t="shared" si="7019"/>
        <v/>
      </c>
      <c r="AW1169" s="28" t="str">
        <f t="shared" ref="AW1169:BC1169" si="7020">IFERROR(IF(FIND(AW$1,$F1169)&gt;1,AW$1,""),"")</f>
        <v/>
      </c>
      <c r="AX1169" s="28" t="str">
        <f t="shared" si="7020"/>
        <v/>
      </c>
      <c r="AY1169" s="28" t="str">
        <f t="shared" si="7020"/>
        <v/>
      </c>
      <c r="AZ1169" s="28" t="str">
        <f t="shared" si="7020"/>
        <v/>
      </c>
      <c r="BA1169" s="28" t="str">
        <f t="shared" si="7020"/>
        <v/>
      </c>
      <c r="BB1169" s="28" t="str">
        <f t="shared" si="7020"/>
        <v/>
      </c>
      <c r="BC1169" s="28" t="str">
        <f t="shared" si="7020"/>
        <v/>
      </c>
      <c r="BD1169" s="28" t="str">
        <f t="shared" si="15"/>
        <v/>
      </c>
      <c r="BG1169" s="2" t="s">
        <v>8128</v>
      </c>
      <c r="BI1169" s="2" t="s">
        <v>7506</v>
      </c>
      <c r="BJ1169" s="28" t="str">
        <f t="shared" si="16"/>
        <v>Leeds</v>
      </c>
      <c r="BK1169" s="28" t="str">
        <f t="shared" si="17"/>
        <v>West Yorkshire</v>
      </c>
      <c r="BM1169" s="2" t="s">
        <v>98</v>
      </c>
      <c r="BU1169" s="47" t="s">
        <v>598</v>
      </c>
      <c r="BV1169" s="18"/>
      <c r="BW1169" s="18"/>
      <c r="BX1169" s="18"/>
      <c r="BY1169" s="42" t="str">
        <f t="shared" si="18"/>
        <v>LS27;</v>
      </c>
      <c r="BZ1169" s="43"/>
    </row>
    <row r="1170" spans="1:78" ht="15">
      <c r="A1170" s="10" t="s">
        <v>37</v>
      </c>
      <c r="B1170" s="28">
        <f>VLOOKUP(A1170,Organisations!$A$2:$B$7,2,FALSE)</f>
        <v>2</v>
      </c>
      <c r="C1170" s="10" t="s">
        <v>8129</v>
      </c>
      <c r="D1170" s="10" t="s">
        <v>8130</v>
      </c>
      <c r="E1170" s="28" t="str">
        <f t="shared" si="0"/>
        <v/>
      </c>
      <c r="F1170" s="10"/>
      <c r="G1170" s="10" t="s">
        <v>68</v>
      </c>
      <c r="H1170" s="11"/>
      <c r="K1170" s="30" t="s">
        <v>8131</v>
      </c>
      <c r="L1170" s="12"/>
      <c r="M1170" s="28" t="str">
        <f t="shared" ref="M1170:Q1170" si="7021">IFERROR(IF(FIND(M$1,$F1170)&gt;1,"Age - Children",""),"")</f>
        <v/>
      </c>
      <c r="N1170" s="28" t="str">
        <f t="shared" si="7021"/>
        <v/>
      </c>
      <c r="O1170" s="28" t="str">
        <f t="shared" si="7021"/>
        <v/>
      </c>
      <c r="P1170" s="28" t="str">
        <f t="shared" si="7021"/>
        <v/>
      </c>
      <c r="Q1170" s="28" t="str">
        <f t="shared" si="7021"/>
        <v/>
      </c>
      <c r="R1170" s="28" t="str">
        <f t="shared" ref="R1170:T1170" si="7022">IFERROR(IF(FIND(R$1,$F1170)&gt;1,"Age - Elderly",""),"")</f>
        <v/>
      </c>
      <c r="S1170" s="28" t="str">
        <f t="shared" si="7022"/>
        <v/>
      </c>
      <c r="T1170" s="28" t="str">
        <f t="shared" si="7022"/>
        <v/>
      </c>
      <c r="U1170" s="28" t="str">
        <f t="shared" si="3"/>
        <v/>
      </c>
      <c r="V1170" s="28" t="str">
        <f t="shared" si="4"/>
        <v/>
      </c>
      <c r="X1170" s="28" t="str">
        <f t="shared" si="5"/>
        <v/>
      </c>
      <c r="Y1170" s="28" t="str">
        <f t="shared" si="6"/>
        <v/>
      </c>
      <c r="Z1170" s="28" t="str">
        <f t="shared" si="7"/>
        <v/>
      </c>
      <c r="AB1170" s="28" t="str">
        <f t="shared" si="8"/>
        <v/>
      </c>
      <c r="AD1170" s="28" t="str">
        <f t="shared" si="9"/>
        <v/>
      </c>
      <c r="AG1170" s="28" t="str">
        <f t="shared" ref="AG1170:AL1170" si="7023">IFERROR(IF(FIND(AG$1,$F1170)&gt;1,AG$1,""),"")</f>
        <v/>
      </c>
      <c r="AH1170" s="28" t="str">
        <f t="shared" si="7023"/>
        <v/>
      </c>
      <c r="AI1170" s="28" t="str">
        <f t="shared" si="7023"/>
        <v/>
      </c>
      <c r="AJ1170" s="28" t="str">
        <f t="shared" si="7023"/>
        <v/>
      </c>
      <c r="AK1170" s="28" t="str">
        <f t="shared" si="7023"/>
        <v/>
      </c>
      <c r="AL1170" s="28" t="str">
        <f t="shared" si="7023"/>
        <v/>
      </c>
      <c r="AM1170" s="28" t="str">
        <f t="shared" si="11"/>
        <v/>
      </c>
      <c r="AN1170" s="28" t="str">
        <f t="shared" ref="AN1170:AQ1170" si="7024">IFERROR(IF(FIND(AN$1,$F1170)&gt;1,"Status - LGBT",""),"")</f>
        <v/>
      </c>
      <c r="AO1170" s="28" t="str">
        <f t="shared" si="7024"/>
        <v/>
      </c>
      <c r="AP1170" s="28" t="str">
        <f t="shared" si="7024"/>
        <v/>
      </c>
      <c r="AQ1170" s="28" t="str">
        <f t="shared" si="7024"/>
        <v/>
      </c>
      <c r="AR1170" s="28" t="str">
        <f t="shared" ref="AR1170:AV1170" si="7025">IFERROR(IF(FIND(AR$1,$F1170)&gt;1,"BME",""),"")</f>
        <v/>
      </c>
      <c r="AS1170" s="28" t="str">
        <f t="shared" si="7025"/>
        <v/>
      </c>
      <c r="AT1170" s="28" t="str">
        <f t="shared" si="7025"/>
        <v/>
      </c>
      <c r="AU1170" s="28" t="str">
        <f t="shared" si="7025"/>
        <v/>
      </c>
      <c r="AV1170" s="28" t="str">
        <f t="shared" si="7025"/>
        <v/>
      </c>
      <c r="AW1170" s="28" t="str">
        <f t="shared" ref="AW1170:BC1170" si="7026">IFERROR(IF(FIND(AW$1,$F1170)&gt;1,AW$1,""),"")</f>
        <v/>
      </c>
      <c r="AX1170" s="28" t="str">
        <f t="shared" si="7026"/>
        <v/>
      </c>
      <c r="AY1170" s="28" t="str">
        <f t="shared" si="7026"/>
        <v/>
      </c>
      <c r="AZ1170" s="28" t="str">
        <f t="shared" si="7026"/>
        <v/>
      </c>
      <c r="BA1170" s="28" t="str">
        <f t="shared" si="7026"/>
        <v/>
      </c>
      <c r="BB1170" s="28" t="str">
        <f t="shared" si="7026"/>
        <v/>
      </c>
      <c r="BC1170" s="28" t="str">
        <f t="shared" si="7026"/>
        <v/>
      </c>
      <c r="BD1170" s="28" t="str">
        <f t="shared" si="15"/>
        <v/>
      </c>
      <c r="BG1170" s="2" t="s">
        <v>8132</v>
      </c>
      <c r="BI1170" s="2" t="s">
        <v>380</v>
      </c>
      <c r="BJ1170" s="28" t="str">
        <f t="shared" si="16"/>
        <v>Leeds</v>
      </c>
      <c r="BK1170" s="28" t="str">
        <f t="shared" si="17"/>
        <v>West Yorkshire</v>
      </c>
      <c r="BM1170" s="2" t="s">
        <v>98</v>
      </c>
      <c r="BU1170" s="50" t="s">
        <v>573</v>
      </c>
      <c r="BV1170" s="12"/>
      <c r="BW1170" s="12"/>
      <c r="BX1170" s="12"/>
      <c r="BY1170" s="42" t="str">
        <f t="shared" si="18"/>
        <v>LS10;</v>
      </c>
      <c r="BZ1170" s="42"/>
    </row>
    <row r="1171" spans="1:78" ht="15">
      <c r="A1171" s="16" t="s">
        <v>37</v>
      </c>
      <c r="B1171" s="28">
        <f>VLOOKUP(A1171,Organisations!$A$2:$B$7,2,FALSE)</f>
        <v>2</v>
      </c>
      <c r="C1171" s="16" t="s">
        <v>8134</v>
      </c>
      <c r="D1171" s="16" t="s">
        <v>8135</v>
      </c>
      <c r="E1171" s="28" t="str">
        <f t="shared" si="0"/>
        <v>LASSN provides one to one support to asylum seekers and refugees and their children and provides destitute asylum seeker</v>
      </c>
      <c r="F1171" s="16" t="s">
        <v>8137</v>
      </c>
      <c r="G1171" s="16" t="s">
        <v>68</v>
      </c>
      <c r="H1171" s="17"/>
      <c r="K1171" s="26" t="s">
        <v>8138</v>
      </c>
      <c r="L1171" s="16" t="s">
        <v>8139</v>
      </c>
      <c r="M1171" s="28" t="str">
        <f t="shared" ref="M1171:Q1171" si="7027">IFERROR(IF(FIND(M$1,$F1171)&gt;1,"Age - Children",""),"")</f>
        <v>Age - Children</v>
      </c>
      <c r="N1171" s="28" t="str">
        <f t="shared" si="7027"/>
        <v/>
      </c>
      <c r="O1171" s="28" t="str">
        <f t="shared" si="7027"/>
        <v/>
      </c>
      <c r="P1171" s="28" t="str">
        <f t="shared" si="7027"/>
        <v/>
      </c>
      <c r="Q1171" s="28" t="str">
        <f t="shared" si="7027"/>
        <v/>
      </c>
      <c r="R1171" s="28" t="str">
        <f t="shared" ref="R1171:T1171" si="7028">IFERROR(IF(FIND(R$1,$F1171)&gt;1,"Age - Elderly",""),"")</f>
        <v/>
      </c>
      <c r="S1171" s="28" t="str">
        <f t="shared" si="7028"/>
        <v/>
      </c>
      <c r="T1171" s="28" t="str">
        <f t="shared" si="7028"/>
        <v/>
      </c>
      <c r="U1171" s="28" t="str">
        <f t="shared" si="3"/>
        <v>Age - Children;</v>
      </c>
      <c r="V1171" s="28" t="str">
        <f t="shared" si="4"/>
        <v/>
      </c>
      <c r="X1171" s="28" t="str">
        <f t="shared" si="5"/>
        <v/>
      </c>
      <c r="Y1171" s="28" t="str">
        <f t="shared" si="6"/>
        <v/>
      </c>
      <c r="Z1171" s="28" t="str">
        <f t="shared" si="7"/>
        <v/>
      </c>
      <c r="AB1171" s="28" t="str">
        <f t="shared" si="8"/>
        <v/>
      </c>
      <c r="AD1171" s="28" t="str">
        <f t="shared" si="9"/>
        <v/>
      </c>
      <c r="AG1171" s="28" t="str">
        <f t="shared" ref="AG1171:AL1171" si="7029">IFERROR(IF(FIND(AG$1,$F1171)&gt;1,AG$1,""),"")</f>
        <v/>
      </c>
      <c r="AH1171" s="28" t="str">
        <f t="shared" si="7029"/>
        <v/>
      </c>
      <c r="AI1171" s="28" t="str">
        <f t="shared" si="7029"/>
        <v/>
      </c>
      <c r="AJ1171" s="28" t="str">
        <f t="shared" si="7029"/>
        <v/>
      </c>
      <c r="AK1171" s="28" t="str">
        <f t="shared" si="7029"/>
        <v/>
      </c>
      <c r="AL1171" s="28" t="str">
        <f t="shared" si="7029"/>
        <v/>
      </c>
      <c r="AM1171" s="28" t="str">
        <f t="shared" si="11"/>
        <v/>
      </c>
      <c r="AN1171" s="28" t="str">
        <f t="shared" ref="AN1171:AQ1171" si="7030">IFERROR(IF(FIND(AN$1,$F1171)&gt;1,"Status - LGBT",""),"")</f>
        <v/>
      </c>
      <c r="AO1171" s="28" t="str">
        <f t="shared" si="7030"/>
        <v/>
      </c>
      <c r="AP1171" s="28" t="str">
        <f t="shared" si="7030"/>
        <v/>
      </c>
      <c r="AQ1171" s="28" t="str">
        <f t="shared" si="7030"/>
        <v/>
      </c>
      <c r="AR1171" s="28" t="str">
        <f t="shared" ref="AR1171:AV1171" si="7031">IFERROR(IF(FIND(AR$1,$F1171)&gt;1,"BME",""),"")</f>
        <v/>
      </c>
      <c r="AS1171" s="28" t="str">
        <f t="shared" si="7031"/>
        <v/>
      </c>
      <c r="AT1171" s="28" t="str">
        <f t="shared" si="7031"/>
        <v/>
      </c>
      <c r="AU1171" s="28" t="str">
        <f t="shared" si="7031"/>
        <v/>
      </c>
      <c r="AV1171" s="28" t="str">
        <f t="shared" si="7031"/>
        <v/>
      </c>
      <c r="AW1171" s="28" t="str">
        <f t="shared" ref="AW1171:BC1171" si="7032">IFERROR(IF(FIND(AW$1,$F1171)&gt;1,AW$1,""),"")</f>
        <v/>
      </c>
      <c r="AX1171" s="28" t="str">
        <f t="shared" si="7032"/>
        <v/>
      </c>
      <c r="AY1171" s="28" t="str">
        <f t="shared" si="7032"/>
        <v/>
      </c>
      <c r="AZ1171" s="28" t="str">
        <f t="shared" si="7032"/>
        <v/>
      </c>
      <c r="BA1171" s="28" t="str">
        <f t="shared" si="7032"/>
        <v/>
      </c>
      <c r="BB1171" s="28" t="str">
        <f t="shared" si="7032"/>
        <v/>
      </c>
      <c r="BC1171" s="28" t="str">
        <f t="shared" si="7032"/>
        <v/>
      </c>
      <c r="BD1171" s="28" t="str">
        <f t="shared" si="15"/>
        <v/>
      </c>
      <c r="BG1171" s="2" t="s">
        <v>8140</v>
      </c>
      <c r="BI1171" s="2" t="s">
        <v>2287</v>
      </c>
      <c r="BJ1171" s="28" t="str">
        <f t="shared" si="16"/>
        <v>Leeds</v>
      </c>
      <c r="BK1171" s="28" t="str">
        <f t="shared" si="17"/>
        <v>West Yorkshire</v>
      </c>
      <c r="BM1171" s="2" t="s">
        <v>98</v>
      </c>
      <c r="BU1171" s="18"/>
      <c r="BV1171" s="47" t="s">
        <v>565</v>
      </c>
      <c r="BW1171" s="18"/>
      <c r="BX1171" s="18"/>
      <c r="BY1171" s="42" t="str">
        <f t="shared" si="18"/>
        <v>Age - Children;;LS3</v>
      </c>
      <c r="BZ1171" s="43"/>
    </row>
    <row r="1172" spans="1:78" ht="15">
      <c r="A1172" s="10" t="s">
        <v>37</v>
      </c>
      <c r="B1172" s="28">
        <f>VLOOKUP(A1172,Organisations!$A$2:$B$7,2,FALSE)</f>
        <v>2</v>
      </c>
      <c r="C1172" s="10" t="s">
        <v>8142</v>
      </c>
      <c r="D1172" s="10" t="s">
        <v>8143</v>
      </c>
      <c r="E1172" s="28" t="str">
        <f t="shared" si="0"/>
        <v>Latin American Women’s Aid (LAWA) supports women from Latin America or other Spanish/Portuguese speaking countries and t</v>
      </c>
      <c r="F1172" s="10" t="s">
        <v>8145</v>
      </c>
      <c r="G1172" s="10" t="s">
        <v>68</v>
      </c>
      <c r="H1172" s="11"/>
      <c r="K1172" s="34"/>
      <c r="L1172" s="10" t="s">
        <v>8146</v>
      </c>
      <c r="M1172" s="28" t="str">
        <f t="shared" ref="M1172:Q1172" si="7033">IFERROR(IF(FIND(M$1,$F1172)&gt;1,"Age - Children",""),"")</f>
        <v>Age - Children</v>
      </c>
      <c r="N1172" s="28" t="str">
        <f t="shared" si="7033"/>
        <v/>
      </c>
      <c r="O1172" s="28" t="str">
        <f t="shared" si="7033"/>
        <v/>
      </c>
      <c r="P1172" s="28" t="str">
        <f t="shared" si="7033"/>
        <v/>
      </c>
      <c r="Q1172" s="28" t="str">
        <f t="shared" si="7033"/>
        <v/>
      </c>
      <c r="R1172" s="28" t="str">
        <f t="shared" ref="R1172:T1172" si="7034">IFERROR(IF(FIND(R$1,$F1172)&gt;1,"Age - Elderly",""),"")</f>
        <v/>
      </c>
      <c r="S1172" s="28" t="str">
        <f t="shared" si="7034"/>
        <v/>
      </c>
      <c r="T1172" s="28" t="str">
        <f t="shared" si="7034"/>
        <v/>
      </c>
      <c r="U1172" s="28" t="str">
        <f t="shared" si="3"/>
        <v>Age - Children;</v>
      </c>
      <c r="V1172" s="28" t="str">
        <f t="shared" si="4"/>
        <v/>
      </c>
      <c r="X1172" s="28" t="str">
        <f t="shared" si="5"/>
        <v/>
      </c>
      <c r="Y1172" s="28" t="str">
        <f t="shared" si="6"/>
        <v/>
      </c>
      <c r="Z1172" s="28" t="str">
        <f t="shared" si="7"/>
        <v>Gender - Male</v>
      </c>
      <c r="AB1172" s="28" t="str">
        <f t="shared" si="8"/>
        <v/>
      </c>
      <c r="AD1172" s="28" t="str">
        <f t="shared" si="9"/>
        <v>Gender - Male;</v>
      </c>
      <c r="AG1172" s="28" t="str">
        <f t="shared" ref="AG1172:AL1172" si="7035">IFERROR(IF(FIND(AG$1,$F1172)&gt;1,AG$1,""),"")</f>
        <v/>
      </c>
      <c r="AH1172" s="28" t="str">
        <f t="shared" si="7035"/>
        <v/>
      </c>
      <c r="AI1172" s="28" t="str">
        <f t="shared" si="7035"/>
        <v/>
      </c>
      <c r="AJ1172" s="28" t="str">
        <f t="shared" si="7035"/>
        <v/>
      </c>
      <c r="AK1172" s="28" t="str">
        <f t="shared" si="7035"/>
        <v/>
      </c>
      <c r="AL1172" s="28" t="str">
        <f t="shared" si="7035"/>
        <v/>
      </c>
      <c r="AM1172" s="28" t="str">
        <f t="shared" si="11"/>
        <v/>
      </c>
      <c r="AN1172" s="28" t="str">
        <f t="shared" ref="AN1172:AQ1172" si="7036">IFERROR(IF(FIND(AN$1,$F1172)&gt;1,"Status - LGBT",""),"")</f>
        <v/>
      </c>
      <c r="AO1172" s="28" t="str">
        <f t="shared" si="7036"/>
        <v/>
      </c>
      <c r="AP1172" s="28" t="str">
        <f t="shared" si="7036"/>
        <v/>
      </c>
      <c r="AQ1172" s="28" t="str">
        <f t="shared" si="7036"/>
        <v/>
      </c>
      <c r="AR1172" s="28" t="str">
        <f t="shared" ref="AR1172:AV1172" si="7037">IFERROR(IF(FIND(AR$1,$F1172)&gt;1,"BME",""),"")</f>
        <v/>
      </c>
      <c r="AS1172" s="28" t="str">
        <f t="shared" si="7037"/>
        <v/>
      </c>
      <c r="AT1172" s="28" t="str">
        <f t="shared" si="7037"/>
        <v/>
      </c>
      <c r="AU1172" s="28" t="str">
        <f t="shared" si="7037"/>
        <v/>
      </c>
      <c r="AV1172" s="28" t="str">
        <f t="shared" si="7037"/>
        <v/>
      </c>
      <c r="AW1172" s="28" t="str">
        <f t="shared" ref="AW1172:BC1172" si="7038">IFERROR(IF(FIND(AW$1,$F1172)&gt;1,AW$1,""),"")</f>
        <v/>
      </c>
      <c r="AX1172" s="28" t="str">
        <f t="shared" si="7038"/>
        <v/>
      </c>
      <c r="AY1172" s="28" t="str">
        <f t="shared" si="7038"/>
        <v/>
      </c>
      <c r="AZ1172" s="28" t="str">
        <f t="shared" si="7038"/>
        <v/>
      </c>
      <c r="BA1172" s="28" t="str">
        <f t="shared" si="7038"/>
        <v/>
      </c>
      <c r="BB1172" s="28" t="str">
        <f t="shared" si="7038"/>
        <v/>
      </c>
      <c r="BC1172" s="28" t="str">
        <f t="shared" si="7038"/>
        <v/>
      </c>
      <c r="BD1172" s="28" t="str">
        <f t="shared" si="15"/>
        <v/>
      </c>
      <c r="BJ1172" s="28" t="str">
        <f t="shared" si="16"/>
        <v/>
      </c>
      <c r="BK1172" s="28" t="str">
        <f t="shared" si="17"/>
        <v/>
      </c>
      <c r="BM1172" s="2" t="s">
        <v>98</v>
      </c>
      <c r="BU1172" s="12"/>
      <c r="BV1172" s="12"/>
      <c r="BW1172" s="12"/>
      <c r="BX1172" s="12"/>
      <c r="BY1172" s="42" t="str">
        <f t="shared" si="18"/>
        <v>Age - Children;;Gender - Male;;</v>
      </c>
      <c r="BZ1172" s="42"/>
    </row>
    <row r="1173" spans="1:78" ht="15">
      <c r="A1173" s="16" t="s">
        <v>37</v>
      </c>
      <c r="B1173" s="28">
        <f>VLOOKUP(A1173,Organisations!$A$2:$B$7,2,FALSE)</f>
        <v>2</v>
      </c>
      <c r="C1173" s="16" t="s">
        <v>8147</v>
      </c>
      <c r="D1173" s="16" t="s">
        <v>8148</v>
      </c>
      <c r="E1173" s="28" t="str">
        <f t="shared" si="0"/>
        <v>Provides Day Care facilities for adults.</v>
      </c>
      <c r="F1173" s="16" t="s">
        <v>8149</v>
      </c>
      <c r="G1173" s="16" t="s">
        <v>68</v>
      </c>
      <c r="H1173" s="17"/>
      <c r="K1173" s="26" t="s">
        <v>8150</v>
      </c>
      <c r="L1173" s="18"/>
      <c r="M1173" s="28" t="str">
        <f t="shared" ref="M1173:Q1173" si="7039">IFERROR(IF(FIND(M$1,$F1173)&gt;1,"Age - Children",""),"")</f>
        <v/>
      </c>
      <c r="N1173" s="28" t="str">
        <f t="shared" si="7039"/>
        <v/>
      </c>
      <c r="O1173" s="28" t="str">
        <f t="shared" si="7039"/>
        <v/>
      </c>
      <c r="P1173" s="28" t="str">
        <f t="shared" si="7039"/>
        <v/>
      </c>
      <c r="Q1173" s="28" t="str">
        <f t="shared" si="7039"/>
        <v/>
      </c>
      <c r="R1173" s="28" t="str">
        <f t="shared" ref="R1173:T1173" si="7040">IFERROR(IF(FIND(R$1,$F1173)&gt;1,"Age - Elderly",""),"")</f>
        <v/>
      </c>
      <c r="S1173" s="28" t="str">
        <f t="shared" si="7040"/>
        <v/>
      </c>
      <c r="T1173" s="28" t="str">
        <f t="shared" si="7040"/>
        <v/>
      </c>
      <c r="U1173" s="28" t="str">
        <f t="shared" si="3"/>
        <v/>
      </c>
      <c r="V1173" s="28" t="str">
        <f t="shared" si="4"/>
        <v/>
      </c>
      <c r="X1173" s="28" t="str">
        <f t="shared" si="5"/>
        <v/>
      </c>
      <c r="Y1173" s="28" t="str">
        <f t="shared" si="6"/>
        <v/>
      </c>
      <c r="Z1173" s="28" t="str">
        <f t="shared" si="7"/>
        <v/>
      </c>
      <c r="AB1173" s="28" t="str">
        <f t="shared" si="8"/>
        <v/>
      </c>
      <c r="AD1173" s="28" t="str">
        <f t="shared" si="9"/>
        <v/>
      </c>
      <c r="AG1173" s="28" t="str">
        <f t="shared" ref="AG1173:AL1173" si="7041">IFERROR(IF(FIND(AG$1,$F1173)&gt;1,AG$1,""),"")</f>
        <v/>
      </c>
      <c r="AH1173" s="28" t="str">
        <f t="shared" si="7041"/>
        <v/>
      </c>
      <c r="AI1173" s="28" t="str">
        <f t="shared" si="7041"/>
        <v/>
      </c>
      <c r="AJ1173" s="28" t="str">
        <f t="shared" si="7041"/>
        <v/>
      </c>
      <c r="AK1173" s="28" t="str">
        <f t="shared" si="7041"/>
        <v/>
      </c>
      <c r="AL1173" s="28" t="str">
        <f t="shared" si="7041"/>
        <v/>
      </c>
      <c r="AM1173" s="28" t="str">
        <f t="shared" si="11"/>
        <v/>
      </c>
      <c r="AN1173" s="28" t="str">
        <f t="shared" ref="AN1173:AQ1173" si="7042">IFERROR(IF(FIND(AN$1,$F1173)&gt;1,"Status - LGBT",""),"")</f>
        <v/>
      </c>
      <c r="AO1173" s="28" t="str">
        <f t="shared" si="7042"/>
        <v/>
      </c>
      <c r="AP1173" s="28" t="str">
        <f t="shared" si="7042"/>
        <v/>
      </c>
      <c r="AQ1173" s="28" t="str">
        <f t="shared" si="7042"/>
        <v/>
      </c>
      <c r="AR1173" s="28" t="str">
        <f t="shared" ref="AR1173:AV1173" si="7043">IFERROR(IF(FIND(AR$1,$F1173)&gt;1,"BME",""),"")</f>
        <v/>
      </c>
      <c r="AS1173" s="28" t="str">
        <f t="shared" si="7043"/>
        <v/>
      </c>
      <c r="AT1173" s="28" t="str">
        <f t="shared" si="7043"/>
        <v/>
      </c>
      <c r="AU1173" s="28" t="str">
        <f t="shared" si="7043"/>
        <v/>
      </c>
      <c r="AV1173" s="28" t="str">
        <f t="shared" si="7043"/>
        <v/>
      </c>
      <c r="AW1173" s="28" t="str">
        <f t="shared" ref="AW1173:BC1173" si="7044">IFERROR(IF(FIND(AW$1,$F1173)&gt;1,AW$1,""),"")</f>
        <v/>
      </c>
      <c r="AX1173" s="28" t="str">
        <f t="shared" si="7044"/>
        <v/>
      </c>
      <c r="AY1173" s="28" t="str">
        <f t="shared" si="7044"/>
        <v/>
      </c>
      <c r="AZ1173" s="28" t="str">
        <f t="shared" si="7044"/>
        <v/>
      </c>
      <c r="BA1173" s="28" t="str">
        <f t="shared" si="7044"/>
        <v/>
      </c>
      <c r="BB1173" s="28" t="str">
        <f t="shared" si="7044"/>
        <v/>
      </c>
      <c r="BC1173" s="28" t="str">
        <f t="shared" si="7044"/>
        <v/>
      </c>
      <c r="BD1173" s="28" t="str">
        <f t="shared" si="15"/>
        <v/>
      </c>
      <c r="BG1173" s="2" t="s">
        <v>8151</v>
      </c>
      <c r="BI1173" s="2" t="s">
        <v>1281</v>
      </c>
      <c r="BJ1173" s="28" t="str">
        <f t="shared" si="16"/>
        <v>Leeds</v>
      </c>
      <c r="BK1173" s="28" t="str">
        <f t="shared" si="17"/>
        <v>West Yorkshire</v>
      </c>
      <c r="BM1173" s="2" t="s">
        <v>98</v>
      </c>
      <c r="BU1173" s="18"/>
      <c r="BV1173" s="47" t="s">
        <v>573</v>
      </c>
      <c r="BW1173" s="18"/>
      <c r="BX1173" s="18"/>
      <c r="BY1173" s="42" t="str">
        <f t="shared" si="18"/>
        <v>LS10</v>
      </c>
      <c r="BZ1173" s="43"/>
    </row>
    <row r="1174" spans="1:78" ht="15">
      <c r="A1174" s="10" t="s">
        <v>37</v>
      </c>
      <c r="B1174" s="28">
        <f>VLOOKUP(A1174,Organisations!$A$2:$B$7,2,FALSE)</f>
        <v>2</v>
      </c>
      <c r="C1174" s="10" t="s">
        <v>8154</v>
      </c>
      <c r="D1174" s="10" t="s">
        <v>8155</v>
      </c>
      <c r="E1174" s="28" t="str">
        <f t="shared" si="0"/>
        <v>This practice has been accredited as a GP Training Practice and will have attached to it one or more qualified Doctors t</v>
      </c>
      <c r="F1174" s="10" t="s">
        <v>8157</v>
      </c>
      <c r="G1174" s="10" t="s">
        <v>68</v>
      </c>
      <c r="H1174" s="11"/>
      <c r="K1174" s="30" t="s">
        <v>8158</v>
      </c>
      <c r="L1174" s="12"/>
      <c r="M1174" s="28" t="str">
        <f t="shared" ref="M1174:Q1174" si="7045">IFERROR(IF(FIND(M$1,$F1174)&gt;1,"Age - Children",""),"")</f>
        <v/>
      </c>
      <c r="N1174" s="28" t="str">
        <f t="shared" si="7045"/>
        <v/>
      </c>
      <c r="O1174" s="28" t="str">
        <f t="shared" si="7045"/>
        <v/>
      </c>
      <c r="P1174" s="28" t="str">
        <f t="shared" si="7045"/>
        <v/>
      </c>
      <c r="Q1174" s="28" t="str">
        <f t="shared" si="7045"/>
        <v/>
      </c>
      <c r="R1174" s="28" t="str">
        <f t="shared" ref="R1174:T1174" si="7046">IFERROR(IF(FIND(R$1,$F1174)&gt;1,"Age - Elderly",""),"")</f>
        <v/>
      </c>
      <c r="S1174" s="28" t="str">
        <f t="shared" si="7046"/>
        <v/>
      </c>
      <c r="T1174" s="28" t="str">
        <f t="shared" si="7046"/>
        <v/>
      </c>
      <c r="U1174" s="28" t="str">
        <f t="shared" si="3"/>
        <v/>
      </c>
      <c r="V1174" s="28" t="str">
        <f t="shared" si="4"/>
        <v/>
      </c>
      <c r="X1174" s="28" t="str">
        <f t="shared" si="5"/>
        <v/>
      </c>
      <c r="Y1174" s="28" t="str">
        <f t="shared" si="6"/>
        <v/>
      </c>
      <c r="Z1174" s="28" t="str">
        <f t="shared" si="7"/>
        <v/>
      </c>
      <c r="AB1174" s="28" t="str">
        <f t="shared" si="8"/>
        <v/>
      </c>
      <c r="AD1174" s="28" t="str">
        <f t="shared" si="9"/>
        <v/>
      </c>
      <c r="AG1174" s="28" t="str">
        <f t="shared" ref="AG1174:AL1174" si="7047">IFERROR(IF(FIND(AG$1,$F1174)&gt;1,AG$1,""),"")</f>
        <v>French</v>
      </c>
      <c r="AH1174" s="28" t="str">
        <f t="shared" si="7047"/>
        <v/>
      </c>
      <c r="AI1174" s="28" t="str">
        <f t="shared" si="7047"/>
        <v>Punjabi</v>
      </c>
      <c r="AJ1174" s="28" t="str">
        <f t="shared" si="7047"/>
        <v>Urdu</v>
      </c>
      <c r="AK1174" s="28" t="str">
        <f t="shared" si="7047"/>
        <v/>
      </c>
      <c r="AL1174" s="28" t="str">
        <f t="shared" si="7047"/>
        <v/>
      </c>
      <c r="AM1174" s="28" t="str">
        <f t="shared" si="11"/>
        <v>French;Punjabi;Urdu;</v>
      </c>
      <c r="AN1174" s="28" t="str">
        <f t="shared" ref="AN1174:AQ1174" si="7048">IFERROR(IF(FIND(AN$1,$F1174)&gt;1,"Status - LGBT",""),"")</f>
        <v/>
      </c>
      <c r="AO1174" s="28" t="str">
        <f t="shared" si="7048"/>
        <v/>
      </c>
      <c r="AP1174" s="28" t="str">
        <f t="shared" si="7048"/>
        <v/>
      </c>
      <c r="AQ1174" s="28" t="str">
        <f t="shared" si="7048"/>
        <v/>
      </c>
      <c r="AR1174" s="28" t="str">
        <f t="shared" ref="AR1174:AV1174" si="7049">IFERROR(IF(FIND(AR$1,$F1174)&gt;1,"BME",""),"")</f>
        <v/>
      </c>
      <c r="AS1174" s="28" t="str">
        <f t="shared" si="7049"/>
        <v/>
      </c>
      <c r="AT1174" s="28" t="str">
        <f t="shared" si="7049"/>
        <v/>
      </c>
      <c r="AU1174" s="28" t="str">
        <f t="shared" si="7049"/>
        <v/>
      </c>
      <c r="AV1174" s="28" t="str">
        <f t="shared" si="7049"/>
        <v/>
      </c>
      <c r="AW1174" s="28" t="str">
        <f t="shared" ref="AW1174:BC1174" si="7050">IFERROR(IF(FIND(AW$1,$F1174)&gt;1,AW$1,""),"")</f>
        <v/>
      </c>
      <c r="AX1174" s="28" t="str">
        <f t="shared" si="7050"/>
        <v/>
      </c>
      <c r="AY1174" s="28" t="str">
        <f t="shared" si="7050"/>
        <v/>
      </c>
      <c r="AZ1174" s="28" t="str">
        <f t="shared" si="7050"/>
        <v/>
      </c>
      <c r="BA1174" s="28" t="str">
        <f t="shared" si="7050"/>
        <v/>
      </c>
      <c r="BB1174" s="28" t="str">
        <f t="shared" si="7050"/>
        <v/>
      </c>
      <c r="BC1174" s="28" t="str">
        <f t="shared" si="7050"/>
        <v/>
      </c>
      <c r="BD1174" s="28" t="str">
        <f t="shared" si="15"/>
        <v/>
      </c>
      <c r="BG1174" s="2" t="s">
        <v>8159</v>
      </c>
      <c r="BI1174" s="2" t="s">
        <v>7473</v>
      </c>
      <c r="BJ1174" s="28" t="str">
        <f t="shared" si="16"/>
        <v>Leeds</v>
      </c>
      <c r="BK1174" s="28" t="str">
        <f t="shared" si="17"/>
        <v>West Yorkshire</v>
      </c>
      <c r="BM1174" s="2" t="s">
        <v>98</v>
      </c>
      <c r="BU1174" s="50" t="s">
        <v>568</v>
      </c>
      <c r="BV1174" s="12"/>
      <c r="BW1174" s="12"/>
      <c r="BX1174" s="12"/>
      <c r="BY1174" s="42" t="str">
        <f t="shared" si="18"/>
        <v>French;Punjabi;Urdu;;LS6;</v>
      </c>
      <c r="BZ1174" s="42"/>
    </row>
    <row r="1175" spans="1:78" ht="15">
      <c r="A1175" s="16" t="s">
        <v>37</v>
      </c>
      <c r="B1175" s="28">
        <f>VLOOKUP(A1175,Organisations!$A$2:$B$7,2,FALSE)</f>
        <v>2</v>
      </c>
      <c r="C1175" s="16" t="s">
        <v>8161</v>
      </c>
      <c r="D1175" s="16" t="s">
        <v>8162</v>
      </c>
      <c r="E1175" s="28" t="str">
        <f t="shared" si="0"/>
        <v>LBEA - Activity Club/Luncheon Club 
 At this very lively, friendly club, you'll eat a freshly cooked meal; play bingo;</v>
      </c>
      <c r="F1175" s="16" t="s">
        <v>19509</v>
      </c>
      <c r="G1175" s="16" t="s">
        <v>68</v>
      </c>
      <c r="H1175" s="17"/>
      <c r="K1175" s="26" t="s">
        <v>8165</v>
      </c>
      <c r="L1175" s="16" t="s">
        <v>8166</v>
      </c>
      <c r="M1175" s="28" t="str">
        <f t="shared" ref="M1175:Q1175" si="7051">IFERROR(IF(FIND(M$1,$F1175)&gt;1,"Age - Children",""),"")</f>
        <v/>
      </c>
      <c r="N1175" s="28" t="str">
        <f t="shared" si="7051"/>
        <v/>
      </c>
      <c r="O1175" s="28" t="str">
        <f t="shared" si="7051"/>
        <v/>
      </c>
      <c r="P1175" s="28" t="str">
        <f t="shared" si="7051"/>
        <v/>
      </c>
      <c r="Q1175" s="28" t="str">
        <f t="shared" si="7051"/>
        <v/>
      </c>
      <c r="R1175" s="28" t="str">
        <f t="shared" ref="R1175:T1175" si="7052">IFERROR(IF(FIND(R$1,$F1175)&gt;1,"Age - Elderly",""),"")</f>
        <v/>
      </c>
      <c r="S1175" s="28" t="str">
        <f t="shared" si="7052"/>
        <v/>
      </c>
      <c r="T1175" s="28" t="str">
        <f t="shared" si="7052"/>
        <v/>
      </c>
      <c r="U1175" s="28" t="str">
        <f t="shared" si="3"/>
        <v/>
      </c>
      <c r="V1175" s="28" t="str">
        <f t="shared" si="4"/>
        <v/>
      </c>
      <c r="X1175" s="28" t="str">
        <f t="shared" si="5"/>
        <v/>
      </c>
      <c r="Y1175" s="28" t="str">
        <f t="shared" si="6"/>
        <v/>
      </c>
      <c r="Z1175" s="28" t="str">
        <f t="shared" si="7"/>
        <v/>
      </c>
      <c r="AB1175" s="28" t="str">
        <f t="shared" si="8"/>
        <v/>
      </c>
      <c r="AD1175" s="28" t="str">
        <f t="shared" si="9"/>
        <v/>
      </c>
      <c r="AG1175" s="28" t="str">
        <f t="shared" ref="AG1175:AL1175" si="7053">IFERROR(IF(FIND(AG$1,$F1175)&gt;1,AG$1,""),"")</f>
        <v/>
      </c>
      <c r="AH1175" s="28" t="str">
        <f t="shared" si="7053"/>
        <v/>
      </c>
      <c r="AI1175" s="28" t="str">
        <f t="shared" si="7053"/>
        <v/>
      </c>
      <c r="AJ1175" s="28" t="str">
        <f t="shared" si="7053"/>
        <v/>
      </c>
      <c r="AK1175" s="28" t="str">
        <f t="shared" si="7053"/>
        <v/>
      </c>
      <c r="AL1175" s="28" t="str">
        <f t="shared" si="7053"/>
        <v/>
      </c>
      <c r="AM1175" s="28" t="str">
        <f t="shared" si="11"/>
        <v/>
      </c>
      <c r="AN1175" s="28" t="str">
        <f t="shared" ref="AN1175:AQ1175" si="7054">IFERROR(IF(FIND(AN$1,$F1175)&gt;1,"Status - LGBT",""),"")</f>
        <v/>
      </c>
      <c r="AO1175" s="28" t="str">
        <f t="shared" si="7054"/>
        <v/>
      </c>
      <c r="AP1175" s="28" t="str">
        <f t="shared" si="7054"/>
        <v/>
      </c>
      <c r="AQ1175" s="28" t="str">
        <f t="shared" si="7054"/>
        <v/>
      </c>
      <c r="AR1175" s="28" t="str">
        <f t="shared" ref="AR1175:AV1175" si="7055">IFERROR(IF(FIND(AR$1,$F1175)&gt;1,"BME",""),"")</f>
        <v/>
      </c>
      <c r="AS1175" s="28" t="str">
        <f t="shared" si="7055"/>
        <v/>
      </c>
      <c r="AT1175" s="28" t="str">
        <f t="shared" si="7055"/>
        <v/>
      </c>
      <c r="AU1175" s="28" t="str">
        <f t="shared" si="7055"/>
        <v/>
      </c>
      <c r="AV1175" s="28" t="str">
        <f t="shared" si="7055"/>
        <v/>
      </c>
      <c r="AW1175" s="28" t="str">
        <f t="shared" ref="AW1175:BC1175" si="7056">IFERROR(IF(FIND(AW$1,$F1175)&gt;1,AW$1,""),"")</f>
        <v/>
      </c>
      <c r="AX1175" s="28" t="str">
        <f t="shared" si="7056"/>
        <v/>
      </c>
      <c r="AY1175" s="28" t="str">
        <f t="shared" si="7056"/>
        <v/>
      </c>
      <c r="AZ1175" s="28" t="str">
        <f t="shared" si="7056"/>
        <v/>
      </c>
      <c r="BA1175" s="28" t="str">
        <f t="shared" si="7056"/>
        <v/>
      </c>
      <c r="BB1175" s="28" t="str">
        <f t="shared" si="7056"/>
        <v/>
      </c>
      <c r="BC1175" s="28" t="str">
        <f t="shared" si="7056"/>
        <v/>
      </c>
      <c r="BD1175" s="28" t="str">
        <f t="shared" si="15"/>
        <v/>
      </c>
      <c r="BG1175" s="2" t="s">
        <v>8167</v>
      </c>
      <c r="BI1175" s="2" t="s">
        <v>1706</v>
      </c>
      <c r="BJ1175" s="28" t="str">
        <f t="shared" si="16"/>
        <v>Leeds</v>
      </c>
      <c r="BK1175" s="28" t="str">
        <f t="shared" si="17"/>
        <v>West Yorkshire</v>
      </c>
      <c r="BM1175" s="2" t="s">
        <v>98</v>
      </c>
      <c r="BU1175" s="18"/>
      <c r="BV1175" s="47" t="s">
        <v>569</v>
      </c>
      <c r="BW1175" s="18"/>
      <c r="BX1175" s="18"/>
      <c r="BY1175" s="42" t="str">
        <f t="shared" si="18"/>
        <v>LS7</v>
      </c>
      <c r="BZ1175" s="43"/>
    </row>
    <row r="1176" spans="1:78" ht="15">
      <c r="A1176" s="10" t="s">
        <v>37</v>
      </c>
      <c r="B1176" s="28">
        <f>VLOOKUP(A1176,Organisations!$A$2:$B$7,2,FALSE)</f>
        <v>2</v>
      </c>
      <c r="C1176" s="10" t="s">
        <v>8168</v>
      </c>
      <c r="D1176" s="10" t="s">
        <v>8169</v>
      </c>
      <c r="E1176" s="28" t="str">
        <f t="shared" si="0"/>
        <v>LBEA - Bible Class 
 You'll get the chance to discuss different elements of the Bible in a relaxed and friendly class.</v>
      </c>
      <c r="F1176" s="10" t="s">
        <v>19510</v>
      </c>
      <c r="G1176" s="10" t="s">
        <v>68</v>
      </c>
      <c r="H1176" s="11"/>
      <c r="K1176" s="30" t="s">
        <v>8165</v>
      </c>
      <c r="L1176" s="10" t="s">
        <v>8171</v>
      </c>
      <c r="M1176" s="28" t="str">
        <f t="shared" ref="M1176:Q1176" si="7057">IFERROR(IF(FIND(M$1,$F1176)&gt;1,"Age - Children",""),"")</f>
        <v/>
      </c>
      <c r="N1176" s="28" t="str">
        <f t="shared" si="7057"/>
        <v/>
      </c>
      <c r="O1176" s="28" t="str">
        <f t="shared" si="7057"/>
        <v/>
      </c>
      <c r="P1176" s="28" t="str">
        <f t="shared" si="7057"/>
        <v/>
      </c>
      <c r="Q1176" s="28" t="str">
        <f t="shared" si="7057"/>
        <v/>
      </c>
      <c r="R1176" s="28" t="str">
        <f t="shared" ref="R1176:T1176" si="7058">IFERROR(IF(FIND(R$1,$F1176)&gt;1,"Age - Elderly",""),"")</f>
        <v/>
      </c>
      <c r="S1176" s="28" t="str">
        <f t="shared" si="7058"/>
        <v/>
      </c>
      <c r="T1176" s="28" t="str">
        <f t="shared" si="7058"/>
        <v/>
      </c>
      <c r="U1176" s="28" t="str">
        <f t="shared" si="3"/>
        <v/>
      </c>
      <c r="V1176" s="28" t="str">
        <f t="shared" si="4"/>
        <v/>
      </c>
      <c r="X1176" s="28" t="str">
        <f t="shared" si="5"/>
        <v/>
      </c>
      <c r="Y1176" s="28" t="str">
        <f t="shared" si="6"/>
        <v/>
      </c>
      <c r="Z1176" s="28" t="str">
        <f t="shared" si="7"/>
        <v>Gender - Male</v>
      </c>
      <c r="AB1176" s="28" t="str">
        <f t="shared" si="8"/>
        <v/>
      </c>
      <c r="AD1176" s="28" t="str">
        <f t="shared" si="9"/>
        <v>Gender - Male;</v>
      </c>
      <c r="AG1176" s="28" t="str">
        <f t="shared" ref="AG1176:AL1176" si="7059">IFERROR(IF(FIND(AG$1,$F1176)&gt;1,AG$1,""),"")</f>
        <v/>
      </c>
      <c r="AH1176" s="28" t="str">
        <f t="shared" si="7059"/>
        <v/>
      </c>
      <c r="AI1176" s="28" t="str">
        <f t="shared" si="7059"/>
        <v/>
      </c>
      <c r="AJ1176" s="28" t="str">
        <f t="shared" si="7059"/>
        <v/>
      </c>
      <c r="AK1176" s="28" t="str">
        <f t="shared" si="7059"/>
        <v/>
      </c>
      <c r="AL1176" s="28" t="str">
        <f t="shared" si="7059"/>
        <v/>
      </c>
      <c r="AM1176" s="28" t="str">
        <f t="shared" si="11"/>
        <v/>
      </c>
      <c r="AN1176" s="28" t="str">
        <f t="shared" ref="AN1176:AQ1176" si="7060">IFERROR(IF(FIND(AN$1,$F1176)&gt;1,"Status - LGBT",""),"")</f>
        <v/>
      </c>
      <c r="AO1176" s="28" t="str">
        <f t="shared" si="7060"/>
        <v/>
      </c>
      <c r="AP1176" s="28" t="str">
        <f t="shared" si="7060"/>
        <v/>
      </c>
      <c r="AQ1176" s="28" t="str">
        <f t="shared" si="7060"/>
        <v/>
      </c>
      <c r="AR1176" s="28" t="str">
        <f t="shared" ref="AR1176:AV1176" si="7061">IFERROR(IF(FIND(AR$1,$F1176)&gt;1,"BME",""),"")</f>
        <v/>
      </c>
      <c r="AS1176" s="28" t="str">
        <f t="shared" si="7061"/>
        <v/>
      </c>
      <c r="AT1176" s="28" t="str">
        <f t="shared" si="7061"/>
        <v/>
      </c>
      <c r="AU1176" s="28" t="str">
        <f t="shared" si="7061"/>
        <v/>
      </c>
      <c r="AV1176" s="28" t="str">
        <f t="shared" si="7061"/>
        <v/>
      </c>
      <c r="AW1176" s="28" t="str">
        <f t="shared" ref="AW1176:BC1176" si="7062">IFERROR(IF(FIND(AW$1,$F1176)&gt;1,AW$1,""),"")</f>
        <v/>
      </c>
      <c r="AX1176" s="28" t="str">
        <f t="shared" si="7062"/>
        <v/>
      </c>
      <c r="AY1176" s="28" t="str">
        <f t="shared" si="7062"/>
        <v/>
      </c>
      <c r="AZ1176" s="28" t="str">
        <f t="shared" si="7062"/>
        <v/>
      </c>
      <c r="BA1176" s="28" t="str">
        <f t="shared" si="7062"/>
        <v/>
      </c>
      <c r="BB1176" s="28" t="str">
        <f t="shared" si="7062"/>
        <v/>
      </c>
      <c r="BC1176" s="28" t="str">
        <f t="shared" si="7062"/>
        <v/>
      </c>
      <c r="BD1176" s="28" t="str">
        <f t="shared" si="15"/>
        <v/>
      </c>
      <c r="BG1176" s="2" t="s">
        <v>8167</v>
      </c>
      <c r="BI1176" s="2" t="s">
        <v>1706</v>
      </c>
      <c r="BJ1176" s="28" t="str">
        <f t="shared" si="16"/>
        <v>Leeds</v>
      </c>
      <c r="BK1176" s="28" t="str">
        <f t="shared" si="17"/>
        <v>West Yorkshire</v>
      </c>
      <c r="BM1176" s="2" t="s">
        <v>98</v>
      </c>
      <c r="BU1176" s="12"/>
      <c r="BV1176" s="50" t="s">
        <v>569</v>
      </c>
      <c r="BW1176" s="12"/>
      <c r="BX1176" s="12"/>
      <c r="BY1176" s="42" t="str">
        <f t="shared" si="18"/>
        <v>Gender - Male;;LS7</v>
      </c>
      <c r="BZ1176" s="42"/>
    </row>
    <row r="1177" spans="1:78" ht="15">
      <c r="A1177" s="16" t="s">
        <v>37</v>
      </c>
      <c r="B1177" s="28">
        <f>VLOOKUP(A1177,Organisations!$A$2:$B$7,2,FALSE)</f>
        <v>2</v>
      </c>
      <c r="C1177" s="16" t="s">
        <v>8173</v>
      </c>
      <c r="D1177" s="16" t="s">
        <v>8174</v>
      </c>
      <c r="E1177" s="28" t="str">
        <f t="shared" si="0"/>
        <v>LBEA - Book Club 
 When: Friday(Bi monthly). 
 Time: 1.00pm - 3.00pm
 In this relaxed and friendly class, you will</v>
      </c>
      <c r="F1177" s="16" t="s">
        <v>19511</v>
      </c>
      <c r="G1177" s="16" t="s">
        <v>68</v>
      </c>
      <c r="H1177" s="54"/>
      <c r="K1177" s="26" t="s">
        <v>8165</v>
      </c>
      <c r="L1177" s="16" t="s">
        <v>8166</v>
      </c>
      <c r="M1177" s="28" t="str">
        <f t="shared" ref="M1177:Q1177" si="7063">IFERROR(IF(FIND(M$1,$F1177)&gt;1,"Age - Children",""),"")</f>
        <v/>
      </c>
      <c r="N1177" s="28" t="str">
        <f t="shared" si="7063"/>
        <v/>
      </c>
      <c r="O1177" s="28" t="str">
        <f t="shared" si="7063"/>
        <v/>
      </c>
      <c r="P1177" s="28" t="str">
        <f t="shared" si="7063"/>
        <v/>
      </c>
      <c r="Q1177" s="28" t="str">
        <f t="shared" si="7063"/>
        <v/>
      </c>
      <c r="R1177" s="28" t="str">
        <f t="shared" ref="R1177:T1177" si="7064">IFERROR(IF(FIND(R$1,$F1177)&gt;1,"Age - Elderly",""),"")</f>
        <v/>
      </c>
      <c r="S1177" s="28" t="str">
        <f t="shared" si="7064"/>
        <v/>
      </c>
      <c r="T1177" s="28" t="str">
        <f t="shared" si="7064"/>
        <v/>
      </c>
      <c r="U1177" s="28" t="str">
        <f t="shared" si="3"/>
        <v/>
      </c>
      <c r="V1177" s="28" t="str">
        <f t="shared" si="4"/>
        <v/>
      </c>
      <c r="X1177" s="28" t="str">
        <f t="shared" si="5"/>
        <v/>
      </c>
      <c r="Y1177" s="28" t="str">
        <f t="shared" si="6"/>
        <v/>
      </c>
      <c r="Z1177" s="28" t="str">
        <f t="shared" si="7"/>
        <v/>
      </c>
      <c r="AB1177" s="28" t="str">
        <f t="shared" si="8"/>
        <v/>
      </c>
      <c r="AD1177" s="28" t="str">
        <f t="shared" si="9"/>
        <v/>
      </c>
      <c r="AG1177" s="28" t="str">
        <f t="shared" ref="AG1177:AL1177" si="7065">IFERROR(IF(FIND(AG$1,$F1177)&gt;1,AG$1,""),"")</f>
        <v/>
      </c>
      <c r="AH1177" s="28" t="str">
        <f t="shared" si="7065"/>
        <v/>
      </c>
      <c r="AI1177" s="28" t="str">
        <f t="shared" si="7065"/>
        <v/>
      </c>
      <c r="AJ1177" s="28" t="str">
        <f t="shared" si="7065"/>
        <v/>
      </c>
      <c r="AK1177" s="28" t="str">
        <f t="shared" si="7065"/>
        <v/>
      </c>
      <c r="AL1177" s="28" t="str">
        <f t="shared" si="7065"/>
        <v/>
      </c>
      <c r="AM1177" s="28" t="str">
        <f t="shared" si="11"/>
        <v/>
      </c>
      <c r="AN1177" s="28" t="str">
        <f t="shared" ref="AN1177:AQ1177" si="7066">IFERROR(IF(FIND(AN$1,$F1177)&gt;1,"Status - LGBT",""),"")</f>
        <v/>
      </c>
      <c r="AO1177" s="28" t="str">
        <f t="shared" si="7066"/>
        <v/>
      </c>
      <c r="AP1177" s="28" t="str">
        <f t="shared" si="7066"/>
        <v/>
      </c>
      <c r="AQ1177" s="28" t="str">
        <f t="shared" si="7066"/>
        <v/>
      </c>
      <c r="AR1177" s="28" t="str">
        <f t="shared" ref="AR1177:AV1177" si="7067">IFERROR(IF(FIND(AR$1,$F1177)&gt;1,"BME",""),"")</f>
        <v/>
      </c>
      <c r="AS1177" s="28" t="str">
        <f t="shared" si="7067"/>
        <v/>
      </c>
      <c r="AT1177" s="28" t="str">
        <f t="shared" si="7067"/>
        <v/>
      </c>
      <c r="AU1177" s="28" t="str">
        <f t="shared" si="7067"/>
        <v/>
      </c>
      <c r="AV1177" s="28" t="str">
        <f t="shared" si="7067"/>
        <v/>
      </c>
      <c r="AW1177" s="28" t="str">
        <f t="shared" ref="AW1177:BC1177" si="7068">IFERROR(IF(FIND(AW$1,$F1177)&gt;1,AW$1,""),"")</f>
        <v/>
      </c>
      <c r="AX1177" s="28" t="str">
        <f t="shared" si="7068"/>
        <v/>
      </c>
      <c r="AY1177" s="28" t="str">
        <f t="shared" si="7068"/>
        <v/>
      </c>
      <c r="AZ1177" s="28" t="str">
        <f t="shared" si="7068"/>
        <v/>
      </c>
      <c r="BA1177" s="28" t="str">
        <f t="shared" si="7068"/>
        <v/>
      </c>
      <c r="BB1177" s="28" t="str">
        <f t="shared" si="7068"/>
        <v/>
      </c>
      <c r="BC1177" s="28" t="str">
        <f t="shared" si="7068"/>
        <v/>
      </c>
      <c r="BD1177" s="28" t="str">
        <f t="shared" si="15"/>
        <v/>
      </c>
      <c r="BG1177" s="2" t="s">
        <v>8167</v>
      </c>
      <c r="BI1177" s="2" t="s">
        <v>1706</v>
      </c>
      <c r="BJ1177" s="28" t="str">
        <f t="shared" si="16"/>
        <v>Leeds</v>
      </c>
      <c r="BK1177" s="28" t="str">
        <f t="shared" si="17"/>
        <v>West Yorkshire</v>
      </c>
      <c r="BM1177" s="2" t="s">
        <v>98</v>
      </c>
      <c r="BR1177" s="2" t="s">
        <v>2863</v>
      </c>
      <c r="BU1177" s="18"/>
      <c r="BV1177" s="47" t="s">
        <v>569</v>
      </c>
      <c r="BW1177" s="18"/>
      <c r="BX1177" s="18"/>
      <c r="BY1177" s="42" t="str">
        <f t="shared" si="18"/>
        <v>LS7</v>
      </c>
      <c r="BZ1177" s="43"/>
    </row>
    <row r="1178" spans="1:78" ht="15">
      <c r="A1178" s="10" t="s">
        <v>37</v>
      </c>
      <c r="B1178" s="28">
        <f>VLOOKUP(A1178,Organisations!$A$2:$B$7,2,FALSE)</f>
        <v>2</v>
      </c>
      <c r="C1178" s="10" t="s">
        <v>8177</v>
      </c>
      <c r="D1178" s="10" t="s">
        <v>8178</v>
      </c>
      <c r="E1178" s="28" t="str">
        <f t="shared" si="0"/>
        <v>LBEA - Community Garden</v>
      </c>
      <c r="F1178" s="10" t="s">
        <v>8178</v>
      </c>
      <c r="G1178" s="10" t="s">
        <v>68</v>
      </c>
      <c r="H1178" s="11"/>
      <c r="K1178" s="30" t="s">
        <v>8165</v>
      </c>
      <c r="L1178" s="10" t="s">
        <v>8171</v>
      </c>
      <c r="M1178" s="28" t="str">
        <f t="shared" ref="M1178:Q1178" si="7069">IFERROR(IF(FIND(M$1,$F1178)&gt;1,"Age - Children",""),"")</f>
        <v/>
      </c>
      <c r="N1178" s="28" t="str">
        <f t="shared" si="7069"/>
        <v/>
      </c>
      <c r="O1178" s="28" t="str">
        <f t="shared" si="7069"/>
        <v/>
      </c>
      <c r="P1178" s="28" t="str">
        <f t="shared" si="7069"/>
        <v/>
      </c>
      <c r="Q1178" s="28" t="str">
        <f t="shared" si="7069"/>
        <v/>
      </c>
      <c r="R1178" s="28" t="str">
        <f t="shared" ref="R1178:T1178" si="7070">IFERROR(IF(FIND(R$1,$F1178)&gt;1,"Age - Elderly",""),"")</f>
        <v/>
      </c>
      <c r="S1178" s="28" t="str">
        <f t="shared" si="7070"/>
        <v/>
      </c>
      <c r="T1178" s="28" t="str">
        <f t="shared" si="7070"/>
        <v/>
      </c>
      <c r="U1178" s="28" t="str">
        <f t="shared" si="3"/>
        <v/>
      </c>
      <c r="V1178" s="28" t="str">
        <f t="shared" si="4"/>
        <v/>
      </c>
      <c r="X1178" s="28" t="str">
        <f t="shared" si="5"/>
        <v/>
      </c>
      <c r="Y1178" s="28" t="str">
        <f t="shared" si="6"/>
        <v/>
      </c>
      <c r="Z1178" s="28" t="str">
        <f t="shared" si="7"/>
        <v/>
      </c>
      <c r="AB1178" s="28" t="str">
        <f t="shared" si="8"/>
        <v/>
      </c>
      <c r="AD1178" s="28" t="str">
        <f t="shared" si="9"/>
        <v/>
      </c>
      <c r="AG1178" s="28" t="str">
        <f t="shared" ref="AG1178:AL1178" si="7071">IFERROR(IF(FIND(AG$1,$F1178)&gt;1,AG$1,""),"")</f>
        <v/>
      </c>
      <c r="AH1178" s="28" t="str">
        <f t="shared" si="7071"/>
        <v/>
      </c>
      <c r="AI1178" s="28" t="str">
        <f t="shared" si="7071"/>
        <v/>
      </c>
      <c r="AJ1178" s="28" t="str">
        <f t="shared" si="7071"/>
        <v/>
      </c>
      <c r="AK1178" s="28" t="str">
        <f t="shared" si="7071"/>
        <v/>
      </c>
      <c r="AL1178" s="28" t="str">
        <f t="shared" si="7071"/>
        <v/>
      </c>
      <c r="AM1178" s="28" t="str">
        <f t="shared" si="11"/>
        <v/>
      </c>
      <c r="AN1178" s="28" t="str">
        <f t="shared" ref="AN1178:AQ1178" si="7072">IFERROR(IF(FIND(AN$1,$F1178)&gt;1,"Status - LGBT",""),"")</f>
        <v/>
      </c>
      <c r="AO1178" s="28" t="str">
        <f t="shared" si="7072"/>
        <v/>
      </c>
      <c r="AP1178" s="28" t="str">
        <f t="shared" si="7072"/>
        <v/>
      </c>
      <c r="AQ1178" s="28" t="str">
        <f t="shared" si="7072"/>
        <v/>
      </c>
      <c r="AR1178" s="28" t="str">
        <f t="shared" ref="AR1178:AV1178" si="7073">IFERROR(IF(FIND(AR$1,$F1178)&gt;1,"BME",""),"")</f>
        <v/>
      </c>
      <c r="AS1178" s="28" t="str">
        <f t="shared" si="7073"/>
        <v/>
      </c>
      <c r="AT1178" s="28" t="str">
        <f t="shared" si="7073"/>
        <v/>
      </c>
      <c r="AU1178" s="28" t="str">
        <f t="shared" si="7073"/>
        <v/>
      </c>
      <c r="AV1178" s="28" t="str">
        <f t="shared" si="7073"/>
        <v/>
      </c>
      <c r="AW1178" s="28" t="str">
        <f t="shared" ref="AW1178:BC1178" si="7074">IFERROR(IF(FIND(AW$1,$F1178)&gt;1,AW$1,""),"")</f>
        <v/>
      </c>
      <c r="AX1178" s="28" t="str">
        <f t="shared" si="7074"/>
        <v/>
      </c>
      <c r="AY1178" s="28" t="str">
        <f t="shared" si="7074"/>
        <v/>
      </c>
      <c r="AZ1178" s="28" t="str">
        <f t="shared" si="7074"/>
        <v/>
      </c>
      <c r="BA1178" s="28" t="str">
        <f t="shared" si="7074"/>
        <v/>
      </c>
      <c r="BB1178" s="28" t="str">
        <f t="shared" si="7074"/>
        <v/>
      </c>
      <c r="BC1178" s="28" t="str">
        <f t="shared" si="7074"/>
        <v/>
      </c>
      <c r="BD1178" s="28" t="str">
        <f t="shared" si="15"/>
        <v/>
      </c>
      <c r="BG1178" s="2" t="s">
        <v>8167</v>
      </c>
      <c r="BI1178" s="2" t="s">
        <v>1706</v>
      </c>
      <c r="BJ1178" s="28" t="str">
        <f t="shared" si="16"/>
        <v>Leeds</v>
      </c>
      <c r="BK1178" s="28" t="str">
        <f t="shared" si="17"/>
        <v>West Yorkshire</v>
      </c>
      <c r="BM1178" s="2" t="s">
        <v>98</v>
      </c>
      <c r="BU1178" s="12"/>
      <c r="BV1178" s="50" t="s">
        <v>569</v>
      </c>
      <c r="BW1178" s="12"/>
      <c r="BX1178" s="12"/>
      <c r="BY1178" s="42" t="str">
        <f t="shared" si="18"/>
        <v>LS7</v>
      </c>
      <c r="BZ1178" s="42"/>
    </row>
    <row r="1179" spans="1:78" ht="15">
      <c r="A1179" s="16" t="s">
        <v>37</v>
      </c>
      <c r="B1179" s="28">
        <f>VLOOKUP(A1179,Organisations!$A$2:$B$7,2,FALSE)</f>
        <v>2</v>
      </c>
      <c r="C1179" s="16" t="s">
        <v>8179</v>
      </c>
      <c r="D1179" s="16" t="s">
        <v>8180</v>
      </c>
      <c r="E1179" s="28" t="str">
        <f t="shared" si="0"/>
        <v>LBEA - Computer Classes. 
 When: Every Wednesday. 
 Time: 11.00-1.00 and 1.00-3.00
 These classes are for beginner</v>
      </c>
      <c r="F1179" s="16" t="s">
        <v>19512</v>
      </c>
      <c r="G1179" s="16" t="s">
        <v>68</v>
      </c>
      <c r="H1179" s="54"/>
      <c r="K1179" s="26" t="s">
        <v>8165</v>
      </c>
      <c r="L1179" s="16" t="s">
        <v>8166</v>
      </c>
      <c r="M1179" s="28" t="str">
        <f t="shared" ref="M1179:Q1179" si="7075">IFERROR(IF(FIND(M$1,$F1179)&gt;1,"Age - Children",""),"")</f>
        <v/>
      </c>
      <c r="N1179" s="28" t="str">
        <f t="shared" si="7075"/>
        <v/>
      </c>
      <c r="O1179" s="28" t="str">
        <f t="shared" si="7075"/>
        <v/>
      </c>
      <c r="P1179" s="28" t="str">
        <f t="shared" si="7075"/>
        <v/>
      </c>
      <c r="Q1179" s="28" t="str">
        <f t="shared" si="7075"/>
        <v/>
      </c>
      <c r="R1179" s="28" t="str">
        <f t="shared" ref="R1179:T1179" si="7076">IFERROR(IF(FIND(R$1,$F1179)&gt;1,"Age - Elderly",""),"")</f>
        <v/>
      </c>
      <c r="S1179" s="28" t="str">
        <f t="shared" si="7076"/>
        <v/>
      </c>
      <c r="T1179" s="28" t="str">
        <f t="shared" si="7076"/>
        <v/>
      </c>
      <c r="U1179" s="28" t="str">
        <f t="shared" si="3"/>
        <v/>
      </c>
      <c r="V1179" s="28" t="str">
        <f t="shared" si="4"/>
        <v/>
      </c>
      <c r="X1179" s="28" t="str">
        <f t="shared" si="5"/>
        <v/>
      </c>
      <c r="Y1179" s="28" t="str">
        <f t="shared" si="6"/>
        <v/>
      </c>
      <c r="Z1179" s="28" t="str">
        <f t="shared" si="7"/>
        <v/>
      </c>
      <c r="AB1179" s="28" t="str">
        <f t="shared" si="8"/>
        <v/>
      </c>
      <c r="AD1179" s="28" t="str">
        <f t="shared" si="9"/>
        <v/>
      </c>
      <c r="AG1179" s="28" t="str">
        <f t="shared" ref="AG1179:AL1179" si="7077">IFERROR(IF(FIND(AG$1,$F1179)&gt;1,AG$1,""),"")</f>
        <v/>
      </c>
      <c r="AH1179" s="28" t="str">
        <f t="shared" si="7077"/>
        <v/>
      </c>
      <c r="AI1179" s="28" t="str">
        <f t="shared" si="7077"/>
        <v/>
      </c>
      <c r="AJ1179" s="28" t="str">
        <f t="shared" si="7077"/>
        <v/>
      </c>
      <c r="AK1179" s="28" t="str">
        <f t="shared" si="7077"/>
        <v/>
      </c>
      <c r="AL1179" s="28" t="str">
        <f t="shared" si="7077"/>
        <v/>
      </c>
      <c r="AM1179" s="28" t="str">
        <f t="shared" si="11"/>
        <v/>
      </c>
      <c r="AN1179" s="28" t="str">
        <f t="shared" ref="AN1179:AQ1179" si="7078">IFERROR(IF(FIND(AN$1,$F1179)&gt;1,"Status - LGBT",""),"")</f>
        <v/>
      </c>
      <c r="AO1179" s="28" t="str">
        <f t="shared" si="7078"/>
        <v/>
      </c>
      <c r="AP1179" s="28" t="str">
        <f t="shared" si="7078"/>
        <v/>
      </c>
      <c r="AQ1179" s="28" t="str">
        <f t="shared" si="7078"/>
        <v/>
      </c>
      <c r="AR1179" s="28" t="str">
        <f t="shared" ref="AR1179:AV1179" si="7079">IFERROR(IF(FIND(AR$1,$F1179)&gt;1,"BME",""),"")</f>
        <v/>
      </c>
      <c r="AS1179" s="28" t="str">
        <f t="shared" si="7079"/>
        <v/>
      </c>
      <c r="AT1179" s="28" t="str">
        <f t="shared" si="7079"/>
        <v/>
      </c>
      <c r="AU1179" s="28" t="str">
        <f t="shared" si="7079"/>
        <v/>
      </c>
      <c r="AV1179" s="28" t="str">
        <f t="shared" si="7079"/>
        <v/>
      </c>
      <c r="AW1179" s="28" t="str">
        <f t="shared" ref="AW1179:BC1179" si="7080">IFERROR(IF(FIND(AW$1,$F1179)&gt;1,AW$1,""),"")</f>
        <v/>
      </c>
      <c r="AX1179" s="28" t="str">
        <f t="shared" si="7080"/>
        <v/>
      </c>
      <c r="AY1179" s="28" t="str">
        <f t="shared" si="7080"/>
        <v/>
      </c>
      <c r="AZ1179" s="28" t="str">
        <f t="shared" si="7080"/>
        <v/>
      </c>
      <c r="BA1179" s="28" t="str">
        <f t="shared" si="7080"/>
        <v/>
      </c>
      <c r="BB1179" s="28" t="str">
        <f t="shared" si="7080"/>
        <v/>
      </c>
      <c r="BC1179" s="28" t="str">
        <f t="shared" si="7080"/>
        <v/>
      </c>
      <c r="BD1179" s="28" t="str">
        <f t="shared" si="15"/>
        <v/>
      </c>
      <c r="BG1179" s="2" t="s">
        <v>8167</v>
      </c>
      <c r="BI1179" s="2" t="s">
        <v>1706</v>
      </c>
      <c r="BJ1179" s="28" t="str">
        <f t="shared" si="16"/>
        <v>Leeds</v>
      </c>
      <c r="BK1179" s="28" t="str">
        <f t="shared" si="17"/>
        <v>West Yorkshire</v>
      </c>
      <c r="BM1179" s="2" t="s">
        <v>98</v>
      </c>
      <c r="BP1179" s="2" t="s">
        <v>2863</v>
      </c>
      <c r="BU1179" s="18"/>
      <c r="BV1179" s="47" t="s">
        <v>569</v>
      </c>
      <c r="BW1179" s="18"/>
      <c r="BX1179" s="18"/>
      <c r="BY1179" s="42" t="str">
        <f t="shared" si="18"/>
        <v>LS7</v>
      </c>
      <c r="BZ1179" s="43"/>
    </row>
    <row r="1180" spans="1:78" ht="15">
      <c r="A1180" s="10" t="s">
        <v>37</v>
      </c>
      <c r="B1180" s="28">
        <f>VLOOKUP(A1180,Organisations!$A$2:$B$7,2,FALSE)</f>
        <v>2</v>
      </c>
      <c r="C1180" s="10" t="s">
        <v>8184</v>
      </c>
      <c r="D1180" s="10" t="s">
        <v>8185</v>
      </c>
      <c r="E1180" s="28" t="str">
        <f t="shared" si="0"/>
        <v>LBEA - Exercise</v>
      </c>
      <c r="F1180" s="10" t="s">
        <v>8185</v>
      </c>
      <c r="G1180" s="10" t="s">
        <v>68</v>
      </c>
      <c r="H1180" s="11"/>
      <c r="K1180" s="30" t="s">
        <v>8165</v>
      </c>
      <c r="L1180" s="10" t="s">
        <v>8166</v>
      </c>
      <c r="M1180" s="28" t="str">
        <f t="shared" ref="M1180:Q1180" si="7081">IFERROR(IF(FIND(M$1,$F1180)&gt;1,"Age - Children",""),"")</f>
        <v/>
      </c>
      <c r="N1180" s="28" t="str">
        <f t="shared" si="7081"/>
        <v/>
      </c>
      <c r="O1180" s="28" t="str">
        <f t="shared" si="7081"/>
        <v/>
      </c>
      <c r="P1180" s="28" t="str">
        <f t="shared" si="7081"/>
        <v/>
      </c>
      <c r="Q1180" s="28" t="str">
        <f t="shared" si="7081"/>
        <v/>
      </c>
      <c r="R1180" s="28" t="str">
        <f t="shared" ref="R1180:T1180" si="7082">IFERROR(IF(FIND(R$1,$F1180)&gt;1,"Age - Elderly",""),"")</f>
        <v/>
      </c>
      <c r="S1180" s="28" t="str">
        <f t="shared" si="7082"/>
        <v/>
      </c>
      <c r="T1180" s="28" t="str">
        <f t="shared" si="7082"/>
        <v/>
      </c>
      <c r="U1180" s="28" t="str">
        <f t="shared" si="3"/>
        <v/>
      </c>
      <c r="V1180" s="28" t="str">
        <f t="shared" si="4"/>
        <v/>
      </c>
      <c r="X1180" s="28" t="str">
        <f t="shared" si="5"/>
        <v/>
      </c>
      <c r="Y1180" s="28" t="str">
        <f t="shared" si="6"/>
        <v/>
      </c>
      <c r="Z1180" s="28" t="str">
        <f t="shared" si="7"/>
        <v/>
      </c>
      <c r="AB1180" s="28" t="str">
        <f t="shared" si="8"/>
        <v/>
      </c>
      <c r="AD1180" s="28" t="str">
        <f t="shared" si="9"/>
        <v/>
      </c>
      <c r="AG1180" s="28" t="str">
        <f t="shared" ref="AG1180:AL1180" si="7083">IFERROR(IF(FIND(AG$1,$F1180)&gt;1,AG$1,""),"")</f>
        <v/>
      </c>
      <c r="AH1180" s="28" t="str">
        <f t="shared" si="7083"/>
        <v/>
      </c>
      <c r="AI1180" s="28" t="str">
        <f t="shared" si="7083"/>
        <v/>
      </c>
      <c r="AJ1180" s="28" t="str">
        <f t="shared" si="7083"/>
        <v/>
      </c>
      <c r="AK1180" s="28" t="str">
        <f t="shared" si="7083"/>
        <v/>
      </c>
      <c r="AL1180" s="28" t="str">
        <f t="shared" si="7083"/>
        <v/>
      </c>
      <c r="AM1180" s="28" t="str">
        <f t="shared" si="11"/>
        <v/>
      </c>
      <c r="AN1180" s="28" t="str">
        <f t="shared" ref="AN1180:AQ1180" si="7084">IFERROR(IF(FIND(AN$1,$F1180)&gt;1,"Status - LGBT",""),"")</f>
        <v/>
      </c>
      <c r="AO1180" s="28" t="str">
        <f t="shared" si="7084"/>
        <v/>
      </c>
      <c r="AP1180" s="28" t="str">
        <f t="shared" si="7084"/>
        <v/>
      </c>
      <c r="AQ1180" s="28" t="str">
        <f t="shared" si="7084"/>
        <v/>
      </c>
      <c r="AR1180" s="28" t="str">
        <f t="shared" ref="AR1180:AV1180" si="7085">IFERROR(IF(FIND(AR$1,$F1180)&gt;1,"BME",""),"")</f>
        <v/>
      </c>
      <c r="AS1180" s="28" t="str">
        <f t="shared" si="7085"/>
        <v/>
      </c>
      <c r="AT1180" s="28" t="str">
        <f t="shared" si="7085"/>
        <v/>
      </c>
      <c r="AU1180" s="28" t="str">
        <f t="shared" si="7085"/>
        <v/>
      </c>
      <c r="AV1180" s="28" t="str">
        <f t="shared" si="7085"/>
        <v/>
      </c>
      <c r="AW1180" s="28" t="str">
        <f t="shared" ref="AW1180:BC1180" si="7086">IFERROR(IF(FIND(AW$1,$F1180)&gt;1,AW$1,""),"")</f>
        <v/>
      </c>
      <c r="AX1180" s="28" t="str">
        <f t="shared" si="7086"/>
        <v/>
      </c>
      <c r="AY1180" s="28" t="str">
        <f t="shared" si="7086"/>
        <v/>
      </c>
      <c r="AZ1180" s="28" t="str">
        <f t="shared" si="7086"/>
        <v/>
      </c>
      <c r="BA1180" s="28" t="str">
        <f t="shared" si="7086"/>
        <v/>
      </c>
      <c r="BB1180" s="28" t="str">
        <f t="shared" si="7086"/>
        <v/>
      </c>
      <c r="BC1180" s="28" t="str">
        <f t="shared" si="7086"/>
        <v/>
      </c>
      <c r="BD1180" s="28" t="str">
        <f t="shared" si="15"/>
        <v/>
      </c>
      <c r="BG1180" s="2" t="s">
        <v>8186</v>
      </c>
      <c r="BI1180" s="2" t="s">
        <v>1706</v>
      </c>
      <c r="BJ1180" s="28" t="str">
        <f t="shared" si="16"/>
        <v>Leeds</v>
      </c>
      <c r="BK1180" s="28" t="str">
        <f t="shared" si="17"/>
        <v>West Yorkshire</v>
      </c>
      <c r="BM1180" s="2" t="s">
        <v>98</v>
      </c>
      <c r="BU1180" s="12"/>
      <c r="BV1180" s="50" t="s">
        <v>569</v>
      </c>
      <c r="BW1180" s="12"/>
      <c r="BX1180" s="12"/>
      <c r="BY1180" s="42" t="str">
        <f t="shared" si="18"/>
        <v>LS7</v>
      </c>
      <c r="BZ1180" s="42"/>
    </row>
    <row r="1181" spans="1:78" ht="15">
      <c r="A1181" s="16" t="s">
        <v>37</v>
      </c>
      <c r="B1181" s="28">
        <f>VLOOKUP(A1181,Organisations!$A$2:$B$7,2,FALSE)</f>
        <v>2</v>
      </c>
      <c r="C1181" s="16" t="s">
        <v>8188</v>
      </c>
      <c r="D1181" s="16" t="s">
        <v>8189</v>
      </c>
      <c r="E1181" s="28" t="str">
        <f t="shared" si="0"/>
        <v>LBEA - Mens Group 
 This group meets every week and enjoys different activities which includes discussions, bowling, t</v>
      </c>
      <c r="F1181" s="16" t="s">
        <v>19513</v>
      </c>
      <c r="G1181" s="16" t="s">
        <v>68</v>
      </c>
      <c r="H1181" s="17"/>
      <c r="K1181" s="26" t="s">
        <v>8165</v>
      </c>
      <c r="L1181" s="16" t="s">
        <v>8192</v>
      </c>
      <c r="M1181" s="28" t="str">
        <f t="shared" ref="M1181:Q1181" si="7087">IFERROR(IF(FIND(M$1,$F1181)&gt;1,"Age - Children",""),"")</f>
        <v/>
      </c>
      <c r="N1181" s="28" t="str">
        <f t="shared" si="7087"/>
        <v/>
      </c>
      <c r="O1181" s="28" t="str">
        <f t="shared" si="7087"/>
        <v/>
      </c>
      <c r="P1181" s="28" t="str">
        <f t="shared" si="7087"/>
        <v/>
      </c>
      <c r="Q1181" s="28" t="str">
        <f t="shared" si="7087"/>
        <v/>
      </c>
      <c r="R1181" s="28" t="str">
        <f t="shared" ref="R1181:T1181" si="7088">IFERROR(IF(FIND(R$1,$F1181)&gt;1,"Age - Elderly",""),"")</f>
        <v/>
      </c>
      <c r="S1181" s="28" t="str">
        <f t="shared" si="7088"/>
        <v/>
      </c>
      <c r="T1181" s="28" t="str">
        <f t="shared" si="7088"/>
        <v/>
      </c>
      <c r="U1181" s="28" t="str">
        <f t="shared" si="3"/>
        <v/>
      </c>
      <c r="V1181" s="28" t="str">
        <f t="shared" si="4"/>
        <v/>
      </c>
      <c r="X1181" s="28" t="str">
        <f t="shared" si="5"/>
        <v/>
      </c>
      <c r="Y1181" s="28" t="str">
        <f t="shared" si="6"/>
        <v/>
      </c>
      <c r="Z1181" s="28" t="str">
        <f t="shared" si="7"/>
        <v/>
      </c>
      <c r="AB1181" s="28" t="str">
        <f t="shared" si="8"/>
        <v/>
      </c>
      <c r="AD1181" s="28" t="str">
        <f t="shared" si="9"/>
        <v/>
      </c>
      <c r="AG1181" s="28" t="str">
        <f t="shared" ref="AG1181:AL1181" si="7089">IFERROR(IF(FIND(AG$1,$F1181)&gt;1,AG$1,""),"")</f>
        <v/>
      </c>
      <c r="AH1181" s="28" t="str">
        <f t="shared" si="7089"/>
        <v/>
      </c>
      <c r="AI1181" s="28" t="str">
        <f t="shared" si="7089"/>
        <v/>
      </c>
      <c r="AJ1181" s="28" t="str">
        <f t="shared" si="7089"/>
        <v/>
      </c>
      <c r="AK1181" s="28" t="str">
        <f t="shared" si="7089"/>
        <v/>
      </c>
      <c r="AL1181" s="28" t="str">
        <f t="shared" si="7089"/>
        <v/>
      </c>
      <c r="AM1181" s="28" t="str">
        <f t="shared" si="11"/>
        <v/>
      </c>
      <c r="AN1181" s="28" t="str">
        <f t="shared" ref="AN1181:AQ1181" si="7090">IFERROR(IF(FIND(AN$1,$F1181)&gt;1,"Status - LGBT",""),"")</f>
        <v/>
      </c>
      <c r="AO1181" s="28" t="str">
        <f t="shared" si="7090"/>
        <v/>
      </c>
      <c r="AP1181" s="28" t="str">
        <f t="shared" si="7090"/>
        <v/>
      </c>
      <c r="AQ1181" s="28" t="str">
        <f t="shared" si="7090"/>
        <v/>
      </c>
      <c r="AR1181" s="28" t="str">
        <f t="shared" ref="AR1181:AV1181" si="7091">IFERROR(IF(FIND(AR$1,$F1181)&gt;1,"BME",""),"")</f>
        <v/>
      </c>
      <c r="AS1181" s="28" t="str">
        <f t="shared" si="7091"/>
        <v/>
      </c>
      <c r="AT1181" s="28" t="str">
        <f t="shared" si="7091"/>
        <v/>
      </c>
      <c r="AU1181" s="28" t="str">
        <f t="shared" si="7091"/>
        <v/>
      </c>
      <c r="AV1181" s="28" t="str">
        <f t="shared" si="7091"/>
        <v/>
      </c>
      <c r="AW1181" s="28" t="str">
        <f t="shared" ref="AW1181:BC1181" si="7092">IFERROR(IF(FIND(AW$1,$F1181)&gt;1,AW$1,""),"")</f>
        <v/>
      </c>
      <c r="AX1181" s="28" t="str">
        <f t="shared" si="7092"/>
        <v/>
      </c>
      <c r="AY1181" s="28" t="str">
        <f t="shared" si="7092"/>
        <v/>
      </c>
      <c r="AZ1181" s="28" t="str">
        <f t="shared" si="7092"/>
        <v/>
      </c>
      <c r="BA1181" s="28" t="str">
        <f t="shared" si="7092"/>
        <v/>
      </c>
      <c r="BB1181" s="28" t="str">
        <f t="shared" si="7092"/>
        <v/>
      </c>
      <c r="BC1181" s="28" t="str">
        <f t="shared" si="7092"/>
        <v/>
      </c>
      <c r="BD1181" s="28" t="str">
        <f t="shared" si="15"/>
        <v/>
      </c>
      <c r="BG1181" s="2" t="s">
        <v>8167</v>
      </c>
      <c r="BI1181" s="2" t="s">
        <v>1706</v>
      </c>
      <c r="BJ1181" s="28" t="str">
        <f t="shared" si="16"/>
        <v>Leeds</v>
      </c>
      <c r="BK1181" s="28" t="str">
        <f t="shared" si="17"/>
        <v>West Yorkshire</v>
      </c>
      <c r="BM1181" s="2" t="s">
        <v>98</v>
      </c>
      <c r="BU1181" s="18"/>
      <c r="BV1181" s="47" t="s">
        <v>569</v>
      </c>
      <c r="BW1181" s="18"/>
      <c r="BX1181" s="18"/>
      <c r="BY1181" s="42" t="str">
        <f t="shared" si="18"/>
        <v>LS7</v>
      </c>
      <c r="BZ1181" s="43"/>
    </row>
    <row r="1182" spans="1:78" ht="15">
      <c r="A1182" s="10" t="s">
        <v>37</v>
      </c>
      <c r="B1182" s="28">
        <f>VLOOKUP(A1182,Organisations!$A$2:$B$7,2,FALSE)</f>
        <v>2</v>
      </c>
      <c r="C1182" s="10" t="s">
        <v>8193</v>
      </c>
      <c r="D1182" s="10" t="s">
        <v>8194</v>
      </c>
      <c r="E1182" s="28" t="str">
        <f t="shared" si="0"/>
        <v>LBEA - Photography Class - Coming Soon. 
 Contact organiser for further details.</v>
      </c>
      <c r="F1182" s="10" t="s">
        <v>19514</v>
      </c>
      <c r="G1182" s="10" t="s">
        <v>68</v>
      </c>
      <c r="H1182" s="11"/>
      <c r="K1182" s="30" t="s">
        <v>8165</v>
      </c>
      <c r="L1182" s="10" t="s">
        <v>8171</v>
      </c>
      <c r="M1182" s="28" t="str">
        <f t="shared" ref="M1182:Q1182" si="7093">IFERROR(IF(FIND(M$1,$F1182)&gt;1,"Age - Children",""),"")</f>
        <v/>
      </c>
      <c r="N1182" s="28" t="str">
        <f t="shared" si="7093"/>
        <v/>
      </c>
      <c r="O1182" s="28" t="str">
        <f t="shared" si="7093"/>
        <v/>
      </c>
      <c r="P1182" s="28" t="str">
        <f t="shared" si="7093"/>
        <v/>
      </c>
      <c r="Q1182" s="28" t="str">
        <f t="shared" si="7093"/>
        <v/>
      </c>
      <c r="R1182" s="28" t="str">
        <f t="shared" ref="R1182:T1182" si="7094">IFERROR(IF(FIND(R$1,$F1182)&gt;1,"Age - Elderly",""),"")</f>
        <v/>
      </c>
      <c r="S1182" s="28" t="str">
        <f t="shared" si="7094"/>
        <v/>
      </c>
      <c r="T1182" s="28" t="str">
        <f t="shared" si="7094"/>
        <v/>
      </c>
      <c r="U1182" s="28" t="str">
        <f t="shared" si="3"/>
        <v/>
      </c>
      <c r="V1182" s="28" t="str">
        <f t="shared" si="4"/>
        <v/>
      </c>
      <c r="X1182" s="28" t="str">
        <f t="shared" si="5"/>
        <v/>
      </c>
      <c r="Y1182" s="28" t="str">
        <f t="shared" si="6"/>
        <v/>
      </c>
      <c r="Z1182" s="28" t="str">
        <f t="shared" si="7"/>
        <v/>
      </c>
      <c r="AB1182" s="28" t="str">
        <f t="shared" si="8"/>
        <v/>
      </c>
      <c r="AD1182" s="28" t="str">
        <f t="shared" si="9"/>
        <v/>
      </c>
      <c r="AG1182" s="28" t="str">
        <f t="shared" ref="AG1182:AL1182" si="7095">IFERROR(IF(FIND(AG$1,$F1182)&gt;1,AG$1,""),"")</f>
        <v/>
      </c>
      <c r="AH1182" s="28" t="str">
        <f t="shared" si="7095"/>
        <v/>
      </c>
      <c r="AI1182" s="28" t="str">
        <f t="shared" si="7095"/>
        <v/>
      </c>
      <c r="AJ1182" s="28" t="str">
        <f t="shared" si="7095"/>
        <v/>
      </c>
      <c r="AK1182" s="28" t="str">
        <f t="shared" si="7095"/>
        <v/>
      </c>
      <c r="AL1182" s="28" t="str">
        <f t="shared" si="7095"/>
        <v/>
      </c>
      <c r="AM1182" s="28" t="str">
        <f t="shared" si="11"/>
        <v/>
      </c>
      <c r="AN1182" s="28" t="str">
        <f t="shared" ref="AN1182:AQ1182" si="7096">IFERROR(IF(FIND(AN$1,$F1182)&gt;1,"Status - LGBT",""),"")</f>
        <v/>
      </c>
      <c r="AO1182" s="28" t="str">
        <f t="shared" si="7096"/>
        <v/>
      </c>
      <c r="AP1182" s="28" t="str">
        <f t="shared" si="7096"/>
        <v/>
      </c>
      <c r="AQ1182" s="28" t="str">
        <f t="shared" si="7096"/>
        <v/>
      </c>
      <c r="AR1182" s="28" t="str">
        <f t="shared" ref="AR1182:AV1182" si="7097">IFERROR(IF(FIND(AR$1,$F1182)&gt;1,"BME",""),"")</f>
        <v/>
      </c>
      <c r="AS1182" s="28" t="str">
        <f t="shared" si="7097"/>
        <v/>
      </c>
      <c r="AT1182" s="28" t="str">
        <f t="shared" si="7097"/>
        <v/>
      </c>
      <c r="AU1182" s="28" t="str">
        <f t="shared" si="7097"/>
        <v/>
      </c>
      <c r="AV1182" s="28" t="str">
        <f t="shared" si="7097"/>
        <v/>
      </c>
      <c r="AW1182" s="28" t="str">
        <f t="shared" ref="AW1182:BC1182" si="7098">IFERROR(IF(FIND(AW$1,$F1182)&gt;1,AW$1,""),"")</f>
        <v/>
      </c>
      <c r="AX1182" s="28" t="str">
        <f t="shared" si="7098"/>
        <v/>
      </c>
      <c r="AY1182" s="28" t="str">
        <f t="shared" si="7098"/>
        <v/>
      </c>
      <c r="AZ1182" s="28" t="str">
        <f t="shared" si="7098"/>
        <v/>
      </c>
      <c r="BA1182" s="28" t="str">
        <f t="shared" si="7098"/>
        <v/>
      </c>
      <c r="BB1182" s="28" t="str">
        <f t="shared" si="7098"/>
        <v/>
      </c>
      <c r="BC1182" s="28" t="str">
        <f t="shared" si="7098"/>
        <v/>
      </c>
      <c r="BD1182" s="28" t="str">
        <f t="shared" si="15"/>
        <v/>
      </c>
      <c r="BG1182" s="2" t="s">
        <v>8167</v>
      </c>
      <c r="BI1182" s="2" t="s">
        <v>1706</v>
      </c>
      <c r="BJ1182" s="28" t="str">
        <f t="shared" si="16"/>
        <v>Leeds</v>
      </c>
      <c r="BK1182" s="28" t="str">
        <f t="shared" si="17"/>
        <v>West Yorkshire</v>
      </c>
      <c r="BM1182" s="2" t="s">
        <v>98</v>
      </c>
      <c r="BU1182" s="12"/>
      <c r="BV1182" s="50" t="s">
        <v>569</v>
      </c>
      <c r="BW1182" s="12"/>
      <c r="BX1182" s="12"/>
      <c r="BY1182" s="42" t="str">
        <f t="shared" si="18"/>
        <v>LS7</v>
      </c>
      <c r="BZ1182" s="42"/>
    </row>
    <row r="1183" spans="1:78" ht="15">
      <c r="A1183" s="16" t="s">
        <v>37</v>
      </c>
      <c r="B1183" s="28">
        <f>VLOOKUP(A1183,Organisations!$A$2:$B$7,2,FALSE)</f>
        <v>2</v>
      </c>
      <c r="C1183" s="16" t="s">
        <v>8196</v>
      </c>
      <c r="D1183" s="16" t="s">
        <v>8196</v>
      </c>
      <c r="E1183" s="28" t="str">
        <f t="shared" si="0"/>
        <v>Provides a range of learning opportunities for people aged 16 and over.</v>
      </c>
      <c r="F1183" s="16" t="s">
        <v>8197</v>
      </c>
      <c r="G1183" s="16" t="s">
        <v>68</v>
      </c>
      <c r="H1183" s="17"/>
      <c r="K1183" s="26" t="s">
        <v>8198</v>
      </c>
      <c r="L1183" s="16" t="s">
        <v>8199</v>
      </c>
      <c r="M1183" s="28" t="str">
        <f t="shared" ref="M1183:Q1183" si="7099">IFERROR(IF(FIND(M$1,$F1183)&gt;1,"Age - Children",""),"")</f>
        <v/>
      </c>
      <c r="N1183" s="28" t="str">
        <f t="shared" si="7099"/>
        <v/>
      </c>
      <c r="O1183" s="28" t="str">
        <f t="shared" si="7099"/>
        <v/>
      </c>
      <c r="P1183" s="28" t="str">
        <f t="shared" si="7099"/>
        <v/>
      </c>
      <c r="Q1183" s="28" t="str">
        <f t="shared" si="7099"/>
        <v/>
      </c>
      <c r="R1183" s="28" t="str">
        <f t="shared" ref="R1183:T1183" si="7100">IFERROR(IF(FIND(R$1,$F1183)&gt;1,"Age - Elderly",""),"")</f>
        <v/>
      </c>
      <c r="S1183" s="28" t="str">
        <f t="shared" si="7100"/>
        <v/>
      </c>
      <c r="T1183" s="28" t="str">
        <f t="shared" si="7100"/>
        <v/>
      </c>
      <c r="U1183" s="28" t="str">
        <f t="shared" si="3"/>
        <v/>
      </c>
      <c r="V1183" s="28" t="str">
        <f t="shared" si="4"/>
        <v/>
      </c>
      <c r="X1183" s="28" t="str">
        <f t="shared" si="5"/>
        <v/>
      </c>
      <c r="Y1183" s="28" t="str">
        <f t="shared" si="6"/>
        <v/>
      </c>
      <c r="Z1183" s="28" t="str">
        <f t="shared" si="7"/>
        <v/>
      </c>
      <c r="AB1183" s="28" t="str">
        <f t="shared" si="8"/>
        <v/>
      </c>
      <c r="AD1183" s="28" t="str">
        <f t="shared" si="9"/>
        <v/>
      </c>
      <c r="AG1183" s="28" t="str">
        <f t="shared" ref="AG1183:AL1183" si="7101">IFERROR(IF(FIND(AG$1,$F1183)&gt;1,AG$1,""),"")</f>
        <v/>
      </c>
      <c r="AH1183" s="28" t="str">
        <f t="shared" si="7101"/>
        <v/>
      </c>
      <c r="AI1183" s="28" t="str">
        <f t="shared" si="7101"/>
        <v/>
      </c>
      <c r="AJ1183" s="28" t="str">
        <f t="shared" si="7101"/>
        <v/>
      </c>
      <c r="AK1183" s="28" t="str">
        <f t="shared" si="7101"/>
        <v/>
      </c>
      <c r="AL1183" s="28" t="str">
        <f t="shared" si="7101"/>
        <v/>
      </c>
      <c r="AM1183" s="28" t="str">
        <f t="shared" si="11"/>
        <v/>
      </c>
      <c r="AN1183" s="28" t="str">
        <f t="shared" ref="AN1183:AQ1183" si="7102">IFERROR(IF(FIND(AN$1,$F1183)&gt;1,"Status - LGBT",""),"")</f>
        <v/>
      </c>
      <c r="AO1183" s="28" t="str">
        <f t="shared" si="7102"/>
        <v/>
      </c>
      <c r="AP1183" s="28" t="str">
        <f t="shared" si="7102"/>
        <v/>
      </c>
      <c r="AQ1183" s="28" t="str">
        <f t="shared" si="7102"/>
        <v/>
      </c>
      <c r="AR1183" s="28" t="str">
        <f t="shared" ref="AR1183:AV1183" si="7103">IFERROR(IF(FIND(AR$1,$F1183)&gt;1,"BME",""),"")</f>
        <v/>
      </c>
      <c r="AS1183" s="28" t="str">
        <f t="shared" si="7103"/>
        <v/>
      </c>
      <c r="AT1183" s="28" t="str">
        <f t="shared" si="7103"/>
        <v/>
      </c>
      <c r="AU1183" s="28" t="str">
        <f t="shared" si="7103"/>
        <v/>
      </c>
      <c r="AV1183" s="28" t="str">
        <f t="shared" si="7103"/>
        <v/>
      </c>
      <c r="AW1183" s="28" t="str">
        <f t="shared" ref="AW1183:BC1183" si="7104">IFERROR(IF(FIND(AW$1,$F1183)&gt;1,AW$1,""),"")</f>
        <v/>
      </c>
      <c r="AX1183" s="28" t="str">
        <f t="shared" si="7104"/>
        <v/>
      </c>
      <c r="AY1183" s="28" t="str">
        <f t="shared" si="7104"/>
        <v/>
      </c>
      <c r="AZ1183" s="28" t="str">
        <f t="shared" si="7104"/>
        <v/>
      </c>
      <c r="BA1183" s="28" t="str">
        <f t="shared" si="7104"/>
        <v/>
      </c>
      <c r="BB1183" s="28" t="str">
        <f t="shared" si="7104"/>
        <v/>
      </c>
      <c r="BC1183" s="28" t="str">
        <f t="shared" si="7104"/>
        <v/>
      </c>
      <c r="BD1183" s="28" t="str">
        <f t="shared" si="15"/>
        <v/>
      </c>
      <c r="BG1183" s="2" t="s">
        <v>19515</v>
      </c>
      <c r="BJ1183" s="28" t="str">
        <f t="shared" si="16"/>
        <v/>
      </c>
      <c r="BK1183" s="28" t="str">
        <f t="shared" si="17"/>
        <v/>
      </c>
      <c r="BM1183" s="2" t="s">
        <v>98</v>
      </c>
      <c r="BU1183" s="18"/>
      <c r="BV1183" s="18"/>
      <c r="BW1183" s="18"/>
      <c r="BX1183" s="18"/>
      <c r="BY1183" s="42" t="str">
        <f t="shared" si="18"/>
        <v/>
      </c>
      <c r="BZ1183" s="43"/>
    </row>
    <row r="1184" spans="1:78" ht="15">
      <c r="A1184" s="10" t="s">
        <v>37</v>
      </c>
      <c r="B1184" s="28">
        <f>VLOOKUP(A1184,Organisations!$A$2:$B$7,2,FALSE)</f>
        <v>2</v>
      </c>
      <c r="C1184" s="10" t="s">
        <v>8200</v>
      </c>
      <c r="D1184" s="10" t="s">
        <v>8201</v>
      </c>
      <c r="E1184" s="28" t="str">
        <f t="shared" si="0"/>
        <v>Assessment and treatment for adults who have learning disabilities and support for their families and carers.</v>
      </c>
      <c r="F1184" s="10" t="s">
        <v>8202</v>
      </c>
      <c r="G1184" s="10" t="s">
        <v>68</v>
      </c>
      <c r="H1184" s="11"/>
      <c r="K1184" s="30" t="s">
        <v>8203</v>
      </c>
      <c r="L1184" s="12"/>
      <c r="M1184" s="28" t="str">
        <f t="shared" ref="M1184:Q1184" si="7105">IFERROR(IF(FIND(M$1,$F1184)&gt;1,"Age - Children",""),"")</f>
        <v/>
      </c>
      <c r="N1184" s="28" t="str">
        <f t="shared" si="7105"/>
        <v/>
      </c>
      <c r="O1184" s="28" t="str">
        <f t="shared" si="7105"/>
        <v/>
      </c>
      <c r="P1184" s="28" t="str">
        <f t="shared" si="7105"/>
        <v/>
      </c>
      <c r="Q1184" s="28" t="str">
        <f t="shared" si="7105"/>
        <v/>
      </c>
      <c r="R1184" s="28" t="str">
        <f t="shared" ref="R1184:T1184" si="7106">IFERROR(IF(FIND(R$1,$F1184)&gt;1,"Age - Elderly",""),"")</f>
        <v/>
      </c>
      <c r="S1184" s="28" t="str">
        <f t="shared" si="7106"/>
        <v/>
      </c>
      <c r="T1184" s="28" t="str">
        <f t="shared" si="7106"/>
        <v/>
      </c>
      <c r="U1184" s="28" t="str">
        <f t="shared" si="3"/>
        <v/>
      </c>
      <c r="V1184" s="28" t="str">
        <f t="shared" si="4"/>
        <v/>
      </c>
      <c r="X1184" s="28" t="str">
        <f t="shared" si="5"/>
        <v/>
      </c>
      <c r="Y1184" s="28" t="str">
        <f t="shared" si="6"/>
        <v/>
      </c>
      <c r="Z1184" s="28" t="str">
        <f t="shared" si="7"/>
        <v>Gender - Male</v>
      </c>
      <c r="AB1184" s="28" t="str">
        <f t="shared" si="8"/>
        <v/>
      </c>
      <c r="AD1184" s="28" t="str">
        <f t="shared" si="9"/>
        <v>Gender - Male;</v>
      </c>
      <c r="AG1184" s="28" t="str">
        <f t="shared" ref="AG1184:AL1184" si="7107">IFERROR(IF(FIND(AG$1,$F1184)&gt;1,AG$1,""),"")</f>
        <v/>
      </c>
      <c r="AH1184" s="28" t="str">
        <f t="shared" si="7107"/>
        <v/>
      </c>
      <c r="AI1184" s="28" t="str">
        <f t="shared" si="7107"/>
        <v/>
      </c>
      <c r="AJ1184" s="28" t="str">
        <f t="shared" si="7107"/>
        <v/>
      </c>
      <c r="AK1184" s="28" t="str">
        <f t="shared" si="7107"/>
        <v/>
      </c>
      <c r="AL1184" s="28" t="str">
        <f t="shared" si="7107"/>
        <v/>
      </c>
      <c r="AM1184" s="28" t="str">
        <f t="shared" si="11"/>
        <v/>
      </c>
      <c r="AN1184" s="28" t="str">
        <f t="shared" ref="AN1184:AQ1184" si="7108">IFERROR(IF(FIND(AN$1,$F1184)&gt;1,"Status - LGBT",""),"")</f>
        <v/>
      </c>
      <c r="AO1184" s="28" t="str">
        <f t="shared" si="7108"/>
        <v/>
      </c>
      <c r="AP1184" s="28" t="str">
        <f t="shared" si="7108"/>
        <v/>
      </c>
      <c r="AQ1184" s="28" t="str">
        <f t="shared" si="7108"/>
        <v/>
      </c>
      <c r="AR1184" s="28" t="str">
        <f t="shared" ref="AR1184:AV1184" si="7109">IFERROR(IF(FIND(AR$1,$F1184)&gt;1,"BME",""),"")</f>
        <v/>
      </c>
      <c r="AS1184" s="28" t="str">
        <f t="shared" si="7109"/>
        <v/>
      </c>
      <c r="AT1184" s="28" t="str">
        <f t="shared" si="7109"/>
        <v/>
      </c>
      <c r="AU1184" s="28" t="str">
        <f t="shared" si="7109"/>
        <v/>
      </c>
      <c r="AV1184" s="28" t="str">
        <f t="shared" si="7109"/>
        <v/>
      </c>
      <c r="AW1184" s="28" t="str">
        <f t="shared" ref="AW1184:BC1184" si="7110">IFERROR(IF(FIND(AW$1,$F1184)&gt;1,AW$1,""),"")</f>
        <v/>
      </c>
      <c r="AX1184" s="28" t="str">
        <f t="shared" si="7110"/>
        <v/>
      </c>
      <c r="AY1184" s="28" t="str">
        <f t="shared" si="7110"/>
        <v/>
      </c>
      <c r="AZ1184" s="28" t="str">
        <f t="shared" si="7110"/>
        <v/>
      </c>
      <c r="BA1184" s="28" t="str">
        <f t="shared" si="7110"/>
        <v/>
      </c>
      <c r="BB1184" s="28" t="str">
        <f t="shared" si="7110"/>
        <v/>
      </c>
      <c r="BC1184" s="28" t="str">
        <f t="shared" si="7110"/>
        <v/>
      </c>
      <c r="BD1184" s="28" t="str">
        <f t="shared" si="15"/>
        <v/>
      </c>
      <c r="BG1184" s="2" t="s">
        <v>8204</v>
      </c>
      <c r="BI1184" s="2" t="s">
        <v>5157</v>
      </c>
      <c r="BJ1184" s="28" t="str">
        <f t="shared" si="16"/>
        <v>Leeds</v>
      </c>
      <c r="BK1184" s="28" t="str">
        <f t="shared" si="17"/>
        <v>West Yorkshire</v>
      </c>
      <c r="BM1184" s="2" t="s">
        <v>98</v>
      </c>
      <c r="BU1184" s="12"/>
      <c r="BV1184" s="50" t="s">
        <v>575</v>
      </c>
      <c r="BW1184" s="12"/>
      <c r="BX1184" s="12"/>
      <c r="BY1184" s="42" t="str">
        <f t="shared" si="18"/>
        <v>Gender - Male;;LS12</v>
      </c>
      <c r="BZ1184" s="42"/>
    </row>
    <row r="1185" spans="1:78" ht="15">
      <c r="A1185" s="16" t="s">
        <v>37</v>
      </c>
      <c r="B1185" s="28">
        <f>VLOOKUP(A1185,Organisations!$A$2:$B$7,2,FALSE)</f>
        <v>2</v>
      </c>
      <c r="C1185" s="16" t="s">
        <v>8206</v>
      </c>
      <c r="D1185" s="16" t="s">
        <v>8207</v>
      </c>
      <c r="E1185" s="28" t="str">
        <f t="shared" si="0"/>
        <v/>
      </c>
      <c r="F1185" s="16"/>
      <c r="G1185" s="16" t="s">
        <v>68</v>
      </c>
      <c r="H1185" s="17"/>
      <c r="K1185" s="26" t="s">
        <v>8208</v>
      </c>
      <c r="L1185" s="18"/>
      <c r="M1185" s="28" t="str">
        <f t="shared" ref="M1185:Q1185" si="7111">IFERROR(IF(FIND(M$1,$F1185)&gt;1,"Age - Children",""),"")</f>
        <v/>
      </c>
      <c r="N1185" s="28" t="str">
        <f t="shared" si="7111"/>
        <v/>
      </c>
      <c r="O1185" s="28" t="str">
        <f t="shared" si="7111"/>
        <v/>
      </c>
      <c r="P1185" s="28" t="str">
        <f t="shared" si="7111"/>
        <v/>
      </c>
      <c r="Q1185" s="28" t="str">
        <f t="shared" si="7111"/>
        <v/>
      </c>
      <c r="R1185" s="28" t="str">
        <f t="shared" ref="R1185:T1185" si="7112">IFERROR(IF(FIND(R$1,$F1185)&gt;1,"Age - Elderly",""),"")</f>
        <v/>
      </c>
      <c r="S1185" s="28" t="str">
        <f t="shared" si="7112"/>
        <v/>
      </c>
      <c r="T1185" s="28" t="str">
        <f t="shared" si="7112"/>
        <v/>
      </c>
      <c r="U1185" s="28" t="str">
        <f t="shared" si="3"/>
        <v/>
      </c>
      <c r="V1185" s="28" t="str">
        <f t="shared" si="4"/>
        <v/>
      </c>
      <c r="X1185" s="28" t="str">
        <f t="shared" si="5"/>
        <v/>
      </c>
      <c r="Y1185" s="28" t="str">
        <f t="shared" si="6"/>
        <v/>
      </c>
      <c r="Z1185" s="28" t="str">
        <f t="shared" si="7"/>
        <v/>
      </c>
      <c r="AB1185" s="28" t="str">
        <f t="shared" si="8"/>
        <v/>
      </c>
      <c r="AD1185" s="28" t="str">
        <f t="shared" si="9"/>
        <v/>
      </c>
      <c r="AG1185" s="28" t="str">
        <f t="shared" ref="AG1185:AL1185" si="7113">IFERROR(IF(FIND(AG$1,$F1185)&gt;1,AG$1,""),"")</f>
        <v/>
      </c>
      <c r="AH1185" s="28" t="str">
        <f t="shared" si="7113"/>
        <v/>
      </c>
      <c r="AI1185" s="28" t="str">
        <f t="shared" si="7113"/>
        <v/>
      </c>
      <c r="AJ1185" s="28" t="str">
        <f t="shared" si="7113"/>
        <v/>
      </c>
      <c r="AK1185" s="28" t="str">
        <f t="shared" si="7113"/>
        <v/>
      </c>
      <c r="AL1185" s="28" t="str">
        <f t="shared" si="7113"/>
        <v/>
      </c>
      <c r="AM1185" s="28" t="str">
        <f t="shared" si="11"/>
        <v/>
      </c>
      <c r="AN1185" s="28" t="str">
        <f t="shared" ref="AN1185:AQ1185" si="7114">IFERROR(IF(FIND(AN$1,$F1185)&gt;1,"Status - LGBT",""),"")</f>
        <v/>
      </c>
      <c r="AO1185" s="28" t="str">
        <f t="shared" si="7114"/>
        <v/>
      </c>
      <c r="AP1185" s="28" t="str">
        <f t="shared" si="7114"/>
        <v/>
      </c>
      <c r="AQ1185" s="28" t="str">
        <f t="shared" si="7114"/>
        <v/>
      </c>
      <c r="AR1185" s="28" t="str">
        <f t="shared" ref="AR1185:AV1185" si="7115">IFERROR(IF(FIND(AR$1,$F1185)&gt;1,"BME",""),"")</f>
        <v/>
      </c>
      <c r="AS1185" s="28" t="str">
        <f t="shared" si="7115"/>
        <v/>
      </c>
      <c r="AT1185" s="28" t="str">
        <f t="shared" si="7115"/>
        <v/>
      </c>
      <c r="AU1185" s="28" t="str">
        <f t="shared" si="7115"/>
        <v/>
      </c>
      <c r="AV1185" s="28" t="str">
        <f t="shared" si="7115"/>
        <v/>
      </c>
      <c r="AW1185" s="28" t="str">
        <f t="shared" ref="AW1185:BC1185" si="7116">IFERROR(IF(FIND(AW$1,$F1185)&gt;1,AW$1,""),"")</f>
        <v/>
      </c>
      <c r="AX1185" s="28" t="str">
        <f t="shared" si="7116"/>
        <v/>
      </c>
      <c r="AY1185" s="28" t="str">
        <f t="shared" si="7116"/>
        <v/>
      </c>
      <c r="AZ1185" s="28" t="str">
        <f t="shared" si="7116"/>
        <v/>
      </c>
      <c r="BA1185" s="28" t="str">
        <f t="shared" si="7116"/>
        <v/>
      </c>
      <c r="BB1185" s="28" t="str">
        <f t="shared" si="7116"/>
        <v/>
      </c>
      <c r="BC1185" s="28" t="str">
        <f t="shared" si="7116"/>
        <v/>
      </c>
      <c r="BD1185" s="28" t="str">
        <f t="shared" si="15"/>
        <v/>
      </c>
      <c r="BG1185" s="2" t="s">
        <v>8209</v>
      </c>
      <c r="BJ1185" s="28" t="str">
        <f t="shared" si="16"/>
        <v>Leeds</v>
      </c>
      <c r="BK1185" s="28" t="str">
        <f t="shared" si="17"/>
        <v>West Yorkshire</v>
      </c>
      <c r="BM1185" s="2" t="s">
        <v>98</v>
      </c>
      <c r="BU1185" s="47" t="s">
        <v>611</v>
      </c>
      <c r="BV1185" s="18"/>
      <c r="BW1185" s="18"/>
      <c r="BX1185" s="18"/>
      <c r="BY1185" s="42" t="str">
        <f t="shared" si="18"/>
        <v>WF3;</v>
      </c>
      <c r="BZ1185" s="43"/>
    </row>
    <row r="1186" spans="1:78" ht="15">
      <c r="A1186" s="10" t="s">
        <v>37</v>
      </c>
      <c r="B1186" s="28">
        <f>VLOOKUP(A1186,Organisations!$A$2:$B$7,2,FALSE)</f>
        <v>2</v>
      </c>
      <c r="C1186" s="10" t="s">
        <v>8212</v>
      </c>
      <c r="D1186" s="10" t="s">
        <v>8213</v>
      </c>
      <c r="E1186" s="28" t="str">
        <f t="shared" si="0"/>
        <v>Health services for people with a diagnosis of Chronic Fatigue Syndrome (CFS) and Myalgic Encephalomyelitis (ME).</v>
      </c>
      <c r="F1186" s="10" t="s">
        <v>8214</v>
      </c>
      <c r="G1186" s="10" t="s">
        <v>68</v>
      </c>
      <c r="H1186" s="11"/>
      <c r="K1186" s="30" t="s">
        <v>8215</v>
      </c>
      <c r="L1186" s="10" t="s">
        <v>8216</v>
      </c>
      <c r="M1186" s="28" t="str">
        <f t="shared" ref="M1186:Q1186" si="7117">IFERROR(IF(FIND(M$1,$F1186)&gt;1,"Age - Children",""),"")</f>
        <v/>
      </c>
      <c r="N1186" s="28" t="str">
        <f t="shared" si="7117"/>
        <v/>
      </c>
      <c r="O1186" s="28" t="str">
        <f t="shared" si="7117"/>
        <v/>
      </c>
      <c r="P1186" s="28" t="str">
        <f t="shared" si="7117"/>
        <v/>
      </c>
      <c r="Q1186" s="28" t="str">
        <f t="shared" si="7117"/>
        <v/>
      </c>
      <c r="R1186" s="28" t="str">
        <f t="shared" ref="R1186:T1186" si="7118">IFERROR(IF(FIND(R$1,$F1186)&gt;1,"Age - Elderly",""),"")</f>
        <v/>
      </c>
      <c r="S1186" s="28" t="str">
        <f t="shared" si="7118"/>
        <v/>
      </c>
      <c r="T1186" s="28" t="str">
        <f t="shared" si="7118"/>
        <v/>
      </c>
      <c r="U1186" s="28" t="str">
        <f t="shared" si="3"/>
        <v/>
      </c>
      <c r="V1186" s="28" t="str">
        <f t="shared" si="4"/>
        <v/>
      </c>
      <c r="X1186" s="28" t="str">
        <f t="shared" si="5"/>
        <v/>
      </c>
      <c r="Y1186" s="28" t="str">
        <f t="shared" si="6"/>
        <v/>
      </c>
      <c r="Z1186" s="28" t="str">
        <f t="shared" si="7"/>
        <v/>
      </c>
      <c r="AB1186" s="28" t="str">
        <f t="shared" si="8"/>
        <v/>
      </c>
      <c r="AD1186" s="28" t="str">
        <f t="shared" si="9"/>
        <v/>
      </c>
      <c r="AG1186" s="28" t="str">
        <f t="shared" ref="AG1186:AL1186" si="7119">IFERROR(IF(FIND(AG$1,$F1186)&gt;1,AG$1,""),"")</f>
        <v/>
      </c>
      <c r="AH1186" s="28" t="str">
        <f t="shared" si="7119"/>
        <v/>
      </c>
      <c r="AI1186" s="28" t="str">
        <f t="shared" si="7119"/>
        <v/>
      </c>
      <c r="AJ1186" s="28" t="str">
        <f t="shared" si="7119"/>
        <v/>
      </c>
      <c r="AK1186" s="28" t="str">
        <f t="shared" si="7119"/>
        <v/>
      </c>
      <c r="AL1186" s="28" t="str">
        <f t="shared" si="7119"/>
        <v/>
      </c>
      <c r="AM1186" s="28" t="str">
        <f t="shared" si="11"/>
        <v/>
      </c>
      <c r="AN1186" s="28" t="str">
        <f t="shared" ref="AN1186:AQ1186" si="7120">IFERROR(IF(FIND(AN$1,$F1186)&gt;1,"Status - LGBT",""),"")</f>
        <v/>
      </c>
      <c r="AO1186" s="28" t="str">
        <f t="shared" si="7120"/>
        <v/>
      </c>
      <c r="AP1186" s="28" t="str">
        <f t="shared" si="7120"/>
        <v/>
      </c>
      <c r="AQ1186" s="28" t="str">
        <f t="shared" si="7120"/>
        <v/>
      </c>
      <c r="AR1186" s="28" t="str">
        <f t="shared" ref="AR1186:AV1186" si="7121">IFERROR(IF(FIND(AR$1,$F1186)&gt;1,"BME",""),"")</f>
        <v/>
      </c>
      <c r="AS1186" s="28" t="str">
        <f t="shared" si="7121"/>
        <v/>
      </c>
      <c r="AT1186" s="28" t="str">
        <f t="shared" si="7121"/>
        <v/>
      </c>
      <c r="AU1186" s="28" t="str">
        <f t="shared" si="7121"/>
        <v/>
      </c>
      <c r="AV1186" s="28" t="str">
        <f t="shared" si="7121"/>
        <v/>
      </c>
      <c r="AW1186" s="28" t="str">
        <f t="shared" ref="AW1186:BC1186" si="7122">IFERROR(IF(FIND(AW$1,$F1186)&gt;1,AW$1,""),"")</f>
        <v/>
      </c>
      <c r="AX1186" s="28" t="str">
        <f t="shared" si="7122"/>
        <v/>
      </c>
      <c r="AY1186" s="28" t="str">
        <f t="shared" si="7122"/>
        <v/>
      </c>
      <c r="AZ1186" s="28" t="str">
        <f t="shared" si="7122"/>
        <v/>
      </c>
      <c r="BA1186" s="28" t="str">
        <f t="shared" si="7122"/>
        <v/>
      </c>
      <c r="BB1186" s="28" t="str">
        <f t="shared" si="7122"/>
        <v/>
      </c>
      <c r="BC1186" s="28" t="str">
        <f t="shared" si="7122"/>
        <v/>
      </c>
      <c r="BD1186" s="28" t="str">
        <f t="shared" si="15"/>
        <v/>
      </c>
      <c r="BG1186" s="2" t="s">
        <v>19516</v>
      </c>
      <c r="BI1186" s="2" t="s">
        <v>7574</v>
      </c>
      <c r="BJ1186" s="28" t="str">
        <f t="shared" si="16"/>
        <v>Leeds</v>
      </c>
      <c r="BK1186" s="28" t="str">
        <f t="shared" si="17"/>
        <v>West Yorkshire</v>
      </c>
      <c r="BM1186" s="2" t="s">
        <v>98</v>
      </c>
      <c r="BU1186" s="12"/>
      <c r="BV1186" s="50" t="s">
        <v>578</v>
      </c>
      <c r="BW1186" s="12"/>
      <c r="BX1186" s="12"/>
      <c r="BY1186" s="42" t="str">
        <f t="shared" si="18"/>
        <v>LS14</v>
      </c>
      <c r="BZ1186" s="42"/>
    </row>
    <row r="1187" spans="1:78" ht="15">
      <c r="A1187" s="16" t="s">
        <v>37</v>
      </c>
      <c r="B1187" s="28">
        <f>VLOOKUP(A1187,Organisations!$A$2:$B$7,2,FALSE)</f>
        <v>2</v>
      </c>
      <c r="C1187" s="16" t="s">
        <v>8218</v>
      </c>
      <c r="D1187" s="16" t="s">
        <v>8219</v>
      </c>
      <c r="E1187" s="28" t="str">
        <f t="shared" si="0"/>
        <v>A voluntary sector organisation providing housing, training and support to people who are homeless or in housing need.</v>
      </c>
      <c r="F1187" s="16" t="s">
        <v>8220</v>
      </c>
      <c r="G1187" s="16" t="s">
        <v>68</v>
      </c>
      <c r="H1187" s="17"/>
      <c r="K1187" s="26" t="s">
        <v>1713</v>
      </c>
      <c r="L1187" s="16" t="s">
        <v>8221</v>
      </c>
      <c r="M1187" s="28" t="str">
        <f t="shared" ref="M1187:Q1187" si="7123">IFERROR(IF(FIND(M$1,$F1187)&gt;1,"Age - Children",""),"")</f>
        <v/>
      </c>
      <c r="N1187" s="28" t="str">
        <f t="shared" si="7123"/>
        <v/>
      </c>
      <c r="O1187" s="28" t="str">
        <f t="shared" si="7123"/>
        <v/>
      </c>
      <c r="P1187" s="28" t="str">
        <f t="shared" si="7123"/>
        <v/>
      </c>
      <c r="Q1187" s="28" t="str">
        <f t="shared" si="7123"/>
        <v/>
      </c>
      <c r="R1187" s="28" t="str">
        <f t="shared" ref="R1187:T1187" si="7124">IFERROR(IF(FIND(R$1,$F1187)&gt;1,"Age - Elderly",""),"")</f>
        <v/>
      </c>
      <c r="S1187" s="28" t="str">
        <f t="shared" si="7124"/>
        <v/>
      </c>
      <c r="T1187" s="28" t="str">
        <f t="shared" si="7124"/>
        <v/>
      </c>
      <c r="U1187" s="28" t="str">
        <f t="shared" si="3"/>
        <v/>
      </c>
      <c r="V1187" s="28" t="str">
        <f t="shared" si="4"/>
        <v/>
      </c>
      <c r="X1187" s="28" t="str">
        <f t="shared" si="5"/>
        <v/>
      </c>
      <c r="Y1187" s="28" t="str">
        <f t="shared" si="6"/>
        <v/>
      </c>
      <c r="Z1187" s="28" t="str">
        <f t="shared" si="7"/>
        <v/>
      </c>
      <c r="AB1187" s="28" t="str">
        <f t="shared" si="8"/>
        <v/>
      </c>
      <c r="AD1187" s="28" t="str">
        <f t="shared" si="9"/>
        <v/>
      </c>
      <c r="AG1187" s="28" t="str">
        <f t="shared" ref="AG1187:AL1187" si="7125">IFERROR(IF(FIND(AG$1,$F1187)&gt;1,AG$1,""),"")</f>
        <v/>
      </c>
      <c r="AH1187" s="28" t="str">
        <f t="shared" si="7125"/>
        <v/>
      </c>
      <c r="AI1187" s="28" t="str">
        <f t="shared" si="7125"/>
        <v/>
      </c>
      <c r="AJ1187" s="28" t="str">
        <f t="shared" si="7125"/>
        <v/>
      </c>
      <c r="AK1187" s="28" t="str">
        <f t="shared" si="7125"/>
        <v/>
      </c>
      <c r="AL1187" s="28" t="str">
        <f t="shared" si="7125"/>
        <v/>
      </c>
      <c r="AM1187" s="28" t="str">
        <f t="shared" si="11"/>
        <v/>
      </c>
      <c r="AN1187" s="28" t="str">
        <f t="shared" ref="AN1187:AQ1187" si="7126">IFERROR(IF(FIND(AN$1,$F1187)&gt;1,"Status - LGBT",""),"")</f>
        <v/>
      </c>
      <c r="AO1187" s="28" t="str">
        <f t="shared" si="7126"/>
        <v/>
      </c>
      <c r="AP1187" s="28" t="str">
        <f t="shared" si="7126"/>
        <v/>
      </c>
      <c r="AQ1187" s="28" t="str">
        <f t="shared" si="7126"/>
        <v/>
      </c>
      <c r="AR1187" s="28" t="str">
        <f t="shared" ref="AR1187:AV1187" si="7127">IFERROR(IF(FIND(AR$1,$F1187)&gt;1,"BME",""),"")</f>
        <v/>
      </c>
      <c r="AS1187" s="28" t="str">
        <f t="shared" si="7127"/>
        <v/>
      </c>
      <c r="AT1187" s="28" t="str">
        <f t="shared" si="7127"/>
        <v/>
      </c>
      <c r="AU1187" s="28" t="str">
        <f t="shared" si="7127"/>
        <v/>
      </c>
      <c r="AV1187" s="28" t="str">
        <f t="shared" si="7127"/>
        <v/>
      </c>
      <c r="AW1187" s="28" t="str">
        <f t="shared" ref="AW1187:BC1187" si="7128">IFERROR(IF(FIND(AW$1,$F1187)&gt;1,AW$1,""),"")</f>
        <v/>
      </c>
      <c r="AX1187" s="28" t="str">
        <f t="shared" si="7128"/>
        <v/>
      </c>
      <c r="AY1187" s="28" t="str">
        <f t="shared" si="7128"/>
        <v/>
      </c>
      <c r="AZ1187" s="28" t="str">
        <f t="shared" si="7128"/>
        <v/>
      </c>
      <c r="BA1187" s="28" t="str">
        <f t="shared" si="7128"/>
        <v/>
      </c>
      <c r="BB1187" s="28" t="str">
        <f t="shared" si="7128"/>
        <v/>
      </c>
      <c r="BC1187" s="28" t="str">
        <f t="shared" si="7128"/>
        <v/>
      </c>
      <c r="BD1187" s="28" t="str">
        <f t="shared" si="15"/>
        <v/>
      </c>
      <c r="BG1187" s="2" t="s">
        <v>8222</v>
      </c>
      <c r="BI1187" s="2" t="s">
        <v>1663</v>
      </c>
      <c r="BJ1187" s="28" t="str">
        <f t="shared" si="16"/>
        <v>Leeds</v>
      </c>
      <c r="BK1187" s="28" t="str">
        <f t="shared" si="17"/>
        <v>West Yorkshire</v>
      </c>
      <c r="BM1187" s="2" t="s">
        <v>98</v>
      </c>
      <c r="BU1187" s="18"/>
      <c r="BV1187" s="47" t="s">
        <v>569</v>
      </c>
      <c r="BW1187" s="18"/>
      <c r="BX1187" s="18"/>
      <c r="BY1187" s="42" t="str">
        <f t="shared" si="18"/>
        <v>LS7</v>
      </c>
      <c r="BZ1187" s="43"/>
    </row>
    <row r="1188" spans="1:78" ht="15">
      <c r="A1188" s="10" t="s">
        <v>37</v>
      </c>
      <c r="B1188" s="28">
        <f>VLOOKUP(A1188,Organisations!$A$2:$B$7,2,FALSE)</f>
        <v>2</v>
      </c>
      <c r="C1188" s="23" t="s">
        <v>8223</v>
      </c>
      <c r="D1188" s="23" t="s">
        <v>8224</v>
      </c>
      <c r="E1188" s="28" t="str">
        <f t="shared" si="0"/>
        <v>Providing Community Transport services in Leeds. We are a social enterprise that helps our community to get out and abou</v>
      </c>
      <c r="F1188" s="10" t="s">
        <v>8226</v>
      </c>
      <c r="G1188" s="10" t="s">
        <v>68</v>
      </c>
      <c r="H1188" s="11"/>
      <c r="K1188" s="30" t="s">
        <v>8227</v>
      </c>
      <c r="L1188" s="10" t="s">
        <v>8228</v>
      </c>
      <c r="M1188" s="28" t="str">
        <f t="shared" ref="M1188:Q1188" si="7129">IFERROR(IF(FIND(M$1,$F1188)&gt;1,"Age - Children",""),"")</f>
        <v/>
      </c>
      <c r="N1188" s="28" t="str">
        <f t="shared" si="7129"/>
        <v/>
      </c>
      <c r="O1188" s="28" t="str">
        <f t="shared" si="7129"/>
        <v/>
      </c>
      <c r="P1188" s="28" t="str">
        <f t="shared" si="7129"/>
        <v/>
      </c>
      <c r="Q1188" s="28" t="str">
        <f t="shared" si="7129"/>
        <v/>
      </c>
      <c r="R1188" s="28" t="str">
        <f t="shared" ref="R1188:T1188" si="7130">IFERROR(IF(FIND(R$1,$F1188)&gt;1,"Age - Elderly",""),"")</f>
        <v/>
      </c>
      <c r="S1188" s="28" t="str">
        <f t="shared" si="7130"/>
        <v/>
      </c>
      <c r="T1188" s="28" t="str">
        <f t="shared" si="7130"/>
        <v/>
      </c>
      <c r="U1188" s="28" t="str">
        <f t="shared" si="3"/>
        <v/>
      </c>
      <c r="V1188" s="28" t="str">
        <f t="shared" si="4"/>
        <v/>
      </c>
      <c r="X1188" s="28" t="str">
        <f t="shared" si="5"/>
        <v/>
      </c>
      <c r="Y1188" s="28" t="str">
        <f t="shared" si="6"/>
        <v/>
      </c>
      <c r="Z1188" s="28" t="str">
        <f t="shared" si="7"/>
        <v/>
      </c>
      <c r="AB1188" s="28" t="str">
        <f t="shared" si="8"/>
        <v/>
      </c>
      <c r="AD1188" s="28" t="str">
        <f t="shared" si="9"/>
        <v/>
      </c>
      <c r="AG1188" s="28" t="str">
        <f t="shared" ref="AG1188:AL1188" si="7131">IFERROR(IF(FIND(AG$1,$F1188)&gt;1,AG$1,""),"")</f>
        <v/>
      </c>
      <c r="AH1188" s="28" t="str">
        <f t="shared" si="7131"/>
        <v/>
      </c>
      <c r="AI1188" s="28" t="str">
        <f t="shared" si="7131"/>
        <v/>
      </c>
      <c r="AJ1188" s="28" t="str">
        <f t="shared" si="7131"/>
        <v/>
      </c>
      <c r="AK1188" s="28" t="str">
        <f t="shared" si="7131"/>
        <v/>
      </c>
      <c r="AL1188" s="28" t="str">
        <f t="shared" si="7131"/>
        <v/>
      </c>
      <c r="AM1188" s="28" t="str">
        <f t="shared" si="11"/>
        <v/>
      </c>
      <c r="AN1188" s="28" t="str">
        <f t="shared" ref="AN1188:AQ1188" si="7132">IFERROR(IF(FIND(AN$1,$F1188)&gt;1,"Status - LGBT",""),"")</f>
        <v/>
      </c>
      <c r="AO1188" s="28" t="str">
        <f t="shared" si="7132"/>
        <v/>
      </c>
      <c r="AP1188" s="28" t="str">
        <f t="shared" si="7132"/>
        <v/>
      </c>
      <c r="AQ1188" s="28" t="str">
        <f t="shared" si="7132"/>
        <v/>
      </c>
      <c r="AR1188" s="28" t="str">
        <f t="shared" ref="AR1188:AV1188" si="7133">IFERROR(IF(FIND(AR$1,$F1188)&gt;1,"BME",""),"")</f>
        <v/>
      </c>
      <c r="AS1188" s="28" t="str">
        <f t="shared" si="7133"/>
        <v/>
      </c>
      <c r="AT1188" s="28" t="str">
        <f t="shared" si="7133"/>
        <v/>
      </c>
      <c r="AU1188" s="28" t="str">
        <f t="shared" si="7133"/>
        <v/>
      </c>
      <c r="AV1188" s="28" t="str">
        <f t="shared" si="7133"/>
        <v/>
      </c>
      <c r="AW1188" s="28" t="str">
        <f t="shared" ref="AW1188:BC1188" si="7134">IFERROR(IF(FIND(AW$1,$F1188)&gt;1,AW$1,""),"")</f>
        <v/>
      </c>
      <c r="AX1188" s="28" t="str">
        <f t="shared" si="7134"/>
        <v/>
      </c>
      <c r="AY1188" s="28" t="str">
        <f t="shared" si="7134"/>
        <v/>
      </c>
      <c r="AZ1188" s="28" t="str">
        <f t="shared" si="7134"/>
        <v/>
      </c>
      <c r="BA1188" s="28" t="str">
        <f t="shared" si="7134"/>
        <v/>
      </c>
      <c r="BB1188" s="28" t="str">
        <f t="shared" si="7134"/>
        <v/>
      </c>
      <c r="BC1188" s="28" t="str">
        <f t="shared" si="7134"/>
        <v/>
      </c>
      <c r="BD1188" s="28" t="str">
        <f t="shared" si="15"/>
        <v/>
      </c>
      <c r="BG1188" s="2" t="s">
        <v>19517</v>
      </c>
      <c r="BI1188" s="2" t="s">
        <v>19518</v>
      </c>
      <c r="BJ1188" s="28" t="str">
        <f t="shared" si="16"/>
        <v/>
      </c>
      <c r="BK1188" s="28" t="str">
        <f t="shared" si="17"/>
        <v/>
      </c>
      <c r="BM1188" s="2" t="s">
        <v>98</v>
      </c>
      <c r="BU1188" s="12"/>
      <c r="BV1188" s="50" t="s">
        <v>574</v>
      </c>
      <c r="BW1188" s="12"/>
      <c r="BX1188" s="12"/>
      <c r="BY1188" s="42" t="str">
        <f t="shared" si="18"/>
        <v>LS11</v>
      </c>
      <c r="BZ1188" s="42"/>
    </row>
    <row r="1189" spans="1:78" ht="15">
      <c r="A1189" s="16" t="s">
        <v>37</v>
      </c>
      <c r="B1189" s="28">
        <f>VLOOKUP(A1189,Organisations!$A$2:$B$7,2,FALSE)</f>
        <v>2</v>
      </c>
      <c r="C1189" s="16" t="s">
        <v>8232</v>
      </c>
      <c r="D1189" s="16" t="s">
        <v>8233</v>
      </c>
      <c r="E1189" s="28" t="str">
        <f t="shared" si="0"/>
        <v/>
      </c>
      <c r="F1189" s="16"/>
      <c r="G1189" s="16" t="s">
        <v>68</v>
      </c>
      <c r="H1189" s="17"/>
      <c r="K1189" s="26" t="s">
        <v>8234</v>
      </c>
      <c r="L1189" s="18"/>
      <c r="M1189" s="28" t="str">
        <f t="shared" ref="M1189:Q1189" si="7135">IFERROR(IF(FIND(M$1,$F1189)&gt;1,"Age - Children",""),"")</f>
        <v/>
      </c>
      <c r="N1189" s="28" t="str">
        <f t="shared" si="7135"/>
        <v/>
      </c>
      <c r="O1189" s="28" t="str">
        <f t="shared" si="7135"/>
        <v/>
      </c>
      <c r="P1189" s="28" t="str">
        <f t="shared" si="7135"/>
        <v/>
      </c>
      <c r="Q1189" s="28" t="str">
        <f t="shared" si="7135"/>
        <v/>
      </c>
      <c r="R1189" s="28" t="str">
        <f t="shared" ref="R1189:T1189" si="7136">IFERROR(IF(FIND(R$1,$F1189)&gt;1,"Age - Elderly",""),"")</f>
        <v/>
      </c>
      <c r="S1189" s="28" t="str">
        <f t="shared" si="7136"/>
        <v/>
      </c>
      <c r="T1189" s="28" t="str">
        <f t="shared" si="7136"/>
        <v/>
      </c>
      <c r="U1189" s="28" t="str">
        <f t="shared" si="3"/>
        <v/>
      </c>
      <c r="V1189" s="28" t="str">
        <f t="shared" si="4"/>
        <v/>
      </c>
      <c r="X1189" s="28" t="str">
        <f t="shared" si="5"/>
        <v/>
      </c>
      <c r="Y1189" s="28" t="str">
        <f t="shared" si="6"/>
        <v/>
      </c>
      <c r="Z1189" s="28" t="str">
        <f t="shared" si="7"/>
        <v/>
      </c>
      <c r="AB1189" s="28" t="str">
        <f t="shared" si="8"/>
        <v/>
      </c>
      <c r="AD1189" s="28" t="str">
        <f t="shared" si="9"/>
        <v/>
      </c>
      <c r="AG1189" s="28" t="str">
        <f t="shared" ref="AG1189:AL1189" si="7137">IFERROR(IF(FIND(AG$1,$F1189)&gt;1,AG$1,""),"")</f>
        <v/>
      </c>
      <c r="AH1189" s="28" t="str">
        <f t="shared" si="7137"/>
        <v/>
      </c>
      <c r="AI1189" s="28" t="str">
        <f t="shared" si="7137"/>
        <v/>
      </c>
      <c r="AJ1189" s="28" t="str">
        <f t="shared" si="7137"/>
        <v/>
      </c>
      <c r="AK1189" s="28" t="str">
        <f t="shared" si="7137"/>
        <v/>
      </c>
      <c r="AL1189" s="28" t="str">
        <f t="shared" si="7137"/>
        <v/>
      </c>
      <c r="AM1189" s="28" t="str">
        <f t="shared" si="11"/>
        <v/>
      </c>
      <c r="AN1189" s="28" t="str">
        <f t="shared" ref="AN1189:AQ1189" si="7138">IFERROR(IF(FIND(AN$1,$F1189)&gt;1,"Status - LGBT",""),"")</f>
        <v/>
      </c>
      <c r="AO1189" s="28" t="str">
        <f t="shared" si="7138"/>
        <v/>
      </c>
      <c r="AP1189" s="28" t="str">
        <f t="shared" si="7138"/>
        <v/>
      </c>
      <c r="AQ1189" s="28" t="str">
        <f t="shared" si="7138"/>
        <v/>
      </c>
      <c r="AR1189" s="28" t="str">
        <f t="shared" ref="AR1189:AV1189" si="7139">IFERROR(IF(FIND(AR$1,$F1189)&gt;1,"BME",""),"")</f>
        <v/>
      </c>
      <c r="AS1189" s="28" t="str">
        <f t="shared" si="7139"/>
        <v/>
      </c>
      <c r="AT1189" s="28" t="str">
        <f t="shared" si="7139"/>
        <v/>
      </c>
      <c r="AU1189" s="28" t="str">
        <f t="shared" si="7139"/>
        <v/>
      </c>
      <c r="AV1189" s="28" t="str">
        <f t="shared" si="7139"/>
        <v/>
      </c>
      <c r="AW1189" s="28" t="str">
        <f t="shared" ref="AW1189:BC1189" si="7140">IFERROR(IF(FIND(AW$1,$F1189)&gt;1,AW$1,""),"")</f>
        <v/>
      </c>
      <c r="AX1189" s="28" t="str">
        <f t="shared" si="7140"/>
        <v/>
      </c>
      <c r="AY1189" s="28" t="str">
        <f t="shared" si="7140"/>
        <v/>
      </c>
      <c r="AZ1189" s="28" t="str">
        <f t="shared" si="7140"/>
        <v/>
      </c>
      <c r="BA1189" s="28" t="str">
        <f t="shared" si="7140"/>
        <v/>
      </c>
      <c r="BB1189" s="28" t="str">
        <f t="shared" si="7140"/>
        <v/>
      </c>
      <c r="BC1189" s="28" t="str">
        <f t="shared" si="7140"/>
        <v/>
      </c>
      <c r="BD1189" s="28" t="str">
        <f t="shared" si="15"/>
        <v/>
      </c>
      <c r="BG1189" s="2" t="s">
        <v>8235</v>
      </c>
      <c r="BI1189" s="2" t="s">
        <v>7590</v>
      </c>
      <c r="BJ1189" s="28" t="str">
        <f t="shared" si="16"/>
        <v>Leeds</v>
      </c>
      <c r="BK1189" s="28" t="str">
        <f t="shared" si="17"/>
        <v>West Yorkshire</v>
      </c>
      <c r="BM1189" s="2" t="s">
        <v>98</v>
      </c>
      <c r="BU1189" s="47" t="s">
        <v>576</v>
      </c>
      <c r="BV1189" s="18"/>
      <c r="BW1189" s="18"/>
      <c r="BX1189" s="18"/>
      <c r="BY1189" s="42" t="str">
        <f t="shared" si="18"/>
        <v>LS13;</v>
      </c>
      <c r="BZ1189" s="43"/>
    </row>
    <row r="1190" spans="1:78" ht="15">
      <c r="A1190" s="10" t="s">
        <v>37</v>
      </c>
      <c r="B1190" s="28">
        <f>VLOOKUP(A1190,Organisations!$A$2:$B$7,2,FALSE)</f>
        <v>2</v>
      </c>
      <c r="C1190" s="10" t="s">
        <v>8237</v>
      </c>
      <c r="D1190" s="10" t="s">
        <v>8238</v>
      </c>
      <c r="E1190" s="28" t="str">
        <f t="shared" si="0"/>
        <v>Promotes the allotment gardening in the community.</v>
      </c>
      <c r="F1190" s="10" t="s">
        <v>8239</v>
      </c>
      <c r="G1190" s="10" t="s">
        <v>68</v>
      </c>
      <c r="H1190" s="11"/>
      <c r="K1190" s="34"/>
      <c r="L1190" s="12"/>
      <c r="M1190" s="28" t="str">
        <f t="shared" ref="M1190:Q1190" si="7141">IFERROR(IF(FIND(M$1,$F1190)&gt;1,"Age - Children",""),"")</f>
        <v/>
      </c>
      <c r="N1190" s="28" t="str">
        <f t="shared" si="7141"/>
        <v/>
      </c>
      <c r="O1190" s="28" t="str">
        <f t="shared" si="7141"/>
        <v/>
      </c>
      <c r="P1190" s="28" t="str">
        <f t="shared" si="7141"/>
        <v/>
      </c>
      <c r="Q1190" s="28" t="str">
        <f t="shared" si="7141"/>
        <v/>
      </c>
      <c r="R1190" s="28" t="str">
        <f t="shared" ref="R1190:T1190" si="7142">IFERROR(IF(FIND(R$1,$F1190)&gt;1,"Age - Elderly",""),"")</f>
        <v/>
      </c>
      <c r="S1190" s="28" t="str">
        <f t="shared" si="7142"/>
        <v/>
      </c>
      <c r="T1190" s="28" t="str">
        <f t="shared" si="7142"/>
        <v/>
      </c>
      <c r="U1190" s="28" t="str">
        <f t="shared" si="3"/>
        <v/>
      </c>
      <c r="V1190" s="28" t="str">
        <f t="shared" si="4"/>
        <v/>
      </c>
      <c r="X1190" s="28" t="str">
        <f t="shared" si="5"/>
        <v/>
      </c>
      <c r="Y1190" s="28" t="str">
        <f t="shared" si="6"/>
        <v/>
      </c>
      <c r="Z1190" s="28" t="str">
        <f t="shared" si="7"/>
        <v>Gender - Male</v>
      </c>
      <c r="AB1190" s="28" t="str">
        <f t="shared" si="8"/>
        <v/>
      </c>
      <c r="AD1190" s="28" t="str">
        <f t="shared" si="9"/>
        <v>Gender - Male;</v>
      </c>
      <c r="AG1190" s="28" t="str">
        <f t="shared" ref="AG1190:AL1190" si="7143">IFERROR(IF(FIND(AG$1,$F1190)&gt;1,AG$1,""),"")</f>
        <v/>
      </c>
      <c r="AH1190" s="28" t="str">
        <f t="shared" si="7143"/>
        <v/>
      </c>
      <c r="AI1190" s="28" t="str">
        <f t="shared" si="7143"/>
        <v/>
      </c>
      <c r="AJ1190" s="28" t="str">
        <f t="shared" si="7143"/>
        <v/>
      </c>
      <c r="AK1190" s="28" t="str">
        <f t="shared" si="7143"/>
        <v/>
      </c>
      <c r="AL1190" s="28" t="str">
        <f t="shared" si="7143"/>
        <v/>
      </c>
      <c r="AM1190" s="28" t="str">
        <f t="shared" si="11"/>
        <v/>
      </c>
      <c r="AN1190" s="28" t="str">
        <f t="shared" ref="AN1190:AQ1190" si="7144">IFERROR(IF(FIND(AN$1,$F1190)&gt;1,"Status - LGBT",""),"")</f>
        <v/>
      </c>
      <c r="AO1190" s="28" t="str">
        <f t="shared" si="7144"/>
        <v/>
      </c>
      <c r="AP1190" s="28" t="str">
        <f t="shared" si="7144"/>
        <v/>
      </c>
      <c r="AQ1190" s="28" t="str">
        <f t="shared" si="7144"/>
        <v/>
      </c>
      <c r="AR1190" s="28" t="str">
        <f t="shared" ref="AR1190:AV1190" si="7145">IFERROR(IF(FIND(AR$1,$F1190)&gt;1,"BME",""),"")</f>
        <v/>
      </c>
      <c r="AS1190" s="28" t="str">
        <f t="shared" si="7145"/>
        <v/>
      </c>
      <c r="AT1190" s="28" t="str">
        <f t="shared" si="7145"/>
        <v/>
      </c>
      <c r="AU1190" s="28" t="str">
        <f t="shared" si="7145"/>
        <v/>
      </c>
      <c r="AV1190" s="28" t="str">
        <f t="shared" si="7145"/>
        <v/>
      </c>
      <c r="AW1190" s="28" t="str">
        <f t="shared" ref="AW1190:BC1190" si="7146">IFERROR(IF(FIND(AW$1,$F1190)&gt;1,AW$1,""),"")</f>
        <v/>
      </c>
      <c r="AX1190" s="28" t="str">
        <f t="shared" si="7146"/>
        <v/>
      </c>
      <c r="AY1190" s="28" t="str">
        <f t="shared" si="7146"/>
        <v/>
      </c>
      <c r="AZ1190" s="28" t="str">
        <f t="shared" si="7146"/>
        <v/>
      </c>
      <c r="BA1190" s="28" t="str">
        <f t="shared" si="7146"/>
        <v/>
      </c>
      <c r="BB1190" s="28" t="str">
        <f t="shared" si="7146"/>
        <v/>
      </c>
      <c r="BC1190" s="28" t="str">
        <f t="shared" si="7146"/>
        <v/>
      </c>
      <c r="BD1190" s="28" t="str">
        <f t="shared" si="15"/>
        <v/>
      </c>
      <c r="BJ1190" s="28" t="str">
        <f t="shared" si="16"/>
        <v/>
      </c>
      <c r="BK1190" s="28" t="str">
        <f t="shared" si="17"/>
        <v/>
      </c>
      <c r="BM1190" s="2" t="s">
        <v>98</v>
      </c>
      <c r="BU1190" s="50" t="s">
        <v>19342</v>
      </c>
      <c r="BV1190" s="12"/>
      <c r="BW1190" s="12"/>
      <c r="BX1190" s="12"/>
      <c r="BY1190" s="42" t="str">
        <f t="shared" si="18"/>
        <v>Gender - Male;;BD11;BD4;LS10;LS11;LS12;LS13;LS14;LS15;LS16;LS17;LS18;LS19;LS1;LS20;LS21;LS22;LS23;LS24;LS25;LS26;LS27;LS28;LS29;LS2;LS3;LS4;LS5;LS6;LS7;LS88;LS8;LS99;LS9;WF10;WF3;</v>
      </c>
      <c r="BZ1190" s="42"/>
    </row>
    <row r="1191" spans="1:78" ht="15">
      <c r="A1191" s="16" t="s">
        <v>37</v>
      </c>
      <c r="B1191" s="28">
        <f>VLOOKUP(A1191,Organisations!$A$2:$B$7,2,FALSE)</f>
        <v>2</v>
      </c>
      <c r="C1191" s="23" t="s">
        <v>8242</v>
      </c>
      <c r="D1191" s="23" t="s">
        <v>8243</v>
      </c>
      <c r="E1191" s="28" t="str">
        <f t="shared" si="0"/>
        <v>Collects unwanted furniture free of charge and redistributes to people in need in Leeds.</v>
      </c>
      <c r="F1191" s="16" t="s">
        <v>8244</v>
      </c>
      <c r="G1191" s="16" t="s">
        <v>68</v>
      </c>
      <c r="H1191" s="17"/>
      <c r="K1191" s="26" t="s">
        <v>8245</v>
      </c>
      <c r="L1191" s="16" t="s">
        <v>8246</v>
      </c>
      <c r="M1191" s="28" t="str">
        <f t="shared" ref="M1191:Q1191" si="7147">IFERROR(IF(FIND(M$1,$F1191)&gt;1,"Age - Children",""),"")</f>
        <v/>
      </c>
      <c r="N1191" s="28" t="str">
        <f t="shared" si="7147"/>
        <v/>
      </c>
      <c r="O1191" s="28" t="str">
        <f t="shared" si="7147"/>
        <v/>
      </c>
      <c r="P1191" s="28" t="str">
        <f t="shared" si="7147"/>
        <v/>
      </c>
      <c r="Q1191" s="28" t="str">
        <f t="shared" si="7147"/>
        <v/>
      </c>
      <c r="R1191" s="28" t="str">
        <f t="shared" ref="R1191:T1191" si="7148">IFERROR(IF(FIND(R$1,$F1191)&gt;1,"Age - Elderly",""),"")</f>
        <v/>
      </c>
      <c r="S1191" s="28" t="str">
        <f t="shared" si="7148"/>
        <v/>
      </c>
      <c r="T1191" s="28" t="str">
        <f t="shared" si="7148"/>
        <v/>
      </c>
      <c r="U1191" s="28" t="str">
        <f t="shared" si="3"/>
        <v/>
      </c>
      <c r="V1191" s="28" t="str">
        <f t="shared" si="4"/>
        <v/>
      </c>
      <c r="X1191" s="28" t="str">
        <f t="shared" si="5"/>
        <v/>
      </c>
      <c r="Y1191" s="28" t="str">
        <f t="shared" si="6"/>
        <v/>
      </c>
      <c r="Z1191" s="28" t="str">
        <f t="shared" si="7"/>
        <v/>
      </c>
      <c r="AB1191" s="28" t="str">
        <f t="shared" si="8"/>
        <v/>
      </c>
      <c r="AD1191" s="28" t="str">
        <f t="shared" si="9"/>
        <v/>
      </c>
      <c r="AG1191" s="28" t="str">
        <f t="shared" ref="AG1191:AL1191" si="7149">IFERROR(IF(FIND(AG$1,$F1191)&gt;1,AG$1,""),"")</f>
        <v/>
      </c>
      <c r="AH1191" s="28" t="str">
        <f t="shared" si="7149"/>
        <v/>
      </c>
      <c r="AI1191" s="28" t="str">
        <f t="shared" si="7149"/>
        <v/>
      </c>
      <c r="AJ1191" s="28" t="str">
        <f t="shared" si="7149"/>
        <v/>
      </c>
      <c r="AK1191" s="28" t="str">
        <f t="shared" si="7149"/>
        <v/>
      </c>
      <c r="AL1191" s="28" t="str">
        <f t="shared" si="7149"/>
        <v/>
      </c>
      <c r="AM1191" s="28" t="str">
        <f t="shared" si="11"/>
        <v/>
      </c>
      <c r="AN1191" s="28" t="str">
        <f t="shared" ref="AN1191:AQ1191" si="7150">IFERROR(IF(FIND(AN$1,$F1191)&gt;1,"Status - LGBT",""),"")</f>
        <v/>
      </c>
      <c r="AO1191" s="28" t="str">
        <f t="shared" si="7150"/>
        <v/>
      </c>
      <c r="AP1191" s="28" t="str">
        <f t="shared" si="7150"/>
        <v/>
      </c>
      <c r="AQ1191" s="28" t="str">
        <f t="shared" si="7150"/>
        <v/>
      </c>
      <c r="AR1191" s="28" t="str">
        <f t="shared" ref="AR1191:AV1191" si="7151">IFERROR(IF(FIND(AR$1,$F1191)&gt;1,"BME",""),"")</f>
        <v/>
      </c>
      <c r="AS1191" s="28" t="str">
        <f t="shared" si="7151"/>
        <v/>
      </c>
      <c r="AT1191" s="28" t="str">
        <f t="shared" si="7151"/>
        <v/>
      </c>
      <c r="AU1191" s="28" t="str">
        <f t="shared" si="7151"/>
        <v/>
      </c>
      <c r="AV1191" s="28" t="str">
        <f t="shared" si="7151"/>
        <v/>
      </c>
      <c r="AW1191" s="28" t="str">
        <f t="shared" ref="AW1191:BC1191" si="7152">IFERROR(IF(FIND(AW$1,$F1191)&gt;1,AW$1,""),"")</f>
        <v/>
      </c>
      <c r="AX1191" s="28" t="str">
        <f t="shared" si="7152"/>
        <v/>
      </c>
      <c r="AY1191" s="28" t="str">
        <f t="shared" si="7152"/>
        <v/>
      </c>
      <c r="AZ1191" s="28" t="str">
        <f t="shared" si="7152"/>
        <v/>
      </c>
      <c r="BA1191" s="28" t="str">
        <f t="shared" si="7152"/>
        <v/>
      </c>
      <c r="BB1191" s="28" t="str">
        <f t="shared" si="7152"/>
        <v/>
      </c>
      <c r="BC1191" s="28" t="str">
        <f t="shared" si="7152"/>
        <v/>
      </c>
      <c r="BD1191" s="28" t="str">
        <f t="shared" si="15"/>
        <v/>
      </c>
      <c r="BG1191" s="2" t="s">
        <v>8247</v>
      </c>
      <c r="BI1191" s="2" t="s">
        <v>7596</v>
      </c>
      <c r="BJ1191" s="28" t="str">
        <f t="shared" si="16"/>
        <v>Leeds</v>
      </c>
      <c r="BK1191" s="28" t="str">
        <f t="shared" si="17"/>
        <v>West Yorkshire</v>
      </c>
      <c r="BM1191" s="2" t="s">
        <v>98</v>
      </c>
      <c r="BU1191" s="18"/>
      <c r="BV1191" s="47" t="s">
        <v>578</v>
      </c>
      <c r="BW1191" s="18"/>
      <c r="BX1191" s="18"/>
      <c r="BY1191" s="42" t="str">
        <f t="shared" si="18"/>
        <v>LS14</v>
      </c>
      <c r="BZ1191" s="43"/>
    </row>
    <row r="1192" spans="1:78" ht="15">
      <c r="A1192" s="10" t="s">
        <v>37</v>
      </c>
      <c r="B1192" s="28">
        <f>VLOOKUP(A1192,Organisations!$A$2:$B$7,2,FALSE)</f>
        <v>2</v>
      </c>
      <c r="C1192" s="10" t="s">
        <v>8249</v>
      </c>
      <c r="D1192" s="10" t="s">
        <v>8250</v>
      </c>
      <c r="E1192" s="28" t="str">
        <f t="shared" si="0"/>
        <v>Support for victims and witnesses of anti-social behaviour or hate crime</v>
      </c>
      <c r="F1192" s="10" t="s">
        <v>8251</v>
      </c>
      <c r="G1192" s="10" t="s">
        <v>68</v>
      </c>
      <c r="H1192" s="11"/>
      <c r="K1192" s="34"/>
      <c r="L1192" s="10" t="s">
        <v>8252</v>
      </c>
      <c r="M1192" s="28" t="str">
        <f t="shared" ref="M1192:Q1192" si="7153">IFERROR(IF(FIND(M$1,$F1192)&gt;1,"Age - Children",""),"")</f>
        <v/>
      </c>
      <c r="N1192" s="28" t="str">
        <f t="shared" si="7153"/>
        <v/>
      </c>
      <c r="O1192" s="28" t="str">
        <f t="shared" si="7153"/>
        <v/>
      </c>
      <c r="P1192" s="28" t="str">
        <f t="shared" si="7153"/>
        <v/>
      </c>
      <c r="Q1192" s="28" t="str">
        <f t="shared" si="7153"/>
        <v/>
      </c>
      <c r="R1192" s="28" t="str">
        <f t="shared" ref="R1192:T1192" si="7154">IFERROR(IF(FIND(R$1,$F1192)&gt;1,"Age - Elderly",""),"")</f>
        <v/>
      </c>
      <c r="S1192" s="28" t="str">
        <f t="shared" si="7154"/>
        <v/>
      </c>
      <c r="T1192" s="28" t="str">
        <f t="shared" si="7154"/>
        <v/>
      </c>
      <c r="U1192" s="28" t="str">
        <f t="shared" si="3"/>
        <v/>
      </c>
      <c r="V1192" s="28" t="str">
        <f t="shared" si="4"/>
        <v/>
      </c>
      <c r="X1192" s="28" t="str">
        <f t="shared" si="5"/>
        <v/>
      </c>
      <c r="Y1192" s="28" t="str">
        <f t="shared" si="6"/>
        <v/>
      </c>
      <c r="Z1192" s="28" t="str">
        <f t="shared" si="7"/>
        <v/>
      </c>
      <c r="AB1192" s="28" t="str">
        <f t="shared" si="8"/>
        <v/>
      </c>
      <c r="AD1192" s="28" t="str">
        <f t="shared" si="9"/>
        <v/>
      </c>
      <c r="AG1192" s="28" t="str">
        <f t="shared" ref="AG1192:AL1192" si="7155">IFERROR(IF(FIND(AG$1,$F1192)&gt;1,AG$1,""),"")</f>
        <v/>
      </c>
      <c r="AH1192" s="28" t="str">
        <f t="shared" si="7155"/>
        <v/>
      </c>
      <c r="AI1192" s="28" t="str">
        <f t="shared" si="7155"/>
        <v/>
      </c>
      <c r="AJ1192" s="28" t="str">
        <f t="shared" si="7155"/>
        <v/>
      </c>
      <c r="AK1192" s="28" t="str">
        <f t="shared" si="7155"/>
        <v/>
      </c>
      <c r="AL1192" s="28" t="str">
        <f t="shared" si="7155"/>
        <v/>
      </c>
      <c r="AM1192" s="28" t="str">
        <f t="shared" si="11"/>
        <v/>
      </c>
      <c r="AN1192" s="28" t="str">
        <f t="shared" ref="AN1192:AQ1192" si="7156">IFERROR(IF(FIND(AN$1,$F1192)&gt;1,"Status - LGBT",""),"")</f>
        <v/>
      </c>
      <c r="AO1192" s="28" t="str">
        <f t="shared" si="7156"/>
        <v/>
      </c>
      <c r="AP1192" s="28" t="str">
        <f t="shared" si="7156"/>
        <v/>
      </c>
      <c r="AQ1192" s="28" t="str">
        <f t="shared" si="7156"/>
        <v/>
      </c>
      <c r="AR1192" s="28" t="str">
        <f t="shared" ref="AR1192:AV1192" si="7157">IFERROR(IF(FIND(AR$1,$F1192)&gt;1,"BME",""),"")</f>
        <v/>
      </c>
      <c r="AS1192" s="28" t="str">
        <f t="shared" si="7157"/>
        <v/>
      </c>
      <c r="AT1192" s="28" t="str">
        <f t="shared" si="7157"/>
        <v/>
      </c>
      <c r="AU1192" s="28" t="str">
        <f t="shared" si="7157"/>
        <v/>
      </c>
      <c r="AV1192" s="28" t="str">
        <f t="shared" si="7157"/>
        <v/>
      </c>
      <c r="AW1192" s="28" t="str">
        <f t="shared" ref="AW1192:BC1192" si="7158">IFERROR(IF(FIND(AW$1,$F1192)&gt;1,AW$1,""),"")</f>
        <v/>
      </c>
      <c r="AX1192" s="28" t="str">
        <f t="shared" si="7158"/>
        <v/>
      </c>
      <c r="AY1192" s="28" t="str">
        <f t="shared" si="7158"/>
        <v/>
      </c>
      <c r="AZ1192" s="28" t="str">
        <f t="shared" si="7158"/>
        <v/>
      </c>
      <c r="BA1192" s="28" t="str">
        <f t="shared" si="7158"/>
        <v/>
      </c>
      <c r="BB1192" s="28" t="str">
        <f t="shared" si="7158"/>
        <v/>
      </c>
      <c r="BC1192" s="28" t="str">
        <f t="shared" si="7158"/>
        <v/>
      </c>
      <c r="BD1192" s="28" t="str">
        <f t="shared" si="15"/>
        <v/>
      </c>
      <c r="BJ1192" s="28" t="str">
        <f t="shared" si="16"/>
        <v/>
      </c>
      <c r="BK1192" s="28" t="str">
        <f t="shared" si="17"/>
        <v/>
      </c>
      <c r="BM1192" s="2" t="s">
        <v>98</v>
      </c>
      <c r="BU1192" s="12"/>
      <c r="BV1192" s="12"/>
      <c r="BW1192" s="12"/>
      <c r="BX1192" s="12"/>
      <c r="BY1192" s="42" t="str">
        <f t="shared" si="18"/>
        <v/>
      </c>
      <c r="BZ1192" s="42"/>
    </row>
    <row r="1193" spans="1:78" ht="15">
      <c r="A1193" s="16" t="s">
        <v>37</v>
      </c>
      <c r="B1193" s="28">
        <f>VLOOKUP(A1193,Organisations!$A$2:$B$7,2,FALSE)</f>
        <v>2</v>
      </c>
      <c r="C1193" s="16" t="s">
        <v>8254</v>
      </c>
      <c r="D1193" s="16" t="s">
        <v>8255</v>
      </c>
      <c r="E1193" s="28" t="str">
        <f t="shared" si="0"/>
        <v>Long term care for people who find it difficult to accept services of community mental health teams.</v>
      </c>
      <c r="F1193" s="16" t="s">
        <v>8256</v>
      </c>
      <c r="G1193" s="16" t="s">
        <v>68</v>
      </c>
      <c r="H1193" s="17"/>
      <c r="K1193" s="26" t="s">
        <v>8257</v>
      </c>
      <c r="L1193" s="18"/>
      <c r="M1193" s="28" t="str">
        <f t="shared" ref="M1193:Q1193" si="7159">IFERROR(IF(FIND(M$1,$F1193)&gt;1,"Age - Children",""),"")</f>
        <v/>
      </c>
      <c r="N1193" s="28" t="str">
        <f t="shared" si="7159"/>
        <v/>
      </c>
      <c r="O1193" s="28" t="str">
        <f t="shared" si="7159"/>
        <v/>
      </c>
      <c r="P1193" s="28" t="str">
        <f t="shared" si="7159"/>
        <v/>
      </c>
      <c r="Q1193" s="28" t="str">
        <f t="shared" si="7159"/>
        <v/>
      </c>
      <c r="R1193" s="28" t="str">
        <f t="shared" ref="R1193:T1193" si="7160">IFERROR(IF(FIND(R$1,$F1193)&gt;1,"Age - Elderly",""),"")</f>
        <v/>
      </c>
      <c r="S1193" s="28" t="str">
        <f t="shared" si="7160"/>
        <v/>
      </c>
      <c r="T1193" s="28" t="str">
        <f t="shared" si="7160"/>
        <v/>
      </c>
      <c r="U1193" s="28" t="str">
        <f t="shared" si="3"/>
        <v/>
      </c>
      <c r="V1193" s="28" t="str">
        <f t="shared" si="4"/>
        <v/>
      </c>
      <c r="X1193" s="28" t="str">
        <f t="shared" si="5"/>
        <v/>
      </c>
      <c r="Y1193" s="28" t="str">
        <f t="shared" si="6"/>
        <v/>
      </c>
      <c r="Z1193" s="28" t="str">
        <f t="shared" si="7"/>
        <v>Gender - Male</v>
      </c>
      <c r="AB1193" s="28" t="str">
        <f t="shared" si="8"/>
        <v/>
      </c>
      <c r="AD1193" s="28" t="str">
        <f t="shared" si="9"/>
        <v>Gender - Male;</v>
      </c>
      <c r="AG1193" s="28" t="str">
        <f t="shared" ref="AG1193:AL1193" si="7161">IFERROR(IF(FIND(AG$1,$F1193)&gt;1,AG$1,""),"")</f>
        <v/>
      </c>
      <c r="AH1193" s="28" t="str">
        <f t="shared" si="7161"/>
        <v/>
      </c>
      <c r="AI1193" s="28" t="str">
        <f t="shared" si="7161"/>
        <v/>
      </c>
      <c r="AJ1193" s="28" t="str">
        <f t="shared" si="7161"/>
        <v/>
      </c>
      <c r="AK1193" s="28" t="str">
        <f t="shared" si="7161"/>
        <v/>
      </c>
      <c r="AL1193" s="28" t="str">
        <f t="shared" si="7161"/>
        <v/>
      </c>
      <c r="AM1193" s="28" t="str">
        <f t="shared" si="11"/>
        <v/>
      </c>
      <c r="AN1193" s="28" t="str">
        <f t="shared" ref="AN1193:AQ1193" si="7162">IFERROR(IF(FIND(AN$1,$F1193)&gt;1,"Status - LGBT",""),"")</f>
        <v/>
      </c>
      <c r="AO1193" s="28" t="str">
        <f t="shared" si="7162"/>
        <v/>
      </c>
      <c r="AP1193" s="28" t="str">
        <f t="shared" si="7162"/>
        <v/>
      </c>
      <c r="AQ1193" s="28" t="str">
        <f t="shared" si="7162"/>
        <v/>
      </c>
      <c r="AR1193" s="28" t="str">
        <f t="shared" ref="AR1193:AV1193" si="7163">IFERROR(IF(FIND(AR$1,$F1193)&gt;1,"BME",""),"")</f>
        <v/>
      </c>
      <c r="AS1193" s="28" t="str">
        <f t="shared" si="7163"/>
        <v/>
      </c>
      <c r="AT1193" s="28" t="str">
        <f t="shared" si="7163"/>
        <v/>
      </c>
      <c r="AU1193" s="28" t="str">
        <f t="shared" si="7163"/>
        <v/>
      </c>
      <c r="AV1193" s="28" t="str">
        <f t="shared" si="7163"/>
        <v/>
      </c>
      <c r="AW1193" s="28" t="str">
        <f t="shared" ref="AW1193:BC1193" si="7164">IFERROR(IF(FIND(AW$1,$F1193)&gt;1,AW$1,""),"")</f>
        <v/>
      </c>
      <c r="AX1193" s="28" t="str">
        <f t="shared" si="7164"/>
        <v/>
      </c>
      <c r="AY1193" s="28" t="str">
        <f t="shared" si="7164"/>
        <v/>
      </c>
      <c r="AZ1193" s="28" t="str">
        <f t="shared" si="7164"/>
        <v/>
      </c>
      <c r="BA1193" s="28" t="str">
        <f t="shared" si="7164"/>
        <v/>
      </c>
      <c r="BB1193" s="28" t="str">
        <f t="shared" si="7164"/>
        <v/>
      </c>
      <c r="BC1193" s="28" t="str">
        <f t="shared" si="7164"/>
        <v/>
      </c>
      <c r="BD1193" s="28" t="str">
        <f t="shared" si="15"/>
        <v/>
      </c>
      <c r="BG1193" s="2" t="s">
        <v>19519</v>
      </c>
      <c r="BI1193" s="2" t="s">
        <v>279</v>
      </c>
      <c r="BJ1193" s="28" t="str">
        <f t="shared" si="16"/>
        <v/>
      </c>
      <c r="BK1193" s="28" t="str">
        <f t="shared" si="17"/>
        <v/>
      </c>
      <c r="BM1193" s="2" t="s">
        <v>98</v>
      </c>
      <c r="BU1193" s="47" t="s">
        <v>19342</v>
      </c>
      <c r="BV1193" s="18"/>
      <c r="BW1193" s="18"/>
      <c r="BX1193" s="18"/>
      <c r="BY1193" s="42" t="str">
        <f t="shared" si="18"/>
        <v>Gender - Male;;BD11;BD4;LS10;LS11;LS12;LS13;LS14;LS15;LS16;LS17;LS18;LS19;LS1;LS20;LS21;LS22;LS23;LS24;LS25;LS26;LS27;LS28;LS29;LS2;LS3;LS4;LS5;LS6;LS7;LS88;LS8;LS99;LS9;WF10;WF3;</v>
      </c>
      <c r="BZ1193" s="43"/>
    </row>
    <row r="1194" spans="1:78" ht="15">
      <c r="A1194" s="10" t="s">
        <v>37</v>
      </c>
      <c r="B1194" s="28">
        <f>VLOOKUP(A1194,Organisations!$A$2:$B$7,2,FALSE)</f>
        <v>2</v>
      </c>
      <c r="C1194" s="23" t="s">
        <v>8260</v>
      </c>
      <c r="D1194" s="23" t="s">
        <v>8261</v>
      </c>
      <c r="E1194" s="28" t="str">
        <f t="shared" si="0"/>
        <v>Leeds Autism AIM provides information, signposting, advocacy support and mentoring for autistic adults with little or no</v>
      </c>
      <c r="F1194" s="10" t="s">
        <v>8263</v>
      </c>
      <c r="G1194" s="10" t="s">
        <v>68</v>
      </c>
      <c r="H1194" s="53"/>
      <c r="K1194" s="34"/>
      <c r="L1194" s="10" t="s">
        <v>8264</v>
      </c>
      <c r="M1194" s="28" t="str">
        <f t="shared" ref="M1194:Q1194" si="7165">IFERROR(IF(FIND(M$1,$F1194)&gt;1,"Age - Children",""),"")</f>
        <v/>
      </c>
      <c r="N1194" s="28" t="str">
        <f t="shared" si="7165"/>
        <v/>
      </c>
      <c r="O1194" s="28" t="str">
        <f t="shared" si="7165"/>
        <v/>
      </c>
      <c r="P1194" s="28" t="str">
        <f t="shared" si="7165"/>
        <v/>
      </c>
      <c r="Q1194" s="28" t="str">
        <f t="shared" si="7165"/>
        <v/>
      </c>
      <c r="R1194" s="28" t="str">
        <f t="shared" ref="R1194:T1194" si="7166">IFERROR(IF(FIND(R$1,$F1194)&gt;1,"Age - Elderly",""),"")</f>
        <v/>
      </c>
      <c r="S1194" s="28" t="str">
        <f t="shared" si="7166"/>
        <v/>
      </c>
      <c r="T1194" s="28" t="str">
        <f t="shared" si="7166"/>
        <v/>
      </c>
      <c r="U1194" s="28" t="str">
        <f t="shared" si="3"/>
        <v/>
      </c>
      <c r="V1194" s="28" t="str">
        <f t="shared" si="4"/>
        <v/>
      </c>
      <c r="X1194" s="28" t="str">
        <f t="shared" si="5"/>
        <v/>
      </c>
      <c r="Y1194" s="28" t="str">
        <f t="shared" si="6"/>
        <v/>
      </c>
      <c r="Z1194" s="28" t="str">
        <f t="shared" si="7"/>
        <v>Gender - Male</v>
      </c>
      <c r="AB1194" s="28" t="str">
        <f t="shared" si="8"/>
        <v/>
      </c>
      <c r="AD1194" s="28" t="str">
        <f t="shared" si="9"/>
        <v>Gender - Male;</v>
      </c>
      <c r="AG1194" s="28" t="str">
        <f t="shared" ref="AG1194:AL1194" si="7167">IFERROR(IF(FIND(AG$1,$F1194)&gt;1,AG$1,""),"")</f>
        <v/>
      </c>
      <c r="AH1194" s="28" t="str">
        <f t="shared" si="7167"/>
        <v/>
      </c>
      <c r="AI1194" s="28" t="str">
        <f t="shared" si="7167"/>
        <v/>
      </c>
      <c r="AJ1194" s="28" t="str">
        <f t="shared" si="7167"/>
        <v/>
      </c>
      <c r="AK1194" s="28" t="str">
        <f t="shared" si="7167"/>
        <v/>
      </c>
      <c r="AL1194" s="28" t="str">
        <f t="shared" si="7167"/>
        <v/>
      </c>
      <c r="AM1194" s="28" t="str">
        <f t="shared" si="11"/>
        <v/>
      </c>
      <c r="AN1194" s="28" t="str">
        <f t="shared" ref="AN1194:AQ1194" si="7168">IFERROR(IF(FIND(AN$1,$F1194)&gt;1,"Status - LGBT",""),"")</f>
        <v/>
      </c>
      <c r="AO1194" s="28" t="str">
        <f t="shared" si="7168"/>
        <v/>
      </c>
      <c r="AP1194" s="28" t="str">
        <f t="shared" si="7168"/>
        <v/>
      </c>
      <c r="AQ1194" s="28" t="str">
        <f t="shared" si="7168"/>
        <v/>
      </c>
      <c r="AR1194" s="28" t="str">
        <f t="shared" ref="AR1194:AV1194" si="7169">IFERROR(IF(FIND(AR$1,$F1194)&gt;1,"BME",""),"")</f>
        <v/>
      </c>
      <c r="AS1194" s="28" t="str">
        <f t="shared" si="7169"/>
        <v/>
      </c>
      <c r="AT1194" s="28" t="str">
        <f t="shared" si="7169"/>
        <v/>
      </c>
      <c r="AU1194" s="28" t="str">
        <f t="shared" si="7169"/>
        <v/>
      </c>
      <c r="AV1194" s="28" t="str">
        <f t="shared" si="7169"/>
        <v/>
      </c>
      <c r="AW1194" s="28" t="str">
        <f t="shared" ref="AW1194:BC1194" si="7170">IFERROR(IF(FIND(AW$1,$F1194)&gt;1,AW$1,""),"")</f>
        <v/>
      </c>
      <c r="AX1194" s="28" t="str">
        <f t="shared" si="7170"/>
        <v/>
      </c>
      <c r="AY1194" s="28" t="str">
        <f t="shared" si="7170"/>
        <v/>
      </c>
      <c r="AZ1194" s="28" t="str">
        <f t="shared" si="7170"/>
        <v/>
      </c>
      <c r="BA1194" s="28" t="str">
        <f t="shared" si="7170"/>
        <v/>
      </c>
      <c r="BB1194" s="28" t="str">
        <f t="shared" si="7170"/>
        <v/>
      </c>
      <c r="BC1194" s="28" t="str">
        <f t="shared" si="7170"/>
        <v/>
      </c>
      <c r="BD1194" s="28" t="str">
        <f t="shared" si="15"/>
        <v/>
      </c>
      <c r="BJ1194" s="28" t="str">
        <f t="shared" si="16"/>
        <v/>
      </c>
      <c r="BK1194" s="28" t="str">
        <f t="shared" si="17"/>
        <v/>
      </c>
      <c r="BM1194" s="2" t="s">
        <v>98</v>
      </c>
      <c r="BO1194" s="2" t="s">
        <v>2863</v>
      </c>
      <c r="BR1194" s="2" t="s">
        <v>2863</v>
      </c>
      <c r="BU1194" s="50" t="s">
        <v>19342</v>
      </c>
      <c r="BV1194" s="12"/>
      <c r="BW1194" s="12"/>
      <c r="BX1194" s="12"/>
      <c r="BY1194" s="42" t="str">
        <f t="shared" si="18"/>
        <v>Gender - Male;;BD11;BD4;LS10;LS11;LS12;LS13;LS14;LS15;LS16;LS17;LS18;LS19;LS1;LS20;LS21;LS22;LS23;LS24;LS25;LS26;LS27;LS28;LS29;LS2;LS3;LS4;LS5;LS6;LS7;LS88;LS8;LS99;LS9;WF10;WF3;</v>
      </c>
      <c r="BZ1194" s="42"/>
    </row>
    <row r="1195" spans="1:78" ht="15">
      <c r="A1195" s="16" t="s">
        <v>37</v>
      </c>
      <c r="B1195" s="28">
        <f>VLOOKUP(A1195,Organisations!$A$2:$B$7,2,FALSE)</f>
        <v>2</v>
      </c>
      <c r="C1195" s="16" t="s">
        <v>8266</v>
      </c>
      <c r="D1195" s="16" t="s">
        <v>8267</v>
      </c>
      <c r="E1195" s="28" t="str">
        <f t="shared" si="0"/>
        <v>A counselling service available to all students of Leeds Metropolitan University.</v>
      </c>
      <c r="F1195" s="16" t="s">
        <v>8268</v>
      </c>
      <c r="G1195" s="16" t="s">
        <v>68</v>
      </c>
      <c r="H1195" s="17"/>
      <c r="K1195" s="26" t="s">
        <v>8269</v>
      </c>
      <c r="L1195" s="16" t="s">
        <v>8270</v>
      </c>
      <c r="M1195" s="28" t="str">
        <f t="shared" ref="M1195:Q1195" si="7171">IFERROR(IF(FIND(M$1,$F1195)&gt;1,"Age - Children",""),"")</f>
        <v/>
      </c>
      <c r="N1195" s="28" t="str">
        <f t="shared" si="7171"/>
        <v/>
      </c>
      <c r="O1195" s="28" t="str">
        <f t="shared" si="7171"/>
        <v/>
      </c>
      <c r="P1195" s="28" t="str">
        <f t="shared" si="7171"/>
        <v/>
      </c>
      <c r="Q1195" s="28" t="str">
        <f t="shared" si="7171"/>
        <v/>
      </c>
      <c r="R1195" s="28" t="str">
        <f t="shared" ref="R1195:T1195" si="7172">IFERROR(IF(FIND(R$1,$F1195)&gt;1,"Age - Elderly",""),"")</f>
        <v/>
      </c>
      <c r="S1195" s="28" t="str">
        <f t="shared" si="7172"/>
        <v/>
      </c>
      <c r="T1195" s="28" t="str">
        <f t="shared" si="7172"/>
        <v/>
      </c>
      <c r="U1195" s="28" t="str">
        <f t="shared" si="3"/>
        <v/>
      </c>
      <c r="V1195" s="28" t="str">
        <f t="shared" si="4"/>
        <v/>
      </c>
      <c r="X1195" s="28" t="str">
        <f t="shared" si="5"/>
        <v/>
      </c>
      <c r="Y1195" s="28" t="str">
        <f t="shared" si="6"/>
        <v/>
      </c>
      <c r="Z1195" s="28" t="str">
        <f t="shared" si="7"/>
        <v/>
      </c>
      <c r="AB1195" s="28" t="str">
        <f t="shared" si="8"/>
        <v/>
      </c>
      <c r="AD1195" s="28" t="str">
        <f t="shared" si="9"/>
        <v/>
      </c>
      <c r="AG1195" s="28" t="str">
        <f t="shared" ref="AG1195:AL1195" si="7173">IFERROR(IF(FIND(AG$1,$F1195)&gt;1,AG$1,""),"")</f>
        <v/>
      </c>
      <c r="AH1195" s="28" t="str">
        <f t="shared" si="7173"/>
        <v/>
      </c>
      <c r="AI1195" s="28" t="str">
        <f t="shared" si="7173"/>
        <v/>
      </c>
      <c r="AJ1195" s="28" t="str">
        <f t="shared" si="7173"/>
        <v/>
      </c>
      <c r="AK1195" s="28" t="str">
        <f t="shared" si="7173"/>
        <v/>
      </c>
      <c r="AL1195" s="28" t="str">
        <f t="shared" si="7173"/>
        <v/>
      </c>
      <c r="AM1195" s="28" t="str">
        <f t="shared" si="11"/>
        <v/>
      </c>
      <c r="AN1195" s="28" t="str">
        <f t="shared" ref="AN1195:AQ1195" si="7174">IFERROR(IF(FIND(AN$1,$F1195)&gt;1,"Status - LGBT",""),"")</f>
        <v/>
      </c>
      <c r="AO1195" s="28" t="str">
        <f t="shared" si="7174"/>
        <v/>
      </c>
      <c r="AP1195" s="28" t="str">
        <f t="shared" si="7174"/>
        <v/>
      </c>
      <c r="AQ1195" s="28" t="str">
        <f t="shared" si="7174"/>
        <v/>
      </c>
      <c r="AR1195" s="28" t="str">
        <f t="shared" ref="AR1195:AV1195" si="7175">IFERROR(IF(FIND(AR$1,$F1195)&gt;1,"BME",""),"")</f>
        <v/>
      </c>
      <c r="AS1195" s="28" t="str">
        <f t="shared" si="7175"/>
        <v/>
      </c>
      <c r="AT1195" s="28" t="str">
        <f t="shared" si="7175"/>
        <v/>
      </c>
      <c r="AU1195" s="28" t="str">
        <f t="shared" si="7175"/>
        <v/>
      </c>
      <c r="AV1195" s="28" t="str">
        <f t="shared" si="7175"/>
        <v/>
      </c>
      <c r="AW1195" s="28" t="str">
        <f t="shared" ref="AW1195:BC1195" si="7176">IFERROR(IF(FIND(AW$1,$F1195)&gt;1,AW$1,""),"")</f>
        <v/>
      </c>
      <c r="AX1195" s="28" t="str">
        <f t="shared" si="7176"/>
        <v/>
      </c>
      <c r="AY1195" s="28" t="str">
        <f t="shared" si="7176"/>
        <v/>
      </c>
      <c r="AZ1195" s="28" t="str">
        <f t="shared" si="7176"/>
        <v/>
      </c>
      <c r="BA1195" s="28" t="str">
        <f t="shared" si="7176"/>
        <v/>
      </c>
      <c r="BB1195" s="28" t="str">
        <f t="shared" si="7176"/>
        <v/>
      </c>
      <c r="BC1195" s="28" t="str">
        <f t="shared" si="7176"/>
        <v/>
      </c>
      <c r="BD1195" s="28" t="str">
        <f t="shared" si="15"/>
        <v/>
      </c>
      <c r="BG1195" s="2" t="s">
        <v>8271</v>
      </c>
      <c r="BI1195" s="2" t="s">
        <v>7605</v>
      </c>
      <c r="BJ1195" s="28" t="str">
        <f t="shared" si="16"/>
        <v>Leeds</v>
      </c>
      <c r="BK1195" s="28" t="str">
        <f t="shared" si="17"/>
        <v>West Yorkshire</v>
      </c>
      <c r="BM1195" s="2" t="s">
        <v>98</v>
      </c>
      <c r="BU1195" s="47" t="s">
        <v>19342</v>
      </c>
      <c r="BV1195" s="18"/>
      <c r="BW1195" s="18"/>
      <c r="BX1195" s="18"/>
      <c r="BY1195" s="42" t="str">
        <f t="shared" si="18"/>
        <v>BD11;BD4;LS10;LS11;LS12;LS13;LS14;LS15;LS16;LS17;LS18;LS19;LS1;LS20;LS21;LS22;LS23;LS24;LS25;LS26;LS27;LS28;LS29;LS2;LS3;LS4;LS5;LS6;LS7;LS88;LS8;LS99;LS9;WF10;WF3;</v>
      </c>
      <c r="BZ1195" s="43"/>
    </row>
    <row r="1196" spans="1:78" ht="15">
      <c r="A1196" s="10" t="s">
        <v>37</v>
      </c>
      <c r="B1196" s="28">
        <f>VLOOKUP(A1196,Organisations!$A$2:$B$7,2,FALSE)</f>
        <v>2</v>
      </c>
      <c r="C1196" s="23" t="s">
        <v>1741</v>
      </c>
      <c r="D1196" s="23" t="s">
        <v>1742</v>
      </c>
      <c r="E1196" s="28" t="str">
        <f t="shared" si="0"/>
        <v>Leeds Bereavement Forum are a small charity based in Leeds which works to develop and improve bereavement services in th</v>
      </c>
      <c r="F1196" s="10" t="s">
        <v>19520</v>
      </c>
      <c r="G1196" s="10" t="s">
        <v>68</v>
      </c>
      <c r="H1196" s="11"/>
      <c r="K1196" s="30" t="s">
        <v>1745</v>
      </c>
      <c r="L1196" s="10" t="s">
        <v>6086</v>
      </c>
      <c r="M1196" s="28" t="str">
        <f t="shared" ref="M1196:Q1196" si="7177">IFERROR(IF(FIND(M$1,$F1196)&gt;1,"Age - Children",""),"")</f>
        <v/>
      </c>
      <c r="N1196" s="28" t="str">
        <f t="shared" si="7177"/>
        <v/>
      </c>
      <c r="O1196" s="28" t="str">
        <f t="shared" si="7177"/>
        <v/>
      </c>
      <c r="P1196" s="28" t="str">
        <f t="shared" si="7177"/>
        <v/>
      </c>
      <c r="Q1196" s="28" t="str">
        <f t="shared" si="7177"/>
        <v/>
      </c>
      <c r="R1196" s="28" t="str">
        <f t="shared" ref="R1196:T1196" si="7178">IFERROR(IF(FIND(R$1,$F1196)&gt;1,"Age - Elderly",""),"")</f>
        <v/>
      </c>
      <c r="S1196" s="28" t="str">
        <f t="shared" si="7178"/>
        <v/>
      </c>
      <c r="T1196" s="28" t="str">
        <f t="shared" si="7178"/>
        <v/>
      </c>
      <c r="U1196" s="28" t="str">
        <f t="shared" si="3"/>
        <v/>
      </c>
      <c r="V1196" s="28" t="str">
        <f t="shared" si="4"/>
        <v/>
      </c>
      <c r="X1196" s="28" t="str">
        <f t="shared" si="5"/>
        <v/>
      </c>
      <c r="Y1196" s="28" t="str">
        <f t="shared" si="6"/>
        <v/>
      </c>
      <c r="Z1196" s="28" t="str">
        <f t="shared" si="7"/>
        <v>Gender - Male</v>
      </c>
      <c r="AB1196" s="28" t="str">
        <f t="shared" si="8"/>
        <v/>
      </c>
      <c r="AD1196" s="28" t="str">
        <f t="shared" si="9"/>
        <v>Gender - Male;</v>
      </c>
      <c r="AG1196" s="28" t="str">
        <f t="shared" ref="AG1196:AL1196" si="7179">IFERROR(IF(FIND(AG$1,$F1196)&gt;1,AG$1,""),"")</f>
        <v/>
      </c>
      <c r="AH1196" s="28" t="str">
        <f t="shared" si="7179"/>
        <v/>
      </c>
      <c r="AI1196" s="28" t="str">
        <f t="shared" si="7179"/>
        <v/>
      </c>
      <c r="AJ1196" s="28" t="str">
        <f t="shared" si="7179"/>
        <v/>
      </c>
      <c r="AK1196" s="28" t="str">
        <f t="shared" si="7179"/>
        <v/>
      </c>
      <c r="AL1196" s="28" t="str">
        <f t="shared" si="7179"/>
        <v/>
      </c>
      <c r="AM1196" s="28" t="str">
        <f t="shared" si="11"/>
        <v/>
      </c>
      <c r="AN1196" s="28" t="str">
        <f t="shared" ref="AN1196:AQ1196" si="7180">IFERROR(IF(FIND(AN$1,$F1196)&gt;1,"Status - LGBT",""),"")</f>
        <v/>
      </c>
      <c r="AO1196" s="28" t="str">
        <f t="shared" si="7180"/>
        <v/>
      </c>
      <c r="AP1196" s="28" t="str">
        <f t="shared" si="7180"/>
        <v/>
      </c>
      <c r="AQ1196" s="28" t="str">
        <f t="shared" si="7180"/>
        <v/>
      </c>
      <c r="AR1196" s="28" t="str">
        <f t="shared" ref="AR1196:AV1196" si="7181">IFERROR(IF(FIND(AR$1,$F1196)&gt;1,"BME",""),"")</f>
        <v/>
      </c>
      <c r="AS1196" s="28" t="str">
        <f t="shared" si="7181"/>
        <v/>
      </c>
      <c r="AT1196" s="28" t="str">
        <f t="shared" si="7181"/>
        <v/>
      </c>
      <c r="AU1196" s="28" t="str">
        <f t="shared" si="7181"/>
        <v/>
      </c>
      <c r="AV1196" s="28" t="str">
        <f t="shared" si="7181"/>
        <v/>
      </c>
      <c r="AW1196" s="28" t="str">
        <f t="shared" ref="AW1196:BC1196" si="7182">IFERROR(IF(FIND(AW$1,$F1196)&gt;1,AW$1,""),"")</f>
        <v/>
      </c>
      <c r="AX1196" s="28" t="str">
        <f t="shared" si="7182"/>
        <v/>
      </c>
      <c r="AY1196" s="28" t="str">
        <f t="shared" si="7182"/>
        <v/>
      </c>
      <c r="AZ1196" s="28" t="str">
        <f t="shared" si="7182"/>
        <v/>
      </c>
      <c r="BA1196" s="28" t="str">
        <f t="shared" si="7182"/>
        <v>Bereavement</v>
      </c>
      <c r="BB1196" s="28" t="str">
        <f t="shared" si="7182"/>
        <v/>
      </c>
      <c r="BC1196" s="28" t="str">
        <f t="shared" si="7182"/>
        <v/>
      </c>
      <c r="BD1196" s="28" t="str">
        <f t="shared" si="15"/>
        <v>Bereavement;</v>
      </c>
      <c r="BG1196" s="2" t="s">
        <v>19521</v>
      </c>
      <c r="BI1196" s="2" t="s">
        <v>1697</v>
      </c>
      <c r="BJ1196" s="28" t="str">
        <f t="shared" si="16"/>
        <v>Leeds</v>
      </c>
      <c r="BK1196" s="28" t="str">
        <f t="shared" si="17"/>
        <v>West Yorkshire</v>
      </c>
      <c r="BM1196" s="2" t="s">
        <v>98</v>
      </c>
      <c r="BU1196" s="12"/>
      <c r="BV1196" s="50" t="s">
        <v>561</v>
      </c>
      <c r="BW1196" s="12"/>
      <c r="BX1196" s="12"/>
      <c r="BY1196" s="42" t="str">
        <f t="shared" si="18"/>
        <v>Gender - Male;;Bereavement;;LS1</v>
      </c>
      <c r="BZ1196" s="42"/>
    </row>
    <row r="1197" spans="1:78" ht="15">
      <c r="A1197" s="16" t="s">
        <v>37</v>
      </c>
      <c r="B1197" s="28">
        <f>VLOOKUP(A1197,Organisations!$A$2:$B$7,2,FALSE)</f>
        <v>2</v>
      </c>
      <c r="C1197" s="16" t="s">
        <v>8277</v>
      </c>
      <c r="D1197" s="16" t="s">
        <v>8278</v>
      </c>
      <c r="E1197" s="28" t="str">
        <f t="shared" si="0"/>
        <v>LBEA offers a community centred Neighbourhood Network projects to anyone living in LS6, 7, 8 and 9 as well as a cultural</v>
      </c>
      <c r="F1197" s="16" t="s">
        <v>8280</v>
      </c>
      <c r="G1197" s="16" t="s">
        <v>68</v>
      </c>
      <c r="H1197" s="17"/>
      <c r="K1197" s="26" t="s">
        <v>1754</v>
      </c>
      <c r="L1197" s="18"/>
      <c r="M1197" s="28" t="str">
        <f t="shared" ref="M1197:Q1197" si="7183">IFERROR(IF(FIND(M$1,$F1197)&gt;1,"Age - Children",""),"")</f>
        <v/>
      </c>
      <c r="N1197" s="28" t="str">
        <f t="shared" si="7183"/>
        <v/>
      </c>
      <c r="O1197" s="28" t="str">
        <f t="shared" si="7183"/>
        <v/>
      </c>
      <c r="P1197" s="28" t="str">
        <f t="shared" si="7183"/>
        <v/>
      </c>
      <c r="Q1197" s="28" t="str">
        <f t="shared" si="7183"/>
        <v/>
      </c>
      <c r="R1197" s="28" t="str">
        <f t="shared" ref="R1197:T1197" si="7184">IFERROR(IF(FIND(R$1,$F1197)&gt;1,"Age - Elderly",""),"")</f>
        <v/>
      </c>
      <c r="S1197" s="28" t="str">
        <f t="shared" si="7184"/>
        <v/>
      </c>
      <c r="T1197" s="28" t="str">
        <f t="shared" si="7184"/>
        <v/>
      </c>
      <c r="U1197" s="28" t="str">
        <f t="shared" si="3"/>
        <v/>
      </c>
      <c r="V1197" s="28" t="str">
        <f t="shared" si="4"/>
        <v/>
      </c>
      <c r="X1197" s="28" t="str">
        <f t="shared" si="5"/>
        <v/>
      </c>
      <c r="Y1197" s="28" t="str">
        <f t="shared" si="6"/>
        <v/>
      </c>
      <c r="Z1197" s="28" t="str">
        <f t="shared" si="7"/>
        <v/>
      </c>
      <c r="AB1197" s="28" t="str">
        <f t="shared" si="8"/>
        <v/>
      </c>
      <c r="AD1197" s="28" t="str">
        <f t="shared" si="9"/>
        <v/>
      </c>
      <c r="AG1197" s="28" t="str">
        <f t="shared" ref="AG1197:AL1197" si="7185">IFERROR(IF(FIND(AG$1,$F1197)&gt;1,AG$1,""),"")</f>
        <v/>
      </c>
      <c r="AH1197" s="28" t="str">
        <f t="shared" si="7185"/>
        <v/>
      </c>
      <c r="AI1197" s="28" t="str">
        <f t="shared" si="7185"/>
        <v/>
      </c>
      <c r="AJ1197" s="28" t="str">
        <f t="shared" si="7185"/>
        <v/>
      </c>
      <c r="AK1197" s="28" t="str">
        <f t="shared" si="7185"/>
        <v/>
      </c>
      <c r="AL1197" s="28" t="str">
        <f t="shared" si="7185"/>
        <v/>
      </c>
      <c r="AM1197" s="28" t="str">
        <f t="shared" si="11"/>
        <v/>
      </c>
      <c r="AN1197" s="28" t="str">
        <f t="shared" ref="AN1197:AQ1197" si="7186">IFERROR(IF(FIND(AN$1,$F1197)&gt;1,"Status - LGBT",""),"")</f>
        <v/>
      </c>
      <c r="AO1197" s="28" t="str">
        <f t="shared" si="7186"/>
        <v/>
      </c>
      <c r="AP1197" s="28" t="str">
        <f t="shared" si="7186"/>
        <v/>
      </c>
      <c r="AQ1197" s="28" t="str">
        <f t="shared" si="7186"/>
        <v/>
      </c>
      <c r="AR1197" s="28" t="str">
        <f t="shared" ref="AR1197:AV1197" si="7187">IFERROR(IF(FIND(AR$1,$F1197)&gt;1,"BME",""),"")</f>
        <v/>
      </c>
      <c r="AS1197" s="28" t="str">
        <f t="shared" si="7187"/>
        <v/>
      </c>
      <c r="AT1197" s="28" t="str">
        <f t="shared" si="7187"/>
        <v/>
      </c>
      <c r="AU1197" s="28" t="str">
        <f t="shared" si="7187"/>
        <v/>
      </c>
      <c r="AV1197" s="28" t="str">
        <f t="shared" si="7187"/>
        <v/>
      </c>
      <c r="AW1197" s="28" t="str">
        <f t="shared" ref="AW1197:BC1197" si="7188">IFERROR(IF(FIND(AW$1,$F1197)&gt;1,AW$1,""),"")</f>
        <v/>
      </c>
      <c r="AX1197" s="28" t="str">
        <f t="shared" si="7188"/>
        <v/>
      </c>
      <c r="AY1197" s="28" t="str">
        <f t="shared" si="7188"/>
        <v/>
      </c>
      <c r="AZ1197" s="28" t="str">
        <f t="shared" si="7188"/>
        <v/>
      </c>
      <c r="BA1197" s="28" t="str">
        <f t="shared" si="7188"/>
        <v/>
      </c>
      <c r="BB1197" s="28" t="str">
        <f t="shared" si="7188"/>
        <v/>
      </c>
      <c r="BC1197" s="28" t="str">
        <f t="shared" si="7188"/>
        <v/>
      </c>
      <c r="BD1197" s="28" t="str">
        <f t="shared" si="15"/>
        <v/>
      </c>
      <c r="BG1197" s="2" t="s">
        <v>19522</v>
      </c>
      <c r="BI1197" s="2" t="s">
        <v>1706</v>
      </c>
      <c r="BJ1197" s="28" t="str">
        <f t="shared" si="16"/>
        <v>Leeds</v>
      </c>
      <c r="BK1197" s="28" t="str">
        <f t="shared" si="17"/>
        <v>West Yorkshire</v>
      </c>
      <c r="BM1197" s="2" t="s">
        <v>98</v>
      </c>
      <c r="BU1197" s="47" t="s">
        <v>19523</v>
      </c>
      <c r="BV1197" s="18"/>
      <c r="BW1197" s="18"/>
      <c r="BX1197" s="18"/>
      <c r="BY1197" s="42" t="str">
        <f t="shared" si="18"/>
        <v>LS6;LS7;LS8;LS9;</v>
      </c>
      <c r="BZ1197" s="43"/>
    </row>
    <row r="1198" spans="1:78" ht="15">
      <c r="A1198" s="10" t="s">
        <v>37</v>
      </c>
      <c r="B1198" s="28">
        <f>VLOOKUP(A1198,Organisations!$A$2:$B$7,2,FALSE)</f>
        <v>2</v>
      </c>
      <c r="C1198" s="10" t="s">
        <v>8284</v>
      </c>
      <c r="D1198" s="10" t="s">
        <v>8285</v>
      </c>
      <c r="E1198" s="28" t="str">
        <f t="shared" si="0"/>
        <v>Information on internal and international flights &amp; airport services.</v>
      </c>
      <c r="F1198" s="10" t="s">
        <v>8286</v>
      </c>
      <c r="G1198" s="10" t="s">
        <v>68</v>
      </c>
      <c r="H1198" s="11"/>
      <c r="K1198" s="30" t="s">
        <v>8287</v>
      </c>
      <c r="L1198" s="10" t="s">
        <v>8288</v>
      </c>
      <c r="M1198" s="28" t="str">
        <f t="shared" ref="M1198:Q1198" si="7189">IFERROR(IF(FIND(M$1,$F1198)&gt;1,"Age - Children",""),"")</f>
        <v/>
      </c>
      <c r="N1198" s="28" t="str">
        <f t="shared" si="7189"/>
        <v/>
      </c>
      <c r="O1198" s="28" t="str">
        <f t="shared" si="7189"/>
        <v/>
      </c>
      <c r="P1198" s="28" t="str">
        <f t="shared" si="7189"/>
        <v/>
      </c>
      <c r="Q1198" s="28" t="str">
        <f t="shared" si="7189"/>
        <v/>
      </c>
      <c r="R1198" s="28" t="str">
        <f t="shared" ref="R1198:T1198" si="7190">IFERROR(IF(FIND(R$1,$F1198)&gt;1,"Age - Elderly",""),"")</f>
        <v/>
      </c>
      <c r="S1198" s="28" t="str">
        <f t="shared" si="7190"/>
        <v/>
      </c>
      <c r="T1198" s="28" t="str">
        <f t="shared" si="7190"/>
        <v/>
      </c>
      <c r="U1198" s="28" t="str">
        <f t="shared" si="3"/>
        <v/>
      </c>
      <c r="V1198" s="28" t="str">
        <f t="shared" si="4"/>
        <v/>
      </c>
      <c r="X1198" s="28" t="str">
        <f t="shared" si="5"/>
        <v/>
      </c>
      <c r="Y1198" s="28" t="str">
        <f t="shared" si="6"/>
        <v/>
      </c>
      <c r="Z1198" s="28" t="str">
        <f t="shared" si="7"/>
        <v/>
      </c>
      <c r="AB1198" s="28" t="str">
        <f t="shared" si="8"/>
        <v/>
      </c>
      <c r="AD1198" s="28" t="str">
        <f t="shared" si="9"/>
        <v/>
      </c>
      <c r="AG1198" s="28" t="str">
        <f t="shared" ref="AG1198:AL1198" si="7191">IFERROR(IF(FIND(AG$1,$F1198)&gt;1,AG$1,""),"")</f>
        <v/>
      </c>
      <c r="AH1198" s="28" t="str">
        <f t="shared" si="7191"/>
        <v/>
      </c>
      <c r="AI1198" s="28" t="str">
        <f t="shared" si="7191"/>
        <v/>
      </c>
      <c r="AJ1198" s="28" t="str">
        <f t="shared" si="7191"/>
        <v/>
      </c>
      <c r="AK1198" s="28" t="str">
        <f t="shared" si="7191"/>
        <v/>
      </c>
      <c r="AL1198" s="28" t="str">
        <f t="shared" si="7191"/>
        <v/>
      </c>
      <c r="AM1198" s="28" t="str">
        <f t="shared" si="11"/>
        <v/>
      </c>
      <c r="AN1198" s="28" t="str">
        <f t="shared" ref="AN1198:AQ1198" si="7192">IFERROR(IF(FIND(AN$1,$F1198)&gt;1,"Status - LGBT",""),"")</f>
        <v/>
      </c>
      <c r="AO1198" s="28" t="str">
        <f t="shared" si="7192"/>
        <v/>
      </c>
      <c r="AP1198" s="28" t="str">
        <f t="shared" si="7192"/>
        <v/>
      </c>
      <c r="AQ1198" s="28" t="str">
        <f t="shared" si="7192"/>
        <v/>
      </c>
      <c r="AR1198" s="28" t="str">
        <f t="shared" ref="AR1198:AV1198" si="7193">IFERROR(IF(FIND(AR$1,$F1198)&gt;1,"BME",""),"")</f>
        <v/>
      </c>
      <c r="AS1198" s="28" t="str">
        <f t="shared" si="7193"/>
        <v/>
      </c>
      <c r="AT1198" s="28" t="str">
        <f t="shared" si="7193"/>
        <v/>
      </c>
      <c r="AU1198" s="28" t="str">
        <f t="shared" si="7193"/>
        <v/>
      </c>
      <c r="AV1198" s="28" t="str">
        <f t="shared" si="7193"/>
        <v/>
      </c>
      <c r="AW1198" s="28" t="str">
        <f t="shared" ref="AW1198:BC1198" si="7194">IFERROR(IF(FIND(AW$1,$F1198)&gt;1,AW$1,""),"")</f>
        <v/>
      </c>
      <c r="AX1198" s="28" t="str">
        <f t="shared" si="7194"/>
        <v/>
      </c>
      <c r="AY1198" s="28" t="str">
        <f t="shared" si="7194"/>
        <v/>
      </c>
      <c r="AZ1198" s="28" t="str">
        <f t="shared" si="7194"/>
        <v/>
      </c>
      <c r="BA1198" s="28" t="str">
        <f t="shared" si="7194"/>
        <v/>
      </c>
      <c r="BB1198" s="28" t="str">
        <f t="shared" si="7194"/>
        <v/>
      </c>
      <c r="BC1198" s="28" t="str">
        <f t="shared" si="7194"/>
        <v/>
      </c>
      <c r="BD1198" s="28" t="str">
        <f t="shared" si="15"/>
        <v/>
      </c>
      <c r="BG1198" s="2" t="s">
        <v>8289</v>
      </c>
      <c r="BI1198" s="2" t="s">
        <v>7621</v>
      </c>
      <c r="BJ1198" s="28" t="str">
        <f t="shared" si="16"/>
        <v/>
      </c>
      <c r="BK1198" s="28" t="str">
        <f t="shared" si="17"/>
        <v/>
      </c>
      <c r="BM1198" s="2" t="s">
        <v>98</v>
      </c>
      <c r="BU1198" s="12"/>
      <c r="BV1198" s="50" t="s">
        <v>588</v>
      </c>
      <c r="BW1198" s="12"/>
      <c r="BX1198" s="12"/>
      <c r="BY1198" s="42" t="str">
        <f t="shared" si="18"/>
        <v>LS19</v>
      </c>
      <c r="BZ1198" s="42"/>
    </row>
    <row r="1199" spans="1:78" ht="15">
      <c r="A1199" s="16" t="s">
        <v>37</v>
      </c>
      <c r="B1199" s="28">
        <f>VLOOKUP(A1199,Organisations!$A$2:$B$7,2,FALSE)</f>
        <v>2</v>
      </c>
      <c r="C1199" s="16" t="s">
        <v>8291</v>
      </c>
      <c r="D1199" s="16" t="s">
        <v>8292</v>
      </c>
      <c r="E1199" s="28" t="str">
        <f t="shared" si="0"/>
        <v>St James's University Hospital is a major centre for high-tech patient care, teaching and research, and its network of b</v>
      </c>
      <c r="F1199" s="16" t="s">
        <v>19524</v>
      </c>
      <c r="G1199" s="16" t="s">
        <v>3684</v>
      </c>
      <c r="H1199" s="57" t="s">
        <v>8295</v>
      </c>
      <c r="K1199" s="26" t="s">
        <v>8296</v>
      </c>
      <c r="L1199" s="18"/>
      <c r="M1199" s="28" t="str">
        <f t="shared" ref="M1199:Q1199" si="7195">IFERROR(IF(FIND(M$1,$F1199)&gt;1,"Age - Children",""),"")</f>
        <v/>
      </c>
      <c r="N1199" s="28" t="str">
        <f t="shared" si="7195"/>
        <v/>
      </c>
      <c r="O1199" s="28" t="str">
        <f t="shared" si="7195"/>
        <v/>
      </c>
      <c r="P1199" s="28" t="str">
        <f t="shared" si="7195"/>
        <v/>
      </c>
      <c r="Q1199" s="28" t="str">
        <f t="shared" si="7195"/>
        <v/>
      </c>
      <c r="R1199" s="28" t="str">
        <f t="shared" ref="R1199:T1199" si="7196">IFERROR(IF(FIND(R$1,$F1199)&gt;1,"Age - Elderly",""),"")</f>
        <v/>
      </c>
      <c r="S1199" s="28" t="str">
        <f t="shared" si="7196"/>
        <v/>
      </c>
      <c r="T1199" s="28" t="str">
        <f t="shared" si="7196"/>
        <v/>
      </c>
      <c r="U1199" s="28" t="str">
        <f t="shared" si="3"/>
        <v/>
      </c>
      <c r="V1199" s="28" t="str">
        <f t="shared" si="4"/>
        <v/>
      </c>
      <c r="X1199" s="28" t="str">
        <f t="shared" si="5"/>
        <v/>
      </c>
      <c r="Y1199" s="28" t="str">
        <f t="shared" si="6"/>
        <v/>
      </c>
      <c r="Z1199" s="28" t="str">
        <f t="shared" si="7"/>
        <v>Gender - Male</v>
      </c>
      <c r="AB1199" s="28" t="str">
        <f t="shared" si="8"/>
        <v/>
      </c>
      <c r="AD1199" s="28" t="str">
        <f t="shared" si="9"/>
        <v>Gender - Male;</v>
      </c>
      <c r="AG1199" s="28" t="str">
        <f t="shared" ref="AG1199:AL1199" si="7197">IFERROR(IF(FIND(AG$1,$F1199)&gt;1,AG$1,""),"")</f>
        <v/>
      </c>
      <c r="AH1199" s="28" t="str">
        <f t="shared" si="7197"/>
        <v/>
      </c>
      <c r="AI1199" s="28" t="str">
        <f t="shared" si="7197"/>
        <v/>
      </c>
      <c r="AJ1199" s="28" t="str">
        <f t="shared" si="7197"/>
        <v/>
      </c>
      <c r="AK1199" s="28" t="str">
        <f t="shared" si="7197"/>
        <v/>
      </c>
      <c r="AL1199" s="28" t="str">
        <f t="shared" si="7197"/>
        <v/>
      </c>
      <c r="AM1199" s="28" t="str">
        <f t="shared" si="11"/>
        <v/>
      </c>
      <c r="AN1199" s="28" t="str">
        <f t="shared" ref="AN1199:AQ1199" si="7198">IFERROR(IF(FIND(AN$1,$F1199)&gt;1,"Status - LGBT",""),"")</f>
        <v/>
      </c>
      <c r="AO1199" s="28" t="str">
        <f t="shared" si="7198"/>
        <v/>
      </c>
      <c r="AP1199" s="28" t="str">
        <f t="shared" si="7198"/>
        <v/>
      </c>
      <c r="AQ1199" s="28" t="str">
        <f t="shared" si="7198"/>
        <v/>
      </c>
      <c r="AR1199" s="28" t="str">
        <f t="shared" ref="AR1199:AV1199" si="7199">IFERROR(IF(FIND(AR$1,$F1199)&gt;1,"BME",""),"")</f>
        <v/>
      </c>
      <c r="AS1199" s="28" t="str">
        <f t="shared" si="7199"/>
        <v/>
      </c>
      <c r="AT1199" s="28" t="str">
        <f t="shared" si="7199"/>
        <v/>
      </c>
      <c r="AU1199" s="28" t="str">
        <f t="shared" si="7199"/>
        <v/>
      </c>
      <c r="AV1199" s="28" t="str">
        <f t="shared" si="7199"/>
        <v/>
      </c>
      <c r="AW1199" s="28" t="str">
        <f t="shared" ref="AW1199:BC1199" si="7200">IFERROR(IF(FIND(AW$1,$F1199)&gt;1,AW$1,""),"")</f>
        <v/>
      </c>
      <c r="AX1199" s="28" t="str">
        <f t="shared" si="7200"/>
        <v/>
      </c>
      <c r="AY1199" s="28" t="str">
        <f t="shared" si="7200"/>
        <v/>
      </c>
      <c r="AZ1199" s="28" t="str">
        <f t="shared" si="7200"/>
        <v/>
      </c>
      <c r="BA1199" s="28" t="str">
        <f t="shared" si="7200"/>
        <v/>
      </c>
      <c r="BB1199" s="28" t="str">
        <f t="shared" si="7200"/>
        <v/>
      </c>
      <c r="BC1199" s="28" t="str">
        <f t="shared" si="7200"/>
        <v/>
      </c>
      <c r="BD1199" s="28" t="str">
        <f t="shared" si="15"/>
        <v/>
      </c>
      <c r="BG1199" s="2" t="s">
        <v>8297</v>
      </c>
      <c r="BI1199" s="2" t="s">
        <v>7625</v>
      </c>
      <c r="BJ1199" s="28" t="str">
        <f t="shared" si="16"/>
        <v>Leeds</v>
      </c>
      <c r="BK1199" s="28" t="str">
        <f t="shared" si="17"/>
        <v>West Yorkshire</v>
      </c>
      <c r="BM1199" s="2" t="s">
        <v>98</v>
      </c>
      <c r="BU1199" s="47" t="s">
        <v>19342</v>
      </c>
      <c r="BV1199" s="18"/>
      <c r="BW1199" s="18"/>
      <c r="BX1199" s="18"/>
      <c r="BY1199" s="42" t="str">
        <f t="shared" si="18"/>
        <v>Gender - Male;;BD11;BD4;LS10;LS11;LS12;LS13;LS14;LS15;LS16;LS17;LS18;LS19;LS1;LS20;LS21;LS22;LS23;LS24;LS25;LS26;LS27;LS28;LS29;LS2;LS3;LS4;LS5;LS6;LS7;LS88;LS8;LS99;LS9;WF10;WF3;</v>
      </c>
      <c r="BZ1199" s="43"/>
    </row>
    <row r="1200" spans="1:78" ht="15">
      <c r="A1200" s="10" t="s">
        <v>37</v>
      </c>
      <c r="B1200" s="28">
        <f>VLOOKUP(A1200,Organisations!$A$2:$B$7,2,FALSE)</f>
        <v>2</v>
      </c>
      <c r="C1200" s="10" t="s">
        <v>8299</v>
      </c>
      <c r="D1200" s="10" t="s">
        <v>8300</v>
      </c>
      <c r="E1200" s="28" t="str">
        <f t="shared" si="0"/>
        <v>Discount card that helps Leeds residents improve their health and wellbeing by more affordable access to a range of spor</v>
      </c>
      <c r="F1200" s="10" t="s">
        <v>8302</v>
      </c>
      <c r="G1200" s="10" t="s">
        <v>68</v>
      </c>
      <c r="H1200" s="11"/>
      <c r="K1200" s="34"/>
      <c r="L1200" s="10" t="s">
        <v>8303</v>
      </c>
      <c r="M1200" s="28" t="str">
        <f t="shared" ref="M1200:Q1200" si="7201">IFERROR(IF(FIND(M$1,$F1200)&gt;1,"Age - Children",""),"")</f>
        <v/>
      </c>
      <c r="N1200" s="28" t="str">
        <f t="shared" si="7201"/>
        <v/>
      </c>
      <c r="O1200" s="28" t="str">
        <f t="shared" si="7201"/>
        <v/>
      </c>
      <c r="P1200" s="28" t="str">
        <f t="shared" si="7201"/>
        <v/>
      </c>
      <c r="Q1200" s="28" t="str">
        <f t="shared" si="7201"/>
        <v/>
      </c>
      <c r="R1200" s="28" t="str">
        <f t="shared" ref="R1200:T1200" si="7202">IFERROR(IF(FIND(R$1,$F1200)&gt;1,"Age - Elderly",""),"")</f>
        <v/>
      </c>
      <c r="S1200" s="28" t="str">
        <f t="shared" si="7202"/>
        <v/>
      </c>
      <c r="T1200" s="28" t="str">
        <f t="shared" si="7202"/>
        <v/>
      </c>
      <c r="U1200" s="28" t="str">
        <f t="shared" si="3"/>
        <v/>
      </c>
      <c r="V1200" s="28" t="str">
        <f t="shared" si="4"/>
        <v/>
      </c>
      <c r="X1200" s="28" t="str">
        <f t="shared" si="5"/>
        <v/>
      </c>
      <c r="Y1200" s="28" t="str">
        <f t="shared" si="6"/>
        <v/>
      </c>
      <c r="Z1200" s="28" t="str">
        <f t="shared" si="7"/>
        <v/>
      </c>
      <c r="AB1200" s="28" t="str">
        <f t="shared" si="8"/>
        <v/>
      </c>
      <c r="AD1200" s="28" t="str">
        <f t="shared" si="9"/>
        <v/>
      </c>
      <c r="AG1200" s="28" t="str">
        <f t="shared" ref="AG1200:AL1200" si="7203">IFERROR(IF(FIND(AG$1,$F1200)&gt;1,AG$1,""),"")</f>
        <v/>
      </c>
      <c r="AH1200" s="28" t="str">
        <f t="shared" si="7203"/>
        <v/>
      </c>
      <c r="AI1200" s="28" t="str">
        <f t="shared" si="7203"/>
        <v/>
      </c>
      <c r="AJ1200" s="28" t="str">
        <f t="shared" si="7203"/>
        <v/>
      </c>
      <c r="AK1200" s="28" t="str">
        <f t="shared" si="7203"/>
        <v/>
      </c>
      <c r="AL1200" s="28" t="str">
        <f t="shared" si="7203"/>
        <v/>
      </c>
      <c r="AM1200" s="28" t="str">
        <f t="shared" si="11"/>
        <v/>
      </c>
      <c r="AN1200" s="28" t="str">
        <f t="shared" ref="AN1200:AQ1200" si="7204">IFERROR(IF(FIND(AN$1,$F1200)&gt;1,"Status - LGBT",""),"")</f>
        <v/>
      </c>
      <c r="AO1200" s="28" t="str">
        <f t="shared" si="7204"/>
        <v/>
      </c>
      <c r="AP1200" s="28" t="str">
        <f t="shared" si="7204"/>
        <v/>
      </c>
      <c r="AQ1200" s="28" t="str">
        <f t="shared" si="7204"/>
        <v/>
      </c>
      <c r="AR1200" s="28" t="str">
        <f t="shared" ref="AR1200:AV1200" si="7205">IFERROR(IF(FIND(AR$1,$F1200)&gt;1,"BME",""),"")</f>
        <v/>
      </c>
      <c r="AS1200" s="28" t="str">
        <f t="shared" si="7205"/>
        <v/>
      </c>
      <c r="AT1200" s="28" t="str">
        <f t="shared" si="7205"/>
        <v/>
      </c>
      <c r="AU1200" s="28" t="str">
        <f t="shared" si="7205"/>
        <v/>
      </c>
      <c r="AV1200" s="28" t="str">
        <f t="shared" si="7205"/>
        <v/>
      </c>
      <c r="AW1200" s="28" t="str">
        <f t="shared" ref="AW1200:BC1200" si="7206">IFERROR(IF(FIND(AW$1,$F1200)&gt;1,AW$1,""),"")</f>
        <v/>
      </c>
      <c r="AX1200" s="28" t="str">
        <f t="shared" si="7206"/>
        <v/>
      </c>
      <c r="AY1200" s="28" t="str">
        <f t="shared" si="7206"/>
        <v/>
      </c>
      <c r="AZ1200" s="28" t="str">
        <f t="shared" si="7206"/>
        <v/>
      </c>
      <c r="BA1200" s="28" t="str">
        <f t="shared" si="7206"/>
        <v/>
      </c>
      <c r="BB1200" s="28" t="str">
        <f t="shared" si="7206"/>
        <v/>
      </c>
      <c r="BC1200" s="28" t="str">
        <f t="shared" si="7206"/>
        <v/>
      </c>
      <c r="BD1200" s="28" t="str">
        <f t="shared" si="15"/>
        <v/>
      </c>
      <c r="BJ1200" s="28" t="str">
        <f t="shared" si="16"/>
        <v/>
      </c>
      <c r="BK1200" s="28" t="str">
        <f t="shared" si="17"/>
        <v/>
      </c>
      <c r="BM1200" s="2" t="s">
        <v>98</v>
      </c>
      <c r="BU1200" s="12"/>
      <c r="BV1200" s="12"/>
      <c r="BW1200" s="12"/>
      <c r="BX1200" s="12"/>
      <c r="BY1200" s="42" t="str">
        <f t="shared" si="18"/>
        <v/>
      </c>
      <c r="BZ1200" s="42"/>
    </row>
    <row r="1201" spans="1:78" ht="15">
      <c r="A1201" s="16" t="s">
        <v>37</v>
      </c>
      <c r="B1201" s="28">
        <f>VLOOKUP(A1201,Organisations!$A$2:$B$7,2,FALSE)</f>
        <v>2</v>
      </c>
      <c r="C1201" s="16" t="s">
        <v>8305</v>
      </c>
      <c r="D1201" s="16" t="s">
        <v>8306</v>
      </c>
      <c r="E1201" s="28" t="str">
        <f t="shared" si="0"/>
        <v>Leeds Care Association members include Residential Homes, Nursing Homes and Domiciliary Care Providers.</v>
      </c>
      <c r="F1201" s="16" t="s">
        <v>8307</v>
      </c>
      <c r="G1201" s="16" t="s">
        <v>68</v>
      </c>
      <c r="H1201" s="17"/>
      <c r="K1201" s="26" t="s">
        <v>8308</v>
      </c>
      <c r="L1201" s="16" t="s">
        <v>8309</v>
      </c>
      <c r="M1201" s="28" t="str">
        <f t="shared" ref="M1201:Q1201" si="7207">IFERROR(IF(FIND(M$1,$F1201)&gt;1,"Age - Children",""),"")</f>
        <v/>
      </c>
      <c r="N1201" s="28" t="str">
        <f t="shared" si="7207"/>
        <v/>
      </c>
      <c r="O1201" s="28" t="str">
        <f t="shared" si="7207"/>
        <v/>
      </c>
      <c r="P1201" s="28" t="str">
        <f t="shared" si="7207"/>
        <v/>
      </c>
      <c r="Q1201" s="28" t="str">
        <f t="shared" si="7207"/>
        <v/>
      </c>
      <c r="R1201" s="28" t="str">
        <f t="shared" ref="R1201:T1201" si="7208">IFERROR(IF(FIND(R$1,$F1201)&gt;1,"Age - Elderly",""),"")</f>
        <v/>
      </c>
      <c r="S1201" s="28" t="str">
        <f t="shared" si="7208"/>
        <v/>
      </c>
      <c r="T1201" s="28" t="str">
        <f t="shared" si="7208"/>
        <v/>
      </c>
      <c r="U1201" s="28" t="str">
        <f t="shared" si="3"/>
        <v/>
      </c>
      <c r="V1201" s="28" t="str">
        <f t="shared" si="4"/>
        <v/>
      </c>
      <c r="X1201" s="28" t="str">
        <f t="shared" si="5"/>
        <v/>
      </c>
      <c r="Y1201" s="28" t="str">
        <f t="shared" si="6"/>
        <v/>
      </c>
      <c r="Z1201" s="28" t="str">
        <f t="shared" si="7"/>
        <v/>
      </c>
      <c r="AB1201" s="28" t="str">
        <f t="shared" si="8"/>
        <v/>
      </c>
      <c r="AD1201" s="28" t="str">
        <f t="shared" si="9"/>
        <v/>
      </c>
      <c r="AG1201" s="28" t="str">
        <f t="shared" ref="AG1201:AL1201" si="7209">IFERROR(IF(FIND(AG$1,$F1201)&gt;1,AG$1,""),"")</f>
        <v/>
      </c>
      <c r="AH1201" s="28" t="str">
        <f t="shared" si="7209"/>
        <v/>
      </c>
      <c r="AI1201" s="28" t="str">
        <f t="shared" si="7209"/>
        <v/>
      </c>
      <c r="AJ1201" s="28" t="str">
        <f t="shared" si="7209"/>
        <v/>
      </c>
      <c r="AK1201" s="28" t="str">
        <f t="shared" si="7209"/>
        <v/>
      </c>
      <c r="AL1201" s="28" t="str">
        <f t="shared" si="7209"/>
        <v/>
      </c>
      <c r="AM1201" s="28" t="str">
        <f t="shared" si="11"/>
        <v/>
      </c>
      <c r="AN1201" s="28" t="str">
        <f t="shared" ref="AN1201:AQ1201" si="7210">IFERROR(IF(FIND(AN$1,$F1201)&gt;1,"Status - LGBT",""),"")</f>
        <v/>
      </c>
      <c r="AO1201" s="28" t="str">
        <f t="shared" si="7210"/>
        <v/>
      </c>
      <c r="AP1201" s="28" t="str">
        <f t="shared" si="7210"/>
        <v/>
      </c>
      <c r="AQ1201" s="28" t="str">
        <f t="shared" si="7210"/>
        <v/>
      </c>
      <c r="AR1201" s="28" t="str">
        <f t="shared" ref="AR1201:AV1201" si="7211">IFERROR(IF(FIND(AR$1,$F1201)&gt;1,"BME",""),"")</f>
        <v/>
      </c>
      <c r="AS1201" s="28" t="str">
        <f t="shared" si="7211"/>
        <v/>
      </c>
      <c r="AT1201" s="28" t="str">
        <f t="shared" si="7211"/>
        <v/>
      </c>
      <c r="AU1201" s="28" t="str">
        <f t="shared" si="7211"/>
        <v/>
      </c>
      <c r="AV1201" s="28" t="str">
        <f t="shared" si="7211"/>
        <v/>
      </c>
      <c r="AW1201" s="28" t="str">
        <f t="shared" ref="AW1201:BC1201" si="7212">IFERROR(IF(FIND(AW$1,$F1201)&gt;1,AW$1,""),"")</f>
        <v/>
      </c>
      <c r="AX1201" s="28" t="str">
        <f t="shared" si="7212"/>
        <v/>
      </c>
      <c r="AY1201" s="28" t="str">
        <f t="shared" si="7212"/>
        <v/>
      </c>
      <c r="AZ1201" s="28" t="str">
        <f t="shared" si="7212"/>
        <v/>
      </c>
      <c r="BA1201" s="28" t="str">
        <f t="shared" si="7212"/>
        <v/>
      </c>
      <c r="BB1201" s="28" t="str">
        <f t="shared" si="7212"/>
        <v/>
      </c>
      <c r="BC1201" s="28" t="str">
        <f t="shared" si="7212"/>
        <v/>
      </c>
      <c r="BD1201" s="28" t="str">
        <f t="shared" si="15"/>
        <v/>
      </c>
      <c r="BG1201" s="2" t="s">
        <v>8310</v>
      </c>
      <c r="BI1201" s="2" t="s">
        <v>1970</v>
      </c>
      <c r="BJ1201" s="28" t="str">
        <f t="shared" si="16"/>
        <v>Leeds</v>
      </c>
      <c r="BK1201" s="28" t="str">
        <f t="shared" si="17"/>
        <v>West Yorkshire</v>
      </c>
      <c r="BM1201" s="2" t="s">
        <v>98</v>
      </c>
      <c r="BU1201" s="18"/>
      <c r="BV1201" s="47" t="s">
        <v>596</v>
      </c>
      <c r="BW1201" s="18"/>
      <c r="BX1201" s="18"/>
      <c r="BY1201" s="42" t="str">
        <f t="shared" si="18"/>
        <v>LS25</v>
      </c>
      <c r="BZ1201" s="43"/>
    </row>
    <row r="1202" spans="1:78" ht="15">
      <c r="A1202" s="10" t="s">
        <v>37</v>
      </c>
      <c r="B1202" s="28">
        <f>VLOOKUP(A1202,Organisations!$A$2:$B$7,2,FALSE)</f>
        <v>2</v>
      </c>
      <c r="C1202" s="23" t="s">
        <v>1759</v>
      </c>
      <c r="D1202" s="23" t="s">
        <v>1760</v>
      </c>
      <c r="E1202" s="28" t="str">
        <f t="shared" si="0"/>
        <v>PA Recruitment website: www.wy-pa.org. Visit our Facebook page: www.facebook.com/leedscil.</v>
      </c>
      <c r="F1202" s="10" t="s">
        <v>8312</v>
      </c>
      <c r="G1202" s="10" t="s">
        <v>68</v>
      </c>
      <c r="H1202" s="11"/>
      <c r="K1202" s="30" t="s">
        <v>8313</v>
      </c>
      <c r="L1202" s="10" t="s">
        <v>4129</v>
      </c>
      <c r="M1202" s="28" t="str">
        <f t="shared" ref="M1202:Q1202" si="7213">IFERROR(IF(FIND(M$1,$F1202)&gt;1,"Age - Children",""),"")</f>
        <v/>
      </c>
      <c r="N1202" s="28" t="str">
        <f t="shared" si="7213"/>
        <v/>
      </c>
      <c r="O1202" s="28" t="str">
        <f t="shared" si="7213"/>
        <v/>
      </c>
      <c r="P1202" s="28" t="str">
        <f t="shared" si="7213"/>
        <v/>
      </c>
      <c r="Q1202" s="28" t="str">
        <f t="shared" si="7213"/>
        <v/>
      </c>
      <c r="R1202" s="28" t="str">
        <f t="shared" ref="R1202:T1202" si="7214">IFERROR(IF(FIND(R$1,$F1202)&gt;1,"Age - Elderly",""),"")</f>
        <v/>
      </c>
      <c r="S1202" s="28" t="str">
        <f t="shared" si="7214"/>
        <v/>
      </c>
      <c r="T1202" s="28" t="str">
        <f t="shared" si="7214"/>
        <v/>
      </c>
      <c r="U1202" s="28" t="str">
        <f t="shared" si="3"/>
        <v/>
      </c>
      <c r="V1202" s="28" t="str">
        <f t="shared" si="4"/>
        <v/>
      </c>
      <c r="X1202" s="28" t="str">
        <f t="shared" si="5"/>
        <v/>
      </c>
      <c r="Y1202" s="28" t="str">
        <f t="shared" si="6"/>
        <v/>
      </c>
      <c r="Z1202" s="28" t="str">
        <f t="shared" si="7"/>
        <v>Gender - Male</v>
      </c>
      <c r="AB1202" s="28" t="str">
        <f t="shared" si="8"/>
        <v/>
      </c>
      <c r="AD1202" s="28" t="str">
        <f t="shared" si="9"/>
        <v>Gender - Male;</v>
      </c>
      <c r="AG1202" s="28" t="str">
        <f t="shared" ref="AG1202:AL1202" si="7215">IFERROR(IF(FIND(AG$1,$F1202)&gt;1,AG$1,""),"")</f>
        <v/>
      </c>
      <c r="AH1202" s="28" t="str">
        <f t="shared" si="7215"/>
        <v/>
      </c>
      <c r="AI1202" s="28" t="str">
        <f t="shared" si="7215"/>
        <v/>
      </c>
      <c r="AJ1202" s="28" t="str">
        <f t="shared" si="7215"/>
        <v/>
      </c>
      <c r="AK1202" s="28" t="str">
        <f t="shared" si="7215"/>
        <v/>
      </c>
      <c r="AL1202" s="28" t="str">
        <f t="shared" si="7215"/>
        <v/>
      </c>
      <c r="AM1202" s="28" t="str">
        <f t="shared" si="11"/>
        <v/>
      </c>
      <c r="AN1202" s="28" t="str">
        <f t="shared" ref="AN1202:AQ1202" si="7216">IFERROR(IF(FIND(AN$1,$F1202)&gt;1,"Status - LGBT",""),"")</f>
        <v/>
      </c>
      <c r="AO1202" s="28" t="str">
        <f t="shared" si="7216"/>
        <v/>
      </c>
      <c r="AP1202" s="28" t="str">
        <f t="shared" si="7216"/>
        <v/>
      </c>
      <c r="AQ1202" s="28" t="str">
        <f t="shared" si="7216"/>
        <v/>
      </c>
      <c r="AR1202" s="28" t="str">
        <f t="shared" ref="AR1202:AV1202" si="7217">IFERROR(IF(FIND(AR$1,$F1202)&gt;1,"BME",""),"")</f>
        <v/>
      </c>
      <c r="AS1202" s="28" t="str">
        <f t="shared" si="7217"/>
        <v/>
      </c>
      <c r="AT1202" s="28" t="str">
        <f t="shared" si="7217"/>
        <v/>
      </c>
      <c r="AU1202" s="28" t="str">
        <f t="shared" si="7217"/>
        <v/>
      </c>
      <c r="AV1202" s="28" t="str">
        <f t="shared" si="7217"/>
        <v/>
      </c>
      <c r="AW1202" s="28" t="str">
        <f t="shared" ref="AW1202:BC1202" si="7218">IFERROR(IF(FIND(AW$1,$F1202)&gt;1,AW$1,""),"")</f>
        <v/>
      </c>
      <c r="AX1202" s="28" t="str">
        <f t="shared" si="7218"/>
        <v/>
      </c>
      <c r="AY1202" s="28" t="str">
        <f t="shared" si="7218"/>
        <v/>
      </c>
      <c r="AZ1202" s="28" t="str">
        <f t="shared" si="7218"/>
        <v/>
      </c>
      <c r="BA1202" s="28" t="str">
        <f t="shared" si="7218"/>
        <v/>
      </c>
      <c r="BB1202" s="28" t="str">
        <f t="shared" si="7218"/>
        <v/>
      </c>
      <c r="BC1202" s="28" t="str">
        <f t="shared" si="7218"/>
        <v/>
      </c>
      <c r="BD1202" s="28" t="str">
        <f t="shared" si="15"/>
        <v/>
      </c>
      <c r="BG1202" s="2" t="s">
        <v>8314</v>
      </c>
      <c r="BI1202" s="2" t="s">
        <v>7640</v>
      </c>
      <c r="BJ1202" s="28" t="str">
        <f t="shared" si="16"/>
        <v>Leeds</v>
      </c>
      <c r="BK1202" s="28" t="str">
        <f t="shared" si="17"/>
        <v>West Yorkshire</v>
      </c>
      <c r="BM1202" s="2" t="s">
        <v>98</v>
      </c>
      <c r="BU1202" s="12"/>
      <c r="BV1202" s="50" t="s">
        <v>575</v>
      </c>
      <c r="BW1202" s="12"/>
      <c r="BX1202" s="12"/>
      <c r="BY1202" s="42" t="str">
        <f t="shared" si="18"/>
        <v>Gender - Male;;LS12</v>
      </c>
      <c r="BZ1202" s="42"/>
    </row>
    <row r="1203" spans="1:78" ht="15">
      <c r="A1203" s="16" t="s">
        <v>37</v>
      </c>
      <c r="B1203" s="28">
        <f>VLOOKUP(A1203,Organisations!$A$2:$B$7,2,FALSE)</f>
        <v>2</v>
      </c>
      <c r="C1203" s="23" t="s">
        <v>1767</v>
      </c>
      <c r="D1203" s="23" t="s">
        <v>1768</v>
      </c>
      <c r="E1203" s="28" t="str">
        <f t="shared" si="0"/>
        <v>Provides a range of community support activities and services for Chinese communities.</v>
      </c>
      <c r="F1203" s="16" t="s">
        <v>8317</v>
      </c>
      <c r="G1203" s="16" t="s">
        <v>68</v>
      </c>
      <c r="H1203" s="17"/>
      <c r="K1203" s="26" t="s">
        <v>1772</v>
      </c>
      <c r="L1203" s="16" t="s">
        <v>8318</v>
      </c>
      <c r="M1203" s="28" t="str">
        <f t="shared" ref="M1203:Q1203" si="7219">IFERROR(IF(FIND(M$1,$F1203)&gt;1,"Age - Children",""),"")</f>
        <v/>
      </c>
      <c r="N1203" s="28" t="str">
        <f t="shared" si="7219"/>
        <v/>
      </c>
      <c r="O1203" s="28" t="str">
        <f t="shared" si="7219"/>
        <v/>
      </c>
      <c r="P1203" s="28" t="str">
        <f t="shared" si="7219"/>
        <v/>
      </c>
      <c r="Q1203" s="28" t="str">
        <f t="shared" si="7219"/>
        <v/>
      </c>
      <c r="R1203" s="28" t="str">
        <f t="shared" ref="R1203:T1203" si="7220">IFERROR(IF(FIND(R$1,$F1203)&gt;1,"Age - Elderly",""),"")</f>
        <v/>
      </c>
      <c r="S1203" s="28" t="str">
        <f t="shared" si="7220"/>
        <v/>
      </c>
      <c r="T1203" s="28" t="str">
        <f t="shared" si="7220"/>
        <v/>
      </c>
      <c r="U1203" s="28" t="str">
        <f t="shared" si="3"/>
        <v/>
      </c>
      <c r="V1203" s="28" t="str">
        <f t="shared" si="4"/>
        <v/>
      </c>
      <c r="X1203" s="28" t="str">
        <f t="shared" si="5"/>
        <v/>
      </c>
      <c r="Y1203" s="28" t="str">
        <f t="shared" si="6"/>
        <v/>
      </c>
      <c r="Z1203" s="28" t="str">
        <f t="shared" si="7"/>
        <v/>
      </c>
      <c r="AB1203" s="28" t="str">
        <f t="shared" si="8"/>
        <v/>
      </c>
      <c r="AD1203" s="28" t="str">
        <f t="shared" si="9"/>
        <v/>
      </c>
      <c r="AG1203" s="28" t="str">
        <f t="shared" ref="AG1203:AL1203" si="7221">IFERROR(IF(FIND(AG$1,$F1203)&gt;1,AG$1,""),"")</f>
        <v/>
      </c>
      <c r="AH1203" s="28" t="str">
        <f t="shared" si="7221"/>
        <v/>
      </c>
      <c r="AI1203" s="28" t="str">
        <f t="shared" si="7221"/>
        <v/>
      </c>
      <c r="AJ1203" s="28" t="str">
        <f t="shared" si="7221"/>
        <v/>
      </c>
      <c r="AK1203" s="28" t="str">
        <f t="shared" si="7221"/>
        <v/>
      </c>
      <c r="AL1203" s="28" t="str">
        <f t="shared" si="7221"/>
        <v/>
      </c>
      <c r="AM1203" s="28" t="str">
        <f t="shared" si="11"/>
        <v/>
      </c>
      <c r="AN1203" s="28" t="str">
        <f t="shared" ref="AN1203:AQ1203" si="7222">IFERROR(IF(FIND(AN$1,$F1203)&gt;1,"Status - LGBT",""),"")</f>
        <v/>
      </c>
      <c r="AO1203" s="28" t="str">
        <f t="shared" si="7222"/>
        <v/>
      </c>
      <c r="AP1203" s="28" t="str">
        <f t="shared" si="7222"/>
        <v/>
      </c>
      <c r="AQ1203" s="28" t="str">
        <f t="shared" si="7222"/>
        <v/>
      </c>
      <c r="AR1203" s="28" t="str">
        <f t="shared" ref="AR1203:AV1203" si="7223">IFERROR(IF(FIND(AR$1,$F1203)&gt;1,"BME",""),"")</f>
        <v/>
      </c>
      <c r="AS1203" s="28" t="str">
        <f t="shared" si="7223"/>
        <v/>
      </c>
      <c r="AT1203" s="28" t="str">
        <f t="shared" si="7223"/>
        <v/>
      </c>
      <c r="AU1203" s="28" t="str">
        <f t="shared" si="7223"/>
        <v/>
      </c>
      <c r="AV1203" s="28" t="str">
        <f t="shared" si="7223"/>
        <v/>
      </c>
      <c r="AW1203" s="28" t="str">
        <f t="shared" ref="AW1203:BC1203" si="7224">IFERROR(IF(FIND(AW$1,$F1203)&gt;1,AW$1,""),"")</f>
        <v/>
      </c>
      <c r="AX1203" s="28" t="str">
        <f t="shared" si="7224"/>
        <v/>
      </c>
      <c r="AY1203" s="28" t="str">
        <f t="shared" si="7224"/>
        <v/>
      </c>
      <c r="AZ1203" s="28" t="str">
        <f t="shared" si="7224"/>
        <v/>
      </c>
      <c r="BA1203" s="28" t="str">
        <f t="shared" si="7224"/>
        <v/>
      </c>
      <c r="BB1203" s="28" t="str">
        <f t="shared" si="7224"/>
        <v/>
      </c>
      <c r="BC1203" s="28" t="str">
        <f t="shared" si="7224"/>
        <v/>
      </c>
      <c r="BD1203" s="28" t="str">
        <f t="shared" si="15"/>
        <v/>
      </c>
      <c r="BG1203" s="2" t="s">
        <v>8319</v>
      </c>
      <c r="BI1203" s="2" t="s">
        <v>1723</v>
      </c>
      <c r="BJ1203" s="28" t="str">
        <f t="shared" si="16"/>
        <v>Leeds</v>
      </c>
      <c r="BK1203" s="28" t="str">
        <f t="shared" si="17"/>
        <v>West Yorkshire</v>
      </c>
      <c r="BM1203" s="2" t="s">
        <v>98</v>
      </c>
      <c r="BU1203" s="18"/>
      <c r="BV1203" s="47" t="s">
        <v>564</v>
      </c>
      <c r="BW1203" s="18"/>
      <c r="BX1203" s="18"/>
      <c r="BY1203" s="42" t="str">
        <f t="shared" si="18"/>
        <v>LS2</v>
      </c>
      <c r="BZ1203" s="43"/>
    </row>
    <row r="1204" spans="1:78" ht="15">
      <c r="A1204" s="10" t="s">
        <v>37</v>
      </c>
      <c r="B1204" s="28">
        <f>VLOOKUP(A1204,Organisations!$A$2:$B$7,2,FALSE)</f>
        <v>2</v>
      </c>
      <c r="C1204" s="10" t="s">
        <v>8322</v>
      </c>
      <c r="D1204" s="10" t="s">
        <v>8323</v>
      </c>
      <c r="E1204" s="28" t="str">
        <f t="shared" si="0"/>
        <v>College based in Leeds City Centre</v>
      </c>
      <c r="F1204" s="10" t="s">
        <v>8324</v>
      </c>
      <c r="G1204" s="10" t="s">
        <v>68</v>
      </c>
      <c r="H1204" s="11"/>
      <c r="K1204" s="30" t="s">
        <v>8325</v>
      </c>
      <c r="L1204" s="12"/>
      <c r="M1204" s="28" t="str">
        <f t="shared" ref="M1204:Q1204" si="7225">IFERROR(IF(FIND(M$1,$F1204)&gt;1,"Age - Children",""),"")</f>
        <v/>
      </c>
      <c r="N1204" s="28" t="str">
        <f t="shared" si="7225"/>
        <v/>
      </c>
      <c r="O1204" s="28" t="str">
        <f t="shared" si="7225"/>
        <v/>
      </c>
      <c r="P1204" s="28" t="str">
        <f t="shared" si="7225"/>
        <v/>
      </c>
      <c r="Q1204" s="28" t="str">
        <f t="shared" si="7225"/>
        <v/>
      </c>
      <c r="R1204" s="28" t="str">
        <f t="shared" ref="R1204:T1204" si="7226">IFERROR(IF(FIND(R$1,$F1204)&gt;1,"Age - Elderly",""),"")</f>
        <v/>
      </c>
      <c r="S1204" s="28" t="str">
        <f t="shared" si="7226"/>
        <v/>
      </c>
      <c r="T1204" s="28" t="str">
        <f t="shared" si="7226"/>
        <v/>
      </c>
      <c r="U1204" s="28" t="str">
        <f t="shared" si="3"/>
        <v/>
      </c>
      <c r="V1204" s="28" t="str">
        <f t="shared" si="4"/>
        <v/>
      </c>
      <c r="X1204" s="28" t="str">
        <f t="shared" si="5"/>
        <v/>
      </c>
      <c r="Y1204" s="28" t="str">
        <f t="shared" si="6"/>
        <v/>
      </c>
      <c r="Z1204" s="28" t="str">
        <f t="shared" si="7"/>
        <v/>
      </c>
      <c r="AB1204" s="28" t="str">
        <f t="shared" si="8"/>
        <v/>
      </c>
      <c r="AD1204" s="28" t="str">
        <f t="shared" si="9"/>
        <v/>
      </c>
      <c r="AG1204" s="28" t="str">
        <f t="shared" ref="AG1204:AL1204" si="7227">IFERROR(IF(FIND(AG$1,$F1204)&gt;1,AG$1,""),"")</f>
        <v/>
      </c>
      <c r="AH1204" s="28" t="str">
        <f t="shared" si="7227"/>
        <v/>
      </c>
      <c r="AI1204" s="28" t="str">
        <f t="shared" si="7227"/>
        <v/>
      </c>
      <c r="AJ1204" s="28" t="str">
        <f t="shared" si="7227"/>
        <v/>
      </c>
      <c r="AK1204" s="28" t="str">
        <f t="shared" si="7227"/>
        <v/>
      </c>
      <c r="AL1204" s="28" t="str">
        <f t="shared" si="7227"/>
        <v/>
      </c>
      <c r="AM1204" s="28" t="str">
        <f t="shared" si="11"/>
        <v/>
      </c>
      <c r="AN1204" s="28" t="str">
        <f t="shared" ref="AN1204:AQ1204" si="7228">IFERROR(IF(FIND(AN$1,$F1204)&gt;1,"Status - LGBT",""),"")</f>
        <v/>
      </c>
      <c r="AO1204" s="28" t="str">
        <f t="shared" si="7228"/>
        <v/>
      </c>
      <c r="AP1204" s="28" t="str">
        <f t="shared" si="7228"/>
        <v/>
      </c>
      <c r="AQ1204" s="28" t="str">
        <f t="shared" si="7228"/>
        <v/>
      </c>
      <c r="AR1204" s="28" t="str">
        <f t="shared" ref="AR1204:AV1204" si="7229">IFERROR(IF(FIND(AR$1,$F1204)&gt;1,"BME",""),"")</f>
        <v/>
      </c>
      <c r="AS1204" s="28" t="str">
        <f t="shared" si="7229"/>
        <v/>
      </c>
      <c r="AT1204" s="28" t="str">
        <f t="shared" si="7229"/>
        <v/>
      </c>
      <c r="AU1204" s="28" t="str">
        <f t="shared" si="7229"/>
        <v/>
      </c>
      <c r="AV1204" s="28" t="str">
        <f t="shared" si="7229"/>
        <v/>
      </c>
      <c r="AW1204" s="28" t="str">
        <f t="shared" ref="AW1204:BC1204" si="7230">IFERROR(IF(FIND(AW$1,$F1204)&gt;1,AW$1,""),"")</f>
        <v/>
      </c>
      <c r="AX1204" s="28" t="str">
        <f t="shared" si="7230"/>
        <v/>
      </c>
      <c r="AY1204" s="28" t="str">
        <f t="shared" si="7230"/>
        <v/>
      </c>
      <c r="AZ1204" s="28" t="str">
        <f t="shared" si="7230"/>
        <v/>
      </c>
      <c r="BA1204" s="28" t="str">
        <f t="shared" si="7230"/>
        <v/>
      </c>
      <c r="BB1204" s="28" t="str">
        <f t="shared" si="7230"/>
        <v/>
      </c>
      <c r="BC1204" s="28" t="str">
        <f t="shared" si="7230"/>
        <v/>
      </c>
      <c r="BD1204" s="28" t="str">
        <f t="shared" si="15"/>
        <v/>
      </c>
      <c r="BG1204" s="2" t="s">
        <v>8326</v>
      </c>
      <c r="BI1204" s="2" t="s">
        <v>7648</v>
      </c>
      <c r="BJ1204" s="28" t="str">
        <f t="shared" si="16"/>
        <v>Leeds</v>
      </c>
      <c r="BK1204" s="28" t="str">
        <f t="shared" si="17"/>
        <v>West Yorkshire</v>
      </c>
      <c r="BM1204" s="2" t="s">
        <v>98</v>
      </c>
      <c r="BU1204" s="12"/>
      <c r="BV1204" s="50" t="s">
        <v>565</v>
      </c>
      <c r="BW1204" s="12"/>
      <c r="BX1204" s="12"/>
      <c r="BY1204" s="42" t="str">
        <f t="shared" si="18"/>
        <v>LS3</v>
      </c>
      <c r="BZ1204" s="42"/>
    </row>
    <row r="1205" spans="1:78" ht="15">
      <c r="A1205" s="16" t="s">
        <v>37</v>
      </c>
      <c r="B1205" s="28">
        <f>VLOOKUP(A1205,Organisations!$A$2:$B$7,2,FALSE)</f>
        <v>2</v>
      </c>
      <c r="C1205" s="16" t="s">
        <v>8328</v>
      </c>
      <c r="D1205" s="16" t="s">
        <v>8329</v>
      </c>
      <c r="E1205" s="28" t="str">
        <f t="shared" si="0"/>
        <v>ITT provides interpreting and translation services in a wide variety of spoken community languages.</v>
      </c>
      <c r="F1205" s="16" t="s">
        <v>8330</v>
      </c>
      <c r="G1205" s="16" t="s">
        <v>68</v>
      </c>
      <c r="H1205" s="17"/>
      <c r="K1205" s="26" t="s">
        <v>8331</v>
      </c>
      <c r="L1205" s="16" t="s">
        <v>8332</v>
      </c>
      <c r="M1205" s="28" t="str">
        <f t="shared" ref="M1205:Q1205" si="7231">IFERROR(IF(FIND(M$1,$F1205)&gt;1,"Age - Children",""),"")</f>
        <v/>
      </c>
      <c r="N1205" s="28" t="str">
        <f t="shared" si="7231"/>
        <v/>
      </c>
      <c r="O1205" s="28" t="str">
        <f t="shared" si="7231"/>
        <v/>
      </c>
      <c r="P1205" s="28" t="str">
        <f t="shared" si="7231"/>
        <v/>
      </c>
      <c r="Q1205" s="28" t="str">
        <f t="shared" si="7231"/>
        <v/>
      </c>
      <c r="R1205" s="28" t="str">
        <f t="shared" ref="R1205:T1205" si="7232">IFERROR(IF(FIND(R$1,$F1205)&gt;1,"Age - Elderly",""),"")</f>
        <v/>
      </c>
      <c r="S1205" s="28" t="str">
        <f t="shared" si="7232"/>
        <v/>
      </c>
      <c r="T1205" s="28" t="str">
        <f t="shared" si="7232"/>
        <v/>
      </c>
      <c r="U1205" s="28" t="str">
        <f t="shared" si="3"/>
        <v/>
      </c>
      <c r="V1205" s="28" t="str">
        <f t="shared" si="4"/>
        <v/>
      </c>
      <c r="X1205" s="28" t="str">
        <f t="shared" si="5"/>
        <v/>
      </c>
      <c r="Y1205" s="28" t="str">
        <f t="shared" si="6"/>
        <v/>
      </c>
      <c r="Z1205" s="28" t="str">
        <f t="shared" si="7"/>
        <v/>
      </c>
      <c r="AB1205" s="28" t="str">
        <f t="shared" si="8"/>
        <v/>
      </c>
      <c r="AD1205" s="28" t="str">
        <f t="shared" si="9"/>
        <v/>
      </c>
      <c r="AG1205" s="28" t="str">
        <f t="shared" ref="AG1205:AL1205" si="7233">IFERROR(IF(FIND(AG$1,$F1205)&gt;1,AG$1,""),"")</f>
        <v/>
      </c>
      <c r="AH1205" s="28" t="str">
        <f t="shared" si="7233"/>
        <v/>
      </c>
      <c r="AI1205" s="28" t="str">
        <f t="shared" si="7233"/>
        <v/>
      </c>
      <c r="AJ1205" s="28" t="str">
        <f t="shared" si="7233"/>
        <v/>
      </c>
      <c r="AK1205" s="28" t="str">
        <f t="shared" si="7233"/>
        <v/>
      </c>
      <c r="AL1205" s="28" t="str">
        <f t="shared" si="7233"/>
        <v/>
      </c>
      <c r="AM1205" s="28" t="str">
        <f t="shared" si="11"/>
        <v/>
      </c>
      <c r="AN1205" s="28" t="str">
        <f t="shared" ref="AN1205:AQ1205" si="7234">IFERROR(IF(FIND(AN$1,$F1205)&gt;1,"Status - LGBT",""),"")</f>
        <v/>
      </c>
      <c r="AO1205" s="28" t="str">
        <f t="shared" si="7234"/>
        <v/>
      </c>
      <c r="AP1205" s="28" t="str">
        <f t="shared" si="7234"/>
        <v/>
      </c>
      <c r="AQ1205" s="28" t="str">
        <f t="shared" si="7234"/>
        <v/>
      </c>
      <c r="AR1205" s="28" t="str">
        <f t="shared" ref="AR1205:AV1205" si="7235">IFERROR(IF(FIND(AR$1,$F1205)&gt;1,"BME",""),"")</f>
        <v/>
      </c>
      <c r="AS1205" s="28" t="str">
        <f t="shared" si="7235"/>
        <v/>
      </c>
      <c r="AT1205" s="28" t="str">
        <f t="shared" si="7235"/>
        <v/>
      </c>
      <c r="AU1205" s="28" t="str">
        <f t="shared" si="7235"/>
        <v/>
      </c>
      <c r="AV1205" s="28" t="str">
        <f t="shared" si="7235"/>
        <v/>
      </c>
      <c r="AW1205" s="28" t="str">
        <f t="shared" ref="AW1205:BC1205" si="7236">IFERROR(IF(FIND(AW$1,$F1205)&gt;1,AW$1,""),"")</f>
        <v/>
      </c>
      <c r="AX1205" s="28" t="str">
        <f t="shared" si="7236"/>
        <v/>
      </c>
      <c r="AY1205" s="28" t="str">
        <f t="shared" si="7236"/>
        <v/>
      </c>
      <c r="AZ1205" s="28" t="str">
        <f t="shared" si="7236"/>
        <v/>
      </c>
      <c r="BA1205" s="28" t="str">
        <f t="shared" si="7236"/>
        <v/>
      </c>
      <c r="BB1205" s="28" t="str">
        <f t="shared" si="7236"/>
        <v/>
      </c>
      <c r="BC1205" s="28" t="str">
        <f t="shared" si="7236"/>
        <v/>
      </c>
      <c r="BD1205" s="28" t="str">
        <f t="shared" si="15"/>
        <v/>
      </c>
      <c r="BG1205" s="2" t="s">
        <v>8333</v>
      </c>
      <c r="BI1205" s="2" t="s">
        <v>5185</v>
      </c>
      <c r="BJ1205" s="28" t="str">
        <f t="shared" si="16"/>
        <v>Leeds</v>
      </c>
      <c r="BK1205" s="28" t="str">
        <f t="shared" si="17"/>
        <v>West Yorkshire</v>
      </c>
      <c r="BM1205" s="2" t="s">
        <v>98</v>
      </c>
      <c r="BU1205" s="18"/>
      <c r="BV1205" s="47" t="s">
        <v>572</v>
      </c>
      <c r="BW1205" s="18"/>
      <c r="BX1205" s="18"/>
      <c r="BY1205" s="42" t="str">
        <f t="shared" si="18"/>
        <v>LS9</v>
      </c>
      <c r="BZ1205" s="43"/>
    </row>
    <row r="1206" spans="1:78" ht="15">
      <c r="A1206" s="10" t="s">
        <v>37</v>
      </c>
      <c r="B1206" s="28">
        <f>VLOOKUP(A1206,Organisations!$A$2:$B$7,2,FALSE)</f>
        <v>2</v>
      </c>
      <c r="C1206" s="10" t="s">
        <v>8334</v>
      </c>
      <c r="D1206" s="10" t="s">
        <v>8335</v>
      </c>
      <c r="E1206" s="28" t="str">
        <f t="shared" si="0"/>
        <v>We offer a friendly and professional service and can treat any type commercial premises.</v>
      </c>
      <c r="F1206" s="10" t="s">
        <v>8336</v>
      </c>
      <c r="G1206" s="10" t="s">
        <v>68</v>
      </c>
      <c r="H1206" s="11"/>
      <c r="K1206" s="34"/>
      <c r="L1206" s="12"/>
      <c r="M1206" s="28" t="str">
        <f t="shared" ref="M1206:Q1206" si="7237">IFERROR(IF(FIND(M$1,$F1206)&gt;1,"Age - Children",""),"")</f>
        <v/>
      </c>
      <c r="N1206" s="28" t="str">
        <f t="shared" si="7237"/>
        <v/>
      </c>
      <c r="O1206" s="28" t="str">
        <f t="shared" si="7237"/>
        <v/>
      </c>
      <c r="P1206" s="28" t="str">
        <f t="shared" si="7237"/>
        <v/>
      </c>
      <c r="Q1206" s="28" t="str">
        <f t="shared" si="7237"/>
        <v/>
      </c>
      <c r="R1206" s="28" t="str">
        <f t="shared" ref="R1206:T1206" si="7238">IFERROR(IF(FIND(R$1,$F1206)&gt;1,"Age - Elderly",""),"")</f>
        <v/>
      </c>
      <c r="S1206" s="28" t="str">
        <f t="shared" si="7238"/>
        <v/>
      </c>
      <c r="T1206" s="28" t="str">
        <f t="shared" si="7238"/>
        <v/>
      </c>
      <c r="U1206" s="28" t="str">
        <f t="shared" si="3"/>
        <v/>
      </c>
      <c r="V1206" s="28" t="str">
        <f t="shared" si="4"/>
        <v/>
      </c>
      <c r="X1206" s="28" t="str">
        <f t="shared" si="5"/>
        <v/>
      </c>
      <c r="Y1206" s="28" t="str">
        <f t="shared" si="6"/>
        <v/>
      </c>
      <c r="Z1206" s="28" t="str">
        <f t="shared" si="7"/>
        <v/>
      </c>
      <c r="AB1206" s="28" t="str">
        <f t="shared" si="8"/>
        <v/>
      </c>
      <c r="AD1206" s="28" t="str">
        <f t="shared" si="9"/>
        <v/>
      </c>
      <c r="AG1206" s="28" t="str">
        <f t="shared" ref="AG1206:AL1206" si="7239">IFERROR(IF(FIND(AG$1,$F1206)&gt;1,AG$1,""),"")</f>
        <v/>
      </c>
      <c r="AH1206" s="28" t="str">
        <f t="shared" si="7239"/>
        <v/>
      </c>
      <c r="AI1206" s="28" t="str">
        <f t="shared" si="7239"/>
        <v/>
      </c>
      <c r="AJ1206" s="28" t="str">
        <f t="shared" si="7239"/>
        <v/>
      </c>
      <c r="AK1206" s="28" t="str">
        <f t="shared" si="7239"/>
        <v/>
      </c>
      <c r="AL1206" s="28" t="str">
        <f t="shared" si="7239"/>
        <v/>
      </c>
      <c r="AM1206" s="28" t="str">
        <f t="shared" si="11"/>
        <v/>
      </c>
      <c r="AN1206" s="28" t="str">
        <f t="shared" ref="AN1206:AQ1206" si="7240">IFERROR(IF(FIND(AN$1,$F1206)&gt;1,"Status - LGBT",""),"")</f>
        <v/>
      </c>
      <c r="AO1206" s="28" t="str">
        <f t="shared" si="7240"/>
        <v/>
      </c>
      <c r="AP1206" s="28" t="str">
        <f t="shared" si="7240"/>
        <v/>
      </c>
      <c r="AQ1206" s="28" t="str">
        <f t="shared" si="7240"/>
        <v/>
      </c>
      <c r="AR1206" s="28" t="str">
        <f t="shared" ref="AR1206:AV1206" si="7241">IFERROR(IF(FIND(AR$1,$F1206)&gt;1,"BME",""),"")</f>
        <v/>
      </c>
      <c r="AS1206" s="28" t="str">
        <f t="shared" si="7241"/>
        <v/>
      </c>
      <c r="AT1206" s="28" t="str">
        <f t="shared" si="7241"/>
        <v/>
      </c>
      <c r="AU1206" s="28" t="str">
        <f t="shared" si="7241"/>
        <v/>
      </c>
      <c r="AV1206" s="28" t="str">
        <f t="shared" si="7241"/>
        <v/>
      </c>
      <c r="AW1206" s="28" t="str">
        <f t="shared" ref="AW1206:BC1206" si="7242">IFERROR(IF(FIND(AW$1,$F1206)&gt;1,AW$1,""),"")</f>
        <v/>
      </c>
      <c r="AX1206" s="28" t="str">
        <f t="shared" si="7242"/>
        <v/>
      </c>
      <c r="AY1206" s="28" t="str">
        <f t="shared" si="7242"/>
        <v/>
      </c>
      <c r="AZ1206" s="28" t="str">
        <f t="shared" si="7242"/>
        <v/>
      </c>
      <c r="BA1206" s="28" t="str">
        <f t="shared" si="7242"/>
        <v/>
      </c>
      <c r="BB1206" s="28" t="str">
        <f t="shared" si="7242"/>
        <v/>
      </c>
      <c r="BC1206" s="28" t="str">
        <f t="shared" si="7242"/>
        <v/>
      </c>
      <c r="BD1206" s="28" t="str">
        <f t="shared" si="15"/>
        <v/>
      </c>
      <c r="BJ1206" s="28" t="str">
        <f t="shared" si="16"/>
        <v/>
      </c>
      <c r="BK1206" s="28" t="str">
        <f t="shared" si="17"/>
        <v/>
      </c>
      <c r="BM1206" s="2" t="s">
        <v>98</v>
      </c>
      <c r="BU1206" s="50" t="s">
        <v>19342</v>
      </c>
      <c r="BV1206" s="12"/>
      <c r="BW1206" s="12"/>
      <c r="BX1206" s="12"/>
      <c r="BY1206" s="42" t="str">
        <f t="shared" si="18"/>
        <v>BD11;BD4;LS10;LS11;LS12;LS13;LS14;LS15;LS16;LS17;LS18;LS19;LS1;LS20;LS21;LS22;LS23;LS24;LS25;LS26;LS27;LS28;LS29;LS2;LS3;LS4;LS5;LS6;LS7;LS88;LS8;LS99;LS9;WF10;WF3;</v>
      </c>
      <c r="BZ1206" s="42"/>
    </row>
    <row r="1207" spans="1:78" ht="15">
      <c r="A1207" s="16" t="s">
        <v>37</v>
      </c>
      <c r="B1207" s="28">
        <f>VLOOKUP(A1207,Organisations!$A$2:$B$7,2,FALSE)</f>
        <v>2</v>
      </c>
      <c r="C1207" s="16" t="s">
        <v>8339</v>
      </c>
      <c r="D1207" s="16" t="s">
        <v>8340</v>
      </c>
      <c r="E1207" s="28" t="str">
        <f t="shared" si="0"/>
        <v>A project aimed at improving services for women who are experiencing domestic violence.</v>
      </c>
      <c r="F1207" s="16" t="s">
        <v>8341</v>
      </c>
      <c r="G1207" s="16" t="s">
        <v>68</v>
      </c>
      <c r="H1207" s="17"/>
      <c r="K1207" s="26" t="s">
        <v>1909</v>
      </c>
      <c r="L1207" s="18"/>
      <c r="M1207" s="28" t="str">
        <f t="shared" ref="M1207:Q1207" si="7243">IFERROR(IF(FIND(M$1,$F1207)&gt;1,"Age - Children",""),"")</f>
        <v/>
      </c>
      <c r="N1207" s="28" t="str">
        <f t="shared" si="7243"/>
        <v/>
      </c>
      <c r="O1207" s="28" t="str">
        <f t="shared" si="7243"/>
        <v/>
      </c>
      <c r="P1207" s="28" t="str">
        <f t="shared" si="7243"/>
        <v/>
      </c>
      <c r="Q1207" s="28" t="str">
        <f t="shared" si="7243"/>
        <v/>
      </c>
      <c r="R1207" s="28" t="str">
        <f t="shared" ref="R1207:T1207" si="7244">IFERROR(IF(FIND(R$1,$F1207)&gt;1,"Age - Elderly",""),"")</f>
        <v/>
      </c>
      <c r="S1207" s="28" t="str">
        <f t="shared" si="7244"/>
        <v/>
      </c>
      <c r="T1207" s="28" t="str">
        <f t="shared" si="7244"/>
        <v/>
      </c>
      <c r="U1207" s="28" t="str">
        <f t="shared" si="3"/>
        <v/>
      </c>
      <c r="V1207" s="28" t="str">
        <f t="shared" si="4"/>
        <v/>
      </c>
      <c r="X1207" s="28" t="str">
        <f t="shared" si="5"/>
        <v/>
      </c>
      <c r="Y1207" s="28" t="str">
        <f t="shared" si="6"/>
        <v/>
      </c>
      <c r="Z1207" s="28" t="str">
        <f t="shared" si="7"/>
        <v>Gender - Male</v>
      </c>
      <c r="AB1207" s="28" t="str">
        <f t="shared" si="8"/>
        <v/>
      </c>
      <c r="AD1207" s="28" t="str">
        <f t="shared" si="9"/>
        <v>Gender - Male;</v>
      </c>
      <c r="AG1207" s="28" t="str">
        <f t="shared" ref="AG1207:AL1207" si="7245">IFERROR(IF(FIND(AG$1,$F1207)&gt;1,AG$1,""),"")</f>
        <v/>
      </c>
      <c r="AH1207" s="28" t="str">
        <f t="shared" si="7245"/>
        <v/>
      </c>
      <c r="AI1207" s="28" t="str">
        <f t="shared" si="7245"/>
        <v/>
      </c>
      <c r="AJ1207" s="28" t="str">
        <f t="shared" si="7245"/>
        <v/>
      </c>
      <c r="AK1207" s="28" t="str">
        <f t="shared" si="7245"/>
        <v/>
      </c>
      <c r="AL1207" s="28" t="str">
        <f t="shared" si="7245"/>
        <v/>
      </c>
      <c r="AM1207" s="28" t="str">
        <f t="shared" si="11"/>
        <v/>
      </c>
      <c r="AN1207" s="28" t="str">
        <f t="shared" ref="AN1207:AQ1207" si="7246">IFERROR(IF(FIND(AN$1,$F1207)&gt;1,"Status - LGBT",""),"")</f>
        <v/>
      </c>
      <c r="AO1207" s="28" t="str">
        <f t="shared" si="7246"/>
        <v/>
      </c>
      <c r="AP1207" s="28" t="str">
        <f t="shared" si="7246"/>
        <v/>
      </c>
      <c r="AQ1207" s="28" t="str">
        <f t="shared" si="7246"/>
        <v/>
      </c>
      <c r="AR1207" s="28" t="str">
        <f t="shared" ref="AR1207:AV1207" si="7247">IFERROR(IF(FIND(AR$1,$F1207)&gt;1,"BME",""),"")</f>
        <v/>
      </c>
      <c r="AS1207" s="28" t="str">
        <f t="shared" si="7247"/>
        <v/>
      </c>
      <c r="AT1207" s="28" t="str">
        <f t="shared" si="7247"/>
        <v/>
      </c>
      <c r="AU1207" s="28" t="str">
        <f t="shared" si="7247"/>
        <v/>
      </c>
      <c r="AV1207" s="28" t="str">
        <f t="shared" si="7247"/>
        <v/>
      </c>
      <c r="AW1207" s="28" t="str">
        <f t="shared" ref="AW1207:BC1207" si="7248">IFERROR(IF(FIND(AW$1,$F1207)&gt;1,AW$1,""),"")</f>
        <v/>
      </c>
      <c r="AX1207" s="28" t="str">
        <f t="shared" si="7248"/>
        <v/>
      </c>
      <c r="AY1207" s="28" t="str">
        <f t="shared" si="7248"/>
        <v/>
      </c>
      <c r="AZ1207" s="28" t="str">
        <f t="shared" si="7248"/>
        <v/>
      </c>
      <c r="BA1207" s="28" t="str">
        <f t="shared" si="7248"/>
        <v/>
      </c>
      <c r="BB1207" s="28" t="str">
        <f t="shared" si="7248"/>
        <v/>
      </c>
      <c r="BC1207" s="28" t="str">
        <f t="shared" si="7248"/>
        <v/>
      </c>
      <c r="BD1207" s="28" t="str">
        <f t="shared" si="15"/>
        <v/>
      </c>
      <c r="BG1207" s="2" t="s">
        <v>19346</v>
      </c>
      <c r="BJ1207" s="28" t="str">
        <f t="shared" si="16"/>
        <v/>
      </c>
      <c r="BK1207" s="28" t="str">
        <f t="shared" si="17"/>
        <v/>
      </c>
      <c r="BM1207" s="2" t="s">
        <v>98</v>
      </c>
      <c r="BU1207" s="18"/>
      <c r="BV1207" s="18"/>
      <c r="BW1207" s="18"/>
      <c r="BX1207" s="18"/>
      <c r="BY1207" s="42" t="str">
        <f t="shared" si="18"/>
        <v>Gender - Male;;</v>
      </c>
      <c r="BZ1207" s="43"/>
    </row>
    <row r="1208" spans="1:78" ht="15">
      <c r="A1208" s="10" t="s">
        <v>37</v>
      </c>
      <c r="B1208" s="28">
        <f>VLOOKUP(A1208,Organisations!$A$2:$B$7,2,FALSE)</f>
        <v>2</v>
      </c>
      <c r="C1208" s="10" t="s">
        <v>8342</v>
      </c>
      <c r="D1208" s="10" t="s">
        <v>8343</v>
      </c>
      <c r="E1208" s="28" t="str">
        <f t="shared" si="0"/>
        <v>Leeds City Council provides information and advice about housing, such as;
 looking for a home
 advice about housing o</v>
      </c>
      <c r="F1208" s="10" t="s">
        <v>19525</v>
      </c>
      <c r="G1208" s="10" t="s">
        <v>68</v>
      </c>
      <c r="H1208" s="11"/>
      <c r="K1208" s="30" t="s">
        <v>4001</v>
      </c>
      <c r="L1208" s="12"/>
      <c r="M1208" s="28" t="str">
        <f t="shared" ref="M1208:Q1208" si="7249">IFERROR(IF(FIND(M$1,$F1208)&gt;1,"Age - Children",""),"")</f>
        <v/>
      </c>
      <c r="N1208" s="28" t="str">
        <f t="shared" si="7249"/>
        <v/>
      </c>
      <c r="O1208" s="28" t="str">
        <f t="shared" si="7249"/>
        <v/>
      </c>
      <c r="P1208" s="28" t="str">
        <f t="shared" si="7249"/>
        <v/>
      </c>
      <c r="Q1208" s="28" t="str">
        <f t="shared" si="7249"/>
        <v/>
      </c>
      <c r="R1208" s="28" t="str">
        <f t="shared" ref="R1208:T1208" si="7250">IFERROR(IF(FIND(R$1,$F1208)&gt;1,"Age - Elderly",""),"")</f>
        <v/>
      </c>
      <c r="S1208" s="28" t="str">
        <f t="shared" si="7250"/>
        <v/>
      </c>
      <c r="T1208" s="28" t="str">
        <f t="shared" si="7250"/>
        <v/>
      </c>
      <c r="U1208" s="28" t="str">
        <f t="shared" si="3"/>
        <v/>
      </c>
      <c r="V1208" s="28" t="str">
        <f t="shared" si="4"/>
        <v/>
      </c>
      <c r="X1208" s="28" t="str">
        <f t="shared" si="5"/>
        <v/>
      </c>
      <c r="Y1208" s="28" t="str">
        <f t="shared" si="6"/>
        <v/>
      </c>
      <c r="Z1208" s="28" t="str">
        <f t="shared" si="7"/>
        <v/>
      </c>
      <c r="AB1208" s="28" t="str">
        <f t="shared" si="8"/>
        <v/>
      </c>
      <c r="AD1208" s="28" t="str">
        <f t="shared" si="9"/>
        <v/>
      </c>
      <c r="AG1208" s="28" t="str">
        <f t="shared" ref="AG1208:AL1208" si="7251">IFERROR(IF(FIND(AG$1,$F1208)&gt;1,AG$1,""),"")</f>
        <v/>
      </c>
      <c r="AH1208" s="28" t="str">
        <f t="shared" si="7251"/>
        <v/>
      </c>
      <c r="AI1208" s="28" t="str">
        <f t="shared" si="7251"/>
        <v/>
      </c>
      <c r="AJ1208" s="28" t="str">
        <f t="shared" si="7251"/>
        <v/>
      </c>
      <c r="AK1208" s="28" t="str">
        <f t="shared" si="7251"/>
        <v/>
      </c>
      <c r="AL1208" s="28" t="str">
        <f t="shared" si="7251"/>
        <v/>
      </c>
      <c r="AM1208" s="28" t="str">
        <f t="shared" si="11"/>
        <v/>
      </c>
      <c r="AN1208" s="28" t="str">
        <f t="shared" ref="AN1208:AQ1208" si="7252">IFERROR(IF(FIND(AN$1,$F1208)&gt;1,"Status - LGBT",""),"")</f>
        <v/>
      </c>
      <c r="AO1208" s="28" t="str">
        <f t="shared" si="7252"/>
        <v/>
      </c>
      <c r="AP1208" s="28" t="str">
        <f t="shared" si="7252"/>
        <v/>
      </c>
      <c r="AQ1208" s="28" t="str">
        <f t="shared" si="7252"/>
        <v/>
      </c>
      <c r="AR1208" s="28" t="str">
        <f t="shared" ref="AR1208:AV1208" si="7253">IFERROR(IF(FIND(AR$1,$F1208)&gt;1,"BME",""),"")</f>
        <v/>
      </c>
      <c r="AS1208" s="28" t="str">
        <f t="shared" si="7253"/>
        <v/>
      </c>
      <c r="AT1208" s="28" t="str">
        <f t="shared" si="7253"/>
        <v/>
      </c>
      <c r="AU1208" s="28" t="str">
        <f t="shared" si="7253"/>
        <v/>
      </c>
      <c r="AV1208" s="28" t="str">
        <f t="shared" si="7253"/>
        <v/>
      </c>
      <c r="AW1208" s="28" t="str">
        <f t="shared" ref="AW1208:BC1208" si="7254">IFERROR(IF(FIND(AW$1,$F1208)&gt;1,AW$1,""),"")</f>
        <v/>
      </c>
      <c r="AX1208" s="28" t="str">
        <f t="shared" si="7254"/>
        <v/>
      </c>
      <c r="AY1208" s="28" t="str">
        <f t="shared" si="7254"/>
        <v/>
      </c>
      <c r="AZ1208" s="28" t="str">
        <f t="shared" si="7254"/>
        <v/>
      </c>
      <c r="BA1208" s="28" t="str">
        <f t="shared" si="7254"/>
        <v/>
      </c>
      <c r="BB1208" s="28" t="str">
        <f t="shared" si="7254"/>
        <v/>
      </c>
      <c r="BC1208" s="28" t="str">
        <f t="shared" si="7254"/>
        <v/>
      </c>
      <c r="BD1208" s="28" t="str">
        <f t="shared" si="15"/>
        <v/>
      </c>
      <c r="BG1208" s="2" t="s">
        <v>19346</v>
      </c>
      <c r="BJ1208" s="28" t="str">
        <f t="shared" si="16"/>
        <v/>
      </c>
      <c r="BK1208" s="28" t="str">
        <f t="shared" si="17"/>
        <v/>
      </c>
      <c r="BM1208" s="2" t="s">
        <v>98</v>
      </c>
      <c r="BU1208" s="12"/>
      <c r="BV1208" s="12"/>
      <c r="BW1208" s="12"/>
      <c r="BX1208" s="12"/>
      <c r="BY1208" s="42" t="str">
        <f t="shared" si="18"/>
        <v/>
      </c>
      <c r="BZ1208" s="42"/>
    </row>
    <row r="1209" spans="1:78" ht="15">
      <c r="A1209" s="16" t="s">
        <v>37</v>
      </c>
      <c r="B1209" s="28">
        <f>VLOOKUP(A1209,Organisations!$A$2:$B$7,2,FALSE)</f>
        <v>2</v>
      </c>
      <c r="C1209" s="16" t="s">
        <v>8347</v>
      </c>
      <c r="D1209" s="16" t="s">
        <v>8348</v>
      </c>
      <c r="E1209" s="28" t="str">
        <f t="shared" si="0"/>
        <v xml:space="preserve">Leeds.gov.uk has information and advice about keeping healthy and well is available, such as;
 Leeds active health to </v>
      </c>
      <c r="F1209" s="16" t="s">
        <v>19526</v>
      </c>
      <c r="G1209" s="16" t="s">
        <v>68</v>
      </c>
      <c r="H1209" s="17"/>
      <c r="K1209" s="26" t="s">
        <v>8351</v>
      </c>
      <c r="L1209" s="18"/>
      <c r="M1209" s="28" t="str">
        <f t="shared" ref="M1209:Q1209" si="7255">IFERROR(IF(FIND(M$1,$F1209)&gt;1,"Age - Children",""),"")</f>
        <v/>
      </c>
      <c r="N1209" s="28" t="str">
        <f t="shared" si="7255"/>
        <v/>
      </c>
      <c r="O1209" s="28" t="str">
        <f t="shared" si="7255"/>
        <v/>
      </c>
      <c r="P1209" s="28" t="str">
        <f t="shared" si="7255"/>
        <v/>
      </c>
      <c r="Q1209" s="28" t="str">
        <f t="shared" si="7255"/>
        <v/>
      </c>
      <c r="R1209" s="28" t="str">
        <f t="shared" ref="R1209:T1209" si="7256">IFERROR(IF(FIND(R$1,$F1209)&gt;1,"Age - Elderly",""),"")</f>
        <v/>
      </c>
      <c r="S1209" s="28" t="str">
        <f t="shared" si="7256"/>
        <v/>
      </c>
      <c r="T1209" s="28" t="str">
        <f t="shared" si="7256"/>
        <v/>
      </c>
      <c r="U1209" s="28" t="str">
        <f t="shared" si="3"/>
        <v/>
      </c>
      <c r="V1209" s="28" t="str">
        <f t="shared" si="4"/>
        <v/>
      </c>
      <c r="X1209" s="28" t="str">
        <f t="shared" si="5"/>
        <v/>
      </c>
      <c r="Y1209" s="28" t="str">
        <f t="shared" si="6"/>
        <v/>
      </c>
      <c r="Z1209" s="28" t="str">
        <f t="shared" si="7"/>
        <v>Gender - Male</v>
      </c>
      <c r="AB1209" s="28" t="str">
        <f t="shared" si="8"/>
        <v>Gender - Male</v>
      </c>
      <c r="AD1209" s="28" t="str">
        <f t="shared" si="9"/>
        <v>Gender - Male;Gender - Male;</v>
      </c>
      <c r="AG1209" s="28" t="str">
        <f t="shared" ref="AG1209:AL1209" si="7257">IFERROR(IF(FIND(AG$1,$F1209)&gt;1,AG$1,""),"")</f>
        <v/>
      </c>
      <c r="AH1209" s="28" t="str">
        <f t="shared" si="7257"/>
        <v/>
      </c>
      <c r="AI1209" s="28" t="str">
        <f t="shared" si="7257"/>
        <v/>
      </c>
      <c r="AJ1209" s="28" t="str">
        <f t="shared" si="7257"/>
        <v/>
      </c>
      <c r="AK1209" s="28" t="str">
        <f t="shared" si="7257"/>
        <v/>
      </c>
      <c r="AL1209" s="28" t="str">
        <f t="shared" si="7257"/>
        <v/>
      </c>
      <c r="AM1209" s="28" t="str">
        <f t="shared" si="11"/>
        <v/>
      </c>
      <c r="AN1209" s="28" t="str">
        <f t="shared" ref="AN1209:AQ1209" si="7258">IFERROR(IF(FIND(AN$1,$F1209)&gt;1,"Status - LGBT",""),"")</f>
        <v/>
      </c>
      <c r="AO1209" s="28" t="str">
        <f t="shared" si="7258"/>
        <v/>
      </c>
      <c r="AP1209" s="28" t="str">
        <f t="shared" si="7258"/>
        <v/>
      </c>
      <c r="AQ1209" s="28" t="str">
        <f t="shared" si="7258"/>
        <v/>
      </c>
      <c r="AR1209" s="28" t="str">
        <f t="shared" ref="AR1209:AV1209" si="7259">IFERROR(IF(FIND(AR$1,$F1209)&gt;1,"BME",""),"")</f>
        <v/>
      </c>
      <c r="AS1209" s="28" t="str">
        <f t="shared" si="7259"/>
        <v/>
      </c>
      <c r="AT1209" s="28" t="str">
        <f t="shared" si="7259"/>
        <v/>
      </c>
      <c r="AU1209" s="28" t="str">
        <f t="shared" si="7259"/>
        <v/>
      </c>
      <c r="AV1209" s="28" t="str">
        <f t="shared" si="7259"/>
        <v/>
      </c>
      <c r="AW1209" s="28" t="str">
        <f t="shared" ref="AW1209:BC1209" si="7260">IFERROR(IF(FIND(AW$1,$F1209)&gt;1,AW$1,""),"")</f>
        <v/>
      </c>
      <c r="AX1209" s="28" t="str">
        <f t="shared" si="7260"/>
        <v/>
      </c>
      <c r="AY1209" s="28" t="str">
        <f t="shared" si="7260"/>
        <v/>
      </c>
      <c r="AZ1209" s="28" t="str">
        <f t="shared" si="7260"/>
        <v/>
      </c>
      <c r="BA1209" s="28" t="str">
        <f t="shared" si="7260"/>
        <v/>
      </c>
      <c r="BB1209" s="28" t="str">
        <f t="shared" si="7260"/>
        <v/>
      </c>
      <c r="BC1209" s="28" t="str">
        <f t="shared" si="7260"/>
        <v/>
      </c>
      <c r="BD1209" s="28" t="str">
        <f t="shared" si="15"/>
        <v/>
      </c>
      <c r="BG1209" s="2" t="s">
        <v>19346</v>
      </c>
      <c r="BJ1209" s="28" t="str">
        <f t="shared" si="16"/>
        <v/>
      </c>
      <c r="BK1209" s="28" t="str">
        <f t="shared" si="17"/>
        <v/>
      </c>
      <c r="BM1209" s="2" t="s">
        <v>98</v>
      </c>
      <c r="BU1209" s="18"/>
      <c r="BV1209" s="18"/>
      <c r="BW1209" s="18"/>
      <c r="BX1209" s="18"/>
      <c r="BY1209" s="42" t="str">
        <f t="shared" si="18"/>
        <v>Gender - Male;Gender - Male;;</v>
      </c>
      <c r="BZ1209" s="43"/>
    </row>
    <row r="1210" spans="1:78" ht="15">
      <c r="A1210" s="10" t="s">
        <v>37</v>
      </c>
      <c r="B1210" s="28">
        <f>VLOOKUP(A1210,Organisations!$A$2:$B$7,2,FALSE)</f>
        <v>2</v>
      </c>
      <c r="C1210" s="10" t="s">
        <v>8352</v>
      </c>
      <c r="D1210" s="10" t="s">
        <v>8353</v>
      </c>
      <c r="E1210" s="28" t="str">
        <f t="shared" si="0"/>
        <v>Runs citywide reader groups, computer access, talking books, mobile library, leodis picture gallery, developing new skil</v>
      </c>
      <c r="F1210" s="10" t="s">
        <v>8355</v>
      </c>
      <c r="G1210" s="10" t="s">
        <v>68</v>
      </c>
      <c r="H1210" s="11"/>
      <c r="K1210" s="30" t="s">
        <v>8356</v>
      </c>
      <c r="L1210" s="10" t="s">
        <v>3972</v>
      </c>
      <c r="M1210" s="28" t="str">
        <f t="shared" ref="M1210:Q1210" si="7261">IFERROR(IF(FIND(M$1,$F1210)&gt;1,"Age - Children",""),"")</f>
        <v/>
      </c>
      <c r="N1210" s="28" t="str">
        <f t="shared" si="7261"/>
        <v/>
      </c>
      <c r="O1210" s="28" t="str">
        <f t="shared" si="7261"/>
        <v/>
      </c>
      <c r="P1210" s="28" t="str">
        <f t="shared" si="7261"/>
        <v/>
      </c>
      <c r="Q1210" s="28" t="str">
        <f t="shared" si="7261"/>
        <v/>
      </c>
      <c r="R1210" s="28" t="str">
        <f t="shared" ref="R1210:T1210" si="7262">IFERROR(IF(FIND(R$1,$F1210)&gt;1,"Age - Elderly",""),"")</f>
        <v/>
      </c>
      <c r="S1210" s="28" t="str">
        <f t="shared" si="7262"/>
        <v/>
      </c>
      <c r="T1210" s="28" t="str">
        <f t="shared" si="7262"/>
        <v/>
      </c>
      <c r="U1210" s="28" t="str">
        <f t="shared" si="3"/>
        <v/>
      </c>
      <c r="V1210" s="28" t="str">
        <f t="shared" si="4"/>
        <v/>
      </c>
      <c r="X1210" s="28" t="str">
        <f t="shared" si="5"/>
        <v/>
      </c>
      <c r="Y1210" s="28" t="str">
        <f t="shared" si="6"/>
        <v/>
      </c>
      <c r="Z1210" s="28" t="str">
        <f t="shared" si="7"/>
        <v/>
      </c>
      <c r="AB1210" s="28" t="str">
        <f t="shared" si="8"/>
        <v/>
      </c>
      <c r="AD1210" s="28" t="str">
        <f t="shared" si="9"/>
        <v/>
      </c>
      <c r="AG1210" s="28" t="str">
        <f t="shared" ref="AG1210:AL1210" si="7263">IFERROR(IF(FIND(AG$1,$F1210)&gt;1,AG$1,""),"")</f>
        <v/>
      </c>
      <c r="AH1210" s="28" t="str">
        <f t="shared" si="7263"/>
        <v/>
      </c>
      <c r="AI1210" s="28" t="str">
        <f t="shared" si="7263"/>
        <v/>
      </c>
      <c r="AJ1210" s="28" t="str">
        <f t="shared" si="7263"/>
        <v/>
      </c>
      <c r="AK1210" s="28" t="str">
        <f t="shared" si="7263"/>
        <v/>
      </c>
      <c r="AL1210" s="28" t="str">
        <f t="shared" si="7263"/>
        <v/>
      </c>
      <c r="AM1210" s="28" t="str">
        <f t="shared" si="11"/>
        <v/>
      </c>
      <c r="AN1210" s="28" t="str">
        <f t="shared" ref="AN1210:AQ1210" si="7264">IFERROR(IF(FIND(AN$1,$F1210)&gt;1,"Status - LGBT",""),"")</f>
        <v/>
      </c>
      <c r="AO1210" s="28" t="str">
        <f t="shared" si="7264"/>
        <v/>
      </c>
      <c r="AP1210" s="28" t="str">
        <f t="shared" si="7264"/>
        <v/>
      </c>
      <c r="AQ1210" s="28" t="str">
        <f t="shared" si="7264"/>
        <v/>
      </c>
      <c r="AR1210" s="28" t="str">
        <f t="shared" ref="AR1210:AV1210" si="7265">IFERROR(IF(FIND(AR$1,$F1210)&gt;1,"BME",""),"")</f>
        <v/>
      </c>
      <c r="AS1210" s="28" t="str">
        <f t="shared" si="7265"/>
        <v/>
      </c>
      <c r="AT1210" s="28" t="str">
        <f t="shared" si="7265"/>
        <v/>
      </c>
      <c r="AU1210" s="28" t="str">
        <f t="shared" si="7265"/>
        <v/>
      </c>
      <c r="AV1210" s="28" t="str">
        <f t="shared" si="7265"/>
        <v/>
      </c>
      <c r="AW1210" s="28" t="str">
        <f t="shared" ref="AW1210:BC1210" si="7266">IFERROR(IF(FIND(AW$1,$F1210)&gt;1,AW$1,""),"")</f>
        <v/>
      </c>
      <c r="AX1210" s="28" t="str">
        <f t="shared" si="7266"/>
        <v/>
      </c>
      <c r="AY1210" s="28" t="str">
        <f t="shared" si="7266"/>
        <v/>
      </c>
      <c r="AZ1210" s="28" t="str">
        <f t="shared" si="7266"/>
        <v/>
      </c>
      <c r="BA1210" s="28" t="str">
        <f t="shared" si="7266"/>
        <v/>
      </c>
      <c r="BB1210" s="28" t="str">
        <f t="shared" si="7266"/>
        <v/>
      </c>
      <c r="BC1210" s="28" t="str">
        <f t="shared" si="7266"/>
        <v/>
      </c>
      <c r="BD1210" s="28" t="str">
        <f t="shared" si="15"/>
        <v/>
      </c>
      <c r="BG1210" s="2" t="s">
        <v>8357</v>
      </c>
      <c r="BI1210" s="2" t="s">
        <v>4749</v>
      </c>
      <c r="BJ1210" s="28" t="str">
        <f t="shared" si="16"/>
        <v>Leeds</v>
      </c>
      <c r="BK1210" s="28" t="str">
        <f t="shared" si="17"/>
        <v>West Yorkshire</v>
      </c>
      <c r="BM1210" s="2" t="s">
        <v>98</v>
      </c>
      <c r="BU1210" s="12"/>
      <c r="BV1210" s="50" t="s">
        <v>561</v>
      </c>
      <c r="BW1210" s="12"/>
      <c r="BX1210" s="12"/>
      <c r="BY1210" s="42" t="str">
        <f t="shared" si="18"/>
        <v>LS1</v>
      </c>
      <c r="BZ1210" s="42"/>
    </row>
    <row r="1211" spans="1:78" ht="15">
      <c r="A1211" s="16" t="s">
        <v>37</v>
      </c>
      <c r="B1211" s="28">
        <f>VLOOKUP(A1211,Organisations!$A$2:$B$7,2,FALSE)</f>
        <v>2</v>
      </c>
      <c r="C1211" s="23" t="s">
        <v>8359</v>
      </c>
      <c r="D1211" s="23" t="s">
        <v>8360</v>
      </c>
      <c r="E1211" s="28" t="str">
        <f t="shared" si="0"/>
        <v>The Credit Union, a member owned financial cooperative, offers straightforward savings plans and affordable loans includ</v>
      </c>
      <c r="F1211" s="16" t="s">
        <v>8362</v>
      </c>
      <c r="G1211" s="16" t="s">
        <v>68</v>
      </c>
      <c r="H1211" s="17"/>
      <c r="K1211" s="26" t="s">
        <v>8363</v>
      </c>
      <c r="L1211" s="16" t="s">
        <v>8364</v>
      </c>
      <c r="M1211" s="28" t="str">
        <f t="shared" ref="M1211:Q1211" si="7267">IFERROR(IF(FIND(M$1,$F1211)&gt;1,"Age - Children",""),"")</f>
        <v/>
      </c>
      <c r="N1211" s="28" t="str">
        <f t="shared" si="7267"/>
        <v/>
      </c>
      <c r="O1211" s="28" t="str">
        <f t="shared" si="7267"/>
        <v/>
      </c>
      <c r="P1211" s="28" t="str">
        <f t="shared" si="7267"/>
        <v/>
      </c>
      <c r="Q1211" s="28" t="str">
        <f t="shared" si="7267"/>
        <v/>
      </c>
      <c r="R1211" s="28" t="str">
        <f t="shared" ref="R1211:T1211" si="7268">IFERROR(IF(FIND(R$1,$F1211)&gt;1,"Age - Elderly",""),"")</f>
        <v/>
      </c>
      <c r="S1211" s="28" t="str">
        <f t="shared" si="7268"/>
        <v/>
      </c>
      <c r="T1211" s="28" t="str">
        <f t="shared" si="7268"/>
        <v/>
      </c>
      <c r="U1211" s="28" t="str">
        <f t="shared" si="3"/>
        <v/>
      </c>
      <c r="V1211" s="28" t="str">
        <f t="shared" si="4"/>
        <v/>
      </c>
      <c r="X1211" s="28" t="str">
        <f t="shared" si="5"/>
        <v/>
      </c>
      <c r="Y1211" s="28" t="str">
        <f t="shared" si="6"/>
        <v/>
      </c>
      <c r="Z1211" s="28" t="str">
        <f t="shared" si="7"/>
        <v>Gender - Male</v>
      </c>
      <c r="AB1211" s="28" t="str">
        <f t="shared" si="8"/>
        <v/>
      </c>
      <c r="AD1211" s="28" t="str">
        <f t="shared" si="9"/>
        <v>Gender - Male;</v>
      </c>
      <c r="AG1211" s="28" t="str">
        <f t="shared" ref="AG1211:AL1211" si="7269">IFERROR(IF(FIND(AG$1,$F1211)&gt;1,AG$1,""),"")</f>
        <v/>
      </c>
      <c r="AH1211" s="28" t="str">
        <f t="shared" si="7269"/>
        <v/>
      </c>
      <c r="AI1211" s="28" t="str">
        <f t="shared" si="7269"/>
        <v/>
      </c>
      <c r="AJ1211" s="28" t="str">
        <f t="shared" si="7269"/>
        <v/>
      </c>
      <c r="AK1211" s="28" t="str">
        <f t="shared" si="7269"/>
        <v/>
      </c>
      <c r="AL1211" s="28" t="str">
        <f t="shared" si="7269"/>
        <v/>
      </c>
      <c r="AM1211" s="28" t="str">
        <f t="shared" si="11"/>
        <v/>
      </c>
      <c r="AN1211" s="28" t="str">
        <f t="shared" ref="AN1211:AQ1211" si="7270">IFERROR(IF(FIND(AN$1,$F1211)&gt;1,"Status - LGBT",""),"")</f>
        <v/>
      </c>
      <c r="AO1211" s="28" t="str">
        <f t="shared" si="7270"/>
        <v/>
      </c>
      <c r="AP1211" s="28" t="str">
        <f t="shared" si="7270"/>
        <v/>
      </c>
      <c r="AQ1211" s="28" t="str">
        <f t="shared" si="7270"/>
        <v/>
      </c>
      <c r="AR1211" s="28" t="str">
        <f t="shared" ref="AR1211:AV1211" si="7271">IFERROR(IF(FIND(AR$1,$F1211)&gt;1,"BME",""),"")</f>
        <v/>
      </c>
      <c r="AS1211" s="28" t="str">
        <f t="shared" si="7271"/>
        <v/>
      </c>
      <c r="AT1211" s="28" t="str">
        <f t="shared" si="7271"/>
        <v/>
      </c>
      <c r="AU1211" s="28" t="str">
        <f t="shared" si="7271"/>
        <v/>
      </c>
      <c r="AV1211" s="28" t="str">
        <f t="shared" si="7271"/>
        <v/>
      </c>
      <c r="AW1211" s="28" t="str">
        <f t="shared" ref="AW1211:BC1211" si="7272">IFERROR(IF(FIND(AW$1,$F1211)&gt;1,AW$1,""),"")</f>
        <v/>
      </c>
      <c r="AX1211" s="28" t="str">
        <f t="shared" si="7272"/>
        <v/>
      </c>
      <c r="AY1211" s="28" t="str">
        <f t="shared" si="7272"/>
        <v/>
      </c>
      <c r="AZ1211" s="28" t="str">
        <f t="shared" si="7272"/>
        <v/>
      </c>
      <c r="BA1211" s="28" t="str">
        <f t="shared" si="7272"/>
        <v/>
      </c>
      <c r="BB1211" s="28" t="str">
        <f t="shared" si="7272"/>
        <v/>
      </c>
      <c r="BC1211" s="28" t="str">
        <f t="shared" si="7272"/>
        <v/>
      </c>
      <c r="BD1211" s="28" t="str">
        <f t="shared" si="15"/>
        <v/>
      </c>
      <c r="BG1211" s="2" t="s">
        <v>5489</v>
      </c>
      <c r="BI1211" s="2" t="s">
        <v>1739</v>
      </c>
      <c r="BJ1211" s="28" t="str">
        <f t="shared" si="16"/>
        <v>Leeds</v>
      </c>
      <c r="BK1211" s="28" t="str">
        <f t="shared" si="17"/>
        <v>West Yorkshire</v>
      </c>
      <c r="BM1211" s="2" t="s">
        <v>98</v>
      </c>
      <c r="BU1211" s="47" t="s">
        <v>19527</v>
      </c>
      <c r="BV1211" s="18"/>
      <c r="BW1211" s="18"/>
      <c r="BX1211" s="18"/>
      <c r="BY1211" s="42" t="str">
        <f t="shared" si="18"/>
        <v>Gender - Male;;BD11;LS10;LS11;LS12;LS13;LS1;LS26;LS27;LS2;WF3;</v>
      </c>
      <c r="BZ1211" s="43"/>
    </row>
    <row r="1212" spans="1:78" ht="15">
      <c r="A1212" s="10" t="s">
        <v>37</v>
      </c>
      <c r="B1212" s="28">
        <f>VLOOKUP(A1212,Organisations!$A$2:$B$7,2,FALSE)</f>
        <v>2</v>
      </c>
      <c r="C1212" s="10" t="s">
        <v>8366</v>
      </c>
      <c r="D1212" s="10" t="s">
        <v>8367</v>
      </c>
      <c r="E1212" s="28" t="str">
        <f t="shared" si="0"/>
        <v>Leeds City &amp; Parkside Practice is a well established NHS General Practice based in the Beeston area of Leeds. We have fu</v>
      </c>
      <c r="F1212" s="10" t="s">
        <v>8369</v>
      </c>
      <c r="G1212" s="10" t="s">
        <v>68</v>
      </c>
      <c r="H1212" s="11"/>
      <c r="K1212" s="30" t="s">
        <v>8370</v>
      </c>
      <c r="L1212" s="12"/>
      <c r="M1212" s="28" t="str">
        <f t="shared" ref="M1212:Q1212" si="7273">IFERROR(IF(FIND(M$1,$F1212)&gt;1,"Age - Children",""),"")</f>
        <v/>
      </c>
      <c r="N1212" s="28" t="str">
        <f t="shared" si="7273"/>
        <v/>
      </c>
      <c r="O1212" s="28" t="str">
        <f t="shared" si="7273"/>
        <v/>
      </c>
      <c r="P1212" s="28" t="str">
        <f t="shared" si="7273"/>
        <v/>
      </c>
      <c r="Q1212" s="28" t="str">
        <f t="shared" si="7273"/>
        <v/>
      </c>
      <c r="R1212" s="28" t="str">
        <f t="shared" ref="R1212:T1212" si="7274">IFERROR(IF(FIND(R$1,$F1212)&gt;1,"Age - Elderly",""),"")</f>
        <v/>
      </c>
      <c r="S1212" s="28" t="str">
        <f t="shared" si="7274"/>
        <v/>
      </c>
      <c r="T1212" s="28" t="str">
        <f t="shared" si="7274"/>
        <v/>
      </c>
      <c r="U1212" s="28" t="str">
        <f t="shared" si="3"/>
        <v/>
      </c>
      <c r="V1212" s="28" t="str">
        <f t="shared" si="4"/>
        <v/>
      </c>
      <c r="X1212" s="28" t="str">
        <f t="shared" si="5"/>
        <v/>
      </c>
      <c r="Y1212" s="28" t="str">
        <f t="shared" si="6"/>
        <v/>
      </c>
      <c r="Z1212" s="28" t="str">
        <f t="shared" si="7"/>
        <v/>
      </c>
      <c r="AB1212" s="28" t="str">
        <f t="shared" si="8"/>
        <v/>
      </c>
      <c r="AD1212" s="28" t="str">
        <f t="shared" si="9"/>
        <v/>
      </c>
      <c r="AG1212" s="28" t="str">
        <f t="shared" ref="AG1212:AL1212" si="7275">IFERROR(IF(FIND(AG$1,$F1212)&gt;1,AG$1,""),"")</f>
        <v/>
      </c>
      <c r="AH1212" s="28" t="str">
        <f t="shared" si="7275"/>
        <v/>
      </c>
      <c r="AI1212" s="28" t="str">
        <f t="shared" si="7275"/>
        <v/>
      </c>
      <c r="AJ1212" s="28" t="str">
        <f t="shared" si="7275"/>
        <v/>
      </c>
      <c r="AK1212" s="28" t="str">
        <f t="shared" si="7275"/>
        <v/>
      </c>
      <c r="AL1212" s="28" t="str">
        <f t="shared" si="7275"/>
        <v/>
      </c>
      <c r="AM1212" s="28" t="str">
        <f t="shared" si="11"/>
        <v/>
      </c>
      <c r="AN1212" s="28" t="str">
        <f t="shared" ref="AN1212:AQ1212" si="7276">IFERROR(IF(FIND(AN$1,$F1212)&gt;1,"Status - LGBT",""),"")</f>
        <v/>
      </c>
      <c r="AO1212" s="28" t="str">
        <f t="shared" si="7276"/>
        <v/>
      </c>
      <c r="AP1212" s="28" t="str">
        <f t="shared" si="7276"/>
        <v/>
      </c>
      <c r="AQ1212" s="28" t="str">
        <f t="shared" si="7276"/>
        <v/>
      </c>
      <c r="AR1212" s="28" t="str">
        <f t="shared" ref="AR1212:AV1212" si="7277">IFERROR(IF(FIND(AR$1,$F1212)&gt;1,"BME",""),"")</f>
        <v/>
      </c>
      <c r="AS1212" s="28" t="str">
        <f t="shared" si="7277"/>
        <v/>
      </c>
      <c r="AT1212" s="28" t="str">
        <f t="shared" si="7277"/>
        <v/>
      </c>
      <c r="AU1212" s="28" t="str">
        <f t="shared" si="7277"/>
        <v/>
      </c>
      <c r="AV1212" s="28" t="str">
        <f t="shared" si="7277"/>
        <v/>
      </c>
      <c r="AW1212" s="28" t="str">
        <f t="shared" ref="AW1212:BC1212" si="7278">IFERROR(IF(FIND(AW$1,$F1212)&gt;1,AW$1,""),"")</f>
        <v/>
      </c>
      <c r="AX1212" s="28" t="str">
        <f t="shared" si="7278"/>
        <v/>
      </c>
      <c r="AY1212" s="28" t="str">
        <f t="shared" si="7278"/>
        <v/>
      </c>
      <c r="AZ1212" s="28" t="str">
        <f t="shared" si="7278"/>
        <v/>
      </c>
      <c r="BA1212" s="28" t="str">
        <f t="shared" si="7278"/>
        <v/>
      </c>
      <c r="BB1212" s="28" t="str">
        <f t="shared" si="7278"/>
        <v/>
      </c>
      <c r="BC1212" s="28" t="str">
        <f t="shared" si="7278"/>
        <v/>
      </c>
      <c r="BD1212" s="28" t="str">
        <f t="shared" si="15"/>
        <v/>
      </c>
      <c r="BG1212" s="2" t="s">
        <v>8371</v>
      </c>
      <c r="BI1212" s="2" t="s">
        <v>4949</v>
      </c>
      <c r="BJ1212" s="28" t="str">
        <f t="shared" si="16"/>
        <v>Leeds</v>
      </c>
      <c r="BK1212" s="28" t="str">
        <f t="shared" si="17"/>
        <v>West Yorkshire</v>
      </c>
      <c r="BM1212" s="2" t="s">
        <v>98</v>
      </c>
      <c r="BU1212" s="50" t="s">
        <v>574</v>
      </c>
      <c r="BV1212" s="12"/>
      <c r="BW1212" s="12"/>
      <c r="BX1212" s="12"/>
      <c r="BY1212" s="42" t="str">
        <f t="shared" si="18"/>
        <v>LS11;</v>
      </c>
      <c r="BZ1212" s="42"/>
    </row>
    <row r="1213" spans="1:78" ht="15">
      <c r="A1213" s="16" t="s">
        <v>37</v>
      </c>
      <c r="B1213" s="28">
        <f>VLOOKUP(A1213,Organisations!$A$2:$B$7,2,FALSE)</f>
        <v>2</v>
      </c>
      <c r="C1213" s="16" t="s">
        <v>8373</v>
      </c>
      <c r="D1213" s="16" t="s">
        <v>8374</v>
      </c>
      <c r="E1213" s="28" t="str">
        <f t="shared" si="0"/>
        <v>Visit Leeds City Museum and come face-to-face with the Leeds Tiger, step into 'Ancient Worlds' and see the final resting</v>
      </c>
      <c r="F1213" s="16" t="s">
        <v>8376</v>
      </c>
      <c r="G1213" s="16" t="s">
        <v>68</v>
      </c>
      <c r="H1213" s="17"/>
      <c r="K1213" s="26" t="s">
        <v>8377</v>
      </c>
      <c r="L1213" s="16" t="s">
        <v>8378</v>
      </c>
      <c r="M1213" s="28" t="str">
        <f t="shared" ref="M1213:Q1213" si="7279">IFERROR(IF(FIND(M$1,$F1213)&gt;1,"Age - Children",""),"")</f>
        <v/>
      </c>
      <c r="N1213" s="28" t="str">
        <f t="shared" si="7279"/>
        <v/>
      </c>
      <c r="O1213" s="28" t="str">
        <f t="shared" si="7279"/>
        <v/>
      </c>
      <c r="P1213" s="28" t="str">
        <f t="shared" si="7279"/>
        <v/>
      </c>
      <c r="Q1213" s="28" t="str">
        <f t="shared" si="7279"/>
        <v/>
      </c>
      <c r="R1213" s="28" t="str">
        <f t="shared" ref="R1213:T1213" si="7280">IFERROR(IF(FIND(R$1,$F1213)&gt;1,"Age - Elderly",""),"")</f>
        <v/>
      </c>
      <c r="S1213" s="28" t="str">
        <f t="shared" si="7280"/>
        <v/>
      </c>
      <c r="T1213" s="28" t="str">
        <f t="shared" si="7280"/>
        <v/>
      </c>
      <c r="U1213" s="28" t="str">
        <f t="shared" si="3"/>
        <v/>
      </c>
      <c r="V1213" s="28" t="str">
        <f t="shared" si="4"/>
        <v/>
      </c>
      <c r="X1213" s="28" t="str">
        <f t="shared" si="5"/>
        <v/>
      </c>
      <c r="Y1213" s="28" t="str">
        <f t="shared" si="6"/>
        <v/>
      </c>
      <c r="Z1213" s="28" t="str">
        <f t="shared" si="7"/>
        <v/>
      </c>
      <c r="AB1213" s="28" t="str">
        <f t="shared" si="8"/>
        <v/>
      </c>
      <c r="AD1213" s="28" t="str">
        <f t="shared" si="9"/>
        <v/>
      </c>
      <c r="AG1213" s="28" t="str">
        <f t="shared" ref="AG1213:AL1213" si="7281">IFERROR(IF(FIND(AG$1,$F1213)&gt;1,AG$1,""),"")</f>
        <v/>
      </c>
      <c r="AH1213" s="28" t="str">
        <f t="shared" si="7281"/>
        <v/>
      </c>
      <c r="AI1213" s="28" t="str">
        <f t="shared" si="7281"/>
        <v/>
      </c>
      <c r="AJ1213" s="28" t="str">
        <f t="shared" si="7281"/>
        <v/>
      </c>
      <c r="AK1213" s="28" t="str">
        <f t="shared" si="7281"/>
        <v/>
      </c>
      <c r="AL1213" s="28" t="str">
        <f t="shared" si="7281"/>
        <v/>
      </c>
      <c r="AM1213" s="28" t="str">
        <f t="shared" si="11"/>
        <v/>
      </c>
      <c r="AN1213" s="28" t="str">
        <f t="shared" ref="AN1213:AQ1213" si="7282">IFERROR(IF(FIND(AN$1,$F1213)&gt;1,"Status - LGBT",""),"")</f>
        <v/>
      </c>
      <c r="AO1213" s="28" t="str">
        <f t="shared" si="7282"/>
        <v/>
      </c>
      <c r="AP1213" s="28" t="str">
        <f t="shared" si="7282"/>
        <v/>
      </c>
      <c r="AQ1213" s="28" t="str">
        <f t="shared" si="7282"/>
        <v/>
      </c>
      <c r="AR1213" s="28" t="str">
        <f t="shared" ref="AR1213:AV1213" si="7283">IFERROR(IF(FIND(AR$1,$F1213)&gt;1,"BME",""),"")</f>
        <v/>
      </c>
      <c r="AS1213" s="28" t="str">
        <f t="shared" si="7283"/>
        <v/>
      </c>
      <c r="AT1213" s="28" t="str">
        <f t="shared" si="7283"/>
        <v/>
      </c>
      <c r="AU1213" s="28" t="str">
        <f t="shared" si="7283"/>
        <v/>
      </c>
      <c r="AV1213" s="28" t="str">
        <f t="shared" si="7283"/>
        <v/>
      </c>
      <c r="AW1213" s="28" t="str">
        <f t="shared" ref="AW1213:BC1213" si="7284">IFERROR(IF(FIND(AW$1,$F1213)&gt;1,AW$1,""),"")</f>
        <v/>
      </c>
      <c r="AX1213" s="28" t="str">
        <f t="shared" si="7284"/>
        <v/>
      </c>
      <c r="AY1213" s="28" t="str">
        <f t="shared" si="7284"/>
        <v/>
      </c>
      <c r="AZ1213" s="28" t="str">
        <f t="shared" si="7284"/>
        <v/>
      </c>
      <c r="BA1213" s="28" t="str">
        <f t="shared" si="7284"/>
        <v/>
      </c>
      <c r="BB1213" s="28" t="str">
        <f t="shared" si="7284"/>
        <v/>
      </c>
      <c r="BC1213" s="28" t="str">
        <f t="shared" si="7284"/>
        <v/>
      </c>
      <c r="BD1213" s="28" t="str">
        <f t="shared" si="15"/>
        <v/>
      </c>
      <c r="BG1213" s="2" t="s">
        <v>8379</v>
      </c>
      <c r="BI1213" s="2" t="s">
        <v>7682</v>
      </c>
      <c r="BJ1213" s="28" t="str">
        <f t="shared" si="16"/>
        <v>Leeds</v>
      </c>
      <c r="BK1213" s="28" t="str">
        <f t="shared" si="17"/>
        <v>West Yorkshire</v>
      </c>
      <c r="BM1213" s="2" t="s">
        <v>98</v>
      </c>
      <c r="BU1213" s="18"/>
      <c r="BV1213" s="47" t="s">
        <v>564</v>
      </c>
      <c r="BW1213" s="18"/>
      <c r="BX1213" s="18"/>
      <c r="BY1213" s="42" t="str">
        <f t="shared" si="18"/>
        <v>LS2</v>
      </c>
      <c r="BZ1213" s="43"/>
    </row>
    <row r="1214" spans="1:78" ht="15">
      <c r="A1214" s="10" t="s">
        <v>37</v>
      </c>
      <c r="B1214" s="28">
        <f>VLOOKUP(A1214,Organisations!$A$2:$B$7,2,FALSE)</f>
        <v>2</v>
      </c>
      <c r="C1214" s="10" t="s">
        <v>8381</v>
      </c>
      <c r="D1214" s="10" t="s">
        <v>8382</v>
      </c>
      <c r="E1214" s="28" t="str">
        <f t="shared" si="0"/>
        <v>Leeds CityBus service links up key locations around the city centre.</v>
      </c>
      <c r="F1214" s="10" t="s">
        <v>8383</v>
      </c>
      <c r="G1214" s="10" t="s">
        <v>68</v>
      </c>
      <c r="H1214" s="11"/>
      <c r="K1214" s="30" t="s">
        <v>4880</v>
      </c>
      <c r="L1214" s="10" t="s">
        <v>4881</v>
      </c>
      <c r="M1214" s="28" t="str">
        <f t="shared" ref="M1214:Q1214" si="7285">IFERROR(IF(FIND(M$1,$F1214)&gt;1,"Age - Children",""),"")</f>
        <v/>
      </c>
      <c r="N1214" s="28" t="str">
        <f t="shared" si="7285"/>
        <v/>
      </c>
      <c r="O1214" s="28" t="str">
        <f t="shared" si="7285"/>
        <v/>
      </c>
      <c r="P1214" s="28" t="str">
        <f t="shared" si="7285"/>
        <v/>
      </c>
      <c r="Q1214" s="28" t="str">
        <f t="shared" si="7285"/>
        <v/>
      </c>
      <c r="R1214" s="28" t="str">
        <f t="shared" ref="R1214:T1214" si="7286">IFERROR(IF(FIND(R$1,$F1214)&gt;1,"Age - Elderly",""),"")</f>
        <v/>
      </c>
      <c r="S1214" s="28" t="str">
        <f t="shared" si="7286"/>
        <v/>
      </c>
      <c r="T1214" s="28" t="str">
        <f t="shared" si="7286"/>
        <v/>
      </c>
      <c r="U1214" s="28" t="str">
        <f t="shared" si="3"/>
        <v/>
      </c>
      <c r="V1214" s="28" t="str">
        <f t="shared" si="4"/>
        <v/>
      </c>
      <c r="X1214" s="28" t="str">
        <f t="shared" si="5"/>
        <v/>
      </c>
      <c r="Y1214" s="28" t="str">
        <f t="shared" si="6"/>
        <v/>
      </c>
      <c r="Z1214" s="28" t="str">
        <f t="shared" si="7"/>
        <v/>
      </c>
      <c r="AB1214" s="28" t="str">
        <f t="shared" si="8"/>
        <v/>
      </c>
      <c r="AD1214" s="28" t="str">
        <f t="shared" si="9"/>
        <v/>
      </c>
      <c r="AG1214" s="28" t="str">
        <f t="shared" ref="AG1214:AL1214" si="7287">IFERROR(IF(FIND(AG$1,$F1214)&gt;1,AG$1,""),"")</f>
        <v/>
      </c>
      <c r="AH1214" s="28" t="str">
        <f t="shared" si="7287"/>
        <v/>
      </c>
      <c r="AI1214" s="28" t="str">
        <f t="shared" si="7287"/>
        <v/>
      </c>
      <c r="AJ1214" s="28" t="str">
        <f t="shared" si="7287"/>
        <v/>
      </c>
      <c r="AK1214" s="28" t="str">
        <f t="shared" si="7287"/>
        <v/>
      </c>
      <c r="AL1214" s="28" t="str">
        <f t="shared" si="7287"/>
        <v/>
      </c>
      <c r="AM1214" s="28" t="str">
        <f t="shared" si="11"/>
        <v/>
      </c>
      <c r="AN1214" s="28" t="str">
        <f t="shared" ref="AN1214:AQ1214" si="7288">IFERROR(IF(FIND(AN$1,$F1214)&gt;1,"Status - LGBT",""),"")</f>
        <v/>
      </c>
      <c r="AO1214" s="28" t="str">
        <f t="shared" si="7288"/>
        <v/>
      </c>
      <c r="AP1214" s="28" t="str">
        <f t="shared" si="7288"/>
        <v/>
      </c>
      <c r="AQ1214" s="28" t="str">
        <f t="shared" si="7288"/>
        <v/>
      </c>
      <c r="AR1214" s="28" t="str">
        <f t="shared" ref="AR1214:AV1214" si="7289">IFERROR(IF(FIND(AR$1,$F1214)&gt;1,"BME",""),"")</f>
        <v/>
      </c>
      <c r="AS1214" s="28" t="str">
        <f t="shared" si="7289"/>
        <v/>
      </c>
      <c r="AT1214" s="28" t="str">
        <f t="shared" si="7289"/>
        <v/>
      </c>
      <c r="AU1214" s="28" t="str">
        <f t="shared" si="7289"/>
        <v/>
      </c>
      <c r="AV1214" s="28" t="str">
        <f t="shared" si="7289"/>
        <v/>
      </c>
      <c r="AW1214" s="28" t="str">
        <f t="shared" ref="AW1214:BC1214" si="7290">IFERROR(IF(FIND(AW$1,$F1214)&gt;1,AW$1,""),"")</f>
        <v/>
      </c>
      <c r="AX1214" s="28" t="str">
        <f t="shared" si="7290"/>
        <v/>
      </c>
      <c r="AY1214" s="28" t="str">
        <f t="shared" si="7290"/>
        <v/>
      </c>
      <c r="AZ1214" s="28" t="str">
        <f t="shared" si="7290"/>
        <v/>
      </c>
      <c r="BA1214" s="28" t="str">
        <f t="shared" si="7290"/>
        <v/>
      </c>
      <c r="BB1214" s="28" t="str">
        <f t="shared" si="7290"/>
        <v/>
      </c>
      <c r="BC1214" s="28" t="str">
        <f t="shared" si="7290"/>
        <v/>
      </c>
      <c r="BD1214" s="28" t="str">
        <f t="shared" si="15"/>
        <v/>
      </c>
      <c r="BG1214" s="2" t="s">
        <v>3431</v>
      </c>
      <c r="BI1214" s="2" t="s">
        <v>3063</v>
      </c>
      <c r="BJ1214" s="28" t="str">
        <f t="shared" si="16"/>
        <v>Leeds</v>
      </c>
      <c r="BK1214" s="28" t="str">
        <f t="shared" si="17"/>
        <v>West Yorkshire</v>
      </c>
      <c r="BM1214" s="2" t="s">
        <v>98</v>
      </c>
      <c r="BU1214" s="12"/>
      <c r="BV1214" s="50" t="s">
        <v>561</v>
      </c>
      <c r="BW1214" s="12"/>
      <c r="BX1214" s="12"/>
      <c r="BY1214" s="42" t="str">
        <f t="shared" si="18"/>
        <v>LS1</v>
      </c>
      <c r="BZ1214" s="42"/>
    </row>
    <row r="1215" spans="1:78" ht="15">
      <c r="A1215" s="16" t="s">
        <v>37</v>
      </c>
      <c r="B1215" s="28">
        <f>VLOOKUP(A1215,Organisations!$A$2:$B$7,2,FALSE)</f>
        <v>2</v>
      </c>
      <c r="C1215" s="16" t="s">
        <v>8385</v>
      </c>
      <c r="D1215" s="16" t="s">
        <v>8386</v>
      </c>
      <c r="E1215" s="28" t="str">
        <f t="shared" si="0"/>
        <v>Provides both higher and further education courses in a range of music related topics.</v>
      </c>
      <c r="F1215" s="16" t="s">
        <v>8387</v>
      </c>
      <c r="G1215" s="16" t="s">
        <v>68</v>
      </c>
      <c r="H1215" s="17"/>
      <c r="K1215" s="26" t="s">
        <v>8388</v>
      </c>
      <c r="L1215" s="18"/>
      <c r="M1215" s="28" t="str">
        <f t="shared" ref="M1215:Q1215" si="7291">IFERROR(IF(FIND(M$1,$F1215)&gt;1,"Age - Children",""),"")</f>
        <v/>
      </c>
      <c r="N1215" s="28" t="str">
        <f t="shared" si="7291"/>
        <v/>
      </c>
      <c r="O1215" s="28" t="str">
        <f t="shared" si="7291"/>
        <v/>
      </c>
      <c r="P1215" s="28" t="str">
        <f t="shared" si="7291"/>
        <v/>
      </c>
      <c r="Q1215" s="28" t="str">
        <f t="shared" si="7291"/>
        <v/>
      </c>
      <c r="R1215" s="28" t="str">
        <f t="shared" ref="R1215:T1215" si="7292">IFERROR(IF(FIND(R$1,$F1215)&gt;1,"Age - Elderly",""),"")</f>
        <v/>
      </c>
      <c r="S1215" s="28" t="str">
        <f t="shared" si="7292"/>
        <v/>
      </c>
      <c r="T1215" s="28" t="str">
        <f t="shared" si="7292"/>
        <v/>
      </c>
      <c r="U1215" s="28" t="str">
        <f t="shared" si="3"/>
        <v/>
      </c>
      <c r="V1215" s="28" t="str">
        <f t="shared" si="4"/>
        <v/>
      </c>
      <c r="X1215" s="28" t="str">
        <f t="shared" si="5"/>
        <v/>
      </c>
      <c r="Y1215" s="28" t="str">
        <f t="shared" si="6"/>
        <v/>
      </c>
      <c r="Z1215" s="28" t="str">
        <f t="shared" si="7"/>
        <v/>
      </c>
      <c r="AB1215" s="28" t="str">
        <f t="shared" si="8"/>
        <v/>
      </c>
      <c r="AD1215" s="28" t="str">
        <f t="shared" si="9"/>
        <v/>
      </c>
      <c r="AG1215" s="28" t="str">
        <f t="shared" ref="AG1215:AL1215" si="7293">IFERROR(IF(FIND(AG$1,$F1215)&gt;1,AG$1,""),"")</f>
        <v/>
      </c>
      <c r="AH1215" s="28" t="str">
        <f t="shared" si="7293"/>
        <v/>
      </c>
      <c r="AI1215" s="28" t="str">
        <f t="shared" si="7293"/>
        <v/>
      </c>
      <c r="AJ1215" s="28" t="str">
        <f t="shared" si="7293"/>
        <v/>
      </c>
      <c r="AK1215" s="28" t="str">
        <f t="shared" si="7293"/>
        <v/>
      </c>
      <c r="AL1215" s="28" t="str">
        <f t="shared" si="7293"/>
        <v/>
      </c>
      <c r="AM1215" s="28" t="str">
        <f t="shared" si="11"/>
        <v/>
      </c>
      <c r="AN1215" s="28" t="str">
        <f t="shared" ref="AN1215:AQ1215" si="7294">IFERROR(IF(FIND(AN$1,$F1215)&gt;1,"Status - LGBT",""),"")</f>
        <v/>
      </c>
      <c r="AO1215" s="28" t="str">
        <f t="shared" si="7294"/>
        <v/>
      </c>
      <c r="AP1215" s="28" t="str">
        <f t="shared" si="7294"/>
        <v/>
      </c>
      <c r="AQ1215" s="28" t="str">
        <f t="shared" si="7294"/>
        <v/>
      </c>
      <c r="AR1215" s="28" t="str">
        <f t="shared" ref="AR1215:AV1215" si="7295">IFERROR(IF(FIND(AR$1,$F1215)&gt;1,"BME",""),"")</f>
        <v/>
      </c>
      <c r="AS1215" s="28" t="str">
        <f t="shared" si="7295"/>
        <v/>
      </c>
      <c r="AT1215" s="28" t="str">
        <f t="shared" si="7295"/>
        <v/>
      </c>
      <c r="AU1215" s="28" t="str">
        <f t="shared" si="7295"/>
        <v/>
      </c>
      <c r="AV1215" s="28" t="str">
        <f t="shared" si="7295"/>
        <v/>
      </c>
      <c r="AW1215" s="28" t="str">
        <f t="shared" ref="AW1215:BC1215" si="7296">IFERROR(IF(FIND(AW$1,$F1215)&gt;1,AW$1,""),"")</f>
        <v/>
      </c>
      <c r="AX1215" s="28" t="str">
        <f t="shared" si="7296"/>
        <v/>
      </c>
      <c r="AY1215" s="28" t="str">
        <f t="shared" si="7296"/>
        <v/>
      </c>
      <c r="AZ1215" s="28" t="str">
        <f t="shared" si="7296"/>
        <v/>
      </c>
      <c r="BA1215" s="28" t="str">
        <f t="shared" si="7296"/>
        <v/>
      </c>
      <c r="BB1215" s="28" t="str">
        <f t="shared" si="7296"/>
        <v/>
      </c>
      <c r="BC1215" s="28" t="str">
        <f t="shared" si="7296"/>
        <v/>
      </c>
      <c r="BD1215" s="28" t="str">
        <f t="shared" si="15"/>
        <v/>
      </c>
      <c r="BG1215" s="2" t="s">
        <v>8389</v>
      </c>
      <c r="BI1215" s="2" t="s">
        <v>7696</v>
      </c>
      <c r="BJ1215" s="28" t="str">
        <f t="shared" si="16"/>
        <v>Leeds</v>
      </c>
      <c r="BK1215" s="28" t="str">
        <f t="shared" si="17"/>
        <v>West Yorkshire</v>
      </c>
      <c r="BM1215" s="2" t="s">
        <v>98</v>
      </c>
      <c r="BU1215" s="18"/>
      <c r="BV1215" s="47" t="s">
        <v>564</v>
      </c>
      <c r="BW1215" s="18"/>
      <c r="BX1215" s="18"/>
      <c r="BY1215" s="42" t="str">
        <f t="shared" si="18"/>
        <v>LS2</v>
      </c>
      <c r="BZ1215" s="43"/>
    </row>
    <row r="1216" spans="1:78" ht="15">
      <c r="A1216" s="10" t="s">
        <v>37</v>
      </c>
      <c r="B1216" s="28">
        <f>VLOOKUP(A1216,Organisations!$A$2:$B$7,2,FALSE)</f>
        <v>2</v>
      </c>
      <c r="C1216" s="10" t="s">
        <v>8390</v>
      </c>
      <c r="D1216" s="10" t="s">
        <v>8391</v>
      </c>
      <c r="E1216" s="28" t="str">
        <f t="shared" si="0"/>
        <v>Provides different aspects of diabetes care by a range of specialist healthcare professionals. See non-acute patients wi</v>
      </c>
      <c r="F1216" s="10" t="s">
        <v>8393</v>
      </c>
      <c r="G1216" s="10" t="s">
        <v>68</v>
      </c>
      <c r="H1216" s="11"/>
      <c r="K1216" s="30" t="s">
        <v>8394</v>
      </c>
      <c r="L1216" s="12"/>
      <c r="M1216" s="28" t="str">
        <f t="shared" ref="M1216:Q1216" si="7297">IFERROR(IF(FIND(M$1,$F1216)&gt;1,"Age - Children",""),"")</f>
        <v/>
      </c>
      <c r="N1216" s="28" t="str">
        <f t="shared" si="7297"/>
        <v/>
      </c>
      <c r="O1216" s="28" t="str">
        <f t="shared" si="7297"/>
        <v/>
      </c>
      <c r="P1216" s="28" t="str">
        <f t="shared" si="7297"/>
        <v/>
      </c>
      <c r="Q1216" s="28" t="str">
        <f t="shared" si="7297"/>
        <v/>
      </c>
      <c r="R1216" s="28" t="str">
        <f t="shared" ref="R1216:T1216" si="7298">IFERROR(IF(FIND(R$1,$F1216)&gt;1,"Age - Elderly",""),"")</f>
        <v/>
      </c>
      <c r="S1216" s="28" t="str">
        <f t="shared" si="7298"/>
        <v/>
      </c>
      <c r="T1216" s="28" t="str">
        <f t="shared" si="7298"/>
        <v/>
      </c>
      <c r="U1216" s="28" t="str">
        <f t="shared" si="3"/>
        <v/>
      </c>
      <c r="V1216" s="28" t="str">
        <f t="shared" si="4"/>
        <v/>
      </c>
      <c r="X1216" s="28" t="str">
        <f t="shared" si="5"/>
        <v/>
      </c>
      <c r="Y1216" s="28" t="str">
        <f t="shared" si="6"/>
        <v/>
      </c>
      <c r="Z1216" s="28" t="str">
        <f t="shared" si="7"/>
        <v/>
      </c>
      <c r="AB1216" s="28" t="str">
        <f t="shared" si="8"/>
        <v/>
      </c>
      <c r="AD1216" s="28" t="str">
        <f t="shared" si="9"/>
        <v/>
      </c>
      <c r="AG1216" s="28" t="str">
        <f t="shared" ref="AG1216:AL1216" si="7299">IFERROR(IF(FIND(AG$1,$F1216)&gt;1,AG$1,""),"")</f>
        <v/>
      </c>
      <c r="AH1216" s="28" t="str">
        <f t="shared" si="7299"/>
        <v/>
      </c>
      <c r="AI1216" s="28" t="str">
        <f t="shared" si="7299"/>
        <v/>
      </c>
      <c r="AJ1216" s="28" t="str">
        <f t="shared" si="7299"/>
        <v/>
      </c>
      <c r="AK1216" s="28" t="str">
        <f t="shared" si="7299"/>
        <v/>
      </c>
      <c r="AL1216" s="28" t="str">
        <f t="shared" si="7299"/>
        <v/>
      </c>
      <c r="AM1216" s="28" t="str">
        <f t="shared" si="11"/>
        <v/>
      </c>
      <c r="AN1216" s="28" t="str">
        <f t="shared" ref="AN1216:AQ1216" si="7300">IFERROR(IF(FIND(AN$1,$F1216)&gt;1,"Status - LGBT",""),"")</f>
        <v/>
      </c>
      <c r="AO1216" s="28" t="str">
        <f t="shared" si="7300"/>
        <v/>
      </c>
      <c r="AP1216" s="28" t="str">
        <f t="shared" si="7300"/>
        <v/>
      </c>
      <c r="AQ1216" s="28" t="str">
        <f t="shared" si="7300"/>
        <v/>
      </c>
      <c r="AR1216" s="28" t="str">
        <f t="shared" ref="AR1216:AV1216" si="7301">IFERROR(IF(FIND(AR$1,$F1216)&gt;1,"BME",""),"")</f>
        <v/>
      </c>
      <c r="AS1216" s="28" t="str">
        <f t="shared" si="7301"/>
        <v/>
      </c>
      <c r="AT1216" s="28" t="str">
        <f t="shared" si="7301"/>
        <v/>
      </c>
      <c r="AU1216" s="28" t="str">
        <f t="shared" si="7301"/>
        <v/>
      </c>
      <c r="AV1216" s="28" t="str">
        <f t="shared" si="7301"/>
        <v/>
      </c>
      <c r="AW1216" s="28" t="str">
        <f t="shared" ref="AW1216:BC1216" si="7302">IFERROR(IF(FIND(AW$1,$F1216)&gt;1,AW$1,""),"")</f>
        <v/>
      </c>
      <c r="AX1216" s="28" t="str">
        <f t="shared" si="7302"/>
        <v/>
      </c>
      <c r="AY1216" s="28" t="str">
        <f t="shared" si="7302"/>
        <v/>
      </c>
      <c r="AZ1216" s="28" t="str">
        <f t="shared" si="7302"/>
        <v/>
      </c>
      <c r="BA1216" s="28" t="str">
        <f t="shared" si="7302"/>
        <v/>
      </c>
      <c r="BB1216" s="28" t="str">
        <f t="shared" si="7302"/>
        <v/>
      </c>
      <c r="BC1216" s="28" t="str">
        <f t="shared" si="7302"/>
        <v/>
      </c>
      <c r="BD1216" s="28" t="str">
        <f t="shared" si="15"/>
        <v/>
      </c>
      <c r="BG1216" s="2" t="s">
        <v>8395</v>
      </c>
      <c r="BI1216" s="2" t="s">
        <v>4810</v>
      </c>
      <c r="BJ1216" s="28" t="str">
        <f t="shared" si="16"/>
        <v>Leeds</v>
      </c>
      <c r="BK1216" s="28" t="str">
        <f t="shared" si="17"/>
        <v>West Yorkshire</v>
      </c>
      <c r="BM1216" s="2" t="s">
        <v>98</v>
      </c>
      <c r="BU1216" s="50" t="s">
        <v>19342</v>
      </c>
      <c r="BV1216" s="12"/>
      <c r="BW1216" s="12"/>
      <c r="BX1216" s="12"/>
      <c r="BY1216" s="42" t="str">
        <f t="shared" si="18"/>
        <v>BD11;BD4;LS10;LS11;LS12;LS13;LS14;LS15;LS16;LS17;LS18;LS19;LS1;LS20;LS21;LS22;LS23;LS24;LS25;LS26;LS27;LS28;LS29;LS2;LS3;LS4;LS5;LS6;LS7;LS88;LS8;LS99;LS9;WF10;WF3;</v>
      </c>
      <c r="BZ1216" s="42"/>
    </row>
    <row r="1217" spans="1:78" ht="15">
      <c r="A1217" s="16" t="s">
        <v>37</v>
      </c>
      <c r="B1217" s="28">
        <f>VLOOKUP(A1217,Organisations!$A$2:$B$7,2,FALSE)</f>
        <v>2</v>
      </c>
      <c r="C1217" s="16" t="s">
        <v>8397</v>
      </c>
      <c r="D1217" s="16" t="s">
        <v>8398</v>
      </c>
      <c r="E1217" s="28" t="str">
        <f t="shared" si="0"/>
        <v>Equipment store for daily living and nursing needs.</v>
      </c>
      <c r="F1217" s="16" t="s">
        <v>8399</v>
      </c>
      <c r="G1217" s="16" t="s">
        <v>68</v>
      </c>
      <c r="H1217" s="17"/>
      <c r="K1217" s="26" t="s">
        <v>8400</v>
      </c>
      <c r="L1217" s="16" t="s">
        <v>8401</v>
      </c>
      <c r="M1217" s="28" t="str">
        <f t="shared" ref="M1217:Q1217" si="7303">IFERROR(IF(FIND(M$1,$F1217)&gt;1,"Age - Children",""),"")</f>
        <v/>
      </c>
      <c r="N1217" s="28" t="str">
        <f t="shared" si="7303"/>
        <v/>
      </c>
      <c r="O1217" s="28" t="str">
        <f t="shared" si="7303"/>
        <v/>
      </c>
      <c r="P1217" s="28" t="str">
        <f t="shared" si="7303"/>
        <v/>
      </c>
      <c r="Q1217" s="28" t="str">
        <f t="shared" si="7303"/>
        <v/>
      </c>
      <c r="R1217" s="28" t="str">
        <f t="shared" ref="R1217:T1217" si="7304">IFERROR(IF(FIND(R$1,$F1217)&gt;1,"Age - Elderly",""),"")</f>
        <v/>
      </c>
      <c r="S1217" s="28" t="str">
        <f t="shared" si="7304"/>
        <v/>
      </c>
      <c r="T1217" s="28" t="str">
        <f t="shared" si="7304"/>
        <v/>
      </c>
      <c r="U1217" s="28" t="str">
        <f t="shared" si="3"/>
        <v/>
      </c>
      <c r="V1217" s="28" t="str">
        <f t="shared" si="4"/>
        <v/>
      </c>
      <c r="X1217" s="28" t="str">
        <f t="shared" si="5"/>
        <v/>
      </c>
      <c r="Y1217" s="28" t="str">
        <f t="shared" si="6"/>
        <v/>
      </c>
      <c r="Z1217" s="28" t="str">
        <f t="shared" si="7"/>
        <v>Gender - Male</v>
      </c>
      <c r="AB1217" s="28" t="str">
        <f t="shared" si="8"/>
        <v/>
      </c>
      <c r="AD1217" s="28" t="str">
        <f t="shared" si="9"/>
        <v>Gender - Male;</v>
      </c>
      <c r="AG1217" s="28" t="str">
        <f t="shared" ref="AG1217:AL1217" si="7305">IFERROR(IF(FIND(AG$1,$F1217)&gt;1,AG$1,""),"")</f>
        <v/>
      </c>
      <c r="AH1217" s="28" t="str">
        <f t="shared" si="7305"/>
        <v/>
      </c>
      <c r="AI1217" s="28" t="str">
        <f t="shared" si="7305"/>
        <v/>
      </c>
      <c r="AJ1217" s="28" t="str">
        <f t="shared" si="7305"/>
        <v/>
      </c>
      <c r="AK1217" s="28" t="str">
        <f t="shared" si="7305"/>
        <v/>
      </c>
      <c r="AL1217" s="28" t="str">
        <f t="shared" si="7305"/>
        <v/>
      </c>
      <c r="AM1217" s="28" t="str">
        <f t="shared" si="11"/>
        <v/>
      </c>
      <c r="AN1217" s="28" t="str">
        <f t="shared" ref="AN1217:AQ1217" si="7306">IFERROR(IF(FIND(AN$1,$F1217)&gt;1,"Status - LGBT",""),"")</f>
        <v/>
      </c>
      <c r="AO1217" s="28" t="str">
        <f t="shared" si="7306"/>
        <v/>
      </c>
      <c r="AP1217" s="28" t="str">
        <f t="shared" si="7306"/>
        <v/>
      </c>
      <c r="AQ1217" s="28" t="str">
        <f t="shared" si="7306"/>
        <v/>
      </c>
      <c r="AR1217" s="28" t="str">
        <f t="shared" ref="AR1217:AV1217" si="7307">IFERROR(IF(FIND(AR$1,$F1217)&gt;1,"BME",""),"")</f>
        <v/>
      </c>
      <c r="AS1217" s="28" t="str">
        <f t="shared" si="7307"/>
        <v/>
      </c>
      <c r="AT1217" s="28" t="str">
        <f t="shared" si="7307"/>
        <v/>
      </c>
      <c r="AU1217" s="28" t="str">
        <f t="shared" si="7307"/>
        <v/>
      </c>
      <c r="AV1217" s="28" t="str">
        <f t="shared" si="7307"/>
        <v/>
      </c>
      <c r="AW1217" s="28" t="str">
        <f t="shared" ref="AW1217:BC1217" si="7308">IFERROR(IF(FIND(AW$1,$F1217)&gt;1,AW$1,""),"")</f>
        <v/>
      </c>
      <c r="AX1217" s="28" t="str">
        <f t="shared" si="7308"/>
        <v/>
      </c>
      <c r="AY1217" s="28" t="str">
        <f t="shared" si="7308"/>
        <v/>
      </c>
      <c r="AZ1217" s="28" t="str">
        <f t="shared" si="7308"/>
        <v/>
      </c>
      <c r="BA1217" s="28" t="str">
        <f t="shared" si="7308"/>
        <v/>
      </c>
      <c r="BB1217" s="28" t="str">
        <f t="shared" si="7308"/>
        <v/>
      </c>
      <c r="BC1217" s="28" t="str">
        <f t="shared" si="7308"/>
        <v/>
      </c>
      <c r="BD1217" s="28" t="str">
        <f t="shared" si="15"/>
        <v/>
      </c>
      <c r="BG1217" s="2" t="s">
        <v>8402</v>
      </c>
      <c r="BI1217" s="2" t="s">
        <v>7710</v>
      </c>
      <c r="BJ1217" s="28" t="str">
        <f t="shared" si="16"/>
        <v>Leeds</v>
      </c>
      <c r="BK1217" s="28" t="str">
        <f t="shared" si="17"/>
        <v>West Yorkshire</v>
      </c>
      <c r="BM1217" s="2" t="s">
        <v>98</v>
      </c>
      <c r="BU1217" s="47" t="s">
        <v>19342</v>
      </c>
      <c r="BV1217" s="18"/>
      <c r="BW1217" s="18"/>
      <c r="BX1217" s="18"/>
      <c r="BY1217" s="42" t="str">
        <f t="shared" si="18"/>
        <v>Gender - Male;;BD11;BD4;LS10;LS11;LS12;LS13;LS14;LS15;LS16;LS17;LS18;LS19;LS1;LS20;LS21;LS22;LS23;LS24;LS25;LS26;LS27;LS28;LS29;LS2;LS3;LS4;LS5;LS6;LS7;LS88;LS8;LS99;LS9;WF10;WF3;</v>
      </c>
      <c r="BZ1217" s="43"/>
    </row>
    <row r="1218" spans="1:78" ht="15">
      <c r="A1218" s="10" t="s">
        <v>37</v>
      </c>
      <c r="B1218" s="28">
        <f>VLOOKUP(A1218,Organisations!$A$2:$B$7,2,FALSE)</f>
        <v>2</v>
      </c>
      <c r="C1218" s="10" t="s">
        <v>8403</v>
      </c>
      <c r="D1218" s="10" t="s">
        <v>8404</v>
      </c>
      <c r="E1218" s="28" t="str">
        <f t="shared" si="0"/>
        <v>Confidential Advice service on continence care.</v>
      </c>
      <c r="F1218" s="10" t="s">
        <v>8405</v>
      </c>
      <c r="G1218" s="10" t="s">
        <v>68</v>
      </c>
      <c r="H1218" s="11"/>
      <c r="K1218" s="30" t="s">
        <v>8406</v>
      </c>
      <c r="L1218" s="12"/>
      <c r="M1218" s="28" t="str">
        <f t="shared" ref="M1218:Q1218" si="7309">IFERROR(IF(FIND(M$1,$F1218)&gt;1,"Age - Children",""),"")</f>
        <v/>
      </c>
      <c r="N1218" s="28" t="str">
        <f t="shared" si="7309"/>
        <v/>
      </c>
      <c r="O1218" s="28" t="str">
        <f t="shared" si="7309"/>
        <v/>
      </c>
      <c r="P1218" s="28" t="str">
        <f t="shared" si="7309"/>
        <v/>
      </c>
      <c r="Q1218" s="28" t="str">
        <f t="shared" si="7309"/>
        <v/>
      </c>
      <c r="R1218" s="28" t="str">
        <f t="shared" ref="R1218:T1218" si="7310">IFERROR(IF(FIND(R$1,$F1218)&gt;1,"Age - Elderly",""),"")</f>
        <v/>
      </c>
      <c r="S1218" s="28" t="str">
        <f t="shared" si="7310"/>
        <v/>
      </c>
      <c r="T1218" s="28" t="str">
        <f t="shared" si="7310"/>
        <v/>
      </c>
      <c r="U1218" s="28" t="str">
        <f t="shared" si="3"/>
        <v/>
      </c>
      <c r="V1218" s="28" t="str">
        <f t="shared" si="4"/>
        <v/>
      </c>
      <c r="X1218" s="28" t="str">
        <f t="shared" si="5"/>
        <v/>
      </c>
      <c r="Y1218" s="28" t="str">
        <f t="shared" si="6"/>
        <v/>
      </c>
      <c r="Z1218" s="28" t="str">
        <f t="shared" si="7"/>
        <v/>
      </c>
      <c r="AB1218" s="28" t="str">
        <f t="shared" si="8"/>
        <v/>
      </c>
      <c r="AD1218" s="28" t="str">
        <f t="shared" si="9"/>
        <v/>
      </c>
      <c r="AG1218" s="28" t="str">
        <f t="shared" ref="AG1218:AL1218" si="7311">IFERROR(IF(FIND(AG$1,$F1218)&gt;1,AG$1,""),"")</f>
        <v/>
      </c>
      <c r="AH1218" s="28" t="str">
        <f t="shared" si="7311"/>
        <v/>
      </c>
      <c r="AI1218" s="28" t="str">
        <f t="shared" si="7311"/>
        <v/>
      </c>
      <c r="AJ1218" s="28" t="str">
        <f t="shared" si="7311"/>
        <v/>
      </c>
      <c r="AK1218" s="28" t="str">
        <f t="shared" si="7311"/>
        <v/>
      </c>
      <c r="AL1218" s="28" t="str">
        <f t="shared" si="7311"/>
        <v/>
      </c>
      <c r="AM1218" s="28" t="str">
        <f t="shared" si="11"/>
        <v/>
      </c>
      <c r="AN1218" s="28" t="str">
        <f t="shared" ref="AN1218:AQ1218" si="7312">IFERROR(IF(FIND(AN$1,$F1218)&gt;1,"Status - LGBT",""),"")</f>
        <v/>
      </c>
      <c r="AO1218" s="28" t="str">
        <f t="shared" si="7312"/>
        <v/>
      </c>
      <c r="AP1218" s="28" t="str">
        <f t="shared" si="7312"/>
        <v/>
      </c>
      <c r="AQ1218" s="28" t="str">
        <f t="shared" si="7312"/>
        <v/>
      </c>
      <c r="AR1218" s="28" t="str">
        <f t="shared" ref="AR1218:AV1218" si="7313">IFERROR(IF(FIND(AR$1,$F1218)&gt;1,"BME",""),"")</f>
        <v/>
      </c>
      <c r="AS1218" s="28" t="str">
        <f t="shared" si="7313"/>
        <v/>
      </c>
      <c r="AT1218" s="28" t="str">
        <f t="shared" si="7313"/>
        <v/>
      </c>
      <c r="AU1218" s="28" t="str">
        <f t="shared" si="7313"/>
        <v/>
      </c>
      <c r="AV1218" s="28" t="str">
        <f t="shared" si="7313"/>
        <v/>
      </c>
      <c r="AW1218" s="28" t="str">
        <f t="shared" ref="AW1218:BC1218" si="7314">IFERROR(IF(FIND(AW$1,$F1218)&gt;1,AW$1,""),"")</f>
        <v/>
      </c>
      <c r="AX1218" s="28" t="str">
        <f t="shared" si="7314"/>
        <v/>
      </c>
      <c r="AY1218" s="28" t="str">
        <f t="shared" si="7314"/>
        <v/>
      </c>
      <c r="AZ1218" s="28" t="str">
        <f t="shared" si="7314"/>
        <v/>
      </c>
      <c r="BA1218" s="28" t="str">
        <f t="shared" si="7314"/>
        <v/>
      </c>
      <c r="BB1218" s="28" t="str">
        <f t="shared" si="7314"/>
        <v/>
      </c>
      <c r="BC1218" s="28" t="str">
        <f t="shared" si="7314"/>
        <v/>
      </c>
      <c r="BD1218" s="28" t="str">
        <f t="shared" si="15"/>
        <v/>
      </c>
      <c r="BG1218" s="2" t="s">
        <v>8407</v>
      </c>
      <c r="BI1218" s="2" t="s">
        <v>6565</v>
      </c>
      <c r="BJ1218" s="28" t="str">
        <f t="shared" si="16"/>
        <v>Leeds</v>
      </c>
      <c r="BK1218" s="28" t="str">
        <f t="shared" si="17"/>
        <v>West Yorkshire</v>
      </c>
      <c r="BM1218" s="2" t="s">
        <v>98</v>
      </c>
      <c r="BU1218" s="50" t="s">
        <v>19342</v>
      </c>
      <c r="BV1218" s="12"/>
      <c r="BW1218" s="12"/>
      <c r="BX1218" s="12"/>
      <c r="BY1218" s="42" t="str">
        <f t="shared" si="18"/>
        <v>BD11;BD4;LS10;LS11;LS12;LS13;LS14;LS15;LS16;LS17;LS18;LS19;LS1;LS20;LS21;LS22;LS23;LS24;LS25;LS26;LS27;LS28;LS29;LS2;LS3;LS4;LS5;LS6;LS7;LS88;LS8;LS99;LS9;WF10;WF3;</v>
      </c>
      <c r="BZ1218" s="42"/>
    </row>
    <row r="1219" spans="1:78" ht="15">
      <c r="A1219" s="16" t="s">
        <v>37</v>
      </c>
      <c r="B1219" s="28">
        <f>VLOOKUP(A1219,Organisations!$A$2:$B$7,2,FALSE)</f>
        <v>2</v>
      </c>
      <c r="C1219" s="16" t="s">
        <v>8408</v>
      </c>
      <c r="D1219" s="16" t="s">
        <v>8409</v>
      </c>
      <c r="E1219" s="28" t="str">
        <f t="shared" si="0"/>
        <v>A confidential counselling service in Leeds city centre.</v>
      </c>
      <c r="F1219" s="16" t="s">
        <v>8410</v>
      </c>
      <c r="G1219" s="16" t="s">
        <v>68</v>
      </c>
      <c r="H1219" s="17"/>
      <c r="K1219" s="26" t="s">
        <v>8411</v>
      </c>
      <c r="L1219" s="16" t="s">
        <v>8412</v>
      </c>
      <c r="M1219" s="28" t="str">
        <f t="shared" ref="M1219:Q1219" si="7315">IFERROR(IF(FIND(M$1,$F1219)&gt;1,"Age - Children",""),"")</f>
        <v/>
      </c>
      <c r="N1219" s="28" t="str">
        <f t="shared" si="7315"/>
        <v/>
      </c>
      <c r="O1219" s="28" t="str">
        <f t="shared" si="7315"/>
        <v/>
      </c>
      <c r="P1219" s="28" t="str">
        <f t="shared" si="7315"/>
        <v/>
      </c>
      <c r="Q1219" s="28" t="str">
        <f t="shared" si="7315"/>
        <v/>
      </c>
      <c r="R1219" s="28" t="str">
        <f t="shared" ref="R1219:T1219" si="7316">IFERROR(IF(FIND(R$1,$F1219)&gt;1,"Age - Elderly",""),"")</f>
        <v/>
      </c>
      <c r="S1219" s="28" t="str">
        <f t="shared" si="7316"/>
        <v/>
      </c>
      <c r="T1219" s="28" t="str">
        <f t="shared" si="7316"/>
        <v/>
      </c>
      <c r="U1219" s="28" t="str">
        <f t="shared" si="3"/>
        <v/>
      </c>
      <c r="V1219" s="28" t="str">
        <f t="shared" si="4"/>
        <v/>
      </c>
      <c r="X1219" s="28" t="str">
        <f t="shared" si="5"/>
        <v/>
      </c>
      <c r="Y1219" s="28" t="str">
        <f t="shared" si="6"/>
        <v/>
      </c>
      <c r="Z1219" s="28" t="str">
        <f t="shared" si="7"/>
        <v/>
      </c>
      <c r="AB1219" s="28" t="str">
        <f t="shared" si="8"/>
        <v/>
      </c>
      <c r="AD1219" s="28" t="str">
        <f t="shared" si="9"/>
        <v/>
      </c>
      <c r="AG1219" s="28" t="str">
        <f t="shared" ref="AG1219:AL1219" si="7317">IFERROR(IF(FIND(AG$1,$F1219)&gt;1,AG$1,""),"")</f>
        <v/>
      </c>
      <c r="AH1219" s="28" t="str">
        <f t="shared" si="7317"/>
        <v/>
      </c>
      <c r="AI1219" s="28" t="str">
        <f t="shared" si="7317"/>
        <v/>
      </c>
      <c r="AJ1219" s="28" t="str">
        <f t="shared" si="7317"/>
        <v/>
      </c>
      <c r="AK1219" s="28" t="str">
        <f t="shared" si="7317"/>
        <v/>
      </c>
      <c r="AL1219" s="28" t="str">
        <f t="shared" si="7317"/>
        <v/>
      </c>
      <c r="AM1219" s="28" t="str">
        <f t="shared" si="11"/>
        <v/>
      </c>
      <c r="AN1219" s="28" t="str">
        <f t="shared" ref="AN1219:AQ1219" si="7318">IFERROR(IF(FIND(AN$1,$F1219)&gt;1,"Status - LGBT",""),"")</f>
        <v/>
      </c>
      <c r="AO1219" s="28" t="str">
        <f t="shared" si="7318"/>
        <v/>
      </c>
      <c r="AP1219" s="28" t="str">
        <f t="shared" si="7318"/>
        <v/>
      </c>
      <c r="AQ1219" s="28" t="str">
        <f t="shared" si="7318"/>
        <v/>
      </c>
      <c r="AR1219" s="28" t="str">
        <f t="shared" ref="AR1219:AV1219" si="7319">IFERROR(IF(FIND(AR$1,$F1219)&gt;1,"BME",""),"")</f>
        <v/>
      </c>
      <c r="AS1219" s="28" t="str">
        <f t="shared" si="7319"/>
        <v/>
      </c>
      <c r="AT1219" s="28" t="str">
        <f t="shared" si="7319"/>
        <v/>
      </c>
      <c r="AU1219" s="28" t="str">
        <f t="shared" si="7319"/>
        <v/>
      </c>
      <c r="AV1219" s="28" t="str">
        <f t="shared" si="7319"/>
        <v/>
      </c>
      <c r="AW1219" s="28" t="str">
        <f t="shared" ref="AW1219:BC1219" si="7320">IFERROR(IF(FIND(AW$1,$F1219)&gt;1,AW$1,""),"")</f>
        <v/>
      </c>
      <c r="AX1219" s="28" t="str">
        <f t="shared" si="7320"/>
        <v/>
      </c>
      <c r="AY1219" s="28" t="str">
        <f t="shared" si="7320"/>
        <v/>
      </c>
      <c r="AZ1219" s="28" t="str">
        <f t="shared" si="7320"/>
        <v/>
      </c>
      <c r="BA1219" s="28" t="str">
        <f t="shared" si="7320"/>
        <v/>
      </c>
      <c r="BB1219" s="28" t="str">
        <f t="shared" si="7320"/>
        <v/>
      </c>
      <c r="BC1219" s="28" t="str">
        <f t="shared" si="7320"/>
        <v/>
      </c>
      <c r="BD1219" s="28" t="str">
        <f t="shared" si="15"/>
        <v/>
      </c>
      <c r="BG1219" s="2" t="s">
        <v>8413</v>
      </c>
      <c r="BI1219" s="2" t="s">
        <v>7725</v>
      </c>
      <c r="BJ1219" s="28" t="str">
        <f t="shared" si="16"/>
        <v/>
      </c>
      <c r="BK1219" s="28" t="str">
        <f t="shared" si="17"/>
        <v/>
      </c>
      <c r="BM1219" s="2" t="s">
        <v>98</v>
      </c>
      <c r="BU1219" s="18"/>
      <c r="BV1219" s="47" t="s">
        <v>561</v>
      </c>
      <c r="BW1219" s="18"/>
      <c r="BX1219" s="18"/>
      <c r="BY1219" s="42" t="str">
        <f t="shared" si="18"/>
        <v>LS1</v>
      </c>
      <c r="BZ1219" s="43"/>
    </row>
    <row r="1220" spans="1:78" ht="15">
      <c r="A1220" s="10" t="s">
        <v>37</v>
      </c>
      <c r="B1220" s="28">
        <f>VLOOKUP(A1220,Organisations!$A$2:$B$7,2,FALSE)</f>
        <v>2</v>
      </c>
      <c r="C1220" s="10" t="s">
        <v>8415</v>
      </c>
      <c r="D1220" s="10" t="s">
        <v>8416</v>
      </c>
      <c r="E1220" s="28" t="str">
        <f t="shared" si="0"/>
        <v>Leeds Domestic Violence Services supports men and women suffering domestic violence</v>
      </c>
      <c r="F1220" s="10" t="s">
        <v>8417</v>
      </c>
      <c r="G1220" s="10" t="s">
        <v>68</v>
      </c>
      <c r="H1220" s="11"/>
      <c r="K1220" s="30" t="s">
        <v>1909</v>
      </c>
      <c r="L1220" s="10" t="s">
        <v>8418</v>
      </c>
      <c r="M1220" s="28" t="str">
        <f t="shared" ref="M1220:Q1220" si="7321">IFERROR(IF(FIND(M$1,$F1220)&gt;1,"Age - Children",""),"")</f>
        <v/>
      </c>
      <c r="N1220" s="28" t="str">
        <f t="shared" si="7321"/>
        <v/>
      </c>
      <c r="O1220" s="28" t="str">
        <f t="shared" si="7321"/>
        <v/>
      </c>
      <c r="P1220" s="28" t="str">
        <f t="shared" si="7321"/>
        <v/>
      </c>
      <c r="Q1220" s="28" t="str">
        <f t="shared" si="7321"/>
        <v/>
      </c>
      <c r="R1220" s="28" t="str">
        <f t="shared" ref="R1220:T1220" si="7322">IFERROR(IF(FIND(R$1,$F1220)&gt;1,"Age - Elderly",""),"")</f>
        <v/>
      </c>
      <c r="S1220" s="28" t="str">
        <f t="shared" si="7322"/>
        <v/>
      </c>
      <c r="T1220" s="28" t="str">
        <f t="shared" si="7322"/>
        <v/>
      </c>
      <c r="U1220" s="28" t="str">
        <f t="shared" si="3"/>
        <v/>
      </c>
      <c r="V1220" s="28" t="str">
        <f t="shared" si="4"/>
        <v/>
      </c>
      <c r="X1220" s="28" t="str">
        <f t="shared" si="5"/>
        <v/>
      </c>
      <c r="Y1220" s="28" t="str">
        <f t="shared" si="6"/>
        <v/>
      </c>
      <c r="Z1220" s="28" t="str">
        <f t="shared" si="7"/>
        <v>Gender - Male</v>
      </c>
      <c r="AB1220" s="28" t="str">
        <f t="shared" si="8"/>
        <v/>
      </c>
      <c r="AD1220" s="28" t="str">
        <f t="shared" si="9"/>
        <v>Gender - Male;</v>
      </c>
      <c r="AG1220" s="28" t="str">
        <f t="shared" ref="AG1220:AL1220" si="7323">IFERROR(IF(FIND(AG$1,$F1220)&gt;1,AG$1,""),"")</f>
        <v/>
      </c>
      <c r="AH1220" s="28" t="str">
        <f t="shared" si="7323"/>
        <v/>
      </c>
      <c r="AI1220" s="28" t="str">
        <f t="shared" si="7323"/>
        <v/>
      </c>
      <c r="AJ1220" s="28" t="str">
        <f t="shared" si="7323"/>
        <v/>
      </c>
      <c r="AK1220" s="28" t="str">
        <f t="shared" si="7323"/>
        <v/>
      </c>
      <c r="AL1220" s="28" t="str">
        <f t="shared" si="7323"/>
        <v/>
      </c>
      <c r="AM1220" s="28" t="str">
        <f t="shared" si="11"/>
        <v/>
      </c>
      <c r="AN1220" s="28" t="str">
        <f t="shared" ref="AN1220:AQ1220" si="7324">IFERROR(IF(FIND(AN$1,$F1220)&gt;1,"Status - LGBT",""),"")</f>
        <v/>
      </c>
      <c r="AO1220" s="28" t="str">
        <f t="shared" si="7324"/>
        <v/>
      </c>
      <c r="AP1220" s="28" t="str">
        <f t="shared" si="7324"/>
        <v/>
      </c>
      <c r="AQ1220" s="28" t="str">
        <f t="shared" si="7324"/>
        <v/>
      </c>
      <c r="AR1220" s="28" t="str">
        <f t="shared" ref="AR1220:AV1220" si="7325">IFERROR(IF(FIND(AR$1,$F1220)&gt;1,"BME",""),"")</f>
        <v/>
      </c>
      <c r="AS1220" s="28" t="str">
        <f t="shared" si="7325"/>
        <v/>
      </c>
      <c r="AT1220" s="28" t="str">
        <f t="shared" si="7325"/>
        <v/>
      </c>
      <c r="AU1220" s="28" t="str">
        <f t="shared" si="7325"/>
        <v/>
      </c>
      <c r="AV1220" s="28" t="str">
        <f t="shared" si="7325"/>
        <v/>
      </c>
      <c r="AW1220" s="28" t="str">
        <f t="shared" ref="AW1220:BC1220" si="7326">IFERROR(IF(FIND(AW$1,$F1220)&gt;1,AW$1,""),"")</f>
        <v/>
      </c>
      <c r="AX1220" s="28" t="str">
        <f t="shared" si="7326"/>
        <v/>
      </c>
      <c r="AY1220" s="28" t="str">
        <f t="shared" si="7326"/>
        <v/>
      </c>
      <c r="AZ1220" s="28" t="str">
        <f t="shared" si="7326"/>
        <v/>
      </c>
      <c r="BA1220" s="28" t="str">
        <f t="shared" si="7326"/>
        <v/>
      </c>
      <c r="BB1220" s="28" t="str">
        <f t="shared" si="7326"/>
        <v/>
      </c>
      <c r="BC1220" s="28" t="str">
        <f t="shared" si="7326"/>
        <v/>
      </c>
      <c r="BD1220" s="28" t="str">
        <f t="shared" si="15"/>
        <v/>
      </c>
      <c r="BG1220" s="2" t="s">
        <v>8419</v>
      </c>
      <c r="BI1220" s="2" t="s">
        <v>7732</v>
      </c>
      <c r="BJ1220" s="28" t="str">
        <f t="shared" si="16"/>
        <v>Leeds</v>
      </c>
      <c r="BK1220" s="28" t="str">
        <f t="shared" si="17"/>
        <v>West Yorkshire</v>
      </c>
      <c r="BM1220" s="2" t="s">
        <v>98</v>
      </c>
      <c r="BU1220" s="12"/>
      <c r="BV1220" s="50" t="s">
        <v>561</v>
      </c>
      <c r="BW1220" s="12"/>
      <c r="BX1220" s="12"/>
      <c r="BY1220" s="42" t="str">
        <f t="shared" si="18"/>
        <v>Gender - Male;;LS1</v>
      </c>
      <c r="BZ1220" s="42"/>
    </row>
    <row r="1221" spans="1:78" ht="15">
      <c r="A1221" s="16" t="s">
        <v>37</v>
      </c>
      <c r="B1221" s="28">
        <f>VLOOKUP(A1221,Organisations!$A$2:$B$7,2,FALSE)</f>
        <v>2</v>
      </c>
      <c r="C1221" s="16" t="s">
        <v>8422</v>
      </c>
      <c r="D1221" s="16" t="s">
        <v>8423</v>
      </c>
      <c r="E1221" s="28" t="str">
        <f t="shared" si="0"/>
        <v>Leeds-based multi agency group that provide information and support for people with mental health needs and substances m</v>
      </c>
      <c r="F1221" s="16" t="s">
        <v>8425</v>
      </c>
      <c r="G1221" s="16" t="s">
        <v>68</v>
      </c>
      <c r="H1221" s="17"/>
      <c r="K1221" s="26" t="s">
        <v>6792</v>
      </c>
      <c r="L1221" s="16" t="s">
        <v>6793</v>
      </c>
      <c r="M1221" s="28" t="str">
        <f t="shared" ref="M1221:Q1221" si="7327">IFERROR(IF(FIND(M$1,$F1221)&gt;1,"Age - Children",""),"")</f>
        <v/>
      </c>
      <c r="N1221" s="28" t="str">
        <f t="shared" si="7327"/>
        <v/>
      </c>
      <c r="O1221" s="28" t="str">
        <f t="shared" si="7327"/>
        <v/>
      </c>
      <c r="P1221" s="28" t="str">
        <f t="shared" si="7327"/>
        <v/>
      </c>
      <c r="Q1221" s="28" t="str">
        <f t="shared" si="7327"/>
        <v/>
      </c>
      <c r="R1221" s="28" t="str">
        <f t="shared" ref="R1221:T1221" si="7328">IFERROR(IF(FIND(R$1,$F1221)&gt;1,"Age - Elderly",""),"")</f>
        <v/>
      </c>
      <c r="S1221" s="28" t="str">
        <f t="shared" si="7328"/>
        <v/>
      </c>
      <c r="T1221" s="28" t="str">
        <f t="shared" si="7328"/>
        <v/>
      </c>
      <c r="U1221" s="28" t="str">
        <f t="shared" si="3"/>
        <v/>
      </c>
      <c r="V1221" s="28" t="str">
        <f t="shared" si="4"/>
        <v/>
      </c>
      <c r="X1221" s="28" t="str">
        <f t="shared" si="5"/>
        <v/>
      </c>
      <c r="Y1221" s="28" t="str">
        <f t="shared" si="6"/>
        <v/>
      </c>
      <c r="Z1221" s="28" t="str">
        <f t="shared" si="7"/>
        <v>Gender - Male</v>
      </c>
      <c r="AB1221" s="28" t="str">
        <f t="shared" si="8"/>
        <v/>
      </c>
      <c r="AD1221" s="28" t="str">
        <f t="shared" si="9"/>
        <v>Gender - Male;</v>
      </c>
      <c r="AG1221" s="28" t="str">
        <f t="shared" ref="AG1221:AL1221" si="7329">IFERROR(IF(FIND(AG$1,$F1221)&gt;1,AG$1,""),"")</f>
        <v/>
      </c>
      <c r="AH1221" s="28" t="str">
        <f t="shared" si="7329"/>
        <v/>
      </c>
      <c r="AI1221" s="28" t="str">
        <f t="shared" si="7329"/>
        <v/>
      </c>
      <c r="AJ1221" s="28" t="str">
        <f t="shared" si="7329"/>
        <v/>
      </c>
      <c r="AK1221" s="28" t="str">
        <f t="shared" si="7329"/>
        <v/>
      </c>
      <c r="AL1221" s="28" t="str">
        <f t="shared" si="7329"/>
        <v/>
      </c>
      <c r="AM1221" s="28" t="str">
        <f t="shared" si="11"/>
        <v/>
      </c>
      <c r="AN1221" s="28" t="str">
        <f t="shared" ref="AN1221:AQ1221" si="7330">IFERROR(IF(FIND(AN$1,$F1221)&gt;1,"Status - LGBT",""),"")</f>
        <v/>
      </c>
      <c r="AO1221" s="28" t="str">
        <f t="shared" si="7330"/>
        <v/>
      </c>
      <c r="AP1221" s="28" t="str">
        <f t="shared" si="7330"/>
        <v/>
      </c>
      <c r="AQ1221" s="28" t="str">
        <f t="shared" si="7330"/>
        <v/>
      </c>
      <c r="AR1221" s="28" t="str">
        <f t="shared" ref="AR1221:AV1221" si="7331">IFERROR(IF(FIND(AR$1,$F1221)&gt;1,"BME",""),"")</f>
        <v/>
      </c>
      <c r="AS1221" s="28" t="str">
        <f t="shared" si="7331"/>
        <v/>
      </c>
      <c r="AT1221" s="28" t="str">
        <f t="shared" si="7331"/>
        <v/>
      </c>
      <c r="AU1221" s="28" t="str">
        <f t="shared" si="7331"/>
        <v/>
      </c>
      <c r="AV1221" s="28" t="str">
        <f t="shared" si="7331"/>
        <v/>
      </c>
      <c r="AW1221" s="28" t="str">
        <f t="shared" ref="AW1221:BC1221" si="7332">IFERROR(IF(FIND(AW$1,$F1221)&gt;1,AW$1,""),"")</f>
        <v/>
      </c>
      <c r="AX1221" s="28" t="str">
        <f t="shared" si="7332"/>
        <v/>
      </c>
      <c r="AY1221" s="28" t="str">
        <f t="shared" si="7332"/>
        <v/>
      </c>
      <c r="AZ1221" s="28" t="str">
        <f t="shared" si="7332"/>
        <v/>
      </c>
      <c r="BA1221" s="28" t="str">
        <f t="shared" si="7332"/>
        <v/>
      </c>
      <c r="BB1221" s="28" t="str">
        <f t="shared" si="7332"/>
        <v/>
      </c>
      <c r="BC1221" s="28" t="str">
        <f t="shared" si="7332"/>
        <v/>
      </c>
      <c r="BD1221" s="28" t="str">
        <f t="shared" si="15"/>
        <v/>
      </c>
      <c r="BG1221" s="2" t="s">
        <v>8426</v>
      </c>
      <c r="BI1221" s="2" t="s">
        <v>6207</v>
      </c>
      <c r="BJ1221" s="28" t="str">
        <f t="shared" si="16"/>
        <v>Leeds</v>
      </c>
      <c r="BK1221" s="28" t="str">
        <f t="shared" si="17"/>
        <v>West Yorkshire</v>
      </c>
      <c r="BM1221" s="2" t="s">
        <v>98</v>
      </c>
      <c r="BU1221" s="18"/>
      <c r="BV1221" s="47" t="s">
        <v>564</v>
      </c>
      <c r="BW1221" s="18"/>
      <c r="BX1221" s="18"/>
      <c r="BY1221" s="42" t="str">
        <f t="shared" si="18"/>
        <v>Gender - Male;;LS2</v>
      </c>
      <c r="BZ1221" s="43"/>
    </row>
    <row r="1222" spans="1:78" ht="15">
      <c r="A1222" s="10" t="s">
        <v>37</v>
      </c>
      <c r="B1222" s="28">
        <f>VLOOKUP(A1222,Organisations!$A$2:$B$7,2,FALSE)</f>
        <v>2</v>
      </c>
      <c r="C1222" s="10" t="s">
        <v>8427</v>
      </c>
      <c r="D1222" s="10" t="s">
        <v>8428</v>
      </c>
      <c r="E1222" s="28" t="str">
        <f t="shared" si="0"/>
        <v>We have help and advice about the wide range of services available from your local JobCentre Plus as well as detailed in</v>
      </c>
      <c r="F1222" s="10" t="s">
        <v>7115</v>
      </c>
      <c r="G1222" s="10" t="s">
        <v>68</v>
      </c>
      <c r="H1222" s="11"/>
      <c r="K1222" s="30" t="s">
        <v>7116</v>
      </c>
      <c r="L1222" s="12"/>
      <c r="M1222" s="28" t="str">
        <f t="shared" ref="M1222:Q1222" si="7333">IFERROR(IF(FIND(M$1,$F1222)&gt;1,"Age - Children",""),"")</f>
        <v/>
      </c>
      <c r="N1222" s="28" t="str">
        <f t="shared" si="7333"/>
        <v/>
      </c>
      <c r="O1222" s="28" t="str">
        <f t="shared" si="7333"/>
        <v/>
      </c>
      <c r="P1222" s="28" t="str">
        <f t="shared" si="7333"/>
        <v/>
      </c>
      <c r="Q1222" s="28" t="str">
        <f t="shared" si="7333"/>
        <v/>
      </c>
      <c r="R1222" s="28" t="str">
        <f t="shared" ref="R1222:T1222" si="7334">IFERROR(IF(FIND(R$1,$F1222)&gt;1,"Age - Elderly",""),"")</f>
        <v/>
      </c>
      <c r="S1222" s="28" t="str">
        <f t="shared" si="7334"/>
        <v/>
      </c>
      <c r="T1222" s="28" t="str">
        <f t="shared" si="7334"/>
        <v/>
      </c>
      <c r="U1222" s="28" t="str">
        <f t="shared" si="3"/>
        <v/>
      </c>
      <c r="V1222" s="28" t="str">
        <f t="shared" si="4"/>
        <v/>
      </c>
      <c r="X1222" s="28" t="str">
        <f t="shared" si="5"/>
        <v/>
      </c>
      <c r="Y1222" s="28" t="str">
        <f t="shared" si="6"/>
        <v/>
      </c>
      <c r="Z1222" s="28" t="str">
        <f t="shared" si="7"/>
        <v>Gender - Male</v>
      </c>
      <c r="AB1222" s="28" t="str">
        <f t="shared" si="8"/>
        <v/>
      </c>
      <c r="AD1222" s="28" t="str">
        <f t="shared" si="9"/>
        <v>Gender - Male;</v>
      </c>
      <c r="AG1222" s="28" t="str">
        <f t="shared" ref="AG1222:AL1222" si="7335">IFERROR(IF(FIND(AG$1,$F1222)&gt;1,AG$1,""),"")</f>
        <v/>
      </c>
      <c r="AH1222" s="28" t="str">
        <f t="shared" si="7335"/>
        <v/>
      </c>
      <c r="AI1222" s="28" t="str">
        <f t="shared" si="7335"/>
        <v/>
      </c>
      <c r="AJ1222" s="28" t="str">
        <f t="shared" si="7335"/>
        <v/>
      </c>
      <c r="AK1222" s="28" t="str">
        <f t="shared" si="7335"/>
        <v/>
      </c>
      <c r="AL1222" s="28" t="str">
        <f t="shared" si="7335"/>
        <v/>
      </c>
      <c r="AM1222" s="28" t="str">
        <f t="shared" si="11"/>
        <v/>
      </c>
      <c r="AN1222" s="28" t="str">
        <f t="shared" ref="AN1222:AQ1222" si="7336">IFERROR(IF(FIND(AN$1,$F1222)&gt;1,"Status - LGBT",""),"")</f>
        <v/>
      </c>
      <c r="AO1222" s="28" t="str">
        <f t="shared" si="7336"/>
        <v/>
      </c>
      <c r="AP1222" s="28" t="str">
        <f t="shared" si="7336"/>
        <v/>
      </c>
      <c r="AQ1222" s="28" t="str">
        <f t="shared" si="7336"/>
        <v/>
      </c>
      <c r="AR1222" s="28" t="str">
        <f t="shared" ref="AR1222:AV1222" si="7337">IFERROR(IF(FIND(AR$1,$F1222)&gt;1,"BME",""),"")</f>
        <v/>
      </c>
      <c r="AS1222" s="28" t="str">
        <f t="shared" si="7337"/>
        <v/>
      </c>
      <c r="AT1222" s="28" t="str">
        <f t="shared" si="7337"/>
        <v/>
      </c>
      <c r="AU1222" s="28" t="str">
        <f t="shared" si="7337"/>
        <v/>
      </c>
      <c r="AV1222" s="28" t="str">
        <f t="shared" si="7337"/>
        <v/>
      </c>
      <c r="AW1222" s="28" t="str">
        <f t="shared" ref="AW1222:BC1222" si="7338">IFERROR(IF(FIND(AW$1,$F1222)&gt;1,AW$1,""),"")</f>
        <v/>
      </c>
      <c r="AX1222" s="28" t="str">
        <f t="shared" si="7338"/>
        <v/>
      </c>
      <c r="AY1222" s="28" t="str">
        <f t="shared" si="7338"/>
        <v/>
      </c>
      <c r="AZ1222" s="28" t="str">
        <f t="shared" si="7338"/>
        <v/>
      </c>
      <c r="BA1222" s="28" t="str">
        <f t="shared" si="7338"/>
        <v/>
      </c>
      <c r="BB1222" s="28" t="str">
        <f t="shared" si="7338"/>
        <v/>
      </c>
      <c r="BC1222" s="28" t="str">
        <f t="shared" si="7338"/>
        <v/>
      </c>
      <c r="BD1222" s="28" t="str">
        <f t="shared" si="15"/>
        <v/>
      </c>
      <c r="BG1222" s="2" t="s">
        <v>8429</v>
      </c>
      <c r="BI1222" s="2" t="s">
        <v>7747</v>
      </c>
      <c r="BJ1222" s="28" t="str">
        <f t="shared" si="16"/>
        <v>Leeds</v>
      </c>
      <c r="BK1222" s="28" t="str">
        <f t="shared" si="17"/>
        <v>West Yorkshire</v>
      </c>
      <c r="BM1222" s="2" t="s">
        <v>98</v>
      </c>
      <c r="BU1222" s="50" t="s">
        <v>19342</v>
      </c>
      <c r="BV1222" s="12"/>
      <c r="BW1222" s="12"/>
      <c r="BX1222" s="12"/>
      <c r="BY1222" s="42" t="str">
        <f t="shared" si="18"/>
        <v>Gender - Male;;BD11;BD4;LS10;LS11;LS12;LS13;LS14;LS15;LS16;LS17;LS18;LS19;LS1;LS20;LS21;LS22;LS23;LS24;LS25;LS26;LS27;LS28;LS29;LS2;LS3;LS4;LS5;LS6;LS7;LS88;LS8;LS99;LS9;WF10;WF3;</v>
      </c>
      <c r="BZ1222" s="42"/>
    </row>
    <row r="1223" spans="1:78" ht="15">
      <c r="A1223" s="16" t="s">
        <v>37</v>
      </c>
      <c r="B1223" s="28">
        <f>VLOOKUP(A1223,Organisations!$A$2:$B$7,2,FALSE)</f>
        <v>2</v>
      </c>
      <c r="C1223" s="23" t="s">
        <v>1797</v>
      </c>
      <c r="D1223" s="23" t="s">
        <v>1798</v>
      </c>
      <c r="E1223" s="28" t="str">
        <f t="shared" si="0"/>
        <v>A local housing association that aims to support people through the provision of housing and other support mechanisms.</v>
      </c>
      <c r="F1223" s="16" t="s">
        <v>8430</v>
      </c>
      <c r="G1223" s="16" t="s">
        <v>68</v>
      </c>
      <c r="H1223" s="17"/>
      <c r="K1223" s="26" t="s">
        <v>8431</v>
      </c>
      <c r="L1223" s="18"/>
      <c r="M1223" s="28" t="str">
        <f t="shared" ref="M1223:Q1223" si="7339">IFERROR(IF(FIND(M$1,$F1223)&gt;1,"Age - Children",""),"")</f>
        <v/>
      </c>
      <c r="N1223" s="28" t="str">
        <f t="shared" si="7339"/>
        <v/>
      </c>
      <c r="O1223" s="28" t="str">
        <f t="shared" si="7339"/>
        <v/>
      </c>
      <c r="P1223" s="28" t="str">
        <f t="shared" si="7339"/>
        <v/>
      </c>
      <c r="Q1223" s="28" t="str">
        <f t="shared" si="7339"/>
        <v/>
      </c>
      <c r="R1223" s="28" t="str">
        <f t="shared" ref="R1223:T1223" si="7340">IFERROR(IF(FIND(R$1,$F1223)&gt;1,"Age - Elderly",""),"")</f>
        <v/>
      </c>
      <c r="S1223" s="28" t="str">
        <f t="shared" si="7340"/>
        <v/>
      </c>
      <c r="T1223" s="28" t="str">
        <f t="shared" si="7340"/>
        <v/>
      </c>
      <c r="U1223" s="28" t="str">
        <f t="shared" si="3"/>
        <v/>
      </c>
      <c r="V1223" s="28" t="str">
        <f t="shared" si="4"/>
        <v/>
      </c>
      <c r="X1223" s="28" t="str">
        <f t="shared" si="5"/>
        <v/>
      </c>
      <c r="Y1223" s="28" t="str">
        <f t="shared" si="6"/>
        <v/>
      </c>
      <c r="Z1223" s="28" t="str">
        <f t="shared" si="7"/>
        <v/>
      </c>
      <c r="AB1223" s="28" t="str">
        <f t="shared" si="8"/>
        <v/>
      </c>
      <c r="AD1223" s="28" t="str">
        <f t="shared" si="9"/>
        <v/>
      </c>
      <c r="AG1223" s="28" t="str">
        <f t="shared" ref="AG1223:AL1223" si="7341">IFERROR(IF(FIND(AG$1,$F1223)&gt;1,AG$1,""),"")</f>
        <v/>
      </c>
      <c r="AH1223" s="28" t="str">
        <f t="shared" si="7341"/>
        <v/>
      </c>
      <c r="AI1223" s="28" t="str">
        <f t="shared" si="7341"/>
        <v/>
      </c>
      <c r="AJ1223" s="28" t="str">
        <f t="shared" si="7341"/>
        <v/>
      </c>
      <c r="AK1223" s="28" t="str">
        <f t="shared" si="7341"/>
        <v/>
      </c>
      <c r="AL1223" s="28" t="str">
        <f t="shared" si="7341"/>
        <v/>
      </c>
      <c r="AM1223" s="28" t="str">
        <f t="shared" si="11"/>
        <v/>
      </c>
      <c r="AN1223" s="28" t="str">
        <f t="shared" ref="AN1223:AQ1223" si="7342">IFERROR(IF(FIND(AN$1,$F1223)&gt;1,"Status - LGBT",""),"")</f>
        <v/>
      </c>
      <c r="AO1223" s="28" t="str">
        <f t="shared" si="7342"/>
        <v/>
      </c>
      <c r="AP1223" s="28" t="str">
        <f t="shared" si="7342"/>
        <v/>
      </c>
      <c r="AQ1223" s="28" t="str">
        <f t="shared" si="7342"/>
        <v/>
      </c>
      <c r="AR1223" s="28" t="str">
        <f t="shared" ref="AR1223:AV1223" si="7343">IFERROR(IF(FIND(AR$1,$F1223)&gt;1,"BME",""),"")</f>
        <v/>
      </c>
      <c r="AS1223" s="28" t="str">
        <f t="shared" si="7343"/>
        <v/>
      </c>
      <c r="AT1223" s="28" t="str">
        <f t="shared" si="7343"/>
        <v/>
      </c>
      <c r="AU1223" s="28" t="str">
        <f t="shared" si="7343"/>
        <v/>
      </c>
      <c r="AV1223" s="28" t="str">
        <f t="shared" si="7343"/>
        <v/>
      </c>
      <c r="AW1223" s="28" t="str">
        <f t="shared" ref="AW1223:BC1223" si="7344">IFERROR(IF(FIND(AW$1,$F1223)&gt;1,AW$1,""),"")</f>
        <v/>
      </c>
      <c r="AX1223" s="28" t="str">
        <f t="shared" si="7344"/>
        <v/>
      </c>
      <c r="AY1223" s="28" t="str">
        <f t="shared" si="7344"/>
        <v/>
      </c>
      <c r="AZ1223" s="28" t="str">
        <f t="shared" si="7344"/>
        <v/>
      </c>
      <c r="BA1223" s="28" t="str">
        <f t="shared" si="7344"/>
        <v/>
      </c>
      <c r="BB1223" s="28" t="str">
        <f t="shared" si="7344"/>
        <v/>
      </c>
      <c r="BC1223" s="28" t="str">
        <f t="shared" si="7344"/>
        <v/>
      </c>
      <c r="BD1223" s="28" t="str">
        <f t="shared" si="15"/>
        <v/>
      </c>
      <c r="BG1223" s="2" t="s">
        <v>8432</v>
      </c>
      <c r="BI1223" s="2" t="s">
        <v>1748</v>
      </c>
      <c r="BJ1223" s="28" t="str">
        <f t="shared" si="16"/>
        <v>Leeds</v>
      </c>
      <c r="BK1223" s="28" t="str">
        <f t="shared" si="17"/>
        <v>West Yorkshire</v>
      </c>
      <c r="BM1223" s="2" t="s">
        <v>98</v>
      </c>
      <c r="BU1223" s="47" t="s">
        <v>19342</v>
      </c>
      <c r="BV1223" s="18"/>
      <c r="BW1223" s="18"/>
      <c r="BX1223" s="18"/>
      <c r="BY1223" s="42" t="str">
        <f t="shared" si="18"/>
        <v>BD11;BD4;LS10;LS11;LS12;LS13;LS14;LS15;LS16;LS17;LS18;LS19;LS1;LS20;LS21;LS22;LS23;LS24;LS25;LS26;LS27;LS28;LS29;LS2;LS3;LS4;LS5;LS6;LS7;LS88;LS8;LS99;LS9;WF10;WF3;</v>
      </c>
      <c r="BZ1223" s="43"/>
    </row>
    <row r="1224" spans="1:78" ht="15">
      <c r="A1224" s="10" t="s">
        <v>37</v>
      </c>
      <c r="B1224" s="28">
        <f>VLOOKUP(A1224,Organisations!$A$2:$B$7,2,FALSE)</f>
        <v>2</v>
      </c>
      <c r="C1224" s="10" t="s">
        <v>8433</v>
      </c>
      <c r="D1224" s="10" t="s">
        <v>8434</v>
      </c>
      <c r="E1224" s="28" t="str">
        <f t="shared" si="0"/>
        <v>Leeds Food Aid Network (FAN) brings different people, initiatives and institutions who are involved in tackling food pov</v>
      </c>
      <c r="F1224" s="10" t="s">
        <v>8436</v>
      </c>
      <c r="G1224" s="10" t="s">
        <v>68</v>
      </c>
      <c r="H1224" s="11"/>
      <c r="K1224" s="34"/>
      <c r="L1224" s="10" t="s">
        <v>8437</v>
      </c>
      <c r="M1224" s="28" t="str">
        <f t="shared" ref="M1224:Q1224" si="7345">IFERROR(IF(FIND(M$1,$F1224)&gt;1,"Age - Children",""),"")</f>
        <v/>
      </c>
      <c r="N1224" s="28" t="str">
        <f t="shared" si="7345"/>
        <v/>
      </c>
      <c r="O1224" s="28" t="str">
        <f t="shared" si="7345"/>
        <v/>
      </c>
      <c r="P1224" s="28" t="str">
        <f t="shared" si="7345"/>
        <v/>
      </c>
      <c r="Q1224" s="28" t="str">
        <f t="shared" si="7345"/>
        <v/>
      </c>
      <c r="R1224" s="28" t="str">
        <f t="shared" ref="R1224:T1224" si="7346">IFERROR(IF(FIND(R$1,$F1224)&gt;1,"Age - Elderly",""),"")</f>
        <v/>
      </c>
      <c r="S1224" s="28" t="str">
        <f t="shared" si="7346"/>
        <v/>
      </c>
      <c r="T1224" s="28" t="str">
        <f t="shared" si="7346"/>
        <v/>
      </c>
      <c r="U1224" s="28" t="str">
        <f t="shared" si="3"/>
        <v/>
      </c>
      <c r="V1224" s="28" t="str">
        <f t="shared" si="4"/>
        <v/>
      </c>
      <c r="X1224" s="28" t="str">
        <f t="shared" si="5"/>
        <v/>
      </c>
      <c r="Y1224" s="28" t="str">
        <f t="shared" si="6"/>
        <v/>
      </c>
      <c r="Z1224" s="28" t="str">
        <f t="shared" si="7"/>
        <v/>
      </c>
      <c r="AB1224" s="28" t="str">
        <f t="shared" si="8"/>
        <v/>
      </c>
      <c r="AD1224" s="28" t="str">
        <f t="shared" si="9"/>
        <v/>
      </c>
      <c r="AG1224" s="28" t="str">
        <f t="shared" ref="AG1224:AL1224" si="7347">IFERROR(IF(FIND(AG$1,$F1224)&gt;1,AG$1,""),"")</f>
        <v/>
      </c>
      <c r="AH1224" s="28" t="str">
        <f t="shared" si="7347"/>
        <v/>
      </c>
      <c r="AI1224" s="28" t="str">
        <f t="shared" si="7347"/>
        <v/>
      </c>
      <c r="AJ1224" s="28" t="str">
        <f t="shared" si="7347"/>
        <v/>
      </c>
      <c r="AK1224" s="28" t="str">
        <f t="shared" si="7347"/>
        <v/>
      </c>
      <c r="AL1224" s="28" t="str">
        <f t="shared" si="7347"/>
        <v/>
      </c>
      <c r="AM1224" s="28" t="str">
        <f t="shared" si="11"/>
        <v/>
      </c>
      <c r="AN1224" s="28" t="str">
        <f t="shared" ref="AN1224:AQ1224" si="7348">IFERROR(IF(FIND(AN$1,$F1224)&gt;1,"Status - LGBT",""),"")</f>
        <v/>
      </c>
      <c r="AO1224" s="28" t="str">
        <f t="shared" si="7348"/>
        <v/>
      </c>
      <c r="AP1224" s="28" t="str">
        <f t="shared" si="7348"/>
        <v/>
      </c>
      <c r="AQ1224" s="28" t="str">
        <f t="shared" si="7348"/>
        <v/>
      </c>
      <c r="AR1224" s="28" t="str">
        <f t="shared" ref="AR1224:AV1224" si="7349">IFERROR(IF(FIND(AR$1,$F1224)&gt;1,"BME",""),"")</f>
        <v/>
      </c>
      <c r="AS1224" s="28" t="str">
        <f t="shared" si="7349"/>
        <v/>
      </c>
      <c r="AT1224" s="28" t="str">
        <f t="shared" si="7349"/>
        <v/>
      </c>
      <c r="AU1224" s="28" t="str">
        <f t="shared" si="7349"/>
        <v/>
      </c>
      <c r="AV1224" s="28" t="str">
        <f t="shared" si="7349"/>
        <v/>
      </c>
      <c r="AW1224" s="28" t="str">
        <f t="shared" ref="AW1224:BC1224" si="7350">IFERROR(IF(FIND(AW$1,$F1224)&gt;1,AW$1,""),"")</f>
        <v/>
      </c>
      <c r="AX1224" s="28" t="str">
        <f t="shared" si="7350"/>
        <v/>
      </c>
      <c r="AY1224" s="28" t="str">
        <f t="shared" si="7350"/>
        <v/>
      </c>
      <c r="AZ1224" s="28" t="str">
        <f t="shared" si="7350"/>
        <v/>
      </c>
      <c r="BA1224" s="28" t="str">
        <f t="shared" si="7350"/>
        <v/>
      </c>
      <c r="BB1224" s="28" t="str">
        <f t="shared" si="7350"/>
        <v/>
      </c>
      <c r="BC1224" s="28" t="str">
        <f t="shared" si="7350"/>
        <v/>
      </c>
      <c r="BD1224" s="28" t="str">
        <f t="shared" si="15"/>
        <v/>
      </c>
      <c r="BJ1224" s="28" t="str">
        <f t="shared" si="16"/>
        <v/>
      </c>
      <c r="BK1224" s="28" t="str">
        <f t="shared" si="17"/>
        <v/>
      </c>
      <c r="BM1224" s="2" t="s">
        <v>98</v>
      </c>
      <c r="BU1224" s="12"/>
      <c r="BV1224" s="12"/>
      <c r="BW1224" s="12"/>
      <c r="BX1224" s="12"/>
      <c r="BY1224" s="42" t="str">
        <f t="shared" si="18"/>
        <v/>
      </c>
      <c r="BZ1224" s="42"/>
    </row>
    <row r="1225" spans="1:78" ht="15">
      <c r="A1225" s="16" t="s">
        <v>37</v>
      </c>
      <c r="B1225" s="28">
        <f>VLOOKUP(A1225,Organisations!$A$2:$B$7,2,FALSE)</f>
        <v>2</v>
      </c>
      <c r="C1225" s="16" t="s">
        <v>8438</v>
      </c>
      <c r="D1225" s="16" t="s">
        <v>8439</v>
      </c>
      <c r="E1225" s="28" t="str">
        <f t="shared" si="0"/>
        <v>Provides support to client's, to help achieve lasting comfort with their gender identity.</v>
      </c>
      <c r="F1225" s="16" t="s">
        <v>8440</v>
      </c>
      <c r="G1225" s="16" t="s">
        <v>68</v>
      </c>
      <c r="H1225" s="17"/>
      <c r="K1225" s="26" t="s">
        <v>8441</v>
      </c>
      <c r="L1225" s="16" t="s">
        <v>8442</v>
      </c>
      <c r="M1225" s="28" t="str">
        <f t="shared" ref="M1225:Q1225" si="7351">IFERROR(IF(FIND(M$1,$F1225)&gt;1,"Age - Children",""),"")</f>
        <v/>
      </c>
      <c r="N1225" s="28" t="str">
        <f t="shared" si="7351"/>
        <v/>
      </c>
      <c r="O1225" s="28" t="str">
        <f t="shared" si="7351"/>
        <v/>
      </c>
      <c r="P1225" s="28" t="str">
        <f t="shared" si="7351"/>
        <v/>
      </c>
      <c r="Q1225" s="28" t="str">
        <f t="shared" si="7351"/>
        <v/>
      </c>
      <c r="R1225" s="28" t="str">
        <f t="shared" ref="R1225:T1225" si="7352">IFERROR(IF(FIND(R$1,$F1225)&gt;1,"Age - Elderly",""),"")</f>
        <v/>
      </c>
      <c r="S1225" s="28" t="str">
        <f t="shared" si="7352"/>
        <v/>
      </c>
      <c r="T1225" s="28" t="str">
        <f t="shared" si="7352"/>
        <v/>
      </c>
      <c r="U1225" s="28" t="str">
        <f t="shared" si="3"/>
        <v/>
      </c>
      <c r="V1225" s="28" t="str">
        <f t="shared" si="4"/>
        <v/>
      </c>
      <c r="X1225" s="28" t="str">
        <f t="shared" si="5"/>
        <v/>
      </c>
      <c r="Y1225" s="28" t="str">
        <f t="shared" si="6"/>
        <v/>
      </c>
      <c r="Z1225" s="28" t="str">
        <f t="shared" si="7"/>
        <v/>
      </c>
      <c r="AB1225" s="28" t="str">
        <f t="shared" si="8"/>
        <v/>
      </c>
      <c r="AD1225" s="28" t="str">
        <f t="shared" si="9"/>
        <v/>
      </c>
      <c r="AG1225" s="28" t="str">
        <f t="shared" ref="AG1225:AL1225" si="7353">IFERROR(IF(FIND(AG$1,$F1225)&gt;1,AG$1,""),"")</f>
        <v/>
      </c>
      <c r="AH1225" s="28" t="str">
        <f t="shared" si="7353"/>
        <v/>
      </c>
      <c r="AI1225" s="28" t="str">
        <f t="shared" si="7353"/>
        <v/>
      </c>
      <c r="AJ1225" s="28" t="str">
        <f t="shared" si="7353"/>
        <v/>
      </c>
      <c r="AK1225" s="28" t="str">
        <f t="shared" si="7353"/>
        <v/>
      </c>
      <c r="AL1225" s="28" t="str">
        <f t="shared" si="7353"/>
        <v/>
      </c>
      <c r="AM1225" s="28" t="str">
        <f t="shared" si="11"/>
        <v/>
      </c>
      <c r="AN1225" s="28" t="str">
        <f t="shared" ref="AN1225:AQ1225" si="7354">IFERROR(IF(FIND(AN$1,$F1225)&gt;1,"Status - LGBT",""),"")</f>
        <v/>
      </c>
      <c r="AO1225" s="28" t="str">
        <f t="shared" si="7354"/>
        <v/>
      </c>
      <c r="AP1225" s="28" t="str">
        <f t="shared" si="7354"/>
        <v/>
      </c>
      <c r="AQ1225" s="28" t="str">
        <f t="shared" si="7354"/>
        <v/>
      </c>
      <c r="AR1225" s="28" t="str">
        <f t="shared" ref="AR1225:AV1225" si="7355">IFERROR(IF(FIND(AR$1,$F1225)&gt;1,"BME",""),"")</f>
        <v/>
      </c>
      <c r="AS1225" s="28" t="str">
        <f t="shared" si="7355"/>
        <v/>
      </c>
      <c r="AT1225" s="28" t="str">
        <f t="shared" si="7355"/>
        <v/>
      </c>
      <c r="AU1225" s="28" t="str">
        <f t="shared" si="7355"/>
        <v/>
      </c>
      <c r="AV1225" s="28" t="str">
        <f t="shared" si="7355"/>
        <v/>
      </c>
      <c r="AW1225" s="28" t="str">
        <f t="shared" ref="AW1225:BC1225" si="7356">IFERROR(IF(FIND(AW$1,$F1225)&gt;1,AW$1,""),"")</f>
        <v/>
      </c>
      <c r="AX1225" s="28" t="str">
        <f t="shared" si="7356"/>
        <v/>
      </c>
      <c r="AY1225" s="28" t="str">
        <f t="shared" si="7356"/>
        <v/>
      </c>
      <c r="AZ1225" s="28" t="str">
        <f t="shared" si="7356"/>
        <v/>
      </c>
      <c r="BA1225" s="28" t="str">
        <f t="shared" si="7356"/>
        <v/>
      </c>
      <c r="BB1225" s="28" t="str">
        <f t="shared" si="7356"/>
        <v/>
      </c>
      <c r="BC1225" s="28" t="str">
        <f t="shared" si="7356"/>
        <v/>
      </c>
      <c r="BD1225" s="28" t="str">
        <f t="shared" si="15"/>
        <v/>
      </c>
      <c r="BG1225" s="2" t="s">
        <v>8443</v>
      </c>
      <c r="BI1225" s="2" t="s">
        <v>7574</v>
      </c>
      <c r="BJ1225" s="28" t="str">
        <f t="shared" si="16"/>
        <v>Leeds</v>
      </c>
      <c r="BK1225" s="28" t="str">
        <f t="shared" si="17"/>
        <v>West Yorkshire</v>
      </c>
      <c r="BM1225" s="2" t="s">
        <v>98</v>
      </c>
      <c r="BU1225" s="18"/>
      <c r="BV1225" s="47" t="s">
        <v>578</v>
      </c>
      <c r="BW1225" s="18"/>
      <c r="BX1225" s="18"/>
      <c r="BY1225" s="42" t="str">
        <f t="shared" si="18"/>
        <v>LS14</v>
      </c>
      <c r="BZ1225" s="43"/>
    </row>
    <row r="1226" spans="1:78" ht="15">
      <c r="A1226" s="10" t="s">
        <v>37</v>
      </c>
      <c r="B1226" s="28">
        <f>VLOOKUP(A1226,Organisations!$A$2:$B$7,2,FALSE)</f>
        <v>2</v>
      </c>
      <c r="C1226" s="10" t="s">
        <v>8444</v>
      </c>
      <c r="D1226" s="10" t="s">
        <v>8445</v>
      </c>
      <c r="E1226" s="28" t="str">
        <f t="shared" si="0"/>
        <v>The LGI is a specialist centre for a number of services, including the Major Trauma Centre and hand transplants. It also</v>
      </c>
      <c r="F1226" s="10" t="s">
        <v>8447</v>
      </c>
      <c r="G1226" s="10" t="s">
        <v>68</v>
      </c>
      <c r="H1226" s="11"/>
      <c r="K1226" s="30" t="s">
        <v>3456</v>
      </c>
      <c r="L1226" s="12"/>
      <c r="M1226" s="28" t="str">
        <f t="shared" ref="M1226:Q1226" si="7357">IFERROR(IF(FIND(M$1,$F1226)&gt;1,"Age - Children",""),"")</f>
        <v/>
      </c>
      <c r="N1226" s="28" t="str">
        <f t="shared" si="7357"/>
        <v/>
      </c>
      <c r="O1226" s="28" t="str">
        <f t="shared" si="7357"/>
        <v/>
      </c>
      <c r="P1226" s="28" t="str">
        <f t="shared" si="7357"/>
        <v/>
      </c>
      <c r="Q1226" s="28" t="str">
        <f t="shared" si="7357"/>
        <v/>
      </c>
      <c r="R1226" s="28" t="str">
        <f t="shared" ref="R1226:T1226" si="7358">IFERROR(IF(FIND(R$1,$F1226)&gt;1,"Age - Elderly",""),"")</f>
        <v/>
      </c>
      <c r="S1226" s="28" t="str">
        <f t="shared" si="7358"/>
        <v/>
      </c>
      <c r="T1226" s="28" t="str">
        <f t="shared" si="7358"/>
        <v/>
      </c>
      <c r="U1226" s="28" t="str">
        <f t="shared" si="3"/>
        <v/>
      </c>
      <c r="V1226" s="28" t="str">
        <f t="shared" si="4"/>
        <v/>
      </c>
      <c r="X1226" s="28" t="str">
        <f t="shared" si="5"/>
        <v/>
      </c>
      <c r="Y1226" s="28" t="str">
        <f t="shared" si="6"/>
        <v/>
      </c>
      <c r="Z1226" s="28" t="str">
        <f t="shared" si="7"/>
        <v/>
      </c>
      <c r="AB1226" s="28" t="str">
        <f t="shared" si="8"/>
        <v>Gender - Male</v>
      </c>
      <c r="AD1226" s="28" t="str">
        <f t="shared" si="9"/>
        <v>Gender - Male;</v>
      </c>
      <c r="AG1226" s="28" t="str">
        <f t="shared" ref="AG1226:AL1226" si="7359">IFERROR(IF(FIND(AG$1,$F1226)&gt;1,AG$1,""),"")</f>
        <v/>
      </c>
      <c r="AH1226" s="28" t="str">
        <f t="shared" si="7359"/>
        <v/>
      </c>
      <c r="AI1226" s="28" t="str">
        <f t="shared" si="7359"/>
        <v/>
      </c>
      <c r="AJ1226" s="28" t="str">
        <f t="shared" si="7359"/>
        <v/>
      </c>
      <c r="AK1226" s="28" t="str">
        <f t="shared" si="7359"/>
        <v/>
      </c>
      <c r="AL1226" s="28" t="str">
        <f t="shared" si="7359"/>
        <v/>
      </c>
      <c r="AM1226" s="28" t="str">
        <f t="shared" si="11"/>
        <v/>
      </c>
      <c r="AN1226" s="28" t="str">
        <f t="shared" ref="AN1226:AQ1226" si="7360">IFERROR(IF(FIND(AN$1,$F1226)&gt;1,"Status - LGBT",""),"")</f>
        <v/>
      </c>
      <c r="AO1226" s="28" t="str">
        <f t="shared" si="7360"/>
        <v/>
      </c>
      <c r="AP1226" s="28" t="str">
        <f t="shared" si="7360"/>
        <v/>
      </c>
      <c r="AQ1226" s="28" t="str">
        <f t="shared" si="7360"/>
        <v/>
      </c>
      <c r="AR1226" s="28" t="str">
        <f t="shared" ref="AR1226:AV1226" si="7361">IFERROR(IF(FIND(AR$1,$F1226)&gt;1,"BME",""),"")</f>
        <v/>
      </c>
      <c r="AS1226" s="28" t="str">
        <f t="shared" si="7361"/>
        <v/>
      </c>
      <c r="AT1226" s="28" t="str">
        <f t="shared" si="7361"/>
        <v/>
      </c>
      <c r="AU1226" s="28" t="str">
        <f t="shared" si="7361"/>
        <v/>
      </c>
      <c r="AV1226" s="28" t="str">
        <f t="shared" si="7361"/>
        <v/>
      </c>
      <c r="AW1226" s="28" t="str">
        <f t="shared" ref="AW1226:BC1226" si="7362">IFERROR(IF(FIND(AW$1,$F1226)&gt;1,AW$1,""),"")</f>
        <v/>
      </c>
      <c r="AX1226" s="28" t="str">
        <f t="shared" si="7362"/>
        <v/>
      </c>
      <c r="AY1226" s="28" t="str">
        <f t="shared" si="7362"/>
        <v/>
      </c>
      <c r="AZ1226" s="28" t="str">
        <f t="shared" si="7362"/>
        <v/>
      </c>
      <c r="BA1226" s="28" t="str">
        <f t="shared" si="7362"/>
        <v/>
      </c>
      <c r="BB1226" s="28" t="str">
        <f t="shared" si="7362"/>
        <v/>
      </c>
      <c r="BC1226" s="28" t="str">
        <f t="shared" si="7362"/>
        <v/>
      </c>
      <c r="BD1226" s="28" t="str">
        <f t="shared" si="15"/>
        <v/>
      </c>
      <c r="BG1226" s="2" t="s">
        <v>8448</v>
      </c>
      <c r="BI1226" s="2" t="s">
        <v>391</v>
      </c>
      <c r="BJ1226" s="28" t="str">
        <f t="shared" si="16"/>
        <v/>
      </c>
      <c r="BK1226" s="28" t="str">
        <f t="shared" si="17"/>
        <v/>
      </c>
      <c r="BM1226" s="2" t="s">
        <v>98</v>
      </c>
      <c r="BU1226" s="50" t="s">
        <v>19342</v>
      </c>
      <c r="BV1226" s="12"/>
      <c r="BW1226" s="12"/>
      <c r="BX1226" s="12"/>
      <c r="BY1226" s="42" t="str">
        <f t="shared" si="18"/>
        <v>Gender - Male;;BD11;BD4;LS10;LS11;LS12;LS13;LS14;LS15;LS16;LS17;LS18;LS19;LS1;LS20;LS21;LS22;LS23;LS24;LS25;LS26;LS27;LS28;LS29;LS2;LS3;LS4;LS5;LS6;LS7;LS88;LS8;LS99;LS9;WF10;WF3;</v>
      </c>
      <c r="BZ1226" s="42"/>
    </row>
    <row r="1227" spans="1:78" ht="15">
      <c r="A1227" s="16" t="s">
        <v>37</v>
      </c>
      <c r="B1227" s="28">
        <f>VLOOKUP(A1227,Organisations!$A$2:$B$7,2,FALSE)</f>
        <v>2</v>
      </c>
      <c r="C1227" s="16" t="s">
        <v>8449</v>
      </c>
      <c r="D1227" s="16" t="s">
        <v>8450</v>
      </c>
      <c r="E1227" s="28" t="str">
        <f t="shared" si="0"/>
        <v>Information, advice &amp; support for Gypsy Roma Traveller Communities</v>
      </c>
      <c r="F1227" s="16" t="s">
        <v>8451</v>
      </c>
      <c r="G1227" s="16" t="s">
        <v>68</v>
      </c>
      <c r="H1227" s="17"/>
      <c r="K1227" s="26" t="s">
        <v>8452</v>
      </c>
      <c r="L1227" s="18"/>
      <c r="M1227" s="28" t="str">
        <f t="shared" ref="M1227:Q1227" si="7363">IFERROR(IF(FIND(M$1,$F1227)&gt;1,"Age - Children",""),"")</f>
        <v/>
      </c>
      <c r="N1227" s="28" t="str">
        <f t="shared" si="7363"/>
        <v/>
      </c>
      <c r="O1227" s="28" t="str">
        <f t="shared" si="7363"/>
        <v/>
      </c>
      <c r="P1227" s="28" t="str">
        <f t="shared" si="7363"/>
        <v/>
      </c>
      <c r="Q1227" s="28" t="str">
        <f t="shared" si="7363"/>
        <v/>
      </c>
      <c r="R1227" s="28" t="str">
        <f t="shared" ref="R1227:T1227" si="7364">IFERROR(IF(FIND(R$1,$F1227)&gt;1,"Age - Elderly",""),"")</f>
        <v/>
      </c>
      <c r="S1227" s="28" t="str">
        <f t="shared" si="7364"/>
        <v/>
      </c>
      <c r="T1227" s="28" t="str">
        <f t="shared" si="7364"/>
        <v/>
      </c>
      <c r="U1227" s="28" t="str">
        <f t="shared" si="3"/>
        <v/>
      </c>
      <c r="V1227" s="28" t="str">
        <f t="shared" si="4"/>
        <v/>
      </c>
      <c r="X1227" s="28" t="str">
        <f t="shared" si="5"/>
        <v/>
      </c>
      <c r="Y1227" s="28" t="str">
        <f t="shared" si="6"/>
        <v/>
      </c>
      <c r="Z1227" s="28" t="str">
        <f t="shared" si="7"/>
        <v/>
      </c>
      <c r="AB1227" s="28" t="str">
        <f t="shared" si="8"/>
        <v/>
      </c>
      <c r="AD1227" s="28" t="str">
        <f t="shared" si="9"/>
        <v/>
      </c>
      <c r="AG1227" s="28" t="str">
        <f t="shared" ref="AG1227:AL1227" si="7365">IFERROR(IF(FIND(AG$1,$F1227)&gt;1,AG$1,""),"")</f>
        <v/>
      </c>
      <c r="AH1227" s="28" t="str">
        <f t="shared" si="7365"/>
        <v/>
      </c>
      <c r="AI1227" s="28" t="str">
        <f t="shared" si="7365"/>
        <v/>
      </c>
      <c r="AJ1227" s="28" t="str">
        <f t="shared" si="7365"/>
        <v/>
      </c>
      <c r="AK1227" s="28" t="str">
        <f t="shared" si="7365"/>
        <v/>
      </c>
      <c r="AL1227" s="28" t="str">
        <f t="shared" si="7365"/>
        <v/>
      </c>
      <c r="AM1227" s="28" t="str">
        <f t="shared" si="11"/>
        <v/>
      </c>
      <c r="AN1227" s="28" t="str">
        <f t="shared" ref="AN1227:AQ1227" si="7366">IFERROR(IF(FIND(AN$1,$F1227)&gt;1,"Status - LGBT",""),"")</f>
        <v/>
      </c>
      <c r="AO1227" s="28" t="str">
        <f t="shared" si="7366"/>
        <v/>
      </c>
      <c r="AP1227" s="28" t="str">
        <f t="shared" si="7366"/>
        <v/>
      </c>
      <c r="AQ1227" s="28" t="str">
        <f t="shared" si="7366"/>
        <v/>
      </c>
      <c r="AR1227" s="28" t="str">
        <f t="shared" ref="AR1227:AV1227" si="7367">IFERROR(IF(FIND(AR$1,$F1227)&gt;1,"BME",""),"")</f>
        <v/>
      </c>
      <c r="AS1227" s="28" t="str">
        <f t="shared" si="7367"/>
        <v/>
      </c>
      <c r="AT1227" s="28" t="str">
        <f t="shared" si="7367"/>
        <v/>
      </c>
      <c r="AU1227" s="28" t="str">
        <f t="shared" si="7367"/>
        <v/>
      </c>
      <c r="AV1227" s="28" t="str">
        <f t="shared" si="7367"/>
        <v/>
      </c>
      <c r="AW1227" s="28" t="str">
        <f t="shared" ref="AW1227:BC1227" si="7368">IFERROR(IF(FIND(AW$1,$F1227)&gt;1,AW$1,""),"")</f>
        <v/>
      </c>
      <c r="AX1227" s="28" t="str">
        <f t="shared" si="7368"/>
        <v/>
      </c>
      <c r="AY1227" s="28" t="str">
        <f t="shared" si="7368"/>
        <v/>
      </c>
      <c r="AZ1227" s="28" t="str">
        <f t="shared" si="7368"/>
        <v/>
      </c>
      <c r="BA1227" s="28" t="str">
        <f t="shared" si="7368"/>
        <v/>
      </c>
      <c r="BB1227" s="28" t="str">
        <f t="shared" si="7368"/>
        <v/>
      </c>
      <c r="BC1227" s="28" t="str">
        <f t="shared" si="7368"/>
        <v/>
      </c>
      <c r="BD1227" s="28" t="str">
        <f t="shared" si="15"/>
        <v/>
      </c>
      <c r="BG1227" s="2" t="s">
        <v>8453</v>
      </c>
      <c r="BI1227" s="2" t="s">
        <v>1756</v>
      </c>
      <c r="BJ1227" s="28" t="str">
        <f t="shared" si="16"/>
        <v>Leeds</v>
      </c>
      <c r="BK1227" s="28" t="str">
        <f t="shared" si="17"/>
        <v>West Yorkshire</v>
      </c>
      <c r="BM1227" s="2" t="s">
        <v>98</v>
      </c>
      <c r="BU1227" s="18"/>
      <c r="BV1227" s="47" t="s">
        <v>572</v>
      </c>
      <c r="BW1227" s="18"/>
      <c r="BX1227" s="18"/>
      <c r="BY1227" s="42" t="str">
        <f t="shared" si="18"/>
        <v>LS9</v>
      </c>
      <c r="BZ1227" s="43"/>
    </row>
    <row r="1228" spans="1:78" ht="15">
      <c r="A1228" s="10" t="s">
        <v>37</v>
      </c>
      <c r="B1228" s="28">
        <f>VLOOKUP(A1228,Organisations!$A$2:$B$7,2,FALSE)</f>
        <v>2</v>
      </c>
      <c r="C1228" s="23" t="s">
        <v>1813</v>
      </c>
      <c r="D1228" s="23" t="s">
        <v>1814</v>
      </c>
      <c r="E1228" s="28" t="str">
        <f t="shared" si="0"/>
        <v>A service for adults living in Leeds who are aged 18+ and are deaf, deafblind, hard of hearing, blind or partially sight</v>
      </c>
      <c r="F1228" s="10" t="s">
        <v>8456</v>
      </c>
      <c r="G1228" s="10" t="s">
        <v>68</v>
      </c>
      <c r="H1228" s="11"/>
      <c r="K1228" s="30" t="s">
        <v>1817</v>
      </c>
      <c r="L1228" s="10" t="s">
        <v>4461</v>
      </c>
      <c r="M1228" s="28" t="str">
        <f t="shared" ref="M1228:Q1228" si="7369">IFERROR(IF(FIND(M$1,$F1228)&gt;1,"Age - Children",""),"")</f>
        <v/>
      </c>
      <c r="N1228" s="28" t="str">
        <f t="shared" si="7369"/>
        <v/>
      </c>
      <c r="O1228" s="28" t="str">
        <f t="shared" si="7369"/>
        <v/>
      </c>
      <c r="P1228" s="28" t="str">
        <f t="shared" si="7369"/>
        <v/>
      </c>
      <c r="Q1228" s="28" t="str">
        <f t="shared" si="7369"/>
        <v/>
      </c>
      <c r="R1228" s="28" t="str">
        <f t="shared" ref="R1228:T1228" si="7370">IFERROR(IF(FIND(R$1,$F1228)&gt;1,"Age - Elderly",""),"")</f>
        <v/>
      </c>
      <c r="S1228" s="28" t="str">
        <f t="shared" si="7370"/>
        <v/>
      </c>
      <c r="T1228" s="28" t="str">
        <f t="shared" si="7370"/>
        <v/>
      </c>
      <c r="U1228" s="28" t="str">
        <f t="shared" si="3"/>
        <v/>
      </c>
      <c r="V1228" s="28" t="str">
        <f t="shared" si="4"/>
        <v/>
      </c>
      <c r="X1228" s="28" t="str">
        <f t="shared" si="5"/>
        <v/>
      </c>
      <c r="Y1228" s="28" t="str">
        <f t="shared" si="6"/>
        <v/>
      </c>
      <c r="Z1228" s="28" t="str">
        <f t="shared" si="7"/>
        <v/>
      </c>
      <c r="AB1228" s="28" t="str">
        <f t="shared" si="8"/>
        <v/>
      </c>
      <c r="AD1228" s="28" t="str">
        <f t="shared" si="9"/>
        <v/>
      </c>
      <c r="AG1228" s="28" t="str">
        <f t="shared" ref="AG1228:AL1228" si="7371">IFERROR(IF(FIND(AG$1,$F1228)&gt;1,AG$1,""),"")</f>
        <v/>
      </c>
      <c r="AH1228" s="28" t="str">
        <f t="shared" si="7371"/>
        <v/>
      </c>
      <c r="AI1228" s="28" t="str">
        <f t="shared" si="7371"/>
        <v/>
      </c>
      <c r="AJ1228" s="28" t="str">
        <f t="shared" si="7371"/>
        <v/>
      </c>
      <c r="AK1228" s="28" t="str">
        <f t="shared" si="7371"/>
        <v/>
      </c>
      <c r="AL1228" s="28" t="str">
        <f t="shared" si="7371"/>
        <v/>
      </c>
      <c r="AM1228" s="28" t="str">
        <f t="shared" si="11"/>
        <v/>
      </c>
      <c r="AN1228" s="28" t="str">
        <f t="shared" ref="AN1228:AQ1228" si="7372">IFERROR(IF(FIND(AN$1,$F1228)&gt;1,"Status - LGBT",""),"")</f>
        <v/>
      </c>
      <c r="AO1228" s="28" t="str">
        <f t="shared" si="7372"/>
        <v/>
      </c>
      <c r="AP1228" s="28" t="str">
        <f t="shared" si="7372"/>
        <v/>
      </c>
      <c r="AQ1228" s="28" t="str">
        <f t="shared" si="7372"/>
        <v/>
      </c>
      <c r="AR1228" s="28" t="str">
        <f t="shared" ref="AR1228:AV1228" si="7373">IFERROR(IF(FIND(AR$1,$F1228)&gt;1,"BME",""),"")</f>
        <v/>
      </c>
      <c r="AS1228" s="28" t="str">
        <f t="shared" si="7373"/>
        <v/>
      </c>
      <c r="AT1228" s="28" t="str">
        <f t="shared" si="7373"/>
        <v/>
      </c>
      <c r="AU1228" s="28" t="str">
        <f t="shared" si="7373"/>
        <v/>
      </c>
      <c r="AV1228" s="28" t="str">
        <f t="shared" si="7373"/>
        <v/>
      </c>
      <c r="AW1228" s="28" t="str">
        <f t="shared" ref="AW1228:BC1228" si="7374">IFERROR(IF(FIND(AW$1,$F1228)&gt;1,AW$1,""),"")</f>
        <v/>
      </c>
      <c r="AX1228" s="28" t="str">
        <f t="shared" si="7374"/>
        <v/>
      </c>
      <c r="AY1228" s="28" t="str">
        <f t="shared" si="7374"/>
        <v/>
      </c>
      <c r="AZ1228" s="28" t="str">
        <f t="shared" si="7374"/>
        <v/>
      </c>
      <c r="BA1228" s="28" t="str">
        <f t="shared" si="7374"/>
        <v/>
      </c>
      <c r="BB1228" s="28" t="str">
        <f t="shared" si="7374"/>
        <v/>
      </c>
      <c r="BC1228" s="28" t="str">
        <f t="shared" si="7374"/>
        <v/>
      </c>
      <c r="BD1228" s="28" t="str">
        <f t="shared" si="15"/>
        <v/>
      </c>
      <c r="BG1228" s="2" t="s">
        <v>8457</v>
      </c>
      <c r="BI1228" s="2" t="s">
        <v>7770</v>
      </c>
      <c r="BJ1228" s="28" t="str">
        <f t="shared" si="16"/>
        <v>Leeds</v>
      </c>
      <c r="BK1228" s="28" t="str">
        <f t="shared" si="17"/>
        <v>West Yorkshire</v>
      </c>
      <c r="BM1228" s="2" t="s">
        <v>98</v>
      </c>
      <c r="BU1228" s="12"/>
      <c r="BV1228" s="50" t="s">
        <v>561</v>
      </c>
      <c r="BW1228" s="12"/>
      <c r="BX1228" s="12"/>
      <c r="BY1228" s="42" t="str">
        <f t="shared" si="18"/>
        <v>LS1</v>
      </c>
      <c r="BZ1228" s="42"/>
    </row>
    <row r="1229" spans="1:78" ht="15">
      <c r="A1229" s="16" t="s">
        <v>37</v>
      </c>
      <c r="B1229" s="28">
        <f>VLOOKUP(A1229,Organisations!$A$2:$B$7,2,FALSE)</f>
        <v>2</v>
      </c>
      <c r="C1229" s="16" t="s">
        <v>8459</v>
      </c>
      <c r="D1229" s="16" t="s">
        <v>8460</v>
      </c>
      <c r="E1229" s="28" t="str">
        <f t="shared" si="0"/>
        <v>Massage, Reflexology, Aromatherapy and Reiki in Leeds City Centre.</v>
      </c>
      <c r="F1229" s="16" t="s">
        <v>8461</v>
      </c>
      <c r="G1229" s="16" t="s">
        <v>68</v>
      </c>
      <c r="H1229" s="17"/>
      <c r="K1229" s="26" t="s">
        <v>8462</v>
      </c>
      <c r="L1229" s="16" t="s">
        <v>8463</v>
      </c>
      <c r="M1229" s="28" t="str">
        <f t="shared" ref="M1229:Q1229" si="7375">IFERROR(IF(FIND(M$1,$F1229)&gt;1,"Age - Children",""),"")</f>
        <v/>
      </c>
      <c r="N1229" s="28" t="str">
        <f t="shared" si="7375"/>
        <v/>
      </c>
      <c r="O1229" s="28" t="str">
        <f t="shared" si="7375"/>
        <v/>
      </c>
      <c r="P1229" s="28" t="str">
        <f t="shared" si="7375"/>
        <v/>
      </c>
      <c r="Q1229" s="28" t="str">
        <f t="shared" si="7375"/>
        <v/>
      </c>
      <c r="R1229" s="28" t="str">
        <f t="shared" ref="R1229:T1229" si="7376">IFERROR(IF(FIND(R$1,$F1229)&gt;1,"Age - Elderly",""),"")</f>
        <v/>
      </c>
      <c r="S1229" s="28" t="str">
        <f t="shared" si="7376"/>
        <v/>
      </c>
      <c r="T1229" s="28" t="str">
        <f t="shared" si="7376"/>
        <v/>
      </c>
      <c r="U1229" s="28" t="str">
        <f t="shared" si="3"/>
        <v/>
      </c>
      <c r="V1229" s="28" t="str">
        <f t="shared" si="4"/>
        <v/>
      </c>
      <c r="X1229" s="28" t="str">
        <f t="shared" si="5"/>
        <v/>
      </c>
      <c r="Y1229" s="28" t="str">
        <f t="shared" si="6"/>
        <v/>
      </c>
      <c r="Z1229" s="28" t="str">
        <f t="shared" si="7"/>
        <v/>
      </c>
      <c r="AB1229" s="28" t="str">
        <f t="shared" si="8"/>
        <v/>
      </c>
      <c r="AD1229" s="28" t="str">
        <f t="shared" si="9"/>
        <v/>
      </c>
      <c r="AG1229" s="28" t="str">
        <f t="shared" ref="AG1229:AL1229" si="7377">IFERROR(IF(FIND(AG$1,$F1229)&gt;1,AG$1,""),"")</f>
        <v/>
      </c>
      <c r="AH1229" s="28" t="str">
        <f t="shared" si="7377"/>
        <v/>
      </c>
      <c r="AI1229" s="28" t="str">
        <f t="shared" si="7377"/>
        <v/>
      </c>
      <c r="AJ1229" s="28" t="str">
        <f t="shared" si="7377"/>
        <v/>
      </c>
      <c r="AK1229" s="28" t="str">
        <f t="shared" si="7377"/>
        <v/>
      </c>
      <c r="AL1229" s="28" t="str">
        <f t="shared" si="7377"/>
        <v/>
      </c>
      <c r="AM1229" s="28" t="str">
        <f t="shared" si="11"/>
        <v/>
      </c>
      <c r="AN1229" s="28" t="str">
        <f t="shared" ref="AN1229:AQ1229" si="7378">IFERROR(IF(FIND(AN$1,$F1229)&gt;1,"Status - LGBT",""),"")</f>
        <v/>
      </c>
      <c r="AO1229" s="28" t="str">
        <f t="shared" si="7378"/>
        <v/>
      </c>
      <c r="AP1229" s="28" t="str">
        <f t="shared" si="7378"/>
        <v/>
      </c>
      <c r="AQ1229" s="28" t="str">
        <f t="shared" si="7378"/>
        <v/>
      </c>
      <c r="AR1229" s="28" t="str">
        <f t="shared" ref="AR1229:AV1229" si="7379">IFERROR(IF(FIND(AR$1,$F1229)&gt;1,"BME",""),"")</f>
        <v/>
      </c>
      <c r="AS1229" s="28" t="str">
        <f t="shared" si="7379"/>
        <v/>
      </c>
      <c r="AT1229" s="28" t="str">
        <f t="shared" si="7379"/>
        <v/>
      </c>
      <c r="AU1229" s="28" t="str">
        <f t="shared" si="7379"/>
        <v/>
      </c>
      <c r="AV1229" s="28" t="str">
        <f t="shared" si="7379"/>
        <v/>
      </c>
      <c r="AW1229" s="28" t="str">
        <f t="shared" ref="AW1229:BC1229" si="7380">IFERROR(IF(FIND(AW$1,$F1229)&gt;1,AW$1,""),"")</f>
        <v/>
      </c>
      <c r="AX1229" s="28" t="str">
        <f t="shared" si="7380"/>
        <v/>
      </c>
      <c r="AY1229" s="28" t="str">
        <f t="shared" si="7380"/>
        <v/>
      </c>
      <c r="AZ1229" s="28" t="str">
        <f t="shared" si="7380"/>
        <v/>
      </c>
      <c r="BA1229" s="28" t="str">
        <f t="shared" si="7380"/>
        <v/>
      </c>
      <c r="BB1229" s="28" t="str">
        <f t="shared" si="7380"/>
        <v/>
      </c>
      <c r="BC1229" s="28" t="str">
        <f t="shared" si="7380"/>
        <v/>
      </c>
      <c r="BD1229" s="28" t="str">
        <f t="shared" si="15"/>
        <v/>
      </c>
      <c r="BG1229" s="2" t="s">
        <v>8464</v>
      </c>
      <c r="BI1229" s="2" t="s">
        <v>2089</v>
      </c>
      <c r="BJ1229" s="28" t="str">
        <f t="shared" si="16"/>
        <v>Leeds</v>
      </c>
      <c r="BK1229" s="28" t="str">
        <f t="shared" si="17"/>
        <v>West Yorkshire</v>
      </c>
      <c r="BM1229" s="2" t="s">
        <v>98</v>
      </c>
      <c r="BU1229" s="18"/>
      <c r="BV1229" s="47" t="s">
        <v>561</v>
      </c>
      <c r="BW1229" s="18"/>
      <c r="BX1229" s="18"/>
      <c r="BY1229" s="42" t="str">
        <f t="shared" si="18"/>
        <v>LS1</v>
      </c>
      <c r="BZ1229" s="43"/>
    </row>
    <row r="1230" spans="1:78" ht="15">
      <c r="A1230" s="10" t="s">
        <v>37</v>
      </c>
      <c r="B1230" s="28">
        <f>VLOOKUP(A1230,Organisations!$A$2:$B$7,2,FALSE)</f>
        <v>2</v>
      </c>
      <c r="C1230" s="23" t="s">
        <v>8466</v>
      </c>
      <c r="D1230" s="23" t="s">
        <v>8467</v>
      </c>
      <c r="E1230" s="28" t="str">
        <f t="shared" si="0"/>
        <v>We advertise Council, participating Housing Associations and Leeds Landlord Accreditation Scheme (LLAS) private rented h</v>
      </c>
      <c r="F1230" s="10" t="s">
        <v>8469</v>
      </c>
      <c r="G1230" s="10" t="s">
        <v>68</v>
      </c>
      <c r="H1230" s="11"/>
      <c r="K1230" s="30" t="s">
        <v>8470</v>
      </c>
      <c r="L1230" s="10" t="s">
        <v>8471</v>
      </c>
      <c r="M1230" s="28" t="str">
        <f t="shared" ref="M1230:Q1230" si="7381">IFERROR(IF(FIND(M$1,$F1230)&gt;1,"Age - Children",""),"")</f>
        <v/>
      </c>
      <c r="N1230" s="28" t="str">
        <f t="shared" si="7381"/>
        <v/>
      </c>
      <c r="O1230" s="28" t="str">
        <f t="shared" si="7381"/>
        <v/>
      </c>
      <c r="P1230" s="28" t="str">
        <f t="shared" si="7381"/>
        <v/>
      </c>
      <c r="Q1230" s="28" t="str">
        <f t="shared" si="7381"/>
        <v/>
      </c>
      <c r="R1230" s="28" t="str">
        <f t="shared" ref="R1230:T1230" si="7382">IFERROR(IF(FIND(R$1,$F1230)&gt;1,"Age - Elderly",""),"")</f>
        <v/>
      </c>
      <c r="S1230" s="28" t="str">
        <f t="shared" si="7382"/>
        <v/>
      </c>
      <c r="T1230" s="28" t="str">
        <f t="shared" si="7382"/>
        <v/>
      </c>
      <c r="U1230" s="28" t="str">
        <f t="shared" si="3"/>
        <v/>
      </c>
      <c r="V1230" s="28" t="str">
        <f t="shared" si="4"/>
        <v/>
      </c>
      <c r="X1230" s="28" t="str">
        <f t="shared" si="5"/>
        <v/>
      </c>
      <c r="Y1230" s="28" t="str">
        <f t="shared" si="6"/>
        <v/>
      </c>
      <c r="Z1230" s="28" t="str">
        <f t="shared" si="7"/>
        <v/>
      </c>
      <c r="AB1230" s="28" t="str">
        <f t="shared" si="8"/>
        <v/>
      </c>
      <c r="AD1230" s="28" t="str">
        <f t="shared" si="9"/>
        <v/>
      </c>
      <c r="AG1230" s="28" t="str">
        <f t="shared" ref="AG1230:AL1230" si="7383">IFERROR(IF(FIND(AG$1,$F1230)&gt;1,AG$1,""),"")</f>
        <v/>
      </c>
      <c r="AH1230" s="28" t="str">
        <f t="shared" si="7383"/>
        <v/>
      </c>
      <c r="AI1230" s="28" t="str">
        <f t="shared" si="7383"/>
        <v/>
      </c>
      <c r="AJ1230" s="28" t="str">
        <f t="shared" si="7383"/>
        <v/>
      </c>
      <c r="AK1230" s="28" t="str">
        <f t="shared" si="7383"/>
        <v/>
      </c>
      <c r="AL1230" s="28" t="str">
        <f t="shared" si="7383"/>
        <v/>
      </c>
      <c r="AM1230" s="28" t="str">
        <f t="shared" si="11"/>
        <v/>
      </c>
      <c r="AN1230" s="28" t="str">
        <f t="shared" ref="AN1230:AQ1230" si="7384">IFERROR(IF(FIND(AN$1,$F1230)&gt;1,"Status - LGBT",""),"")</f>
        <v/>
      </c>
      <c r="AO1230" s="28" t="str">
        <f t="shared" si="7384"/>
        <v/>
      </c>
      <c r="AP1230" s="28" t="str">
        <f t="shared" si="7384"/>
        <v/>
      </c>
      <c r="AQ1230" s="28" t="str">
        <f t="shared" si="7384"/>
        <v/>
      </c>
      <c r="AR1230" s="28" t="str">
        <f t="shared" ref="AR1230:AV1230" si="7385">IFERROR(IF(FIND(AR$1,$F1230)&gt;1,"BME",""),"")</f>
        <v/>
      </c>
      <c r="AS1230" s="28" t="str">
        <f t="shared" si="7385"/>
        <v/>
      </c>
      <c r="AT1230" s="28" t="str">
        <f t="shared" si="7385"/>
        <v/>
      </c>
      <c r="AU1230" s="28" t="str">
        <f t="shared" si="7385"/>
        <v/>
      </c>
      <c r="AV1230" s="28" t="str">
        <f t="shared" si="7385"/>
        <v/>
      </c>
      <c r="AW1230" s="28" t="str">
        <f t="shared" ref="AW1230:BC1230" si="7386">IFERROR(IF(FIND(AW$1,$F1230)&gt;1,AW$1,""),"")</f>
        <v/>
      </c>
      <c r="AX1230" s="28" t="str">
        <f t="shared" si="7386"/>
        <v/>
      </c>
      <c r="AY1230" s="28" t="str">
        <f t="shared" si="7386"/>
        <v/>
      </c>
      <c r="AZ1230" s="28" t="str">
        <f t="shared" si="7386"/>
        <v/>
      </c>
      <c r="BA1230" s="28" t="str">
        <f t="shared" si="7386"/>
        <v/>
      </c>
      <c r="BB1230" s="28" t="str">
        <f t="shared" si="7386"/>
        <v/>
      </c>
      <c r="BC1230" s="28" t="str">
        <f t="shared" si="7386"/>
        <v/>
      </c>
      <c r="BD1230" s="28" t="str">
        <f t="shared" si="15"/>
        <v/>
      </c>
      <c r="BG1230" s="2" t="s">
        <v>8472</v>
      </c>
      <c r="BI1230" s="2" t="s">
        <v>561</v>
      </c>
      <c r="BJ1230" s="28" t="str">
        <f t="shared" si="16"/>
        <v/>
      </c>
      <c r="BK1230" s="28" t="str">
        <f t="shared" si="17"/>
        <v/>
      </c>
      <c r="BM1230" s="2" t="s">
        <v>98</v>
      </c>
      <c r="BU1230" s="12"/>
      <c r="BV1230" s="50" t="s">
        <v>561</v>
      </c>
      <c r="BW1230" s="12"/>
      <c r="BX1230" s="12"/>
      <c r="BY1230" s="42" t="str">
        <f t="shared" si="18"/>
        <v>LS1</v>
      </c>
      <c r="BZ1230" s="42"/>
    </row>
    <row r="1231" spans="1:78" ht="15">
      <c r="A1231" s="16" t="s">
        <v>37</v>
      </c>
      <c r="B1231" s="28">
        <f>VLOOKUP(A1231,Organisations!$A$2:$B$7,2,FALSE)</f>
        <v>2</v>
      </c>
      <c r="C1231" s="16" t="s">
        <v>8475</v>
      </c>
      <c r="D1231" s="16" t="s">
        <v>8476</v>
      </c>
      <c r="E1231" s="28" t="str">
        <f t="shared" si="0"/>
        <v>Leeds Homeshare matches someone who needs some help to live independently in their own home (Homeowner) with someone who</v>
      </c>
      <c r="F1231" s="16" t="s">
        <v>19528</v>
      </c>
      <c r="G1231" s="16" t="s">
        <v>68</v>
      </c>
      <c r="H1231" s="17"/>
      <c r="K1231" s="33"/>
      <c r="L1231" s="16" t="s">
        <v>8479</v>
      </c>
      <c r="M1231" s="28" t="str">
        <f t="shared" ref="M1231:Q1231" si="7387">IFERROR(IF(FIND(M$1,$F1231)&gt;1,"Age - Children",""),"")</f>
        <v/>
      </c>
      <c r="N1231" s="28" t="str">
        <f t="shared" si="7387"/>
        <v/>
      </c>
      <c r="O1231" s="28" t="str">
        <f t="shared" si="7387"/>
        <v/>
      </c>
      <c r="P1231" s="28" t="str">
        <f t="shared" si="7387"/>
        <v/>
      </c>
      <c r="Q1231" s="28" t="str">
        <f t="shared" si="7387"/>
        <v/>
      </c>
      <c r="R1231" s="28" t="str">
        <f t="shared" ref="R1231:T1231" si="7388">IFERROR(IF(FIND(R$1,$F1231)&gt;1,"Age - Elderly",""),"")</f>
        <v/>
      </c>
      <c r="S1231" s="28" t="str">
        <f t="shared" si="7388"/>
        <v/>
      </c>
      <c r="T1231" s="28" t="str">
        <f t="shared" si="7388"/>
        <v>Age - Elderly</v>
      </c>
      <c r="U1231" s="28" t="str">
        <f t="shared" si="3"/>
        <v/>
      </c>
      <c r="V1231" s="28" t="str">
        <f t="shared" si="4"/>
        <v/>
      </c>
      <c r="X1231" s="28" t="str">
        <f t="shared" si="5"/>
        <v/>
      </c>
      <c r="Y1231" s="28" t="str">
        <f t="shared" si="6"/>
        <v/>
      </c>
      <c r="Z1231" s="28" t="str">
        <f t="shared" si="7"/>
        <v/>
      </c>
      <c r="AB1231" s="28" t="str">
        <f t="shared" si="8"/>
        <v/>
      </c>
      <c r="AD1231" s="28" t="str">
        <f t="shared" si="9"/>
        <v/>
      </c>
      <c r="AG1231" s="28" t="str">
        <f t="shared" ref="AG1231:AL1231" si="7389">IFERROR(IF(FIND(AG$1,$F1231)&gt;1,AG$1,""),"")</f>
        <v/>
      </c>
      <c r="AH1231" s="28" t="str">
        <f t="shared" si="7389"/>
        <v/>
      </c>
      <c r="AI1231" s="28" t="str">
        <f t="shared" si="7389"/>
        <v/>
      </c>
      <c r="AJ1231" s="28" t="str">
        <f t="shared" si="7389"/>
        <v/>
      </c>
      <c r="AK1231" s="28" t="str">
        <f t="shared" si="7389"/>
        <v/>
      </c>
      <c r="AL1231" s="28" t="str">
        <f t="shared" si="7389"/>
        <v/>
      </c>
      <c r="AM1231" s="28" t="str">
        <f t="shared" si="11"/>
        <v/>
      </c>
      <c r="AN1231" s="28" t="str">
        <f t="shared" ref="AN1231:AQ1231" si="7390">IFERROR(IF(FIND(AN$1,$F1231)&gt;1,"Status - LGBT",""),"")</f>
        <v/>
      </c>
      <c r="AO1231" s="28" t="str">
        <f t="shared" si="7390"/>
        <v/>
      </c>
      <c r="AP1231" s="28" t="str">
        <f t="shared" si="7390"/>
        <v/>
      </c>
      <c r="AQ1231" s="28" t="str">
        <f t="shared" si="7390"/>
        <v/>
      </c>
      <c r="AR1231" s="28" t="str">
        <f t="shared" ref="AR1231:AV1231" si="7391">IFERROR(IF(FIND(AR$1,$F1231)&gt;1,"BME",""),"")</f>
        <v/>
      </c>
      <c r="AS1231" s="28" t="str">
        <f t="shared" si="7391"/>
        <v/>
      </c>
      <c r="AT1231" s="28" t="str">
        <f t="shared" si="7391"/>
        <v/>
      </c>
      <c r="AU1231" s="28" t="str">
        <f t="shared" si="7391"/>
        <v/>
      </c>
      <c r="AV1231" s="28" t="str">
        <f t="shared" si="7391"/>
        <v/>
      </c>
      <c r="AW1231" s="28" t="str">
        <f t="shared" ref="AW1231:BC1231" si="7392">IFERROR(IF(FIND(AW$1,$F1231)&gt;1,AW$1,""),"")</f>
        <v/>
      </c>
      <c r="AX1231" s="28" t="str">
        <f t="shared" si="7392"/>
        <v/>
      </c>
      <c r="AY1231" s="28" t="str">
        <f t="shared" si="7392"/>
        <v/>
      </c>
      <c r="AZ1231" s="28" t="str">
        <f t="shared" si="7392"/>
        <v/>
      </c>
      <c r="BA1231" s="28" t="str">
        <f t="shared" si="7392"/>
        <v/>
      </c>
      <c r="BB1231" s="28" t="str">
        <f t="shared" si="7392"/>
        <v/>
      </c>
      <c r="BC1231" s="28" t="str">
        <f t="shared" si="7392"/>
        <v/>
      </c>
      <c r="BD1231" s="28" t="str">
        <f t="shared" si="15"/>
        <v/>
      </c>
      <c r="BJ1231" s="28" t="str">
        <f t="shared" si="16"/>
        <v/>
      </c>
      <c r="BK1231" s="28" t="str">
        <f t="shared" si="17"/>
        <v/>
      </c>
      <c r="BM1231" s="2" t="s">
        <v>98</v>
      </c>
      <c r="BU1231" s="47" t="s">
        <v>570</v>
      </c>
      <c r="BV1231" s="18"/>
      <c r="BW1231" s="18"/>
      <c r="BX1231" s="18"/>
      <c r="BY1231" s="42" t="str">
        <f t="shared" si="18"/>
        <v>LS8;</v>
      </c>
      <c r="BZ1231" s="43"/>
    </row>
    <row r="1232" spans="1:78" ht="15">
      <c r="A1232" s="10" t="s">
        <v>37</v>
      </c>
      <c r="B1232" s="28">
        <f>VLOOKUP(A1232,Organisations!$A$2:$B$7,2,FALSE)</f>
        <v>2</v>
      </c>
      <c r="C1232" s="10" t="s">
        <v>8482</v>
      </c>
      <c r="D1232" s="10" t="s">
        <v>8483</v>
      </c>
      <c r="E1232" s="28" t="str">
        <f t="shared" si="0"/>
        <v>Advice and information service for people who are homeless or threatened with homelessness or in some form of housing ne</v>
      </c>
      <c r="F1232" s="10" t="s">
        <v>8485</v>
      </c>
      <c r="G1232" s="10" t="s">
        <v>68</v>
      </c>
      <c r="H1232" s="11"/>
      <c r="K1232" s="30" t="s">
        <v>8486</v>
      </c>
      <c r="L1232" s="10" t="s">
        <v>8487</v>
      </c>
      <c r="M1232" s="28" t="str">
        <f t="shared" ref="M1232:Q1232" si="7393">IFERROR(IF(FIND(M$1,$F1232)&gt;1,"Age - Children",""),"")</f>
        <v/>
      </c>
      <c r="N1232" s="28" t="str">
        <f t="shared" si="7393"/>
        <v/>
      </c>
      <c r="O1232" s="28" t="str">
        <f t="shared" si="7393"/>
        <v/>
      </c>
      <c r="P1232" s="28" t="str">
        <f t="shared" si="7393"/>
        <v/>
      </c>
      <c r="Q1232" s="28" t="str">
        <f t="shared" si="7393"/>
        <v/>
      </c>
      <c r="R1232" s="28" t="str">
        <f t="shared" ref="R1232:T1232" si="7394">IFERROR(IF(FIND(R$1,$F1232)&gt;1,"Age - Elderly",""),"")</f>
        <v/>
      </c>
      <c r="S1232" s="28" t="str">
        <f t="shared" si="7394"/>
        <v/>
      </c>
      <c r="T1232" s="28" t="str">
        <f t="shared" si="7394"/>
        <v/>
      </c>
      <c r="U1232" s="28" t="str">
        <f t="shared" si="3"/>
        <v/>
      </c>
      <c r="V1232" s="28" t="str">
        <f t="shared" si="4"/>
        <v/>
      </c>
      <c r="X1232" s="28" t="str">
        <f t="shared" si="5"/>
        <v/>
      </c>
      <c r="Y1232" s="28" t="str">
        <f t="shared" si="6"/>
        <v/>
      </c>
      <c r="Z1232" s="28" t="str">
        <f t="shared" si="7"/>
        <v/>
      </c>
      <c r="AB1232" s="28" t="str">
        <f t="shared" si="8"/>
        <v/>
      </c>
      <c r="AD1232" s="28" t="str">
        <f t="shared" si="9"/>
        <v/>
      </c>
      <c r="AG1232" s="28" t="str">
        <f t="shared" ref="AG1232:AL1232" si="7395">IFERROR(IF(FIND(AG$1,$F1232)&gt;1,AG$1,""),"")</f>
        <v/>
      </c>
      <c r="AH1232" s="28" t="str">
        <f t="shared" si="7395"/>
        <v/>
      </c>
      <c r="AI1232" s="28" t="str">
        <f t="shared" si="7395"/>
        <v/>
      </c>
      <c r="AJ1232" s="28" t="str">
        <f t="shared" si="7395"/>
        <v/>
      </c>
      <c r="AK1232" s="28" t="str">
        <f t="shared" si="7395"/>
        <v/>
      </c>
      <c r="AL1232" s="28" t="str">
        <f t="shared" si="7395"/>
        <v/>
      </c>
      <c r="AM1232" s="28" t="str">
        <f t="shared" si="11"/>
        <v/>
      </c>
      <c r="AN1232" s="28" t="str">
        <f t="shared" ref="AN1232:AQ1232" si="7396">IFERROR(IF(FIND(AN$1,$F1232)&gt;1,"Status - LGBT",""),"")</f>
        <v/>
      </c>
      <c r="AO1232" s="28" t="str">
        <f t="shared" si="7396"/>
        <v/>
      </c>
      <c r="AP1232" s="28" t="str">
        <f t="shared" si="7396"/>
        <v/>
      </c>
      <c r="AQ1232" s="28" t="str">
        <f t="shared" si="7396"/>
        <v/>
      </c>
      <c r="AR1232" s="28" t="str">
        <f t="shared" ref="AR1232:AV1232" si="7397">IFERROR(IF(FIND(AR$1,$F1232)&gt;1,"BME",""),"")</f>
        <v/>
      </c>
      <c r="AS1232" s="28" t="str">
        <f t="shared" si="7397"/>
        <v/>
      </c>
      <c r="AT1232" s="28" t="str">
        <f t="shared" si="7397"/>
        <v/>
      </c>
      <c r="AU1232" s="28" t="str">
        <f t="shared" si="7397"/>
        <v/>
      </c>
      <c r="AV1232" s="28" t="str">
        <f t="shared" si="7397"/>
        <v/>
      </c>
      <c r="AW1232" s="28" t="str">
        <f t="shared" ref="AW1232:BC1232" si="7398">IFERROR(IF(FIND(AW$1,$F1232)&gt;1,AW$1,""),"")</f>
        <v/>
      </c>
      <c r="AX1232" s="28" t="str">
        <f t="shared" si="7398"/>
        <v/>
      </c>
      <c r="AY1232" s="28" t="str">
        <f t="shared" si="7398"/>
        <v/>
      </c>
      <c r="AZ1232" s="28" t="str">
        <f t="shared" si="7398"/>
        <v/>
      </c>
      <c r="BA1232" s="28" t="str">
        <f t="shared" si="7398"/>
        <v/>
      </c>
      <c r="BB1232" s="28" t="str">
        <f t="shared" si="7398"/>
        <v/>
      </c>
      <c r="BC1232" s="28" t="str">
        <f t="shared" si="7398"/>
        <v/>
      </c>
      <c r="BD1232" s="28" t="str">
        <f t="shared" si="15"/>
        <v/>
      </c>
      <c r="BG1232" s="2" t="s">
        <v>8488</v>
      </c>
      <c r="BI1232" s="2" t="s">
        <v>3153</v>
      </c>
      <c r="BJ1232" s="28" t="str">
        <f t="shared" si="16"/>
        <v>Leeds</v>
      </c>
      <c r="BK1232" s="28" t="str">
        <f t="shared" si="17"/>
        <v>West Yorkshire</v>
      </c>
      <c r="BM1232" s="2" t="s">
        <v>98</v>
      </c>
      <c r="BU1232" s="12"/>
      <c r="BV1232" s="50" t="s">
        <v>564</v>
      </c>
      <c r="BW1232" s="12"/>
      <c r="BX1232" s="12"/>
      <c r="BY1232" s="42" t="str">
        <f t="shared" si="18"/>
        <v>LS2</v>
      </c>
      <c r="BZ1232" s="42"/>
    </row>
    <row r="1233" spans="1:78" ht="15">
      <c r="A1233" s="16" t="s">
        <v>37</v>
      </c>
      <c r="B1233" s="28">
        <f>VLOOKUP(A1233,Organisations!$A$2:$B$7,2,FALSE)</f>
        <v>2</v>
      </c>
      <c r="C1233" s="16" t="s">
        <v>8489</v>
      </c>
      <c r="D1233" s="16" t="s">
        <v>8490</v>
      </c>
      <c r="E1233" s="28" t="str">
        <f t="shared" si="0"/>
        <v xml:space="preserve">The museum is housed within Armley Mills, once among the largest woollen mills in the world, where the galleries reveal </v>
      </c>
      <c r="F1233" s="16" t="s">
        <v>8492</v>
      </c>
      <c r="G1233" s="16" t="s">
        <v>68</v>
      </c>
      <c r="H1233" s="17"/>
      <c r="K1233" s="26" t="s">
        <v>8493</v>
      </c>
      <c r="L1233" s="16" t="s">
        <v>8494</v>
      </c>
      <c r="M1233" s="28" t="str">
        <f t="shared" ref="M1233:Q1233" si="7399">IFERROR(IF(FIND(M$1,$F1233)&gt;1,"Age - Children",""),"")</f>
        <v/>
      </c>
      <c r="N1233" s="28" t="str">
        <f t="shared" si="7399"/>
        <v/>
      </c>
      <c r="O1233" s="28" t="str">
        <f t="shared" si="7399"/>
        <v/>
      </c>
      <c r="P1233" s="28" t="str">
        <f t="shared" si="7399"/>
        <v/>
      </c>
      <c r="Q1233" s="28" t="str">
        <f t="shared" si="7399"/>
        <v/>
      </c>
      <c r="R1233" s="28" t="str">
        <f t="shared" ref="R1233:T1233" si="7400">IFERROR(IF(FIND(R$1,$F1233)&gt;1,"Age - Elderly",""),"")</f>
        <v/>
      </c>
      <c r="S1233" s="28" t="str">
        <f t="shared" si="7400"/>
        <v/>
      </c>
      <c r="T1233" s="28" t="str">
        <f t="shared" si="7400"/>
        <v/>
      </c>
      <c r="U1233" s="28" t="str">
        <f t="shared" si="3"/>
        <v/>
      </c>
      <c r="V1233" s="28" t="str">
        <f t="shared" si="4"/>
        <v/>
      </c>
      <c r="X1233" s="28" t="str">
        <f t="shared" si="5"/>
        <v/>
      </c>
      <c r="Y1233" s="28" t="str">
        <f t="shared" si="6"/>
        <v/>
      </c>
      <c r="Z1233" s="28" t="str">
        <f t="shared" si="7"/>
        <v/>
      </c>
      <c r="AB1233" s="28" t="str">
        <f t="shared" si="8"/>
        <v/>
      </c>
      <c r="AD1233" s="28" t="str">
        <f t="shared" si="9"/>
        <v/>
      </c>
      <c r="AG1233" s="28" t="str">
        <f t="shared" ref="AG1233:AL1233" si="7401">IFERROR(IF(FIND(AG$1,$F1233)&gt;1,AG$1,""),"")</f>
        <v/>
      </c>
      <c r="AH1233" s="28" t="str">
        <f t="shared" si="7401"/>
        <v/>
      </c>
      <c r="AI1233" s="28" t="str">
        <f t="shared" si="7401"/>
        <v/>
      </c>
      <c r="AJ1233" s="28" t="str">
        <f t="shared" si="7401"/>
        <v/>
      </c>
      <c r="AK1233" s="28" t="str">
        <f t="shared" si="7401"/>
        <v/>
      </c>
      <c r="AL1233" s="28" t="str">
        <f t="shared" si="7401"/>
        <v/>
      </c>
      <c r="AM1233" s="28" t="str">
        <f t="shared" si="11"/>
        <v/>
      </c>
      <c r="AN1233" s="28" t="str">
        <f t="shared" ref="AN1233:AQ1233" si="7402">IFERROR(IF(FIND(AN$1,$F1233)&gt;1,"Status - LGBT",""),"")</f>
        <v/>
      </c>
      <c r="AO1233" s="28" t="str">
        <f t="shared" si="7402"/>
        <v/>
      </c>
      <c r="AP1233" s="28" t="str">
        <f t="shared" si="7402"/>
        <v/>
      </c>
      <c r="AQ1233" s="28" t="str">
        <f t="shared" si="7402"/>
        <v/>
      </c>
      <c r="AR1233" s="28" t="str">
        <f t="shared" ref="AR1233:AV1233" si="7403">IFERROR(IF(FIND(AR$1,$F1233)&gt;1,"BME",""),"")</f>
        <v/>
      </c>
      <c r="AS1233" s="28" t="str">
        <f t="shared" si="7403"/>
        <v/>
      </c>
      <c r="AT1233" s="28" t="str">
        <f t="shared" si="7403"/>
        <v/>
      </c>
      <c r="AU1233" s="28" t="str">
        <f t="shared" si="7403"/>
        <v/>
      </c>
      <c r="AV1233" s="28" t="str">
        <f t="shared" si="7403"/>
        <v/>
      </c>
      <c r="AW1233" s="28" t="str">
        <f t="shared" ref="AW1233:BC1233" si="7404">IFERROR(IF(FIND(AW$1,$F1233)&gt;1,AW$1,""),"")</f>
        <v/>
      </c>
      <c r="AX1233" s="28" t="str">
        <f t="shared" si="7404"/>
        <v/>
      </c>
      <c r="AY1233" s="28" t="str">
        <f t="shared" si="7404"/>
        <v/>
      </c>
      <c r="AZ1233" s="28" t="str">
        <f t="shared" si="7404"/>
        <v/>
      </c>
      <c r="BA1233" s="28" t="str">
        <f t="shared" si="7404"/>
        <v/>
      </c>
      <c r="BB1233" s="28" t="str">
        <f t="shared" si="7404"/>
        <v/>
      </c>
      <c r="BC1233" s="28" t="str">
        <f t="shared" si="7404"/>
        <v/>
      </c>
      <c r="BD1233" s="28" t="str">
        <f t="shared" si="15"/>
        <v/>
      </c>
      <c r="BG1233" s="2" t="s">
        <v>8495</v>
      </c>
      <c r="BI1233" s="2" t="s">
        <v>7793</v>
      </c>
      <c r="BJ1233" s="28" t="str">
        <f t="shared" si="16"/>
        <v>Leeds</v>
      </c>
      <c r="BK1233" s="28" t="str">
        <f t="shared" si="17"/>
        <v>West Yorkshire</v>
      </c>
      <c r="BM1233" s="2" t="s">
        <v>98</v>
      </c>
      <c r="BU1233" s="47" t="s">
        <v>19342</v>
      </c>
      <c r="BV1233" s="18"/>
      <c r="BW1233" s="18"/>
      <c r="BX1233" s="18"/>
      <c r="BY1233" s="42" t="str">
        <f t="shared" si="18"/>
        <v>BD11;BD4;LS10;LS11;LS12;LS13;LS14;LS15;LS16;LS17;LS18;LS19;LS1;LS20;LS21;LS22;LS23;LS24;LS25;LS26;LS27;LS28;LS29;LS2;LS3;LS4;LS5;LS6;LS7;LS88;LS8;LS99;LS9;WF10;WF3;</v>
      </c>
      <c r="BZ1233" s="43"/>
    </row>
    <row r="1234" spans="1:78" ht="15">
      <c r="A1234" s="10" t="s">
        <v>37</v>
      </c>
      <c r="B1234" s="28">
        <f>VLOOKUP(A1234,Organisations!$A$2:$B$7,2,FALSE)</f>
        <v>2</v>
      </c>
      <c r="C1234" s="23" t="s">
        <v>1835</v>
      </c>
      <c r="D1234" s="23" t="s">
        <v>1836</v>
      </c>
      <c r="E1234" s="28" t="str">
        <f t="shared" si="0"/>
        <v xml:space="preserve">Leeds Irish Health &amp; Homes is a charitable organisation offering a variety of services and support, not only to members </v>
      </c>
      <c r="F1234" s="10" t="s">
        <v>19529</v>
      </c>
      <c r="G1234" s="10" t="s">
        <v>68</v>
      </c>
      <c r="H1234" s="11"/>
      <c r="K1234" s="30" t="s">
        <v>1839</v>
      </c>
      <c r="L1234" s="10" t="s">
        <v>4991</v>
      </c>
      <c r="M1234" s="28" t="str">
        <f t="shared" ref="M1234:Q1234" si="7405">IFERROR(IF(FIND(M$1,$F1234)&gt;1,"Age - Children",""),"")</f>
        <v/>
      </c>
      <c r="N1234" s="28" t="str">
        <f t="shared" si="7405"/>
        <v/>
      </c>
      <c r="O1234" s="28" t="str">
        <f t="shared" si="7405"/>
        <v/>
      </c>
      <c r="P1234" s="28" t="str">
        <f t="shared" si="7405"/>
        <v/>
      </c>
      <c r="Q1234" s="28" t="str">
        <f t="shared" si="7405"/>
        <v/>
      </c>
      <c r="R1234" s="28" t="str">
        <f t="shared" ref="R1234:T1234" si="7406">IFERROR(IF(FIND(R$1,$F1234)&gt;1,"Age - Elderly",""),"")</f>
        <v/>
      </c>
      <c r="S1234" s="28" t="str">
        <f t="shared" si="7406"/>
        <v/>
      </c>
      <c r="T1234" s="28" t="str">
        <f t="shared" si="7406"/>
        <v/>
      </c>
      <c r="U1234" s="28" t="str">
        <f t="shared" si="3"/>
        <v/>
      </c>
      <c r="V1234" s="28" t="str">
        <f t="shared" si="4"/>
        <v/>
      </c>
      <c r="X1234" s="28" t="str">
        <f t="shared" si="5"/>
        <v/>
      </c>
      <c r="Y1234" s="28" t="str">
        <f t="shared" si="6"/>
        <v/>
      </c>
      <c r="Z1234" s="28" t="str">
        <f t="shared" si="7"/>
        <v/>
      </c>
      <c r="AB1234" s="28" t="str">
        <f t="shared" si="8"/>
        <v/>
      </c>
      <c r="AD1234" s="28" t="str">
        <f t="shared" si="9"/>
        <v/>
      </c>
      <c r="AG1234" s="28" t="str">
        <f t="shared" ref="AG1234:AL1234" si="7407">IFERROR(IF(FIND(AG$1,$F1234)&gt;1,AG$1,""),"")</f>
        <v/>
      </c>
      <c r="AH1234" s="28" t="str">
        <f t="shared" si="7407"/>
        <v/>
      </c>
      <c r="AI1234" s="28" t="str">
        <f t="shared" si="7407"/>
        <v/>
      </c>
      <c r="AJ1234" s="28" t="str">
        <f t="shared" si="7407"/>
        <v/>
      </c>
      <c r="AK1234" s="28" t="str">
        <f t="shared" si="7407"/>
        <v/>
      </c>
      <c r="AL1234" s="28" t="str">
        <f t="shared" si="7407"/>
        <v/>
      </c>
      <c r="AM1234" s="28" t="str">
        <f t="shared" si="11"/>
        <v/>
      </c>
      <c r="AN1234" s="28" t="str">
        <f t="shared" ref="AN1234:AQ1234" si="7408">IFERROR(IF(FIND(AN$1,$F1234)&gt;1,"Status - LGBT",""),"")</f>
        <v/>
      </c>
      <c r="AO1234" s="28" t="str">
        <f t="shared" si="7408"/>
        <v/>
      </c>
      <c r="AP1234" s="28" t="str">
        <f t="shared" si="7408"/>
        <v/>
      </c>
      <c r="AQ1234" s="28" t="str">
        <f t="shared" si="7408"/>
        <v/>
      </c>
      <c r="AR1234" s="28" t="str">
        <f t="shared" ref="AR1234:AV1234" si="7409">IFERROR(IF(FIND(AR$1,$F1234)&gt;1,"BME",""),"")</f>
        <v/>
      </c>
      <c r="AS1234" s="28" t="str">
        <f t="shared" si="7409"/>
        <v/>
      </c>
      <c r="AT1234" s="28" t="str">
        <f t="shared" si="7409"/>
        <v/>
      </c>
      <c r="AU1234" s="28" t="str">
        <f t="shared" si="7409"/>
        <v/>
      </c>
      <c r="AV1234" s="28" t="str">
        <f t="shared" si="7409"/>
        <v/>
      </c>
      <c r="AW1234" s="28" t="str">
        <f t="shared" ref="AW1234:BC1234" si="7410">IFERROR(IF(FIND(AW$1,$F1234)&gt;1,AW$1,""),"")</f>
        <v/>
      </c>
      <c r="AX1234" s="28" t="str">
        <f t="shared" si="7410"/>
        <v/>
      </c>
      <c r="AY1234" s="28" t="str">
        <f t="shared" si="7410"/>
        <v/>
      </c>
      <c r="AZ1234" s="28" t="str">
        <f t="shared" si="7410"/>
        <v/>
      </c>
      <c r="BA1234" s="28" t="str">
        <f t="shared" si="7410"/>
        <v/>
      </c>
      <c r="BB1234" s="28" t="str">
        <f t="shared" si="7410"/>
        <v/>
      </c>
      <c r="BC1234" s="28" t="str">
        <f t="shared" si="7410"/>
        <v/>
      </c>
      <c r="BD1234" s="28" t="str">
        <f t="shared" si="15"/>
        <v/>
      </c>
      <c r="BG1234" s="2" t="s">
        <v>8499</v>
      </c>
      <c r="BI1234" s="2" t="s">
        <v>363</v>
      </c>
      <c r="BJ1234" s="28" t="str">
        <f t="shared" si="16"/>
        <v>Leeds</v>
      </c>
      <c r="BK1234" s="28" t="str">
        <f t="shared" si="17"/>
        <v>West Yorkshire</v>
      </c>
      <c r="BM1234" s="2" t="s">
        <v>98</v>
      </c>
      <c r="BU1234" s="12"/>
      <c r="BV1234" s="50" t="s">
        <v>569</v>
      </c>
      <c r="BW1234" s="12"/>
      <c r="BX1234" s="12"/>
      <c r="BY1234" s="42" t="str">
        <f t="shared" si="18"/>
        <v>LS7</v>
      </c>
      <c r="BZ1234" s="42"/>
    </row>
    <row r="1235" spans="1:78" ht="15">
      <c r="A1235" s="16" t="s">
        <v>37</v>
      </c>
      <c r="B1235" s="28">
        <f>VLOOKUP(A1235,Organisations!$A$2:$B$7,2,FALSE)</f>
        <v>2</v>
      </c>
      <c r="C1235" s="16" t="s">
        <v>8501</v>
      </c>
      <c r="D1235" s="16" t="s">
        <v>8502</v>
      </c>
      <c r="E1235" s="28" t="str">
        <f t="shared" si="0"/>
        <v>Offers a variety of community services and activities.</v>
      </c>
      <c r="F1235" s="16" t="s">
        <v>8503</v>
      </c>
      <c r="G1235" s="16" t="s">
        <v>68</v>
      </c>
      <c r="H1235" s="17"/>
      <c r="K1235" s="26" t="s">
        <v>8504</v>
      </c>
      <c r="L1235" s="16" t="s">
        <v>8505</v>
      </c>
      <c r="M1235" s="28" t="str">
        <f t="shared" ref="M1235:Q1235" si="7411">IFERROR(IF(FIND(M$1,$F1235)&gt;1,"Age - Children",""),"")</f>
        <v/>
      </c>
      <c r="N1235" s="28" t="str">
        <f t="shared" si="7411"/>
        <v/>
      </c>
      <c r="O1235" s="28" t="str">
        <f t="shared" si="7411"/>
        <v/>
      </c>
      <c r="P1235" s="28" t="str">
        <f t="shared" si="7411"/>
        <v/>
      </c>
      <c r="Q1235" s="28" t="str">
        <f t="shared" si="7411"/>
        <v/>
      </c>
      <c r="R1235" s="28" t="str">
        <f t="shared" ref="R1235:T1235" si="7412">IFERROR(IF(FIND(R$1,$F1235)&gt;1,"Age - Elderly",""),"")</f>
        <v/>
      </c>
      <c r="S1235" s="28" t="str">
        <f t="shared" si="7412"/>
        <v/>
      </c>
      <c r="T1235" s="28" t="str">
        <f t="shared" si="7412"/>
        <v/>
      </c>
      <c r="U1235" s="28" t="str">
        <f t="shared" si="3"/>
        <v/>
      </c>
      <c r="V1235" s="28" t="str">
        <f t="shared" si="4"/>
        <v/>
      </c>
      <c r="X1235" s="28" t="str">
        <f t="shared" si="5"/>
        <v/>
      </c>
      <c r="Y1235" s="28" t="str">
        <f t="shared" si="6"/>
        <v/>
      </c>
      <c r="Z1235" s="28" t="str">
        <f t="shared" si="7"/>
        <v/>
      </c>
      <c r="AB1235" s="28" t="str">
        <f t="shared" si="8"/>
        <v/>
      </c>
      <c r="AD1235" s="28" t="str">
        <f t="shared" si="9"/>
        <v/>
      </c>
      <c r="AG1235" s="28" t="str">
        <f t="shared" ref="AG1235:AL1235" si="7413">IFERROR(IF(FIND(AG$1,$F1235)&gt;1,AG$1,""),"")</f>
        <v/>
      </c>
      <c r="AH1235" s="28" t="str">
        <f t="shared" si="7413"/>
        <v/>
      </c>
      <c r="AI1235" s="28" t="str">
        <f t="shared" si="7413"/>
        <v/>
      </c>
      <c r="AJ1235" s="28" t="str">
        <f t="shared" si="7413"/>
        <v/>
      </c>
      <c r="AK1235" s="28" t="str">
        <f t="shared" si="7413"/>
        <v/>
      </c>
      <c r="AL1235" s="28" t="str">
        <f t="shared" si="7413"/>
        <v/>
      </c>
      <c r="AM1235" s="28" t="str">
        <f t="shared" si="11"/>
        <v/>
      </c>
      <c r="AN1235" s="28" t="str">
        <f t="shared" ref="AN1235:AQ1235" si="7414">IFERROR(IF(FIND(AN$1,$F1235)&gt;1,"Status - LGBT",""),"")</f>
        <v/>
      </c>
      <c r="AO1235" s="28" t="str">
        <f t="shared" si="7414"/>
        <v/>
      </c>
      <c r="AP1235" s="28" t="str">
        <f t="shared" si="7414"/>
        <v/>
      </c>
      <c r="AQ1235" s="28" t="str">
        <f t="shared" si="7414"/>
        <v/>
      </c>
      <c r="AR1235" s="28" t="str">
        <f t="shared" ref="AR1235:AV1235" si="7415">IFERROR(IF(FIND(AR$1,$F1235)&gt;1,"BME",""),"")</f>
        <v/>
      </c>
      <c r="AS1235" s="28" t="str">
        <f t="shared" si="7415"/>
        <v/>
      </c>
      <c r="AT1235" s="28" t="str">
        <f t="shared" si="7415"/>
        <v/>
      </c>
      <c r="AU1235" s="28" t="str">
        <f t="shared" si="7415"/>
        <v/>
      </c>
      <c r="AV1235" s="28" t="str">
        <f t="shared" si="7415"/>
        <v/>
      </c>
      <c r="AW1235" s="28" t="str">
        <f t="shared" ref="AW1235:BC1235" si="7416">IFERROR(IF(FIND(AW$1,$F1235)&gt;1,AW$1,""),"")</f>
        <v/>
      </c>
      <c r="AX1235" s="28" t="str">
        <f t="shared" si="7416"/>
        <v/>
      </c>
      <c r="AY1235" s="28" t="str">
        <f t="shared" si="7416"/>
        <v/>
      </c>
      <c r="AZ1235" s="28" t="str">
        <f t="shared" si="7416"/>
        <v/>
      </c>
      <c r="BA1235" s="28" t="str">
        <f t="shared" si="7416"/>
        <v/>
      </c>
      <c r="BB1235" s="28" t="str">
        <f t="shared" si="7416"/>
        <v/>
      </c>
      <c r="BC1235" s="28" t="str">
        <f t="shared" si="7416"/>
        <v/>
      </c>
      <c r="BD1235" s="28" t="str">
        <f t="shared" si="15"/>
        <v/>
      </c>
      <c r="BG1235" s="2" t="s">
        <v>8506</v>
      </c>
      <c r="BI1235" s="2" t="s">
        <v>7804</v>
      </c>
      <c r="BJ1235" s="28" t="str">
        <f t="shared" si="16"/>
        <v>Leeds</v>
      </c>
      <c r="BK1235" s="28" t="str">
        <f t="shared" si="17"/>
        <v>West Yorkshire</v>
      </c>
      <c r="BM1235" s="2" t="s">
        <v>98</v>
      </c>
      <c r="BU1235" s="47" t="s">
        <v>19342</v>
      </c>
      <c r="BV1235" s="18"/>
      <c r="BW1235" s="18"/>
      <c r="BX1235" s="18"/>
      <c r="BY1235" s="42" t="str">
        <f t="shared" si="18"/>
        <v>BD11;BD4;LS10;LS11;LS12;LS13;LS14;LS15;LS16;LS17;LS18;LS19;LS1;LS20;LS21;LS22;LS23;LS24;LS25;LS26;LS27;LS28;LS29;LS2;LS3;LS4;LS5;LS6;LS7;LS88;LS8;LS99;LS9;WF10;WF3;</v>
      </c>
      <c r="BZ1235" s="43"/>
    </row>
    <row r="1236" spans="1:78" ht="15">
      <c r="A1236" s="10" t="s">
        <v>37</v>
      </c>
      <c r="B1236" s="28">
        <f>VLOOKUP(A1236,Organisations!$A$2:$B$7,2,FALSE)</f>
        <v>2</v>
      </c>
      <c r="C1236" s="10" t="s">
        <v>8508</v>
      </c>
      <c r="D1236" s="10" t="s">
        <v>8509</v>
      </c>
      <c r="E1236" s="28" t="str">
        <f t="shared" si="0"/>
        <v>The Society provides services for visually impaired and their families</v>
      </c>
      <c r="F1236" s="10" t="s">
        <v>8510</v>
      </c>
      <c r="G1236" s="10" t="s">
        <v>68</v>
      </c>
      <c r="H1236" s="11"/>
      <c r="K1236" s="30" t="s">
        <v>8511</v>
      </c>
      <c r="L1236" s="12"/>
      <c r="M1236" s="28" t="str">
        <f t="shared" ref="M1236:Q1236" si="7417">IFERROR(IF(FIND(M$1,$F1236)&gt;1,"Age - Children",""),"")</f>
        <v/>
      </c>
      <c r="N1236" s="28" t="str">
        <f t="shared" si="7417"/>
        <v/>
      </c>
      <c r="O1236" s="28" t="str">
        <f t="shared" si="7417"/>
        <v/>
      </c>
      <c r="P1236" s="28" t="str">
        <f t="shared" si="7417"/>
        <v/>
      </c>
      <c r="Q1236" s="28" t="str">
        <f t="shared" si="7417"/>
        <v/>
      </c>
      <c r="R1236" s="28" t="str">
        <f t="shared" ref="R1236:T1236" si="7418">IFERROR(IF(FIND(R$1,$F1236)&gt;1,"Age - Elderly",""),"")</f>
        <v/>
      </c>
      <c r="S1236" s="28" t="str">
        <f t="shared" si="7418"/>
        <v/>
      </c>
      <c r="T1236" s="28" t="str">
        <f t="shared" si="7418"/>
        <v/>
      </c>
      <c r="U1236" s="28" t="str">
        <f t="shared" si="3"/>
        <v/>
      </c>
      <c r="V1236" s="28" t="str">
        <f t="shared" si="4"/>
        <v/>
      </c>
      <c r="X1236" s="28" t="str">
        <f t="shared" si="5"/>
        <v/>
      </c>
      <c r="Y1236" s="28" t="str">
        <f t="shared" si="6"/>
        <v/>
      </c>
      <c r="Z1236" s="28" t="str">
        <f t="shared" si="7"/>
        <v/>
      </c>
      <c r="AB1236" s="28" t="str">
        <f t="shared" si="8"/>
        <v/>
      </c>
      <c r="AD1236" s="28" t="str">
        <f t="shared" si="9"/>
        <v/>
      </c>
      <c r="AG1236" s="28" t="str">
        <f t="shared" ref="AG1236:AL1236" si="7419">IFERROR(IF(FIND(AG$1,$F1236)&gt;1,AG$1,""),"")</f>
        <v/>
      </c>
      <c r="AH1236" s="28" t="str">
        <f t="shared" si="7419"/>
        <v/>
      </c>
      <c r="AI1236" s="28" t="str">
        <f t="shared" si="7419"/>
        <v/>
      </c>
      <c r="AJ1236" s="28" t="str">
        <f t="shared" si="7419"/>
        <v/>
      </c>
      <c r="AK1236" s="28" t="str">
        <f t="shared" si="7419"/>
        <v/>
      </c>
      <c r="AL1236" s="28" t="str">
        <f t="shared" si="7419"/>
        <v/>
      </c>
      <c r="AM1236" s="28" t="str">
        <f t="shared" si="11"/>
        <v/>
      </c>
      <c r="AN1236" s="28" t="str">
        <f t="shared" ref="AN1236:AQ1236" si="7420">IFERROR(IF(FIND(AN$1,$F1236)&gt;1,"Status - LGBT",""),"")</f>
        <v/>
      </c>
      <c r="AO1236" s="28" t="str">
        <f t="shared" si="7420"/>
        <v/>
      </c>
      <c r="AP1236" s="28" t="str">
        <f t="shared" si="7420"/>
        <v/>
      </c>
      <c r="AQ1236" s="28" t="str">
        <f t="shared" si="7420"/>
        <v/>
      </c>
      <c r="AR1236" s="28" t="str">
        <f t="shared" ref="AR1236:AV1236" si="7421">IFERROR(IF(FIND(AR$1,$F1236)&gt;1,"BME",""),"")</f>
        <v/>
      </c>
      <c r="AS1236" s="28" t="str">
        <f t="shared" si="7421"/>
        <v/>
      </c>
      <c r="AT1236" s="28" t="str">
        <f t="shared" si="7421"/>
        <v/>
      </c>
      <c r="AU1236" s="28" t="str">
        <f t="shared" si="7421"/>
        <v/>
      </c>
      <c r="AV1236" s="28" t="str">
        <f t="shared" si="7421"/>
        <v/>
      </c>
      <c r="AW1236" s="28" t="str">
        <f t="shared" ref="AW1236:BC1236" si="7422">IFERROR(IF(FIND(AW$1,$F1236)&gt;1,AW$1,""),"")</f>
        <v/>
      </c>
      <c r="AX1236" s="28" t="str">
        <f t="shared" si="7422"/>
        <v/>
      </c>
      <c r="AY1236" s="28" t="str">
        <f t="shared" si="7422"/>
        <v/>
      </c>
      <c r="AZ1236" s="28" t="str">
        <f t="shared" si="7422"/>
        <v/>
      </c>
      <c r="BA1236" s="28" t="str">
        <f t="shared" si="7422"/>
        <v/>
      </c>
      <c r="BB1236" s="28" t="str">
        <f t="shared" si="7422"/>
        <v/>
      </c>
      <c r="BC1236" s="28" t="str">
        <f t="shared" si="7422"/>
        <v/>
      </c>
      <c r="BD1236" s="28" t="str">
        <f t="shared" si="15"/>
        <v/>
      </c>
      <c r="BG1236" s="2" t="s">
        <v>8512</v>
      </c>
      <c r="BI1236" s="2" t="s">
        <v>7809</v>
      </c>
      <c r="BJ1236" s="28" t="str">
        <f t="shared" si="16"/>
        <v>Leeds</v>
      </c>
      <c r="BK1236" s="28" t="str">
        <f t="shared" si="17"/>
        <v>West Yorkshire</v>
      </c>
      <c r="BM1236" s="2" t="s">
        <v>98</v>
      </c>
      <c r="BU1236" s="12"/>
      <c r="BV1236" s="50" t="s">
        <v>586</v>
      </c>
      <c r="BW1236" s="12"/>
      <c r="BX1236" s="12"/>
      <c r="BY1236" s="42" t="str">
        <f t="shared" si="18"/>
        <v>LS17</v>
      </c>
      <c r="BZ1236" s="42"/>
    </row>
    <row r="1237" spans="1:78" ht="15">
      <c r="A1237" s="16" t="s">
        <v>37</v>
      </c>
      <c r="B1237" s="28">
        <f>VLOOKUP(A1237,Organisations!$A$2:$B$7,2,FALSE)</f>
        <v>2</v>
      </c>
      <c r="C1237" s="23" t="s">
        <v>1844</v>
      </c>
      <c r="D1237" s="23" t="s">
        <v>1845</v>
      </c>
      <c r="E1237" s="28" t="str">
        <f t="shared" si="0"/>
        <v>Provides secure, safe and sustainable housing.</v>
      </c>
      <c r="F1237" s="16" t="s">
        <v>8513</v>
      </c>
      <c r="G1237" s="16" t="s">
        <v>68</v>
      </c>
      <c r="H1237" s="17"/>
      <c r="K1237" s="26" t="s">
        <v>8514</v>
      </c>
      <c r="L1237" s="16" t="s">
        <v>8515</v>
      </c>
      <c r="M1237" s="28" t="str">
        <f t="shared" ref="M1237:Q1237" si="7423">IFERROR(IF(FIND(M$1,$F1237)&gt;1,"Age - Children",""),"")</f>
        <v/>
      </c>
      <c r="N1237" s="28" t="str">
        <f t="shared" si="7423"/>
        <v/>
      </c>
      <c r="O1237" s="28" t="str">
        <f t="shared" si="7423"/>
        <v/>
      </c>
      <c r="P1237" s="28" t="str">
        <f t="shared" si="7423"/>
        <v/>
      </c>
      <c r="Q1237" s="28" t="str">
        <f t="shared" si="7423"/>
        <v/>
      </c>
      <c r="R1237" s="28" t="str">
        <f t="shared" ref="R1237:T1237" si="7424">IFERROR(IF(FIND(R$1,$F1237)&gt;1,"Age - Elderly",""),"")</f>
        <v/>
      </c>
      <c r="S1237" s="28" t="str">
        <f t="shared" si="7424"/>
        <v/>
      </c>
      <c r="T1237" s="28" t="str">
        <f t="shared" si="7424"/>
        <v/>
      </c>
      <c r="U1237" s="28" t="str">
        <f t="shared" si="3"/>
        <v/>
      </c>
      <c r="V1237" s="28" t="str">
        <f t="shared" si="4"/>
        <v/>
      </c>
      <c r="X1237" s="28" t="str">
        <f t="shared" si="5"/>
        <v/>
      </c>
      <c r="Y1237" s="28" t="str">
        <f t="shared" si="6"/>
        <v/>
      </c>
      <c r="Z1237" s="28" t="str">
        <f t="shared" si="7"/>
        <v/>
      </c>
      <c r="AB1237" s="28" t="str">
        <f t="shared" si="8"/>
        <v/>
      </c>
      <c r="AD1237" s="28" t="str">
        <f t="shared" si="9"/>
        <v/>
      </c>
      <c r="AG1237" s="28" t="str">
        <f t="shared" ref="AG1237:AL1237" si="7425">IFERROR(IF(FIND(AG$1,$F1237)&gt;1,AG$1,""),"")</f>
        <v/>
      </c>
      <c r="AH1237" s="28" t="str">
        <f t="shared" si="7425"/>
        <v/>
      </c>
      <c r="AI1237" s="28" t="str">
        <f t="shared" si="7425"/>
        <v/>
      </c>
      <c r="AJ1237" s="28" t="str">
        <f t="shared" si="7425"/>
        <v/>
      </c>
      <c r="AK1237" s="28" t="str">
        <f t="shared" si="7425"/>
        <v/>
      </c>
      <c r="AL1237" s="28" t="str">
        <f t="shared" si="7425"/>
        <v/>
      </c>
      <c r="AM1237" s="28" t="str">
        <f t="shared" si="11"/>
        <v/>
      </c>
      <c r="AN1237" s="28" t="str">
        <f t="shared" ref="AN1237:AQ1237" si="7426">IFERROR(IF(FIND(AN$1,$F1237)&gt;1,"Status - LGBT",""),"")</f>
        <v/>
      </c>
      <c r="AO1237" s="28" t="str">
        <f t="shared" si="7426"/>
        <v/>
      </c>
      <c r="AP1237" s="28" t="str">
        <f t="shared" si="7426"/>
        <v/>
      </c>
      <c r="AQ1237" s="28" t="str">
        <f t="shared" si="7426"/>
        <v/>
      </c>
      <c r="AR1237" s="28" t="str">
        <f t="shared" ref="AR1237:AV1237" si="7427">IFERROR(IF(FIND(AR$1,$F1237)&gt;1,"BME",""),"")</f>
        <v/>
      </c>
      <c r="AS1237" s="28" t="str">
        <f t="shared" si="7427"/>
        <v/>
      </c>
      <c r="AT1237" s="28" t="str">
        <f t="shared" si="7427"/>
        <v/>
      </c>
      <c r="AU1237" s="28" t="str">
        <f t="shared" si="7427"/>
        <v/>
      </c>
      <c r="AV1237" s="28" t="str">
        <f t="shared" si="7427"/>
        <v/>
      </c>
      <c r="AW1237" s="28" t="str">
        <f t="shared" ref="AW1237:BC1237" si="7428">IFERROR(IF(FIND(AW$1,$F1237)&gt;1,AW$1,""),"")</f>
        <v/>
      </c>
      <c r="AX1237" s="28" t="str">
        <f t="shared" si="7428"/>
        <v/>
      </c>
      <c r="AY1237" s="28" t="str">
        <f t="shared" si="7428"/>
        <v/>
      </c>
      <c r="AZ1237" s="28" t="str">
        <f t="shared" si="7428"/>
        <v/>
      </c>
      <c r="BA1237" s="28" t="str">
        <f t="shared" si="7428"/>
        <v/>
      </c>
      <c r="BB1237" s="28" t="str">
        <f t="shared" si="7428"/>
        <v/>
      </c>
      <c r="BC1237" s="28" t="str">
        <f t="shared" si="7428"/>
        <v/>
      </c>
      <c r="BD1237" s="28" t="str">
        <f t="shared" si="15"/>
        <v/>
      </c>
      <c r="BG1237" s="2" t="s">
        <v>8516</v>
      </c>
      <c r="BI1237" s="2" t="s">
        <v>7818</v>
      </c>
      <c r="BJ1237" s="28" t="str">
        <f t="shared" si="16"/>
        <v>Leeds</v>
      </c>
      <c r="BK1237" s="28" t="str">
        <f t="shared" si="17"/>
        <v>West Yorkshire</v>
      </c>
      <c r="BM1237" s="2" t="s">
        <v>98</v>
      </c>
      <c r="BU1237" s="18"/>
      <c r="BV1237" s="47" t="s">
        <v>586</v>
      </c>
      <c r="BW1237" s="18"/>
      <c r="BX1237" s="18"/>
      <c r="BY1237" s="42" t="str">
        <f t="shared" si="18"/>
        <v>LS17</v>
      </c>
      <c r="BZ1237" s="43"/>
    </row>
    <row r="1238" spans="1:78" ht="15">
      <c r="A1238" s="10" t="s">
        <v>37</v>
      </c>
      <c r="B1238" s="28">
        <f>VLOOKUP(A1238,Organisations!$A$2:$B$7,2,FALSE)</f>
        <v>2</v>
      </c>
      <c r="C1238" s="10" t="s">
        <v>8518</v>
      </c>
      <c r="D1238" s="10" t="s">
        <v>8519</v>
      </c>
      <c r="E1238" s="28" t="str">
        <f t="shared" si="0"/>
        <v>Offers a variety of services and activities for people in North Leeds</v>
      </c>
      <c r="F1238" s="10" t="s">
        <v>8520</v>
      </c>
      <c r="G1238" s="10" t="s">
        <v>68</v>
      </c>
      <c r="H1238" s="11"/>
      <c r="K1238" s="30" t="s">
        <v>1855</v>
      </c>
      <c r="L1238" s="10" t="s">
        <v>8521</v>
      </c>
      <c r="M1238" s="28" t="str">
        <f t="shared" ref="M1238:Q1238" si="7429">IFERROR(IF(FIND(M$1,$F1238)&gt;1,"Age - Children",""),"")</f>
        <v/>
      </c>
      <c r="N1238" s="28" t="str">
        <f t="shared" si="7429"/>
        <v/>
      </c>
      <c r="O1238" s="28" t="str">
        <f t="shared" si="7429"/>
        <v/>
      </c>
      <c r="P1238" s="28" t="str">
        <f t="shared" si="7429"/>
        <v/>
      </c>
      <c r="Q1238" s="28" t="str">
        <f t="shared" si="7429"/>
        <v/>
      </c>
      <c r="R1238" s="28" t="str">
        <f t="shared" ref="R1238:T1238" si="7430">IFERROR(IF(FIND(R$1,$F1238)&gt;1,"Age - Elderly",""),"")</f>
        <v/>
      </c>
      <c r="S1238" s="28" t="str">
        <f t="shared" si="7430"/>
        <v/>
      </c>
      <c r="T1238" s="28" t="str">
        <f t="shared" si="7430"/>
        <v/>
      </c>
      <c r="U1238" s="28" t="str">
        <f t="shared" si="3"/>
        <v/>
      </c>
      <c r="V1238" s="28" t="str">
        <f t="shared" si="4"/>
        <v/>
      </c>
      <c r="X1238" s="28" t="str">
        <f t="shared" si="5"/>
        <v/>
      </c>
      <c r="Y1238" s="28" t="str">
        <f t="shared" si="6"/>
        <v/>
      </c>
      <c r="Z1238" s="28" t="str">
        <f t="shared" si="7"/>
        <v/>
      </c>
      <c r="AB1238" s="28" t="str">
        <f t="shared" si="8"/>
        <v/>
      </c>
      <c r="AD1238" s="28" t="str">
        <f t="shared" si="9"/>
        <v/>
      </c>
      <c r="AG1238" s="28" t="str">
        <f t="shared" ref="AG1238:AL1238" si="7431">IFERROR(IF(FIND(AG$1,$F1238)&gt;1,AG$1,""),"")</f>
        <v/>
      </c>
      <c r="AH1238" s="28" t="str">
        <f t="shared" si="7431"/>
        <v/>
      </c>
      <c r="AI1238" s="28" t="str">
        <f t="shared" si="7431"/>
        <v/>
      </c>
      <c r="AJ1238" s="28" t="str">
        <f t="shared" si="7431"/>
        <v/>
      </c>
      <c r="AK1238" s="28" t="str">
        <f t="shared" si="7431"/>
        <v/>
      </c>
      <c r="AL1238" s="28" t="str">
        <f t="shared" si="7431"/>
        <v/>
      </c>
      <c r="AM1238" s="28" t="str">
        <f t="shared" si="11"/>
        <v/>
      </c>
      <c r="AN1238" s="28" t="str">
        <f t="shared" ref="AN1238:AQ1238" si="7432">IFERROR(IF(FIND(AN$1,$F1238)&gt;1,"Status - LGBT",""),"")</f>
        <v/>
      </c>
      <c r="AO1238" s="28" t="str">
        <f t="shared" si="7432"/>
        <v/>
      </c>
      <c r="AP1238" s="28" t="str">
        <f t="shared" si="7432"/>
        <v/>
      </c>
      <c r="AQ1238" s="28" t="str">
        <f t="shared" si="7432"/>
        <v/>
      </c>
      <c r="AR1238" s="28" t="str">
        <f t="shared" ref="AR1238:AV1238" si="7433">IFERROR(IF(FIND(AR$1,$F1238)&gt;1,"BME",""),"")</f>
        <v/>
      </c>
      <c r="AS1238" s="28" t="str">
        <f t="shared" si="7433"/>
        <v/>
      </c>
      <c r="AT1238" s="28" t="str">
        <f t="shared" si="7433"/>
        <v/>
      </c>
      <c r="AU1238" s="28" t="str">
        <f t="shared" si="7433"/>
        <v/>
      </c>
      <c r="AV1238" s="28" t="str">
        <f t="shared" si="7433"/>
        <v/>
      </c>
      <c r="AW1238" s="28" t="str">
        <f t="shared" ref="AW1238:BC1238" si="7434">IFERROR(IF(FIND(AW$1,$F1238)&gt;1,AW$1,""),"")</f>
        <v/>
      </c>
      <c r="AX1238" s="28" t="str">
        <f t="shared" si="7434"/>
        <v/>
      </c>
      <c r="AY1238" s="28" t="str">
        <f t="shared" si="7434"/>
        <v/>
      </c>
      <c r="AZ1238" s="28" t="str">
        <f t="shared" si="7434"/>
        <v/>
      </c>
      <c r="BA1238" s="28" t="str">
        <f t="shared" si="7434"/>
        <v/>
      </c>
      <c r="BB1238" s="28" t="str">
        <f t="shared" si="7434"/>
        <v/>
      </c>
      <c r="BC1238" s="28" t="str">
        <f t="shared" si="7434"/>
        <v/>
      </c>
      <c r="BD1238" s="28" t="str">
        <f t="shared" si="15"/>
        <v/>
      </c>
      <c r="BG1238" s="2" t="s">
        <v>8512</v>
      </c>
      <c r="BI1238" s="2" t="s">
        <v>7809</v>
      </c>
      <c r="BJ1238" s="28" t="str">
        <f t="shared" si="16"/>
        <v>Leeds</v>
      </c>
      <c r="BK1238" s="28" t="str">
        <f t="shared" si="17"/>
        <v>West Yorkshire</v>
      </c>
      <c r="BM1238" s="2" t="s">
        <v>98</v>
      </c>
      <c r="BU1238" s="50" t="s">
        <v>19530</v>
      </c>
      <c r="BV1238" s="12"/>
      <c r="BW1238" s="12"/>
      <c r="BX1238" s="12"/>
      <c r="BY1238" s="42" t="str">
        <f t="shared" si="18"/>
        <v>LS14;LS16;LS17;LS18;LS19;LS6;LS7;LS8;LS9;</v>
      </c>
      <c r="BZ1238" s="42"/>
    </row>
    <row r="1239" spans="1:78" ht="15">
      <c r="A1239" s="16" t="s">
        <v>37</v>
      </c>
      <c r="B1239" s="28">
        <f>VLOOKUP(A1239,Organisations!$A$2:$B$7,2,FALSE)</f>
        <v>2</v>
      </c>
      <c r="C1239" s="16" t="s">
        <v>8523</v>
      </c>
      <c r="D1239" s="16" t="s">
        <v>8524</v>
      </c>
      <c r="E1239" s="28" t="str">
        <f t="shared" si="0"/>
        <v>How do I register? 
 Visit our website and scroll to the bottom of this page where you will find a link to register onli</v>
      </c>
      <c r="F1239" s="16" t="s">
        <v>19531</v>
      </c>
      <c r="G1239" s="16" t="s">
        <v>68</v>
      </c>
      <c r="H1239" s="17"/>
      <c r="K1239" s="33"/>
      <c r="L1239" s="16" t="s">
        <v>8527</v>
      </c>
      <c r="M1239" s="28" t="str">
        <f t="shared" ref="M1239:Q1239" si="7435">IFERROR(IF(FIND(M$1,$F1239)&gt;1,"Age - Children",""),"")</f>
        <v/>
      </c>
      <c r="N1239" s="28" t="str">
        <f t="shared" si="7435"/>
        <v/>
      </c>
      <c r="O1239" s="28" t="str">
        <f t="shared" si="7435"/>
        <v/>
      </c>
      <c r="P1239" s="28" t="str">
        <f t="shared" si="7435"/>
        <v/>
      </c>
      <c r="Q1239" s="28" t="str">
        <f t="shared" si="7435"/>
        <v/>
      </c>
      <c r="R1239" s="28" t="str">
        <f t="shared" ref="R1239:T1239" si="7436">IFERROR(IF(FIND(R$1,$F1239)&gt;1,"Age - Elderly",""),"")</f>
        <v/>
      </c>
      <c r="S1239" s="28" t="str">
        <f t="shared" si="7436"/>
        <v/>
      </c>
      <c r="T1239" s="28" t="str">
        <f t="shared" si="7436"/>
        <v/>
      </c>
      <c r="U1239" s="28" t="str">
        <f t="shared" si="3"/>
        <v/>
      </c>
      <c r="V1239" s="28" t="str">
        <f t="shared" si="4"/>
        <v/>
      </c>
      <c r="X1239" s="28" t="str">
        <f t="shared" si="5"/>
        <v/>
      </c>
      <c r="Y1239" s="28" t="str">
        <f t="shared" si="6"/>
        <v/>
      </c>
      <c r="Z1239" s="28" t="str">
        <f t="shared" si="7"/>
        <v>Gender - Male</v>
      </c>
      <c r="AB1239" s="28" t="str">
        <f t="shared" si="8"/>
        <v/>
      </c>
      <c r="AD1239" s="28" t="str">
        <f t="shared" si="9"/>
        <v>Gender - Male;</v>
      </c>
      <c r="AG1239" s="28" t="str">
        <f t="shared" ref="AG1239:AL1239" si="7437">IFERROR(IF(FIND(AG$1,$F1239)&gt;1,AG$1,""),"")</f>
        <v/>
      </c>
      <c r="AH1239" s="28" t="str">
        <f t="shared" si="7437"/>
        <v/>
      </c>
      <c r="AI1239" s="28" t="str">
        <f t="shared" si="7437"/>
        <v/>
      </c>
      <c r="AJ1239" s="28" t="str">
        <f t="shared" si="7437"/>
        <v/>
      </c>
      <c r="AK1239" s="28" t="str">
        <f t="shared" si="7437"/>
        <v/>
      </c>
      <c r="AL1239" s="28" t="str">
        <f t="shared" si="7437"/>
        <v/>
      </c>
      <c r="AM1239" s="28" t="str">
        <f t="shared" si="11"/>
        <v/>
      </c>
      <c r="AN1239" s="28" t="str">
        <f t="shared" ref="AN1239:AQ1239" si="7438">IFERROR(IF(FIND(AN$1,$F1239)&gt;1,"Status - LGBT",""),"")</f>
        <v/>
      </c>
      <c r="AO1239" s="28" t="str">
        <f t="shared" si="7438"/>
        <v/>
      </c>
      <c r="AP1239" s="28" t="str">
        <f t="shared" si="7438"/>
        <v/>
      </c>
      <c r="AQ1239" s="28" t="str">
        <f t="shared" si="7438"/>
        <v/>
      </c>
      <c r="AR1239" s="28" t="str">
        <f t="shared" ref="AR1239:AV1239" si="7439">IFERROR(IF(FIND(AR$1,$F1239)&gt;1,"BME",""),"")</f>
        <v/>
      </c>
      <c r="AS1239" s="28" t="str">
        <f t="shared" si="7439"/>
        <v/>
      </c>
      <c r="AT1239" s="28" t="str">
        <f t="shared" si="7439"/>
        <v/>
      </c>
      <c r="AU1239" s="28" t="str">
        <f t="shared" si="7439"/>
        <v/>
      </c>
      <c r="AV1239" s="28" t="str">
        <f t="shared" si="7439"/>
        <v/>
      </c>
      <c r="AW1239" s="28" t="str">
        <f t="shared" ref="AW1239:BC1239" si="7440">IFERROR(IF(FIND(AW$1,$F1239)&gt;1,AW$1,""),"")</f>
        <v/>
      </c>
      <c r="AX1239" s="28" t="str">
        <f t="shared" si="7440"/>
        <v/>
      </c>
      <c r="AY1239" s="28" t="str">
        <f t="shared" si="7440"/>
        <v/>
      </c>
      <c r="AZ1239" s="28" t="str">
        <f t="shared" si="7440"/>
        <v/>
      </c>
      <c r="BA1239" s="28" t="str">
        <f t="shared" si="7440"/>
        <v/>
      </c>
      <c r="BB1239" s="28" t="str">
        <f t="shared" si="7440"/>
        <v/>
      </c>
      <c r="BC1239" s="28" t="str">
        <f t="shared" si="7440"/>
        <v/>
      </c>
      <c r="BD1239" s="28" t="str">
        <f t="shared" si="15"/>
        <v/>
      </c>
      <c r="BJ1239" s="28" t="str">
        <f t="shared" si="16"/>
        <v/>
      </c>
      <c r="BK1239" s="28" t="str">
        <f t="shared" si="17"/>
        <v/>
      </c>
      <c r="BM1239" s="2" t="s">
        <v>98</v>
      </c>
      <c r="BU1239" s="47" t="s">
        <v>19342</v>
      </c>
      <c r="BV1239" s="18"/>
      <c r="BW1239" s="18"/>
      <c r="BX1239" s="18"/>
      <c r="BY1239" s="42" t="str">
        <f t="shared" si="18"/>
        <v>Gender - Male;;BD11;BD4;LS10;LS11;LS12;LS13;LS14;LS15;LS16;LS17;LS18;LS19;LS1;LS20;LS21;LS22;LS23;LS24;LS25;LS26;LS27;LS28;LS29;LS2;LS3;LS4;LS5;LS6;LS7;LS88;LS8;LS99;LS9;WF10;WF3;</v>
      </c>
      <c r="BZ1239" s="43"/>
    </row>
    <row r="1240" spans="1:78" ht="15">
      <c r="A1240" s="10" t="s">
        <v>37</v>
      </c>
      <c r="B1240" s="28">
        <f>VLOOKUP(A1240,Organisations!$A$2:$B$7,2,FALSE)</f>
        <v>2</v>
      </c>
      <c r="C1240" s="10" t="s">
        <v>8528</v>
      </c>
      <c r="D1240" s="10" t="s">
        <v>8529</v>
      </c>
      <c r="E1240" s="28" t="str">
        <f t="shared" si="0"/>
        <v>FREE home delivery service to anyone living in Leeds who is unable to use a branch or mobile library, either temporarily</v>
      </c>
      <c r="F1240" s="10" t="s">
        <v>8531</v>
      </c>
      <c r="G1240" s="10" t="s">
        <v>68</v>
      </c>
      <c r="H1240" s="11"/>
      <c r="K1240" s="30" t="s">
        <v>5291</v>
      </c>
      <c r="L1240" s="10" t="s">
        <v>3972</v>
      </c>
      <c r="M1240" s="28" t="str">
        <f t="shared" ref="M1240:Q1240" si="7441">IFERROR(IF(FIND(M$1,$F1240)&gt;1,"Age - Children",""),"")</f>
        <v/>
      </c>
      <c r="N1240" s="28" t="str">
        <f t="shared" si="7441"/>
        <v/>
      </c>
      <c r="O1240" s="28" t="str">
        <f t="shared" si="7441"/>
        <v/>
      </c>
      <c r="P1240" s="28" t="str">
        <f t="shared" si="7441"/>
        <v/>
      </c>
      <c r="Q1240" s="28" t="str">
        <f t="shared" si="7441"/>
        <v/>
      </c>
      <c r="R1240" s="28" t="str">
        <f t="shared" ref="R1240:T1240" si="7442">IFERROR(IF(FIND(R$1,$F1240)&gt;1,"Age - Elderly",""),"")</f>
        <v/>
      </c>
      <c r="S1240" s="28" t="str">
        <f t="shared" si="7442"/>
        <v/>
      </c>
      <c r="T1240" s="28" t="str">
        <f t="shared" si="7442"/>
        <v/>
      </c>
      <c r="U1240" s="28" t="str">
        <f t="shared" si="3"/>
        <v/>
      </c>
      <c r="V1240" s="28" t="str">
        <f t="shared" si="4"/>
        <v/>
      </c>
      <c r="X1240" s="28" t="str">
        <f t="shared" si="5"/>
        <v/>
      </c>
      <c r="Y1240" s="28" t="str">
        <f t="shared" si="6"/>
        <v/>
      </c>
      <c r="Z1240" s="28" t="str">
        <f t="shared" si="7"/>
        <v/>
      </c>
      <c r="AB1240" s="28" t="str">
        <f t="shared" si="8"/>
        <v>Gender - Male</v>
      </c>
      <c r="AD1240" s="28" t="str">
        <f t="shared" si="9"/>
        <v>Gender - Male;</v>
      </c>
      <c r="AG1240" s="28" t="str">
        <f t="shared" ref="AG1240:AL1240" si="7443">IFERROR(IF(FIND(AG$1,$F1240)&gt;1,AG$1,""),"")</f>
        <v/>
      </c>
      <c r="AH1240" s="28" t="str">
        <f t="shared" si="7443"/>
        <v/>
      </c>
      <c r="AI1240" s="28" t="str">
        <f t="shared" si="7443"/>
        <v/>
      </c>
      <c r="AJ1240" s="28" t="str">
        <f t="shared" si="7443"/>
        <v/>
      </c>
      <c r="AK1240" s="28" t="str">
        <f t="shared" si="7443"/>
        <v/>
      </c>
      <c r="AL1240" s="28" t="str">
        <f t="shared" si="7443"/>
        <v/>
      </c>
      <c r="AM1240" s="28" t="str">
        <f t="shared" si="11"/>
        <v/>
      </c>
      <c r="AN1240" s="28" t="str">
        <f t="shared" ref="AN1240:AQ1240" si="7444">IFERROR(IF(FIND(AN$1,$F1240)&gt;1,"Status - LGBT",""),"")</f>
        <v/>
      </c>
      <c r="AO1240" s="28" t="str">
        <f t="shared" si="7444"/>
        <v/>
      </c>
      <c r="AP1240" s="28" t="str">
        <f t="shared" si="7444"/>
        <v/>
      </c>
      <c r="AQ1240" s="28" t="str">
        <f t="shared" si="7444"/>
        <v/>
      </c>
      <c r="AR1240" s="28" t="str">
        <f t="shared" ref="AR1240:AV1240" si="7445">IFERROR(IF(FIND(AR$1,$F1240)&gt;1,"BME",""),"")</f>
        <v/>
      </c>
      <c r="AS1240" s="28" t="str">
        <f t="shared" si="7445"/>
        <v/>
      </c>
      <c r="AT1240" s="28" t="str">
        <f t="shared" si="7445"/>
        <v/>
      </c>
      <c r="AU1240" s="28" t="str">
        <f t="shared" si="7445"/>
        <v/>
      </c>
      <c r="AV1240" s="28" t="str">
        <f t="shared" si="7445"/>
        <v/>
      </c>
      <c r="AW1240" s="28" t="str">
        <f t="shared" ref="AW1240:BC1240" si="7446">IFERROR(IF(FIND(AW$1,$F1240)&gt;1,AW$1,""),"")</f>
        <v/>
      </c>
      <c r="AX1240" s="28" t="str">
        <f t="shared" si="7446"/>
        <v/>
      </c>
      <c r="AY1240" s="28" t="str">
        <f t="shared" si="7446"/>
        <v/>
      </c>
      <c r="AZ1240" s="28" t="str">
        <f t="shared" si="7446"/>
        <v/>
      </c>
      <c r="BA1240" s="28" t="str">
        <f t="shared" si="7446"/>
        <v/>
      </c>
      <c r="BB1240" s="28" t="str">
        <f t="shared" si="7446"/>
        <v/>
      </c>
      <c r="BC1240" s="28" t="str">
        <f t="shared" si="7446"/>
        <v/>
      </c>
      <c r="BD1240" s="28" t="str">
        <f t="shared" si="15"/>
        <v/>
      </c>
      <c r="BG1240" s="2" t="s">
        <v>5293</v>
      </c>
      <c r="BI1240" s="2" t="s">
        <v>4749</v>
      </c>
      <c r="BJ1240" s="28" t="str">
        <f t="shared" si="16"/>
        <v>Leeds</v>
      </c>
      <c r="BK1240" s="28" t="str">
        <f t="shared" si="17"/>
        <v>West Yorkshire</v>
      </c>
      <c r="BM1240" s="2" t="s">
        <v>98</v>
      </c>
      <c r="BU1240" s="50" t="s">
        <v>19342</v>
      </c>
      <c r="BV1240" s="12"/>
      <c r="BW1240" s="12"/>
      <c r="BX1240" s="12"/>
      <c r="BY1240" s="42" t="str">
        <f t="shared" si="18"/>
        <v>Gender - Male;;BD11;BD4;LS10;LS11;LS12;LS13;LS14;LS15;LS16;LS17;LS18;LS19;LS1;LS20;LS21;LS22;LS23;LS24;LS25;LS26;LS27;LS28;LS29;LS2;LS3;LS4;LS5;LS6;LS7;LS88;LS8;LS99;LS9;WF10;WF3;</v>
      </c>
      <c r="BZ1240" s="42"/>
    </row>
    <row r="1241" spans="1:78" ht="15">
      <c r="A1241" s="16" t="s">
        <v>37</v>
      </c>
      <c r="B1241" s="28">
        <f>VLOOKUP(A1241,Organisations!$A$2:$B$7,2,FALSE)</f>
        <v>2</v>
      </c>
      <c r="C1241" s="16" t="s">
        <v>8534</v>
      </c>
      <c r="D1241" s="16" t="s">
        <v>8535</v>
      </c>
      <c r="E1241" s="28" t="str">
        <f t="shared" si="0"/>
        <v>The Leeds Local Offer brings together information about all the services available in the city for children and young pe</v>
      </c>
      <c r="F1241" s="16" t="s">
        <v>19532</v>
      </c>
      <c r="G1241" s="16" t="s">
        <v>68</v>
      </c>
      <c r="H1241" s="17"/>
      <c r="K1241" s="59"/>
      <c r="L1241" s="16" t="s">
        <v>8538</v>
      </c>
      <c r="M1241" s="28" t="str">
        <f t="shared" ref="M1241:Q1241" si="7447">IFERROR(IF(FIND(M$1,$F1241)&gt;1,"Age - Children",""),"")</f>
        <v>Age - Children</v>
      </c>
      <c r="N1241" s="28" t="str">
        <f t="shared" si="7447"/>
        <v/>
      </c>
      <c r="O1241" s="28" t="str">
        <f t="shared" si="7447"/>
        <v/>
      </c>
      <c r="P1241" s="28" t="str">
        <f t="shared" si="7447"/>
        <v/>
      </c>
      <c r="Q1241" s="28" t="str">
        <f t="shared" si="7447"/>
        <v/>
      </c>
      <c r="R1241" s="28" t="str">
        <f t="shared" ref="R1241:T1241" si="7448">IFERROR(IF(FIND(R$1,$F1241)&gt;1,"Age - Elderly",""),"")</f>
        <v/>
      </c>
      <c r="S1241" s="28" t="str">
        <f t="shared" si="7448"/>
        <v/>
      </c>
      <c r="T1241" s="28" t="str">
        <f t="shared" si="7448"/>
        <v/>
      </c>
      <c r="U1241" s="28" t="str">
        <f t="shared" si="3"/>
        <v>Age - Children;</v>
      </c>
      <c r="V1241" s="28" t="str">
        <f t="shared" si="4"/>
        <v/>
      </c>
      <c r="X1241" s="28" t="str">
        <f t="shared" si="5"/>
        <v/>
      </c>
      <c r="Y1241" s="28" t="str">
        <f t="shared" si="6"/>
        <v/>
      </c>
      <c r="Z1241" s="28" t="str">
        <f t="shared" si="7"/>
        <v/>
      </c>
      <c r="AB1241" s="28" t="str">
        <f t="shared" si="8"/>
        <v/>
      </c>
      <c r="AD1241" s="28" t="str">
        <f t="shared" si="9"/>
        <v/>
      </c>
      <c r="AG1241" s="28" t="str">
        <f t="shared" ref="AG1241:AL1241" si="7449">IFERROR(IF(FIND(AG$1,$F1241)&gt;1,AG$1,""),"")</f>
        <v/>
      </c>
      <c r="AH1241" s="28" t="str">
        <f t="shared" si="7449"/>
        <v/>
      </c>
      <c r="AI1241" s="28" t="str">
        <f t="shared" si="7449"/>
        <v/>
      </c>
      <c r="AJ1241" s="28" t="str">
        <f t="shared" si="7449"/>
        <v/>
      </c>
      <c r="AK1241" s="28" t="str">
        <f t="shared" si="7449"/>
        <v/>
      </c>
      <c r="AL1241" s="28" t="str">
        <f t="shared" si="7449"/>
        <v/>
      </c>
      <c r="AM1241" s="28" t="str">
        <f t="shared" si="11"/>
        <v/>
      </c>
      <c r="AN1241" s="28" t="str">
        <f t="shared" ref="AN1241:AQ1241" si="7450">IFERROR(IF(FIND(AN$1,$F1241)&gt;1,"Status - LGBT",""),"")</f>
        <v/>
      </c>
      <c r="AO1241" s="28" t="str">
        <f t="shared" si="7450"/>
        <v/>
      </c>
      <c r="AP1241" s="28" t="str">
        <f t="shared" si="7450"/>
        <v/>
      </c>
      <c r="AQ1241" s="28" t="str">
        <f t="shared" si="7450"/>
        <v/>
      </c>
      <c r="AR1241" s="28" t="str">
        <f t="shared" ref="AR1241:AV1241" si="7451">IFERROR(IF(FIND(AR$1,$F1241)&gt;1,"BME",""),"")</f>
        <v/>
      </c>
      <c r="AS1241" s="28" t="str">
        <f t="shared" si="7451"/>
        <v/>
      </c>
      <c r="AT1241" s="28" t="str">
        <f t="shared" si="7451"/>
        <v/>
      </c>
      <c r="AU1241" s="28" t="str">
        <f t="shared" si="7451"/>
        <v/>
      </c>
      <c r="AV1241" s="28" t="str">
        <f t="shared" si="7451"/>
        <v/>
      </c>
      <c r="AW1241" s="28" t="str">
        <f t="shared" ref="AW1241:BC1241" si="7452">IFERROR(IF(FIND(AW$1,$F1241)&gt;1,AW$1,""),"")</f>
        <v/>
      </c>
      <c r="AX1241" s="28" t="str">
        <f t="shared" si="7452"/>
        <v/>
      </c>
      <c r="AY1241" s="28" t="str">
        <f t="shared" si="7452"/>
        <v/>
      </c>
      <c r="AZ1241" s="28" t="str">
        <f t="shared" si="7452"/>
        <v/>
      </c>
      <c r="BA1241" s="28" t="str">
        <f t="shared" si="7452"/>
        <v/>
      </c>
      <c r="BB1241" s="28" t="str">
        <f t="shared" si="7452"/>
        <v/>
      </c>
      <c r="BC1241" s="28" t="str">
        <f t="shared" si="7452"/>
        <v/>
      </c>
      <c r="BD1241" s="28" t="str">
        <f t="shared" si="15"/>
        <v/>
      </c>
      <c r="BG1241" s="2" t="s">
        <v>19346</v>
      </c>
      <c r="BJ1241" s="28" t="str">
        <f t="shared" si="16"/>
        <v/>
      </c>
      <c r="BK1241" s="28" t="str">
        <f t="shared" si="17"/>
        <v/>
      </c>
      <c r="BM1241" s="2" t="s">
        <v>98</v>
      </c>
      <c r="BU1241" s="18"/>
      <c r="BV1241" s="18"/>
      <c r="BW1241" s="18"/>
      <c r="BX1241" s="18"/>
      <c r="BY1241" s="42" t="str">
        <f t="shared" si="18"/>
        <v>Age - Children;;</v>
      </c>
      <c r="BZ1241" s="43"/>
    </row>
    <row r="1242" spans="1:78" ht="15">
      <c r="A1242" s="10" t="s">
        <v>37</v>
      </c>
      <c r="B1242" s="28">
        <f>VLOOKUP(A1242,Organisations!$A$2:$B$7,2,FALSE)</f>
        <v>2</v>
      </c>
      <c r="C1242" s="23" t="s">
        <v>8539</v>
      </c>
      <c r="D1242" s="23" t="s">
        <v>8540</v>
      </c>
      <c r="E1242" s="28" t="str">
        <f t="shared" si="0"/>
        <v>Are you 25+, with a learning disability and looking for fun and interesting things to do whilst meeting new people? Me T</v>
      </c>
      <c r="F1242" s="10" t="s">
        <v>8542</v>
      </c>
      <c r="G1242" s="10" t="s">
        <v>68</v>
      </c>
      <c r="H1242" s="11"/>
      <c r="K1242" s="30" t="s">
        <v>1916</v>
      </c>
      <c r="L1242" s="10" t="s">
        <v>8543</v>
      </c>
      <c r="M1242" s="28" t="str">
        <f t="shared" ref="M1242:Q1242" si="7453">IFERROR(IF(FIND(M$1,$F1242)&gt;1,"Age - Children",""),"")</f>
        <v/>
      </c>
      <c r="N1242" s="28" t="str">
        <f t="shared" si="7453"/>
        <v/>
      </c>
      <c r="O1242" s="28" t="str">
        <f t="shared" si="7453"/>
        <v/>
      </c>
      <c r="P1242" s="28" t="str">
        <f t="shared" si="7453"/>
        <v/>
      </c>
      <c r="Q1242" s="28" t="str">
        <f t="shared" si="7453"/>
        <v/>
      </c>
      <c r="R1242" s="28" t="str">
        <f t="shared" ref="R1242:T1242" si="7454">IFERROR(IF(FIND(R$1,$F1242)&gt;1,"Age - Elderly",""),"")</f>
        <v/>
      </c>
      <c r="S1242" s="28" t="str">
        <f t="shared" si="7454"/>
        <v/>
      </c>
      <c r="T1242" s="28" t="str">
        <f t="shared" si="7454"/>
        <v/>
      </c>
      <c r="U1242" s="28" t="str">
        <f t="shared" si="3"/>
        <v/>
      </c>
      <c r="V1242" s="28" t="str">
        <f t="shared" si="4"/>
        <v/>
      </c>
      <c r="X1242" s="28" t="str">
        <f t="shared" si="5"/>
        <v/>
      </c>
      <c r="Y1242" s="28" t="str">
        <f t="shared" si="6"/>
        <v/>
      </c>
      <c r="Z1242" s="28" t="str">
        <f t="shared" si="7"/>
        <v/>
      </c>
      <c r="AB1242" s="28" t="str">
        <f t="shared" si="8"/>
        <v/>
      </c>
      <c r="AD1242" s="28" t="str">
        <f t="shared" si="9"/>
        <v/>
      </c>
      <c r="AG1242" s="28" t="str">
        <f t="shared" ref="AG1242:AL1242" si="7455">IFERROR(IF(FIND(AG$1,$F1242)&gt;1,AG$1,""),"")</f>
        <v/>
      </c>
      <c r="AH1242" s="28" t="str">
        <f t="shared" si="7455"/>
        <v/>
      </c>
      <c r="AI1242" s="28" t="str">
        <f t="shared" si="7455"/>
        <v/>
      </c>
      <c r="AJ1242" s="28" t="str">
        <f t="shared" si="7455"/>
        <v/>
      </c>
      <c r="AK1242" s="28" t="str">
        <f t="shared" si="7455"/>
        <v/>
      </c>
      <c r="AL1242" s="28" t="str">
        <f t="shared" si="7455"/>
        <v/>
      </c>
      <c r="AM1242" s="28" t="str">
        <f t="shared" si="11"/>
        <v/>
      </c>
      <c r="AN1242" s="28" t="str">
        <f t="shared" ref="AN1242:AQ1242" si="7456">IFERROR(IF(FIND(AN$1,$F1242)&gt;1,"Status - LGBT",""),"")</f>
        <v/>
      </c>
      <c r="AO1242" s="28" t="str">
        <f t="shared" si="7456"/>
        <v/>
      </c>
      <c r="AP1242" s="28" t="str">
        <f t="shared" si="7456"/>
        <v/>
      </c>
      <c r="AQ1242" s="28" t="str">
        <f t="shared" si="7456"/>
        <v/>
      </c>
      <c r="AR1242" s="28" t="str">
        <f t="shared" ref="AR1242:AV1242" si="7457">IFERROR(IF(FIND(AR$1,$F1242)&gt;1,"BME",""),"")</f>
        <v/>
      </c>
      <c r="AS1242" s="28" t="str">
        <f t="shared" si="7457"/>
        <v/>
      </c>
      <c r="AT1242" s="28" t="str">
        <f t="shared" si="7457"/>
        <v/>
      </c>
      <c r="AU1242" s="28" t="str">
        <f t="shared" si="7457"/>
        <v/>
      </c>
      <c r="AV1242" s="28" t="str">
        <f t="shared" si="7457"/>
        <v/>
      </c>
      <c r="AW1242" s="28" t="str">
        <f t="shared" ref="AW1242:BC1242" si="7458">IFERROR(IF(FIND(AW$1,$F1242)&gt;1,AW$1,""),"")</f>
        <v/>
      </c>
      <c r="AX1242" s="28" t="str">
        <f t="shared" si="7458"/>
        <v/>
      </c>
      <c r="AY1242" s="28" t="str">
        <f t="shared" si="7458"/>
        <v/>
      </c>
      <c r="AZ1242" s="28" t="str">
        <f t="shared" si="7458"/>
        <v/>
      </c>
      <c r="BA1242" s="28" t="str">
        <f t="shared" si="7458"/>
        <v/>
      </c>
      <c r="BB1242" s="28" t="str">
        <f t="shared" si="7458"/>
        <v/>
      </c>
      <c r="BC1242" s="28" t="str">
        <f t="shared" si="7458"/>
        <v/>
      </c>
      <c r="BD1242" s="28" t="str">
        <f t="shared" si="15"/>
        <v/>
      </c>
      <c r="BG1242" s="2" t="s">
        <v>8544</v>
      </c>
      <c r="BJ1242" s="28" t="str">
        <f t="shared" si="16"/>
        <v>Leeds</v>
      </c>
      <c r="BK1242" s="28" t="str">
        <f t="shared" si="17"/>
        <v>West Yorkshire</v>
      </c>
      <c r="BM1242" s="2" t="s">
        <v>98</v>
      </c>
      <c r="BU1242" s="12"/>
      <c r="BV1242" s="12"/>
      <c r="BW1242" s="12"/>
      <c r="BX1242" s="12"/>
      <c r="BY1242" s="42" t="str">
        <f t="shared" si="18"/>
        <v/>
      </c>
      <c r="BZ1242" s="42"/>
    </row>
    <row r="1243" spans="1:78" ht="15">
      <c r="A1243" s="16" t="s">
        <v>37</v>
      </c>
      <c r="B1243" s="28">
        <f>VLOOKUP(A1243,Organisations!$A$2:$B$7,2,FALSE)</f>
        <v>2</v>
      </c>
      <c r="C1243" s="16" t="s">
        <v>8546</v>
      </c>
      <c r="D1243" s="16" t="s">
        <v>8547</v>
      </c>
      <c r="E1243" s="28" t="str">
        <f t="shared" si="0"/>
        <v>Working in partnership with our local communities, our core purpose is to improve the mental health and well being of th</v>
      </c>
      <c r="F1243" s="16" t="s">
        <v>8549</v>
      </c>
      <c r="G1243" s="16" t="s">
        <v>68</v>
      </c>
      <c r="H1243" s="17"/>
      <c r="K1243" s="26" t="s">
        <v>8257</v>
      </c>
      <c r="L1243" s="16" t="s">
        <v>3802</v>
      </c>
      <c r="M1243" s="28" t="str">
        <f t="shared" ref="M1243:Q1243" si="7459">IFERROR(IF(FIND(M$1,$F1243)&gt;1,"Age - Children",""),"")</f>
        <v/>
      </c>
      <c r="N1243" s="28" t="str">
        <f t="shared" si="7459"/>
        <v/>
      </c>
      <c r="O1243" s="28" t="str">
        <f t="shared" si="7459"/>
        <v/>
      </c>
      <c r="P1243" s="28" t="str">
        <f t="shared" si="7459"/>
        <v/>
      </c>
      <c r="Q1243" s="28" t="str">
        <f t="shared" si="7459"/>
        <v/>
      </c>
      <c r="R1243" s="28" t="str">
        <f t="shared" ref="R1243:T1243" si="7460">IFERROR(IF(FIND(R$1,$F1243)&gt;1,"Age - Elderly",""),"")</f>
        <v/>
      </c>
      <c r="S1243" s="28" t="str">
        <f t="shared" si="7460"/>
        <v/>
      </c>
      <c r="T1243" s="28" t="str">
        <f t="shared" si="7460"/>
        <v/>
      </c>
      <c r="U1243" s="28" t="str">
        <f t="shared" si="3"/>
        <v/>
      </c>
      <c r="V1243" s="28" t="str">
        <f t="shared" si="4"/>
        <v/>
      </c>
      <c r="X1243" s="28" t="str">
        <f t="shared" si="5"/>
        <v/>
      </c>
      <c r="Y1243" s="28" t="str">
        <f t="shared" si="6"/>
        <v/>
      </c>
      <c r="Z1243" s="28" t="str">
        <f t="shared" si="7"/>
        <v>Gender - Male</v>
      </c>
      <c r="AB1243" s="28" t="str">
        <f t="shared" si="8"/>
        <v/>
      </c>
      <c r="AD1243" s="28" t="str">
        <f t="shared" si="9"/>
        <v>Gender - Male;</v>
      </c>
      <c r="AG1243" s="28" t="str">
        <f t="shared" ref="AG1243:AL1243" si="7461">IFERROR(IF(FIND(AG$1,$F1243)&gt;1,AG$1,""),"")</f>
        <v/>
      </c>
      <c r="AH1243" s="28" t="str">
        <f t="shared" si="7461"/>
        <v/>
      </c>
      <c r="AI1243" s="28" t="str">
        <f t="shared" si="7461"/>
        <v/>
      </c>
      <c r="AJ1243" s="28" t="str">
        <f t="shared" si="7461"/>
        <v/>
      </c>
      <c r="AK1243" s="28" t="str">
        <f t="shared" si="7461"/>
        <v/>
      </c>
      <c r="AL1243" s="28" t="str">
        <f t="shared" si="7461"/>
        <v/>
      </c>
      <c r="AM1243" s="28" t="str">
        <f t="shared" si="11"/>
        <v/>
      </c>
      <c r="AN1243" s="28" t="str">
        <f t="shared" ref="AN1243:AQ1243" si="7462">IFERROR(IF(FIND(AN$1,$F1243)&gt;1,"Status - LGBT",""),"")</f>
        <v/>
      </c>
      <c r="AO1243" s="28" t="str">
        <f t="shared" si="7462"/>
        <v/>
      </c>
      <c r="AP1243" s="28" t="str">
        <f t="shared" si="7462"/>
        <v/>
      </c>
      <c r="AQ1243" s="28" t="str">
        <f t="shared" si="7462"/>
        <v/>
      </c>
      <c r="AR1243" s="28" t="str">
        <f t="shared" ref="AR1243:AV1243" si="7463">IFERROR(IF(FIND(AR$1,$F1243)&gt;1,"BME",""),"")</f>
        <v/>
      </c>
      <c r="AS1243" s="28" t="str">
        <f t="shared" si="7463"/>
        <v/>
      </c>
      <c r="AT1243" s="28" t="str">
        <f t="shared" si="7463"/>
        <v/>
      </c>
      <c r="AU1243" s="28" t="str">
        <f t="shared" si="7463"/>
        <v/>
      </c>
      <c r="AV1243" s="28" t="str">
        <f t="shared" si="7463"/>
        <v/>
      </c>
      <c r="AW1243" s="28" t="str">
        <f t="shared" ref="AW1243:BC1243" si="7464">IFERROR(IF(FIND(AW$1,$F1243)&gt;1,AW$1,""),"")</f>
        <v/>
      </c>
      <c r="AX1243" s="28" t="str">
        <f t="shared" si="7464"/>
        <v/>
      </c>
      <c r="AY1243" s="28" t="str">
        <f t="shared" si="7464"/>
        <v/>
      </c>
      <c r="AZ1243" s="28" t="str">
        <f t="shared" si="7464"/>
        <v/>
      </c>
      <c r="BA1243" s="28" t="str">
        <f t="shared" si="7464"/>
        <v/>
      </c>
      <c r="BB1243" s="28" t="str">
        <f t="shared" si="7464"/>
        <v/>
      </c>
      <c r="BC1243" s="28" t="str">
        <f t="shared" si="7464"/>
        <v/>
      </c>
      <c r="BD1243" s="28" t="str">
        <f t="shared" si="15"/>
        <v/>
      </c>
      <c r="BG1243" s="2" t="s">
        <v>8550</v>
      </c>
      <c r="BI1243" s="2" t="s">
        <v>7837</v>
      </c>
      <c r="BJ1243" s="28" t="str">
        <f t="shared" si="16"/>
        <v>Leeds</v>
      </c>
      <c r="BK1243" s="28" t="str">
        <f t="shared" si="17"/>
        <v>West Yorkshire</v>
      </c>
      <c r="BM1243" s="2" t="s">
        <v>98</v>
      </c>
      <c r="BU1243" s="18"/>
      <c r="BV1243" s="47" t="s">
        <v>580</v>
      </c>
      <c r="BW1243" s="18"/>
      <c r="BX1243" s="18"/>
      <c r="BY1243" s="42" t="str">
        <f t="shared" si="18"/>
        <v>Gender - Male;;LS15</v>
      </c>
      <c r="BZ1243" s="43"/>
    </row>
    <row r="1244" spans="1:78" ht="15">
      <c r="A1244" s="10" t="s">
        <v>37</v>
      </c>
      <c r="B1244" s="28">
        <f>VLOOKUP(A1244,Organisations!$A$2:$B$7,2,FALSE)</f>
        <v>2</v>
      </c>
      <c r="C1244" s="23" t="s">
        <v>1858</v>
      </c>
      <c r="D1244" s="23" t="s">
        <v>1859</v>
      </c>
      <c r="E1244" s="28" t="str">
        <f t="shared" si="0"/>
        <v>Registered Charity whose aim is to provide specialist Mental Health Self Directed Support services to Adults in Leeds.</v>
      </c>
      <c r="F1244" s="10" t="s">
        <v>8551</v>
      </c>
      <c r="G1244" s="10" t="s">
        <v>68</v>
      </c>
      <c r="H1244" s="11"/>
      <c r="K1244" s="30" t="s">
        <v>1862</v>
      </c>
      <c r="L1244" s="10" t="s">
        <v>8552</v>
      </c>
      <c r="M1244" s="28" t="str">
        <f t="shared" ref="M1244:Q1244" si="7465">IFERROR(IF(FIND(M$1,$F1244)&gt;1,"Age - Children",""),"")</f>
        <v/>
      </c>
      <c r="N1244" s="28" t="str">
        <f t="shared" si="7465"/>
        <v/>
      </c>
      <c r="O1244" s="28" t="str">
        <f t="shared" si="7465"/>
        <v/>
      </c>
      <c r="P1244" s="28" t="str">
        <f t="shared" si="7465"/>
        <v/>
      </c>
      <c r="Q1244" s="28" t="str">
        <f t="shared" si="7465"/>
        <v/>
      </c>
      <c r="R1244" s="28" t="str">
        <f t="shared" ref="R1244:T1244" si="7466">IFERROR(IF(FIND(R$1,$F1244)&gt;1,"Age - Elderly",""),"")</f>
        <v/>
      </c>
      <c r="S1244" s="28" t="str">
        <f t="shared" si="7466"/>
        <v/>
      </c>
      <c r="T1244" s="28" t="str">
        <f t="shared" si="7466"/>
        <v/>
      </c>
      <c r="U1244" s="28" t="str">
        <f t="shared" si="3"/>
        <v/>
      </c>
      <c r="V1244" s="28" t="str">
        <f t="shared" si="4"/>
        <v/>
      </c>
      <c r="X1244" s="28" t="str">
        <f t="shared" si="5"/>
        <v/>
      </c>
      <c r="Y1244" s="28" t="str">
        <f t="shared" si="6"/>
        <v/>
      </c>
      <c r="Z1244" s="28" t="str">
        <f t="shared" si="7"/>
        <v/>
      </c>
      <c r="AB1244" s="28" t="str">
        <f t="shared" si="8"/>
        <v/>
      </c>
      <c r="AD1244" s="28" t="str">
        <f t="shared" si="9"/>
        <v/>
      </c>
      <c r="AG1244" s="28" t="str">
        <f t="shared" ref="AG1244:AL1244" si="7467">IFERROR(IF(FIND(AG$1,$F1244)&gt;1,AG$1,""),"")</f>
        <v/>
      </c>
      <c r="AH1244" s="28" t="str">
        <f t="shared" si="7467"/>
        <v/>
      </c>
      <c r="AI1244" s="28" t="str">
        <f t="shared" si="7467"/>
        <v/>
      </c>
      <c r="AJ1244" s="28" t="str">
        <f t="shared" si="7467"/>
        <v/>
      </c>
      <c r="AK1244" s="28" t="str">
        <f t="shared" si="7467"/>
        <v/>
      </c>
      <c r="AL1244" s="28" t="str">
        <f t="shared" si="7467"/>
        <v/>
      </c>
      <c r="AM1244" s="28" t="str">
        <f t="shared" si="11"/>
        <v/>
      </c>
      <c r="AN1244" s="28" t="str">
        <f t="shared" ref="AN1244:AQ1244" si="7468">IFERROR(IF(FIND(AN$1,$F1244)&gt;1,"Status - LGBT",""),"")</f>
        <v/>
      </c>
      <c r="AO1244" s="28" t="str">
        <f t="shared" si="7468"/>
        <v/>
      </c>
      <c r="AP1244" s="28" t="str">
        <f t="shared" si="7468"/>
        <v/>
      </c>
      <c r="AQ1244" s="28" t="str">
        <f t="shared" si="7468"/>
        <v/>
      </c>
      <c r="AR1244" s="28" t="str">
        <f t="shared" ref="AR1244:AV1244" si="7469">IFERROR(IF(FIND(AR$1,$F1244)&gt;1,"BME",""),"")</f>
        <v/>
      </c>
      <c r="AS1244" s="28" t="str">
        <f t="shared" si="7469"/>
        <v/>
      </c>
      <c r="AT1244" s="28" t="str">
        <f t="shared" si="7469"/>
        <v/>
      </c>
      <c r="AU1244" s="28" t="str">
        <f t="shared" si="7469"/>
        <v/>
      </c>
      <c r="AV1244" s="28" t="str">
        <f t="shared" si="7469"/>
        <v/>
      </c>
      <c r="AW1244" s="28" t="str">
        <f t="shared" ref="AW1244:BC1244" si="7470">IFERROR(IF(FIND(AW$1,$F1244)&gt;1,AW$1,""),"")</f>
        <v/>
      </c>
      <c r="AX1244" s="28" t="str">
        <f t="shared" si="7470"/>
        <v/>
      </c>
      <c r="AY1244" s="28" t="str">
        <f t="shared" si="7470"/>
        <v/>
      </c>
      <c r="AZ1244" s="28" t="str">
        <f t="shared" si="7470"/>
        <v/>
      </c>
      <c r="BA1244" s="28" t="str">
        <f t="shared" si="7470"/>
        <v/>
      </c>
      <c r="BB1244" s="28" t="str">
        <f t="shared" si="7470"/>
        <v/>
      </c>
      <c r="BC1244" s="28" t="str">
        <f t="shared" si="7470"/>
        <v/>
      </c>
      <c r="BD1244" s="28" t="str">
        <f t="shared" si="15"/>
        <v/>
      </c>
      <c r="BG1244" s="2" t="s">
        <v>8553</v>
      </c>
      <c r="BI1244" s="2" t="s">
        <v>1811</v>
      </c>
      <c r="BJ1244" s="28" t="str">
        <f t="shared" si="16"/>
        <v/>
      </c>
      <c r="BK1244" s="28" t="str">
        <f t="shared" si="17"/>
        <v/>
      </c>
      <c r="BM1244" s="2" t="s">
        <v>98</v>
      </c>
      <c r="BU1244" s="12"/>
      <c r="BV1244" s="50" t="s">
        <v>587</v>
      </c>
      <c r="BW1244" s="12"/>
      <c r="BX1244" s="12"/>
      <c r="BY1244" s="42" t="str">
        <f t="shared" si="18"/>
        <v>LS18</v>
      </c>
      <c r="BZ1244" s="42"/>
    </row>
    <row r="1245" spans="1:78" ht="15">
      <c r="A1245" s="16" t="s">
        <v>37</v>
      </c>
      <c r="B1245" s="28">
        <f>VLOOKUP(A1245,Organisations!$A$2:$B$7,2,FALSE)</f>
        <v>2</v>
      </c>
      <c r="C1245" s="16" t="s">
        <v>8555</v>
      </c>
      <c r="D1245" s="16" t="s">
        <v>8556</v>
      </c>
      <c r="E1245" s="28" t="str">
        <f t="shared" si="0"/>
        <v>Details and news about all museums and galleries run by Leeds City Council.</v>
      </c>
      <c r="F1245" s="16" t="s">
        <v>8557</v>
      </c>
      <c r="G1245" s="16" t="s">
        <v>68</v>
      </c>
      <c r="H1245" s="17"/>
      <c r="K1245" s="26" t="s">
        <v>8558</v>
      </c>
      <c r="L1245" s="16" t="s">
        <v>8559</v>
      </c>
      <c r="M1245" s="28" t="str">
        <f t="shared" ref="M1245:Q1245" si="7471">IFERROR(IF(FIND(M$1,$F1245)&gt;1,"Age - Children",""),"")</f>
        <v/>
      </c>
      <c r="N1245" s="28" t="str">
        <f t="shared" si="7471"/>
        <v/>
      </c>
      <c r="O1245" s="28" t="str">
        <f t="shared" si="7471"/>
        <v/>
      </c>
      <c r="P1245" s="28" t="str">
        <f t="shared" si="7471"/>
        <v/>
      </c>
      <c r="Q1245" s="28" t="str">
        <f t="shared" si="7471"/>
        <v/>
      </c>
      <c r="R1245" s="28" t="str">
        <f t="shared" ref="R1245:T1245" si="7472">IFERROR(IF(FIND(R$1,$F1245)&gt;1,"Age - Elderly",""),"")</f>
        <v/>
      </c>
      <c r="S1245" s="28" t="str">
        <f t="shared" si="7472"/>
        <v/>
      </c>
      <c r="T1245" s="28" t="str">
        <f t="shared" si="7472"/>
        <v/>
      </c>
      <c r="U1245" s="28" t="str">
        <f t="shared" si="3"/>
        <v/>
      </c>
      <c r="V1245" s="28" t="str">
        <f t="shared" si="4"/>
        <v/>
      </c>
      <c r="X1245" s="28" t="str">
        <f t="shared" si="5"/>
        <v/>
      </c>
      <c r="Y1245" s="28" t="str">
        <f t="shared" si="6"/>
        <v/>
      </c>
      <c r="Z1245" s="28" t="str">
        <f t="shared" si="7"/>
        <v/>
      </c>
      <c r="AB1245" s="28" t="str">
        <f t="shared" si="8"/>
        <v/>
      </c>
      <c r="AD1245" s="28" t="str">
        <f t="shared" si="9"/>
        <v/>
      </c>
      <c r="AG1245" s="28" t="str">
        <f t="shared" ref="AG1245:AL1245" si="7473">IFERROR(IF(FIND(AG$1,$F1245)&gt;1,AG$1,""),"")</f>
        <v/>
      </c>
      <c r="AH1245" s="28" t="str">
        <f t="shared" si="7473"/>
        <v/>
      </c>
      <c r="AI1245" s="28" t="str">
        <f t="shared" si="7473"/>
        <v/>
      </c>
      <c r="AJ1245" s="28" t="str">
        <f t="shared" si="7473"/>
        <v/>
      </c>
      <c r="AK1245" s="28" t="str">
        <f t="shared" si="7473"/>
        <v/>
      </c>
      <c r="AL1245" s="28" t="str">
        <f t="shared" si="7473"/>
        <v/>
      </c>
      <c r="AM1245" s="28" t="str">
        <f t="shared" si="11"/>
        <v/>
      </c>
      <c r="AN1245" s="28" t="str">
        <f t="shared" ref="AN1245:AQ1245" si="7474">IFERROR(IF(FIND(AN$1,$F1245)&gt;1,"Status - LGBT",""),"")</f>
        <v/>
      </c>
      <c r="AO1245" s="28" t="str">
        <f t="shared" si="7474"/>
        <v/>
      </c>
      <c r="AP1245" s="28" t="str">
        <f t="shared" si="7474"/>
        <v/>
      </c>
      <c r="AQ1245" s="28" t="str">
        <f t="shared" si="7474"/>
        <v/>
      </c>
      <c r="AR1245" s="28" t="str">
        <f t="shared" ref="AR1245:AV1245" si="7475">IFERROR(IF(FIND(AR$1,$F1245)&gt;1,"BME",""),"")</f>
        <v/>
      </c>
      <c r="AS1245" s="28" t="str">
        <f t="shared" si="7475"/>
        <v/>
      </c>
      <c r="AT1245" s="28" t="str">
        <f t="shared" si="7475"/>
        <v/>
      </c>
      <c r="AU1245" s="28" t="str">
        <f t="shared" si="7475"/>
        <v/>
      </c>
      <c r="AV1245" s="28" t="str">
        <f t="shared" si="7475"/>
        <v/>
      </c>
      <c r="AW1245" s="28" t="str">
        <f t="shared" ref="AW1245:BC1245" si="7476">IFERROR(IF(FIND(AW$1,$F1245)&gt;1,AW$1,""),"")</f>
        <v/>
      </c>
      <c r="AX1245" s="28" t="str">
        <f t="shared" si="7476"/>
        <v/>
      </c>
      <c r="AY1245" s="28" t="str">
        <f t="shared" si="7476"/>
        <v/>
      </c>
      <c r="AZ1245" s="28" t="str">
        <f t="shared" si="7476"/>
        <v/>
      </c>
      <c r="BA1245" s="28" t="str">
        <f t="shared" si="7476"/>
        <v/>
      </c>
      <c r="BB1245" s="28" t="str">
        <f t="shared" si="7476"/>
        <v/>
      </c>
      <c r="BC1245" s="28" t="str">
        <f t="shared" si="7476"/>
        <v/>
      </c>
      <c r="BD1245" s="28" t="str">
        <f t="shared" si="15"/>
        <v/>
      </c>
      <c r="BG1245" s="2" t="s">
        <v>8560</v>
      </c>
      <c r="BI1245" s="2" t="s">
        <v>5654</v>
      </c>
      <c r="BJ1245" s="28" t="str">
        <f t="shared" si="16"/>
        <v/>
      </c>
      <c r="BK1245" s="28" t="str">
        <f t="shared" si="17"/>
        <v/>
      </c>
      <c r="BM1245" s="2" t="s">
        <v>98</v>
      </c>
      <c r="BU1245" s="18"/>
      <c r="BV1245" s="47" t="s">
        <v>573</v>
      </c>
      <c r="BW1245" s="18"/>
      <c r="BX1245" s="18"/>
      <c r="BY1245" s="42" t="str">
        <f t="shared" si="18"/>
        <v>LS10</v>
      </c>
      <c r="BZ1245" s="43"/>
    </row>
    <row r="1246" spans="1:78" ht="15">
      <c r="A1246" s="10" t="s">
        <v>37</v>
      </c>
      <c r="B1246" s="28">
        <f>VLOOKUP(A1246,Organisations!$A$2:$B$7,2,FALSE)</f>
        <v>2</v>
      </c>
      <c r="C1246" s="10" t="s">
        <v>8562</v>
      </c>
      <c r="D1246" s="10" t="s">
        <v>8563</v>
      </c>
      <c r="E1246" s="28" t="str">
        <f t="shared" si="0"/>
        <v>Leeds Neurophysiotherapy was formed in 1997 and is staffed by clinicians who specialise in the field of neurological reh</v>
      </c>
      <c r="F1246" s="10" t="s">
        <v>19533</v>
      </c>
      <c r="G1246" s="10" t="s">
        <v>68</v>
      </c>
      <c r="H1246" s="11"/>
      <c r="K1246" s="30" t="s">
        <v>8566</v>
      </c>
      <c r="L1246" s="10" t="s">
        <v>8567</v>
      </c>
      <c r="M1246" s="28" t="str">
        <f t="shared" ref="M1246:Q1246" si="7477">IFERROR(IF(FIND(M$1,$F1246)&gt;1,"Age - Children",""),"")</f>
        <v/>
      </c>
      <c r="N1246" s="28" t="str">
        <f t="shared" si="7477"/>
        <v/>
      </c>
      <c r="O1246" s="28" t="str">
        <f t="shared" si="7477"/>
        <v/>
      </c>
      <c r="P1246" s="28" t="str">
        <f t="shared" si="7477"/>
        <v/>
      </c>
      <c r="Q1246" s="28" t="str">
        <f t="shared" si="7477"/>
        <v/>
      </c>
      <c r="R1246" s="28" t="str">
        <f t="shared" ref="R1246:T1246" si="7478">IFERROR(IF(FIND(R$1,$F1246)&gt;1,"Age - Elderly",""),"")</f>
        <v/>
      </c>
      <c r="S1246" s="28" t="str">
        <f t="shared" si="7478"/>
        <v/>
      </c>
      <c r="T1246" s="28" t="str">
        <f t="shared" si="7478"/>
        <v/>
      </c>
      <c r="U1246" s="28" t="str">
        <f t="shared" si="3"/>
        <v/>
      </c>
      <c r="V1246" s="28" t="str">
        <f t="shared" si="4"/>
        <v/>
      </c>
      <c r="X1246" s="28" t="str">
        <f t="shared" si="5"/>
        <v/>
      </c>
      <c r="Y1246" s="28" t="str">
        <f t="shared" si="6"/>
        <v/>
      </c>
      <c r="Z1246" s="28" t="str">
        <f t="shared" si="7"/>
        <v>Gender - Male</v>
      </c>
      <c r="AB1246" s="28" t="str">
        <f t="shared" si="8"/>
        <v/>
      </c>
      <c r="AD1246" s="28" t="str">
        <f t="shared" si="9"/>
        <v>Gender - Male;</v>
      </c>
      <c r="AG1246" s="28" t="str">
        <f t="shared" ref="AG1246:AL1246" si="7479">IFERROR(IF(FIND(AG$1,$F1246)&gt;1,AG$1,""),"")</f>
        <v/>
      </c>
      <c r="AH1246" s="28" t="str">
        <f t="shared" si="7479"/>
        <v/>
      </c>
      <c r="AI1246" s="28" t="str">
        <f t="shared" si="7479"/>
        <v/>
      </c>
      <c r="AJ1246" s="28" t="str">
        <f t="shared" si="7479"/>
        <v/>
      </c>
      <c r="AK1246" s="28" t="str">
        <f t="shared" si="7479"/>
        <v/>
      </c>
      <c r="AL1246" s="28" t="str">
        <f t="shared" si="7479"/>
        <v/>
      </c>
      <c r="AM1246" s="28" t="str">
        <f t="shared" si="11"/>
        <v/>
      </c>
      <c r="AN1246" s="28" t="str">
        <f t="shared" ref="AN1246:AQ1246" si="7480">IFERROR(IF(FIND(AN$1,$F1246)&gt;1,"Status - LGBT",""),"")</f>
        <v/>
      </c>
      <c r="AO1246" s="28" t="str">
        <f t="shared" si="7480"/>
        <v/>
      </c>
      <c r="AP1246" s="28" t="str">
        <f t="shared" si="7480"/>
        <v/>
      </c>
      <c r="AQ1246" s="28" t="str">
        <f t="shared" si="7480"/>
        <v/>
      </c>
      <c r="AR1246" s="28" t="str">
        <f t="shared" ref="AR1246:AV1246" si="7481">IFERROR(IF(FIND(AR$1,$F1246)&gt;1,"BME",""),"")</f>
        <v/>
      </c>
      <c r="AS1246" s="28" t="str">
        <f t="shared" si="7481"/>
        <v/>
      </c>
      <c r="AT1246" s="28" t="str">
        <f t="shared" si="7481"/>
        <v/>
      </c>
      <c r="AU1246" s="28" t="str">
        <f t="shared" si="7481"/>
        <v/>
      </c>
      <c r="AV1246" s="28" t="str">
        <f t="shared" si="7481"/>
        <v/>
      </c>
      <c r="AW1246" s="28" t="str">
        <f t="shared" ref="AW1246:BC1246" si="7482">IFERROR(IF(FIND(AW$1,$F1246)&gt;1,AW$1,""),"")</f>
        <v/>
      </c>
      <c r="AX1246" s="28" t="str">
        <f t="shared" si="7482"/>
        <v/>
      </c>
      <c r="AY1246" s="28" t="str">
        <f t="shared" si="7482"/>
        <v/>
      </c>
      <c r="AZ1246" s="28" t="str">
        <f t="shared" si="7482"/>
        <v/>
      </c>
      <c r="BA1246" s="28" t="str">
        <f t="shared" si="7482"/>
        <v/>
      </c>
      <c r="BB1246" s="28" t="str">
        <f t="shared" si="7482"/>
        <v/>
      </c>
      <c r="BC1246" s="28" t="str">
        <f t="shared" si="7482"/>
        <v/>
      </c>
      <c r="BD1246" s="28" t="str">
        <f t="shared" si="15"/>
        <v/>
      </c>
      <c r="BG1246" s="2" t="s">
        <v>8568</v>
      </c>
      <c r="BI1246" s="2" t="s">
        <v>7856</v>
      </c>
      <c r="BJ1246" s="28" t="str">
        <f t="shared" si="16"/>
        <v>Leeds</v>
      </c>
      <c r="BK1246" s="28" t="str">
        <f t="shared" si="17"/>
        <v>West Yorkshire</v>
      </c>
      <c r="BM1246" s="2" t="s">
        <v>98</v>
      </c>
      <c r="BU1246" s="12"/>
      <c r="BV1246" s="50" t="s">
        <v>588</v>
      </c>
      <c r="BW1246" s="12"/>
      <c r="BX1246" s="12"/>
      <c r="BY1246" s="42" t="str">
        <f t="shared" si="18"/>
        <v>Gender - Male;;LS19</v>
      </c>
      <c r="BZ1246" s="42"/>
    </row>
    <row r="1247" spans="1:78" ht="15">
      <c r="A1247" s="16" t="s">
        <v>37</v>
      </c>
      <c r="B1247" s="28">
        <f>VLOOKUP(A1247,Organisations!$A$2:$B$7,2,FALSE)</f>
        <v>2</v>
      </c>
      <c r="C1247" s="16" t="s">
        <v>8570</v>
      </c>
      <c r="D1247" s="16" t="s">
        <v>8571</v>
      </c>
      <c r="E1247" s="28" t="str">
        <f t="shared" si="0"/>
        <v xml:space="preserve">Supports people with a wide range of nutrition and health problems including Diabetes, Underweight, Obesity management, </v>
      </c>
      <c r="F1247" s="16" t="s">
        <v>8573</v>
      </c>
      <c r="G1247" s="16" t="s">
        <v>68</v>
      </c>
      <c r="H1247" s="17"/>
      <c r="K1247" s="26" t="s">
        <v>8574</v>
      </c>
      <c r="L1247" s="16" t="s">
        <v>8575</v>
      </c>
      <c r="M1247" s="28" t="str">
        <f t="shared" ref="M1247:Q1247" si="7483">IFERROR(IF(FIND(M$1,$F1247)&gt;1,"Age - Children",""),"")</f>
        <v/>
      </c>
      <c r="N1247" s="28" t="str">
        <f t="shared" si="7483"/>
        <v/>
      </c>
      <c r="O1247" s="28" t="str">
        <f t="shared" si="7483"/>
        <v/>
      </c>
      <c r="P1247" s="28" t="str">
        <f t="shared" si="7483"/>
        <v/>
      </c>
      <c r="Q1247" s="28" t="str">
        <f t="shared" si="7483"/>
        <v/>
      </c>
      <c r="R1247" s="28" t="str">
        <f t="shared" ref="R1247:T1247" si="7484">IFERROR(IF(FIND(R$1,$F1247)&gt;1,"Age - Elderly",""),"")</f>
        <v/>
      </c>
      <c r="S1247" s="28" t="str">
        <f t="shared" si="7484"/>
        <v/>
      </c>
      <c r="T1247" s="28" t="str">
        <f t="shared" si="7484"/>
        <v/>
      </c>
      <c r="U1247" s="28" t="str">
        <f t="shared" si="3"/>
        <v/>
      </c>
      <c r="V1247" s="28" t="str">
        <f t="shared" si="4"/>
        <v/>
      </c>
      <c r="X1247" s="28" t="str">
        <f t="shared" si="5"/>
        <v/>
      </c>
      <c r="Y1247" s="28" t="str">
        <f t="shared" si="6"/>
        <v/>
      </c>
      <c r="Z1247" s="28" t="str">
        <f t="shared" si="7"/>
        <v>Gender - Male</v>
      </c>
      <c r="AB1247" s="28" t="str">
        <f t="shared" si="8"/>
        <v>Gender - Male</v>
      </c>
      <c r="AD1247" s="28" t="str">
        <f t="shared" si="9"/>
        <v>Gender - Male;Gender - Male;</v>
      </c>
      <c r="AG1247" s="28" t="str">
        <f t="shared" ref="AG1247:AL1247" si="7485">IFERROR(IF(FIND(AG$1,$F1247)&gt;1,AG$1,""),"")</f>
        <v/>
      </c>
      <c r="AH1247" s="28" t="str">
        <f t="shared" si="7485"/>
        <v/>
      </c>
      <c r="AI1247" s="28" t="str">
        <f t="shared" si="7485"/>
        <v/>
      </c>
      <c r="AJ1247" s="28" t="str">
        <f t="shared" si="7485"/>
        <v/>
      </c>
      <c r="AK1247" s="28" t="str">
        <f t="shared" si="7485"/>
        <v/>
      </c>
      <c r="AL1247" s="28" t="str">
        <f t="shared" si="7485"/>
        <v/>
      </c>
      <c r="AM1247" s="28" t="str">
        <f t="shared" si="11"/>
        <v/>
      </c>
      <c r="AN1247" s="28" t="str">
        <f t="shared" ref="AN1247:AQ1247" si="7486">IFERROR(IF(FIND(AN$1,$F1247)&gt;1,"Status - LGBT",""),"")</f>
        <v/>
      </c>
      <c r="AO1247" s="28" t="str">
        <f t="shared" si="7486"/>
        <v/>
      </c>
      <c r="AP1247" s="28" t="str">
        <f t="shared" si="7486"/>
        <v/>
      </c>
      <c r="AQ1247" s="28" t="str">
        <f t="shared" si="7486"/>
        <v/>
      </c>
      <c r="AR1247" s="28" t="str">
        <f t="shared" ref="AR1247:AV1247" si="7487">IFERROR(IF(FIND(AR$1,$F1247)&gt;1,"BME",""),"")</f>
        <v/>
      </c>
      <c r="AS1247" s="28" t="str">
        <f t="shared" si="7487"/>
        <v/>
      </c>
      <c r="AT1247" s="28" t="str">
        <f t="shared" si="7487"/>
        <v/>
      </c>
      <c r="AU1247" s="28" t="str">
        <f t="shared" si="7487"/>
        <v/>
      </c>
      <c r="AV1247" s="28" t="str">
        <f t="shared" si="7487"/>
        <v/>
      </c>
      <c r="AW1247" s="28" t="str">
        <f t="shared" ref="AW1247:BC1247" si="7488">IFERROR(IF(FIND(AW$1,$F1247)&gt;1,AW$1,""),"")</f>
        <v/>
      </c>
      <c r="AX1247" s="28" t="str">
        <f t="shared" si="7488"/>
        <v/>
      </c>
      <c r="AY1247" s="28" t="str">
        <f t="shared" si="7488"/>
        <v>Diabetes</v>
      </c>
      <c r="AZ1247" s="28" t="str">
        <f t="shared" si="7488"/>
        <v/>
      </c>
      <c r="BA1247" s="28" t="str">
        <f t="shared" si="7488"/>
        <v/>
      </c>
      <c r="BB1247" s="28" t="str">
        <f t="shared" si="7488"/>
        <v/>
      </c>
      <c r="BC1247" s="28" t="str">
        <f t="shared" si="7488"/>
        <v/>
      </c>
      <c r="BD1247" s="28" t="str">
        <f t="shared" si="15"/>
        <v>Diabetes;</v>
      </c>
      <c r="BG1247" s="2" t="s">
        <v>8576</v>
      </c>
      <c r="BI1247" s="2" t="s">
        <v>7865</v>
      </c>
      <c r="BJ1247" s="28" t="str">
        <f t="shared" si="16"/>
        <v>Leeds</v>
      </c>
      <c r="BK1247" s="28" t="str">
        <f t="shared" si="17"/>
        <v>West Yorkshire</v>
      </c>
      <c r="BM1247" s="2" t="s">
        <v>98</v>
      </c>
      <c r="BU1247" s="18"/>
      <c r="BV1247" s="47" t="s">
        <v>574</v>
      </c>
      <c r="BW1247" s="18"/>
      <c r="BX1247" s="18"/>
      <c r="BY1247" s="42" t="str">
        <f t="shared" si="18"/>
        <v>Gender - Male;Gender - Male;;Diabetes;;LS11</v>
      </c>
      <c r="BZ1247" s="43"/>
    </row>
    <row r="1248" spans="1:78" ht="15">
      <c r="A1248" s="10" t="s">
        <v>37</v>
      </c>
      <c r="B1248" s="28">
        <f>VLOOKUP(A1248,Organisations!$A$2:$B$7,2,FALSE)</f>
        <v>2</v>
      </c>
      <c r="C1248" s="10" t="s">
        <v>8577</v>
      </c>
      <c r="D1248" s="10" t="s">
        <v>8578</v>
      </c>
      <c r="E1248" s="28" t="str">
        <f t="shared" si="0"/>
        <v>You can make a complaint about any NHS treatment or service that either you or your family has received.</v>
      </c>
      <c r="F1248" s="10" t="s">
        <v>8579</v>
      </c>
      <c r="G1248" s="10" t="s">
        <v>68</v>
      </c>
      <c r="H1248" s="11"/>
      <c r="K1248" s="30" t="s">
        <v>8580</v>
      </c>
      <c r="L1248" s="10" t="s">
        <v>8581</v>
      </c>
      <c r="M1248" s="28" t="str">
        <f t="shared" ref="M1248:Q1248" si="7489">IFERROR(IF(FIND(M$1,$F1248)&gt;1,"Age - Children",""),"")</f>
        <v/>
      </c>
      <c r="N1248" s="28" t="str">
        <f t="shared" si="7489"/>
        <v/>
      </c>
      <c r="O1248" s="28" t="str">
        <f t="shared" si="7489"/>
        <v/>
      </c>
      <c r="P1248" s="28" t="str">
        <f t="shared" si="7489"/>
        <v/>
      </c>
      <c r="Q1248" s="28" t="str">
        <f t="shared" si="7489"/>
        <v/>
      </c>
      <c r="R1248" s="28" t="str">
        <f t="shared" ref="R1248:T1248" si="7490">IFERROR(IF(FIND(R$1,$F1248)&gt;1,"Age - Elderly",""),"")</f>
        <v/>
      </c>
      <c r="S1248" s="28" t="str">
        <f t="shared" si="7490"/>
        <v/>
      </c>
      <c r="T1248" s="28" t="str">
        <f t="shared" si="7490"/>
        <v/>
      </c>
      <c r="U1248" s="28" t="str">
        <f t="shared" si="3"/>
        <v/>
      </c>
      <c r="V1248" s="28" t="str">
        <f t="shared" si="4"/>
        <v/>
      </c>
      <c r="X1248" s="28" t="str">
        <f t="shared" si="5"/>
        <v/>
      </c>
      <c r="Y1248" s="28" t="str">
        <f t="shared" si="6"/>
        <v/>
      </c>
      <c r="Z1248" s="28" t="str">
        <f t="shared" si="7"/>
        <v>Gender - Male</v>
      </c>
      <c r="AB1248" s="28" t="str">
        <f t="shared" si="8"/>
        <v/>
      </c>
      <c r="AD1248" s="28" t="str">
        <f t="shared" si="9"/>
        <v>Gender - Male;</v>
      </c>
      <c r="AG1248" s="28" t="str">
        <f t="shared" ref="AG1248:AL1248" si="7491">IFERROR(IF(FIND(AG$1,$F1248)&gt;1,AG$1,""),"")</f>
        <v/>
      </c>
      <c r="AH1248" s="28" t="str">
        <f t="shared" si="7491"/>
        <v/>
      </c>
      <c r="AI1248" s="28" t="str">
        <f t="shared" si="7491"/>
        <v/>
      </c>
      <c r="AJ1248" s="28" t="str">
        <f t="shared" si="7491"/>
        <v/>
      </c>
      <c r="AK1248" s="28" t="str">
        <f t="shared" si="7491"/>
        <v/>
      </c>
      <c r="AL1248" s="28" t="str">
        <f t="shared" si="7491"/>
        <v/>
      </c>
      <c r="AM1248" s="28" t="str">
        <f t="shared" si="11"/>
        <v/>
      </c>
      <c r="AN1248" s="28" t="str">
        <f t="shared" ref="AN1248:AQ1248" si="7492">IFERROR(IF(FIND(AN$1,$F1248)&gt;1,"Status - LGBT",""),"")</f>
        <v/>
      </c>
      <c r="AO1248" s="28" t="str">
        <f t="shared" si="7492"/>
        <v/>
      </c>
      <c r="AP1248" s="28" t="str">
        <f t="shared" si="7492"/>
        <v/>
      </c>
      <c r="AQ1248" s="28" t="str">
        <f t="shared" si="7492"/>
        <v/>
      </c>
      <c r="AR1248" s="28" t="str">
        <f t="shared" ref="AR1248:AV1248" si="7493">IFERROR(IF(FIND(AR$1,$F1248)&gt;1,"BME",""),"")</f>
        <v/>
      </c>
      <c r="AS1248" s="28" t="str">
        <f t="shared" si="7493"/>
        <v/>
      </c>
      <c r="AT1248" s="28" t="str">
        <f t="shared" si="7493"/>
        <v/>
      </c>
      <c r="AU1248" s="28" t="str">
        <f t="shared" si="7493"/>
        <v/>
      </c>
      <c r="AV1248" s="28" t="str">
        <f t="shared" si="7493"/>
        <v/>
      </c>
      <c r="AW1248" s="28" t="str">
        <f t="shared" ref="AW1248:BC1248" si="7494">IFERROR(IF(FIND(AW$1,$F1248)&gt;1,AW$1,""),"")</f>
        <v/>
      </c>
      <c r="AX1248" s="28" t="str">
        <f t="shared" si="7494"/>
        <v/>
      </c>
      <c r="AY1248" s="28" t="str">
        <f t="shared" si="7494"/>
        <v/>
      </c>
      <c r="AZ1248" s="28" t="str">
        <f t="shared" si="7494"/>
        <v/>
      </c>
      <c r="BA1248" s="28" t="str">
        <f t="shared" si="7494"/>
        <v/>
      </c>
      <c r="BB1248" s="28" t="str">
        <f t="shared" si="7494"/>
        <v/>
      </c>
      <c r="BC1248" s="28" t="str">
        <f t="shared" si="7494"/>
        <v/>
      </c>
      <c r="BD1248" s="28" t="str">
        <f t="shared" si="15"/>
        <v/>
      </c>
      <c r="BG1248" s="2" t="s">
        <v>8582</v>
      </c>
      <c r="BI1248" s="2" t="s">
        <v>3092</v>
      </c>
      <c r="BJ1248" s="28" t="str">
        <f t="shared" si="16"/>
        <v/>
      </c>
      <c r="BK1248" s="28" t="str">
        <f t="shared" si="17"/>
        <v/>
      </c>
      <c r="BM1248" s="2" t="s">
        <v>98</v>
      </c>
      <c r="BU1248" s="50" t="s">
        <v>19342</v>
      </c>
      <c r="BV1248" s="12"/>
      <c r="BW1248" s="12"/>
      <c r="BX1248" s="12"/>
      <c r="BY1248" s="42" t="str">
        <f t="shared" si="18"/>
        <v>Gender - Male;;BD11;BD4;LS10;LS11;LS12;LS13;LS14;LS15;LS16;LS17;LS18;LS19;LS1;LS20;LS21;LS22;LS23;LS24;LS25;LS26;LS27;LS28;LS29;LS2;LS3;LS4;LS5;LS6;LS7;LS88;LS8;LS99;LS9;WF10;WF3;</v>
      </c>
      <c r="BZ1248" s="42"/>
    </row>
    <row r="1249" spans="1:78" ht="15">
      <c r="A1249" s="16" t="s">
        <v>37</v>
      </c>
      <c r="B1249" s="28">
        <f>VLOOKUP(A1249,Organisations!$A$2:$B$7,2,FALSE)</f>
        <v>2</v>
      </c>
      <c r="C1249" s="16" t="s">
        <v>8583</v>
      </c>
      <c r="D1249" s="16" t="s">
        <v>8584</v>
      </c>
      <c r="E1249" s="28" t="str">
        <f t="shared" si="0"/>
        <v>Specialist stop smoking advisors offer both daytime and evening. As well as phone and email you can text SMOKEFREE to 60</v>
      </c>
      <c r="F1249" s="16" t="s">
        <v>8586</v>
      </c>
      <c r="G1249" s="16" t="s">
        <v>68</v>
      </c>
      <c r="H1249" s="54"/>
      <c r="K1249" s="33"/>
      <c r="L1249" s="16" t="s">
        <v>8587</v>
      </c>
      <c r="M1249" s="28" t="str">
        <f t="shared" ref="M1249:Q1249" si="7495">IFERROR(IF(FIND(M$1,$F1249)&gt;1,"Age - Children",""),"")</f>
        <v/>
      </c>
      <c r="N1249" s="28" t="str">
        <f t="shared" si="7495"/>
        <v/>
      </c>
      <c r="O1249" s="28" t="str">
        <f t="shared" si="7495"/>
        <v/>
      </c>
      <c r="P1249" s="28" t="str">
        <f t="shared" si="7495"/>
        <v/>
      </c>
      <c r="Q1249" s="28" t="str">
        <f t="shared" si="7495"/>
        <v/>
      </c>
      <c r="R1249" s="28" t="str">
        <f t="shared" ref="R1249:T1249" si="7496">IFERROR(IF(FIND(R$1,$F1249)&gt;1,"Age - Elderly",""),"")</f>
        <v/>
      </c>
      <c r="S1249" s="28" t="str">
        <f t="shared" si="7496"/>
        <v/>
      </c>
      <c r="T1249" s="28" t="str">
        <f t="shared" si="7496"/>
        <v/>
      </c>
      <c r="U1249" s="28" t="str">
        <f t="shared" si="3"/>
        <v/>
      </c>
      <c r="V1249" s="28" t="str">
        <f t="shared" si="4"/>
        <v/>
      </c>
      <c r="X1249" s="28" t="str">
        <f t="shared" si="5"/>
        <v/>
      </c>
      <c r="Y1249" s="28" t="str">
        <f t="shared" si="6"/>
        <v/>
      </c>
      <c r="Z1249" s="28" t="str">
        <f t="shared" si="7"/>
        <v/>
      </c>
      <c r="AB1249" s="28" t="str">
        <f t="shared" si="8"/>
        <v/>
      </c>
      <c r="AD1249" s="28" t="str">
        <f t="shared" si="9"/>
        <v/>
      </c>
      <c r="AG1249" s="28" t="str">
        <f t="shared" ref="AG1249:AL1249" si="7497">IFERROR(IF(FIND(AG$1,$F1249)&gt;1,AG$1,""),"")</f>
        <v/>
      </c>
      <c r="AH1249" s="28" t="str">
        <f t="shared" si="7497"/>
        <v/>
      </c>
      <c r="AI1249" s="28" t="str">
        <f t="shared" si="7497"/>
        <v/>
      </c>
      <c r="AJ1249" s="28" t="str">
        <f t="shared" si="7497"/>
        <v/>
      </c>
      <c r="AK1249" s="28" t="str">
        <f t="shared" si="7497"/>
        <v/>
      </c>
      <c r="AL1249" s="28" t="str">
        <f t="shared" si="7497"/>
        <v/>
      </c>
      <c r="AM1249" s="28" t="str">
        <f t="shared" si="11"/>
        <v/>
      </c>
      <c r="AN1249" s="28" t="str">
        <f t="shared" ref="AN1249:AQ1249" si="7498">IFERROR(IF(FIND(AN$1,$F1249)&gt;1,"Status - LGBT",""),"")</f>
        <v/>
      </c>
      <c r="AO1249" s="28" t="str">
        <f t="shared" si="7498"/>
        <v/>
      </c>
      <c r="AP1249" s="28" t="str">
        <f t="shared" si="7498"/>
        <v/>
      </c>
      <c r="AQ1249" s="28" t="str">
        <f t="shared" si="7498"/>
        <v/>
      </c>
      <c r="AR1249" s="28" t="str">
        <f t="shared" ref="AR1249:AV1249" si="7499">IFERROR(IF(FIND(AR$1,$F1249)&gt;1,"BME",""),"")</f>
        <v/>
      </c>
      <c r="AS1249" s="28" t="str">
        <f t="shared" si="7499"/>
        <v/>
      </c>
      <c r="AT1249" s="28" t="str">
        <f t="shared" si="7499"/>
        <v/>
      </c>
      <c r="AU1249" s="28" t="str">
        <f t="shared" si="7499"/>
        <v/>
      </c>
      <c r="AV1249" s="28" t="str">
        <f t="shared" si="7499"/>
        <v/>
      </c>
      <c r="AW1249" s="28" t="str">
        <f t="shared" ref="AW1249:BC1249" si="7500">IFERROR(IF(FIND(AW$1,$F1249)&gt;1,AW$1,""),"")</f>
        <v/>
      </c>
      <c r="AX1249" s="28" t="str">
        <f t="shared" si="7500"/>
        <v/>
      </c>
      <c r="AY1249" s="28" t="str">
        <f t="shared" si="7500"/>
        <v/>
      </c>
      <c r="AZ1249" s="28" t="str">
        <f t="shared" si="7500"/>
        <v/>
      </c>
      <c r="BA1249" s="28" t="str">
        <f t="shared" si="7500"/>
        <v/>
      </c>
      <c r="BB1249" s="28" t="str">
        <f t="shared" si="7500"/>
        <v/>
      </c>
      <c r="BC1249" s="28" t="str">
        <f t="shared" si="7500"/>
        <v/>
      </c>
      <c r="BD1249" s="28" t="str">
        <f t="shared" si="15"/>
        <v/>
      </c>
      <c r="BJ1249" s="28" t="str">
        <f t="shared" si="16"/>
        <v/>
      </c>
      <c r="BK1249" s="28" t="str">
        <f t="shared" si="17"/>
        <v/>
      </c>
      <c r="BM1249" s="2" t="s">
        <v>98</v>
      </c>
      <c r="BU1249" s="18"/>
      <c r="BV1249" s="18"/>
      <c r="BW1249" s="18"/>
      <c r="BX1249" s="18"/>
      <c r="BY1249" s="42" t="str">
        <f t="shared" si="18"/>
        <v/>
      </c>
      <c r="BZ1249" s="43"/>
    </row>
    <row r="1250" spans="1:78" ht="15">
      <c r="A1250" s="10" t="s">
        <v>37</v>
      </c>
      <c r="B1250" s="28">
        <f>VLOOKUP(A1250,Organisations!$A$2:$B$7,2,FALSE)</f>
        <v>2</v>
      </c>
      <c r="C1250" s="10" t="s">
        <v>8589</v>
      </c>
      <c r="D1250" s="10" t="s">
        <v>8590</v>
      </c>
      <c r="E1250" s="28" t="str">
        <f t="shared" si="0"/>
        <v>40 dementia beds for people with acute mental health needs including dementia.</v>
      </c>
      <c r="F1250" s="10" t="s">
        <v>8591</v>
      </c>
      <c r="G1250" s="10" t="s">
        <v>68</v>
      </c>
      <c r="H1250" s="11"/>
      <c r="K1250" s="30" t="s">
        <v>8592</v>
      </c>
      <c r="L1250" s="12"/>
      <c r="M1250" s="28" t="str">
        <f t="shared" ref="M1250:Q1250" si="7501">IFERROR(IF(FIND(M$1,$F1250)&gt;1,"Age - Children",""),"")</f>
        <v/>
      </c>
      <c r="N1250" s="28" t="str">
        <f t="shared" si="7501"/>
        <v/>
      </c>
      <c r="O1250" s="28" t="str">
        <f t="shared" si="7501"/>
        <v/>
      </c>
      <c r="P1250" s="28" t="str">
        <f t="shared" si="7501"/>
        <v/>
      </c>
      <c r="Q1250" s="28" t="str">
        <f t="shared" si="7501"/>
        <v/>
      </c>
      <c r="R1250" s="28" t="str">
        <f t="shared" ref="R1250:T1250" si="7502">IFERROR(IF(FIND(R$1,$F1250)&gt;1,"Age - Elderly",""),"")</f>
        <v/>
      </c>
      <c r="S1250" s="28" t="str">
        <f t="shared" si="7502"/>
        <v/>
      </c>
      <c r="T1250" s="28" t="str">
        <f t="shared" si="7502"/>
        <v/>
      </c>
      <c r="U1250" s="28" t="str">
        <f t="shared" si="3"/>
        <v/>
      </c>
      <c r="V1250" s="28" t="str">
        <f t="shared" si="4"/>
        <v/>
      </c>
      <c r="X1250" s="28" t="str">
        <f t="shared" si="5"/>
        <v/>
      </c>
      <c r="Y1250" s="28" t="str">
        <f t="shared" si="6"/>
        <v/>
      </c>
      <c r="Z1250" s="28" t="str">
        <f t="shared" si="7"/>
        <v>Gender - Male</v>
      </c>
      <c r="AB1250" s="28" t="str">
        <f t="shared" si="8"/>
        <v/>
      </c>
      <c r="AD1250" s="28" t="str">
        <f t="shared" si="9"/>
        <v>Gender - Male;</v>
      </c>
      <c r="AG1250" s="28" t="str">
        <f t="shared" ref="AG1250:AL1250" si="7503">IFERROR(IF(FIND(AG$1,$F1250)&gt;1,AG$1,""),"")</f>
        <v/>
      </c>
      <c r="AH1250" s="28" t="str">
        <f t="shared" si="7503"/>
        <v/>
      </c>
      <c r="AI1250" s="28" t="str">
        <f t="shared" si="7503"/>
        <v/>
      </c>
      <c r="AJ1250" s="28" t="str">
        <f t="shared" si="7503"/>
        <v/>
      </c>
      <c r="AK1250" s="28" t="str">
        <f t="shared" si="7503"/>
        <v/>
      </c>
      <c r="AL1250" s="28" t="str">
        <f t="shared" si="7503"/>
        <v/>
      </c>
      <c r="AM1250" s="28" t="str">
        <f t="shared" si="11"/>
        <v/>
      </c>
      <c r="AN1250" s="28" t="str">
        <f t="shared" ref="AN1250:AQ1250" si="7504">IFERROR(IF(FIND(AN$1,$F1250)&gt;1,"Status - LGBT",""),"")</f>
        <v/>
      </c>
      <c r="AO1250" s="28" t="str">
        <f t="shared" si="7504"/>
        <v/>
      </c>
      <c r="AP1250" s="28" t="str">
        <f t="shared" si="7504"/>
        <v/>
      </c>
      <c r="AQ1250" s="28" t="str">
        <f t="shared" si="7504"/>
        <v/>
      </c>
      <c r="AR1250" s="28" t="str">
        <f t="shared" ref="AR1250:AV1250" si="7505">IFERROR(IF(FIND(AR$1,$F1250)&gt;1,"BME",""),"")</f>
        <v/>
      </c>
      <c r="AS1250" s="28" t="str">
        <f t="shared" si="7505"/>
        <v/>
      </c>
      <c r="AT1250" s="28" t="str">
        <f t="shared" si="7505"/>
        <v/>
      </c>
      <c r="AU1250" s="28" t="str">
        <f t="shared" si="7505"/>
        <v/>
      </c>
      <c r="AV1250" s="28" t="str">
        <f t="shared" si="7505"/>
        <v/>
      </c>
      <c r="AW1250" s="28" t="str">
        <f t="shared" ref="AW1250:BC1250" si="7506">IFERROR(IF(FIND(AW$1,$F1250)&gt;1,AW$1,""),"")</f>
        <v/>
      </c>
      <c r="AX1250" s="28" t="str">
        <f t="shared" si="7506"/>
        <v/>
      </c>
      <c r="AY1250" s="28" t="str">
        <f t="shared" si="7506"/>
        <v/>
      </c>
      <c r="AZ1250" s="28" t="str">
        <f t="shared" si="7506"/>
        <v/>
      </c>
      <c r="BA1250" s="28" t="str">
        <f t="shared" si="7506"/>
        <v/>
      </c>
      <c r="BB1250" s="28" t="str">
        <f t="shared" si="7506"/>
        <v/>
      </c>
      <c r="BC1250" s="28" t="str">
        <f t="shared" si="7506"/>
        <v/>
      </c>
      <c r="BD1250" s="28" t="str">
        <f t="shared" si="15"/>
        <v/>
      </c>
      <c r="BG1250" s="2" t="s">
        <v>8593</v>
      </c>
      <c r="BI1250" s="2" t="s">
        <v>5149</v>
      </c>
      <c r="BJ1250" s="28" t="str">
        <f t="shared" si="16"/>
        <v>Leeds</v>
      </c>
      <c r="BK1250" s="28" t="str">
        <f t="shared" si="17"/>
        <v>West Yorkshire</v>
      </c>
      <c r="BM1250" s="2" t="s">
        <v>98</v>
      </c>
      <c r="BU1250" s="50" t="s">
        <v>19342</v>
      </c>
      <c r="BV1250" s="12"/>
      <c r="BW1250" s="12"/>
      <c r="BX1250" s="12"/>
      <c r="BY1250" s="42" t="str">
        <f t="shared" si="18"/>
        <v>Gender - Male;;BD11;BD4;LS10;LS11;LS12;LS13;LS14;LS15;LS16;LS17;LS18;LS19;LS1;LS20;LS21;LS22;LS23;LS24;LS25;LS26;LS27;LS28;LS29;LS2;LS3;LS4;LS5;LS6;LS7;LS88;LS8;LS99;LS9;WF10;WF3;</v>
      </c>
      <c r="BZ1250" s="42"/>
    </row>
    <row r="1251" spans="1:78" ht="15">
      <c r="A1251" s="16" t="s">
        <v>37</v>
      </c>
      <c r="B1251" s="28">
        <f>VLOOKUP(A1251,Organisations!$A$2:$B$7,2,FALSE)</f>
        <v>2</v>
      </c>
      <c r="C1251" s="16" t="s">
        <v>8594</v>
      </c>
      <c r="D1251" s="16" t="s">
        <v>8595</v>
      </c>
      <c r="E1251" s="28" t="str">
        <f t="shared" si="0"/>
        <v>Provides information to older people's organisations in Leeds.</v>
      </c>
      <c r="F1251" s="16" t="s">
        <v>8596</v>
      </c>
      <c r="G1251" s="16" t="s">
        <v>68</v>
      </c>
      <c r="H1251" s="17"/>
      <c r="K1251" s="26" t="s">
        <v>8597</v>
      </c>
      <c r="L1251" s="16" t="s">
        <v>8598</v>
      </c>
      <c r="M1251" s="28" t="str">
        <f t="shared" ref="M1251:Q1251" si="7507">IFERROR(IF(FIND(M$1,$F1251)&gt;1,"Age - Children",""),"")</f>
        <v/>
      </c>
      <c r="N1251" s="28" t="str">
        <f t="shared" si="7507"/>
        <v/>
      </c>
      <c r="O1251" s="28" t="str">
        <f t="shared" si="7507"/>
        <v/>
      </c>
      <c r="P1251" s="28" t="str">
        <f t="shared" si="7507"/>
        <v/>
      </c>
      <c r="Q1251" s="28" t="str">
        <f t="shared" si="7507"/>
        <v/>
      </c>
      <c r="R1251" s="28" t="str">
        <f t="shared" ref="R1251:T1251" si="7508">IFERROR(IF(FIND(R$1,$F1251)&gt;1,"Age - Elderly",""),"")</f>
        <v/>
      </c>
      <c r="S1251" s="28" t="str">
        <f t="shared" si="7508"/>
        <v/>
      </c>
      <c r="T1251" s="28" t="str">
        <f t="shared" si="7508"/>
        <v>Age - Elderly</v>
      </c>
      <c r="U1251" s="28" t="str">
        <f t="shared" si="3"/>
        <v/>
      </c>
      <c r="V1251" s="28" t="str">
        <f t="shared" si="4"/>
        <v/>
      </c>
      <c r="X1251" s="28" t="str">
        <f t="shared" si="5"/>
        <v/>
      </c>
      <c r="Y1251" s="28" t="str">
        <f t="shared" si="6"/>
        <v/>
      </c>
      <c r="Z1251" s="28" t="str">
        <f t="shared" si="7"/>
        <v/>
      </c>
      <c r="AB1251" s="28" t="str">
        <f t="shared" si="8"/>
        <v/>
      </c>
      <c r="AD1251" s="28" t="str">
        <f t="shared" si="9"/>
        <v/>
      </c>
      <c r="AG1251" s="28" t="str">
        <f t="shared" ref="AG1251:AL1251" si="7509">IFERROR(IF(FIND(AG$1,$F1251)&gt;1,AG$1,""),"")</f>
        <v/>
      </c>
      <c r="AH1251" s="28" t="str">
        <f t="shared" si="7509"/>
        <v/>
      </c>
      <c r="AI1251" s="28" t="str">
        <f t="shared" si="7509"/>
        <v/>
      </c>
      <c r="AJ1251" s="28" t="str">
        <f t="shared" si="7509"/>
        <v/>
      </c>
      <c r="AK1251" s="28" t="str">
        <f t="shared" si="7509"/>
        <v/>
      </c>
      <c r="AL1251" s="28" t="str">
        <f t="shared" si="7509"/>
        <v/>
      </c>
      <c r="AM1251" s="28" t="str">
        <f t="shared" si="11"/>
        <v/>
      </c>
      <c r="AN1251" s="28" t="str">
        <f t="shared" ref="AN1251:AQ1251" si="7510">IFERROR(IF(FIND(AN$1,$F1251)&gt;1,"Status - LGBT",""),"")</f>
        <v/>
      </c>
      <c r="AO1251" s="28" t="str">
        <f t="shared" si="7510"/>
        <v/>
      </c>
      <c r="AP1251" s="28" t="str">
        <f t="shared" si="7510"/>
        <v/>
      </c>
      <c r="AQ1251" s="28" t="str">
        <f t="shared" si="7510"/>
        <v/>
      </c>
      <c r="AR1251" s="28" t="str">
        <f t="shared" ref="AR1251:AV1251" si="7511">IFERROR(IF(FIND(AR$1,$F1251)&gt;1,"BME",""),"")</f>
        <v/>
      </c>
      <c r="AS1251" s="28" t="str">
        <f t="shared" si="7511"/>
        <v/>
      </c>
      <c r="AT1251" s="28" t="str">
        <f t="shared" si="7511"/>
        <v/>
      </c>
      <c r="AU1251" s="28" t="str">
        <f t="shared" si="7511"/>
        <v/>
      </c>
      <c r="AV1251" s="28" t="str">
        <f t="shared" si="7511"/>
        <v/>
      </c>
      <c r="AW1251" s="28" t="str">
        <f t="shared" ref="AW1251:BC1251" si="7512">IFERROR(IF(FIND(AW$1,$F1251)&gt;1,AW$1,""),"")</f>
        <v/>
      </c>
      <c r="AX1251" s="28" t="str">
        <f t="shared" si="7512"/>
        <v/>
      </c>
      <c r="AY1251" s="28" t="str">
        <f t="shared" si="7512"/>
        <v/>
      </c>
      <c r="AZ1251" s="28" t="str">
        <f t="shared" si="7512"/>
        <v/>
      </c>
      <c r="BA1251" s="28" t="str">
        <f t="shared" si="7512"/>
        <v/>
      </c>
      <c r="BB1251" s="28" t="str">
        <f t="shared" si="7512"/>
        <v/>
      </c>
      <c r="BC1251" s="28" t="str">
        <f t="shared" si="7512"/>
        <v/>
      </c>
      <c r="BD1251" s="28" t="str">
        <f t="shared" si="15"/>
        <v/>
      </c>
      <c r="BG1251" s="2" t="s">
        <v>8599</v>
      </c>
      <c r="BI1251" s="2" t="s">
        <v>2582</v>
      </c>
      <c r="BJ1251" s="28" t="str">
        <f t="shared" si="16"/>
        <v>Leeds</v>
      </c>
      <c r="BK1251" s="28" t="str">
        <f t="shared" si="17"/>
        <v>West Yorkshire</v>
      </c>
      <c r="BM1251" s="2" t="s">
        <v>98</v>
      </c>
      <c r="BU1251" s="47" t="s">
        <v>19342</v>
      </c>
      <c r="BV1251" s="18"/>
      <c r="BW1251" s="18"/>
      <c r="BX1251" s="18"/>
      <c r="BY1251" s="42" t="str">
        <f t="shared" si="18"/>
        <v>BD11;BD4;LS10;LS11;LS12;LS13;LS14;LS15;LS16;LS17;LS18;LS19;LS1;LS20;LS21;LS22;LS23;LS24;LS25;LS26;LS27;LS28;LS29;LS2;LS3;LS4;LS5;LS6;LS7;LS88;LS8;LS99;LS9;WF10;WF3;</v>
      </c>
      <c r="BZ1251" s="43"/>
    </row>
    <row r="1252" spans="1:78" ht="15">
      <c r="A1252" s="10" t="s">
        <v>37</v>
      </c>
      <c r="B1252" s="28">
        <f>VLOOKUP(A1252,Organisations!$A$2:$B$7,2,FALSE)</f>
        <v>2</v>
      </c>
      <c r="C1252" s="10" t="s">
        <v>8601</v>
      </c>
      <c r="D1252" s="10" t="s">
        <v>8602</v>
      </c>
      <c r="E1252" s="28" t="str">
        <f t="shared" si="0"/>
        <v>Website features thousands of local shop, restaurant, pub and club listings and a Web directory with hundreds of essenti</v>
      </c>
      <c r="F1252" s="10" t="s">
        <v>8604</v>
      </c>
      <c r="G1252" s="10" t="s">
        <v>68</v>
      </c>
      <c r="H1252" s="11"/>
      <c r="K1252" s="34"/>
      <c r="L1252" s="12"/>
      <c r="M1252" s="28" t="str">
        <f t="shared" ref="M1252:Q1252" si="7513">IFERROR(IF(FIND(M$1,$F1252)&gt;1,"Age - Children",""),"")</f>
        <v/>
      </c>
      <c r="N1252" s="28" t="str">
        <f t="shared" si="7513"/>
        <v/>
      </c>
      <c r="O1252" s="28" t="str">
        <f t="shared" si="7513"/>
        <v/>
      </c>
      <c r="P1252" s="28" t="str">
        <f t="shared" si="7513"/>
        <v/>
      </c>
      <c r="Q1252" s="28" t="str">
        <f t="shared" si="7513"/>
        <v/>
      </c>
      <c r="R1252" s="28" t="str">
        <f t="shared" ref="R1252:T1252" si="7514">IFERROR(IF(FIND(R$1,$F1252)&gt;1,"Age - Elderly",""),"")</f>
        <v/>
      </c>
      <c r="S1252" s="28" t="str">
        <f t="shared" si="7514"/>
        <v/>
      </c>
      <c r="T1252" s="28" t="str">
        <f t="shared" si="7514"/>
        <v/>
      </c>
      <c r="U1252" s="28" t="str">
        <f t="shared" si="3"/>
        <v/>
      </c>
      <c r="V1252" s="28" t="str">
        <f t="shared" si="4"/>
        <v/>
      </c>
      <c r="X1252" s="28" t="str">
        <f t="shared" si="5"/>
        <v/>
      </c>
      <c r="Y1252" s="28" t="str">
        <f t="shared" si="6"/>
        <v/>
      </c>
      <c r="Z1252" s="28" t="str">
        <f t="shared" si="7"/>
        <v/>
      </c>
      <c r="AB1252" s="28" t="str">
        <f t="shared" si="8"/>
        <v/>
      </c>
      <c r="AD1252" s="28" t="str">
        <f t="shared" si="9"/>
        <v/>
      </c>
      <c r="AG1252" s="28" t="str">
        <f t="shared" ref="AG1252:AL1252" si="7515">IFERROR(IF(FIND(AG$1,$F1252)&gt;1,AG$1,""),"")</f>
        <v/>
      </c>
      <c r="AH1252" s="28" t="str">
        <f t="shared" si="7515"/>
        <v/>
      </c>
      <c r="AI1252" s="28" t="str">
        <f t="shared" si="7515"/>
        <v/>
      </c>
      <c r="AJ1252" s="28" t="str">
        <f t="shared" si="7515"/>
        <v/>
      </c>
      <c r="AK1252" s="28" t="str">
        <f t="shared" si="7515"/>
        <v/>
      </c>
      <c r="AL1252" s="28" t="str">
        <f t="shared" si="7515"/>
        <v/>
      </c>
      <c r="AM1252" s="28" t="str">
        <f t="shared" si="11"/>
        <v/>
      </c>
      <c r="AN1252" s="28" t="str">
        <f t="shared" ref="AN1252:AQ1252" si="7516">IFERROR(IF(FIND(AN$1,$F1252)&gt;1,"Status - LGBT",""),"")</f>
        <v/>
      </c>
      <c r="AO1252" s="28" t="str">
        <f t="shared" si="7516"/>
        <v/>
      </c>
      <c r="AP1252" s="28" t="str">
        <f t="shared" si="7516"/>
        <v/>
      </c>
      <c r="AQ1252" s="28" t="str">
        <f t="shared" si="7516"/>
        <v/>
      </c>
      <c r="AR1252" s="28" t="str">
        <f t="shared" ref="AR1252:AV1252" si="7517">IFERROR(IF(FIND(AR$1,$F1252)&gt;1,"BME",""),"")</f>
        <v/>
      </c>
      <c r="AS1252" s="28" t="str">
        <f t="shared" si="7517"/>
        <v/>
      </c>
      <c r="AT1252" s="28" t="str">
        <f t="shared" si="7517"/>
        <v/>
      </c>
      <c r="AU1252" s="28" t="str">
        <f t="shared" si="7517"/>
        <v/>
      </c>
      <c r="AV1252" s="28" t="str">
        <f t="shared" si="7517"/>
        <v/>
      </c>
      <c r="AW1252" s="28" t="str">
        <f t="shared" ref="AW1252:BC1252" si="7518">IFERROR(IF(FIND(AW$1,$F1252)&gt;1,AW$1,""),"")</f>
        <v/>
      </c>
      <c r="AX1252" s="28" t="str">
        <f t="shared" si="7518"/>
        <v/>
      </c>
      <c r="AY1252" s="28" t="str">
        <f t="shared" si="7518"/>
        <v/>
      </c>
      <c r="AZ1252" s="28" t="str">
        <f t="shared" si="7518"/>
        <v/>
      </c>
      <c r="BA1252" s="28" t="str">
        <f t="shared" si="7518"/>
        <v/>
      </c>
      <c r="BB1252" s="28" t="str">
        <f t="shared" si="7518"/>
        <v/>
      </c>
      <c r="BC1252" s="28" t="str">
        <f t="shared" si="7518"/>
        <v/>
      </c>
      <c r="BD1252" s="28" t="str">
        <f t="shared" si="15"/>
        <v/>
      </c>
      <c r="BJ1252" s="28" t="str">
        <f t="shared" si="16"/>
        <v/>
      </c>
      <c r="BK1252" s="28" t="str">
        <f t="shared" si="17"/>
        <v/>
      </c>
      <c r="BM1252" s="2" t="s">
        <v>98</v>
      </c>
      <c r="BU1252" s="50" t="s">
        <v>19342</v>
      </c>
      <c r="BV1252" s="12"/>
      <c r="BW1252" s="12"/>
      <c r="BX1252" s="12"/>
      <c r="BY1252" s="42" t="str">
        <f t="shared" si="18"/>
        <v>BD11;BD4;LS10;LS11;LS12;LS13;LS14;LS15;LS16;LS17;LS18;LS19;LS1;LS20;LS21;LS22;LS23;LS24;LS25;LS26;LS27;LS28;LS29;LS2;LS3;LS4;LS5;LS6;LS7;LS88;LS8;LS99;LS9;WF10;WF3;</v>
      </c>
      <c r="BZ1252" s="42"/>
    </row>
    <row r="1253" spans="1:78" ht="15">
      <c r="A1253" s="16" t="s">
        <v>37</v>
      </c>
      <c r="B1253" s="28">
        <f>VLOOKUP(A1253,Organisations!$A$2:$B$7,2,FALSE)</f>
        <v>2</v>
      </c>
      <c r="C1253" s="16" t="s">
        <v>8606</v>
      </c>
      <c r="D1253" s="16" t="s">
        <v>8607</v>
      </c>
      <c r="E1253" s="28" t="str">
        <f t="shared" si="0"/>
        <v>Support group for people with osteoporosis.</v>
      </c>
      <c r="F1253" s="16" t="s">
        <v>8608</v>
      </c>
      <c r="G1253" s="16" t="s">
        <v>68</v>
      </c>
      <c r="H1253" s="17"/>
      <c r="K1253" s="26" t="s">
        <v>8609</v>
      </c>
      <c r="L1253" s="16" t="s">
        <v>8610</v>
      </c>
      <c r="M1253" s="28" t="str">
        <f t="shared" ref="M1253:Q1253" si="7519">IFERROR(IF(FIND(M$1,$F1253)&gt;1,"Age - Children",""),"")</f>
        <v/>
      </c>
      <c r="N1253" s="28" t="str">
        <f t="shared" si="7519"/>
        <v/>
      </c>
      <c r="O1253" s="28" t="str">
        <f t="shared" si="7519"/>
        <v/>
      </c>
      <c r="P1253" s="28" t="str">
        <f t="shared" si="7519"/>
        <v/>
      </c>
      <c r="Q1253" s="28" t="str">
        <f t="shared" si="7519"/>
        <v/>
      </c>
      <c r="R1253" s="28" t="str">
        <f t="shared" ref="R1253:T1253" si="7520">IFERROR(IF(FIND(R$1,$F1253)&gt;1,"Age - Elderly",""),"")</f>
        <v/>
      </c>
      <c r="S1253" s="28" t="str">
        <f t="shared" si="7520"/>
        <v/>
      </c>
      <c r="T1253" s="28" t="str">
        <f t="shared" si="7520"/>
        <v/>
      </c>
      <c r="U1253" s="28" t="str">
        <f t="shared" si="3"/>
        <v/>
      </c>
      <c r="V1253" s="28" t="str">
        <f t="shared" si="4"/>
        <v/>
      </c>
      <c r="X1253" s="28" t="str">
        <f t="shared" si="5"/>
        <v/>
      </c>
      <c r="Y1253" s="28" t="str">
        <f t="shared" si="6"/>
        <v/>
      </c>
      <c r="Z1253" s="28" t="str">
        <f t="shared" si="7"/>
        <v/>
      </c>
      <c r="AB1253" s="28" t="str">
        <f t="shared" si="8"/>
        <v/>
      </c>
      <c r="AD1253" s="28" t="str">
        <f t="shared" si="9"/>
        <v/>
      </c>
      <c r="AG1253" s="28" t="str">
        <f t="shared" ref="AG1253:AL1253" si="7521">IFERROR(IF(FIND(AG$1,$F1253)&gt;1,AG$1,""),"")</f>
        <v/>
      </c>
      <c r="AH1253" s="28" t="str">
        <f t="shared" si="7521"/>
        <v/>
      </c>
      <c r="AI1253" s="28" t="str">
        <f t="shared" si="7521"/>
        <v/>
      </c>
      <c r="AJ1253" s="28" t="str">
        <f t="shared" si="7521"/>
        <v/>
      </c>
      <c r="AK1253" s="28" t="str">
        <f t="shared" si="7521"/>
        <v/>
      </c>
      <c r="AL1253" s="28" t="str">
        <f t="shared" si="7521"/>
        <v/>
      </c>
      <c r="AM1253" s="28" t="str">
        <f t="shared" si="11"/>
        <v/>
      </c>
      <c r="AN1253" s="28" t="str">
        <f t="shared" ref="AN1253:AQ1253" si="7522">IFERROR(IF(FIND(AN$1,$F1253)&gt;1,"Status - LGBT",""),"")</f>
        <v/>
      </c>
      <c r="AO1253" s="28" t="str">
        <f t="shared" si="7522"/>
        <v/>
      </c>
      <c r="AP1253" s="28" t="str">
        <f t="shared" si="7522"/>
        <v/>
      </c>
      <c r="AQ1253" s="28" t="str">
        <f t="shared" si="7522"/>
        <v/>
      </c>
      <c r="AR1253" s="28" t="str">
        <f t="shared" ref="AR1253:AV1253" si="7523">IFERROR(IF(FIND(AR$1,$F1253)&gt;1,"BME",""),"")</f>
        <v/>
      </c>
      <c r="AS1253" s="28" t="str">
        <f t="shared" si="7523"/>
        <v/>
      </c>
      <c r="AT1253" s="28" t="str">
        <f t="shared" si="7523"/>
        <v/>
      </c>
      <c r="AU1253" s="28" t="str">
        <f t="shared" si="7523"/>
        <v/>
      </c>
      <c r="AV1253" s="28" t="str">
        <f t="shared" si="7523"/>
        <v/>
      </c>
      <c r="AW1253" s="28" t="str">
        <f t="shared" ref="AW1253:BC1253" si="7524">IFERROR(IF(FIND(AW$1,$F1253)&gt;1,AW$1,""),"")</f>
        <v/>
      </c>
      <c r="AX1253" s="28" t="str">
        <f t="shared" si="7524"/>
        <v/>
      </c>
      <c r="AY1253" s="28" t="str">
        <f t="shared" si="7524"/>
        <v/>
      </c>
      <c r="AZ1253" s="28" t="str">
        <f t="shared" si="7524"/>
        <v/>
      </c>
      <c r="BA1253" s="28" t="str">
        <f t="shared" si="7524"/>
        <v/>
      </c>
      <c r="BB1253" s="28" t="str">
        <f t="shared" si="7524"/>
        <v/>
      </c>
      <c r="BC1253" s="28" t="str">
        <f t="shared" si="7524"/>
        <v/>
      </c>
      <c r="BD1253" s="28" t="str">
        <f t="shared" si="15"/>
        <v/>
      </c>
      <c r="BG1253" s="2" t="s">
        <v>8611</v>
      </c>
      <c r="BI1253" s="2" t="s">
        <v>2089</v>
      </c>
      <c r="BJ1253" s="28" t="str">
        <f t="shared" si="16"/>
        <v>Leeds</v>
      </c>
      <c r="BK1253" s="28" t="str">
        <f t="shared" si="17"/>
        <v>West Yorkshire</v>
      </c>
      <c r="BM1253" s="2" t="s">
        <v>98</v>
      </c>
      <c r="BU1253" s="18"/>
      <c r="BV1253" s="47" t="s">
        <v>561</v>
      </c>
      <c r="BW1253" s="18"/>
      <c r="BX1253" s="18"/>
      <c r="BY1253" s="42" t="str">
        <f t="shared" si="18"/>
        <v>LS1</v>
      </c>
      <c r="BZ1253" s="43"/>
    </row>
    <row r="1254" spans="1:78" ht="15">
      <c r="A1254" s="10" t="s">
        <v>37</v>
      </c>
      <c r="B1254" s="28">
        <f>VLOOKUP(A1254,Organisations!$A$2:$B$7,2,FALSE)</f>
        <v>2</v>
      </c>
      <c r="C1254" s="23" t="s">
        <v>2943</v>
      </c>
      <c r="D1254" s="23" t="s">
        <v>2944</v>
      </c>
      <c r="E1254" s="28" t="str">
        <f t="shared" si="0"/>
        <v>Website of advice and information on palliative care in the Leeds area, for patients, their relatives and carers, and pr</v>
      </c>
      <c r="F1254" s="10" t="s">
        <v>8614</v>
      </c>
      <c r="G1254" s="10" t="s">
        <v>68</v>
      </c>
      <c r="H1254" s="11"/>
      <c r="K1254" s="34"/>
      <c r="L1254" s="12"/>
      <c r="M1254" s="28" t="str">
        <f t="shared" ref="M1254:Q1254" si="7525">IFERROR(IF(FIND(M$1,$F1254)&gt;1,"Age - Children",""),"")</f>
        <v/>
      </c>
      <c r="N1254" s="28" t="str">
        <f t="shared" si="7525"/>
        <v/>
      </c>
      <c r="O1254" s="28" t="str">
        <f t="shared" si="7525"/>
        <v/>
      </c>
      <c r="P1254" s="28" t="str">
        <f t="shared" si="7525"/>
        <v/>
      </c>
      <c r="Q1254" s="28" t="str">
        <f t="shared" si="7525"/>
        <v/>
      </c>
      <c r="R1254" s="28" t="str">
        <f t="shared" ref="R1254:T1254" si="7526">IFERROR(IF(FIND(R$1,$F1254)&gt;1,"Age - Elderly",""),"")</f>
        <v/>
      </c>
      <c r="S1254" s="28" t="str">
        <f t="shared" si="7526"/>
        <v/>
      </c>
      <c r="T1254" s="28" t="str">
        <f t="shared" si="7526"/>
        <v/>
      </c>
      <c r="U1254" s="28" t="str">
        <f t="shared" si="3"/>
        <v/>
      </c>
      <c r="V1254" s="28" t="str">
        <f t="shared" si="4"/>
        <v/>
      </c>
      <c r="X1254" s="28" t="str">
        <f t="shared" si="5"/>
        <v/>
      </c>
      <c r="Y1254" s="28" t="str">
        <f t="shared" si="6"/>
        <v/>
      </c>
      <c r="Z1254" s="28" t="str">
        <f t="shared" si="7"/>
        <v/>
      </c>
      <c r="AB1254" s="28" t="str">
        <f t="shared" si="8"/>
        <v/>
      </c>
      <c r="AD1254" s="28" t="str">
        <f t="shared" si="9"/>
        <v/>
      </c>
      <c r="AG1254" s="28" t="str">
        <f t="shared" ref="AG1254:AL1254" si="7527">IFERROR(IF(FIND(AG$1,$F1254)&gt;1,AG$1,""),"")</f>
        <v/>
      </c>
      <c r="AH1254" s="28" t="str">
        <f t="shared" si="7527"/>
        <v/>
      </c>
      <c r="AI1254" s="28" t="str">
        <f t="shared" si="7527"/>
        <v/>
      </c>
      <c r="AJ1254" s="28" t="str">
        <f t="shared" si="7527"/>
        <v/>
      </c>
      <c r="AK1254" s="28" t="str">
        <f t="shared" si="7527"/>
        <v/>
      </c>
      <c r="AL1254" s="28" t="str">
        <f t="shared" si="7527"/>
        <v/>
      </c>
      <c r="AM1254" s="28" t="str">
        <f t="shared" si="11"/>
        <v/>
      </c>
      <c r="AN1254" s="28" t="str">
        <f t="shared" ref="AN1254:AQ1254" si="7528">IFERROR(IF(FIND(AN$1,$F1254)&gt;1,"Status - LGBT",""),"")</f>
        <v/>
      </c>
      <c r="AO1254" s="28" t="str">
        <f t="shared" si="7528"/>
        <v/>
      </c>
      <c r="AP1254" s="28" t="str">
        <f t="shared" si="7528"/>
        <v/>
      </c>
      <c r="AQ1254" s="28" t="str">
        <f t="shared" si="7528"/>
        <v/>
      </c>
      <c r="AR1254" s="28" t="str">
        <f t="shared" ref="AR1254:AV1254" si="7529">IFERROR(IF(FIND(AR$1,$F1254)&gt;1,"BME",""),"")</f>
        <v/>
      </c>
      <c r="AS1254" s="28" t="str">
        <f t="shared" si="7529"/>
        <v/>
      </c>
      <c r="AT1254" s="28" t="str">
        <f t="shared" si="7529"/>
        <v/>
      </c>
      <c r="AU1254" s="28" t="str">
        <f t="shared" si="7529"/>
        <v/>
      </c>
      <c r="AV1254" s="28" t="str">
        <f t="shared" si="7529"/>
        <v/>
      </c>
      <c r="AW1254" s="28" t="str">
        <f t="shared" ref="AW1254:BC1254" si="7530">IFERROR(IF(FIND(AW$1,$F1254)&gt;1,AW$1,""),"")</f>
        <v/>
      </c>
      <c r="AX1254" s="28" t="str">
        <f t="shared" si="7530"/>
        <v/>
      </c>
      <c r="AY1254" s="28" t="str">
        <f t="shared" si="7530"/>
        <v/>
      </c>
      <c r="AZ1254" s="28" t="str">
        <f t="shared" si="7530"/>
        <v/>
      </c>
      <c r="BA1254" s="28" t="str">
        <f t="shared" si="7530"/>
        <v/>
      </c>
      <c r="BB1254" s="28" t="str">
        <f t="shared" si="7530"/>
        <v/>
      </c>
      <c r="BC1254" s="28" t="str">
        <f t="shared" si="7530"/>
        <v/>
      </c>
      <c r="BD1254" s="28" t="str">
        <f t="shared" si="15"/>
        <v/>
      </c>
      <c r="BJ1254" s="28" t="str">
        <f t="shared" si="16"/>
        <v/>
      </c>
      <c r="BK1254" s="28" t="str">
        <f t="shared" si="17"/>
        <v/>
      </c>
      <c r="BM1254" s="2" t="s">
        <v>98</v>
      </c>
      <c r="BU1254" s="50" t="s">
        <v>19342</v>
      </c>
      <c r="BV1254" s="12"/>
      <c r="BW1254" s="12"/>
      <c r="BX1254" s="12"/>
      <c r="BY1254" s="42" t="str">
        <f t="shared" si="18"/>
        <v>BD11;BD4;LS10;LS11;LS12;LS13;LS14;LS15;LS16;LS17;LS18;LS19;LS1;LS20;LS21;LS22;LS23;LS24;LS25;LS26;LS27;LS28;LS29;LS2;LS3;LS4;LS5;LS6;LS7;LS88;LS8;LS99;LS9;WF10;WF3;</v>
      </c>
      <c r="BZ1254" s="42"/>
    </row>
    <row r="1255" spans="1:78" ht="15">
      <c r="A1255" s="16" t="s">
        <v>37</v>
      </c>
      <c r="B1255" s="28">
        <f>VLOOKUP(A1255,Organisations!$A$2:$B$7,2,FALSE)</f>
        <v>2</v>
      </c>
      <c r="C1255" s="16" t="s">
        <v>8616</v>
      </c>
      <c r="D1255" s="16" t="s">
        <v>8617</v>
      </c>
      <c r="E1255" s="28" t="str">
        <f t="shared" si="0"/>
        <v>We have help and advice about the wide range of services available from your local JobCentre Plus as well as detailed in</v>
      </c>
      <c r="F1255" s="16" t="s">
        <v>7115</v>
      </c>
      <c r="G1255" s="16" t="s">
        <v>68</v>
      </c>
      <c r="H1255" s="17"/>
      <c r="K1255" s="26" t="s">
        <v>7116</v>
      </c>
      <c r="L1255" s="18"/>
      <c r="M1255" s="28" t="str">
        <f t="shared" ref="M1255:Q1255" si="7531">IFERROR(IF(FIND(M$1,$F1255)&gt;1,"Age - Children",""),"")</f>
        <v/>
      </c>
      <c r="N1255" s="28" t="str">
        <f t="shared" si="7531"/>
        <v/>
      </c>
      <c r="O1255" s="28" t="str">
        <f t="shared" si="7531"/>
        <v/>
      </c>
      <c r="P1255" s="28" t="str">
        <f t="shared" si="7531"/>
        <v/>
      </c>
      <c r="Q1255" s="28" t="str">
        <f t="shared" si="7531"/>
        <v/>
      </c>
      <c r="R1255" s="28" t="str">
        <f t="shared" ref="R1255:T1255" si="7532">IFERROR(IF(FIND(R$1,$F1255)&gt;1,"Age - Elderly",""),"")</f>
        <v/>
      </c>
      <c r="S1255" s="28" t="str">
        <f t="shared" si="7532"/>
        <v/>
      </c>
      <c r="T1255" s="28" t="str">
        <f t="shared" si="7532"/>
        <v/>
      </c>
      <c r="U1255" s="28" t="str">
        <f t="shared" si="3"/>
        <v/>
      </c>
      <c r="V1255" s="28" t="str">
        <f t="shared" si="4"/>
        <v/>
      </c>
      <c r="X1255" s="28" t="str">
        <f t="shared" si="5"/>
        <v/>
      </c>
      <c r="Y1255" s="28" t="str">
        <f t="shared" si="6"/>
        <v/>
      </c>
      <c r="Z1255" s="28" t="str">
        <f t="shared" si="7"/>
        <v>Gender - Male</v>
      </c>
      <c r="AB1255" s="28" t="str">
        <f t="shared" si="8"/>
        <v/>
      </c>
      <c r="AD1255" s="28" t="str">
        <f t="shared" si="9"/>
        <v>Gender - Male;</v>
      </c>
      <c r="AG1255" s="28" t="str">
        <f t="shared" ref="AG1255:AL1255" si="7533">IFERROR(IF(FIND(AG$1,$F1255)&gt;1,AG$1,""),"")</f>
        <v/>
      </c>
      <c r="AH1255" s="28" t="str">
        <f t="shared" si="7533"/>
        <v/>
      </c>
      <c r="AI1255" s="28" t="str">
        <f t="shared" si="7533"/>
        <v/>
      </c>
      <c r="AJ1255" s="28" t="str">
        <f t="shared" si="7533"/>
        <v/>
      </c>
      <c r="AK1255" s="28" t="str">
        <f t="shared" si="7533"/>
        <v/>
      </c>
      <c r="AL1255" s="28" t="str">
        <f t="shared" si="7533"/>
        <v/>
      </c>
      <c r="AM1255" s="28" t="str">
        <f t="shared" si="11"/>
        <v/>
      </c>
      <c r="AN1255" s="28" t="str">
        <f t="shared" ref="AN1255:AQ1255" si="7534">IFERROR(IF(FIND(AN$1,$F1255)&gt;1,"Status - LGBT",""),"")</f>
        <v/>
      </c>
      <c r="AO1255" s="28" t="str">
        <f t="shared" si="7534"/>
        <v/>
      </c>
      <c r="AP1255" s="28" t="str">
        <f t="shared" si="7534"/>
        <v/>
      </c>
      <c r="AQ1255" s="28" t="str">
        <f t="shared" si="7534"/>
        <v/>
      </c>
      <c r="AR1255" s="28" t="str">
        <f t="shared" ref="AR1255:AV1255" si="7535">IFERROR(IF(FIND(AR$1,$F1255)&gt;1,"BME",""),"")</f>
        <v/>
      </c>
      <c r="AS1255" s="28" t="str">
        <f t="shared" si="7535"/>
        <v/>
      </c>
      <c r="AT1255" s="28" t="str">
        <f t="shared" si="7535"/>
        <v/>
      </c>
      <c r="AU1255" s="28" t="str">
        <f t="shared" si="7535"/>
        <v/>
      </c>
      <c r="AV1255" s="28" t="str">
        <f t="shared" si="7535"/>
        <v/>
      </c>
      <c r="AW1255" s="28" t="str">
        <f t="shared" ref="AW1255:BC1255" si="7536">IFERROR(IF(FIND(AW$1,$F1255)&gt;1,AW$1,""),"")</f>
        <v/>
      </c>
      <c r="AX1255" s="28" t="str">
        <f t="shared" si="7536"/>
        <v/>
      </c>
      <c r="AY1255" s="28" t="str">
        <f t="shared" si="7536"/>
        <v/>
      </c>
      <c r="AZ1255" s="28" t="str">
        <f t="shared" si="7536"/>
        <v/>
      </c>
      <c r="BA1255" s="28" t="str">
        <f t="shared" si="7536"/>
        <v/>
      </c>
      <c r="BB1255" s="28" t="str">
        <f t="shared" si="7536"/>
        <v/>
      </c>
      <c r="BC1255" s="28" t="str">
        <f t="shared" si="7536"/>
        <v/>
      </c>
      <c r="BD1255" s="28" t="str">
        <f t="shared" si="15"/>
        <v/>
      </c>
      <c r="BG1255" s="2" t="s">
        <v>8618</v>
      </c>
      <c r="BI1255" s="2" t="s">
        <v>7899</v>
      </c>
      <c r="BJ1255" s="28" t="str">
        <f t="shared" si="16"/>
        <v>Leeds</v>
      </c>
      <c r="BK1255" s="28" t="str">
        <f t="shared" si="17"/>
        <v>West Yorkshire</v>
      </c>
      <c r="BM1255" s="2" t="s">
        <v>98</v>
      </c>
      <c r="BU1255" s="47" t="s">
        <v>19342</v>
      </c>
      <c r="BV1255" s="18"/>
      <c r="BW1255" s="18"/>
      <c r="BX1255" s="18"/>
      <c r="BY1255" s="42" t="str">
        <f t="shared" si="18"/>
        <v>Gender - Male;;BD11;BD4;LS10;LS11;LS12;LS13;LS14;LS15;LS16;LS17;LS18;LS19;LS1;LS20;LS21;LS22;LS23;LS24;LS25;LS26;LS27;LS28;LS29;LS2;LS3;LS4;LS5;LS6;LS7;LS88;LS8;LS99;LS9;WF10;WF3;</v>
      </c>
      <c r="BZ1255" s="43"/>
    </row>
    <row r="1256" spans="1:78" ht="15">
      <c r="A1256" s="10" t="s">
        <v>37</v>
      </c>
      <c r="B1256" s="28">
        <f>VLOOKUP(A1256,Organisations!$A$2:$B$7,2,FALSE)</f>
        <v>2</v>
      </c>
      <c r="C1256" s="10" t="s">
        <v>8620</v>
      </c>
      <c r="D1256" s="10" t="s">
        <v>8621</v>
      </c>
      <c r="E1256" s="28" t="str">
        <f t="shared" si="0"/>
        <v>Support for young people who find themselves out of work and would like help in finding and keeping a new job.</v>
      </c>
      <c r="F1256" s="10" t="s">
        <v>8622</v>
      </c>
      <c r="G1256" s="10" t="s">
        <v>68</v>
      </c>
      <c r="H1256" s="11"/>
      <c r="K1256" s="34"/>
      <c r="L1256" s="12"/>
      <c r="M1256" s="28" t="str">
        <f t="shared" ref="M1256:Q1256" si="7537">IFERROR(IF(FIND(M$1,$F1256)&gt;1,"Age - Children",""),"")</f>
        <v/>
      </c>
      <c r="N1256" s="28" t="str">
        <f t="shared" si="7537"/>
        <v/>
      </c>
      <c r="O1256" s="28" t="str">
        <f t="shared" si="7537"/>
        <v/>
      </c>
      <c r="P1256" s="28" t="str">
        <f t="shared" si="7537"/>
        <v/>
      </c>
      <c r="Q1256" s="28" t="str">
        <f t="shared" si="7537"/>
        <v/>
      </c>
      <c r="R1256" s="28" t="str">
        <f t="shared" ref="R1256:T1256" si="7538">IFERROR(IF(FIND(R$1,$F1256)&gt;1,"Age - Elderly",""),"")</f>
        <v/>
      </c>
      <c r="S1256" s="28" t="str">
        <f t="shared" si="7538"/>
        <v/>
      </c>
      <c r="T1256" s="28" t="str">
        <f t="shared" si="7538"/>
        <v/>
      </c>
      <c r="U1256" s="28" t="str">
        <f t="shared" si="3"/>
        <v/>
      </c>
      <c r="V1256" s="28" t="str">
        <f t="shared" si="4"/>
        <v/>
      </c>
      <c r="X1256" s="28" t="str">
        <f t="shared" si="5"/>
        <v/>
      </c>
      <c r="Y1256" s="28" t="str">
        <f t="shared" si="6"/>
        <v/>
      </c>
      <c r="Z1256" s="28" t="str">
        <f t="shared" si="7"/>
        <v/>
      </c>
      <c r="AB1256" s="28" t="str">
        <f t="shared" si="8"/>
        <v/>
      </c>
      <c r="AD1256" s="28" t="str">
        <f t="shared" si="9"/>
        <v/>
      </c>
      <c r="AG1256" s="28" t="str">
        <f t="shared" ref="AG1256:AL1256" si="7539">IFERROR(IF(FIND(AG$1,$F1256)&gt;1,AG$1,""),"")</f>
        <v/>
      </c>
      <c r="AH1256" s="28" t="str">
        <f t="shared" si="7539"/>
        <v/>
      </c>
      <c r="AI1256" s="28" t="str">
        <f t="shared" si="7539"/>
        <v/>
      </c>
      <c r="AJ1256" s="28" t="str">
        <f t="shared" si="7539"/>
        <v/>
      </c>
      <c r="AK1256" s="28" t="str">
        <f t="shared" si="7539"/>
        <v/>
      </c>
      <c r="AL1256" s="28" t="str">
        <f t="shared" si="7539"/>
        <v/>
      </c>
      <c r="AM1256" s="28" t="str">
        <f t="shared" si="11"/>
        <v/>
      </c>
      <c r="AN1256" s="28" t="str">
        <f t="shared" ref="AN1256:AQ1256" si="7540">IFERROR(IF(FIND(AN$1,$F1256)&gt;1,"Status - LGBT",""),"")</f>
        <v/>
      </c>
      <c r="AO1256" s="28" t="str">
        <f t="shared" si="7540"/>
        <v/>
      </c>
      <c r="AP1256" s="28" t="str">
        <f t="shared" si="7540"/>
        <v/>
      </c>
      <c r="AQ1256" s="28" t="str">
        <f t="shared" si="7540"/>
        <v/>
      </c>
      <c r="AR1256" s="28" t="str">
        <f t="shared" ref="AR1256:AV1256" si="7541">IFERROR(IF(FIND(AR$1,$F1256)&gt;1,"BME",""),"")</f>
        <v/>
      </c>
      <c r="AS1256" s="28" t="str">
        <f t="shared" si="7541"/>
        <v/>
      </c>
      <c r="AT1256" s="28" t="str">
        <f t="shared" si="7541"/>
        <v/>
      </c>
      <c r="AU1256" s="28" t="str">
        <f t="shared" si="7541"/>
        <v/>
      </c>
      <c r="AV1256" s="28" t="str">
        <f t="shared" si="7541"/>
        <v/>
      </c>
      <c r="AW1256" s="28" t="str">
        <f t="shared" ref="AW1256:BC1256" si="7542">IFERROR(IF(FIND(AW$1,$F1256)&gt;1,AW$1,""),"")</f>
        <v/>
      </c>
      <c r="AX1256" s="28" t="str">
        <f t="shared" si="7542"/>
        <v/>
      </c>
      <c r="AY1256" s="28" t="str">
        <f t="shared" si="7542"/>
        <v/>
      </c>
      <c r="AZ1256" s="28" t="str">
        <f t="shared" si="7542"/>
        <v/>
      </c>
      <c r="BA1256" s="28" t="str">
        <f t="shared" si="7542"/>
        <v/>
      </c>
      <c r="BB1256" s="28" t="str">
        <f t="shared" si="7542"/>
        <v/>
      </c>
      <c r="BC1256" s="28" t="str">
        <f t="shared" si="7542"/>
        <v/>
      </c>
      <c r="BD1256" s="28" t="str">
        <f t="shared" si="15"/>
        <v/>
      </c>
      <c r="BG1256" s="2" t="s">
        <v>19346</v>
      </c>
      <c r="BJ1256" s="28" t="str">
        <f t="shared" si="16"/>
        <v/>
      </c>
      <c r="BK1256" s="28" t="str">
        <f t="shared" si="17"/>
        <v/>
      </c>
      <c r="BM1256" s="2" t="s">
        <v>98</v>
      </c>
      <c r="BU1256" s="12"/>
      <c r="BV1256" s="12"/>
      <c r="BW1256" s="12"/>
      <c r="BX1256" s="12"/>
      <c r="BY1256" s="42" t="str">
        <f t="shared" si="18"/>
        <v/>
      </c>
      <c r="BZ1256" s="42"/>
    </row>
    <row r="1257" spans="1:78" ht="15">
      <c r="A1257" s="16" t="s">
        <v>37</v>
      </c>
      <c r="B1257" s="28">
        <f>VLOOKUP(A1257,Organisations!$A$2:$B$7,2,FALSE)</f>
        <v>2</v>
      </c>
      <c r="C1257" s="16" t="s">
        <v>8624</v>
      </c>
      <c r="D1257" s="16" t="s">
        <v>8625</v>
      </c>
      <c r="E1257" s="28" t="str">
        <f t="shared" si="0"/>
        <v>Mental health care for women during pregnancy and after birth.</v>
      </c>
      <c r="F1257" s="16" t="s">
        <v>8626</v>
      </c>
      <c r="G1257" s="16" t="s">
        <v>68</v>
      </c>
      <c r="H1257" s="17"/>
      <c r="K1257" s="26" t="s">
        <v>8627</v>
      </c>
      <c r="L1257" s="18"/>
      <c r="M1257" s="28" t="str">
        <f t="shared" ref="M1257:Q1257" si="7543">IFERROR(IF(FIND(M$1,$F1257)&gt;1,"Age - Children",""),"")</f>
        <v/>
      </c>
      <c r="N1257" s="28" t="str">
        <f t="shared" si="7543"/>
        <v/>
      </c>
      <c r="O1257" s="28" t="str">
        <f t="shared" si="7543"/>
        <v/>
      </c>
      <c r="P1257" s="28" t="str">
        <f t="shared" si="7543"/>
        <v/>
      </c>
      <c r="Q1257" s="28" t="str">
        <f t="shared" si="7543"/>
        <v/>
      </c>
      <c r="R1257" s="28" t="str">
        <f t="shared" ref="R1257:T1257" si="7544">IFERROR(IF(FIND(R$1,$F1257)&gt;1,"Age - Elderly",""),"")</f>
        <v/>
      </c>
      <c r="S1257" s="28" t="str">
        <f t="shared" si="7544"/>
        <v/>
      </c>
      <c r="T1257" s="28" t="str">
        <f t="shared" si="7544"/>
        <v/>
      </c>
      <c r="U1257" s="28" t="str">
        <f t="shared" si="3"/>
        <v/>
      </c>
      <c r="V1257" s="28" t="str">
        <f t="shared" si="4"/>
        <v/>
      </c>
      <c r="X1257" s="28" t="str">
        <f t="shared" si="5"/>
        <v/>
      </c>
      <c r="Y1257" s="28" t="str">
        <f t="shared" si="6"/>
        <v/>
      </c>
      <c r="Z1257" s="28" t="str">
        <f t="shared" si="7"/>
        <v>Gender - Male</v>
      </c>
      <c r="AB1257" s="28" t="str">
        <f t="shared" si="8"/>
        <v/>
      </c>
      <c r="AD1257" s="28" t="str">
        <f t="shared" si="9"/>
        <v>Gender - Male;</v>
      </c>
      <c r="AG1257" s="28" t="str">
        <f t="shared" ref="AG1257:AL1257" si="7545">IFERROR(IF(FIND(AG$1,$F1257)&gt;1,AG$1,""),"")</f>
        <v/>
      </c>
      <c r="AH1257" s="28" t="str">
        <f t="shared" si="7545"/>
        <v/>
      </c>
      <c r="AI1257" s="28" t="str">
        <f t="shared" si="7545"/>
        <v/>
      </c>
      <c r="AJ1257" s="28" t="str">
        <f t="shared" si="7545"/>
        <v/>
      </c>
      <c r="AK1257" s="28" t="str">
        <f t="shared" si="7545"/>
        <v/>
      </c>
      <c r="AL1257" s="28" t="str">
        <f t="shared" si="7545"/>
        <v/>
      </c>
      <c r="AM1257" s="28" t="str">
        <f t="shared" si="11"/>
        <v/>
      </c>
      <c r="AN1257" s="28" t="str">
        <f t="shared" ref="AN1257:AQ1257" si="7546">IFERROR(IF(FIND(AN$1,$F1257)&gt;1,"Status - LGBT",""),"")</f>
        <v/>
      </c>
      <c r="AO1257" s="28" t="str">
        <f t="shared" si="7546"/>
        <v/>
      </c>
      <c r="AP1257" s="28" t="str">
        <f t="shared" si="7546"/>
        <v/>
      </c>
      <c r="AQ1257" s="28" t="str">
        <f t="shared" si="7546"/>
        <v/>
      </c>
      <c r="AR1257" s="28" t="str">
        <f t="shared" ref="AR1257:AV1257" si="7547">IFERROR(IF(FIND(AR$1,$F1257)&gt;1,"BME",""),"")</f>
        <v/>
      </c>
      <c r="AS1257" s="28" t="str">
        <f t="shared" si="7547"/>
        <v/>
      </c>
      <c r="AT1257" s="28" t="str">
        <f t="shared" si="7547"/>
        <v/>
      </c>
      <c r="AU1257" s="28" t="str">
        <f t="shared" si="7547"/>
        <v/>
      </c>
      <c r="AV1257" s="28" t="str">
        <f t="shared" si="7547"/>
        <v/>
      </c>
      <c r="AW1257" s="28" t="str">
        <f t="shared" ref="AW1257:BC1257" si="7548">IFERROR(IF(FIND(AW$1,$F1257)&gt;1,AW$1,""),"")</f>
        <v/>
      </c>
      <c r="AX1257" s="28" t="str">
        <f t="shared" si="7548"/>
        <v/>
      </c>
      <c r="AY1257" s="28" t="str">
        <f t="shared" si="7548"/>
        <v/>
      </c>
      <c r="AZ1257" s="28" t="str">
        <f t="shared" si="7548"/>
        <v/>
      </c>
      <c r="BA1257" s="28" t="str">
        <f t="shared" si="7548"/>
        <v/>
      </c>
      <c r="BB1257" s="28" t="str">
        <f t="shared" si="7548"/>
        <v/>
      </c>
      <c r="BC1257" s="28" t="str">
        <f t="shared" si="7548"/>
        <v/>
      </c>
      <c r="BD1257" s="28" t="str">
        <f t="shared" si="15"/>
        <v/>
      </c>
      <c r="BG1257" s="2" t="s">
        <v>8628</v>
      </c>
      <c r="BI1257" s="2" t="s">
        <v>5149</v>
      </c>
      <c r="BJ1257" s="28" t="str">
        <f t="shared" si="16"/>
        <v>Leeds</v>
      </c>
      <c r="BK1257" s="28" t="str">
        <f t="shared" si="17"/>
        <v>West Yorkshire</v>
      </c>
      <c r="BM1257" s="2" t="s">
        <v>98</v>
      </c>
      <c r="BU1257" s="47" t="s">
        <v>19342</v>
      </c>
      <c r="BV1257" s="18"/>
      <c r="BW1257" s="18"/>
      <c r="BX1257" s="18"/>
      <c r="BY1257" s="42" t="str">
        <f t="shared" si="18"/>
        <v>Gender - Male;;BD11;BD4;LS10;LS11;LS12;LS13;LS14;LS15;LS16;LS17;LS18;LS19;LS1;LS20;LS21;LS22;LS23;LS24;LS25;LS26;LS27;LS28;LS29;LS2;LS3;LS4;LS5;LS6;LS7;LS88;LS8;LS99;LS9;WF10;WF3;</v>
      </c>
      <c r="BZ1257" s="43"/>
    </row>
    <row r="1258" spans="1:78" ht="15">
      <c r="A1258" s="10" t="s">
        <v>37</v>
      </c>
      <c r="B1258" s="28">
        <f>VLOOKUP(A1258,Organisations!$A$2:$B$7,2,FALSE)</f>
        <v>2</v>
      </c>
      <c r="C1258" s="10" t="s">
        <v>8629</v>
      </c>
      <c r="D1258" s="10" t="s">
        <v>8630</v>
      </c>
      <c r="E1258" s="28" t="str">
        <f t="shared" si="0"/>
        <v>Support from a partnership of services across Leeds for people who have a personality disorder.</v>
      </c>
      <c r="F1258" s="10" t="s">
        <v>8631</v>
      </c>
      <c r="G1258" s="10" t="s">
        <v>68</v>
      </c>
      <c r="H1258" s="11"/>
      <c r="K1258" s="30" t="s">
        <v>267</v>
      </c>
      <c r="L1258" s="12"/>
      <c r="M1258" s="28" t="str">
        <f t="shared" ref="M1258:Q1258" si="7549">IFERROR(IF(FIND(M$1,$F1258)&gt;1,"Age - Children",""),"")</f>
        <v/>
      </c>
      <c r="N1258" s="28" t="str">
        <f t="shared" si="7549"/>
        <v/>
      </c>
      <c r="O1258" s="28" t="str">
        <f t="shared" si="7549"/>
        <v/>
      </c>
      <c r="P1258" s="28" t="str">
        <f t="shared" si="7549"/>
        <v/>
      </c>
      <c r="Q1258" s="28" t="str">
        <f t="shared" si="7549"/>
        <v/>
      </c>
      <c r="R1258" s="28" t="str">
        <f t="shared" ref="R1258:T1258" si="7550">IFERROR(IF(FIND(R$1,$F1258)&gt;1,"Age - Elderly",""),"")</f>
        <v/>
      </c>
      <c r="S1258" s="28" t="str">
        <f t="shared" si="7550"/>
        <v/>
      </c>
      <c r="T1258" s="28" t="str">
        <f t="shared" si="7550"/>
        <v/>
      </c>
      <c r="U1258" s="28" t="str">
        <f t="shared" si="3"/>
        <v/>
      </c>
      <c r="V1258" s="28" t="str">
        <f t="shared" si="4"/>
        <v/>
      </c>
      <c r="X1258" s="28" t="str">
        <f t="shared" si="5"/>
        <v/>
      </c>
      <c r="Y1258" s="28" t="str">
        <f t="shared" si="6"/>
        <v/>
      </c>
      <c r="Z1258" s="28" t="str">
        <f t="shared" si="7"/>
        <v/>
      </c>
      <c r="AB1258" s="28" t="str">
        <f t="shared" si="8"/>
        <v/>
      </c>
      <c r="AD1258" s="28" t="str">
        <f t="shared" si="9"/>
        <v/>
      </c>
      <c r="AG1258" s="28" t="str">
        <f t="shared" ref="AG1258:AL1258" si="7551">IFERROR(IF(FIND(AG$1,$F1258)&gt;1,AG$1,""),"")</f>
        <v/>
      </c>
      <c r="AH1258" s="28" t="str">
        <f t="shared" si="7551"/>
        <v/>
      </c>
      <c r="AI1258" s="28" t="str">
        <f t="shared" si="7551"/>
        <v/>
      </c>
      <c r="AJ1258" s="28" t="str">
        <f t="shared" si="7551"/>
        <v/>
      </c>
      <c r="AK1258" s="28" t="str">
        <f t="shared" si="7551"/>
        <v/>
      </c>
      <c r="AL1258" s="28" t="str">
        <f t="shared" si="7551"/>
        <v/>
      </c>
      <c r="AM1258" s="28" t="str">
        <f t="shared" si="11"/>
        <v/>
      </c>
      <c r="AN1258" s="28" t="str">
        <f t="shared" ref="AN1258:AQ1258" si="7552">IFERROR(IF(FIND(AN$1,$F1258)&gt;1,"Status - LGBT",""),"")</f>
        <v/>
      </c>
      <c r="AO1258" s="28" t="str">
        <f t="shared" si="7552"/>
        <v/>
      </c>
      <c r="AP1258" s="28" t="str">
        <f t="shared" si="7552"/>
        <v/>
      </c>
      <c r="AQ1258" s="28" t="str">
        <f t="shared" si="7552"/>
        <v/>
      </c>
      <c r="AR1258" s="28" t="str">
        <f t="shared" ref="AR1258:AV1258" si="7553">IFERROR(IF(FIND(AR$1,$F1258)&gt;1,"BME",""),"")</f>
        <v/>
      </c>
      <c r="AS1258" s="28" t="str">
        <f t="shared" si="7553"/>
        <v/>
      </c>
      <c r="AT1258" s="28" t="str">
        <f t="shared" si="7553"/>
        <v/>
      </c>
      <c r="AU1258" s="28" t="str">
        <f t="shared" si="7553"/>
        <v/>
      </c>
      <c r="AV1258" s="28" t="str">
        <f t="shared" si="7553"/>
        <v/>
      </c>
      <c r="AW1258" s="28" t="str">
        <f t="shared" ref="AW1258:BC1258" si="7554">IFERROR(IF(FIND(AW$1,$F1258)&gt;1,AW$1,""),"")</f>
        <v/>
      </c>
      <c r="AX1258" s="28" t="str">
        <f t="shared" si="7554"/>
        <v/>
      </c>
      <c r="AY1258" s="28" t="str">
        <f t="shared" si="7554"/>
        <v/>
      </c>
      <c r="AZ1258" s="28" t="str">
        <f t="shared" si="7554"/>
        <v/>
      </c>
      <c r="BA1258" s="28" t="str">
        <f t="shared" si="7554"/>
        <v/>
      </c>
      <c r="BB1258" s="28" t="str">
        <f t="shared" si="7554"/>
        <v/>
      </c>
      <c r="BC1258" s="28" t="str">
        <f t="shared" si="7554"/>
        <v/>
      </c>
      <c r="BD1258" s="28" t="str">
        <f t="shared" si="15"/>
        <v/>
      </c>
      <c r="BG1258" s="2" t="s">
        <v>8632</v>
      </c>
      <c r="BI1258" s="2" t="s">
        <v>270</v>
      </c>
      <c r="BJ1258" s="28" t="str">
        <f t="shared" si="16"/>
        <v>Leeds</v>
      </c>
      <c r="BK1258" s="28" t="str">
        <f t="shared" si="17"/>
        <v>West Yorkshire</v>
      </c>
      <c r="BM1258" s="2" t="s">
        <v>98</v>
      </c>
      <c r="BU1258" s="50" t="s">
        <v>19342</v>
      </c>
      <c r="BV1258" s="12"/>
      <c r="BW1258" s="12"/>
      <c r="BX1258" s="12"/>
      <c r="BY1258" s="42" t="str">
        <f t="shared" si="18"/>
        <v>BD11;BD4;LS10;LS11;LS12;LS13;LS14;LS15;LS16;LS17;LS18;LS19;LS1;LS20;LS21;LS22;LS23;LS24;LS25;LS26;LS27;LS28;LS29;LS2;LS3;LS4;LS5;LS6;LS7;LS88;LS8;LS99;LS9;WF10;WF3;</v>
      </c>
      <c r="BZ1258" s="42"/>
    </row>
    <row r="1259" spans="1:78" ht="15">
      <c r="A1259" s="16" t="s">
        <v>37</v>
      </c>
      <c r="B1259" s="28">
        <f>VLOOKUP(A1259,Organisations!$A$2:$B$7,2,FALSE)</f>
        <v>2</v>
      </c>
      <c r="C1259" s="16" t="s">
        <v>8634</v>
      </c>
      <c r="D1259" s="16" t="s">
        <v>8635</v>
      </c>
      <c r="E1259" s="28" t="str">
        <f t="shared" si="0"/>
        <v>Assessment and treatment of musculoskeletal conditions. We can provide physiotherapy and pilates services directly to th</v>
      </c>
      <c r="F1259" s="16" t="s">
        <v>8637</v>
      </c>
      <c r="G1259" s="16" t="s">
        <v>68</v>
      </c>
      <c r="H1259" s="17"/>
      <c r="K1259" s="26" t="s">
        <v>8638</v>
      </c>
      <c r="L1259" s="16" t="s">
        <v>8639</v>
      </c>
      <c r="M1259" s="28" t="str">
        <f t="shared" ref="M1259:Q1259" si="7555">IFERROR(IF(FIND(M$1,$F1259)&gt;1,"Age - Children",""),"")</f>
        <v/>
      </c>
      <c r="N1259" s="28" t="str">
        <f t="shared" si="7555"/>
        <v/>
      </c>
      <c r="O1259" s="28" t="str">
        <f t="shared" si="7555"/>
        <v/>
      </c>
      <c r="P1259" s="28" t="str">
        <f t="shared" si="7555"/>
        <v/>
      </c>
      <c r="Q1259" s="28" t="str">
        <f t="shared" si="7555"/>
        <v/>
      </c>
      <c r="R1259" s="28" t="str">
        <f t="shared" ref="R1259:T1259" si="7556">IFERROR(IF(FIND(R$1,$F1259)&gt;1,"Age - Elderly",""),"")</f>
        <v/>
      </c>
      <c r="S1259" s="28" t="str">
        <f t="shared" si="7556"/>
        <v/>
      </c>
      <c r="T1259" s="28" t="str">
        <f t="shared" si="7556"/>
        <v/>
      </c>
      <c r="U1259" s="28" t="str">
        <f t="shared" si="3"/>
        <v/>
      </c>
      <c r="V1259" s="28" t="str">
        <f t="shared" si="4"/>
        <v/>
      </c>
      <c r="X1259" s="28" t="str">
        <f t="shared" si="5"/>
        <v/>
      </c>
      <c r="Y1259" s="28" t="str">
        <f t="shared" si="6"/>
        <v/>
      </c>
      <c r="Z1259" s="28" t="str">
        <f t="shared" si="7"/>
        <v>Gender - Male</v>
      </c>
      <c r="AB1259" s="28" t="str">
        <f t="shared" si="8"/>
        <v/>
      </c>
      <c r="AD1259" s="28" t="str">
        <f t="shared" si="9"/>
        <v>Gender - Male;</v>
      </c>
      <c r="AG1259" s="28" t="str">
        <f t="shared" ref="AG1259:AL1259" si="7557">IFERROR(IF(FIND(AG$1,$F1259)&gt;1,AG$1,""),"")</f>
        <v/>
      </c>
      <c r="AH1259" s="28" t="str">
        <f t="shared" si="7557"/>
        <v/>
      </c>
      <c r="AI1259" s="28" t="str">
        <f t="shared" si="7557"/>
        <v/>
      </c>
      <c r="AJ1259" s="28" t="str">
        <f t="shared" si="7557"/>
        <v/>
      </c>
      <c r="AK1259" s="28" t="str">
        <f t="shared" si="7557"/>
        <v/>
      </c>
      <c r="AL1259" s="28" t="str">
        <f t="shared" si="7557"/>
        <v/>
      </c>
      <c r="AM1259" s="28" t="str">
        <f t="shared" si="11"/>
        <v/>
      </c>
      <c r="AN1259" s="28" t="str">
        <f t="shared" ref="AN1259:AQ1259" si="7558">IFERROR(IF(FIND(AN$1,$F1259)&gt;1,"Status - LGBT",""),"")</f>
        <v/>
      </c>
      <c r="AO1259" s="28" t="str">
        <f t="shared" si="7558"/>
        <v/>
      </c>
      <c r="AP1259" s="28" t="str">
        <f t="shared" si="7558"/>
        <v/>
      </c>
      <c r="AQ1259" s="28" t="str">
        <f t="shared" si="7558"/>
        <v/>
      </c>
      <c r="AR1259" s="28" t="str">
        <f t="shared" ref="AR1259:AV1259" si="7559">IFERROR(IF(FIND(AR$1,$F1259)&gt;1,"BME",""),"")</f>
        <v/>
      </c>
      <c r="AS1259" s="28" t="str">
        <f t="shared" si="7559"/>
        <v/>
      </c>
      <c r="AT1259" s="28" t="str">
        <f t="shared" si="7559"/>
        <v/>
      </c>
      <c r="AU1259" s="28" t="str">
        <f t="shared" si="7559"/>
        <v/>
      </c>
      <c r="AV1259" s="28" t="str">
        <f t="shared" si="7559"/>
        <v/>
      </c>
      <c r="AW1259" s="28" t="str">
        <f t="shared" ref="AW1259:BC1259" si="7560">IFERROR(IF(FIND(AW$1,$F1259)&gt;1,AW$1,""),"")</f>
        <v/>
      </c>
      <c r="AX1259" s="28" t="str">
        <f t="shared" si="7560"/>
        <v/>
      </c>
      <c r="AY1259" s="28" t="str">
        <f t="shared" si="7560"/>
        <v/>
      </c>
      <c r="AZ1259" s="28" t="str">
        <f t="shared" si="7560"/>
        <v/>
      </c>
      <c r="BA1259" s="28" t="str">
        <f t="shared" si="7560"/>
        <v/>
      </c>
      <c r="BB1259" s="28" t="str">
        <f t="shared" si="7560"/>
        <v/>
      </c>
      <c r="BC1259" s="28" t="str">
        <f t="shared" si="7560"/>
        <v/>
      </c>
      <c r="BD1259" s="28" t="str">
        <f t="shared" si="15"/>
        <v/>
      </c>
      <c r="BG1259" s="2" t="s">
        <v>8640</v>
      </c>
      <c r="BI1259" s="2" t="s">
        <v>7914</v>
      </c>
      <c r="BJ1259" s="28" t="str">
        <f t="shared" si="16"/>
        <v/>
      </c>
      <c r="BK1259" s="28" t="str">
        <f t="shared" si="17"/>
        <v/>
      </c>
      <c r="BM1259" s="2" t="s">
        <v>98</v>
      </c>
      <c r="BU1259" s="18"/>
      <c r="BV1259" s="47" t="s">
        <v>597</v>
      </c>
      <c r="BW1259" s="18"/>
      <c r="BX1259" s="18"/>
      <c r="BY1259" s="42" t="str">
        <f t="shared" si="18"/>
        <v>Gender - Male;;LS26</v>
      </c>
      <c r="BZ1259" s="43"/>
    </row>
    <row r="1260" spans="1:78" ht="15">
      <c r="A1260" s="10" t="s">
        <v>37</v>
      </c>
      <c r="B1260" s="28">
        <f>VLOOKUP(A1260,Organisations!$A$2:$B$7,2,FALSE)</f>
        <v>2</v>
      </c>
      <c r="C1260" s="10" t="s">
        <v>8643</v>
      </c>
      <c r="D1260" s="10" t="s">
        <v>8644</v>
      </c>
      <c r="E1260" s="28" t="str">
        <f t="shared" si="0"/>
        <v xml:space="preserve">Supported Living Services for individuals with learning disabilities, autism and associated mental health conditions in </v>
      </c>
      <c r="F1260" s="10" t="s">
        <v>8646</v>
      </c>
      <c r="G1260" s="10" t="s">
        <v>68</v>
      </c>
      <c r="H1260" s="11"/>
      <c r="K1260" s="30" t="s">
        <v>8647</v>
      </c>
      <c r="L1260" s="12"/>
      <c r="M1260" s="28" t="str">
        <f t="shared" ref="M1260:Q1260" si="7561">IFERROR(IF(FIND(M$1,$F1260)&gt;1,"Age - Children",""),"")</f>
        <v/>
      </c>
      <c r="N1260" s="28" t="str">
        <f t="shared" si="7561"/>
        <v/>
      </c>
      <c r="O1260" s="28" t="str">
        <f t="shared" si="7561"/>
        <v/>
      </c>
      <c r="P1260" s="28" t="str">
        <f t="shared" si="7561"/>
        <v/>
      </c>
      <c r="Q1260" s="28" t="str">
        <f t="shared" si="7561"/>
        <v/>
      </c>
      <c r="R1260" s="28" t="str">
        <f t="shared" ref="R1260:T1260" si="7562">IFERROR(IF(FIND(R$1,$F1260)&gt;1,"Age - Elderly",""),"")</f>
        <v/>
      </c>
      <c r="S1260" s="28" t="str">
        <f t="shared" si="7562"/>
        <v/>
      </c>
      <c r="T1260" s="28" t="str">
        <f t="shared" si="7562"/>
        <v/>
      </c>
      <c r="U1260" s="28" t="str">
        <f t="shared" si="3"/>
        <v/>
      </c>
      <c r="V1260" s="28" t="str">
        <f t="shared" si="4"/>
        <v/>
      </c>
      <c r="X1260" s="28" t="str">
        <f t="shared" si="5"/>
        <v/>
      </c>
      <c r="Y1260" s="28" t="str">
        <f t="shared" si="6"/>
        <v/>
      </c>
      <c r="Z1260" s="28" t="str">
        <f t="shared" si="7"/>
        <v>Gender - Male</v>
      </c>
      <c r="AB1260" s="28" t="str">
        <f t="shared" si="8"/>
        <v/>
      </c>
      <c r="AD1260" s="28" t="str">
        <f t="shared" si="9"/>
        <v>Gender - Male;</v>
      </c>
      <c r="AG1260" s="28" t="str">
        <f t="shared" ref="AG1260:AL1260" si="7563">IFERROR(IF(FIND(AG$1,$F1260)&gt;1,AG$1,""),"")</f>
        <v/>
      </c>
      <c r="AH1260" s="28" t="str">
        <f t="shared" si="7563"/>
        <v/>
      </c>
      <c r="AI1260" s="28" t="str">
        <f t="shared" si="7563"/>
        <v/>
      </c>
      <c r="AJ1260" s="28" t="str">
        <f t="shared" si="7563"/>
        <v/>
      </c>
      <c r="AK1260" s="28" t="str">
        <f t="shared" si="7563"/>
        <v/>
      </c>
      <c r="AL1260" s="28" t="str">
        <f t="shared" si="7563"/>
        <v/>
      </c>
      <c r="AM1260" s="28" t="str">
        <f t="shared" si="11"/>
        <v/>
      </c>
      <c r="AN1260" s="28" t="str">
        <f t="shared" ref="AN1260:AQ1260" si="7564">IFERROR(IF(FIND(AN$1,$F1260)&gt;1,"Status - LGBT",""),"")</f>
        <v/>
      </c>
      <c r="AO1260" s="28" t="str">
        <f t="shared" si="7564"/>
        <v/>
      </c>
      <c r="AP1260" s="28" t="str">
        <f t="shared" si="7564"/>
        <v/>
      </c>
      <c r="AQ1260" s="28" t="str">
        <f t="shared" si="7564"/>
        <v/>
      </c>
      <c r="AR1260" s="28" t="str">
        <f t="shared" ref="AR1260:AV1260" si="7565">IFERROR(IF(FIND(AR$1,$F1260)&gt;1,"BME",""),"")</f>
        <v/>
      </c>
      <c r="AS1260" s="28" t="str">
        <f t="shared" si="7565"/>
        <v/>
      </c>
      <c r="AT1260" s="28" t="str">
        <f t="shared" si="7565"/>
        <v/>
      </c>
      <c r="AU1260" s="28" t="str">
        <f t="shared" si="7565"/>
        <v/>
      </c>
      <c r="AV1260" s="28" t="str">
        <f t="shared" si="7565"/>
        <v/>
      </c>
      <c r="AW1260" s="28" t="str">
        <f t="shared" ref="AW1260:BC1260" si="7566">IFERROR(IF(FIND(AW$1,$F1260)&gt;1,AW$1,""),"")</f>
        <v/>
      </c>
      <c r="AX1260" s="28" t="str">
        <f t="shared" si="7566"/>
        <v/>
      </c>
      <c r="AY1260" s="28" t="str">
        <f t="shared" si="7566"/>
        <v/>
      </c>
      <c r="AZ1260" s="28" t="str">
        <f t="shared" si="7566"/>
        <v/>
      </c>
      <c r="BA1260" s="28" t="str">
        <f t="shared" si="7566"/>
        <v/>
      </c>
      <c r="BB1260" s="28" t="str">
        <f t="shared" si="7566"/>
        <v/>
      </c>
      <c r="BC1260" s="28" t="str">
        <f t="shared" si="7566"/>
        <v/>
      </c>
      <c r="BD1260" s="28" t="str">
        <f t="shared" si="15"/>
        <v/>
      </c>
      <c r="BG1260" s="2" t="s">
        <v>8648</v>
      </c>
      <c r="BI1260" s="2" t="s">
        <v>7918</v>
      </c>
      <c r="BJ1260" s="28" t="str">
        <f t="shared" si="16"/>
        <v>Leeds</v>
      </c>
      <c r="BK1260" s="28" t="str">
        <f t="shared" si="17"/>
        <v>West Yorkshire</v>
      </c>
      <c r="BM1260" s="2" t="s">
        <v>98</v>
      </c>
      <c r="BU1260" s="50" t="s">
        <v>596</v>
      </c>
      <c r="BV1260" s="12"/>
      <c r="BW1260" s="12"/>
      <c r="BX1260" s="12"/>
      <c r="BY1260" s="42" t="str">
        <f t="shared" si="18"/>
        <v>Gender - Male;;LS25;</v>
      </c>
      <c r="BZ1260" s="42"/>
    </row>
    <row r="1261" spans="1:78" ht="15">
      <c r="A1261" s="16" t="s">
        <v>37</v>
      </c>
      <c r="B1261" s="28">
        <f>VLOOKUP(A1261,Organisations!$A$2:$B$7,2,FALSE)</f>
        <v>2</v>
      </c>
      <c r="C1261" s="16" t="s">
        <v>8650</v>
      </c>
      <c r="D1261" s="16" t="s">
        <v>8651</v>
      </c>
      <c r="E1261" s="28" t="str">
        <f t="shared" si="0"/>
        <v>The Leeds Safeguarding Adults Board is a statutory body, made up of organisations that work together to safeguard adults</v>
      </c>
      <c r="F1261" s="16" t="s">
        <v>8653</v>
      </c>
      <c r="G1261" s="16" t="s">
        <v>68</v>
      </c>
      <c r="H1261" s="17"/>
      <c r="K1261" s="26" t="s">
        <v>3549</v>
      </c>
      <c r="L1261" s="18"/>
      <c r="M1261" s="28" t="str">
        <f t="shared" ref="M1261:Q1261" si="7567">IFERROR(IF(FIND(M$1,$F1261)&gt;1,"Age - Children",""),"")</f>
        <v/>
      </c>
      <c r="N1261" s="28" t="str">
        <f t="shared" si="7567"/>
        <v/>
      </c>
      <c r="O1261" s="28" t="str">
        <f t="shared" si="7567"/>
        <v/>
      </c>
      <c r="P1261" s="28" t="str">
        <f t="shared" si="7567"/>
        <v/>
      </c>
      <c r="Q1261" s="28" t="str">
        <f t="shared" si="7567"/>
        <v/>
      </c>
      <c r="R1261" s="28" t="str">
        <f t="shared" ref="R1261:T1261" si="7568">IFERROR(IF(FIND(R$1,$F1261)&gt;1,"Age - Elderly",""),"")</f>
        <v/>
      </c>
      <c r="S1261" s="28" t="str">
        <f t="shared" si="7568"/>
        <v/>
      </c>
      <c r="T1261" s="28" t="str">
        <f t="shared" si="7568"/>
        <v/>
      </c>
      <c r="U1261" s="28" t="str">
        <f t="shared" si="3"/>
        <v/>
      </c>
      <c r="V1261" s="28" t="str">
        <f t="shared" si="4"/>
        <v/>
      </c>
      <c r="X1261" s="28" t="str">
        <f t="shared" si="5"/>
        <v/>
      </c>
      <c r="Y1261" s="28" t="str">
        <f t="shared" si="6"/>
        <v/>
      </c>
      <c r="Z1261" s="28" t="str">
        <f t="shared" si="7"/>
        <v/>
      </c>
      <c r="AB1261" s="28" t="str">
        <f t="shared" si="8"/>
        <v/>
      </c>
      <c r="AD1261" s="28" t="str">
        <f t="shared" si="9"/>
        <v/>
      </c>
      <c r="AG1261" s="28" t="str">
        <f t="shared" ref="AG1261:AL1261" si="7569">IFERROR(IF(FIND(AG$1,$F1261)&gt;1,AG$1,""),"")</f>
        <v/>
      </c>
      <c r="AH1261" s="28" t="str">
        <f t="shared" si="7569"/>
        <v/>
      </c>
      <c r="AI1261" s="28" t="str">
        <f t="shared" si="7569"/>
        <v/>
      </c>
      <c r="AJ1261" s="28" t="str">
        <f t="shared" si="7569"/>
        <v/>
      </c>
      <c r="AK1261" s="28" t="str">
        <f t="shared" si="7569"/>
        <v/>
      </c>
      <c r="AL1261" s="28" t="str">
        <f t="shared" si="7569"/>
        <v/>
      </c>
      <c r="AM1261" s="28" t="str">
        <f t="shared" si="11"/>
        <v/>
      </c>
      <c r="AN1261" s="28" t="str">
        <f t="shared" ref="AN1261:AQ1261" si="7570">IFERROR(IF(FIND(AN$1,$F1261)&gt;1,"Status - LGBT",""),"")</f>
        <v/>
      </c>
      <c r="AO1261" s="28" t="str">
        <f t="shared" si="7570"/>
        <v/>
      </c>
      <c r="AP1261" s="28" t="str">
        <f t="shared" si="7570"/>
        <v/>
      </c>
      <c r="AQ1261" s="28" t="str">
        <f t="shared" si="7570"/>
        <v/>
      </c>
      <c r="AR1261" s="28" t="str">
        <f t="shared" ref="AR1261:AV1261" si="7571">IFERROR(IF(FIND(AR$1,$F1261)&gt;1,"BME",""),"")</f>
        <v/>
      </c>
      <c r="AS1261" s="28" t="str">
        <f t="shared" si="7571"/>
        <v/>
      </c>
      <c r="AT1261" s="28" t="str">
        <f t="shared" si="7571"/>
        <v/>
      </c>
      <c r="AU1261" s="28" t="str">
        <f t="shared" si="7571"/>
        <v/>
      </c>
      <c r="AV1261" s="28" t="str">
        <f t="shared" si="7571"/>
        <v/>
      </c>
      <c r="AW1261" s="28" t="str">
        <f t="shared" ref="AW1261:BC1261" si="7572">IFERROR(IF(FIND(AW$1,$F1261)&gt;1,AW$1,""),"")</f>
        <v/>
      </c>
      <c r="AX1261" s="28" t="str">
        <f t="shared" si="7572"/>
        <v/>
      </c>
      <c r="AY1261" s="28" t="str">
        <f t="shared" si="7572"/>
        <v/>
      </c>
      <c r="AZ1261" s="28" t="str">
        <f t="shared" si="7572"/>
        <v/>
      </c>
      <c r="BA1261" s="28" t="str">
        <f t="shared" si="7572"/>
        <v/>
      </c>
      <c r="BB1261" s="28" t="str">
        <f t="shared" si="7572"/>
        <v/>
      </c>
      <c r="BC1261" s="28" t="str">
        <f t="shared" si="7572"/>
        <v/>
      </c>
      <c r="BD1261" s="28" t="str">
        <f t="shared" si="15"/>
        <v/>
      </c>
      <c r="BG1261" s="2" t="s">
        <v>8654</v>
      </c>
      <c r="BI1261" s="2" t="s">
        <v>3153</v>
      </c>
      <c r="BJ1261" s="28" t="str">
        <f t="shared" si="16"/>
        <v/>
      </c>
      <c r="BK1261" s="28" t="str">
        <f t="shared" si="17"/>
        <v/>
      </c>
      <c r="BM1261" s="2" t="s">
        <v>98</v>
      </c>
      <c r="BU1261" s="18"/>
      <c r="BV1261" s="47" t="s">
        <v>564</v>
      </c>
      <c r="BW1261" s="18"/>
      <c r="BX1261" s="18"/>
      <c r="BY1261" s="42" t="str">
        <f t="shared" si="18"/>
        <v>LS2</v>
      </c>
      <c r="BZ1261" s="43"/>
    </row>
    <row r="1262" spans="1:78" ht="15">
      <c r="A1262" s="10" t="s">
        <v>37</v>
      </c>
      <c r="B1262" s="28">
        <f>VLOOKUP(A1262,Organisations!$A$2:$B$7,2,FALSE)</f>
        <v>2</v>
      </c>
      <c r="C1262" s="10" t="s">
        <v>8657</v>
      </c>
      <c r="D1262" s="10" t="s">
        <v>8658</v>
      </c>
      <c r="E1262" s="28" t="str">
        <f t="shared" si="0"/>
        <v>Sailing Club in Yeadon Disabled facilities include: reserved parking for disabled drivers, level entrance, automatic ent</v>
      </c>
      <c r="F1262" s="10" t="s">
        <v>8660</v>
      </c>
      <c r="G1262" s="10" t="s">
        <v>68</v>
      </c>
      <c r="H1262" s="11"/>
      <c r="K1262" s="30" t="s">
        <v>8661</v>
      </c>
      <c r="L1262" s="10" t="s">
        <v>8662</v>
      </c>
      <c r="M1262" s="28" t="str">
        <f t="shared" ref="M1262:Q1262" si="7573">IFERROR(IF(FIND(M$1,$F1262)&gt;1,"Age - Children",""),"")</f>
        <v/>
      </c>
      <c r="N1262" s="28" t="str">
        <f t="shared" si="7573"/>
        <v/>
      </c>
      <c r="O1262" s="28" t="str">
        <f t="shared" si="7573"/>
        <v/>
      </c>
      <c r="P1262" s="28" t="str">
        <f t="shared" si="7573"/>
        <v/>
      </c>
      <c r="Q1262" s="28" t="str">
        <f t="shared" si="7573"/>
        <v/>
      </c>
      <c r="R1262" s="28" t="str">
        <f t="shared" ref="R1262:T1262" si="7574">IFERROR(IF(FIND(R$1,$F1262)&gt;1,"Age - Elderly",""),"")</f>
        <v/>
      </c>
      <c r="S1262" s="28" t="str">
        <f t="shared" si="7574"/>
        <v/>
      </c>
      <c r="T1262" s="28" t="str">
        <f t="shared" si="7574"/>
        <v/>
      </c>
      <c r="U1262" s="28" t="str">
        <f t="shared" si="3"/>
        <v/>
      </c>
      <c r="V1262" s="28" t="str">
        <f t="shared" si="4"/>
        <v>Status - disabled</v>
      </c>
      <c r="X1262" s="28" t="str">
        <f t="shared" si="5"/>
        <v/>
      </c>
      <c r="Y1262" s="28" t="str">
        <f t="shared" si="6"/>
        <v/>
      </c>
      <c r="Z1262" s="28" t="str">
        <f t="shared" si="7"/>
        <v>Gender - Male</v>
      </c>
      <c r="AB1262" s="28" t="str">
        <f t="shared" si="8"/>
        <v/>
      </c>
      <c r="AD1262" s="28" t="str">
        <f t="shared" si="9"/>
        <v>Gender - Male;</v>
      </c>
      <c r="AG1262" s="28" t="str">
        <f t="shared" ref="AG1262:AL1262" si="7575">IFERROR(IF(FIND(AG$1,$F1262)&gt;1,AG$1,""),"")</f>
        <v/>
      </c>
      <c r="AH1262" s="28" t="str">
        <f t="shared" si="7575"/>
        <v/>
      </c>
      <c r="AI1262" s="28" t="str">
        <f t="shared" si="7575"/>
        <v/>
      </c>
      <c r="AJ1262" s="28" t="str">
        <f t="shared" si="7575"/>
        <v/>
      </c>
      <c r="AK1262" s="28" t="str">
        <f t="shared" si="7575"/>
        <v/>
      </c>
      <c r="AL1262" s="28" t="str">
        <f t="shared" si="7575"/>
        <v/>
      </c>
      <c r="AM1262" s="28" t="str">
        <f t="shared" si="11"/>
        <v/>
      </c>
      <c r="AN1262" s="28" t="str">
        <f t="shared" ref="AN1262:AQ1262" si="7576">IFERROR(IF(FIND(AN$1,$F1262)&gt;1,"Status - LGBT",""),"")</f>
        <v/>
      </c>
      <c r="AO1262" s="28" t="str">
        <f t="shared" si="7576"/>
        <v/>
      </c>
      <c r="AP1262" s="28" t="str">
        <f t="shared" si="7576"/>
        <v/>
      </c>
      <c r="AQ1262" s="28" t="str">
        <f t="shared" si="7576"/>
        <v/>
      </c>
      <c r="AR1262" s="28" t="str">
        <f t="shared" ref="AR1262:AV1262" si="7577">IFERROR(IF(FIND(AR$1,$F1262)&gt;1,"BME",""),"")</f>
        <v/>
      </c>
      <c r="AS1262" s="28" t="str">
        <f t="shared" si="7577"/>
        <v/>
      </c>
      <c r="AT1262" s="28" t="str">
        <f t="shared" si="7577"/>
        <v/>
      </c>
      <c r="AU1262" s="28" t="str">
        <f t="shared" si="7577"/>
        <v/>
      </c>
      <c r="AV1262" s="28" t="str">
        <f t="shared" si="7577"/>
        <v/>
      </c>
      <c r="AW1262" s="28" t="str">
        <f t="shared" ref="AW1262:BC1262" si="7578">IFERROR(IF(FIND(AW$1,$F1262)&gt;1,AW$1,""),"")</f>
        <v/>
      </c>
      <c r="AX1262" s="28" t="str">
        <f t="shared" si="7578"/>
        <v/>
      </c>
      <c r="AY1262" s="28" t="str">
        <f t="shared" si="7578"/>
        <v/>
      </c>
      <c r="AZ1262" s="28" t="str">
        <f t="shared" si="7578"/>
        <v/>
      </c>
      <c r="BA1262" s="28" t="str">
        <f t="shared" si="7578"/>
        <v/>
      </c>
      <c r="BB1262" s="28" t="str">
        <f t="shared" si="7578"/>
        <v/>
      </c>
      <c r="BC1262" s="28" t="str">
        <f t="shared" si="7578"/>
        <v/>
      </c>
      <c r="BD1262" s="28" t="str">
        <f t="shared" si="15"/>
        <v/>
      </c>
      <c r="BG1262" s="2" t="s">
        <v>8663</v>
      </c>
      <c r="BI1262" s="2" t="s">
        <v>7927</v>
      </c>
      <c r="BJ1262" s="28" t="str">
        <f t="shared" si="16"/>
        <v>Leeds</v>
      </c>
      <c r="BK1262" s="28" t="str">
        <f t="shared" si="17"/>
        <v>West Yorkshire</v>
      </c>
      <c r="BM1262" s="2" t="s">
        <v>98</v>
      </c>
      <c r="BU1262" s="50" t="s">
        <v>19342</v>
      </c>
      <c r="BV1262" s="12"/>
      <c r="BW1262" s="12"/>
      <c r="BX1262" s="12"/>
      <c r="BY1262" s="42" t="str">
        <f t="shared" si="18"/>
        <v>Status - disabled;Gender - Male;;BD11;BD4;LS10;LS11;LS12;LS13;LS14;LS15;LS16;LS17;LS18;LS19;LS1;LS20;LS21;LS22;LS23;LS24;LS25;LS26;LS27;LS28;LS29;LS2;LS3;LS4;LS5;LS6;LS7;LS88;LS8;LS99;LS9;WF10;WF3;</v>
      </c>
      <c r="BZ1262" s="42"/>
    </row>
    <row r="1263" spans="1:78" ht="15">
      <c r="A1263" s="16" t="s">
        <v>37</v>
      </c>
      <c r="B1263" s="28">
        <f>VLOOKUP(A1263,Organisations!$A$2:$B$7,2,FALSE)</f>
        <v>2</v>
      </c>
      <c r="C1263" s="16" t="s">
        <v>8664</v>
      </c>
      <c r="D1263" s="16" t="s">
        <v>8665</v>
      </c>
      <c r="E1263" s="28" t="str">
        <f t="shared" si="0"/>
        <v>Out of hours helpline for Social Care emergencies.</v>
      </c>
      <c r="F1263" s="16" t="s">
        <v>8666</v>
      </c>
      <c r="G1263" s="16" t="s">
        <v>68</v>
      </c>
      <c r="H1263" s="17"/>
      <c r="K1263" s="33"/>
      <c r="L1263" s="16" t="s">
        <v>8667</v>
      </c>
      <c r="M1263" s="28" t="str">
        <f t="shared" ref="M1263:Q1263" si="7579">IFERROR(IF(FIND(M$1,$F1263)&gt;1,"Age - Children",""),"")</f>
        <v/>
      </c>
      <c r="N1263" s="28" t="str">
        <f t="shared" si="7579"/>
        <v/>
      </c>
      <c r="O1263" s="28" t="str">
        <f t="shared" si="7579"/>
        <v/>
      </c>
      <c r="P1263" s="28" t="str">
        <f t="shared" si="7579"/>
        <v/>
      </c>
      <c r="Q1263" s="28" t="str">
        <f t="shared" si="7579"/>
        <v/>
      </c>
      <c r="R1263" s="28" t="str">
        <f t="shared" ref="R1263:T1263" si="7580">IFERROR(IF(FIND(R$1,$F1263)&gt;1,"Age - Elderly",""),"")</f>
        <v/>
      </c>
      <c r="S1263" s="28" t="str">
        <f t="shared" si="7580"/>
        <v/>
      </c>
      <c r="T1263" s="28" t="str">
        <f t="shared" si="7580"/>
        <v/>
      </c>
      <c r="U1263" s="28" t="str">
        <f t="shared" si="3"/>
        <v/>
      </c>
      <c r="V1263" s="28" t="str">
        <f t="shared" si="4"/>
        <v/>
      </c>
      <c r="X1263" s="28" t="str">
        <f t="shared" si="5"/>
        <v/>
      </c>
      <c r="Y1263" s="28" t="str">
        <f t="shared" si="6"/>
        <v/>
      </c>
      <c r="Z1263" s="28" t="str">
        <f t="shared" si="7"/>
        <v/>
      </c>
      <c r="AB1263" s="28" t="str">
        <f t="shared" si="8"/>
        <v/>
      </c>
      <c r="AD1263" s="28" t="str">
        <f t="shared" si="9"/>
        <v/>
      </c>
      <c r="AG1263" s="28" t="str">
        <f t="shared" ref="AG1263:AL1263" si="7581">IFERROR(IF(FIND(AG$1,$F1263)&gt;1,AG$1,""),"")</f>
        <v/>
      </c>
      <c r="AH1263" s="28" t="str">
        <f t="shared" si="7581"/>
        <v/>
      </c>
      <c r="AI1263" s="28" t="str">
        <f t="shared" si="7581"/>
        <v/>
      </c>
      <c r="AJ1263" s="28" t="str">
        <f t="shared" si="7581"/>
        <v/>
      </c>
      <c r="AK1263" s="28" t="str">
        <f t="shared" si="7581"/>
        <v/>
      </c>
      <c r="AL1263" s="28" t="str">
        <f t="shared" si="7581"/>
        <v/>
      </c>
      <c r="AM1263" s="28" t="str">
        <f t="shared" si="11"/>
        <v/>
      </c>
      <c r="AN1263" s="28" t="str">
        <f t="shared" ref="AN1263:AQ1263" si="7582">IFERROR(IF(FIND(AN$1,$F1263)&gt;1,"Status - LGBT",""),"")</f>
        <v/>
      </c>
      <c r="AO1263" s="28" t="str">
        <f t="shared" si="7582"/>
        <v/>
      </c>
      <c r="AP1263" s="28" t="str">
        <f t="shared" si="7582"/>
        <v/>
      </c>
      <c r="AQ1263" s="28" t="str">
        <f t="shared" si="7582"/>
        <v/>
      </c>
      <c r="AR1263" s="28" t="str">
        <f t="shared" ref="AR1263:AV1263" si="7583">IFERROR(IF(FIND(AR$1,$F1263)&gt;1,"BME",""),"")</f>
        <v/>
      </c>
      <c r="AS1263" s="28" t="str">
        <f t="shared" si="7583"/>
        <v/>
      </c>
      <c r="AT1263" s="28" t="str">
        <f t="shared" si="7583"/>
        <v/>
      </c>
      <c r="AU1263" s="28" t="str">
        <f t="shared" si="7583"/>
        <v/>
      </c>
      <c r="AV1263" s="28" t="str">
        <f t="shared" si="7583"/>
        <v/>
      </c>
      <c r="AW1263" s="28" t="str">
        <f t="shared" ref="AW1263:BC1263" si="7584">IFERROR(IF(FIND(AW$1,$F1263)&gt;1,AW$1,""),"")</f>
        <v/>
      </c>
      <c r="AX1263" s="28" t="str">
        <f t="shared" si="7584"/>
        <v/>
      </c>
      <c r="AY1263" s="28" t="str">
        <f t="shared" si="7584"/>
        <v/>
      </c>
      <c r="AZ1263" s="28" t="str">
        <f t="shared" si="7584"/>
        <v/>
      </c>
      <c r="BA1263" s="28" t="str">
        <f t="shared" si="7584"/>
        <v/>
      </c>
      <c r="BB1263" s="28" t="str">
        <f t="shared" si="7584"/>
        <v/>
      </c>
      <c r="BC1263" s="28" t="str">
        <f t="shared" si="7584"/>
        <v/>
      </c>
      <c r="BD1263" s="28" t="str">
        <f t="shared" si="15"/>
        <v/>
      </c>
      <c r="BJ1263" s="28" t="str">
        <f t="shared" si="16"/>
        <v/>
      </c>
      <c r="BK1263" s="28" t="str">
        <f t="shared" si="17"/>
        <v/>
      </c>
      <c r="BM1263" s="2" t="s">
        <v>98</v>
      </c>
      <c r="BU1263" s="18"/>
      <c r="BV1263" s="18"/>
      <c r="BW1263" s="18"/>
      <c r="BX1263" s="18"/>
      <c r="BY1263" s="42" t="str">
        <f t="shared" si="18"/>
        <v/>
      </c>
      <c r="BZ1263" s="43"/>
    </row>
    <row r="1264" spans="1:78" ht="15">
      <c r="A1264" s="10" t="s">
        <v>37</v>
      </c>
      <c r="B1264" s="28">
        <f>VLOOKUP(A1264,Organisations!$A$2:$B$7,2,FALSE)</f>
        <v>2</v>
      </c>
      <c r="C1264" s="10" t="s">
        <v>8668</v>
      </c>
      <c r="D1264" s="10" t="s">
        <v>8669</v>
      </c>
      <c r="E1264" s="28" t="str">
        <f t="shared" si="0"/>
        <v>We have help and advice about the wide range of services available from your local JobCentre Plus as well as detailed in</v>
      </c>
      <c r="F1264" s="10" t="s">
        <v>7115</v>
      </c>
      <c r="G1264" s="10" t="s">
        <v>68</v>
      </c>
      <c r="H1264" s="11"/>
      <c r="K1264" s="30" t="s">
        <v>7116</v>
      </c>
      <c r="L1264" s="12"/>
      <c r="M1264" s="28" t="str">
        <f t="shared" ref="M1264:Q1264" si="7585">IFERROR(IF(FIND(M$1,$F1264)&gt;1,"Age - Children",""),"")</f>
        <v/>
      </c>
      <c r="N1264" s="28" t="str">
        <f t="shared" si="7585"/>
        <v/>
      </c>
      <c r="O1264" s="28" t="str">
        <f t="shared" si="7585"/>
        <v/>
      </c>
      <c r="P1264" s="28" t="str">
        <f t="shared" si="7585"/>
        <v/>
      </c>
      <c r="Q1264" s="28" t="str">
        <f t="shared" si="7585"/>
        <v/>
      </c>
      <c r="R1264" s="28" t="str">
        <f t="shared" ref="R1264:T1264" si="7586">IFERROR(IF(FIND(R$1,$F1264)&gt;1,"Age - Elderly",""),"")</f>
        <v/>
      </c>
      <c r="S1264" s="28" t="str">
        <f t="shared" si="7586"/>
        <v/>
      </c>
      <c r="T1264" s="28" t="str">
        <f t="shared" si="7586"/>
        <v/>
      </c>
      <c r="U1264" s="28" t="str">
        <f t="shared" si="3"/>
        <v/>
      </c>
      <c r="V1264" s="28" t="str">
        <f t="shared" si="4"/>
        <v/>
      </c>
      <c r="X1264" s="28" t="str">
        <f t="shared" si="5"/>
        <v/>
      </c>
      <c r="Y1264" s="28" t="str">
        <f t="shared" si="6"/>
        <v/>
      </c>
      <c r="Z1264" s="28" t="str">
        <f t="shared" si="7"/>
        <v>Gender - Male</v>
      </c>
      <c r="AB1264" s="28" t="str">
        <f t="shared" si="8"/>
        <v/>
      </c>
      <c r="AD1264" s="28" t="str">
        <f t="shared" si="9"/>
        <v>Gender - Male;</v>
      </c>
      <c r="AG1264" s="28" t="str">
        <f t="shared" ref="AG1264:AL1264" si="7587">IFERROR(IF(FIND(AG$1,$F1264)&gt;1,AG$1,""),"")</f>
        <v/>
      </c>
      <c r="AH1264" s="28" t="str">
        <f t="shared" si="7587"/>
        <v/>
      </c>
      <c r="AI1264" s="28" t="str">
        <f t="shared" si="7587"/>
        <v/>
      </c>
      <c r="AJ1264" s="28" t="str">
        <f t="shared" si="7587"/>
        <v/>
      </c>
      <c r="AK1264" s="28" t="str">
        <f t="shared" si="7587"/>
        <v/>
      </c>
      <c r="AL1264" s="28" t="str">
        <f t="shared" si="7587"/>
        <v/>
      </c>
      <c r="AM1264" s="28" t="str">
        <f t="shared" si="11"/>
        <v/>
      </c>
      <c r="AN1264" s="28" t="str">
        <f t="shared" ref="AN1264:AQ1264" si="7588">IFERROR(IF(FIND(AN$1,$F1264)&gt;1,"Status - LGBT",""),"")</f>
        <v/>
      </c>
      <c r="AO1264" s="28" t="str">
        <f t="shared" si="7588"/>
        <v/>
      </c>
      <c r="AP1264" s="28" t="str">
        <f t="shared" si="7588"/>
        <v/>
      </c>
      <c r="AQ1264" s="28" t="str">
        <f t="shared" si="7588"/>
        <v/>
      </c>
      <c r="AR1264" s="28" t="str">
        <f t="shared" ref="AR1264:AV1264" si="7589">IFERROR(IF(FIND(AR$1,$F1264)&gt;1,"BME",""),"")</f>
        <v/>
      </c>
      <c r="AS1264" s="28" t="str">
        <f t="shared" si="7589"/>
        <v/>
      </c>
      <c r="AT1264" s="28" t="str">
        <f t="shared" si="7589"/>
        <v/>
      </c>
      <c r="AU1264" s="28" t="str">
        <f t="shared" si="7589"/>
        <v/>
      </c>
      <c r="AV1264" s="28" t="str">
        <f t="shared" si="7589"/>
        <v/>
      </c>
      <c r="AW1264" s="28" t="str">
        <f t="shared" ref="AW1264:BC1264" si="7590">IFERROR(IF(FIND(AW$1,$F1264)&gt;1,AW$1,""),"")</f>
        <v/>
      </c>
      <c r="AX1264" s="28" t="str">
        <f t="shared" si="7590"/>
        <v/>
      </c>
      <c r="AY1264" s="28" t="str">
        <f t="shared" si="7590"/>
        <v/>
      </c>
      <c r="AZ1264" s="28" t="str">
        <f t="shared" si="7590"/>
        <v/>
      </c>
      <c r="BA1264" s="28" t="str">
        <f t="shared" si="7590"/>
        <v/>
      </c>
      <c r="BB1264" s="28" t="str">
        <f t="shared" si="7590"/>
        <v/>
      </c>
      <c r="BC1264" s="28" t="str">
        <f t="shared" si="7590"/>
        <v/>
      </c>
      <c r="BD1264" s="28" t="str">
        <f t="shared" si="15"/>
        <v/>
      </c>
      <c r="BG1264" s="2" t="s">
        <v>8670</v>
      </c>
      <c r="BI1264" s="2" t="s">
        <v>7934</v>
      </c>
      <c r="BJ1264" s="28" t="str">
        <f t="shared" si="16"/>
        <v>Leeds</v>
      </c>
      <c r="BK1264" s="28" t="str">
        <f t="shared" si="17"/>
        <v>West Yorkshire</v>
      </c>
      <c r="BM1264" s="2" t="s">
        <v>98</v>
      </c>
      <c r="BU1264" s="50" t="s">
        <v>19342</v>
      </c>
      <c r="BV1264" s="12"/>
      <c r="BW1264" s="12"/>
      <c r="BX1264" s="12"/>
      <c r="BY1264" s="42" t="str">
        <f t="shared" si="18"/>
        <v>Gender - Male;;BD11;BD4;LS10;LS11;LS12;LS13;LS14;LS15;LS16;LS17;LS18;LS19;LS1;LS20;LS21;LS22;LS23;LS24;LS25;LS26;LS27;LS28;LS29;LS2;LS3;LS4;LS5;LS6;LS7;LS88;LS8;LS99;LS9;WF10;WF3;</v>
      </c>
      <c r="BZ1264" s="42"/>
    </row>
    <row r="1265" spans="1:78" ht="15">
      <c r="A1265" s="16" t="s">
        <v>37</v>
      </c>
      <c r="B1265" s="28">
        <f>VLOOKUP(A1265,Organisations!$A$2:$B$7,2,FALSE)</f>
        <v>2</v>
      </c>
      <c r="C1265" s="16" t="s">
        <v>8671</v>
      </c>
      <c r="D1265" s="16" t="s">
        <v>8672</v>
      </c>
      <c r="E1265" s="28" t="str">
        <f t="shared" si="0"/>
        <v xml:space="preserve">Providing information, practical advice and emotional support whether you are a stroke survivor, carer or family member </v>
      </c>
      <c r="F1265" s="16" t="s">
        <v>8674</v>
      </c>
      <c r="G1265" s="16" t="s">
        <v>68</v>
      </c>
      <c r="H1265" s="17"/>
      <c r="K1265" s="51"/>
      <c r="L1265" s="16" t="s">
        <v>8675</v>
      </c>
      <c r="M1265" s="28" t="str">
        <f t="shared" ref="M1265:Q1265" si="7591">IFERROR(IF(FIND(M$1,$F1265)&gt;1,"Age - Children",""),"")</f>
        <v/>
      </c>
      <c r="N1265" s="28" t="str">
        <f t="shared" si="7591"/>
        <v/>
      </c>
      <c r="O1265" s="28" t="str">
        <f t="shared" si="7591"/>
        <v/>
      </c>
      <c r="P1265" s="28" t="str">
        <f t="shared" si="7591"/>
        <v/>
      </c>
      <c r="Q1265" s="28" t="str">
        <f t="shared" si="7591"/>
        <v/>
      </c>
      <c r="R1265" s="28" t="str">
        <f t="shared" ref="R1265:T1265" si="7592">IFERROR(IF(FIND(R$1,$F1265)&gt;1,"Age - Elderly",""),"")</f>
        <v/>
      </c>
      <c r="S1265" s="28" t="str">
        <f t="shared" si="7592"/>
        <v/>
      </c>
      <c r="T1265" s="28" t="str">
        <f t="shared" si="7592"/>
        <v/>
      </c>
      <c r="U1265" s="28" t="str">
        <f t="shared" si="3"/>
        <v/>
      </c>
      <c r="V1265" s="28" t="str">
        <f t="shared" si="4"/>
        <v/>
      </c>
      <c r="X1265" s="28" t="str">
        <f t="shared" si="5"/>
        <v/>
      </c>
      <c r="Y1265" s="28" t="str">
        <f t="shared" si="6"/>
        <v/>
      </c>
      <c r="Z1265" s="28" t="str">
        <f t="shared" si="7"/>
        <v/>
      </c>
      <c r="AB1265" s="28" t="str">
        <f t="shared" si="8"/>
        <v/>
      </c>
      <c r="AD1265" s="28" t="str">
        <f t="shared" si="9"/>
        <v/>
      </c>
      <c r="AG1265" s="28" t="str">
        <f t="shared" ref="AG1265:AL1265" si="7593">IFERROR(IF(FIND(AG$1,$F1265)&gt;1,AG$1,""),"")</f>
        <v/>
      </c>
      <c r="AH1265" s="28" t="str">
        <f t="shared" si="7593"/>
        <v/>
      </c>
      <c r="AI1265" s="28" t="str">
        <f t="shared" si="7593"/>
        <v/>
      </c>
      <c r="AJ1265" s="28" t="str">
        <f t="shared" si="7593"/>
        <v/>
      </c>
      <c r="AK1265" s="28" t="str">
        <f t="shared" si="7593"/>
        <v/>
      </c>
      <c r="AL1265" s="28" t="str">
        <f t="shared" si="7593"/>
        <v/>
      </c>
      <c r="AM1265" s="28" t="str">
        <f t="shared" si="11"/>
        <v/>
      </c>
      <c r="AN1265" s="28" t="str">
        <f t="shared" ref="AN1265:AQ1265" si="7594">IFERROR(IF(FIND(AN$1,$F1265)&gt;1,"Status - LGBT",""),"")</f>
        <v/>
      </c>
      <c r="AO1265" s="28" t="str">
        <f t="shared" si="7594"/>
        <v/>
      </c>
      <c r="AP1265" s="28" t="str">
        <f t="shared" si="7594"/>
        <v/>
      </c>
      <c r="AQ1265" s="28" t="str">
        <f t="shared" si="7594"/>
        <v/>
      </c>
      <c r="AR1265" s="28" t="str">
        <f t="shared" ref="AR1265:AV1265" si="7595">IFERROR(IF(FIND(AR$1,$F1265)&gt;1,"BME",""),"")</f>
        <v/>
      </c>
      <c r="AS1265" s="28" t="str">
        <f t="shared" si="7595"/>
        <v/>
      </c>
      <c r="AT1265" s="28" t="str">
        <f t="shared" si="7595"/>
        <v/>
      </c>
      <c r="AU1265" s="28" t="str">
        <f t="shared" si="7595"/>
        <v/>
      </c>
      <c r="AV1265" s="28" t="str">
        <f t="shared" si="7595"/>
        <v/>
      </c>
      <c r="AW1265" s="28" t="str">
        <f t="shared" ref="AW1265:BC1265" si="7596">IFERROR(IF(FIND(AW$1,$F1265)&gt;1,AW$1,""),"")</f>
        <v/>
      </c>
      <c r="AX1265" s="28" t="str">
        <f t="shared" si="7596"/>
        <v/>
      </c>
      <c r="AY1265" s="28" t="str">
        <f t="shared" si="7596"/>
        <v/>
      </c>
      <c r="AZ1265" s="28" t="str">
        <f t="shared" si="7596"/>
        <v/>
      </c>
      <c r="BA1265" s="28" t="str">
        <f t="shared" si="7596"/>
        <v/>
      </c>
      <c r="BB1265" s="28" t="str">
        <f t="shared" si="7596"/>
        <v/>
      </c>
      <c r="BC1265" s="28" t="str">
        <f t="shared" si="7596"/>
        <v/>
      </c>
      <c r="BD1265" s="28" t="str">
        <f t="shared" si="15"/>
        <v/>
      </c>
      <c r="BG1265" s="2" t="s">
        <v>8676</v>
      </c>
      <c r="BJ1265" s="28" t="str">
        <f t="shared" si="16"/>
        <v/>
      </c>
      <c r="BK1265" s="28" t="str">
        <f t="shared" si="17"/>
        <v/>
      </c>
      <c r="BM1265" s="2" t="s">
        <v>98</v>
      </c>
      <c r="BU1265" s="18"/>
      <c r="BV1265" s="18"/>
      <c r="BW1265" s="18"/>
      <c r="BX1265" s="18"/>
      <c r="BY1265" s="42" t="str">
        <f t="shared" si="18"/>
        <v/>
      </c>
      <c r="BZ1265" s="43"/>
    </row>
    <row r="1266" spans="1:78" ht="15">
      <c r="A1266" s="10" t="s">
        <v>37</v>
      </c>
      <c r="B1266" s="28">
        <f>VLOOKUP(A1266,Organisations!$A$2:$B$7,2,FALSE)</f>
        <v>2</v>
      </c>
      <c r="C1266" s="10" t="s">
        <v>8677</v>
      </c>
      <c r="D1266" s="10" t="s">
        <v>8678</v>
      </c>
      <c r="E1266" s="28" t="str">
        <f t="shared" si="0"/>
        <v xml:space="preserve">We are a modern friendly Practice, specialising in caring for the Students of Leeds and their families. To register you </v>
      </c>
      <c r="F1266" s="10" t="s">
        <v>8680</v>
      </c>
      <c r="G1266" s="10" t="s">
        <v>68</v>
      </c>
      <c r="H1266" s="11"/>
      <c r="K1266" s="30" t="s">
        <v>8681</v>
      </c>
      <c r="L1266" s="12"/>
      <c r="M1266" s="28" t="str">
        <f t="shared" ref="M1266:Q1266" si="7597">IFERROR(IF(FIND(M$1,$F1266)&gt;1,"Age - Children",""),"")</f>
        <v/>
      </c>
      <c r="N1266" s="28" t="str">
        <f t="shared" si="7597"/>
        <v/>
      </c>
      <c r="O1266" s="28" t="str">
        <f t="shared" si="7597"/>
        <v/>
      </c>
      <c r="P1266" s="28" t="str">
        <f t="shared" si="7597"/>
        <v/>
      </c>
      <c r="Q1266" s="28" t="str">
        <f t="shared" si="7597"/>
        <v/>
      </c>
      <c r="R1266" s="28" t="str">
        <f t="shared" ref="R1266:T1266" si="7598">IFERROR(IF(FIND(R$1,$F1266)&gt;1,"Age - Elderly",""),"")</f>
        <v/>
      </c>
      <c r="S1266" s="28" t="str">
        <f t="shared" si="7598"/>
        <v/>
      </c>
      <c r="T1266" s="28" t="str">
        <f t="shared" si="7598"/>
        <v/>
      </c>
      <c r="U1266" s="28" t="str">
        <f t="shared" si="3"/>
        <v/>
      </c>
      <c r="V1266" s="28" t="str">
        <f t="shared" si="4"/>
        <v/>
      </c>
      <c r="X1266" s="28" t="str">
        <f t="shared" si="5"/>
        <v/>
      </c>
      <c r="Y1266" s="28" t="str">
        <f t="shared" si="6"/>
        <v/>
      </c>
      <c r="Z1266" s="28" t="str">
        <f t="shared" si="7"/>
        <v/>
      </c>
      <c r="AB1266" s="28" t="str">
        <f t="shared" si="8"/>
        <v/>
      </c>
      <c r="AD1266" s="28" t="str">
        <f t="shared" si="9"/>
        <v/>
      </c>
      <c r="AG1266" s="28" t="str">
        <f t="shared" ref="AG1266:AL1266" si="7599">IFERROR(IF(FIND(AG$1,$F1266)&gt;1,AG$1,""),"")</f>
        <v/>
      </c>
      <c r="AH1266" s="28" t="str">
        <f t="shared" si="7599"/>
        <v/>
      </c>
      <c r="AI1266" s="28" t="str">
        <f t="shared" si="7599"/>
        <v/>
      </c>
      <c r="AJ1266" s="28" t="str">
        <f t="shared" si="7599"/>
        <v/>
      </c>
      <c r="AK1266" s="28" t="str">
        <f t="shared" si="7599"/>
        <v/>
      </c>
      <c r="AL1266" s="28" t="str">
        <f t="shared" si="7599"/>
        <v/>
      </c>
      <c r="AM1266" s="28" t="str">
        <f t="shared" si="11"/>
        <v/>
      </c>
      <c r="AN1266" s="28" t="str">
        <f t="shared" ref="AN1266:AQ1266" si="7600">IFERROR(IF(FIND(AN$1,$F1266)&gt;1,"Status - LGBT",""),"")</f>
        <v/>
      </c>
      <c r="AO1266" s="28" t="str">
        <f t="shared" si="7600"/>
        <v/>
      </c>
      <c r="AP1266" s="28" t="str">
        <f t="shared" si="7600"/>
        <v/>
      </c>
      <c r="AQ1266" s="28" t="str">
        <f t="shared" si="7600"/>
        <v/>
      </c>
      <c r="AR1266" s="28" t="str">
        <f t="shared" ref="AR1266:AV1266" si="7601">IFERROR(IF(FIND(AR$1,$F1266)&gt;1,"BME",""),"")</f>
        <v/>
      </c>
      <c r="AS1266" s="28" t="str">
        <f t="shared" si="7601"/>
        <v/>
      </c>
      <c r="AT1266" s="28" t="str">
        <f t="shared" si="7601"/>
        <v/>
      </c>
      <c r="AU1266" s="28" t="str">
        <f t="shared" si="7601"/>
        <v/>
      </c>
      <c r="AV1266" s="28" t="str">
        <f t="shared" si="7601"/>
        <v/>
      </c>
      <c r="AW1266" s="28" t="str">
        <f t="shared" ref="AW1266:BC1266" si="7602">IFERROR(IF(FIND(AW$1,$F1266)&gt;1,AW$1,""),"")</f>
        <v/>
      </c>
      <c r="AX1266" s="28" t="str">
        <f t="shared" si="7602"/>
        <v/>
      </c>
      <c r="AY1266" s="28" t="str">
        <f t="shared" si="7602"/>
        <v/>
      </c>
      <c r="AZ1266" s="28" t="str">
        <f t="shared" si="7602"/>
        <v/>
      </c>
      <c r="BA1266" s="28" t="str">
        <f t="shared" si="7602"/>
        <v/>
      </c>
      <c r="BB1266" s="28" t="str">
        <f t="shared" si="7602"/>
        <v/>
      </c>
      <c r="BC1266" s="28" t="str">
        <f t="shared" si="7602"/>
        <v/>
      </c>
      <c r="BD1266" s="28" t="str">
        <f t="shared" si="15"/>
        <v/>
      </c>
      <c r="BG1266" s="2" t="s">
        <v>8682</v>
      </c>
      <c r="BI1266" s="2" t="s">
        <v>7948</v>
      </c>
      <c r="BJ1266" s="28" t="str">
        <f t="shared" si="16"/>
        <v>Leeds</v>
      </c>
      <c r="BK1266" s="28" t="str">
        <f t="shared" si="17"/>
        <v>West Yorkshire</v>
      </c>
      <c r="BM1266" s="2" t="s">
        <v>98</v>
      </c>
      <c r="BU1266" s="50" t="s">
        <v>19342</v>
      </c>
      <c r="BV1266" s="12"/>
      <c r="BW1266" s="12"/>
      <c r="BX1266" s="12"/>
      <c r="BY1266" s="42" t="str">
        <f t="shared" si="18"/>
        <v>BD11;BD4;LS10;LS11;LS12;LS13;LS14;LS15;LS16;LS17;LS18;LS19;LS1;LS20;LS21;LS22;LS23;LS24;LS25;LS26;LS27;LS28;LS29;LS2;LS3;LS4;LS5;LS6;LS7;LS88;LS8;LS99;LS9;WF10;WF3;</v>
      </c>
      <c r="BZ1266" s="42"/>
    </row>
    <row r="1267" spans="1:78" ht="15">
      <c r="A1267" s="16" t="s">
        <v>37</v>
      </c>
      <c r="B1267" s="28">
        <f>VLOOKUP(A1267,Organisations!$A$2:$B$7,2,FALSE)</f>
        <v>2</v>
      </c>
      <c r="C1267" s="16" t="s">
        <v>8684</v>
      </c>
      <c r="D1267" s="16" t="s">
        <v>8685</v>
      </c>
      <c r="E1267" s="28" t="str">
        <f t="shared" si="0"/>
        <v>Provides a range of social, cultural, educational, recreational and advisory services to its members and other individua</v>
      </c>
      <c r="F1267" s="16" t="s">
        <v>8687</v>
      </c>
      <c r="G1267" s="16" t="s">
        <v>68</v>
      </c>
      <c r="H1267" s="17"/>
      <c r="K1267" s="26" t="s">
        <v>8688</v>
      </c>
      <c r="L1267" s="16" t="s">
        <v>8689</v>
      </c>
      <c r="M1267" s="28" t="str">
        <f t="shared" ref="M1267:Q1267" si="7603">IFERROR(IF(FIND(M$1,$F1267)&gt;1,"Age - Children",""),"")</f>
        <v/>
      </c>
      <c r="N1267" s="28" t="str">
        <f t="shared" si="7603"/>
        <v/>
      </c>
      <c r="O1267" s="28" t="str">
        <f t="shared" si="7603"/>
        <v/>
      </c>
      <c r="P1267" s="28" t="str">
        <f t="shared" si="7603"/>
        <v/>
      </c>
      <c r="Q1267" s="28" t="str">
        <f t="shared" si="7603"/>
        <v/>
      </c>
      <c r="R1267" s="28" t="str">
        <f t="shared" ref="R1267:T1267" si="7604">IFERROR(IF(FIND(R$1,$F1267)&gt;1,"Age - Elderly",""),"")</f>
        <v/>
      </c>
      <c r="S1267" s="28" t="str">
        <f t="shared" si="7604"/>
        <v/>
      </c>
      <c r="T1267" s="28" t="str">
        <f t="shared" si="7604"/>
        <v/>
      </c>
      <c r="U1267" s="28" t="str">
        <f t="shared" si="3"/>
        <v/>
      </c>
      <c r="V1267" s="28" t="str">
        <f t="shared" si="4"/>
        <v/>
      </c>
      <c r="X1267" s="28" t="str">
        <f t="shared" si="5"/>
        <v/>
      </c>
      <c r="Y1267" s="28" t="str">
        <f t="shared" si="6"/>
        <v/>
      </c>
      <c r="Z1267" s="28" t="str">
        <f t="shared" si="7"/>
        <v/>
      </c>
      <c r="AB1267" s="28" t="str">
        <f t="shared" si="8"/>
        <v/>
      </c>
      <c r="AD1267" s="28" t="str">
        <f t="shared" si="9"/>
        <v/>
      </c>
      <c r="AG1267" s="28" t="str">
        <f t="shared" ref="AG1267:AL1267" si="7605">IFERROR(IF(FIND(AG$1,$F1267)&gt;1,AG$1,""),"")</f>
        <v/>
      </c>
      <c r="AH1267" s="28" t="str">
        <f t="shared" si="7605"/>
        <v/>
      </c>
      <c r="AI1267" s="28" t="str">
        <f t="shared" si="7605"/>
        <v/>
      </c>
      <c r="AJ1267" s="28" t="str">
        <f t="shared" si="7605"/>
        <v/>
      </c>
      <c r="AK1267" s="28" t="str">
        <f t="shared" si="7605"/>
        <v/>
      </c>
      <c r="AL1267" s="28" t="str">
        <f t="shared" si="7605"/>
        <v/>
      </c>
      <c r="AM1267" s="28" t="str">
        <f t="shared" si="11"/>
        <v/>
      </c>
      <c r="AN1267" s="28" t="str">
        <f t="shared" ref="AN1267:AQ1267" si="7606">IFERROR(IF(FIND(AN$1,$F1267)&gt;1,"Status - LGBT",""),"")</f>
        <v/>
      </c>
      <c r="AO1267" s="28" t="str">
        <f t="shared" si="7606"/>
        <v/>
      </c>
      <c r="AP1267" s="28" t="str">
        <f t="shared" si="7606"/>
        <v/>
      </c>
      <c r="AQ1267" s="28" t="str">
        <f t="shared" si="7606"/>
        <v/>
      </c>
      <c r="AR1267" s="28" t="str">
        <f t="shared" ref="AR1267:AV1267" si="7607">IFERROR(IF(FIND(AR$1,$F1267)&gt;1,"BME",""),"")</f>
        <v/>
      </c>
      <c r="AS1267" s="28" t="str">
        <f t="shared" si="7607"/>
        <v/>
      </c>
      <c r="AT1267" s="28" t="str">
        <f t="shared" si="7607"/>
        <v/>
      </c>
      <c r="AU1267" s="28" t="str">
        <f t="shared" si="7607"/>
        <v/>
      </c>
      <c r="AV1267" s="28" t="str">
        <f t="shared" si="7607"/>
        <v/>
      </c>
      <c r="AW1267" s="28" t="str">
        <f t="shared" ref="AW1267:BC1267" si="7608">IFERROR(IF(FIND(AW$1,$F1267)&gt;1,AW$1,""),"")</f>
        <v/>
      </c>
      <c r="AX1267" s="28" t="str">
        <f t="shared" si="7608"/>
        <v/>
      </c>
      <c r="AY1267" s="28" t="str">
        <f t="shared" si="7608"/>
        <v/>
      </c>
      <c r="AZ1267" s="28" t="str">
        <f t="shared" si="7608"/>
        <v/>
      </c>
      <c r="BA1267" s="28" t="str">
        <f t="shared" si="7608"/>
        <v/>
      </c>
      <c r="BB1267" s="28" t="str">
        <f t="shared" si="7608"/>
        <v/>
      </c>
      <c r="BC1267" s="28" t="str">
        <f t="shared" si="7608"/>
        <v/>
      </c>
      <c r="BD1267" s="28" t="str">
        <f t="shared" si="15"/>
        <v/>
      </c>
      <c r="BG1267" s="2" t="s">
        <v>8690</v>
      </c>
      <c r="BI1267" s="2" t="s">
        <v>7953</v>
      </c>
      <c r="BJ1267" s="28" t="str">
        <f t="shared" si="16"/>
        <v>Leeds</v>
      </c>
      <c r="BK1267" s="28" t="str">
        <f t="shared" si="17"/>
        <v>West Yorkshire</v>
      </c>
      <c r="BM1267" s="2" t="s">
        <v>98</v>
      </c>
      <c r="BU1267" s="18"/>
      <c r="BV1267" s="47" t="s">
        <v>568</v>
      </c>
      <c r="BW1267" s="18"/>
      <c r="BX1267" s="18"/>
      <c r="BY1267" s="42" t="str">
        <f t="shared" si="18"/>
        <v>LS6</v>
      </c>
      <c r="BZ1267" s="43"/>
    </row>
    <row r="1268" spans="1:78" ht="15">
      <c r="A1268" s="10" t="s">
        <v>37</v>
      </c>
      <c r="B1268" s="28">
        <f>VLOOKUP(A1268,Organisations!$A$2:$B$7,2,FALSE)</f>
        <v>2</v>
      </c>
      <c r="C1268" s="23" t="s">
        <v>1890</v>
      </c>
      <c r="D1268" s="23" t="s">
        <v>1891</v>
      </c>
      <c r="E1268" s="28" t="str">
        <f t="shared" si="0"/>
        <v>Leeds Survivor Led Crisis Service provides out of hours services to people in acute mental health crisis, which are an a</v>
      </c>
      <c r="F1268" s="10" t="s">
        <v>8694</v>
      </c>
      <c r="G1268" s="10" t="s">
        <v>68</v>
      </c>
      <c r="H1268" s="11"/>
      <c r="K1268" s="30" t="s">
        <v>1894</v>
      </c>
      <c r="L1268" s="10" t="s">
        <v>8695</v>
      </c>
      <c r="M1268" s="28" t="str">
        <f t="shared" ref="M1268:Q1268" si="7609">IFERROR(IF(FIND(M$1,$F1268)&gt;1,"Age - Children",""),"")</f>
        <v/>
      </c>
      <c r="N1268" s="28" t="str">
        <f t="shared" si="7609"/>
        <v/>
      </c>
      <c r="O1268" s="28" t="str">
        <f t="shared" si="7609"/>
        <v/>
      </c>
      <c r="P1268" s="28" t="str">
        <f t="shared" si="7609"/>
        <v/>
      </c>
      <c r="Q1268" s="28" t="str">
        <f t="shared" si="7609"/>
        <v/>
      </c>
      <c r="R1268" s="28" t="str">
        <f t="shared" ref="R1268:T1268" si="7610">IFERROR(IF(FIND(R$1,$F1268)&gt;1,"Age - Elderly",""),"")</f>
        <v/>
      </c>
      <c r="S1268" s="28" t="str">
        <f t="shared" si="7610"/>
        <v/>
      </c>
      <c r="T1268" s="28" t="str">
        <f t="shared" si="7610"/>
        <v/>
      </c>
      <c r="U1268" s="28" t="str">
        <f t="shared" si="3"/>
        <v/>
      </c>
      <c r="V1268" s="28" t="str">
        <f t="shared" si="4"/>
        <v/>
      </c>
      <c r="X1268" s="28" t="str">
        <f t="shared" si="5"/>
        <v/>
      </c>
      <c r="Y1268" s="28" t="str">
        <f t="shared" si="6"/>
        <v/>
      </c>
      <c r="Z1268" s="28" t="str">
        <f t="shared" si="7"/>
        <v>Gender - Male</v>
      </c>
      <c r="AB1268" s="28" t="str">
        <f t="shared" si="8"/>
        <v/>
      </c>
      <c r="AD1268" s="28" t="str">
        <f t="shared" si="9"/>
        <v>Gender - Male;</v>
      </c>
      <c r="AG1268" s="28" t="str">
        <f t="shared" ref="AG1268:AL1268" si="7611">IFERROR(IF(FIND(AG$1,$F1268)&gt;1,AG$1,""),"")</f>
        <v/>
      </c>
      <c r="AH1268" s="28" t="str">
        <f t="shared" si="7611"/>
        <v/>
      </c>
      <c r="AI1268" s="28" t="str">
        <f t="shared" si="7611"/>
        <v/>
      </c>
      <c r="AJ1268" s="28" t="str">
        <f t="shared" si="7611"/>
        <v/>
      </c>
      <c r="AK1268" s="28" t="str">
        <f t="shared" si="7611"/>
        <v/>
      </c>
      <c r="AL1268" s="28" t="str">
        <f t="shared" si="7611"/>
        <v/>
      </c>
      <c r="AM1268" s="28" t="str">
        <f t="shared" si="11"/>
        <v/>
      </c>
      <c r="AN1268" s="28" t="str">
        <f t="shared" ref="AN1268:AQ1268" si="7612">IFERROR(IF(FIND(AN$1,$F1268)&gt;1,"Status - LGBT",""),"")</f>
        <v/>
      </c>
      <c r="AO1268" s="28" t="str">
        <f t="shared" si="7612"/>
        <v/>
      </c>
      <c r="AP1268" s="28" t="str">
        <f t="shared" si="7612"/>
        <v/>
      </c>
      <c r="AQ1268" s="28" t="str">
        <f t="shared" si="7612"/>
        <v/>
      </c>
      <c r="AR1268" s="28" t="str">
        <f t="shared" ref="AR1268:AV1268" si="7613">IFERROR(IF(FIND(AR$1,$F1268)&gt;1,"BME",""),"")</f>
        <v/>
      </c>
      <c r="AS1268" s="28" t="str">
        <f t="shared" si="7613"/>
        <v/>
      </c>
      <c r="AT1268" s="28" t="str">
        <f t="shared" si="7613"/>
        <v/>
      </c>
      <c r="AU1268" s="28" t="str">
        <f t="shared" si="7613"/>
        <v/>
      </c>
      <c r="AV1268" s="28" t="str">
        <f t="shared" si="7613"/>
        <v/>
      </c>
      <c r="AW1268" s="28" t="str">
        <f t="shared" ref="AW1268:BC1268" si="7614">IFERROR(IF(FIND(AW$1,$F1268)&gt;1,AW$1,""),"")</f>
        <v/>
      </c>
      <c r="AX1268" s="28" t="str">
        <f t="shared" si="7614"/>
        <v/>
      </c>
      <c r="AY1268" s="28" t="str">
        <f t="shared" si="7614"/>
        <v/>
      </c>
      <c r="AZ1268" s="28" t="str">
        <f t="shared" si="7614"/>
        <v/>
      </c>
      <c r="BA1268" s="28" t="str">
        <f t="shared" si="7614"/>
        <v/>
      </c>
      <c r="BB1268" s="28" t="str">
        <f t="shared" si="7614"/>
        <v/>
      </c>
      <c r="BC1268" s="28" t="str">
        <f t="shared" si="7614"/>
        <v/>
      </c>
      <c r="BD1268" s="28" t="str">
        <f t="shared" si="15"/>
        <v/>
      </c>
      <c r="BG1268" s="2" t="s">
        <v>8696</v>
      </c>
      <c r="BI1268" s="2" t="s">
        <v>1842</v>
      </c>
      <c r="BJ1268" s="28" t="str">
        <f t="shared" si="16"/>
        <v>Leeds</v>
      </c>
      <c r="BK1268" s="28" t="str">
        <f t="shared" si="17"/>
        <v>West Yorkshire</v>
      </c>
      <c r="BM1268" s="2" t="s">
        <v>98</v>
      </c>
      <c r="BU1268" s="50" t="s">
        <v>593</v>
      </c>
      <c r="BV1268" s="12"/>
      <c r="BW1268" s="12"/>
      <c r="BX1268" s="12"/>
      <c r="BY1268" s="42" t="str">
        <f t="shared" si="18"/>
        <v>Gender - Male;;LS22;</v>
      </c>
      <c r="BZ1268" s="42"/>
    </row>
    <row r="1269" spans="1:78" ht="15">
      <c r="A1269" s="16" t="s">
        <v>37</v>
      </c>
      <c r="B1269" s="28">
        <f>VLOOKUP(A1269,Organisations!$A$2:$B$7,2,FALSE)</f>
        <v>2</v>
      </c>
      <c r="C1269" s="16" t="s">
        <v>8699</v>
      </c>
      <c r="D1269" s="16" t="s">
        <v>8700</v>
      </c>
      <c r="E1269" s="28" t="str">
        <f t="shared" si="0"/>
        <v xml:space="preserve">A group that meets to share experiences of voice hearing, and to help and support each other. Wednesday afternoon 12:00 </v>
      </c>
      <c r="F1269" s="16" t="s">
        <v>8702</v>
      </c>
      <c r="G1269" s="16" t="s">
        <v>68</v>
      </c>
      <c r="H1269" s="54"/>
      <c r="K1269" s="26" t="s">
        <v>1894</v>
      </c>
      <c r="L1269" s="16" t="s">
        <v>8703</v>
      </c>
      <c r="M1269" s="28" t="str">
        <f t="shared" ref="M1269:Q1269" si="7615">IFERROR(IF(FIND(M$1,$F1269)&gt;1,"Age - Children",""),"")</f>
        <v/>
      </c>
      <c r="N1269" s="28" t="str">
        <f t="shared" si="7615"/>
        <v/>
      </c>
      <c r="O1269" s="28" t="str">
        <f t="shared" si="7615"/>
        <v/>
      </c>
      <c r="P1269" s="28" t="str">
        <f t="shared" si="7615"/>
        <v/>
      </c>
      <c r="Q1269" s="28" t="str">
        <f t="shared" si="7615"/>
        <v/>
      </c>
      <c r="R1269" s="28" t="str">
        <f t="shared" ref="R1269:T1269" si="7616">IFERROR(IF(FIND(R$1,$F1269)&gt;1,"Age - Elderly",""),"")</f>
        <v/>
      </c>
      <c r="S1269" s="28" t="str">
        <f t="shared" si="7616"/>
        <v/>
      </c>
      <c r="T1269" s="28" t="str">
        <f t="shared" si="7616"/>
        <v/>
      </c>
      <c r="U1269" s="28" t="str">
        <f t="shared" si="3"/>
        <v/>
      </c>
      <c r="V1269" s="28" t="str">
        <f t="shared" si="4"/>
        <v/>
      </c>
      <c r="X1269" s="28" t="str">
        <f t="shared" si="5"/>
        <v/>
      </c>
      <c r="Y1269" s="28" t="str">
        <f t="shared" si="6"/>
        <v/>
      </c>
      <c r="Z1269" s="28" t="str">
        <f t="shared" si="7"/>
        <v/>
      </c>
      <c r="AB1269" s="28" t="str">
        <f t="shared" si="8"/>
        <v/>
      </c>
      <c r="AD1269" s="28" t="str">
        <f t="shared" si="9"/>
        <v/>
      </c>
      <c r="AG1269" s="28" t="str">
        <f t="shared" ref="AG1269:AL1269" si="7617">IFERROR(IF(FIND(AG$1,$F1269)&gt;1,AG$1,""),"")</f>
        <v/>
      </c>
      <c r="AH1269" s="28" t="str">
        <f t="shared" si="7617"/>
        <v/>
      </c>
      <c r="AI1269" s="28" t="str">
        <f t="shared" si="7617"/>
        <v/>
      </c>
      <c r="AJ1269" s="28" t="str">
        <f t="shared" si="7617"/>
        <v/>
      </c>
      <c r="AK1269" s="28" t="str">
        <f t="shared" si="7617"/>
        <v/>
      </c>
      <c r="AL1269" s="28" t="str">
        <f t="shared" si="7617"/>
        <v/>
      </c>
      <c r="AM1269" s="28" t="str">
        <f t="shared" si="11"/>
        <v/>
      </c>
      <c r="AN1269" s="28" t="str">
        <f t="shared" ref="AN1269:AQ1269" si="7618">IFERROR(IF(FIND(AN$1,$F1269)&gt;1,"Status - LGBT",""),"")</f>
        <v/>
      </c>
      <c r="AO1269" s="28" t="str">
        <f t="shared" si="7618"/>
        <v/>
      </c>
      <c r="AP1269" s="28" t="str">
        <f t="shared" si="7618"/>
        <v/>
      </c>
      <c r="AQ1269" s="28" t="str">
        <f t="shared" si="7618"/>
        <v/>
      </c>
      <c r="AR1269" s="28" t="str">
        <f t="shared" ref="AR1269:AV1269" si="7619">IFERROR(IF(FIND(AR$1,$F1269)&gt;1,"BME",""),"")</f>
        <v/>
      </c>
      <c r="AS1269" s="28" t="str">
        <f t="shared" si="7619"/>
        <v/>
      </c>
      <c r="AT1269" s="28" t="str">
        <f t="shared" si="7619"/>
        <v/>
      </c>
      <c r="AU1269" s="28" t="str">
        <f t="shared" si="7619"/>
        <v/>
      </c>
      <c r="AV1269" s="28" t="str">
        <f t="shared" si="7619"/>
        <v/>
      </c>
      <c r="AW1269" s="28" t="str">
        <f t="shared" ref="AW1269:BC1269" si="7620">IFERROR(IF(FIND(AW$1,$F1269)&gt;1,AW$1,""),"")</f>
        <v/>
      </c>
      <c r="AX1269" s="28" t="str">
        <f t="shared" si="7620"/>
        <v/>
      </c>
      <c r="AY1269" s="28" t="str">
        <f t="shared" si="7620"/>
        <v/>
      </c>
      <c r="AZ1269" s="28" t="str">
        <f t="shared" si="7620"/>
        <v/>
      </c>
      <c r="BA1269" s="28" t="str">
        <f t="shared" si="7620"/>
        <v/>
      </c>
      <c r="BB1269" s="28" t="str">
        <f t="shared" si="7620"/>
        <v/>
      </c>
      <c r="BC1269" s="28" t="str">
        <f t="shared" si="7620"/>
        <v/>
      </c>
      <c r="BD1269" s="28" t="str">
        <f t="shared" si="15"/>
        <v/>
      </c>
      <c r="BG1269" s="2" t="s">
        <v>8704</v>
      </c>
      <c r="BI1269" s="2" t="s">
        <v>1842</v>
      </c>
      <c r="BJ1269" s="28" t="str">
        <f t="shared" si="16"/>
        <v>Leeds</v>
      </c>
      <c r="BK1269" s="28" t="str">
        <f t="shared" si="17"/>
        <v>West Yorkshire</v>
      </c>
      <c r="BM1269" s="2" t="s">
        <v>98</v>
      </c>
      <c r="BP1269" s="2" t="s">
        <v>2863</v>
      </c>
      <c r="BU1269" s="18"/>
      <c r="BV1269" s="47" t="s">
        <v>580</v>
      </c>
      <c r="BW1269" s="18"/>
      <c r="BX1269" s="18"/>
      <c r="BY1269" s="42" t="str">
        <f t="shared" si="18"/>
        <v>LS15</v>
      </c>
      <c r="BZ1269" s="43"/>
    </row>
    <row r="1270" spans="1:78" ht="15">
      <c r="A1270" s="10" t="s">
        <v>37</v>
      </c>
      <c r="B1270" s="28">
        <f>VLOOKUP(A1270,Organisations!$A$2:$B$7,2,FALSE)</f>
        <v>2</v>
      </c>
      <c r="C1270" s="10" t="s">
        <v>8707</v>
      </c>
      <c r="D1270" s="10" t="s">
        <v>8708</v>
      </c>
      <c r="E1270" s="28" t="str">
        <f t="shared" si="0"/>
        <v>Offers undergraduate and postgraduate courses in a variety subjects.</v>
      </c>
      <c r="F1270" s="10" t="s">
        <v>8709</v>
      </c>
      <c r="G1270" s="10" t="s">
        <v>68</v>
      </c>
      <c r="H1270" s="11"/>
      <c r="K1270" s="30" t="s">
        <v>8710</v>
      </c>
      <c r="L1270" s="10" t="s">
        <v>8711</v>
      </c>
      <c r="M1270" s="28" t="str">
        <f t="shared" ref="M1270:Q1270" si="7621">IFERROR(IF(FIND(M$1,$F1270)&gt;1,"Age - Children",""),"")</f>
        <v/>
      </c>
      <c r="N1270" s="28" t="str">
        <f t="shared" si="7621"/>
        <v/>
      </c>
      <c r="O1270" s="28" t="str">
        <f t="shared" si="7621"/>
        <v/>
      </c>
      <c r="P1270" s="28" t="str">
        <f t="shared" si="7621"/>
        <v/>
      </c>
      <c r="Q1270" s="28" t="str">
        <f t="shared" si="7621"/>
        <v/>
      </c>
      <c r="R1270" s="28" t="str">
        <f t="shared" ref="R1270:T1270" si="7622">IFERROR(IF(FIND(R$1,$F1270)&gt;1,"Age - Elderly",""),"")</f>
        <v/>
      </c>
      <c r="S1270" s="28" t="str">
        <f t="shared" si="7622"/>
        <v/>
      </c>
      <c r="T1270" s="28" t="str">
        <f t="shared" si="7622"/>
        <v/>
      </c>
      <c r="U1270" s="28" t="str">
        <f t="shared" si="3"/>
        <v/>
      </c>
      <c r="V1270" s="28" t="str">
        <f t="shared" si="4"/>
        <v/>
      </c>
      <c r="X1270" s="28" t="str">
        <f t="shared" si="5"/>
        <v/>
      </c>
      <c r="Y1270" s="28" t="str">
        <f t="shared" si="6"/>
        <v/>
      </c>
      <c r="Z1270" s="28" t="str">
        <f t="shared" si="7"/>
        <v/>
      </c>
      <c r="AB1270" s="28" t="str">
        <f t="shared" si="8"/>
        <v/>
      </c>
      <c r="AD1270" s="28" t="str">
        <f t="shared" si="9"/>
        <v/>
      </c>
      <c r="AG1270" s="28" t="str">
        <f t="shared" ref="AG1270:AL1270" si="7623">IFERROR(IF(FIND(AG$1,$F1270)&gt;1,AG$1,""),"")</f>
        <v/>
      </c>
      <c r="AH1270" s="28" t="str">
        <f t="shared" si="7623"/>
        <v/>
      </c>
      <c r="AI1270" s="28" t="str">
        <f t="shared" si="7623"/>
        <v/>
      </c>
      <c r="AJ1270" s="28" t="str">
        <f t="shared" si="7623"/>
        <v/>
      </c>
      <c r="AK1270" s="28" t="str">
        <f t="shared" si="7623"/>
        <v/>
      </c>
      <c r="AL1270" s="28" t="str">
        <f t="shared" si="7623"/>
        <v/>
      </c>
      <c r="AM1270" s="28" t="str">
        <f t="shared" si="11"/>
        <v/>
      </c>
      <c r="AN1270" s="28" t="str">
        <f t="shared" ref="AN1270:AQ1270" si="7624">IFERROR(IF(FIND(AN$1,$F1270)&gt;1,"Status - LGBT",""),"")</f>
        <v/>
      </c>
      <c r="AO1270" s="28" t="str">
        <f t="shared" si="7624"/>
        <v/>
      </c>
      <c r="AP1270" s="28" t="str">
        <f t="shared" si="7624"/>
        <v/>
      </c>
      <c r="AQ1270" s="28" t="str">
        <f t="shared" si="7624"/>
        <v/>
      </c>
      <c r="AR1270" s="28" t="str">
        <f t="shared" ref="AR1270:AV1270" si="7625">IFERROR(IF(FIND(AR$1,$F1270)&gt;1,"BME",""),"")</f>
        <v/>
      </c>
      <c r="AS1270" s="28" t="str">
        <f t="shared" si="7625"/>
        <v/>
      </c>
      <c r="AT1270" s="28" t="str">
        <f t="shared" si="7625"/>
        <v/>
      </c>
      <c r="AU1270" s="28" t="str">
        <f t="shared" si="7625"/>
        <v/>
      </c>
      <c r="AV1270" s="28" t="str">
        <f t="shared" si="7625"/>
        <v/>
      </c>
      <c r="AW1270" s="28" t="str">
        <f t="shared" ref="AW1270:BC1270" si="7626">IFERROR(IF(FIND(AW$1,$F1270)&gt;1,AW$1,""),"")</f>
        <v/>
      </c>
      <c r="AX1270" s="28" t="str">
        <f t="shared" si="7626"/>
        <v/>
      </c>
      <c r="AY1270" s="28" t="str">
        <f t="shared" si="7626"/>
        <v/>
      </c>
      <c r="AZ1270" s="28" t="str">
        <f t="shared" si="7626"/>
        <v/>
      </c>
      <c r="BA1270" s="28" t="str">
        <f t="shared" si="7626"/>
        <v/>
      </c>
      <c r="BB1270" s="28" t="str">
        <f t="shared" si="7626"/>
        <v/>
      </c>
      <c r="BC1270" s="28" t="str">
        <f t="shared" si="7626"/>
        <v/>
      </c>
      <c r="BD1270" s="28" t="str">
        <f t="shared" si="15"/>
        <v/>
      </c>
      <c r="BG1270" s="2" t="s">
        <v>8712</v>
      </c>
      <c r="BI1270" s="2" t="s">
        <v>7972</v>
      </c>
      <c r="BJ1270" s="28" t="str">
        <f t="shared" si="16"/>
        <v>Leeds</v>
      </c>
      <c r="BK1270" s="28" t="str">
        <f t="shared" si="17"/>
        <v>West Yorkshire</v>
      </c>
      <c r="BM1270" s="2" t="s">
        <v>98</v>
      </c>
      <c r="BU1270" s="12"/>
      <c r="BV1270" s="50" t="s">
        <v>587</v>
      </c>
      <c r="BW1270" s="12"/>
      <c r="BX1270" s="12"/>
      <c r="BY1270" s="42" t="str">
        <f t="shared" si="18"/>
        <v>LS18</v>
      </c>
      <c r="BZ1270" s="42"/>
    </row>
    <row r="1271" spans="1:78" ht="15">
      <c r="A1271" s="16" t="s">
        <v>37</v>
      </c>
      <c r="B1271" s="28">
        <f>VLOOKUP(A1271,Organisations!$A$2:$B$7,2,FALSE)</f>
        <v>2</v>
      </c>
      <c r="C1271" s="16" t="s">
        <v>8714</v>
      </c>
      <c r="D1271" s="16" t="s">
        <v>8715</v>
      </c>
      <c r="E1271" s="28" t="str">
        <f t="shared" si="0"/>
        <v>Disability assistance for fans to access football matches.</v>
      </c>
      <c r="F1271" s="16" t="s">
        <v>8716</v>
      </c>
      <c r="G1271" s="16" t="s">
        <v>68</v>
      </c>
      <c r="H1271" s="17"/>
      <c r="K1271" s="51"/>
      <c r="L1271" s="16" t="s">
        <v>8717</v>
      </c>
      <c r="M1271" s="28" t="str">
        <f t="shared" ref="M1271:Q1271" si="7627">IFERROR(IF(FIND(M$1,$F1271)&gt;1,"Age - Children",""),"")</f>
        <v/>
      </c>
      <c r="N1271" s="28" t="str">
        <f t="shared" si="7627"/>
        <v/>
      </c>
      <c r="O1271" s="28" t="str">
        <f t="shared" si="7627"/>
        <v/>
      </c>
      <c r="P1271" s="28" t="str">
        <f t="shared" si="7627"/>
        <v/>
      </c>
      <c r="Q1271" s="28" t="str">
        <f t="shared" si="7627"/>
        <v/>
      </c>
      <c r="R1271" s="28" t="str">
        <f t="shared" ref="R1271:T1271" si="7628">IFERROR(IF(FIND(R$1,$F1271)&gt;1,"Age - Elderly",""),"")</f>
        <v/>
      </c>
      <c r="S1271" s="28" t="str">
        <f t="shared" si="7628"/>
        <v/>
      </c>
      <c r="T1271" s="28" t="str">
        <f t="shared" si="7628"/>
        <v/>
      </c>
      <c r="U1271" s="28" t="str">
        <f t="shared" si="3"/>
        <v/>
      </c>
      <c r="V1271" s="28" t="str">
        <f t="shared" si="4"/>
        <v/>
      </c>
      <c r="X1271" s="28" t="str">
        <f t="shared" si="5"/>
        <v/>
      </c>
      <c r="Y1271" s="28" t="str">
        <f t="shared" si="6"/>
        <v/>
      </c>
      <c r="Z1271" s="28" t="str">
        <f t="shared" si="7"/>
        <v/>
      </c>
      <c r="AB1271" s="28" t="str">
        <f t="shared" si="8"/>
        <v/>
      </c>
      <c r="AD1271" s="28" t="str">
        <f t="shared" si="9"/>
        <v/>
      </c>
      <c r="AG1271" s="28" t="str">
        <f t="shared" ref="AG1271:AL1271" si="7629">IFERROR(IF(FIND(AG$1,$F1271)&gt;1,AG$1,""),"")</f>
        <v/>
      </c>
      <c r="AH1271" s="28" t="str">
        <f t="shared" si="7629"/>
        <v/>
      </c>
      <c r="AI1271" s="28" t="str">
        <f t="shared" si="7629"/>
        <v/>
      </c>
      <c r="AJ1271" s="28" t="str">
        <f t="shared" si="7629"/>
        <v/>
      </c>
      <c r="AK1271" s="28" t="str">
        <f t="shared" si="7629"/>
        <v/>
      </c>
      <c r="AL1271" s="28" t="str">
        <f t="shared" si="7629"/>
        <v/>
      </c>
      <c r="AM1271" s="28" t="str">
        <f t="shared" si="11"/>
        <v/>
      </c>
      <c r="AN1271" s="28" t="str">
        <f t="shared" ref="AN1271:AQ1271" si="7630">IFERROR(IF(FIND(AN$1,$F1271)&gt;1,"Status - LGBT",""),"")</f>
        <v/>
      </c>
      <c r="AO1271" s="28" t="str">
        <f t="shared" si="7630"/>
        <v/>
      </c>
      <c r="AP1271" s="28" t="str">
        <f t="shared" si="7630"/>
        <v/>
      </c>
      <c r="AQ1271" s="28" t="str">
        <f t="shared" si="7630"/>
        <v/>
      </c>
      <c r="AR1271" s="28" t="str">
        <f t="shared" ref="AR1271:AV1271" si="7631">IFERROR(IF(FIND(AR$1,$F1271)&gt;1,"BME",""),"")</f>
        <v/>
      </c>
      <c r="AS1271" s="28" t="str">
        <f t="shared" si="7631"/>
        <v/>
      </c>
      <c r="AT1271" s="28" t="str">
        <f t="shared" si="7631"/>
        <v/>
      </c>
      <c r="AU1271" s="28" t="str">
        <f t="shared" si="7631"/>
        <v/>
      </c>
      <c r="AV1271" s="28" t="str">
        <f t="shared" si="7631"/>
        <v/>
      </c>
      <c r="AW1271" s="28" t="str">
        <f t="shared" ref="AW1271:BC1271" si="7632">IFERROR(IF(FIND(AW$1,$F1271)&gt;1,AW$1,""),"")</f>
        <v/>
      </c>
      <c r="AX1271" s="28" t="str">
        <f t="shared" si="7632"/>
        <v/>
      </c>
      <c r="AY1271" s="28" t="str">
        <f t="shared" si="7632"/>
        <v/>
      </c>
      <c r="AZ1271" s="28" t="str">
        <f t="shared" si="7632"/>
        <v/>
      </c>
      <c r="BA1271" s="28" t="str">
        <f t="shared" si="7632"/>
        <v/>
      </c>
      <c r="BB1271" s="28" t="str">
        <f t="shared" si="7632"/>
        <v/>
      </c>
      <c r="BC1271" s="28" t="str">
        <f t="shared" si="7632"/>
        <v/>
      </c>
      <c r="BD1271" s="28" t="str">
        <f t="shared" si="15"/>
        <v/>
      </c>
      <c r="BG1271" s="2" t="s">
        <v>8718</v>
      </c>
      <c r="BI1271" s="2" t="s">
        <v>7977</v>
      </c>
      <c r="BJ1271" s="28" t="str">
        <f t="shared" si="16"/>
        <v>Leeds</v>
      </c>
      <c r="BK1271" s="28" t="str">
        <f t="shared" si="17"/>
        <v>West Yorkshire</v>
      </c>
      <c r="BM1271" s="2" t="s">
        <v>98</v>
      </c>
      <c r="BU1271" s="18"/>
      <c r="BV1271" s="47" t="s">
        <v>574</v>
      </c>
      <c r="BW1271" s="18"/>
      <c r="BX1271" s="18"/>
      <c r="BY1271" s="42" t="str">
        <f t="shared" si="18"/>
        <v>LS11</v>
      </c>
      <c r="BZ1271" s="43"/>
    </row>
    <row r="1272" spans="1:78" ht="15">
      <c r="A1272" s="10" t="s">
        <v>37</v>
      </c>
      <c r="B1272" s="28">
        <f>VLOOKUP(A1272,Organisations!$A$2:$B$7,2,FALSE)</f>
        <v>2</v>
      </c>
      <c r="C1272" s="10" t="s">
        <v>8720</v>
      </c>
      <c r="D1272" s="10" t="s">
        <v>8721</v>
      </c>
      <c r="E1272" s="28" t="str">
        <f t="shared" si="0"/>
        <v>Runs a regular lunch club with occasional day trips for the Vietnamese community.</v>
      </c>
      <c r="F1272" s="10" t="s">
        <v>8722</v>
      </c>
      <c r="G1272" s="10" t="s">
        <v>68</v>
      </c>
      <c r="H1272" s="11"/>
      <c r="K1272" s="30" t="s">
        <v>8723</v>
      </c>
      <c r="L1272" s="12"/>
      <c r="M1272" s="28" t="str">
        <f t="shared" ref="M1272:Q1272" si="7633">IFERROR(IF(FIND(M$1,$F1272)&gt;1,"Age - Children",""),"")</f>
        <v/>
      </c>
      <c r="N1272" s="28" t="str">
        <f t="shared" si="7633"/>
        <v/>
      </c>
      <c r="O1272" s="28" t="str">
        <f t="shared" si="7633"/>
        <v/>
      </c>
      <c r="P1272" s="28" t="str">
        <f t="shared" si="7633"/>
        <v/>
      </c>
      <c r="Q1272" s="28" t="str">
        <f t="shared" si="7633"/>
        <v/>
      </c>
      <c r="R1272" s="28" t="str">
        <f t="shared" ref="R1272:T1272" si="7634">IFERROR(IF(FIND(R$1,$F1272)&gt;1,"Age - Elderly",""),"")</f>
        <v/>
      </c>
      <c r="S1272" s="28" t="str">
        <f t="shared" si="7634"/>
        <v/>
      </c>
      <c r="T1272" s="28" t="str">
        <f t="shared" si="7634"/>
        <v/>
      </c>
      <c r="U1272" s="28" t="str">
        <f t="shared" si="3"/>
        <v/>
      </c>
      <c r="V1272" s="28" t="str">
        <f t="shared" si="4"/>
        <v/>
      </c>
      <c r="X1272" s="28" t="str">
        <f t="shared" si="5"/>
        <v/>
      </c>
      <c r="Y1272" s="28" t="str">
        <f t="shared" si="6"/>
        <v/>
      </c>
      <c r="Z1272" s="28" t="str">
        <f t="shared" si="7"/>
        <v/>
      </c>
      <c r="AB1272" s="28" t="str">
        <f t="shared" si="8"/>
        <v/>
      </c>
      <c r="AD1272" s="28" t="str">
        <f t="shared" si="9"/>
        <v/>
      </c>
      <c r="AG1272" s="28" t="str">
        <f t="shared" ref="AG1272:AL1272" si="7635">IFERROR(IF(FIND(AG$1,$F1272)&gt;1,AG$1,""),"")</f>
        <v/>
      </c>
      <c r="AH1272" s="28" t="str">
        <f t="shared" si="7635"/>
        <v/>
      </c>
      <c r="AI1272" s="28" t="str">
        <f t="shared" si="7635"/>
        <v/>
      </c>
      <c r="AJ1272" s="28" t="str">
        <f t="shared" si="7635"/>
        <v/>
      </c>
      <c r="AK1272" s="28" t="str">
        <f t="shared" si="7635"/>
        <v/>
      </c>
      <c r="AL1272" s="28" t="str">
        <f t="shared" si="7635"/>
        <v/>
      </c>
      <c r="AM1272" s="28" t="str">
        <f t="shared" si="11"/>
        <v/>
      </c>
      <c r="AN1272" s="28" t="str">
        <f t="shared" ref="AN1272:AQ1272" si="7636">IFERROR(IF(FIND(AN$1,$F1272)&gt;1,"Status - LGBT",""),"")</f>
        <v/>
      </c>
      <c r="AO1272" s="28" t="str">
        <f t="shared" si="7636"/>
        <v/>
      </c>
      <c r="AP1272" s="28" t="str">
        <f t="shared" si="7636"/>
        <v/>
      </c>
      <c r="AQ1272" s="28" t="str">
        <f t="shared" si="7636"/>
        <v/>
      </c>
      <c r="AR1272" s="28" t="str">
        <f t="shared" ref="AR1272:AV1272" si="7637">IFERROR(IF(FIND(AR$1,$F1272)&gt;1,"BME",""),"")</f>
        <v/>
      </c>
      <c r="AS1272" s="28" t="str">
        <f t="shared" si="7637"/>
        <v/>
      </c>
      <c r="AT1272" s="28" t="str">
        <f t="shared" si="7637"/>
        <v/>
      </c>
      <c r="AU1272" s="28" t="str">
        <f t="shared" si="7637"/>
        <v/>
      </c>
      <c r="AV1272" s="28" t="str">
        <f t="shared" si="7637"/>
        <v/>
      </c>
      <c r="AW1272" s="28" t="str">
        <f t="shared" ref="AW1272:BC1272" si="7638">IFERROR(IF(FIND(AW$1,$F1272)&gt;1,AW$1,""),"")</f>
        <v/>
      </c>
      <c r="AX1272" s="28" t="str">
        <f t="shared" si="7638"/>
        <v/>
      </c>
      <c r="AY1272" s="28" t="str">
        <f t="shared" si="7638"/>
        <v/>
      </c>
      <c r="AZ1272" s="28" t="str">
        <f t="shared" si="7638"/>
        <v/>
      </c>
      <c r="BA1272" s="28" t="str">
        <f t="shared" si="7638"/>
        <v/>
      </c>
      <c r="BB1272" s="28" t="str">
        <f t="shared" si="7638"/>
        <v/>
      </c>
      <c r="BC1272" s="28" t="str">
        <f t="shared" si="7638"/>
        <v/>
      </c>
      <c r="BD1272" s="28" t="str">
        <f t="shared" si="15"/>
        <v/>
      </c>
      <c r="BG1272" s="2" t="s">
        <v>8319</v>
      </c>
      <c r="BI1272" s="2" t="s">
        <v>1723</v>
      </c>
      <c r="BJ1272" s="28" t="str">
        <f t="shared" si="16"/>
        <v>Leeds</v>
      </c>
      <c r="BK1272" s="28" t="str">
        <f t="shared" si="17"/>
        <v>West Yorkshire</v>
      </c>
      <c r="BM1272" s="2" t="s">
        <v>98</v>
      </c>
      <c r="BU1272" s="12"/>
      <c r="BV1272" s="50" t="s">
        <v>564</v>
      </c>
      <c r="BW1272" s="12"/>
      <c r="BX1272" s="12"/>
      <c r="BY1272" s="42" t="str">
        <f t="shared" si="18"/>
        <v>LS2</v>
      </c>
      <c r="BZ1272" s="42"/>
    </row>
    <row r="1273" spans="1:78" ht="15">
      <c r="A1273" s="16" t="s">
        <v>37</v>
      </c>
      <c r="B1273" s="28">
        <f>VLOOKUP(A1273,Organisations!$A$2:$B$7,2,FALSE)</f>
        <v>2</v>
      </c>
      <c r="C1273" s="16" t="s">
        <v>8725</v>
      </c>
      <c r="D1273" s="16" t="s">
        <v>8726</v>
      </c>
      <c r="E1273" s="28" t="str">
        <f t="shared" si="0"/>
        <v>A signposting tool that informs professionals and members of the public about the breadth of health and wellbeing servic</v>
      </c>
      <c r="F1273" s="16" t="s">
        <v>8728</v>
      </c>
      <c r="G1273" s="16" t="s">
        <v>68</v>
      </c>
      <c r="H1273" s="17"/>
      <c r="K1273" s="33"/>
      <c r="L1273" s="18"/>
      <c r="M1273" s="28" t="str">
        <f t="shared" ref="M1273:Q1273" si="7639">IFERROR(IF(FIND(M$1,$F1273)&gt;1,"Age - Children",""),"")</f>
        <v/>
      </c>
      <c r="N1273" s="28" t="str">
        <f t="shared" si="7639"/>
        <v/>
      </c>
      <c r="O1273" s="28" t="str">
        <f t="shared" si="7639"/>
        <v/>
      </c>
      <c r="P1273" s="28" t="str">
        <f t="shared" si="7639"/>
        <v/>
      </c>
      <c r="Q1273" s="28" t="str">
        <f t="shared" si="7639"/>
        <v/>
      </c>
      <c r="R1273" s="28" t="str">
        <f t="shared" ref="R1273:T1273" si="7640">IFERROR(IF(FIND(R$1,$F1273)&gt;1,"Age - Elderly",""),"")</f>
        <v/>
      </c>
      <c r="S1273" s="28" t="str">
        <f t="shared" si="7640"/>
        <v/>
      </c>
      <c r="T1273" s="28" t="str">
        <f t="shared" si="7640"/>
        <v/>
      </c>
      <c r="U1273" s="28" t="str">
        <f t="shared" si="3"/>
        <v/>
      </c>
      <c r="V1273" s="28" t="str">
        <f t="shared" si="4"/>
        <v/>
      </c>
      <c r="X1273" s="28" t="str">
        <f t="shared" si="5"/>
        <v/>
      </c>
      <c r="Y1273" s="28" t="str">
        <f t="shared" si="6"/>
        <v/>
      </c>
      <c r="Z1273" s="28" t="str">
        <f t="shared" si="7"/>
        <v/>
      </c>
      <c r="AB1273" s="28" t="str">
        <f t="shared" si="8"/>
        <v/>
      </c>
      <c r="AD1273" s="28" t="str">
        <f t="shared" si="9"/>
        <v/>
      </c>
      <c r="AG1273" s="28" t="str">
        <f t="shared" ref="AG1273:AL1273" si="7641">IFERROR(IF(FIND(AG$1,$F1273)&gt;1,AG$1,""),"")</f>
        <v/>
      </c>
      <c r="AH1273" s="28" t="str">
        <f t="shared" si="7641"/>
        <v/>
      </c>
      <c r="AI1273" s="28" t="str">
        <f t="shared" si="7641"/>
        <v/>
      </c>
      <c r="AJ1273" s="28" t="str">
        <f t="shared" si="7641"/>
        <v/>
      </c>
      <c r="AK1273" s="28" t="str">
        <f t="shared" si="7641"/>
        <v/>
      </c>
      <c r="AL1273" s="28" t="str">
        <f t="shared" si="7641"/>
        <v/>
      </c>
      <c r="AM1273" s="28" t="str">
        <f t="shared" si="11"/>
        <v/>
      </c>
      <c r="AN1273" s="28" t="str">
        <f t="shared" ref="AN1273:AQ1273" si="7642">IFERROR(IF(FIND(AN$1,$F1273)&gt;1,"Status - LGBT",""),"")</f>
        <v/>
      </c>
      <c r="AO1273" s="28" t="str">
        <f t="shared" si="7642"/>
        <v/>
      </c>
      <c r="AP1273" s="28" t="str">
        <f t="shared" si="7642"/>
        <v/>
      </c>
      <c r="AQ1273" s="28" t="str">
        <f t="shared" si="7642"/>
        <v/>
      </c>
      <c r="AR1273" s="28" t="str">
        <f t="shared" ref="AR1273:AV1273" si="7643">IFERROR(IF(FIND(AR$1,$F1273)&gt;1,"BME",""),"")</f>
        <v/>
      </c>
      <c r="AS1273" s="28" t="str">
        <f t="shared" si="7643"/>
        <v/>
      </c>
      <c r="AT1273" s="28" t="str">
        <f t="shared" si="7643"/>
        <v/>
      </c>
      <c r="AU1273" s="28" t="str">
        <f t="shared" si="7643"/>
        <v/>
      </c>
      <c r="AV1273" s="28" t="str">
        <f t="shared" si="7643"/>
        <v/>
      </c>
      <c r="AW1273" s="28" t="str">
        <f t="shared" ref="AW1273:BC1273" si="7644">IFERROR(IF(FIND(AW$1,$F1273)&gt;1,AW$1,""),"")</f>
        <v/>
      </c>
      <c r="AX1273" s="28" t="str">
        <f t="shared" si="7644"/>
        <v/>
      </c>
      <c r="AY1273" s="28" t="str">
        <f t="shared" si="7644"/>
        <v/>
      </c>
      <c r="AZ1273" s="28" t="str">
        <f t="shared" si="7644"/>
        <v/>
      </c>
      <c r="BA1273" s="28" t="str">
        <f t="shared" si="7644"/>
        <v/>
      </c>
      <c r="BB1273" s="28" t="str">
        <f t="shared" si="7644"/>
        <v/>
      </c>
      <c r="BC1273" s="28" t="str">
        <f t="shared" si="7644"/>
        <v/>
      </c>
      <c r="BD1273" s="28" t="str">
        <f t="shared" si="15"/>
        <v/>
      </c>
      <c r="BJ1273" s="28" t="str">
        <f t="shared" si="16"/>
        <v/>
      </c>
      <c r="BK1273" s="28" t="str">
        <f t="shared" si="17"/>
        <v/>
      </c>
      <c r="BM1273" s="2" t="s">
        <v>98</v>
      </c>
      <c r="BU1273" s="18"/>
      <c r="BV1273" s="18"/>
      <c r="BW1273" s="18"/>
      <c r="BX1273" s="18"/>
      <c r="BY1273" s="42" t="str">
        <f t="shared" si="18"/>
        <v/>
      </c>
      <c r="BZ1273" s="43"/>
    </row>
    <row r="1274" spans="1:78" ht="15">
      <c r="A1274" s="10" t="s">
        <v>37</v>
      </c>
      <c r="B1274" s="28">
        <f>VLOOKUP(A1274,Organisations!$A$2:$B$7,2,FALSE)</f>
        <v>2</v>
      </c>
      <c r="C1274" s="10" t="s">
        <v>8729</v>
      </c>
      <c r="D1274" s="10" t="s">
        <v>8730</v>
      </c>
      <c r="E1274" s="28" t="str">
        <f t="shared" si="0"/>
        <v>We provide a range of services to enable people affected by bipolar and associated illnesses to take control of their li</v>
      </c>
      <c r="F1274" s="10" t="s">
        <v>8732</v>
      </c>
      <c r="G1274" s="10" t="s">
        <v>68</v>
      </c>
      <c r="H1274" s="53"/>
      <c r="K1274" s="30" t="s">
        <v>4496</v>
      </c>
      <c r="L1274" s="10" t="s">
        <v>4497</v>
      </c>
      <c r="M1274" s="28" t="str">
        <f t="shared" ref="M1274:Q1274" si="7645">IFERROR(IF(FIND(M$1,$F1274)&gt;1,"Age - Children",""),"")</f>
        <v/>
      </c>
      <c r="N1274" s="28" t="str">
        <f t="shared" si="7645"/>
        <v/>
      </c>
      <c r="O1274" s="28" t="str">
        <f t="shared" si="7645"/>
        <v/>
      </c>
      <c r="P1274" s="28" t="str">
        <f t="shared" si="7645"/>
        <v/>
      </c>
      <c r="Q1274" s="28" t="str">
        <f t="shared" si="7645"/>
        <v/>
      </c>
      <c r="R1274" s="28" t="str">
        <f t="shared" ref="R1274:T1274" si="7646">IFERROR(IF(FIND(R$1,$F1274)&gt;1,"Age - Elderly",""),"")</f>
        <v/>
      </c>
      <c r="S1274" s="28" t="str">
        <f t="shared" si="7646"/>
        <v/>
      </c>
      <c r="T1274" s="28" t="str">
        <f t="shared" si="7646"/>
        <v/>
      </c>
      <c r="U1274" s="28" t="str">
        <f t="shared" si="3"/>
        <v/>
      </c>
      <c r="V1274" s="28" t="str">
        <f t="shared" si="4"/>
        <v/>
      </c>
      <c r="X1274" s="28" t="str">
        <f t="shared" si="5"/>
        <v/>
      </c>
      <c r="Y1274" s="28" t="str">
        <f t="shared" si="6"/>
        <v/>
      </c>
      <c r="Z1274" s="28" t="str">
        <f t="shared" si="7"/>
        <v/>
      </c>
      <c r="AB1274" s="28" t="str">
        <f t="shared" si="8"/>
        <v/>
      </c>
      <c r="AD1274" s="28" t="str">
        <f t="shared" si="9"/>
        <v/>
      </c>
      <c r="AG1274" s="28" t="str">
        <f t="shared" ref="AG1274:AL1274" si="7647">IFERROR(IF(FIND(AG$1,$F1274)&gt;1,AG$1,""),"")</f>
        <v/>
      </c>
      <c r="AH1274" s="28" t="str">
        <f t="shared" si="7647"/>
        <v/>
      </c>
      <c r="AI1274" s="28" t="str">
        <f t="shared" si="7647"/>
        <v/>
      </c>
      <c r="AJ1274" s="28" t="str">
        <f t="shared" si="7647"/>
        <v/>
      </c>
      <c r="AK1274" s="28" t="str">
        <f t="shared" si="7647"/>
        <v/>
      </c>
      <c r="AL1274" s="28" t="str">
        <f t="shared" si="7647"/>
        <v/>
      </c>
      <c r="AM1274" s="28" t="str">
        <f t="shared" si="11"/>
        <v/>
      </c>
      <c r="AN1274" s="28" t="str">
        <f t="shared" ref="AN1274:AQ1274" si="7648">IFERROR(IF(FIND(AN$1,$F1274)&gt;1,"Status - LGBT",""),"")</f>
        <v/>
      </c>
      <c r="AO1274" s="28" t="str">
        <f t="shared" si="7648"/>
        <v/>
      </c>
      <c r="AP1274" s="28" t="str">
        <f t="shared" si="7648"/>
        <v/>
      </c>
      <c r="AQ1274" s="28" t="str">
        <f t="shared" si="7648"/>
        <v/>
      </c>
      <c r="AR1274" s="28" t="str">
        <f t="shared" ref="AR1274:AV1274" si="7649">IFERROR(IF(FIND(AR$1,$F1274)&gt;1,"BME",""),"")</f>
        <v/>
      </c>
      <c r="AS1274" s="28" t="str">
        <f t="shared" si="7649"/>
        <v/>
      </c>
      <c r="AT1274" s="28" t="str">
        <f t="shared" si="7649"/>
        <v/>
      </c>
      <c r="AU1274" s="28" t="str">
        <f t="shared" si="7649"/>
        <v/>
      </c>
      <c r="AV1274" s="28" t="str">
        <f t="shared" si="7649"/>
        <v/>
      </c>
      <c r="AW1274" s="28" t="str">
        <f t="shared" ref="AW1274:BC1274" si="7650">IFERROR(IF(FIND(AW$1,$F1274)&gt;1,AW$1,""),"")</f>
        <v/>
      </c>
      <c r="AX1274" s="28" t="str">
        <f t="shared" si="7650"/>
        <v/>
      </c>
      <c r="AY1274" s="28" t="str">
        <f t="shared" si="7650"/>
        <v/>
      </c>
      <c r="AZ1274" s="28" t="str">
        <f t="shared" si="7650"/>
        <v/>
      </c>
      <c r="BA1274" s="28" t="str">
        <f t="shared" si="7650"/>
        <v/>
      </c>
      <c r="BB1274" s="28" t="str">
        <f t="shared" si="7650"/>
        <v/>
      </c>
      <c r="BC1274" s="28" t="str">
        <f t="shared" si="7650"/>
        <v/>
      </c>
      <c r="BD1274" s="28" t="str">
        <f t="shared" si="15"/>
        <v/>
      </c>
      <c r="BG1274" s="2" t="s">
        <v>8733</v>
      </c>
      <c r="BI1274" s="2" t="s">
        <v>5157</v>
      </c>
      <c r="BJ1274" s="28" t="str">
        <f t="shared" si="16"/>
        <v>Leeds</v>
      </c>
      <c r="BK1274" s="28" t="str">
        <f t="shared" si="17"/>
        <v>West Yorkshire</v>
      </c>
      <c r="BM1274" s="2" t="s">
        <v>98</v>
      </c>
      <c r="BN1274" s="2" t="s">
        <v>2863</v>
      </c>
      <c r="BU1274" s="12"/>
      <c r="BV1274" s="50" t="s">
        <v>575</v>
      </c>
      <c r="BW1274" s="12"/>
      <c r="BX1274" s="12"/>
      <c r="BY1274" s="42" t="str">
        <f t="shared" si="18"/>
        <v>LS12</v>
      </c>
      <c r="BZ1274" s="42"/>
    </row>
    <row r="1275" spans="1:78" ht="15">
      <c r="A1275" s="16" t="s">
        <v>37</v>
      </c>
      <c r="B1275" s="28">
        <f>VLOOKUP(A1275,Organisations!$A$2:$B$7,2,FALSE)</f>
        <v>2</v>
      </c>
      <c r="C1275" s="16" t="s">
        <v>8734</v>
      </c>
      <c r="D1275" s="16" t="s">
        <v>8735</v>
      </c>
      <c r="E1275" s="28" t="str">
        <f t="shared" si="0"/>
        <v>Information, advice and assessment related to using a Wheelchair</v>
      </c>
      <c r="F1275" s="16" t="s">
        <v>8736</v>
      </c>
      <c r="G1275" s="16" t="s">
        <v>68</v>
      </c>
      <c r="H1275" s="17"/>
      <c r="K1275" s="26" t="s">
        <v>8737</v>
      </c>
      <c r="L1275" s="16" t="s">
        <v>8738</v>
      </c>
      <c r="M1275" s="28" t="str">
        <f t="shared" ref="M1275:Q1275" si="7651">IFERROR(IF(FIND(M$1,$F1275)&gt;1,"Age - Children",""),"")</f>
        <v/>
      </c>
      <c r="N1275" s="28" t="str">
        <f t="shared" si="7651"/>
        <v/>
      </c>
      <c r="O1275" s="28" t="str">
        <f t="shared" si="7651"/>
        <v/>
      </c>
      <c r="P1275" s="28" t="str">
        <f t="shared" si="7651"/>
        <v/>
      </c>
      <c r="Q1275" s="28" t="str">
        <f t="shared" si="7651"/>
        <v/>
      </c>
      <c r="R1275" s="28" t="str">
        <f t="shared" ref="R1275:T1275" si="7652">IFERROR(IF(FIND(R$1,$F1275)&gt;1,"Age - Elderly",""),"")</f>
        <v/>
      </c>
      <c r="S1275" s="28" t="str">
        <f t="shared" si="7652"/>
        <v/>
      </c>
      <c r="T1275" s="28" t="str">
        <f t="shared" si="7652"/>
        <v/>
      </c>
      <c r="U1275" s="28" t="str">
        <f t="shared" si="3"/>
        <v/>
      </c>
      <c r="V1275" s="28" t="str">
        <f t="shared" si="4"/>
        <v/>
      </c>
      <c r="X1275" s="28" t="str">
        <f t="shared" si="5"/>
        <v/>
      </c>
      <c r="Y1275" s="28" t="str">
        <f t="shared" si="6"/>
        <v/>
      </c>
      <c r="Z1275" s="28" t="str">
        <f t="shared" si="7"/>
        <v>Gender - Male</v>
      </c>
      <c r="AB1275" s="28" t="str">
        <f t="shared" si="8"/>
        <v/>
      </c>
      <c r="AD1275" s="28" t="str">
        <f t="shared" si="9"/>
        <v>Gender - Male;</v>
      </c>
      <c r="AG1275" s="28" t="str">
        <f t="shared" ref="AG1275:AL1275" si="7653">IFERROR(IF(FIND(AG$1,$F1275)&gt;1,AG$1,""),"")</f>
        <v/>
      </c>
      <c r="AH1275" s="28" t="str">
        <f t="shared" si="7653"/>
        <v/>
      </c>
      <c r="AI1275" s="28" t="str">
        <f t="shared" si="7653"/>
        <v/>
      </c>
      <c r="AJ1275" s="28" t="str">
        <f t="shared" si="7653"/>
        <v/>
      </c>
      <c r="AK1275" s="28" t="str">
        <f t="shared" si="7653"/>
        <v/>
      </c>
      <c r="AL1275" s="28" t="str">
        <f t="shared" si="7653"/>
        <v/>
      </c>
      <c r="AM1275" s="28" t="str">
        <f t="shared" si="11"/>
        <v/>
      </c>
      <c r="AN1275" s="28" t="str">
        <f t="shared" ref="AN1275:AQ1275" si="7654">IFERROR(IF(FIND(AN$1,$F1275)&gt;1,"Status - LGBT",""),"")</f>
        <v/>
      </c>
      <c r="AO1275" s="28" t="str">
        <f t="shared" si="7654"/>
        <v/>
      </c>
      <c r="AP1275" s="28" t="str">
        <f t="shared" si="7654"/>
        <v/>
      </c>
      <c r="AQ1275" s="28" t="str">
        <f t="shared" si="7654"/>
        <v/>
      </c>
      <c r="AR1275" s="28" t="str">
        <f t="shared" ref="AR1275:AV1275" si="7655">IFERROR(IF(FIND(AR$1,$F1275)&gt;1,"BME",""),"")</f>
        <v/>
      </c>
      <c r="AS1275" s="28" t="str">
        <f t="shared" si="7655"/>
        <v/>
      </c>
      <c r="AT1275" s="28" t="str">
        <f t="shared" si="7655"/>
        <v/>
      </c>
      <c r="AU1275" s="28" t="str">
        <f t="shared" si="7655"/>
        <v/>
      </c>
      <c r="AV1275" s="28" t="str">
        <f t="shared" si="7655"/>
        <v/>
      </c>
      <c r="AW1275" s="28" t="str">
        <f t="shared" ref="AW1275:BC1275" si="7656">IFERROR(IF(FIND(AW$1,$F1275)&gt;1,AW$1,""),"")</f>
        <v/>
      </c>
      <c r="AX1275" s="28" t="str">
        <f t="shared" si="7656"/>
        <v/>
      </c>
      <c r="AY1275" s="28" t="str">
        <f t="shared" si="7656"/>
        <v/>
      </c>
      <c r="AZ1275" s="28" t="str">
        <f t="shared" si="7656"/>
        <v/>
      </c>
      <c r="BA1275" s="28" t="str">
        <f t="shared" si="7656"/>
        <v/>
      </c>
      <c r="BB1275" s="28" t="str">
        <f t="shared" si="7656"/>
        <v/>
      </c>
      <c r="BC1275" s="28" t="str">
        <f t="shared" si="7656"/>
        <v/>
      </c>
      <c r="BD1275" s="28" t="str">
        <f t="shared" si="15"/>
        <v/>
      </c>
      <c r="BG1275" s="2" t="s">
        <v>8739</v>
      </c>
      <c r="BI1275" s="2" t="s">
        <v>7998</v>
      </c>
      <c r="BJ1275" s="28" t="str">
        <f t="shared" si="16"/>
        <v/>
      </c>
      <c r="BK1275" s="28" t="str">
        <f t="shared" si="17"/>
        <v/>
      </c>
      <c r="BM1275" s="2" t="s">
        <v>98</v>
      </c>
      <c r="BU1275" s="47" t="s">
        <v>19342</v>
      </c>
      <c r="BV1275" s="18"/>
      <c r="BW1275" s="18"/>
      <c r="BX1275" s="18"/>
      <c r="BY1275" s="42" t="str">
        <f t="shared" si="18"/>
        <v>Gender - Male;;BD11;BD4;LS10;LS11;LS12;LS13;LS14;LS15;LS16;LS17;LS18;LS19;LS1;LS20;LS21;LS22;LS23;LS24;LS25;LS26;LS27;LS28;LS29;LS2;LS3;LS4;LS5;LS6;LS7;LS88;LS8;LS99;LS9;WF10;WF3;</v>
      </c>
      <c r="BZ1275" s="43"/>
    </row>
    <row r="1276" spans="1:78" ht="15">
      <c r="A1276" s="10" t="s">
        <v>37</v>
      </c>
      <c r="B1276" s="28">
        <f>VLOOKUP(A1276,Organisations!$A$2:$B$7,2,FALSE)</f>
        <v>2</v>
      </c>
      <c r="C1276" s="10" t="s">
        <v>8741</v>
      </c>
      <c r="D1276" s="10" t="s">
        <v>8742</v>
      </c>
      <c r="E1276" s="28" t="str">
        <f t="shared" si="0"/>
        <v>Temporary emergency accommodation for single women or women with children experiencing or at risk of experience domestic</v>
      </c>
      <c r="F1276" s="10" t="s">
        <v>8744</v>
      </c>
      <c r="G1276" s="10" t="s">
        <v>68</v>
      </c>
      <c r="H1276" s="11"/>
      <c r="K1276" s="34"/>
      <c r="L1276" s="12"/>
      <c r="M1276" s="28" t="str">
        <f t="shared" ref="M1276:Q1276" si="7657">IFERROR(IF(FIND(M$1,$F1276)&gt;1,"Age - Children",""),"")</f>
        <v>Age - Children</v>
      </c>
      <c r="N1276" s="28" t="str">
        <f t="shared" si="7657"/>
        <v/>
      </c>
      <c r="O1276" s="28" t="str">
        <f t="shared" si="7657"/>
        <v/>
      </c>
      <c r="P1276" s="28" t="str">
        <f t="shared" si="7657"/>
        <v/>
      </c>
      <c r="Q1276" s="28" t="str">
        <f t="shared" si="7657"/>
        <v/>
      </c>
      <c r="R1276" s="28" t="str">
        <f t="shared" ref="R1276:T1276" si="7658">IFERROR(IF(FIND(R$1,$F1276)&gt;1,"Age - Elderly",""),"")</f>
        <v/>
      </c>
      <c r="S1276" s="28" t="str">
        <f t="shared" si="7658"/>
        <v/>
      </c>
      <c r="T1276" s="28" t="str">
        <f t="shared" si="7658"/>
        <v/>
      </c>
      <c r="U1276" s="28" t="str">
        <f t="shared" si="3"/>
        <v>Age - Children;</v>
      </c>
      <c r="V1276" s="28" t="str">
        <f t="shared" si="4"/>
        <v/>
      </c>
      <c r="X1276" s="28" t="str">
        <f t="shared" si="5"/>
        <v/>
      </c>
      <c r="Y1276" s="28" t="str">
        <f t="shared" si="6"/>
        <v/>
      </c>
      <c r="Z1276" s="28" t="str">
        <f t="shared" si="7"/>
        <v>Gender - Male</v>
      </c>
      <c r="AB1276" s="28" t="str">
        <f t="shared" si="8"/>
        <v/>
      </c>
      <c r="AD1276" s="28" t="str">
        <f t="shared" si="9"/>
        <v>Gender - Male;</v>
      </c>
      <c r="AG1276" s="28" t="str">
        <f t="shared" ref="AG1276:AL1276" si="7659">IFERROR(IF(FIND(AG$1,$F1276)&gt;1,AG$1,""),"")</f>
        <v/>
      </c>
      <c r="AH1276" s="28" t="str">
        <f t="shared" si="7659"/>
        <v/>
      </c>
      <c r="AI1276" s="28" t="str">
        <f t="shared" si="7659"/>
        <v/>
      </c>
      <c r="AJ1276" s="28" t="str">
        <f t="shared" si="7659"/>
        <v/>
      </c>
      <c r="AK1276" s="28" t="str">
        <f t="shared" si="7659"/>
        <v/>
      </c>
      <c r="AL1276" s="28" t="str">
        <f t="shared" si="7659"/>
        <v/>
      </c>
      <c r="AM1276" s="28" t="str">
        <f t="shared" si="11"/>
        <v/>
      </c>
      <c r="AN1276" s="28" t="str">
        <f t="shared" ref="AN1276:AQ1276" si="7660">IFERROR(IF(FIND(AN$1,$F1276)&gt;1,"Status - LGBT",""),"")</f>
        <v/>
      </c>
      <c r="AO1276" s="28" t="str">
        <f t="shared" si="7660"/>
        <v/>
      </c>
      <c r="AP1276" s="28" t="str">
        <f t="shared" si="7660"/>
        <v/>
      </c>
      <c r="AQ1276" s="28" t="str">
        <f t="shared" si="7660"/>
        <v/>
      </c>
      <c r="AR1276" s="28" t="str">
        <f t="shared" ref="AR1276:AV1276" si="7661">IFERROR(IF(FIND(AR$1,$F1276)&gt;1,"BME",""),"")</f>
        <v/>
      </c>
      <c r="AS1276" s="28" t="str">
        <f t="shared" si="7661"/>
        <v/>
      </c>
      <c r="AT1276" s="28" t="str">
        <f t="shared" si="7661"/>
        <v/>
      </c>
      <c r="AU1276" s="28" t="str">
        <f t="shared" si="7661"/>
        <v/>
      </c>
      <c r="AV1276" s="28" t="str">
        <f t="shared" si="7661"/>
        <v/>
      </c>
      <c r="AW1276" s="28" t="str">
        <f t="shared" ref="AW1276:BC1276" si="7662">IFERROR(IF(FIND(AW$1,$F1276)&gt;1,AW$1,""),"")</f>
        <v/>
      </c>
      <c r="AX1276" s="28" t="str">
        <f t="shared" si="7662"/>
        <v/>
      </c>
      <c r="AY1276" s="28" t="str">
        <f t="shared" si="7662"/>
        <v/>
      </c>
      <c r="AZ1276" s="28" t="str">
        <f t="shared" si="7662"/>
        <v/>
      </c>
      <c r="BA1276" s="28" t="str">
        <f t="shared" si="7662"/>
        <v/>
      </c>
      <c r="BB1276" s="28" t="str">
        <f t="shared" si="7662"/>
        <v/>
      </c>
      <c r="BC1276" s="28" t="str">
        <f t="shared" si="7662"/>
        <v/>
      </c>
      <c r="BD1276" s="28" t="str">
        <f t="shared" si="15"/>
        <v/>
      </c>
      <c r="BJ1276" s="28" t="str">
        <f t="shared" si="16"/>
        <v/>
      </c>
      <c r="BK1276" s="28" t="str">
        <f t="shared" si="17"/>
        <v/>
      </c>
      <c r="BM1276" s="2" t="s">
        <v>98</v>
      </c>
      <c r="BU1276" s="50" t="s">
        <v>596</v>
      </c>
      <c r="BV1276" s="12"/>
      <c r="BW1276" s="12"/>
      <c r="BX1276" s="12"/>
      <c r="BY1276" s="42" t="str">
        <f t="shared" si="18"/>
        <v>Age - Children;;Gender - Male;;LS25;</v>
      </c>
      <c r="BZ1276" s="42"/>
    </row>
    <row r="1277" spans="1:78" ht="15">
      <c r="A1277" s="16" t="s">
        <v>37</v>
      </c>
      <c r="B1277" s="28">
        <f>VLOOKUP(A1277,Organisations!$A$2:$B$7,2,FALSE)</f>
        <v>2</v>
      </c>
      <c r="C1277" s="16" t="s">
        <v>8745</v>
      </c>
      <c r="D1277" s="16" t="s">
        <v>8746</v>
      </c>
      <c r="E1277" s="28" t="str">
        <f t="shared" si="0"/>
        <v>Women's refuge, drop-in advice, resettlement, group support, referrals to solicitors &amp; counselling</v>
      </c>
      <c r="F1277" s="16" t="s">
        <v>8747</v>
      </c>
      <c r="G1277" s="16" t="s">
        <v>68</v>
      </c>
      <c r="H1277" s="17"/>
      <c r="K1277" s="26" t="s">
        <v>8748</v>
      </c>
      <c r="L1277" s="16" t="s">
        <v>8418</v>
      </c>
      <c r="M1277" s="28" t="str">
        <f t="shared" ref="M1277:Q1277" si="7663">IFERROR(IF(FIND(M$1,$F1277)&gt;1,"Age - Children",""),"")</f>
        <v/>
      </c>
      <c r="N1277" s="28" t="str">
        <f t="shared" si="7663"/>
        <v/>
      </c>
      <c r="O1277" s="28" t="str">
        <f t="shared" si="7663"/>
        <v/>
      </c>
      <c r="P1277" s="28" t="str">
        <f t="shared" si="7663"/>
        <v/>
      </c>
      <c r="Q1277" s="28" t="str">
        <f t="shared" si="7663"/>
        <v/>
      </c>
      <c r="R1277" s="28" t="str">
        <f t="shared" ref="R1277:T1277" si="7664">IFERROR(IF(FIND(R$1,$F1277)&gt;1,"Age - Elderly",""),"")</f>
        <v/>
      </c>
      <c r="S1277" s="28" t="str">
        <f t="shared" si="7664"/>
        <v/>
      </c>
      <c r="T1277" s="28" t="str">
        <f t="shared" si="7664"/>
        <v/>
      </c>
      <c r="U1277" s="28" t="str">
        <f t="shared" si="3"/>
        <v/>
      </c>
      <c r="V1277" s="28" t="str">
        <f t="shared" si="4"/>
        <v/>
      </c>
      <c r="X1277" s="28" t="str">
        <f t="shared" si="5"/>
        <v/>
      </c>
      <c r="Y1277" s="28" t="str">
        <f t="shared" si="6"/>
        <v/>
      </c>
      <c r="Z1277" s="28" t="str">
        <f t="shared" si="7"/>
        <v>Gender - Male</v>
      </c>
      <c r="AB1277" s="28" t="str">
        <f t="shared" si="8"/>
        <v/>
      </c>
      <c r="AD1277" s="28" t="str">
        <f t="shared" si="9"/>
        <v>Gender - Male;</v>
      </c>
      <c r="AG1277" s="28" t="str">
        <f t="shared" ref="AG1277:AL1277" si="7665">IFERROR(IF(FIND(AG$1,$F1277)&gt;1,AG$1,""),"")</f>
        <v/>
      </c>
      <c r="AH1277" s="28" t="str">
        <f t="shared" si="7665"/>
        <v/>
      </c>
      <c r="AI1277" s="28" t="str">
        <f t="shared" si="7665"/>
        <v/>
      </c>
      <c r="AJ1277" s="28" t="str">
        <f t="shared" si="7665"/>
        <v/>
      </c>
      <c r="AK1277" s="28" t="str">
        <f t="shared" si="7665"/>
        <v/>
      </c>
      <c r="AL1277" s="28" t="str">
        <f t="shared" si="7665"/>
        <v/>
      </c>
      <c r="AM1277" s="28" t="str">
        <f t="shared" si="11"/>
        <v/>
      </c>
      <c r="AN1277" s="28" t="str">
        <f t="shared" ref="AN1277:AQ1277" si="7666">IFERROR(IF(FIND(AN$1,$F1277)&gt;1,"Status - LGBT",""),"")</f>
        <v/>
      </c>
      <c r="AO1277" s="28" t="str">
        <f t="shared" si="7666"/>
        <v/>
      </c>
      <c r="AP1277" s="28" t="str">
        <f t="shared" si="7666"/>
        <v/>
      </c>
      <c r="AQ1277" s="28" t="str">
        <f t="shared" si="7666"/>
        <v/>
      </c>
      <c r="AR1277" s="28" t="str">
        <f t="shared" ref="AR1277:AV1277" si="7667">IFERROR(IF(FIND(AR$1,$F1277)&gt;1,"BME",""),"")</f>
        <v/>
      </c>
      <c r="AS1277" s="28" t="str">
        <f t="shared" si="7667"/>
        <v/>
      </c>
      <c r="AT1277" s="28" t="str">
        <f t="shared" si="7667"/>
        <v/>
      </c>
      <c r="AU1277" s="28" t="str">
        <f t="shared" si="7667"/>
        <v/>
      </c>
      <c r="AV1277" s="28" t="str">
        <f t="shared" si="7667"/>
        <v/>
      </c>
      <c r="AW1277" s="28" t="str">
        <f t="shared" ref="AW1277:BC1277" si="7668">IFERROR(IF(FIND(AW$1,$F1277)&gt;1,AW$1,""),"")</f>
        <v/>
      </c>
      <c r="AX1277" s="28" t="str">
        <f t="shared" si="7668"/>
        <v/>
      </c>
      <c r="AY1277" s="28" t="str">
        <f t="shared" si="7668"/>
        <v/>
      </c>
      <c r="AZ1277" s="28" t="str">
        <f t="shared" si="7668"/>
        <v/>
      </c>
      <c r="BA1277" s="28" t="str">
        <f t="shared" si="7668"/>
        <v/>
      </c>
      <c r="BB1277" s="28" t="str">
        <f t="shared" si="7668"/>
        <v/>
      </c>
      <c r="BC1277" s="28" t="str">
        <f t="shared" si="7668"/>
        <v/>
      </c>
      <c r="BD1277" s="28" t="str">
        <f t="shared" si="15"/>
        <v/>
      </c>
      <c r="BG1277" s="2" t="s">
        <v>19534</v>
      </c>
      <c r="BI1277" s="2" t="s">
        <v>7732</v>
      </c>
      <c r="BJ1277" s="28" t="str">
        <f t="shared" si="16"/>
        <v>Leeds</v>
      </c>
      <c r="BK1277" s="28" t="str">
        <f t="shared" si="17"/>
        <v>West Yorkshire</v>
      </c>
      <c r="BM1277" s="2" t="s">
        <v>98</v>
      </c>
      <c r="BU1277" s="18"/>
      <c r="BV1277" s="47" t="s">
        <v>561</v>
      </c>
      <c r="BW1277" s="18"/>
      <c r="BX1277" s="18"/>
      <c r="BY1277" s="42" t="str">
        <f t="shared" si="18"/>
        <v>Gender - Male;;LS1</v>
      </c>
      <c r="BZ1277" s="43"/>
    </row>
    <row r="1278" spans="1:78" ht="15">
      <c r="A1278" s="10" t="s">
        <v>37</v>
      </c>
      <c r="B1278" s="28">
        <f>VLOOKUP(A1278,Organisations!$A$2:$B$7,2,FALSE)</f>
        <v>2</v>
      </c>
      <c r="C1278" s="10" t="s">
        <v>8750</v>
      </c>
      <c r="D1278" s="10" t="s">
        <v>8751</v>
      </c>
      <c r="E1278" s="28" t="str">
        <f t="shared" si="0"/>
        <v>On Wednesday mornings we go out to visit and explore exciting places. On these trips we do a range of things and it is c</v>
      </c>
      <c r="F1278" s="10" t="s">
        <v>8753</v>
      </c>
      <c r="G1278" s="10" t="s">
        <v>68</v>
      </c>
      <c r="H1278" s="53"/>
      <c r="K1278" s="30" t="s">
        <v>1924</v>
      </c>
      <c r="L1278" s="10" t="s">
        <v>5821</v>
      </c>
      <c r="M1278" s="28" t="str">
        <f t="shared" ref="M1278:Q1278" si="7669">IFERROR(IF(FIND(M$1,$F1278)&gt;1,"Age - Children",""),"")</f>
        <v/>
      </c>
      <c r="N1278" s="28" t="str">
        <f t="shared" si="7669"/>
        <v/>
      </c>
      <c r="O1278" s="28" t="str">
        <f t="shared" si="7669"/>
        <v/>
      </c>
      <c r="P1278" s="28" t="str">
        <f t="shared" si="7669"/>
        <v/>
      </c>
      <c r="Q1278" s="28" t="str">
        <f t="shared" si="7669"/>
        <v/>
      </c>
      <c r="R1278" s="28" t="str">
        <f t="shared" ref="R1278:T1278" si="7670">IFERROR(IF(FIND(R$1,$F1278)&gt;1,"Age - Elderly",""),"")</f>
        <v/>
      </c>
      <c r="S1278" s="28" t="str">
        <f t="shared" si="7670"/>
        <v/>
      </c>
      <c r="T1278" s="28" t="str">
        <f t="shared" si="7670"/>
        <v/>
      </c>
      <c r="U1278" s="28" t="str">
        <f t="shared" si="3"/>
        <v/>
      </c>
      <c r="V1278" s="28" t="str">
        <f t="shared" si="4"/>
        <v/>
      </c>
      <c r="X1278" s="28" t="str">
        <f t="shared" si="5"/>
        <v/>
      </c>
      <c r="Y1278" s="28" t="str">
        <f t="shared" si="6"/>
        <v/>
      </c>
      <c r="Z1278" s="28" t="str">
        <f t="shared" si="7"/>
        <v/>
      </c>
      <c r="AB1278" s="28" t="str">
        <f t="shared" si="8"/>
        <v/>
      </c>
      <c r="AD1278" s="28" t="str">
        <f t="shared" si="9"/>
        <v/>
      </c>
      <c r="AG1278" s="28" t="str">
        <f t="shared" ref="AG1278:AL1278" si="7671">IFERROR(IF(FIND(AG$1,$F1278)&gt;1,AG$1,""),"")</f>
        <v/>
      </c>
      <c r="AH1278" s="28" t="str">
        <f t="shared" si="7671"/>
        <v/>
      </c>
      <c r="AI1278" s="28" t="str">
        <f t="shared" si="7671"/>
        <v/>
      </c>
      <c r="AJ1278" s="28" t="str">
        <f t="shared" si="7671"/>
        <v/>
      </c>
      <c r="AK1278" s="28" t="str">
        <f t="shared" si="7671"/>
        <v/>
      </c>
      <c r="AL1278" s="28" t="str">
        <f t="shared" si="7671"/>
        <v/>
      </c>
      <c r="AM1278" s="28" t="str">
        <f t="shared" si="11"/>
        <v/>
      </c>
      <c r="AN1278" s="28" t="str">
        <f t="shared" ref="AN1278:AQ1278" si="7672">IFERROR(IF(FIND(AN$1,$F1278)&gt;1,"Status - LGBT",""),"")</f>
        <v/>
      </c>
      <c r="AO1278" s="28" t="str">
        <f t="shared" si="7672"/>
        <v/>
      </c>
      <c r="AP1278" s="28" t="str">
        <f t="shared" si="7672"/>
        <v/>
      </c>
      <c r="AQ1278" s="28" t="str">
        <f t="shared" si="7672"/>
        <v/>
      </c>
      <c r="AR1278" s="28" t="str">
        <f t="shared" ref="AR1278:AV1278" si="7673">IFERROR(IF(FIND(AR$1,$F1278)&gt;1,"BME",""),"")</f>
        <v/>
      </c>
      <c r="AS1278" s="28" t="str">
        <f t="shared" si="7673"/>
        <v/>
      </c>
      <c r="AT1278" s="28" t="str">
        <f t="shared" si="7673"/>
        <v/>
      </c>
      <c r="AU1278" s="28" t="str">
        <f t="shared" si="7673"/>
        <v/>
      </c>
      <c r="AV1278" s="28" t="str">
        <f t="shared" si="7673"/>
        <v/>
      </c>
      <c r="AW1278" s="28" t="str">
        <f t="shared" ref="AW1278:BC1278" si="7674">IFERROR(IF(FIND(AW$1,$F1278)&gt;1,AW$1,""),"")</f>
        <v/>
      </c>
      <c r="AX1278" s="28" t="str">
        <f t="shared" si="7674"/>
        <v/>
      </c>
      <c r="AY1278" s="28" t="str">
        <f t="shared" si="7674"/>
        <v/>
      </c>
      <c r="AZ1278" s="28" t="str">
        <f t="shared" si="7674"/>
        <v/>
      </c>
      <c r="BA1278" s="28" t="str">
        <f t="shared" si="7674"/>
        <v/>
      </c>
      <c r="BB1278" s="28" t="str">
        <f t="shared" si="7674"/>
        <v/>
      </c>
      <c r="BC1278" s="28" t="str">
        <f t="shared" si="7674"/>
        <v/>
      </c>
      <c r="BD1278" s="28" t="str">
        <f t="shared" si="15"/>
        <v/>
      </c>
      <c r="BG1278" s="2" t="s">
        <v>19535</v>
      </c>
      <c r="BI1278" s="2" t="s">
        <v>325</v>
      </c>
      <c r="BJ1278" s="28" t="str">
        <f t="shared" si="16"/>
        <v>Leeds</v>
      </c>
      <c r="BK1278" s="28" t="str">
        <f t="shared" si="17"/>
        <v>West Yorkshire</v>
      </c>
      <c r="BM1278" s="2" t="s">
        <v>98</v>
      </c>
      <c r="BP1278" s="2" t="s">
        <v>2863</v>
      </c>
      <c r="BU1278" s="50" t="s">
        <v>568</v>
      </c>
      <c r="BV1278" s="12"/>
      <c r="BW1278" s="12"/>
      <c r="BX1278" s="12"/>
      <c r="BY1278" s="42" t="str">
        <f t="shared" si="18"/>
        <v>LS6;</v>
      </c>
      <c r="BZ1278" s="42"/>
    </row>
    <row r="1279" spans="1:78" ht="15">
      <c r="A1279" s="16" t="s">
        <v>37</v>
      </c>
      <c r="B1279" s="28">
        <f>VLOOKUP(A1279,Organisations!$A$2:$B$7,2,FALSE)</f>
        <v>2</v>
      </c>
      <c r="C1279" s="16" t="s">
        <v>8756</v>
      </c>
      <c r="D1279" s="16" t="s">
        <v>8757</v>
      </c>
      <c r="E1279" s="28" t="str">
        <f t="shared" si="0"/>
        <v>Your mission is to join us at Pryzm on Thursday 23rd May 2019 for our 007 themed night. Dress up (optional) as your favo</v>
      </c>
      <c r="F1279" s="16" t="s">
        <v>19536</v>
      </c>
      <c r="G1279" s="16" t="s">
        <v>68</v>
      </c>
      <c r="H1279" s="54"/>
      <c r="K1279" s="26" t="s">
        <v>8760</v>
      </c>
      <c r="L1279" s="18"/>
      <c r="M1279" s="28" t="str">
        <f t="shared" ref="M1279:Q1279" si="7675">IFERROR(IF(FIND(M$1,$F1279)&gt;1,"Age - Children",""),"")</f>
        <v/>
      </c>
      <c r="N1279" s="28" t="str">
        <f t="shared" si="7675"/>
        <v/>
      </c>
      <c r="O1279" s="28" t="str">
        <f t="shared" si="7675"/>
        <v/>
      </c>
      <c r="P1279" s="28" t="str">
        <f t="shared" si="7675"/>
        <v/>
      </c>
      <c r="Q1279" s="28" t="str">
        <f t="shared" si="7675"/>
        <v/>
      </c>
      <c r="R1279" s="28" t="str">
        <f t="shared" ref="R1279:T1279" si="7676">IFERROR(IF(FIND(R$1,$F1279)&gt;1,"Age - Elderly",""),"")</f>
        <v/>
      </c>
      <c r="S1279" s="28" t="str">
        <f t="shared" si="7676"/>
        <v/>
      </c>
      <c r="T1279" s="28" t="str">
        <f t="shared" si="7676"/>
        <v/>
      </c>
      <c r="U1279" s="28" t="str">
        <f t="shared" si="3"/>
        <v/>
      </c>
      <c r="V1279" s="28" t="str">
        <f t="shared" si="4"/>
        <v/>
      </c>
      <c r="X1279" s="28" t="str">
        <f t="shared" si="5"/>
        <v/>
      </c>
      <c r="Y1279" s="28" t="str">
        <f t="shared" si="6"/>
        <v/>
      </c>
      <c r="Z1279" s="28" t="str">
        <f t="shared" si="7"/>
        <v/>
      </c>
      <c r="AB1279" s="28" t="str">
        <f t="shared" si="8"/>
        <v/>
      </c>
      <c r="AD1279" s="28" t="str">
        <f t="shared" si="9"/>
        <v/>
      </c>
      <c r="AG1279" s="28" t="str">
        <f t="shared" ref="AG1279:AL1279" si="7677">IFERROR(IF(FIND(AG$1,$F1279)&gt;1,AG$1,""),"")</f>
        <v/>
      </c>
      <c r="AH1279" s="28" t="str">
        <f t="shared" si="7677"/>
        <v/>
      </c>
      <c r="AI1279" s="28" t="str">
        <f t="shared" si="7677"/>
        <v/>
      </c>
      <c r="AJ1279" s="28" t="str">
        <f t="shared" si="7677"/>
        <v/>
      </c>
      <c r="AK1279" s="28" t="str">
        <f t="shared" si="7677"/>
        <v/>
      </c>
      <c r="AL1279" s="28" t="str">
        <f t="shared" si="7677"/>
        <v/>
      </c>
      <c r="AM1279" s="28" t="str">
        <f t="shared" si="11"/>
        <v/>
      </c>
      <c r="AN1279" s="28" t="str">
        <f t="shared" ref="AN1279:AQ1279" si="7678">IFERROR(IF(FIND(AN$1,$F1279)&gt;1,"Status - LGBT",""),"")</f>
        <v/>
      </c>
      <c r="AO1279" s="28" t="str">
        <f t="shared" si="7678"/>
        <v/>
      </c>
      <c r="AP1279" s="28" t="str">
        <f t="shared" si="7678"/>
        <v/>
      </c>
      <c r="AQ1279" s="28" t="str">
        <f t="shared" si="7678"/>
        <v/>
      </c>
      <c r="AR1279" s="28" t="str">
        <f t="shared" ref="AR1279:AV1279" si="7679">IFERROR(IF(FIND(AR$1,$F1279)&gt;1,"BME",""),"")</f>
        <v/>
      </c>
      <c r="AS1279" s="28" t="str">
        <f t="shared" si="7679"/>
        <v/>
      </c>
      <c r="AT1279" s="28" t="str">
        <f t="shared" si="7679"/>
        <v/>
      </c>
      <c r="AU1279" s="28" t="str">
        <f t="shared" si="7679"/>
        <v/>
      </c>
      <c r="AV1279" s="28" t="str">
        <f t="shared" si="7679"/>
        <v/>
      </c>
      <c r="AW1279" s="28" t="str">
        <f t="shared" ref="AW1279:BC1279" si="7680">IFERROR(IF(FIND(AW$1,$F1279)&gt;1,AW$1,""),"")</f>
        <v/>
      </c>
      <c r="AX1279" s="28" t="str">
        <f t="shared" si="7680"/>
        <v/>
      </c>
      <c r="AY1279" s="28" t="str">
        <f t="shared" si="7680"/>
        <v/>
      </c>
      <c r="AZ1279" s="28" t="str">
        <f t="shared" si="7680"/>
        <v/>
      </c>
      <c r="BA1279" s="28" t="str">
        <f t="shared" si="7680"/>
        <v/>
      </c>
      <c r="BB1279" s="28" t="str">
        <f t="shared" si="7680"/>
        <v/>
      </c>
      <c r="BC1279" s="28" t="str">
        <f t="shared" si="7680"/>
        <v/>
      </c>
      <c r="BD1279" s="28" t="str">
        <f t="shared" si="15"/>
        <v/>
      </c>
      <c r="BG1279" s="2" t="s">
        <v>8761</v>
      </c>
      <c r="BI1279" s="2" t="s">
        <v>7266</v>
      </c>
      <c r="BJ1279" s="28" t="str">
        <f t="shared" si="16"/>
        <v>Leeds</v>
      </c>
      <c r="BK1279" s="28" t="str">
        <f t="shared" si="17"/>
        <v>West Yorkshire</v>
      </c>
      <c r="BM1279" s="2" t="s">
        <v>98</v>
      </c>
      <c r="BQ1279" s="2" t="s">
        <v>2863</v>
      </c>
      <c r="BU1279" s="18"/>
      <c r="BV1279" s="47" t="s">
        <v>564</v>
      </c>
      <c r="BW1279" s="18"/>
      <c r="BX1279" s="18"/>
      <c r="BY1279" s="42" t="str">
        <f t="shared" si="18"/>
        <v>LS2</v>
      </c>
      <c r="BZ1279" s="43"/>
    </row>
    <row r="1280" spans="1:78" ht="15">
      <c r="A1280" s="10" t="s">
        <v>37</v>
      </c>
      <c r="B1280" s="28">
        <f>VLOOKUP(A1280,Organisations!$A$2:$B$7,2,FALSE)</f>
        <v>2</v>
      </c>
      <c r="C1280" s="10" t="s">
        <v>8762</v>
      </c>
      <c r="D1280" s="10" t="s">
        <v>8763</v>
      </c>
      <c r="E1280" s="28" t="str">
        <f t="shared" si="0"/>
        <v>If you love art then this is the group for you! We have an art teacher that comes in every Thursday afternoon and teache</v>
      </c>
      <c r="F1280" s="10" t="s">
        <v>8765</v>
      </c>
      <c r="G1280" s="10" t="s">
        <v>68</v>
      </c>
      <c r="H1280" s="53"/>
      <c r="K1280" s="30" t="s">
        <v>1924</v>
      </c>
      <c r="L1280" s="10" t="s">
        <v>5821</v>
      </c>
      <c r="M1280" s="28" t="str">
        <f t="shared" ref="M1280:Q1280" si="7681">IFERROR(IF(FIND(M$1,$F1280)&gt;1,"Age - Children",""),"")</f>
        <v/>
      </c>
      <c r="N1280" s="28" t="str">
        <f t="shared" si="7681"/>
        <v/>
      </c>
      <c r="O1280" s="28" t="str">
        <f t="shared" si="7681"/>
        <v/>
      </c>
      <c r="P1280" s="28" t="str">
        <f t="shared" si="7681"/>
        <v/>
      </c>
      <c r="Q1280" s="28" t="str">
        <f t="shared" si="7681"/>
        <v/>
      </c>
      <c r="R1280" s="28" t="str">
        <f t="shared" ref="R1280:T1280" si="7682">IFERROR(IF(FIND(R$1,$F1280)&gt;1,"Age - Elderly",""),"")</f>
        <v/>
      </c>
      <c r="S1280" s="28" t="str">
        <f t="shared" si="7682"/>
        <v/>
      </c>
      <c r="T1280" s="28" t="str">
        <f t="shared" si="7682"/>
        <v/>
      </c>
      <c r="U1280" s="28" t="str">
        <f t="shared" si="3"/>
        <v/>
      </c>
      <c r="V1280" s="28" t="str">
        <f t="shared" si="4"/>
        <v/>
      </c>
      <c r="X1280" s="28" t="str">
        <f t="shared" si="5"/>
        <v/>
      </c>
      <c r="Y1280" s="28" t="str">
        <f t="shared" si="6"/>
        <v/>
      </c>
      <c r="Z1280" s="28" t="str">
        <f t="shared" si="7"/>
        <v/>
      </c>
      <c r="AB1280" s="28" t="str">
        <f t="shared" si="8"/>
        <v/>
      </c>
      <c r="AD1280" s="28" t="str">
        <f t="shared" si="9"/>
        <v/>
      </c>
      <c r="AG1280" s="28" t="str">
        <f t="shared" ref="AG1280:AL1280" si="7683">IFERROR(IF(FIND(AG$1,$F1280)&gt;1,AG$1,""),"")</f>
        <v/>
      </c>
      <c r="AH1280" s="28" t="str">
        <f t="shared" si="7683"/>
        <v/>
      </c>
      <c r="AI1280" s="28" t="str">
        <f t="shared" si="7683"/>
        <v/>
      </c>
      <c r="AJ1280" s="28" t="str">
        <f t="shared" si="7683"/>
        <v/>
      </c>
      <c r="AK1280" s="28" t="str">
        <f t="shared" si="7683"/>
        <v/>
      </c>
      <c r="AL1280" s="28" t="str">
        <f t="shared" si="7683"/>
        <v/>
      </c>
      <c r="AM1280" s="28" t="str">
        <f t="shared" si="11"/>
        <v/>
      </c>
      <c r="AN1280" s="28" t="str">
        <f t="shared" ref="AN1280:AQ1280" si="7684">IFERROR(IF(FIND(AN$1,$F1280)&gt;1,"Status - LGBT",""),"")</f>
        <v/>
      </c>
      <c r="AO1280" s="28" t="str">
        <f t="shared" si="7684"/>
        <v/>
      </c>
      <c r="AP1280" s="28" t="str">
        <f t="shared" si="7684"/>
        <v/>
      </c>
      <c r="AQ1280" s="28" t="str">
        <f t="shared" si="7684"/>
        <v/>
      </c>
      <c r="AR1280" s="28" t="str">
        <f t="shared" ref="AR1280:AV1280" si="7685">IFERROR(IF(FIND(AR$1,$F1280)&gt;1,"BME",""),"")</f>
        <v/>
      </c>
      <c r="AS1280" s="28" t="str">
        <f t="shared" si="7685"/>
        <v/>
      </c>
      <c r="AT1280" s="28" t="str">
        <f t="shared" si="7685"/>
        <v/>
      </c>
      <c r="AU1280" s="28" t="str">
        <f t="shared" si="7685"/>
        <v/>
      </c>
      <c r="AV1280" s="28" t="str">
        <f t="shared" si="7685"/>
        <v/>
      </c>
      <c r="AW1280" s="28" t="str">
        <f t="shared" ref="AW1280:BC1280" si="7686">IFERROR(IF(FIND(AW$1,$F1280)&gt;1,AW$1,""),"")</f>
        <v/>
      </c>
      <c r="AX1280" s="28" t="str">
        <f t="shared" si="7686"/>
        <v/>
      </c>
      <c r="AY1280" s="28" t="str">
        <f t="shared" si="7686"/>
        <v/>
      </c>
      <c r="AZ1280" s="28" t="str">
        <f t="shared" si="7686"/>
        <v/>
      </c>
      <c r="BA1280" s="28" t="str">
        <f t="shared" si="7686"/>
        <v/>
      </c>
      <c r="BB1280" s="28" t="str">
        <f t="shared" si="7686"/>
        <v/>
      </c>
      <c r="BC1280" s="28" t="str">
        <f t="shared" si="7686"/>
        <v/>
      </c>
      <c r="BD1280" s="28" t="str">
        <f t="shared" si="15"/>
        <v/>
      </c>
      <c r="BG1280" s="2" t="s">
        <v>19535</v>
      </c>
      <c r="BI1280" s="2" t="s">
        <v>325</v>
      </c>
      <c r="BJ1280" s="28" t="str">
        <f t="shared" si="16"/>
        <v>Leeds</v>
      </c>
      <c r="BK1280" s="28" t="str">
        <f t="shared" si="17"/>
        <v>West Yorkshire</v>
      </c>
      <c r="BM1280" s="2" t="s">
        <v>98</v>
      </c>
      <c r="BQ1280" s="2" t="s">
        <v>2863</v>
      </c>
      <c r="BU1280" s="50" t="s">
        <v>19342</v>
      </c>
      <c r="BV1280" s="12"/>
      <c r="BW1280" s="12"/>
      <c r="BX1280" s="12"/>
      <c r="BY1280" s="42" t="str">
        <f t="shared" si="18"/>
        <v>BD11;BD4;LS10;LS11;LS12;LS13;LS14;LS15;LS16;LS17;LS18;LS19;LS1;LS20;LS21;LS22;LS23;LS24;LS25;LS26;LS27;LS28;LS29;LS2;LS3;LS4;LS5;LS6;LS7;LS88;LS8;LS99;LS9;WF10;WF3;</v>
      </c>
      <c r="BZ1280" s="42"/>
    </row>
    <row r="1281" spans="1:78" ht="15">
      <c r="A1281" s="16" t="s">
        <v>37</v>
      </c>
      <c r="B1281" s="28">
        <f>VLOOKUP(A1281,Organisations!$A$2:$B$7,2,FALSE)</f>
        <v>2</v>
      </c>
      <c r="C1281" s="16" t="s">
        <v>8766</v>
      </c>
      <c r="D1281" s="16" t="s">
        <v>8767</v>
      </c>
      <c r="E1281" s="28" t="str">
        <f t="shared" si="0"/>
        <v xml:space="preserve">If you enjoy sewing then Creative Hands is the group for you! It takes place every Wednesday and focuses on needlework, </v>
      </c>
      <c r="F1281" s="16" t="s">
        <v>19537</v>
      </c>
      <c r="G1281" s="16" t="s">
        <v>68</v>
      </c>
      <c r="H1281" s="54"/>
      <c r="K1281" s="26" t="s">
        <v>1924</v>
      </c>
      <c r="L1281" s="16" t="s">
        <v>5821</v>
      </c>
      <c r="M1281" s="28" t="str">
        <f t="shared" ref="M1281:Q1281" si="7687">IFERROR(IF(FIND(M$1,$F1281)&gt;1,"Age - Children",""),"")</f>
        <v/>
      </c>
      <c r="N1281" s="28" t="str">
        <f t="shared" si="7687"/>
        <v/>
      </c>
      <c r="O1281" s="28" t="str">
        <f t="shared" si="7687"/>
        <v/>
      </c>
      <c r="P1281" s="28" t="str">
        <f t="shared" si="7687"/>
        <v/>
      </c>
      <c r="Q1281" s="28" t="str">
        <f t="shared" si="7687"/>
        <v/>
      </c>
      <c r="R1281" s="28" t="str">
        <f t="shared" ref="R1281:T1281" si="7688">IFERROR(IF(FIND(R$1,$F1281)&gt;1,"Age - Elderly",""),"")</f>
        <v/>
      </c>
      <c r="S1281" s="28" t="str">
        <f t="shared" si="7688"/>
        <v/>
      </c>
      <c r="T1281" s="28" t="str">
        <f t="shared" si="7688"/>
        <v/>
      </c>
      <c r="U1281" s="28" t="str">
        <f t="shared" si="3"/>
        <v/>
      </c>
      <c r="V1281" s="28" t="str">
        <f t="shared" si="4"/>
        <v/>
      </c>
      <c r="X1281" s="28" t="str">
        <f t="shared" si="5"/>
        <v/>
      </c>
      <c r="Y1281" s="28" t="str">
        <f t="shared" si="6"/>
        <v/>
      </c>
      <c r="Z1281" s="28" t="str">
        <f t="shared" si="7"/>
        <v/>
      </c>
      <c r="AB1281" s="28" t="str">
        <f t="shared" si="8"/>
        <v/>
      </c>
      <c r="AD1281" s="28" t="str">
        <f t="shared" si="9"/>
        <v/>
      </c>
      <c r="AG1281" s="28" t="str">
        <f t="shared" ref="AG1281:AL1281" si="7689">IFERROR(IF(FIND(AG$1,$F1281)&gt;1,AG$1,""),"")</f>
        <v/>
      </c>
      <c r="AH1281" s="28" t="str">
        <f t="shared" si="7689"/>
        <v/>
      </c>
      <c r="AI1281" s="28" t="str">
        <f t="shared" si="7689"/>
        <v/>
      </c>
      <c r="AJ1281" s="28" t="str">
        <f t="shared" si="7689"/>
        <v/>
      </c>
      <c r="AK1281" s="28" t="str">
        <f t="shared" si="7689"/>
        <v/>
      </c>
      <c r="AL1281" s="28" t="str">
        <f t="shared" si="7689"/>
        <v/>
      </c>
      <c r="AM1281" s="28" t="str">
        <f t="shared" si="11"/>
        <v/>
      </c>
      <c r="AN1281" s="28" t="str">
        <f t="shared" ref="AN1281:AQ1281" si="7690">IFERROR(IF(FIND(AN$1,$F1281)&gt;1,"Status - LGBT",""),"")</f>
        <v/>
      </c>
      <c r="AO1281" s="28" t="str">
        <f t="shared" si="7690"/>
        <v/>
      </c>
      <c r="AP1281" s="28" t="str">
        <f t="shared" si="7690"/>
        <v/>
      </c>
      <c r="AQ1281" s="28" t="str">
        <f t="shared" si="7690"/>
        <v/>
      </c>
      <c r="AR1281" s="28" t="str">
        <f t="shared" ref="AR1281:AV1281" si="7691">IFERROR(IF(FIND(AR$1,$F1281)&gt;1,"BME",""),"")</f>
        <v/>
      </c>
      <c r="AS1281" s="28" t="str">
        <f t="shared" si="7691"/>
        <v/>
      </c>
      <c r="AT1281" s="28" t="str">
        <f t="shared" si="7691"/>
        <v/>
      </c>
      <c r="AU1281" s="28" t="str">
        <f t="shared" si="7691"/>
        <v/>
      </c>
      <c r="AV1281" s="28" t="str">
        <f t="shared" si="7691"/>
        <v/>
      </c>
      <c r="AW1281" s="28" t="str">
        <f t="shared" ref="AW1281:BC1281" si="7692">IFERROR(IF(FIND(AW$1,$F1281)&gt;1,AW$1,""),"")</f>
        <v/>
      </c>
      <c r="AX1281" s="28" t="str">
        <f t="shared" si="7692"/>
        <v/>
      </c>
      <c r="AY1281" s="28" t="str">
        <f t="shared" si="7692"/>
        <v/>
      </c>
      <c r="AZ1281" s="28" t="str">
        <f t="shared" si="7692"/>
        <v/>
      </c>
      <c r="BA1281" s="28" t="str">
        <f t="shared" si="7692"/>
        <v/>
      </c>
      <c r="BB1281" s="28" t="str">
        <f t="shared" si="7692"/>
        <v/>
      </c>
      <c r="BC1281" s="28" t="str">
        <f t="shared" si="7692"/>
        <v/>
      </c>
      <c r="BD1281" s="28" t="str">
        <f t="shared" si="15"/>
        <v/>
      </c>
      <c r="BG1281" s="2" t="s">
        <v>19535</v>
      </c>
      <c r="BI1281" s="2" t="s">
        <v>325</v>
      </c>
      <c r="BJ1281" s="28" t="str">
        <f t="shared" si="16"/>
        <v>Leeds</v>
      </c>
      <c r="BK1281" s="28" t="str">
        <f t="shared" si="17"/>
        <v>West Yorkshire</v>
      </c>
      <c r="BM1281" s="2" t="s">
        <v>98</v>
      </c>
      <c r="BP1281" s="2" t="s">
        <v>2863</v>
      </c>
      <c r="BU1281" s="18"/>
      <c r="BV1281" s="47" t="s">
        <v>569</v>
      </c>
      <c r="BW1281" s="18"/>
      <c r="BX1281" s="18"/>
      <c r="BY1281" s="42" t="str">
        <f t="shared" si="18"/>
        <v>LS7</v>
      </c>
      <c r="BZ1281" s="43"/>
    </row>
    <row r="1282" spans="1:78" ht="15">
      <c r="A1282" s="10" t="s">
        <v>37</v>
      </c>
      <c r="B1282" s="28">
        <f>VLOOKUP(A1282,Organisations!$A$2:$B$7,2,FALSE)</f>
        <v>2</v>
      </c>
      <c r="C1282" s="10" t="s">
        <v>8770</v>
      </c>
      <c r="D1282" s="10" t="s">
        <v>8771</v>
      </c>
      <c r="E1282" s="28" t="str">
        <f t="shared" si="0"/>
        <v>We did a project around Hate and Mate crime and the group did their own rap and made their own lyrics to spread awarenes</v>
      </c>
      <c r="F1282" s="10" t="s">
        <v>8773</v>
      </c>
      <c r="G1282" s="10" t="s">
        <v>68</v>
      </c>
      <c r="H1282" s="11"/>
      <c r="K1282" s="30" t="s">
        <v>1924</v>
      </c>
      <c r="L1282" s="10" t="s">
        <v>5821</v>
      </c>
      <c r="M1282" s="28" t="str">
        <f t="shared" ref="M1282:Q1282" si="7693">IFERROR(IF(FIND(M$1,$F1282)&gt;1,"Age - Children",""),"")</f>
        <v/>
      </c>
      <c r="N1282" s="28" t="str">
        <f t="shared" si="7693"/>
        <v/>
      </c>
      <c r="O1282" s="28" t="str">
        <f t="shared" si="7693"/>
        <v/>
      </c>
      <c r="P1282" s="28" t="str">
        <f t="shared" si="7693"/>
        <v/>
      </c>
      <c r="Q1282" s="28" t="str">
        <f t="shared" si="7693"/>
        <v/>
      </c>
      <c r="R1282" s="28" t="str">
        <f t="shared" ref="R1282:T1282" si="7694">IFERROR(IF(FIND(R$1,$F1282)&gt;1,"Age - Elderly",""),"")</f>
        <v/>
      </c>
      <c r="S1282" s="28" t="str">
        <f t="shared" si="7694"/>
        <v/>
      </c>
      <c r="T1282" s="28" t="str">
        <f t="shared" si="7694"/>
        <v/>
      </c>
      <c r="U1282" s="28" t="str">
        <f t="shared" si="3"/>
        <v/>
      </c>
      <c r="V1282" s="28" t="str">
        <f t="shared" si="4"/>
        <v/>
      </c>
      <c r="X1282" s="28" t="str">
        <f t="shared" si="5"/>
        <v/>
      </c>
      <c r="Y1282" s="28" t="str">
        <f t="shared" si="6"/>
        <v/>
      </c>
      <c r="Z1282" s="28" t="str">
        <f t="shared" si="7"/>
        <v/>
      </c>
      <c r="AB1282" s="28" t="str">
        <f t="shared" si="8"/>
        <v/>
      </c>
      <c r="AD1282" s="28" t="str">
        <f t="shared" si="9"/>
        <v/>
      </c>
      <c r="AG1282" s="28" t="str">
        <f t="shared" ref="AG1282:AL1282" si="7695">IFERROR(IF(FIND(AG$1,$F1282)&gt;1,AG$1,""),"")</f>
        <v/>
      </c>
      <c r="AH1282" s="28" t="str">
        <f t="shared" si="7695"/>
        <v/>
      </c>
      <c r="AI1282" s="28" t="str">
        <f t="shared" si="7695"/>
        <v/>
      </c>
      <c r="AJ1282" s="28" t="str">
        <f t="shared" si="7695"/>
        <v/>
      </c>
      <c r="AK1282" s="28" t="str">
        <f t="shared" si="7695"/>
        <v/>
      </c>
      <c r="AL1282" s="28" t="str">
        <f t="shared" si="7695"/>
        <v/>
      </c>
      <c r="AM1282" s="28" t="str">
        <f t="shared" si="11"/>
        <v/>
      </c>
      <c r="AN1282" s="28" t="str">
        <f t="shared" ref="AN1282:AQ1282" si="7696">IFERROR(IF(FIND(AN$1,$F1282)&gt;1,"Status - LGBT",""),"")</f>
        <v/>
      </c>
      <c r="AO1282" s="28" t="str">
        <f t="shared" si="7696"/>
        <v/>
      </c>
      <c r="AP1282" s="28" t="str">
        <f t="shared" si="7696"/>
        <v/>
      </c>
      <c r="AQ1282" s="28" t="str">
        <f t="shared" si="7696"/>
        <v/>
      </c>
      <c r="AR1282" s="28" t="str">
        <f t="shared" ref="AR1282:AV1282" si="7697">IFERROR(IF(FIND(AR$1,$F1282)&gt;1,"BME",""),"")</f>
        <v/>
      </c>
      <c r="AS1282" s="28" t="str">
        <f t="shared" si="7697"/>
        <v/>
      </c>
      <c r="AT1282" s="28" t="str">
        <f t="shared" si="7697"/>
        <v/>
      </c>
      <c r="AU1282" s="28" t="str">
        <f t="shared" si="7697"/>
        <v/>
      </c>
      <c r="AV1282" s="28" t="str">
        <f t="shared" si="7697"/>
        <v/>
      </c>
      <c r="AW1282" s="28" t="str">
        <f t="shared" ref="AW1282:BC1282" si="7698">IFERROR(IF(FIND(AW$1,$F1282)&gt;1,AW$1,""),"")</f>
        <v/>
      </c>
      <c r="AX1282" s="28" t="str">
        <f t="shared" si="7698"/>
        <v/>
      </c>
      <c r="AY1282" s="28" t="str">
        <f t="shared" si="7698"/>
        <v/>
      </c>
      <c r="AZ1282" s="28" t="str">
        <f t="shared" si="7698"/>
        <v/>
      </c>
      <c r="BA1282" s="28" t="str">
        <f t="shared" si="7698"/>
        <v/>
      </c>
      <c r="BB1282" s="28" t="str">
        <f t="shared" si="7698"/>
        <v/>
      </c>
      <c r="BC1282" s="28" t="str">
        <f t="shared" si="7698"/>
        <v/>
      </c>
      <c r="BD1282" s="28" t="str">
        <f t="shared" si="15"/>
        <v/>
      </c>
      <c r="BG1282" s="2" t="s">
        <v>19535</v>
      </c>
      <c r="BI1282" s="2" t="s">
        <v>325</v>
      </c>
      <c r="BJ1282" s="28" t="str">
        <f t="shared" si="16"/>
        <v>Leeds</v>
      </c>
      <c r="BK1282" s="28" t="str">
        <f t="shared" si="17"/>
        <v>West Yorkshire</v>
      </c>
      <c r="BM1282" s="2" t="s">
        <v>98</v>
      </c>
      <c r="BU1282" s="12"/>
      <c r="BV1282" s="50" t="s">
        <v>569</v>
      </c>
      <c r="BW1282" s="12"/>
      <c r="BX1282" s="12"/>
      <c r="BY1282" s="42" t="str">
        <f t="shared" si="18"/>
        <v>LS7</v>
      </c>
      <c r="BZ1282" s="42"/>
    </row>
    <row r="1283" spans="1:78" ht="15">
      <c r="A1283" s="16" t="s">
        <v>37</v>
      </c>
      <c r="B1283" s="28">
        <f>VLOOKUP(A1283,Organisations!$A$2:$B$7,2,FALSE)</f>
        <v>2</v>
      </c>
      <c r="C1283" s="16" t="s">
        <v>8774</v>
      </c>
      <c r="D1283" s="16" t="s">
        <v>8775</v>
      </c>
      <c r="E1283" s="28" t="str">
        <f t="shared" si="0"/>
        <v>Games Day takes place every Tuesday. There is a morning and an afternoon session. This is very beneficial for social inc</v>
      </c>
      <c r="F1283" s="16" t="s">
        <v>19538</v>
      </c>
      <c r="G1283" s="16" t="s">
        <v>68</v>
      </c>
      <c r="H1283" s="54"/>
      <c r="K1283" s="26" t="s">
        <v>1924</v>
      </c>
      <c r="L1283" s="16" t="s">
        <v>5821</v>
      </c>
      <c r="M1283" s="28" t="str">
        <f t="shared" ref="M1283:Q1283" si="7699">IFERROR(IF(FIND(M$1,$F1283)&gt;1,"Age - Children",""),"")</f>
        <v/>
      </c>
      <c r="N1283" s="28" t="str">
        <f t="shared" si="7699"/>
        <v/>
      </c>
      <c r="O1283" s="28" t="str">
        <f t="shared" si="7699"/>
        <v/>
      </c>
      <c r="P1283" s="28" t="str">
        <f t="shared" si="7699"/>
        <v/>
      </c>
      <c r="Q1283" s="28" t="str">
        <f t="shared" si="7699"/>
        <v/>
      </c>
      <c r="R1283" s="28" t="str">
        <f t="shared" ref="R1283:T1283" si="7700">IFERROR(IF(FIND(R$1,$F1283)&gt;1,"Age - Elderly",""),"")</f>
        <v/>
      </c>
      <c r="S1283" s="28" t="str">
        <f t="shared" si="7700"/>
        <v/>
      </c>
      <c r="T1283" s="28" t="str">
        <f t="shared" si="7700"/>
        <v/>
      </c>
      <c r="U1283" s="28" t="str">
        <f t="shared" si="3"/>
        <v/>
      </c>
      <c r="V1283" s="28" t="str">
        <f t="shared" si="4"/>
        <v/>
      </c>
      <c r="X1283" s="28" t="str">
        <f t="shared" si="5"/>
        <v/>
      </c>
      <c r="Y1283" s="28" t="str">
        <f t="shared" si="6"/>
        <v/>
      </c>
      <c r="Z1283" s="28" t="str">
        <f t="shared" si="7"/>
        <v/>
      </c>
      <c r="AB1283" s="28" t="str">
        <f t="shared" si="8"/>
        <v/>
      </c>
      <c r="AD1283" s="28" t="str">
        <f t="shared" si="9"/>
        <v/>
      </c>
      <c r="AG1283" s="28" t="str">
        <f t="shared" ref="AG1283:AL1283" si="7701">IFERROR(IF(FIND(AG$1,$F1283)&gt;1,AG$1,""),"")</f>
        <v/>
      </c>
      <c r="AH1283" s="28" t="str">
        <f t="shared" si="7701"/>
        <v/>
      </c>
      <c r="AI1283" s="28" t="str">
        <f t="shared" si="7701"/>
        <v/>
      </c>
      <c r="AJ1283" s="28" t="str">
        <f t="shared" si="7701"/>
        <v/>
      </c>
      <c r="AK1283" s="28" t="str">
        <f t="shared" si="7701"/>
        <v/>
      </c>
      <c r="AL1283" s="28" t="str">
        <f t="shared" si="7701"/>
        <v/>
      </c>
      <c r="AM1283" s="28" t="str">
        <f t="shared" si="11"/>
        <v/>
      </c>
      <c r="AN1283" s="28" t="str">
        <f t="shared" ref="AN1283:AQ1283" si="7702">IFERROR(IF(FIND(AN$1,$F1283)&gt;1,"Status - LGBT",""),"")</f>
        <v/>
      </c>
      <c r="AO1283" s="28" t="str">
        <f t="shared" si="7702"/>
        <v/>
      </c>
      <c r="AP1283" s="28" t="str">
        <f t="shared" si="7702"/>
        <v/>
      </c>
      <c r="AQ1283" s="28" t="str">
        <f t="shared" si="7702"/>
        <v/>
      </c>
      <c r="AR1283" s="28" t="str">
        <f t="shared" ref="AR1283:AV1283" si="7703">IFERROR(IF(FIND(AR$1,$F1283)&gt;1,"BME",""),"")</f>
        <v/>
      </c>
      <c r="AS1283" s="28" t="str">
        <f t="shared" si="7703"/>
        <v/>
      </c>
      <c r="AT1283" s="28" t="str">
        <f t="shared" si="7703"/>
        <v/>
      </c>
      <c r="AU1283" s="28" t="str">
        <f t="shared" si="7703"/>
        <v/>
      </c>
      <c r="AV1283" s="28" t="str">
        <f t="shared" si="7703"/>
        <v/>
      </c>
      <c r="AW1283" s="28" t="str">
        <f t="shared" ref="AW1283:BC1283" si="7704">IFERROR(IF(FIND(AW$1,$F1283)&gt;1,AW$1,""),"")</f>
        <v/>
      </c>
      <c r="AX1283" s="28" t="str">
        <f t="shared" si="7704"/>
        <v/>
      </c>
      <c r="AY1283" s="28" t="str">
        <f t="shared" si="7704"/>
        <v/>
      </c>
      <c r="AZ1283" s="28" t="str">
        <f t="shared" si="7704"/>
        <v/>
      </c>
      <c r="BA1283" s="28" t="str">
        <f t="shared" si="7704"/>
        <v/>
      </c>
      <c r="BB1283" s="28" t="str">
        <f t="shared" si="7704"/>
        <v/>
      </c>
      <c r="BC1283" s="28" t="str">
        <f t="shared" si="7704"/>
        <v/>
      </c>
      <c r="BD1283" s="28" t="str">
        <f t="shared" si="15"/>
        <v/>
      </c>
      <c r="BG1283" s="2" t="s">
        <v>19535</v>
      </c>
      <c r="BI1283" s="2" t="s">
        <v>325</v>
      </c>
      <c r="BJ1283" s="28" t="str">
        <f t="shared" si="16"/>
        <v>Leeds</v>
      </c>
      <c r="BK1283" s="28" t="str">
        <f t="shared" si="17"/>
        <v>West Yorkshire</v>
      </c>
      <c r="BM1283" s="2" t="s">
        <v>98</v>
      </c>
      <c r="BO1283" s="2" t="s">
        <v>2863</v>
      </c>
      <c r="BU1283" s="47" t="s">
        <v>599</v>
      </c>
      <c r="BV1283" s="18"/>
      <c r="BW1283" s="18"/>
      <c r="BX1283" s="18"/>
      <c r="BY1283" s="42" t="str">
        <f t="shared" si="18"/>
        <v>LS28;</v>
      </c>
      <c r="BZ1283" s="43"/>
    </row>
    <row r="1284" spans="1:78" ht="15">
      <c r="A1284" s="10" t="s">
        <v>37</v>
      </c>
      <c r="B1284" s="28">
        <f>VLOOKUP(A1284,Organisations!$A$2:$B$7,2,FALSE)</f>
        <v>2</v>
      </c>
      <c r="C1284" s="10" t="s">
        <v>8778</v>
      </c>
      <c r="D1284" s="10" t="s">
        <v>8779</v>
      </c>
      <c r="E1284" s="28" t="str">
        <f t="shared" si="0"/>
        <v>There is a morning and an afternoon session. This is very beneficial for social inclusion. There are a range of accessib</v>
      </c>
      <c r="F1284" s="10" t="s">
        <v>8781</v>
      </c>
      <c r="G1284" s="10" t="s">
        <v>68</v>
      </c>
      <c r="H1284" s="53"/>
      <c r="K1284" s="30" t="s">
        <v>1924</v>
      </c>
      <c r="L1284" s="10" t="s">
        <v>5821</v>
      </c>
      <c r="M1284" s="28" t="str">
        <f t="shared" ref="M1284:Q1284" si="7705">IFERROR(IF(FIND(M$1,$F1284)&gt;1,"Age - Children",""),"")</f>
        <v/>
      </c>
      <c r="N1284" s="28" t="str">
        <f t="shared" si="7705"/>
        <v/>
      </c>
      <c r="O1284" s="28" t="str">
        <f t="shared" si="7705"/>
        <v/>
      </c>
      <c r="P1284" s="28" t="str">
        <f t="shared" si="7705"/>
        <v/>
      </c>
      <c r="Q1284" s="28" t="str">
        <f t="shared" si="7705"/>
        <v/>
      </c>
      <c r="R1284" s="28" t="str">
        <f t="shared" ref="R1284:T1284" si="7706">IFERROR(IF(FIND(R$1,$F1284)&gt;1,"Age - Elderly",""),"")</f>
        <v/>
      </c>
      <c r="S1284" s="28" t="str">
        <f t="shared" si="7706"/>
        <v/>
      </c>
      <c r="T1284" s="28" t="str">
        <f t="shared" si="7706"/>
        <v/>
      </c>
      <c r="U1284" s="28" t="str">
        <f t="shared" si="3"/>
        <v/>
      </c>
      <c r="V1284" s="28" t="str">
        <f t="shared" si="4"/>
        <v/>
      </c>
      <c r="X1284" s="28" t="str">
        <f t="shared" si="5"/>
        <v/>
      </c>
      <c r="Y1284" s="28" t="str">
        <f t="shared" si="6"/>
        <v/>
      </c>
      <c r="Z1284" s="28" t="str">
        <f t="shared" si="7"/>
        <v/>
      </c>
      <c r="AB1284" s="28" t="str">
        <f t="shared" si="8"/>
        <v/>
      </c>
      <c r="AD1284" s="28" t="str">
        <f t="shared" si="9"/>
        <v/>
      </c>
      <c r="AG1284" s="28" t="str">
        <f t="shared" ref="AG1284:AL1284" si="7707">IFERROR(IF(FIND(AG$1,$F1284)&gt;1,AG$1,""),"")</f>
        <v/>
      </c>
      <c r="AH1284" s="28" t="str">
        <f t="shared" si="7707"/>
        <v/>
      </c>
      <c r="AI1284" s="28" t="str">
        <f t="shared" si="7707"/>
        <v/>
      </c>
      <c r="AJ1284" s="28" t="str">
        <f t="shared" si="7707"/>
        <v/>
      </c>
      <c r="AK1284" s="28" t="str">
        <f t="shared" si="7707"/>
        <v/>
      </c>
      <c r="AL1284" s="28" t="str">
        <f t="shared" si="7707"/>
        <v/>
      </c>
      <c r="AM1284" s="28" t="str">
        <f t="shared" si="11"/>
        <v/>
      </c>
      <c r="AN1284" s="28" t="str">
        <f t="shared" ref="AN1284:AQ1284" si="7708">IFERROR(IF(FIND(AN$1,$F1284)&gt;1,"Status - LGBT",""),"")</f>
        <v/>
      </c>
      <c r="AO1284" s="28" t="str">
        <f t="shared" si="7708"/>
        <v/>
      </c>
      <c r="AP1284" s="28" t="str">
        <f t="shared" si="7708"/>
        <v/>
      </c>
      <c r="AQ1284" s="28" t="str">
        <f t="shared" si="7708"/>
        <v/>
      </c>
      <c r="AR1284" s="28" t="str">
        <f t="shared" ref="AR1284:AV1284" si="7709">IFERROR(IF(FIND(AR$1,$F1284)&gt;1,"BME",""),"")</f>
        <v/>
      </c>
      <c r="AS1284" s="28" t="str">
        <f t="shared" si="7709"/>
        <v/>
      </c>
      <c r="AT1284" s="28" t="str">
        <f t="shared" si="7709"/>
        <v/>
      </c>
      <c r="AU1284" s="28" t="str">
        <f t="shared" si="7709"/>
        <v/>
      </c>
      <c r="AV1284" s="28" t="str">
        <f t="shared" si="7709"/>
        <v/>
      </c>
      <c r="AW1284" s="28" t="str">
        <f t="shared" ref="AW1284:BC1284" si="7710">IFERROR(IF(FIND(AW$1,$F1284)&gt;1,AW$1,""),"")</f>
        <v/>
      </c>
      <c r="AX1284" s="28" t="str">
        <f t="shared" si="7710"/>
        <v/>
      </c>
      <c r="AY1284" s="28" t="str">
        <f t="shared" si="7710"/>
        <v/>
      </c>
      <c r="AZ1284" s="28" t="str">
        <f t="shared" si="7710"/>
        <v/>
      </c>
      <c r="BA1284" s="28" t="str">
        <f t="shared" si="7710"/>
        <v/>
      </c>
      <c r="BB1284" s="28" t="str">
        <f t="shared" si="7710"/>
        <v/>
      </c>
      <c r="BC1284" s="28" t="str">
        <f t="shared" si="7710"/>
        <v/>
      </c>
      <c r="BD1284" s="28" t="str">
        <f t="shared" si="15"/>
        <v/>
      </c>
      <c r="BG1284" s="2" t="s">
        <v>19539</v>
      </c>
      <c r="BI1284" s="2" t="s">
        <v>325</v>
      </c>
      <c r="BJ1284" s="28" t="str">
        <f t="shared" si="16"/>
        <v>Leeds</v>
      </c>
      <c r="BK1284" s="28" t="str">
        <f t="shared" si="17"/>
        <v>West Yorkshire</v>
      </c>
      <c r="BM1284" s="2" t="s">
        <v>98</v>
      </c>
      <c r="BU1284" s="12"/>
      <c r="BV1284" s="50" t="s">
        <v>569</v>
      </c>
      <c r="BW1284" s="12"/>
      <c r="BX1284" s="12"/>
      <c r="BY1284" s="42" t="str">
        <f t="shared" si="18"/>
        <v>LS7</v>
      </c>
      <c r="BZ1284" s="42"/>
    </row>
    <row r="1285" spans="1:78" ht="15">
      <c r="A1285" s="16" t="s">
        <v>37</v>
      </c>
      <c r="B1285" s="28">
        <f>VLOOKUP(A1285,Organisations!$A$2:$B$7,2,FALSE)</f>
        <v>2</v>
      </c>
      <c r="C1285" s="16" t="s">
        <v>8784</v>
      </c>
      <c r="D1285" s="16" t="s">
        <v>8785</v>
      </c>
      <c r="E1285" s="28" t="str">
        <f t="shared" si="0"/>
        <v>We meet every Friday morning at 10.30am at Cragg Hill Baptist Church where we have our own plot. We grow our own vegetab</v>
      </c>
      <c r="F1285" s="16" t="s">
        <v>19540</v>
      </c>
      <c r="G1285" s="16" t="s">
        <v>68</v>
      </c>
      <c r="H1285" s="54"/>
      <c r="K1285" s="26" t="s">
        <v>1924</v>
      </c>
      <c r="L1285" s="16" t="s">
        <v>5821</v>
      </c>
      <c r="M1285" s="28" t="str">
        <f t="shared" ref="M1285:Q1285" si="7711">IFERROR(IF(FIND(M$1,$F1285)&gt;1,"Age - Children",""),"")</f>
        <v/>
      </c>
      <c r="N1285" s="28" t="str">
        <f t="shared" si="7711"/>
        <v/>
      </c>
      <c r="O1285" s="28" t="str">
        <f t="shared" si="7711"/>
        <v/>
      </c>
      <c r="P1285" s="28" t="str">
        <f t="shared" si="7711"/>
        <v/>
      </c>
      <c r="Q1285" s="28" t="str">
        <f t="shared" si="7711"/>
        <v/>
      </c>
      <c r="R1285" s="28" t="str">
        <f t="shared" ref="R1285:T1285" si="7712">IFERROR(IF(FIND(R$1,$F1285)&gt;1,"Age - Elderly",""),"")</f>
        <v/>
      </c>
      <c r="S1285" s="28" t="str">
        <f t="shared" si="7712"/>
        <v/>
      </c>
      <c r="T1285" s="28" t="str">
        <f t="shared" si="7712"/>
        <v/>
      </c>
      <c r="U1285" s="28" t="str">
        <f t="shared" si="3"/>
        <v/>
      </c>
      <c r="V1285" s="28" t="str">
        <f t="shared" si="4"/>
        <v/>
      </c>
      <c r="X1285" s="28" t="str">
        <f t="shared" si="5"/>
        <v/>
      </c>
      <c r="Y1285" s="28" t="str">
        <f t="shared" si="6"/>
        <v/>
      </c>
      <c r="Z1285" s="28" t="str">
        <f t="shared" si="7"/>
        <v/>
      </c>
      <c r="AB1285" s="28" t="str">
        <f t="shared" si="8"/>
        <v/>
      </c>
      <c r="AD1285" s="28" t="str">
        <f t="shared" si="9"/>
        <v/>
      </c>
      <c r="AG1285" s="28" t="str">
        <f t="shared" ref="AG1285:AL1285" si="7713">IFERROR(IF(FIND(AG$1,$F1285)&gt;1,AG$1,""),"")</f>
        <v/>
      </c>
      <c r="AH1285" s="28" t="str">
        <f t="shared" si="7713"/>
        <v/>
      </c>
      <c r="AI1285" s="28" t="str">
        <f t="shared" si="7713"/>
        <v/>
      </c>
      <c r="AJ1285" s="28" t="str">
        <f t="shared" si="7713"/>
        <v/>
      </c>
      <c r="AK1285" s="28" t="str">
        <f t="shared" si="7713"/>
        <v/>
      </c>
      <c r="AL1285" s="28" t="str">
        <f t="shared" si="7713"/>
        <v/>
      </c>
      <c r="AM1285" s="28" t="str">
        <f t="shared" si="11"/>
        <v/>
      </c>
      <c r="AN1285" s="28" t="str">
        <f t="shared" ref="AN1285:AQ1285" si="7714">IFERROR(IF(FIND(AN$1,$F1285)&gt;1,"Status - LGBT",""),"")</f>
        <v/>
      </c>
      <c r="AO1285" s="28" t="str">
        <f t="shared" si="7714"/>
        <v/>
      </c>
      <c r="AP1285" s="28" t="str">
        <f t="shared" si="7714"/>
        <v/>
      </c>
      <c r="AQ1285" s="28" t="str">
        <f t="shared" si="7714"/>
        <v/>
      </c>
      <c r="AR1285" s="28" t="str">
        <f t="shared" ref="AR1285:AV1285" si="7715">IFERROR(IF(FIND(AR$1,$F1285)&gt;1,"BME",""),"")</f>
        <v/>
      </c>
      <c r="AS1285" s="28" t="str">
        <f t="shared" si="7715"/>
        <v/>
      </c>
      <c r="AT1285" s="28" t="str">
        <f t="shared" si="7715"/>
        <v/>
      </c>
      <c r="AU1285" s="28" t="str">
        <f t="shared" si="7715"/>
        <v/>
      </c>
      <c r="AV1285" s="28" t="str">
        <f t="shared" si="7715"/>
        <v/>
      </c>
      <c r="AW1285" s="28" t="str">
        <f t="shared" ref="AW1285:BC1285" si="7716">IFERROR(IF(FIND(AW$1,$F1285)&gt;1,AW$1,""),"")</f>
        <v/>
      </c>
      <c r="AX1285" s="28" t="str">
        <f t="shared" si="7716"/>
        <v/>
      </c>
      <c r="AY1285" s="28" t="str">
        <f t="shared" si="7716"/>
        <v/>
      </c>
      <c r="AZ1285" s="28" t="str">
        <f t="shared" si="7716"/>
        <v/>
      </c>
      <c r="BA1285" s="28" t="str">
        <f t="shared" si="7716"/>
        <v/>
      </c>
      <c r="BB1285" s="28" t="str">
        <f t="shared" si="7716"/>
        <v/>
      </c>
      <c r="BC1285" s="28" t="str">
        <f t="shared" si="7716"/>
        <v/>
      </c>
      <c r="BD1285" s="28" t="str">
        <f t="shared" si="15"/>
        <v/>
      </c>
      <c r="BG1285" s="2" t="s">
        <v>8788</v>
      </c>
      <c r="BI1285" s="2" t="s">
        <v>8050</v>
      </c>
      <c r="BJ1285" s="28" t="str">
        <f t="shared" si="16"/>
        <v>Leeds</v>
      </c>
      <c r="BK1285" s="28" t="str">
        <f t="shared" si="17"/>
        <v>West Yorkshire</v>
      </c>
      <c r="BM1285" s="2" t="s">
        <v>98</v>
      </c>
      <c r="BR1285" s="2" t="s">
        <v>2863</v>
      </c>
      <c r="BU1285" s="18"/>
      <c r="BV1285" s="47" t="s">
        <v>587</v>
      </c>
      <c r="BW1285" s="18"/>
      <c r="BX1285" s="18"/>
      <c r="BY1285" s="42" t="str">
        <f t="shared" si="18"/>
        <v>LS18</v>
      </c>
      <c r="BZ1285" s="43"/>
    </row>
    <row r="1286" spans="1:78" ht="15">
      <c r="A1286" s="10" t="s">
        <v>37</v>
      </c>
      <c r="B1286" s="28">
        <f>VLOOKUP(A1286,Organisations!$A$2:$B$7,2,FALSE)</f>
        <v>2</v>
      </c>
      <c r="C1286" s="10" t="s">
        <v>8789</v>
      </c>
      <c r="D1286" s="10" t="s">
        <v>8790</v>
      </c>
      <c r="E1286" s="28" t="str">
        <f t="shared" si="0"/>
        <v>In healthy living group, We weigh ourselves at the beginning of each month and at the end to see the difference in our w</v>
      </c>
      <c r="F1286" s="10" t="s">
        <v>8792</v>
      </c>
      <c r="G1286" s="10" t="s">
        <v>68</v>
      </c>
      <c r="H1286" s="11"/>
      <c r="K1286" s="30" t="s">
        <v>1924</v>
      </c>
      <c r="L1286" s="10" t="s">
        <v>5821</v>
      </c>
      <c r="M1286" s="28" t="str">
        <f t="shared" ref="M1286:Q1286" si="7717">IFERROR(IF(FIND(M$1,$F1286)&gt;1,"Age - Children",""),"")</f>
        <v/>
      </c>
      <c r="N1286" s="28" t="str">
        <f t="shared" si="7717"/>
        <v/>
      </c>
      <c r="O1286" s="28" t="str">
        <f t="shared" si="7717"/>
        <v/>
      </c>
      <c r="P1286" s="28" t="str">
        <f t="shared" si="7717"/>
        <v/>
      </c>
      <c r="Q1286" s="28" t="str">
        <f t="shared" si="7717"/>
        <v/>
      </c>
      <c r="R1286" s="28" t="str">
        <f t="shared" ref="R1286:T1286" si="7718">IFERROR(IF(FIND(R$1,$F1286)&gt;1,"Age - Elderly",""),"")</f>
        <v/>
      </c>
      <c r="S1286" s="28" t="str">
        <f t="shared" si="7718"/>
        <v/>
      </c>
      <c r="T1286" s="28" t="str">
        <f t="shared" si="7718"/>
        <v/>
      </c>
      <c r="U1286" s="28" t="str">
        <f t="shared" si="3"/>
        <v/>
      </c>
      <c r="V1286" s="28" t="str">
        <f t="shared" si="4"/>
        <v/>
      </c>
      <c r="X1286" s="28" t="str">
        <f t="shared" si="5"/>
        <v/>
      </c>
      <c r="Y1286" s="28" t="str">
        <f t="shared" si="6"/>
        <v/>
      </c>
      <c r="Z1286" s="28" t="str">
        <f t="shared" si="7"/>
        <v/>
      </c>
      <c r="AB1286" s="28" t="str">
        <f t="shared" si="8"/>
        <v/>
      </c>
      <c r="AD1286" s="28" t="str">
        <f t="shared" si="9"/>
        <v/>
      </c>
      <c r="AG1286" s="28" t="str">
        <f t="shared" ref="AG1286:AL1286" si="7719">IFERROR(IF(FIND(AG$1,$F1286)&gt;1,AG$1,""),"")</f>
        <v/>
      </c>
      <c r="AH1286" s="28" t="str">
        <f t="shared" si="7719"/>
        <v/>
      </c>
      <c r="AI1286" s="28" t="str">
        <f t="shared" si="7719"/>
        <v/>
      </c>
      <c r="AJ1286" s="28" t="str">
        <f t="shared" si="7719"/>
        <v/>
      </c>
      <c r="AK1286" s="28" t="str">
        <f t="shared" si="7719"/>
        <v/>
      </c>
      <c r="AL1286" s="28" t="str">
        <f t="shared" si="7719"/>
        <v/>
      </c>
      <c r="AM1286" s="28" t="str">
        <f t="shared" si="11"/>
        <v/>
      </c>
      <c r="AN1286" s="28" t="str">
        <f t="shared" ref="AN1286:AQ1286" si="7720">IFERROR(IF(FIND(AN$1,$F1286)&gt;1,"Status - LGBT",""),"")</f>
        <v/>
      </c>
      <c r="AO1286" s="28" t="str">
        <f t="shared" si="7720"/>
        <v/>
      </c>
      <c r="AP1286" s="28" t="str">
        <f t="shared" si="7720"/>
        <v/>
      </c>
      <c r="AQ1286" s="28" t="str">
        <f t="shared" si="7720"/>
        <v/>
      </c>
      <c r="AR1286" s="28" t="str">
        <f t="shared" ref="AR1286:AV1286" si="7721">IFERROR(IF(FIND(AR$1,$F1286)&gt;1,"BME",""),"")</f>
        <v/>
      </c>
      <c r="AS1286" s="28" t="str">
        <f t="shared" si="7721"/>
        <v/>
      </c>
      <c r="AT1286" s="28" t="str">
        <f t="shared" si="7721"/>
        <v/>
      </c>
      <c r="AU1286" s="28" t="str">
        <f t="shared" si="7721"/>
        <v/>
      </c>
      <c r="AV1286" s="28" t="str">
        <f t="shared" si="7721"/>
        <v/>
      </c>
      <c r="AW1286" s="28" t="str">
        <f t="shared" ref="AW1286:BC1286" si="7722">IFERROR(IF(FIND(AW$1,$F1286)&gt;1,AW$1,""),"")</f>
        <v/>
      </c>
      <c r="AX1286" s="28" t="str">
        <f t="shared" si="7722"/>
        <v/>
      </c>
      <c r="AY1286" s="28" t="str">
        <f t="shared" si="7722"/>
        <v/>
      </c>
      <c r="AZ1286" s="28" t="str">
        <f t="shared" si="7722"/>
        <v/>
      </c>
      <c r="BA1286" s="28" t="str">
        <f t="shared" si="7722"/>
        <v/>
      </c>
      <c r="BB1286" s="28" t="str">
        <f t="shared" si="7722"/>
        <v/>
      </c>
      <c r="BC1286" s="28" t="str">
        <f t="shared" si="7722"/>
        <v/>
      </c>
      <c r="BD1286" s="28" t="str">
        <f t="shared" si="15"/>
        <v/>
      </c>
      <c r="BG1286" s="2" t="s">
        <v>19535</v>
      </c>
      <c r="BI1286" s="2" t="s">
        <v>325</v>
      </c>
      <c r="BJ1286" s="28" t="str">
        <f t="shared" si="16"/>
        <v>Leeds</v>
      </c>
      <c r="BK1286" s="28" t="str">
        <f t="shared" si="17"/>
        <v>West Yorkshire</v>
      </c>
      <c r="BM1286" s="2" t="s">
        <v>98</v>
      </c>
      <c r="BU1286" s="12"/>
      <c r="BV1286" s="50" t="s">
        <v>569</v>
      </c>
      <c r="BW1286" s="12"/>
      <c r="BX1286" s="12"/>
      <c r="BY1286" s="42" t="str">
        <f t="shared" si="18"/>
        <v>LS7</v>
      </c>
      <c r="BZ1286" s="42"/>
    </row>
    <row r="1287" spans="1:78" ht="15">
      <c r="A1287" s="16" t="s">
        <v>37</v>
      </c>
      <c r="B1287" s="28">
        <f>VLOOKUP(A1287,Organisations!$A$2:$B$7,2,FALSE)</f>
        <v>2</v>
      </c>
      <c r="C1287" s="16" t="s">
        <v>8795</v>
      </c>
      <c r="D1287" s="16" t="s">
        <v>8796</v>
      </c>
      <c r="E1287" s="28" t="str">
        <f t="shared" si="0"/>
        <v>We run two Keep fit groups. One in Wetherby on a Friday morning and one at Ramgarhia Centre opposite our office on a Tue</v>
      </c>
      <c r="F1287" s="16" t="s">
        <v>8798</v>
      </c>
      <c r="G1287" s="16" t="s">
        <v>68</v>
      </c>
      <c r="H1287" s="54"/>
      <c r="K1287" s="26" t="s">
        <v>1924</v>
      </c>
      <c r="L1287" s="16" t="s">
        <v>5821</v>
      </c>
      <c r="M1287" s="28" t="str">
        <f t="shared" ref="M1287:Q1287" si="7723">IFERROR(IF(FIND(M$1,$F1287)&gt;1,"Age - Children",""),"")</f>
        <v/>
      </c>
      <c r="N1287" s="28" t="str">
        <f t="shared" si="7723"/>
        <v/>
      </c>
      <c r="O1287" s="28" t="str">
        <f t="shared" si="7723"/>
        <v/>
      </c>
      <c r="P1287" s="28" t="str">
        <f t="shared" si="7723"/>
        <v/>
      </c>
      <c r="Q1287" s="28" t="str">
        <f t="shared" si="7723"/>
        <v/>
      </c>
      <c r="R1287" s="28" t="str">
        <f t="shared" ref="R1287:T1287" si="7724">IFERROR(IF(FIND(R$1,$F1287)&gt;1,"Age - Elderly",""),"")</f>
        <v/>
      </c>
      <c r="S1287" s="28" t="str">
        <f t="shared" si="7724"/>
        <v/>
      </c>
      <c r="T1287" s="28" t="str">
        <f t="shared" si="7724"/>
        <v/>
      </c>
      <c r="U1287" s="28" t="str">
        <f t="shared" si="3"/>
        <v/>
      </c>
      <c r="V1287" s="28" t="str">
        <f t="shared" si="4"/>
        <v/>
      </c>
      <c r="X1287" s="28" t="str">
        <f t="shared" si="5"/>
        <v/>
      </c>
      <c r="Y1287" s="28" t="str">
        <f t="shared" si="6"/>
        <v/>
      </c>
      <c r="Z1287" s="28" t="str">
        <f t="shared" si="7"/>
        <v/>
      </c>
      <c r="AB1287" s="28" t="str">
        <f t="shared" si="8"/>
        <v/>
      </c>
      <c r="AD1287" s="28" t="str">
        <f t="shared" si="9"/>
        <v/>
      </c>
      <c r="AG1287" s="28" t="str">
        <f t="shared" ref="AG1287:AL1287" si="7725">IFERROR(IF(FIND(AG$1,$F1287)&gt;1,AG$1,""),"")</f>
        <v/>
      </c>
      <c r="AH1287" s="28" t="str">
        <f t="shared" si="7725"/>
        <v/>
      </c>
      <c r="AI1287" s="28" t="str">
        <f t="shared" si="7725"/>
        <v/>
      </c>
      <c r="AJ1287" s="28" t="str">
        <f t="shared" si="7725"/>
        <v/>
      </c>
      <c r="AK1287" s="28" t="str">
        <f t="shared" si="7725"/>
        <v/>
      </c>
      <c r="AL1287" s="28" t="str">
        <f t="shared" si="7725"/>
        <v/>
      </c>
      <c r="AM1287" s="28" t="str">
        <f t="shared" si="11"/>
        <v/>
      </c>
      <c r="AN1287" s="28" t="str">
        <f t="shared" ref="AN1287:AQ1287" si="7726">IFERROR(IF(FIND(AN$1,$F1287)&gt;1,"Status - LGBT",""),"")</f>
        <v/>
      </c>
      <c r="AO1287" s="28" t="str">
        <f t="shared" si="7726"/>
        <v/>
      </c>
      <c r="AP1287" s="28" t="str">
        <f t="shared" si="7726"/>
        <v/>
      </c>
      <c r="AQ1287" s="28" t="str">
        <f t="shared" si="7726"/>
        <v/>
      </c>
      <c r="AR1287" s="28" t="str">
        <f t="shared" ref="AR1287:AV1287" si="7727">IFERROR(IF(FIND(AR$1,$F1287)&gt;1,"BME",""),"")</f>
        <v/>
      </c>
      <c r="AS1287" s="28" t="str">
        <f t="shared" si="7727"/>
        <v/>
      </c>
      <c r="AT1287" s="28" t="str">
        <f t="shared" si="7727"/>
        <v/>
      </c>
      <c r="AU1287" s="28" t="str">
        <f t="shared" si="7727"/>
        <v/>
      </c>
      <c r="AV1287" s="28" t="str">
        <f t="shared" si="7727"/>
        <v/>
      </c>
      <c r="AW1287" s="28" t="str">
        <f t="shared" ref="AW1287:BC1287" si="7728">IFERROR(IF(FIND(AW$1,$F1287)&gt;1,AW$1,""),"")</f>
        <v/>
      </c>
      <c r="AX1287" s="28" t="str">
        <f t="shared" si="7728"/>
        <v/>
      </c>
      <c r="AY1287" s="28" t="str">
        <f t="shared" si="7728"/>
        <v/>
      </c>
      <c r="AZ1287" s="28" t="str">
        <f t="shared" si="7728"/>
        <v/>
      </c>
      <c r="BA1287" s="28" t="str">
        <f t="shared" si="7728"/>
        <v/>
      </c>
      <c r="BB1287" s="28" t="str">
        <f t="shared" si="7728"/>
        <v/>
      </c>
      <c r="BC1287" s="28" t="str">
        <f t="shared" si="7728"/>
        <v/>
      </c>
      <c r="BD1287" s="28" t="str">
        <f t="shared" si="15"/>
        <v/>
      </c>
      <c r="BG1287" s="2" t="s">
        <v>8799</v>
      </c>
      <c r="BI1287" s="2" t="s">
        <v>8063</v>
      </c>
      <c r="BJ1287" s="28" t="str">
        <f t="shared" si="16"/>
        <v/>
      </c>
      <c r="BK1287" s="28" t="str">
        <f t="shared" si="17"/>
        <v/>
      </c>
      <c r="BM1287" s="2" t="s">
        <v>98</v>
      </c>
      <c r="BO1287" s="2" t="s">
        <v>2863</v>
      </c>
      <c r="BR1287" s="2" t="s">
        <v>2863</v>
      </c>
      <c r="BU1287" s="47" t="s">
        <v>591</v>
      </c>
      <c r="BV1287" s="18"/>
      <c r="BW1287" s="18"/>
      <c r="BX1287" s="18"/>
      <c r="BY1287" s="42" t="str">
        <f t="shared" si="18"/>
        <v>LS21;</v>
      </c>
      <c r="BZ1287" s="43"/>
    </row>
    <row r="1288" spans="1:78" ht="15">
      <c r="A1288" s="10" t="s">
        <v>37</v>
      </c>
      <c r="B1288" s="28">
        <f>VLOOKUP(A1288,Organisations!$A$2:$B$7,2,FALSE)</f>
        <v>2</v>
      </c>
      <c r="C1288" s="10" t="s">
        <v>8801</v>
      </c>
      <c r="D1288" s="10" t="s">
        <v>8802</v>
      </c>
      <c r="E1288" s="28" t="str">
        <f t="shared" si="0"/>
        <v>This Literacy group helps us with our day to day English and Lan-guage skills. This group allows us to learn how to read</v>
      </c>
      <c r="F1288" s="10" t="s">
        <v>8804</v>
      </c>
      <c r="G1288" s="10" t="s">
        <v>68</v>
      </c>
      <c r="H1288" s="11"/>
      <c r="K1288" s="30" t="s">
        <v>1924</v>
      </c>
      <c r="L1288" s="10" t="s">
        <v>5821</v>
      </c>
      <c r="M1288" s="28" t="str">
        <f t="shared" ref="M1288:Q1288" si="7729">IFERROR(IF(FIND(M$1,$F1288)&gt;1,"Age - Children",""),"")</f>
        <v/>
      </c>
      <c r="N1288" s="28" t="str">
        <f t="shared" si="7729"/>
        <v/>
      </c>
      <c r="O1288" s="28" t="str">
        <f t="shared" si="7729"/>
        <v/>
      </c>
      <c r="P1288" s="28" t="str">
        <f t="shared" si="7729"/>
        <v/>
      </c>
      <c r="Q1288" s="28" t="str">
        <f t="shared" si="7729"/>
        <v/>
      </c>
      <c r="R1288" s="28" t="str">
        <f t="shared" ref="R1288:T1288" si="7730">IFERROR(IF(FIND(R$1,$F1288)&gt;1,"Age - Elderly",""),"")</f>
        <v/>
      </c>
      <c r="S1288" s="28" t="str">
        <f t="shared" si="7730"/>
        <v/>
      </c>
      <c r="T1288" s="28" t="str">
        <f t="shared" si="7730"/>
        <v/>
      </c>
      <c r="U1288" s="28" t="str">
        <f t="shared" si="3"/>
        <v/>
      </c>
      <c r="V1288" s="28" t="str">
        <f t="shared" si="4"/>
        <v/>
      </c>
      <c r="X1288" s="28" t="str">
        <f t="shared" si="5"/>
        <v/>
      </c>
      <c r="Y1288" s="28" t="str">
        <f t="shared" si="6"/>
        <v/>
      </c>
      <c r="Z1288" s="28" t="str">
        <f t="shared" si="7"/>
        <v/>
      </c>
      <c r="AB1288" s="28" t="str">
        <f t="shared" si="8"/>
        <v/>
      </c>
      <c r="AD1288" s="28" t="str">
        <f t="shared" si="9"/>
        <v/>
      </c>
      <c r="AG1288" s="28" t="str">
        <f t="shared" ref="AG1288:AL1288" si="7731">IFERROR(IF(FIND(AG$1,$F1288)&gt;1,AG$1,""),"")</f>
        <v/>
      </c>
      <c r="AH1288" s="28" t="str">
        <f t="shared" si="7731"/>
        <v/>
      </c>
      <c r="AI1288" s="28" t="str">
        <f t="shared" si="7731"/>
        <v/>
      </c>
      <c r="AJ1288" s="28" t="str">
        <f t="shared" si="7731"/>
        <v/>
      </c>
      <c r="AK1288" s="28" t="str">
        <f t="shared" si="7731"/>
        <v/>
      </c>
      <c r="AL1288" s="28" t="str">
        <f t="shared" si="7731"/>
        <v/>
      </c>
      <c r="AM1288" s="28" t="str">
        <f t="shared" si="11"/>
        <v/>
      </c>
      <c r="AN1288" s="28" t="str">
        <f t="shared" ref="AN1288:AQ1288" si="7732">IFERROR(IF(FIND(AN$1,$F1288)&gt;1,"Status - LGBT",""),"")</f>
        <v/>
      </c>
      <c r="AO1288" s="28" t="str">
        <f t="shared" si="7732"/>
        <v/>
      </c>
      <c r="AP1288" s="28" t="str">
        <f t="shared" si="7732"/>
        <v/>
      </c>
      <c r="AQ1288" s="28" t="str">
        <f t="shared" si="7732"/>
        <v/>
      </c>
      <c r="AR1288" s="28" t="str">
        <f t="shared" ref="AR1288:AV1288" si="7733">IFERROR(IF(FIND(AR$1,$F1288)&gt;1,"BME",""),"")</f>
        <v/>
      </c>
      <c r="AS1288" s="28" t="str">
        <f t="shared" si="7733"/>
        <v/>
      </c>
      <c r="AT1288" s="28" t="str">
        <f t="shared" si="7733"/>
        <v/>
      </c>
      <c r="AU1288" s="28" t="str">
        <f t="shared" si="7733"/>
        <v/>
      </c>
      <c r="AV1288" s="28" t="str">
        <f t="shared" si="7733"/>
        <v/>
      </c>
      <c r="AW1288" s="28" t="str">
        <f t="shared" ref="AW1288:BC1288" si="7734">IFERROR(IF(FIND(AW$1,$F1288)&gt;1,AW$1,""),"")</f>
        <v/>
      </c>
      <c r="AX1288" s="28" t="str">
        <f t="shared" si="7734"/>
        <v/>
      </c>
      <c r="AY1288" s="28" t="str">
        <f t="shared" si="7734"/>
        <v/>
      </c>
      <c r="AZ1288" s="28" t="str">
        <f t="shared" si="7734"/>
        <v/>
      </c>
      <c r="BA1288" s="28" t="str">
        <f t="shared" si="7734"/>
        <v/>
      </c>
      <c r="BB1288" s="28" t="str">
        <f t="shared" si="7734"/>
        <v/>
      </c>
      <c r="BC1288" s="28" t="str">
        <f t="shared" si="7734"/>
        <v/>
      </c>
      <c r="BD1288" s="28" t="str">
        <f t="shared" si="15"/>
        <v/>
      </c>
      <c r="BG1288" s="2" t="s">
        <v>19535</v>
      </c>
      <c r="BI1288" s="2" t="s">
        <v>325</v>
      </c>
      <c r="BJ1288" s="28" t="str">
        <f t="shared" si="16"/>
        <v>Leeds</v>
      </c>
      <c r="BK1288" s="28" t="str">
        <f t="shared" si="17"/>
        <v>West Yorkshire</v>
      </c>
      <c r="BM1288" s="2" t="s">
        <v>98</v>
      </c>
      <c r="BU1288" s="12"/>
      <c r="BV1288" s="50" t="s">
        <v>569</v>
      </c>
      <c r="BW1288" s="12"/>
      <c r="BX1288" s="12"/>
      <c r="BY1288" s="42" t="str">
        <f t="shared" si="18"/>
        <v>LS7</v>
      </c>
      <c r="BZ1288" s="42"/>
    </row>
    <row r="1289" spans="1:78" ht="15">
      <c r="A1289" s="16" t="s">
        <v>37</v>
      </c>
      <c r="B1289" s="28">
        <f>VLOOKUP(A1289,Organisations!$A$2:$B$7,2,FALSE)</f>
        <v>2</v>
      </c>
      <c r="C1289" s="16" t="s">
        <v>8806</v>
      </c>
      <c r="D1289" s="16" t="s">
        <v>8807</v>
      </c>
      <c r="E1289" s="28" t="str">
        <f t="shared" si="0"/>
        <v>We did a project around Hate and Mate crime and the group did their own rap and made their own lyrics to spread awarenes</v>
      </c>
      <c r="F1289" s="16" t="s">
        <v>8773</v>
      </c>
      <c r="G1289" s="16" t="s">
        <v>68</v>
      </c>
      <c r="H1289" s="17"/>
      <c r="K1289" s="26" t="s">
        <v>1924</v>
      </c>
      <c r="L1289" s="16" t="s">
        <v>5821</v>
      </c>
      <c r="M1289" s="28" t="str">
        <f t="shared" ref="M1289:Q1289" si="7735">IFERROR(IF(FIND(M$1,$F1289)&gt;1,"Age - Children",""),"")</f>
        <v/>
      </c>
      <c r="N1289" s="28" t="str">
        <f t="shared" si="7735"/>
        <v/>
      </c>
      <c r="O1289" s="28" t="str">
        <f t="shared" si="7735"/>
        <v/>
      </c>
      <c r="P1289" s="28" t="str">
        <f t="shared" si="7735"/>
        <v/>
      </c>
      <c r="Q1289" s="28" t="str">
        <f t="shared" si="7735"/>
        <v/>
      </c>
      <c r="R1289" s="28" t="str">
        <f t="shared" ref="R1289:T1289" si="7736">IFERROR(IF(FIND(R$1,$F1289)&gt;1,"Age - Elderly",""),"")</f>
        <v/>
      </c>
      <c r="S1289" s="28" t="str">
        <f t="shared" si="7736"/>
        <v/>
      </c>
      <c r="T1289" s="28" t="str">
        <f t="shared" si="7736"/>
        <v/>
      </c>
      <c r="U1289" s="28" t="str">
        <f t="shared" si="3"/>
        <v/>
      </c>
      <c r="V1289" s="28" t="str">
        <f t="shared" si="4"/>
        <v/>
      </c>
      <c r="X1289" s="28" t="str">
        <f t="shared" si="5"/>
        <v/>
      </c>
      <c r="Y1289" s="28" t="str">
        <f t="shared" si="6"/>
        <v/>
      </c>
      <c r="Z1289" s="28" t="str">
        <f t="shared" si="7"/>
        <v/>
      </c>
      <c r="AB1289" s="28" t="str">
        <f t="shared" si="8"/>
        <v/>
      </c>
      <c r="AD1289" s="28" t="str">
        <f t="shared" si="9"/>
        <v/>
      </c>
      <c r="AG1289" s="28" t="str">
        <f t="shared" ref="AG1289:AL1289" si="7737">IFERROR(IF(FIND(AG$1,$F1289)&gt;1,AG$1,""),"")</f>
        <v/>
      </c>
      <c r="AH1289" s="28" t="str">
        <f t="shared" si="7737"/>
        <v/>
      </c>
      <c r="AI1289" s="28" t="str">
        <f t="shared" si="7737"/>
        <v/>
      </c>
      <c r="AJ1289" s="28" t="str">
        <f t="shared" si="7737"/>
        <v/>
      </c>
      <c r="AK1289" s="28" t="str">
        <f t="shared" si="7737"/>
        <v/>
      </c>
      <c r="AL1289" s="28" t="str">
        <f t="shared" si="7737"/>
        <v/>
      </c>
      <c r="AM1289" s="28" t="str">
        <f t="shared" si="11"/>
        <v/>
      </c>
      <c r="AN1289" s="28" t="str">
        <f t="shared" ref="AN1289:AQ1289" si="7738">IFERROR(IF(FIND(AN$1,$F1289)&gt;1,"Status - LGBT",""),"")</f>
        <v/>
      </c>
      <c r="AO1289" s="28" t="str">
        <f t="shared" si="7738"/>
        <v/>
      </c>
      <c r="AP1289" s="28" t="str">
        <f t="shared" si="7738"/>
        <v/>
      </c>
      <c r="AQ1289" s="28" t="str">
        <f t="shared" si="7738"/>
        <v/>
      </c>
      <c r="AR1289" s="28" t="str">
        <f t="shared" ref="AR1289:AV1289" si="7739">IFERROR(IF(FIND(AR$1,$F1289)&gt;1,"BME",""),"")</f>
        <v/>
      </c>
      <c r="AS1289" s="28" t="str">
        <f t="shared" si="7739"/>
        <v/>
      </c>
      <c r="AT1289" s="28" t="str">
        <f t="shared" si="7739"/>
        <v/>
      </c>
      <c r="AU1289" s="28" t="str">
        <f t="shared" si="7739"/>
        <v/>
      </c>
      <c r="AV1289" s="28" t="str">
        <f t="shared" si="7739"/>
        <v/>
      </c>
      <c r="AW1289" s="28" t="str">
        <f t="shared" ref="AW1289:BC1289" si="7740">IFERROR(IF(FIND(AW$1,$F1289)&gt;1,AW$1,""),"")</f>
        <v/>
      </c>
      <c r="AX1289" s="28" t="str">
        <f t="shared" si="7740"/>
        <v/>
      </c>
      <c r="AY1289" s="28" t="str">
        <f t="shared" si="7740"/>
        <v/>
      </c>
      <c r="AZ1289" s="28" t="str">
        <f t="shared" si="7740"/>
        <v/>
      </c>
      <c r="BA1289" s="28" t="str">
        <f t="shared" si="7740"/>
        <v/>
      </c>
      <c r="BB1289" s="28" t="str">
        <f t="shared" si="7740"/>
        <v/>
      </c>
      <c r="BC1289" s="28" t="str">
        <f t="shared" si="7740"/>
        <v/>
      </c>
      <c r="BD1289" s="28" t="str">
        <f t="shared" si="15"/>
        <v/>
      </c>
      <c r="BG1289" s="2" t="s">
        <v>19535</v>
      </c>
      <c r="BI1289" s="2" t="s">
        <v>325</v>
      </c>
      <c r="BJ1289" s="28" t="str">
        <f t="shared" si="16"/>
        <v>Leeds</v>
      </c>
      <c r="BK1289" s="28" t="str">
        <f t="shared" si="17"/>
        <v>West Yorkshire</v>
      </c>
      <c r="BM1289" s="2" t="s">
        <v>98</v>
      </c>
      <c r="BU1289" s="18"/>
      <c r="BV1289" s="47" t="s">
        <v>569</v>
      </c>
      <c r="BW1289" s="18"/>
      <c r="BX1289" s="18"/>
      <c r="BY1289" s="42" t="str">
        <f t="shared" si="18"/>
        <v>LS7</v>
      </c>
      <c r="BZ1289" s="43"/>
    </row>
    <row r="1290" spans="1:78" ht="15">
      <c r="A1290" s="10" t="s">
        <v>37</v>
      </c>
      <c r="B1290" s="28">
        <f>VLOOKUP(A1290,Organisations!$A$2:$B$7,2,FALSE)</f>
        <v>2</v>
      </c>
      <c r="C1290" s="10" t="s">
        <v>8809</v>
      </c>
      <c r="D1290" s="10" t="s">
        <v>8810</v>
      </c>
      <c r="E1290" s="28" t="str">
        <f t="shared" si="0"/>
        <v>Every Wednesday and Monday afternoon, we have a cooking group. This cooking group allows us to cook and create delicious</v>
      </c>
      <c r="F1290" s="10" t="s">
        <v>5819</v>
      </c>
      <c r="G1290" s="10" t="s">
        <v>68</v>
      </c>
      <c r="H1290" s="53"/>
      <c r="K1290" s="30" t="s">
        <v>1924</v>
      </c>
      <c r="L1290" s="10" t="s">
        <v>5821</v>
      </c>
      <c r="M1290" s="28" t="str">
        <f t="shared" ref="M1290:Q1290" si="7741">IFERROR(IF(FIND(M$1,$F1290)&gt;1,"Age - Children",""),"")</f>
        <v/>
      </c>
      <c r="N1290" s="28" t="str">
        <f t="shared" si="7741"/>
        <v/>
      </c>
      <c r="O1290" s="28" t="str">
        <f t="shared" si="7741"/>
        <v/>
      </c>
      <c r="P1290" s="28" t="str">
        <f t="shared" si="7741"/>
        <v/>
      </c>
      <c r="Q1290" s="28" t="str">
        <f t="shared" si="7741"/>
        <v/>
      </c>
      <c r="R1290" s="28" t="str">
        <f t="shared" ref="R1290:T1290" si="7742">IFERROR(IF(FIND(R$1,$F1290)&gt;1,"Age - Elderly",""),"")</f>
        <v/>
      </c>
      <c r="S1290" s="28" t="str">
        <f t="shared" si="7742"/>
        <v/>
      </c>
      <c r="T1290" s="28" t="str">
        <f t="shared" si="7742"/>
        <v/>
      </c>
      <c r="U1290" s="28" t="str">
        <f t="shared" si="3"/>
        <v/>
      </c>
      <c r="V1290" s="28" t="str">
        <f t="shared" si="4"/>
        <v/>
      </c>
      <c r="X1290" s="28" t="str">
        <f t="shared" si="5"/>
        <v/>
      </c>
      <c r="Y1290" s="28" t="str">
        <f t="shared" si="6"/>
        <v/>
      </c>
      <c r="Z1290" s="28" t="str">
        <f t="shared" si="7"/>
        <v/>
      </c>
      <c r="AB1290" s="28" t="str">
        <f t="shared" si="8"/>
        <v/>
      </c>
      <c r="AD1290" s="28" t="str">
        <f t="shared" si="9"/>
        <v/>
      </c>
      <c r="AG1290" s="28" t="str">
        <f t="shared" ref="AG1290:AL1290" si="7743">IFERROR(IF(FIND(AG$1,$F1290)&gt;1,AG$1,""),"")</f>
        <v/>
      </c>
      <c r="AH1290" s="28" t="str">
        <f t="shared" si="7743"/>
        <v/>
      </c>
      <c r="AI1290" s="28" t="str">
        <f t="shared" si="7743"/>
        <v/>
      </c>
      <c r="AJ1290" s="28" t="str">
        <f t="shared" si="7743"/>
        <v/>
      </c>
      <c r="AK1290" s="28" t="str">
        <f t="shared" si="7743"/>
        <v/>
      </c>
      <c r="AL1290" s="28" t="str">
        <f t="shared" si="7743"/>
        <v/>
      </c>
      <c r="AM1290" s="28" t="str">
        <f t="shared" si="11"/>
        <v/>
      </c>
      <c r="AN1290" s="28" t="str">
        <f t="shared" ref="AN1290:AQ1290" si="7744">IFERROR(IF(FIND(AN$1,$F1290)&gt;1,"Status - LGBT",""),"")</f>
        <v/>
      </c>
      <c r="AO1290" s="28" t="str">
        <f t="shared" si="7744"/>
        <v/>
      </c>
      <c r="AP1290" s="28" t="str">
        <f t="shared" si="7744"/>
        <v/>
      </c>
      <c r="AQ1290" s="28" t="str">
        <f t="shared" si="7744"/>
        <v/>
      </c>
      <c r="AR1290" s="28" t="str">
        <f t="shared" ref="AR1290:AV1290" si="7745">IFERROR(IF(FIND(AR$1,$F1290)&gt;1,"BME",""),"")</f>
        <v/>
      </c>
      <c r="AS1290" s="28" t="str">
        <f t="shared" si="7745"/>
        <v/>
      </c>
      <c r="AT1290" s="28" t="str">
        <f t="shared" si="7745"/>
        <v/>
      </c>
      <c r="AU1290" s="28" t="str">
        <f t="shared" si="7745"/>
        <v/>
      </c>
      <c r="AV1290" s="28" t="str">
        <f t="shared" si="7745"/>
        <v/>
      </c>
      <c r="AW1290" s="28" t="str">
        <f t="shared" ref="AW1290:BC1290" si="7746">IFERROR(IF(FIND(AW$1,$F1290)&gt;1,AW$1,""),"")</f>
        <v/>
      </c>
      <c r="AX1290" s="28" t="str">
        <f t="shared" si="7746"/>
        <v/>
      </c>
      <c r="AY1290" s="28" t="str">
        <f t="shared" si="7746"/>
        <v/>
      </c>
      <c r="AZ1290" s="28" t="str">
        <f t="shared" si="7746"/>
        <v/>
      </c>
      <c r="BA1290" s="28" t="str">
        <f t="shared" si="7746"/>
        <v/>
      </c>
      <c r="BB1290" s="28" t="str">
        <f t="shared" si="7746"/>
        <v/>
      </c>
      <c r="BC1290" s="28" t="str">
        <f t="shared" si="7746"/>
        <v/>
      </c>
      <c r="BD1290" s="28" t="str">
        <f t="shared" si="15"/>
        <v/>
      </c>
      <c r="BG1290" s="2" t="s">
        <v>19535</v>
      </c>
      <c r="BI1290" s="2" t="s">
        <v>325</v>
      </c>
      <c r="BJ1290" s="28" t="str">
        <f t="shared" si="16"/>
        <v>Leeds</v>
      </c>
      <c r="BK1290" s="28" t="str">
        <f t="shared" si="17"/>
        <v>West Yorkshire</v>
      </c>
      <c r="BM1290" s="2" t="s">
        <v>98</v>
      </c>
      <c r="BN1290" s="2" t="s">
        <v>2863</v>
      </c>
      <c r="BP1290" s="2" t="s">
        <v>2863</v>
      </c>
      <c r="BU1290" s="50" t="s">
        <v>19342</v>
      </c>
      <c r="BV1290" s="12"/>
      <c r="BW1290" s="12"/>
      <c r="BX1290" s="12"/>
      <c r="BY1290" s="42" t="str">
        <f t="shared" si="18"/>
        <v>BD11;BD4;LS10;LS11;LS12;LS13;LS14;LS15;LS16;LS17;LS18;LS19;LS1;LS20;LS21;LS22;LS23;LS24;LS25;LS26;LS27;LS28;LS29;LS2;LS3;LS4;LS5;LS6;LS7;LS88;LS8;LS99;LS9;WF10;WF3;</v>
      </c>
      <c r="BZ1290" s="42"/>
    </row>
    <row r="1291" spans="1:78" ht="15">
      <c r="A1291" s="16" t="s">
        <v>37</v>
      </c>
      <c r="B1291" s="28">
        <f>VLOOKUP(A1291,Organisations!$A$2:$B$7,2,FALSE)</f>
        <v>2</v>
      </c>
      <c r="C1291" s="16" t="s">
        <v>8812</v>
      </c>
      <c r="D1291" s="16" t="s">
        <v>8813</v>
      </c>
      <c r="E1291" s="28" t="str">
        <f t="shared" si="0"/>
        <v>tbc</v>
      </c>
      <c r="F1291" s="16" t="s">
        <v>3670</v>
      </c>
      <c r="G1291" s="16" t="s">
        <v>68</v>
      </c>
      <c r="H1291" s="17"/>
      <c r="K1291" s="26" t="s">
        <v>1924</v>
      </c>
      <c r="L1291" s="16" t="s">
        <v>5821</v>
      </c>
      <c r="M1291" s="28" t="str">
        <f t="shared" ref="M1291:Q1291" si="7747">IFERROR(IF(FIND(M$1,$F1291)&gt;1,"Age - Children",""),"")</f>
        <v/>
      </c>
      <c r="N1291" s="28" t="str">
        <f t="shared" si="7747"/>
        <v/>
      </c>
      <c r="O1291" s="28" t="str">
        <f t="shared" si="7747"/>
        <v/>
      </c>
      <c r="P1291" s="28" t="str">
        <f t="shared" si="7747"/>
        <v/>
      </c>
      <c r="Q1291" s="28" t="str">
        <f t="shared" si="7747"/>
        <v/>
      </c>
      <c r="R1291" s="28" t="str">
        <f t="shared" ref="R1291:T1291" si="7748">IFERROR(IF(FIND(R$1,$F1291)&gt;1,"Age - Elderly",""),"")</f>
        <v/>
      </c>
      <c r="S1291" s="28" t="str">
        <f t="shared" si="7748"/>
        <v/>
      </c>
      <c r="T1291" s="28" t="str">
        <f t="shared" si="7748"/>
        <v/>
      </c>
      <c r="U1291" s="28" t="str">
        <f t="shared" si="3"/>
        <v/>
      </c>
      <c r="V1291" s="28" t="str">
        <f t="shared" si="4"/>
        <v/>
      </c>
      <c r="X1291" s="28" t="str">
        <f t="shared" si="5"/>
        <v/>
      </c>
      <c r="Y1291" s="28" t="str">
        <f t="shared" si="6"/>
        <v/>
      </c>
      <c r="Z1291" s="28" t="str">
        <f t="shared" si="7"/>
        <v/>
      </c>
      <c r="AB1291" s="28" t="str">
        <f t="shared" si="8"/>
        <v/>
      </c>
      <c r="AD1291" s="28" t="str">
        <f t="shared" si="9"/>
        <v/>
      </c>
      <c r="AG1291" s="28" t="str">
        <f t="shared" ref="AG1291:AL1291" si="7749">IFERROR(IF(FIND(AG$1,$F1291)&gt;1,AG$1,""),"")</f>
        <v/>
      </c>
      <c r="AH1291" s="28" t="str">
        <f t="shared" si="7749"/>
        <v/>
      </c>
      <c r="AI1291" s="28" t="str">
        <f t="shared" si="7749"/>
        <v/>
      </c>
      <c r="AJ1291" s="28" t="str">
        <f t="shared" si="7749"/>
        <v/>
      </c>
      <c r="AK1291" s="28" t="str">
        <f t="shared" si="7749"/>
        <v/>
      </c>
      <c r="AL1291" s="28" t="str">
        <f t="shared" si="7749"/>
        <v/>
      </c>
      <c r="AM1291" s="28" t="str">
        <f t="shared" si="11"/>
        <v/>
      </c>
      <c r="AN1291" s="28" t="str">
        <f t="shared" ref="AN1291:AQ1291" si="7750">IFERROR(IF(FIND(AN$1,$F1291)&gt;1,"Status - LGBT",""),"")</f>
        <v/>
      </c>
      <c r="AO1291" s="28" t="str">
        <f t="shared" si="7750"/>
        <v/>
      </c>
      <c r="AP1291" s="28" t="str">
        <f t="shared" si="7750"/>
        <v/>
      </c>
      <c r="AQ1291" s="28" t="str">
        <f t="shared" si="7750"/>
        <v/>
      </c>
      <c r="AR1291" s="28" t="str">
        <f t="shared" ref="AR1291:AV1291" si="7751">IFERROR(IF(FIND(AR$1,$F1291)&gt;1,"BME",""),"")</f>
        <v/>
      </c>
      <c r="AS1291" s="28" t="str">
        <f t="shared" si="7751"/>
        <v/>
      </c>
      <c r="AT1291" s="28" t="str">
        <f t="shared" si="7751"/>
        <v/>
      </c>
      <c r="AU1291" s="28" t="str">
        <f t="shared" si="7751"/>
        <v/>
      </c>
      <c r="AV1291" s="28" t="str">
        <f t="shared" si="7751"/>
        <v/>
      </c>
      <c r="AW1291" s="28" t="str">
        <f t="shared" ref="AW1291:BC1291" si="7752">IFERROR(IF(FIND(AW$1,$F1291)&gt;1,AW$1,""),"")</f>
        <v/>
      </c>
      <c r="AX1291" s="28" t="str">
        <f t="shared" si="7752"/>
        <v/>
      </c>
      <c r="AY1291" s="28" t="str">
        <f t="shared" si="7752"/>
        <v/>
      </c>
      <c r="AZ1291" s="28" t="str">
        <f t="shared" si="7752"/>
        <v/>
      </c>
      <c r="BA1291" s="28" t="str">
        <f t="shared" si="7752"/>
        <v/>
      </c>
      <c r="BB1291" s="28" t="str">
        <f t="shared" si="7752"/>
        <v/>
      </c>
      <c r="BC1291" s="28" t="str">
        <f t="shared" si="7752"/>
        <v/>
      </c>
      <c r="BD1291" s="28" t="str">
        <f t="shared" si="15"/>
        <v/>
      </c>
      <c r="BG1291" s="2" t="s">
        <v>19535</v>
      </c>
      <c r="BI1291" s="2" t="s">
        <v>325</v>
      </c>
      <c r="BJ1291" s="28" t="str">
        <f t="shared" si="16"/>
        <v>Leeds</v>
      </c>
      <c r="BK1291" s="28" t="str">
        <f t="shared" si="17"/>
        <v>West Yorkshire</v>
      </c>
      <c r="BM1291" s="2" t="s">
        <v>98</v>
      </c>
      <c r="BU1291" s="18"/>
      <c r="BV1291" s="47" t="s">
        <v>569</v>
      </c>
      <c r="BW1291" s="18"/>
      <c r="BX1291" s="18"/>
      <c r="BY1291" s="42" t="str">
        <f t="shared" si="18"/>
        <v>LS7</v>
      </c>
      <c r="BZ1291" s="43"/>
    </row>
    <row r="1292" spans="1:78" ht="15">
      <c r="A1292" s="10" t="s">
        <v>37</v>
      </c>
      <c r="B1292" s="28">
        <f>VLOOKUP(A1292,Organisations!$A$2:$B$7,2,FALSE)</f>
        <v>2</v>
      </c>
      <c r="C1292" s="10" t="s">
        <v>8814</v>
      </c>
      <c r="D1292" s="10" t="s">
        <v>8815</v>
      </c>
      <c r="E1292" s="28" t="str">
        <f t="shared" si="0"/>
        <v xml:space="preserve">We run two Keep fit groups. One in Wetherby on a Friday morning and one at Unity Business Centre opposite our office on </v>
      </c>
      <c r="F1292" s="10" t="s">
        <v>8817</v>
      </c>
      <c r="G1292" s="10" t="s">
        <v>68</v>
      </c>
      <c r="H1292" s="53"/>
      <c r="K1292" s="30" t="s">
        <v>19426</v>
      </c>
      <c r="L1292" s="10" t="s">
        <v>5821</v>
      </c>
      <c r="M1292" s="28" t="str">
        <f t="shared" ref="M1292:Q1292" si="7753">IFERROR(IF(FIND(M$1,$F1292)&gt;1,"Age - Children",""),"")</f>
        <v/>
      </c>
      <c r="N1292" s="28" t="str">
        <f t="shared" si="7753"/>
        <v/>
      </c>
      <c r="O1292" s="28" t="str">
        <f t="shared" si="7753"/>
        <v/>
      </c>
      <c r="P1292" s="28" t="str">
        <f t="shared" si="7753"/>
        <v/>
      </c>
      <c r="Q1292" s="28" t="str">
        <f t="shared" si="7753"/>
        <v/>
      </c>
      <c r="R1292" s="28" t="str">
        <f t="shared" ref="R1292:T1292" si="7754">IFERROR(IF(FIND(R$1,$F1292)&gt;1,"Age - Elderly",""),"")</f>
        <v/>
      </c>
      <c r="S1292" s="28" t="str">
        <f t="shared" si="7754"/>
        <v/>
      </c>
      <c r="T1292" s="28" t="str">
        <f t="shared" si="7754"/>
        <v/>
      </c>
      <c r="U1292" s="28" t="str">
        <f t="shared" si="3"/>
        <v/>
      </c>
      <c r="V1292" s="28" t="str">
        <f t="shared" si="4"/>
        <v/>
      </c>
      <c r="X1292" s="28" t="str">
        <f t="shared" si="5"/>
        <v/>
      </c>
      <c r="Y1292" s="28" t="str">
        <f t="shared" si="6"/>
        <v/>
      </c>
      <c r="Z1292" s="28" t="str">
        <f t="shared" si="7"/>
        <v/>
      </c>
      <c r="AB1292" s="28" t="str">
        <f t="shared" si="8"/>
        <v/>
      </c>
      <c r="AD1292" s="28" t="str">
        <f t="shared" si="9"/>
        <v/>
      </c>
      <c r="AG1292" s="28" t="str">
        <f t="shared" ref="AG1292:AL1292" si="7755">IFERROR(IF(FIND(AG$1,$F1292)&gt;1,AG$1,""),"")</f>
        <v/>
      </c>
      <c r="AH1292" s="28" t="str">
        <f t="shared" si="7755"/>
        <v/>
      </c>
      <c r="AI1292" s="28" t="str">
        <f t="shared" si="7755"/>
        <v/>
      </c>
      <c r="AJ1292" s="28" t="str">
        <f t="shared" si="7755"/>
        <v/>
      </c>
      <c r="AK1292" s="28" t="str">
        <f t="shared" si="7755"/>
        <v/>
      </c>
      <c r="AL1292" s="28" t="str">
        <f t="shared" si="7755"/>
        <v/>
      </c>
      <c r="AM1292" s="28" t="str">
        <f t="shared" si="11"/>
        <v/>
      </c>
      <c r="AN1292" s="28" t="str">
        <f t="shared" ref="AN1292:AQ1292" si="7756">IFERROR(IF(FIND(AN$1,$F1292)&gt;1,"Status - LGBT",""),"")</f>
        <v/>
      </c>
      <c r="AO1292" s="28" t="str">
        <f t="shared" si="7756"/>
        <v/>
      </c>
      <c r="AP1292" s="28" t="str">
        <f t="shared" si="7756"/>
        <v/>
      </c>
      <c r="AQ1292" s="28" t="str">
        <f t="shared" si="7756"/>
        <v/>
      </c>
      <c r="AR1292" s="28" t="str">
        <f t="shared" ref="AR1292:AV1292" si="7757">IFERROR(IF(FIND(AR$1,$F1292)&gt;1,"BME",""),"")</f>
        <v/>
      </c>
      <c r="AS1292" s="28" t="str">
        <f t="shared" si="7757"/>
        <v/>
      </c>
      <c r="AT1292" s="28" t="str">
        <f t="shared" si="7757"/>
        <v/>
      </c>
      <c r="AU1292" s="28" t="str">
        <f t="shared" si="7757"/>
        <v/>
      </c>
      <c r="AV1292" s="28" t="str">
        <f t="shared" si="7757"/>
        <v/>
      </c>
      <c r="AW1292" s="28" t="str">
        <f t="shared" ref="AW1292:BC1292" si="7758">IFERROR(IF(FIND(AW$1,$F1292)&gt;1,AW$1,""),"")</f>
        <v/>
      </c>
      <c r="AX1292" s="28" t="str">
        <f t="shared" si="7758"/>
        <v/>
      </c>
      <c r="AY1292" s="28" t="str">
        <f t="shared" si="7758"/>
        <v/>
      </c>
      <c r="AZ1292" s="28" t="str">
        <f t="shared" si="7758"/>
        <v/>
      </c>
      <c r="BA1292" s="28" t="str">
        <f t="shared" si="7758"/>
        <v/>
      </c>
      <c r="BB1292" s="28" t="str">
        <f t="shared" si="7758"/>
        <v/>
      </c>
      <c r="BC1292" s="28" t="str">
        <f t="shared" si="7758"/>
        <v/>
      </c>
      <c r="BD1292" s="28" t="str">
        <f t="shared" si="15"/>
        <v/>
      </c>
      <c r="BG1292" s="2" t="s">
        <v>5822</v>
      </c>
      <c r="BI1292" s="2" t="s">
        <v>325</v>
      </c>
      <c r="BJ1292" s="28" t="str">
        <f t="shared" si="16"/>
        <v/>
      </c>
      <c r="BK1292" s="28" t="str">
        <f t="shared" si="17"/>
        <v/>
      </c>
      <c r="BM1292" s="2" t="s">
        <v>98</v>
      </c>
      <c r="BO1292" s="2" t="s">
        <v>2863</v>
      </c>
      <c r="BR1292" s="2" t="s">
        <v>2863</v>
      </c>
      <c r="BU1292" s="12"/>
      <c r="BV1292" s="50" t="s">
        <v>569</v>
      </c>
      <c r="BW1292" s="12"/>
      <c r="BX1292" s="12"/>
      <c r="BY1292" s="42" t="str">
        <f t="shared" si="18"/>
        <v>LS7</v>
      </c>
      <c r="BZ1292" s="42"/>
    </row>
    <row r="1293" spans="1:78" ht="15">
      <c r="A1293" s="16" t="s">
        <v>37</v>
      </c>
      <c r="B1293" s="28">
        <f>VLOOKUP(A1293,Organisations!$A$2:$B$7,2,FALSE)</f>
        <v>2</v>
      </c>
      <c r="C1293" s="16" t="s">
        <v>8819</v>
      </c>
      <c r="D1293" s="16" t="s">
        <v>8820</v>
      </c>
      <c r="E1293" s="28" t="str">
        <f t="shared" si="0"/>
        <v xml:space="preserve">Every Thursday at 10.30 we meet and do a different route each week. This is a great activity if you need more exercise, </v>
      </c>
      <c r="F1293" s="16" t="s">
        <v>8822</v>
      </c>
      <c r="G1293" s="16" t="s">
        <v>68</v>
      </c>
      <c r="H1293" s="54"/>
      <c r="K1293" s="26" t="s">
        <v>1924</v>
      </c>
      <c r="L1293" s="16" t="s">
        <v>5821</v>
      </c>
      <c r="M1293" s="28" t="str">
        <f t="shared" ref="M1293:Q1293" si="7759">IFERROR(IF(FIND(M$1,$F1293)&gt;1,"Age - Children",""),"")</f>
        <v/>
      </c>
      <c r="N1293" s="28" t="str">
        <f t="shared" si="7759"/>
        <v/>
      </c>
      <c r="O1293" s="28" t="str">
        <f t="shared" si="7759"/>
        <v/>
      </c>
      <c r="P1293" s="28" t="str">
        <f t="shared" si="7759"/>
        <v/>
      </c>
      <c r="Q1293" s="28" t="str">
        <f t="shared" si="7759"/>
        <v/>
      </c>
      <c r="R1293" s="28" t="str">
        <f t="shared" ref="R1293:T1293" si="7760">IFERROR(IF(FIND(R$1,$F1293)&gt;1,"Age - Elderly",""),"")</f>
        <v/>
      </c>
      <c r="S1293" s="28" t="str">
        <f t="shared" si="7760"/>
        <v/>
      </c>
      <c r="T1293" s="28" t="str">
        <f t="shared" si="7760"/>
        <v/>
      </c>
      <c r="U1293" s="28" t="str">
        <f t="shared" si="3"/>
        <v/>
      </c>
      <c r="V1293" s="28" t="str">
        <f t="shared" si="4"/>
        <v/>
      </c>
      <c r="X1293" s="28" t="str">
        <f t="shared" si="5"/>
        <v/>
      </c>
      <c r="Y1293" s="28" t="str">
        <f t="shared" si="6"/>
        <v/>
      </c>
      <c r="Z1293" s="28" t="str">
        <f t="shared" si="7"/>
        <v/>
      </c>
      <c r="AB1293" s="28" t="str">
        <f t="shared" si="8"/>
        <v/>
      </c>
      <c r="AD1293" s="28" t="str">
        <f t="shared" si="9"/>
        <v/>
      </c>
      <c r="AG1293" s="28" t="str">
        <f t="shared" ref="AG1293:AL1293" si="7761">IFERROR(IF(FIND(AG$1,$F1293)&gt;1,AG$1,""),"")</f>
        <v/>
      </c>
      <c r="AH1293" s="28" t="str">
        <f t="shared" si="7761"/>
        <v/>
      </c>
      <c r="AI1293" s="28" t="str">
        <f t="shared" si="7761"/>
        <v/>
      </c>
      <c r="AJ1293" s="28" t="str">
        <f t="shared" si="7761"/>
        <v/>
      </c>
      <c r="AK1293" s="28" t="str">
        <f t="shared" si="7761"/>
        <v/>
      </c>
      <c r="AL1293" s="28" t="str">
        <f t="shared" si="7761"/>
        <v/>
      </c>
      <c r="AM1293" s="28" t="str">
        <f t="shared" si="11"/>
        <v/>
      </c>
      <c r="AN1293" s="28" t="str">
        <f t="shared" ref="AN1293:AQ1293" si="7762">IFERROR(IF(FIND(AN$1,$F1293)&gt;1,"Status - LGBT",""),"")</f>
        <v/>
      </c>
      <c r="AO1293" s="28" t="str">
        <f t="shared" si="7762"/>
        <v/>
      </c>
      <c r="AP1293" s="28" t="str">
        <f t="shared" si="7762"/>
        <v/>
      </c>
      <c r="AQ1293" s="28" t="str">
        <f t="shared" si="7762"/>
        <v/>
      </c>
      <c r="AR1293" s="28" t="str">
        <f t="shared" ref="AR1293:AV1293" si="7763">IFERROR(IF(FIND(AR$1,$F1293)&gt;1,"BME",""),"")</f>
        <v/>
      </c>
      <c r="AS1293" s="28" t="str">
        <f t="shared" si="7763"/>
        <v/>
      </c>
      <c r="AT1293" s="28" t="str">
        <f t="shared" si="7763"/>
        <v/>
      </c>
      <c r="AU1293" s="28" t="str">
        <f t="shared" si="7763"/>
        <v/>
      </c>
      <c r="AV1293" s="28" t="str">
        <f t="shared" si="7763"/>
        <v/>
      </c>
      <c r="AW1293" s="28" t="str">
        <f t="shared" ref="AW1293:BC1293" si="7764">IFERROR(IF(FIND(AW$1,$F1293)&gt;1,AW$1,""),"")</f>
        <v/>
      </c>
      <c r="AX1293" s="28" t="str">
        <f t="shared" si="7764"/>
        <v/>
      </c>
      <c r="AY1293" s="28" t="str">
        <f t="shared" si="7764"/>
        <v/>
      </c>
      <c r="AZ1293" s="28" t="str">
        <f t="shared" si="7764"/>
        <v/>
      </c>
      <c r="BA1293" s="28" t="str">
        <f t="shared" si="7764"/>
        <v/>
      </c>
      <c r="BB1293" s="28" t="str">
        <f t="shared" si="7764"/>
        <v/>
      </c>
      <c r="BC1293" s="28" t="str">
        <f t="shared" si="7764"/>
        <v/>
      </c>
      <c r="BD1293" s="28" t="str">
        <f t="shared" si="15"/>
        <v/>
      </c>
      <c r="BG1293" s="2" t="s">
        <v>19535</v>
      </c>
      <c r="BI1293" s="2" t="s">
        <v>325</v>
      </c>
      <c r="BJ1293" s="28" t="str">
        <f t="shared" si="16"/>
        <v>Leeds</v>
      </c>
      <c r="BK1293" s="28" t="str">
        <f t="shared" si="17"/>
        <v>West Yorkshire</v>
      </c>
      <c r="BM1293" s="2" t="s">
        <v>98</v>
      </c>
      <c r="BQ1293" s="2" t="s">
        <v>2863</v>
      </c>
      <c r="BU1293" s="18"/>
      <c r="BV1293" s="47" t="s">
        <v>569</v>
      </c>
      <c r="BW1293" s="18"/>
      <c r="BX1293" s="18"/>
      <c r="BY1293" s="42" t="str">
        <f t="shared" si="18"/>
        <v>LS7</v>
      </c>
      <c r="BZ1293" s="43"/>
    </row>
    <row r="1294" spans="1:78" ht="15">
      <c r="A1294" s="10" t="s">
        <v>37</v>
      </c>
      <c r="B1294" s="28">
        <f>VLOOKUP(A1294,Organisations!$A$2:$B$7,2,FALSE)</f>
        <v>2</v>
      </c>
      <c r="C1294" s="10" t="s">
        <v>8824</v>
      </c>
      <c r="D1294" s="10" t="s">
        <v>8825</v>
      </c>
      <c r="E1294" s="28" t="str">
        <f t="shared" si="0"/>
        <v>We aim to treat our patients courteously at all times and expect our patients to treat our staff in a similarly respectf</v>
      </c>
      <c r="F1294" s="10" t="s">
        <v>8827</v>
      </c>
      <c r="G1294" s="10" t="s">
        <v>68</v>
      </c>
      <c r="H1294" s="11"/>
      <c r="K1294" s="30" t="s">
        <v>8828</v>
      </c>
      <c r="L1294" s="12"/>
      <c r="M1294" s="28" t="str">
        <f t="shared" ref="M1294:Q1294" si="7765">IFERROR(IF(FIND(M$1,$F1294)&gt;1,"Age - Children",""),"")</f>
        <v/>
      </c>
      <c r="N1294" s="28" t="str">
        <f t="shared" si="7765"/>
        <v/>
      </c>
      <c r="O1294" s="28" t="str">
        <f t="shared" si="7765"/>
        <v/>
      </c>
      <c r="P1294" s="28" t="str">
        <f t="shared" si="7765"/>
        <v/>
      </c>
      <c r="Q1294" s="28" t="str">
        <f t="shared" si="7765"/>
        <v/>
      </c>
      <c r="R1294" s="28" t="str">
        <f t="shared" ref="R1294:T1294" si="7766">IFERROR(IF(FIND(R$1,$F1294)&gt;1,"Age - Elderly",""),"")</f>
        <v/>
      </c>
      <c r="S1294" s="28" t="str">
        <f t="shared" si="7766"/>
        <v/>
      </c>
      <c r="T1294" s="28" t="str">
        <f t="shared" si="7766"/>
        <v/>
      </c>
      <c r="U1294" s="28" t="str">
        <f t="shared" si="3"/>
        <v/>
      </c>
      <c r="V1294" s="28" t="str">
        <f t="shared" si="4"/>
        <v/>
      </c>
      <c r="X1294" s="28" t="str">
        <f t="shared" si="5"/>
        <v/>
      </c>
      <c r="Y1294" s="28" t="str">
        <f t="shared" si="6"/>
        <v/>
      </c>
      <c r="Z1294" s="28" t="str">
        <f t="shared" si="7"/>
        <v>Gender - Male</v>
      </c>
      <c r="AB1294" s="28" t="str">
        <f t="shared" si="8"/>
        <v/>
      </c>
      <c r="AD1294" s="28" t="str">
        <f t="shared" si="9"/>
        <v>Gender - Male;</v>
      </c>
      <c r="AG1294" s="28" t="str">
        <f t="shared" ref="AG1294:AL1294" si="7767">IFERROR(IF(FIND(AG$1,$F1294)&gt;1,AG$1,""),"")</f>
        <v/>
      </c>
      <c r="AH1294" s="28" t="str">
        <f t="shared" si="7767"/>
        <v/>
      </c>
      <c r="AI1294" s="28" t="str">
        <f t="shared" si="7767"/>
        <v/>
      </c>
      <c r="AJ1294" s="28" t="str">
        <f t="shared" si="7767"/>
        <v/>
      </c>
      <c r="AK1294" s="28" t="str">
        <f t="shared" si="7767"/>
        <v/>
      </c>
      <c r="AL1294" s="28" t="str">
        <f t="shared" si="7767"/>
        <v/>
      </c>
      <c r="AM1294" s="28" t="str">
        <f t="shared" si="11"/>
        <v/>
      </c>
      <c r="AN1294" s="28" t="str">
        <f t="shared" ref="AN1294:AQ1294" si="7768">IFERROR(IF(FIND(AN$1,$F1294)&gt;1,"Status - LGBT",""),"")</f>
        <v/>
      </c>
      <c r="AO1294" s="28" t="str">
        <f t="shared" si="7768"/>
        <v/>
      </c>
      <c r="AP1294" s="28" t="str">
        <f t="shared" si="7768"/>
        <v/>
      </c>
      <c r="AQ1294" s="28" t="str">
        <f t="shared" si="7768"/>
        <v/>
      </c>
      <c r="AR1294" s="28" t="str">
        <f t="shared" ref="AR1294:AV1294" si="7769">IFERROR(IF(FIND(AR$1,$F1294)&gt;1,"BME",""),"")</f>
        <v/>
      </c>
      <c r="AS1294" s="28" t="str">
        <f t="shared" si="7769"/>
        <v/>
      </c>
      <c r="AT1294" s="28" t="str">
        <f t="shared" si="7769"/>
        <v/>
      </c>
      <c r="AU1294" s="28" t="str">
        <f t="shared" si="7769"/>
        <v/>
      </c>
      <c r="AV1294" s="28" t="str">
        <f t="shared" si="7769"/>
        <v/>
      </c>
      <c r="AW1294" s="28" t="str">
        <f t="shared" ref="AW1294:BC1294" si="7770">IFERROR(IF(FIND(AW$1,$F1294)&gt;1,AW$1,""),"")</f>
        <v/>
      </c>
      <c r="AX1294" s="28" t="str">
        <f t="shared" si="7770"/>
        <v/>
      </c>
      <c r="AY1294" s="28" t="str">
        <f t="shared" si="7770"/>
        <v/>
      </c>
      <c r="AZ1294" s="28" t="str">
        <f t="shared" si="7770"/>
        <v/>
      </c>
      <c r="BA1294" s="28" t="str">
        <f t="shared" si="7770"/>
        <v/>
      </c>
      <c r="BB1294" s="28" t="str">
        <f t="shared" si="7770"/>
        <v/>
      </c>
      <c r="BC1294" s="28" t="str">
        <f t="shared" si="7770"/>
        <v/>
      </c>
      <c r="BD1294" s="28" t="str">
        <f t="shared" si="15"/>
        <v/>
      </c>
      <c r="BG1294" s="2" t="s">
        <v>8829</v>
      </c>
      <c r="BJ1294" s="28" t="str">
        <f t="shared" si="16"/>
        <v/>
      </c>
      <c r="BK1294" s="28" t="str">
        <f t="shared" si="17"/>
        <v/>
      </c>
      <c r="BM1294" s="2" t="s">
        <v>98</v>
      </c>
      <c r="BU1294" s="50" t="s">
        <v>611</v>
      </c>
      <c r="BV1294" s="12"/>
      <c r="BW1294" s="12"/>
      <c r="BX1294" s="12"/>
      <c r="BY1294" s="42" t="str">
        <f t="shared" si="18"/>
        <v>Gender - Male;;WF3;</v>
      </c>
      <c r="BZ1294" s="42"/>
    </row>
    <row r="1295" spans="1:78" ht="15">
      <c r="A1295" s="16" t="s">
        <v>37</v>
      </c>
      <c r="B1295" s="28">
        <f>VLOOKUP(A1295,Organisations!$A$2:$B$7,2,FALSE)</f>
        <v>2</v>
      </c>
      <c r="C1295" s="16" t="s">
        <v>8831</v>
      </c>
      <c r="D1295" s="16" t="s">
        <v>8832</v>
      </c>
      <c r="E1295" s="28" t="str">
        <f t="shared" si="0"/>
        <v>Provides vital care and support to all those whose lives have been affected by blood cancer diagnosis.</v>
      </c>
      <c r="F1295" s="16" t="s">
        <v>8833</v>
      </c>
      <c r="G1295" s="16" t="s">
        <v>68</v>
      </c>
      <c r="H1295" s="17"/>
      <c r="K1295" s="26" t="s">
        <v>8834</v>
      </c>
      <c r="L1295" s="16" t="s">
        <v>8835</v>
      </c>
      <c r="M1295" s="28" t="str">
        <f t="shared" ref="M1295:Q1295" si="7771">IFERROR(IF(FIND(M$1,$F1295)&gt;1,"Age - Children",""),"")</f>
        <v/>
      </c>
      <c r="N1295" s="28" t="str">
        <f t="shared" si="7771"/>
        <v/>
      </c>
      <c r="O1295" s="28" t="str">
        <f t="shared" si="7771"/>
        <v/>
      </c>
      <c r="P1295" s="28" t="str">
        <f t="shared" si="7771"/>
        <v/>
      </c>
      <c r="Q1295" s="28" t="str">
        <f t="shared" si="7771"/>
        <v/>
      </c>
      <c r="R1295" s="28" t="str">
        <f t="shared" ref="R1295:T1295" si="7772">IFERROR(IF(FIND(R$1,$F1295)&gt;1,"Age - Elderly",""),"")</f>
        <v/>
      </c>
      <c r="S1295" s="28" t="str">
        <f t="shared" si="7772"/>
        <v/>
      </c>
      <c r="T1295" s="28" t="str">
        <f t="shared" si="7772"/>
        <v/>
      </c>
      <c r="U1295" s="28" t="str">
        <f t="shared" si="3"/>
        <v/>
      </c>
      <c r="V1295" s="28" t="str">
        <f t="shared" si="4"/>
        <v/>
      </c>
      <c r="X1295" s="28" t="str">
        <f t="shared" si="5"/>
        <v/>
      </c>
      <c r="Y1295" s="28" t="str">
        <f t="shared" si="6"/>
        <v/>
      </c>
      <c r="Z1295" s="28" t="str">
        <f t="shared" si="7"/>
        <v/>
      </c>
      <c r="AB1295" s="28" t="str">
        <f t="shared" si="8"/>
        <v/>
      </c>
      <c r="AD1295" s="28" t="str">
        <f t="shared" si="9"/>
        <v/>
      </c>
      <c r="AG1295" s="28" t="str">
        <f t="shared" ref="AG1295:AL1295" si="7773">IFERROR(IF(FIND(AG$1,$F1295)&gt;1,AG$1,""),"")</f>
        <v/>
      </c>
      <c r="AH1295" s="28" t="str">
        <f t="shared" si="7773"/>
        <v/>
      </c>
      <c r="AI1295" s="28" t="str">
        <f t="shared" si="7773"/>
        <v/>
      </c>
      <c r="AJ1295" s="28" t="str">
        <f t="shared" si="7773"/>
        <v/>
      </c>
      <c r="AK1295" s="28" t="str">
        <f t="shared" si="7773"/>
        <v/>
      </c>
      <c r="AL1295" s="28" t="str">
        <f t="shared" si="7773"/>
        <v/>
      </c>
      <c r="AM1295" s="28" t="str">
        <f t="shared" si="11"/>
        <v/>
      </c>
      <c r="AN1295" s="28" t="str">
        <f t="shared" ref="AN1295:AQ1295" si="7774">IFERROR(IF(FIND(AN$1,$F1295)&gt;1,"Status - LGBT",""),"")</f>
        <v/>
      </c>
      <c r="AO1295" s="28" t="str">
        <f t="shared" si="7774"/>
        <v/>
      </c>
      <c r="AP1295" s="28" t="str">
        <f t="shared" si="7774"/>
        <v/>
      </c>
      <c r="AQ1295" s="28" t="str">
        <f t="shared" si="7774"/>
        <v/>
      </c>
      <c r="AR1295" s="28" t="str">
        <f t="shared" ref="AR1295:AV1295" si="7775">IFERROR(IF(FIND(AR$1,$F1295)&gt;1,"BME",""),"")</f>
        <v/>
      </c>
      <c r="AS1295" s="28" t="str">
        <f t="shared" si="7775"/>
        <v/>
      </c>
      <c r="AT1295" s="28" t="str">
        <f t="shared" si="7775"/>
        <v/>
      </c>
      <c r="AU1295" s="28" t="str">
        <f t="shared" si="7775"/>
        <v/>
      </c>
      <c r="AV1295" s="28" t="str">
        <f t="shared" si="7775"/>
        <v/>
      </c>
      <c r="AW1295" s="28" t="str">
        <f t="shared" ref="AW1295:BC1295" si="7776">IFERROR(IF(FIND(AW$1,$F1295)&gt;1,AW$1,""),"")</f>
        <v/>
      </c>
      <c r="AX1295" s="28" t="str">
        <f t="shared" si="7776"/>
        <v/>
      </c>
      <c r="AY1295" s="28" t="str">
        <f t="shared" si="7776"/>
        <v/>
      </c>
      <c r="AZ1295" s="28" t="str">
        <f t="shared" si="7776"/>
        <v/>
      </c>
      <c r="BA1295" s="28" t="str">
        <f t="shared" si="7776"/>
        <v/>
      </c>
      <c r="BB1295" s="28" t="str">
        <f t="shared" si="7776"/>
        <v/>
      </c>
      <c r="BC1295" s="28" t="str">
        <f t="shared" si="7776"/>
        <v/>
      </c>
      <c r="BD1295" s="28" t="str">
        <f t="shared" si="15"/>
        <v/>
      </c>
      <c r="BG1295" s="2" t="s">
        <v>8836</v>
      </c>
      <c r="BJ1295" s="28" t="str">
        <f t="shared" si="16"/>
        <v/>
      </c>
      <c r="BK1295" s="28" t="str">
        <f t="shared" si="17"/>
        <v/>
      </c>
      <c r="BM1295" s="2" t="s">
        <v>98</v>
      </c>
      <c r="BU1295" s="18"/>
      <c r="BV1295" s="18"/>
      <c r="BW1295" s="18"/>
      <c r="BX1295" s="18"/>
      <c r="BY1295" s="42" t="str">
        <f t="shared" si="18"/>
        <v/>
      </c>
      <c r="BZ1295" s="43"/>
    </row>
    <row r="1296" spans="1:78" ht="15">
      <c r="A1296" s="10" t="s">
        <v>37</v>
      </c>
      <c r="B1296" s="28">
        <f>VLOOKUP(A1296,Organisations!$A$2:$B$7,2,FALSE)</f>
        <v>2</v>
      </c>
      <c r="C1296" s="10" t="s">
        <v>8837</v>
      </c>
      <c r="D1296" s="10" t="s">
        <v>8838</v>
      </c>
      <c r="E1296" s="28" t="str">
        <f t="shared" si="0"/>
        <v>Our ideology remains the same as it was 80 years ago, providing first class and personal legal services to each and ever</v>
      </c>
      <c r="F1296" s="10" t="s">
        <v>8840</v>
      </c>
      <c r="G1296" s="10" t="s">
        <v>68</v>
      </c>
      <c r="H1296" s="11"/>
      <c r="K1296" s="30" t="s">
        <v>8841</v>
      </c>
      <c r="L1296" s="10" t="s">
        <v>8842</v>
      </c>
      <c r="M1296" s="28" t="str">
        <f t="shared" ref="M1296:Q1296" si="7777">IFERROR(IF(FIND(M$1,$F1296)&gt;1,"Age - Children",""),"")</f>
        <v/>
      </c>
      <c r="N1296" s="28" t="str">
        <f t="shared" si="7777"/>
        <v/>
      </c>
      <c r="O1296" s="28" t="str">
        <f t="shared" si="7777"/>
        <v/>
      </c>
      <c r="P1296" s="28" t="str">
        <f t="shared" si="7777"/>
        <v/>
      </c>
      <c r="Q1296" s="28" t="str">
        <f t="shared" si="7777"/>
        <v/>
      </c>
      <c r="R1296" s="28" t="str">
        <f t="shared" ref="R1296:T1296" si="7778">IFERROR(IF(FIND(R$1,$F1296)&gt;1,"Age - Elderly",""),"")</f>
        <v/>
      </c>
      <c r="S1296" s="28" t="str">
        <f t="shared" si="7778"/>
        <v/>
      </c>
      <c r="T1296" s="28" t="str">
        <f t="shared" si="7778"/>
        <v/>
      </c>
      <c r="U1296" s="28" t="str">
        <f t="shared" si="3"/>
        <v/>
      </c>
      <c r="V1296" s="28" t="str">
        <f t="shared" si="4"/>
        <v/>
      </c>
      <c r="X1296" s="28" t="str">
        <f t="shared" si="5"/>
        <v/>
      </c>
      <c r="Y1296" s="28" t="str">
        <f t="shared" si="6"/>
        <v/>
      </c>
      <c r="Z1296" s="28" t="str">
        <f t="shared" si="7"/>
        <v/>
      </c>
      <c r="AB1296" s="28" t="str">
        <f t="shared" si="8"/>
        <v/>
      </c>
      <c r="AD1296" s="28" t="str">
        <f t="shared" si="9"/>
        <v/>
      </c>
      <c r="AG1296" s="28" t="str">
        <f t="shared" ref="AG1296:AL1296" si="7779">IFERROR(IF(FIND(AG$1,$F1296)&gt;1,AG$1,""),"")</f>
        <v/>
      </c>
      <c r="AH1296" s="28" t="str">
        <f t="shared" si="7779"/>
        <v/>
      </c>
      <c r="AI1296" s="28" t="str">
        <f t="shared" si="7779"/>
        <v/>
      </c>
      <c r="AJ1296" s="28" t="str">
        <f t="shared" si="7779"/>
        <v/>
      </c>
      <c r="AK1296" s="28" t="str">
        <f t="shared" si="7779"/>
        <v/>
      </c>
      <c r="AL1296" s="28" t="str">
        <f t="shared" si="7779"/>
        <v/>
      </c>
      <c r="AM1296" s="28" t="str">
        <f t="shared" si="11"/>
        <v/>
      </c>
      <c r="AN1296" s="28" t="str">
        <f t="shared" ref="AN1296:AQ1296" si="7780">IFERROR(IF(FIND(AN$1,$F1296)&gt;1,"Status - LGBT",""),"")</f>
        <v/>
      </c>
      <c r="AO1296" s="28" t="str">
        <f t="shared" si="7780"/>
        <v/>
      </c>
      <c r="AP1296" s="28" t="str">
        <f t="shared" si="7780"/>
        <v/>
      </c>
      <c r="AQ1296" s="28" t="str">
        <f t="shared" si="7780"/>
        <v/>
      </c>
      <c r="AR1296" s="28" t="str">
        <f t="shared" ref="AR1296:AV1296" si="7781">IFERROR(IF(FIND(AR$1,$F1296)&gt;1,"BME",""),"")</f>
        <v/>
      </c>
      <c r="AS1296" s="28" t="str">
        <f t="shared" si="7781"/>
        <v/>
      </c>
      <c r="AT1296" s="28" t="str">
        <f t="shared" si="7781"/>
        <v/>
      </c>
      <c r="AU1296" s="28" t="str">
        <f t="shared" si="7781"/>
        <v/>
      </c>
      <c r="AV1296" s="28" t="str">
        <f t="shared" si="7781"/>
        <v/>
      </c>
      <c r="AW1296" s="28" t="str">
        <f t="shared" ref="AW1296:BC1296" si="7782">IFERROR(IF(FIND(AW$1,$F1296)&gt;1,AW$1,""),"")</f>
        <v/>
      </c>
      <c r="AX1296" s="28" t="str">
        <f t="shared" si="7782"/>
        <v/>
      </c>
      <c r="AY1296" s="28" t="str">
        <f t="shared" si="7782"/>
        <v/>
      </c>
      <c r="AZ1296" s="28" t="str">
        <f t="shared" si="7782"/>
        <v/>
      </c>
      <c r="BA1296" s="28" t="str">
        <f t="shared" si="7782"/>
        <v/>
      </c>
      <c r="BB1296" s="28" t="str">
        <f t="shared" si="7782"/>
        <v/>
      </c>
      <c r="BC1296" s="28" t="str">
        <f t="shared" si="7782"/>
        <v/>
      </c>
      <c r="BD1296" s="28" t="str">
        <f t="shared" si="15"/>
        <v/>
      </c>
      <c r="BG1296" s="2" t="s">
        <v>8843</v>
      </c>
      <c r="BI1296" s="2" t="s">
        <v>8110</v>
      </c>
      <c r="BJ1296" s="28" t="str">
        <f t="shared" si="16"/>
        <v>Leeds</v>
      </c>
      <c r="BK1296" s="28" t="str">
        <f t="shared" si="17"/>
        <v>West Yorkshire</v>
      </c>
      <c r="BM1296" s="2" t="s">
        <v>98</v>
      </c>
      <c r="BU1296" s="12"/>
      <c r="BV1296" s="50" t="s">
        <v>561</v>
      </c>
      <c r="BW1296" s="12"/>
      <c r="BX1296" s="12"/>
      <c r="BY1296" s="42" t="str">
        <f t="shared" si="18"/>
        <v>LS1</v>
      </c>
      <c r="BZ1296" s="42"/>
    </row>
    <row r="1297" spans="1:78" ht="15">
      <c r="A1297" s="16" t="s">
        <v>37</v>
      </c>
      <c r="B1297" s="28">
        <f>VLOOKUP(A1297,Organisations!$A$2:$B$7,2,FALSE)</f>
        <v>2</v>
      </c>
      <c r="C1297" s="16" t="s">
        <v>8846</v>
      </c>
      <c r="D1297" s="16" t="s">
        <v>8847</v>
      </c>
      <c r="E1297" s="28" t="str">
        <f t="shared" si="0"/>
        <v>A listening and information service for gay, lesbian and bisexual individuals and their families.</v>
      </c>
      <c r="F1297" s="16" t="s">
        <v>8848</v>
      </c>
      <c r="G1297" s="16" t="s">
        <v>68</v>
      </c>
      <c r="H1297" s="17"/>
      <c r="K1297" s="26" t="s">
        <v>8849</v>
      </c>
      <c r="L1297" s="16" t="s">
        <v>8850</v>
      </c>
      <c r="M1297" s="28" t="str">
        <f t="shared" ref="M1297:Q1297" si="7783">IFERROR(IF(FIND(M$1,$F1297)&gt;1,"Age - Children",""),"")</f>
        <v/>
      </c>
      <c r="N1297" s="28" t="str">
        <f t="shared" si="7783"/>
        <v/>
      </c>
      <c r="O1297" s="28" t="str">
        <f t="shared" si="7783"/>
        <v/>
      </c>
      <c r="P1297" s="28" t="str">
        <f t="shared" si="7783"/>
        <v/>
      </c>
      <c r="Q1297" s="28" t="str">
        <f t="shared" si="7783"/>
        <v/>
      </c>
      <c r="R1297" s="28" t="str">
        <f t="shared" ref="R1297:T1297" si="7784">IFERROR(IF(FIND(R$1,$F1297)&gt;1,"Age - Elderly",""),"")</f>
        <v/>
      </c>
      <c r="S1297" s="28" t="str">
        <f t="shared" si="7784"/>
        <v/>
      </c>
      <c r="T1297" s="28" t="str">
        <f t="shared" si="7784"/>
        <v/>
      </c>
      <c r="U1297" s="28" t="str">
        <f t="shared" si="3"/>
        <v/>
      </c>
      <c r="V1297" s="28" t="str">
        <f t="shared" si="4"/>
        <v/>
      </c>
      <c r="X1297" s="28" t="str">
        <f t="shared" si="5"/>
        <v/>
      </c>
      <c r="Y1297" s="28" t="str">
        <f t="shared" si="6"/>
        <v/>
      </c>
      <c r="Z1297" s="28" t="str">
        <f t="shared" si="7"/>
        <v/>
      </c>
      <c r="AB1297" s="28" t="str">
        <f t="shared" si="8"/>
        <v/>
      </c>
      <c r="AD1297" s="28" t="str">
        <f t="shared" si="9"/>
        <v/>
      </c>
      <c r="AG1297" s="28" t="str">
        <f t="shared" ref="AG1297:AL1297" si="7785">IFERROR(IF(FIND(AG$1,$F1297)&gt;1,AG$1,""),"")</f>
        <v/>
      </c>
      <c r="AH1297" s="28" t="str">
        <f t="shared" si="7785"/>
        <v/>
      </c>
      <c r="AI1297" s="28" t="str">
        <f t="shared" si="7785"/>
        <v/>
      </c>
      <c r="AJ1297" s="28" t="str">
        <f t="shared" si="7785"/>
        <v/>
      </c>
      <c r="AK1297" s="28" t="str">
        <f t="shared" si="7785"/>
        <v/>
      </c>
      <c r="AL1297" s="28" t="str">
        <f t="shared" si="7785"/>
        <v/>
      </c>
      <c r="AM1297" s="28" t="str">
        <f t="shared" si="11"/>
        <v/>
      </c>
      <c r="AN1297" s="28" t="str">
        <f t="shared" ref="AN1297:AQ1297" si="7786">IFERROR(IF(FIND(AN$1,$F1297)&gt;1,"Status - LGBT",""),"")</f>
        <v>Status - LGBT</v>
      </c>
      <c r="AO1297" s="28" t="str">
        <f t="shared" si="7786"/>
        <v>Status - LGBT</v>
      </c>
      <c r="AP1297" s="28" t="str">
        <f t="shared" si="7786"/>
        <v/>
      </c>
      <c r="AQ1297" s="28" t="str">
        <f t="shared" si="7786"/>
        <v>Status - LGBT</v>
      </c>
      <c r="AR1297" s="28" t="str">
        <f t="shared" ref="AR1297:AV1297" si="7787">IFERROR(IF(FIND(AR$1,$F1297)&gt;1,"BME",""),"")</f>
        <v/>
      </c>
      <c r="AS1297" s="28" t="str">
        <f t="shared" si="7787"/>
        <v/>
      </c>
      <c r="AT1297" s="28" t="str">
        <f t="shared" si="7787"/>
        <v/>
      </c>
      <c r="AU1297" s="28" t="str">
        <f t="shared" si="7787"/>
        <v/>
      </c>
      <c r="AV1297" s="28" t="str">
        <f t="shared" si="7787"/>
        <v/>
      </c>
      <c r="AW1297" s="28" t="str">
        <f t="shared" ref="AW1297:BC1297" si="7788">IFERROR(IF(FIND(AW$1,$F1297)&gt;1,AW$1,""),"")</f>
        <v/>
      </c>
      <c r="AX1297" s="28" t="str">
        <f t="shared" si="7788"/>
        <v/>
      </c>
      <c r="AY1297" s="28" t="str">
        <f t="shared" si="7788"/>
        <v/>
      </c>
      <c r="AZ1297" s="28" t="str">
        <f t="shared" si="7788"/>
        <v/>
      </c>
      <c r="BA1297" s="28" t="str">
        <f t="shared" si="7788"/>
        <v/>
      </c>
      <c r="BB1297" s="28" t="str">
        <f t="shared" si="7788"/>
        <v/>
      </c>
      <c r="BC1297" s="28" t="str">
        <f t="shared" si="7788"/>
        <v/>
      </c>
      <c r="BD1297" s="28" t="str">
        <f t="shared" si="15"/>
        <v>Status - LGBT;Status - LGBT;Status - LGBT;</v>
      </c>
      <c r="BG1297" s="2" t="s">
        <v>8851</v>
      </c>
      <c r="BI1297" s="2" t="s">
        <v>8116</v>
      </c>
      <c r="BJ1297" s="28" t="str">
        <f t="shared" si="16"/>
        <v/>
      </c>
      <c r="BK1297" s="28" t="str">
        <f t="shared" si="17"/>
        <v/>
      </c>
      <c r="BM1297" s="2" t="s">
        <v>98</v>
      </c>
      <c r="BU1297" s="18"/>
      <c r="BV1297" s="47" t="s">
        <v>570</v>
      </c>
      <c r="BW1297" s="18"/>
      <c r="BX1297" s="18"/>
      <c r="BY1297" s="42" t="str">
        <f t="shared" si="18"/>
        <v>Status - LGBT;Status - LGBT;Status - LGBT;;LS8</v>
      </c>
      <c r="BZ1297" s="43"/>
    </row>
    <row r="1298" spans="1:78" ht="15">
      <c r="A1298" s="10" t="s">
        <v>37</v>
      </c>
      <c r="B1298" s="28">
        <f>VLOOKUP(A1298,Organisations!$A$2:$B$7,2,FALSE)</f>
        <v>2</v>
      </c>
      <c r="C1298" s="10" t="s">
        <v>8853</v>
      </c>
      <c r="D1298" s="10" t="s">
        <v>8854</v>
      </c>
      <c r="E1298" s="28" t="str">
        <f t="shared" si="0"/>
        <v>Practical and emotional support to people who experience mental health problems.</v>
      </c>
      <c r="F1298" s="10" t="s">
        <v>8855</v>
      </c>
      <c r="G1298" s="10" t="s">
        <v>68</v>
      </c>
      <c r="H1298" s="11"/>
      <c r="K1298" s="30" t="s">
        <v>8856</v>
      </c>
      <c r="L1298" s="10" t="s">
        <v>8857</v>
      </c>
      <c r="M1298" s="28" t="str">
        <f t="shared" ref="M1298:Q1298" si="7789">IFERROR(IF(FIND(M$1,$F1298)&gt;1,"Age - Children",""),"")</f>
        <v/>
      </c>
      <c r="N1298" s="28" t="str">
        <f t="shared" si="7789"/>
        <v/>
      </c>
      <c r="O1298" s="28" t="str">
        <f t="shared" si="7789"/>
        <v/>
      </c>
      <c r="P1298" s="28" t="str">
        <f t="shared" si="7789"/>
        <v/>
      </c>
      <c r="Q1298" s="28" t="str">
        <f t="shared" si="7789"/>
        <v/>
      </c>
      <c r="R1298" s="28" t="str">
        <f t="shared" ref="R1298:T1298" si="7790">IFERROR(IF(FIND(R$1,$F1298)&gt;1,"Age - Elderly",""),"")</f>
        <v/>
      </c>
      <c r="S1298" s="28" t="str">
        <f t="shared" si="7790"/>
        <v/>
      </c>
      <c r="T1298" s="28" t="str">
        <f t="shared" si="7790"/>
        <v/>
      </c>
      <c r="U1298" s="28" t="str">
        <f t="shared" si="3"/>
        <v/>
      </c>
      <c r="V1298" s="28" t="str">
        <f t="shared" si="4"/>
        <v/>
      </c>
      <c r="X1298" s="28" t="str">
        <f t="shared" si="5"/>
        <v/>
      </c>
      <c r="Y1298" s="28" t="str">
        <f t="shared" si="6"/>
        <v/>
      </c>
      <c r="Z1298" s="28" t="str">
        <f t="shared" si="7"/>
        <v>Gender - Male</v>
      </c>
      <c r="AB1298" s="28" t="str">
        <f t="shared" si="8"/>
        <v/>
      </c>
      <c r="AD1298" s="28" t="str">
        <f t="shared" si="9"/>
        <v>Gender - Male;</v>
      </c>
      <c r="AG1298" s="28" t="str">
        <f t="shared" ref="AG1298:AL1298" si="7791">IFERROR(IF(FIND(AG$1,$F1298)&gt;1,AG$1,""),"")</f>
        <v/>
      </c>
      <c r="AH1298" s="28" t="str">
        <f t="shared" si="7791"/>
        <v/>
      </c>
      <c r="AI1298" s="28" t="str">
        <f t="shared" si="7791"/>
        <v/>
      </c>
      <c r="AJ1298" s="28" t="str">
        <f t="shared" si="7791"/>
        <v/>
      </c>
      <c r="AK1298" s="28" t="str">
        <f t="shared" si="7791"/>
        <v/>
      </c>
      <c r="AL1298" s="28" t="str">
        <f t="shared" si="7791"/>
        <v/>
      </c>
      <c r="AM1298" s="28" t="str">
        <f t="shared" si="11"/>
        <v/>
      </c>
      <c r="AN1298" s="28" t="str">
        <f t="shared" ref="AN1298:AQ1298" si="7792">IFERROR(IF(FIND(AN$1,$F1298)&gt;1,"Status - LGBT",""),"")</f>
        <v/>
      </c>
      <c r="AO1298" s="28" t="str">
        <f t="shared" si="7792"/>
        <v/>
      </c>
      <c r="AP1298" s="28" t="str">
        <f t="shared" si="7792"/>
        <v/>
      </c>
      <c r="AQ1298" s="28" t="str">
        <f t="shared" si="7792"/>
        <v/>
      </c>
      <c r="AR1298" s="28" t="str">
        <f t="shared" ref="AR1298:AV1298" si="7793">IFERROR(IF(FIND(AR$1,$F1298)&gt;1,"BME",""),"")</f>
        <v/>
      </c>
      <c r="AS1298" s="28" t="str">
        <f t="shared" si="7793"/>
        <v/>
      </c>
      <c r="AT1298" s="28" t="str">
        <f t="shared" si="7793"/>
        <v/>
      </c>
      <c r="AU1298" s="28" t="str">
        <f t="shared" si="7793"/>
        <v/>
      </c>
      <c r="AV1298" s="28" t="str">
        <f t="shared" si="7793"/>
        <v/>
      </c>
      <c r="AW1298" s="28" t="str">
        <f t="shared" ref="AW1298:BC1298" si="7794">IFERROR(IF(FIND(AW$1,$F1298)&gt;1,AW$1,""),"")</f>
        <v/>
      </c>
      <c r="AX1298" s="28" t="str">
        <f t="shared" si="7794"/>
        <v/>
      </c>
      <c r="AY1298" s="28" t="str">
        <f t="shared" si="7794"/>
        <v/>
      </c>
      <c r="AZ1298" s="28" t="str">
        <f t="shared" si="7794"/>
        <v/>
      </c>
      <c r="BA1298" s="28" t="str">
        <f t="shared" si="7794"/>
        <v/>
      </c>
      <c r="BB1298" s="28" t="str">
        <f t="shared" si="7794"/>
        <v/>
      </c>
      <c r="BC1298" s="28" t="str">
        <f t="shared" si="7794"/>
        <v/>
      </c>
      <c r="BD1298" s="28" t="str">
        <f t="shared" si="15"/>
        <v/>
      </c>
      <c r="BG1298" s="2" t="s">
        <v>8858</v>
      </c>
      <c r="BJ1298" s="28" t="str">
        <f t="shared" si="16"/>
        <v/>
      </c>
      <c r="BK1298" s="28" t="str">
        <f t="shared" si="17"/>
        <v/>
      </c>
      <c r="BM1298" s="2" t="s">
        <v>98</v>
      </c>
      <c r="BU1298" s="12"/>
      <c r="BV1298" s="12"/>
      <c r="BW1298" s="12"/>
      <c r="BX1298" s="12"/>
      <c r="BY1298" s="42" t="str">
        <f t="shared" si="18"/>
        <v>Gender - Male;;</v>
      </c>
      <c r="BZ1298" s="42"/>
    </row>
    <row r="1299" spans="1:78" ht="15">
      <c r="A1299" s="16" t="s">
        <v>37</v>
      </c>
      <c r="B1299" s="28">
        <f>VLOOKUP(A1299,Organisations!$A$2:$B$7,2,FALSE)</f>
        <v>2</v>
      </c>
      <c r="C1299" s="16" t="s">
        <v>8860</v>
      </c>
      <c r="D1299" s="16" t="s">
        <v>8861</v>
      </c>
      <c r="E1299" s="28" t="str">
        <f t="shared" si="0"/>
        <v/>
      </c>
      <c r="F1299" s="16"/>
      <c r="G1299" s="16" t="s">
        <v>68</v>
      </c>
      <c r="H1299" s="17"/>
      <c r="K1299" s="26" t="s">
        <v>8862</v>
      </c>
      <c r="L1299" s="18"/>
      <c r="M1299" s="28" t="str">
        <f t="shared" ref="M1299:Q1299" si="7795">IFERROR(IF(FIND(M$1,$F1299)&gt;1,"Age - Children",""),"")</f>
        <v/>
      </c>
      <c r="N1299" s="28" t="str">
        <f t="shared" si="7795"/>
        <v/>
      </c>
      <c r="O1299" s="28" t="str">
        <f t="shared" si="7795"/>
        <v/>
      </c>
      <c r="P1299" s="28" t="str">
        <f t="shared" si="7795"/>
        <v/>
      </c>
      <c r="Q1299" s="28" t="str">
        <f t="shared" si="7795"/>
        <v/>
      </c>
      <c r="R1299" s="28" t="str">
        <f t="shared" ref="R1299:T1299" si="7796">IFERROR(IF(FIND(R$1,$F1299)&gt;1,"Age - Elderly",""),"")</f>
        <v/>
      </c>
      <c r="S1299" s="28" t="str">
        <f t="shared" si="7796"/>
        <v/>
      </c>
      <c r="T1299" s="28" t="str">
        <f t="shared" si="7796"/>
        <v/>
      </c>
      <c r="U1299" s="28" t="str">
        <f t="shared" si="3"/>
        <v/>
      </c>
      <c r="V1299" s="28" t="str">
        <f t="shared" si="4"/>
        <v/>
      </c>
      <c r="X1299" s="28" t="str">
        <f t="shared" si="5"/>
        <v/>
      </c>
      <c r="Y1299" s="28" t="str">
        <f t="shared" si="6"/>
        <v/>
      </c>
      <c r="Z1299" s="28" t="str">
        <f t="shared" si="7"/>
        <v/>
      </c>
      <c r="AB1299" s="28" t="str">
        <f t="shared" si="8"/>
        <v/>
      </c>
      <c r="AD1299" s="28" t="str">
        <f t="shared" si="9"/>
        <v/>
      </c>
      <c r="AG1299" s="28" t="str">
        <f t="shared" ref="AG1299:AL1299" si="7797">IFERROR(IF(FIND(AG$1,$F1299)&gt;1,AG$1,""),"")</f>
        <v/>
      </c>
      <c r="AH1299" s="28" t="str">
        <f t="shared" si="7797"/>
        <v/>
      </c>
      <c r="AI1299" s="28" t="str">
        <f t="shared" si="7797"/>
        <v/>
      </c>
      <c r="AJ1299" s="28" t="str">
        <f t="shared" si="7797"/>
        <v/>
      </c>
      <c r="AK1299" s="28" t="str">
        <f t="shared" si="7797"/>
        <v/>
      </c>
      <c r="AL1299" s="28" t="str">
        <f t="shared" si="7797"/>
        <v/>
      </c>
      <c r="AM1299" s="28" t="str">
        <f t="shared" si="11"/>
        <v/>
      </c>
      <c r="AN1299" s="28" t="str">
        <f t="shared" ref="AN1299:AQ1299" si="7798">IFERROR(IF(FIND(AN$1,$F1299)&gt;1,"Status - LGBT",""),"")</f>
        <v/>
      </c>
      <c r="AO1299" s="28" t="str">
        <f t="shared" si="7798"/>
        <v/>
      </c>
      <c r="AP1299" s="28" t="str">
        <f t="shared" si="7798"/>
        <v/>
      </c>
      <c r="AQ1299" s="28" t="str">
        <f t="shared" si="7798"/>
        <v/>
      </c>
      <c r="AR1299" s="28" t="str">
        <f t="shared" ref="AR1299:AV1299" si="7799">IFERROR(IF(FIND(AR$1,$F1299)&gt;1,"BME",""),"")</f>
        <v/>
      </c>
      <c r="AS1299" s="28" t="str">
        <f t="shared" si="7799"/>
        <v/>
      </c>
      <c r="AT1299" s="28" t="str">
        <f t="shared" si="7799"/>
        <v/>
      </c>
      <c r="AU1299" s="28" t="str">
        <f t="shared" si="7799"/>
        <v/>
      </c>
      <c r="AV1299" s="28" t="str">
        <f t="shared" si="7799"/>
        <v/>
      </c>
      <c r="AW1299" s="28" t="str">
        <f t="shared" ref="AW1299:BC1299" si="7800">IFERROR(IF(FIND(AW$1,$F1299)&gt;1,AW$1,""),"")</f>
        <v/>
      </c>
      <c r="AX1299" s="28" t="str">
        <f t="shared" si="7800"/>
        <v/>
      </c>
      <c r="AY1299" s="28" t="str">
        <f t="shared" si="7800"/>
        <v/>
      </c>
      <c r="AZ1299" s="28" t="str">
        <f t="shared" si="7800"/>
        <v/>
      </c>
      <c r="BA1299" s="28" t="str">
        <f t="shared" si="7800"/>
        <v/>
      </c>
      <c r="BB1299" s="28" t="str">
        <f t="shared" si="7800"/>
        <v/>
      </c>
      <c r="BC1299" s="28" t="str">
        <f t="shared" si="7800"/>
        <v/>
      </c>
      <c r="BD1299" s="28" t="str">
        <f t="shared" si="15"/>
        <v/>
      </c>
      <c r="BG1299" s="2" t="s">
        <v>8863</v>
      </c>
      <c r="BI1299" s="2" t="s">
        <v>8124</v>
      </c>
      <c r="BJ1299" s="28" t="str">
        <f t="shared" si="16"/>
        <v>Leeds</v>
      </c>
      <c r="BK1299" s="28" t="str">
        <f t="shared" si="17"/>
        <v>West Yorkshire</v>
      </c>
      <c r="BM1299" s="2" t="s">
        <v>98</v>
      </c>
      <c r="BU1299" s="47" t="s">
        <v>586</v>
      </c>
      <c r="BV1299" s="18"/>
      <c r="BW1299" s="18"/>
      <c r="BX1299" s="18"/>
      <c r="BY1299" s="42" t="str">
        <f t="shared" si="18"/>
        <v>LS17;</v>
      </c>
      <c r="BZ1299" s="43"/>
    </row>
    <row r="1300" spans="1:78" ht="15">
      <c r="A1300" s="10" t="s">
        <v>37</v>
      </c>
      <c r="B1300" s="28">
        <f>VLOOKUP(A1300,Organisations!$A$2:$B$7,2,FALSE)</f>
        <v>2</v>
      </c>
      <c r="C1300" s="10" t="s">
        <v>8865</v>
      </c>
      <c r="D1300" s="10" t="s">
        <v>8866</v>
      </c>
      <c r="E1300" s="28" t="str">
        <f t="shared" si="0"/>
        <v>Life Coach Directory provides a huge support network of life coaches, enabling visitors to find a life coach close to th</v>
      </c>
      <c r="F1300" s="10" t="s">
        <v>8868</v>
      </c>
      <c r="G1300" s="10" t="s">
        <v>68</v>
      </c>
      <c r="H1300" s="11"/>
      <c r="K1300" s="30" t="s">
        <v>8869</v>
      </c>
      <c r="L1300" s="10" t="s">
        <v>8870</v>
      </c>
      <c r="M1300" s="28" t="str">
        <f t="shared" ref="M1300:Q1300" si="7801">IFERROR(IF(FIND(M$1,$F1300)&gt;1,"Age - Children",""),"")</f>
        <v/>
      </c>
      <c r="N1300" s="28" t="str">
        <f t="shared" si="7801"/>
        <v/>
      </c>
      <c r="O1300" s="28" t="str">
        <f t="shared" si="7801"/>
        <v/>
      </c>
      <c r="P1300" s="28" t="str">
        <f t="shared" si="7801"/>
        <v/>
      </c>
      <c r="Q1300" s="28" t="str">
        <f t="shared" si="7801"/>
        <v/>
      </c>
      <c r="R1300" s="28" t="str">
        <f t="shared" ref="R1300:T1300" si="7802">IFERROR(IF(FIND(R$1,$F1300)&gt;1,"Age - Elderly",""),"")</f>
        <v/>
      </c>
      <c r="S1300" s="28" t="str">
        <f t="shared" si="7802"/>
        <v/>
      </c>
      <c r="T1300" s="28" t="str">
        <f t="shared" si="7802"/>
        <v/>
      </c>
      <c r="U1300" s="28" t="str">
        <f t="shared" si="3"/>
        <v/>
      </c>
      <c r="V1300" s="28" t="str">
        <f t="shared" si="4"/>
        <v/>
      </c>
      <c r="X1300" s="28" t="str">
        <f t="shared" si="5"/>
        <v/>
      </c>
      <c r="Y1300" s="28" t="str">
        <f t="shared" si="6"/>
        <v/>
      </c>
      <c r="Z1300" s="28" t="str">
        <f t="shared" si="7"/>
        <v/>
      </c>
      <c r="AB1300" s="28" t="str">
        <f t="shared" si="8"/>
        <v/>
      </c>
      <c r="AD1300" s="28" t="str">
        <f t="shared" si="9"/>
        <v/>
      </c>
      <c r="AG1300" s="28" t="str">
        <f t="shared" ref="AG1300:AL1300" si="7803">IFERROR(IF(FIND(AG$1,$F1300)&gt;1,AG$1,""),"")</f>
        <v/>
      </c>
      <c r="AH1300" s="28" t="str">
        <f t="shared" si="7803"/>
        <v/>
      </c>
      <c r="AI1300" s="28" t="str">
        <f t="shared" si="7803"/>
        <v/>
      </c>
      <c r="AJ1300" s="28" t="str">
        <f t="shared" si="7803"/>
        <v/>
      </c>
      <c r="AK1300" s="28" t="str">
        <f t="shared" si="7803"/>
        <v/>
      </c>
      <c r="AL1300" s="28" t="str">
        <f t="shared" si="7803"/>
        <v/>
      </c>
      <c r="AM1300" s="28" t="str">
        <f t="shared" si="11"/>
        <v/>
      </c>
      <c r="AN1300" s="28" t="str">
        <f t="shared" ref="AN1300:AQ1300" si="7804">IFERROR(IF(FIND(AN$1,$F1300)&gt;1,"Status - LGBT",""),"")</f>
        <v/>
      </c>
      <c r="AO1300" s="28" t="str">
        <f t="shared" si="7804"/>
        <v/>
      </c>
      <c r="AP1300" s="28" t="str">
        <f t="shared" si="7804"/>
        <v/>
      </c>
      <c r="AQ1300" s="28" t="str">
        <f t="shared" si="7804"/>
        <v/>
      </c>
      <c r="AR1300" s="28" t="str">
        <f t="shared" ref="AR1300:AV1300" si="7805">IFERROR(IF(FIND(AR$1,$F1300)&gt;1,"BME",""),"")</f>
        <v/>
      </c>
      <c r="AS1300" s="28" t="str">
        <f t="shared" si="7805"/>
        <v/>
      </c>
      <c r="AT1300" s="28" t="str">
        <f t="shared" si="7805"/>
        <v/>
      </c>
      <c r="AU1300" s="28" t="str">
        <f t="shared" si="7805"/>
        <v/>
      </c>
      <c r="AV1300" s="28" t="str">
        <f t="shared" si="7805"/>
        <v/>
      </c>
      <c r="AW1300" s="28" t="str">
        <f t="shared" ref="AW1300:BC1300" si="7806">IFERROR(IF(FIND(AW$1,$F1300)&gt;1,AW$1,""),"")</f>
        <v/>
      </c>
      <c r="AX1300" s="28" t="str">
        <f t="shared" si="7806"/>
        <v/>
      </c>
      <c r="AY1300" s="28" t="str">
        <f t="shared" si="7806"/>
        <v/>
      </c>
      <c r="AZ1300" s="28" t="str">
        <f t="shared" si="7806"/>
        <v/>
      </c>
      <c r="BA1300" s="28" t="str">
        <f t="shared" si="7806"/>
        <v/>
      </c>
      <c r="BB1300" s="28" t="str">
        <f t="shared" si="7806"/>
        <v/>
      </c>
      <c r="BC1300" s="28" t="str">
        <f t="shared" si="7806"/>
        <v/>
      </c>
      <c r="BD1300" s="28" t="str">
        <f t="shared" si="15"/>
        <v/>
      </c>
      <c r="BG1300" s="2" t="s">
        <v>8871</v>
      </c>
      <c r="BJ1300" s="28" t="str">
        <f t="shared" si="16"/>
        <v/>
      </c>
      <c r="BK1300" s="28" t="str">
        <f t="shared" si="17"/>
        <v/>
      </c>
      <c r="BM1300" s="2" t="s">
        <v>98</v>
      </c>
      <c r="BU1300" s="12"/>
      <c r="BV1300" s="12"/>
      <c r="BW1300" s="12"/>
      <c r="BX1300" s="12"/>
      <c r="BY1300" s="42" t="str">
        <f t="shared" si="18"/>
        <v/>
      </c>
      <c r="BZ1300" s="42"/>
    </row>
    <row r="1301" spans="1:78" ht="15">
      <c r="A1301" s="16" t="s">
        <v>37</v>
      </c>
      <c r="B1301" s="28">
        <f>VLOOKUP(A1301,Organisations!$A$2:$B$7,2,FALSE)</f>
        <v>2</v>
      </c>
      <c r="C1301" s="16" t="s">
        <v>8873</v>
      </c>
      <c r="D1301" s="16" t="s">
        <v>8874</v>
      </c>
      <c r="E1301" s="28" t="str">
        <f t="shared" si="0"/>
        <v>Description- Lifeline 24 is a dedicated national Telecare provider that provides a low cost Telecare personal alarm serv</v>
      </c>
      <c r="F1301" s="16" t="s">
        <v>8876</v>
      </c>
      <c r="G1301" s="16" t="s">
        <v>3684</v>
      </c>
      <c r="H1301" s="58" t="s">
        <v>8877</v>
      </c>
      <c r="K1301" s="26" t="s">
        <v>8878</v>
      </c>
      <c r="L1301" s="16" t="s">
        <v>8879</v>
      </c>
      <c r="M1301" s="28" t="str">
        <f t="shared" ref="M1301:Q1301" si="7807">IFERROR(IF(FIND(M$1,$F1301)&gt;1,"Age - Children",""),"")</f>
        <v/>
      </c>
      <c r="N1301" s="28" t="str">
        <f t="shared" si="7807"/>
        <v/>
      </c>
      <c r="O1301" s="28" t="str">
        <f t="shared" si="7807"/>
        <v/>
      </c>
      <c r="P1301" s="28" t="str">
        <f t="shared" si="7807"/>
        <v/>
      </c>
      <c r="Q1301" s="28" t="str">
        <f t="shared" si="7807"/>
        <v/>
      </c>
      <c r="R1301" s="28" t="str">
        <f t="shared" ref="R1301:T1301" si="7808">IFERROR(IF(FIND(R$1,$F1301)&gt;1,"Age - Elderly",""),"")</f>
        <v/>
      </c>
      <c r="S1301" s="28" t="str">
        <f t="shared" si="7808"/>
        <v>Age - Elderly</v>
      </c>
      <c r="T1301" s="28" t="str">
        <f t="shared" si="7808"/>
        <v/>
      </c>
      <c r="U1301" s="28" t="str">
        <f t="shared" si="3"/>
        <v>Age - Elderly</v>
      </c>
      <c r="V1301" s="28" t="str">
        <f t="shared" si="4"/>
        <v>Status - disabled</v>
      </c>
      <c r="X1301" s="28" t="str">
        <f t="shared" si="5"/>
        <v/>
      </c>
      <c r="Y1301" s="28" t="str">
        <f t="shared" si="6"/>
        <v/>
      </c>
      <c r="Z1301" s="28" t="str">
        <f t="shared" si="7"/>
        <v>Gender - Male</v>
      </c>
      <c r="AB1301" s="28" t="str">
        <f t="shared" si="8"/>
        <v>Gender - Male</v>
      </c>
      <c r="AD1301" s="28" t="str">
        <f t="shared" si="9"/>
        <v>Gender - Male;Gender - Male;</v>
      </c>
      <c r="AG1301" s="28" t="str">
        <f t="shared" ref="AG1301:AL1301" si="7809">IFERROR(IF(FIND(AG$1,$F1301)&gt;1,AG$1,""),"")</f>
        <v/>
      </c>
      <c r="AH1301" s="28" t="str">
        <f t="shared" si="7809"/>
        <v/>
      </c>
      <c r="AI1301" s="28" t="str">
        <f t="shared" si="7809"/>
        <v/>
      </c>
      <c r="AJ1301" s="28" t="str">
        <f t="shared" si="7809"/>
        <v/>
      </c>
      <c r="AK1301" s="28" t="str">
        <f t="shared" si="7809"/>
        <v/>
      </c>
      <c r="AL1301" s="28" t="str">
        <f t="shared" si="7809"/>
        <v/>
      </c>
      <c r="AM1301" s="28" t="str">
        <f t="shared" si="11"/>
        <v/>
      </c>
      <c r="AN1301" s="28" t="str">
        <f t="shared" ref="AN1301:AQ1301" si="7810">IFERROR(IF(FIND(AN$1,$F1301)&gt;1,"Status - LGBT",""),"")</f>
        <v/>
      </c>
      <c r="AO1301" s="28" t="str">
        <f t="shared" si="7810"/>
        <v/>
      </c>
      <c r="AP1301" s="28" t="str">
        <f t="shared" si="7810"/>
        <v/>
      </c>
      <c r="AQ1301" s="28" t="str">
        <f t="shared" si="7810"/>
        <v/>
      </c>
      <c r="AR1301" s="28" t="str">
        <f t="shared" ref="AR1301:AV1301" si="7811">IFERROR(IF(FIND(AR$1,$F1301)&gt;1,"BME",""),"")</f>
        <v/>
      </c>
      <c r="AS1301" s="28" t="str">
        <f t="shared" si="7811"/>
        <v/>
      </c>
      <c r="AT1301" s="28" t="str">
        <f t="shared" si="7811"/>
        <v/>
      </c>
      <c r="AU1301" s="28" t="str">
        <f t="shared" si="7811"/>
        <v/>
      </c>
      <c r="AV1301" s="28" t="str">
        <f t="shared" si="7811"/>
        <v/>
      </c>
      <c r="AW1301" s="28" t="str">
        <f t="shared" ref="AW1301:BC1301" si="7812">IFERROR(IF(FIND(AW$1,$F1301)&gt;1,AW$1,""),"")</f>
        <v/>
      </c>
      <c r="AX1301" s="28" t="str">
        <f t="shared" si="7812"/>
        <v/>
      </c>
      <c r="AY1301" s="28" t="str">
        <f t="shared" si="7812"/>
        <v/>
      </c>
      <c r="AZ1301" s="28" t="str">
        <f t="shared" si="7812"/>
        <v/>
      </c>
      <c r="BA1301" s="28" t="str">
        <f t="shared" si="7812"/>
        <v/>
      </c>
      <c r="BB1301" s="28" t="str">
        <f t="shared" si="7812"/>
        <v/>
      </c>
      <c r="BC1301" s="28" t="str">
        <f t="shared" si="7812"/>
        <v/>
      </c>
      <c r="BD1301" s="28" t="str">
        <f t="shared" si="15"/>
        <v/>
      </c>
      <c r="BG1301" s="2" t="s">
        <v>8880</v>
      </c>
      <c r="BJ1301" s="28" t="str">
        <f t="shared" si="16"/>
        <v/>
      </c>
      <c r="BK1301" s="28" t="str">
        <f t="shared" si="17"/>
        <v/>
      </c>
      <c r="BM1301" s="2" t="s">
        <v>98</v>
      </c>
      <c r="BN1301" s="2" t="s">
        <v>2863</v>
      </c>
      <c r="BR1301" s="2" t="s">
        <v>2863</v>
      </c>
      <c r="BS1301" s="2" t="s">
        <v>2863</v>
      </c>
      <c r="BT1301" s="2" t="s">
        <v>2863</v>
      </c>
      <c r="BU1301" s="24"/>
      <c r="BV1301" s="24"/>
      <c r="BW1301" s="24"/>
      <c r="BX1301" s="24"/>
      <c r="BY1301" s="42" t="str">
        <f t="shared" si="18"/>
        <v>Status - disabled;Age - Elderly;Gender - Male;Gender - Male;;</v>
      </c>
      <c r="BZ1301" s="69"/>
    </row>
    <row r="1302" spans="1:78" ht="15">
      <c r="A1302" s="10" t="s">
        <v>37</v>
      </c>
      <c r="B1302" s="28">
        <f>VLOOKUP(A1302,Organisations!$A$2:$B$7,2,FALSE)</f>
        <v>2</v>
      </c>
      <c r="C1302" s="10" t="s">
        <v>8881</v>
      </c>
      <c r="D1302" s="10" t="s">
        <v>8882</v>
      </c>
      <c r="E1302" s="28" t="str">
        <f t="shared" si="0"/>
        <v>A range of educational courses for adults.</v>
      </c>
      <c r="F1302" s="10" t="s">
        <v>8883</v>
      </c>
      <c r="G1302" s="10" t="s">
        <v>68</v>
      </c>
      <c r="H1302" s="11"/>
      <c r="K1302" s="30" t="s">
        <v>8884</v>
      </c>
      <c r="L1302" s="10" t="s">
        <v>8885</v>
      </c>
      <c r="M1302" s="28" t="str">
        <f t="shared" ref="M1302:Q1302" si="7813">IFERROR(IF(FIND(M$1,$F1302)&gt;1,"Age - Children",""),"")</f>
        <v/>
      </c>
      <c r="N1302" s="28" t="str">
        <f t="shared" si="7813"/>
        <v/>
      </c>
      <c r="O1302" s="28" t="str">
        <f t="shared" si="7813"/>
        <v/>
      </c>
      <c r="P1302" s="28" t="str">
        <f t="shared" si="7813"/>
        <v/>
      </c>
      <c r="Q1302" s="28" t="str">
        <f t="shared" si="7813"/>
        <v/>
      </c>
      <c r="R1302" s="28" t="str">
        <f t="shared" ref="R1302:T1302" si="7814">IFERROR(IF(FIND(R$1,$F1302)&gt;1,"Age - Elderly",""),"")</f>
        <v/>
      </c>
      <c r="S1302" s="28" t="str">
        <f t="shared" si="7814"/>
        <v/>
      </c>
      <c r="T1302" s="28" t="str">
        <f t="shared" si="7814"/>
        <v/>
      </c>
      <c r="U1302" s="28" t="str">
        <f t="shared" si="3"/>
        <v/>
      </c>
      <c r="V1302" s="28" t="str">
        <f t="shared" si="4"/>
        <v/>
      </c>
      <c r="X1302" s="28" t="str">
        <f t="shared" si="5"/>
        <v/>
      </c>
      <c r="Y1302" s="28" t="str">
        <f t="shared" si="6"/>
        <v/>
      </c>
      <c r="Z1302" s="28" t="str">
        <f t="shared" si="7"/>
        <v/>
      </c>
      <c r="AB1302" s="28" t="str">
        <f t="shared" si="8"/>
        <v/>
      </c>
      <c r="AD1302" s="28" t="str">
        <f t="shared" si="9"/>
        <v/>
      </c>
      <c r="AG1302" s="28" t="str">
        <f t="shared" ref="AG1302:AL1302" si="7815">IFERROR(IF(FIND(AG$1,$F1302)&gt;1,AG$1,""),"")</f>
        <v/>
      </c>
      <c r="AH1302" s="28" t="str">
        <f t="shared" si="7815"/>
        <v/>
      </c>
      <c r="AI1302" s="28" t="str">
        <f t="shared" si="7815"/>
        <v/>
      </c>
      <c r="AJ1302" s="28" t="str">
        <f t="shared" si="7815"/>
        <v/>
      </c>
      <c r="AK1302" s="28" t="str">
        <f t="shared" si="7815"/>
        <v/>
      </c>
      <c r="AL1302" s="28" t="str">
        <f t="shared" si="7815"/>
        <v/>
      </c>
      <c r="AM1302" s="28" t="str">
        <f t="shared" si="11"/>
        <v/>
      </c>
      <c r="AN1302" s="28" t="str">
        <f t="shared" ref="AN1302:AQ1302" si="7816">IFERROR(IF(FIND(AN$1,$F1302)&gt;1,"Status - LGBT",""),"")</f>
        <v/>
      </c>
      <c r="AO1302" s="28" t="str">
        <f t="shared" si="7816"/>
        <v/>
      </c>
      <c r="AP1302" s="28" t="str">
        <f t="shared" si="7816"/>
        <v/>
      </c>
      <c r="AQ1302" s="28" t="str">
        <f t="shared" si="7816"/>
        <v/>
      </c>
      <c r="AR1302" s="28" t="str">
        <f t="shared" ref="AR1302:AV1302" si="7817">IFERROR(IF(FIND(AR$1,$F1302)&gt;1,"BME",""),"")</f>
        <v/>
      </c>
      <c r="AS1302" s="28" t="str">
        <f t="shared" si="7817"/>
        <v/>
      </c>
      <c r="AT1302" s="28" t="str">
        <f t="shared" si="7817"/>
        <v/>
      </c>
      <c r="AU1302" s="28" t="str">
        <f t="shared" si="7817"/>
        <v/>
      </c>
      <c r="AV1302" s="28" t="str">
        <f t="shared" si="7817"/>
        <v/>
      </c>
      <c r="AW1302" s="28" t="str">
        <f t="shared" ref="AW1302:BC1302" si="7818">IFERROR(IF(FIND(AW$1,$F1302)&gt;1,AW$1,""),"")</f>
        <v/>
      </c>
      <c r="AX1302" s="28" t="str">
        <f t="shared" si="7818"/>
        <v/>
      </c>
      <c r="AY1302" s="28" t="str">
        <f t="shared" si="7818"/>
        <v/>
      </c>
      <c r="AZ1302" s="28" t="str">
        <f t="shared" si="7818"/>
        <v/>
      </c>
      <c r="BA1302" s="28" t="str">
        <f t="shared" si="7818"/>
        <v/>
      </c>
      <c r="BB1302" s="28" t="str">
        <f t="shared" si="7818"/>
        <v/>
      </c>
      <c r="BC1302" s="28" t="str">
        <f t="shared" si="7818"/>
        <v/>
      </c>
      <c r="BD1302" s="28" t="str">
        <f t="shared" si="15"/>
        <v/>
      </c>
      <c r="BG1302" s="2" t="s">
        <v>8886</v>
      </c>
      <c r="BI1302" s="2" t="s">
        <v>2561</v>
      </c>
      <c r="BJ1302" s="28" t="str">
        <f t="shared" si="16"/>
        <v>Leeds</v>
      </c>
      <c r="BK1302" s="28" t="str">
        <f t="shared" si="17"/>
        <v>West Yorkshire</v>
      </c>
      <c r="BM1302" s="2" t="s">
        <v>98</v>
      </c>
      <c r="BU1302" s="12"/>
      <c r="BV1302" s="50" t="s">
        <v>564</v>
      </c>
      <c r="BW1302" s="12"/>
      <c r="BX1302" s="12"/>
      <c r="BY1302" s="42" t="str">
        <f t="shared" si="18"/>
        <v>LS2</v>
      </c>
      <c r="BZ1302" s="42"/>
    </row>
    <row r="1303" spans="1:78" ht="15">
      <c r="A1303" s="16" t="s">
        <v>37</v>
      </c>
      <c r="B1303" s="28">
        <f>VLOOKUP(A1303,Organisations!$A$2:$B$7,2,FALSE)</f>
        <v>2</v>
      </c>
      <c r="C1303" s="16" t="s">
        <v>8888</v>
      </c>
      <c r="D1303" s="16" t="s">
        <v>8889</v>
      </c>
      <c r="E1303" s="28" t="str">
        <f t="shared" si="0"/>
        <v>Family owned domiciliary care company, committed to providing a high quality of care</v>
      </c>
      <c r="F1303" s="16" t="s">
        <v>8890</v>
      </c>
      <c r="G1303" s="16" t="s">
        <v>68</v>
      </c>
      <c r="H1303" s="17"/>
      <c r="K1303" s="26" t="s">
        <v>8891</v>
      </c>
      <c r="L1303" s="16" t="s">
        <v>8892</v>
      </c>
      <c r="M1303" s="28" t="str">
        <f t="shared" ref="M1303:Q1303" si="7819">IFERROR(IF(FIND(M$1,$F1303)&gt;1,"Age - Children",""),"")</f>
        <v/>
      </c>
      <c r="N1303" s="28" t="str">
        <f t="shared" si="7819"/>
        <v/>
      </c>
      <c r="O1303" s="28" t="str">
        <f t="shared" si="7819"/>
        <v/>
      </c>
      <c r="P1303" s="28" t="str">
        <f t="shared" si="7819"/>
        <v/>
      </c>
      <c r="Q1303" s="28" t="str">
        <f t="shared" si="7819"/>
        <v/>
      </c>
      <c r="R1303" s="28" t="str">
        <f t="shared" ref="R1303:T1303" si="7820">IFERROR(IF(FIND(R$1,$F1303)&gt;1,"Age - Elderly",""),"")</f>
        <v/>
      </c>
      <c r="S1303" s="28" t="str">
        <f t="shared" si="7820"/>
        <v/>
      </c>
      <c r="T1303" s="28" t="str">
        <f t="shared" si="7820"/>
        <v/>
      </c>
      <c r="U1303" s="28" t="str">
        <f t="shared" si="3"/>
        <v/>
      </c>
      <c r="V1303" s="28" t="str">
        <f t="shared" si="4"/>
        <v/>
      </c>
      <c r="X1303" s="28" t="str">
        <f t="shared" si="5"/>
        <v/>
      </c>
      <c r="Y1303" s="28" t="str">
        <f t="shared" si="6"/>
        <v/>
      </c>
      <c r="Z1303" s="28" t="str">
        <f t="shared" si="7"/>
        <v/>
      </c>
      <c r="AB1303" s="28" t="str">
        <f t="shared" si="8"/>
        <v/>
      </c>
      <c r="AD1303" s="28" t="str">
        <f t="shared" si="9"/>
        <v/>
      </c>
      <c r="AG1303" s="28" t="str">
        <f t="shared" ref="AG1303:AL1303" si="7821">IFERROR(IF(FIND(AG$1,$F1303)&gt;1,AG$1,""),"")</f>
        <v/>
      </c>
      <c r="AH1303" s="28" t="str">
        <f t="shared" si="7821"/>
        <v/>
      </c>
      <c r="AI1303" s="28" t="str">
        <f t="shared" si="7821"/>
        <v/>
      </c>
      <c r="AJ1303" s="28" t="str">
        <f t="shared" si="7821"/>
        <v/>
      </c>
      <c r="AK1303" s="28" t="str">
        <f t="shared" si="7821"/>
        <v/>
      </c>
      <c r="AL1303" s="28" t="str">
        <f t="shared" si="7821"/>
        <v/>
      </c>
      <c r="AM1303" s="28" t="str">
        <f t="shared" si="11"/>
        <v/>
      </c>
      <c r="AN1303" s="28" t="str">
        <f t="shared" ref="AN1303:AQ1303" si="7822">IFERROR(IF(FIND(AN$1,$F1303)&gt;1,"Status - LGBT",""),"")</f>
        <v/>
      </c>
      <c r="AO1303" s="28" t="str">
        <f t="shared" si="7822"/>
        <v/>
      </c>
      <c r="AP1303" s="28" t="str">
        <f t="shared" si="7822"/>
        <v/>
      </c>
      <c r="AQ1303" s="28" t="str">
        <f t="shared" si="7822"/>
        <v/>
      </c>
      <c r="AR1303" s="28" t="str">
        <f t="shared" ref="AR1303:AV1303" si="7823">IFERROR(IF(FIND(AR$1,$F1303)&gt;1,"BME",""),"")</f>
        <v/>
      </c>
      <c r="AS1303" s="28" t="str">
        <f t="shared" si="7823"/>
        <v/>
      </c>
      <c r="AT1303" s="28" t="str">
        <f t="shared" si="7823"/>
        <v/>
      </c>
      <c r="AU1303" s="28" t="str">
        <f t="shared" si="7823"/>
        <v/>
      </c>
      <c r="AV1303" s="28" t="str">
        <f t="shared" si="7823"/>
        <v/>
      </c>
      <c r="AW1303" s="28" t="str">
        <f t="shared" ref="AW1303:BC1303" si="7824">IFERROR(IF(FIND(AW$1,$F1303)&gt;1,AW$1,""),"")</f>
        <v/>
      </c>
      <c r="AX1303" s="28" t="str">
        <f t="shared" si="7824"/>
        <v/>
      </c>
      <c r="AY1303" s="28" t="str">
        <f t="shared" si="7824"/>
        <v/>
      </c>
      <c r="AZ1303" s="28" t="str">
        <f t="shared" si="7824"/>
        <v/>
      </c>
      <c r="BA1303" s="28" t="str">
        <f t="shared" si="7824"/>
        <v/>
      </c>
      <c r="BB1303" s="28" t="str">
        <f t="shared" si="7824"/>
        <v/>
      </c>
      <c r="BC1303" s="28" t="str">
        <f t="shared" si="7824"/>
        <v/>
      </c>
      <c r="BD1303" s="28" t="str">
        <f t="shared" si="15"/>
        <v/>
      </c>
      <c r="BG1303" s="2" t="s">
        <v>8893</v>
      </c>
      <c r="BJ1303" s="28" t="str">
        <f t="shared" si="16"/>
        <v/>
      </c>
      <c r="BK1303" s="28" t="str">
        <f t="shared" si="17"/>
        <v/>
      </c>
      <c r="BM1303" s="2" t="s">
        <v>98</v>
      </c>
      <c r="BU1303" s="18"/>
      <c r="BV1303" s="18"/>
      <c r="BW1303" s="18"/>
      <c r="BX1303" s="18"/>
      <c r="BY1303" s="42" t="str">
        <f t="shared" si="18"/>
        <v/>
      </c>
      <c r="BZ1303" s="43"/>
    </row>
    <row r="1304" spans="1:78" ht="15">
      <c r="A1304" s="10" t="s">
        <v>37</v>
      </c>
      <c r="B1304" s="28">
        <f>VLOOKUP(A1304,Organisations!$A$2:$B$7,2,FALSE)</f>
        <v>2</v>
      </c>
      <c r="C1304" s="10" t="s">
        <v>8894</v>
      </c>
      <c r="D1304" s="10" t="s">
        <v>8895</v>
      </c>
      <c r="E1304" s="28" t="str">
        <f t="shared" si="0"/>
        <v/>
      </c>
      <c r="F1304" s="10"/>
      <c r="G1304" s="10" t="s">
        <v>68</v>
      </c>
      <c r="H1304" s="11"/>
      <c r="K1304" s="30" t="s">
        <v>8896</v>
      </c>
      <c r="L1304" s="10" t="s">
        <v>8897</v>
      </c>
      <c r="M1304" s="28" t="str">
        <f t="shared" ref="M1304:Q1304" si="7825">IFERROR(IF(FIND(M$1,$F1304)&gt;1,"Age - Children",""),"")</f>
        <v/>
      </c>
      <c r="N1304" s="28" t="str">
        <f t="shared" si="7825"/>
        <v/>
      </c>
      <c r="O1304" s="28" t="str">
        <f t="shared" si="7825"/>
        <v/>
      </c>
      <c r="P1304" s="28" t="str">
        <f t="shared" si="7825"/>
        <v/>
      </c>
      <c r="Q1304" s="28" t="str">
        <f t="shared" si="7825"/>
        <v/>
      </c>
      <c r="R1304" s="28" t="str">
        <f t="shared" ref="R1304:T1304" si="7826">IFERROR(IF(FIND(R$1,$F1304)&gt;1,"Age - Elderly",""),"")</f>
        <v/>
      </c>
      <c r="S1304" s="28" t="str">
        <f t="shared" si="7826"/>
        <v/>
      </c>
      <c r="T1304" s="28" t="str">
        <f t="shared" si="7826"/>
        <v/>
      </c>
      <c r="U1304" s="28" t="str">
        <f t="shared" si="3"/>
        <v/>
      </c>
      <c r="V1304" s="28" t="str">
        <f t="shared" si="4"/>
        <v/>
      </c>
      <c r="X1304" s="28" t="str">
        <f t="shared" si="5"/>
        <v/>
      </c>
      <c r="Y1304" s="28" t="str">
        <f t="shared" si="6"/>
        <v/>
      </c>
      <c r="Z1304" s="28" t="str">
        <f t="shared" si="7"/>
        <v/>
      </c>
      <c r="AB1304" s="28" t="str">
        <f t="shared" si="8"/>
        <v/>
      </c>
      <c r="AD1304" s="28" t="str">
        <f t="shared" si="9"/>
        <v/>
      </c>
      <c r="AG1304" s="28" t="str">
        <f t="shared" ref="AG1304:AL1304" si="7827">IFERROR(IF(FIND(AG$1,$F1304)&gt;1,AG$1,""),"")</f>
        <v/>
      </c>
      <c r="AH1304" s="28" t="str">
        <f t="shared" si="7827"/>
        <v/>
      </c>
      <c r="AI1304" s="28" t="str">
        <f t="shared" si="7827"/>
        <v/>
      </c>
      <c r="AJ1304" s="28" t="str">
        <f t="shared" si="7827"/>
        <v/>
      </c>
      <c r="AK1304" s="28" t="str">
        <f t="shared" si="7827"/>
        <v/>
      </c>
      <c r="AL1304" s="28" t="str">
        <f t="shared" si="7827"/>
        <v/>
      </c>
      <c r="AM1304" s="28" t="str">
        <f t="shared" si="11"/>
        <v/>
      </c>
      <c r="AN1304" s="28" t="str">
        <f t="shared" ref="AN1304:AQ1304" si="7828">IFERROR(IF(FIND(AN$1,$F1304)&gt;1,"Status - LGBT",""),"")</f>
        <v/>
      </c>
      <c r="AO1304" s="28" t="str">
        <f t="shared" si="7828"/>
        <v/>
      </c>
      <c r="AP1304" s="28" t="str">
        <f t="shared" si="7828"/>
        <v/>
      </c>
      <c r="AQ1304" s="28" t="str">
        <f t="shared" si="7828"/>
        <v/>
      </c>
      <c r="AR1304" s="28" t="str">
        <f t="shared" ref="AR1304:AV1304" si="7829">IFERROR(IF(FIND(AR$1,$F1304)&gt;1,"BME",""),"")</f>
        <v/>
      </c>
      <c r="AS1304" s="28" t="str">
        <f t="shared" si="7829"/>
        <v/>
      </c>
      <c r="AT1304" s="28" t="str">
        <f t="shared" si="7829"/>
        <v/>
      </c>
      <c r="AU1304" s="28" t="str">
        <f t="shared" si="7829"/>
        <v/>
      </c>
      <c r="AV1304" s="28" t="str">
        <f t="shared" si="7829"/>
        <v/>
      </c>
      <c r="AW1304" s="28" t="str">
        <f t="shared" ref="AW1304:BC1304" si="7830">IFERROR(IF(FIND(AW$1,$F1304)&gt;1,AW$1,""),"")</f>
        <v/>
      </c>
      <c r="AX1304" s="28" t="str">
        <f t="shared" si="7830"/>
        <v/>
      </c>
      <c r="AY1304" s="28" t="str">
        <f t="shared" si="7830"/>
        <v/>
      </c>
      <c r="AZ1304" s="28" t="str">
        <f t="shared" si="7830"/>
        <v/>
      </c>
      <c r="BA1304" s="28" t="str">
        <f t="shared" si="7830"/>
        <v/>
      </c>
      <c r="BB1304" s="28" t="str">
        <f t="shared" si="7830"/>
        <v/>
      </c>
      <c r="BC1304" s="28" t="str">
        <f t="shared" si="7830"/>
        <v/>
      </c>
      <c r="BD1304" s="28" t="str">
        <f t="shared" si="15"/>
        <v/>
      </c>
      <c r="BG1304" s="2" t="s">
        <v>8898</v>
      </c>
      <c r="BI1304" s="2" t="s">
        <v>8152</v>
      </c>
      <c r="BJ1304" s="28" t="str">
        <f t="shared" si="16"/>
        <v>Leeds</v>
      </c>
      <c r="BK1304" s="28" t="str">
        <f t="shared" si="17"/>
        <v>West Yorkshire</v>
      </c>
      <c r="BM1304" s="2" t="s">
        <v>98</v>
      </c>
      <c r="BU1304" s="50" t="s">
        <v>586</v>
      </c>
      <c r="BV1304" s="12"/>
      <c r="BW1304" s="12"/>
      <c r="BX1304" s="12"/>
      <c r="BY1304" s="42" t="str">
        <f t="shared" si="18"/>
        <v>LS17;</v>
      </c>
      <c r="BZ1304" s="42"/>
    </row>
    <row r="1305" spans="1:78" ht="15">
      <c r="A1305" s="16" t="s">
        <v>37</v>
      </c>
      <c r="B1305" s="28">
        <f>VLOOKUP(A1305,Organisations!$A$2:$B$7,2,FALSE)</f>
        <v>2</v>
      </c>
      <c r="C1305" s="16" t="s">
        <v>8901</v>
      </c>
      <c r="D1305" s="16" t="s">
        <v>8902</v>
      </c>
      <c r="E1305" s="28" t="str">
        <f t="shared" si="0"/>
        <v/>
      </c>
      <c r="F1305" s="16"/>
      <c r="G1305" s="16" t="s">
        <v>68</v>
      </c>
      <c r="H1305" s="17"/>
      <c r="K1305" s="26" t="s">
        <v>8903</v>
      </c>
      <c r="L1305" s="16" t="s">
        <v>8904</v>
      </c>
      <c r="M1305" s="28" t="str">
        <f t="shared" ref="M1305:Q1305" si="7831">IFERROR(IF(FIND(M$1,$F1305)&gt;1,"Age - Children",""),"")</f>
        <v/>
      </c>
      <c r="N1305" s="28" t="str">
        <f t="shared" si="7831"/>
        <v/>
      </c>
      <c r="O1305" s="28" t="str">
        <f t="shared" si="7831"/>
        <v/>
      </c>
      <c r="P1305" s="28" t="str">
        <f t="shared" si="7831"/>
        <v/>
      </c>
      <c r="Q1305" s="28" t="str">
        <f t="shared" si="7831"/>
        <v/>
      </c>
      <c r="R1305" s="28" t="str">
        <f t="shared" ref="R1305:T1305" si="7832">IFERROR(IF(FIND(R$1,$F1305)&gt;1,"Age - Elderly",""),"")</f>
        <v/>
      </c>
      <c r="S1305" s="28" t="str">
        <f t="shared" si="7832"/>
        <v/>
      </c>
      <c r="T1305" s="28" t="str">
        <f t="shared" si="7832"/>
        <v/>
      </c>
      <c r="U1305" s="28" t="str">
        <f t="shared" si="3"/>
        <v/>
      </c>
      <c r="V1305" s="28" t="str">
        <f t="shared" si="4"/>
        <v/>
      </c>
      <c r="X1305" s="28" t="str">
        <f t="shared" si="5"/>
        <v/>
      </c>
      <c r="Y1305" s="28" t="str">
        <f t="shared" si="6"/>
        <v/>
      </c>
      <c r="Z1305" s="28" t="str">
        <f t="shared" si="7"/>
        <v/>
      </c>
      <c r="AB1305" s="28" t="str">
        <f t="shared" si="8"/>
        <v/>
      </c>
      <c r="AD1305" s="28" t="str">
        <f t="shared" si="9"/>
        <v/>
      </c>
      <c r="AG1305" s="28" t="str">
        <f t="shared" ref="AG1305:AL1305" si="7833">IFERROR(IF(FIND(AG$1,$F1305)&gt;1,AG$1,""),"")</f>
        <v/>
      </c>
      <c r="AH1305" s="28" t="str">
        <f t="shared" si="7833"/>
        <v/>
      </c>
      <c r="AI1305" s="28" t="str">
        <f t="shared" si="7833"/>
        <v/>
      </c>
      <c r="AJ1305" s="28" t="str">
        <f t="shared" si="7833"/>
        <v/>
      </c>
      <c r="AK1305" s="28" t="str">
        <f t="shared" si="7833"/>
        <v/>
      </c>
      <c r="AL1305" s="28" t="str">
        <f t="shared" si="7833"/>
        <v/>
      </c>
      <c r="AM1305" s="28" t="str">
        <f t="shared" si="11"/>
        <v/>
      </c>
      <c r="AN1305" s="28" t="str">
        <f t="shared" ref="AN1305:AQ1305" si="7834">IFERROR(IF(FIND(AN$1,$F1305)&gt;1,"Status - LGBT",""),"")</f>
        <v/>
      </c>
      <c r="AO1305" s="28" t="str">
        <f t="shared" si="7834"/>
        <v/>
      </c>
      <c r="AP1305" s="28" t="str">
        <f t="shared" si="7834"/>
        <v/>
      </c>
      <c r="AQ1305" s="28" t="str">
        <f t="shared" si="7834"/>
        <v/>
      </c>
      <c r="AR1305" s="28" t="str">
        <f t="shared" ref="AR1305:AV1305" si="7835">IFERROR(IF(FIND(AR$1,$F1305)&gt;1,"BME",""),"")</f>
        <v/>
      </c>
      <c r="AS1305" s="28" t="str">
        <f t="shared" si="7835"/>
        <v/>
      </c>
      <c r="AT1305" s="28" t="str">
        <f t="shared" si="7835"/>
        <v/>
      </c>
      <c r="AU1305" s="28" t="str">
        <f t="shared" si="7835"/>
        <v/>
      </c>
      <c r="AV1305" s="28" t="str">
        <f t="shared" si="7835"/>
        <v/>
      </c>
      <c r="AW1305" s="28" t="str">
        <f t="shared" ref="AW1305:BC1305" si="7836">IFERROR(IF(FIND(AW$1,$F1305)&gt;1,AW$1,""),"")</f>
        <v/>
      </c>
      <c r="AX1305" s="28" t="str">
        <f t="shared" si="7836"/>
        <v/>
      </c>
      <c r="AY1305" s="28" t="str">
        <f t="shared" si="7836"/>
        <v/>
      </c>
      <c r="AZ1305" s="28" t="str">
        <f t="shared" si="7836"/>
        <v/>
      </c>
      <c r="BA1305" s="28" t="str">
        <f t="shared" si="7836"/>
        <v/>
      </c>
      <c r="BB1305" s="28" t="str">
        <f t="shared" si="7836"/>
        <v/>
      </c>
      <c r="BC1305" s="28" t="str">
        <f t="shared" si="7836"/>
        <v/>
      </c>
      <c r="BD1305" s="28" t="str">
        <f t="shared" si="15"/>
        <v/>
      </c>
      <c r="BG1305" s="2" t="s">
        <v>8905</v>
      </c>
      <c r="BI1305" s="2" t="s">
        <v>8160</v>
      </c>
      <c r="BJ1305" s="28" t="str">
        <f t="shared" si="16"/>
        <v>Leeds</v>
      </c>
      <c r="BK1305" s="28" t="str">
        <f t="shared" si="17"/>
        <v>West Yorkshire</v>
      </c>
      <c r="BM1305" s="2" t="s">
        <v>98</v>
      </c>
      <c r="BU1305" s="47" t="s">
        <v>573</v>
      </c>
      <c r="BV1305" s="18"/>
      <c r="BW1305" s="18"/>
      <c r="BX1305" s="18"/>
      <c r="BY1305" s="42" t="str">
        <f t="shared" si="18"/>
        <v>LS10;</v>
      </c>
      <c r="BZ1305" s="43"/>
    </row>
    <row r="1306" spans="1:78" ht="15">
      <c r="A1306" s="10" t="s">
        <v>37</v>
      </c>
      <c r="B1306" s="28">
        <f>VLOOKUP(A1306,Organisations!$A$2:$B$7,2,FALSE)</f>
        <v>2</v>
      </c>
      <c r="C1306" s="10" t="s">
        <v>8907</v>
      </c>
      <c r="D1306" s="10" t="s">
        <v>8908</v>
      </c>
      <c r="E1306" s="28" t="str">
        <f t="shared" si="0"/>
        <v>We are a 9 doctor practice offering modern facilities for primary health care. Patient car parking is provided, with CCT</v>
      </c>
      <c r="F1306" s="10" t="s">
        <v>8910</v>
      </c>
      <c r="G1306" s="10" t="s">
        <v>68</v>
      </c>
      <c r="H1306" s="11"/>
      <c r="K1306" s="30" t="s">
        <v>8911</v>
      </c>
      <c r="L1306" s="12"/>
      <c r="M1306" s="28" t="str">
        <f t="shared" ref="M1306:Q1306" si="7837">IFERROR(IF(FIND(M$1,$F1306)&gt;1,"Age - Children",""),"")</f>
        <v/>
      </c>
      <c r="N1306" s="28" t="str">
        <f t="shared" si="7837"/>
        <v/>
      </c>
      <c r="O1306" s="28" t="str">
        <f t="shared" si="7837"/>
        <v/>
      </c>
      <c r="P1306" s="28" t="str">
        <f t="shared" si="7837"/>
        <v/>
      </c>
      <c r="Q1306" s="28" t="str">
        <f t="shared" si="7837"/>
        <v/>
      </c>
      <c r="R1306" s="28" t="str">
        <f t="shared" ref="R1306:T1306" si="7838">IFERROR(IF(FIND(R$1,$F1306)&gt;1,"Age - Elderly",""),"")</f>
        <v/>
      </c>
      <c r="S1306" s="28" t="str">
        <f t="shared" si="7838"/>
        <v/>
      </c>
      <c r="T1306" s="28" t="str">
        <f t="shared" si="7838"/>
        <v/>
      </c>
      <c r="U1306" s="28" t="str">
        <f t="shared" si="3"/>
        <v/>
      </c>
      <c r="V1306" s="28" t="str">
        <f t="shared" si="4"/>
        <v/>
      </c>
      <c r="X1306" s="28" t="str">
        <f t="shared" si="5"/>
        <v/>
      </c>
      <c r="Y1306" s="28" t="str">
        <f t="shared" si="6"/>
        <v/>
      </c>
      <c r="Z1306" s="28" t="str">
        <f t="shared" si="7"/>
        <v/>
      </c>
      <c r="AB1306" s="28" t="str">
        <f t="shared" si="8"/>
        <v/>
      </c>
      <c r="AD1306" s="28" t="str">
        <f t="shared" si="9"/>
        <v/>
      </c>
      <c r="AG1306" s="28" t="str">
        <f t="shared" ref="AG1306:AL1306" si="7839">IFERROR(IF(FIND(AG$1,$F1306)&gt;1,AG$1,""),"")</f>
        <v/>
      </c>
      <c r="AH1306" s="28" t="str">
        <f t="shared" si="7839"/>
        <v/>
      </c>
      <c r="AI1306" s="28" t="str">
        <f t="shared" si="7839"/>
        <v/>
      </c>
      <c r="AJ1306" s="28" t="str">
        <f t="shared" si="7839"/>
        <v/>
      </c>
      <c r="AK1306" s="28" t="str">
        <f t="shared" si="7839"/>
        <v/>
      </c>
      <c r="AL1306" s="28" t="str">
        <f t="shared" si="7839"/>
        <v/>
      </c>
      <c r="AM1306" s="28" t="str">
        <f t="shared" si="11"/>
        <v/>
      </c>
      <c r="AN1306" s="28" t="str">
        <f t="shared" ref="AN1306:AQ1306" si="7840">IFERROR(IF(FIND(AN$1,$F1306)&gt;1,"Status - LGBT",""),"")</f>
        <v/>
      </c>
      <c r="AO1306" s="28" t="str">
        <f t="shared" si="7840"/>
        <v/>
      </c>
      <c r="AP1306" s="28" t="str">
        <f t="shared" si="7840"/>
        <v/>
      </c>
      <c r="AQ1306" s="28" t="str">
        <f t="shared" si="7840"/>
        <v/>
      </c>
      <c r="AR1306" s="28" t="str">
        <f t="shared" ref="AR1306:AV1306" si="7841">IFERROR(IF(FIND(AR$1,$F1306)&gt;1,"BME",""),"")</f>
        <v/>
      </c>
      <c r="AS1306" s="28" t="str">
        <f t="shared" si="7841"/>
        <v/>
      </c>
      <c r="AT1306" s="28" t="str">
        <f t="shared" si="7841"/>
        <v/>
      </c>
      <c r="AU1306" s="28" t="str">
        <f t="shared" si="7841"/>
        <v/>
      </c>
      <c r="AV1306" s="28" t="str">
        <f t="shared" si="7841"/>
        <v/>
      </c>
      <c r="AW1306" s="28" t="str">
        <f t="shared" ref="AW1306:BC1306" si="7842">IFERROR(IF(FIND(AW$1,$F1306)&gt;1,AW$1,""),"")</f>
        <v/>
      </c>
      <c r="AX1306" s="28" t="str">
        <f t="shared" si="7842"/>
        <v/>
      </c>
      <c r="AY1306" s="28" t="str">
        <f t="shared" si="7842"/>
        <v/>
      </c>
      <c r="AZ1306" s="28" t="str">
        <f t="shared" si="7842"/>
        <v/>
      </c>
      <c r="BA1306" s="28" t="str">
        <f t="shared" si="7842"/>
        <v/>
      </c>
      <c r="BB1306" s="28" t="str">
        <f t="shared" si="7842"/>
        <v/>
      </c>
      <c r="BC1306" s="28" t="str">
        <f t="shared" si="7842"/>
        <v/>
      </c>
      <c r="BD1306" s="28" t="str">
        <f t="shared" si="15"/>
        <v/>
      </c>
      <c r="BG1306" s="2" t="s">
        <v>8912</v>
      </c>
      <c r="BI1306" s="2" t="s">
        <v>7332</v>
      </c>
      <c r="BJ1306" s="28" t="str">
        <f t="shared" si="16"/>
        <v>Leeds</v>
      </c>
      <c r="BK1306" s="28" t="str">
        <f t="shared" si="17"/>
        <v>West Yorkshire</v>
      </c>
      <c r="BM1306" s="2" t="s">
        <v>98</v>
      </c>
      <c r="BU1306" s="12"/>
      <c r="BV1306" s="50" t="s">
        <v>573</v>
      </c>
      <c r="BW1306" s="12"/>
      <c r="BX1306" s="12"/>
      <c r="BY1306" s="42" t="str">
        <f t="shared" si="18"/>
        <v>LS10</v>
      </c>
      <c r="BZ1306" s="42"/>
    </row>
    <row r="1307" spans="1:78" ht="15">
      <c r="A1307" s="16" t="s">
        <v>37</v>
      </c>
      <c r="B1307" s="28">
        <f>VLOOKUP(A1307,Organisations!$A$2:$B$7,2,FALSE)</f>
        <v>2</v>
      </c>
      <c r="C1307" s="16" t="s">
        <v>8914</v>
      </c>
      <c r="D1307" s="16" t="s">
        <v>8915</v>
      </c>
      <c r="E1307" s="28" t="str">
        <f t="shared" si="0"/>
        <v>LMN is the largest provider of live music to the UK's welfare, educational, justice and health sectors, with a unique re</v>
      </c>
      <c r="F1307" s="16" t="s">
        <v>8917</v>
      </c>
      <c r="G1307" s="16" t="s">
        <v>68</v>
      </c>
      <c r="H1307" s="17"/>
      <c r="K1307" s="26" t="s">
        <v>8918</v>
      </c>
      <c r="L1307" s="16" t="s">
        <v>8919</v>
      </c>
      <c r="M1307" s="28" t="str">
        <f t="shared" ref="M1307:Q1307" si="7843">IFERROR(IF(FIND(M$1,$F1307)&gt;1,"Age - Children",""),"")</f>
        <v/>
      </c>
      <c r="N1307" s="28" t="str">
        <f t="shared" si="7843"/>
        <v/>
      </c>
      <c r="O1307" s="28" t="str">
        <f t="shared" si="7843"/>
        <v/>
      </c>
      <c r="P1307" s="28" t="str">
        <f t="shared" si="7843"/>
        <v/>
      </c>
      <c r="Q1307" s="28" t="str">
        <f t="shared" si="7843"/>
        <v/>
      </c>
      <c r="R1307" s="28" t="str">
        <f t="shared" ref="R1307:T1307" si="7844">IFERROR(IF(FIND(R$1,$F1307)&gt;1,"Age - Elderly",""),"")</f>
        <v/>
      </c>
      <c r="S1307" s="28" t="str">
        <f t="shared" si="7844"/>
        <v/>
      </c>
      <c r="T1307" s="28" t="str">
        <f t="shared" si="7844"/>
        <v/>
      </c>
      <c r="U1307" s="28" t="str">
        <f t="shared" si="3"/>
        <v/>
      </c>
      <c r="V1307" s="28" t="str">
        <f t="shared" si="4"/>
        <v/>
      </c>
      <c r="X1307" s="28" t="str">
        <f t="shared" si="5"/>
        <v/>
      </c>
      <c r="Y1307" s="28" t="str">
        <f t="shared" si="6"/>
        <v/>
      </c>
      <c r="Z1307" s="28" t="str">
        <f t="shared" si="7"/>
        <v/>
      </c>
      <c r="AB1307" s="28" t="str">
        <f t="shared" si="8"/>
        <v/>
      </c>
      <c r="AD1307" s="28" t="str">
        <f t="shared" si="9"/>
        <v/>
      </c>
      <c r="AG1307" s="28" t="str">
        <f t="shared" ref="AG1307:AL1307" si="7845">IFERROR(IF(FIND(AG$1,$F1307)&gt;1,AG$1,""),"")</f>
        <v/>
      </c>
      <c r="AH1307" s="28" t="str">
        <f t="shared" si="7845"/>
        <v/>
      </c>
      <c r="AI1307" s="28" t="str">
        <f t="shared" si="7845"/>
        <v/>
      </c>
      <c r="AJ1307" s="28" t="str">
        <f t="shared" si="7845"/>
        <v/>
      </c>
      <c r="AK1307" s="28" t="str">
        <f t="shared" si="7845"/>
        <v/>
      </c>
      <c r="AL1307" s="28" t="str">
        <f t="shared" si="7845"/>
        <v/>
      </c>
      <c r="AM1307" s="28" t="str">
        <f t="shared" si="11"/>
        <v/>
      </c>
      <c r="AN1307" s="28" t="str">
        <f t="shared" ref="AN1307:AQ1307" si="7846">IFERROR(IF(FIND(AN$1,$F1307)&gt;1,"Status - LGBT",""),"")</f>
        <v/>
      </c>
      <c r="AO1307" s="28" t="str">
        <f t="shared" si="7846"/>
        <v/>
      </c>
      <c r="AP1307" s="28" t="str">
        <f t="shared" si="7846"/>
        <v/>
      </c>
      <c r="AQ1307" s="28" t="str">
        <f t="shared" si="7846"/>
        <v/>
      </c>
      <c r="AR1307" s="28" t="str">
        <f t="shared" ref="AR1307:AV1307" si="7847">IFERROR(IF(FIND(AR$1,$F1307)&gt;1,"BME",""),"")</f>
        <v/>
      </c>
      <c r="AS1307" s="28" t="str">
        <f t="shared" si="7847"/>
        <v/>
      </c>
      <c r="AT1307" s="28" t="str">
        <f t="shared" si="7847"/>
        <v/>
      </c>
      <c r="AU1307" s="28" t="str">
        <f t="shared" si="7847"/>
        <v/>
      </c>
      <c r="AV1307" s="28" t="str">
        <f t="shared" si="7847"/>
        <v/>
      </c>
      <c r="AW1307" s="28" t="str">
        <f t="shared" ref="AW1307:BC1307" si="7848">IFERROR(IF(FIND(AW$1,$F1307)&gt;1,AW$1,""),"")</f>
        <v/>
      </c>
      <c r="AX1307" s="28" t="str">
        <f t="shared" si="7848"/>
        <v/>
      </c>
      <c r="AY1307" s="28" t="str">
        <f t="shared" si="7848"/>
        <v/>
      </c>
      <c r="AZ1307" s="28" t="str">
        <f t="shared" si="7848"/>
        <v/>
      </c>
      <c r="BA1307" s="28" t="str">
        <f t="shared" si="7848"/>
        <v/>
      </c>
      <c r="BB1307" s="28" t="str">
        <f t="shared" si="7848"/>
        <v/>
      </c>
      <c r="BC1307" s="28" t="str">
        <f t="shared" si="7848"/>
        <v/>
      </c>
      <c r="BD1307" s="28" t="str">
        <f t="shared" si="15"/>
        <v/>
      </c>
      <c r="BG1307" s="2" t="s">
        <v>19541</v>
      </c>
      <c r="BJ1307" s="28" t="str">
        <f t="shared" si="16"/>
        <v/>
      </c>
      <c r="BK1307" s="28" t="str">
        <f t="shared" si="17"/>
        <v/>
      </c>
      <c r="BM1307" s="2" t="s">
        <v>98</v>
      </c>
      <c r="BU1307" s="18"/>
      <c r="BV1307" s="18"/>
      <c r="BW1307" s="18"/>
      <c r="BX1307" s="18"/>
      <c r="BY1307" s="42" t="str">
        <f t="shared" si="18"/>
        <v/>
      </c>
      <c r="BZ1307" s="43"/>
    </row>
    <row r="1308" spans="1:78" ht="15">
      <c r="A1308" s="10" t="s">
        <v>37</v>
      </c>
      <c r="B1308" s="28">
        <f>VLOOKUP(A1308,Organisations!$A$2:$B$7,2,FALSE)</f>
        <v>2</v>
      </c>
      <c r="C1308" s="23" t="s">
        <v>218</v>
      </c>
      <c r="D1308" s="23" t="s">
        <v>219</v>
      </c>
      <c r="E1308" s="28" t="str">
        <f t="shared" si="0"/>
        <v xml:space="preserve">Live Well Leeds is an exciting new mental health service in Leeds to support adults with mild to moderate mental health </v>
      </c>
      <c r="F1308" s="10" t="s">
        <v>19542</v>
      </c>
      <c r="G1308" s="10" t="s">
        <v>68</v>
      </c>
      <c r="H1308" s="11"/>
      <c r="K1308" s="30" t="s">
        <v>223</v>
      </c>
      <c r="L1308" s="10" t="s">
        <v>8924</v>
      </c>
      <c r="M1308" s="28" t="str">
        <f t="shared" ref="M1308:Q1308" si="7849">IFERROR(IF(FIND(M$1,$F1308)&gt;1,"Age - Children",""),"")</f>
        <v/>
      </c>
      <c r="N1308" s="28" t="str">
        <f t="shared" si="7849"/>
        <v/>
      </c>
      <c r="O1308" s="28" t="str">
        <f t="shared" si="7849"/>
        <v/>
      </c>
      <c r="P1308" s="28" t="str">
        <f t="shared" si="7849"/>
        <v/>
      </c>
      <c r="Q1308" s="28" t="str">
        <f t="shared" si="7849"/>
        <v/>
      </c>
      <c r="R1308" s="28" t="str">
        <f t="shared" ref="R1308:T1308" si="7850">IFERROR(IF(FIND(R$1,$F1308)&gt;1,"Age - Elderly",""),"")</f>
        <v/>
      </c>
      <c r="S1308" s="28" t="str">
        <f t="shared" si="7850"/>
        <v/>
      </c>
      <c r="T1308" s="28" t="str">
        <f t="shared" si="7850"/>
        <v/>
      </c>
      <c r="U1308" s="28" t="str">
        <f t="shared" si="3"/>
        <v/>
      </c>
      <c r="V1308" s="28" t="str">
        <f t="shared" si="4"/>
        <v/>
      </c>
      <c r="X1308" s="28" t="str">
        <f t="shared" si="5"/>
        <v/>
      </c>
      <c r="Y1308" s="28" t="str">
        <f t="shared" si="6"/>
        <v/>
      </c>
      <c r="Z1308" s="28" t="str">
        <f t="shared" si="7"/>
        <v>Gender - Male</v>
      </c>
      <c r="AB1308" s="28" t="str">
        <f t="shared" si="8"/>
        <v/>
      </c>
      <c r="AD1308" s="28" t="str">
        <f t="shared" si="9"/>
        <v>Gender - Male;</v>
      </c>
      <c r="AG1308" s="28" t="str">
        <f t="shared" ref="AG1308:AL1308" si="7851">IFERROR(IF(FIND(AG$1,$F1308)&gt;1,AG$1,""),"")</f>
        <v/>
      </c>
      <c r="AH1308" s="28" t="str">
        <f t="shared" si="7851"/>
        <v/>
      </c>
      <c r="AI1308" s="28" t="str">
        <f t="shared" si="7851"/>
        <v/>
      </c>
      <c r="AJ1308" s="28" t="str">
        <f t="shared" si="7851"/>
        <v/>
      </c>
      <c r="AK1308" s="28" t="str">
        <f t="shared" si="7851"/>
        <v/>
      </c>
      <c r="AL1308" s="28" t="str">
        <f t="shared" si="7851"/>
        <v/>
      </c>
      <c r="AM1308" s="28" t="str">
        <f t="shared" si="11"/>
        <v/>
      </c>
      <c r="AN1308" s="28" t="str">
        <f t="shared" ref="AN1308:AQ1308" si="7852">IFERROR(IF(FIND(AN$1,$F1308)&gt;1,"Status - LGBT",""),"")</f>
        <v/>
      </c>
      <c r="AO1308" s="28" t="str">
        <f t="shared" si="7852"/>
        <v/>
      </c>
      <c r="AP1308" s="28" t="str">
        <f t="shared" si="7852"/>
        <v/>
      </c>
      <c r="AQ1308" s="28" t="str">
        <f t="shared" si="7852"/>
        <v/>
      </c>
      <c r="AR1308" s="28" t="str">
        <f t="shared" ref="AR1308:AV1308" si="7853">IFERROR(IF(FIND(AR$1,$F1308)&gt;1,"BME",""),"")</f>
        <v/>
      </c>
      <c r="AS1308" s="28" t="str">
        <f t="shared" si="7853"/>
        <v/>
      </c>
      <c r="AT1308" s="28" t="str">
        <f t="shared" si="7853"/>
        <v/>
      </c>
      <c r="AU1308" s="28" t="str">
        <f t="shared" si="7853"/>
        <v/>
      </c>
      <c r="AV1308" s="28" t="str">
        <f t="shared" si="7853"/>
        <v/>
      </c>
      <c r="AW1308" s="28" t="str">
        <f t="shared" ref="AW1308:BC1308" si="7854">IFERROR(IF(FIND(AW$1,$F1308)&gt;1,AW$1,""),"")</f>
        <v/>
      </c>
      <c r="AX1308" s="28" t="str">
        <f t="shared" si="7854"/>
        <v/>
      </c>
      <c r="AY1308" s="28" t="str">
        <f t="shared" si="7854"/>
        <v/>
      </c>
      <c r="AZ1308" s="28" t="str">
        <f t="shared" si="7854"/>
        <v/>
      </c>
      <c r="BA1308" s="28" t="str">
        <f t="shared" si="7854"/>
        <v/>
      </c>
      <c r="BB1308" s="28" t="str">
        <f t="shared" si="7854"/>
        <v/>
      </c>
      <c r="BC1308" s="28" t="str">
        <f t="shared" si="7854"/>
        <v/>
      </c>
      <c r="BD1308" s="28" t="str">
        <f t="shared" si="15"/>
        <v/>
      </c>
      <c r="BG1308" s="2" t="s">
        <v>8925</v>
      </c>
      <c r="BI1308" s="2" t="s">
        <v>2464</v>
      </c>
      <c r="BJ1308" s="28" t="str">
        <f t="shared" si="16"/>
        <v>Leeds</v>
      </c>
      <c r="BK1308" s="28" t="str">
        <f t="shared" si="17"/>
        <v>West Yorkshire</v>
      </c>
      <c r="BM1308" s="2" t="s">
        <v>98</v>
      </c>
      <c r="BU1308" s="50" t="s">
        <v>19351</v>
      </c>
      <c r="BV1308" s="12"/>
      <c r="BW1308" s="12"/>
      <c r="BX1308" s="12"/>
      <c r="BY1308" s="42" t="str">
        <f t="shared" si="18"/>
        <v>Gender - Male;;BD11;BD4;Citywide;LS10;LS11;LS12;LS13;LS14;LS15;LS16;LS17;LS18;LS19;LS1;LS20;LS21;LS22;LS23;LS24;LS25;LS26;LS27;LS28;LS29;LS2;LS3;LS4;LS5;LS6;LS7;LS88;LS8;LS99;LS9;WF10;WF3;</v>
      </c>
      <c r="BZ1308" s="42"/>
    </row>
    <row r="1309" spans="1:78" ht="15">
      <c r="A1309" s="16" t="s">
        <v>37</v>
      </c>
      <c r="B1309" s="28">
        <f>VLOOKUP(A1309,Organisations!$A$2:$B$7,2,FALSE)</f>
        <v>2</v>
      </c>
      <c r="C1309" s="16" t="s">
        <v>8927</v>
      </c>
      <c r="D1309" s="16" t="s">
        <v>8928</v>
      </c>
      <c r="E1309" s="28" t="str">
        <f t="shared" si="0"/>
        <v>Pharmacy in the Moortown area of Leeds</v>
      </c>
      <c r="F1309" s="16" t="s">
        <v>8929</v>
      </c>
      <c r="G1309" s="16" t="s">
        <v>68</v>
      </c>
      <c r="H1309" s="17"/>
      <c r="K1309" s="26" t="s">
        <v>8930</v>
      </c>
      <c r="L1309" s="16" t="s">
        <v>8931</v>
      </c>
      <c r="M1309" s="28" t="str">
        <f t="shared" ref="M1309:Q1309" si="7855">IFERROR(IF(FIND(M$1,$F1309)&gt;1,"Age - Children",""),"")</f>
        <v/>
      </c>
      <c r="N1309" s="28" t="str">
        <f t="shared" si="7855"/>
        <v/>
      </c>
      <c r="O1309" s="28" t="str">
        <f t="shared" si="7855"/>
        <v/>
      </c>
      <c r="P1309" s="28" t="str">
        <f t="shared" si="7855"/>
        <v/>
      </c>
      <c r="Q1309" s="28" t="str">
        <f t="shared" si="7855"/>
        <v/>
      </c>
      <c r="R1309" s="28" t="str">
        <f t="shared" ref="R1309:T1309" si="7856">IFERROR(IF(FIND(R$1,$F1309)&gt;1,"Age - Elderly",""),"")</f>
        <v/>
      </c>
      <c r="S1309" s="28" t="str">
        <f t="shared" si="7856"/>
        <v/>
      </c>
      <c r="T1309" s="28" t="str">
        <f t="shared" si="7856"/>
        <v/>
      </c>
      <c r="U1309" s="28" t="str">
        <f t="shared" si="3"/>
        <v/>
      </c>
      <c r="V1309" s="28" t="str">
        <f t="shared" si="4"/>
        <v/>
      </c>
      <c r="X1309" s="28" t="str">
        <f t="shared" si="5"/>
        <v/>
      </c>
      <c r="Y1309" s="28" t="str">
        <f t="shared" si="6"/>
        <v/>
      </c>
      <c r="Z1309" s="28" t="str">
        <f t="shared" si="7"/>
        <v/>
      </c>
      <c r="AB1309" s="28" t="str">
        <f t="shared" si="8"/>
        <v/>
      </c>
      <c r="AD1309" s="28" t="str">
        <f t="shared" si="9"/>
        <v/>
      </c>
      <c r="AG1309" s="28" t="str">
        <f t="shared" ref="AG1309:AL1309" si="7857">IFERROR(IF(FIND(AG$1,$F1309)&gt;1,AG$1,""),"")</f>
        <v/>
      </c>
      <c r="AH1309" s="28" t="str">
        <f t="shared" si="7857"/>
        <v/>
      </c>
      <c r="AI1309" s="28" t="str">
        <f t="shared" si="7857"/>
        <v/>
      </c>
      <c r="AJ1309" s="28" t="str">
        <f t="shared" si="7857"/>
        <v/>
      </c>
      <c r="AK1309" s="28" t="str">
        <f t="shared" si="7857"/>
        <v/>
      </c>
      <c r="AL1309" s="28" t="str">
        <f t="shared" si="7857"/>
        <v/>
      </c>
      <c r="AM1309" s="28" t="str">
        <f t="shared" si="11"/>
        <v/>
      </c>
      <c r="AN1309" s="28" t="str">
        <f t="shared" ref="AN1309:AQ1309" si="7858">IFERROR(IF(FIND(AN$1,$F1309)&gt;1,"Status - LGBT",""),"")</f>
        <v/>
      </c>
      <c r="AO1309" s="28" t="str">
        <f t="shared" si="7858"/>
        <v/>
      </c>
      <c r="AP1309" s="28" t="str">
        <f t="shared" si="7858"/>
        <v/>
      </c>
      <c r="AQ1309" s="28" t="str">
        <f t="shared" si="7858"/>
        <v/>
      </c>
      <c r="AR1309" s="28" t="str">
        <f t="shared" ref="AR1309:AV1309" si="7859">IFERROR(IF(FIND(AR$1,$F1309)&gt;1,"BME",""),"")</f>
        <v/>
      </c>
      <c r="AS1309" s="28" t="str">
        <f t="shared" si="7859"/>
        <v/>
      </c>
      <c r="AT1309" s="28" t="str">
        <f t="shared" si="7859"/>
        <v/>
      </c>
      <c r="AU1309" s="28" t="str">
        <f t="shared" si="7859"/>
        <v/>
      </c>
      <c r="AV1309" s="28" t="str">
        <f t="shared" si="7859"/>
        <v/>
      </c>
      <c r="AW1309" s="28" t="str">
        <f t="shared" ref="AW1309:BC1309" si="7860">IFERROR(IF(FIND(AW$1,$F1309)&gt;1,AW$1,""),"")</f>
        <v/>
      </c>
      <c r="AX1309" s="28" t="str">
        <f t="shared" si="7860"/>
        <v/>
      </c>
      <c r="AY1309" s="28" t="str">
        <f t="shared" si="7860"/>
        <v/>
      </c>
      <c r="AZ1309" s="28" t="str">
        <f t="shared" si="7860"/>
        <v/>
      </c>
      <c r="BA1309" s="28" t="str">
        <f t="shared" si="7860"/>
        <v/>
      </c>
      <c r="BB1309" s="28" t="str">
        <f t="shared" si="7860"/>
        <v/>
      </c>
      <c r="BC1309" s="28" t="str">
        <f t="shared" si="7860"/>
        <v/>
      </c>
      <c r="BD1309" s="28" t="str">
        <f t="shared" si="15"/>
        <v/>
      </c>
      <c r="BG1309" s="2" t="s">
        <v>8932</v>
      </c>
      <c r="BI1309" s="2" t="s">
        <v>3538</v>
      </c>
      <c r="BJ1309" s="28" t="str">
        <f t="shared" si="16"/>
        <v>Leeds</v>
      </c>
      <c r="BK1309" s="28" t="str">
        <f t="shared" si="17"/>
        <v>West Yorkshire</v>
      </c>
      <c r="BM1309" s="2" t="s">
        <v>98</v>
      </c>
      <c r="BU1309" s="47" t="s">
        <v>19342</v>
      </c>
      <c r="BV1309" s="18"/>
      <c r="BW1309" s="18"/>
      <c r="BX1309" s="18"/>
      <c r="BY1309" s="42" t="str">
        <f t="shared" si="18"/>
        <v>BD11;BD4;LS10;LS11;LS12;LS13;LS14;LS15;LS16;LS17;LS18;LS19;LS1;LS20;LS21;LS22;LS23;LS24;LS25;LS26;LS27;LS28;LS29;LS2;LS3;LS4;LS5;LS6;LS7;LS88;LS8;LS99;LS9;WF10;WF3;</v>
      </c>
      <c r="BZ1309" s="43"/>
    </row>
    <row r="1310" spans="1:78" ht="15">
      <c r="A1310" s="10" t="s">
        <v>37</v>
      </c>
      <c r="B1310" s="28">
        <f>VLOOKUP(A1310,Organisations!$A$2:$B$7,2,FALSE)</f>
        <v>2</v>
      </c>
      <c r="C1310" s="10" t="s">
        <v>8934</v>
      </c>
      <c r="D1310" s="10" t="s">
        <v>8935</v>
      </c>
      <c r="E1310" s="28" t="str">
        <f t="shared" si="0"/>
        <v>Pharmacy in the East End Park area of Leeds</v>
      </c>
      <c r="F1310" s="10" t="s">
        <v>8936</v>
      </c>
      <c r="G1310" s="10" t="s">
        <v>68</v>
      </c>
      <c r="H1310" s="11"/>
      <c r="K1310" s="30" t="s">
        <v>8937</v>
      </c>
      <c r="L1310" s="10" t="s">
        <v>8938</v>
      </c>
      <c r="M1310" s="28" t="str">
        <f t="shared" ref="M1310:Q1310" si="7861">IFERROR(IF(FIND(M$1,$F1310)&gt;1,"Age - Children",""),"")</f>
        <v/>
      </c>
      <c r="N1310" s="28" t="str">
        <f t="shared" si="7861"/>
        <v/>
      </c>
      <c r="O1310" s="28" t="str">
        <f t="shared" si="7861"/>
        <v/>
      </c>
      <c r="P1310" s="28" t="str">
        <f t="shared" si="7861"/>
        <v/>
      </c>
      <c r="Q1310" s="28" t="str">
        <f t="shared" si="7861"/>
        <v/>
      </c>
      <c r="R1310" s="28" t="str">
        <f t="shared" ref="R1310:T1310" si="7862">IFERROR(IF(FIND(R$1,$F1310)&gt;1,"Age - Elderly",""),"")</f>
        <v/>
      </c>
      <c r="S1310" s="28" t="str">
        <f t="shared" si="7862"/>
        <v/>
      </c>
      <c r="T1310" s="28" t="str">
        <f t="shared" si="7862"/>
        <v/>
      </c>
      <c r="U1310" s="28" t="str">
        <f t="shared" si="3"/>
        <v/>
      </c>
      <c r="V1310" s="28" t="str">
        <f t="shared" si="4"/>
        <v/>
      </c>
      <c r="X1310" s="28" t="str">
        <f t="shared" si="5"/>
        <v/>
      </c>
      <c r="Y1310" s="28" t="str">
        <f t="shared" si="6"/>
        <v/>
      </c>
      <c r="Z1310" s="28" t="str">
        <f t="shared" si="7"/>
        <v/>
      </c>
      <c r="AB1310" s="28" t="str">
        <f t="shared" si="8"/>
        <v/>
      </c>
      <c r="AD1310" s="28" t="str">
        <f t="shared" si="9"/>
        <v/>
      </c>
      <c r="AG1310" s="28" t="str">
        <f t="shared" ref="AG1310:AL1310" si="7863">IFERROR(IF(FIND(AG$1,$F1310)&gt;1,AG$1,""),"")</f>
        <v/>
      </c>
      <c r="AH1310" s="28" t="str">
        <f t="shared" si="7863"/>
        <v/>
      </c>
      <c r="AI1310" s="28" t="str">
        <f t="shared" si="7863"/>
        <v/>
      </c>
      <c r="AJ1310" s="28" t="str">
        <f t="shared" si="7863"/>
        <v/>
      </c>
      <c r="AK1310" s="28" t="str">
        <f t="shared" si="7863"/>
        <v/>
      </c>
      <c r="AL1310" s="28" t="str">
        <f t="shared" si="7863"/>
        <v/>
      </c>
      <c r="AM1310" s="28" t="str">
        <f t="shared" si="11"/>
        <v/>
      </c>
      <c r="AN1310" s="28" t="str">
        <f t="shared" ref="AN1310:AQ1310" si="7864">IFERROR(IF(FIND(AN$1,$F1310)&gt;1,"Status - LGBT",""),"")</f>
        <v/>
      </c>
      <c r="AO1310" s="28" t="str">
        <f t="shared" si="7864"/>
        <v/>
      </c>
      <c r="AP1310" s="28" t="str">
        <f t="shared" si="7864"/>
        <v/>
      </c>
      <c r="AQ1310" s="28" t="str">
        <f t="shared" si="7864"/>
        <v/>
      </c>
      <c r="AR1310" s="28" t="str">
        <f t="shared" ref="AR1310:AV1310" si="7865">IFERROR(IF(FIND(AR$1,$F1310)&gt;1,"BME",""),"")</f>
        <v/>
      </c>
      <c r="AS1310" s="28" t="str">
        <f t="shared" si="7865"/>
        <v/>
      </c>
      <c r="AT1310" s="28" t="str">
        <f t="shared" si="7865"/>
        <v/>
      </c>
      <c r="AU1310" s="28" t="str">
        <f t="shared" si="7865"/>
        <v/>
      </c>
      <c r="AV1310" s="28" t="str">
        <f t="shared" si="7865"/>
        <v/>
      </c>
      <c r="AW1310" s="28" t="str">
        <f t="shared" ref="AW1310:BC1310" si="7866">IFERROR(IF(FIND(AW$1,$F1310)&gt;1,AW$1,""),"")</f>
        <v/>
      </c>
      <c r="AX1310" s="28" t="str">
        <f t="shared" si="7866"/>
        <v/>
      </c>
      <c r="AY1310" s="28" t="str">
        <f t="shared" si="7866"/>
        <v/>
      </c>
      <c r="AZ1310" s="28" t="str">
        <f t="shared" si="7866"/>
        <v/>
      </c>
      <c r="BA1310" s="28" t="str">
        <f t="shared" si="7866"/>
        <v/>
      </c>
      <c r="BB1310" s="28" t="str">
        <f t="shared" si="7866"/>
        <v/>
      </c>
      <c r="BC1310" s="28" t="str">
        <f t="shared" si="7866"/>
        <v/>
      </c>
      <c r="BD1310" s="28" t="str">
        <f t="shared" si="15"/>
        <v/>
      </c>
      <c r="BG1310" s="2" t="s">
        <v>8939</v>
      </c>
      <c r="BI1310" s="2" t="s">
        <v>8183</v>
      </c>
      <c r="BJ1310" s="28" t="str">
        <f t="shared" si="16"/>
        <v>Leeds</v>
      </c>
      <c r="BK1310" s="28" t="str">
        <f t="shared" si="17"/>
        <v>West Yorkshire</v>
      </c>
      <c r="BM1310" s="2" t="s">
        <v>98</v>
      </c>
      <c r="BU1310" s="50" t="s">
        <v>19342</v>
      </c>
      <c r="BV1310" s="12"/>
      <c r="BW1310" s="12"/>
      <c r="BX1310" s="12"/>
      <c r="BY1310" s="42" t="str">
        <f t="shared" si="18"/>
        <v>BD11;BD4;LS10;LS11;LS12;LS13;LS14;LS15;LS16;LS17;LS18;LS19;LS1;LS20;LS21;LS22;LS23;LS24;LS25;LS26;LS27;LS28;LS29;LS2;LS3;LS4;LS5;LS6;LS7;LS88;LS8;LS99;LS9;WF10;WF3;</v>
      </c>
      <c r="BZ1310" s="42"/>
    </row>
    <row r="1311" spans="1:78" ht="15">
      <c r="A1311" s="16" t="s">
        <v>37</v>
      </c>
      <c r="B1311" s="28">
        <f>VLOOKUP(A1311,Organisations!$A$2:$B$7,2,FALSE)</f>
        <v>2</v>
      </c>
      <c r="C1311" s="16" t="s">
        <v>8940</v>
      </c>
      <c r="D1311" s="16" t="s">
        <v>8941</v>
      </c>
      <c r="E1311" s="28" t="str">
        <f t="shared" si="0"/>
        <v>Pharmacy in North East Leeds</v>
      </c>
      <c r="F1311" s="16" t="s">
        <v>8942</v>
      </c>
      <c r="G1311" s="16" t="s">
        <v>68</v>
      </c>
      <c r="H1311" s="17"/>
      <c r="K1311" s="26" t="s">
        <v>8943</v>
      </c>
      <c r="L1311" s="16" t="s">
        <v>8944</v>
      </c>
      <c r="M1311" s="28" t="str">
        <f t="shared" ref="M1311:Q1311" si="7867">IFERROR(IF(FIND(M$1,$F1311)&gt;1,"Age - Children",""),"")</f>
        <v/>
      </c>
      <c r="N1311" s="28" t="str">
        <f t="shared" si="7867"/>
        <v/>
      </c>
      <c r="O1311" s="28" t="str">
        <f t="shared" si="7867"/>
        <v/>
      </c>
      <c r="P1311" s="28" t="str">
        <f t="shared" si="7867"/>
        <v/>
      </c>
      <c r="Q1311" s="28" t="str">
        <f t="shared" si="7867"/>
        <v/>
      </c>
      <c r="R1311" s="28" t="str">
        <f t="shared" ref="R1311:T1311" si="7868">IFERROR(IF(FIND(R$1,$F1311)&gt;1,"Age - Elderly",""),"")</f>
        <v/>
      </c>
      <c r="S1311" s="28" t="str">
        <f t="shared" si="7868"/>
        <v/>
      </c>
      <c r="T1311" s="28" t="str">
        <f t="shared" si="7868"/>
        <v/>
      </c>
      <c r="U1311" s="28" t="str">
        <f t="shared" si="3"/>
        <v/>
      </c>
      <c r="V1311" s="28" t="str">
        <f t="shared" si="4"/>
        <v/>
      </c>
      <c r="X1311" s="28" t="str">
        <f t="shared" si="5"/>
        <v/>
      </c>
      <c r="Y1311" s="28" t="str">
        <f t="shared" si="6"/>
        <v/>
      </c>
      <c r="Z1311" s="28" t="str">
        <f t="shared" si="7"/>
        <v/>
      </c>
      <c r="AB1311" s="28" t="str">
        <f t="shared" si="8"/>
        <v/>
      </c>
      <c r="AD1311" s="28" t="str">
        <f t="shared" si="9"/>
        <v/>
      </c>
      <c r="AG1311" s="28" t="str">
        <f t="shared" ref="AG1311:AL1311" si="7869">IFERROR(IF(FIND(AG$1,$F1311)&gt;1,AG$1,""),"")</f>
        <v/>
      </c>
      <c r="AH1311" s="28" t="str">
        <f t="shared" si="7869"/>
        <v/>
      </c>
      <c r="AI1311" s="28" t="str">
        <f t="shared" si="7869"/>
        <v/>
      </c>
      <c r="AJ1311" s="28" t="str">
        <f t="shared" si="7869"/>
        <v/>
      </c>
      <c r="AK1311" s="28" t="str">
        <f t="shared" si="7869"/>
        <v/>
      </c>
      <c r="AL1311" s="28" t="str">
        <f t="shared" si="7869"/>
        <v/>
      </c>
      <c r="AM1311" s="28" t="str">
        <f t="shared" si="11"/>
        <v/>
      </c>
      <c r="AN1311" s="28" t="str">
        <f t="shared" ref="AN1311:AQ1311" si="7870">IFERROR(IF(FIND(AN$1,$F1311)&gt;1,"Status - LGBT",""),"")</f>
        <v/>
      </c>
      <c r="AO1311" s="28" t="str">
        <f t="shared" si="7870"/>
        <v/>
      </c>
      <c r="AP1311" s="28" t="str">
        <f t="shared" si="7870"/>
        <v/>
      </c>
      <c r="AQ1311" s="28" t="str">
        <f t="shared" si="7870"/>
        <v/>
      </c>
      <c r="AR1311" s="28" t="str">
        <f t="shared" ref="AR1311:AV1311" si="7871">IFERROR(IF(FIND(AR$1,$F1311)&gt;1,"BME",""),"")</f>
        <v/>
      </c>
      <c r="AS1311" s="28" t="str">
        <f t="shared" si="7871"/>
        <v/>
      </c>
      <c r="AT1311" s="28" t="str">
        <f t="shared" si="7871"/>
        <v/>
      </c>
      <c r="AU1311" s="28" t="str">
        <f t="shared" si="7871"/>
        <v/>
      </c>
      <c r="AV1311" s="28" t="str">
        <f t="shared" si="7871"/>
        <v/>
      </c>
      <c r="AW1311" s="28" t="str">
        <f t="shared" ref="AW1311:BC1311" si="7872">IFERROR(IF(FIND(AW$1,$F1311)&gt;1,AW$1,""),"")</f>
        <v/>
      </c>
      <c r="AX1311" s="28" t="str">
        <f t="shared" si="7872"/>
        <v/>
      </c>
      <c r="AY1311" s="28" t="str">
        <f t="shared" si="7872"/>
        <v/>
      </c>
      <c r="AZ1311" s="28" t="str">
        <f t="shared" si="7872"/>
        <v/>
      </c>
      <c r="BA1311" s="28" t="str">
        <f t="shared" si="7872"/>
        <v/>
      </c>
      <c r="BB1311" s="28" t="str">
        <f t="shared" si="7872"/>
        <v/>
      </c>
      <c r="BC1311" s="28" t="str">
        <f t="shared" si="7872"/>
        <v/>
      </c>
      <c r="BD1311" s="28" t="str">
        <f t="shared" si="15"/>
        <v/>
      </c>
      <c r="BG1311" s="2" t="s">
        <v>8945</v>
      </c>
      <c r="BI1311" s="2" t="s">
        <v>8187</v>
      </c>
      <c r="BJ1311" s="28" t="str">
        <f t="shared" si="16"/>
        <v>Leeds</v>
      </c>
      <c r="BK1311" s="28" t="str">
        <f t="shared" si="17"/>
        <v>West Yorkshire</v>
      </c>
      <c r="BM1311" s="2" t="s">
        <v>98</v>
      </c>
      <c r="BU1311" s="47" t="s">
        <v>19342</v>
      </c>
      <c r="BV1311" s="18"/>
      <c r="BW1311" s="18"/>
      <c r="BX1311" s="18"/>
      <c r="BY1311" s="42" t="str">
        <f t="shared" si="18"/>
        <v>BD11;BD4;LS10;LS11;LS12;LS13;LS14;LS15;LS16;LS17;LS18;LS19;LS1;LS20;LS21;LS22;LS23;LS24;LS25;LS26;LS27;LS28;LS29;LS2;LS3;LS4;LS5;LS6;LS7;LS88;LS8;LS99;LS9;WF10;WF3;</v>
      </c>
      <c r="BZ1311" s="43"/>
    </row>
    <row r="1312" spans="1:78" ht="15">
      <c r="A1312" s="10" t="s">
        <v>37</v>
      </c>
      <c r="B1312" s="28">
        <f>VLOOKUP(A1312,Organisations!$A$2:$B$7,2,FALSE)</f>
        <v>2</v>
      </c>
      <c r="C1312" s="10" t="s">
        <v>8947</v>
      </c>
      <c r="D1312" s="10" t="s">
        <v>8948</v>
      </c>
      <c r="E1312" s="28" t="str">
        <f t="shared" si="0"/>
        <v>Pharmacy in the LS11 area of Leeds</v>
      </c>
      <c r="F1312" s="10" t="s">
        <v>8949</v>
      </c>
      <c r="G1312" s="10" t="s">
        <v>68</v>
      </c>
      <c r="H1312" s="11"/>
      <c r="K1312" s="30" t="s">
        <v>8950</v>
      </c>
      <c r="L1312" s="10" t="s">
        <v>8951</v>
      </c>
      <c r="M1312" s="28" t="str">
        <f t="shared" ref="M1312:Q1312" si="7873">IFERROR(IF(FIND(M$1,$F1312)&gt;1,"Age - Children",""),"")</f>
        <v/>
      </c>
      <c r="N1312" s="28" t="str">
        <f t="shared" si="7873"/>
        <v/>
      </c>
      <c r="O1312" s="28" t="str">
        <f t="shared" si="7873"/>
        <v/>
      </c>
      <c r="P1312" s="28" t="str">
        <f t="shared" si="7873"/>
        <v/>
      </c>
      <c r="Q1312" s="28" t="str">
        <f t="shared" si="7873"/>
        <v/>
      </c>
      <c r="R1312" s="28" t="str">
        <f t="shared" ref="R1312:T1312" si="7874">IFERROR(IF(FIND(R$1,$F1312)&gt;1,"Age - Elderly",""),"")</f>
        <v/>
      </c>
      <c r="S1312" s="28" t="str">
        <f t="shared" si="7874"/>
        <v/>
      </c>
      <c r="T1312" s="28" t="str">
        <f t="shared" si="7874"/>
        <v/>
      </c>
      <c r="U1312" s="28" t="str">
        <f t="shared" si="3"/>
        <v/>
      </c>
      <c r="V1312" s="28" t="str">
        <f t="shared" si="4"/>
        <v/>
      </c>
      <c r="X1312" s="28" t="str">
        <f t="shared" si="5"/>
        <v/>
      </c>
      <c r="Y1312" s="28" t="str">
        <f t="shared" si="6"/>
        <v/>
      </c>
      <c r="Z1312" s="28" t="str">
        <f t="shared" si="7"/>
        <v/>
      </c>
      <c r="AB1312" s="28" t="str">
        <f t="shared" si="8"/>
        <v/>
      </c>
      <c r="AD1312" s="28" t="str">
        <f t="shared" si="9"/>
        <v/>
      </c>
      <c r="AG1312" s="28" t="str">
        <f t="shared" ref="AG1312:AL1312" si="7875">IFERROR(IF(FIND(AG$1,$F1312)&gt;1,AG$1,""),"")</f>
        <v/>
      </c>
      <c r="AH1312" s="28" t="str">
        <f t="shared" si="7875"/>
        <v/>
      </c>
      <c r="AI1312" s="28" t="str">
        <f t="shared" si="7875"/>
        <v/>
      </c>
      <c r="AJ1312" s="28" t="str">
        <f t="shared" si="7875"/>
        <v/>
      </c>
      <c r="AK1312" s="28" t="str">
        <f t="shared" si="7875"/>
        <v/>
      </c>
      <c r="AL1312" s="28" t="str">
        <f t="shared" si="7875"/>
        <v/>
      </c>
      <c r="AM1312" s="28" t="str">
        <f t="shared" si="11"/>
        <v/>
      </c>
      <c r="AN1312" s="28" t="str">
        <f t="shared" ref="AN1312:AQ1312" si="7876">IFERROR(IF(FIND(AN$1,$F1312)&gt;1,"Status - LGBT",""),"")</f>
        <v/>
      </c>
      <c r="AO1312" s="28" t="str">
        <f t="shared" si="7876"/>
        <v/>
      </c>
      <c r="AP1312" s="28" t="str">
        <f t="shared" si="7876"/>
        <v/>
      </c>
      <c r="AQ1312" s="28" t="str">
        <f t="shared" si="7876"/>
        <v/>
      </c>
      <c r="AR1312" s="28" t="str">
        <f t="shared" ref="AR1312:AV1312" si="7877">IFERROR(IF(FIND(AR$1,$F1312)&gt;1,"BME",""),"")</f>
        <v/>
      </c>
      <c r="AS1312" s="28" t="str">
        <f t="shared" si="7877"/>
        <v/>
      </c>
      <c r="AT1312" s="28" t="str">
        <f t="shared" si="7877"/>
        <v/>
      </c>
      <c r="AU1312" s="28" t="str">
        <f t="shared" si="7877"/>
        <v/>
      </c>
      <c r="AV1312" s="28" t="str">
        <f t="shared" si="7877"/>
        <v/>
      </c>
      <c r="AW1312" s="28" t="str">
        <f t="shared" ref="AW1312:BC1312" si="7878">IFERROR(IF(FIND(AW$1,$F1312)&gt;1,AW$1,""),"")</f>
        <v/>
      </c>
      <c r="AX1312" s="28" t="str">
        <f t="shared" si="7878"/>
        <v/>
      </c>
      <c r="AY1312" s="28" t="str">
        <f t="shared" si="7878"/>
        <v/>
      </c>
      <c r="AZ1312" s="28" t="str">
        <f t="shared" si="7878"/>
        <v/>
      </c>
      <c r="BA1312" s="28" t="str">
        <f t="shared" si="7878"/>
        <v/>
      </c>
      <c r="BB1312" s="28" t="str">
        <f t="shared" si="7878"/>
        <v/>
      </c>
      <c r="BC1312" s="28" t="str">
        <f t="shared" si="7878"/>
        <v/>
      </c>
      <c r="BD1312" s="28" t="str">
        <f t="shared" si="15"/>
        <v/>
      </c>
      <c r="BG1312" s="2" t="s">
        <v>8952</v>
      </c>
      <c r="BI1312" s="2" t="s">
        <v>2292</v>
      </c>
      <c r="BJ1312" s="28" t="str">
        <f t="shared" si="16"/>
        <v>Leeds</v>
      </c>
      <c r="BK1312" s="28" t="str">
        <f t="shared" si="17"/>
        <v>West Yorkshire</v>
      </c>
      <c r="BM1312" s="2" t="s">
        <v>98</v>
      </c>
      <c r="BU1312" s="50" t="s">
        <v>19342</v>
      </c>
      <c r="BV1312" s="12"/>
      <c r="BW1312" s="12"/>
      <c r="BX1312" s="12"/>
      <c r="BY1312" s="42" t="str">
        <f t="shared" si="18"/>
        <v>BD11;BD4;LS10;LS11;LS12;LS13;LS14;LS15;LS16;LS17;LS18;LS19;LS1;LS20;LS21;LS22;LS23;LS24;LS25;LS26;LS27;LS28;LS29;LS2;LS3;LS4;LS5;LS6;LS7;LS88;LS8;LS99;LS9;WF10;WF3;</v>
      </c>
      <c r="BZ1312" s="42"/>
    </row>
    <row r="1313" spans="1:78" ht="15">
      <c r="A1313" s="16" t="s">
        <v>37</v>
      </c>
      <c r="B1313" s="28">
        <f>VLOOKUP(A1313,Organisations!$A$2:$B$7,2,FALSE)</f>
        <v>2</v>
      </c>
      <c r="C1313" s="16" t="s">
        <v>8954</v>
      </c>
      <c r="D1313" s="16" t="s">
        <v>8955</v>
      </c>
      <c r="E1313" s="28" t="str">
        <f t="shared" si="0"/>
        <v>Pharmacy in the Beeston area of Leeds</v>
      </c>
      <c r="F1313" s="16" t="s">
        <v>4559</v>
      </c>
      <c r="G1313" s="16" t="s">
        <v>68</v>
      </c>
      <c r="H1313" s="17"/>
      <c r="K1313" s="26" t="s">
        <v>8956</v>
      </c>
      <c r="L1313" s="16" t="s">
        <v>8957</v>
      </c>
      <c r="M1313" s="28" t="str">
        <f t="shared" ref="M1313:Q1313" si="7879">IFERROR(IF(FIND(M$1,$F1313)&gt;1,"Age - Children",""),"")</f>
        <v/>
      </c>
      <c r="N1313" s="28" t="str">
        <f t="shared" si="7879"/>
        <v/>
      </c>
      <c r="O1313" s="28" t="str">
        <f t="shared" si="7879"/>
        <v/>
      </c>
      <c r="P1313" s="28" t="str">
        <f t="shared" si="7879"/>
        <v/>
      </c>
      <c r="Q1313" s="28" t="str">
        <f t="shared" si="7879"/>
        <v/>
      </c>
      <c r="R1313" s="28" t="str">
        <f t="shared" ref="R1313:T1313" si="7880">IFERROR(IF(FIND(R$1,$F1313)&gt;1,"Age - Elderly",""),"")</f>
        <v/>
      </c>
      <c r="S1313" s="28" t="str">
        <f t="shared" si="7880"/>
        <v/>
      </c>
      <c r="T1313" s="28" t="str">
        <f t="shared" si="7880"/>
        <v/>
      </c>
      <c r="U1313" s="28" t="str">
        <f t="shared" si="3"/>
        <v/>
      </c>
      <c r="V1313" s="28" t="str">
        <f t="shared" si="4"/>
        <v/>
      </c>
      <c r="X1313" s="28" t="str">
        <f t="shared" si="5"/>
        <v/>
      </c>
      <c r="Y1313" s="28" t="str">
        <f t="shared" si="6"/>
        <v/>
      </c>
      <c r="Z1313" s="28" t="str">
        <f t="shared" si="7"/>
        <v/>
      </c>
      <c r="AB1313" s="28" t="str">
        <f t="shared" si="8"/>
        <v/>
      </c>
      <c r="AD1313" s="28" t="str">
        <f t="shared" si="9"/>
        <v/>
      </c>
      <c r="AG1313" s="28" t="str">
        <f t="shared" ref="AG1313:AL1313" si="7881">IFERROR(IF(FIND(AG$1,$F1313)&gt;1,AG$1,""),"")</f>
        <v/>
      </c>
      <c r="AH1313" s="28" t="str">
        <f t="shared" si="7881"/>
        <v/>
      </c>
      <c r="AI1313" s="28" t="str">
        <f t="shared" si="7881"/>
        <v/>
      </c>
      <c r="AJ1313" s="28" t="str">
        <f t="shared" si="7881"/>
        <v/>
      </c>
      <c r="AK1313" s="28" t="str">
        <f t="shared" si="7881"/>
        <v/>
      </c>
      <c r="AL1313" s="28" t="str">
        <f t="shared" si="7881"/>
        <v/>
      </c>
      <c r="AM1313" s="28" t="str">
        <f t="shared" si="11"/>
        <v/>
      </c>
      <c r="AN1313" s="28" t="str">
        <f t="shared" ref="AN1313:AQ1313" si="7882">IFERROR(IF(FIND(AN$1,$F1313)&gt;1,"Status - LGBT",""),"")</f>
        <v/>
      </c>
      <c r="AO1313" s="28" t="str">
        <f t="shared" si="7882"/>
        <v/>
      </c>
      <c r="AP1313" s="28" t="str">
        <f t="shared" si="7882"/>
        <v/>
      </c>
      <c r="AQ1313" s="28" t="str">
        <f t="shared" si="7882"/>
        <v/>
      </c>
      <c r="AR1313" s="28" t="str">
        <f t="shared" ref="AR1313:AV1313" si="7883">IFERROR(IF(FIND(AR$1,$F1313)&gt;1,"BME",""),"")</f>
        <v/>
      </c>
      <c r="AS1313" s="28" t="str">
        <f t="shared" si="7883"/>
        <v/>
      </c>
      <c r="AT1313" s="28" t="str">
        <f t="shared" si="7883"/>
        <v/>
      </c>
      <c r="AU1313" s="28" t="str">
        <f t="shared" si="7883"/>
        <v/>
      </c>
      <c r="AV1313" s="28" t="str">
        <f t="shared" si="7883"/>
        <v/>
      </c>
      <c r="AW1313" s="28" t="str">
        <f t="shared" ref="AW1313:BC1313" si="7884">IFERROR(IF(FIND(AW$1,$F1313)&gt;1,AW$1,""),"")</f>
        <v/>
      </c>
      <c r="AX1313" s="28" t="str">
        <f t="shared" si="7884"/>
        <v/>
      </c>
      <c r="AY1313" s="28" t="str">
        <f t="shared" si="7884"/>
        <v/>
      </c>
      <c r="AZ1313" s="28" t="str">
        <f t="shared" si="7884"/>
        <v/>
      </c>
      <c r="BA1313" s="28" t="str">
        <f t="shared" si="7884"/>
        <v/>
      </c>
      <c r="BB1313" s="28" t="str">
        <f t="shared" si="7884"/>
        <v/>
      </c>
      <c r="BC1313" s="28" t="str">
        <f t="shared" si="7884"/>
        <v/>
      </c>
      <c r="BD1313" s="28" t="str">
        <f t="shared" si="15"/>
        <v/>
      </c>
      <c r="BG1313" s="2" t="s">
        <v>8958</v>
      </c>
      <c r="BI1313" s="2" t="s">
        <v>7865</v>
      </c>
      <c r="BJ1313" s="28" t="str">
        <f t="shared" si="16"/>
        <v>Leeds</v>
      </c>
      <c r="BK1313" s="28" t="str">
        <f t="shared" si="17"/>
        <v>West Yorkshire</v>
      </c>
      <c r="BM1313" s="2" t="s">
        <v>98</v>
      </c>
      <c r="BU1313" s="47" t="s">
        <v>19342</v>
      </c>
      <c r="BV1313" s="18"/>
      <c r="BW1313" s="18"/>
      <c r="BX1313" s="18"/>
      <c r="BY1313" s="42" t="str">
        <f t="shared" si="18"/>
        <v>BD11;BD4;LS10;LS11;LS12;LS13;LS14;LS15;LS16;LS17;LS18;LS19;LS1;LS20;LS21;LS22;LS23;LS24;LS25;LS26;LS27;LS28;LS29;LS2;LS3;LS4;LS5;LS6;LS7;LS88;LS8;LS99;LS9;WF10;WF3;</v>
      </c>
      <c r="BZ1313" s="43"/>
    </row>
    <row r="1314" spans="1:78" ht="15">
      <c r="A1314" s="10" t="s">
        <v>37</v>
      </c>
      <c r="B1314" s="28">
        <f>VLOOKUP(A1314,Organisations!$A$2:$B$7,2,FALSE)</f>
        <v>2</v>
      </c>
      <c r="C1314" s="10" t="s">
        <v>8960</v>
      </c>
      <c r="D1314" s="10" t="s">
        <v>8961</v>
      </c>
      <c r="E1314" s="28" t="str">
        <f t="shared" si="0"/>
        <v>Online self-help life skills course that aims to provide knowledge on how to handle the issues and demands we meet in ev</v>
      </c>
      <c r="F1314" s="10" t="s">
        <v>8963</v>
      </c>
      <c r="G1314" s="10" t="s">
        <v>68</v>
      </c>
      <c r="H1314" s="11"/>
      <c r="K1314" s="51"/>
      <c r="L1314" s="12"/>
      <c r="M1314" s="28" t="str">
        <f t="shared" ref="M1314:Q1314" si="7885">IFERROR(IF(FIND(M$1,$F1314)&gt;1,"Age - Children",""),"")</f>
        <v/>
      </c>
      <c r="N1314" s="28" t="str">
        <f t="shared" si="7885"/>
        <v/>
      </c>
      <c r="O1314" s="28" t="str">
        <f t="shared" si="7885"/>
        <v/>
      </c>
      <c r="P1314" s="28" t="str">
        <f t="shared" si="7885"/>
        <v/>
      </c>
      <c r="Q1314" s="28" t="str">
        <f t="shared" si="7885"/>
        <v/>
      </c>
      <c r="R1314" s="28" t="str">
        <f t="shared" ref="R1314:T1314" si="7886">IFERROR(IF(FIND(R$1,$F1314)&gt;1,"Age - Elderly",""),"")</f>
        <v/>
      </c>
      <c r="S1314" s="28" t="str">
        <f t="shared" si="7886"/>
        <v/>
      </c>
      <c r="T1314" s="28" t="str">
        <f t="shared" si="7886"/>
        <v/>
      </c>
      <c r="U1314" s="28" t="str">
        <f t="shared" si="3"/>
        <v/>
      </c>
      <c r="V1314" s="28" t="str">
        <f t="shared" si="4"/>
        <v/>
      </c>
      <c r="X1314" s="28" t="str">
        <f t="shared" si="5"/>
        <v/>
      </c>
      <c r="Y1314" s="28" t="str">
        <f t="shared" si="6"/>
        <v/>
      </c>
      <c r="Z1314" s="28" t="str">
        <f t="shared" si="7"/>
        <v/>
      </c>
      <c r="AB1314" s="28" t="str">
        <f t="shared" si="8"/>
        <v>Gender - Male</v>
      </c>
      <c r="AD1314" s="28" t="str">
        <f t="shared" si="9"/>
        <v>Gender - Male;</v>
      </c>
      <c r="AG1314" s="28" t="str">
        <f t="shared" ref="AG1314:AL1314" si="7887">IFERROR(IF(FIND(AG$1,$F1314)&gt;1,AG$1,""),"")</f>
        <v/>
      </c>
      <c r="AH1314" s="28" t="str">
        <f t="shared" si="7887"/>
        <v/>
      </c>
      <c r="AI1314" s="28" t="str">
        <f t="shared" si="7887"/>
        <v/>
      </c>
      <c r="AJ1314" s="28" t="str">
        <f t="shared" si="7887"/>
        <v/>
      </c>
      <c r="AK1314" s="28" t="str">
        <f t="shared" si="7887"/>
        <v/>
      </c>
      <c r="AL1314" s="28" t="str">
        <f t="shared" si="7887"/>
        <v/>
      </c>
      <c r="AM1314" s="28" t="str">
        <f t="shared" si="11"/>
        <v/>
      </c>
      <c r="AN1314" s="28" t="str">
        <f t="shared" ref="AN1314:AQ1314" si="7888">IFERROR(IF(FIND(AN$1,$F1314)&gt;1,"Status - LGBT",""),"")</f>
        <v/>
      </c>
      <c r="AO1314" s="28" t="str">
        <f t="shared" si="7888"/>
        <v/>
      </c>
      <c r="AP1314" s="28" t="str">
        <f t="shared" si="7888"/>
        <v/>
      </c>
      <c r="AQ1314" s="28" t="str">
        <f t="shared" si="7888"/>
        <v/>
      </c>
      <c r="AR1314" s="28" t="str">
        <f t="shared" ref="AR1314:AV1314" si="7889">IFERROR(IF(FIND(AR$1,$F1314)&gt;1,"BME",""),"")</f>
        <v/>
      </c>
      <c r="AS1314" s="28" t="str">
        <f t="shared" si="7889"/>
        <v/>
      </c>
      <c r="AT1314" s="28" t="str">
        <f t="shared" si="7889"/>
        <v/>
      </c>
      <c r="AU1314" s="28" t="str">
        <f t="shared" si="7889"/>
        <v/>
      </c>
      <c r="AV1314" s="28" t="str">
        <f t="shared" si="7889"/>
        <v/>
      </c>
      <c r="AW1314" s="28" t="str">
        <f t="shared" ref="AW1314:BC1314" si="7890">IFERROR(IF(FIND(AW$1,$F1314)&gt;1,AW$1,""),"")</f>
        <v/>
      </c>
      <c r="AX1314" s="28" t="str">
        <f t="shared" si="7890"/>
        <v/>
      </c>
      <c r="AY1314" s="28" t="str">
        <f t="shared" si="7890"/>
        <v/>
      </c>
      <c r="AZ1314" s="28" t="str">
        <f t="shared" si="7890"/>
        <v/>
      </c>
      <c r="BA1314" s="28" t="str">
        <f t="shared" si="7890"/>
        <v/>
      </c>
      <c r="BB1314" s="28" t="str">
        <f t="shared" si="7890"/>
        <v/>
      </c>
      <c r="BC1314" s="28" t="str">
        <f t="shared" si="7890"/>
        <v/>
      </c>
      <c r="BD1314" s="28" t="str">
        <f t="shared" si="15"/>
        <v/>
      </c>
      <c r="BG1314" s="2" t="s">
        <v>8964</v>
      </c>
      <c r="BJ1314" s="28" t="str">
        <f t="shared" si="16"/>
        <v/>
      </c>
      <c r="BK1314" s="28" t="str">
        <f t="shared" si="17"/>
        <v/>
      </c>
      <c r="BM1314" s="2" t="s">
        <v>98</v>
      </c>
      <c r="BU1314" s="50" t="s">
        <v>19354</v>
      </c>
      <c r="BV1314" s="12"/>
      <c r="BW1314" s="12"/>
      <c r="BX1314" s="12"/>
      <c r="BY1314" s="42" t="str">
        <f t="shared" si="18"/>
        <v>Gender - Male;;LS12;LS19;LS20;LS28;</v>
      </c>
      <c r="BZ1314" s="42"/>
    </row>
    <row r="1315" spans="1:78" ht="15">
      <c r="A1315" s="16" t="s">
        <v>37</v>
      </c>
      <c r="B1315" s="28">
        <f>VLOOKUP(A1315,Organisations!$A$2:$B$7,2,FALSE)</f>
        <v>2</v>
      </c>
      <c r="C1315" s="16" t="s">
        <v>8966</v>
      </c>
      <c r="D1315" s="16" t="s">
        <v>8967</v>
      </c>
      <c r="E1315" s="28" t="str">
        <f t="shared" si="0"/>
        <v>Living made easy is an impartial advice and information website about daily living equipment and other aspects of indepe</v>
      </c>
      <c r="F1315" s="16" t="s">
        <v>8969</v>
      </c>
      <c r="G1315" s="16" t="s">
        <v>68</v>
      </c>
      <c r="H1315" s="17"/>
      <c r="K1315" s="26" t="s">
        <v>8970</v>
      </c>
      <c r="L1315" s="16" t="s">
        <v>8971</v>
      </c>
      <c r="M1315" s="28" t="str">
        <f t="shared" ref="M1315:Q1315" si="7891">IFERROR(IF(FIND(M$1,$F1315)&gt;1,"Age - Children",""),"")</f>
        <v/>
      </c>
      <c r="N1315" s="28" t="str">
        <f t="shared" si="7891"/>
        <v/>
      </c>
      <c r="O1315" s="28" t="str">
        <f t="shared" si="7891"/>
        <v/>
      </c>
      <c r="P1315" s="28" t="str">
        <f t="shared" si="7891"/>
        <v/>
      </c>
      <c r="Q1315" s="28" t="str">
        <f t="shared" si="7891"/>
        <v/>
      </c>
      <c r="R1315" s="28" t="str">
        <f t="shared" ref="R1315:T1315" si="7892">IFERROR(IF(FIND(R$1,$F1315)&gt;1,"Age - Elderly",""),"")</f>
        <v/>
      </c>
      <c r="S1315" s="28" t="str">
        <f t="shared" si="7892"/>
        <v/>
      </c>
      <c r="T1315" s="28" t="str">
        <f t="shared" si="7892"/>
        <v/>
      </c>
      <c r="U1315" s="28" t="str">
        <f t="shared" si="3"/>
        <v/>
      </c>
      <c r="V1315" s="28" t="str">
        <f t="shared" si="4"/>
        <v/>
      </c>
      <c r="X1315" s="28" t="str">
        <f t="shared" si="5"/>
        <v/>
      </c>
      <c r="Y1315" s="28" t="str">
        <f t="shared" si="6"/>
        <v/>
      </c>
      <c r="Z1315" s="28" t="str">
        <f t="shared" si="7"/>
        <v>Gender - Male</v>
      </c>
      <c r="AB1315" s="28" t="str">
        <f t="shared" si="8"/>
        <v/>
      </c>
      <c r="AD1315" s="28" t="str">
        <f t="shared" si="9"/>
        <v>Gender - Male;</v>
      </c>
      <c r="AG1315" s="28" t="str">
        <f t="shared" ref="AG1315:AL1315" si="7893">IFERROR(IF(FIND(AG$1,$F1315)&gt;1,AG$1,""),"")</f>
        <v/>
      </c>
      <c r="AH1315" s="28" t="str">
        <f t="shared" si="7893"/>
        <v/>
      </c>
      <c r="AI1315" s="28" t="str">
        <f t="shared" si="7893"/>
        <v/>
      </c>
      <c r="AJ1315" s="28" t="str">
        <f t="shared" si="7893"/>
        <v/>
      </c>
      <c r="AK1315" s="28" t="str">
        <f t="shared" si="7893"/>
        <v/>
      </c>
      <c r="AL1315" s="28" t="str">
        <f t="shared" si="7893"/>
        <v/>
      </c>
      <c r="AM1315" s="28" t="str">
        <f t="shared" si="11"/>
        <v/>
      </c>
      <c r="AN1315" s="28" t="str">
        <f t="shared" ref="AN1315:AQ1315" si="7894">IFERROR(IF(FIND(AN$1,$F1315)&gt;1,"Status - LGBT",""),"")</f>
        <v/>
      </c>
      <c r="AO1315" s="28" t="str">
        <f t="shared" si="7894"/>
        <v/>
      </c>
      <c r="AP1315" s="28" t="str">
        <f t="shared" si="7894"/>
        <v/>
      </c>
      <c r="AQ1315" s="28" t="str">
        <f t="shared" si="7894"/>
        <v/>
      </c>
      <c r="AR1315" s="28" t="str">
        <f t="shared" ref="AR1315:AV1315" si="7895">IFERROR(IF(FIND(AR$1,$F1315)&gt;1,"BME",""),"")</f>
        <v/>
      </c>
      <c r="AS1315" s="28" t="str">
        <f t="shared" si="7895"/>
        <v/>
      </c>
      <c r="AT1315" s="28" t="str">
        <f t="shared" si="7895"/>
        <v/>
      </c>
      <c r="AU1315" s="28" t="str">
        <f t="shared" si="7895"/>
        <v/>
      </c>
      <c r="AV1315" s="28" t="str">
        <f t="shared" si="7895"/>
        <v/>
      </c>
      <c r="AW1315" s="28" t="str">
        <f t="shared" ref="AW1315:BC1315" si="7896">IFERROR(IF(FIND(AW$1,$F1315)&gt;1,AW$1,""),"")</f>
        <v/>
      </c>
      <c r="AX1315" s="28" t="str">
        <f t="shared" si="7896"/>
        <v/>
      </c>
      <c r="AY1315" s="28" t="str">
        <f t="shared" si="7896"/>
        <v/>
      </c>
      <c r="AZ1315" s="28" t="str">
        <f t="shared" si="7896"/>
        <v/>
      </c>
      <c r="BA1315" s="28" t="str">
        <f t="shared" si="7896"/>
        <v/>
      </c>
      <c r="BB1315" s="28" t="str">
        <f t="shared" si="7896"/>
        <v/>
      </c>
      <c r="BC1315" s="28" t="str">
        <f t="shared" si="7896"/>
        <v/>
      </c>
      <c r="BD1315" s="28" t="str">
        <f t="shared" si="15"/>
        <v/>
      </c>
      <c r="BG1315" s="2" t="s">
        <v>8972</v>
      </c>
      <c r="BI1315" s="2" t="s">
        <v>4984</v>
      </c>
      <c r="BJ1315" s="28" t="str">
        <f t="shared" si="16"/>
        <v/>
      </c>
      <c r="BK1315" s="28" t="str">
        <f t="shared" si="17"/>
        <v/>
      </c>
      <c r="BM1315" s="2" t="s">
        <v>98</v>
      </c>
      <c r="BU1315" s="18"/>
      <c r="BV1315" s="47" t="s">
        <v>4984</v>
      </c>
      <c r="BW1315" s="18"/>
      <c r="BX1315" s="18"/>
      <c r="BY1315" s="42" t="str">
        <f t="shared" si="18"/>
        <v>Gender - Male;;LS</v>
      </c>
      <c r="BZ1315" s="43"/>
    </row>
    <row r="1316" spans="1:78" ht="15">
      <c r="A1316" s="10" t="s">
        <v>37</v>
      </c>
      <c r="B1316" s="28">
        <f>VLOOKUP(A1316,Organisations!$A$2:$B$7,2,FALSE)</f>
        <v>2</v>
      </c>
      <c r="C1316" s="10" t="s">
        <v>8973</v>
      </c>
      <c r="D1316" s="10" t="s">
        <v>8974</v>
      </c>
      <c r="E1316" s="28" t="str">
        <f t="shared" si="0"/>
        <v>Arts &amp; Crafts Classes for adults running weekly during term time: Tuesdays 1pm-3pm at Little London Community Centre, Oa</v>
      </c>
      <c r="F1316" s="10" t="s">
        <v>8976</v>
      </c>
      <c r="G1316" s="10" t="s">
        <v>68</v>
      </c>
      <c r="H1316" s="53"/>
      <c r="K1316" s="34"/>
      <c r="L1316" s="10" t="s">
        <v>8977</v>
      </c>
      <c r="M1316" s="28" t="str">
        <f t="shared" ref="M1316:Q1316" si="7897">IFERROR(IF(FIND(M$1,$F1316)&gt;1,"Age - Children",""),"")</f>
        <v/>
      </c>
      <c r="N1316" s="28" t="str">
        <f t="shared" si="7897"/>
        <v/>
      </c>
      <c r="O1316" s="28" t="str">
        <f t="shared" si="7897"/>
        <v/>
      </c>
      <c r="P1316" s="28" t="str">
        <f t="shared" si="7897"/>
        <v/>
      </c>
      <c r="Q1316" s="28" t="str">
        <f t="shared" si="7897"/>
        <v/>
      </c>
      <c r="R1316" s="28" t="str">
        <f t="shared" ref="R1316:T1316" si="7898">IFERROR(IF(FIND(R$1,$F1316)&gt;1,"Age - Elderly",""),"")</f>
        <v/>
      </c>
      <c r="S1316" s="28" t="str">
        <f t="shared" si="7898"/>
        <v/>
      </c>
      <c r="T1316" s="28" t="str">
        <f t="shared" si="7898"/>
        <v/>
      </c>
      <c r="U1316" s="28" t="str">
        <f t="shared" si="3"/>
        <v/>
      </c>
      <c r="V1316" s="28" t="str">
        <f t="shared" si="4"/>
        <v/>
      </c>
      <c r="X1316" s="28" t="str">
        <f t="shared" si="5"/>
        <v/>
      </c>
      <c r="Y1316" s="28" t="str">
        <f t="shared" si="6"/>
        <v/>
      </c>
      <c r="Z1316" s="28" t="str">
        <f t="shared" si="7"/>
        <v>Gender - Male</v>
      </c>
      <c r="AB1316" s="28" t="str">
        <f t="shared" si="8"/>
        <v/>
      </c>
      <c r="AD1316" s="28" t="str">
        <f t="shared" si="9"/>
        <v>Gender - Male;</v>
      </c>
      <c r="AG1316" s="28" t="str">
        <f t="shared" ref="AG1316:AL1316" si="7899">IFERROR(IF(FIND(AG$1,$F1316)&gt;1,AG$1,""),"")</f>
        <v/>
      </c>
      <c r="AH1316" s="28" t="str">
        <f t="shared" si="7899"/>
        <v/>
      </c>
      <c r="AI1316" s="28" t="str">
        <f t="shared" si="7899"/>
        <v/>
      </c>
      <c r="AJ1316" s="28" t="str">
        <f t="shared" si="7899"/>
        <v/>
      </c>
      <c r="AK1316" s="28" t="str">
        <f t="shared" si="7899"/>
        <v/>
      </c>
      <c r="AL1316" s="28" t="str">
        <f t="shared" si="7899"/>
        <v/>
      </c>
      <c r="AM1316" s="28" t="str">
        <f t="shared" si="11"/>
        <v/>
      </c>
      <c r="AN1316" s="28" t="str">
        <f t="shared" ref="AN1316:AQ1316" si="7900">IFERROR(IF(FIND(AN$1,$F1316)&gt;1,"Status - LGBT",""),"")</f>
        <v/>
      </c>
      <c r="AO1316" s="28" t="str">
        <f t="shared" si="7900"/>
        <v/>
      </c>
      <c r="AP1316" s="28" t="str">
        <f t="shared" si="7900"/>
        <v/>
      </c>
      <c r="AQ1316" s="28" t="str">
        <f t="shared" si="7900"/>
        <v/>
      </c>
      <c r="AR1316" s="28" t="str">
        <f t="shared" ref="AR1316:AV1316" si="7901">IFERROR(IF(FIND(AR$1,$F1316)&gt;1,"BME",""),"")</f>
        <v/>
      </c>
      <c r="AS1316" s="28" t="str">
        <f t="shared" si="7901"/>
        <v/>
      </c>
      <c r="AT1316" s="28" t="str">
        <f t="shared" si="7901"/>
        <v/>
      </c>
      <c r="AU1316" s="28" t="str">
        <f t="shared" si="7901"/>
        <v/>
      </c>
      <c r="AV1316" s="28" t="str">
        <f t="shared" si="7901"/>
        <v/>
      </c>
      <c r="AW1316" s="28" t="str">
        <f t="shared" ref="AW1316:BC1316" si="7902">IFERROR(IF(FIND(AW$1,$F1316)&gt;1,AW$1,""),"")</f>
        <v/>
      </c>
      <c r="AX1316" s="28" t="str">
        <f t="shared" si="7902"/>
        <v/>
      </c>
      <c r="AY1316" s="28" t="str">
        <f t="shared" si="7902"/>
        <v/>
      </c>
      <c r="AZ1316" s="28" t="str">
        <f t="shared" si="7902"/>
        <v/>
      </c>
      <c r="BA1316" s="28" t="str">
        <f t="shared" si="7902"/>
        <v/>
      </c>
      <c r="BB1316" s="28" t="str">
        <f t="shared" si="7902"/>
        <v/>
      </c>
      <c r="BC1316" s="28" t="str">
        <f t="shared" si="7902"/>
        <v/>
      </c>
      <c r="BD1316" s="28" t="str">
        <f t="shared" si="15"/>
        <v/>
      </c>
      <c r="BJ1316" s="28" t="str">
        <f t="shared" si="16"/>
        <v/>
      </c>
      <c r="BK1316" s="28" t="str">
        <f t="shared" si="17"/>
        <v/>
      </c>
      <c r="BM1316" s="2" t="s">
        <v>98</v>
      </c>
      <c r="BO1316" s="2" t="s">
        <v>2863</v>
      </c>
      <c r="BU1316" s="12"/>
      <c r="BV1316" s="12"/>
      <c r="BW1316" s="12"/>
      <c r="BX1316" s="12"/>
      <c r="BY1316" s="42" t="str">
        <f t="shared" si="18"/>
        <v>Gender - Male;;</v>
      </c>
      <c r="BZ1316" s="42"/>
    </row>
    <row r="1317" spans="1:78" ht="15">
      <c r="A1317" s="16" t="s">
        <v>37</v>
      </c>
      <c r="B1317" s="28">
        <f>VLOOKUP(A1317,Organisations!$A$2:$B$7,2,FALSE)</f>
        <v>2</v>
      </c>
      <c r="C1317" s="16" t="s">
        <v>8978</v>
      </c>
      <c r="D1317" s="16" t="s">
        <v>8979</v>
      </c>
      <c r="E1317" s="28" t="str">
        <f t="shared" si="0"/>
        <v>Pharmacy in the West Park area of Leeds</v>
      </c>
      <c r="F1317" s="16" t="s">
        <v>8980</v>
      </c>
      <c r="G1317" s="16" t="s">
        <v>68</v>
      </c>
      <c r="H1317" s="17"/>
      <c r="K1317" s="26" t="s">
        <v>8981</v>
      </c>
      <c r="L1317" s="18"/>
      <c r="M1317" s="28" t="str">
        <f t="shared" ref="M1317:Q1317" si="7903">IFERROR(IF(FIND(M$1,$F1317)&gt;1,"Age - Children",""),"")</f>
        <v/>
      </c>
      <c r="N1317" s="28" t="str">
        <f t="shared" si="7903"/>
        <v/>
      </c>
      <c r="O1317" s="28" t="str">
        <f t="shared" si="7903"/>
        <v/>
      </c>
      <c r="P1317" s="28" t="str">
        <f t="shared" si="7903"/>
        <v/>
      </c>
      <c r="Q1317" s="28" t="str">
        <f t="shared" si="7903"/>
        <v/>
      </c>
      <c r="R1317" s="28" t="str">
        <f t="shared" ref="R1317:T1317" si="7904">IFERROR(IF(FIND(R$1,$F1317)&gt;1,"Age - Elderly",""),"")</f>
        <v/>
      </c>
      <c r="S1317" s="28" t="str">
        <f t="shared" si="7904"/>
        <v/>
      </c>
      <c r="T1317" s="28" t="str">
        <f t="shared" si="7904"/>
        <v/>
      </c>
      <c r="U1317" s="28" t="str">
        <f t="shared" si="3"/>
        <v/>
      </c>
      <c r="V1317" s="28" t="str">
        <f t="shared" si="4"/>
        <v/>
      </c>
      <c r="X1317" s="28" t="str">
        <f t="shared" si="5"/>
        <v/>
      </c>
      <c r="Y1317" s="28" t="str">
        <f t="shared" si="6"/>
        <v/>
      </c>
      <c r="Z1317" s="28" t="str">
        <f t="shared" si="7"/>
        <v/>
      </c>
      <c r="AB1317" s="28" t="str">
        <f t="shared" si="8"/>
        <v/>
      </c>
      <c r="AD1317" s="28" t="str">
        <f t="shared" si="9"/>
        <v/>
      </c>
      <c r="AG1317" s="28" t="str">
        <f t="shared" ref="AG1317:AL1317" si="7905">IFERROR(IF(FIND(AG$1,$F1317)&gt;1,AG$1,""),"")</f>
        <v/>
      </c>
      <c r="AH1317" s="28" t="str">
        <f t="shared" si="7905"/>
        <v/>
      </c>
      <c r="AI1317" s="28" t="str">
        <f t="shared" si="7905"/>
        <v/>
      </c>
      <c r="AJ1317" s="28" t="str">
        <f t="shared" si="7905"/>
        <v/>
      </c>
      <c r="AK1317" s="28" t="str">
        <f t="shared" si="7905"/>
        <v/>
      </c>
      <c r="AL1317" s="28" t="str">
        <f t="shared" si="7905"/>
        <v/>
      </c>
      <c r="AM1317" s="28" t="str">
        <f t="shared" si="11"/>
        <v/>
      </c>
      <c r="AN1317" s="28" t="str">
        <f t="shared" ref="AN1317:AQ1317" si="7906">IFERROR(IF(FIND(AN$1,$F1317)&gt;1,"Status - LGBT",""),"")</f>
        <v/>
      </c>
      <c r="AO1317" s="28" t="str">
        <f t="shared" si="7906"/>
        <v/>
      </c>
      <c r="AP1317" s="28" t="str">
        <f t="shared" si="7906"/>
        <v/>
      </c>
      <c r="AQ1317" s="28" t="str">
        <f t="shared" si="7906"/>
        <v/>
      </c>
      <c r="AR1317" s="28" t="str">
        <f t="shared" ref="AR1317:AV1317" si="7907">IFERROR(IF(FIND(AR$1,$F1317)&gt;1,"BME",""),"")</f>
        <v/>
      </c>
      <c r="AS1317" s="28" t="str">
        <f t="shared" si="7907"/>
        <v/>
      </c>
      <c r="AT1317" s="28" t="str">
        <f t="shared" si="7907"/>
        <v/>
      </c>
      <c r="AU1317" s="28" t="str">
        <f t="shared" si="7907"/>
        <v/>
      </c>
      <c r="AV1317" s="28" t="str">
        <f t="shared" si="7907"/>
        <v/>
      </c>
      <c r="AW1317" s="28" t="str">
        <f t="shared" ref="AW1317:BC1317" si="7908">IFERROR(IF(FIND(AW$1,$F1317)&gt;1,AW$1,""),"")</f>
        <v/>
      </c>
      <c r="AX1317" s="28" t="str">
        <f t="shared" si="7908"/>
        <v/>
      </c>
      <c r="AY1317" s="28" t="str">
        <f t="shared" si="7908"/>
        <v/>
      </c>
      <c r="AZ1317" s="28" t="str">
        <f t="shared" si="7908"/>
        <v/>
      </c>
      <c r="BA1317" s="28" t="str">
        <f t="shared" si="7908"/>
        <v/>
      </c>
      <c r="BB1317" s="28" t="str">
        <f t="shared" si="7908"/>
        <v/>
      </c>
      <c r="BC1317" s="28" t="str">
        <f t="shared" si="7908"/>
        <v/>
      </c>
      <c r="BD1317" s="28" t="str">
        <f t="shared" si="15"/>
        <v/>
      </c>
      <c r="BG1317" s="2" t="s">
        <v>8982</v>
      </c>
      <c r="BI1317" s="2" t="s">
        <v>8210</v>
      </c>
      <c r="BJ1317" s="28" t="str">
        <f t="shared" si="16"/>
        <v>Leeds</v>
      </c>
      <c r="BK1317" s="28" t="str">
        <f t="shared" si="17"/>
        <v>West Yorkshire</v>
      </c>
      <c r="BM1317" s="2" t="s">
        <v>98</v>
      </c>
      <c r="BU1317" s="47" t="s">
        <v>19342</v>
      </c>
      <c r="BV1317" s="18"/>
      <c r="BW1317" s="18"/>
      <c r="BX1317" s="18"/>
      <c r="BY1317" s="42" t="str">
        <f t="shared" si="18"/>
        <v>BD11;BD4;LS10;LS11;LS12;LS13;LS14;LS15;LS16;LS17;LS18;LS19;LS1;LS20;LS21;LS22;LS23;LS24;LS25;LS26;LS27;LS28;LS29;LS2;LS3;LS4;LS5;LS6;LS7;LS88;LS8;LS99;LS9;WF10;WF3;</v>
      </c>
      <c r="BZ1317" s="43"/>
    </row>
    <row r="1318" spans="1:78" ht="15">
      <c r="A1318" s="10" t="s">
        <v>37</v>
      </c>
      <c r="B1318" s="28">
        <f>VLOOKUP(A1318,Organisations!$A$2:$B$7,2,FALSE)</f>
        <v>2</v>
      </c>
      <c r="C1318" s="10" t="s">
        <v>8983</v>
      </c>
      <c r="D1318" s="10" t="s">
        <v>8984</v>
      </c>
      <c r="E1318" s="28" t="str">
        <f t="shared" si="0"/>
        <v>Pharmacy located in the Chapeltown area of Leeds</v>
      </c>
      <c r="F1318" s="10" t="s">
        <v>8985</v>
      </c>
      <c r="G1318" s="10" t="s">
        <v>68</v>
      </c>
      <c r="H1318" s="11"/>
      <c r="K1318" s="30" t="s">
        <v>8986</v>
      </c>
      <c r="L1318" s="12"/>
      <c r="M1318" s="28" t="str">
        <f t="shared" ref="M1318:Q1318" si="7909">IFERROR(IF(FIND(M$1,$F1318)&gt;1,"Age - Children",""),"")</f>
        <v/>
      </c>
      <c r="N1318" s="28" t="str">
        <f t="shared" si="7909"/>
        <v/>
      </c>
      <c r="O1318" s="28" t="str">
        <f t="shared" si="7909"/>
        <v/>
      </c>
      <c r="P1318" s="28" t="str">
        <f t="shared" si="7909"/>
        <v/>
      </c>
      <c r="Q1318" s="28" t="str">
        <f t="shared" si="7909"/>
        <v/>
      </c>
      <c r="R1318" s="28" t="str">
        <f t="shared" ref="R1318:T1318" si="7910">IFERROR(IF(FIND(R$1,$F1318)&gt;1,"Age - Elderly",""),"")</f>
        <v/>
      </c>
      <c r="S1318" s="28" t="str">
        <f t="shared" si="7910"/>
        <v/>
      </c>
      <c r="T1318" s="28" t="str">
        <f t="shared" si="7910"/>
        <v/>
      </c>
      <c r="U1318" s="28" t="str">
        <f t="shared" si="3"/>
        <v/>
      </c>
      <c r="V1318" s="28" t="str">
        <f t="shared" si="4"/>
        <v/>
      </c>
      <c r="X1318" s="28" t="str">
        <f t="shared" si="5"/>
        <v/>
      </c>
      <c r="Y1318" s="28" t="str">
        <f t="shared" si="6"/>
        <v/>
      </c>
      <c r="Z1318" s="28" t="str">
        <f t="shared" si="7"/>
        <v/>
      </c>
      <c r="AB1318" s="28" t="str">
        <f t="shared" si="8"/>
        <v/>
      </c>
      <c r="AD1318" s="28" t="str">
        <f t="shared" si="9"/>
        <v/>
      </c>
      <c r="AG1318" s="28" t="str">
        <f t="shared" ref="AG1318:AL1318" si="7911">IFERROR(IF(FIND(AG$1,$F1318)&gt;1,AG$1,""),"")</f>
        <v/>
      </c>
      <c r="AH1318" s="28" t="str">
        <f t="shared" si="7911"/>
        <v/>
      </c>
      <c r="AI1318" s="28" t="str">
        <f t="shared" si="7911"/>
        <v/>
      </c>
      <c r="AJ1318" s="28" t="str">
        <f t="shared" si="7911"/>
        <v/>
      </c>
      <c r="AK1318" s="28" t="str">
        <f t="shared" si="7911"/>
        <v/>
      </c>
      <c r="AL1318" s="28" t="str">
        <f t="shared" si="7911"/>
        <v/>
      </c>
      <c r="AM1318" s="28" t="str">
        <f t="shared" si="11"/>
        <v/>
      </c>
      <c r="AN1318" s="28" t="str">
        <f t="shared" ref="AN1318:AQ1318" si="7912">IFERROR(IF(FIND(AN$1,$F1318)&gt;1,"Status - LGBT",""),"")</f>
        <v/>
      </c>
      <c r="AO1318" s="28" t="str">
        <f t="shared" si="7912"/>
        <v/>
      </c>
      <c r="AP1318" s="28" t="str">
        <f t="shared" si="7912"/>
        <v/>
      </c>
      <c r="AQ1318" s="28" t="str">
        <f t="shared" si="7912"/>
        <v/>
      </c>
      <c r="AR1318" s="28" t="str">
        <f t="shared" ref="AR1318:AV1318" si="7913">IFERROR(IF(FIND(AR$1,$F1318)&gt;1,"BME",""),"")</f>
        <v/>
      </c>
      <c r="AS1318" s="28" t="str">
        <f t="shared" si="7913"/>
        <v/>
      </c>
      <c r="AT1318" s="28" t="str">
        <f t="shared" si="7913"/>
        <v/>
      </c>
      <c r="AU1318" s="28" t="str">
        <f t="shared" si="7913"/>
        <v/>
      </c>
      <c r="AV1318" s="28" t="str">
        <f t="shared" si="7913"/>
        <v/>
      </c>
      <c r="AW1318" s="28" t="str">
        <f t="shared" ref="AW1318:BC1318" si="7914">IFERROR(IF(FIND(AW$1,$F1318)&gt;1,AW$1,""),"")</f>
        <v/>
      </c>
      <c r="AX1318" s="28" t="str">
        <f t="shared" si="7914"/>
        <v/>
      </c>
      <c r="AY1318" s="28" t="str">
        <f t="shared" si="7914"/>
        <v/>
      </c>
      <c r="AZ1318" s="28" t="str">
        <f t="shared" si="7914"/>
        <v/>
      </c>
      <c r="BA1318" s="28" t="str">
        <f t="shared" si="7914"/>
        <v/>
      </c>
      <c r="BB1318" s="28" t="str">
        <f t="shared" si="7914"/>
        <v/>
      </c>
      <c r="BC1318" s="28" t="str">
        <f t="shared" si="7914"/>
        <v/>
      </c>
      <c r="BD1318" s="28" t="str">
        <f t="shared" si="15"/>
        <v/>
      </c>
      <c r="BG1318" s="2" t="s">
        <v>5768</v>
      </c>
      <c r="BI1318" s="2" t="s">
        <v>205</v>
      </c>
      <c r="BJ1318" s="28" t="str">
        <f t="shared" si="16"/>
        <v>Leeds</v>
      </c>
      <c r="BK1318" s="28" t="str">
        <f t="shared" si="17"/>
        <v>West Yorkshire</v>
      </c>
      <c r="BM1318" s="2" t="s">
        <v>98</v>
      </c>
      <c r="BU1318" s="50" t="s">
        <v>19342</v>
      </c>
      <c r="BV1318" s="12"/>
      <c r="BW1318" s="12"/>
      <c r="BX1318" s="12"/>
      <c r="BY1318" s="42" t="str">
        <f t="shared" si="18"/>
        <v>BD11;BD4;LS10;LS11;LS12;LS13;LS14;LS15;LS16;LS17;LS18;LS19;LS1;LS20;LS21;LS22;LS23;LS24;LS25;LS26;LS27;LS28;LS29;LS2;LS3;LS4;LS5;LS6;LS7;LS88;LS8;LS99;LS9;WF10;WF3;</v>
      </c>
      <c r="BZ1318" s="42"/>
    </row>
    <row r="1319" spans="1:78" ht="15">
      <c r="A1319" s="16" t="s">
        <v>37</v>
      </c>
      <c r="B1319" s="28">
        <f>VLOOKUP(A1319,Organisations!$A$2:$B$7,2,FALSE)</f>
        <v>2</v>
      </c>
      <c r="C1319" s="16" t="s">
        <v>8988</v>
      </c>
      <c r="D1319" s="16" t="s">
        <v>8989</v>
      </c>
      <c r="E1319" s="28" t="str">
        <f t="shared" si="0"/>
        <v>Pharmacy located in the Pudsey area of Leeds</v>
      </c>
      <c r="F1319" s="16" t="s">
        <v>8990</v>
      </c>
      <c r="G1319" s="16" t="s">
        <v>68</v>
      </c>
      <c r="H1319" s="17"/>
      <c r="K1319" s="26" t="s">
        <v>8991</v>
      </c>
      <c r="L1319" s="18"/>
      <c r="M1319" s="28" t="str">
        <f t="shared" ref="M1319:Q1319" si="7915">IFERROR(IF(FIND(M$1,$F1319)&gt;1,"Age - Children",""),"")</f>
        <v/>
      </c>
      <c r="N1319" s="28" t="str">
        <f t="shared" si="7915"/>
        <v/>
      </c>
      <c r="O1319" s="28" t="str">
        <f t="shared" si="7915"/>
        <v/>
      </c>
      <c r="P1319" s="28" t="str">
        <f t="shared" si="7915"/>
        <v/>
      </c>
      <c r="Q1319" s="28" t="str">
        <f t="shared" si="7915"/>
        <v/>
      </c>
      <c r="R1319" s="28" t="str">
        <f t="shared" ref="R1319:T1319" si="7916">IFERROR(IF(FIND(R$1,$F1319)&gt;1,"Age - Elderly",""),"")</f>
        <v/>
      </c>
      <c r="S1319" s="28" t="str">
        <f t="shared" si="7916"/>
        <v/>
      </c>
      <c r="T1319" s="28" t="str">
        <f t="shared" si="7916"/>
        <v/>
      </c>
      <c r="U1319" s="28" t="str">
        <f t="shared" si="3"/>
        <v/>
      </c>
      <c r="V1319" s="28" t="str">
        <f t="shared" si="4"/>
        <v/>
      </c>
      <c r="X1319" s="28" t="str">
        <f t="shared" si="5"/>
        <v/>
      </c>
      <c r="Y1319" s="28" t="str">
        <f t="shared" si="6"/>
        <v/>
      </c>
      <c r="Z1319" s="28" t="str">
        <f t="shared" si="7"/>
        <v/>
      </c>
      <c r="AB1319" s="28" t="str">
        <f t="shared" si="8"/>
        <v/>
      </c>
      <c r="AD1319" s="28" t="str">
        <f t="shared" si="9"/>
        <v/>
      </c>
      <c r="AG1319" s="28" t="str">
        <f t="shared" ref="AG1319:AL1319" si="7917">IFERROR(IF(FIND(AG$1,$F1319)&gt;1,AG$1,""),"")</f>
        <v/>
      </c>
      <c r="AH1319" s="28" t="str">
        <f t="shared" si="7917"/>
        <v/>
      </c>
      <c r="AI1319" s="28" t="str">
        <f t="shared" si="7917"/>
        <v/>
      </c>
      <c r="AJ1319" s="28" t="str">
        <f t="shared" si="7917"/>
        <v/>
      </c>
      <c r="AK1319" s="28" t="str">
        <f t="shared" si="7917"/>
        <v/>
      </c>
      <c r="AL1319" s="28" t="str">
        <f t="shared" si="7917"/>
        <v/>
      </c>
      <c r="AM1319" s="28" t="str">
        <f t="shared" si="11"/>
        <v/>
      </c>
      <c r="AN1319" s="28" t="str">
        <f t="shared" ref="AN1319:AQ1319" si="7918">IFERROR(IF(FIND(AN$1,$F1319)&gt;1,"Status - LGBT",""),"")</f>
        <v/>
      </c>
      <c r="AO1319" s="28" t="str">
        <f t="shared" si="7918"/>
        <v/>
      </c>
      <c r="AP1319" s="28" t="str">
        <f t="shared" si="7918"/>
        <v/>
      </c>
      <c r="AQ1319" s="28" t="str">
        <f t="shared" si="7918"/>
        <v/>
      </c>
      <c r="AR1319" s="28" t="str">
        <f t="shared" ref="AR1319:AV1319" si="7919">IFERROR(IF(FIND(AR$1,$F1319)&gt;1,"BME",""),"")</f>
        <v/>
      </c>
      <c r="AS1319" s="28" t="str">
        <f t="shared" si="7919"/>
        <v/>
      </c>
      <c r="AT1319" s="28" t="str">
        <f t="shared" si="7919"/>
        <v/>
      </c>
      <c r="AU1319" s="28" t="str">
        <f t="shared" si="7919"/>
        <v/>
      </c>
      <c r="AV1319" s="28" t="str">
        <f t="shared" si="7919"/>
        <v/>
      </c>
      <c r="AW1319" s="28" t="str">
        <f t="shared" ref="AW1319:BC1319" si="7920">IFERROR(IF(FIND(AW$1,$F1319)&gt;1,AW$1,""),"")</f>
        <v/>
      </c>
      <c r="AX1319" s="28" t="str">
        <f t="shared" si="7920"/>
        <v/>
      </c>
      <c r="AY1319" s="28" t="str">
        <f t="shared" si="7920"/>
        <v/>
      </c>
      <c r="AZ1319" s="28" t="str">
        <f t="shared" si="7920"/>
        <v/>
      </c>
      <c r="BA1319" s="28" t="str">
        <f t="shared" si="7920"/>
        <v/>
      </c>
      <c r="BB1319" s="28" t="str">
        <f t="shared" si="7920"/>
        <v/>
      </c>
      <c r="BC1319" s="28" t="str">
        <f t="shared" si="7920"/>
        <v/>
      </c>
      <c r="BD1319" s="28" t="str">
        <f t="shared" si="15"/>
        <v/>
      </c>
      <c r="BG1319" s="2" t="s">
        <v>8992</v>
      </c>
      <c r="BI1319" s="2" t="s">
        <v>3432</v>
      </c>
      <c r="BJ1319" s="28" t="str">
        <f t="shared" si="16"/>
        <v/>
      </c>
      <c r="BK1319" s="28" t="str">
        <f t="shared" si="17"/>
        <v/>
      </c>
      <c r="BM1319" s="2" t="s">
        <v>98</v>
      </c>
      <c r="BU1319" s="47" t="s">
        <v>19342</v>
      </c>
      <c r="BV1319" s="18"/>
      <c r="BW1319" s="18"/>
      <c r="BX1319" s="18"/>
      <c r="BY1319" s="42" t="str">
        <f t="shared" si="18"/>
        <v>BD11;BD4;LS10;LS11;LS12;LS13;LS14;LS15;LS16;LS17;LS18;LS19;LS1;LS20;LS21;LS22;LS23;LS24;LS25;LS26;LS27;LS28;LS29;LS2;LS3;LS4;LS5;LS6;LS7;LS88;LS8;LS99;LS9;WF10;WF3;</v>
      </c>
      <c r="BZ1319" s="43"/>
    </row>
    <row r="1320" spans="1:78" ht="15">
      <c r="A1320" s="10" t="s">
        <v>37</v>
      </c>
      <c r="B1320" s="28">
        <f>VLOOKUP(A1320,Organisations!$A$2:$B$7,2,FALSE)</f>
        <v>2</v>
      </c>
      <c r="C1320" s="10" t="s">
        <v>8994</v>
      </c>
      <c r="D1320" s="10" t="s">
        <v>8995</v>
      </c>
      <c r="E1320" s="28" t="str">
        <f t="shared" si="0"/>
        <v>Pharmacy located in the Seacroft area of Leeds.</v>
      </c>
      <c r="F1320" s="10" t="s">
        <v>8996</v>
      </c>
      <c r="G1320" s="10" t="s">
        <v>68</v>
      </c>
      <c r="H1320" s="11"/>
      <c r="K1320" s="30" t="s">
        <v>8997</v>
      </c>
      <c r="L1320" s="12"/>
      <c r="M1320" s="28" t="str">
        <f t="shared" ref="M1320:Q1320" si="7921">IFERROR(IF(FIND(M$1,$F1320)&gt;1,"Age - Children",""),"")</f>
        <v/>
      </c>
      <c r="N1320" s="28" t="str">
        <f t="shared" si="7921"/>
        <v/>
      </c>
      <c r="O1320" s="28" t="str">
        <f t="shared" si="7921"/>
        <v/>
      </c>
      <c r="P1320" s="28" t="str">
        <f t="shared" si="7921"/>
        <v/>
      </c>
      <c r="Q1320" s="28" t="str">
        <f t="shared" si="7921"/>
        <v/>
      </c>
      <c r="R1320" s="28" t="str">
        <f t="shared" ref="R1320:T1320" si="7922">IFERROR(IF(FIND(R$1,$F1320)&gt;1,"Age - Elderly",""),"")</f>
        <v/>
      </c>
      <c r="S1320" s="28" t="str">
        <f t="shared" si="7922"/>
        <v/>
      </c>
      <c r="T1320" s="28" t="str">
        <f t="shared" si="7922"/>
        <v/>
      </c>
      <c r="U1320" s="28" t="str">
        <f t="shared" si="3"/>
        <v/>
      </c>
      <c r="V1320" s="28" t="str">
        <f t="shared" si="4"/>
        <v/>
      </c>
      <c r="X1320" s="28" t="str">
        <f t="shared" si="5"/>
        <v/>
      </c>
      <c r="Y1320" s="28" t="str">
        <f t="shared" si="6"/>
        <v/>
      </c>
      <c r="Z1320" s="28" t="str">
        <f t="shared" si="7"/>
        <v/>
      </c>
      <c r="AB1320" s="28" t="str">
        <f t="shared" si="8"/>
        <v/>
      </c>
      <c r="AD1320" s="28" t="str">
        <f t="shared" si="9"/>
        <v/>
      </c>
      <c r="AG1320" s="28" t="str">
        <f t="shared" ref="AG1320:AL1320" si="7923">IFERROR(IF(FIND(AG$1,$F1320)&gt;1,AG$1,""),"")</f>
        <v/>
      </c>
      <c r="AH1320" s="28" t="str">
        <f t="shared" si="7923"/>
        <v/>
      </c>
      <c r="AI1320" s="28" t="str">
        <f t="shared" si="7923"/>
        <v/>
      </c>
      <c r="AJ1320" s="28" t="str">
        <f t="shared" si="7923"/>
        <v/>
      </c>
      <c r="AK1320" s="28" t="str">
        <f t="shared" si="7923"/>
        <v/>
      </c>
      <c r="AL1320" s="28" t="str">
        <f t="shared" si="7923"/>
        <v/>
      </c>
      <c r="AM1320" s="28" t="str">
        <f t="shared" si="11"/>
        <v/>
      </c>
      <c r="AN1320" s="28" t="str">
        <f t="shared" ref="AN1320:AQ1320" si="7924">IFERROR(IF(FIND(AN$1,$F1320)&gt;1,"Status - LGBT",""),"")</f>
        <v/>
      </c>
      <c r="AO1320" s="28" t="str">
        <f t="shared" si="7924"/>
        <v/>
      </c>
      <c r="AP1320" s="28" t="str">
        <f t="shared" si="7924"/>
        <v/>
      </c>
      <c r="AQ1320" s="28" t="str">
        <f t="shared" si="7924"/>
        <v/>
      </c>
      <c r="AR1320" s="28" t="str">
        <f t="shared" ref="AR1320:AV1320" si="7925">IFERROR(IF(FIND(AR$1,$F1320)&gt;1,"BME",""),"")</f>
        <v/>
      </c>
      <c r="AS1320" s="28" t="str">
        <f t="shared" si="7925"/>
        <v/>
      </c>
      <c r="AT1320" s="28" t="str">
        <f t="shared" si="7925"/>
        <v/>
      </c>
      <c r="AU1320" s="28" t="str">
        <f t="shared" si="7925"/>
        <v/>
      </c>
      <c r="AV1320" s="28" t="str">
        <f t="shared" si="7925"/>
        <v/>
      </c>
      <c r="AW1320" s="28" t="str">
        <f t="shared" ref="AW1320:BC1320" si="7926">IFERROR(IF(FIND(AW$1,$F1320)&gt;1,AW$1,""),"")</f>
        <v/>
      </c>
      <c r="AX1320" s="28" t="str">
        <f t="shared" si="7926"/>
        <v/>
      </c>
      <c r="AY1320" s="28" t="str">
        <f t="shared" si="7926"/>
        <v/>
      </c>
      <c r="AZ1320" s="28" t="str">
        <f t="shared" si="7926"/>
        <v/>
      </c>
      <c r="BA1320" s="28" t="str">
        <f t="shared" si="7926"/>
        <v/>
      </c>
      <c r="BB1320" s="28" t="str">
        <f t="shared" si="7926"/>
        <v/>
      </c>
      <c r="BC1320" s="28" t="str">
        <f t="shared" si="7926"/>
        <v/>
      </c>
      <c r="BD1320" s="28" t="str">
        <f t="shared" si="15"/>
        <v/>
      </c>
      <c r="BG1320" s="2" t="s">
        <v>8998</v>
      </c>
      <c r="BI1320" s="2" t="s">
        <v>8230</v>
      </c>
      <c r="BJ1320" s="28" t="str">
        <f t="shared" si="16"/>
        <v>Leeds</v>
      </c>
      <c r="BK1320" s="28" t="str">
        <f t="shared" si="17"/>
        <v>West Yorkshire</v>
      </c>
      <c r="BM1320" s="2" t="s">
        <v>98</v>
      </c>
      <c r="BU1320" s="50" t="s">
        <v>19342</v>
      </c>
      <c r="BV1320" s="12"/>
      <c r="BW1320" s="12"/>
      <c r="BX1320" s="12"/>
      <c r="BY1320" s="42" t="str">
        <f t="shared" si="18"/>
        <v>BD11;BD4;LS10;LS11;LS12;LS13;LS14;LS15;LS16;LS17;LS18;LS19;LS1;LS20;LS21;LS22;LS23;LS24;LS25;LS26;LS27;LS28;LS29;LS2;LS3;LS4;LS5;LS6;LS7;LS88;LS8;LS99;LS9;WF10;WF3;</v>
      </c>
      <c r="BZ1320" s="42"/>
    </row>
    <row r="1321" spans="1:78" ht="15">
      <c r="A1321" s="16" t="s">
        <v>37</v>
      </c>
      <c r="B1321" s="28">
        <f>VLOOKUP(A1321,Organisations!$A$2:$B$7,2,FALSE)</f>
        <v>2</v>
      </c>
      <c r="C1321" s="16" t="s">
        <v>9000</v>
      </c>
      <c r="D1321" s="16" t="s">
        <v>9001</v>
      </c>
      <c r="E1321" s="28" t="str">
        <f t="shared" si="0"/>
        <v>Pharmacy located in the Harehills area of Leeds</v>
      </c>
      <c r="F1321" s="16" t="s">
        <v>9002</v>
      </c>
      <c r="G1321" s="16" t="s">
        <v>68</v>
      </c>
      <c r="H1321" s="17"/>
      <c r="K1321" s="26" t="s">
        <v>9003</v>
      </c>
      <c r="L1321" s="18"/>
      <c r="M1321" s="28" t="str">
        <f t="shared" ref="M1321:Q1321" si="7927">IFERROR(IF(FIND(M$1,$F1321)&gt;1,"Age - Children",""),"")</f>
        <v/>
      </c>
      <c r="N1321" s="28" t="str">
        <f t="shared" si="7927"/>
        <v/>
      </c>
      <c r="O1321" s="28" t="str">
        <f t="shared" si="7927"/>
        <v/>
      </c>
      <c r="P1321" s="28" t="str">
        <f t="shared" si="7927"/>
        <v/>
      </c>
      <c r="Q1321" s="28" t="str">
        <f t="shared" si="7927"/>
        <v/>
      </c>
      <c r="R1321" s="28" t="str">
        <f t="shared" ref="R1321:T1321" si="7928">IFERROR(IF(FIND(R$1,$F1321)&gt;1,"Age - Elderly",""),"")</f>
        <v/>
      </c>
      <c r="S1321" s="28" t="str">
        <f t="shared" si="7928"/>
        <v/>
      </c>
      <c r="T1321" s="28" t="str">
        <f t="shared" si="7928"/>
        <v/>
      </c>
      <c r="U1321" s="28" t="str">
        <f t="shared" si="3"/>
        <v/>
      </c>
      <c r="V1321" s="28" t="str">
        <f t="shared" si="4"/>
        <v/>
      </c>
      <c r="X1321" s="28" t="str">
        <f t="shared" si="5"/>
        <v/>
      </c>
      <c r="Y1321" s="28" t="str">
        <f t="shared" si="6"/>
        <v/>
      </c>
      <c r="Z1321" s="28" t="str">
        <f t="shared" si="7"/>
        <v/>
      </c>
      <c r="AB1321" s="28" t="str">
        <f t="shared" si="8"/>
        <v/>
      </c>
      <c r="AD1321" s="28" t="str">
        <f t="shared" si="9"/>
        <v/>
      </c>
      <c r="AG1321" s="28" t="str">
        <f t="shared" ref="AG1321:AL1321" si="7929">IFERROR(IF(FIND(AG$1,$F1321)&gt;1,AG$1,""),"")</f>
        <v/>
      </c>
      <c r="AH1321" s="28" t="str">
        <f t="shared" si="7929"/>
        <v/>
      </c>
      <c r="AI1321" s="28" t="str">
        <f t="shared" si="7929"/>
        <v/>
      </c>
      <c r="AJ1321" s="28" t="str">
        <f t="shared" si="7929"/>
        <v/>
      </c>
      <c r="AK1321" s="28" t="str">
        <f t="shared" si="7929"/>
        <v/>
      </c>
      <c r="AL1321" s="28" t="str">
        <f t="shared" si="7929"/>
        <v/>
      </c>
      <c r="AM1321" s="28" t="str">
        <f t="shared" si="11"/>
        <v/>
      </c>
      <c r="AN1321" s="28" t="str">
        <f t="shared" ref="AN1321:AQ1321" si="7930">IFERROR(IF(FIND(AN$1,$F1321)&gt;1,"Status - LGBT",""),"")</f>
        <v/>
      </c>
      <c r="AO1321" s="28" t="str">
        <f t="shared" si="7930"/>
        <v/>
      </c>
      <c r="AP1321" s="28" t="str">
        <f t="shared" si="7930"/>
        <v/>
      </c>
      <c r="AQ1321" s="28" t="str">
        <f t="shared" si="7930"/>
        <v/>
      </c>
      <c r="AR1321" s="28" t="str">
        <f t="shared" ref="AR1321:AV1321" si="7931">IFERROR(IF(FIND(AR$1,$F1321)&gt;1,"BME",""),"")</f>
        <v/>
      </c>
      <c r="AS1321" s="28" t="str">
        <f t="shared" si="7931"/>
        <v/>
      </c>
      <c r="AT1321" s="28" t="str">
        <f t="shared" si="7931"/>
        <v/>
      </c>
      <c r="AU1321" s="28" t="str">
        <f t="shared" si="7931"/>
        <v/>
      </c>
      <c r="AV1321" s="28" t="str">
        <f t="shared" si="7931"/>
        <v/>
      </c>
      <c r="AW1321" s="28" t="str">
        <f t="shared" ref="AW1321:BC1321" si="7932">IFERROR(IF(FIND(AW$1,$F1321)&gt;1,AW$1,""),"")</f>
        <v/>
      </c>
      <c r="AX1321" s="28" t="str">
        <f t="shared" si="7932"/>
        <v/>
      </c>
      <c r="AY1321" s="28" t="str">
        <f t="shared" si="7932"/>
        <v/>
      </c>
      <c r="AZ1321" s="28" t="str">
        <f t="shared" si="7932"/>
        <v/>
      </c>
      <c r="BA1321" s="28" t="str">
        <f t="shared" si="7932"/>
        <v/>
      </c>
      <c r="BB1321" s="28" t="str">
        <f t="shared" si="7932"/>
        <v/>
      </c>
      <c r="BC1321" s="28" t="str">
        <f t="shared" si="7932"/>
        <v/>
      </c>
      <c r="BD1321" s="28" t="str">
        <f t="shared" si="15"/>
        <v/>
      </c>
      <c r="BG1321" s="2" t="s">
        <v>9004</v>
      </c>
      <c r="BI1321" s="2" t="s">
        <v>8236</v>
      </c>
      <c r="BJ1321" s="28" t="str">
        <f t="shared" si="16"/>
        <v>Leeds</v>
      </c>
      <c r="BK1321" s="28" t="str">
        <f t="shared" si="17"/>
        <v>West Yorkshire</v>
      </c>
      <c r="BM1321" s="2" t="s">
        <v>98</v>
      </c>
      <c r="BU1321" s="47" t="s">
        <v>19342</v>
      </c>
      <c r="BV1321" s="18"/>
      <c r="BW1321" s="18"/>
      <c r="BX1321" s="18"/>
      <c r="BY1321" s="42" t="str">
        <f t="shared" si="18"/>
        <v>BD11;BD4;LS10;LS11;LS12;LS13;LS14;LS15;LS16;LS17;LS18;LS19;LS1;LS20;LS21;LS22;LS23;LS24;LS25;LS26;LS27;LS28;LS29;LS2;LS3;LS4;LS5;LS6;LS7;LS88;LS8;LS99;LS9;WF10;WF3;</v>
      </c>
      <c r="BZ1321" s="43"/>
    </row>
    <row r="1322" spans="1:78" ht="15">
      <c r="A1322" s="10" t="s">
        <v>37</v>
      </c>
      <c r="B1322" s="28">
        <f>VLOOKUP(A1322,Organisations!$A$2:$B$7,2,FALSE)</f>
        <v>2</v>
      </c>
      <c r="C1322" s="10" t="s">
        <v>9006</v>
      </c>
      <c r="D1322" s="10" t="s">
        <v>9007</v>
      </c>
      <c r="E1322" s="28" t="str">
        <f t="shared" si="0"/>
        <v>Pharmacy located in the Headingley area of Leeds</v>
      </c>
      <c r="F1322" s="10" t="s">
        <v>9008</v>
      </c>
      <c r="G1322" s="10" t="s">
        <v>68</v>
      </c>
      <c r="H1322" s="11"/>
      <c r="K1322" s="30" t="s">
        <v>9009</v>
      </c>
      <c r="L1322" s="12"/>
      <c r="M1322" s="28" t="str">
        <f t="shared" ref="M1322:Q1322" si="7933">IFERROR(IF(FIND(M$1,$F1322)&gt;1,"Age - Children",""),"")</f>
        <v/>
      </c>
      <c r="N1322" s="28" t="str">
        <f t="shared" si="7933"/>
        <v/>
      </c>
      <c r="O1322" s="28" t="str">
        <f t="shared" si="7933"/>
        <v/>
      </c>
      <c r="P1322" s="28" t="str">
        <f t="shared" si="7933"/>
        <v/>
      </c>
      <c r="Q1322" s="28" t="str">
        <f t="shared" si="7933"/>
        <v/>
      </c>
      <c r="R1322" s="28" t="str">
        <f t="shared" ref="R1322:T1322" si="7934">IFERROR(IF(FIND(R$1,$F1322)&gt;1,"Age - Elderly",""),"")</f>
        <v/>
      </c>
      <c r="S1322" s="28" t="str">
        <f t="shared" si="7934"/>
        <v/>
      </c>
      <c r="T1322" s="28" t="str">
        <f t="shared" si="7934"/>
        <v/>
      </c>
      <c r="U1322" s="28" t="str">
        <f t="shared" si="3"/>
        <v/>
      </c>
      <c r="V1322" s="28" t="str">
        <f t="shared" si="4"/>
        <v/>
      </c>
      <c r="X1322" s="28" t="str">
        <f t="shared" si="5"/>
        <v/>
      </c>
      <c r="Y1322" s="28" t="str">
        <f t="shared" si="6"/>
        <v/>
      </c>
      <c r="Z1322" s="28" t="str">
        <f t="shared" si="7"/>
        <v/>
      </c>
      <c r="AB1322" s="28" t="str">
        <f t="shared" si="8"/>
        <v/>
      </c>
      <c r="AD1322" s="28" t="str">
        <f t="shared" si="9"/>
        <v/>
      </c>
      <c r="AG1322" s="28" t="str">
        <f t="shared" ref="AG1322:AL1322" si="7935">IFERROR(IF(FIND(AG$1,$F1322)&gt;1,AG$1,""),"")</f>
        <v/>
      </c>
      <c r="AH1322" s="28" t="str">
        <f t="shared" si="7935"/>
        <v/>
      </c>
      <c r="AI1322" s="28" t="str">
        <f t="shared" si="7935"/>
        <v/>
      </c>
      <c r="AJ1322" s="28" t="str">
        <f t="shared" si="7935"/>
        <v/>
      </c>
      <c r="AK1322" s="28" t="str">
        <f t="shared" si="7935"/>
        <v/>
      </c>
      <c r="AL1322" s="28" t="str">
        <f t="shared" si="7935"/>
        <v/>
      </c>
      <c r="AM1322" s="28" t="str">
        <f t="shared" si="11"/>
        <v/>
      </c>
      <c r="AN1322" s="28" t="str">
        <f t="shared" ref="AN1322:AQ1322" si="7936">IFERROR(IF(FIND(AN$1,$F1322)&gt;1,"Status - LGBT",""),"")</f>
        <v/>
      </c>
      <c r="AO1322" s="28" t="str">
        <f t="shared" si="7936"/>
        <v/>
      </c>
      <c r="AP1322" s="28" t="str">
        <f t="shared" si="7936"/>
        <v/>
      </c>
      <c r="AQ1322" s="28" t="str">
        <f t="shared" si="7936"/>
        <v/>
      </c>
      <c r="AR1322" s="28" t="str">
        <f t="shared" ref="AR1322:AV1322" si="7937">IFERROR(IF(FIND(AR$1,$F1322)&gt;1,"BME",""),"")</f>
        <v/>
      </c>
      <c r="AS1322" s="28" t="str">
        <f t="shared" si="7937"/>
        <v/>
      </c>
      <c r="AT1322" s="28" t="str">
        <f t="shared" si="7937"/>
        <v/>
      </c>
      <c r="AU1322" s="28" t="str">
        <f t="shared" si="7937"/>
        <v/>
      </c>
      <c r="AV1322" s="28" t="str">
        <f t="shared" si="7937"/>
        <v/>
      </c>
      <c r="AW1322" s="28" t="str">
        <f t="shared" ref="AW1322:BC1322" si="7938">IFERROR(IF(FIND(AW$1,$F1322)&gt;1,AW$1,""),"")</f>
        <v/>
      </c>
      <c r="AX1322" s="28" t="str">
        <f t="shared" si="7938"/>
        <v/>
      </c>
      <c r="AY1322" s="28" t="str">
        <f t="shared" si="7938"/>
        <v/>
      </c>
      <c r="AZ1322" s="28" t="str">
        <f t="shared" si="7938"/>
        <v/>
      </c>
      <c r="BA1322" s="28" t="str">
        <f t="shared" si="7938"/>
        <v/>
      </c>
      <c r="BB1322" s="28" t="str">
        <f t="shared" si="7938"/>
        <v/>
      </c>
      <c r="BC1322" s="28" t="str">
        <f t="shared" si="7938"/>
        <v/>
      </c>
      <c r="BD1322" s="28" t="str">
        <f t="shared" si="15"/>
        <v/>
      </c>
      <c r="BG1322" s="2" t="s">
        <v>9010</v>
      </c>
      <c r="BI1322" s="2" t="s">
        <v>8240</v>
      </c>
      <c r="BJ1322" s="28" t="str">
        <f t="shared" si="16"/>
        <v>Leeds</v>
      </c>
      <c r="BK1322" s="28" t="str">
        <f t="shared" si="17"/>
        <v>West Yorkshire</v>
      </c>
      <c r="BM1322" s="2" t="s">
        <v>98</v>
      </c>
      <c r="BU1322" s="50" t="s">
        <v>19342</v>
      </c>
      <c r="BV1322" s="12"/>
      <c r="BW1322" s="12"/>
      <c r="BX1322" s="12"/>
      <c r="BY1322" s="42" t="str">
        <f t="shared" si="18"/>
        <v>BD11;BD4;LS10;LS11;LS12;LS13;LS14;LS15;LS16;LS17;LS18;LS19;LS1;LS20;LS21;LS22;LS23;LS24;LS25;LS26;LS27;LS28;LS29;LS2;LS3;LS4;LS5;LS6;LS7;LS88;LS8;LS99;LS9;WF10;WF3;</v>
      </c>
      <c r="BZ1322" s="42"/>
    </row>
    <row r="1323" spans="1:78" ht="15">
      <c r="A1323" s="16" t="s">
        <v>37</v>
      </c>
      <c r="B1323" s="28">
        <f>VLOOKUP(A1323,Organisations!$A$2:$B$7,2,FALSE)</f>
        <v>2</v>
      </c>
      <c r="C1323" s="16" t="s">
        <v>9011</v>
      </c>
      <c r="D1323" s="16" t="s">
        <v>9012</v>
      </c>
      <c r="E1323" s="28" t="str">
        <f t="shared" si="0"/>
        <v>Pharmacy in the Horsforth area of Leeds</v>
      </c>
      <c r="F1323" s="16" t="s">
        <v>9013</v>
      </c>
      <c r="G1323" s="16" t="s">
        <v>68</v>
      </c>
      <c r="H1323" s="17"/>
      <c r="K1323" s="26" t="s">
        <v>9014</v>
      </c>
      <c r="L1323" s="18"/>
      <c r="M1323" s="28" t="str">
        <f t="shared" ref="M1323:Q1323" si="7939">IFERROR(IF(FIND(M$1,$F1323)&gt;1,"Age - Children",""),"")</f>
        <v/>
      </c>
      <c r="N1323" s="28" t="str">
        <f t="shared" si="7939"/>
        <v/>
      </c>
      <c r="O1323" s="28" t="str">
        <f t="shared" si="7939"/>
        <v/>
      </c>
      <c r="P1323" s="28" t="str">
        <f t="shared" si="7939"/>
        <v/>
      </c>
      <c r="Q1323" s="28" t="str">
        <f t="shared" si="7939"/>
        <v/>
      </c>
      <c r="R1323" s="28" t="str">
        <f t="shared" ref="R1323:T1323" si="7940">IFERROR(IF(FIND(R$1,$F1323)&gt;1,"Age - Elderly",""),"")</f>
        <v/>
      </c>
      <c r="S1323" s="28" t="str">
        <f t="shared" si="7940"/>
        <v/>
      </c>
      <c r="T1323" s="28" t="str">
        <f t="shared" si="7940"/>
        <v/>
      </c>
      <c r="U1323" s="28" t="str">
        <f t="shared" si="3"/>
        <v/>
      </c>
      <c r="V1323" s="28" t="str">
        <f t="shared" si="4"/>
        <v/>
      </c>
      <c r="X1323" s="28" t="str">
        <f t="shared" si="5"/>
        <v/>
      </c>
      <c r="Y1323" s="28" t="str">
        <f t="shared" si="6"/>
        <v/>
      </c>
      <c r="Z1323" s="28" t="str">
        <f t="shared" si="7"/>
        <v/>
      </c>
      <c r="AB1323" s="28" t="str">
        <f t="shared" si="8"/>
        <v/>
      </c>
      <c r="AD1323" s="28" t="str">
        <f t="shared" si="9"/>
        <v/>
      </c>
      <c r="AG1323" s="28" t="str">
        <f t="shared" ref="AG1323:AL1323" si="7941">IFERROR(IF(FIND(AG$1,$F1323)&gt;1,AG$1,""),"")</f>
        <v/>
      </c>
      <c r="AH1323" s="28" t="str">
        <f t="shared" si="7941"/>
        <v/>
      </c>
      <c r="AI1323" s="28" t="str">
        <f t="shared" si="7941"/>
        <v/>
      </c>
      <c r="AJ1323" s="28" t="str">
        <f t="shared" si="7941"/>
        <v/>
      </c>
      <c r="AK1323" s="28" t="str">
        <f t="shared" si="7941"/>
        <v/>
      </c>
      <c r="AL1323" s="28" t="str">
        <f t="shared" si="7941"/>
        <v/>
      </c>
      <c r="AM1323" s="28" t="str">
        <f t="shared" si="11"/>
        <v/>
      </c>
      <c r="AN1323" s="28" t="str">
        <f t="shared" ref="AN1323:AQ1323" si="7942">IFERROR(IF(FIND(AN$1,$F1323)&gt;1,"Status - LGBT",""),"")</f>
        <v/>
      </c>
      <c r="AO1323" s="28" t="str">
        <f t="shared" si="7942"/>
        <v/>
      </c>
      <c r="AP1323" s="28" t="str">
        <f t="shared" si="7942"/>
        <v/>
      </c>
      <c r="AQ1323" s="28" t="str">
        <f t="shared" si="7942"/>
        <v/>
      </c>
      <c r="AR1323" s="28" t="str">
        <f t="shared" ref="AR1323:AV1323" si="7943">IFERROR(IF(FIND(AR$1,$F1323)&gt;1,"BME",""),"")</f>
        <v/>
      </c>
      <c r="AS1323" s="28" t="str">
        <f t="shared" si="7943"/>
        <v/>
      </c>
      <c r="AT1323" s="28" t="str">
        <f t="shared" si="7943"/>
        <v/>
      </c>
      <c r="AU1323" s="28" t="str">
        <f t="shared" si="7943"/>
        <v/>
      </c>
      <c r="AV1323" s="28" t="str">
        <f t="shared" si="7943"/>
        <v/>
      </c>
      <c r="AW1323" s="28" t="str">
        <f t="shared" ref="AW1323:BC1323" si="7944">IFERROR(IF(FIND(AW$1,$F1323)&gt;1,AW$1,""),"")</f>
        <v/>
      </c>
      <c r="AX1323" s="28" t="str">
        <f t="shared" si="7944"/>
        <v/>
      </c>
      <c r="AY1323" s="28" t="str">
        <f t="shared" si="7944"/>
        <v/>
      </c>
      <c r="AZ1323" s="28" t="str">
        <f t="shared" si="7944"/>
        <v/>
      </c>
      <c r="BA1323" s="28" t="str">
        <f t="shared" si="7944"/>
        <v/>
      </c>
      <c r="BB1323" s="28" t="str">
        <f t="shared" si="7944"/>
        <v/>
      </c>
      <c r="BC1323" s="28" t="str">
        <f t="shared" si="7944"/>
        <v/>
      </c>
      <c r="BD1323" s="28" t="str">
        <f t="shared" si="15"/>
        <v/>
      </c>
      <c r="BG1323" s="2" t="s">
        <v>9015</v>
      </c>
      <c r="BI1323" s="2" t="s">
        <v>8248</v>
      </c>
      <c r="BJ1323" s="28" t="str">
        <f t="shared" si="16"/>
        <v/>
      </c>
      <c r="BK1323" s="28" t="str">
        <f t="shared" si="17"/>
        <v/>
      </c>
      <c r="BM1323" s="2" t="s">
        <v>98</v>
      </c>
      <c r="BU1323" s="47" t="s">
        <v>19342</v>
      </c>
      <c r="BV1323" s="18"/>
      <c r="BW1323" s="18"/>
      <c r="BX1323" s="18"/>
      <c r="BY1323" s="42" t="str">
        <f t="shared" si="18"/>
        <v>BD11;BD4;LS10;LS11;LS12;LS13;LS14;LS15;LS16;LS17;LS18;LS19;LS1;LS20;LS21;LS22;LS23;LS24;LS25;LS26;LS27;LS28;LS29;LS2;LS3;LS4;LS5;LS6;LS7;LS88;LS8;LS99;LS9;WF10;WF3;</v>
      </c>
      <c r="BZ1323" s="43"/>
    </row>
    <row r="1324" spans="1:78" ht="15">
      <c r="A1324" s="10" t="s">
        <v>37</v>
      </c>
      <c r="B1324" s="28">
        <f>VLOOKUP(A1324,Organisations!$A$2:$B$7,2,FALSE)</f>
        <v>2</v>
      </c>
      <c r="C1324" s="10" t="s">
        <v>9017</v>
      </c>
      <c r="D1324" s="10" t="s">
        <v>9018</v>
      </c>
      <c r="E1324" s="28" t="str">
        <f t="shared" si="0"/>
        <v>Pharmacy located in the Hunslet area of Leeds</v>
      </c>
      <c r="F1324" s="10" t="s">
        <v>9019</v>
      </c>
      <c r="G1324" s="10" t="s">
        <v>68</v>
      </c>
      <c r="H1324" s="11"/>
      <c r="K1324" s="30" t="s">
        <v>9020</v>
      </c>
      <c r="L1324" s="12"/>
      <c r="M1324" s="28" t="str">
        <f t="shared" ref="M1324:Q1324" si="7945">IFERROR(IF(FIND(M$1,$F1324)&gt;1,"Age - Children",""),"")</f>
        <v/>
      </c>
      <c r="N1324" s="28" t="str">
        <f t="shared" si="7945"/>
        <v/>
      </c>
      <c r="O1324" s="28" t="str">
        <f t="shared" si="7945"/>
        <v/>
      </c>
      <c r="P1324" s="28" t="str">
        <f t="shared" si="7945"/>
        <v/>
      </c>
      <c r="Q1324" s="28" t="str">
        <f t="shared" si="7945"/>
        <v/>
      </c>
      <c r="R1324" s="28" t="str">
        <f t="shared" ref="R1324:T1324" si="7946">IFERROR(IF(FIND(R$1,$F1324)&gt;1,"Age - Elderly",""),"")</f>
        <v/>
      </c>
      <c r="S1324" s="28" t="str">
        <f t="shared" si="7946"/>
        <v/>
      </c>
      <c r="T1324" s="28" t="str">
        <f t="shared" si="7946"/>
        <v/>
      </c>
      <c r="U1324" s="28" t="str">
        <f t="shared" si="3"/>
        <v/>
      </c>
      <c r="V1324" s="28" t="str">
        <f t="shared" si="4"/>
        <v/>
      </c>
      <c r="X1324" s="28" t="str">
        <f t="shared" si="5"/>
        <v/>
      </c>
      <c r="Y1324" s="28" t="str">
        <f t="shared" si="6"/>
        <v/>
      </c>
      <c r="Z1324" s="28" t="str">
        <f t="shared" si="7"/>
        <v/>
      </c>
      <c r="AB1324" s="28" t="str">
        <f t="shared" si="8"/>
        <v/>
      </c>
      <c r="AD1324" s="28" t="str">
        <f t="shared" si="9"/>
        <v/>
      </c>
      <c r="AG1324" s="28" t="str">
        <f t="shared" ref="AG1324:AL1324" si="7947">IFERROR(IF(FIND(AG$1,$F1324)&gt;1,AG$1,""),"")</f>
        <v/>
      </c>
      <c r="AH1324" s="28" t="str">
        <f t="shared" si="7947"/>
        <v/>
      </c>
      <c r="AI1324" s="28" t="str">
        <f t="shared" si="7947"/>
        <v/>
      </c>
      <c r="AJ1324" s="28" t="str">
        <f t="shared" si="7947"/>
        <v/>
      </c>
      <c r="AK1324" s="28" t="str">
        <f t="shared" si="7947"/>
        <v/>
      </c>
      <c r="AL1324" s="28" t="str">
        <f t="shared" si="7947"/>
        <v/>
      </c>
      <c r="AM1324" s="28" t="str">
        <f t="shared" si="11"/>
        <v/>
      </c>
      <c r="AN1324" s="28" t="str">
        <f t="shared" ref="AN1324:AQ1324" si="7948">IFERROR(IF(FIND(AN$1,$F1324)&gt;1,"Status - LGBT",""),"")</f>
        <v/>
      </c>
      <c r="AO1324" s="28" t="str">
        <f t="shared" si="7948"/>
        <v/>
      </c>
      <c r="AP1324" s="28" t="str">
        <f t="shared" si="7948"/>
        <v/>
      </c>
      <c r="AQ1324" s="28" t="str">
        <f t="shared" si="7948"/>
        <v/>
      </c>
      <c r="AR1324" s="28" t="str">
        <f t="shared" ref="AR1324:AV1324" si="7949">IFERROR(IF(FIND(AR$1,$F1324)&gt;1,"BME",""),"")</f>
        <v/>
      </c>
      <c r="AS1324" s="28" t="str">
        <f t="shared" si="7949"/>
        <v/>
      </c>
      <c r="AT1324" s="28" t="str">
        <f t="shared" si="7949"/>
        <v/>
      </c>
      <c r="AU1324" s="28" t="str">
        <f t="shared" si="7949"/>
        <v/>
      </c>
      <c r="AV1324" s="28" t="str">
        <f t="shared" si="7949"/>
        <v/>
      </c>
      <c r="AW1324" s="28" t="str">
        <f t="shared" ref="AW1324:BC1324" si="7950">IFERROR(IF(FIND(AW$1,$F1324)&gt;1,AW$1,""),"")</f>
        <v/>
      </c>
      <c r="AX1324" s="28" t="str">
        <f t="shared" si="7950"/>
        <v/>
      </c>
      <c r="AY1324" s="28" t="str">
        <f t="shared" si="7950"/>
        <v/>
      </c>
      <c r="AZ1324" s="28" t="str">
        <f t="shared" si="7950"/>
        <v/>
      </c>
      <c r="BA1324" s="28" t="str">
        <f t="shared" si="7950"/>
        <v/>
      </c>
      <c r="BB1324" s="28" t="str">
        <f t="shared" si="7950"/>
        <v/>
      </c>
      <c r="BC1324" s="28" t="str">
        <f t="shared" si="7950"/>
        <v/>
      </c>
      <c r="BD1324" s="28" t="str">
        <f t="shared" si="15"/>
        <v/>
      </c>
      <c r="BG1324" s="2" t="s">
        <v>9021</v>
      </c>
      <c r="BI1324" s="2" t="s">
        <v>8253</v>
      </c>
      <c r="BJ1324" s="28" t="str">
        <f t="shared" si="16"/>
        <v/>
      </c>
      <c r="BK1324" s="28" t="str">
        <f t="shared" si="17"/>
        <v/>
      </c>
      <c r="BM1324" s="2" t="s">
        <v>98</v>
      </c>
      <c r="BU1324" s="50" t="s">
        <v>19342</v>
      </c>
      <c r="BV1324" s="12"/>
      <c r="BW1324" s="12"/>
      <c r="BX1324" s="12"/>
      <c r="BY1324" s="42" t="str">
        <f t="shared" si="18"/>
        <v>BD11;BD4;LS10;LS11;LS12;LS13;LS14;LS15;LS16;LS17;LS18;LS19;LS1;LS20;LS21;LS22;LS23;LS24;LS25;LS26;LS27;LS28;LS29;LS2;LS3;LS4;LS5;LS6;LS7;LS88;LS8;LS99;LS9;WF10;WF3;</v>
      </c>
      <c r="BZ1324" s="42"/>
    </row>
    <row r="1325" spans="1:78" ht="15">
      <c r="A1325" s="16" t="s">
        <v>37</v>
      </c>
      <c r="B1325" s="28">
        <f>VLOOKUP(A1325,Organisations!$A$2:$B$7,2,FALSE)</f>
        <v>2</v>
      </c>
      <c r="C1325" s="16" t="s">
        <v>9022</v>
      </c>
      <c r="D1325" s="16" t="s">
        <v>9023</v>
      </c>
      <c r="E1325" s="28" t="str">
        <f t="shared" si="0"/>
        <v>Pharmacy located in the Moor Allerton Shopping Centre in the LS17 area of Leeds.</v>
      </c>
      <c r="F1325" s="16" t="s">
        <v>9024</v>
      </c>
      <c r="G1325" s="16" t="s">
        <v>68</v>
      </c>
      <c r="H1325" s="17"/>
      <c r="K1325" s="26" t="s">
        <v>9025</v>
      </c>
      <c r="L1325" s="18"/>
      <c r="M1325" s="28" t="str">
        <f t="shared" ref="M1325:Q1325" si="7951">IFERROR(IF(FIND(M$1,$F1325)&gt;1,"Age - Children",""),"")</f>
        <v/>
      </c>
      <c r="N1325" s="28" t="str">
        <f t="shared" si="7951"/>
        <v/>
      </c>
      <c r="O1325" s="28" t="str">
        <f t="shared" si="7951"/>
        <v/>
      </c>
      <c r="P1325" s="28" t="str">
        <f t="shared" si="7951"/>
        <v/>
      </c>
      <c r="Q1325" s="28" t="str">
        <f t="shared" si="7951"/>
        <v/>
      </c>
      <c r="R1325" s="28" t="str">
        <f t="shared" ref="R1325:T1325" si="7952">IFERROR(IF(FIND(R$1,$F1325)&gt;1,"Age - Elderly",""),"")</f>
        <v/>
      </c>
      <c r="S1325" s="28" t="str">
        <f t="shared" si="7952"/>
        <v/>
      </c>
      <c r="T1325" s="28" t="str">
        <f t="shared" si="7952"/>
        <v/>
      </c>
      <c r="U1325" s="28" t="str">
        <f t="shared" si="3"/>
        <v/>
      </c>
      <c r="V1325" s="28" t="str">
        <f t="shared" si="4"/>
        <v/>
      </c>
      <c r="X1325" s="28" t="str">
        <f t="shared" si="5"/>
        <v/>
      </c>
      <c r="Y1325" s="28" t="str">
        <f t="shared" si="6"/>
        <v/>
      </c>
      <c r="Z1325" s="28" t="str">
        <f t="shared" si="7"/>
        <v/>
      </c>
      <c r="AB1325" s="28" t="str">
        <f t="shared" si="8"/>
        <v/>
      </c>
      <c r="AD1325" s="28" t="str">
        <f t="shared" si="9"/>
        <v/>
      </c>
      <c r="AG1325" s="28" t="str">
        <f t="shared" ref="AG1325:AL1325" si="7953">IFERROR(IF(FIND(AG$1,$F1325)&gt;1,AG$1,""),"")</f>
        <v/>
      </c>
      <c r="AH1325" s="28" t="str">
        <f t="shared" si="7953"/>
        <v/>
      </c>
      <c r="AI1325" s="28" t="str">
        <f t="shared" si="7953"/>
        <v/>
      </c>
      <c r="AJ1325" s="28" t="str">
        <f t="shared" si="7953"/>
        <v/>
      </c>
      <c r="AK1325" s="28" t="str">
        <f t="shared" si="7953"/>
        <v/>
      </c>
      <c r="AL1325" s="28" t="str">
        <f t="shared" si="7953"/>
        <v/>
      </c>
      <c r="AM1325" s="28" t="str">
        <f t="shared" si="11"/>
        <v/>
      </c>
      <c r="AN1325" s="28" t="str">
        <f t="shared" ref="AN1325:AQ1325" si="7954">IFERROR(IF(FIND(AN$1,$F1325)&gt;1,"Status - LGBT",""),"")</f>
        <v/>
      </c>
      <c r="AO1325" s="28" t="str">
        <f t="shared" si="7954"/>
        <v/>
      </c>
      <c r="AP1325" s="28" t="str">
        <f t="shared" si="7954"/>
        <v/>
      </c>
      <c r="AQ1325" s="28" t="str">
        <f t="shared" si="7954"/>
        <v/>
      </c>
      <c r="AR1325" s="28" t="str">
        <f t="shared" ref="AR1325:AV1325" si="7955">IFERROR(IF(FIND(AR$1,$F1325)&gt;1,"BME",""),"")</f>
        <v/>
      </c>
      <c r="AS1325" s="28" t="str">
        <f t="shared" si="7955"/>
        <v/>
      </c>
      <c r="AT1325" s="28" t="str">
        <f t="shared" si="7955"/>
        <v/>
      </c>
      <c r="AU1325" s="28" t="str">
        <f t="shared" si="7955"/>
        <v/>
      </c>
      <c r="AV1325" s="28" t="str">
        <f t="shared" si="7955"/>
        <v/>
      </c>
      <c r="AW1325" s="28" t="str">
        <f t="shared" ref="AW1325:BC1325" si="7956">IFERROR(IF(FIND(AW$1,$F1325)&gt;1,AW$1,""),"")</f>
        <v/>
      </c>
      <c r="AX1325" s="28" t="str">
        <f t="shared" si="7956"/>
        <v/>
      </c>
      <c r="AY1325" s="28" t="str">
        <f t="shared" si="7956"/>
        <v/>
      </c>
      <c r="AZ1325" s="28" t="str">
        <f t="shared" si="7956"/>
        <v/>
      </c>
      <c r="BA1325" s="28" t="str">
        <f t="shared" si="7956"/>
        <v/>
      </c>
      <c r="BB1325" s="28" t="str">
        <f t="shared" si="7956"/>
        <v/>
      </c>
      <c r="BC1325" s="28" t="str">
        <f t="shared" si="7956"/>
        <v/>
      </c>
      <c r="BD1325" s="28" t="str">
        <f t="shared" si="15"/>
        <v/>
      </c>
      <c r="BG1325" s="2" t="s">
        <v>9026</v>
      </c>
      <c r="BI1325" s="2" t="s">
        <v>8259</v>
      </c>
      <c r="BJ1325" s="28" t="str">
        <f t="shared" si="16"/>
        <v>Leeds</v>
      </c>
      <c r="BK1325" s="28" t="str">
        <f t="shared" si="17"/>
        <v>West Yorkshire</v>
      </c>
      <c r="BM1325" s="2" t="s">
        <v>98</v>
      </c>
      <c r="BU1325" s="47" t="s">
        <v>19342</v>
      </c>
      <c r="BV1325" s="18"/>
      <c r="BW1325" s="18"/>
      <c r="BX1325" s="18"/>
      <c r="BY1325" s="42" t="str">
        <f t="shared" si="18"/>
        <v>BD11;BD4;LS10;LS11;LS12;LS13;LS14;LS15;LS16;LS17;LS18;LS19;LS1;LS20;LS21;LS22;LS23;LS24;LS25;LS26;LS27;LS28;LS29;LS2;LS3;LS4;LS5;LS6;LS7;LS88;LS8;LS99;LS9;WF10;WF3;</v>
      </c>
      <c r="BZ1325" s="43"/>
    </row>
    <row r="1326" spans="1:78" ht="15">
      <c r="A1326" s="10" t="s">
        <v>37</v>
      </c>
      <c r="B1326" s="28">
        <f>VLOOKUP(A1326,Organisations!$A$2:$B$7,2,FALSE)</f>
        <v>2</v>
      </c>
      <c r="C1326" s="10" t="s">
        <v>9028</v>
      </c>
      <c r="D1326" s="10" t="s">
        <v>9029</v>
      </c>
      <c r="E1326" s="28" t="str">
        <f t="shared" si="0"/>
        <v>Pharmacy located in the Meanwood area of Leeds.</v>
      </c>
      <c r="F1326" s="10" t="s">
        <v>9030</v>
      </c>
      <c r="G1326" s="10" t="s">
        <v>68</v>
      </c>
      <c r="H1326" s="11"/>
      <c r="K1326" s="30" t="s">
        <v>9031</v>
      </c>
      <c r="L1326" s="12"/>
      <c r="M1326" s="28" t="str">
        <f t="shared" ref="M1326:Q1326" si="7957">IFERROR(IF(FIND(M$1,$F1326)&gt;1,"Age - Children",""),"")</f>
        <v/>
      </c>
      <c r="N1326" s="28" t="str">
        <f t="shared" si="7957"/>
        <v/>
      </c>
      <c r="O1326" s="28" t="str">
        <f t="shared" si="7957"/>
        <v/>
      </c>
      <c r="P1326" s="28" t="str">
        <f t="shared" si="7957"/>
        <v/>
      </c>
      <c r="Q1326" s="28" t="str">
        <f t="shared" si="7957"/>
        <v/>
      </c>
      <c r="R1326" s="28" t="str">
        <f t="shared" ref="R1326:T1326" si="7958">IFERROR(IF(FIND(R$1,$F1326)&gt;1,"Age - Elderly",""),"")</f>
        <v/>
      </c>
      <c r="S1326" s="28" t="str">
        <f t="shared" si="7958"/>
        <v/>
      </c>
      <c r="T1326" s="28" t="str">
        <f t="shared" si="7958"/>
        <v/>
      </c>
      <c r="U1326" s="28" t="str">
        <f t="shared" si="3"/>
        <v/>
      </c>
      <c r="V1326" s="28" t="str">
        <f t="shared" si="4"/>
        <v/>
      </c>
      <c r="X1326" s="28" t="str">
        <f t="shared" si="5"/>
        <v/>
      </c>
      <c r="Y1326" s="28" t="str">
        <f t="shared" si="6"/>
        <v/>
      </c>
      <c r="Z1326" s="28" t="str">
        <f t="shared" si="7"/>
        <v/>
      </c>
      <c r="AB1326" s="28" t="str">
        <f t="shared" si="8"/>
        <v/>
      </c>
      <c r="AD1326" s="28" t="str">
        <f t="shared" si="9"/>
        <v/>
      </c>
      <c r="AG1326" s="28" t="str">
        <f t="shared" ref="AG1326:AL1326" si="7959">IFERROR(IF(FIND(AG$1,$F1326)&gt;1,AG$1,""),"")</f>
        <v/>
      </c>
      <c r="AH1326" s="28" t="str">
        <f t="shared" si="7959"/>
        <v/>
      </c>
      <c r="AI1326" s="28" t="str">
        <f t="shared" si="7959"/>
        <v/>
      </c>
      <c r="AJ1326" s="28" t="str">
        <f t="shared" si="7959"/>
        <v/>
      </c>
      <c r="AK1326" s="28" t="str">
        <f t="shared" si="7959"/>
        <v/>
      </c>
      <c r="AL1326" s="28" t="str">
        <f t="shared" si="7959"/>
        <v/>
      </c>
      <c r="AM1326" s="28" t="str">
        <f t="shared" si="11"/>
        <v/>
      </c>
      <c r="AN1326" s="28" t="str">
        <f t="shared" ref="AN1326:AQ1326" si="7960">IFERROR(IF(FIND(AN$1,$F1326)&gt;1,"Status - LGBT",""),"")</f>
        <v/>
      </c>
      <c r="AO1326" s="28" t="str">
        <f t="shared" si="7960"/>
        <v/>
      </c>
      <c r="AP1326" s="28" t="str">
        <f t="shared" si="7960"/>
        <v/>
      </c>
      <c r="AQ1326" s="28" t="str">
        <f t="shared" si="7960"/>
        <v/>
      </c>
      <c r="AR1326" s="28" t="str">
        <f t="shared" ref="AR1326:AV1326" si="7961">IFERROR(IF(FIND(AR$1,$F1326)&gt;1,"BME",""),"")</f>
        <v/>
      </c>
      <c r="AS1326" s="28" t="str">
        <f t="shared" si="7961"/>
        <v/>
      </c>
      <c r="AT1326" s="28" t="str">
        <f t="shared" si="7961"/>
        <v/>
      </c>
      <c r="AU1326" s="28" t="str">
        <f t="shared" si="7961"/>
        <v/>
      </c>
      <c r="AV1326" s="28" t="str">
        <f t="shared" si="7961"/>
        <v/>
      </c>
      <c r="AW1326" s="28" t="str">
        <f t="shared" ref="AW1326:BC1326" si="7962">IFERROR(IF(FIND(AW$1,$F1326)&gt;1,AW$1,""),"")</f>
        <v/>
      </c>
      <c r="AX1326" s="28" t="str">
        <f t="shared" si="7962"/>
        <v/>
      </c>
      <c r="AY1326" s="28" t="str">
        <f t="shared" si="7962"/>
        <v/>
      </c>
      <c r="AZ1326" s="28" t="str">
        <f t="shared" si="7962"/>
        <v/>
      </c>
      <c r="BA1326" s="28" t="str">
        <f t="shared" si="7962"/>
        <v/>
      </c>
      <c r="BB1326" s="28" t="str">
        <f t="shared" si="7962"/>
        <v/>
      </c>
      <c r="BC1326" s="28" t="str">
        <f t="shared" si="7962"/>
        <v/>
      </c>
      <c r="BD1326" s="28" t="str">
        <f t="shared" si="15"/>
        <v/>
      </c>
      <c r="BG1326" s="2" t="s">
        <v>9032</v>
      </c>
      <c r="BI1326" s="2" t="s">
        <v>8265</v>
      </c>
      <c r="BJ1326" s="28" t="str">
        <f t="shared" si="16"/>
        <v>Leeds</v>
      </c>
      <c r="BK1326" s="28" t="str">
        <f t="shared" si="17"/>
        <v>West Yorkshire</v>
      </c>
      <c r="BM1326" s="2" t="s">
        <v>98</v>
      </c>
      <c r="BU1326" s="50" t="s">
        <v>19342</v>
      </c>
      <c r="BV1326" s="12"/>
      <c r="BW1326" s="12"/>
      <c r="BX1326" s="12"/>
      <c r="BY1326" s="42" t="str">
        <f t="shared" si="18"/>
        <v>BD11;BD4;LS10;LS11;LS12;LS13;LS14;LS15;LS16;LS17;LS18;LS19;LS1;LS20;LS21;LS22;LS23;LS24;LS25;LS26;LS27;LS28;LS29;LS2;LS3;LS4;LS5;LS6;LS7;LS88;LS8;LS99;LS9;WF10;WF3;</v>
      </c>
      <c r="BZ1326" s="42"/>
    </row>
    <row r="1327" spans="1:78" ht="15">
      <c r="A1327" s="16" t="s">
        <v>37</v>
      </c>
      <c r="B1327" s="28">
        <f>VLOOKUP(A1327,Organisations!$A$2:$B$7,2,FALSE)</f>
        <v>2</v>
      </c>
      <c r="C1327" s="16" t="s">
        <v>9033</v>
      </c>
      <c r="D1327" s="16" t="s">
        <v>9034</v>
      </c>
      <c r="E1327" s="28" t="str">
        <f t="shared" si="0"/>
        <v>Pharmacy based in Robin Lane Medical Centre in Pudsey</v>
      </c>
      <c r="F1327" s="16" t="s">
        <v>9035</v>
      </c>
      <c r="G1327" s="16" t="s">
        <v>68</v>
      </c>
      <c r="H1327" s="17"/>
      <c r="K1327" s="26" t="s">
        <v>9036</v>
      </c>
      <c r="L1327" s="18"/>
      <c r="M1327" s="28" t="str">
        <f t="shared" ref="M1327:Q1327" si="7963">IFERROR(IF(FIND(M$1,$F1327)&gt;1,"Age - Children",""),"")</f>
        <v/>
      </c>
      <c r="N1327" s="28" t="str">
        <f t="shared" si="7963"/>
        <v/>
      </c>
      <c r="O1327" s="28" t="str">
        <f t="shared" si="7963"/>
        <v/>
      </c>
      <c r="P1327" s="28" t="str">
        <f t="shared" si="7963"/>
        <v/>
      </c>
      <c r="Q1327" s="28" t="str">
        <f t="shared" si="7963"/>
        <v/>
      </c>
      <c r="R1327" s="28" t="str">
        <f t="shared" ref="R1327:T1327" si="7964">IFERROR(IF(FIND(R$1,$F1327)&gt;1,"Age - Elderly",""),"")</f>
        <v/>
      </c>
      <c r="S1327" s="28" t="str">
        <f t="shared" si="7964"/>
        <v/>
      </c>
      <c r="T1327" s="28" t="str">
        <f t="shared" si="7964"/>
        <v/>
      </c>
      <c r="U1327" s="28" t="str">
        <f t="shared" si="3"/>
        <v/>
      </c>
      <c r="V1327" s="28" t="str">
        <f t="shared" si="4"/>
        <v/>
      </c>
      <c r="X1327" s="28" t="str">
        <f t="shared" si="5"/>
        <v/>
      </c>
      <c r="Y1327" s="28" t="str">
        <f t="shared" si="6"/>
        <v/>
      </c>
      <c r="Z1327" s="28" t="str">
        <f t="shared" si="7"/>
        <v/>
      </c>
      <c r="AB1327" s="28" t="str">
        <f t="shared" si="8"/>
        <v/>
      </c>
      <c r="AD1327" s="28" t="str">
        <f t="shared" si="9"/>
        <v/>
      </c>
      <c r="AG1327" s="28" t="str">
        <f t="shared" ref="AG1327:AL1327" si="7965">IFERROR(IF(FIND(AG$1,$F1327)&gt;1,AG$1,""),"")</f>
        <v/>
      </c>
      <c r="AH1327" s="28" t="str">
        <f t="shared" si="7965"/>
        <v/>
      </c>
      <c r="AI1327" s="28" t="str">
        <f t="shared" si="7965"/>
        <v/>
      </c>
      <c r="AJ1327" s="28" t="str">
        <f t="shared" si="7965"/>
        <v/>
      </c>
      <c r="AK1327" s="28" t="str">
        <f t="shared" si="7965"/>
        <v/>
      </c>
      <c r="AL1327" s="28" t="str">
        <f t="shared" si="7965"/>
        <v/>
      </c>
      <c r="AM1327" s="28" t="str">
        <f t="shared" si="11"/>
        <v/>
      </c>
      <c r="AN1327" s="28" t="str">
        <f t="shared" ref="AN1327:AQ1327" si="7966">IFERROR(IF(FIND(AN$1,$F1327)&gt;1,"Status - LGBT",""),"")</f>
        <v/>
      </c>
      <c r="AO1327" s="28" t="str">
        <f t="shared" si="7966"/>
        <v/>
      </c>
      <c r="AP1327" s="28" t="str">
        <f t="shared" si="7966"/>
        <v/>
      </c>
      <c r="AQ1327" s="28" t="str">
        <f t="shared" si="7966"/>
        <v/>
      </c>
      <c r="AR1327" s="28" t="str">
        <f t="shared" ref="AR1327:AV1327" si="7967">IFERROR(IF(FIND(AR$1,$F1327)&gt;1,"BME",""),"")</f>
        <v/>
      </c>
      <c r="AS1327" s="28" t="str">
        <f t="shared" si="7967"/>
        <v/>
      </c>
      <c r="AT1327" s="28" t="str">
        <f t="shared" si="7967"/>
        <v/>
      </c>
      <c r="AU1327" s="28" t="str">
        <f t="shared" si="7967"/>
        <v/>
      </c>
      <c r="AV1327" s="28" t="str">
        <f t="shared" si="7967"/>
        <v/>
      </c>
      <c r="AW1327" s="28" t="str">
        <f t="shared" ref="AW1327:BC1327" si="7968">IFERROR(IF(FIND(AW$1,$F1327)&gt;1,AW$1,""),"")</f>
        <v/>
      </c>
      <c r="AX1327" s="28" t="str">
        <f t="shared" si="7968"/>
        <v/>
      </c>
      <c r="AY1327" s="28" t="str">
        <f t="shared" si="7968"/>
        <v/>
      </c>
      <c r="AZ1327" s="28" t="str">
        <f t="shared" si="7968"/>
        <v/>
      </c>
      <c r="BA1327" s="28" t="str">
        <f t="shared" si="7968"/>
        <v/>
      </c>
      <c r="BB1327" s="28" t="str">
        <f t="shared" si="7968"/>
        <v/>
      </c>
      <c r="BC1327" s="28" t="str">
        <f t="shared" si="7968"/>
        <v/>
      </c>
      <c r="BD1327" s="28" t="str">
        <f t="shared" si="15"/>
        <v/>
      </c>
      <c r="BG1327" s="2" t="s">
        <v>9037</v>
      </c>
      <c r="BI1327" s="2" t="s">
        <v>2970</v>
      </c>
      <c r="BJ1327" s="28" t="str">
        <f t="shared" si="16"/>
        <v/>
      </c>
      <c r="BK1327" s="28" t="str">
        <f t="shared" si="17"/>
        <v/>
      </c>
      <c r="BM1327" s="2" t="s">
        <v>98</v>
      </c>
      <c r="BU1327" s="47" t="s">
        <v>19342</v>
      </c>
      <c r="BV1327" s="18"/>
      <c r="BW1327" s="18"/>
      <c r="BX1327" s="18"/>
      <c r="BY1327" s="42" t="str">
        <f t="shared" si="18"/>
        <v>BD11;BD4;LS10;LS11;LS12;LS13;LS14;LS15;LS16;LS17;LS18;LS19;LS1;LS20;LS21;LS22;LS23;LS24;LS25;LS26;LS27;LS28;LS29;LS2;LS3;LS4;LS5;LS6;LS7;LS88;LS8;LS99;LS9;WF10;WF3;</v>
      </c>
      <c r="BZ1327" s="43"/>
    </row>
    <row r="1328" spans="1:78" ht="15">
      <c r="A1328" s="10" t="s">
        <v>37</v>
      </c>
      <c r="B1328" s="28">
        <f>VLOOKUP(A1328,Organisations!$A$2:$B$7,2,FALSE)</f>
        <v>2</v>
      </c>
      <c r="C1328" s="10" t="s">
        <v>9038</v>
      </c>
      <c r="D1328" s="10" t="s">
        <v>9039</v>
      </c>
      <c r="E1328" s="28" t="str">
        <f t="shared" si="0"/>
        <v>Pharmacy based in Silver Lane Medical Practice in Yeadon.</v>
      </c>
      <c r="F1328" s="10" t="s">
        <v>9040</v>
      </c>
      <c r="G1328" s="10" t="s">
        <v>68</v>
      </c>
      <c r="H1328" s="11"/>
      <c r="K1328" s="30" t="s">
        <v>9041</v>
      </c>
      <c r="L1328" s="12"/>
      <c r="M1328" s="28" t="str">
        <f t="shared" ref="M1328:Q1328" si="7969">IFERROR(IF(FIND(M$1,$F1328)&gt;1,"Age - Children",""),"")</f>
        <v/>
      </c>
      <c r="N1328" s="28" t="str">
        <f t="shared" si="7969"/>
        <v/>
      </c>
      <c r="O1328" s="28" t="str">
        <f t="shared" si="7969"/>
        <v/>
      </c>
      <c r="P1328" s="28" t="str">
        <f t="shared" si="7969"/>
        <v/>
      </c>
      <c r="Q1328" s="28" t="str">
        <f t="shared" si="7969"/>
        <v/>
      </c>
      <c r="R1328" s="28" t="str">
        <f t="shared" ref="R1328:T1328" si="7970">IFERROR(IF(FIND(R$1,$F1328)&gt;1,"Age - Elderly",""),"")</f>
        <v/>
      </c>
      <c r="S1328" s="28" t="str">
        <f t="shared" si="7970"/>
        <v/>
      </c>
      <c r="T1328" s="28" t="str">
        <f t="shared" si="7970"/>
        <v/>
      </c>
      <c r="U1328" s="28" t="str">
        <f t="shared" si="3"/>
        <v/>
      </c>
      <c r="V1328" s="28" t="str">
        <f t="shared" si="4"/>
        <v/>
      </c>
      <c r="X1328" s="28" t="str">
        <f t="shared" si="5"/>
        <v/>
      </c>
      <c r="Y1328" s="28" t="str">
        <f t="shared" si="6"/>
        <v/>
      </c>
      <c r="Z1328" s="28" t="str">
        <f t="shared" si="7"/>
        <v/>
      </c>
      <c r="AB1328" s="28" t="str">
        <f t="shared" si="8"/>
        <v/>
      </c>
      <c r="AD1328" s="28" t="str">
        <f t="shared" si="9"/>
        <v/>
      </c>
      <c r="AG1328" s="28" t="str">
        <f t="shared" ref="AG1328:AL1328" si="7971">IFERROR(IF(FIND(AG$1,$F1328)&gt;1,AG$1,""),"")</f>
        <v/>
      </c>
      <c r="AH1328" s="28" t="str">
        <f t="shared" si="7971"/>
        <v/>
      </c>
      <c r="AI1328" s="28" t="str">
        <f t="shared" si="7971"/>
        <v/>
      </c>
      <c r="AJ1328" s="28" t="str">
        <f t="shared" si="7971"/>
        <v/>
      </c>
      <c r="AK1328" s="28" t="str">
        <f t="shared" si="7971"/>
        <v/>
      </c>
      <c r="AL1328" s="28" t="str">
        <f t="shared" si="7971"/>
        <v/>
      </c>
      <c r="AM1328" s="28" t="str">
        <f t="shared" si="11"/>
        <v/>
      </c>
      <c r="AN1328" s="28" t="str">
        <f t="shared" ref="AN1328:AQ1328" si="7972">IFERROR(IF(FIND(AN$1,$F1328)&gt;1,"Status - LGBT",""),"")</f>
        <v/>
      </c>
      <c r="AO1328" s="28" t="str">
        <f t="shared" si="7972"/>
        <v/>
      </c>
      <c r="AP1328" s="28" t="str">
        <f t="shared" si="7972"/>
        <v/>
      </c>
      <c r="AQ1328" s="28" t="str">
        <f t="shared" si="7972"/>
        <v/>
      </c>
      <c r="AR1328" s="28" t="str">
        <f t="shared" ref="AR1328:AV1328" si="7973">IFERROR(IF(FIND(AR$1,$F1328)&gt;1,"BME",""),"")</f>
        <v/>
      </c>
      <c r="AS1328" s="28" t="str">
        <f t="shared" si="7973"/>
        <v/>
      </c>
      <c r="AT1328" s="28" t="str">
        <f t="shared" si="7973"/>
        <v/>
      </c>
      <c r="AU1328" s="28" t="str">
        <f t="shared" si="7973"/>
        <v/>
      </c>
      <c r="AV1328" s="28" t="str">
        <f t="shared" si="7973"/>
        <v/>
      </c>
      <c r="AW1328" s="28" t="str">
        <f t="shared" ref="AW1328:BC1328" si="7974">IFERROR(IF(FIND(AW$1,$F1328)&gt;1,AW$1,""),"")</f>
        <v/>
      </c>
      <c r="AX1328" s="28" t="str">
        <f t="shared" si="7974"/>
        <v/>
      </c>
      <c r="AY1328" s="28" t="str">
        <f t="shared" si="7974"/>
        <v/>
      </c>
      <c r="AZ1328" s="28" t="str">
        <f t="shared" si="7974"/>
        <v/>
      </c>
      <c r="BA1328" s="28" t="str">
        <f t="shared" si="7974"/>
        <v/>
      </c>
      <c r="BB1328" s="28" t="str">
        <f t="shared" si="7974"/>
        <v/>
      </c>
      <c r="BC1328" s="28" t="str">
        <f t="shared" si="7974"/>
        <v/>
      </c>
      <c r="BD1328" s="28" t="str">
        <f t="shared" si="15"/>
        <v/>
      </c>
      <c r="BG1328" s="2" t="s">
        <v>9042</v>
      </c>
      <c r="BI1328" s="2" t="s">
        <v>357</v>
      </c>
      <c r="BJ1328" s="28" t="str">
        <f t="shared" si="16"/>
        <v/>
      </c>
      <c r="BK1328" s="28" t="str">
        <f t="shared" si="17"/>
        <v/>
      </c>
      <c r="BM1328" s="2" t="s">
        <v>98</v>
      </c>
      <c r="BU1328" s="50" t="s">
        <v>19342</v>
      </c>
      <c r="BV1328" s="12"/>
      <c r="BW1328" s="12"/>
      <c r="BX1328" s="12"/>
      <c r="BY1328" s="42" t="str">
        <f t="shared" si="18"/>
        <v>BD11;BD4;LS10;LS11;LS12;LS13;LS14;LS15;LS16;LS17;LS18;LS19;LS1;LS20;LS21;LS22;LS23;LS24;LS25;LS26;LS27;LS28;LS29;LS2;LS3;LS4;LS5;LS6;LS7;LS88;LS8;LS99;LS9;WF10;WF3;</v>
      </c>
      <c r="BZ1328" s="42"/>
    </row>
    <row r="1329" spans="1:78" ht="15">
      <c r="A1329" s="16" t="s">
        <v>37</v>
      </c>
      <c r="B1329" s="28">
        <f>VLOOKUP(A1329,Organisations!$A$2:$B$7,2,FALSE)</f>
        <v>2</v>
      </c>
      <c r="C1329" s="16" t="s">
        <v>9043</v>
      </c>
      <c r="D1329" s="16" t="s">
        <v>9044</v>
      </c>
      <c r="E1329" s="28" t="str">
        <f t="shared" si="0"/>
        <v>Pharmacy located in the Farnley area of Leeds.</v>
      </c>
      <c r="F1329" s="16" t="s">
        <v>9045</v>
      </c>
      <c r="G1329" s="16" t="s">
        <v>68</v>
      </c>
      <c r="H1329" s="17"/>
      <c r="K1329" s="26" t="s">
        <v>9046</v>
      </c>
      <c r="L1329" s="18"/>
      <c r="M1329" s="28" t="str">
        <f t="shared" ref="M1329:Q1329" si="7975">IFERROR(IF(FIND(M$1,$F1329)&gt;1,"Age - Children",""),"")</f>
        <v/>
      </c>
      <c r="N1329" s="28" t="str">
        <f t="shared" si="7975"/>
        <v/>
      </c>
      <c r="O1329" s="28" t="str">
        <f t="shared" si="7975"/>
        <v/>
      </c>
      <c r="P1329" s="28" t="str">
        <f t="shared" si="7975"/>
        <v/>
      </c>
      <c r="Q1329" s="28" t="str">
        <f t="shared" si="7975"/>
        <v/>
      </c>
      <c r="R1329" s="28" t="str">
        <f t="shared" ref="R1329:T1329" si="7976">IFERROR(IF(FIND(R$1,$F1329)&gt;1,"Age - Elderly",""),"")</f>
        <v/>
      </c>
      <c r="S1329" s="28" t="str">
        <f t="shared" si="7976"/>
        <v/>
      </c>
      <c r="T1329" s="28" t="str">
        <f t="shared" si="7976"/>
        <v/>
      </c>
      <c r="U1329" s="28" t="str">
        <f t="shared" si="3"/>
        <v/>
      </c>
      <c r="V1329" s="28" t="str">
        <f t="shared" si="4"/>
        <v/>
      </c>
      <c r="X1329" s="28" t="str">
        <f t="shared" si="5"/>
        <v/>
      </c>
      <c r="Y1329" s="28" t="str">
        <f t="shared" si="6"/>
        <v/>
      </c>
      <c r="Z1329" s="28" t="str">
        <f t="shared" si="7"/>
        <v/>
      </c>
      <c r="AB1329" s="28" t="str">
        <f t="shared" si="8"/>
        <v/>
      </c>
      <c r="AD1329" s="28" t="str">
        <f t="shared" si="9"/>
        <v/>
      </c>
      <c r="AG1329" s="28" t="str">
        <f t="shared" ref="AG1329:AL1329" si="7977">IFERROR(IF(FIND(AG$1,$F1329)&gt;1,AG$1,""),"")</f>
        <v/>
      </c>
      <c r="AH1329" s="28" t="str">
        <f t="shared" si="7977"/>
        <v/>
      </c>
      <c r="AI1329" s="28" t="str">
        <f t="shared" si="7977"/>
        <v/>
      </c>
      <c r="AJ1329" s="28" t="str">
        <f t="shared" si="7977"/>
        <v/>
      </c>
      <c r="AK1329" s="28" t="str">
        <f t="shared" si="7977"/>
        <v/>
      </c>
      <c r="AL1329" s="28" t="str">
        <f t="shared" si="7977"/>
        <v/>
      </c>
      <c r="AM1329" s="28" t="str">
        <f t="shared" si="11"/>
        <v/>
      </c>
      <c r="AN1329" s="28" t="str">
        <f t="shared" ref="AN1329:AQ1329" si="7978">IFERROR(IF(FIND(AN$1,$F1329)&gt;1,"Status - LGBT",""),"")</f>
        <v/>
      </c>
      <c r="AO1329" s="28" t="str">
        <f t="shared" si="7978"/>
        <v/>
      </c>
      <c r="AP1329" s="28" t="str">
        <f t="shared" si="7978"/>
        <v/>
      </c>
      <c r="AQ1329" s="28" t="str">
        <f t="shared" si="7978"/>
        <v/>
      </c>
      <c r="AR1329" s="28" t="str">
        <f t="shared" ref="AR1329:AV1329" si="7979">IFERROR(IF(FIND(AR$1,$F1329)&gt;1,"BME",""),"")</f>
        <v/>
      </c>
      <c r="AS1329" s="28" t="str">
        <f t="shared" si="7979"/>
        <v/>
      </c>
      <c r="AT1329" s="28" t="str">
        <f t="shared" si="7979"/>
        <v/>
      </c>
      <c r="AU1329" s="28" t="str">
        <f t="shared" si="7979"/>
        <v/>
      </c>
      <c r="AV1329" s="28" t="str">
        <f t="shared" si="7979"/>
        <v/>
      </c>
      <c r="AW1329" s="28" t="str">
        <f t="shared" ref="AW1329:BC1329" si="7980">IFERROR(IF(FIND(AW$1,$F1329)&gt;1,AW$1,""),"")</f>
        <v/>
      </c>
      <c r="AX1329" s="28" t="str">
        <f t="shared" si="7980"/>
        <v/>
      </c>
      <c r="AY1329" s="28" t="str">
        <f t="shared" si="7980"/>
        <v/>
      </c>
      <c r="AZ1329" s="28" t="str">
        <f t="shared" si="7980"/>
        <v/>
      </c>
      <c r="BA1329" s="28" t="str">
        <f t="shared" si="7980"/>
        <v/>
      </c>
      <c r="BB1329" s="28" t="str">
        <f t="shared" si="7980"/>
        <v/>
      </c>
      <c r="BC1329" s="28" t="str">
        <f t="shared" si="7980"/>
        <v/>
      </c>
      <c r="BD1329" s="28" t="str">
        <f t="shared" si="15"/>
        <v/>
      </c>
      <c r="BG1329" s="2" t="s">
        <v>9047</v>
      </c>
      <c r="BI1329" s="2" t="s">
        <v>8282</v>
      </c>
      <c r="BJ1329" s="28" t="str">
        <f t="shared" si="16"/>
        <v>Leeds</v>
      </c>
      <c r="BK1329" s="28" t="str">
        <f t="shared" si="17"/>
        <v>West Yorkshire</v>
      </c>
      <c r="BM1329" s="2" t="s">
        <v>98</v>
      </c>
      <c r="BU1329" s="47" t="s">
        <v>19342</v>
      </c>
      <c r="BV1329" s="18"/>
      <c r="BW1329" s="18"/>
      <c r="BX1329" s="18"/>
      <c r="BY1329" s="42" t="str">
        <f t="shared" si="18"/>
        <v>BD11;BD4;LS10;LS11;LS12;LS13;LS14;LS15;LS16;LS17;LS18;LS19;LS1;LS20;LS21;LS22;LS23;LS24;LS25;LS26;LS27;LS28;LS29;LS2;LS3;LS4;LS5;LS6;LS7;LS88;LS8;LS99;LS9;WF10;WF3;</v>
      </c>
      <c r="BZ1329" s="43"/>
    </row>
    <row r="1330" spans="1:78" ht="15">
      <c r="A1330" s="10" t="s">
        <v>37</v>
      </c>
      <c r="B1330" s="28">
        <f>VLOOKUP(A1330,Organisations!$A$2:$B$7,2,FALSE)</f>
        <v>2</v>
      </c>
      <c r="C1330" s="10" t="s">
        <v>9048</v>
      </c>
      <c r="D1330" s="10" t="s">
        <v>9049</v>
      </c>
      <c r="E1330" s="28" t="str">
        <f t="shared" si="0"/>
        <v>Pharmacy located in the Hawksworth area of Leeds</v>
      </c>
      <c r="F1330" s="10" t="s">
        <v>9050</v>
      </c>
      <c r="G1330" s="10" t="s">
        <v>68</v>
      </c>
      <c r="H1330" s="11"/>
      <c r="K1330" s="30" t="s">
        <v>9051</v>
      </c>
      <c r="L1330" s="12"/>
      <c r="M1330" s="28" t="str">
        <f t="shared" ref="M1330:Q1330" si="7981">IFERROR(IF(FIND(M$1,$F1330)&gt;1,"Age - Children",""),"")</f>
        <v/>
      </c>
      <c r="N1330" s="28" t="str">
        <f t="shared" si="7981"/>
        <v/>
      </c>
      <c r="O1330" s="28" t="str">
        <f t="shared" si="7981"/>
        <v/>
      </c>
      <c r="P1330" s="28" t="str">
        <f t="shared" si="7981"/>
        <v/>
      </c>
      <c r="Q1330" s="28" t="str">
        <f t="shared" si="7981"/>
        <v/>
      </c>
      <c r="R1330" s="28" t="str">
        <f t="shared" ref="R1330:T1330" si="7982">IFERROR(IF(FIND(R$1,$F1330)&gt;1,"Age - Elderly",""),"")</f>
        <v/>
      </c>
      <c r="S1330" s="28" t="str">
        <f t="shared" si="7982"/>
        <v/>
      </c>
      <c r="T1330" s="28" t="str">
        <f t="shared" si="7982"/>
        <v/>
      </c>
      <c r="U1330" s="28" t="str">
        <f t="shared" si="3"/>
        <v/>
      </c>
      <c r="V1330" s="28" t="str">
        <f t="shared" si="4"/>
        <v/>
      </c>
      <c r="X1330" s="28" t="str">
        <f t="shared" si="5"/>
        <v/>
      </c>
      <c r="Y1330" s="28" t="str">
        <f t="shared" si="6"/>
        <v/>
      </c>
      <c r="Z1330" s="28" t="str">
        <f t="shared" si="7"/>
        <v/>
      </c>
      <c r="AB1330" s="28" t="str">
        <f t="shared" si="8"/>
        <v/>
      </c>
      <c r="AD1330" s="28" t="str">
        <f t="shared" si="9"/>
        <v/>
      </c>
      <c r="AG1330" s="28" t="str">
        <f t="shared" ref="AG1330:AL1330" si="7983">IFERROR(IF(FIND(AG$1,$F1330)&gt;1,AG$1,""),"")</f>
        <v/>
      </c>
      <c r="AH1330" s="28" t="str">
        <f t="shared" si="7983"/>
        <v/>
      </c>
      <c r="AI1330" s="28" t="str">
        <f t="shared" si="7983"/>
        <v/>
      </c>
      <c r="AJ1330" s="28" t="str">
        <f t="shared" si="7983"/>
        <v/>
      </c>
      <c r="AK1330" s="28" t="str">
        <f t="shared" si="7983"/>
        <v/>
      </c>
      <c r="AL1330" s="28" t="str">
        <f t="shared" si="7983"/>
        <v/>
      </c>
      <c r="AM1330" s="28" t="str">
        <f t="shared" si="11"/>
        <v/>
      </c>
      <c r="AN1330" s="28" t="str">
        <f t="shared" ref="AN1330:AQ1330" si="7984">IFERROR(IF(FIND(AN$1,$F1330)&gt;1,"Status - LGBT",""),"")</f>
        <v/>
      </c>
      <c r="AO1330" s="28" t="str">
        <f t="shared" si="7984"/>
        <v/>
      </c>
      <c r="AP1330" s="28" t="str">
        <f t="shared" si="7984"/>
        <v/>
      </c>
      <c r="AQ1330" s="28" t="str">
        <f t="shared" si="7984"/>
        <v/>
      </c>
      <c r="AR1330" s="28" t="str">
        <f t="shared" ref="AR1330:AV1330" si="7985">IFERROR(IF(FIND(AR$1,$F1330)&gt;1,"BME",""),"")</f>
        <v/>
      </c>
      <c r="AS1330" s="28" t="str">
        <f t="shared" si="7985"/>
        <v/>
      </c>
      <c r="AT1330" s="28" t="str">
        <f t="shared" si="7985"/>
        <v/>
      </c>
      <c r="AU1330" s="28" t="str">
        <f t="shared" si="7985"/>
        <v/>
      </c>
      <c r="AV1330" s="28" t="str">
        <f t="shared" si="7985"/>
        <v/>
      </c>
      <c r="AW1330" s="28" t="str">
        <f t="shared" ref="AW1330:BC1330" si="7986">IFERROR(IF(FIND(AW$1,$F1330)&gt;1,AW$1,""),"")</f>
        <v/>
      </c>
      <c r="AX1330" s="28" t="str">
        <f t="shared" si="7986"/>
        <v/>
      </c>
      <c r="AY1330" s="28" t="str">
        <f t="shared" si="7986"/>
        <v/>
      </c>
      <c r="AZ1330" s="28" t="str">
        <f t="shared" si="7986"/>
        <v/>
      </c>
      <c r="BA1330" s="28" t="str">
        <f t="shared" si="7986"/>
        <v/>
      </c>
      <c r="BB1330" s="28" t="str">
        <f t="shared" si="7986"/>
        <v/>
      </c>
      <c r="BC1330" s="28" t="str">
        <f t="shared" si="7986"/>
        <v/>
      </c>
      <c r="BD1330" s="28" t="str">
        <f t="shared" si="15"/>
        <v/>
      </c>
      <c r="BG1330" s="2" t="s">
        <v>9052</v>
      </c>
      <c r="BI1330" s="2" t="s">
        <v>8290</v>
      </c>
      <c r="BJ1330" s="28" t="str">
        <f t="shared" si="16"/>
        <v>Leeds</v>
      </c>
      <c r="BK1330" s="28" t="str">
        <f t="shared" si="17"/>
        <v>West Yorkshire</v>
      </c>
      <c r="BM1330" s="2" t="s">
        <v>98</v>
      </c>
      <c r="BU1330" s="50" t="s">
        <v>19342</v>
      </c>
      <c r="BV1330" s="12"/>
      <c r="BW1330" s="12"/>
      <c r="BX1330" s="12"/>
      <c r="BY1330" s="42" t="str">
        <f t="shared" si="18"/>
        <v>BD11;BD4;LS10;LS11;LS12;LS13;LS14;LS15;LS16;LS17;LS18;LS19;LS1;LS20;LS21;LS22;LS23;LS24;LS25;LS26;LS27;LS28;LS29;LS2;LS3;LS4;LS5;LS6;LS7;LS88;LS8;LS99;LS9;WF10;WF3;</v>
      </c>
      <c r="BZ1330" s="42"/>
    </row>
    <row r="1331" spans="1:78" ht="15">
      <c r="A1331" s="16" t="s">
        <v>37</v>
      </c>
      <c r="B1331" s="28">
        <f>VLOOKUP(A1331,Organisations!$A$2:$B$7,2,FALSE)</f>
        <v>2</v>
      </c>
      <c r="C1331" s="16" t="s">
        <v>9053</v>
      </c>
      <c r="D1331" s="16" t="s">
        <v>9054</v>
      </c>
      <c r="E1331" s="28" t="str">
        <f t="shared" si="0"/>
        <v>Pharmacy located in Windmill Health Centre in Whinmoor</v>
      </c>
      <c r="F1331" s="16" t="s">
        <v>9055</v>
      </c>
      <c r="G1331" s="16" t="s">
        <v>68</v>
      </c>
      <c r="H1331" s="17"/>
      <c r="K1331" s="26" t="s">
        <v>9056</v>
      </c>
      <c r="L1331" s="18"/>
      <c r="M1331" s="28" t="str">
        <f t="shared" ref="M1331:Q1331" si="7987">IFERROR(IF(FIND(M$1,$F1331)&gt;1,"Age - Children",""),"")</f>
        <v/>
      </c>
      <c r="N1331" s="28" t="str">
        <f t="shared" si="7987"/>
        <v/>
      </c>
      <c r="O1331" s="28" t="str">
        <f t="shared" si="7987"/>
        <v/>
      </c>
      <c r="P1331" s="28" t="str">
        <f t="shared" si="7987"/>
        <v/>
      </c>
      <c r="Q1331" s="28" t="str">
        <f t="shared" si="7987"/>
        <v/>
      </c>
      <c r="R1331" s="28" t="str">
        <f t="shared" ref="R1331:T1331" si="7988">IFERROR(IF(FIND(R$1,$F1331)&gt;1,"Age - Elderly",""),"")</f>
        <v/>
      </c>
      <c r="S1331" s="28" t="str">
        <f t="shared" si="7988"/>
        <v/>
      </c>
      <c r="T1331" s="28" t="str">
        <f t="shared" si="7988"/>
        <v/>
      </c>
      <c r="U1331" s="28" t="str">
        <f t="shared" si="3"/>
        <v/>
      </c>
      <c r="V1331" s="28" t="str">
        <f t="shared" si="4"/>
        <v/>
      </c>
      <c r="X1331" s="28" t="str">
        <f t="shared" si="5"/>
        <v/>
      </c>
      <c r="Y1331" s="28" t="str">
        <f t="shared" si="6"/>
        <v/>
      </c>
      <c r="Z1331" s="28" t="str">
        <f t="shared" si="7"/>
        <v/>
      </c>
      <c r="AB1331" s="28" t="str">
        <f t="shared" si="8"/>
        <v/>
      </c>
      <c r="AD1331" s="28" t="str">
        <f t="shared" si="9"/>
        <v/>
      </c>
      <c r="AG1331" s="28" t="str">
        <f t="shared" ref="AG1331:AL1331" si="7989">IFERROR(IF(FIND(AG$1,$F1331)&gt;1,AG$1,""),"")</f>
        <v/>
      </c>
      <c r="AH1331" s="28" t="str">
        <f t="shared" si="7989"/>
        <v/>
      </c>
      <c r="AI1331" s="28" t="str">
        <f t="shared" si="7989"/>
        <v/>
      </c>
      <c r="AJ1331" s="28" t="str">
        <f t="shared" si="7989"/>
        <v/>
      </c>
      <c r="AK1331" s="28" t="str">
        <f t="shared" si="7989"/>
        <v/>
      </c>
      <c r="AL1331" s="28" t="str">
        <f t="shared" si="7989"/>
        <v/>
      </c>
      <c r="AM1331" s="28" t="str">
        <f t="shared" si="11"/>
        <v/>
      </c>
      <c r="AN1331" s="28" t="str">
        <f t="shared" ref="AN1331:AQ1331" si="7990">IFERROR(IF(FIND(AN$1,$F1331)&gt;1,"Status - LGBT",""),"")</f>
        <v/>
      </c>
      <c r="AO1331" s="28" t="str">
        <f t="shared" si="7990"/>
        <v/>
      </c>
      <c r="AP1331" s="28" t="str">
        <f t="shared" si="7990"/>
        <v/>
      </c>
      <c r="AQ1331" s="28" t="str">
        <f t="shared" si="7990"/>
        <v/>
      </c>
      <c r="AR1331" s="28" t="str">
        <f t="shared" ref="AR1331:AV1331" si="7991">IFERROR(IF(FIND(AR$1,$F1331)&gt;1,"BME",""),"")</f>
        <v/>
      </c>
      <c r="AS1331" s="28" t="str">
        <f t="shared" si="7991"/>
        <v/>
      </c>
      <c r="AT1331" s="28" t="str">
        <f t="shared" si="7991"/>
        <v/>
      </c>
      <c r="AU1331" s="28" t="str">
        <f t="shared" si="7991"/>
        <v/>
      </c>
      <c r="AV1331" s="28" t="str">
        <f t="shared" si="7991"/>
        <v/>
      </c>
      <c r="AW1331" s="28" t="str">
        <f t="shared" ref="AW1331:BC1331" si="7992">IFERROR(IF(FIND(AW$1,$F1331)&gt;1,AW$1,""),"")</f>
        <v/>
      </c>
      <c r="AX1331" s="28" t="str">
        <f t="shared" si="7992"/>
        <v/>
      </c>
      <c r="AY1331" s="28" t="str">
        <f t="shared" si="7992"/>
        <v/>
      </c>
      <c r="AZ1331" s="28" t="str">
        <f t="shared" si="7992"/>
        <v/>
      </c>
      <c r="BA1331" s="28" t="str">
        <f t="shared" si="7992"/>
        <v/>
      </c>
      <c r="BB1331" s="28" t="str">
        <f t="shared" si="7992"/>
        <v/>
      </c>
      <c r="BC1331" s="28" t="str">
        <f t="shared" si="7992"/>
        <v/>
      </c>
      <c r="BD1331" s="28" t="str">
        <f t="shared" si="15"/>
        <v/>
      </c>
      <c r="BG1331" s="2" t="s">
        <v>9057</v>
      </c>
      <c r="BI1331" s="2" t="s">
        <v>8298</v>
      </c>
      <c r="BJ1331" s="28" t="str">
        <f t="shared" si="16"/>
        <v>Leeds</v>
      </c>
      <c r="BK1331" s="28" t="str">
        <f t="shared" si="17"/>
        <v>West Yorkshire</v>
      </c>
      <c r="BM1331" s="2" t="s">
        <v>98</v>
      </c>
      <c r="BU1331" s="47" t="s">
        <v>19342</v>
      </c>
      <c r="BV1331" s="18"/>
      <c r="BW1331" s="18"/>
      <c r="BX1331" s="18"/>
      <c r="BY1331" s="42" t="str">
        <f t="shared" si="18"/>
        <v>BD11;BD4;LS10;LS11;LS12;LS13;LS14;LS15;LS16;LS17;LS18;LS19;LS1;LS20;LS21;LS22;LS23;LS24;LS25;LS26;LS27;LS28;LS29;LS2;LS3;LS4;LS5;LS6;LS7;LS88;LS8;LS99;LS9;WF10;WF3;</v>
      </c>
      <c r="BZ1331" s="43"/>
    </row>
    <row r="1332" spans="1:78" ht="15">
      <c r="A1332" s="10" t="s">
        <v>37</v>
      </c>
      <c r="B1332" s="28">
        <f>VLOOKUP(A1332,Organisations!$A$2:$B$7,2,FALSE)</f>
        <v>2</v>
      </c>
      <c r="C1332" s="10" t="s">
        <v>9058</v>
      </c>
      <c r="D1332" s="10" t="s">
        <v>9059</v>
      </c>
      <c r="E1332" s="28" t="str">
        <f t="shared" si="0"/>
        <v>Pharmacy located in the Yeadon area of Leeds.</v>
      </c>
      <c r="F1332" s="10" t="s">
        <v>9060</v>
      </c>
      <c r="G1332" s="10" t="s">
        <v>68</v>
      </c>
      <c r="H1332" s="11"/>
      <c r="K1332" s="30" t="s">
        <v>9061</v>
      </c>
      <c r="L1332" s="12"/>
      <c r="M1332" s="28" t="str">
        <f t="shared" ref="M1332:Q1332" si="7993">IFERROR(IF(FIND(M$1,$F1332)&gt;1,"Age - Children",""),"")</f>
        <v/>
      </c>
      <c r="N1332" s="28" t="str">
        <f t="shared" si="7993"/>
        <v/>
      </c>
      <c r="O1332" s="28" t="str">
        <f t="shared" si="7993"/>
        <v/>
      </c>
      <c r="P1332" s="28" t="str">
        <f t="shared" si="7993"/>
        <v/>
      </c>
      <c r="Q1332" s="28" t="str">
        <f t="shared" si="7993"/>
        <v/>
      </c>
      <c r="R1332" s="28" t="str">
        <f t="shared" ref="R1332:T1332" si="7994">IFERROR(IF(FIND(R$1,$F1332)&gt;1,"Age - Elderly",""),"")</f>
        <v/>
      </c>
      <c r="S1332" s="28" t="str">
        <f t="shared" si="7994"/>
        <v/>
      </c>
      <c r="T1332" s="28" t="str">
        <f t="shared" si="7994"/>
        <v/>
      </c>
      <c r="U1332" s="28" t="str">
        <f t="shared" si="3"/>
        <v/>
      </c>
      <c r="V1332" s="28" t="str">
        <f t="shared" si="4"/>
        <v/>
      </c>
      <c r="X1332" s="28" t="str">
        <f t="shared" si="5"/>
        <v/>
      </c>
      <c r="Y1332" s="28" t="str">
        <f t="shared" si="6"/>
        <v/>
      </c>
      <c r="Z1332" s="28" t="str">
        <f t="shared" si="7"/>
        <v/>
      </c>
      <c r="AB1332" s="28" t="str">
        <f t="shared" si="8"/>
        <v/>
      </c>
      <c r="AD1332" s="28" t="str">
        <f t="shared" si="9"/>
        <v/>
      </c>
      <c r="AG1332" s="28" t="str">
        <f t="shared" ref="AG1332:AL1332" si="7995">IFERROR(IF(FIND(AG$1,$F1332)&gt;1,AG$1,""),"")</f>
        <v/>
      </c>
      <c r="AH1332" s="28" t="str">
        <f t="shared" si="7995"/>
        <v/>
      </c>
      <c r="AI1332" s="28" t="str">
        <f t="shared" si="7995"/>
        <v/>
      </c>
      <c r="AJ1332" s="28" t="str">
        <f t="shared" si="7995"/>
        <v/>
      </c>
      <c r="AK1332" s="28" t="str">
        <f t="shared" si="7995"/>
        <v/>
      </c>
      <c r="AL1332" s="28" t="str">
        <f t="shared" si="7995"/>
        <v/>
      </c>
      <c r="AM1332" s="28" t="str">
        <f t="shared" si="11"/>
        <v/>
      </c>
      <c r="AN1332" s="28" t="str">
        <f t="shared" ref="AN1332:AQ1332" si="7996">IFERROR(IF(FIND(AN$1,$F1332)&gt;1,"Status - LGBT",""),"")</f>
        <v/>
      </c>
      <c r="AO1332" s="28" t="str">
        <f t="shared" si="7996"/>
        <v/>
      </c>
      <c r="AP1332" s="28" t="str">
        <f t="shared" si="7996"/>
        <v/>
      </c>
      <c r="AQ1332" s="28" t="str">
        <f t="shared" si="7996"/>
        <v/>
      </c>
      <c r="AR1332" s="28" t="str">
        <f t="shared" ref="AR1332:AV1332" si="7997">IFERROR(IF(FIND(AR$1,$F1332)&gt;1,"BME",""),"")</f>
        <v/>
      </c>
      <c r="AS1332" s="28" t="str">
        <f t="shared" si="7997"/>
        <v/>
      </c>
      <c r="AT1332" s="28" t="str">
        <f t="shared" si="7997"/>
        <v/>
      </c>
      <c r="AU1332" s="28" t="str">
        <f t="shared" si="7997"/>
        <v/>
      </c>
      <c r="AV1332" s="28" t="str">
        <f t="shared" si="7997"/>
        <v/>
      </c>
      <c r="AW1332" s="28" t="str">
        <f t="shared" ref="AW1332:BC1332" si="7998">IFERROR(IF(FIND(AW$1,$F1332)&gt;1,AW$1,""),"")</f>
        <v/>
      </c>
      <c r="AX1332" s="28" t="str">
        <f t="shared" si="7998"/>
        <v/>
      </c>
      <c r="AY1332" s="28" t="str">
        <f t="shared" si="7998"/>
        <v/>
      </c>
      <c r="AZ1332" s="28" t="str">
        <f t="shared" si="7998"/>
        <v/>
      </c>
      <c r="BA1332" s="28" t="str">
        <f t="shared" si="7998"/>
        <v/>
      </c>
      <c r="BB1332" s="28" t="str">
        <f t="shared" si="7998"/>
        <v/>
      </c>
      <c r="BC1332" s="28" t="str">
        <f t="shared" si="7998"/>
        <v/>
      </c>
      <c r="BD1332" s="28" t="str">
        <f t="shared" si="15"/>
        <v/>
      </c>
      <c r="BG1332" s="2" t="s">
        <v>9062</v>
      </c>
      <c r="BI1332" s="2" t="s">
        <v>8304</v>
      </c>
      <c r="BJ1332" s="28" t="str">
        <f t="shared" si="16"/>
        <v>Leeds</v>
      </c>
      <c r="BK1332" s="28" t="str">
        <f t="shared" si="17"/>
        <v>West Yorkshire</v>
      </c>
      <c r="BM1332" s="2" t="s">
        <v>98</v>
      </c>
      <c r="BU1332" s="50" t="s">
        <v>19342</v>
      </c>
      <c r="BV1332" s="12"/>
      <c r="BW1332" s="12"/>
      <c r="BX1332" s="12"/>
      <c r="BY1332" s="42" t="str">
        <f t="shared" si="18"/>
        <v>BD11;BD4;LS10;LS11;LS12;LS13;LS14;LS15;LS16;LS17;LS18;LS19;LS1;LS20;LS21;LS22;LS23;LS24;LS25;LS26;LS27;LS28;LS29;LS2;LS3;LS4;LS5;LS6;LS7;LS88;LS8;LS99;LS9;WF10;WF3;</v>
      </c>
      <c r="BZ1332" s="42"/>
    </row>
    <row r="1333" spans="1:78" ht="15">
      <c r="A1333" s="16" t="s">
        <v>37</v>
      </c>
      <c r="B1333" s="28">
        <f>VLOOKUP(A1333,Organisations!$A$2:$B$7,2,FALSE)</f>
        <v>2</v>
      </c>
      <c r="C1333" s="16" t="s">
        <v>9063</v>
      </c>
      <c r="D1333" s="16" t="s">
        <v>9064</v>
      </c>
      <c r="E1333" s="28" t="str">
        <f t="shared" si="0"/>
        <v>Scheme to support people who require emergency assistance by providing basic household goods and emergency food provisio</v>
      </c>
      <c r="F1333" s="16" t="s">
        <v>9066</v>
      </c>
      <c r="G1333" s="16" t="s">
        <v>68</v>
      </c>
      <c r="H1333" s="17"/>
      <c r="K1333" s="33"/>
      <c r="L1333" s="18"/>
      <c r="M1333" s="28" t="str">
        <f t="shared" ref="M1333:Q1333" si="7999">IFERROR(IF(FIND(M$1,$F1333)&gt;1,"Age - Children",""),"")</f>
        <v/>
      </c>
      <c r="N1333" s="28" t="str">
        <f t="shared" si="7999"/>
        <v/>
      </c>
      <c r="O1333" s="28" t="str">
        <f t="shared" si="7999"/>
        <v/>
      </c>
      <c r="P1333" s="28" t="str">
        <f t="shared" si="7999"/>
        <v/>
      </c>
      <c r="Q1333" s="28" t="str">
        <f t="shared" si="7999"/>
        <v/>
      </c>
      <c r="R1333" s="28" t="str">
        <f t="shared" ref="R1333:T1333" si="8000">IFERROR(IF(FIND(R$1,$F1333)&gt;1,"Age - Elderly",""),"")</f>
        <v/>
      </c>
      <c r="S1333" s="28" t="str">
        <f t="shared" si="8000"/>
        <v/>
      </c>
      <c r="T1333" s="28" t="str">
        <f t="shared" si="8000"/>
        <v/>
      </c>
      <c r="U1333" s="28" t="str">
        <f t="shared" si="3"/>
        <v/>
      </c>
      <c r="V1333" s="28" t="str">
        <f t="shared" si="4"/>
        <v/>
      </c>
      <c r="X1333" s="28" t="str">
        <f t="shared" si="5"/>
        <v/>
      </c>
      <c r="Y1333" s="28" t="str">
        <f t="shared" si="6"/>
        <v/>
      </c>
      <c r="Z1333" s="28" t="str">
        <f t="shared" si="7"/>
        <v/>
      </c>
      <c r="AB1333" s="28" t="str">
        <f t="shared" si="8"/>
        <v/>
      </c>
      <c r="AD1333" s="28" t="str">
        <f t="shared" si="9"/>
        <v/>
      </c>
      <c r="AG1333" s="28" t="str">
        <f t="shared" ref="AG1333:AL1333" si="8001">IFERROR(IF(FIND(AG$1,$F1333)&gt;1,AG$1,""),"")</f>
        <v/>
      </c>
      <c r="AH1333" s="28" t="str">
        <f t="shared" si="8001"/>
        <v/>
      </c>
      <c r="AI1333" s="28" t="str">
        <f t="shared" si="8001"/>
        <v/>
      </c>
      <c r="AJ1333" s="28" t="str">
        <f t="shared" si="8001"/>
        <v/>
      </c>
      <c r="AK1333" s="28" t="str">
        <f t="shared" si="8001"/>
        <v/>
      </c>
      <c r="AL1333" s="28" t="str">
        <f t="shared" si="8001"/>
        <v/>
      </c>
      <c r="AM1333" s="28" t="str">
        <f t="shared" si="11"/>
        <v/>
      </c>
      <c r="AN1333" s="28" t="str">
        <f t="shared" ref="AN1333:AQ1333" si="8002">IFERROR(IF(FIND(AN$1,$F1333)&gt;1,"Status - LGBT",""),"")</f>
        <v/>
      </c>
      <c r="AO1333" s="28" t="str">
        <f t="shared" si="8002"/>
        <v/>
      </c>
      <c r="AP1333" s="28" t="str">
        <f t="shared" si="8002"/>
        <v/>
      </c>
      <c r="AQ1333" s="28" t="str">
        <f t="shared" si="8002"/>
        <v/>
      </c>
      <c r="AR1333" s="28" t="str">
        <f t="shared" ref="AR1333:AV1333" si="8003">IFERROR(IF(FIND(AR$1,$F1333)&gt;1,"BME",""),"")</f>
        <v/>
      </c>
      <c r="AS1333" s="28" t="str">
        <f t="shared" si="8003"/>
        <v/>
      </c>
      <c r="AT1333" s="28" t="str">
        <f t="shared" si="8003"/>
        <v/>
      </c>
      <c r="AU1333" s="28" t="str">
        <f t="shared" si="8003"/>
        <v/>
      </c>
      <c r="AV1333" s="28" t="str">
        <f t="shared" si="8003"/>
        <v/>
      </c>
      <c r="AW1333" s="28" t="str">
        <f t="shared" ref="AW1333:BC1333" si="8004">IFERROR(IF(FIND(AW$1,$F1333)&gt;1,AW$1,""),"")</f>
        <v/>
      </c>
      <c r="AX1333" s="28" t="str">
        <f t="shared" si="8004"/>
        <v/>
      </c>
      <c r="AY1333" s="28" t="str">
        <f t="shared" si="8004"/>
        <v/>
      </c>
      <c r="AZ1333" s="28" t="str">
        <f t="shared" si="8004"/>
        <v/>
      </c>
      <c r="BA1333" s="28" t="str">
        <f t="shared" si="8004"/>
        <v/>
      </c>
      <c r="BB1333" s="28" t="str">
        <f t="shared" si="8004"/>
        <v/>
      </c>
      <c r="BC1333" s="28" t="str">
        <f t="shared" si="8004"/>
        <v/>
      </c>
      <c r="BD1333" s="28" t="str">
        <f t="shared" si="15"/>
        <v/>
      </c>
      <c r="BJ1333" s="28" t="str">
        <f t="shared" si="16"/>
        <v/>
      </c>
      <c r="BK1333" s="28" t="str">
        <f t="shared" si="17"/>
        <v/>
      </c>
      <c r="BM1333" s="2" t="s">
        <v>98</v>
      </c>
      <c r="BU1333" s="47" t="s">
        <v>19342</v>
      </c>
      <c r="BV1333" s="18"/>
      <c r="BW1333" s="18"/>
      <c r="BX1333" s="18"/>
      <c r="BY1333" s="42" t="str">
        <f t="shared" si="18"/>
        <v>BD11;BD4;LS10;LS11;LS12;LS13;LS14;LS15;LS16;LS17;LS18;LS19;LS1;LS20;LS21;LS22;LS23;LS24;LS25;LS26;LS27;LS28;LS29;LS2;LS3;LS4;LS5;LS6;LS7;LS88;LS8;LS99;LS9;WF10;WF3;</v>
      </c>
      <c r="BZ1333" s="43"/>
    </row>
    <row r="1334" spans="1:78" ht="15">
      <c r="A1334" s="10" t="s">
        <v>37</v>
      </c>
      <c r="B1334" s="28">
        <f>VLOOKUP(A1334,Organisations!$A$2:$B$7,2,FALSE)</f>
        <v>2</v>
      </c>
      <c r="C1334" s="10" t="s">
        <v>9067</v>
      </c>
      <c r="D1334" s="10" t="s">
        <v>9068</v>
      </c>
      <c r="E1334" s="28" t="str">
        <f t="shared" si="0"/>
        <v>This practice is part of a practice group. All our staff are committed to providing the best possible care and support t</v>
      </c>
      <c r="F1334" s="10" t="s">
        <v>9070</v>
      </c>
      <c r="G1334" s="10" t="s">
        <v>68</v>
      </c>
      <c r="H1334" s="11"/>
      <c r="K1334" s="30" t="s">
        <v>9071</v>
      </c>
      <c r="L1334" s="12"/>
      <c r="M1334" s="28" t="str">
        <f t="shared" ref="M1334:Q1334" si="8005">IFERROR(IF(FIND(M$1,$F1334)&gt;1,"Age - Children",""),"")</f>
        <v/>
      </c>
      <c r="N1334" s="28" t="str">
        <f t="shared" si="8005"/>
        <v/>
      </c>
      <c r="O1334" s="28" t="str">
        <f t="shared" si="8005"/>
        <v/>
      </c>
      <c r="P1334" s="28" t="str">
        <f t="shared" si="8005"/>
        <v/>
      </c>
      <c r="Q1334" s="28" t="str">
        <f t="shared" si="8005"/>
        <v/>
      </c>
      <c r="R1334" s="28" t="str">
        <f t="shared" ref="R1334:T1334" si="8006">IFERROR(IF(FIND(R$1,$F1334)&gt;1,"Age - Elderly",""),"")</f>
        <v/>
      </c>
      <c r="S1334" s="28" t="str">
        <f t="shared" si="8006"/>
        <v/>
      </c>
      <c r="T1334" s="28" t="str">
        <f t="shared" si="8006"/>
        <v/>
      </c>
      <c r="U1334" s="28" t="str">
        <f t="shared" si="3"/>
        <v/>
      </c>
      <c r="V1334" s="28" t="str">
        <f t="shared" si="4"/>
        <v/>
      </c>
      <c r="X1334" s="28" t="str">
        <f t="shared" si="5"/>
        <v/>
      </c>
      <c r="Y1334" s="28" t="str">
        <f t="shared" si="6"/>
        <v/>
      </c>
      <c r="Z1334" s="28" t="str">
        <f t="shared" si="7"/>
        <v/>
      </c>
      <c r="AB1334" s="28" t="str">
        <f t="shared" si="8"/>
        <v/>
      </c>
      <c r="AD1334" s="28" t="str">
        <f t="shared" si="9"/>
        <v/>
      </c>
      <c r="AG1334" s="28" t="str">
        <f t="shared" ref="AG1334:AL1334" si="8007">IFERROR(IF(FIND(AG$1,$F1334)&gt;1,AG$1,""),"")</f>
        <v/>
      </c>
      <c r="AH1334" s="28" t="str">
        <f t="shared" si="8007"/>
        <v/>
      </c>
      <c r="AI1334" s="28" t="str">
        <f t="shared" si="8007"/>
        <v/>
      </c>
      <c r="AJ1334" s="28" t="str">
        <f t="shared" si="8007"/>
        <v/>
      </c>
      <c r="AK1334" s="28" t="str">
        <f t="shared" si="8007"/>
        <v/>
      </c>
      <c r="AL1334" s="28" t="str">
        <f t="shared" si="8007"/>
        <v/>
      </c>
      <c r="AM1334" s="28" t="str">
        <f t="shared" si="11"/>
        <v/>
      </c>
      <c r="AN1334" s="28" t="str">
        <f t="shared" ref="AN1334:AQ1334" si="8008">IFERROR(IF(FIND(AN$1,$F1334)&gt;1,"Status - LGBT",""),"")</f>
        <v/>
      </c>
      <c r="AO1334" s="28" t="str">
        <f t="shared" si="8008"/>
        <v/>
      </c>
      <c r="AP1334" s="28" t="str">
        <f t="shared" si="8008"/>
        <v/>
      </c>
      <c r="AQ1334" s="28" t="str">
        <f t="shared" si="8008"/>
        <v/>
      </c>
      <c r="AR1334" s="28" t="str">
        <f t="shared" ref="AR1334:AV1334" si="8009">IFERROR(IF(FIND(AR$1,$F1334)&gt;1,"BME",""),"")</f>
        <v/>
      </c>
      <c r="AS1334" s="28" t="str">
        <f t="shared" si="8009"/>
        <v/>
      </c>
      <c r="AT1334" s="28" t="str">
        <f t="shared" si="8009"/>
        <v/>
      </c>
      <c r="AU1334" s="28" t="str">
        <f t="shared" si="8009"/>
        <v/>
      </c>
      <c r="AV1334" s="28" t="str">
        <f t="shared" si="8009"/>
        <v/>
      </c>
      <c r="AW1334" s="28" t="str">
        <f t="shared" ref="AW1334:BC1334" si="8010">IFERROR(IF(FIND(AW$1,$F1334)&gt;1,AW$1,""),"")</f>
        <v/>
      </c>
      <c r="AX1334" s="28" t="str">
        <f t="shared" si="8010"/>
        <v/>
      </c>
      <c r="AY1334" s="28" t="str">
        <f t="shared" si="8010"/>
        <v/>
      </c>
      <c r="AZ1334" s="28" t="str">
        <f t="shared" si="8010"/>
        <v/>
      </c>
      <c r="BA1334" s="28" t="str">
        <f t="shared" si="8010"/>
        <v/>
      </c>
      <c r="BB1334" s="28" t="str">
        <f t="shared" si="8010"/>
        <v/>
      </c>
      <c r="BC1334" s="28" t="str">
        <f t="shared" si="8010"/>
        <v/>
      </c>
      <c r="BD1334" s="28" t="str">
        <f t="shared" si="15"/>
        <v/>
      </c>
      <c r="BG1334" s="2" t="s">
        <v>9072</v>
      </c>
      <c r="BJ1334" s="28" t="str">
        <f t="shared" si="16"/>
        <v>Leeds</v>
      </c>
      <c r="BK1334" s="28" t="str">
        <f t="shared" si="17"/>
        <v>West Yorkshire</v>
      </c>
      <c r="BM1334" s="2" t="s">
        <v>98</v>
      </c>
      <c r="BU1334" s="12"/>
      <c r="BV1334" s="12"/>
      <c r="BW1334" s="12"/>
      <c r="BX1334" s="12"/>
      <c r="BY1334" s="42" t="str">
        <f t="shared" si="18"/>
        <v/>
      </c>
      <c r="BZ1334" s="42"/>
    </row>
    <row r="1335" spans="1:78" ht="15">
      <c r="A1335" s="16" t="s">
        <v>37</v>
      </c>
      <c r="B1335" s="28">
        <f>VLOOKUP(A1335,Organisations!$A$2:$B$7,2,FALSE)</f>
        <v>2</v>
      </c>
      <c r="C1335" s="16" t="s">
        <v>9075</v>
      </c>
      <c r="D1335" s="16" t="s">
        <v>9076</v>
      </c>
      <c r="E1335" s="28" t="str">
        <f t="shared" si="0"/>
        <v>Home Help Service;
 Collect Prescribed Medication
 Meal Preparation, Serving And Clearing Up
 Shopping And/O</v>
      </c>
      <c r="F1335" s="16" t="s">
        <v>19543</v>
      </c>
      <c r="G1335" s="16" t="s">
        <v>68</v>
      </c>
      <c r="H1335" s="17"/>
      <c r="K1335" s="26" t="s">
        <v>9079</v>
      </c>
      <c r="L1335" s="18"/>
      <c r="M1335" s="28" t="str">
        <f t="shared" ref="M1335:Q1335" si="8011">IFERROR(IF(FIND(M$1,$F1335)&gt;1,"Age - Children",""),"")</f>
        <v/>
      </c>
      <c r="N1335" s="28" t="str">
        <f t="shared" si="8011"/>
        <v/>
      </c>
      <c r="O1335" s="28" t="str">
        <f t="shared" si="8011"/>
        <v/>
      </c>
      <c r="P1335" s="28" t="str">
        <f t="shared" si="8011"/>
        <v/>
      </c>
      <c r="Q1335" s="28" t="str">
        <f t="shared" si="8011"/>
        <v/>
      </c>
      <c r="R1335" s="28" t="str">
        <f t="shared" ref="R1335:T1335" si="8012">IFERROR(IF(FIND(R$1,$F1335)&gt;1,"Age - Elderly",""),"")</f>
        <v/>
      </c>
      <c r="S1335" s="28" t="str">
        <f t="shared" si="8012"/>
        <v/>
      </c>
      <c r="T1335" s="28" t="str">
        <f t="shared" si="8012"/>
        <v/>
      </c>
      <c r="U1335" s="28" t="str">
        <f t="shared" si="3"/>
        <v/>
      </c>
      <c r="V1335" s="28" t="str">
        <f t="shared" si="4"/>
        <v>Status - disabled</v>
      </c>
      <c r="X1335" s="28" t="str">
        <f t="shared" si="5"/>
        <v/>
      </c>
      <c r="Y1335" s="28" t="str">
        <f t="shared" si="6"/>
        <v/>
      </c>
      <c r="Z1335" s="28" t="str">
        <f t="shared" si="7"/>
        <v/>
      </c>
      <c r="AB1335" s="28" t="str">
        <f t="shared" si="8"/>
        <v/>
      </c>
      <c r="AD1335" s="28" t="str">
        <f t="shared" si="9"/>
        <v/>
      </c>
      <c r="AG1335" s="28" t="str">
        <f t="shared" ref="AG1335:AL1335" si="8013">IFERROR(IF(FIND(AG$1,$F1335)&gt;1,AG$1,""),"")</f>
        <v/>
      </c>
      <c r="AH1335" s="28" t="str">
        <f t="shared" si="8013"/>
        <v/>
      </c>
      <c r="AI1335" s="28" t="str">
        <f t="shared" si="8013"/>
        <v/>
      </c>
      <c r="AJ1335" s="28" t="str">
        <f t="shared" si="8013"/>
        <v/>
      </c>
      <c r="AK1335" s="28" t="str">
        <f t="shared" si="8013"/>
        <v/>
      </c>
      <c r="AL1335" s="28" t="str">
        <f t="shared" si="8013"/>
        <v/>
      </c>
      <c r="AM1335" s="28" t="str">
        <f t="shared" si="11"/>
        <v/>
      </c>
      <c r="AN1335" s="28" t="str">
        <f t="shared" ref="AN1335:AQ1335" si="8014">IFERROR(IF(FIND(AN$1,$F1335)&gt;1,"Status - LGBT",""),"")</f>
        <v/>
      </c>
      <c r="AO1335" s="28" t="str">
        <f t="shared" si="8014"/>
        <v/>
      </c>
      <c r="AP1335" s="28" t="str">
        <f t="shared" si="8014"/>
        <v/>
      </c>
      <c r="AQ1335" s="28" t="str">
        <f t="shared" si="8014"/>
        <v/>
      </c>
      <c r="AR1335" s="28" t="str">
        <f t="shared" ref="AR1335:AV1335" si="8015">IFERROR(IF(FIND(AR$1,$F1335)&gt;1,"BME",""),"")</f>
        <v/>
      </c>
      <c r="AS1335" s="28" t="str">
        <f t="shared" si="8015"/>
        <v/>
      </c>
      <c r="AT1335" s="28" t="str">
        <f t="shared" si="8015"/>
        <v/>
      </c>
      <c r="AU1335" s="28" t="str">
        <f t="shared" si="8015"/>
        <v/>
      </c>
      <c r="AV1335" s="28" t="str">
        <f t="shared" si="8015"/>
        <v/>
      </c>
      <c r="AW1335" s="28" t="str">
        <f t="shared" ref="AW1335:BC1335" si="8016">IFERROR(IF(FIND(AW$1,$F1335)&gt;1,AW$1,""),"")</f>
        <v/>
      </c>
      <c r="AX1335" s="28" t="str">
        <f t="shared" si="8016"/>
        <v/>
      </c>
      <c r="AY1335" s="28" t="str">
        <f t="shared" si="8016"/>
        <v/>
      </c>
      <c r="AZ1335" s="28" t="str">
        <f t="shared" si="8016"/>
        <v/>
      </c>
      <c r="BA1335" s="28" t="str">
        <f t="shared" si="8016"/>
        <v/>
      </c>
      <c r="BB1335" s="28" t="str">
        <f t="shared" si="8016"/>
        <v/>
      </c>
      <c r="BC1335" s="28" t="str">
        <f t="shared" si="8016"/>
        <v/>
      </c>
      <c r="BD1335" s="28" t="str">
        <f t="shared" si="15"/>
        <v/>
      </c>
      <c r="BG1335" s="2" t="s">
        <v>9080</v>
      </c>
      <c r="BI1335" s="2" t="s">
        <v>8315</v>
      </c>
      <c r="BJ1335" s="28" t="str">
        <f t="shared" si="16"/>
        <v/>
      </c>
      <c r="BK1335" s="28" t="str">
        <f t="shared" si="17"/>
        <v/>
      </c>
      <c r="BM1335" s="2" t="s">
        <v>98</v>
      </c>
      <c r="BU1335" s="18"/>
      <c r="BV1335" s="47" t="s">
        <v>578</v>
      </c>
      <c r="BW1335" s="18"/>
      <c r="BX1335" s="18"/>
      <c r="BY1335" s="42" t="str">
        <f t="shared" si="18"/>
        <v>Status - disabled;LS14</v>
      </c>
      <c r="BZ1335" s="43"/>
    </row>
    <row r="1336" spans="1:78" ht="15">
      <c r="A1336" s="10" t="s">
        <v>37</v>
      </c>
      <c r="B1336" s="28">
        <f>VLOOKUP(A1336,Organisations!$A$2:$B$7,2,FALSE)</f>
        <v>2</v>
      </c>
      <c r="C1336" s="10" t="s">
        <v>9081</v>
      </c>
      <c r="D1336" s="10" t="s">
        <v>9082</v>
      </c>
      <c r="E1336" s="28" t="str">
        <f t="shared" si="0"/>
        <v>Undertaking property services, repairs and maintenance, interior and exterior to domestic and commercial buildings in th</v>
      </c>
      <c r="F1336" s="10" t="s">
        <v>9084</v>
      </c>
      <c r="G1336" s="10" t="s">
        <v>68</v>
      </c>
      <c r="H1336" s="11"/>
      <c r="K1336" s="30" t="s">
        <v>9085</v>
      </c>
      <c r="L1336" s="10" t="s">
        <v>9086</v>
      </c>
      <c r="M1336" s="28" t="str">
        <f t="shared" ref="M1336:Q1336" si="8017">IFERROR(IF(FIND(M$1,$F1336)&gt;1,"Age - Children",""),"")</f>
        <v/>
      </c>
      <c r="N1336" s="28" t="str">
        <f t="shared" si="8017"/>
        <v/>
      </c>
      <c r="O1336" s="28" t="str">
        <f t="shared" si="8017"/>
        <v/>
      </c>
      <c r="P1336" s="28" t="str">
        <f t="shared" si="8017"/>
        <v/>
      </c>
      <c r="Q1336" s="28" t="str">
        <f t="shared" si="8017"/>
        <v/>
      </c>
      <c r="R1336" s="28" t="str">
        <f t="shared" ref="R1336:T1336" si="8018">IFERROR(IF(FIND(R$1,$F1336)&gt;1,"Age - Elderly",""),"")</f>
        <v/>
      </c>
      <c r="S1336" s="28" t="str">
        <f t="shared" si="8018"/>
        <v/>
      </c>
      <c r="T1336" s="28" t="str">
        <f t="shared" si="8018"/>
        <v/>
      </c>
      <c r="U1336" s="28" t="str">
        <f t="shared" si="3"/>
        <v/>
      </c>
      <c r="V1336" s="28" t="str">
        <f t="shared" si="4"/>
        <v/>
      </c>
      <c r="X1336" s="28" t="str">
        <f t="shared" si="5"/>
        <v/>
      </c>
      <c r="Y1336" s="28" t="str">
        <f t="shared" si="6"/>
        <v/>
      </c>
      <c r="Z1336" s="28" t="str">
        <f t="shared" si="7"/>
        <v/>
      </c>
      <c r="AB1336" s="28" t="str">
        <f t="shared" si="8"/>
        <v/>
      </c>
      <c r="AD1336" s="28" t="str">
        <f t="shared" si="9"/>
        <v/>
      </c>
      <c r="AG1336" s="28" t="str">
        <f t="shared" ref="AG1336:AL1336" si="8019">IFERROR(IF(FIND(AG$1,$F1336)&gt;1,AG$1,""),"")</f>
        <v/>
      </c>
      <c r="AH1336" s="28" t="str">
        <f t="shared" si="8019"/>
        <v/>
      </c>
      <c r="AI1336" s="28" t="str">
        <f t="shared" si="8019"/>
        <v/>
      </c>
      <c r="AJ1336" s="28" t="str">
        <f t="shared" si="8019"/>
        <v/>
      </c>
      <c r="AK1336" s="28" t="str">
        <f t="shared" si="8019"/>
        <v/>
      </c>
      <c r="AL1336" s="28" t="str">
        <f t="shared" si="8019"/>
        <v/>
      </c>
      <c r="AM1336" s="28" t="str">
        <f t="shared" si="11"/>
        <v/>
      </c>
      <c r="AN1336" s="28" t="str">
        <f t="shared" ref="AN1336:AQ1336" si="8020">IFERROR(IF(FIND(AN$1,$F1336)&gt;1,"Status - LGBT",""),"")</f>
        <v/>
      </c>
      <c r="AO1336" s="28" t="str">
        <f t="shared" si="8020"/>
        <v/>
      </c>
      <c r="AP1336" s="28" t="str">
        <f t="shared" si="8020"/>
        <v/>
      </c>
      <c r="AQ1336" s="28" t="str">
        <f t="shared" si="8020"/>
        <v/>
      </c>
      <c r="AR1336" s="28" t="str">
        <f t="shared" ref="AR1336:AV1336" si="8021">IFERROR(IF(FIND(AR$1,$F1336)&gt;1,"BME",""),"")</f>
        <v/>
      </c>
      <c r="AS1336" s="28" t="str">
        <f t="shared" si="8021"/>
        <v/>
      </c>
      <c r="AT1336" s="28" t="str">
        <f t="shared" si="8021"/>
        <v/>
      </c>
      <c r="AU1336" s="28" t="str">
        <f t="shared" si="8021"/>
        <v/>
      </c>
      <c r="AV1336" s="28" t="str">
        <f t="shared" si="8021"/>
        <v/>
      </c>
      <c r="AW1336" s="28" t="str">
        <f t="shared" ref="AW1336:BC1336" si="8022">IFERROR(IF(FIND(AW$1,$F1336)&gt;1,AW$1,""),"")</f>
        <v/>
      </c>
      <c r="AX1336" s="28" t="str">
        <f t="shared" si="8022"/>
        <v/>
      </c>
      <c r="AY1336" s="28" t="str">
        <f t="shared" si="8022"/>
        <v/>
      </c>
      <c r="AZ1336" s="28" t="str">
        <f t="shared" si="8022"/>
        <v/>
      </c>
      <c r="BA1336" s="28" t="str">
        <f t="shared" si="8022"/>
        <v/>
      </c>
      <c r="BB1336" s="28" t="str">
        <f t="shared" si="8022"/>
        <v/>
      </c>
      <c r="BC1336" s="28" t="str">
        <f t="shared" si="8022"/>
        <v/>
      </c>
      <c r="BD1336" s="28" t="str">
        <f t="shared" si="15"/>
        <v/>
      </c>
      <c r="BG1336" s="2" t="s">
        <v>9087</v>
      </c>
      <c r="BI1336" s="2" t="s">
        <v>8320</v>
      </c>
      <c r="BJ1336" s="28" t="str">
        <f t="shared" si="16"/>
        <v>Leeds</v>
      </c>
      <c r="BK1336" s="28" t="str">
        <f t="shared" si="17"/>
        <v>West Yorkshire</v>
      </c>
      <c r="BM1336" s="2" t="s">
        <v>98</v>
      </c>
      <c r="BU1336" s="50" t="s">
        <v>19342</v>
      </c>
      <c r="BV1336" s="12"/>
      <c r="BW1336" s="12"/>
      <c r="BX1336" s="12"/>
      <c r="BY1336" s="42" t="str">
        <f t="shared" si="18"/>
        <v>BD11;BD4;LS10;LS11;LS12;LS13;LS14;LS15;LS16;LS17;LS18;LS19;LS1;LS20;LS21;LS22;LS23;LS24;LS25;LS26;LS27;LS28;LS29;LS2;LS3;LS4;LS5;LS6;LS7;LS88;LS8;LS99;LS9;WF10;WF3;</v>
      </c>
      <c r="BZ1336" s="42"/>
    </row>
    <row r="1337" spans="1:78" ht="15">
      <c r="A1337" s="16" t="s">
        <v>37</v>
      </c>
      <c r="B1337" s="28">
        <f>VLOOKUP(A1337,Organisations!$A$2:$B$7,2,FALSE)</f>
        <v>2</v>
      </c>
      <c r="C1337" s="16" t="s">
        <v>9088</v>
      </c>
      <c r="D1337" s="16" t="s">
        <v>9089</v>
      </c>
      <c r="E1337" s="28" t="str">
        <f t="shared" si="0"/>
        <v>Stately home and parklands, East Leeds. Wheelchair hire available, travel by car if possible as public transport results</v>
      </c>
      <c r="F1337" s="16" t="s">
        <v>9091</v>
      </c>
      <c r="G1337" s="16" t="s">
        <v>68</v>
      </c>
      <c r="H1337" s="17"/>
      <c r="K1337" s="26" t="s">
        <v>9092</v>
      </c>
      <c r="L1337" s="16" t="s">
        <v>8559</v>
      </c>
      <c r="M1337" s="28" t="str">
        <f t="shared" ref="M1337:Q1337" si="8023">IFERROR(IF(FIND(M$1,$F1337)&gt;1,"Age - Children",""),"")</f>
        <v/>
      </c>
      <c r="N1337" s="28" t="str">
        <f t="shared" si="8023"/>
        <v/>
      </c>
      <c r="O1337" s="28" t="str">
        <f t="shared" si="8023"/>
        <v/>
      </c>
      <c r="P1337" s="28" t="str">
        <f t="shared" si="8023"/>
        <v/>
      </c>
      <c r="Q1337" s="28" t="str">
        <f t="shared" si="8023"/>
        <v/>
      </c>
      <c r="R1337" s="28" t="str">
        <f t="shared" ref="R1337:T1337" si="8024">IFERROR(IF(FIND(R$1,$F1337)&gt;1,"Age - Elderly",""),"")</f>
        <v/>
      </c>
      <c r="S1337" s="28" t="str">
        <f t="shared" si="8024"/>
        <v/>
      </c>
      <c r="T1337" s="28" t="str">
        <f t="shared" si="8024"/>
        <v/>
      </c>
      <c r="U1337" s="28" t="str">
        <f t="shared" si="3"/>
        <v/>
      </c>
      <c r="V1337" s="28" t="str">
        <f t="shared" si="4"/>
        <v/>
      </c>
      <c r="X1337" s="28" t="str">
        <f t="shared" si="5"/>
        <v/>
      </c>
      <c r="Y1337" s="28" t="str">
        <f t="shared" si="6"/>
        <v/>
      </c>
      <c r="Z1337" s="28" t="str">
        <f t="shared" si="7"/>
        <v/>
      </c>
      <c r="AB1337" s="28" t="str">
        <f t="shared" si="8"/>
        <v/>
      </c>
      <c r="AD1337" s="28" t="str">
        <f t="shared" si="9"/>
        <v/>
      </c>
      <c r="AG1337" s="28" t="str">
        <f t="shared" ref="AG1337:AL1337" si="8025">IFERROR(IF(FIND(AG$1,$F1337)&gt;1,AG$1,""),"")</f>
        <v/>
      </c>
      <c r="AH1337" s="28" t="str">
        <f t="shared" si="8025"/>
        <v/>
      </c>
      <c r="AI1337" s="28" t="str">
        <f t="shared" si="8025"/>
        <v/>
      </c>
      <c r="AJ1337" s="28" t="str">
        <f t="shared" si="8025"/>
        <v/>
      </c>
      <c r="AK1337" s="28" t="str">
        <f t="shared" si="8025"/>
        <v/>
      </c>
      <c r="AL1337" s="28" t="str">
        <f t="shared" si="8025"/>
        <v/>
      </c>
      <c r="AM1337" s="28" t="str">
        <f t="shared" si="11"/>
        <v/>
      </c>
      <c r="AN1337" s="28" t="str">
        <f t="shared" ref="AN1337:AQ1337" si="8026">IFERROR(IF(FIND(AN$1,$F1337)&gt;1,"Status - LGBT",""),"")</f>
        <v/>
      </c>
      <c r="AO1337" s="28" t="str">
        <f t="shared" si="8026"/>
        <v/>
      </c>
      <c r="AP1337" s="28" t="str">
        <f t="shared" si="8026"/>
        <v/>
      </c>
      <c r="AQ1337" s="28" t="str">
        <f t="shared" si="8026"/>
        <v/>
      </c>
      <c r="AR1337" s="28" t="str">
        <f t="shared" ref="AR1337:AV1337" si="8027">IFERROR(IF(FIND(AR$1,$F1337)&gt;1,"BME",""),"")</f>
        <v/>
      </c>
      <c r="AS1337" s="28" t="str">
        <f t="shared" si="8027"/>
        <v/>
      </c>
      <c r="AT1337" s="28" t="str">
        <f t="shared" si="8027"/>
        <v/>
      </c>
      <c r="AU1337" s="28" t="str">
        <f t="shared" si="8027"/>
        <v/>
      </c>
      <c r="AV1337" s="28" t="str">
        <f t="shared" si="8027"/>
        <v/>
      </c>
      <c r="AW1337" s="28" t="str">
        <f t="shared" ref="AW1337:BC1337" si="8028">IFERROR(IF(FIND(AW$1,$F1337)&gt;1,AW$1,""),"")</f>
        <v/>
      </c>
      <c r="AX1337" s="28" t="str">
        <f t="shared" si="8028"/>
        <v/>
      </c>
      <c r="AY1337" s="28" t="str">
        <f t="shared" si="8028"/>
        <v/>
      </c>
      <c r="AZ1337" s="28" t="str">
        <f t="shared" si="8028"/>
        <v/>
      </c>
      <c r="BA1337" s="28" t="str">
        <f t="shared" si="8028"/>
        <v/>
      </c>
      <c r="BB1337" s="28" t="str">
        <f t="shared" si="8028"/>
        <v/>
      </c>
      <c r="BC1337" s="28" t="str">
        <f t="shared" si="8028"/>
        <v/>
      </c>
      <c r="BD1337" s="28" t="str">
        <f t="shared" si="15"/>
        <v/>
      </c>
      <c r="BG1337" s="2" t="s">
        <v>9093</v>
      </c>
      <c r="BI1337" s="2" t="s">
        <v>8327</v>
      </c>
      <c r="BJ1337" s="28" t="str">
        <f t="shared" si="16"/>
        <v>Leeds</v>
      </c>
      <c r="BK1337" s="28" t="str">
        <f t="shared" si="17"/>
        <v>West Yorkshire</v>
      </c>
      <c r="BM1337" s="2" t="s">
        <v>98</v>
      </c>
      <c r="BU1337" s="47" t="s">
        <v>596</v>
      </c>
      <c r="BV1337" s="18"/>
      <c r="BW1337" s="18"/>
      <c r="BX1337" s="18"/>
      <c r="BY1337" s="42" t="str">
        <f t="shared" si="18"/>
        <v>LS25;</v>
      </c>
      <c r="BZ1337" s="43"/>
    </row>
    <row r="1338" spans="1:78" ht="15">
      <c r="A1338" s="10" t="s">
        <v>37</v>
      </c>
      <c r="B1338" s="28">
        <f>VLOOKUP(A1338,Organisations!$A$2:$B$7,2,FALSE)</f>
        <v>2</v>
      </c>
      <c r="C1338" s="10" t="s">
        <v>9094</v>
      </c>
      <c r="D1338" s="10" t="s">
        <v>9095</v>
      </c>
      <c r="E1338" s="28" t="str">
        <f t="shared" si="0"/>
        <v>Providing 24/7 care for people of all ages and health needs. Bilingual staff available in most community languages.</v>
      </c>
      <c r="F1338" s="10" t="s">
        <v>9096</v>
      </c>
      <c r="G1338" s="10" t="s">
        <v>68</v>
      </c>
      <c r="H1338" s="11"/>
      <c r="K1338" s="30" t="s">
        <v>19544</v>
      </c>
      <c r="L1338" s="10" t="s">
        <v>9098</v>
      </c>
      <c r="M1338" s="28" t="str">
        <f t="shared" ref="M1338:Q1338" si="8029">IFERROR(IF(FIND(M$1,$F1338)&gt;1,"Age - Children",""),"")</f>
        <v/>
      </c>
      <c r="N1338" s="28" t="str">
        <f t="shared" si="8029"/>
        <v/>
      </c>
      <c r="O1338" s="28" t="str">
        <f t="shared" si="8029"/>
        <v/>
      </c>
      <c r="P1338" s="28" t="str">
        <f t="shared" si="8029"/>
        <v/>
      </c>
      <c r="Q1338" s="28" t="str">
        <f t="shared" si="8029"/>
        <v/>
      </c>
      <c r="R1338" s="28" t="str">
        <f t="shared" ref="R1338:T1338" si="8030">IFERROR(IF(FIND(R$1,$F1338)&gt;1,"Age - Elderly",""),"")</f>
        <v/>
      </c>
      <c r="S1338" s="28" t="str">
        <f t="shared" si="8030"/>
        <v/>
      </c>
      <c r="T1338" s="28" t="str">
        <f t="shared" si="8030"/>
        <v/>
      </c>
      <c r="U1338" s="28" t="str">
        <f t="shared" si="3"/>
        <v/>
      </c>
      <c r="V1338" s="28" t="str">
        <f t="shared" si="4"/>
        <v/>
      </c>
      <c r="X1338" s="28" t="str">
        <f t="shared" si="5"/>
        <v/>
      </c>
      <c r="Y1338" s="28" t="str">
        <f t="shared" si="6"/>
        <v/>
      </c>
      <c r="Z1338" s="28" t="str">
        <f t="shared" si="7"/>
        <v/>
      </c>
      <c r="AB1338" s="28" t="str">
        <f t="shared" si="8"/>
        <v/>
      </c>
      <c r="AD1338" s="28" t="str">
        <f t="shared" si="9"/>
        <v/>
      </c>
      <c r="AG1338" s="28" t="str">
        <f t="shared" ref="AG1338:AL1338" si="8031">IFERROR(IF(FIND(AG$1,$F1338)&gt;1,AG$1,""),"")</f>
        <v/>
      </c>
      <c r="AH1338" s="28" t="str">
        <f t="shared" si="8031"/>
        <v/>
      </c>
      <c r="AI1338" s="28" t="str">
        <f t="shared" si="8031"/>
        <v/>
      </c>
      <c r="AJ1338" s="28" t="str">
        <f t="shared" si="8031"/>
        <v/>
      </c>
      <c r="AK1338" s="28" t="str">
        <f t="shared" si="8031"/>
        <v/>
      </c>
      <c r="AL1338" s="28" t="str">
        <f t="shared" si="8031"/>
        <v/>
      </c>
      <c r="AM1338" s="28" t="str">
        <f t="shared" si="11"/>
        <v/>
      </c>
      <c r="AN1338" s="28" t="str">
        <f t="shared" ref="AN1338:AQ1338" si="8032">IFERROR(IF(FIND(AN$1,$F1338)&gt;1,"Status - LGBT",""),"")</f>
        <v/>
      </c>
      <c r="AO1338" s="28" t="str">
        <f t="shared" si="8032"/>
        <v/>
      </c>
      <c r="AP1338" s="28" t="str">
        <f t="shared" si="8032"/>
        <v/>
      </c>
      <c r="AQ1338" s="28" t="str">
        <f t="shared" si="8032"/>
        <v/>
      </c>
      <c r="AR1338" s="28" t="str">
        <f t="shared" ref="AR1338:AV1338" si="8033">IFERROR(IF(FIND(AR$1,$F1338)&gt;1,"BME",""),"")</f>
        <v/>
      </c>
      <c r="AS1338" s="28" t="str">
        <f t="shared" si="8033"/>
        <v/>
      </c>
      <c r="AT1338" s="28" t="str">
        <f t="shared" si="8033"/>
        <v/>
      </c>
      <c r="AU1338" s="28" t="str">
        <f t="shared" si="8033"/>
        <v/>
      </c>
      <c r="AV1338" s="28" t="str">
        <f t="shared" si="8033"/>
        <v/>
      </c>
      <c r="AW1338" s="28" t="str">
        <f t="shared" ref="AW1338:BC1338" si="8034">IFERROR(IF(FIND(AW$1,$F1338)&gt;1,AW$1,""),"")</f>
        <v/>
      </c>
      <c r="AX1338" s="28" t="str">
        <f t="shared" si="8034"/>
        <v/>
      </c>
      <c r="AY1338" s="28" t="str">
        <f t="shared" si="8034"/>
        <v/>
      </c>
      <c r="AZ1338" s="28" t="str">
        <f t="shared" si="8034"/>
        <v/>
      </c>
      <c r="BA1338" s="28" t="str">
        <f t="shared" si="8034"/>
        <v/>
      </c>
      <c r="BB1338" s="28" t="str">
        <f t="shared" si="8034"/>
        <v/>
      </c>
      <c r="BC1338" s="28" t="str">
        <f t="shared" si="8034"/>
        <v/>
      </c>
      <c r="BD1338" s="28" t="str">
        <f t="shared" si="15"/>
        <v/>
      </c>
      <c r="BG1338" s="2" t="s">
        <v>9099</v>
      </c>
      <c r="BI1338" s="2" t="s">
        <v>1896</v>
      </c>
      <c r="BJ1338" s="28" t="str">
        <f t="shared" si="16"/>
        <v>Leeds</v>
      </c>
      <c r="BK1338" s="28" t="str">
        <f t="shared" si="17"/>
        <v>West Yorkshire</v>
      </c>
      <c r="BM1338" s="2" t="s">
        <v>98</v>
      </c>
      <c r="BU1338" s="12"/>
      <c r="BV1338" s="50" t="s">
        <v>569</v>
      </c>
      <c r="BW1338" s="12"/>
      <c r="BX1338" s="12"/>
      <c r="BY1338" s="42" t="str">
        <f t="shared" si="18"/>
        <v>LS7</v>
      </c>
      <c r="BZ1338" s="42"/>
    </row>
    <row r="1339" spans="1:78" ht="15">
      <c r="A1339" s="16" t="s">
        <v>37</v>
      </c>
      <c r="B1339" s="28">
        <f>VLOOKUP(A1339,Organisations!$A$2:$B$7,2,FALSE)</f>
        <v>2</v>
      </c>
      <c r="C1339" s="16" t="s">
        <v>9101</v>
      </c>
      <c r="D1339" s="16" t="s">
        <v>9102</v>
      </c>
      <c r="E1339" s="28" t="str">
        <f t="shared" si="0"/>
        <v>A community social enterprise set up to revitalise Seacroft and the surrounding locality, creating new opportunities for</v>
      </c>
      <c r="F1339" s="16" t="s">
        <v>9104</v>
      </c>
      <c r="G1339" s="16" t="s">
        <v>68</v>
      </c>
      <c r="H1339" s="17"/>
      <c r="K1339" s="26" t="s">
        <v>9105</v>
      </c>
      <c r="L1339" s="16" t="s">
        <v>9106</v>
      </c>
      <c r="M1339" s="28" t="str">
        <f t="shared" ref="M1339:Q1339" si="8035">IFERROR(IF(FIND(M$1,$F1339)&gt;1,"Age - Children",""),"")</f>
        <v/>
      </c>
      <c r="N1339" s="28" t="str">
        <f t="shared" si="8035"/>
        <v/>
      </c>
      <c r="O1339" s="28" t="str">
        <f t="shared" si="8035"/>
        <v/>
      </c>
      <c r="P1339" s="28" t="str">
        <f t="shared" si="8035"/>
        <v/>
      </c>
      <c r="Q1339" s="28" t="str">
        <f t="shared" si="8035"/>
        <v/>
      </c>
      <c r="R1339" s="28" t="str">
        <f t="shared" ref="R1339:T1339" si="8036">IFERROR(IF(FIND(R$1,$F1339)&gt;1,"Age - Elderly",""),"")</f>
        <v/>
      </c>
      <c r="S1339" s="28" t="str">
        <f t="shared" si="8036"/>
        <v/>
      </c>
      <c r="T1339" s="28" t="str">
        <f t="shared" si="8036"/>
        <v/>
      </c>
      <c r="U1339" s="28" t="str">
        <f t="shared" si="3"/>
        <v/>
      </c>
      <c r="V1339" s="28" t="str">
        <f t="shared" si="4"/>
        <v/>
      </c>
      <c r="X1339" s="28" t="str">
        <f t="shared" si="5"/>
        <v/>
      </c>
      <c r="Y1339" s="28" t="str">
        <f t="shared" si="6"/>
        <v/>
      </c>
      <c r="Z1339" s="28" t="str">
        <f t="shared" si="7"/>
        <v/>
      </c>
      <c r="AB1339" s="28" t="str">
        <f t="shared" si="8"/>
        <v/>
      </c>
      <c r="AD1339" s="28" t="str">
        <f t="shared" si="9"/>
        <v/>
      </c>
      <c r="AG1339" s="28" t="str">
        <f t="shared" ref="AG1339:AL1339" si="8037">IFERROR(IF(FIND(AG$1,$F1339)&gt;1,AG$1,""),"")</f>
        <v/>
      </c>
      <c r="AH1339" s="28" t="str">
        <f t="shared" si="8037"/>
        <v/>
      </c>
      <c r="AI1339" s="28" t="str">
        <f t="shared" si="8037"/>
        <v/>
      </c>
      <c r="AJ1339" s="28" t="str">
        <f t="shared" si="8037"/>
        <v/>
      </c>
      <c r="AK1339" s="28" t="str">
        <f t="shared" si="8037"/>
        <v/>
      </c>
      <c r="AL1339" s="28" t="str">
        <f t="shared" si="8037"/>
        <v/>
      </c>
      <c r="AM1339" s="28" t="str">
        <f t="shared" si="11"/>
        <v/>
      </c>
      <c r="AN1339" s="28" t="str">
        <f t="shared" ref="AN1339:AQ1339" si="8038">IFERROR(IF(FIND(AN$1,$F1339)&gt;1,"Status - LGBT",""),"")</f>
        <v/>
      </c>
      <c r="AO1339" s="28" t="str">
        <f t="shared" si="8038"/>
        <v/>
      </c>
      <c r="AP1339" s="28" t="str">
        <f t="shared" si="8038"/>
        <v/>
      </c>
      <c r="AQ1339" s="28" t="str">
        <f t="shared" si="8038"/>
        <v/>
      </c>
      <c r="AR1339" s="28" t="str">
        <f t="shared" ref="AR1339:AV1339" si="8039">IFERROR(IF(FIND(AR$1,$F1339)&gt;1,"BME",""),"")</f>
        <v/>
      </c>
      <c r="AS1339" s="28" t="str">
        <f t="shared" si="8039"/>
        <v/>
      </c>
      <c r="AT1339" s="28" t="str">
        <f t="shared" si="8039"/>
        <v/>
      </c>
      <c r="AU1339" s="28" t="str">
        <f t="shared" si="8039"/>
        <v/>
      </c>
      <c r="AV1339" s="28" t="str">
        <f t="shared" si="8039"/>
        <v/>
      </c>
      <c r="AW1339" s="28" t="str">
        <f t="shared" ref="AW1339:BC1339" si="8040">IFERROR(IF(FIND(AW$1,$F1339)&gt;1,AW$1,""),"")</f>
        <v/>
      </c>
      <c r="AX1339" s="28" t="str">
        <f t="shared" si="8040"/>
        <v/>
      </c>
      <c r="AY1339" s="28" t="str">
        <f t="shared" si="8040"/>
        <v/>
      </c>
      <c r="AZ1339" s="28" t="str">
        <f t="shared" si="8040"/>
        <v/>
      </c>
      <c r="BA1339" s="28" t="str">
        <f t="shared" si="8040"/>
        <v/>
      </c>
      <c r="BB1339" s="28" t="str">
        <f t="shared" si="8040"/>
        <v/>
      </c>
      <c r="BC1339" s="28" t="str">
        <f t="shared" si="8040"/>
        <v/>
      </c>
      <c r="BD1339" s="28" t="str">
        <f t="shared" si="15"/>
        <v/>
      </c>
      <c r="BG1339" s="2" t="s">
        <v>9107</v>
      </c>
      <c r="BI1339" s="2" t="s">
        <v>8337</v>
      </c>
      <c r="BJ1339" s="28" t="str">
        <f t="shared" si="16"/>
        <v/>
      </c>
      <c r="BK1339" s="28" t="str">
        <f t="shared" si="17"/>
        <v/>
      </c>
      <c r="BM1339" s="2" t="s">
        <v>98</v>
      </c>
      <c r="BU1339" s="18"/>
      <c r="BV1339" s="47" t="s">
        <v>578</v>
      </c>
      <c r="BW1339" s="18"/>
      <c r="BX1339" s="18"/>
      <c r="BY1339" s="42" t="str">
        <f t="shared" si="18"/>
        <v>LS14</v>
      </c>
      <c r="BZ1339" s="43"/>
    </row>
    <row r="1340" spans="1:78" ht="15">
      <c r="A1340" s="10" t="s">
        <v>37</v>
      </c>
      <c r="B1340" s="28">
        <f>VLOOKUP(A1340,Organisations!$A$2:$B$7,2,FALSE)</f>
        <v>2</v>
      </c>
      <c r="C1340" s="10" t="s">
        <v>9108</v>
      </c>
      <c r="D1340" s="10" t="s">
        <v>9109</v>
      </c>
      <c r="E1340" s="28" t="str">
        <f t="shared" si="0"/>
        <v>Welcomes GP referrals for newly diagnosed and existing diabetic patients and offers long term follow up including the sc</v>
      </c>
      <c r="F1340" s="10" t="s">
        <v>9111</v>
      </c>
      <c r="G1340" s="10" t="s">
        <v>68</v>
      </c>
      <c r="H1340" s="11"/>
      <c r="K1340" s="30" t="s">
        <v>9112</v>
      </c>
      <c r="L1340" s="60">
        <v>0</v>
      </c>
      <c r="M1340" s="28" t="str">
        <f t="shared" ref="M1340:Q1340" si="8041">IFERROR(IF(FIND(M$1,$F1340)&gt;1,"Age - Children",""),"")</f>
        <v/>
      </c>
      <c r="N1340" s="28" t="str">
        <f t="shared" si="8041"/>
        <v/>
      </c>
      <c r="O1340" s="28" t="str">
        <f t="shared" si="8041"/>
        <v/>
      </c>
      <c r="P1340" s="28" t="str">
        <f t="shared" si="8041"/>
        <v/>
      </c>
      <c r="Q1340" s="28" t="str">
        <f t="shared" si="8041"/>
        <v/>
      </c>
      <c r="R1340" s="28" t="str">
        <f t="shared" ref="R1340:T1340" si="8042">IFERROR(IF(FIND(R$1,$F1340)&gt;1,"Age - Elderly",""),"")</f>
        <v/>
      </c>
      <c r="S1340" s="28" t="str">
        <f t="shared" si="8042"/>
        <v/>
      </c>
      <c r="T1340" s="28" t="str">
        <f t="shared" si="8042"/>
        <v/>
      </c>
      <c r="U1340" s="28" t="str">
        <f t="shared" si="3"/>
        <v/>
      </c>
      <c r="V1340" s="28" t="str">
        <f t="shared" si="4"/>
        <v/>
      </c>
      <c r="X1340" s="28" t="str">
        <f t="shared" si="5"/>
        <v/>
      </c>
      <c r="Y1340" s="28" t="str">
        <f t="shared" si="6"/>
        <v/>
      </c>
      <c r="Z1340" s="28" t="str">
        <f t="shared" si="7"/>
        <v>Gender - Male</v>
      </c>
      <c r="AB1340" s="28" t="str">
        <f t="shared" si="8"/>
        <v/>
      </c>
      <c r="AD1340" s="28" t="str">
        <f t="shared" si="9"/>
        <v>Gender - Male;</v>
      </c>
      <c r="AG1340" s="28" t="str">
        <f t="shared" ref="AG1340:AL1340" si="8043">IFERROR(IF(FIND(AG$1,$F1340)&gt;1,AG$1,""),"")</f>
        <v/>
      </c>
      <c r="AH1340" s="28" t="str">
        <f t="shared" si="8043"/>
        <v/>
      </c>
      <c r="AI1340" s="28" t="str">
        <f t="shared" si="8043"/>
        <v/>
      </c>
      <c r="AJ1340" s="28" t="str">
        <f t="shared" si="8043"/>
        <v/>
      </c>
      <c r="AK1340" s="28" t="str">
        <f t="shared" si="8043"/>
        <v/>
      </c>
      <c r="AL1340" s="28" t="str">
        <f t="shared" si="8043"/>
        <v/>
      </c>
      <c r="AM1340" s="28" t="str">
        <f t="shared" si="11"/>
        <v/>
      </c>
      <c r="AN1340" s="28" t="str">
        <f t="shared" ref="AN1340:AQ1340" si="8044">IFERROR(IF(FIND(AN$1,$F1340)&gt;1,"Status - LGBT",""),"")</f>
        <v/>
      </c>
      <c r="AO1340" s="28" t="str">
        <f t="shared" si="8044"/>
        <v/>
      </c>
      <c r="AP1340" s="28" t="str">
        <f t="shared" si="8044"/>
        <v/>
      </c>
      <c r="AQ1340" s="28" t="str">
        <f t="shared" si="8044"/>
        <v/>
      </c>
      <c r="AR1340" s="28" t="str">
        <f t="shared" ref="AR1340:AV1340" si="8045">IFERROR(IF(FIND(AR$1,$F1340)&gt;1,"BME",""),"")</f>
        <v/>
      </c>
      <c r="AS1340" s="28" t="str">
        <f t="shared" si="8045"/>
        <v/>
      </c>
      <c r="AT1340" s="28" t="str">
        <f t="shared" si="8045"/>
        <v/>
      </c>
      <c r="AU1340" s="28" t="str">
        <f t="shared" si="8045"/>
        <v/>
      </c>
      <c r="AV1340" s="28" t="str">
        <f t="shared" si="8045"/>
        <v/>
      </c>
      <c r="AW1340" s="28" t="str">
        <f t="shared" ref="AW1340:BC1340" si="8046">IFERROR(IF(FIND(AW$1,$F1340)&gt;1,AW$1,""),"")</f>
        <v/>
      </c>
      <c r="AX1340" s="28" t="str">
        <f t="shared" si="8046"/>
        <v/>
      </c>
      <c r="AY1340" s="28" t="str">
        <f t="shared" si="8046"/>
        <v/>
      </c>
      <c r="AZ1340" s="28" t="str">
        <f t="shared" si="8046"/>
        <v/>
      </c>
      <c r="BA1340" s="28" t="str">
        <f t="shared" si="8046"/>
        <v/>
      </c>
      <c r="BB1340" s="28" t="str">
        <f t="shared" si="8046"/>
        <v/>
      </c>
      <c r="BC1340" s="28" t="str">
        <f t="shared" si="8046"/>
        <v/>
      </c>
      <c r="BD1340" s="28" t="str">
        <f t="shared" si="15"/>
        <v/>
      </c>
      <c r="BG1340" s="2" t="s">
        <v>9114</v>
      </c>
      <c r="BI1340" s="2" t="s">
        <v>3092</v>
      </c>
      <c r="BJ1340" s="28" t="str">
        <f t="shared" si="16"/>
        <v>Leeds</v>
      </c>
      <c r="BK1340" s="28" t="str">
        <f t="shared" si="17"/>
        <v>West Yorkshire</v>
      </c>
      <c r="BM1340" s="2" t="s">
        <v>98</v>
      </c>
      <c r="BU1340" s="50" t="s">
        <v>19342</v>
      </c>
      <c r="BV1340" s="12"/>
      <c r="BW1340" s="12"/>
      <c r="BX1340" s="12"/>
      <c r="BY1340" s="42" t="str">
        <f t="shared" si="18"/>
        <v>Gender - Male;;BD11;BD4;LS10;LS11;LS12;LS13;LS14;LS15;LS16;LS17;LS18;LS19;LS1;LS20;LS21;LS22;LS23;LS24;LS25;LS26;LS27;LS28;LS29;LS2;LS3;LS4;LS5;LS6;LS7;LS88;LS8;LS99;LS9;WF10;WF3;</v>
      </c>
      <c r="BZ1340" s="42"/>
    </row>
    <row r="1341" spans="1:78" ht="15">
      <c r="A1341" s="16" t="s">
        <v>37</v>
      </c>
      <c r="B1341" s="28">
        <f>VLOOKUP(A1341,Organisations!$A$2:$B$7,2,FALSE)</f>
        <v>2</v>
      </c>
      <c r="C1341" s="16" t="s">
        <v>9116</v>
      </c>
      <c r="D1341" s="16" t="s">
        <v>9117</v>
      </c>
      <c r="E1341" s="28" t="str">
        <f t="shared" si="0"/>
        <v>Cafe style, offering a range of home cooked main meals and snacks</v>
      </c>
      <c r="F1341" s="16" t="s">
        <v>9118</v>
      </c>
      <c r="G1341" s="16" t="s">
        <v>68</v>
      </c>
      <c r="H1341" s="17"/>
      <c r="K1341" s="26" t="s">
        <v>1617</v>
      </c>
      <c r="L1341" s="16" t="s">
        <v>5607</v>
      </c>
      <c r="M1341" s="28" t="str">
        <f t="shared" ref="M1341:Q1341" si="8047">IFERROR(IF(FIND(M$1,$F1341)&gt;1,"Age - Children",""),"")</f>
        <v/>
      </c>
      <c r="N1341" s="28" t="str">
        <f t="shared" si="8047"/>
        <v/>
      </c>
      <c r="O1341" s="28" t="str">
        <f t="shared" si="8047"/>
        <v/>
      </c>
      <c r="P1341" s="28" t="str">
        <f t="shared" si="8047"/>
        <v/>
      </c>
      <c r="Q1341" s="28" t="str">
        <f t="shared" si="8047"/>
        <v/>
      </c>
      <c r="R1341" s="28" t="str">
        <f t="shared" ref="R1341:T1341" si="8048">IFERROR(IF(FIND(R$1,$F1341)&gt;1,"Age - Elderly",""),"")</f>
        <v/>
      </c>
      <c r="S1341" s="28" t="str">
        <f t="shared" si="8048"/>
        <v/>
      </c>
      <c r="T1341" s="28" t="str">
        <f t="shared" si="8048"/>
        <v/>
      </c>
      <c r="U1341" s="28" t="str">
        <f t="shared" si="3"/>
        <v/>
      </c>
      <c r="V1341" s="28" t="str">
        <f t="shared" si="4"/>
        <v/>
      </c>
      <c r="X1341" s="28" t="str">
        <f t="shared" si="5"/>
        <v/>
      </c>
      <c r="Y1341" s="28" t="str">
        <f t="shared" si="6"/>
        <v/>
      </c>
      <c r="Z1341" s="28" t="str">
        <f t="shared" si="7"/>
        <v/>
      </c>
      <c r="AB1341" s="28" t="str">
        <f t="shared" si="8"/>
        <v/>
      </c>
      <c r="AD1341" s="28" t="str">
        <f t="shared" si="9"/>
        <v/>
      </c>
      <c r="AG1341" s="28" t="str">
        <f t="shared" ref="AG1341:AL1341" si="8049">IFERROR(IF(FIND(AG$1,$F1341)&gt;1,AG$1,""),"")</f>
        <v/>
      </c>
      <c r="AH1341" s="28" t="str">
        <f t="shared" si="8049"/>
        <v/>
      </c>
      <c r="AI1341" s="28" t="str">
        <f t="shared" si="8049"/>
        <v/>
      </c>
      <c r="AJ1341" s="28" t="str">
        <f t="shared" si="8049"/>
        <v/>
      </c>
      <c r="AK1341" s="28" t="str">
        <f t="shared" si="8049"/>
        <v/>
      </c>
      <c r="AL1341" s="28" t="str">
        <f t="shared" si="8049"/>
        <v/>
      </c>
      <c r="AM1341" s="28" t="str">
        <f t="shared" si="11"/>
        <v/>
      </c>
      <c r="AN1341" s="28" t="str">
        <f t="shared" ref="AN1341:AQ1341" si="8050">IFERROR(IF(FIND(AN$1,$F1341)&gt;1,"Status - LGBT",""),"")</f>
        <v/>
      </c>
      <c r="AO1341" s="28" t="str">
        <f t="shared" si="8050"/>
        <v/>
      </c>
      <c r="AP1341" s="28" t="str">
        <f t="shared" si="8050"/>
        <v/>
      </c>
      <c r="AQ1341" s="28" t="str">
        <f t="shared" si="8050"/>
        <v/>
      </c>
      <c r="AR1341" s="28" t="str">
        <f t="shared" ref="AR1341:AV1341" si="8051">IFERROR(IF(FIND(AR$1,$F1341)&gt;1,"BME",""),"")</f>
        <v/>
      </c>
      <c r="AS1341" s="28" t="str">
        <f t="shared" si="8051"/>
        <v/>
      </c>
      <c r="AT1341" s="28" t="str">
        <f t="shared" si="8051"/>
        <v/>
      </c>
      <c r="AU1341" s="28" t="str">
        <f t="shared" si="8051"/>
        <v/>
      </c>
      <c r="AV1341" s="28" t="str">
        <f t="shared" si="8051"/>
        <v/>
      </c>
      <c r="AW1341" s="28" t="str">
        <f t="shared" ref="AW1341:BC1341" si="8052">IFERROR(IF(FIND(AW$1,$F1341)&gt;1,AW$1,""),"")</f>
        <v/>
      </c>
      <c r="AX1341" s="28" t="str">
        <f t="shared" si="8052"/>
        <v/>
      </c>
      <c r="AY1341" s="28" t="str">
        <f t="shared" si="8052"/>
        <v/>
      </c>
      <c r="AZ1341" s="28" t="str">
        <f t="shared" si="8052"/>
        <v/>
      </c>
      <c r="BA1341" s="28" t="str">
        <f t="shared" si="8052"/>
        <v/>
      </c>
      <c r="BB1341" s="28" t="str">
        <f t="shared" si="8052"/>
        <v/>
      </c>
      <c r="BC1341" s="28" t="str">
        <f t="shared" si="8052"/>
        <v/>
      </c>
      <c r="BD1341" s="28" t="str">
        <f t="shared" si="15"/>
        <v/>
      </c>
      <c r="BG1341" s="2" t="s">
        <v>5608</v>
      </c>
      <c r="BI1341" s="2" t="s">
        <v>5040</v>
      </c>
      <c r="BJ1341" s="28" t="str">
        <f t="shared" si="16"/>
        <v/>
      </c>
      <c r="BK1341" s="28" t="str">
        <f t="shared" si="17"/>
        <v/>
      </c>
      <c r="BM1341" s="2" t="s">
        <v>98</v>
      </c>
      <c r="BU1341" s="18"/>
      <c r="BV1341" s="47" t="s">
        <v>587</v>
      </c>
      <c r="BW1341" s="18"/>
      <c r="BX1341" s="18"/>
      <c r="BY1341" s="42" t="str">
        <f t="shared" si="18"/>
        <v>LS18</v>
      </c>
      <c r="BZ1341" s="43"/>
    </row>
    <row r="1342" spans="1:78" ht="15">
      <c r="A1342" s="10" t="s">
        <v>37</v>
      </c>
      <c r="B1342" s="28">
        <f>VLOOKUP(A1342,Organisations!$A$2:$B$7,2,FALSE)</f>
        <v>2</v>
      </c>
      <c r="C1342" s="10" t="s">
        <v>9120</v>
      </c>
      <c r="D1342" s="10" t="s">
        <v>9121</v>
      </c>
      <c r="E1342" s="28" t="str">
        <f t="shared" si="0"/>
        <v>A tasty, sociable group giving each memeber the opportunity to have a delicious lunch and a chit-chat with others.</v>
      </c>
      <c r="F1342" s="10" t="s">
        <v>9122</v>
      </c>
      <c r="G1342" s="10" t="s">
        <v>68</v>
      </c>
      <c r="H1342" s="11"/>
      <c r="K1342" s="30" t="s">
        <v>1293</v>
      </c>
      <c r="L1342" s="10" t="s">
        <v>4390</v>
      </c>
      <c r="M1342" s="28" t="str">
        <f t="shared" ref="M1342:Q1342" si="8053">IFERROR(IF(FIND(M$1,$F1342)&gt;1,"Age - Children",""),"")</f>
        <v/>
      </c>
      <c r="N1342" s="28" t="str">
        <f t="shared" si="8053"/>
        <v/>
      </c>
      <c r="O1342" s="28" t="str">
        <f t="shared" si="8053"/>
        <v/>
      </c>
      <c r="P1342" s="28" t="str">
        <f t="shared" si="8053"/>
        <v/>
      </c>
      <c r="Q1342" s="28" t="str">
        <f t="shared" si="8053"/>
        <v/>
      </c>
      <c r="R1342" s="28" t="str">
        <f t="shared" ref="R1342:T1342" si="8054">IFERROR(IF(FIND(R$1,$F1342)&gt;1,"Age - Elderly",""),"")</f>
        <v/>
      </c>
      <c r="S1342" s="28" t="str">
        <f t="shared" si="8054"/>
        <v/>
      </c>
      <c r="T1342" s="28" t="str">
        <f t="shared" si="8054"/>
        <v/>
      </c>
      <c r="U1342" s="28" t="str">
        <f t="shared" si="3"/>
        <v/>
      </c>
      <c r="V1342" s="28" t="str">
        <f t="shared" si="4"/>
        <v/>
      </c>
      <c r="X1342" s="28" t="str">
        <f t="shared" si="5"/>
        <v/>
      </c>
      <c r="Y1342" s="28" t="str">
        <f t="shared" si="6"/>
        <v/>
      </c>
      <c r="Z1342" s="28" t="str">
        <f t="shared" si="7"/>
        <v/>
      </c>
      <c r="AB1342" s="28" t="str">
        <f t="shared" si="8"/>
        <v/>
      </c>
      <c r="AD1342" s="28" t="str">
        <f t="shared" si="9"/>
        <v/>
      </c>
      <c r="AG1342" s="28" t="str">
        <f t="shared" ref="AG1342:AL1342" si="8055">IFERROR(IF(FIND(AG$1,$F1342)&gt;1,AG$1,""),"")</f>
        <v/>
      </c>
      <c r="AH1342" s="28" t="str">
        <f t="shared" si="8055"/>
        <v/>
      </c>
      <c r="AI1342" s="28" t="str">
        <f t="shared" si="8055"/>
        <v/>
      </c>
      <c r="AJ1342" s="28" t="str">
        <f t="shared" si="8055"/>
        <v/>
      </c>
      <c r="AK1342" s="28" t="str">
        <f t="shared" si="8055"/>
        <v/>
      </c>
      <c r="AL1342" s="28" t="str">
        <f t="shared" si="8055"/>
        <v/>
      </c>
      <c r="AM1342" s="28" t="str">
        <f t="shared" si="11"/>
        <v/>
      </c>
      <c r="AN1342" s="28" t="str">
        <f t="shared" ref="AN1342:AQ1342" si="8056">IFERROR(IF(FIND(AN$1,$F1342)&gt;1,"Status - LGBT",""),"")</f>
        <v/>
      </c>
      <c r="AO1342" s="28" t="str">
        <f t="shared" si="8056"/>
        <v/>
      </c>
      <c r="AP1342" s="28" t="str">
        <f t="shared" si="8056"/>
        <v/>
      </c>
      <c r="AQ1342" s="28" t="str">
        <f t="shared" si="8056"/>
        <v/>
      </c>
      <c r="AR1342" s="28" t="str">
        <f t="shared" ref="AR1342:AV1342" si="8057">IFERROR(IF(FIND(AR$1,$F1342)&gt;1,"BME",""),"")</f>
        <v/>
      </c>
      <c r="AS1342" s="28" t="str">
        <f t="shared" si="8057"/>
        <v/>
      </c>
      <c r="AT1342" s="28" t="str">
        <f t="shared" si="8057"/>
        <v/>
      </c>
      <c r="AU1342" s="28" t="str">
        <f t="shared" si="8057"/>
        <v/>
      </c>
      <c r="AV1342" s="28" t="str">
        <f t="shared" si="8057"/>
        <v/>
      </c>
      <c r="AW1342" s="28" t="str">
        <f t="shared" ref="AW1342:BC1342" si="8058">IFERROR(IF(FIND(AW$1,$F1342)&gt;1,AW$1,""),"")</f>
        <v/>
      </c>
      <c r="AX1342" s="28" t="str">
        <f t="shared" si="8058"/>
        <v/>
      </c>
      <c r="AY1342" s="28" t="str">
        <f t="shared" si="8058"/>
        <v/>
      </c>
      <c r="AZ1342" s="28" t="str">
        <f t="shared" si="8058"/>
        <v/>
      </c>
      <c r="BA1342" s="28" t="str">
        <f t="shared" si="8058"/>
        <v/>
      </c>
      <c r="BB1342" s="28" t="str">
        <f t="shared" si="8058"/>
        <v/>
      </c>
      <c r="BC1342" s="28" t="str">
        <f t="shared" si="8058"/>
        <v/>
      </c>
      <c r="BD1342" s="28" t="str">
        <f t="shared" si="15"/>
        <v/>
      </c>
      <c r="BG1342" s="2" t="s">
        <v>4391</v>
      </c>
      <c r="BI1342" s="2" t="s">
        <v>1295</v>
      </c>
      <c r="BJ1342" s="28" t="str">
        <f t="shared" si="16"/>
        <v/>
      </c>
      <c r="BK1342" s="28" t="str">
        <f t="shared" si="17"/>
        <v/>
      </c>
      <c r="BM1342" s="2" t="s">
        <v>98</v>
      </c>
      <c r="BU1342" s="50" t="s">
        <v>594</v>
      </c>
      <c r="BV1342" s="12"/>
      <c r="BW1342" s="12"/>
      <c r="BX1342" s="12"/>
      <c r="BY1342" s="42" t="str">
        <f t="shared" si="18"/>
        <v>LS23;</v>
      </c>
      <c r="BZ1342" s="42"/>
    </row>
    <row r="1343" spans="1:78" ht="15">
      <c r="A1343" s="16" t="s">
        <v>37</v>
      </c>
      <c r="B1343" s="28">
        <f>VLOOKUP(A1343,Organisations!$A$2:$B$7,2,FALSE)</f>
        <v>2</v>
      </c>
      <c r="C1343" s="16" t="s">
        <v>1954</v>
      </c>
      <c r="D1343" s="16" t="s">
        <v>1954</v>
      </c>
      <c r="E1343" s="28" t="str">
        <f t="shared" si="0"/>
        <v>At Luv2meetU, we know it can be difficult to meet new friends and get out and about.
 We can support you to enjoy a rang</v>
      </c>
      <c r="F1343" s="16" t="s">
        <v>19545</v>
      </c>
      <c r="G1343" s="16" t="s">
        <v>68</v>
      </c>
      <c r="H1343" s="17"/>
      <c r="K1343" s="26" t="s">
        <v>9126</v>
      </c>
      <c r="L1343" s="16" t="s">
        <v>9127</v>
      </c>
      <c r="M1343" s="28" t="str">
        <f t="shared" ref="M1343:Q1343" si="8059">IFERROR(IF(FIND(M$1,$F1343)&gt;1,"Age - Children",""),"")</f>
        <v/>
      </c>
      <c r="N1343" s="28" t="str">
        <f t="shared" si="8059"/>
        <v/>
      </c>
      <c r="O1343" s="28" t="str">
        <f t="shared" si="8059"/>
        <v/>
      </c>
      <c r="P1343" s="28" t="str">
        <f t="shared" si="8059"/>
        <v/>
      </c>
      <c r="Q1343" s="28" t="str">
        <f t="shared" si="8059"/>
        <v/>
      </c>
      <c r="R1343" s="28" t="str">
        <f t="shared" ref="R1343:T1343" si="8060">IFERROR(IF(FIND(R$1,$F1343)&gt;1,"Age - Elderly",""),"")</f>
        <v/>
      </c>
      <c r="S1343" s="28" t="str">
        <f t="shared" si="8060"/>
        <v/>
      </c>
      <c r="T1343" s="28" t="str">
        <f t="shared" si="8060"/>
        <v/>
      </c>
      <c r="U1343" s="28" t="str">
        <f t="shared" si="3"/>
        <v/>
      </c>
      <c r="V1343" s="28" t="str">
        <f t="shared" si="4"/>
        <v/>
      </c>
      <c r="X1343" s="28" t="str">
        <f t="shared" si="5"/>
        <v/>
      </c>
      <c r="Y1343" s="28" t="str">
        <f t="shared" si="6"/>
        <v/>
      </c>
      <c r="Z1343" s="28" t="str">
        <f t="shared" si="7"/>
        <v/>
      </c>
      <c r="AB1343" s="28" t="str">
        <f t="shared" si="8"/>
        <v>Gender - Male</v>
      </c>
      <c r="AD1343" s="28" t="str">
        <f t="shared" si="9"/>
        <v>Gender - Male;</v>
      </c>
      <c r="AG1343" s="28" t="str">
        <f t="shared" ref="AG1343:AL1343" si="8061">IFERROR(IF(FIND(AG$1,$F1343)&gt;1,AG$1,""),"")</f>
        <v/>
      </c>
      <c r="AH1343" s="28" t="str">
        <f t="shared" si="8061"/>
        <v/>
      </c>
      <c r="AI1343" s="28" t="str">
        <f t="shared" si="8061"/>
        <v/>
      </c>
      <c r="AJ1343" s="28" t="str">
        <f t="shared" si="8061"/>
        <v/>
      </c>
      <c r="AK1343" s="28" t="str">
        <f t="shared" si="8061"/>
        <v/>
      </c>
      <c r="AL1343" s="28" t="str">
        <f t="shared" si="8061"/>
        <v/>
      </c>
      <c r="AM1343" s="28" t="str">
        <f t="shared" si="11"/>
        <v/>
      </c>
      <c r="AN1343" s="28" t="str">
        <f t="shared" ref="AN1343:AQ1343" si="8062">IFERROR(IF(FIND(AN$1,$F1343)&gt;1,"Status - LGBT",""),"")</f>
        <v/>
      </c>
      <c r="AO1343" s="28" t="str">
        <f t="shared" si="8062"/>
        <v/>
      </c>
      <c r="AP1343" s="28" t="str">
        <f t="shared" si="8062"/>
        <v/>
      </c>
      <c r="AQ1343" s="28" t="str">
        <f t="shared" si="8062"/>
        <v/>
      </c>
      <c r="AR1343" s="28" t="str">
        <f t="shared" ref="AR1343:AV1343" si="8063">IFERROR(IF(FIND(AR$1,$F1343)&gt;1,"BME",""),"")</f>
        <v/>
      </c>
      <c r="AS1343" s="28" t="str">
        <f t="shared" si="8063"/>
        <v/>
      </c>
      <c r="AT1343" s="28" t="str">
        <f t="shared" si="8063"/>
        <v/>
      </c>
      <c r="AU1343" s="28" t="str">
        <f t="shared" si="8063"/>
        <v/>
      </c>
      <c r="AV1343" s="28" t="str">
        <f t="shared" si="8063"/>
        <v/>
      </c>
      <c r="AW1343" s="28" t="str">
        <f t="shared" ref="AW1343:BC1343" si="8064">IFERROR(IF(FIND(AW$1,$F1343)&gt;1,AW$1,""),"")</f>
        <v/>
      </c>
      <c r="AX1343" s="28" t="str">
        <f t="shared" si="8064"/>
        <v/>
      </c>
      <c r="AY1343" s="28" t="str">
        <f t="shared" si="8064"/>
        <v/>
      </c>
      <c r="AZ1343" s="28" t="str">
        <f t="shared" si="8064"/>
        <v/>
      </c>
      <c r="BA1343" s="28" t="str">
        <f t="shared" si="8064"/>
        <v/>
      </c>
      <c r="BB1343" s="28" t="str">
        <f t="shared" si="8064"/>
        <v/>
      </c>
      <c r="BC1343" s="28" t="str">
        <f t="shared" si="8064"/>
        <v/>
      </c>
      <c r="BD1343" s="28" t="str">
        <f t="shared" si="15"/>
        <v/>
      </c>
      <c r="BG1343" s="2" t="s">
        <v>9128</v>
      </c>
      <c r="BJ1343" s="28" t="str">
        <f t="shared" si="16"/>
        <v/>
      </c>
      <c r="BK1343" s="28" t="str">
        <f t="shared" si="17"/>
        <v/>
      </c>
      <c r="BM1343" s="2" t="s">
        <v>98</v>
      </c>
      <c r="BU1343" s="18"/>
      <c r="BV1343" s="18"/>
      <c r="BW1343" s="18"/>
      <c r="BX1343" s="18"/>
      <c r="BY1343" s="42" t="str">
        <f t="shared" si="18"/>
        <v>Gender - Male;;</v>
      </c>
      <c r="BZ1343" s="43"/>
    </row>
    <row r="1344" spans="1:78" ht="15">
      <c r="A1344" s="10" t="s">
        <v>37</v>
      </c>
      <c r="B1344" s="28">
        <f>VLOOKUP(A1344,Organisations!$A$2:$B$7,2,FALSE)</f>
        <v>2</v>
      </c>
      <c r="C1344" s="10" t="s">
        <v>9129</v>
      </c>
      <c r="D1344" s="10" t="s">
        <v>9130</v>
      </c>
      <c r="E1344" s="28" t="str">
        <f t="shared" si="0"/>
        <v>Roofer with over 25 years of experience in providing all aspects of roofing including 
 flat roofing
 guttering
 fasci</v>
      </c>
      <c r="F1344" s="10" t="s">
        <v>19546</v>
      </c>
      <c r="G1344" s="10" t="s">
        <v>68</v>
      </c>
      <c r="H1344" s="11"/>
      <c r="K1344" s="30" t="s">
        <v>9133</v>
      </c>
      <c r="L1344" s="12"/>
      <c r="M1344" s="28" t="str">
        <f t="shared" ref="M1344:Q1344" si="8065">IFERROR(IF(FIND(M$1,$F1344)&gt;1,"Age - Children",""),"")</f>
        <v/>
      </c>
      <c r="N1344" s="28" t="str">
        <f t="shared" si="8065"/>
        <v/>
      </c>
      <c r="O1344" s="28" t="str">
        <f t="shared" si="8065"/>
        <v/>
      </c>
      <c r="P1344" s="28" t="str">
        <f t="shared" si="8065"/>
        <v/>
      </c>
      <c r="Q1344" s="28" t="str">
        <f t="shared" si="8065"/>
        <v/>
      </c>
      <c r="R1344" s="28" t="str">
        <f t="shared" ref="R1344:T1344" si="8066">IFERROR(IF(FIND(R$1,$F1344)&gt;1,"Age - Elderly",""),"")</f>
        <v/>
      </c>
      <c r="S1344" s="28" t="str">
        <f t="shared" si="8066"/>
        <v/>
      </c>
      <c r="T1344" s="28" t="str">
        <f t="shared" si="8066"/>
        <v/>
      </c>
      <c r="U1344" s="28" t="str">
        <f t="shared" si="3"/>
        <v/>
      </c>
      <c r="V1344" s="28" t="str">
        <f t="shared" si="4"/>
        <v/>
      </c>
      <c r="X1344" s="28" t="str">
        <f t="shared" si="5"/>
        <v/>
      </c>
      <c r="Y1344" s="28" t="str">
        <f t="shared" si="6"/>
        <v/>
      </c>
      <c r="Z1344" s="28" t="str">
        <f t="shared" si="7"/>
        <v/>
      </c>
      <c r="AB1344" s="28" t="str">
        <f t="shared" si="8"/>
        <v/>
      </c>
      <c r="AD1344" s="28" t="str">
        <f t="shared" si="9"/>
        <v/>
      </c>
      <c r="AG1344" s="28" t="str">
        <f t="shared" ref="AG1344:AL1344" si="8067">IFERROR(IF(FIND(AG$1,$F1344)&gt;1,AG$1,""),"")</f>
        <v/>
      </c>
      <c r="AH1344" s="28" t="str">
        <f t="shared" si="8067"/>
        <v/>
      </c>
      <c r="AI1344" s="28" t="str">
        <f t="shared" si="8067"/>
        <v/>
      </c>
      <c r="AJ1344" s="28" t="str">
        <f t="shared" si="8067"/>
        <v/>
      </c>
      <c r="AK1344" s="28" t="str">
        <f t="shared" si="8067"/>
        <v/>
      </c>
      <c r="AL1344" s="28" t="str">
        <f t="shared" si="8067"/>
        <v/>
      </c>
      <c r="AM1344" s="28" t="str">
        <f t="shared" si="11"/>
        <v/>
      </c>
      <c r="AN1344" s="28" t="str">
        <f t="shared" ref="AN1344:AQ1344" si="8068">IFERROR(IF(FIND(AN$1,$F1344)&gt;1,"Status - LGBT",""),"")</f>
        <v/>
      </c>
      <c r="AO1344" s="28" t="str">
        <f t="shared" si="8068"/>
        <v/>
      </c>
      <c r="AP1344" s="28" t="str">
        <f t="shared" si="8068"/>
        <v/>
      </c>
      <c r="AQ1344" s="28" t="str">
        <f t="shared" si="8068"/>
        <v/>
      </c>
      <c r="AR1344" s="28" t="str">
        <f t="shared" ref="AR1344:AV1344" si="8069">IFERROR(IF(FIND(AR$1,$F1344)&gt;1,"BME",""),"")</f>
        <v/>
      </c>
      <c r="AS1344" s="28" t="str">
        <f t="shared" si="8069"/>
        <v/>
      </c>
      <c r="AT1344" s="28" t="str">
        <f t="shared" si="8069"/>
        <v/>
      </c>
      <c r="AU1344" s="28" t="str">
        <f t="shared" si="8069"/>
        <v/>
      </c>
      <c r="AV1344" s="28" t="str">
        <f t="shared" si="8069"/>
        <v/>
      </c>
      <c r="AW1344" s="28" t="str">
        <f t="shared" ref="AW1344:BC1344" si="8070">IFERROR(IF(FIND(AW$1,$F1344)&gt;1,AW$1,""),"")</f>
        <v/>
      </c>
      <c r="AX1344" s="28" t="str">
        <f t="shared" si="8070"/>
        <v/>
      </c>
      <c r="AY1344" s="28" t="str">
        <f t="shared" si="8070"/>
        <v/>
      </c>
      <c r="AZ1344" s="28" t="str">
        <f t="shared" si="8070"/>
        <v/>
      </c>
      <c r="BA1344" s="28" t="str">
        <f t="shared" si="8070"/>
        <v/>
      </c>
      <c r="BB1344" s="28" t="str">
        <f t="shared" si="8070"/>
        <v/>
      </c>
      <c r="BC1344" s="28" t="str">
        <f t="shared" si="8070"/>
        <v/>
      </c>
      <c r="BD1344" s="28" t="str">
        <f t="shared" si="15"/>
        <v/>
      </c>
      <c r="BG1344" s="2" t="s">
        <v>9134</v>
      </c>
      <c r="BI1344" s="2" t="s">
        <v>8365</v>
      </c>
      <c r="BJ1344" s="28" t="str">
        <f t="shared" si="16"/>
        <v>Leeds</v>
      </c>
      <c r="BK1344" s="28" t="str">
        <f t="shared" si="17"/>
        <v>West Yorkshire</v>
      </c>
      <c r="BM1344" s="2" t="s">
        <v>98</v>
      </c>
      <c r="BU1344" s="12"/>
      <c r="BV1344" s="50" t="s">
        <v>572</v>
      </c>
      <c r="BW1344" s="12"/>
      <c r="BX1344" s="12"/>
      <c r="BY1344" s="42" t="str">
        <f t="shared" si="18"/>
        <v>LS9</v>
      </c>
      <c r="BZ1344" s="42"/>
    </row>
    <row r="1345" spans="1:78" ht="15">
      <c r="A1345" s="16" t="s">
        <v>37</v>
      </c>
      <c r="B1345" s="28">
        <f>VLOOKUP(A1345,Organisations!$A$2:$B$7,2,FALSE)</f>
        <v>2</v>
      </c>
      <c r="C1345" s="16" t="s">
        <v>9135</v>
      </c>
      <c r="D1345" s="16" t="s">
        <v>9136</v>
      </c>
      <c r="E1345" s="28" t="str">
        <f t="shared" si="0"/>
        <v xml:space="preserve">Local painter and decorator with City &amp; Guilds accreditation. Services include interior and exterior work, wallpapering </v>
      </c>
      <c r="F1345" s="16" t="s">
        <v>9138</v>
      </c>
      <c r="G1345" s="16" t="s">
        <v>68</v>
      </c>
      <c r="H1345" s="17"/>
      <c r="K1345" s="26" t="s">
        <v>9139</v>
      </c>
      <c r="L1345" s="16" t="s">
        <v>9140</v>
      </c>
      <c r="M1345" s="28" t="str">
        <f t="shared" ref="M1345:Q1345" si="8071">IFERROR(IF(FIND(M$1,$F1345)&gt;1,"Age - Children",""),"")</f>
        <v/>
      </c>
      <c r="N1345" s="28" t="str">
        <f t="shared" si="8071"/>
        <v/>
      </c>
      <c r="O1345" s="28" t="str">
        <f t="shared" si="8071"/>
        <v/>
      </c>
      <c r="P1345" s="28" t="str">
        <f t="shared" si="8071"/>
        <v/>
      </c>
      <c r="Q1345" s="28" t="str">
        <f t="shared" si="8071"/>
        <v/>
      </c>
      <c r="R1345" s="28" t="str">
        <f t="shared" ref="R1345:T1345" si="8072">IFERROR(IF(FIND(R$1,$F1345)&gt;1,"Age - Elderly",""),"")</f>
        <v/>
      </c>
      <c r="S1345" s="28" t="str">
        <f t="shared" si="8072"/>
        <v/>
      </c>
      <c r="T1345" s="28" t="str">
        <f t="shared" si="8072"/>
        <v/>
      </c>
      <c r="U1345" s="28" t="str">
        <f t="shared" si="3"/>
        <v/>
      </c>
      <c r="V1345" s="28" t="str">
        <f t="shared" si="4"/>
        <v/>
      </c>
      <c r="X1345" s="28" t="str">
        <f t="shared" si="5"/>
        <v/>
      </c>
      <c r="Y1345" s="28" t="str">
        <f t="shared" si="6"/>
        <v/>
      </c>
      <c r="Z1345" s="28" t="str">
        <f t="shared" si="7"/>
        <v/>
      </c>
      <c r="AB1345" s="28" t="str">
        <f t="shared" si="8"/>
        <v/>
      </c>
      <c r="AD1345" s="28" t="str">
        <f t="shared" si="9"/>
        <v/>
      </c>
      <c r="AG1345" s="28" t="str">
        <f t="shared" ref="AG1345:AL1345" si="8073">IFERROR(IF(FIND(AG$1,$F1345)&gt;1,AG$1,""),"")</f>
        <v/>
      </c>
      <c r="AH1345" s="28" t="str">
        <f t="shared" si="8073"/>
        <v/>
      </c>
      <c r="AI1345" s="28" t="str">
        <f t="shared" si="8073"/>
        <v/>
      </c>
      <c r="AJ1345" s="28" t="str">
        <f t="shared" si="8073"/>
        <v/>
      </c>
      <c r="AK1345" s="28" t="str">
        <f t="shared" si="8073"/>
        <v/>
      </c>
      <c r="AL1345" s="28" t="str">
        <f t="shared" si="8073"/>
        <v/>
      </c>
      <c r="AM1345" s="28" t="str">
        <f t="shared" si="11"/>
        <v/>
      </c>
      <c r="AN1345" s="28" t="str">
        <f t="shared" ref="AN1345:AQ1345" si="8074">IFERROR(IF(FIND(AN$1,$F1345)&gt;1,"Status - LGBT",""),"")</f>
        <v/>
      </c>
      <c r="AO1345" s="28" t="str">
        <f t="shared" si="8074"/>
        <v/>
      </c>
      <c r="AP1345" s="28" t="str">
        <f t="shared" si="8074"/>
        <v/>
      </c>
      <c r="AQ1345" s="28" t="str">
        <f t="shared" si="8074"/>
        <v/>
      </c>
      <c r="AR1345" s="28" t="str">
        <f t="shared" ref="AR1345:AV1345" si="8075">IFERROR(IF(FIND(AR$1,$F1345)&gt;1,"BME",""),"")</f>
        <v/>
      </c>
      <c r="AS1345" s="28" t="str">
        <f t="shared" si="8075"/>
        <v/>
      </c>
      <c r="AT1345" s="28" t="str">
        <f t="shared" si="8075"/>
        <v/>
      </c>
      <c r="AU1345" s="28" t="str">
        <f t="shared" si="8075"/>
        <v/>
      </c>
      <c r="AV1345" s="28" t="str">
        <f t="shared" si="8075"/>
        <v/>
      </c>
      <c r="AW1345" s="28" t="str">
        <f t="shared" ref="AW1345:BC1345" si="8076">IFERROR(IF(FIND(AW$1,$F1345)&gt;1,AW$1,""),"")</f>
        <v/>
      </c>
      <c r="AX1345" s="28" t="str">
        <f t="shared" si="8076"/>
        <v/>
      </c>
      <c r="AY1345" s="28" t="str">
        <f t="shared" si="8076"/>
        <v/>
      </c>
      <c r="AZ1345" s="28" t="str">
        <f t="shared" si="8076"/>
        <v/>
      </c>
      <c r="BA1345" s="28" t="str">
        <f t="shared" si="8076"/>
        <v/>
      </c>
      <c r="BB1345" s="28" t="str">
        <f t="shared" si="8076"/>
        <v/>
      </c>
      <c r="BC1345" s="28" t="str">
        <f t="shared" si="8076"/>
        <v/>
      </c>
      <c r="BD1345" s="28" t="str">
        <f t="shared" si="15"/>
        <v/>
      </c>
      <c r="BG1345" s="2" t="s">
        <v>9141</v>
      </c>
      <c r="BI1345" s="2" t="s">
        <v>8372</v>
      </c>
      <c r="BJ1345" s="28" t="str">
        <f t="shared" si="16"/>
        <v>Leeds</v>
      </c>
      <c r="BK1345" s="28" t="str">
        <f t="shared" si="17"/>
        <v>West Yorkshire</v>
      </c>
      <c r="BM1345" s="2" t="s">
        <v>98</v>
      </c>
      <c r="BU1345" s="18"/>
      <c r="BV1345" s="47" t="s">
        <v>575</v>
      </c>
      <c r="BW1345" s="18"/>
      <c r="BX1345" s="18"/>
      <c r="BY1345" s="42" t="str">
        <f t="shared" si="18"/>
        <v>LS12</v>
      </c>
      <c r="BZ1345" s="43"/>
    </row>
    <row r="1346" spans="1:78" ht="15">
      <c r="A1346" s="10" t="s">
        <v>37</v>
      </c>
      <c r="B1346" s="28">
        <f>VLOOKUP(A1346,Organisations!$A$2:$B$7,2,FALSE)</f>
        <v>2</v>
      </c>
      <c r="C1346" s="10" t="s">
        <v>9142</v>
      </c>
      <c r="D1346" s="10" t="s">
        <v>9143</v>
      </c>
      <c r="E1346" s="28" t="str">
        <f t="shared" si="0"/>
        <v>Offers a range of Landscape Gardening services across Leeds.</v>
      </c>
      <c r="F1346" s="10" t="s">
        <v>9144</v>
      </c>
      <c r="G1346" s="10" t="s">
        <v>68</v>
      </c>
      <c r="H1346" s="11"/>
      <c r="K1346" s="30" t="s">
        <v>9145</v>
      </c>
      <c r="L1346" s="10" t="s">
        <v>9146</v>
      </c>
      <c r="M1346" s="28" t="str">
        <f t="shared" ref="M1346:Q1346" si="8077">IFERROR(IF(FIND(M$1,$F1346)&gt;1,"Age - Children",""),"")</f>
        <v/>
      </c>
      <c r="N1346" s="28" t="str">
        <f t="shared" si="8077"/>
        <v/>
      </c>
      <c r="O1346" s="28" t="str">
        <f t="shared" si="8077"/>
        <v/>
      </c>
      <c r="P1346" s="28" t="str">
        <f t="shared" si="8077"/>
        <v/>
      </c>
      <c r="Q1346" s="28" t="str">
        <f t="shared" si="8077"/>
        <v/>
      </c>
      <c r="R1346" s="28" t="str">
        <f t="shared" ref="R1346:T1346" si="8078">IFERROR(IF(FIND(R$1,$F1346)&gt;1,"Age - Elderly",""),"")</f>
        <v/>
      </c>
      <c r="S1346" s="28" t="str">
        <f t="shared" si="8078"/>
        <v/>
      </c>
      <c r="T1346" s="28" t="str">
        <f t="shared" si="8078"/>
        <v/>
      </c>
      <c r="U1346" s="28" t="str">
        <f t="shared" si="3"/>
        <v/>
      </c>
      <c r="V1346" s="28" t="str">
        <f t="shared" si="4"/>
        <v/>
      </c>
      <c r="X1346" s="28" t="str">
        <f t="shared" si="5"/>
        <v/>
      </c>
      <c r="Y1346" s="28" t="str">
        <f t="shared" si="6"/>
        <v/>
      </c>
      <c r="Z1346" s="28" t="str">
        <f t="shared" si="7"/>
        <v/>
      </c>
      <c r="AB1346" s="28" t="str">
        <f t="shared" si="8"/>
        <v/>
      </c>
      <c r="AD1346" s="28" t="str">
        <f t="shared" si="9"/>
        <v/>
      </c>
      <c r="AG1346" s="28" t="str">
        <f t="shared" ref="AG1346:AL1346" si="8079">IFERROR(IF(FIND(AG$1,$F1346)&gt;1,AG$1,""),"")</f>
        <v/>
      </c>
      <c r="AH1346" s="28" t="str">
        <f t="shared" si="8079"/>
        <v/>
      </c>
      <c r="AI1346" s="28" t="str">
        <f t="shared" si="8079"/>
        <v/>
      </c>
      <c r="AJ1346" s="28" t="str">
        <f t="shared" si="8079"/>
        <v/>
      </c>
      <c r="AK1346" s="28" t="str">
        <f t="shared" si="8079"/>
        <v/>
      </c>
      <c r="AL1346" s="28" t="str">
        <f t="shared" si="8079"/>
        <v/>
      </c>
      <c r="AM1346" s="28" t="str">
        <f t="shared" si="11"/>
        <v/>
      </c>
      <c r="AN1346" s="28" t="str">
        <f t="shared" ref="AN1346:AQ1346" si="8080">IFERROR(IF(FIND(AN$1,$F1346)&gt;1,"Status - LGBT",""),"")</f>
        <v/>
      </c>
      <c r="AO1346" s="28" t="str">
        <f t="shared" si="8080"/>
        <v/>
      </c>
      <c r="AP1346" s="28" t="str">
        <f t="shared" si="8080"/>
        <v/>
      </c>
      <c r="AQ1346" s="28" t="str">
        <f t="shared" si="8080"/>
        <v/>
      </c>
      <c r="AR1346" s="28" t="str">
        <f t="shared" ref="AR1346:AV1346" si="8081">IFERROR(IF(FIND(AR$1,$F1346)&gt;1,"BME",""),"")</f>
        <v/>
      </c>
      <c r="AS1346" s="28" t="str">
        <f t="shared" si="8081"/>
        <v/>
      </c>
      <c r="AT1346" s="28" t="str">
        <f t="shared" si="8081"/>
        <v/>
      </c>
      <c r="AU1346" s="28" t="str">
        <f t="shared" si="8081"/>
        <v/>
      </c>
      <c r="AV1346" s="28" t="str">
        <f t="shared" si="8081"/>
        <v/>
      </c>
      <c r="AW1346" s="28" t="str">
        <f t="shared" ref="AW1346:BC1346" si="8082">IFERROR(IF(FIND(AW$1,$F1346)&gt;1,AW$1,""),"")</f>
        <v/>
      </c>
      <c r="AX1346" s="28" t="str">
        <f t="shared" si="8082"/>
        <v/>
      </c>
      <c r="AY1346" s="28" t="str">
        <f t="shared" si="8082"/>
        <v/>
      </c>
      <c r="AZ1346" s="28" t="str">
        <f t="shared" si="8082"/>
        <v/>
      </c>
      <c r="BA1346" s="28" t="str">
        <f t="shared" si="8082"/>
        <v/>
      </c>
      <c r="BB1346" s="28" t="str">
        <f t="shared" si="8082"/>
        <v/>
      </c>
      <c r="BC1346" s="28" t="str">
        <f t="shared" si="8082"/>
        <v/>
      </c>
      <c r="BD1346" s="28" t="str">
        <f t="shared" si="15"/>
        <v/>
      </c>
      <c r="BG1346" s="2" t="s">
        <v>9147</v>
      </c>
      <c r="BI1346" s="2" t="s">
        <v>8380</v>
      </c>
      <c r="BJ1346" s="28" t="str">
        <f t="shared" si="16"/>
        <v>Leeds</v>
      </c>
      <c r="BK1346" s="28" t="str">
        <f t="shared" si="17"/>
        <v>West Yorkshire</v>
      </c>
      <c r="BM1346" s="2" t="s">
        <v>98</v>
      </c>
      <c r="BU1346" s="50" t="s">
        <v>19342</v>
      </c>
      <c r="BV1346" s="12"/>
      <c r="BW1346" s="12"/>
      <c r="BX1346" s="12"/>
      <c r="BY1346" s="42" t="str">
        <f t="shared" si="18"/>
        <v>BD11;BD4;LS10;LS11;LS12;LS13;LS14;LS15;LS16;LS17;LS18;LS19;LS1;LS20;LS21;LS22;LS23;LS24;LS25;LS26;LS27;LS28;LS29;LS2;LS3;LS4;LS5;LS6;LS7;LS88;LS8;LS99;LS9;WF10;WF3;</v>
      </c>
      <c r="BZ1346" s="42"/>
    </row>
    <row r="1347" spans="1:78" ht="15">
      <c r="A1347" s="16" t="s">
        <v>37</v>
      </c>
      <c r="B1347" s="28">
        <f>VLOOKUP(A1347,Organisations!$A$2:$B$7,2,FALSE)</f>
        <v>2</v>
      </c>
      <c r="C1347" s="16" t="s">
        <v>9149</v>
      </c>
      <c r="D1347" s="16" t="s">
        <v>9150</v>
      </c>
      <c r="E1347" s="28" t="str">
        <f t="shared" si="0"/>
        <v>The M&amp;S Company Archive is full of treasures that can evoke memories and reminiscence. Relive the fashions of the past w</v>
      </c>
      <c r="F1347" s="16" t="s">
        <v>9152</v>
      </c>
      <c r="G1347" s="16" t="s">
        <v>68</v>
      </c>
      <c r="H1347" s="54"/>
      <c r="K1347" s="26" t="s">
        <v>9153</v>
      </c>
      <c r="L1347" s="16" t="s">
        <v>9154</v>
      </c>
      <c r="M1347" s="28" t="str">
        <f t="shared" ref="M1347:Q1347" si="8083">IFERROR(IF(FIND(M$1,$F1347)&gt;1,"Age - Children",""),"")</f>
        <v/>
      </c>
      <c r="N1347" s="28" t="str">
        <f t="shared" si="8083"/>
        <v/>
      </c>
      <c r="O1347" s="28" t="str">
        <f t="shared" si="8083"/>
        <v/>
      </c>
      <c r="P1347" s="28" t="str">
        <f t="shared" si="8083"/>
        <v/>
      </c>
      <c r="Q1347" s="28" t="str">
        <f t="shared" si="8083"/>
        <v/>
      </c>
      <c r="R1347" s="28" t="str">
        <f t="shared" ref="R1347:T1347" si="8084">IFERROR(IF(FIND(R$1,$F1347)&gt;1,"Age - Elderly",""),"")</f>
        <v/>
      </c>
      <c r="S1347" s="28" t="str">
        <f t="shared" si="8084"/>
        <v/>
      </c>
      <c r="T1347" s="28" t="str">
        <f t="shared" si="8084"/>
        <v/>
      </c>
      <c r="U1347" s="28" t="str">
        <f t="shared" si="3"/>
        <v/>
      </c>
      <c r="V1347" s="28" t="str">
        <f t="shared" si="4"/>
        <v/>
      </c>
      <c r="X1347" s="28" t="str">
        <f t="shared" si="5"/>
        <v/>
      </c>
      <c r="Y1347" s="28" t="str">
        <f t="shared" si="6"/>
        <v/>
      </c>
      <c r="Z1347" s="28" t="str">
        <f t="shared" si="7"/>
        <v/>
      </c>
      <c r="AB1347" s="28" t="str">
        <f t="shared" si="8"/>
        <v/>
      </c>
      <c r="AD1347" s="28" t="str">
        <f t="shared" si="9"/>
        <v/>
      </c>
      <c r="AG1347" s="28" t="str">
        <f t="shared" ref="AG1347:AL1347" si="8085">IFERROR(IF(FIND(AG$1,$F1347)&gt;1,AG$1,""),"")</f>
        <v/>
      </c>
      <c r="AH1347" s="28" t="str">
        <f t="shared" si="8085"/>
        <v/>
      </c>
      <c r="AI1347" s="28" t="str">
        <f t="shared" si="8085"/>
        <v/>
      </c>
      <c r="AJ1347" s="28" t="str">
        <f t="shared" si="8085"/>
        <v/>
      </c>
      <c r="AK1347" s="28" t="str">
        <f t="shared" si="8085"/>
        <v/>
      </c>
      <c r="AL1347" s="28" t="str">
        <f t="shared" si="8085"/>
        <v/>
      </c>
      <c r="AM1347" s="28" t="str">
        <f t="shared" si="11"/>
        <v/>
      </c>
      <c r="AN1347" s="28" t="str">
        <f t="shared" ref="AN1347:AQ1347" si="8086">IFERROR(IF(FIND(AN$1,$F1347)&gt;1,"Status - LGBT",""),"")</f>
        <v/>
      </c>
      <c r="AO1347" s="28" t="str">
        <f t="shared" si="8086"/>
        <v/>
      </c>
      <c r="AP1347" s="28" t="str">
        <f t="shared" si="8086"/>
        <v/>
      </c>
      <c r="AQ1347" s="28" t="str">
        <f t="shared" si="8086"/>
        <v/>
      </c>
      <c r="AR1347" s="28" t="str">
        <f t="shared" ref="AR1347:AV1347" si="8087">IFERROR(IF(FIND(AR$1,$F1347)&gt;1,"BME",""),"")</f>
        <v/>
      </c>
      <c r="AS1347" s="28" t="str">
        <f t="shared" si="8087"/>
        <v/>
      </c>
      <c r="AT1347" s="28" t="str">
        <f t="shared" si="8087"/>
        <v/>
      </c>
      <c r="AU1347" s="28" t="str">
        <f t="shared" si="8087"/>
        <v/>
      </c>
      <c r="AV1347" s="28" t="str">
        <f t="shared" si="8087"/>
        <v/>
      </c>
      <c r="AW1347" s="28" t="str">
        <f t="shared" ref="AW1347:BC1347" si="8088">IFERROR(IF(FIND(AW$1,$F1347)&gt;1,AW$1,""),"")</f>
        <v/>
      </c>
      <c r="AX1347" s="28" t="str">
        <f t="shared" si="8088"/>
        <v/>
      </c>
      <c r="AY1347" s="28" t="str">
        <f t="shared" si="8088"/>
        <v/>
      </c>
      <c r="AZ1347" s="28" t="str">
        <f t="shared" si="8088"/>
        <v/>
      </c>
      <c r="BA1347" s="28" t="str">
        <f t="shared" si="8088"/>
        <v/>
      </c>
      <c r="BB1347" s="28" t="str">
        <f t="shared" si="8088"/>
        <v/>
      </c>
      <c r="BC1347" s="28" t="str">
        <f t="shared" si="8088"/>
        <v/>
      </c>
      <c r="BD1347" s="28" t="str">
        <f t="shared" si="15"/>
        <v/>
      </c>
      <c r="BG1347" s="2" t="s">
        <v>9155</v>
      </c>
      <c r="BI1347" s="2" t="s">
        <v>8384</v>
      </c>
      <c r="BJ1347" s="28" t="str">
        <f t="shared" si="16"/>
        <v>Leeds</v>
      </c>
      <c r="BK1347" s="28" t="str">
        <f t="shared" si="17"/>
        <v>West Yorkshire</v>
      </c>
      <c r="BM1347" s="2" t="s">
        <v>98</v>
      </c>
      <c r="BR1347" s="2" t="s">
        <v>2863</v>
      </c>
      <c r="BU1347" s="18"/>
      <c r="BV1347" s="47" t="s">
        <v>564</v>
      </c>
      <c r="BW1347" s="18"/>
      <c r="BX1347" s="18"/>
      <c r="BY1347" s="42" t="str">
        <f t="shared" si="18"/>
        <v>LS2</v>
      </c>
      <c r="BZ1347" s="43"/>
    </row>
    <row r="1348" spans="1:78" ht="15">
      <c r="A1348" s="10" t="s">
        <v>37</v>
      </c>
      <c r="B1348" s="28">
        <f>VLOOKUP(A1348,Organisations!$A$2:$B$7,2,FALSE)</f>
        <v>2</v>
      </c>
      <c r="C1348" s="10" t="s">
        <v>9157</v>
      </c>
      <c r="D1348" s="10" t="s">
        <v>9158</v>
      </c>
      <c r="E1348" s="28" t="str">
        <f t="shared" si="0"/>
        <v>Pharmacy on Lidgett Lane</v>
      </c>
      <c r="F1348" s="10" t="s">
        <v>9159</v>
      </c>
      <c r="G1348" s="10" t="s">
        <v>68</v>
      </c>
      <c r="H1348" s="11"/>
      <c r="K1348" s="30" t="s">
        <v>9160</v>
      </c>
      <c r="L1348" s="12"/>
      <c r="M1348" s="28" t="str">
        <f t="shared" ref="M1348:Q1348" si="8089">IFERROR(IF(FIND(M$1,$F1348)&gt;1,"Age - Children",""),"")</f>
        <v/>
      </c>
      <c r="N1348" s="28" t="str">
        <f t="shared" si="8089"/>
        <v/>
      </c>
      <c r="O1348" s="28" t="str">
        <f t="shared" si="8089"/>
        <v/>
      </c>
      <c r="P1348" s="28" t="str">
        <f t="shared" si="8089"/>
        <v/>
      </c>
      <c r="Q1348" s="28" t="str">
        <f t="shared" si="8089"/>
        <v/>
      </c>
      <c r="R1348" s="28" t="str">
        <f t="shared" ref="R1348:T1348" si="8090">IFERROR(IF(FIND(R$1,$F1348)&gt;1,"Age - Elderly",""),"")</f>
        <v/>
      </c>
      <c r="S1348" s="28" t="str">
        <f t="shared" si="8090"/>
        <v/>
      </c>
      <c r="T1348" s="28" t="str">
        <f t="shared" si="8090"/>
        <v/>
      </c>
      <c r="U1348" s="28" t="str">
        <f t="shared" si="3"/>
        <v/>
      </c>
      <c r="V1348" s="28" t="str">
        <f t="shared" si="4"/>
        <v/>
      </c>
      <c r="X1348" s="28" t="str">
        <f t="shared" si="5"/>
        <v/>
      </c>
      <c r="Y1348" s="28" t="str">
        <f t="shared" si="6"/>
        <v/>
      </c>
      <c r="Z1348" s="28" t="str">
        <f t="shared" si="7"/>
        <v/>
      </c>
      <c r="AB1348" s="28" t="str">
        <f t="shared" si="8"/>
        <v/>
      </c>
      <c r="AD1348" s="28" t="str">
        <f t="shared" si="9"/>
        <v/>
      </c>
      <c r="AG1348" s="28" t="str">
        <f t="shared" ref="AG1348:AL1348" si="8091">IFERROR(IF(FIND(AG$1,$F1348)&gt;1,AG$1,""),"")</f>
        <v/>
      </c>
      <c r="AH1348" s="28" t="str">
        <f t="shared" si="8091"/>
        <v/>
      </c>
      <c r="AI1348" s="28" t="str">
        <f t="shared" si="8091"/>
        <v/>
      </c>
      <c r="AJ1348" s="28" t="str">
        <f t="shared" si="8091"/>
        <v/>
      </c>
      <c r="AK1348" s="28" t="str">
        <f t="shared" si="8091"/>
        <v/>
      </c>
      <c r="AL1348" s="28" t="str">
        <f t="shared" si="8091"/>
        <v/>
      </c>
      <c r="AM1348" s="28" t="str">
        <f t="shared" si="11"/>
        <v/>
      </c>
      <c r="AN1348" s="28" t="str">
        <f t="shared" ref="AN1348:AQ1348" si="8092">IFERROR(IF(FIND(AN$1,$F1348)&gt;1,"Status - LGBT",""),"")</f>
        <v/>
      </c>
      <c r="AO1348" s="28" t="str">
        <f t="shared" si="8092"/>
        <v/>
      </c>
      <c r="AP1348" s="28" t="str">
        <f t="shared" si="8092"/>
        <v/>
      </c>
      <c r="AQ1348" s="28" t="str">
        <f t="shared" si="8092"/>
        <v/>
      </c>
      <c r="AR1348" s="28" t="str">
        <f t="shared" ref="AR1348:AV1348" si="8093">IFERROR(IF(FIND(AR$1,$F1348)&gt;1,"BME",""),"")</f>
        <v/>
      </c>
      <c r="AS1348" s="28" t="str">
        <f t="shared" si="8093"/>
        <v/>
      </c>
      <c r="AT1348" s="28" t="str">
        <f t="shared" si="8093"/>
        <v/>
      </c>
      <c r="AU1348" s="28" t="str">
        <f t="shared" si="8093"/>
        <v/>
      </c>
      <c r="AV1348" s="28" t="str">
        <f t="shared" si="8093"/>
        <v/>
      </c>
      <c r="AW1348" s="28" t="str">
        <f t="shared" ref="AW1348:BC1348" si="8094">IFERROR(IF(FIND(AW$1,$F1348)&gt;1,AW$1,""),"")</f>
        <v/>
      </c>
      <c r="AX1348" s="28" t="str">
        <f t="shared" si="8094"/>
        <v/>
      </c>
      <c r="AY1348" s="28" t="str">
        <f t="shared" si="8094"/>
        <v/>
      </c>
      <c r="AZ1348" s="28" t="str">
        <f t="shared" si="8094"/>
        <v/>
      </c>
      <c r="BA1348" s="28" t="str">
        <f t="shared" si="8094"/>
        <v/>
      </c>
      <c r="BB1348" s="28" t="str">
        <f t="shared" si="8094"/>
        <v/>
      </c>
      <c r="BC1348" s="28" t="str">
        <f t="shared" si="8094"/>
        <v/>
      </c>
      <c r="BD1348" s="28" t="str">
        <f t="shared" si="15"/>
        <v/>
      </c>
      <c r="BG1348" s="2" t="s">
        <v>9161</v>
      </c>
      <c r="BI1348" s="2" t="s">
        <v>4780</v>
      </c>
      <c r="BJ1348" s="28" t="str">
        <f t="shared" si="16"/>
        <v>Leeds</v>
      </c>
      <c r="BK1348" s="28" t="str">
        <f t="shared" si="17"/>
        <v>West Yorkshire</v>
      </c>
      <c r="BM1348" s="2" t="s">
        <v>98</v>
      </c>
      <c r="BU1348" s="50" t="s">
        <v>19342</v>
      </c>
      <c r="BV1348" s="12"/>
      <c r="BW1348" s="12"/>
      <c r="BX1348" s="12"/>
      <c r="BY1348" s="42" t="str">
        <f t="shared" si="18"/>
        <v>BD11;BD4;LS10;LS11;LS12;LS13;LS14;LS15;LS16;LS17;LS18;LS19;LS1;LS20;LS21;LS22;LS23;LS24;LS25;LS26;LS27;LS28;LS29;LS2;LS3;LS4;LS5;LS6;LS7;LS88;LS8;LS99;LS9;WF10;WF3;</v>
      </c>
      <c r="BZ1348" s="42"/>
    </row>
    <row r="1349" spans="1:78" ht="15">
      <c r="A1349" s="16" t="s">
        <v>37</v>
      </c>
      <c r="B1349" s="28">
        <f>VLOOKUP(A1349,Organisations!$A$2:$B$7,2,FALSE)</f>
        <v>2</v>
      </c>
      <c r="C1349" s="16" t="s">
        <v>9162</v>
      </c>
      <c r="D1349" s="16" t="s">
        <v>9163</v>
      </c>
      <c r="E1349" s="28" t="str">
        <f t="shared" si="0"/>
        <v>Daytime Centre for People with Autism and Asperger Syndrome is open and available to Adults with Autism in Leeds and sur</v>
      </c>
      <c r="F1349" s="16" t="s">
        <v>9165</v>
      </c>
      <c r="G1349" s="16" t="s">
        <v>68</v>
      </c>
      <c r="H1349" s="17"/>
      <c r="K1349" s="26" t="s">
        <v>9166</v>
      </c>
      <c r="L1349" s="16" t="s">
        <v>9167</v>
      </c>
      <c r="M1349" s="28" t="str">
        <f t="shared" ref="M1349:Q1349" si="8095">IFERROR(IF(FIND(M$1,$F1349)&gt;1,"Age - Children",""),"")</f>
        <v/>
      </c>
      <c r="N1349" s="28" t="str">
        <f t="shared" si="8095"/>
        <v/>
      </c>
      <c r="O1349" s="28" t="str">
        <f t="shared" si="8095"/>
        <v/>
      </c>
      <c r="P1349" s="28" t="str">
        <f t="shared" si="8095"/>
        <v/>
      </c>
      <c r="Q1349" s="28" t="str">
        <f t="shared" si="8095"/>
        <v/>
      </c>
      <c r="R1349" s="28" t="str">
        <f t="shared" ref="R1349:T1349" si="8096">IFERROR(IF(FIND(R$1,$F1349)&gt;1,"Age - Elderly",""),"")</f>
        <v/>
      </c>
      <c r="S1349" s="28" t="str">
        <f t="shared" si="8096"/>
        <v/>
      </c>
      <c r="T1349" s="28" t="str">
        <f t="shared" si="8096"/>
        <v/>
      </c>
      <c r="U1349" s="28" t="str">
        <f t="shared" si="3"/>
        <v/>
      </c>
      <c r="V1349" s="28" t="str">
        <f t="shared" si="4"/>
        <v/>
      </c>
      <c r="X1349" s="28" t="str">
        <f t="shared" si="5"/>
        <v/>
      </c>
      <c r="Y1349" s="28" t="str">
        <f t="shared" si="6"/>
        <v/>
      </c>
      <c r="Z1349" s="28" t="str">
        <f t="shared" si="7"/>
        <v/>
      </c>
      <c r="AB1349" s="28" t="str">
        <f t="shared" si="8"/>
        <v/>
      </c>
      <c r="AD1349" s="28" t="str">
        <f t="shared" si="9"/>
        <v/>
      </c>
      <c r="AG1349" s="28" t="str">
        <f t="shared" ref="AG1349:AL1349" si="8097">IFERROR(IF(FIND(AG$1,$F1349)&gt;1,AG$1,""),"")</f>
        <v/>
      </c>
      <c r="AH1349" s="28" t="str">
        <f t="shared" si="8097"/>
        <v/>
      </c>
      <c r="AI1349" s="28" t="str">
        <f t="shared" si="8097"/>
        <v/>
      </c>
      <c r="AJ1349" s="28" t="str">
        <f t="shared" si="8097"/>
        <v/>
      </c>
      <c r="AK1349" s="28" t="str">
        <f t="shared" si="8097"/>
        <v/>
      </c>
      <c r="AL1349" s="28" t="str">
        <f t="shared" si="8097"/>
        <v/>
      </c>
      <c r="AM1349" s="28" t="str">
        <f t="shared" si="11"/>
        <v/>
      </c>
      <c r="AN1349" s="28" t="str">
        <f t="shared" ref="AN1349:AQ1349" si="8098">IFERROR(IF(FIND(AN$1,$F1349)&gt;1,"Status - LGBT",""),"")</f>
        <v/>
      </c>
      <c r="AO1349" s="28" t="str">
        <f t="shared" si="8098"/>
        <v/>
      </c>
      <c r="AP1349" s="28" t="str">
        <f t="shared" si="8098"/>
        <v/>
      </c>
      <c r="AQ1349" s="28" t="str">
        <f t="shared" si="8098"/>
        <v/>
      </c>
      <c r="AR1349" s="28" t="str">
        <f t="shared" ref="AR1349:AV1349" si="8099">IFERROR(IF(FIND(AR$1,$F1349)&gt;1,"BME",""),"")</f>
        <v/>
      </c>
      <c r="AS1349" s="28" t="str">
        <f t="shared" si="8099"/>
        <v/>
      </c>
      <c r="AT1349" s="28" t="str">
        <f t="shared" si="8099"/>
        <v/>
      </c>
      <c r="AU1349" s="28" t="str">
        <f t="shared" si="8099"/>
        <v/>
      </c>
      <c r="AV1349" s="28" t="str">
        <f t="shared" si="8099"/>
        <v/>
      </c>
      <c r="AW1349" s="28" t="str">
        <f t="shared" ref="AW1349:BC1349" si="8100">IFERROR(IF(FIND(AW$1,$F1349)&gt;1,AW$1,""),"")</f>
        <v/>
      </c>
      <c r="AX1349" s="28" t="str">
        <f t="shared" si="8100"/>
        <v/>
      </c>
      <c r="AY1349" s="28" t="str">
        <f t="shared" si="8100"/>
        <v/>
      </c>
      <c r="AZ1349" s="28" t="str">
        <f t="shared" si="8100"/>
        <v/>
      </c>
      <c r="BA1349" s="28" t="str">
        <f t="shared" si="8100"/>
        <v/>
      </c>
      <c r="BB1349" s="28" t="str">
        <f t="shared" si="8100"/>
        <v/>
      </c>
      <c r="BC1349" s="28" t="str">
        <f t="shared" si="8100"/>
        <v/>
      </c>
      <c r="BD1349" s="28" t="str">
        <f t="shared" si="15"/>
        <v/>
      </c>
      <c r="BG1349" s="2" t="s">
        <v>9168</v>
      </c>
      <c r="BI1349" s="2" t="s">
        <v>8396</v>
      </c>
      <c r="BJ1349" s="28" t="str">
        <f t="shared" si="16"/>
        <v>Leeds</v>
      </c>
      <c r="BK1349" s="28" t="str">
        <f t="shared" si="17"/>
        <v>West Yorkshire</v>
      </c>
      <c r="BM1349" s="2" t="s">
        <v>98</v>
      </c>
      <c r="BU1349" s="47" t="s">
        <v>19342</v>
      </c>
      <c r="BV1349" s="18"/>
      <c r="BW1349" s="18"/>
      <c r="BX1349" s="18"/>
      <c r="BY1349" s="42" t="str">
        <f t="shared" si="18"/>
        <v>BD11;BD4;LS10;LS11;LS12;LS13;LS14;LS15;LS16;LS17;LS18;LS19;LS1;LS20;LS21;LS22;LS23;LS24;LS25;LS26;LS27;LS28;LS29;LS2;LS3;LS4;LS5;LS6;LS7;LS88;LS8;LS99;LS9;WF10;WF3;</v>
      </c>
      <c r="BZ1349" s="43"/>
    </row>
    <row r="1350" spans="1:78" ht="15">
      <c r="A1350" s="10" t="s">
        <v>37</v>
      </c>
      <c r="B1350" s="28">
        <f>VLOOKUP(A1350,Organisations!$A$2:$B$7,2,FALSE)</f>
        <v>2</v>
      </c>
      <c r="C1350" s="10" t="s">
        <v>9169</v>
      </c>
      <c r="D1350" s="10" t="s">
        <v>9170</v>
      </c>
      <c r="E1350" s="28" t="str">
        <f t="shared" si="0"/>
        <v>Macmillan Occupational Health Advice Service</v>
      </c>
      <c r="F1350" s="10" t="s">
        <v>9171</v>
      </c>
      <c r="G1350" s="10" t="s">
        <v>68</v>
      </c>
      <c r="H1350" s="11"/>
      <c r="K1350" s="30" t="s">
        <v>9172</v>
      </c>
      <c r="L1350" s="12"/>
      <c r="M1350" s="28" t="str">
        <f t="shared" ref="M1350:Q1350" si="8101">IFERROR(IF(FIND(M$1,$F1350)&gt;1,"Age - Children",""),"")</f>
        <v/>
      </c>
      <c r="N1350" s="28" t="str">
        <f t="shared" si="8101"/>
        <v/>
      </c>
      <c r="O1350" s="28" t="str">
        <f t="shared" si="8101"/>
        <v/>
      </c>
      <c r="P1350" s="28" t="str">
        <f t="shared" si="8101"/>
        <v/>
      </c>
      <c r="Q1350" s="28" t="str">
        <f t="shared" si="8101"/>
        <v/>
      </c>
      <c r="R1350" s="28" t="str">
        <f t="shared" ref="R1350:T1350" si="8102">IFERROR(IF(FIND(R$1,$F1350)&gt;1,"Age - Elderly",""),"")</f>
        <v/>
      </c>
      <c r="S1350" s="28" t="str">
        <f t="shared" si="8102"/>
        <v/>
      </c>
      <c r="T1350" s="28" t="str">
        <f t="shared" si="8102"/>
        <v/>
      </c>
      <c r="U1350" s="28" t="str">
        <f t="shared" si="3"/>
        <v/>
      </c>
      <c r="V1350" s="28" t="str">
        <f t="shared" si="4"/>
        <v/>
      </c>
      <c r="X1350" s="28" t="str">
        <f t="shared" si="5"/>
        <v/>
      </c>
      <c r="Y1350" s="28" t="str">
        <f t="shared" si="6"/>
        <v/>
      </c>
      <c r="Z1350" s="28" t="str">
        <f t="shared" si="7"/>
        <v/>
      </c>
      <c r="AB1350" s="28" t="str">
        <f t="shared" si="8"/>
        <v/>
      </c>
      <c r="AD1350" s="28" t="str">
        <f t="shared" si="9"/>
        <v/>
      </c>
      <c r="AG1350" s="28" t="str">
        <f t="shared" ref="AG1350:AL1350" si="8103">IFERROR(IF(FIND(AG$1,$F1350)&gt;1,AG$1,""),"")</f>
        <v/>
      </c>
      <c r="AH1350" s="28" t="str">
        <f t="shared" si="8103"/>
        <v/>
      </c>
      <c r="AI1350" s="28" t="str">
        <f t="shared" si="8103"/>
        <v/>
      </c>
      <c r="AJ1350" s="28" t="str">
        <f t="shared" si="8103"/>
        <v/>
      </c>
      <c r="AK1350" s="28" t="str">
        <f t="shared" si="8103"/>
        <v/>
      </c>
      <c r="AL1350" s="28" t="str">
        <f t="shared" si="8103"/>
        <v/>
      </c>
      <c r="AM1350" s="28" t="str">
        <f t="shared" si="11"/>
        <v/>
      </c>
      <c r="AN1350" s="28" t="str">
        <f t="shared" ref="AN1350:AQ1350" si="8104">IFERROR(IF(FIND(AN$1,$F1350)&gt;1,"Status - LGBT",""),"")</f>
        <v/>
      </c>
      <c r="AO1350" s="28" t="str">
        <f t="shared" si="8104"/>
        <v/>
      </c>
      <c r="AP1350" s="28" t="str">
        <f t="shared" si="8104"/>
        <v/>
      </c>
      <c r="AQ1350" s="28" t="str">
        <f t="shared" si="8104"/>
        <v/>
      </c>
      <c r="AR1350" s="28" t="str">
        <f t="shared" ref="AR1350:AV1350" si="8105">IFERROR(IF(FIND(AR$1,$F1350)&gt;1,"BME",""),"")</f>
        <v/>
      </c>
      <c r="AS1350" s="28" t="str">
        <f t="shared" si="8105"/>
        <v/>
      </c>
      <c r="AT1350" s="28" t="str">
        <f t="shared" si="8105"/>
        <v/>
      </c>
      <c r="AU1350" s="28" t="str">
        <f t="shared" si="8105"/>
        <v/>
      </c>
      <c r="AV1350" s="28" t="str">
        <f t="shared" si="8105"/>
        <v/>
      </c>
      <c r="AW1350" s="28" t="str">
        <f t="shared" ref="AW1350:BC1350" si="8106">IFERROR(IF(FIND(AW$1,$F1350)&gt;1,AW$1,""),"")</f>
        <v/>
      </c>
      <c r="AX1350" s="28" t="str">
        <f t="shared" si="8106"/>
        <v/>
      </c>
      <c r="AY1350" s="28" t="str">
        <f t="shared" si="8106"/>
        <v/>
      </c>
      <c r="AZ1350" s="28" t="str">
        <f t="shared" si="8106"/>
        <v/>
      </c>
      <c r="BA1350" s="28" t="str">
        <f t="shared" si="8106"/>
        <v/>
      </c>
      <c r="BB1350" s="28" t="str">
        <f t="shared" si="8106"/>
        <v/>
      </c>
      <c r="BC1350" s="28" t="str">
        <f t="shared" si="8106"/>
        <v/>
      </c>
      <c r="BD1350" s="28" t="str">
        <f t="shared" si="15"/>
        <v/>
      </c>
      <c r="BG1350" s="2" t="s">
        <v>9173</v>
      </c>
      <c r="BJ1350" s="28" t="str">
        <f t="shared" si="16"/>
        <v/>
      </c>
      <c r="BK1350" s="28" t="str">
        <f t="shared" si="17"/>
        <v/>
      </c>
      <c r="BM1350" s="2" t="s">
        <v>98</v>
      </c>
      <c r="BU1350" s="12"/>
      <c r="BV1350" s="12"/>
      <c r="BW1350" s="12"/>
      <c r="BX1350" s="12"/>
      <c r="BY1350" s="42" t="str">
        <f t="shared" si="18"/>
        <v/>
      </c>
      <c r="BZ1350" s="42"/>
    </row>
    <row r="1351" spans="1:78" ht="15">
      <c r="A1351" s="16" t="s">
        <v>37</v>
      </c>
      <c r="B1351" s="28">
        <f>VLOOKUP(A1351,Organisations!$A$2:$B$7,2,FALSE)</f>
        <v>2</v>
      </c>
      <c r="C1351" s="16" t="s">
        <v>9174</v>
      </c>
      <c r="D1351" s="16" t="s">
        <v>9175</v>
      </c>
      <c r="E1351" s="28" t="str">
        <f t="shared" si="0"/>
        <v>A market place event with stalls and speakers.Come along and speak to a memory support worker, find out about support av</v>
      </c>
      <c r="F1351" s="16" t="s">
        <v>9177</v>
      </c>
      <c r="G1351" s="16" t="s">
        <v>68</v>
      </c>
      <c r="H1351" s="17"/>
      <c r="K1351" s="26" t="s">
        <v>2009</v>
      </c>
      <c r="L1351" s="16" t="s">
        <v>9178</v>
      </c>
      <c r="M1351" s="28" t="str">
        <f t="shared" ref="M1351:Q1351" si="8107">IFERROR(IF(FIND(M$1,$F1351)&gt;1,"Age - Children",""),"")</f>
        <v/>
      </c>
      <c r="N1351" s="28" t="str">
        <f t="shared" si="8107"/>
        <v/>
      </c>
      <c r="O1351" s="28" t="str">
        <f t="shared" si="8107"/>
        <v/>
      </c>
      <c r="P1351" s="28" t="str">
        <f t="shared" si="8107"/>
        <v/>
      </c>
      <c r="Q1351" s="28" t="str">
        <f t="shared" si="8107"/>
        <v/>
      </c>
      <c r="R1351" s="28" t="str">
        <f t="shared" ref="R1351:T1351" si="8108">IFERROR(IF(FIND(R$1,$F1351)&gt;1,"Age - Elderly",""),"")</f>
        <v/>
      </c>
      <c r="S1351" s="28" t="str">
        <f t="shared" si="8108"/>
        <v/>
      </c>
      <c r="T1351" s="28" t="str">
        <f t="shared" si="8108"/>
        <v/>
      </c>
      <c r="U1351" s="28" t="str">
        <f t="shared" si="3"/>
        <v/>
      </c>
      <c r="V1351" s="28" t="str">
        <f t="shared" si="4"/>
        <v/>
      </c>
      <c r="X1351" s="28" t="str">
        <f t="shared" si="5"/>
        <v/>
      </c>
      <c r="Y1351" s="28" t="str">
        <f t="shared" si="6"/>
        <v/>
      </c>
      <c r="Z1351" s="28" t="str">
        <f t="shared" si="7"/>
        <v/>
      </c>
      <c r="AB1351" s="28" t="str">
        <f t="shared" si="8"/>
        <v/>
      </c>
      <c r="AD1351" s="28" t="str">
        <f t="shared" si="9"/>
        <v/>
      </c>
      <c r="AG1351" s="28" t="str">
        <f t="shared" ref="AG1351:AL1351" si="8109">IFERROR(IF(FIND(AG$1,$F1351)&gt;1,AG$1,""),"")</f>
        <v/>
      </c>
      <c r="AH1351" s="28" t="str">
        <f t="shared" si="8109"/>
        <v/>
      </c>
      <c r="AI1351" s="28" t="str">
        <f t="shared" si="8109"/>
        <v/>
      </c>
      <c r="AJ1351" s="28" t="str">
        <f t="shared" si="8109"/>
        <v/>
      </c>
      <c r="AK1351" s="28" t="str">
        <f t="shared" si="8109"/>
        <v/>
      </c>
      <c r="AL1351" s="28" t="str">
        <f t="shared" si="8109"/>
        <v/>
      </c>
      <c r="AM1351" s="28" t="str">
        <f t="shared" si="11"/>
        <v/>
      </c>
      <c r="AN1351" s="28" t="str">
        <f t="shared" ref="AN1351:AQ1351" si="8110">IFERROR(IF(FIND(AN$1,$F1351)&gt;1,"Status - LGBT",""),"")</f>
        <v/>
      </c>
      <c r="AO1351" s="28" t="str">
        <f t="shared" si="8110"/>
        <v/>
      </c>
      <c r="AP1351" s="28" t="str">
        <f t="shared" si="8110"/>
        <v/>
      </c>
      <c r="AQ1351" s="28" t="str">
        <f t="shared" si="8110"/>
        <v/>
      </c>
      <c r="AR1351" s="28" t="str">
        <f t="shared" ref="AR1351:AV1351" si="8111">IFERROR(IF(FIND(AR$1,$F1351)&gt;1,"BME",""),"")</f>
        <v/>
      </c>
      <c r="AS1351" s="28" t="str">
        <f t="shared" si="8111"/>
        <v/>
      </c>
      <c r="AT1351" s="28" t="str">
        <f t="shared" si="8111"/>
        <v/>
      </c>
      <c r="AU1351" s="28" t="str">
        <f t="shared" si="8111"/>
        <v/>
      </c>
      <c r="AV1351" s="28" t="str">
        <f t="shared" si="8111"/>
        <v/>
      </c>
      <c r="AW1351" s="28" t="str">
        <f t="shared" ref="AW1351:BC1351" si="8112">IFERROR(IF(FIND(AW$1,$F1351)&gt;1,AW$1,""),"")</f>
        <v/>
      </c>
      <c r="AX1351" s="28" t="str">
        <f t="shared" si="8112"/>
        <v/>
      </c>
      <c r="AY1351" s="28" t="str">
        <f t="shared" si="8112"/>
        <v/>
      </c>
      <c r="AZ1351" s="28" t="str">
        <f t="shared" si="8112"/>
        <v/>
      </c>
      <c r="BA1351" s="28" t="str">
        <f t="shared" si="8112"/>
        <v/>
      </c>
      <c r="BB1351" s="28" t="str">
        <f t="shared" si="8112"/>
        <v/>
      </c>
      <c r="BC1351" s="28" t="str">
        <f t="shared" si="8112"/>
        <v/>
      </c>
      <c r="BD1351" s="28" t="str">
        <f t="shared" si="15"/>
        <v/>
      </c>
      <c r="BG1351" s="2" t="s">
        <v>9179</v>
      </c>
      <c r="BI1351" s="2" t="s">
        <v>1947</v>
      </c>
      <c r="BJ1351" s="28" t="str">
        <f t="shared" si="16"/>
        <v>Leeds</v>
      </c>
      <c r="BK1351" s="28" t="str">
        <f t="shared" si="17"/>
        <v>West Yorkshire</v>
      </c>
      <c r="BM1351" s="2" t="s">
        <v>98</v>
      </c>
      <c r="BU1351" s="18"/>
      <c r="BV1351" s="47" t="s">
        <v>586</v>
      </c>
      <c r="BW1351" s="18"/>
      <c r="BX1351" s="18"/>
      <c r="BY1351" s="42" t="str">
        <f t="shared" si="18"/>
        <v>LS17</v>
      </c>
      <c r="BZ1351" s="43"/>
    </row>
    <row r="1352" spans="1:78" ht="15">
      <c r="A1352" s="10" t="s">
        <v>37</v>
      </c>
      <c r="B1352" s="28">
        <f>VLOOKUP(A1352,Organisations!$A$2:$B$7,2,FALSE)</f>
        <v>2</v>
      </c>
      <c r="C1352" s="10" t="s">
        <v>9181</v>
      </c>
      <c r="D1352" s="10" t="s">
        <v>9182</v>
      </c>
      <c r="E1352" s="28" t="str">
        <f t="shared" si="0"/>
        <v>Fortnightly Group for Men A Social for Men aged 60+ - Outings - Friends - Food 
 Meet at St Andrew's church then trave</v>
      </c>
      <c r="F1352" s="10" t="s">
        <v>19547</v>
      </c>
      <c r="G1352" s="10" t="s">
        <v>68</v>
      </c>
      <c r="H1352" s="11"/>
      <c r="K1352" s="30" t="s">
        <v>3319</v>
      </c>
      <c r="L1352" s="10" t="s">
        <v>3320</v>
      </c>
      <c r="M1352" s="28" t="str">
        <f t="shared" ref="M1352:Q1352" si="8113">IFERROR(IF(FIND(M$1,$F1352)&gt;1,"Age - Children",""),"")</f>
        <v/>
      </c>
      <c r="N1352" s="28" t="str">
        <f t="shared" si="8113"/>
        <v/>
      </c>
      <c r="O1352" s="28" t="str">
        <f t="shared" si="8113"/>
        <v/>
      </c>
      <c r="P1352" s="28" t="str">
        <f t="shared" si="8113"/>
        <v/>
      </c>
      <c r="Q1352" s="28" t="str">
        <f t="shared" si="8113"/>
        <v/>
      </c>
      <c r="R1352" s="28" t="str">
        <f t="shared" ref="R1352:T1352" si="8114">IFERROR(IF(FIND(R$1,$F1352)&gt;1,"Age - Elderly",""),"")</f>
        <v/>
      </c>
      <c r="S1352" s="28" t="str">
        <f t="shared" si="8114"/>
        <v/>
      </c>
      <c r="T1352" s="28" t="str">
        <f t="shared" si="8114"/>
        <v/>
      </c>
      <c r="U1352" s="28" t="str">
        <f t="shared" si="3"/>
        <v/>
      </c>
      <c r="V1352" s="28" t="str">
        <f t="shared" si="4"/>
        <v/>
      </c>
      <c r="X1352" s="28" t="str">
        <f t="shared" si="5"/>
        <v/>
      </c>
      <c r="Y1352" s="28" t="str">
        <f t="shared" si="6"/>
        <v/>
      </c>
      <c r="Z1352" s="28" t="str">
        <f t="shared" si="7"/>
        <v/>
      </c>
      <c r="AB1352" s="28" t="str">
        <f t="shared" si="8"/>
        <v/>
      </c>
      <c r="AD1352" s="28" t="str">
        <f t="shared" si="9"/>
        <v/>
      </c>
      <c r="AG1352" s="28" t="str">
        <f t="shared" ref="AG1352:AL1352" si="8115">IFERROR(IF(FIND(AG$1,$F1352)&gt;1,AG$1,""),"")</f>
        <v/>
      </c>
      <c r="AH1352" s="28" t="str">
        <f t="shared" si="8115"/>
        <v/>
      </c>
      <c r="AI1352" s="28" t="str">
        <f t="shared" si="8115"/>
        <v/>
      </c>
      <c r="AJ1352" s="28" t="str">
        <f t="shared" si="8115"/>
        <v/>
      </c>
      <c r="AK1352" s="28" t="str">
        <f t="shared" si="8115"/>
        <v/>
      </c>
      <c r="AL1352" s="28" t="str">
        <f t="shared" si="8115"/>
        <v/>
      </c>
      <c r="AM1352" s="28" t="str">
        <f t="shared" si="11"/>
        <v/>
      </c>
      <c r="AN1352" s="28" t="str">
        <f t="shared" ref="AN1352:AQ1352" si="8116">IFERROR(IF(FIND(AN$1,$F1352)&gt;1,"Status - LGBT",""),"")</f>
        <v/>
      </c>
      <c r="AO1352" s="28" t="str">
        <f t="shared" si="8116"/>
        <v/>
      </c>
      <c r="AP1352" s="28" t="str">
        <f t="shared" si="8116"/>
        <v/>
      </c>
      <c r="AQ1352" s="28" t="str">
        <f t="shared" si="8116"/>
        <v/>
      </c>
      <c r="AR1352" s="28" t="str">
        <f t="shared" ref="AR1352:AV1352" si="8117">IFERROR(IF(FIND(AR$1,$F1352)&gt;1,"BME",""),"")</f>
        <v/>
      </c>
      <c r="AS1352" s="28" t="str">
        <f t="shared" si="8117"/>
        <v/>
      </c>
      <c r="AT1352" s="28" t="str">
        <f t="shared" si="8117"/>
        <v/>
      </c>
      <c r="AU1352" s="28" t="str">
        <f t="shared" si="8117"/>
        <v/>
      </c>
      <c r="AV1352" s="28" t="str">
        <f t="shared" si="8117"/>
        <v/>
      </c>
      <c r="AW1352" s="28" t="str">
        <f t="shared" ref="AW1352:BC1352" si="8118">IFERROR(IF(FIND(AW$1,$F1352)&gt;1,AW$1,""),"")</f>
        <v/>
      </c>
      <c r="AX1352" s="28" t="str">
        <f t="shared" si="8118"/>
        <v/>
      </c>
      <c r="AY1352" s="28" t="str">
        <f t="shared" si="8118"/>
        <v/>
      </c>
      <c r="AZ1352" s="28" t="str">
        <f t="shared" si="8118"/>
        <v/>
      </c>
      <c r="BA1352" s="28" t="str">
        <f t="shared" si="8118"/>
        <v/>
      </c>
      <c r="BB1352" s="28" t="str">
        <f t="shared" si="8118"/>
        <v/>
      </c>
      <c r="BC1352" s="28" t="str">
        <f t="shared" si="8118"/>
        <v/>
      </c>
      <c r="BD1352" s="28" t="str">
        <f t="shared" si="15"/>
        <v/>
      </c>
      <c r="BG1352" s="2" t="s">
        <v>9185</v>
      </c>
      <c r="BI1352" s="2" t="s">
        <v>2970</v>
      </c>
      <c r="BJ1352" s="28" t="str">
        <f t="shared" si="16"/>
        <v/>
      </c>
      <c r="BK1352" s="28" t="str">
        <f t="shared" si="17"/>
        <v/>
      </c>
      <c r="BM1352" s="2" t="s">
        <v>98</v>
      </c>
      <c r="BU1352" s="12"/>
      <c r="BV1352" s="50" t="s">
        <v>599</v>
      </c>
      <c r="BW1352" s="12"/>
      <c r="BX1352" s="12"/>
      <c r="BY1352" s="42" t="str">
        <f t="shared" si="18"/>
        <v>LS28</v>
      </c>
      <c r="BZ1352" s="42"/>
    </row>
    <row r="1353" spans="1:78" ht="15">
      <c r="A1353" s="16" t="s">
        <v>37</v>
      </c>
      <c r="B1353" s="28">
        <f>VLOOKUP(A1353,Organisations!$A$2:$B$7,2,FALSE)</f>
        <v>2</v>
      </c>
      <c r="C1353" s="16" t="s">
        <v>9187</v>
      </c>
      <c r="D1353" s="16" t="s">
        <v>9188</v>
      </c>
      <c r="E1353" s="28" t="str">
        <f t="shared" si="0"/>
        <v>Running alongside the very affordable Stainbeck Community Café, Make 'n' Do is a relaxed space to meet with others. Acti</v>
      </c>
      <c r="F1353" s="16" t="s">
        <v>19548</v>
      </c>
      <c r="G1353" s="16" t="s">
        <v>68</v>
      </c>
      <c r="H1353" s="17"/>
      <c r="K1353" s="26" t="s">
        <v>9191</v>
      </c>
      <c r="L1353" s="18"/>
      <c r="M1353" s="28" t="str">
        <f t="shared" ref="M1353:Q1353" si="8119">IFERROR(IF(FIND(M$1,$F1353)&gt;1,"Age - Children",""),"")</f>
        <v/>
      </c>
      <c r="N1353" s="28" t="str">
        <f t="shared" si="8119"/>
        <v/>
      </c>
      <c r="O1353" s="28" t="str">
        <f t="shared" si="8119"/>
        <v/>
      </c>
      <c r="P1353" s="28" t="str">
        <f t="shared" si="8119"/>
        <v/>
      </c>
      <c r="Q1353" s="28" t="str">
        <f t="shared" si="8119"/>
        <v/>
      </c>
      <c r="R1353" s="28" t="str">
        <f t="shared" ref="R1353:T1353" si="8120">IFERROR(IF(FIND(R$1,$F1353)&gt;1,"Age - Elderly",""),"")</f>
        <v/>
      </c>
      <c r="S1353" s="28" t="str">
        <f t="shared" si="8120"/>
        <v/>
      </c>
      <c r="T1353" s="28" t="str">
        <f t="shared" si="8120"/>
        <v/>
      </c>
      <c r="U1353" s="28" t="str">
        <f t="shared" si="3"/>
        <v/>
      </c>
      <c r="V1353" s="28" t="str">
        <f t="shared" si="4"/>
        <v/>
      </c>
      <c r="X1353" s="28" t="str">
        <f t="shared" si="5"/>
        <v/>
      </c>
      <c r="Y1353" s="28" t="str">
        <f t="shared" si="6"/>
        <v/>
      </c>
      <c r="Z1353" s="28" t="str">
        <f t="shared" si="7"/>
        <v/>
      </c>
      <c r="AB1353" s="28" t="str">
        <f t="shared" si="8"/>
        <v/>
      </c>
      <c r="AD1353" s="28" t="str">
        <f t="shared" si="9"/>
        <v/>
      </c>
      <c r="AG1353" s="28" t="str">
        <f t="shared" ref="AG1353:AL1353" si="8121">IFERROR(IF(FIND(AG$1,$F1353)&gt;1,AG$1,""),"")</f>
        <v/>
      </c>
      <c r="AH1353" s="28" t="str">
        <f t="shared" si="8121"/>
        <v/>
      </c>
      <c r="AI1353" s="28" t="str">
        <f t="shared" si="8121"/>
        <v/>
      </c>
      <c r="AJ1353" s="28" t="str">
        <f t="shared" si="8121"/>
        <v/>
      </c>
      <c r="AK1353" s="28" t="str">
        <f t="shared" si="8121"/>
        <v/>
      </c>
      <c r="AL1353" s="28" t="str">
        <f t="shared" si="8121"/>
        <v/>
      </c>
      <c r="AM1353" s="28" t="str">
        <f t="shared" si="11"/>
        <v/>
      </c>
      <c r="AN1353" s="28" t="str">
        <f t="shared" ref="AN1353:AQ1353" si="8122">IFERROR(IF(FIND(AN$1,$F1353)&gt;1,"Status - LGBT",""),"")</f>
        <v/>
      </c>
      <c r="AO1353" s="28" t="str">
        <f t="shared" si="8122"/>
        <v/>
      </c>
      <c r="AP1353" s="28" t="str">
        <f t="shared" si="8122"/>
        <v/>
      </c>
      <c r="AQ1353" s="28" t="str">
        <f t="shared" si="8122"/>
        <v/>
      </c>
      <c r="AR1353" s="28" t="str">
        <f t="shared" ref="AR1353:AV1353" si="8123">IFERROR(IF(FIND(AR$1,$F1353)&gt;1,"BME",""),"")</f>
        <v/>
      </c>
      <c r="AS1353" s="28" t="str">
        <f t="shared" si="8123"/>
        <v/>
      </c>
      <c r="AT1353" s="28" t="str">
        <f t="shared" si="8123"/>
        <v/>
      </c>
      <c r="AU1353" s="28" t="str">
        <f t="shared" si="8123"/>
        <v/>
      </c>
      <c r="AV1353" s="28" t="str">
        <f t="shared" si="8123"/>
        <v/>
      </c>
      <c r="AW1353" s="28" t="str">
        <f t="shared" ref="AW1353:BC1353" si="8124">IFERROR(IF(FIND(AW$1,$F1353)&gt;1,AW$1,""),"")</f>
        <v/>
      </c>
      <c r="AX1353" s="28" t="str">
        <f t="shared" si="8124"/>
        <v/>
      </c>
      <c r="AY1353" s="28" t="str">
        <f t="shared" si="8124"/>
        <v/>
      </c>
      <c r="AZ1353" s="28" t="str">
        <f t="shared" si="8124"/>
        <v/>
      </c>
      <c r="BA1353" s="28" t="str">
        <f t="shared" si="8124"/>
        <v/>
      </c>
      <c r="BB1353" s="28" t="str">
        <f t="shared" si="8124"/>
        <v/>
      </c>
      <c r="BC1353" s="28" t="str">
        <f t="shared" si="8124"/>
        <v/>
      </c>
      <c r="BD1353" s="28" t="str">
        <f t="shared" si="15"/>
        <v/>
      </c>
      <c r="BG1353" s="2" t="s">
        <v>19549</v>
      </c>
      <c r="BI1353" s="2" t="s">
        <v>8420</v>
      </c>
      <c r="BJ1353" s="28" t="str">
        <f t="shared" si="16"/>
        <v/>
      </c>
      <c r="BK1353" s="28" t="str">
        <f t="shared" si="17"/>
        <v/>
      </c>
      <c r="BM1353" s="2" t="s">
        <v>98</v>
      </c>
      <c r="BU1353" s="47" t="s">
        <v>19550</v>
      </c>
      <c r="BV1353" s="18"/>
      <c r="BW1353" s="18"/>
      <c r="BX1353" s="18"/>
      <c r="BY1353" s="42" t="str">
        <f t="shared" si="18"/>
        <v>LS17;LS6;LS7;</v>
      </c>
      <c r="BZ1353" s="43"/>
    </row>
    <row r="1354" spans="1:78" ht="15">
      <c r="A1354" s="10" t="s">
        <v>37</v>
      </c>
      <c r="B1354" s="28">
        <f>VLOOKUP(A1354,Organisations!$A$2:$B$7,2,FALSE)</f>
        <v>2</v>
      </c>
      <c r="C1354" s="23" t="s">
        <v>1963</v>
      </c>
      <c r="D1354" s="23" t="s">
        <v>1964</v>
      </c>
      <c r="E1354" s="28" t="str">
        <f t="shared" si="0"/>
        <v>Support services for people with a range of mental health conditions, learning disabilities and their carers.</v>
      </c>
      <c r="F1354" s="10" t="s">
        <v>9194</v>
      </c>
      <c r="G1354" s="10" t="s">
        <v>68</v>
      </c>
      <c r="H1354" s="11"/>
      <c r="K1354" s="30" t="s">
        <v>9195</v>
      </c>
      <c r="L1354" s="10" t="s">
        <v>9196</v>
      </c>
      <c r="M1354" s="28" t="str">
        <f t="shared" ref="M1354:Q1354" si="8125">IFERROR(IF(FIND(M$1,$F1354)&gt;1,"Age - Children",""),"")</f>
        <v/>
      </c>
      <c r="N1354" s="28" t="str">
        <f t="shared" si="8125"/>
        <v/>
      </c>
      <c r="O1354" s="28" t="str">
        <f t="shared" si="8125"/>
        <v/>
      </c>
      <c r="P1354" s="28" t="str">
        <f t="shared" si="8125"/>
        <v/>
      </c>
      <c r="Q1354" s="28" t="str">
        <f t="shared" si="8125"/>
        <v/>
      </c>
      <c r="R1354" s="28" t="str">
        <f t="shared" ref="R1354:T1354" si="8126">IFERROR(IF(FIND(R$1,$F1354)&gt;1,"Age - Elderly",""),"")</f>
        <v/>
      </c>
      <c r="S1354" s="28" t="str">
        <f t="shared" si="8126"/>
        <v/>
      </c>
      <c r="T1354" s="28" t="str">
        <f t="shared" si="8126"/>
        <v/>
      </c>
      <c r="U1354" s="28" t="str">
        <f t="shared" si="3"/>
        <v/>
      </c>
      <c r="V1354" s="28" t="str">
        <f t="shared" si="4"/>
        <v/>
      </c>
      <c r="X1354" s="28" t="str">
        <f t="shared" si="5"/>
        <v/>
      </c>
      <c r="Y1354" s="28" t="str">
        <f t="shared" si="6"/>
        <v/>
      </c>
      <c r="Z1354" s="28" t="str">
        <f t="shared" si="7"/>
        <v>Gender - Male</v>
      </c>
      <c r="AB1354" s="28" t="str">
        <f t="shared" si="8"/>
        <v/>
      </c>
      <c r="AD1354" s="28" t="str">
        <f t="shared" si="9"/>
        <v>Gender - Male;</v>
      </c>
      <c r="AG1354" s="28" t="str">
        <f t="shared" ref="AG1354:AL1354" si="8127">IFERROR(IF(FIND(AG$1,$F1354)&gt;1,AG$1,""),"")</f>
        <v/>
      </c>
      <c r="AH1354" s="28" t="str">
        <f t="shared" si="8127"/>
        <v/>
      </c>
      <c r="AI1354" s="28" t="str">
        <f t="shared" si="8127"/>
        <v/>
      </c>
      <c r="AJ1354" s="28" t="str">
        <f t="shared" si="8127"/>
        <v/>
      </c>
      <c r="AK1354" s="28" t="str">
        <f t="shared" si="8127"/>
        <v/>
      </c>
      <c r="AL1354" s="28" t="str">
        <f t="shared" si="8127"/>
        <v/>
      </c>
      <c r="AM1354" s="28" t="str">
        <f t="shared" si="11"/>
        <v/>
      </c>
      <c r="AN1354" s="28" t="str">
        <f t="shared" ref="AN1354:AQ1354" si="8128">IFERROR(IF(FIND(AN$1,$F1354)&gt;1,"Status - LGBT",""),"")</f>
        <v/>
      </c>
      <c r="AO1354" s="28" t="str">
        <f t="shared" si="8128"/>
        <v/>
      </c>
      <c r="AP1354" s="28" t="str">
        <f t="shared" si="8128"/>
        <v/>
      </c>
      <c r="AQ1354" s="28" t="str">
        <f t="shared" si="8128"/>
        <v/>
      </c>
      <c r="AR1354" s="28" t="str">
        <f t="shared" ref="AR1354:AV1354" si="8129">IFERROR(IF(FIND(AR$1,$F1354)&gt;1,"BME",""),"")</f>
        <v/>
      </c>
      <c r="AS1354" s="28" t="str">
        <f t="shared" si="8129"/>
        <v/>
      </c>
      <c r="AT1354" s="28" t="str">
        <f t="shared" si="8129"/>
        <v/>
      </c>
      <c r="AU1354" s="28" t="str">
        <f t="shared" si="8129"/>
        <v/>
      </c>
      <c r="AV1354" s="28" t="str">
        <f t="shared" si="8129"/>
        <v/>
      </c>
      <c r="AW1354" s="28" t="str">
        <f t="shared" ref="AW1354:BC1354" si="8130">IFERROR(IF(FIND(AW$1,$F1354)&gt;1,AW$1,""),"")</f>
        <v/>
      </c>
      <c r="AX1354" s="28" t="str">
        <f t="shared" si="8130"/>
        <v/>
      </c>
      <c r="AY1354" s="28" t="str">
        <f t="shared" si="8130"/>
        <v/>
      </c>
      <c r="AZ1354" s="28" t="str">
        <f t="shared" si="8130"/>
        <v/>
      </c>
      <c r="BA1354" s="28" t="str">
        <f t="shared" si="8130"/>
        <v/>
      </c>
      <c r="BB1354" s="28" t="str">
        <f t="shared" si="8130"/>
        <v/>
      </c>
      <c r="BC1354" s="28" t="str">
        <f t="shared" si="8130"/>
        <v/>
      </c>
      <c r="BD1354" s="28" t="str">
        <f t="shared" si="15"/>
        <v/>
      </c>
      <c r="BG1354" s="2" t="s">
        <v>9197</v>
      </c>
      <c r="BI1354" s="2" t="s">
        <v>1910</v>
      </c>
      <c r="BJ1354" s="28" t="str">
        <f t="shared" si="16"/>
        <v>Leeds</v>
      </c>
      <c r="BK1354" s="28" t="str">
        <f t="shared" si="17"/>
        <v>West Yorkshire</v>
      </c>
      <c r="BM1354" s="2" t="s">
        <v>98</v>
      </c>
      <c r="BU1354" s="50" t="s">
        <v>19342</v>
      </c>
      <c r="BV1354" s="12"/>
      <c r="BW1354" s="12"/>
      <c r="BX1354" s="12"/>
      <c r="BY1354" s="42" t="str">
        <f t="shared" si="18"/>
        <v>Gender - Male;;BD11;BD4;LS10;LS11;LS12;LS13;LS14;LS15;LS16;LS17;LS18;LS19;LS1;LS20;LS21;LS22;LS23;LS24;LS25;LS26;LS27;LS28;LS29;LS2;LS3;LS4;LS5;LS6;LS7;LS88;LS8;LS99;LS9;WF10;WF3;</v>
      </c>
      <c r="BZ1354" s="42"/>
    </row>
    <row r="1355" spans="1:78" ht="15">
      <c r="A1355" s="16" t="s">
        <v>37</v>
      </c>
      <c r="B1355" s="28">
        <f>VLOOKUP(A1355,Organisations!$A$2:$B$7,2,FALSE)</f>
        <v>2</v>
      </c>
      <c r="C1355" s="16" t="s">
        <v>9199</v>
      </c>
      <c r="D1355" s="16" t="s">
        <v>9200</v>
      </c>
      <c r="E1355" s="28" t="str">
        <f t="shared" si="0"/>
        <v>MALE CARERS ONLY 
 Friday 26th July 10am until 1pm Meeting at Carers Leeds, The Headrow, City Centre 
 Enjoy a summe</v>
      </c>
      <c r="F1355" s="16" t="s">
        <v>19551</v>
      </c>
      <c r="G1355" s="16" t="s">
        <v>68</v>
      </c>
      <c r="H1355" s="54"/>
      <c r="K1355" s="26" t="s">
        <v>19407</v>
      </c>
      <c r="L1355" s="16" t="s">
        <v>5138</v>
      </c>
      <c r="M1355" s="28" t="str">
        <f t="shared" ref="M1355:Q1355" si="8131">IFERROR(IF(FIND(M$1,$F1355)&gt;1,"Age - Children",""),"")</f>
        <v/>
      </c>
      <c r="N1355" s="28" t="str">
        <f t="shared" si="8131"/>
        <v/>
      </c>
      <c r="O1355" s="28" t="str">
        <f t="shared" si="8131"/>
        <v/>
      </c>
      <c r="P1355" s="28" t="str">
        <f t="shared" si="8131"/>
        <v/>
      </c>
      <c r="Q1355" s="28" t="str">
        <f t="shared" si="8131"/>
        <v/>
      </c>
      <c r="R1355" s="28" t="str">
        <f t="shared" ref="R1355:T1355" si="8132">IFERROR(IF(FIND(R$1,$F1355)&gt;1,"Age - Elderly",""),"")</f>
        <v/>
      </c>
      <c r="S1355" s="28" t="str">
        <f t="shared" si="8132"/>
        <v/>
      </c>
      <c r="T1355" s="28" t="str">
        <f t="shared" si="8132"/>
        <v/>
      </c>
      <c r="U1355" s="28" t="str">
        <f t="shared" si="3"/>
        <v/>
      </c>
      <c r="V1355" s="28" t="str">
        <f t="shared" si="4"/>
        <v/>
      </c>
      <c r="X1355" s="28" t="str">
        <f t="shared" si="5"/>
        <v/>
      </c>
      <c r="Y1355" s="28" t="str">
        <f t="shared" si="6"/>
        <v/>
      </c>
      <c r="Z1355" s="28" t="str">
        <f t="shared" si="7"/>
        <v/>
      </c>
      <c r="AB1355" s="28" t="str">
        <f t="shared" si="8"/>
        <v/>
      </c>
      <c r="AD1355" s="28" t="str">
        <f t="shared" si="9"/>
        <v/>
      </c>
      <c r="AG1355" s="28" t="str">
        <f t="shared" ref="AG1355:AL1355" si="8133">IFERROR(IF(FIND(AG$1,$F1355)&gt;1,AG$1,""),"")</f>
        <v/>
      </c>
      <c r="AH1355" s="28" t="str">
        <f t="shared" si="8133"/>
        <v/>
      </c>
      <c r="AI1355" s="28" t="str">
        <f t="shared" si="8133"/>
        <v/>
      </c>
      <c r="AJ1355" s="28" t="str">
        <f t="shared" si="8133"/>
        <v/>
      </c>
      <c r="AK1355" s="28" t="str">
        <f t="shared" si="8133"/>
        <v/>
      </c>
      <c r="AL1355" s="28" t="str">
        <f t="shared" si="8133"/>
        <v/>
      </c>
      <c r="AM1355" s="28" t="str">
        <f t="shared" si="11"/>
        <v/>
      </c>
      <c r="AN1355" s="28" t="str">
        <f t="shared" ref="AN1355:AQ1355" si="8134">IFERROR(IF(FIND(AN$1,$F1355)&gt;1,"Status - LGBT",""),"")</f>
        <v/>
      </c>
      <c r="AO1355" s="28" t="str">
        <f t="shared" si="8134"/>
        <v/>
      </c>
      <c r="AP1355" s="28" t="str">
        <f t="shared" si="8134"/>
        <v/>
      </c>
      <c r="AQ1355" s="28" t="str">
        <f t="shared" si="8134"/>
        <v/>
      </c>
      <c r="AR1355" s="28" t="str">
        <f t="shared" ref="AR1355:AV1355" si="8135">IFERROR(IF(FIND(AR$1,$F1355)&gt;1,"BME",""),"")</f>
        <v/>
      </c>
      <c r="AS1355" s="28" t="str">
        <f t="shared" si="8135"/>
        <v/>
      </c>
      <c r="AT1355" s="28" t="str">
        <f t="shared" si="8135"/>
        <v/>
      </c>
      <c r="AU1355" s="28" t="str">
        <f t="shared" si="8135"/>
        <v/>
      </c>
      <c r="AV1355" s="28" t="str">
        <f t="shared" si="8135"/>
        <v/>
      </c>
      <c r="AW1355" s="28" t="str">
        <f t="shared" ref="AW1355:BC1355" si="8136">IFERROR(IF(FIND(AW$1,$F1355)&gt;1,AW$1,""),"")</f>
        <v/>
      </c>
      <c r="AX1355" s="28" t="str">
        <f t="shared" si="8136"/>
        <v/>
      </c>
      <c r="AY1355" s="28" t="str">
        <f t="shared" si="8136"/>
        <v/>
      </c>
      <c r="AZ1355" s="28" t="str">
        <f t="shared" si="8136"/>
        <v/>
      </c>
      <c r="BA1355" s="28" t="str">
        <f t="shared" si="8136"/>
        <v/>
      </c>
      <c r="BB1355" s="28" t="str">
        <f t="shared" si="8136"/>
        <v/>
      </c>
      <c r="BC1355" s="28" t="str">
        <f t="shared" si="8136"/>
        <v/>
      </c>
      <c r="BD1355" s="28" t="str">
        <f t="shared" si="15"/>
        <v/>
      </c>
      <c r="BG1355" s="2" t="s">
        <v>5139</v>
      </c>
      <c r="BI1355" s="2" t="s">
        <v>2632</v>
      </c>
      <c r="BJ1355" s="28" t="str">
        <f t="shared" si="16"/>
        <v/>
      </c>
      <c r="BK1355" s="28" t="str">
        <f t="shared" si="17"/>
        <v/>
      </c>
      <c r="BM1355" s="2" t="s">
        <v>98</v>
      </c>
      <c r="BO1355" s="2" t="s">
        <v>2863</v>
      </c>
      <c r="BR1355" s="2" t="s">
        <v>2863</v>
      </c>
      <c r="BU1355" s="18"/>
      <c r="BV1355" s="47" t="s">
        <v>561</v>
      </c>
      <c r="BW1355" s="18"/>
      <c r="BX1355" s="18"/>
      <c r="BY1355" s="42" t="str">
        <f t="shared" si="18"/>
        <v>LS1</v>
      </c>
      <c r="BZ1355" s="43"/>
    </row>
    <row r="1356" spans="1:78" ht="15">
      <c r="A1356" s="10" t="s">
        <v>37</v>
      </c>
      <c r="B1356" s="28">
        <f>VLOOKUP(A1356,Organisations!$A$2:$B$7,2,FALSE)</f>
        <v>2</v>
      </c>
      <c r="C1356" s="10" t="s">
        <v>9203</v>
      </c>
      <c r="D1356" s="10" t="s">
        <v>9204</v>
      </c>
      <c r="E1356" s="28" t="str">
        <f t="shared" si="0"/>
        <v>MALE CARERS ONLY 
 Tuesday 25th June 10am until 4pm 
 Meeting at Leeds Train Station Enjoy a walk on Ilkley Moor the</v>
      </c>
      <c r="F1356" s="10" t="s">
        <v>19552</v>
      </c>
      <c r="G1356" s="10" t="s">
        <v>3684</v>
      </c>
      <c r="H1356" s="55" t="s">
        <v>19553</v>
      </c>
      <c r="K1356" s="30" t="s">
        <v>19407</v>
      </c>
      <c r="L1356" s="10" t="s">
        <v>5138</v>
      </c>
      <c r="M1356" s="28" t="str">
        <f t="shared" ref="M1356:Q1356" si="8137">IFERROR(IF(FIND(M$1,$F1356)&gt;1,"Age - Children",""),"")</f>
        <v/>
      </c>
      <c r="N1356" s="28" t="str">
        <f t="shared" si="8137"/>
        <v/>
      </c>
      <c r="O1356" s="28" t="str">
        <f t="shared" si="8137"/>
        <v/>
      </c>
      <c r="P1356" s="28" t="str">
        <f t="shared" si="8137"/>
        <v/>
      </c>
      <c r="Q1356" s="28" t="str">
        <f t="shared" si="8137"/>
        <v/>
      </c>
      <c r="R1356" s="28" t="str">
        <f t="shared" ref="R1356:T1356" si="8138">IFERROR(IF(FIND(R$1,$F1356)&gt;1,"Age - Elderly",""),"")</f>
        <v/>
      </c>
      <c r="S1356" s="28" t="str">
        <f t="shared" si="8138"/>
        <v/>
      </c>
      <c r="T1356" s="28" t="str">
        <f t="shared" si="8138"/>
        <v/>
      </c>
      <c r="U1356" s="28" t="str">
        <f t="shared" si="3"/>
        <v/>
      </c>
      <c r="V1356" s="28" t="str">
        <f t="shared" si="4"/>
        <v/>
      </c>
      <c r="X1356" s="28" t="str">
        <f t="shared" si="5"/>
        <v/>
      </c>
      <c r="Y1356" s="28" t="str">
        <f t="shared" si="6"/>
        <v/>
      </c>
      <c r="Z1356" s="28" t="str">
        <f t="shared" si="7"/>
        <v/>
      </c>
      <c r="AB1356" s="28" t="str">
        <f t="shared" si="8"/>
        <v/>
      </c>
      <c r="AD1356" s="28" t="str">
        <f t="shared" si="9"/>
        <v/>
      </c>
      <c r="AG1356" s="28" t="str">
        <f t="shared" ref="AG1356:AL1356" si="8139">IFERROR(IF(FIND(AG$1,$F1356)&gt;1,AG$1,""),"")</f>
        <v/>
      </c>
      <c r="AH1356" s="28" t="str">
        <f t="shared" si="8139"/>
        <v/>
      </c>
      <c r="AI1356" s="28" t="str">
        <f t="shared" si="8139"/>
        <v/>
      </c>
      <c r="AJ1356" s="28" t="str">
        <f t="shared" si="8139"/>
        <v/>
      </c>
      <c r="AK1356" s="28" t="str">
        <f t="shared" si="8139"/>
        <v/>
      </c>
      <c r="AL1356" s="28" t="str">
        <f t="shared" si="8139"/>
        <v/>
      </c>
      <c r="AM1356" s="28" t="str">
        <f t="shared" si="11"/>
        <v/>
      </c>
      <c r="AN1356" s="28" t="str">
        <f t="shared" ref="AN1356:AQ1356" si="8140">IFERROR(IF(FIND(AN$1,$F1356)&gt;1,"Status - LGBT",""),"")</f>
        <v/>
      </c>
      <c r="AO1356" s="28" t="str">
        <f t="shared" si="8140"/>
        <v/>
      </c>
      <c r="AP1356" s="28" t="str">
        <f t="shared" si="8140"/>
        <v/>
      </c>
      <c r="AQ1356" s="28" t="str">
        <f t="shared" si="8140"/>
        <v/>
      </c>
      <c r="AR1356" s="28" t="str">
        <f t="shared" ref="AR1356:AV1356" si="8141">IFERROR(IF(FIND(AR$1,$F1356)&gt;1,"BME",""),"")</f>
        <v/>
      </c>
      <c r="AS1356" s="28" t="str">
        <f t="shared" si="8141"/>
        <v/>
      </c>
      <c r="AT1356" s="28" t="str">
        <f t="shared" si="8141"/>
        <v/>
      </c>
      <c r="AU1356" s="28" t="str">
        <f t="shared" si="8141"/>
        <v/>
      </c>
      <c r="AV1356" s="28" t="str">
        <f t="shared" si="8141"/>
        <v/>
      </c>
      <c r="AW1356" s="28" t="str">
        <f t="shared" ref="AW1356:BC1356" si="8142">IFERROR(IF(FIND(AW$1,$F1356)&gt;1,AW$1,""),"")</f>
        <v/>
      </c>
      <c r="AX1356" s="28" t="str">
        <f t="shared" si="8142"/>
        <v/>
      </c>
      <c r="AY1356" s="28" t="str">
        <f t="shared" si="8142"/>
        <v/>
      </c>
      <c r="AZ1356" s="28" t="str">
        <f t="shared" si="8142"/>
        <v/>
      </c>
      <c r="BA1356" s="28" t="str">
        <f t="shared" si="8142"/>
        <v/>
      </c>
      <c r="BB1356" s="28" t="str">
        <f t="shared" si="8142"/>
        <v/>
      </c>
      <c r="BC1356" s="28" t="str">
        <f t="shared" si="8142"/>
        <v/>
      </c>
      <c r="BD1356" s="28" t="str">
        <f t="shared" si="15"/>
        <v/>
      </c>
      <c r="BG1356" s="2" t="s">
        <v>5139</v>
      </c>
      <c r="BI1356" s="2" t="s">
        <v>2632</v>
      </c>
      <c r="BJ1356" s="28" t="str">
        <f t="shared" si="16"/>
        <v/>
      </c>
      <c r="BK1356" s="28" t="str">
        <f t="shared" si="17"/>
        <v/>
      </c>
      <c r="BM1356" s="2" t="s">
        <v>98</v>
      </c>
      <c r="BO1356" s="2" t="s">
        <v>2863</v>
      </c>
      <c r="BU1356" s="12"/>
      <c r="BV1356" s="50" t="s">
        <v>561</v>
      </c>
      <c r="BW1356" s="12"/>
      <c r="BX1356" s="12"/>
      <c r="BY1356" s="42" t="str">
        <f t="shared" si="18"/>
        <v>LS1</v>
      </c>
      <c r="BZ1356" s="42"/>
    </row>
    <row r="1357" spans="1:78" ht="15">
      <c r="A1357" s="16" t="s">
        <v>37</v>
      </c>
      <c r="B1357" s="28">
        <f>VLOOKUP(A1357,Organisations!$A$2:$B$7,2,FALSE)</f>
        <v>2</v>
      </c>
      <c r="C1357" s="16" t="s">
        <v>9208</v>
      </c>
      <c r="D1357" s="16" t="s">
        <v>9209</v>
      </c>
      <c r="E1357" s="28" t="str">
        <f t="shared" si="0"/>
        <v>A dedicated phone line providing advice, information and support on a range of dietic issues including poor appetite, di</v>
      </c>
      <c r="F1357" s="16" t="s">
        <v>19554</v>
      </c>
      <c r="G1357" s="16" t="s">
        <v>68</v>
      </c>
      <c r="H1357" s="17"/>
      <c r="K1357" s="26" t="s">
        <v>9212</v>
      </c>
      <c r="L1357" s="16" t="s">
        <v>9213</v>
      </c>
      <c r="M1357" s="28" t="str">
        <f t="shared" ref="M1357:Q1357" si="8143">IFERROR(IF(FIND(M$1,$F1357)&gt;1,"Age - Children",""),"")</f>
        <v/>
      </c>
      <c r="N1357" s="28" t="str">
        <f t="shared" si="8143"/>
        <v/>
      </c>
      <c r="O1357" s="28" t="str">
        <f t="shared" si="8143"/>
        <v/>
      </c>
      <c r="P1357" s="28" t="str">
        <f t="shared" si="8143"/>
        <v/>
      </c>
      <c r="Q1357" s="28" t="str">
        <f t="shared" si="8143"/>
        <v/>
      </c>
      <c r="R1357" s="28" t="str">
        <f t="shared" ref="R1357:T1357" si="8144">IFERROR(IF(FIND(R$1,$F1357)&gt;1,"Age - Elderly",""),"")</f>
        <v/>
      </c>
      <c r="S1357" s="28" t="str">
        <f t="shared" si="8144"/>
        <v/>
      </c>
      <c r="T1357" s="28" t="str">
        <f t="shared" si="8144"/>
        <v/>
      </c>
      <c r="U1357" s="28" t="str">
        <f t="shared" si="3"/>
        <v/>
      </c>
      <c r="V1357" s="28" t="str">
        <f t="shared" si="4"/>
        <v/>
      </c>
      <c r="X1357" s="28" t="str">
        <f t="shared" si="5"/>
        <v/>
      </c>
      <c r="Y1357" s="28" t="str">
        <f t="shared" si="6"/>
        <v/>
      </c>
      <c r="Z1357" s="28" t="str">
        <f t="shared" si="7"/>
        <v/>
      </c>
      <c r="AB1357" s="28" t="str">
        <f t="shared" si="8"/>
        <v/>
      </c>
      <c r="AD1357" s="28" t="str">
        <f t="shared" si="9"/>
        <v/>
      </c>
      <c r="AG1357" s="28" t="str">
        <f t="shared" ref="AG1357:AL1357" si="8145">IFERROR(IF(FIND(AG$1,$F1357)&gt;1,AG$1,""),"")</f>
        <v/>
      </c>
      <c r="AH1357" s="28" t="str">
        <f t="shared" si="8145"/>
        <v/>
      </c>
      <c r="AI1357" s="28" t="str">
        <f t="shared" si="8145"/>
        <v/>
      </c>
      <c r="AJ1357" s="28" t="str">
        <f t="shared" si="8145"/>
        <v/>
      </c>
      <c r="AK1357" s="28" t="str">
        <f t="shared" si="8145"/>
        <v/>
      </c>
      <c r="AL1357" s="28" t="str">
        <f t="shared" si="8145"/>
        <v/>
      </c>
      <c r="AM1357" s="28" t="str">
        <f t="shared" si="11"/>
        <v/>
      </c>
      <c r="AN1357" s="28" t="str">
        <f t="shared" ref="AN1357:AQ1357" si="8146">IFERROR(IF(FIND(AN$1,$F1357)&gt;1,"Status - LGBT",""),"")</f>
        <v/>
      </c>
      <c r="AO1357" s="28" t="str">
        <f t="shared" si="8146"/>
        <v/>
      </c>
      <c r="AP1357" s="28" t="str">
        <f t="shared" si="8146"/>
        <v/>
      </c>
      <c r="AQ1357" s="28" t="str">
        <f t="shared" si="8146"/>
        <v/>
      </c>
      <c r="AR1357" s="28" t="str">
        <f t="shared" ref="AR1357:AV1357" si="8147">IFERROR(IF(FIND(AR$1,$F1357)&gt;1,"BME",""),"")</f>
        <v/>
      </c>
      <c r="AS1357" s="28" t="str">
        <f t="shared" si="8147"/>
        <v/>
      </c>
      <c r="AT1357" s="28" t="str">
        <f t="shared" si="8147"/>
        <v/>
      </c>
      <c r="AU1357" s="28" t="str">
        <f t="shared" si="8147"/>
        <v/>
      </c>
      <c r="AV1357" s="28" t="str">
        <f t="shared" si="8147"/>
        <v/>
      </c>
      <c r="AW1357" s="28" t="str">
        <f t="shared" ref="AW1357:BC1357" si="8148">IFERROR(IF(FIND(AW$1,$F1357)&gt;1,AW$1,""),"")</f>
        <v/>
      </c>
      <c r="AX1357" s="28" t="str">
        <f t="shared" si="8148"/>
        <v/>
      </c>
      <c r="AY1357" s="28" t="str">
        <f t="shared" si="8148"/>
        <v/>
      </c>
      <c r="AZ1357" s="28" t="str">
        <f t="shared" si="8148"/>
        <v/>
      </c>
      <c r="BA1357" s="28" t="str">
        <f t="shared" si="8148"/>
        <v/>
      </c>
      <c r="BB1357" s="28" t="str">
        <f t="shared" si="8148"/>
        <v/>
      </c>
      <c r="BC1357" s="28" t="str">
        <f t="shared" si="8148"/>
        <v/>
      </c>
      <c r="BD1357" s="28" t="str">
        <f t="shared" si="15"/>
        <v/>
      </c>
      <c r="BG1357" s="2" t="s">
        <v>9214</v>
      </c>
      <c r="BI1357" s="2" t="s">
        <v>7865</v>
      </c>
      <c r="BJ1357" s="28" t="str">
        <f t="shared" si="16"/>
        <v/>
      </c>
      <c r="BK1357" s="28" t="str">
        <f t="shared" si="17"/>
        <v/>
      </c>
      <c r="BM1357" s="2" t="s">
        <v>98</v>
      </c>
      <c r="BU1357" s="18"/>
      <c r="BV1357" s="47" t="s">
        <v>574</v>
      </c>
      <c r="BW1357" s="18"/>
      <c r="BX1357" s="18"/>
      <c r="BY1357" s="42" t="str">
        <f t="shared" si="18"/>
        <v>LS11</v>
      </c>
      <c r="BZ1357" s="43"/>
    </row>
    <row r="1358" spans="1:78" ht="15">
      <c r="A1358" s="10" t="s">
        <v>37</v>
      </c>
      <c r="B1358" s="28">
        <f>VLOOKUP(A1358,Organisations!$A$2:$B$7,2,FALSE)</f>
        <v>2</v>
      </c>
      <c r="C1358" s="10" t="s">
        <v>9215</v>
      </c>
      <c r="D1358" s="10" t="s">
        <v>9216</v>
      </c>
      <c r="E1358" s="28" t="str">
        <f t="shared" si="0"/>
        <v/>
      </c>
      <c r="F1358" s="10"/>
      <c r="G1358" s="10" t="s">
        <v>68</v>
      </c>
      <c r="H1358" s="11"/>
      <c r="K1358" s="30" t="s">
        <v>9217</v>
      </c>
      <c r="L1358" s="10" t="s">
        <v>9218</v>
      </c>
      <c r="M1358" s="28" t="str">
        <f t="shared" ref="M1358:Q1358" si="8149">IFERROR(IF(FIND(M$1,$F1358)&gt;1,"Age - Children",""),"")</f>
        <v/>
      </c>
      <c r="N1358" s="28" t="str">
        <f t="shared" si="8149"/>
        <v/>
      </c>
      <c r="O1358" s="28" t="str">
        <f t="shared" si="8149"/>
        <v/>
      </c>
      <c r="P1358" s="28" t="str">
        <f t="shared" si="8149"/>
        <v/>
      </c>
      <c r="Q1358" s="28" t="str">
        <f t="shared" si="8149"/>
        <v/>
      </c>
      <c r="R1358" s="28" t="str">
        <f t="shared" ref="R1358:T1358" si="8150">IFERROR(IF(FIND(R$1,$F1358)&gt;1,"Age - Elderly",""),"")</f>
        <v/>
      </c>
      <c r="S1358" s="28" t="str">
        <f t="shared" si="8150"/>
        <v/>
      </c>
      <c r="T1358" s="28" t="str">
        <f t="shared" si="8150"/>
        <v/>
      </c>
      <c r="U1358" s="28" t="str">
        <f t="shared" si="3"/>
        <v/>
      </c>
      <c r="V1358" s="28" t="str">
        <f t="shared" si="4"/>
        <v/>
      </c>
      <c r="X1358" s="28" t="str">
        <f t="shared" si="5"/>
        <v/>
      </c>
      <c r="Y1358" s="28" t="str">
        <f t="shared" si="6"/>
        <v/>
      </c>
      <c r="Z1358" s="28" t="str">
        <f t="shared" si="7"/>
        <v/>
      </c>
      <c r="AB1358" s="28" t="str">
        <f t="shared" si="8"/>
        <v/>
      </c>
      <c r="AD1358" s="28" t="str">
        <f t="shared" si="9"/>
        <v/>
      </c>
      <c r="AG1358" s="28" t="str">
        <f t="shared" ref="AG1358:AL1358" si="8151">IFERROR(IF(FIND(AG$1,$F1358)&gt;1,AG$1,""),"")</f>
        <v/>
      </c>
      <c r="AH1358" s="28" t="str">
        <f t="shared" si="8151"/>
        <v/>
      </c>
      <c r="AI1358" s="28" t="str">
        <f t="shared" si="8151"/>
        <v/>
      </c>
      <c r="AJ1358" s="28" t="str">
        <f t="shared" si="8151"/>
        <v/>
      </c>
      <c r="AK1358" s="28" t="str">
        <f t="shared" si="8151"/>
        <v/>
      </c>
      <c r="AL1358" s="28" t="str">
        <f t="shared" si="8151"/>
        <v/>
      </c>
      <c r="AM1358" s="28" t="str">
        <f t="shared" si="11"/>
        <v/>
      </c>
      <c r="AN1358" s="28" t="str">
        <f t="shared" ref="AN1358:AQ1358" si="8152">IFERROR(IF(FIND(AN$1,$F1358)&gt;1,"Status - LGBT",""),"")</f>
        <v/>
      </c>
      <c r="AO1358" s="28" t="str">
        <f t="shared" si="8152"/>
        <v/>
      </c>
      <c r="AP1358" s="28" t="str">
        <f t="shared" si="8152"/>
        <v/>
      </c>
      <c r="AQ1358" s="28" t="str">
        <f t="shared" si="8152"/>
        <v/>
      </c>
      <c r="AR1358" s="28" t="str">
        <f t="shared" ref="AR1358:AV1358" si="8153">IFERROR(IF(FIND(AR$1,$F1358)&gt;1,"BME",""),"")</f>
        <v/>
      </c>
      <c r="AS1358" s="28" t="str">
        <f t="shared" si="8153"/>
        <v/>
      </c>
      <c r="AT1358" s="28" t="str">
        <f t="shared" si="8153"/>
        <v/>
      </c>
      <c r="AU1358" s="28" t="str">
        <f t="shared" si="8153"/>
        <v/>
      </c>
      <c r="AV1358" s="28" t="str">
        <f t="shared" si="8153"/>
        <v/>
      </c>
      <c r="AW1358" s="28" t="str">
        <f t="shared" ref="AW1358:BC1358" si="8154">IFERROR(IF(FIND(AW$1,$F1358)&gt;1,AW$1,""),"")</f>
        <v/>
      </c>
      <c r="AX1358" s="28" t="str">
        <f t="shared" si="8154"/>
        <v/>
      </c>
      <c r="AY1358" s="28" t="str">
        <f t="shared" si="8154"/>
        <v/>
      </c>
      <c r="AZ1358" s="28" t="str">
        <f t="shared" si="8154"/>
        <v/>
      </c>
      <c r="BA1358" s="28" t="str">
        <f t="shared" si="8154"/>
        <v/>
      </c>
      <c r="BB1358" s="28" t="str">
        <f t="shared" si="8154"/>
        <v/>
      </c>
      <c r="BC1358" s="28" t="str">
        <f t="shared" si="8154"/>
        <v/>
      </c>
      <c r="BD1358" s="28" t="str">
        <f t="shared" si="15"/>
        <v/>
      </c>
      <c r="BG1358" s="2" t="s">
        <v>9219</v>
      </c>
      <c r="BI1358" s="2" t="s">
        <v>5950</v>
      </c>
      <c r="BJ1358" s="28" t="str">
        <f t="shared" si="16"/>
        <v>Leeds</v>
      </c>
      <c r="BK1358" s="28" t="str">
        <f t="shared" si="17"/>
        <v>West Yorkshire</v>
      </c>
      <c r="BM1358" s="2" t="s">
        <v>98</v>
      </c>
      <c r="BU1358" s="50" t="s">
        <v>575</v>
      </c>
      <c r="BV1358" s="12"/>
      <c r="BW1358" s="12"/>
      <c r="BX1358" s="12"/>
      <c r="BY1358" s="42" t="str">
        <f t="shared" si="18"/>
        <v>LS12;</v>
      </c>
      <c r="BZ1358" s="42"/>
    </row>
    <row r="1359" spans="1:78" ht="15">
      <c r="A1359" s="16" t="s">
        <v>37</v>
      </c>
      <c r="B1359" s="28">
        <f>VLOOKUP(A1359,Organisations!$A$2:$B$7,2,FALSE)</f>
        <v>2</v>
      </c>
      <c r="C1359" s="16" t="s">
        <v>9220</v>
      </c>
      <c r="D1359" s="16" t="s">
        <v>9221</v>
      </c>
      <c r="E1359" s="28" t="str">
        <f t="shared" si="0"/>
        <v xml:space="preserve">. Provides free legal assistance to asylum seekers who are unable to find adequate legal representation.with First Tier </v>
      </c>
      <c r="F1359" s="16" t="s">
        <v>9223</v>
      </c>
      <c r="G1359" s="16" t="s">
        <v>68</v>
      </c>
      <c r="H1359" s="17"/>
      <c r="K1359" s="26" t="s">
        <v>9224</v>
      </c>
      <c r="L1359" s="16" t="s">
        <v>9225</v>
      </c>
      <c r="M1359" s="28" t="str">
        <f t="shared" ref="M1359:Q1359" si="8155">IFERROR(IF(FIND(M$1,$F1359)&gt;1,"Age - Children",""),"")</f>
        <v/>
      </c>
      <c r="N1359" s="28" t="str">
        <f t="shared" si="8155"/>
        <v/>
      </c>
      <c r="O1359" s="28" t="str">
        <f t="shared" si="8155"/>
        <v/>
      </c>
      <c r="P1359" s="28" t="str">
        <f t="shared" si="8155"/>
        <v/>
      </c>
      <c r="Q1359" s="28" t="str">
        <f t="shared" si="8155"/>
        <v/>
      </c>
      <c r="R1359" s="28" t="str">
        <f t="shared" ref="R1359:T1359" si="8156">IFERROR(IF(FIND(R$1,$F1359)&gt;1,"Age - Elderly",""),"")</f>
        <v/>
      </c>
      <c r="S1359" s="28" t="str">
        <f t="shared" si="8156"/>
        <v/>
      </c>
      <c r="T1359" s="28" t="str">
        <f t="shared" si="8156"/>
        <v/>
      </c>
      <c r="U1359" s="28" t="str">
        <f t="shared" si="3"/>
        <v/>
      </c>
      <c r="V1359" s="28" t="str">
        <f t="shared" si="4"/>
        <v/>
      </c>
      <c r="X1359" s="28" t="str">
        <f t="shared" si="5"/>
        <v/>
      </c>
      <c r="Y1359" s="28" t="str">
        <f t="shared" si="6"/>
        <v/>
      </c>
      <c r="Z1359" s="28" t="str">
        <f t="shared" si="7"/>
        <v/>
      </c>
      <c r="AB1359" s="28" t="str">
        <f t="shared" si="8"/>
        <v/>
      </c>
      <c r="AD1359" s="28" t="str">
        <f t="shared" si="9"/>
        <v/>
      </c>
      <c r="AG1359" s="28" t="str">
        <f t="shared" ref="AG1359:AL1359" si="8157">IFERROR(IF(FIND(AG$1,$F1359)&gt;1,AG$1,""),"")</f>
        <v/>
      </c>
      <c r="AH1359" s="28" t="str">
        <f t="shared" si="8157"/>
        <v/>
      </c>
      <c r="AI1359" s="28" t="str">
        <f t="shared" si="8157"/>
        <v/>
      </c>
      <c r="AJ1359" s="28" t="str">
        <f t="shared" si="8157"/>
        <v/>
      </c>
      <c r="AK1359" s="28" t="str">
        <f t="shared" si="8157"/>
        <v/>
      </c>
      <c r="AL1359" s="28" t="str">
        <f t="shared" si="8157"/>
        <v/>
      </c>
      <c r="AM1359" s="28" t="str">
        <f t="shared" si="11"/>
        <v/>
      </c>
      <c r="AN1359" s="28" t="str">
        <f t="shared" ref="AN1359:AQ1359" si="8158">IFERROR(IF(FIND(AN$1,$F1359)&gt;1,"Status - LGBT",""),"")</f>
        <v/>
      </c>
      <c r="AO1359" s="28" t="str">
        <f t="shared" si="8158"/>
        <v/>
      </c>
      <c r="AP1359" s="28" t="str">
        <f t="shared" si="8158"/>
        <v/>
      </c>
      <c r="AQ1359" s="28" t="str">
        <f t="shared" si="8158"/>
        <v/>
      </c>
      <c r="AR1359" s="28" t="str">
        <f t="shared" ref="AR1359:AV1359" si="8159">IFERROR(IF(FIND(AR$1,$F1359)&gt;1,"BME",""),"")</f>
        <v/>
      </c>
      <c r="AS1359" s="28" t="str">
        <f t="shared" si="8159"/>
        <v/>
      </c>
      <c r="AT1359" s="28" t="str">
        <f t="shared" si="8159"/>
        <v/>
      </c>
      <c r="AU1359" s="28" t="str">
        <f t="shared" si="8159"/>
        <v/>
      </c>
      <c r="AV1359" s="28" t="str">
        <f t="shared" si="8159"/>
        <v/>
      </c>
      <c r="AW1359" s="28" t="str">
        <f t="shared" ref="AW1359:BC1359" si="8160">IFERROR(IF(FIND(AW$1,$F1359)&gt;1,AW$1,""),"")</f>
        <v/>
      </c>
      <c r="AX1359" s="28" t="str">
        <f t="shared" si="8160"/>
        <v/>
      </c>
      <c r="AY1359" s="28" t="str">
        <f t="shared" si="8160"/>
        <v/>
      </c>
      <c r="AZ1359" s="28" t="str">
        <f t="shared" si="8160"/>
        <v/>
      </c>
      <c r="BA1359" s="28" t="str">
        <f t="shared" si="8160"/>
        <v/>
      </c>
      <c r="BB1359" s="28" t="str">
        <f t="shared" si="8160"/>
        <v/>
      </c>
      <c r="BC1359" s="28" t="str">
        <f t="shared" si="8160"/>
        <v/>
      </c>
      <c r="BD1359" s="28" t="str">
        <f t="shared" si="15"/>
        <v/>
      </c>
      <c r="BG1359" s="2" t="s">
        <v>9226</v>
      </c>
      <c r="BI1359" s="2" t="s">
        <v>325</v>
      </c>
      <c r="BJ1359" s="28" t="str">
        <f t="shared" si="16"/>
        <v>Leeds</v>
      </c>
      <c r="BK1359" s="28" t="str">
        <f t="shared" si="17"/>
        <v>West Yorkshire</v>
      </c>
      <c r="BM1359" s="2" t="s">
        <v>98</v>
      </c>
      <c r="BU1359" s="47" t="s">
        <v>19342</v>
      </c>
      <c r="BV1359" s="18"/>
      <c r="BW1359" s="18"/>
      <c r="BX1359" s="18"/>
      <c r="BY1359" s="42" t="str">
        <f t="shared" si="18"/>
        <v>BD11;BD4;LS10;LS11;LS12;LS13;LS14;LS15;LS16;LS17;LS18;LS19;LS1;LS20;LS21;LS22;LS23;LS24;LS25;LS26;LS27;LS28;LS29;LS2;LS3;LS4;LS5;LS6;LS7;LS88;LS8;LS99;LS9;WF10;WF3;</v>
      </c>
      <c r="BZ1359" s="43"/>
    </row>
    <row r="1360" spans="1:78" ht="15">
      <c r="A1360" s="10" t="s">
        <v>37</v>
      </c>
      <c r="B1360" s="28">
        <f>VLOOKUP(A1360,Organisations!$A$2:$B$7,2,FALSE)</f>
        <v>2</v>
      </c>
      <c r="C1360" s="10" t="s">
        <v>9227</v>
      </c>
      <c r="D1360" s="10" t="s">
        <v>9228</v>
      </c>
      <c r="E1360" s="28" t="str">
        <f t="shared" si="0"/>
        <v>Free nursing care to cancer patients living in their own home.</v>
      </c>
      <c r="F1360" s="10" t="s">
        <v>9229</v>
      </c>
      <c r="G1360" s="10" t="s">
        <v>68</v>
      </c>
      <c r="H1360" s="11"/>
      <c r="K1360" s="30" t="s">
        <v>9230</v>
      </c>
      <c r="L1360" s="10" t="s">
        <v>9231</v>
      </c>
      <c r="M1360" s="28" t="str">
        <f t="shared" ref="M1360:Q1360" si="8161">IFERROR(IF(FIND(M$1,$F1360)&gt;1,"Age - Children",""),"")</f>
        <v/>
      </c>
      <c r="N1360" s="28" t="str">
        <f t="shared" si="8161"/>
        <v/>
      </c>
      <c r="O1360" s="28" t="str">
        <f t="shared" si="8161"/>
        <v/>
      </c>
      <c r="P1360" s="28" t="str">
        <f t="shared" si="8161"/>
        <v/>
      </c>
      <c r="Q1360" s="28" t="str">
        <f t="shared" si="8161"/>
        <v/>
      </c>
      <c r="R1360" s="28" t="str">
        <f t="shared" ref="R1360:T1360" si="8162">IFERROR(IF(FIND(R$1,$F1360)&gt;1,"Age - Elderly",""),"")</f>
        <v/>
      </c>
      <c r="S1360" s="28" t="str">
        <f t="shared" si="8162"/>
        <v/>
      </c>
      <c r="T1360" s="28" t="str">
        <f t="shared" si="8162"/>
        <v/>
      </c>
      <c r="U1360" s="28" t="str">
        <f t="shared" si="3"/>
        <v/>
      </c>
      <c r="V1360" s="28" t="str">
        <f t="shared" si="4"/>
        <v/>
      </c>
      <c r="X1360" s="28" t="str">
        <f t="shared" si="5"/>
        <v/>
      </c>
      <c r="Y1360" s="28" t="str">
        <f t="shared" si="6"/>
        <v/>
      </c>
      <c r="Z1360" s="28" t="str">
        <f t="shared" si="7"/>
        <v/>
      </c>
      <c r="AB1360" s="28" t="str">
        <f t="shared" si="8"/>
        <v/>
      </c>
      <c r="AD1360" s="28" t="str">
        <f t="shared" si="9"/>
        <v/>
      </c>
      <c r="AG1360" s="28" t="str">
        <f t="shared" ref="AG1360:AL1360" si="8163">IFERROR(IF(FIND(AG$1,$F1360)&gt;1,AG$1,""),"")</f>
        <v/>
      </c>
      <c r="AH1360" s="28" t="str">
        <f t="shared" si="8163"/>
        <v/>
      </c>
      <c r="AI1360" s="28" t="str">
        <f t="shared" si="8163"/>
        <v/>
      </c>
      <c r="AJ1360" s="28" t="str">
        <f t="shared" si="8163"/>
        <v/>
      </c>
      <c r="AK1360" s="28" t="str">
        <f t="shared" si="8163"/>
        <v/>
      </c>
      <c r="AL1360" s="28" t="str">
        <f t="shared" si="8163"/>
        <v/>
      </c>
      <c r="AM1360" s="28" t="str">
        <f t="shared" si="11"/>
        <v/>
      </c>
      <c r="AN1360" s="28" t="str">
        <f t="shared" ref="AN1360:AQ1360" si="8164">IFERROR(IF(FIND(AN$1,$F1360)&gt;1,"Status - LGBT",""),"")</f>
        <v/>
      </c>
      <c r="AO1360" s="28" t="str">
        <f t="shared" si="8164"/>
        <v/>
      </c>
      <c r="AP1360" s="28" t="str">
        <f t="shared" si="8164"/>
        <v/>
      </c>
      <c r="AQ1360" s="28" t="str">
        <f t="shared" si="8164"/>
        <v/>
      </c>
      <c r="AR1360" s="28" t="str">
        <f t="shared" ref="AR1360:AV1360" si="8165">IFERROR(IF(FIND(AR$1,$F1360)&gt;1,"BME",""),"")</f>
        <v/>
      </c>
      <c r="AS1360" s="28" t="str">
        <f t="shared" si="8165"/>
        <v/>
      </c>
      <c r="AT1360" s="28" t="str">
        <f t="shared" si="8165"/>
        <v/>
      </c>
      <c r="AU1360" s="28" t="str">
        <f t="shared" si="8165"/>
        <v/>
      </c>
      <c r="AV1360" s="28" t="str">
        <f t="shared" si="8165"/>
        <v/>
      </c>
      <c r="AW1360" s="28" t="str">
        <f t="shared" ref="AW1360:BC1360" si="8166">IFERROR(IF(FIND(AW$1,$F1360)&gt;1,AW$1,""),"")</f>
        <v/>
      </c>
      <c r="AX1360" s="28" t="str">
        <f t="shared" si="8166"/>
        <v/>
      </c>
      <c r="AY1360" s="28" t="str">
        <f t="shared" si="8166"/>
        <v/>
      </c>
      <c r="AZ1360" s="28" t="str">
        <f t="shared" si="8166"/>
        <v/>
      </c>
      <c r="BA1360" s="28" t="str">
        <f t="shared" si="8166"/>
        <v/>
      </c>
      <c r="BB1360" s="28" t="str">
        <f t="shared" si="8166"/>
        <v/>
      </c>
      <c r="BC1360" s="28" t="str">
        <f t="shared" si="8166"/>
        <v/>
      </c>
      <c r="BD1360" s="28" t="str">
        <f t="shared" si="15"/>
        <v/>
      </c>
      <c r="BG1360" s="2" t="s">
        <v>9232</v>
      </c>
      <c r="BJ1360" s="28" t="str">
        <f t="shared" si="16"/>
        <v/>
      </c>
      <c r="BK1360" s="28" t="str">
        <f t="shared" si="17"/>
        <v/>
      </c>
      <c r="BM1360" s="2" t="s">
        <v>98</v>
      </c>
      <c r="BU1360" s="12"/>
      <c r="BV1360" s="12"/>
      <c r="BW1360" s="12"/>
      <c r="BX1360" s="12"/>
      <c r="BY1360" s="42" t="str">
        <f t="shared" si="18"/>
        <v/>
      </c>
      <c r="BZ1360" s="42"/>
    </row>
    <row r="1361" spans="1:78" ht="15">
      <c r="A1361" s="16" t="s">
        <v>37</v>
      </c>
      <c r="B1361" s="28">
        <f>VLOOKUP(A1361,Organisations!$A$2:$B$7,2,FALSE)</f>
        <v>2</v>
      </c>
      <c r="C1361" s="16" t="s">
        <v>9233</v>
      </c>
      <c r="D1361" s="16" t="s">
        <v>9234</v>
      </c>
      <c r="E1361" s="28" t="str">
        <f t="shared" si="0"/>
        <v>Offers a variety of social and leisure activities plus the Arnie &amp; Essie Confidential Helpline offers support and advice</v>
      </c>
      <c r="F1361" s="16" t="s">
        <v>9236</v>
      </c>
      <c r="G1361" s="16" t="s">
        <v>68</v>
      </c>
      <c r="H1361" s="54"/>
      <c r="K1361" s="26" t="s">
        <v>1855</v>
      </c>
      <c r="L1361" s="16" t="s">
        <v>8521</v>
      </c>
      <c r="M1361" s="28" t="str">
        <f t="shared" ref="M1361:Q1361" si="8167">IFERROR(IF(FIND(M$1,$F1361)&gt;1,"Age - Children",""),"")</f>
        <v/>
      </c>
      <c r="N1361" s="28" t="str">
        <f t="shared" si="8167"/>
        <v/>
      </c>
      <c r="O1361" s="28" t="str">
        <f t="shared" si="8167"/>
        <v/>
      </c>
      <c r="P1361" s="28" t="str">
        <f t="shared" si="8167"/>
        <v/>
      </c>
      <c r="Q1361" s="28" t="str">
        <f t="shared" si="8167"/>
        <v/>
      </c>
      <c r="R1361" s="28" t="str">
        <f t="shared" ref="R1361:T1361" si="8168">IFERROR(IF(FIND(R$1,$F1361)&gt;1,"Age - Elderly",""),"")</f>
        <v/>
      </c>
      <c r="S1361" s="28" t="str">
        <f t="shared" si="8168"/>
        <v/>
      </c>
      <c r="T1361" s="28" t="str">
        <f t="shared" si="8168"/>
        <v/>
      </c>
      <c r="U1361" s="28" t="str">
        <f t="shared" si="3"/>
        <v/>
      </c>
      <c r="V1361" s="28" t="str">
        <f t="shared" si="4"/>
        <v/>
      </c>
      <c r="X1361" s="28" t="str">
        <f t="shared" si="5"/>
        <v/>
      </c>
      <c r="Y1361" s="28" t="str">
        <f t="shared" si="6"/>
        <v/>
      </c>
      <c r="Z1361" s="28" t="str">
        <f t="shared" si="7"/>
        <v/>
      </c>
      <c r="AB1361" s="28" t="str">
        <f t="shared" si="8"/>
        <v>Gender - Male</v>
      </c>
      <c r="AD1361" s="28" t="str">
        <f t="shared" si="9"/>
        <v>Gender - Male;</v>
      </c>
      <c r="AG1361" s="28" t="str">
        <f t="shared" ref="AG1361:AL1361" si="8169">IFERROR(IF(FIND(AG$1,$F1361)&gt;1,AG$1,""),"")</f>
        <v/>
      </c>
      <c r="AH1361" s="28" t="str">
        <f t="shared" si="8169"/>
        <v/>
      </c>
      <c r="AI1361" s="28" t="str">
        <f t="shared" si="8169"/>
        <v/>
      </c>
      <c r="AJ1361" s="28" t="str">
        <f t="shared" si="8169"/>
        <v/>
      </c>
      <c r="AK1361" s="28" t="str">
        <f t="shared" si="8169"/>
        <v/>
      </c>
      <c r="AL1361" s="28" t="str">
        <f t="shared" si="8169"/>
        <v/>
      </c>
      <c r="AM1361" s="28" t="str">
        <f t="shared" si="11"/>
        <v/>
      </c>
      <c r="AN1361" s="28" t="str">
        <f t="shared" ref="AN1361:AQ1361" si="8170">IFERROR(IF(FIND(AN$1,$F1361)&gt;1,"Status - LGBT",""),"")</f>
        <v/>
      </c>
      <c r="AO1361" s="28" t="str">
        <f t="shared" si="8170"/>
        <v/>
      </c>
      <c r="AP1361" s="28" t="str">
        <f t="shared" si="8170"/>
        <v/>
      </c>
      <c r="AQ1361" s="28" t="str">
        <f t="shared" si="8170"/>
        <v/>
      </c>
      <c r="AR1361" s="28" t="str">
        <f t="shared" ref="AR1361:AV1361" si="8171">IFERROR(IF(FIND(AR$1,$F1361)&gt;1,"BME",""),"")</f>
        <v/>
      </c>
      <c r="AS1361" s="28" t="str">
        <f t="shared" si="8171"/>
        <v/>
      </c>
      <c r="AT1361" s="28" t="str">
        <f t="shared" si="8171"/>
        <v/>
      </c>
      <c r="AU1361" s="28" t="str">
        <f t="shared" si="8171"/>
        <v/>
      </c>
      <c r="AV1361" s="28" t="str">
        <f t="shared" si="8171"/>
        <v/>
      </c>
      <c r="AW1361" s="28" t="str">
        <f t="shared" ref="AW1361:BC1361" si="8172">IFERROR(IF(FIND(AW$1,$F1361)&gt;1,AW$1,""),"")</f>
        <v/>
      </c>
      <c r="AX1361" s="28" t="str">
        <f t="shared" si="8172"/>
        <v/>
      </c>
      <c r="AY1361" s="28" t="str">
        <f t="shared" si="8172"/>
        <v/>
      </c>
      <c r="AZ1361" s="28" t="str">
        <f t="shared" si="8172"/>
        <v/>
      </c>
      <c r="BA1361" s="28" t="str">
        <f t="shared" si="8172"/>
        <v/>
      </c>
      <c r="BB1361" s="28" t="str">
        <f t="shared" si="8172"/>
        <v/>
      </c>
      <c r="BC1361" s="28" t="str">
        <f t="shared" si="8172"/>
        <v/>
      </c>
      <c r="BD1361" s="28" t="str">
        <f t="shared" si="15"/>
        <v/>
      </c>
      <c r="BG1361" s="2" t="s">
        <v>8512</v>
      </c>
      <c r="BI1361" s="2" t="s">
        <v>7809</v>
      </c>
      <c r="BJ1361" s="28" t="str">
        <f t="shared" si="16"/>
        <v>Leeds</v>
      </c>
      <c r="BK1361" s="28" t="str">
        <f t="shared" si="17"/>
        <v>West Yorkshire</v>
      </c>
      <c r="BM1361" s="2" t="s">
        <v>98</v>
      </c>
      <c r="BU1361" s="18"/>
      <c r="BV1361" s="47" t="s">
        <v>586</v>
      </c>
      <c r="BW1361" s="18"/>
      <c r="BX1361" s="18"/>
      <c r="BY1361" s="42" t="str">
        <f t="shared" si="18"/>
        <v>Gender - Male;;LS17</v>
      </c>
      <c r="BZ1361" s="43"/>
    </row>
    <row r="1362" spans="1:78" ht="15">
      <c r="A1362" s="10" t="s">
        <v>37</v>
      </c>
      <c r="B1362" s="28">
        <f>VLOOKUP(A1362,Organisations!$A$2:$B$7,2,FALSE)</f>
        <v>2</v>
      </c>
      <c r="C1362" s="10" t="s">
        <v>9238</v>
      </c>
      <c r="D1362" s="10" t="s">
        <v>9239</v>
      </c>
      <c r="E1362" s="28" t="str">
        <f t="shared" si="0"/>
        <v>We as a practice endeavour to ensure access for all patients registered at the practice at all times and provide additon</v>
      </c>
      <c r="F1362" s="10" t="s">
        <v>9241</v>
      </c>
      <c r="G1362" s="10" t="s">
        <v>68</v>
      </c>
      <c r="H1362" s="11"/>
      <c r="K1362" s="30" t="s">
        <v>9242</v>
      </c>
      <c r="L1362" s="12"/>
      <c r="M1362" s="28" t="str">
        <f t="shared" ref="M1362:Q1362" si="8173">IFERROR(IF(FIND(M$1,$F1362)&gt;1,"Age - Children",""),"")</f>
        <v/>
      </c>
      <c r="N1362" s="28" t="str">
        <f t="shared" si="8173"/>
        <v/>
      </c>
      <c r="O1362" s="28" t="str">
        <f t="shared" si="8173"/>
        <v/>
      </c>
      <c r="P1362" s="28" t="str">
        <f t="shared" si="8173"/>
        <v/>
      </c>
      <c r="Q1362" s="28" t="str">
        <f t="shared" si="8173"/>
        <v/>
      </c>
      <c r="R1362" s="28" t="str">
        <f t="shared" ref="R1362:T1362" si="8174">IFERROR(IF(FIND(R$1,$F1362)&gt;1,"Age - Elderly",""),"")</f>
        <v/>
      </c>
      <c r="S1362" s="28" t="str">
        <f t="shared" si="8174"/>
        <v/>
      </c>
      <c r="T1362" s="28" t="str">
        <f t="shared" si="8174"/>
        <v/>
      </c>
      <c r="U1362" s="28" t="str">
        <f t="shared" si="3"/>
        <v/>
      </c>
      <c r="V1362" s="28" t="str">
        <f t="shared" si="4"/>
        <v>Status - disabled</v>
      </c>
      <c r="X1362" s="28" t="str">
        <f t="shared" si="5"/>
        <v/>
      </c>
      <c r="Y1362" s="28" t="str">
        <f t="shared" si="6"/>
        <v/>
      </c>
      <c r="Z1362" s="28" t="str">
        <f t="shared" si="7"/>
        <v/>
      </c>
      <c r="AB1362" s="28" t="str">
        <f t="shared" si="8"/>
        <v/>
      </c>
      <c r="AD1362" s="28" t="str">
        <f t="shared" si="9"/>
        <v/>
      </c>
      <c r="AG1362" s="28" t="str">
        <f t="shared" ref="AG1362:AL1362" si="8175">IFERROR(IF(FIND(AG$1,$F1362)&gt;1,AG$1,""),"")</f>
        <v/>
      </c>
      <c r="AH1362" s="28" t="str">
        <f t="shared" si="8175"/>
        <v/>
      </c>
      <c r="AI1362" s="28" t="str">
        <f t="shared" si="8175"/>
        <v/>
      </c>
      <c r="AJ1362" s="28" t="str">
        <f t="shared" si="8175"/>
        <v/>
      </c>
      <c r="AK1362" s="28" t="str">
        <f t="shared" si="8175"/>
        <v/>
      </c>
      <c r="AL1362" s="28" t="str">
        <f t="shared" si="8175"/>
        <v/>
      </c>
      <c r="AM1362" s="28" t="str">
        <f t="shared" si="11"/>
        <v/>
      </c>
      <c r="AN1362" s="28" t="str">
        <f t="shared" ref="AN1362:AQ1362" si="8176">IFERROR(IF(FIND(AN$1,$F1362)&gt;1,"Status - LGBT",""),"")</f>
        <v/>
      </c>
      <c r="AO1362" s="28" t="str">
        <f t="shared" si="8176"/>
        <v/>
      </c>
      <c r="AP1362" s="28" t="str">
        <f t="shared" si="8176"/>
        <v/>
      </c>
      <c r="AQ1362" s="28" t="str">
        <f t="shared" si="8176"/>
        <v/>
      </c>
      <c r="AR1362" s="28" t="str">
        <f t="shared" ref="AR1362:AV1362" si="8177">IFERROR(IF(FIND(AR$1,$F1362)&gt;1,"BME",""),"")</f>
        <v/>
      </c>
      <c r="AS1362" s="28" t="str">
        <f t="shared" si="8177"/>
        <v/>
      </c>
      <c r="AT1362" s="28" t="str">
        <f t="shared" si="8177"/>
        <v/>
      </c>
      <c r="AU1362" s="28" t="str">
        <f t="shared" si="8177"/>
        <v/>
      </c>
      <c r="AV1362" s="28" t="str">
        <f t="shared" si="8177"/>
        <v/>
      </c>
      <c r="AW1362" s="28" t="str">
        <f t="shared" ref="AW1362:BC1362" si="8178">IFERROR(IF(FIND(AW$1,$F1362)&gt;1,AW$1,""),"")</f>
        <v/>
      </c>
      <c r="AX1362" s="28" t="str">
        <f t="shared" si="8178"/>
        <v/>
      </c>
      <c r="AY1362" s="28" t="str">
        <f t="shared" si="8178"/>
        <v/>
      </c>
      <c r="AZ1362" s="28" t="str">
        <f t="shared" si="8178"/>
        <v/>
      </c>
      <c r="BA1362" s="28" t="str">
        <f t="shared" si="8178"/>
        <v/>
      </c>
      <c r="BB1362" s="28" t="str">
        <f t="shared" si="8178"/>
        <v/>
      </c>
      <c r="BC1362" s="28" t="str">
        <f t="shared" si="8178"/>
        <v/>
      </c>
      <c r="BD1362" s="28" t="str">
        <f t="shared" si="15"/>
        <v/>
      </c>
      <c r="BG1362" s="2" t="s">
        <v>9243</v>
      </c>
      <c r="BI1362" s="2" t="s">
        <v>8465</v>
      </c>
      <c r="BJ1362" s="28" t="str">
        <f t="shared" si="16"/>
        <v>Leeds</v>
      </c>
      <c r="BK1362" s="28" t="str">
        <f t="shared" si="17"/>
        <v>West Yorkshire</v>
      </c>
      <c r="BM1362" s="2" t="s">
        <v>98</v>
      </c>
      <c r="BU1362" s="12"/>
      <c r="BV1362" s="50" t="s">
        <v>597</v>
      </c>
      <c r="BW1362" s="12"/>
      <c r="BX1362" s="12"/>
      <c r="BY1362" s="42" t="str">
        <f t="shared" si="18"/>
        <v>Status - disabled;LS26</v>
      </c>
      <c r="BZ1362" s="42"/>
    </row>
    <row r="1363" spans="1:78" ht="15">
      <c r="A1363" s="16" t="s">
        <v>37</v>
      </c>
      <c r="B1363" s="28">
        <f>VLOOKUP(A1363,Organisations!$A$2:$B$7,2,FALSE)</f>
        <v>2</v>
      </c>
      <c r="C1363" s="16" t="s">
        <v>9244</v>
      </c>
      <c r="D1363" s="16" t="s">
        <v>9245</v>
      </c>
      <c r="E1363" s="28" t="str">
        <f t="shared" si="0"/>
        <v>Electricians servicing the Leeds area for electrical testing and inspection, everything from small repairs and fault fin</v>
      </c>
      <c r="F1363" s="16" t="s">
        <v>9247</v>
      </c>
      <c r="G1363" s="16" t="s">
        <v>68</v>
      </c>
      <c r="H1363" s="17"/>
      <c r="K1363" s="26" t="s">
        <v>9248</v>
      </c>
      <c r="L1363" s="16" t="s">
        <v>9249</v>
      </c>
      <c r="M1363" s="28" t="str">
        <f t="shared" ref="M1363:Q1363" si="8179">IFERROR(IF(FIND(M$1,$F1363)&gt;1,"Age - Children",""),"")</f>
        <v/>
      </c>
      <c r="N1363" s="28" t="str">
        <f t="shared" si="8179"/>
        <v/>
      </c>
      <c r="O1363" s="28" t="str">
        <f t="shared" si="8179"/>
        <v/>
      </c>
      <c r="P1363" s="28" t="str">
        <f t="shared" si="8179"/>
        <v/>
      </c>
      <c r="Q1363" s="28" t="str">
        <f t="shared" si="8179"/>
        <v/>
      </c>
      <c r="R1363" s="28" t="str">
        <f t="shared" ref="R1363:T1363" si="8180">IFERROR(IF(FIND(R$1,$F1363)&gt;1,"Age - Elderly",""),"")</f>
        <v/>
      </c>
      <c r="S1363" s="28" t="str">
        <f t="shared" si="8180"/>
        <v/>
      </c>
      <c r="T1363" s="28" t="str">
        <f t="shared" si="8180"/>
        <v/>
      </c>
      <c r="U1363" s="28" t="str">
        <f t="shared" si="3"/>
        <v/>
      </c>
      <c r="V1363" s="28" t="str">
        <f t="shared" si="4"/>
        <v/>
      </c>
      <c r="X1363" s="28" t="str">
        <f t="shared" si="5"/>
        <v/>
      </c>
      <c r="Y1363" s="28" t="str">
        <f t="shared" si="6"/>
        <v/>
      </c>
      <c r="Z1363" s="28" t="str">
        <f t="shared" si="7"/>
        <v/>
      </c>
      <c r="AB1363" s="28" t="str">
        <f t="shared" si="8"/>
        <v/>
      </c>
      <c r="AD1363" s="28" t="str">
        <f t="shared" si="9"/>
        <v/>
      </c>
      <c r="AG1363" s="28" t="str">
        <f t="shared" ref="AG1363:AL1363" si="8181">IFERROR(IF(FIND(AG$1,$F1363)&gt;1,AG$1,""),"")</f>
        <v/>
      </c>
      <c r="AH1363" s="28" t="str">
        <f t="shared" si="8181"/>
        <v/>
      </c>
      <c r="AI1363" s="28" t="str">
        <f t="shared" si="8181"/>
        <v/>
      </c>
      <c r="AJ1363" s="28" t="str">
        <f t="shared" si="8181"/>
        <v/>
      </c>
      <c r="AK1363" s="28" t="str">
        <f t="shared" si="8181"/>
        <v/>
      </c>
      <c r="AL1363" s="28" t="str">
        <f t="shared" si="8181"/>
        <v/>
      </c>
      <c r="AM1363" s="28" t="str">
        <f t="shared" si="11"/>
        <v/>
      </c>
      <c r="AN1363" s="28" t="str">
        <f t="shared" ref="AN1363:AQ1363" si="8182">IFERROR(IF(FIND(AN$1,$F1363)&gt;1,"Status - LGBT",""),"")</f>
        <v/>
      </c>
      <c r="AO1363" s="28" t="str">
        <f t="shared" si="8182"/>
        <v/>
      </c>
      <c r="AP1363" s="28" t="str">
        <f t="shared" si="8182"/>
        <v/>
      </c>
      <c r="AQ1363" s="28" t="str">
        <f t="shared" si="8182"/>
        <v/>
      </c>
      <c r="AR1363" s="28" t="str">
        <f t="shared" ref="AR1363:AV1363" si="8183">IFERROR(IF(FIND(AR$1,$F1363)&gt;1,"BME",""),"")</f>
        <v/>
      </c>
      <c r="AS1363" s="28" t="str">
        <f t="shared" si="8183"/>
        <v/>
      </c>
      <c r="AT1363" s="28" t="str">
        <f t="shared" si="8183"/>
        <v/>
      </c>
      <c r="AU1363" s="28" t="str">
        <f t="shared" si="8183"/>
        <v/>
      </c>
      <c r="AV1363" s="28" t="str">
        <f t="shared" si="8183"/>
        <v/>
      </c>
      <c r="AW1363" s="28" t="str">
        <f t="shared" ref="AW1363:BC1363" si="8184">IFERROR(IF(FIND(AW$1,$F1363)&gt;1,AW$1,""),"")</f>
        <v/>
      </c>
      <c r="AX1363" s="28" t="str">
        <f t="shared" si="8184"/>
        <v/>
      </c>
      <c r="AY1363" s="28" t="str">
        <f t="shared" si="8184"/>
        <v/>
      </c>
      <c r="AZ1363" s="28" t="str">
        <f t="shared" si="8184"/>
        <v/>
      </c>
      <c r="BA1363" s="28" t="str">
        <f t="shared" si="8184"/>
        <v/>
      </c>
      <c r="BB1363" s="28" t="str">
        <f t="shared" si="8184"/>
        <v/>
      </c>
      <c r="BC1363" s="28" t="str">
        <f t="shared" si="8184"/>
        <v/>
      </c>
      <c r="BD1363" s="28" t="str">
        <f t="shared" si="15"/>
        <v/>
      </c>
      <c r="BG1363" s="2" t="s">
        <v>9250</v>
      </c>
      <c r="BI1363" s="2" t="s">
        <v>8473</v>
      </c>
      <c r="BJ1363" s="28" t="str">
        <f t="shared" si="16"/>
        <v>Leeds</v>
      </c>
      <c r="BK1363" s="28" t="str">
        <f t="shared" si="17"/>
        <v>West Yorkshire</v>
      </c>
      <c r="BM1363" s="2" t="s">
        <v>98</v>
      </c>
      <c r="BU1363" s="18"/>
      <c r="BV1363" s="47" t="s">
        <v>572</v>
      </c>
      <c r="BW1363" s="18"/>
      <c r="BX1363" s="18"/>
      <c r="BY1363" s="42" t="str">
        <f t="shared" si="18"/>
        <v>LS9</v>
      </c>
      <c r="BZ1363" s="43"/>
    </row>
    <row r="1364" spans="1:78" ht="15">
      <c r="A1364" s="10" t="s">
        <v>37</v>
      </c>
      <c r="B1364" s="28">
        <f>VLOOKUP(A1364,Organisations!$A$2:$B$7,2,FALSE)</f>
        <v>2</v>
      </c>
      <c r="C1364" s="10" t="s">
        <v>9252</v>
      </c>
      <c r="D1364" s="10" t="s">
        <v>9253</v>
      </c>
      <c r="E1364" s="28" t="str">
        <f t="shared" si="0"/>
        <v>A local plumber with 40 years experience of plumbing, heating (excluding boilers), cooker and washer installation, bathr</v>
      </c>
      <c r="F1364" s="10" t="s">
        <v>9255</v>
      </c>
      <c r="G1364" s="10" t="s">
        <v>68</v>
      </c>
      <c r="H1364" s="11"/>
      <c r="K1364" s="30" t="s">
        <v>9256</v>
      </c>
      <c r="L1364" s="12"/>
      <c r="M1364" s="28" t="str">
        <f t="shared" ref="M1364:Q1364" si="8185">IFERROR(IF(FIND(M$1,$F1364)&gt;1,"Age - Children",""),"")</f>
        <v/>
      </c>
      <c r="N1364" s="28" t="str">
        <f t="shared" si="8185"/>
        <v/>
      </c>
      <c r="O1364" s="28" t="str">
        <f t="shared" si="8185"/>
        <v/>
      </c>
      <c r="P1364" s="28" t="str">
        <f t="shared" si="8185"/>
        <v/>
      </c>
      <c r="Q1364" s="28" t="str">
        <f t="shared" si="8185"/>
        <v/>
      </c>
      <c r="R1364" s="28" t="str">
        <f t="shared" ref="R1364:T1364" si="8186">IFERROR(IF(FIND(R$1,$F1364)&gt;1,"Age - Elderly",""),"")</f>
        <v/>
      </c>
      <c r="S1364" s="28" t="str">
        <f t="shared" si="8186"/>
        <v/>
      </c>
      <c r="T1364" s="28" t="str">
        <f t="shared" si="8186"/>
        <v/>
      </c>
      <c r="U1364" s="28" t="str">
        <f t="shared" si="3"/>
        <v/>
      </c>
      <c r="V1364" s="28" t="str">
        <f t="shared" si="4"/>
        <v/>
      </c>
      <c r="X1364" s="28" t="str">
        <f t="shared" si="5"/>
        <v/>
      </c>
      <c r="Y1364" s="28" t="str">
        <f t="shared" si="6"/>
        <v/>
      </c>
      <c r="Z1364" s="28" t="str">
        <f t="shared" si="7"/>
        <v/>
      </c>
      <c r="AB1364" s="28" t="str">
        <f t="shared" si="8"/>
        <v/>
      </c>
      <c r="AD1364" s="28" t="str">
        <f t="shared" si="9"/>
        <v/>
      </c>
      <c r="AG1364" s="28" t="str">
        <f t="shared" ref="AG1364:AL1364" si="8187">IFERROR(IF(FIND(AG$1,$F1364)&gt;1,AG$1,""),"")</f>
        <v/>
      </c>
      <c r="AH1364" s="28" t="str">
        <f t="shared" si="8187"/>
        <v/>
      </c>
      <c r="AI1364" s="28" t="str">
        <f t="shared" si="8187"/>
        <v/>
      </c>
      <c r="AJ1364" s="28" t="str">
        <f t="shared" si="8187"/>
        <v/>
      </c>
      <c r="AK1364" s="28" t="str">
        <f t="shared" si="8187"/>
        <v/>
      </c>
      <c r="AL1364" s="28" t="str">
        <f t="shared" si="8187"/>
        <v/>
      </c>
      <c r="AM1364" s="28" t="str">
        <f t="shared" si="11"/>
        <v/>
      </c>
      <c r="AN1364" s="28" t="str">
        <f t="shared" ref="AN1364:AQ1364" si="8188">IFERROR(IF(FIND(AN$1,$F1364)&gt;1,"Status - LGBT",""),"")</f>
        <v/>
      </c>
      <c r="AO1364" s="28" t="str">
        <f t="shared" si="8188"/>
        <v/>
      </c>
      <c r="AP1364" s="28" t="str">
        <f t="shared" si="8188"/>
        <v/>
      </c>
      <c r="AQ1364" s="28" t="str">
        <f t="shared" si="8188"/>
        <v/>
      </c>
      <c r="AR1364" s="28" t="str">
        <f t="shared" ref="AR1364:AV1364" si="8189">IFERROR(IF(FIND(AR$1,$F1364)&gt;1,"BME",""),"")</f>
        <v/>
      </c>
      <c r="AS1364" s="28" t="str">
        <f t="shared" si="8189"/>
        <v/>
      </c>
      <c r="AT1364" s="28" t="str">
        <f t="shared" si="8189"/>
        <v/>
      </c>
      <c r="AU1364" s="28" t="str">
        <f t="shared" si="8189"/>
        <v/>
      </c>
      <c r="AV1364" s="28" t="str">
        <f t="shared" si="8189"/>
        <v/>
      </c>
      <c r="AW1364" s="28" t="str">
        <f t="shared" ref="AW1364:BC1364" si="8190">IFERROR(IF(FIND(AW$1,$F1364)&gt;1,AW$1,""),"")</f>
        <v/>
      </c>
      <c r="AX1364" s="28" t="str">
        <f t="shared" si="8190"/>
        <v/>
      </c>
      <c r="AY1364" s="28" t="str">
        <f t="shared" si="8190"/>
        <v/>
      </c>
      <c r="AZ1364" s="28" t="str">
        <f t="shared" si="8190"/>
        <v/>
      </c>
      <c r="BA1364" s="28" t="str">
        <f t="shared" si="8190"/>
        <v/>
      </c>
      <c r="BB1364" s="28" t="str">
        <f t="shared" si="8190"/>
        <v/>
      </c>
      <c r="BC1364" s="28" t="str">
        <f t="shared" si="8190"/>
        <v/>
      </c>
      <c r="BD1364" s="28" t="str">
        <f t="shared" si="15"/>
        <v/>
      </c>
      <c r="BG1364" s="2" t="s">
        <v>9257</v>
      </c>
      <c r="BI1364" s="2" t="s">
        <v>8480</v>
      </c>
      <c r="BJ1364" s="28" t="str">
        <f t="shared" si="16"/>
        <v>Leeds</v>
      </c>
      <c r="BK1364" s="28" t="str">
        <f t="shared" si="17"/>
        <v>West Yorkshire</v>
      </c>
      <c r="BM1364" s="2" t="s">
        <v>98</v>
      </c>
      <c r="BU1364" s="12"/>
      <c r="BV1364" s="50" t="s">
        <v>586</v>
      </c>
      <c r="BW1364" s="12"/>
      <c r="BX1364" s="12"/>
      <c r="BY1364" s="42" t="str">
        <f t="shared" si="18"/>
        <v>LS17</v>
      </c>
      <c r="BZ1364" s="42"/>
    </row>
    <row r="1365" spans="1:78" ht="15">
      <c r="A1365" s="16" t="s">
        <v>37</v>
      </c>
      <c r="B1365" s="28">
        <f>VLOOKUP(A1365,Organisations!$A$2:$B$7,2,FALSE)</f>
        <v>2</v>
      </c>
      <c r="C1365" s="16" t="s">
        <v>9258</v>
      </c>
      <c r="D1365" s="16" t="s">
        <v>9258</v>
      </c>
      <c r="E1365" s="28" t="str">
        <f t="shared" si="0"/>
        <v>Half hour slots for hand, foot or shoulder massage. Booking essential. 2nd Tuesday of the month</v>
      </c>
      <c r="F1365" s="16" t="s">
        <v>9259</v>
      </c>
      <c r="G1365" s="16" t="s">
        <v>68</v>
      </c>
      <c r="H1365" s="54"/>
      <c r="K1365" s="26" t="s">
        <v>19360</v>
      </c>
      <c r="L1365" s="16" t="s">
        <v>5299</v>
      </c>
      <c r="M1365" s="28" t="str">
        <f t="shared" ref="M1365:Q1365" si="8191">IFERROR(IF(FIND(M$1,$F1365)&gt;1,"Age - Children",""),"")</f>
        <v/>
      </c>
      <c r="N1365" s="28" t="str">
        <f t="shared" si="8191"/>
        <v/>
      </c>
      <c r="O1365" s="28" t="str">
        <f t="shared" si="8191"/>
        <v/>
      </c>
      <c r="P1365" s="28" t="str">
        <f t="shared" si="8191"/>
        <v/>
      </c>
      <c r="Q1365" s="28" t="str">
        <f t="shared" si="8191"/>
        <v/>
      </c>
      <c r="R1365" s="28" t="str">
        <f t="shared" ref="R1365:T1365" si="8192">IFERROR(IF(FIND(R$1,$F1365)&gt;1,"Age - Elderly",""),"")</f>
        <v/>
      </c>
      <c r="S1365" s="28" t="str">
        <f t="shared" si="8192"/>
        <v/>
      </c>
      <c r="T1365" s="28" t="str">
        <f t="shared" si="8192"/>
        <v/>
      </c>
      <c r="U1365" s="28" t="str">
        <f t="shared" si="3"/>
        <v/>
      </c>
      <c r="V1365" s="28" t="str">
        <f t="shared" si="4"/>
        <v/>
      </c>
      <c r="X1365" s="28" t="str">
        <f t="shared" si="5"/>
        <v/>
      </c>
      <c r="Y1365" s="28" t="str">
        <f t="shared" si="6"/>
        <v/>
      </c>
      <c r="Z1365" s="28" t="str">
        <f t="shared" si="7"/>
        <v/>
      </c>
      <c r="AB1365" s="28" t="str">
        <f t="shared" si="8"/>
        <v/>
      </c>
      <c r="AD1365" s="28" t="str">
        <f t="shared" si="9"/>
        <v/>
      </c>
      <c r="AG1365" s="28" t="str">
        <f t="shared" ref="AG1365:AL1365" si="8193">IFERROR(IF(FIND(AG$1,$F1365)&gt;1,AG$1,""),"")</f>
        <v/>
      </c>
      <c r="AH1365" s="28" t="str">
        <f t="shared" si="8193"/>
        <v/>
      </c>
      <c r="AI1365" s="28" t="str">
        <f t="shared" si="8193"/>
        <v/>
      </c>
      <c r="AJ1365" s="28" t="str">
        <f t="shared" si="8193"/>
        <v/>
      </c>
      <c r="AK1365" s="28" t="str">
        <f t="shared" si="8193"/>
        <v/>
      </c>
      <c r="AL1365" s="28" t="str">
        <f t="shared" si="8193"/>
        <v/>
      </c>
      <c r="AM1365" s="28" t="str">
        <f t="shared" si="11"/>
        <v/>
      </c>
      <c r="AN1365" s="28" t="str">
        <f t="shared" ref="AN1365:AQ1365" si="8194">IFERROR(IF(FIND(AN$1,$F1365)&gt;1,"Status - LGBT",""),"")</f>
        <v/>
      </c>
      <c r="AO1365" s="28" t="str">
        <f t="shared" si="8194"/>
        <v/>
      </c>
      <c r="AP1365" s="28" t="str">
        <f t="shared" si="8194"/>
        <v/>
      </c>
      <c r="AQ1365" s="28" t="str">
        <f t="shared" si="8194"/>
        <v/>
      </c>
      <c r="AR1365" s="28" t="str">
        <f t="shared" ref="AR1365:AV1365" si="8195">IFERROR(IF(FIND(AR$1,$F1365)&gt;1,"BME",""),"")</f>
        <v/>
      </c>
      <c r="AS1365" s="28" t="str">
        <f t="shared" si="8195"/>
        <v/>
      </c>
      <c r="AT1365" s="28" t="str">
        <f t="shared" si="8195"/>
        <v/>
      </c>
      <c r="AU1365" s="28" t="str">
        <f t="shared" si="8195"/>
        <v/>
      </c>
      <c r="AV1365" s="28" t="str">
        <f t="shared" si="8195"/>
        <v/>
      </c>
      <c r="AW1365" s="28" t="str">
        <f t="shared" ref="AW1365:BC1365" si="8196">IFERROR(IF(FIND(AW$1,$F1365)&gt;1,AW$1,""),"")</f>
        <v/>
      </c>
      <c r="AX1365" s="28" t="str">
        <f t="shared" si="8196"/>
        <v/>
      </c>
      <c r="AY1365" s="28" t="str">
        <f t="shared" si="8196"/>
        <v/>
      </c>
      <c r="AZ1365" s="28" t="str">
        <f t="shared" si="8196"/>
        <v/>
      </c>
      <c r="BA1365" s="28" t="str">
        <f t="shared" si="8196"/>
        <v/>
      </c>
      <c r="BB1365" s="28" t="str">
        <f t="shared" si="8196"/>
        <v/>
      </c>
      <c r="BC1365" s="28" t="str">
        <f t="shared" si="8196"/>
        <v/>
      </c>
      <c r="BD1365" s="28" t="str">
        <f t="shared" si="15"/>
        <v/>
      </c>
      <c r="BG1365" s="2" t="s">
        <v>4933</v>
      </c>
      <c r="BI1365" s="2" t="s">
        <v>1947</v>
      </c>
      <c r="BJ1365" s="28" t="str">
        <f t="shared" si="16"/>
        <v>Leeds</v>
      </c>
      <c r="BK1365" s="28" t="str">
        <f t="shared" si="17"/>
        <v>West Yorkshire</v>
      </c>
      <c r="BM1365" s="2" t="s">
        <v>98</v>
      </c>
      <c r="BO1365" s="2" t="s">
        <v>2863</v>
      </c>
      <c r="BU1365" s="18"/>
      <c r="BV1365" s="47" t="s">
        <v>586</v>
      </c>
      <c r="BW1365" s="18"/>
      <c r="BX1365" s="18"/>
      <c r="BY1365" s="42" t="str">
        <f t="shared" si="18"/>
        <v>LS17</v>
      </c>
      <c r="BZ1365" s="43"/>
    </row>
    <row r="1366" spans="1:78" ht="15">
      <c r="A1366" s="10" t="s">
        <v>37</v>
      </c>
      <c r="B1366" s="28">
        <f>VLOOKUP(A1366,Organisations!$A$2:$B$7,2,FALSE)</f>
        <v>2</v>
      </c>
      <c r="C1366" s="10" t="s">
        <v>9260</v>
      </c>
      <c r="D1366" s="10" t="s">
        <v>9261</v>
      </c>
      <c r="E1366" s="28" t="str">
        <f t="shared" si="0"/>
        <v>Specialising in Small Jobs: Staircase, Kitchen &amp; Floorboard Repairs. Handrails. Internal doors. Fitted Shelves. Replacem</v>
      </c>
      <c r="F1366" s="10" t="s">
        <v>9263</v>
      </c>
      <c r="G1366" s="10" t="s">
        <v>68</v>
      </c>
      <c r="H1366" s="11"/>
      <c r="K1366" s="30" t="s">
        <v>9264</v>
      </c>
      <c r="L1366" s="10" t="s">
        <v>9265</v>
      </c>
      <c r="M1366" s="28" t="str">
        <f t="shared" ref="M1366:Q1366" si="8197">IFERROR(IF(FIND(M$1,$F1366)&gt;1,"Age - Children",""),"")</f>
        <v/>
      </c>
      <c r="N1366" s="28" t="str">
        <f t="shared" si="8197"/>
        <v/>
      </c>
      <c r="O1366" s="28" t="str">
        <f t="shared" si="8197"/>
        <v/>
      </c>
      <c r="P1366" s="28" t="str">
        <f t="shared" si="8197"/>
        <v/>
      </c>
      <c r="Q1366" s="28" t="str">
        <f t="shared" si="8197"/>
        <v/>
      </c>
      <c r="R1366" s="28" t="str">
        <f t="shared" ref="R1366:T1366" si="8198">IFERROR(IF(FIND(R$1,$F1366)&gt;1,"Age - Elderly",""),"")</f>
        <v/>
      </c>
      <c r="S1366" s="28" t="str">
        <f t="shared" si="8198"/>
        <v/>
      </c>
      <c r="T1366" s="28" t="str">
        <f t="shared" si="8198"/>
        <v/>
      </c>
      <c r="U1366" s="28" t="str">
        <f t="shared" si="3"/>
        <v/>
      </c>
      <c r="V1366" s="28" t="str">
        <f t="shared" si="4"/>
        <v/>
      </c>
      <c r="X1366" s="28" t="str">
        <f t="shared" si="5"/>
        <v/>
      </c>
      <c r="Y1366" s="28" t="str">
        <f t="shared" si="6"/>
        <v/>
      </c>
      <c r="Z1366" s="28" t="str">
        <f t="shared" si="7"/>
        <v>Gender - Male</v>
      </c>
      <c r="AB1366" s="28" t="str">
        <f t="shared" si="8"/>
        <v/>
      </c>
      <c r="AD1366" s="28" t="str">
        <f t="shared" si="9"/>
        <v>Gender - Male;</v>
      </c>
      <c r="AG1366" s="28" t="str">
        <f t="shared" ref="AG1366:AL1366" si="8199">IFERROR(IF(FIND(AG$1,$F1366)&gt;1,AG$1,""),"")</f>
        <v/>
      </c>
      <c r="AH1366" s="28" t="str">
        <f t="shared" si="8199"/>
        <v/>
      </c>
      <c r="AI1366" s="28" t="str">
        <f t="shared" si="8199"/>
        <v/>
      </c>
      <c r="AJ1366" s="28" t="str">
        <f t="shared" si="8199"/>
        <v/>
      </c>
      <c r="AK1366" s="28" t="str">
        <f t="shared" si="8199"/>
        <v/>
      </c>
      <c r="AL1366" s="28" t="str">
        <f t="shared" si="8199"/>
        <v/>
      </c>
      <c r="AM1366" s="28" t="str">
        <f t="shared" si="11"/>
        <v/>
      </c>
      <c r="AN1366" s="28" t="str">
        <f t="shared" ref="AN1366:AQ1366" si="8200">IFERROR(IF(FIND(AN$1,$F1366)&gt;1,"Status - LGBT",""),"")</f>
        <v/>
      </c>
      <c r="AO1366" s="28" t="str">
        <f t="shared" si="8200"/>
        <v/>
      </c>
      <c r="AP1366" s="28" t="str">
        <f t="shared" si="8200"/>
        <v/>
      </c>
      <c r="AQ1366" s="28" t="str">
        <f t="shared" si="8200"/>
        <v/>
      </c>
      <c r="AR1366" s="28" t="str">
        <f t="shared" ref="AR1366:AV1366" si="8201">IFERROR(IF(FIND(AR$1,$F1366)&gt;1,"BME",""),"")</f>
        <v/>
      </c>
      <c r="AS1366" s="28" t="str">
        <f t="shared" si="8201"/>
        <v/>
      </c>
      <c r="AT1366" s="28" t="str">
        <f t="shared" si="8201"/>
        <v/>
      </c>
      <c r="AU1366" s="28" t="str">
        <f t="shared" si="8201"/>
        <v/>
      </c>
      <c r="AV1366" s="28" t="str">
        <f t="shared" si="8201"/>
        <v/>
      </c>
      <c r="AW1366" s="28" t="str">
        <f t="shared" ref="AW1366:BC1366" si="8202">IFERROR(IF(FIND(AW$1,$F1366)&gt;1,AW$1,""),"")</f>
        <v/>
      </c>
      <c r="AX1366" s="28" t="str">
        <f t="shared" si="8202"/>
        <v/>
      </c>
      <c r="AY1366" s="28" t="str">
        <f t="shared" si="8202"/>
        <v/>
      </c>
      <c r="AZ1366" s="28" t="str">
        <f t="shared" si="8202"/>
        <v/>
      </c>
      <c r="BA1366" s="28" t="str">
        <f t="shared" si="8202"/>
        <v/>
      </c>
      <c r="BB1366" s="28" t="str">
        <f t="shared" si="8202"/>
        <v/>
      </c>
      <c r="BC1366" s="28" t="str">
        <f t="shared" si="8202"/>
        <v/>
      </c>
      <c r="BD1366" s="28" t="str">
        <f t="shared" si="15"/>
        <v/>
      </c>
      <c r="BG1366" s="2" t="s">
        <v>9266</v>
      </c>
      <c r="BI1366" s="2" t="s">
        <v>8496</v>
      </c>
      <c r="BJ1366" s="28" t="str">
        <f t="shared" si="16"/>
        <v>Leeds</v>
      </c>
      <c r="BK1366" s="28" t="str">
        <f t="shared" si="17"/>
        <v>West Yorkshire</v>
      </c>
      <c r="BM1366" s="2" t="s">
        <v>98</v>
      </c>
      <c r="BU1366" s="12"/>
      <c r="BV1366" s="50" t="s">
        <v>580</v>
      </c>
      <c r="BW1366" s="12"/>
      <c r="BX1366" s="12"/>
      <c r="BY1366" s="42" t="str">
        <f t="shared" si="18"/>
        <v>Gender - Male;;LS15</v>
      </c>
      <c r="BZ1366" s="42"/>
    </row>
    <row r="1367" spans="1:78" ht="15">
      <c r="A1367" s="16" t="s">
        <v>37</v>
      </c>
      <c r="B1367" s="28">
        <f>VLOOKUP(A1367,Organisations!$A$2:$B$7,2,FALSE)</f>
        <v>2</v>
      </c>
      <c r="C1367" s="16" t="s">
        <v>9268</v>
      </c>
      <c r="D1367" s="16" t="s">
        <v>9269</v>
      </c>
      <c r="E1367" s="28" t="str">
        <f t="shared" si="0"/>
        <v>Maternity Action provides information and advice to on employment and maternity rights both online and through an advice</v>
      </c>
      <c r="F1367" s="16" t="s">
        <v>9271</v>
      </c>
      <c r="G1367" s="16" t="s">
        <v>68</v>
      </c>
      <c r="H1367" s="17"/>
      <c r="K1367" s="26" t="s">
        <v>9272</v>
      </c>
      <c r="L1367" s="18"/>
      <c r="M1367" s="28" t="str">
        <f t="shared" ref="M1367:Q1367" si="8203">IFERROR(IF(FIND(M$1,$F1367)&gt;1,"Age - Children",""),"")</f>
        <v/>
      </c>
      <c r="N1367" s="28" t="str">
        <f t="shared" si="8203"/>
        <v/>
      </c>
      <c r="O1367" s="28" t="str">
        <f t="shared" si="8203"/>
        <v/>
      </c>
      <c r="P1367" s="28" t="str">
        <f t="shared" si="8203"/>
        <v/>
      </c>
      <c r="Q1367" s="28" t="str">
        <f t="shared" si="8203"/>
        <v/>
      </c>
      <c r="R1367" s="28" t="str">
        <f t="shared" ref="R1367:T1367" si="8204">IFERROR(IF(FIND(R$1,$F1367)&gt;1,"Age - Elderly",""),"")</f>
        <v/>
      </c>
      <c r="S1367" s="28" t="str">
        <f t="shared" si="8204"/>
        <v/>
      </c>
      <c r="T1367" s="28" t="str">
        <f t="shared" si="8204"/>
        <v/>
      </c>
      <c r="U1367" s="28" t="str">
        <f t="shared" si="3"/>
        <v/>
      </c>
      <c r="V1367" s="28" t="str">
        <f t="shared" si="4"/>
        <v/>
      </c>
      <c r="X1367" s="28" t="str">
        <f t="shared" si="5"/>
        <v/>
      </c>
      <c r="Y1367" s="28" t="str">
        <f t="shared" si="6"/>
        <v/>
      </c>
      <c r="Z1367" s="28" t="str">
        <f t="shared" si="7"/>
        <v>Gender - Male</v>
      </c>
      <c r="AB1367" s="28" t="str">
        <f t="shared" si="8"/>
        <v/>
      </c>
      <c r="AD1367" s="28" t="str">
        <f t="shared" si="9"/>
        <v>Gender - Male;</v>
      </c>
      <c r="AG1367" s="28" t="str">
        <f t="shared" ref="AG1367:AL1367" si="8205">IFERROR(IF(FIND(AG$1,$F1367)&gt;1,AG$1,""),"")</f>
        <v/>
      </c>
      <c r="AH1367" s="28" t="str">
        <f t="shared" si="8205"/>
        <v/>
      </c>
      <c r="AI1367" s="28" t="str">
        <f t="shared" si="8205"/>
        <v/>
      </c>
      <c r="AJ1367" s="28" t="str">
        <f t="shared" si="8205"/>
        <v/>
      </c>
      <c r="AK1367" s="28" t="str">
        <f t="shared" si="8205"/>
        <v/>
      </c>
      <c r="AL1367" s="28" t="str">
        <f t="shared" si="8205"/>
        <v/>
      </c>
      <c r="AM1367" s="28" t="str">
        <f t="shared" si="11"/>
        <v/>
      </c>
      <c r="AN1367" s="28" t="str">
        <f t="shared" ref="AN1367:AQ1367" si="8206">IFERROR(IF(FIND(AN$1,$F1367)&gt;1,"Status - LGBT",""),"")</f>
        <v/>
      </c>
      <c r="AO1367" s="28" t="str">
        <f t="shared" si="8206"/>
        <v/>
      </c>
      <c r="AP1367" s="28" t="str">
        <f t="shared" si="8206"/>
        <v/>
      </c>
      <c r="AQ1367" s="28" t="str">
        <f t="shared" si="8206"/>
        <v/>
      </c>
      <c r="AR1367" s="28" t="str">
        <f t="shared" ref="AR1367:AV1367" si="8207">IFERROR(IF(FIND(AR$1,$F1367)&gt;1,"BME",""),"")</f>
        <v/>
      </c>
      <c r="AS1367" s="28" t="str">
        <f t="shared" si="8207"/>
        <v/>
      </c>
      <c r="AT1367" s="28" t="str">
        <f t="shared" si="8207"/>
        <v/>
      </c>
      <c r="AU1367" s="28" t="str">
        <f t="shared" si="8207"/>
        <v/>
      </c>
      <c r="AV1367" s="28" t="str">
        <f t="shared" si="8207"/>
        <v/>
      </c>
      <c r="AW1367" s="28" t="str">
        <f t="shared" ref="AW1367:BC1367" si="8208">IFERROR(IF(FIND(AW$1,$F1367)&gt;1,AW$1,""),"")</f>
        <v/>
      </c>
      <c r="AX1367" s="28" t="str">
        <f t="shared" si="8208"/>
        <v/>
      </c>
      <c r="AY1367" s="28" t="str">
        <f t="shared" si="8208"/>
        <v/>
      </c>
      <c r="AZ1367" s="28" t="str">
        <f t="shared" si="8208"/>
        <v/>
      </c>
      <c r="BA1367" s="28" t="str">
        <f t="shared" si="8208"/>
        <v/>
      </c>
      <c r="BB1367" s="28" t="str">
        <f t="shared" si="8208"/>
        <v/>
      </c>
      <c r="BC1367" s="28" t="str">
        <f t="shared" si="8208"/>
        <v/>
      </c>
      <c r="BD1367" s="28" t="str">
        <f t="shared" si="15"/>
        <v/>
      </c>
      <c r="BG1367" s="2" t="s">
        <v>9273</v>
      </c>
      <c r="BJ1367" s="28" t="str">
        <f t="shared" si="16"/>
        <v/>
      </c>
      <c r="BK1367" s="28" t="str">
        <f t="shared" si="17"/>
        <v/>
      </c>
      <c r="BM1367" s="2" t="s">
        <v>98</v>
      </c>
      <c r="BU1367" s="18"/>
      <c r="BV1367" s="18"/>
      <c r="BW1367" s="18"/>
      <c r="BX1367" s="18"/>
      <c r="BY1367" s="42" t="str">
        <f t="shared" si="18"/>
        <v>Gender - Male;;</v>
      </c>
      <c r="BZ1367" s="43"/>
    </row>
    <row r="1368" spans="1:78" ht="15">
      <c r="A1368" s="10" t="s">
        <v>37</v>
      </c>
      <c r="B1368" s="28">
        <f>VLOOKUP(A1368,Organisations!$A$2:$B$7,2,FALSE)</f>
        <v>2</v>
      </c>
      <c r="C1368" s="10" t="s">
        <v>9274</v>
      </c>
      <c r="D1368" s="10" t="s">
        <v>9275</v>
      </c>
      <c r="E1368" s="28" t="str">
        <f t="shared" si="0"/>
        <v/>
      </c>
      <c r="F1368" s="10"/>
      <c r="G1368" s="10" t="s">
        <v>68</v>
      </c>
      <c r="H1368" s="11"/>
      <c r="K1368" s="30" t="s">
        <v>9276</v>
      </c>
      <c r="L1368" s="10" t="s">
        <v>9277</v>
      </c>
      <c r="M1368" s="28" t="str">
        <f t="shared" ref="M1368:Q1368" si="8209">IFERROR(IF(FIND(M$1,$F1368)&gt;1,"Age - Children",""),"")</f>
        <v/>
      </c>
      <c r="N1368" s="28" t="str">
        <f t="shared" si="8209"/>
        <v/>
      </c>
      <c r="O1368" s="28" t="str">
        <f t="shared" si="8209"/>
        <v/>
      </c>
      <c r="P1368" s="28" t="str">
        <f t="shared" si="8209"/>
        <v/>
      </c>
      <c r="Q1368" s="28" t="str">
        <f t="shared" si="8209"/>
        <v/>
      </c>
      <c r="R1368" s="28" t="str">
        <f t="shared" ref="R1368:T1368" si="8210">IFERROR(IF(FIND(R$1,$F1368)&gt;1,"Age - Elderly",""),"")</f>
        <v/>
      </c>
      <c r="S1368" s="28" t="str">
        <f t="shared" si="8210"/>
        <v/>
      </c>
      <c r="T1368" s="28" t="str">
        <f t="shared" si="8210"/>
        <v/>
      </c>
      <c r="U1368" s="28" t="str">
        <f t="shared" si="3"/>
        <v/>
      </c>
      <c r="V1368" s="28" t="str">
        <f t="shared" si="4"/>
        <v/>
      </c>
      <c r="X1368" s="28" t="str">
        <f t="shared" si="5"/>
        <v/>
      </c>
      <c r="Y1368" s="28" t="str">
        <f t="shared" si="6"/>
        <v/>
      </c>
      <c r="Z1368" s="28" t="str">
        <f t="shared" si="7"/>
        <v/>
      </c>
      <c r="AB1368" s="28" t="str">
        <f t="shared" si="8"/>
        <v/>
      </c>
      <c r="AD1368" s="28" t="str">
        <f t="shared" si="9"/>
        <v/>
      </c>
      <c r="AG1368" s="28" t="str">
        <f t="shared" ref="AG1368:AL1368" si="8211">IFERROR(IF(FIND(AG$1,$F1368)&gt;1,AG$1,""),"")</f>
        <v/>
      </c>
      <c r="AH1368" s="28" t="str">
        <f t="shared" si="8211"/>
        <v/>
      </c>
      <c r="AI1368" s="28" t="str">
        <f t="shared" si="8211"/>
        <v/>
      </c>
      <c r="AJ1368" s="28" t="str">
        <f t="shared" si="8211"/>
        <v/>
      </c>
      <c r="AK1368" s="28" t="str">
        <f t="shared" si="8211"/>
        <v/>
      </c>
      <c r="AL1368" s="28" t="str">
        <f t="shared" si="8211"/>
        <v/>
      </c>
      <c r="AM1368" s="28" t="str">
        <f t="shared" si="11"/>
        <v/>
      </c>
      <c r="AN1368" s="28" t="str">
        <f t="shared" ref="AN1368:AQ1368" si="8212">IFERROR(IF(FIND(AN$1,$F1368)&gt;1,"Status - LGBT",""),"")</f>
        <v/>
      </c>
      <c r="AO1368" s="28" t="str">
        <f t="shared" si="8212"/>
        <v/>
      </c>
      <c r="AP1368" s="28" t="str">
        <f t="shared" si="8212"/>
        <v/>
      </c>
      <c r="AQ1368" s="28" t="str">
        <f t="shared" si="8212"/>
        <v/>
      </c>
      <c r="AR1368" s="28" t="str">
        <f t="shared" ref="AR1368:AV1368" si="8213">IFERROR(IF(FIND(AR$1,$F1368)&gt;1,"BME",""),"")</f>
        <v/>
      </c>
      <c r="AS1368" s="28" t="str">
        <f t="shared" si="8213"/>
        <v/>
      </c>
      <c r="AT1368" s="28" t="str">
        <f t="shared" si="8213"/>
        <v/>
      </c>
      <c r="AU1368" s="28" t="str">
        <f t="shared" si="8213"/>
        <v/>
      </c>
      <c r="AV1368" s="28" t="str">
        <f t="shared" si="8213"/>
        <v/>
      </c>
      <c r="AW1368" s="28" t="str">
        <f t="shared" ref="AW1368:BC1368" si="8214">IFERROR(IF(FIND(AW$1,$F1368)&gt;1,AW$1,""),"")</f>
        <v/>
      </c>
      <c r="AX1368" s="28" t="str">
        <f t="shared" si="8214"/>
        <v/>
      </c>
      <c r="AY1368" s="28" t="str">
        <f t="shared" si="8214"/>
        <v/>
      </c>
      <c r="AZ1368" s="28" t="str">
        <f t="shared" si="8214"/>
        <v/>
      </c>
      <c r="BA1368" s="28" t="str">
        <f t="shared" si="8214"/>
        <v/>
      </c>
      <c r="BB1368" s="28" t="str">
        <f t="shared" si="8214"/>
        <v/>
      </c>
      <c r="BC1368" s="28" t="str">
        <f t="shared" si="8214"/>
        <v/>
      </c>
      <c r="BD1368" s="28" t="str">
        <f t="shared" si="15"/>
        <v/>
      </c>
      <c r="BG1368" s="2" t="s">
        <v>9278</v>
      </c>
      <c r="BI1368" s="2" t="s">
        <v>8507</v>
      </c>
      <c r="BJ1368" s="28" t="str">
        <f t="shared" si="16"/>
        <v/>
      </c>
      <c r="BK1368" s="28" t="str">
        <f t="shared" si="17"/>
        <v/>
      </c>
      <c r="BM1368" s="2" t="s">
        <v>98</v>
      </c>
      <c r="BU1368" s="50" t="s">
        <v>601</v>
      </c>
      <c r="BV1368" s="12"/>
      <c r="BW1368" s="12"/>
      <c r="BX1368" s="12"/>
      <c r="BY1368" s="42" t="str">
        <f t="shared" si="18"/>
        <v>LS29;</v>
      </c>
      <c r="BZ1368" s="42"/>
    </row>
    <row r="1369" spans="1:78" ht="15">
      <c r="A1369" s="16" t="s">
        <v>37</v>
      </c>
      <c r="B1369" s="28">
        <f>VLOOKUP(A1369,Organisations!$A$2:$B$7,2,FALSE)</f>
        <v>2</v>
      </c>
      <c r="C1369" s="16" t="s">
        <v>9279</v>
      </c>
      <c r="D1369" s="16" t="s">
        <v>9280</v>
      </c>
      <c r="E1369" s="28" t="str">
        <f t="shared" si="0"/>
        <v>Pharmacy in the Adel in the area of Leeds</v>
      </c>
      <c r="F1369" s="16" t="s">
        <v>9281</v>
      </c>
      <c r="G1369" s="16" t="s">
        <v>68</v>
      </c>
      <c r="H1369" s="17"/>
      <c r="K1369" s="26" t="s">
        <v>9282</v>
      </c>
      <c r="L1369" s="16" t="s">
        <v>9283</v>
      </c>
      <c r="M1369" s="28" t="str">
        <f t="shared" ref="M1369:Q1369" si="8215">IFERROR(IF(FIND(M$1,$F1369)&gt;1,"Age - Children",""),"")</f>
        <v/>
      </c>
      <c r="N1369" s="28" t="str">
        <f t="shared" si="8215"/>
        <v/>
      </c>
      <c r="O1369" s="28" t="str">
        <f t="shared" si="8215"/>
        <v/>
      </c>
      <c r="P1369" s="28" t="str">
        <f t="shared" si="8215"/>
        <v/>
      </c>
      <c r="Q1369" s="28" t="str">
        <f t="shared" si="8215"/>
        <v/>
      </c>
      <c r="R1369" s="28" t="str">
        <f t="shared" ref="R1369:T1369" si="8216">IFERROR(IF(FIND(R$1,$F1369)&gt;1,"Age - Elderly",""),"")</f>
        <v/>
      </c>
      <c r="S1369" s="28" t="str">
        <f t="shared" si="8216"/>
        <v/>
      </c>
      <c r="T1369" s="28" t="str">
        <f t="shared" si="8216"/>
        <v/>
      </c>
      <c r="U1369" s="28" t="str">
        <f t="shared" si="3"/>
        <v/>
      </c>
      <c r="V1369" s="28" t="str">
        <f t="shared" si="4"/>
        <v/>
      </c>
      <c r="X1369" s="28" t="str">
        <f t="shared" si="5"/>
        <v/>
      </c>
      <c r="Y1369" s="28" t="str">
        <f t="shared" si="6"/>
        <v/>
      </c>
      <c r="Z1369" s="28" t="str">
        <f t="shared" si="7"/>
        <v/>
      </c>
      <c r="AB1369" s="28" t="str">
        <f t="shared" si="8"/>
        <v/>
      </c>
      <c r="AD1369" s="28" t="str">
        <f t="shared" si="9"/>
        <v/>
      </c>
      <c r="AG1369" s="28" t="str">
        <f t="shared" ref="AG1369:AL1369" si="8217">IFERROR(IF(FIND(AG$1,$F1369)&gt;1,AG$1,""),"")</f>
        <v/>
      </c>
      <c r="AH1369" s="28" t="str">
        <f t="shared" si="8217"/>
        <v/>
      </c>
      <c r="AI1369" s="28" t="str">
        <f t="shared" si="8217"/>
        <v/>
      </c>
      <c r="AJ1369" s="28" t="str">
        <f t="shared" si="8217"/>
        <v/>
      </c>
      <c r="AK1369" s="28" t="str">
        <f t="shared" si="8217"/>
        <v/>
      </c>
      <c r="AL1369" s="28" t="str">
        <f t="shared" si="8217"/>
        <v/>
      </c>
      <c r="AM1369" s="28" t="str">
        <f t="shared" si="11"/>
        <v/>
      </c>
      <c r="AN1369" s="28" t="str">
        <f t="shared" ref="AN1369:AQ1369" si="8218">IFERROR(IF(FIND(AN$1,$F1369)&gt;1,"Status - LGBT",""),"")</f>
        <v/>
      </c>
      <c r="AO1369" s="28" t="str">
        <f t="shared" si="8218"/>
        <v/>
      </c>
      <c r="AP1369" s="28" t="str">
        <f t="shared" si="8218"/>
        <v/>
      </c>
      <c r="AQ1369" s="28" t="str">
        <f t="shared" si="8218"/>
        <v/>
      </c>
      <c r="AR1369" s="28" t="str">
        <f t="shared" ref="AR1369:AV1369" si="8219">IFERROR(IF(FIND(AR$1,$F1369)&gt;1,"BME",""),"")</f>
        <v/>
      </c>
      <c r="AS1369" s="28" t="str">
        <f t="shared" si="8219"/>
        <v/>
      </c>
      <c r="AT1369" s="28" t="str">
        <f t="shared" si="8219"/>
        <v/>
      </c>
      <c r="AU1369" s="28" t="str">
        <f t="shared" si="8219"/>
        <v/>
      </c>
      <c r="AV1369" s="28" t="str">
        <f t="shared" si="8219"/>
        <v/>
      </c>
      <c r="AW1369" s="28" t="str">
        <f t="shared" ref="AW1369:BC1369" si="8220">IFERROR(IF(FIND(AW$1,$F1369)&gt;1,AW$1,""),"")</f>
        <v/>
      </c>
      <c r="AX1369" s="28" t="str">
        <f t="shared" si="8220"/>
        <v/>
      </c>
      <c r="AY1369" s="28" t="str">
        <f t="shared" si="8220"/>
        <v/>
      </c>
      <c r="AZ1369" s="28" t="str">
        <f t="shared" si="8220"/>
        <v/>
      </c>
      <c r="BA1369" s="28" t="str">
        <f t="shared" si="8220"/>
        <v/>
      </c>
      <c r="BB1369" s="28" t="str">
        <f t="shared" si="8220"/>
        <v/>
      </c>
      <c r="BC1369" s="28" t="str">
        <f t="shared" si="8220"/>
        <v/>
      </c>
      <c r="BD1369" s="28" t="str">
        <f t="shared" si="15"/>
        <v/>
      </c>
      <c r="BG1369" s="2" t="s">
        <v>9284</v>
      </c>
      <c r="BI1369" s="2" t="s">
        <v>3132</v>
      </c>
      <c r="BJ1369" s="28" t="str">
        <f t="shared" si="16"/>
        <v>Leeds</v>
      </c>
      <c r="BK1369" s="28" t="str">
        <f t="shared" si="17"/>
        <v>West Yorkshire</v>
      </c>
      <c r="BM1369" s="2" t="s">
        <v>98</v>
      </c>
      <c r="BU1369" s="47" t="s">
        <v>19342</v>
      </c>
      <c r="BV1369" s="18"/>
      <c r="BW1369" s="18"/>
      <c r="BX1369" s="18"/>
      <c r="BY1369" s="42" t="str">
        <f t="shared" si="18"/>
        <v>BD11;BD4;LS10;LS11;LS12;LS13;LS14;LS15;LS16;LS17;LS18;LS19;LS1;LS20;LS21;LS22;LS23;LS24;LS25;LS26;LS27;LS28;LS29;LS2;LS3;LS4;LS5;LS6;LS7;LS88;LS8;LS99;LS9;WF10;WF3;</v>
      </c>
      <c r="BZ1369" s="43"/>
    </row>
    <row r="1370" spans="1:78" ht="15">
      <c r="A1370" s="10" t="s">
        <v>37</v>
      </c>
      <c r="B1370" s="28">
        <f>VLOOKUP(A1370,Organisations!$A$2:$B$7,2,FALSE)</f>
        <v>2</v>
      </c>
      <c r="C1370" s="10" t="s">
        <v>9285</v>
      </c>
      <c r="D1370" s="10" t="s">
        <v>9286</v>
      </c>
      <c r="E1370" s="28" t="str">
        <f t="shared" si="0"/>
        <v>Information and advice service helping to make the UK a better place for people with ME/CFS</v>
      </c>
      <c r="F1370" s="10" t="s">
        <v>9287</v>
      </c>
      <c r="G1370" s="10" t="s">
        <v>68</v>
      </c>
      <c r="H1370" s="11"/>
      <c r="K1370" s="30" t="s">
        <v>9288</v>
      </c>
      <c r="L1370" s="10" t="s">
        <v>9289</v>
      </c>
      <c r="M1370" s="28" t="str">
        <f t="shared" ref="M1370:Q1370" si="8221">IFERROR(IF(FIND(M$1,$F1370)&gt;1,"Age - Children",""),"")</f>
        <v/>
      </c>
      <c r="N1370" s="28" t="str">
        <f t="shared" si="8221"/>
        <v/>
      </c>
      <c r="O1370" s="28" t="str">
        <f t="shared" si="8221"/>
        <v/>
      </c>
      <c r="P1370" s="28" t="str">
        <f t="shared" si="8221"/>
        <v/>
      </c>
      <c r="Q1370" s="28" t="str">
        <f t="shared" si="8221"/>
        <v/>
      </c>
      <c r="R1370" s="28" t="str">
        <f t="shared" ref="R1370:T1370" si="8222">IFERROR(IF(FIND(R$1,$F1370)&gt;1,"Age - Elderly",""),"")</f>
        <v/>
      </c>
      <c r="S1370" s="28" t="str">
        <f t="shared" si="8222"/>
        <v/>
      </c>
      <c r="T1370" s="28" t="str">
        <f t="shared" si="8222"/>
        <v/>
      </c>
      <c r="U1370" s="28" t="str">
        <f t="shared" si="3"/>
        <v/>
      </c>
      <c r="V1370" s="28" t="str">
        <f t="shared" si="4"/>
        <v/>
      </c>
      <c r="X1370" s="28" t="str">
        <f t="shared" si="5"/>
        <v/>
      </c>
      <c r="Y1370" s="28" t="str">
        <f t="shared" si="6"/>
        <v/>
      </c>
      <c r="Z1370" s="28" t="str">
        <f t="shared" si="7"/>
        <v/>
      </c>
      <c r="AB1370" s="28" t="str">
        <f t="shared" si="8"/>
        <v/>
      </c>
      <c r="AD1370" s="28" t="str">
        <f t="shared" si="9"/>
        <v/>
      </c>
      <c r="AG1370" s="28" t="str">
        <f t="shared" ref="AG1370:AL1370" si="8223">IFERROR(IF(FIND(AG$1,$F1370)&gt;1,AG$1,""),"")</f>
        <v/>
      </c>
      <c r="AH1370" s="28" t="str">
        <f t="shared" si="8223"/>
        <v/>
      </c>
      <c r="AI1370" s="28" t="str">
        <f t="shared" si="8223"/>
        <v/>
      </c>
      <c r="AJ1370" s="28" t="str">
        <f t="shared" si="8223"/>
        <v/>
      </c>
      <c r="AK1370" s="28" t="str">
        <f t="shared" si="8223"/>
        <v/>
      </c>
      <c r="AL1370" s="28" t="str">
        <f t="shared" si="8223"/>
        <v/>
      </c>
      <c r="AM1370" s="28" t="str">
        <f t="shared" si="11"/>
        <v/>
      </c>
      <c r="AN1370" s="28" t="str">
        <f t="shared" ref="AN1370:AQ1370" si="8224">IFERROR(IF(FIND(AN$1,$F1370)&gt;1,"Status - LGBT",""),"")</f>
        <v/>
      </c>
      <c r="AO1370" s="28" t="str">
        <f t="shared" si="8224"/>
        <v/>
      </c>
      <c r="AP1370" s="28" t="str">
        <f t="shared" si="8224"/>
        <v/>
      </c>
      <c r="AQ1370" s="28" t="str">
        <f t="shared" si="8224"/>
        <v/>
      </c>
      <c r="AR1370" s="28" t="str">
        <f t="shared" ref="AR1370:AV1370" si="8225">IFERROR(IF(FIND(AR$1,$F1370)&gt;1,"BME",""),"")</f>
        <v/>
      </c>
      <c r="AS1370" s="28" t="str">
        <f t="shared" si="8225"/>
        <v/>
      </c>
      <c r="AT1370" s="28" t="str">
        <f t="shared" si="8225"/>
        <v/>
      </c>
      <c r="AU1370" s="28" t="str">
        <f t="shared" si="8225"/>
        <v/>
      </c>
      <c r="AV1370" s="28" t="str">
        <f t="shared" si="8225"/>
        <v/>
      </c>
      <c r="AW1370" s="28" t="str">
        <f t="shared" ref="AW1370:BC1370" si="8226">IFERROR(IF(FIND(AW$1,$F1370)&gt;1,AW$1,""),"")</f>
        <v/>
      </c>
      <c r="AX1370" s="28" t="str">
        <f t="shared" si="8226"/>
        <v/>
      </c>
      <c r="AY1370" s="28" t="str">
        <f t="shared" si="8226"/>
        <v/>
      </c>
      <c r="AZ1370" s="28" t="str">
        <f t="shared" si="8226"/>
        <v/>
      </c>
      <c r="BA1370" s="28" t="str">
        <f t="shared" si="8226"/>
        <v/>
      </c>
      <c r="BB1370" s="28" t="str">
        <f t="shared" si="8226"/>
        <v/>
      </c>
      <c r="BC1370" s="28" t="str">
        <f t="shared" si="8226"/>
        <v/>
      </c>
      <c r="BD1370" s="28" t="str">
        <f t="shared" si="15"/>
        <v/>
      </c>
      <c r="BG1370" s="2" t="s">
        <v>9290</v>
      </c>
      <c r="BJ1370" s="28" t="str">
        <f t="shared" si="16"/>
        <v/>
      </c>
      <c r="BK1370" s="28" t="str">
        <f t="shared" si="17"/>
        <v/>
      </c>
      <c r="BM1370" s="2" t="s">
        <v>98</v>
      </c>
      <c r="BU1370" s="12"/>
      <c r="BV1370" s="12"/>
      <c r="BW1370" s="12"/>
      <c r="BX1370" s="12"/>
      <c r="BY1370" s="42" t="str">
        <f t="shared" si="18"/>
        <v/>
      </c>
      <c r="BZ1370" s="42"/>
    </row>
    <row r="1371" spans="1:78" ht="15">
      <c r="A1371" s="16" t="s">
        <v>37</v>
      </c>
      <c r="B1371" s="28">
        <f>VLOOKUP(A1371,Organisations!$A$2:$B$7,2,FALSE)</f>
        <v>2</v>
      </c>
      <c r="C1371" s="16" t="s">
        <v>9292</v>
      </c>
      <c r="D1371" s="16" t="s">
        <v>9293</v>
      </c>
      <c r="E1371" s="28" t="str">
        <f t="shared" si="0"/>
        <v>Every Tuesday Frinds of Morely Elderly Action hosts a coffee morning in Morley Town Hall downstairs in the Morleian Hall</v>
      </c>
      <c r="F1371" s="16" t="s">
        <v>9295</v>
      </c>
      <c r="G1371" s="16" t="s">
        <v>68</v>
      </c>
      <c r="H1371" s="54"/>
      <c r="K1371" s="26" t="s">
        <v>2016</v>
      </c>
      <c r="L1371" s="16" t="s">
        <v>9296</v>
      </c>
      <c r="M1371" s="28" t="str">
        <f t="shared" ref="M1371:Q1371" si="8227">IFERROR(IF(FIND(M$1,$F1371)&gt;1,"Age - Children",""),"")</f>
        <v/>
      </c>
      <c r="N1371" s="28" t="str">
        <f t="shared" si="8227"/>
        <v/>
      </c>
      <c r="O1371" s="28" t="str">
        <f t="shared" si="8227"/>
        <v/>
      </c>
      <c r="P1371" s="28" t="str">
        <f t="shared" si="8227"/>
        <v/>
      </c>
      <c r="Q1371" s="28" t="str">
        <f t="shared" si="8227"/>
        <v/>
      </c>
      <c r="R1371" s="28" t="str">
        <f t="shared" ref="R1371:T1371" si="8228">IFERROR(IF(FIND(R$1,$F1371)&gt;1,"Age - Elderly",""),"")</f>
        <v/>
      </c>
      <c r="S1371" s="28" t="str">
        <f t="shared" si="8228"/>
        <v/>
      </c>
      <c r="T1371" s="28" t="str">
        <f t="shared" si="8228"/>
        <v/>
      </c>
      <c r="U1371" s="28" t="str">
        <f t="shared" si="3"/>
        <v/>
      </c>
      <c r="V1371" s="28" t="str">
        <f t="shared" si="4"/>
        <v/>
      </c>
      <c r="X1371" s="28" t="str">
        <f t="shared" si="5"/>
        <v/>
      </c>
      <c r="Y1371" s="28" t="str">
        <f t="shared" si="6"/>
        <v/>
      </c>
      <c r="Z1371" s="28" t="str">
        <f t="shared" si="7"/>
        <v/>
      </c>
      <c r="AB1371" s="28" t="str">
        <f t="shared" si="8"/>
        <v/>
      </c>
      <c r="AD1371" s="28" t="str">
        <f t="shared" si="9"/>
        <v/>
      </c>
      <c r="AG1371" s="28" t="str">
        <f t="shared" ref="AG1371:AL1371" si="8229">IFERROR(IF(FIND(AG$1,$F1371)&gt;1,AG$1,""),"")</f>
        <v/>
      </c>
      <c r="AH1371" s="28" t="str">
        <f t="shared" si="8229"/>
        <v/>
      </c>
      <c r="AI1371" s="28" t="str">
        <f t="shared" si="8229"/>
        <v/>
      </c>
      <c r="AJ1371" s="28" t="str">
        <f t="shared" si="8229"/>
        <v/>
      </c>
      <c r="AK1371" s="28" t="str">
        <f t="shared" si="8229"/>
        <v/>
      </c>
      <c r="AL1371" s="28" t="str">
        <f t="shared" si="8229"/>
        <v/>
      </c>
      <c r="AM1371" s="28" t="str">
        <f t="shared" si="11"/>
        <v/>
      </c>
      <c r="AN1371" s="28" t="str">
        <f t="shared" ref="AN1371:AQ1371" si="8230">IFERROR(IF(FIND(AN$1,$F1371)&gt;1,"Status - LGBT",""),"")</f>
        <v/>
      </c>
      <c r="AO1371" s="28" t="str">
        <f t="shared" si="8230"/>
        <v/>
      </c>
      <c r="AP1371" s="28" t="str">
        <f t="shared" si="8230"/>
        <v/>
      </c>
      <c r="AQ1371" s="28" t="str">
        <f t="shared" si="8230"/>
        <v/>
      </c>
      <c r="AR1371" s="28" t="str">
        <f t="shared" ref="AR1371:AV1371" si="8231">IFERROR(IF(FIND(AR$1,$F1371)&gt;1,"BME",""),"")</f>
        <v/>
      </c>
      <c r="AS1371" s="28" t="str">
        <f t="shared" si="8231"/>
        <v/>
      </c>
      <c r="AT1371" s="28" t="str">
        <f t="shared" si="8231"/>
        <v/>
      </c>
      <c r="AU1371" s="28" t="str">
        <f t="shared" si="8231"/>
        <v/>
      </c>
      <c r="AV1371" s="28" t="str">
        <f t="shared" si="8231"/>
        <v/>
      </c>
      <c r="AW1371" s="28" t="str">
        <f t="shared" ref="AW1371:BC1371" si="8232">IFERROR(IF(FIND(AW$1,$F1371)&gt;1,AW$1,""),"")</f>
        <v/>
      </c>
      <c r="AX1371" s="28" t="str">
        <f t="shared" si="8232"/>
        <v/>
      </c>
      <c r="AY1371" s="28" t="str">
        <f t="shared" si="8232"/>
        <v/>
      </c>
      <c r="AZ1371" s="28" t="str">
        <f t="shared" si="8232"/>
        <v/>
      </c>
      <c r="BA1371" s="28" t="str">
        <f t="shared" si="8232"/>
        <v/>
      </c>
      <c r="BB1371" s="28" t="str">
        <f t="shared" si="8232"/>
        <v/>
      </c>
      <c r="BC1371" s="28" t="str">
        <f t="shared" si="8232"/>
        <v/>
      </c>
      <c r="BD1371" s="28" t="str">
        <f t="shared" si="15"/>
        <v/>
      </c>
      <c r="BG1371" s="2" t="s">
        <v>9297</v>
      </c>
      <c r="BI1371" s="2" t="s">
        <v>8522</v>
      </c>
      <c r="BJ1371" s="28" t="str">
        <f t="shared" si="16"/>
        <v>Leeds</v>
      </c>
      <c r="BK1371" s="28" t="str">
        <f t="shared" si="17"/>
        <v>West Yorkshire</v>
      </c>
      <c r="BM1371" s="2" t="s">
        <v>98</v>
      </c>
      <c r="BO1371" s="2" t="s">
        <v>2863</v>
      </c>
      <c r="BU1371" s="18"/>
      <c r="BV1371" s="47" t="s">
        <v>598</v>
      </c>
      <c r="BW1371" s="18"/>
      <c r="BX1371" s="18"/>
      <c r="BY1371" s="42" t="str">
        <f t="shared" si="18"/>
        <v>LS27</v>
      </c>
      <c r="BZ1371" s="43"/>
    </row>
    <row r="1372" spans="1:78" ht="15">
      <c r="A1372" s="10" t="s">
        <v>37</v>
      </c>
      <c r="B1372" s="28">
        <f>VLOOKUP(A1372,Organisations!$A$2:$B$7,2,FALSE)</f>
        <v>2</v>
      </c>
      <c r="C1372" s="10" t="s">
        <v>9298</v>
      </c>
      <c r="D1372" s="10" t="s">
        <v>9299</v>
      </c>
      <c r="E1372" s="28" t="str">
        <f t="shared" si="0"/>
        <v>Every Wednesday Morning we host a computer workshop. This allows our members to get technical help from an experienced v</v>
      </c>
      <c r="F1372" s="10" t="s">
        <v>9301</v>
      </c>
      <c r="G1372" s="10" t="s">
        <v>68</v>
      </c>
      <c r="H1372" s="53"/>
      <c r="K1372" s="30" t="s">
        <v>2016</v>
      </c>
      <c r="L1372" s="10" t="s">
        <v>9296</v>
      </c>
      <c r="M1372" s="28" t="str">
        <f t="shared" ref="M1372:Q1372" si="8233">IFERROR(IF(FIND(M$1,$F1372)&gt;1,"Age - Children",""),"")</f>
        <v/>
      </c>
      <c r="N1372" s="28" t="str">
        <f t="shared" si="8233"/>
        <v/>
      </c>
      <c r="O1372" s="28" t="str">
        <f t="shared" si="8233"/>
        <v/>
      </c>
      <c r="P1372" s="28" t="str">
        <f t="shared" si="8233"/>
        <v/>
      </c>
      <c r="Q1372" s="28" t="str">
        <f t="shared" si="8233"/>
        <v/>
      </c>
      <c r="R1372" s="28" t="str">
        <f t="shared" ref="R1372:T1372" si="8234">IFERROR(IF(FIND(R$1,$F1372)&gt;1,"Age - Elderly",""),"")</f>
        <v/>
      </c>
      <c r="S1372" s="28" t="str">
        <f t="shared" si="8234"/>
        <v/>
      </c>
      <c r="T1372" s="28" t="str">
        <f t="shared" si="8234"/>
        <v/>
      </c>
      <c r="U1372" s="28" t="str">
        <f t="shared" si="3"/>
        <v/>
      </c>
      <c r="V1372" s="28" t="str">
        <f t="shared" si="4"/>
        <v/>
      </c>
      <c r="X1372" s="28" t="str">
        <f t="shared" si="5"/>
        <v/>
      </c>
      <c r="Y1372" s="28" t="str">
        <f t="shared" si="6"/>
        <v/>
      </c>
      <c r="Z1372" s="28" t="str">
        <f t="shared" si="7"/>
        <v/>
      </c>
      <c r="AB1372" s="28" t="str">
        <f t="shared" si="8"/>
        <v/>
      </c>
      <c r="AD1372" s="28" t="str">
        <f t="shared" si="9"/>
        <v/>
      </c>
      <c r="AG1372" s="28" t="str">
        <f t="shared" ref="AG1372:AL1372" si="8235">IFERROR(IF(FIND(AG$1,$F1372)&gt;1,AG$1,""),"")</f>
        <v/>
      </c>
      <c r="AH1372" s="28" t="str">
        <f t="shared" si="8235"/>
        <v/>
      </c>
      <c r="AI1372" s="28" t="str">
        <f t="shared" si="8235"/>
        <v/>
      </c>
      <c r="AJ1372" s="28" t="str">
        <f t="shared" si="8235"/>
        <v/>
      </c>
      <c r="AK1372" s="28" t="str">
        <f t="shared" si="8235"/>
        <v/>
      </c>
      <c r="AL1372" s="28" t="str">
        <f t="shared" si="8235"/>
        <v/>
      </c>
      <c r="AM1372" s="28" t="str">
        <f t="shared" si="11"/>
        <v/>
      </c>
      <c r="AN1372" s="28" t="str">
        <f t="shared" ref="AN1372:AQ1372" si="8236">IFERROR(IF(FIND(AN$1,$F1372)&gt;1,"Status - LGBT",""),"")</f>
        <v/>
      </c>
      <c r="AO1372" s="28" t="str">
        <f t="shared" si="8236"/>
        <v/>
      </c>
      <c r="AP1372" s="28" t="str">
        <f t="shared" si="8236"/>
        <v/>
      </c>
      <c r="AQ1372" s="28" t="str">
        <f t="shared" si="8236"/>
        <v/>
      </c>
      <c r="AR1372" s="28" t="str">
        <f t="shared" ref="AR1372:AV1372" si="8237">IFERROR(IF(FIND(AR$1,$F1372)&gt;1,"BME",""),"")</f>
        <v/>
      </c>
      <c r="AS1372" s="28" t="str">
        <f t="shared" si="8237"/>
        <v/>
      </c>
      <c r="AT1372" s="28" t="str">
        <f t="shared" si="8237"/>
        <v/>
      </c>
      <c r="AU1372" s="28" t="str">
        <f t="shared" si="8237"/>
        <v/>
      </c>
      <c r="AV1372" s="28" t="str">
        <f t="shared" si="8237"/>
        <v/>
      </c>
      <c r="AW1372" s="28" t="str">
        <f t="shared" ref="AW1372:BC1372" si="8238">IFERROR(IF(FIND(AW$1,$F1372)&gt;1,AW$1,""),"")</f>
        <v/>
      </c>
      <c r="AX1372" s="28" t="str">
        <f t="shared" si="8238"/>
        <v/>
      </c>
      <c r="AY1372" s="28" t="str">
        <f t="shared" si="8238"/>
        <v/>
      </c>
      <c r="AZ1372" s="28" t="str">
        <f t="shared" si="8238"/>
        <v/>
      </c>
      <c r="BA1372" s="28" t="str">
        <f t="shared" si="8238"/>
        <v/>
      </c>
      <c r="BB1372" s="28" t="str">
        <f t="shared" si="8238"/>
        <v/>
      </c>
      <c r="BC1372" s="28" t="str">
        <f t="shared" si="8238"/>
        <v/>
      </c>
      <c r="BD1372" s="28" t="str">
        <f t="shared" si="15"/>
        <v/>
      </c>
      <c r="BG1372" s="2" t="s">
        <v>9302</v>
      </c>
      <c r="BJ1372" s="28" t="str">
        <f t="shared" si="16"/>
        <v>Leeds</v>
      </c>
      <c r="BK1372" s="28" t="str">
        <f t="shared" si="17"/>
        <v>West Yorkshire</v>
      </c>
      <c r="BM1372" s="2" t="s">
        <v>98</v>
      </c>
      <c r="BP1372" s="2" t="s">
        <v>2863</v>
      </c>
      <c r="BU1372" s="50" t="s">
        <v>19342</v>
      </c>
      <c r="BV1372" s="12"/>
      <c r="BW1372" s="12"/>
      <c r="BX1372" s="12"/>
      <c r="BY1372" s="42" t="str">
        <f t="shared" si="18"/>
        <v>BD11;BD4;LS10;LS11;LS12;LS13;LS14;LS15;LS16;LS17;LS18;LS19;LS1;LS20;LS21;LS22;LS23;LS24;LS25;LS26;LS27;LS28;LS29;LS2;LS3;LS4;LS5;LS6;LS7;LS88;LS8;LS99;LS9;WF10;WF3;</v>
      </c>
      <c r="BZ1372" s="42"/>
    </row>
    <row r="1373" spans="1:78" ht="15">
      <c r="A1373" s="16" t="s">
        <v>37</v>
      </c>
      <c r="B1373" s="28">
        <f>VLOOKUP(A1373,Organisations!$A$2:$B$7,2,FALSE)</f>
        <v>2</v>
      </c>
      <c r="C1373" s="16" t="s">
        <v>9303</v>
      </c>
      <c r="D1373" s="16" t="s">
        <v>9304</v>
      </c>
      <c r="E1373" s="28" t="str">
        <f t="shared" si="0"/>
        <v xml:space="preserve">Our Craft Group is hosted in the Morley Labour Rooms close to the Morley Library. this is a group dedicated to our arty </v>
      </c>
      <c r="F1373" s="16" t="s">
        <v>9306</v>
      </c>
      <c r="G1373" s="16" t="s">
        <v>68</v>
      </c>
      <c r="H1373" s="17"/>
      <c r="K1373" s="26" t="s">
        <v>2016</v>
      </c>
      <c r="L1373" s="16" t="s">
        <v>9296</v>
      </c>
      <c r="M1373" s="28" t="str">
        <f t="shared" ref="M1373:Q1373" si="8239">IFERROR(IF(FIND(M$1,$F1373)&gt;1,"Age - Children",""),"")</f>
        <v/>
      </c>
      <c r="N1373" s="28" t="str">
        <f t="shared" si="8239"/>
        <v/>
      </c>
      <c r="O1373" s="28" t="str">
        <f t="shared" si="8239"/>
        <v/>
      </c>
      <c r="P1373" s="28" t="str">
        <f t="shared" si="8239"/>
        <v/>
      </c>
      <c r="Q1373" s="28" t="str">
        <f t="shared" si="8239"/>
        <v/>
      </c>
      <c r="R1373" s="28" t="str">
        <f t="shared" ref="R1373:T1373" si="8240">IFERROR(IF(FIND(R$1,$F1373)&gt;1,"Age - Elderly",""),"")</f>
        <v/>
      </c>
      <c r="S1373" s="28" t="str">
        <f t="shared" si="8240"/>
        <v/>
      </c>
      <c r="T1373" s="28" t="str">
        <f t="shared" si="8240"/>
        <v/>
      </c>
      <c r="U1373" s="28" t="str">
        <f t="shared" si="3"/>
        <v/>
      </c>
      <c r="V1373" s="28" t="str">
        <f t="shared" si="4"/>
        <v/>
      </c>
      <c r="X1373" s="28" t="str">
        <f t="shared" si="5"/>
        <v/>
      </c>
      <c r="Y1373" s="28" t="str">
        <f t="shared" si="6"/>
        <v/>
      </c>
      <c r="Z1373" s="28" t="str">
        <f t="shared" si="7"/>
        <v/>
      </c>
      <c r="AB1373" s="28" t="str">
        <f t="shared" si="8"/>
        <v/>
      </c>
      <c r="AD1373" s="28" t="str">
        <f t="shared" si="9"/>
        <v/>
      </c>
      <c r="AG1373" s="28" t="str">
        <f t="shared" ref="AG1373:AL1373" si="8241">IFERROR(IF(FIND(AG$1,$F1373)&gt;1,AG$1,""),"")</f>
        <v/>
      </c>
      <c r="AH1373" s="28" t="str">
        <f t="shared" si="8241"/>
        <v/>
      </c>
      <c r="AI1373" s="28" t="str">
        <f t="shared" si="8241"/>
        <v/>
      </c>
      <c r="AJ1373" s="28" t="str">
        <f t="shared" si="8241"/>
        <v/>
      </c>
      <c r="AK1373" s="28" t="str">
        <f t="shared" si="8241"/>
        <v/>
      </c>
      <c r="AL1373" s="28" t="str">
        <f t="shared" si="8241"/>
        <v/>
      </c>
      <c r="AM1373" s="28" t="str">
        <f t="shared" si="11"/>
        <v/>
      </c>
      <c r="AN1373" s="28" t="str">
        <f t="shared" ref="AN1373:AQ1373" si="8242">IFERROR(IF(FIND(AN$1,$F1373)&gt;1,"Status - LGBT",""),"")</f>
        <v/>
      </c>
      <c r="AO1373" s="28" t="str">
        <f t="shared" si="8242"/>
        <v/>
      </c>
      <c r="AP1373" s="28" t="str">
        <f t="shared" si="8242"/>
        <v/>
      </c>
      <c r="AQ1373" s="28" t="str">
        <f t="shared" si="8242"/>
        <v/>
      </c>
      <c r="AR1373" s="28" t="str">
        <f t="shared" ref="AR1373:AV1373" si="8243">IFERROR(IF(FIND(AR$1,$F1373)&gt;1,"BME",""),"")</f>
        <v/>
      </c>
      <c r="AS1373" s="28" t="str">
        <f t="shared" si="8243"/>
        <v/>
      </c>
      <c r="AT1373" s="28" t="str">
        <f t="shared" si="8243"/>
        <v/>
      </c>
      <c r="AU1373" s="28" t="str">
        <f t="shared" si="8243"/>
        <v/>
      </c>
      <c r="AV1373" s="28" t="str">
        <f t="shared" si="8243"/>
        <v/>
      </c>
      <c r="AW1373" s="28" t="str">
        <f t="shared" ref="AW1373:BC1373" si="8244">IFERROR(IF(FIND(AW$1,$F1373)&gt;1,AW$1,""),"")</f>
        <v/>
      </c>
      <c r="AX1373" s="28" t="str">
        <f t="shared" si="8244"/>
        <v/>
      </c>
      <c r="AY1373" s="28" t="str">
        <f t="shared" si="8244"/>
        <v/>
      </c>
      <c r="AZ1373" s="28" t="str">
        <f t="shared" si="8244"/>
        <v/>
      </c>
      <c r="BA1373" s="28" t="str">
        <f t="shared" si="8244"/>
        <v/>
      </c>
      <c r="BB1373" s="28" t="str">
        <f t="shared" si="8244"/>
        <v/>
      </c>
      <c r="BC1373" s="28" t="str">
        <f t="shared" si="8244"/>
        <v/>
      </c>
      <c r="BD1373" s="28" t="str">
        <f t="shared" si="15"/>
        <v/>
      </c>
      <c r="BG1373" s="2" t="s">
        <v>9307</v>
      </c>
      <c r="BI1373" s="2" t="s">
        <v>8532</v>
      </c>
      <c r="BJ1373" s="28" t="str">
        <f t="shared" si="16"/>
        <v>Leeds</v>
      </c>
      <c r="BK1373" s="28" t="str">
        <f t="shared" si="17"/>
        <v>West Yorkshire</v>
      </c>
      <c r="BM1373" s="2" t="s">
        <v>98</v>
      </c>
      <c r="BU1373" s="18"/>
      <c r="BV1373" s="47" t="s">
        <v>598</v>
      </c>
      <c r="BW1373" s="18"/>
      <c r="BX1373" s="18"/>
      <c r="BY1373" s="42" t="str">
        <f t="shared" si="18"/>
        <v>LS27</v>
      </c>
      <c r="BZ1373" s="43"/>
    </row>
    <row r="1374" spans="1:78" ht="15">
      <c r="A1374" s="10" t="s">
        <v>37</v>
      </c>
      <c r="B1374" s="28">
        <f>VLOOKUP(A1374,Organisations!$A$2:$B$7,2,FALSE)</f>
        <v>2</v>
      </c>
      <c r="C1374" s="10" t="s">
        <v>9309</v>
      </c>
      <c r="D1374" s="10" t="s">
        <v>9310</v>
      </c>
      <c r="E1374" s="28" t="str">
        <f t="shared" si="0"/>
        <v>Our Friday Friendship Group is a brilliant way for people to get out and to socialise with other people. It is one of ou</v>
      </c>
      <c r="F1374" s="10" t="s">
        <v>9312</v>
      </c>
      <c r="G1374" s="10" t="s">
        <v>68</v>
      </c>
      <c r="H1374" s="53"/>
      <c r="K1374" s="30" t="s">
        <v>2016</v>
      </c>
      <c r="L1374" s="10" t="s">
        <v>9296</v>
      </c>
      <c r="M1374" s="28" t="str">
        <f t="shared" ref="M1374:Q1374" si="8245">IFERROR(IF(FIND(M$1,$F1374)&gt;1,"Age - Children",""),"")</f>
        <v/>
      </c>
      <c r="N1374" s="28" t="str">
        <f t="shared" si="8245"/>
        <v/>
      </c>
      <c r="O1374" s="28" t="str">
        <f t="shared" si="8245"/>
        <v/>
      </c>
      <c r="P1374" s="28" t="str">
        <f t="shared" si="8245"/>
        <v/>
      </c>
      <c r="Q1374" s="28" t="str">
        <f t="shared" si="8245"/>
        <v/>
      </c>
      <c r="R1374" s="28" t="str">
        <f t="shared" ref="R1374:T1374" si="8246">IFERROR(IF(FIND(R$1,$F1374)&gt;1,"Age - Elderly",""),"")</f>
        <v/>
      </c>
      <c r="S1374" s="28" t="str">
        <f t="shared" si="8246"/>
        <v/>
      </c>
      <c r="T1374" s="28" t="str">
        <f t="shared" si="8246"/>
        <v/>
      </c>
      <c r="U1374" s="28" t="str">
        <f t="shared" si="3"/>
        <v/>
      </c>
      <c r="V1374" s="28" t="str">
        <f t="shared" si="4"/>
        <v/>
      </c>
      <c r="X1374" s="28" t="str">
        <f t="shared" si="5"/>
        <v/>
      </c>
      <c r="Y1374" s="28" t="str">
        <f t="shared" si="6"/>
        <v/>
      </c>
      <c r="Z1374" s="28" t="str">
        <f t="shared" si="7"/>
        <v/>
      </c>
      <c r="AB1374" s="28" t="str">
        <f t="shared" si="8"/>
        <v/>
      </c>
      <c r="AD1374" s="28" t="str">
        <f t="shared" si="9"/>
        <v/>
      </c>
      <c r="AG1374" s="28" t="str">
        <f t="shared" ref="AG1374:AL1374" si="8247">IFERROR(IF(FIND(AG$1,$F1374)&gt;1,AG$1,""),"")</f>
        <v/>
      </c>
      <c r="AH1374" s="28" t="str">
        <f t="shared" si="8247"/>
        <v/>
      </c>
      <c r="AI1374" s="28" t="str">
        <f t="shared" si="8247"/>
        <v/>
      </c>
      <c r="AJ1374" s="28" t="str">
        <f t="shared" si="8247"/>
        <v/>
      </c>
      <c r="AK1374" s="28" t="str">
        <f t="shared" si="8247"/>
        <v/>
      </c>
      <c r="AL1374" s="28" t="str">
        <f t="shared" si="8247"/>
        <v/>
      </c>
      <c r="AM1374" s="28" t="str">
        <f t="shared" si="11"/>
        <v/>
      </c>
      <c r="AN1374" s="28" t="str">
        <f t="shared" ref="AN1374:AQ1374" si="8248">IFERROR(IF(FIND(AN$1,$F1374)&gt;1,"Status - LGBT",""),"")</f>
        <v/>
      </c>
      <c r="AO1374" s="28" t="str">
        <f t="shared" si="8248"/>
        <v/>
      </c>
      <c r="AP1374" s="28" t="str">
        <f t="shared" si="8248"/>
        <v/>
      </c>
      <c r="AQ1374" s="28" t="str">
        <f t="shared" si="8248"/>
        <v/>
      </c>
      <c r="AR1374" s="28" t="str">
        <f t="shared" ref="AR1374:AV1374" si="8249">IFERROR(IF(FIND(AR$1,$F1374)&gt;1,"BME",""),"")</f>
        <v/>
      </c>
      <c r="AS1374" s="28" t="str">
        <f t="shared" si="8249"/>
        <v/>
      </c>
      <c r="AT1374" s="28" t="str">
        <f t="shared" si="8249"/>
        <v/>
      </c>
      <c r="AU1374" s="28" t="str">
        <f t="shared" si="8249"/>
        <v/>
      </c>
      <c r="AV1374" s="28" t="str">
        <f t="shared" si="8249"/>
        <v/>
      </c>
      <c r="AW1374" s="28" t="str">
        <f t="shared" ref="AW1374:BC1374" si="8250">IFERROR(IF(FIND(AW$1,$F1374)&gt;1,AW$1,""),"")</f>
        <v/>
      </c>
      <c r="AX1374" s="28" t="str">
        <f t="shared" si="8250"/>
        <v/>
      </c>
      <c r="AY1374" s="28" t="str">
        <f t="shared" si="8250"/>
        <v/>
      </c>
      <c r="AZ1374" s="28" t="str">
        <f t="shared" si="8250"/>
        <v/>
      </c>
      <c r="BA1374" s="28" t="str">
        <f t="shared" si="8250"/>
        <v/>
      </c>
      <c r="BB1374" s="28" t="str">
        <f t="shared" si="8250"/>
        <v/>
      </c>
      <c r="BC1374" s="28" t="str">
        <f t="shared" si="8250"/>
        <v/>
      </c>
      <c r="BD1374" s="28" t="str">
        <f t="shared" si="15"/>
        <v/>
      </c>
      <c r="BG1374" s="2" t="s">
        <v>9313</v>
      </c>
      <c r="BI1374" s="2" t="s">
        <v>1953</v>
      </c>
      <c r="BJ1374" s="28" t="str">
        <f t="shared" si="16"/>
        <v/>
      </c>
      <c r="BK1374" s="28" t="str">
        <f t="shared" si="17"/>
        <v/>
      </c>
      <c r="BM1374" s="2" t="s">
        <v>98</v>
      </c>
      <c r="BR1374" s="2" t="s">
        <v>2863</v>
      </c>
      <c r="BU1374" s="12"/>
      <c r="BV1374" s="50" t="s">
        <v>598</v>
      </c>
      <c r="BW1374" s="12"/>
      <c r="BX1374" s="12"/>
      <c r="BY1374" s="42" t="str">
        <f t="shared" si="18"/>
        <v>LS27</v>
      </c>
      <c r="BZ1374" s="42"/>
    </row>
    <row r="1375" spans="1:78" ht="15">
      <c r="A1375" s="16" t="s">
        <v>37</v>
      </c>
      <c r="B1375" s="28">
        <f>VLOOKUP(A1375,Organisations!$A$2:$B$7,2,FALSE)</f>
        <v>2</v>
      </c>
      <c r="C1375" s="16" t="s">
        <v>9314</v>
      </c>
      <c r="D1375" s="16" t="s">
        <v>9315</v>
      </c>
      <c r="E1375" s="28" t="str">
        <f t="shared" si="0"/>
        <v>The Grove is one of our lunch clubs dedicated to helping and serving the people of Gildersome. It is run every Thursday.</v>
      </c>
      <c r="F1375" s="16" t="s">
        <v>9317</v>
      </c>
      <c r="G1375" s="16" t="s">
        <v>68</v>
      </c>
      <c r="H1375" s="54"/>
      <c r="K1375" s="26" t="s">
        <v>2016</v>
      </c>
      <c r="L1375" s="16" t="s">
        <v>9296</v>
      </c>
      <c r="M1375" s="28" t="str">
        <f t="shared" ref="M1375:Q1375" si="8251">IFERROR(IF(FIND(M$1,$F1375)&gt;1,"Age - Children",""),"")</f>
        <v/>
      </c>
      <c r="N1375" s="28" t="str">
        <f t="shared" si="8251"/>
        <v/>
      </c>
      <c r="O1375" s="28" t="str">
        <f t="shared" si="8251"/>
        <v/>
      </c>
      <c r="P1375" s="28" t="str">
        <f t="shared" si="8251"/>
        <v/>
      </c>
      <c r="Q1375" s="28" t="str">
        <f t="shared" si="8251"/>
        <v/>
      </c>
      <c r="R1375" s="28" t="str">
        <f t="shared" ref="R1375:T1375" si="8252">IFERROR(IF(FIND(R$1,$F1375)&gt;1,"Age - Elderly",""),"")</f>
        <v/>
      </c>
      <c r="S1375" s="28" t="str">
        <f t="shared" si="8252"/>
        <v/>
      </c>
      <c r="T1375" s="28" t="str">
        <f t="shared" si="8252"/>
        <v/>
      </c>
      <c r="U1375" s="28" t="str">
        <f t="shared" si="3"/>
        <v/>
      </c>
      <c r="V1375" s="28" t="str">
        <f t="shared" si="4"/>
        <v/>
      </c>
      <c r="X1375" s="28" t="str">
        <f t="shared" si="5"/>
        <v/>
      </c>
      <c r="Y1375" s="28" t="str">
        <f t="shared" si="6"/>
        <v/>
      </c>
      <c r="Z1375" s="28" t="str">
        <f t="shared" si="7"/>
        <v/>
      </c>
      <c r="AB1375" s="28" t="str">
        <f t="shared" si="8"/>
        <v/>
      </c>
      <c r="AD1375" s="28" t="str">
        <f t="shared" si="9"/>
        <v/>
      </c>
      <c r="AG1375" s="28" t="str">
        <f t="shared" ref="AG1375:AL1375" si="8253">IFERROR(IF(FIND(AG$1,$F1375)&gt;1,AG$1,""),"")</f>
        <v/>
      </c>
      <c r="AH1375" s="28" t="str">
        <f t="shared" si="8253"/>
        <v/>
      </c>
      <c r="AI1375" s="28" t="str">
        <f t="shared" si="8253"/>
        <v/>
      </c>
      <c r="AJ1375" s="28" t="str">
        <f t="shared" si="8253"/>
        <v/>
      </c>
      <c r="AK1375" s="28" t="str">
        <f t="shared" si="8253"/>
        <v/>
      </c>
      <c r="AL1375" s="28" t="str">
        <f t="shared" si="8253"/>
        <v/>
      </c>
      <c r="AM1375" s="28" t="str">
        <f t="shared" si="11"/>
        <v/>
      </c>
      <c r="AN1375" s="28" t="str">
        <f t="shared" ref="AN1375:AQ1375" si="8254">IFERROR(IF(FIND(AN$1,$F1375)&gt;1,"Status - LGBT",""),"")</f>
        <v/>
      </c>
      <c r="AO1375" s="28" t="str">
        <f t="shared" si="8254"/>
        <v/>
      </c>
      <c r="AP1375" s="28" t="str">
        <f t="shared" si="8254"/>
        <v/>
      </c>
      <c r="AQ1375" s="28" t="str">
        <f t="shared" si="8254"/>
        <v/>
      </c>
      <c r="AR1375" s="28" t="str">
        <f t="shared" ref="AR1375:AV1375" si="8255">IFERROR(IF(FIND(AR$1,$F1375)&gt;1,"BME",""),"")</f>
        <v/>
      </c>
      <c r="AS1375" s="28" t="str">
        <f t="shared" si="8255"/>
        <v/>
      </c>
      <c r="AT1375" s="28" t="str">
        <f t="shared" si="8255"/>
        <v/>
      </c>
      <c r="AU1375" s="28" t="str">
        <f t="shared" si="8255"/>
        <v/>
      </c>
      <c r="AV1375" s="28" t="str">
        <f t="shared" si="8255"/>
        <v/>
      </c>
      <c r="AW1375" s="28" t="str">
        <f t="shared" ref="AW1375:BC1375" si="8256">IFERROR(IF(FIND(AW$1,$F1375)&gt;1,AW$1,""),"")</f>
        <v/>
      </c>
      <c r="AX1375" s="28" t="str">
        <f t="shared" si="8256"/>
        <v/>
      </c>
      <c r="AY1375" s="28" t="str">
        <f t="shared" si="8256"/>
        <v/>
      </c>
      <c r="AZ1375" s="28" t="str">
        <f t="shared" si="8256"/>
        <v/>
      </c>
      <c r="BA1375" s="28" t="str">
        <f t="shared" si="8256"/>
        <v/>
      </c>
      <c r="BB1375" s="28" t="str">
        <f t="shared" si="8256"/>
        <v/>
      </c>
      <c r="BC1375" s="28" t="str">
        <f t="shared" si="8256"/>
        <v/>
      </c>
      <c r="BD1375" s="28" t="str">
        <f t="shared" si="15"/>
        <v/>
      </c>
      <c r="BG1375" s="2" t="s">
        <v>9318</v>
      </c>
      <c r="BI1375" s="2" t="s">
        <v>8545</v>
      </c>
      <c r="BJ1375" s="28" t="str">
        <f t="shared" si="16"/>
        <v>Leeds</v>
      </c>
      <c r="BK1375" s="28" t="str">
        <f t="shared" si="17"/>
        <v>West Yorkshire</v>
      </c>
      <c r="BM1375" s="2" t="s">
        <v>98</v>
      </c>
      <c r="BQ1375" s="2" t="s">
        <v>2863</v>
      </c>
      <c r="BU1375" s="18"/>
      <c r="BV1375" s="47" t="s">
        <v>598</v>
      </c>
      <c r="BW1375" s="18"/>
      <c r="BX1375" s="18"/>
      <c r="BY1375" s="42" t="str">
        <f t="shared" si="18"/>
        <v>LS27</v>
      </c>
      <c r="BZ1375" s="43"/>
    </row>
    <row r="1376" spans="1:78" ht="15">
      <c r="A1376" s="10" t="s">
        <v>37</v>
      </c>
      <c r="B1376" s="28">
        <f>VLOOKUP(A1376,Organisations!$A$2:$B$7,2,FALSE)</f>
        <v>2</v>
      </c>
      <c r="C1376" s="10" t="s">
        <v>9319</v>
      </c>
      <c r="D1376" s="10" t="s">
        <v>9320</v>
      </c>
      <c r="E1376" s="28" t="str">
        <f t="shared" si="0"/>
        <v>This Lunch Club in the Westerton Community Centre is there to help and serve the people of the Tingley. If you would lik</v>
      </c>
      <c r="F1376" s="10" t="s">
        <v>9322</v>
      </c>
      <c r="G1376" s="10" t="s">
        <v>68</v>
      </c>
      <c r="H1376" s="11"/>
      <c r="K1376" s="30" t="s">
        <v>2016</v>
      </c>
      <c r="L1376" s="10" t="s">
        <v>9296</v>
      </c>
      <c r="M1376" s="28" t="str">
        <f t="shared" ref="M1376:Q1376" si="8257">IFERROR(IF(FIND(M$1,$F1376)&gt;1,"Age - Children",""),"")</f>
        <v/>
      </c>
      <c r="N1376" s="28" t="str">
        <f t="shared" si="8257"/>
        <v/>
      </c>
      <c r="O1376" s="28" t="str">
        <f t="shared" si="8257"/>
        <v/>
      </c>
      <c r="P1376" s="28" t="str">
        <f t="shared" si="8257"/>
        <v/>
      </c>
      <c r="Q1376" s="28" t="str">
        <f t="shared" si="8257"/>
        <v/>
      </c>
      <c r="R1376" s="28" t="str">
        <f t="shared" ref="R1376:T1376" si="8258">IFERROR(IF(FIND(R$1,$F1376)&gt;1,"Age - Elderly",""),"")</f>
        <v/>
      </c>
      <c r="S1376" s="28" t="str">
        <f t="shared" si="8258"/>
        <v/>
      </c>
      <c r="T1376" s="28" t="str">
        <f t="shared" si="8258"/>
        <v/>
      </c>
      <c r="U1376" s="28" t="str">
        <f t="shared" si="3"/>
        <v/>
      </c>
      <c r="V1376" s="28" t="str">
        <f t="shared" si="4"/>
        <v/>
      </c>
      <c r="X1376" s="28" t="str">
        <f t="shared" si="5"/>
        <v/>
      </c>
      <c r="Y1376" s="28" t="str">
        <f t="shared" si="6"/>
        <v/>
      </c>
      <c r="Z1376" s="28" t="str">
        <f t="shared" si="7"/>
        <v/>
      </c>
      <c r="AB1376" s="28" t="str">
        <f t="shared" si="8"/>
        <v/>
      </c>
      <c r="AD1376" s="28" t="str">
        <f t="shared" si="9"/>
        <v/>
      </c>
      <c r="AG1376" s="28" t="str">
        <f t="shared" ref="AG1376:AL1376" si="8259">IFERROR(IF(FIND(AG$1,$F1376)&gt;1,AG$1,""),"")</f>
        <v/>
      </c>
      <c r="AH1376" s="28" t="str">
        <f t="shared" si="8259"/>
        <v/>
      </c>
      <c r="AI1376" s="28" t="str">
        <f t="shared" si="8259"/>
        <v/>
      </c>
      <c r="AJ1376" s="28" t="str">
        <f t="shared" si="8259"/>
        <v/>
      </c>
      <c r="AK1376" s="28" t="str">
        <f t="shared" si="8259"/>
        <v/>
      </c>
      <c r="AL1376" s="28" t="str">
        <f t="shared" si="8259"/>
        <v/>
      </c>
      <c r="AM1376" s="28" t="str">
        <f t="shared" si="11"/>
        <v/>
      </c>
      <c r="AN1376" s="28" t="str">
        <f t="shared" ref="AN1376:AQ1376" si="8260">IFERROR(IF(FIND(AN$1,$F1376)&gt;1,"Status - LGBT",""),"")</f>
        <v/>
      </c>
      <c r="AO1376" s="28" t="str">
        <f t="shared" si="8260"/>
        <v/>
      </c>
      <c r="AP1376" s="28" t="str">
        <f t="shared" si="8260"/>
        <v/>
      </c>
      <c r="AQ1376" s="28" t="str">
        <f t="shared" si="8260"/>
        <v/>
      </c>
      <c r="AR1376" s="28" t="str">
        <f t="shared" ref="AR1376:AV1376" si="8261">IFERROR(IF(FIND(AR$1,$F1376)&gt;1,"BME",""),"")</f>
        <v/>
      </c>
      <c r="AS1376" s="28" t="str">
        <f t="shared" si="8261"/>
        <v/>
      </c>
      <c r="AT1376" s="28" t="str">
        <f t="shared" si="8261"/>
        <v/>
      </c>
      <c r="AU1376" s="28" t="str">
        <f t="shared" si="8261"/>
        <v/>
      </c>
      <c r="AV1376" s="28" t="str">
        <f t="shared" si="8261"/>
        <v/>
      </c>
      <c r="AW1376" s="28" t="str">
        <f t="shared" ref="AW1376:BC1376" si="8262">IFERROR(IF(FIND(AW$1,$F1376)&gt;1,AW$1,""),"")</f>
        <v/>
      </c>
      <c r="AX1376" s="28" t="str">
        <f t="shared" si="8262"/>
        <v/>
      </c>
      <c r="AY1376" s="28" t="str">
        <f t="shared" si="8262"/>
        <v/>
      </c>
      <c r="AZ1376" s="28" t="str">
        <f t="shared" si="8262"/>
        <v/>
      </c>
      <c r="BA1376" s="28" t="str">
        <f t="shared" si="8262"/>
        <v/>
      </c>
      <c r="BB1376" s="28" t="str">
        <f t="shared" si="8262"/>
        <v/>
      </c>
      <c r="BC1376" s="28" t="str">
        <f t="shared" si="8262"/>
        <v/>
      </c>
      <c r="BD1376" s="28" t="str">
        <f t="shared" si="15"/>
        <v/>
      </c>
      <c r="BG1376" s="2" t="s">
        <v>9323</v>
      </c>
      <c r="BJ1376" s="28" t="str">
        <f t="shared" si="16"/>
        <v/>
      </c>
      <c r="BK1376" s="28" t="str">
        <f t="shared" si="17"/>
        <v/>
      </c>
      <c r="BM1376" s="2" t="s">
        <v>98</v>
      </c>
      <c r="BU1376" s="12"/>
      <c r="BV1376" s="12"/>
      <c r="BW1376" s="12"/>
      <c r="BX1376" s="12"/>
      <c r="BY1376" s="42" t="str">
        <f t="shared" si="18"/>
        <v/>
      </c>
      <c r="BZ1376" s="42"/>
    </row>
    <row r="1377" spans="1:78" ht="15">
      <c r="A1377" s="16" t="s">
        <v>37</v>
      </c>
      <c r="B1377" s="28">
        <f>VLOOKUP(A1377,Organisations!$A$2:$B$7,2,FALSE)</f>
        <v>2</v>
      </c>
      <c r="C1377" s="16" t="s">
        <v>9324</v>
      </c>
      <c r="D1377" s="16" t="s">
        <v>9325</v>
      </c>
      <c r="E1377" s="28" t="str">
        <f t="shared" si="0"/>
        <v>Our Memory Cafe is dedicated to those who suffer from Dementia and their carers. It is a safe place where they can relax</v>
      </c>
      <c r="F1377" s="16" t="s">
        <v>9327</v>
      </c>
      <c r="G1377" s="16" t="s">
        <v>68</v>
      </c>
      <c r="H1377" s="17"/>
      <c r="K1377" s="26" t="s">
        <v>2016</v>
      </c>
      <c r="L1377" s="16" t="s">
        <v>9296</v>
      </c>
      <c r="M1377" s="28" t="str">
        <f t="shared" ref="M1377:Q1377" si="8263">IFERROR(IF(FIND(M$1,$F1377)&gt;1,"Age - Children",""),"")</f>
        <v/>
      </c>
      <c r="N1377" s="28" t="str">
        <f t="shared" si="8263"/>
        <v/>
      </c>
      <c r="O1377" s="28" t="str">
        <f t="shared" si="8263"/>
        <v/>
      </c>
      <c r="P1377" s="28" t="str">
        <f t="shared" si="8263"/>
        <v/>
      </c>
      <c r="Q1377" s="28" t="str">
        <f t="shared" si="8263"/>
        <v/>
      </c>
      <c r="R1377" s="28" t="str">
        <f t="shared" ref="R1377:T1377" si="8264">IFERROR(IF(FIND(R$1,$F1377)&gt;1,"Age - Elderly",""),"")</f>
        <v/>
      </c>
      <c r="S1377" s="28" t="str">
        <f t="shared" si="8264"/>
        <v/>
      </c>
      <c r="T1377" s="28" t="str">
        <f t="shared" si="8264"/>
        <v/>
      </c>
      <c r="U1377" s="28" t="str">
        <f t="shared" si="3"/>
        <v/>
      </c>
      <c r="V1377" s="28" t="str">
        <f t="shared" si="4"/>
        <v/>
      </c>
      <c r="X1377" s="28" t="str">
        <f t="shared" si="5"/>
        <v/>
      </c>
      <c r="Y1377" s="28" t="str">
        <f t="shared" si="6"/>
        <v/>
      </c>
      <c r="Z1377" s="28" t="str">
        <f t="shared" si="7"/>
        <v>Gender - Male</v>
      </c>
      <c r="AB1377" s="28" t="str">
        <f t="shared" si="8"/>
        <v/>
      </c>
      <c r="AD1377" s="28" t="str">
        <f t="shared" si="9"/>
        <v>Gender - Male;</v>
      </c>
      <c r="AG1377" s="28" t="str">
        <f t="shared" ref="AG1377:AL1377" si="8265">IFERROR(IF(FIND(AG$1,$F1377)&gt;1,AG$1,""),"")</f>
        <v/>
      </c>
      <c r="AH1377" s="28" t="str">
        <f t="shared" si="8265"/>
        <v/>
      </c>
      <c r="AI1377" s="28" t="str">
        <f t="shared" si="8265"/>
        <v/>
      </c>
      <c r="AJ1377" s="28" t="str">
        <f t="shared" si="8265"/>
        <v/>
      </c>
      <c r="AK1377" s="28" t="str">
        <f t="shared" si="8265"/>
        <v/>
      </c>
      <c r="AL1377" s="28" t="str">
        <f t="shared" si="8265"/>
        <v/>
      </c>
      <c r="AM1377" s="28" t="str">
        <f t="shared" si="11"/>
        <v/>
      </c>
      <c r="AN1377" s="28" t="str">
        <f t="shared" ref="AN1377:AQ1377" si="8266">IFERROR(IF(FIND(AN$1,$F1377)&gt;1,"Status - LGBT",""),"")</f>
        <v/>
      </c>
      <c r="AO1377" s="28" t="str">
        <f t="shared" si="8266"/>
        <v/>
      </c>
      <c r="AP1377" s="28" t="str">
        <f t="shared" si="8266"/>
        <v/>
      </c>
      <c r="AQ1377" s="28" t="str">
        <f t="shared" si="8266"/>
        <v/>
      </c>
      <c r="AR1377" s="28" t="str">
        <f t="shared" ref="AR1377:AV1377" si="8267">IFERROR(IF(FIND(AR$1,$F1377)&gt;1,"BME",""),"")</f>
        <v/>
      </c>
      <c r="AS1377" s="28" t="str">
        <f t="shared" si="8267"/>
        <v/>
      </c>
      <c r="AT1377" s="28" t="str">
        <f t="shared" si="8267"/>
        <v/>
      </c>
      <c r="AU1377" s="28" t="str">
        <f t="shared" si="8267"/>
        <v/>
      </c>
      <c r="AV1377" s="28" t="str">
        <f t="shared" si="8267"/>
        <v/>
      </c>
      <c r="AW1377" s="28" t="str">
        <f t="shared" ref="AW1377:BC1377" si="8268">IFERROR(IF(FIND(AW$1,$F1377)&gt;1,AW$1,""),"")</f>
        <v/>
      </c>
      <c r="AX1377" s="28" t="str">
        <f t="shared" si="8268"/>
        <v/>
      </c>
      <c r="AY1377" s="28" t="str">
        <f t="shared" si="8268"/>
        <v/>
      </c>
      <c r="AZ1377" s="28" t="str">
        <f t="shared" si="8268"/>
        <v/>
      </c>
      <c r="BA1377" s="28" t="str">
        <f t="shared" si="8268"/>
        <v/>
      </c>
      <c r="BB1377" s="28" t="str">
        <f t="shared" si="8268"/>
        <v/>
      </c>
      <c r="BC1377" s="28" t="str">
        <f t="shared" si="8268"/>
        <v/>
      </c>
      <c r="BD1377" s="28" t="str">
        <f t="shared" si="15"/>
        <v/>
      </c>
      <c r="BG1377" s="2" t="s">
        <v>9313</v>
      </c>
      <c r="BI1377" s="2" t="s">
        <v>1953</v>
      </c>
      <c r="BJ1377" s="28" t="str">
        <f t="shared" si="16"/>
        <v/>
      </c>
      <c r="BK1377" s="28" t="str">
        <f t="shared" si="17"/>
        <v/>
      </c>
      <c r="BM1377" s="2" t="s">
        <v>98</v>
      </c>
      <c r="BU1377" s="18"/>
      <c r="BV1377" s="47" t="s">
        <v>598</v>
      </c>
      <c r="BW1377" s="18"/>
      <c r="BX1377" s="18"/>
      <c r="BY1377" s="42" t="str">
        <f t="shared" si="18"/>
        <v>Gender - Male;;LS27</v>
      </c>
      <c r="BZ1377" s="43"/>
    </row>
    <row r="1378" spans="1:78" ht="15">
      <c r="A1378" s="10" t="s">
        <v>37</v>
      </c>
      <c r="B1378" s="28">
        <f>VLOOKUP(A1378,Organisations!$A$2:$B$7,2,FALSE)</f>
        <v>2</v>
      </c>
      <c r="C1378" s="10" t="s">
        <v>9329</v>
      </c>
      <c r="D1378" s="10" t="s">
        <v>9330</v>
      </c>
      <c r="E1378" s="28" t="str">
        <f t="shared" si="0"/>
        <v>Every Monday we offer a Lunch club and a game of bingo. Call our office if you would like to know more</v>
      </c>
      <c r="F1378" s="10" t="s">
        <v>9331</v>
      </c>
      <c r="G1378" s="10" t="s">
        <v>68</v>
      </c>
      <c r="H1378" s="53"/>
      <c r="K1378" s="30" t="s">
        <v>2016</v>
      </c>
      <c r="L1378" s="10" t="s">
        <v>9296</v>
      </c>
      <c r="M1378" s="28" t="str">
        <f t="shared" ref="M1378:Q1378" si="8269">IFERROR(IF(FIND(M$1,$F1378)&gt;1,"Age - Children",""),"")</f>
        <v/>
      </c>
      <c r="N1378" s="28" t="str">
        <f t="shared" si="8269"/>
        <v/>
      </c>
      <c r="O1378" s="28" t="str">
        <f t="shared" si="8269"/>
        <v/>
      </c>
      <c r="P1378" s="28" t="str">
        <f t="shared" si="8269"/>
        <v/>
      </c>
      <c r="Q1378" s="28" t="str">
        <f t="shared" si="8269"/>
        <v/>
      </c>
      <c r="R1378" s="28" t="str">
        <f t="shared" ref="R1378:T1378" si="8270">IFERROR(IF(FIND(R$1,$F1378)&gt;1,"Age - Elderly",""),"")</f>
        <v/>
      </c>
      <c r="S1378" s="28" t="str">
        <f t="shared" si="8270"/>
        <v/>
      </c>
      <c r="T1378" s="28" t="str">
        <f t="shared" si="8270"/>
        <v/>
      </c>
      <c r="U1378" s="28" t="str">
        <f t="shared" si="3"/>
        <v/>
      </c>
      <c r="V1378" s="28" t="str">
        <f t="shared" si="4"/>
        <v/>
      </c>
      <c r="X1378" s="28" t="str">
        <f t="shared" si="5"/>
        <v/>
      </c>
      <c r="Y1378" s="28" t="str">
        <f t="shared" si="6"/>
        <v/>
      </c>
      <c r="Z1378" s="28" t="str">
        <f t="shared" si="7"/>
        <v/>
      </c>
      <c r="AB1378" s="28" t="str">
        <f t="shared" si="8"/>
        <v/>
      </c>
      <c r="AD1378" s="28" t="str">
        <f t="shared" si="9"/>
        <v/>
      </c>
      <c r="AG1378" s="28" t="str">
        <f t="shared" ref="AG1378:AL1378" si="8271">IFERROR(IF(FIND(AG$1,$F1378)&gt;1,AG$1,""),"")</f>
        <v/>
      </c>
      <c r="AH1378" s="28" t="str">
        <f t="shared" si="8271"/>
        <v/>
      </c>
      <c r="AI1378" s="28" t="str">
        <f t="shared" si="8271"/>
        <v/>
      </c>
      <c r="AJ1378" s="28" t="str">
        <f t="shared" si="8271"/>
        <v/>
      </c>
      <c r="AK1378" s="28" t="str">
        <f t="shared" si="8271"/>
        <v/>
      </c>
      <c r="AL1378" s="28" t="str">
        <f t="shared" si="8271"/>
        <v/>
      </c>
      <c r="AM1378" s="28" t="str">
        <f t="shared" si="11"/>
        <v/>
      </c>
      <c r="AN1378" s="28" t="str">
        <f t="shared" ref="AN1378:AQ1378" si="8272">IFERROR(IF(FIND(AN$1,$F1378)&gt;1,"Status - LGBT",""),"")</f>
        <v/>
      </c>
      <c r="AO1378" s="28" t="str">
        <f t="shared" si="8272"/>
        <v/>
      </c>
      <c r="AP1378" s="28" t="str">
        <f t="shared" si="8272"/>
        <v/>
      </c>
      <c r="AQ1378" s="28" t="str">
        <f t="shared" si="8272"/>
        <v/>
      </c>
      <c r="AR1378" s="28" t="str">
        <f t="shared" ref="AR1378:AV1378" si="8273">IFERROR(IF(FIND(AR$1,$F1378)&gt;1,"BME",""),"")</f>
        <v/>
      </c>
      <c r="AS1378" s="28" t="str">
        <f t="shared" si="8273"/>
        <v/>
      </c>
      <c r="AT1378" s="28" t="str">
        <f t="shared" si="8273"/>
        <v/>
      </c>
      <c r="AU1378" s="28" t="str">
        <f t="shared" si="8273"/>
        <v/>
      </c>
      <c r="AV1378" s="28" t="str">
        <f t="shared" si="8273"/>
        <v/>
      </c>
      <c r="AW1378" s="28" t="str">
        <f t="shared" ref="AW1378:BC1378" si="8274">IFERROR(IF(FIND(AW$1,$F1378)&gt;1,AW$1,""),"")</f>
        <v/>
      </c>
      <c r="AX1378" s="28" t="str">
        <f t="shared" si="8274"/>
        <v/>
      </c>
      <c r="AY1378" s="28" t="str">
        <f t="shared" si="8274"/>
        <v/>
      </c>
      <c r="AZ1378" s="28" t="str">
        <f t="shared" si="8274"/>
        <v/>
      </c>
      <c r="BA1378" s="28" t="str">
        <f t="shared" si="8274"/>
        <v/>
      </c>
      <c r="BB1378" s="28" t="str">
        <f t="shared" si="8274"/>
        <v/>
      </c>
      <c r="BC1378" s="28" t="str">
        <f t="shared" si="8274"/>
        <v/>
      </c>
      <c r="BD1378" s="28" t="str">
        <f t="shared" si="15"/>
        <v/>
      </c>
      <c r="BG1378" s="2" t="s">
        <v>9313</v>
      </c>
      <c r="BI1378" s="2" t="s">
        <v>1953</v>
      </c>
      <c r="BJ1378" s="28" t="str">
        <f t="shared" si="16"/>
        <v/>
      </c>
      <c r="BK1378" s="28" t="str">
        <f t="shared" si="17"/>
        <v/>
      </c>
      <c r="BM1378" s="2" t="s">
        <v>98</v>
      </c>
      <c r="BN1378" s="2" t="s">
        <v>2863</v>
      </c>
      <c r="BU1378" s="12"/>
      <c r="BV1378" s="50" t="s">
        <v>598</v>
      </c>
      <c r="BW1378" s="12"/>
      <c r="BX1378" s="12"/>
      <c r="BY1378" s="42" t="str">
        <f t="shared" si="18"/>
        <v>LS27</v>
      </c>
      <c r="BZ1378" s="42"/>
    </row>
    <row r="1379" spans="1:78" ht="15">
      <c r="A1379" s="16" t="s">
        <v>37</v>
      </c>
      <c r="B1379" s="28">
        <f>VLOOKUP(A1379,Organisations!$A$2:$B$7,2,FALSE)</f>
        <v>2</v>
      </c>
      <c r="C1379" s="16" t="s">
        <v>9333</v>
      </c>
      <c r="D1379" s="16" t="s">
        <v>9334</v>
      </c>
      <c r="E1379" s="28" t="str">
        <f t="shared" si="0"/>
        <v>The Morley Musers meet at our office the 2nd Wednesday of the month and go out on a trip 2 weeks later. This is a mens g</v>
      </c>
      <c r="F1379" s="16" t="s">
        <v>9336</v>
      </c>
      <c r="G1379" s="16" t="s">
        <v>68</v>
      </c>
      <c r="H1379" s="54"/>
      <c r="K1379" s="26" t="s">
        <v>2016</v>
      </c>
      <c r="L1379" s="16" t="s">
        <v>9296</v>
      </c>
      <c r="M1379" s="28" t="str">
        <f t="shared" ref="M1379:Q1379" si="8275">IFERROR(IF(FIND(M$1,$F1379)&gt;1,"Age - Children",""),"")</f>
        <v/>
      </c>
      <c r="N1379" s="28" t="str">
        <f t="shared" si="8275"/>
        <v/>
      </c>
      <c r="O1379" s="28" t="str">
        <f t="shared" si="8275"/>
        <v/>
      </c>
      <c r="P1379" s="28" t="str">
        <f t="shared" si="8275"/>
        <v/>
      </c>
      <c r="Q1379" s="28" t="str">
        <f t="shared" si="8275"/>
        <v/>
      </c>
      <c r="R1379" s="28" t="str">
        <f t="shared" ref="R1379:T1379" si="8276">IFERROR(IF(FIND(R$1,$F1379)&gt;1,"Age - Elderly",""),"")</f>
        <v/>
      </c>
      <c r="S1379" s="28" t="str">
        <f t="shared" si="8276"/>
        <v/>
      </c>
      <c r="T1379" s="28" t="str">
        <f t="shared" si="8276"/>
        <v/>
      </c>
      <c r="U1379" s="28" t="str">
        <f t="shared" si="3"/>
        <v/>
      </c>
      <c r="V1379" s="28" t="str">
        <f t="shared" si="4"/>
        <v/>
      </c>
      <c r="X1379" s="28" t="str">
        <f t="shared" si="5"/>
        <v/>
      </c>
      <c r="Y1379" s="28" t="str">
        <f t="shared" si="6"/>
        <v/>
      </c>
      <c r="Z1379" s="28" t="str">
        <f t="shared" si="7"/>
        <v>Gender - Male</v>
      </c>
      <c r="AB1379" s="28" t="str">
        <f t="shared" si="8"/>
        <v/>
      </c>
      <c r="AD1379" s="28" t="str">
        <f t="shared" si="9"/>
        <v>Gender - Male;</v>
      </c>
      <c r="AG1379" s="28" t="str">
        <f t="shared" ref="AG1379:AL1379" si="8277">IFERROR(IF(FIND(AG$1,$F1379)&gt;1,AG$1,""),"")</f>
        <v/>
      </c>
      <c r="AH1379" s="28" t="str">
        <f t="shared" si="8277"/>
        <v/>
      </c>
      <c r="AI1379" s="28" t="str">
        <f t="shared" si="8277"/>
        <v/>
      </c>
      <c r="AJ1379" s="28" t="str">
        <f t="shared" si="8277"/>
        <v/>
      </c>
      <c r="AK1379" s="28" t="str">
        <f t="shared" si="8277"/>
        <v/>
      </c>
      <c r="AL1379" s="28" t="str">
        <f t="shared" si="8277"/>
        <v/>
      </c>
      <c r="AM1379" s="28" t="str">
        <f t="shared" si="11"/>
        <v/>
      </c>
      <c r="AN1379" s="28" t="str">
        <f t="shared" ref="AN1379:AQ1379" si="8278">IFERROR(IF(FIND(AN$1,$F1379)&gt;1,"Status - LGBT",""),"")</f>
        <v/>
      </c>
      <c r="AO1379" s="28" t="str">
        <f t="shared" si="8278"/>
        <v/>
      </c>
      <c r="AP1379" s="28" t="str">
        <f t="shared" si="8278"/>
        <v/>
      </c>
      <c r="AQ1379" s="28" t="str">
        <f t="shared" si="8278"/>
        <v/>
      </c>
      <c r="AR1379" s="28" t="str">
        <f t="shared" ref="AR1379:AV1379" si="8279">IFERROR(IF(FIND(AR$1,$F1379)&gt;1,"BME",""),"")</f>
        <v/>
      </c>
      <c r="AS1379" s="28" t="str">
        <f t="shared" si="8279"/>
        <v/>
      </c>
      <c r="AT1379" s="28" t="str">
        <f t="shared" si="8279"/>
        <v/>
      </c>
      <c r="AU1379" s="28" t="str">
        <f t="shared" si="8279"/>
        <v/>
      </c>
      <c r="AV1379" s="28" t="str">
        <f t="shared" si="8279"/>
        <v/>
      </c>
      <c r="AW1379" s="28" t="str">
        <f t="shared" ref="AW1379:BC1379" si="8280">IFERROR(IF(FIND(AW$1,$F1379)&gt;1,AW$1,""),"")</f>
        <v/>
      </c>
      <c r="AX1379" s="28" t="str">
        <f t="shared" si="8280"/>
        <v/>
      </c>
      <c r="AY1379" s="28" t="str">
        <f t="shared" si="8280"/>
        <v/>
      </c>
      <c r="AZ1379" s="28" t="str">
        <f t="shared" si="8280"/>
        <v/>
      </c>
      <c r="BA1379" s="28" t="str">
        <f t="shared" si="8280"/>
        <v/>
      </c>
      <c r="BB1379" s="28" t="str">
        <f t="shared" si="8280"/>
        <v/>
      </c>
      <c r="BC1379" s="28" t="str">
        <f t="shared" si="8280"/>
        <v/>
      </c>
      <c r="BD1379" s="28" t="str">
        <f t="shared" si="15"/>
        <v/>
      </c>
      <c r="BG1379" s="2" t="s">
        <v>9313</v>
      </c>
      <c r="BI1379" s="2" t="s">
        <v>1953</v>
      </c>
      <c r="BJ1379" s="28" t="str">
        <f t="shared" si="16"/>
        <v/>
      </c>
      <c r="BK1379" s="28" t="str">
        <f t="shared" si="17"/>
        <v/>
      </c>
      <c r="BM1379" s="2" t="s">
        <v>98</v>
      </c>
      <c r="BP1379" s="2" t="s">
        <v>2863</v>
      </c>
      <c r="BU1379" s="18"/>
      <c r="BV1379" s="47" t="s">
        <v>598</v>
      </c>
      <c r="BW1379" s="18"/>
      <c r="BX1379" s="18"/>
      <c r="BY1379" s="42" t="str">
        <f t="shared" si="18"/>
        <v>Gender - Male;;LS27</v>
      </c>
      <c r="BZ1379" s="43"/>
    </row>
    <row r="1380" spans="1:78" ht="15">
      <c r="A1380" s="10" t="s">
        <v>37</v>
      </c>
      <c r="B1380" s="28">
        <f>VLOOKUP(A1380,Organisations!$A$2:$B$7,2,FALSE)</f>
        <v>2</v>
      </c>
      <c r="C1380" s="10" t="s">
        <v>9338</v>
      </c>
      <c r="D1380" s="10" t="s">
        <v>9339</v>
      </c>
      <c r="E1380" s="28" t="str">
        <f t="shared" si="0"/>
        <v>Every Thursday we host bingo in our Tea Room in Wesley Street. we offer food and drinks and is a great oppertunity to so</v>
      </c>
      <c r="F1380" s="10" t="s">
        <v>9341</v>
      </c>
      <c r="G1380" s="10" t="s">
        <v>68</v>
      </c>
      <c r="H1380" s="53"/>
      <c r="K1380" s="30" t="s">
        <v>2016</v>
      </c>
      <c r="L1380" s="10" t="s">
        <v>9296</v>
      </c>
      <c r="M1380" s="28" t="str">
        <f t="shared" ref="M1380:Q1380" si="8281">IFERROR(IF(FIND(M$1,$F1380)&gt;1,"Age - Children",""),"")</f>
        <v/>
      </c>
      <c r="N1380" s="28" t="str">
        <f t="shared" si="8281"/>
        <v/>
      </c>
      <c r="O1380" s="28" t="str">
        <f t="shared" si="8281"/>
        <v/>
      </c>
      <c r="P1380" s="28" t="str">
        <f t="shared" si="8281"/>
        <v/>
      </c>
      <c r="Q1380" s="28" t="str">
        <f t="shared" si="8281"/>
        <v/>
      </c>
      <c r="R1380" s="28" t="str">
        <f t="shared" ref="R1380:T1380" si="8282">IFERROR(IF(FIND(R$1,$F1380)&gt;1,"Age - Elderly",""),"")</f>
        <v/>
      </c>
      <c r="S1380" s="28" t="str">
        <f t="shared" si="8282"/>
        <v/>
      </c>
      <c r="T1380" s="28" t="str">
        <f t="shared" si="8282"/>
        <v/>
      </c>
      <c r="U1380" s="28" t="str">
        <f t="shared" si="3"/>
        <v/>
      </c>
      <c r="V1380" s="28" t="str">
        <f t="shared" si="4"/>
        <v/>
      </c>
      <c r="X1380" s="28" t="str">
        <f t="shared" si="5"/>
        <v/>
      </c>
      <c r="Y1380" s="28" t="str">
        <f t="shared" si="6"/>
        <v/>
      </c>
      <c r="Z1380" s="28" t="str">
        <f t="shared" si="7"/>
        <v/>
      </c>
      <c r="AB1380" s="28" t="str">
        <f t="shared" si="8"/>
        <v/>
      </c>
      <c r="AD1380" s="28" t="str">
        <f t="shared" si="9"/>
        <v/>
      </c>
      <c r="AG1380" s="28" t="str">
        <f t="shared" ref="AG1380:AL1380" si="8283">IFERROR(IF(FIND(AG$1,$F1380)&gt;1,AG$1,""),"")</f>
        <v/>
      </c>
      <c r="AH1380" s="28" t="str">
        <f t="shared" si="8283"/>
        <v/>
      </c>
      <c r="AI1380" s="28" t="str">
        <f t="shared" si="8283"/>
        <v/>
      </c>
      <c r="AJ1380" s="28" t="str">
        <f t="shared" si="8283"/>
        <v/>
      </c>
      <c r="AK1380" s="28" t="str">
        <f t="shared" si="8283"/>
        <v/>
      </c>
      <c r="AL1380" s="28" t="str">
        <f t="shared" si="8283"/>
        <v/>
      </c>
      <c r="AM1380" s="28" t="str">
        <f t="shared" si="11"/>
        <v/>
      </c>
      <c r="AN1380" s="28" t="str">
        <f t="shared" ref="AN1380:AQ1380" si="8284">IFERROR(IF(FIND(AN$1,$F1380)&gt;1,"Status - LGBT",""),"")</f>
        <v/>
      </c>
      <c r="AO1380" s="28" t="str">
        <f t="shared" si="8284"/>
        <v/>
      </c>
      <c r="AP1380" s="28" t="str">
        <f t="shared" si="8284"/>
        <v/>
      </c>
      <c r="AQ1380" s="28" t="str">
        <f t="shared" si="8284"/>
        <v/>
      </c>
      <c r="AR1380" s="28" t="str">
        <f t="shared" ref="AR1380:AV1380" si="8285">IFERROR(IF(FIND(AR$1,$F1380)&gt;1,"BME",""),"")</f>
        <v/>
      </c>
      <c r="AS1380" s="28" t="str">
        <f t="shared" si="8285"/>
        <v/>
      </c>
      <c r="AT1380" s="28" t="str">
        <f t="shared" si="8285"/>
        <v/>
      </c>
      <c r="AU1380" s="28" t="str">
        <f t="shared" si="8285"/>
        <v/>
      </c>
      <c r="AV1380" s="28" t="str">
        <f t="shared" si="8285"/>
        <v/>
      </c>
      <c r="AW1380" s="28" t="str">
        <f t="shared" ref="AW1380:BC1380" si="8286">IFERROR(IF(FIND(AW$1,$F1380)&gt;1,AW$1,""),"")</f>
        <v/>
      </c>
      <c r="AX1380" s="28" t="str">
        <f t="shared" si="8286"/>
        <v/>
      </c>
      <c r="AY1380" s="28" t="str">
        <f t="shared" si="8286"/>
        <v/>
      </c>
      <c r="AZ1380" s="28" t="str">
        <f t="shared" si="8286"/>
        <v/>
      </c>
      <c r="BA1380" s="28" t="str">
        <f t="shared" si="8286"/>
        <v/>
      </c>
      <c r="BB1380" s="28" t="str">
        <f t="shared" si="8286"/>
        <v/>
      </c>
      <c r="BC1380" s="28" t="str">
        <f t="shared" si="8286"/>
        <v/>
      </c>
      <c r="BD1380" s="28" t="str">
        <f t="shared" si="15"/>
        <v/>
      </c>
      <c r="BG1380" s="2" t="s">
        <v>9313</v>
      </c>
      <c r="BI1380" s="2" t="s">
        <v>1953</v>
      </c>
      <c r="BJ1380" s="28" t="str">
        <f t="shared" si="16"/>
        <v/>
      </c>
      <c r="BK1380" s="28" t="str">
        <f t="shared" si="17"/>
        <v/>
      </c>
      <c r="BM1380" s="2" t="s">
        <v>98</v>
      </c>
      <c r="BQ1380" s="2" t="s">
        <v>2863</v>
      </c>
      <c r="BU1380" s="50" t="s">
        <v>19351</v>
      </c>
      <c r="BV1380" s="12"/>
      <c r="BW1380" s="12"/>
      <c r="BX1380" s="12"/>
      <c r="BY1380" s="42" t="str">
        <f t="shared" si="18"/>
        <v>BD11;BD4;Citywide;LS10;LS11;LS12;LS13;LS14;LS15;LS16;LS17;LS18;LS19;LS1;LS20;LS21;LS22;LS23;LS24;LS25;LS26;LS27;LS28;LS29;LS2;LS3;LS4;LS5;LS6;LS7;LS88;LS8;LS99;LS9;WF10;WF3;</v>
      </c>
      <c r="BZ1380" s="42"/>
    </row>
    <row r="1381" spans="1:78" ht="15">
      <c r="A1381" s="16" t="s">
        <v>37</v>
      </c>
      <c r="B1381" s="28">
        <f>VLOOKUP(A1381,Organisations!$A$2:$B$7,2,FALSE)</f>
        <v>2</v>
      </c>
      <c r="C1381" s="16" t="s">
        <v>9343</v>
      </c>
      <c r="D1381" s="16" t="s">
        <v>9344</v>
      </c>
      <c r="E1381" s="28" t="str">
        <f t="shared" si="0"/>
        <v>Every Tuesday we host bingo in our Tea Room in Wesley Street. we offer food and drinks and is a great oppertunity to soc</v>
      </c>
      <c r="F1381" s="16" t="s">
        <v>9346</v>
      </c>
      <c r="G1381" s="16" t="s">
        <v>68</v>
      </c>
      <c r="H1381" s="54"/>
      <c r="K1381" s="26" t="s">
        <v>2016</v>
      </c>
      <c r="L1381" s="16" t="s">
        <v>9296</v>
      </c>
      <c r="M1381" s="28" t="str">
        <f t="shared" ref="M1381:Q1381" si="8287">IFERROR(IF(FIND(M$1,$F1381)&gt;1,"Age - Children",""),"")</f>
        <v/>
      </c>
      <c r="N1381" s="28" t="str">
        <f t="shared" si="8287"/>
        <v/>
      </c>
      <c r="O1381" s="28" t="str">
        <f t="shared" si="8287"/>
        <v/>
      </c>
      <c r="P1381" s="28" t="str">
        <f t="shared" si="8287"/>
        <v/>
      </c>
      <c r="Q1381" s="28" t="str">
        <f t="shared" si="8287"/>
        <v/>
      </c>
      <c r="R1381" s="28" t="str">
        <f t="shared" ref="R1381:T1381" si="8288">IFERROR(IF(FIND(R$1,$F1381)&gt;1,"Age - Elderly",""),"")</f>
        <v/>
      </c>
      <c r="S1381" s="28" t="str">
        <f t="shared" si="8288"/>
        <v/>
      </c>
      <c r="T1381" s="28" t="str">
        <f t="shared" si="8288"/>
        <v/>
      </c>
      <c r="U1381" s="28" t="str">
        <f t="shared" si="3"/>
        <v/>
      </c>
      <c r="V1381" s="28" t="str">
        <f t="shared" si="4"/>
        <v/>
      </c>
      <c r="X1381" s="28" t="str">
        <f t="shared" si="5"/>
        <v/>
      </c>
      <c r="Y1381" s="28" t="str">
        <f t="shared" si="6"/>
        <v/>
      </c>
      <c r="Z1381" s="28" t="str">
        <f t="shared" si="7"/>
        <v/>
      </c>
      <c r="AB1381" s="28" t="str">
        <f t="shared" si="8"/>
        <v/>
      </c>
      <c r="AD1381" s="28" t="str">
        <f t="shared" si="9"/>
        <v/>
      </c>
      <c r="AG1381" s="28" t="str">
        <f t="shared" ref="AG1381:AL1381" si="8289">IFERROR(IF(FIND(AG$1,$F1381)&gt;1,AG$1,""),"")</f>
        <v/>
      </c>
      <c r="AH1381" s="28" t="str">
        <f t="shared" si="8289"/>
        <v/>
      </c>
      <c r="AI1381" s="28" t="str">
        <f t="shared" si="8289"/>
        <v/>
      </c>
      <c r="AJ1381" s="28" t="str">
        <f t="shared" si="8289"/>
        <v/>
      </c>
      <c r="AK1381" s="28" t="str">
        <f t="shared" si="8289"/>
        <v/>
      </c>
      <c r="AL1381" s="28" t="str">
        <f t="shared" si="8289"/>
        <v/>
      </c>
      <c r="AM1381" s="28" t="str">
        <f t="shared" si="11"/>
        <v/>
      </c>
      <c r="AN1381" s="28" t="str">
        <f t="shared" ref="AN1381:AQ1381" si="8290">IFERROR(IF(FIND(AN$1,$F1381)&gt;1,"Status - LGBT",""),"")</f>
        <v/>
      </c>
      <c r="AO1381" s="28" t="str">
        <f t="shared" si="8290"/>
        <v/>
      </c>
      <c r="AP1381" s="28" t="str">
        <f t="shared" si="8290"/>
        <v/>
      </c>
      <c r="AQ1381" s="28" t="str">
        <f t="shared" si="8290"/>
        <v/>
      </c>
      <c r="AR1381" s="28" t="str">
        <f t="shared" ref="AR1381:AV1381" si="8291">IFERROR(IF(FIND(AR$1,$F1381)&gt;1,"BME",""),"")</f>
        <v/>
      </c>
      <c r="AS1381" s="28" t="str">
        <f t="shared" si="8291"/>
        <v/>
      </c>
      <c r="AT1381" s="28" t="str">
        <f t="shared" si="8291"/>
        <v/>
      </c>
      <c r="AU1381" s="28" t="str">
        <f t="shared" si="8291"/>
        <v/>
      </c>
      <c r="AV1381" s="28" t="str">
        <f t="shared" si="8291"/>
        <v/>
      </c>
      <c r="AW1381" s="28" t="str">
        <f t="shared" ref="AW1381:BC1381" si="8292">IFERROR(IF(FIND(AW$1,$F1381)&gt;1,AW$1,""),"")</f>
        <v/>
      </c>
      <c r="AX1381" s="28" t="str">
        <f t="shared" si="8292"/>
        <v/>
      </c>
      <c r="AY1381" s="28" t="str">
        <f t="shared" si="8292"/>
        <v/>
      </c>
      <c r="AZ1381" s="28" t="str">
        <f t="shared" si="8292"/>
        <v/>
      </c>
      <c r="BA1381" s="28" t="str">
        <f t="shared" si="8292"/>
        <v/>
      </c>
      <c r="BB1381" s="28" t="str">
        <f t="shared" si="8292"/>
        <v/>
      </c>
      <c r="BC1381" s="28" t="str">
        <f t="shared" si="8292"/>
        <v/>
      </c>
      <c r="BD1381" s="28" t="str">
        <f t="shared" si="15"/>
        <v/>
      </c>
      <c r="BG1381" s="2" t="s">
        <v>9313</v>
      </c>
      <c r="BI1381" s="2" t="s">
        <v>1953</v>
      </c>
      <c r="BJ1381" s="28" t="str">
        <f t="shared" si="16"/>
        <v/>
      </c>
      <c r="BK1381" s="28" t="str">
        <f t="shared" si="17"/>
        <v/>
      </c>
      <c r="BM1381" s="2" t="s">
        <v>98</v>
      </c>
      <c r="BO1381" s="2" t="s">
        <v>2863</v>
      </c>
      <c r="BU1381" s="18"/>
      <c r="BV1381" s="47" t="s">
        <v>598</v>
      </c>
      <c r="BW1381" s="18"/>
      <c r="BX1381" s="18"/>
      <c r="BY1381" s="42" t="str">
        <f t="shared" si="18"/>
        <v>LS27</v>
      </c>
      <c r="BZ1381" s="43"/>
    </row>
    <row r="1382" spans="1:78" ht="15">
      <c r="A1382" s="10" t="s">
        <v>37</v>
      </c>
      <c r="B1382" s="28">
        <f>VLOOKUP(A1382,Organisations!$A$2:$B$7,2,FALSE)</f>
        <v>2</v>
      </c>
      <c r="C1382" s="10" t="s">
        <v>9348</v>
      </c>
      <c r="D1382" s="10" t="s">
        <v>9349</v>
      </c>
      <c r="E1382" s="28" t="str">
        <f t="shared" si="0"/>
        <v/>
      </c>
      <c r="F1382" s="10"/>
      <c r="G1382" s="10" t="s">
        <v>68</v>
      </c>
      <c r="H1382" s="11"/>
      <c r="K1382" s="30" t="s">
        <v>9350</v>
      </c>
      <c r="L1382" s="12"/>
      <c r="M1382" s="28" t="str">
        <f t="shared" ref="M1382:Q1382" si="8293">IFERROR(IF(FIND(M$1,$F1382)&gt;1,"Age - Children",""),"")</f>
        <v/>
      </c>
      <c r="N1382" s="28" t="str">
        <f t="shared" si="8293"/>
        <v/>
      </c>
      <c r="O1382" s="28" t="str">
        <f t="shared" si="8293"/>
        <v/>
      </c>
      <c r="P1382" s="28" t="str">
        <f t="shared" si="8293"/>
        <v/>
      </c>
      <c r="Q1382" s="28" t="str">
        <f t="shared" si="8293"/>
        <v/>
      </c>
      <c r="R1382" s="28" t="str">
        <f t="shared" ref="R1382:T1382" si="8294">IFERROR(IF(FIND(R$1,$F1382)&gt;1,"Age - Elderly",""),"")</f>
        <v/>
      </c>
      <c r="S1382" s="28" t="str">
        <f t="shared" si="8294"/>
        <v/>
      </c>
      <c r="T1382" s="28" t="str">
        <f t="shared" si="8294"/>
        <v/>
      </c>
      <c r="U1382" s="28" t="str">
        <f t="shared" si="3"/>
        <v/>
      </c>
      <c r="V1382" s="28" t="str">
        <f t="shared" si="4"/>
        <v/>
      </c>
      <c r="X1382" s="28" t="str">
        <f t="shared" si="5"/>
        <v/>
      </c>
      <c r="Y1382" s="28" t="str">
        <f t="shared" si="6"/>
        <v/>
      </c>
      <c r="Z1382" s="28" t="str">
        <f t="shared" si="7"/>
        <v/>
      </c>
      <c r="AB1382" s="28" t="str">
        <f t="shared" si="8"/>
        <v/>
      </c>
      <c r="AD1382" s="28" t="str">
        <f t="shared" si="9"/>
        <v/>
      </c>
      <c r="AG1382" s="28" t="str">
        <f t="shared" ref="AG1382:AL1382" si="8295">IFERROR(IF(FIND(AG$1,$F1382)&gt;1,AG$1,""),"")</f>
        <v/>
      </c>
      <c r="AH1382" s="28" t="str">
        <f t="shared" si="8295"/>
        <v/>
      </c>
      <c r="AI1382" s="28" t="str">
        <f t="shared" si="8295"/>
        <v/>
      </c>
      <c r="AJ1382" s="28" t="str">
        <f t="shared" si="8295"/>
        <v/>
      </c>
      <c r="AK1382" s="28" t="str">
        <f t="shared" si="8295"/>
        <v/>
      </c>
      <c r="AL1382" s="28" t="str">
        <f t="shared" si="8295"/>
        <v/>
      </c>
      <c r="AM1382" s="28" t="str">
        <f t="shared" si="11"/>
        <v/>
      </c>
      <c r="AN1382" s="28" t="str">
        <f t="shared" ref="AN1382:AQ1382" si="8296">IFERROR(IF(FIND(AN$1,$F1382)&gt;1,"Status - LGBT",""),"")</f>
        <v/>
      </c>
      <c r="AO1382" s="28" t="str">
        <f t="shared" si="8296"/>
        <v/>
      </c>
      <c r="AP1382" s="28" t="str">
        <f t="shared" si="8296"/>
        <v/>
      </c>
      <c r="AQ1382" s="28" t="str">
        <f t="shared" si="8296"/>
        <v/>
      </c>
      <c r="AR1382" s="28" t="str">
        <f t="shared" ref="AR1382:AV1382" si="8297">IFERROR(IF(FIND(AR$1,$F1382)&gt;1,"BME",""),"")</f>
        <v/>
      </c>
      <c r="AS1382" s="28" t="str">
        <f t="shared" si="8297"/>
        <v/>
      </c>
      <c r="AT1382" s="28" t="str">
        <f t="shared" si="8297"/>
        <v/>
      </c>
      <c r="AU1382" s="28" t="str">
        <f t="shared" si="8297"/>
        <v/>
      </c>
      <c r="AV1382" s="28" t="str">
        <f t="shared" si="8297"/>
        <v/>
      </c>
      <c r="AW1382" s="28" t="str">
        <f t="shared" ref="AW1382:BC1382" si="8298">IFERROR(IF(FIND(AW$1,$F1382)&gt;1,AW$1,""),"")</f>
        <v/>
      </c>
      <c r="AX1382" s="28" t="str">
        <f t="shared" si="8298"/>
        <v/>
      </c>
      <c r="AY1382" s="28" t="str">
        <f t="shared" si="8298"/>
        <v/>
      </c>
      <c r="AZ1382" s="28" t="str">
        <f t="shared" si="8298"/>
        <v/>
      </c>
      <c r="BA1382" s="28" t="str">
        <f t="shared" si="8298"/>
        <v/>
      </c>
      <c r="BB1382" s="28" t="str">
        <f t="shared" si="8298"/>
        <v/>
      </c>
      <c r="BC1382" s="28" t="str">
        <f t="shared" si="8298"/>
        <v/>
      </c>
      <c r="BD1382" s="28" t="str">
        <f t="shared" si="15"/>
        <v/>
      </c>
      <c r="BG1382" s="2" t="s">
        <v>9351</v>
      </c>
      <c r="BI1382" s="2" t="s">
        <v>8588</v>
      </c>
      <c r="BJ1382" s="28" t="str">
        <f t="shared" si="16"/>
        <v>Leeds</v>
      </c>
      <c r="BK1382" s="28" t="str">
        <f t="shared" si="17"/>
        <v>West Yorkshire</v>
      </c>
      <c r="BM1382" s="2" t="s">
        <v>98</v>
      </c>
      <c r="BU1382" s="50" t="s">
        <v>596</v>
      </c>
      <c r="BV1382" s="12"/>
      <c r="BW1382" s="12"/>
      <c r="BX1382" s="12"/>
      <c r="BY1382" s="42" t="str">
        <f t="shared" si="18"/>
        <v>LS25;</v>
      </c>
      <c r="BZ1382" s="42"/>
    </row>
    <row r="1383" spans="1:78" ht="15">
      <c r="A1383" s="16" t="s">
        <v>37</v>
      </c>
      <c r="B1383" s="28">
        <f>VLOOKUP(A1383,Organisations!$A$2:$B$7,2,FALSE)</f>
        <v>2</v>
      </c>
      <c r="C1383" s="16" t="s">
        <v>9352</v>
      </c>
      <c r="D1383" s="16" t="s">
        <v>9353</v>
      </c>
      <c r="E1383" s="28" t="str">
        <f t="shared" si="0"/>
        <v>Meals on Wheels provides provide tasty, nutritious meals delivered directly to your door. Caters for most special medica</v>
      </c>
      <c r="F1383" s="16" t="s">
        <v>9355</v>
      </c>
      <c r="G1383" s="16" t="s">
        <v>68</v>
      </c>
      <c r="H1383" s="17"/>
      <c r="K1383" s="26" t="s">
        <v>9356</v>
      </c>
      <c r="L1383" s="16" t="s">
        <v>9357</v>
      </c>
      <c r="M1383" s="28" t="str">
        <f t="shared" ref="M1383:Q1383" si="8299">IFERROR(IF(FIND(M$1,$F1383)&gt;1,"Age - Children",""),"")</f>
        <v/>
      </c>
      <c r="N1383" s="28" t="str">
        <f t="shared" si="8299"/>
        <v/>
      </c>
      <c r="O1383" s="28" t="str">
        <f t="shared" si="8299"/>
        <v/>
      </c>
      <c r="P1383" s="28" t="str">
        <f t="shared" si="8299"/>
        <v/>
      </c>
      <c r="Q1383" s="28" t="str">
        <f t="shared" si="8299"/>
        <v/>
      </c>
      <c r="R1383" s="28" t="str">
        <f t="shared" ref="R1383:T1383" si="8300">IFERROR(IF(FIND(R$1,$F1383)&gt;1,"Age - Elderly",""),"")</f>
        <v/>
      </c>
      <c r="S1383" s="28" t="str">
        <f t="shared" si="8300"/>
        <v/>
      </c>
      <c r="T1383" s="28" t="str">
        <f t="shared" si="8300"/>
        <v/>
      </c>
      <c r="U1383" s="28" t="str">
        <f t="shared" si="3"/>
        <v/>
      </c>
      <c r="V1383" s="28" t="str">
        <f t="shared" si="4"/>
        <v/>
      </c>
      <c r="X1383" s="28" t="str">
        <f t="shared" si="5"/>
        <v/>
      </c>
      <c r="Y1383" s="28" t="str">
        <f t="shared" si="6"/>
        <v/>
      </c>
      <c r="Z1383" s="28" t="str">
        <f t="shared" si="7"/>
        <v/>
      </c>
      <c r="AB1383" s="28" t="str">
        <f t="shared" si="8"/>
        <v/>
      </c>
      <c r="AD1383" s="28" t="str">
        <f t="shared" si="9"/>
        <v/>
      </c>
      <c r="AG1383" s="28" t="str">
        <f t="shared" ref="AG1383:AL1383" si="8301">IFERROR(IF(FIND(AG$1,$F1383)&gt;1,AG$1,""),"")</f>
        <v/>
      </c>
      <c r="AH1383" s="28" t="str">
        <f t="shared" si="8301"/>
        <v/>
      </c>
      <c r="AI1383" s="28" t="str">
        <f t="shared" si="8301"/>
        <v/>
      </c>
      <c r="AJ1383" s="28" t="str">
        <f t="shared" si="8301"/>
        <v/>
      </c>
      <c r="AK1383" s="28" t="str">
        <f t="shared" si="8301"/>
        <v/>
      </c>
      <c r="AL1383" s="28" t="str">
        <f t="shared" si="8301"/>
        <v/>
      </c>
      <c r="AM1383" s="28" t="str">
        <f t="shared" si="11"/>
        <v/>
      </c>
      <c r="AN1383" s="28" t="str">
        <f t="shared" ref="AN1383:AQ1383" si="8302">IFERROR(IF(FIND(AN$1,$F1383)&gt;1,"Status - LGBT",""),"")</f>
        <v/>
      </c>
      <c r="AO1383" s="28" t="str">
        <f t="shared" si="8302"/>
        <v/>
      </c>
      <c r="AP1383" s="28" t="str">
        <f t="shared" si="8302"/>
        <v/>
      </c>
      <c r="AQ1383" s="28" t="str">
        <f t="shared" si="8302"/>
        <v/>
      </c>
      <c r="AR1383" s="28" t="str">
        <f t="shared" ref="AR1383:AV1383" si="8303">IFERROR(IF(FIND(AR$1,$F1383)&gt;1,"BME",""),"")</f>
        <v/>
      </c>
      <c r="AS1383" s="28" t="str">
        <f t="shared" si="8303"/>
        <v/>
      </c>
      <c r="AT1383" s="28" t="str">
        <f t="shared" si="8303"/>
        <v/>
      </c>
      <c r="AU1383" s="28" t="str">
        <f t="shared" si="8303"/>
        <v/>
      </c>
      <c r="AV1383" s="28" t="str">
        <f t="shared" si="8303"/>
        <v/>
      </c>
      <c r="AW1383" s="28" t="str">
        <f t="shared" ref="AW1383:BC1383" si="8304">IFERROR(IF(FIND(AW$1,$F1383)&gt;1,AW$1,""),"")</f>
        <v/>
      </c>
      <c r="AX1383" s="28" t="str">
        <f t="shared" si="8304"/>
        <v/>
      </c>
      <c r="AY1383" s="28" t="str">
        <f t="shared" si="8304"/>
        <v/>
      </c>
      <c r="AZ1383" s="28" t="str">
        <f t="shared" si="8304"/>
        <v/>
      </c>
      <c r="BA1383" s="28" t="str">
        <f t="shared" si="8304"/>
        <v/>
      </c>
      <c r="BB1383" s="28" t="str">
        <f t="shared" si="8304"/>
        <v/>
      </c>
      <c r="BC1383" s="28" t="str">
        <f t="shared" si="8304"/>
        <v/>
      </c>
      <c r="BD1383" s="28" t="str">
        <f t="shared" si="15"/>
        <v/>
      </c>
      <c r="BG1383" s="2" t="s">
        <v>9358</v>
      </c>
      <c r="BI1383" s="2" t="s">
        <v>6820</v>
      </c>
      <c r="BJ1383" s="28" t="str">
        <f t="shared" si="16"/>
        <v>Leeds</v>
      </c>
      <c r="BK1383" s="28" t="str">
        <f t="shared" si="17"/>
        <v>West Yorkshire</v>
      </c>
      <c r="BM1383" s="2" t="s">
        <v>98</v>
      </c>
      <c r="BU1383" s="47" t="s">
        <v>19342</v>
      </c>
      <c r="BV1383" s="18"/>
      <c r="BW1383" s="18"/>
      <c r="BX1383" s="18"/>
      <c r="BY1383" s="42" t="str">
        <f t="shared" si="18"/>
        <v>BD11;BD4;LS10;LS11;LS12;LS13;LS14;LS15;LS16;LS17;LS18;LS19;LS1;LS20;LS21;LS22;LS23;LS24;LS25;LS26;LS27;LS28;LS29;LS2;LS3;LS4;LS5;LS6;LS7;LS88;LS8;LS99;LS9;WF10;WF3;</v>
      </c>
      <c r="BZ1383" s="43"/>
    </row>
    <row r="1384" spans="1:78" ht="15">
      <c r="A1384" s="10" t="s">
        <v>37</v>
      </c>
      <c r="B1384" s="28">
        <f>VLOOKUP(A1384,Organisations!$A$2:$B$7,2,FALSE)</f>
        <v>2</v>
      </c>
      <c r="C1384" s="10" t="s">
        <v>9360</v>
      </c>
      <c r="D1384" s="10" t="s">
        <v>9361</v>
      </c>
      <c r="E1384" s="28" t="str">
        <f t="shared" si="0"/>
        <v>Our dedicated team are here to treat those minor ailments that occur as well as providing specialist management of long-</v>
      </c>
      <c r="F1384" s="10" t="s">
        <v>9362</v>
      </c>
      <c r="G1384" s="10" t="s">
        <v>68</v>
      </c>
      <c r="H1384" s="11"/>
      <c r="K1384" s="51"/>
      <c r="L1384" s="12"/>
      <c r="M1384" s="28" t="str">
        <f t="shared" ref="M1384:Q1384" si="8305">IFERROR(IF(FIND(M$1,$F1384)&gt;1,"Age - Children",""),"")</f>
        <v/>
      </c>
      <c r="N1384" s="28" t="str">
        <f t="shared" si="8305"/>
        <v/>
      </c>
      <c r="O1384" s="28" t="str">
        <f t="shared" si="8305"/>
        <v/>
      </c>
      <c r="P1384" s="28" t="str">
        <f t="shared" si="8305"/>
        <v/>
      </c>
      <c r="Q1384" s="28" t="str">
        <f t="shared" si="8305"/>
        <v/>
      </c>
      <c r="R1384" s="28" t="str">
        <f t="shared" ref="R1384:T1384" si="8306">IFERROR(IF(FIND(R$1,$F1384)&gt;1,"Age - Elderly",""),"")</f>
        <v/>
      </c>
      <c r="S1384" s="28" t="str">
        <f t="shared" si="8306"/>
        <v/>
      </c>
      <c r="T1384" s="28" t="str">
        <f t="shared" si="8306"/>
        <v/>
      </c>
      <c r="U1384" s="28" t="str">
        <f t="shared" si="3"/>
        <v/>
      </c>
      <c r="V1384" s="28" t="str">
        <f t="shared" si="4"/>
        <v/>
      </c>
      <c r="X1384" s="28" t="str">
        <f t="shared" si="5"/>
        <v/>
      </c>
      <c r="Y1384" s="28" t="str">
        <f t="shared" si="6"/>
        <v/>
      </c>
      <c r="Z1384" s="28" t="str">
        <f t="shared" si="7"/>
        <v>Gender - Male</v>
      </c>
      <c r="AB1384" s="28" t="str">
        <f t="shared" si="8"/>
        <v>Gender - Male</v>
      </c>
      <c r="AD1384" s="28" t="str">
        <f t="shared" si="9"/>
        <v>Gender - Male;Gender - Male;</v>
      </c>
      <c r="AG1384" s="28" t="str">
        <f t="shared" ref="AG1384:AL1384" si="8307">IFERROR(IF(FIND(AG$1,$F1384)&gt;1,AG$1,""),"")</f>
        <v/>
      </c>
      <c r="AH1384" s="28" t="str">
        <f t="shared" si="8307"/>
        <v/>
      </c>
      <c r="AI1384" s="28" t="str">
        <f t="shared" si="8307"/>
        <v/>
      </c>
      <c r="AJ1384" s="28" t="str">
        <f t="shared" si="8307"/>
        <v/>
      </c>
      <c r="AK1384" s="28" t="str">
        <f t="shared" si="8307"/>
        <v/>
      </c>
      <c r="AL1384" s="28" t="str">
        <f t="shared" si="8307"/>
        <v/>
      </c>
      <c r="AM1384" s="28" t="str">
        <f t="shared" si="11"/>
        <v/>
      </c>
      <c r="AN1384" s="28" t="str">
        <f t="shared" ref="AN1384:AQ1384" si="8308">IFERROR(IF(FIND(AN$1,$F1384)&gt;1,"Status - LGBT",""),"")</f>
        <v/>
      </c>
      <c r="AO1384" s="28" t="str">
        <f t="shared" si="8308"/>
        <v/>
      </c>
      <c r="AP1384" s="28" t="str">
        <f t="shared" si="8308"/>
        <v/>
      </c>
      <c r="AQ1384" s="28" t="str">
        <f t="shared" si="8308"/>
        <v/>
      </c>
      <c r="AR1384" s="28" t="str">
        <f t="shared" ref="AR1384:AV1384" si="8309">IFERROR(IF(FIND(AR$1,$F1384)&gt;1,"BME",""),"")</f>
        <v/>
      </c>
      <c r="AS1384" s="28" t="str">
        <f t="shared" si="8309"/>
        <v/>
      </c>
      <c r="AT1384" s="28" t="str">
        <f t="shared" si="8309"/>
        <v/>
      </c>
      <c r="AU1384" s="28" t="str">
        <f t="shared" si="8309"/>
        <v/>
      </c>
      <c r="AV1384" s="28" t="str">
        <f t="shared" si="8309"/>
        <v/>
      </c>
      <c r="AW1384" s="28" t="str">
        <f t="shared" ref="AW1384:BC1384" si="8310">IFERROR(IF(FIND(AW$1,$F1384)&gt;1,AW$1,""),"")</f>
        <v/>
      </c>
      <c r="AX1384" s="28" t="str">
        <f t="shared" si="8310"/>
        <v/>
      </c>
      <c r="AY1384" s="28" t="str">
        <f t="shared" si="8310"/>
        <v/>
      </c>
      <c r="AZ1384" s="28" t="str">
        <f t="shared" si="8310"/>
        <v/>
      </c>
      <c r="BA1384" s="28" t="str">
        <f t="shared" si="8310"/>
        <v/>
      </c>
      <c r="BB1384" s="28" t="str">
        <f t="shared" si="8310"/>
        <v/>
      </c>
      <c r="BC1384" s="28" t="str">
        <f t="shared" si="8310"/>
        <v/>
      </c>
      <c r="BD1384" s="28" t="str">
        <f t="shared" si="15"/>
        <v/>
      </c>
      <c r="BG1384" s="2" t="s">
        <v>9363</v>
      </c>
      <c r="BI1384" s="2" t="s">
        <v>8600</v>
      </c>
      <c r="BJ1384" s="28" t="str">
        <f t="shared" si="16"/>
        <v>Leeds</v>
      </c>
      <c r="BK1384" s="28" t="str">
        <f t="shared" si="17"/>
        <v>West Yorkshire</v>
      </c>
      <c r="BM1384" s="2" t="s">
        <v>98</v>
      </c>
      <c r="BU1384" s="12"/>
      <c r="BV1384" s="50" t="s">
        <v>568</v>
      </c>
      <c r="BW1384" s="12"/>
      <c r="BX1384" s="12"/>
      <c r="BY1384" s="42" t="str">
        <f t="shared" si="18"/>
        <v>Gender - Male;Gender - Male;;LS6</v>
      </c>
      <c r="BZ1384" s="42"/>
    </row>
    <row r="1385" spans="1:78" ht="15">
      <c r="A1385" s="16" t="s">
        <v>37</v>
      </c>
      <c r="B1385" s="28">
        <f>VLOOKUP(A1385,Organisations!$A$2:$B$7,2,FALSE)</f>
        <v>2</v>
      </c>
      <c r="C1385" s="16" t="s">
        <v>9365</v>
      </c>
      <c r="D1385" s="16" t="s">
        <v>9366</v>
      </c>
      <c r="E1385" s="28" t="str">
        <f t="shared" si="0"/>
        <v>Holy Trinity Church in the Meanwood area.</v>
      </c>
      <c r="F1385" s="16" t="s">
        <v>9367</v>
      </c>
      <c r="G1385" s="16" t="s">
        <v>68</v>
      </c>
      <c r="H1385" s="17"/>
      <c r="K1385" s="26" t="s">
        <v>9368</v>
      </c>
      <c r="L1385" s="16" t="s">
        <v>9369</v>
      </c>
      <c r="M1385" s="28" t="str">
        <f t="shared" ref="M1385:Q1385" si="8311">IFERROR(IF(FIND(M$1,$F1385)&gt;1,"Age - Children",""),"")</f>
        <v/>
      </c>
      <c r="N1385" s="28" t="str">
        <f t="shared" si="8311"/>
        <v/>
      </c>
      <c r="O1385" s="28" t="str">
        <f t="shared" si="8311"/>
        <v/>
      </c>
      <c r="P1385" s="28" t="str">
        <f t="shared" si="8311"/>
        <v/>
      </c>
      <c r="Q1385" s="28" t="str">
        <f t="shared" si="8311"/>
        <v/>
      </c>
      <c r="R1385" s="28" t="str">
        <f t="shared" ref="R1385:T1385" si="8312">IFERROR(IF(FIND(R$1,$F1385)&gt;1,"Age - Elderly",""),"")</f>
        <v/>
      </c>
      <c r="S1385" s="28" t="str">
        <f t="shared" si="8312"/>
        <v/>
      </c>
      <c r="T1385" s="28" t="str">
        <f t="shared" si="8312"/>
        <v/>
      </c>
      <c r="U1385" s="28" t="str">
        <f t="shared" si="3"/>
        <v/>
      </c>
      <c r="V1385" s="28" t="str">
        <f t="shared" si="4"/>
        <v/>
      </c>
      <c r="X1385" s="28" t="str">
        <f t="shared" si="5"/>
        <v/>
      </c>
      <c r="Y1385" s="28" t="str">
        <f t="shared" si="6"/>
        <v/>
      </c>
      <c r="Z1385" s="28" t="str">
        <f t="shared" si="7"/>
        <v/>
      </c>
      <c r="AB1385" s="28" t="str">
        <f t="shared" si="8"/>
        <v/>
      </c>
      <c r="AD1385" s="28" t="str">
        <f t="shared" si="9"/>
        <v/>
      </c>
      <c r="AG1385" s="28" t="str">
        <f t="shared" ref="AG1385:AL1385" si="8313">IFERROR(IF(FIND(AG$1,$F1385)&gt;1,AG$1,""),"")</f>
        <v/>
      </c>
      <c r="AH1385" s="28" t="str">
        <f t="shared" si="8313"/>
        <v/>
      </c>
      <c r="AI1385" s="28" t="str">
        <f t="shared" si="8313"/>
        <v/>
      </c>
      <c r="AJ1385" s="28" t="str">
        <f t="shared" si="8313"/>
        <v/>
      </c>
      <c r="AK1385" s="28" t="str">
        <f t="shared" si="8313"/>
        <v/>
      </c>
      <c r="AL1385" s="28" t="str">
        <f t="shared" si="8313"/>
        <v/>
      </c>
      <c r="AM1385" s="28" t="str">
        <f t="shared" si="11"/>
        <v/>
      </c>
      <c r="AN1385" s="28" t="str">
        <f t="shared" ref="AN1385:AQ1385" si="8314">IFERROR(IF(FIND(AN$1,$F1385)&gt;1,"Status - LGBT",""),"")</f>
        <v/>
      </c>
      <c r="AO1385" s="28" t="str">
        <f t="shared" si="8314"/>
        <v/>
      </c>
      <c r="AP1385" s="28" t="str">
        <f t="shared" si="8314"/>
        <v/>
      </c>
      <c r="AQ1385" s="28" t="str">
        <f t="shared" si="8314"/>
        <v/>
      </c>
      <c r="AR1385" s="28" t="str">
        <f t="shared" ref="AR1385:AV1385" si="8315">IFERROR(IF(FIND(AR$1,$F1385)&gt;1,"BME",""),"")</f>
        <v/>
      </c>
      <c r="AS1385" s="28" t="str">
        <f t="shared" si="8315"/>
        <v/>
      </c>
      <c r="AT1385" s="28" t="str">
        <f t="shared" si="8315"/>
        <v/>
      </c>
      <c r="AU1385" s="28" t="str">
        <f t="shared" si="8315"/>
        <v/>
      </c>
      <c r="AV1385" s="28" t="str">
        <f t="shared" si="8315"/>
        <v/>
      </c>
      <c r="AW1385" s="28" t="str">
        <f t="shared" ref="AW1385:BC1385" si="8316">IFERROR(IF(FIND(AW$1,$F1385)&gt;1,AW$1,""),"")</f>
        <v/>
      </c>
      <c r="AX1385" s="28" t="str">
        <f t="shared" si="8316"/>
        <v/>
      </c>
      <c r="AY1385" s="28" t="str">
        <f t="shared" si="8316"/>
        <v/>
      </c>
      <c r="AZ1385" s="28" t="str">
        <f t="shared" si="8316"/>
        <v/>
      </c>
      <c r="BA1385" s="28" t="str">
        <f t="shared" si="8316"/>
        <v/>
      </c>
      <c r="BB1385" s="28" t="str">
        <f t="shared" si="8316"/>
        <v/>
      </c>
      <c r="BC1385" s="28" t="str">
        <f t="shared" si="8316"/>
        <v/>
      </c>
      <c r="BD1385" s="28" t="str">
        <f t="shared" si="15"/>
        <v/>
      </c>
      <c r="BG1385" s="2" t="s">
        <v>9370</v>
      </c>
      <c r="BI1385" s="2" t="s">
        <v>8605</v>
      </c>
      <c r="BJ1385" s="28" t="str">
        <f t="shared" si="16"/>
        <v>Leeds</v>
      </c>
      <c r="BK1385" s="28" t="str">
        <f t="shared" si="17"/>
        <v>West Yorkshire</v>
      </c>
      <c r="BM1385" s="2" t="s">
        <v>98</v>
      </c>
      <c r="BU1385" s="47" t="s">
        <v>568</v>
      </c>
      <c r="BV1385" s="18"/>
      <c r="BW1385" s="18"/>
      <c r="BX1385" s="18"/>
      <c r="BY1385" s="42" t="str">
        <f t="shared" si="18"/>
        <v>LS6;</v>
      </c>
      <c r="BZ1385" s="43"/>
    </row>
    <row r="1386" spans="1:78" ht="15">
      <c r="A1386" s="10" t="s">
        <v>37</v>
      </c>
      <c r="B1386" s="28">
        <f>VLOOKUP(A1386,Organisations!$A$2:$B$7,2,FALSE)</f>
        <v>2</v>
      </c>
      <c r="C1386" s="10" t="s">
        <v>9371</v>
      </c>
      <c r="D1386" s="10" t="s">
        <v>9372</v>
      </c>
      <c r="E1386" s="28" t="str">
        <f t="shared" si="0"/>
        <v>Supply, service and repair all manners of mobility aids. We only stock tried and tested products.</v>
      </c>
      <c r="F1386" s="10" t="s">
        <v>9373</v>
      </c>
      <c r="G1386" s="10" t="s">
        <v>68</v>
      </c>
      <c r="H1386" s="11"/>
      <c r="K1386" s="30" t="s">
        <v>9374</v>
      </c>
      <c r="L1386" s="10" t="s">
        <v>9375</v>
      </c>
      <c r="M1386" s="28" t="str">
        <f t="shared" ref="M1386:Q1386" si="8317">IFERROR(IF(FIND(M$1,$F1386)&gt;1,"Age - Children",""),"")</f>
        <v/>
      </c>
      <c r="N1386" s="28" t="str">
        <f t="shared" si="8317"/>
        <v/>
      </c>
      <c r="O1386" s="28" t="str">
        <f t="shared" si="8317"/>
        <v/>
      </c>
      <c r="P1386" s="28" t="str">
        <f t="shared" si="8317"/>
        <v/>
      </c>
      <c r="Q1386" s="28" t="str">
        <f t="shared" si="8317"/>
        <v/>
      </c>
      <c r="R1386" s="28" t="str">
        <f t="shared" ref="R1386:T1386" si="8318">IFERROR(IF(FIND(R$1,$F1386)&gt;1,"Age - Elderly",""),"")</f>
        <v/>
      </c>
      <c r="S1386" s="28" t="str">
        <f t="shared" si="8318"/>
        <v/>
      </c>
      <c r="T1386" s="28" t="str">
        <f t="shared" si="8318"/>
        <v/>
      </c>
      <c r="U1386" s="28" t="str">
        <f t="shared" si="3"/>
        <v/>
      </c>
      <c r="V1386" s="28" t="str">
        <f t="shared" si="4"/>
        <v/>
      </c>
      <c r="X1386" s="28" t="str">
        <f t="shared" si="5"/>
        <v/>
      </c>
      <c r="Y1386" s="28" t="str">
        <f t="shared" si="6"/>
        <v/>
      </c>
      <c r="Z1386" s="28" t="str">
        <f t="shared" si="7"/>
        <v/>
      </c>
      <c r="AB1386" s="28" t="str">
        <f t="shared" si="8"/>
        <v>Gender - Male</v>
      </c>
      <c r="AD1386" s="28" t="str">
        <f t="shared" si="9"/>
        <v>Gender - Male;</v>
      </c>
      <c r="AG1386" s="28" t="str">
        <f t="shared" ref="AG1386:AL1386" si="8319">IFERROR(IF(FIND(AG$1,$F1386)&gt;1,AG$1,""),"")</f>
        <v/>
      </c>
      <c r="AH1386" s="28" t="str">
        <f t="shared" si="8319"/>
        <v/>
      </c>
      <c r="AI1386" s="28" t="str">
        <f t="shared" si="8319"/>
        <v/>
      </c>
      <c r="AJ1386" s="28" t="str">
        <f t="shared" si="8319"/>
        <v/>
      </c>
      <c r="AK1386" s="28" t="str">
        <f t="shared" si="8319"/>
        <v/>
      </c>
      <c r="AL1386" s="28" t="str">
        <f t="shared" si="8319"/>
        <v/>
      </c>
      <c r="AM1386" s="28" t="str">
        <f t="shared" si="11"/>
        <v/>
      </c>
      <c r="AN1386" s="28" t="str">
        <f t="shared" ref="AN1386:AQ1386" si="8320">IFERROR(IF(FIND(AN$1,$F1386)&gt;1,"Status - LGBT",""),"")</f>
        <v/>
      </c>
      <c r="AO1386" s="28" t="str">
        <f t="shared" si="8320"/>
        <v/>
      </c>
      <c r="AP1386" s="28" t="str">
        <f t="shared" si="8320"/>
        <v/>
      </c>
      <c r="AQ1386" s="28" t="str">
        <f t="shared" si="8320"/>
        <v/>
      </c>
      <c r="AR1386" s="28" t="str">
        <f t="shared" ref="AR1386:AV1386" si="8321">IFERROR(IF(FIND(AR$1,$F1386)&gt;1,"BME",""),"")</f>
        <v/>
      </c>
      <c r="AS1386" s="28" t="str">
        <f t="shared" si="8321"/>
        <v/>
      </c>
      <c r="AT1386" s="28" t="str">
        <f t="shared" si="8321"/>
        <v/>
      </c>
      <c r="AU1386" s="28" t="str">
        <f t="shared" si="8321"/>
        <v/>
      </c>
      <c r="AV1386" s="28" t="str">
        <f t="shared" si="8321"/>
        <v/>
      </c>
      <c r="AW1386" s="28" t="str">
        <f t="shared" ref="AW1386:BC1386" si="8322">IFERROR(IF(FIND(AW$1,$F1386)&gt;1,AW$1,""),"")</f>
        <v/>
      </c>
      <c r="AX1386" s="28" t="str">
        <f t="shared" si="8322"/>
        <v/>
      </c>
      <c r="AY1386" s="28" t="str">
        <f t="shared" si="8322"/>
        <v/>
      </c>
      <c r="AZ1386" s="28" t="str">
        <f t="shared" si="8322"/>
        <v/>
      </c>
      <c r="BA1386" s="28" t="str">
        <f t="shared" si="8322"/>
        <v/>
      </c>
      <c r="BB1386" s="28" t="str">
        <f t="shared" si="8322"/>
        <v/>
      </c>
      <c r="BC1386" s="28" t="str">
        <f t="shared" si="8322"/>
        <v/>
      </c>
      <c r="BD1386" s="28" t="str">
        <f t="shared" si="15"/>
        <v/>
      </c>
      <c r="BG1386" s="2" t="s">
        <v>9376</v>
      </c>
      <c r="BI1386" s="2" t="s">
        <v>8612</v>
      </c>
      <c r="BJ1386" s="28" t="str">
        <f t="shared" si="16"/>
        <v>Leeds</v>
      </c>
      <c r="BK1386" s="28" t="str">
        <f t="shared" si="17"/>
        <v>West Yorkshire</v>
      </c>
      <c r="BM1386" s="2" t="s">
        <v>98</v>
      </c>
      <c r="BU1386" s="12"/>
      <c r="BV1386" s="50" t="s">
        <v>568</v>
      </c>
      <c r="BW1386" s="12"/>
      <c r="BX1386" s="12"/>
      <c r="BY1386" s="42" t="str">
        <f t="shared" si="18"/>
        <v>Gender - Male;;LS6</v>
      </c>
      <c r="BZ1386" s="42"/>
    </row>
    <row r="1387" spans="1:78" ht="15">
      <c r="A1387" s="16" t="s">
        <v>37</v>
      </c>
      <c r="B1387" s="28">
        <f>VLOOKUP(A1387,Organisations!$A$2:$B$7,2,FALSE)</f>
        <v>2</v>
      </c>
      <c r="C1387" s="16" t="s">
        <v>9378</v>
      </c>
      <c r="D1387" s="16" t="s">
        <v>9379</v>
      </c>
      <c r="E1387" s="28" t="str">
        <f t="shared" si="0"/>
        <v>Parkland and gardens with range of facilities in Meanwood. Safe space for low level physical activity. Access informatio</v>
      </c>
      <c r="F1387" s="16" t="s">
        <v>9381</v>
      </c>
      <c r="G1387" s="16" t="s">
        <v>68</v>
      </c>
      <c r="H1387" s="17"/>
      <c r="K1387" s="26" t="s">
        <v>4007</v>
      </c>
      <c r="L1387" s="16" t="s">
        <v>3931</v>
      </c>
      <c r="M1387" s="28" t="str">
        <f t="shared" ref="M1387:Q1387" si="8323">IFERROR(IF(FIND(M$1,$F1387)&gt;1,"Age - Children",""),"")</f>
        <v/>
      </c>
      <c r="N1387" s="28" t="str">
        <f t="shared" si="8323"/>
        <v/>
      </c>
      <c r="O1387" s="28" t="str">
        <f t="shared" si="8323"/>
        <v/>
      </c>
      <c r="P1387" s="28" t="str">
        <f t="shared" si="8323"/>
        <v/>
      </c>
      <c r="Q1387" s="28" t="str">
        <f t="shared" si="8323"/>
        <v/>
      </c>
      <c r="R1387" s="28" t="str">
        <f t="shared" ref="R1387:T1387" si="8324">IFERROR(IF(FIND(R$1,$F1387)&gt;1,"Age - Elderly",""),"")</f>
        <v/>
      </c>
      <c r="S1387" s="28" t="str">
        <f t="shared" si="8324"/>
        <v/>
      </c>
      <c r="T1387" s="28" t="str">
        <f t="shared" si="8324"/>
        <v/>
      </c>
      <c r="U1387" s="28" t="str">
        <f t="shared" si="3"/>
        <v/>
      </c>
      <c r="V1387" s="28" t="str">
        <f t="shared" si="4"/>
        <v>Status - disabled</v>
      </c>
      <c r="X1387" s="28" t="str">
        <f t="shared" si="5"/>
        <v/>
      </c>
      <c r="Y1387" s="28" t="str">
        <f t="shared" si="6"/>
        <v/>
      </c>
      <c r="Z1387" s="28" t="str">
        <f t="shared" si="7"/>
        <v>Gender - Male</v>
      </c>
      <c r="AB1387" s="28" t="str">
        <f t="shared" si="8"/>
        <v/>
      </c>
      <c r="AD1387" s="28" t="str">
        <f t="shared" si="9"/>
        <v>Gender - Male;</v>
      </c>
      <c r="AG1387" s="28" t="str">
        <f t="shared" ref="AG1387:AL1387" si="8325">IFERROR(IF(FIND(AG$1,$F1387)&gt;1,AG$1,""),"")</f>
        <v/>
      </c>
      <c r="AH1387" s="28" t="str">
        <f t="shared" si="8325"/>
        <v/>
      </c>
      <c r="AI1387" s="28" t="str">
        <f t="shared" si="8325"/>
        <v/>
      </c>
      <c r="AJ1387" s="28" t="str">
        <f t="shared" si="8325"/>
        <v/>
      </c>
      <c r="AK1387" s="28" t="str">
        <f t="shared" si="8325"/>
        <v/>
      </c>
      <c r="AL1387" s="28" t="str">
        <f t="shared" si="8325"/>
        <v/>
      </c>
      <c r="AM1387" s="28" t="str">
        <f t="shared" si="11"/>
        <v/>
      </c>
      <c r="AN1387" s="28" t="str">
        <f t="shared" ref="AN1387:AQ1387" si="8326">IFERROR(IF(FIND(AN$1,$F1387)&gt;1,"Status - LGBT",""),"")</f>
        <v/>
      </c>
      <c r="AO1387" s="28" t="str">
        <f t="shared" si="8326"/>
        <v/>
      </c>
      <c r="AP1387" s="28" t="str">
        <f t="shared" si="8326"/>
        <v/>
      </c>
      <c r="AQ1387" s="28" t="str">
        <f t="shared" si="8326"/>
        <v/>
      </c>
      <c r="AR1387" s="28" t="str">
        <f t="shared" ref="AR1387:AV1387" si="8327">IFERROR(IF(FIND(AR$1,$F1387)&gt;1,"BME",""),"")</f>
        <v/>
      </c>
      <c r="AS1387" s="28" t="str">
        <f t="shared" si="8327"/>
        <v/>
      </c>
      <c r="AT1387" s="28" t="str">
        <f t="shared" si="8327"/>
        <v/>
      </c>
      <c r="AU1387" s="28" t="str">
        <f t="shared" si="8327"/>
        <v/>
      </c>
      <c r="AV1387" s="28" t="str">
        <f t="shared" si="8327"/>
        <v/>
      </c>
      <c r="AW1387" s="28" t="str">
        <f t="shared" ref="AW1387:BC1387" si="8328">IFERROR(IF(FIND(AW$1,$F1387)&gt;1,AW$1,""),"")</f>
        <v/>
      </c>
      <c r="AX1387" s="28" t="str">
        <f t="shared" si="8328"/>
        <v/>
      </c>
      <c r="AY1387" s="28" t="str">
        <f t="shared" si="8328"/>
        <v/>
      </c>
      <c r="AZ1387" s="28" t="str">
        <f t="shared" si="8328"/>
        <v/>
      </c>
      <c r="BA1387" s="28" t="str">
        <f t="shared" si="8328"/>
        <v/>
      </c>
      <c r="BB1387" s="28" t="str">
        <f t="shared" si="8328"/>
        <v/>
      </c>
      <c r="BC1387" s="28" t="str">
        <f t="shared" si="8328"/>
        <v/>
      </c>
      <c r="BD1387" s="28" t="str">
        <f t="shared" si="15"/>
        <v/>
      </c>
      <c r="BG1387" s="2" t="s">
        <v>9382</v>
      </c>
      <c r="BI1387" s="2" t="s">
        <v>8615</v>
      </c>
      <c r="BJ1387" s="28" t="str">
        <f t="shared" si="16"/>
        <v>Leeds</v>
      </c>
      <c r="BK1387" s="28" t="str">
        <f t="shared" si="17"/>
        <v>West Yorkshire</v>
      </c>
      <c r="BM1387" s="2" t="s">
        <v>98</v>
      </c>
      <c r="BU1387" s="47" t="s">
        <v>566</v>
      </c>
      <c r="BV1387" s="18"/>
      <c r="BW1387" s="18"/>
      <c r="BX1387" s="18"/>
      <c r="BY1387" s="42" t="str">
        <f t="shared" si="18"/>
        <v>Status - disabled;Gender - Male;;LS4;</v>
      </c>
      <c r="BZ1387" s="43"/>
    </row>
    <row r="1388" spans="1:78" ht="15">
      <c r="A1388" s="10" t="s">
        <v>37</v>
      </c>
      <c r="B1388" s="28">
        <f>VLOOKUP(A1388,Organisations!$A$2:$B$7,2,FALSE)</f>
        <v>2</v>
      </c>
      <c r="C1388" s="10" t="s">
        <v>9383</v>
      </c>
      <c r="D1388" s="10" t="s">
        <v>9384</v>
      </c>
      <c r="E1388" s="28" t="str">
        <f t="shared" si="0"/>
        <v>A group of local residents who help protect, conserve, enhance, maintain and use the Meanwood Valley.</v>
      </c>
      <c r="F1388" s="10" t="s">
        <v>9385</v>
      </c>
      <c r="G1388" s="10" t="s">
        <v>68</v>
      </c>
      <c r="H1388" s="11"/>
      <c r="K1388" s="30" t="s">
        <v>9386</v>
      </c>
      <c r="L1388" s="10" t="s">
        <v>9387</v>
      </c>
      <c r="M1388" s="28" t="str">
        <f t="shared" ref="M1388:Q1388" si="8329">IFERROR(IF(FIND(M$1,$F1388)&gt;1,"Age - Children",""),"")</f>
        <v/>
      </c>
      <c r="N1388" s="28" t="str">
        <f t="shared" si="8329"/>
        <v/>
      </c>
      <c r="O1388" s="28" t="str">
        <f t="shared" si="8329"/>
        <v/>
      </c>
      <c r="P1388" s="28" t="str">
        <f t="shared" si="8329"/>
        <v/>
      </c>
      <c r="Q1388" s="28" t="str">
        <f t="shared" si="8329"/>
        <v/>
      </c>
      <c r="R1388" s="28" t="str">
        <f t="shared" ref="R1388:T1388" si="8330">IFERROR(IF(FIND(R$1,$F1388)&gt;1,"Age - Elderly",""),"")</f>
        <v/>
      </c>
      <c r="S1388" s="28" t="str">
        <f t="shared" si="8330"/>
        <v/>
      </c>
      <c r="T1388" s="28" t="str">
        <f t="shared" si="8330"/>
        <v/>
      </c>
      <c r="U1388" s="28" t="str">
        <f t="shared" si="3"/>
        <v/>
      </c>
      <c r="V1388" s="28" t="str">
        <f t="shared" si="4"/>
        <v/>
      </c>
      <c r="X1388" s="28" t="str">
        <f t="shared" si="5"/>
        <v/>
      </c>
      <c r="Y1388" s="28" t="str">
        <f t="shared" si="6"/>
        <v/>
      </c>
      <c r="Z1388" s="28" t="str">
        <f t="shared" si="7"/>
        <v/>
      </c>
      <c r="AB1388" s="28" t="str">
        <f t="shared" si="8"/>
        <v/>
      </c>
      <c r="AD1388" s="28" t="str">
        <f t="shared" si="9"/>
        <v/>
      </c>
      <c r="AG1388" s="28" t="str">
        <f t="shared" ref="AG1388:AL1388" si="8331">IFERROR(IF(FIND(AG$1,$F1388)&gt;1,AG$1,""),"")</f>
        <v/>
      </c>
      <c r="AH1388" s="28" t="str">
        <f t="shared" si="8331"/>
        <v/>
      </c>
      <c r="AI1388" s="28" t="str">
        <f t="shared" si="8331"/>
        <v/>
      </c>
      <c r="AJ1388" s="28" t="str">
        <f t="shared" si="8331"/>
        <v/>
      </c>
      <c r="AK1388" s="28" t="str">
        <f t="shared" si="8331"/>
        <v/>
      </c>
      <c r="AL1388" s="28" t="str">
        <f t="shared" si="8331"/>
        <v/>
      </c>
      <c r="AM1388" s="28" t="str">
        <f t="shared" si="11"/>
        <v/>
      </c>
      <c r="AN1388" s="28" t="str">
        <f t="shared" ref="AN1388:AQ1388" si="8332">IFERROR(IF(FIND(AN$1,$F1388)&gt;1,"Status - LGBT",""),"")</f>
        <v/>
      </c>
      <c r="AO1388" s="28" t="str">
        <f t="shared" si="8332"/>
        <v/>
      </c>
      <c r="AP1388" s="28" t="str">
        <f t="shared" si="8332"/>
        <v/>
      </c>
      <c r="AQ1388" s="28" t="str">
        <f t="shared" si="8332"/>
        <v/>
      </c>
      <c r="AR1388" s="28" t="str">
        <f t="shared" ref="AR1388:AV1388" si="8333">IFERROR(IF(FIND(AR$1,$F1388)&gt;1,"BME",""),"")</f>
        <v/>
      </c>
      <c r="AS1388" s="28" t="str">
        <f t="shared" si="8333"/>
        <v/>
      </c>
      <c r="AT1388" s="28" t="str">
        <f t="shared" si="8333"/>
        <v/>
      </c>
      <c r="AU1388" s="28" t="str">
        <f t="shared" si="8333"/>
        <v/>
      </c>
      <c r="AV1388" s="28" t="str">
        <f t="shared" si="8333"/>
        <v/>
      </c>
      <c r="AW1388" s="28" t="str">
        <f t="shared" ref="AW1388:BC1388" si="8334">IFERROR(IF(FIND(AW$1,$F1388)&gt;1,AW$1,""),"")</f>
        <v/>
      </c>
      <c r="AX1388" s="28" t="str">
        <f t="shared" si="8334"/>
        <v/>
      </c>
      <c r="AY1388" s="28" t="str">
        <f t="shared" si="8334"/>
        <v/>
      </c>
      <c r="AZ1388" s="28" t="str">
        <f t="shared" si="8334"/>
        <v/>
      </c>
      <c r="BA1388" s="28" t="str">
        <f t="shared" si="8334"/>
        <v/>
      </c>
      <c r="BB1388" s="28" t="str">
        <f t="shared" si="8334"/>
        <v/>
      </c>
      <c r="BC1388" s="28" t="str">
        <f t="shared" si="8334"/>
        <v/>
      </c>
      <c r="BD1388" s="28" t="str">
        <f t="shared" si="15"/>
        <v/>
      </c>
      <c r="BG1388" s="2" t="s">
        <v>9388</v>
      </c>
      <c r="BI1388" s="2" t="s">
        <v>8619</v>
      </c>
      <c r="BJ1388" s="28" t="str">
        <f t="shared" si="16"/>
        <v>Leeds</v>
      </c>
      <c r="BK1388" s="28" t="str">
        <f t="shared" si="17"/>
        <v>West Yorkshire</v>
      </c>
      <c r="BM1388" s="2" t="s">
        <v>98</v>
      </c>
      <c r="BU1388" s="12"/>
      <c r="BV1388" s="50" t="s">
        <v>568</v>
      </c>
      <c r="BW1388" s="12"/>
      <c r="BX1388" s="12"/>
      <c r="BY1388" s="42" t="str">
        <f t="shared" si="18"/>
        <v>LS6</v>
      </c>
      <c r="BZ1388" s="42"/>
    </row>
    <row r="1389" spans="1:78" ht="15">
      <c r="A1389" s="16" t="s">
        <v>37</v>
      </c>
      <c r="B1389" s="28">
        <f>VLOOKUP(A1389,Organisations!$A$2:$B$7,2,FALSE)</f>
        <v>2</v>
      </c>
      <c r="C1389" s="16" t="s">
        <v>9390</v>
      </c>
      <c r="D1389" s="16" t="s">
        <v>9391</v>
      </c>
      <c r="E1389" s="28" t="str">
        <f t="shared" si="0"/>
        <v>A recreational trail from Woodhouse Moor to Golden Acre Park. Distance from start to finish approximately 7miles or 11 k</v>
      </c>
      <c r="F1389" s="16" t="s">
        <v>9393</v>
      </c>
      <c r="G1389" s="16" t="s">
        <v>68</v>
      </c>
      <c r="H1389" s="17"/>
      <c r="K1389" s="26" t="s">
        <v>4007</v>
      </c>
      <c r="L1389" s="16" t="s">
        <v>3931</v>
      </c>
      <c r="M1389" s="28" t="str">
        <f t="shared" ref="M1389:Q1389" si="8335">IFERROR(IF(FIND(M$1,$F1389)&gt;1,"Age - Children",""),"")</f>
        <v/>
      </c>
      <c r="N1389" s="28" t="str">
        <f t="shared" si="8335"/>
        <v/>
      </c>
      <c r="O1389" s="28" t="str">
        <f t="shared" si="8335"/>
        <v/>
      </c>
      <c r="P1389" s="28" t="str">
        <f t="shared" si="8335"/>
        <v/>
      </c>
      <c r="Q1389" s="28" t="str">
        <f t="shared" si="8335"/>
        <v/>
      </c>
      <c r="R1389" s="28" t="str">
        <f t="shared" ref="R1389:T1389" si="8336">IFERROR(IF(FIND(R$1,$F1389)&gt;1,"Age - Elderly",""),"")</f>
        <v/>
      </c>
      <c r="S1389" s="28" t="str">
        <f t="shared" si="8336"/>
        <v/>
      </c>
      <c r="T1389" s="28" t="str">
        <f t="shared" si="8336"/>
        <v/>
      </c>
      <c r="U1389" s="28" t="str">
        <f t="shared" si="3"/>
        <v/>
      </c>
      <c r="V1389" s="28" t="str">
        <f t="shared" si="4"/>
        <v/>
      </c>
      <c r="X1389" s="28" t="str">
        <f t="shared" si="5"/>
        <v/>
      </c>
      <c r="Y1389" s="28" t="str">
        <f t="shared" si="6"/>
        <v/>
      </c>
      <c r="Z1389" s="28" t="str">
        <f t="shared" si="7"/>
        <v/>
      </c>
      <c r="AB1389" s="28" t="str">
        <f t="shared" si="8"/>
        <v/>
      </c>
      <c r="AD1389" s="28" t="str">
        <f t="shared" si="9"/>
        <v/>
      </c>
      <c r="AG1389" s="28" t="str">
        <f t="shared" ref="AG1389:AL1389" si="8337">IFERROR(IF(FIND(AG$1,$F1389)&gt;1,AG$1,""),"")</f>
        <v/>
      </c>
      <c r="AH1389" s="28" t="str">
        <f t="shared" si="8337"/>
        <v/>
      </c>
      <c r="AI1389" s="28" t="str">
        <f t="shared" si="8337"/>
        <v/>
      </c>
      <c r="AJ1389" s="28" t="str">
        <f t="shared" si="8337"/>
        <v/>
      </c>
      <c r="AK1389" s="28" t="str">
        <f t="shared" si="8337"/>
        <v/>
      </c>
      <c r="AL1389" s="28" t="str">
        <f t="shared" si="8337"/>
        <v/>
      </c>
      <c r="AM1389" s="28" t="str">
        <f t="shared" si="11"/>
        <v/>
      </c>
      <c r="AN1389" s="28" t="str">
        <f t="shared" ref="AN1389:AQ1389" si="8338">IFERROR(IF(FIND(AN$1,$F1389)&gt;1,"Status - LGBT",""),"")</f>
        <v/>
      </c>
      <c r="AO1389" s="28" t="str">
        <f t="shared" si="8338"/>
        <v/>
      </c>
      <c r="AP1389" s="28" t="str">
        <f t="shared" si="8338"/>
        <v/>
      </c>
      <c r="AQ1389" s="28" t="str">
        <f t="shared" si="8338"/>
        <v/>
      </c>
      <c r="AR1389" s="28" t="str">
        <f t="shared" ref="AR1389:AV1389" si="8339">IFERROR(IF(FIND(AR$1,$F1389)&gt;1,"BME",""),"")</f>
        <v/>
      </c>
      <c r="AS1389" s="28" t="str">
        <f t="shared" si="8339"/>
        <v/>
      </c>
      <c r="AT1389" s="28" t="str">
        <f t="shared" si="8339"/>
        <v/>
      </c>
      <c r="AU1389" s="28" t="str">
        <f t="shared" si="8339"/>
        <v/>
      </c>
      <c r="AV1389" s="28" t="str">
        <f t="shared" si="8339"/>
        <v/>
      </c>
      <c r="AW1389" s="28" t="str">
        <f t="shared" ref="AW1389:BC1389" si="8340">IFERROR(IF(FIND(AW$1,$F1389)&gt;1,AW$1,""),"")</f>
        <v/>
      </c>
      <c r="AX1389" s="28" t="str">
        <f t="shared" si="8340"/>
        <v/>
      </c>
      <c r="AY1389" s="28" t="str">
        <f t="shared" si="8340"/>
        <v/>
      </c>
      <c r="AZ1389" s="28" t="str">
        <f t="shared" si="8340"/>
        <v/>
      </c>
      <c r="BA1389" s="28" t="str">
        <f t="shared" si="8340"/>
        <v/>
      </c>
      <c r="BB1389" s="28" t="str">
        <f t="shared" si="8340"/>
        <v/>
      </c>
      <c r="BC1389" s="28" t="str">
        <f t="shared" si="8340"/>
        <v/>
      </c>
      <c r="BD1389" s="28" t="str">
        <f t="shared" si="15"/>
        <v/>
      </c>
      <c r="BG1389" s="2" t="s">
        <v>9394</v>
      </c>
      <c r="BI1389" s="2" t="s">
        <v>8615</v>
      </c>
      <c r="BJ1389" s="28" t="str">
        <f t="shared" si="16"/>
        <v/>
      </c>
      <c r="BK1389" s="28" t="str">
        <f t="shared" si="17"/>
        <v/>
      </c>
      <c r="BM1389" s="2" t="s">
        <v>98</v>
      </c>
      <c r="BU1389" s="47" t="s">
        <v>568</v>
      </c>
      <c r="BV1389" s="18"/>
      <c r="BW1389" s="18"/>
      <c r="BX1389" s="18"/>
      <c r="BY1389" s="42" t="str">
        <f t="shared" si="18"/>
        <v>LS6;</v>
      </c>
      <c r="BZ1389" s="43"/>
    </row>
    <row r="1390" spans="1:78" ht="15">
      <c r="A1390" s="10" t="s">
        <v>37</v>
      </c>
      <c r="B1390" s="28">
        <f>VLOOKUP(A1390,Organisations!$A$2:$B$7,2,FALSE)</f>
        <v>2</v>
      </c>
      <c r="C1390" s="23" t="s">
        <v>1980</v>
      </c>
      <c r="D1390" s="23" t="s">
        <v>1981</v>
      </c>
      <c r="E1390" s="28" t="str">
        <f t="shared" si="0"/>
        <v>We provide a unique working environment, calm, supportive and inspiring. You will learn to create wildlife habitats, gro</v>
      </c>
      <c r="F1390" s="10" t="s">
        <v>9396</v>
      </c>
      <c r="G1390" s="10" t="s">
        <v>68</v>
      </c>
      <c r="H1390" s="11"/>
      <c r="K1390" s="30" t="s">
        <v>1984</v>
      </c>
      <c r="L1390" s="10" t="s">
        <v>9397</v>
      </c>
      <c r="M1390" s="28" t="str">
        <f t="shared" ref="M1390:Q1390" si="8341">IFERROR(IF(FIND(M$1,$F1390)&gt;1,"Age - Children",""),"")</f>
        <v/>
      </c>
      <c r="N1390" s="28" t="str">
        <f t="shared" si="8341"/>
        <v/>
      </c>
      <c r="O1390" s="28" t="str">
        <f t="shared" si="8341"/>
        <v/>
      </c>
      <c r="P1390" s="28" t="str">
        <f t="shared" si="8341"/>
        <v/>
      </c>
      <c r="Q1390" s="28" t="str">
        <f t="shared" si="8341"/>
        <v/>
      </c>
      <c r="R1390" s="28" t="str">
        <f t="shared" ref="R1390:T1390" si="8342">IFERROR(IF(FIND(R$1,$F1390)&gt;1,"Age - Elderly",""),"")</f>
        <v/>
      </c>
      <c r="S1390" s="28" t="str">
        <f t="shared" si="8342"/>
        <v/>
      </c>
      <c r="T1390" s="28" t="str">
        <f t="shared" si="8342"/>
        <v/>
      </c>
      <c r="U1390" s="28" t="str">
        <f t="shared" si="3"/>
        <v/>
      </c>
      <c r="V1390" s="28" t="str">
        <f t="shared" si="4"/>
        <v/>
      </c>
      <c r="X1390" s="28" t="str">
        <f t="shared" si="5"/>
        <v/>
      </c>
      <c r="Y1390" s="28" t="str">
        <f t="shared" si="6"/>
        <v/>
      </c>
      <c r="Z1390" s="28" t="str">
        <f t="shared" si="7"/>
        <v>Gender - Male</v>
      </c>
      <c r="AB1390" s="28" t="str">
        <f t="shared" si="8"/>
        <v/>
      </c>
      <c r="AD1390" s="28" t="str">
        <f t="shared" si="9"/>
        <v>Gender - Male;</v>
      </c>
      <c r="AG1390" s="28" t="str">
        <f t="shared" ref="AG1390:AL1390" si="8343">IFERROR(IF(FIND(AG$1,$F1390)&gt;1,AG$1,""),"")</f>
        <v/>
      </c>
      <c r="AH1390" s="28" t="str">
        <f t="shared" si="8343"/>
        <v/>
      </c>
      <c r="AI1390" s="28" t="str">
        <f t="shared" si="8343"/>
        <v/>
      </c>
      <c r="AJ1390" s="28" t="str">
        <f t="shared" si="8343"/>
        <v/>
      </c>
      <c r="AK1390" s="28" t="str">
        <f t="shared" si="8343"/>
        <v/>
      </c>
      <c r="AL1390" s="28" t="str">
        <f t="shared" si="8343"/>
        <v/>
      </c>
      <c r="AM1390" s="28" t="str">
        <f t="shared" si="11"/>
        <v/>
      </c>
      <c r="AN1390" s="28" t="str">
        <f t="shared" ref="AN1390:AQ1390" si="8344">IFERROR(IF(FIND(AN$1,$F1390)&gt;1,"Status - LGBT",""),"")</f>
        <v/>
      </c>
      <c r="AO1390" s="28" t="str">
        <f t="shared" si="8344"/>
        <v/>
      </c>
      <c r="AP1390" s="28" t="str">
        <f t="shared" si="8344"/>
        <v/>
      </c>
      <c r="AQ1390" s="28" t="str">
        <f t="shared" si="8344"/>
        <v/>
      </c>
      <c r="AR1390" s="28" t="str">
        <f t="shared" ref="AR1390:AV1390" si="8345">IFERROR(IF(FIND(AR$1,$F1390)&gt;1,"BME",""),"")</f>
        <v/>
      </c>
      <c r="AS1390" s="28" t="str">
        <f t="shared" si="8345"/>
        <v/>
      </c>
      <c r="AT1390" s="28" t="str">
        <f t="shared" si="8345"/>
        <v/>
      </c>
      <c r="AU1390" s="28" t="str">
        <f t="shared" si="8345"/>
        <v/>
      </c>
      <c r="AV1390" s="28" t="str">
        <f t="shared" si="8345"/>
        <v/>
      </c>
      <c r="AW1390" s="28" t="str">
        <f t="shared" ref="AW1390:BC1390" si="8346">IFERROR(IF(FIND(AW$1,$F1390)&gt;1,AW$1,""),"")</f>
        <v/>
      </c>
      <c r="AX1390" s="28" t="str">
        <f t="shared" si="8346"/>
        <v/>
      </c>
      <c r="AY1390" s="28" t="str">
        <f t="shared" si="8346"/>
        <v/>
      </c>
      <c r="AZ1390" s="28" t="str">
        <f t="shared" si="8346"/>
        <v/>
      </c>
      <c r="BA1390" s="28" t="str">
        <f t="shared" si="8346"/>
        <v/>
      </c>
      <c r="BB1390" s="28" t="str">
        <f t="shared" si="8346"/>
        <v/>
      </c>
      <c r="BC1390" s="28" t="str">
        <f t="shared" si="8346"/>
        <v/>
      </c>
      <c r="BD1390" s="28" t="str">
        <f t="shared" si="15"/>
        <v/>
      </c>
      <c r="BG1390" s="2" t="s">
        <v>9398</v>
      </c>
      <c r="BI1390" s="2" t="s">
        <v>1926</v>
      </c>
      <c r="BJ1390" s="28" t="str">
        <f t="shared" si="16"/>
        <v>Leeds</v>
      </c>
      <c r="BK1390" s="28" t="str">
        <f t="shared" si="17"/>
        <v>West Yorkshire</v>
      </c>
      <c r="BM1390" s="2" t="s">
        <v>98</v>
      </c>
      <c r="BU1390" s="12"/>
      <c r="BV1390" s="50" t="s">
        <v>569</v>
      </c>
      <c r="BW1390" s="12"/>
      <c r="BX1390" s="12"/>
      <c r="BY1390" s="42" t="str">
        <f t="shared" si="18"/>
        <v>Gender - Male;;LS7</v>
      </c>
      <c r="BZ1390" s="42"/>
    </row>
    <row r="1391" spans="1:78" ht="15">
      <c r="A1391" s="16" t="s">
        <v>37</v>
      </c>
      <c r="B1391" s="28">
        <f>VLOOKUP(A1391,Organisations!$A$2:$B$7,2,FALSE)</f>
        <v>2</v>
      </c>
      <c r="C1391" s="16" t="s">
        <v>9399</v>
      </c>
      <c r="D1391" s="16" t="s">
        <v>9400</v>
      </c>
      <c r="E1391" s="28" t="str">
        <f t="shared" si="0"/>
        <v>Domiciliary care service provider delivering support to individuals within their own homes providing a wide range of car</v>
      </c>
      <c r="F1391" s="16" t="s">
        <v>9402</v>
      </c>
      <c r="G1391" s="16" t="s">
        <v>68</v>
      </c>
      <c r="H1391" s="17"/>
      <c r="K1391" s="26" t="s">
        <v>9403</v>
      </c>
      <c r="L1391" s="18"/>
      <c r="M1391" s="28" t="str">
        <f t="shared" ref="M1391:Q1391" si="8347">IFERROR(IF(FIND(M$1,$F1391)&gt;1,"Age - Children",""),"")</f>
        <v/>
      </c>
      <c r="N1391" s="28" t="str">
        <f t="shared" si="8347"/>
        <v/>
      </c>
      <c r="O1391" s="28" t="str">
        <f t="shared" si="8347"/>
        <v/>
      </c>
      <c r="P1391" s="28" t="str">
        <f t="shared" si="8347"/>
        <v/>
      </c>
      <c r="Q1391" s="28" t="str">
        <f t="shared" si="8347"/>
        <v/>
      </c>
      <c r="R1391" s="28" t="str">
        <f t="shared" ref="R1391:T1391" si="8348">IFERROR(IF(FIND(R$1,$F1391)&gt;1,"Age - Elderly",""),"")</f>
        <v/>
      </c>
      <c r="S1391" s="28" t="str">
        <f t="shared" si="8348"/>
        <v/>
      </c>
      <c r="T1391" s="28" t="str">
        <f t="shared" si="8348"/>
        <v/>
      </c>
      <c r="U1391" s="28" t="str">
        <f t="shared" si="3"/>
        <v/>
      </c>
      <c r="V1391" s="28" t="str">
        <f t="shared" si="4"/>
        <v/>
      </c>
      <c r="X1391" s="28" t="str">
        <f t="shared" si="5"/>
        <v/>
      </c>
      <c r="Y1391" s="28" t="str">
        <f t="shared" si="6"/>
        <v/>
      </c>
      <c r="Z1391" s="28" t="str">
        <f t="shared" si="7"/>
        <v/>
      </c>
      <c r="AB1391" s="28" t="str">
        <f t="shared" si="8"/>
        <v/>
      </c>
      <c r="AD1391" s="28" t="str">
        <f t="shared" si="9"/>
        <v/>
      </c>
      <c r="AG1391" s="28" t="str">
        <f t="shared" ref="AG1391:AL1391" si="8349">IFERROR(IF(FIND(AG$1,$F1391)&gt;1,AG$1,""),"")</f>
        <v/>
      </c>
      <c r="AH1391" s="28" t="str">
        <f t="shared" si="8349"/>
        <v/>
      </c>
      <c r="AI1391" s="28" t="str">
        <f t="shared" si="8349"/>
        <v/>
      </c>
      <c r="AJ1391" s="28" t="str">
        <f t="shared" si="8349"/>
        <v/>
      </c>
      <c r="AK1391" s="28" t="str">
        <f t="shared" si="8349"/>
        <v/>
      </c>
      <c r="AL1391" s="28" t="str">
        <f t="shared" si="8349"/>
        <v/>
      </c>
      <c r="AM1391" s="28" t="str">
        <f t="shared" si="11"/>
        <v/>
      </c>
      <c r="AN1391" s="28" t="str">
        <f t="shared" ref="AN1391:AQ1391" si="8350">IFERROR(IF(FIND(AN$1,$F1391)&gt;1,"Status - LGBT",""),"")</f>
        <v/>
      </c>
      <c r="AO1391" s="28" t="str">
        <f t="shared" si="8350"/>
        <v/>
      </c>
      <c r="AP1391" s="28" t="str">
        <f t="shared" si="8350"/>
        <v/>
      </c>
      <c r="AQ1391" s="28" t="str">
        <f t="shared" si="8350"/>
        <v/>
      </c>
      <c r="AR1391" s="28" t="str">
        <f t="shared" ref="AR1391:AV1391" si="8351">IFERROR(IF(FIND(AR$1,$F1391)&gt;1,"BME",""),"")</f>
        <v/>
      </c>
      <c r="AS1391" s="28" t="str">
        <f t="shared" si="8351"/>
        <v/>
      </c>
      <c r="AT1391" s="28" t="str">
        <f t="shared" si="8351"/>
        <v/>
      </c>
      <c r="AU1391" s="28" t="str">
        <f t="shared" si="8351"/>
        <v/>
      </c>
      <c r="AV1391" s="28" t="str">
        <f t="shared" si="8351"/>
        <v/>
      </c>
      <c r="AW1391" s="28" t="str">
        <f t="shared" ref="AW1391:BC1391" si="8352">IFERROR(IF(FIND(AW$1,$F1391)&gt;1,AW$1,""),"")</f>
        <v/>
      </c>
      <c r="AX1391" s="28" t="str">
        <f t="shared" si="8352"/>
        <v/>
      </c>
      <c r="AY1391" s="28" t="str">
        <f t="shared" si="8352"/>
        <v/>
      </c>
      <c r="AZ1391" s="28" t="str">
        <f t="shared" si="8352"/>
        <v/>
      </c>
      <c r="BA1391" s="28" t="str">
        <f t="shared" si="8352"/>
        <v/>
      </c>
      <c r="BB1391" s="28" t="str">
        <f t="shared" si="8352"/>
        <v/>
      </c>
      <c r="BC1391" s="28" t="str">
        <f t="shared" si="8352"/>
        <v/>
      </c>
      <c r="BD1391" s="28" t="str">
        <f t="shared" si="15"/>
        <v/>
      </c>
      <c r="BG1391" s="2" t="s">
        <v>9404</v>
      </c>
      <c r="BI1391" s="2" t="s">
        <v>6546</v>
      </c>
      <c r="BJ1391" s="28" t="str">
        <f t="shared" si="16"/>
        <v>Leeds</v>
      </c>
      <c r="BK1391" s="28" t="str">
        <f t="shared" si="17"/>
        <v>West Yorkshire</v>
      </c>
      <c r="BM1391" s="2" t="s">
        <v>98</v>
      </c>
      <c r="BU1391" s="18"/>
      <c r="BV1391" s="47" t="s">
        <v>572</v>
      </c>
      <c r="BW1391" s="18"/>
      <c r="BX1391" s="18"/>
      <c r="BY1391" s="42" t="str">
        <f t="shared" si="18"/>
        <v>LS9</v>
      </c>
      <c r="BZ1391" s="43"/>
    </row>
    <row r="1392" spans="1:78" ht="15">
      <c r="A1392" s="10" t="s">
        <v>37</v>
      </c>
      <c r="B1392" s="28">
        <f>VLOOKUP(A1392,Organisations!$A$2:$B$7,2,FALSE)</f>
        <v>2</v>
      </c>
      <c r="C1392" s="10" t="s">
        <v>9407</v>
      </c>
      <c r="D1392" s="10" t="s">
        <v>9407</v>
      </c>
      <c r="E1392" s="28" t="str">
        <f t="shared" si="0"/>
        <v>Care and support packages tailored to clients with brain and spinal injury, learning disabilities, dementia, mental heal</v>
      </c>
      <c r="F1392" s="10" t="s">
        <v>9409</v>
      </c>
      <c r="G1392" s="10" t="s">
        <v>68</v>
      </c>
      <c r="H1392" s="11"/>
      <c r="K1392" s="30" t="s">
        <v>9410</v>
      </c>
      <c r="L1392" s="10" t="s">
        <v>9411</v>
      </c>
      <c r="M1392" s="28" t="str">
        <f t="shared" ref="M1392:Q1392" si="8353">IFERROR(IF(FIND(M$1,$F1392)&gt;1,"Age - Children",""),"")</f>
        <v/>
      </c>
      <c r="N1392" s="28" t="str">
        <f t="shared" si="8353"/>
        <v/>
      </c>
      <c r="O1392" s="28" t="str">
        <f t="shared" si="8353"/>
        <v/>
      </c>
      <c r="P1392" s="28" t="str">
        <f t="shared" si="8353"/>
        <v/>
      </c>
      <c r="Q1392" s="28" t="str">
        <f t="shared" si="8353"/>
        <v/>
      </c>
      <c r="R1392" s="28" t="str">
        <f t="shared" ref="R1392:T1392" si="8354">IFERROR(IF(FIND(R$1,$F1392)&gt;1,"Age - Elderly",""),"")</f>
        <v/>
      </c>
      <c r="S1392" s="28" t="str">
        <f t="shared" si="8354"/>
        <v/>
      </c>
      <c r="T1392" s="28" t="str">
        <f t="shared" si="8354"/>
        <v>Age - Elderly</v>
      </c>
      <c r="U1392" s="28" t="str">
        <f t="shared" si="3"/>
        <v/>
      </c>
      <c r="V1392" s="28" t="str">
        <f t="shared" si="4"/>
        <v/>
      </c>
      <c r="X1392" s="28" t="str">
        <f t="shared" si="5"/>
        <v/>
      </c>
      <c r="Y1392" s="28" t="str">
        <f t="shared" si="6"/>
        <v/>
      </c>
      <c r="Z1392" s="28" t="str">
        <f t="shared" si="7"/>
        <v>Gender - Male</v>
      </c>
      <c r="AB1392" s="28" t="str">
        <f t="shared" si="8"/>
        <v/>
      </c>
      <c r="AD1392" s="28" t="str">
        <f t="shared" si="9"/>
        <v>Gender - Male;</v>
      </c>
      <c r="AG1392" s="28" t="str">
        <f t="shared" ref="AG1392:AL1392" si="8355">IFERROR(IF(FIND(AG$1,$F1392)&gt;1,AG$1,""),"")</f>
        <v/>
      </c>
      <c r="AH1392" s="28" t="str">
        <f t="shared" si="8355"/>
        <v/>
      </c>
      <c r="AI1392" s="28" t="str">
        <f t="shared" si="8355"/>
        <v/>
      </c>
      <c r="AJ1392" s="28" t="str">
        <f t="shared" si="8355"/>
        <v/>
      </c>
      <c r="AK1392" s="28" t="str">
        <f t="shared" si="8355"/>
        <v/>
      </c>
      <c r="AL1392" s="28" t="str">
        <f t="shared" si="8355"/>
        <v/>
      </c>
      <c r="AM1392" s="28" t="str">
        <f t="shared" si="11"/>
        <v/>
      </c>
      <c r="AN1392" s="28" t="str">
        <f t="shared" ref="AN1392:AQ1392" si="8356">IFERROR(IF(FIND(AN$1,$F1392)&gt;1,"Status - LGBT",""),"")</f>
        <v/>
      </c>
      <c r="AO1392" s="28" t="str">
        <f t="shared" si="8356"/>
        <v/>
      </c>
      <c r="AP1392" s="28" t="str">
        <f t="shared" si="8356"/>
        <v/>
      </c>
      <c r="AQ1392" s="28" t="str">
        <f t="shared" si="8356"/>
        <v/>
      </c>
      <c r="AR1392" s="28" t="str">
        <f t="shared" ref="AR1392:AV1392" si="8357">IFERROR(IF(FIND(AR$1,$F1392)&gt;1,"BME",""),"")</f>
        <v/>
      </c>
      <c r="AS1392" s="28" t="str">
        <f t="shared" si="8357"/>
        <v/>
      </c>
      <c r="AT1392" s="28" t="str">
        <f t="shared" si="8357"/>
        <v/>
      </c>
      <c r="AU1392" s="28" t="str">
        <f t="shared" si="8357"/>
        <v/>
      </c>
      <c r="AV1392" s="28" t="str">
        <f t="shared" si="8357"/>
        <v/>
      </c>
      <c r="AW1392" s="28" t="str">
        <f t="shared" ref="AW1392:BC1392" si="8358">IFERROR(IF(FIND(AW$1,$F1392)&gt;1,AW$1,""),"")</f>
        <v/>
      </c>
      <c r="AX1392" s="28" t="str">
        <f t="shared" si="8358"/>
        <v/>
      </c>
      <c r="AY1392" s="28" t="str">
        <f t="shared" si="8358"/>
        <v/>
      </c>
      <c r="AZ1392" s="28" t="str">
        <f t="shared" si="8358"/>
        <v/>
      </c>
      <c r="BA1392" s="28" t="str">
        <f t="shared" si="8358"/>
        <v/>
      </c>
      <c r="BB1392" s="28" t="str">
        <f t="shared" si="8358"/>
        <v/>
      </c>
      <c r="BC1392" s="28" t="str">
        <f t="shared" si="8358"/>
        <v/>
      </c>
      <c r="BD1392" s="28" t="str">
        <f t="shared" si="15"/>
        <v/>
      </c>
      <c r="BG1392" s="2" t="s">
        <v>9412</v>
      </c>
      <c r="BI1392" s="2" t="s">
        <v>8641</v>
      </c>
      <c r="BJ1392" s="28" t="str">
        <f t="shared" si="16"/>
        <v>Leeds</v>
      </c>
      <c r="BK1392" s="28" t="str">
        <f t="shared" si="17"/>
        <v>West Yorkshire</v>
      </c>
      <c r="BM1392" s="2" t="s">
        <v>98</v>
      </c>
      <c r="BU1392" s="12"/>
      <c r="BV1392" s="50" t="s">
        <v>596</v>
      </c>
      <c r="BW1392" s="12"/>
      <c r="BX1392" s="12"/>
      <c r="BY1392" s="42" t="str">
        <f t="shared" si="18"/>
        <v>Gender - Male;;LS25</v>
      </c>
      <c r="BZ1392" s="42"/>
    </row>
    <row r="1393" spans="1:78" ht="15">
      <c r="A1393" s="16" t="s">
        <v>37</v>
      </c>
      <c r="B1393" s="28">
        <f>VLOOKUP(A1393,Organisations!$A$2:$B$7,2,FALSE)</f>
        <v>2</v>
      </c>
      <c r="C1393" s="16" t="s">
        <v>9413</v>
      </c>
      <c r="D1393" s="16" t="s">
        <v>9414</v>
      </c>
      <c r="E1393" s="28" t="str">
        <f t="shared" si="0"/>
        <v>Pharmacy on Chapeltown Road</v>
      </c>
      <c r="F1393" s="16" t="s">
        <v>9415</v>
      </c>
      <c r="G1393" s="16" t="s">
        <v>68</v>
      </c>
      <c r="H1393" s="17"/>
      <c r="K1393" s="26" t="s">
        <v>9416</v>
      </c>
      <c r="L1393" s="18"/>
      <c r="M1393" s="28" t="str">
        <f t="shared" ref="M1393:Q1393" si="8359">IFERROR(IF(FIND(M$1,$F1393)&gt;1,"Age - Children",""),"")</f>
        <v/>
      </c>
      <c r="N1393" s="28" t="str">
        <f t="shared" si="8359"/>
        <v/>
      </c>
      <c r="O1393" s="28" t="str">
        <f t="shared" si="8359"/>
        <v/>
      </c>
      <c r="P1393" s="28" t="str">
        <f t="shared" si="8359"/>
        <v/>
      </c>
      <c r="Q1393" s="28" t="str">
        <f t="shared" si="8359"/>
        <v/>
      </c>
      <c r="R1393" s="28" t="str">
        <f t="shared" ref="R1393:T1393" si="8360">IFERROR(IF(FIND(R$1,$F1393)&gt;1,"Age - Elderly",""),"")</f>
        <v/>
      </c>
      <c r="S1393" s="28" t="str">
        <f t="shared" si="8360"/>
        <v/>
      </c>
      <c r="T1393" s="28" t="str">
        <f t="shared" si="8360"/>
        <v/>
      </c>
      <c r="U1393" s="28" t="str">
        <f t="shared" si="3"/>
        <v/>
      </c>
      <c r="V1393" s="28" t="str">
        <f t="shared" si="4"/>
        <v/>
      </c>
      <c r="X1393" s="28" t="str">
        <f t="shared" si="5"/>
        <v/>
      </c>
      <c r="Y1393" s="28" t="str">
        <f t="shared" si="6"/>
        <v/>
      </c>
      <c r="Z1393" s="28" t="str">
        <f t="shared" si="7"/>
        <v/>
      </c>
      <c r="AB1393" s="28" t="str">
        <f t="shared" si="8"/>
        <v/>
      </c>
      <c r="AD1393" s="28" t="str">
        <f t="shared" si="9"/>
        <v/>
      </c>
      <c r="AG1393" s="28" t="str">
        <f t="shared" ref="AG1393:AL1393" si="8361">IFERROR(IF(FIND(AG$1,$F1393)&gt;1,AG$1,""),"")</f>
        <v/>
      </c>
      <c r="AH1393" s="28" t="str">
        <f t="shared" si="8361"/>
        <v/>
      </c>
      <c r="AI1393" s="28" t="str">
        <f t="shared" si="8361"/>
        <v/>
      </c>
      <c r="AJ1393" s="28" t="str">
        <f t="shared" si="8361"/>
        <v/>
      </c>
      <c r="AK1393" s="28" t="str">
        <f t="shared" si="8361"/>
        <v/>
      </c>
      <c r="AL1393" s="28" t="str">
        <f t="shared" si="8361"/>
        <v/>
      </c>
      <c r="AM1393" s="28" t="str">
        <f t="shared" si="11"/>
        <v/>
      </c>
      <c r="AN1393" s="28" t="str">
        <f t="shared" ref="AN1393:AQ1393" si="8362">IFERROR(IF(FIND(AN$1,$F1393)&gt;1,"Status - LGBT",""),"")</f>
        <v/>
      </c>
      <c r="AO1393" s="28" t="str">
        <f t="shared" si="8362"/>
        <v/>
      </c>
      <c r="AP1393" s="28" t="str">
        <f t="shared" si="8362"/>
        <v/>
      </c>
      <c r="AQ1393" s="28" t="str">
        <f t="shared" si="8362"/>
        <v/>
      </c>
      <c r="AR1393" s="28" t="str">
        <f t="shared" ref="AR1393:AV1393" si="8363">IFERROR(IF(FIND(AR$1,$F1393)&gt;1,"BME",""),"")</f>
        <v/>
      </c>
      <c r="AS1393" s="28" t="str">
        <f t="shared" si="8363"/>
        <v/>
      </c>
      <c r="AT1393" s="28" t="str">
        <f t="shared" si="8363"/>
        <v/>
      </c>
      <c r="AU1393" s="28" t="str">
        <f t="shared" si="8363"/>
        <v/>
      </c>
      <c r="AV1393" s="28" t="str">
        <f t="shared" si="8363"/>
        <v/>
      </c>
      <c r="AW1393" s="28" t="str">
        <f t="shared" ref="AW1393:BC1393" si="8364">IFERROR(IF(FIND(AW$1,$F1393)&gt;1,AW$1,""),"")</f>
        <v/>
      </c>
      <c r="AX1393" s="28" t="str">
        <f t="shared" si="8364"/>
        <v/>
      </c>
      <c r="AY1393" s="28" t="str">
        <f t="shared" si="8364"/>
        <v/>
      </c>
      <c r="AZ1393" s="28" t="str">
        <f t="shared" si="8364"/>
        <v/>
      </c>
      <c r="BA1393" s="28" t="str">
        <f t="shared" si="8364"/>
        <v/>
      </c>
      <c r="BB1393" s="28" t="str">
        <f t="shared" si="8364"/>
        <v/>
      </c>
      <c r="BC1393" s="28" t="str">
        <f t="shared" si="8364"/>
        <v/>
      </c>
      <c r="BD1393" s="28" t="str">
        <f t="shared" si="15"/>
        <v/>
      </c>
      <c r="BG1393" s="2" t="s">
        <v>9417</v>
      </c>
      <c r="BI1393" s="2" t="s">
        <v>8649</v>
      </c>
      <c r="BJ1393" s="28" t="str">
        <f t="shared" si="16"/>
        <v>Leeds</v>
      </c>
      <c r="BK1393" s="28" t="str">
        <f t="shared" si="17"/>
        <v>West Yorkshire</v>
      </c>
      <c r="BM1393" s="2" t="s">
        <v>98</v>
      </c>
      <c r="BU1393" s="47" t="s">
        <v>19342</v>
      </c>
      <c r="BV1393" s="18"/>
      <c r="BW1393" s="18"/>
      <c r="BX1393" s="18"/>
      <c r="BY1393" s="42" t="str">
        <f t="shared" si="18"/>
        <v>BD11;BD4;LS10;LS11;LS12;LS13;LS14;LS15;LS16;LS17;LS18;LS19;LS1;LS20;LS21;LS22;LS23;LS24;LS25;LS26;LS27;LS28;LS29;LS2;LS3;LS4;LS5;LS6;LS7;LS88;LS8;LS99;LS9;WF10;WF3;</v>
      </c>
      <c r="BZ1393" s="43"/>
    </row>
    <row r="1394" spans="1:78" ht="15">
      <c r="A1394" s="10" t="s">
        <v>37</v>
      </c>
      <c r="B1394" s="28">
        <f>VLOOKUP(A1394,Organisations!$A$2:$B$7,2,FALSE)</f>
        <v>2</v>
      </c>
      <c r="C1394" s="10" t="s">
        <v>9418</v>
      </c>
      <c r="D1394" s="10" t="s">
        <v>9419</v>
      </c>
      <c r="E1394" s="28" t="str">
        <f t="shared" si="0"/>
        <v>Pharmacy on Harrogate Road</v>
      </c>
      <c r="F1394" s="10" t="s">
        <v>9420</v>
      </c>
      <c r="G1394" s="10" t="s">
        <v>68</v>
      </c>
      <c r="H1394" s="11"/>
      <c r="K1394" s="30" t="s">
        <v>9421</v>
      </c>
      <c r="L1394" s="12"/>
      <c r="M1394" s="28" t="str">
        <f t="shared" ref="M1394:Q1394" si="8365">IFERROR(IF(FIND(M$1,$F1394)&gt;1,"Age - Children",""),"")</f>
        <v/>
      </c>
      <c r="N1394" s="28" t="str">
        <f t="shared" si="8365"/>
        <v/>
      </c>
      <c r="O1394" s="28" t="str">
        <f t="shared" si="8365"/>
        <v/>
      </c>
      <c r="P1394" s="28" t="str">
        <f t="shared" si="8365"/>
        <v/>
      </c>
      <c r="Q1394" s="28" t="str">
        <f t="shared" si="8365"/>
        <v/>
      </c>
      <c r="R1394" s="28" t="str">
        <f t="shared" ref="R1394:T1394" si="8366">IFERROR(IF(FIND(R$1,$F1394)&gt;1,"Age - Elderly",""),"")</f>
        <v/>
      </c>
      <c r="S1394" s="28" t="str">
        <f t="shared" si="8366"/>
        <v/>
      </c>
      <c r="T1394" s="28" t="str">
        <f t="shared" si="8366"/>
        <v/>
      </c>
      <c r="U1394" s="28" t="str">
        <f t="shared" si="3"/>
        <v/>
      </c>
      <c r="V1394" s="28" t="str">
        <f t="shared" si="4"/>
        <v/>
      </c>
      <c r="X1394" s="28" t="str">
        <f t="shared" si="5"/>
        <v/>
      </c>
      <c r="Y1394" s="28" t="str">
        <f t="shared" si="6"/>
        <v/>
      </c>
      <c r="Z1394" s="28" t="str">
        <f t="shared" si="7"/>
        <v/>
      </c>
      <c r="AB1394" s="28" t="str">
        <f t="shared" si="8"/>
        <v/>
      </c>
      <c r="AD1394" s="28" t="str">
        <f t="shared" si="9"/>
        <v/>
      </c>
      <c r="AG1394" s="28" t="str">
        <f t="shared" ref="AG1394:AL1394" si="8367">IFERROR(IF(FIND(AG$1,$F1394)&gt;1,AG$1,""),"")</f>
        <v/>
      </c>
      <c r="AH1394" s="28" t="str">
        <f t="shared" si="8367"/>
        <v/>
      </c>
      <c r="AI1394" s="28" t="str">
        <f t="shared" si="8367"/>
        <v/>
      </c>
      <c r="AJ1394" s="28" t="str">
        <f t="shared" si="8367"/>
        <v/>
      </c>
      <c r="AK1394" s="28" t="str">
        <f t="shared" si="8367"/>
        <v/>
      </c>
      <c r="AL1394" s="28" t="str">
        <f t="shared" si="8367"/>
        <v/>
      </c>
      <c r="AM1394" s="28" t="str">
        <f t="shared" si="11"/>
        <v/>
      </c>
      <c r="AN1394" s="28" t="str">
        <f t="shared" ref="AN1394:AQ1394" si="8368">IFERROR(IF(FIND(AN$1,$F1394)&gt;1,"Status - LGBT",""),"")</f>
        <v/>
      </c>
      <c r="AO1394" s="28" t="str">
        <f t="shared" si="8368"/>
        <v/>
      </c>
      <c r="AP1394" s="28" t="str">
        <f t="shared" si="8368"/>
        <v/>
      </c>
      <c r="AQ1394" s="28" t="str">
        <f t="shared" si="8368"/>
        <v/>
      </c>
      <c r="AR1394" s="28" t="str">
        <f t="shared" ref="AR1394:AV1394" si="8369">IFERROR(IF(FIND(AR$1,$F1394)&gt;1,"BME",""),"")</f>
        <v/>
      </c>
      <c r="AS1394" s="28" t="str">
        <f t="shared" si="8369"/>
        <v/>
      </c>
      <c r="AT1394" s="28" t="str">
        <f t="shared" si="8369"/>
        <v/>
      </c>
      <c r="AU1394" s="28" t="str">
        <f t="shared" si="8369"/>
        <v/>
      </c>
      <c r="AV1394" s="28" t="str">
        <f t="shared" si="8369"/>
        <v/>
      </c>
      <c r="AW1394" s="28" t="str">
        <f t="shared" ref="AW1394:BC1394" si="8370">IFERROR(IF(FIND(AW$1,$F1394)&gt;1,AW$1,""),"")</f>
        <v/>
      </c>
      <c r="AX1394" s="28" t="str">
        <f t="shared" si="8370"/>
        <v/>
      </c>
      <c r="AY1394" s="28" t="str">
        <f t="shared" si="8370"/>
        <v/>
      </c>
      <c r="AZ1394" s="28" t="str">
        <f t="shared" si="8370"/>
        <v/>
      </c>
      <c r="BA1394" s="28" t="str">
        <f t="shared" si="8370"/>
        <v/>
      </c>
      <c r="BB1394" s="28" t="str">
        <f t="shared" si="8370"/>
        <v/>
      </c>
      <c r="BC1394" s="28" t="str">
        <f t="shared" si="8370"/>
        <v/>
      </c>
      <c r="BD1394" s="28" t="str">
        <f t="shared" si="15"/>
        <v/>
      </c>
      <c r="BG1394" s="2" t="s">
        <v>9422</v>
      </c>
      <c r="BI1394" s="2" t="s">
        <v>8655</v>
      </c>
      <c r="BJ1394" s="28" t="str">
        <f t="shared" si="16"/>
        <v>Leeds</v>
      </c>
      <c r="BK1394" s="28" t="str">
        <f t="shared" si="17"/>
        <v>West Yorkshire</v>
      </c>
      <c r="BM1394" s="2" t="s">
        <v>98</v>
      </c>
      <c r="BU1394" s="50" t="s">
        <v>19342</v>
      </c>
      <c r="BV1394" s="12"/>
      <c r="BW1394" s="12"/>
      <c r="BX1394" s="12"/>
      <c r="BY1394" s="42" t="str">
        <f t="shared" si="18"/>
        <v>BD11;BD4;LS10;LS11;LS12;LS13;LS14;LS15;LS16;LS17;LS18;LS19;LS1;LS20;LS21;LS22;LS23;LS24;LS25;LS26;LS27;LS28;LS29;LS2;LS3;LS4;LS5;LS6;LS7;LS88;LS8;LS99;LS9;WF10;WF3;</v>
      </c>
      <c r="BZ1394" s="42"/>
    </row>
    <row r="1395" spans="1:78" ht="15">
      <c r="A1395" s="16" t="s">
        <v>37</v>
      </c>
      <c r="B1395" s="28">
        <f>VLOOKUP(A1395,Organisations!$A$2:$B$7,2,FALSE)</f>
        <v>2</v>
      </c>
      <c r="C1395" s="16" t="s">
        <v>9423</v>
      </c>
      <c r="D1395" s="16" t="s">
        <v>9424</v>
      </c>
      <c r="E1395" s="28" t="str">
        <f t="shared" si="0"/>
        <v>Dementia Cafe, craft and games afternoons and social events for dementia patients and their carers. Runs 3rd Thursday of</v>
      </c>
      <c r="F1395" s="16" t="s">
        <v>9426</v>
      </c>
      <c r="G1395" s="16" t="s">
        <v>68</v>
      </c>
      <c r="H1395" s="54"/>
      <c r="K1395" s="26" t="s">
        <v>397</v>
      </c>
      <c r="L1395" s="16" t="s">
        <v>3983</v>
      </c>
      <c r="M1395" s="28" t="str">
        <f t="shared" ref="M1395:Q1395" si="8371">IFERROR(IF(FIND(M$1,$F1395)&gt;1,"Age - Children",""),"")</f>
        <v/>
      </c>
      <c r="N1395" s="28" t="str">
        <f t="shared" si="8371"/>
        <v/>
      </c>
      <c r="O1395" s="28" t="str">
        <f t="shared" si="8371"/>
        <v/>
      </c>
      <c r="P1395" s="28" t="str">
        <f t="shared" si="8371"/>
        <v/>
      </c>
      <c r="Q1395" s="28" t="str">
        <f t="shared" si="8371"/>
        <v/>
      </c>
      <c r="R1395" s="28" t="str">
        <f t="shared" ref="R1395:T1395" si="8372">IFERROR(IF(FIND(R$1,$F1395)&gt;1,"Age - Elderly",""),"")</f>
        <v/>
      </c>
      <c r="S1395" s="28" t="str">
        <f t="shared" si="8372"/>
        <v/>
      </c>
      <c r="T1395" s="28" t="str">
        <f t="shared" si="8372"/>
        <v/>
      </c>
      <c r="U1395" s="28" t="str">
        <f t="shared" si="3"/>
        <v/>
      </c>
      <c r="V1395" s="28" t="str">
        <f t="shared" si="4"/>
        <v/>
      </c>
      <c r="X1395" s="28" t="str">
        <f t="shared" si="5"/>
        <v/>
      </c>
      <c r="Y1395" s="28" t="str">
        <f t="shared" si="6"/>
        <v/>
      </c>
      <c r="Z1395" s="28" t="str">
        <f t="shared" si="7"/>
        <v>Gender - Male</v>
      </c>
      <c r="AB1395" s="28" t="str">
        <f t="shared" si="8"/>
        <v/>
      </c>
      <c r="AD1395" s="28" t="str">
        <f t="shared" si="9"/>
        <v>Gender - Male;</v>
      </c>
      <c r="AG1395" s="28" t="str">
        <f t="shared" ref="AG1395:AL1395" si="8373">IFERROR(IF(FIND(AG$1,$F1395)&gt;1,AG$1,""),"")</f>
        <v/>
      </c>
      <c r="AH1395" s="28" t="str">
        <f t="shared" si="8373"/>
        <v/>
      </c>
      <c r="AI1395" s="28" t="str">
        <f t="shared" si="8373"/>
        <v/>
      </c>
      <c r="AJ1395" s="28" t="str">
        <f t="shared" si="8373"/>
        <v/>
      </c>
      <c r="AK1395" s="28" t="str">
        <f t="shared" si="8373"/>
        <v/>
      </c>
      <c r="AL1395" s="28" t="str">
        <f t="shared" si="8373"/>
        <v/>
      </c>
      <c r="AM1395" s="28" t="str">
        <f t="shared" si="11"/>
        <v/>
      </c>
      <c r="AN1395" s="28" t="str">
        <f t="shared" ref="AN1395:AQ1395" si="8374">IFERROR(IF(FIND(AN$1,$F1395)&gt;1,"Status - LGBT",""),"")</f>
        <v/>
      </c>
      <c r="AO1395" s="28" t="str">
        <f t="shared" si="8374"/>
        <v/>
      </c>
      <c r="AP1395" s="28" t="str">
        <f t="shared" si="8374"/>
        <v/>
      </c>
      <c r="AQ1395" s="28" t="str">
        <f t="shared" si="8374"/>
        <v/>
      </c>
      <c r="AR1395" s="28" t="str">
        <f t="shared" ref="AR1395:AV1395" si="8375">IFERROR(IF(FIND(AR$1,$F1395)&gt;1,"BME",""),"")</f>
        <v/>
      </c>
      <c r="AS1395" s="28" t="str">
        <f t="shared" si="8375"/>
        <v/>
      </c>
      <c r="AT1395" s="28" t="str">
        <f t="shared" si="8375"/>
        <v/>
      </c>
      <c r="AU1395" s="28" t="str">
        <f t="shared" si="8375"/>
        <v/>
      </c>
      <c r="AV1395" s="28" t="str">
        <f t="shared" si="8375"/>
        <v/>
      </c>
      <c r="AW1395" s="28" t="str">
        <f t="shared" ref="AW1395:BC1395" si="8376">IFERROR(IF(FIND(AW$1,$F1395)&gt;1,AW$1,""),"")</f>
        <v/>
      </c>
      <c r="AX1395" s="28" t="str">
        <f t="shared" si="8376"/>
        <v/>
      </c>
      <c r="AY1395" s="28" t="str">
        <f t="shared" si="8376"/>
        <v/>
      </c>
      <c r="AZ1395" s="28" t="str">
        <f t="shared" si="8376"/>
        <v/>
      </c>
      <c r="BA1395" s="28" t="str">
        <f t="shared" si="8376"/>
        <v/>
      </c>
      <c r="BB1395" s="28" t="str">
        <f t="shared" si="8376"/>
        <v/>
      </c>
      <c r="BC1395" s="28" t="str">
        <f t="shared" si="8376"/>
        <v/>
      </c>
      <c r="BD1395" s="28" t="str">
        <f t="shared" si="15"/>
        <v/>
      </c>
      <c r="BG1395" s="2" t="s">
        <v>9427</v>
      </c>
      <c r="BI1395" s="2" t="s">
        <v>399</v>
      </c>
      <c r="BJ1395" s="28" t="str">
        <f t="shared" si="16"/>
        <v/>
      </c>
      <c r="BK1395" s="28" t="str">
        <f t="shared" si="17"/>
        <v/>
      </c>
      <c r="BM1395" s="2" t="s">
        <v>98</v>
      </c>
      <c r="BQ1395" s="2" t="s">
        <v>2863</v>
      </c>
      <c r="BU1395" s="47" t="s">
        <v>570</v>
      </c>
      <c r="BV1395" s="18"/>
      <c r="BW1395" s="18"/>
      <c r="BX1395" s="18"/>
      <c r="BY1395" s="42" t="str">
        <f t="shared" si="18"/>
        <v>Gender - Male;;LS8;</v>
      </c>
      <c r="BZ1395" s="43"/>
    </row>
    <row r="1396" spans="1:78" ht="15">
      <c r="A1396" s="10" t="s">
        <v>37</v>
      </c>
      <c r="B1396" s="28">
        <f>VLOOKUP(A1396,Organisations!$A$2:$B$7,2,FALSE)</f>
        <v>2</v>
      </c>
      <c r="C1396" s="10" t="s">
        <v>9429</v>
      </c>
      <c r="D1396" s="10" t="s">
        <v>9430</v>
      </c>
      <c r="E1396" s="28" t="str">
        <f t="shared" si="0"/>
        <v>A confidential helpline for all men experiencing domestic violence/abuse by a current or ex-partner.</v>
      </c>
      <c r="F1396" s="10" t="s">
        <v>9431</v>
      </c>
      <c r="G1396" s="10" t="s">
        <v>68</v>
      </c>
      <c r="H1396" s="11"/>
      <c r="K1396" s="34"/>
      <c r="L1396" s="10" t="s">
        <v>9432</v>
      </c>
      <c r="M1396" s="28" t="str">
        <f t="shared" ref="M1396:Q1396" si="8377">IFERROR(IF(FIND(M$1,$F1396)&gt;1,"Age - Children",""),"")</f>
        <v/>
      </c>
      <c r="N1396" s="28" t="str">
        <f t="shared" si="8377"/>
        <v/>
      </c>
      <c r="O1396" s="28" t="str">
        <f t="shared" si="8377"/>
        <v/>
      </c>
      <c r="P1396" s="28" t="str">
        <f t="shared" si="8377"/>
        <v/>
      </c>
      <c r="Q1396" s="28" t="str">
        <f t="shared" si="8377"/>
        <v/>
      </c>
      <c r="R1396" s="28" t="str">
        <f t="shared" ref="R1396:T1396" si="8378">IFERROR(IF(FIND(R$1,$F1396)&gt;1,"Age - Elderly",""),"")</f>
        <v/>
      </c>
      <c r="S1396" s="28" t="str">
        <f t="shared" si="8378"/>
        <v/>
      </c>
      <c r="T1396" s="28" t="str">
        <f t="shared" si="8378"/>
        <v/>
      </c>
      <c r="U1396" s="28" t="str">
        <f t="shared" si="3"/>
        <v/>
      </c>
      <c r="V1396" s="28" t="str">
        <f t="shared" si="4"/>
        <v/>
      </c>
      <c r="X1396" s="28" t="str">
        <f t="shared" si="5"/>
        <v/>
      </c>
      <c r="Y1396" s="28" t="str">
        <f t="shared" si="6"/>
        <v/>
      </c>
      <c r="Z1396" s="28" t="str">
        <f t="shared" si="7"/>
        <v>Gender - Male</v>
      </c>
      <c r="AB1396" s="28" t="str">
        <f t="shared" si="8"/>
        <v/>
      </c>
      <c r="AD1396" s="28" t="str">
        <f t="shared" si="9"/>
        <v>Gender - Male;</v>
      </c>
      <c r="AG1396" s="28" t="str">
        <f t="shared" ref="AG1396:AL1396" si="8379">IFERROR(IF(FIND(AG$1,$F1396)&gt;1,AG$1,""),"")</f>
        <v/>
      </c>
      <c r="AH1396" s="28" t="str">
        <f t="shared" si="8379"/>
        <v/>
      </c>
      <c r="AI1396" s="28" t="str">
        <f t="shared" si="8379"/>
        <v/>
      </c>
      <c r="AJ1396" s="28" t="str">
        <f t="shared" si="8379"/>
        <v/>
      </c>
      <c r="AK1396" s="28" t="str">
        <f t="shared" si="8379"/>
        <v/>
      </c>
      <c r="AL1396" s="28" t="str">
        <f t="shared" si="8379"/>
        <v/>
      </c>
      <c r="AM1396" s="28" t="str">
        <f t="shared" si="11"/>
        <v/>
      </c>
      <c r="AN1396" s="28" t="str">
        <f t="shared" ref="AN1396:AQ1396" si="8380">IFERROR(IF(FIND(AN$1,$F1396)&gt;1,"Status - LGBT",""),"")</f>
        <v/>
      </c>
      <c r="AO1396" s="28" t="str">
        <f t="shared" si="8380"/>
        <v/>
      </c>
      <c r="AP1396" s="28" t="str">
        <f t="shared" si="8380"/>
        <v/>
      </c>
      <c r="AQ1396" s="28" t="str">
        <f t="shared" si="8380"/>
        <v/>
      </c>
      <c r="AR1396" s="28" t="str">
        <f t="shared" ref="AR1396:AV1396" si="8381">IFERROR(IF(FIND(AR$1,$F1396)&gt;1,"BME",""),"")</f>
        <v/>
      </c>
      <c r="AS1396" s="28" t="str">
        <f t="shared" si="8381"/>
        <v/>
      </c>
      <c r="AT1396" s="28" t="str">
        <f t="shared" si="8381"/>
        <v/>
      </c>
      <c r="AU1396" s="28" t="str">
        <f t="shared" si="8381"/>
        <v/>
      </c>
      <c r="AV1396" s="28" t="str">
        <f t="shared" si="8381"/>
        <v/>
      </c>
      <c r="AW1396" s="28" t="str">
        <f t="shared" ref="AW1396:BC1396" si="8382">IFERROR(IF(FIND(AW$1,$F1396)&gt;1,AW$1,""),"")</f>
        <v/>
      </c>
      <c r="AX1396" s="28" t="str">
        <f t="shared" si="8382"/>
        <v/>
      </c>
      <c r="AY1396" s="28" t="str">
        <f t="shared" si="8382"/>
        <v/>
      </c>
      <c r="AZ1396" s="28" t="str">
        <f t="shared" si="8382"/>
        <v/>
      </c>
      <c r="BA1396" s="28" t="str">
        <f t="shared" si="8382"/>
        <v/>
      </c>
      <c r="BB1396" s="28" t="str">
        <f t="shared" si="8382"/>
        <v/>
      </c>
      <c r="BC1396" s="28" t="str">
        <f t="shared" si="8382"/>
        <v/>
      </c>
      <c r="BD1396" s="28" t="str">
        <f t="shared" si="15"/>
        <v/>
      </c>
      <c r="BJ1396" s="28" t="str">
        <f t="shared" si="16"/>
        <v/>
      </c>
      <c r="BK1396" s="28" t="str">
        <f t="shared" si="17"/>
        <v/>
      </c>
      <c r="BM1396" s="2" t="s">
        <v>98</v>
      </c>
      <c r="BU1396" s="50" t="s">
        <v>19342</v>
      </c>
      <c r="BV1396" s="12"/>
      <c r="BW1396" s="12"/>
      <c r="BX1396" s="12"/>
      <c r="BY1396" s="42" t="str">
        <f t="shared" si="18"/>
        <v>Gender - Male;;BD11;BD4;LS10;LS11;LS12;LS13;LS14;LS15;LS16;LS17;LS18;LS19;LS1;LS20;LS21;LS22;LS23;LS24;LS25;LS26;LS27;LS28;LS29;LS2;LS3;LS4;LS5;LS6;LS7;LS88;LS8;LS99;LS9;WF10;WF3;</v>
      </c>
      <c r="BZ1396" s="42"/>
    </row>
    <row r="1397" spans="1:78" ht="15">
      <c r="A1397" s="16" t="s">
        <v>37</v>
      </c>
      <c r="B1397" s="28">
        <f>VLOOKUP(A1397,Organisations!$A$2:$B$7,2,FALSE)</f>
        <v>2</v>
      </c>
      <c r="C1397" s="16" t="s">
        <v>9433</v>
      </c>
      <c r="D1397" s="16" t="s">
        <v>9434</v>
      </c>
      <c r="E1397" s="28" t="str">
        <f t="shared" si="0"/>
        <v>Confidential helpline for men experiencing domestic violence from a partner or ex-partner or from other family members</v>
      </c>
      <c r="F1397" s="16" t="s">
        <v>9435</v>
      </c>
      <c r="G1397" s="16" t="s">
        <v>68</v>
      </c>
      <c r="H1397" s="17"/>
      <c r="K1397" s="33"/>
      <c r="L1397" s="16" t="s">
        <v>9432</v>
      </c>
      <c r="M1397" s="28" t="str">
        <f t="shared" ref="M1397:Q1397" si="8383">IFERROR(IF(FIND(M$1,$F1397)&gt;1,"Age - Children",""),"")</f>
        <v/>
      </c>
      <c r="N1397" s="28" t="str">
        <f t="shared" si="8383"/>
        <v/>
      </c>
      <c r="O1397" s="28" t="str">
        <f t="shared" si="8383"/>
        <v/>
      </c>
      <c r="P1397" s="28" t="str">
        <f t="shared" si="8383"/>
        <v/>
      </c>
      <c r="Q1397" s="28" t="str">
        <f t="shared" si="8383"/>
        <v/>
      </c>
      <c r="R1397" s="28" t="str">
        <f t="shared" ref="R1397:T1397" si="8384">IFERROR(IF(FIND(R$1,$F1397)&gt;1,"Age - Elderly",""),"")</f>
        <v/>
      </c>
      <c r="S1397" s="28" t="str">
        <f t="shared" si="8384"/>
        <v/>
      </c>
      <c r="T1397" s="28" t="str">
        <f t="shared" si="8384"/>
        <v/>
      </c>
      <c r="U1397" s="28" t="str">
        <f t="shared" si="3"/>
        <v/>
      </c>
      <c r="V1397" s="28" t="str">
        <f t="shared" si="4"/>
        <v/>
      </c>
      <c r="X1397" s="28" t="str">
        <f t="shared" si="5"/>
        <v/>
      </c>
      <c r="Y1397" s="28" t="str">
        <f t="shared" si="6"/>
        <v/>
      </c>
      <c r="Z1397" s="28" t="str">
        <f t="shared" si="7"/>
        <v>Gender - Male</v>
      </c>
      <c r="AB1397" s="28" t="str">
        <f t="shared" si="8"/>
        <v/>
      </c>
      <c r="AD1397" s="28" t="str">
        <f t="shared" si="9"/>
        <v>Gender - Male;</v>
      </c>
      <c r="AG1397" s="28" t="str">
        <f t="shared" ref="AG1397:AL1397" si="8385">IFERROR(IF(FIND(AG$1,$F1397)&gt;1,AG$1,""),"")</f>
        <v/>
      </c>
      <c r="AH1397" s="28" t="str">
        <f t="shared" si="8385"/>
        <v/>
      </c>
      <c r="AI1397" s="28" t="str">
        <f t="shared" si="8385"/>
        <v/>
      </c>
      <c r="AJ1397" s="28" t="str">
        <f t="shared" si="8385"/>
        <v/>
      </c>
      <c r="AK1397" s="28" t="str">
        <f t="shared" si="8385"/>
        <v/>
      </c>
      <c r="AL1397" s="28" t="str">
        <f t="shared" si="8385"/>
        <v/>
      </c>
      <c r="AM1397" s="28" t="str">
        <f t="shared" si="11"/>
        <v/>
      </c>
      <c r="AN1397" s="28" t="str">
        <f t="shared" ref="AN1397:AQ1397" si="8386">IFERROR(IF(FIND(AN$1,$F1397)&gt;1,"Status - LGBT",""),"")</f>
        <v/>
      </c>
      <c r="AO1397" s="28" t="str">
        <f t="shared" si="8386"/>
        <v/>
      </c>
      <c r="AP1397" s="28" t="str">
        <f t="shared" si="8386"/>
        <v/>
      </c>
      <c r="AQ1397" s="28" t="str">
        <f t="shared" si="8386"/>
        <v/>
      </c>
      <c r="AR1397" s="28" t="str">
        <f t="shared" ref="AR1397:AV1397" si="8387">IFERROR(IF(FIND(AR$1,$F1397)&gt;1,"BME",""),"")</f>
        <v/>
      </c>
      <c r="AS1397" s="28" t="str">
        <f t="shared" si="8387"/>
        <v/>
      </c>
      <c r="AT1397" s="28" t="str">
        <f t="shared" si="8387"/>
        <v/>
      </c>
      <c r="AU1397" s="28" t="str">
        <f t="shared" si="8387"/>
        <v/>
      </c>
      <c r="AV1397" s="28" t="str">
        <f t="shared" si="8387"/>
        <v/>
      </c>
      <c r="AW1397" s="28" t="str">
        <f t="shared" ref="AW1397:BC1397" si="8388">IFERROR(IF(FIND(AW$1,$F1397)&gt;1,AW$1,""),"")</f>
        <v/>
      </c>
      <c r="AX1397" s="28" t="str">
        <f t="shared" si="8388"/>
        <v/>
      </c>
      <c r="AY1397" s="28" t="str">
        <f t="shared" si="8388"/>
        <v/>
      </c>
      <c r="AZ1397" s="28" t="str">
        <f t="shared" si="8388"/>
        <v/>
      </c>
      <c r="BA1397" s="28" t="str">
        <f t="shared" si="8388"/>
        <v/>
      </c>
      <c r="BB1397" s="28" t="str">
        <f t="shared" si="8388"/>
        <v/>
      </c>
      <c r="BC1397" s="28" t="str">
        <f t="shared" si="8388"/>
        <v/>
      </c>
      <c r="BD1397" s="28" t="str">
        <f t="shared" si="15"/>
        <v/>
      </c>
      <c r="BJ1397" s="28" t="str">
        <f t="shared" si="16"/>
        <v/>
      </c>
      <c r="BK1397" s="28" t="str">
        <f t="shared" si="17"/>
        <v/>
      </c>
      <c r="BM1397" s="2" t="s">
        <v>98</v>
      </c>
      <c r="BU1397" s="18"/>
      <c r="BV1397" s="18"/>
      <c r="BW1397" s="18"/>
      <c r="BX1397" s="18"/>
      <c r="BY1397" s="42" t="str">
        <f t="shared" si="18"/>
        <v>Gender - Male;;</v>
      </c>
      <c r="BZ1397" s="43"/>
    </row>
    <row r="1398" spans="1:78" ht="15">
      <c r="A1398" s="10" t="s">
        <v>37</v>
      </c>
      <c r="B1398" s="28">
        <f>VLOOKUP(A1398,Organisations!$A$2:$B$7,2,FALSE)</f>
        <v>2</v>
      </c>
      <c r="C1398" s="10" t="s">
        <v>9437</v>
      </c>
      <c r="D1398" s="10" t="s">
        <v>9438</v>
      </c>
      <c r="E1398" s="28" t="str">
        <f t="shared" si="0"/>
        <v>Lively discussion and activity group for men meets on the 4th Tuesday of the month</v>
      </c>
      <c r="F1398" s="10" t="s">
        <v>9439</v>
      </c>
      <c r="G1398" s="10" t="s">
        <v>68</v>
      </c>
      <c r="H1398" s="53"/>
      <c r="K1398" s="30" t="s">
        <v>19360</v>
      </c>
      <c r="L1398" s="10" t="s">
        <v>4932</v>
      </c>
      <c r="M1398" s="28" t="str">
        <f t="shared" ref="M1398:Q1398" si="8389">IFERROR(IF(FIND(M$1,$F1398)&gt;1,"Age - Children",""),"")</f>
        <v/>
      </c>
      <c r="N1398" s="28" t="str">
        <f t="shared" si="8389"/>
        <v/>
      </c>
      <c r="O1398" s="28" t="str">
        <f t="shared" si="8389"/>
        <v/>
      </c>
      <c r="P1398" s="28" t="str">
        <f t="shared" si="8389"/>
        <v/>
      </c>
      <c r="Q1398" s="28" t="str">
        <f t="shared" si="8389"/>
        <v/>
      </c>
      <c r="R1398" s="28" t="str">
        <f t="shared" ref="R1398:T1398" si="8390">IFERROR(IF(FIND(R$1,$F1398)&gt;1,"Age - Elderly",""),"")</f>
        <v/>
      </c>
      <c r="S1398" s="28" t="str">
        <f t="shared" si="8390"/>
        <v/>
      </c>
      <c r="T1398" s="28" t="str">
        <f t="shared" si="8390"/>
        <v/>
      </c>
      <c r="U1398" s="28" t="str">
        <f t="shared" si="3"/>
        <v/>
      </c>
      <c r="V1398" s="28" t="str">
        <f t="shared" si="4"/>
        <v/>
      </c>
      <c r="X1398" s="28" t="str">
        <f t="shared" si="5"/>
        <v/>
      </c>
      <c r="Y1398" s="28" t="str">
        <f t="shared" si="6"/>
        <v/>
      </c>
      <c r="Z1398" s="28" t="str">
        <f t="shared" si="7"/>
        <v>Gender - Male</v>
      </c>
      <c r="AB1398" s="28" t="str">
        <f t="shared" si="8"/>
        <v/>
      </c>
      <c r="AD1398" s="28" t="str">
        <f t="shared" si="9"/>
        <v>Gender - Male;</v>
      </c>
      <c r="AG1398" s="28" t="str">
        <f t="shared" ref="AG1398:AL1398" si="8391">IFERROR(IF(FIND(AG$1,$F1398)&gt;1,AG$1,""),"")</f>
        <v/>
      </c>
      <c r="AH1398" s="28" t="str">
        <f t="shared" si="8391"/>
        <v/>
      </c>
      <c r="AI1398" s="28" t="str">
        <f t="shared" si="8391"/>
        <v/>
      </c>
      <c r="AJ1398" s="28" t="str">
        <f t="shared" si="8391"/>
        <v/>
      </c>
      <c r="AK1398" s="28" t="str">
        <f t="shared" si="8391"/>
        <v/>
      </c>
      <c r="AL1398" s="28" t="str">
        <f t="shared" si="8391"/>
        <v/>
      </c>
      <c r="AM1398" s="28" t="str">
        <f t="shared" si="11"/>
        <v/>
      </c>
      <c r="AN1398" s="28" t="str">
        <f t="shared" ref="AN1398:AQ1398" si="8392">IFERROR(IF(FIND(AN$1,$F1398)&gt;1,"Status - LGBT",""),"")</f>
        <v/>
      </c>
      <c r="AO1398" s="28" t="str">
        <f t="shared" si="8392"/>
        <v/>
      </c>
      <c r="AP1398" s="28" t="str">
        <f t="shared" si="8392"/>
        <v/>
      </c>
      <c r="AQ1398" s="28" t="str">
        <f t="shared" si="8392"/>
        <v/>
      </c>
      <c r="AR1398" s="28" t="str">
        <f t="shared" ref="AR1398:AV1398" si="8393">IFERROR(IF(FIND(AR$1,$F1398)&gt;1,"BME",""),"")</f>
        <v/>
      </c>
      <c r="AS1398" s="28" t="str">
        <f t="shared" si="8393"/>
        <v/>
      </c>
      <c r="AT1398" s="28" t="str">
        <f t="shared" si="8393"/>
        <v/>
      </c>
      <c r="AU1398" s="28" t="str">
        <f t="shared" si="8393"/>
        <v/>
      </c>
      <c r="AV1398" s="28" t="str">
        <f t="shared" si="8393"/>
        <v/>
      </c>
      <c r="AW1398" s="28" t="str">
        <f t="shared" ref="AW1398:BC1398" si="8394">IFERROR(IF(FIND(AW$1,$F1398)&gt;1,AW$1,""),"")</f>
        <v/>
      </c>
      <c r="AX1398" s="28" t="str">
        <f t="shared" si="8394"/>
        <v/>
      </c>
      <c r="AY1398" s="28" t="str">
        <f t="shared" si="8394"/>
        <v/>
      </c>
      <c r="AZ1398" s="28" t="str">
        <f t="shared" si="8394"/>
        <v/>
      </c>
      <c r="BA1398" s="28" t="str">
        <f t="shared" si="8394"/>
        <v/>
      </c>
      <c r="BB1398" s="28" t="str">
        <f t="shared" si="8394"/>
        <v/>
      </c>
      <c r="BC1398" s="28" t="str">
        <f t="shared" si="8394"/>
        <v/>
      </c>
      <c r="BD1398" s="28" t="str">
        <f t="shared" si="15"/>
        <v/>
      </c>
      <c r="BG1398" s="2" t="s">
        <v>4933</v>
      </c>
      <c r="BI1398" s="2" t="s">
        <v>1947</v>
      </c>
      <c r="BJ1398" s="28" t="str">
        <f t="shared" si="16"/>
        <v>Leeds</v>
      </c>
      <c r="BK1398" s="28" t="str">
        <f t="shared" si="17"/>
        <v>West Yorkshire</v>
      </c>
      <c r="BM1398" s="2" t="s">
        <v>98</v>
      </c>
      <c r="BO1398" s="2" t="s">
        <v>2863</v>
      </c>
      <c r="BU1398" s="12"/>
      <c r="BV1398" s="50" t="s">
        <v>586</v>
      </c>
      <c r="BW1398" s="12"/>
      <c r="BX1398" s="12"/>
      <c r="BY1398" s="42" t="str">
        <f t="shared" si="18"/>
        <v>Gender - Male;;LS17</v>
      </c>
      <c r="BZ1398" s="42"/>
    </row>
    <row r="1399" spans="1:78" ht="15">
      <c r="A1399" s="16" t="s">
        <v>37</v>
      </c>
      <c r="B1399" s="28">
        <f>VLOOKUP(A1399,Organisations!$A$2:$B$7,2,FALSE)</f>
        <v>2</v>
      </c>
      <c r="C1399" s="16" t="s">
        <v>9440</v>
      </c>
      <c r="D1399" s="16" t="s">
        <v>9441</v>
      </c>
      <c r="E1399" s="28" t="str">
        <f t="shared" si="0"/>
        <v xml:space="preserve">A charitable organisation that aims to tackle the issues and inequalities affecting the health and wellbeing of men and </v>
      </c>
      <c r="F1399" s="16" t="s">
        <v>9443</v>
      </c>
      <c r="G1399" s="16" t="s">
        <v>68</v>
      </c>
      <c r="H1399" s="17"/>
      <c r="K1399" s="26" t="s">
        <v>9444</v>
      </c>
      <c r="L1399" s="18"/>
      <c r="M1399" s="28" t="str">
        <f t="shared" ref="M1399:Q1399" si="8395">IFERROR(IF(FIND(M$1,$F1399)&gt;1,"Age - Children",""),"")</f>
        <v/>
      </c>
      <c r="N1399" s="28" t="str">
        <f t="shared" si="8395"/>
        <v/>
      </c>
      <c r="O1399" s="28" t="str">
        <f t="shared" si="8395"/>
        <v/>
      </c>
      <c r="P1399" s="28" t="str">
        <f t="shared" si="8395"/>
        <v/>
      </c>
      <c r="Q1399" s="28" t="str">
        <f t="shared" si="8395"/>
        <v/>
      </c>
      <c r="R1399" s="28" t="str">
        <f t="shared" ref="R1399:T1399" si="8396">IFERROR(IF(FIND(R$1,$F1399)&gt;1,"Age - Elderly",""),"")</f>
        <v/>
      </c>
      <c r="S1399" s="28" t="str">
        <f t="shared" si="8396"/>
        <v/>
      </c>
      <c r="T1399" s="28" t="str">
        <f t="shared" si="8396"/>
        <v/>
      </c>
      <c r="U1399" s="28" t="str">
        <f t="shared" si="3"/>
        <v/>
      </c>
      <c r="V1399" s="28" t="str">
        <f t="shared" si="4"/>
        <v/>
      </c>
      <c r="X1399" s="28" t="str">
        <f t="shared" si="5"/>
        <v/>
      </c>
      <c r="Y1399" s="28" t="str">
        <f t="shared" si="6"/>
        <v/>
      </c>
      <c r="Z1399" s="28" t="str">
        <f t="shared" si="7"/>
        <v>Gender - Male</v>
      </c>
      <c r="AB1399" s="28" t="str">
        <f t="shared" si="8"/>
        <v/>
      </c>
      <c r="AD1399" s="28" t="str">
        <f t="shared" si="9"/>
        <v>Gender - Male;</v>
      </c>
      <c r="AG1399" s="28" t="str">
        <f t="shared" ref="AG1399:AL1399" si="8397">IFERROR(IF(FIND(AG$1,$F1399)&gt;1,AG$1,""),"")</f>
        <v/>
      </c>
      <c r="AH1399" s="28" t="str">
        <f t="shared" si="8397"/>
        <v/>
      </c>
      <c r="AI1399" s="28" t="str">
        <f t="shared" si="8397"/>
        <v/>
      </c>
      <c r="AJ1399" s="28" t="str">
        <f t="shared" si="8397"/>
        <v/>
      </c>
      <c r="AK1399" s="28" t="str">
        <f t="shared" si="8397"/>
        <v/>
      </c>
      <c r="AL1399" s="28" t="str">
        <f t="shared" si="8397"/>
        <v/>
      </c>
      <c r="AM1399" s="28" t="str">
        <f t="shared" si="11"/>
        <v/>
      </c>
      <c r="AN1399" s="28" t="str">
        <f t="shared" ref="AN1399:AQ1399" si="8398">IFERROR(IF(FIND(AN$1,$F1399)&gt;1,"Status - LGBT",""),"")</f>
        <v/>
      </c>
      <c r="AO1399" s="28" t="str">
        <f t="shared" si="8398"/>
        <v/>
      </c>
      <c r="AP1399" s="28" t="str">
        <f t="shared" si="8398"/>
        <v/>
      </c>
      <c r="AQ1399" s="28" t="str">
        <f t="shared" si="8398"/>
        <v/>
      </c>
      <c r="AR1399" s="28" t="str">
        <f t="shared" ref="AR1399:AV1399" si="8399">IFERROR(IF(FIND(AR$1,$F1399)&gt;1,"BME",""),"")</f>
        <v/>
      </c>
      <c r="AS1399" s="28" t="str">
        <f t="shared" si="8399"/>
        <v/>
      </c>
      <c r="AT1399" s="28" t="str">
        <f t="shared" si="8399"/>
        <v/>
      </c>
      <c r="AU1399" s="28" t="str">
        <f t="shared" si="8399"/>
        <v/>
      </c>
      <c r="AV1399" s="28" t="str">
        <f t="shared" si="8399"/>
        <v/>
      </c>
      <c r="AW1399" s="28" t="str">
        <f t="shared" ref="AW1399:BC1399" si="8400">IFERROR(IF(FIND(AW$1,$F1399)&gt;1,AW$1,""),"")</f>
        <v/>
      </c>
      <c r="AX1399" s="28" t="str">
        <f t="shared" si="8400"/>
        <v/>
      </c>
      <c r="AY1399" s="28" t="str">
        <f t="shared" si="8400"/>
        <v/>
      </c>
      <c r="AZ1399" s="28" t="str">
        <f t="shared" si="8400"/>
        <v/>
      </c>
      <c r="BA1399" s="28" t="str">
        <f t="shared" si="8400"/>
        <v/>
      </c>
      <c r="BB1399" s="28" t="str">
        <f t="shared" si="8400"/>
        <v/>
      </c>
      <c r="BC1399" s="28" t="str">
        <f t="shared" si="8400"/>
        <v/>
      </c>
      <c r="BD1399" s="28" t="str">
        <f t="shared" si="15"/>
        <v/>
      </c>
      <c r="BG1399" s="2" t="s">
        <v>9445</v>
      </c>
      <c r="BJ1399" s="28" t="str">
        <f t="shared" si="16"/>
        <v/>
      </c>
      <c r="BK1399" s="28" t="str">
        <f t="shared" si="17"/>
        <v/>
      </c>
      <c r="BM1399" s="2" t="s">
        <v>98</v>
      </c>
      <c r="BU1399" s="18"/>
      <c r="BV1399" s="18"/>
      <c r="BW1399" s="18"/>
      <c r="BX1399" s="18"/>
      <c r="BY1399" s="42" t="str">
        <f t="shared" si="18"/>
        <v>Gender - Male;;</v>
      </c>
      <c r="BZ1399" s="43"/>
    </row>
    <row r="1400" spans="1:78" ht="15">
      <c r="A1400" s="10" t="s">
        <v>37</v>
      </c>
      <c r="B1400" s="28">
        <f>VLOOKUP(A1400,Organisations!$A$2:$B$7,2,FALSE)</f>
        <v>2</v>
      </c>
      <c r="C1400" s="10" t="s">
        <v>9447</v>
      </c>
      <c r="D1400" s="10" t="s">
        <v>9448</v>
      </c>
      <c r="E1400" s="28" t="str">
        <f t="shared" si="0"/>
        <v xml:space="preserve">An open and friendly social group for older men to relax, chat and socialise. The sessions vary from week to week doing </v>
      </c>
      <c r="F1400" s="10" t="s">
        <v>19555</v>
      </c>
      <c r="G1400" s="10" t="s">
        <v>68</v>
      </c>
      <c r="H1400" s="11"/>
      <c r="K1400" s="30" t="s">
        <v>1530</v>
      </c>
      <c r="L1400" s="10" t="s">
        <v>9451</v>
      </c>
      <c r="M1400" s="28" t="str">
        <f t="shared" ref="M1400:Q1400" si="8401">IFERROR(IF(FIND(M$1,$F1400)&gt;1,"Age - Children",""),"")</f>
        <v/>
      </c>
      <c r="N1400" s="28" t="str">
        <f t="shared" si="8401"/>
        <v/>
      </c>
      <c r="O1400" s="28" t="str">
        <f t="shared" si="8401"/>
        <v/>
      </c>
      <c r="P1400" s="28" t="str">
        <f t="shared" si="8401"/>
        <v/>
      </c>
      <c r="Q1400" s="28" t="str">
        <f t="shared" si="8401"/>
        <v/>
      </c>
      <c r="R1400" s="28" t="str">
        <f t="shared" ref="R1400:T1400" si="8402">IFERROR(IF(FIND(R$1,$F1400)&gt;1,"Age - Elderly",""),"")</f>
        <v/>
      </c>
      <c r="S1400" s="28" t="str">
        <f t="shared" si="8402"/>
        <v/>
      </c>
      <c r="T1400" s="28" t="str">
        <f t="shared" si="8402"/>
        <v>Age - Elderly</v>
      </c>
      <c r="U1400" s="28" t="str">
        <f t="shared" si="3"/>
        <v/>
      </c>
      <c r="V1400" s="28" t="str">
        <f t="shared" si="4"/>
        <v/>
      </c>
      <c r="X1400" s="28" t="str">
        <f t="shared" si="5"/>
        <v/>
      </c>
      <c r="Y1400" s="28" t="str">
        <f t="shared" si="6"/>
        <v/>
      </c>
      <c r="Z1400" s="28" t="str">
        <f t="shared" si="7"/>
        <v>Gender - Male</v>
      </c>
      <c r="AB1400" s="28" t="str">
        <f t="shared" si="8"/>
        <v/>
      </c>
      <c r="AD1400" s="28" t="str">
        <f t="shared" si="9"/>
        <v>Gender - Male;</v>
      </c>
      <c r="AG1400" s="28" t="str">
        <f t="shared" ref="AG1400:AL1400" si="8403">IFERROR(IF(FIND(AG$1,$F1400)&gt;1,AG$1,""),"")</f>
        <v/>
      </c>
      <c r="AH1400" s="28" t="str">
        <f t="shared" si="8403"/>
        <v/>
      </c>
      <c r="AI1400" s="28" t="str">
        <f t="shared" si="8403"/>
        <v/>
      </c>
      <c r="AJ1400" s="28" t="str">
        <f t="shared" si="8403"/>
        <v/>
      </c>
      <c r="AK1400" s="28" t="str">
        <f t="shared" si="8403"/>
        <v/>
      </c>
      <c r="AL1400" s="28" t="str">
        <f t="shared" si="8403"/>
        <v/>
      </c>
      <c r="AM1400" s="28" t="str">
        <f t="shared" si="11"/>
        <v/>
      </c>
      <c r="AN1400" s="28" t="str">
        <f t="shared" ref="AN1400:AQ1400" si="8404">IFERROR(IF(FIND(AN$1,$F1400)&gt;1,"Status - LGBT",""),"")</f>
        <v/>
      </c>
      <c r="AO1400" s="28" t="str">
        <f t="shared" si="8404"/>
        <v/>
      </c>
      <c r="AP1400" s="28" t="str">
        <f t="shared" si="8404"/>
        <v/>
      </c>
      <c r="AQ1400" s="28" t="str">
        <f t="shared" si="8404"/>
        <v/>
      </c>
      <c r="AR1400" s="28" t="str">
        <f t="shared" ref="AR1400:AV1400" si="8405">IFERROR(IF(FIND(AR$1,$F1400)&gt;1,"BME",""),"")</f>
        <v/>
      </c>
      <c r="AS1400" s="28" t="str">
        <f t="shared" si="8405"/>
        <v/>
      </c>
      <c r="AT1400" s="28" t="str">
        <f t="shared" si="8405"/>
        <v/>
      </c>
      <c r="AU1400" s="28" t="str">
        <f t="shared" si="8405"/>
        <v/>
      </c>
      <c r="AV1400" s="28" t="str">
        <f t="shared" si="8405"/>
        <v/>
      </c>
      <c r="AW1400" s="28" t="str">
        <f t="shared" ref="AW1400:BC1400" si="8406">IFERROR(IF(FIND(AW$1,$F1400)&gt;1,AW$1,""),"")</f>
        <v/>
      </c>
      <c r="AX1400" s="28" t="str">
        <f t="shared" si="8406"/>
        <v/>
      </c>
      <c r="AY1400" s="28" t="str">
        <f t="shared" si="8406"/>
        <v/>
      </c>
      <c r="AZ1400" s="28" t="str">
        <f t="shared" si="8406"/>
        <v/>
      </c>
      <c r="BA1400" s="28" t="str">
        <f t="shared" si="8406"/>
        <v/>
      </c>
      <c r="BB1400" s="28" t="str">
        <f t="shared" si="8406"/>
        <v/>
      </c>
      <c r="BC1400" s="28" t="str">
        <f t="shared" si="8406"/>
        <v/>
      </c>
      <c r="BD1400" s="28" t="str">
        <f t="shared" si="15"/>
        <v/>
      </c>
      <c r="BG1400" s="2" t="s">
        <v>5424</v>
      </c>
      <c r="BI1400" s="2" t="s">
        <v>1508</v>
      </c>
      <c r="BJ1400" s="28" t="str">
        <f t="shared" si="16"/>
        <v/>
      </c>
      <c r="BK1400" s="28" t="str">
        <f t="shared" si="17"/>
        <v/>
      </c>
      <c r="BM1400" s="2" t="s">
        <v>98</v>
      </c>
      <c r="BU1400" s="12"/>
      <c r="BV1400" s="50" t="s">
        <v>574</v>
      </c>
      <c r="BW1400" s="12"/>
      <c r="BX1400" s="12"/>
      <c r="BY1400" s="42" t="str">
        <f t="shared" si="18"/>
        <v>Gender - Male;;LS11</v>
      </c>
      <c r="BZ1400" s="42"/>
    </row>
    <row r="1401" spans="1:78" ht="15">
      <c r="A1401" s="16" t="s">
        <v>37</v>
      </c>
      <c r="B1401" s="28">
        <f>VLOOKUP(A1401,Organisations!$A$2:$B$7,2,FALSE)</f>
        <v>2</v>
      </c>
      <c r="C1401" s="16" t="s">
        <v>9453</v>
      </c>
      <c r="D1401" s="16" t="s">
        <v>9454</v>
      </c>
      <c r="E1401" s="28" t="str">
        <f t="shared" si="0"/>
        <v>We are a large friendly General Practice dedicated to providing high quality healthcare to our patients. The practice cu</v>
      </c>
      <c r="F1401" s="16" t="s">
        <v>9456</v>
      </c>
      <c r="G1401" s="16" t="s">
        <v>68</v>
      </c>
      <c r="H1401" s="54"/>
      <c r="K1401" s="26" t="s">
        <v>9457</v>
      </c>
      <c r="L1401" s="18"/>
      <c r="M1401" s="28" t="str">
        <f t="shared" ref="M1401:Q1401" si="8407">IFERROR(IF(FIND(M$1,$F1401)&gt;1,"Age - Children",""),"")</f>
        <v/>
      </c>
      <c r="N1401" s="28" t="str">
        <f t="shared" si="8407"/>
        <v/>
      </c>
      <c r="O1401" s="28" t="str">
        <f t="shared" si="8407"/>
        <v/>
      </c>
      <c r="P1401" s="28" t="str">
        <f t="shared" si="8407"/>
        <v/>
      </c>
      <c r="Q1401" s="28" t="str">
        <f t="shared" si="8407"/>
        <v/>
      </c>
      <c r="R1401" s="28" t="str">
        <f t="shared" ref="R1401:T1401" si="8408">IFERROR(IF(FIND(R$1,$F1401)&gt;1,"Age - Elderly",""),"")</f>
        <v/>
      </c>
      <c r="S1401" s="28" t="str">
        <f t="shared" si="8408"/>
        <v/>
      </c>
      <c r="T1401" s="28" t="str">
        <f t="shared" si="8408"/>
        <v>Age - Elderly</v>
      </c>
      <c r="U1401" s="28" t="str">
        <f t="shared" si="3"/>
        <v/>
      </c>
      <c r="V1401" s="28" t="str">
        <f t="shared" si="4"/>
        <v/>
      </c>
      <c r="X1401" s="28" t="str">
        <f t="shared" si="5"/>
        <v/>
      </c>
      <c r="Y1401" s="28" t="str">
        <f t="shared" si="6"/>
        <v/>
      </c>
      <c r="Z1401" s="28" t="str">
        <f t="shared" si="7"/>
        <v>Gender - Male</v>
      </c>
      <c r="AB1401" s="28" t="str">
        <f t="shared" si="8"/>
        <v/>
      </c>
      <c r="AD1401" s="28" t="str">
        <f t="shared" si="9"/>
        <v>Gender - Male;</v>
      </c>
      <c r="AG1401" s="28" t="str">
        <f t="shared" ref="AG1401:AL1401" si="8409">IFERROR(IF(FIND(AG$1,$F1401)&gt;1,AG$1,""),"")</f>
        <v/>
      </c>
      <c r="AH1401" s="28" t="str">
        <f t="shared" si="8409"/>
        <v/>
      </c>
      <c r="AI1401" s="28" t="str">
        <f t="shared" si="8409"/>
        <v/>
      </c>
      <c r="AJ1401" s="28" t="str">
        <f t="shared" si="8409"/>
        <v/>
      </c>
      <c r="AK1401" s="28" t="str">
        <f t="shared" si="8409"/>
        <v/>
      </c>
      <c r="AL1401" s="28" t="str">
        <f t="shared" si="8409"/>
        <v/>
      </c>
      <c r="AM1401" s="28" t="str">
        <f t="shared" si="11"/>
        <v/>
      </c>
      <c r="AN1401" s="28" t="str">
        <f t="shared" ref="AN1401:AQ1401" si="8410">IFERROR(IF(FIND(AN$1,$F1401)&gt;1,"Status - LGBT",""),"")</f>
        <v/>
      </c>
      <c r="AO1401" s="28" t="str">
        <f t="shared" si="8410"/>
        <v/>
      </c>
      <c r="AP1401" s="28" t="str">
        <f t="shared" si="8410"/>
        <v/>
      </c>
      <c r="AQ1401" s="28" t="str">
        <f t="shared" si="8410"/>
        <v/>
      </c>
      <c r="AR1401" s="28" t="str">
        <f t="shared" ref="AR1401:AV1401" si="8411">IFERROR(IF(FIND(AR$1,$F1401)&gt;1,"BME",""),"")</f>
        <v/>
      </c>
      <c r="AS1401" s="28" t="str">
        <f t="shared" si="8411"/>
        <v/>
      </c>
      <c r="AT1401" s="28" t="str">
        <f t="shared" si="8411"/>
        <v/>
      </c>
      <c r="AU1401" s="28" t="str">
        <f t="shared" si="8411"/>
        <v/>
      </c>
      <c r="AV1401" s="28" t="str">
        <f t="shared" si="8411"/>
        <v/>
      </c>
      <c r="AW1401" s="28" t="str">
        <f t="shared" ref="AW1401:BC1401" si="8412">IFERROR(IF(FIND(AW$1,$F1401)&gt;1,AW$1,""),"")</f>
        <v/>
      </c>
      <c r="AX1401" s="28" t="str">
        <f t="shared" si="8412"/>
        <v/>
      </c>
      <c r="AY1401" s="28" t="str">
        <f t="shared" si="8412"/>
        <v/>
      </c>
      <c r="AZ1401" s="28" t="str">
        <f t="shared" si="8412"/>
        <v/>
      </c>
      <c r="BA1401" s="28" t="str">
        <f t="shared" si="8412"/>
        <v/>
      </c>
      <c r="BB1401" s="28" t="str">
        <f t="shared" si="8412"/>
        <v/>
      </c>
      <c r="BC1401" s="28" t="str">
        <f t="shared" si="8412"/>
        <v/>
      </c>
      <c r="BD1401" s="28" t="str">
        <f t="shared" si="15"/>
        <v/>
      </c>
      <c r="BG1401" s="2" t="s">
        <v>9458</v>
      </c>
      <c r="BI1401" s="2" t="s">
        <v>8683</v>
      </c>
      <c r="BJ1401" s="28" t="str">
        <f t="shared" si="16"/>
        <v/>
      </c>
      <c r="BK1401" s="28" t="str">
        <f t="shared" si="17"/>
        <v/>
      </c>
      <c r="BM1401" s="2" t="s">
        <v>98</v>
      </c>
      <c r="BN1401" s="2" t="s">
        <v>2863</v>
      </c>
      <c r="BR1401" s="2" t="s">
        <v>2863</v>
      </c>
      <c r="BU1401" s="47" t="s">
        <v>601</v>
      </c>
      <c r="BV1401" s="18"/>
      <c r="BW1401" s="18"/>
      <c r="BX1401" s="18"/>
      <c r="BY1401" s="42" t="str">
        <f t="shared" si="18"/>
        <v>Gender - Male;;LS29;</v>
      </c>
      <c r="BZ1401" s="43"/>
    </row>
    <row r="1402" spans="1:78" ht="15">
      <c r="A1402" s="10" t="s">
        <v>37</v>
      </c>
      <c r="B1402" s="28">
        <f>VLOOKUP(A1402,Organisations!$A$2:$B$7,2,FALSE)</f>
        <v>2</v>
      </c>
      <c r="C1402" s="10" t="s">
        <v>9460</v>
      </c>
      <c r="D1402" s="10" t="s">
        <v>9461</v>
      </c>
      <c r="E1402" s="28" t="str">
        <f t="shared" si="0"/>
        <v>Service provided by Leeds City Council Adult Social Care. The Mental Health Homeless Team provides services to individua</v>
      </c>
      <c r="F1402" s="10" t="s">
        <v>9463</v>
      </c>
      <c r="G1402" s="10" t="s">
        <v>68</v>
      </c>
      <c r="H1402" s="11"/>
      <c r="K1402" s="30" t="s">
        <v>9464</v>
      </c>
      <c r="L1402" s="12"/>
      <c r="M1402" s="28" t="str">
        <f t="shared" ref="M1402:Q1402" si="8413">IFERROR(IF(FIND(M$1,$F1402)&gt;1,"Age - Children",""),"")</f>
        <v/>
      </c>
      <c r="N1402" s="28" t="str">
        <f t="shared" si="8413"/>
        <v/>
      </c>
      <c r="O1402" s="28" t="str">
        <f t="shared" si="8413"/>
        <v/>
      </c>
      <c r="P1402" s="28" t="str">
        <f t="shared" si="8413"/>
        <v/>
      </c>
      <c r="Q1402" s="28" t="str">
        <f t="shared" si="8413"/>
        <v/>
      </c>
      <c r="R1402" s="28" t="str">
        <f t="shared" ref="R1402:T1402" si="8414">IFERROR(IF(FIND(R$1,$F1402)&gt;1,"Age - Elderly",""),"")</f>
        <v/>
      </c>
      <c r="S1402" s="28" t="str">
        <f t="shared" si="8414"/>
        <v/>
      </c>
      <c r="T1402" s="28" t="str">
        <f t="shared" si="8414"/>
        <v/>
      </c>
      <c r="U1402" s="28" t="str">
        <f t="shared" si="3"/>
        <v/>
      </c>
      <c r="V1402" s="28" t="str">
        <f t="shared" si="4"/>
        <v/>
      </c>
      <c r="X1402" s="28" t="str">
        <f t="shared" si="5"/>
        <v/>
      </c>
      <c r="Y1402" s="28" t="str">
        <f t="shared" si="6"/>
        <v/>
      </c>
      <c r="Z1402" s="28" t="str">
        <f t="shared" si="7"/>
        <v>Gender - Male</v>
      </c>
      <c r="AB1402" s="28" t="str">
        <f t="shared" si="8"/>
        <v/>
      </c>
      <c r="AD1402" s="28" t="str">
        <f t="shared" si="9"/>
        <v>Gender - Male;</v>
      </c>
      <c r="AG1402" s="28" t="str">
        <f t="shared" ref="AG1402:AL1402" si="8415">IFERROR(IF(FIND(AG$1,$F1402)&gt;1,AG$1,""),"")</f>
        <v/>
      </c>
      <c r="AH1402" s="28" t="str">
        <f t="shared" si="8415"/>
        <v/>
      </c>
      <c r="AI1402" s="28" t="str">
        <f t="shared" si="8415"/>
        <v/>
      </c>
      <c r="AJ1402" s="28" t="str">
        <f t="shared" si="8415"/>
        <v/>
      </c>
      <c r="AK1402" s="28" t="str">
        <f t="shared" si="8415"/>
        <v/>
      </c>
      <c r="AL1402" s="28" t="str">
        <f t="shared" si="8415"/>
        <v/>
      </c>
      <c r="AM1402" s="28" t="str">
        <f t="shared" si="11"/>
        <v/>
      </c>
      <c r="AN1402" s="28" t="str">
        <f t="shared" ref="AN1402:AQ1402" si="8416">IFERROR(IF(FIND(AN$1,$F1402)&gt;1,"Status - LGBT",""),"")</f>
        <v/>
      </c>
      <c r="AO1402" s="28" t="str">
        <f t="shared" si="8416"/>
        <v/>
      </c>
      <c r="AP1402" s="28" t="str">
        <f t="shared" si="8416"/>
        <v/>
      </c>
      <c r="AQ1402" s="28" t="str">
        <f t="shared" si="8416"/>
        <v/>
      </c>
      <c r="AR1402" s="28" t="str">
        <f t="shared" ref="AR1402:AV1402" si="8417">IFERROR(IF(FIND(AR$1,$F1402)&gt;1,"BME",""),"")</f>
        <v/>
      </c>
      <c r="AS1402" s="28" t="str">
        <f t="shared" si="8417"/>
        <v/>
      </c>
      <c r="AT1402" s="28" t="str">
        <f t="shared" si="8417"/>
        <v/>
      </c>
      <c r="AU1402" s="28" t="str">
        <f t="shared" si="8417"/>
        <v/>
      </c>
      <c r="AV1402" s="28" t="str">
        <f t="shared" si="8417"/>
        <v/>
      </c>
      <c r="AW1402" s="28" t="str">
        <f t="shared" ref="AW1402:BC1402" si="8418">IFERROR(IF(FIND(AW$1,$F1402)&gt;1,AW$1,""),"")</f>
        <v/>
      </c>
      <c r="AX1402" s="28" t="str">
        <f t="shared" si="8418"/>
        <v/>
      </c>
      <c r="AY1402" s="28" t="str">
        <f t="shared" si="8418"/>
        <v/>
      </c>
      <c r="AZ1402" s="28" t="str">
        <f t="shared" si="8418"/>
        <v/>
      </c>
      <c r="BA1402" s="28" t="str">
        <f t="shared" si="8418"/>
        <v/>
      </c>
      <c r="BB1402" s="28" t="str">
        <f t="shared" si="8418"/>
        <v/>
      </c>
      <c r="BC1402" s="28" t="str">
        <f t="shared" si="8418"/>
        <v/>
      </c>
      <c r="BD1402" s="28" t="str">
        <f t="shared" si="15"/>
        <v/>
      </c>
      <c r="BG1402" s="2" t="s">
        <v>9465</v>
      </c>
      <c r="BI1402" s="2" t="s">
        <v>8691</v>
      </c>
      <c r="BJ1402" s="28" t="str">
        <f t="shared" si="16"/>
        <v>Leeds</v>
      </c>
      <c r="BK1402" s="28" t="str">
        <f t="shared" si="17"/>
        <v>West Yorkshire</v>
      </c>
      <c r="BM1402" s="2" t="s">
        <v>98</v>
      </c>
      <c r="BU1402" s="50" t="s">
        <v>19342</v>
      </c>
      <c r="BV1402" s="12"/>
      <c r="BW1402" s="12"/>
      <c r="BX1402" s="12"/>
      <c r="BY1402" s="42" t="str">
        <f t="shared" si="18"/>
        <v>Gender - Male;;BD11;BD4;LS10;LS11;LS12;LS13;LS14;LS15;LS16;LS17;LS18;LS19;LS1;LS20;LS21;LS22;LS23;LS24;LS25;LS26;LS27;LS28;LS29;LS2;LS3;LS4;LS5;LS6;LS7;LS88;LS8;LS99;LS9;WF10;WF3;</v>
      </c>
      <c r="BZ1402" s="42"/>
    </row>
    <row r="1403" spans="1:78" ht="15">
      <c r="A1403" s="16" t="s">
        <v>37</v>
      </c>
      <c r="B1403" s="28">
        <f>VLOOKUP(A1403,Organisations!$A$2:$B$7,2,FALSE)</f>
        <v>2</v>
      </c>
      <c r="C1403" s="16" t="s">
        <v>9467</v>
      </c>
      <c r="D1403" s="16" t="s">
        <v>9468</v>
      </c>
      <c r="E1403" s="28" t="str">
        <f t="shared" si="0"/>
        <v>Provide advice on a range of mental health hospitals, day centres and community mental health services across Leeds.</v>
      </c>
      <c r="F1403" s="16" t="s">
        <v>9469</v>
      </c>
      <c r="G1403" s="16" t="s">
        <v>68</v>
      </c>
      <c r="H1403" s="17"/>
      <c r="K1403" s="33"/>
      <c r="L1403" s="18"/>
      <c r="M1403" s="28" t="str">
        <f t="shared" ref="M1403:Q1403" si="8419">IFERROR(IF(FIND(M$1,$F1403)&gt;1,"Age - Children",""),"")</f>
        <v/>
      </c>
      <c r="N1403" s="28" t="str">
        <f t="shared" si="8419"/>
        <v/>
      </c>
      <c r="O1403" s="28" t="str">
        <f t="shared" si="8419"/>
        <v/>
      </c>
      <c r="P1403" s="28" t="str">
        <f t="shared" si="8419"/>
        <v/>
      </c>
      <c r="Q1403" s="28" t="str">
        <f t="shared" si="8419"/>
        <v/>
      </c>
      <c r="R1403" s="28" t="str">
        <f t="shared" ref="R1403:T1403" si="8420">IFERROR(IF(FIND(R$1,$F1403)&gt;1,"Age - Elderly",""),"")</f>
        <v/>
      </c>
      <c r="S1403" s="28" t="str">
        <f t="shared" si="8420"/>
        <v/>
      </c>
      <c r="T1403" s="28" t="str">
        <f t="shared" si="8420"/>
        <v/>
      </c>
      <c r="U1403" s="28" t="str">
        <f t="shared" si="3"/>
        <v/>
      </c>
      <c r="V1403" s="28" t="str">
        <f t="shared" si="4"/>
        <v/>
      </c>
      <c r="X1403" s="28" t="str">
        <f t="shared" si="5"/>
        <v/>
      </c>
      <c r="Y1403" s="28" t="str">
        <f t="shared" si="6"/>
        <v/>
      </c>
      <c r="Z1403" s="28" t="str">
        <f t="shared" si="7"/>
        <v>Gender - Male</v>
      </c>
      <c r="AB1403" s="28" t="str">
        <f t="shared" si="8"/>
        <v/>
      </c>
      <c r="AD1403" s="28" t="str">
        <f t="shared" si="9"/>
        <v>Gender - Male;</v>
      </c>
      <c r="AG1403" s="28" t="str">
        <f t="shared" ref="AG1403:AL1403" si="8421">IFERROR(IF(FIND(AG$1,$F1403)&gt;1,AG$1,""),"")</f>
        <v/>
      </c>
      <c r="AH1403" s="28" t="str">
        <f t="shared" si="8421"/>
        <v/>
      </c>
      <c r="AI1403" s="28" t="str">
        <f t="shared" si="8421"/>
        <v/>
      </c>
      <c r="AJ1403" s="28" t="str">
        <f t="shared" si="8421"/>
        <v/>
      </c>
      <c r="AK1403" s="28" t="str">
        <f t="shared" si="8421"/>
        <v/>
      </c>
      <c r="AL1403" s="28" t="str">
        <f t="shared" si="8421"/>
        <v/>
      </c>
      <c r="AM1403" s="28" t="str">
        <f t="shared" si="11"/>
        <v/>
      </c>
      <c r="AN1403" s="28" t="str">
        <f t="shared" ref="AN1403:AQ1403" si="8422">IFERROR(IF(FIND(AN$1,$F1403)&gt;1,"Status - LGBT",""),"")</f>
        <v/>
      </c>
      <c r="AO1403" s="28" t="str">
        <f t="shared" si="8422"/>
        <v/>
      </c>
      <c r="AP1403" s="28" t="str">
        <f t="shared" si="8422"/>
        <v/>
      </c>
      <c r="AQ1403" s="28" t="str">
        <f t="shared" si="8422"/>
        <v/>
      </c>
      <c r="AR1403" s="28" t="str">
        <f t="shared" ref="AR1403:AV1403" si="8423">IFERROR(IF(FIND(AR$1,$F1403)&gt;1,"BME",""),"")</f>
        <v/>
      </c>
      <c r="AS1403" s="28" t="str">
        <f t="shared" si="8423"/>
        <v/>
      </c>
      <c r="AT1403" s="28" t="str">
        <f t="shared" si="8423"/>
        <v/>
      </c>
      <c r="AU1403" s="28" t="str">
        <f t="shared" si="8423"/>
        <v/>
      </c>
      <c r="AV1403" s="28" t="str">
        <f t="shared" si="8423"/>
        <v/>
      </c>
      <c r="AW1403" s="28" t="str">
        <f t="shared" ref="AW1403:BC1403" si="8424">IFERROR(IF(FIND(AW$1,$F1403)&gt;1,AW$1,""),"")</f>
        <v/>
      </c>
      <c r="AX1403" s="28" t="str">
        <f t="shared" si="8424"/>
        <v/>
      </c>
      <c r="AY1403" s="28" t="str">
        <f t="shared" si="8424"/>
        <v/>
      </c>
      <c r="AZ1403" s="28" t="str">
        <f t="shared" si="8424"/>
        <v/>
      </c>
      <c r="BA1403" s="28" t="str">
        <f t="shared" si="8424"/>
        <v/>
      </c>
      <c r="BB1403" s="28" t="str">
        <f t="shared" si="8424"/>
        <v/>
      </c>
      <c r="BC1403" s="28" t="str">
        <f t="shared" si="8424"/>
        <v/>
      </c>
      <c r="BD1403" s="28" t="str">
        <f t="shared" si="15"/>
        <v/>
      </c>
      <c r="BJ1403" s="28" t="str">
        <f t="shared" si="16"/>
        <v/>
      </c>
      <c r="BK1403" s="28" t="str">
        <f t="shared" si="17"/>
        <v/>
      </c>
      <c r="BM1403" s="2" t="s">
        <v>98</v>
      </c>
      <c r="BU1403" s="18"/>
      <c r="BV1403" s="18"/>
      <c r="BW1403" s="18"/>
      <c r="BX1403" s="18"/>
      <c r="BY1403" s="42" t="str">
        <f t="shared" si="18"/>
        <v>Gender - Male;;</v>
      </c>
      <c r="BZ1403" s="43"/>
    </row>
    <row r="1404" spans="1:78" ht="15">
      <c r="A1404" s="10" t="s">
        <v>37</v>
      </c>
      <c r="B1404" s="28">
        <f>VLOOKUP(A1404,Organisations!$A$2:$B$7,2,FALSE)</f>
        <v>2</v>
      </c>
      <c r="C1404" s="10" t="s">
        <v>9471</v>
      </c>
      <c r="D1404" s="10" t="s">
        <v>9472</v>
      </c>
      <c r="E1404" s="28" t="str">
        <f t="shared" si="0"/>
        <v>Come along for a two course hot meal in the Mickletown Community Centre. 
 In the coming months we hope to start offer</v>
      </c>
      <c r="F1404" s="10" t="s">
        <v>19556</v>
      </c>
      <c r="G1404" s="10" t="s">
        <v>68</v>
      </c>
      <c r="H1404" s="11"/>
      <c r="K1404" s="30" t="s">
        <v>2231</v>
      </c>
      <c r="L1404" s="10" t="s">
        <v>9475</v>
      </c>
      <c r="M1404" s="28" t="str">
        <f t="shared" ref="M1404:Q1404" si="8425">IFERROR(IF(FIND(M$1,$F1404)&gt;1,"Age - Children",""),"")</f>
        <v/>
      </c>
      <c r="N1404" s="28" t="str">
        <f t="shared" si="8425"/>
        <v/>
      </c>
      <c r="O1404" s="28" t="str">
        <f t="shared" si="8425"/>
        <v/>
      </c>
      <c r="P1404" s="28" t="str">
        <f t="shared" si="8425"/>
        <v/>
      </c>
      <c r="Q1404" s="28" t="str">
        <f t="shared" si="8425"/>
        <v/>
      </c>
      <c r="R1404" s="28" t="str">
        <f t="shared" ref="R1404:T1404" si="8426">IFERROR(IF(FIND(R$1,$F1404)&gt;1,"Age - Elderly",""),"")</f>
        <v/>
      </c>
      <c r="S1404" s="28" t="str">
        <f t="shared" si="8426"/>
        <v/>
      </c>
      <c r="T1404" s="28" t="str">
        <f t="shared" si="8426"/>
        <v/>
      </c>
      <c r="U1404" s="28" t="str">
        <f t="shared" si="3"/>
        <v/>
      </c>
      <c r="V1404" s="28" t="str">
        <f t="shared" si="4"/>
        <v/>
      </c>
      <c r="X1404" s="28" t="str">
        <f t="shared" si="5"/>
        <v/>
      </c>
      <c r="Y1404" s="28" t="str">
        <f t="shared" si="6"/>
        <v/>
      </c>
      <c r="Z1404" s="28" t="str">
        <f t="shared" si="7"/>
        <v/>
      </c>
      <c r="AB1404" s="28" t="str">
        <f t="shared" si="8"/>
        <v/>
      </c>
      <c r="AD1404" s="28" t="str">
        <f t="shared" si="9"/>
        <v/>
      </c>
      <c r="AG1404" s="28" t="str">
        <f t="shared" ref="AG1404:AL1404" si="8427">IFERROR(IF(FIND(AG$1,$F1404)&gt;1,AG$1,""),"")</f>
        <v/>
      </c>
      <c r="AH1404" s="28" t="str">
        <f t="shared" si="8427"/>
        <v/>
      </c>
      <c r="AI1404" s="28" t="str">
        <f t="shared" si="8427"/>
        <v/>
      </c>
      <c r="AJ1404" s="28" t="str">
        <f t="shared" si="8427"/>
        <v/>
      </c>
      <c r="AK1404" s="28" t="str">
        <f t="shared" si="8427"/>
        <v/>
      </c>
      <c r="AL1404" s="28" t="str">
        <f t="shared" si="8427"/>
        <v/>
      </c>
      <c r="AM1404" s="28" t="str">
        <f t="shared" si="11"/>
        <v/>
      </c>
      <c r="AN1404" s="28" t="str">
        <f t="shared" ref="AN1404:AQ1404" si="8428">IFERROR(IF(FIND(AN$1,$F1404)&gt;1,"Status - LGBT",""),"")</f>
        <v/>
      </c>
      <c r="AO1404" s="28" t="str">
        <f t="shared" si="8428"/>
        <v/>
      </c>
      <c r="AP1404" s="28" t="str">
        <f t="shared" si="8428"/>
        <v/>
      </c>
      <c r="AQ1404" s="28" t="str">
        <f t="shared" si="8428"/>
        <v/>
      </c>
      <c r="AR1404" s="28" t="str">
        <f t="shared" ref="AR1404:AV1404" si="8429">IFERROR(IF(FIND(AR$1,$F1404)&gt;1,"BME",""),"")</f>
        <v/>
      </c>
      <c r="AS1404" s="28" t="str">
        <f t="shared" si="8429"/>
        <v/>
      </c>
      <c r="AT1404" s="28" t="str">
        <f t="shared" si="8429"/>
        <v/>
      </c>
      <c r="AU1404" s="28" t="str">
        <f t="shared" si="8429"/>
        <v/>
      </c>
      <c r="AV1404" s="28" t="str">
        <f t="shared" si="8429"/>
        <v/>
      </c>
      <c r="AW1404" s="28" t="str">
        <f t="shared" ref="AW1404:BC1404" si="8430">IFERROR(IF(FIND(AW$1,$F1404)&gt;1,AW$1,""),"")</f>
        <v/>
      </c>
      <c r="AX1404" s="28" t="str">
        <f t="shared" si="8430"/>
        <v/>
      </c>
      <c r="AY1404" s="28" t="str">
        <f t="shared" si="8430"/>
        <v/>
      </c>
      <c r="AZ1404" s="28" t="str">
        <f t="shared" si="8430"/>
        <v/>
      </c>
      <c r="BA1404" s="28" t="str">
        <f t="shared" si="8430"/>
        <v/>
      </c>
      <c r="BB1404" s="28" t="str">
        <f t="shared" si="8430"/>
        <v/>
      </c>
      <c r="BC1404" s="28" t="str">
        <f t="shared" si="8430"/>
        <v/>
      </c>
      <c r="BD1404" s="28" t="str">
        <f t="shared" si="15"/>
        <v/>
      </c>
      <c r="BG1404" s="2" t="s">
        <v>9476</v>
      </c>
      <c r="BI1404" s="2" t="s">
        <v>8697</v>
      </c>
      <c r="BJ1404" s="28" t="str">
        <f t="shared" si="16"/>
        <v>Leeds</v>
      </c>
      <c r="BK1404" s="28" t="str">
        <f t="shared" si="17"/>
        <v>West Yorkshire</v>
      </c>
      <c r="BM1404" s="2" t="s">
        <v>98</v>
      </c>
      <c r="BU1404" s="12"/>
      <c r="BV1404" s="50" t="s">
        <v>597</v>
      </c>
      <c r="BW1404" s="12"/>
      <c r="BX1404" s="12"/>
      <c r="BY1404" s="42" t="str">
        <f t="shared" si="18"/>
        <v>LS26</v>
      </c>
      <c r="BZ1404" s="42"/>
    </row>
    <row r="1405" spans="1:78" ht="15">
      <c r="A1405" s="16" t="s">
        <v>37</v>
      </c>
      <c r="B1405" s="28">
        <f>VLOOKUP(A1405,Organisations!$A$2:$B$7,2,FALSE)</f>
        <v>2</v>
      </c>
      <c r="C1405" s="16" t="s">
        <v>9478</v>
      </c>
      <c r="D1405" s="16" t="s">
        <v>9479</v>
      </c>
      <c r="E1405" s="28" t="str">
        <f t="shared" si="0"/>
        <v>Pharmacy in Methley</v>
      </c>
      <c r="F1405" s="16" t="s">
        <v>9480</v>
      </c>
      <c r="G1405" s="16" t="s">
        <v>68</v>
      </c>
      <c r="H1405" s="17"/>
      <c r="K1405" s="26" t="s">
        <v>9481</v>
      </c>
      <c r="L1405" s="18"/>
      <c r="M1405" s="28" t="str">
        <f t="shared" ref="M1405:Q1405" si="8431">IFERROR(IF(FIND(M$1,$F1405)&gt;1,"Age - Children",""),"")</f>
        <v/>
      </c>
      <c r="N1405" s="28" t="str">
        <f t="shared" si="8431"/>
        <v/>
      </c>
      <c r="O1405" s="28" t="str">
        <f t="shared" si="8431"/>
        <v/>
      </c>
      <c r="P1405" s="28" t="str">
        <f t="shared" si="8431"/>
        <v/>
      </c>
      <c r="Q1405" s="28" t="str">
        <f t="shared" si="8431"/>
        <v/>
      </c>
      <c r="R1405" s="28" t="str">
        <f t="shared" ref="R1405:T1405" si="8432">IFERROR(IF(FIND(R$1,$F1405)&gt;1,"Age - Elderly",""),"")</f>
        <v/>
      </c>
      <c r="S1405" s="28" t="str">
        <f t="shared" si="8432"/>
        <v/>
      </c>
      <c r="T1405" s="28" t="str">
        <f t="shared" si="8432"/>
        <v/>
      </c>
      <c r="U1405" s="28" t="str">
        <f t="shared" si="3"/>
        <v/>
      </c>
      <c r="V1405" s="28" t="str">
        <f t="shared" si="4"/>
        <v/>
      </c>
      <c r="X1405" s="28" t="str">
        <f t="shared" si="5"/>
        <v/>
      </c>
      <c r="Y1405" s="28" t="str">
        <f t="shared" si="6"/>
        <v/>
      </c>
      <c r="Z1405" s="28" t="str">
        <f t="shared" si="7"/>
        <v/>
      </c>
      <c r="AB1405" s="28" t="str">
        <f t="shared" si="8"/>
        <v/>
      </c>
      <c r="AD1405" s="28" t="str">
        <f t="shared" si="9"/>
        <v/>
      </c>
      <c r="AG1405" s="28" t="str">
        <f t="shared" ref="AG1405:AL1405" si="8433">IFERROR(IF(FIND(AG$1,$F1405)&gt;1,AG$1,""),"")</f>
        <v/>
      </c>
      <c r="AH1405" s="28" t="str">
        <f t="shared" si="8433"/>
        <v/>
      </c>
      <c r="AI1405" s="28" t="str">
        <f t="shared" si="8433"/>
        <v/>
      </c>
      <c r="AJ1405" s="28" t="str">
        <f t="shared" si="8433"/>
        <v/>
      </c>
      <c r="AK1405" s="28" t="str">
        <f t="shared" si="8433"/>
        <v/>
      </c>
      <c r="AL1405" s="28" t="str">
        <f t="shared" si="8433"/>
        <v/>
      </c>
      <c r="AM1405" s="28" t="str">
        <f t="shared" si="11"/>
        <v/>
      </c>
      <c r="AN1405" s="28" t="str">
        <f t="shared" ref="AN1405:AQ1405" si="8434">IFERROR(IF(FIND(AN$1,$F1405)&gt;1,"Status - LGBT",""),"")</f>
        <v/>
      </c>
      <c r="AO1405" s="28" t="str">
        <f t="shared" si="8434"/>
        <v/>
      </c>
      <c r="AP1405" s="28" t="str">
        <f t="shared" si="8434"/>
        <v/>
      </c>
      <c r="AQ1405" s="28" t="str">
        <f t="shared" si="8434"/>
        <v/>
      </c>
      <c r="AR1405" s="28" t="str">
        <f t="shared" ref="AR1405:AV1405" si="8435">IFERROR(IF(FIND(AR$1,$F1405)&gt;1,"BME",""),"")</f>
        <v/>
      </c>
      <c r="AS1405" s="28" t="str">
        <f t="shared" si="8435"/>
        <v/>
      </c>
      <c r="AT1405" s="28" t="str">
        <f t="shared" si="8435"/>
        <v/>
      </c>
      <c r="AU1405" s="28" t="str">
        <f t="shared" si="8435"/>
        <v/>
      </c>
      <c r="AV1405" s="28" t="str">
        <f t="shared" si="8435"/>
        <v/>
      </c>
      <c r="AW1405" s="28" t="str">
        <f t="shared" ref="AW1405:BC1405" si="8436">IFERROR(IF(FIND(AW$1,$F1405)&gt;1,AW$1,""),"")</f>
        <v/>
      </c>
      <c r="AX1405" s="28" t="str">
        <f t="shared" si="8436"/>
        <v/>
      </c>
      <c r="AY1405" s="28" t="str">
        <f t="shared" si="8436"/>
        <v/>
      </c>
      <c r="AZ1405" s="28" t="str">
        <f t="shared" si="8436"/>
        <v/>
      </c>
      <c r="BA1405" s="28" t="str">
        <f t="shared" si="8436"/>
        <v/>
      </c>
      <c r="BB1405" s="28" t="str">
        <f t="shared" si="8436"/>
        <v/>
      </c>
      <c r="BC1405" s="28" t="str">
        <f t="shared" si="8436"/>
        <v/>
      </c>
      <c r="BD1405" s="28" t="str">
        <f t="shared" si="15"/>
        <v/>
      </c>
      <c r="BG1405" s="2" t="s">
        <v>9482</v>
      </c>
      <c r="BI1405" s="2" t="s">
        <v>8705</v>
      </c>
      <c r="BJ1405" s="28" t="str">
        <f t="shared" si="16"/>
        <v>Leeds</v>
      </c>
      <c r="BK1405" s="28" t="str">
        <f t="shared" si="17"/>
        <v>West Yorkshire</v>
      </c>
      <c r="BM1405" s="2" t="s">
        <v>98</v>
      </c>
      <c r="BU1405" s="47" t="s">
        <v>19342</v>
      </c>
      <c r="BV1405" s="18"/>
      <c r="BW1405" s="18"/>
      <c r="BX1405" s="18"/>
      <c r="BY1405" s="42" t="str">
        <f t="shared" si="18"/>
        <v>BD11;BD4;LS10;LS11;LS12;LS13;LS14;LS15;LS16;LS17;LS18;LS19;LS1;LS20;LS21;LS22;LS23;LS24;LS25;LS26;LS27;LS28;LS29;LS2;LS3;LS4;LS5;LS6;LS7;LS88;LS8;LS99;LS9;WF10;WF3;</v>
      </c>
      <c r="BZ1405" s="43"/>
    </row>
    <row r="1406" spans="1:78" ht="15">
      <c r="A1406" s="10" t="s">
        <v>37</v>
      </c>
      <c r="B1406" s="28">
        <f>VLOOKUP(A1406,Organisations!$A$2:$B$7,2,FALSE)</f>
        <v>2</v>
      </c>
      <c r="C1406" s="10" t="s">
        <v>9484</v>
      </c>
      <c r="D1406" s="10" t="s">
        <v>9484</v>
      </c>
      <c r="E1406" s="28" t="str">
        <f t="shared" si="0"/>
        <v xml:space="preserve">Information on accessible transport in West Yorkshire including bus and train travel, timetables, routes, maps, tickets </v>
      </c>
      <c r="F1406" s="10" t="s">
        <v>9486</v>
      </c>
      <c r="G1406" s="10" t="s">
        <v>68</v>
      </c>
      <c r="H1406" s="11"/>
      <c r="K1406" s="30" t="s">
        <v>4880</v>
      </c>
      <c r="L1406" s="10" t="s">
        <v>9487</v>
      </c>
      <c r="M1406" s="28" t="str">
        <f t="shared" ref="M1406:Q1406" si="8437">IFERROR(IF(FIND(M$1,$F1406)&gt;1,"Age - Children",""),"")</f>
        <v/>
      </c>
      <c r="N1406" s="28" t="str">
        <f t="shared" si="8437"/>
        <v/>
      </c>
      <c r="O1406" s="28" t="str">
        <f t="shared" si="8437"/>
        <v/>
      </c>
      <c r="P1406" s="28" t="str">
        <f t="shared" si="8437"/>
        <v/>
      </c>
      <c r="Q1406" s="28" t="str">
        <f t="shared" si="8437"/>
        <v/>
      </c>
      <c r="R1406" s="28" t="str">
        <f t="shared" ref="R1406:T1406" si="8438">IFERROR(IF(FIND(R$1,$F1406)&gt;1,"Age - Elderly",""),"")</f>
        <v/>
      </c>
      <c r="S1406" s="28" t="str">
        <f t="shared" si="8438"/>
        <v/>
      </c>
      <c r="T1406" s="28" t="str">
        <f t="shared" si="8438"/>
        <v/>
      </c>
      <c r="U1406" s="28" t="str">
        <f t="shared" si="3"/>
        <v/>
      </c>
      <c r="V1406" s="28" t="str">
        <f t="shared" si="4"/>
        <v/>
      </c>
      <c r="X1406" s="28" t="str">
        <f t="shared" si="5"/>
        <v/>
      </c>
      <c r="Y1406" s="28" t="str">
        <f t="shared" si="6"/>
        <v/>
      </c>
      <c r="Z1406" s="28" t="str">
        <f t="shared" si="7"/>
        <v/>
      </c>
      <c r="AB1406" s="28" t="str">
        <f t="shared" si="8"/>
        <v/>
      </c>
      <c r="AD1406" s="28" t="str">
        <f t="shared" si="9"/>
        <v/>
      </c>
      <c r="AG1406" s="28" t="str">
        <f t="shared" ref="AG1406:AL1406" si="8439">IFERROR(IF(FIND(AG$1,$F1406)&gt;1,AG$1,""),"")</f>
        <v/>
      </c>
      <c r="AH1406" s="28" t="str">
        <f t="shared" si="8439"/>
        <v/>
      </c>
      <c r="AI1406" s="28" t="str">
        <f t="shared" si="8439"/>
        <v/>
      </c>
      <c r="AJ1406" s="28" t="str">
        <f t="shared" si="8439"/>
        <v/>
      </c>
      <c r="AK1406" s="28" t="str">
        <f t="shared" si="8439"/>
        <v/>
      </c>
      <c r="AL1406" s="28" t="str">
        <f t="shared" si="8439"/>
        <v/>
      </c>
      <c r="AM1406" s="28" t="str">
        <f t="shared" si="11"/>
        <v/>
      </c>
      <c r="AN1406" s="28" t="str">
        <f t="shared" ref="AN1406:AQ1406" si="8440">IFERROR(IF(FIND(AN$1,$F1406)&gt;1,"Status - LGBT",""),"")</f>
        <v/>
      </c>
      <c r="AO1406" s="28" t="str">
        <f t="shared" si="8440"/>
        <v/>
      </c>
      <c r="AP1406" s="28" t="str">
        <f t="shared" si="8440"/>
        <v/>
      </c>
      <c r="AQ1406" s="28" t="str">
        <f t="shared" si="8440"/>
        <v/>
      </c>
      <c r="AR1406" s="28" t="str">
        <f t="shared" ref="AR1406:AV1406" si="8441">IFERROR(IF(FIND(AR$1,$F1406)&gt;1,"BME",""),"")</f>
        <v/>
      </c>
      <c r="AS1406" s="28" t="str">
        <f t="shared" si="8441"/>
        <v/>
      </c>
      <c r="AT1406" s="28" t="str">
        <f t="shared" si="8441"/>
        <v/>
      </c>
      <c r="AU1406" s="28" t="str">
        <f t="shared" si="8441"/>
        <v/>
      </c>
      <c r="AV1406" s="28" t="str">
        <f t="shared" si="8441"/>
        <v/>
      </c>
      <c r="AW1406" s="28" t="str">
        <f t="shared" ref="AW1406:BC1406" si="8442">IFERROR(IF(FIND(AW$1,$F1406)&gt;1,AW$1,""),"")</f>
        <v/>
      </c>
      <c r="AX1406" s="28" t="str">
        <f t="shared" si="8442"/>
        <v/>
      </c>
      <c r="AY1406" s="28" t="str">
        <f t="shared" si="8442"/>
        <v/>
      </c>
      <c r="AZ1406" s="28" t="str">
        <f t="shared" si="8442"/>
        <v/>
      </c>
      <c r="BA1406" s="28" t="str">
        <f t="shared" si="8442"/>
        <v/>
      </c>
      <c r="BB1406" s="28" t="str">
        <f t="shared" si="8442"/>
        <v/>
      </c>
      <c r="BC1406" s="28" t="str">
        <f t="shared" si="8442"/>
        <v/>
      </c>
      <c r="BD1406" s="28" t="str">
        <f t="shared" si="15"/>
        <v/>
      </c>
      <c r="BG1406" s="2" t="s">
        <v>9488</v>
      </c>
      <c r="BI1406" s="2" t="s">
        <v>3063</v>
      </c>
      <c r="BJ1406" s="28" t="str">
        <f t="shared" si="16"/>
        <v>Leeds</v>
      </c>
      <c r="BK1406" s="28" t="str">
        <f t="shared" si="17"/>
        <v>West Yorkshire</v>
      </c>
      <c r="BM1406" s="2" t="s">
        <v>98</v>
      </c>
      <c r="BU1406" s="12"/>
      <c r="BV1406" s="50" t="s">
        <v>561</v>
      </c>
      <c r="BW1406" s="12"/>
      <c r="BX1406" s="12"/>
      <c r="BY1406" s="42" t="str">
        <f t="shared" si="18"/>
        <v>LS1</v>
      </c>
      <c r="BZ1406" s="42"/>
    </row>
    <row r="1407" spans="1:78" ht="15">
      <c r="A1407" s="16" t="s">
        <v>37</v>
      </c>
      <c r="B1407" s="28">
        <f>VLOOKUP(A1407,Organisations!$A$2:$B$7,2,FALSE)</f>
        <v>2</v>
      </c>
      <c r="C1407" s="16" t="s">
        <v>9489</v>
      </c>
      <c r="D1407" s="16" t="s">
        <v>9490</v>
      </c>
      <c r="E1407" s="28" t="str">
        <f t="shared" si="0"/>
        <v>Offers a range of domestic services in North West, South and West Leeds.</v>
      </c>
      <c r="F1407" s="16" t="s">
        <v>9491</v>
      </c>
      <c r="G1407" s="16" t="s">
        <v>68</v>
      </c>
      <c r="H1407" s="17"/>
      <c r="K1407" s="26" t="s">
        <v>9492</v>
      </c>
      <c r="L1407" s="18"/>
      <c r="M1407" s="28" t="str">
        <f t="shared" ref="M1407:Q1407" si="8443">IFERROR(IF(FIND(M$1,$F1407)&gt;1,"Age - Children",""),"")</f>
        <v/>
      </c>
      <c r="N1407" s="28" t="str">
        <f t="shared" si="8443"/>
        <v/>
      </c>
      <c r="O1407" s="28" t="str">
        <f t="shared" si="8443"/>
        <v/>
      </c>
      <c r="P1407" s="28" t="str">
        <f t="shared" si="8443"/>
        <v/>
      </c>
      <c r="Q1407" s="28" t="str">
        <f t="shared" si="8443"/>
        <v/>
      </c>
      <c r="R1407" s="28" t="str">
        <f t="shared" ref="R1407:T1407" si="8444">IFERROR(IF(FIND(R$1,$F1407)&gt;1,"Age - Elderly",""),"")</f>
        <v/>
      </c>
      <c r="S1407" s="28" t="str">
        <f t="shared" si="8444"/>
        <v/>
      </c>
      <c r="T1407" s="28" t="str">
        <f t="shared" si="8444"/>
        <v/>
      </c>
      <c r="U1407" s="28" t="str">
        <f t="shared" si="3"/>
        <v/>
      </c>
      <c r="V1407" s="28" t="str">
        <f t="shared" si="4"/>
        <v/>
      </c>
      <c r="X1407" s="28" t="str">
        <f t="shared" si="5"/>
        <v/>
      </c>
      <c r="Y1407" s="28" t="str">
        <f t="shared" si="6"/>
        <v/>
      </c>
      <c r="Z1407" s="28" t="str">
        <f t="shared" si="7"/>
        <v/>
      </c>
      <c r="AB1407" s="28" t="str">
        <f t="shared" si="8"/>
        <v/>
      </c>
      <c r="AD1407" s="28" t="str">
        <f t="shared" si="9"/>
        <v/>
      </c>
      <c r="AG1407" s="28" t="str">
        <f t="shared" ref="AG1407:AL1407" si="8445">IFERROR(IF(FIND(AG$1,$F1407)&gt;1,AG$1,""),"")</f>
        <v/>
      </c>
      <c r="AH1407" s="28" t="str">
        <f t="shared" si="8445"/>
        <v/>
      </c>
      <c r="AI1407" s="28" t="str">
        <f t="shared" si="8445"/>
        <v/>
      </c>
      <c r="AJ1407" s="28" t="str">
        <f t="shared" si="8445"/>
        <v/>
      </c>
      <c r="AK1407" s="28" t="str">
        <f t="shared" si="8445"/>
        <v/>
      </c>
      <c r="AL1407" s="28" t="str">
        <f t="shared" si="8445"/>
        <v/>
      </c>
      <c r="AM1407" s="28" t="str">
        <f t="shared" si="11"/>
        <v/>
      </c>
      <c r="AN1407" s="28" t="str">
        <f t="shared" ref="AN1407:AQ1407" si="8446">IFERROR(IF(FIND(AN$1,$F1407)&gt;1,"Status - LGBT",""),"")</f>
        <v/>
      </c>
      <c r="AO1407" s="28" t="str">
        <f t="shared" si="8446"/>
        <v/>
      </c>
      <c r="AP1407" s="28" t="str">
        <f t="shared" si="8446"/>
        <v/>
      </c>
      <c r="AQ1407" s="28" t="str">
        <f t="shared" si="8446"/>
        <v/>
      </c>
      <c r="AR1407" s="28" t="str">
        <f t="shared" ref="AR1407:AV1407" si="8447">IFERROR(IF(FIND(AR$1,$F1407)&gt;1,"BME",""),"")</f>
        <v/>
      </c>
      <c r="AS1407" s="28" t="str">
        <f t="shared" si="8447"/>
        <v/>
      </c>
      <c r="AT1407" s="28" t="str">
        <f t="shared" si="8447"/>
        <v/>
      </c>
      <c r="AU1407" s="28" t="str">
        <f t="shared" si="8447"/>
        <v/>
      </c>
      <c r="AV1407" s="28" t="str">
        <f t="shared" si="8447"/>
        <v/>
      </c>
      <c r="AW1407" s="28" t="str">
        <f t="shared" ref="AW1407:BC1407" si="8448">IFERROR(IF(FIND(AW$1,$F1407)&gt;1,AW$1,""),"")</f>
        <v/>
      </c>
      <c r="AX1407" s="28" t="str">
        <f t="shared" si="8448"/>
        <v/>
      </c>
      <c r="AY1407" s="28" t="str">
        <f t="shared" si="8448"/>
        <v/>
      </c>
      <c r="AZ1407" s="28" t="str">
        <f t="shared" si="8448"/>
        <v/>
      </c>
      <c r="BA1407" s="28" t="str">
        <f t="shared" si="8448"/>
        <v/>
      </c>
      <c r="BB1407" s="28" t="str">
        <f t="shared" si="8448"/>
        <v/>
      </c>
      <c r="BC1407" s="28" t="str">
        <f t="shared" si="8448"/>
        <v/>
      </c>
      <c r="BD1407" s="28" t="str">
        <f t="shared" si="15"/>
        <v/>
      </c>
      <c r="BG1407" s="2" t="s">
        <v>9493</v>
      </c>
      <c r="BI1407" s="2" t="s">
        <v>8719</v>
      </c>
      <c r="BJ1407" s="28" t="str">
        <f t="shared" si="16"/>
        <v>Leeds</v>
      </c>
      <c r="BK1407" s="28" t="str">
        <f t="shared" si="17"/>
        <v>West Yorkshire</v>
      </c>
      <c r="BM1407" s="2" t="s">
        <v>98</v>
      </c>
      <c r="BU1407" s="18"/>
      <c r="BV1407" s="47" t="s">
        <v>598</v>
      </c>
      <c r="BW1407" s="18"/>
      <c r="BX1407" s="18"/>
      <c r="BY1407" s="42" t="str">
        <f t="shared" si="18"/>
        <v>LS27</v>
      </c>
      <c r="BZ1407" s="43"/>
    </row>
    <row r="1408" spans="1:78" ht="15">
      <c r="A1408" s="10" t="s">
        <v>37</v>
      </c>
      <c r="B1408" s="28">
        <f>VLOOKUP(A1408,Organisations!$A$2:$B$7,2,FALSE)</f>
        <v>2</v>
      </c>
      <c r="C1408" s="10" t="s">
        <v>9494</v>
      </c>
      <c r="D1408" s="10" t="s">
        <v>9495</v>
      </c>
      <c r="E1408" s="28" t="str">
        <f t="shared" si="0"/>
        <v>Parklands in Rawdon with variety of facilities</v>
      </c>
      <c r="F1408" s="10" t="s">
        <v>9496</v>
      </c>
      <c r="G1408" s="10" t="s">
        <v>68</v>
      </c>
      <c r="H1408" s="11"/>
      <c r="K1408" s="30" t="s">
        <v>4007</v>
      </c>
      <c r="L1408" s="10" t="s">
        <v>3931</v>
      </c>
      <c r="M1408" s="28" t="str">
        <f t="shared" ref="M1408:Q1408" si="8449">IFERROR(IF(FIND(M$1,$F1408)&gt;1,"Age - Children",""),"")</f>
        <v/>
      </c>
      <c r="N1408" s="28" t="str">
        <f t="shared" si="8449"/>
        <v/>
      </c>
      <c r="O1408" s="28" t="str">
        <f t="shared" si="8449"/>
        <v/>
      </c>
      <c r="P1408" s="28" t="str">
        <f t="shared" si="8449"/>
        <v/>
      </c>
      <c r="Q1408" s="28" t="str">
        <f t="shared" si="8449"/>
        <v/>
      </c>
      <c r="R1408" s="28" t="str">
        <f t="shared" ref="R1408:T1408" si="8450">IFERROR(IF(FIND(R$1,$F1408)&gt;1,"Age - Elderly",""),"")</f>
        <v/>
      </c>
      <c r="S1408" s="28" t="str">
        <f t="shared" si="8450"/>
        <v/>
      </c>
      <c r="T1408" s="28" t="str">
        <f t="shared" si="8450"/>
        <v/>
      </c>
      <c r="U1408" s="28" t="str">
        <f t="shared" si="3"/>
        <v/>
      </c>
      <c r="V1408" s="28" t="str">
        <f t="shared" si="4"/>
        <v/>
      </c>
      <c r="X1408" s="28" t="str">
        <f t="shared" si="5"/>
        <v/>
      </c>
      <c r="Y1408" s="28" t="str">
        <f t="shared" si="6"/>
        <v/>
      </c>
      <c r="Z1408" s="28" t="str">
        <f t="shared" si="7"/>
        <v/>
      </c>
      <c r="AB1408" s="28" t="str">
        <f t="shared" si="8"/>
        <v/>
      </c>
      <c r="AD1408" s="28" t="str">
        <f t="shared" si="9"/>
        <v/>
      </c>
      <c r="AG1408" s="28" t="str">
        <f t="shared" ref="AG1408:AL1408" si="8451">IFERROR(IF(FIND(AG$1,$F1408)&gt;1,AG$1,""),"")</f>
        <v/>
      </c>
      <c r="AH1408" s="28" t="str">
        <f t="shared" si="8451"/>
        <v/>
      </c>
      <c r="AI1408" s="28" t="str">
        <f t="shared" si="8451"/>
        <v/>
      </c>
      <c r="AJ1408" s="28" t="str">
        <f t="shared" si="8451"/>
        <v/>
      </c>
      <c r="AK1408" s="28" t="str">
        <f t="shared" si="8451"/>
        <v/>
      </c>
      <c r="AL1408" s="28" t="str">
        <f t="shared" si="8451"/>
        <v/>
      </c>
      <c r="AM1408" s="28" t="str">
        <f t="shared" si="11"/>
        <v/>
      </c>
      <c r="AN1408" s="28" t="str">
        <f t="shared" ref="AN1408:AQ1408" si="8452">IFERROR(IF(FIND(AN$1,$F1408)&gt;1,"Status - LGBT",""),"")</f>
        <v/>
      </c>
      <c r="AO1408" s="28" t="str">
        <f t="shared" si="8452"/>
        <v/>
      </c>
      <c r="AP1408" s="28" t="str">
        <f t="shared" si="8452"/>
        <v/>
      </c>
      <c r="AQ1408" s="28" t="str">
        <f t="shared" si="8452"/>
        <v/>
      </c>
      <c r="AR1408" s="28" t="str">
        <f t="shared" ref="AR1408:AV1408" si="8453">IFERROR(IF(FIND(AR$1,$F1408)&gt;1,"BME",""),"")</f>
        <v/>
      </c>
      <c r="AS1408" s="28" t="str">
        <f t="shared" si="8453"/>
        <v/>
      </c>
      <c r="AT1408" s="28" t="str">
        <f t="shared" si="8453"/>
        <v/>
      </c>
      <c r="AU1408" s="28" t="str">
        <f t="shared" si="8453"/>
        <v/>
      </c>
      <c r="AV1408" s="28" t="str">
        <f t="shared" si="8453"/>
        <v/>
      </c>
      <c r="AW1408" s="28" t="str">
        <f t="shared" ref="AW1408:BC1408" si="8454">IFERROR(IF(FIND(AW$1,$F1408)&gt;1,AW$1,""),"")</f>
        <v/>
      </c>
      <c r="AX1408" s="28" t="str">
        <f t="shared" si="8454"/>
        <v/>
      </c>
      <c r="AY1408" s="28" t="str">
        <f t="shared" si="8454"/>
        <v/>
      </c>
      <c r="AZ1408" s="28" t="str">
        <f t="shared" si="8454"/>
        <v/>
      </c>
      <c r="BA1408" s="28" t="str">
        <f t="shared" si="8454"/>
        <v/>
      </c>
      <c r="BB1408" s="28" t="str">
        <f t="shared" si="8454"/>
        <v/>
      </c>
      <c r="BC1408" s="28" t="str">
        <f t="shared" si="8454"/>
        <v/>
      </c>
      <c r="BD1408" s="28" t="str">
        <f t="shared" si="15"/>
        <v/>
      </c>
      <c r="BG1408" s="2" t="s">
        <v>9497</v>
      </c>
      <c r="BI1408" s="2" t="s">
        <v>8724</v>
      </c>
      <c r="BJ1408" s="28" t="str">
        <f t="shared" si="16"/>
        <v>Leeds</v>
      </c>
      <c r="BK1408" s="28" t="str">
        <f t="shared" si="17"/>
        <v>West Yorkshire</v>
      </c>
      <c r="BM1408" s="2" t="s">
        <v>98</v>
      </c>
      <c r="BU1408" s="50" t="s">
        <v>588</v>
      </c>
      <c r="BV1408" s="12"/>
      <c r="BW1408" s="12"/>
      <c r="BX1408" s="12"/>
      <c r="BY1408" s="42" t="str">
        <f t="shared" si="18"/>
        <v>LS19;</v>
      </c>
      <c r="BZ1408" s="42"/>
    </row>
    <row r="1409" spans="1:78" ht="15">
      <c r="A1409" s="16" t="s">
        <v>37</v>
      </c>
      <c r="B1409" s="28">
        <f>VLOOKUP(A1409,Organisations!$A$2:$B$7,2,FALSE)</f>
        <v>2</v>
      </c>
      <c r="C1409" s="16" t="s">
        <v>9500</v>
      </c>
      <c r="D1409" s="16" t="s">
        <v>9501</v>
      </c>
      <c r="E1409" s="28" t="str">
        <f t="shared" si="0"/>
        <v>Why not join us at our crafts group, we make items from memory books, picture frames, wreathes etc.Whatever the occasion</v>
      </c>
      <c r="F1409" s="16" t="s">
        <v>9503</v>
      </c>
      <c r="G1409" s="16" t="s">
        <v>3684</v>
      </c>
      <c r="H1409" s="57" t="s">
        <v>9504</v>
      </c>
      <c r="K1409" s="26" t="s">
        <v>1992</v>
      </c>
      <c r="L1409" s="16" t="s">
        <v>6852</v>
      </c>
      <c r="M1409" s="28" t="str">
        <f t="shared" ref="M1409:Q1409" si="8455">IFERROR(IF(FIND(M$1,$F1409)&gt;1,"Age - Children",""),"")</f>
        <v/>
      </c>
      <c r="N1409" s="28" t="str">
        <f t="shared" si="8455"/>
        <v/>
      </c>
      <c r="O1409" s="28" t="str">
        <f t="shared" si="8455"/>
        <v/>
      </c>
      <c r="P1409" s="28" t="str">
        <f t="shared" si="8455"/>
        <v/>
      </c>
      <c r="Q1409" s="28" t="str">
        <f t="shared" si="8455"/>
        <v/>
      </c>
      <c r="R1409" s="28" t="str">
        <f t="shared" ref="R1409:T1409" si="8456">IFERROR(IF(FIND(R$1,$F1409)&gt;1,"Age - Elderly",""),"")</f>
        <v/>
      </c>
      <c r="S1409" s="28" t="str">
        <f t="shared" si="8456"/>
        <v/>
      </c>
      <c r="T1409" s="28" t="str">
        <f t="shared" si="8456"/>
        <v/>
      </c>
      <c r="U1409" s="28" t="str">
        <f t="shared" si="3"/>
        <v/>
      </c>
      <c r="V1409" s="28" t="str">
        <f t="shared" si="4"/>
        <v/>
      </c>
      <c r="X1409" s="28" t="str">
        <f t="shared" si="5"/>
        <v/>
      </c>
      <c r="Y1409" s="28" t="str">
        <f t="shared" si="6"/>
        <v/>
      </c>
      <c r="Z1409" s="28" t="str">
        <f t="shared" si="7"/>
        <v/>
      </c>
      <c r="AB1409" s="28" t="str">
        <f t="shared" si="8"/>
        <v/>
      </c>
      <c r="AD1409" s="28" t="str">
        <f t="shared" si="9"/>
        <v/>
      </c>
      <c r="AG1409" s="28" t="str">
        <f t="shared" ref="AG1409:AL1409" si="8457">IFERROR(IF(FIND(AG$1,$F1409)&gt;1,AG$1,""),"")</f>
        <v/>
      </c>
      <c r="AH1409" s="28" t="str">
        <f t="shared" si="8457"/>
        <v/>
      </c>
      <c r="AI1409" s="28" t="str">
        <f t="shared" si="8457"/>
        <v/>
      </c>
      <c r="AJ1409" s="28" t="str">
        <f t="shared" si="8457"/>
        <v/>
      </c>
      <c r="AK1409" s="28" t="str">
        <f t="shared" si="8457"/>
        <v/>
      </c>
      <c r="AL1409" s="28" t="str">
        <f t="shared" si="8457"/>
        <v/>
      </c>
      <c r="AM1409" s="28" t="str">
        <f t="shared" si="11"/>
        <v/>
      </c>
      <c r="AN1409" s="28" t="str">
        <f t="shared" ref="AN1409:AQ1409" si="8458">IFERROR(IF(FIND(AN$1,$F1409)&gt;1,"Status - LGBT",""),"")</f>
        <v/>
      </c>
      <c r="AO1409" s="28" t="str">
        <f t="shared" si="8458"/>
        <v/>
      </c>
      <c r="AP1409" s="28" t="str">
        <f t="shared" si="8458"/>
        <v/>
      </c>
      <c r="AQ1409" s="28" t="str">
        <f t="shared" si="8458"/>
        <v/>
      </c>
      <c r="AR1409" s="28" t="str">
        <f t="shared" ref="AR1409:AV1409" si="8459">IFERROR(IF(FIND(AR$1,$F1409)&gt;1,"BME",""),"")</f>
        <v/>
      </c>
      <c r="AS1409" s="28" t="str">
        <f t="shared" si="8459"/>
        <v/>
      </c>
      <c r="AT1409" s="28" t="str">
        <f t="shared" si="8459"/>
        <v/>
      </c>
      <c r="AU1409" s="28" t="str">
        <f t="shared" si="8459"/>
        <v/>
      </c>
      <c r="AV1409" s="28" t="str">
        <f t="shared" si="8459"/>
        <v/>
      </c>
      <c r="AW1409" s="28" t="str">
        <f t="shared" ref="AW1409:BC1409" si="8460">IFERROR(IF(FIND(AW$1,$F1409)&gt;1,AW$1,""),"")</f>
        <v/>
      </c>
      <c r="AX1409" s="28" t="str">
        <f t="shared" si="8460"/>
        <v/>
      </c>
      <c r="AY1409" s="28" t="str">
        <f t="shared" si="8460"/>
        <v/>
      </c>
      <c r="AZ1409" s="28" t="str">
        <f t="shared" si="8460"/>
        <v/>
      </c>
      <c r="BA1409" s="28" t="str">
        <f t="shared" si="8460"/>
        <v/>
      </c>
      <c r="BB1409" s="28" t="str">
        <f t="shared" si="8460"/>
        <v/>
      </c>
      <c r="BC1409" s="28" t="str">
        <f t="shared" si="8460"/>
        <v/>
      </c>
      <c r="BD1409" s="28" t="str">
        <f t="shared" si="15"/>
        <v/>
      </c>
      <c r="BG1409" s="2" t="s">
        <v>9505</v>
      </c>
      <c r="BI1409" s="2" t="s">
        <v>6245</v>
      </c>
      <c r="BJ1409" s="28" t="str">
        <f t="shared" si="16"/>
        <v>Leeds</v>
      </c>
      <c r="BK1409" s="28" t="str">
        <f t="shared" si="17"/>
        <v>West Yorkshire</v>
      </c>
      <c r="BM1409" s="2" t="s">
        <v>98</v>
      </c>
      <c r="BU1409" s="18"/>
      <c r="BV1409" s="47" t="s">
        <v>573</v>
      </c>
      <c r="BW1409" s="18"/>
      <c r="BX1409" s="18"/>
      <c r="BY1409" s="42" t="str">
        <f t="shared" si="18"/>
        <v>LS10</v>
      </c>
      <c r="BZ1409" s="43"/>
    </row>
    <row r="1410" spans="1:78" ht="15">
      <c r="A1410" s="10" t="s">
        <v>37</v>
      </c>
      <c r="B1410" s="28">
        <f>VLOOKUP(A1410,Organisations!$A$2:$B$7,2,FALSE)</f>
        <v>2</v>
      </c>
      <c r="C1410" s="10" t="s">
        <v>9506</v>
      </c>
      <c r="D1410" s="10" t="s">
        <v>9507</v>
      </c>
      <c r="E1410" s="28" t="str">
        <f t="shared" si="0"/>
        <v>Have you finished that pattern yet that you started and got stuck, well we are here to help.Make that special outfit you</v>
      </c>
      <c r="F1410" s="10" t="s">
        <v>9509</v>
      </c>
      <c r="G1410" s="10" t="s">
        <v>68</v>
      </c>
      <c r="H1410" s="11"/>
      <c r="K1410" s="30" t="s">
        <v>1992</v>
      </c>
      <c r="L1410" s="10" t="s">
        <v>6852</v>
      </c>
      <c r="M1410" s="28" t="str">
        <f t="shared" ref="M1410:Q1410" si="8461">IFERROR(IF(FIND(M$1,$F1410)&gt;1,"Age - Children",""),"")</f>
        <v/>
      </c>
      <c r="N1410" s="28" t="str">
        <f t="shared" si="8461"/>
        <v/>
      </c>
      <c r="O1410" s="28" t="str">
        <f t="shared" si="8461"/>
        <v/>
      </c>
      <c r="P1410" s="28" t="str">
        <f t="shared" si="8461"/>
        <v/>
      </c>
      <c r="Q1410" s="28" t="str">
        <f t="shared" si="8461"/>
        <v/>
      </c>
      <c r="R1410" s="28" t="str">
        <f t="shared" ref="R1410:T1410" si="8462">IFERROR(IF(FIND(R$1,$F1410)&gt;1,"Age - Elderly",""),"")</f>
        <v/>
      </c>
      <c r="S1410" s="28" t="str">
        <f t="shared" si="8462"/>
        <v/>
      </c>
      <c r="T1410" s="28" t="str">
        <f t="shared" si="8462"/>
        <v/>
      </c>
      <c r="U1410" s="28" t="str">
        <f t="shared" si="3"/>
        <v/>
      </c>
      <c r="V1410" s="28" t="str">
        <f t="shared" si="4"/>
        <v/>
      </c>
      <c r="X1410" s="28" t="str">
        <f t="shared" si="5"/>
        <v/>
      </c>
      <c r="Y1410" s="28" t="str">
        <f t="shared" si="6"/>
        <v/>
      </c>
      <c r="Z1410" s="28" t="str">
        <f t="shared" si="7"/>
        <v/>
      </c>
      <c r="AB1410" s="28" t="str">
        <f t="shared" si="8"/>
        <v/>
      </c>
      <c r="AD1410" s="28" t="str">
        <f t="shared" si="9"/>
        <v/>
      </c>
      <c r="AG1410" s="28" t="str">
        <f t="shared" ref="AG1410:AL1410" si="8463">IFERROR(IF(FIND(AG$1,$F1410)&gt;1,AG$1,""),"")</f>
        <v/>
      </c>
      <c r="AH1410" s="28" t="str">
        <f t="shared" si="8463"/>
        <v/>
      </c>
      <c r="AI1410" s="28" t="str">
        <f t="shared" si="8463"/>
        <v/>
      </c>
      <c r="AJ1410" s="28" t="str">
        <f t="shared" si="8463"/>
        <v/>
      </c>
      <c r="AK1410" s="28" t="str">
        <f t="shared" si="8463"/>
        <v/>
      </c>
      <c r="AL1410" s="28" t="str">
        <f t="shared" si="8463"/>
        <v/>
      </c>
      <c r="AM1410" s="28" t="str">
        <f t="shared" si="11"/>
        <v/>
      </c>
      <c r="AN1410" s="28" t="str">
        <f t="shared" ref="AN1410:AQ1410" si="8464">IFERROR(IF(FIND(AN$1,$F1410)&gt;1,"Status - LGBT",""),"")</f>
        <v/>
      </c>
      <c r="AO1410" s="28" t="str">
        <f t="shared" si="8464"/>
        <v/>
      </c>
      <c r="AP1410" s="28" t="str">
        <f t="shared" si="8464"/>
        <v/>
      </c>
      <c r="AQ1410" s="28" t="str">
        <f t="shared" si="8464"/>
        <v/>
      </c>
      <c r="AR1410" s="28" t="str">
        <f t="shared" ref="AR1410:AV1410" si="8465">IFERROR(IF(FIND(AR$1,$F1410)&gt;1,"BME",""),"")</f>
        <v/>
      </c>
      <c r="AS1410" s="28" t="str">
        <f t="shared" si="8465"/>
        <v/>
      </c>
      <c r="AT1410" s="28" t="str">
        <f t="shared" si="8465"/>
        <v/>
      </c>
      <c r="AU1410" s="28" t="str">
        <f t="shared" si="8465"/>
        <v/>
      </c>
      <c r="AV1410" s="28" t="str">
        <f t="shared" si="8465"/>
        <v/>
      </c>
      <c r="AW1410" s="28" t="str">
        <f t="shared" ref="AW1410:BC1410" si="8466">IFERROR(IF(FIND(AW$1,$F1410)&gt;1,AW$1,""),"")</f>
        <v/>
      </c>
      <c r="AX1410" s="28" t="str">
        <f t="shared" si="8466"/>
        <v/>
      </c>
      <c r="AY1410" s="28" t="str">
        <f t="shared" si="8466"/>
        <v/>
      </c>
      <c r="AZ1410" s="28" t="str">
        <f t="shared" si="8466"/>
        <v/>
      </c>
      <c r="BA1410" s="28" t="str">
        <f t="shared" si="8466"/>
        <v/>
      </c>
      <c r="BB1410" s="28" t="str">
        <f t="shared" si="8466"/>
        <v/>
      </c>
      <c r="BC1410" s="28" t="str">
        <f t="shared" si="8466"/>
        <v/>
      </c>
      <c r="BD1410" s="28" t="str">
        <f t="shared" si="15"/>
        <v/>
      </c>
      <c r="BG1410" s="2" t="s">
        <v>9505</v>
      </c>
      <c r="BI1410" s="2" t="s">
        <v>6245</v>
      </c>
      <c r="BJ1410" s="28" t="str">
        <f t="shared" si="16"/>
        <v>Leeds</v>
      </c>
      <c r="BK1410" s="28" t="str">
        <f t="shared" si="17"/>
        <v>West Yorkshire</v>
      </c>
      <c r="BM1410" s="2" t="s">
        <v>98</v>
      </c>
      <c r="BU1410" s="12"/>
      <c r="BV1410" s="50" t="s">
        <v>573</v>
      </c>
      <c r="BW1410" s="12"/>
      <c r="BX1410" s="12"/>
      <c r="BY1410" s="42" t="str">
        <f t="shared" si="18"/>
        <v>LS10</v>
      </c>
      <c r="BZ1410" s="42"/>
    </row>
    <row r="1411" spans="1:78" ht="15">
      <c r="A1411" s="16" t="s">
        <v>37</v>
      </c>
      <c r="B1411" s="28">
        <f>VLOOKUP(A1411,Organisations!$A$2:$B$7,2,FALSE)</f>
        <v>2</v>
      </c>
      <c r="C1411" s="16" t="s">
        <v>9510</v>
      </c>
      <c r="D1411" s="16" t="s">
        <v>9511</v>
      </c>
      <c r="E1411" s="28" t="str">
        <f t="shared" si="0"/>
        <v>Drop by to do a blog for our local paper the south leeds life</v>
      </c>
      <c r="F1411" s="16" t="s">
        <v>9512</v>
      </c>
      <c r="G1411" s="16" t="s">
        <v>68</v>
      </c>
      <c r="H1411" s="17"/>
      <c r="K1411" s="26" t="s">
        <v>1992</v>
      </c>
      <c r="L1411" s="16" t="s">
        <v>6852</v>
      </c>
      <c r="M1411" s="28" t="str">
        <f t="shared" ref="M1411:Q1411" si="8467">IFERROR(IF(FIND(M$1,$F1411)&gt;1,"Age - Children",""),"")</f>
        <v/>
      </c>
      <c r="N1411" s="28" t="str">
        <f t="shared" si="8467"/>
        <v/>
      </c>
      <c r="O1411" s="28" t="str">
        <f t="shared" si="8467"/>
        <v/>
      </c>
      <c r="P1411" s="28" t="str">
        <f t="shared" si="8467"/>
        <v/>
      </c>
      <c r="Q1411" s="28" t="str">
        <f t="shared" si="8467"/>
        <v/>
      </c>
      <c r="R1411" s="28" t="str">
        <f t="shared" ref="R1411:T1411" si="8468">IFERROR(IF(FIND(R$1,$F1411)&gt;1,"Age - Elderly",""),"")</f>
        <v/>
      </c>
      <c r="S1411" s="28" t="str">
        <f t="shared" si="8468"/>
        <v/>
      </c>
      <c r="T1411" s="28" t="str">
        <f t="shared" si="8468"/>
        <v/>
      </c>
      <c r="U1411" s="28" t="str">
        <f t="shared" si="3"/>
        <v/>
      </c>
      <c r="V1411" s="28" t="str">
        <f t="shared" si="4"/>
        <v/>
      </c>
      <c r="X1411" s="28" t="str">
        <f t="shared" si="5"/>
        <v/>
      </c>
      <c r="Y1411" s="28" t="str">
        <f t="shared" si="6"/>
        <v/>
      </c>
      <c r="Z1411" s="28" t="str">
        <f t="shared" si="7"/>
        <v/>
      </c>
      <c r="AB1411" s="28" t="str">
        <f t="shared" si="8"/>
        <v/>
      </c>
      <c r="AD1411" s="28" t="str">
        <f t="shared" si="9"/>
        <v/>
      </c>
      <c r="AG1411" s="28" t="str">
        <f t="shared" ref="AG1411:AL1411" si="8469">IFERROR(IF(FIND(AG$1,$F1411)&gt;1,AG$1,""),"")</f>
        <v/>
      </c>
      <c r="AH1411" s="28" t="str">
        <f t="shared" si="8469"/>
        <v/>
      </c>
      <c r="AI1411" s="28" t="str">
        <f t="shared" si="8469"/>
        <v/>
      </c>
      <c r="AJ1411" s="28" t="str">
        <f t="shared" si="8469"/>
        <v/>
      </c>
      <c r="AK1411" s="28" t="str">
        <f t="shared" si="8469"/>
        <v/>
      </c>
      <c r="AL1411" s="28" t="str">
        <f t="shared" si="8469"/>
        <v/>
      </c>
      <c r="AM1411" s="28" t="str">
        <f t="shared" si="11"/>
        <v/>
      </c>
      <c r="AN1411" s="28" t="str">
        <f t="shared" ref="AN1411:AQ1411" si="8470">IFERROR(IF(FIND(AN$1,$F1411)&gt;1,"Status - LGBT",""),"")</f>
        <v/>
      </c>
      <c r="AO1411" s="28" t="str">
        <f t="shared" si="8470"/>
        <v/>
      </c>
      <c r="AP1411" s="28" t="str">
        <f t="shared" si="8470"/>
        <v/>
      </c>
      <c r="AQ1411" s="28" t="str">
        <f t="shared" si="8470"/>
        <v/>
      </c>
      <c r="AR1411" s="28" t="str">
        <f t="shared" ref="AR1411:AV1411" si="8471">IFERROR(IF(FIND(AR$1,$F1411)&gt;1,"BME",""),"")</f>
        <v/>
      </c>
      <c r="AS1411" s="28" t="str">
        <f t="shared" si="8471"/>
        <v/>
      </c>
      <c r="AT1411" s="28" t="str">
        <f t="shared" si="8471"/>
        <v/>
      </c>
      <c r="AU1411" s="28" t="str">
        <f t="shared" si="8471"/>
        <v/>
      </c>
      <c r="AV1411" s="28" t="str">
        <f t="shared" si="8471"/>
        <v/>
      </c>
      <c r="AW1411" s="28" t="str">
        <f t="shared" ref="AW1411:BC1411" si="8472">IFERROR(IF(FIND(AW$1,$F1411)&gt;1,AW$1,""),"")</f>
        <v/>
      </c>
      <c r="AX1411" s="28" t="str">
        <f t="shared" si="8472"/>
        <v/>
      </c>
      <c r="AY1411" s="28" t="str">
        <f t="shared" si="8472"/>
        <v/>
      </c>
      <c r="AZ1411" s="28" t="str">
        <f t="shared" si="8472"/>
        <v/>
      </c>
      <c r="BA1411" s="28" t="str">
        <f t="shared" si="8472"/>
        <v/>
      </c>
      <c r="BB1411" s="28" t="str">
        <f t="shared" si="8472"/>
        <v/>
      </c>
      <c r="BC1411" s="28" t="str">
        <f t="shared" si="8472"/>
        <v/>
      </c>
      <c r="BD1411" s="28" t="str">
        <f t="shared" si="15"/>
        <v/>
      </c>
      <c r="BG1411" s="2" t="s">
        <v>9505</v>
      </c>
      <c r="BI1411" s="2" t="s">
        <v>6245</v>
      </c>
      <c r="BJ1411" s="28" t="str">
        <f t="shared" si="16"/>
        <v>Leeds</v>
      </c>
      <c r="BK1411" s="28" t="str">
        <f t="shared" si="17"/>
        <v>West Yorkshire</v>
      </c>
      <c r="BM1411" s="2" t="s">
        <v>98</v>
      </c>
      <c r="BU1411" s="18"/>
      <c r="BV1411" s="47" t="s">
        <v>573</v>
      </c>
      <c r="BW1411" s="18"/>
      <c r="BX1411" s="18"/>
      <c r="BY1411" s="42" t="str">
        <f t="shared" si="18"/>
        <v>LS10</v>
      </c>
      <c r="BZ1411" s="43"/>
    </row>
    <row r="1412" spans="1:78" ht="15">
      <c r="A1412" s="10" t="s">
        <v>37</v>
      </c>
      <c r="B1412" s="28">
        <f>VLOOKUP(A1412,Organisations!$A$2:$B$7,2,FALSE)</f>
        <v>2</v>
      </c>
      <c r="C1412" s="10" t="s">
        <v>9513</v>
      </c>
      <c r="D1412" s="10" t="s">
        <v>9514</v>
      </c>
      <c r="E1412" s="28" t="str">
        <f t="shared" si="0"/>
        <v>TBC</v>
      </c>
      <c r="F1412" s="10" t="s">
        <v>495</v>
      </c>
      <c r="G1412" s="10" t="s">
        <v>68</v>
      </c>
      <c r="H1412" s="11"/>
      <c r="K1412" s="30" t="s">
        <v>1992</v>
      </c>
      <c r="L1412" s="10" t="s">
        <v>9515</v>
      </c>
      <c r="M1412" s="28" t="str">
        <f t="shared" ref="M1412:Q1412" si="8473">IFERROR(IF(FIND(M$1,$F1412)&gt;1,"Age - Children",""),"")</f>
        <v/>
      </c>
      <c r="N1412" s="28" t="str">
        <f t="shared" si="8473"/>
        <v/>
      </c>
      <c r="O1412" s="28" t="str">
        <f t="shared" si="8473"/>
        <v/>
      </c>
      <c r="P1412" s="28" t="str">
        <f t="shared" si="8473"/>
        <v/>
      </c>
      <c r="Q1412" s="28" t="str">
        <f t="shared" si="8473"/>
        <v/>
      </c>
      <c r="R1412" s="28" t="str">
        <f t="shared" ref="R1412:T1412" si="8474">IFERROR(IF(FIND(R$1,$F1412)&gt;1,"Age - Elderly",""),"")</f>
        <v/>
      </c>
      <c r="S1412" s="28" t="str">
        <f t="shared" si="8474"/>
        <v/>
      </c>
      <c r="T1412" s="28" t="str">
        <f t="shared" si="8474"/>
        <v/>
      </c>
      <c r="U1412" s="28" t="str">
        <f t="shared" si="3"/>
        <v/>
      </c>
      <c r="V1412" s="28" t="str">
        <f t="shared" si="4"/>
        <v/>
      </c>
      <c r="X1412" s="28" t="str">
        <f t="shared" si="5"/>
        <v/>
      </c>
      <c r="Y1412" s="28" t="str">
        <f t="shared" si="6"/>
        <v/>
      </c>
      <c r="Z1412" s="28" t="str">
        <f t="shared" si="7"/>
        <v/>
      </c>
      <c r="AB1412" s="28" t="str">
        <f t="shared" si="8"/>
        <v/>
      </c>
      <c r="AD1412" s="28" t="str">
        <f t="shared" si="9"/>
        <v/>
      </c>
      <c r="AG1412" s="28" t="str">
        <f t="shared" ref="AG1412:AL1412" si="8475">IFERROR(IF(FIND(AG$1,$F1412)&gt;1,AG$1,""),"")</f>
        <v/>
      </c>
      <c r="AH1412" s="28" t="str">
        <f t="shared" si="8475"/>
        <v/>
      </c>
      <c r="AI1412" s="28" t="str">
        <f t="shared" si="8475"/>
        <v/>
      </c>
      <c r="AJ1412" s="28" t="str">
        <f t="shared" si="8475"/>
        <v/>
      </c>
      <c r="AK1412" s="28" t="str">
        <f t="shared" si="8475"/>
        <v/>
      </c>
      <c r="AL1412" s="28" t="str">
        <f t="shared" si="8475"/>
        <v/>
      </c>
      <c r="AM1412" s="28" t="str">
        <f t="shared" si="11"/>
        <v/>
      </c>
      <c r="AN1412" s="28" t="str">
        <f t="shared" ref="AN1412:AQ1412" si="8476">IFERROR(IF(FIND(AN$1,$F1412)&gt;1,"Status - LGBT",""),"")</f>
        <v/>
      </c>
      <c r="AO1412" s="28" t="str">
        <f t="shared" si="8476"/>
        <v/>
      </c>
      <c r="AP1412" s="28" t="str">
        <f t="shared" si="8476"/>
        <v/>
      </c>
      <c r="AQ1412" s="28" t="str">
        <f t="shared" si="8476"/>
        <v/>
      </c>
      <c r="AR1412" s="28" t="str">
        <f t="shared" ref="AR1412:AV1412" si="8477">IFERROR(IF(FIND(AR$1,$F1412)&gt;1,"BME",""),"")</f>
        <v/>
      </c>
      <c r="AS1412" s="28" t="str">
        <f t="shared" si="8477"/>
        <v/>
      </c>
      <c r="AT1412" s="28" t="str">
        <f t="shared" si="8477"/>
        <v/>
      </c>
      <c r="AU1412" s="28" t="str">
        <f t="shared" si="8477"/>
        <v/>
      </c>
      <c r="AV1412" s="28" t="str">
        <f t="shared" si="8477"/>
        <v/>
      </c>
      <c r="AW1412" s="28" t="str">
        <f t="shared" ref="AW1412:BC1412" si="8478">IFERROR(IF(FIND(AW$1,$F1412)&gt;1,AW$1,""),"")</f>
        <v/>
      </c>
      <c r="AX1412" s="28" t="str">
        <f t="shared" si="8478"/>
        <v/>
      </c>
      <c r="AY1412" s="28" t="str">
        <f t="shared" si="8478"/>
        <v/>
      </c>
      <c r="AZ1412" s="28" t="str">
        <f t="shared" si="8478"/>
        <v/>
      </c>
      <c r="BA1412" s="28" t="str">
        <f t="shared" si="8478"/>
        <v/>
      </c>
      <c r="BB1412" s="28" t="str">
        <f t="shared" si="8478"/>
        <v/>
      </c>
      <c r="BC1412" s="28" t="str">
        <f t="shared" si="8478"/>
        <v/>
      </c>
      <c r="BD1412" s="28" t="str">
        <f t="shared" si="15"/>
        <v/>
      </c>
      <c r="BG1412" s="2" t="s">
        <v>9516</v>
      </c>
      <c r="BI1412" s="2" t="s">
        <v>1932</v>
      </c>
      <c r="BJ1412" s="28" t="str">
        <f t="shared" si="16"/>
        <v>Leeds</v>
      </c>
      <c r="BK1412" s="28" t="str">
        <f t="shared" si="17"/>
        <v>West Yorkshire</v>
      </c>
      <c r="BM1412" s="2" t="s">
        <v>98</v>
      </c>
      <c r="BU1412" s="12"/>
      <c r="BV1412" s="50" t="s">
        <v>573</v>
      </c>
      <c r="BW1412" s="12"/>
      <c r="BX1412" s="12"/>
      <c r="BY1412" s="42" t="str">
        <f t="shared" si="18"/>
        <v>LS10</v>
      </c>
      <c r="BZ1412" s="42"/>
    </row>
    <row r="1413" spans="1:78" ht="15">
      <c r="A1413" s="16" t="s">
        <v>37</v>
      </c>
      <c r="B1413" s="28">
        <f>VLOOKUP(A1413,Organisations!$A$2:$B$7,2,FALSE)</f>
        <v>2</v>
      </c>
      <c r="C1413" s="16" t="s">
        <v>9519</v>
      </c>
      <c r="D1413" s="16" t="s">
        <v>9520</v>
      </c>
      <c r="E1413" s="28" t="str">
        <f t="shared" si="0"/>
        <v>Why not join us for a Bacon Butty every Wednesday at our Social Centre cost £1.00</v>
      </c>
      <c r="F1413" s="16" t="s">
        <v>9521</v>
      </c>
      <c r="G1413" s="16" t="s">
        <v>3684</v>
      </c>
      <c r="H1413" s="58" t="s">
        <v>4318</v>
      </c>
      <c r="K1413" s="26" t="s">
        <v>1992</v>
      </c>
      <c r="L1413" s="16" t="s">
        <v>6852</v>
      </c>
      <c r="M1413" s="28" t="str">
        <f t="shared" ref="M1413:Q1413" si="8479">IFERROR(IF(FIND(M$1,$F1413)&gt;1,"Age - Children",""),"")</f>
        <v/>
      </c>
      <c r="N1413" s="28" t="str">
        <f t="shared" si="8479"/>
        <v/>
      </c>
      <c r="O1413" s="28" t="str">
        <f t="shared" si="8479"/>
        <v/>
      </c>
      <c r="P1413" s="28" t="str">
        <f t="shared" si="8479"/>
        <v/>
      </c>
      <c r="Q1413" s="28" t="str">
        <f t="shared" si="8479"/>
        <v/>
      </c>
      <c r="R1413" s="28" t="str">
        <f t="shared" ref="R1413:T1413" si="8480">IFERROR(IF(FIND(R$1,$F1413)&gt;1,"Age - Elderly",""),"")</f>
        <v/>
      </c>
      <c r="S1413" s="28" t="str">
        <f t="shared" si="8480"/>
        <v/>
      </c>
      <c r="T1413" s="28" t="str">
        <f t="shared" si="8480"/>
        <v/>
      </c>
      <c r="U1413" s="28" t="str">
        <f t="shared" si="3"/>
        <v/>
      </c>
      <c r="V1413" s="28" t="str">
        <f t="shared" si="4"/>
        <v/>
      </c>
      <c r="X1413" s="28" t="str">
        <f t="shared" si="5"/>
        <v/>
      </c>
      <c r="Y1413" s="28" t="str">
        <f t="shared" si="6"/>
        <v/>
      </c>
      <c r="Z1413" s="28" t="str">
        <f t="shared" si="7"/>
        <v/>
      </c>
      <c r="AB1413" s="28" t="str">
        <f t="shared" si="8"/>
        <v/>
      </c>
      <c r="AD1413" s="28" t="str">
        <f t="shared" si="9"/>
        <v/>
      </c>
      <c r="AG1413" s="28" t="str">
        <f t="shared" ref="AG1413:AL1413" si="8481">IFERROR(IF(FIND(AG$1,$F1413)&gt;1,AG$1,""),"")</f>
        <v/>
      </c>
      <c r="AH1413" s="28" t="str">
        <f t="shared" si="8481"/>
        <v/>
      </c>
      <c r="AI1413" s="28" t="str">
        <f t="shared" si="8481"/>
        <v/>
      </c>
      <c r="AJ1413" s="28" t="str">
        <f t="shared" si="8481"/>
        <v/>
      </c>
      <c r="AK1413" s="28" t="str">
        <f t="shared" si="8481"/>
        <v/>
      </c>
      <c r="AL1413" s="28" t="str">
        <f t="shared" si="8481"/>
        <v/>
      </c>
      <c r="AM1413" s="28" t="str">
        <f t="shared" si="11"/>
        <v/>
      </c>
      <c r="AN1413" s="28" t="str">
        <f t="shared" ref="AN1413:AQ1413" si="8482">IFERROR(IF(FIND(AN$1,$F1413)&gt;1,"Status - LGBT",""),"")</f>
        <v/>
      </c>
      <c r="AO1413" s="28" t="str">
        <f t="shared" si="8482"/>
        <v/>
      </c>
      <c r="AP1413" s="28" t="str">
        <f t="shared" si="8482"/>
        <v/>
      </c>
      <c r="AQ1413" s="28" t="str">
        <f t="shared" si="8482"/>
        <v/>
      </c>
      <c r="AR1413" s="28" t="str">
        <f t="shared" ref="AR1413:AV1413" si="8483">IFERROR(IF(FIND(AR$1,$F1413)&gt;1,"BME",""),"")</f>
        <v/>
      </c>
      <c r="AS1413" s="28" t="str">
        <f t="shared" si="8483"/>
        <v/>
      </c>
      <c r="AT1413" s="28" t="str">
        <f t="shared" si="8483"/>
        <v/>
      </c>
      <c r="AU1413" s="28" t="str">
        <f t="shared" si="8483"/>
        <v/>
      </c>
      <c r="AV1413" s="28" t="str">
        <f t="shared" si="8483"/>
        <v/>
      </c>
      <c r="AW1413" s="28" t="str">
        <f t="shared" ref="AW1413:BC1413" si="8484">IFERROR(IF(FIND(AW$1,$F1413)&gt;1,AW$1,""),"")</f>
        <v/>
      </c>
      <c r="AX1413" s="28" t="str">
        <f t="shared" si="8484"/>
        <v/>
      </c>
      <c r="AY1413" s="28" t="str">
        <f t="shared" si="8484"/>
        <v/>
      </c>
      <c r="AZ1413" s="28" t="str">
        <f t="shared" si="8484"/>
        <v/>
      </c>
      <c r="BA1413" s="28" t="str">
        <f t="shared" si="8484"/>
        <v/>
      </c>
      <c r="BB1413" s="28" t="str">
        <f t="shared" si="8484"/>
        <v/>
      </c>
      <c r="BC1413" s="28" t="str">
        <f t="shared" si="8484"/>
        <v/>
      </c>
      <c r="BD1413" s="28" t="str">
        <f t="shared" si="15"/>
        <v/>
      </c>
      <c r="BG1413" s="2" t="s">
        <v>9505</v>
      </c>
      <c r="BI1413" s="2" t="s">
        <v>6245</v>
      </c>
      <c r="BJ1413" s="28" t="str">
        <f t="shared" si="16"/>
        <v>Leeds</v>
      </c>
      <c r="BK1413" s="28" t="str">
        <f t="shared" si="17"/>
        <v>West Yorkshire</v>
      </c>
      <c r="BM1413" s="2" t="s">
        <v>98</v>
      </c>
      <c r="BP1413" s="2" t="s">
        <v>2863</v>
      </c>
      <c r="BU1413" s="18"/>
      <c r="BV1413" s="47" t="s">
        <v>573</v>
      </c>
      <c r="BW1413" s="18"/>
      <c r="BX1413" s="18"/>
      <c r="BY1413" s="42" t="str">
        <f t="shared" si="18"/>
        <v>LS10</v>
      </c>
      <c r="BZ1413" s="43"/>
    </row>
    <row r="1414" spans="1:78" ht="15">
      <c r="A1414" s="10" t="s">
        <v>37</v>
      </c>
      <c r="B1414" s="28">
        <f>VLOOKUP(A1414,Organisations!$A$2:$B$7,2,FALSE)</f>
        <v>2</v>
      </c>
      <c r="C1414" s="10" t="s">
        <v>9522</v>
      </c>
      <c r="D1414" s="10" t="s">
        <v>9523</v>
      </c>
      <c r="E1414" s="28" t="str">
        <f t="shared" si="0"/>
        <v>TBC</v>
      </c>
      <c r="F1414" s="10" t="s">
        <v>495</v>
      </c>
      <c r="G1414" s="10" t="s">
        <v>68</v>
      </c>
      <c r="H1414" s="11"/>
      <c r="K1414" s="30" t="s">
        <v>1992</v>
      </c>
      <c r="L1414" s="10" t="s">
        <v>9515</v>
      </c>
      <c r="M1414" s="28" t="str">
        <f t="shared" ref="M1414:Q1414" si="8485">IFERROR(IF(FIND(M$1,$F1414)&gt;1,"Age - Children",""),"")</f>
        <v/>
      </c>
      <c r="N1414" s="28" t="str">
        <f t="shared" si="8485"/>
        <v/>
      </c>
      <c r="O1414" s="28" t="str">
        <f t="shared" si="8485"/>
        <v/>
      </c>
      <c r="P1414" s="28" t="str">
        <f t="shared" si="8485"/>
        <v/>
      </c>
      <c r="Q1414" s="28" t="str">
        <f t="shared" si="8485"/>
        <v/>
      </c>
      <c r="R1414" s="28" t="str">
        <f t="shared" ref="R1414:T1414" si="8486">IFERROR(IF(FIND(R$1,$F1414)&gt;1,"Age - Elderly",""),"")</f>
        <v/>
      </c>
      <c r="S1414" s="28" t="str">
        <f t="shared" si="8486"/>
        <v/>
      </c>
      <c r="T1414" s="28" t="str">
        <f t="shared" si="8486"/>
        <v/>
      </c>
      <c r="U1414" s="28" t="str">
        <f t="shared" si="3"/>
        <v/>
      </c>
      <c r="V1414" s="28" t="str">
        <f t="shared" si="4"/>
        <v/>
      </c>
      <c r="X1414" s="28" t="str">
        <f t="shared" si="5"/>
        <v/>
      </c>
      <c r="Y1414" s="28" t="str">
        <f t="shared" si="6"/>
        <v/>
      </c>
      <c r="Z1414" s="28" t="str">
        <f t="shared" si="7"/>
        <v/>
      </c>
      <c r="AB1414" s="28" t="str">
        <f t="shared" si="8"/>
        <v/>
      </c>
      <c r="AD1414" s="28" t="str">
        <f t="shared" si="9"/>
        <v/>
      </c>
      <c r="AG1414" s="28" t="str">
        <f t="shared" ref="AG1414:AL1414" si="8487">IFERROR(IF(FIND(AG$1,$F1414)&gt;1,AG$1,""),"")</f>
        <v/>
      </c>
      <c r="AH1414" s="28" t="str">
        <f t="shared" si="8487"/>
        <v/>
      </c>
      <c r="AI1414" s="28" t="str">
        <f t="shared" si="8487"/>
        <v/>
      </c>
      <c r="AJ1414" s="28" t="str">
        <f t="shared" si="8487"/>
        <v/>
      </c>
      <c r="AK1414" s="28" t="str">
        <f t="shared" si="8487"/>
        <v/>
      </c>
      <c r="AL1414" s="28" t="str">
        <f t="shared" si="8487"/>
        <v/>
      </c>
      <c r="AM1414" s="28" t="str">
        <f t="shared" si="11"/>
        <v/>
      </c>
      <c r="AN1414" s="28" t="str">
        <f t="shared" ref="AN1414:AQ1414" si="8488">IFERROR(IF(FIND(AN$1,$F1414)&gt;1,"Status - LGBT",""),"")</f>
        <v/>
      </c>
      <c r="AO1414" s="28" t="str">
        <f t="shared" si="8488"/>
        <v/>
      </c>
      <c r="AP1414" s="28" t="str">
        <f t="shared" si="8488"/>
        <v/>
      </c>
      <c r="AQ1414" s="28" t="str">
        <f t="shared" si="8488"/>
        <v/>
      </c>
      <c r="AR1414" s="28" t="str">
        <f t="shared" ref="AR1414:AV1414" si="8489">IFERROR(IF(FIND(AR$1,$F1414)&gt;1,"BME",""),"")</f>
        <v/>
      </c>
      <c r="AS1414" s="28" t="str">
        <f t="shared" si="8489"/>
        <v/>
      </c>
      <c r="AT1414" s="28" t="str">
        <f t="shared" si="8489"/>
        <v/>
      </c>
      <c r="AU1414" s="28" t="str">
        <f t="shared" si="8489"/>
        <v/>
      </c>
      <c r="AV1414" s="28" t="str">
        <f t="shared" si="8489"/>
        <v/>
      </c>
      <c r="AW1414" s="28" t="str">
        <f t="shared" ref="AW1414:BC1414" si="8490">IFERROR(IF(FIND(AW$1,$F1414)&gt;1,AW$1,""),"")</f>
        <v/>
      </c>
      <c r="AX1414" s="28" t="str">
        <f t="shared" si="8490"/>
        <v/>
      </c>
      <c r="AY1414" s="28" t="str">
        <f t="shared" si="8490"/>
        <v/>
      </c>
      <c r="AZ1414" s="28" t="str">
        <f t="shared" si="8490"/>
        <v/>
      </c>
      <c r="BA1414" s="28" t="str">
        <f t="shared" si="8490"/>
        <v/>
      </c>
      <c r="BB1414" s="28" t="str">
        <f t="shared" si="8490"/>
        <v/>
      </c>
      <c r="BC1414" s="28" t="str">
        <f t="shared" si="8490"/>
        <v/>
      </c>
      <c r="BD1414" s="28" t="str">
        <f t="shared" si="15"/>
        <v/>
      </c>
      <c r="BG1414" s="2" t="s">
        <v>9516</v>
      </c>
      <c r="BI1414" s="2" t="s">
        <v>1932</v>
      </c>
      <c r="BJ1414" s="28" t="str">
        <f t="shared" si="16"/>
        <v>Leeds</v>
      </c>
      <c r="BK1414" s="28" t="str">
        <f t="shared" si="17"/>
        <v>West Yorkshire</v>
      </c>
      <c r="BM1414" s="2" t="s">
        <v>98</v>
      </c>
      <c r="BU1414" s="12"/>
      <c r="BV1414" s="50" t="s">
        <v>573</v>
      </c>
      <c r="BW1414" s="12"/>
      <c r="BX1414" s="12"/>
      <c r="BY1414" s="42" t="str">
        <f t="shared" si="18"/>
        <v>LS10</v>
      </c>
      <c r="BZ1414" s="42"/>
    </row>
    <row r="1415" spans="1:78" ht="15">
      <c r="A1415" s="16" t="s">
        <v>37</v>
      </c>
      <c r="B1415" s="28">
        <f>VLOOKUP(A1415,Organisations!$A$2:$B$7,2,FALSE)</f>
        <v>2</v>
      </c>
      <c r="C1415" s="16" t="s">
        <v>9524</v>
      </c>
      <c r="D1415" s="16" t="s">
        <v>9525</v>
      </c>
      <c r="E1415" s="28" t="str">
        <f t="shared" si="0"/>
        <v>Why not join us on a Monday for a game of bingo and Hoy.</v>
      </c>
      <c r="F1415" s="16" t="s">
        <v>9526</v>
      </c>
      <c r="G1415" s="16" t="s">
        <v>68</v>
      </c>
      <c r="H1415" s="54"/>
      <c r="K1415" s="26" t="s">
        <v>1992</v>
      </c>
      <c r="L1415" s="16" t="s">
        <v>6852</v>
      </c>
      <c r="M1415" s="28" t="str">
        <f t="shared" ref="M1415:Q1415" si="8491">IFERROR(IF(FIND(M$1,$F1415)&gt;1,"Age - Children",""),"")</f>
        <v/>
      </c>
      <c r="N1415" s="28" t="str">
        <f t="shared" si="8491"/>
        <v/>
      </c>
      <c r="O1415" s="28" t="str">
        <f t="shared" si="8491"/>
        <v/>
      </c>
      <c r="P1415" s="28" t="str">
        <f t="shared" si="8491"/>
        <v/>
      </c>
      <c r="Q1415" s="28" t="str">
        <f t="shared" si="8491"/>
        <v/>
      </c>
      <c r="R1415" s="28" t="str">
        <f t="shared" ref="R1415:T1415" si="8492">IFERROR(IF(FIND(R$1,$F1415)&gt;1,"Age - Elderly",""),"")</f>
        <v/>
      </c>
      <c r="S1415" s="28" t="str">
        <f t="shared" si="8492"/>
        <v/>
      </c>
      <c r="T1415" s="28" t="str">
        <f t="shared" si="8492"/>
        <v/>
      </c>
      <c r="U1415" s="28" t="str">
        <f t="shared" si="3"/>
        <v/>
      </c>
      <c r="V1415" s="28" t="str">
        <f t="shared" si="4"/>
        <v/>
      </c>
      <c r="X1415" s="28" t="str">
        <f t="shared" si="5"/>
        <v/>
      </c>
      <c r="Y1415" s="28" t="str">
        <f t="shared" si="6"/>
        <v/>
      </c>
      <c r="Z1415" s="28" t="str">
        <f t="shared" si="7"/>
        <v/>
      </c>
      <c r="AB1415" s="28" t="str">
        <f t="shared" si="8"/>
        <v/>
      </c>
      <c r="AD1415" s="28" t="str">
        <f t="shared" si="9"/>
        <v/>
      </c>
      <c r="AG1415" s="28" t="str">
        <f t="shared" ref="AG1415:AL1415" si="8493">IFERROR(IF(FIND(AG$1,$F1415)&gt;1,AG$1,""),"")</f>
        <v/>
      </c>
      <c r="AH1415" s="28" t="str">
        <f t="shared" si="8493"/>
        <v/>
      </c>
      <c r="AI1415" s="28" t="str">
        <f t="shared" si="8493"/>
        <v/>
      </c>
      <c r="AJ1415" s="28" t="str">
        <f t="shared" si="8493"/>
        <v/>
      </c>
      <c r="AK1415" s="28" t="str">
        <f t="shared" si="8493"/>
        <v/>
      </c>
      <c r="AL1415" s="28" t="str">
        <f t="shared" si="8493"/>
        <v/>
      </c>
      <c r="AM1415" s="28" t="str">
        <f t="shared" si="11"/>
        <v/>
      </c>
      <c r="AN1415" s="28" t="str">
        <f t="shared" ref="AN1415:AQ1415" si="8494">IFERROR(IF(FIND(AN$1,$F1415)&gt;1,"Status - LGBT",""),"")</f>
        <v/>
      </c>
      <c r="AO1415" s="28" t="str">
        <f t="shared" si="8494"/>
        <v/>
      </c>
      <c r="AP1415" s="28" t="str">
        <f t="shared" si="8494"/>
        <v/>
      </c>
      <c r="AQ1415" s="28" t="str">
        <f t="shared" si="8494"/>
        <v/>
      </c>
      <c r="AR1415" s="28" t="str">
        <f t="shared" ref="AR1415:AV1415" si="8495">IFERROR(IF(FIND(AR$1,$F1415)&gt;1,"BME",""),"")</f>
        <v/>
      </c>
      <c r="AS1415" s="28" t="str">
        <f t="shared" si="8495"/>
        <v/>
      </c>
      <c r="AT1415" s="28" t="str">
        <f t="shared" si="8495"/>
        <v/>
      </c>
      <c r="AU1415" s="28" t="str">
        <f t="shared" si="8495"/>
        <v/>
      </c>
      <c r="AV1415" s="28" t="str">
        <f t="shared" si="8495"/>
        <v/>
      </c>
      <c r="AW1415" s="28" t="str">
        <f t="shared" ref="AW1415:BC1415" si="8496">IFERROR(IF(FIND(AW$1,$F1415)&gt;1,AW$1,""),"")</f>
        <v/>
      </c>
      <c r="AX1415" s="28" t="str">
        <f t="shared" si="8496"/>
        <v/>
      </c>
      <c r="AY1415" s="28" t="str">
        <f t="shared" si="8496"/>
        <v/>
      </c>
      <c r="AZ1415" s="28" t="str">
        <f t="shared" si="8496"/>
        <v/>
      </c>
      <c r="BA1415" s="28" t="str">
        <f t="shared" si="8496"/>
        <v/>
      </c>
      <c r="BB1415" s="28" t="str">
        <f t="shared" si="8496"/>
        <v/>
      </c>
      <c r="BC1415" s="28" t="str">
        <f t="shared" si="8496"/>
        <v/>
      </c>
      <c r="BD1415" s="28" t="str">
        <f t="shared" si="15"/>
        <v/>
      </c>
      <c r="BG1415" s="2" t="s">
        <v>9505</v>
      </c>
      <c r="BI1415" s="2" t="s">
        <v>6245</v>
      </c>
      <c r="BJ1415" s="28" t="str">
        <f t="shared" si="16"/>
        <v>Leeds</v>
      </c>
      <c r="BK1415" s="28" t="str">
        <f t="shared" si="17"/>
        <v>West Yorkshire</v>
      </c>
      <c r="BM1415" s="2" t="s">
        <v>98</v>
      </c>
      <c r="BN1415" s="2" t="s">
        <v>2863</v>
      </c>
      <c r="BU1415" s="18"/>
      <c r="BV1415" s="47" t="s">
        <v>573</v>
      </c>
      <c r="BW1415" s="18"/>
      <c r="BX1415" s="18"/>
      <c r="BY1415" s="42" t="str">
        <f t="shared" si="18"/>
        <v>LS10</v>
      </c>
      <c r="BZ1415" s="43"/>
    </row>
    <row r="1416" spans="1:78" ht="15">
      <c r="A1416" s="10" t="s">
        <v>37</v>
      </c>
      <c r="B1416" s="28">
        <f>VLOOKUP(A1416,Organisations!$A$2:$B$7,2,FALSE)</f>
        <v>2</v>
      </c>
      <c r="C1416" s="10" t="s">
        <v>9528</v>
      </c>
      <c r="D1416" s="10" t="s">
        <v>9529</v>
      </c>
      <c r="E1416" s="28" t="str">
        <f t="shared" si="0"/>
        <v>Why not join us for ping pong, great for mobility and eye co-ordination. Any mobility welcome</v>
      </c>
      <c r="F1416" s="10" t="s">
        <v>9530</v>
      </c>
      <c r="G1416" s="10" t="s">
        <v>68</v>
      </c>
      <c r="H1416" s="11"/>
      <c r="K1416" s="30" t="s">
        <v>1992</v>
      </c>
      <c r="L1416" s="10" t="s">
        <v>6852</v>
      </c>
      <c r="M1416" s="28" t="str">
        <f t="shared" ref="M1416:Q1416" si="8497">IFERROR(IF(FIND(M$1,$F1416)&gt;1,"Age - Children",""),"")</f>
        <v/>
      </c>
      <c r="N1416" s="28" t="str">
        <f t="shared" si="8497"/>
        <v/>
      </c>
      <c r="O1416" s="28" t="str">
        <f t="shared" si="8497"/>
        <v/>
      </c>
      <c r="P1416" s="28" t="str">
        <f t="shared" si="8497"/>
        <v/>
      </c>
      <c r="Q1416" s="28" t="str">
        <f t="shared" si="8497"/>
        <v/>
      </c>
      <c r="R1416" s="28" t="str">
        <f t="shared" ref="R1416:T1416" si="8498">IFERROR(IF(FIND(R$1,$F1416)&gt;1,"Age - Elderly",""),"")</f>
        <v/>
      </c>
      <c r="S1416" s="28" t="str">
        <f t="shared" si="8498"/>
        <v/>
      </c>
      <c r="T1416" s="28" t="str">
        <f t="shared" si="8498"/>
        <v/>
      </c>
      <c r="U1416" s="28" t="str">
        <f t="shared" si="3"/>
        <v/>
      </c>
      <c r="V1416" s="28" t="str">
        <f t="shared" si="4"/>
        <v/>
      </c>
      <c r="X1416" s="28" t="str">
        <f t="shared" si="5"/>
        <v/>
      </c>
      <c r="Y1416" s="28" t="str">
        <f t="shared" si="6"/>
        <v/>
      </c>
      <c r="Z1416" s="28" t="str">
        <f t="shared" si="7"/>
        <v/>
      </c>
      <c r="AB1416" s="28" t="str">
        <f t="shared" si="8"/>
        <v/>
      </c>
      <c r="AD1416" s="28" t="str">
        <f t="shared" si="9"/>
        <v/>
      </c>
      <c r="AG1416" s="28" t="str">
        <f t="shared" ref="AG1416:AL1416" si="8499">IFERROR(IF(FIND(AG$1,$F1416)&gt;1,AG$1,""),"")</f>
        <v/>
      </c>
      <c r="AH1416" s="28" t="str">
        <f t="shared" si="8499"/>
        <v/>
      </c>
      <c r="AI1416" s="28" t="str">
        <f t="shared" si="8499"/>
        <v/>
      </c>
      <c r="AJ1416" s="28" t="str">
        <f t="shared" si="8499"/>
        <v/>
      </c>
      <c r="AK1416" s="28" t="str">
        <f t="shared" si="8499"/>
        <v/>
      </c>
      <c r="AL1416" s="28" t="str">
        <f t="shared" si="8499"/>
        <v/>
      </c>
      <c r="AM1416" s="28" t="str">
        <f t="shared" si="11"/>
        <v/>
      </c>
      <c r="AN1416" s="28" t="str">
        <f t="shared" ref="AN1416:AQ1416" si="8500">IFERROR(IF(FIND(AN$1,$F1416)&gt;1,"Status - LGBT",""),"")</f>
        <v/>
      </c>
      <c r="AO1416" s="28" t="str">
        <f t="shared" si="8500"/>
        <v/>
      </c>
      <c r="AP1416" s="28" t="str">
        <f t="shared" si="8500"/>
        <v/>
      </c>
      <c r="AQ1416" s="28" t="str">
        <f t="shared" si="8500"/>
        <v/>
      </c>
      <c r="AR1416" s="28" t="str">
        <f t="shared" ref="AR1416:AV1416" si="8501">IFERROR(IF(FIND(AR$1,$F1416)&gt;1,"BME",""),"")</f>
        <v/>
      </c>
      <c r="AS1416" s="28" t="str">
        <f t="shared" si="8501"/>
        <v/>
      </c>
      <c r="AT1416" s="28" t="str">
        <f t="shared" si="8501"/>
        <v/>
      </c>
      <c r="AU1416" s="28" t="str">
        <f t="shared" si="8501"/>
        <v/>
      </c>
      <c r="AV1416" s="28" t="str">
        <f t="shared" si="8501"/>
        <v/>
      </c>
      <c r="AW1416" s="28" t="str">
        <f t="shared" ref="AW1416:BC1416" si="8502">IFERROR(IF(FIND(AW$1,$F1416)&gt;1,AW$1,""),"")</f>
        <v/>
      </c>
      <c r="AX1416" s="28" t="str">
        <f t="shared" si="8502"/>
        <v/>
      </c>
      <c r="AY1416" s="28" t="str">
        <f t="shared" si="8502"/>
        <v/>
      </c>
      <c r="AZ1416" s="28" t="str">
        <f t="shared" si="8502"/>
        <v/>
      </c>
      <c r="BA1416" s="28" t="str">
        <f t="shared" si="8502"/>
        <v/>
      </c>
      <c r="BB1416" s="28" t="str">
        <f t="shared" si="8502"/>
        <v/>
      </c>
      <c r="BC1416" s="28" t="str">
        <f t="shared" si="8502"/>
        <v/>
      </c>
      <c r="BD1416" s="28" t="str">
        <f t="shared" si="15"/>
        <v/>
      </c>
      <c r="BG1416" s="2" t="s">
        <v>9531</v>
      </c>
      <c r="BI1416" s="2" t="s">
        <v>1932</v>
      </c>
      <c r="BJ1416" s="28" t="str">
        <f t="shared" si="16"/>
        <v>Leeds</v>
      </c>
      <c r="BK1416" s="28" t="str">
        <f t="shared" si="17"/>
        <v>West Yorkshire</v>
      </c>
      <c r="BM1416" s="2" t="s">
        <v>98</v>
      </c>
      <c r="BU1416" s="12"/>
      <c r="BV1416" s="50" t="s">
        <v>573</v>
      </c>
      <c r="BW1416" s="12"/>
      <c r="BX1416" s="12"/>
      <c r="BY1416" s="42" t="str">
        <f t="shared" si="18"/>
        <v>LS10</v>
      </c>
      <c r="BZ1416" s="42"/>
    </row>
    <row r="1417" spans="1:78" ht="15">
      <c r="A1417" s="16" t="s">
        <v>37</v>
      </c>
      <c r="B1417" s="28">
        <f>VLOOKUP(A1417,Organisations!$A$2:$B$7,2,FALSE)</f>
        <v>2</v>
      </c>
      <c r="C1417" s="16" t="s">
        <v>9532</v>
      </c>
      <c r="D1417" s="16" t="s">
        <v>9533</v>
      </c>
      <c r="E1417" s="28" t="str">
        <f t="shared" si="0"/>
        <v>Why not join us for a game of Bingo &amp; Hoy.A chance to fill your stamp card in and win a £10.00 voucher for either Asda o</v>
      </c>
      <c r="F1417" s="16" t="s">
        <v>9535</v>
      </c>
      <c r="G1417" s="16" t="s">
        <v>3684</v>
      </c>
      <c r="H1417" s="57" t="s">
        <v>9536</v>
      </c>
      <c r="K1417" s="26" t="s">
        <v>1992</v>
      </c>
      <c r="L1417" s="16" t="s">
        <v>6852</v>
      </c>
      <c r="M1417" s="28" t="str">
        <f t="shared" ref="M1417:Q1417" si="8503">IFERROR(IF(FIND(M$1,$F1417)&gt;1,"Age - Children",""),"")</f>
        <v/>
      </c>
      <c r="N1417" s="28" t="str">
        <f t="shared" si="8503"/>
        <v/>
      </c>
      <c r="O1417" s="28" t="str">
        <f t="shared" si="8503"/>
        <v/>
      </c>
      <c r="P1417" s="28" t="str">
        <f t="shared" si="8503"/>
        <v/>
      </c>
      <c r="Q1417" s="28" t="str">
        <f t="shared" si="8503"/>
        <v/>
      </c>
      <c r="R1417" s="28" t="str">
        <f t="shared" ref="R1417:T1417" si="8504">IFERROR(IF(FIND(R$1,$F1417)&gt;1,"Age - Elderly",""),"")</f>
        <v/>
      </c>
      <c r="S1417" s="28" t="str">
        <f t="shared" si="8504"/>
        <v/>
      </c>
      <c r="T1417" s="28" t="str">
        <f t="shared" si="8504"/>
        <v/>
      </c>
      <c r="U1417" s="28" t="str">
        <f t="shared" si="3"/>
        <v/>
      </c>
      <c r="V1417" s="28" t="str">
        <f t="shared" si="4"/>
        <v/>
      </c>
      <c r="X1417" s="28" t="str">
        <f t="shared" si="5"/>
        <v/>
      </c>
      <c r="Y1417" s="28" t="str">
        <f t="shared" si="6"/>
        <v/>
      </c>
      <c r="Z1417" s="28" t="str">
        <f t="shared" si="7"/>
        <v/>
      </c>
      <c r="AB1417" s="28" t="str">
        <f t="shared" si="8"/>
        <v/>
      </c>
      <c r="AD1417" s="28" t="str">
        <f t="shared" si="9"/>
        <v/>
      </c>
      <c r="AG1417" s="28" t="str">
        <f t="shared" ref="AG1417:AL1417" si="8505">IFERROR(IF(FIND(AG$1,$F1417)&gt;1,AG$1,""),"")</f>
        <v/>
      </c>
      <c r="AH1417" s="28" t="str">
        <f t="shared" si="8505"/>
        <v/>
      </c>
      <c r="AI1417" s="28" t="str">
        <f t="shared" si="8505"/>
        <v/>
      </c>
      <c r="AJ1417" s="28" t="str">
        <f t="shared" si="8505"/>
        <v/>
      </c>
      <c r="AK1417" s="28" t="str">
        <f t="shared" si="8505"/>
        <v/>
      </c>
      <c r="AL1417" s="28" t="str">
        <f t="shared" si="8505"/>
        <v/>
      </c>
      <c r="AM1417" s="28" t="str">
        <f t="shared" si="11"/>
        <v/>
      </c>
      <c r="AN1417" s="28" t="str">
        <f t="shared" ref="AN1417:AQ1417" si="8506">IFERROR(IF(FIND(AN$1,$F1417)&gt;1,"Status - LGBT",""),"")</f>
        <v/>
      </c>
      <c r="AO1417" s="28" t="str">
        <f t="shared" si="8506"/>
        <v/>
      </c>
      <c r="AP1417" s="28" t="str">
        <f t="shared" si="8506"/>
        <v/>
      </c>
      <c r="AQ1417" s="28" t="str">
        <f t="shared" si="8506"/>
        <v/>
      </c>
      <c r="AR1417" s="28" t="str">
        <f t="shared" ref="AR1417:AV1417" si="8507">IFERROR(IF(FIND(AR$1,$F1417)&gt;1,"BME",""),"")</f>
        <v/>
      </c>
      <c r="AS1417" s="28" t="str">
        <f t="shared" si="8507"/>
        <v/>
      </c>
      <c r="AT1417" s="28" t="str">
        <f t="shared" si="8507"/>
        <v/>
      </c>
      <c r="AU1417" s="28" t="str">
        <f t="shared" si="8507"/>
        <v/>
      </c>
      <c r="AV1417" s="28" t="str">
        <f t="shared" si="8507"/>
        <v/>
      </c>
      <c r="AW1417" s="28" t="str">
        <f t="shared" ref="AW1417:BC1417" si="8508">IFERROR(IF(FIND(AW$1,$F1417)&gt;1,AW$1,""),"")</f>
        <v/>
      </c>
      <c r="AX1417" s="28" t="str">
        <f t="shared" si="8508"/>
        <v/>
      </c>
      <c r="AY1417" s="28" t="str">
        <f t="shared" si="8508"/>
        <v/>
      </c>
      <c r="AZ1417" s="28" t="str">
        <f t="shared" si="8508"/>
        <v/>
      </c>
      <c r="BA1417" s="28" t="str">
        <f t="shared" si="8508"/>
        <v/>
      </c>
      <c r="BB1417" s="28" t="str">
        <f t="shared" si="8508"/>
        <v/>
      </c>
      <c r="BC1417" s="28" t="str">
        <f t="shared" si="8508"/>
        <v/>
      </c>
      <c r="BD1417" s="28" t="str">
        <f t="shared" si="15"/>
        <v/>
      </c>
      <c r="BG1417" s="2" t="s">
        <v>9505</v>
      </c>
      <c r="BI1417" s="2" t="s">
        <v>6245</v>
      </c>
      <c r="BJ1417" s="28" t="str">
        <f t="shared" si="16"/>
        <v>Leeds</v>
      </c>
      <c r="BK1417" s="28" t="str">
        <f t="shared" si="17"/>
        <v>West Yorkshire</v>
      </c>
      <c r="BM1417" s="2" t="s">
        <v>98</v>
      </c>
      <c r="BU1417" s="18"/>
      <c r="BV1417" s="47" t="s">
        <v>573</v>
      </c>
      <c r="BW1417" s="18"/>
      <c r="BX1417" s="18"/>
      <c r="BY1417" s="42" t="str">
        <f t="shared" si="18"/>
        <v>LS10</v>
      </c>
      <c r="BZ1417" s="43"/>
    </row>
    <row r="1418" spans="1:78" ht="15">
      <c r="A1418" s="10" t="s">
        <v>37</v>
      </c>
      <c r="B1418" s="28">
        <f>VLOOKUP(A1418,Organisations!$A$2:$B$7,2,FALSE)</f>
        <v>2</v>
      </c>
      <c r="C1418" s="10" t="s">
        <v>9537</v>
      </c>
      <c r="D1418" s="10" t="s">
        <v>9538</v>
      </c>
      <c r="E1418" s="28" t="str">
        <f t="shared" si="0"/>
        <v>Play your cards right, Bingo and hoy.Also cuppa and toast</v>
      </c>
      <c r="F1418" s="10" t="s">
        <v>9539</v>
      </c>
      <c r="G1418" s="10" t="s">
        <v>68</v>
      </c>
      <c r="H1418" s="11"/>
      <c r="K1418" s="30" t="s">
        <v>1992</v>
      </c>
      <c r="L1418" s="10" t="s">
        <v>6852</v>
      </c>
      <c r="M1418" s="28" t="str">
        <f t="shared" ref="M1418:Q1418" si="8509">IFERROR(IF(FIND(M$1,$F1418)&gt;1,"Age - Children",""),"")</f>
        <v/>
      </c>
      <c r="N1418" s="28" t="str">
        <f t="shared" si="8509"/>
        <v/>
      </c>
      <c r="O1418" s="28" t="str">
        <f t="shared" si="8509"/>
        <v/>
      </c>
      <c r="P1418" s="28" t="str">
        <f t="shared" si="8509"/>
        <v/>
      </c>
      <c r="Q1418" s="28" t="str">
        <f t="shared" si="8509"/>
        <v/>
      </c>
      <c r="R1418" s="28" t="str">
        <f t="shared" ref="R1418:T1418" si="8510">IFERROR(IF(FIND(R$1,$F1418)&gt;1,"Age - Elderly",""),"")</f>
        <v/>
      </c>
      <c r="S1418" s="28" t="str">
        <f t="shared" si="8510"/>
        <v/>
      </c>
      <c r="T1418" s="28" t="str">
        <f t="shared" si="8510"/>
        <v/>
      </c>
      <c r="U1418" s="28" t="str">
        <f t="shared" si="3"/>
        <v/>
      </c>
      <c r="V1418" s="28" t="str">
        <f t="shared" si="4"/>
        <v/>
      </c>
      <c r="X1418" s="28" t="str">
        <f t="shared" si="5"/>
        <v/>
      </c>
      <c r="Y1418" s="28" t="str">
        <f t="shared" si="6"/>
        <v/>
      </c>
      <c r="Z1418" s="28" t="str">
        <f t="shared" si="7"/>
        <v/>
      </c>
      <c r="AB1418" s="28" t="str">
        <f t="shared" si="8"/>
        <v/>
      </c>
      <c r="AD1418" s="28" t="str">
        <f t="shared" si="9"/>
        <v/>
      </c>
      <c r="AG1418" s="28" t="str">
        <f t="shared" ref="AG1418:AL1418" si="8511">IFERROR(IF(FIND(AG$1,$F1418)&gt;1,AG$1,""),"")</f>
        <v/>
      </c>
      <c r="AH1418" s="28" t="str">
        <f t="shared" si="8511"/>
        <v/>
      </c>
      <c r="AI1418" s="28" t="str">
        <f t="shared" si="8511"/>
        <v/>
      </c>
      <c r="AJ1418" s="28" t="str">
        <f t="shared" si="8511"/>
        <v/>
      </c>
      <c r="AK1418" s="28" t="str">
        <f t="shared" si="8511"/>
        <v/>
      </c>
      <c r="AL1418" s="28" t="str">
        <f t="shared" si="8511"/>
        <v/>
      </c>
      <c r="AM1418" s="28" t="str">
        <f t="shared" si="11"/>
        <v/>
      </c>
      <c r="AN1418" s="28" t="str">
        <f t="shared" ref="AN1418:AQ1418" si="8512">IFERROR(IF(FIND(AN$1,$F1418)&gt;1,"Status - LGBT",""),"")</f>
        <v/>
      </c>
      <c r="AO1418" s="28" t="str">
        <f t="shared" si="8512"/>
        <v/>
      </c>
      <c r="AP1418" s="28" t="str">
        <f t="shared" si="8512"/>
        <v/>
      </c>
      <c r="AQ1418" s="28" t="str">
        <f t="shared" si="8512"/>
        <v/>
      </c>
      <c r="AR1418" s="28" t="str">
        <f t="shared" ref="AR1418:AV1418" si="8513">IFERROR(IF(FIND(AR$1,$F1418)&gt;1,"BME",""),"")</f>
        <v/>
      </c>
      <c r="AS1418" s="28" t="str">
        <f t="shared" si="8513"/>
        <v/>
      </c>
      <c r="AT1418" s="28" t="str">
        <f t="shared" si="8513"/>
        <v/>
      </c>
      <c r="AU1418" s="28" t="str">
        <f t="shared" si="8513"/>
        <v/>
      </c>
      <c r="AV1418" s="28" t="str">
        <f t="shared" si="8513"/>
        <v/>
      </c>
      <c r="AW1418" s="28" t="str">
        <f t="shared" ref="AW1418:BC1418" si="8514">IFERROR(IF(FIND(AW$1,$F1418)&gt;1,AW$1,""),"")</f>
        <v/>
      </c>
      <c r="AX1418" s="28" t="str">
        <f t="shared" si="8514"/>
        <v/>
      </c>
      <c r="AY1418" s="28" t="str">
        <f t="shared" si="8514"/>
        <v/>
      </c>
      <c r="AZ1418" s="28" t="str">
        <f t="shared" si="8514"/>
        <v/>
      </c>
      <c r="BA1418" s="28" t="str">
        <f t="shared" si="8514"/>
        <v/>
      </c>
      <c r="BB1418" s="28" t="str">
        <f t="shared" si="8514"/>
        <v/>
      </c>
      <c r="BC1418" s="28" t="str">
        <f t="shared" si="8514"/>
        <v/>
      </c>
      <c r="BD1418" s="28" t="str">
        <f t="shared" si="15"/>
        <v/>
      </c>
      <c r="BG1418" s="2" t="s">
        <v>9505</v>
      </c>
      <c r="BI1418" s="2" t="s">
        <v>6245</v>
      </c>
      <c r="BJ1418" s="28" t="str">
        <f t="shared" si="16"/>
        <v>Leeds</v>
      </c>
      <c r="BK1418" s="28" t="str">
        <f t="shared" si="17"/>
        <v>West Yorkshire</v>
      </c>
      <c r="BM1418" s="2" t="s">
        <v>98</v>
      </c>
      <c r="BU1418" s="50" t="s">
        <v>19342</v>
      </c>
      <c r="BV1418" s="12"/>
      <c r="BW1418" s="12"/>
      <c r="BX1418" s="12"/>
      <c r="BY1418" s="42" t="str">
        <f t="shared" si="18"/>
        <v>BD11;BD4;LS10;LS11;LS12;LS13;LS14;LS15;LS16;LS17;LS18;LS19;LS1;LS20;LS21;LS22;LS23;LS24;LS25;LS26;LS27;LS28;LS29;LS2;LS3;LS4;LS5;LS6;LS7;LS88;LS8;LS99;LS9;WF10;WF3;</v>
      </c>
      <c r="BZ1418" s="42"/>
    </row>
    <row r="1419" spans="1:78" ht="15">
      <c r="A1419" s="16" t="s">
        <v>37</v>
      </c>
      <c r="B1419" s="28">
        <f>VLOOKUP(A1419,Organisations!$A$2:$B$7,2,FALSE)</f>
        <v>2</v>
      </c>
      <c r="C1419" s="16" t="s">
        <v>9540</v>
      </c>
      <c r="D1419" s="16" t="s">
        <v>9541</v>
      </c>
      <c r="E1419" s="28" t="str">
        <f t="shared" si="0"/>
        <v>Why not join us for game of Bingo and Hoy. Great fun, great company.</v>
      </c>
      <c r="F1419" s="16" t="s">
        <v>9542</v>
      </c>
      <c r="G1419" s="16" t="s">
        <v>68</v>
      </c>
      <c r="H1419" s="17"/>
      <c r="K1419" s="26" t="s">
        <v>1992</v>
      </c>
      <c r="L1419" s="16" t="s">
        <v>6852</v>
      </c>
      <c r="M1419" s="28" t="str">
        <f t="shared" ref="M1419:Q1419" si="8515">IFERROR(IF(FIND(M$1,$F1419)&gt;1,"Age - Children",""),"")</f>
        <v/>
      </c>
      <c r="N1419" s="28" t="str">
        <f t="shared" si="8515"/>
        <v/>
      </c>
      <c r="O1419" s="28" t="str">
        <f t="shared" si="8515"/>
        <v/>
      </c>
      <c r="P1419" s="28" t="str">
        <f t="shared" si="8515"/>
        <v/>
      </c>
      <c r="Q1419" s="28" t="str">
        <f t="shared" si="8515"/>
        <v/>
      </c>
      <c r="R1419" s="28" t="str">
        <f t="shared" ref="R1419:T1419" si="8516">IFERROR(IF(FIND(R$1,$F1419)&gt;1,"Age - Elderly",""),"")</f>
        <v/>
      </c>
      <c r="S1419" s="28" t="str">
        <f t="shared" si="8516"/>
        <v/>
      </c>
      <c r="T1419" s="28" t="str">
        <f t="shared" si="8516"/>
        <v/>
      </c>
      <c r="U1419" s="28" t="str">
        <f t="shared" si="3"/>
        <v/>
      </c>
      <c r="V1419" s="28" t="str">
        <f t="shared" si="4"/>
        <v/>
      </c>
      <c r="X1419" s="28" t="str">
        <f t="shared" si="5"/>
        <v/>
      </c>
      <c r="Y1419" s="28" t="str">
        <f t="shared" si="6"/>
        <v/>
      </c>
      <c r="Z1419" s="28" t="str">
        <f t="shared" si="7"/>
        <v/>
      </c>
      <c r="AB1419" s="28" t="str">
        <f t="shared" si="8"/>
        <v/>
      </c>
      <c r="AD1419" s="28" t="str">
        <f t="shared" si="9"/>
        <v/>
      </c>
      <c r="AG1419" s="28" t="str">
        <f t="shared" ref="AG1419:AL1419" si="8517">IFERROR(IF(FIND(AG$1,$F1419)&gt;1,AG$1,""),"")</f>
        <v/>
      </c>
      <c r="AH1419" s="28" t="str">
        <f t="shared" si="8517"/>
        <v/>
      </c>
      <c r="AI1419" s="28" t="str">
        <f t="shared" si="8517"/>
        <v/>
      </c>
      <c r="AJ1419" s="28" t="str">
        <f t="shared" si="8517"/>
        <v/>
      </c>
      <c r="AK1419" s="28" t="str">
        <f t="shared" si="8517"/>
        <v/>
      </c>
      <c r="AL1419" s="28" t="str">
        <f t="shared" si="8517"/>
        <v/>
      </c>
      <c r="AM1419" s="28" t="str">
        <f t="shared" si="11"/>
        <v/>
      </c>
      <c r="AN1419" s="28" t="str">
        <f t="shared" ref="AN1419:AQ1419" si="8518">IFERROR(IF(FIND(AN$1,$F1419)&gt;1,"Status - LGBT",""),"")</f>
        <v/>
      </c>
      <c r="AO1419" s="28" t="str">
        <f t="shared" si="8518"/>
        <v/>
      </c>
      <c r="AP1419" s="28" t="str">
        <f t="shared" si="8518"/>
        <v/>
      </c>
      <c r="AQ1419" s="28" t="str">
        <f t="shared" si="8518"/>
        <v/>
      </c>
      <c r="AR1419" s="28" t="str">
        <f t="shared" ref="AR1419:AV1419" si="8519">IFERROR(IF(FIND(AR$1,$F1419)&gt;1,"BME",""),"")</f>
        <v/>
      </c>
      <c r="AS1419" s="28" t="str">
        <f t="shared" si="8519"/>
        <v/>
      </c>
      <c r="AT1419" s="28" t="str">
        <f t="shared" si="8519"/>
        <v/>
      </c>
      <c r="AU1419" s="28" t="str">
        <f t="shared" si="8519"/>
        <v/>
      </c>
      <c r="AV1419" s="28" t="str">
        <f t="shared" si="8519"/>
        <v/>
      </c>
      <c r="AW1419" s="28" t="str">
        <f t="shared" ref="AW1419:BC1419" si="8520">IFERROR(IF(FIND(AW$1,$F1419)&gt;1,AW$1,""),"")</f>
        <v/>
      </c>
      <c r="AX1419" s="28" t="str">
        <f t="shared" si="8520"/>
        <v/>
      </c>
      <c r="AY1419" s="28" t="str">
        <f t="shared" si="8520"/>
        <v/>
      </c>
      <c r="AZ1419" s="28" t="str">
        <f t="shared" si="8520"/>
        <v/>
      </c>
      <c r="BA1419" s="28" t="str">
        <f t="shared" si="8520"/>
        <v/>
      </c>
      <c r="BB1419" s="28" t="str">
        <f t="shared" si="8520"/>
        <v/>
      </c>
      <c r="BC1419" s="28" t="str">
        <f t="shared" si="8520"/>
        <v/>
      </c>
      <c r="BD1419" s="28" t="str">
        <f t="shared" si="15"/>
        <v/>
      </c>
      <c r="BG1419" s="2" t="s">
        <v>9505</v>
      </c>
      <c r="BI1419" s="2" t="s">
        <v>6245</v>
      </c>
      <c r="BJ1419" s="28" t="str">
        <f t="shared" si="16"/>
        <v>Leeds</v>
      </c>
      <c r="BK1419" s="28" t="str">
        <f t="shared" si="17"/>
        <v>West Yorkshire</v>
      </c>
      <c r="BM1419" s="2" t="s">
        <v>98</v>
      </c>
      <c r="BU1419" s="18"/>
      <c r="BV1419" s="47" t="s">
        <v>573</v>
      </c>
      <c r="BW1419" s="18"/>
      <c r="BX1419" s="18"/>
      <c r="BY1419" s="42" t="str">
        <f t="shared" si="18"/>
        <v>LS10</v>
      </c>
      <c r="BZ1419" s="43"/>
    </row>
    <row r="1420" spans="1:78" ht="15">
      <c r="A1420" s="10" t="s">
        <v>37</v>
      </c>
      <c r="B1420" s="28">
        <f>VLOOKUP(A1420,Organisations!$A$2:$B$7,2,FALSE)</f>
        <v>2</v>
      </c>
      <c r="C1420" s="10" t="s">
        <v>9543</v>
      </c>
      <c r="D1420" s="10" t="s">
        <v>9544</v>
      </c>
      <c r="E1420" s="28" t="str">
        <f t="shared" si="0"/>
        <v>Our weekly walking group.Just for beginners, nice slow walk with friendly company</v>
      </c>
      <c r="F1420" s="10" t="s">
        <v>9545</v>
      </c>
      <c r="G1420" s="10" t="s">
        <v>68</v>
      </c>
      <c r="H1420" s="11"/>
      <c r="K1420" s="30" t="s">
        <v>1992</v>
      </c>
      <c r="L1420" s="10" t="s">
        <v>6852</v>
      </c>
      <c r="M1420" s="28" t="str">
        <f t="shared" ref="M1420:Q1420" si="8521">IFERROR(IF(FIND(M$1,$F1420)&gt;1,"Age - Children",""),"")</f>
        <v/>
      </c>
      <c r="N1420" s="28" t="str">
        <f t="shared" si="8521"/>
        <v/>
      </c>
      <c r="O1420" s="28" t="str">
        <f t="shared" si="8521"/>
        <v/>
      </c>
      <c r="P1420" s="28" t="str">
        <f t="shared" si="8521"/>
        <v/>
      </c>
      <c r="Q1420" s="28" t="str">
        <f t="shared" si="8521"/>
        <v/>
      </c>
      <c r="R1420" s="28" t="str">
        <f t="shared" ref="R1420:T1420" si="8522">IFERROR(IF(FIND(R$1,$F1420)&gt;1,"Age - Elderly",""),"")</f>
        <v/>
      </c>
      <c r="S1420" s="28" t="str">
        <f t="shared" si="8522"/>
        <v/>
      </c>
      <c r="T1420" s="28" t="str">
        <f t="shared" si="8522"/>
        <v/>
      </c>
      <c r="U1420" s="28" t="str">
        <f t="shared" si="3"/>
        <v/>
      </c>
      <c r="V1420" s="28" t="str">
        <f t="shared" si="4"/>
        <v/>
      </c>
      <c r="X1420" s="28" t="str">
        <f t="shared" si="5"/>
        <v/>
      </c>
      <c r="Y1420" s="28" t="str">
        <f t="shared" si="6"/>
        <v/>
      </c>
      <c r="Z1420" s="28" t="str">
        <f t="shared" si="7"/>
        <v/>
      </c>
      <c r="AB1420" s="28" t="str">
        <f t="shared" si="8"/>
        <v/>
      </c>
      <c r="AD1420" s="28" t="str">
        <f t="shared" si="9"/>
        <v/>
      </c>
      <c r="AG1420" s="28" t="str">
        <f t="shared" ref="AG1420:AL1420" si="8523">IFERROR(IF(FIND(AG$1,$F1420)&gt;1,AG$1,""),"")</f>
        <v/>
      </c>
      <c r="AH1420" s="28" t="str">
        <f t="shared" si="8523"/>
        <v/>
      </c>
      <c r="AI1420" s="28" t="str">
        <f t="shared" si="8523"/>
        <v/>
      </c>
      <c r="AJ1420" s="28" t="str">
        <f t="shared" si="8523"/>
        <v/>
      </c>
      <c r="AK1420" s="28" t="str">
        <f t="shared" si="8523"/>
        <v/>
      </c>
      <c r="AL1420" s="28" t="str">
        <f t="shared" si="8523"/>
        <v/>
      </c>
      <c r="AM1420" s="28" t="str">
        <f t="shared" si="11"/>
        <v/>
      </c>
      <c r="AN1420" s="28" t="str">
        <f t="shared" ref="AN1420:AQ1420" si="8524">IFERROR(IF(FIND(AN$1,$F1420)&gt;1,"Status - LGBT",""),"")</f>
        <v/>
      </c>
      <c r="AO1420" s="28" t="str">
        <f t="shared" si="8524"/>
        <v/>
      </c>
      <c r="AP1420" s="28" t="str">
        <f t="shared" si="8524"/>
        <v/>
      </c>
      <c r="AQ1420" s="28" t="str">
        <f t="shared" si="8524"/>
        <v/>
      </c>
      <c r="AR1420" s="28" t="str">
        <f t="shared" ref="AR1420:AV1420" si="8525">IFERROR(IF(FIND(AR$1,$F1420)&gt;1,"BME",""),"")</f>
        <v/>
      </c>
      <c r="AS1420" s="28" t="str">
        <f t="shared" si="8525"/>
        <v/>
      </c>
      <c r="AT1420" s="28" t="str">
        <f t="shared" si="8525"/>
        <v/>
      </c>
      <c r="AU1420" s="28" t="str">
        <f t="shared" si="8525"/>
        <v/>
      </c>
      <c r="AV1420" s="28" t="str">
        <f t="shared" si="8525"/>
        <v/>
      </c>
      <c r="AW1420" s="28" t="str">
        <f t="shared" ref="AW1420:BC1420" si="8526">IFERROR(IF(FIND(AW$1,$F1420)&gt;1,AW$1,""),"")</f>
        <v/>
      </c>
      <c r="AX1420" s="28" t="str">
        <f t="shared" si="8526"/>
        <v/>
      </c>
      <c r="AY1420" s="28" t="str">
        <f t="shared" si="8526"/>
        <v/>
      </c>
      <c r="AZ1420" s="28" t="str">
        <f t="shared" si="8526"/>
        <v/>
      </c>
      <c r="BA1420" s="28" t="str">
        <f t="shared" si="8526"/>
        <v/>
      </c>
      <c r="BB1420" s="28" t="str">
        <f t="shared" si="8526"/>
        <v/>
      </c>
      <c r="BC1420" s="28" t="str">
        <f t="shared" si="8526"/>
        <v/>
      </c>
      <c r="BD1420" s="28" t="str">
        <f t="shared" si="15"/>
        <v/>
      </c>
      <c r="BG1420" s="2" t="s">
        <v>9505</v>
      </c>
      <c r="BI1420" s="2" t="s">
        <v>6245</v>
      </c>
      <c r="BJ1420" s="28" t="str">
        <f t="shared" si="16"/>
        <v>Leeds</v>
      </c>
      <c r="BK1420" s="28" t="str">
        <f t="shared" si="17"/>
        <v>West Yorkshire</v>
      </c>
      <c r="BM1420" s="2" t="s">
        <v>98</v>
      </c>
      <c r="BU1420" s="12"/>
      <c r="BV1420" s="50" t="s">
        <v>573</v>
      </c>
      <c r="BW1420" s="12"/>
      <c r="BX1420" s="12"/>
      <c r="BY1420" s="42" t="str">
        <f t="shared" si="18"/>
        <v>LS10</v>
      </c>
      <c r="BZ1420" s="42"/>
    </row>
    <row r="1421" spans="1:78" ht="15">
      <c r="A1421" s="16" t="s">
        <v>37</v>
      </c>
      <c r="B1421" s="28">
        <f>VLOOKUP(A1421,Organisations!$A$2:$B$7,2,FALSE)</f>
        <v>2</v>
      </c>
      <c r="C1421" s="23" t="s">
        <v>1988</v>
      </c>
      <c r="D1421" s="23" t="s">
        <v>1989</v>
      </c>
      <c r="E1421" s="28" t="str">
        <f t="shared" si="0"/>
        <v>Neighbourhood Network offering a variety of services and activities for older people in Middleton.</v>
      </c>
      <c r="F1421" s="16" t="s">
        <v>9546</v>
      </c>
      <c r="G1421" s="16" t="s">
        <v>68</v>
      </c>
      <c r="H1421" s="17"/>
      <c r="K1421" s="26" t="s">
        <v>1992</v>
      </c>
      <c r="L1421" s="16" t="s">
        <v>6852</v>
      </c>
      <c r="M1421" s="28" t="str">
        <f t="shared" ref="M1421:Q1421" si="8527">IFERROR(IF(FIND(M$1,$F1421)&gt;1,"Age - Children",""),"")</f>
        <v/>
      </c>
      <c r="N1421" s="28" t="str">
        <f t="shared" si="8527"/>
        <v/>
      </c>
      <c r="O1421" s="28" t="str">
        <f t="shared" si="8527"/>
        <v/>
      </c>
      <c r="P1421" s="28" t="str">
        <f t="shared" si="8527"/>
        <v/>
      </c>
      <c r="Q1421" s="28" t="str">
        <f t="shared" si="8527"/>
        <v/>
      </c>
      <c r="R1421" s="28" t="str">
        <f t="shared" ref="R1421:T1421" si="8528">IFERROR(IF(FIND(R$1,$F1421)&gt;1,"Age - Elderly",""),"")</f>
        <v/>
      </c>
      <c r="S1421" s="28" t="str">
        <f t="shared" si="8528"/>
        <v/>
      </c>
      <c r="T1421" s="28" t="str">
        <f t="shared" si="8528"/>
        <v>Age - Elderly</v>
      </c>
      <c r="U1421" s="28" t="str">
        <f t="shared" si="3"/>
        <v/>
      </c>
      <c r="V1421" s="28" t="str">
        <f t="shared" si="4"/>
        <v/>
      </c>
      <c r="X1421" s="28" t="str">
        <f t="shared" si="5"/>
        <v/>
      </c>
      <c r="Y1421" s="28" t="str">
        <f t="shared" si="6"/>
        <v/>
      </c>
      <c r="Z1421" s="28" t="str">
        <f t="shared" si="7"/>
        <v/>
      </c>
      <c r="AB1421" s="28" t="str">
        <f t="shared" si="8"/>
        <v/>
      </c>
      <c r="AD1421" s="28" t="str">
        <f t="shared" si="9"/>
        <v/>
      </c>
      <c r="AG1421" s="28" t="str">
        <f t="shared" ref="AG1421:AL1421" si="8529">IFERROR(IF(FIND(AG$1,$F1421)&gt;1,AG$1,""),"")</f>
        <v/>
      </c>
      <c r="AH1421" s="28" t="str">
        <f t="shared" si="8529"/>
        <v/>
      </c>
      <c r="AI1421" s="28" t="str">
        <f t="shared" si="8529"/>
        <v/>
      </c>
      <c r="AJ1421" s="28" t="str">
        <f t="shared" si="8529"/>
        <v/>
      </c>
      <c r="AK1421" s="28" t="str">
        <f t="shared" si="8529"/>
        <v/>
      </c>
      <c r="AL1421" s="28" t="str">
        <f t="shared" si="8529"/>
        <v/>
      </c>
      <c r="AM1421" s="28" t="str">
        <f t="shared" si="11"/>
        <v/>
      </c>
      <c r="AN1421" s="28" t="str">
        <f t="shared" ref="AN1421:AQ1421" si="8530">IFERROR(IF(FIND(AN$1,$F1421)&gt;1,"Status - LGBT",""),"")</f>
        <v/>
      </c>
      <c r="AO1421" s="28" t="str">
        <f t="shared" si="8530"/>
        <v/>
      </c>
      <c r="AP1421" s="28" t="str">
        <f t="shared" si="8530"/>
        <v/>
      </c>
      <c r="AQ1421" s="28" t="str">
        <f t="shared" si="8530"/>
        <v/>
      </c>
      <c r="AR1421" s="28" t="str">
        <f t="shared" ref="AR1421:AV1421" si="8531">IFERROR(IF(FIND(AR$1,$F1421)&gt;1,"BME",""),"")</f>
        <v/>
      </c>
      <c r="AS1421" s="28" t="str">
        <f t="shared" si="8531"/>
        <v/>
      </c>
      <c r="AT1421" s="28" t="str">
        <f t="shared" si="8531"/>
        <v/>
      </c>
      <c r="AU1421" s="28" t="str">
        <f t="shared" si="8531"/>
        <v/>
      </c>
      <c r="AV1421" s="28" t="str">
        <f t="shared" si="8531"/>
        <v/>
      </c>
      <c r="AW1421" s="28" t="str">
        <f t="shared" ref="AW1421:BC1421" si="8532">IFERROR(IF(FIND(AW$1,$F1421)&gt;1,AW$1,""),"")</f>
        <v/>
      </c>
      <c r="AX1421" s="28" t="str">
        <f t="shared" si="8532"/>
        <v/>
      </c>
      <c r="AY1421" s="28" t="str">
        <f t="shared" si="8532"/>
        <v/>
      </c>
      <c r="AZ1421" s="28" t="str">
        <f t="shared" si="8532"/>
        <v/>
      </c>
      <c r="BA1421" s="28" t="str">
        <f t="shared" si="8532"/>
        <v/>
      </c>
      <c r="BB1421" s="28" t="str">
        <f t="shared" si="8532"/>
        <v/>
      </c>
      <c r="BC1421" s="28" t="str">
        <f t="shared" si="8532"/>
        <v/>
      </c>
      <c r="BD1421" s="28" t="str">
        <f t="shared" si="15"/>
        <v/>
      </c>
      <c r="BG1421" s="2" t="s">
        <v>19557</v>
      </c>
      <c r="BI1421" s="2" t="s">
        <v>6245</v>
      </c>
      <c r="BJ1421" s="28" t="str">
        <f t="shared" si="16"/>
        <v>Leeds</v>
      </c>
      <c r="BK1421" s="28" t="str">
        <f t="shared" si="17"/>
        <v>West Yorkshire</v>
      </c>
      <c r="BM1421" s="2" t="s">
        <v>98</v>
      </c>
      <c r="BU1421" s="47" t="s">
        <v>573</v>
      </c>
      <c r="BV1421" s="18"/>
      <c r="BW1421" s="18"/>
      <c r="BX1421" s="18"/>
      <c r="BY1421" s="42" t="str">
        <f t="shared" si="18"/>
        <v>LS10;</v>
      </c>
      <c r="BZ1421" s="43"/>
    </row>
    <row r="1422" spans="1:78" ht="15">
      <c r="A1422" s="10" t="s">
        <v>37</v>
      </c>
      <c r="B1422" s="28">
        <f>VLOOKUP(A1422,Organisations!$A$2:$B$7,2,FALSE)</f>
        <v>2</v>
      </c>
      <c r="C1422" s="10" t="s">
        <v>9547</v>
      </c>
      <c r="D1422" s="10" t="s">
        <v>9548</v>
      </c>
      <c r="E1422" s="28" t="str">
        <f t="shared" si="0"/>
        <v>A range of services for parents and parents to be.</v>
      </c>
      <c r="F1422" s="10" t="s">
        <v>9549</v>
      </c>
      <c r="G1422" s="10" t="s">
        <v>68</v>
      </c>
      <c r="H1422" s="11"/>
      <c r="K1422" s="30" t="s">
        <v>9550</v>
      </c>
      <c r="L1422" s="10" t="s">
        <v>4630</v>
      </c>
      <c r="M1422" s="28" t="str">
        <f t="shared" ref="M1422:Q1422" si="8533">IFERROR(IF(FIND(M$1,$F1422)&gt;1,"Age - Children",""),"")</f>
        <v/>
      </c>
      <c r="N1422" s="28" t="str">
        <f t="shared" si="8533"/>
        <v/>
      </c>
      <c r="O1422" s="28" t="str">
        <f t="shared" si="8533"/>
        <v/>
      </c>
      <c r="P1422" s="28" t="str">
        <f t="shared" si="8533"/>
        <v/>
      </c>
      <c r="Q1422" s="28" t="str">
        <f t="shared" si="8533"/>
        <v/>
      </c>
      <c r="R1422" s="28" t="str">
        <f t="shared" ref="R1422:T1422" si="8534">IFERROR(IF(FIND(R$1,$F1422)&gt;1,"Age - Elderly",""),"")</f>
        <v/>
      </c>
      <c r="S1422" s="28" t="str">
        <f t="shared" si="8534"/>
        <v/>
      </c>
      <c r="T1422" s="28" t="str">
        <f t="shared" si="8534"/>
        <v/>
      </c>
      <c r="U1422" s="28" t="str">
        <f t="shared" si="3"/>
        <v/>
      </c>
      <c r="V1422" s="28" t="str">
        <f t="shared" si="4"/>
        <v/>
      </c>
      <c r="X1422" s="28" t="str">
        <f t="shared" si="5"/>
        <v/>
      </c>
      <c r="Y1422" s="28" t="str">
        <f t="shared" si="6"/>
        <v/>
      </c>
      <c r="Z1422" s="28" t="str">
        <f t="shared" si="7"/>
        <v/>
      </c>
      <c r="AB1422" s="28" t="str">
        <f t="shared" si="8"/>
        <v/>
      </c>
      <c r="AD1422" s="28" t="str">
        <f t="shared" si="9"/>
        <v/>
      </c>
      <c r="AG1422" s="28" t="str">
        <f t="shared" ref="AG1422:AL1422" si="8535">IFERROR(IF(FIND(AG$1,$F1422)&gt;1,AG$1,""),"")</f>
        <v/>
      </c>
      <c r="AH1422" s="28" t="str">
        <f t="shared" si="8535"/>
        <v/>
      </c>
      <c r="AI1422" s="28" t="str">
        <f t="shared" si="8535"/>
        <v/>
      </c>
      <c r="AJ1422" s="28" t="str">
        <f t="shared" si="8535"/>
        <v/>
      </c>
      <c r="AK1422" s="28" t="str">
        <f t="shared" si="8535"/>
        <v/>
      </c>
      <c r="AL1422" s="28" t="str">
        <f t="shared" si="8535"/>
        <v/>
      </c>
      <c r="AM1422" s="28" t="str">
        <f t="shared" si="11"/>
        <v/>
      </c>
      <c r="AN1422" s="28" t="str">
        <f t="shared" ref="AN1422:AQ1422" si="8536">IFERROR(IF(FIND(AN$1,$F1422)&gt;1,"Status - LGBT",""),"")</f>
        <v/>
      </c>
      <c r="AO1422" s="28" t="str">
        <f t="shared" si="8536"/>
        <v/>
      </c>
      <c r="AP1422" s="28" t="str">
        <f t="shared" si="8536"/>
        <v/>
      </c>
      <c r="AQ1422" s="28" t="str">
        <f t="shared" si="8536"/>
        <v/>
      </c>
      <c r="AR1422" s="28" t="str">
        <f t="shared" ref="AR1422:AV1422" si="8537">IFERROR(IF(FIND(AR$1,$F1422)&gt;1,"BME",""),"")</f>
        <v/>
      </c>
      <c r="AS1422" s="28" t="str">
        <f t="shared" si="8537"/>
        <v/>
      </c>
      <c r="AT1422" s="28" t="str">
        <f t="shared" si="8537"/>
        <v/>
      </c>
      <c r="AU1422" s="28" t="str">
        <f t="shared" si="8537"/>
        <v/>
      </c>
      <c r="AV1422" s="28" t="str">
        <f t="shared" si="8537"/>
        <v/>
      </c>
      <c r="AW1422" s="28" t="str">
        <f t="shared" ref="AW1422:BC1422" si="8538">IFERROR(IF(FIND(AW$1,$F1422)&gt;1,AW$1,""),"")</f>
        <v/>
      </c>
      <c r="AX1422" s="28" t="str">
        <f t="shared" si="8538"/>
        <v/>
      </c>
      <c r="AY1422" s="28" t="str">
        <f t="shared" si="8538"/>
        <v/>
      </c>
      <c r="AZ1422" s="28" t="str">
        <f t="shared" si="8538"/>
        <v/>
      </c>
      <c r="BA1422" s="28" t="str">
        <f t="shared" si="8538"/>
        <v/>
      </c>
      <c r="BB1422" s="28" t="str">
        <f t="shared" si="8538"/>
        <v/>
      </c>
      <c r="BC1422" s="28" t="str">
        <f t="shared" si="8538"/>
        <v/>
      </c>
      <c r="BD1422" s="28" t="str">
        <f t="shared" si="15"/>
        <v/>
      </c>
      <c r="BG1422" s="2" t="s">
        <v>9551</v>
      </c>
      <c r="BI1422" s="2" t="s">
        <v>8793</v>
      </c>
      <c r="BJ1422" s="28" t="str">
        <f t="shared" si="16"/>
        <v>Leeds</v>
      </c>
      <c r="BK1422" s="28" t="str">
        <f t="shared" si="17"/>
        <v>West Yorkshire</v>
      </c>
      <c r="BM1422" s="2" t="s">
        <v>98</v>
      </c>
      <c r="BU1422" s="50" t="s">
        <v>573</v>
      </c>
      <c r="BV1422" s="12"/>
      <c r="BW1422" s="12"/>
      <c r="BX1422" s="12"/>
      <c r="BY1422" s="42" t="str">
        <f t="shared" si="18"/>
        <v>LS10;</v>
      </c>
      <c r="BZ1422" s="42"/>
    </row>
    <row r="1423" spans="1:78" ht="15">
      <c r="A1423" s="16" t="s">
        <v>37</v>
      </c>
      <c r="B1423" s="28">
        <f>VLOOKUP(A1423,Organisations!$A$2:$B$7,2,FALSE)</f>
        <v>2</v>
      </c>
      <c r="C1423" s="16" t="s">
        <v>9552</v>
      </c>
      <c r="D1423" s="16" t="s">
        <v>9553</v>
      </c>
      <c r="E1423" s="28" t="str">
        <f t="shared" si="0"/>
        <v>Health Centre</v>
      </c>
      <c r="F1423" s="16" t="s">
        <v>7456</v>
      </c>
      <c r="G1423" s="16" t="s">
        <v>68</v>
      </c>
      <c r="H1423" s="17"/>
      <c r="K1423" s="26" t="s">
        <v>9554</v>
      </c>
      <c r="L1423" s="18"/>
      <c r="M1423" s="28" t="str">
        <f t="shared" ref="M1423:Q1423" si="8539">IFERROR(IF(FIND(M$1,$F1423)&gt;1,"Age - Children",""),"")</f>
        <v/>
      </c>
      <c r="N1423" s="28" t="str">
        <f t="shared" si="8539"/>
        <v/>
      </c>
      <c r="O1423" s="28" t="str">
        <f t="shared" si="8539"/>
        <v/>
      </c>
      <c r="P1423" s="28" t="str">
        <f t="shared" si="8539"/>
        <v/>
      </c>
      <c r="Q1423" s="28" t="str">
        <f t="shared" si="8539"/>
        <v/>
      </c>
      <c r="R1423" s="28" t="str">
        <f t="shared" ref="R1423:T1423" si="8540">IFERROR(IF(FIND(R$1,$F1423)&gt;1,"Age - Elderly",""),"")</f>
        <v/>
      </c>
      <c r="S1423" s="28" t="str">
        <f t="shared" si="8540"/>
        <v/>
      </c>
      <c r="T1423" s="28" t="str">
        <f t="shared" si="8540"/>
        <v/>
      </c>
      <c r="U1423" s="28" t="str">
        <f t="shared" si="3"/>
        <v/>
      </c>
      <c r="V1423" s="28" t="str">
        <f t="shared" si="4"/>
        <v/>
      </c>
      <c r="X1423" s="28" t="str">
        <f t="shared" si="5"/>
        <v/>
      </c>
      <c r="Y1423" s="28" t="str">
        <f t="shared" si="6"/>
        <v/>
      </c>
      <c r="Z1423" s="28" t="str">
        <f t="shared" si="7"/>
        <v/>
      </c>
      <c r="AB1423" s="28" t="str">
        <f t="shared" si="8"/>
        <v/>
      </c>
      <c r="AD1423" s="28" t="str">
        <f t="shared" si="9"/>
        <v/>
      </c>
      <c r="AG1423" s="28" t="str">
        <f t="shared" ref="AG1423:AL1423" si="8541">IFERROR(IF(FIND(AG$1,$F1423)&gt;1,AG$1,""),"")</f>
        <v/>
      </c>
      <c r="AH1423" s="28" t="str">
        <f t="shared" si="8541"/>
        <v/>
      </c>
      <c r="AI1423" s="28" t="str">
        <f t="shared" si="8541"/>
        <v/>
      </c>
      <c r="AJ1423" s="28" t="str">
        <f t="shared" si="8541"/>
        <v/>
      </c>
      <c r="AK1423" s="28" t="str">
        <f t="shared" si="8541"/>
        <v/>
      </c>
      <c r="AL1423" s="28" t="str">
        <f t="shared" si="8541"/>
        <v/>
      </c>
      <c r="AM1423" s="28" t="str">
        <f t="shared" si="11"/>
        <v/>
      </c>
      <c r="AN1423" s="28" t="str">
        <f t="shared" ref="AN1423:AQ1423" si="8542">IFERROR(IF(FIND(AN$1,$F1423)&gt;1,"Status - LGBT",""),"")</f>
        <v/>
      </c>
      <c r="AO1423" s="28" t="str">
        <f t="shared" si="8542"/>
        <v/>
      </c>
      <c r="AP1423" s="28" t="str">
        <f t="shared" si="8542"/>
        <v/>
      </c>
      <c r="AQ1423" s="28" t="str">
        <f t="shared" si="8542"/>
        <v/>
      </c>
      <c r="AR1423" s="28" t="str">
        <f t="shared" ref="AR1423:AV1423" si="8543">IFERROR(IF(FIND(AR$1,$F1423)&gt;1,"BME",""),"")</f>
        <v/>
      </c>
      <c r="AS1423" s="28" t="str">
        <f t="shared" si="8543"/>
        <v/>
      </c>
      <c r="AT1423" s="28" t="str">
        <f t="shared" si="8543"/>
        <v/>
      </c>
      <c r="AU1423" s="28" t="str">
        <f t="shared" si="8543"/>
        <v/>
      </c>
      <c r="AV1423" s="28" t="str">
        <f t="shared" si="8543"/>
        <v/>
      </c>
      <c r="AW1423" s="28" t="str">
        <f t="shared" ref="AW1423:BC1423" si="8544">IFERROR(IF(FIND(AW$1,$F1423)&gt;1,AW$1,""),"")</f>
        <v/>
      </c>
      <c r="AX1423" s="28" t="str">
        <f t="shared" si="8544"/>
        <v/>
      </c>
      <c r="AY1423" s="28" t="str">
        <f t="shared" si="8544"/>
        <v/>
      </c>
      <c r="AZ1423" s="28" t="str">
        <f t="shared" si="8544"/>
        <v/>
      </c>
      <c r="BA1423" s="28" t="str">
        <f t="shared" si="8544"/>
        <v/>
      </c>
      <c r="BB1423" s="28" t="str">
        <f t="shared" si="8544"/>
        <v/>
      </c>
      <c r="BC1423" s="28" t="str">
        <f t="shared" si="8544"/>
        <v/>
      </c>
      <c r="BD1423" s="28" t="str">
        <f t="shared" si="15"/>
        <v/>
      </c>
      <c r="BG1423" s="2" t="s">
        <v>9555</v>
      </c>
      <c r="BI1423" s="2" t="s">
        <v>8800</v>
      </c>
      <c r="BJ1423" s="28" t="str">
        <f t="shared" si="16"/>
        <v/>
      </c>
      <c r="BK1423" s="28" t="str">
        <f t="shared" si="17"/>
        <v/>
      </c>
      <c r="BM1423" s="2" t="s">
        <v>98</v>
      </c>
      <c r="BU1423" s="18"/>
      <c r="BV1423" s="47" t="s">
        <v>573</v>
      </c>
      <c r="BW1423" s="18"/>
      <c r="BX1423" s="18"/>
      <c r="BY1423" s="42" t="str">
        <f t="shared" si="18"/>
        <v>LS10</v>
      </c>
      <c r="BZ1423" s="43"/>
    </row>
    <row r="1424" spans="1:78" ht="15">
      <c r="A1424" s="10" t="s">
        <v>37</v>
      </c>
      <c r="B1424" s="28">
        <f>VLOOKUP(A1424,Organisations!$A$2:$B$7,2,FALSE)</f>
        <v>2</v>
      </c>
      <c r="C1424" s="10" t="s">
        <v>9557</v>
      </c>
      <c r="D1424" s="10" t="s">
        <v>9558</v>
      </c>
      <c r="E1424" s="28" t="str">
        <f t="shared" si="0"/>
        <v>Leisure centre with disabled facilities including electric doors.</v>
      </c>
      <c r="F1424" s="10" t="s">
        <v>9559</v>
      </c>
      <c r="G1424" s="10" t="s">
        <v>68</v>
      </c>
      <c r="H1424" s="11"/>
      <c r="K1424" s="30" t="s">
        <v>9560</v>
      </c>
      <c r="L1424" s="10" t="s">
        <v>9561</v>
      </c>
      <c r="M1424" s="28" t="str">
        <f t="shared" ref="M1424:Q1424" si="8545">IFERROR(IF(FIND(M$1,$F1424)&gt;1,"Age - Children",""),"")</f>
        <v/>
      </c>
      <c r="N1424" s="28" t="str">
        <f t="shared" si="8545"/>
        <v/>
      </c>
      <c r="O1424" s="28" t="str">
        <f t="shared" si="8545"/>
        <v/>
      </c>
      <c r="P1424" s="28" t="str">
        <f t="shared" si="8545"/>
        <v/>
      </c>
      <c r="Q1424" s="28" t="str">
        <f t="shared" si="8545"/>
        <v/>
      </c>
      <c r="R1424" s="28" t="str">
        <f t="shared" ref="R1424:T1424" si="8546">IFERROR(IF(FIND(R$1,$F1424)&gt;1,"Age - Elderly",""),"")</f>
        <v/>
      </c>
      <c r="S1424" s="28" t="str">
        <f t="shared" si="8546"/>
        <v/>
      </c>
      <c r="T1424" s="28" t="str">
        <f t="shared" si="8546"/>
        <v/>
      </c>
      <c r="U1424" s="28" t="str">
        <f t="shared" si="3"/>
        <v/>
      </c>
      <c r="V1424" s="28" t="str">
        <f t="shared" si="4"/>
        <v>Status - disabled</v>
      </c>
      <c r="X1424" s="28" t="str">
        <f t="shared" si="5"/>
        <v/>
      </c>
      <c r="Y1424" s="28" t="str">
        <f t="shared" si="6"/>
        <v/>
      </c>
      <c r="Z1424" s="28" t="str">
        <f t="shared" si="7"/>
        <v/>
      </c>
      <c r="AB1424" s="28" t="str">
        <f t="shared" si="8"/>
        <v/>
      </c>
      <c r="AD1424" s="28" t="str">
        <f t="shared" si="9"/>
        <v/>
      </c>
      <c r="AG1424" s="28" t="str">
        <f t="shared" ref="AG1424:AL1424" si="8547">IFERROR(IF(FIND(AG$1,$F1424)&gt;1,AG$1,""),"")</f>
        <v/>
      </c>
      <c r="AH1424" s="28" t="str">
        <f t="shared" si="8547"/>
        <v/>
      </c>
      <c r="AI1424" s="28" t="str">
        <f t="shared" si="8547"/>
        <v/>
      </c>
      <c r="AJ1424" s="28" t="str">
        <f t="shared" si="8547"/>
        <v/>
      </c>
      <c r="AK1424" s="28" t="str">
        <f t="shared" si="8547"/>
        <v/>
      </c>
      <c r="AL1424" s="28" t="str">
        <f t="shared" si="8547"/>
        <v/>
      </c>
      <c r="AM1424" s="28" t="str">
        <f t="shared" si="11"/>
        <v/>
      </c>
      <c r="AN1424" s="28" t="str">
        <f t="shared" ref="AN1424:AQ1424" si="8548">IFERROR(IF(FIND(AN$1,$F1424)&gt;1,"Status - LGBT",""),"")</f>
        <v/>
      </c>
      <c r="AO1424" s="28" t="str">
        <f t="shared" si="8548"/>
        <v/>
      </c>
      <c r="AP1424" s="28" t="str">
        <f t="shared" si="8548"/>
        <v/>
      </c>
      <c r="AQ1424" s="28" t="str">
        <f t="shared" si="8548"/>
        <v/>
      </c>
      <c r="AR1424" s="28" t="str">
        <f t="shared" ref="AR1424:AV1424" si="8549">IFERROR(IF(FIND(AR$1,$F1424)&gt;1,"BME",""),"")</f>
        <v/>
      </c>
      <c r="AS1424" s="28" t="str">
        <f t="shared" si="8549"/>
        <v/>
      </c>
      <c r="AT1424" s="28" t="str">
        <f t="shared" si="8549"/>
        <v/>
      </c>
      <c r="AU1424" s="28" t="str">
        <f t="shared" si="8549"/>
        <v/>
      </c>
      <c r="AV1424" s="28" t="str">
        <f t="shared" si="8549"/>
        <v/>
      </c>
      <c r="AW1424" s="28" t="str">
        <f t="shared" ref="AW1424:BC1424" si="8550">IFERROR(IF(FIND(AW$1,$F1424)&gt;1,AW$1,""),"")</f>
        <v/>
      </c>
      <c r="AX1424" s="28" t="str">
        <f t="shared" si="8550"/>
        <v/>
      </c>
      <c r="AY1424" s="28" t="str">
        <f t="shared" si="8550"/>
        <v/>
      </c>
      <c r="AZ1424" s="28" t="str">
        <f t="shared" si="8550"/>
        <v/>
      </c>
      <c r="BA1424" s="28" t="str">
        <f t="shared" si="8550"/>
        <v/>
      </c>
      <c r="BB1424" s="28" t="str">
        <f t="shared" si="8550"/>
        <v/>
      </c>
      <c r="BC1424" s="28" t="str">
        <f t="shared" si="8550"/>
        <v/>
      </c>
      <c r="BD1424" s="28" t="str">
        <f t="shared" si="15"/>
        <v/>
      </c>
      <c r="BG1424" s="2" t="s">
        <v>9562</v>
      </c>
      <c r="BI1424" s="2" t="s">
        <v>8805</v>
      </c>
      <c r="BJ1424" s="28" t="str">
        <f t="shared" si="16"/>
        <v>Leeds</v>
      </c>
      <c r="BK1424" s="28" t="str">
        <f t="shared" si="17"/>
        <v>West Yorkshire</v>
      </c>
      <c r="BM1424" s="2" t="s">
        <v>98</v>
      </c>
      <c r="BU1424" s="50" t="s">
        <v>19342</v>
      </c>
      <c r="BV1424" s="12"/>
      <c r="BW1424" s="12"/>
      <c r="BX1424" s="12"/>
      <c r="BY1424" s="42" t="str">
        <f t="shared" si="18"/>
        <v>Status - disabled;BD11;BD4;LS10;LS11;LS12;LS13;LS14;LS15;LS16;LS17;LS18;LS19;LS1;LS20;LS21;LS22;LS23;LS24;LS25;LS26;LS27;LS28;LS29;LS2;LS3;LS4;LS5;LS6;LS7;LS88;LS8;LS99;LS9;WF10;WF3;</v>
      </c>
      <c r="BZ1424" s="42"/>
    </row>
    <row r="1425" spans="1:78" ht="15">
      <c r="A1425" s="16" t="s">
        <v>37</v>
      </c>
      <c r="B1425" s="28">
        <f>VLOOKUP(A1425,Organisations!$A$2:$B$7,2,FALSE)</f>
        <v>2</v>
      </c>
      <c r="C1425" s="16" t="s">
        <v>9563</v>
      </c>
      <c r="D1425" s="16" t="s">
        <v>9564</v>
      </c>
      <c r="E1425" s="28" t="str">
        <f t="shared" si="0"/>
        <v>Monday : 8.30 am 6.00 pmTuesday : 8.30 am 6.00 pmWednesday : 8.30 am 6.00 pmThursday : 8.30 am 6.00 pmFriday : 8.30 am 6</v>
      </c>
      <c r="F1425" s="16" t="s">
        <v>9566</v>
      </c>
      <c r="G1425" s="16" t="s">
        <v>68</v>
      </c>
      <c r="H1425" s="54"/>
      <c r="K1425" s="26" t="s">
        <v>9567</v>
      </c>
      <c r="L1425" s="16" t="s">
        <v>9568</v>
      </c>
      <c r="M1425" s="28" t="str">
        <f t="shared" ref="M1425:Q1425" si="8551">IFERROR(IF(FIND(M$1,$F1425)&gt;1,"Age - Children",""),"")</f>
        <v/>
      </c>
      <c r="N1425" s="28" t="str">
        <f t="shared" si="8551"/>
        <v/>
      </c>
      <c r="O1425" s="28" t="str">
        <f t="shared" si="8551"/>
        <v/>
      </c>
      <c r="P1425" s="28" t="str">
        <f t="shared" si="8551"/>
        <v/>
      </c>
      <c r="Q1425" s="28" t="str">
        <f t="shared" si="8551"/>
        <v/>
      </c>
      <c r="R1425" s="28" t="str">
        <f t="shared" ref="R1425:T1425" si="8552">IFERROR(IF(FIND(R$1,$F1425)&gt;1,"Age - Elderly",""),"")</f>
        <v/>
      </c>
      <c r="S1425" s="28" t="str">
        <f t="shared" si="8552"/>
        <v/>
      </c>
      <c r="T1425" s="28" t="str">
        <f t="shared" si="8552"/>
        <v/>
      </c>
      <c r="U1425" s="28" t="str">
        <f t="shared" si="3"/>
        <v/>
      </c>
      <c r="V1425" s="28" t="str">
        <f t="shared" si="4"/>
        <v/>
      </c>
      <c r="X1425" s="28" t="str">
        <f t="shared" si="5"/>
        <v/>
      </c>
      <c r="Y1425" s="28" t="str">
        <f t="shared" si="6"/>
        <v/>
      </c>
      <c r="Z1425" s="28" t="str">
        <f t="shared" si="7"/>
        <v/>
      </c>
      <c r="AB1425" s="28" t="str">
        <f t="shared" si="8"/>
        <v/>
      </c>
      <c r="AD1425" s="28" t="str">
        <f t="shared" si="9"/>
        <v/>
      </c>
      <c r="AG1425" s="28" t="str">
        <f t="shared" ref="AG1425:AL1425" si="8553">IFERROR(IF(FIND(AG$1,$F1425)&gt;1,AG$1,""),"")</f>
        <v/>
      </c>
      <c r="AH1425" s="28" t="str">
        <f t="shared" si="8553"/>
        <v/>
      </c>
      <c r="AI1425" s="28" t="str">
        <f t="shared" si="8553"/>
        <v/>
      </c>
      <c r="AJ1425" s="28" t="str">
        <f t="shared" si="8553"/>
        <v/>
      </c>
      <c r="AK1425" s="28" t="str">
        <f t="shared" si="8553"/>
        <v/>
      </c>
      <c r="AL1425" s="28" t="str">
        <f t="shared" si="8553"/>
        <v/>
      </c>
      <c r="AM1425" s="28" t="str">
        <f t="shared" si="11"/>
        <v/>
      </c>
      <c r="AN1425" s="28" t="str">
        <f t="shared" ref="AN1425:AQ1425" si="8554">IFERROR(IF(FIND(AN$1,$F1425)&gt;1,"Status - LGBT",""),"")</f>
        <v/>
      </c>
      <c r="AO1425" s="28" t="str">
        <f t="shared" si="8554"/>
        <v/>
      </c>
      <c r="AP1425" s="28" t="str">
        <f t="shared" si="8554"/>
        <v/>
      </c>
      <c r="AQ1425" s="28" t="str">
        <f t="shared" si="8554"/>
        <v/>
      </c>
      <c r="AR1425" s="28" t="str">
        <f t="shared" ref="AR1425:AV1425" si="8555">IFERROR(IF(FIND(AR$1,$F1425)&gt;1,"BME",""),"")</f>
        <v/>
      </c>
      <c r="AS1425" s="28" t="str">
        <f t="shared" si="8555"/>
        <v/>
      </c>
      <c r="AT1425" s="28" t="str">
        <f t="shared" si="8555"/>
        <v/>
      </c>
      <c r="AU1425" s="28" t="str">
        <f t="shared" si="8555"/>
        <v/>
      </c>
      <c r="AV1425" s="28" t="str">
        <f t="shared" si="8555"/>
        <v/>
      </c>
      <c r="AW1425" s="28" t="str">
        <f t="shared" ref="AW1425:BC1425" si="8556">IFERROR(IF(FIND(AW$1,$F1425)&gt;1,AW$1,""),"")</f>
        <v/>
      </c>
      <c r="AX1425" s="28" t="str">
        <f t="shared" si="8556"/>
        <v/>
      </c>
      <c r="AY1425" s="28" t="str">
        <f t="shared" si="8556"/>
        <v/>
      </c>
      <c r="AZ1425" s="28" t="str">
        <f t="shared" si="8556"/>
        <v/>
      </c>
      <c r="BA1425" s="28" t="str">
        <f t="shared" si="8556"/>
        <v/>
      </c>
      <c r="BB1425" s="28" t="str">
        <f t="shared" si="8556"/>
        <v/>
      </c>
      <c r="BC1425" s="28" t="str">
        <f t="shared" si="8556"/>
        <v/>
      </c>
      <c r="BD1425" s="28" t="str">
        <f t="shared" si="15"/>
        <v/>
      </c>
      <c r="BG1425" s="2" t="s">
        <v>9569</v>
      </c>
      <c r="BI1425" s="2" t="s">
        <v>8808</v>
      </c>
      <c r="BJ1425" s="28" t="str">
        <f t="shared" si="16"/>
        <v>Leeds</v>
      </c>
      <c r="BK1425" s="28" t="str">
        <f t="shared" si="17"/>
        <v>West Yorkshire</v>
      </c>
      <c r="BM1425" s="2" t="s">
        <v>98</v>
      </c>
      <c r="BO1425" s="2" t="s">
        <v>2863</v>
      </c>
      <c r="BP1425" s="2" t="s">
        <v>2863</v>
      </c>
      <c r="BQ1425" s="2" t="s">
        <v>2863</v>
      </c>
      <c r="BR1425" s="2" t="s">
        <v>2863</v>
      </c>
      <c r="BS1425" s="2" t="s">
        <v>2863</v>
      </c>
      <c r="BT1425" s="2" t="s">
        <v>2863</v>
      </c>
      <c r="BU1425" s="24"/>
      <c r="BV1425" s="47" t="s">
        <v>573</v>
      </c>
      <c r="BW1425" s="24"/>
      <c r="BX1425" s="24"/>
      <c r="BY1425" s="42" t="str">
        <f t="shared" si="18"/>
        <v>LS10</v>
      </c>
      <c r="BZ1425" s="69"/>
    </row>
    <row r="1426" spans="1:78" ht="15">
      <c r="A1426" s="10" t="s">
        <v>37</v>
      </c>
      <c r="B1426" s="28">
        <f>VLOOKUP(A1426,Organisations!$A$2:$B$7,2,FALSE)</f>
        <v>2</v>
      </c>
      <c r="C1426" s="10" t="s">
        <v>9571</v>
      </c>
      <c r="D1426" s="10" t="s">
        <v>9572</v>
      </c>
      <c r="E1426" s="28" t="str">
        <f t="shared" si="0"/>
        <v>Park and gardens in Middleton. Mobility scooters avaliable for hire at vistor centre. Oldest small railway in Leeds. Fac</v>
      </c>
      <c r="F1426" s="10" t="s">
        <v>9574</v>
      </c>
      <c r="G1426" s="10" t="s">
        <v>68</v>
      </c>
      <c r="H1426" s="11"/>
      <c r="K1426" s="30" t="s">
        <v>4007</v>
      </c>
      <c r="L1426" s="10" t="s">
        <v>3931</v>
      </c>
      <c r="M1426" s="28" t="str">
        <f t="shared" ref="M1426:Q1426" si="8557">IFERROR(IF(FIND(M$1,$F1426)&gt;1,"Age - Children",""),"")</f>
        <v>Age - Children</v>
      </c>
      <c r="N1426" s="28" t="str">
        <f t="shared" si="8557"/>
        <v/>
      </c>
      <c r="O1426" s="28" t="str">
        <f t="shared" si="8557"/>
        <v/>
      </c>
      <c r="P1426" s="28" t="str">
        <f t="shared" si="8557"/>
        <v/>
      </c>
      <c r="Q1426" s="28" t="str">
        <f t="shared" si="8557"/>
        <v/>
      </c>
      <c r="R1426" s="28" t="str">
        <f t="shared" ref="R1426:T1426" si="8558">IFERROR(IF(FIND(R$1,$F1426)&gt;1,"Age - Elderly",""),"")</f>
        <v/>
      </c>
      <c r="S1426" s="28" t="str">
        <f t="shared" si="8558"/>
        <v/>
      </c>
      <c r="T1426" s="28" t="str">
        <f t="shared" si="8558"/>
        <v/>
      </c>
      <c r="U1426" s="28" t="str">
        <f t="shared" si="3"/>
        <v>Age - Children;</v>
      </c>
      <c r="V1426" s="28" t="str">
        <f t="shared" si="4"/>
        <v/>
      </c>
      <c r="X1426" s="28" t="str">
        <f t="shared" si="5"/>
        <v/>
      </c>
      <c r="Y1426" s="28" t="str">
        <f t="shared" si="6"/>
        <v/>
      </c>
      <c r="Z1426" s="28" t="str">
        <f t="shared" si="7"/>
        <v/>
      </c>
      <c r="AB1426" s="28" t="str">
        <f t="shared" si="8"/>
        <v/>
      </c>
      <c r="AD1426" s="28" t="str">
        <f t="shared" si="9"/>
        <v/>
      </c>
      <c r="AG1426" s="28" t="str">
        <f t="shared" ref="AG1426:AL1426" si="8559">IFERROR(IF(FIND(AG$1,$F1426)&gt;1,AG$1,""),"")</f>
        <v/>
      </c>
      <c r="AH1426" s="28" t="str">
        <f t="shared" si="8559"/>
        <v/>
      </c>
      <c r="AI1426" s="28" t="str">
        <f t="shared" si="8559"/>
        <v/>
      </c>
      <c r="AJ1426" s="28" t="str">
        <f t="shared" si="8559"/>
        <v/>
      </c>
      <c r="AK1426" s="28" t="str">
        <f t="shared" si="8559"/>
        <v/>
      </c>
      <c r="AL1426" s="28" t="str">
        <f t="shared" si="8559"/>
        <v/>
      </c>
      <c r="AM1426" s="28" t="str">
        <f t="shared" si="11"/>
        <v/>
      </c>
      <c r="AN1426" s="28" t="str">
        <f t="shared" ref="AN1426:AQ1426" si="8560">IFERROR(IF(FIND(AN$1,$F1426)&gt;1,"Status - LGBT",""),"")</f>
        <v/>
      </c>
      <c r="AO1426" s="28" t="str">
        <f t="shared" si="8560"/>
        <v/>
      </c>
      <c r="AP1426" s="28" t="str">
        <f t="shared" si="8560"/>
        <v/>
      </c>
      <c r="AQ1426" s="28" t="str">
        <f t="shared" si="8560"/>
        <v/>
      </c>
      <c r="AR1426" s="28" t="str">
        <f t="shared" ref="AR1426:AV1426" si="8561">IFERROR(IF(FIND(AR$1,$F1426)&gt;1,"BME",""),"")</f>
        <v/>
      </c>
      <c r="AS1426" s="28" t="str">
        <f t="shared" si="8561"/>
        <v/>
      </c>
      <c r="AT1426" s="28" t="str">
        <f t="shared" si="8561"/>
        <v/>
      </c>
      <c r="AU1426" s="28" t="str">
        <f t="shared" si="8561"/>
        <v/>
      </c>
      <c r="AV1426" s="28" t="str">
        <f t="shared" si="8561"/>
        <v/>
      </c>
      <c r="AW1426" s="28" t="str">
        <f t="shared" ref="AW1426:BC1426" si="8562">IFERROR(IF(FIND(AW$1,$F1426)&gt;1,AW$1,""),"")</f>
        <v/>
      </c>
      <c r="AX1426" s="28" t="str">
        <f t="shared" si="8562"/>
        <v/>
      </c>
      <c r="AY1426" s="28" t="str">
        <f t="shared" si="8562"/>
        <v/>
      </c>
      <c r="AZ1426" s="28" t="str">
        <f t="shared" si="8562"/>
        <v/>
      </c>
      <c r="BA1426" s="28" t="str">
        <f t="shared" si="8562"/>
        <v/>
      </c>
      <c r="BB1426" s="28" t="str">
        <f t="shared" si="8562"/>
        <v/>
      </c>
      <c r="BC1426" s="28" t="str">
        <f t="shared" si="8562"/>
        <v/>
      </c>
      <c r="BD1426" s="28" t="str">
        <f t="shared" si="15"/>
        <v/>
      </c>
      <c r="BG1426" s="2" t="s">
        <v>19558</v>
      </c>
      <c r="BI1426" s="2" t="s">
        <v>19559</v>
      </c>
      <c r="BJ1426" s="28" t="str">
        <f t="shared" si="16"/>
        <v>Leeds</v>
      </c>
      <c r="BK1426" s="28" t="str">
        <f t="shared" si="17"/>
        <v>West Yorkshire</v>
      </c>
      <c r="BM1426" s="2" t="s">
        <v>98</v>
      </c>
      <c r="BU1426" s="12"/>
      <c r="BV1426" s="50" t="s">
        <v>573</v>
      </c>
      <c r="BW1426" s="12"/>
      <c r="BX1426" s="12"/>
      <c r="BY1426" s="42" t="str">
        <f t="shared" si="18"/>
        <v>Age - Children;;LS10</v>
      </c>
      <c r="BZ1426" s="42"/>
    </row>
    <row r="1427" spans="1:78" ht="15">
      <c r="A1427" s="16" t="s">
        <v>37</v>
      </c>
      <c r="B1427" s="28">
        <f>VLOOKUP(A1427,Organisations!$A$2:$B$7,2,FALSE)</f>
        <v>2</v>
      </c>
      <c r="C1427" s="16" t="s">
        <v>9577</v>
      </c>
      <c r="D1427" s="16" t="s">
        <v>9578</v>
      </c>
      <c r="E1427" s="28" t="str">
        <f t="shared" si="0"/>
        <v xml:space="preserve">MK Care Services Ltd is a CQC registered recruitment and domiciliary care agency based in Leeds, Yorkshire. Our company </v>
      </c>
      <c r="F1427" s="16" t="s">
        <v>9580</v>
      </c>
      <c r="G1427" s="16" t="s">
        <v>68</v>
      </c>
      <c r="H1427" s="17"/>
      <c r="K1427" s="26" t="s">
        <v>9581</v>
      </c>
      <c r="L1427" s="18"/>
      <c r="M1427" s="28" t="str">
        <f t="shared" ref="M1427:Q1427" si="8563">IFERROR(IF(FIND(M$1,$F1427)&gt;1,"Age - Children",""),"")</f>
        <v/>
      </c>
      <c r="N1427" s="28" t="str">
        <f t="shared" si="8563"/>
        <v/>
      </c>
      <c r="O1427" s="28" t="str">
        <f t="shared" si="8563"/>
        <v/>
      </c>
      <c r="P1427" s="28" t="str">
        <f t="shared" si="8563"/>
        <v/>
      </c>
      <c r="Q1427" s="28" t="str">
        <f t="shared" si="8563"/>
        <v/>
      </c>
      <c r="R1427" s="28" t="str">
        <f t="shared" ref="R1427:T1427" si="8564">IFERROR(IF(FIND(R$1,$F1427)&gt;1,"Age - Elderly",""),"")</f>
        <v/>
      </c>
      <c r="S1427" s="28" t="str">
        <f t="shared" si="8564"/>
        <v/>
      </c>
      <c r="T1427" s="28" t="str">
        <f t="shared" si="8564"/>
        <v/>
      </c>
      <c r="U1427" s="28" t="str">
        <f t="shared" si="3"/>
        <v/>
      </c>
      <c r="V1427" s="28" t="str">
        <f t="shared" si="4"/>
        <v/>
      </c>
      <c r="X1427" s="28" t="str">
        <f t="shared" si="5"/>
        <v/>
      </c>
      <c r="Y1427" s="28" t="str">
        <f t="shared" si="6"/>
        <v/>
      </c>
      <c r="Z1427" s="28" t="str">
        <f t="shared" si="7"/>
        <v>Gender - Male</v>
      </c>
      <c r="AB1427" s="28" t="str">
        <f t="shared" si="8"/>
        <v>Gender - Male</v>
      </c>
      <c r="AD1427" s="28" t="str">
        <f t="shared" si="9"/>
        <v>Gender - Male;Gender - Male;</v>
      </c>
      <c r="AG1427" s="28" t="str">
        <f t="shared" ref="AG1427:AL1427" si="8565">IFERROR(IF(FIND(AG$1,$F1427)&gt;1,AG$1,""),"")</f>
        <v/>
      </c>
      <c r="AH1427" s="28" t="str">
        <f t="shared" si="8565"/>
        <v/>
      </c>
      <c r="AI1427" s="28" t="str">
        <f t="shared" si="8565"/>
        <v/>
      </c>
      <c r="AJ1427" s="28" t="str">
        <f t="shared" si="8565"/>
        <v/>
      </c>
      <c r="AK1427" s="28" t="str">
        <f t="shared" si="8565"/>
        <v/>
      </c>
      <c r="AL1427" s="28" t="str">
        <f t="shared" si="8565"/>
        <v/>
      </c>
      <c r="AM1427" s="28" t="str">
        <f t="shared" si="11"/>
        <v/>
      </c>
      <c r="AN1427" s="28" t="str">
        <f t="shared" ref="AN1427:AQ1427" si="8566">IFERROR(IF(FIND(AN$1,$F1427)&gt;1,"Status - LGBT",""),"")</f>
        <v/>
      </c>
      <c r="AO1427" s="28" t="str">
        <f t="shared" si="8566"/>
        <v/>
      </c>
      <c r="AP1427" s="28" t="str">
        <f t="shared" si="8566"/>
        <v/>
      </c>
      <c r="AQ1427" s="28" t="str">
        <f t="shared" si="8566"/>
        <v/>
      </c>
      <c r="AR1427" s="28" t="str">
        <f t="shared" ref="AR1427:AV1427" si="8567">IFERROR(IF(FIND(AR$1,$F1427)&gt;1,"BME",""),"")</f>
        <v/>
      </c>
      <c r="AS1427" s="28" t="str">
        <f t="shared" si="8567"/>
        <v/>
      </c>
      <c r="AT1427" s="28" t="str">
        <f t="shared" si="8567"/>
        <v/>
      </c>
      <c r="AU1427" s="28" t="str">
        <f t="shared" si="8567"/>
        <v/>
      </c>
      <c r="AV1427" s="28" t="str">
        <f t="shared" si="8567"/>
        <v/>
      </c>
      <c r="AW1427" s="28" t="str">
        <f t="shared" ref="AW1427:BC1427" si="8568">IFERROR(IF(FIND(AW$1,$F1427)&gt;1,AW$1,""),"")</f>
        <v/>
      </c>
      <c r="AX1427" s="28" t="str">
        <f t="shared" si="8568"/>
        <v/>
      </c>
      <c r="AY1427" s="28" t="str">
        <f t="shared" si="8568"/>
        <v/>
      </c>
      <c r="AZ1427" s="28" t="str">
        <f t="shared" si="8568"/>
        <v/>
      </c>
      <c r="BA1427" s="28" t="str">
        <f t="shared" si="8568"/>
        <v/>
      </c>
      <c r="BB1427" s="28" t="str">
        <f t="shared" si="8568"/>
        <v/>
      </c>
      <c r="BC1427" s="28" t="str">
        <f t="shared" si="8568"/>
        <v/>
      </c>
      <c r="BD1427" s="28" t="str">
        <f t="shared" si="15"/>
        <v/>
      </c>
      <c r="BG1427" s="2" t="s">
        <v>9582</v>
      </c>
      <c r="BI1427" s="2" t="s">
        <v>5597</v>
      </c>
      <c r="BJ1427" s="28" t="str">
        <f t="shared" si="16"/>
        <v/>
      </c>
      <c r="BK1427" s="28" t="str">
        <f t="shared" si="17"/>
        <v/>
      </c>
      <c r="BM1427" s="2" t="s">
        <v>98</v>
      </c>
      <c r="BU1427" s="18"/>
      <c r="BV1427" s="47" t="s">
        <v>575</v>
      </c>
      <c r="BW1427" s="18"/>
      <c r="BX1427" s="18"/>
      <c r="BY1427" s="42" t="str">
        <f t="shared" si="18"/>
        <v>Gender - Male;Gender - Male;;LS12</v>
      </c>
      <c r="BZ1427" s="43"/>
    </row>
    <row r="1428" spans="1:78" ht="15">
      <c r="A1428" s="10" t="s">
        <v>37</v>
      </c>
      <c r="B1428" s="28">
        <f>VLOOKUP(A1428,Organisations!$A$2:$B$7,2,FALSE)</f>
        <v>2</v>
      </c>
      <c r="C1428" s="10" t="s">
        <v>9583</v>
      </c>
      <c r="D1428" s="10" t="s">
        <v>9584</v>
      </c>
      <c r="E1428" s="28" t="str">
        <f t="shared" si="0"/>
        <v>Our service provides all aspects of gardening including
 tree work
 waste clerance
 turfing
 fencing
 landscaping
 E</v>
      </c>
      <c r="F1428" s="10" t="s">
        <v>19560</v>
      </c>
      <c r="G1428" s="10" t="s">
        <v>68</v>
      </c>
      <c r="H1428" s="11"/>
      <c r="K1428" s="30" t="s">
        <v>9587</v>
      </c>
      <c r="L1428" s="12"/>
      <c r="M1428" s="28" t="str">
        <f t="shared" ref="M1428:Q1428" si="8569">IFERROR(IF(FIND(M$1,$F1428)&gt;1,"Age - Children",""),"")</f>
        <v/>
      </c>
      <c r="N1428" s="28" t="str">
        <f t="shared" si="8569"/>
        <v/>
      </c>
      <c r="O1428" s="28" t="str">
        <f t="shared" si="8569"/>
        <v/>
      </c>
      <c r="P1428" s="28" t="str">
        <f t="shared" si="8569"/>
        <v/>
      </c>
      <c r="Q1428" s="28" t="str">
        <f t="shared" si="8569"/>
        <v/>
      </c>
      <c r="R1428" s="28" t="str">
        <f t="shared" ref="R1428:T1428" si="8570">IFERROR(IF(FIND(R$1,$F1428)&gt;1,"Age - Elderly",""),"")</f>
        <v/>
      </c>
      <c r="S1428" s="28" t="str">
        <f t="shared" si="8570"/>
        <v/>
      </c>
      <c r="T1428" s="28" t="str">
        <f t="shared" si="8570"/>
        <v/>
      </c>
      <c r="U1428" s="28" t="str">
        <f t="shared" si="3"/>
        <v/>
      </c>
      <c r="V1428" s="28" t="str">
        <f t="shared" si="4"/>
        <v/>
      </c>
      <c r="X1428" s="28" t="str">
        <f t="shared" si="5"/>
        <v/>
      </c>
      <c r="Y1428" s="28" t="str">
        <f t="shared" si="6"/>
        <v/>
      </c>
      <c r="Z1428" s="28" t="str">
        <f t="shared" si="7"/>
        <v/>
      </c>
      <c r="AB1428" s="28" t="str">
        <f t="shared" si="8"/>
        <v/>
      </c>
      <c r="AD1428" s="28" t="str">
        <f t="shared" si="9"/>
        <v/>
      </c>
      <c r="AG1428" s="28" t="str">
        <f t="shared" ref="AG1428:AL1428" si="8571">IFERROR(IF(FIND(AG$1,$F1428)&gt;1,AG$1,""),"")</f>
        <v/>
      </c>
      <c r="AH1428" s="28" t="str">
        <f t="shared" si="8571"/>
        <v/>
      </c>
      <c r="AI1428" s="28" t="str">
        <f t="shared" si="8571"/>
        <v/>
      </c>
      <c r="AJ1428" s="28" t="str">
        <f t="shared" si="8571"/>
        <v/>
      </c>
      <c r="AK1428" s="28" t="str">
        <f t="shared" si="8571"/>
        <v/>
      </c>
      <c r="AL1428" s="28" t="str">
        <f t="shared" si="8571"/>
        <v/>
      </c>
      <c r="AM1428" s="28" t="str">
        <f t="shared" si="11"/>
        <v/>
      </c>
      <c r="AN1428" s="28" t="str">
        <f t="shared" ref="AN1428:AQ1428" si="8572">IFERROR(IF(FIND(AN$1,$F1428)&gt;1,"Status - LGBT",""),"")</f>
        <v/>
      </c>
      <c r="AO1428" s="28" t="str">
        <f t="shared" si="8572"/>
        <v/>
      </c>
      <c r="AP1428" s="28" t="str">
        <f t="shared" si="8572"/>
        <v/>
      </c>
      <c r="AQ1428" s="28" t="str">
        <f t="shared" si="8572"/>
        <v/>
      </c>
      <c r="AR1428" s="28" t="str">
        <f t="shared" ref="AR1428:AV1428" si="8573">IFERROR(IF(FIND(AR$1,$F1428)&gt;1,"BME",""),"")</f>
        <v/>
      </c>
      <c r="AS1428" s="28" t="str">
        <f t="shared" si="8573"/>
        <v/>
      </c>
      <c r="AT1428" s="28" t="str">
        <f t="shared" si="8573"/>
        <v/>
      </c>
      <c r="AU1428" s="28" t="str">
        <f t="shared" si="8573"/>
        <v/>
      </c>
      <c r="AV1428" s="28" t="str">
        <f t="shared" si="8573"/>
        <v/>
      </c>
      <c r="AW1428" s="28" t="str">
        <f t="shared" ref="AW1428:BC1428" si="8574">IFERROR(IF(FIND(AW$1,$F1428)&gt;1,AW$1,""),"")</f>
        <v/>
      </c>
      <c r="AX1428" s="28" t="str">
        <f t="shared" si="8574"/>
        <v/>
      </c>
      <c r="AY1428" s="28" t="str">
        <f t="shared" si="8574"/>
        <v/>
      </c>
      <c r="AZ1428" s="28" t="str">
        <f t="shared" si="8574"/>
        <v/>
      </c>
      <c r="BA1428" s="28" t="str">
        <f t="shared" si="8574"/>
        <v/>
      </c>
      <c r="BB1428" s="28" t="str">
        <f t="shared" si="8574"/>
        <v/>
      </c>
      <c r="BC1428" s="28" t="str">
        <f t="shared" si="8574"/>
        <v/>
      </c>
      <c r="BD1428" s="28" t="str">
        <f t="shared" si="15"/>
        <v/>
      </c>
      <c r="BG1428" s="2" t="s">
        <v>9588</v>
      </c>
      <c r="BI1428" s="2" t="s">
        <v>8818</v>
      </c>
      <c r="BJ1428" s="28" t="str">
        <f t="shared" si="16"/>
        <v/>
      </c>
      <c r="BK1428" s="28" t="str">
        <f t="shared" si="17"/>
        <v/>
      </c>
      <c r="BM1428" s="2" t="s">
        <v>98</v>
      </c>
      <c r="BU1428" s="50" t="s">
        <v>19342</v>
      </c>
      <c r="BV1428" s="12"/>
      <c r="BW1428" s="12"/>
      <c r="BX1428" s="12"/>
      <c r="BY1428" s="42" t="str">
        <f t="shared" si="18"/>
        <v>BD11;BD4;LS10;LS11;LS12;LS13;LS14;LS15;LS16;LS17;LS18;LS19;LS1;LS20;LS21;LS22;LS23;LS24;LS25;LS26;LS27;LS28;LS29;LS2;LS3;LS4;LS5;LS6;LS7;LS88;LS8;LS99;LS9;WF10;WF3;</v>
      </c>
      <c r="BZ1428" s="42"/>
    </row>
    <row r="1429" spans="1:78" ht="15">
      <c r="A1429" s="16" t="s">
        <v>37</v>
      </c>
      <c r="B1429" s="28">
        <f>VLOOKUP(A1429,Organisations!$A$2:$B$7,2,FALSE)</f>
        <v>2</v>
      </c>
      <c r="C1429" s="16" t="s">
        <v>9589</v>
      </c>
      <c r="D1429" s="16" t="s">
        <v>9590</v>
      </c>
      <c r="E1429" s="28" t="str">
        <f t="shared" si="0"/>
        <v>Mobile libraries bring all the benefits of a modern library service to people who cannot access one of our larger librar</v>
      </c>
      <c r="F1429" s="16" t="s">
        <v>9592</v>
      </c>
      <c r="G1429" s="16" t="s">
        <v>68</v>
      </c>
      <c r="H1429" s="17"/>
      <c r="K1429" s="26" t="s">
        <v>5291</v>
      </c>
      <c r="L1429" s="16" t="s">
        <v>3972</v>
      </c>
      <c r="M1429" s="28" t="str">
        <f t="shared" ref="M1429:Q1429" si="8575">IFERROR(IF(FIND(M$1,$F1429)&gt;1,"Age - Children",""),"")</f>
        <v/>
      </c>
      <c r="N1429" s="28" t="str">
        <f t="shared" si="8575"/>
        <v/>
      </c>
      <c r="O1429" s="28" t="str">
        <f t="shared" si="8575"/>
        <v/>
      </c>
      <c r="P1429" s="28" t="str">
        <f t="shared" si="8575"/>
        <v/>
      </c>
      <c r="Q1429" s="28" t="str">
        <f t="shared" si="8575"/>
        <v/>
      </c>
      <c r="R1429" s="28" t="str">
        <f t="shared" ref="R1429:T1429" si="8576">IFERROR(IF(FIND(R$1,$F1429)&gt;1,"Age - Elderly",""),"")</f>
        <v/>
      </c>
      <c r="S1429" s="28" t="str">
        <f t="shared" si="8576"/>
        <v/>
      </c>
      <c r="T1429" s="28" t="str">
        <f t="shared" si="8576"/>
        <v/>
      </c>
      <c r="U1429" s="28" t="str">
        <f t="shared" si="3"/>
        <v/>
      </c>
      <c r="V1429" s="28" t="str">
        <f t="shared" si="4"/>
        <v/>
      </c>
      <c r="X1429" s="28" t="str">
        <f t="shared" si="5"/>
        <v/>
      </c>
      <c r="Y1429" s="28" t="str">
        <f t="shared" si="6"/>
        <v/>
      </c>
      <c r="Z1429" s="28" t="str">
        <f t="shared" si="7"/>
        <v/>
      </c>
      <c r="AB1429" s="28" t="str">
        <f t="shared" si="8"/>
        <v/>
      </c>
      <c r="AD1429" s="28" t="str">
        <f t="shared" si="9"/>
        <v/>
      </c>
      <c r="AG1429" s="28" t="str">
        <f t="shared" ref="AG1429:AL1429" si="8577">IFERROR(IF(FIND(AG$1,$F1429)&gt;1,AG$1,""),"")</f>
        <v/>
      </c>
      <c r="AH1429" s="28" t="str">
        <f t="shared" si="8577"/>
        <v/>
      </c>
      <c r="AI1429" s="28" t="str">
        <f t="shared" si="8577"/>
        <v/>
      </c>
      <c r="AJ1429" s="28" t="str">
        <f t="shared" si="8577"/>
        <v/>
      </c>
      <c r="AK1429" s="28" t="str">
        <f t="shared" si="8577"/>
        <v/>
      </c>
      <c r="AL1429" s="28" t="str">
        <f t="shared" si="8577"/>
        <v/>
      </c>
      <c r="AM1429" s="28" t="str">
        <f t="shared" si="11"/>
        <v/>
      </c>
      <c r="AN1429" s="28" t="str">
        <f t="shared" ref="AN1429:AQ1429" si="8578">IFERROR(IF(FIND(AN$1,$F1429)&gt;1,"Status - LGBT",""),"")</f>
        <v/>
      </c>
      <c r="AO1429" s="28" t="str">
        <f t="shared" si="8578"/>
        <v/>
      </c>
      <c r="AP1429" s="28" t="str">
        <f t="shared" si="8578"/>
        <v/>
      </c>
      <c r="AQ1429" s="28" t="str">
        <f t="shared" si="8578"/>
        <v/>
      </c>
      <c r="AR1429" s="28" t="str">
        <f t="shared" ref="AR1429:AV1429" si="8579">IFERROR(IF(FIND(AR$1,$F1429)&gt;1,"BME",""),"")</f>
        <v/>
      </c>
      <c r="AS1429" s="28" t="str">
        <f t="shared" si="8579"/>
        <v/>
      </c>
      <c r="AT1429" s="28" t="str">
        <f t="shared" si="8579"/>
        <v/>
      </c>
      <c r="AU1429" s="28" t="str">
        <f t="shared" si="8579"/>
        <v/>
      </c>
      <c r="AV1429" s="28" t="str">
        <f t="shared" si="8579"/>
        <v/>
      </c>
      <c r="AW1429" s="28" t="str">
        <f t="shared" ref="AW1429:BC1429" si="8580">IFERROR(IF(FIND(AW$1,$F1429)&gt;1,AW$1,""),"")</f>
        <v/>
      </c>
      <c r="AX1429" s="28" t="str">
        <f t="shared" si="8580"/>
        <v/>
      </c>
      <c r="AY1429" s="28" t="str">
        <f t="shared" si="8580"/>
        <v/>
      </c>
      <c r="AZ1429" s="28" t="str">
        <f t="shared" si="8580"/>
        <v/>
      </c>
      <c r="BA1429" s="28" t="str">
        <f t="shared" si="8580"/>
        <v/>
      </c>
      <c r="BB1429" s="28" t="str">
        <f t="shared" si="8580"/>
        <v/>
      </c>
      <c r="BC1429" s="28" t="str">
        <f t="shared" si="8580"/>
        <v/>
      </c>
      <c r="BD1429" s="28" t="str">
        <f t="shared" si="15"/>
        <v/>
      </c>
      <c r="BG1429" s="2" t="s">
        <v>5293</v>
      </c>
      <c r="BI1429" s="2" t="s">
        <v>4749</v>
      </c>
      <c r="BJ1429" s="28" t="str">
        <f t="shared" si="16"/>
        <v>Leeds</v>
      </c>
      <c r="BK1429" s="28" t="str">
        <f t="shared" si="17"/>
        <v>West Yorkshire</v>
      </c>
      <c r="BM1429" s="2" t="s">
        <v>98</v>
      </c>
      <c r="BU1429" s="18"/>
      <c r="BV1429" s="47" t="s">
        <v>561</v>
      </c>
      <c r="BW1429" s="18"/>
      <c r="BX1429" s="18"/>
      <c r="BY1429" s="42" t="str">
        <f t="shared" si="18"/>
        <v>LS1</v>
      </c>
      <c r="BZ1429" s="43"/>
    </row>
    <row r="1430" spans="1:78" ht="15">
      <c r="A1430" s="10" t="s">
        <v>37</v>
      </c>
      <c r="B1430" s="28">
        <f>VLOOKUP(A1430,Organisations!$A$2:$B$7,2,FALSE)</f>
        <v>2</v>
      </c>
      <c r="C1430" s="10" t="s">
        <v>9595</v>
      </c>
      <c r="D1430" s="10" t="s">
        <v>9596</v>
      </c>
      <c r="E1430" s="28" t="str">
        <f t="shared" si="0"/>
        <v>All mobility products – Wheelchairs, Scooters, Power Chairs, Rise And Recline Armchairs, Stair lifts and Adjustable Beds</v>
      </c>
      <c r="F1430" s="10" t="s">
        <v>9598</v>
      </c>
      <c r="G1430" s="10" t="s">
        <v>3684</v>
      </c>
      <c r="H1430" s="56" t="s">
        <v>9599</v>
      </c>
      <c r="K1430" s="30" t="s">
        <v>9600</v>
      </c>
      <c r="L1430" s="10" t="s">
        <v>9601</v>
      </c>
      <c r="M1430" s="28" t="str">
        <f t="shared" ref="M1430:Q1430" si="8581">IFERROR(IF(FIND(M$1,$F1430)&gt;1,"Age - Children",""),"")</f>
        <v/>
      </c>
      <c r="N1430" s="28" t="str">
        <f t="shared" si="8581"/>
        <v/>
      </c>
      <c r="O1430" s="28" t="str">
        <f t="shared" si="8581"/>
        <v/>
      </c>
      <c r="P1430" s="28" t="str">
        <f t="shared" si="8581"/>
        <v/>
      </c>
      <c r="Q1430" s="28" t="str">
        <f t="shared" si="8581"/>
        <v/>
      </c>
      <c r="R1430" s="28" t="str">
        <f t="shared" ref="R1430:T1430" si="8582">IFERROR(IF(FIND(R$1,$F1430)&gt;1,"Age - Elderly",""),"")</f>
        <v/>
      </c>
      <c r="S1430" s="28" t="str">
        <f t="shared" si="8582"/>
        <v/>
      </c>
      <c r="T1430" s="28" t="str">
        <f t="shared" si="8582"/>
        <v/>
      </c>
      <c r="U1430" s="28" t="str">
        <f t="shared" si="3"/>
        <v/>
      </c>
      <c r="V1430" s="28" t="str">
        <f t="shared" si="4"/>
        <v/>
      </c>
      <c r="X1430" s="28" t="str">
        <f t="shared" si="5"/>
        <v/>
      </c>
      <c r="Y1430" s="28" t="str">
        <f t="shared" si="6"/>
        <v/>
      </c>
      <c r="Z1430" s="28" t="str">
        <f t="shared" si="7"/>
        <v/>
      </c>
      <c r="AB1430" s="28" t="str">
        <f t="shared" si="8"/>
        <v/>
      </c>
      <c r="AD1430" s="28" t="str">
        <f t="shared" si="9"/>
        <v/>
      </c>
      <c r="AG1430" s="28" t="str">
        <f t="shared" ref="AG1430:AL1430" si="8583">IFERROR(IF(FIND(AG$1,$F1430)&gt;1,AG$1,""),"")</f>
        <v/>
      </c>
      <c r="AH1430" s="28" t="str">
        <f t="shared" si="8583"/>
        <v/>
      </c>
      <c r="AI1430" s="28" t="str">
        <f t="shared" si="8583"/>
        <v/>
      </c>
      <c r="AJ1430" s="28" t="str">
        <f t="shared" si="8583"/>
        <v/>
      </c>
      <c r="AK1430" s="28" t="str">
        <f t="shared" si="8583"/>
        <v/>
      </c>
      <c r="AL1430" s="28" t="str">
        <f t="shared" si="8583"/>
        <v/>
      </c>
      <c r="AM1430" s="28" t="str">
        <f t="shared" si="11"/>
        <v/>
      </c>
      <c r="AN1430" s="28" t="str">
        <f t="shared" ref="AN1430:AQ1430" si="8584">IFERROR(IF(FIND(AN$1,$F1430)&gt;1,"Status - LGBT",""),"")</f>
        <v/>
      </c>
      <c r="AO1430" s="28" t="str">
        <f t="shared" si="8584"/>
        <v/>
      </c>
      <c r="AP1430" s="28" t="str">
        <f t="shared" si="8584"/>
        <v/>
      </c>
      <c r="AQ1430" s="28" t="str">
        <f t="shared" si="8584"/>
        <v/>
      </c>
      <c r="AR1430" s="28" t="str">
        <f t="shared" ref="AR1430:AV1430" si="8585">IFERROR(IF(FIND(AR$1,$F1430)&gt;1,"BME",""),"")</f>
        <v/>
      </c>
      <c r="AS1430" s="28" t="str">
        <f t="shared" si="8585"/>
        <v/>
      </c>
      <c r="AT1430" s="28" t="str">
        <f t="shared" si="8585"/>
        <v/>
      </c>
      <c r="AU1430" s="28" t="str">
        <f t="shared" si="8585"/>
        <v/>
      </c>
      <c r="AV1430" s="28" t="str">
        <f t="shared" si="8585"/>
        <v/>
      </c>
      <c r="AW1430" s="28" t="str">
        <f t="shared" ref="AW1430:BC1430" si="8586">IFERROR(IF(FIND(AW$1,$F1430)&gt;1,AW$1,""),"")</f>
        <v/>
      </c>
      <c r="AX1430" s="28" t="str">
        <f t="shared" si="8586"/>
        <v/>
      </c>
      <c r="AY1430" s="28" t="str">
        <f t="shared" si="8586"/>
        <v/>
      </c>
      <c r="AZ1430" s="28" t="str">
        <f t="shared" si="8586"/>
        <v/>
      </c>
      <c r="BA1430" s="28" t="str">
        <f t="shared" si="8586"/>
        <v/>
      </c>
      <c r="BB1430" s="28" t="str">
        <f t="shared" si="8586"/>
        <v/>
      </c>
      <c r="BC1430" s="28" t="str">
        <f t="shared" si="8586"/>
        <v/>
      </c>
      <c r="BD1430" s="28" t="str">
        <f t="shared" si="15"/>
        <v/>
      </c>
      <c r="BG1430" s="2" t="s">
        <v>9602</v>
      </c>
      <c r="BI1430" s="2" t="s">
        <v>8830</v>
      </c>
      <c r="BJ1430" s="28" t="str">
        <f t="shared" si="16"/>
        <v/>
      </c>
      <c r="BK1430" s="28" t="str">
        <f t="shared" si="17"/>
        <v/>
      </c>
      <c r="BM1430" s="2" t="s">
        <v>98</v>
      </c>
      <c r="BU1430" s="12"/>
      <c r="BV1430" s="50" t="s">
        <v>580</v>
      </c>
      <c r="BW1430" s="12"/>
      <c r="BX1430" s="12"/>
      <c r="BY1430" s="42" t="str">
        <f t="shared" si="18"/>
        <v>LS15</v>
      </c>
      <c r="BZ1430" s="42"/>
    </row>
    <row r="1431" spans="1:78" ht="15">
      <c r="A1431" s="16" t="s">
        <v>37</v>
      </c>
      <c r="B1431" s="28">
        <f>VLOOKUP(A1431,Organisations!$A$2:$B$7,2,FALSE)</f>
        <v>2</v>
      </c>
      <c r="C1431" s="16" t="s">
        <v>9603</v>
      </c>
      <c r="D1431" s="16" t="s">
        <v>9604</v>
      </c>
      <c r="E1431" s="28" t="str">
        <f t="shared" si="0"/>
        <v>One of the UK’s leading mobility specialists. We come to you so you can test drive at your convenience</v>
      </c>
      <c r="F1431" s="16" t="s">
        <v>9605</v>
      </c>
      <c r="G1431" s="16" t="s">
        <v>68</v>
      </c>
      <c r="H1431" s="17"/>
      <c r="K1431" s="26" t="s">
        <v>9606</v>
      </c>
      <c r="L1431" s="16" t="s">
        <v>9607</v>
      </c>
      <c r="M1431" s="28" t="str">
        <f t="shared" ref="M1431:Q1431" si="8587">IFERROR(IF(FIND(M$1,$F1431)&gt;1,"Age - Children",""),"")</f>
        <v/>
      </c>
      <c r="N1431" s="28" t="str">
        <f t="shared" si="8587"/>
        <v/>
      </c>
      <c r="O1431" s="28" t="str">
        <f t="shared" si="8587"/>
        <v/>
      </c>
      <c r="P1431" s="28" t="str">
        <f t="shared" si="8587"/>
        <v/>
      </c>
      <c r="Q1431" s="28" t="str">
        <f t="shared" si="8587"/>
        <v/>
      </c>
      <c r="R1431" s="28" t="str">
        <f t="shared" ref="R1431:T1431" si="8588">IFERROR(IF(FIND(R$1,$F1431)&gt;1,"Age - Elderly",""),"")</f>
        <v/>
      </c>
      <c r="S1431" s="28" t="str">
        <f t="shared" si="8588"/>
        <v/>
      </c>
      <c r="T1431" s="28" t="str">
        <f t="shared" si="8588"/>
        <v/>
      </c>
      <c r="U1431" s="28" t="str">
        <f t="shared" si="3"/>
        <v/>
      </c>
      <c r="V1431" s="28" t="str">
        <f t="shared" si="4"/>
        <v/>
      </c>
      <c r="X1431" s="28" t="str">
        <f t="shared" si="5"/>
        <v/>
      </c>
      <c r="Y1431" s="28" t="str">
        <f t="shared" si="6"/>
        <v/>
      </c>
      <c r="Z1431" s="28" t="str">
        <f t="shared" si="7"/>
        <v/>
      </c>
      <c r="AB1431" s="28" t="str">
        <f t="shared" si="8"/>
        <v/>
      </c>
      <c r="AD1431" s="28" t="str">
        <f t="shared" si="9"/>
        <v/>
      </c>
      <c r="AG1431" s="28" t="str">
        <f t="shared" ref="AG1431:AL1431" si="8589">IFERROR(IF(FIND(AG$1,$F1431)&gt;1,AG$1,""),"")</f>
        <v/>
      </c>
      <c r="AH1431" s="28" t="str">
        <f t="shared" si="8589"/>
        <v/>
      </c>
      <c r="AI1431" s="28" t="str">
        <f t="shared" si="8589"/>
        <v/>
      </c>
      <c r="AJ1431" s="28" t="str">
        <f t="shared" si="8589"/>
        <v/>
      </c>
      <c r="AK1431" s="28" t="str">
        <f t="shared" si="8589"/>
        <v/>
      </c>
      <c r="AL1431" s="28" t="str">
        <f t="shared" si="8589"/>
        <v/>
      </c>
      <c r="AM1431" s="28" t="str">
        <f t="shared" si="11"/>
        <v/>
      </c>
      <c r="AN1431" s="28" t="str">
        <f t="shared" ref="AN1431:AQ1431" si="8590">IFERROR(IF(FIND(AN$1,$F1431)&gt;1,"Status - LGBT",""),"")</f>
        <v/>
      </c>
      <c r="AO1431" s="28" t="str">
        <f t="shared" si="8590"/>
        <v/>
      </c>
      <c r="AP1431" s="28" t="str">
        <f t="shared" si="8590"/>
        <v/>
      </c>
      <c r="AQ1431" s="28" t="str">
        <f t="shared" si="8590"/>
        <v/>
      </c>
      <c r="AR1431" s="28" t="str">
        <f t="shared" ref="AR1431:AV1431" si="8591">IFERROR(IF(FIND(AR$1,$F1431)&gt;1,"BME",""),"")</f>
        <v/>
      </c>
      <c r="AS1431" s="28" t="str">
        <f t="shared" si="8591"/>
        <v/>
      </c>
      <c r="AT1431" s="28" t="str">
        <f t="shared" si="8591"/>
        <v/>
      </c>
      <c r="AU1431" s="28" t="str">
        <f t="shared" si="8591"/>
        <v/>
      </c>
      <c r="AV1431" s="28" t="str">
        <f t="shared" si="8591"/>
        <v/>
      </c>
      <c r="AW1431" s="28" t="str">
        <f t="shared" ref="AW1431:BC1431" si="8592">IFERROR(IF(FIND(AW$1,$F1431)&gt;1,AW$1,""),"")</f>
        <v/>
      </c>
      <c r="AX1431" s="28" t="str">
        <f t="shared" si="8592"/>
        <v/>
      </c>
      <c r="AY1431" s="28" t="str">
        <f t="shared" si="8592"/>
        <v/>
      </c>
      <c r="AZ1431" s="28" t="str">
        <f t="shared" si="8592"/>
        <v/>
      </c>
      <c r="BA1431" s="28" t="str">
        <f t="shared" si="8592"/>
        <v/>
      </c>
      <c r="BB1431" s="28" t="str">
        <f t="shared" si="8592"/>
        <v/>
      </c>
      <c r="BC1431" s="28" t="str">
        <f t="shared" si="8592"/>
        <v/>
      </c>
      <c r="BD1431" s="28" t="str">
        <f t="shared" si="15"/>
        <v/>
      </c>
      <c r="BG1431" s="2" t="s">
        <v>9608</v>
      </c>
      <c r="BJ1431" s="28" t="str">
        <f t="shared" si="16"/>
        <v/>
      </c>
      <c r="BK1431" s="28" t="str">
        <f t="shared" si="17"/>
        <v/>
      </c>
      <c r="BM1431" s="2" t="s">
        <v>98</v>
      </c>
      <c r="BU1431" s="18"/>
      <c r="BV1431" s="18"/>
      <c r="BW1431" s="18"/>
      <c r="BX1431" s="18"/>
      <c r="BY1431" s="42" t="str">
        <f t="shared" si="18"/>
        <v/>
      </c>
      <c r="BZ1431" s="43"/>
    </row>
    <row r="1432" spans="1:78" ht="15">
      <c r="A1432" s="10" t="s">
        <v>37</v>
      </c>
      <c r="B1432" s="28">
        <f>VLOOKUP(A1432,Organisations!$A$2:$B$7,2,FALSE)</f>
        <v>2</v>
      </c>
      <c r="C1432" s="10" t="s">
        <v>9610</v>
      </c>
      <c r="D1432" s="10" t="s">
        <v>9611</v>
      </c>
      <c r="E1432" s="28" t="str">
        <f t="shared" si="0"/>
        <v>This group is set to offer a wide range of services which will allow service users to have access to advocacy support, a</v>
      </c>
      <c r="F1432" s="10" t="s">
        <v>19561</v>
      </c>
      <c r="G1432" s="10" t="s">
        <v>68</v>
      </c>
      <c r="H1432" s="53"/>
      <c r="K1432" s="30" t="s">
        <v>577</v>
      </c>
      <c r="L1432" s="10" t="s">
        <v>4162</v>
      </c>
      <c r="M1432" s="28" t="str">
        <f t="shared" ref="M1432:Q1432" si="8593">IFERROR(IF(FIND(M$1,$F1432)&gt;1,"Age - Children",""),"")</f>
        <v/>
      </c>
      <c r="N1432" s="28" t="str">
        <f t="shared" si="8593"/>
        <v/>
      </c>
      <c r="O1432" s="28" t="str">
        <f t="shared" si="8593"/>
        <v/>
      </c>
      <c r="P1432" s="28" t="str">
        <f t="shared" si="8593"/>
        <v/>
      </c>
      <c r="Q1432" s="28" t="str">
        <f t="shared" si="8593"/>
        <v/>
      </c>
      <c r="R1432" s="28" t="str">
        <f t="shared" ref="R1432:T1432" si="8594">IFERROR(IF(FIND(R$1,$F1432)&gt;1,"Age - Elderly",""),"")</f>
        <v/>
      </c>
      <c r="S1432" s="28" t="str">
        <f t="shared" si="8594"/>
        <v/>
      </c>
      <c r="T1432" s="28" t="str">
        <f t="shared" si="8594"/>
        <v/>
      </c>
      <c r="U1432" s="28" t="str">
        <f t="shared" si="3"/>
        <v/>
      </c>
      <c r="V1432" s="28" t="str">
        <f t="shared" si="4"/>
        <v/>
      </c>
      <c r="X1432" s="28" t="str">
        <f t="shared" si="5"/>
        <v/>
      </c>
      <c r="Y1432" s="28" t="str">
        <f t="shared" si="6"/>
        <v/>
      </c>
      <c r="Z1432" s="28" t="str">
        <f t="shared" si="7"/>
        <v/>
      </c>
      <c r="AB1432" s="28" t="str">
        <f t="shared" si="8"/>
        <v/>
      </c>
      <c r="AD1432" s="28" t="str">
        <f t="shared" si="9"/>
        <v/>
      </c>
      <c r="AG1432" s="28" t="str">
        <f t="shared" ref="AG1432:AL1432" si="8595">IFERROR(IF(FIND(AG$1,$F1432)&gt;1,AG$1,""),"")</f>
        <v/>
      </c>
      <c r="AH1432" s="28" t="str">
        <f t="shared" si="8595"/>
        <v/>
      </c>
      <c r="AI1432" s="28" t="str">
        <f t="shared" si="8595"/>
        <v/>
      </c>
      <c r="AJ1432" s="28" t="str">
        <f t="shared" si="8595"/>
        <v/>
      </c>
      <c r="AK1432" s="28" t="str">
        <f t="shared" si="8595"/>
        <v/>
      </c>
      <c r="AL1432" s="28" t="str">
        <f t="shared" si="8595"/>
        <v/>
      </c>
      <c r="AM1432" s="28" t="str">
        <f t="shared" si="11"/>
        <v/>
      </c>
      <c r="AN1432" s="28" t="str">
        <f t="shared" ref="AN1432:AQ1432" si="8596">IFERROR(IF(FIND(AN$1,$F1432)&gt;1,"Status - LGBT",""),"")</f>
        <v/>
      </c>
      <c r="AO1432" s="28" t="str">
        <f t="shared" si="8596"/>
        <v/>
      </c>
      <c r="AP1432" s="28" t="str">
        <f t="shared" si="8596"/>
        <v/>
      </c>
      <c r="AQ1432" s="28" t="str">
        <f t="shared" si="8596"/>
        <v/>
      </c>
      <c r="AR1432" s="28" t="str">
        <f t="shared" ref="AR1432:AV1432" si="8597">IFERROR(IF(FIND(AR$1,$F1432)&gt;1,"BME",""),"")</f>
        <v/>
      </c>
      <c r="AS1432" s="28" t="str">
        <f t="shared" si="8597"/>
        <v/>
      </c>
      <c r="AT1432" s="28" t="str">
        <f t="shared" si="8597"/>
        <v/>
      </c>
      <c r="AU1432" s="28" t="str">
        <f t="shared" si="8597"/>
        <v/>
      </c>
      <c r="AV1432" s="28" t="str">
        <f t="shared" si="8597"/>
        <v/>
      </c>
      <c r="AW1432" s="28" t="str">
        <f t="shared" ref="AW1432:BC1432" si="8598">IFERROR(IF(FIND(AW$1,$F1432)&gt;1,AW$1,""),"")</f>
        <v/>
      </c>
      <c r="AX1432" s="28" t="str">
        <f t="shared" si="8598"/>
        <v/>
      </c>
      <c r="AY1432" s="28" t="str">
        <f t="shared" si="8598"/>
        <v/>
      </c>
      <c r="AZ1432" s="28" t="str">
        <f t="shared" si="8598"/>
        <v/>
      </c>
      <c r="BA1432" s="28" t="str">
        <f t="shared" si="8598"/>
        <v/>
      </c>
      <c r="BB1432" s="28" t="str">
        <f t="shared" si="8598"/>
        <v/>
      </c>
      <c r="BC1432" s="28" t="str">
        <f t="shared" si="8598"/>
        <v/>
      </c>
      <c r="BD1432" s="28" t="str">
        <f t="shared" si="15"/>
        <v/>
      </c>
      <c r="BG1432" s="2" t="s">
        <v>9614</v>
      </c>
      <c r="BI1432" s="2" t="s">
        <v>8844</v>
      </c>
      <c r="BJ1432" s="28" t="str">
        <f t="shared" si="16"/>
        <v/>
      </c>
      <c r="BK1432" s="28" t="str">
        <f t="shared" si="17"/>
        <v/>
      </c>
      <c r="BM1432" s="2" t="s">
        <v>98</v>
      </c>
      <c r="BN1432" s="2" t="s">
        <v>2863</v>
      </c>
      <c r="BU1432" s="12"/>
      <c r="BV1432" s="50" t="s">
        <v>570</v>
      </c>
      <c r="BW1432" s="12"/>
      <c r="BX1432" s="12"/>
      <c r="BY1432" s="42" t="str">
        <f t="shared" si="18"/>
        <v>LS8</v>
      </c>
      <c r="BZ1432" s="42"/>
    </row>
    <row r="1433" spans="1:78" ht="15">
      <c r="A1433" s="16" t="s">
        <v>37</v>
      </c>
      <c r="B1433" s="28">
        <f>VLOOKUP(A1433,Organisations!$A$2:$B$7,2,FALSE)</f>
        <v>2</v>
      </c>
      <c r="C1433" s="16" t="s">
        <v>9617</v>
      </c>
      <c r="D1433" s="16" t="s">
        <v>9618</v>
      </c>
      <c r="E1433" s="28" t="str">
        <f t="shared" si="0"/>
        <v>Line Dancing group led by a professional tutor, ideal for beginners and the more experienced dancer. Also open to anyone</v>
      </c>
      <c r="F1433" s="16" t="s">
        <v>9620</v>
      </c>
      <c r="G1433" s="16" t="s">
        <v>68</v>
      </c>
      <c r="H1433" s="54"/>
      <c r="K1433" s="26" t="s">
        <v>9621</v>
      </c>
      <c r="L1433" s="16" t="s">
        <v>9622</v>
      </c>
      <c r="M1433" s="28" t="str">
        <f t="shared" ref="M1433:Q1433" si="8599">IFERROR(IF(FIND(M$1,$F1433)&gt;1,"Age - Children",""),"")</f>
        <v/>
      </c>
      <c r="N1433" s="28" t="str">
        <f t="shared" si="8599"/>
        <v/>
      </c>
      <c r="O1433" s="28" t="str">
        <f t="shared" si="8599"/>
        <v/>
      </c>
      <c r="P1433" s="28" t="str">
        <f t="shared" si="8599"/>
        <v/>
      </c>
      <c r="Q1433" s="28" t="str">
        <f t="shared" si="8599"/>
        <v/>
      </c>
      <c r="R1433" s="28" t="str">
        <f t="shared" ref="R1433:T1433" si="8600">IFERROR(IF(FIND(R$1,$F1433)&gt;1,"Age - Elderly",""),"")</f>
        <v/>
      </c>
      <c r="S1433" s="28" t="str">
        <f t="shared" si="8600"/>
        <v/>
      </c>
      <c r="T1433" s="28" t="str">
        <f t="shared" si="8600"/>
        <v/>
      </c>
      <c r="U1433" s="28" t="str">
        <f t="shared" si="3"/>
        <v/>
      </c>
      <c r="V1433" s="28" t="str">
        <f t="shared" si="4"/>
        <v/>
      </c>
      <c r="X1433" s="28" t="str">
        <f t="shared" si="5"/>
        <v/>
      </c>
      <c r="Y1433" s="28" t="str">
        <f t="shared" si="6"/>
        <v/>
      </c>
      <c r="Z1433" s="28" t="str">
        <f t="shared" si="7"/>
        <v/>
      </c>
      <c r="AB1433" s="28" t="str">
        <f t="shared" si="8"/>
        <v/>
      </c>
      <c r="AD1433" s="28" t="str">
        <f t="shared" si="9"/>
        <v/>
      </c>
      <c r="AG1433" s="28" t="str">
        <f t="shared" ref="AG1433:AL1433" si="8601">IFERROR(IF(FIND(AG$1,$F1433)&gt;1,AG$1,""),"")</f>
        <v/>
      </c>
      <c r="AH1433" s="28" t="str">
        <f t="shared" si="8601"/>
        <v/>
      </c>
      <c r="AI1433" s="28" t="str">
        <f t="shared" si="8601"/>
        <v/>
      </c>
      <c r="AJ1433" s="28" t="str">
        <f t="shared" si="8601"/>
        <v/>
      </c>
      <c r="AK1433" s="28" t="str">
        <f t="shared" si="8601"/>
        <v/>
      </c>
      <c r="AL1433" s="28" t="str">
        <f t="shared" si="8601"/>
        <v/>
      </c>
      <c r="AM1433" s="28" t="str">
        <f t="shared" si="11"/>
        <v/>
      </c>
      <c r="AN1433" s="28" t="str">
        <f t="shared" ref="AN1433:AQ1433" si="8602">IFERROR(IF(FIND(AN$1,$F1433)&gt;1,"Status - LGBT",""),"")</f>
        <v/>
      </c>
      <c r="AO1433" s="28" t="str">
        <f t="shared" si="8602"/>
        <v/>
      </c>
      <c r="AP1433" s="28" t="str">
        <f t="shared" si="8602"/>
        <v/>
      </c>
      <c r="AQ1433" s="28" t="str">
        <f t="shared" si="8602"/>
        <v/>
      </c>
      <c r="AR1433" s="28" t="str">
        <f t="shared" ref="AR1433:AV1433" si="8603">IFERROR(IF(FIND(AR$1,$F1433)&gt;1,"BME",""),"")</f>
        <v/>
      </c>
      <c r="AS1433" s="28" t="str">
        <f t="shared" si="8603"/>
        <v/>
      </c>
      <c r="AT1433" s="28" t="str">
        <f t="shared" si="8603"/>
        <v/>
      </c>
      <c r="AU1433" s="28" t="str">
        <f t="shared" si="8603"/>
        <v/>
      </c>
      <c r="AV1433" s="28" t="str">
        <f t="shared" si="8603"/>
        <v/>
      </c>
      <c r="AW1433" s="28" t="str">
        <f t="shared" ref="AW1433:BC1433" si="8604">IFERROR(IF(FIND(AW$1,$F1433)&gt;1,AW$1,""),"")</f>
        <v/>
      </c>
      <c r="AX1433" s="28" t="str">
        <f t="shared" si="8604"/>
        <v/>
      </c>
      <c r="AY1433" s="28" t="str">
        <f t="shared" si="8604"/>
        <v/>
      </c>
      <c r="AZ1433" s="28" t="str">
        <f t="shared" si="8604"/>
        <v/>
      </c>
      <c r="BA1433" s="28" t="str">
        <f t="shared" si="8604"/>
        <v/>
      </c>
      <c r="BB1433" s="28" t="str">
        <f t="shared" si="8604"/>
        <v/>
      </c>
      <c r="BC1433" s="28" t="str">
        <f t="shared" si="8604"/>
        <v/>
      </c>
      <c r="BD1433" s="28" t="str">
        <f t="shared" si="15"/>
        <v/>
      </c>
      <c r="BG1433" s="2" t="s">
        <v>9623</v>
      </c>
      <c r="BI1433" s="2" t="s">
        <v>2159</v>
      </c>
      <c r="BJ1433" s="28" t="str">
        <f t="shared" si="16"/>
        <v/>
      </c>
      <c r="BK1433" s="28" t="str">
        <f t="shared" si="17"/>
        <v/>
      </c>
      <c r="BM1433" s="2" t="s">
        <v>98</v>
      </c>
      <c r="BN1433" s="2" t="s">
        <v>2863</v>
      </c>
      <c r="BU1433" s="18"/>
      <c r="BV1433" s="47" t="s">
        <v>572</v>
      </c>
      <c r="BW1433" s="18"/>
      <c r="BX1433" s="18"/>
      <c r="BY1433" s="42" t="str">
        <f t="shared" si="18"/>
        <v>LS9</v>
      </c>
      <c r="BZ1433" s="43"/>
    </row>
    <row r="1434" spans="1:78" ht="15">
      <c r="A1434" s="10" t="s">
        <v>37</v>
      </c>
      <c r="B1434" s="28">
        <f>VLOOKUP(A1434,Organisations!$A$2:$B$7,2,FALSE)</f>
        <v>2</v>
      </c>
      <c r="C1434" s="10" t="s">
        <v>9624</v>
      </c>
      <c r="D1434" s="10" t="s">
        <v>9625</v>
      </c>
      <c r="E1434" s="28" t="str">
        <f t="shared" si="0"/>
        <v>The Leeds Money Information Centre website bring together all of the organisations and agencies in the city that offer f</v>
      </c>
      <c r="F1434" s="10" t="s">
        <v>9627</v>
      </c>
      <c r="G1434" s="10" t="s">
        <v>68</v>
      </c>
      <c r="H1434" s="11"/>
      <c r="K1434" s="51"/>
      <c r="L1434" s="12"/>
      <c r="M1434" s="28" t="str">
        <f t="shared" ref="M1434:Q1434" si="8605">IFERROR(IF(FIND(M$1,$F1434)&gt;1,"Age - Children",""),"")</f>
        <v/>
      </c>
      <c r="N1434" s="28" t="str">
        <f t="shared" si="8605"/>
        <v/>
      </c>
      <c r="O1434" s="28" t="str">
        <f t="shared" si="8605"/>
        <v/>
      </c>
      <c r="P1434" s="28" t="str">
        <f t="shared" si="8605"/>
        <v/>
      </c>
      <c r="Q1434" s="28" t="str">
        <f t="shared" si="8605"/>
        <v/>
      </c>
      <c r="R1434" s="28" t="str">
        <f t="shared" ref="R1434:T1434" si="8606">IFERROR(IF(FIND(R$1,$F1434)&gt;1,"Age - Elderly",""),"")</f>
        <v/>
      </c>
      <c r="S1434" s="28" t="str">
        <f t="shared" si="8606"/>
        <v/>
      </c>
      <c r="T1434" s="28" t="str">
        <f t="shared" si="8606"/>
        <v/>
      </c>
      <c r="U1434" s="28" t="str">
        <f t="shared" si="3"/>
        <v/>
      </c>
      <c r="V1434" s="28" t="str">
        <f t="shared" si="4"/>
        <v/>
      </c>
      <c r="X1434" s="28" t="str">
        <f t="shared" si="5"/>
        <v/>
      </c>
      <c r="Y1434" s="28" t="str">
        <f t="shared" si="6"/>
        <v/>
      </c>
      <c r="Z1434" s="28" t="str">
        <f t="shared" si="7"/>
        <v/>
      </c>
      <c r="AB1434" s="28" t="str">
        <f t="shared" si="8"/>
        <v/>
      </c>
      <c r="AD1434" s="28" t="str">
        <f t="shared" si="9"/>
        <v/>
      </c>
      <c r="AG1434" s="28" t="str">
        <f t="shared" ref="AG1434:AL1434" si="8607">IFERROR(IF(FIND(AG$1,$F1434)&gt;1,AG$1,""),"")</f>
        <v/>
      </c>
      <c r="AH1434" s="28" t="str">
        <f t="shared" si="8607"/>
        <v/>
      </c>
      <c r="AI1434" s="28" t="str">
        <f t="shared" si="8607"/>
        <v/>
      </c>
      <c r="AJ1434" s="28" t="str">
        <f t="shared" si="8607"/>
        <v/>
      </c>
      <c r="AK1434" s="28" t="str">
        <f t="shared" si="8607"/>
        <v/>
      </c>
      <c r="AL1434" s="28" t="str">
        <f t="shared" si="8607"/>
        <v/>
      </c>
      <c r="AM1434" s="28" t="str">
        <f t="shared" si="11"/>
        <v/>
      </c>
      <c r="AN1434" s="28" t="str">
        <f t="shared" ref="AN1434:AQ1434" si="8608">IFERROR(IF(FIND(AN$1,$F1434)&gt;1,"Status - LGBT",""),"")</f>
        <v/>
      </c>
      <c r="AO1434" s="28" t="str">
        <f t="shared" si="8608"/>
        <v/>
      </c>
      <c r="AP1434" s="28" t="str">
        <f t="shared" si="8608"/>
        <v/>
      </c>
      <c r="AQ1434" s="28" t="str">
        <f t="shared" si="8608"/>
        <v/>
      </c>
      <c r="AR1434" s="28" t="str">
        <f t="shared" ref="AR1434:AV1434" si="8609">IFERROR(IF(FIND(AR$1,$F1434)&gt;1,"BME",""),"")</f>
        <v/>
      </c>
      <c r="AS1434" s="28" t="str">
        <f t="shared" si="8609"/>
        <v/>
      </c>
      <c r="AT1434" s="28" t="str">
        <f t="shared" si="8609"/>
        <v/>
      </c>
      <c r="AU1434" s="28" t="str">
        <f t="shared" si="8609"/>
        <v/>
      </c>
      <c r="AV1434" s="28" t="str">
        <f t="shared" si="8609"/>
        <v/>
      </c>
      <c r="AW1434" s="28" t="str">
        <f t="shared" ref="AW1434:BC1434" si="8610">IFERROR(IF(FIND(AW$1,$F1434)&gt;1,AW$1,""),"")</f>
        <v/>
      </c>
      <c r="AX1434" s="28" t="str">
        <f t="shared" si="8610"/>
        <v/>
      </c>
      <c r="AY1434" s="28" t="str">
        <f t="shared" si="8610"/>
        <v/>
      </c>
      <c r="AZ1434" s="28" t="str">
        <f t="shared" si="8610"/>
        <v/>
      </c>
      <c r="BA1434" s="28" t="str">
        <f t="shared" si="8610"/>
        <v/>
      </c>
      <c r="BB1434" s="28" t="str">
        <f t="shared" si="8610"/>
        <v/>
      </c>
      <c r="BC1434" s="28" t="str">
        <f t="shared" si="8610"/>
        <v/>
      </c>
      <c r="BD1434" s="28" t="str">
        <f t="shared" si="15"/>
        <v/>
      </c>
      <c r="BG1434" s="2" t="s">
        <v>9628</v>
      </c>
      <c r="BI1434" s="2" t="s">
        <v>5924</v>
      </c>
      <c r="BJ1434" s="28" t="str">
        <f t="shared" si="16"/>
        <v>Leeds</v>
      </c>
      <c r="BK1434" s="28" t="str">
        <f t="shared" si="17"/>
        <v>West Yorkshire</v>
      </c>
      <c r="BM1434" s="2" t="s">
        <v>98</v>
      </c>
      <c r="BU1434" s="50" t="s">
        <v>19342</v>
      </c>
      <c r="BV1434" s="12"/>
      <c r="BW1434" s="12"/>
      <c r="BX1434" s="12"/>
      <c r="BY1434" s="42" t="str">
        <f t="shared" si="18"/>
        <v>BD11;BD4;LS10;LS11;LS12;LS13;LS14;LS15;LS16;LS17;LS18;LS19;LS1;LS20;LS21;LS22;LS23;LS24;LS25;LS26;LS27;LS28;LS29;LS2;LS3;LS4;LS5;LS6;LS7;LS88;LS8;LS99;LS9;WF10;WF3;</v>
      </c>
      <c r="BZ1434" s="42"/>
    </row>
    <row r="1435" spans="1:78" ht="15">
      <c r="A1435" s="16" t="s">
        <v>37</v>
      </c>
      <c r="B1435" s="28">
        <f>VLOOKUP(A1435,Organisations!$A$2:$B$7,2,FALSE)</f>
        <v>2</v>
      </c>
      <c r="C1435" s="16" t="s">
        <v>9629</v>
      </c>
      <c r="D1435" s="16" t="s">
        <v>9630</v>
      </c>
      <c r="E1435" s="28" t="str">
        <f t="shared" si="0"/>
        <v/>
      </c>
      <c r="F1435" s="16"/>
      <c r="G1435" s="16" t="s">
        <v>68</v>
      </c>
      <c r="H1435" s="17"/>
      <c r="K1435" s="26" t="s">
        <v>9631</v>
      </c>
      <c r="L1435" s="18"/>
      <c r="M1435" s="28" t="str">
        <f t="shared" ref="M1435:Q1435" si="8611">IFERROR(IF(FIND(M$1,$F1435)&gt;1,"Age - Children",""),"")</f>
        <v/>
      </c>
      <c r="N1435" s="28" t="str">
        <f t="shared" si="8611"/>
        <v/>
      </c>
      <c r="O1435" s="28" t="str">
        <f t="shared" si="8611"/>
        <v/>
      </c>
      <c r="P1435" s="28" t="str">
        <f t="shared" si="8611"/>
        <v/>
      </c>
      <c r="Q1435" s="28" t="str">
        <f t="shared" si="8611"/>
        <v/>
      </c>
      <c r="R1435" s="28" t="str">
        <f t="shared" ref="R1435:T1435" si="8612">IFERROR(IF(FIND(R$1,$F1435)&gt;1,"Age - Elderly",""),"")</f>
        <v/>
      </c>
      <c r="S1435" s="28" t="str">
        <f t="shared" si="8612"/>
        <v/>
      </c>
      <c r="T1435" s="28" t="str">
        <f t="shared" si="8612"/>
        <v/>
      </c>
      <c r="U1435" s="28" t="str">
        <f t="shared" si="3"/>
        <v/>
      </c>
      <c r="V1435" s="28" t="str">
        <f t="shared" si="4"/>
        <v/>
      </c>
      <c r="X1435" s="28" t="str">
        <f t="shared" si="5"/>
        <v/>
      </c>
      <c r="Y1435" s="28" t="str">
        <f t="shared" si="6"/>
        <v/>
      </c>
      <c r="Z1435" s="28" t="str">
        <f t="shared" si="7"/>
        <v/>
      </c>
      <c r="AB1435" s="28" t="str">
        <f t="shared" si="8"/>
        <v/>
      </c>
      <c r="AD1435" s="28" t="str">
        <f t="shared" si="9"/>
        <v/>
      </c>
      <c r="AG1435" s="28" t="str">
        <f t="shared" ref="AG1435:AL1435" si="8613">IFERROR(IF(FIND(AG$1,$F1435)&gt;1,AG$1,""),"")</f>
        <v/>
      </c>
      <c r="AH1435" s="28" t="str">
        <f t="shared" si="8613"/>
        <v/>
      </c>
      <c r="AI1435" s="28" t="str">
        <f t="shared" si="8613"/>
        <v/>
      </c>
      <c r="AJ1435" s="28" t="str">
        <f t="shared" si="8613"/>
        <v/>
      </c>
      <c r="AK1435" s="28" t="str">
        <f t="shared" si="8613"/>
        <v/>
      </c>
      <c r="AL1435" s="28" t="str">
        <f t="shared" si="8613"/>
        <v/>
      </c>
      <c r="AM1435" s="28" t="str">
        <f t="shared" si="11"/>
        <v/>
      </c>
      <c r="AN1435" s="28" t="str">
        <f t="shared" ref="AN1435:AQ1435" si="8614">IFERROR(IF(FIND(AN$1,$F1435)&gt;1,"Status - LGBT",""),"")</f>
        <v/>
      </c>
      <c r="AO1435" s="28" t="str">
        <f t="shared" si="8614"/>
        <v/>
      </c>
      <c r="AP1435" s="28" t="str">
        <f t="shared" si="8614"/>
        <v/>
      </c>
      <c r="AQ1435" s="28" t="str">
        <f t="shared" si="8614"/>
        <v/>
      </c>
      <c r="AR1435" s="28" t="str">
        <f t="shared" ref="AR1435:AV1435" si="8615">IFERROR(IF(FIND(AR$1,$F1435)&gt;1,"BME",""),"")</f>
        <v/>
      </c>
      <c r="AS1435" s="28" t="str">
        <f t="shared" si="8615"/>
        <v/>
      </c>
      <c r="AT1435" s="28" t="str">
        <f t="shared" si="8615"/>
        <v/>
      </c>
      <c r="AU1435" s="28" t="str">
        <f t="shared" si="8615"/>
        <v/>
      </c>
      <c r="AV1435" s="28" t="str">
        <f t="shared" si="8615"/>
        <v/>
      </c>
      <c r="AW1435" s="28" t="str">
        <f t="shared" ref="AW1435:BC1435" si="8616">IFERROR(IF(FIND(AW$1,$F1435)&gt;1,AW$1,""),"")</f>
        <v/>
      </c>
      <c r="AX1435" s="28" t="str">
        <f t="shared" si="8616"/>
        <v/>
      </c>
      <c r="AY1435" s="28" t="str">
        <f t="shared" si="8616"/>
        <v/>
      </c>
      <c r="AZ1435" s="28" t="str">
        <f t="shared" si="8616"/>
        <v/>
      </c>
      <c r="BA1435" s="28" t="str">
        <f t="shared" si="8616"/>
        <v/>
      </c>
      <c r="BB1435" s="28" t="str">
        <f t="shared" si="8616"/>
        <v/>
      </c>
      <c r="BC1435" s="28" t="str">
        <f t="shared" si="8616"/>
        <v/>
      </c>
      <c r="BD1435" s="28" t="str">
        <f t="shared" si="15"/>
        <v/>
      </c>
      <c r="BG1435" s="2" t="s">
        <v>9632</v>
      </c>
      <c r="BI1435" s="2" t="s">
        <v>8864</v>
      </c>
      <c r="BJ1435" s="28" t="str">
        <f t="shared" si="16"/>
        <v/>
      </c>
      <c r="BK1435" s="28" t="str">
        <f t="shared" si="17"/>
        <v/>
      </c>
      <c r="BM1435" s="2" t="s">
        <v>98</v>
      </c>
      <c r="BU1435" s="47" t="s">
        <v>570</v>
      </c>
      <c r="BV1435" s="18"/>
      <c r="BW1435" s="18"/>
      <c r="BX1435" s="18"/>
      <c r="BY1435" s="42" t="str">
        <f t="shared" si="18"/>
        <v>LS8;</v>
      </c>
      <c r="BZ1435" s="43"/>
    </row>
    <row r="1436" spans="1:78" ht="15">
      <c r="A1436" s="10" t="s">
        <v>37</v>
      </c>
      <c r="B1436" s="28">
        <f>VLOOKUP(A1436,Organisations!$A$2:$B$7,2,FALSE)</f>
        <v>2</v>
      </c>
      <c r="C1436" s="10" t="s">
        <v>9634</v>
      </c>
      <c r="D1436" s="10" t="s">
        <v>9635</v>
      </c>
      <c r="E1436" s="28" t="str">
        <f t="shared" si="0"/>
        <v>Monday : 9.00 am 7.00 pmTuesday : 9.00 am 7.00 pmWednesday : 9.00 am 7.00 pmThursday : 9.00 am 5.00 pmFriday : 9.00 am 5</v>
      </c>
      <c r="F1436" s="10" t="s">
        <v>9637</v>
      </c>
      <c r="G1436" s="10" t="s">
        <v>68</v>
      </c>
      <c r="H1436" s="53"/>
      <c r="K1436" s="30" t="s">
        <v>9638</v>
      </c>
      <c r="L1436" s="10" t="s">
        <v>9639</v>
      </c>
      <c r="M1436" s="28" t="str">
        <f t="shared" ref="M1436:Q1436" si="8617">IFERROR(IF(FIND(M$1,$F1436)&gt;1,"Age - Children",""),"")</f>
        <v/>
      </c>
      <c r="N1436" s="28" t="str">
        <f t="shared" si="8617"/>
        <v/>
      </c>
      <c r="O1436" s="28" t="str">
        <f t="shared" si="8617"/>
        <v/>
      </c>
      <c r="P1436" s="28" t="str">
        <f t="shared" si="8617"/>
        <v/>
      </c>
      <c r="Q1436" s="28" t="str">
        <f t="shared" si="8617"/>
        <v/>
      </c>
      <c r="R1436" s="28" t="str">
        <f t="shared" ref="R1436:T1436" si="8618">IFERROR(IF(FIND(R$1,$F1436)&gt;1,"Age - Elderly",""),"")</f>
        <v/>
      </c>
      <c r="S1436" s="28" t="str">
        <f t="shared" si="8618"/>
        <v/>
      </c>
      <c r="T1436" s="28" t="str">
        <f t="shared" si="8618"/>
        <v/>
      </c>
      <c r="U1436" s="28" t="str">
        <f t="shared" si="3"/>
        <v/>
      </c>
      <c r="V1436" s="28" t="str">
        <f t="shared" si="4"/>
        <v/>
      </c>
      <c r="X1436" s="28" t="str">
        <f t="shared" si="5"/>
        <v/>
      </c>
      <c r="Y1436" s="28" t="str">
        <f t="shared" si="6"/>
        <v/>
      </c>
      <c r="Z1436" s="28" t="str">
        <f t="shared" si="7"/>
        <v/>
      </c>
      <c r="AB1436" s="28" t="str">
        <f t="shared" si="8"/>
        <v/>
      </c>
      <c r="AD1436" s="28" t="str">
        <f t="shared" si="9"/>
        <v/>
      </c>
      <c r="AG1436" s="28" t="str">
        <f t="shared" ref="AG1436:AL1436" si="8619">IFERROR(IF(FIND(AG$1,$F1436)&gt;1,AG$1,""),"")</f>
        <v/>
      </c>
      <c r="AH1436" s="28" t="str">
        <f t="shared" si="8619"/>
        <v/>
      </c>
      <c r="AI1436" s="28" t="str">
        <f t="shared" si="8619"/>
        <v/>
      </c>
      <c r="AJ1436" s="28" t="str">
        <f t="shared" si="8619"/>
        <v/>
      </c>
      <c r="AK1436" s="28" t="str">
        <f t="shared" si="8619"/>
        <v/>
      </c>
      <c r="AL1436" s="28" t="str">
        <f t="shared" si="8619"/>
        <v/>
      </c>
      <c r="AM1436" s="28" t="str">
        <f t="shared" si="11"/>
        <v/>
      </c>
      <c r="AN1436" s="28" t="str">
        <f t="shared" ref="AN1436:AQ1436" si="8620">IFERROR(IF(FIND(AN$1,$F1436)&gt;1,"Status - LGBT",""),"")</f>
        <v/>
      </c>
      <c r="AO1436" s="28" t="str">
        <f t="shared" si="8620"/>
        <v/>
      </c>
      <c r="AP1436" s="28" t="str">
        <f t="shared" si="8620"/>
        <v/>
      </c>
      <c r="AQ1436" s="28" t="str">
        <f t="shared" si="8620"/>
        <v/>
      </c>
      <c r="AR1436" s="28" t="str">
        <f t="shared" ref="AR1436:AV1436" si="8621">IFERROR(IF(FIND(AR$1,$F1436)&gt;1,"BME",""),"")</f>
        <v/>
      </c>
      <c r="AS1436" s="28" t="str">
        <f t="shared" si="8621"/>
        <v/>
      </c>
      <c r="AT1436" s="28" t="str">
        <f t="shared" si="8621"/>
        <v/>
      </c>
      <c r="AU1436" s="28" t="str">
        <f t="shared" si="8621"/>
        <v/>
      </c>
      <c r="AV1436" s="28" t="str">
        <f t="shared" si="8621"/>
        <v/>
      </c>
      <c r="AW1436" s="28" t="str">
        <f t="shared" ref="AW1436:BC1436" si="8622">IFERROR(IF(FIND(AW$1,$F1436)&gt;1,AW$1,""),"")</f>
        <v/>
      </c>
      <c r="AX1436" s="28" t="str">
        <f t="shared" si="8622"/>
        <v/>
      </c>
      <c r="AY1436" s="28" t="str">
        <f t="shared" si="8622"/>
        <v/>
      </c>
      <c r="AZ1436" s="28" t="str">
        <f t="shared" si="8622"/>
        <v/>
      </c>
      <c r="BA1436" s="28" t="str">
        <f t="shared" si="8622"/>
        <v/>
      </c>
      <c r="BB1436" s="28" t="str">
        <f t="shared" si="8622"/>
        <v/>
      </c>
      <c r="BC1436" s="28" t="str">
        <f t="shared" si="8622"/>
        <v/>
      </c>
      <c r="BD1436" s="28" t="str">
        <f t="shared" si="15"/>
        <v/>
      </c>
      <c r="BG1436" s="2" t="s">
        <v>9640</v>
      </c>
      <c r="BI1436" s="2" t="s">
        <v>8259</v>
      </c>
      <c r="BJ1436" s="28" t="str">
        <f t="shared" si="16"/>
        <v>Leeds</v>
      </c>
      <c r="BK1436" s="28" t="str">
        <f t="shared" si="17"/>
        <v>West Yorkshire</v>
      </c>
      <c r="BM1436" s="2" t="s">
        <v>98</v>
      </c>
      <c r="BO1436" s="2" t="s">
        <v>2863</v>
      </c>
      <c r="BP1436" s="2" t="s">
        <v>2863</v>
      </c>
      <c r="BQ1436" s="2" t="s">
        <v>2863</v>
      </c>
      <c r="BR1436" s="2" t="s">
        <v>2863</v>
      </c>
      <c r="BS1436" s="2" t="s">
        <v>2863</v>
      </c>
      <c r="BT1436" s="2" t="s">
        <v>2863</v>
      </c>
      <c r="BU1436" s="27"/>
      <c r="BV1436" s="50" t="s">
        <v>586</v>
      </c>
      <c r="BW1436" s="27"/>
      <c r="BX1436" s="27"/>
      <c r="BY1436" s="42" t="str">
        <f t="shared" si="18"/>
        <v>LS17</v>
      </c>
      <c r="BZ1436" s="68"/>
    </row>
    <row r="1437" spans="1:78" ht="15">
      <c r="A1437" s="16" t="s">
        <v>37</v>
      </c>
      <c r="B1437" s="28">
        <f>VLOOKUP(A1437,Organisations!$A$2:$B$7,2,FALSE)</f>
        <v>2</v>
      </c>
      <c r="C1437" s="16" t="s">
        <v>9642</v>
      </c>
      <c r="D1437" s="16" t="s">
        <v>9643</v>
      </c>
      <c r="E1437" s="28" t="str">
        <f t="shared" si="0"/>
        <v>Moor Allerton Community Hub is located in the very busy and popular Moor Allerton District Shopping Centre and offers ac</v>
      </c>
      <c r="F1437" s="16" t="s">
        <v>9645</v>
      </c>
      <c r="G1437" s="16" t="s">
        <v>68</v>
      </c>
      <c r="H1437" s="17"/>
      <c r="K1437" s="26" t="s">
        <v>4001</v>
      </c>
      <c r="L1437" s="16" t="s">
        <v>3567</v>
      </c>
      <c r="M1437" s="28" t="str">
        <f t="shared" ref="M1437:Q1437" si="8623">IFERROR(IF(FIND(M$1,$F1437)&gt;1,"Age - Children",""),"")</f>
        <v/>
      </c>
      <c r="N1437" s="28" t="str">
        <f t="shared" si="8623"/>
        <v/>
      </c>
      <c r="O1437" s="28" t="str">
        <f t="shared" si="8623"/>
        <v/>
      </c>
      <c r="P1437" s="28" t="str">
        <f t="shared" si="8623"/>
        <v/>
      </c>
      <c r="Q1437" s="28" t="str">
        <f t="shared" si="8623"/>
        <v/>
      </c>
      <c r="R1437" s="28" t="str">
        <f t="shared" ref="R1437:T1437" si="8624">IFERROR(IF(FIND(R$1,$F1437)&gt;1,"Age - Elderly",""),"")</f>
        <v/>
      </c>
      <c r="S1437" s="28" t="str">
        <f t="shared" si="8624"/>
        <v/>
      </c>
      <c r="T1437" s="28" t="str">
        <f t="shared" si="8624"/>
        <v/>
      </c>
      <c r="U1437" s="28" t="str">
        <f t="shared" si="3"/>
        <v/>
      </c>
      <c r="V1437" s="28" t="str">
        <f t="shared" si="4"/>
        <v/>
      </c>
      <c r="X1437" s="28" t="str">
        <f t="shared" si="5"/>
        <v/>
      </c>
      <c r="Y1437" s="28" t="str">
        <f t="shared" si="6"/>
        <v/>
      </c>
      <c r="Z1437" s="28" t="str">
        <f t="shared" si="7"/>
        <v/>
      </c>
      <c r="AB1437" s="28" t="str">
        <f t="shared" si="8"/>
        <v/>
      </c>
      <c r="AD1437" s="28" t="str">
        <f t="shared" si="9"/>
        <v/>
      </c>
      <c r="AG1437" s="28" t="str">
        <f t="shared" ref="AG1437:AL1437" si="8625">IFERROR(IF(FIND(AG$1,$F1437)&gt;1,AG$1,""),"")</f>
        <v/>
      </c>
      <c r="AH1437" s="28" t="str">
        <f t="shared" si="8625"/>
        <v/>
      </c>
      <c r="AI1437" s="28" t="str">
        <f t="shared" si="8625"/>
        <v/>
      </c>
      <c r="AJ1437" s="28" t="str">
        <f t="shared" si="8625"/>
        <v/>
      </c>
      <c r="AK1437" s="28" t="str">
        <f t="shared" si="8625"/>
        <v/>
      </c>
      <c r="AL1437" s="28" t="str">
        <f t="shared" si="8625"/>
        <v/>
      </c>
      <c r="AM1437" s="28" t="str">
        <f t="shared" si="11"/>
        <v/>
      </c>
      <c r="AN1437" s="28" t="str">
        <f t="shared" ref="AN1437:AQ1437" si="8626">IFERROR(IF(FIND(AN$1,$F1437)&gt;1,"Status - LGBT",""),"")</f>
        <v/>
      </c>
      <c r="AO1437" s="28" t="str">
        <f t="shared" si="8626"/>
        <v/>
      </c>
      <c r="AP1437" s="28" t="str">
        <f t="shared" si="8626"/>
        <v/>
      </c>
      <c r="AQ1437" s="28" t="str">
        <f t="shared" si="8626"/>
        <v/>
      </c>
      <c r="AR1437" s="28" t="str">
        <f t="shared" ref="AR1437:AV1437" si="8627">IFERROR(IF(FIND(AR$1,$F1437)&gt;1,"BME",""),"")</f>
        <v/>
      </c>
      <c r="AS1437" s="28" t="str">
        <f t="shared" si="8627"/>
        <v/>
      </c>
      <c r="AT1437" s="28" t="str">
        <f t="shared" si="8627"/>
        <v/>
      </c>
      <c r="AU1437" s="28" t="str">
        <f t="shared" si="8627"/>
        <v/>
      </c>
      <c r="AV1437" s="28" t="str">
        <f t="shared" si="8627"/>
        <v/>
      </c>
      <c r="AW1437" s="28" t="str">
        <f t="shared" ref="AW1437:BC1437" si="8628">IFERROR(IF(FIND(AW$1,$F1437)&gt;1,AW$1,""),"")</f>
        <v/>
      </c>
      <c r="AX1437" s="28" t="str">
        <f t="shared" si="8628"/>
        <v/>
      </c>
      <c r="AY1437" s="28" t="str">
        <f t="shared" si="8628"/>
        <v/>
      </c>
      <c r="AZ1437" s="28" t="str">
        <f t="shared" si="8628"/>
        <v/>
      </c>
      <c r="BA1437" s="28" t="str">
        <f t="shared" si="8628"/>
        <v/>
      </c>
      <c r="BB1437" s="28" t="str">
        <f t="shared" si="8628"/>
        <v/>
      </c>
      <c r="BC1437" s="28" t="str">
        <f t="shared" si="8628"/>
        <v/>
      </c>
      <c r="BD1437" s="28" t="str">
        <f t="shared" si="15"/>
        <v/>
      </c>
      <c r="BG1437" s="2" t="s">
        <v>9646</v>
      </c>
      <c r="BI1437" s="2" t="s">
        <v>8259</v>
      </c>
      <c r="BJ1437" s="28" t="str">
        <f t="shared" si="16"/>
        <v>Leeds</v>
      </c>
      <c r="BK1437" s="28" t="str">
        <f t="shared" si="17"/>
        <v>West Yorkshire</v>
      </c>
      <c r="BM1437" s="2" t="s">
        <v>98</v>
      </c>
      <c r="BU1437" s="18"/>
      <c r="BV1437" s="47" t="s">
        <v>586</v>
      </c>
      <c r="BW1437" s="18"/>
      <c r="BX1437" s="18"/>
      <c r="BY1437" s="42" t="str">
        <f t="shared" si="18"/>
        <v>LS17</v>
      </c>
      <c r="BZ1437" s="43"/>
    </row>
    <row r="1438" spans="1:78" ht="15">
      <c r="A1438" s="10" t="s">
        <v>37</v>
      </c>
      <c r="B1438" s="28">
        <f>VLOOKUP(A1438,Organisations!$A$2:$B$7,2,FALSE)</f>
        <v>2</v>
      </c>
      <c r="C1438" s="10" t="s">
        <v>9648</v>
      </c>
      <c r="D1438" s="10" t="s">
        <v>9649</v>
      </c>
      <c r="E1438" s="28" t="str">
        <f t="shared" si="0"/>
        <v>The doctors and staff at Abbey Grange Medical Practice group in Leeds are proud to offer the highest standard of patient</v>
      </c>
      <c r="F1438" s="10" t="s">
        <v>9651</v>
      </c>
      <c r="G1438" s="10" t="s">
        <v>68</v>
      </c>
      <c r="H1438" s="11"/>
      <c r="K1438" s="30" t="s">
        <v>9652</v>
      </c>
      <c r="L1438" s="12"/>
      <c r="M1438" s="28" t="str">
        <f t="shared" ref="M1438:Q1438" si="8629">IFERROR(IF(FIND(M$1,$F1438)&gt;1,"Age - Children",""),"")</f>
        <v/>
      </c>
      <c r="N1438" s="28" t="str">
        <f t="shared" si="8629"/>
        <v/>
      </c>
      <c r="O1438" s="28" t="str">
        <f t="shared" si="8629"/>
        <v/>
      </c>
      <c r="P1438" s="28" t="str">
        <f t="shared" si="8629"/>
        <v/>
      </c>
      <c r="Q1438" s="28" t="str">
        <f t="shared" si="8629"/>
        <v/>
      </c>
      <c r="R1438" s="28" t="str">
        <f t="shared" ref="R1438:T1438" si="8630">IFERROR(IF(FIND(R$1,$F1438)&gt;1,"Age - Elderly",""),"")</f>
        <v/>
      </c>
      <c r="S1438" s="28" t="str">
        <f t="shared" si="8630"/>
        <v/>
      </c>
      <c r="T1438" s="28" t="str">
        <f t="shared" si="8630"/>
        <v/>
      </c>
      <c r="U1438" s="28" t="str">
        <f t="shared" si="3"/>
        <v/>
      </c>
      <c r="V1438" s="28" t="str">
        <f t="shared" si="4"/>
        <v>Status - disabled</v>
      </c>
      <c r="X1438" s="28" t="str">
        <f t="shared" si="5"/>
        <v/>
      </c>
      <c r="Y1438" s="28" t="str">
        <f t="shared" si="6"/>
        <v/>
      </c>
      <c r="Z1438" s="28" t="str">
        <f t="shared" si="7"/>
        <v/>
      </c>
      <c r="AB1438" s="28" t="str">
        <f t="shared" si="8"/>
        <v/>
      </c>
      <c r="AD1438" s="28" t="str">
        <f t="shared" si="9"/>
        <v/>
      </c>
      <c r="AG1438" s="28" t="str">
        <f t="shared" ref="AG1438:AL1438" si="8631">IFERROR(IF(FIND(AG$1,$F1438)&gt;1,AG$1,""),"")</f>
        <v/>
      </c>
      <c r="AH1438" s="28" t="str">
        <f t="shared" si="8631"/>
        <v/>
      </c>
      <c r="AI1438" s="28" t="str">
        <f t="shared" si="8631"/>
        <v/>
      </c>
      <c r="AJ1438" s="28" t="str">
        <f t="shared" si="8631"/>
        <v/>
      </c>
      <c r="AK1438" s="28" t="str">
        <f t="shared" si="8631"/>
        <v/>
      </c>
      <c r="AL1438" s="28" t="str">
        <f t="shared" si="8631"/>
        <v/>
      </c>
      <c r="AM1438" s="28" t="str">
        <f t="shared" si="11"/>
        <v/>
      </c>
      <c r="AN1438" s="28" t="str">
        <f t="shared" ref="AN1438:AQ1438" si="8632">IFERROR(IF(FIND(AN$1,$F1438)&gt;1,"Status - LGBT",""),"")</f>
        <v/>
      </c>
      <c r="AO1438" s="28" t="str">
        <f t="shared" si="8632"/>
        <v/>
      </c>
      <c r="AP1438" s="28" t="str">
        <f t="shared" si="8632"/>
        <v/>
      </c>
      <c r="AQ1438" s="28" t="str">
        <f t="shared" si="8632"/>
        <v/>
      </c>
      <c r="AR1438" s="28" t="str">
        <f t="shared" ref="AR1438:AV1438" si="8633">IFERROR(IF(FIND(AR$1,$F1438)&gt;1,"BME",""),"")</f>
        <v/>
      </c>
      <c r="AS1438" s="28" t="str">
        <f t="shared" si="8633"/>
        <v/>
      </c>
      <c r="AT1438" s="28" t="str">
        <f t="shared" si="8633"/>
        <v/>
      </c>
      <c r="AU1438" s="28" t="str">
        <f t="shared" si="8633"/>
        <v/>
      </c>
      <c r="AV1438" s="28" t="str">
        <f t="shared" si="8633"/>
        <v/>
      </c>
      <c r="AW1438" s="28" t="str">
        <f t="shared" ref="AW1438:BC1438" si="8634">IFERROR(IF(FIND(AW$1,$F1438)&gt;1,AW$1,""),"")</f>
        <v/>
      </c>
      <c r="AX1438" s="28" t="str">
        <f t="shared" si="8634"/>
        <v/>
      </c>
      <c r="AY1438" s="28" t="str">
        <f t="shared" si="8634"/>
        <v/>
      </c>
      <c r="AZ1438" s="28" t="str">
        <f t="shared" si="8634"/>
        <v/>
      </c>
      <c r="BA1438" s="28" t="str">
        <f t="shared" si="8634"/>
        <v/>
      </c>
      <c r="BB1438" s="28" t="str">
        <f t="shared" si="8634"/>
        <v/>
      </c>
      <c r="BC1438" s="28" t="str">
        <f t="shared" si="8634"/>
        <v/>
      </c>
      <c r="BD1438" s="28" t="str">
        <f t="shared" si="15"/>
        <v/>
      </c>
      <c r="BG1438" s="2" t="s">
        <v>9653</v>
      </c>
      <c r="BI1438" s="2" t="s">
        <v>8887</v>
      </c>
      <c r="BJ1438" s="28" t="str">
        <f t="shared" si="16"/>
        <v>Leeds</v>
      </c>
      <c r="BK1438" s="28" t="str">
        <f t="shared" si="17"/>
        <v>West Yorkshire</v>
      </c>
      <c r="BM1438" s="2" t="s">
        <v>98</v>
      </c>
      <c r="BU1438" s="50" t="s">
        <v>583</v>
      </c>
      <c r="BV1438" s="12"/>
      <c r="BW1438" s="12"/>
      <c r="BX1438" s="12"/>
      <c r="BY1438" s="42" t="str">
        <f t="shared" si="18"/>
        <v>Status - disabled;LS16;</v>
      </c>
      <c r="BZ1438" s="42"/>
    </row>
    <row r="1439" spans="1:78" ht="15">
      <c r="A1439" s="16" t="s">
        <v>37</v>
      </c>
      <c r="B1439" s="28">
        <f>VLOOKUP(A1439,Organisations!$A$2:$B$7,2,FALSE)</f>
        <v>2</v>
      </c>
      <c r="C1439" s="16" t="s">
        <v>9655</v>
      </c>
      <c r="D1439" s="16" t="s">
        <v>9655</v>
      </c>
      <c r="E1439" s="28" t="str">
        <f t="shared" si="0"/>
        <v>| Please note that Respite Sitting service covers the whole of the NE Leeds area, while domiciliary services operate wit</v>
      </c>
      <c r="F1439" s="16" t="s">
        <v>9657</v>
      </c>
      <c r="G1439" s="16" t="s">
        <v>68</v>
      </c>
      <c r="H1439" s="17"/>
      <c r="K1439" s="26" t="s">
        <v>1855</v>
      </c>
      <c r="L1439" s="16" t="s">
        <v>9658</v>
      </c>
      <c r="M1439" s="28" t="str">
        <f t="shared" ref="M1439:Q1439" si="8635">IFERROR(IF(FIND(M$1,$F1439)&gt;1,"Age - Children",""),"")</f>
        <v/>
      </c>
      <c r="N1439" s="28" t="str">
        <f t="shared" si="8635"/>
        <v/>
      </c>
      <c r="O1439" s="28" t="str">
        <f t="shared" si="8635"/>
        <v/>
      </c>
      <c r="P1439" s="28" t="str">
        <f t="shared" si="8635"/>
        <v/>
      </c>
      <c r="Q1439" s="28" t="str">
        <f t="shared" si="8635"/>
        <v/>
      </c>
      <c r="R1439" s="28" t="str">
        <f t="shared" ref="R1439:T1439" si="8636">IFERROR(IF(FIND(R$1,$F1439)&gt;1,"Age - Elderly",""),"")</f>
        <v/>
      </c>
      <c r="S1439" s="28" t="str">
        <f t="shared" si="8636"/>
        <v/>
      </c>
      <c r="T1439" s="28" t="str">
        <f t="shared" si="8636"/>
        <v/>
      </c>
      <c r="U1439" s="28" t="str">
        <f t="shared" si="3"/>
        <v/>
      </c>
      <c r="V1439" s="28" t="str">
        <f t="shared" si="4"/>
        <v/>
      </c>
      <c r="X1439" s="28" t="str">
        <f t="shared" si="5"/>
        <v/>
      </c>
      <c r="Y1439" s="28" t="str">
        <f t="shared" si="6"/>
        <v/>
      </c>
      <c r="Z1439" s="28" t="str">
        <f t="shared" si="7"/>
        <v/>
      </c>
      <c r="AB1439" s="28" t="str">
        <f t="shared" si="8"/>
        <v/>
      </c>
      <c r="AD1439" s="28" t="str">
        <f t="shared" si="9"/>
        <v/>
      </c>
      <c r="AG1439" s="28" t="str">
        <f t="shared" ref="AG1439:AL1439" si="8637">IFERROR(IF(FIND(AG$1,$F1439)&gt;1,AG$1,""),"")</f>
        <v/>
      </c>
      <c r="AH1439" s="28" t="str">
        <f t="shared" si="8637"/>
        <v/>
      </c>
      <c r="AI1439" s="28" t="str">
        <f t="shared" si="8637"/>
        <v/>
      </c>
      <c r="AJ1439" s="28" t="str">
        <f t="shared" si="8637"/>
        <v/>
      </c>
      <c r="AK1439" s="28" t="str">
        <f t="shared" si="8637"/>
        <v/>
      </c>
      <c r="AL1439" s="28" t="str">
        <f t="shared" si="8637"/>
        <v/>
      </c>
      <c r="AM1439" s="28" t="str">
        <f t="shared" si="11"/>
        <v/>
      </c>
      <c r="AN1439" s="28" t="str">
        <f t="shared" ref="AN1439:AQ1439" si="8638">IFERROR(IF(FIND(AN$1,$F1439)&gt;1,"Status - LGBT",""),"")</f>
        <v/>
      </c>
      <c r="AO1439" s="28" t="str">
        <f t="shared" si="8638"/>
        <v/>
      </c>
      <c r="AP1439" s="28" t="str">
        <f t="shared" si="8638"/>
        <v/>
      </c>
      <c r="AQ1439" s="28" t="str">
        <f t="shared" si="8638"/>
        <v/>
      </c>
      <c r="AR1439" s="28" t="str">
        <f t="shared" ref="AR1439:AV1439" si="8639">IFERROR(IF(FIND(AR$1,$F1439)&gt;1,"BME",""),"")</f>
        <v/>
      </c>
      <c r="AS1439" s="28" t="str">
        <f t="shared" si="8639"/>
        <v/>
      </c>
      <c r="AT1439" s="28" t="str">
        <f t="shared" si="8639"/>
        <v/>
      </c>
      <c r="AU1439" s="28" t="str">
        <f t="shared" si="8639"/>
        <v/>
      </c>
      <c r="AV1439" s="28" t="str">
        <f t="shared" si="8639"/>
        <v/>
      </c>
      <c r="AW1439" s="28" t="str">
        <f t="shared" ref="AW1439:BC1439" si="8640">IFERROR(IF(FIND(AW$1,$F1439)&gt;1,AW$1,""),"")</f>
        <v/>
      </c>
      <c r="AX1439" s="28" t="str">
        <f t="shared" si="8640"/>
        <v/>
      </c>
      <c r="AY1439" s="28" t="str">
        <f t="shared" si="8640"/>
        <v/>
      </c>
      <c r="AZ1439" s="28" t="str">
        <f t="shared" si="8640"/>
        <v/>
      </c>
      <c r="BA1439" s="28" t="str">
        <f t="shared" si="8640"/>
        <v/>
      </c>
      <c r="BB1439" s="28" t="str">
        <f t="shared" si="8640"/>
        <v/>
      </c>
      <c r="BC1439" s="28" t="str">
        <f t="shared" si="8640"/>
        <v/>
      </c>
      <c r="BD1439" s="28" t="str">
        <f t="shared" si="15"/>
        <v/>
      </c>
      <c r="BG1439" s="2" t="s">
        <v>9659</v>
      </c>
      <c r="BI1439" s="2" t="s">
        <v>7809</v>
      </c>
      <c r="BJ1439" s="28" t="str">
        <f t="shared" si="16"/>
        <v>Leeds</v>
      </c>
      <c r="BK1439" s="28" t="str">
        <f t="shared" si="17"/>
        <v>West Yorkshire</v>
      </c>
      <c r="BM1439" s="2" t="s">
        <v>98</v>
      </c>
      <c r="BU1439" s="47" t="s">
        <v>19562</v>
      </c>
      <c r="BV1439" s="18"/>
      <c r="BW1439" s="18"/>
      <c r="BX1439" s="18"/>
      <c r="BY1439" s="42" t="str">
        <f t="shared" si="18"/>
        <v>LS17;LS22;LS23;LS24;LS8;</v>
      </c>
      <c r="BZ1439" s="43"/>
    </row>
    <row r="1440" spans="1:78" ht="15">
      <c r="A1440" s="10" t="s">
        <v>37</v>
      </c>
      <c r="B1440" s="28">
        <f>VLOOKUP(A1440,Organisations!$A$2:$B$7,2,FALSE)</f>
        <v>2</v>
      </c>
      <c r="C1440" s="10" t="s">
        <v>9661</v>
      </c>
      <c r="D1440" s="10" t="s">
        <v>9662</v>
      </c>
      <c r="E1440" s="28" t="str">
        <f t="shared" si="0"/>
        <v/>
      </c>
      <c r="F1440" s="10"/>
      <c r="G1440" s="10" t="s">
        <v>68</v>
      </c>
      <c r="H1440" s="11"/>
      <c r="K1440" s="30" t="s">
        <v>9663</v>
      </c>
      <c r="L1440" s="10" t="s">
        <v>9664</v>
      </c>
      <c r="M1440" s="28" t="str">
        <f t="shared" ref="M1440:Q1440" si="8641">IFERROR(IF(FIND(M$1,$F1440)&gt;1,"Age - Children",""),"")</f>
        <v/>
      </c>
      <c r="N1440" s="28" t="str">
        <f t="shared" si="8641"/>
        <v/>
      </c>
      <c r="O1440" s="28" t="str">
        <f t="shared" si="8641"/>
        <v/>
      </c>
      <c r="P1440" s="28" t="str">
        <f t="shared" si="8641"/>
        <v/>
      </c>
      <c r="Q1440" s="28" t="str">
        <f t="shared" si="8641"/>
        <v/>
      </c>
      <c r="R1440" s="28" t="str">
        <f t="shared" ref="R1440:T1440" si="8642">IFERROR(IF(FIND(R$1,$F1440)&gt;1,"Age - Elderly",""),"")</f>
        <v/>
      </c>
      <c r="S1440" s="28" t="str">
        <f t="shared" si="8642"/>
        <v/>
      </c>
      <c r="T1440" s="28" t="str">
        <f t="shared" si="8642"/>
        <v/>
      </c>
      <c r="U1440" s="28" t="str">
        <f t="shared" si="3"/>
        <v/>
      </c>
      <c r="V1440" s="28" t="str">
        <f t="shared" si="4"/>
        <v/>
      </c>
      <c r="X1440" s="28" t="str">
        <f t="shared" si="5"/>
        <v/>
      </c>
      <c r="Y1440" s="28" t="str">
        <f t="shared" si="6"/>
        <v/>
      </c>
      <c r="Z1440" s="28" t="str">
        <f t="shared" si="7"/>
        <v/>
      </c>
      <c r="AB1440" s="28" t="str">
        <f t="shared" si="8"/>
        <v/>
      </c>
      <c r="AD1440" s="28" t="str">
        <f t="shared" si="9"/>
        <v/>
      </c>
      <c r="AG1440" s="28" t="str">
        <f t="shared" ref="AG1440:AL1440" si="8643">IFERROR(IF(FIND(AG$1,$F1440)&gt;1,AG$1,""),"")</f>
        <v/>
      </c>
      <c r="AH1440" s="28" t="str">
        <f t="shared" si="8643"/>
        <v/>
      </c>
      <c r="AI1440" s="28" t="str">
        <f t="shared" si="8643"/>
        <v/>
      </c>
      <c r="AJ1440" s="28" t="str">
        <f t="shared" si="8643"/>
        <v/>
      </c>
      <c r="AK1440" s="28" t="str">
        <f t="shared" si="8643"/>
        <v/>
      </c>
      <c r="AL1440" s="28" t="str">
        <f t="shared" si="8643"/>
        <v/>
      </c>
      <c r="AM1440" s="28" t="str">
        <f t="shared" si="11"/>
        <v/>
      </c>
      <c r="AN1440" s="28" t="str">
        <f t="shared" ref="AN1440:AQ1440" si="8644">IFERROR(IF(FIND(AN$1,$F1440)&gt;1,"Status - LGBT",""),"")</f>
        <v/>
      </c>
      <c r="AO1440" s="28" t="str">
        <f t="shared" si="8644"/>
        <v/>
      </c>
      <c r="AP1440" s="28" t="str">
        <f t="shared" si="8644"/>
        <v/>
      </c>
      <c r="AQ1440" s="28" t="str">
        <f t="shared" si="8644"/>
        <v/>
      </c>
      <c r="AR1440" s="28" t="str">
        <f t="shared" ref="AR1440:AV1440" si="8645">IFERROR(IF(FIND(AR$1,$F1440)&gt;1,"BME",""),"")</f>
        <v/>
      </c>
      <c r="AS1440" s="28" t="str">
        <f t="shared" si="8645"/>
        <v/>
      </c>
      <c r="AT1440" s="28" t="str">
        <f t="shared" si="8645"/>
        <v/>
      </c>
      <c r="AU1440" s="28" t="str">
        <f t="shared" si="8645"/>
        <v/>
      </c>
      <c r="AV1440" s="28" t="str">
        <f t="shared" si="8645"/>
        <v/>
      </c>
      <c r="AW1440" s="28" t="str">
        <f t="shared" ref="AW1440:BC1440" si="8646">IFERROR(IF(FIND(AW$1,$F1440)&gt;1,AW$1,""),"")</f>
        <v/>
      </c>
      <c r="AX1440" s="28" t="str">
        <f t="shared" si="8646"/>
        <v/>
      </c>
      <c r="AY1440" s="28" t="str">
        <f t="shared" si="8646"/>
        <v/>
      </c>
      <c r="AZ1440" s="28" t="str">
        <f t="shared" si="8646"/>
        <v/>
      </c>
      <c r="BA1440" s="28" t="str">
        <f t="shared" si="8646"/>
        <v/>
      </c>
      <c r="BB1440" s="28" t="str">
        <f t="shared" si="8646"/>
        <v/>
      </c>
      <c r="BC1440" s="28" t="str">
        <f t="shared" si="8646"/>
        <v/>
      </c>
      <c r="BD1440" s="28" t="str">
        <f t="shared" si="15"/>
        <v/>
      </c>
      <c r="BG1440" s="2" t="s">
        <v>9665</v>
      </c>
      <c r="BI1440" s="2" t="s">
        <v>8899</v>
      </c>
      <c r="BJ1440" s="28" t="str">
        <f t="shared" si="16"/>
        <v>Leeds</v>
      </c>
      <c r="BK1440" s="28" t="str">
        <f t="shared" si="17"/>
        <v>West Yorkshire</v>
      </c>
      <c r="BM1440" s="2" t="s">
        <v>98</v>
      </c>
      <c r="BU1440" s="50" t="s">
        <v>586</v>
      </c>
      <c r="BV1440" s="12"/>
      <c r="BW1440" s="12"/>
      <c r="BX1440" s="12"/>
      <c r="BY1440" s="42" t="str">
        <f t="shared" si="18"/>
        <v>LS17;</v>
      </c>
      <c r="BZ1440" s="42"/>
    </row>
    <row r="1441" spans="1:78" ht="15">
      <c r="A1441" s="16" t="s">
        <v>37</v>
      </c>
      <c r="B1441" s="28">
        <f>VLOOKUP(A1441,Organisations!$A$2:$B$7,2,FALSE)</f>
        <v>2</v>
      </c>
      <c r="C1441" s="16" t="s">
        <v>9667</v>
      </c>
      <c r="D1441" s="16" t="s">
        <v>9667</v>
      </c>
      <c r="E1441" s="28" t="str">
        <f t="shared" si="0"/>
        <v>Bathroom and home solutions for the elderly and less able. More freedom, more dignity, more independence.</v>
      </c>
      <c r="F1441" s="16" t="s">
        <v>9668</v>
      </c>
      <c r="G1441" s="16" t="s">
        <v>68</v>
      </c>
      <c r="H1441" s="17"/>
      <c r="K1441" s="26" t="s">
        <v>9669</v>
      </c>
      <c r="L1441" s="16" t="s">
        <v>9670</v>
      </c>
      <c r="M1441" s="28" t="str">
        <f t="shared" ref="M1441:Q1441" si="8647">IFERROR(IF(FIND(M$1,$F1441)&gt;1,"Age - Children",""),"")</f>
        <v/>
      </c>
      <c r="N1441" s="28" t="str">
        <f t="shared" si="8647"/>
        <v/>
      </c>
      <c r="O1441" s="28" t="str">
        <f t="shared" si="8647"/>
        <v/>
      </c>
      <c r="P1441" s="28" t="str">
        <f t="shared" si="8647"/>
        <v/>
      </c>
      <c r="Q1441" s="28" t="str">
        <f t="shared" si="8647"/>
        <v/>
      </c>
      <c r="R1441" s="28" t="str">
        <f t="shared" ref="R1441:T1441" si="8648">IFERROR(IF(FIND(R$1,$F1441)&gt;1,"Age - Elderly",""),"")</f>
        <v/>
      </c>
      <c r="S1441" s="28" t="str">
        <f t="shared" si="8648"/>
        <v>Age - Elderly</v>
      </c>
      <c r="T1441" s="28" t="str">
        <f t="shared" si="8648"/>
        <v/>
      </c>
      <c r="U1441" s="28" t="str">
        <f t="shared" si="3"/>
        <v>Age - Elderly</v>
      </c>
      <c r="V1441" s="28" t="str">
        <f t="shared" si="4"/>
        <v/>
      </c>
      <c r="X1441" s="28" t="str">
        <f t="shared" si="5"/>
        <v/>
      </c>
      <c r="Y1441" s="28" t="str">
        <f t="shared" si="6"/>
        <v/>
      </c>
      <c r="Z1441" s="28" t="str">
        <f t="shared" si="7"/>
        <v/>
      </c>
      <c r="AB1441" s="28" t="str">
        <f t="shared" si="8"/>
        <v/>
      </c>
      <c r="AD1441" s="28" t="str">
        <f t="shared" si="9"/>
        <v/>
      </c>
      <c r="AG1441" s="28" t="str">
        <f t="shared" ref="AG1441:AL1441" si="8649">IFERROR(IF(FIND(AG$1,$F1441)&gt;1,AG$1,""),"")</f>
        <v/>
      </c>
      <c r="AH1441" s="28" t="str">
        <f t="shared" si="8649"/>
        <v/>
      </c>
      <c r="AI1441" s="28" t="str">
        <f t="shared" si="8649"/>
        <v/>
      </c>
      <c r="AJ1441" s="28" t="str">
        <f t="shared" si="8649"/>
        <v/>
      </c>
      <c r="AK1441" s="28" t="str">
        <f t="shared" si="8649"/>
        <v/>
      </c>
      <c r="AL1441" s="28" t="str">
        <f t="shared" si="8649"/>
        <v/>
      </c>
      <c r="AM1441" s="28" t="str">
        <f t="shared" si="11"/>
        <v/>
      </c>
      <c r="AN1441" s="28" t="str">
        <f t="shared" ref="AN1441:AQ1441" si="8650">IFERROR(IF(FIND(AN$1,$F1441)&gt;1,"Status - LGBT",""),"")</f>
        <v/>
      </c>
      <c r="AO1441" s="28" t="str">
        <f t="shared" si="8650"/>
        <v/>
      </c>
      <c r="AP1441" s="28" t="str">
        <f t="shared" si="8650"/>
        <v/>
      </c>
      <c r="AQ1441" s="28" t="str">
        <f t="shared" si="8650"/>
        <v/>
      </c>
      <c r="AR1441" s="28" t="str">
        <f t="shared" ref="AR1441:AV1441" si="8651">IFERROR(IF(FIND(AR$1,$F1441)&gt;1,"BME",""),"")</f>
        <v/>
      </c>
      <c r="AS1441" s="28" t="str">
        <f t="shared" si="8651"/>
        <v/>
      </c>
      <c r="AT1441" s="28" t="str">
        <f t="shared" si="8651"/>
        <v/>
      </c>
      <c r="AU1441" s="28" t="str">
        <f t="shared" si="8651"/>
        <v/>
      </c>
      <c r="AV1441" s="28" t="str">
        <f t="shared" si="8651"/>
        <v/>
      </c>
      <c r="AW1441" s="28" t="str">
        <f t="shared" ref="AW1441:BC1441" si="8652">IFERROR(IF(FIND(AW$1,$F1441)&gt;1,AW$1,""),"")</f>
        <v/>
      </c>
      <c r="AX1441" s="28" t="str">
        <f t="shared" si="8652"/>
        <v/>
      </c>
      <c r="AY1441" s="28" t="str">
        <f t="shared" si="8652"/>
        <v/>
      </c>
      <c r="AZ1441" s="28" t="str">
        <f t="shared" si="8652"/>
        <v/>
      </c>
      <c r="BA1441" s="28" t="str">
        <f t="shared" si="8652"/>
        <v/>
      </c>
      <c r="BB1441" s="28" t="str">
        <f t="shared" si="8652"/>
        <v/>
      </c>
      <c r="BC1441" s="28" t="str">
        <f t="shared" si="8652"/>
        <v/>
      </c>
      <c r="BD1441" s="28" t="str">
        <f t="shared" si="15"/>
        <v/>
      </c>
      <c r="BG1441" s="2" t="s">
        <v>9671</v>
      </c>
      <c r="BI1441" s="2" t="s">
        <v>8906</v>
      </c>
      <c r="BJ1441" s="28" t="str">
        <f t="shared" si="16"/>
        <v>Leeds</v>
      </c>
      <c r="BK1441" s="28" t="str">
        <f t="shared" si="17"/>
        <v>West Yorkshire</v>
      </c>
      <c r="BM1441" s="2" t="s">
        <v>98</v>
      </c>
      <c r="BU1441" s="18"/>
      <c r="BV1441" s="47" t="s">
        <v>575</v>
      </c>
      <c r="BW1441" s="18"/>
      <c r="BX1441" s="18"/>
      <c r="BY1441" s="42" t="str">
        <f t="shared" si="18"/>
        <v>Age - Elderly;LS12</v>
      </c>
      <c r="BZ1441" s="43"/>
    </row>
    <row r="1442" spans="1:78" ht="15">
      <c r="A1442" s="10" t="s">
        <v>37</v>
      </c>
      <c r="B1442" s="28">
        <f>VLOOKUP(A1442,Organisations!$A$2:$B$7,2,FALSE)</f>
        <v>2</v>
      </c>
      <c r="C1442" s="10" t="s">
        <v>9672</v>
      </c>
      <c r="D1442" s="10" t="s">
        <v>9673</v>
      </c>
      <c r="E1442" s="28" t="str">
        <f t="shared" si="0"/>
        <v>Carer support group.</v>
      </c>
      <c r="F1442" s="10" t="s">
        <v>9674</v>
      </c>
      <c r="G1442" s="10" t="s">
        <v>68</v>
      </c>
      <c r="H1442" s="11"/>
      <c r="K1442" s="30" t="s">
        <v>2707</v>
      </c>
      <c r="L1442" s="10" t="s">
        <v>5138</v>
      </c>
      <c r="M1442" s="28" t="str">
        <f t="shared" ref="M1442:Q1442" si="8653">IFERROR(IF(FIND(M$1,$F1442)&gt;1,"Age - Children",""),"")</f>
        <v/>
      </c>
      <c r="N1442" s="28" t="str">
        <f t="shared" si="8653"/>
        <v/>
      </c>
      <c r="O1442" s="28" t="str">
        <f t="shared" si="8653"/>
        <v/>
      </c>
      <c r="P1442" s="28" t="str">
        <f t="shared" si="8653"/>
        <v/>
      </c>
      <c r="Q1442" s="28" t="str">
        <f t="shared" si="8653"/>
        <v/>
      </c>
      <c r="R1442" s="28" t="str">
        <f t="shared" ref="R1442:T1442" si="8654">IFERROR(IF(FIND(R$1,$F1442)&gt;1,"Age - Elderly",""),"")</f>
        <v/>
      </c>
      <c r="S1442" s="28" t="str">
        <f t="shared" si="8654"/>
        <v/>
      </c>
      <c r="T1442" s="28" t="str">
        <f t="shared" si="8654"/>
        <v/>
      </c>
      <c r="U1442" s="28" t="str">
        <f t="shared" si="3"/>
        <v/>
      </c>
      <c r="V1442" s="28" t="str">
        <f t="shared" si="4"/>
        <v/>
      </c>
      <c r="X1442" s="28" t="str">
        <f t="shared" si="5"/>
        <v/>
      </c>
      <c r="Y1442" s="28" t="str">
        <f t="shared" si="6"/>
        <v/>
      </c>
      <c r="Z1442" s="28" t="str">
        <f t="shared" si="7"/>
        <v/>
      </c>
      <c r="AB1442" s="28" t="str">
        <f t="shared" si="8"/>
        <v/>
      </c>
      <c r="AD1442" s="28" t="str">
        <f t="shared" si="9"/>
        <v/>
      </c>
      <c r="AG1442" s="28" t="str">
        <f t="shared" ref="AG1442:AL1442" si="8655">IFERROR(IF(FIND(AG$1,$F1442)&gt;1,AG$1,""),"")</f>
        <v/>
      </c>
      <c r="AH1442" s="28" t="str">
        <f t="shared" si="8655"/>
        <v/>
      </c>
      <c r="AI1442" s="28" t="str">
        <f t="shared" si="8655"/>
        <v/>
      </c>
      <c r="AJ1442" s="28" t="str">
        <f t="shared" si="8655"/>
        <v/>
      </c>
      <c r="AK1442" s="28" t="str">
        <f t="shared" si="8655"/>
        <v/>
      </c>
      <c r="AL1442" s="28" t="str">
        <f t="shared" si="8655"/>
        <v/>
      </c>
      <c r="AM1442" s="28" t="str">
        <f t="shared" si="11"/>
        <v/>
      </c>
      <c r="AN1442" s="28" t="str">
        <f t="shared" ref="AN1442:AQ1442" si="8656">IFERROR(IF(FIND(AN$1,$F1442)&gt;1,"Status - LGBT",""),"")</f>
        <v/>
      </c>
      <c r="AO1442" s="28" t="str">
        <f t="shared" si="8656"/>
        <v/>
      </c>
      <c r="AP1442" s="28" t="str">
        <f t="shared" si="8656"/>
        <v/>
      </c>
      <c r="AQ1442" s="28" t="str">
        <f t="shared" si="8656"/>
        <v/>
      </c>
      <c r="AR1442" s="28" t="str">
        <f t="shared" ref="AR1442:AV1442" si="8657">IFERROR(IF(FIND(AR$1,$F1442)&gt;1,"BME",""),"")</f>
        <v/>
      </c>
      <c r="AS1442" s="28" t="str">
        <f t="shared" si="8657"/>
        <v/>
      </c>
      <c r="AT1442" s="28" t="str">
        <f t="shared" si="8657"/>
        <v/>
      </c>
      <c r="AU1442" s="28" t="str">
        <f t="shared" si="8657"/>
        <v/>
      </c>
      <c r="AV1442" s="28" t="str">
        <f t="shared" si="8657"/>
        <v/>
      </c>
      <c r="AW1442" s="28" t="str">
        <f t="shared" ref="AW1442:BC1442" si="8658">IFERROR(IF(FIND(AW$1,$F1442)&gt;1,AW$1,""),"")</f>
        <v/>
      </c>
      <c r="AX1442" s="28" t="str">
        <f t="shared" si="8658"/>
        <v/>
      </c>
      <c r="AY1442" s="28" t="str">
        <f t="shared" si="8658"/>
        <v/>
      </c>
      <c r="AZ1442" s="28" t="str">
        <f t="shared" si="8658"/>
        <v/>
      </c>
      <c r="BA1442" s="28" t="str">
        <f t="shared" si="8658"/>
        <v/>
      </c>
      <c r="BB1442" s="28" t="str">
        <f t="shared" si="8658"/>
        <v/>
      </c>
      <c r="BC1442" s="28" t="str">
        <f t="shared" si="8658"/>
        <v/>
      </c>
      <c r="BD1442" s="28" t="str">
        <f t="shared" si="15"/>
        <v/>
      </c>
      <c r="BG1442" s="2" t="s">
        <v>9675</v>
      </c>
      <c r="BI1442" s="2" t="s">
        <v>8913</v>
      </c>
      <c r="BJ1442" s="28" t="str">
        <f t="shared" si="16"/>
        <v>Leeds</v>
      </c>
      <c r="BK1442" s="28" t="str">
        <f t="shared" si="17"/>
        <v>West Yorkshire</v>
      </c>
      <c r="BM1442" s="2" t="s">
        <v>98</v>
      </c>
      <c r="BU1442" s="12"/>
      <c r="BV1442" s="50" t="s">
        <v>569</v>
      </c>
      <c r="BW1442" s="12"/>
      <c r="BX1442" s="12"/>
      <c r="BY1442" s="42" t="str">
        <f t="shared" si="18"/>
        <v>LS7</v>
      </c>
      <c r="BZ1442" s="42"/>
    </row>
    <row r="1443" spans="1:78" ht="15">
      <c r="A1443" s="16" t="s">
        <v>37</v>
      </c>
      <c r="B1443" s="28">
        <f>VLOOKUP(A1443,Organisations!$A$2:$B$7,2,FALSE)</f>
        <v>2</v>
      </c>
      <c r="C1443" s="23" t="s">
        <v>2013</v>
      </c>
      <c r="D1443" s="23" t="s">
        <v>2014</v>
      </c>
      <c r="E1443" s="28" t="str">
        <f t="shared" si="0"/>
        <v>Neighbourhood Network offering a variety of services and activities for older people in Greater Morley. (LS27, WF3)</v>
      </c>
      <c r="F1443" s="16" t="s">
        <v>9676</v>
      </c>
      <c r="G1443" s="16" t="s">
        <v>68</v>
      </c>
      <c r="H1443" s="17"/>
      <c r="K1443" s="26" t="s">
        <v>2016</v>
      </c>
      <c r="L1443" s="16" t="s">
        <v>9296</v>
      </c>
      <c r="M1443" s="28" t="str">
        <f t="shared" ref="M1443:Q1443" si="8659">IFERROR(IF(FIND(M$1,$F1443)&gt;1,"Age - Children",""),"")</f>
        <v/>
      </c>
      <c r="N1443" s="28" t="str">
        <f t="shared" si="8659"/>
        <v/>
      </c>
      <c r="O1443" s="28" t="str">
        <f t="shared" si="8659"/>
        <v/>
      </c>
      <c r="P1443" s="28" t="str">
        <f t="shared" si="8659"/>
        <v/>
      </c>
      <c r="Q1443" s="28" t="str">
        <f t="shared" si="8659"/>
        <v/>
      </c>
      <c r="R1443" s="28" t="str">
        <f t="shared" ref="R1443:T1443" si="8660">IFERROR(IF(FIND(R$1,$F1443)&gt;1,"Age - Elderly",""),"")</f>
        <v/>
      </c>
      <c r="S1443" s="28" t="str">
        <f t="shared" si="8660"/>
        <v/>
      </c>
      <c r="T1443" s="28" t="str">
        <f t="shared" si="8660"/>
        <v>Age - Elderly</v>
      </c>
      <c r="U1443" s="28" t="str">
        <f t="shared" si="3"/>
        <v/>
      </c>
      <c r="V1443" s="28" t="str">
        <f t="shared" si="4"/>
        <v/>
      </c>
      <c r="X1443" s="28" t="str">
        <f t="shared" si="5"/>
        <v/>
      </c>
      <c r="Y1443" s="28" t="str">
        <f t="shared" si="6"/>
        <v/>
      </c>
      <c r="Z1443" s="28" t="str">
        <f t="shared" si="7"/>
        <v/>
      </c>
      <c r="AB1443" s="28" t="str">
        <f t="shared" si="8"/>
        <v/>
      </c>
      <c r="AD1443" s="28" t="str">
        <f t="shared" si="9"/>
        <v/>
      </c>
      <c r="AG1443" s="28" t="str">
        <f t="shared" ref="AG1443:AL1443" si="8661">IFERROR(IF(FIND(AG$1,$F1443)&gt;1,AG$1,""),"")</f>
        <v/>
      </c>
      <c r="AH1443" s="28" t="str">
        <f t="shared" si="8661"/>
        <v/>
      </c>
      <c r="AI1443" s="28" t="str">
        <f t="shared" si="8661"/>
        <v/>
      </c>
      <c r="AJ1443" s="28" t="str">
        <f t="shared" si="8661"/>
        <v/>
      </c>
      <c r="AK1443" s="28" t="str">
        <f t="shared" si="8661"/>
        <v/>
      </c>
      <c r="AL1443" s="28" t="str">
        <f t="shared" si="8661"/>
        <v/>
      </c>
      <c r="AM1443" s="28" t="str">
        <f t="shared" si="11"/>
        <v/>
      </c>
      <c r="AN1443" s="28" t="str">
        <f t="shared" ref="AN1443:AQ1443" si="8662">IFERROR(IF(FIND(AN$1,$F1443)&gt;1,"Status - LGBT",""),"")</f>
        <v/>
      </c>
      <c r="AO1443" s="28" t="str">
        <f t="shared" si="8662"/>
        <v/>
      </c>
      <c r="AP1443" s="28" t="str">
        <f t="shared" si="8662"/>
        <v/>
      </c>
      <c r="AQ1443" s="28" t="str">
        <f t="shared" si="8662"/>
        <v/>
      </c>
      <c r="AR1443" s="28" t="str">
        <f t="shared" ref="AR1443:AV1443" si="8663">IFERROR(IF(FIND(AR$1,$F1443)&gt;1,"BME",""),"")</f>
        <v/>
      </c>
      <c r="AS1443" s="28" t="str">
        <f t="shared" si="8663"/>
        <v/>
      </c>
      <c r="AT1443" s="28" t="str">
        <f t="shared" si="8663"/>
        <v/>
      </c>
      <c r="AU1443" s="28" t="str">
        <f t="shared" si="8663"/>
        <v/>
      </c>
      <c r="AV1443" s="28" t="str">
        <f t="shared" si="8663"/>
        <v/>
      </c>
      <c r="AW1443" s="28" t="str">
        <f t="shared" ref="AW1443:BC1443" si="8664">IFERROR(IF(FIND(AW$1,$F1443)&gt;1,AW$1,""),"")</f>
        <v/>
      </c>
      <c r="AX1443" s="28" t="str">
        <f t="shared" si="8664"/>
        <v/>
      </c>
      <c r="AY1443" s="28" t="str">
        <f t="shared" si="8664"/>
        <v/>
      </c>
      <c r="AZ1443" s="28" t="str">
        <f t="shared" si="8664"/>
        <v/>
      </c>
      <c r="BA1443" s="28" t="str">
        <f t="shared" si="8664"/>
        <v/>
      </c>
      <c r="BB1443" s="28" t="str">
        <f t="shared" si="8664"/>
        <v/>
      </c>
      <c r="BC1443" s="28" t="str">
        <f t="shared" si="8664"/>
        <v/>
      </c>
      <c r="BD1443" s="28" t="str">
        <f t="shared" si="15"/>
        <v/>
      </c>
      <c r="BG1443" s="2" t="s">
        <v>9677</v>
      </c>
      <c r="BI1443" s="2" t="s">
        <v>1953</v>
      </c>
      <c r="BJ1443" s="28" t="str">
        <f t="shared" si="16"/>
        <v/>
      </c>
      <c r="BK1443" s="28" t="str">
        <f t="shared" si="17"/>
        <v/>
      </c>
      <c r="BM1443" s="2" t="s">
        <v>98</v>
      </c>
      <c r="BU1443" s="18"/>
      <c r="BV1443" s="47" t="s">
        <v>598</v>
      </c>
      <c r="BW1443" s="18"/>
      <c r="BX1443" s="18"/>
      <c r="BY1443" s="42" t="str">
        <f t="shared" si="18"/>
        <v>LS27</v>
      </c>
      <c r="BZ1443" s="43"/>
    </row>
    <row r="1444" spans="1:78" ht="15">
      <c r="A1444" s="10" t="s">
        <v>37</v>
      </c>
      <c r="B1444" s="28">
        <f>VLOOKUP(A1444,Organisations!$A$2:$B$7,2,FALSE)</f>
        <v>2</v>
      </c>
      <c r="C1444" s="10" t="s">
        <v>9678</v>
      </c>
      <c r="D1444" s="10" t="s">
        <v>9679</v>
      </c>
      <c r="E1444" s="28" t="str">
        <f t="shared" si="0"/>
        <v>We are committed to provide high quality NHS medical care for individuals and families in a friendly and caring environm</v>
      </c>
      <c r="F1444" s="10" t="s">
        <v>9681</v>
      </c>
      <c r="G1444" s="10" t="s">
        <v>68</v>
      </c>
      <c r="H1444" s="53"/>
      <c r="K1444" s="30" t="s">
        <v>9682</v>
      </c>
      <c r="L1444" s="12"/>
      <c r="M1444" s="28" t="str">
        <f t="shared" ref="M1444:Q1444" si="8665">IFERROR(IF(FIND(M$1,$F1444)&gt;1,"Age - Children",""),"")</f>
        <v/>
      </c>
      <c r="N1444" s="28" t="str">
        <f t="shared" si="8665"/>
        <v/>
      </c>
      <c r="O1444" s="28" t="str">
        <f t="shared" si="8665"/>
        <v/>
      </c>
      <c r="P1444" s="28" t="str">
        <f t="shared" si="8665"/>
        <v/>
      </c>
      <c r="Q1444" s="28" t="str">
        <f t="shared" si="8665"/>
        <v/>
      </c>
      <c r="R1444" s="28" t="str">
        <f t="shared" ref="R1444:T1444" si="8666">IFERROR(IF(FIND(R$1,$F1444)&gt;1,"Age - Elderly",""),"")</f>
        <v/>
      </c>
      <c r="S1444" s="28" t="str">
        <f t="shared" si="8666"/>
        <v/>
      </c>
      <c r="T1444" s="28" t="str">
        <f t="shared" si="8666"/>
        <v/>
      </c>
      <c r="U1444" s="28" t="str">
        <f t="shared" si="3"/>
        <v/>
      </c>
      <c r="V1444" s="28" t="str">
        <f t="shared" si="4"/>
        <v/>
      </c>
      <c r="X1444" s="28" t="str">
        <f t="shared" si="5"/>
        <v/>
      </c>
      <c r="Y1444" s="28" t="str">
        <f t="shared" si="6"/>
        <v/>
      </c>
      <c r="Z1444" s="28" t="str">
        <f t="shared" si="7"/>
        <v>Gender - Male</v>
      </c>
      <c r="AB1444" s="28" t="str">
        <f t="shared" si="8"/>
        <v/>
      </c>
      <c r="AD1444" s="28" t="str">
        <f t="shared" si="9"/>
        <v>Gender - Male;</v>
      </c>
      <c r="AG1444" s="28" t="str">
        <f t="shared" ref="AG1444:AL1444" si="8667">IFERROR(IF(FIND(AG$1,$F1444)&gt;1,AG$1,""),"")</f>
        <v/>
      </c>
      <c r="AH1444" s="28" t="str">
        <f t="shared" si="8667"/>
        <v/>
      </c>
      <c r="AI1444" s="28" t="str">
        <f t="shared" si="8667"/>
        <v/>
      </c>
      <c r="AJ1444" s="28" t="str">
        <f t="shared" si="8667"/>
        <v/>
      </c>
      <c r="AK1444" s="28" t="str">
        <f t="shared" si="8667"/>
        <v/>
      </c>
      <c r="AL1444" s="28" t="str">
        <f t="shared" si="8667"/>
        <v/>
      </c>
      <c r="AM1444" s="28" t="str">
        <f t="shared" si="11"/>
        <v/>
      </c>
      <c r="AN1444" s="28" t="str">
        <f t="shared" ref="AN1444:AQ1444" si="8668">IFERROR(IF(FIND(AN$1,$F1444)&gt;1,"Status - LGBT",""),"")</f>
        <v/>
      </c>
      <c r="AO1444" s="28" t="str">
        <f t="shared" si="8668"/>
        <v/>
      </c>
      <c r="AP1444" s="28" t="str">
        <f t="shared" si="8668"/>
        <v/>
      </c>
      <c r="AQ1444" s="28" t="str">
        <f t="shared" si="8668"/>
        <v/>
      </c>
      <c r="AR1444" s="28" t="str">
        <f t="shared" ref="AR1444:AV1444" si="8669">IFERROR(IF(FIND(AR$1,$F1444)&gt;1,"BME",""),"")</f>
        <v/>
      </c>
      <c r="AS1444" s="28" t="str">
        <f t="shared" si="8669"/>
        <v/>
      </c>
      <c r="AT1444" s="28" t="str">
        <f t="shared" si="8669"/>
        <v/>
      </c>
      <c r="AU1444" s="28" t="str">
        <f t="shared" si="8669"/>
        <v/>
      </c>
      <c r="AV1444" s="28" t="str">
        <f t="shared" si="8669"/>
        <v/>
      </c>
      <c r="AW1444" s="28" t="str">
        <f t="shared" ref="AW1444:BC1444" si="8670">IFERROR(IF(FIND(AW$1,$F1444)&gt;1,AW$1,""),"")</f>
        <v/>
      </c>
      <c r="AX1444" s="28" t="str">
        <f t="shared" si="8670"/>
        <v/>
      </c>
      <c r="AY1444" s="28" t="str">
        <f t="shared" si="8670"/>
        <v/>
      </c>
      <c r="AZ1444" s="28" t="str">
        <f t="shared" si="8670"/>
        <v/>
      </c>
      <c r="BA1444" s="28" t="str">
        <f t="shared" si="8670"/>
        <v/>
      </c>
      <c r="BB1444" s="28" t="str">
        <f t="shared" si="8670"/>
        <v/>
      </c>
      <c r="BC1444" s="28" t="str">
        <f t="shared" si="8670"/>
        <v/>
      </c>
      <c r="BD1444" s="28" t="str">
        <f t="shared" si="15"/>
        <v/>
      </c>
      <c r="BG1444" s="2" t="s">
        <v>9683</v>
      </c>
      <c r="BI1444" s="2" t="s">
        <v>8926</v>
      </c>
      <c r="BJ1444" s="28" t="str">
        <f t="shared" si="16"/>
        <v>Leeds</v>
      </c>
      <c r="BK1444" s="28" t="str">
        <f t="shared" si="17"/>
        <v>West Yorkshire</v>
      </c>
      <c r="BM1444" s="2" t="s">
        <v>98</v>
      </c>
      <c r="BS1444" s="2" t="s">
        <v>2863</v>
      </c>
      <c r="BU1444" s="50" t="s">
        <v>19342</v>
      </c>
      <c r="BV1444" s="12"/>
      <c r="BW1444" s="12"/>
      <c r="BX1444" s="12"/>
      <c r="BY1444" s="42" t="str">
        <f t="shared" si="18"/>
        <v>Gender - Male;;BD11;BD4;LS10;LS11;LS12;LS13;LS14;LS15;LS16;LS17;LS18;LS19;LS1;LS20;LS21;LS22;LS23;LS24;LS25;LS26;LS27;LS28;LS29;LS2;LS3;LS4;LS5;LS6;LS7;LS88;LS8;LS99;LS9;WF10;WF3;</v>
      </c>
      <c r="BZ1444" s="42"/>
    </row>
    <row r="1445" spans="1:78" ht="15">
      <c r="A1445" s="16" t="s">
        <v>37</v>
      </c>
      <c r="B1445" s="28">
        <f>VLOOKUP(A1445,Organisations!$A$2:$B$7,2,FALSE)</f>
        <v>2</v>
      </c>
      <c r="C1445" s="16" t="s">
        <v>9685</v>
      </c>
      <c r="D1445" s="16" t="s">
        <v>9686</v>
      </c>
      <c r="E1445" s="28" t="str">
        <f t="shared" si="0"/>
        <v>We have help and advice about the wide range of services available from your local JobCentre Plus as well as detailed in</v>
      </c>
      <c r="F1445" s="16" t="s">
        <v>7115</v>
      </c>
      <c r="G1445" s="16" t="s">
        <v>68</v>
      </c>
      <c r="H1445" s="17"/>
      <c r="K1445" s="26" t="s">
        <v>7116</v>
      </c>
      <c r="L1445" s="18"/>
      <c r="M1445" s="28" t="str">
        <f t="shared" ref="M1445:Q1445" si="8671">IFERROR(IF(FIND(M$1,$F1445)&gt;1,"Age - Children",""),"")</f>
        <v/>
      </c>
      <c r="N1445" s="28" t="str">
        <f t="shared" si="8671"/>
        <v/>
      </c>
      <c r="O1445" s="28" t="str">
        <f t="shared" si="8671"/>
        <v/>
      </c>
      <c r="P1445" s="28" t="str">
        <f t="shared" si="8671"/>
        <v/>
      </c>
      <c r="Q1445" s="28" t="str">
        <f t="shared" si="8671"/>
        <v/>
      </c>
      <c r="R1445" s="28" t="str">
        <f t="shared" ref="R1445:T1445" si="8672">IFERROR(IF(FIND(R$1,$F1445)&gt;1,"Age - Elderly",""),"")</f>
        <v/>
      </c>
      <c r="S1445" s="28" t="str">
        <f t="shared" si="8672"/>
        <v/>
      </c>
      <c r="T1445" s="28" t="str">
        <f t="shared" si="8672"/>
        <v/>
      </c>
      <c r="U1445" s="28" t="str">
        <f t="shared" si="3"/>
        <v/>
      </c>
      <c r="V1445" s="28" t="str">
        <f t="shared" si="4"/>
        <v/>
      </c>
      <c r="X1445" s="28" t="str">
        <f t="shared" si="5"/>
        <v/>
      </c>
      <c r="Y1445" s="28" t="str">
        <f t="shared" si="6"/>
        <v/>
      </c>
      <c r="Z1445" s="28" t="str">
        <f t="shared" si="7"/>
        <v>Gender - Male</v>
      </c>
      <c r="AB1445" s="28" t="str">
        <f t="shared" si="8"/>
        <v/>
      </c>
      <c r="AD1445" s="28" t="str">
        <f t="shared" si="9"/>
        <v>Gender - Male;</v>
      </c>
      <c r="AG1445" s="28" t="str">
        <f t="shared" ref="AG1445:AL1445" si="8673">IFERROR(IF(FIND(AG$1,$F1445)&gt;1,AG$1,""),"")</f>
        <v/>
      </c>
      <c r="AH1445" s="28" t="str">
        <f t="shared" si="8673"/>
        <v/>
      </c>
      <c r="AI1445" s="28" t="str">
        <f t="shared" si="8673"/>
        <v/>
      </c>
      <c r="AJ1445" s="28" t="str">
        <f t="shared" si="8673"/>
        <v/>
      </c>
      <c r="AK1445" s="28" t="str">
        <f t="shared" si="8673"/>
        <v/>
      </c>
      <c r="AL1445" s="28" t="str">
        <f t="shared" si="8673"/>
        <v/>
      </c>
      <c r="AM1445" s="28" t="str">
        <f t="shared" si="11"/>
        <v/>
      </c>
      <c r="AN1445" s="28" t="str">
        <f t="shared" ref="AN1445:AQ1445" si="8674">IFERROR(IF(FIND(AN$1,$F1445)&gt;1,"Status - LGBT",""),"")</f>
        <v/>
      </c>
      <c r="AO1445" s="28" t="str">
        <f t="shared" si="8674"/>
        <v/>
      </c>
      <c r="AP1445" s="28" t="str">
        <f t="shared" si="8674"/>
        <v/>
      </c>
      <c r="AQ1445" s="28" t="str">
        <f t="shared" si="8674"/>
        <v/>
      </c>
      <c r="AR1445" s="28" t="str">
        <f t="shared" ref="AR1445:AV1445" si="8675">IFERROR(IF(FIND(AR$1,$F1445)&gt;1,"BME",""),"")</f>
        <v/>
      </c>
      <c r="AS1445" s="28" t="str">
        <f t="shared" si="8675"/>
        <v/>
      </c>
      <c r="AT1445" s="28" t="str">
        <f t="shared" si="8675"/>
        <v/>
      </c>
      <c r="AU1445" s="28" t="str">
        <f t="shared" si="8675"/>
        <v/>
      </c>
      <c r="AV1445" s="28" t="str">
        <f t="shared" si="8675"/>
        <v/>
      </c>
      <c r="AW1445" s="28" t="str">
        <f t="shared" ref="AW1445:BC1445" si="8676">IFERROR(IF(FIND(AW$1,$F1445)&gt;1,AW$1,""),"")</f>
        <v/>
      </c>
      <c r="AX1445" s="28" t="str">
        <f t="shared" si="8676"/>
        <v/>
      </c>
      <c r="AY1445" s="28" t="str">
        <f t="shared" si="8676"/>
        <v/>
      </c>
      <c r="AZ1445" s="28" t="str">
        <f t="shared" si="8676"/>
        <v/>
      </c>
      <c r="BA1445" s="28" t="str">
        <f t="shared" si="8676"/>
        <v/>
      </c>
      <c r="BB1445" s="28" t="str">
        <f t="shared" si="8676"/>
        <v/>
      </c>
      <c r="BC1445" s="28" t="str">
        <f t="shared" si="8676"/>
        <v/>
      </c>
      <c r="BD1445" s="28" t="str">
        <f t="shared" si="15"/>
        <v/>
      </c>
      <c r="BG1445" s="2" t="s">
        <v>9687</v>
      </c>
      <c r="BI1445" s="2" t="s">
        <v>8933</v>
      </c>
      <c r="BJ1445" s="28" t="str">
        <f t="shared" si="16"/>
        <v/>
      </c>
      <c r="BK1445" s="28" t="str">
        <f t="shared" si="17"/>
        <v/>
      </c>
      <c r="BM1445" s="2" t="s">
        <v>98</v>
      </c>
      <c r="BU1445" s="47" t="s">
        <v>19342</v>
      </c>
      <c r="BV1445" s="18"/>
      <c r="BW1445" s="18"/>
      <c r="BX1445" s="18"/>
      <c r="BY1445" s="42" t="str">
        <f t="shared" si="18"/>
        <v>Gender - Male;;BD11;BD4;LS10;LS11;LS12;LS13;LS14;LS15;LS16;LS17;LS18;LS19;LS1;LS20;LS21;LS22;LS23;LS24;LS25;LS26;LS27;LS28;LS29;LS2;LS3;LS4;LS5;LS6;LS7;LS88;LS8;LS99;LS9;WF10;WF3;</v>
      </c>
      <c r="BZ1445" s="43"/>
    </row>
    <row r="1446" spans="1:78" ht="15">
      <c r="A1446" s="10" t="s">
        <v>37</v>
      </c>
      <c r="B1446" s="28">
        <f>VLOOKUP(A1446,Organisations!$A$2:$B$7,2,FALSE)</f>
        <v>2</v>
      </c>
      <c r="C1446" s="10" t="s">
        <v>9688</v>
      </c>
      <c r="D1446" s="10" t="s">
        <v>9689</v>
      </c>
      <c r="E1446" s="28" t="str">
        <f t="shared" si="0"/>
        <v>Find Chiropodists, Podiatrists &amp; registered College foot healthcare practitioners near you</v>
      </c>
      <c r="F1446" s="10" t="s">
        <v>9690</v>
      </c>
      <c r="G1446" s="10" t="s">
        <v>68</v>
      </c>
      <c r="H1446" s="11"/>
      <c r="K1446" s="30" t="s">
        <v>9691</v>
      </c>
      <c r="L1446" s="10" t="s">
        <v>9692</v>
      </c>
      <c r="M1446" s="28" t="str">
        <f t="shared" ref="M1446:Q1446" si="8677">IFERROR(IF(FIND(M$1,$F1446)&gt;1,"Age - Children",""),"")</f>
        <v/>
      </c>
      <c r="N1446" s="28" t="str">
        <f t="shared" si="8677"/>
        <v/>
      </c>
      <c r="O1446" s="28" t="str">
        <f t="shared" si="8677"/>
        <v/>
      </c>
      <c r="P1446" s="28" t="str">
        <f t="shared" si="8677"/>
        <v/>
      </c>
      <c r="Q1446" s="28" t="str">
        <f t="shared" si="8677"/>
        <v/>
      </c>
      <c r="R1446" s="28" t="str">
        <f t="shared" ref="R1446:T1446" si="8678">IFERROR(IF(FIND(R$1,$F1446)&gt;1,"Age - Elderly",""),"")</f>
        <v/>
      </c>
      <c r="S1446" s="28" t="str">
        <f t="shared" si="8678"/>
        <v/>
      </c>
      <c r="T1446" s="28" t="str">
        <f t="shared" si="8678"/>
        <v/>
      </c>
      <c r="U1446" s="28" t="str">
        <f t="shared" si="3"/>
        <v/>
      </c>
      <c r="V1446" s="28" t="str">
        <f t="shared" si="4"/>
        <v/>
      </c>
      <c r="X1446" s="28" t="str">
        <f t="shared" si="5"/>
        <v/>
      </c>
      <c r="Y1446" s="28" t="str">
        <f t="shared" si="6"/>
        <v/>
      </c>
      <c r="Z1446" s="28" t="str">
        <f t="shared" si="7"/>
        <v/>
      </c>
      <c r="AB1446" s="28" t="str">
        <f t="shared" si="8"/>
        <v/>
      </c>
      <c r="AD1446" s="28" t="str">
        <f t="shared" si="9"/>
        <v/>
      </c>
      <c r="AG1446" s="28" t="str">
        <f t="shared" ref="AG1446:AL1446" si="8679">IFERROR(IF(FIND(AG$1,$F1446)&gt;1,AG$1,""),"")</f>
        <v/>
      </c>
      <c r="AH1446" s="28" t="str">
        <f t="shared" si="8679"/>
        <v/>
      </c>
      <c r="AI1446" s="28" t="str">
        <f t="shared" si="8679"/>
        <v/>
      </c>
      <c r="AJ1446" s="28" t="str">
        <f t="shared" si="8679"/>
        <v/>
      </c>
      <c r="AK1446" s="28" t="str">
        <f t="shared" si="8679"/>
        <v/>
      </c>
      <c r="AL1446" s="28" t="str">
        <f t="shared" si="8679"/>
        <v/>
      </c>
      <c r="AM1446" s="28" t="str">
        <f t="shared" si="11"/>
        <v/>
      </c>
      <c r="AN1446" s="28" t="str">
        <f t="shared" ref="AN1446:AQ1446" si="8680">IFERROR(IF(FIND(AN$1,$F1446)&gt;1,"Status - LGBT",""),"")</f>
        <v/>
      </c>
      <c r="AO1446" s="28" t="str">
        <f t="shared" si="8680"/>
        <v/>
      </c>
      <c r="AP1446" s="28" t="str">
        <f t="shared" si="8680"/>
        <v/>
      </c>
      <c r="AQ1446" s="28" t="str">
        <f t="shared" si="8680"/>
        <v/>
      </c>
      <c r="AR1446" s="28" t="str">
        <f t="shared" ref="AR1446:AV1446" si="8681">IFERROR(IF(FIND(AR$1,$F1446)&gt;1,"BME",""),"")</f>
        <v/>
      </c>
      <c r="AS1446" s="28" t="str">
        <f t="shared" si="8681"/>
        <v/>
      </c>
      <c r="AT1446" s="28" t="str">
        <f t="shared" si="8681"/>
        <v/>
      </c>
      <c r="AU1446" s="28" t="str">
        <f t="shared" si="8681"/>
        <v/>
      </c>
      <c r="AV1446" s="28" t="str">
        <f t="shared" si="8681"/>
        <v/>
      </c>
      <c r="AW1446" s="28" t="str">
        <f t="shared" ref="AW1446:BC1446" si="8682">IFERROR(IF(FIND(AW$1,$F1446)&gt;1,AW$1,""),"")</f>
        <v/>
      </c>
      <c r="AX1446" s="28" t="str">
        <f t="shared" si="8682"/>
        <v/>
      </c>
      <c r="AY1446" s="28" t="str">
        <f t="shared" si="8682"/>
        <v/>
      </c>
      <c r="AZ1446" s="28" t="str">
        <f t="shared" si="8682"/>
        <v/>
      </c>
      <c r="BA1446" s="28" t="str">
        <f t="shared" si="8682"/>
        <v/>
      </c>
      <c r="BB1446" s="28" t="str">
        <f t="shared" si="8682"/>
        <v/>
      </c>
      <c r="BC1446" s="28" t="str">
        <f t="shared" si="8682"/>
        <v/>
      </c>
      <c r="BD1446" s="28" t="str">
        <f t="shared" si="15"/>
        <v/>
      </c>
      <c r="BG1446" s="2" t="s">
        <v>9693</v>
      </c>
      <c r="BJ1446" s="28" t="str">
        <f t="shared" si="16"/>
        <v/>
      </c>
      <c r="BK1446" s="28" t="str">
        <f t="shared" si="17"/>
        <v/>
      </c>
      <c r="BM1446" s="2" t="s">
        <v>98</v>
      </c>
      <c r="BU1446" s="12"/>
      <c r="BV1446" s="12"/>
      <c r="BW1446" s="12"/>
      <c r="BX1446" s="12"/>
      <c r="BY1446" s="42" t="str">
        <f t="shared" si="18"/>
        <v/>
      </c>
      <c r="BZ1446" s="42"/>
    </row>
    <row r="1447" spans="1:78" ht="15">
      <c r="A1447" s="16" t="s">
        <v>37</v>
      </c>
      <c r="B1447" s="28">
        <f>VLOOKUP(A1447,Organisations!$A$2:$B$7,2,FALSE)</f>
        <v>2</v>
      </c>
      <c r="C1447" s="16" t="s">
        <v>9694</v>
      </c>
      <c r="D1447" s="16" t="s">
        <v>9695</v>
      </c>
      <c r="E1447" s="28" t="str">
        <f t="shared" si="0"/>
        <v>Providing debt advice and debt counselling. We offer support to help deal with varying levels of debt problems through o</v>
      </c>
      <c r="F1447" s="16" t="s">
        <v>9697</v>
      </c>
      <c r="G1447" s="16" t="s">
        <v>68</v>
      </c>
      <c r="H1447" s="17"/>
      <c r="K1447" s="33"/>
      <c r="L1447" s="16" t="s">
        <v>9698</v>
      </c>
      <c r="M1447" s="28" t="str">
        <f t="shared" ref="M1447:Q1447" si="8683">IFERROR(IF(FIND(M$1,$F1447)&gt;1,"Age - Children",""),"")</f>
        <v/>
      </c>
      <c r="N1447" s="28" t="str">
        <f t="shared" si="8683"/>
        <v/>
      </c>
      <c r="O1447" s="28" t="str">
        <f t="shared" si="8683"/>
        <v/>
      </c>
      <c r="P1447" s="28" t="str">
        <f t="shared" si="8683"/>
        <v/>
      </c>
      <c r="Q1447" s="28" t="str">
        <f t="shared" si="8683"/>
        <v/>
      </c>
      <c r="R1447" s="28" t="str">
        <f t="shared" ref="R1447:T1447" si="8684">IFERROR(IF(FIND(R$1,$F1447)&gt;1,"Age - Elderly",""),"")</f>
        <v/>
      </c>
      <c r="S1447" s="28" t="str">
        <f t="shared" si="8684"/>
        <v/>
      </c>
      <c r="T1447" s="28" t="str">
        <f t="shared" si="8684"/>
        <v/>
      </c>
      <c r="U1447" s="28" t="str">
        <f t="shared" si="3"/>
        <v/>
      </c>
      <c r="V1447" s="28" t="str">
        <f t="shared" si="4"/>
        <v/>
      </c>
      <c r="X1447" s="28" t="str">
        <f t="shared" si="5"/>
        <v/>
      </c>
      <c r="Y1447" s="28" t="str">
        <f t="shared" si="6"/>
        <v/>
      </c>
      <c r="Z1447" s="28" t="str">
        <f t="shared" si="7"/>
        <v/>
      </c>
      <c r="AB1447" s="28" t="str">
        <f t="shared" si="8"/>
        <v/>
      </c>
      <c r="AD1447" s="28" t="str">
        <f t="shared" si="9"/>
        <v/>
      </c>
      <c r="AG1447" s="28" t="str">
        <f t="shared" ref="AG1447:AL1447" si="8685">IFERROR(IF(FIND(AG$1,$F1447)&gt;1,AG$1,""),"")</f>
        <v/>
      </c>
      <c r="AH1447" s="28" t="str">
        <f t="shared" si="8685"/>
        <v/>
      </c>
      <c r="AI1447" s="28" t="str">
        <f t="shared" si="8685"/>
        <v/>
      </c>
      <c r="AJ1447" s="28" t="str">
        <f t="shared" si="8685"/>
        <v/>
      </c>
      <c r="AK1447" s="28" t="str">
        <f t="shared" si="8685"/>
        <v/>
      </c>
      <c r="AL1447" s="28" t="str">
        <f t="shared" si="8685"/>
        <v/>
      </c>
      <c r="AM1447" s="28" t="str">
        <f t="shared" si="11"/>
        <v/>
      </c>
      <c r="AN1447" s="28" t="str">
        <f t="shared" ref="AN1447:AQ1447" si="8686">IFERROR(IF(FIND(AN$1,$F1447)&gt;1,"Status - LGBT",""),"")</f>
        <v/>
      </c>
      <c r="AO1447" s="28" t="str">
        <f t="shared" si="8686"/>
        <v/>
      </c>
      <c r="AP1447" s="28" t="str">
        <f t="shared" si="8686"/>
        <v/>
      </c>
      <c r="AQ1447" s="28" t="str">
        <f t="shared" si="8686"/>
        <v/>
      </c>
      <c r="AR1447" s="28" t="str">
        <f t="shared" ref="AR1447:AV1447" si="8687">IFERROR(IF(FIND(AR$1,$F1447)&gt;1,"BME",""),"")</f>
        <v/>
      </c>
      <c r="AS1447" s="28" t="str">
        <f t="shared" si="8687"/>
        <v/>
      </c>
      <c r="AT1447" s="28" t="str">
        <f t="shared" si="8687"/>
        <v/>
      </c>
      <c r="AU1447" s="28" t="str">
        <f t="shared" si="8687"/>
        <v/>
      </c>
      <c r="AV1447" s="28" t="str">
        <f t="shared" si="8687"/>
        <v/>
      </c>
      <c r="AW1447" s="28" t="str">
        <f t="shared" ref="AW1447:BC1447" si="8688">IFERROR(IF(FIND(AW$1,$F1447)&gt;1,AW$1,""),"")</f>
        <v/>
      </c>
      <c r="AX1447" s="28" t="str">
        <f t="shared" si="8688"/>
        <v/>
      </c>
      <c r="AY1447" s="28" t="str">
        <f t="shared" si="8688"/>
        <v/>
      </c>
      <c r="AZ1447" s="28" t="str">
        <f t="shared" si="8688"/>
        <v/>
      </c>
      <c r="BA1447" s="28" t="str">
        <f t="shared" si="8688"/>
        <v/>
      </c>
      <c r="BB1447" s="28" t="str">
        <f t="shared" si="8688"/>
        <v/>
      </c>
      <c r="BC1447" s="28" t="str">
        <f t="shared" si="8688"/>
        <v/>
      </c>
      <c r="BD1447" s="28" t="str">
        <f t="shared" si="15"/>
        <v/>
      </c>
      <c r="BJ1447" s="28" t="str">
        <f t="shared" si="16"/>
        <v/>
      </c>
      <c r="BK1447" s="28" t="str">
        <f t="shared" si="17"/>
        <v/>
      </c>
      <c r="BM1447" s="2" t="s">
        <v>98</v>
      </c>
      <c r="BU1447" s="47" t="s">
        <v>19342</v>
      </c>
      <c r="BV1447" s="18"/>
      <c r="BW1447" s="18"/>
      <c r="BX1447" s="18"/>
      <c r="BY1447" s="42" t="str">
        <f t="shared" si="18"/>
        <v>BD11;BD4;LS10;LS11;LS12;LS13;LS14;LS15;LS16;LS17;LS18;LS19;LS1;LS20;LS21;LS22;LS23;LS24;LS25;LS26;LS27;LS28;LS29;LS2;LS3;LS4;LS5;LS6;LS7;LS88;LS8;LS99;LS9;WF10;WF3;</v>
      </c>
      <c r="BZ1447" s="43"/>
    </row>
    <row r="1448" spans="1:78" ht="15">
      <c r="A1448" s="10" t="s">
        <v>37</v>
      </c>
      <c r="B1448" s="28">
        <f>VLOOKUP(A1448,Organisations!$A$2:$B$7,2,FALSE)</f>
        <v>2</v>
      </c>
      <c r="C1448" s="10" t="s">
        <v>9699</v>
      </c>
      <c r="D1448" s="10" t="s">
        <v>9700</v>
      </c>
      <c r="E1448" s="28" t="str">
        <f t="shared" si="0"/>
        <v>Private health service providing services such as pilates classes, physiotherapy and mobile chiropody,</v>
      </c>
      <c r="F1448" s="10" t="s">
        <v>9701</v>
      </c>
      <c r="G1448" s="10" t="s">
        <v>68</v>
      </c>
      <c r="H1448" s="11"/>
      <c r="K1448" s="30" t="s">
        <v>9702</v>
      </c>
      <c r="L1448" s="10" t="s">
        <v>9703</v>
      </c>
      <c r="M1448" s="28" t="str">
        <f t="shared" ref="M1448:Q1448" si="8689">IFERROR(IF(FIND(M$1,$F1448)&gt;1,"Age - Children",""),"")</f>
        <v/>
      </c>
      <c r="N1448" s="28" t="str">
        <f t="shared" si="8689"/>
        <v/>
      </c>
      <c r="O1448" s="28" t="str">
        <f t="shared" si="8689"/>
        <v/>
      </c>
      <c r="P1448" s="28" t="str">
        <f t="shared" si="8689"/>
        <v/>
      </c>
      <c r="Q1448" s="28" t="str">
        <f t="shared" si="8689"/>
        <v/>
      </c>
      <c r="R1448" s="28" t="str">
        <f t="shared" ref="R1448:T1448" si="8690">IFERROR(IF(FIND(R$1,$F1448)&gt;1,"Age - Elderly",""),"")</f>
        <v/>
      </c>
      <c r="S1448" s="28" t="str">
        <f t="shared" si="8690"/>
        <v/>
      </c>
      <c r="T1448" s="28" t="str">
        <f t="shared" si="8690"/>
        <v/>
      </c>
      <c r="U1448" s="28" t="str">
        <f t="shared" si="3"/>
        <v/>
      </c>
      <c r="V1448" s="28" t="str">
        <f t="shared" si="4"/>
        <v/>
      </c>
      <c r="X1448" s="28" t="str">
        <f t="shared" si="5"/>
        <v/>
      </c>
      <c r="Y1448" s="28" t="str">
        <f t="shared" si="6"/>
        <v/>
      </c>
      <c r="Z1448" s="28" t="str">
        <f t="shared" si="7"/>
        <v/>
      </c>
      <c r="AB1448" s="28" t="str">
        <f t="shared" si="8"/>
        <v/>
      </c>
      <c r="AD1448" s="28" t="str">
        <f t="shared" si="9"/>
        <v/>
      </c>
      <c r="AG1448" s="28" t="str">
        <f t="shared" ref="AG1448:AL1448" si="8691">IFERROR(IF(FIND(AG$1,$F1448)&gt;1,AG$1,""),"")</f>
        <v/>
      </c>
      <c r="AH1448" s="28" t="str">
        <f t="shared" si="8691"/>
        <v/>
      </c>
      <c r="AI1448" s="28" t="str">
        <f t="shared" si="8691"/>
        <v/>
      </c>
      <c r="AJ1448" s="28" t="str">
        <f t="shared" si="8691"/>
        <v/>
      </c>
      <c r="AK1448" s="28" t="str">
        <f t="shared" si="8691"/>
        <v/>
      </c>
      <c r="AL1448" s="28" t="str">
        <f t="shared" si="8691"/>
        <v/>
      </c>
      <c r="AM1448" s="28" t="str">
        <f t="shared" si="11"/>
        <v/>
      </c>
      <c r="AN1448" s="28" t="str">
        <f t="shared" ref="AN1448:AQ1448" si="8692">IFERROR(IF(FIND(AN$1,$F1448)&gt;1,"Status - LGBT",""),"")</f>
        <v/>
      </c>
      <c r="AO1448" s="28" t="str">
        <f t="shared" si="8692"/>
        <v/>
      </c>
      <c r="AP1448" s="28" t="str">
        <f t="shared" si="8692"/>
        <v/>
      </c>
      <c r="AQ1448" s="28" t="str">
        <f t="shared" si="8692"/>
        <v/>
      </c>
      <c r="AR1448" s="28" t="str">
        <f t="shared" ref="AR1448:AV1448" si="8693">IFERROR(IF(FIND(AR$1,$F1448)&gt;1,"BME",""),"")</f>
        <v/>
      </c>
      <c r="AS1448" s="28" t="str">
        <f t="shared" si="8693"/>
        <v/>
      </c>
      <c r="AT1448" s="28" t="str">
        <f t="shared" si="8693"/>
        <v/>
      </c>
      <c r="AU1448" s="28" t="str">
        <f t="shared" si="8693"/>
        <v/>
      </c>
      <c r="AV1448" s="28" t="str">
        <f t="shared" si="8693"/>
        <v/>
      </c>
      <c r="AW1448" s="28" t="str">
        <f t="shared" ref="AW1448:BC1448" si="8694">IFERROR(IF(FIND(AW$1,$F1448)&gt;1,AW$1,""),"")</f>
        <v/>
      </c>
      <c r="AX1448" s="28" t="str">
        <f t="shared" si="8694"/>
        <v/>
      </c>
      <c r="AY1448" s="28" t="str">
        <f t="shared" si="8694"/>
        <v/>
      </c>
      <c r="AZ1448" s="28" t="str">
        <f t="shared" si="8694"/>
        <v/>
      </c>
      <c r="BA1448" s="28" t="str">
        <f t="shared" si="8694"/>
        <v/>
      </c>
      <c r="BB1448" s="28" t="str">
        <f t="shared" si="8694"/>
        <v/>
      </c>
      <c r="BC1448" s="28" t="str">
        <f t="shared" si="8694"/>
        <v/>
      </c>
      <c r="BD1448" s="28" t="str">
        <f t="shared" si="15"/>
        <v/>
      </c>
      <c r="BG1448" s="2" t="s">
        <v>9704</v>
      </c>
      <c r="BI1448" s="2" t="s">
        <v>8946</v>
      </c>
      <c r="BJ1448" s="28" t="str">
        <f t="shared" si="16"/>
        <v>Leeds</v>
      </c>
      <c r="BK1448" s="28" t="str">
        <f t="shared" si="17"/>
        <v>West Yorkshire</v>
      </c>
      <c r="BM1448" s="2" t="s">
        <v>98</v>
      </c>
      <c r="BU1448" s="50" t="s">
        <v>19342</v>
      </c>
      <c r="BV1448" s="12"/>
      <c r="BW1448" s="12"/>
      <c r="BX1448" s="12"/>
      <c r="BY1448" s="42" t="str">
        <f t="shared" si="18"/>
        <v>BD11;BD4;LS10;LS11;LS12;LS13;LS14;LS15;LS16;LS17;LS18;LS19;LS1;LS20;LS21;LS22;LS23;LS24;LS25;LS26;LS27;LS28;LS29;LS2;LS3;LS4;LS5;LS6;LS7;LS88;LS8;LS99;LS9;WF10;WF3;</v>
      </c>
      <c r="BZ1448" s="42"/>
    </row>
    <row r="1449" spans="1:78" ht="15">
      <c r="A1449" s="16" t="s">
        <v>37</v>
      </c>
      <c r="B1449" s="28">
        <f>VLOOKUP(A1449,Organisations!$A$2:$B$7,2,FALSE)</f>
        <v>2</v>
      </c>
      <c r="C1449" s="16" t="s">
        <v>9705</v>
      </c>
      <c r="D1449" s="16" t="s">
        <v>9706</v>
      </c>
      <c r="E1449" s="28" t="str">
        <f t="shared" si="0"/>
        <v>We have a Reception Area on both the upper level and the lower level of the Surgery. You can check in for your appointme</v>
      </c>
      <c r="F1449" s="16" t="s">
        <v>9708</v>
      </c>
      <c r="G1449" s="16" t="s">
        <v>68</v>
      </c>
      <c r="H1449" s="17"/>
      <c r="K1449" s="26" t="s">
        <v>9710</v>
      </c>
      <c r="L1449" s="16" t="s">
        <v>9711</v>
      </c>
      <c r="M1449" s="28" t="str">
        <f t="shared" ref="M1449:Q1449" si="8695">IFERROR(IF(FIND(M$1,$F1449)&gt;1,"Age - Children",""),"")</f>
        <v/>
      </c>
      <c r="N1449" s="28" t="str">
        <f t="shared" si="8695"/>
        <v/>
      </c>
      <c r="O1449" s="28" t="str">
        <f t="shared" si="8695"/>
        <v/>
      </c>
      <c r="P1449" s="28" t="str">
        <f t="shared" si="8695"/>
        <v/>
      </c>
      <c r="Q1449" s="28" t="str">
        <f t="shared" si="8695"/>
        <v/>
      </c>
      <c r="R1449" s="28" t="str">
        <f t="shared" ref="R1449:T1449" si="8696">IFERROR(IF(FIND(R$1,$F1449)&gt;1,"Age - Elderly",""),"")</f>
        <v/>
      </c>
      <c r="S1449" s="28" t="str">
        <f t="shared" si="8696"/>
        <v/>
      </c>
      <c r="T1449" s="28" t="str">
        <f t="shared" si="8696"/>
        <v/>
      </c>
      <c r="U1449" s="28" t="str">
        <f t="shared" si="3"/>
        <v/>
      </c>
      <c r="V1449" s="28" t="str">
        <f t="shared" si="4"/>
        <v/>
      </c>
      <c r="X1449" s="28" t="str">
        <f t="shared" si="5"/>
        <v/>
      </c>
      <c r="Y1449" s="28" t="str">
        <f t="shared" si="6"/>
        <v/>
      </c>
      <c r="Z1449" s="28" t="str">
        <f t="shared" si="7"/>
        <v>Gender - Male</v>
      </c>
      <c r="AB1449" s="28" t="str">
        <f t="shared" si="8"/>
        <v/>
      </c>
      <c r="AD1449" s="28" t="str">
        <f t="shared" si="9"/>
        <v>Gender - Male;</v>
      </c>
      <c r="AG1449" s="28" t="str">
        <f t="shared" ref="AG1449:AL1449" si="8697">IFERROR(IF(FIND(AG$1,$F1449)&gt;1,AG$1,""),"")</f>
        <v/>
      </c>
      <c r="AH1449" s="28" t="str">
        <f t="shared" si="8697"/>
        <v/>
      </c>
      <c r="AI1449" s="28" t="str">
        <f t="shared" si="8697"/>
        <v/>
      </c>
      <c r="AJ1449" s="28" t="str">
        <f t="shared" si="8697"/>
        <v/>
      </c>
      <c r="AK1449" s="28" t="str">
        <f t="shared" si="8697"/>
        <v/>
      </c>
      <c r="AL1449" s="28" t="str">
        <f t="shared" si="8697"/>
        <v/>
      </c>
      <c r="AM1449" s="28" t="str">
        <f t="shared" si="11"/>
        <v/>
      </c>
      <c r="AN1449" s="28" t="str">
        <f t="shared" ref="AN1449:AQ1449" si="8698">IFERROR(IF(FIND(AN$1,$F1449)&gt;1,"Status - LGBT",""),"")</f>
        <v/>
      </c>
      <c r="AO1449" s="28" t="str">
        <f t="shared" si="8698"/>
        <v/>
      </c>
      <c r="AP1449" s="28" t="str">
        <f t="shared" si="8698"/>
        <v/>
      </c>
      <c r="AQ1449" s="28" t="str">
        <f t="shared" si="8698"/>
        <v/>
      </c>
      <c r="AR1449" s="28" t="str">
        <f t="shared" ref="AR1449:AV1449" si="8699">IFERROR(IF(FIND(AR$1,$F1449)&gt;1,"BME",""),"")</f>
        <v/>
      </c>
      <c r="AS1449" s="28" t="str">
        <f t="shared" si="8699"/>
        <v/>
      </c>
      <c r="AT1449" s="28" t="str">
        <f t="shared" si="8699"/>
        <v/>
      </c>
      <c r="AU1449" s="28" t="str">
        <f t="shared" si="8699"/>
        <v/>
      </c>
      <c r="AV1449" s="28" t="str">
        <f t="shared" si="8699"/>
        <v/>
      </c>
      <c r="AW1449" s="28" t="str">
        <f t="shared" ref="AW1449:BC1449" si="8700">IFERROR(IF(FIND(AW$1,$F1449)&gt;1,AW$1,""),"")</f>
        <v/>
      </c>
      <c r="AX1449" s="28" t="str">
        <f t="shared" si="8700"/>
        <v/>
      </c>
      <c r="AY1449" s="28" t="str">
        <f t="shared" si="8700"/>
        <v/>
      </c>
      <c r="AZ1449" s="28" t="str">
        <f t="shared" si="8700"/>
        <v/>
      </c>
      <c r="BA1449" s="28" t="str">
        <f t="shared" si="8700"/>
        <v/>
      </c>
      <c r="BB1449" s="28" t="str">
        <f t="shared" si="8700"/>
        <v/>
      </c>
      <c r="BC1449" s="28" t="str">
        <f t="shared" si="8700"/>
        <v/>
      </c>
      <c r="BD1449" s="28" t="str">
        <f t="shared" si="15"/>
        <v/>
      </c>
      <c r="BG1449" s="2" t="s">
        <v>9712</v>
      </c>
      <c r="BI1449" s="2" t="s">
        <v>8953</v>
      </c>
      <c r="BJ1449" s="28" t="str">
        <f t="shared" si="16"/>
        <v>Leeds</v>
      </c>
      <c r="BK1449" s="28" t="str">
        <f t="shared" si="17"/>
        <v>West Yorkshire</v>
      </c>
      <c r="BM1449" s="2" t="s">
        <v>98</v>
      </c>
      <c r="BU1449" s="47" t="s">
        <v>19342</v>
      </c>
      <c r="BV1449" s="18"/>
      <c r="BW1449" s="18"/>
      <c r="BX1449" s="18"/>
      <c r="BY1449" s="42" t="str">
        <f t="shared" si="18"/>
        <v>Gender - Male;;BD11;BD4;LS10;LS11;LS12;LS13;LS14;LS15;LS16;LS17;LS18;LS19;LS1;LS20;LS21;LS22;LS23;LS24;LS25;LS26;LS27;LS28;LS29;LS2;LS3;LS4;LS5;LS6;LS7;LS88;LS8;LS99;LS9;WF10;WF3;</v>
      </c>
      <c r="BZ1449" s="43"/>
    </row>
    <row r="1450" spans="1:78" ht="15">
      <c r="A1450" s="10" t="s">
        <v>37</v>
      </c>
      <c r="B1450" s="28">
        <f>VLOOKUP(A1450,Organisations!$A$2:$B$7,2,FALSE)</f>
        <v>2</v>
      </c>
      <c r="C1450" s="10" t="s">
        <v>9714</v>
      </c>
      <c r="D1450" s="10" t="s">
        <v>9715</v>
      </c>
      <c r="E1450" s="28" t="str">
        <f t="shared" si="0"/>
        <v>Provides information and support to the limb-loss community.</v>
      </c>
      <c r="F1450" s="10" t="s">
        <v>9716</v>
      </c>
      <c r="G1450" s="10" t="s">
        <v>68</v>
      </c>
      <c r="H1450" s="11"/>
      <c r="K1450" s="30" t="s">
        <v>9717</v>
      </c>
      <c r="L1450" s="10" t="s">
        <v>9718</v>
      </c>
      <c r="M1450" s="28" t="str">
        <f t="shared" ref="M1450:Q1450" si="8701">IFERROR(IF(FIND(M$1,$F1450)&gt;1,"Age - Children",""),"")</f>
        <v/>
      </c>
      <c r="N1450" s="28" t="str">
        <f t="shared" si="8701"/>
        <v/>
      </c>
      <c r="O1450" s="28" t="str">
        <f t="shared" si="8701"/>
        <v/>
      </c>
      <c r="P1450" s="28" t="str">
        <f t="shared" si="8701"/>
        <v/>
      </c>
      <c r="Q1450" s="28" t="str">
        <f t="shared" si="8701"/>
        <v/>
      </c>
      <c r="R1450" s="28" t="str">
        <f t="shared" ref="R1450:T1450" si="8702">IFERROR(IF(FIND(R$1,$F1450)&gt;1,"Age - Elderly",""),"")</f>
        <v/>
      </c>
      <c r="S1450" s="28" t="str">
        <f t="shared" si="8702"/>
        <v/>
      </c>
      <c r="T1450" s="28" t="str">
        <f t="shared" si="8702"/>
        <v/>
      </c>
      <c r="U1450" s="28" t="str">
        <f t="shared" si="3"/>
        <v/>
      </c>
      <c r="V1450" s="28" t="str">
        <f t="shared" si="4"/>
        <v/>
      </c>
      <c r="X1450" s="28" t="str">
        <f t="shared" si="5"/>
        <v/>
      </c>
      <c r="Y1450" s="28" t="str">
        <f t="shared" si="6"/>
        <v/>
      </c>
      <c r="Z1450" s="28" t="str">
        <f t="shared" si="7"/>
        <v/>
      </c>
      <c r="AB1450" s="28" t="str">
        <f t="shared" si="8"/>
        <v/>
      </c>
      <c r="AD1450" s="28" t="str">
        <f t="shared" si="9"/>
        <v/>
      </c>
      <c r="AG1450" s="28" t="str">
        <f t="shared" ref="AG1450:AL1450" si="8703">IFERROR(IF(FIND(AG$1,$F1450)&gt;1,AG$1,""),"")</f>
        <v/>
      </c>
      <c r="AH1450" s="28" t="str">
        <f t="shared" si="8703"/>
        <v/>
      </c>
      <c r="AI1450" s="28" t="str">
        <f t="shared" si="8703"/>
        <v/>
      </c>
      <c r="AJ1450" s="28" t="str">
        <f t="shared" si="8703"/>
        <v/>
      </c>
      <c r="AK1450" s="28" t="str">
        <f t="shared" si="8703"/>
        <v/>
      </c>
      <c r="AL1450" s="28" t="str">
        <f t="shared" si="8703"/>
        <v/>
      </c>
      <c r="AM1450" s="28" t="str">
        <f t="shared" si="11"/>
        <v/>
      </c>
      <c r="AN1450" s="28" t="str">
        <f t="shared" ref="AN1450:AQ1450" si="8704">IFERROR(IF(FIND(AN$1,$F1450)&gt;1,"Status - LGBT",""),"")</f>
        <v/>
      </c>
      <c r="AO1450" s="28" t="str">
        <f t="shared" si="8704"/>
        <v/>
      </c>
      <c r="AP1450" s="28" t="str">
        <f t="shared" si="8704"/>
        <v/>
      </c>
      <c r="AQ1450" s="28" t="str">
        <f t="shared" si="8704"/>
        <v/>
      </c>
      <c r="AR1450" s="28" t="str">
        <f t="shared" ref="AR1450:AV1450" si="8705">IFERROR(IF(FIND(AR$1,$F1450)&gt;1,"BME",""),"")</f>
        <v/>
      </c>
      <c r="AS1450" s="28" t="str">
        <f t="shared" si="8705"/>
        <v/>
      </c>
      <c r="AT1450" s="28" t="str">
        <f t="shared" si="8705"/>
        <v/>
      </c>
      <c r="AU1450" s="28" t="str">
        <f t="shared" si="8705"/>
        <v/>
      </c>
      <c r="AV1450" s="28" t="str">
        <f t="shared" si="8705"/>
        <v/>
      </c>
      <c r="AW1450" s="28" t="str">
        <f t="shared" ref="AW1450:BC1450" si="8706">IFERROR(IF(FIND(AW$1,$F1450)&gt;1,AW$1,""),"")</f>
        <v/>
      </c>
      <c r="AX1450" s="28" t="str">
        <f t="shared" si="8706"/>
        <v/>
      </c>
      <c r="AY1450" s="28" t="str">
        <f t="shared" si="8706"/>
        <v/>
      </c>
      <c r="AZ1450" s="28" t="str">
        <f t="shared" si="8706"/>
        <v/>
      </c>
      <c r="BA1450" s="28" t="str">
        <f t="shared" si="8706"/>
        <v/>
      </c>
      <c r="BB1450" s="28" t="str">
        <f t="shared" si="8706"/>
        <v/>
      </c>
      <c r="BC1450" s="28" t="str">
        <f t="shared" si="8706"/>
        <v/>
      </c>
      <c r="BD1450" s="28" t="str">
        <f t="shared" si="15"/>
        <v/>
      </c>
      <c r="BG1450" s="2" t="s">
        <v>9719</v>
      </c>
      <c r="BJ1450" s="28" t="str">
        <f t="shared" si="16"/>
        <v/>
      </c>
      <c r="BK1450" s="28" t="str">
        <f t="shared" si="17"/>
        <v/>
      </c>
      <c r="BM1450" s="2" t="s">
        <v>98</v>
      </c>
      <c r="BU1450" s="12"/>
      <c r="BV1450" s="12"/>
      <c r="BW1450" s="12"/>
      <c r="BX1450" s="12"/>
      <c r="BY1450" s="42" t="str">
        <f t="shared" si="18"/>
        <v/>
      </c>
      <c r="BZ1450" s="42"/>
    </row>
    <row r="1451" spans="1:78" ht="15">
      <c r="A1451" s="16" t="s">
        <v>37</v>
      </c>
      <c r="B1451" s="28">
        <f>VLOOKUP(A1451,Organisations!$A$2:$B$7,2,FALSE)</f>
        <v>2</v>
      </c>
      <c r="C1451" s="16" t="s">
        <v>9720</v>
      </c>
      <c r="D1451" s="16" t="s">
        <v>9721</v>
      </c>
      <c r="E1451" s="28" t="str">
        <f t="shared" si="0"/>
        <v>We are a busy practice, and providing some same day appointments makes it easier for you to see a doctor quickly. Nurses</v>
      </c>
      <c r="F1451" s="16" t="s">
        <v>9723</v>
      </c>
      <c r="G1451" s="16" t="s">
        <v>68</v>
      </c>
      <c r="H1451" s="17"/>
      <c r="K1451" s="26" t="s">
        <v>9724</v>
      </c>
      <c r="L1451" s="18"/>
      <c r="M1451" s="28" t="str">
        <f t="shared" ref="M1451:Q1451" si="8707">IFERROR(IF(FIND(M$1,$F1451)&gt;1,"Age - Children",""),"")</f>
        <v/>
      </c>
      <c r="N1451" s="28" t="str">
        <f t="shared" si="8707"/>
        <v/>
      </c>
      <c r="O1451" s="28" t="str">
        <f t="shared" si="8707"/>
        <v/>
      </c>
      <c r="P1451" s="28" t="str">
        <f t="shared" si="8707"/>
        <v/>
      </c>
      <c r="Q1451" s="28" t="str">
        <f t="shared" si="8707"/>
        <v/>
      </c>
      <c r="R1451" s="28" t="str">
        <f t="shared" ref="R1451:T1451" si="8708">IFERROR(IF(FIND(R$1,$F1451)&gt;1,"Age - Elderly",""),"")</f>
        <v/>
      </c>
      <c r="S1451" s="28" t="str">
        <f t="shared" si="8708"/>
        <v/>
      </c>
      <c r="T1451" s="28" t="str">
        <f t="shared" si="8708"/>
        <v/>
      </c>
      <c r="U1451" s="28" t="str">
        <f t="shared" si="3"/>
        <v/>
      </c>
      <c r="V1451" s="28" t="str">
        <f t="shared" si="4"/>
        <v/>
      </c>
      <c r="X1451" s="28" t="str">
        <f t="shared" si="5"/>
        <v/>
      </c>
      <c r="Y1451" s="28" t="str">
        <f t="shared" si="6"/>
        <v/>
      </c>
      <c r="Z1451" s="28" t="str">
        <f t="shared" si="7"/>
        <v>Gender - Male</v>
      </c>
      <c r="AB1451" s="28" t="str">
        <f t="shared" si="8"/>
        <v/>
      </c>
      <c r="AD1451" s="28" t="str">
        <f t="shared" si="9"/>
        <v>Gender - Male;</v>
      </c>
      <c r="AG1451" s="28" t="str">
        <f t="shared" ref="AG1451:AL1451" si="8709">IFERROR(IF(FIND(AG$1,$F1451)&gt;1,AG$1,""),"")</f>
        <v/>
      </c>
      <c r="AH1451" s="28" t="str">
        <f t="shared" si="8709"/>
        <v/>
      </c>
      <c r="AI1451" s="28" t="str">
        <f t="shared" si="8709"/>
        <v/>
      </c>
      <c r="AJ1451" s="28" t="str">
        <f t="shared" si="8709"/>
        <v/>
      </c>
      <c r="AK1451" s="28" t="str">
        <f t="shared" si="8709"/>
        <v/>
      </c>
      <c r="AL1451" s="28" t="str">
        <f t="shared" si="8709"/>
        <v/>
      </c>
      <c r="AM1451" s="28" t="str">
        <f t="shared" si="11"/>
        <v/>
      </c>
      <c r="AN1451" s="28" t="str">
        <f t="shared" ref="AN1451:AQ1451" si="8710">IFERROR(IF(FIND(AN$1,$F1451)&gt;1,"Status - LGBT",""),"")</f>
        <v/>
      </c>
      <c r="AO1451" s="28" t="str">
        <f t="shared" si="8710"/>
        <v/>
      </c>
      <c r="AP1451" s="28" t="str">
        <f t="shared" si="8710"/>
        <v/>
      </c>
      <c r="AQ1451" s="28" t="str">
        <f t="shared" si="8710"/>
        <v/>
      </c>
      <c r="AR1451" s="28" t="str">
        <f t="shared" ref="AR1451:AV1451" si="8711">IFERROR(IF(FIND(AR$1,$F1451)&gt;1,"BME",""),"")</f>
        <v/>
      </c>
      <c r="AS1451" s="28" t="str">
        <f t="shared" si="8711"/>
        <v/>
      </c>
      <c r="AT1451" s="28" t="str">
        <f t="shared" si="8711"/>
        <v/>
      </c>
      <c r="AU1451" s="28" t="str">
        <f t="shared" si="8711"/>
        <v/>
      </c>
      <c r="AV1451" s="28" t="str">
        <f t="shared" si="8711"/>
        <v/>
      </c>
      <c r="AW1451" s="28" t="str">
        <f t="shared" ref="AW1451:BC1451" si="8712">IFERROR(IF(FIND(AW$1,$F1451)&gt;1,AW$1,""),"")</f>
        <v/>
      </c>
      <c r="AX1451" s="28" t="str">
        <f t="shared" si="8712"/>
        <v/>
      </c>
      <c r="AY1451" s="28" t="str">
        <f t="shared" si="8712"/>
        <v/>
      </c>
      <c r="AZ1451" s="28" t="str">
        <f t="shared" si="8712"/>
        <v/>
      </c>
      <c r="BA1451" s="28" t="str">
        <f t="shared" si="8712"/>
        <v/>
      </c>
      <c r="BB1451" s="28" t="str">
        <f t="shared" si="8712"/>
        <v/>
      </c>
      <c r="BC1451" s="28" t="str">
        <f t="shared" si="8712"/>
        <v/>
      </c>
      <c r="BD1451" s="28" t="str">
        <f t="shared" si="15"/>
        <v/>
      </c>
      <c r="BG1451" s="2" t="s">
        <v>19563</v>
      </c>
      <c r="BI1451" s="2" t="s">
        <v>8965</v>
      </c>
      <c r="BJ1451" s="28" t="str">
        <f t="shared" si="16"/>
        <v>Leeds</v>
      </c>
      <c r="BK1451" s="28" t="str">
        <f t="shared" si="17"/>
        <v>West Yorkshire</v>
      </c>
      <c r="BM1451" s="2" t="s">
        <v>98</v>
      </c>
      <c r="BU1451" s="18"/>
      <c r="BV1451" s="47" t="s">
        <v>572</v>
      </c>
      <c r="BW1451" s="18"/>
      <c r="BX1451" s="18"/>
      <c r="BY1451" s="42" t="str">
        <f t="shared" si="18"/>
        <v>Gender - Male;;LS9</v>
      </c>
      <c r="BZ1451" s="43"/>
    </row>
    <row r="1452" spans="1:78" ht="15">
      <c r="A1452" s="10" t="s">
        <v>37</v>
      </c>
      <c r="B1452" s="28">
        <f>VLOOKUP(A1452,Organisations!$A$2:$B$7,2,FALSE)</f>
        <v>2</v>
      </c>
      <c r="C1452" s="10" t="s">
        <v>9727</v>
      </c>
      <c r="D1452" s="10" t="s">
        <v>9728</v>
      </c>
      <c r="E1452" s="28" t="str">
        <f t="shared" si="0"/>
        <v>Leeds University-run society that aims to raise awareness of mental health issues and promote wellbeing.</v>
      </c>
      <c r="F1452" s="10" t="s">
        <v>9729</v>
      </c>
      <c r="G1452" s="10" t="s">
        <v>68</v>
      </c>
      <c r="H1452" s="11"/>
      <c r="K1452" s="34"/>
      <c r="L1452" s="12"/>
      <c r="M1452" s="28" t="str">
        <f t="shared" ref="M1452:Q1452" si="8713">IFERROR(IF(FIND(M$1,$F1452)&gt;1,"Age - Children",""),"")</f>
        <v/>
      </c>
      <c r="N1452" s="28" t="str">
        <f t="shared" si="8713"/>
        <v/>
      </c>
      <c r="O1452" s="28" t="str">
        <f t="shared" si="8713"/>
        <v/>
      </c>
      <c r="P1452" s="28" t="str">
        <f t="shared" si="8713"/>
        <v/>
      </c>
      <c r="Q1452" s="28" t="str">
        <f t="shared" si="8713"/>
        <v/>
      </c>
      <c r="R1452" s="28" t="str">
        <f t="shared" ref="R1452:T1452" si="8714">IFERROR(IF(FIND(R$1,$F1452)&gt;1,"Age - Elderly",""),"")</f>
        <v/>
      </c>
      <c r="S1452" s="28" t="str">
        <f t="shared" si="8714"/>
        <v/>
      </c>
      <c r="T1452" s="28" t="str">
        <f t="shared" si="8714"/>
        <v/>
      </c>
      <c r="U1452" s="28" t="str">
        <f t="shared" si="3"/>
        <v/>
      </c>
      <c r="V1452" s="28" t="str">
        <f t="shared" si="4"/>
        <v/>
      </c>
      <c r="X1452" s="28" t="str">
        <f t="shared" si="5"/>
        <v/>
      </c>
      <c r="Y1452" s="28" t="str">
        <f t="shared" si="6"/>
        <v/>
      </c>
      <c r="Z1452" s="28" t="str">
        <f t="shared" si="7"/>
        <v>Gender - Male</v>
      </c>
      <c r="AB1452" s="28" t="str">
        <f t="shared" si="8"/>
        <v/>
      </c>
      <c r="AD1452" s="28" t="str">
        <f t="shared" si="9"/>
        <v>Gender - Male;</v>
      </c>
      <c r="AG1452" s="28" t="str">
        <f t="shared" ref="AG1452:AL1452" si="8715">IFERROR(IF(FIND(AG$1,$F1452)&gt;1,AG$1,""),"")</f>
        <v/>
      </c>
      <c r="AH1452" s="28" t="str">
        <f t="shared" si="8715"/>
        <v/>
      </c>
      <c r="AI1452" s="28" t="str">
        <f t="shared" si="8715"/>
        <v/>
      </c>
      <c r="AJ1452" s="28" t="str">
        <f t="shared" si="8715"/>
        <v/>
      </c>
      <c r="AK1452" s="28" t="str">
        <f t="shared" si="8715"/>
        <v/>
      </c>
      <c r="AL1452" s="28" t="str">
        <f t="shared" si="8715"/>
        <v/>
      </c>
      <c r="AM1452" s="28" t="str">
        <f t="shared" si="11"/>
        <v/>
      </c>
      <c r="AN1452" s="28" t="str">
        <f t="shared" ref="AN1452:AQ1452" si="8716">IFERROR(IF(FIND(AN$1,$F1452)&gt;1,"Status - LGBT",""),"")</f>
        <v/>
      </c>
      <c r="AO1452" s="28" t="str">
        <f t="shared" si="8716"/>
        <v/>
      </c>
      <c r="AP1452" s="28" t="str">
        <f t="shared" si="8716"/>
        <v/>
      </c>
      <c r="AQ1452" s="28" t="str">
        <f t="shared" si="8716"/>
        <v/>
      </c>
      <c r="AR1452" s="28" t="str">
        <f t="shared" ref="AR1452:AV1452" si="8717">IFERROR(IF(FIND(AR$1,$F1452)&gt;1,"BME",""),"")</f>
        <v/>
      </c>
      <c r="AS1452" s="28" t="str">
        <f t="shared" si="8717"/>
        <v/>
      </c>
      <c r="AT1452" s="28" t="str">
        <f t="shared" si="8717"/>
        <v/>
      </c>
      <c r="AU1452" s="28" t="str">
        <f t="shared" si="8717"/>
        <v/>
      </c>
      <c r="AV1452" s="28" t="str">
        <f t="shared" si="8717"/>
        <v/>
      </c>
      <c r="AW1452" s="28" t="str">
        <f t="shared" ref="AW1452:BC1452" si="8718">IFERROR(IF(FIND(AW$1,$F1452)&gt;1,AW$1,""),"")</f>
        <v/>
      </c>
      <c r="AX1452" s="28" t="str">
        <f t="shared" si="8718"/>
        <v/>
      </c>
      <c r="AY1452" s="28" t="str">
        <f t="shared" si="8718"/>
        <v/>
      </c>
      <c r="AZ1452" s="28" t="str">
        <f t="shared" si="8718"/>
        <v/>
      </c>
      <c r="BA1452" s="28" t="str">
        <f t="shared" si="8718"/>
        <v/>
      </c>
      <c r="BB1452" s="28" t="str">
        <f t="shared" si="8718"/>
        <v/>
      </c>
      <c r="BC1452" s="28" t="str">
        <f t="shared" si="8718"/>
        <v/>
      </c>
      <c r="BD1452" s="28" t="str">
        <f t="shared" si="15"/>
        <v/>
      </c>
      <c r="BJ1452" s="28" t="str">
        <f t="shared" si="16"/>
        <v/>
      </c>
      <c r="BK1452" s="28" t="str">
        <f t="shared" si="17"/>
        <v/>
      </c>
      <c r="BM1452" s="2" t="s">
        <v>98</v>
      </c>
      <c r="BU1452" s="12"/>
      <c r="BV1452" s="12"/>
      <c r="BW1452" s="12"/>
      <c r="BX1452" s="12"/>
      <c r="BY1452" s="42" t="str">
        <f t="shared" si="18"/>
        <v>Gender - Male;;</v>
      </c>
      <c r="BZ1452" s="42"/>
    </row>
    <row r="1453" spans="1:78" ht="15">
      <c r="A1453" s="16" t="s">
        <v>37</v>
      </c>
      <c r="B1453" s="28">
        <f>VLOOKUP(A1453,Organisations!$A$2:$B$7,2,FALSE)</f>
        <v>2</v>
      </c>
      <c r="C1453" s="23" t="s">
        <v>3235</v>
      </c>
      <c r="D1453" s="23" t="s">
        <v>3236</v>
      </c>
      <c r="E1453" s="28" t="str">
        <f t="shared" si="0"/>
        <v>Support and information to anyone affected by the loss of a baby in pregnancy.</v>
      </c>
      <c r="F1453" s="16" t="s">
        <v>9731</v>
      </c>
      <c r="G1453" s="16" t="s">
        <v>68</v>
      </c>
      <c r="H1453" s="17"/>
      <c r="K1453" s="26" t="s">
        <v>3239</v>
      </c>
      <c r="L1453" s="16" t="s">
        <v>9732</v>
      </c>
      <c r="M1453" s="28" t="str">
        <f t="shared" ref="M1453:Q1453" si="8719">IFERROR(IF(FIND(M$1,$F1453)&gt;1,"Age - Children",""),"")</f>
        <v/>
      </c>
      <c r="N1453" s="28" t="str">
        <f t="shared" si="8719"/>
        <v/>
      </c>
      <c r="O1453" s="28" t="str">
        <f t="shared" si="8719"/>
        <v>Age - Children</v>
      </c>
      <c r="P1453" s="28" t="str">
        <f t="shared" si="8719"/>
        <v/>
      </c>
      <c r="Q1453" s="28" t="str">
        <f t="shared" si="8719"/>
        <v/>
      </c>
      <c r="R1453" s="28" t="str">
        <f t="shared" ref="R1453:T1453" si="8720">IFERROR(IF(FIND(R$1,$F1453)&gt;1,"Age - Elderly",""),"")</f>
        <v/>
      </c>
      <c r="S1453" s="28" t="str">
        <f t="shared" si="8720"/>
        <v/>
      </c>
      <c r="T1453" s="28" t="str">
        <f t="shared" si="8720"/>
        <v/>
      </c>
      <c r="U1453" s="28" t="str">
        <f t="shared" si="3"/>
        <v>Age - Children;</v>
      </c>
      <c r="V1453" s="28" t="str">
        <f t="shared" si="4"/>
        <v/>
      </c>
      <c r="X1453" s="28" t="str">
        <f t="shared" si="5"/>
        <v/>
      </c>
      <c r="Y1453" s="28" t="str">
        <f t="shared" si="6"/>
        <v/>
      </c>
      <c r="Z1453" s="28" t="str">
        <f t="shared" si="7"/>
        <v/>
      </c>
      <c r="AB1453" s="28" t="str">
        <f t="shared" si="8"/>
        <v/>
      </c>
      <c r="AD1453" s="28" t="str">
        <f t="shared" si="9"/>
        <v/>
      </c>
      <c r="AG1453" s="28" t="str">
        <f t="shared" ref="AG1453:AL1453" si="8721">IFERROR(IF(FIND(AG$1,$F1453)&gt;1,AG$1,""),"")</f>
        <v/>
      </c>
      <c r="AH1453" s="28" t="str">
        <f t="shared" si="8721"/>
        <v/>
      </c>
      <c r="AI1453" s="28" t="str">
        <f t="shared" si="8721"/>
        <v/>
      </c>
      <c r="AJ1453" s="28" t="str">
        <f t="shared" si="8721"/>
        <v/>
      </c>
      <c r="AK1453" s="28" t="str">
        <f t="shared" si="8721"/>
        <v/>
      </c>
      <c r="AL1453" s="28" t="str">
        <f t="shared" si="8721"/>
        <v/>
      </c>
      <c r="AM1453" s="28" t="str">
        <f t="shared" si="11"/>
        <v/>
      </c>
      <c r="AN1453" s="28" t="str">
        <f t="shared" ref="AN1453:AQ1453" si="8722">IFERROR(IF(FIND(AN$1,$F1453)&gt;1,"Status - LGBT",""),"")</f>
        <v/>
      </c>
      <c r="AO1453" s="28" t="str">
        <f t="shared" si="8722"/>
        <v/>
      </c>
      <c r="AP1453" s="28" t="str">
        <f t="shared" si="8722"/>
        <v/>
      </c>
      <c r="AQ1453" s="28" t="str">
        <f t="shared" si="8722"/>
        <v/>
      </c>
      <c r="AR1453" s="28" t="str">
        <f t="shared" ref="AR1453:AV1453" si="8723">IFERROR(IF(FIND(AR$1,$F1453)&gt;1,"BME",""),"")</f>
        <v/>
      </c>
      <c r="AS1453" s="28" t="str">
        <f t="shared" si="8723"/>
        <v/>
      </c>
      <c r="AT1453" s="28" t="str">
        <f t="shared" si="8723"/>
        <v/>
      </c>
      <c r="AU1453" s="28" t="str">
        <f t="shared" si="8723"/>
        <v/>
      </c>
      <c r="AV1453" s="28" t="str">
        <f t="shared" si="8723"/>
        <v/>
      </c>
      <c r="AW1453" s="28" t="str">
        <f t="shared" ref="AW1453:BC1453" si="8724">IFERROR(IF(FIND(AW$1,$F1453)&gt;1,AW$1,""),"")</f>
        <v/>
      </c>
      <c r="AX1453" s="28" t="str">
        <f t="shared" si="8724"/>
        <v/>
      </c>
      <c r="AY1453" s="28" t="str">
        <f t="shared" si="8724"/>
        <v/>
      </c>
      <c r="AZ1453" s="28" t="str">
        <f t="shared" si="8724"/>
        <v/>
      </c>
      <c r="BA1453" s="28" t="str">
        <f t="shared" si="8724"/>
        <v/>
      </c>
      <c r="BB1453" s="28" t="str">
        <f t="shared" si="8724"/>
        <v/>
      </c>
      <c r="BC1453" s="28" t="str">
        <f t="shared" si="8724"/>
        <v/>
      </c>
      <c r="BD1453" s="28" t="str">
        <f t="shared" si="15"/>
        <v/>
      </c>
      <c r="BG1453" s="2" t="s">
        <v>9733</v>
      </c>
      <c r="BJ1453" s="28" t="str">
        <f t="shared" si="16"/>
        <v/>
      </c>
      <c r="BK1453" s="28" t="str">
        <f t="shared" si="17"/>
        <v/>
      </c>
      <c r="BM1453" s="2" t="s">
        <v>98</v>
      </c>
      <c r="BU1453" s="18"/>
      <c r="BV1453" s="18"/>
      <c r="BW1453" s="18"/>
      <c r="BX1453" s="18"/>
      <c r="BY1453" s="42" t="str">
        <f t="shared" si="18"/>
        <v>Age - Children;;</v>
      </c>
      <c r="BZ1453" s="43"/>
    </row>
    <row r="1454" spans="1:78" ht="15">
      <c r="A1454" s="10" t="s">
        <v>37</v>
      </c>
      <c r="B1454" s="28">
        <f>VLOOKUP(A1454,Organisations!$A$2:$B$7,2,FALSE)</f>
        <v>2</v>
      </c>
      <c r="C1454" s="10" t="s">
        <v>9735</v>
      </c>
      <c r="D1454" s="10" t="s">
        <v>9736</v>
      </c>
      <c r="E1454" s="28" t="str">
        <f t="shared" si="0"/>
        <v>Information on Multiple Sclerosis including symptoms, treatments and latest news.</v>
      </c>
      <c r="F1454" s="10" t="s">
        <v>9737</v>
      </c>
      <c r="G1454" s="10" t="s">
        <v>68</v>
      </c>
      <c r="H1454" s="11"/>
      <c r="K1454" s="30" t="s">
        <v>9738</v>
      </c>
      <c r="L1454" s="12"/>
      <c r="M1454" s="28" t="str">
        <f t="shared" ref="M1454:Q1454" si="8725">IFERROR(IF(FIND(M$1,$F1454)&gt;1,"Age - Children",""),"")</f>
        <v/>
      </c>
      <c r="N1454" s="28" t="str">
        <f t="shared" si="8725"/>
        <v/>
      </c>
      <c r="O1454" s="28" t="str">
        <f t="shared" si="8725"/>
        <v/>
      </c>
      <c r="P1454" s="28" t="str">
        <f t="shared" si="8725"/>
        <v/>
      </c>
      <c r="Q1454" s="28" t="str">
        <f t="shared" si="8725"/>
        <v/>
      </c>
      <c r="R1454" s="28" t="str">
        <f t="shared" ref="R1454:T1454" si="8726">IFERROR(IF(FIND(R$1,$F1454)&gt;1,"Age - Elderly",""),"")</f>
        <v/>
      </c>
      <c r="S1454" s="28" t="str">
        <f t="shared" si="8726"/>
        <v/>
      </c>
      <c r="T1454" s="28" t="str">
        <f t="shared" si="8726"/>
        <v/>
      </c>
      <c r="U1454" s="28" t="str">
        <f t="shared" si="3"/>
        <v/>
      </c>
      <c r="V1454" s="28" t="str">
        <f t="shared" si="4"/>
        <v/>
      </c>
      <c r="X1454" s="28" t="str">
        <f t="shared" si="5"/>
        <v/>
      </c>
      <c r="Y1454" s="28" t="str">
        <f t="shared" si="6"/>
        <v/>
      </c>
      <c r="Z1454" s="28" t="str">
        <f t="shared" si="7"/>
        <v>Gender - Male</v>
      </c>
      <c r="AB1454" s="28" t="str">
        <f t="shared" si="8"/>
        <v/>
      </c>
      <c r="AD1454" s="28" t="str">
        <f t="shared" si="9"/>
        <v>Gender - Male;</v>
      </c>
      <c r="AG1454" s="28" t="str">
        <f t="shared" ref="AG1454:AL1454" si="8727">IFERROR(IF(FIND(AG$1,$F1454)&gt;1,AG$1,""),"")</f>
        <v/>
      </c>
      <c r="AH1454" s="28" t="str">
        <f t="shared" si="8727"/>
        <v/>
      </c>
      <c r="AI1454" s="28" t="str">
        <f t="shared" si="8727"/>
        <v/>
      </c>
      <c r="AJ1454" s="28" t="str">
        <f t="shared" si="8727"/>
        <v/>
      </c>
      <c r="AK1454" s="28" t="str">
        <f t="shared" si="8727"/>
        <v/>
      </c>
      <c r="AL1454" s="28" t="str">
        <f t="shared" si="8727"/>
        <v/>
      </c>
      <c r="AM1454" s="28" t="str">
        <f t="shared" si="11"/>
        <v/>
      </c>
      <c r="AN1454" s="28" t="str">
        <f t="shared" ref="AN1454:AQ1454" si="8728">IFERROR(IF(FIND(AN$1,$F1454)&gt;1,"Status - LGBT",""),"")</f>
        <v/>
      </c>
      <c r="AO1454" s="28" t="str">
        <f t="shared" si="8728"/>
        <v/>
      </c>
      <c r="AP1454" s="28" t="str">
        <f t="shared" si="8728"/>
        <v/>
      </c>
      <c r="AQ1454" s="28" t="str">
        <f t="shared" si="8728"/>
        <v/>
      </c>
      <c r="AR1454" s="28" t="str">
        <f t="shared" ref="AR1454:AV1454" si="8729">IFERROR(IF(FIND(AR$1,$F1454)&gt;1,"BME",""),"")</f>
        <v/>
      </c>
      <c r="AS1454" s="28" t="str">
        <f t="shared" si="8729"/>
        <v/>
      </c>
      <c r="AT1454" s="28" t="str">
        <f t="shared" si="8729"/>
        <v/>
      </c>
      <c r="AU1454" s="28" t="str">
        <f t="shared" si="8729"/>
        <v/>
      </c>
      <c r="AV1454" s="28" t="str">
        <f t="shared" si="8729"/>
        <v/>
      </c>
      <c r="AW1454" s="28" t="str">
        <f t="shared" ref="AW1454:BC1454" si="8730">IFERROR(IF(FIND(AW$1,$F1454)&gt;1,AW$1,""),"")</f>
        <v/>
      </c>
      <c r="AX1454" s="28" t="str">
        <f t="shared" si="8730"/>
        <v/>
      </c>
      <c r="AY1454" s="28" t="str">
        <f t="shared" si="8730"/>
        <v/>
      </c>
      <c r="AZ1454" s="28" t="str">
        <f t="shared" si="8730"/>
        <v/>
      </c>
      <c r="BA1454" s="28" t="str">
        <f t="shared" si="8730"/>
        <v/>
      </c>
      <c r="BB1454" s="28" t="str">
        <f t="shared" si="8730"/>
        <v/>
      </c>
      <c r="BC1454" s="28" t="str">
        <f t="shared" si="8730"/>
        <v/>
      </c>
      <c r="BD1454" s="28" t="str">
        <f t="shared" si="15"/>
        <v/>
      </c>
      <c r="BG1454" s="2" t="s">
        <v>9739</v>
      </c>
      <c r="BJ1454" s="28" t="str">
        <f t="shared" si="16"/>
        <v/>
      </c>
      <c r="BK1454" s="28" t="str">
        <f t="shared" si="17"/>
        <v/>
      </c>
      <c r="BM1454" s="2" t="s">
        <v>98</v>
      </c>
      <c r="BU1454" s="12"/>
      <c r="BV1454" s="12"/>
      <c r="BW1454" s="12"/>
      <c r="BX1454" s="12"/>
      <c r="BY1454" s="42" t="str">
        <f t="shared" si="18"/>
        <v>Gender - Male;;</v>
      </c>
      <c r="BZ1454" s="42"/>
    </row>
    <row r="1455" spans="1:78" ht="15">
      <c r="A1455" s="16" t="s">
        <v>37</v>
      </c>
      <c r="B1455" s="28">
        <f>VLOOKUP(A1455,Organisations!$A$2:$B$7,2,FALSE)</f>
        <v>2</v>
      </c>
      <c r="C1455" s="16" t="s">
        <v>9741</v>
      </c>
      <c r="D1455" s="16" t="s">
        <v>9742</v>
      </c>
      <c r="E1455" s="28" t="str">
        <f t="shared" si="0"/>
        <v>We undertake to treat you with dignity, respect and compassion at all times. We provide you with advice and treatment in</v>
      </c>
      <c r="F1455" s="16" t="s">
        <v>9744</v>
      </c>
      <c r="G1455" s="16" t="s">
        <v>68</v>
      </c>
      <c r="H1455" s="17"/>
      <c r="K1455" s="26" t="s">
        <v>9745</v>
      </c>
      <c r="L1455" s="18"/>
      <c r="M1455" s="28" t="str">
        <f t="shared" ref="M1455:Q1455" si="8731">IFERROR(IF(FIND(M$1,$F1455)&gt;1,"Age - Children",""),"")</f>
        <v/>
      </c>
      <c r="N1455" s="28" t="str">
        <f t="shared" si="8731"/>
        <v/>
      </c>
      <c r="O1455" s="28" t="str">
        <f t="shared" si="8731"/>
        <v/>
      </c>
      <c r="P1455" s="28" t="str">
        <f t="shared" si="8731"/>
        <v/>
      </c>
      <c r="Q1455" s="28" t="str">
        <f t="shared" si="8731"/>
        <v/>
      </c>
      <c r="R1455" s="28" t="str">
        <f t="shared" ref="R1455:T1455" si="8732">IFERROR(IF(FIND(R$1,$F1455)&gt;1,"Age - Elderly",""),"")</f>
        <v/>
      </c>
      <c r="S1455" s="28" t="str">
        <f t="shared" si="8732"/>
        <v/>
      </c>
      <c r="T1455" s="28" t="str">
        <f t="shared" si="8732"/>
        <v/>
      </c>
      <c r="U1455" s="28" t="str">
        <f t="shared" si="3"/>
        <v/>
      </c>
      <c r="V1455" s="28" t="str">
        <f t="shared" si="4"/>
        <v/>
      </c>
      <c r="X1455" s="28" t="str">
        <f t="shared" si="5"/>
        <v/>
      </c>
      <c r="Y1455" s="28" t="str">
        <f t="shared" si="6"/>
        <v/>
      </c>
      <c r="Z1455" s="28" t="str">
        <f t="shared" si="7"/>
        <v>Gender - Male</v>
      </c>
      <c r="AB1455" s="28" t="str">
        <f t="shared" si="8"/>
        <v>Gender - Male</v>
      </c>
      <c r="AD1455" s="28" t="str">
        <f t="shared" si="9"/>
        <v>Gender - Male;Gender - Male;</v>
      </c>
      <c r="AG1455" s="28" t="str">
        <f t="shared" ref="AG1455:AL1455" si="8733">IFERROR(IF(FIND(AG$1,$F1455)&gt;1,AG$1,""),"")</f>
        <v/>
      </c>
      <c r="AH1455" s="28" t="str">
        <f t="shared" si="8733"/>
        <v/>
      </c>
      <c r="AI1455" s="28" t="str">
        <f t="shared" si="8733"/>
        <v/>
      </c>
      <c r="AJ1455" s="28" t="str">
        <f t="shared" si="8733"/>
        <v/>
      </c>
      <c r="AK1455" s="28" t="str">
        <f t="shared" si="8733"/>
        <v/>
      </c>
      <c r="AL1455" s="28" t="str">
        <f t="shared" si="8733"/>
        <v/>
      </c>
      <c r="AM1455" s="28" t="str">
        <f t="shared" si="11"/>
        <v/>
      </c>
      <c r="AN1455" s="28" t="str">
        <f t="shared" ref="AN1455:AQ1455" si="8734">IFERROR(IF(FIND(AN$1,$F1455)&gt;1,"Status - LGBT",""),"")</f>
        <v/>
      </c>
      <c r="AO1455" s="28" t="str">
        <f t="shared" si="8734"/>
        <v/>
      </c>
      <c r="AP1455" s="28" t="str">
        <f t="shared" si="8734"/>
        <v/>
      </c>
      <c r="AQ1455" s="28" t="str">
        <f t="shared" si="8734"/>
        <v/>
      </c>
      <c r="AR1455" s="28" t="str">
        <f t="shared" ref="AR1455:AV1455" si="8735">IFERROR(IF(FIND(AR$1,$F1455)&gt;1,"BME",""),"")</f>
        <v/>
      </c>
      <c r="AS1455" s="28" t="str">
        <f t="shared" si="8735"/>
        <v/>
      </c>
      <c r="AT1455" s="28" t="str">
        <f t="shared" si="8735"/>
        <v/>
      </c>
      <c r="AU1455" s="28" t="str">
        <f t="shared" si="8735"/>
        <v/>
      </c>
      <c r="AV1455" s="28" t="str">
        <f t="shared" si="8735"/>
        <v/>
      </c>
      <c r="AW1455" s="28" t="str">
        <f t="shared" ref="AW1455:BC1455" si="8736">IFERROR(IF(FIND(AW$1,$F1455)&gt;1,AW$1,""),"")</f>
        <v/>
      </c>
      <c r="AX1455" s="28" t="str">
        <f t="shared" si="8736"/>
        <v/>
      </c>
      <c r="AY1455" s="28" t="str">
        <f t="shared" si="8736"/>
        <v/>
      </c>
      <c r="AZ1455" s="28" t="str">
        <f t="shared" si="8736"/>
        <v/>
      </c>
      <c r="BA1455" s="28" t="str">
        <f t="shared" si="8736"/>
        <v/>
      </c>
      <c r="BB1455" s="28" t="str">
        <f t="shared" si="8736"/>
        <v/>
      </c>
      <c r="BC1455" s="28" t="str">
        <f t="shared" si="8736"/>
        <v/>
      </c>
      <c r="BD1455" s="28" t="str">
        <f t="shared" si="15"/>
        <v/>
      </c>
      <c r="BG1455" s="2" t="s">
        <v>9746</v>
      </c>
      <c r="BI1455" s="2" t="s">
        <v>8248</v>
      </c>
      <c r="BJ1455" s="28" t="str">
        <f t="shared" si="16"/>
        <v>Leeds</v>
      </c>
      <c r="BK1455" s="28" t="str">
        <f t="shared" si="17"/>
        <v>West Yorkshire</v>
      </c>
      <c r="BM1455" s="2" t="s">
        <v>98</v>
      </c>
      <c r="BU1455" s="18"/>
      <c r="BV1455" s="47" t="s">
        <v>587</v>
      </c>
      <c r="BW1455" s="18"/>
      <c r="BX1455" s="18"/>
      <c r="BY1455" s="42" t="str">
        <f t="shared" si="18"/>
        <v>Gender - Male;Gender - Male;;LS18</v>
      </c>
      <c r="BZ1455" s="43"/>
    </row>
    <row r="1456" spans="1:78" ht="15">
      <c r="A1456" s="10" t="s">
        <v>37</v>
      </c>
      <c r="B1456" s="28">
        <f>VLOOKUP(A1456,Organisations!$A$2:$B$7,2,FALSE)</f>
        <v>2</v>
      </c>
      <c r="C1456" s="10" t="s">
        <v>9747</v>
      </c>
      <c r="D1456" s="10" t="s">
        <v>9748</v>
      </c>
      <c r="E1456" s="28" t="str">
        <f t="shared" si="0"/>
        <v xml:space="preserve">With patients' needs is at the heart of everything we do, our website has been designed to make it easy for you to gain </v>
      </c>
      <c r="F1456" s="10" t="s">
        <v>9750</v>
      </c>
      <c r="G1456" s="10" t="s">
        <v>68</v>
      </c>
      <c r="H1456" s="11"/>
      <c r="K1456" s="30" t="s">
        <v>9751</v>
      </c>
      <c r="L1456" s="12"/>
      <c r="M1456" s="28" t="str">
        <f t="shared" ref="M1456:Q1456" si="8737">IFERROR(IF(FIND(M$1,$F1456)&gt;1,"Age - Children",""),"")</f>
        <v/>
      </c>
      <c r="N1456" s="28" t="str">
        <f t="shared" si="8737"/>
        <v/>
      </c>
      <c r="O1456" s="28" t="str">
        <f t="shared" si="8737"/>
        <v/>
      </c>
      <c r="P1456" s="28" t="str">
        <f t="shared" si="8737"/>
        <v/>
      </c>
      <c r="Q1456" s="28" t="str">
        <f t="shared" si="8737"/>
        <v/>
      </c>
      <c r="R1456" s="28" t="str">
        <f t="shared" ref="R1456:T1456" si="8738">IFERROR(IF(FIND(R$1,$F1456)&gt;1,"Age - Elderly",""),"")</f>
        <v/>
      </c>
      <c r="S1456" s="28" t="str">
        <f t="shared" si="8738"/>
        <v/>
      </c>
      <c r="T1456" s="28" t="str">
        <f t="shared" si="8738"/>
        <v/>
      </c>
      <c r="U1456" s="28" t="str">
        <f t="shared" si="3"/>
        <v/>
      </c>
      <c r="V1456" s="28" t="str">
        <f t="shared" si="4"/>
        <v/>
      </c>
      <c r="X1456" s="28" t="str">
        <f t="shared" si="5"/>
        <v/>
      </c>
      <c r="Y1456" s="28" t="str">
        <f t="shared" si="6"/>
        <v/>
      </c>
      <c r="Z1456" s="28" t="str">
        <f t="shared" si="7"/>
        <v/>
      </c>
      <c r="AB1456" s="28" t="str">
        <f t="shared" si="8"/>
        <v/>
      </c>
      <c r="AD1456" s="28" t="str">
        <f t="shared" si="9"/>
        <v/>
      </c>
      <c r="AG1456" s="28" t="str">
        <f t="shared" ref="AG1456:AL1456" si="8739">IFERROR(IF(FIND(AG$1,$F1456)&gt;1,AG$1,""),"")</f>
        <v/>
      </c>
      <c r="AH1456" s="28" t="str">
        <f t="shared" si="8739"/>
        <v/>
      </c>
      <c r="AI1456" s="28" t="str">
        <f t="shared" si="8739"/>
        <v/>
      </c>
      <c r="AJ1456" s="28" t="str">
        <f t="shared" si="8739"/>
        <v/>
      </c>
      <c r="AK1456" s="28" t="str">
        <f t="shared" si="8739"/>
        <v/>
      </c>
      <c r="AL1456" s="28" t="str">
        <f t="shared" si="8739"/>
        <v/>
      </c>
      <c r="AM1456" s="28" t="str">
        <f t="shared" si="11"/>
        <v/>
      </c>
      <c r="AN1456" s="28" t="str">
        <f t="shared" ref="AN1456:AQ1456" si="8740">IFERROR(IF(FIND(AN$1,$F1456)&gt;1,"Status - LGBT",""),"")</f>
        <v/>
      </c>
      <c r="AO1456" s="28" t="str">
        <f t="shared" si="8740"/>
        <v/>
      </c>
      <c r="AP1456" s="28" t="str">
        <f t="shared" si="8740"/>
        <v/>
      </c>
      <c r="AQ1456" s="28" t="str">
        <f t="shared" si="8740"/>
        <v/>
      </c>
      <c r="AR1456" s="28" t="str">
        <f t="shared" ref="AR1456:AV1456" si="8741">IFERROR(IF(FIND(AR$1,$F1456)&gt;1,"BME",""),"")</f>
        <v/>
      </c>
      <c r="AS1456" s="28" t="str">
        <f t="shared" si="8741"/>
        <v/>
      </c>
      <c r="AT1456" s="28" t="str">
        <f t="shared" si="8741"/>
        <v/>
      </c>
      <c r="AU1456" s="28" t="str">
        <f t="shared" si="8741"/>
        <v/>
      </c>
      <c r="AV1456" s="28" t="str">
        <f t="shared" si="8741"/>
        <v/>
      </c>
      <c r="AW1456" s="28" t="str">
        <f t="shared" ref="AW1456:BC1456" si="8742">IFERROR(IF(FIND(AW$1,$F1456)&gt;1,AW$1,""),"")</f>
        <v/>
      </c>
      <c r="AX1456" s="28" t="str">
        <f t="shared" si="8742"/>
        <v/>
      </c>
      <c r="AY1456" s="28" t="str">
        <f t="shared" si="8742"/>
        <v/>
      </c>
      <c r="AZ1456" s="28" t="str">
        <f t="shared" si="8742"/>
        <v/>
      </c>
      <c r="BA1456" s="28" t="str">
        <f t="shared" si="8742"/>
        <v/>
      </c>
      <c r="BB1456" s="28" t="str">
        <f t="shared" si="8742"/>
        <v/>
      </c>
      <c r="BC1456" s="28" t="str">
        <f t="shared" si="8742"/>
        <v/>
      </c>
      <c r="BD1456" s="28" t="str">
        <f t="shared" si="15"/>
        <v/>
      </c>
      <c r="BG1456" s="2" t="s">
        <v>9752</v>
      </c>
      <c r="BI1456" s="2" t="s">
        <v>8987</v>
      </c>
      <c r="BJ1456" s="28" t="str">
        <f t="shared" si="16"/>
        <v>Leeds</v>
      </c>
      <c r="BK1456" s="28" t="str">
        <f t="shared" si="17"/>
        <v>West Yorkshire</v>
      </c>
      <c r="BM1456" s="2" t="s">
        <v>98</v>
      </c>
      <c r="BU1456" s="50" t="s">
        <v>586</v>
      </c>
      <c r="BV1456" s="12"/>
      <c r="BW1456" s="12"/>
      <c r="BX1456" s="12"/>
      <c r="BY1456" s="42" t="str">
        <f t="shared" si="18"/>
        <v>LS17;</v>
      </c>
      <c r="BZ1456" s="42"/>
    </row>
    <row r="1457" spans="1:78" ht="15">
      <c r="A1457" s="16" t="s">
        <v>37</v>
      </c>
      <c r="B1457" s="28">
        <f>VLOOKUP(A1457,Organisations!$A$2:$B$7,2,FALSE)</f>
        <v>2</v>
      </c>
      <c r="C1457" s="16" t="s">
        <v>9753</v>
      </c>
      <c r="D1457" s="16" t="s">
        <v>9754</v>
      </c>
      <c r="E1457" s="28" t="str">
        <f t="shared" si="0"/>
        <v xml:space="preserve">With patients' needs is at the heart of everything we do, our website has been designed to make it easy for you to gain </v>
      </c>
      <c r="F1457" s="16" t="s">
        <v>9750</v>
      </c>
      <c r="G1457" s="16" t="s">
        <v>68</v>
      </c>
      <c r="H1457" s="17"/>
      <c r="K1457" s="26" t="s">
        <v>9755</v>
      </c>
      <c r="L1457" s="18"/>
      <c r="M1457" s="28" t="str">
        <f t="shared" ref="M1457:Q1457" si="8743">IFERROR(IF(FIND(M$1,$F1457)&gt;1,"Age - Children",""),"")</f>
        <v/>
      </c>
      <c r="N1457" s="28" t="str">
        <f t="shared" si="8743"/>
        <v/>
      </c>
      <c r="O1457" s="28" t="str">
        <f t="shared" si="8743"/>
        <v/>
      </c>
      <c r="P1457" s="28" t="str">
        <f t="shared" si="8743"/>
        <v/>
      </c>
      <c r="Q1457" s="28" t="str">
        <f t="shared" si="8743"/>
        <v/>
      </c>
      <c r="R1457" s="28" t="str">
        <f t="shared" ref="R1457:T1457" si="8744">IFERROR(IF(FIND(R$1,$F1457)&gt;1,"Age - Elderly",""),"")</f>
        <v/>
      </c>
      <c r="S1457" s="28" t="str">
        <f t="shared" si="8744"/>
        <v/>
      </c>
      <c r="T1457" s="28" t="str">
        <f t="shared" si="8744"/>
        <v/>
      </c>
      <c r="U1457" s="28" t="str">
        <f t="shared" si="3"/>
        <v/>
      </c>
      <c r="V1457" s="28" t="str">
        <f t="shared" si="4"/>
        <v/>
      </c>
      <c r="X1457" s="28" t="str">
        <f t="shared" si="5"/>
        <v/>
      </c>
      <c r="Y1457" s="28" t="str">
        <f t="shared" si="6"/>
        <v/>
      </c>
      <c r="Z1457" s="28" t="str">
        <f t="shared" si="7"/>
        <v/>
      </c>
      <c r="AB1457" s="28" t="str">
        <f t="shared" si="8"/>
        <v/>
      </c>
      <c r="AD1457" s="28" t="str">
        <f t="shared" si="9"/>
        <v/>
      </c>
      <c r="AG1457" s="28" t="str">
        <f t="shared" ref="AG1457:AL1457" si="8745">IFERROR(IF(FIND(AG$1,$F1457)&gt;1,AG$1,""),"")</f>
        <v/>
      </c>
      <c r="AH1457" s="28" t="str">
        <f t="shared" si="8745"/>
        <v/>
      </c>
      <c r="AI1457" s="28" t="str">
        <f t="shared" si="8745"/>
        <v/>
      </c>
      <c r="AJ1457" s="28" t="str">
        <f t="shared" si="8745"/>
        <v/>
      </c>
      <c r="AK1457" s="28" t="str">
        <f t="shared" si="8745"/>
        <v/>
      </c>
      <c r="AL1457" s="28" t="str">
        <f t="shared" si="8745"/>
        <v/>
      </c>
      <c r="AM1457" s="28" t="str">
        <f t="shared" si="11"/>
        <v/>
      </c>
      <c r="AN1457" s="28" t="str">
        <f t="shared" ref="AN1457:AQ1457" si="8746">IFERROR(IF(FIND(AN$1,$F1457)&gt;1,"Status - LGBT",""),"")</f>
        <v/>
      </c>
      <c r="AO1457" s="28" t="str">
        <f t="shared" si="8746"/>
        <v/>
      </c>
      <c r="AP1457" s="28" t="str">
        <f t="shared" si="8746"/>
        <v/>
      </c>
      <c r="AQ1457" s="28" t="str">
        <f t="shared" si="8746"/>
        <v/>
      </c>
      <c r="AR1457" s="28" t="str">
        <f t="shared" ref="AR1457:AV1457" si="8747">IFERROR(IF(FIND(AR$1,$F1457)&gt;1,"BME",""),"")</f>
        <v/>
      </c>
      <c r="AS1457" s="28" t="str">
        <f t="shared" si="8747"/>
        <v/>
      </c>
      <c r="AT1457" s="28" t="str">
        <f t="shared" si="8747"/>
        <v/>
      </c>
      <c r="AU1457" s="28" t="str">
        <f t="shared" si="8747"/>
        <v/>
      </c>
      <c r="AV1457" s="28" t="str">
        <f t="shared" si="8747"/>
        <v/>
      </c>
      <c r="AW1457" s="28" t="str">
        <f t="shared" ref="AW1457:BC1457" si="8748">IFERROR(IF(FIND(AW$1,$F1457)&gt;1,AW$1,""),"")</f>
        <v/>
      </c>
      <c r="AX1457" s="28" t="str">
        <f t="shared" si="8748"/>
        <v/>
      </c>
      <c r="AY1457" s="28" t="str">
        <f t="shared" si="8748"/>
        <v/>
      </c>
      <c r="AZ1457" s="28" t="str">
        <f t="shared" si="8748"/>
        <v/>
      </c>
      <c r="BA1457" s="28" t="str">
        <f t="shared" si="8748"/>
        <v/>
      </c>
      <c r="BB1457" s="28" t="str">
        <f t="shared" si="8748"/>
        <v/>
      </c>
      <c r="BC1457" s="28" t="str">
        <f t="shared" si="8748"/>
        <v/>
      </c>
      <c r="BD1457" s="28" t="str">
        <f t="shared" si="15"/>
        <v/>
      </c>
      <c r="BG1457" s="2" t="s">
        <v>9756</v>
      </c>
      <c r="BI1457" s="2" t="s">
        <v>8993</v>
      </c>
      <c r="BJ1457" s="28" t="str">
        <f t="shared" si="16"/>
        <v>Leeds</v>
      </c>
      <c r="BK1457" s="28" t="str">
        <f t="shared" si="17"/>
        <v>West Yorkshire</v>
      </c>
      <c r="BM1457" s="2" t="s">
        <v>98</v>
      </c>
      <c r="BU1457" s="47" t="s">
        <v>586</v>
      </c>
      <c r="BV1457" s="18"/>
      <c r="BW1457" s="18"/>
      <c r="BX1457" s="18"/>
      <c r="BY1457" s="42" t="str">
        <f t="shared" si="18"/>
        <v>LS17;</v>
      </c>
      <c r="BZ1457" s="43"/>
    </row>
    <row r="1458" spans="1:78" ht="15">
      <c r="A1458" s="10" t="s">
        <v>37</v>
      </c>
      <c r="B1458" s="28">
        <f>VLOOKUP(A1458,Organisations!$A$2:$B$7,2,FALSE)</f>
        <v>2</v>
      </c>
      <c r="C1458" s="10" t="s">
        <v>9757</v>
      </c>
      <c r="D1458" s="10" t="s">
        <v>9758</v>
      </c>
      <c r="E1458" s="28" t="str">
        <f t="shared" si="0"/>
        <v/>
      </c>
      <c r="F1458" s="10"/>
      <c r="G1458" s="10" t="s">
        <v>68</v>
      </c>
      <c r="H1458" s="11"/>
      <c r="K1458" s="30" t="s">
        <v>9759</v>
      </c>
      <c r="L1458" s="12"/>
      <c r="M1458" s="28" t="str">
        <f t="shared" ref="M1458:Q1458" si="8749">IFERROR(IF(FIND(M$1,$F1458)&gt;1,"Age - Children",""),"")</f>
        <v/>
      </c>
      <c r="N1458" s="28" t="str">
        <f t="shared" si="8749"/>
        <v/>
      </c>
      <c r="O1458" s="28" t="str">
        <f t="shared" si="8749"/>
        <v/>
      </c>
      <c r="P1458" s="28" t="str">
        <f t="shared" si="8749"/>
        <v/>
      </c>
      <c r="Q1458" s="28" t="str">
        <f t="shared" si="8749"/>
        <v/>
      </c>
      <c r="R1458" s="28" t="str">
        <f t="shared" ref="R1458:T1458" si="8750">IFERROR(IF(FIND(R$1,$F1458)&gt;1,"Age - Elderly",""),"")</f>
        <v/>
      </c>
      <c r="S1458" s="28" t="str">
        <f t="shared" si="8750"/>
        <v/>
      </c>
      <c r="T1458" s="28" t="str">
        <f t="shared" si="8750"/>
        <v/>
      </c>
      <c r="U1458" s="28" t="str">
        <f t="shared" si="3"/>
        <v/>
      </c>
      <c r="V1458" s="28" t="str">
        <f t="shared" si="4"/>
        <v/>
      </c>
      <c r="X1458" s="28" t="str">
        <f t="shared" si="5"/>
        <v/>
      </c>
      <c r="Y1458" s="28" t="str">
        <f t="shared" si="6"/>
        <v/>
      </c>
      <c r="Z1458" s="28" t="str">
        <f t="shared" si="7"/>
        <v/>
      </c>
      <c r="AB1458" s="28" t="str">
        <f t="shared" si="8"/>
        <v/>
      </c>
      <c r="AD1458" s="28" t="str">
        <f t="shared" si="9"/>
        <v/>
      </c>
      <c r="AG1458" s="28" t="str">
        <f t="shared" ref="AG1458:AL1458" si="8751">IFERROR(IF(FIND(AG$1,$F1458)&gt;1,AG$1,""),"")</f>
        <v/>
      </c>
      <c r="AH1458" s="28" t="str">
        <f t="shared" si="8751"/>
        <v/>
      </c>
      <c r="AI1458" s="28" t="str">
        <f t="shared" si="8751"/>
        <v/>
      </c>
      <c r="AJ1458" s="28" t="str">
        <f t="shared" si="8751"/>
        <v/>
      </c>
      <c r="AK1458" s="28" t="str">
        <f t="shared" si="8751"/>
        <v/>
      </c>
      <c r="AL1458" s="28" t="str">
        <f t="shared" si="8751"/>
        <v/>
      </c>
      <c r="AM1458" s="28" t="str">
        <f t="shared" si="11"/>
        <v/>
      </c>
      <c r="AN1458" s="28" t="str">
        <f t="shared" ref="AN1458:AQ1458" si="8752">IFERROR(IF(FIND(AN$1,$F1458)&gt;1,"Status - LGBT",""),"")</f>
        <v/>
      </c>
      <c r="AO1458" s="28" t="str">
        <f t="shared" si="8752"/>
        <v/>
      </c>
      <c r="AP1458" s="28" t="str">
        <f t="shared" si="8752"/>
        <v/>
      </c>
      <c r="AQ1458" s="28" t="str">
        <f t="shared" si="8752"/>
        <v/>
      </c>
      <c r="AR1458" s="28" t="str">
        <f t="shared" ref="AR1458:AV1458" si="8753">IFERROR(IF(FIND(AR$1,$F1458)&gt;1,"BME",""),"")</f>
        <v/>
      </c>
      <c r="AS1458" s="28" t="str">
        <f t="shared" si="8753"/>
        <v/>
      </c>
      <c r="AT1458" s="28" t="str">
        <f t="shared" si="8753"/>
        <v/>
      </c>
      <c r="AU1458" s="28" t="str">
        <f t="shared" si="8753"/>
        <v/>
      </c>
      <c r="AV1458" s="28" t="str">
        <f t="shared" si="8753"/>
        <v/>
      </c>
      <c r="AW1458" s="28" t="str">
        <f t="shared" ref="AW1458:BC1458" si="8754">IFERROR(IF(FIND(AW$1,$F1458)&gt;1,AW$1,""),"")</f>
        <v/>
      </c>
      <c r="AX1458" s="28" t="str">
        <f t="shared" si="8754"/>
        <v/>
      </c>
      <c r="AY1458" s="28" t="str">
        <f t="shared" si="8754"/>
        <v/>
      </c>
      <c r="AZ1458" s="28" t="str">
        <f t="shared" si="8754"/>
        <v/>
      </c>
      <c r="BA1458" s="28" t="str">
        <f t="shared" si="8754"/>
        <v/>
      </c>
      <c r="BB1458" s="28" t="str">
        <f t="shared" si="8754"/>
        <v/>
      </c>
      <c r="BC1458" s="28" t="str">
        <f t="shared" si="8754"/>
        <v/>
      </c>
      <c r="BD1458" s="28" t="str">
        <f t="shared" si="15"/>
        <v/>
      </c>
      <c r="BG1458" s="2" t="s">
        <v>9760</v>
      </c>
      <c r="BI1458" s="2" t="s">
        <v>8999</v>
      </c>
      <c r="BJ1458" s="28" t="str">
        <f t="shared" si="16"/>
        <v>Leeds</v>
      </c>
      <c r="BK1458" s="28" t="str">
        <f t="shared" si="17"/>
        <v>West Yorkshire</v>
      </c>
      <c r="BM1458" s="2" t="s">
        <v>98</v>
      </c>
      <c r="BU1458" s="50" t="s">
        <v>570</v>
      </c>
      <c r="BV1458" s="12"/>
      <c r="BW1458" s="12"/>
      <c r="BX1458" s="12"/>
      <c r="BY1458" s="42" t="str">
        <f t="shared" si="18"/>
        <v>LS8;</v>
      </c>
      <c r="BZ1458" s="42"/>
    </row>
    <row r="1459" spans="1:78" ht="15">
      <c r="A1459" s="16" t="s">
        <v>37</v>
      </c>
      <c r="B1459" s="28">
        <f>VLOOKUP(A1459,Organisations!$A$2:$B$7,2,FALSE)</f>
        <v>2</v>
      </c>
      <c r="C1459" s="16" t="s">
        <v>9763</v>
      </c>
      <c r="D1459" s="16" t="s">
        <v>9764</v>
      </c>
      <c r="E1459" s="28" t="str">
        <f t="shared" si="0"/>
        <v/>
      </c>
      <c r="F1459" s="16"/>
      <c r="G1459" s="16" t="s">
        <v>68</v>
      </c>
      <c r="H1459" s="17"/>
      <c r="K1459" s="26" t="s">
        <v>9765</v>
      </c>
      <c r="L1459" s="18"/>
      <c r="M1459" s="28" t="str">
        <f t="shared" ref="M1459:Q1459" si="8755">IFERROR(IF(FIND(M$1,$F1459)&gt;1,"Age - Children",""),"")</f>
        <v/>
      </c>
      <c r="N1459" s="28" t="str">
        <f t="shared" si="8755"/>
        <v/>
      </c>
      <c r="O1459" s="28" t="str">
        <f t="shared" si="8755"/>
        <v/>
      </c>
      <c r="P1459" s="28" t="str">
        <f t="shared" si="8755"/>
        <v/>
      </c>
      <c r="Q1459" s="28" t="str">
        <f t="shared" si="8755"/>
        <v/>
      </c>
      <c r="R1459" s="28" t="str">
        <f t="shared" ref="R1459:T1459" si="8756">IFERROR(IF(FIND(R$1,$F1459)&gt;1,"Age - Elderly",""),"")</f>
        <v/>
      </c>
      <c r="S1459" s="28" t="str">
        <f t="shared" si="8756"/>
        <v/>
      </c>
      <c r="T1459" s="28" t="str">
        <f t="shared" si="8756"/>
        <v/>
      </c>
      <c r="U1459" s="28" t="str">
        <f t="shared" si="3"/>
        <v/>
      </c>
      <c r="V1459" s="28" t="str">
        <f t="shared" si="4"/>
        <v/>
      </c>
      <c r="X1459" s="28" t="str">
        <f t="shared" si="5"/>
        <v/>
      </c>
      <c r="Y1459" s="28" t="str">
        <f t="shared" si="6"/>
        <v/>
      </c>
      <c r="Z1459" s="28" t="str">
        <f t="shared" si="7"/>
        <v/>
      </c>
      <c r="AB1459" s="28" t="str">
        <f t="shared" si="8"/>
        <v/>
      </c>
      <c r="AD1459" s="28" t="str">
        <f t="shared" si="9"/>
        <v/>
      </c>
      <c r="AG1459" s="28" t="str">
        <f t="shared" ref="AG1459:AL1459" si="8757">IFERROR(IF(FIND(AG$1,$F1459)&gt;1,AG$1,""),"")</f>
        <v/>
      </c>
      <c r="AH1459" s="28" t="str">
        <f t="shared" si="8757"/>
        <v/>
      </c>
      <c r="AI1459" s="28" t="str">
        <f t="shared" si="8757"/>
        <v/>
      </c>
      <c r="AJ1459" s="28" t="str">
        <f t="shared" si="8757"/>
        <v/>
      </c>
      <c r="AK1459" s="28" t="str">
        <f t="shared" si="8757"/>
        <v/>
      </c>
      <c r="AL1459" s="28" t="str">
        <f t="shared" si="8757"/>
        <v/>
      </c>
      <c r="AM1459" s="28" t="str">
        <f t="shared" si="11"/>
        <v/>
      </c>
      <c r="AN1459" s="28" t="str">
        <f t="shared" ref="AN1459:AQ1459" si="8758">IFERROR(IF(FIND(AN$1,$F1459)&gt;1,"Status - LGBT",""),"")</f>
        <v/>
      </c>
      <c r="AO1459" s="28" t="str">
        <f t="shared" si="8758"/>
        <v/>
      </c>
      <c r="AP1459" s="28" t="str">
        <f t="shared" si="8758"/>
        <v/>
      </c>
      <c r="AQ1459" s="28" t="str">
        <f t="shared" si="8758"/>
        <v/>
      </c>
      <c r="AR1459" s="28" t="str">
        <f t="shared" ref="AR1459:AV1459" si="8759">IFERROR(IF(FIND(AR$1,$F1459)&gt;1,"BME",""),"")</f>
        <v/>
      </c>
      <c r="AS1459" s="28" t="str">
        <f t="shared" si="8759"/>
        <v/>
      </c>
      <c r="AT1459" s="28" t="str">
        <f t="shared" si="8759"/>
        <v/>
      </c>
      <c r="AU1459" s="28" t="str">
        <f t="shared" si="8759"/>
        <v/>
      </c>
      <c r="AV1459" s="28" t="str">
        <f t="shared" si="8759"/>
        <v/>
      </c>
      <c r="AW1459" s="28" t="str">
        <f t="shared" ref="AW1459:BC1459" si="8760">IFERROR(IF(FIND(AW$1,$F1459)&gt;1,AW$1,""),"")</f>
        <v/>
      </c>
      <c r="AX1459" s="28" t="str">
        <f t="shared" si="8760"/>
        <v/>
      </c>
      <c r="AY1459" s="28" t="str">
        <f t="shared" si="8760"/>
        <v/>
      </c>
      <c r="AZ1459" s="28" t="str">
        <f t="shared" si="8760"/>
        <v/>
      </c>
      <c r="BA1459" s="28" t="str">
        <f t="shared" si="8760"/>
        <v/>
      </c>
      <c r="BB1459" s="28" t="str">
        <f t="shared" si="8760"/>
        <v/>
      </c>
      <c r="BC1459" s="28" t="str">
        <f t="shared" si="8760"/>
        <v/>
      </c>
      <c r="BD1459" s="28" t="str">
        <f t="shared" si="15"/>
        <v/>
      </c>
      <c r="BG1459" s="2" t="s">
        <v>9766</v>
      </c>
      <c r="BI1459" s="2" t="s">
        <v>9005</v>
      </c>
      <c r="BJ1459" s="28" t="str">
        <f t="shared" si="16"/>
        <v>Leeds</v>
      </c>
      <c r="BK1459" s="28" t="str">
        <f t="shared" si="17"/>
        <v>West Yorkshire</v>
      </c>
      <c r="BM1459" s="2" t="s">
        <v>98</v>
      </c>
      <c r="BU1459" s="47" t="s">
        <v>591</v>
      </c>
      <c r="BV1459" s="18"/>
      <c r="BW1459" s="18"/>
      <c r="BX1459" s="18"/>
      <c r="BY1459" s="42" t="str">
        <f t="shared" si="18"/>
        <v>LS21;</v>
      </c>
      <c r="BZ1459" s="43"/>
    </row>
    <row r="1460" spans="1:78" ht="15">
      <c r="A1460" s="10" t="s">
        <v>37</v>
      </c>
      <c r="B1460" s="28">
        <f>VLOOKUP(A1460,Organisations!$A$2:$B$7,2,FALSE)</f>
        <v>2</v>
      </c>
      <c r="C1460" s="10" t="s">
        <v>9767</v>
      </c>
      <c r="D1460" s="10" t="s">
        <v>9768</v>
      </c>
      <c r="E1460" s="28" t="str">
        <f t="shared" si="0"/>
        <v>The Transition Guide is a simple guide to the first six months of being a refugee in Leeds (from the first steps you mus</v>
      </c>
      <c r="F1460" s="10" t="s">
        <v>9770</v>
      </c>
      <c r="G1460" s="10" t="s">
        <v>68</v>
      </c>
      <c r="H1460" s="11"/>
      <c r="K1460" s="34"/>
      <c r="L1460" s="12"/>
      <c r="M1460" s="28" t="str">
        <f t="shared" ref="M1460:Q1460" si="8761">IFERROR(IF(FIND(M$1,$F1460)&gt;1,"Age - Children",""),"")</f>
        <v/>
      </c>
      <c r="N1460" s="28" t="str">
        <f t="shared" si="8761"/>
        <v/>
      </c>
      <c r="O1460" s="28" t="str">
        <f t="shared" si="8761"/>
        <v/>
      </c>
      <c r="P1460" s="28" t="str">
        <f t="shared" si="8761"/>
        <v/>
      </c>
      <c r="Q1460" s="28" t="str">
        <f t="shared" si="8761"/>
        <v/>
      </c>
      <c r="R1460" s="28" t="str">
        <f t="shared" ref="R1460:T1460" si="8762">IFERROR(IF(FIND(R$1,$F1460)&gt;1,"Age - Elderly",""),"")</f>
        <v/>
      </c>
      <c r="S1460" s="28" t="str">
        <f t="shared" si="8762"/>
        <v/>
      </c>
      <c r="T1460" s="28" t="str">
        <f t="shared" si="8762"/>
        <v/>
      </c>
      <c r="U1460" s="28" t="str">
        <f t="shared" si="3"/>
        <v/>
      </c>
      <c r="V1460" s="28" t="str">
        <f t="shared" si="4"/>
        <v/>
      </c>
      <c r="X1460" s="28" t="str">
        <f t="shared" si="5"/>
        <v/>
      </c>
      <c r="Y1460" s="28" t="str">
        <f t="shared" si="6"/>
        <v/>
      </c>
      <c r="Z1460" s="28" t="str">
        <f t="shared" si="7"/>
        <v/>
      </c>
      <c r="AB1460" s="28" t="str">
        <f t="shared" si="8"/>
        <v/>
      </c>
      <c r="AD1460" s="28" t="str">
        <f t="shared" si="9"/>
        <v/>
      </c>
      <c r="AG1460" s="28" t="str">
        <f t="shared" ref="AG1460:AL1460" si="8763">IFERROR(IF(FIND(AG$1,$F1460)&gt;1,AG$1,""),"")</f>
        <v/>
      </c>
      <c r="AH1460" s="28" t="str">
        <f t="shared" si="8763"/>
        <v/>
      </c>
      <c r="AI1460" s="28" t="str">
        <f t="shared" si="8763"/>
        <v/>
      </c>
      <c r="AJ1460" s="28" t="str">
        <f t="shared" si="8763"/>
        <v/>
      </c>
      <c r="AK1460" s="28" t="str">
        <f t="shared" si="8763"/>
        <v/>
      </c>
      <c r="AL1460" s="28" t="str">
        <f t="shared" si="8763"/>
        <v/>
      </c>
      <c r="AM1460" s="28" t="str">
        <f t="shared" si="11"/>
        <v/>
      </c>
      <c r="AN1460" s="28" t="str">
        <f t="shared" ref="AN1460:AQ1460" si="8764">IFERROR(IF(FIND(AN$1,$F1460)&gt;1,"Status - LGBT",""),"")</f>
        <v/>
      </c>
      <c r="AO1460" s="28" t="str">
        <f t="shared" si="8764"/>
        <v/>
      </c>
      <c r="AP1460" s="28" t="str">
        <f t="shared" si="8764"/>
        <v/>
      </c>
      <c r="AQ1460" s="28" t="str">
        <f t="shared" si="8764"/>
        <v/>
      </c>
      <c r="AR1460" s="28" t="str">
        <f t="shared" ref="AR1460:AV1460" si="8765">IFERROR(IF(FIND(AR$1,$F1460)&gt;1,"BME",""),"")</f>
        <v/>
      </c>
      <c r="AS1460" s="28" t="str">
        <f t="shared" si="8765"/>
        <v/>
      </c>
      <c r="AT1460" s="28" t="str">
        <f t="shared" si="8765"/>
        <v/>
      </c>
      <c r="AU1460" s="28" t="str">
        <f t="shared" si="8765"/>
        <v/>
      </c>
      <c r="AV1460" s="28" t="str">
        <f t="shared" si="8765"/>
        <v/>
      </c>
      <c r="AW1460" s="28" t="str">
        <f t="shared" ref="AW1460:BC1460" si="8766">IFERROR(IF(FIND(AW$1,$F1460)&gt;1,AW$1,""),"")</f>
        <v/>
      </c>
      <c r="AX1460" s="28" t="str">
        <f t="shared" si="8766"/>
        <v/>
      </c>
      <c r="AY1460" s="28" t="str">
        <f t="shared" si="8766"/>
        <v/>
      </c>
      <c r="AZ1460" s="28" t="str">
        <f t="shared" si="8766"/>
        <v/>
      </c>
      <c r="BA1460" s="28" t="str">
        <f t="shared" si="8766"/>
        <v/>
      </c>
      <c r="BB1460" s="28" t="str">
        <f t="shared" si="8766"/>
        <v/>
      </c>
      <c r="BC1460" s="28" t="str">
        <f t="shared" si="8766"/>
        <v/>
      </c>
      <c r="BD1460" s="28" t="str">
        <f t="shared" si="15"/>
        <v/>
      </c>
      <c r="BJ1460" s="28" t="str">
        <f t="shared" si="16"/>
        <v/>
      </c>
      <c r="BK1460" s="28" t="str">
        <f t="shared" si="17"/>
        <v/>
      </c>
      <c r="BM1460" s="2" t="s">
        <v>98</v>
      </c>
      <c r="BU1460" s="50" t="s">
        <v>19342</v>
      </c>
      <c r="BV1460" s="12"/>
      <c r="BW1460" s="12"/>
      <c r="BX1460" s="12"/>
      <c r="BY1460" s="42" t="str">
        <f t="shared" si="18"/>
        <v>BD11;BD4;LS10;LS11;LS12;LS13;LS14;LS15;LS16;LS17;LS18;LS19;LS1;LS20;LS21;LS22;LS23;LS24;LS25;LS26;LS27;LS28;LS29;LS2;LS3;LS4;LS5;LS6;LS7;LS88;LS8;LS99;LS9;WF10;WF3;</v>
      </c>
      <c r="BZ1460" s="42"/>
    </row>
    <row r="1461" spans="1:78" ht="15">
      <c r="A1461" s="16" t="s">
        <v>37</v>
      </c>
      <c r="B1461" s="28">
        <f>VLOOKUP(A1461,Organisations!$A$2:$B$7,2,FALSE)</f>
        <v>2</v>
      </c>
      <c r="C1461" s="16" t="s">
        <v>9771</v>
      </c>
      <c r="D1461" s="16" t="s">
        <v>9772</v>
      </c>
      <c r="E1461" s="28" t="str">
        <f t="shared" si="0"/>
        <v>A creative art workshop led by Ali Smith, Carer 
 Support Worker and Therapeutic Artist. The workshop 
 will be base</v>
      </c>
      <c r="F1461" s="16" t="s">
        <v>19564</v>
      </c>
      <c r="G1461" s="16" t="s">
        <v>68</v>
      </c>
      <c r="H1461" s="17"/>
      <c r="K1461" s="26" t="s">
        <v>9775</v>
      </c>
      <c r="L1461" s="16" t="s">
        <v>9776</v>
      </c>
      <c r="M1461" s="28" t="str">
        <f t="shared" ref="M1461:Q1461" si="8767">IFERROR(IF(FIND(M$1,$F1461)&gt;1,"Age - Children",""),"")</f>
        <v/>
      </c>
      <c r="N1461" s="28" t="str">
        <f t="shared" si="8767"/>
        <v/>
      </c>
      <c r="O1461" s="28" t="str">
        <f t="shared" si="8767"/>
        <v/>
      </c>
      <c r="P1461" s="28" t="str">
        <f t="shared" si="8767"/>
        <v/>
      </c>
      <c r="Q1461" s="28" t="str">
        <f t="shared" si="8767"/>
        <v/>
      </c>
      <c r="R1461" s="28" t="str">
        <f t="shared" ref="R1461:T1461" si="8768">IFERROR(IF(FIND(R$1,$F1461)&gt;1,"Age - Elderly",""),"")</f>
        <v/>
      </c>
      <c r="S1461" s="28" t="str">
        <f t="shared" si="8768"/>
        <v/>
      </c>
      <c r="T1461" s="28" t="str">
        <f t="shared" si="8768"/>
        <v/>
      </c>
      <c r="U1461" s="28" t="str">
        <f t="shared" si="3"/>
        <v/>
      </c>
      <c r="V1461" s="28" t="str">
        <f t="shared" si="4"/>
        <v/>
      </c>
      <c r="X1461" s="28" t="str">
        <f t="shared" si="5"/>
        <v/>
      </c>
      <c r="Y1461" s="28" t="str">
        <f t="shared" si="6"/>
        <v/>
      </c>
      <c r="Z1461" s="28" t="str">
        <f t="shared" si="7"/>
        <v>Gender - Male</v>
      </c>
      <c r="AB1461" s="28" t="str">
        <f t="shared" si="8"/>
        <v/>
      </c>
      <c r="AD1461" s="28" t="str">
        <f t="shared" si="9"/>
        <v>Gender - Male;</v>
      </c>
      <c r="AG1461" s="28" t="str">
        <f t="shared" ref="AG1461:AL1461" si="8769">IFERROR(IF(FIND(AG$1,$F1461)&gt;1,AG$1,""),"")</f>
        <v/>
      </c>
      <c r="AH1461" s="28" t="str">
        <f t="shared" si="8769"/>
        <v/>
      </c>
      <c r="AI1461" s="28" t="str">
        <f t="shared" si="8769"/>
        <v/>
      </c>
      <c r="AJ1461" s="28" t="str">
        <f t="shared" si="8769"/>
        <v/>
      </c>
      <c r="AK1461" s="28" t="str">
        <f t="shared" si="8769"/>
        <v/>
      </c>
      <c r="AL1461" s="28" t="str">
        <f t="shared" si="8769"/>
        <v/>
      </c>
      <c r="AM1461" s="28" t="str">
        <f t="shared" si="11"/>
        <v/>
      </c>
      <c r="AN1461" s="28" t="str">
        <f t="shared" ref="AN1461:AQ1461" si="8770">IFERROR(IF(FIND(AN$1,$F1461)&gt;1,"Status - LGBT",""),"")</f>
        <v/>
      </c>
      <c r="AO1461" s="28" t="str">
        <f t="shared" si="8770"/>
        <v/>
      </c>
      <c r="AP1461" s="28" t="str">
        <f t="shared" si="8770"/>
        <v/>
      </c>
      <c r="AQ1461" s="28" t="str">
        <f t="shared" si="8770"/>
        <v/>
      </c>
      <c r="AR1461" s="28" t="str">
        <f t="shared" ref="AR1461:AV1461" si="8771">IFERROR(IF(FIND(AR$1,$F1461)&gt;1,"BME",""),"")</f>
        <v/>
      </c>
      <c r="AS1461" s="28" t="str">
        <f t="shared" si="8771"/>
        <v/>
      </c>
      <c r="AT1461" s="28" t="str">
        <f t="shared" si="8771"/>
        <v/>
      </c>
      <c r="AU1461" s="28" t="str">
        <f t="shared" si="8771"/>
        <v/>
      </c>
      <c r="AV1461" s="28" t="str">
        <f t="shared" si="8771"/>
        <v/>
      </c>
      <c r="AW1461" s="28" t="str">
        <f t="shared" ref="AW1461:BC1461" si="8772">IFERROR(IF(FIND(AW$1,$F1461)&gt;1,AW$1,""),"")</f>
        <v/>
      </c>
      <c r="AX1461" s="28" t="str">
        <f t="shared" si="8772"/>
        <v/>
      </c>
      <c r="AY1461" s="28" t="str">
        <f t="shared" si="8772"/>
        <v/>
      </c>
      <c r="AZ1461" s="28" t="str">
        <f t="shared" si="8772"/>
        <v/>
      </c>
      <c r="BA1461" s="28" t="str">
        <f t="shared" si="8772"/>
        <v/>
      </c>
      <c r="BB1461" s="28" t="str">
        <f t="shared" si="8772"/>
        <v/>
      </c>
      <c r="BC1461" s="28" t="str">
        <f t="shared" si="8772"/>
        <v/>
      </c>
      <c r="BD1461" s="28" t="str">
        <f t="shared" si="15"/>
        <v/>
      </c>
      <c r="BG1461" s="2" t="s">
        <v>5131</v>
      </c>
      <c r="BI1461" s="2" t="s">
        <v>2632</v>
      </c>
      <c r="BJ1461" s="28" t="str">
        <f t="shared" si="16"/>
        <v>Leeds</v>
      </c>
      <c r="BK1461" s="28" t="str">
        <f t="shared" si="17"/>
        <v>West Yorkshire</v>
      </c>
      <c r="BM1461" s="2" t="s">
        <v>98</v>
      </c>
      <c r="BU1461" s="18"/>
      <c r="BV1461" s="47" t="s">
        <v>561</v>
      </c>
      <c r="BW1461" s="18"/>
      <c r="BX1461" s="18"/>
      <c r="BY1461" s="42" t="str">
        <f t="shared" si="18"/>
        <v>Gender - Male;;LS1</v>
      </c>
      <c r="BZ1461" s="43"/>
    </row>
    <row r="1462" spans="1:78" ht="15">
      <c r="A1462" s="10" t="s">
        <v>37</v>
      </c>
      <c r="B1462" s="28">
        <f>VLOOKUP(A1462,Organisations!$A$2:$B$7,2,FALSE)</f>
        <v>2</v>
      </c>
      <c r="C1462" s="10" t="s">
        <v>9778</v>
      </c>
      <c r="D1462" s="10" t="s">
        <v>9779</v>
      </c>
      <c r="E1462" s="28" t="str">
        <f t="shared" si="0"/>
        <v xml:space="preserve">Mental Health Recovery Hub for Adults with mental health issues. Groups, activities and staff support at the centre and </v>
      </c>
      <c r="F1462" s="10" t="s">
        <v>9781</v>
      </c>
      <c r="G1462" s="10" t="s">
        <v>68</v>
      </c>
      <c r="H1462" s="11"/>
      <c r="K1462" s="30" t="s">
        <v>9782</v>
      </c>
      <c r="L1462" s="12"/>
      <c r="M1462" s="28" t="str">
        <f t="shared" ref="M1462:Q1462" si="8773">IFERROR(IF(FIND(M$1,$F1462)&gt;1,"Age - Children",""),"")</f>
        <v/>
      </c>
      <c r="N1462" s="28" t="str">
        <f t="shared" si="8773"/>
        <v/>
      </c>
      <c r="O1462" s="28" t="str">
        <f t="shared" si="8773"/>
        <v/>
      </c>
      <c r="P1462" s="28" t="str">
        <f t="shared" si="8773"/>
        <v/>
      </c>
      <c r="Q1462" s="28" t="str">
        <f t="shared" si="8773"/>
        <v/>
      </c>
      <c r="R1462" s="28" t="str">
        <f t="shared" ref="R1462:T1462" si="8774">IFERROR(IF(FIND(R$1,$F1462)&gt;1,"Age - Elderly",""),"")</f>
        <v/>
      </c>
      <c r="S1462" s="28" t="str">
        <f t="shared" si="8774"/>
        <v/>
      </c>
      <c r="T1462" s="28" t="str">
        <f t="shared" si="8774"/>
        <v/>
      </c>
      <c r="U1462" s="28" t="str">
        <f t="shared" si="3"/>
        <v/>
      </c>
      <c r="V1462" s="28" t="str">
        <f t="shared" si="4"/>
        <v/>
      </c>
      <c r="X1462" s="28" t="str">
        <f t="shared" si="5"/>
        <v/>
      </c>
      <c r="Y1462" s="28" t="str">
        <f t="shared" si="6"/>
        <v/>
      </c>
      <c r="Z1462" s="28" t="str">
        <f t="shared" si="7"/>
        <v>Gender - Male</v>
      </c>
      <c r="AB1462" s="28" t="str">
        <f t="shared" si="8"/>
        <v/>
      </c>
      <c r="AD1462" s="28" t="str">
        <f t="shared" si="9"/>
        <v>Gender - Male;</v>
      </c>
      <c r="AG1462" s="28" t="str">
        <f t="shared" ref="AG1462:AL1462" si="8775">IFERROR(IF(FIND(AG$1,$F1462)&gt;1,AG$1,""),"")</f>
        <v/>
      </c>
      <c r="AH1462" s="28" t="str">
        <f t="shared" si="8775"/>
        <v/>
      </c>
      <c r="AI1462" s="28" t="str">
        <f t="shared" si="8775"/>
        <v/>
      </c>
      <c r="AJ1462" s="28" t="str">
        <f t="shared" si="8775"/>
        <v/>
      </c>
      <c r="AK1462" s="28" t="str">
        <f t="shared" si="8775"/>
        <v/>
      </c>
      <c r="AL1462" s="28" t="str">
        <f t="shared" si="8775"/>
        <v/>
      </c>
      <c r="AM1462" s="28" t="str">
        <f t="shared" si="11"/>
        <v/>
      </c>
      <c r="AN1462" s="28" t="str">
        <f t="shared" ref="AN1462:AQ1462" si="8776">IFERROR(IF(FIND(AN$1,$F1462)&gt;1,"Status - LGBT",""),"")</f>
        <v/>
      </c>
      <c r="AO1462" s="28" t="str">
        <f t="shared" si="8776"/>
        <v/>
      </c>
      <c r="AP1462" s="28" t="str">
        <f t="shared" si="8776"/>
        <v/>
      </c>
      <c r="AQ1462" s="28" t="str">
        <f t="shared" si="8776"/>
        <v/>
      </c>
      <c r="AR1462" s="28" t="str">
        <f t="shared" ref="AR1462:AV1462" si="8777">IFERROR(IF(FIND(AR$1,$F1462)&gt;1,"BME",""),"")</f>
        <v/>
      </c>
      <c r="AS1462" s="28" t="str">
        <f t="shared" si="8777"/>
        <v/>
      </c>
      <c r="AT1462" s="28" t="str">
        <f t="shared" si="8777"/>
        <v/>
      </c>
      <c r="AU1462" s="28" t="str">
        <f t="shared" si="8777"/>
        <v/>
      </c>
      <c r="AV1462" s="28" t="str">
        <f t="shared" si="8777"/>
        <v/>
      </c>
      <c r="AW1462" s="28" t="str">
        <f t="shared" ref="AW1462:BC1462" si="8778">IFERROR(IF(FIND(AW$1,$F1462)&gt;1,AW$1,""),"")</f>
        <v/>
      </c>
      <c r="AX1462" s="28" t="str">
        <f t="shared" si="8778"/>
        <v/>
      </c>
      <c r="AY1462" s="28" t="str">
        <f t="shared" si="8778"/>
        <v/>
      </c>
      <c r="AZ1462" s="28" t="str">
        <f t="shared" si="8778"/>
        <v/>
      </c>
      <c r="BA1462" s="28" t="str">
        <f t="shared" si="8778"/>
        <v/>
      </c>
      <c r="BB1462" s="28" t="str">
        <f t="shared" si="8778"/>
        <v/>
      </c>
      <c r="BC1462" s="28" t="str">
        <f t="shared" si="8778"/>
        <v/>
      </c>
      <c r="BD1462" s="28" t="str">
        <f t="shared" si="15"/>
        <v/>
      </c>
      <c r="BG1462" s="2" t="s">
        <v>9783</v>
      </c>
      <c r="BI1462" s="2" t="s">
        <v>9016</v>
      </c>
      <c r="BJ1462" s="28" t="str">
        <f t="shared" si="16"/>
        <v>Leeds</v>
      </c>
      <c r="BK1462" s="28" t="str">
        <f t="shared" si="17"/>
        <v>West Yorkshire</v>
      </c>
      <c r="BM1462" s="2" t="s">
        <v>98</v>
      </c>
      <c r="BU1462" s="50" t="s">
        <v>19342</v>
      </c>
      <c r="BV1462" s="12"/>
      <c r="BW1462" s="12"/>
      <c r="BX1462" s="12"/>
      <c r="BY1462" s="42" t="str">
        <f t="shared" si="18"/>
        <v>Gender - Male;;BD11;BD4;LS10;LS11;LS12;LS13;LS14;LS15;LS16;LS17;LS18;LS19;LS1;LS20;LS21;LS22;LS23;LS24;LS25;LS26;LS27;LS28;LS29;LS2;LS3;LS4;LS5;LS6;LS7;LS88;LS8;LS99;LS9;WF10;WF3;</v>
      </c>
      <c r="BZ1462" s="42"/>
    </row>
    <row r="1463" spans="1:78" ht="15">
      <c r="A1463" s="16" t="s">
        <v>37</v>
      </c>
      <c r="B1463" s="28">
        <f>VLOOKUP(A1463,Organisations!$A$2:$B$7,2,FALSE)</f>
        <v>2</v>
      </c>
      <c r="C1463" s="16" t="s">
        <v>9784</v>
      </c>
      <c r="D1463" s="16" t="s">
        <v>9785</v>
      </c>
      <c r="E1463" s="28" t="str">
        <f t="shared" si="0"/>
        <v>For winter 2015 to 2016, you could get £140 off your electricity bill through the Warm Home Discount Scheme.</v>
      </c>
      <c r="F1463" s="16" t="s">
        <v>9786</v>
      </c>
      <c r="G1463" s="16" t="s">
        <v>3684</v>
      </c>
      <c r="H1463" s="57" t="s">
        <v>9787</v>
      </c>
      <c r="K1463" s="33"/>
      <c r="L1463" s="18"/>
      <c r="M1463" s="28" t="str">
        <f t="shared" ref="M1463:Q1463" si="8779">IFERROR(IF(FIND(M$1,$F1463)&gt;1,"Age - Children",""),"")</f>
        <v/>
      </c>
      <c r="N1463" s="28" t="str">
        <f t="shared" si="8779"/>
        <v/>
      </c>
      <c r="O1463" s="28" t="str">
        <f t="shared" si="8779"/>
        <v/>
      </c>
      <c r="P1463" s="28" t="str">
        <f t="shared" si="8779"/>
        <v/>
      </c>
      <c r="Q1463" s="28" t="str">
        <f t="shared" si="8779"/>
        <v/>
      </c>
      <c r="R1463" s="28" t="str">
        <f t="shared" ref="R1463:T1463" si="8780">IFERROR(IF(FIND(R$1,$F1463)&gt;1,"Age - Elderly",""),"")</f>
        <v/>
      </c>
      <c r="S1463" s="28" t="str">
        <f t="shared" si="8780"/>
        <v/>
      </c>
      <c r="T1463" s="28" t="str">
        <f t="shared" si="8780"/>
        <v/>
      </c>
      <c r="U1463" s="28" t="str">
        <f t="shared" si="3"/>
        <v/>
      </c>
      <c r="V1463" s="28" t="str">
        <f t="shared" si="4"/>
        <v/>
      </c>
      <c r="X1463" s="28" t="str">
        <f t="shared" si="5"/>
        <v/>
      </c>
      <c r="Y1463" s="28" t="str">
        <f t="shared" si="6"/>
        <v/>
      </c>
      <c r="Z1463" s="28" t="str">
        <f t="shared" si="7"/>
        <v/>
      </c>
      <c r="AB1463" s="28" t="str">
        <f t="shared" si="8"/>
        <v/>
      </c>
      <c r="AD1463" s="28" t="str">
        <f t="shared" si="9"/>
        <v/>
      </c>
      <c r="AG1463" s="28" t="str">
        <f t="shared" ref="AG1463:AL1463" si="8781">IFERROR(IF(FIND(AG$1,$F1463)&gt;1,AG$1,""),"")</f>
        <v/>
      </c>
      <c r="AH1463" s="28" t="str">
        <f t="shared" si="8781"/>
        <v/>
      </c>
      <c r="AI1463" s="28" t="str">
        <f t="shared" si="8781"/>
        <v/>
      </c>
      <c r="AJ1463" s="28" t="str">
        <f t="shared" si="8781"/>
        <v/>
      </c>
      <c r="AK1463" s="28" t="str">
        <f t="shared" si="8781"/>
        <v/>
      </c>
      <c r="AL1463" s="28" t="str">
        <f t="shared" si="8781"/>
        <v/>
      </c>
      <c r="AM1463" s="28" t="str">
        <f t="shared" si="11"/>
        <v/>
      </c>
      <c r="AN1463" s="28" t="str">
        <f t="shared" ref="AN1463:AQ1463" si="8782">IFERROR(IF(FIND(AN$1,$F1463)&gt;1,"Status - LGBT",""),"")</f>
        <v/>
      </c>
      <c r="AO1463" s="28" t="str">
        <f t="shared" si="8782"/>
        <v/>
      </c>
      <c r="AP1463" s="28" t="str">
        <f t="shared" si="8782"/>
        <v/>
      </c>
      <c r="AQ1463" s="28" t="str">
        <f t="shared" si="8782"/>
        <v/>
      </c>
      <c r="AR1463" s="28" t="str">
        <f t="shared" ref="AR1463:AV1463" si="8783">IFERROR(IF(FIND(AR$1,$F1463)&gt;1,"BME",""),"")</f>
        <v/>
      </c>
      <c r="AS1463" s="28" t="str">
        <f t="shared" si="8783"/>
        <v/>
      </c>
      <c r="AT1463" s="28" t="str">
        <f t="shared" si="8783"/>
        <v/>
      </c>
      <c r="AU1463" s="28" t="str">
        <f t="shared" si="8783"/>
        <v/>
      </c>
      <c r="AV1463" s="28" t="str">
        <f t="shared" si="8783"/>
        <v/>
      </c>
      <c r="AW1463" s="28" t="str">
        <f t="shared" ref="AW1463:BC1463" si="8784">IFERROR(IF(FIND(AW$1,$F1463)&gt;1,AW$1,""),"")</f>
        <v/>
      </c>
      <c r="AX1463" s="28" t="str">
        <f t="shared" si="8784"/>
        <v/>
      </c>
      <c r="AY1463" s="28" t="str">
        <f t="shared" si="8784"/>
        <v/>
      </c>
      <c r="AZ1463" s="28" t="str">
        <f t="shared" si="8784"/>
        <v/>
      </c>
      <c r="BA1463" s="28" t="str">
        <f t="shared" si="8784"/>
        <v/>
      </c>
      <c r="BB1463" s="28" t="str">
        <f t="shared" si="8784"/>
        <v/>
      </c>
      <c r="BC1463" s="28" t="str">
        <f t="shared" si="8784"/>
        <v/>
      </c>
      <c r="BD1463" s="28" t="str">
        <f t="shared" si="15"/>
        <v/>
      </c>
      <c r="BJ1463" s="28" t="str">
        <f t="shared" si="16"/>
        <v/>
      </c>
      <c r="BK1463" s="28" t="str">
        <f t="shared" si="17"/>
        <v/>
      </c>
      <c r="BM1463" s="2" t="s">
        <v>98</v>
      </c>
      <c r="BU1463" s="47" t="s">
        <v>19342</v>
      </c>
      <c r="BV1463" s="18"/>
      <c r="BW1463" s="18"/>
      <c r="BX1463" s="18"/>
      <c r="BY1463" s="42" t="str">
        <f t="shared" si="18"/>
        <v>BD11;BD4;LS10;LS11;LS12;LS13;LS14;LS15;LS16;LS17;LS18;LS19;LS1;LS20;LS21;LS22;LS23;LS24;LS25;LS26;LS27;LS28;LS29;LS2;LS3;LS4;LS5;LS6;LS7;LS88;LS8;LS99;LS9;WF10;WF3;</v>
      </c>
      <c r="BZ1463" s="43"/>
    </row>
    <row r="1464" spans="1:78" ht="15">
      <c r="A1464" s="10" t="s">
        <v>37</v>
      </c>
      <c r="B1464" s="28">
        <f>VLOOKUP(A1464,Organisations!$A$2:$B$7,2,FALSE)</f>
        <v>2</v>
      </c>
      <c r="C1464" s="10" t="s">
        <v>9788</v>
      </c>
      <c r="D1464" s="10" t="s">
        <v>9789</v>
      </c>
      <c r="E1464" s="28" t="str">
        <f t="shared" si="0"/>
        <v xml:space="preserve">This practice has an excellent access and reliability to book appointments, blood tests and nurse appointments. Disable </v>
      </c>
      <c r="F1464" s="10" t="s">
        <v>9791</v>
      </c>
      <c r="G1464" s="10" t="s">
        <v>68</v>
      </c>
      <c r="H1464" s="11"/>
      <c r="K1464" s="30" t="s">
        <v>9792</v>
      </c>
      <c r="L1464" s="12"/>
      <c r="M1464" s="28" t="str">
        <f t="shared" ref="M1464:Q1464" si="8785">IFERROR(IF(FIND(M$1,$F1464)&gt;1,"Age - Children",""),"")</f>
        <v/>
      </c>
      <c r="N1464" s="28" t="str">
        <f t="shared" si="8785"/>
        <v/>
      </c>
      <c r="O1464" s="28" t="str">
        <f t="shared" si="8785"/>
        <v/>
      </c>
      <c r="P1464" s="28" t="str">
        <f t="shared" si="8785"/>
        <v/>
      </c>
      <c r="Q1464" s="28" t="str">
        <f t="shared" si="8785"/>
        <v/>
      </c>
      <c r="R1464" s="28" t="str">
        <f t="shared" ref="R1464:T1464" si="8786">IFERROR(IF(FIND(R$1,$F1464)&gt;1,"Age - Elderly",""),"")</f>
        <v/>
      </c>
      <c r="S1464" s="28" t="str">
        <f t="shared" si="8786"/>
        <v/>
      </c>
      <c r="T1464" s="28" t="str">
        <f t="shared" si="8786"/>
        <v/>
      </c>
      <c r="U1464" s="28" t="str">
        <f t="shared" si="3"/>
        <v/>
      </c>
      <c r="V1464" s="28" t="str">
        <f t="shared" si="4"/>
        <v/>
      </c>
      <c r="X1464" s="28" t="str">
        <f t="shared" si="5"/>
        <v/>
      </c>
      <c r="Y1464" s="28" t="str">
        <f t="shared" si="6"/>
        <v/>
      </c>
      <c r="Z1464" s="28" t="str">
        <f t="shared" si="7"/>
        <v>Gender - Male</v>
      </c>
      <c r="AB1464" s="28" t="str">
        <f t="shared" si="8"/>
        <v/>
      </c>
      <c r="AD1464" s="28" t="str">
        <f t="shared" si="9"/>
        <v>Gender - Male;</v>
      </c>
      <c r="AG1464" s="28" t="str">
        <f t="shared" ref="AG1464:AL1464" si="8787">IFERROR(IF(FIND(AG$1,$F1464)&gt;1,AG$1,""),"")</f>
        <v/>
      </c>
      <c r="AH1464" s="28" t="str">
        <f t="shared" si="8787"/>
        <v/>
      </c>
      <c r="AI1464" s="28" t="str">
        <f t="shared" si="8787"/>
        <v/>
      </c>
      <c r="AJ1464" s="28" t="str">
        <f t="shared" si="8787"/>
        <v/>
      </c>
      <c r="AK1464" s="28" t="str">
        <f t="shared" si="8787"/>
        <v/>
      </c>
      <c r="AL1464" s="28" t="str">
        <f t="shared" si="8787"/>
        <v/>
      </c>
      <c r="AM1464" s="28" t="str">
        <f t="shared" si="11"/>
        <v/>
      </c>
      <c r="AN1464" s="28" t="str">
        <f t="shared" ref="AN1464:AQ1464" si="8788">IFERROR(IF(FIND(AN$1,$F1464)&gt;1,"Status - LGBT",""),"")</f>
        <v/>
      </c>
      <c r="AO1464" s="28" t="str">
        <f t="shared" si="8788"/>
        <v/>
      </c>
      <c r="AP1464" s="28" t="str">
        <f t="shared" si="8788"/>
        <v/>
      </c>
      <c r="AQ1464" s="28" t="str">
        <f t="shared" si="8788"/>
        <v/>
      </c>
      <c r="AR1464" s="28" t="str">
        <f t="shared" ref="AR1464:AV1464" si="8789">IFERROR(IF(FIND(AR$1,$F1464)&gt;1,"BME",""),"")</f>
        <v/>
      </c>
      <c r="AS1464" s="28" t="str">
        <f t="shared" si="8789"/>
        <v/>
      </c>
      <c r="AT1464" s="28" t="str">
        <f t="shared" si="8789"/>
        <v/>
      </c>
      <c r="AU1464" s="28" t="str">
        <f t="shared" si="8789"/>
        <v/>
      </c>
      <c r="AV1464" s="28" t="str">
        <f t="shared" si="8789"/>
        <v/>
      </c>
      <c r="AW1464" s="28" t="str">
        <f t="shared" ref="AW1464:BC1464" si="8790">IFERROR(IF(FIND(AW$1,$F1464)&gt;1,AW$1,""),"")</f>
        <v/>
      </c>
      <c r="AX1464" s="28" t="str">
        <f t="shared" si="8790"/>
        <v/>
      </c>
      <c r="AY1464" s="28" t="str">
        <f t="shared" si="8790"/>
        <v/>
      </c>
      <c r="AZ1464" s="28" t="str">
        <f t="shared" si="8790"/>
        <v/>
      </c>
      <c r="BA1464" s="28" t="str">
        <f t="shared" si="8790"/>
        <v/>
      </c>
      <c r="BB1464" s="28" t="str">
        <f t="shared" si="8790"/>
        <v/>
      </c>
      <c r="BC1464" s="28" t="str">
        <f t="shared" si="8790"/>
        <v/>
      </c>
      <c r="BD1464" s="28" t="str">
        <f t="shared" si="15"/>
        <v/>
      </c>
      <c r="BG1464" s="2" t="s">
        <v>9793</v>
      </c>
      <c r="BI1464" s="2" t="s">
        <v>7037</v>
      </c>
      <c r="BJ1464" s="28" t="str">
        <f t="shared" si="16"/>
        <v>Leeds</v>
      </c>
      <c r="BK1464" s="28" t="str">
        <f t="shared" si="17"/>
        <v>West Yorkshire</v>
      </c>
      <c r="BM1464" s="2" t="s">
        <v>98</v>
      </c>
      <c r="BU1464" s="50" t="s">
        <v>573</v>
      </c>
      <c r="BV1464" s="12"/>
      <c r="BW1464" s="12"/>
      <c r="BX1464" s="12"/>
      <c r="BY1464" s="42" t="str">
        <f t="shared" si="18"/>
        <v>Gender - Male;;LS10;</v>
      </c>
      <c r="BZ1464" s="42"/>
    </row>
    <row r="1465" spans="1:78" ht="15">
      <c r="A1465" s="16" t="s">
        <v>37</v>
      </c>
      <c r="B1465" s="28">
        <f>VLOOKUP(A1465,Organisations!$A$2:$B$7,2,FALSE)</f>
        <v>2</v>
      </c>
      <c r="C1465" s="23" t="s">
        <v>9794</v>
      </c>
      <c r="D1465" s="23" t="s">
        <v>9795</v>
      </c>
      <c r="E1465" s="28" t="str">
        <f t="shared" si="0"/>
        <v>We provide a range of services to support adults in their communities in Leeds and Wakefield areas.</v>
      </c>
      <c r="F1465" s="16" t="s">
        <v>9796</v>
      </c>
      <c r="G1465" s="16" t="s">
        <v>68</v>
      </c>
      <c r="H1465" s="17"/>
      <c r="K1465" s="26" t="s">
        <v>9797</v>
      </c>
      <c r="L1465" s="16" t="s">
        <v>9798</v>
      </c>
      <c r="M1465" s="28" t="str">
        <f t="shared" ref="M1465:Q1465" si="8791">IFERROR(IF(FIND(M$1,$F1465)&gt;1,"Age - Children",""),"")</f>
        <v/>
      </c>
      <c r="N1465" s="28" t="str">
        <f t="shared" si="8791"/>
        <v/>
      </c>
      <c r="O1465" s="28" t="str">
        <f t="shared" si="8791"/>
        <v/>
      </c>
      <c r="P1465" s="28" t="str">
        <f t="shared" si="8791"/>
        <v/>
      </c>
      <c r="Q1465" s="28" t="str">
        <f t="shared" si="8791"/>
        <v/>
      </c>
      <c r="R1465" s="28" t="str">
        <f t="shared" ref="R1465:T1465" si="8792">IFERROR(IF(FIND(R$1,$F1465)&gt;1,"Age - Elderly",""),"")</f>
        <v/>
      </c>
      <c r="S1465" s="28" t="str">
        <f t="shared" si="8792"/>
        <v/>
      </c>
      <c r="T1465" s="28" t="str">
        <f t="shared" si="8792"/>
        <v/>
      </c>
      <c r="U1465" s="28" t="str">
        <f t="shared" si="3"/>
        <v/>
      </c>
      <c r="V1465" s="28" t="str">
        <f t="shared" si="4"/>
        <v/>
      </c>
      <c r="X1465" s="28" t="str">
        <f t="shared" si="5"/>
        <v/>
      </c>
      <c r="Y1465" s="28" t="str">
        <f t="shared" si="6"/>
        <v/>
      </c>
      <c r="Z1465" s="28" t="str">
        <f t="shared" si="7"/>
        <v/>
      </c>
      <c r="AB1465" s="28" t="str">
        <f t="shared" si="8"/>
        <v/>
      </c>
      <c r="AD1465" s="28" t="str">
        <f t="shared" si="9"/>
        <v/>
      </c>
      <c r="AG1465" s="28" t="str">
        <f t="shared" ref="AG1465:AL1465" si="8793">IFERROR(IF(FIND(AG$1,$F1465)&gt;1,AG$1,""),"")</f>
        <v/>
      </c>
      <c r="AH1465" s="28" t="str">
        <f t="shared" si="8793"/>
        <v/>
      </c>
      <c r="AI1465" s="28" t="str">
        <f t="shared" si="8793"/>
        <v/>
      </c>
      <c r="AJ1465" s="28" t="str">
        <f t="shared" si="8793"/>
        <v/>
      </c>
      <c r="AK1465" s="28" t="str">
        <f t="shared" si="8793"/>
        <v/>
      </c>
      <c r="AL1465" s="28" t="str">
        <f t="shared" si="8793"/>
        <v/>
      </c>
      <c r="AM1465" s="28" t="str">
        <f t="shared" si="11"/>
        <v/>
      </c>
      <c r="AN1465" s="28" t="str">
        <f t="shared" ref="AN1465:AQ1465" si="8794">IFERROR(IF(FIND(AN$1,$F1465)&gt;1,"Status - LGBT",""),"")</f>
        <v/>
      </c>
      <c r="AO1465" s="28" t="str">
        <f t="shared" si="8794"/>
        <v/>
      </c>
      <c r="AP1465" s="28" t="str">
        <f t="shared" si="8794"/>
        <v/>
      </c>
      <c r="AQ1465" s="28" t="str">
        <f t="shared" si="8794"/>
        <v/>
      </c>
      <c r="AR1465" s="28" t="str">
        <f t="shared" ref="AR1465:AV1465" si="8795">IFERROR(IF(FIND(AR$1,$F1465)&gt;1,"BME",""),"")</f>
        <v/>
      </c>
      <c r="AS1465" s="28" t="str">
        <f t="shared" si="8795"/>
        <v/>
      </c>
      <c r="AT1465" s="28" t="str">
        <f t="shared" si="8795"/>
        <v/>
      </c>
      <c r="AU1465" s="28" t="str">
        <f t="shared" si="8795"/>
        <v/>
      </c>
      <c r="AV1465" s="28" t="str">
        <f t="shared" si="8795"/>
        <v/>
      </c>
      <c r="AW1465" s="28" t="str">
        <f t="shared" ref="AW1465:BC1465" si="8796">IFERROR(IF(FIND(AW$1,$F1465)&gt;1,AW$1,""),"")</f>
        <v/>
      </c>
      <c r="AX1465" s="28" t="str">
        <f t="shared" si="8796"/>
        <v/>
      </c>
      <c r="AY1465" s="28" t="str">
        <f t="shared" si="8796"/>
        <v/>
      </c>
      <c r="AZ1465" s="28" t="str">
        <f t="shared" si="8796"/>
        <v/>
      </c>
      <c r="BA1465" s="28" t="str">
        <f t="shared" si="8796"/>
        <v/>
      </c>
      <c r="BB1465" s="28" t="str">
        <f t="shared" si="8796"/>
        <v/>
      </c>
      <c r="BC1465" s="28" t="str">
        <f t="shared" si="8796"/>
        <v/>
      </c>
      <c r="BD1465" s="28" t="str">
        <f t="shared" si="15"/>
        <v/>
      </c>
      <c r="BG1465" s="2" t="s">
        <v>9799</v>
      </c>
      <c r="BI1465" s="2" t="s">
        <v>9027</v>
      </c>
      <c r="BJ1465" s="28" t="str">
        <f t="shared" si="16"/>
        <v/>
      </c>
      <c r="BK1465" s="28" t="str">
        <f t="shared" si="17"/>
        <v/>
      </c>
      <c r="BM1465" s="2" t="s">
        <v>98</v>
      </c>
      <c r="BU1465" s="18"/>
      <c r="BV1465" s="47" t="s">
        <v>597</v>
      </c>
      <c r="BW1465" s="18"/>
      <c r="BX1465" s="18"/>
      <c r="BY1465" s="42" t="str">
        <f t="shared" si="18"/>
        <v>LS26</v>
      </c>
      <c r="BZ1465" s="43"/>
    </row>
    <row r="1466" spans="1:78" ht="15">
      <c r="A1466" s="10" t="s">
        <v>37</v>
      </c>
      <c r="B1466" s="28">
        <f>VLOOKUP(A1466,Organisations!$A$2:$B$7,2,FALSE)</f>
        <v>2</v>
      </c>
      <c r="C1466" s="10" t="s">
        <v>9801</v>
      </c>
      <c r="D1466" s="10" t="s">
        <v>9802</v>
      </c>
      <c r="E1466" s="28" t="str">
        <f t="shared" si="0"/>
        <v>Provide impartial information, advice and assessments on equipment and practical aspects of daily living for disabled pe</v>
      </c>
      <c r="F1466" s="10" t="s">
        <v>9804</v>
      </c>
      <c r="G1466" s="10" t="s">
        <v>68</v>
      </c>
      <c r="H1466" s="11"/>
      <c r="K1466" s="30" t="s">
        <v>2593</v>
      </c>
      <c r="L1466" s="12"/>
      <c r="M1466" s="28" t="str">
        <f t="shared" ref="M1466:Q1466" si="8797">IFERROR(IF(FIND(M$1,$F1466)&gt;1,"Age - Children",""),"")</f>
        <v/>
      </c>
      <c r="N1466" s="28" t="str">
        <f t="shared" si="8797"/>
        <v/>
      </c>
      <c r="O1466" s="28" t="str">
        <f t="shared" si="8797"/>
        <v/>
      </c>
      <c r="P1466" s="28" t="str">
        <f t="shared" si="8797"/>
        <v/>
      </c>
      <c r="Q1466" s="28" t="str">
        <f t="shared" si="8797"/>
        <v/>
      </c>
      <c r="R1466" s="28" t="str">
        <f t="shared" ref="R1466:T1466" si="8798">IFERROR(IF(FIND(R$1,$F1466)&gt;1,"Age - Elderly",""),"")</f>
        <v/>
      </c>
      <c r="S1466" s="28" t="str">
        <f t="shared" si="8798"/>
        <v/>
      </c>
      <c r="T1466" s="28" t="str">
        <f t="shared" si="8798"/>
        <v>Age - Elderly</v>
      </c>
      <c r="U1466" s="28" t="str">
        <f t="shared" si="3"/>
        <v/>
      </c>
      <c r="V1466" s="28" t="str">
        <f t="shared" si="4"/>
        <v>Status - disabled</v>
      </c>
      <c r="X1466" s="28" t="str">
        <f t="shared" si="5"/>
        <v/>
      </c>
      <c r="Y1466" s="28" t="str">
        <f t="shared" si="6"/>
        <v/>
      </c>
      <c r="Z1466" s="28" t="str">
        <f t="shared" si="7"/>
        <v>Gender - Male</v>
      </c>
      <c r="AB1466" s="28" t="str">
        <f t="shared" si="8"/>
        <v/>
      </c>
      <c r="AD1466" s="28" t="str">
        <f t="shared" si="9"/>
        <v>Gender - Male;</v>
      </c>
      <c r="AG1466" s="28" t="str">
        <f t="shared" ref="AG1466:AL1466" si="8799">IFERROR(IF(FIND(AG$1,$F1466)&gt;1,AG$1,""),"")</f>
        <v/>
      </c>
      <c r="AH1466" s="28" t="str">
        <f t="shared" si="8799"/>
        <v/>
      </c>
      <c r="AI1466" s="28" t="str">
        <f t="shared" si="8799"/>
        <v/>
      </c>
      <c r="AJ1466" s="28" t="str">
        <f t="shared" si="8799"/>
        <v/>
      </c>
      <c r="AK1466" s="28" t="str">
        <f t="shared" si="8799"/>
        <v/>
      </c>
      <c r="AL1466" s="28" t="str">
        <f t="shared" si="8799"/>
        <v/>
      </c>
      <c r="AM1466" s="28" t="str">
        <f t="shared" si="11"/>
        <v/>
      </c>
      <c r="AN1466" s="28" t="str">
        <f t="shared" ref="AN1466:AQ1466" si="8800">IFERROR(IF(FIND(AN$1,$F1466)&gt;1,"Status - LGBT",""),"")</f>
        <v/>
      </c>
      <c r="AO1466" s="28" t="str">
        <f t="shared" si="8800"/>
        <v/>
      </c>
      <c r="AP1466" s="28" t="str">
        <f t="shared" si="8800"/>
        <v/>
      </c>
      <c r="AQ1466" s="28" t="str">
        <f t="shared" si="8800"/>
        <v/>
      </c>
      <c r="AR1466" s="28" t="str">
        <f t="shared" ref="AR1466:AV1466" si="8801">IFERROR(IF(FIND(AR$1,$F1466)&gt;1,"BME",""),"")</f>
        <v/>
      </c>
      <c r="AS1466" s="28" t="str">
        <f t="shared" si="8801"/>
        <v/>
      </c>
      <c r="AT1466" s="28" t="str">
        <f t="shared" si="8801"/>
        <v/>
      </c>
      <c r="AU1466" s="28" t="str">
        <f t="shared" si="8801"/>
        <v/>
      </c>
      <c r="AV1466" s="28" t="str">
        <f t="shared" si="8801"/>
        <v/>
      </c>
      <c r="AW1466" s="28" t="str">
        <f t="shared" ref="AW1466:BC1466" si="8802">IFERROR(IF(FIND(AW$1,$F1466)&gt;1,AW$1,""),"")</f>
        <v/>
      </c>
      <c r="AX1466" s="28" t="str">
        <f t="shared" si="8802"/>
        <v/>
      </c>
      <c r="AY1466" s="28" t="str">
        <f t="shared" si="8802"/>
        <v/>
      </c>
      <c r="AZ1466" s="28" t="str">
        <f t="shared" si="8802"/>
        <v/>
      </c>
      <c r="BA1466" s="28" t="str">
        <f t="shared" si="8802"/>
        <v/>
      </c>
      <c r="BB1466" s="28" t="str">
        <f t="shared" si="8802"/>
        <v/>
      </c>
      <c r="BC1466" s="28" t="str">
        <f t="shared" si="8802"/>
        <v/>
      </c>
      <c r="BD1466" s="28" t="str">
        <f t="shared" si="15"/>
        <v/>
      </c>
      <c r="BG1466" s="2" t="s">
        <v>9805</v>
      </c>
      <c r="BI1466" s="2" t="s">
        <v>2533</v>
      </c>
      <c r="BJ1466" s="28" t="str">
        <f t="shared" si="16"/>
        <v>Leeds</v>
      </c>
      <c r="BK1466" s="28" t="str">
        <f t="shared" si="17"/>
        <v>West Yorkshire</v>
      </c>
      <c r="BM1466" s="2" t="s">
        <v>98</v>
      </c>
      <c r="BU1466" s="12"/>
      <c r="BV1466" s="50" t="s">
        <v>576</v>
      </c>
      <c r="BW1466" s="12"/>
      <c r="BX1466" s="12"/>
      <c r="BY1466" s="42" t="str">
        <f t="shared" si="18"/>
        <v>Status - disabled;Gender - Male;;LS13</v>
      </c>
      <c r="BZ1466" s="42"/>
    </row>
    <row r="1467" spans="1:78" ht="15">
      <c r="A1467" s="16" t="s">
        <v>37</v>
      </c>
      <c r="B1467" s="28">
        <f>VLOOKUP(A1467,Organisations!$A$2:$B$7,2,FALSE)</f>
        <v>2</v>
      </c>
      <c r="C1467" s="16" t="s">
        <v>9806</v>
      </c>
      <c r="D1467" s="16" t="s">
        <v>9807</v>
      </c>
      <c r="E1467" s="28" t="str">
        <f t="shared" si="0"/>
        <v>Website that lists therapists who are registered with a recognised professional body.</v>
      </c>
      <c r="F1467" s="16" t="s">
        <v>9808</v>
      </c>
      <c r="G1467" s="16" t="s">
        <v>68</v>
      </c>
      <c r="H1467" s="17"/>
      <c r="K1467" s="26" t="s">
        <v>9809</v>
      </c>
      <c r="L1467" s="18"/>
      <c r="M1467" s="28" t="str">
        <f t="shared" ref="M1467:Q1467" si="8803">IFERROR(IF(FIND(M$1,$F1467)&gt;1,"Age - Children",""),"")</f>
        <v/>
      </c>
      <c r="N1467" s="28" t="str">
        <f t="shared" si="8803"/>
        <v/>
      </c>
      <c r="O1467" s="28" t="str">
        <f t="shared" si="8803"/>
        <v/>
      </c>
      <c r="P1467" s="28" t="str">
        <f t="shared" si="8803"/>
        <v/>
      </c>
      <c r="Q1467" s="28" t="str">
        <f t="shared" si="8803"/>
        <v/>
      </c>
      <c r="R1467" s="28" t="str">
        <f t="shared" ref="R1467:T1467" si="8804">IFERROR(IF(FIND(R$1,$F1467)&gt;1,"Age - Elderly",""),"")</f>
        <v/>
      </c>
      <c r="S1467" s="28" t="str">
        <f t="shared" si="8804"/>
        <v/>
      </c>
      <c r="T1467" s="28" t="str">
        <f t="shared" si="8804"/>
        <v/>
      </c>
      <c r="U1467" s="28" t="str">
        <f t="shared" si="3"/>
        <v/>
      </c>
      <c r="V1467" s="28" t="str">
        <f t="shared" si="4"/>
        <v/>
      </c>
      <c r="X1467" s="28" t="str">
        <f t="shared" si="5"/>
        <v/>
      </c>
      <c r="Y1467" s="28" t="str">
        <f t="shared" si="6"/>
        <v/>
      </c>
      <c r="Z1467" s="28" t="str">
        <f t="shared" si="7"/>
        <v/>
      </c>
      <c r="AB1467" s="28" t="str">
        <f t="shared" si="8"/>
        <v/>
      </c>
      <c r="AD1467" s="28" t="str">
        <f t="shared" si="9"/>
        <v/>
      </c>
      <c r="AG1467" s="28" t="str">
        <f t="shared" ref="AG1467:AL1467" si="8805">IFERROR(IF(FIND(AG$1,$F1467)&gt;1,AG$1,""),"")</f>
        <v/>
      </c>
      <c r="AH1467" s="28" t="str">
        <f t="shared" si="8805"/>
        <v/>
      </c>
      <c r="AI1467" s="28" t="str">
        <f t="shared" si="8805"/>
        <v/>
      </c>
      <c r="AJ1467" s="28" t="str">
        <f t="shared" si="8805"/>
        <v/>
      </c>
      <c r="AK1467" s="28" t="str">
        <f t="shared" si="8805"/>
        <v/>
      </c>
      <c r="AL1467" s="28" t="str">
        <f t="shared" si="8805"/>
        <v/>
      </c>
      <c r="AM1467" s="28" t="str">
        <f t="shared" si="11"/>
        <v/>
      </c>
      <c r="AN1467" s="28" t="str">
        <f t="shared" ref="AN1467:AQ1467" si="8806">IFERROR(IF(FIND(AN$1,$F1467)&gt;1,"Status - LGBT",""),"")</f>
        <v/>
      </c>
      <c r="AO1467" s="28" t="str">
        <f t="shared" si="8806"/>
        <v/>
      </c>
      <c r="AP1467" s="28" t="str">
        <f t="shared" si="8806"/>
        <v/>
      </c>
      <c r="AQ1467" s="28" t="str">
        <f t="shared" si="8806"/>
        <v/>
      </c>
      <c r="AR1467" s="28" t="str">
        <f t="shared" ref="AR1467:AV1467" si="8807">IFERROR(IF(FIND(AR$1,$F1467)&gt;1,"BME",""),"")</f>
        <v/>
      </c>
      <c r="AS1467" s="28" t="str">
        <f t="shared" si="8807"/>
        <v/>
      </c>
      <c r="AT1467" s="28" t="str">
        <f t="shared" si="8807"/>
        <v/>
      </c>
      <c r="AU1467" s="28" t="str">
        <f t="shared" si="8807"/>
        <v/>
      </c>
      <c r="AV1467" s="28" t="str">
        <f t="shared" si="8807"/>
        <v/>
      </c>
      <c r="AW1467" s="28" t="str">
        <f t="shared" ref="AW1467:BC1467" si="8808">IFERROR(IF(FIND(AW$1,$F1467)&gt;1,AW$1,""),"")</f>
        <v/>
      </c>
      <c r="AX1467" s="28" t="str">
        <f t="shared" si="8808"/>
        <v/>
      </c>
      <c r="AY1467" s="28" t="str">
        <f t="shared" si="8808"/>
        <v/>
      </c>
      <c r="AZ1467" s="28" t="str">
        <f t="shared" si="8808"/>
        <v/>
      </c>
      <c r="BA1467" s="28" t="str">
        <f t="shared" si="8808"/>
        <v/>
      </c>
      <c r="BB1467" s="28" t="str">
        <f t="shared" si="8808"/>
        <v/>
      </c>
      <c r="BC1467" s="28" t="str">
        <f t="shared" si="8808"/>
        <v/>
      </c>
      <c r="BD1467" s="28" t="str">
        <f t="shared" si="15"/>
        <v/>
      </c>
      <c r="BG1467" s="2" t="s">
        <v>9810</v>
      </c>
      <c r="BJ1467" s="28" t="str">
        <f t="shared" si="16"/>
        <v/>
      </c>
      <c r="BK1467" s="28" t="str">
        <f t="shared" si="17"/>
        <v/>
      </c>
      <c r="BM1467" s="2" t="s">
        <v>98</v>
      </c>
      <c r="BU1467" s="47" t="s">
        <v>586</v>
      </c>
      <c r="BV1467" s="18"/>
      <c r="BW1467" s="18"/>
      <c r="BX1467" s="18"/>
      <c r="BY1467" s="42" t="str">
        <f t="shared" si="18"/>
        <v>LS17;</v>
      </c>
      <c r="BZ1467" s="43"/>
    </row>
    <row r="1468" spans="1:78" ht="15">
      <c r="A1468" s="10" t="s">
        <v>37</v>
      </c>
      <c r="B1468" s="28">
        <f>VLOOKUP(A1468,Organisations!$A$2:$B$7,2,FALSE)</f>
        <v>2</v>
      </c>
      <c r="C1468" s="10" t="s">
        <v>9811</v>
      </c>
      <c r="D1468" s="10" t="s">
        <v>9812</v>
      </c>
      <c r="E1468" s="28" t="str">
        <f t="shared" si="0"/>
        <v>A small private counselling &amp; psychotherapy practice in Leeds city centre</v>
      </c>
      <c r="F1468" s="10" t="s">
        <v>9813</v>
      </c>
      <c r="G1468" s="10" t="s">
        <v>68</v>
      </c>
      <c r="H1468" s="11"/>
      <c r="K1468" s="30" t="s">
        <v>8411</v>
      </c>
      <c r="L1468" s="10" t="s">
        <v>9814</v>
      </c>
      <c r="M1468" s="28" t="str">
        <f t="shared" ref="M1468:Q1468" si="8809">IFERROR(IF(FIND(M$1,$F1468)&gt;1,"Age - Children",""),"")</f>
        <v/>
      </c>
      <c r="N1468" s="28" t="str">
        <f t="shared" si="8809"/>
        <v/>
      </c>
      <c r="O1468" s="28" t="str">
        <f t="shared" si="8809"/>
        <v/>
      </c>
      <c r="P1468" s="28" t="str">
        <f t="shared" si="8809"/>
        <v/>
      </c>
      <c r="Q1468" s="28" t="str">
        <f t="shared" si="8809"/>
        <v/>
      </c>
      <c r="R1468" s="28" t="str">
        <f t="shared" ref="R1468:T1468" si="8810">IFERROR(IF(FIND(R$1,$F1468)&gt;1,"Age - Elderly",""),"")</f>
        <v/>
      </c>
      <c r="S1468" s="28" t="str">
        <f t="shared" si="8810"/>
        <v/>
      </c>
      <c r="T1468" s="28" t="str">
        <f t="shared" si="8810"/>
        <v/>
      </c>
      <c r="U1468" s="28" t="str">
        <f t="shared" si="3"/>
        <v/>
      </c>
      <c r="V1468" s="28" t="str">
        <f t="shared" si="4"/>
        <v/>
      </c>
      <c r="X1468" s="28" t="str">
        <f t="shared" si="5"/>
        <v/>
      </c>
      <c r="Y1468" s="28" t="str">
        <f t="shared" si="6"/>
        <v/>
      </c>
      <c r="Z1468" s="28" t="str">
        <f t="shared" si="7"/>
        <v/>
      </c>
      <c r="AB1468" s="28" t="str">
        <f t="shared" si="8"/>
        <v/>
      </c>
      <c r="AD1468" s="28" t="str">
        <f t="shared" si="9"/>
        <v/>
      </c>
      <c r="AG1468" s="28" t="str">
        <f t="shared" ref="AG1468:AL1468" si="8811">IFERROR(IF(FIND(AG$1,$F1468)&gt;1,AG$1,""),"")</f>
        <v/>
      </c>
      <c r="AH1468" s="28" t="str">
        <f t="shared" si="8811"/>
        <v/>
      </c>
      <c r="AI1468" s="28" t="str">
        <f t="shared" si="8811"/>
        <v/>
      </c>
      <c r="AJ1468" s="28" t="str">
        <f t="shared" si="8811"/>
        <v/>
      </c>
      <c r="AK1468" s="28" t="str">
        <f t="shared" si="8811"/>
        <v/>
      </c>
      <c r="AL1468" s="28" t="str">
        <f t="shared" si="8811"/>
        <v/>
      </c>
      <c r="AM1468" s="28" t="str">
        <f t="shared" si="11"/>
        <v/>
      </c>
      <c r="AN1468" s="28" t="str">
        <f t="shared" ref="AN1468:AQ1468" si="8812">IFERROR(IF(FIND(AN$1,$F1468)&gt;1,"Status - LGBT",""),"")</f>
        <v/>
      </c>
      <c r="AO1468" s="28" t="str">
        <f t="shared" si="8812"/>
        <v/>
      </c>
      <c r="AP1468" s="28" t="str">
        <f t="shared" si="8812"/>
        <v/>
      </c>
      <c r="AQ1468" s="28" t="str">
        <f t="shared" si="8812"/>
        <v/>
      </c>
      <c r="AR1468" s="28" t="str">
        <f t="shared" ref="AR1468:AV1468" si="8813">IFERROR(IF(FIND(AR$1,$F1468)&gt;1,"BME",""),"")</f>
        <v/>
      </c>
      <c r="AS1468" s="28" t="str">
        <f t="shared" si="8813"/>
        <v/>
      </c>
      <c r="AT1468" s="28" t="str">
        <f t="shared" si="8813"/>
        <v/>
      </c>
      <c r="AU1468" s="28" t="str">
        <f t="shared" si="8813"/>
        <v/>
      </c>
      <c r="AV1468" s="28" t="str">
        <f t="shared" si="8813"/>
        <v/>
      </c>
      <c r="AW1468" s="28" t="str">
        <f t="shared" ref="AW1468:BC1468" si="8814">IFERROR(IF(FIND(AW$1,$F1468)&gt;1,AW$1,""),"")</f>
        <v/>
      </c>
      <c r="AX1468" s="28" t="str">
        <f t="shared" si="8814"/>
        <v/>
      </c>
      <c r="AY1468" s="28" t="str">
        <f t="shared" si="8814"/>
        <v/>
      </c>
      <c r="AZ1468" s="28" t="str">
        <f t="shared" si="8814"/>
        <v/>
      </c>
      <c r="BA1468" s="28" t="str">
        <f t="shared" si="8814"/>
        <v/>
      </c>
      <c r="BB1468" s="28" t="str">
        <f t="shared" si="8814"/>
        <v/>
      </c>
      <c r="BC1468" s="28" t="str">
        <f t="shared" si="8814"/>
        <v/>
      </c>
      <c r="BD1468" s="28" t="str">
        <f t="shared" si="15"/>
        <v/>
      </c>
      <c r="BG1468" s="2" t="s">
        <v>9815</v>
      </c>
      <c r="BI1468" s="2" t="s">
        <v>7725</v>
      </c>
      <c r="BJ1468" s="28" t="str">
        <f t="shared" si="16"/>
        <v/>
      </c>
      <c r="BK1468" s="28" t="str">
        <f t="shared" si="17"/>
        <v/>
      </c>
      <c r="BM1468" s="2" t="s">
        <v>98</v>
      </c>
      <c r="BU1468" s="12"/>
      <c r="BV1468" s="50" t="s">
        <v>561</v>
      </c>
      <c r="BW1468" s="12"/>
      <c r="BX1468" s="12"/>
      <c r="BY1468" s="42" t="str">
        <f t="shared" si="18"/>
        <v>LS1</v>
      </c>
      <c r="BZ1468" s="42"/>
    </row>
    <row r="1469" spans="1:78" ht="15">
      <c r="A1469" s="16" t="s">
        <v>37</v>
      </c>
      <c r="B1469" s="28">
        <f>VLOOKUP(A1469,Organisations!$A$2:$B$7,2,FALSE)</f>
        <v>2</v>
      </c>
      <c r="C1469" s="16" t="s">
        <v>9816</v>
      </c>
      <c r="D1469" s="16" t="s">
        <v>9817</v>
      </c>
      <c r="E1469" s="28" t="str">
        <f t="shared" si="0"/>
        <v>Browse or search for patient information leaflets on health found in surgery. Conditions and diseases provided by patien</v>
      </c>
      <c r="F1469" s="16" t="s">
        <v>9819</v>
      </c>
      <c r="G1469" s="16" t="s">
        <v>68</v>
      </c>
      <c r="H1469" s="17"/>
      <c r="K1469" s="26" t="s">
        <v>9820</v>
      </c>
      <c r="L1469" s="18"/>
      <c r="M1469" s="28" t="str">
        <f t="shared" ref="M1469:Q1469" si="8815">IFERROR(IF(FIND(M$1,$F1469)&gt;1,"Age - Children",""),"")</f>
        <v/>
      </c>
      <c r="N1469" s="28" t="str">
        <f t="shared" si="8815"/>
        <v/>
      </c>
      <c r="O1469" s="28" t="str">
        <f t="shared" si="8815"/>
        <v/>
      </c>
      <c r="P1469" s="28" t="str">
        <f t="shared" si="8815"/>
        <v/>
      </c>
      <c r="Q1469" s="28" t="str">
        <f t="shared" si="8815"/>
        <v/>
      </c>
      <c r="R1469" s="28" t="str">
        <f t="shared" ref="R1469:T1469" si="8816">IFERROR(IF(FIND(R$1,$F1469)&gt;1,"Age - Elderly",""),"")</f>
        <v/>
      </c>
      <c r="S1469" s="28" t="str">
        <f t="shared" si="8816"/>
        <v/>
      </c>
      <c r="T1469" s="28" t="str">
        <f t="shared" si="8816"/>
        <v/>
      </c>
      <c r="U1469" s="28" t="str">
        <f t="shared" si="3"/>
        <v/>
      </c>
      <c r="V1469" s="28" t="str">
        <f t="shared" si="4"/>
        <v/>
      </c>
      <c r="X1469" s="28" t="str">
        <f t="shared" si="5"/>
        <v/>
      </c>
      <c r="Y1469" s="28" t="str">
        <f t="shared" si="6"/>
        <v/>
      </c>
      <c r="Z1469" s="28" t="str">
        <f t="shared" si="7"/>
        <v/>
      </c>
      <c r="AB1469" s="28" t="str">
        <f t="shared" si="8"/>
        <v/>
      </c>
      <c r="AD1469" s="28" t="str">
        <f t="shared" si="9"/>
        <v/>
      </c>
      <c r="AG1469" s="28" t="str">
        <f t="shared" ref="AG1469:AL1469" si="8817">IFERROR(IF(FIND(AG$1,$F1469)&gt;1,AG$1,""),"")</f>
        <v/>
      </c>
      <c r="AH1469" s="28" t="str">
        <f t="shared" si="8817"/>
        <v/>
      </c>
      <c r="AI1469" s="28" t="str">
        <f t="shared" si="8817"/>
        <v/>
      </c>
      <c r="AJ1469" s="28" t="str">
        <f t="shared" si="8817"/>
        <v/>
      </c>
      <c r="AK1469" s="28" t="str">
        <f t="shared" si="8817"/>
        <v/>
      </c>
      <c r="AL1469" s="28" t="str">
        <f t="shared" si="8817"/>
        <v/>
      </c>
      <c r="AM1469" s="28" t="str">
        <f t="shared" si="11"/>
        <v/>
      </c>
      <c r="AN1469" s="28" t="str">
        <f t="shared" ref="AN1469:AQ1469" si="8818">IFERROR(IF(FIND(AN$1,$F1469)&gt;1,"Status - LGBT",""),"")</f>
        <v/>
      </c>
      <c r="AO1469" s="28" t="str">
        <f t="shared" si="8818"/>
        <v/>
      </c>
      <c r="AP1469" s="28" t="str">
        <f t="shared" si="8818"/>
        <v/>
      </c>
      <c r="AQ1469" s="28" t="str">
        <f t="shared" si="8818"/>
        <v/>
      </c>
      <c r="AR1469" s="28" t="str">
        <f t="shared" ref="AR1469:AV1469" si="8819">IFERROR(IF(FIND(AR$1,$F1469)&gt;1,"BME",""),"")</f>
        <v/>
      </c>
      <c r="AS1469" s="28" t="str">
        <f t="shared" si="8819"/>
        <v/>
      </c>
      <c r="AT1469" s="28" t="str">
        <f t="shared" si="8819"/>
        <v/>
      </c>
      <c r="AU1469" s="28" t="str">
        <f t="shared" si="8819"/>
        <v/>
      </c>
      <c r="AV1469" s="28" t="str">
        <f t="shared" si="8819"/>
        <v/>
      </c>
      <c r="AW1469" s="28" t="str">
        <f t="shared" ref="AW1469:BC1469" si="8820">IFERROR(IF(FIND(AW$1,$F1469)&gt;1,AW$1,""),"")</f>
        <v/>
      </c>
      <c r="AX1469" s="28" t="str">
        <f t="shared" si="8820"/>
        <v/>
      </c>
      <c r="AY1469" s="28" t="str">
        <f t="shared" si="8820"/>
        <v/>
      </c>
      <c r="AZ1469" s="28" t="str">
        <f t="shared" si="8820"/>
        <v/>
      </c>
      <c r="BA1469" s="28" t="str">
        <f t="shared" si="8820"/>
        <v/>
      </c>
      <c r="BB1469" s="28" t="str">
        <f t="shared" si="8820"/>
        <v/>
      </c>
      <c r="BC1469" s="28" t="str">
        <f t="shared" si="8820"/>
        <v/>
      </c>
      <c r="BD1469" s="28" t="str">
        <f t="shared" si="15"/>
        <v/>
      </c>
      <c r="BG1469" s="2" t="s">
        <v>19565</v>
      </c>
      <c r="BI1469" s="2" t="s">
        <v>2440</v>
      </c>
      <c r="BJ1469" s="28" t="str">
        <f t="shared" si="16"/>
        <v>Leeds</v>
      </c>
      <c r="BK1469" s="28" t="str">
        <f t="shared" si="17"/>
        <v>West Yorkshire</v>
      </c>
      <c r="BM1469" s="2" t="s">
        <v>98</v>
      </c>
      <c r="BU1469" s="18"/>
      <c r="BV1469" s="47" t="s">
        <v>578</v>
      </c>
      <c r="BW1469" s="18"/>
      <c r="BX1469" s="18"/>
      <c r="BY1469" s="42" t="str">
        <f t="shared" si="18"/>
        <v>LS14</v>
      </c>
      <c r="BZ1469" s="43"/>
    </row>
    <row r="1470" spans="1:78" ht="15">
      <c r="A1470" s="10" t="s">
        <v>37</v>
      </c>
      <c r="B1470" s="28">
        <f>VLOOKUP(A1470,Organisations!$A$2:$B$7,2,FALSE)</f>
        <v>2</v>
      </c>
      <c r="C1470" s="10" t="s">
        <v>9823</v>
      </c>
      <c r="D1470" s="10" t="s">
        <v>9824</v>
      </c>
      <c r="E1470" s="28" t="str">
        <f t="shared" si="0"/>
        <v>Pharmacy near Wakefield</v>
      </c>
      <c r="F1470" s="10" t="s">
        <v>9825</v>
      </c>
      <c r="G1470" s="10" t="s">
        <v>68</v>
      </c>
      <c r="H1470" s="11"/>
      <c r="K1470" s="30" t="s">
        <v>9826</v>
      </c>
      <c r="L1470" s="12"/>
      <c r="M1470" s="28" t="str">
        <f t="shared" ref="M1470:Q1470" si="8821">IFERROR(IF(FIND(M$1,$F1470)&gt;1,"Age - Children",""),"")</f>
        <v/>
      </c>
      <c r="N1470" s="28" t="str">
        <f t="shared" si="8821"/>
        <v/>
      </c>
      <c r="O1470" s="28" t="str">
        <f t="shared" si="8821"/>
        <v/>
      </c>
      <c r="P1470" s="28" t="str">
        <f t="shared" si="8821"/>
        <v/>
      </c>
      <c r="Q1470" s="28" t="str">
        <f t="shared" si="8821"/>
        <v/>
      </c>
      <c r="R1470" s="28" t="str">
        <f t="shared" ref="R1470:T1470" si="8822">IFERROR(IF(FIND(R$1,$F1470)&gt;1,"Age - Elderly",""),"")</f>
        <v/>
      </c>
      <c r="S1470" s="28" t="str">
        <f t="shared" si="8822"/>
        <v/>
      </c>
      <c r="T1470" s="28" t="str">
        <f t="shared" si="8822"/>
        <v/>
      </c>
      <c r="U1470" s="28" t="str">
        <f t="shared" si="3"/>
        <v/>
      </c>
      <c r="V1470" s="28" t="str">
        <f t="shared" si="4"/>
        <v/>
      </c>
      <c r="X1470" s="28" t="str">
        <f t="shared" si="5"/>
        <v/>
      </c>
      <c r="Y1470" s="28" t="str">
        <f t="shared" si="6"/>
        <v/>
      </c>
      <c r="Z1470" s="28" t="str">
        <f t="shared" si="7"/>
        <v/>
      </c>
      <c r="AB1470" s="28" t="str">
        <f t="shared" si="8"/>
        <v/>
      </c>
      <c r="AD1470" s="28" t="str">
        <f t="shared" si="9"/>
        <v/>
      </c>
      <c r="AG1470" s="28" t="str">
        <f t="shared" ref="AG1470:AL1470" si="8823">IFERROR(IF(FIND(AG$1,$F1470)&gt;1,AG$1,""),"")</f>
        <v/>
      </c>
      <c r="AH1470" s="28" t="str">
        <f t="shared" si="8823"/>
        <v/>
      </c>
      <c r="AI1470" s="28" t="str">
        <f t="shared" si="8823"/>
        <v/>
      </c>
      <c r="AJ1470" s="28" t="str">
        <f t="shared" si="8823"/>
        <v/>
      </c>
      <c r="AK1470" s="28" t="str">
        <f t="shared" si="8823"/>
        <v/>
      </c>
      <c r="AL1470" s="28" t="str">
        <f t="shared" si="8823"/>
        <v/>
      </c>
      <c r="AM1470" s="28" t="str">
        <f t="shared" si="11"/>
        <v/>
      </c>
      <c r="AN1470" s="28" t="str">
        <f t="shared" ref="AN1470:AQ1470" si="8824">IFERROR(IF(FIND(AN$1,$F1470)&gt;1,"Status - LGBT",""),"")</f>
        <v/>
      </c>
      <c r="AO1470" s="28" t="str">
        <f t="shared" si="8824"/>
        <v/>
      </c>
      <c r="AP1470" s="28" t="str">
        <f t="shared" si="8824"/>
        <v/>
      </c>
      <c r="AQ1470" s="28" t="str">
        <f t="shared" si="8824"/>
        <v/>
      </c>
      <c r="AR1470" s="28" t="str">
        <f t="shared" ref="AR1470:AV1470" si="8825">IFERROR(IF(FIND(AR$1,$F1470)&gt;1,"BME",""),"")</f>
        <v/>
      </c>
      <c r="AS1470" s="28" t="str">
        <f t="shared" si="8825"/>
        <v/>
      </c>
      <c r="AT1470" s="28" t="str">
        <f t="shared" si="8825"/>
        <v/>
      </c>
      <c r="AU1470" s="28" t="str">
        <f t="shared" si="8825"/>
        <v/>
      </c>
      <c r="AV1470" s="28" t="str">
        <f t="shared" si="8825"/>
        <v/>
      </c>
      <c r="AW1470" s="28" t="str">
        <f t="shared" ref="AW1470:BC1470" si="8826">IFERROR(IF(FIND(AW$1,$F1470)&gt;1,AW$1,""),"")</f>
        <v/>
      </c>
      <c r="AX1470" s="28" t="str">
        <f t="shared" si="8826"/>
        <v/>
      </c>
      <c r="AY1470" s="28" t="str">
        <f t="shared" si="8826"/>
        <v/>
      </c>
      <c r="AZ1470" s="28" t="str">
        <f t="shared" si="8826"/>
        <v/>
      </c>
      <c r="BA1470" s="28" t="str">
        <f t="shared" si="8826"/>
        <v/>
      </c>
      <c r="BB1470" s="28" t="str">
        <f t="shared" si="8826"/>
        <v/>
      </c>
      <c r="BC1470" s="28" t="str">
        <f t="shared" si="8826"/>
        <v/>
      </c>
      <c r="BD1470" s="28" t="str">
        <f t="shared" si="15"/>
        <v/>
      </c>
      <c r="BG1470" s="2" t="s">
        <v>9827</v>
      </c>
      <c r="BJ1470" s="28" t="str">
        <f t="shared" si="16"/>
        <v/>
      </c>
      <c r="BK1470" s="28" t="str">
        <f t="shared" si="17"/>
        <v/>
      </c>
      <c r="BM1470" s="2" t="s">
        <v>98</v>
      </c>
      <c r="BU1470" s="50" t="s">
        <v>19342</v>
      </c>
      <c r="BV1470" s="12"/>
      <c r="BW1470" s="12"/>
      <c r="BX1470" s="12"/>
      <c r="BY1470" s="42" t="str">
        <f t="shared" si="18"/>
        <v>BD11;BD4;LS10;LS11;LS12;LS13;LS14;LS15;LS16;LS17;LS18;LS19;LS1;LS20;LS21;LS22;LS23;LS24;LS25;LS26;LS27;LS28;LS29;LS2;LS3;LS4;LS5;LS6;LS7;LS88;LS8;LS99;LS9;WF10;WF3;</v>
      </c>
      <c r="BZ1470" s="42"/>
    </row>
    <row r="1471" spans="1:78" ht="15">
      <c r="A1471" s="16" t="s">
        <v>37</v>
      </c>
      <c r="B1471" s="28">
        <f>VLOOKUP(A1471,Organisations!$A$2:$B$7,2,FALSE)</f>
        <v>2</v>
      </c>
      <c r="C1471" s="16" t="s">
        <v>9828</v>
      </c>
      <c r="D1471" s="16" t="s">
        <v>9829</v>
      </c>
      <c r="E1471" s="28" t="str">
        <f t="shared" si="0"/>
        <v xml:space="preserve">A small national charity that helps people with a disability to start or continue gardening and we believe passionately </v>
      </c>
      <c r="F1471" s="16" t="s">
        <v>9831</v>
      </c>
      <c r="G1471" s="16" t="s">
        <v>68</v>
      </c>
      <c r="H1471" s="17"/>
      <c r="K1471" s="26" t="s">
        <v>9832</v>
      </c>
      <c r="L1471" s="18"/>
      <c r="M1471" s="28" t="str">
        <f t="shared" ref="M1471:Q1471" si="8827">IFERROR(IF(FIND(M$1,$F1471)&gt;1,"Age - Children",""),"")</f>
        <v/>
      </c>
      <c r="N1471" s="28" t="str">
        <f t="shared" si="8827"/>
        <v/>
      </c>
      <c r="O1471" s="28" t="str">
        <f t="shared" si="8827"/>
        <v/>
      </c>
      <c r="P1471" s="28" t="str">
        <f t="shared" si="8827"/>
        <v/>
      </c>
      <c r="Q1471" s="28" t="str">
        <f t="shared" si="8827"/>
        <v/>
      </c>
      <c r="R1471" s="28" t="str">
        <f t="shared" ref="R1471:T1471" si="8828">IFERROR(IF(FIND(R$1,$F1471)&gt;1,"Age - Elderly",""),"")</f>
        <v/>
      </c>
      <c r="S1471" s="28" t="str">
        <f t="shared" si="8828"/>
        <v/>
      </c>
      <c r="T1471" s="28" t="str">
        <f t="shared" si="8828"/>
        <v/>
      </c>
      <c r="U1471" s="28" t="str">
        <f t="shared" si="3"/>
        <v/>
      </c>
      <c r="V1471" s="28" t="str">
        <f t="shared" si="4"/>
        <v/>
      </c>
      <c r="X1471" s="28" t="str">
        <f t="shared" si="5"/>
        <v/>
      </c>
      <c r="Y1471" s="28" t="str">
        <f t="shared" si="6"/>
        <v/>
      </c>
      <c r="Z1471" s="28" t="str">
        <f t="shared" si="7"/>
        <v/>
      </c>
      <c r="AB1471" s="28" t="str">
        <f t="shared" si="8"/>
        <v/>
      </c>
      <c r="AD1471" s="28" t="str">
        <f t="shared" si="9"/>
        <v/>
      </c>
      <c r="AG1471" s="28" t="str">
        <f t="shared" ref="AG1471:AL1471" si="8829">IFERROR(IF(FIND(AG$1,$F1471)&gt;1,AG$1,""),"")</f>
        <v/>
      </c>
      <c r="AH1471" s="28" t="str">
        <f t="shared" si="8829"/>
        <v/>
      </c>
      <c r="AI1471" s="28" t="str">
        <f t="shared" si="8829"/>
        <v/>
      </c>
      <c r="AJ1471" s="28" t="str">
        <f t="shared" si="8829"/>
        <v/>
      </c>
      <c r="AK1471" s="28" t="str">
        <f t="shared" si="8829"/>
        <v/>
      </c>
      <c r="AL1471" s="28" t="str">
        <f t="shared" si="8829"/>
        <v/>
      </c>
      <c r="AM1471" s="28" t="str">
        <f t="shared" si="11"/>
        <v/>
      </c>
      <c r="AN1471" s="28" t="str">
        <f t="shared" ref="AN1471:AQ1471" si="8830">IFERROR(IF(FIND(AN$1,$F1471)&gt;1,"Status - LGBT",""),"")</f>
        <v/>
      </c>
      <c r="AO1471" s="28" t="str">
        <f t="shared" si="8830"/>
        <v/>
      </c>
      <c r="AP1471" s="28" t="str">
        <f t="shared" si="8830"/>
        <v/>
      </c>
      <c r="AQ1471" s="28" t="str">
        <f t="shared" si="8830"/>
        <v/>
      </c>
      <c r="AR1471" s="28" t="str">
        <f t="shared" ref="AR1471:AV1471" si="8831">IFERROR(IF(FIND(AR$1,$F1471)&gt;1,"BME",""),"")</f>
        <v/>
      </c>
      <c r="AS1471" s="28" t="str">
        <f t="shared" si="8831"/>
        <v/>
      </c>
      <c r="AT1471" s="28" t="str">
        <f t="shared" si="8831"/>
        <v/>
      </c>
      <c r="AU1471" s="28" t="str">
        <f t="shared" si="8831"/>
        <v/>
      </c>
      <c r="AV1471" s="28" t="str">
        <f t="shared" si="8831"/>
        <v/>
      </c>
      <c r="AW1471" s="28" t="str">
        <f t="shared" ref="AW1471:BC1471" si="8832">IFERROR(IF(FIND(AW$1,$F1471)&gt;1,AW$1,""),"")</f>
        <v/>
      </c>
      <c r="AX1471" s="28" t="str">
        <f t="shared" si="8832"/>
        <v/>
      </c>
      <c r="AY1471" s="28" t="str">
        <f t="shared" si="8832"/>
        <v/>
      </c>
      <c r="AZ1471" s="28" t="str">
        <f t="shared" si="8832"/>
        <v/>
      </c>
      <c r="BA1471" s="28" t="str">
        <f t="shared" si="8832"/>
        <v/>
      </c>
      <c r="BB1471" s="28" t="str">
        <f t="shared" si="8832"/>
        <v/>
      </c>
      <c r="BC1471" s="28" t="str">
        <f t="shared" si="8832"/>
        <v/>
      </c>
      <c r="BD1471" s="28" t="str">
        <f t="shared" si="15"/>
        <v/>
      </c>
      <c r="BG1471" s="2" t="s">
        <v>9833</v>
      </c>
      <c r="BJ1471" s="28" t="str">
        <f t="shared" si="16"/>
        <v/>
      </c>
      <c r="BK1471" s="28" t="str">
        <f t="shared" si="17"/>
        <v/>
      </c>
      <c r="BM1471" s="2" t="s">
        <v>98</v>
      </c>
      <c r="BU1471" s="18"/>
      <c r="BV1471" s="18"/>
      <c r="BW1471" s="18"/>
      <c r="BX1471" s="18"/>
      <c r="BY1471" s="42" t="str">
        <f t="shared" si="18"/>
        <v/>
      </c>
      <c r="BZ1471" s="43"/>
    </row>
    <row r="1472" spans="1:78" ht="15">
      <c r="A1472" s="10" t="s">
        <v>37</v>
      </c>
      <c r="B1472" s="28">
        <f>VLOOKUP(A1472,Organisations!$A$2:$B$7,2,FALSE)</f>
        <v>2</v>
      </c>
      <c r="C1472" s="23" t="s">
        <v>2500</v>
      </c>
      <c r="D1472" s="23" t="s">
        <v>46</v>
      </c>
      <c r="E1472" s="28" t="str">
        <f t="shared" si="0"/>
        <v>Through the Maze is an information and signposting service in Leeds for adults with learning disabilities, family carers</v>
      </c>
      <c r="F1472" s="10" t="s">
        <v>19566</v>
      </c>
      <c r="G1472" s="10" t="s">
        <v>68</v>
      </c>
      <c r="H1472" s="53"/>
      <c r="K1472" s="30" t="s">
        <v>1271</v>
      </c>
      <c r="L1472" s="10" t="s">
        <v>9837</v>
      </c>
      <c r="M1472" s="28" t="str">
        <f t="shared" ref="M1472:Q1472" si="8833">IFERROR(IF(FIND(M$1,$F1472)&gt;1,"Age - Children",""),"")</f>
        <v/>
      </c>
      <c r="N1472" s="28" t="str">
        <f t="shared" si="8833"/>
        <v/>
      </c>
      <c r="O1472" s="28" t="str">
        <f t="shared" si="8833"/>
        <v/>
      </c>
      <c r="P1472" s="28" t="str">
        <f t="shared" si="8833"/>
        <v/>
      </c>
      <c r="Q1472" s="28" t="str">
        <f t="shared" si="8833"/>
        <v/>
      </c>
      <c r="R1472" s="28" t="str">
        <f t="shared" ref="R1472:T1472" si="8834">IFERROR(IF(FIND(R$1,$F1472)&gt;1,"Age - Elderly",""),"")</f>
        <v/>
      </c>
      <c r="S1472" s="28" t="str">
        <f t="shared" si="8834"/>
        <v/>
      </c>
      <c r="T1472" s="28" t="str">
        <f t="shared" si="8834"/>
        <v/>
      </c>
      <c r="U1472" s="28" t="str">
        <f t="shared" si="3"/>
        <v/>
      </c>
      <c r="V1472" s="28" t="str">
        <f t="shared" si="4"/>
        <v/>
      </c>
      <c r="X1472" s="28" t="str">
        <f t="shared" si="5"/>
        <v/>
      </c>
      <c r="Y1472" s="28" t="str">
        <f t="shared" si="6"/>
        <v/>
      </c>
      <c r="Z1472" s="28" t="str">
        <f t="shared" si="7"/>
        <v/>
      </c>
      <c r="AB1472" s="28" t="str">
        <f t="shared" si="8"/>
        <v/>
      </c>
      <c r="AD1472" s="28" t="str">
        <f t="shared" si="9"/>
        <v/>
      </c>
      <c r="AG1472" s="28" t="str">
        <f t="shared" ref="AG1472:AL1472" si="8835">IFERROR(IF(FIND(AG$1,$F1472)&gt;1,AG$1,""),"")</f>
        <v/>
      </c>
      <c r="AH1472" s="28" t="str">
        <f t="shared" si="8835"/>
        <v/>
      </c>
      <c r="AI1472" s="28" t="str">
        <f t="shared" si="8835"/>
        <v/>
      </c>
      <c r="AJ1472" s="28" t="str">
        <f t="shared" si="8835"/>
        <v/>
      </c>
      <c r="AK1472" s="28" t="str">
        <f t="shared" si="8835"/>
        <v/>
      </c>
      <c r="AL1472" s="28" t="str">
        <f t="shared" si="8835"/>
        <v/>
      </c>
      <c r="AM1472" s="28" t="str">
        <f t="shared" si="11"/>
        <v/>
      </c>
      <c r="AN1472" s="28" t="str">
        <f t="shared" ref="AN1472:AQ1472" si="8836">IFERROR(IF(FIND(AN$1,$F1472)&gt;1,"Status - LGBT",""),"")</f>
        <v/>
      </c>
      <c r="AO1472" s="28" t="str">
        <f t="shared" si="8836"/>
        <v/>
      </c>
      <c r="AP1472" s="28" t="str">
        <f t="shared" si="8836"/>
        <v/>
      </c>
      <c r="AQ1472" s="28" t="str">
        <f t="shared" si="8836"/>
        <v/>
      </c>
      <c r="AR1472" s="28" t="str">
        <f t="shared" ref="AR1472:AV1472" si="8837">IFERROR(IF(FIND(AR$1,$F1472)&gt;1,"BME",""),"")</f>
        <v/>
      </c>
      <c r="AS1472" s="28" t="str">
        <f t="shared" si="8837"/>
        <v/>
      </c>
      <c r="AT1472" s="28" t="str">
        <f t="shared" si="8837"/>
        <v/>
      </c>
      <c r="AU1472" s="28" t="str">
        <f t="shared" si="8837"/>
        <v/>
      </c>
      <c r="AV1472" s="28" t="str">
        <f t="shared" si="8837"/>
        <v/>
      </c>
      <c r="AW1472" s="28" t="str">
        <f t="shared" ref="AW1472:BC1472" si="8838">IFERROR(IF(FIND(AW$1,$F1472)&gt;1,AW$1,""),"")</f>
        <v/>
      </c>
      <c r="AX1472" s="28" t="str">
        <f t="shared" si="8838"/>
        <v/>
      </c>
      <c r="AY1472" s="28" t="str">
        <f t="shared" si="8838"/>
        <v/>
      </c>
      <c r="AZ1472" s="28" t="str">
        <f t="shared" si="8838"/>
        <v/>
      </c>
      <c r="BA1472" s="28" t="str">
        <f t="shared" si="8838"/>
        <v/>
      </c>
      <c r="BB1472" s="28" t="str">
        <f t="shared" si="8838"/>
        <v/>
      </c>
      <c r="BC1472" s="28" t="str">
        <f t="shared" si="8838"/>
        <v/>
      </c>
      <c r="BD1472" s="28" t="str">
        <f t="shared" si="15"/>
        <v/>
      </c>
      <c r="BG1472" s="2" t="s">
        <v>9838</v>
      </c>
      <c r="BI1472" s="2" t="s">
        <v>5206</v>
      </c>
      <c r="BJ1472" s="28" t="str">
        <f t="shared" si="16"/>
        <v>Leeds</v>
      </c>
      <c r="BK1472" s="28" t="str">
        <f t="shared" si="17"/>
        <v>West Yorkshire</v>
      </c>
      <c r="BM1472" s="2" t="s">
        <v>98</v>
      </c>
      <c r="BN1472" s="2" t="s">
        <v>2863</v>
      </c>
      <c r="BQ1472" s="2" t="s">
        <v>2863</v>
      </c>
      <c r="BR1472" s="2" t="s">
        <v>2863</v>
      </c>
      <c r="BU1472" s="12"/>
      <c r="BV1472" s="50" t="s">
        <v>574</v>
      </c>
      <c r="BW1472" s="12"/>
      <c r="BX1472" s="12"/>
      <c r="BY1472" s="42" t="str">
        <f t="shared" si="18"/>
        <v>LS11</v>
      </c>
      <c r="BZ1472" s="42"/>
    </row>
    <row r="1473" spans="1:78" ht="15">
      <c r="A1473" s="16" t="s">
        <v>37</v>
      </c>
      <c r="B1473" s="28">
        <f>VLOOKUP(A1473,Organisations!$A$2:$B$7,2,FALSE)</f>
        <v>2</v>
      </c>
      <c r="C1473" s="16" t="s">
        <v>9839</v>
      </c>
      <c r="D1473" s="16" t="s">
        <v>9840</v>
      </c>
      <c r="E1473" s="28" t="str">
        <f t="shared" si="0"/>
        <v>Regular monthly coffee morning on 3rd Thursday of the month</v>
      </c>
      <c r="F1473" s="16" t="s">
        <v>9841</v>
      </c>
      <c r="G1473" s="16" t="s">
        <v>68</v>
      </c>
      <c r="H1473" s="54"/>
      <c r="K1473" s="26" t="s">
        <v>19360</v>
      </c>
      <c r="L1473" s="16" t="s">
        <v>4932</v>
      </c>
      <c r="M1473" s="28" t="str">
        <f t="shared" ref="M1473:Q1473" si="8839">IFERROR(IF(FIND(M$1,$F1473)&gt;1,"Age - Children",""),"")</f>
        <v/>
      </c>
      <c r="N1473" s="28" t="str">
        <f t="shared" si="8839"/>
        <v/>
      </c>
      <c r="O1473" s="28" t="str">
        <f t="shared" si="8839"/>
        <v/>
      </c>
      <c r="P1473" s="28" t="str">
        <f t="shared" si="8839"/>
        <v/>
      </c>
      <c r="Q1473" s="28" t="str">
        <f t="shared" si="8839"/>
        <v/>
      </c>
      <c r="R1473" s="28" t="str">
        <f t="shared" ref="R1473:T1473" si="8840">IFERROR(IF(FIND(R$1,$F1473)&gt;1,"Age - Elderly",""),"")</f>
        <v/>
      </c>
      <c r="S1473" s="28" t="str">
        <f t="shared" si="8840"/>
        <v/>
      </c>
      <c r="T1473" s="28" t="str">
        <f t="shared" si="8840"/>
        <v/>
      </c>
      <c r="U1473" s="28" t="str">
        <f t="shared" si="3"/>
        <v/>
      </c>
      <c r="V1473" s="28" t="str">
        <f t="shared" si="4"/>
        <v/>
      </c>
      <c r="X1473" s="28" t="str">
        <f t="shared" si="5"/>
        <v/>
      </c>
      <c r="Y1473" s="28" t="str">
        <f t="shared" si="6"/>
        <v/>
      </c>
      <c r="Z1473" s="28" t="str">
        <f t="shared" si="7"/>
        <v/>
      </c>
      <c r="AB1473" s="28" t="str">
        <f t="shared" si="8"/>
        <v/>
      </c>
      <c r="AD1473" s="28" t="str">
        <f t="shared" si="9"/>
        <v/>
      </c>
      <c r="AG1473" s="28" t="str">
        <f t="shared" ref="AG1473:AL1473" si="8841">IFERROR(IF(FIND(AG$1,$F1473)&gt;1,AG$1,""),"")</f>
        <v/>
      </c>
      <c r="AH1473" s="28" t="str">
        <f t="shared" si="8841"/>
        <v/>
      </c>
      <c r="AI1473" s="28" t="str">
        <f t="shared" si="8841"/>
        <v/>
      </c>
      <c r="AJ1473" s="28" t="str">
        <f t="shared" si="8841"/>
        <v/>
      </c>
      <c r="AK1473" s="28" t="str">
        <f t="shared" si="8841"/>
        <v/>
      </c>
      <c r="AL1473" s="28" t="str">
        <f t="shared" si="8841"/>
        <v/>
      </c>
      <c r="AM1473" s="28" t="str">
        <f t="shared" si="11"/>
        <v/>
      </c>
      <c r="AN1473" s="28" t="str">
        <f t="shared" ref="AN1473:AQ1473" si="8842">IFERROR(IF(FIND(AN$1,$F1473)&gt;1,"Status - LGBT",""),"")</f>
        <v/>
      </c>
      <c r="AO1473" s="28" t="str">
        <f t="shared" si="8842"/>
        <v/>
      </c>
      <c r="AP1473" s="28" t="str">
        <f t="shared" si="8842"/>
        <v/>
      </c>
      <c r="AQ1473" s="28" t="str">
        <f t="shared" si="8842"/>
        <v/>
      </c>
      <c r="AR1473" s="28" t="str">
        <f t="shared" ref="AR1473:AV1473" si="8843">IFERROR(IF(FIND(AR$1,$F1473)&gt;1,"BME",""),"")</f>
        <v/>
      </c>
      <c r="AS1473" s="28" t="str">
        <f t="shared" si="8843"/>
        <v/>
      </c>
      <c r="AT1473" s="28" t="str">
        <f t="shared" si="8843"/>
        <v/>
      </c>
      <c r="AU1473" s="28" t="str">
        <f t="shared" si="8843"/>
        <v/>
      </c>
      <c r="AV1473" s="28" t="str">
        <f t="shared" si="8843"/>
        <v/>
      </c>
      <c r="AW1473" s="28" t="str">
        <f t="shared" ref="AW1473:BC1473" si="8844">IFERROR(IF(FIND(AW$1,$F1473)&gt;1,AW$1,""),"")</f>
        <v/>
      </c>
      <c r="AX1473" s="28" t="str">
        <f t="shared" si="8844"/>
        <v/>
      </c>
      <c r="AY1473" s="28" t="str">
        <f t="shared" si="8844"/>
        <v/>
      </c>
      <c r="AZ1473" s="28" t="str">
        <f t="shared" si="8844"/>
        <v/>
      </c>
      <c r="BA1473" s="28" t="str">
        <f t="shared" si="8844"/>
        <v/>
      </c>
      <c r="BB1473" s="28" t="str">
        <f t="shared" si="8844"/>
        <v/>
      </c>
      <c r="BC1473" s="28" t="str">
        <f t="shared" si="8844"/>
        <v/>
      </c>
      <c r="BD1473" s="28" t="str">
        <f t="shared" si="15"/>
        <v/>
      </c>
      <c r="BG1473" s="2" t="s">
        <v>4933</v>
      </c>
      <c r="BI1473" s="2" t="s">
        <v>1947</v>
      </c>
      <c r="BJ1473" s="28" t="str">
        <f t="shared" si="16"/>
        <v>Leeds</v>
      </c>
      <c r="BK1473" s="28" t="str">
        <f t="shared" si="17"/>
        <v>West Yorkshire</v>
      </c>
      <c r="BM1473" s="2" t="s">
        <v>98</v>
      </c>
      <c r="BQ1473" s="2" t="s">
        <v>2863</v>
      </c>
      <c r="BU1473" s="18"/>
      <c r="BV1473" s="47" t="s">
        <v>586</v>
      </c>
      <c r="BW1473" s="18"/>
      <c r="BX1473" s="18"/>
      <c r="BY1473" s="42" t="str">
        <f t="shared" si="18"/>
        <v>LS17</v>
      </c>
      <c r="BZ1473" s="43"/>
    </row>
    <row r="1474" spans="1:78" ht="15">
      <c r="A1474" s="10" t="s">
        <v>37</v>
      </c>
      <c r="B1474" s="28">
        <f>VLOOKUP(A1474,Organisations!$A$2:$B$7,2,FALSE)</f>
        <v>2</v>
      </c>
      <c r="C1474" s="10" t="s">
        <v>9843</v>
      </c>
      <c r="D1474" s="10" t="s">
        <v>9844</v>
      </c>
      <c r="E1474" s="28" t="str">
        <f t="shared" si="0"/>
        <v>Fully restored working watermill and riverside museum. Thwaite Mills is one of the last remaining examples in Britain of</v>
      </c>
      <c r="F1474" s="10" t="s">
        <v>9846</v>
      </c>
      <c r="G1474" s="10" t="s">
        <v>68</v>
      </c>
      <c r="H1474" s="53"/>
      <c r="K1474" s="30" t="s">
        <v>9847</v>
      </c>
      <c r="L1474" s="10" t="s">
        <v>9848</v>
      </c>
      <c r="M1474" s="28" t="str">
        <f t="shared" ref="M1474:Q1474" si="8845">IFERROR(IF(FIND(M$1,$F1474)&gt;1,"Age - Children",""),"")</f>
        <v/>
      </c>
      <c r="N1474" s="28" t="str">
        <f t="shared" si="8845"/>
        <v/>
      </c>
      <c r="O1474" s="28" t="str">
        <f t="shared" si="8845"/>
        <v/>
      </c>
      <c r="P1474" s="28" t="str">
        <f t="shared" si="8845"/>
        <v/>
      </c>
      <c r="Q1474" s="28" t="str">
        <f t="shared" si="8845"/>
        <v/>
      </c>
      <c r="R1474" s="28" t="str">
        <f t="shared" ref="R1474:T1474" si="8846">IFERROR(IF(FIND(R$1,$F1474)&gt;1,"Age - Elderly",""),"")</f>
        <v/>
      </c>
      <c r="S1474" s="28" t="str">
        <f t="shared" si="8846"/>
        <v/>
      </c>
      <c r="T1474" s="28" t="str">
        <f t="shared" si="8846"/>
        <v/>
      </c>
      <c r="U1474" s="28" t="str">
        <f t="shared" si="3"/>
        <v/>
      </c>
      <c r="V1474" s="28" t="str">
        <f t="shared" si="4"/>
        <v/>
      </c>
      <c r="X1474" s="28" t="str">
        <f t="shared" si="5"/>
        <v/>
      </c>
      <c r="Y1474" s="28" t="str">
        <f t="shared" si="6"/>
        <v/>
      </c>
      <c r="Z1474" s="28" t="str">
        <f t="shared" si="7"/>
        <v/>
      </c>
      <c r="AB1474" s="28" t="str">
        <f t="shared" si="8"/>
        <v/>
      </c>
      <c r="AD1474" s="28" t="str">
        <f t="shared" si="9"/>
        <v/>
      </c>
      <c r="AG1474" s="28" t="str">
        <f t="shared" ref="AG1474:AL1474" si="8847">IFERROR(IF(FIND(AG$1,$F1474)&gt;1,AG$1,""),"")</f>
        <v/>
      </c>
      <c r="AH1474" s="28" t="str">
        <f t="shared" si="8847"/>
        <v/>
      </c>
      <c r="AI1474" s="28" t="str">
        <f t="shared" si="8847"/>
        <v/>
      </c>
      <c r="AJ1474" s="28" t="str">
        <f t="shared" si="8847"/>
        <v/>
      </c>
      <c r="AK1474" s="28" t="str">
        <f t="shared" si="8847"/>
        <v/>
      </c>
      <c r="AL1474" s="28" t="str">
        <f t="shared" si="8847"/>
        <v/>
      </c>
      <c r="AM1474" s="28" t="str">
        <f t="shared" si="11"/>
        <v/>
      </c>
      <c r="AN1474" s="28" t="str">
        <f t="shared" ref="AN1474:AQ1474" si="8848">IFERROR(IF(FIND(AN$1,$F1474)&gt;1,"Status - LGBT",""),"")</f>
        <v/>
      </c>
      <c r="AO1474" s="28" t="str">
        <f t="shared" si="8848"/>
        <v/>
      </c>
      <c r="AP1474" s="28" t="str">
        <f t="shared" si="8848"/>
        <v/>
      </c>
      <c r="AQ1474" s="28" t="str">
        <f t="shared" si="8848"/>
        <v/>
      </c>
      <c r="AR1474" s="28" t="str">
        <f t="shared" ref="AR1474:AV1474" si="8849">IFERROR(IF(FIND(AR$1,$F1474)&gt;1,"BME",""),"")</f>
        <v/>
      </c>
      <c r="AS1474" s="28" t="str">
        <f t="shared" si="8849"/>
        <v/>
      </c>
      <c r="AT1474" s="28" t="str">
        <f t="shared" si="8849"/>
        <v/>
      </c>
      <c r="AU1474" s="28" t="str">
        <f t="shared" si="8849"/>
        <v/>
      </c>
      <c r="AV1474" s="28" t="str">
        <f t="shared" si="8849"/>
        <v/>
      </c>
      <c r="AW1474" s="28" t="str">
        <f t="shared" ref="AW1474:BC1474" si="8850">IFERROR(IF(FIND(AW$1,$F1474)&gt;1,AW$1,""),"")</f>
        <v/>
      </c>
      <c r="AX1474" s="28" t="str">
        <f t="shared" si="8850"/>
        <v/>
      </c>
      <c r="AY1474" s="28" t="str">
        <f t="shared" si="8850"/>
        <v/>
      </c>
      <c r="AZ1474" s="28" t="str">
        <f t="shared" si="8850"/>
        <v/>
      </c>
      <c r="BA1474" s="28" t="str">
        <f t="shared" si="8850"/>
        <v/>
      </c>
      <c r="BB1474" s="28" t="str">
        <f t="shared" si="8850"/>
        <v/>
      </c>
      <c r="BC1474" s="28" t="str">
        <f t="shared" si="8850"/>
        <v/>
      </c>
      <c r="BD1474" s="28" t="str">
        <f t="shared" si="15"/>
        <v/>
      </c>
      <c r="BG1474" s="2" t="s">
        <v>9849</v>
      </c>
      <c r="BI1474" s="2" t="s">
        <v>9073</v>
      </c>
      <c r="BJ1474" s="28" t="str">
        <f t="shared" si="16"/>
        <v>Leeds</v>
      </c>
      <c r="BK1474" s="28" t="str">
        <f t="shared" si="17"/>
        <v>West Yorkshire</v>
      </c>
      <c r="BM1474" s="2" t="s">
        <v>98</v>
      </c>
      <c r="BN1474" s="2" t="s">
        <v>2863</v>
      </c>
      <c r="BO1474" s="2" t="s">
        <v>2863</v>
      </c>
      <c r="BR1474" s="2" t="s">
        <v>2863</v>
      </c>
      <c r="BS1474" s="2" t="s">
        <v>2863</v>
      </c>
      <c r="BT1474" s="2" t="s">
        <v>2863</v>
      </c>
      <c r="BU1474" s="27"/>
      <c r="BV1474" s="50" t="s">
        <v>573</v>
      </c>
      <c r="BW1474" s="27"/>
      <c r="BX1474" s="27"/>
      <c r="BY1474" s="42" t="str">
        <f t="shared" si="18"/>
        <v>LS10</v>
      </c>
      <c r="BZ1474" s="68"/>
    </row>
    <row r="1475" spans="1:78" ht="15">
      <c r="A1475" s="16" t="s">
        <v>37</v>
      </c>
      <c r="B1475" s="28">
        <f>VLOOKUP(A1475,Organisations!$A$2:$B$7,2,FALSE)</f>
        <v>2</v>
      </c>
      <c r="C1475" s="16" t="s">
        <v>9851</v>
      </c>
      <c r="D1475" s="16" t="s">
        <v>9852</v>
      </c>
      <c r="E1475" s="28" t="str">
        <f t="shared" si="0"/>
        <v>As a carer it's often hard to find time to look after yourself. But your needs are important too.
 At this cafe, we wi</v>
      </c>
      <c r="F1475" s="16" t="s">
        <v>19567</v>
      </c>
      <c r="G1475" s="16" t="s">
        <v>68</v>
      </c>
      <c r="H1475" s="54"/>
      <c r="K1475" s="26" t="s">
        <v>19407</v>
      </c>
      <c r="L1475" s="16" t="s">
        <v>5138</v>
      </c>
      <c r="M1475" s="28" t="str">
        <f t="shared" ref="M1475:Q1475" si="8851">IFERROR(IF(FIND(M$1,$F1475)&gt;1,"Age - Children",""),"")</f>
        <v/>
      </c>
      <c r="N1475" s="28" t="str">
        <f t="shared" si="8851"/>
        <v/>
      </c>
      <c r="O1475" s="28" t="str">
        <f t="shared" si="8851"/>
        <v/>
      </c>
      <c r="P1475" s="28" t="str">
        <f t="shared" si="8851"/>
        <v/>
      </c>
      <c r="Q1475" s="28" t="str">
        <f t="shared" si="8851"/>
        <v/>
      </c>
      <c r="R1475" s="28" t="str">
        <f t="shared" ref="R1475:T1475" si="8852">IFERROR(IF(FIND(R$1,$F1475)&gt;1,"Age - Elderly",""),"")</f>
        <v/>
      </c>
      <c r="S1475" s="28" t="str">
        <f t="shared" si="8852"/>
        <v/>
      </c>
      <c r="T1475" s="28" t="str">
        <f t="shared" si="8852"/>
        <v/>
      </c>
      <c r="U1475" s="28" t="str">
        <f t="shared" si="3"/>
        <v/>
      </c>
      <c r="V1475" s="28" t="str">
        <f t="shared" si="4"/>
        <v/>
      </c>
      <c r="X1475" s="28" t="str">
        <f t="shared" si="5"/>
        <v/>
      </c>
      <c r="Y1475" s="28" t="str">
        <f t="shared" si="6"/>
        <v/>
      </c>
      <c r="Z1475" s="28" t="str">
        <f t="shared" si="7"/>
        <v/>
      </c>
      <c r="AB1475" s="28" t="str">
        <f t="shared" si="8"/>
        <v/>
      </c>
      <c r="AD1475" s="28" t="str">
        <f t="shared" si="9"/>
        <v/>
      </c>
      <c r="AG1475" s="28" t="str">
        <f t="shared" ref="AG1475:AL1475" si="8853">IFERROR(IF(FIND(AG$1,$F1475)&gt;1,AG$1,""),"")</f>
        <v/>
      </c>
      <c r="AH1475" s="28" t="str">
        <f t="shared" si="8853"/>
        <v/>
      </c>
      <c r="AI1475" s="28" t="str">
        <f t="shared" si="8853"/>
        <v/>
      </c>
      <c r="AJ1475" s="28" t="str">
        <f t="shared" si="8853"/>
        <v/>
      </c>
      <c r="AK1475" s="28" t="str">
        <f t="shared" si="8853"/>
        <v/>
      </c>
      <c r="AL1475" s="28" t="str">
        <f t="shared" si="8853"/>
        <v/>
      </c>
      <c r="AM1475" s="28" t="str">
        <f t="shared" si="11"/>
        <v/>
      </c>
      <c r="AN1475" s="28" t="str">
        <f t="shared" ref="AN1475:AQ1475" si="8854">IFERROR(IF(FIND(AN$1,$F1475)&gt;1,"Status - LGBT",""),"")</f>
        <v/>
      </c>
      <c r="AO1475" s="28" t="str">
        <f t="shared" si="8854"/>
        <v/>
      </c>
      <c r="AP1475" s="28" t="str">
        <f t="shared" si="8854"/>
        <v/>
      </c>
      <c r="AQ1475" s="28" t="str">
        <f t="shared" si="8854"/>
        <v/>
      </c>
      <c r="AR1475" s="28" t="str">
        <f t="shared" ref="AR1475:AV1475" si="8855">IFERROR(IF(FIND(AR$1,$F1475)&gt;1,"BME",""),"")</f>
        <v/>
      </c>
      <c r="AS1475" s="28" t="str">
        <f t="shared" si="8855"/>
        <v/>
      </c>
      <c r="AT1475" s="28" t="str">
        <f t="shared" si="8855"/>
        <v/>
      </c>
      <c r="AU1475" s="28" t="str">
        <f t="shared" si="8855"/>
        <v/>
      </c>
      <c r="AV1475" s="28" t="str">
        <f t="shared" si="8855"/>
        <v/>
      </c>
      <c r="AW1475" s="28" t="str">
        <f t="shared" ref="AW1475:BC1475" si="8856">IFERROR(IF(FIND(AW$1,$F1475)&gt;1,AW$1,""),"")</f>
        <v/>
      </c>
      <c r="AX1475" s="28" t="str">
        <f t="shared" si="8856"/>
        <v/>
      </c>
      <c r="AY1475" s="28" t="str">
        <f t="shared" si="8856"/>
        <v/>
      </c>
      <c r="AZ1475" s="28" t="str">
        <f t="shared" si="8856"/>
        <v/>
      </c>
      <c r="BA1475" s="28" t="str">
        <f t="shared" si="8856"/>
        <v/>
      </c>
      <c r="BB1475" s="28" t="str">
        <f t="shared" si="8856"/>
        <v/>
      </c>
      <c r="BC1475" s="28" t="str">
        <f t="shared" si="8856"/>
        <v/>
      </c>
      <c r="BD1475" s="28" t="str">
        <f t="shared" si="15"/>
        <v/>
      </c>
      <c r="BG1475" s="2" t="s">
        <v>5139</v>
      </c>
      <c r="BI1475" s="2" t="s">
        <v>2632</v>
      </c>
      <c r="BJ1475" s="28" t="str">
        <f t="shared" si="16"/>
        <v/>
      </c>
      <c r="BK1475" s="28" t="str">
        <f t="shared" si="17"/>
        <v/>
      </c>
      <c r="BM1475" s="2" t="s">
        <v>98</v>
      </c>
      <c r="BO1475" s="2" t="s">
        <v>2863</v>
      </c>
      <c r="BU1475" s="18"/>
      <c r="BV1475" s="47" t="s">
        <v>561</v>
      </c>
      <c r="BW1475" s="18"/>
      <c r="BX1475" s="18"/>
      <c r="BY1475" s="42" t="str">
        <f t="shared" si="18"/>
        <v>LS1</v>
      </c>
      <c r="BZ1475" s="43"/>
    </row>
    <row r="1476" spans="1:78" ht="15">
      <c r="A1476" s="10" t="s">
        <v>37</v>
      </c>
      <c r="B1476" s="28">
        <f>VLOOKUP(A1476,Organisations!$A$2:$B$7,2,FALSE)</f>
        <v>2</v>
      </c>
      <c r="C1476" s="10" t="s">
        <v>9855</v>
      </c>
      <c r="D1476" s="10" t="s">
        <v>9856</v>
      </c>
      <c r="E1476" s="28" t="str">
        <f t="shared" si="0"/>
        <v>Time for Us Café: A Little Bit of History 
 Thursday 11th July 11am until 2pm at Carers Leeds, The Headrow, City Centr</v>
      </c>
      <c r="F1476" s="10" t="s">
        <v>19568</v>
      </c>
      <c r="G1476" s="10" t="s">
        <v>68</v>
      </c>
      <c r="H1476" s="53"/>
      <c r="K1476" s="30" t="s">
        <v>19407</v>
      </c>
      <c r="L1476" s="10" t="s">
        <v>5138</v>
      </c>
      <c r="M1476" s="28" t="str">
        <f t="shared" ref="M1476:Q1476" si="8857">IFERROR(IF(FIND(M$1,$F1476)&gt;1,"Age - Children",""),"")</f>
        <v/>
      </c>
      <c r="N1476" s="28" t="str">
        <f t="shared" si="8857"/>
        <v/>
      </c>
      <c r="O1476" s="28" t="str">
        <f t="shared" si="8857"/>
        <v/>
      </c>
      <c r="P1476" s="28" t="str">
        <f t="shared" si="8857"/>
        <v/>
      </c>
      <c r="Q1476" s="28" t="str">
        <f t="shared" si="8857"/>
        <v/>
      </c>
      <c r="R1476" s="28" t="str">
        <f t="shared" ref="R1476:T1476" si="8858">IFERROR(IF(FIND(R$1,$F1476)&gt;1,"Age - Elderly",""),"")</f>
        <v/>
      </c>
      <c r="S1476" s="28" t="str">
        <f t="shared" si="8858"/>
        <v/>
      </c>
      <c r="T1476" s="28" t="str">
        <f t="shared" si="8858"/>
        <v/>
      </c>
      <c r="U1476" s="28" t="str">
        <f t="shared" si="3"/>
        <v/>
      </c>
      <c r="V1476" s="28" t="str">
        <f t="shared" si="4"/>
        <v/>
      </c>
      <c r="X1476" s="28" t="str">
        <f t="shared" si="5"/>
        <v/>
      </c>
      <c r="Y1476" s="28" t="str">
        <f t="shared" si="6"/>
        <v/>
      </c>
      <c r="Z1476" s="28" t="str">
        <f t="shared" si="7"/>
        <v>Gender - Male</v>
      </c>
      <c r="AB1476" s="28" t="str">
        <f t="shared" si="8"/>
        <v/>
      </c>
      <c r="AD1476" s="28" t="str">
        <f t="shared" si="9"/>
        <v>Gender - Male;</v>
      </c>
      <c r="AG1476" s="28" t="str">
        <f t="shared" ref="AG1476:AL1476" si="8859">IFERROR(IF(FIND(AG$1,$F1476)&gt;1,AG$1,""),"")</f>
        <v/>
      </c>
      <c r="AH1476" s="28" t="str">
        <f t="shared" si="8859"/>
        <v/>
      </c>
      <c r="AI1476" s="28" t="str">
        <f t="shared" si="8859"/>
        <v/>
      </c>
      <c r="AJ1476" s="28" t="str">
        <f t="shared" si="8859"/>
        <v/>
      </c>
      <c r="AK1476" s="28" t="str">
        <f t="shared" si="8859"/>
        <v/>
      </c>
      <c r="AL1476" s="28" t="str">
        <f t="shared" si="8859"/>
        <v/>
      </c>
      <c r="AM1476" s="28" t="str">
        <f t="shared" si="11"/>
        <v/>
      </c>
      <c r="AN1476" s="28" t="str">
        <f t="shared" ref="AN1476:AQ1476" si="8860">IFERROR(IF(FIND(AN$1,$F1476)&gt;1,"Status - LGBT",""),"")</f>
        <v/>
      </c>
      <c r="AO1476" s="28" t="str">
        <f t="shared" si="8860"/>
        <v/>
      </c>
      <c r="AP1476" s="28" t="str">
        <f t="shared" si="8860"/>
        <v/>
      </c>
      <c r="AQ1476" s="28" t="str">
        <f t="shared" si="8860"/>
        <v/>
      </c>
      <c r="AR1476" s="28" t="str">
        <f t="shared" ref="AR1476:AV1476" si="8861">IFERROR(IF(FIND(AR$1,$F1476)&gt;1,"BME",""),"")</f>
        <v/>
      </c>
      <c r="AS1476" s="28" t="str">
        <f t="shared" si="8861"/>
        <v/>
      </c>
      <c r="AT1476" s="28" t="str">
        <f t="shared" si="8861"/>
        <v/>
      </c>
      <c r="AU1476" s="28" t="str">
        <f t="shared" si="8861"/>
        <v/>
      </c>
      <c r="AV1476" s="28" t="str">
        <f t="shared" si="8861"/>
        <v/>
      </c>
      <c r="AW1476" s="28" t="str">
        <f t="shared" ref="AW1476:BC1476" si="8862">IFERROR(IF(FIND(AW$1,$F1476)&gt;1,AW$1,""),"")</f>
        <v/>
      </c>
      <c r="AX1476" s="28" t="str">
        <f t="shared" si="8862"/>
        <v/>
      </c>
      <c r="AY1476" s="28" t="str">
        <f t="shared" si="8862"/>
        <v/>
      </c>
      <c r="AZ1476" s="28" t="str">
        <f t="shared" si="8862"/>
        <v/>
      </c>
      <c r="BA1476" s="28" t="str">
        <f t="shared" si="8862"/>
        <v/>
      </c>
      <c r="BB1476" s="28" t="str">
        <f t="shared" si="8862"/>
        <v/>
      </c>
      <c r="BC1476" s="28" t="str">
        <f t="shared" si="8862"/>
        <v/>
      </c>
      <c r="BD1476" s="28" t="str">
        <f t="shared" si="15"/>
        <v/>
      </c>
      <c r="BG1476" s="2" t="s">
        <v>5139</v>
      </c>
      <c r="BI1476" s="2" t="s">
        <v>2632</v>
      </c>
      <c r="BJ1476" s="28" t="str">
        <f t="shared" si="16"/>
        <v/>
      </c>
      <c r="BK1476" s="28" t="str">
        <f t="shared" si="17"/>
        <v/>
      </c>
      <c r="BM1476" s="2" t="s">
        <v>98</v>
      </c>
      <c r="BO1476" s="2" t="s">
        <v>2863</v>
      </c>
      <c r="BQ1476" s="2" t="s">
        <v>2863</v>
      </c>
      <c r="BU1476" s="12"/>
      <c r="BV1476" s="50" t="s">
        <v>561</v>
      </c>
      <c r="BW1476" s="12"/>
      <c r="BX1476" s="12"/>
      <c r="BY1476" s="42" t="str">
        <f t="shared" si="18"/>
        <v>Gender - Male;;LS1</v>
      </c>
      <c r="BZ1476" s="42"/>
    </row>
    <row r="1477" spans="1:78" ht="15">
      <c r="A1477" s="16" t="s">
        <v>37</v>
      </c>
      <c r="B1477" s="28">
        <f>VLOOKUP(A1477,Organisations!$A$2:$B$7,2,FALSE)</f>
        <v>2</v>
      </c>
      <c r="C1477" s="16" t="s">
        <v>9860</v>
      </c>
      <c r="D1477" s="16" t="s">
        <v>9861</v>
      </c>
      <c r="E1477" s="28" t="str">
        <f t="shared" si="0"/>
        <v>Offers Cleaning, Shopping, Chaperone and Companionship and much more.
 Also offers a Home Care Holiday Cover service, gi</v>
      </c>
      <c r="F1477" s="16" t="s">
        <v>19569</v>
      </c>
      <c r="G1477" s="16" t="s">
        <v>68</v>
      </c>
      <c r="H1477" s="17"/>
      <c r="K1477" s="26" t="s">
        <v>9864</v>
      </c>
      <c r="L1477" s="18"/>
      <c r="M1477" s="28" t="str">
        <f t="shared" ref="M1477:Q1477" si="8863">IFERROR(IF(FIND(M$1,$F1477)&gt;1,"Age - Children",""),"")</f>
        <v/>
      </c>
      <c r="N1477" s="28" t="str">
        <f t="shared" si="8863"/>
        <v/>
      </c>
      <c r="O1477" s="28" t="str">
        <f t="shared" si="8863"/>
        <v/>
      </c>
      <c r="P1477" s="28" t="str">
        <f t="shared" si="8863"/>
        <v/>
      </c>
      <c r="Q1477" s="28" t="str">
        <f t="shared" si="8863"/>
        <v/>
      </c>
      <c r="R1477" s="28" t="str">
        <f t="shared" ref="R1477:T1477" si="8864">IFERROR(IF(FIND(R$1,$F1477)&gt;1,"Age - Elderly",""),"")</f>
        <v/>
      </c>
      <c r="S1477" s="28" t="str">
        <f t="shared" si="8864"/>
        <v/>
      </c>
      <c r="T1477" s="28" t="str">
        <f t="shared" si="8864"/>
        <v/>
      </c>
      <c r="U1477" s="28" t="str">
        <f t="shared" si="3"/>
        <v/>
      </c>
      <c r="V1477" s="28" t="str">
        <f t="shared" si="4"/>
        <v/>
      </c>
      <c r="X1477" s="28" t="str">
        <f t="shared" si="5"/>
        <v/>
      </c>
      <c r="Y1477" s="28" t="str">
        <f t="shared" si="6"/>
        <v/>
      </c>
      <c r="Z1477" s="28" t="str">
        <f t="shared" si="7"/>
        <v/>
      </c>
      <c r="AB1477" s="28" t="str">
        <f t="shared" si="8"/>
        <v/>
      </c>
      <c r="AD1477" s="28" t="str">
        <f t="shared" si="9"/>
        <v/>
      </c>
      <c r="AG1477" s="28" t="str">
        <f t="shared" ref="AG1477:AL1477" si="8865">IFERROR(IF(FIND(AG$1,$F1477)&gt;1,AG$1,""),"")</f>
        <v/>
      </c>
      <c r="AH1477" s="28" t="str">
        <f t="shared" si="8865"/>
        <v/>
      </c>
      <c r="AI1477" s="28" t="str">
        <f t="shared" si="8865"/>
        <v/>
      </c>
      <c r="AJ1477" s="28" t="str">
        <f t="shared" si="8865"/>
        <v/>
      </c>
      <c r="AK1477" s="28" t="str">
        <f t="shared" si="8865"/>
        <v/>
      </c>
      <c r="AL1477" s="28" t="str">
        <f t="shared" si="8865"/>
        <v/>
      </c>
      <c r="AM1477" s="28" t="str">
        <f t="shared" si="11"/>
        <v/>
      </c>
      <c r="AN1477" s="28" t="str">
        <f t="shared" ref="AN1477:AQ1477" si="8866">IFERROR(IF(FIND(AN$1,$F1477)&gt;1,"Status - LGBT",""),"")</f>
        <v/>
      </c>
      <c r="AO1477" s="28" t="str">
        <f t="shared" si="8866"/>
        <v/>
      </c>
      <c r="AP1477" s="28" t="str">
        <f t="shared" si="8866"/>
        <v/>
      </c>
      <c r="AQ1477" s="28" t="str">
        <f t="shared" si="8866"/>
        <v/>
      </c>
      <c r="AR1477" s="28" t="str">
        <f t="shared" ref="AR1477:AV1477" si="8867">IFERROR(IF(FIND(AR$1,$F1477)&gt;1,"BME",""),"")</f>
        <v/>
      </c>
      <c r="AS1477" s="28" t="str">
        <f t="shared" si="8867"/>
        <v/>
      </c>
      <c r="AT1477" s="28" t="str">
        <f t="shared" si="8867"/>
        <v/>
      </c>
      <c r="AU1477" s="28" t="str">
        <f t="shared" si="8867"/>
        <v/>
      </c>
      <c r="AV1477" s="28" t="str">
        <f t="shared" si="8867"/>
        <v/>
      </c>
      <c r="AW1477" s="28" t="str">
        <f t="shared" ref="AW1477:BC1477" si="8868">IFERROR(IF(FIND(AW$1,$F1477)&gt;1,AW$1,""),"")</f>
        <v/>
      </c>
      <c r="AX1477" s="28" t="str">
        <f t="shared" si="8868"/>
        <v/>
      </c>
      <c r="AY1477" s="28" t="str">
        <f t="shared" si="8868"/>
        <v/>
      </c>
      <c r="AZ1477" s="28" t="str">
        <f t="shared" si="8868"/>
        <v/>
      </c>
      <c r="BA1477" s="28" t="str">
        <f t="shared" si="8868"/>
        <v/>
      </c>
      <c r="BB1477" s="28" t="str">
        <f t="shared" si="8868"/>
        <v/>
      </c>
      <c r="BC1477" s="28" t="str">
        <f t="shared" si="8868"/>
        <v/>
      </c>
      <c r="BD1477" s="28" t="str">
        <f t="shared" si="15"/>
        <v/>
      </c>
      <c r="BG1477" s="2" t="s">
        <v>9865</v>
      </c>
      <c r="BJ1477" s="28" t="str">
        <f t="shared" si="16"/>
        <v/>
      </c>
      <c r="BK1477" s="28" t="str">
        <f t="shared" si="17"/>
        <v/>
      </c>
      <c r="BM1477" s="2" t="s">
        <v>98</v>
      </c>
      <c r="BU1477" s="47" t="s">
        <v>19527</v>
      </c>
      <c r="BV1477" s="18"/>
      <c r="BW1477" s="18"/>
      <c r="BX1477" s="18"/>
      <c r="BY1477" s="42" t="str">
        <f t="shared" si="18"/>
        <v>BD11;LS10;LS11;LS12;LS13;LS1;LS26;LS27;LS2;WF3;</v>
      </c>
      <c r="BZ1477" s="43"/>
    </row>
    <row r="1478" spans="1:78" ht="15">
      <c r="A1478" s="10" t="s">
        <v>37</v>
      </c>
      <c r="B1478" s="28">
        <f>VLOOKUP(A1478,Organisations!$A$2:$B$7,2,FALSE)</f>
        <v>2</v>
      </c>
      <c r="C1478" s="10" t="s">
        <v>9867</v>
      </c>
      <c r="D1478" s="10" t="s">
        <v>9868</v>
      </c>
      <c r="E1478" s="28" t="str">
        <f t="shared" si="0"/>
        <v xml:space="preserve">At our listening service you can talk about anything that is bothering you – stress, anxiety, problems at work or home, </v>
      </c>
      <c r="F1478" s="10" t="s">
        <v>9870</v>
      </c>
      <c r="G1478" s="10" t="s">
        <v>68</v>
      </c>
      <c r="H1478" s="53"/>
      <c r="K1478" s="30" t="s">
        <v>9871</v>
      </c>
      <c r="L1478" s="10" t="s">
        <v>9872</v>
      </c>
      <c r="M1478" s="28" t="str">
        <f t="shared" ref="M1478:Q1478" si="8869">IFERROR(IF(FIND(M$1,$F1478)&gt;1,"Age - Children",""),"")</f>
        <v>Age - Children</v>
      </c>
      <c r="N1478" s="28" t="str">
        <f t="shared" si="8869"/>
        <v/>
      </c>
      <c r="O1478" s="28" t="str">
        <f t="shared" si="8869"/>
        <v/>
      </c>
      <c r="P1478" s="28" t="str">
        <f t="shared" si="8869"/>
        <v/>
      </c>
      <c r="Q1478" s="28" t="str">
        <f t="shared" si="8869"/>
        <v/>
      </c>
      <c r="R1478" s="28" t="str">
        <f t="shared" ref="R1478:T1478" si="8870">IFERROR(IF(FIND(R$1,$F1478)&gt;1,"Age - Elderly",""),"")</f>
        <v/>
      </c>
      <c r="S1478" s="28" t="str">
        <f t="shared" si="8870"/>
        <v/>
      </c>
      <c r="T1478" s="28" t="str">
        <f t="shared" si="8870"/>
        <v/>
      </c>
      <c r="U1478" s="28" t="str">
        <f t="shared" si="3"/>
        <v>Age - Children;</v>
      </c>
      <c r="V1478" s="28" t="str">
        <f t="shared" si="4"/>
        <v/>
      </c>
      <c r="X1478" s="28" t="str">
        <f t="shared" si="5"/>
        <v/>
      </c>
      <c r="Y1478" s="28" t="str">
        <f t="shared" si="6"/>
        <v/>
      </c>
      <c r="Z1478" s="28" t="str">
        <f t="shared" si="7"/>
        <v>Gender - Male</v>
      </c>
      <c r="AB1478" s="28" t="str">
        <f t="shared" si="8"/>
        <v/>
      </c>
      <c r="AD1478" s="28" t="str">
        <f t="shared" si="9"/>
        <v>Gender - Male;</v>
      </c>
      <c r="AG1478" s="28" t="str">
        <f t="shared" ref="AG1478:AL1478" si="8871">IFERROR(IF(FIND(AG$1,$F1478)&gt;1,AG$1,""),"")</f>
        <v/>
      </c>
      <c r="AH1478" s="28" t="str">
        <f t="shared" si="8871"/>
        <v/>
      </c>
      <c r="AI1478" s="28" t="str">
        <f t="shared" si="8871"/>
        <v/>
      </c>
      <c r="AJ1478" s="28" t="str">
        <f t="shared" si="8871"/>
        <v/>
      </c>
      <c r="AK1478" s="28" t="str">
        <f t="shared" si="8871"/>
        <v/>
      </c>
      <c r="AL1478" s="28" t="str">
        <f t="shared" si="8871"/>
        <v/>
      </c>
      <c r="AM1478" s="28" t="str">
        <f t="shared" si="11"/>
        <v/>
      </c>
      <c r="AN1478" s="28" t="str">
        <f t="shared" ref="AN1478:AQ1478" si="8872">IFERROR(IF(FIND(AN$1,$F1478)&gt;1,"Status - LGBT",""),"")</f>
        <v/>
      </c>
      <c r="AO1478" s="28" t="str">
        <f t="shared" si="8872"/>
        <v/>
      </c>
      <c r="AP1478" s="28" t="str">
        <f t="shared" si="8872"/>
        <v/>
      </c>
      <c r="AQ1478" s="28" t="str">
        <f t="shared" si="8872"/>
        <v/>
      </c>
      <c r="AR1478" s="28" t="str">
        <f t="shared" ref="AR1478:AV1478" si="8873">IFERROR(IF(FIND(AR$1,$F1478)&gt;1,"BME",""),"")</f>
        <v/>
      </c>
      <c r="AS1478" s="28" t="str">
        <f t="shared" si="8873"/>
        <v/>
      </c>
      <c r="AT1478" s="28" t="str">
        <f t="shared" si="8873"/>
        <v/>
      </c>
      <c r="AU1478" s="28" t="str">
        <f t="shared" si="8873"/>
        <v/>
      </c>
      <c r="AV1478" s="28" t="str">
        <f t="shared" si="8873"/>
        <v/>
      </c>
      <c r="AW1478" s="28" t="str">
        <f t="shared" ref="AW1478:BC1478" si="8874">IFERROR(IF(FIND(AW$1,$F1478)&gt;1,AW$1,""),"")</f>
        <v>anxiety</v>
      </c>
      <c r="AX1478" s="28" t="str">
        <f t="shared" si="8874"/>
        <v/>
      </c>
      <c r="AY1478" s="28" t="str">
        <f t="shared" si="8874"/>
        <v/>
      </c>
      <c r="AZ1478" s="28" t="str">
        <f t="shared" si="8874"/>
        <v/>
      </c>
      <c r="BA1478" s="28" t="str">
        <f t="shared" si="8874"/>
        <v/>
      </c>
      <c r="BB1478" s="28" t="str">
        <f t="shared" si="8874"/>
        <v/>
      </c>
      <c r="BC1478" s="28" t="str">
        <f t="shared" si="8874"/>
        <v/>
      </c>
      <c r="BD1478" s="28" t="str">
        <f t="shared" si="15"/>
        <v>anxiety;</v>
      </c>
      <c r="BG1478" s="2" t="s">
        <v>9873</v>
      </c>
      <c r="BI1478" s="2" t="s">
        <v>1295</v>
      </c>
      <c r="BJ1478" s="28" t="str">
        <f t="shared" si="16"/>
        <v>Leeds</v>
      </c>
      <c r="BK1478" s="28" t="str">
        <f t="shared" si="17"/>
        <v>West Yorkshire</v>
      </c>
      <c r="BM1478" s="2" t="s">
        <v>98</v>
      </c>
      <c r="BR1478" s="2" t="s">
        <v>2863</v>
      </c>
      <c r="BU1478" s="12"/>
      <c r="BV1478" s="50" t="s">
        <v>580</v>
      </c>
      <c r="BW1478" s="12"/>
      <c r="BX1478" s="12"/>
      <c r="BY1478" s="42" t="str">
        <f t="shared" si="18"/>
        <v>Age - Children;;Gender - Male;;anxiety;;LS15</v>
      </c>
      <c r="BZ1478" s="42"/>
    </row>
    <row r="1479" spans="1:78" ht="15">
      <c r="A1479" s="16" t="s">
        <v>37</v>
      </c>
      <c r="B1479" s="28">
        <f>VLOOKUP(A1479,Organisations!$A$2:$B$7,2,FALSE)</f>
        <v>2</v>
      </c>
      <c r="C1479" s="23" t="s">
        <v>2504</v>
      </c>
      <c r="D1479" s="23" t="s">
        <v>2505</v>
      </c>
      <c r="E1479" s="28" t="str">
        <f t="shared" si="0"/>
        <v>.
 Together Women provides holistic services to women and girls with multiple and complex issues across Yorkshir</v>
      </c>
      <c r="F1479" s="16" t="s">
        <v>19570</v>
      </c>
      <c r="G1479" s="16" t="s">
        <v>68</v>
      </c>
      <c r="H1479" s="17"/>
      <c r="K1479" s="26" t="s">
        <v>19571</v>
      </c>
      <c r="L1479" s="16" t="s">
        <v>9878</v>
      </c>
      <c r="M1479" s="28" t="str">
        <f t="shared" ref="M1479:Q1479" si="8875">IFERROR(IF(FIND(M$1,$F1479)&gt;1,"Age - Children",""),"")</f>
        <v/>
      </c>
      <c r="N1479" s="28" t="str">
        <f t="shared" si="8875"/>
        <v/>
      </c>
      <c r="O1479" s="28" t="str">
        <f t="shared" si="8875"/>
        <v/>
      </c>
      <c r="P1479" s="28" t="str">
        <f t="shared" si="8875"/>
        <v/>
      </c>
      <c r="Q1479" s="28" t="str">
        <f t="shared" si="8875"/>
        <v/>
      </c>
      <c r="R1479" s="28" t="str">
        <f t="shared" ref="R1479:T1479" si="8876">IFERROR(IF(FIND(R$1,$F1479)&gt;1,"Age - Elderly",""),"")</f>
        <v/>
      </c>
      <c r="S1479" s="28" t="str">
        <f t="shared" si="8876"/>
        <v/>
      </c>
      <c r="T1479" s="28" t="str">
        <f t="shared" si="8876"/>
        <v/>
      </c>
      <c r="U1479" s="28" t="str">
        <f t="shared" si="3"/>
        <v/>
      </c>
      <c r="V1479" s="28" t="str">
        <f t="shared" si="4"/>
        <v/>
      </c>
      <c r="X1479" s="28" t="str">
        <f t="shared" si="5"/>
        <v/>
      </c>
      <c r="Y1479" s="28" t="str">
        <f t="shared" si="6"/>
        <v/>
      </c>
      <c r="Z1479" s="28" t="str">
        <f t="shared" si="7"/>
        <v>Gender - Male</v>
      </c>
      <c r="AB1479" s="28" t="str">
        <f t="shared" si="8"/>
        <v>Gender - Male</v>
      </c>
      <c r="AD1479" s="28" t="str">
        <f t="shared" si="9"/>
        <v>Gender - Male;Gender - Male;</v>
      </c>
      <c r="AG1479" s="28" t="str">
        <f t="shared" ref="AG1479:AL1479" si="8877">IFERROR(IF(FIND(AG$1,$F1479)&gt;1,AG$1,""),"")</f>
        <v/>
      </c>
      <c r="AH1479" s="28" t="str">
        <f t="shared" si="8877"/>
        <v/>
      </c>
      <c r="AI1479" s="28" t="str">
        <f t="shared" si="8877"/>
        <v/>
      </c>
      <c r="AJ1479" s="28" t="str">
        <f t="shared" si="8877"/>
        <v/>
      </c>
      <c r="AK1479" s="28" t="str">
        <f t="shared" si="8877"/>
        <v/>
      </c>
      <c r="AL1479" s="28" t="str">
        <f t="shared" si="8877"/>
        <v/>
      </c>
      <c r="AM1479" s="28" t="str">
        <f t="shared" si="11"/>
        <v/>
      </c>
      <c r="AN1479" s="28" t="str">
        <f t="shared" ref="AN1479:AQ1479" si="8878">IFERROR(IF(FIND(AN$1,$F1479)&gt;1,"Status - LGBT",""),"")</f>
        <v/>
      </c>
      <c r="AO1479" s="28" t="str">
        <f t="shared" si="8878"/>
        <v/>
      </c>
      <c r="AP1479" s="28" t="str">
        <f t="shared" si="8878"/>
        <v/>
      </c>
      <c r="AQ1479" s="28" t="str">
        <f t="shared" si="8878"/>
        <v/>
      </c>
      <c r="AR1479" s="28" t="str">
        <f t="shared" ref="AR1479:AV1479" si="8879">IFERROR(IF(FIND(AR$1,$F1479)&gt;1,"BME",""),"")</f>
        <v/>
      </c>
      <c r="AS1479" s="28" t="str">
        <f t="shared" si="8879"/>
        <v/>
      </c>
      <c r="AT1479" s="28" t="str">
        <f t="shared" si="8879"/>
        <v/>
      </c>
      <c r="AU1479" s="28" t="str">
        <f t="shared" si="8879"/>
        <v/>
      </c>
      <c r="AV1479" s="28" t="str">
        <f t="shared" si="8879"/>
        <v/>
      </c>
      <c r="AW1479" s="28" t="str">
        <f t="shared" ref="AW1479:BC1479" si="8880">IFERROR(IF(FIND(AW$1,$F1479)&gt;1,AW$1,""),"")</f>
        <v/>
      </c>
      <c r="AX1479" s="28" t="str">
        <f t="shared" si="8880"/>
        <v/>
      </c>
      <c r="AY1479" s="28" t="str">
        <f t="shared" si="8880"/>
        <v/>
      </c>
      <c r="AZ1479" s="28" t="str">
        <f t="shared" si="8880"/>
        <v/>
      </c>
      <c r="BA1479" s="28" t="str">
        <f t="shared" si="8880"/>
        <v/>
      </c>
      <c r="BB1479" s="28" t="str">
        <f t="shared" si="8880"/>
        <v/>
      </c>
      <c r="BC1479" s="28" t="str">
        <f t="shared" si="8880"/>
        <v/>
      </c>
      <c r="BD1479" s="28" t="str">
        <f t="shared" si="15"/>
        <v/>
      </c>
      <c r="BG1479" s="2" t="s">
        <v>9879</v>
      </c>
      <c r="BI1479" s="2" t="s">
        <v>2453</v>
      </c>
      <c r="BJ1479" s="28" t="str">
        <f t="shared" si="16"/>
        <v>Leeds</v>
      </c>
      <c r="BK1479" s="28" t="str">
        <f t="shared" si="17"/>
        <v>West Yorkshire</v>
      </c>
      <c r="BM1479" s="2" t="s">
        <v>98</v>
      </c>
      <c r="BU1479" s="18"/>
      <c r="BV1479" s="47" t="s">
        <v>561</v>
      </c>
      <c r="BW1479" s="18"/>
      <c r="BX1479" s="18"/>
      <c r="BY1479" s="42" t="str">
        <f t="shared" si="18"/>
        <v>Gender - Male;Gender - Male;;LS1</v>
      </c>
      <c r="BZ1479" s="43"/>
    </row>
    <row r="1480" spans="1:78" ht="15">
      <c r="A1480" s="10" t="s">
        <v>37</v>
      </c>
      <c r="B1480" s="28">
        <f>VLOOKUP(A1480,Organisations!$A$2:$B$7,2,FALSE)</f>
        <v>2</v>
      </c>
      <c r="C1480" s="10" t="s">
        <v>9881</v>
      </c>
      <c r="D1480" s="10" t="s">
        <v>9882</v>
      </c>
      <c r="E1480" s="28" t="str">
        <f t="shared" si="0"/>
        <v>Pharmacy located in the Churwell area of Leeds</v>
      </c>
      <c r="F1480" s="10" t="s">
        <v>9883</v>
      </c>
      <c r="G1480" s="10" t="s">
        <v>68</v>
      </c>
      <c r="H1480" s="11"/>
      <c r="K1480" s="30" t="s">
        <v>9884</v>
      </c>
      <c r="L1480" s="12"/>
      <c r="M1480" s="28" t="str">
        <f t="shared" ref="M1480:Q1480" si="8881">IFERROR(IF(FIND(M$1,$F1480)&gt;1,"Age - Children",""),"")</f>
        <v/>
      </c>
      <c r="N1480" s="28" t="str">
        <f t="shared" si="8881"/>
        <v/>
      </c>
      <c r="O1480" s="28" t="str">
        <f t="shared" si="8881"/>
        <v/>
      </c>
      <c r="P1480" s="28" t="str">
        <f t="shared" si="8881"/>
        <v/>
      </c>
      <c r="Q1480" s="28" t="str">
        <f t="shared" si="8881"/>
        <v/>
      </c>
      <c r="R1480" s="28" t="str">
        <f t="shared" ref="R1480:T1480" si="8882">IFERROR(IF(FIND(R$1,$F1480)&gt;1,"Age - Elderly",""),"")</f>
        <v/>
      </c>
      <c r="S1480" s="28" t="str">
        <f t="shared" si="8882"/>
        <v/>
      </c>
      <c r="T1480" s="28" t="str">
        <f t="shared" si="8882"/>
        <v/>
      </c>
      <c r="U1480" s="28" t="str">
        <f t="shared" si="3"/>
        <v/>
      </c>
      <c r="V1480" s="28" t="str">
        <f t="shared" si="4"/>
        <v/>
      </c>
      <c r="X1480" s="28" t="str">
        <f t="shared" si="5"/>
        <v/>
      </c>
      <c r="Y1480" s="28" t="str">
        <f t="shared" si="6"/>
        <v/>
      </c>
      <c r="Z1480" s="28" t="str">
        <f t="shared" si="7"/>
        <v/>
      </c>
      <c r="AB1480" s="28" t="str">
        <f t="shared" si="8"/>
        <v/>
      </c>
      <c r="AD1480" s="28" t="str">
        <f t="shared" si="9"/>
        <v/>
      </c>
      <c r="AG1480" s="28" t="str">
        <f t="shared" ref="AG1480:AL1480" si="8883">IFERROR(IF(FIND(AG$1,$F1480)&gt;1,AG$1,""),"")</f>
        <v/>
      </c>
      <c r="AH1480" s="28" t="str">
        <f t="shared" si="8883"/>
        <v/>
      </c>
      <c r="AI1480" s="28" t="str">
        <f t="shared" si="8883"/>
        <v/>
      </c>
      <c r="AJ1480" s="28" t="str">
        <f t="shared" si="8883"/>
        <v/>
      </c>
      <c r="AK1480" s="28" t="str">
        <f t="shared" si="8883"/>
        <v/>
      </c>
      <c r="AL1480" s="28" t="str">
        <f t="shared" si="8883"/>
        <v/>
      </c>
      <c r="AM1480" s="28" t="str">
        <f t="shared" si="11"/>
        <v/>
      </c>
      <c r="AN1480" s="28" t="str">
        <f t="shared" ref="AN1480:AQ1480" si="8884">IFERROR(IF(FIND(AN$1,$F1480)&gt;1,"Status - LGBT",""),"")</f>
        <v/>
      </c>
      <c r="AO1480" s="28" t="str">
        <f t="shared" si="8884"/>
        <v/>
      </c>
      <c r="AP1480" s="28" t="str">
        <f t="shared" si="8884"/>
        <v/>
      </c>
      <c r="AQ1480" s="28" t="str">
        <f t="shared" si="8884"/>
        <v/>
      </c>
      <c r="AR1480" s="28" t="str">
        <f t="shared" ref="AR1480:AV1480" si="8885">IFERROR(IF(FIND(AR$1,$F1480)&gt;1,"BME",""),"")</f>
        <v/>
      </c>
      <c r="AS1480" s="28" t="str">
        <f t="shared" si="8885"/>
        <v/>
      </c>
      <c r="AT1480" s="28" t="str">
        <f t="shared" si="8885"/>
        <v/>
      </c>
      <c r="AU1480" s="28" t="str">
        <f t="shared" si="8885"/>
        <v/>
      </c>
      <c r="AV1480" s="28" t="str">
        <f t="shared" si="8885"/>
        <v/>
      </c>
      <c r="AW1480" s="28" t="str">
        <f t="shared" ref="AW1480:BC1480" si="8886">IFERROR(IF(FIND(AW$1,$F1480)&gt;1,AW$1,""),"")</f>
        <v/>
      </c>
      <c r="AX1480" s="28" t="str">
        <f t="shared" si="8886"/>
        <v/>
      </c>
      <c r="AY1480" s="28" t="str">
        <f t="shared" si="8886"/>
        <v/>
      </c>
      <c r="AZ1480" s="28" t="str">
        <f t="shared" si="8886"/>
        <v/>
      </c>
      <c r="BA1480" s="28" t="str">
        <f t="shared" si="8886"/>
        <v/>
      </c>
      <c r="BB1480" s="28" t="str">
        <f t="shared" si="8886"/>
        <v/>
      </c>
      <c r="BC1480" s="28" t="str">
        <f t="shared" si="8886"/>
        <v/>
      </c>
      <c r="BD1480" s="28" t="str">
        <f t="shared" si="15"/>
        <v/>
      </c>
      <c r="BG1480" s="2" t="s">
        <v>9885</v>
      </c>
      <c r="BI1480" s="2" t="s">
        <v>9115</v>
      </c>
      <c r="BJ1480" s="28" t="str">
        <f t="shared" si="16"/>
        <v/>
      </c>
      <c r="BK1480" s="28" t="str">
        <f t="shared" si="17"/>
        <v/>
      </c>
      <c r="BM1480" s="2" t="s">
        <v>98</v>
      </c>
      <c r="BU1480" s="50" t="s">
        <v>19342</v>
      </c>
      <c r="BV1480" s="12"/>
      <c r="BW1480" s="12"/>
      <c r="BX1480" s="12"/>
      <c r="BY1480" s="42" t="str">
        <f t="shared" si="18"/>
        <v>BD11;BD4;LS10;LS11;LS12;LS13;LS14;LS15;LS16;LS17;LS18;LS19;LS1;LS20;LS21;LS22;LS23;LS24;LS25;LS26;LS27;LS28;LS29;LS2;LS3;LS4;LS5;LS6;LS7;LS88;LS8;LS99;LS9;WF10;WF3;</v>
      </c>
      <c r="BZ1480" s="42"/>
    </row>
    <row r="1481" spans="1:78" ht="15">
      <c r="A1481" s="16" t="s">
        <v>37</v>
      </c>
      <c r="B1481" s="28">
        <f>VLOOKUP(A1481,Organisations!$A$2:$B$7,2,FALSE)</f>
        <v>2</v>
      </c>
      <c r="C1481" s="16" t="s">
        <v>9887</v>
      </c>
      <c r="D1481" s="16" t="s">
        <v>9888</v>
      </c>
      <c r="E1481" s="28" t="str">
        <f t="shared" si="0"/>
        <v>Pharmacy located in the LS8 area of Leeds</v>
      </c>
      <c r="F1481" s="16" t="s">
        <v>9889</v>
      </c>
      <c r="G1481" s="16" t="s">
        <v>68</v>
      </c>
      <c r="H1481" s="17"/>
      <c r="K1481" s="26" t="s">
        <v>9890</v>
      </c>
      <c r="L1481" s="18"/>
      <c r="M1481" s="28" t="str">
        <f t="shared" ref="M1481:Q1481" si="8887">IFERROR(IF(FIND(M$1,$F1481)&gt;1,"Age - Children",""),"")</f>
        <v/>
      </c>
      <c r="N1481" s="28" t="str">
        <f t="shared" si="8887"/>
        <v/>
      </c>
      <c r="O1481" s="28" t="str">
        <f t="shared" si="8887"/>
        <v/>
      </c>
      <c r="P1481" s="28" t="str">
        <f t="shared" si="8887"/>
        <v/>
      </c>
      <c r="Q1481" s="28" t="str">
        <f t="shared" si="8887"/>
        <v/>
      </c>
      <c r="R1481" s="28" t="str">
        <f t="shared" ref="R1481:T1481" si="8888">IFERROR(IF(FIND(R$1,$F1481)&gt;1,"Age - Elderly",""),"")</f>
        <v/>
      </c>
      <c r="S1481" s="28" t="str">
        <f t="shared" si="8888"/>
        <v/>
      </c>
      <c r="T1481" s="28" t="str">
        <f t="shared" si="8888"/>
        <v/>
      </c>
      <c r="U1481" s="28" t="str">
        <f t="shared" si="3"/>
        <v/>
      </c>
      <c r="V1481" s="28" t="str">
        <f t="shared" si="4"/>
        <v/>
      </c>
      <c r="X1481" s="28" t="str">
        <f t="shared" si="5"/>
        <v/>
      </c>
      <c r="Y1481" s="28" t="str">
        <f t="shared" si="6"/>
        <v/>
      </c>
      <c r="Z1481" s="28" t="str">
        <f t="shared" si="7"/>
        <v/>
      </c>
      <c r="AB1481" s="28" t="str">
        <f t="shared" si="8"/>
        <v/>
      </c>
      <c r="AD1481" s="28" t="str">
        <f t="shared" si="9"/>
        <v/>
      </c>
      <c r="AG1481" s="28" t="str">
        <f t="shared" ref="AG1481:AL1481" si="8889">IFERROR(IF(FIND(AG$1,$F1481)&gt;1,AG$1,""),"")</f>
        <v/>
      </c>
      <c r="AH1481" s="28" t="str">
        <f t="shared" si="8889"/>
        <v/>
      </c>
      <c r="AI1481" s="28" t="str">
        <f t="shared" si="8889"/>
        <v/>
      </c>
      <c r="AJ1481" s="28" t="str">
        <f t="shared" si="8889"/>
        <v/>
      </c>
      <c r="AK1481" s="28" t="str">
        <f t="shared" si="8889"/>
        <v/>
      </c>
      <c r="AL1481" s="28" t="str">
        <f t="shared" si="8889"/>
        <v/>
      </c>
      <c r="AM1481" s="28" t="str">
        <f t="shared" si="11"/>
        <v/>
      </c>
      <c r="AN1481" s="28" t="str">
        <f t="shared" ref="AN1481:AQ1481" si="8890">IFERROR(IF(FIND(AN$1,$F1481)&gt;1,"Status - LGBT",""),"")</f>
        <v/>
      </c>
      <c r="AO1481" s="28" t="str">
        <f t="shared" si="8890"/>
        <v/>
      </c>
      <c r="AP1481" s="28" t="str">
        <f t="shared" si="8890"/>
        <v/>
      </c>
      <c r="AQ1481" s="28" t="str">
        <f t="shared" si="8890"/>
        <v/>
      </c>
      <c r="AR1481" s="28" t="str">
        <f t="shared" ref="AR1481:AV1481" si="8891">IFERROR(IF(FIND(AR$1,$F1481)&gt;1,"BME",""),"")</f>
        <v/>
      </c>
      <c r="AS1481" s="28" t="str">
        <f t="shared" si="8891"/>
        <v/>
      </c>
      <c r="AT1481" s="28" t="str">
        <f t="shared" si="8891"/>
        <v/>
      </c>
      <c r="AU1481" s="28" t="str">
        <f t="shared" si="8891"/>
        <v/>
      </c>
      <c r="AV1481" s="28" t="str">
        <f t="shared" si="8891"/>
        <v/>
      </c>
      <c r="AW1481" s="28" t="str">
        <f t="shared" ref="AW1481:BC1481" si="8892">IFERROR(IF(FIND(AW$1,$F1481)&gt;1,AW$1,""),"")</f>
        <v/>
      </c>
      <c r="AX1481" s="28" t="str">
        <f t="shared" si="8892"/>
        <v/>
      </c>
      <c r="AY1481" s="28" t="str">
        <f t="shared" si="8892"/>
        <v/>
      </c>
      <c r="AZ1481" s="28" t="str">
        <f t="shared" si="8892"/>
        <v/>
      </c>
      <c r="BA1481" s="28" t="str">
        <f t="shared" si="8892"/>
        <v/>
      </c>
      <c r="BB1481" s="28" t="str">
        <f t="shared" si="8892"/>
        <v/>
      </c>
      <c r="BC1481" s="28" t="str">
        <f t="shared" si="8892"/>
        <v/>
      </c>
      <c r="BD1481" s="28" t="str">
        <f t="shared" si="15"/>
        <v/>
      </c>
      <c r="BG1481" s="2" t="s">
        <v>9891</v>
      </c>
      <c r="BI1481" s="2" t="s">
        <v>9119</v>
      </c>
      <c r="BJ1481" s="28" t="str">
        <f t="shared" si="16"/>
        <v>Leeds</v>
      </c>
      <c r="BK1481" s="28" t="str">
        <f t="shared" si="17"/>
        <v>West Yorkshire</v>
      </c>
      <c r="BM1481" s="2" t="s">
        <v>98</v>
      </c>
      <c r="BU1481" s="47" t="s">
        <v>19342</v>
      </c>
      <c r="BV1481" s="18"/>
      <c r="BW1481" s="18"/>
      <c r="BX1481" s="18"/>
      <c r="BY1481" s="42" t="str">
        <f t="shared" si="18"/>
        <v>BD11;BD4;LS10;LS11;LS12;LS13;LS14;LS15;LS16;LS17;LS18;LS19;LS1;LS20;LS21;LS22;LS23;LS24;LS25;LS26;LS27;LS28;LS29;LS2;LS3;LS4;LS5;LS6;LS7;LS88;LS8;LS99;LS9;WF10;WF3;</v>
      </c>
      <c r="BZ1481" s="43"/>
    </row>
    <row r="1482" spans="1:78" ht="15">
      <c r="A1482" s="10" t="s">
        <v>37</v>
      </c>
      <c r="B1482" s="28">
        <f>VLOOKUP(A1482,Organisations!$A$2:$B$7,2,FALSE)</f>
        <v>2</v>
      </c>
      <c r="C1482" s="10" t="s">
        <v>9892</v>
      </c>
      <c r="D1482" s="10" t="s">
        <v>9893</v>
      </c>
      <c r="E1482" s="28" t="str">
        <f t="shared" si="0"/>
        <v>Pharmacy located in the Hunslet area of Leeds</v>
      </c>
      <c r="F1482" s="10" t="s">
        <v>9019</v>
      </c>
      <c r="G1482" s="10" t="s">
        <v>68</v>
      </c>
      <c r="H1482" s="11"/>
      <c r="K1482" s="30" t="s">
        <v>9894</v>
      </c>
      <c r="L1482" s="12"/>
      <c r="M1482" s="28" t="str">
        <f t="shared" ref="M1482:Q1482" si="8893">IFERROR(IF(FIND(M$1,$F1482)&gt;1,"Age - Children",""),"")</f>
        <v/>
      </c>
      <c r="N1482" s="28" t="str">
        <f t="shared" si="8893"/>
        <v/>
      </c>
      <c r="O1482" s="28" t="str">
        <f t="shared" si="8893"/>
        <v/>
      </c>
      <c r="P1482" s="28" t="str">
        <f t="shared" si="8893"/>
        <v/>
      </c>
      <c r="Q1482" s="28" t="str">
        <f t="shared" si="8893"/>
        <v/>
      </c>
      <c r="R1482" s="28" t="str">
        <f t="shared" ref="R1482:T1482" si="8894">IFERROR(IF(FIND(R$1,$F1482)&gt;1,"Age - Elderly",""),"")</f>
        <v/>
      </c>
      <c r="S1482" s="28" t="str">
        <f t="shared" si="8894"/>
        <v/>
      </c>
      <c r="T1482" s="28" t="str">
        <f t="shared" si="8894"/>
        <v/>
      </c>
      <c r="U1482" s="28" t="str">
        <f t="shared" si="3"/>
        <v/>
      </c>
      <c r="V1482" s="28" t="str">
        <f t="shared" si="4"/>
        <v/>
      </c>
      <c r="X1482" s="28" t="str">
        <f t="shared" si="5"/>
        <v/>
      </c>
      <c r="Y1482" s="28" t="str">
        <f t="shared" si="6"/>
        <v/>
      </c>
      <c r="Z1482" s="28" t="str">
        <f t="shared" si="7"/>
        <v/>
      </c>
      <c r="AB1482" s="28" t="str">
        <f t="shared" si="8"/>
        <v/>
      </c>
      <c r="AD1482" s="28" t="str">
        <f t="shared" si="9"/>
        <v/>
      </c>
      <c r="AG1482" s="28" t="str">
        <f t="shared" ref="AG1482:AL1482" si="8895">IFERROR(IF(FIND(AG$1,$F1482)&gt;1,AG$1,""),"")</f>
        <v/>
      </c>
      <c r="AH1482" s="28" t="str">
        <f t="shared" si="8895"/>
        <v/>
      </c>
      <c r="AI1482" s="28" t="str">
        <f t="shared" si="8895"/>
        <v/>
      </c>
      <c r="AJ1482" s="28" t="str">
        <f t="shared" si="8895"/>
        <v/>
      </c>
      <c r="AK1482" s="28" t="str">
        <f t="shared" si="8895"/>
        <v/>
      </c>
      <c r="AL1482" s="28" t="str">
        <f t="shared" si="8895"/>
        <v/>
      </c>
      <c r="AM1482" s="28" t="str">
        <f t="shared" si="11"/>
        <v/>
      </c>
      <c r="AN1482" s="28" t="str">
        <f t="shared" ref="AN1482:AQ1482" si="8896">IFERROR(IF(FIND(AN$1,$F1482)&gt;1,"Status - LGBT",""),"")</f>
        <v/>
      </c>
      <c r="AO1482" s="28" t="str">
        <f t="shared" si="8896"/>
        <v/>
      </c>
      <c r="AP1482" s="28" t="str">
        <f t="shared" si="8896"/>
        <v/>
      </c>
      <c r="AQ1482" s="28" t="str">
        <f t="shared" si="8896"/>
        <v/>
      </c>
      <c r="AR1482" s="28" t="str">
        <f t="shared" ref="AR1482:AV1482" si="8897">IFERROR(IF(FIND(AR$1,$F1482)&gt;1,"BME",""),"")</f>
        <v/>
      </c>
      <c r="AS1482" s="28" t="str">
        <f t="shared" si="8897"/>
        <v/>
      </c>
      <c r="AT1482" s="28" t="str">
        <f t="shared" si="8897"/>
        <v/>
      </c>
      <c r="AU1482" s="28" t="str">
        <f t="shared" si="8897"/>
        <v/>
      </c>
      <c r="AV1482" s="28" t="str">
        <f t="shared" si="8897"/>
        <v/>
      </c>
      <c r="AW1482" s="28" t="str">
        <f t="shared" ref="AW1482:BC1482" si="8898">IFERROR(IF(FIND(AW$1,$F1482)&gt;1,AW$1,""),"")</f>
        <v/>
      </c>
      <c r="AX1482" s="28" t="str">
        <f t="shared" si="8898"/>
        <v/>
      </c>
      <c r="AY1482" s="28" t="str">
        <f t="shared" si="8898"/>
        <v/>
      </c>
      <c r="AZ1482" s="28" t="str">
        <f t="shared" si="8898"/>
        <v/>
      </c>
      <c r="BA1482" s="28" t="str">
        <f t="shared" si="8898"/>
        <v/>
      </c>
      <c r="BB1482" s="28" t="str">
        <f t="shared" si="8898"/>
        <v/>
      </c>
      <c r="BC1482" s="28" t="str">
        <f t="shared" si="8898"/>
        <v/>
      </c>
      <c r="BD1482" s="28" t="str">
        <f t="shared" si="15"/>
        <v/>
      </c>
      <c r="BG1482" s="2" t="s">
        <v>9895</v>
      </c>
      <c r="BI1482" s="2" t="s">
        <v>9123</v>
      </c>
      <c r="BJ1482" s="28" t="str">
        <f t="shared" si="16"/>
        <v/>
      </c>
      <c r="BK1482" s="28" t="str">
        <f t="shared" si="17"/>
        <v/>
      </c>
      <c r="BM1482" s="2" t="s">
        <v>98</v>
      </c>
      <c r="BU1482" s="50" t="s">
        <v>19342</v>
      </c>
      <c r="BV1482" s="12"/>
      <c r="BW1482" s="12"/>
      <c r="BX1482" s="12"/>
      <c r="BY1482" s="42" t="str">
        <f t="shared" si="18"/>
        <v>BD11;BD4;LS10;LS11;LS12;LS13;LS14;LS15;LS16;LS17;LS18;LS19;LS1;LS20;LS21;LS22;LS23;LS24;LS25;LS26;LS27;LS28;LS29;LS2;LS3;LS4;LS5;LS6;LS7;LS88;LS8;LS99;LS9;WF10;WF3;</v>
      </c>
      <c r="BZ1482" s="42"/>
    </row>
    <row r="1483" spans="1:78" ht="15">
      <c r="A1483" s="16" t="s">
        <v>37</v>
      </c>
      <c r="B1483" s="28">
        <f>VLOOKUP(A1483,Organisations!$A$2:$B$7,2,FALSE)</f>
        <v>2</v>
      </c>
      <c r="C1483" s="16" t="s">
        <v>9896</v>
      </c>
      <c r="D1483" s="16" t="s">
        <v>9897</v>
      </c>
      <c r="E1483" s="28" t="str">
        <f t="shared" si="0"/>
        <v>Pharmacy located in the Middleton Park area of Leeds</v>
      </c>
      <c r="F1483" s="16" t="s">
        <v>9898</v>
      </c>
      <c r="G1483" s="16" t="s">
        <v>68</v>
      </c>
      <c r="H1483" s="17"/>
      <c r="K1483" s="26" t="s">
        <v>9899</v>
      </c>
      <c r="L1483" s="18"/>
      <c r="M1483" s="28" t="str">
        <f t="shared" ref="M1483:Q1483" si="8899">IFERROR(IF(FIND(M$1,$F1483)&gt;1,"Age - Children",""),"")</f>
        <v/>
      </c>
      <c r="N1483" s="28" t="str">
        <f t="shared" si="8899"/>
        <v/>
      </c>
      <c r="O1483" s="28" t="str">
        <f t="shared" si="8899"/>
        <v/>
      </c>
      <c r="P1483" s="28" t="str">
        <f t="shared" si="8899"/>
        <v/>
      </c>
      <c r="Q1483" s="28" t="str">
        <f t="shared" si="8899"/>
        <v/>
      </c>
      <c r="R1483" s="28" t="str">
        <f t="shared" ref="R1483:T1483" si="8900">IFERROR(IF(FIND(R$1,$F1483)&gt;1,"Age - Elderly",""),"")</f>
        <v/>
      </c>
      <c r="S1483" s="28" t="str">
        <f t="shared" si="8900"/>
        <v/>
      </c>
      <c r="T1483" s="28" t="str">
        <f t="shared" si="8900"/>
        <v/>
      </c>
      <c r="U1483" s="28" t="str">
        <f t="shared" si="3"/>
        <v/>
      </c>
      <c r="V1483" s="28" t="str">
        <f t="shared" si="4"/>
        <v/>
      </c>
      <c r="X1483" s="28" t="str">
        <f t="shared" si="5"/>
        <v/>
      </c>
      <c r="Y1483" s="28" t="str">
        <f t="shared" si="6"/>
        <v/>
      </c>
      <c r="Z1483" s="28" t="str">
        <f t="shared" si="7"/>
        <v/>
      </c>
      <c r="AB1483" s="28" t="str">
        <f t="shared" si="8"/>
        <v/>
      </c>
      <c r="AD1483" s="28" t="str">
        <f t="shared" si="9"/>
        <v/>
      </c>
      <c r="AG1483" s="28" t="str">
        <f t="shared" ref="AG1483:AL1483" si="8901">IFERROR(IF(FIND(AG$1,$F1483)&gt;1,AG$1,""),"")</f>
        <v/>
      </c>
      <c r="AH1483" s="28" t="str">
        <f t="shared" si="8901"/>
        <v/>
      </c>
      <c r="AI1483" s="28" t="str">
        <f t="shared" si="8901"/>
        <v/>
      </c>
      <c r="AJ1483" s="28" t="str">
        <f t="shared" si="8901"/>
        <v/>
      </c>
      <c r="AK1483" s="28" t="str">
        <f t="shared" si="8901"/>
        <v/>
      </c>
      <c r="AL1483" s="28" t="str">
        <f t="shared" si="8901"/>
        <v/>
      </c>
      <c r="AM1483" s="28" t="str">
        <f t="shared" si="11"/>
        <v/>
      </c>
      <c r="AN1483" s="28" t="str">
        <f t="shared" ref="AN1483:AQ1483" si="8902">IFERROR(IF(FIND(AN$1,$F1483)&gt;1,"Status - LGBT",""),"")</f>
        <v/>
      </c>
      <c r="AO1483" s="28" t="str">
        <f t="shared" si="8902"/>
        <v/>
      </c>
      <c r="AP1483" s="28" t="str">
        <f t="shared" si="8902"/>
        <v/>
      </c>
      <c r="AQ1483" s="28" t="str">
        <f t="shared" si="8902"/>
        <v/>
      </c>
      <c r="AR1483" s="28" t="str">
        <f t="shared" ref="AR1483:AV1483" si="8903">IFERROR(IF(FIND(AR$1,$F1483)&gt;1,"BME",""),"")</f>
        <v/>
      </c>
      <c r="AS1483" s="28" t="str">
        <f t="shared" si="8903"/>
        <v/>
      </c>
      <c r="AT1483" s="28" t="str">
        <f t="shared" si="8903"/>
        <v/>
      </c>
      <c r="AU1483" s="28" t="str">
        <f t="shared" si="8903"/>
        <v/>
      </c>
      <c r="AV1483" s="28" t="str">
        <f t="shared" si="8903"/>
        <v/>
      </c>
      <c r="AW1483" s="28" t="str">
        <f t="shared" ref="AW1483:BC1483" si="8904">IFERROR(IF(FIND(AW$1,$F1483)&gt;1,AW$1,""),"")</f>
        <v/>
      </c>
      <c r="AX1483" s="28" t="str">
        <f t="shared" si="8904"/>
        <v/>
      </c>
      <c r="AY1483" s="28" t="str">
        <f t="shared" si="8904"/>
        <v/>
      </c>
      <c r="AZ1483" s="28" t="str">
        <f t="shared" si="8904"/>
        <v/>
      </c>
      <c r="BA1483" s="28" t="str">
        <f t="shared" si="8904"/>
        <v/>
      </c>
      <c r="BB1483" s="28" t="str">
        <f t="shared" si="8904"/>
        <v/>
      </c>
      <c r="BC1483" s="28" t="str">
        <f t="shared" si="8904"/>
        <v/>
      </c>
      <c r="BD1483" s="28" t="str">
        <f t="shared" si="15"/>
        <v/>
      </c>
      <c r="BG1483" s="2" t="s">
        <v>9900</v>
      </c>
      <c r="BI1483" s="2" t="s">
        <v>8800</v>
      </c>
      <c r="BJ1483" s="28" t="str">
        <f t="shared" si="16"/>
        <v/>
      </c>
      <c r="BK1483" s="28" t="str">
        <f t="shared" si="17"/>
        <v/>
      </c>
      <c r="BM1483" s="2" t="s">
        <v>98</v>
      </c>
      <c r="BU1483" s="47" t="s">
        <v>19342</v>
      </c>
      <c r="BV1483" s="18"/>
      <c r="BW1483" s="18"/>
      <c r="BX1483" s="18"/>
      <c r="BY1483" s="42" t="str">
        <f t="shared" si="18"/>
        <v>BD11;BD4;LS10;LS11;LS12;LS13;LS14;LS15;LS16;LS17;LS18;LS19;LS1;LS20;LS21;LS22;LS23;LS24;LS25;LS26;LS27;LS28;LS29;LS2;LS3;LS4;LS5;LS6;LS7;LS88;LS8;LS99;LS9;WF10;WF3;</v>
      </c>
      <c r="BZ1483" s="43"/>
    </row>
    <row r="1484" spans="1:78" ht="15">
      <c r="A1484" s="10" t="s">
        <v>46</v>
      </c>
      <c r="B1484" s="28">
        <f>VLOOKUP(A1484,Organisations!$A$2:$B$7,2,FALSE)</f>
        <v>3</v>
      </c>
      <c r="C1484" s="10" t="s">
        <v>9901</v>
      </c>
      <c r="D1484" s="10" t="s">
        <v>9902</v>
      </c>
      <c r="E1484" s="28" t="str">
        <f t="shared" si="0"/>
        <v xml:space="preserve">Provides transport to local services, mainly for shopping. Passengers need to register with AccessBus and trips have to </v>
      </c>
      <c r="F1484" s="61" t="s">
        <v>19572</v>
      </c>
      <c r="G1484" s="10" t="s">
        <v>3684</v>
      </c>
      <c r="H1484" s="56" t="s">
        <v>19573</v>
      </c>
      <c r="K1484" s="30" t="s">
        <v>9907</v>
      </c>
      <c r="L1484" s="10" t="s">
        <v>3430</v>
      </c>
      <c r="M1484" s="28" t="str">
        <f t="shared" ref="M1484:Q1484" si="8905">IFERROR(IF(FIND(M$1,$F1484)&gt;1,"Age - Children",""),"")</f>
        <v/>
      </c>
      <c r="N1484" s="28" t="str">
        <f t="shared" si="8905"/>
        <v/>
      </c>
      <c r="O1484" s="28" t="str">
        <f t="shared" si="8905"/>
        <v/>
      </c>
      <c r="P1484" s="28" t="str">
        <f t="shared" si="8905"/>
        <v/>
      </c>
      <c r="Q1484" s="28" t="str">
        <f t="shared" si="8905"/>
        <v/>
      </c>
      <c r="R1484" s="28" t="str">
        <f t="shared" ref="R1484:T1484" si="8906">IFERROR(IF(FIND(R$1,$F1484)&gt;1,"Age - Elderly",""),"")</f>
        <v/>
      </c>
      <c r="S1484" s="28" t="str">
        <f t="shared" si="8906"/>
        <v/>
      </c>
      <c r="T1484" s="28" t="str">
        <f t="shared" si="8906"/>
        <v/>
      </c>
      <c r="U1484" s="28" t="str">
        <f t="shared" si="3"/>
        <v/>
      </c>
      <c r="V1484" s="28" t="str">
        <f t="shared" si="4"/>
        <v/>
      </c>
      <c r="X1484" s="28" t="str">
        <f t="shared" si="5"/>
        <v/>
      </c>
      <c r="Y1484" s="28" t="str">
        <f t="shared" si="6"/>
        <v/>
      </c>
      <c r="Z1484" s="28" t="str">
        <f t="shared" si="7"/>
        <v/>
      </c>
      <c r="AB1484" s="28" t="str">
        <f t="shared" si="8"/>
        <v/>
      </c>
      <c r="AD1484" s="28" t="str">
        <f t="shared" si="9"/>
        <v/>
      </c>
      <c r="AG1484" s="28" t="str">
        <f t="shared" ref="AG1484:AL1484" si="8907">IFERROR(IF(FIND(AG$1,$F1484)&gt;1,AG$1,""),"")</f>
        <v/>
      </c>
      <c r="AH1484" s="28" t="str">
        <f t="shared" si="8907"/>
        <v/>
      </c>
      <c r="AI1484" s="28" t="str">
        <f t="shared" si="8907"/>
        <v/>
      </c>
      <c r="AJ1484" s="28" t="str">
        <f t="shared" si="8907"/>
        <v/>
      </c>
      <c r="AK1484" s="28" t="str">
        <f t="shared" si="8907"/>
        <v/>
      </c>
      <c r="AL1484" s="28" t="str">
        <f t="shared" si="8907"/>
        <v/>
      </c>
      <c r="AM1484" s="28" t="str">
        <f t="shared" si="11"/>
        <v/>
      </c>
      <c r="AN1484" s="28" t="str">
        <f t="shared" ref="AN1484:AQ1484" si="8908">IFERROR(IF(FIND(AN$1,$F1484)&gt;1,"Status - LGBT",""),"")</f>
        <v/>
      </c>
      <c r="AO1484" s="28" t="str">
        <f t="shared" si="8908"/>
        <v/>
      </c>
      <c r="AP1484" s="28" t="str">
        <f t="shared" si="8908"/>
        <v/>
      </c>
      <c r="AQ1484" s="28" t="str">
        <f t="shared" si="8908"/>
        <v/>
      </c>
      <c r="AR1484" s="28" t="str">
        <f t="shared" ref="AR1484:AV1484" si="8909">IFERROR(IF(FIND(AR$1,$F1484)&gt;1,"BME",""),"")</f>
        <v/>
      </c>
      <c r="AS1484" s="28" t="str">
        <f t="shared" si="8909"/>
        <v/>
      </c>
      <c r="AT1484" s="28" t="str">
        <f t="shared" si="8909"/>
        <v/>
      </c>
      <c r="AU1484" s="28" t="str">
        <f t="shared" si="8909"/>
        <v/>
      </c>
      <c r="AV1484" s="28" t="str">
        <f t="shared" si="8909"/>
        <v/>
      </c>
      <c r="AW1484" s="28" t="str">
        <f t="shared" ref="AW1484:BC1484" si="8910">IFERROR(IF(FIND(AW$1,$F1484)&gt;1,AW$1,""),"")</f>
        <v/>
      </c>
      <c r="AX1484" s="28" t="str">
        <f t="shared" si="8910"/>
        <v/>
      </c>
      <c r="AY1484" s="28" t="str">
        <f t="shared" si="8910"/>
        <v/>
      </c>
      <c r="AZ1484" s="28" t="str">
        <f t="shared" si="8910"/>
        <v/>
      </c>
      <c r="BA1484" s="28" t="str">
        <f t="shared" si="8910"/>
        <v/>
      </c>
      <c r="BB1484" s="28" t="str">
        <f t="shared" si="8910"/>
        <v/>
      </c>
      <c r="BC1484" s="28" t="str">
        <f t="shared" si="8910"/>
        <v/>
      </c>
      <c r="BD1484" s="28" t="str">
        <f t="shared" si="15"/>
        <v/>
      </c>
      <c r="BG1484" s="2" t="s">
        <v>9908</v>
      </c>
      <c r="BI1484" s="2" t="s">
        <v>3063</v>
      </c>
      <c r="BJ1484" s="28" t="str">
        <f t="shared" si="16"/>
        <v>Leeds</v>
      </c>
      <c r="BK1484" s="28" t="str">
        <f t="shared" si="17"/>
        <v>West Yorkshire</v>
      </c>
      <c r="BM1484" s="2" t="s">
        <v>98</v>
      </c>
      <c r="BU1484" s="12"/>
      <c r="BV1484" s="50" t="s">
        <v>561</v>
      </c>
      <c r="BW1484" s="12"/>
      <c r="BX1484" s="12"/>
      <c r="BY1484" s="42" t="str">
        <f t="shared" si="18"/>
        <v>LS1</v>
      </c>
      <c r="BZ1484" s="42"/>
    </row>
    <row r="1485" spans="1:78" ht="15">
      <c r="A1485" s="16" t="s">
        <v>46</v>
      </c>
      <c r="B1485" s="28">
        <f>VLOOKUP(A1485,Organisations!$A$2:$B$7,2,FALSE)</f>
        <v>3</v>
      </c>
      <c r="C1485" s="16" t="s">
        <v>9909</v>
      </c>
      <c r="D1485" s="16" t="s">
        <v>9910</v>
      </c>
      <c r="E1485" s="28" t="str">
        <f t="shared" si="0"/>
        <v>This cottage is ideal for those with mobility issues. The Yorkshire Evening post ranked the cottage as one of the best h</v>
      </c>
      <c r="F1485" s="62" t="s">
        <v>19574</v>
      </c>
      <c r="G1485" s="16" t="s">
        <v>68</v>
      </c>
      <c r="H1485" s="17"/>
      <c r="K1485" s="33"/>
      <c r="L1485" s="18"/>
      <c r="M1485" s="28" t="str">
        <f t="shared" ref="M1485:Q1485" si="8911">IFERROR(IF(FIND(M$1,$F1485)&gt;1,"Age - Children",""),"")</f>
        <v/>
      </c>
      <c r="N1485" s="28" t="str">
        <f t="shared" si="8911"/>
        <v/>
      </c>
      <c r="O1485" s="28" t="str">
        <f t="shared" si="8911"/>
        <v/>
      </c>
      <c r="P1485" s="28" t="str">
        <f t="shared" si="8911"/>
        <v/>
      </c>
      <c r="Q1485" s="28" t="str">
        <f t="shared" si="8911"/>
        <v/>
      </c>
      <c r="R1485" s="28" t="str">
        <f t="shared" ref="R1485:T1485" si="8912">IFERROR(IF(FIND(R$1,$F1485)&gt;1,"Age - Elderly",""),"")</f>
        <v/>
      </c>
      <c r="S1485" s="28" t="str">
        <f t="shared" si="8912"/>
        <v/>
      </c>
      <c r="T1485" s="28" t="str">
        <f t="shared" si="8912"/>
        <v/>
      </c>
      <c r="U1485" s="28" t="str">
        <f t="shared" si="3"/>
        <v/>
      </c>
      <c r="V1485" s="28" t="str">
        <f t="shared" si="4"/>
        <v/>
      </c>
      <c r="X1485" s="28" t="str">
        <f t="shared" si="5"/>
        <v/>
      </c>
      <c r="Y1485" s="28" t="str">
        <f t="shared" si="6"/>
        <v/>
      </c>
      <c r="Z1485" s="28" t="str">
        <f t="shared" si="7"/>
        <v/>
      </c>
      <c r="AB1485" s="28" t="str">
        <f t="shared" si="8"/>
        <v/>
      </c>
      <c r="AD1485" s="28" t="str">
        <f t="shared" si="9"/>
        <v/>
      </c>
      <c r="AG1485" s="28" t="str">
        <f t="shared" ref="AG1485:AL1485" si="8913">IFERROR(IF(FIND(AG$1,$F1485)&gt;1,AG$1,""),"")</f>
        <v/>
      </c>
      <c r="AH1485" s="28" t="str">
        <f t="shared" si="8913"/>
        <v/>
      </c>
      <c r="AI1485" s="28" t="str">
        <f t="shared" si="8913"/>
        <v/>
      </c>
      <c r="AJ1485" s="28" t="str">
        <f t="shared" si="8913"/>
        <v/>
      </c>
      <c r="AK1485" s="28" t="str">
        <f t="shared" si="8913"/>
        <v/>
      </c>
      <c r="AL1485" s="28" t="str">
        <f t="shared" si="8913"/>
        <v/>
      </c>
      <c r="AM1485" s="28" t="str">
        <f t="shared" si="11"/>
        <v/>
      </c>
      <c r="AN1485" s="28" t="str">
        <f t="shared" ref="AN1485:AQ1485" si="8914">IFERROR(IF(FIND(AN$1,$F1485)&gt;1,"Status - LGBT",""),"")</f>
        <v/>
      </c>
      <c r="AO1485" s="28" t="str">
        <f t="shared" si="8914"/>
        <v/>
      </c>
      <c r="AP1485" s="28" t="str">
        <f t="shared" si="8914"/>
        <v/>
      </c>
      <c r="AQ1485" s="28" t="str">
        <f t="shared" si="8914"/>
        <v/>
      </c>
      <c r="AR1485" s="28" t="str">
        <f t="shared" ref="AR1485:AV1485" si="8915">IFERROR(IF(FIND(AR$1,$F1485)&gt;1,"BME",""),"")</f>
        <v/>
      </c>
      <c r="AS1485" s="28" t="str">
        <f t="shared" si="8915"/>
        <v/>
      </c>
      <c r="AT1485" s="28" t="str">
        <f t="shared" si="8915"/>
        <v/>
      </c>
      <c r="AU1485" s="28" t="str">
        <f t="shared" si="8915"/>
        <v/>
      </c>
      <c r="AV1485" s="28" t="str">
        <f t="shared" si="8915"/>
        <v/>
      </c>
      <c r="AW1485" s="28" t="str">
        <f t="shared" ref="AW1485:BC1485" si="8916">IFERROR(IF(FIND(AW$1,$F1485)&gt;1,AW$1,""),"")</f>
        <v/>
      </c>
      <c r="AX1485" s="28" t="str">
        <f t="shared" si="8916"/>
        <v/>
      </c>
      <c r="AY1485" s="28" t="str">
        <f t="shared" si="8916"/>
        <v/>
      </c>
      <c r="AZ1485" s="28" t="str">
        <f t="shared" si="8916"/>
        <v/>
      </c>
      <c r="BA1485" s="28" t="str">
        <f t="shared" si="8916"/>
        <v/>
      </c>
      <c r="BB1485" s="28" t="str">
        <f t="shared" si="8916"/>
        <v/>
      </c>
      <c r="BC1485" s="28" t="str">
        <f t="shared" si="8916"/>
        <v/>
      </c>
      <c r="BD1485" s="28" t="str">
        <f t="shared" si="15"/>
        <v/>
      </c>
      <c r="BJ1485" s="28" t="str">
        <f t="shared" si="16"/>
        <v/>
      </c>
      <c r="BK1485" s="28" t="str">
        <f t="shared" si="17"/>
        <v/>
      </c>
      <c r="BM1485" s="2" t="s">
        <v>98</v>
      </c>
      <c r="BU1485" s="18"/>
      <c r="BV1485" s="18"/>
      <c r="BW1485" s="18"/>
      <c r="BX1485" s="18"/>
      <c r="BY1485" s="42" t="str">
        <f t="shared" si="18"/>
        <v/>
      </c>
      <c r="BZ1485" s="43"/>
    </row>
    <row r="1486" spans="1:78" ht="15">
      <c r="A1486" s="10" t="s">
        <v>46</v>
      </c>
      <c r="B1486" s="28">
        <f>VLOOKUP(A1486,Organisations!$A$2:$B$7,2,FALSE)</f>
        <v>3</v>
      </c>
      <c r="C1486" s="23" t="s">
        <v>9914</v>
      </c>
      <c r="D1486" s="23" t="s">
        <v>9915</v>
      </c>
      <c r="E1486" s="28" t="str">
        <f t="shared" si="0"/>
        <v>Action for Blind People provides practical and emotional advice and support across England to people who are blind or pa</v>
      </c>
      <c r="F1486" s="61" t="s">
        <v>19575</v>
      </c>
      <c r="G1486" s="10" t="s">
        <v>68</v>
      </c>
      <c r="H1486" s="11"/>
      <c r="K1486" s="30" t="s">
        <v>9919</v>
      </c>
      <c r="L1486" s="12"/>
      <c r="M1486" s="28" t="str">
        <f t="shared" ref="M1486:Q1486" si="8917">IFERROR(IF(FIND(M$1,$F1486)&gt;1,"Age - Children",""),"")</f>
        <v/>
      </c>
      <c r="N1486" s="28" t="str">
        <f t="shared" si="8917"/>
        <v/>
      </c>
      <c r="O1486" s="28" t="str">
        <f t="shared" si="8917"/>
        <v/>
      </c>
      <c r="P1486" s="28" t="str">
        <f t="shared" si="8917"/>
        <v/>
      </c>
      <c r="Q1486" s="28" t="str">
        <f t="shared" si="8917"/>
        <v/>
      </c>
      <c r="R1486" s="28" t="str">
        <f t="shared" ref="R1486:T1486" si="8918">IFERROR(IF(FIND(R$1,$F1486)&gt;1,"Age - Elderly",""),"")</f>
        <v/>
      </c>
      <c r="S1486" s="28" t="str">
        <f t="shared" si="8918"/>
        <v/>
      </c>
      <c r="T1486" s="28" t="str">
        <f t="shared" si="8918"/>
        <v/>
      </c>
      <c r="U1486" s="28" t="str">
        <f t="shared" si="3"/>
        <v/>
      </c>
      <c r="V1486" s="28" t="str">
        <f t="shared" si="4"/>
        <v/>
      </c>
      <c r="X1486" s="28" t="str">
        <f t="shared" si="5"/>
        <v/>
      </c>
      <c r="Y1486" s="28" t="str">
        <f t="shared" si="6"/>
        <v/>
      </c>
      <c r="Z1486" s="28" t="str">
        <f t="shared" si="7"/>
        <v>Gender - Male</v>
      </c>
      <c r="AB1486" s="28" t="str">
        <f t="shared" si="8"/>
        <v>Gender - Male</v>
      </c>
      <c r="AD1486" s="28" t="str">
        <f t="shared" si="9"/>
        <v>Gender - Male;Gender - Male;</v>
      </c>
      <c r="AG1486" s="28" t="str">
        <f t="shared" ref="AG1486:AL1486" si="8919">IFERROR(IF(FIND(AG$1,$F1486)&gt;1,AG$1,""),"")</f>
        <v/>
      </c>
      <c r="AH1486" s="28" t="str">
        <f t="shared" si="8919"/>
        <v/>
      </c>
      <c r="AI1486" s="28" t="str">
        <f t="shared" si="8919"/>
        <v/>
      </c>
      <c r="AJ1486" s="28" t="str">
        <f t="shared" si="8919"/>
        <v/>
      </c>
      <c r="AK1486" s="28" t="str">
        <f t="shared" si="8919"/>
        <v/>
      </c>
      <c r="AL1486" s="28" t="str">
        <f t="shared" si="8919"/>
        <v/>
      </c>
      <c r="AM1486" s="28" t="str">
        <f t="shared" si="11"/>
        <v/>
      </c>
      <c r="AN1486" s="28" t="str">
        <f t="shared" ref="AN1486:AQ1486" si="8920">IFERROR(IF(FIND(AN$1,$F1486)&gt;1,"Status - LGBT",""),"")</f>
        <v/>
      </c>
      <c r="AO1486" s="28" t="str">
        <f t="shared" si="8920"/>
        <v/>
      </c>
      <c r="AP1486" s="28" t="str">
        <f t="shared" si="8920"/>
        <v/>
      </c>
      <c r="AQ1486" s="28" t="str">
        <f t="shared" si="8920"/>
        <v/>
      </c>
      <c r="AR1486" s="28" t="str">
        <f t="shared" ref="AR1486:AV1486" si="8921">IFERROR(IF(FIND(AR$1,$F1486)&gt;1,"BME",""),"")</f>
        <v/>
      </c>
      <c r="AS1486" s="28" t="str">
        <f t="shared" si="8921"/>
        <v/>
      </c>
      <c r="AT1486" s="28" t="str">
        <f t="shared" si="8921"/>
        <v/>
      </c>
      <c r="AU1486" s="28" t="str">
        <f t="shared" si="8921"/>
        <v/>
      </c>
      <c r="AV1486" s="28" t="str">
        <f t="shared" si="8921"/>
        <v/>
      </c>
      <c r="AW1486" s="28" t="str">
        <f t="shared" ref="AW1486:BC1486" si="8922">IFERROR(IF(FIND(AW$1,$F1486)&gt;1,AW$1,""),"")</f>
        <v/>
      </c>
      <c r="AX1486" s="28" t="str">
        <f t="shared" si="8922"/>
        <v/>
      </c>
      <c r="AY1486" s="28" t="str">
        <f t="shared" si="8922"/>
        <v/>
      </c>
      <c r="AZ1486" s="28" t="str">
        <f t="shared" si="8922"/>
        <v/>
      </c>
      <c r="BA1486" s="28" t="str">
        <f t="shared" si="8922"/>
        <v/>
      </c>
      <c r="BB1486" s="28" t="str">
        <f t="shared" si="8922"/>
        <v/>
      </c>
      <c r="BC1486" s="28" t="str">
        <f t="shared" si="8922"/>
        <v/>
      </c>
      <c r="BD1486" s="28" t="str">
        <f t="shared" si="15"/>
        <v/>
      </c>
      <c r="BG1486" s="2" t="s">
        <v>9920</v>
      </c>
      <c r="BI1486" s="2" t="s">
        <v>2172</v>
      </c>
      <c r="BJ1486" s="28" t="str">
        <f t="shared" si="16"/>
        <v>Leeds</v>
      </c>
      <c r="BK1486" s="28" t="str">
        <f t="shared" si="17"/>
        <v>West Yorkshire</v>
      </c>
      <c r="BM1486" s="2" t="s">
        <v>98</v>
      </c>
      <c r="BU1486" s="12"/>
      <c r="BV1486" s="50" t="s">
        <v>564</v>
      </c>
      <c r="BW1486" s="12"/>
      <c r="BX1486" s="12"/>
      <c r="BY1486" s="42" t="str">
        <f t="shared" si="18"/>
        <v>Gender - Male;Gender - Male;;LS2</v>
      </c>
      <c r="BZ1486" s="42"/>
    </row>
    <row r="1487" spans="1:78" ht="15">
      <c r="A1487" s="16" t="s">
        <v>46</v>
      </c>
      <c r="B1487" s="28">
        <f>VLOOKUP(A1487,Organisations!$A$2:$B$7,2,FALSE)</f>
        <v>3</v>
      </c>
      <c r="C1487" s="23" t="s">
        <v>3478</v>
      </c>
      <c r="D1487" s="23" t="s">
        <v>3479</v>
      </c>
      <c r="E1487" s="28" t="str">
        <f t="shared" si="0"/>
        <v>Action Fraud is the UK’s national reporting centre for fraud and cyber crime where you should report fraud if you have b</v>
      </c>
      <c r="F1487" s="62" t="s">
        <v>19576</v>
      </c>
      <c r="G1487" s="16" t="s">
        <v>68</v>
      </c>
      <c r="H1487" s="17"/>
      <c r="K1487" s="26" t="s">
        <v>9924</v>
      </c>
      <c r="L1487" s="18"/>
      <c r="M1487" s="28" t="str">
        <f t="shared" ref="M1487:Q1487" si="8923">IFERROR(IF(FIND(M$1,$F1487)&gt;1,"Age - Children",""),"")</f>
        <v/>
      </c>
      <c r="N1487" s="28" t="str">
        <f t="shared" si="8923"/>
        <v/>
      </c>
      <c r="O1487" s="28" t="str">
        <f t="shared" si="8923"/>
        <v/>
      </c>
      <c r="P1487" s="28" t="str">
        <f t="shared" si="8923"/>
        <v/>
      </c>
      <c r="Q1487" s="28" t="str">
        <f t="shared" si="8923"/>
        <v/>
      </c>
      <c r="R1487" s="28" t="str">
        <f t="shared" ref="R1487:T1487" si="8924">IFERROR(IF(FIND(R$1,$F1487)&gt;1,"Age - Elderly",""),"")</f>
        <v/>
      </c>
      <c r="S1487" s="28" t="str">
        <f t="shared" si="8924"/>
        <v/>
      </c>
      <c r="T1487" s="28" t="str">
        <f t="shared" si="8924"/>
        <v/>
      </c>
      <c r="U1487" s="28" t="str">
        <f t="shared" si="3"/>
        <v/>
      </c>
      <c r="V1487" s="28" t="str">
        <f t="shared" si="4"/>
        <v/>
      </c>
      <c r="X1487" s="28" t="str">
        <f t="shared" si="5"/>
        <v/>
      </c>
      <c r="Y1487" s="28" t="str">
        <f t="shared" si="6"/>
        <v/>
      </c>
      <c r="Z1487" s="28" t="str">
        <f t="shared" si="7"/>
        <v/>
      </c>
      <c r="AB1487" s="28" t="str">
        <f t="shared" si="8"/>
        <v/>
      </c>
      <c r="AD1487" s="28" t="str">
        <f t="shared" si="9"/>
        <v/>
      </c>
      <c r="AG1487" s="28" t="str">
        <f t="shared" ref="AG1487:AL1487" si="8925">IFERROR(IF(FIND(AG$1,$F1487)&gt;1,AG$1,""),"")</f>
        <v/>
      </c>
      <c r="AH1487" s="28" t="str">
        <f t="shared" si="8925"/>
        <v/>
      </c>
      <c r="AI1487" s="28" t="str">
        <f t="shared" si="8925"/>
        <v/>
      </c>
      <c r="AJ1487" s="28" t="str">
        <f t="shared" si="8925"/>
        <v/>
      </c>
      <c r="AK1487" s="28" t="str">
        <f t="shared" si="8925"/>
        <v/>
      </c>
      <c r="AL1487" s="28" t="str">
        <f t="shared" si="8925"/>
        <v/>
      </c>
      <c r="AM1487" s="28" t="str">
        <f t="shared" si="11"/>
        <v/>
      </c>
      <c r="AN1487" s="28" t="str">
        <f t="shared" ref="AN1487:AQ1487" si="8926">IFERROR(IF(FIND(AN$1,$F1487)&gt;1,"Status - LGBT",""),"")</f>
        <v/>
      </c>
      <c r="AO1487" s="28" t="str">
        <f t="shared" si="8926"/>
        <v/>
      </c>
      <c r="AP1487" s="28" t="str">
        <f t="shared" si="8926"/>
        <v/>
      </c>
      <c r="AQ1487" s="28" t="str">
        <f t="shared" si="8926"/>
        <v/>
      </c>
      <c r="AR1487" s="28" t="str">
        <f t="shared" ref="AR1487:AV1487" si="8927">IFERROR(IF(FIND(AR$1,$F1487)&gt;1,"BME",""),"")</f>
        <v/>
      </c>
      <c r="AS1487" s="28" t="str">
        <f t="shared" si="8927"/>
        <v/>
      </c>
      <c r="AT1487" s="28" t="str">
        <f t="shared" si="8927"/>
        <v/>
      </c>
      <c r="AU1487" s="28" t="str">
        <f t="shared" si="8927"/>
        <v/>
      </c>
      <c r="AV1487" s="28" t="str">
        <f t="shared" si="8927"/>
        <v/>
      </c>
      <c r="AW1487" s="28" t="str">
        <f t="shared" ref="AW1487:BC1487" si="8928">IFERROR(IF(FIND(AW$1,$F1487)&gt;1,AW$1,""),"")</f>
        <v/>
      </c>
      <c r="AX1487" s="28" t="str">
        <f t="shared" si="8928"/>
        <v/>
      </c>
      <c r="AY1487" s="28" t="str">
        <f t="shared" si="8928"/>
        <v/>
      </c>
      <c r="AZ1487" s="28" t="str">
        <f t="shared" si="8928"/>
        <v/>
      </c>
      <c r="BA1487" s="28" t="str">
        <f t="shared" si="8928"/>
        <v/>
      </c>
      <c r="BB1487" s="28" t="str">
        <f t="shared" si="8928"/>
        <v/>
      </c>
      <c r="BC1487" s="28" t="str">
        <f t="shared" si="8928"/>
        <v/>
      </c>
      <c r="BD1487" s="28" t="str">
        <f t="shared" si="15"/>
        <v/>
      </c>
      <c r="BJ1487" s="28" t="str">
        <f t="shared" si="16"/>
        <v/>
      </c>
      <c r="BK1487" s="28" t="str">
        <f t="shared" si="17"/>
        <v/>
      </c>
      <c r="BM1487" s="2" t="s">
        <v>98</v>
      </c>
      <c r="BU1487" s="18"/>
      <c r="BV1487" s="18"/>
      <c r="BW1487" s="18"/>
      <c r="BX1487" s="18"/>
      <c r="BY1487" s="42" t="str">
        <f t="shared" si="18"/>
        <v/>
      </c>
      <c r="BZ1487" s="43"/>
    </row>
    <row r="1488" spans="1:78" ht="15">
      <c r="A1488" s="10" t="s">
        <v>46</v>
      </c>
      <c r="B1488" s="28">
        <f>VLOOKUP(A1488,Organisations!$A$2:$B$7,2,FALSE)</f>
        <v>3</v>
      </c>
      <c r="C1488" s="23" t="s">
        <v>318</v>
      </c>
      <c r="D1488" s="23" t="s">
        <v>318</v>
      </c>
      <c r="E1488" s="28" t="str">
        <f t="shared" si="0"/>
        <v>Advonet supports and promotes advocacy in the Leeds area. We provide a contact point for people who need advocacy and en</v>
      </c>
      <c r="F1488" s="61" t="s">
        <v>19577</v>
      </c>
      <c r="G1488" s="10" t="s">
        <v>68</v>
      </c>
      <c r="H1488" s="11"/>
      <c r="K1488" s="30" t="s">
        <v>322</v>
      </c>
      <c r="L1488" s="10" t="s">
        <v>9928</v>
      </c>
      <c r="M1488" s="28" t="str">
        <f t="shared" ref="M1488:Q1488" si="8929">IFERROR(IF(FIND(M$1,$F1488)&gt;1,"Age - Children",""),"")</f>
        <v/>
      </c>
      <c r="N1488" s="28" t="str">
        <f t="shared" si="8929"/>
        <v/>
      </c>
      <c r="O1488" s="28" t="str">
        <f t="shared" si="8929"/>
        <v/>
      </c>
      <c r="P1488" s="28" t="str">
        <f t="shared" si="8929"/>
        <v/>
      </c>
      <c r="Q1488" s="28" t="str">
        <f t="shared" si="8929"/>
        <v/>
      </c>
      <c r="R1488" s="28" t="str">
        <f t="shared" ref="R1488:T1488" si="8930">IFERROR(IF(FIND(R$1,$F1488)&gt;1,"Age - Elderly",""),"")</f>
        <v/>
      </c>
      <c r="S1488" s="28" t="str">
        <f t="shared" si="8930"/>
        <v/>
      </c>
      <c r="T1488" s="28" t="str">
        <f t="shared" si="8930"/>
        <v/>
      </c>
      <c r="U1488" s="28" t="str">
        <f t="shared" si="3"/>
        <v/>
      </c>
      <c r="V1488" s="28" t="str">
        <f t="shared" si="4"/>
        <v/>
      </c>
      <c r="X1488" s="28" t="str">
        <f t="shared" si="5"/>
        <v/>
      </c>
      <c r="Y1488" s="28" t="str">
        <f t="shared" si="6"/>
        <v/>
      </c>
      <c r="Z1488" s="28" t="str">
        <f t="shared" si="7"/>
        <v/>
      </c>
      <c r="AB1488" s="28" t="str">
        <f t="shared" si="8"/>
        <v/>
      </c>
      <c r="AD1488" s="28" t="str">
        <f t="shared" si="9"/>
        <v/>
      </c>
      <c r="AG1488" s="28" t="str">
        <f t="shared" ref="AG1488:AL1488" si="8931">IFERROR(IF(FIND(AG$1,$F1488)&gt;1,AG$1,""),"")</f>
        <v/>
      </c>
      <c r="AH1488" s="28" t="str">
        <f t="shared" si="8931"/>
        <v/>
      </c>
      <c r="AI1488" s="28" t="str">
        <f t="shared" si="8931"/>
        <v/>
      </c>
      <c r="AJ1488" s="28" t="str">
        <f t="shared" si="8931"/>
        <v/>
      </c>
      <c r="AK1488" s="28" t="str">
        <f t="shared" si="8931"/>
        <v/>
      </c>
      <c r="AL1488" s="28" t="str">
        <f t="shared" si="8931"/>
        <v/>
      </c>
      <c r="AM1488" s="28" t="str">
        <f t="shared" si="11"/>
        <v/>
      </c>
      <c r="AN1488" s="28" t="str">
        <f t="shared" ref="AN1488:AQ1488" si="8932">IFERROR(IF(FIND(AN$1,$F1488)&gt;1,"Status - LGBT",""),"")</f>
        <v/>
      </c>
      <c r="AO1488" s="28" t="str">
        <f t="shared" si="8932"/>
        <v/>
      </c>
      <c r="AP1488" s="28" t="str">
        <f t="shared" si="8932"/>
        <v/>
      </c>
      <c r="AQ1488" s="28" t="str">
        <f t="shared" si="8932"/>
        <v/>
      </c>
      <c r="AR1488" s="28" t="str">
        <f t="shared" ref="AR1488:AV1488" si="8933">IFERROR(IF(FIND(AR$1,$F1488)&gt;1,"BME",""),"")</f>
        <v/>
      </c>
      <c r="AS1488" s="28" t="str">
        <f t="shared" si="8933"/>
        <v/>
      </c>
      <c r="AT1488" s="28" t="str">
        <f t="shared" si="8933"/>
        <v/>
      </c>
      <c r="AU1488" s="28" t="str">
        <f t="shared" si="8933"/>
        <v/>
      </c>
      <c r="AV1488" s="28" t="str">
        <f t="shared" si="8933"/>
        <v/>
      </c>
      <c r="AW1488" s="28" t="str">
        <f t="shared" ref="AW1488:BC1488" si="8934">IFERROR(IF(FIND(AW$1,$F1488)&gt;1,AW$1,""),"")</f>
        <v/>
      </c>
      <c r="AX1488" s="28" t="str">
        <f t="shared" si="8934"/>
        <v/>
      </c>
      <c r="AY1488" s="28" t="str">
        <f t="shared" si="8934"/>
        <v/>
      </c>
      <c r="AZ1488" s="28" t="str">
        <f t="shared" si="8934"/>
        <v/>
      </c>
      <c r="BA1488" s="28" t="str">
        <f t="shared" si="8934"/>
        <v/>
      </c>
      <c r="BB1488" s="28" t="str">
        <f t="shared" si="8934"/>
        <v/>
      </c>
      <c r="BC1488" s="28" t="str">
        <f t="shared" si="8934"/>
        <v/>
      </c>
      <c r="BD1488" s="28" t="str">
        <f t="shared" si="15"/>
        <v/>
      </c>
      <c r="BG1488" s="2" t="s">
        <v>9929</v>
      </c>
      <c r="BI1488" s="2" t="s">
        <v>325</v>
      </c>
      <c r="BJ1488" s="28" t="str">
        <f t="shared" si="16"/>
        <v>Leeds</v>
      </c>
      <c r="BK1488" s="28" t="str">
        <f t="shared" si="17"/>
        <v>West Yorkshire</v>
      </c>
      <c r="BM1488" s="2" t="s">
        <v>98</v>
      </c>
      <c r="BU1488" s="12"/>
      <c r="BV1488" s="50" t="s">
        <v>569</v>
      </c>
      <c r="BW1488" s="12"/>
      <c r="BX1488" s="12"/>
      <c r="BY1488" s="42" t="str">
        <f t="shared" si="18"/>
        <v>LS7</v>
      </c>
      <c r="BZ1488" s="42"/>
    </row>
    <row r="1489" spans="1:78" ht="15">
      <c r="A1489" s="16" t="s">
        <v>46</v>
      </c>
      <c r="B1489" s="28">
        <f>VLOOKUP(A1489,Organisations!$A$2:$B$7,2,FALSE)</f>
        <v>3</v>
      </c>
      <c r="C1489" s="23" t="s">
        <v>327</v>
      </c>
      <c r="D1489" s="23" t="s">
        <v>328</v>
      </c>
      <c r="E1489" s="28" t="str">
        <f t="shared" si="0"/>
        <v xml:space="preserve">Opportunities Service: a day service with a person-centered approach for people with different needs and abilities.
 We </v>
      </c>
      <c r="F1489" s="62" t="s">
        <v>19578</v>
      </c>
      <c r="G1489" s="16" t="s">
        <v>68</v>
      </c>
      <c r="H1489" s="17"/>
      <c r="K1489" s="26" t="s">
        <v>9934</v>
      </c>
      <c r="L1489" s="16" t="s">
        <v>3624</v>
      </c>
      <c r="M1489" s="28" t="str">
        <f t="shared" ref="M1489:Q1489" si="8935">IFERROR(IF(FIND(M$1,$F1489)&gt;1,"Age - Children",""),"")</f>
        <v/>
      </c>
      <c r="N1489" s="28" t="str">
        <f t="shared" si="8935"/>
        <v/>
      </c>
      <c r="O1489" s="28" t="str">
        <f t="shared" si="8935"/>
        <v/>
      </c>
      <c r="P1489" s="28" t="str">
        <f t="shared" si="8935"/>
        <v/>
      </c>
      <c r="Q1489" s="28" t="str">
        <f t="shared" si="8935"/>
        <v/>
      </c>
      <c r="R1489" s="28" t="str">
        <f t="shared" ref="R1489:T1489" si="8936">IFERROR(IF(FIND(R$1,$F1489)&gt;1,"Age - Elderly",""),"")</f>
        <v/>
      </c>
      <c r="S1489" s="28" t="str">
        <f t="shared" si="8936"/>
        <v/>
      </c>
      <c r="T1489" s="28" t="str">
        <f t="shared" si="8936"/>
        <v/>
      </c>
      <c r="U1489" s="28" t="str">
        <f t="shared" si="3"/>
        <v/>
      </c>
      <c r="V1489" s="28" t="str">
        <f t="shared" si="4"/>
        <v>Status - disabled</v>
      </c>
      <c r="X1489" s="28" t="str">
        <f t="shared" si="5"/>
        <v/>
      </c>
      <c r="Y1489" s="28" t="str">
        <f t="shared" si="6"/>
        <v/>
      </c>
      <c r="Z1489" s="28" t="str">
        <f t="shared" si="7"/>
        <v>Gender - Male</v>
      </c>
      <c r="AB1489" s="28" t="str">
        <f t="shared" si="8"/>
        <v/>
      </c>
      <c r="AD1489" s="28" t="str">
        <f t="shared" si="9"/>
        <v>Gender - Male;</v>
      </c>
      <c r="AG1489" s="28" t="str">
        <f t="shared" ref="AG1489:AL1489" si="8937">IFERROR(IF(FIND(AG$1,$F1489)&gt;1,AG$1,""),"")</f>
        <v/>
      </c>
      <c r="AH1489" s="28" t="str">
        <f t="shared" si="8937"/>
        <v/>
      </c>
      <c r="AI1489" s="28" t="str">
        <f t="shared" si="8937"/>
        <v/>
      </c>
      <c r="AJ1489" s="28" t="str">
        <f t="shared" si="8937"/>
        <v/>
      </c>
      <c r="AK1489" s="28" t="str">
        <f t="shared" si="8937"/>
        <v/>
      </c>
      <c r="AL1489" s="28" t="str">
        <f t="shared" si="8937"/>
        <v/>
      </c>
      <c r="AM1489" s="28" t="str">
        <f t="shared" si="11"/>
        <v/>
      </c>
      <c r="AN1489" s="28" t="str">
        <f t="shared" ref="AN1489:AQ1489" si="8938">IFERROR(IF(FIND(AN$1,$F1489)&gt;1,"Status - LGBT",""),"")</f>
        <v/>
      </c>
      <c r="AO1489" s="28" t="str">
        <f t="shared" si="8938"/>
        <v/>
      </c>
      <c r="AP1489" s="28" t="str">
        <f t="shared" si="8938"/>
        <v/>
      </c>
      <c r="AQ1489" s="28" t="str">
        <f t="shared" si="8938"/>
        <v/>
      </c>
      <c r="AR1489" s="28" t="str">
        <f t="shared" ref="AR1489:AV1489" si="8939">IFERROR(IF(FIND(AR$1,$F1489)&gt;1,"BME",""),"")</f>
        <v/>
      </c>
      <c r="AS1489" s="28" t="str">
        <f t="shared" si="8939"/>
        <v/>
      </c>
      <c r="AT1489" s="28" t="str">
        <f t="shared" si="8939"/>
        <v/>
      </c>
      <c r="AU1489" s="28" t="str">
        <f t="shared" si="8939"/>
        <v/>
      </c>
      <c r="AV1489" s="28" t="str">
        <f t="shared" si="8939"/>
        <v/>
      </c>
      <c r="AW1489" s="28" t="str">
        <f t="shared" ref="AW1489:BC1489" si="8940">IFERROR(IF(FIND(AW$1,$F1489)&gt;1,AW$1,""),"")</f>
        <v/>
      </c>
      <c r="AX1489" s="28" t="str">
        <f t="shared" si="8940"/>
        <v/>
      </c>
      <c r="AY1489" s="28" t="str">
        <f t="shared" si="8940"/>
        <v/>
      </c>
      <c r="AZ1489" s="28" t="str">
        <f t="shared" si="8940"/>
        <v/>
      </c>
      <c r="BA1489" s="28" t="str">
        <f t="shared" si="8940"/>
        <v/>
      </c>
      <c r="BB1489" s="28" t="str">
        <f t="shared" si="8940"/>
        <v/>
      </c>
      <c r="BC1489" s="28" t="str">
        <f t="shared" si="8940"/>
        <v/>
      </c>
      <c r="BD1489" s="28" t="str">
        <f t="shared" si="15"/>
        <v/>
      </c>
      <c r="BG1489" s="2" t="s">
        <v>9935</v>
      </c>
      <c r="BI1489" s="2" t="s">
        <v>9156</v>
      </c>
      <c r="BJ1489" s="28" t="str">
        <f t="shared" si="16"/>
        <v>Leeds</v>
      </c>
      <c r="BK1489" s="28" t="str">
        <f t="shared" si="17"/>
        <v>West Yorkshire</v>
      </c>
      <c r="BM1489" s="2" t="s">
        <v>98</v>
      </c>
      <c r="BU1489" s="18"/>
      <c r="BV1489" s="47" t="s">
        <v>572</v>
      </c>
      <c r="BW1489" s="18"/>
      <c r="BX1489" s="18"/>
      <c r="BY1489" s="42" t="str">
        <f t="shared" si="18"/>
        <v>Status - disabled;Gender - Male;;LS9</v>
      </c>
      <c r="BZ1489" s="43"/>
    </row>
    <row r="1490" spans="1:78" ht="15">
      <c r="A1490" s="10" t="s">
        <v>46</v>
      </c>
      <c r="B1490" s="28">
        <f>VLOOKUP(A1490,Organisations!$A$2:$B$7,2,FALSE)</f>
        <v>3</v>
      </c>
      <c r="C1490" s="10" t="s">
        <v>9936</v>
      </c>
      <c r="D1490" s="10" t="s">
        <v>9937</v>
      </c>
      <c r="E1490" s="28" t="str">
        <f t="shared" si="0"/>
        <v>We offer a range of social care, health and wellbeing services, and digital inclusion projects for older people across L</v>
      </c>
      <c r="F1490" s="61" t="s">
        <v>19579</v>
      </c>
      <c r="G1490" s="10" t="s">
        <v>68</v>
      </c>
      <c r="H1490" s="11"/>
      <c r="K1490" s="30" t="s">
        <v>9941</v>
      </c>
      <c r="L1490" s="10" t="s">
        <v>9942</v>
      </c>
      <c r="M1490" s="28" t="str">
        <f t="shared" ref="M1490:Q1490" si="8941">IFERROR(IF(FIND(M$1,$F1490)&gt;1,"Age - Children",""),"")</f>
        <v/>
      </c>
      <c r="N1490" s="28" t="str">
        <f t="shared" si="8941"/>
        <v/>
      </c>
      <c r="O1490" s="28" t="str">
        <f t="shared" si="8941"/>
        <v/>
      </c>
      <c r="P1490" s="28" t="str">
        <f t="shared" si="8941"/>
        <v/>
      </c>
      <c r="Q1490" s="28" t="str">
        <f t="shared" si="8941"/>
        <v/>
      </c>
      <c r="R1490" s="28" t="str">
        <f t="shared" ref="R1490:T1490" si="8942">IFERROR(IF(FIND(R$1,$F1490)&gt;1,"Age - Elderly",""),"")</f>
        <v/>
      </c>
      <c r="S1490" s="28" t="str">
        <f t="shared" si="8942"/>
        <v/>
      </c>
      <c r="T1490" s="28" t="str">
        <f t="shared" si="8942"/>
        <v>Age - Elderly</v>
      </c>
      <c r="U1490" s="28" t="str">
        <f t="shared" si="3"/>
        <v/>
      </c>
      <c r="V1490" s="28" t="str">
        <f t="shared" si="4"/>
        <v/>
      </c>
      <c r="X1490" s="28" t="str">
        <f t="shared" si="5"/>
        <v/>
      </c>
      <c r="Y1490" s="28" t="str">
        <f t="shared" si="6"/>
        <v/>
      </c>
      <c r="Z1490" s="28" t="str">
        <f t="shared" si="7"/>
        <v/>
      </c>
      <c r="AB1490" s="28" t="str">
        <f t="shared" si="8"/>
        <v/>
      </c>
      <c r="AD1490" s="28" t="str">
        <f t="shared" si="9"/>
        <v/>
      </c>
      <c r="AG1490" s="28" t="str">
        <f t="shared" ref="AG1490:AL1490" si="8943">IFERROR(IF(FIND(AG$1,$F1490)&gt;1,AG$1,""),"")</f>
        <v/>
      </c>
      <c r="AH1490" s="28" t="str">
        <f t="shared" si="8943"/>
        <v/>
      </c>
      <c r="AI1490" s="28" t="str">
        <f t="shared" si="8943"/>
        <v/>
      </c>
      <c r="AJ1490" s="28" t="str">
        <f t="shared" si="8943"/>
        <v/>
      </c>
      <c r="AK1490" s="28" t="str">
        <f t="shared" si="8943"/>
        <v/>
      </c>
      <c r="AL1490" s="28" t="str">
        <f t="shared" si="8943"/>
        <v/>
      </c>
      <c r="AM1490" s="28" t="str">
        <f t="shared" si="11"/>
        <v/>
      </c>
      <c r="AN1490" s="28" t="str">
        <f t="shared" ref="AN1490:AQ1490" si="8944">IFERROR(IF(FIND(AN$1,$F1490)&gt;1,"Status - LGBT",""),"")</f>
        <v/>
      </c>
      <c r="AO1490" s="28" t="str">
        <f t="shared" si="8944"/>
        <v/>
      </c>
      <c r="AP1490" s="28" t="str">
        <f t="shared" si="8944"/>
        <v/>
      </c>
      <c r="AQ1490" s="28" t="str">
        <f t="shared" si="8944"/>
        <v/>
      </c>
      <c r="AR1490" s="28" t="str">
        <f t="shared" ref="AR1490:AV1490" si="8945">IFERROR(IF(FIND(AR$1,$F1490)&gt;1,"BME",""),"")</f>
        <v/>
      </c>
      <c r="AS1490" s="28" t="str">
        <f t="shared" si="8945"/>
        <v/>
      </c>
      <c r="AT1490" s="28" t="str">
        <f t="shared" si="8945"/>
        <v/>
      </c>
      <c r="AU1490" s="28" t="str">
        <f t="shared" si="8945"/>
        <v/>
      </c>
      <c r="AV1490" s="28" t="str">
        <f t="shared" si="8945"/>
        <v/>
      </c>
      <c r="AW1490" s="28" t="str">
        <f t="shared" ref="AW1490:BC1490" si="8946">IFERROR(IF(FIND(AW$1,$F1490)&gt;1,AW$1,""),"")</f>
        <v/>
      </c>
      <c r="AX1490" s="28" t="str">
        <f t="shared" si="8946"/>
        <v/>
      </c>
      <c r="AY1490" s="28" t="str">
        <f t="shared" si="8946"/>
        <v/>
      </c>
      <c r="AZ1490" s="28" t="str">
        <f t="shared" si="8946"/>
        <v/>
      </c>
      <c r="BA1490" s="28" t="str">
        <f t="shared" si="8946"/>
        <v/>
      </c>
      <c r="BB1490" s="28" t="str">
        <f t="shared" si="8946"/>
        <v/>
      </c>
      <c r="BC1490" s="28" t="str">
        <f t="shared" si="8946"/>
        <v/>
      </c>
      <c r="BD1490" s="28" t="str">
        <f t="shared" si="15"/>
        <v/>
      </c>
      <c r="BG1490" s="2" t="s">
        <v>9943</v>
      </c>
      <c r="BI1490" s="2" t="s">
        <v>342</v>
      </c>
      <c r="BJ1490" s="28" t="str">
        <f t="shared" si="16"/>
        <v>Leeds</v>
      </c>
      <c r="BK1490" s="28" t="str">
        <f t="shared" si="17"/>
        <v>West Yorkshire</v>
      </c>
      <c r="BM1490" s="2" t="s">
        <v>98</v>
      </c>
      <c r="BU1490" s="12"/>
      <c r="BV1490" s="50" t="s">
        <v>564</v>
      </c>
      <c r="BW1490" s="12"/>
      <c r="BX1490" s="12"/>
      <c r="BY1490" s="42" t="str">
        <f t="shared" si="18"/>
        <v>LS2</v>
      </c>
      <c r="BZ1490" s="42"/>
    </row>
    <row r="1491" spans="1:78" ht="15">
      <c r="A1491" s="16" t="s">
        <v>46</v>
      </c>
      <c r="B1491" s="28">
        <f>VLOOKUP(A1491,Organisations!$A$2:$B$7,2,FALSE)</f>
        <v>3</v>
      </c>
      <c r="C1491" s="16" t="s">
        <v>9946</v>
      </c>
      <c r="D1491" s="16" t="s">
        <v>9947</v>
      </c>
      <c r="E1491" s="28" t="str">
        <f t="shared" si="0"/>
        <v>A charity helping disabled people use computers and technology.
 Aidis Trust is a charity that exists to help disabled p</v>
      </c>
      <c r="F1491" s="62" t="s">
        <v>19580</v>
      </c>
      <c r="G1491" s="16" t="s">
        <v>68</v>
      </c>
      <c r="H1491" s="17"/>
      <c r="K1491" s="26" t="s">
        <v>9951</v>
      </c>
      <c r="L1491" s="16" t="s">
        <v>9952</v>
      </c>
      <c r="M1491" s="28" t="str">
        <f t="shared" ref="M1491:Q1491" si="8947">IFERROR(IF(FIND(M$1,$F1491)&gt;1,"Age - Children",""),"")</f>
        <v/>
      </c>
      <c r="N1491" s="28" t="str">
        <f t="shared" si="8947"/>
        <v/>
      </c>
      <c r="O1491" s="28" t="str">
        <f t="shared" si="8947"/>
        <v/>
      </c>
      <c r="P1491" s="28" t="str">
        <f t="shared" si="8947"/>
        <v/>
      </c>
      <c r="Q1491" s="28" t="str">
        <f t="shared" si="8947"/>
        <v/>
      </c>
      <c r="R1491" s="28" t="str">
        <f t="shared" ref="R1491:T1491" si="8948">IFERROR(IF(FIND(R$1,$F1491)&gt;1,"Age - Elderly",""),"")</f>
        <v/>
      </c>
      <c r="S1491" s="28" t="str">
        <f t="shared" si="8948"/>
        <v/>
      </c>
      <c r="T1491" s="28" t="str">
        <f t="shared" si="8948"/>
        <v/>
      </c>
      <c r="U1491" s="28" t="str">
        <f t="shared" si="3"/>
        <v/>
      </c>
      <c r="V1491" s="28" t="str">
        <f t="shared" si="4"/>
        <v>Status - disabled</v>
      </c>
      <c r="X1491" s="28" t="str">
        <f t="shared" si="5"/>
        <v/>
      </c>
      <c r="Y1491" s="28" t="str">
        <f t="shared" si="6"/>
        <v/>
      </c>
      <c r="Z1491" s="28" t="str">
        <f t="shared" si="7"/>
        <v/>
      </c>
      <c r="AB1491" s="28" t="str">
        <f t="shared" si="8"/>
        <v/>
      </c>
      <c r="AD1491" s="28" t="str">
        <f t="shared" si="9"/>
        <v/>
      </c>
      <c r="AG1491" s="28" t="str">
        <f t="shared" ref="AG1491:AL1491" si="8949">IFERROR(IF(FIND(AG$1,$F1491)&gt;1,AG$1,""),"")</f>
        <v/>
      </c>
      <c r="AH1491" s="28" t="str">
        <f t="shared" si="8949"/>
        <v/>
      </c>
      <c r="AI1491" s="28" t="str">
        <f t="shared" si="8949"/>
        <v/>
      </c>
      <c r="AJ1491" s="28" t="str">
        <f t="shared" si="8949"/>
        <v/>
      </c>
      <c r="AK1491" s="28" t="str">
        <f t="shared" si="8949"/>
        <v/>
      </c>
      <c r="AL1491" s="28" t="str">
        <f t="shared" si="8949"/>
        <v/>
      </c>
      <c r="AM1491" s="28" t="str">
        <f t="shared" si="11"/>
        <v/>
      </c>
      <c r="AN1491" s="28" t="str">
        <f t="shared" ref="AN1491:AQ1491" si="8950">IFERROR(IF(FIND(AN$1,$F1491)&gt;1,"Status - LGBT",""),"")</f>
        <v/>
      </c>
      <c r="AO1491" s="28" t="str">
        <f t="shared" si="8950"/>
        <v/>
      </c>
      <c r="AP1491" s="28" t="str">
        <f t="shared" si="8950"/>
        <v/>
      </c>
      <c r="AQ1491" s="28" t="str">
        <f t="shared" si="8950"/>
        <v/>
      </c>
      <c r="AR1491" s="28" t="str">
        <f t="shared" ref="AR1491:AV1491" si="8951">IFERROR(IF(FIND(AR$1,$F1491)&gt;1,"BME",""),"")</f>
        <v/>
      </c>
      <c r="AS1491" s="28" t="str">
        <f t="shared" si="8951"/>
        <v/>
      </c>
      <c r="AT1491" s="28" t="str">
        <f t="shared" si="8951"/>
        <v/>
      </c>
      <c r="AU1491" s="28" t="str">
        <f t="shared" si="8951"/>
        <v/>
      </c>
      <c r="AV1491" s="28" t="str">
        <f t="shared" si="8951"/>
        <v/>
      </c>
      <c r="AW1491" s="28" t="str">
        <f t="shared" ref="AW1491:BC1491" si="8952">IFERROR(IF(FIND(AW$1,$F1491)&gt;1,AW$1,""),"")</f>
        <v/>
      </c>
      <c r="AX1491" s="28" t="str">
        <f t="shared" si="8952"/>
        <v/>
      </c>
      <c r="AY1491" s="28" t="str">
        <f t="shared" si="8952"/>
        <v/>
      </c>
      <c r="AZ1491" s="28" t="str">
        <f t="shared" si="8952"/>
        <v/>
      </c>
      <c r="BA1491" s="28" t="str">
        <f t="shared" si="8952"/>
        <v/>
      </c>
      <c r="BB1491" s="28" t="str">
        <f t="shared" si="8952"/>
        <v/>
      </c>
      <c r="BC1491" s="28" t="str">
        <f t="shared" si="8952"/>
        <v/>
      </c>
      <c r="BD1491" s="28" t="str">
        <f t="shared" si="15"/>
        <v/>
      </c>
      <c r="BG1491" s="2" t="s">
        <v>9953</v>
      </c>
      <c r="BJ1491" s="28" t="str">
        <f t="shared" si="16"/>
        <v/>
      </c>
      <c r="BK1491" s="28" t="str">
        <f t="shared" si="17"/>
        <v/>
      </c>
      <c r="BM1491" s="2" t="s">
        <v>98</v>
      </c>
      <c r="BU1491" s="18"/>
      <c r="BV1491" s="18"/>
      <c r="BW1491" s="18"/>
      <c r="BX1491" s="18"/>
      <c r="BY1491" s="42" t="str">
        <f t="shared" si="18"/>
        <v>Status - disabled;</v>
      </c>
      <c r="BZ1491" s="43"/>
    </row>
    <row r="1492" spans="1:78" ht="15">
      <c r="A1492" s="10" t="s">
        <v>46</v>
      </c>
      <c r="B1492" s="28">
        <f>VLOOKUP(A1492,Organisations!$A$2:$B$7,2,FALSE)</f>
        <v>3</v>
      </c>
      <c r="C1492" s="10" t="s">
        <v>350</v>
      </c>
      <c r="D1492" s="10" t="s">
        <v>351</v>
      </c>
      <c r="E1492" s="28" t="str">
        <f t="shared" si="0"/>
        <v>Aireborough Voluntary Services to the Elderly (AVSED) is a charity working across Aireborough (Yeadon, Rawdon and Guisel</v>
      </c>
      <c r="F1492" s="61" t="s">
        <v>19581</v>
      </c>
      <c r="G1492" s="10" t="s">
        <v>68</v>
      </c>
      <c r="H1492" s="53"/>
      <c r="K1492" s="30" t="s">
        <v>355</v>
      </c>
      <c r="L1492" s="10" t="s">
        <v>3831</v>
      </c>
      <c r="M1492" s="28" t="str">
        <f t="shared" ref="M1492:Q1492" si="8953">IFERROR(IF(FIND(M$1,$F1492)&gt;1,"Age - Children",""),"")</f>
        <v/>
      </c>
      <c r="N1492" s="28" t="str">
        <f t="shared" si="8953"/>
        <v/>
      </c>
      <c r="O1492" s="28" t="str">
        <f t="shared" si="8953"/>
        <v/>
      </c>
      <c r="P1492" s="28" t="str">
        <f t="shared" si="8953"/>
        <v/>
      </c>
      <c r="Q1492" s="28" t="str">
        <f t="shared" si="8953"/>
        <v/>
      </c>
      <c r="R1492" s="28" t="str">
        <f t="shared" ref="R1492:T1492" si="8954">IFERROR(IF(FIND(R$1,$F1492)&gt;1,"Age - Elderly",""),"")</f>
        <v/>
      </c>
      <c r="S1492" s="28" t="str">
        <f t="shared" si="8954"/>
        <v/>
      </c>
      <c r="T1492" s="28" t="str">
        <f t="shared" si="8954"/>
        <v>Age - Elderly</v>
      </c>
      <c r="U1492" s="28" t="str">
        <f t="shared" si="3"/>
        <v/>
      </c>
      <c r="V1492" s="28" t="str">
        <f t="shared" si="4"/>
        <v/>
      </c>
      <c r="X1492" s="28" t="str">
        <f t="shared" si="5"/>
        <v/>
      </c>
      <c r="Y1492" s="28" t="str">
        <f t="shared" si="6"/>
        <v/>
      </c>
      <c r="Z1492" s="28" t="str">
        <f t="shared" si="7"/>
        <v/>
      </c>
      <c r="AB1492" s="28" t="str">
        <f t="shared" si="8"/>
        <v/>
      </c>
      <c r="AD1492" s="28" t="str">
        <f t="shared" si="9"/>
        <v/>
      </c>
      <c r="AG1492" s="28" t="str">
        <f t="shared" ref="AG1492:AL1492" si="8955">IFERROR(IF(FIND(AG$1,$F1492)&gt;1,AG$1,""),"")</f>
        <v/>
      </c>
      <c r="AH1492" s="28" t="str">
        <f t="shared" si="8955"/>
        <v/>
      </c>
      <c r="AI1492" s="28" t="str">
        <f t="shared" si="8955"/>
        <v/>
      </c>
      <c r="AJ1492" s="28" t="str">
        <f t="shared" si="8955"/>
        <v/>
      </c>
      <c r="AK1492" s="28" t="str">
        <f t="shared" si="8955"/>
        <v/>
      </c>
      <c r="AL1492" s="28" t="str">
        <f t="shared" si="8955"/>
        <v/>
      </c>
      <c r="AM1492" s="28" t="str">
        <f t="shared" si="11"/>
        <v/>
      </c>
      <c r="AN1492" s="28" t="str">
        <f t="shared" ref="AN1492:AQ1492" si="8956">IFERROR(IF(FIND(AN$1,$F1492)&gt;1,"Status - LGBT",""),"")</f>
        <v/>
      </c>
      <c r="AO1492" s="28" t="str">
        <f t="shared" si="8956"/>
        <v/>
      </c>
      <c r="AP1492" s="28" t="str">
        <f t="shared" si="8956"/>
        <v/>
      </c>
      <c r="AQ1492" s="28" t="str">
        <f t="shared" si="8956"/>
        <v/>
      </c>
      <c r="AR1492" s="28" t="str">
        <f t="shared" ref="AR1492:AV1492" si="8957">IFERROR(IF(FIND(AR$1,$F1492)&gt;1,"BME",""),"")</f>
        <v/>
      </c>
      <c r="AS1492" s="28" t="str">
        <f t="shared" si="8957"/>
        <v/>
      </c>
      <c r="AT1492" s="28" t="str">
        <f t="shared" si="8957"/>
        <v/>
      </c>
      <c r="AU1492" s="28" t="str">
        <f t="shared" si="8957"/>
        <v/>
      </c>
      <c r="AV1492" s="28" t="str">
        <f t="shared" si="8957"/>
        <v/>
      </c>
      <c r="AW1492" s="28" t="str">
        <f t="shared" ref="AW1492:BC1492" si="8958">IFERROR(IF(FIND(AW$1,$F1492)&gt;1,AW$1,""),"")</f>
        <v/>
      </c>
      <c r="AX1492" s="28" t="str">
        <f t="shared" si="8958"/>
        <v/>
      </c>
      <c r="AY1492" s="28" t="str">
        <f t="shared" si="8958"/>
        <v/>
      </c>
      <c r="AZ1492" s="28" t="str">
        <f t="shared" si="8958"/>
        <v/>
      </c>
      <c r="BA1492" s="28" t="str">
        <f t="shared" si="8958"/>
        <v/>
      </c>
      <c r="BB1492" s="28" t="str">
        <f t="shared" si="8958"/>
        <v/>
      </c>
      <c r="BC1492" s="28" t="str">
        <f t="shared" si="8958"/>
        <v/>
      </c>
      <c r="BD1492" s="28" t="str">
        <f t="shared" si="15"/>
        <v/>
      </c>
      <c r="BG1492" s="2" t="s">
        <v>9957</v>
      </c>
      <c r="BI1492" s="2" t="s">
        <v>357</v>
      </c>
      <c r="BJ1492" s="28" t="str">
        <f t="shared" si="16"/>
        <v>Leeds</v>
      </c>
      <c r="BK1492" s="28" t="str">
        <f t="shared" si="17"/>
        <v>West Yorkshire</v>
      </c>
      <c r="BM1492" s="2" t="s">
        <v>98</v>
      </c>
      <c r="BN1492" s="2" t="s">
        <v>2863</v>
      </c>
      <c r="BQ1492" s="2" t="s">
        <v>2863</v>
      </c>
      <c r="BR1492" s="2" t="s">
        <v>2863</v>
      </c>
      <c r="BU1492" s="12"/>
      <c r="BV1492" s="50" t="s">
        <v>588</v>
      </c>
      <c r="BW1492" s="12"/>
      <c r="BX1492" s="12"/>
      <c r="BY1492" s="42" t="str">
        <f t="shared" si="18"/>
        <v>LS19</v>
      </c>
      <c r="BZ1492" s="42"/>
    </row>
    <row r="1493" spans="1:78" ht="15">
      <c r="A1493" s="16" t="s">
        <v>46</v>
      </c>
      <c r="B1493" s="28">
        <f>VLOOKUP(A1493,Organisations!$A$2:$B$7,2,FALSE)</f>
        <v>3</v>
      </c>
      <c r="C1493" s="16" t="s">
        <v>9958</v>
      </c>
      <c r="D1493" s="16" t="s">
        <v>9959</v>
      </c>
      <c r="E1493" s="28" t="str">
        <f t="shared" si="0"/>
        <v>Day Services for younger people with dementia under 65. Home Support Services for younger people with dementia under 65.</v>
      </c>
      <c r="F1493" s="62" t="s">
        <v>19582</v>
      </c>
      <c r="G1493" s="16" t="s">
        <v>68</v>
      </c>
      <c r="H1493" s="17"/>
      <c r="K1493" s="26" t="s">
        <v>9963</v>
      </c>
      <c r="L1493" s="16" t="s">
        <v>9964</v>
      </c>
      <c r="M1493" s="28" t="str">
        <f t="shared" ref="M1493:Q1493" si="8959">IFERROR(IF(FIND(M$1,$F1493)&gt;1,"Age - Children",""),"")</f>
        <v/>
      </c>
      <c r="N1493" s="28" t="str">
        <f t="shared" si="8959"/>
        <v/>
      </c>
      <c r="O1493" s="28" t="str">
        <f t="shared" si="8959"/>
        <v/>
      </c>
      <c r="P1493" s="28" t="str">
        <f t="shared" si="8959"/>
        <v/>
      </c>
      <c r="Q1493" s="28" t="str">
        <f t="shared" si="8959"/>
        <v/>
      </c>
      <c r="R1493" s="28" t="str">
        <f t="shared" ref="R1493:T1493" si="8960">IFERROR(IF(FIND(R$1,$F1493)&gt;1,"Age - Elderly",""),"")</f>
        <v/>
      </c>
      <c r="S1493" s="28" t="str">
        <f t="shared" si="8960"/>
        <v/>
      </c>
      <c r="T1493" s="28" t="str">
        <f t="shared" si="8960"/>
        <v/>
      </c>
      <c r="U1493" s="28" t="str">
        <f t="shared" si="3"/>
        <v/>
      </c>
      <c r="V1493" s="28" t="str">
        <f t="shared" si="4"/>
        <v/>
      </c>
      <c r="X1493" s="28" t="str">
        <f t="shared" si="5"/>
        <v/>
      </c>
      <c r="Y1493" s="28" t="str">
        <f t="shared" si="6"/>
        <v/>
      </c>
      <c r="Z1493" s="28" t="str">
        <f t="shared" si="7"/>
        <v>Gender - Male</v>
      </c>
      <c r="AB1493" s="28" t="str">
        <f t="shared" si="8"/>
        <v/>
      </c>
      <c r="AD1493" s="28" t="str">
        <f t="shared" si="9"/>
        <v>Gender - Male;</v>
      </c>
      <c r="AG1493" s="28" t="str">
        <f t="shared" ref="AG1493:AL1493" si="8961">IFERROR(IF(FIND(AG$1,$F1493)&gt;1,AG$1,""),"")</f>
        <v/>
      </c>
      <c r="AH1493" s="28" t="str">
        <f t="shared" si="8961"/>
        <v/>
      </c>
      <c r="AI1493" s="28" t="str">
        <f t="shared" si="8961"/>
        <v/>
      </c>
      <c r="AJ1493" s="28" t="str">
        <f t="shared" si="8961"/>
        <v/>
      </c>
      <c r="AK1493" s="28" t="str">
        <f t="shared" si="8961"/>
        <v/>
      </c>
      <c r="AL1493" s="28" t="str">
        <f t="shared" si="8961"/>
        <v/>
      </c>
      <c r="AM1493" s="28" t="str">
        <f t="shared" si="11"/>
        <v/>
      </c>
      <c r="AN1493" s="28" t="str">
        <f t="shared" ref="AN1493:AQ1493" si="8962">IFERROR(IF(FIND(AN$1,$F1493)&gt;1,"Status - LGBT",""),"")</f>
        <v/>
      </c>
      <c r="AO1493" s="28" t="str">
        <f t="shared" si="8962"/>
        <v/>
      </c>
      <c r="AP1493" s="28" t="str">
        <f t="shared" si="8962"/>
        <v/>
      </c>
      <c r="AQ1493" s="28" t="str">
        <f t="shared" si="8962"/>
        <v/>
      </c>
      <c r="AR1493" s="28" t="str">
        <f t="shared" ref="AR1493:AV1493" si="8963">IFERROR(IF(FIND(AR$1,$F1493)&gt;1,"BME",""),"")</f>
        <v/>
      </c>
      <c r="AS1493" s="28" t="str">
        <f t="shared" si="8963"/>
        <v/>
      </c>
      <c r="AT1493" s="28" t="str">
        <f t="shared" si="8963"/>
        <v/>
      </c>
      <c r="AU1493" s="28" t="str">
        <f t="shared" si="8963"/>
        <v/>
      </c>
      <c r="AV1493" s="28" t="str">
        <f t="shared" si="8963"/>
        <v/>
      </c>
      <c r="AW1493" s="28" t="str">
        <f t="shared" ref="AW1493:BC1493" si="8964">IFERROR(IF(FIND(AW$1,$F1493)&gt;1,AW$1,""),"")</f>
        <v/>
      </c>
      <c r="AX1493" s="28" t="str">
        <f t="shared" si="8964"/>
        <v/>
      </c>
      <c r="AY1493" s="28" t="str">
        <f t="shared" si="8964"/>
        <v/>
      </c>
      <c r="AZ1493" s="28" t="str">
        <f t="shared" si="8964"/>
        <v/>
      </c>
      <c r="BA1493" s="28" t="str">
        <f t="shared" si="8964"/>
        <v/>
      </c>
      <c r="BB1493" s="28" t="str">
        <f t="shared" si="8964"/>
        <v/>
      </c>
      <c r="BC1493" s="28" t="str">
        <f t="shared" si="8964"/>
        <v/>
      </c>
      <c r="BD1493" s="28" t="str">
        <f t="shared" si="15"/>
        <v/>
      </c>
      <c r="BG1493" s="2" t="s">
        <v>9965</v>
      </c>
      <c r="BI1493" s="2" t="s">
        <v>371</v>
      </c>
      <c r="BJ1493" s="28" t="str">
        <f t="shared" si="16"/>
        <v>Leeds</v>
      </c>
      <c r="BK1493" s="28" t="str">
        <f t="shared" si="17"/>
        <v>West Yorkshire</v>
      </c>
      <c r="BM1493" s="2" t="s">
        <v>98</v>
      </c>
      <c r="BU1493" s="18"/>
      <c r="BV1493" s="47" t="s">
        <v>575</v>
      </c>
      <c r="BW1493" s="18"/>
      <c r="BX1493" s="18"/>
      <c r="BY1493" s="42" t="str">
        <f t="shared" si="18"/>
        <v>Gender - Male;;LS12</v>
      </c>
      <c r="BZ1493" s="43"/>
    </row>
    <row r="1494" spans="1:78" ht="15">
      <c r="A1494" s="10" t="s">
        <v>46</v>
      </c>
      <c r="B1494" s="28">
        <f>VLOOKUP(A1494,Organisations!$A$2:$B$7,2,FALSE)</f>
        <v>3</v>
      </c>
      <c r="C1494" s="10" t="s">
        <v>9966</v>
      </c>
      <c r="D1494" s="10" t="s">
        <v>9967</v>
      </c>
      <c r="E1494" s="28" t="str">
        <f t="shared" si="0"/>
        <v>An Ordinary Home is an online forum that offerssupport, resources and campaigning for people in in-patient services, ass</v>
      </c>
      <c r="F1494" s="61" t="s">
        <v>19583</v>
      </c>
      <c r="G1494" s="10" t="s">
        <v>68</v>
      </c>
      <c r="H1494" s="11"/>
      <c r="K1494" s="34"/>
      <c r="L1494" s="12"/>
      <c r="M1494" s="28" t="str">
        <f t="shared" ref="M1494:Q1494" si="8965">IFERROR(IF(FIND(M$1,$F1494)&gt;1,"Age - Children",""),"")</f>
        <v/>
      </c>
      <c r="N1494" s="28" t="str">
        <f t="shared" si="8965"/>
        <v/>
      </c>
      <c r="O1494" s="28" t="str">
        <f t="shared" si="8965"/>
        <v/>
      </c>
      <c r="P1494" s="28" t="str">
        <f t="shared" si="8965"/>
        <v/>
      </c>
      <c r="Q1494" s="28" t="str">
        <f t="shared" si="8965"/>
        <v/>
      </c>
      <c r="R1494" s="28" t="str">
        <f t="shared" ref="R1494:T1494" si="8966">IFERROR(IF(FIND(R$1,$F1494)&gt;1,"Age - Elderly",""),"")</f>
        <v/>
      </c>
      <c r="S1494" s="28" t="str">
        <f t="shared" si="8966"/>
        <v/>
      </c>
      <c r="T1494" s="28" t="str">
        <f t="shared" si="8966"/>
        <v/>
      </c>
      <c r="U1494" s="28" t="str">
        <f t="shared" si="3"/>
        <v/>
      </c>
      <c r="V1494" s="28" t="str">
        <f t="shared" si="4"/>
        <v/>
      </c>
      <c r="X1494" s="28" t="str">
        <f t="shared" si="5"/>
        <v/>
      </c>
      <c r="Y1494" s="28" t="str">
        <f t="shared" si="6"/>
        <v/>
      </c>
      <c r="Z1494" s="28" t="str">
        <f t="shared" si="7"/>
        <v>Gender - Male</v>
      </c>
      <c r="AB1494" s="28" t="str">
        <f t="shared" si="8"/>
        <v/>
      </c>
      <c r="AD1494" s="28" t="str">
        <f t="shared" si="9"/>
        <v>Gender - Male;</v>
      </c>
      <c r="AG1494" s="28" t="str">
        <f t="shared" ref="AG1494:AL1494" si="8967">IFERROR(IF(FIND(AG$1,$F1494)&gt;1,AG$1,""),"")</f>
        <v/>
      </c>
      <c r="AH1494" s="28" t="str">
        <f t="shared" si="8967"/>
        <v/>
      </c>
      <c r="AI1494" s="28" t="str">
        <f t="shared" si="8967"/>
        <v/>
      </c>
      <c r="AJ1494" s="28" t="str">
        <f t="shared" si="8967"/>
        <v/>
      </c>
      <c r="AK1494" s="28" t="str">
        <f t="shared" si="8967"/>
        <v/>
      </c>
      <c r="AL1494" s="28" t="str">
        <f t="shared" si="8967"/>
        <v/>
      </c>
      <c r="AM1494" s="28" t="str">
        <f t="shared" si="11"/>
        <v/>
      </c>
      <c r="AN1494" s="28" t="str">
        <f t="shared" ref="AN1494:AQ1494" si="8968">IFERROR(IF(FIND(AN$1,$F1494)&gt;1,"Status - LGBT",""),"")</f>
        <v/>
      </c>
      <c r="AO1494" s="28" t="str">
        <f t="shared" si="8968"/>
        <v/>
      </c>
      <c r="AP1494" s="28" t="str">
        <f t="shared" si="8968"/>
        <v/>
      </c>
      <c r="AQ1494" s="28" t="str">
        <f t="shared" si="8968"/>
        <v/>
      </c>
      <c r="AR1494" s="28" t="str">
        <f t="shared" ref="AR1494:AV1494" si="8969">IFERROR(IF(FIND(AR$1,$F1494)&gt;1,"BME",""),"")</f>
        <v/>
      </c>
      <c r="AS1494" s="28" t="str">
        <f t="shared" si="8969"/>
        <v/>
      </c>
      <c r="AT1494" s="28" t="str">
        <f t="shared" si="8969"/>
        <v/>
      </c>
      <c r="AU1494" s="28" t="str">
        <f t="shared" si="8969"/>
        <v/>
      </c>
      <c r="AV1494" s="28" t="str">
        <f t="shared" si="8969"/>
        <v/>
      </c>
      <c r="AW1494" s="28" t="str">
        <f t="shared" ref="AW1494:BC1494" si="8970">IFERROR(IF(FIND(AW$1,$F1494)&gt;1,AW$1,""),"")</f>
        <v/>
      </c>
      <c r="AX1494" s="28" t="str">
        <f t="shared" si="8970"/>
        <v/>
      </c>
      <c r="AY1494" s="28" t="str">
        <f t="shared" si="8970"/>
        <v/>
      </c>
      <c r="AZ1494" s="28" t="str">
        <f t="shared" si="8970"/>
        <v/>
      </c>
      <c r="BA1494" s="28" t="str">
        <f t="shared" si="8970"/>
        <v/>
      </c>
      <c r="BB1494" s="28" t="str">
        <f t="shared" si="8970"/>
        <v/>
      </c>
      <c r="BC1494" s="28" t="str">
        <f t="shared" si="8970"/>
        <v/>
      </c>
      <c r="BD1494" s="28" t="str">
        <f t="shared" si="15"/>
        <v/>
      </c>
      <c r="BJ1494" s="28" t="str">
        <f t="shared" si="16"/>
        <v/>
      </c>
      <c r="BK1494" s="28" t="str">
        <f t="shared" si="17"/>
        <v/>
      </c>
      <c r="BM1494" s="2" t="s">
        <v>98</v>
      </c>
      <c r="BU1494" s="12"/>
      <c r="BV1494" s="12"/>
      <c r="BW1494" s="12"/>
      <c r="BX1494" s="12"/>
      <c r="BY1494" s="42" t="str">
        <f t="shared" si="18"/>
        <v>Gender - Male;;</v>
      </c>
      <c r="BZ1494" s="42"/>
    </row>
    <row r="1495" spans="1:78" ht="15">
      <c r="A1495" s="16" t="s">
        <v>46</v>
      </c>
      <c r="B1495" s="28">
        <f>VLOOKUP(A1495,Organisations!$A$2:$B$7,2,FALSE)</f>
        <v>3</v>
      </c>
      <c r="C1495" s="23" t="s">
        <v>408</v>
      </c>
      <c r="D1495" s="23" t="s">
        <v>409</v>
      </c>
      <c r="E1495" s="28" t="str">
        <f t="shared" si="0"/>
        <v>Artlink West Yorkshire is a community arts organisation
 specialising in arts and health initiatives.</v>
      </c>
      <c r="F1495" s="62" t="s">
        <v>19584</v>
      </c>
      <c r="G1495" s="16" t="s">
        <v>68</v>
      </c>
      <c r="H1495" s="17"/>
      <c r="K1495" s="26" t="s">
        <v>414</v>
      </c>
      <c r="L1495" s="16" t="s">
        <v>4052</v>
      </c>
      <c r="M1495" s="28" t="str">
        <f t="shared" ref="M1495:Q1495" si="8971">IFERROR(IF(FIND(M$1,$F1495)&gt;1,"Age - Children",""),"")</f>
        <v/>
      </c>
      <c r="N1495" s="28" t="str">
        <f t="shared" si="8971"/>
        <v/>
      </c>
      <c r="O1495" s="28" t="str">
        <f t="shared" si="8971"/>
        <v/>
      </c>
      <c r="P1495" s="28" t="str">
        <f t="shared" si="8971"/>
        <v/>
      </c>
      <c r="Q1495" s="28" t="str">
        <f t="shared" si="8971"/>
        <v/>
      </c>
      <c r="R1495" s="28" t="str">
        <f t="shared" ref="R1495:T1495" si="8972">IFERROR(IF(FIND(R$1,$F1495)&gt;1,"Age - Elderly",""),"")</f>
        <v/>
      </c>
      <c r="S1495" s="28" t="str">
        <f t="shared" si="8972"/>
        <v/>
      </c>
      <c r="T1495" s="28" t="str">
        <f t="shared" si="8972"/>
        <v/>
      </c>
      <c r="U1495" s="28" t="str">
        <f t="shared" si="3"/>
        <v/>
      </c>
      <c r="V1495" s="28" t="str">
        <f t="shared" si="4"/>
        <v/>
      </c>
      <c r="X1495" s="28" t="str">
        <f t="shared" si="5"/>
        <v/>
      </c>
      <c r="Y1495" s="28" t="str">
        <f t="shared" si="6"/>
        <v/>
      </c>
      <c r="Z1495" s="28" t="str">
        <f t="shared" si="7"/>
        <v/>
      </c>
      <c r="AB1495" s="28" t="str">
        <f t="shared" si="8"/>
        <v/>
      </c>
      <c r="AD1495" s="28" t="str">
        <f t="shared" si="9"/>
        <v/>
      </c>
      <c r="AG1495" s="28" t="str">
        <f t="shared" ref="AG1495:AL1495" si="8973">IFERROR(IF(FIND(AG$1,$F1495)&gt;1,AG$1,""),"")</f>
        <v/>
      </c>
      <c r="AH1495" s="28" t="str">
        <f t="shared" si="8973"/>
        <v/>
      </c>
      <c r="AI1495" s="28" t="str">
        <f t="shared" si="8973"/>
        <v/>
      </c>
      <c r="AJ1495" s="28" t="str">
        <f t="shared" si="8973"/>
        <v/>
      </c>
      <c r="AK1495" s="28" t="str">
        <f t="shared" si="8973"/>
        <v/>
      </c>
      <c r="AL1495" s="28" t="str">
        <f t="shared" si="8973"/>
        <v/>
      </c>
      <c r="AM1495" s="28" t="str">
        <f t="shared" si="11"/>
        <v/>
      </c>
      <c r="AN1495" s="28" t="str">
        <f t="shared" ref="AN1495:AQ1495" si="8974">IFERROR(IF(FIND(AN$1,$F1495)&gt;1,"Status - LGBT",""),"")</f>
        <v/>
      </c>
      <c r="AO1495" s="28" t="str">
        <f t="shared" si="8974"/>
        <v/>
      </c>
      <c r="AP1495" s="28" t="str">
        <f t="shared" si="8974"/>
        <v/>
      </c>
      <c r="AQ1495" s="28" t="str">
        <f t="shared" si="8974"/>
        <v/>
      </c>
      <c r="AR1495" s="28" t="str">
        <f t="shared" ref="AR1495:AV1495" si="8975">IFERROR(IF(FIND(AR$1,$F1495)&gt;1,"BME",""),"")</f>
        <v/>
      </c>
      <c r="AS1495" s="28" t="str">
        <f t="shared" si="8975"/>
        <v/>
      </c>
      <c r="AT1495" s="28" t="str">
        <f t="shared" si="8975"/>
        <v/>
      </c>
      <c r="AU1495" s="28" t="str">
        <f t="shared" si="8975"/>
        <v/>
      </c>
      <c r="AV1495" s="28" t="str">
        <f t="shared" si="8975"/>
        <v/>
      </c>
      <c r="AW1495" s="28" t="str">
        <f t="shared" ref="AW1495:BC1495" si="8976">IFERROR(IF(FIND(AW$1,$F1495)&gt;1,AW$1,""),"")</f>
        <v/>
      </c>
      <c r="AX1495" s="28" t="str">
        <f t="shared" si="8976"/>
        <v/>
      </c>
      <c r="AY1495" s="28" t="str">
        <f t="shared" si="8976"/>
        <v/>
      </c>
      <c r="AZ1495" s="28" t="str">
        <f t="shared" si="8976"/>
        <v/>
      </c>
      <c r="BA1495" s="28" t="str">
        <f t="shared" si="8976"/>
        <v/>
      </c>
      <c r="BB1495" s="28" t="str">
        <f t="shared" si="8976"/>
        <v/>
      </c>
      <c r="BC1495" s="28" t="str">
        <f t="shared" si="8976"/>
        <v/>
      </c>
      <c r="BD1495" s="28" t="str">
        <f t="shared" si="15"/>
        <v/>
      </c>
      <c r="BG1495" s="2" t="s">
        <v>9973</v>
      </c>
      <c r="BI1495" s="2" t="s">
        <v>416</v>
      </c>
      <c r="BJ1495" s="28" t="str">
        <f t="shared" si="16"/>
        <v>Leeds</v>
      </c>
      <c r="BK1495" s="28" t="str">
        <f t="shared" si="17"/>
        <v>West Yorkshire</v>
      </c>
      <c r="BM1495" s="2" t="s">
        <v>98</v>
      </c>
      <c r="BU1495" s="18"/>
      <c r="BV1495" s="47" t="s">
        <v>565</v>
      </c>
      <c r="BW1495" s="18"/>
      <c r="BX1495" s="18"/>
      <c r="BY1495" s="42" t="str">
        <f t="shared" si="18"/>
        <v>LS3</v>
      </c>
      <c r="BZ1495" s="43"/>
    </row>
    <row r="1496" spans="1:78" ht="15">
      <c r="A1496" s="10" t="s">
        <v>46</v>
      </c>
      <c r="B1496" s="28">
        <f>VLOOKUP(A1496,Organisations!$A$2:$B$7,2,FALSE)</f>
        <v>3</v>
      </c>
      <c r="C1496" s="23" t="s">
        <v>526</v>
      </c>
      <c r="D1496" s="23" t="s">
        <v>527</v>
      </c>
      <c r="E1496" s="28" t="str">
        <f t="shared" si="0"/>
        <v xml:space="preserve">Our purpose is to enhance the quality of the lives of our customers. We do this by supporting them to be as independent </v>
      </c>
      <c r="F1496" s="61" t="s">
        <v>19585</v>
      </c>
      <c r="G1496" s="10" t="s">
        <v>68</v>
      </c>
      <c r="H1496" s="11"/>
      <c r="K1496" s="30" t="s">
        <v>546</v>
      </c>
      <c r="L1496" s="10" t="s">
        <v>9977</v>
      </c>
      <c r="M1496" s="28" t="str">
        <f t="shared" ref="M1496:Q1496" si="8977">IFERROR(IF(FIND(M$1,$F1496)&gt;1,"Age - Children",""),"")</f>
        <v/>
      </c>
      <c r="N1496" s="28" t="str">
        <f t="shared" si="8977"/>
        <v/>
      </c>
      <c r="O1496" s="28" t="str">
        <f t="shared" si="8977"/>
        <v/>
      </c>
      <c r="P1496" s="28" t="str">
        <f t="shared" si="8977"/>
        <v/>
      </c>
      <c r="Q1496" s="28" t="str">
        <f t="shared" si="8977"/>
        <v/>
      </c>
      <c r="R1496" s="28" t="str">
        <f t="shared" ref="R1496:T1496" si="8978">IFERROR(IF(FIND(R$1,$F1496)&gt;1,"Age - Elderly",""),"")</f>
        <v/>
      </c>
      <c r="S1496" s="28" t="str">
        <f t="shared" si="8978"/>
        <v/>
      </c>
      <c r="T1496" s="28" t="str">
        <f t="shared" si="8978"/>
        <v/>
      </c>
      <c r="U1496" s="28" t="str">
        <f t="shared" si="3"/>
        <v/>
      </c>
      <c r="V1496" s="28" t="str">
        <f t="shared" si="4"/>
        <v/>
      </c>
      <c r="X1496" s="28" t="str">
        <f t="shared" si="5"/>
        <v/>
      </c>
      <c r="Y1496" s="28" t="str">
        <f t="shared" si="6"/>
        <v/>
      </c>
      <c r="Z1496" s="28" t="str">
        <f t="shared" si="7"/>
        <v/>
      </c>
      <c r="AB1496" s="28" t="str">
        <f t="shared" si="8"/>
        <v/>
      </c>
      <c r="AD1496" s="28" t="str">
        <f t="shared" si="9"/>
        <v/>
      </c>
      <c r="AG1496" s="28" t="str">
        <f t="shared" ref="AG1496:AL1496" si="8979">IFERROR(IF(FIND(AG$1,$F1496)&gt;1,AG$1,""),"")</f>
        <v/>
      </c>
      <c r="AH1496" s="28" t="str">
        <f t="shared" si="8979"/>
        <v/>
      </c>
      <c r="AI1496" s="28" t="str">
        <f t="shared" si="8979"/>
        <v/>
      </c>
      <c r="AJ1496" s="28" t="str">
        <f t="shared" si="8979"/>
        <v/>
      </c>
      <c r="AK1496" s="28" t="str">
        <f t="shared" si="8979"/>
        <v/>
      </c>
      <c r="AL1496" s="28" t="str">
        <f t="shared" si="8979"/>
        <v/>
      </c>
      <c r="AM1496" s="28" t="str">
        <f t="shared" si="11"/>
        <v/>
      </c>
      <c r="AN1496" s="28" t="str">
        <f t="shared" ref="AN1496:AQ1496" si="8980">IFERROR(IF(FIND(AN$1,$F1496)&gt;1,"Status - LGBT",""),"")</f>
        <v/>
      </c>
      <c r="AO1496" s="28" t="str">
        <f t="shared" si="8980"/>
        <v/>
      </c>
      <c r="AP1496" s="28" t="str">
        <f t="shared" si="8980"/>
        <v/>
      </c>
      <c r="AQ1496" s="28" t="str">
        <f t="shared" si="8980"/>
        <v/>
      </c>
      <c r="AR1496" s="28" t="str">
        <f t="shared" ref="AR1496:AV1496" si="8981">IFERROR(IF(FIND(AR$1,$F1496)&gt;1,"BME",""),"")</f>
        <v/>
      </c>
      <c r="AS1496" s="28" t="str">
        <f t="shared" si="8981"/>
        <v/>
      </c>
      <c r="AT1496" s="28" t="str">
        <f t="shared" si="8981"/>
        <v/>
      </c>
      <c r="AU1496" s="28" t="str">
        <f t="shared" si="8981"/>
        <v/>
      </c>
      <c r="AV1496" s="28" t="str">
        <f t="shared" si="8981"/>
        <v/>
      </c>
      <c r="AW1496" s="28" t="str">
        <f t="shared" ref="AW1496:BC1496" si="8982">IFERROR(IF(FIND(AW$1,$F1496)&gt;1,AW$1,""),"")</f>
        <v/>
      </c>
      <c r="AX1496" s="28" t="str">
        <f t="shared" si="8982"/>
        <v/>
      </c>
      <c r="AY1496" s="28" t="str">
        <f t="shared" si="8982"/>
        <v/>
      </c>
      <c r="AZ1496" s="28" t="str">
        <f t="shared" si="8982"/>
        <v/>
      </c>
      <c r="BA1496" s="28" t="str">
        <f t="shared" si="8982"/>
        <v/>
      </c>
      <c r="BB1496" s="28" t="str">
        <f t="shared" si="8982"/>
        <v/>
      </c>
      <c r="BC1496" s="28" t="str">
        <f t="shared" si="8982"/>
        <v/>
      </c>
      <c r="BD1496" s="28" t="str">
        <f t="shared" si="15"/>
        <v/>
      </c>
      <c r="BG1496" s="2" t="s">
        <v>9978</v>
      </c>
      <c r="BI1496" s="2" t="s">
        <v>2477</v>
      </c>
      <c r="BJ1496" s="28" t="str">
        <f t="shared" si="16"/>
        <v>Leeds</v>
      </c>
      <c r="BK1496" s="28" t="str">
        <f t="shared" si="17"/>
        <v>West Yorkshire</v>
      </c>
      <c r="BM1496" s="2" t="s">
        <v>98</v>
      </c>
      <c r="BU1496" s="12"/>
      <c r="BV1496" s="50" t="s">
        <v>575</v>
      </c>
      <c r="BW1496" s="12"/>
      <c r="BX1496" s="12"/>
      <c r="BY1496" s="42" t="str">
        <f t="shared" si="18"/>
        <v>LS12</v>
      </c>
      <c r="BZ1496" s="42"/>
    </row>
    <row r="1497" spans="1:78" ht="15">
      <c r="A1497" s="16" t="s">
        <v>46</v>
      </c>
      <c r="B1497" s="28">
        <f>VLOOKUP(A1497,Organisations!$A$2:$B$7,2,FALSE)</f>
        <v>3</v>
      </c>
      <c r="C1497" s="16" t="s">
        <v>9979</v>
      </c>
      <c r="D1497" s="16" t="s">
        <v>9979</v>
      </c>
      <c r="E1497" s="28" t="str">
        <f t="shared" si="0"/>
        <v>The aspire-igen group formed as a result of the coming together of two of the country’s leading careers companies.
 Brad</v>
      </c>
      <c r="F1497" s="62" t="s">
        <v>19586</v>
      </c>
      <c r="G1497" s="16" t="s">
        <v>68</v>
      </c>
      <c r="H1497" s="17"/>
      <c r="K1497" s="26" t="s">
        <v>9983</v>
      </c>
      <c r="L1497" s="16" t="s">
        <v>9984</v>
      </c>
      <c r="M1497" s="28" t="str">
        <f t="shared" ref="M1497:Q1497" si="8983">IFERROR(IF(FIND(M$1,$F1497)&gt;1,"Age - Children",""),"")</f>
        <v/>
      </c>
      <c r="N1497" s="28" t="str">
        <f t="shared" si="8983"/>
        <v/>
      </c>
      <c r="O1497" s="28" t="str">
        <f t="shared" si="8983"/>
        <v/>
      </c>
      <c r="P1497" s="28" t="str">
        <f t="shared" si="8983"/>
        <v/>
      </c>
      <c r="Q1497" s="28" t="str">
        <f t="shared" si="8983"/>
        <v/>
      </c>
      <c r="R1497" s="28" t="str">
        <f t="shared" ref="R1497:T1497" si="8984">IFERROR(IF(FIND(R$1,$F1497)&gt;1,"Age - Elderly",""),"")</f>
        <v/>
      </c>
      <c r="S1497" s="28" t="str">
        <f t="shared" si="8984"/>
        <v/>
      </c>
      <c r="T1497" s="28" t="str">
        <f t="shared" si="8984"/>
        <v/>
      </c>
      <c r="U1497" s="28" t="str">
        <f t="shared" si="3"/>
        <v/>
      </c>
      <c r="V1497" s="28" t="str">
        <f t="shared" si="4"/>
        <v/>
      </c>
      <c r="X1497" s="28" t="str">
        <f t="shared" si="5"/>
        <v/>
      </c>
      <c r="Y1497" s="28" t="str">
        <f t="shared" si="6"/>
        <v/>
      </c>
      <c r="Z1497" s="28" t="str">
        <f t="shared" si="7"/>
        <v/>
      </c>
      <c r="AB1497" s="28" t="str">
        <f t="shared" si="8"/>
        <v/>
      </c>
      <c r="AD1497" s="28" t="str">
        <f t="shared" si="9"/>
        <v/>
      </c>
      <c r="AG1497" s="28" t="str">
        <f t="shared" ref="AG1497:AL1497" si="8985">IFERROR(IF(FIND(AG$1,$F1497)&gt;1,AG$1,""),"")</f>
        <v/>
      </c>
      <c r="AH1497" s="28" t="str">
        <f t="shared" si="8985"/>
        <v/>
      </c>
      <c r="AI1497" s="28" t="str">
        <f t="shared" si="8985"/>
        <v/>
      </c>
      <c r="AJ1497" s="28" t="str">
        <f t="shared" si="8985"/>
        <v/>
      </c>
      <c r="AK1497" s="28" t="str">
        <f t="shared" si="8985"/>
        <v/>
      </c>
      <c r="AL1497" s="28" t="str">
        <f t="shared" si="8985"/>
        <v/>
      </c>
      <c r="AM1497" s="28" t="str">
        <f t="shared" si="11"/>
        <v/>
      </c>
      <c r="AN1497" s="28" t="str">
        <f t="shared" ref="AN1497:AQ1497" si="8986">IFERROR(IF(FIND(AN$1,$F1497)&gt;1,"Status - LGBT",""),"")</f>
        <v/>
      </c>
      <c r="AO1497" s="28" t="str">
        <f t="shared" si="8986"/>
        <v/>
      </c>
      <c r="AP1497" s="28" t="str">
        <f t="shared" si="8986"/>
        <v/>
      </c>
      <c r="AQ1497" s="28" t="str">
        <f t="shared" si="8986"/>
        <v/>
      </c>
      <c r="AR1497" s="28" t="str">
        <f t="shared" ref="AR1497:AV1497" si="8987">IFERROR(IF(FIND(AR$1,$F1497)&gt;1,"BME",""),"")</f>
        <v/>
      </c>
      <c r="AS1497" s="28" t="str">
        <f t="shared" si="8987"/>
        <v/>
      </c>
      <c r="AT1497" s="28" t="str">
        <f t="shared" si="8987"/>
        <v/>
      </c>
      <c r="AU1497" s="28" t="str">
        <f t="shared" si="8987"/>
        <v/>
      </c>
      <c r="AV1497" s="28" t="str">
        <f t="shared" si="8987"/>
        <v/>
      </c>
      <c r="AW1497" s="28" t="str">
        <f t="shared" ref="AW1497:BC1497" si="8988">IFERROR(IF(FIND(AW$1,$F1497)&gt;1,AW$1,""),"")</f>
        <v/>
      </c>
      <c r="AX1497" s="28" t="str">
        <f t="shared" si="8988"/>
        <v/>
      </c>
      <c r="AY1497" s="28" t="str">
        <f t="shared" si="8988"/>
        <v/>
      </c>
      <c r="AZ1497" s="28" t="str">
        <f t="shared" si="8988"/>
        <v/>
      </c>
      <c r="BA1497" s="28" t="str">
        <f t="shared" si="8988"/>
        <v/>
      </c>
      <c r="BB1497" s="28" t="str">
        <f t="shared" si="8988"/>
        <v/>
      </c>
      <c r="BC1497" s="28" t="str">
        <f t="shared" si="8988"/>
        <v/>
      </c>
      <c r="BD1497" s="28" t="str">
        <f t="shared" si="15"/>
        <v/>
      </c>
      <c r="BG1497" s="2" t="s">
        <v>9985</v>
      </c>
      <c r="BI1497" s="2" t="s">
        <v>9198</v>
      </c>
      <c r="BJ1497" s="28" t="str">
        <f t="shared" si="16"/>
        <v>Leeds</v>
      </c>
      <c r="BK1497" s="28" t="str">
        <f t="shared" si="17"/>
        <v>West Yorkshire</v>
      </c>
      <c r="BM1497" s="2" t="s">
        <v>98</v>
      </c>
      <c r="BU1497" s="18"/>
      <c r="BV1497" s="47" t="s">
        <v>564</v>
      </c>
      <c r="BW1497" s="18"/>
      <c r="BX1497" s="18"/>
      <c r="BY1497" s="42" t="str">
        <f t="shared" si="18"/>
        <v>LS2</v>
      </c>
      <c r="BZ1497" s="43"/>
    </row>
    <row r="1498" spans="1:78" ht="15">
      <c r="A1498" s="10" t="s">
        <v>46</v>
      </c>
      <c r="B1498" s="28">
        <f>VLOOKUP(A1498,Organisations!$A$2:$B$7,2,FALSE)</f>
        <v>3</v>
      </c>
      <c r="C1498" s="10" t="s">
        <v>9987</v>
      </c>
      <c r="D1498" s="10" t="s">
        <v>9988</v>
      </c>
      <c r="E1498" s="28" t="str">
        <f t="shared" si="0"/>
        <v>Assisted Living Leeds (ALL) is a new centre that brings together various assistive technology services under one roof fo</v>
      </c>
      <c r="F1498" s="61" t="s">
        <v>19587</v>
      </c>
      <c r="G1498" s="10" t="s">
        <v>68</v>
      </c>
      <c r="H1498" s="11"/>
      <c r="K1498" s="30" t="s">
        <v>9992</v>
      </c>
      <c r="L1498" s="10" t="s">
        <v>9993</v>
      </c>
      <c r="M1498" s="28" t="str">
        <f t="shared" ref="M1498:Q1498" si="8989">IFERROR(IF(FIND(M$1,$F1498)&gt;1,"Age - Children",""),"")</f>
        <v/>
      </c>
      <c r="N1498" s="28" t="str">
        <f t="shared" si="8989"/>
        <v/>
      </c>
      <c r="O1498" s="28" t="str">
        <f t="shared" si="8989"/>
        <v/>
      </c>
      <c r="P1498" s="28" t="str">
        <f t="shared" si="8989"/>
        <v/>
      </c>
      <c r="Q1498" s="28" t="str">
        <f t="shared" si="8989"/>
        <v/>
      </c>
      <c r="R1498" s="28" t="str">
        <f t="shared" ref="R1498:T1498" si="8990">IFERROR(IF(FIND(R$1,$F1498)&gt;1,"Age - Elderly",""),"")</f>
        <v/>
      </c>
      <c r="S1498" s="28" t="str">
        <f t="shared" si="8990"/>
        <v/>
      </c>
      <c r="T1498" s="28" t="str">
        <f t="shared" si="8990"/>
        <v/>
      </c>
      <c r="U1498" s="28" t="str">
        <f t="shared" si="3"/>
        <v/>
      </c>
      <c r="V1498" s="28" t="str">
        <f t="shared" si="4"/>
        <v/>
      </c>
      <c r="X1498" s="28" t="str">
        <f t="shared" si="5"/>
        <v/>
      </c>
      <c r="Y1498" s="28" t="str">
        <f t="shared" si="6"/>
        <v/>
      </c>
      <c r="Z1498" s="28" t="str">
        <f t="shared" si="7"/>
        <v>Gender - Male</v>
      </c>
      <c r="AB1498" s="28" t="str">
        <f t="shared" si="8"/>
        <v/>
      </c>
      <c r="AD1498" s="28" t="str">
        <f t="shared" si="9"/>
        <v>Gender - Male;</v>
      </c>
      <c r="AG1498" s="28" t="str">
        <f t="shared" ref="AG1498:AL1498" si="8991">IFERROR(IF(FIND(AG$1,$F1498)&gt;1,AG$1,""),"")</f>
        <v/>
      </c>
      <c r="AH1498" s="28" t="str">
        <f t="shared" si="8991"/>
        <v/>
      </c>
      <c r="AI1498" s="28" t="str">
        <f t="shared" si="8991"/>
        <v/>
      </c>
      <c r="AJ1498" s="28" t="str">
        <f t="shared" si="8991"/>
        <v/>
      </c>
      <c r="AK1498" s="28" t="str">
        <f t="shared" si="8991"/>
        <v/>
      </c>
      <c r="AL1498" s="28" t="str">
        <f t="shared" si="8991"/>
        <v/>
      </c>
      <c r="AM1498" s="28" t="str">
        <f t="shared" si="11"/>
        <v/>
      </c>
      <c r="AN1498" s="28" t="str">
        <f t="shared" ref="AN1498:AQ1498" si="8992">IFERROR(IF(FIND(AN$1,$F1498)&gt;1,"Status - LGBT",""),"")</f>
        <v/>
      </c>
      <c r="AO1498" s="28" t="str">
        <f t="shared" si="8992"/>
        <v/>
      </c>
      <c r="AP1498" s="28" t="str">
        <f t="shared" si="8992"/>
        <v/>
      </c>
      <c r="AQ1498" s="28" t="str">
        <f t="shared" si="8992"/>
        <v/>
      </c>
      <c r="AR1498" s="28" t="str">
        <f t="shared" ref="AR1498:AV1498" si="8993">IFERROR(IF(FIND(AR$1,$F1498)&gt;1,"BME",""),"")</f>
        <v/>
      </c>
      <c r="AS1498" s="28" t="str">
        <f t="shared" si="8993"/>
        <v/>
      </c>
      <c r="AT1498" s="28" t="str">
        <f t="shared" si="8993"/>
        <v/>
      </c>
      <c r="AU1498" s="28" t="str">
        <f t="shared" si="8993"/>
        <v/>
      </c>
      <c r="AV1498" s="28" t="str">
        <f t="shared" si="8993"/>
        <v/>
      </c>
      <c r="AW1498" s="28" t="str">
        <f t="shared" ref="AW1498:BC1498" si="8994">IFERROR(IF(FIND(AW$1,$F1498)&gt;1,AW$1,""),"")</f>
        <v/>
      </c>
      <c r="AX1498" s="28" t="str">
        <f t="shared" si="8994"/>
        <v/>
      </c>
      <c r="AY1498" s="28" t="str">
        <f t="shared" si="8994"/>
        <v/>
      </c>
      <c r="AZ1498" s="28" t="str">
        <f t="shared" si="8994"/>
        <v/>
      </c>
      <c r="BA1498" s="28" t="str">
        <f t="shared" si="8994"/>
        <v/>
      </c>
      <c r="BB1498" s="28" t="str">
        <f t="shared" si="8994"/>
        <v/>
      </c>
      <c r="BC1498" s="28" t="str">
        <f t="shared" si="8994"/>
        <v/>
      </c>
      <c r="BD1498" s="28" t="str">
        <f t="shared" si="15"/>
        <v/>
      </c>
      <c r="BG1498" s="2" t="s">
        <v>9994</v>
      </c>
      <c r="BI1498" s="2" t="s">
        <v>7710</v>
      </c>
      <c r="BJ1498" s="28" t="str">
        <f t="shared" si="16"/>
        <v>Leeds</v>
      </c>
      <c r="BK1498" s="28" t="str">
        <f t="shared" si="17"/>
        <v>West Yorkshire</v>
      </c>
      <c r="BM1498" s="2" t="s">
        <v>98</v>
      </c>
      <c r="BU1498" s="12"/>
      <c r="BV1498" s="50" t="s">
        <v>573</v>
      </c>
      <c r="BW1498" s="12"/>
      <c r="BX1498" s="12"/>
      <c r="BY1498" s="42" t="str">
        <f t="shared" si="18"/>
        <v>Gender - Male;;LS10</v>
      </c>
      <c r="BZ1498" s="42"/>
    </row>
    <row r="1499" spans="1:78" ht="15">
      <c r="A1499" s="16" t="s">
        <v>46</v>
      </c>
      <c r="B1499" s="28">
        <f>VLOOKUP(A1499,Organisations!$A$2:$B$7,2,FALSE)</f>
        <v>3</v>
      </c>
      <c r="C1499" s="16" t="s">
        <v>9996</v>
      </c>
      <c r="D1499" s="16" t="s">
        <v>9997</v>
      </c>
      <c r="E1499" s="28" t="str">
        <f t="shared" si="0"/>
        <v>Association Of Blind Asians provides: Client centered support service, advocacy, building bridges between cultural group</v>
      </c>
      <c r="F1499" s="62" t="s">
        <v>19588</v>
      </c>
      <c r="G1499" s="16" t="s">
        <v>68</v>
      </c>
      <c r="H1499" s="17"/>
      <c r="K1499" s="26" t="s">
        <v>577</v>
      </c>
      <c r="L1499" s="16" t="s">
        <v>4162</v>
      </c>
      <c r="M1499" s="28" t="str">
        <f t="shared" ref="M1499:Q1499" si="8995">IFERROR(IF(FIND(M$1,$F1499)&gt;1,"Age - Children",""),"")</f>
        <v/>
      </c>
      <c r="N1499" s="28" t="str">
        <f t="shared" si="8995"/>
        <v/>
      </c>
      <c r="O1499" s="28" t="str">
        <f t="shared" si="8995"/>
        <v/>
      </c>
      <c r="P1499" s="28" t="str">
        <f t="shared" si="8995"/>
        <v/>
      </c>
      <c r="Q1499" s="28" t="str">
        <f t="shared" si="8995"/>
        <v/>
      </c>
      <c r="R1499" s="28" t="str">
        <f t="shared" ref="R1499:T1499" si="8996">IFERROR(IF(FIND(R$1,$F1499)&gt;1,"Age - Elderly",""),"")</f>
        <v/>
      </c>
      <c r="S1499" s="28" t="str">
        <f t="shared" si="8996"/>
        <v/>
      </c>
      <c r="T1499" s="28" t="str">
        <f t="shared" si="8996"/>
        <v/>
      </c>
      <c r="U1499" s="28" t="str">
        <f t="shared" si="3"/>
        <v/>
      </c>
      <c r="V1499" s="28" t="str">
        <f t="shared" si="4"/>
        <v/>
      </c>
      <c r="X1499" s="28" t="str">
        <f t="shared" si="5"/>
        <v/>
      </c>
      <c r="Y1499" s="28" t="str">
        <f t="shared" si="6"/>
        <v/>
      </c>
      <c r="Z1499" s="28" t="str">
        <f t="shared" si="7"/>
        <v>Gender - Male</v>
      </c>
      <c r="AB1499" s="28" t="str">
        <f t="shared" si="8"/>
        <v/>
      </c>
      <c r="AD1499" s="28" t="str">
        <f t="shared" si="9"/>
        <v>Gender - Male;</v>
      </c>
      <c r="AG1499" s="28" t="str">
        <f t="shared" ref="AG1499:AL1499" si="8997">IFERROR(IF(FIND(AG$1,$F1499)&gt;1,AG$1,""),"")</f>
        <v/>
      </c>
      <c r="AH1499" s="28" t="str">
        <f t="shared" si="8997"/>
        <v/>
      </c>
      <c r="AI1499" s="28" t="str">
        <f t="shared" si="8997"/>
        <v/>
      </c>
      <c r="AJ1499" s="28" t="str">
        <f t="shared" si="8997"/>
        <v/>
      </c>
      <c r="AK1499" s="28" t="str">
        <f t="shared" si="8997"/>
        <v/>
      </c>
      <c r="AL1499" s="28" t="str">
        <f t="shared" si="8997"/>
        <v/>
      </c>
      <c r="AM1499" s="28" t="str">
        <f t="shared" si="11"/>
        <v/>
      </c>
      <c r="AN1499" s="28" t="str">
        <f t="shared" ref="AN1499:AQ1499" si="8998">IFERROR(IF(FIND(AN$1,$F1499)&gt;1,"Status - LGBT",""),"")</f>
        <v/>
      </c>
      <c r="AO1499" s="28" t="str">
        <f t="shared" si="8998"/>
        <v/>
      </c>
      <c r="AP1499" s="28" t="str">
        <f t="shared" si="8998"/>
        <v/>
      </c>
      <c r="AQ1499" s="28" t="str">
        <f t="shared" si="8998"/>
        <v/>
      </c>
      <c r="AR1499" s="28" t="str">
        <f t="shared" ref="AR1499:AV1499" si="8999">IFERROR(IF(FIND(AR$1,$F1499)&gt;1,"BME",""),"")</f>
        <v/>
      </c>
      <c r="AS1499" s="28" t="str">
        <f t="shared" si="8999"/>
        <v/>
      </c>
      <c r="AT1499" s="28" t="str">
        <f t="shared" si="8999"/>
        <v/>
      </c>
      <c r="AU1499" s="28" t="str">
        <f t="shared" si="8999"/>
        <v/>
      </c>
      <c r="AV1499" s="28" t="str">
        <f t="shared" si="8999"/>
        <v>BME</v>
      </c>
      <c r="AW1499" s="28" t="str">
        <f t="shared" ref="AW1499:BC1499" si="9000">IFERROR(IF(FIND(AW$1,$F1499)&gt;1,AW$1,""),"")</f>
        <v/>
      </c>
      <c r="AX1499" s="28" t="str">
        <f t="shared" si="9000"/>
        <v/>
      </c>
      <c r="AY1499" s="28" t="str">
        <f t="shared" si="9000"/>
        <v/>
      </c>
      <c r="AZ1499" s="28" t="str">
        <f t="shared" si="9000"/>
        <v/>
      </c>
      <c r="BA1499" s="28" t="str">
        <f t="shared" si="9000"/>
        <v/>
      </c>
      <c r="BB1499" s="28" t="str">
        <f t="shared" si="9000"/>
        <v/>
      </c>
      <c r="BC1499" s="28" t="str">
        <f t="shared" si="9000"/>
        <v/>
      </c>
      <c r="BD1499" s="28" t="str">
        <f t="shared" si="15"/>
        <v>BME;</v>
      </c>
      <c r="BG1499" s="2" t="s">
        <v>10001</v>
      </c>
      <c r="BI1499" s="2" t="s">
        <v>2464</v>
      </c>
      <c r="BJ1499" s="28" t="str">
        <f t="shared" si="16"/>
        <v>Leeds</v>
      </c>
      <c r="BK1499" s="28" t="str">
        <f t="shared" si="17"/>
        <v>West Yorkshire</v>
      </c>
      <c r="BM1499" s="2" t="s">
        <v>98</v>
      </c>
      <c r="BU1499" s="18"/>
      <c r="BV1499" s="47" t="s">
        <v>570</v>
      </c>
      <c r="BW1499" s="18"/>
      <c r="BX1499" s="18"/>
      <c r="BY1499" s="42" t="str">
        <f t="shared" si="18"/>
        <v>Gender - Male;;BME;;LS8</v>
      </c>
      <c r="BZ1499" s="43"/>
    </row>
    <row r="1500" spans="1:78" ht="15">
      <c r="A1500" s="10" t="s">
        <v>46</v>
      </c>
      <c r="B1500" s="28">
        <f>VLOOKUP(A1500,Organisations!$A$2:$B$7,2,FALSE)</f>
        <v>3</v>
      </c>
      <c r="C1500" s="10" t="s">
        <v>10002</v>
      </c>
      <c r="D1500" s="10" t="s">
        <v>10003</v>
      </c>
      <c r="E1500" s="28" t="str">
        <f t="shared" si="0"/>
        <v>Autism Leeds is an information site for autistic or Aspergers adults and carers or professionals in the Leeds area. It p</v>
      </c>
      <c r="F1500" s="61" t="s">
        <v>19589</v>
      </c>
      <c r="G1500" s="10" t="s">
        <v>68</v>
      </c>
      <c r="H1500" s="11"/>
      <c r="K1500" s="30" t="s">
        <v>10007</v>
      </c>
      <c r="L1500" s="10" t="s">
        <v>10008</v>
      </c>
      <c r="M1500" s="28" t="str">
        <f t="shared" ref="M1500:Q1500" si="9001">IFERROR(IF(FIND(M$1,$F1500)&gt;1,"Age - Children",""),"")</f>
        <v/>
      </c>
      <c r="N1500" s="28" t="str">
        <f t="shared" si="9001"/>
        <v/>
      </c>
      <c r="O1500" s="28" t="str">
        <f t="shared" si="9001"/>
        <v/>
      </c>
      <c r="P1500" s="28" t="str">
        <f t="shared" si="9001"/>
        <v/>
      </c>
      <c r="Q1500" s="28" t="str">
        <f t="shared" si="9001"/>
        <v/>
      </c>
      <c r="R1500" s="28" t="str">
        <f t="shared" ref="R1500:T1500" si="9002">IFERROR(IF(FIND(R$1,$F1500)&gt;1,"Age - Elderly",""),"")</f>
        <v/>
      </c>
      <c r="S1500" s="28" t="str">
        <f t="shared" si="9002"/>
        <v/>
      </c>
      <c r="T1500" s="28" t="str">
        <f t="shared" si="9002"/>
        <v/>
      </c>
      <c r="U1500" s="28" t="str">
        <f t="shared" si="3"/>
        <v/>
      </c>
      <c r="V1500" s="28" t="str">
        <f t="shared" si="4"/>
        <v/>
      </c>
      <c r="X1500" s="28" t="str">
        <f t="shared" si="5"/>
        <v/>
      </c>
      <c r="Y1500" s="28" t="str">
        <f t="shared" si="6"/>
        <v/>
      </c>
      <c r="Z1500" s="28" t="str">
        <f t="shared" si="7"/>
        <v>Gender - Male</v>
      </c>
      <c r="AB1500" s="28" t="str">
        <f t="shared" si="8"/>
        <v/>
      </c>
      <c r="AD1500" s="28" t="str">
        <f t="shared" si="9"/>
        <v>Gender - Male;</v>
      </c>
      <c r="AG1500" s="28" t="str">
        <f t="shared" ref="AG1500:AL1500" si="9003">IFERROR(IF(FIND(AG$1,$F1500)&gt;1,AG$1,""),"")</f>
        <v/>
      </c>
      <c r="AH1500" s="28" t="str">
        <f t="shared" si="9003"/>
        <v/>
      </c>
      <c r="AI1500" s="28" t="str">
        <f t="shared" si="9003"/>
        <v/>
      </c>
      <c r="AJ1500" s="28" t="str">
        <f t="shared" si="9003"/>
        <v/>
      </c>
      <c r="AK1500" s="28" t="str">
        <f t="shared" si="9003"/>
        <v/>
      </c>
      <c r="AL1500" s="28" t="str">
        <f t="shared" si="9003"/>
        <v/>
      </c>
      <c r="AM1500" s="28" t="str">
        <f t="shared" si="11"/>
        <v/>
      </c>
      <c r="AN1500" s="28" t="str">
        <f t="shared" ref="AN1500:AQ1500" si="9004">IFERROR(IF(FIND(AN$1,$F1500)&gt;1,"Status - LGBT",""),"")</f>
        <v/>
      </c>
      <c r="AO1500" s="28" t="str">
        <f t="shared" si="9004"/>
        <v/>
      </c>
      <c r="AP1500" s="28" t="str">
        <f t="shared" si="9004"/>
        <v/>
      </c>
      <c r="AQ1500" s="28" t="str">
        <f t="shared" si="9004"/>
        <v/>
      </c>
      <c r="AR1500" s="28" t="str">
        <f t="shared" ref="AR1500:AV1500" si="9005">IFERROR(IF(FIND(AR$1,$F1500)&gt;1,"BME",""),"")</f>
        <v/>
      </c>
      <c r="AS1500" s="28" t="str">
        <f t="shared" si="9005"/>
        <v/>
      </c>
      <c r="AT1500" s="28" t="str">
        <f t="shared" si="9005"/>
        <v/>
      </c>
      <c r="AU1500" s="28" t="str">
        <f t="shared" si="9005"/>
        <v/>
      </c>
      <c r="AV1500" s="28" t="str">
        <f t="shared" si="9005"/>
        <v/>
      </c>
      <c r="AW1500" s="28" t="str">
        <f t="shared" ref="AW1500:BC1500" si="9006">IFERROR(IF(FIND(AW$1,$F1500)&gt;1,AW$1,""),"")</f>
        <v/>
      </c>
      <c r="AX1500" s="28" t="str">
        <f t="shared" si="9006"/>
        <v/>
      </c>
      <c r="AY1500" s="28" t="str">
        <f t="shared" si="9006"/>
        <v/>
      </c>
      <c r="AZ1500" s="28" t="str">
        <f t="shared" si="9006"/>
        <v/>
      </c>
      <c r="BA1500" s="28" t="str">
        <f t="shared" si="9006"/>
        <v/>
      </c>
      <c r="BB1500" s="28" t="str">
        <f t="shared" si="9006"/>
        <v/>
      </c>
      <c r="BC1500" s="28" t="str">
        <f t="shared" si="9006"/>
        <v/>
      </c>
      <c r="BD1500" s="28" t="str">
        <f t="shared" si="15"/>
        <v/>
      </c>
      <c r="BG1500" s="2" t="s">
        <v>10009</v>
      </c>
      <c r="BI1500" s="2" t="s">
        <v>325</v>
      </c>
      <c r="BJ1500" s="28" t="str">
        <f t="shared" si="16"/>
        <v/>
      </c>
      <c r="BK1500" s="28" t="str">
        <f t="shared" si="17"/>
        <v/>
      </c>
      <c r="BM1500" s="2" t="s">
        <v>98</v>
      </c>
      <c r="BU1500" s="12"/>
      <c r="BV1500" s="50" t="s">
        <v>569</v>
      </c>
      <c r="BW1500" s="12"/>
      <c r="BX1500" s="12"/>
      <c r="BY1500" s="42" t="str">
        <f t="shared" si="18"/>
        <v>Gender - Male;;LS7</v>
      </c>
      <c r="BZ1500" s="42"/>
    </row>
    <row r="1501" spans="1:78" ht="15">
      <c r="A1501" s="16" t="s">
        <v>46</v>
      </c>
      <c r="B1501" s="28">
        <f>VLOOKUP(A1501,Organisations!$A$2:$B$7,2,FALSE)</f>
        <v>3</v>
      </c>
      <c r="C1501" s="16" t="s">
        <v>10011</v>
      </c>
      <c r="D1501" s="16" t="s">
        <v>10012</v>
      </c>
      <c r="E1501" s="28" t="str">
        <f t="shared" si="0"/>
        <v>Barchester’s Charitable Foundation is a registered charity that helps older people and other adults with a disability ac</v>
      </c>
      <c r="F1501" s="62" t="s">
        <v>19590</v>
      </c>
      <c r="G1501" s="16" t="s">
        <v>68</v>
      </c>
      <c r="H1501" s="17"/>
      <c r="K1501" s="26" t="s">
        <v>10016</v>
      </c>
      <c r="L1501" s="18"/>
      <c r="M1501" s="28" t="str">
        <f t="shared" ref="M1501:Q1501" si="9007">IFERROR(IF(FIND(M$1,$F1501)&gt;1,"Age - Children",""),"")</f>
        <v/>
      </c>
      <c r="N1501" s="28" t="str">
        <f t="shared" si="9007"/>
        <v/>
      </c>
      <c r="O1501" s="28" t="str">
        <f t="shared" si="9007"/>
        <v/>
      </c>
      <c r="P1501" s="28" t="str">
        <f t="shared" si="9007"/>
        <v/>
      </c>
      <c r="Q1501" s="28" t="str">
        <f t="shared" si="9007"/>
        <v/>
      </c>
      <c r="R1501" s="28" t="str">
        <f t="shared" ref="R1501:T1501" si="9008">IFERROR(IF(FIND(R$1,$F1501)&gt;1,"Age - Elderly",""),"")</f>
        <v/>
      </c>
      <c r="S1501" s="28" t="str">
        <f t="shared" si="9008"/>
        <v/>
      </c>
      <c r="T1501" s="28" t="str">
        <f t="shared" si="9008"/>
        <v>Age - Elderly</v>
      </c>
      <c r="U1501" s="28" t="str">
        <f t="shared" si="3"/>
        <v/>
      </c>
      <c r="V1501" s="28" t="str">
        <f t="shared" si="4"/>
        <v/>
      </c>
      <c r="X1501" s="28" t="str">
        <f t="shared" si="5"/>
        <v/>
      </c>
      <c r="Y1501" s="28" t="str">
        <f t="shared" si="6"/>
        <v/>
      </c>
      <c r="Z1501" s="28" t="str">
        <f t="shared" si="7"/>
        <v/>
      </c>
      <c r="AB1501" s="28" t="str">
        <f t="shared" si="8"/>
        <v/>
      </c>
      <c r="AD1501" s="28" t="str">
        <f t="shared" si="9"/>
        <v/>
      </c>
      <c r="AG1501" s="28" t="str">
        <f t="shared" ref="AG1501:AL1501" si="9009">IFERROR(IF(FIND(AG$1,$F1501)&gt;1,AG$1,""),"")</f>
        <v/>
      </c>
      <c r="AH1501" s="28" t="str">
        <f t="shared" si="9009"/>
        <v/>
      </c>
      <c r="AI1501" s="28" t="str">
        <f t="shared" si="9009"/>
        <v/>
      </c>
      <c r="AJ1501" s="28" t="str">
        <f t="shared" si="9009"/>
        <v/>
      </c>
      <c r="AK1501" s="28" t="str">
        <f t="shared" si="9009"/>
        <v/>
      </c>
      <c r="AL1501" s="28" t="str">
        <f t="shared" si="9009"/>
        <v/>
      </c>
      <c r="AM1501" s="28" t="str">
        <f t="shared" si="11"/>
        <v/>
      </c>
      <c r="AN1501" s="28" t="str">
        <f t="shared" ref="AN1501:AQ1501" si="9010">IFERROR(IF(FIND(AN$1,$F1501)&gt;1,"Status - LGBT",""),"")</f>
        <v/>
      </c>
      <c r="AO1501" s="28" t="str">
        <f t="shared" si="9010"/>
        <v/>
      </c>
      <c r="AP1501" s="28" t="str">
        <f t="shared" si="9010"/>
        <v/>
      </c>
      <c r="AQ1501" s="28" t="str">
        <f t="shared" si="9010"/>
        <v/>
      </c>
      <c r="AR1501" s="28" t="str">
        <f t="shared" ref="AR1501:AV1501" si="9011">IFERROR(IF(FIND(AR$1,$F1501)&gt;1,"BME",""),"")</f>
        <v/>
      </c>
      <c r="AS1501" s="28" t="str">
        <f t="shared" si="9011"/>
        <v/>
      </c>
      <c r="AT1501" s="28" t="str">
        <f t="shared" si="9011"/>
        <v/>
      </c>
      <c r="AU1501" s="28" t="str">
        <f t="shared" si="9011"/>
        <v/>
      </c>
      <c r="AV1501" s="28" t="str">
        <f t="shared" si="9011"/>
        <v/>
      </c>
      <c r="AW1501" s="28" t="str">
        <f t="shared" ref="AW1501:BC1501" si="9012">IFERROR(IF(FIND(AW$1,$F1501)&gt;1,AW$1,""),"")</f>
        <v/>
      </c>
      <c r="AX1501" s="28" t="str">
        <f t="shared" si="9012"/>
        <v/>
      </c>
      <c r="AY1501" s="28" t="str">
        <f t="shared" si="9012"/>
        <v/>
      </c>
      <c r="AZ1501" s="28" t="str">
        <f t="shared" si="9012"/>
        <v/>
      </c>
      <c r="BA1501" s="28" t="str">
        <f t="shared" si="9012"/>
        <v/>
      </c>
      <c r="BB1501" s="28" t="str">
        <f t="shared" si="9012"/>
        <v/>
      </c>
      <c r="BC1501" s="28" t="str">
        <f t="shared" si="9012"/>
        <v/>
      </c>
      <c r="BD1501" s="28" t="str">
        <f t="shared" si="15"/>
        <v/>
      </c>
      <c r="BG1501" s="2" t="s">
        <v>19591</v>
      </c>
      <c r="BJ1501" s="28" t="str">
        <f t="shared" si="16"/>
        <v/>
      </c>
      <c r="BK1501" s="28" t="str">
        <f t="shared" si="17"/>
        <v/>
      </c>
      <c r="BM1501" s="2" t="s">
        <v>98</v>
      </c>
      <c r="BU1501" s="18"/>
      <c r="BV1501" s="18"/>
      <c r="BW1501" s="18"/>
      <c r="BX1501" s="18"/>
      <c r="BY1501" s="42" t="str">
        <f t="shared" si="18"/>
        <v/>
      </c>
      <c r="BZ1501" s="43"/>
    </row>
    <row r="1502" spans="1:78" ht="15">
      <c r="A1502" s="10" t="s">
        <v>46</v>
      </c>
      <c r="B1502" s="28">
        <f>VLOOKUP(A1502,Organisations!$A$2:$B$7,2,FALSE)</f>
        <v>3</v>
      </c>
      <c r="C1502" s="10" t="s">
        <v>10019</v>
      </c>
      <c r="D1502" s="10" t="s">
        <v>10020</v>
      </c>
      <c r="E1502" s="28" t="str">
        <f t="shared" si="0"/>
        <v>Beat Autism is a parent support group which meets once a week for a couple of hours and discuss a different Autism relat</v>
      </c>
      <c r="F1502" s="10" t="s">
        <v>10022</v>
      </c>
      <c r="G1502" s="10" t="s">
        <v>68</v>
      </c>
      <c r="H1502" s="11"/>
      <c r="K1502" s="30" t="s">
        <v>10024</v>
      </c>
      <c r="L1502" s="10" t="s">
        <v>10025</v>
      </c>
      <c r="M1502" s="28" t="str">
        <f t="shared" ref="M1502:Q1502" si="9013">IFERROR(IF(FIND(M$1,$F1502)&gt;1,"Age - Children",""),"")</f>
        <v/>
      </c>
      <c r="N1502" s="28" t="str">
        <f t="shared" si="9013"/>
        <v/>
      </c>
      <c r="O1502" s="28" t="str">
        <f t="shared" si="9013"/>
        <v/>
      </c>
      <c r="P1502" s="28" t="str">
        <f t="shared" si="9013"/>
        <v/>
      </c>
      <c r="Q1502" s="28" t="str">
        <f t="shared" si="9013"/>
        <v/>
      </c>
      <c r="R1502" s="28" t="str">
        <f t="shared" ref="R1502:T1502" si="9014">IFERROR(IF(FIND(R$1,$F1502)&gt;1,"Age - Elderly",""),"")</f>
        <v/>
      </c>
      <c r="S1502" s="28" t="str">
        <f t="shared" si="9014"/>
        <v/>
      </c>
      <c r="T1502" s="28" t="str">
        <f t="shared" si="9014"/>
        <v/>
      </c>
      <c r="U1502" s="28" t="str">
        <f t="shared" si="3"/>
        <v/>
      </c>
      <c r="V1502" s="28" t="str">
        <f t="shared" si="4"/>
        <v/>
      </c>
      <c r="X1502" s="28" t="str">
        <f t="shared" si="5"/>
        <v/>
      </c>
      <c r="Y1502" s="28" t="str">
        <f t="shared" si="6"/>
        <v/>
      </c>
      <c r="Z1502" s="28" t="str">
        <f t="shared" si="7"/>
        <v>Gender - Male</v>
      </c>
      <c r="AB1502" s="28" t="str">
        <f t="shared" si="8"/>
        <v/>
      </c>
      <c r="AD1502" s="28" t="str">
        <f t="shared" si="9"/>
        <v>Gender - Male;</v>
      </c>
      <c r="AG1502" s="28" t="str">
        <f t="shared" ref="AG1502:AL1502" si="9015">IFERROR(IF(FIND(AG$1,$F1502)&gt;1,AG$1,""),"")</f>
        <v/>
      </c>
      <c r="AH1502" s="28" t="str">
        <f t="shared" si="9015"/>
        <v/>
      </c>
      <c r="AI1502" s="28" t="str">
        <f t="shared" si="9015"/>
        <v/>
      </c>
      <c r="AJ1502" s="28" t="str">
        <f t="shared" si="9015"/>
        <v/>
      </c>
      <c r="AK1502" s="28" t="str">
        <f t="shared" si="9015"/>
        <v/>
      </c>
      <c r="AL1502" s="28" t="str">
        <f t="shared" si="9015"/>
        <v/>
      </c>
      <c r="AM1502" s="28" t="str">
        <f t="shared" si="11"/>
        <v/>
      </c>
      <c r="AN1502" s="28" t="str">
        <f t="shared" ref="AN1502:AQ1502" si="9016">IFERROR(IF(FIND(AN$1,$F1502)&gt;1,"Status - LGBT",""),"")</f>
        <v/>
      </c>
      <c r="AO1502" s="28" t="str">
        <f t="shared" si="9016"/>
        <v/>
      </c>
      <c r="AP1502" s="28" t="str">
        <f t="shared" si="9016"/>
        <v/>
      </c>
      <c r="AQ1502" s="28" t="str">
        <f t="shared" si="9016"/>
        <v/>
      </c>
      <c r="AR1502" s="28" t="str">
        <f t="shared" ref="AR1502:AV1502" si="9017">IFERROR(IF(FIND(AR$1,$F1502)&gt;1,"BME",""),"")</f>
        <v/>
      </c>
      <c r="AS1502" s="28" t="str">
        <f t="shared" si="9017"/>
        <v/>
      </c>
      <c r="AT1502" s="28" t="str">
        <f t="shared" si="9017"/>
        <v/>
      </c>
      <c r="AU1502" s="28" t="str">
        <f t="shared" si="9017"/>
        <v/>
      </c>
      <c r="AV1502" s="28" t="str">
        <f t="shared" si="9017"/>
        <v/>
      </c>
      <c r="AW1502" s="28" t="str">
        <f t="shared" ref="AW1502:BC1502" si="9018">IFERROR(IF(FIND(AW$1,$F1502)&gt;1,AW$1,""),"")</f>
        <v/>
      </c>
      <c r="AX1502" s="28" t="str">
        <f t="shared" si="9018"/>
        <v/>
      </c>
      <c r="AY1502" s="28" t="str">
        <f t="shared" si="9018"/>
        <v/>
      </c>
      <c r="AZ1502" s="28" t="str">
        <f t="shared" si="9018"/>
        <v/>
      </c>
      <c r="BA1502" s="28" t="str">
        <f t="shared" si="9018"/>
        <v/>
      </c>
      <c r="BB1502" s="28" t="str">
        <f t="shared" si="9018"/>
        <v/>
      </c>
      <c r="BC1502" s="28" t="str">
        <f t="shared" si="9018"/>
        <v/>
      </c>
      <c r="BD1502" s="28" t="str">
        <f t="shared" si="15"/>
        <v/>
      </c>
      <c r="BJ1502" s="28" t="str">
        <f t="shared" si="16"/>
        <v/>
      </c>
      <c r="BK1502" s="28" t="str">
        <f t="shared" si="17"/>
        <v/>
      </c>
      <c r="BM1502" s="2" t="s">
        <v>98</v>
      </c>
      <c r="BU1502" s="12"/>
      <c r="BV1502" s="12"/>
      <c r="BW1502" s="12"/>
      <c r="BX1502" s="12"/>
      <c r="BY1502" s="42" t="str">
        <f t="shared" si="18"/>
        <v>Gender - Male;;</v>
      </c>
      <c r="BZ1502" s="42"/>
    </row>
    <row r="1503" spans="1:78" ht="15">
      <c r="A1503" s="16" t="s">
        <v>46</v>
      </c>
      <c r="B1503" s="28">
        <f>VLOOKUP(A1503,Organisations!$A$2:$B$7,2,FALSE)</f>
        <v>3</v>
      </c>
      <c r="C1503" s="16" t="s">
        <v>10028</v>
      </c>
      <c r="D1503" s="16" t="s">
        <v>10029</v>
      </c>
      <c r="E1503" s="28" t="str">
        <f t="shared" si="0"/>
        <v xml:space="preserve">Beautiful Octopus Club happens twice a year - in March and September. It is a busy club night with music, dancing, DJs, </v>
      </c>
      <c r="F1503" s="62" t="s">
        <v>19592</v>
      </c>
      <c r="G1503" s="16" t="s">
        <v>68</v>
      </c>
      <c r="H1503" s="17"/>
      <c r="K1503" s="26" t="s">
        <v>7444</v>
      </c>
      <c r="L1503" s="16" t="s">
        <v>10033</v>
      </c>
      <c r="M1503" s="28" t="str">
        <f t="shared" ref="M1503:Q1503" si="9019">IFERROR(IF(FIND(M$1,$F1503)&gt;1,"Age - Children",""),"")</f>
        <v/>
      </c>
      <c r="N1503" s="28" t="str">
        <f t="shared" si="9019"/>
        <v/>
      </c>
      <c r="O1503" s="28" t="str">
        <f t="shared" si="9019"/>
        <v/>
      </c>
      <c r="P1503" s="28" t="str">
        <f t="shared" si="9019"/>
        <v/>
      </c>
      <c r="Q1503" s="28" t="str">
        <f t="shared" si="9019"/>
        <v/>
      </c>
      <c r="R1503" s="28" t="str">
        <f t="shared" ref="R1503:T1503" si="9020">IFERROR(IF(FIND(R$1,$F1503)&gt;1,"Age - Elderly",""),"")</f>
        <v/>
      </c>
      <c r="S1503" s="28" t="str">
        <f t="shared" si="9020"/>
        <v/>
      </c>
      <c r="T1503" s="28" t="str">
        <f t="shared" si="9020"/>
        <v/>
      </c>
      <c r="U1503" s="28" t="str">
        <f t="shared" si="3"/>
        <v/>
      </c>
      <c r="V1503" s="28" t="str">
        <f t="shared" si="4"/>
        <v>Status - disabled</v>
      </c>
      <c r="X1503" s="28" t="str">
        <f t="shared" si="5"/>
        <v/>
      </c>
      <c r="Y1503" s="28" t="str">
        <f t="shared" si="6"/>
        <v/>
      </c>
      <c r="Z1503" s="28" t="str">
        <f t="shared" si="7"/>
        <v/>
      </c>
      <c r="AB1503" s="28" t="str">
        <f t="shared" si="8"/>
        <v/>
      </c>
      <c r="AD1503" s="28" t="str">
        <f t="shared" si="9"/>
        <v/>
      </c>
      <c r="AG1503" s="28" t="str">
        <f t="shared" ref="AG1503:AL1503" si="9021">IFERROR(IF(FIND(AG$1,$F1503)&gt;1,AG$1,""),"")</f>
        <v/>
      </c>
      <c r="AH1503" s="28" t="str">
        <f t="shared" si="9021"/>
        <v/>
      </c>
      <c r="AI1503" s="28" t="str">
        <f t="shared" si="9021"/>
        <v/>
      </c>
      <c r="AJ1503" s="28" t="str">
        <f t="shared" si="9021"/>
        <v/>
      </c>
      <c r="AK1503" s="28" t="str">
        <f t="shared" si="9021"/>
        <v/>
      </c>
      <c r="AL1503" s="28" t="str">
        <f t="shared" si="9021"/>
        <v/>
      </c>
      <c r="AM1503" s="28" t="str">
        <f t="shared" si="11"/>
        <v/>
      </c>
      <c r="AN1503" s="28" t="str">
        <f t="shared" ref="AN1503:AQ1503" si="9022">IFERROR(IF(FIND(AN$1,$F1503)&gt;1,"Status - LGBT",""),"")</f>
        <v/>
      </c>
      <c r="AO1503" s="28" t="str">
        <f t="shared" si="9022"/>
        <v/>
      </c>
      <c r="AP1503" s="28" t="str">
        <f t="shared" si="9022"/>
        <v/>
      </c>
      <c r="AQ1503" s="28" t="str">
        <f t="shared" si="9022"/>
        <v/>
      </c>
      <c r="AR1503" s="28" t="str">
        <f t="shared" ref="AR1503:AV1503" si="9023">IFERROR(IF(FIND(AR$1,$F1503)&gt;1,"BME",""),"")</f>
        <v/>
      </c>
      <c r="AS1503" s="28" t="str">
        <f t="shared" si="9023"/>
        <v/>
      </c>
      <c r="AT1503" s="28" t="str">
        <f t="shared" si="9023"/>
        <v/>
      </c>
      <c r="AU1503" s="28" t="str">
        <f t="shared" si="9023"/>
        <v/>
      </c>
      <c r="AV1503" s="28" t="str">
        <f t="shared" si="9023"/>
        <v/>
      </c>
      <c r="AW1503" s="28" t="str">
        <f t="shared" ref="AW1503:BC1503" si="9024">IFERROR(IF(FIND(AW$1,$F1503)&gt;1,AW$1,""),"")</f>
        <v/>
      </c>
      <c r="AX1503" s="28" t="str">
        <f t="shared" si="9024"/>
        <v/>
      </c>
      <c r="AY1503" s="28" t="str">
        <f t="shared" si="9024"/>
        <v/>
      </c>
      <c r="AZ1503" s="28" t="str">
        <f t="shared" si="9024"/>
        <v/>
      </c>
      <c r="BA1503" s="28" t="str">
        <f t="shared" si="9024"/>
        <v/>
      </c>
      <c r="BB1503" s="28" t="str">
        <f t="shared" si="9024"/>
        <v/>
      </c>
      <c r="BC1503" s="28" t="str">
        <f t="shared" si="9024"/>
        <v/>
      </c>
      <c r="BD1503" s="28" t="str">
        <f t="shared" si="15"/>
        <v/>
      </c>
      <c r="BG1503" s="2" t="s">
        <v>10034</v>
      </c>
      <c r="BI1503" s="2" t="s">
        <v>1827</v>
      </c>
      <c r="BJ1503" s="28" t="str">
        <f t="shared" si="16"/>
        <v>Leeds</v>
      </c>
      <c r="BK1503" s="28" t="str">
        <f t="shared" si="17"/>
        <v>West Yorkshire</v>
      </c>
      <c r="BM1503" s="2" t="s">
        <v>98</v>
      </c>
      <c r="BU1503" s="18"/>
      <c r="BV1503" s="47" t="s">
        <v>564</v>
      </c>
      <c r="BW1503" s="18"/>
      <c r="BX1503" s="18"/>
      <c r="BY1503" s="42" t="str">
        <f t="shared" si="18"/>
        <v>Status - disabled;LS2</v>
      </c>
      <c r="BZ1503" s="43"/>
    </row>
    <row r="1504" spans="1:78" ht="15">
      <c r="A1504" s="10" t="s">
        <v>46</v>
      </c>
      <c r="B1504" s="28">
        <f>VLOOKUP(A1504,Organisations!$A$2:$B$7,2,FALSE)</f>
        <v>3</v>
      </c>
      <c r="C1504" s="23" t="s">
        <v>743</v>
      </c>
      <c r="D1504" s="23" t="s">
        <v>744</v>
      </c>
      <c r="E1504" s="28" t="str">
        <f t="shared" si="0"/>
        <v xml:space="preserve">Belle Isle Elderly Winter Aid (BIEWA) was established in 1985 in response to severe winter weather conditions which put </v>
      </c>
      <c r="F1504" s="61" t="s">
        <v>19593</v>
      </c>
      <c r="G1504" s="10" t="s">
        <v>68</v>
      </c>
      <c r="H1504" s="11"/>
      <c r="K1504" s="30" t="s">
        <v>759</v>
      </c>
      <c r="L1504" s="10" t="s">
        <v>4343</v>
      </c>
      <c r="M1504" s="28" t="str">
        <f t="shared" ref="M1504:Q1504" si="9025">IFERROR(IF(FIND(M$1,$F1504)&gt;1,"Age - Children",""),"")</f>
        <v/>
      </c>
      <c r="N1504" s="28" t="str">
        <f t="shared" si="9025"/>
        <v/>
      </c>
      <c r="O1504" s="28" t="str">
        <f t="shared" si="9025"/>
        <v/>
      </c>
      <c r="P1504" s="28" t="str">
        <f t="shared" si="9025"/>
        <v/>
      </c>
      <c r="Q1504" s="28" t="str">
        <f t="shared" si="9025"/>
        <v/>
      </c>
      <c r="R1504" s="28" t="str">
        <f t="shared" ref="R1504:T1504" si="9026">IFERROR(IF(FIND(R$1,$F1504)&gt;1,"Age - Elderly",""),"")</f>
        <v/>
      </c>
      <c r="S1504" s="28" t="str">
        <f t="shared" si="9026"/>
        <v/>
      </c>
      <c r="T1504" s="28" t="str">
        <f t="shared" si="9026"/>
        <v>Age - Elderly</v>
      </c>
      <c r="U1504" s="28" t="str">
        <f t="shared" si="3"/>
        <v/>
      </c>
      <c r="V1504" s="28" t="str">
        <f t="shared" si="4"/>
        <v/>
      </c>
      <c r="X1504" s="28" t="str">
        <f t="shared" si="5"/>
        <v/>
      </c>
      <c r="Y1504" s="28" t="str">
        <f t="shared" si="6"/>
        <v/>
      </c>
      <c r="Z1504" s="28" t="str">
        <f t="shared" si="7"/>
        <v/>
      </c>
      <c r="AB1504" s="28" t="str">
        <f t="shared" si="8"/>
        <v/>
      </c>
      <c r="AD1504" s="28" t="str">
        <f t="shared" si="9"/>
        <v/>
      </c>
      <c r="AG1504" s="28" t="str">
        <f t="shared" ref="AG1504:AL1504" si="9027">IFERROR(IF(FIND(AG$1,$F1504)&gt;1,AG$1,""),"")</f>
        <v/>
      </c>
      <c r="AH1504" s="28" t="str">
        <f t="shared" si="9027"/>
        <v/>
      </c>
      <c r="AI1504" s="28" t="str">
        <f t="shared" si="9027"/>
        <v/>
      </c>
      <c r="AJ1504" s="28" t="str">
        <f t="shared" si="9027"/>
        <v/>
      </c>
      <c r="AK1504" s="28" t="str">
        <f t="shared" si="9027"/>
        <v/>
      </c>
      <c r="AL1504" s="28" t="str">
        <f t="shared" si="9027"/>
        <v/>
      </c>
      <c r="AM1504" s="28" t="str">
        <f t="shared" si="11"/>
        <v/>
      </c>
      <c r="AN1504" s="28" t="str">
        <f t="shared" ref="AN1504:AQ1504" si="9028">IFERROR(IF(FIND(AN$1,$F1504)&gt;1,"Status - LGBT",""),"")</f>
        <v/>
      </c>
      <c r="AO1504" s="28" t="str">
        <f t="shared" si="9028"/>
        <v/>
      </c>
      <c r="AP1504" s="28" t="str">
        <f t="shared" si="9028"/>
        <v/>
      </c>
      <c r="AQ1504" s="28" t="str">
        <f t="shared" si="9028"/>
        <v/>
      </c>
      <c r="AR1504" s="28" t="str">
        <f t="shared" ref="AR1504:AV1504" si="9029">IFERROR(IF(FIND(AR$1,$F1504)&gt;1,"BME",""),"")</f>
        <v/>
      </c>
      <c r="AS1504" s="28" t="str">
        <f t="shared" si="9029"/>
        <v/>
      </c>
      <c r="AT1504" s="28" t="str">
        <f t="shared" si="9029"/>
        <v/>
      </c>
      <c r="AU1504" s="28" t="str">
        <f t="shared" si="9029"/>
        <v/>
      </c>
      <c r="AV1504" s="28" t="str">
        <f t="shared" si="9029"/>
        <v/>
      </c>
      <c r="AW1504" s="28" t="str">
        <f t="shared" ref="AW1504:BC1504" si="9030">IFERROR(IF(FIND(AW$1,$F1504)&gt;1,AW$1,""),"")</f>
        <v/>
      </c>
      <c r="AX1504" s="28" t="str">
        <f t="shared" si="9030"/>
        <v/>
      </c>
      <c r="AY1504" s="28" t="str">
        <f t="shared" si="9030"/>
        <v/>
      </c>
      <c r="AZ1504" s="28" t="str">
        <f t="shared" si="9030"/>
        <v/>
      </c>
      <c r="BA1504" s="28" t="str">
        <f t="shared" si="9030"/>
        <v/>
      </c>
      <c r="BB1504" s="28" t="str">
        <f t="shared" si="9030"/>
        <v/>
      </c>
      <c r="BC1504" s="28" t="str">
        <f t="shared" si="9030"/>
        <v/>
      </c>
      <c r="BD1504" s="28" t="str">
        <f t="shared" si="15"/>
        <v/>
      </c>
      <c r="BG1504" s="2" t="s">
        <v>10039</v>
      </c>
      <c r="BI1504" s="2" t="s">
        <v>2882</v>
      </c>
      <c r="BJ1504" s="28" t="str">
        <f t="shared" si="16"/>
        <v>Leeds</v>
      </c>
      <c r="BK1504" s="28" t="str">
        <f t="shared" si="17"/>
        <v>West Yorkshire</v>
      </c>
      <c r="BM1504" s="2" t="s">
        <v>98</v>
      </c>
      <c r="BU1504" s="12"/>
      <c r="BV1504" s="50" t="s">
        <v>573</v>
      </c>
      <c r="BW1504" s="12"/>
      <c r="BX1504" s="12"/>
      <c r="BY1504" s="42" t="str">
        <f t="shared" si="18"/>
        <v>LS10</v>
      </c>
      <c r="BZ1504" s="42"/>
    </row>
    <row r="1505" spans="1:78" ht="15">
      <c r="A1505" s="16" t="s">
        <v>46</v>
      </c>
      <c r="B1505" s="28">
        <f>VLOOKUP(A1505,Organisations!$A$2:$B$7,2,FALSE)</f>
        <v>3</v>
      </c>
      <c r="C1505" s="16" t="s">
        <v>10041</v>
      </c>
      <c r="D1505" s="16" t="s">
        <v>10042</v>
      </c>
      <c r="E1505" s="28" t="str">
        <f t="shared" si="0"/>
        <v>The Bendrigg Trust is a residential activity centre located in beautiful countryside between the Lake District and Yorks</v>
      </c>
      <c r="F1505" s="62" t="s">
        <v>19594</v>
      </c>
      <c r="G1505" s="16" t="s">
        <v>68</v>
      </c>
      <c r="H1505" s="54"/>
      <c r="K1505" s="26" t="s">
        <v>10046</v>
      </c>
      <c r="L1505" s="16" t="s">
        <v>10047</v>
      </c>
      <c r="M1505" s="28" t="str">
        <f t="shared" ref="M1505:Q1505" si="9031">IFERROR(IF(FIND(M$1,$F1505)&gt;1,"Age - Children",""),"")</f>
        <v/>
      </c>
      <c r="N1505" s="28" t="str">
        <f t="shared" si="9031"/>
        <v/>
      </c>
      <c r="O1505" s="28" t="str">
        <f t="shared" si="9031"/>
        <v/>
      </c>
      <c r="P1505" s="28" t="str">
        <f t="shared" si="9031"/>
        <v/>
      </c>
      <c r="Q1505" s="28" t="str">
        <f t="shared" si="9031"/>
        <v/>
      </c>
      <c r="R1505" s="28" t="str">
        <f t="shared" ref="R1505:T1505" si="9032">IFERROR(IF(FIND(R$1,$F1505)&gt;1,"Age - Elderly",""),"")</f>
        <v/>
      </c>
      <c r="S1505" s="28" t="str">
        <f t="shared" si="9032"/>
        <v/>
      </c>
      <c r="T1505" s="28" t="str">
        <f t="shared" si="9032"/>
        <v/>
      </c>
      <c r="U1505" s="28" t="str">
        <f t="shared" si="3"/>
        <v/>
      </c>
      <c r="V1505" s="28" t="str">
        <f t="shared" si="4"/>
        <v>Status - disabled</v>
      </c>
      <c r="X1505" s="28" t="str">
        <f t="shared" si="5"/>
        <v/>
      </c>
      <c r="Y1505" s="28" t="str">
        <f t="shared" si="6"/>
        <v/>
      </c>
      <c r="Z1505" s="28" t="str">
        <f t="shared" si="7"/>
        <v/>
      </c>
      <c r="AB1505" s="28" t="str">
        <f t="shared" si="8"/>
        <v/>
      </c>
      <c r="AD1505" s="28" t="str">
        <f t="shared" si="9"/>
        <v/>
      </c>
      <c r="AG1505" s="28" t="str">
        <f t="shared" ref="AG1505:AL1505" si="9033">IFERROR(IF(FIND(AG$1,$F1505)&gt;1,AG$1,""),"")</f>
        <v/>
      </c>
      <c r="AH1505" s="28" t="str">
        <f t="shared" si="9033"/>
        <v/>
      </c>
      <c r="AI1505" s="28" t="str">
        <f t="shared" si="9033"/>
        <v/>
      </c>
      <c r="AJ1505" s="28" t="str">
        <f t="shared" si="9033"/>
        <v/>
      </c>
      <c r="AK1505" s="28" t="str">
        <f t="shared" si="9033"/>
        <v/>
      </c>
      <c r="AL1505" s="28" t="str">
        <f t="shared" si="9033"/>
        <v/>
      </c>
      <c r="AM1505" s="28" t="str">
        <f t="shared" si="11"/>
        <v/>
      </c>
      <c r="AN1505" s="28" t="str">
        <f t="shared" ref="AN1505:AQ1505" si="9034">IFERROR(IF(FIND(AN$1,$F1505)&gt;1,"Status - LGBT",""),"")</f>
        <v/>
      </c>
      <c r="AO1505" s="28" t="str">
        <f t="shared" si="9034"/>
        <v/>
      </c>
      <c r="AP1505" s="28" t="str">
        <f t="shared" si="9034"/>
        <v/>
      </c>
      <c r="AQ1505" s="28" t="str">
        <f t="shared" si="9034"/>
        <v/>
      </c>
      <c r="AR1505" s="28" t="str">
        <f t="shared" ref="AR1505:AV1505" si="9035">IFERROR(IF(FIND(AR$1,$F1505)&gt;1,"BME",""),"")</f>
        <v/>
      </c>
      <c r="AS1505" s="28" t="str">
        <f t="shared" si="9035"/>
        <v/>
      </c>
      <c r="AT1505" s="28" t="str">
        <f t="shared" si="9035"/>
        <v/>
      </c>
      <c r="AU1505" s="28" t="str">
        <f t="shared" si="9035"/>
        <v/>
      </c>
      <c r="AV1505" s="28" t="str">
        <f t="shared" si="9035"/>
        <v/>
      </c>
      <c r="AW1505" s="28" t="str">
        <f t="shared" ref="AW1505:BC1505" si="9036">IFERROR(IF(FIND(AW$1,$F1505)&gt;1,AW$1,""),"")</f>
        <v/>
      </c>
      <c r="AX1505" s="28" t="str">
        <f t="shared" si="9036"/>
        <v/>
      </c>
      <c r="AY1505" s="28" t="str">
        <f t="shared" si="9036"/>
        <v/>
      </c>
      <c r="AZ1505" s="28" t="str">
        <f t="shared" si="9036"/>
        <v/>
      </c>
      <c r="BA1505" s="28" t="str">
        <f t="shared" si="9036"/>
        <v/>
      </c>
      <c r="BB1505" s="28" t="str">
        <f t="shared" si="9036"/>
        <v/>
      </c>
      <c r="BC1505" s="28" t="str">
        <f t="shared" si="9036"/>
        <v/>
      </c>
      <c r="BD1505" s="28" t="str">
        <f t="shared" si="15"/>
        <v/>
      </c>
      <c r="BG1505" s="2" t="s">
        <v>10048</v>
      </c>
      <c r="BJ1505" s="28" t="str">
        <f t="shared" si="16"/>
        <v/>
      </c>
      <c r="BK1505" s="28" t="str">
        <f t="shared" si="17"/>
        <v/>
      </c>
      <c r="BM1505" s="2" t="s">
        <v>98</v>
      </c>
      <c r="BU1505" s="18"/>
      <c r="BV1505" s="18"/>
      <c r="BW1505" s="18"/>
      <c r="BX1505" s="18"/>
      <c r="BY1505" s="42" t="str">
        <f t="shared" si="18"/>
        <v>Status - disabled;</v>
      </c>
      <c r="BZ1505" s="43"/>
    </row>
    <row r="1506" spans="1:78" ht="15">
      <c r="A1506" s="10" t="s">
        <v>46</v>
      </c>
      <c r="B1506" s="28">
        <f>VLOOKUP(A1506,Organisations!$A$2:$B$7,2,FALSE)</f>
        <v>3</v>
      </c>
      <c r="C1506" s="10" t="s">
        <v>10049</v>
      </c>
      <c r="D1506" s="10" t="s">
        <v>10050</v>
      </c>
      <c r="E1506" s="28" t="str">
        <f t="shared" si="0"/>
        <v>We are specialists in providing accommodation for various client groups including adults with learning disabilities, phy</v>
      </c>
      <c r="F1506" s="61" t="s">
        <v>19595</v>
      </c>
      <c r="G1506" s="10" t="s">
        <v>68</v>
      </c>
      <c r="H1506" s="11"/>
      <c r="K1506" s="30" t="s">
        <v>10054</v>
      </c>
      <c r="L1506" s="10" t="s">
        <v>10055</v>
      </c>
      <c r="M1506" s="28" t="str">
        <f t="shared" ref="M1506:Q1506" si="9037">IFERROR(IF(FIND(M$1,$F1506)&gt;1,"Age - Children",""),"")</f>
        <v/>
      </c>
      <c r="N1506" s="28" t="str">
        <f t="shared" si="9037"/>
        <v/>
      </c>
      <c r="O1506" s="28" t="str">
        <f t="shared" si="9037"/>
        <v/>
      </c>
      <c r="P1506" s="28" t="str">
        <f t="shared" si="9037"/>
        <v/>
      </c>
      <c r="Q1506" s="28" t="str">
        <f t="shared" si="9037"/>
        <v/>
      </c>
      <c r="R1506" s="28" t="str">
        <f t="shared" ref="R1506:T1506" si="9038">IFERROR(IF(FIND(R$1,$F1506)&gt;1,"Age - Elderly",""),"")</f>
        <v/>
      </c>
      <c r="S1506" s="28" t="str">
        <f t="shared" si="9038"/>
        <v/>
      </c>
      <c r="T1506" s="28" t="str">
        <f t="shared" si="9038"/>
        <v/>
      </c>
      <c r="U1506" s="28" t="str">
        <f t="shared" si="3"/>
        <v/>
      </c>
      <c r="V1506" s="28" t="str">
        <f t="shared" si="4"/>
        <v/>
      </c>
      <c r="X1506" s="28" t="str">
        <f t="shared" si="5"/>
        <v/>
      </c>
      <c r="Y1506" s="28" t="str">
        <f t="shared" si="6"/>
        <v/>
      </c>
      <c r="Z1506" s="28" t="str">
        <f t="shared" si="7"/>
        <v>Gender - Male</v>
      </c>
      <c r="AB1506" s="28" t="str">
        <f t="shared" si="8"/>
        <v/>
      </c>
      <c r="AD1506" s="28" t="str">
        <f t="shared" si="9"/>
        <v>Gender - Male;</v>
      </c>
      <c r="AG1506" s="28" t="str">
        <f t="shared" ref="AG1506:AL1506" si="9039">IFERROR(IF(FIND(AG$1,$F1506)&gt;1,AG$1,""),"")</f>
        <v/>
      </c>
      <c r="AH1506" s="28" t="str">
        <f t="shared" si="9039"/>
        <v/>
      </c>
      <c r="AI1506" s="28" t="str">
        <f t="shared" si="9039"/>
        <v/>
      </c>
      <c r="AJ1506" s="28" t="str">
        <f t="shared" si="9039"/>
        <v/>
      </c>
      <c r="AK1506" s="28" t="str">
        <f t="shared" si="9039"/>
        <v/>
      </c>
      <c r="AL1506" s="28" t="str">
        <f t="shared" si="9039"/>
        <v/>
      </c>
      <c r="AM1506" s="28" t="str">
        <f t="shared" si="11"/>
        <v/>
      </c>
      <c r="AN1506" s="28" t="str">
        <f t="shared" ref="AN1506:AQ1506" si="9040">IFERROR(IF(FIND(AN$1,$F1506)&gt;1,"Status - LGBT",""),"")</f>
        <v/>
      </c>
      <c r="AO1506" s="28" t="str">
        <f t="shared" si="9040"/>
        <v/>
      </c>
      <c r="AP1506" s="28" t="str">
        <f t="shared" si="9040"/>
        <v/>
      </c>
      <c r="AQ1506" s="28" t="str">
        <f t="shared" si="9040"/>
        <v/>
      </c>
      <c r="AR1506" s="28" t="str">
        <f t="shared" ref="AR1506:AV1506" si="9041">IFERROR(IF(FIND(AR$1,$F1506)&gt;1,"BME",""),"")</f>
        <v/>
      </c>
      <c r="AS1506" s="28" t="str">
        <f t="shared" si="9041"/>
        <v/>
      </c>
      <c r="AT1506" s="28" t="str">
        <f t="shared" si="9041"/>
        <v/>
      </c>
      <c r="AU1506" s="28" t="str">
        <f t="shared" si="9041"/>
        <v/>
      </c>
      <c r="AV1506" s="28" t="str">
        <f t="shared" si="9041"/>
        <v/>
      </c>
      <c r="AW1506" s="28" t="str">
        <f t="shared" ref="AW1506:BC1506" si="9042">IFERROR(IF(FIND(AW$1,$F1506)&gt;1,AW$1,""),"")</f>
        <v/>
      </c>
      <c r="AX1506" s="28" t="str">
        <f t="shared" si="9042"/>
        <v/>
      </c>
      <c r="AY1506" s="28" t="str">
        <f t="shared" si="9042"/>
        <v/>
      </c>
      <c r="AZ1506" s="28" t="str">
        <f t="shared" si="9042"/>
        <v/>
      </c>
      <c r="BA1506" s="28" t="str">
        <f t="shared" si="9042"/>
        <v/>
      </c>
      <c r="BB1506" s="28" t="str">
        <f t="shared" si="9042"/>
        <v/>
      </c>
      <c r="BC1506" s="28" t="str">
        <f t="shared" si="9042"/>
        <v/>
      </c>
      <c r="BD1506" s="28" t="str">
        <f t="shared" si="15"/>
        <v/>
      </c>
      <c r="BG1506" s="2" t="s">
        <v>10056</v>
      </c>
      <c r="BJ1506" s="28" t="str">
        <f t="shared" si="16"/>
        <v/>
      </c>
      <c r="BK1506" s="28" t="str">
        <f t="shared" si="17"/>
        <v/>
      </c>
      <c r="BM1506" s="2" t="s">
        <v>98</v>
      </c>
      <c r="BU1506" s="12"/>
      <c r="BV1506" s="12"/>
      <c r="BW1506" s="12"/>
      <c r="BX1506" s="12"/>
      <c r="BY1506" s="42" t="str">
        <f t="shared" si="18"/>
        <v>Gender - Male;;</v>
      </c>
      <c r="BZ1506" s="42"/>
    </row>
    <row r="1507" spans="1:78" ht="15">
      <c r="A1507" s="16" t="s">
        <v>46</v>
      </c>
      <c r="B1507" s="28">
        <f>VLOOKUP(A1507,Organisations!$A$2:$B$7,2,FALSE)</f>
        <v>3</v>
      </c>
      <c r="C1507" s="16" t="s">
        <v>10057</v>
      </c>
      <c r="D1507" s="16" t="s">
        <v>10058</v>
      </c>
      <c r="E1507" s="28" t="str">
        <f t="shared" si="0"/>
        <v>We work to improve the lives of people with learning disabilities and their families in Leeds. We do this through target</v>
      </c>
      <c r="F1507" s="62" t="s">
        <v>19596</v>
      </c>
      <c r="G1507" s="16" t="s">
        <v>68</v>
      </c>
      <c r="H1507" s="17"/>
      <c r="K1507" s="26" t="s">
        <v>804</v>
      </c>
      <c r="L1507" s="16" t="s">
        <v>4435</v>
      </c>
      <c r="M1507" s="28" t="str">
        <f t="shared" ref="M1507:Q1507" si="9043">IFERROR(IF(FIND(M$1,$F1507)&gt;1,"Age - Children",""),"")</f>
        <v/>
      </c>
      <c r="N1507" s="28" t="str">
        <f t="shared" si="9043"/>
        <v/>
      </c>
      <c r="O1507" s="28" t="str">
        <f t="shared" si="9043"/>
        <v/>
      </c>
      <c r="P1507" s="28" t="str">
        <f t="shared" si="9043"/>
        <v/>
      </c>
      <c r="Q1507" s="28" t="str">
        <f t="shared" si="9043"/>
        <v/>
      </c>
      <c r="R1507" s="28" t="str">
        <f t="shared" ref="R1507:T1507" si="9044">IFERROR(IF(FIND(R$1,$F1507)&gt;1,"Age - Elderly",""),"")</f>
        <v/>
      </c>
      <c r="S1507" s="28" t="str">
        <f t="shared" si="9044"/>
        <v/>
      </c>
      <c r="T1507" s="28" t="str">
        <f t="shared" si="9044"/>
        <v/>
      </c>
      <c r="U1507" s="28" t="str">
        <f t="shared" si="3"/>
        <v/>
      </c>
      <c r="V1507" s="28" t="str">
        <f t="shared" si="4"/>
        <v/>
      </c>
      <c r="X1507" s="28" t="str">
        <f t="shared" si="5"/>
        <v/>
      </c>
      <c r="Y1507" s="28" t="str">
        <f t="shared" si="6"/>
        <v/>
      </c>
      <c r="Z1507" s="28" t="str">
        <f t="shared" si="7"/>
        <v/>
      </c>
      <c r="AB1507" s="28" t="str">
        <f t="shared" si="8"/>
        <v/>
      </c>
      <c r="AD1507" s="28" t="str">
        <f t="shared" si="9"/>
        <v/>
      </c>
      <c r="AG1507" s="28" t="str">
        <f t="shared" ref="AG1507:AL1507" si="9045">IFERROR(IF(FIND(AG$1,$F1507)&gt;1,AG$1,""),"")</f>
        <v/>
      </c>
      <c r="AH1507" s="28" t="str">
        <f t="shared" si="9045"/>
        <v/>
      </c>
      <c r="AI1507" s="28" t="str">
        <f t="shared" si="9045"/>
        <v/>
      </c>
      <c r="AJ1507" s="28" t="str">
        <f t="shared" si="9045"/>
        <v/>
      </c>
      <c r="AK1507" s="28" t="str">
        <f t="shared" si="9045"/>
        <v/>
      </c>
      <c r="AL1507" s="28" t="str">
        <f t="shared" si="9045"/>
        <v/>
      </c>
      <c r="AM1507" s="28" t="str">
        <f t="shared" si="11"/>
        <v/>
      </c>
      <c r="AN1507" s="28" t="str">
        <f t="shared" ref="AN1507:AQ1507" si="9046">IFERROR(IF(FIND(AN$1,$F1507)&gt;1,"Status - LGBT",""),"")</f>
        <v/>
      </c>
      <c r="AO1507" s="28" t="str">
        <f t="shared" si="9046"/>
        <v/>
      </c>
      <c r="AP1507" s="28" t="str">
        <f t="shared" si="9046"/>
        <v/>
      </c>
      <c r="AQ1507" s="28" t="str">
        <f t="shared" si="9046"/>
        <v/>
      </c>
      <c r="AR1507" s="28" t="str">
        <f t="shared" ref="AR1507:AV1507" si="9047">IFERROR(IF(FIND(AR$1,$F1507)&gt;1,"BME",""),"")</f>
        <v/>
      </c>
      <c r="AS1507" s="28" t="str">
        <f t="shared" si="9047"/>
        <v/>
      </c>
      <c r="AT1507" s="28" t="str">
        <f t="shared" si="9047"/>
        <v/>
      </c>
      <c r="AU1507" s="28" t="str">
        <f t="shared" si="9047"/>
        <v/>
      </c>
      <c r="AV1507" s="28" t="str">
        <f t="shared" si="9047"/>
        <v/>
      </c>
      <c r="AW1507" s="28" t="str">
        <f t="shared" ref="AW1507:BC1507" si="9048">IFERROR(IF(FIND(AW$1,$F1507)&gt;1,AW$1,""),"")</f>
        <v/>
      </c>
      <c r="AX1507" s="28" t="str">
        <f t="shared" si="9048"/>
        <v/>
      </c>
      <c r="AY1507" s="28" t="str">
        <f t="shared" si="9048"/>
        <v/>
      </c>
      <c r="AZ1507" s="28" t="str">
        <f t="shared" si="9048"/>
        <v/>
      </c>
      <c r="BA1507" s="28" t="str">
        <f t="shared" si="9048"/>
        <v/>
      </c>
      <c r="BB1507" s="28" t="str">
        <f t="shared" si="9048"/>
        <v/>
      </c>
      <c r="BC1507" s="28" t="str">
        <f t="shared" si="9048"/>
        <v/>
      </c>
      <c r="BD1507" s="28" t="str">
        <f t="shared" si="15"/>
        <v/>
      </c>
      <c r="BJ1507" s="28" t="str">
        <f t="shared" si="16"/>
        <v/>
      </c>
      <c r="BK1507" s="28" t="str">
        <f t="shared" si="17"/>
        <v/>
      </c>
      <c r="BM1507" s="2" t="s">
        <v>98</v>
      </c>
      <c r="BU1507" s="18"/>
      <c r="BV1507" s="18"/>
      <c r="BW1507" s="18"/>
      <c r="BX1507" s="18"/>
      <c r="BY1507" s="42" t="str">
        <f t="shared" si="18"/>
        <v/>
      </c>
      <c r="BZ1507" s="43"/>
    </row>
    <row r="1508" spans="1:78" ht="15">
      <c r="A1508" s="10" t="s">
        <v>46</v>
      </c>
      <c r="B1508" s="28">
        <f>VLOOKUP(A1508,Organisations!$A$2:$B$7,2,FALSE)</f>
        <v>3</v>
      </c>
      <c r="C1508" s="23" t="s">
        <v>764</v>
      </c>
      <c r="D1508" s="23" t="s">
        <v>766</v>
      </c>
      <c r="E1508" s="28" t="str">
        <f t="shared" si="0"/>
        <v>Better Leeds Communities (BLC) aim to make Leeds a better place to live for everyone in the city's communities. We do th</v>
      </c>
      <c r="F1508" s="61" t="s">
        <v>19597</v>
      </c>
      <c r="G1508" s="10" t="s">
        <v>68</v>
      </c>
      <c r="H1508" s="11"/>
      <c r="K1508" s="30" t="s">
        <v>781</v>
      </c>
      <c r="L1508" s="10" t="s">
        <v>4447</v>
      </c>
      <c r="M1508" s="28" t="str">
        <f t="shared" ref="M1508:Q1508" si="9049">IFERROR(IF(FIND(M$1,$F1508)&gt;1,"Age - Children",""),"")</f>
        <v/>
      </c>
      <c r="N1508" s="28" t="str">
        <f t="shared" si="9049"/>
        <v/>
      </c>
      <c r="O1508" s="28" t="str">
        <f t="shared" si="9049"/>
        <v/>
      </c>
      <c r="P1508" s="28" t="str">
        <f t="shared" si="9049"/>
        <v/>
      </c>
      <c r="Q1508" s="28" t="str">
        <f t="shared" si="9049"/>
        <v/>
      </c>
      <c r="R1508" s="28" t="str">
        <f t="shared" ref="R1508:T1508" si="9050">IFERROR(IF(FIND(R$1,$F1508)&gt;1,"Age - Elderly",""),"")</f>
        <v/>
      </c>
      <c r="S1508" s="28" t="str">
        <f t="shared" si="9050"/>
        <v/>
      </c>
      <c r="T1508" s="28" t="str">
        <f t="shared" si="9050"/>
        <v/>
      </c>
      <c r="U1508" s="28" t="str">
        <f t="shared" si="3"/>
        <v/>
      </c>
      <c r="V1508" s="28" t="str">
        <f t="shared" si="4"/>
        <v/>
      </c>
      <c r="X1508" s="28" t="str">
        <f t="shared" si="5"/>
        <v/>
      </c>
      <c r="Y1508" s="28" t="str">
        <f t="shared" si="6"/>
        <v/>
      </c>
      <c r="Z1508" s="28" t="str">
        <f t="shared" si="7"/>
        <v/>
      </c>
      <c r="AB1508" s="28" t="str">
        <f t="shared" si="8"/>
        <v/>
      </c>
      <c r="AD1508" s="28" t="str">
        <f t="shared" si="9"/>
        <v/>
      </c>
      <c r="AG1508" s="28" t="str">
        <f t="shared" ref="AG1508:AL1508" si="9051">IFERROR(IF(FIND(AG$1,$F1508)&gt;1,AG$1,""),"")</f>
        <v/>
      </c>
      <c r="AH1508" s="28" t="str">
        <f t="shared" si="9051"/>
        <v/>
      </c>
      <c r="AI1508" s="28" t="str">
        <f t="shared" si="9051"/>
        <v/>
      </c>
      <c r="AJ1508" s="28" t="str">
        <f t="shared" si="9051"/>
        <v/>
      </c>
      <c r="AK1508" s="28" t="str">
        <f t="shared" si="9051"/>
        <v/>
      </c>
      <c r="AL1508" s="28" t="str">
        <f t="shared" si="9051"/>
        <v/>
      </c>
      <c r="AM1508" s="28" t="str">
        <f t="shared" si="11"/>
        <v/>
      </c>
      <c r="AN1508" s="28" t="str">
        <f t="shared" ref="AN1508:AQ1508" si="9052">IFERROR(IF(FIND(AN$1,$F1508)&gt;1,"Status - LGBT",""),"")</f>
        <v/>
      </c>
      <c r="AO1508" s="28" t="str">
        <f t="shared" si="9052"/>
        <v/>
      </c>
      <c r="AP1508" s="28" t="str">
        <f t="shared" si="9052"/>
        <v/>
      </c>
      <c r="AQ1508" s="28" t="str">
        <f t="shared" si="9052"/>
        <v/>
      </c>
      <c r="AR1508" s="28" t="str">
        <f t="shared" ref="AR1508:AV1508" si="9053">IFERROR(IF(FIND(AR$1,$F1508)&gt;1,"BME",""),"")</f>
        <v/>
      </c>
      <c r="AS1508" s="28" t="str">
        <f t="shared" si="9053"/>
        <v/>
      </c>
      <c r="AT1508" s="28" t="str">
        <f t="shared" si="9053"/>
        <v/>
      </c>
      <c r="AU1508" s="28" t="str">
        <f t="shared" si="9053"/>
        <v/>
      </c>
      <c r="AV1508" s="28" t="str">
        <f t="shared" si="9053"/>
        <v/>
      </c>
      <c r="AW1508" s="28" t="str">
        <f t="shared" ref="AW1508:BC1508" si="9054">IFERROR(IF(FIND(AW$1,$F1508)&gt;1,AW$1,""),"")</f>
        <v/>
      </c>
      <c r="AX1508" s="28" t="str">
        <f t="shared" si="9054"/>
        <v/>
      </c>
      <c r="AY1508" s="28" t="str">
        <f t="shared" si="9054"/>
        <v/>
      </c>
      <c r="AZ1508" s="28" t="str">
        <f t="shared" si="9054"/>
        <v/>
      </c>
      <c r="BA1508" s="28" t="str">
        <f t="shared" si="9054"/>
        <v/>
      </c>
      <c r="BB1508" s="28" t="str">
        <f t="shared" si="9054"/>
        <v/>
      </c>
      <c r="BC1508" s="28" t="str">
        <f t="shared" si="9054"/>
        <v/>
      </c>
      <c r="BD1508" s="28" t="str">
        <f t="shared" si="15"/>
        <v/>
      </c>
      <c r="BG1508" s="2" t="s">
        <v>10065</v>
      </c>
      <c r="BI1508" s="2" t="s">
        <v>2983</v>
      </c>
      <c r="BJ1508" s="28" t="str">
        <f t="shared" si="16"/>
        <v>Leeds</v>
      </c>
      <c r="BK1508" s="28" t="str">
        <f t="shared" si="17"/>
        <v>West Yorkshire</v>
      </c>
      <c r="BM1508" s="2" t="s">
        <v>98</v>
      </c>
      <c r="BU1508" s="12"/>
      <c r="BV1508" s="50" t="s">
        <v>568</v>
      </c>
      <c r="BW1508" s="12"/>
      <c r="BX1508" s="12"/>
      <c r="BY1508" s="42" t="str">
        <f t="shared" si="18"/>
        <v>LS6</v>
      </c>
      <c r="BZ1508" s="42"/>
    </row>
    <row r="1509" spans="1:78" ht="15">
      <c r="A1509" s="16" t="s">
        <v>46</v>
      </c>
      <c r="B1509" s="28">
        <f>VLOOKUP(A1509,Organisations!$A$2:$B$7,2,FALSE)</f>
        <v>3</v>
      </c>
      <c r="C1509" s="16" t="s">
        <v>10066</v>
      </c>
      <c r="D1509" s="16" t="s">
        <v>10067</v>
      </c>
      <c r="E1509" s="28" t="str">
        <f t="shared" si="0"/>
        <v>The Better Lives Leeds blog is a way of keeping people informed and getting your opinions on what Leeds is doing to make</v>
      </c>
      <c r="F1509" s="62" t="s">
        <v>19598</v>
      </c>
      <c r="G1509" s="16" t="s">
        <v>68</v>
      </c>
      <c r="H1509" s="17"/>
      <c r="K1509" s="33"/>
      <c r="L1509" s="18"/>
      <c r="M1509" s="28" t="str">
        <f t="shared" ref="M1509:Q1509" si="9055">IFERROR(IF(FIND(M$1,$F1509)&gt;1,"Age - Children",""),"")</f>
        <v/>
      </c>
      <c r="N1509" s="28" t="str">
        <f t="shared" si="9055"/>
        <v/>
      </c>
      <c r="O1509" s="28" t="str">
        <f t="shared" si="9055"/>
        <v/>
      </c>
      <c r="P1509" s="28" t="str">
        <f t="shared" si="9055"/>
        <v/>
      </c>
      <c r="Q1509" s="28" t="str">
        <f t="shared" si="9055"/>
        <v/>
      </c>
      <c r="R1509" s="28" t="str">
        <f t="shared" ref="R1509:T1509" si="9056">IFERROR(IF(FIND(R$1,$F1509)&gt;1,"Age - Elderly",""),"")</f>
        <v/>
      </c>
      <c r="S1509" s="28" t="str">
        <f t="shared" si="9056"/>
        <v/>
      </c>
      <c r="T1509" s="28" t="str">
        <f t="shared" si="9056"/>
        <v/>
      </c>
      <c r="U1509" s="28" t="str">
        <f t="shared" si="3"/>
        <v/>
      </c>
      <c r="V1509" s="28" t="str">
        <f t="shared" si="4"/>
        <v/>
      </c>
      <c r="X1509" s="28" t="str">
        <f t="shared" si="5"/>
        <v/>
      </c>
      <c r="Y1509" s="28" t="str">
        <f t="shared" si="6"/>
        <v/>
      </c>
      <c r="Z1509" s="28" t="str">
        <f t="shared" si="7"/>
        <v/>
      </c>
      <c r="AB1509" s="28" t="str">
        <f t="shared" si="8"/>
        <v/>
      </c>
      <c r="AD1509" s="28" t="str">
        <f t="shared" si="9"/>
        <v/>
      </c>
      <c r="AG1509" s="28" t="str">
        <f t="shared" ref="AG1509:AL1509" si="9057">IFERROR(IF(FIND(AG$1,$F1509)&gt;1,AG$1,""),"")</f>
        <v/>
      </c>
      <c r="AH1509" s="28" t="str">
        <f t="shared" si="9057"/>
        <v/>
      </c>
      <c r="AI1509" s="28" t="str">
        <f t="shared" si="9057"/>
        <v/>
      </c>
      <c r="AJ1509" s="28" t="str">
        <f t="shared" si="9057"/>
        <v/>
      </c>
      <c r="AK1509" s="28" t="str">
        <f t="shared" si="9057"/>
        <v/>
      </c>
      <c r="AL1509" s="28" t="str">
        <f t="shared" si="9057"/>
        <v/>
      </c>
      <c r="AM1509" s="28" t="str">
        <f t="shared" si="11"/>
        <v/>
      </c>
      <c r="AN1509" s="28" t="str">
        <f t="shared" ref="AN1509:AQ1509" si="9058">IFERROR(IF(FIND(AN$1,$F1509)&gt;1,"Status - LGBT",""),"")</f>
        <v/>
      </c>
      <c r="AO1509" s="28" t="str">
        <f t="shared" si="9058"/>
        <v/>
      </c>
      <c r="AP1509" s="28" t="str">
        <f t="shared" si="9058"/>
        <v/>
      </c>
      <c r="AQ1509" s="28" t="str">
        <f t="shared" si="9058"/>
        <v/>
      </c>
      <c r="AR1509" s="28" t="str">
        <f t="shared" ref="AR1509:AV1509" si="9059">IFERROR(IF(FIND(AR$1,$F1509)&gt;1,"BME",""),"")</f>
        <v/>
      </c>
      <c r="AS1509" s="28" t="str">
        <f t="shared" si="9059"/>
        <v/>
      </c>
      <c r="AT1509" s="28" t="str">
        <f t="shared" si="9059"/>
        <v/>
      </c>
      <c r="AU1509" s="28" t="str">
        <f t="shared" si="9059"/>
        <v/>
      </c>
      <c r="AV1509" s="28" t="str">
        <f t="shared" si="9059"/>
        <v/>
      </c>
      <c r="AW1509" s="28" t="str">
        <f t="shared" ref="AW1509:BC1509" si="9060">IFERROR(IF(FIND(AW$1,$F1509)&gt;1,AW$1,""),"")</f>
        <v/>
      </c>
      <c r="AX1509" s="28" t="str">
        <f t="shared" si="9060"/>
        <v/>
      </c>
      <c r="AY1509" s="28" t="str">
        <f t="shared" si="9060"/>
        <v/>
      </c>
      <c r="AZ1509" s="28" t="str">
        <f t="shared" si="9060"/>
        <v/>
      </c>
      <c r="BA1509" s="28" t="str">
        <f t="shared" si="9060"/>
        <v/>
      </c>
      <c r="BB1509" s="28" t="str">
        <f t="shared" si="9060"/>
        <v/>
      </c>
      <c r="BC1509" s="28" t="str">
        <f t="shared" si="9060"/>
        <v/>
      </c>
      <c r="BD1509" s="28" t="str">
        <f t="shared" si="15"/>
        <v/>
      </c>
      <c r="BJ1509" s="28" t="str">
        <f t="shared" si="16"/>
        <v/>
      </c>
      <c r="BK1509" s="28" t="str">
        <f t="shared" si="17"/>
        <v/>
      </c>
      <c r="BM1509" s="2" t="s">
        <v>98</v>
      </c>
      <c r="BU1509" s="18"/>
      <c r="BV1509" s="18"/>
      <c r="BW1509" s="18"/>
      <c r="BX1509" s="18"/>
      <c r="BY1509" s="42" t="str">
        <f t="shared" si="18"/>
        <v/>
      </c>
      <c r="BZ1509" s="43"/>
    </row>
    <row r="1510" spans="1:78" ht="15">
      <c r="A1510" s="10" t="s">
        <v>46</v>
      </c>
      <c r="B1510" s="28">
        <f>VLOOKUP(A1510,Organisations!$A$2:$B$7,2,FALSE)</f>
        <v>3</v>
      </c>
      <c r="C1510" s="23" t="s">
        <v>810</v>
      </c>
      <c r="D1510" s="23" t="s">
        <v>812</v>
      </c>
      <c r="E1510" s="28" t="str">
        <f t="shared" si="0"/>
        <v>BHA Leeds Skyline provides a range of support services to people living with HIV in Leeds and their partners, families a</v>
      </c>
      <c r="F1510" s="61" t="s">
        <v>19599</v>
      </c>
      <c r="G1510" s="10" t="s">
        <v>68</v>
      </c>
      <c r="H1510" s="11"/>
      <c r="K1510" s="30" t="s">
        <v>826</v>
      </c>
      <c r="L1510" s="10" t="s">
        <v>10074</v>
      </c>
      <c r="M1510" s="28" t="str">
        <f t="shared" ref="M1510:Q1510" si="9061">IFERROR(IF(FIND(M$1,$F1510)&gt;1,"Age - Children",""),"")</f>
        <v/>
      </c>
      <c r="N1510" s="28" t="str">
        <f t="shared" si="9061"/>
        <v/>
      </c>
      <c r="O1510" s="28" t="str">
        <f t="shared" si="9061"/>
        <v/>
      </c>
      <c r="P1510" s="28" t="str">
        <f t="shared" si="9061"/>
        <v/>
      </c>
      <c r="Q1510" s="28" t="str">
        <f t="shared" si="9061"/>
        <v/>
      </c>
      <c r="R1510" s="28" t="str">
        <f t="shared" ref="R1510:T1510" si="9062">IFERROR(IF(FIND(R$1,$F1510)&gt;1,"Age - Elderly",""),"")</f>
        <v/>
      </c>
      <c r="S1510" s="28" t="str">
        <f t="shared" si="9062"/>
        <v/>
      </c>
      <c r="T1510" s="28" t="str">
        <f t="shared" si="9062"/>
        <v/>
      </c>
      <c r="U1510" s="28" t="str">
        <f t="shared" si="3"/>
        <v/>
      </c>
      <c r="V1510" s="28" t="str">
        <f t="shared" si="4"/>
        <v/>
      </c>
      <c r="X1510" s="28" t="str">
        <f t="shared" si="5"/>
        <v/>
      </c>
      <c r="Y1510" s="28" t="str">
        <f t="shared" si="6"/>
        <v/>
      </c>
      <c r="Z1510" s="28" t="str">
        <f t="shared" si="7"/>
        <v/>
      </c>
      <c r="AB1510" s="28" t="str">
        <f t="shared" si="8"/>
        <v/>
      </c>
      <c r="AD1510" s="28" t="str">
        <f t="shared" si="9"/>
        <v/>
      </c>
      <c r="AG1510" s="28" t="str">
        <f t="shared" ref="AG1510:AL1510" si="9063">IFERROR(IF(FIND(AG$1,$F1510)&gt;1,AG$1,""),"")</f>
        <v/>
      </c>
      <c r="AH1510" s="28" t="str">
        <f t="shared" si="9063"/>
        <v/>
      </c>
      <c r="AI1510" s="28" t="str">
        <f t="shared" si="9063"/>
        <v/>
      </c>
      <c r="AJ1510" s="28" t="str">
        <f t="shared" si="9063"/>
        <v/>
      </c>
      <c r="AK1510" s="28" t="str">
        <f t="shared" si="9063"/>
        <v/>
      </c>
      <c r="AL1510" s="28" t="str">
        <f t="shared" si="9063"/>
        <v/>
      </c>
      <c r="AM1510" s="28" t="str">
        <f t="shared" si="11"/>
        <v/>
      </c>
      <c r="AN1510" s="28" t="str">
        <f t="shared" ref="AN1510:AQ1510" si="9064">IFERROR(IF(FIND(AN$1,$F1510)&gt;1,"Status - LGBT",""),"")</f>
        <v/>
      </c>
      <c r="AO1510" s="28" t="str">
        <f t="shared" si="9064"/>
        <v/>
      </c>
      <c r="AP1510" s="28" t="str">
        <f t="shared" si="9064"/>
        <v/>
      </c>
      <c r="AQ1510" s="28" t="str">
        <f t="shared" si="9064"/>
        <v/>
      </c>
      <c r="AR1510" s="28" t="str">
        <f t="shared" ref="AR1510:AV1510" si="9065">IFERROR(IF(FIND(AR$1,$F1510)&gt;1,"BME",""),"")</f>
        <v/>
      </c>
      <c r="AS1510" s="28" t="str">
        <f t="shared" si="9065"/>
        <v/>
      </c>
      <c r="AT1510" s="28" t="str">
        <f t="shared" si="9065"/>
        <v/>
      </c>
      <c r="AU1510" s="28" t="str">
        <f t="shared" si="9065"/>
        <v/>
      </c>
      <c r="AV1510" s="28" t="str">
        <f t="shared" si="9065"/>
        <v/>
      </c>
      <c r="AW1510" s="28" t="str">
        <f t="shared" ref="AW1510:BC1510" si="9066">IFERROR(IF(FIND(AW$1,$F1510)&gt;1,AW$1,""),"")</f>
        <v/>
      </c>
      <c r="AX1510" s="28" t="str">
        <f t="shared" si="9066"/>
        <v/>
      </c>
      <c r="AY1510" s="28" t="str">
        <f t="shared" si="9066"/>
        <v/>
      </c>
      <c r="AZ1510" s="28" t="str">
        <f t="shared" si="9066"/>
        <v/>
      </c>
      <c r="BA1510" s="28" t="str">
        <f t="shared" si="9066"/>
        <v/>
      </c>
      <c r="BB1510" s="28" t="str">
        <f t="shared" si="9066"/>
        <v/>
      </c>
      <c r="BC1510" s="28" t="str">
        <f t="shared" si="9066"/>
        <v/>
      </c>
      <c r="BD1510" s="28" t="str">
        <f t="shared" si="15"/>
        <v/>
      </c>
      <c r="BG1510" s="2" t="s">
        <v>10075</v>
      </c>
      <c r="BI1510" s="2" t="s">
        <v>1765</v>
      </c>
      <c r="BJ1510" s="28" t="str">
        <f t="shared" si="16"/>
        <v>Leeds</v>
      </c>
      <c r="BK1510" s="28" t="str">
        <f t="shared" si="17"/>
        <v>West Yorkshire</v>
      </c>
      <c r="BM1510" s="2" t="s">
        <v>98</v>
      </c>
      <c r="BU1510" s="12"/>
      <c r="BV1510" s="50" t="s">
        <v>561</v>
      </c>
      <c r="BW1510" s="12"/>
      <c r="BX1510" s="12"/>
      <c r="BY1510" s="42" t="str">
        <f t="shared" si="18"/>
        <v>LS1</v>
      </c>
      <c r="BZ1510" s="42"/>
    </row>
    <row r="1511" spans="1:78" ht="15">
      <c r="A1511" s="16" t="s">
        <v>46</v>
      </c>
      <c r="B1511" s="28">
        <f>VLOOKUP(A1511,Organisations!$A$2:$B$7,2,FALSE)</f>
        <v>3</v>
      </c>
      <c r="C1511" s="16" t="s">
        <v>10077</v>
      </c>
      <c r="D1511" s="16" t="s">
        <v>10078</v>
      </c>
      <c r="E1511" s="28" t="str">
        <f t="shared" si="0"/>
        <v xml:space="preserve">To apply for or to renew a Blind or Disabled Pass contact your Local Authority.
 PO Box 657
 Leeds
 LS1 9BS
 Tel: </v>
      </c>
      <c r="F1511" s="62" t="s">
        <v>19600</v>
      </c>
      <c r="G1511" s="16" t="s">
        <v>68</v>
      </c>
      <c r="H1511" s="17"/>
      <c r="K1511" s="33"/>
      <c r="L1511" s="18"/>
      <c r="M1511" s="28" t="str">
        <f t="shared" ref="M1511:Q1511" si="9067">IFERROR(IF(FIND(M$1,$F1511)&gt;1,"Age - Children",""),"")</f>
        <v/>
      </c>
      <c r="N1511" s="28" t="str">
        <f t="shared" si="9067"/>
        <v/>
      </c>
      <c r="O1511" s="28" t="str">
        <f t="shared" si="9067"/>
        <v/>
      </c>
      <c r="P1511" s="28" t="str">
        <f t="shared" si="9067"/>
        <v/>
      </c>
      <c r="Q1511" s="28" t="str">
        <f t="shared" si="9067"/>
        <v/>
      </c>
      <c r="R1511" s="28" t="str">
        <f t="shared" ref="R1511:T1511" si="9068">IFERROR(IF(FIND(R$1,$F1511)&gt;1,"Age - Elderly",""),"")</f>
        <v/>
      </c>
      <c r="S1511" s="28" t="str">
        <f t="shared" si="9068"/>
        <v/>
      </c>
      <c r="T1511" s="28" t="str">
        <f t="shared" si="9068"/>
        <v/>
      </c>
      <c r="U1511" s="28" t="str">
        <f t="shared" si="3"/>
        <v/>
      </c>
      <c r="V1511" s="28" t="str">
        <f t="shared" si="4"/>
        <v/>
      </c>
      <c r="X1511" s="28" t="str">
        <f t="shared" si="5"/>
        <v/>
      </c>
      <c r="Y1511" s="28" t="str">
        <f t="shared" si="6"/>
        <v/>
      </c>
      <c r="Z1511" s="28" t="str">
        <f t="shared" si="7"/>
        <v/>
      </c>
      <c r="AB1511" s="28" t="str">
        <f t="shared" si="8"/>
        <v/>
      </c>
      <c r="AD1511" s="28" t="str">
        <f t="shared" si="9"/>
        <v/>
      </c>
      <c r="AG1511" s="28" t="str">
        <f t="shared" ref="AG1511:AL1511" si="9069">IFERROR(IF(FIND(AG$1,$F1511)&gt;1,AG$1,""),"")</f>
        <v/>
      </c>
      <c r="AH1511" s="28" t="str">
        <f t="shared" si="9069"/>
        <v/>
      </c>
      <c r="AI1511" s="28" t="str">
        <f t="shared" si="9069"/>
        <v/>
      </c>
      <c r="AJ1511" s="28" t="str">
        <f t="shared" si="9069"/>
        <v/>
      </c>
      <c r="AK1511" s="28" t="str">
        <f t="shared" si="9069"/>
        <v/>
      </c>
      <c r="AL1511" s="28" t="str">
        <f t="shared" si="9069"/>
        <v/>
      </c>
      <c r="AM1511" s="28" t="str">
        <f t="shared" si="11"/>
        <v/>
      </c>
      <c r="AN1511" s="28" t="str">
        <f t="shared" ref="AN1511:AQ1511" si="9070">IFERROR(IF(FIND(AN$1,$F1511)&gt;1,"Status - LGBT",""),"")</f>
        <v/>
      </c>
      <c r="AO1511" s="28" t="str">
        <f t="shared" si="9070"/>
        <v/>
      </c>
      <c r="AP1511" s="28" t="str">
        <f t="shared" si="9070"/>
        <v/>
      </c>
      <c r="AQ1511" s="28" t="str">
        <f t="shared" si="9070"/>
        <v/>
      </c>
      <c r="AR1511" s="28" t="str">
        <f t="shared" ref="AR1511:AV1511" si="9071">IFERROR(IF(FIND(AR$1,$F1511)&gt;1,"BME",""),"")</f>
        <v/>
      </c>
      <c r="AS1511" s="28" t="str">
        <f t="shared" si="9071"/>
        <v/>
      </c>
      <c r="AT1511" s="28" t="str">
        <f t="shared" si="9071"/>
        <v/>
      </c>
      <c r="AU1511" s="28" t="str">
        <f t="shared" si="9071"/>
        <v/>
      </c>
      <c r="AV1511" s="28" t="str">
        <f t="shared" si="9071"/>
        <v/>
      </c>
      <c r="AW1511" s="28" t="str">
        <f t="shared" ref="AW1511:BC1511" si="9072">IFERROR(IF(FIND(AW$1,$F1511)&gt;1,AW$1,""),"")</f>
        <v/>
      </c>
      <c r="AX1511" s="28" t="str">
        <f t="shared" si="9072"/>
        <v/>
      </c>
      <c r="AY1511" s="28" t="str">
        <f t="shared" si="9072"/>
        <v/>
      </c>
      <c r="AZ1511" s="28" t="str">
        <f t="shared" si="9072"/>
        <v/>
      </c>
      <c r="BA1511" s="28" t="str">
        <f t="shared" si="9072"/>
        <v/>
      </c>
      <c r="BB1511" s="28" t="str">
        <f t="shared" si="9072"/>
        <v/>
      </c>
      <c r="BC1511" s="28" t="str">
        <f t="shared" si="9072"/>
        <v/>
      </c>
      <c r="BD1511" s="28" t="str">
        <f t="shared" si="15"/>
        <v/>
      </c>
      <c r="BG1511" s="2" t="s">
        <v>10082</v>
      </c>
      <c r="BI1511" s="2" t="s">
        <v>3063</v>
      </c>
      <c r="BJ1511" s="28" t="str">
        <f t="shared" si="16"/>
        <v>Leeds</v>
      </c>
      <c r="BK1511" s="28" t="str">
        <f t="shared" si="17"/>
        <v>West Yorkshire</v>
      </c>
      <c r="BM1511" s="2" t="s">
        <v>98</v>
      </c>
      <c r="BU1511" s="18"/>
      <c r="BV1511" s="47" t="s">
        <v>561</v>
      </c>
      <c r="BW1511" s="18"/>
      <c r="BX1511" s="18"/>
      <c r="BY1511" s="42" t="str">
        <f t="shared" si="18"/>
        <v>LS1</v>
      </c>
      <c r="BZ1511" s="43"/>
    </row>
    <row r="1512" spans="1:78" ht="15">
      <c r="A1512" s="10" t="s">
        <v>46</v>
      </c>
      <c r="B1512" s="28">
        <f>VLOOKUP(A1512,Organisations!$A$2:$B$7,2,FALSE)</f>
        <v>3</v>
      </c>
      <c r="C1512" s="10" t="s">
        <v>10084</v>
      </c>
      <c r="D1512" s="10" t="s">
        <v>10085</v>
      </c>
      <c r="E1512" s="28" t="str">
        <f t="shared" si="0"/>
        <v>Blue Apple Training has a team of excellent tutors to assist with individual recruitment. They are dedicated, passionate</v>
      </c>
      <c r="F1512" s="61" t="s">
        <v>19601</v>
      </c>
      <c r="G1512" s="10" t="s">
        <v>68</v>
      </c>
      <c r="H1512" s="11"/>
      <c r="K1512" s="30" t="s">
        <v>10089</v>
      </c>
      <c r="L1512" s="12"/>
      <c r="M1512" s="28" t="str">
        <f t="shared" ref="M1512:Q1512" si="9073">IFERROR(IF(FIND(M$1,$F1512)&gt;1,"Age - Children",""),"")</f>
        <v/>
      </c>
      <c r="N1512" s="28" t="str">
        <f t="shared" si="9073"/>
        <v/>
      </c>
      <c r="O1512" s="28" t="str">
        <f t="shared" si="9073"/>
        <v/>
      </c>
      <c r="P1512" s="28" t="str">
        <f t="shared" si="9073"/>
        <v/>
      </c>
      <c r="Q1512" s="28" t="str">
        <f t="shared" si="9073"/>
        <v/>
      </c>
      <c r="R1512" s="28" t="str">
        <f t="shared" ref="R1512:T1512" si="9074">IFERROR(IF(FIND(R$1,$F1512)&gt;1,"Age - Elderly",""),"")</f>
        <v/>
      </c>
      <c r="S1512" s="28" t="str">
        <f t="shared" si="9074"/>
        <v/>
      </c>
      <c r="T1512" s="28" t="str">
        <f t="shared" si="9074"/>
        <v/>
      </c>
      <c r="U1512" s="28" t="str">
        <f t="shared" si="3"/>
        <v/>
      </c>
      <c r="V1512" s="28" t="str">
        <f t="shared" si="4"/>
        <v/>
      </c>
      <c r="X1512" s="28" t="str">
        <f t="shared" si="5"/>
        <v/>
      </c>
      <c r="Y1512" s="28" t="str">
        <f t="shared" si="6"/>
        <v/>
      </c>
      <c r="Z1512" s="28" t="str">
        <f t="shared" si="7"/>
        <v>Gender - Male</v>
      </c>
      <c r="AB1512" s="28" t="str">
        <f t="shared" si="8"/>
        <v/>
      </c>
      <c r="AD1512" s="28" t="str">
        <f t="shared" si="9"/>
        <v>Gender - Male;</v>
      </c>
      <c r="AG1512" s="28" t="str">
        <f t="shared" ref="AG1512:AL1512" si="9075">IFERROR(IF(FIND(AG$1,$F1512)&gt;1,AG$1,""),"")</f>
        <v/>
      </c>
      <c r="AH1512" s="28" t="str">
        <f t="shared" si="9075"/>
        <v/>
      </c>
      <c r="AI1512" s="28" t="str">
        <f t="shared" si="9075"/>
        <v/>
      </c>
      <c r="AJ1512" s="28" t="str">
        <f t="shared" si="9075"/>
        <v/>
      </c>
      <c r="AK1512" s="28" t="str">
        <f t="shared" si="9075"/>
        <v/>
      </c>
      <c r="AL1512" s="28" t="str">
        <f t="shared" si="9075"/>
        <v/>
      </c>
      <c r="AM1512" s="28" t="str">
        <f t="shared" si="11"/>
        <v/>
      </c>
      <c r="AN1512" s="28" t="str">
        <f t="shared" ref="AN1512:AQ1512" si="9076">IFERROR(IF(FIND(AN$1,$F1512)&gt;1,"Status - LGBT",""),"")</f>
        <v/>
      </c>
      <c r="AO1512" s="28" t="str">
        <f t="shared" si="9076"/>
        <v/>
      </c>
      <c r="AP1512" s="28" t="str">
        <f t="shared" si="9076"/>
        <v/>
      </c>
      <c r="AQ1512" s="28" t="str">
        <f t="shared" si="9076"/>
        <v/>
      </c>
      <c r="AR1512" s="28" t="str">
        <f t="shared" ref="AR1512:AV1512" si="9077">IFERROR(IF(FIND(AR$1,$F1512)&gt;1,"BME",""),"")</f>
        <v/>
      </c>
      <c r="AS1512" s="28" t="str">
        <f t="shared" si="9077"/>
        <v/>
      </c>
      <c r="AT1512" s="28" t="str">
        <f t="shared" si="9077"/>
        <v/>
      </c>
      <c r="AU1512" s="28" t="str">
        <f t="shared" si="9077"/>
        <v/>
      </c>
      <c r="AV1512" s="28" t="str">
        <f t="shared" si="9077"/>
        <v/>
      </c>
      <c r="AW1512" s="28" t="str">
        <f t="shared" ref="AW1512:BC1512" si="9078">IFERROR(IF(FIND(AW$1,$F1512)&gt;1,AW$1,""),"")</f>
        <v/>
      </c>
      <c r="AX1512" s="28" t="str">
        <f t="shared" si="9078"/>
        <v/>
      </c>
      <c r="AY1512" s="28" t="str">
        <f t="shared" si="9078"/>
        <v/>
      </c>
      <c r="AZ1512" s="28" t="str">
        <f t="shared" si="9078"/>
        <v/>
      </c>
      <c r="BA1512" s="28" t="str">
        <f t="shared" si="9078"/>
        <v/>
      </c>
      <c r="BB1512" s="28" t="str">
        <f t="shared" si="9078"/>
        <v/>
      </c>
      <c r="BC1512" s="28" t="str">
        <f t="shared" si="9078"/>
        <v/>
      </c>
      <c r="BD1512" s="28" t="str">
        <f t="shared" si="15"/>
        <v/>
      </c>
      <c r="BG1512" s="2" t="s">
        <v>10090</v>
      </c>
      <c r="BI1512" s="2" t="s">
        <v>9267</v>
      </c>
      <c r="BJ1512" s="28" t="str">
        <f t="shared" si="16"/>
        <v>Leeds</v>
      </c>
      <c r="BK1512" s="28" t="str">
        <f t="shared" si="17"/>
        <v>West Yorkshire</v>
      </c>
      <c r="BM1512" s="2" t="s">
        <v>98</v>
      </c>
      <c r="BU1512" s="12"/>
      <c r="BV1512" s="50" t="s">
        <v>572</v>
      </c>
      <c r="BW1512" s="12"/>
      <c r="BX1512" s="12"/>
      <c r="BY1512" s="42" t="str">
        <f t="shared" si="18"/>
        <v>Gender - Male;;LS9</v>
      </c>
      <c r="BZ1512" s="42"/>
    </row>
    <row r="1513" spans="1:78" ht="15">
      <c r="A1513" s="16" t="s">
        <v>46</v>
      </c>
      <c r="B1513" s="28">
        <f>VLOOKUP(A1513,Organisations!$A$2:$B$7,2,FALSE)</f>
        <v>3</v>
      </c>
      <c r="C1513" s="16" t="s">
        <v>10092</v>
      </c>
      <c r="D1513" s="16" t="s">
        <v>10093</v>
      </c>
      <c r="E1513" s="28" t="str">
        <f t="shared" si="0"/>
        <v>To apply or renew a Blue Badge please ring Adult Social Care - Leeds 0113 222 4444 or apply online. www.leeds.gov.uk</v>
      </c>
      <c r="F1513" s="16" t="s">
        <v>10094</v>
      </c>
      <c r="G1513" s="16" t="s">
        <v>68</v>
      </c>
      <c r="H1513" s="17"/>
      <c r="K1513" s="26" t="s">
        <v>4001</v>
      </c>
      <c r="L1513" s="18"/>
      <c r="M1513" s="28" t="str">
        <f t="shared" ref="M1513:Q1513" si="9079">IFERROR(IF(FIND(M$1,$F1513)&gt;1,"Age - Children",""),"")</f>
        <v/>
      </c>
      <c r="N1513" s="28" t="str">
        <f t="shared" si="9079"/>
        <v/>
      </c>
      <c r="O1513" s="28" t="str">
        <f t="shared" si="9079"/>
        <v/>
      </c>
      <c r="P1513" s="28" t="str">
        <f t="shared" si="9079"/>
        <v/>
      </c>
      <c r="Q1513" s="28" t="str">
        <f t="shared" si="9079"/>
        <v/>
      </c>
      <c r="R1513" s="28" t="str">
        <f t="shared" ref="R1513:T1513" si="9080">IFERROR(IF(FIND(R$1,$F1513)&gt;1,"Age - Elderly",""),"")</f>
        <v/>
      </c>
      <c r="S1513" s="28" t="str">
        <f t="shared" si="9080"/>
        <v/>
      </c>
      <c r="T1513" s="28" t="str">
        <f t="shared" si="9080"/>
        <v/>
      </c>
      <c r="U1513" s="28" t="str">
        <f t="shared" si="3"/>
        <v/>
      </c>
      <c r="V1513" s="28" t="str">
        <f t="shared" si="4"/>
        <v/>
      </c>
      <c r="X1513" s="28" t="str">
        <f t="shared" si="5"/>
        <v/>
      </c>
      <c r="Y1513" s="28" t="str">
        <f t="shared" si="6"/>
        <v/>
      </c>
      <c r="Z1513" s="28" t="str">
        <f t="shared" si="7"/>
        <v/>
      </c>
      <c r="AB1513" s="28" t="str">
        <f t="shared" si="8"/>
        <v/>
      </c>
      <c r="AD1513" s="28" t="str">
        <f t="shared" si="9"/>
        <v/>
      </c>
      <c r="AG1513" s="28" t="str">
        <f t="shared" ref="AG1513:AL1513" si="9081">IFERROR(IF(FIND(AG$1,$F1513)&gt;1,AG$1,""),"")</f>
        <v/>
      </c>
      <c r="AH1513" s="28" t="str">
        <f t="shared" si="9081"/>
        <v/>
      </c>
      <c r="AI1513" s="28" t="str">
        <f t="shared" si="9081"/>
        <v/>
      </c>
      <c r="AJ1513" s="28" t="str">
        <f t="shared" si="9081"/>
        <v/>
      </c>
      <c r="AK1513" s="28" t="str">
        <f t="shared" si="9081"/>
        <v/>
      </c>
      <c r="AL1513" s="28" t="str">
        <f t="shared" si="9081"/>
        <v/>
      </c>
      <c r="AM1513" s="28" t="str">
        <f t="shared" si="11"/>
        <v/>
      </c>
      <c r="AN1513" s="28" t="str">
        <f t="shared" ref="AN1513:AQ1513" si="9082">IFERROR(IF(FIND(AN$1,$F1513)&gt;1,"Status - LGBT",""),"")</f>
        <v/>
      </c>
      <c r="AO1513" s="28" t="str">
        <f t="shared" si="9082"/>
        <v/>
      </c>
      <c r="AP1513" s="28" t="str">
        <f t="shared" si="9082"/>
        <v/>
      </c>
      <c r="AQ1513" s="28" t="str">
        <f t="shared" si="9082"/>
        <v/>
      </c>
      <c r="AR1513" s="28" t="str">
        <f t="shared" ref="AR1513:AV1513" si="9083">IFERROR(IF(FIND(AR$1,$F1513)&gt;1,"BME",""),"")</f>
        <v/>
      </c>
      <c r="AS1513" s="28" t="str">
        <f t="shared" si="9083"/>
        <v/>
      </c>
      <c r="AT1513" s="28" t="str">
        <f t="shared" si="9083"/>
        <v/>
      </c>
      <c r="AU1513" s="28" t="str">
        <f t="shared" si="9083"/>
        <v/>
      </c>
      <c r="AV1513" s="28" t="str">
        <f t="shared" si="9083"/>
        <v/>
      </c>
      <c r="AW1513" s="28" t="str">
        <f t="shared" ref="AW1513:BC1513" si="9084">IFERROR(IF(FIND(AW$1,$F1513)&gt;1,AW$1,""),"")</f>
        <v/>
      </c>
      <c r="AX1513" s="28" t="str">
        <f t="shared" si="9084"/>
        <v/>
      </c>
      <c r="AY1513" s="28" t="str">
        <f t="shared" si="9084"/>
        <v/>
      </c>
      <c r="AZ1513" s="28" t="str">
        <f t="shared" si="9084"/>
        <v/>
      </c>
      <c r="BA1513" s="28" t="str">
        <f t="shared" si="9084"/>
        <v/>
      </c>
      <c r="BB1513" s="28" t="str">
        <f t="shared" si="9084"/>
        <v/>
      </c>
      <c r="BC1513" s="28" t="str">
        <f t="shared" si="9084"/>
        <v/>
      </c>
      <c r="BD1513" s="28" t="str">
        <f t="shared" si="15"/>
        <v/>
      </c>
      <c r="BJ1513" s="28" t="str">
        <f t="shared" si="16"/>
        <v/>
      </c>
      <c r="BK1513" s="28" t="str">
        <f t="shared" si="17"/>
        <v/>
      </c>
      <c r="BM1513" s="2" t="s">
        <v>98</v>
      </c>
      <c r="BU1513" s="18"/>
      <c r="BV1513" s="18"/>
      <c r="BW1513" s="18"/>
      <c r="BX1513" s="18"/>
      <c r="BY1513" s="42" t="str">
        <f t="shared" si="18"/>
        <v/>
      </c>
      <c r="BZ1513" s="43"/>
    </row>
    <row r="1514" spans="1:78" ht="15">
      <c r="A1514" s="10" t="s">
        <v>46</v>
      </c>
      <c r="B1514" s="28">
        <f>VLOOKUP(A1514,Organisations!$A$2:$B$7,2,FALSE)</f>
        <v>3</v>
      </c>
      <c r="C1514" s="10" t="s">
        <v>10097</v>
      </c>
      <c r="D1514" s="10" t="s">
        <v>10098</v>
      </c>
      <c r="E1514" s="28" t="str">
        <f t="shared" si="0"/>
        <v>Holidays for people with special needs
 Our Award Winning specialist hotel is near Blackpool's South Shore Promenade. It</v>
      </c>
      <c r="F1514" s="61" t="s">
        <v>19602</v>
      </c>
      <c r="G1514" s="10" t="s">
        <v>68</v>
      </c>
      <c r="H1514" s="11"/>
      <c r="K1514" s="30" t="s">
        <v>10102</v>
      </c>
      <c r="L1514" s="10" t="s">
        <v>10103</v>
      </c>
      <c r="M1514" s="28" t="str">
        <f t="shared" ref="M1514:Q1514" si="9085">IFERROR(IF(FIND(M$1,$F1514)&gt;1,"Age - Children",""),"")</f>
        <v/>
      </c>
      <c r="N1514" s="28" t="str">
        <f t="shared" si="9085"/>
        <v/>
      </c>
      <c r="O1514" s="28" t="str">
        <f t="shared" si="9085"/>
        <v/>
      </c>
      <c r="P1514" s="28" t="str">
        <f t="shared" si="9085"/>
        <v/>
      </c>
      <c r="Q1514" s="28" t="str">
        <f t="shared" si="9085"/>
        <v/>
      </c>
      <c r="R1514" s="28" t="str">
        <f t="shared" ref="R1514:T1514" si="9086">IFERROR(IF(FIND(R$1,$F1514)&gt;1,"Age - Elderly",""),"")</f>
        <v/>
      </c>
      <c r="S1514" s="28" t="str">
        <f t="shared" si="9086"/>
        <v/>
      </c>
      <c r="T1514" s="28" t="str">
        <f t="shared" si="9086"/>
        <v/>
      </c>
      <c r="U1514" s="28" t="str">
        <f t="shared" si="3"/>
        <v/>
      </c>
      <c r="V1514" s="28" t="str">
        <f t="shared" si="4"/>
        <v/>
      </c>
      <c r="X1514" s="28" t="str">
        <f t="shared" si="5"/>
        <v/>
      </c>
      <c r="Y1514" s="28" t="str">
        <f t="shared" si="6"/>
        <v/>
      </c>
      <c r="Z1514" s="28" t="str">
        <f t="shared" si="7"/>
        <v>Gender - Male</v>
      </c>
      <c r="AB1514" s="28" t="str">
        <f t="shared" si="8"/>
        <v/>
      </c>
      <c r="AD1514" s="28" t="str">
        <f t="shared" si="9"/>
        <v>Gender - Male;</v>
      </c>
      <c r="AG1514" s="28" t="str">
        <f t="shared" ref="AG1514:AL1514" si="9087">IFERROR(IF(FIND(AG$1,$F1514)&gt;1,AG$1,""),"")</f>
        <v/>
      </c>
      <c r="AH1514" s="28" t="str">
        <f t="shared" si="9087"/>
        <v/>
      </c>
      <c r="AI1514" s="28" t="str">
        <f t="shared" si="9087"/>
        <v/>
      </c>
      <c r="AJ1514" s="28" t="str">
        <f t="shared" si="9087"/>
        <v/>
      </c>
      <c r="AK1514" s="28" t="str">
        <f t="shared" si="9087"/>
        <v/>
      </c>
      <c r="AL1514" s="28" t="str">
        <f t="shared" si="9087"/>
        <v/>
      </c>
      <c r="AM1514" s="28" t="str">
        <f t="shared" si="11"/>
        <v/>
      </c>
      <c r="AN1514" s="28" t="str">
        <f t="shared" ref="AN1514:AQ1514" si="9088">IFERROR(IF(FIND(AN$1,$F1514)&gt;1,"Status - LGBT",""),"")</f>
        <v/>
      </c>
      <c r="AO1514" s="28" t="str">
        <f t="shared" si="9088"/>
        <v/>
      </c>
      <c r="AP1514" s="28" t="str">
        <f t="shared" si="9088"/>
        <v/>
      </c>
      <c r="AQ1514" s="28" t="str">
        <f t="shared" si="9088"/>
        <v/>
      </c>
      <c r="AR1514" s="28" t="str">
        <f t="shared" ref="AR1514:AV1514" si="9089">IFERROR(IF(FIND(AR$1,$F1514)&gt;1,"BME",""),"")</f>
        <v/>
      </c>
      <c r="AS1514" s="28" t="str">
        <f t="shared" si="9089"/>
        <v/>
      </c>
      <c r="AT1514" s="28" t="str">
        <f t="shared" si="9089"/>
        <v>BME</v>
      </c>
      <c r="AU1514" s="28" t="str">
        <f t="shared" si="9089"/>
        <v/>
      </c>
      <c r="AV1514" s="28" t="str">
        <f t="shared" si="9089"/>
        <v/>
      </c>
      <c r="AW1514" s="28" t="str">
        <f t="shared" ref="AW1514:BC1514" si="9090">IFERROR(IF(FIND(AW$1,$F1514)&gt;1,AW$1,""),"")</f>
        <v/>
      </c>
      <c r="AX1514" s="28" t="str">
        <f t="shared" si="9090"/>
        <v/>
      </c>
      <c r="AY1514" s="28" t="str">
        <f t="shared" si="9090"/>
        <v/>
      </c>
      <c r="AZ1514" s="28" t="str">
        <f t="shared" si="9090"/>
        <v/>
      </c>
      <c r="BA1514" s="28" t="str">
        <f t="shared" si="9090"/>
        <v/>
      </c>
      <c r="BB1514" s="28" t="str">
        <f t="shared" si="9090"/>
        <v/>
      </c>
      <c r="BC1514" s="28" t="str">
        <f t="shared" si="9090"/>
        <v/>
      </c>
      <c r="BD1514" s="28" t="str">
        <f t="shared" si="15"/>
        <v>BME;</v>
      </c>
      <c r="BG1514" s="2" t="s">
        <v>10104</v>
      </c>
      <c r="BJ1514" s="28" t="str">
        <f t="shared" si="16"/>
        <v/>
      </c>
      <c r="BK1514" s="28" t="str">
        <f t="shared" si="17"/>
        <v/>
      </c>
      <c r="BM1514" s="2" t="s">
        <v>98</v>
      </c>
      <c r="BU1514" s="12"/>
      <c r="BV1514" s="12"/>
      <c r="BW1514" s="12"/>
      <c r="BX1514" s="12"/>
      <c r="BY1514" s="42" t="str">
        <f t="shared" si="18"/>
        <v>Gender - Male;;BME;;</v>
      </c>
      <c r="BZ1514" s="42"/>
    </row>
    <row r="1515" spans="1:78" ht="15">
      <c r="A1515" s="16" t="s">
        <v>46</v>
      </c>
      <c r="B1515" s="28">
        <f>VLOOKUP(A1515,Organisations!$A$2:$B$7,2,FALSE)</f>
        <v>3</v>
      </c>
      <c r="C1515" s="23" t="s">
        <v>927</v>
      </c>
      <c r="D1515" s="23" t="s">
        <v>928</v>
      </c>
      <c r="E1515" s="28" t="str">
        <f t="shared" si="0"/>
        <v>We are a volunteer-led humanitarian organisation that helps people in crisis, whoever and wherever they are.
 The Britis</v>
      </c>
      <c r="F1515" s="62" t="s">
        <v>19603</v>
      </c>
      <c r="G1515" s="16" t="s">
        <v>68</v>
      </c>
      <c r="H1515" s="17"/>
      <c r="K1515" s="26" t="s">
        <v>10108</v>
      </c>
      <c r="L1515" s="16" t="s">
        <v>10109</v>
      </c>
      <c r="M1515" s="28" t="str">
        <f t="shared" ref="M1515:Q1515" si="9091">IFERROR(IF(FIND(M$1,$F1515)&gt;1,"Age - Children",""),"")</f>
        <v/>
      </c>
      <c r="N1515" s="28" t="str">
        <f t="shared" si="9091"/>
        <v/>
      </c>
      <c r="O1515" s="28" t="str">
        <f t="shared" si="9091"/>
        <v/>
      </c>
      <c r="P1515" s="28" t="str">
        <f t="shared" si="9091"/>
        <v/>
      </c>
      <c r="Q1515" s="28" t="str">
        <f t="shared" si="9091"/>
        <v/>
      </c>
      <c r="R1515" s="28" t="str">
        <f t="shared" ref="R1515:T1515" si="9092">IFERROR(IF(FIND(R$1,$F1515)&gt;1,"Age - Elderly",""),"")</f>
        <v/>
      </c>
      <c r="S1515" s="28" t="str">
        <f t="shared" si="9092"/>
        <v/>
      </c>
      <c r="T1515" s="28" t="str">
        <f t="shared" si="9092"/>
        <v/>
      </c>
      <c r="U1515" s="28" t="str">
        <f t="shared" si="3"/>
        <v/>
      </c>
      <c r="V1515" s="28" t="str">
        <f t="shared" si="4"/>
        <v/>
      </c>
      <c r="X1515" s="28" t="str">
        <f t="shared" si="5"/>
        <v/>
      </c>
      <c r="Y1515" s="28" t="str">
        <f t="shared" si="6"/>
        <v/>
      </c>
      <c r="Z1515" s="28" t="str">
        <f t="shared" si="7"/>
        <v/>
      </c>
      <c r="AB1515" s="28" t="str">
        <f t="shared" si="8"/>
        <v>Gender - Male</v>
      </c>
      <c r="AD1515" s="28" t="str">
        <f t="shared" si="9"/>
        <v>Gender - Male;</v>
      </c>
      <c r="AG1515" s="28" t="str">
        <f t="shared" ref="AG1515:AL1515" si="9093">IFERROR(IF(FIND(AG$1,$F1515)&gt;1,AG$1,""),"")</f>
        <v/>
      </c>
      <c r="AH1515" s="28" t="str">
        <f t="shared" si="9093"/>
        <v/>
      </c>
      <c r="AI1515" s="28" t="str">
        <f t="shared" si="9093"/>
        <v/>
      </c>
      <c r="AJ1515" s="28" t="str">
        <f t="shared" si="9093"/>
        <v/>
      </c>
      <c r="AK1515" s="28" t="str">
        <f t="shared" si="9093"/>
        <v/>
      </c>
      <c r="AL1515" s="28" t="str">
        <f t="shared" si="9093"/>
        <v/>
      </c>
      <c r="AM1515" s="28" t="str">
        <f t="shared" si="11"/>
        <v/>
      </c>
      <c r="AN1515" s="28" t="str">
        <f t="shared" ref="AN1515:AQ1515" si="9094">IFERROR(IF(FIND(AN$1,$F1515)&gt;1,"Status - LGBT",""),"")</f>
        <v/>
      </c>
      <c r="AO1515" s="28" t="str">
        <f t="shared" si="9094"/>
        <v/>
      </c>
      <c r="AP1515" s="28" t="str">
        <f t="shared" si="9094"/>
        <v/>
      </c>
      <c r="AQ1515" s="28" t="str">
        <f t="shared" si="9094"/>
        <v/>
      </c>
      <c r="AR1515" s="28" t="str">
        <f t="shared" ref="AR1515:AV1515" si="9095">IFERROR(IF(FIND(AR$1,$F1515)&gt;1,"BME",""),"")</f>
        <v/>
      </c>
      <c r="AS1515" s="28" t="str">
        <f t="shared" si="9095"/>
        <v/>
      </c>
      <c r="AT1515" s="28" t="str">
        <f t="shared" si="9095"/>
        <v/>
      </c>
      <c r="AU1515" s="28" t="str">
        <f t="shared" si="9095"/>
        <v/>
      </c>
      <c r="AV1515" s="28" t="str">
        <f t="shared" si="9095"/>
        <v/>
      </c>
      <c r="AW1515" s="28" t="str">
        <f t="shared" ref="AW1515:BC1515" si="9096">IFERROR(IF(FIND(AW$1,$F1515)&gt;1,AW$1,""),"")</f>
        <v/>
      </c>
      <c r="AX1515" s="28" t="str">
        <f t="shared" si="9096"/>
        <v/>
      </c>
      <c r="AY1515" s="28" t="str">
        <f t="shared" si="9096"/>
        <v/>
      </c>
      <c r="AZ1515" s="28" t="str">
        <f t="shared" si="9096"/>
        <v/>
      </c>
      <c r="BA1515" s="28" t="str">
        <f t="shared" si="9096"/>
        <v/>
      </c>
      <c r="BB1515" s="28" t="str">
        <f t="shared" si="9096"/>
        <v/>
      </c>
      <c r="BC1515" s="28" t="str">
        <f t="shared" si="9096"/>
        <v/>
      </c>
      <c r="BD1515" s="28" t="str">
        <f t="shared" si="15"/>
        <v/>
      </c>
      <c r="BG1515" s="2" t="s">
        <v>10110</v>
      </c>
      <c r="BJ1515" s="28" t="str">
        <f t="shared" si="16"/>
        <v/>
      </c>
      <c r="BK1515" s="28" t="str">
        <f t="shared" si="17"/>
        <v/>
      </c>
      <c r="BM1515" s="2" t="s">
        <v>98</v>
      </c>
      <c r="BU1515" s="18"/>
      <c r="BV1515" s="18"/>
      <c r="BW1515" s="18"/>
      <c r="BX1515" s="18"/>
      <c r="BY1515" s="42" t="str">
        <f t="shared" si="18"/>
        <v>Gender - Male;;</v>
      </c>
      <c r="BZ1515" s="43"/>
    </row>
    <row r="1516" spans="1:78" ht="15">
      <c r="A1516" s="10" t="s">
        <v>46</v>
      </c>
      <c r="B1516" s="28">
        <f>VLOOKUP(A1516,Organisations!$A$2:$B$7,2,FALSE)</f>
        <v>3</v>
      </c>
      <c r="C1516" s="10" t="s">
        <v>10111</v>
      </c>
      <c r="D1516" s="10" t="s">
        <v>10111</v>
      </c>
      <c r="E1516" s="28" t="str">
        <f t="shared" si="0"/>
        <v>btm - the home of accessible information
 btm is a social enterprise whose mission is to enable any person who cannot re</v>
      </c>
      <c r="F1516" s="61" t="s">
        <v>19604</v>
      </c>
      <c r="G1516" s="10" t="s">
        <v>68</v>
      </c>
      <c r="H1516" s="11"/>
      <c r="K1516" s="30" t="s">
        <v>10115</v>
      </c>
      <c r="L1516" s="10" t="s">
        <v>10116</v>
      </c>
      <c r="M1516" s="28" t="str">
        <f t="shared" ref="M1516:Q1516" si="9097">IFERROR(IF(FIND(M$1,$F1516)&gt;1,"Age - Children",""),"")</f>
        <v/>
      </c>
      <c r="N1516" s="28" t="str">
        <f t="shared" si="9097"/>
        <v/>
      </c>
      <c r="O1516" s="28" t="str">
        <f t="shared" si="9097"/>
        <v/>
      </c>
      <c r="P1516" s="28" t="str">
        <f t="shared" si="9097"/>
        <v/>
      </c>
      <c r="Q1516" s="28" t="str">
        <f t="shared" si="9097"/>
        <v/>
      </c>
      <c r="R1516" s="28" t="str">
        <f t="shared" ref="R1516:T1516" si="9098">IFERROR(IF(FIND(R$1,$F1516)&gt;1,"Age - Elderly",""),"")</f>
        <v/>
      </c>
      <c r="S1516" s="28" t="str">
        <f t="shared" si="9098"/>
        <v/>
      </c>
      <c r="T1516" s="28" t="str">
        <f t="shared" si="9098"/>
        <v/>
      </c>
      <c r="U1516" s="28" t="str">
        <f t="shared" si="3"/>
        <v/>
      </c>
      <c r="V1516" s="28" t="str">
        <f t="shared" si="4"/>
        <v/>
      </c>
      <c r="X1516" s="28" t="str">
        <f t="shared" si="5"/>
        <v/>
      </c>
      <c r="Y1516" s="28" t="str">
        <f t="shared" si="6"/>
        <v/>
      </c>
      <c r="Z1516" s="28" t="str">
        <f t="shared" si="7"/>
        <v/>
      </c>
      <c r="AB1516" s="28" t="str">
        <f t="shared" si="8"/>
        <v/>
      </c>
      <c r="AD1516" s="28" t="str">
        <f t="shared" si="9"/>
        <v/>
      </c>
      <c r="AG1516" s="28" t="str">
        <f t="shared" ref="AG1516:AL1516" si="9099">IFERROR(IF(FIND(AG$1,$F1516)&gt;1,AG$1,""),"")</f>
        <v/>
      </c>
      <c r="AH1516" s="28" t="str">
        <f t="shared" si="9099"/>
        <v/>
      </c>
      <c r="AI1516" s="28" t="str">
        <f t="shared" si="9099"/>
        <v/>
      </c>
      <c r="AJ1516" s="28" t="str">
        <f t="shared" si="9099"/>
        <v/>
      </c>
      <c r="AK1516" s="28" t="str">
        <f t="shared" si="9099"/>
        <v/>
      </c>
      <c r="AL1516" s="28" t="str">
        <f t="shared" si="9099"/>
        <v/>
      </c>
      <c r="AM1516" s="28" t="str">
        <f t="shared" si="11"/>
        <v/>
      </c>
      <c r="AN1516" s="28" t="str">
        <f t="shared" ref="AN1516:AQ1516" si="9100">IFERROR(IF(FIND(AN$1,$F1516)&gt;1,"Status - LGBT",""),"")</f>
        <v/>
      </c>
      <c r="AO1516" s="28" t="str">
        <f t="shared" si="9100"/>
        <v/>
      </c>
      <c r="AP1516" s="28" t="str">
        <f t="shared" si="9100"/>
        <v/>
      </c>
      <c r="AQ1516" s="28" t="str">
        <f t="shared" si="9100"/>
        <v/>
      </c>
      <c r="AR1516" s="28" t="str">
        <f t="shared" ref="AR1516:AV1516" si="9101">IFERROR(IF(FIND(AR$1,$F1516)&gt;1,"BME",""),"")</f>
        <v/>
      </c>
      <c r="AS1516" s="28" t="str">
        <f t="shared" si="9101"/>
        <v/>
      </c>
      <c r="AT1516" s="28" t="str">
        <f t="shared" si="9101"/>
        <v/>
      </c>
      <c r="AU1516" s="28" t="str">
        <f t="shared" si="9101"/>
        <v/>
      </c>
      <c r="AV1516" s="28" t="str">
        <f t="shared" si="9101"/>
        <v/>
      </c>
      <c r="AW1516" s="28" t="str">
        <f t="shared" ref="AW1516:BC1516" si="9102">IFERROR(IF(FIND(AW$1,$F1516)&gt;1,AW$1,""),"")</f>
        <v/>
      </c>
      <c r="AX1516" s="28" t="str">
        <f t="shared" si="9102"/>
        <v/>
      </c>
      <c r="AY1516" s="28" t="str">
        <f t="shared" si="9102"/>
        <v/>
      </c>
      <c r="AZ1516" s="28" t="str">
        <f t="shared" si="9102"/>
        <v/>
      </c>
      <c r="BA1516" s="28" t="str">
        <f t="shared" si="9102"/>
        <v/>
      </c>
      <c r="BB1516" s="28" t="str">
        <f t="shared" si="9102"/>
        <v/>
      </c>
      <c r="BC1516" s="28" t="str">
        <f t="shared" si="9102"/>
        <v/>
      </c>
      <c r="BD1516" s="28" t="str">
        <f t="shared" si="15"/>
        <v/>
      </c>
      <c r="BG1516" s="2" t="s">
        <v>10117</v>
      </c>
      <c r="BJ1516" s="28" t="str">
        <f t="shared" si="16"/>
        <v/>
      </c>
      <c r="BK1516" s="28" t="str">
        <f t="shared" si="17"/>
        <v/>
      </c>
      <c r="BM1516" s="2" t="s">
        <v>98</v>
      </c>
      <c r="BU1516" s="12"/>
      <c r="BV1516" s="12"/>
      <c r="BW1516" s="12"/>
      <c r="BX1516" s="12"/>
      <c r="BY1516" s="42" t="str">
        <f t="shared" si="18"/>
        <v/>
      </c>
      <c r="BZ1516" s="42"/>
    </row>
    <row r="1517" spans="1:78" ht="15">
      <c r="A1517" s="16" t="s">
        <v>46</v>
      </c>
      <c r="B1517" s="28">
        <f>VLOOKUP(A1517,Organisations!$A$2:$B$7,2,FALSE)</f>
        <v>3</v>
      </c>
      <c r="C1517" s="23" t="s">
        <v>10119</v>
      </c>
      <c r="D1517" s="23" t="s">
        <v>10120</v>
      </c>
      <c r="E1517" s="28" t="str">
        <f t="shared" si="0"/>
        <v>Internet Cafe
 Leeds cafe offering hot and cold food, snacks, drinks, computers, wifi and printing services.
 Opening Ti</v>
      </c>
      <c r="F1517" s="62" t="s">
        <v>19605</v>
      </c>
      <c r="G1517" s="16" t="s">
        <v>68</v>
      </c>
      <c r="H1517" s="54"/>
      <c r="K1517" s="26" t="s">
        <v>1924</v>
      </c>
      <c r="L1517" s="16" t="s">
        <v>5821</v>
      </c>
      <c r="M1517" s="28" t="str">
        <f t="shared" ref="M1517:Q1517" si="9103">IFERROR(IF(FIND(M$1,$F1517)&gt;1,"Age - Children",""),"")</f>
        <v/>
      </c>
      <c r="N1517" s="28" t="str">
        <f t="shared" si="9103"/>
        <v/>
      </c>
      <c r="O1517" s="28" t="str">
        <f t="shared" si="9103"/>
        <v/>
      </c>
      <c r="P1517" s="28" t="str">
        <f t="shared" si="9103"/>
        <v/>
      </c>
      <c r="Q1517" s="28" t="str">
        <f t="shared" si="9103"/>
        <v/>
      </c>
      <c r="R1517" s="28" t="str">
        <f t="shared" ref="R1517:T1517" si="9104">IFERROR(IF(FIND(R$1,$F1517)&gt;1,"Age - Elderly",""),"")</f>
        <v/>
      </c>
      <c r="S1517" s="28" t="str">
        <f t="shared" si="9104"/>
        <v/>
      </c>
      <c r="T1517" s="28" t="str">
        <f t="shared" si="9104"/>
        <v/>
      </c>
      <c r="U1517" s="28" t="str">
        <f t="shared" si="3"/>
        <v/>
      </c>
      <c r="V1517" s="28" t="str">
        <f t="shared" si="4"/>
        <v/>
      </c>
      <c r="X1517" s="28" t="str">
        <f t="shared" si="5"/>
        <v/>
      </c>
      <c r="Y1517" s="28" t="str">
        <f t="shared" si="6"/>
        <v/>
      </c>
      <c r="Z1517" s="28" t="str">
        <f t="shared" si="7"/>
        <v/>
      </c>
      <c r="AB1517" s="28" t="str">
        <f t="shared" si="8"/>
        <v/>
      </c>
      <c r="AD1517" s="28" t="str">
        <f t="shared" si="9"/>
        <v/>
      </c>
      <c r="AG1517" s="28" t="str">
        <f t="shared" ref="AG1517:AL1517" si="9105">IFERROR(IF(FIND(AG$1,$F1517)&gt;1,AG$1,""),"")</f>
        <v/>
      </c>
      <c r="AH1517" s="28" t="str">
        <f t="shared" si="9105"/>
        <v/>
      </c>
      <c r="AI1517" s="28" t="str">
        <f t="shared" si="9105"/>
        <v/>
      </c>
      <c r="AJ1517" s="28" t="str">
        <f t="shared" si="9105"/>
        <v/>
      </c>
      <c r="AK1517" s="28" t="str">
        <f t="shared" si="9105"/>
        <v/>
      </c>
      <c r="AL1517" s="28" t="str">
        <f t="shared" si="9105"/>
        <v/>
      </c>
      <c r="AM1517" s="28" t="str">
        <f t="shared" si="11"/>
        <v/>
      </c>
      <c r="AN1517" s="28" t="str">
        <f t="shared" ref="AN1517:AQ1517" si="9106">IFERROR(IF(FIND(AN$1,$F1517)&gt;1,"Status - LGBT",""),"")</f>
        <v/>
      </c>
      <c r="AO1517" s="28" t="str">
        <f t="shared" si="9106"/>
        <v/>
      </c>
      <c r="AP1517" s="28" t="str">
        <f t="shared" si="9106"/>
        <v/>
      </c>
      <c r="AQ1517" s="28" t="str">
        <f t="shared" si="9106"/>
        <v/>
      </c>
      <c r="AR1517" s="28" t="str">
        <f t="shared" ref="AR1517:AV1517" si="9107">IFERROR(IF(FIND(AR$1,$F1517)&gt;1,"BME",""),"")</f>
        <v/>
      </c>
      <c r="AS1517" s="28" t="str">
        <f t="shared" si="9107"/>
        <v/>
      </c>
      <c r="AT1517" s="28" t="str">
        <f t="shared" si="9107"/>
        <v/>
      </c>
      <c r="AU1517" s="28" t="str">
        <f t="shared" si="9107"/>
        <v/>
      </c>
      <c r="AV1517" s="28" t="str">
        <f t="shared" si="9107"/>
        <v/>
      </c>
      <c r="AW1517" s="28" t="str">
        <f t="shared" ref="AW1517:BC1517" si="9108">IFERROR(IF(FIND(AW$1,$F1517)&gt;1,AW$1,""),"")</f>
        <v/>
      </c>
      <c r="AX1517" s="28" t="str">
        <f t="shared" si="9108"/>
        <v/>
      </c>
      <c r="AY1517" s="28" t="str">
        <f t="shared" si="9108"/>
        <v/>
      </c>
      <c r="AZ1517" s="28" t="str">
        <f t="shared" si="9108"/>
        <v/>
      </c>
      <c r="BA1517" s="28" t="str">
        <f t="shared" si="9108"/>
        <v/>
      </c>
      <c r="BB1517" s="28" t="str">
        <f t="shared" si="9108"/>
        <v/>
      </c>
      <c r="BC1517" s="28" t="str">
        <f t="shared" si="9108"/>
        <v/>
      </c>
      <c r="BD1517" s="28" t="str">
        <f t="shared" si="15"/>
        <v/>
      </c>
      <c r="BG1517" s="2" t="s">
        <v>10124</v>
      </c>
      <c r="BI1517" s="2" t="s">
        <v>325</v>
      </c>
      <c r="BJ1517" s="28" t="str">
        <f t="shared" si="16"/>
        <v>Leeds</v>
      </c>
      <c r="BK1517" s="28" t="str">
        <f t="shared" si="17"/>
        <v>West Yorkshire</v>
      </c>
      <c r="BM1517" s="2" t="s">
        <v>98</v>
      </c>
      <c r="BN1517" s="2" t="s">
        <v>2863</v>
      </c>
      <c r="BR1517" s="2" t="s">
        <v>2863</v>
      </c>
      <c r="BU1517" s="18"/>
      <c r="BV1517" s="47" t="s">
        <v>569</v>
      </c>
      <c r="BW1517" s="18"/>
      <c r="BX1517" s="18"/>
      <c r="BY1517" s="42" t="str">
        <f t="shared" si="18"/>
        <v>LS7</v>
      </c>
      <c r="BZ1517" s="43"/>
    </row>
    <row r="1518" spans="1:78" ht="15">
      <c r="A1518" s="10" t="s">
        <v>46</v>
      </c>
      <c r="B1518" s="28">
        <f>VLOOKUP(A1518,Organisations!$A$2:$B$7,2,FALSE)</f>
        <v>3</v>
      </c>
      <c r="C1518" s="23" t="s">
        <v>10127</v>
      </c>
      <c r="D1518" s="23" t="s">
        <v>10128</v>
      </c>
      <c r="E1518" s="28" t="str">
        <f t="shared" si="0"/>
        <v>Services include: 
 Home Maintenance,
 Carrying out urgent repairs,
 Housing Choices,
 Helping older people to make choi</v>
      </c>
      <c r="F1518" s="61" t="s">
        <v>19606</v>
      </c>
      <c r="G1518" s="10" t="s">
        <v>68</v>
      </c>
      <c r="H1518" s="11"/>
      <c r="K1518" s="30" t="s">
        <v>1071</v>
      </c>
      <c r="L1518" s="10" t="s">
        <v>5004</v>
      </c>
      <c r="M1518" s="28" t="str">
        <f t="shared" ref="M1518:Q1518" si="9109">IFERROR(IF(FIND(M$1,$F1518)&gt;1,"Age - Children",""),"")</f>
        <v>Age - Children</v>
      </c>
      <c r="N1518" s="28" t="str">
        <f t="shared" si="9109"/>
        <v/>
      </c>
      <c r="O1518" s="28" t="str">
        <f t="shared" si="9109"/>
        <v/>
      </c>
      <c r="P1518" s="28" t="str">
        <f t="shared" si="9109"/>
        <v/>
      </c>
      <c r="Q1518" s="28" t="str">
        <f t="shared" si="9109"/>
        <v/>
      </c>
      <c r="R1518" s="28" t="str">
        <f t="shared" ref="R1518:T1518" si="9110">IFERROR(IF(FIND(R$1,$F1518)&gt;1,"Age - Elderly",""),"")</f>
        <v/>
      </c>
      <c r="S1518" s="28" t="str">
        <f t="shared" si="9110"/>
        <v/>
      </c>
      <c r="T1518" s="28" t="str">
        <f t="shared" si="9110"/>
        <v>Age - Elderly</v>
      </c>
      <c r="U1518" s="28" t="str">
        <f t="shared" si="3"/>
        <v>Age - Children;</v>
      </c>
      <c r="V1518" s="28" t="str">
        <f t="shared" si="4"/>
        <v>Status - disabled</v>
      </c>
      <c r="X1518" s="28" t="str">
        <f t="shared" si="5"/>
        <v/>
      </c>
      <c r="Y1518" s="28" t="str">
        <f t="shared" si="6"/>
        <v/>
      </c>
      <c r="Z1518" s="28" t="str">
        <f t="shared" si="7"/>
        <v>Gender - Male</v>
      </c>
      <c r="AB1518" s="28" t="str">
        <f t="shared" si="8"/>
        <v/>
      </c>
      <c r="AD1518" s="28" t="str">
        <f t="shared" si="9"/>
        <v>Gender - Male;</v>
      </c>
      <c r="AG1518" s="28" t="str">
        <f t="shared" ref="AG1518:AL1518" si="9111">IFERROR(IF(FIND(AG$1,$F1518)&gt;1,AG$1,""),"")</f>
        <v/>
      </c>
      <c r="AH1518" s="28" t="str">
        <f t="shared" si="9111"/>
        <v/>
      </c>
      <c r="AI1518" s="28" t="str">
        <f t="shared" si="9111"/>
        <v/>
      </c>
      <c r="AJ1518" s="28" t="str">
        <f t="shared" si="9111"/>
        <v/>
      </c>
      <c r="AK1518" s="28" t="str">
        <f t="shared" si="9111"/>
        <v/>
      </c>
      <c r="AL1518" s="28" t="str">
        <f t="shared" si="9111"/>
        <v/>
      </c>
      <c r="AM1518" s="28" t="str">
        <f t="shared" si="11"/>
        <v/>
      </c>
      <c r="AN1518" s="28" t="str">
        <f t="shared" ref="AN1518:AQ1518" si="9112">IFERROR(IF(FIND(AN$1,$F1518)&gt;1,"Status - LGBT",""),"")</f>
        <v/>
      </c>
      <c r="AO1518" s="28" t="str">
        <f t="shared" si="9112"/>
        <v/>
      </c>
      <c r="AP1518" s="28" t="str">
        <f t="shared" si="9112"/>
        <v/>
      </c>
      <c r="AQ1518" s="28" t="str">
        <f t="shared" si="9112"/>
        <v/>
      </c>
      <c r="AR1518" s="28" t="str">
        <f t="shared" ref="AR1518:AV1518" si="9113">IFERROR(IF(FIND(AR$1,$F1518)&gt;1,"BME",""),"")</f>
        <v/>
      </c>
      <c r="AS1518" s="28" t="str">
        <f t="shared" si="9113"/>
        <v/>
      </c>
      <c r="AT1518" s="28" t="str">
        <f t="shared" si="9113"/>
        <v/>
      </c>
      <c r="AU1518" s="28" t="str">
        <f t="shared" si="9113"/>
        <v/>
      </c>
      <c r="AV1518" s="28" t="str">
        <f t="shared" si="9113"/>
        <v/>
      </c>
      <c r="AW1518" s="28" t="str">
        <f t="shared" ref="AW1518:BC1518" si="9114">IFERROR(IF(FIND(AW$1,$F1518)&gt;1,AW$1,""),"")</f>
        <v/>
      </c>
      <c r="AX1518" s="28" t="str">
        <f t="shared" si="9114"/>
        <v/>
      </c>
      <c r="AY1518" s="28" t="str">
        <f t="shared" si="9114"/>
        <v/>
      </c>
      <c r="AZ1518" s="28" t="str">
        <f t="shared" si="9114"/>
        <v/>
      </c>
      <c r="BA1518" s="28" t="str">
        <f t="shared" si="9114"/>
        <v/>
      </c>
      <c r="BB1518" s="28" t="str">
        <f t="shared" si="9114"/>
        <v/>
      </c>
      <c r="BC1518" s="28" t="str">
        <f t="shared" si="9114"/>
        <v/>
      </c>
      <c r="BD1518" s="28" t="str">
        <f t="shared" si="15"/>
        <v/>
      </c>
      <c r="BG1518" s="2" t="s">
        <v>10132</v>
      </c>
      <c r="BI1518" s="2" t="s">
        <v>4383</v>
      </c>
      <c r="BJ1518" s="28" t="str">
        <f t="shared" si="16"/>
        <v>Leeds</v>
      </c>
      <c r="BK1518" s="28" t="str">
        <f t="shared" si="17"/>
        <v>West Yorkshire</v>
      </c>
      <c r="BM1518" s="2" t="s">
        <v>98</v>
      </c>
      <c r="BU1518" s="12"/>
      <c r="BV1518" s="50" t="s">
        <v>570</v>
      </c>
      <c r="BW1518" s="12"/>
      <c r="BX1518" s="12"/>
      <c r="BY1518" s="42" t="str">
        <f t="shared" si="18"/>
        <v>Status - disabled;Age - Children;;Gender - Male;;LS8</v>
      </c>
      <c r="BZ1518" s="42"/>
    </row>
    <row r="1519" spans="1:78" ht="15">
      <c r="A1519" s="16" t="s">
        <v>46</v>
      </c>
      <c r="B1519" s="28">
        <f>VLOOKUP(A1519,Organisations!$A$2:$B$7,2,FALSE)</f>
        <v>3</v>
      </c>
      <c r="C1519" s="16" t="s">
        <v>10133</v>
      </c>
      <c r="D1519" s="16" t="s">
        <v>10134</v>
      </c>
      <c r="E1519" s="28" t="str">
        <f t="shared" si="0"/>
        <v>Please contact Andrew Coates - Specialist Seating Assessor who is based in Leeds</v>
      </c>
      <c r="F1519" s="16" t="s">
        <v>10135</v>
      </c>
      <c r="G1519" s="16" t="s">
        <v>68</v>
      </c>
      <c r="H1519" s="17"/>
      <c r="K1519" s="26" t="s">
        <v>10137</v>
      </c>
      <c r="L1519" s="16" t="s">
        <v>10138</v>
      </c>
      <c r="M1519" s="28" t="str">
        <f t="shared" ref="M1519:Q1519" si="9115">IFERROR(IF(FIND(M$1,$F1519)&gt;1,"Age - Children",""),"")</f>
        <v/>
      </c>
      <c r="N1519" s="28" t="str">
        <f t="shared" si="9115"/>
        <v/>
      </c>
      <c r="O1519" s="28" t="str">
        <f t="shared" si="9115"/>
        <v/>
      </c>
      <c r="P1519" s="28" t="str">
        <f t="shared" si="9115"/>
        <v/>
      </c>
      <c r="Q1519" s="28" t="str">
        <f t="shared" si="9115"/>
        <v/>
      </c>
      <c r="R1519" s="28" t="str">
        <f t="shared" ref="R1519:T1519" si="9116">IFERROR(IF(FIND(R$1,$F1519)&gt;1,"Age - Elderly",""),"")</f>
        <v/>
      </c>
      <c r="S1519" s="28" t="str">
        <f t="shared" si="9116"/>
        <v/>
      </c>
      <c r="T1519" s="28" t="str">
        <f t="shared" si="9116"/>
        <v/>
      </c>
      <c r="U1519" s="28" t="str">
        <f t="shared" si="3"/>
        <v/>
      </c>
      <c r="V1519" s="28" t="str">
        <f t="shared" si="4"/>
        <v/>
      </c>
      <c r="X1519" s="28" t="str">
        <f t="shared" si="5"/>
        <v/>
      </c>
      <c r="Y1519" s="28" t="str">
        <f t="shared" si="6"/>
        <v/>
      </c>
      <c r="Z1519" s="28" t="str">
        <f t="shared" si="7"/>
        <v/>
      </c>
      <c r="AB1519" s="28" t="str">
        <f t="shared" si="8"/>
        <v/>
      </c>
      <c r="AD1519" s="28" t="str">
        <f t="shared" si="9"/>
        <v/>
      </c>
      <c r="AG1519" s="28" t="str">
        <f t="shared" ref="AG1519:AL1519" si="9117">IFERROR(IF(FIND(AG$1,$F1519)&gt;1,AG$1,""),"")</f>
        <v/>
      </c>
      <c r="AH1519" s="28" t="str">
        <f t="shared" si="9117"/>
        <v/>
      </c>
      <c r="AI1519" s="28" t="str">
        <f t="shared" si="9117"/>
        <v/>
      </c>
      <c r="AJ1519" s="28" t="str">
        <f t="shared" si="9117"/>
        <v/>
      </c>
      <c r="AK1519" s="28" t="str">
        <f t="shared" si="9117"/>
        <v/>
      </c>
      <c r="AL1519" s="28" t="str">
        <f t="shared" si="9117"/>
        <v/>
      </c>
      <c r="AM1519" s="28" t="str">
        <f t="shared" si="11"/>
        <v/>
      </c>
      <c r="AN1519" s="28" t="str">
        <f t="shared" ref="AN1519:AQ1519" si="9118">IFERROR(IF(FIND(AN$1,$F1519)&gt;1,"Status - LGBT",""),"")</f>
        <v/>
      </c>
      <c r="AO1519" s="28" t="str">
        <f t="shared" si="9118"/>
        <v/>
      </c>
      <c r="AP1519" s="28" t="str">
        <f t="shared" si="9118"/>
        <v/>
      </c>
      <c r="AQ1519" s="28" t="str">
        <f t="shared" si="9118"/>
        <v/>
      </c>
      <c r="AR1519" s="28" t="str">
        <f t="shared" ref="AR1519:AV1519" si="9119">IFERROR(IF(FIND(AR$1,$F1519)&gt;1,"BME",""),"")</f>
        <v/>
      </c>
      <c r="AS1519" s="28" t="str">
        <f t="shared" si="9119"/>
        <v/>
      </c>
      <c r="AT1519" s="28" t="str">
        <f t="shared" si="9119"/>
        <v/>
      </c>
      <c r="AU1519" s="28" t="str">
        <f t="shared" si="9119"/>
        <v/>
      </c>
      <c r="AV1519" s="28" t="str">
        <f t="shared" si="9119"/>
        <v/>
      </c>
      <c r="AW1519" s="28" t="str">
        <f t="shared" ref="AW1519:BC1519" si="9120">IFERROR(IF(FIND(AW$1,$F1519)&gt;1,AW$1,""),"")</f>
        <v/>
      </c>
      <c r="AX1519" s="28" t="str">
        <f t="shared" si="9120"/>
        <v/>
      </c>
      <c r="AY1519" s="28" t="str">
        <f t="shared" si="9120"/>
        <v/>
      </c>
      <c r="AZ1519" s="28" t="str">
        <f t="shared" si="9120"/>
        <v/>
      </c>
      <c r="BA1519" s="28" t="str">
        <f t="shared" si="9120"/>
        <v/>
      </c>
      <c r="BB1519" s="28" t="str">
        <f t="shared" si="9120"/>
        <v/>
      </c>
      <c r="BC1519" s="28" t="str">
        <f t="shared" si="9120"/>
        <v/>
      </c>
      <c r="BD1519" s="28" t="str">
        <f t="shared" si="15"/>
        <v/>
      </c>
      <c r="BG1519" s="2" t="s">
        <v>10139</v>
      </c>
      <c r="BJ1519" s="28" t="str">
        <f t="shared" si="16"/>
        <v/>
      </c>
      <c r="BK1519" s="28" t="str">
        <f t="shared" si="17"/>
        <v/>
      </c>
      <c r="BM1519" s="2" t="s">
        <v>98</v>
      </c>
      <c r="BU1519" s="18"/>
      <c r="BV1519" s="18"/>
      <c r="BW1519" s="18"/>
      <c r="BX1519" s="18"/>
      <c r="BY1519" s="42" t="str">
        <f t="shared" si="18"/>
        <v/>
      </c>
      <c r="BZ1519" s="43"/>
    </row>
    <row r="1520" spans="1:78" ht="15">
      <c r="A1520" s="10" t="s">
        <v>46</v>
      </c>
      <c r="B1520" s="28">
        <f>VLOOKUP(A1520,Organisations!$A$2:$B$7,2,FALSE)</f>
        <v>3</v>
      </c>
      <c r="C1520" s="23" t="s">
        <v>1089</v>
      </c>
      <c r="D1520" s="23" t="s">
        <v>1090</v>
      </c>
      <c r="E1520" s="28" t="str">
        <f t="shared" si="0"/>
        <v>We provide confidential support, information and advice to carers. Thisincludes advice on benefits related to caring and</v>
      </c>
      <c r="F1520" s="61" t="s">
        <v>19607</v>
      </c>
      <c r="G1520" s="10" t="s">
        <v>68</v>
      </c>
      <c r="H1520" s="11"/>
      <c r="K1520" s="30" t="s">
        <v>2707</v>
      </c>
      <c r="L1520" s="10" t="s">
        <v>5138</v>
      </c>
      <c r="M1520" s="28" t="str">
        <f t="shared" ref="M1520:Q1520" si="9121">IFERROR(IF(FIND(M$1,$F1520)&gt;1,"Age - Children",""),"")</f>
        <v/>
      </c>
      <c r="N1520" s="28" t="str">
        <f t="shared" si="9121"/>
        <v/>
      </c>
      <c r="O1520" s="28" t="str">
        <f t="shared" si="9121"/>
        <v/>
      </c>
      <c r="P1520" s="28" t="str">
        <f t="shared" si="9121"/>
        <v/>
      </c>
      <c r="Q1520" s="28" t="str">
        <f t="shared" si="9121"/>
        <v/>
      </c>
      <c r="R1520" s="28" t="str">
        <f t="shared" ref="R1520:T1520" si="9122">IFERROR(IF(FIND(R$1,$F1520)&gt;1,"Age - Elderly",""),"")</f>
        <v/>
      </c>
      <c r="S1520" s="28" t="str">
        <f t="shared" si="9122"/>
        <v/>
      </c>
      <c r="T1520" s="28" t="str">
        <f t="shared" si="9122"/>
        <v/>
      </c>
      <c r="U1520" s="28" t="str">
        <f t="shared" si="3"/>
        <v/>
      </c>
      <c r="V1520" s="28" t="str">
        <f t="shared" si="4"/>
        <v>Status - disabled</v>
      </c>
      <c r="X1520" s="28" t="str">
        <f t="shared" si="5"/>
        <v/>
      </c>
      <c r="Y1520" s="28" t="str">
        <f t="shared" si="6"/>
        <v/>
      </c>
      <c r="Z1520" s="28" t="str">
        <f t="shared" si="7"/>
        <v/>
      </c>
      <c r="AB1520" s="28" t="str">
        <f t="shared" si="8"/>
        <v/>
      </c>
      <c r="AD1520" s="28" t="str">
        <f t="shared" si="9"/>
        <v/>
      </c>
      <c r="AG1520" s="28" t="str">
        <f t="shared" ref="AG1520:AL1520" si="9123">IFERROR(IF(FIND(AG$1,$F1520)&gt;1,AG$1,""),"")</f>
        <v/>
      </c>
      <c r="AH1520" s="28" t="str">
        <f t="shared" si="9123"/>
        <v/>
      </c>
      <c r="AI1520" s="28" t="str">
        <f t="shared" si="9123"/>
        <v/>
      </c>
      <c r="AJ1520" s="28" t="str">
        <f t="shared" si="9123"/>
        <v/>
      </c>
      <c r="AK1520" s="28" t="str">
        <f t="shared" si="9123"/>
        <v/>
      </c>
      <c r="AL1520" s="28" t="str">
        <f t="shared" si="9123"/>
        <v/>
      </c>
      <c r="AM1520" s="28" t="str">
        <f t="shared" si="11"/>
        <v/>
      </c>
      <c r="AN1520" s="28" t="str">
        <f t="shared" ref="AN1520:AQ1520" si="9124">IFERROR(IF(FIND(AN$1,$F1520)&gt;1,"Status - LGBT",""),"")</f>
        <v/>
      </c>
      <c r="AO1520" s="28" t="str">
        <f t="shared" si="9124"/>
        <v/>
      </c>
      <c r="AP1520" s="28" t="str">
        <f t="shared" si="9124"/>
        <v/>
      </c>
      <c r="AQ1520" s="28" t="str">
        <f t="shared" si="9124"/>
        <v/>
      </c>
      <c r="AR1520" s="28" t="str">
        <f t="shared" ref="AR1520:AV1520" si="9125">IFERROR(IF(FIND(AR$1,$F1520)&gt;1,"BME",""),"")</f>
        <v/>
      </c>
      <c r="AS1520" s="28" t="str">
        <f t="shared" si="9125"/>
        <v/>
      </c>
      <c r="AT1520" s="28" t="str">
        <f t="shared" si="9125"/>
        <v/>
      </c>
      <c r="AU1520" s="28" t="str">
        <f t="shared" si="9125"/>
        <v/>
      </c>
      <c r="AV1520" s="28" t="str">
        <f t="shared" si="9125"/>
        <v/>
      </c>
      <c r="AW1520" s="28" t="str">
        <f t="shared" ref="AW1520:BC1520" si="9126">IFERROR(IF(FIND(AW$1,$F1520)&gt;1,AW$1,""),"")</f>
        <v/>
      </c>
      <c r="AX1520" s="28" t="str">
        <f t="shared" si="9126"/>
        <v/>
      </c>
      <c r="AY1520" s="28" t="str">
        <f t="shared" si="9126"/>
        <v/>
      </c>
      <c r="AZ1520" s="28" t="str">
        <f t="shared" si="9126"/>
        <v/>
      </c>
      <c r="BA1520" s="28" t="str">
        <f t="shared" si="9126"/>
        <v/>
      </c>
      <c r="BB1520" s="28" t="str">
        <f t="shared" si="9126"/>
        <v/>
      </c>
      <c r="BC1520" s="28" t="str">
        <f t="shared" si="9126"/>
        <v/>
      </c>
      <c r="BD1520" s="28" t="str">
        <f t="shared" si="15"/>
        <v/>
      </c>
      <c r="BG1520" s="2" t="s">
        <v>10144</v>
      </c>
      <c r="BI1520" s="2" t="s">
        <v>2632</v>
      </c>
      <c r="BJ1520" s="28" t="str">
        <f t="shared" si="16"/>
        <v>Leeds</v>
      </c>
      <c r="BK1520" s="28" t="str">
        <f t="shared" si="17"/>
        <v>West Yorkshire</v>
      </c>
      <c r="BM1520" s="2" t="s">
        <v>98</v>
      </c>
      <c r="BU1520" s="12"/>
      <c r="BV1520" s="50" t="s">
        <v>561</v>
      </c>
      <c r="BW1520" s="12"/>
      <c r="BX1520" s="12"/>
      <c r="BY1520" s="42" t="str">
        <f t="shared" si="18"/>
        <v>Status - disabled;LS1</v>
      </c>
      <c r="BZ1520" s="42"/>
    </row>
    <row r="1521" spans="1:78" ht="15">
      <c r="A1521" s="16" t="s">
        <v>46</v>
      </c>
      <c r="B1521" s="28">
        <f>VLOOKUP(A1521,Organisations!$A$2:$B$7,2,FALSE)</f>
        <v>3</v>
      </c>
      <c r="C1521" s="23" t="s">
        <v>5171</v>
      </c>
      <c r="D1521" s="23" t="s">
        <v>5172</v>
      </c>
      <c r="E1521" s="28" t="str">
        <f t="shared" si="0"/>
        <v>Caring For Life helps vulnerable adults who may have a learning disability or other needs.
 Two eight-bed supported home</v>
      </c>
      <c r="F1521" s="62" t="s">
        <v>19608</v>
      </c>
      <c r="G1521" s="16" t="s">
        <v>68</v>
      </c>
      <c r="H1521" s="17"/>
      <c r="K1521" s="26" t="s">
        <v>10149</v>
      </c>
      <c r="L1521" s="16" t="s">
        <v>5174</v>
      </c>
      <c r="M1521" s="28" t="str">
        <f t="shared" ref="M1521:Q1521" si="9127">IFERROR(IF(FIND(M$1,$F1521)&gt;1,"Age - Children",""),"")</f>
        <v/>
      </c>
      <c r="N1521" s="28" t="str">
        <f t="shared" si="9127"/>
        <v/>
      </c>
      <c r="O1521" s="28" t="str">
        <f t="shared" si="9127"/>
        <v/>
      </c>
      <c r="P1521" s="28" t="str">
        <f t="shared" si="9127"/>
        <v/>
      </c>
      <c r="Q1521" s="28" t="str">
        <f t="shared" si="9127"/>
        <v/>
      </c>
      <c r="R1521" s="28" t="str">
        <f t="shared" ref="R1521:T1521" si="9128">IFERROR(IF(FIND(R$1,$F1521)&gt;1,"Age - Elderly",""),"")</f>
        <v/>
      </c>
      <c r="S1521" s="28" t="str">
        <f t="shared" si="9128"/>
        <v/>
      </c>
      <c r="T1521" s="28" t="str">
        <f t="shared" si="9128"/>
        <v/>
      </c>
      <c r="U1521" s="28" t="str">
        <f t="shared" si="3"/>
        <v/>
      </c>
      <c r="V1521" s="28" t="str">
        <f t="shared" si="4"/>
        <v>Status - disabled</v>
      </c>
      <c r="X1521" s="28" t="str">
        <f t="shared" si="5"/>
        <v/>
      </c>
      <c r="Y1521" s="28" t="str">
        <f t="shared" si="6"/>
        <v/>
      </c>
      <c r="Z1521" s="28" t="str">
        <f t="shared" si="7"/>
        <v/>
      </c>
      <c r="AB1521" s="28" t="str">
        <f t="shared" si="8"/>
        <v/>
      </c>
      <c r="AD1521" s="28" t="str">
        <f t="shared" si="9"/>
        <v/>
      </c>
      <c r="AG1521" s="28" t="str">
        <f t="shared" ref="AG1521:AL1521" si="9129">IFERROR(IF(FIND(AG$1,$F1521)&gt;1,AG$1,""),"")</f>
        <v/>
      </c>
      <c r="AH1521" s="28" t="str">
        <f t="shared" si="9129"/>
        <v/>
      </c>
      <c r="AI1521" s="28" t="str">
        <f t="shared" si="9129"/>
        <v/>
      </c>
      <c r="AJ1521" s="28" t="str">
        <f t="shared" si="9129"/>
        <v/>
      </c>
      <c r="AK1521" s="28" t="str">
        <f t="shared" si="9129"/>
        <v/>
      </c>
      <c r="AL1521" s="28" t="str">
        <f t="shared" si="9129"/>
        <v/>
      </c>
      <c r="AM1521" s="28" t="str">
        <f t="shared" si="11"/>
        <v/>
      </c>
      <c r="AN1521" s="28" t="str">
        <f t="shared" ref="AN1521:AQ1521" si="9130">IFERROR(IF(FIND(AN$1,$F1521)&gt;1,"Status - LGBT",""),"")</f>
        <v/>
      </c>
      <c r="AO1521" s="28" t="str">
        <f t="shared" si="9130"/>
        <v/>
      </c>
      <c r="AP1521" s="28" t="str">
        <f t="shared" si="9130"/>
        <v/>
      </c>
      <c r="AQ1521" s="28" t="str">
        <f t="shared" si="9130"/>
        <v/>
      </c>
      <c r="AR1521" s="28" t="str">
        <f t="shared" ref="AR1521:AV1521" si="9131">IFERROR(IF(FIND(AR$1,$F1521)&gt;1,"BME",""),"")</f>
        <v/>
      </c>
      <c r="AS1521" s="28" t="str">
        <f t="shared" si="9131"/>
        <v/>
      </c>
      <c r="AT1521" s="28" t="str">
        <f t="shared" si="9131"/>
        <v/>
      </c>
      <c r="AU1521" s="28" t="str">
        <f t="shared" si="9131"/>
        <v/>
      </c>
      <c r="AV1521" s="28" t="str">
        <f t="shared" si="9131"/>
        <v/>
      </c>
      <c r="AW1521" s="28" t="str">
        <f t="shared" ref="AW1521:BC1521" si="9132">IFERROR(IF(FIND(AW$1,$F1521)&gt;1,AW$1,""),"")</f>
        <v/>
      </c>
      <c r="AX1521" s="28" t="str">
        <f t="shared" si="9132"/>
        <v/>
      </c>
      <c r="AY1521" s="28" t="str">
        <f t="shared" si="9132"/>
        <v/>
      </c>
      <c r="AZ1521" s="28" t="str">
        <f t="shared" si="9132"/>
        <v/>
      </c>
      <c r="BA1521" s="28" t="str">
        <f t="shared" si="9132"/>
        <v/>
      </c>
      <c r="BB1521" s="28" t="str">
        <f t="shared" si="9132"/>
        <v/>
      </c>
      <c r="BC1521" s="28" t="str">
        <f t="shared" si="9132"/>
        <v/>
      </c>
      <c r="BD1521" s="28" t="str">
        <f t="shared" si="15"/>
        <v/>
      </c>
      <c r="BG1521" s="2" t="s">
        <v>10150</v>
      </c>
      <c r="BI1521" s="2" t="s">
        <v>4641</v>
      </c>
      <c r="BJ1521" s="28" t="str">
        <f t="shared" si="16"/>
        <v>Leeds</v>
      </c>
      <c r="BK1521" s="28" t="str">
        <f t="shared" si="17"/>
        <v>West Yorkshire</v>
      </c>
      <c r="BM1521" s="2" t="s">
        <v>98</v>
      </c>
      <c r="BU1521" s="18"/>
      <c r="BV1521" s="47" t="s">
        <v>583</v>
      </c>
      <c r="BW1521" s="18"/>
      <c r="BX1521" s="18"/>
      <c r="BY1521" s="42" t="str">
        <f t="shared" si="18"/>
        <v>Status - disabled;LS16</v>
      </c>
      <c r="BZ1521" s="43"/>
    </row>
    <row r="1522" spans="1:78" ht="15">
      <c r="A1522" s="10" t="s">
        <v>46</v>
      </c>
      <c r="B1522" s="28">
        <f>VLOOKUP(A1522,Organisations!$A$2:$B$7,2,FALSE)</f>
        <v>3</v>
      </c>
      <c r="C1522" s="23" t="s">
        <v>1133</v>
      </c>
      <c r="D1522" s="23" t="s">
        <v>1134</v>
      </c>
      <c r="E1522" s="28" t="str">
        <f t="shared" si="0"/>
        <v>Are You Over 60?
 Do you live in Woodhouse or Little London
 (Or do you know anyone who is?)
 Caring Together is a local</v>
      </c>
      <c r="F1522" s="61" t="s">
        <v>19609</v>
      </c>
      <c r="G1522" s="10" t="s">
        <v>68</v>
      </c>
      <c r="H1522" s="53"/>
      <c r="K1522" s="30" t="s">
        <v>5203</v>
      </c>
      <c r="L1522" s="10" t="s">
        <v>5204</v>
      </c>
      <c r="M1522" s="28" t="str">
        <f t="shared" ref="M1522:Q1522" si="9133">IFERROR(IF(FIND(M$1,$F1522)&gt;1,"Age - Children",""),"")</f>
        <v/>
      </c>
      <c r="N1522" s="28" t="str">
        <f t="shared" si="9133"/>
        <v/>
      </c>
      <c r="O1522" s="28" t="str">
        <f t="shared" si="9133"/>
        <v/>
      </c>
      <c r="P1522" s="28" t="str">
        <f t="shared" si="9133"/>
        <v/>
      </c>
      <c r="Q1522" s="28" t="str">
        <f t="shared" si="9133"/>
        <v/>
      </c>
      <c r="R1522" s="28" t="str">
        <f t="shared" ref="R1522:T1522" si="9134">IFERROR(IF(FIND(R$1,$F1522)&gt;1,"Age - Elderly",""),"")</f>
        <v/>
      </c>
      <c r="S1522" s="28" t="str">
        <f t="shared" si="9134"/>
        <v/>
      </c>
      <c r="T1522" s="28" t="str">
        <f t="shared" si="9134"/>
        <v>Age - Elderly</v>
      </c>
      <c r="U1522" s="28" t="str">
        <f t="shared" si="3"/>
        <v/>
      </c>
      <c r="V1522" s="28" t="str">
        <f t="shared" si="4"/>
        <v/>
      </c>
      <c r="X1522" s="28" t="str">
        <f t="shared" si="5"/>
        <v/>
      </c>
      <c r="Y1522" s="28" t="str">
        <f t="shared" si="6"/>
        <v/>
      </c>
      <c r="Z1522" s="28" t="str">
        <f t="shared" si="7"/>
        <v>Gender - Male</v>
      </c>
      <c r="AB1522" s="28" t="str">
        <f t="shared" si="8"/>
        <v>Gender - Male</v>
      </c>
      <c r="AD1522" s="28" t="str">
        <f t="shared" si="9"/>
        <v>Gender - Male;Gender - Male;</v>
      </c>
      <c r="AG1522" s="28" t="str">
        <f t="shared" ref="AG1522:AL1522" si="9135">IFERROR(IF(FIND(AG$1,$F1522)&gt;1,AG$1,""),"")</f>
        <v/>
      </c>
      <c r="AH1522" s="28" t="str">
        <f t="shared" si="9135"/>
        <v/>
      </c>
      <c r="AI1522" s="28" t="str">
        <f t="shared" si="9135"/>
        <v/>
      </c>
      <c r="AJ1522" s="28" t="str">
        <f t="shared" si="9135"/>
        <v/>
      </c>
      <c r="AK1522" s="28" t="str">
        <f t="shared" si="9135"/>
        <v/>
      </c>
      <c r="AL1522" s="28" t="str">
        <f t="shared" si="9135"/>
        <v/>
      </c>
      <c r="AM1522" s="28" t="str">
        <f t="shared" si="11"/>
        <v/>
      </c>
      <c r="AN1522" s="28" t="str">
        <f t="shared" ref="AN1522:AQ1522" si="9136">IFERROR(IF(FIND(AN$1,$F1522)&gt;1,"Status - LGBT",""),"")</f>
        <v/>
      </c>
      <c r="AO1522" s="28" t="str">
        <f t="shared" si="9136"/>
        <v/>
      </c>
      <c r="AP1522" s="28" t="str">
        <f t="shared" si="9136"/>
        <v/>
      </c>
      <c r="AQ1522" s="28" t="str">
        <f t="shared" si="9136"/>
        <v/>
      </c>
      <c r="AR1522" s="28" t="str">
        <f t="shared" ref="AR1522:AV1522" si="9137">IFERROR(IF(FIND(AR$1,$F1522)&gt;1,"BME",""),"")</f>
        <v/>
      </c>
      <c r="AS1522" s="28" t="str">
        <f t="shared" si="9137"/>
        <v/>
      </c>
      <c r="AT1522" s="28" t="str">
        <f t="shared" si="9137"/>
        <v/>
      </c>
      <c r="AU1522" s="28" t="str">
        <f t="shared" si="9137"/>
        <v/>
      </c>
      <c r="AV1522" s="28" t="str">
        <f t="shared" si="9137"/>
        <v/>
      </c>
      <c r="AW1522" s="28" t="str">
        <f t="shared" ref="AW1522:BC1522" si="9138">IFERROR(IF(FIND(AW$1,$F1522)&gt;1,AW$1,""),"")</f>
        <v/>
      </c>
      <c r="AX1522" s="28" t="str">
        <f t="shared" si="9138"/>
        <v/>
      </c>
      <c r="AY1522" s="28" t="str">
        <f t="shared" si="9138"/>
        <v/>
      </c>
      <c r="AZ1522" s="28" t="str">
        <f t="shared" si="9138"/>
        <v/>
      </c>
      <c r="BA1522" s="28" t="str">
        <f t="shared" si="9138"/>
        <v/>
      </c>
      <c r="BB1522" s="28" t="str">
        <f t="shared" si="9138"/>
        <v/>
      </c>
      <c r="BC1522" s="28" t="str">
        <f t="shared" si="9138"/>
        <v/>
      </c>
      <c r="BD1522" s="28" t="str">
        <f t="shared" si="15"/>
        <v/>
      </c>
      <c r="BG1522" s="2" t="s">
        <v>10154</v>
      </c>
      <c r="BI1522" s="2" t="s">
        <v>2003</v>
      </c>
      <c r="BJ1522" s="28" t="str">
        <f t="shared" si="16"/>
        <v>Leeds</v>
      </c>
      <c r="BK1522" s="28" t="str">
        <f t="shared" si="17"/>
        <v>West Yorkshire</v>
      </c>
      <c r="BM1522" s="2" t="s">
        <v>98</v>
      </c>
      <c r="BN1522" s="2" t="s">
        <v>2863</v>
      </c>
      <c r="BU1522" s="12"/>
      <c r="BV1522" s="50" t="s">
        <v>568</v>
      </c>
      <c r="BW1522" s="12"/>
      <c r="BX1522" s="12"/>
      <c r="BY1522" s="42" t="str">
        <f t="shared" si="18"/>
        <v>Gender - Male;Gender - Male;;LS6</v>
      </c>
      <c r="BZ1522" s="42"/>
    </row>
    <row r="1523" spans="1:78" ht="15">
      <c r="A1523" s="16" t="s">
        <v>46</v>
      </c>
      <c r="B1523" s="28">
        <f>VLOOKUP(A1523,Organisations!$A$2:$B$7,2,FALSE)</f>
        <v>3</v>
      </c>
      <c r="C1523" s="23" t="s">
        <v>1178</v>
      </c>
      <c r="D1523" s="23" t="s">
        <v>1179</v>
      </c>
      <c r="E1523" s="28" t="str">
        <f t="shared" si="0"/>
        <v>Our charity was founded in 1863, towards the end of the industrial revolution and in the aftermath of a period of unprec</v>
      </c>
      <c r="F1523" s="62" t="s">
        <v>19610</v>
      </c>
      <c r="G1523" s="16" t="s">
        <v>68</v>
      </c>
      <c r="H1523" s="17"/>
      <c r="K1523" s="26" t="s">
        <v>10158</v>
      </c>
      <c r="L1523" s="16" t="s">
        <v>10159</v>
      </c>
      <c r="M1523" s="28" t="str">
        <f t="shared" ref="M1523:Q1523" si="9139">IFERROR(IF(FIND(M$1,$F1523)&gt;1,"Age - Children",""),"")</f>
        <v/>
      </c>
      <c r="N1523" s="28" t="str">
        <f t="shared" si="9139"/>
        <v/>
      </c>
      <c r="O1523" s="28" t="str">
        <f t="shared" si="9139"/>
        <v/>
      </c>
      <c r="P1523" s="28" t="str">
        <f t="shared" si="9139"/>
        <v/>
      </c>
      <c r="Q1523" s="28" t="str">
        <f t="shared" si="9139"/>
        <v/>
      </c>
      <c r="R1523" s="28" t="str">
        <f t="shared" ref="R1523:T1523" si="9140">IFERROR(IF(FIND(R$1,$F1523)&gt;1,"Age - Elderly",""),"")</f>
        <v/>
      </c>
      <c r="S1523" s="28" t="str">
        <f t="shared" si="9140"/>
        <v/>
      </c>
      <c r="T1523" s="28" t="str">
        <f t="shared" si="9140"/>
        <v/>
      </c>
      <c r="U1523" s="28" t="str">
        <f t="shared" si="3"/>
        <v/>
      </c>
      <c r="V1523" s="28" t="str">
        <f t="shared" si="4"/>
        <v/>
      </c>
      <c r="X1523" s="28" t="str">
        <f t="shared" si="5"/>
        <v/>
      </c>
      <c r="Y1523" s="28" t="str">
        <f t="shared" si="6"/>
        <v/>
      </c>
      <c r="Z1523" s="28" t="str">
        <f t="shared" si="7"/>
        <v/>
      </c>
      <c r="AB1523" s="28" t="str">
        <f t="shared" si="8"/>
        <v>Gender - Male</v>
      </c>
      <c r="AD1523" s="28" t="str">
        <f t="shared" si="9"/>
        <v>Gender - Male;</v>
      </c>
      <c r="AG1523" s="28" t="str">
        <f t="shared" ref="AG1523:AL1523" si="9141">IFERROR(IF(FIND(AG$1,$F1523)&gt;1,AG$1,""),"")</f>
        <v/>
      </c>
      <c r="AH1523" s="28" t="str">
        <f t="shared" si="9141"/>
        <v/>
      </c>
      <c r="AI1523" s="28" t="str">
        <f t="shared" si="9141"/>
        <v/>
      </c>
      <c r="AJ1523" s="28" t="str">
        <f t="shared" si="9141"/>
        <v/>
      </c>
      <c r="AK1523" s="28" t="str">
        <f t="shared" si="9141"/>
        <v/>
      </c>
      <c r="AL1523" s="28" t="str">
        <f t="shared" si="9141"/>
        <v/>
      </c>
      <c r="AM1523" s="28" t="str">
        <f t="shared" si="11"/>
        <v/>
      </c>
      <c r="AN1523" s="28" t="str">
        <f t="shared" ref="AN1523:AQ1523" si="9142">IFERROR(IF(FIND(AN$1,$F1523)&gt;1,"Status - LGBT",""),"")</f>
        <v/>
      </c>
      <c r="AO1523" s="28" t="str">
        <f t="shared" si="9142"/>
        <v/>
      </c>
      <c r="AP1523" s="28" t="str">
        <f t="shared" si="9142"/>
        <v/>
      </c>
      <c r="AQ1523" s="28" t="str">
        <f t="shared" si="9142"/>
        <v/>
      </c>
      <c r="AR1523" s="28" t="str">
        <f t="shared" ref="AR1523:AV1523" si="9143">IFERROR(IF(FIND(AR$1,$F1523)&gt;1,"BME",""),"")</f>
        <v/>
      </c>
      <c r="AS1523" s="28" t="str">
        <f t="shared" si="9143"/>
        <v/>
      </c>
      <c r="AT1523" s="28" t="str">
        <f t="shared" si="9143"/>
        <v/>
      </c>
      <c r="AU1523" s="28" t="str">
        <f t="shared" si="9143"/>
        <v/>
      </c>
      <c r="AV1523" s="28" t="str">
        <f t="shared" si="9143"/>
        <v/>
      </c>
      <c r="AW1523" s="28" t="str">
        <f t="shared" ref="AW1523:BC1523" si="9144">IFERROR(IF(FIND(AW$1,$F1523)&gt;1,AW$1,""),"")</f>
        <v/>
      </c>
      <c r="AX1523" s="28" t="str">
        <f t="shared" si="9144"/>
        <v/>
      </c>
      <c r="AY1523" s="28" t="str">
        <f t="shared" si="9144"/>
        <v/>
      </c>
      <c r="AZ1523" s="28" t="str">
        <f t="shared" si="9144"/>
        <v/>
      </c>
      <c r="BA1523" s="28" t="str">
        <f t="shared" si="9144"/>
        <v/>
      </c>
      <c r="BB1523" s="28" t="str">
        <f t="shared" si="9144"/>
        <v/>
      </c>
      <c r="BC1523" s="28" t="str">
        <f t="shared" si="9144"/>
        <v/>
      </c>
      <c r="BD1523" s="28" t="str">
        <f t="shared" si="15"/>
        <v/>
      </c>
      <c r="BG1523" s="2" t="s">
        <v>10160</v>
      </c>
      <c r="BI1523" s="2" t="s">
        <v>2644</v>
      </c>
      <c r="BJ1523" s="28" t="str">
        <f t="shared" si="16"/>
        <v>Leeds</v>
      </c>
      <c r="BK1523" s="28" t="str">
        <f t="shared" si="17"/>
        <v>West Yorkshire</v>
      </c>
      <c r="BM1523" s="2" t="s">
        <v>98</v>
      </c>
      <c r="BU1523" s="18"/>
      <c r="BV1523" s="47" t="s">
        <v>568</v>
      </c>
      <c r="BW1523" s="18"/>
      <c r="BX1523" s="18"/>
      <c r="BY1523" s="42" t="str">
        <f t="shared" si="18"/>
        <v>Gender - Male;;LS6</v>
      </c>
      <c r="BZ1523" s="43"/>
    </row>
    <row r="1524" spans="1:78" ht="15">
      <c r="A1524" s="10" t="s">
        <v>46</v>
      </c>
      <c r="B1524" s="28">
        <f>VLOOKUP(A1524,Organisations!$A$2:$B$7,2,FALSE)</f>
        <v>3</v>
      </c>
      <c r="C1524" s="23" t="s">
        <v>5320</v>
      </c>
      <c r="D1524" s="23" t="s">
        <v>5320</v>
      </c>
      <c r="E1524" s="28" t="str">
        <f t="shared" si="0"/>
        <v>CHANGE is a leading national disability led organisation. We work for the human rights for all people with learning disa</v>
      </c>
      <c r="F1524" s="10" t="s">
        <v>10162</v>
      </c>
      <c r="G1524" s="10" t="s">
        <v>68</v>
      </c>
      <c r="H1524" s="11"/>
      <c r="K1524" s="30" t="s">
        <v>1188</v>
      </c>
      <c r="L1524" s="10" t="s">
        <v>5322</v>
      </c>
      <c r="M1524" s="28" t="str">
        <f t="shared" ref="M1524:Q1524" si="9145">IFERROR(IF(FIND(M$1,$F1524)&gt;1,"Age - Children",""),"")</f>
        <v/>
      </c>
      <c r="N1524" s="28" t="str">
        <f t="shared" si="9145"/>
        <v/>
      </c>
      <c r="O1524" s="28" t="str">
        <f t="shared" si="9145"/>
        <v/>
      </c>
      <c r="P1524" s="28" t="str">
        <f t="shared" si="9145"/>
        <v/>
      </c>
      <c r="Q1524" s="28" t="str">
        <f t="shared" si="9145"/>
        <v/>
      </c>
      <c r="R1524" s="28" t="str">
        <f t="shared" ref="R1524:T1524" si="9146">IFERROR(IF(FIND(R$1,$F1524)&gt;1,"Age - Elderly",""),"")</f>
        <v/>
      </c>
      <c r="S1524" s="28" t="str">
        <f t="shared" si="9146"/>
        <v/>
      </c>
      <c r="T1524" s="28" t="str">
        <f t="shared" si="9146"/>
        <v/>
      </c>
      <c r="U1524" s="28" t="str">
        <f t="shared" si="3"/>
        <v/>
      </c>
      <c r="V1524" s="28" t="str">
        <f t="shared" si="4"/>
        <v/>
      </c>
      <c r="X1524" s="28" t="str">
        <f t="shared" si="5"/>
        <v/>
      </c>
      <c r="Y1524" s="28" t="str">
        <f t="shared" si="6"/>
        <v/>
      </c>
      <c r="Z1524" s="28" t="str">
        <f t="shared" si="7"/>
        <v/>
      </c>
      <c r="AB1524" s="28" t="str">
        <f t="shared" si="8"/>
        <v>Gender - Male</v>
      </c>
      <c r="AD1524" s="28" t="str">
        <f t="shared" si="9"/>
        <v>Gender - Male;</v>
      </c>
      <c r="AG1524" s="28" t="str">
        <f t="shared" ref="AG1524:AL1524" si="9147">IFERROR(IF(FIND(AG$1,$F1524)&gt;1,AG$1,""),"")</f>
        <v/>
      </c>
      <c r="AH1524" s="28" t="str">
        <f t="shared" si="9147"/>
        <v/>
      </c>
      <c r="AI1524" s="28" t="str">
        <f t="shared" si="9147"/>
        <v/>
      </c>
      <c r="AJ1524" s="28" t="str">
        <f t="shared" si="9147"/>
        <v/>
      </c>
      <c r="AK1524" s="28" t="str">
        <f t="shared" si="9147"/>
        <v/>
      </c>
      <c r="AL1524" s="28" t="str">
        <f t="shared" si="9147"/>
        <v/>
      </c>
      <c r="AM1524" s="28" t="str">
        <f t="shared" si="11"/>
        <v/>
      </c>
      <c r="AN1524" s="28" t="str">
        <f t="shared" ref="AN1524:AQ1524" si="9148">IFERROR(IF(FIND(AN$1,$F1524)&gt;1,"Status - LGBT",""),"")</f>
        <v/>
      </c>
      <c r="AO1524" s="28" t="str">
        <f t="shared" si="9148"/>
        <v/>
      </c>
      <c r="AP1524" s="28" t="str">
        <f t="shared" si="9148"/>
        <v/>
      </c>
      <c r="AQ1524" s="28" t="str">
        <f t="shared" si="9148"/>
        <v/>
      </c>
      <c r="AR1524" s="28" t="str">
        <f t="shared" ref="AR1524:AV1524" si="9149">IFERROR(IF(FIND(AR$1,$F1524)&gt;1,"BME",""),"")</f>
        <v/>
      </c>
      <c r="AS1524" s="28" t="str">
        <f t="shared" si="9149"/>
        <v/>
      </c>
      <c r="AT1524" s="28" t="str">
        <f t="shared" si="9149"/>
        <v/>
      </c>
      <c r="AU1524" s="28" t="str">
        <f t="shared" si="9149"/>
        <v/>
      </c>
      <c r="AV1524" s="28" t="str">
        <f t="shared" si="9149"/>
        <v/>
      </c>
      <c r="AW1524" s="28" t="str">
        <f t="shared" ref="AW1524:BC1524" si="9150">IFERROR(IF(FIND(AW$1,$F1524)&gt;1,AW$1,""),"")</f>
        <v/>
      </c>
      <c r="AX1524" s="28" t="str">
        <f t="shared" si="9150"/>
        <v/>
      </c>
      <c r="AY1524" s="28" t="str">
        <f t="shared" si="9150"/>
        <v/>
      </c>
      <c r="AZ1524" s="28" t="str">
        <f t="shared" si="9150"/>
        <v/>
      </c>
      <c r="BA1524" s="28" t="str">
        <f t="shared" si="9150"/>
        <v/>
      </c>
      <c r="BB1524" s="28" t="str">
        <f t="shared" si="9150"/>
        <v/>
      </c>
      <c r="BC1524" s="28" t="str">
        <f t="shared" si="9150"/>
        <v/>
      </c>
      <c r="BD1524" s="28" t="str">
        <f t="shared" si="15"/>
        <v/>
      </c>
      <c r="BG1524" s="2" t="s">
        <v>10164</v>
      </c>
      <c r="BI1524" s="2" t="s">
        <v>4785</v>
      </c>
      <c r="BJ1524" s="28" t="str">
        <f t="shared" si="16"/>
        <v>Leeds</v>
      </c>
      <c r="BK1524" s="28" t="str">
        <f t="shared" si="17"/>
        <v>West Yorkshire</v>
      </c>
      <c r="BM1524" s="2" t="s">
        <v>98</v>
      </c>
      <c r="BU1524" s="12"/>
      <c r="BV1524" s="50" t="s">
        <v>561</v>
      </c>
      <c r="BW1524" s="12"/>
      <c r="BX1524" s="12"/>
      <c r="BY1524" s="42" t="str">
        <f t="shared" si="18"/>
        <v>Gender - Male;;LS1</v>
      </c>
      <c r="BZ1524" s="42"/>
    </row>
    <row r="1525" spans="1:78" ht="15">
      <c r="A1525" s="16" t="s">
        <v>46</v>
      </c>
      <c r="B1525" s="28">
        <f>VLOOKUP(A1525,Organisations!$A$2:$B$7,2,FALSE)</f>
        <v>3</v>
      </c>
      <c r="C1525" s="16" t="s">
        <v>10165</v>
      </c>
      <c r="D1525" s="16" t="s">
        <v>10166</v>
      </c>
      <c r="E1525" s="28" t="str">
        <f t="shared" si="0"/>
        <v>The changing Lives Service is made up of ten social groups for adults with learning disabilities in and around Leeds. Gr</v>
      </c>
      <c r="F1525" s="62" t="s">
        <v>19611</v>
      </c>
      <c r="G1525" s="16" t="s">
        <v>68</v>
      </c>
      <c r="H1525" s="54"/>
      <c r="K1525" s="26" t="s">
        <v>10170</v>
      </c>
      <c r="L1525" s="16" t="s">
        <v>10171</v>
      </c>
      <c r="M1525" s="28" t="str">
        <f t="shared" ref="M1525:Q1525" si="9151">IFERROR(IF(FIND(M$1,$F1525)&gt;1,"Age - Children",""),"")</f>
        <v/>
      </c>
      <c r="N1525" s="28" t="str">
        <f t="shared" si="9151"/>
        <v/>
      </c>
      <c r="O1525" s="28" t="str">
        <f t="shared" si="9151"/>
        <v/>
      </c>
      <c r="P1525" s="28" t="str">
        <f t="shared" si="9151"/>
        <v/>
      </c>
      <c r="Q1525" s="28" t="str">
        <f t="shared" si="9151"/>
        <v/>
      </c>
      <c r="R1525" s="28" t="str">
        <f t="shared" ref="R1525:T1525" si="9152">IFERROR(IF(FIND(R$1,$F1525)&gt;1,"Age - Elderly",""),"")</f>
        <v/>
      </c>
      <c r="S1525" s="28" t="str">
        <f t="shared" si="9152"/>
        <v/>
      </c>
      <c r="T1525" s="28" t="str">
        <f t="shared" si="9152"/>
        <v/>
      </c>
      <c r="U1525" s="28" t="str">
        <f t="shared" si="3"/>
        <v/>
      </c>
      <c r="V1525" s="28" t="str">
        <f t="shared" si="4"/>
        <v/>
      </c>
      <c r="X1525" s="28" t="str">
        <f t="shared" si="5"/>
        <v/>
      </c>
      <c r="Y1525" s="28" t="str">
        <f t="shared" si="6"/>
        <v/>
      </c>
      <c r="Z1525" s="28" t="str">
        <f t="shared" si="7"/>
        <v>Gender - Male</v>
      </c>
      <c r="AB1525" s="28" t="str">
        <f t="shared" si="8"/>
        <v/>
      </c>
      <c r="AD1525" s="28" t="str">
        <f t="shared" si="9"/>
        <v>Gender - Male;</v>
      </c>
      <c r="AG1525" s="28" t="str">
        <f t="shared" ref="AG1525:AL1525" si="9153">IFERROR(IF(FIND(AG$1,$F1525)&gt;1,AG$1,""),"")</f>
        <v/>
      </c>
      <c r="AH1525" s="28" t="str">
        <f t="shared" si="9153"/>
        <v/>
      </c>
      <c r="AI1525" s="28" t="str">
        <f t="shared" si="9153"/>
        <v/>
      </c>
      <c r="AJ1525" s="28" t="str">
        <f t="shared" si="9153"/>
        <v/>
      </c>
      <c r="AK1525" s="28" t="str">
        <f t="shared" si="9153"/>
        <v/>
      </c>
      <c r="AL1525" s="28" t="str">
        <f t="shared" si="9153"/>
        <v/>
      </c>
      <c r="AM1525" s="28" t="str">
        <f t="shared" si="11"/>
        <v/>
      </c>
      <c r="AN1525" s="28" t="str">
        <f t="shared" ref="AN1525:AQ1525" si="9154">IFERROR(IF(FIND(AN$1,$F1525)&gt;1,"Status - LGBT",""),"")</f>
        <v/>
      </c>
      <c r="AO1525" s="28" t="str">
        <f t="shared" si="9154"/>
        <v/>
      </c>
      <c r="AP1525" s="28" t="str">
        <f t="shared" si="9154"/>
        <v/>
      </c>
      <c r="AQ1525" s="28" t="str">
        <f t="shared" si="9154"/>
        <v/>
      </c>
      <c r="AR1525" s="28" t="str">
        <f t="shared" ref="AR1525:AV1525" si="9155">IFERROR(IF(FIND(AR$1,$F1525)&gt;1,"BME",""),"")</f>
        <v/>
      </c>
      <c r="AS1525" s="28" t="str">
        <f t="shared" si="9155"/>
        <v/>
      </c>
      <c r="AT1525" s="28" t="str">
        <f t="shared" si="9155"/>
        <v/>
      </c>
      <c r="AU1525" s="28" t="str">
        <f t="shared" si="9155"/>
        <v/>
      </c>
      <c r="AV1525" s="28" t="str">
        <f t="shared" si="9155"/>
        <v/>
      </c>
      <c r="AW1525" s="28" t="str">
        <f t="shared" ref="AW1525:BC1525" si="9156">IFERROR(IF(FIND(AW$1,$F1525)&gt;1,AW$1,""),"")</f>
        <v/>
      </c>
      <c r="AX1525" s="28" t="str">
        <f t="shared" si="9156"/>
        <v/>
      </c>
      <c r="AY1525" s="28" t="str">
        <f t="shared" si="9156"/>
        <v/>
      </c>
      <c r="AZ1525" s="28" t="str">
        <f t="shared" si="9156"/>
        <v/>
      </c>
      <c r="BA1525" s="28" t="str">
        <f t="shared" si="9156"/>
        <v/>
      </c>
      <c r="BB1525" s="28" t="str">
        <f t="shared" si="9156"/>
        <v/>
      </c>
      <c r="BC1525" s="28" t="str">
        <f t="shared" si="9156"/>
        <v/>
      </c>
      <c r="BD1525" s="28" t="str">
        <f t="shared" si="15"/>
        <v/>
      </c>
      <c r="BG1525" s="2" t="s">
        <v>10172</v>
      </c>
      <c r="BI1525" s="2" t="s">
        <v>1467</v>
      </c>
      <c r="BJ1525" s="28" t="str">
        <f t="shared" si="16"/>
        <v>Leeds</v>
      </c>
      <c r="BK1525" s="28" t="str">
        <f t="shared" si="17"/>
        <v>West Yorkshire</v>
      </c>
      <c r="BM1525" s="2" t="s">
        <v>98</v>
      </c>
      <c r="BN1525" s="2" t="s">
        <v>2863</v>
      </c>
      <c r="BR1525" s="2" t="s">
        <v>2863</v>
      </c>
      <c r="BU1525" s="18"/>
      <c r="BV1525" s="47" t="s">
        <v>572</v>
      </c>
      <c r="BW1525" s="18"/>
      <c r="BX1525" s="18"/>
      <c r="BY1525" s="42" t="str">
        <f t="shared" si="18"/>
        <v>Gender - Male;;LS9</v>
      </c>
      <c r="BZ1525" s="43"/>
    </row>
    <row r="1526" spans="1:78" ht="15">
      <c r="A1526" s="10" t="s">
        <v>46</v>
      </c>
      <c r="B1526" s="28">
        <f>VLOOKUP(A1526,Organisations!$A$2:$B$7,2,FALSE)</f>
        <v>3</v>
      </c>
      <c r="C1526" s="23" t="s">
        <v>5338</v>
      </c>
      <c r="D1526" s="23" t="s">
        <v>5339</v>
      </c>
      <c r="E1526" s="28" t="str">
        <f t="shared" si="0"/>
        <v>What are Changing Places Toilets?
 Standard accessible toilets do not meet the needs of all people with a disability.
 P</v>
      </c>
      <c r="F1526" s="61" t="s">
        <v>19612</v>
      </c>
      <c r="G1526" s="10" t="s">
        <v>68</v>
      </c>
      <c r="H1526" s="11"/>
      <c r="K1526" s="30" t="s">
        <v>10177</v>
      </c>
      <c r="L1526" s="10" t="s">
        <v>5342</v>
      </c>
      <c r="M1526" s="28" t="str">
        <f t="shared" ref="M1526:Q1526" si="9157">IFERROR(IF(FIND(M$1,$F1526)&gt;1,"Age - Children",""),"")</f>
        <v/>
      </c>
      <c r="N1526" s="28" t="str">
        <f t="shared" si="9157"/>
        <v/>
      </c>
      <c r="O1526" s="28" t="str">
        <f t="shared" si="9157"/>
        <v/>
      </c>
      <c r="P1526" s="28" t="str">
        <f t="shared" si="9157"/>
        <v/>
      </c>
      <c r="Q1526" s="28" t="str">
        <f t="shared" si="9157"/>
        <v/>
      </c>
      <c r="R1526" s="28" t="str">
        <f t="shared" ref="R1526:T1526" si="9158">IFERROR(IF(FIND(R$1,$F1526)&gt;1,"Age - Elderly",""),"")</f>
        <v/>
      </c>
      <c r="S1526" s="28" t="str">
        <f t="shared" si="9158"/>
        <v/>
      </c>
      <c r="T1526" s="28" t="str">
        <f t="shared" si="9158"/>
        <v/>
      </c>
      <c r="U1526" s="28" t="str">
        <f t="shared" si="3"/>
        <v/>
      </c>
      <c r="V1526" s="28" t="str">
        <f t="shared" si="4"/>
        <v>Status - disabled</v>
      </c>
      <c r="X1526" s="28" t="str">
        <f t="shared" si="5"/>
        <v/>
      </c>
      <c r="Y1526" s="28" t="str">
        <f t="shared" si="6"/>
        <v/>
      </c>
      <c r="Z1526" s="28" t="str">
        <f t="shared" si="7"/>
        <v>Gender - Male</v>
      </c>
      <c r="AB1526" s="28" t="str">
        <f t="shared" si="8"/>
        <v/>
      </c>
      <c r="AD1526" s="28" t="str">
        <f t="shared" si="9"/>
        <v>Gender - Male;</v>
      </c>
      <c r="AG1526" s="28" t="str">
        <f t="shared" ref="AG1526:AL1526" si="9159">IFERROR(IF(FIND(AG$1,$F1526)&gt;1,AG$1,""),"")</f>
        <v/>
      </c>
      <c r="AH1526" s="28" t="str">
        <f t="shared" si="9159"/>
        <v/>
      </c>
      <c r="AI1526" s="28" t="str">
        <f t="shared" si="9159"/>
        <v/>
      </c>
      <c r="AJ1526" s="28" t="str">
        <f t="shared" si="9159"/>
        <v/>
      </c>
      <c r="AK1526" s="28" t="str">
        <f t="shared" si="9159"/>
        <v/>
      </c>
      <c r="AL1526" s="28" t="str">
        <f t="shared" si="9159"/>
        <v/>
      </c>
      <c r="AM1526" s="28" t="str">
        <f t="shared" si="11"/>
        <v/>
      </c>
      <c r="AN1526" s="28" t="str">
        <f t="shared" ref="AN1526:AQ1526" si="9160">IFERROR(IF(FIND(AN$1,$F1526)&gt;1,"Status - LGBT",""),"")</f>
        <v/>
      </c>
      <c r="AO1526" s="28" t="str">
        <f t="shared" si="9160"/>
        <v/>
      </c>
      <c r="AP1526" s="28" t="str">
        <f t="shared" si="9160"/>
        <v/>
      </c>
      <c r="AQ1526" s="28" t="str">
        <f t="shared" si="9160"/>
        <v/>
      </c>
      <c r="AR1526" s="28" t="str">
        <f t="shared" ref="AR1526:AV1526" si="9161">IFERROR(IF(FIND(AR$1,$F1526)&gt;1,"BME",""),"")</f>
        <v/>
      </c>
      <c r="AS1526" s="28" t="str">
        <f t="shared" si="9161"/>
        <v/>
      </c>
      <c r="AT1526" s="28" t="str">
        <f t="shared" si="9161"/>
        <v/>
      </c>
      <c r="AU1526" s="28" t="str">
        <f t="shared" si="9161"/>
        <v/>
      </c>
      <c r="AV1526" s="28" t="str">
        <f t="shared" si="9161"/>
        <v/>
      </c>
      <c r="AW1526" s="28" t="str">
        <f t="shared" ref="AW1526:BC1526" si="9162">IFERROR(IF(FIND(AW$1,$F1526)&gt;1,AW$1,""),"")</f>
        <v/>
      </c>
      <c r="AX1526" s="28" t="str">
        <f t="shared" si="9162"/>
        <v/>
      </c>
      <c r="AY1526" s="28" t="str">
        <f t="shared" si="9162"/>
        <v/>
      </c>
      <c r="AZ1526" s="28" t="str">
        <f t="shared" si="9162"/>
        <v/>
      </c>
      <c r="BA1526" s="28" t="str">
        <f t="shared" si="9162"/>
        <v/>
      </c>
      <c r="BB1526" s="28" t="str">
        <f t="shared" si="9162"/>
        <v/>
      </c>
      <c r="BC1526" s="28" t="str">
        <f t="shared" si="9162"/>
        <v/>
      </c>
      <c r="BD1526" s="28" t="str">
        <f t="shared" si="15"/>
        <v/>
      </c>
      <c r="BJ1526" s="28" t="str">
        <f t="shared" si="16"/>
        <v/>
      </c>
      <c r="BK1526" s="28" t="str">
        <f t="shared" si="17"/>
        <v/>
      </c>
      <c r="BM1526" s="2" t="s">
        <v>98</v>
      </c>
      <c r="BU1526" s="12"/>
      <c r="BV1526" s="12"/>
      <c r="BW1526" s="12"/>
      <c r="BX1526" s="12"/>
      <c r="BY1526" s="42" t="str">
        <f t="shared" si="18"/>
        <v>Status - disabled;Gender - Male;;</v>
      </c>
      <c r="BZ1526" s="42"/>
    </row>
    <row r="1527" spans="1:78" ht="15">
      <c r="A1527" s="16" t="s">
        <v>46</v>
      </c>
      <c r="B1527" s="28">
        <f>VLOOKUP(A1527,Organisations!$A$2:$B$7,2,FALSE)</f>
        <v>3</v>
      </c>
      <c r="C1527" s="16" t="s">
        <v>1198</v>
      </c>
      <c r="D1527" s="16" t="s">
        <v>1199</v>
      </c>
      <c r="E1527" s="28" t="str">
        <f t="shared" si="0"/>
        <v>Learning Difficulties and Disabilities Case Worker
 The service provides information, advice and support with a range of</v>
      </c>
      <c r="F1527" s="62" t="s">
        <v>19613</v>
      </c>
      <c r="G1527" s="16" t="s">
        <v>68</v>
      </c>
      <c r="H1527" s="54"/>
      <c r="K1527" s="26" t="s">
        <v>1203</v>
      </c>
      <c r="L1527" s="16" t="s">
        <v>10181</v>
      </c>
      <c r="M1527" s="28" t="str">
        <f t="shared" ref="M1527:Q1527" si="9163">IFERROR(IF(FIND(M$1,$F1527)&gt;1,"Age - Children",""),"")</f>
        <v/>
      </c>
      <c r="N1527" s="28" t="str">
        <f t="shared" si="9163"/>
        <v/>
      </c>
      <c r="O1527" s="28" t="str">
        <f t="shared" si="9163"/>
        <v/>
      </c>
      <c r="P1527" s="28" t="str">
        <f t="shared" si="9163"/>
        <v/>
      </c>
      <c r="Q1527" s="28" t="str">
        <f t="shared" si="9163"/>
        <v/>
      </c>
      <c r="R1527" s="28" t="str">
        <f t="shared" ref="R1527:T1527" si="9164">IFERROR(IF(FIND(R$1,$F1527)&gt;1,"Age - Elderly",""),"")</f>
        <v/>
      </c>
      <c r="S1527" s="28" t="str">
        <f t="shared" si="9164"/>
        <v/>
      </c>
      <c r="T1527" s="28" t="str">
        <f t="shared" si="9164"/>
        <v/>
      </c>
      <c r="U1527" s="28" t="str">
        <f t="shared" si="3"/>
        <v/>
      </c>
      <c r="V1527" s="28" t="str">
        <f t="shared" si="4"/>
        <v/>
      </c>
      <c r="X1527" s="28" t="str">
        <f t="shared" si="5"/>
        <v/>
      </c>
      <c r="Y1527" s="28" t="str">
        <f t="shared" si="6"/>
        <v/>
      </c>
      <c r="Z1527" s="28" t="str">
        <f t="shared" si="7"/>
        <v>Gender - Male</v>
      </c>
      <c r="AB1527" s="28" t="str">
        <f t="shared" si="8"/>
        <v/>
      </c>
      <c r="AD1527" s="28" t="str">
        <f t="shared" si="9"/>
        <v>Gender - Male;</v>
      </c>
      <c r="AG1527" s="28" t="str">
        <f t="shared" ref="AG1527:AL1527" si="9165">IFERROR(IF(FIND(AG$1,$F1527)&gt;1,AG$1,""),"")</f>
        <v/>
      </c>
      <c r="AH1527" s="28" t="str">
        <f t="shared" si="9165"/>
        <v/>
      </c>
      <c r="AI1527" s="28" t="str">
        <f t="shared" si="9165"/>
        <v/>
      </c>
      <c r="AJ1527" s="28" t="str">
        <f t="shared" si="9165"/>
        <v/>
      </c>
      <c r="AK1527" s="28" t="str">
        <f t="shared" si="9165"/>
        <v/>
      </c>
      <c r="AL1527" s="28" t="str">
        <f t="shared" si="9165"/>
        <v/>
      </c>
      <c r="AM1527" s="28" t="str">
        <f t="shared" si="11"/>
        <v/>
      </c>
      <c r="AN1527" s="28" t="str">
        <f t="shared" ref="AN1527:AQ1527" si="9166">IFERROR(IF(FIND(AN$1,$F1527)&gt;1,"Status - LGBT",""),"")</f>
        <v/>
      </c>
      <c r="AO1527" s="28" t="str">
        <f t="shared" si="9166"/>
        <v/>
      </c>
      <c r="AP1527" s="28" t="str">
        <f t="shared" si="9166"/>
        <v/>
      </c>
      <c r="AQ1527" s="28" t="str">
        <f t="shared" si="9166"/>
        <v/>
      </c>
      <c r="AR1527" s="28" t="str">
        <f t="shared" ref="AR1527:AV1527" si="9167">IFERROR(IF(FIND(AR$1,$F1527)&gt;1,"BME",""),"")</f>
        <v/>
      </c>
      <c r="AS1527" s="28" t="str">
        <f t="shared" si="9167"/>
        <v/>
      </c>
      <c r="AT1527" s="28" t="str">
        <f t="shared" si="9167"/>
        <v/>
      </c>
      <c r="AU1527" s="28" t="str">
        <f t="shared" si="9167"/>
        <v/>
      </c>
      <c r="AV1527" s="28" t="str">
        <f t="shared" si="9167"/>
        <v/>
      </c>
      <c r="AW1527" s="28" t="str">
        <f t="shared" ref="AW1527:BC1527" si="9168">IFERROR(IF(FIND(AW$1,$F1527)&gt;1,AW$1,""),"")</f>
        <v/>
      </c>
      <c r="AX1527" s="28" t="str">
        <f t="shared" si="9168"/>
        <v/>
      </c>
      <c r="AY1527" s="28" t="str">
        <f t="shared" si="9168"/>
        <v/>
      </c>
      <c r="AZ1527" s="28" t="str">
        <f t="shared" si="9168"/>
        <v/>
      </c>
      <c r="BA1527" s="28" t="str">
        <f t="shared" si="9168"/>
        <v/>
      </c>
      <c r="BB1527" s="28" t="str">
        <f t="shared" si="9168"/>
        <v/>
      </c>
      <c r="BC1527" s="28" t="str">
        <f t="shared" si="9168"/>
        <v/>
      </c>
      <c r="BD1527" s="28" t="str">
        <f t="shared" si="15"/>
        <v/>
      </c>
      <c r="BG1527" s="2" t="s">
        <v>10182</v>
      </c>
      <c r="BI1527" s="2" t="s">
        <v>2179</v>
      </c>
      <c r="BJ1527" s="28" t="str">
        <f t="shared" si="16"/>
        <v>Leeds</v>
      </c>
      <c r="BK1527" s="28" t="str">
        <f t="shared" si="17"/>
        <v>West Yorkshire</v>
      </c>
      <c r="BM1527" s="2" t="s">
        <v>98</v>
      </c>
      <c r="BN1527" s="2" t="s">
        <v>2863</v>
      </c>
      <c r="BR1527" s="2" t="s">
        <v>2863</v>
      </c>
      <c r="BU1527" s="18"/>
      <c r="BV1527" s="47" t="s">
        <v>569</v>
      </c>
      <c r="BW1527" s="18"/>
      <c r="BX1527" s="18"/>
      <c r="BY1527" s="42" t="str">
        <f t="shared" si="18"/>
        <v>Gender - Male;;LS7</v>
      </c>
      <c r="BZ1527" s="43"/>
    </row>
    <row r="1528" spans="1:78" ht="15">
      <c r="A1528" s="10" t="s">
        <v>46</v>
      </c>
      <c r="B1528" s="28">
        <f>VLOOKUP(A1528,Organisations!$A$2:$B$7,2,FALSE)</f>
        <v>3</v>
      </c>
      <c r="C1528" s="10" t="s">
        <v>10183</v>
      </c>
      <c r="D1528" s="10" t="s">
        <v>10184</v>
      </c>
      <c r="E1528" s="28" t="str">
        <f t="shared" si="0"/>
        <v>We are a national charity that runs local projects, helping children and young people when they are at their most vulner</v>
      </c>
      <c r="F1528" s="10" t="s">
        <v>10186</v>
      </c>
      <c r="G1528" s="10" t="s">
        <v>68</v>
      </c>
      <c r="H1528" s="11"/>
      <c r="K1528" s="30" t="s">
        <v>10188</v>
      </c>
      <c r="L1528" s="10" t="s">
        <v>10189</v>
      </c>
      <c r="M1528" s="28" t="str">
        <f t="shared" ref="M1528:Q1528" si="9169">IFERROR(IF(FIND(M$1,$F1528)&gt;1,"Age - Children",""),"")</f>
        <v>Age - Children</v>
      </c>
      <c r="N1528" s="28" t="str">
        <f t="shared" si="9169"/>
        <v/>
      </c>
      <c r="O1528" s="28" t="str">
        <f t="shared" si="9169"/>
        <v/>
      </c>
      <c r="P1528" s="28" t="str">
        <f t="shared" si="9169"/>
        <v/>
      </c>
      <c r="Q1528" s="28" t="str">
        <f t="shared" si="9169"/>
        <v/>
      </c>
      <c r="R1528" s="28" t="str">
        <f t="shared" ref="R1528:T1528" si="9170">IFERROR(IF(FIND(R$1,$F1528)&gt;1,"Age - Elderly",""),"")</f>
        <v/>
      </c>
      <c r="S1528" s="28" t="str">
        <f t="shared" si="9170"/>
        <v/>
      </c>
      <c r="T1528" s="28" t="str">
        <f t="shared" si="9170"/>
        <v/>
      </c>
      <c r="U1528" s="28" t="str">
        <f t="shared" si="3"/>
        <v>Age - Children;</v>
      </c>
      <c r="V1528" s="28" t="str">
        <f t="shared" si="4"/>
        <v/>
      </c>
      <c r="X1528" s="28" t="str">
        <f t="shared" si="5"/>
        <v/>
      </c>
      <c r="Y1528" s="28" t="str">
        <f t="shared" si="6"/>
        <v/>
      </c>
      <c r="Z1528" s="28" t="str">
        <f t="shared" si="7"/>
        <v/>
      </c>
      <c r="AB1528" s="28" t="str">
        <f t="shared" si="8"/>
        <v/>
      </c>
      <c r="AD1528" s="28" t="str">
        <f t="shared" si="9"/>
        <v/>
      </c>
      <c r="AG1528" s="28" t="str">
        <f t="shared" ref="AG1528:AL1528" si="9171">IFERROR(IF(FIND(AG$1,$F1528)&gt;1,AG$1,""),"")</f>
        <v/>
      </c>
      <c r="AH1528" s="28" t="str">
        <f t="shared" si="9171"/>
        <v/>
      </c>
      <c r="AI1528" s="28" t="str">
        <f t="shared" si="9171"/>
        <v/>
      </c>
      <c r="AJ1528" s="28" t="str">
        <f t="shared" si="9171"/>
        <v/>
      </c>
      <c r="AK1528" s="28" t="str">
        <f t="shared" si="9171"/>
        <v/>
      </c>
      <c r="AL1528" s="28" t="str">
        <f t="shared" si="9171"/>
        <v/>
      </c>
      <c r="AM1528" s="28" t="str">
        <f t="shared" si="11"/>
        <v/>
      </c>
      <c r="AN1528" s="28" t="str">
        <f t="shared" ref="AN1528:AQ1528" si="9172">IFERROR(IF(FIND(AN$1,$F1528)&gt;1,"Status - LGBT",""),"")</f>
        <v/>
      </c>
      <c r="AO1528" s="28" t="str">
        <f t="shared" si="9172"/>
        <v/>
      </c>
      <c r="AP1528" s="28" t="str">
        <f t="shared" si="9172"/>
        <v/>
      </c>
      <c r="AQ1528" s="28" t="str">
        <f t="shared" si="9172"/>
        <v/>
      </c>
      <c r="AR1528" s="28" t="str">
        <f t="shared" ref="AR1528:AV1528" si="9173">IFERROR(IF(FIND(AR$1,$F1528)&gt;1,"BME",""),"")</f>
        <v/>
      </c>
      <c r="AS1528" s="28" t="str">
        <f t="shared" si="9173"/>
        <v/>
      </c>
      <c r="AT1528" s="28" t="str">
        <f t="shared" si="9173"/>
        <v/>
      </c>
      <c r="AU1528" s="28" t="str">
        <f t="shared" si="9173"/>
        <v/>
      </c>
      <c r="AV1528" s="28" t="str">
        <f t="shared" si="9173"/>
        <v/>
      </c>
      <c r="AW1528" s="28" t="str">
        <f t="shared" ref="AW1528:BC1528" si="9174">IFERROR(IF(FIND(AW$1,$F1528)&gt;1,AW$1,""),"")</f>
        <v/>
      </c>
      <c r="AX1528" s="28" t="str">
        <f t="shared" si="9174"/>
        <v/>
      </c>
      <c r="AY1528" s="28" t="str">
        <f t="shared" si="9174"/>
        <v/>
      </c>
      <c r="AZ1528" s="28" t="str">
        <f t="shared" si="9174"/>
        <v/>
      </c>
      <c r="BA1528" s="28" t="str">
        <f t="shared" si="9174"/>
        <v/>
      </c>
      <c r="BB1528" s="28" t="str">
        <f t="shared" si="9174"/>
        <v/>
      </c>
      <c r="BC1528" s="28" t="str">
        <f t="shared" si="9174"/>
        <v/>
      </c>
      <c r="BD1528" s="28" t="str">
        <f t="shared" si="15"/>
        <v/>
      </c>
      <c r="BG1528" s="2" t="s">
        <v>10190</v>
      </c>
      <c r="BJ1528" s="28" t="str">
        <f t="shared" si="16"/>
        <v/>
      </c>
      <c r="BK1528" s="28" t="str">
        <f t="shared" si="17"/>
        <v/>
      </c>
      <c r="BM1528" s="2" t="s">
        <v>98</v>
      </c>
      <c r="BU1528" s="12"/>
      <c r="BV1528" s="12"/>
      <c r="BW1528" s="12"/>
      <c r="BX1528" s="12"/>
      <c r="BY1528" s="42" t="str">
        <f t="shared" si="18"/>
        <v>Age - Children;;</v>
      </c>
      <c r="BZ1528" s="42"/>
    </row>
    <row r="1529" spans="1:78" ht="15">
      <c r="A1529" s="16" t="s">
        <v>46</v>
      </c>
      <c r="B1529" s="28">
        <f>VLOOKUP(A1529,Organisations!$A$2:$B$7,2,FALSE)</f>
        <v>3</v>
      </c>
      <c r="C1529" s="16" t="s">
        <v>10191</v>
      </c>
      <c r="D1529" s="16" t="s">
        <v>10192</v>
      </c>
      <c r="E1529" s="28" t="str">
        <f t="shared" si="0"/>
        <v>Local support group for people with coelic disease.
 Please contact Kevin Stone for further information.</v>
      </c>
      <c r="F1529" s="62" t="s">
        <v>19614</v>
      </c>
      <c r="G1529" s="16" t="s">
        <v>68</v>
      </c>
      <c r="H1529" s="17"/>
      <c r="K1529" s="26" t="s">
        <v>10195</v>
      </c>
      <c r="L1529" s="16" t="s">
        <v>10196</v>
      </c>
      <c r="M1529" s="28" t="str">
        <f t="shared" ref="M1529:Q1529" si="9175">IFERROR(IF(FIND(M$1,$F1529)&gt;1,"Age - Children",""),"")</f>
        <v/>
      </c>
      <c r="N1529" s="28" t="str">
        <f t="shared" si="9175"/>
        <v/>
      </c>
      <c r="O1529" s="28" t="str">
        <f t="shared" si="9175"/>
        <v/>
      </c>
      <c r="P1529" s="28" t="str">
        <f t="shared" si="9175"/>
        <v/>
      </c>
      <c r="Q1529" s="28" t="str">
        <f t="shared" si="9175"/>
        <v/>
      </c>
      <c r="R1529" s="28" t="str">
        <f t="shared" ref="R1529:T1529" si="9176">IFERROR(IF(FIND(R$1,$F1529)&gt;1,"Age - Elderly",""),"")</f>
        <v/>
      </c>
      <c r="S1529" s="28" t="str">
        <f t="shared" si="9176"/>
        <v/>
      </c>
      <c r="T1529" s="28" t="str">
        <f t="shared" si="9176"/>
        <v/>
      </c>
      <c r="U1529" s="28" t="str">
        <f t="shared" si="3"/>
        <v/>
      </c>
      <c r="V1529" s="28" t="str">
        <f t="shared" si="4"/>
        <v/>
      </c>
      <c r="X1529" s="28" t="str">
        <f t="shared" si="5"/>
        <v/>
      </c>
      <c r="Y1529" s="28" t="str">
        <f t="shared" si="6"/>
        <v/>
      </c>
      <c r="Z1529" s="28" t="str">
        <f t="shared" si="7"/>
        <v/>
      </c>
      <c r="AB1529" s="28" t="str">
        <f t="shared" si="8"/>
        <v/>
      </c>
      <c r="AD1529" s="28" t="str">
        <f t="shared" si="9"/>
        <v/>
      </c>
      <c r="AG1529" s="28" t="str">
        <f t="shared" ref="AG1529:AL1529" si="9177">IFERROR(IF(FIND(AG$1,$F1529)&gt;1,AG$1,""),"")</f>
        <v/>
      </c>
      <c r="AH1529" s="28" t="str">
        <f t="shared" si="9177"/>
        <v/>
      </c>
      <c r="AI1529" s="28" t="str">
        <f t="shared" si="9177"/>
        <v/>
      </c>
      <c r="AJ1529" s="28" t="str">
        <f t="shared" si="9177"/>
        <v/>
      </c>
      <c r="AK1529" s="28" t="str">
        <f t="shared" si="9177"/>
        <v/>
      </c>
      <c r="AL1529" s="28" t="str">
        <f t="shared" si="9177"/>
        <v/>
      </c>
      <c r="AM1529" s="28" t="str">
        <f t="shared" si="11"/>
        <v/>
      </c>
      <c r="AN1529" s="28" t="str">
        <f t="shared" ref="AN1529:AQ1529" si="9178">IFERROR(IF(FIND(AN$1,$F1529)&gt;1,"Status - LGBT",""),"")</f>
        <v/>
      </c>
      <c r="AO1529" s="28" t="str">
        <f t="shared" si="9178"/>
        <v/>
      </c>
      <c r="AP1529" s="28" t="str">
        <f t="shared" si="9178"/>
        <v/>
      </c>
      <c r="AQ1529" s="28" t="str">
        <f t="shared" si="9178"/>
        <v/>
      </c>
      <c r="AR1529" s="28" t="str">
        <f t="shared" ref="AR1529:AV1529" si="9179">IFERROR(IF(FIND(AR$1,$F1529)&gt;1,"BME",""),"")</f>
        <v/>
      </c>
      <c r="AS1529" s="28" t="str">
        <f t="shared" si="9179"/>
        <v/>
      </c>
      <c r="AT1529" s="28" t="str">
        <f t="shared" si="9179"/>
        <v/>
      </c>
      <c r="AU1529" s="28" t="str">
        <f t="shared" si="9179"/>
        <v/>
      </c>
      <c r="AV1529" s="28" t="str">
        <f t="shared" si="9179"/>
        <v/>
      </c>
      <c r="AW1529" s="28" t="str">
        <f t="shared" ref="AW1529:BC1529" si="9180">IFERROR(IF(FIND(AW$1,$F1529)&gt;1,AW$1,""),"")</f>
        <v/>
      </c>
      <c r="AX1529" s="28" t="str">
        <f t="shared" si="9180"/>
        <v/>
      </c>
      <c r="AY1529" s="28" t="str">
        <f t="shared" si="9180"/>
        <v/>
      </c>
      <c r="AZ1529" s="28" t="str">
        <f t="shared" si="9180"/>
        <v/>
      </c>
      <c r="BA1529" s="28" t="str">
        <f t="shared" si="9180"/>
        <v/>
      </c>
      <c r="BB1529" s="28" t="str">
        <f t="shared" si="9180"/>
        <v/>
      </c>
      <c r="BC1529" s="28" t="str">
        <f t="shared" si="9180"/>
        <v/>
      </c>
      <c r="BD1529" s="28" t="str">
        <f t="shared" si="15"/>
        <v/>
      </c>
      <c r="BJ1529" s="28" t="str">
        <f t="shared" si="16"/>
        <v/>
      </c>
      <c r="BK1529" s="28" t="str">
        <f t="shared" si="17"/>
        <v/>
      </c>
      <c r="BM1529" s="2" t="s">
        <v>98</v>
      </c>
      <c r="BU1529" s="18"/>
      <c r="BV1529" s="18"/>
      <c r="BW1529" s="18"/>
      <c r="BX1529" s="18"/>
      <c r="BY1529" s="42" t="str">
        <f t="shared" si="18"/>
        <v/>
      </c>
      <c r="BZ1529" s="43"/>
    </row>
    <row r="1530" spans="1:78" ht="15">
      <c r="A1530" s="10" t="s">
        <v>46</v>
      </c>
      <c r="B1530" s="28">
        <f>VLOOKUP(A1530,Organisations!$A$2:$B$7,2,FALSE)</f>
        <v>3</v>
      </c>
      <c r="C1530" s="10" t="s">
        <v>10197</v>
      </c>
      <c r="D1530" s="10" t="s">
        <v>10198</v>
      </c>
      <c r="E1530" s="28" t="str">
        <f t="shared" si="0"/>
        <v>Are you providing care to someone at home?
 At some point, you may become unable to provide the care they need.
 Emergen</v>
      </c>
      <c r="F1530" s="61" t="s">
        <v>19615</v>
      </c>
      <c r="G1530" s="10" t="s">
        <v>68</v>
      </c>
      <c r="H1530" s="11"/>
      <c r="K1530" s="30" t="s">
        <v>10202</v>
      </c>
      <c r="L1530" s="10" t="s">
        <v>10203</v>
      </c>
      <c r="M1530" s="28" t="str">
        <f t="shared" ref="M1530:Q1530" si="9181">IFERROR(IF(FIND(M$1,$F1530)&gt;1,"Age - Children",""),"")</f>
        <v/>
      </c>
      <c r="N1530" s="28" t="str">
        <f t="shared" si="9181"/>
        <v/>
      </c>
      <c r="O1530" s="28" t="str">
        <f t="shared" si="9181"/>
        <v/>
      </c>
      <c r="P1530" s="28" t="str">
        <f t="shared" si="9181"/>
        <v/>
      </c>
      <c r="Q1530" s="28" t="str">
        <f t="shared" si="9181"/>
        <v/>
      </c>
      <c r="R1530" s="28" t="str">
        <f t="shared" ref="R1530:T1530" si="9182">IFERROR(IF(FIND(R$1,$F1530)&gt;1,"Age - Elderly",""),"")</f>
        <v/>
      </c>
      <c r="S1530" s="28" t="str">
        <f t="shared" si="9182"/>
        <v/>
      </c>
      <c r="T1530" s="28" t="str">
        <f t="shared" si="9182"/>
        <v/>
      </c>
      <c r="U1530" s="28" t="str">
        <f t="shared" si="3"/>
        <v/>
      </c>
      <c r="V1530" s="28" t="str">
        <f t="shared" si="4"/>
        <v/>
      </c>
      <c r="X1530" s="28" t="str">
        <f t="shared" si="5"/>
        <v/>
      </c>
      <c r="Y1530" s="28" t="str">
        <f t="shared" si="6"/>
        <v/>
      </c>
      <c r="Z1530" s="28" t="str">
        <f t="shared" si="7"/>
        <v/>
      </c>
      <c r="AB1530" s="28" t="str">
        <f t="shared" si="8"/>
        <v/>
      </c>
      <c r="AD1530" s="28" t="str">
        <f t="shared" si="9"/>
        <v/>
      </c>
      <c r="AG1530" s="28" t="str">
        <f t="shared" ref="AG1530:AL1530" si="9183">IFERROR(IF(FIND(AG$1,$F1530)&gt;1,AG$1,""),"")</f>
        <v/>
      </c>
      <c r="AH1530" s="28" t="str">
        <f t="shared" si="9183"/>
        <v/>
      </c>
      <c r="AI1530" s="28" t="str">
        <f t="shared" si="9183"/>
        <v/>
      </c>
      <c r="AJ1530" s="28" t="str">
        <f t="shared" si="9183"/>
        <v/>
      </c>
      <c r="AK1530" s="28" t="str">
        <f t="shared" si="9183"/>
        <v/>
      </c>
      <c r="AL1530" s="28" t="str">
        <f t="shared" si="9183"/>
        <v/>
      </c>
      <c r="AM1530" s="28" t="str">
        <f t="shared" si="11"/>
        <v/>
      </c>
      <c r="AN1530" s="28" t="str">
        <f t="shared" ref="AN1530:AQ1530" si="9184">IFERROR(IF(FIND(AN$1,$F1530)&gt;1,"Status - LGBT",""),"")</f>
        <v/>
      </c>
      <c r="AO1530" s="28" t="str">
        <f t="shared" si="9184"/>
        <v/>
      </c>
      <c r="AP1530" s="28" t="str">
        <f t="shared" si="9184"/>
        <v/>
      </c>
      <c r="AQ1530" s="28" t="str">
        <f t="shared" si="9184"/>
        <v/>
      </c>
      <c r="AR1530" s="28" t="str">
        <f t="shared" ref="AR1530:AV1530" si="9185">IFERROR(IF(FIND(AR$1,$F1530)&gt;1,"BME",""),"")</f>
        <v/>
      </c>
      <c r="AS1530" s="28" t="str">
        <f t="shared" si="9185"/>
        <v/>
      </c>
      <c r="AT1530" s="28" t="str">
        <f t="shared" si="9185"/>
        <v/>
      </c>
      <c r="AU1530" s="28" t="str">
        <f t="shared" si="9185"/>
        <v/>
      </c>
      <c r="AV1530" s="28" t="str">
        <f t="shared" si="9185"/>
        <v/>
      </c>
      <c r="AW1530" s="28" t="str">
        <f t="shared" ref="AW1530:BC1530" si="9186">IFERROR(IF(FIND(AW$1,$F1530)&gt;1,AW$1,""),"")</f>
        <v/>
      </c>
      <c r="AX1530" s="28" t="str">
        <f t="shared" si="9186"/>
        <v/>
      </c>
      <c r="AY1530" s="28" t="str">
        <f t="shared" si="9186"/>
        <v/>
      </c>
      <c r="AZ1530" s="28" t="str">
        <f t="shared" si="9186"/>
        <v/>
      </c>
      <c r="BA1530" s="28" t="str">
        <f t="shared" si="9186"/>
        <v/>
      </c>
      <c r="BB1530" s="28" t="str">
        <f t="shared" si="9186"/>
        <v/>
      </c>
      <c r="BC1530" s="28" t="str">
        <f t="shared" si="9186"/>
        <v/>
      </c>
      <c r="BD1530" s="28" t="str">
        <f t="shared" si="15"/>
        <v/>
      </c>
      <c r="BG1530" s="2" t="s">
        <v>10204</v>
      </c>
      <c r="BI1530" s="2" t="s">
        <v>9347</v>
      </c>
      <c r="BJ1530" s="28" t="str">
        <f t="shared" si="16"/>
        <v>Leeds</v>
      </c>
      <c r="BK1530" s="28" t="str">
        <f t="shared" si="17"/>
        <v>West Yorkshire</v>
      </c>
      <c r="BM1530" s="2" t="s">
        <v>98</v>
      </c>
      <c r="BU1530" s="12"/>
      <c r="BV1530" s="50" t="s">
        <v>599</v>
      </c>
      <c r="BW1530" s="12"/>
      <c r="BX1530" s="12"/>
      <c r="BY1530" s="42" t="str">
        <f t="shared" si="18"/>
        <v>LS28</v>
      </c>
      <c r="BZ1530" s="42"/>
    </row>
    <row r="1531" spans="1:78" ht="15">
      <c r="A1531" s="16" t="s">
        <v>46</v>
      </c>
      <c r="B1531" s="28">
        <f>VLOOKUP(A1531,Organisations!$A$2:$B$7,2,FALSE)</f>
        <v>3</v>
      </c>
      <c r="C1531" s="16" t="s">
        <v>10206</v>
      </c>
      <c r="D1531" s="16" t="s">
        <v>10207</v>
      </c>
      <c r="E1531" s="28" t="str">
        <f t="shared" si="0"/>
        <v>Community Children's Nursing at Leeds Community Healthcare NHS Trust covers the following services:
 Leeds Childrens Nur</v>
      </c>
      <c r="F1531" s="62" t="s">
        <v>19616</v>
      </c>
      <c r="G1531" s="16" t="s">
        <v>68</v>
      </c>
      <c r="H1531" s="17"/>
      <c r="K1531" s="33"/>
      <c r="L1531" s="18"/>
      <c r="M1531" s="28" t="str">
        <f t="shared" ref="M1531:Q1531" si="9187">IFERROR(IF(FIND(M$1,$F1531)&gt;1,"Age - Children",""),"")</f>
        <v/>
      </c>
      <c r="N1531" s="28" t="str">
        <f t="shared" si="9187"/>
        <v/>
      </c>
      <c r="O1531" s="28" t="str">
        <f t="shared" si="9187"/>
        <v/>
      </c>
      <c r="P1531" s="28" t="str">
        <f t="shared" si="9187"/>
        <v/>
      </c>
      <c r="Q1531" s="28" t="str">
        <f t="shared" si="9187"/>
        <v/>
      </c>
      <c r="R1531" s="28" t="str">
        <f t="shared" ref="R1531:T1531" si="9188">IFERROR(IF(FIND(R$1,$F1531)&gt;1,"Age - Elderly",""),"")</f>
        <v/>
      </c>
      <c r="S1531" s="28" t="str">
        <f t="shared" si="9188"/>
        <v/>
      </c>
      <c r="T1531" s="28" t="str">
        <f t="shared" si="9188"/>
        <v/>
      </c>
      <c r="U1531" s="28" t="str">
        <f t="shared" si="3"/>
        <v/>
      </c>
      <c r="V1531" s="28" t="str">
        <f t="shared" si="4"/>
        <v/>
      </c>
      <c r="X1531" s="28" t="str">
        <f t="shared" si="5"/>
        <v/>
      </c>
      <c r="Y1531" s="28" t="str">
        <f t="shared" si="6"/>
        <v/>
      </c>
      <c r="Z1531" s="28" t="str">
        <f t="shared" si="7"/>
        <v/>
      </c>
      <c r="AB1531" s="28" t="str">
        <f t="shared" si="8"/>
        <v/>
      </c>
      <c r="AD1531" s="28" t="str">
        <f t="shared" si="9"/>
        <v/>
      </c>
      <c r="AG1531" s="28" t="str">
        <f t="shared" ref="AG1531:AL1531" si="9189">IFERROR(IF(FIND(AG$1,$F1531)&gt;1,AG$1,""),"")</f>
        <v/>
      </c>
      <c r="AH1531" s="28" t="str">
        <f t="shared" si="9189"/>
        <v/>
      </c>
      <c r="AI1531" s="28" t="str">
        <f t="shared" si="9189"/>
        <v/>
      </c>
      <c r="AJ1531" s="28" t="str">
        <f t="shared" si="9189"/>
        <v/>
      </c>
      <c r="AK1531" s="28" t="str">
        <f t="shared" si="9189"/>
        <v/>
      </c>
      <c r="AL1531" s="28" t="str">
        <f t="shared" si="9189"/>
        <v/>
      </c>
      <c r="AM1531" s="28" t="str">
        <f t="shared" si="11"/>
        <v/>
      </c>
      <c r="AN1531" s="28" t="str">
        <f t="shared" ref="AN1531:AQ1531" si="9190">IFERROR(IF(FIND(AN$1,$F1531)&gt;1,"Status - LGBT",""),"")</f>
        <v/>
      </c>
      <c r="AO1531" s="28" t="str">
        <f t="shared" si="9190"/>
        <v/>
      </c>
      <c r="AP1531" s="28" t="str">
        <f t="shared" si="9190"/>
        <v/>
      </c>
      <c r="AQ1531" s="28" t="str">
        <f t="shared" si="9190"/>
        <v/>
      </c>
      <c r="AR1531" s="28" t="str">
        <f t="shared" ref="AR1531:AV1531" si="9191">IFERROR(IF(FIND(AR$1,$F1531)&gt;1,"BME",""),"")</f>
        <v/>
      </c>
      <c r="AS1531" s="28" t="str">
        <f t="shared" si="9191"/>
        <v/>
      </c>
      <c r="AT1531" s="28" t="str">
        <f t="shared" si="9191"/>
        <v/>
      </c>
      <c r="AU1531" s="28" t="str">
        <f t="shared" si="9191"/>
        <v/>
      </c>
      <c r="AV1531" s="28" t="str">
        <f t="shared" si="9191"/>
        <v/>
      </c>
      <c r="AW1531" s="28" t="str">
        <f t="shared" ref="AW1531:BC1531" si="9192">IFERROR(IF(FIND(AW$1,$F1531)&gt;1,AW$1,""),"")</f>
        <v/>
      </c>
      <c r="AX1531" s="28" t="str">
        <f t="shared" si="9192"/>
        <v/>
      </c>
      <c r="AY1531" s="28" t="str">
        <f t="shared" si="9192"/>
        <v/>
      </c>
      <c r="AZ1531" s="28" t="str">
        <f t="shared" si="9192"/>
        <v/>
      </c>
      <c r="BA1531" s="28" t="str">
        <f t="shared" si="9192"/>
        <v/>
      </c>
      <c r="BB1531" s="28" t="str">
        <f t="shared" si="9192"/>
        <v/>
      </c>
      <c r="BC1531" s="28" t="str">
        <f t="shared" si="9192"/>
        <v/>
      </c>
      <c r="BD1531" s="28" t="str">
        <f t="shared" si="15"/>
        <v/>
      </c>
      <c r="BJ1531" s="28" t="str">
        <f t="shared" si="16"/>
        <v/>
      </c>
      <c r="BK1531" s="28" t="str">
        <f t="shared" si="17"/>
        <v/>
      </c>
      <c r="BM1531" s="2" t="s">
        <v>98</v>
      </c>
      <c r="BU1531" s="18"/>
      <c r="BV1531" s="18"/>
      <c r="BW1531" s="18"/>
      <c r="BX1531" s="18"/>
      <c r="BY1531" s="42" t="str">
        <f t="shared" si="18"/>
        <v/>
      </c>
      <c r="BZ1531" s="43"/>
    </row>
    <row r="1532" spans="1:78" ht="15">
      <c r="A1532" s="10" t="s">
        <v>46</v>
      </c>
      <c r="B1532" s="28">
        <f>VLOOKUP(A1532,Organisations!$A$2:$B$7,2,FALSE)</f>
        <v>3</v>
      </c>
      <c r="C1532" s="23" t="s">
        <v>1243</v>
      </c>
      <c r="D1532" s="23" t="s">
        <v>1244</v>
      </c>
      <c r="E1532" s="28" t="str">
        <f t="shared" si="0"/>
        <v>Community Integrated Care is one of the UK's largest health and social care charities. We work in the community, deliver</v>
      </c>
      <c r="F1532" s="61" t="s">
        <v>19617</v>
      </c>
      <c r="G1532" s="10" t="s">
        <v>68</v>
      </c>
      <c r="H1532" s="11"/>
      <c r="K1532" s="30" t="s">
        <v>1247</v>
      </c>
      <c r="L1532" s="10" t="s">
        <v>10214</v>
      </c>
      <c r="M1532" s="28" t="str">
        <f t="shared" ref="M1532:Q1532" si="9193">IFERROR(IF(FIND(M$1,$F1532)&gt;1,"Age - Children",""),"")</f>
        <v/>
      </c>
      <c r="N1532" s="28" t="str">
        <f t="shared" si="9193"/>
        <v/>
      </c>
      <c r="O1532" s="28" t="str">
        <f t="shared" si="9193"/>
        <v/>
      </c>
      <c r="P1532" s="28" t="str">
        <f t="shared" si="9193"/>
        <v/>
      </c>
      <c r="Q1532" s="28" t="str">
        <f t="shared" si="9193"/>
        <v/>
      </c>
      <c r="R1532" s="28" t="str">
        <f t="shared" ref="R1532:T1532" si="9194">IFERROR(IF(FIND(R$1,$F1532)&gt;1,"Age - Elderly",""),"")</f>
        <v/>
      </c>
      <c r="S1532" s="28" t="str">
        <f t="shared" si="9194"/>
        <v/>
      </c>
      <c r="T1532" s="28" t="str">
        <f t="shared" si="9194"/>
        <v/>
      </c>
      <c r="U1532" s="28" t="str">
        <f t="shared" si="3"/>
        <v/>
      </c>
      <c r="V1532" s="28" t="str">
        <f t="shared" si="4"/>
        <v/>
      </c>
      <c r="X1532" s="28" t="str">
        <f t="shared" si="5"/>
        <v/>
      </c>
      <c r="Y1532" s="28" t="str">
        <f t="shared" si="6"/>
        <v/>
      </c>
      <c r="Z1532" s="28" t="str">
        <f t="shared" si="7"/>
        <v>Gender - Male</v>
      </c>
      <c r="AB1532" s="28" t="str">
        <f t="shared" si="8"/>
        <v/>
      </c>
      <c r="AD1532" s="28" t="str">
        <f t="shared" si="9"/>
        <v>Gender - Male;</v>
      </c>
      <c r="AG1532" s="28" t="str">
        <f t="shared" ref="AG1532:AL1532" si="9195">IFERROR(IF(FIND(AG$1,$F1532)&gt;1,AG$1,""),"")</f>
        <v/>
      </c>
      <c r="AH1532" s="28" t="str">
        <f t="shared" si="9195"/>
        <v/>
      </c>
      <c r="AI1532" s="28" t="str">
        <f t="shared" si="9195"/>
        <v/>
      </c>
      <c r="AJ1532" s="28" t="str">
        <f t="shared" si="9195"/>
        <v/>
      </c>
      <c r="AK1532" s="28" t="str">
        <f t="shared" si="9195"/>
        <v/>
      </c>
      <c r="AL1532" s="28" t="str">
        <f t="shared" si="9195"/>
        <v/>
      </c>
      <c r="AM1532" s="28" t="str">
        <f t="shared" si="11"/>
        <v/>
      </c>
      <c r="AN1532" s="28" t="str">
        <f t="shared" ref="AN1532:AQ1532" si="9196">IFERROR(IF(FIND(AN$1,$F1532)&gt;1,"Status - LGBT",""),"")</f>
        <v/>
      </c>
      <c r="AO1532" s="28" t="str">
        <f t="shared" si="9196"/>
        <v/>
      </c>
      <c r="AP1532" s="28" t="str">
        <f t="shared" si="9196"/>
        <v/>
      </c>
      <c r="AQ1532" s="28" t="str">
        <f t="shared" si="9196"/>
        <v/>
      </c>
      <c r="AR1532" s="28" t="str">
        <f t="shared" ref="AR1532:AV1532" si="9197">IFERROR(IF(FIND(AR$1,$F1532)&gt;1,"BME",""),"")</f>
        <v/>
      </c>
      <c r="AS1532" s="28" t="str">
        <f t="shared" si="9197"/>
        <v/>
      </c>
      <c r="AT1532" s="28" t="str">
        <f t="shared" si="9197"/>
        <v/>
      </c>
      <c r="AU1532" s="28" t="str">
        <f t="shared" si="9197"/>
        <v/>
      </c>
      <c r="AV1532" s="28" t="str">
        <f t="shared" si="9197"/>
        <v/>
      </c>
      <c r="AW1532" s="28" t="str">
        <f t="shared" ref="AW1532:BC1532" si="9198">IFERROR(IF(FIND(AW$1,$F1532)&gt;1,AW$1,""),"")</f>
        <v/>
      </c>
      <c r="AX1532" s="28" t="str">
        <f t="shared" si="9198"/>
        <v/>
      </c>
      <c r="AY1532" s="28" t="str">
        <f t="shared" si="9198"/>
        <v/>
      </c>
      <c r="AZ1532" s="28" t="str">
        <f t="shared" si="9198"/>
        <v/>
      </c>
      <c r="BA1532" s="28" t="str">
        <f t="shared" si="9198"/>
        <v/>
      </c>
      <c r="BB1532" s="28" t="str">
        <f t="shared" si="9198"/>
        <v/>
      </c>
      <c r="BC1532" s="28" t="str">
        <f t="shared" si="9198"/>
        <v/>
      </c>
      <c r="BD1532" s="28" t="str">
        <f t="shared" si="15"/>
        <v/>
      </c>
      <c r="BG1532" s="2" t="s">
        <v>10215</v>
      </c>
      <c r="BJ1532" s="28" t="str">
        <f t="shared" si="16"/>
        <v/>
      </c>
      <c r="BK1532" s="28" t="str">
        <f t="shared" si="17"/>
        <v/>
      </c>
      <c r="BM1532" s="2" t="s">
        <v>98</v>
      </c>
      <c r="BU1532" s="12"/>
      <c r="BV1532" s="12"/>
      <c r="BW1532" s="12"/>
      <c r="BX1532" s="12"/>
      <c r="BY1532" s="42" t="str">
        <f t="shared" si="18"/>
        <v>Gender - Male;;</v>
      </c>
      <c r="BZ1532" s="42"/>
    </row>
    <row r="1533" spans="1:78" ht="15">
      <c r="A1533" s="16" t="s">
        <v>46</v>
      </c>
      <c r="B1533" s="28">
        <f>VLOOKUP(A1533,Organisations!$A$2:$B$7,2,FALSE)</f>
        <v>3</v>
      </c>
      <c r="C1533" s="16" t="s">
        <v>10216</v>
      </c>
      <c r="D1533" s="16" t="s">
        <v>10217</v>
      </c>
      <c r="E1533" s="28" t="str">
        <f t="shared" si="0"/>
        <v>The Community Learning Disability Team provides a specialist service to adults 18 and over with a learning disability an</v>
      </c>
      <c r="F1533" s="62" t="s">
        <v>19618</v>
      </c>
      <c r="G1533" s="16" t="s">
        <v>68</v>
      </c>
      <c r="H1533" s="17"/>
      <c r="K1533" s="26" t="s">
        <v>10221</v>
      </c>
      <c r="L1533" s="18"/>
      <c r="M1533" s="28" t="str">
        <f t="shared" ref="M1533:Q1533" si="9199">IFERROR(IF(FIND(M$1,$F1533)&gt;1,"Age - Children",""),"")</f>
        <v/>
      </c>
      <c r="N1533" s="28" t="str">
        <f t="shared" si="9199"/>
        <v/>
      </c>
      <c r="O1533" s="28" t="str">
        <f t="shared" si="9199"/>
        <v/>
      </c>
      <c r="P1533" s="28" t="str">
        <f t="shared" si="9199"/>
        <v/>
      </c>
      <c r="Q1533" s="28" t="str">
        <f t="shared" si="9199"/>
        <v/>
      </c>
      <c r="R1533" s="28" t="str">
        <f t="shared" ref="R1533:T1533" si="9200">IFERROR(IF(FIND(R$1,$F1533)&gt;1,"Age - Elderly",""),"")</f>
        <v/>
      </c>
      <c r="S1533" s="28" t="str">
        <f t="shared" si="9200"/>
        <v/>
      </c>
      <c r="T1533" s="28" t="str">
        <f t="shared" si="9200"/>
        <v/>
      </c>
      <c r="U1533" s="28" t="str">
        <f t="shared" si="3"/>
        <v/>
      </c>
      <c r="V1533" s="28" t="str">
        <f t="shared" si="4"/>
        <v/>
      </c>
      <c r="X1533" s="28" t="str">
        <f t="shared" si="5"/>
        <v/>
      </c>
      <c r="Y1533" s="28" t="str">
        <f t="shared" si="6"/>
        <v/>
      </c>
      <c r="Z1533" s="28" t="str">
        <f t="shared" si="7"/>
        <v>Gender - Male</v>
      </c>
      <c r="AB1533" s="28" t="str">
        <f t="shared" si="8"/>
        <v/>
      </c>
      <c r="AD1533" s="28" t="str">
        <f t="shared" si="9"/>
        <v>Gender - Male;</v>
      </c>
      <c r="AG1533" s="28" t="str">
        <f t="shared" ref="AG1533:AL1533" si="9201">IFERROR(IF(FIND(AG$1,$F1533)&gt;1,AG$1,""),"")</f>
        <v/>
      </c>
      <c r="AH1533" s="28" t="str">
        <f t="shared" si="9201"/>
        <v/>
      </c>
      <c r="AI1533" s="28" t="str">
        <f t="shared" si="9201"/>
        <v/>
      </c>
      <c r="AJ1533" s="28" t="str">
        <f t="shared" si="9201"/>
        <v/>
      </c>
      <c r="AK1533" s="28" t="str">
        <f t="shared" si="9201"/>
        <v/>
      </c>
      <c r="AL1533" s="28" t="str">
        <f t="shared" si="9201"/>
        <v/>
      </c>
      <c r="AM1533" s="28" t="str">
        <f t="shared" si="11"/>
        <v/>
      </c>
      <c r="AN1533" s="28" t="str">
        <f t="shared" ref="AN1533:AQ1533" si="9202">IFERROR(IF(FIND(AN$1,$F1533)&gt;1,"Status - LGBT",""),"")</f>
        <v/>
      </c>
      <c r="AO1533" s="28" t="str">
        <f t="shared" si="9202"/>
        <v/>
      </c>
      <c r="AP1533" s="28" t="str">
        <f t="shared" si="9202"/>
        <v/>
      </c>
      <c r="AQ1533" s="28" t="str">
        <f t="shared" si="9202"/>
        <v/>
      </c>
      <c r="AR1533" s="28" t="str">
        <f t="shared" ref="AR1533:AV1533" si="9203">IFERROR(IF(FIND(AR$1,$F1533)&gt;1,"BME",""),"")</f>
        <v/>
      </c>
      <c r="AS1533" s="28" t="str">
        <f t="shared" si="9203"/>
        <v/>
      </c>
      <c r="AT1533" s="28" t="str">
        <f t="shared" si="9203"/>
        <v/>
      </c>
      <c r="AU1533" s="28" t="str">
        <f t="shared" si="9203"/>
        <v/>
      </c>
      <c r="AV1533" s="28" t="str">
        <f t="shared" si="9203"/>
        <v/>
      </c>
      <c r="AW1533" s="28" t="str">
        <f t="shared" ref="AW1533:BC1533" si="9204">IFERROR(IF(FIND(AW$1,$F1533)&gt;1,AW$1,""),"")</f>
        <v/>
      </c>
      <c r="AX1533" s="28" t="str">
        <f t="shared" si="9204"/>
        <v/>
      </c>
      <c r="AY1533" s="28" t="str">
        <f t="shared" si="9204"/>
        <v/>
      </c>
      <c r="AZ1533" s="28" t="str">
        <f t="shared" si="9204"/>
        <v/>
      </c>
      <c r="BA1533" s="28" t="str">
        <f t="shared" si="9204"/>
        <v/>
      </c>
      <c r="BB1533" s="28" t="str">
        <f t="shared" si="9204"/>
        <v/>
      </c>
      <c r="BC1533" s="28" t="str">
        <f t="shared" si="9204"/>
        <v/>
      </c>
      <c r="BD1533" s="28" t="str">
        <f t="shared" si="15"/>
        <v/>
      </c>
      <c r="BG1533" s="2" t="s">
        <v>10222</v>
      </c>
      <c r="BI1533" s="2" t="s">
        <v>9359</v>
      </c>
      <c r="BJ1533" s="28" t="str">
        <f t="shared" si="16"/>
        <v>Leeds</v>
      </c>
      <c r="BK1533" s="28" t="str">
        <f t="shared" si="17"/>
        <v>West Yorkshire</v>
      </c>
      <c r="BM1533" s="2" t="s">
        <v>98</v>
      </c>
      <c r="BU1533" s="18"/>
      <c r="BV1533" s="47" t="s">
        <v>572</v>
      </c>
      <c r="BW1533" s="18"/>
      <c r="BX1533" s="18"/>
      <c r="BY1533" s="42" t="str">
        <f t="shared" si="18"/>
        <v>Gender - Male;;LS9</v>
      </c>
      <c r="BZ1533" s="43"/>
    </row>
    <row r="1534" spans="1:78" ht="15">
      <c r="A1534" s="10" t="s">
        <v>46</v>
      </c>
      <c r="B1534" s="28">
        <f>VLOOKUP(A1534,Organisations!$A$2:$B$7,2,FALSE)</f>
        <v>3</v>
      </c>
      <c r="C1534" s="23" t="s">
        <v>1251</v>
      </c>
      <c r="D1534" s="23" t="s">
        <v>1252</v>
      </c>
      <c r="E1534" s="28" t="str">
        <f t="shared" si="0"/>
        <v>Community Links exists to provide excellent, client focused mental health services which value diversity, instill hope a</v>
      </c>
      <c r="F1534" s="10" t="s">
        <v>10226</v>
      </c>
      <c r="G1534" s="10" t="s">
        <v>68</v>
      </c>
      <c r="H1534" s="11"/>
      <c r="K1534" s="30" t="s">
        <v>1255</v>
      </c>
      <c r="L1534" s="10" t="s">
        <v>4140</v>
      </c>
      <c r="M1534" s="28" t="str">
        <f t="shared" ref="M1534:Q1534" si="9205">IFERROR(IF(FIND(M$1,$F1534)&gt;1,"Age - Children",""),"")</f>
        <v/>
      </c>
      <c r="N1534" s="28" t="str">
        <f t="shared" si="9205"/>
        <v/>
      </c>
      <c r="O1534" s="28" t="str">
        <f t="shared" si="9205"/>
        <v/>
      </c>
      <c r="P1534" s="28" t="str">
        <f t="shared" si="9205"/>
        <v/>
      </c>
      <c r="Q1534" s="28" t="str">
        <f t="shared" si="9205"/>
        <v/>
      </c>
      <c r="R1534" s="28" t="str">
        <f t="shared" ref="R1534:T1534" si="9206">IFERROR(IF(FIND(R$1,$F1534)&gt;1,"Age - Elderly",""),"")</f>
        <v/>
      </c>
      <c r="S1534" s="28" t="str">
        <f t="shared" si="9206"/>
        <v/>
      </c>
      <c r="T1534" s="28" t="str">
        <f t="shared" si="9206"/>
        <v/>
      </c>
      <c r="U1534" s="28" t="str">
        <f t="shared" si="3"/>
        <v/>
      </c>
      <c r="V1534" s="28" t="str">
        <f t="shared" si="4"/>
        <v/>
      </c>
      <c r="X1534" s="28" t="str">
        <f t="shared" si="5"/>
        <v/>
      </c>
      <c r="Y1534" s="28" t="str">
        <f t="shared" si="6"/>
        <v/>
      </c>
      <c r="Z1534" s="28" t="str">
        <f t="shared" si="7"/>
        <v>Gender - Male</v>
      </c>
      <c r="AB1534" s="28" t="str">
        <f t="shared" si="8"/>
        <v/>
      </c>
      <c r="AD1534" s="28" t="str">
        <f t="shared" si="9"/>
        <v>Gender - Male;</v>
      </c>
      <c r="AG1534" s="28" t="str">
        <f t="shared" ref="AG1534:AL1534" si="9207">IFERROR(IF(FIND(AG$1,$F1534)&gt;1,AG$1,""),"")</f>
        <v/>
      </c>
      <c r="AH1534" s="28" t="str">
        <f t="shared" si="9207"/>
        <v/>
      </c>
      <c r="AI1534" s="28" t="str">
        <f t="shared" si="9207"/>
        <v/>
      </c>
      <c r="AJ1534" s="28" t="str">
        <f t="shared" si="9207"/>
        <v/>
      </c>
      <c r="AK1534" s="28" t="str">
        <f t="shared" si="9207"/>
        <v/>
      </c>
      <c r="AL1534" s="28" t="str">
        <f t="shared" si="9207"/>
        <v/>
      </c>
      <c r="AM1534" s="28" t="str">
        <f t="shared" si="11"/>
        <v/>
      </c>
      <c r="AN1534" s="28" t="str">
        <f t="shared" ref="AN1534:AQ1534" si="9208">IFERROR(IF(FIND(AN$1,$F1534)&gt;1,"Status - LGBT",""),"")</f>
        <v/>
      </c>
      <c r="AO1534" s="28" t="str">
        <f t="shared" si="9208"/>
        <v/>
      </c>
      <c r="AP1534" s="28" t="str">
        <f t="shared" si="9208"/>
        <v/>
      </c>
      <c r="AQ1534" s="28" t="str">
        <f t="shared" si="9208"/>
        <v/>
      </c>
      <c r="AR1534" s="28" t="str">
        <f t="shared" ref="AR1534:AV1534" si="9209">IFERROR(IF(FIND(AR$1,$F1534)&gt;1,"BME",""),"")</f>
        <v/>
      </c>
      <c r="AS1534" s="28" t="str">
        <f t="shared" si="9209"/>
        <v/>
      </c>
      <c r="AT1534" s="28" t="str">
        <f t="shared" si="9209"/>
        <v/>
      </c>
      <c r="AU1534" s="28" t="str">
        <f t="shared" si="9209"/>
        <v/>
      </c>
      <c r="AV1534" s="28" t="str">
        <f t="shared" si="9209"/>
        <v/>
      </c>
      <c r="AW1534" s="28" t="str">
        <f t="shared" ref="AW1534:BC1534" si="9210">IFERROR(IF(FIND(AW$1,$F1534)&gt;1,AW$1,""),"")</f>
        <v/>
      </c>
      <c r="AX1534" s="28" t="str">
        <f t="shared" si="9210"/>
        <v/>
      </c>
      <c r="AY1534" s="28" t="str">
        <f t="shared" si="9210"/>
        <v/>
      </c>
      <c r="AZ1534" s="28" t="str">
        <f t="shared" si="9210"/>
        <v/>
      </c>
      <c r="BA1534" s="28" t="str">
        <f t="shared" si="9210"/>
        <v/>
      </c>
      <c r="BB1534" s="28" t="str">
        <f t="shared" si="9210"/>
        <v/>
      </c>
      <c r="BC1534" s="28" t="str">
        <f t="shared" si="9210"/>
        <v/>
      </c>
      <c r="BD1534" s="28" t="str">
        <f t="shared" si="15"/>
        <v/>
      </c>
      <c r="BG1534" s="2" t="s">
        <v>10228</v>
      </c>
      <c r="BI1534" s="2" t="s">
        <v>1257</v>
      </c>
      <c r="BJ1534" s="28" t="str">
        <f t="shared" si="16"/>
        <v>Leeds</v>
      </c>
      <c r="BK1534" s="28" t="str">
        <f t="shared" si="17"/>
        <v>West Yorkshire</v>
      </c>
      <c r="BM1534" s="2" t="s">
        <v>98</v>
      </c>
      <c r="BU1534" s="12"/>
      <c r="BV1534" s="50" t="s">
        <v>578</v>
      </c>
      <c r="BW1534" s="12"/>
      <c r="BX1534" s="12"/>
      <c r="BY1534" s="42" t="str">
        <f t="shared" si="18"/>
        <v>Gender - Male;;LS14</v>
      </c>
      <c r="BZ1534" s="42"/>
    </row>
    <row r="1535" spans="1:78" ht="15">
      <c r="A1535" s="16" t="s">
        <v>46</v>
      </c>
      <c r="B1535" s="28">
        <f>VLOOKUP(A1535,Organisations!$A$2:$B$7,2,FALSE)</f>
        <v>3</v>
      </c>
      <c r="C1535" s="23" t="s">
        <v>5753</v>
      </c>
      <c r="D1535" s="23" t="s">
        <v>5754</v>
      </c>
      <c r="E1535" s="28" t="str">
        <f t="shared" si="0"/>
        <v>Connect for Health is a friendly, local social prescribing service for people who live in South and East Leeds. We provi</v>
      </c>
      <c r="F1535" s="16" t="s">
        <v>10230</v>
      </c>
      <c r="G1535" s="16" t="s">
        <v>68</v>
      </c>
      <c r="H1535" s="17"/>
      <c r="K1535" s="26" t="s">
        <v>5757</v>
      </c>
      <c r="L1535" s="18"/>
      <c r="M1535" s="28" t="str">
        <f t="shared" ref="M1535:Q1535" si="9211">IFERROR(IF(FIND(M$1,$F1535)&gt;1,"Age - Children",""),"")</f>
        <v/>
      </c>
      <c r="N1535" s="28" t="str">
        <f t="shared" si="9211"/>
        <v/>
      </c>
      <c r="O1535" s="28" t="str">
        <f t="shared" si="9211"/>
        <v/>
      </c>
      <c r="P1535" s="28" t="str">
        <f t="shared" si="9211"/>
        <v/>
      </c>
      <c r="Q1535" s="28" t="str">
        <f t="shared" si="9211"/>
        <v/>
      </c>
      <c r="R1535" s="28" t="str">
        <f t="shared" ref="R1535:T1535" si="9212">IFERROR(IF(FIND(R$1,$F1535)&gt;1,"Age - Elderly",""),"")</f>
        <v/>
      </c>
      <c r="S1535" s="28" t="str">
        <f t="shared" si="9212"/>
        <v/>
      </c>
      <c r="T1535" s="28" t="str">
        <f t="shared" si="9212"/>
        <v/>
      </c>
      <c r="U1535" s="28" t="str">
        <f t="shared" si="3"/>
        <v/>
      </c>
      <c r="V1535" s="28" t="str">
        <f t="shared" si="4"/>
        <v/>
      </c>
      <c r="X1535" s="28" t="str">
        <f t="shared" si="5"/>
        <v/>
      </c>
      <c r="Y1535" s="28" t="str">
        <f t="shared" si="6"/>
        <v/>
      </c>
      <c r="Z1535" s="28" t="str">
        <f t="shared" si="7"/>
        <v/>
      </c>
      <c r="AB1535" s="28" t="str">
        <f t="shared" si="8"/>
        <v/>
      </c>
      <c r="AD1535" s="28" t="str">
        <f t="shared" si="9"/>
        <v/>
      </c>
      <c r="AG1535" s="28" t="str">
        <f t="shared" ref="AG1535:AL1535" si="9213">IFERROR(IF(FIND(AG$1,$F1535)&gt;1,AG$1,""),"")</f>
        <v/>
      </c>
      <c r="AH1535" s="28" t="str">
        <f t="shared" si="9213"/>
        <v/>
      </c>
      <c r="AI1535" s="28" t="str">
        <f t="shared" si="9213"/>
        <v/>
      </c>
      <c r="AJ1535" s="28" t="str">
        <f t="shared" si="9213"/>
        <v/>
      </c>
      <c r="AK1535" s="28" t="str">
        <f t="shared" si="9213"/>
        <v/>
      </c>
      <c r="AL1535" s="28" t="str">
        <f t="shared" si="9213"/>
        <v/>
      </c>
      <c r="AM1535" s="28" t="str">
        <f t="shared" si="11"/>
        <v/>
      </c>
      <c r="AN1535" s="28" t="str">
        <f t="shared" ref="AN1535:AQ1535" si="9214">IFERROR(IF(FIND(AN$1,$F1535)&gt;1,"Status - LGBT",""),"")</f>
        <v/>
      </c>
      <c r="AO1535" s="28" t="str">
        <f t="shared" si="9214"/>
        <v/>
      </c>
      <c r="AP1535" s="28" t="str">
        <f t="shared" si="9214"/>
        <v/>
      </c>
      <c r="AQ1535" s="28" t="str">
        <f t="shared" si="9214"/>
        <v/>
      </c>
      <c r="AR1535" s="28" t="str">
        <f t="shared" ref="AR1535:AV1535" si="9215">IFERROR(IF(FIND(AR$1,$F1535)&gt;1,"BME",""),"")</f>
        <v/>
      </c>
      <c r="AS1535" s="28" t="str">
        <f t="shared" si="9215"/>
        <v/>
      </c>
      <c r="AT1535" s="28" t="str">
        <f t="shared" si="9215"/>
        <v/>
      </c>
      <c r="AU1535" s="28" t="str">
        <f t="shared" si="9215"/>
        <v/>
      </c>
      <c r="AV1535" s="28" t="str">
        <f t="shared" si="9215"/>
        <v/>
      </c>
      <c r="AW1535" s="28" t="str">
        <f t="shared" ref="AW1535:BC1535" si="9216">IFERROR(IF(FIND(AW$1,$F1535)&gt;1,AW$1,""),"")</f>
        <v/>
      </c>
      <c r="AX1535" s="28" t="str">
        <f t="shared" si="9216"/>
        <v/>
      </c>
      <c r="AY1535" s="28" t="str">
        <f t="shared" si="9216"/>
        <v/>
      </c>
      <c r="AZ1535" s="28" t="str">
        <f t="shared" si="9216"/>
        <v/>
      </c>
      <c r="BA1535" s="28" t="str">
        <f t="shared" si="9216"/>
        <v/>
      </c>
      <c r="BB1535" s="28" t="str">
        <f t="shared" si="9216"/>
        <v/>
      </c>
      <c r="BC1535" s="28" t="str">
        <f t="shared" si="9216"/>
        <v/>
      </c>
      <c r="BD1535" s="28" t="str">
        <f t="shared" si="15"/>
        <v/>
      </c>
      <c r="BJ1535" s="28" t="str">
        <f t="shared" si="16"/>
        <v/>
      </c>
      <c r="BK1535" s="28" t="str">
        <f t="shared" si="17"/>
        <v/>
      </c>
      <c r="BM1535" s="2" t="s">
        <v>98</v>
      </c>
      <c r="BU1535" s="18"/>
      <c r="BV1535" s="18"/>
      <c r="BW1535" s="18"/>
      <c r="BX1535" s="18"/>
      <c r="BY1535" s="42" t="str">
        <f t="shared" si="18"/>
        <v/>
      </c>
      <c r="BZ1535" s="43"/>
    </row>
    <row r="1536" spans="1:78" ht="15">
      <c r="A1536" s="10" t="s">
        <v>46</v>
      </c>
      <c r="B1536" s="28">
        <f>VLOOKUP(A1536,Organisations!$A$2:$B$7,2,FALSE)</f>
        <v>3</v>
      </c>
      <c r="C1536" s="10" t="s">
        <v>10233</v>
      </c>
      <c r="D1536" s="10" t="s">
        <v>10234</v>
      </c>
      <c r="E1536" s="28" t="str">
        <f t="shared" si="0"/>
        <v>Floating Support Service - people with a disability or life affecting illness.
 This service can support people living i</v>
      </c>
      <c r="F1536" s="61" t="s">
        <v>19619</v>
      </c>
      <c r="G1536" s="10" t="s">
        <v>68</v>
      </c>
      <c r="H1536" s="11"/>
      <c r="K1536" s="30" t="s">
        <v>10238</v>
      </c>
      <c r="L1536" s="10" t="s">
        <v>10239</v>
      </c>
      <c r="M1536" s="28" t="str">
        <f t="shared" ref="M1536:Q1536" si="9217">IFERROR(IF(FIND(M$1,$F1536)&gt;1,"Age - Children",""),"")</f>
        <v/>
      </c>
      <c r="N1536" s="28" t="str">
        <f t="shared" si="9217"/>
        <v/>
      </c>
      <c r="O1536" s="28" t="str">
        <f t="shared" si="9217"/>
        <v/>
      </c>
      <c r="P1536" s="28" t="str">
        <f t="shared" si="9217"/>
        <v/>
      </c>
      <c r="Q1536" s="28" t="str">
        <f t="shared" si="9217"/>
        <v/>
      </c>
      <c r="R1536" s="28" t="str">
        <f t="shared" ref="R1536:T1536" si="9218">IFERROR(IF(FIND(R$1,$F1536)&gt;1,"Age - Elderly",""),"")</f>
        <v/>
      </c>
      <c r="S1536" s="28" t="str">
        <f t="shared" si="9218"/>
        <v/>
      </c>
      <c r="T1536" s="28" t="str">
        <f t="shared" si="9218"/>
        <v/>
      </c>
      <c r="U1536" s="28" t="str">
        <f t="shared" si="3"/>
        <v/>
      </c>
      <c r="V1536" s="28" t="str">
        <f t="shared" si="4"/>
        <v>Status - disabled</v>
      </c>
      <c r="X1536" s="28" t="str">
        <f t="shared" si="5"/>
        <v/>
      </c>
      <c r="Y1536" s="28" t="str">
        <f t="shared" si="6"/>
        <v/>
      </c>
      <c r="Z1536" s="28" t="str">
        <f t="shared" si="7"/>
        <v/>
      </c>
      <c r="AB1536" s="28" t="str">
        <f t="shared" si="8"/>
        <v>Gender - Male</v>
      </c>
      <c r="AD1536" s="28" t="str">
        <f t="shared" si="9"/>
        <v>Gender - Male;</v>
      </c>
      <c r="AG1536" s="28" t="str">
        <f t="shared" ref="AG1536:AL1536" si="9219">IFERROR(IF(FIND(AG$1,$F1536)&gt;1,AG$1,""),"")</f>
        <v/>
      </c>
      <c r="AH1536" s="28" t="str">
        <f t="shared" si="9219"/>
        <v/>
      </c>
      <c r="AI1536" s="28" t="str">
        <f t="shared" si="9219"/>
        <v/>
      </c>
      <c r="AJ1536" s="28" t="str">
        <f t="shared" si="9219"/>
        <v/>
      </c>
      <c r="AK1536" s="28" t="str">
        <f t="shared" si="9219"/>
        <v/>
      </c>
      <c r="AL1536" s="28" t="str">
        <f t="shared" si="9219"/>
        <v/>
      </c>
      <c r="AM1536" s="28" t="str">
        <f t="shared" si="11"/>
        <v/>
      </c>
      <c r="AN1536" s="28" t="str">
        <f t="shared" ref="AN1536:AQ1536" si="9220">IFERROR(IF(FIND(AN$1,$F1536)&gt;1,"Status - LGBT",""),"")</f>
        <v/>
      </c>
      <c r="AO1536" s="28" t="str">
        <f t="shared" si="9220"/>
        <v/>
      </c>
      <c r="AP1536" s="28" t="str">
        <f t="shared" si="9220"/>
        <v/>
      </c>
      <c r="AQ1536" s="28" t="str">
        <f t="shared" si="9220"/>
        <v/>
      </c>
      <c r="AR1536" s="28" t="str">
        <f t="shared" ref="AR1536:AV1536" si="9221">IFERROR(IF(FIND(AR$1,$F1536)&gt;1,"BME",""),"")</f>
        <v/>
      </c>
      <c r="AS1536" s="28" t="str">
        <f t="shared" si="9221"/>
        <v/>
      </c>
      <c r="AT1536" s="28" t="str">
        <f t="shared" si="9221"/>
        <v/>
      </c>
      <c r="AU1536" s="28" t="str">
        <f t="shared" si="9221"/>
        <v/>
      </c>
      <c r="AV1536" s="28" t="str">
        <f t="shared" si="9221"/>
        <v/>
      </c>
      <c r="AW1536" s="28" t="str">
        <f t="shared" ref="AW1536:BC1536" si="9222">IFERROR(IF(FIND(AW$1,$F1536)&gt;1,AW$1,""),"")</f>
        <v/>
      </c>
      <c r="AX1536" s="28" t="str">
        <f t="shared" si="9222"/>
        <v/>
      </c>
      <c r="AY1536" s="28" t="str">
        <f t="shared" si="9222"/>
        <v/>
      </c>
      <c r="AZ1536" s="28" t="str">
        <f t="shared" si="9222"/>
        <v/>
      </c>
      <c r="BA1536" s="28" t="str">
        <f t="shared" si="9222"/>
        <v/>
      </c>
      <c r="BB1536" s="28" t="str">
        <f t="shared" si="9222"/>
        <v/>
      </c>
      <c r="BC1536" s="28" t="str">
        <f t="shared" si="9222"/>
        <v/>
      </c>
      <c r="BD1536" s="28" t="str">
        <f t="shared" si="15"/>
        <v/>
      </c>
      <c r="BG1536" s="2" t="s">
        <v>10240</v>
      </c>
      <c r="BI1536" s="2" t="s">
        <v>1265</v>
      </c>
      <c r="BJ1536" s="28" t="str">
        <f t="shared" si="16"/>
        <v>Leeds</v>
      </c>
      <c r="BK1536" s="28" t="str">
        <f t="shared" si="17"/>
        <v>West Yorkshire</v>
      </c>
      <c r="BM1536" s="2" t="s">
        <v>98</v>
      </c>
      <c r="BU1536" s="12"/>
      <c r="BV1536" s="50" t="s">
        <v>570</v>
      </c>
      <c r="BW1536" s="12"/>
      <c r="BX1536" s="12"/>
      <c r="BY1536" s="42" t="str">
        <f t="shared" si="18"/>
        <v>Status - disabled;Gender - Male;;LS8</v>
      </c>
      <c r="BZ1536" s="42"/>
    </row>
    <row r="1537" spans="1:78" ht="15">
      <c r="A1537" s="16" t="s">
        <v>46</v>
      </c>
      <c r="B1537" s="28">
        <f>VLOOKUP(A1537,Organisations!$A$2:$B$7,2,FALSE)</f>
        <v>3</v>
      </c>
      <c r="C1537" s="23" t="s">
        <v>1266</v>
      </c>
      <c r="D1537" s="23" t="s">
        <v>1267</v>
      </c>
      <c r="E1537" s="28" t="str">
        <f t="shared" si="0"/>
        <v xml:space="preserve">We support people with learning difficulties who want to make big changes in their lives to plan for the future. We can </v>
      </c>
      <c r="F1537" s="62" t="s">
        <v>19620</v>
      </c>
      <c r="G1537" s="16" t="s">
        <v>68</v>
      </c>
      <c r="H1537" s="17"/>
      <c r="K1537" s="26" t="s">
        <v>1271</v>
      </c>
      <c r="L1537" s="16" t="s">
        <v>10244</v>
      </c>
      <c r="M1537" s="28" t="str">
        <f t="shared" ref="M1537:Q1537" si="9223">IFERROR(IF(FIND(M$1,$F1537)&gt;1,"Age - Children",""),"")</f>
        <v/>
      </c>
      <c r="N1537" s="28" t="str">
        <f t="shared" si="9223"/>
        <v/>
      </c>
      <c r="O1537" s="28" t="str">
        <f t="shared" si="9223"/>
        <v/>
      </c>
      <c r="P1537" s="28" t="str">
        <f t="shared" si="9223"/>
        <v/>
      </c>
      <c r="Q1537" s="28" t="str">
        <f t="shared" si="9223"/>
        <v/>
      </c>
      <c r="R1537" s="28" t="str">
        <f t="shared" ref="R1537:T1537" si="9224">IFERROR(IF(FIND(R$1,$F1537)&gt;1,"Age - Elderly",""),"")</f>
        <v/>
      </c>
      <c r="S1537" s="28" t="str">
        <f t="shared" si="9224"/>
        <v/>
      </c>
      <c r="T1537" s="28" t="str">
        <f t="shared" si="9224"/>
        <v/>
      </c>
      <c r="U1537" s="28" t="str">
        <f t="shared" si="3"/>
        <v/>
      </c>
      <c r="V1537" s="28" t="str">
        <f t="shared" si="4"/>
        <v/>
      </c>
      <c r="X1537" s="28" t="str">
        <f t="shared" si="5"/>
        <v/>
      </c>
      <c r="Y1537" s="28" t="str">
        <f t="shared" si="6"/>
        <v/>
      </c>
      <c r="Z1537" s="28" t="str">
        <f t="shared" si="7"/>
        <v/>
      </c>
      <c r="AB1537" s="28" t="str">
        <f t="shared" si="8"/>
        <v/>
      </c>
      <c r="AD1537" s="28" t="str">
        <f t="shared" si="9"/>
        <v/>
      </c>
      <c r="AG1537" s="28" t="str">
        <f t="shared" ref="AG1537:AL1537" si="9225">IFERROR(IF(FIND(AG$1,$F1537)&gt;1,AG$1,""),"")</f>
        <v/>
      </c>
      <c r="AH1537" s="28" t="str">
        <f t="shared" si="9225"/>
        <v/>
      </c>
      <c r="AI1537" s="28" t="str">
        <f t="shared" si="9225"/>
        <v/>
      </c>
      <c r="AJ1537" s="28" t="str">
        <f t="shared" si="9225"/>
        <v/>
      </c>
      <c r="AK1537" s="28" t="str">
        <f t="shared" si="9225"/>
        <v/>
      </c>
      <c r="AL1537" s="28" t="str">
        <f t="shared" si="9225"/>
        <v/>
      </c>
      <c r="AM1537" s="28" t="str">
        <f t="shared" si="11"/>
        <v/>
      </c>
      <c r="AN1537" s="28" t="str">
        <f t="shared" ref="AN1537:AQ1537" si="9226">IFERROR(IF(FIND(AN$1,$F1537)&gt;1,"Status - LGBT",""),"")</f>
        <v/>
      </c>
      <c r="AO1537" s="28" t="str">
        <f t="shared" si="9226"/>
        <v/>
      </c>
      <c r="AP1537" s="28" t="str">
        <f t="shared" si="9226"/>
        <v/>
      </c>
      <c r="AQ1537" s="28" t="str">
        <f t="shared" si="9226"/>
        <v/>
      </c>
      <c r="AR1537" s="28" t="str">
        <f t="shared" ref="AR1537:AV1537" si="9227">IFERROR(IF(FIND(AR$1,$F1537)&gt;1,"BME",""),"")</f>
        <v/>
      </c>
      <c r="AS1537" s="28" t="str">
        <f t="shared" si="9227"/>
        <v/>
      </c>
      <c r="AT1537" s="28" t="str">
        <f t="shared" si="9227"/>
        <v/>
      </c>
      <c r="AU1537" s="28" t="str">
        <f t="shared" si="9227"/>
        <v/>
      </c>
      <c r="AV1537" s="28" t="str">
        <f t="shared" si="9227"/>
        <v/>
      </c>
      <c r="AW1537" s="28" t="str">
        <f t="shared" ref="AW1537:BC1537" si="9228">IFERROR(IF(FIND(AW$1,$F1537)&gt;1,AW$1,""),"")</f>
        <v/>
      </c>
      <c r="AX1537" s="28" t="str">
        <f t="shared" si="9228"/>
        <v/>
      </c>
      <c r="AY1537" s="28" t="str">
        <f t="shared" si="9228"/>
        <v/>
      </c>
      <c r="AZ1537" s="28" t="str">
        <f t="shared" si="9228"/>
        <v/>
      </c>
      <c r="BA1537" s="28" t="str">
        <f t="shared" si="9228"/>
        <v/>
      </c>
      <c r="BB1537" s="28" t="str">
        <f t="shared" si="9228"/>
        <v/>
      </c>
      <c r="BC1537" s="28" t="str">
        <f t="shared" si="9228"/>
        <v/>
      </c>
      <c r="BD1537" s="28" t="str">
        <f t="shared" si="15"/>
        <v/>
      </c>
      <c r="BG1537" s="2" t="s">
        <v>10245</v>
      </c>
      <c r="BI1537" s="2" t="s">
        <v>1273</v>
      </c>
      <c r="BJ1537" s="28" t="str">
        <f t="shared" si="16"/>
        <v>Leeds</v>
      </c>
      <c r="BK1537" s="28" t="str">
        <f t="shared" si="17"/>
        <v>West Yorkshire</v>
      </c>
      <c r="BM1537" s="2" t="s">
        <v>98</v>
      </c>
      <c r="BU1537" s="18"/>
      <c r="BV1537" s="47" t="s">
        <v>573</v>
      </c>
      <c r="BW1537" s="18"/>
      <c r="BX1537" s="18"/>
      <c r="BY1537" s="42" t="str">
        <f t="shared" si="18"/>
        <v>LS10</v>
      </c>
      <c r="BZ1537" s="43"/>
    </row>
    <row r="1538" spans="1:78" ht="15">
      <c r="A1538" s="10" t="s">
        <v>46</v>
      </c>
      <c r="B1538" s="28">
        <f>VLOOKUP(A1538,Organisations!$A$2:$B$7,2,FALSE)</f>
        <v>3</v>
      </c>
      <c r="C1538" s="23" t="s">
        <v>2799</v>
      </c>
      <c r="D1538" s="23" t="s">
        <v>2800</v>
      </c>
      <c r="E1538" s="28" t="str">
        <f t="shared" si="0"/>
        <v>We are a leading support network in the UK. Counselling Directory is a confidential service that encourages those in dis</v>
      </c>
      <c r="F1538" s="61" t="s">
        <v>19621</v>
      </c>
      <c r="G1538" s="10" t="s">
        <v>68</v>
      </c>
      <c r="H1538" s="11"/>
      <c r="K1538" s="30" t="s">
        <v>5855</v>
      </c>
      <c r="L1538" s="12"/>
      <c r="M1538" s="28" t="str">
        <f t="shared" ref="M1538:Q1538" si="9229">IFERROR(IF(FIND(M$1,$F1538)&gt;1,"Age - Children",""),"")</f>
        <v/>
      </c>
      <c r="N1538" s="28" t="str">
        <f t="shared" si="9229"/>
        <v/>
      </c>
      <c r="O1538" s="28" t="str">
        <f t="shared" si="9229"/>
        <v/>
      </c>
      <c r="P1538" s="28" t="str">
        <f t="shared" si="9229"/>
        <v/>
      </c>
      <c r="Q1538" s="28" t="str">
        <f t="shared" si="9229"/>
        <v/>
      </c>
      <c r="R1538" s="28" t="str">
        <f t="shared" ref="R1538:T1538" si="9230">IFERROR(IF(FIND(R$1,$F1538)&gt;1,"Age - Elderly",""),"")</f>
        <v/>
      </c>
      <c r="S1538" s="28" t="str">
        <f t="shared" si="9230"/>
        <v/>
      </c>
      <c r="T1538" s="28" t="str">
        <f t="shared" si="9230"/>
        <v/>
      </c>
      <c r="U1538" s="28" t="str">
        <f t="shared" si="3"/>
        <v/>
      </c>
      <c r="V1538" s="28" t="str">
        <f t="shared" si="4"/>
        <v/>
      </c>
      <c r="X1538" s="28" t="str">
        <f t="shared" si="5"/>
        <v/>
      </c>
      <c r="Y1538" s="28" t="str">
        <f t="shared" si="6"/>
        <v/>
      </c>
      <c r="Z1538" s="28" t="str">
        <f t="shared" si="7"/>
        <v/>
      </c>
      <c r="AB1538" s="28" t="str">
        <f t="shared" si="8"/>
        <v>Gender - Male</v>
      </c>
      <c r="AD1538" s="28" t="str">
        <f t="shared" si="9"/>
        <v>Gender - Male;</v>
      </c>
      <c r="AG1538" s="28" t="str">
        <f t="shared" ref="AG1538:AL1538" si="9231">IFERROR(IF(FIND(AG$1,$F1538)&gt;1,AG$1,""),"")</f>
        <v/>
      </c>
      <c r="AH1538" s="28" t="str">
        <f t="shared" si="9231"/>
        <v/>
      </c>
      <c r="AI1538" s="28" t="str">
        <f t="shared" si="9231"/>
        <v/>
      </c>
      <c r="AJ1538" s="28" t="str">
        <f t="shared" si="9231"/>
        <v/>
      </c>
      <c r="AK1538" s="28" t="str">
        <f t="shared" si="9231"/>
        <v/>
      </c>
      <c r="AL1538" s="28" t="str">
        <f t="shared" si="9231"/>
        <v/>
      </c>
      <c r="AM1538" s="28" t="str">
        <f t="shared" si="11"/>
        <v/>
      </c>
      <c r="AN1538" s="28" t="str">
        <f t="shared" ref="AN1538:AQ1538" si="9232">IFERROR(IF(FIND(AN$1,$F1538)&gt;1,"Status - LGBT",""),"")</f>
        <v/>
      </c>
      <c r="AO1538" s="28" t="str">
        <f t="shared" si="9232"/>
        <v/>
      </c>
      <c r="AP1538" s="28" t="str">
        <f t="shared" si="9232"/>
        <v/>
      </c>
      <c r="AQ1538" s="28" t="str">
        <f t="shared" si="9232"/>
        <v/>
      </c>
      <c r="AR1538" s="28" t="str">
        <f t="shared" ref="AR1538:AV1538" si="9233">IFERROR(IF(FIND(AR$1,$F1538)&gt;1,"BME",""),"")</f>
        <v/>
      </c>
      <c r="AS1538" s="28" t="str">
        <f t="shared" si="9233"/>
        <v/>
      </c>
      <c r="AT1538" s="28" t="str">
        <f t="shared" si="9233"/>
        <v/>
      </c>
      <c r="AU1538" s="28" t="str">
        <f t="shared" si="9233"/>
        <v/>
      </c>
      <c r="AV1538" s="28" t="str">
        <f t="shared" si="9233"/>
        <v/>
      </c>
      <c r="AW1538" s="28" t="str">
        <f t="shared" ref="AW1538:BC1538" si="9234">IFERROR(IF(FIND(AW$1,$F1538)&gt;1,AW$1,""),"")</f>
        <v/>
      </c>
      <c r="AX1538" s="28" t="str">
        <f t="shared" si="9234"/>
        <v/>
      </c>
      <c r="AY1538" s="28" t="str">
        <f t="shared" si="9234"/>
        <v/>
      </c>
      <c r="AZ1538" s="28" t="str">
        <f t="shared" si="9234"/>
        <v/>
      </c>
      <c r="BA1538" s="28" t="str">
        <f t="shared" si="9234"/>
        <v/>
      </c>
      <c r="BB1538" s="28" t="str">
        <f t="shared" si="9234"/>
        <v/>
      </c>
      <c r="BC1538" s="28" t="str">
        <f t="shared" si="9234"/>
        <v/>
      </c>
      <c r="BD1538" s="28" t="str">
        <f t="shared" si="15"/>
        <v/>
      </c>
      <c r="BG1538" s="2" t="s">
        <v>10249</v>
      </c>
      <c r="BJ1538" s="28" t="str">
        <f t="shared" si="16"/>
        <v/>
      </c>
      <c r="BK1538" s="28" t="str">
        <f t="shared" si="17"/>
        <v/>
      </c>
      <c r="BM1538" s="2" t="s">
        <v>98</v>
      </c>
      <c r="BU1538" s="12"/>
      <c r="BV1538" s="12"/>
      <c r="BW1538" s="12"/>
      <c r="BX1538" s="12"/>
      <c r="BY1538" s="42" t="str">
        <f t="shared" si="18"/>
        <v>Gender - Male;;</v>
      </c>
      <c r="BZ1538" s="42"/>
    </row>
    <row r="1539" spans="1:78" ht="15">
      <c r="A1539" s="16" t="s">
        <v>46</v>
      </c>
      <c r="B1539" s="28">
        <f>VLOOKUP(A1539,Organisations!$A$2:$B$7,2,FALSE)</f>
        <v>3</v>
      </c>
      <c r="C1539" s="16" t="s">
        <v>10251</v>
      </c>
      <c r="D1539" s="16" t="s">
        <v>10252</v>
      </c>
      <c r="E1539" s="28" t="str">
        <f t="shared" si="0"/>
        <v>Empowering individuals through person centred, one to one support.
 Count Me In is a one to one support service tailored</v>
      </c>
      <c r="F1539" s="62" t="s">
        <v>19622</v>
      </c>
      <c r="G1539" s="16" t="s">
        <v>68</v>
      </c>
      <c r="H1539" s="17"/>
      <c r="K1539" s="26" t="s">
        <v>10256</v>
      </c>
      <c r="L1539" s="16" t="s">
        <v>10171</v>
      </c>
      <c r="M1539" s="28" t="str">
        <f t="shared" ref="M1539:Q1539" si="9235">IFERROR(IF(FIND(M$1,$F1539)&gt;1,"Age - Children",""),"")</f>
        <v/>
      </c>
      <c r="N1539" s="28" t="str">
        <f t="shared" si="9235"/>
        <v/>
      </c>
      <c r="O1539" s="28" t="str">
        <f t="shared" si="9235"/>
        <v/>
      </c>
      <c r="P1539" s="28" t="str">
        <f t="shared" si="9235"/>
        <v/>
      </c>
      <c r="Q1539" s="28" t="str">
        <f t="shared" si="9235"/>
        <v/>
      </c>
      <c r="R1539" s="28" t="str">
        <f t="shared" ref="R1539:T1539" si="9236">IFERROR(IF(FIND(R$1,$F1539)&gt;1,"Age - Elderly",""),"")</f>
        <v/>
      </c>
      <c r="S1539" s="28" t="str">
        <f t="shared" si="9236"/>
        <v/>
      </c>
      <c r="T1539" s="28" t="str">
        <f t="shared" si="9236"/>
        <v/>
      </c>
      <c r="U1539" s="28" t="str">
        <f t="shared" si="3"/>
        <v/>
      </c>
      <c r="V1539" s="28" t="str">
        <f t="shared" si="4"/>
        <v/>
      </c>
      <c r="X1539" s="28" t="str">
        <f t="shared" si="5"/>
        <v/>
      </c>
      <c r="Y1539" s="28" t="str">
        <f t="shared" si="6"/>
        <v/>
      </c>
      <c r="Z1539" s="28" t="str">
        <f t="shared" si="7"/>
        <v>Gender - Male</v>
      </c>
      <c r="AB1539" s="28" t="str">
        <f t="shared" si="8"/>
        <v>Gender - Male</v>
      </c>
      <c r="AD1539" s="28" t="str">
        <f t="shared" si="9"/>
        <v>Gender - Male;Gender - Male;</v>
      </c>
      <c r="AG1539" s="28" t="str">
        <f t="shared" ref="AG1539:AL1539" si="9237">IFERROR(IF(FIND(AG$1,$F1539)&gt;1,AG$1,""),"")</f>
        <v/>
      </c>
      <c r="AH1539" s="28" t="str">
        <f t="shared" si="9237"/>
        <v/>
      </c>
      <c r="AI1539" s="28" t="str">
        <f t="shared" si="9237"/>
        <v/>
      </c>
      <c r="AJ1539" s="28" t="str">
        <f t="shared" si="9237"/>
        <v/>
      </c>
      <c r="AK1539" s="28" t="str">
        <f t="shared" si="9237"/>
        <v/>
      </c>
      <c r="AL1539" s="28" t="str">
        <f t="shared" si="9237"/>
        <v/>
      </c>
      <c r="AM1539" s="28" t="str">
        <f t="shared" si="11"/>
        <v/>
      </c>
      <c r="AN1539" s="28" t="str">
        <f t="shared" ref="AN1539:AQ1539" si="9238">IFERROR(IF(FIND(AN$1,$F1539)&gt;1,"Status - LGBT",""),"")</f>
        <v/>
      </c>
      <c r="AO1539" s="28" t="str">
        <f t="shared" si="9238"/>
        <v/>
      </c>
      <c r="AP1539" s="28" t="str">
        <f t="shared" si="9238"/>
        <v/>
      </c>
      <c r="AQ1539" s="28" t="str">
        <f t="shared" si="9238"/>
        <v/>
      </c>
      <c r="AR1539" s="28" t="str">
        <f t="shared" ref="AR1539:AV1539" si="9239">IFERROR(IF(FIND(AR$1,$F1539)&gt;1,"BME",""),"")</f>
        <v/>
      </c>
      <c r="AS1539" s="28" t="str">
        <f t="shared" si="9239"/>
        <v/>
      </c>
      <c r="AT1539" s="28" t="str">
        <f t="shared" si="9239"/>
        <v/>
      </c>
      <c r="AU1539" s="28" t="str">
        <f t="shared" si="9239"/>
        <v/>
      </c>
      <c r="AV1539" s="28" t="str">
        <f t="shared" si="9239"/>
        <v/>
      </c>
      <c r="AW1539" s="28" t="str">
        <f t="shared" ref="AW1539:BC1539" si="9240">IFERROR(IF(FIND(AW$1,$F1539)&gt;1,AW$1,""),"")</f>
        <v/>
      </c>
      <c r="AX1539" s="28" t="str">
        <f t="shared" si="9240"/>
        <v/>
      </c>
      <c r="AY1539" s="28" t="str">
        <f t="shared" si="9240"/>
        <v/>
      </c>
      <c r="AZ1539" s="28" t="str">
        <f t="shared" si="9240"/>
        <v/>
      </c>
      <c r="BA1539" s="28" t="str">
        <f t="shared" si="9240"/>
        <v/>
      </c>
      <c r="BB1539" s="28" t="str">
        <f t="shared" si="9240"/>
        <v/>
      </c>
      <c r="BC1539" s="28" t="str">
        <f t="shared" si="9240"/>
        <v/>
      </c>
      <c r="BD1539" s="28" t="str">
        <f t="shared" si="15"/>
        <v/>
      </c>
      <c r="BG1539" s="2" t="s">
        <v>10257</v>
      </c>
      <c r="BI1539" s="2" t="s">
        <v>9389</v>
      </c>
      <c r="BJ1539" s="28" t="str">
        <f t="shared" si="16"/>
        <v/>
      </c>
      <c r="BK1539" s="28" t="str">
        <f t="shared" si="17"/>
        <v/>
      </c>
      <c r="BM1539" s="2" t="s">
        <v>98</v>
      </c>
      <c r="BU1539" s="18"/>
      <c r="BV1539" s="47" t="s">
        <v>569</v>
      </c>
      <c r="BW1539" s="18"/>
      <c r="BX1539" s="18"/>
      <c r="BY1539" s="42" t="str">
        <f t="shared" si="18"/>
        <v>Gender - Male;Gender - Male;;LS7</v>
      </c>
      <c r="BZ1539" s="43"/>
    </row>
    <row r="1540" spans="1:78" ht="15">
      <c r="A1540" s="10" t="s">
        <v>46</v>
      </c>
      <c r="B1540" s="28">
        <f>VLOOKUP(A1540,Organisations!$A$2:$B$7,2,FALSE)</f>
        <v>3</v>
      </c>
      <c r="C1540" s="23" t="s">
        <v>1282</v>
      </c>
      <c r="D1540" s="23" t="s">
        <v>1283</v>
      </c>
      <c r="E1540" s="28" t="str">
        <f t="shared" si="0"/>
        <v>All our services are person centered, including our services for people with a learning disability. Our mental health se</v>
      </c>
      <c r="F1540" s="61" t="s">
        <v>19623</v>
      </c>
      <c r="G1540" s="10" t="s">
        <v>68</v>
      </c>
      <c r="H1540" s="11"/>
      <c r="K1540" s="30" t="s">
        <v>10261</v>
      </c>
      <c r="L1540" s="10" t="s">
        <v>10262</v>
      </c>
      <c r="M1540" s="28" t="str">
        <f t="shared" ref="M1540:Q1540" si="9241">IFERROR(IF(FIND(M$1,$F1540)&gt;1,"Age - Children",""),"")</f>
        <v/>
      </c>
      <c r="N1540" s="28" t="str">
        <f t="shared" si="9241"/>
        <v/>
      </c>
      <c r="O1540" s="28" t="str">
        <f t="shared" si="9241"/>
        <v/>
      </c>
      <c r="P1540" s="28" t="str">
        <f t="shared" si="9241"/>
        <v/>
      </c>
      <c r="Q1540" s="28" t="str">
        <f t="shared" si="9241"/>
        <v/>
      </c>
      <c r="R1540" s="28" t="str">
        <f t="shared" ref="R1540:T1540" si="9242">IFERROR(IF(FIND(R$1,$F1540)&gt;1,"Age - Elderly",""),"")</f>
        <v/>
      </c>
      <c r="S1540" s="28" t="str">
        <f t="shared" si="9242"/>
        <v/>
      </c>
      <c r="T1540" s="28" t="str">
        <f t="shared" si="9242"/>
        <v/>
      </c>
      <c r="U1540" s="28" t="str">
        <f t="shared" si="3"/>
        <v/>
      </c>
      <c r="V1540" s="28" t="str">
        <f t="shared" si="4"/>
        <v/>
      </c>
      <c r="X1540" s="28" t="str">
        <f t="shared" si="5"/>
        <v/>
      </c>
      <c r="Y1540" s="28" t="str">
        <f t="shared" si="6"/>
        <v/>
      </c>
      <c r="Z1540" s="28" t="str">
        <f t="shared" si="7"/>
        <v>Gender - Male</v>
      </c>
      <c r="AB1540" s="28" t="str">
        <f t="shared" si="8"/>
        <v/>
      </c>
      <c r="AD1540" s="28" t="str">
        <f t="shared" si="9"/>
        <v>Gender - Male;</v>
      </c>
      <c r="AG1540" s="28" t="str">
        <f t="shared" ref="AG1540:AL1540" si="9243">IFERROR(IF(FIND(AG$1,$F1540)&gt;1,AG$1,""),"")</f>
        <v/>
      </c>
      <c r="AH1540" s="28" t="str">
        <f t="shared" si="9243"/>
        <v/>
      </c>
      <c r="AI1540" s="28" t="str">
        <f t="shared" si="9243"/>
        <v/>
      </c>
      <c r="AJ1540" s="28" t="str">
        <f t="shared" si="9243"/>
        <v/>
      </c>
      <c r="AK1540" s="28" t="str">
        <f t="shared" si="9243"/>
        <v/>
      </c>
      <c r="AL1540" s="28" t="str">
        <f t="shared" si="9243"/>
        <v/>
      </c>
      <c r="AM1540" s="28" t="str">
        <f t="shared" si="11"/>
        <v/>
      </c>
      <c r="AN1540" s="28" t="str">
        <f t="shared" ref="AN1540:AQ1540" si="9244">IFERROR(IF(FIND(AN$1,$F1540)&gt;1,"Status - LGBT",""),"")</f>
        <v/>
      </c>
      <c r="AO1540" s="28" t="str">
        <f t="shared" si="9244"/>
        <v/>
      </c>
      <c r="AP1540" s="28" t="str">
        <f t="shared" si="9244"/>
        <v/>
      </c>
      <c r="AQ1540" s="28" t="str">
        <f t="shared" si="9244"/>
        <v/>
      </c>
      <c r="AR1540" s="28" t="str">
        <f t="shared" ref="AR1540:AV1540" si="9245">IFERROR(IF(FIND(AR$1,$F1540)&gt;1,"BME",""),"")</f>
        <v/>
      </c>
      <c r="AS1540" s="28" t="str">
        <f t="shared" si="9245"/>
        <v/>
      </c>
      <c r="AT1540" s="28" t="str">
        <f t="shared" si="9245"/>
        <v/>
      </c>
      <c r="AU1540" s="28" t="str">
        <f t="shared" si="9245"/>
        <v/>
      </c>
      <c r="AV1540" s="28" t="str">
        <f t="shared" si="9245"/>
        <v/>
      </c>
      <c r="AW1540" s="28" t="str">
        <f t="shared" ref="AW1540:BC1540" si="9246">IFERROR(IF(FIND(AW$1,$F1540)&gt;1,AW$1,""),"")</f>
        <v/>
      </c>
      <c r="AX1540" s="28" t="str">
        <f t="shared" si="9246"/>
        <v/>
      </c>
      <c r="AY1540" s="28" t="str">
        <f t="shared" si="9246"/>
        <v/>
      </c>
      <c r="AZ1540" s="28" t="str">
        <f t="shared" si="9246"/>
        <v/>
      </c>
      <c r="BA1540" s="28" t="str">
        <f t="shared" si="9246"/>
        <v/>
      </c>
      <c r="BB1540" s="28" t="str">
        <f t="shared" si="9246"/>
        <v/>
      </c>
      <c r="BC1540" s="28" t="str">
        <f t="shared" si="9246"/>
        <v/>
      </c>
      <c r="BD1540" s="28" t="str">
        <f t="shared" si="15"/>
        <v/>
      </c>
      <c r="BG1540" s="2" t="s">
        <v>10263</v>
      </c>
      <c r="BI1540" s="2" t="s">
        <v>1289</v>
      </c>
      <c r="BJ1540" s="28" t="str">
        <f t="shared" si="16"/>
        <v>Leeds</v>
      </c>
      <c r="BK1540" s="28" t="str">
        <f t="shared" si="17"/>
        <v>West Yorkshire</v>
      </c>
      <c r="BM1540" s="2" t="s">
        <v>98</v>
      </c>
      <c r="BU1540" s="12"/>
      <c r="BV1540" s="50" t="s">
        <v>569</v>
      </c>
      <c r="BW1540" s="12"/>
      <c r="BX1540" s="12"/>
      <c r="BY1540" s="42" t="str">
        <f t="shared" si="18"/>
        <v>Gender - Male;;LS7</v>
      </c>
      <c r="BZ1540" s="42"/>
    </row>
    <row r="1541" spans="1:78" ht="15">
      <c r="A1541" s="16" t="s">
        <v>46</v>
      </c>
      <c r="B1541" s="28">
        <f>VLOOKUP(A1541,Organisations!$A$2:$B$7,2,FALSE)</f>
        <v>3</v>
      </c>
      <c r="C1541" s="16" t="s">
        <v>10266</v>
      </c>
      <c r="D1541" s="16" t="s">
        <v>10267</v>
      </c>
      <c r="E1541" s="28" t="str">
        <f t="shared" si="0"/>
        <v>We offer the following services:
 Sitting service (Respite) and Befriending Service
 To give carers a break. Including</v>
      </c>
      <c r="F1541" s="62" t="s">
        <v>19624</v>
      </c>
      <c r="G1541" s="16" t="s">
        <v>68</v>
      </c>
      <c r="H1541" s="17"/>
      <c r="K1541" s="26" t="s">
        <v>10271</v>
      </c>
      <c r="L1541" s="16" t="s">
        <v>10272</v>
      </c>
      <c r="M1541" s="28" t="str">
        <f t="shared" ref="M1541:Q1541" si="9247">IFERROR(IF(FIND(M$1,$F1541)&gt;1,"Age - Children",""),"")</f>
        <v/>
      </c>
      <c r="N1541" s="28" t="str">
        <f t="shared" si="9247"/>
        <v/>
      </c>
      <c r="O1541" s="28" t="str">
        <f t="shared" si="9247"/>
        <v/>
      </c>
      <c r="P1541" s="28" t="str">
        <f t="shared" si="9247"/>
        <v/>
      </c>
      <c r="Q1541" s="28" t="str">
        <f t="shared" si="9247"/>
        <v/>
      </c>
      <c r="R1541" s="28" t="str">
        <f t="shared" ref="R1541:T1541" si="9248">IFERROR(IF(FIND(R$1,$F1541)&gt;1,"Age - Elderly",""),"")</f>
        <v/>
      </c>
      <c r="S1541" s="28" t="str">
        <f t="shared" si="9248"/>
        <v/>
      </c>
      <c r="T1541" s="28" t="str">
        <f t="shared" si="9248"/>
        <v/>
      </c>
      <c r="U1541" s="28" t="str">
        <f t="shared" si="3"/>
        <v/>
      </c>
      <c r="V1541" s="28" t="str">
        <f t="shared" si="4"/>
        <v>Status - disabled</v>
      </c>
      <c r="X1541" s="28" t="str">
        <f t="shared" si="5"/>
        <v/>
      </c>
      <c r="Y1541" s="28" t="str">
        <f t="shared" si="6"/>
        <v/>
      </c>
      <c r="Z1541" s="28" t="str">
        <f t="shared" si="7"/>
        <v>Gender - Male</v>
      </c>
      <c r="AB1541" s="28" t="str">
        <f t="shared" si="8"/>
        <v>Gender - Male</v>
      </c>
      <c r="AD1541" s="28" t="str">
        <f t="shared" si="9"/>
        <v>Gender - Male;Gender - Male;</v>
      </c>
      <c r="AG1541" s="28" t="str">
        <f t="shared" ref="AG1541:AL1541" si="9249">IFERROR(IF(FIND(AG$1,$F1541)&gt;1,AG$1,""),"")</f>
        <v/>
      </c>
      <c r="AH1541" s="28" t="str">
        <f t="shared" si="9249"/>
        <v/>
      </c>
      <c r="AI1541" s="28" t="str">
        <f t="shared" si="9249"/>
        <v/>
      </c>
      <c r="AJ1541" s="28" t="str">
        <f t="shared" si="9249"/>
        <v/>
      </c>
      <c r="AK1541" s="28" t="str">
        <f t="shared" si="9249"/>
        <v/>
      </c>
      <c r="AL1541" s="28" t="str">
        <f t="shared" si="9249"/>
        <v/>
      </c>
      <c r="AM1541" s="28" t="str">
        <f t="shared" si="11"/>
        <v/>
      </c>
      <c r="AN1541" s="28" t="str">
        <f t="shared" ref="AN1541:AQ1541" si="9250">IFERROR(IF(FIND(AN$1,$F1541)&gt;1,"Status - LGBT",""),"")</f>
        <v/>
      </c>
      <c r="AO1541" s="28" t="str">
        <f t="shared" si="9250"/>
        <v/>
      </c>
      <c r="AP1541" s="28" t="str">
        <f t="shared" si="9250"/>
        <v/>
      </c>
      <c r="AQ1541" s="28" t="str">
        <f t="shared" si="9250"/>
        <v/>
      </c>
      <c r="AR1541" s="28" t="str">
        <f t="shared" ref="AR1541:AV1541" si="9251">IFERROR(IF(FIND(AR$1,$F1541)&gt;1,"BME",""),"")</f>
        <v/>
      </c>
      <c r="AS1541" s="28" t="str">
        <f t="shared" si="9251"/>
        <v/>
      </c>
      <c r="AT1541" s="28" t="str">
        <f t="shared" si="9251"/>
        <v/>
      </c>
      <c r="AU1541" s="28" t="str">
        <f t="shared" si="9251"/>
        <v/>
      </c>
      <c r="AV1541" s="28" t="str">
        <f t="shared" si="9251"/>
        <v/>
      </c>
      <c r="AW1541" s="28" t="str">
        <f t="shared" ref="AW1541:BC1541" si="9252">IFERROR(IF(FIND(AW$1,$F1541)&gt;1,AW$1,""),"")</f>
        <v/>
      </c>
      <c r="AX1541" s="28" t="str">
        <f t="shared" si="9252"/>
        <v/>
      </c>
      <c r="AY1541" s="28" t="str">
        <f t="shared" si="9252"/>
        <v/>
      </c>
      <c r="AZ1541" s="28" t="str">
        <f t="shared" si="9252"/>
        <v/>
      </c>
      <c r="BA1541" s="28" t="str">
        <f t="shared" si="9252"/>
        <v/>
      </c>
      <c r="BB1541" s="28" t="str">
        <f t="shared" si="9252"/>
        <v/>
      </c>
      <c r="BC1541" s="28" t="str">
        <f t="shared" si="9252"/>
        <v/>
      </c>
      <c r="BD1541" s="28" t="str">
        <f t="shared" si="15"/>
        <v/>
      </c>
      <c r="BG1541" s="2" t="s">
        <v>10273</v>
      </c>
      <c r="BI1541" s="2" t="s">
        <v>1281</v>
      </c>
      <c r="BJ1541" s="28" t="str">
        <f t="shared" si="16"/>
        <v>Leeds</v>
      </c>
      <c r="BK1541" s="28" t="str">
        <f t="shared" si="17"/>
        <v>West Yorkshire</v>
      </c>
      <c r="BM1541" s="2" t="s">
        <v>98</v>
      </c>
      <c r="BU1541" s="18"/>
      <c r="BV1541" s="47" t="s">
        <v>573</v>
      </c>
      <c r="BW1541" s="18"/>
      <c r="BX1541" s="18"/>
      <c r="BY1541" s="42" t="str">
        <f t="shared" si="18"/>
        <v>Status - disabled;Gender - Male;Gender - Male;;LS10</v>
      </c>
      <c r="BZ1541" s="43"/>
    </row>
    <row r="1542" spans="1:78" ht="15">
      <c r="A1542" s="10" t="s">
        <v>46</v>
      </c>
      <c r="B1542" s="28">
        <f>VLOOKUP(A1542,Organisations!$A$2:$B$7,2,FALSE)</f>
        <v>3</v>
      </c>
      <c r="C1542" s="10" t="s">
        <v>10275</v>
      </c>
      <c r="D1542" s="10" t="s">
        <v>10276</v>
      </c>
      <c r="E1542" s="28" t="str">
        <f t="shared" si="0"/>
        <v>D.R.E.A.M. (Disability, Recreation, Education and Advisory Meetings)
 Aims to reduce social isolation and maintain the</v>
      </c>
      <c r="F1542" s="61" t="s">
        <v>19625</v>
      </c>
      <c r="G1542" s="10" t="s">
        <v>68</v>
      </c>
      <c r="H1542" s="53"/>
      <c r="K1542" s="30" t="s">
        <v>1355</v>
      </c>
      <c r="L1542" s="10" t="s">
        <v>6266</v>
      </c>
      <c r="M1542" s="28" t="str">
        <f t="shared" ref="M1542:Q1542" si="9253">IFERROR(IF(FIND(M$1,$F1542)&gt;1,"Age - Children",""),"")</f>
        <v/>
      </c>
      <c r="N1542" s="28" t="str">
        <f t="shared" si="9253"/>
        <v/>
      </c>
      <c r="O1542" s="28" t="str">
        <f t="shared" si="9253"/>
        <v/>
      </c>
      <c r="P1542" s="28" t="str">
        <f t="shared" si="9253"/>
        <v/>
      </c>
      <c r="Q1542" s="28" t="str">
        <f t="shared" si="9253"/>
        <v/>
      </c>
      <c r="R1542" s="28" t="str">
        <f t="shared" ref="R1542:T1542" si="9254">IFERROR(IF(FIND(R$1,$F1542)&gt;1,"Age - Elderly",""),"")</f>
        <v/>
      </c>
      <c r="S1542" s="28" t="str">
        <f t="shared" si="9254"/>
        <v/>
      </c>
      <c r="T1542" s="28" t="str">
        <f t="shared" si="9254"/>
        <v/>
      </c>
      <c r="U1542" s="28" t="str">
        <f t="shared" si="3"/>
        <v/>
      </c>
      <c r="V1542" s="28" t="str">
        <f t="shared" si="4"/>
        <v>Status - disabled</v>
      </c>
      <c r="X1542" s="28" t="str">
        <f t="shared" si="5"/>
        <v/>
      </c>
      <c r="Y1542" s="28" t="str">
        <f t="shared" si="6"/>
        <v/>
      </c>
      <c r="Z1542" s="28" t="str">
        <f t="shared" si="7"/>
        <v/>
      </c>
      <c r="AB1542" s="28" t="str">
        <f t="shared" si="8"/>
        <v/>
      </c>
      <c r="AD1542" s="28" t="str">
        <f t="shared" si="9"/>
        <v/>
      </c>
      <c r="AG1542" s="28" t="str">
        <f t="shared" ref="AG1542:AL1542" si="9255">IFERROR(IF(FIND(AG$1,$F1542)&gt;1,AG$1,""),"")</f>
        <v/>
      </c>
      <c r="AH1542" s="28" t="str">
        <f t="shared" si="9255"/>
        <v/>
      </c>
      <c r="AI1542" s="28" t="str">
        <f t="shared" si="9255"/>
        <v/>
      </c>
      <c r="AJ1542" s="28" t="str">
        <f t="shared" si="9255"/>
        <v/>
      </c>
      <c r="AK1542" s="28" t="str">
        <f t="shared" si="9255"/>
        <v/>
      </c>
      <c r="AL1542" s="28" t="str">
        <f t="shared" si="9255"/>
        <v/>
      </c>
      <c r="AM1542" s="28" t="str">
        <f t="shared" si="11"/>
        <v/>
      </c>
      <c r="AN1542" s="28" t="str">
        <f t="shared" ref="AN1542:AQ1542" si="9256">IFERROR(IF(FIND(AN$1,$F1542)&gt;1,"Status - LGBT",""),"")</f>
        <v/>
      </c>
      <c r="AO1542" s="28" t="str">
        <f t="shared" si="9256"/>
        <v/>
      </c>
      <c r="AP1542" s="28" t="str">
        <f t="shared" si="9256"/>
        <v/>
      </c>
      <c r="AQ1542" s="28" t="str">
        <f t="shared" si="9256"/>
        <v/>
      </c>
      <c r="AR1542" s="28" t="str">
        <f t="shared" ref="AR1542:AV1542" si="9257">IFERROR(IF(FIND(AR$1,$F1542)&gt;1,"BME",""),"")</f>
        <v/>
      </c>
      <c r="AS1542" s="28" t="str">
        <f t="shared" si="9257"/>
        <v/>
      </c>
      <c r="AT1542" s="28" t="str">
        <f t="shared" si="9257"/>
        <v/>
      </c>
      <c r="AU1542" s="28" t="str">
        <f t="shared" si="9257"/>
        <v/>
      </c>
      <c r="AV1542" s="28" t="str">
        <f t="shared" si="9257"/>
        <v/>
      </c>
      <c r="AW1542" s="28" t="str">
        <f t="shared" ref="AW1542:BC1542" si="9258">IFERROR(IF(FIND(AW$1,$F1542)&gt;1,AW$1,""),"")</f>
        <v/>
      </c>
      <c r="AX1542" s="28" t="str">
        <f t="shared" si="9258"/>
        <v/>
      </c>
      <c r="AY1542" s="28" t="str">
        <f t="shared" si="9258"/>
        <v/>
      </c>
      <c r="AZ1542" s="28" t="str">
        <f t="shared" si="9258"/>
        <v/>
      </c>
      <c r="BA1542" s="28" t="str">
        <f t="shared" si="9258"/>
        <v/>
      </c>
      <c r="BB1542" s="28" t="str">
        <f t="shared" si="9258"/>
        <v/>
      </c>
      <c r="BC1542" s="28" t="str">
        <f t="shared" si="9258"/>
        <v/>
      </c>
      <c r="BD1542" s="28" t="str">
        <f t="shared" si="15"/>
        <v/>
      </c>
      <c r="BG1542" s="2" t="s">
        <v>10280</v>
      </c>
      <c r="BI1542" s="2" t="s">
        <v>9405</v>
      </c>
      <c r="BJ1542" s="28" t="str">
        <f t="shared" si="16"/>
        <v>Leeds</v>
      </c>
      <c r="BK1542" s="28" t="str">
        <f t="shared" si="17"/>
        <v>West Yorkshire</v>
      </c>
      <c r="BM1542" s="2" t="s">
        <v>98</v>
      </c>
      <c r="BN1542" s="2" t="s">
        <v>2863</v>
      </c>
      <c r="BU1542" s="12"/>
      <c r="BV1542" s="50" t="s">
        <v>587</v>
      </c>
      <c r="BW1542" s="12"/>
      <c r="BX1542" s="12"/>
      <c r="BY1542" s="42" t="str">
        <f t="shared" si="18"/>
        <v>Status - disabled;LS18</v>
      </c>
      <c r="BZ1542" s="42"/>
    </row>
    <row r="1543" spans="1:78" ht="15">
      <c r="A1543" s="16" t="s">
        <v>46</v>
      </c>
      <c r="B1543" s="28">
        <f>VLOOKUP(A1543,Organisations!$A$2:$B$7,2,FALSE)</f>
        <v>3</v>
      </c>
      <c r="C1543" s="16" t="s">
        <v>10282</v>
      </c>
      <c r="D1543" s="16" t="s">
        <v>10283</v>
      </c>
      <c r="E1543" s="28" t="str">
        <f t="shared" si="0"/>
        <v>DALES provides a range of support services for deaf, hard of hearing and deaf blind adults living in Leeds. These includ</v>
      </c>
      <c r="F1543" s="62" t="s">
        <v>19626</v>
      </c>
      <c r="G1543" s="16" t="s">
        <v>68</v>
      </c>
      <c r="H1543" s="17"/>
      <c r="K1543" s="26" t="s">
        <v>1817</v>
      </c>
      <c r="L1543" s="16" t="s">
        <v>10287</v>
      </c>
      <c r="M1543" s="28" t="str">
        <f t="shared" ref="M1543:Q1543" si="9259">IFERROR(IF(FIND(M$1,$F1543)&gt;1,"Age - Children",""),"")</f>
        <v>Age - Children</v>
      </c>
      <c r="N1543" s="28" t="str">
        <f t="shared" si="9259"/>
        <v/>
      </c>
      <c r="O1543" s="28" t="str">
        <f t="shared" si="9259"/>
        <v/>
      </c>
      <c r="P1543" s="28" t="str">
        <f t="shared" si="9259"/>
        <v/>
      </c>
      <c r="Q1543" s="28" t="str">
        <f t="shared" si="9259"/>
        <v/>
      </c>
      <c r="R1543" s="28" t="str">
        <f t="shared" ref="R1543:T1543" si="9260">IFERROR(IF(FIND(R$1,$F1543)&gt;1,"Age - Elderly",""),"")</f>
        <v/>
      </c>
      <c r="S1543" s="28" t="str">
        <f t="shared" si="9260"/>
        <v/>
      </c>
      <c r="T1543" s="28" t="str">
        <f t="shared" si="9260"/>
        <v/>
      </c>
      <c r="U1543" s="28" t="str">
        <f t="shared" si="3"/>
        <v>Age - Children;</v>
      </c>
      <c r="V1543" s="28" t="str">
        <f t="shared" si="4"/>
        <v/>
      </c>
      <c r="X1543" s="28" t="str">
        <f t="shared" si="5"/>
        <v/>
      </c>
      <c r="Y1543" s="28" t="str">
        <f t="shared" si="6"/>
        <v/>
      </c>
      <c r="Z1543" s="28" t="str">
        <f t="shared" si="7"/>
        <v>Gender - Male</v>
      </c>
      <c r="AB1543" s="28" t="str">
        <f t="shared" si="8"/>
        <v/>
      </c>
      <c r="AD1543" s="28" t="str">
        <f t="shared" si="9"/>
        <v>Gender - Male;</v>
      </c>
      <c r="AG1543" s="28" t="str">
        <f t="shared" ref="AG1543:AL1543" si="9261">IFERROR(IF(FIND(AG$1,$F1543)&gt;1,AG$1,""),"")</f>
        <v/>
      </c>
      <c r="AH1543" s="28" t="str">
        <f t="shared" si="9261"/>
        <v/>
      </c>
      <c r="AI1543" s="28" t="str">
        <f t="shared" si="9261"/>
        <v/>
      </c>
      <c r="AJ1543" s="28" t="str">
        <f t="shared" si="9261"/>
        <v/>
      </c>
      <c r="AK1543" s="28" t="str">
        <f t="shared" si="9261"/>
        <v/>
      </c>
      <c r="AL1543" s="28" t="str">
        <f t="shared" si="9261"/>
        <v/>
      </c>
      <c r="AM1543" s="28" t="str">
        <f t="shared" si="11"/>
        <v/>
      </c>
      <c r="AN1543" s="28" t="str">
        <f t="shared" ref="AN1543:AQ1543" si="9262">IFERROR(IF(FIND(AN$1,$F1543)&gt;1,"Status - LGBT",""),"")</f>
        <v/>
      </c>
      <c r="AO1543" s="28" t="str">
        <f t="shared" si="9262"/>
        <v/>
      </c>
      <c r="AP1543" s="28" t="str">
        <f t="shared" si="9262"/>
        <v/>
      </c>
      <c r="AQ1543" s="28" t="str">
        <f t="shared" si="9262"/>
        <v/>
      </c>
      <c r="AR1543" s="28" t="str">
        <f t="shared" ref="AR1543:AV1543" si="9263">IFERROR(IF(FIND(AR$1,$F1543)&gt;1,"BME",""),"")</f>
        <v/>
      </c>
      <c r="AS1543" s="28" t="str">
        <f t="shared" si="9263"/>
        <v/>
      </c>
      <c r="AT1543" s="28" t="str">
        <f t="shared" si="9263"/>
        <v/>
      </c>
      <c r="AU1543" s="28" t="str">
        <f t="shared" si="9263"/>
        <v/>
      </c>
      <c r="AV1543" s="28" t="str">
        <f t="shared" si="9263"/>
        <v/>
      </c>
      <c r="AW1543" s="28" t="str">
        <f t="shared" ref="AW1543:BC1543" si="9264">IFERROR(IF(FIND(AW$1,$F1543)&gt;1,AW$1,""),"")</f>
        <v/>
      </c>
      <c r="AX1543" s="28" t="str">
        <f t="shared" si="9264"/>
        <v/>
      </c>
      <c r="AY1543" s="28" t="str">
        <f t="shared" si="9264"/>
        <v/>
      </c>
      <c r="AZ1543" s="28" t="str">
        <f t="shared" si="9264"/>
        <v/>
      </c>
      <c r="BA1543" s="28" t="str">
        <f t="shared" si="9264"/>
        <v/>
      </c>
      <c r="BB1543" s="28" t="str">
        <f t="shared" si="9264"/>
        <v/>
      </c>
      <c r="BC1543" s="28" t="str">
        <f t="shared" si="9264"/>
        <v/>
      </c>
      <c r="BD1543" s="28" t="str">
        <f t="shared" si="15"/>
        <v/>
      </c>
      <c r="BJ1543" s="28" t="str">
        <f t="shared" si="16"/>
        <v/>
      </c>
      <c r="BK1543" s="28" t="str">
        <f t="shared" si="17"/>
        <v/>
      </c>
      <c r="BM1543" s="2" t="s">
        <v>98</v>
      </c>
      <c r="BU1543" s="18"/>
      <c r="BV1543" s="18"/>
      <c r="BW1543" s="18"/>
      <c r="BX1543" s="18"/>
      <c r="BY1543" s="42" t="str">
        <f t="shared" si="18"/>
        <v>Age - Children;;Gender - Male;;</v>
      </c>
      <c r="BZ1543" s="43"/>
    </row>
    <row r="1544" spans="1:78" ht="15">
      <c r="A1544" s="10" t="s">
        <v>46</v>
      </c>
      <c r="B1544" s="28">
        <f>VLOOKUP(A1544,Organisations!$A$2:$B$7,2,FALSE)</f>
        <v>3</v>
      </c>
      <c r="C1544" s="23" t="s">
        <v>1302</v>
      </c>
      <c r="D1544" s="23" t="s">
        <v>1303</v>
      </c>
      <c r="E1544" s="28" t="str">
        <f t="shared" si="0"/>
        <v>Dark Horse is a national touring theatre company which premieres newwork. A group of learning disabled actors feature in</v>
      </c>
      <c r="F1544" s="61" t="s">
        <v>19627</v>
      </c>
      <c r="G1544" s="10" t="s">
        <v>68</v>
      </c>
      <c r="H1544" s="11"/>
      <c r="K1544" s="30" t="s">
        <v>1306</v>
      </c>
      <c r="L1544" s="10" t="s">
        <v>6021</v>
      </c>
      <c r="M1544" s="28" t="str">
        <f t="shared" ref="M1544:Q1544" si="9265">IFERROR(IF(FIND(M$1,$F1544)&gt;1,"Age - Children",""),"")</f>
        <v/>
      </c>
      <c r="N1544" s="28" t="str">
        <f t="shared" si="9265"/>
        <v/>
      </c>
      <c r="O1544" s="28" t="str">
        <f t="shared" si="9265"/>
        <v/>
      </c>
      <c r="P1544" s="28" t="str">
        <f t="shared" si="9265"/>
        <v/>
      </c>
      <c r="Q1544" s="28" t="str">
        <f t="shared" si="9265"/>
        <v/>
      </c>
      <c r="R1544" s="28" t="str">
        <f t="shared" ref="R1544:T1544" si="9266">IFERROR(IF(FIND(R$1,$F1544)&gt;1,"Age - Elderly",""),"")</f>
        <v/>
      </c>
      <c r="S1544" s="28" t="str">
        <f t="shared" si="9266"/>
        <v/>
      </c>
      <c r="T1544" s="28" t="str">
        <f t="shared" si="9266"/>
        <v/>
      </c>
      <c r="U1544" s="28" t="str">
        <f t="shared" si="3"/>
        <v/>
      </c>
      <c r="V1544" s="28" t="str">
        <f t="shared" si="4"/>
        <v>Status - disabled</v>
      </c>
      <c r="X1544" s="28" t="str">
        <f t="shared" si="5"/>
        <v/>
      </c>
      <c r="Y1544" s="28" t="str">
        <f t="shared" si="6"/>
        <v/>
      </c>
      <c r="Z1544" s="28" t="str">
        <f t="shared" si="7"/>
        <v>Gender - Male</v>
      </c>
      <c r="AB1544" s="28" t="str">
        <f t="shared" si="8"/>
        <v>Gender - Male</v>
      </c>
      <c r="AD1544" s="28" t="str">
        <f t="shared" si="9"/>
        <v>Gender - Male;Gender - Male;</v>
      </c>
      <c r="AG1544" s="28" t="str">
        <f t="shared" ref="AG1544:AL1544" si="9267">IFERROR(IF(FIND(AG$1,$F1544)&gt;1,AG$1,""),"")</f>
        <v/>
      </c>
      <c r="AH1544" s="28" t="str">
        <f t="shared" si="9267"/>
        <v/>
      </c>
      <c r="AI1544" s="28" t="str">
        <f t="shared" si="9267"/>
        <v/>
      </c>
      <c r="AJ1544" s="28" t="str">
        <f t="shared" si="9267"/>
        <v/>
      </c>
      <c r="AK1544" s="28" t="str">
        <f t="shared" si="9267"/>
        <v/>
      </c>
      <c r="AL1544" s="28" t="str">
        <f t="shared" si="9267"/>
        <v/>
      </c>
      <c r="AM1544" s="28" t="str">
        <f t="shared" si="11"/>
        <v/>
      </c>
      <c r="AN1544" s="28" t="str">
        <f t="shared" ref="AN1544:AQ1544" si="9268">IFERROR(IF(FIND(AN$1,$F1544)&gt;1,"Status - LGBT",""),"")</f>
        <v/>
      </c>
      <c r="AO1544" s="28" t="str">
        <f t="shared" si="9268"/>
        <v/>
      </c>
      <c r="AP1544" s="28" t="str">
        <f t="shared" si="9268"/>
        <v/>
      </c>
      <c r="AQ1544" s="28" t="str">
        <f t="shared" si="9268"/>
        <v/>
      </c>
      <c r="AR1544" s="28" t="str">
        <f t="shared" ref="AR1544:AV1544" si="9269">IFERROR(IF(FIND(AR$1,$F1544)&gt;1,"BME",""),"")</f>
        <v/>
      </c>
      <c r="AS1544" s="28" t="str">
        <f t="shared" si="9269"/>
        <v/>
      </c>
      <c r="AT1544" s="28" t="str">
        <f t="shared" si="9269"/>
        <v/>
      </c>
      <c r="AU1544" s="28" t="str">
        <f t="shared" si="9269"/>
        <v/>
      </c>
      <c r="AV1544" s="28" t="str">
        <f t="shared" si="9269"/>
        <v/>
      </c>
      <c r="AW1544" s="28" t="str">
        <f t="shared" ref="AW1544:BC1544" si="9270">IFERROR(IF(FIND(AW$1,$F1544)&gt;1,AW$1,""),"")</f>
        <v/>
      </c>
      <c r="AX1544" s="28" t="str">
        <f t="shared" si="9270"/>
        <v/>
      </c>
      <c r="AY1544" s="28" t="str">
        <f t="shared" si="9270"/>
        <v/>
      </c>
      <c r="AZ1544" s="28" t="str">
        <f t="shared" si="9270"/>
        <v/>
      </c>
      <c r="BA1544" s="28" t="str">
        <f t="shared" si="9270"/>
        <v/>
      </c>
      <c r="BB1544" s="28" t="str">
        <f t="shared" si="9270"/>
        <v/>
      </c>
      <c r="BC1544" s="28" t="str">
        <f t="shared" si="9270"/>
        <v/>
      </c>
      <c r="BD1544" s="28" t="str">
        <f t="shared" si="15"/>
        <v/>
      </c>
      <c r="BG1544" s="2" t="s">
        <v>10292</v>
      </c>
      <c r="BJ1544" s="28" t="str">
        <f t="shared" si="16"/>
        <v/>
      </c>
      <c r="BK1544" s="28" t="str">
        <f t="shared" si="17"/>
        <v/>
      </c>
      <c r="BM1544" s="2" t="s">
        <v>98</v>
      </c>
      <c r="BU1544" s="12"/>
      <c r="BV1544" s="12"/>
      <c r="BW1544" s="12"/>
      <c r="BX1544" s="12"/>
      <c r="BY1544" s="42" t="str">
        <f t="shared" si="18"/>
        <v>Status - disabled;Gender - Male;Gender - Male;;</v>
      </c>
      <c r="BZ1544" s="42"/>
    </row>
    <row r="1545" spans="1:78" ht="15">
      <c r="A1545" s="16" t="s">
        <v>46</v>
      </c>
      <c r="B1545" s="28">
        <f>VLOOKUP(A1545,Organisations!$A$2:$B$7,2,FALSE)</f>
        <v>3</v>
      </c>
      <c r="C1545" s="16" t="s">
        <v>10293</v>
      </c>
      <c r="D1545" s="16" t="s">
        <v>10294</v>
      </c>
      <c r="E1545" s="28" t="str">
        <f t="shared" si="0"/>
        <v>David Rees provides a variety of video opportunities for people and services in the Health and Social Care sector.
 Davi</v>
      </c>
      <c r="F1545" s="62" t="s">
        <v>19628</v>
      </c>
      <c r="G1545" s="16" t="s">
        <v>68</v>
      </c>
      <c r="H1545" s="17"/>
      <c r="K1545" s="26" t="s">
        <v>10297</v>
      </c>
      <c r="L1545" s="16" t="s">
        <v>10298</v>
      </c>
      <c r="M1545" s="28" t="str">
        <f t="shared" ref="M1545:Q1545" si="9271">IFERROR(IF(FIND(M$1,$F1545)&gt;1,"Age - Children",""),"")</f>
        <v/>
      </c>
      <c r="N1545" s="28" t="str">
        <f t="shared" si="9271"/>
        <v/>
      </c>
      <c r="O1545" s="28" t="str">
        <f t="shared" si="9271"/>
        <v/>
      </c>
      <c r="P1545" s="28" t="str">
        <f t="shared" si="9271"/>
        <v/>
      </c>
      <c r="Q1545" s="28" t="str">
        <f t="shared" si="9271"/>
        <v/>
      </c>
      <c r="R1545" s="28" t="str">
        <f t="shared" ref="R1545:T1545" si="9272">IFERROR(IF(FIND(R$1,$F1545)&gt;1,"Age - Elderly",""),"")</f>
        <v/>
      </c>
      <c r="S1545" s="28" t="str">
        <f t="shared" si="9272"/>
        <v/>
      </c>
      <c r="T1545" s="28" t="str">
        <f t="shared" si="9272"/>
        <v/>
      </c>
      <c r="U1545" s="28" t="str">
        <f t="shared" si="3"/>
        <v/>
      </c>
      <c r="V1545" s="28" t="str">
        <f t="shared" si="4"/>
        <v/>
      </c>
      <c r="X1545" s="28" t="str">
        <f t="shared" si="5"/>
        <v/>
      </c>
      <c r="Y1545" s="28" t="str">
        <f t="shared" si="6"/>
        <v/>
      </c>
      <c r="Z1545" s="28" t="str">
        <f t="shared" si="7"/>
        <v/>
      </c>
      <c r="AB1545" s="28" t="str">
        <f t="shared" si="8"/>
        <v/>
      </c>
      <c r="AD1545" s="28" t="str">
        <f t="shared" si="9"/>
        <v/>
      </c>
      <c r="AG1545" s="28" t="str">
        <f t="shared" ref="AG1545:AL1545" si="9273">IFERROR(IF(FIND(AG$1,$F1545)&gt;1,AG$1,""),"")</f>
        <v/>
      </c>
      <c r="AH1545" s="28" t="str">
        <f t="shared" si="9273"/>
        <v/>
      </c>
      <c r="AI1545" s="28" t="str">
        <f t="shared" si="9273"/>
        <v/>
      </c>
      <c r="AJ1545" s="28" t="str">
        <f t="shared" si="9273"/>
        <v/>
      </c>
      <c r="AK1545" s="28" t="str">
        <f t="shared" si="9273"/>
        <v/>
      </c>
      <c r="AL1545" s="28" t="str">
        <f t="shared" si="9273"/>
        <v/>
      </c>
      <c r="AM1545" s="28" t="str">
        <f t="shared" si="11"/>
        <v/>
      </c>
      <c r="AN1545" s="28" t="str">
        <f t="shared" ref="AN1545:AQ1545" si="9274">IFERROR(IF(FIND(AN$1,$F1545)&gt;1,"Status - LGBT",""),"")</f>
        <v/>
      </c>
      <c r="AO1545" s="28" t="str">
        <f t="shared" si="9274"/>
        <v/>
      </c>
      <c r="AP1545" s="28" t="str">
        <f t="shared" si="9274"/>
        <v/>
      </c>
      <c r="AQ1545" s="28" t="str">
        <f t="shared" si="9274"/>
        <v/>
      </c>
      <c r="AR1545" s="28" t="str">
        <f t="shared" ref="AR1545:AV1545" si="9275">IFERROR(IF(FIND(AR$1,$F1545)&gt;1,"BME",""),"")</f>
        <v/>
      </c>
      <c r="AS1545" s="28" t="str">
        <f t="shared" si="9275"/>
        <v/>
      </c>
      <c r="AT1545" s="28" t="str">
        <f t="shared" si="9275"/>
        <v/>
      </c>
      <c r="AU1545" s="28" t="str">
        <f t="shared" si="9275"/>
        <v/>
      </c>
      <c r="AV1545" s="28" t="str">
        <f t="shared" si="9275"/>
        <v/>
      </c>
      <c r="AW1545" s="28" t="str">
        <f t="shared" ref="AW1545:BC1545" si="9276">IFERROR(IF(FIND(AW$1,$F1545)&gt;1,AW$1,""),"")</f>
        <v/>
      </c>
      <c r="AX1545" s="28" t="str">
        <f t="shared" si="9276"/>
        <v/>
      </c>
      <c r="AY1545" s="28" t="str">
        <f t="shared" si="9276"/>
        <v/>
      </c>
      <c r="AZ1545" s="28" t="str">
        <f t="shared" si="9276"/>
        <v/>
      </c>
      <c r="BA1545" s="28" t="str">
        <f t="shared" si="9276"/>
        <v/>
      </c>
      <c r="BB1545" s="28" t="str">
        <f t="shared" si="9276"/>
        <v/>
      </c>
      <c r="BC1545" s="28" t="str">
        <f t="shared" si="9276"/>
        <v/>
      </c>
      <c r="BD1545" s="28" t="str">
        <f t="shared" si="15"/>
        <v/>
      </c>
      <c r="BJ1545" s="28" t="str">
        <f t="shared" si="16"/>
        <v/>
      </c>
      <c r="BK1545" s="28" t="str">
        <f t="shared" si="17"/>
        <v/>
      </c>
      <c r="BM1545" s="2" t="s">
        <v>98</v>
      </c>
      <c r="BU1545" s="18"/>
      <c r="BV1545" s="18"/>
      <c r="BW1545" s="18"/>
      <c r="BX1545" s="18"/>
      <c r="BY1545" s="42" t="str">
        <f t="shared" si="18"/>
        <v/>
      </c>
      <c r="BZ1545" s="43"/>
    </row>
    <row r="1546" spans="1:78" ht="15">
      <c r="A1546" s="10" t="s">
        <v>46</v>
      </c>
      <c r="B1546" s="28">
        <f>VLOOKUP(A1546,Organisations!$A$2:$B$7,2,FALSE)</f>
        <v>3</v>
      </c>
      <c r="C1546" s="10" t="s">
        <v>10300</v>
      </c>
      <c r="D1546" s="10" t="s">
        <v>10300</v>
      </c>
      <c r="E1546" s="28" t="str">
        <f t="shared" si="0"/>
        <v>DAZL uses community development principals and practice along with high quality dance to deliver health outputs.
 DAZL r</v>
      </c>
      <c r="F1546" s="61" t="s">
        <v>19629</v>
      </c>
      <c r="G1546" s="10" t="s">
        <v>68</v>
      </c>
      <c r="H1546" s="11"/>
      <c r="K1546" s="30" t="s">
        <v>1571</v>
      </c>
      <c r="L1546" s="10" t="s">
        <v>10304</v>
      </c>
      <c r="M1546" s="28" t="str">
        <f t="shared" ref="M1546:Q1546" si="9277">IFERROR(IF(FIND(M$1,$F1546)&gt;1,"Age - Children",""),"")</f>
        <v>Age - Children</v>
      </c>
      <c r="N1546" s="28" t="str">
        <f t="shared" si="9277"/>
        <v/>
      </c>
      <c r="O1546" s="28" t="str">
        <f t="shared" si="9277"/>
        <v/>
      </c>
      <c r="P1546" s="28" t="str">
        <f t="shared" si="9277"/>
        <v/>
      </c>
      <c r="Q1546" s="28" t="str">
        <f t="shared" si="9277"/>
        <v/>
      </c>
      <c r="R1546" s="28" t="str">
        <f t="shared" ref="R1546:T1546" si="9278">IFERROR(IF(FIND(R$1,$F1546)&gt;1,"Age - Elderly",""),"")</f>
        <v/>
      </c>
      <c r="S1546" s="28" t="str">
        <f t="shared" si="9278"/>
        <v/>
      </c>
      <c r="T1546" s="28" t="str">
        <f t="shared" si="9278"/>
        <v/>
      </c>
      <c r="U1546" s="28" t="str">
        <f t="shared" si="3"/>
        <v>Age - Children;</v>
      </c>
      <c r="V1546" s="28" t="str">
        <f t="shared" si="4"/>
        <v/>
      </c>
      <c r="X1546" s="28" t="str">
        <f t="shared" si="5"/>
        <v/>
      </c>
      <c r="Y1546" s="28" t="str">
        <f t="shared" si="6"/>
        <v/>
      </c>
      <c r="Z1546" s="28" t="str">
        <f t="shared" si="7"/>
        <v>Gender - Male</v>
      </c>
      <c r="AB1546" s="28" t="str">
        <f t="shared" si="8"/>
        <v/>
      </c>
      <c r="AD1546" s="28" t="str">
        <f t="shared" si="9"/>
        <v>Gender - Male;</v>
      </c>
      <c r="AG1546" s="28" t="str">
        <f t="shared" ref="AG1546:AL1546" si="9279">IFERROR(IF(FIND(AG$1,$F1546)&gt;1,AG$1,""),"")</f>
        <v/>
      </c>
      <c r="AH1546" s="28" t="str">
        <f t="shared" si="9279"/>
        <v/>
      </c>
      <c r="AI1546" s="28" t="str">
        <f t="shared" si="9279"/>
        <v/>
      </c>
      <c r="AJ1546" s="28" t="str">
        <f t="shared" si="9279"/>
        <v/>
      </c>
      <c r="AK1546" s="28" t="str">
        <f t="shared" si="9279"/>
        <v/>
      </c>
      <c r="AL1546" s="28" t="str">
        <f t="shared" si="9279"/>
        <v/>
      </c>
      <c r="AM1546" s="28" t="str">
        <f t="shared" si="11"/>
        <v/>
      </c>
      <c r="AN1546" s="28" t="str">
        <f t="shared" ref="AN1546:AQ1546" si="9280">IFERROR(IF(FIND(AN$1,$F1546)&gt;1,"Status - LGBT",""),"")</f>
        <v/>
      </c>
      <c r="AO1546" s="28" t="str">
        <f t="shared" si="9280"/>
        <v/>
      </c>
      <c r="AP1546" s="28" t="str">
        <f t="shared" si="9280"/>
        <v/>
      </c>
      <c r="AQ1546" s="28" t="str">
        <f t="shared" si="9280"/>
        <v/>
      </c>
      <c r="AR1546" s="28" t="str">
        <f t="shared" ref="AR1546:AV1546" si="9281">IFERROR(IF(FIND(AR$1,$F1546)&gt;1,"BME",""),"")</f>
        <v/>
      </c>
      <c r="AS1546" s="28" t="str">
        <f t="shared" si="9281"/>
        <v/>
      </c>
      <c r="AT1546" s="28" t="str">
        <f t="shared" si="9281"/>
        <v/>
      </c>
      <c r="AU1546" s="28" t="str">
        <f t="shared" si="9281"/>
        <v/>
      </c>
      <c r="AV1546" s="28" t="str">
        <f t="shared" si="9281"/>
        <v/>
      </c>
      <c r="AW1546" s="28" t="str">
        <f t="shared" ref="AW1546:BC1546" si="9282">IFERROR(IF(FIND(AW$1,$F1546)&gt;1,AW$1,""),"")</f>
        <v/>
      </c>
      <c r="AX1546" s="28" t="str">
        <f t="shared" si="9282"/>
        <v/>
      </c>
      <c r="AY1546" s="28" t="str">
        <f t="shared" si="9282"/>
        <v/>
      </c>
      <c r="AZ1546" s="28" t="str">
        <f t="shared" si="9282"/>
        <v/>
      </c>
      <c r="BA1546" s="28" t="str">
        <f t="shared" si="9282"/>
        <v/>
      </c>
      <c r="BB1546" s="28" t="str">
        <f t="shared" si="9282"/>
        <v/>
      </c>
      <c r="BC1546" s="28" t="str">
        <f t="shared" si="9282"/>
        <v/>
      </c>
      <c r="BD1546" s="28" t="str">
        <f t="shared" si="15"/>
        <v/>
      </c>
      <c r="BG1546" s="2" t="s">
        <v>10305</v>
      </c>
      <c r="BI1546" s="2" t="s">
        <v>1548</v>
      </c>
      <c r="BJ1546" s="28" t="str">
        <f t="shared" si="16"/>
        <v>Leeds</v>
      </c>
      <c r="BK1546" s="28" t="str">
        <f t="shared" si="17"/>
        <v>West Yorkshire</v>
      </c>
      <c r="BM1546" s="2" t="s">
        <v>98</v>
      </c>
      <c r="BU1546" s="12"/>
      <c r="BV1546" s="50" t="s">
        <v>573</v>
      </c>
      <c r="BW1546" s="12"/>
      <c r="BX1546" s="12"/>
      <c r="BY1546" s="42" t="str">
        <f t="shared" si="18"/>
        <v>Age - Children;;Gender - Male;;LS10</v>
      </c>
      <c r="BZ1546" s="42"/>
    </row>
    <row r="1547" spans="1:78" ht="15">
      <c r="A1547" s="16" t="s">
        <v>46</v>
      </c>
      <c r="B1547" s="28">
        <f>VLOOKUP(A1547,Organisations!$A$2:$B$7,2,FALSE)</f>
        <v>3</v>
      </c>
      <c r="C1547" s="16" t="s">
        <v>10306</v>
      </c>
      <c r="D1547" s="16" t="s">
        <v>10307</v>
      </c>
      <c r="E1547" s="28" t="str">
        <f t="shared" si="0"/>
        <v>Disability Information and Advice Line
 Established in 1970 DIAL LEEDS is a Disabled People's User Led Organisation (DPU</v>
      </c>
      <c r="F1547" s="62" t="s">
        <v>19630</v>
      </c>
      <c r="G1547" s="16" t="s">
        <v>68</v>
      </c>
      <c r="H1547" s="54"/>
      <c r="K1547" s="26" t="s">
        <v>6142</v>
      </c>
      <c r="L1547" s="18"/>
      <c r="M1547" s="28" t="str">
        <f t="shared" ref="M1547:Q1547" si="9283">IFERROR(IF(FIND(M$1,$F1547)&gt;1,"Age - Children",""),"")</f>
        <v/>
      </c>
      <c r="N1547" s="28" t="str">
        <f t="shared" si="9283"/>
        <v/>
      </c>
      <c r="O1547" s="28" t="str">
        <f t="shared" si="9283"/>
        <v/>
      </c>
      <c r="P1547" s="28" t="str">
        <f t="shared" si="9283"/>
        <v/>
      </c>
      <c r="Q1547" s="28" t="str">
        <f t="shared" si="9283"/>
        <v/>
      </c>
      <c r="R1547" s="28" t="str">
        <f t="shared" ref="R1547:T1547" si="9284">IFERROR(IF(FIND(R$1,$F1547)&gt;1,"Age - Elderly",""),"")</f>
        <v/>
      </c>
      <c r="S1547" s="28" t="str">
        <f t="shared" si="9284"/>
        <v/>
      </c>
      <c r="T1547" s="28" t="str">
        <f t="shared" si="9284"/>
        <v>Age - Elderly</v>
      </c>
      <c r="U1547" s="28" t="str">
        <f t="shared" si="3"/>
        <v/>
      </c>
      <c r="V1547" s="28" t="str">
        <f t="shared" si="4"/>
        <v>Status - disabled</v>
      </c>
      <c r="X1547" s="28" t="str">
        <f t="shared" si="5"/>
        <v/>
      </c>
      <c r="Y1547" s="28" t="str">
        <f t="shared" si="6"/>
        <v/>
      </c>
      <c r="Z1547" s="28" t="str">
        <f t="shared" si="7"/>
        <v>Gender - Male</v>
      </c>
      <c r="AB1547" s="28" t="str">
        <f t="shared" si="8"/>
        <v/>
      </c>
      <c r="AD1547" s="28" t="str">
        <f t="shared" si="9"/>
        <v>Gender - Male;</v>
      </c>
      <c r="AG1547" s="28" t="str">
        <f t="shared" ref="AG1547:AL1547" si="9285">IFERROR(IF(FIND(AG$1,$F1547)&gt;1,AG$1,""),"")</f>
        <v/>
      </c>
      <c r="AH1547" s="28" t="str">
        <f t="shared" si="9285"/>
        <v/>
      </c>
      <c r="AI1547" s="28" t="str">
        <f t="shared" si="9285"/>
        <v/>
      </c>
      <c r="AJ1547" s="28" t="str">
        <f t="shared" si="9285"/>
        <v/>
      </c>
      <c r="AK1547" s="28" t="str">
        <f t="shared" si="9285"/>
        <v/>
      </c>
      <c r="AL1547" s="28" t="str">
        <f t="shared" si="9285"/>
        <v/>
      </c>
      <c r="AM1547" s="28" t="str">
        <f t="shared" si="11"/>
        <v/>
      </c>
      <c r="AN1547" s="28" t="str">
        <f t="shared" ref="AN1547:AQ1547" si="9286">IFERROR(IF(FIND(AN$1,$F1547)&gt;1,"Status - LGBT",""),"")</f>
        <v/>
      </c>
      <c r="AO1547" s="28" t="str">
        <f t="shared" si="9286"/>
        <v/>
      </c>
      <c r="AP1547" s="28" t="str">
        <f t="shared" si="9286"/>
        <v/>
      </c>
      <c r="AQ1547" s="28" t="str">
        <f t="shared" si="9286"/>
        <v/>
      </c>
      <c r="AR1547" s="28" t="str">
        <f t="shared" ref="AR1547:AV1547" si="9287">IFERROR(IF(FIND(AR$1,$F1547)&gt;1,"BME",""),"")</f>
        <v/>
      </c>
      <c r="AS1547" s="28" t="str">
        <f t="shared" si="9287"/>
        <v/>
      </c>
      <c r="AT1547" s="28" t="str">
        <f t="shared" si="9287"/>
        <v/>
      </c>
      <c r="AU1547" s="28" t="str">
        <f t="shared" si="9287"/>
        <v/>
      </c>
      <c r="AV1547" s="28" t="str">
        <f t="shared" si="9287"/>
        <v/>
      </c>
      <c r="AW1547" s="28" t="str">
        <f t="shared" ref="AW1547:BC1547" si="9288">IFERROR(IF(FIND(AW$1,$F1547)&gt;1,AW$1,""),"")</f>
        <v/>
      </c>
      <c r="AX1547" s="28" t="str">
        <f t="shared" si="9288"/>
        <v/>
      </c>
      <c r="AY1547" s="28" t="str">
        <f t="shared" si="9288"/>
        <v/>
      </c>
      <c r="AZ1547" s="28" t="str">
        <f t="shared" si="9288"/>
        <v/>
      </c>
      <c r="BA1547" s="28" t="str">
        <f t="shared" si="9288"/>
        <v/>
      </c>
      <c r="BB1547" s="28" t="str">
        <f t="shared" si="9288"/>
        <v/>
      </c>
      <c r="BC1547" s="28" t="str">
        <f t="shared" si="9288"/>
        <v/>
      </c>
      <c r="BD1547" s="28" t="str">
        <f t="shared" si="15"/>
        <v/>
      </c>
      <c r="BG1547" s="2" t="s">
        <v>10311</v>
      </c>
      <c r="BI1547" s="2" t="s">
        <v>1336</v>
      </c>
      <c r="BJ1547" s="28" t="str">
        <f t="shared" si="16"/>
        <v>Leeds</v>
      </c>
      <c r="BK1547" s="28" t="str">
        <f t="shared" si="17"/>
        <v>West Yorkshire</v>
      </c>
      <c r="BM1547" s="2" t="s">
        <v>98</v>
      </c>
      <c r="BN1547" s="2" t="s">
        <v>2863</v>
      </c>
      <c r="BP1547" s="2" t="s">
        <v>2863</v>
      </c>
      <c r="BR1547" s="2" t="s">
        <v>2863</v>
      </c>
      <c r="BU1547" s="18"/>
      <c r="BV1547" s="47" t="s">
        <v>578</v>
      </c>
      <c r="BW1547" s="18"/>
      <c r="BX1547" s="18"/>
      <c r="BY1547" s="42" t="str">
        <f t="shared" si="18"/>
        <v>Status - disabled;Gender - Male;;LS14</v>
      </c>
      <c r="BZ1547" s="43"/>
    </row>
    <row r="1548" spans="1:78" ht="15">
      <c r="A1548" s="10" t="s">
        <v>46</v>
      </c>
      <c r="B1548" s="28">
        <f>VLOOKUP(A1548,Organisations!$A$2:$B$7,2,FALSE)</f>
        <v>3</v>
      </c>
      <c r="C1548" s="23" t="s">
        <v>1317</v>
      </c>
      <c r="D1548" s="23" t="s">
        <v>1317</v>
      </c>
      <c r="E1548" s="28" t="str">
        <f t="shared" si="0"/>
        <v>We are one of the country’s largest not-for-profits. We support people with learning disabilities, autism, challenging b</v>
      </c>
      <c r="F1548" s="61" t="s">
        <v>19631</v>
      </c>
      <c r="G1548" s="10" t="s">
        <v>68</v>
      </c>
      <c r="H1548" s="11"/>
      <c r="K1548" s="30" t="s">
        <v>1320</v>
      </c>
      <c r="L1548" s="10" t="s">
        <v>10315</v>
      </c>
      <c r="M1548" s="28" t="str">
        <f t="shared" ref="M1548:Q1548" si="9289">IFERROR(IF(FIND(M$1,$F1548)&gt;1,"Age - Children",""),"")</f>
        <v/>
      </c>
      <c r="N1548" s="28" t="str">
        <f t="shared" si="9289"/>
        <v/>
      </c>
      <c r="O1548" s="28" t="str">
        <f t="shared" si="9289"/>
        <v/>
      </c>
      <c r="P1548" s="28" t="str">
        <f t="shared" si="9289"/>
        <v/>
      </c>
      <c r="Q1548" s="28" t="str">
        <f t="shared" si="9289"/>
        <v/>
      </c>
      <c r="R1548" s="28" t="str">
        <f t="shared" ref="R1548:T1548" si="9290">IFERROR(IF(FIND(R$1,$F1548)&gt;1,"Age - Elderly",""),"")</f>
        <v/>
      </c>
      <c r="S1548" s="28" t="str">
        <f t="shared" si="9290"/>
        <v/>
      </c>
      <c r="T1548" s="28" t="str">
        <f t="shared" si="9290"/>
        <v/>
      </c>
      <c r="U1548" s="28" t="str">
        <f t="shared" si="3"/>
        <v/>
      </c>
      <c r="V1548" s="28" t="str">
        <f t="shared" si="4"/>
        <v/>
      </c>
      <c r="X1548" s="28" t="str">
        <f t="shared" si="5"/>
        <v/>
      </c>
      <c r="Y1548" s="28" t="str">
        <f t="shared" si="6"/>
        <v/>
      </c>
      <c r="Z1548" s="28" t="str">
        <f t="shared" si="7"/>
        <v/>
      </c>
      <c r="AB1548" s="28" t="str">
        <f t="shared" si="8"/>
        <v/>
      </c>
      <c r="AD1548" s="28" t="str">
        <f t="shared" si="9"/>
        <v/>
      </c>
      <c r="AG1548" s="28" t="str">
        <f t="shared" ref="AG1548:AL1548" si="9291">IFERROR(IF(FIND(AG$1,$F1548)&gt;1,AG$1,""),"")</f>
        <v/>
      </c>
      <c r="AH1548" s="28" t="str">
        <f t="shared" si="9291"/>
        <v/>
      </c>
      <c r="AI1548" s="28" t="str">
        <f t="shared" si="9291"/>
        <v/>
      </c>
      <c r="AJ1548" s="28" t="str">
        <f t="shared" si="9291"/>
        <v/>
      </c>
      <c r="AK1548" s="28" t="str">
        <f t="shared" si="9291"/>
        <v/>
      </c>
      <c r="AL1548" s="28" t="str">
        <f t="shared" si="9291"/>
        <v/>
      </c>
      <c r="AM1548" s="28" t="str">
        <f t="shared" si="11"/>
        <v/>
      </c>
      <c r="AN1548" s="28" t="str">
        <f t="shared" ref="AN1548:AQ1548" si="9292">IFERROR(IF(FIND(AN$1,$F1548)&gt;1,"Status - LGBT",""),"")</f>
        <v/>
      </c>
      <c r="AO1548" s="28" t="str">
        <f t="shared" si="9292"/>
        <v/>
      </c>
      <c r="AP1548" s="28" t="str">
        <f t="shared" si="9292"/>
        <v/>
      </c>
      <c r="AQ1548" s="28" t="str">
        <f t="shared" si="9292"/>
        <v/>
      </c>
      <c r="AR1548" s="28" t="str">
        <f t="shared" ref="AR1548:AV1548" si="9293">IFERROR(IF(FIND(AR$1,$F1548)&gt;1,"BME",""),"")</f>
        <v/>
      </c>
      <c r="AS1548" s="28" t="str">
        <f t="shared" si="9293"/>
        <v/>
      </c>
      <c r="AT1548" s="28" t="str">
        <f t="shared" si="9293"/>
        <v/>
      </c>
      <c r="AU1548" s="28" t="str">
        <f t="shared" si="9293"/>
        <v/>
      </c>
      <c r="AV1548" s="28" t="str">
        <f t="shared" si="9293"/>
        <v/>
      </c>
      <c r="AW1548" s="28" t="str">
        <f t="shared" ref="AW1548:BC1548" si="9294">IFERROR(IF(FIND(AW$1,$F1548)&gt;1,AW$1,""),"")</f>
        <v/>
      </c>
      <c r="AX1548" s="28" t="str">
        <f t="shared" si="9294"/>
        <v/>
      </c>
      <c r="AY1548" s="28" t="str">
        <f t="shared" si="9294"/>
        <v/>
      </c>
      <c r="AZ1548" s="28" t="str">
        <f t="shared" si="9294"/>
        <v/>
      </c>
      <c r="BA1548" s="28" t="str">
        <f t="shared" si="9294"/>
        <v/>
      </c>
      <c r="BB1548" s="28" t="str">
        <f t="shared" si="9294"/>
        <v/>
      </c>
      <c r="BC1548" s="28" t="str">
        <f t="shared" si="9294"/>
        <v/>
      </c>
      <c r="BD1548" s="28" t="str">
        <f t="shared" si="15"/>
        <v/>
      </c>
      <c r="BG1548" s="2" t="s">
        <v>10316</v>
      </c>
      <c r="BJ1548" s="28" t="str">
        <f t="shared" si="16"/>
        <v/>
      </c>
      <c r="BK1548" s="28" t="str">
        <f t="shared" si="17"/>
        <v/>
      </c>
      <c r="BM1548" s="2" t="s">
        <v>98</v>
      </c>
      <c r="BU1548" s="12"/>
      <c r="BV1548" s="12"/>
      <c r="BW1548" s="12"/>
      <c r="BX1548" s="12"/>
      <c r="BY1548" s="42" t="str">
        <f t="shared" si="18"/>
        <v/>
      </c>
      <c r="BZ1548" s="42"/>
    </row>
    <row r="1549" spans="1:78" ht="15">
      <c r="A1549" s="16" t="s">
        <v>46</v>
      </c>
      <c r="B1549" s="28">
        <f>VLOOKUP(A1549,Organisations!$A$2:$B$7,2,FALSE)</f>
        <v>3</v>
      </c>
      <c r="C1549" s="16" t="s">
        <v>10317</v>
      </c>
      <c r="D1549" s="16" t="s">
        <v>10318</v>
      </c>
      <c r="E1549" s="28" t="str">
        <f t="shared" si="0"/>
        <v>Through our 656 churches and 250church schools, the Diocese of West Yorkshire &amp; the Dales has aChristian presence in eve</v>
      </c>
      <c r="F1549" s="62" t="s">
        <v>19632</v>
      </c>
      <c r="G1549" s="16" t="s">
        <v>68</v>
      </c>
      <c r="H1549" s="17"/>
      <c r="K1549" s="26" t="s">
        <v>1326</v>
      </c>
      <c r="L1549" s="16" t="s">
        <v>10322</v>
      </c>
      <c r="M1549" s="28" t="str">
        <f t="shared" ref="M1549:Q1549" si="9295">IFERROR(IF(FIND(M$1,$F1549)&gt;1,"Age - Children",""),"")</f>
        <v/>
      </c>
      <c r="N1549" s="28" t="str">
        <f t="shared" si="9295"/>
        <v/>
      </c>
      <c r="O1549" s="28" t="str">
        <f t="shared" si="9295"/>
        <v/>
      </c>
      <c r="P1549" s="28" t="str">
        <f t="shared" si="9295"/>
        <v/>
      </c>
      <c r="Q1549" s="28" t="str">
        <f t="shared" si="9295"/>
        <v/>
      </c>
      <c r="R1549" s="28" t="str">
        <f t="shared" ref="R1549:T1549" si="9296">IFERROR(IF(FIND(R$1,$F1549)&gt;1,"Age - Elderly",""),"")</f>
        <v/>
      </c>
      <c r="S1549" s="28" t="str">
        <f t="shared" si="9296"/>
        <v/>
      </c>
      <c r="T1549" s="28" t="str">
        <f t="shared" si="9296"/>
        <v/>
      </c>
      <c r="U1549" s="28" t="str">
        <f t="shared" si="3"/>
        <v/>
      </c>
      <c r="V1549" s="28" t="str">
        <f t="shared" si="4"/>
        <v/>
      </c>
      <c r="X1549" s="28" t="str">
        <f t="shared" si="5"/>
        <v/>
      </c>
      <c r="Y1549" s="28" t="str">
        <f t="shared" si="6"/>
        <v/>
      </c>
      <c r="Z1549" s="28" t="str">
        <f t="shared" si="7"/>
        <v/>
      </c>
      <c r="AB1549" s="28" t="str">
        <f t="shared" si="8"/>
        <v/>
      </c>
      <c r="AD1549" s="28" t="str">
        <f t="shared" si="9"/>
        <v/>
      </c>
      <c r="AG1549" s="28" t="str">
        <f t="shared" ref="AG1549:AL1549" si="9297">IFERROR(IF(FIND(AG$1,$F1549)&gt;1,AG$1,""),"")</f>
        <v/>
      </c>
      <c r="AH1549" s="28" t="str">
        <f t="shared" si="9297"/>
        <v/>
      </c>
      <c r="AI1549" s="28" t="str">
        <f t="shared" si="9297"/>
        <v/>
      </c>
      <c r="AJ1549" s="28" t="str">
        <f t="shared" si="9297"/>
        <v/>
      </c>
      <c r="AK1549" s="28" t="str">
        <f t="shared" si="9297"/>
        <v/>
      </c>
      <c r="AL1549" s="28" t="str">
        <f t="shared" si="9297"/>
        <v/>
      </c>
      <c r="AM1549" s="28" t="str">
        <f t="shared" si="11"/>
        <v/>
      </c>
      <c r="AN1549" s="28" t="str">
        <f t="shared" ref="AN1549:AQ1549" si="9298">IFERROR(IF(FIND(AN$1,$F1549)&gt;1,"Status - LGBT",""),"")</f>
        <v/>
      </c>
      <c r="AO1549" s="28" t="str">
        <f t="shared" si="9298"/>
        <v/>
      </c>
      <c r="AP1549" s="28" t="str">
        <f t="shared" si="9298"/>
        <v/>
      </c>
      <c r="AQ1549" s="28" t="str">
        <f t="shared" si="9298"/>
        <v/>
      </c>
      <c r="AR1549" s="28" t="str">
        <f t="shared" ref="AR1549:AV1549" si="9299">IFERROR(IF(FIND(AR$1,$F1549)&gt;1,"BME",""),"")</f>
        <v/>
      </c>
      <c r="AS1549" s="28" t="str">
        <f t="shared" si="9299"/>
        <v/>
      </c>
      <c r="AT1549" s="28" t="str">
        <f t="shared" si="9299"/>
        <v/>
      </c>
      <c r="AU1549" s="28" t="str">
        <f t="shared" si="9299"/>
        <v/>
      </c>
      <c r="AV1549" s="28" t="str">
        <f t="shared" si="9299"/>
        <v/>
      </c>
      <c r="AW1549" s="28" t="str">
        <f t="shared" ref="AW1549:BC1549" si="9300">IFERROR(IF(FIND(AW$1,$F1549)&gt;1,AW$1,""),"")</f>
        <v/>
      </c>
      <c r="AX1549" s="28" t="str">
        <f t="shared" si="9300"/>
        <v/>
      </c>
      <c r="AY1549" s="28" t="str">
        <f t="shared" si="9300"/>
        <v/>
      </c>
      <c r="AZ1549" s="28" t="str">
        <f t="shared" si="9300"/>
        <v/>
      </c>
      <c r="BA1549" s="28" t="str">
        <f t="shared" si="9300"/>
        <v/>
      </c>
      <c r="BB1549" s="28" t="str">
        <f t="shared" si="9300"/>
        <v/>
      </c>
      <c r="BC1549" s="28" t="str">
        <f t="shared" si="9300"/>
        <v/>
      </c>
      <c r="BD1549" s="28" t="str">
        <f t="shared" si="15"/>
        <v/>
      </c>
      <c r="BG1549" s="2" t="s">
        <v>10323</v>
      </c>
      <c r="BI1549" s="2" t="s">
        <v>1364</v>
      </c>
      <c r="BJ1549" s="28" t="str">
        <f t="shared" si="16"/>
        <v>Leeds</v>
      </c>
      <c r="BK1549" s="28" t="str">
        <f t="shared" si="17"/>
        <v>West Yorkshire</v>
      </c>
      <c r="BM1549" s="2" t="s">
        <v>98</v>
      </c>
      <c r="BU1549" s="18"/>
      <c r="BV1549" s="47" t="s">
        <v>572</v>
      </c>
      <c r="BW1549" s="18"/>
      <c r="BX1549" s="18"/>
      <c r="BY1549" s="42" t="str">
        <f t="shared" si="18"/>
        <v>LS9</v>
      </c>
      <c r="BZ1549" s="43"/>
    </row>
    <row r="1550" spans="1:78" ht="15">
      <c r="A1550" s="10" t="s">
        <v>46</v>
      </c>
      <c r="B1550" s="28">
        <f>VLOOKUP(A1550,Organisations!$A$2:$B$7,2,FALSE)</f>
        <v>3</v>
      </c>
      <c r="C1550" s="23" t="s">
        <v>1338</v>
      </c>
      <c r="D1550" s="23" t="s">
        <v>1339</v>
      </c>
      <c r="E1550" s="28" t="str">
        <f t="shared" si="0"/>
        <v>We provide information and guidance to disabled people, sports providers and funders.
 This includes training courses to</v>
      </c>
      <c r="F1550" s="61" t="s">
        <v>19633</v>
      </c>
      <c r="G1550" s="10" t="s">
        <v>68</v>
      </c>
      <c r="H1550" s="11"/>
      <c r="K1550" s="30" t="s">
        <v>10327</v>
      </c>
      <c r="L1550" s="10" t="s">
        <v>10328</v>
      </c>
      <c r="M1550" s="28" t="str">
        <f t="shared" ref="M1550:Q1550" si="9301">IFERROR(IF(FIND(M$1,$F1550)&gt;1,"Age - Children",""),"")</f>
        <v/>
      </c>
      <c r="N1550" s="28" t="str">
        <f t="shared" si="9301"/>
        <v/>
      </c>
      <c r="O1550" s="28" t="str">
        <f t="shared" si="9301"/>
        <v/>
      </c>
      <c r="P1550" s="28" t="str">
        <f t="shared" si="9301"/>
        <v/>
      </c>
      <c r="Q1550" s="28" t="str">
        <f t="shared" si="9301"/>
        <v/>
      </c>
      <c r="R1550" s="28" t="str">
        <f t="shared" ref="R1550:T1550" si="9302">IFERROR(IF(FIND(R$1,$F1550)&gt;1,"Age - Elderly",""),"")</f>
        <v/>
      </c>
      <c r="S1550" s="28" t="str">
        <f t="shared" si="9302"/>
        <v/>
      </c>
      <c r="T1550" s="28" t="str">
        <f t="shared" si="9302"/>
        <v/>
      </c>
      <c r="U1550" s="28" t="str">
        <f t="shared" si="3"/>
        <v/>
      </c>
      <c r="V1550" s="28" t="str">
        <f t="shared" si="4"/>
        <v>Status - disabled</v>
      </c>
      <c r="X1550" s="28" t="str">
        <f t="shared" si="5"/>
        <v/>
      </c>
      <c r="Y1550" s="28" t="str">
        <f t="shared" si="6"/>
        <v/>
      </c>
      <c r="Z1550" s="28" t="str">
        <f t="shared" si="7"/>
        <v/>
      </c>
      <c r="AB1550" s="28" t="str">
        <f t="shared" si="8"/>
        <v/>
      </c>
      <c r="AD1550" s="28" t="str">
        <f t="shared" si="9"/>
        <v/>
      </c>
      <c r="AG1550" s="28" t="str">
        <f t="shared" ref="AG1550:AL1550" si="9303">IFERROR(IF(FIND(AG$1,$F1550)&gt;1,AG$1,""),"")</f>
        <v/>
      </c>
      <c r="AH1550" s="28" t="str">
        <f t="shared" si="9303"/>
        <v/>
      </c>
      <c r="AI1550" s="28" t="str">
        <f t="shared" si="9303"/>
        <v/>
      </c>
      <c r="AJ1550" s="28" t="str">
        <f t="shared" si="9303"/>
        <v/>
      </c>
      <c r="AK1550" s="28" t="str">
        <f t="shared" si="9303"/>
        <v/>
      </c>
      <c r="AL1550" s="28" t="str">
        <f t="shared" si="9303"/>
        <v/>
      </c>
      <c r="AM1550" s="28" t="str">
        <f t="shared" si="11"/>
        <v/>
      </c>
      <c r="AN1550" s="28" t="str">
        <f t="shared" ref="AN1550:AQ1550" si="9304">IFERROR(IF(FIND(AN$1,$F1550)&gt;1,"Status - LGBT",""),"")</f>
        <v/>
      </c>
      <c r="AO1550" s="28" t="str">
        <f t="shared" si="9304"/>
        <v/>
      </c>
      <c r="AP1550" s="28" t="str">
        <f t="shared" si="9304"/>
        <v/>
      </c>
      <c r="AQ1550" s="28" t="str">
        <f t="shared" si="9304"/>
        <v/>
      </c>
      <c r="AR1550" s="28" t="str">
        <f t="shared" ref="AR1550:AV1550" si="9305">IFERROR(IF(FIND(AR$1,$F1550)&gt;1,"BME",""),"")</f>
        <v/>
      </c>
      <c r="AS1550" s="28" t="str">
        <f t="shared" si="9305"/>
        <v/>
      </c>
      <c r="AT1550" s="28" t="str">
        <f t="shared" si="9305"/>
        <v/>
      </c>
      <c r="AU1550" s="28" t="str">
        <f t="shared" si="9305"/>
        <v/>
      </c>
      <c r="AV1550" s="28" t="str">
        <f t="shared" si="9305"/>
        <v/>
      </c>
      <c r="AW1550" s="28" t="str">
        <f t="shared" ref="AW1550:BC1550" si="9306">IFERROR(IF(FIND(AW$1,$F1550)&gt;1,AW$1,""),"")</f>
        <v/>
      </c>
      <c r="AX1550" s="28" t="str">
        <f t="shared" si="9306"/>
        <v/>
      </c>
      <c r="AY1550" s="28" t="str">
        <f t="shared" si="9306"/>
        <v/>
      </c>
      <c r="AZ1550" s="28" t="str">
        <f t="shared" si="9306"/>
        <v/>
      </c>
      <c r="BA1550" s="28" t="str">
        <f t="shared" si="9306"/>
        <v/>
      </c>
      <c r="BB1550" s="28" t="str">
        <f t="shared" si="9306"/>
        <v/>
      </c>
      <c r="BC1550" s="28" t="str">
        <f t="shared" si="9306"/>
        <v/>
      </c>
      <c r="BD1550" s="28" t="str">
        <f t="shared" si="15"/>
        <v/>
      </c>
      <c r="BG1550" s="2" t="s">
        <v>10329</v>
      </c>
      <c r="BJ1550" s="28" t="str">
        <f t="shared" si="16"/>
        <v/>
      </c>
      <c r="BK1550" s="28" t="str">
        <f t="shared" si="17"/>
        <v/>
      </c>
      <c r="BM1550" s="2" t="s">
        <v>98</v>
      </c>
      <c r="BU1550" s="12"/>
      <c r="BV1550" s="12"/>
      <c r="BW1550" s="12"/>
      <c r="BX1550" s="12"/>
      <c r="BY1550" s="42" t="str">
        <f t="shared" si="18"/>
        <v>Status - disabled;</v>
      </c>
      <c r="BZ1550" s="42"/>
    </row>
    <row r="1551" spans="1:78" ht="15">
      <c r="A1551" s="16" t="s">
        <v>46</v>
      </c>
      <c r="B1551" s="28">
        <f>VLOOKUP(A1551,Organisations!$A$2:$B$7,2,FALSE)</f>
        <v>3</v>
      </c>
      <c r="C1551" s="16" t="s">
        <v>10331</v>
      </c>
      <c r="D1551" s="16" t="s">
        <v>10332</v>
      </c>
      <c r="E1551" s="28" t="str">
        <f t="shared" si="0"/>
        <v xml:space="preserve">We deliver and work in partnership to improve sporting opportunities for children and adults with any disability across </v>
      </c>
      <c r="F1551" s="16" t="s">
        <v>10334</v>
      </c>
      <c r="G1551" s="16" t="s">
        <v>68</v>
      </c>
      <c r="H1551" s="17"/>
      <c r="K1551" s="26" t="s">
        <v>10336</v>
      </c>
      <c r="L1551" s="16" t="s">
        <v>10337</v>
      </c>
      <c r="M1551" s="28" t="str">
        <f t="shared" ref="M1551:Q1551" si="9307">IFERROR(IF(FIND(M$1,$F1551)&gt;1,"Age - Children",""),"")</f>
        <v>Age - Children</v>
      </c>
      <c r="N1551" s="28" t="str">
        <f t="shared" si="9307"/>
        <v/>
      </c>
      <c r="O1551" s="28" t="str">
        <f t="shared" si="9307"/>
        <v/>
      </c>
      <c r="P1551" s="28" t="str">
        <f t="shared" si="9307"/>
        <v/>
      </c>
      <c r="Q1551" s="28" t="str">
        <f t="shared" si="9307"/>
        <v/>
      </c>
      <c r="R1551" s="28" t="str">
        <f t="shared" ref="R1551:T1551" si="9308">IFERROR(IF(FIND(R$1,$F1551)&gt;1,"Age - Elderly",""),"")</f>
        <v/>
      </c>
      <c r="S1551" s="28" t="str">
        <f t="shared" si="9308"/>
        <v/>
      </c>
      <c r="T1551" s="28" t="str">
        <f t="shared" si="9308"/>
        <v/>
      </c>
      <c r="U1551" s="28" t="str">
        <f t="shared" si="3"/>
        <v>Age - Children;</v>
      </c>
      <c r="V1551" s="28" t="str">
        <f t="shared" si="4"/>
        <v/>
      </c>
      <c r="X1551" s="28" t="str">
        <f t="shared" si="5"/>
        <v/>
      </c>
      <c r="Y1551" s="28" t="str">
        <f t="shared" si="6"/>
        <v/>
      </c>
      <c r="Z1551" s="28" t="str">
        <f t="shared" si="7"/>
        <v/>
      </c>
      <c r="AB1551" s="28" t="str">
        <f t="shared" si="8"/>
        <v/>
      </c>
      <c r="AD1551" s="28" t="str">
        <f t="shared" si="9"/>
        <v/>
      </c>
      <c r="AG1551" s="28" t="str">
        <f t="shared" ref="AG1551:AL1551" si="9309">IFERROR(IF(FIND(AG$1,$F1551)&gt;1,AG$1,""),"")</f>
        <v/>
      </c>
      <c r="AH1551" s="28" t="str">
        <f t="shared" si="9309"/>
        <v/>
      </c>
      <c r="AI1551" s="28" t="str">
        <f t="shared" si="9309"/>
        <v/>
      </c>
      <c r="AJ1551" s="28" t="str">
        <f t="shared" si="9309"/>
        <v/>
      </c>
      <c r="AK1551" s="28" t="str">
        <f t="shared" si="9309"/>
        <v/>
      </c>
      <c r="AL1551" s="28" t="str">
        <f t="shared" si="9309"/>
        <v/>
      </c>
      <c r="AM1551" s="28" t="str">
        <f t="shared" si="11"/>
        <v/>
      </c>
      <c r="AN1551" s="28" t="str">
        <f t="shared" ref="AN1551:AQ1551" si="9310">IFERROR(IF(FIND(AN$1,$F1551)&gt;1,"Status - LGBT",""),"")</f>
        <v/>
      </c>
      <c r="AO1551" s="28" t="str">
        <f t="shared" si="9310"/>
        <v/>
      </c>
      <c r="AP1551" s="28" t="str">
        <f t="shared" si="9310"/>
        <v/>
      </c>
      <c r="AQ1551" s="28" t="str">
        <f t="shared" si="9310"/>
        <v/>
      </c>
      <c r="AR1551" s="28" t="str">
        <f t="shared" ref="AR1551:AV1551" si="9311">IFERROR(IF(FIND(AR$1,$F1551)&gt;1,"BME",""),"")</f>
        <v/>
      </c>
      <c r="AS1551" s="28" t="str">
        <f t="shared" si="9311"/>
        <v/>
      </c>
      <c r="AT1551" s="28" t="str">
        <f t="shared" si="9311"/>
        <v/>
      </c>
      <c r="AU1551" s="28" t="str">
        <f t="shared" si="9311"/>
        <v/>
      </c>
      <c r="AV1551" s="28" t="str">
        <f t="shared" si="9311"/>
        <v/>
      </c>
      <c r="AW1551" s="28" t="str">
        <f t="shared" ref="AW1551:BC1551" si="9312">IFERROR(IF(FIND(AW$1,$F1551)&gt;1,AW$1,""),"")</f>
        <v/>
      </c>
      <c r="AX1551" s="28" t="str">
        <f t="shared" si="9312"/>
        <v/>
      </c>
      <c r="AY1551" s="28" t="str">
        <f t="shared" si="9312"/>
        <v/>
      </c>
      <c r="AZ1551" s="28" t="str">
        <f t="shared" si="9312"/>
        <v/>
      </c>
      <c r="BA1551" s="28" t="str">
        <f t="shared" si="9312"/>
        <v/>
      </c>
      <c r="BB1551" s="28" t="str">
        <f t="shared" si="9312"/>
        <v/>
      </c>
      <c r="BC1551" s="28" t="str">
        <f t="shared" si="9312"/>
        <v/>
      </c>
      <c r="BD1551" s="28" t="str">
        <f t="shared" si="15"/>
        <v/>
      </c>
      <c r="BG1551" s="2" t="s">
        <v>10338</v>
      </c>
      <c r="BI1551" s="2" t="s">
        <v>6230</v>
      </c>
      <c r="BJ1551" s="28" t="str">
        <f t="shared" si="16"/>
        <v>Leeds</v>
      </c>
      <c r="BK1551" s="28" t="str">
        <f t="shared" si="17"/>
        <v>West Yorkshire</v>
      </c>
      <c r="BM1551" s="2" t="s">
        <v>98</v>
      </c>
      <c r="BU1551" s="18"/>
      <c r="BV1551" s="47" t="s">
        <v>574</v>
      </c>
      <c r="BW1551" s="18"/>
      <c r="BX1551" s="18"/>
      <c r="BY1551" s="42" t="str">
        <f t="shared" si="18"/>
        <v>Age - Children;;LS11</v>
      </c>
      <c r="BZ1551" s="43"/>
    </row>
    <row r="1552" spans="1:78" ht="15">
      <c r="A1552" s="10" t="s">
        <v>46</v>
      </c>
      <c r="B1552" s="28">
        <f>VLOOKUP(A1552,Organisations!$A$2:$B$7,2,FALSE)</f>
        <v>3</v>
      </c>
      <c r="C1552" s="10" t="s">
        <v>10339</v>
      </c>
      <c r="D1552" s="10" t="s">
        <v>10340</v>
      </c>
      <c r="E1552" s="28" t="str">
        <f t="shared" si="0"/>
        <v xml:space="preserve">Dobsons Choice have created the world's first search engine for people with a learning disability.
 Currently over 1200 </v>
      </c>
      <c r="F1552" s="61" t="s">
        <v>19634</v>
      </c>
      <c r="G1552" s="10" t="s">
        <v>68</v>
      </c>
      <c r="H1552" s="11"/>
      <c r="K1552" s="30" t="s">
        <v>10344</v>
      </c>
      <c r="L1552" s="12"/>
      <c r="M1552" s="28" t="str">
        <f t="shared" ref="M1552:Q1552" si="9313">IFERROR(IF(FIND(M$1,$F1552)&gt;1,"Age - Children",""),"")</f>
        <v/>
      </c>
      <c r="N1552" s="28" t="str">
        <f t="shared" si="9313"/>
        <v/>
      </c>
      <c r="O1552" s="28" t="str">
        <f t="shared" si="9313"/>
        <v/>
      </c>
      <c r="P1552" s="28" t="str">
        <f t="shared" si="9313"/>
        <v/>
      </c>
      <c r="Q1552" s="28" t="str">
        <f t="shared" si="9313"/>
        <v/>
      </c>
      <c r="R1552" s="28" t="str">
        <f t="shared" ref="R1552:T1552" si="9314">IFERROR(IF(FIND(R$1,$F1552)&gt;1,"Age - Elderly",""),"")</f>
        <v/>
      </c>
      <c r="S1552" s="28" t="str">
        <f t="shared" si="9314"/>
        <v/>
      </c>
      <c r="T1552" s="28" t="str">
        <f t="shared" si="9314"/>
        <v/>
      </c>
      <c r="U1552" s="28" t="str">
        <f t="shared" si="3"/>
        <v/>
      </c>
      <c r="V1552" s="28" t="str">
        <f t="shared" si="4"/>
        <v/>
      </c>
      <c r="X1552" s="28" t="str">
        <f t="shared" si="5"/>
        <v/>
      </c>
      <c r="Y1552" s="28" t="str">
        <f t="shared" si="6"/>
        <v/>
      </c>
      <c r="Z1552" s="28" t="str">
        <f t="shared" si="7"/>
        <v/>
      </c>
      <c r="AB1552" s="28" t="str">
        <f t="shared" si="8"/>
        <v/>
      </c>
      <c r="AD1552" s="28" t="str">
        <f t="shared" si="9"/>
        <v/>
      </c>
      <c r="AG1552" s="28" t="str">
        <f t="shared" ref="AG1552:AL1552" si="9315">IFERROR(IF(FIND(AG$1,$F1552)&gt;1,AG$1,""),"")</f>
        <v/>
      </c>
      <c r="AH1552" s="28" t="str">
        <f t="shared" si="9315"/>
        <v/>
      </c>
      <c r="AI1552" s="28" t="str">
        <f t="shared" si="9315"/>
        <v/>
      </c>
      <c r="AJ1552" s="28" t="str">
        <f t="shared" si="9315"/>
        <v/>
      </c>
      <c r="AK1552" s="28" t="str">
        <f t="shared" si="9315"/>
        <v/>
      </c>
      <c r="AL1552" s="28" t="str">
        <f t="shared" si="9315"/>
        <v/>
      </c>
      <c r="AM1552" s="28" t="str">
        <f t="shared" si="11"/>
        <v/>
      </c>
      <c r="AN1552" s="28" t="str">
        <f t="shared" ref="AN1552:AQ1552" si="9316">IFERROR(IF(FIND(AN$1,$F1552)&gt;1,"Status - LGBT",""),"")</f>
        <v/>
      </c>
      <c r="AO1552" s="28" t="str">
        <f t="shared" si="9316"/>
        <v/>
      </c>
      <c r="AP1552" s="28" t="str">
        <f t="shared" si="9316"/>
        <v/>
      </c>
      <c r="AQ1552" s="28" t="str">
        <f t="shared" si="9316"/>
        <v/>
      </c>
      <c r="AR1552" s="28" t="str">
        <f t="shared" ref="AR1552:AV1552" si="9317">IFERROR(IF(FIND(AR$1,$F1552)&gt;1,"BME",""),"")</f>
        <v/>
      </c>
      <c r="AS1552" s="28" t="str">
        <f t="shared" si="9317"/>
        <v/>
      </c>
      <c r="AT1552" s="28" t="str">
        <f t="shared" si="9317"/>
        <v/>
      </c>
      <c r="AU1552" s="28" t="str">
        <f t="shared" si="9317"/>
        <v/>
      </c>
      <c r="AV1552" s="28" t="str">
        <f t="shared" si="9317"/>
        <v/>
      </c>
      <c r="AW1552" s="28" t="str">
        <f t="shared" ref="AW1552:BC1552" si="9318">IFERROR(IF(FIND(AW$1,$F1552)&gt;1,AW$1,""),"")</f>
        <v/>
      </c>
      <c r="AX1552" s="28" t="str">
        <f t="shared" si="9318"/>
        <v/>
      </c>
      <c r="AY1552" s="28" t="str">
        <f t="shared" si="9318"/>
        <v/>
      </c>
      <c r="AZ1552" s="28" t="str">
        <f t="shared" si="9318"/>
        <v/>
      </c>
      <c r="BA1552" s="28" t="str">
        <f t="shared" si="9318"/>
        <v/>
      </c>
      <c r="BB1552" s="28" t="str">
        <f t="shared" si="9318"/>
        <v/>
      </c>
      <c r="BC1552" s="28" t="str">
        <f t="shared" si="9318"/>
        <v/>
      </c>
      <c r="BD1552" s="28" t="str">
        <f t="shared" si="15"/>
        <v/>
      </c>
      <c r="BG1552" s="2" t="s">
        <v>10345</v>
      </c>
      <c r="BJ1552" s="28" t="str">
        <f t="shared" si="16"/>
        <v/>
      </c>
      <c r="BK1552" s="28" t="str">
        <f t="shared" si="17"/>
        <v/>
      </c>
      <c r="BM1552" s="2" t="s">
        <v>98</v>
      </c>
      <c r="BU1552" s="12"/>
      <c r="BV1552" s="12"/>
      <c r="BW1552" s="12"/>
      <c r="BX1552" s="12"/>
      <c r="BY1552" s="42" t="str">
        <f t="shared" si="18"/>
        <v/>
      </c>
      <c r="BZ1552" s="42"/>
    </row>
    <row r="1553" spans="1:78" ht="15">
      <c r="A1553" s="16" t="s">
        <v>46</v>
      </c>
      <c r="B1553" s="28">
        <f>VLOOKUP(A1553,Organisations!$A$2:$B$7,2,FALSE)</f>
        <v>3</v>
      </c>
      <c r="C1553" s="16" t="s">
        <v>10347</v>
      </c>
      <c r="D1553" s="16" t="s">
        <v>10348</v>
      </c>
      <c r="E1553" s="28" t="str">
        <f t="shared" si="0"/>
        <v>Holiday Service
 We provide a complete holiday package for you with trained and experienced staff. All staff are CRB F</v>
      </c>
      <c r="F1553" s="62" t="s">
        <v>19635</v>
      </c>
      <c r="G1553" s="16" t="s">
        <v>68</v>
      </c>
      <c r="H1553" s="54"/>
      <c r="K1553" s="26" t="s">
        <v>10352</v>
      </c>
      <c r="L1553" s="16" t="s">
        <v>10353</v>
      </c>
      <c r="M1553" s="28" t="str">
        <f t="shared" ref="M1553:Q1553" si="9319">IFERROR(IF(FIND(M$1,$F1553)&gt;1,"Age - Children",""),"")</f>
        <v/>
      </c>
      <c r="N1553" s="28" t="str">
        <f t="shared" si="9319"/>
        <v/>
      </c>
      <c r="O1553" s="28" t="str">
        <f t="shared" si="9319"/>
        <v/>
      </c>
      <c r="P1553" s="28" t="str">
        <f t="shared" si="9319"/>
        <v/>
      </c>
      <c r="Q1553" s="28" t="str">
        <f t="shared" si="9319"/>
        <v/>
      </c>
      <c r="R1553" s="28" t="str">
        <f t="shared" ref="R1553:T1553" si="9320">IFERROR(IF(FIND(R$1,$F1553)&gt;1,"Age - Elderly",""),"")</f>
        <v/>
      </c>
      <c r="S1553" s="28" t="str">
        <f t="shared" si="9320"/>
        <v/>
      </c>
      <c r="T1553" s="28" t="str">
        <f t="shared" si="9320"/>
        <v/>
      </c>
      <c r="U1553" s="28" t="str">
        <f t="shared" si="3"/>
        <v/>
      </c>
      <c r="V1553" s="28" t="str">
        <f t="shared" si="4"/>
        <v/>
      </c>
      <c r="X1553" s="28" t="str">
        <f t="shared" si="5"/>
        <v/>
      </c>
      <c r="Y1553" s="28" t="str">
        <f t="shared" si="6"/>
        <v/>
      </c>
      <c r="Z1553" s="28" t="str">
        <f t="shared" si="7"/>
        <v>Gender - Male</v>
      </c>
      <c r="AB1553" s="28" t="str">
        <f t="shared" si="8"/>
        <v/>
      </c>
      <c r="AD1553" s="28" t="str">
        <f t="shared" si="9"/>
        <v>Gender - Male;</v>
      </c>
      <c r="AG1553" s="28" t="str">
        <f t="shared" ref="AG1553:AL1553" si="9321">IFERROR(IF(FIND(AG$1,$F1553)&gt;1,AG$1,""),"")</f>
        <v/>
      </c>
      <c r="AH1553" s="28" t="str">
        <f t="shared" si="9321"/>
        <v/>
      </c>
      <c r="AI1553" s="28" t="str">
        <f t="shared" si="9321"/>
        <v/>
      </c>
      <c r="AJ1553" s="28" t="str">
        <f t="shared" si="9321"/>
        <v/>
      </c>
      <c r="AK1553" s="28" t="str">
        <f t="shared" si="9321"/>
        <v/>
      </c>
      <c r="AL1553" s="28" t="str">
        <f t="shared" si="9321"/>
        <v/>
      </c>
      <c r="AM1553" s="28" t="str">
        <f t="shared" si="11"/>
        <v/>
      </c>
      <c r="AN1553" s="28" t="str">
        <f t="shared" ref="AN1553:AQ1553" si="9322">IFERROR(IF(FIND(AN$1,$F1553)&gt;1,"Status - LGBT",""),"")</f>
        <v/>
      </c>
      <c r="AO1553" s="28" t="str">
        <f t="shared" si="9322"/>
        <v/>
      </c>
      <c r="AP1553" s="28" t="str">
        <f t="shared" si="9322"/>
        <v/>
      </c>
      <c r="AQ1553" s="28" t="str">
        <f t="shared" si="9322"/>
        <v/>
      </c>
      <c r="AR1553" s="28" t="str">
        <f t="shared" ref="AR1553:AV1553" si="9323">IFERROR(IF(FIND(AR$1,$F1553)&gt;1,"BME",""),"")</f>
        <v/>
      </c>
      <c r="AS1553" s="28" t="str">
        <f t="shared" si="9323"/>
        <v/>
      </c>
      <c r="AT1553" s="28" t="str">
        <f t="shared" si="9323"/>
        <v>BME</v>
      </c>
      <c r="AU1553" s="28" t="str">
        <f t="shared" si="9323"/>
        <v/>
      </c>
      <c r="AV1553" s="28" t="str">
        <f t="shared" si="9323"/>
        <v/>
      </c>
      <c r="AW1553" s="28" t="str">
        <f t="shared" ref="AW1553:BC1553" si="9324">IFERROR(IF(FIND(AW$1,$F1553)&gt;1,AW$1,""),"")</f>
        <v/>
      </c>
      <c r="AX1553" s="28" t="str">
        <f t="shared" si="9324"/>
        <v/>
      </c>
      <c r="AY1553" s="28" t="str">
        <f t="shared" si="9324"/>
        <v/>
      </c>
      <c r="AZ1553" s="28" t="str">
        <f t="shared" si="9324"/>
        <v/>
      </c>
      <c r="BA1553" s="28" t="str">
        <f t="shared" si="9324"/>
        <v/>
      </c>
      <c r="BB1553" s="28" t="str">
        <f t="shared" si="9324"/>
        <v/>
      </c>
      <c r="BC1553" s="28" t="str">
        <f t="shared" si="9324"/>
        <v/>
      </c>
      <c r="BD1553" s="28" t="str">
        <f t="shared" si="15"/>
        <v>BME;</v>
      </c>
      <c r="BG1553" s="2" t="s">
        <v>10354</v>
      </c>
      <c r="BJ1553" s="28" t="str">
        <f t="shared" si="16"/>
        <v/>
      </c>
      <c r="BK1553" s="28" t="str">
        <f t="shared" si="17"/>
        <v/>
      </c>
      <c r="BM1553" s="2" t="s">
        <v>98</v>
      </c>
      <c r="BU1553" s="18"/>
      <c r="BV1553" s="18"/>
      <c r="BW1553" s="18"/>
      <c r="BX1553" s="18"/>
      <c r="BY1553" s="42" t="str">
        <f t="shared" si="18"/>
        <v>Gender - Male;;BME;;</v>
      </c>
      <c r="BZ1553" s="43"/>
    </row>
    <row r="1554" spans="1:78" ht="15">
      <c r="A1554" s="10" t="s">
        <v>46</v>
      </c>
      <c r="B1554" s="28">
        <f>VLOOKUP(A1554,Organisations!$A$2:$B$7,2,FALSE)</f>
        <v>3</v>
      </c>
      <c r="C1554" s="10" t="s">
        <v>10356</v>
      </c>
      <c r="D1554" s="10" t="s">
        <v>10357</v>
      </c>
      <c r="E1554" s="28" t="str">
        <f t="shared" si="0"/>
        <v>We are a professional partnership based in Leeds, offering a range of support services to meet the needs of all dyslexic</v>
      </c>
      <c r="F1554" s="10" t="s">
        <v>10359</v>
      </c>
      <c r="G1554" s="10" t="s">
        <v>68</v>
      </c>
      <c r="H1554" s="11"/>
      <c r="K1554" s="30" t="s">
        <v>10361</v>
      </c>
      <c r="L1554" s="10" t="s">
        <v>10362</v>
      </c>
      <c r="M1554" s="28" t="str">
        <f t="shared" ref="M1554:Q1554" si="9325">IFERROR(IF(FIND(M$1,$F1554)&gt;1,"Age - Children",""),"")</f>
        <v/>
      </c>
      <c r="N1554" s="28" t="str">
        <f t="shared" si="9325"/>
        <v/>
      </c>
      <c r="O1554" s="28" t="str">
        <f t="shared" si="9325"/>
        <v/>
      </c>
      <c r="P1554" s="28" t="str">
        <f t="shared" si="9325"/>
        <v/>
      </c>
      <c r="Q1554" s="28" t="str">
        <f t="shared" si="9325"/>
        <v/>
      </c>
      <c r="R1554" s="28" t="str">
        <f t="shared" ref="R1554:T1554" si="9326">IFERROR(IF(FIND(R$1,$F1554)&gt;1,"Age - Elderly",""),"")</f>
        <v/>
      </c>
      <c r="S1554" s="28" t="str">
        <f t="shared" si="9326"/>
        <v/>
      </c>
      <c r="T1554" s="28" t="str">
        <f t="shared" si="9326"/>
        <v/>
      </c>
      <c r="U1554" s="28" t="str">
        <f t="shared" si="3"/>
        <v/>
      </c>
      <c r="V1554" s="28" t="str">
        <f t="shared" si="4"/>
        <v/>
      </c>
      <c r="X1554" s="28" t="str">
        <f t="shared" si="5"/>
        <v/>
      </c>
      <c r="Y1554" s="28" t="str">
        <f t="shared" si="6"/>
        <v/>
      </c>
      <c r="Z1554" s="28" t="str">
        <f t="shared" si="7"/>
        <v/>
      </c>
      <c r="AB1554" s="28" t="str">
        <f t="shared" si="8"/>
        <v/>
      </c>
      <c r="AD1554" s="28" t="str">
        <f t="shared" si="9"/>
        <v/>
      </c>
      <c r="AG1554" s="28" t="str">
        <f t="shared" ref="AG1554:AL1554" si="9327">IFERROR(IF(FIND(AG$1,$F1554)&gt;1,AG$1,""),"")</f>
        <v/>
      </c>
      <c r="AH1554" s="28" t="str">
        <f t="shared" si="9327"/>
        <v/>
      </c>
      <c r="AI1554" s="28" t="str">
        <f t="shared" si="9327"/>
        <v/>
      </c>
      <c r="AJ1554" s="28" t="str">
        <f t="shared" si="9327"/>
        <v/>
      </c>
      <c r="AK1554" s="28" t="str">
        <f t="shared" si="9327"/>
        <v/>
      </c>
      <c r="AL1554" s="28" t="str">
        <f t="shared" si="9327"/>
        <v/>
      </c>
      <c r="AM1554" s="28" t="str">
        <f t="shared" si="11"/>
        <v/>
      </c>
      <c r="AN1554" s="28" t="str">
        <f t="shared" ref="AN1554:AQ1554" si="9328">IFERROR(IF(FIND(AN$1,$F1554)&gt;1,"Status - LGBT",""),"")</f>
        <v/>
      </c>
      <c r="AO1554" s="28" t="str">
        <f t="shared" si="9328"/>
        <v/>
      </c>
      <c r="AP1554" s="28" t="str">
        <f t="shared" si="9328"/>
        <v/>
      </c>
      <c r="AQ1554" s="28" t="str">
        <f t="shared" si="9328"/>
        <v/>
      </c>
      <c r="AR1554" s="28" t="str">
        <f t="shared" ref="AR1554:AV1554" si="9329">IFERROR(IF(FIND(AR$1,$F1554)&gt;1,"BME",""),"")</f>
        <v/>
      </c>
      <c r="AS1554" s="28" t="str">
        <f t="shared" si="9329"/>
        <v/>
      </c>
      <c r="AT1554" s="28" t="str">
        <f t="shared" si="9329"/>
        <v/>
      </c>
      <c r="AU1554" s="28" t="str">
        <f t="shared" si="9329"/>
        <v/>
      </c>
      <c r="AV1554" s="28" t="str">
        <f t="shared" si="9329"/>
        <v/>
      </c>
      <c r="AW1554" s="28" t="str">
        <f t="shared" ref="AW1554:BC1554" si="9330">IFERROR(IF(FIND(AW$1,$F1554)&gt;1,AW$1,""),"")</f>
        <v/>
      </c>
      <c r="AX1554" s="28" t="str">
        <f t="shared" si="9330"/>
        <v/>
      </c>
      <c r="AY1554" s="28" t="str">
        <f t="shared" si="9330"/>
        <v/>
      </c>
      <c r="AZ1554" s="28" t="str">
        <f t="shared" si="9330"/>
        <v/>
      </c>
      <c r="BA1554" s="28" t="str">
        <f t="shared" si="9330"/>
        <v/>
      </c>
      <c r="BB1554" s="28" t="str">
        <f t="shared" si="9330"/>
        <v/>
      </c>
      <c r="BC1554" s="28" t="str">
        <f t="shared" si="9330"/>
        <v/>
      </c>
      <c r="BD1554" s="28" t="str">
        <f t="shared" si="15"/>
        <v/>
      </c>
      <c r="BG1554" s="2" t="s">
        <v>10363</v>
      </c>
      <c r="BI1554" s="2" t="s">
        <v>9459</v>
      </c>
      <c r="BJ1554" s="28" t="str">
        <f t="shared" si="16"/>
        <v>Leeds</v>
      </c>
      <c r="BK1554" s="28" t="str">
        <f t="shared" si="17"/>
        <v>West Yorkshire</v>
      </c>
      <c r="BM1554" s="2" t="s">
        <v>98</v>
      </c>
      <c r="BU1554" s="12"/>
      <c r="BV1554" s="50" t="s">
        <v>570</v>
      </c>
      <c r="BW1554" s="12"/>
      <c r="BX1554" s="12"/>
      <c r="BY1554" s="42" t="str">
        <f t="shared" si="18"/>
        <v>LS8</v>
      </c>
      <c r="BZ1554" s="42"/>
    </row>
    <row r="1555" spans="1:78" ht="15">
      <c r="A1555" s="16" t="s">
        <v>46</v>
      </c>
      <c r="B1555" s="28">
        <f>VLOOKUP(A1555,Organisations!$A$2:$B$7,2,FALSE)</f>
        <v>3</v>
      </c>
      <c r="C1555" s="16" t="s">
        <v>10365</v>
      </c>
      <c r="D1555" s="16" t="s">
        <v>10366</v>
      </c>
      <c r="E1555" s="28" t="str">
        <f t="shared" si="0"/>
        <v xml:space="preserve">East Street Arts is dedicated to making art accessible to all. We operate on an international scale, supporting artists </v>
      </c>
      <c r="F1555" s="62" t="s">
        <v>19636</v>
      </c>
      <c r="G1555" s="16" t="s">
        <v>68</v>
      </c>
      <c r="H1555" s="17"/>
      <c r="K1555" s="26" t="s">
        <v>10370</v>
      </c>
      <c r="L1555" s="16" t="s">
        <v>10371</v>
      </c>
      <c r="M1555" s="28" t="str">
        <f t="shared" ref="M1555:Q1555" si="9331">IFERROR(IF(FIND(M$1,$F1555)&gt;1,"Age - Children",""),"")</f>
        <v/>
      </c>
      <c r="N1555" s="28" t="str">
        <f t="shared" si="9331"/>
        <v/>
      </c>
      <c r="O1555" s="28" t="str">
        <f t="shared" si="9331"/>
        <v/>
      </c>
      <c r="P1555" s="28" t="str">
        <f t="shared" si="9331"/>
        <v/>
      </c>
      <c r="Q1555" s="28" t="str">
        <f t="shared" si="9331"/>
        <v/>
      </c>
      <c r="R1555" s="28" t="str">
        <f t="shared" ref="R1555:T1555" si="9332">IFERROR(IF(FIND(R$1,$F1555)&gt;1,"Age - Elderly",""),"")</f>
        <v/>
      </c>
      <c r="S1555" s="28" t="str">
        <f t="shared" si="9332"/>
        <v/>
      </c>
      <c r="T1555" s="28" t="str">
        <f t="shared" si="9332"/>
        <v/>
      </c>
      <c r="U1555" s="28" t="str">
        <f t="shared" si="3"/>
        <v/>
      </c>
      <c r="V1555" s="28" t="str">
        <f t="shared" si="4"/>
        <v/>
      </c>
      <c r="X1555" s="28" t="str">
        <f t="shared" si="5"/>
        <v/>
      </c>
      <c r="Y1555" s="28" t="str">
        <f t="shared" si="6"/>
        <v/>
      </c>
      <c r="Z1555" s="28" t="str">
        <f t="shared" si="7"/>
        <v>Gender - Male</v>
      </c>
      <c r="AB1555" s="28" t="str">
        <f t="shared" si="8"/>
        <v>Gender - Male</v>
      </c>
      <c r="AD1555" s="28" t="str">
        <f t="shared" si="9"/>
        <v>Gender - Male;Gender - Male;</v>
      </c>
      <c r="AG1555" s="28" t="str">
        <f t="shared" ref="AG1555:AL1555" si="9333">IFERROR(IF(FIND(AG$1,$F1555)&gt;1,AG$1,""),"")</f>
        <v/>
      </c>
      <c r="AH1555" s="28" t="str">
        <f t="shared" si="9333"/>
        <v/>
      </c>
      <c r="AI1555" s="28" t="str">
        <f t="shared" si="9333"/>
        <v/>
      </c>
      <c r="AJ1555" s="28" t="str">
        <f t="shared" si="9333"/>
        <v/>
      </c>
      <c r="AK1555" s="28" t="str">
        <f t="shared" si="9333"/>
        <v/>
      </c>
      <c r="AL1555" s="28" t="str">
        <f t="shared" si="9333"/>
        <v/>
      </c>
      <c r="AM1555" s="28" t="str">
        <f t="shared" si="11"/>
        <v/>
      </c>
      <c r="AN1555" s="28" t="str">
        <f t="shared" ref="AN1555:AQ1555" si="9334">IFERROR(IF(FIND(AN$1,$F1555)&gt;1,"Status - LGBT",""),"")</f>
        <v/>
      </c>
      <c r="AO1555" s="28" t="str">
        <f t="shared" si="9334"/>
        <v/>
      </c>
      <c r="AP1555" s="28" t="str">
        <f t="shared" si="9334"/>
        <v/>
      </c>
      <c r="AQ1555" s="28" t="str">
        <f t="shared" si="9334"/>
        <v/>
      </c>
      <c r="AR1555" s="28" t="str">
        <f t="shared" ref="AR1555:AV1555" si="9335">IFERROR(IF(FIND(AR$1,$F1555)&gt;1,"BME",""),"")</f>
        <v/>
      </c>
      <c r="AS1555" s="28" t="str">
        <f t="shared" si="9335"/>
        <v/>
      </c>
      <c r="AT1555" s="28" t="str">
        <f t="shared" si="9335"/>
        <v/>
      </c>
      <c r="AU1555" s="28" t="str">
        <f t="shared" si="9335"/>
        <v/>
      </c>
      <c r="AV1555" s="28" t="str">
        <f t="shared" si="9335"/>
        <v/>
      </c>
      <c r="AW1555" s="28" t="str">
        <f t="shared" ref="AW1555:BC1555" si="9336">IFERROR(IF(FIND(AW$1,$F1555)&gt;1,AW$1,""),"")</f>
        <v/>
      </c>
      <c r="AX1555" s="28" t="str">
        <f t="shared" si="9336"/>
        <v/>
      </c>
      <c r="AY1555" s="28" t="str">
        <f t="shared" si="9336"/>
        <v/>
      </c>
      <c r="AZ1555" s="28" t="str">
        <f t="shared" si="9336"/>
        <v/>
      </c>
      <c r="BA1555" s="28" t="str">
        <f t="shared" si="9336"/>
        <v/>
      </c>
      <c r="BB1555" s="28" t="str">
        <f t="shared" si="9336"/>
        <v/>
      </c>
      <c r="BC1555" s="28" t="str">
        <f t="shared" si="9336"/>
        <v/>
      </c>
      <c r="BD1555" s="28" t="str">
        <f t="shared" si="15"/>
        <v/>
      </c>
      <c r="BG1555" s="2" t="s">
        <v>10372</v>
      </c>
      <c r="BI1555" s="2" t="s">
        <v>9466</v>
      </c>
      <c r="BJ1555" s="28" t="str">
        <f t="shared" si="16"/>
        <v>Leeds</v>
      </c>
      <c r="BK1555" s="28" t="str">
        <f t="shared" si="17"/>
        <v>West Yorkshire</v>
      </c>
      <c r="BM1555" s="2" t="s">
        <v>98</v>
      </c>
      <c r="BU1555" s="18"/>
      <c r="BV1555" s="47" t="s">
        <v>572</v>
      </c>
      <c r="BW1555" s="18"/>
      <c r="BX1555" s="18"/>
      <c r="BY1555" s="42" t="str">
        <f t="shared" si="18"/>
        <v>Gender - Male;Gender - Male;;LS9</v>
      </c>
      <c r="BZ1555" s="43"/>
    </row>
    <row r="1556" spans="1:78" ht="15">
      <c r="A1556" s="10" t="s">
        <v>46</v>
      </c>
      <c r="B1556" s="28">
        <f>VLOOKUP(A1556,Organisations!$A$2:$B$7,2,FALSE)</f>
        <v>3</v>
      </c>
      <c r="C1556" s="10" t="s">
        <v>10373</v>
      </c>
      <c r="D1556" s="10" t="s">
        <v>10374</v>
      </c>
      <c r="E1556" s="28" t="str">
        <f t="shared" si="0"/>
        <v>The programme aims to empower and enable adults with learning disabilities to make civic engagement choices throughout t</v>
      </c>
      <c r="F1556" s="61" t="s">
        <v>19637</v>
      </c>
      <c r="G1556" s="10" t="s">
        <v>68</v>
      </c>
      <c r="H1556" s="11"/>
      <c r="K1556" s="30" t="s">
        <v>10378</v>
      </c>
      <c r="L1556" s="10" t="s">
        <v>10379</v>
      </c>
      <c r="M1556" s="28" t="str">
        <f t="shared" ref="M1556:Q1556" si="9337">IFERROR(IF(FIND(M$1,$F1556)&gt;1,"Age - Children",""),"")</f>
        <v/>
      </c>
      <c r="N1556" s="28" t="str">
        <f t="shared" si="9337"/>
        <v/>
      </c>
      <c r="O1556" s="28" t="str">
        <f t="shared" si="9337"/>
        <v/>
      </c>
      <c r="P1556" s="28" t="str">
        <f t="shared" si="9337"/>
        <v/>
      </c>
      <c r="Q1556" s="28" t="str">
        <f t="shared" si="9337"/>
        <v/>
      </c>
      <c r="R1556" s="28" t="str">
        <f t="shared" ref="R1556:T1556" si="9338">IFERROR(IF(FIND(R$1,$F1556)&gt;1,"Age - Elderly",""),"")</f>
        <v/>
      </c>
      <c r="S1556" s="28" t="str">
        <f t="shared" si="9338"/>
        <v/>
      </c>
      <c r="T1556" s="28" t="str">
        <f t="shared" si="9338"/>
        <v/>
      </c>
      <c r="U1556" s="28" t="str">
        <f t="shared" si="3"/>
        <v/>
      </c>
      <c r="V1556" s="28" t="str">
        <f t="shared" si="4"/>
        <v/>
      </c>
      <c r="X1556" s="28" t="str">
        <f t="shared" si="5"/>
        <v/>
      </c>
      <c r="Y1556" s="28" t="str">
        <f t="shared" si="6"/>
        <v/>
      </c>
      <c r="Z1556" s="28" t="str">
        <f t="shared" si="7"/>
        <v>Gender - Male</v>
      </c>
      <c r="AB1556" s="28" t="str">
        <f t="shared" si="8"/>
        <v/>
      </c>
      <c r="AD1556" s="28" t="str">
        <f t="shared" si="9"/>
        <v>Gender - Male;</v>
      </c>
      <c r="AG1556" s="28" t="str">
        <f t="shared" ref="AG1556:AL1556" si="9339">IFERROR(IF(FIND(AG$1,$F1556)&gt;1,AG$1,""),"")</f>
        <v/>
      </c>
      <c r="AH1556" s="28" t="str">
        <f t="shared" si="9339"/>
        <v/>
      </c>
      <c r="AI1556" s="28" t="str">
        <f t="shared" si="9339"/>
        <v/>
      </c>
      <c r="AJ1556" s="28" t="str">
        <f t="shared" si="9339"/>
        <v/>
      </c>
      <c r="AK1556" s="28" t="str">
        <f t="shared" si="9339"/>
        <v/>
      </c>
      <c r="AL1556" s="28" t="str">
        <f t="shared" si="9339"/>
        <v/>
      </c>
      <c r="AM1556" s="28" t="str">
        <f t="shared" si="11"/>
        <v/>
      </c>
      <c r="AN1556" s="28" t="str">
        <f t="shared" ref="AN1556:AQ1556" si="9340">IFERROR(IF(FIND(AN$1,$F1556)&gt;1,"Status - LGBT",""),"")</f>
        <v/>
      </c>
      <c r="AO1556" s="28" t="str">
        <f t="shared" si="9340"/>
        <v/>
      </c>
      <c r="AP1556" s="28" t="str">
        <f t="shared" si="9340"/>
        <v/>
      </c>
      <c r="AQ1556" s="28" t="str">
        <f t="shared" si="9340"/>
        <v/>
      </c>
      <c r="AR1556" s="28" t="str">
        <f t="shared" ref="AR1556:AV1556" si="9341">IFERROR(IF(FIND(AR$1,$F1556)&gt;1,"BME",""),"")</f>
        <v/>
      </c>
      <c r="AS1556" s="28" t="str">
        <f t="shared" si="9341"/>
        <v/>
      </c>
      <c r="AT1556" s="28" t="str">
        <f t="shared" si="9341"/>
        <v/>
      </c>
      <c r="AU1556" s="28" t="str">
        <f t="shared" si="9341"/>
        <v/>
      </c>
      <c r="AV1556" s="28" t="str">
        <f t="shared" si="9341"/>
        <v/>
      </c>
      <c r="AW1556" s="28" t="str">
        <f t="shared" ref="AW1556:BC1556" si="9342">IFERROR(IF(FIND(AW$1,$F1556)&gt;1,AW$1,""),"")</f>
        <v/>
      </c>
      <c r="AX1556" s="28" t="str">
        <f t="shared" si="9342"/>
        <v/>
      </c>
      <c r="AY1556" s="28" t="str">
        <f t="shared" si="9342"/>
        <v/>
      </c>
      <c r="AZ1556" s="28" t="str">
        <f t="shared" si="9342"/>
        <v/>
      </c>
      <c r="BA1556" s="28" t="str">
        <f t="shared" si="9342"/>
        <v/>
      </c>
      <c r="BB1556" s="28" t="str">
        <f t="shared" si="9342"/>
        <v/>
      </c>
      <c r="BC1556" s="28" t="str">
        <f t="shared" si="9342"/>
        <v/>
      </c>
      <c r="BD1556" s="28" t="str">
        <f t="shared" si="15"/>
        <v/>
      </c>
      <c r="BG1556" s="2" t="s">
        <v>10380</v>
      </c>
      <c r="BJ1556" s="28" t="str">
        <f t="shared" si="16"/>
        <v/>
      </c>
      <c r="BK1556" s="28" t="str">
        <f t="shared" si="17"/>
        <v/>
      </c>
      <c r="BM1556" s="2" t="s">
        <v>98</v>
      </c>
      <c r="BU1556" s="12"/>
      <c r="BV1556" s="12"/>
      <c r="BW1556" s="12"/>
      <c r="BX1556" s="12"/>
      <c r="BY1556" s="42" t="str">
        <f t="shared" si="18"/>
        <v>Gender - Male;;</v>
      </c>
      <c r="BZ1556" s="42"/>
    </row>
    <row r="1557" spans="1:78" ht="15">
      <c r="A1557" s="16" t="s">
        <v>46</v>
      </c>
      <c r="B1557" s="28">
        <f>VLOOKUP(A1557,Organisations!$A$2:$B$7,2,FALSE)</f>
        <v>3</v>
      </c>
      <c r="C1557" s="23" t="s">
        <v>6412</v>
      </c>
      <c r="D1557" s="23" t="s">
        <v>6413</v>
      </c>
      <c r="E1557" s="28" t="str">
        <f t="shared" si="0"/>
        <v>From April 2017, a new city wide visiting housing support service went live in Leeds!
 Engage Leeds is a partnership bet</v>
      </c>
      <c r="F1557" s="62" t="s">
        <v>19638</v>
      </c>
      <c r="G1557" s="16" t="s">
        <v>68</v>
      </c>
      <c r="H1557" s="17"/>
      <c r="K1557" s="26" t="s">
        <v>10384</v>
      </c>
      <c r="L1557" s="16" t="s">
        <v>10385</v>
      </c>
      <c r="M1557" s="28" t="str">
        <f t="shared" ref="M1557:Q1557" si="9343">IFERROR(IF(FIND(M$1,$F1557)&gt;1,"Age - Children",""),"")</f>
        <v/>
      </c>
      <c r="N1557" s="28" t="str">
        <f t="shared" si="9343"/>
        <v/>
      </c>
      <c r="O1557" s="28" t="str">
        <f t="shared" si="9343"/>
        <v/>
      </c>
      <c r="P1557" s="28" t="str">
        <f t="shared" si="9343"/>
        <v/>
      </c>
      <c r="Q1557" s="28" t="str">
        <f t="shared" si="9343"/>
        <v/>
      </c>
      <c r="R1557" s="28" t="str">
        <f t="shared" ref="R1557:T1557" si="9344">IFERROR(IF(FIND(R$1,$F1557)&gt;1,"Age - Elderly",""),"")</f>
        <v/>
      </c>
      <c r="S1557" s="28" t="str">
        <f t="shared" si="9344"/>
        <v/>
      </c>
      <c r="T1557" s="28" t="str">
        <f t="shared" si="9344"/>
        <v/>
      </c>
      <c r="U1557" s="28" t="str">
        <f t="shared" si="3"/>
        <v/>
      </c>
      <c r="V1557" s="28" t="str">
        <f t="shared" si="4"/>
        <v/>
      </c>
      <c r="X1557" s="28" t="str">
        <f t="shared" si="5"/>
        <v/>
      </c>
      <c r="Y1557" s="28" t="str">
        <f t="shared" si="6"/>
        <v/>
      </c>
      <c r="Z1557" s="28" t="str">
        <f t="shared" si="7"/>
        <v>Gender - Male</v>
      </c>
      <c r="AB1557" s="28" t="str">
        <f t="shared" si="8"/>
        <v/>
      </c>
      <c r="AD1557" s="28" t="str">
        <f t="shared" si="9"/>
        <v>Gender - Male;</v>
      </c>
      <c r="AG1557" s="28" t="str">
        <f t="shared" ref="AG1557:AL1557" si="9345">IFERROR(IF(FIND(AG$1,$F1557)&gt;1,AG$1,""),"")</f>
        <v/>
      </c>
      <c r="AH1557" s="28" t="str">
        <f t="shared" si="9345"/>
        <v/>
      </c>
      <c r="AI1557" s="28" t="str">
        <f t="shared" si="9345"/>
        <v/>
      </c>
      <c r="AJ1557" s="28" t="str">
        <f t="shared" si="9345"/>
        <v/>
      </c>
      <c r="AK1557" s="28" t="str">
        <f t="shared" si="9345"/>
        <v/>
      </c>
      <c r="AL1557" s="28" t="str">
        <f t="shared" si="9345"/>
        <v/>
      </c>
      <c r="AM1557" s="28" t="str">
        <f t="shared" si="11"/>
        <v/>
      </c>
      <c r="AN1557" s="28" t="str">
        <f t="shared" ref="AN1557:AQ1557" si="9346">IFERROR(IF(FIND(AN$1,$F1557)&gt;1,"Status - LGBT",""),"")</f>
        <v/>
      </c>
      <c r="AO1557" s="28" t="str">
        <f t="shared" si="9346"/>
        <v/>
      </c>
      <c r="AP1557" s="28" t="str">
        <f t="shared" si="9346"/>
        <v/>
      </c>
      <c r="AQ1557" s="28" t="str">
        <f t="shared" si="9346"/>
        <v/>
      </c>
      <c r="AR1557" s="28" t="str">
        <f t="shared" ref="AR1557:AV1557" si="9347">IFERROR(IF(FIND(AR$1,$F1557)&gt;1,"BME",""),"")</f>
        <v/>
      </c>
      <c r="AS1557" s="28" t="str">
        <f t="shared" si="9347"/>
        <v/>
      </c>
      <c r="AT1557" s="28" t="str">
        <f t="shared" si="9347"/>
        <v/>
      </c>
      <c r="AU1557" s="28" t="str">
        <f t="shared" si="9347"/>
        <v/>
      </c>
      <c r="AV1557" s="28" t="str">
        <f t="shared" si="9347"/>
        <v/>
      </c>
      <c r="AW1557" s="28" t="str">
        <f t="shared" ref="AW1557:BC1557" si="9348">IFERROR(IF(FIND(AW$1,$F1557)&gt;1,AW$1,""),"")</f>
        <v/>
      </c>
      <c r="AX1557" s="28" t="str">
        <f t="shared" si="9348"/>
        <v/>
      </c>
      <c r="AY1557" s="28" t="str">
        <f t="shared" si="9348"/>
        <v/>
      </c>
      <c r="AZ1557" s="28" t="str">
        <f t="shared" si="9348"/>
        <v/>
      </c>
      <c r="BA1557" s="28" t="str">
        <f t="shared" si="9348"/>
        <v/>
      </c>
      <c r="BB1557" s="28" t="str">
        <f t="shared" si="9348"/>
        <v/>
      </c>
      <c r="BC1557" s="28" t="str">
        <f t="shared" si="9348"/>
        <v/>
      </c>
      <c r="BD1557" s="28" t="str">
        <f t="shared" si="15"/>
        <v/>
      </c>
      <c r="BG1557" s="2" t="s">
        <v>10386</v>
      </c>
      <c r="BI1557" s="2" t="s">
        <v>9477</v>
      </c>
      <c r="BJ1557" s="28" t="str">
        <f t="shared" si="16"/>
        <v>Leeds</v>
      </c>
      <c r="BK1557" s="28" t="str">
        <f t="shared" si="17"/>
        <v>West Yorkshire</v>
      </c>
      <c r="BM1557" s="2" t="s">
        <v>98</v>
      </c>
      <c r="BU1557" s="18"/>
      <c r="BV1557" s="47" t="s">
        <v>572</v>
      </c>
      <c r="BW1557" s="18"/>
      <c r="BX1557" s="18"/>
      <c r="BY1557" s="42" t="str">
        <f t="shared" si="18"/>
        <v>Gender - Male;;LS9</v>
      </c>
      <c r="BZ1557" s="43"/>
    </row>
    <row r="1558" spans="1:78" ht="15">
      <c r="A1558" s="10" t="s">
        <v>46</v>
      </c>
      <c r="B1558" s="28">
        <f>VLOOKUP(A1558,Organisations!$A$2:$B$7,2,FALSE)</f>
        <v>3</v>
      </c>
      <c r="C1558" s="23" t="s">
        <v>10387</v>
      </c>
      <c r="D1558" s="23" t="s">
        <v>10388</v>
      </c>
      <c r="E1558" s="28" t="str">
        <f t="shared" si="0"/>
        <v>Epic Leeds is a parent, carer and families participation forum in Leeds which aims to empower parents, carers and famili</v>
      </c>
      <c r="F1558" s="10" t="s">
        <v>10390</v>
      </c>
      <c r="G1558" s="10" t="s">
        <v>68</v>
      </c>
      <c r="H1558" s="11"/>
      <c r="K1558" s="30" t="s">
        <v>10392</v>
      </c>
      <c r="L1558" s="10" t="s">
        <v>10393</v>
      </c>
      <c r="M1558" s="28" t="str">
        <f t="shared" ref="M1558:Q1558" si="9349">IFERROR(IF(FIND(M$1,$F1558)&gt;1,"Age - Children",""),"")</f>
        <v/>
      </c>
      <c r="N1558" s="28" t="str">
        <f t="shared" si="9349"/>
        <v/>
      </c>
      <c r="O1558" s="28" t="str">
        <f t="shared" si="9349"/>
        <v/>
      </c>
      <c r="P1558" s="28" t="str">
        <f t="shared" si="9349"/>
        <v/>
      </c>
      <c r="Q1558" s="28" t="str">
        <f t="shared" si="9349"/>
        <v/>
      </c>
      <c r="R1558" s="28" t="str">
        <f t="shared" ref="R1558:T1558" si="9350">IFERROR(IF(FIND(R$1,$F1558)&gt;1,"Age - Elderly",""),"")</f>
        <v/>
      </c>
      <c r="S1558" s="28" t="str">
        <f t="shared" si="9350"/>
        <v/>
      </c>
      <c r="T1558" s="28" t="str">
        <f t="shared" si="9350"/>
        <v/>
      </c>
      <c r="U1558" s="28" t="str">
        <f t="shared" si="3"/>
        <v/>
      </c>
      <c r="V1558" s="28" t="str">
        <f t="shared" si="4"/>
        <v/>
      </c>
      <c r="X1558" s="28" t="str">
        <f t="shared" si="5"/>
        <v/>
      </c>
      <c r="Y1558" s="28" t="str">
        <f t="shared" si="6"/>
        <v/>
      </c>
      <c r="Z1558" s="28" t="str">
        <f t="shared" si="7"/>
        <v/>
      </c>
      <c r="AB1558" s="28" t="str">
        <f t="shared" si="8"/>
        <v/>
      </c>
      <c r="AD1558" s="28" t="str">
        <f t="shared" si="9"/>
        <v/>
      </c>
      <c r="AG1558" s="28" t="str">
        <f t="shared" ref="AG1558:AL1558" si="9351">IFERROR(IF(FIND(AG$1,$F1558)&gt;1,AG$1,""),"")</f>
        <v/>
      </c>
      <c r="AH1558" s="28" t="str">
        <f t="shared" si="9351"/>
        <v/>
      </c>
      <c r="AI1558" s="28" t="str">
        <f t="shared" si="9351"/>
        <v/>
      </c>
      <c r="AJ1558" s="28" t="str">
        <f t="shared" si="9351"/>
        <v/>
      </c>
      <c r="AK1558" s="28" t="str">
        <f t="shared" si="9351"/>
        <v/>
      </c>
      <c r="AL1558" s="28" t="str">
        <f t="shared" si="9351"/>
        <v/>
      </c>
      <c r="AM1558" s="28" t="str">
        <f t="shared" si="11"/>
        <v/>
      </c>
      <c r="AN1558" s="28" t="str">
        <f t="shared" ref="AN1558:AQ1558" si="9352">IFERROR(IF(FIND(AN$1,$F1558)&gt;1,"Status - LGBT",""),"")</f>
        <v/>
      </c>
      <c r="AO1558" s="28" t="str">
        <f t="shared" si="9352"/>
        <v/>
      </c>
      <c r="AP1558" s="28" t="str">
        <f t="shared" si="9352"/>
        <v/>
      </c>
      <c r="AQ1558" s="28" t="str">
        <f t="shared" si="9352"/>
        <v/>
      </c>
      <c r="AR1558" s="28" t="str">
        <f t="shared" ref="AR1558:AV1558" si="9353">IFERROR(IF(FIND(AR$1,$F1558)&gt;1,"BME",""),"")</f>
        <v/>
      </c>
      <c r="AS1558" s="28" t="str">
        <f t="shared" si="9353"/>
        <v/>
      </c>
      <c r="AT1558" s="28" t="str">
        <f t="shared" si="9353"/>
        <v/>
      </c>
      <c r="AU1558" s="28" t="str">
        <f t="shared" si="9353"/>
        <v/>
      </c>
      <c r="AV1558" s="28" t="str">
        <f t="shared" si="9353"/>
        <v/>
      </c>
      <c r="AW1558" s="28" t="str">
        <f t="shared" ref="AW1558:BC1558" si="9354">IFERROR(IF(FIND(AW$1,$F1558)&gt;1,AW$1,""),"")</f>
        <v/>
      </c>
      <c r="AX1558" s="28" t="str">
        <f t="shared" si="9354"/>
        <v/>
      </c>
      <c r="AY1558" s="28" t="str">
        <f t="shared" si="9354"/>
        <v/>
      </c>
      <c r="AZ1558" s="28" t="str">
        <f t="shared" si="9354"/>
        <v/>
      </c>
      <c r="BA1558" s="28" t="str">
        <f t="shared" si="9354"/>
        <v/>
      </c>
      <c r="BB1558" s="28" t="str">
        <f t="shared" si="9354"/>
        <v/>
      </c>
      <c r="BC1558" s="28" t="str">
        <f t="shared" si="9354"/>
        <v/>
      </c>
      <c r="BD1558" s="28" t="str">
        <f t="shared" si="15"/>
        <v/>
      </c>
      <c r="BG1558" s="2" t="s">
        <v>10394</v>
      </c>
      <c r="BI1558" s="2" t="s">
        <v>1370</v>
      </c>
      <c r="BJ1558" s="28" t="str">
        <f t="shared" si="16"/>
        <v>Leeds</v>
      </c>
      <c r="BK1558" s="28" t="str">
        <f t="shared" si="17"/>
        <v>West Yorkshire</v>
      </c>
      <c r="BM1558" s="2" t="s">
        <v>98</v>
      </c>
      <c r="BU1558" s="12"/>
      <c r="BV1558" s="50" t="s">
        <v>574</v>
      </c>
      <c r="BW1558" s="12"/>
      <c r="BX1558" s="12"/>
      <c r="BY1558" s="42" t="str">
        <f t="shared" si="18"/>
        <v>LS11</v>
      </c>
      <c r="BZ1558" s="42"/>
    </row>
    <row r="1559" spans="1:78" ht="15">
      <c r="A1559" s="16" t="s">
        <v>46</v>
      </c>
      <c r="B1559" s="28">
        <f>VLOOKUP(A1559,Organisations!$A$2:$B$7,2,FALSE)</f>
        <v>3</v>
      </c>
      <c r="C1559" s="23" t="s">
        <v>1371</v>
      </c>
      <c r="D1559" s="23" t="s">
        <v>1372</v>
      </c>
      <c r="E1559" s="28" t="str">
        <f t="shared" si="0"/>
        <v>Around one in 100 people have epilepsy.Epilepsy Action is theleading organisation working with and for people affected b</v>
      </c>
      <c r="F1559" s="62" t="s">
        <v>19639</v>
      </c>
      <c r="G1559" s="16" t="s">
        <v>68</v>
      </c>
      <c r="H1559" s="54"/>
      <c r="K1559" s="26" t="s">
        <v>1375</v>
      </c>
      <c r="L1559" s="16" t="s">
        <v>10398</v>
      </c>
      <c r="M1559" s="28" t="str">
        <f t="shared" ref="M1559:Q1559" si="9355">IFERROR(IF(FIND(M$1,$F1559)&gt;1,"Age - Children",""),"")</f>
        <v/>
      </c>
      <c r="N1559" s="28" t="str">
        <f t="shared" si="9355"/>
        <v/>
      </c>
      <c r="O1559" s="28" t="str">
        <f t="shared" si="9355"/>
        <v/>
      </c>
      <c r="P1559" s="28" t="str">
        <f t="shared" si="9355"/>
        <v/>
      </c>
      <c r="Q1559" s="28" t="str">
        <f t="shared" si="9355"/>
        <v/>
      </c>
      <c r="R1559" s="28" t="str">
        <f t="shared" ref="R1559:T1559" si="9356">IFERROR(IF(FIND(R$1,$F1559)&gt;1,"Age - Elderly",""),"")</f>
        <v/>
      </c>
      <c r="S1559" s="28" t="str">
        <f t="shared" si="9356"/>
        <v/>
      </c>
      <c r="T1559" s="28" t="str">
        <f t="shared" si="9356"/>
        <v/>
      </c>
      <c r="U1559" s="28" t="str">
        <f t="shared" si="3"/>
        <v/>
      </c>
      <c r="V1559" s="28" t="str">
        <f t="shared" si="4"/>
        <v/>
      </c>
      <c r="X1559" s="28" t="str">
        <f t="shared" si="5"/>
        <v/>
      </c>
      <c r="Y1559" s="28" t="str">
        <f t="shared" si="6"/>
        <v/>
      </c>
      <c r="Z1559" s="28" t="str">
        <f t="shared" si="7"/>
        <v>Gender - Male</v>
      </c>
      <c r="AB1559" s="28" t="str">
        <f t="shared" si="8"/>
        <v/>
      </c>
      <c r="AD1559" s="28" t="str">
        <f t="shared" si="9"/>
        <v>Gender - Male;</v>
      </c>
      <c r="AG1559" s="28" t="str">
        <f t="shared" ref="AG1559:AL1559" si="9357">IFERROR(IF(FIND(AG$1,$F1559)&gt;1,AG$1,""),"")</f>
        <v/>
      </c>
      <c r="AH1559" s="28" t="str">
        <f t="shared" si="9357"/>
        <v/>
      </c>
      <c r="AI1559" s="28" t="str">
        <f t="shared" si="9357"/>
        <v/>
      </c>
      <c r="AJ1559" s="28" t="str">
        <f t="shared" si="9357"/>
        <v/>
      </c>
      <c r="AK1559" s="28" t="str">
        <f t="shared" si="9357"/>
        <v/>
      </c>
      <c r="AL1559" s="28" t="str">
        <f t="shared" si="9357"/>
        <v/>
      </c>
      <c r="AM1559" s="28" t="str">
        <f t="shared" si="11"/>
        <v/>
      </c>
      <c r="AN1559" s="28" t="str">
        <f t="shared" ref="AN1559:AQ1559" si="9358">IFERROR(IF(FIND(AN$1,$F1559)&gt;1,"Status - LGBT",""),"")</f>
        <v/>
      </c>
      <c r="AO1559" s="28" t="str">
        <f t="shared" si="9358"/>
        <v/>
      </c>
      <c r="AP1559" s="28" t="str">
        <f t="shared" si="9358"/>
        <v/>
      </c>
      <c r="AQ1559" s="28" t="str">
        <f t="shared" si="9358"/>
        <v/>
      </c>
      <c r="AR1559" s="28" t="str">
        <f t="shared" ref="AR1559:AV1559" si="9359">IFERROR(IF(FIND(AR$1,$F1559)&gt;1,"BME",""),"")</f>
        <v/>
      </c>
      <c r="AS1559" s="28" t="str">
        <f t="shared" si="9359"/>
        <v/>
      </c>
      <c r="AT1559" s="28" t="str">
        <f t="shared" si="9359"/>
        <v/>
      </c>
      <c r="AU1559" s="28" t="str">
        <f t="shared" si="9359"/>
        <v/>
      </c>
      <c r="AV1559" s="28" t="str">
        <f t="shared" si="9359"/>
        <v/>
      </c>
      <c r="AW1559" s="28" t="str">
        <f t="shared" ref="AW1559:BC1559" si="9360">IFERROR(IF(FIND(AW$1,$F1559)&gt;1,AW$1,""),"")</f>
        <v/>
      </c>
      <c r="AX1559" s="28" t="str">
        <f t="shared" si="9360"/>
        <v/>
      </c>
      <c r="AY1559" s="28" t="str">
        <f t="shared" si="9360"/>
        <v/>
      </c>
      <c r="AZ1559" s="28" t="str">
        <f t="shared" si="9360"/>
        <v/>
      </c>
      <c r="BA1559" s="28" t="str">
        <f t="shared" si="9360"/>
        <v/>
      </c>
      <c r="BB1559" s="28" t="str">
        <f t="shared" si="9360"/>
        <v/>
      </c>
      <c r="BC1559" s="28" t="str">
        <f t="shared" si="9360"/>
        <v/>
      </c>
      <c r="BD1559" s="28" t="str">
        <f t="shared" si="15"/>
        <v/>
      </c>
      <c r="BG1559" s="2" t="s">
        <v>10399</v>
      </c>
      <c r="BI1559" s="2" t="s">
        <v>1377</v>
      </c>
      <c r="BJ1559" s="28" t="str">
        <f t="shared" si="16"/>
        <v>Leeds</v>
      </c>
      <c r="BK1559" s="28" t="str">
        <f t="shared" si="17"/>
        <v>West Yorkshire</v>
      </c>
      <c r="BM1559" s="2" t="s">
        <v>98</v>
      </c>
      <c r="BN1559" s="2" t="s">
        <v>2863</v>
      </c>
      <c r="BR1559" s="2" t="s">
        <v>2863</v>
      </c>
      <c r="BU1559" s="18"/>
      <c r="BV1559" s="47" t="s">
        <v>588</v>
      </c>
      <c r="BW1559" s="18"/>
      <c r="BX1559" s="18"/>
      <c r="BY1559" s="42" t="str">
        <f t="shared" si="18"/>
        <v>Gender - Male;;LS19</v>
      </c>
      <c r="BZ1559" s="43"/>
    </row>
    <row r="1560" spans="1:78" ht="15">
      <c r="A1560" s="10" t="s">
        <v>46</v>
      </c>
      <c r="B1560" s="28">
        <f>VLOOKUP(A1560,Organisations!$A$2:$B$7,2,FALSE)</f>
        <v>3</v>
      </c>
      <c r="C1560" s="10" t="s">
        <v>10400</v>
      </c>
      <c r="D1560" s="10" t="s">
        <v>10401</v>
      </c>
      <c r="E1560" s="28" t="str">
        <f t="shared" si="0"/>
        <v/>
      </c>
      <c r="F1560" s="27"/>
      <c r="G1560" s="10" t="s">
        <v>68</v>
      </c>
      <c r="H1560" s="11"/>
      <c r="K1560" s="30" t="s">
        <v>10403</v>
      </c>
      <c r="L1560" s="10" t="s">
        <v>10404</v>
      </c>
      <c r="M1560" s="28" t="str">
        <f t="shared" ref="M1560:Q1560" si="9361">IFERROR(IF(FIND(M$1,$F1560)&gt;1,"Age - Children",""),"")</f>
        <v/>
      </c>
      <c r="N1560" s="28" t="str">
        <f t="shared" si="9361"/>
        <v/>
      </c>
      <c r="O1560" s="28" t="str">
        <f t="shared" si="9361"/>
        <v/>
      </c>
      <c r="P1560" s="28" t="str">
        <f t="shared" si="9361"/>
        <v/>
      </c>
      <c r="Q1560" s="28" t="str">
        <f t="shared" si="9361"/>
        <v/>
      </c>
      <c r="R1560" s="28" t="str">
        <f t="shared" ref="R1560:T1560" si="9362">IFERROR(IF(FIND(R$1,$F1560)&gt;1,"Age - Elderly",""),"")</f>
        <v/>
      </c>
      <c r="S1560" s="28" t="str">
        <f t="shared" si="9362"/>
        <v/>
      </c>
      <c r="T1560" s="28" t="str">
        <f t="shared" si="9362"/>
        <v/>
      </c>
      <c r="U1560" s="28" t="str">
        <f t="shared" si="3"/>
        <v/>
      </c>
      <c r="V1560" s="28" t="str">
        <f t="shared" si="4"/>
        <v/>
      </c>
      <c r="X1560" s="28" t="str">
        <f t="shared" si="5"/>
        <v/>
      </c>
      <c r="Y1560" s="28" t="str">
        <f t="shared" si="6"/>
        <v/>
      </c>
      <c r="Z1560" s="28" t="str">
        <f t="shared" si="7"/>
        <v/>
      </c>
      <c r="AB1560" s="28" t="str">
        <f t="shared" si="8"/>
        <v/>
      </c>
      <c r="AD1560" s="28" t="str">
        <f t="shared" si="9"/>
        <v/>
      </c>
      <c r="AG1560" s="28" t="str">
        <f t="shared" ref="AG1560:AL1560" si="9363">IFERROR(IF(FIND(AG$1,$F1560)&gt;1,AG$1,""),"")</f>
        <v/>
      </c>
      <c r="AH1560" s="28" t="str">
        <f t="shared" si="9363"/>
        <v/>
      </c>
      <c r="AI1560" s="28" t="str">
        <f t="shared" si="9363"/>
        <v/>
      </c>
      <c r="AJ1560" s="28" t="str">
        <f t="shared" si="9363"/>
        <v/>
      </c>
      <c r="AK1560" s="28" t="str">
        <f t="shared" si="9363"/>
        <v/>
      </c>
      <c r="AL1560" s="28" t="str">
        <f t="shared" si="9363"/>
        <v/>
      </c>
      <c r="AM1560" s="28" t="str">
        <f t="shared" si="11"/>
        <v/>
      </c>
      <c r="AN1560" s="28" t="str">
        <f t="shared" ref="AN1560:AQ1560" si="9364">IFERROR(IF(FIND(AN$1,$F1560)&gt;1,"Status - LGBT",""),"")</f>
        <v/>
      </c>
      <c r="AO1560" s="28" t="str">
        <f t="shared" si="9364"/>
        <v/>
      </c>
      <c r="AP1560" s="28" t="str">
        <f t="shared" si="9364"/>
        <v/>
      </c>
      <c r="AQ1560" s="28" t="str">
        <f t="shared" si="9364"/>
        <v/>
      </c>
      <c r="AR1560" s="28" t="str">
        <f t="shared" ref="AR1560:AV1560" si="9365">IFERROR(IF(FIND(AR$1,$F1560)&gt;1,"BME",""),"")</f>
        <v/>
      </c>
      <c r="AS1560" s="28" t="str">
        <f t="shared" si="9365"/>
        <v/>
      </c>
      <c r="AT1560" s="28" t="str">
        <f t="shared" si="9365"/>
        <v/>
      </c>
      <c r="AU1560" s="28" t="str">
        <f t="shared" si="9365"/>
        <v/>
      </c>
      <c r="AV1560" s="28" t="str">
        <f t="shared" si="9365"/>
        <v/>
      </c>
      <c r="AW1560" s="28" t="str">
        <f t="shared" ref="AW1560:BC1560" si="9366">IFERROR(IF(FIND(AW$1,$F1560)&gt;1,AW$1,""),"")</f>
        <v/>
      </c>
      <c r="AX1560" s="28" t="str">
        <f t="shared" si="9366"/>
        <v/>
      </c>
      <c r="AY1560" s="28" t="str">
        <f t="shared" si="9366"/>
        <v/>
      </c>
      <c r="AZ1560" s="28" t="str">
        <f t="shared" si="9366"/>
        <v/>
      </c>
      <c r="BA1560" s="28" t="str">
        <f t="shared" si="9366"/>
        <v/>
      </c>
      <c r="BB1560" s="28" t="str">
        <f t="shared" si="9366"/>
        <v/>
      </c>
      <c r="BC1560" s="28" t="str">
        <f t="shared" si="9366"/>
        <v/>
      </c>
      <c r="BD1560" s="28" t="str">
        <f t="shared" si="15"/>
        <v/>
      </c>
      <c r="BG1560" s="2" t="s">
        <v>10405</v>
      </c>
      <c r="BI1560" s="2" t="s">
        <v>5924</v>
      </c>
      <c r="BJ1560" s="28" t="str">
        <f t="shared" si="16"/>
        <v>Leeds</v>
      </c>
      <c r="BK1560" s="28" t="str">
        <f t="shared" si="17"/>
        <v>West Yorkshire</v>
      </c>
      <c r="BM1560" s="2" t="s">
        <v>98</v>
      </c>
      <c r="BU1560" s="12"/>
      <c r="BV1560" s="50" t="s">
        <v>561</v>
      </c>
      <c r="BW1560" s="12"/>
      <c r="BX1560" s="12"/>
      <c r="BY1560" s="42" t="str">
        <f t="shared" si="18"/>
        <v>LS1</v>
      </c>
      <c r="BZ1560" s="42"/>
    </row>
    <row r="1561" spans="1:78" ht="15">
      <c r="A1561" s="16" t="s">
        <v>46</v>
      </c>
      <c r="B1561" s="28">
        <f>VLOOKUP(A1561,Organisations!$A$2:$B$7,2,FALSE)</f>
        <v>3</v>
      </c>
      <c r="C1561" s="16" t="s">
        <v>10406</v>
      </c>
      <c r="D1561" s="16" t="s">
        <v>10407</v>
      </c>
      <c r="E1561" s="28" t="str">
        <f t="shared" si="0"/>
        <v>Specialists in adapted living and independent living solutions.
 Call us to arrange for a visit.</v>
      </c>
      <c r="F1561" s="62" t="s">
        <v>19640</v>
      </c>
      <c r="G1561" s="16" t="s">
        <v>68</v>
      </c>
      <c r="H1561" s="17"/>
      <c r="K1561" s="26" t="s">
        <v>10410</v>
      </c>
      <c r="L1561" s="16" t="s">
        <v>10411</v>
      </c>
      <c r="M1561" s="28" t="str">
        <f t="shared" ref="M1561:Q1561" si="9367">IFERROR(IF(FIND(M$1,$F1561)&gt;1,"Age - Children",""),"")</f>
        <v/>
      </c>
      <c r="N1561" s="28" t="str">
        <f t="shared" si="9367"/>
        <v/>
      </c>
      <c r="O1561" s="28" t="str">
        <f t="shared" si="9367"/>
        <v/>
      </c>
      <c r="P1561" s="28" t="str">
        <f t="shared" si="9367"/>
        <v/>
      </c>
      <c r="Q1561" s="28" t="str">
        <f t="shared" si="9367"/>
        <v/>
      </c>
      <c r="R1561" s="28" t="str">
        <f t="shared" ref="R1561:T1561" si="9368">IFERROR(IF(FIND(R$1,$F1561)&gt;1,"Age - Elderly",""),"")</f>
        <v/>
      </c>
      <c r="S1561" s="28" t="str">
        <f t="shared" si="9368"/>
        <v/>
      </c>
      <c r="T1561" s="28" t="str">
        <f t="shared" si="9368"/>
        <v/>
      </c>
      <c r="U1561" s="28" t="str">
        <f t="shared" si="3"/>
        <v/>
      </c>
      <c r="V1561" s="28" t="str">
        <f t="shared" si="4"/>
        <v/>
      </c>
      <c r="X1561" s="28" t="str">
        <f t="shared" si="5"/>
        <v/>
      </c>
      <c r="Y1561" s="28" t="str">
        <f t="shared" si="6"/>
        <v/>
      </c>
      <c r="Z1561" s="28" t="str">
        <f t="shared" si="7"/>
        <v/>
      </c>
      <c r="AB1561" s="28" t="str">
        <f t="shared" si="8"/>
        <v/>
      </c>
      <c r="AD1561" s="28" t="str">
        <f t="shared" si="9"/>
        <v/>
      </c>
      <c r="AG1561" s="28" t="str">
        <f t="shared" ref="AG1561:AL1561" si="9369">IFERROR(IF(FIND(AG$1,$F1561)&gt;1,AG$1,""),"")</f>
        <v/>
      </c>
      <c r="AH1561" s="28" t="str">
        <f t="shared" si="9369"/>
        <v/>
      </c>
      <c r="AI1561" s="28" t="str">
        <f t="shared" si="9369"/>
        <v/>
      </c>
      <c r="AJ1561" s="28" t="str">
        <f t="shared" si="9369"/>
        <v/>
      </c>
      <c r="AK1561" s="28" t="str">
        <f t="shared" si="9369"/>
        <v/>
      </c>
      <c r="AL1561" s="28" t="str">
        <f t="shared" si="9369"/>
        <v/>
      </c>
      <c r="AM1561" s="28" t="str">
        <f t="shared" si="11"/>
        <v/>
      </c>
      <c r="AN1561" s="28" t="str">
        <f t="shared" ref="AN1561:AQ1561" si="9370">IFERROR(IF(FIND(AN$1,$F1561)&gt;1,"Status - LGBT",""),"")</f>
        <v/>
      </c>
      <c r="AO1561" s="28" t="str">
        <f t="shared" si="9370"/>
        <v/>
      </c>
      <c r="AP1561" s="28" t="str">
        <f t="shared" si="9370"/>
        <v/>
      </c>
      <c r="AQ1561" s="28" t="str">
        <f t="shared" si="9370"/>
        <v/>
      </c>
      <c r="AR1561" s="28" t="str">
        <f t="shared" ref="AR1561:AV1561" si="9371">IFERROR(IF(FIND(AR$1,$F1561)&gt;1,"BME",""),"")</f>
        <v/>
      </c>
      <c r="AS1561" s="28" t="str">
        <f t="shared" si="9371"/>
        <v/>
      </c>
      <c r="AT1561" s="28" t="str">
        <f t="shared" si="9371"/>
        <v/>
      </c>
      <c r="AU1561" s="28" t="str">
        <f t="shared" si="9371"/>
        <v/>
      </c>
      <c r="AV1561" s="28" t="str">
        <f t="shared" si="9371"/>
        <v/>
      </c>
      <c r="AW1561" s="28" t="str">
        <f t="shared" ref="AW1561:BC1561" si="9372">IFERROR(IF(FIND(AW$1,$F1561)&gt;1,AW$1,""),"")</f>
        <v/>
      </c>
      <c r="AX1561" s="28" t="str">
        <f t="shared" si="9372"/>
        <v/>
      </c>
      <c r="AY1561" s="28" t="str">
        <f t="shared" si="9372"/>
        <v/>
      </c>
      <c r="AZ1561" s="28" t="str">
        <f t="shared" si="9372"/>
        <v/>
      </c>
      <c r="BA1561" s="28" t="str">
        <f t="shared" si="9372"/>
        <v/>
      </c>
      <c r="BB1561" s="28" t="str">
        <f t="shared" si="9372"/>
        <v/>
      </c>
      <c r="BC1561" s="28" t="str">
        <f t="shared" si="9372"/>
        <v/>
      </c>
      <c r="BD1561" s="28" t="str">
        <f t="shared" si="15"/>
        <v/>
      </c>
      <c r="BG1561" s="2" t="s">
        <v>10412</v>
      </c>
      <c r="BI1561" s="2" t="s">
        <v>9498</v>
      </c>
      <c r="BJ1561" s="28" t="str">
        <f t="shared" si="16"/>
        <v>Leeds</v>
      </c>
      <c r="BK1561" s="28" t="str">
        <f t="shared" si="17"/>
        <v>West Yorkshire</v>
      </c>
      <c r="BM1561" s="2" t="s">
        <v>98</v>
      </c>
      <c r="BU1561" s="18"/>
      <c r="BV1561" s="47" t="s">
        <v>590</v>
      </c>
      <c r="BW1561" s="18"/>
      <c r="BX1561" s="18"/>
      <c r="BY1561" s="42" t="str">
        <f t="shared" si="18"/>
        <v>LS20</v>
      </c>
      <c r="BZ1561" s="43"/>
    </row>
    <row r="1562" spans="1:78" ht="15">
      <c r="A1562" s="10" t="s">
        <v>46</v>
      </c>
      <c r="B1562" s="28">
        <f>VLOOKUP(A1562,Organisations!$A$2:$B$7,2,FALSE)</f>
        <v>3</v>
      </c>
      <c r="C1562" s="10" t="s">
        <v>10414</v>
      </c>
      <c r="D1562" s="10" t="s">
        <v>10415</v>
      </c>
      <c r="E1562" s="28" t="str">
        <f t="shared" si="0"/>
        <v>In 1995 Friends of Dolphin Manor started a support group to raise funds to buy a minibus for Dolphin Manor residents.
 I</v>
      </c>
      <c r="F1562" s="61" t="s">
        <v>19641</v>
      </c>
      <c r="G1562" s="10" t="s">
        <v>3684</v>
      </c>
      <c r="H1562" s="56" t="s">
        <v>19642</v>
      </c>
      <c r="K1562" s="30" t="s">
        <v>1430</v>
      </c>
      <c r="L1562" s="10" t="s">
        <v>6780</v>
      </c>
      <c r="M1562" s="28" t="str">
        <f t="shared" ref="M1562:Q1562" si="9373">IFERROR(IF(FIND(M$1,$F1562)&gt;1,"Age - Children",""),"")</f>
        <v/>
      </c>
      <c r="N1562" s="28" t="str">
        <f t="shared" si="9373"/>
        <v/>
      </c>
      <c r="O1562" s="28" t="str">
        <f t="shared" si="9373"/>
        <v/>
      </c>
      <c r="P1562" s="28" t="str">
        <f t="shared" si="9373"/>
        <v/>
      </c>
      <c r="Q1562" s="28" t="str">
        <f t="shared" si="9373"/>
        <v/>
      </c>
      <c r="R1562" s="28" t="str">
        <f t="shared" ref="R1562:T1562" si="9374">IFERROR(IF(FIND(R$1,$F1562)&gt;1,"Age - Elderly",""),"")</f>
        <v/>
      </c>
      <c r="S1562" s="28" t="str">
        <f t="shared" si="9374"/>
        <v/>
      </c>
      <c r="T1562" s="28" t="str">
        <f t="shared" si="9374"/>
        <v/>
      </c>
      <c r="U1562" s="28" t="str">
        <f t="shared" si="3"/>
        <v/>
      </c>
      <c r="V1562" s="28" t="str">
        <f t="shared" si="4"/>
        <v/>
      </c>
      <c r="X1562" s="28" t="str">
        <f t="shared" si="5"/>
        <v/>
      </c>
      <c r="Y1562" s="28" t="str">
        <f t="shared" si="6"/>
        <v/>
      </c>
      <c r="Z1562" s="28" t="str">
        <f t="shared" si="7"/>
        <v>Gender - Male</v>
      </c>
      <c r="AB1562" s="28" t="str">
        <f t="shared" si="8"/>
        <v/>
      </c>
      <c r="AD1562" s="28" t="str">
        <f t="shared" si="9"/>
        <v>Gender - Male;</v>
      </c>
      <c r="AG1562" s="28" t="str">
        <f t="shared" ref="AG1562:AL1562" si="9375">IFERROR(IF(FIND(AG$1,$F1562)&gt;1,AG$1,""),"")</f>
        <v/>
      </c>
      <c r="AH1562" s="28" t="str">
        <f t="shared" si="9375"/>
        <v/>
      </c>
      <c r="AI1562" s="28" t="str">
        <f t="shared" si="9375"/>
        <v/>
      </c>
      <c r="AJ1562" s="28" t="str">
        <f t="shared" si="9375"/>
        <v/>
      </c>
      <c r="AK1562" s="28" t="str">
        <f t="shared" si="9375"/>
        <v/>
      </c>
      <c r="AL1562" s="28" t="str">
        <f t="shared" si="9375"/>
        <v/>
      </c>
      <c r="AM1562" s="28" t="str">
        <f t="shared" si="11"/>
        <v/>
      </c>
      <c r="AN1562" s="28" t="str">
        <f t="shared" ref="AN1562:AQ1562" si="9376">IFERROR(IF(FIND(AN$1,$F1562)&gt;1,"Status - LGBT",""),"")</f>
        <v/>
      </c>
      <c r="AO1562" s="28" t="str">
        <f t="shared" si="9376"/>
        <v/>
      </c>
      <c r="AP1562" s="28" t="str">
        <f t="shared" si="9376"/>
        <v/>
      </c>
      <c r="AQ1562" s="28" t="str">
        <f t="shared" si="9376"/>
        <v/>
      </c>
      <c r="AR1562" s="28" t="str">
        <f t="shared" ref="AR1562:AV1562" si="9377">IFERROR(IF(FIND(AR$1,$F1562)&gt;1,"BME",""),"")</f>
        <v/>
      </c>
      <c r="AS1562" s="28" t="str">
        <f t="shared" si="9377"/>
        <v/>
      </c>
      <c r="AT1562" s="28" t="str">
        <f t="shared" si="9377"/>
        <v/>
      </c>
      <c r="AU1562" s="28" t="str">
        <f t="shared" si="9377"/>
        <v/>
      </c>
      <c r="AV1562" s="28" t="str">
        <f t="shared" si="9377"/>
        <v/>
      </c>
      <c r="AW1562" s="28" t="str">
        <f t="shared" ref="AW1562:BC1562" si="9378">IFERROR(IF(FIND(AW$1,$F1562)&gt;1,AW$1,""),"")</f>
        <v/>
      </c>
      <c r="AX1562" s="28" t="str">
        <f t="shared" si="9378"/>
        <v/>
      </c>
      <c r="AY1562" s="28" t="str">
        <f t="shared" si="9378"/>
        <v/>
      </c>
      <c r="AZ1562" s="28" t="str">
        <f t="shared" si="9378"/>
        <v/>
      </c>
      <c r="BA1562" s="28" t="str">
        <f t="shared" si="9378"/>
        <v/>
      </c>
      <c r="BB1562" s="28" t="str">
        <f t="shared" si="9378"/>
        <v/>
      </c>
      <c r="BC1562" s="28" t="str">
        <f t="shared" si="9378"/>
        <v/>
      </c>
      <c r="BD1562" s="28" t="str">
        <f t="shared" si="15"/>
        <v/>
      </c>
      <c r="BG1562" s="2" t="s">
        <v>10420</v>
      </c>
      <c r="BI1562" s="2" t="s">
        <v>1433</v>
      </c>
      <c r="BJ1562" s="28" t="str">
        <f t="shared" si="16"/>
        <v>Leeds</v>
      </c>
      <c r="BK1562" s="28" t="str">
        <f t="shared" si="17"/>
        <v>West Yorkshire</v>
      </c>
      <c r="BM1562" s="2" t="s">
        <v>98</v>
      </c>
      <c r="BU1562" s="12"/>
      <c r="BV1562" s="50" t="s">
        <v>597</v>
      </c>
      <c r="BW1562" s="12"/>
      <c r="BX1562" s="12"/>
      <c r="BY1562" s="42" t="str">
        <f t="shared" si="18"/>
        <v>Gender - Male;;LS26</v>
      </c>
      <c r="BZ1562" s="42"/>
    </row>
    <row r="1563" spans="1:78" ht="15">
      <c r="A1563" s="16" t="s">
        <v>46</v>
      </c>
      <c r="B1563" s="28">
        <f>VLOOKUP(A1563,Organisations!$A$2:$B$7,2,FALSE)</f>
        <v>3</v>
      </c>
      <c r="C1563" s="23" t="s">
        <v>1434</v>
      </c>
      <c r="D1563" s="23" t="s">
        <v>1435</v>
      </c>
      <c r="E1563" s="28" t="str">
        <f t="shared" si="0"/>
        <v xml:space="preserve">We provide a range of healthy living activities in the Chapeltown and Harehills area of Leeds including,
 gardening,
 </v>
      </c>
      <c r="F1563" s="62" t="s">
        <v>19643</v>
      </c>
      <c r="G1563" s="16" t="s">
        <v>68</v>
      </c>
      <c r="H1563" s="17"/>
      <c r="K1563" s="26" t="s">
        <v>1437</v>
      </c>
      <c r="L1563" s="16" t="s">
        <v>6641</v>
      </c>
      <c r="M1563" s="28" t="str">
        <f t="shared" ref="M1563:Q1563" si="9379">IFERROR(IF(FIND(M$1,$F1563)&gt;1,"Age - Children",""),"")</f>
        <v/>
      </c>
      <c r="N1563" s="28" t="str">
        <f t="shared" si="9379"/>
        <v/>
      </c>
      <c r="O1563" s="28" t="str">
        <f t="shared" si="9379"/>
        <v/>
      </c>
      <c r="P1563" s="28" t="str">
        <f t="shared" si="9379"/>
        <v/>
      </c>
      <c r="Q1563" s="28" t="str">
        <f t="shared" si="9379"/>
        <v/>
      </c>
      <c r="R1563" s="28" t="str">
        <f t="shared" ref="R1563:T1563" si="9380">IFERROR(IF(FIND(R$1,$F1563)&gt;1,"Age - Elderly",""),"")</f>
        <v/>
      </c>
      <c r="S1563" s="28" t="str">
        <f t="shared" si="9380"/>
        <v/>
      </c>
      <c r="T1563" s="28" t="str">
        <f t="shared" si="9380"/>
        <v/>
      </c>
      <c r="U1563" s="28" t="str">
        <f t="shared" si="3"/>
        <v/>
      </c>
      <c r="V1563" s="28" t="str">
        <f t="shared" si="4"/>
        <v/>
      </c>
      <c r="X1563" s="28" t="str">
        <f t="shared" si="5"/>
        <v/>
      </c>
      <c r="Y1563" s="28" t="str">
        <f t="shared" si="6"/>
        <v/>
      </c>
      <c r="Z1563" s="28" t="str">
        <f t="shared" si="7"/>
        <v/>
      </c>
      <c r="AB1563" s="28" t="str">
        <f t="shared" si="8"/>
        <v/>
      </c>
      <c r="AD1563" s="28" t="str">
        <f t="shared" si="9"/>
        <v/>
      </c>
      <c r="AG1563" s="28" t="str">
        <f t="shared" ref="AG1563:AL1563" si="9381">IFERROR(IF(FIND(AG$1,$F1563)&gt;1,AG$1,""),"")</f>
        <v/>
      </c>
      <c r="AH1563" s="28" t="str">
        <f t="shared" si="9381"/>
        <v/>
      </c>
      <c r="AI1563" s="28" t="str">
        <f t="shared" si="9381"/>
        <v/>
      </c>
      <c r="AJ1563" s="28" t="str">
        <f t="shared" si="9381"/>
        <v/>
      </c>
      <c r="AK1563" s="28" t="str">
        <f t="shared" si="9381"/>
        <v/>
      </c>
      <c r="AL1563" s="28" t="str">
        <f t="shared" si="9381"/>
        <v/>
      </c>
      <c r="AM1563" s="28" t="str">
        <f t="shared" si="11"/>
        <v/>
      </c>
      <c r="AN1563" s="28" t="str">
        <f t="shared" ref="AN1563:AQ1563" si="9382">IFERROR(IF(FIND(AN$1,$F1563)&gt;1,"Status - LGBT",""),"")</f>
        <v/>
      </c>
      <c r="AO1563" s="28" t="str">
        <f t="shared" si="9382"/>
        <v/>
      </c>
      <c r="AP1563" s="28" t="str">
        <f t="shared" si="9382"/>
        <v/>
      </c>
      <c r="AQ1563" s="28" t="str">
        <f t="shared" si="9382"/>
        <v/>
      </c>
      <c r="AR1563" s="28" t="str">
        <f t="shared" ref="AR1563:AV1563" si="9383">IFERROR(IF(FIND(AR$1,$F1563)&gt;1,"BME",""),"")</f>
        <v/>
      </c>
      <c r="AS1563" s="28" t="str">
        <f t="shared" si="9383"/>
        <v/>
      </c>
      <c r="AT1563" s="28" t="str">
        <f t="shared" si="9383"/>
        <v/>
      </c>
      <c r="AU1563" s="28" t="str">
        <f t="shared" si="9383"/>
        <v/>
      </c>
      <c r="AV1563" s="28" t="str">
        <f t="shared" si="9383"/>
        <v/>
      </c>
      <c r="AW1563" s="28" t="str">
        <f t="shared" ref="AW1563:BC1563" si="9384">IFERROR(IF(FIND(AW$1,$F1563)&gt;1,AW$1,""),"")</f>
        <v/>
      </c>
      <c r="AX1563" s="28" t="str">
        <f t="shared" si="9384"/>
        <v/>
      </c>
      <c r="AY1563" s="28" t="str">
        <f t="shared" si="9384"/>
        <v/>
      </c>
      <c r="AZ1563" s="28" t="str">
        <f t="shared" si="9384"/>
        <v/>
      </c>
      <c r="BA1563" s="28" t="str">
        <f t="shared" si="9384"/>
        <v/>
      </c>
      <c r="BB1563" s="28" t="str">
        <f t="shared" si="9384"/>
        <v/>
      </c>
      <c r="BC1563" s="28" t="str">
        <f t="shared" si="9384"/>
        <v/>
      </c>
      <c r="BD1563" s="28" t="str">
        <f t="shared" si="15"/>
        <v/>
      </c>
      <c r="BG1563" s="2" t="s">
        <v>10424</v>
      </c>
      <c r="BI1563" s="2" t="s">
        <v>1439</v>
      </c>
      <c r="BJ1563" s="28" t="str">
        <f t="shared" si="16"/>
        <v>Leeds</v>
      </c>
      <c r="BK1563" s="28" t="str">
        <f t="shared" si="17"/>
        <v>West Yorkshire</v>
      </c>
      <c r="BM1563" s="2" t="s">
        <v>98</v>
      </c>
      <c r="BU1563" s="18"/>
      <c r="BV1563" s="47" t="s">
        <v>569</v>
      </c>
      <c r="BW1563" s="18"/>
      <c r="BX1563" s="18"/>
      <c r="BY1563" s="42" t="str">
        <f t="shared" si="18"/>
        <v>LS7</v>
      </c>
      <c r="BZ1563" s="43"/>
    </row>
    <row r="1564" spans="1:78" ht="15">
      <c r="A1564" s="10" t="s">
        <v>46</v>
      </c>
      <c r="B1564" s="28">
        <f>VLOOKUP(A1564,Organisations!$A$2:$B$7,2,FALSE)</f>
        <v>3</v>
      </c>
      <c r="C1564" s="10" t="s">
        <v>10426</v>
      </c>
      <c r="D1564" s="10" t="s">
        <v>10427</v>
      </c>
      <c r="E1564" s="28" t="str">
        <f t="shared" si="0"/>
        <v>The Florence Nightingale Aid in Sickness Trust provides life enhancing grants to help people of all ages in need who are</v>
      </c>
      <c r="F1564" s="61" t="s">
        <v>19644</v>
      </c>
      <c r="G1564" s="10" t="s">
        <v>68</v>
      </c>
      <c r="H1564" s="11"/>
      <c r="K1564" s="30" t="s">
        <v>10431</v>
      </c>
      <c r="L1564" s="10" t="s">
        <v>10432</v>
      </c>
      <c r="M1564" s="28" t="str">
        <f t="shared" ref="M1564:Q1564" si="9385">IFERROR(IF(FIND(M$1,$F1564)&gt;1,"Age - Children",""),"")</f>
        <v>Age - Children</v>
      </c>
      <c r="N1564" s="28" t="str">
        <f t="shared" si="9385"/>
        <v/>
      </c>
      <c r="O1564" s="28" t="str">
        <f t="shared" si="9385"/>
        <v/>
      </c>
      <c r="P1564" s="28" t="str">
        <f t="shared" si="9385"/>
        <v/>
      </c>
      <c r="Q1564" s="28" t="str">
        <f t="shared" si="9385"/>
        <v/>
      </c>
      <c r="R1564" s="28" t="str">
        <f t="shared" ref="R1564:T1564" si="9386">IFERROR(IF(FIND(R$1,$F1564)&gt;1,"Age - Elderly",""),"")</f>
        <v/>
      </c>
      <c r="S1564" s="28" t="str">
        <f t="shared" si="9386"/>
        <v/>
      </c>
      <c r="T1564" s="28" t="str">
        <f t="shared" si="9386"/>
        <v/>
      </c>
      <c r="U1564" s="28" t="str">
        <f t="shared" si="3"/>
        <v>Age - Children;</v>
      </c>
      <c r="V1564" s="28" t="str">
        <f t="shared" si="4"/>
        <v>Status - disabled</v>
      </c>
      <c r="X1564" s="28" t="str">
        <f t="shared" si="5"/>
        <v/>
      </c>
      <c r="Y1564" s="28" t="str">
        <f t="shared" si="6"/>
        <v/>
      </c>
      <c r="Z1564" s="28" t="str">
        <f t="shared" si="7"/>
        <v/>
      </c>
      <c r="AB1564" s="28" t="str">
        <f t="shared" si="8"/>
        <v>Gender - Male</v>
      </c>
      <c r="AD1564" s="28" t="str">
        <f t="shared" si="9"/>
        <v>Gender - Male;</v>
      </c>
      <c r="AG1564" s="28" t="str">
        <f t="shared" ref="AG1564:AL1564" si="9387">IFERROR(IF(FIND(AG$1,$F1564)&gt;1,AG$1,""),"")</f>
        <v/>
      </c>
      <c r="AH1564" s="28" t="str">
        <f t="shared" si="9387"/>
        <v/>
      </c>
      <c r="AI1564" s="28" t="str">
        <f t="shared" si="9387"/>
        <v/>
      </c>
      <c r="AJ1564" s="28" t="str">
        <f t="shared" si="9387"/>
        <v/>
      </c>
      <c r="AK1564" s="28" t="str">
        <f t="shared" si="9387"/>
        <v/>
      </c>
      <c r="AL1564" s="28" t="str">
        <f t="shared" si="9387"/>
        <v/>
      </c>
      <c r="AM1564" s="28" t="str">
        <f t="shared" si="11"/>
        <v/>
      </c>
      <c r="AN1564" s="28" t="str">
        <f t="shared" ref="AN1564:AQ1564" si="9388">IFERROR(IF(FIND(AN$1,$F1564)&gt;1,"Status - LGBT",""),"")</f>
        <v/>
      </c>
      <c r="AO1564" s="28" t="str">
        <f t="shared" si="9388"/>
        <v/>
      </c>
      <c r="AP1564" s="28" t="str">
        <f t="shared" si="9388"/>
        <v/>
      </c>
      <c r="AQ1564" s="28" t="str">
        <f t="shared" si="9388"/>
        <v/>
      </c>
      <c r="AR1564" s="28" t="str">
        <f t="shared" ref="AR1564:AV1564" si="9389">IFERROR(IF(FIND(AR$1,$F1564)&gt;1,"BME",""),"")</f>
        <v/>
      </c>
      <c r="AS1564" s="28" t="str">
        <f t="shared" si="9389"/>
        <v/>
      </c>
      <c r="AT1564" s="28" t="str">
        <f t="shared" si="9389"/>
        <v/>
      </c>
      <c r="AU1564" s="28" t="str">
        <f t="shared" si="9389"/>
        <v/>
      </c>
      <c r="AV1564" s="28" t="str">
        <f t="shared" si="9389"/>
        <v/>
      </c>
      <c r="AW1564" s="28" t="str">
        <f t="shared" ref="AW1564:BC1564" si="9390">IFERROR(IF(FIND(AW$1,$F1564)&gt;1,AW$1,""),"")</f>
        <v/>
      </c>
      <c r="AX1564" s="28" t="str">
        <f t="shared" si="9390"/>
        <v/>
      </c>
      <c r="AY1564" s="28" t="str">
        <f t="shared" si="9390"/>
        <v/>
      </c>
      <c r="AZ1564" s="28" t="str">
        <f t="shared" si="9390"/>
        <v/>
      </c>
      <c r="BA1564" s="28" t="str">
        <f t="shared" si="9390"/>
        <v/>
      </c>
      <c r="BB1564" s="28" t="str">
        <f t="shared" si="9390"/>
        <v/>
      </c>
      <c r="BC1564" s="28" t="str">
        <f t="shared" si="9390"/>
        <v/>
      </c>
      <c r="BD1564" s="28" t="str">
        <f t="shared" si="15"/>
        <v/>
      </c>
      <c r="BG1564" s="2" t="s">
        <v>10433</v>
      </c>
      <c r="BJ1564" s="28" t="str">
        <f t="shared" si="16"/>
        <v/>
      </c>
      <c r="BK1564" s="28" t="str">
        <f t="shared" si="17"/>
        <v/>
      </c>
      <c r="BM1564" s="2" t="s">
        <v>98</v>
      </c>
      <c r="BU1564" s="12"/>
      <c r="BV1564" s="12"/>
      <c r="BW1564" s="12"/>
      <c r="BX1564" s="12"/>
      <c r="BY1564" s="42" t="str">
        <f t="shared" si="18"/>
        <v>Status - disabled;Age - Children;;Gender - Male;;</v>
      </c>
      <c r="BZ1564" s="42"/>
    </row>
    <row r="1565" spans="1:78" ht="15">
      <c r="A1565" s="16" t="s">
        <v>46</v>
      </c>
      <c r="B1565" s="28">
        <f>VLOOKUP(A1565,Organisations!$A$2:$B$7,2,FALSE)</f>
        <v>3</v>
      </c>
      <c r="C1565" s="16" t="s">
        <v>10435</v>
      </c>
      <c r="D1565" s="16" t="s">
        <v>10436</v>
      </c>
      <c r="E1565" s="28" t="str">
        <f t="shared" si="0"/>
        <v>The Foundation works in six important areas:
 Employment and Education
 Friends, Family &amp; Community
 Rights &amp; Equality</v>
      </c>
      <c r="F1565" s="62" t="s">
        <v>19645</v>
      </c>
      <c r="G1565" s="16" t="s">
        <v>68</v>
      </c>
      <c r="H1565" s="17"/>
      <c r="K1565" s="33"/>
      <c r="L1565" s="18"/>
      <c r="M1565" s="28" t="str">
        <f t="shared" ref="M1565:Q1565" si="9391">IFERROR(IF(FIND(M$1,$F1565)&gt;1,"Age - Children",""),"")</f>
        <v/>
      </c>
      <c r="N1565" s="28" t="str">
        <f t="shared" si="9391"/>
        <v/>
      </c>
      <c r="O1565" s="28" t="str">
        <f t="shared" si="9391"/>
        <v/>
      </c>
      <c r="P1565" s="28" t="str">
        <f t="shared" si="9391"/>
        <v/>
      </c>
      <c r="Q1565" s="28" t="str">
        <f t="shared" si="9391"/>
        <v/>
      </c>
      <c r="R1565" s="28" t="str">
        <f t="shared" ref="R1565:T1565" si="9392">IFERROR(IF(FIND(R$1,$F1565)&gt;1,"Age - Elderly",""),"")</f>
        <v/>
      </c>
      <c r="S1565" s="28" t="str">
        <f t="shared" si="9392"/>
        <v/>
      </c>
      <c r="T1565" s="28" t="str">
        <f t="shared" si="9392"/>
        <v/>
      </c>
      <c r="U1565" s="28" t="str">
        <f t="shared" si="3"/>
        <v/>
      </c>
      <c r="V1565" s="28" t="str">
        <f t="shared" si="4"/>
        <v/>
      </c>
      <c r="X1565" s="28" t="str">
        <f t="shared" si="5"/>
        <v/>
      </c>
      <c r="Y1565" s="28" t="str">
        <f t="shared" si="6"/>
        <v/>
      </c>
      <c r="Z1565" s="28" t="str">
        <f t="shared" si="7"/>
        <v>Gender - Male</v>
      </c>
      <c r="AB1565" s="28" t="str">
        <f t="shared" si="8"/>
        <v/>
      </c>
      <c r="AD1565" s="28" t="str">
        <f t="shared" si="9"/>
        <v>Gender - Male;</v>
      </c>
      <c r="AG1565" s="28" t="str">
        <f t="shared" ref="AG1565:AL1565" si="9393">IFERROR(IF(FIND(AG$1,$F1565)&gt;1,AG$1,""),"")</f>
        <v/>
      </c>
      <c r="AH1565" s="28" t="str">
        <f t="shared" si="9393"/>
        <v/>
      </c>
      <c r="AI1565" s="28" t="str">
        <f t="shared" si="9393"/>
        <v/>
      </c>
      <c r="AJ1565" s="28" t="str">
        <f t="shared" si="9393"/>
        <v/>
      </c>
      <c r="AK1565" s="28" t="str">
        <f t="shared" si="9393"/>
        <v/>
      </c>
      <c r="AL1565" s="28" t="str">
        <f t="shared" si="9393"/>
        <v/>
      </c>
      <c r="AM1565" s="28" t="str">
        <f t="shared" si="11"/>
        <v/>
      </c>
      <c r="AN1565" s="28" t="str">
        <f t="shared" ref="AN1565:AQ1565" si="9394">IFERROR(IF(FIND(AN$1,$F1565)&gt;1,"Status - LGBT",""),"")</f>
        <v/>
      </c>
      <c r="AO1565" s="28" t="str">
        <f t="shared" si="9394"/>
        <v/>
      </c>
      <c r="AP1565" s="28" t="str">
        <f t="shared" si="9394"/>
        <v/>
      </c>
      <c r="AQ1565" s="28" t="str">
        <f t="shared" si="9394"/>
        <v/>
      </c>
      <c r="AR1565" s="28" t="str">
        <f t="shared" ref="AR1565:AV1565" si="9395">IFERROR(IF(FIND(AR$1,$F1565)&gt;1,"BME",""),"")</f>
        <v/>
      </c>
      <c r="AS1565" s="28" t="str">
        <f t="shared" si="9395"/>
        <v/>
      </c>
      <c r="AT1565" s="28" t="str">
        <f t="shared" si="9395"/>
        <v/>
      </c>
      <c r="AU1565" s="28" t="str">
        <f t="shared" si="9395"/>
        <v/>
      </c>
      <c r="AV1565" s="28" t="str">
        <f t="shared" si="9395"/>
        <v/>
      </c>
      <c r="AW1565" s="28" t="str">
        <f t="shared" ref="AW1565:BC1565" si="9396">IFERROR(IF(FIND(AW$1,$F1565)&gt;1,AW$1,""),"")</f>
        <v/>
      </c>
      <c r="AX1565" s="28" t="str">
        <f t="shared" si="9396"/>
        <v/>
      </c>
      <c r="AY1565" s="28" t="str">
        <f t="shared" si="9396"/>
        <v/>
      </c>
      <c r="AZ1565" s="28" t="str">
        <f t="shared" si="9396"/>
        <v/>
      </c>
      <c r="BA1565" s="28" t="str">
        <f t="shared" si="9396"/>
        <v/>
      </c>
      <c r="BB1565" s="28" t="str">
        <f t="shared" si="9396"/>
        <v/>
      </c>
      <c r="BC1565" s="28" t="str">
        <f t="shared" si="9396"/>
        <v/>
      </c>
      <c r="BD1565" s="28" t="str">
        <f t="shared" si="15"/>
        <v/>
      </c>
      <c r="BJ1565" s="28" t="str">
        <f t="shared" si="16"/>
        <v/>
      </c>
      <c r="BK1565" s="28" t="str">
        <f t="shared" si="17"/>
        <v/>
      </c>
      <c r="BM1565" s="2" t="s">
        <v>98</v>
      </c>
      <c r="BU1565" s="18"/>
      <c r="BV1565" s="18"/>
      <c r="BW1565" s="18"/>
      <c r="BX1565" s="18"/>
      <c r="BY1565" s="42" t="str">
        <f t="shared" si="18"/>
        <v>Gender - Male;;</v>
      </c>
      <c r="BZ1565" s="43"/>
    </row>
    <row r="1566" spans="1:78" ht="15">
      <c r="A1566" s="10" t="s">
        <v>46</v>
      </c>
      <c r="B1566" s="28">
        <f>VLOOKUP(A1566,Organisations!$A$2:$B$7,2,FALSE)</f>
        <v>3</v>
      </c>
      <c r="C1566" s="10" t="s">
        <v>10440</v>
      </c>
      <c r="D1566" s="10" t="s">
        <v>10441</v>
      </c>
      <c r="E1566" s="28" t="str">
        <f t="shared" si="0"/>
        <v>Further Education
 We offer a range of courses for people with learning difficulties. Our committed and professional tea</v>
      </c>
      <c r="F1566" s="61" t="s">
        <v>19646</v>
      </c>
      <c r="G1566" s="10" t="s">
        <v>68</v>
      </c>
      <c r="H1566" s="11"/>
      <c r="K1566" s="30" t="s">
        <v>8325</v>
      </c>
      <c r="L1566" s="12"/>
      <c r="M1566" s="28" t="str">
        <f t="shared" ref="M1566:Q1566" si="9397">IFERROR(IF(FIND(M$1,$F1566)&gt;1,"Age - Children",""),"")</f>
        <v/>
      </c>
      <c r="N1566" s="28" t="str">
        <f t="shared" si="9397"/>
        <v/>
      </c>
      <c r="O1566" s="28" t="str">
        <f t="shared" si="9397"/>
        <v/>
      </c>
      <c r="P1566" s="28" t="str">
        <f t="shared" si="9397"/>
        <v/>
      </c>
      <c r="Q1566" s="28" t="str">
        <f t="shared" si="9397"/>
        <v/>
      </c>
      <c r="R1566" s="28" t="str">
        <f t="shared" ref="R1566:T1566" si="9398">IFERROR(IF(FIND(R$1,$F1566)&gt;1,"Age - Elderly",""),"")</f>
        <v/>
      </c>
      <c r="S1566" s="28" t="str">
        <f t="shared" si="9398"/>
        <v/>
      </c>
      <c r="T1566" s="28" t="str">
        <f t="shared" si="9398"/>
        <v/>
      </c>
      <c r="U1566" s="28" t="str">
        <f t="shared" si="3"/>
        <v/>
      </c>
      <c r="V1566" s="28" t="str">
        <f t="shared" si="4"/>
        <v/>
      </c>
      <c r="X1566" s="28" t="str">
        <f t="shared" si="5"/>
        <v/>
      </c>
      <c r="Y1566" s="28" t="str">
        <f t="shared" si="6"/>
        <v/>
      </c>
      <c r="Z1566" s="28" t="str">
        <f t="shared" si="7"/>
        <v>Gender - Male</v>
      </c>
      <c r="AB1566" s="28" t="str">
        <f t="shared" si="8"/>
        <v/>
      </c>
      <c r="AD1566" s="28" t="str">
        <f t="shared" si="9"/>
        <v>Gender - Male;</v>
      </c>
      <c r="AG1566" s="28" t="str">
        <f t="shared" ref="AG1566:AL1566" si="9399">IFERROR(IF(FIND(AG$1,$F1566)&gt;1,AG$1,""),"")</f>
        <v/>
      </c>
      <c r="AH1566" s="28" t="str">
        <f t="shared" si="9399"/>
        <v/>
      </c>
      <c r="AI1566" s="28" t="str">
        <f t="shared" si="9399"/>
        <v/>
      </c>
      <c r="AJ1566" s="28" t="str">
        <f t="shared" si="9399"/>
        <v/>
      </c>
      <c r="AK1566" s="28" t="str">
        <f t="shared" si="9399"/>
        <v/>
      </c>
      <c r="AL1566" s="28" t="str">
        <f t="shared" si="9399"/>
        <v/>
      </c>
      <c r="AM1566" s="28" t="str">
        <f t="shared" si="11"/>
        <v/>
      </c>
      <c r="AN1566" s="28" t="str">
        <f t="shared" ref="AN1566:AQ1566" si="9400">IFERROR(IF(FIND(AN$1,$F1566)&gt;1,"Status - LGBT",""),"")</f>
        <v/>
      </c>
      <c r="AO1566" s="28" t="str">
        <f t="shared" si="9400"/>
        <v/>
      </c>
      <c r="AP1566" s="28" t="str">
        <f t="shared" si="9400"/>
        <v/>
      </c>
      <c r="AQ1566" s="28" t="str">
        <f t="shared" si="9400"/>
        <v/>
      </c>
      <c r="AR1566" s="28" t="str">
        <f t="shared" ref="AR1566:AV1566" si="9401">IFERROR(IF(FIND(AR$1,$F1566)&gt;1,"BME",""),"")</f>
        <v/>
      </c>
      <c r="AS1566" s="28" t="str">
        <f t="shared" si="9401"/>
        <v/>
      </c>
      <c r="AT1566" s="28" t="str">
        <f t="shared" si="9401"/>
        <v/>
      </c>
      <c r="AU1566" s="28" t="str">
        <f t="shared" si="9401"/>
        <v/>
      </c>
      <c r="AV1566" s="28" t="str">
        <f t="shared" si="9401"/>
        <v/>
      </c>
      <c r="AW1566" s="28" t="str">
        <f t="shared" ref="AW1566:BC1566" si="9402">IFERROR(IF(FIND(AW$1,$F1566)&gt;1,AW$1,""),"")</f>
        <v/>
      </c>
      <c r="AX1566" s="28" t="str">
        <f t="shared" si="9402"/>
        <v/>
      </c>
      <c r="AY1566" s="28" t="str">
        <f t="shared" si="9402"/>
        <v/>
      </c>
      <c r="AZ1566" s="28" t="str">
        <f t="shared" si="9402"/>
        <v/>
      </c>
      <c r="BA1566" s="28" t="str">
        <f t="shared" si="9402"/>
        <v/>
      </c>
      <c r="BB1566" s="28" t="str">
        <f t="shared" si="9402"/>
        <v/>
      </c>
      <c r="BC1566" s="28" t="str">
        <f t="shared" si="9402"/>
        <v/>
      </c>
      <c r="BD1566" s="28" t="str">
        <f t="shared" si="15"/>
        <v/>
      </c>
      <c r="BG1566" s="2" t="s">
        <v>10445</v>
      </c>
      <c r="BI1566" s="2" t="s">
        <v>9517</v>
      </c>
      <c r="BJ1566" s="28" t="str">
        <f t="shared" si="16"/>
        <v/>
      </c>
      <c r="BK1566" s="28" t="str">
        <f t="shared" si="17"/>
        <v/>
      </c>
      <c r="BM1566" s="2" t="s">
        <v>98</v>
      </c>
      <c r="BU1566" s="12"/>
      <c r="BV1566" s="50" t="s">
        <v>574</v>
      </c>
      <c r="BW1566" s="12"/>
      <c r="BX1566" s="12"/>
      <c r="BY1566" s="42" t="str">
        <f t="shared" si="18"/>
        <v>Gender - Male;;LS11</v>
      </c>
      <c r="BZ1566" s="42"/>
    </row>
    <row r="1567" spans="1:78" ht="15">
      <c r="A1567" s="16" t="s">
        <v>46</v>
      </c>
      <c r="B1567" s="28">
        <f>VLOOKUP(A1567,Organisations!$A$2:$B$7,2,FALSE)</f>
        <v>3</v>
      </c>
      <c r="C1567" s="16" t="s">
        <v>10447</v>
      </c>
      <c r="D1567" s="16" t="s">
        <v>10448</v>
      </c>
      <c r="E1567" s="28" t="str">
        <f t="shared" si="0"/>
        <v>Future Horizons Leeds is a day provision for young adults with complex needs and learning difficulties.
 They provide se</v>
      </c>
      <c r="F1567" s="62" t="s">
        <v>19647</v>
      </c>
      <c r="G1567" s="16" t="s">
        <v>68</v>
      </c>
      <c r="H1567" s="54"/>
      <c r="K1567" s="26" t="s">
        <v>10452</v>
      </c>
      <c r="L1567" s="16" t="s">
        <v>10453</v>
      </c>
      <c r="M1567" s="28" t="str">
        <f t="shared" ref="M1567:Q1567" si="9403">IFERROR(IF(FIND(M$1,$F1567)&gt;1,"Age - Children",""),"")</f>
        <v/>
      </c>
      <c r="N1567" s="28" t="str">
        <f t="shared" si="9403"/>
        <v/>
      </c>
      <c r="O1567" s="28" t="str">
        <f t="shared" si="9403"/>
        <v/>
      </c>
      <c r="P1567" s="28" t="str">
        <f t="shared" si="9403"/>
        <v/>
      </c>
      <c r="Q1567" s="28" t="str">
        <f t="shared" si="9403"/>
        <v/>
      </c>
      <c r="R1567" s="28" t="str">
        <f t="shared" ref="R1567:T1567" si="9404">IFERROR(IF(FIND(R$1,$F1567)&gt;1,"Age - Elderly",""),"")</f>
        <v/>
      </c>
      <c r="S1567" s="28" t="str">
        <f t="shared" si="9404"/>
        <v/>
      </c>
      <c r="T1567" s="28" t="str">
        <f t="shared" si="9404"/>
        <v/>
      </c>
      <c r="U1567" s="28" t="str">
        <f t="shared" si="3"/>
        <v/>
      </c>
      <c r="V1567" s="28" t="str">
        <f t="shared" si="4"/>
        <v/>
      </c>
      <c r="X1567" s="28" t="str">
        <f t="shared" si="5"/>
        <v/>
      </c>
      <c r="Y1567" s="28" t="str">
        <f t="shared" si="6"/>
        <v/>
      </c>
      <c r="Z1567" s="28" t="str">
        <f t="shared" si="7"/>
        <v>Gender - Male</v>
      </c>
      <c r="AB1567" s="28" t="str">
        <f t="shared" si="8"/>
        <v/>
      </c>
      <c r="AD1567" s="28" t="str">
        <f t="shared" si="9"/>
        <v>Gender - Male;</v>
      </c>
      <c r="AG1567" s="28" t="str">
        <f t="shared" ref="AG1567:AL1567" si="9405">IFERROR(IF(FIND(AG$1,$F1567)&gt;1,AG$1,""),"")</f>
        <v/>
      </c>
      <c r="AH1567" s="28" t="str">
        <f t="shared" si="9405"/>
        <v/>
      </c>
      <c r="AI1567" s="28" t="str">
        <f t="shared" si="9405"/>
        <v/>
      </c>
      <c r="AJ1567" s="28" t="str">
        <f t="shared" si="9405"/>
        <v/>
      </c>
      <c r="AK1567" s="28" t="str">
        <f t="shared" si="9405"/>
        <v/>
      </c>
      <c r="AL1567" s="28" t="str">
        <f t="shared" si="9405"/>
        <v/>
      </c>
      <c r="AM1567" s="28" t="str">
        <f t="shared" si="11"/>
        <v/>
      </c>
      <c r="AN1567" s="28" t="str">
        <f t="shared" ref="AN1567:AQ1567" si="9406">IFERROR(IF(FIND(AN$1,$F1567)&gt;1,"Status - LGBT",""),"")</f>
        <v/>
      </c>
      <c r="AO1567" s="28" t="str">
        <f t="shared" si="9406"/>
        <v/>
      </c>
      <c r="AP1567" s="28" t="str">
        <f t="shared" si="9406"/>
        <v/>
      </c>
      <c r="AQ1567" s="28" t="str">
        <f t="shared" si="9406"/>
        <v/>
      </c>
      <c r="AR1567" s="28" t="str">
        <f t="shared" ref="AR1567:AV1567" si="9407">IFERROR(IF(FIND(AR$1,$F1567)&gt;1,"BME",""),"")</f>
        <v/>
      </c>
      <c r="AS1567" s="28" t="str">
        <f t="shared" si="9407"/>
        <v/>
      </c>
      <c r="AT1567" s="28" t="str">
        <f t="shared" si="9407"/>
        <v/>
      </c>
      <c r="AU1567" s="28" t="str">
        <f t="shared" si="9407"/>
        <v/>
      </c>
      <c r="AV1567" s="28" t="str">
        <f t="shared" si="9407"/>
        <v/>
      </c>
      <c r="AW1567" s="28" t="str">
        <f t="shared" ref="AW1567:BC1567" si="9408">IFERROR(IF(FIND(AW$1,$F1567)&gt;1,AW$1,""),"")</f>
        <v/>
      </c>
      <c r="AX1567" s="28" t="str">
        <f t="shared" si="9408"/>
        <v/>
      </c>
      <c r="AY1567" s="28" t="str">
        <f t="shared" si="9408"/>
        <v/>
      </c>
      <c r="AZ1567" s="28" t="str">
        <f t="shared" si="9408"/>
        <v/>
      </c>
      <c r="BA1567" s="28" t="str">
        <f t="shared" si="9408"/>
        <v/>
      </c>
      <c r="BB1567" s="28" t="str">
        <f t="shared" si="9408"/>
        <v/>
      </c>
      <c r="BC1567" s="28" t="str">
        <f t="shared" si="9408"/>
        <v/>
      </c>
      <c r="BD1567" s="28" t="str">
        <f t="shared" si="15"/>
        <v/>
      </c>
      <c r="BG1567" s="2" t="s">
        <v>10454</v>
      </c>
      <c r="BI1567" s="2" t="s">
        <v>6012</v>
      </c>
      <c r="BJ1567" s="28" t="str">
        <f t="shared" si="16"/>
        <v>Leeds</v>
      </c>
      <c r="BK1567" s="28" t="str">
        <f t="shared" si="17"/>
        <v>West Yorkshire</v>
      </c>
      <c r="BM1567" s="2" t="s">
        <v>98</v>
      </c>
      <c r="BN1567" s="2" t="s">
        <v>2863</v>
      </c>
      <c r="BR1567" s="2" t="s">
        <v>2863</v>
      </c>
      <c r="BS1567" s="2" t="s">
        <v>2863</v>
      </c>
      <c r="BU1567" s="18"/>
      <c r="BV1567" s="47" t="s">
        <v>599</v>
      </c>
      <c r="BW1567" s="18"/>
      <c r="BX1567" s="18"/>
      <c r="BY1567" s="42" t="str">
        <f t="shared" si="18"/>
        <v>Gender - Male;;LS28</v>
      </c>
      <c r="BZ1567" s="43"/>
    </row>
    <row r="1568" spans="1:78" ht="15">
      <c r="A1568" s="10" t="s">
        <v>46</v>
      </c>
      <c r="B1568" s="28">
        <f>VLOOKUP(A1568,Organisations!$A$2:$B$7,2,FALSE)</f>
        <v>3</v>
      </c>
      <c r="C1568" s="23" t="s">
        <v>1469</v>
      </c>
      <c r="D1568" s="23" t="s">
        <v>1470</v>
      </c>
      <c r="E1568" s="28" t="str">
        <f t="shared" si="0"/>
        <v>Getaway Girls empowers young womento build confidence and resilience, develop new skills and takepositive risks in an en</v>
      </c>
      <c r="F1568" s="61" t="s">
        <v>19648</v>
      </c>
      <c r="G1568" s="10" t="s">
        <v>68</v>
      </c>
      <c r="H1568" s="11"/>
      <c r="K1568" s="30" t="s">
        <v>1474</v>
      </c>
      <c r="L1568" s="12"/>
      <c r="M1568" s="28" t="str">
        <f t="shared" ref="M1568:Q1568" si="9409">IFERROR(IF(FIND(M$1,$F1568)&gt;1,"Age - Children",""),"")</f>
        <v/>
      </c>
      <c r="N1568" s="28" t="str">
        <f t="shared" si="9409"/>
        <v/>
      </c>
      <c r="O1568" s="28" t="str">
        <f t="shared" si="9409"/>
        <v/>
      </c>
      <c r="P1568" s="28" t="str">
        <f t="shared" si="9409"/>
        <v/>
      </c>
      <c r="Q1568" s="28" t="str">
        <f t="shared" si="9409"/>
        <v/>
      </c>
      <c r="R1568" s="28" t="str">
        <f t="shared" ref="R1568:T1568" si="9410">IFERROR(IF(FIND(R$1,$F1568)&gt;1,"Age - Elderly",""),"")</f>
        <v/>
      </c>
      <c r="S1568" s="28" t="str">
        <f t="shared" si="9410"/>
        <v/>
      </c>
      <c r="T1568" s="28" t="str">
        <f t="shared" si="9410"/>
        <v/>
      </c>
      <c r="U1568" s="28" t="str">
        <f t="shared" si="3"/>
        <v/>
      </c>
      <c r="V1568" s="28" t="str">
        <f t="shared" si="4"/>
        <v/>
      </c>
      <c r="X1568" s="28" t="str">
        <f t="shared" si="5"/>
        <v/>
      </c>
      <c r="Y1568" s="28" t="str">
        <f t="shared" si="6"/>
        <v/>
      </c>
      <c r="Z1568" s="28" t="str">
        <f t="shared" si="7"/>
        <v>Gender - Male</v>
      </c>
      <c r="AB1568" s="28" t="str">
        <f t="shared" si="8"/>
        <v/>
      </c>
      <c r="AD1568" s="28" t="str">
        <f t="shared" si="9"/>
        <v>Gender - Male;</v>
      </c>
      <c r="AG1568" s="28" t="str">
        <f t="shared" ref="AG1568:AL1568" si="9411">IFERROR(IF(FIND(AG$1,$F1568)&gt;1,AG$1,""),"")</f>
        <v/>
      </c>
      <c r="AH1568" s="28" t="str">
        <f t="shared" si="9411"/>
        <v/>
      </c>
      <c r="AI1568" s="28" t="str">
        <f t="shared" si="9411"/>
        <v/>
      </c>
      <c r="AJ1568" s="28" t="str">
        <f t="shared" si="9411"/>
        <v/>
      </c>
      <c r="AK1568" s="28" t="str">
        <f t="shared" si="9411"/>
        <v/>
      </c>
      <c r="AL1568" s="28" t="str">
        <f t="shared" si="9411"/>
        <v/>
      </c>
      <c r="AM1568" s="28" t="str">
        <f t="shared" si="11"/>
        <v/>
      </c>
      <c r="AN1568" s="28" t="str">
        <f t="shared" ref="AN1568:AQ1568" si="9412">IFERROR(IF(FIND(AN$1,$F1568)&gt;1,"Status - LGBT",""),"")</f>
        <v/>
      </c>
      <c r="AO1568" s="28" t="str">
        <f t="shared" si="9412"/>
        <v/>
      </c>
      <c r="AP1568" s="28" t="str">
        <f t="shared" si="9412"/>
        <v/>
      </c>
      <c r="AQ1568" s="28" t="str">
        <f t="shared" si="9412"/>
        <v/>
      </c>
      <c r="AR1568" s="28" t="str">
        <f t="shared" ref="AR1568:AV1568" si="9413">IFERROR(IF(FIND(AR$1,$F1568)&gt;1,"BME",""),"")</f>
        <v/>
      </c>
      <c r="AS1568" s="28" t="str">
        <f t="shared" si="9413"/>
        <v/>
      </c>
      <c r="AT1568" s="28" t="str">
        <f t="shared" si="9413"/>
        <v/>
      </c>
      <c r="AU1568" s="28" t="str">
        <f t="shared" si="9413"/>
        <v/>
      </c>
      <c r="AV1568" s="28" t="str">
        <f t="shared" si="9413"/>
        <v/>
      </c>
      <c r="AW1568" s="28" t="str">
        <f t="shared" ref="AW1568:BC1568" si="9414">IFERROR(IF(FIND(AW$1,$F1568)&gt;1,AW$1,""),"")</f>
        <v/>
      </c>
      <c r="AX1568" s="28" t="str">
        <f t="shared" si="9414"/>
        <v/>
      </c>
      <c r="AY1568" s="28" t="str">
        <f t="shared" si="9414"/>
        <v/>
      </c>
      <c r="AZ1568" s="28" t="str">
        <f t="shared" si="9414"/>
        <v/>
      </c>
      <c r="BA1568" s="28" t="str">
        <f t="shared" si="9414"/>
        <v/>
      </c>
      <c r="BB1568" s="28" t="str">
        <f t="shared" si="9414"/>
        <v/>
      </c>
      <c r="BC1568" s="28" t="str">
        <f t="shared" si="9414"/>
        <v/>
      </c>
      <c r="BD1568" s="28" t="str">
        <f t="shared" si="15"/>
        <v/>
      </c>
      <c r="BG1568" s="2" t="s">
        <v>10460</v>
      </c>
      <c r="BI1568" s="2" t="s">
        <v>1459</v>
      </c>
      <c r="BJ1568" s="28" t="str">
        <f t="shared" si="16"/>
        <v>Leeds</v>
      </c>
      <c r="BK1568" s="28" t="str">
        <f t="shared" si="17"/>
        <v>West Yorkshire</v>
      </c>
      <c r="BM1568" s="2" t="s">
        <v>98</v>
      </c>
      <c r="BU1568" s="12"/>
      <c r="BV1568" s="50" t="s">
        <v>570</v>
      </c>
      <c r="BW1568" s="12"/>
      <c r="BX1568" s="12"/>
      <c r="BY1568" s="42" t="str">
        <f t="shared" si="18"/>
        <v>Gender - Male;;LS8</v>
      </c>
      <c r="BZ1568" s="42"/>
    </row>
    <row r="1569" spans="1:78" ht="15">
      <c r="A1569" s="16" t="s">
        <v>46</v>
      </c>
      <c r="B1569" s="28">
        <f>VLOOKUP(A1569,Organisations!$A$2:$B$7,2,FALSE)</f>
        <v>3</v>
      </c>
      <c r="C1569" s="16" t="s">
        <v>10462</v>
      </c>
      <c r="D1569" s="16" t="s">
        <v>10463</v>
      </c>
      <c r="E1569" s="28" t="str">
        <f t="shared" si="0"/>
        <v>GIPSIL Archway's Housing Support Team provides housing support tovulnerable young people aged 16-25.Including single peo</v>
      </c>
      <c r="F1569" s="16" t="s">
        <v>10465</v>
      </c>
      <c r="G1569" s="16" t="s">
        <v>68</v>
      </c>
      <c r="H1569" s="17"/>
      <c r="K1569" s="26" t="s">
        <v>10466</v>
      </c>
      <c r="L1569" s="16" t="s">
        <v>10467</v>
      </c>
      <c r="M1569" s="28" t="str">
        <f t="shared" ref="M1569:Q1569" si="9415">IFERROR(IF(FIND(M$1,$F1569)&gt;1,"Age - Children",""),"")</f>
        <v/>
      </c>
      <c r="N1569" s="28" t="str">
        <f t="shared" si="9415"/>
        <v/>
      </c>
      <c r="O1569" s="28" t="str">
        <f t="shared" si="9415"/>
        <v/>
      </c>
      <c r="P1569" s="28" t="str">
        <f t="shared" si="9415"/>
        <v/>
      </c>
      <c r="Q1569" s="28" t="str">
        <f t="shared" si="9415"/>
        <v/>
      </c>
      <c r="R1569" s="28" t="str">
        <f t="shared" ref="R1569:T1569" si="9416">IFERROR(IF(FIND(R$1,$F1569)&gt;1,"Age - Elderly",""),"")</f>
        <v/>
      </c>
      <c r="S1569" s="28" t="str">
        <f t="shared" si="9416"/>
        <v/>
      </c>
      <c r="T1569" s="28" t="str">
        <f t="shared" si="9416"/>
        <v/>
      </c>
      <c r="U1569" s="28" t="str">
        <f t="shared" si="3"/>
        <v/>
      </c>
      <c r="V1569" s="28" t="str">
        <f t="shared" si="4"/>
        <v/>
      </c>
      <c r="X1569" s="28" t="str">
        <f t="shared" si="5"/>
        <v/>
      </c>
      <c r="Y1569" s="28" t="str">
        <f t="shared" si="6"/>
        <v/>
      </c>
      <c r="Z1569" s="28" t="str">
        <f t="shared" si="7"/>
        <v/>
      </c>
      <c r="AB1569" s="28" t="str">
        <f t="shared" si="8"/>
        <v/>
      </c>
      <c r="AD1569" s="28" t="str">
        <f t="shared" si="9"/>
        <v/>
      </c>
      <c r="AG1569" s="28" t="str">
        <f t="shared" ref="AG1569:AL1569" si="9417">IFERROR(IF(FIND(AG$1,$F1569)&gt;1,AG$1,""),"")</f>
        <v/>
      </c>
      <c r="AH1569" s="28" t="str">
        <f t="shared" si="9417"/>
        <v/>
      </c>
      <c r="AI1569" s="28" t="str">
        <f t="shared" si="9417"/>
        <v/>
      </c>
      <c r="AJ1569" s="28" t="str">
        <f t="shared" si="9417"/>
        <v/>
      </c>
      <c r="AK1569" s="28" t="str">
        <f t="shared" si="9417"/>
        <v/>
      </c>
      <c r="AL1569" s="28" t="str">
        <f t="shared" si="9417"/>
        <v/>
      </c>
      <c r="AM1569" s="28" t="str">
        <f t="shared" si="11"/>
        <v/>
      </c>
      <c r="AN1569" s="28" t="str">
        <f t="shared" ref="AN1569:AQ1569" si="9418">IFERROR(IF(FIND(AN$1,$F1569)&gt;1,"Status - LGBT",""),"")</f>
        <v/>
      </c>
      <c r="AO1569" s="28" t="str">
        <f t="shared" si="9418"/>
        <v/>
      </c>
      <c r="AP1569" s="28" t="str">
        <f t="shared" si="9418"/>
        <v/>
      </c>
      <c r="AQ1569" s="28" t="str">
        <f t="shared" si="9418"/>
        <v/>
      </c>
      <c r="AR1569" s="28" t="str">
        <f t="shared" ref="AR1569:AV1569" si="9419">IFERROR(IF(FIND(AR$1,$F1569)&gt;1,"BME",""),"")</f>
        <v/>
      </c>
      <c r="AS1569" s="28" t="str">
        <f t="shared" si="9419"/>
        <v/>
      </c>
      <c r="AT1569" s="28" t="str">
        <f t="shared" si="9419"/>
        <v/>
      </c>
      <c r="AU1569" s="28" t="str">
        <f t="shared" si="9419"/>
        <v/>
      </c>
      <c r="AV1569" s="28" t="str">
        <f t="shared" si="9419"/>
        <v/>
      </c>
      <c r="AW1569" s="28" t="str">
        <f t="shared" ref="AW1569:BC1569" si="9420">IFERROR(IF(FIND(AW$1,$F1569)&gt;1,AW$1,""),"")</f>
        <v/>
      </c>
      <c r="AX1569" s="28" t="str">
        <f t="shared" si="9420"/>
        <v/>
      </c>
      <c r="AY1569" s="28" t="str">
        <f t="shared" si="9420"/>
        <v/>
      </c>
      <c r="AZ1569" s="28" t="str">
        <f t="shared" si="9420"/>
        <v/>
      </c>
      <c r="BA1569" s="28" t="str">
        <f t="shared" si="9420"/>
        <v/>
      </c>
      <c r="BB1569" s="28" t="str">
        <f t="shared" si="9420"/>
        <v/>
      </c>
      <c r="BC1569" s="28" t="str">
        <f t="shared" si="9420"/>
        <v/>
      </c>
      <c r="BD1569" s="28" t="str">
        <f t="shared" si="15"/>
        <v/>
      </c>
      <c r="BG1569" s="2" t="s">
        <v>10468</v>
      </c>
      <c r="BI1569" s="2" t="s">
        <v>9527</v>
      </c>
      <c r="BJ1569" s="28" t="str">
        <f t="shared" si="16"/>
        <v>Leeds</v>
      </c>
      <c r="BK1569" s="28" t="str">
        <f t="shared" si="17"/>
        <v>West Yorkshire</v>
      </c>
      <c r="BM1569" s="2" t="s">
        <v>98</v>
      </c>
      <c r="BU1569" s="18"/>
      <c r="BV1569" s="47" t="s">
        <v>570</v>
      </c>
      <c r="BW1569" s="18"/>
      <c r="BX1569" s="18"/>
      <c r="BY1569" s="42" t="str">
        <f t="shared" si="18"/>
        <v>LS8</v>
      </c>
      <c r="BZ1569" s="43"/>
    </row>
    <row r="1570" spans="1:78" ht="15">
      <c r="A1570" s="10" t="s">
        <v>46</v>
      </c>
      <c r="B1570" s="28">
        <f>VLOOKUP(A1570,Organisations!$A$2:$B$7,2,FALSE)</f>
        <v>3</v>
      </c>
      <c r="C1570" s="10" t="s">
        <v>10469</v>
      </c>
      <c r="D1570" s="10" t="s">
        <v>10470</v>
      </c>
      <c r="E1570" s="28" t="str">
        <f t="shared" si="0"/>
        <v>The Glasspool Trust is one of the few national charities making grants to individuals which has no restrictions on the t</v>
      </c>
      <c r="F1570" s="61" t="s">
        <v>19649</v>
      </c>
      <c r="G1570" s="10" t="s">
        <v>68</v>
      </c>
      <c r="H1570" s="11"/>
      <c r="K1570" s="30" t="s">
        <v>10473</v>
      </c>
      <c r="L1570" s="10" t="s">
        <v>10474</v>
      </c>
      <c r="M1570" s="28" t="str">
        <f t="shared" ref="M1570:Q1570" si="9421">IFERROR(IF(FIND(M$1,$F1570)&gt;1,"Age - Children",""),"")</f>
        <v/>
      </c>
      <c r="N1570" s="28" t="str">
        <f t="shared" si="9421"/>
        <v/>
      </c>
      <c r="O1570" s="28" t="str">
        <f t="shared" si="9421"/>
        <v/>
      </c>
      <c r="P1570" s="28" t="str">
        <f t="shared" si="9421"/>
        <v/>
      </c>
      <c r="Q1570" s="28" t="str">
        <f t="shared" si="9421"/>
        <v/>
      </c>
      <c r="R1570" s="28" t="str">
        <f t="shared" ref="R1570:T1570" si="9422">IFERROR(IF(FIND(R$1,$F1570)&gt;1,"Age - Elderly",""),"")</f>
        <v/>
      </c>
      <c r="S1570" s="28" t="str">
        <f t="shared" si="9422"/>
        <v/>
      </c>
      <c r="T1570" s="28" t="str">
        <f t="shared" si="9422"/>
        <v/>
      </c>
      <c r="U1570" s="28" t="str">
        <f t="shared" si="3"/>
        <v/>
      </c>
      <c r="V1570" s="28" t="str">
        <f t="shared" si="4"/>
        <v/>
      </c>
      <c r="X1570" s="28" t="str">
        <f t="shared" si="5"/>
        <v/>
      </c>
      <c r="Y1570" s="28" t="str">
        <f t="shared" si="6"/>
        <v/>
      </c>
      <c r="Z1570" s="28" t="str">
        <f t="shared" si="7"/>
        <v>Gender - Male</v>
      </c>
      <c r="AB1570" s="28" t="str">
        <f t="shared" si="8"/>
        <v/>
      </c>
      <c r="AD1570" s="28" t="str">
        <f t="shared" si="9"/>
        <v>Gender - Male;</v>
      </c>
      <c r="AG1570" s="28" t="str">
        <f t="shared" ref="AG1570:AL1570" si="9423">IFERROR(IF(FIND(AG$1,$F1570)&gt;1,AG$1,""),"")</f>
        <v/>
      </c>
      <c r="AH1570" s="28" t="str">
        <f t="shared" si="9423"/>
        <v/>
      </c>
      <c r="AI1570" s="28" t="str">
        <f t="shared" si="9423"/>
        <v/>
      </c>
      <c r="AJ1570" s="28" t="str">
        <f t="shared" si="9423"/>
        <v/>
      </c>
      <c r="AK1570" s="28" t="str">
        <f t="shared" si="9423"/>
        <v/>
      </c>
      <c r="AL1570" s="28" t="str">
        <f t="shared" si="9423"/>
        <v/>
      </c>
      <c r="AM1570" s="28" t="str">
        <f t="shared" si="11"/>
        <v/>
      </c>
      <c r="AN1570" s="28" t="str">
        <f t="shared" ref="AN1570:AQ1570" si="9424">IFERROR(IF(FIND(AN$1,$F1570)&gt;1,"Status - LGBT",""),"")</f>
        <v/>
      </c>
      <c r="AO1570" s="28" t="str">
        <f t="shared" si="9424"/>
        <v/>
      </c>
      <c r="AP1570" s="28" t="str">
        <f t="shared" si="9424"/>
        <v/>
      </c>
      <c r="AQ1570" s="28" t="str">
        <f t="shared" si="9424"/>
        <v/>
      </c>
      <c r="AR1570" s="28" t="str">
        <f t="shared" ref="AR1570:AV1570" si="9425">IFERROR(IF(FIND(AR$1,$F1570)&gt;1,"BME",""),"")</f>
        <v/>
      </c>
      <c r="AS1570" s="28" t="str">
        <f t="shared" si="9425"/>
        <v/>
      </c>
      <c r="AT1570" s="28" t="str">
        <f t="shared" si="9425"/>
        <v/>
      </c>
      <c r="AU1570" s="28" t="str">
        <f t="shared" si="9425"/>
        <v/>
      </c>
      <c r="AV1570" s="28" t="str">
        <f t="shared" si="9425"/>
        <v/>
      </c>
      <c r="AW1570" s="28" t="str">
        <f t="shared" ref="AW1570:BC1570" si="9426">IFERROR(IF(FIND(AW$1,$F1570)&gt;1,AW$1,""),"")</f>
        <v/>
      </c>
      <c r="AX1570" s="28" t="str">
        <f t="shared" si="9426"/>
        <v/>
      </c>
      <c r="AY1570" s="28" t="str">
        <f t="shared" si="9426"/>
        <v/>
      </c>
      <c r="AZ1570" s="28" t="str">
        <f t="shared" si="9426"/>
        <v/>
      </c>
      <c r="BA1570" s="28" t="str">
        <f t="shared" si="9426"/>
        <v/>
      </c>
      <c r="BB1570" s="28" t="str">
        <f t="shared" si="9426"/>
        <v/>
      </c>
      <c r="BC1570" s="28" t="str">
        <f t="shared" si="9426"/>
        <v/>
      </c>
      <c r="BD1570" s="28" t="str">
        <f t="shared" si="15"/>
        <v/>
      </c>
      <c r="BG1570" s="2" t="s">
        <v>19650</v>
      </c>
      <c r="BJ1570" s="28" t="str">
        <f t="shared" si="16"/>
        <v/>
      </c>
      <c r="BK1570" s="28" t="str">
        <f t="shared" si="17"/>
        <v/>
      </c>
      <c r="BM1570" s="2" t="s">
        <v>98</v>
      </c>
      <c r="BU1570" s="12"/>
      <c r="BV1570" s="12"/>
      <c r="BW1570" s="12"/>
      <c r="BX1570" s="12"/>
      <c r="BY1570" s="42" t="str">
        <f t="shared" si="18"/>
        <v>Gender - Male;;</v>
      </c>
      <c r="BZ1570" s="42"/>
    </row>
    <row r="1571" spans="1:78" ht="15">
      <c r="A1571" s="16" t="s">
        <v>46</v>
      </c>
      <c r="B1571" s="28">
        <f>VLOOKUP(A1571,Organisations!$A$2:$B$7,2,FALSE)</f>
        <v>3</v>
      </c>
      <c r="C1571" s="16" t="s">
        <v>10476</v>
      </c>
      <c r="D1571" s="16" t="s">
        <v>10477</v>
      </c>
      <c r="E1571" s="28" t="str">
        <f t="shared" si="0"/>
        <v>Golden Lane Housing (GLH) works throughout England to provide people with a learning disability with supported housing a</v>
      </c>
      <c r="F1571" s="62" t="s">
        <v>19651</v>
      </c>
      <c r="G1571" s="16" t="s">
        <v>68</v>
      </c>
      <c r="H1571" s="17"/>
      <c r="K1571" s="26" t="s">
        <v>10481</v>
      </c>
      <c r="L1571" s="16" t="s">
        <v>10482</v>
      </c>
      <c r="M1571" s="28" t="str">
        <f t="shared" ref="M1571:Q1571" si="9427">IFERROR(IF(FIND(M$1,$F1571)&gt;1,"Age - Children",""),"")</f>
        <v/>
      </c>
      <c r="N1571" s="28" t="str">
        <f t="shared" si="9427"/>
        <v/>
      </c>
      <c r="O1571" s="28" t="str">
        <f t="shared" si="9427"/>
        <v/>
      </c>
      <c r="P1571" s="28" t="str">
        <f t="shared" si="9427"/>
        <v/>
      </c>
      <c r="Q1571" s="28" t="str">
        <f t="shared" si="9427"/>
        <v/>
      </c>
      <c r="R1571" s="28" t="str">
        <f t="shared" ref="R1571:T1571" si="9428">IFERROR(IF(FIND(R$1,$F1571)&gt;1,"Age - Elderly",""),"")</f>
        <v/>
      </c>
      <c r="S1571" s="28" t="str">
        <f t="shared" si="9428"/>
        <v/>
      </c>
      <c r="T1571" s="28" t="str">
        <f t="shared" si="9428"/>
        <v/>
      </c>
      <c r="U1571" s="28" t="str">
        <f t="shared" si="3"/>
        <v/>
      </c>
      <c r="V1571" s="28" t="str">
        <f t="shared" si="4"/>
        <v/>
      </c>
      <c r="X1571" s="28" t="str">
        <f t="shared" si="5"/>
        <v/>
      </c>
      <c r="Y1571" s="28" t="str">
        <f t="shared" si="6"/>
        <v/>
      </c>
      <c r="Z1571" s="28" t="str">
        <f t="shared" si="7"/>
        <v>Gender - Male</v>
      </c>
      <c r="AB1571" s="28" t="str">
        <f t="shared" si="8"/>
        <v/>
      </c>
      <c r="AD1571" s="28" t="str">
        <f t="shared" si="9"/>
        <v>Gender - Male;</v>
      </c>
      <c r="AG1571" s="28" t="str">
        <f t="shared" ref="AG1571:AL1571" si="9429">IFERROR(IF(FIND(AG$1,$F1571)&gt;1,AG$1,""),"")</f>
        <v/>
      </c>
      <c r="AH1571" s="28" t="str">
        <f t="shared" si="9429"/>
        <v/>
      </c>
      <c r="AI1571" s="28" t="str">
        <f t="shared" si="9429"/>
        <v/>
      </c>
      <c r="AJ1571" s="28" t="str">
        <f t="shared" si="9429"/>
        <v/>
      </c>
      <c r="AK1571" s="28" t="str">
        <f t="shared" si="9429"/>
        <v/>
      </c>
      <c r="AL1571" s="28" t="str">
        <f t="shared" si="9429"/>
        <v/>
      </c>
      <c r="AM1571" s="28" t="str">
        <f t="shared" si="11"/>
        <v/>
      </c>
      <c r="AN1571" s="28" t="str">
        <f t="shared" ref="AN1571:AQ1571" si="9430">IFERROR(IF(FIND(AN$1,$F1571)&gt;1,"Status - LGBT",""),"")</f>
        <v/>
      </c>
      <c r="AO1571" s="28" t="str">
        <f t="shared" si="9430"/>
        <v/>
      </c>
      <c r="AP1571" s="28" t="str">
        <f t="shared" si="9430"/>
        <v/>
      </c>
      <c r="AQ1571" s="28" t="str">
        <f t="shared" si="9430"/>
        <v/>
      </c>
      <c r="AR1571" s="28" t="str">
        <f t="shared" ref="AR1571:AV1571" si="9431">IFERROR(IF(FIND(AR$1,$F1571)&gt;1,"BME",""),"")</f>
        <v/>
      </c>
      <c r="AS1571" s="28" t="str">
        <f t="shared" si="9431"/>
        <v/>
      </c>
      <c r="AT1571" s="28" t="str">
        <f t="shared" si="9431"/>
        <v/>
      </c>
      <c r="AU1571" s="28" t="str">
        <f t="shared" si="9431"/>
        <v/>
      </c>
      <c r="AV1571" s="28" t="str">
        <f t="shared" si="9431"/>
        <v/>
      </c>
      <c r="AW1571" s="28" t="str">
        <f t="shared" ref="AW1571:BC1571" si="9432">IFERROR(IF(FIND(AW$1,$F1571)&gt;1,AW$1,""),"")</f>
        <v/>
      </c>
      <c r="AX1571" s="28" t="str">
        <f t="shared" si="9432"/>
        <v/>
      </c>
      <c r="AY1571" s="28" t="str">
        <f t="shared" si="9432"/>
        <v/>
      </c>
      <c r="AZ1571" s="28" t="str">
        <f t="shared" si="9432"/>
        <v/>
      </c>
      <c r="BA1571" s="28" t="str">
        <f t="shared" si="9432"/>
        <v/>
      </c>
      <c r="BB1571" s="28" t="str">
        <f t="shared" si="9432"/>
        <v/>
      </c>
      <c r="BC1571" s="28" t="str">
        <f t="shared" si="9432"/>
        <v/>
      </c>
      <c r="BD1571" s="28" t="str">
        <f t="shared" si="15"/>
        <v/>
      </c>
      <c r="BG1571" s="2" t="s">
        <v>10483</v>
      </c>
      <c r="BJ1571" s="28" t="str">
        <f t="shared" si="16"/>
        <v/>
      </c>
      <c r="BK1571" s="28" t="str">
        <f t="shared" si="17"/>
        <v/>
      </c>
      <c r="BM1571" s="2" t="s">
        <v>98</v>
      </c>
      <c r="BU1571" s="18"/>
      <c r="BV1571" s="18"/>
      <c r="BW1571" s="18"/>
      <c r="BX1571" s="18"/>
      <c r="BY1571" s="42" t="str">
        <f t="shared" si="18"/>
        <v>Gender - Male;;</v>
      </c>
      <c r="BZ1571" s="43"/>
    </row>
    <row r="1572" spans="1:78" ht="15">
      <c r="A1572" s="10" t="s">
        <v>46</v>
      </c>
      <c r="B1572" s="28">
        <f>VLOOKUP(A1572,Organisations!$A$2:$B$7,2,FALSE)</f>
        <v>3</v>
      </c>
      <c r="C1572" s="10" t="s">
        <v>10484</v>
      </c>
      <c r="D1572" s="10" t="s">
        <v>10485</v>
      </c>
      <c r="E1572" s="28" t="str">
        <f t="shared" si="0"/>
        <v>Financial aid to help pay for stairlifts and other home adaptations is available from a number of sources, including gov</v>
      </c>
      <c r="F1572" s="61" t="s">
        <v>19652</v>
      </c>
      <c r="G1572" s="10" t="s">
        <v>68</v>
      </c>
      <c r="H1572" s="11"/>
      <c r="K1572" s="34"/>
      <c r="L1572" s="12"/>
      <c r="M1572" s="28" t="str">
        <f t="shared" ref="M1572:Q1572" si="9433">IFERROR(IF(FIND(M$1,$F1572)&gt;1,"Age - Children",""),"")</f>
        <v/>
      </c>
      <c r="N1572" s="28" t="str">
        <f t="shared" si="9433"/>
        <v/>
      </c>
      <c r="O1572" s="28" t="str">
        <f t="shared" si="9433"/>
        <v/>
      </c>
      <c r="P1572" s="28" t="str">
        <f t="shared" si="9433"/>
        <v/>
      </c>
      <c r="Q1572" s="28" t="str">
        <f t="shared" si="9433"/>
        <v/>
      </c>
      <c r="R1572" s="28" t="str">
        <f t="shared" ref="R1572:T1572" si="9434">IFERROR(IF(FIND(R$1,$F1572)&gt;1,"Age - Elderly",""),"")</f>
        <v/>
      </c>
      <c r="S1572" s="28" t="str">
        <f t="shared" si="9434"/>
        <v/>
      </c>
      <c r="T1572" s="28" t="str">
        <f t="shared" si="9434"/>
        <v/>
      </c>
      <c r="U1572" s="28" t="str">
        <f t="shared" si="3"/>
        <v/>
      </c>
      <c r="V1572" s="28" t="str">
        <f t="shared" si="4"/>
        <v/>
      </c>
      <c r="X1572" s="28" t="str">
        <f t="shared" si="5"/>
        <v/>
      </c>
      <c r="Y1572" s="28" t="str">
        <f t="shared" si="6"/>
        <v/>
      </c>
      <c r="Z1572" s="28" t="str">
        <f t="shared" si="7"/>
        <v>Gender - Male</v>
      </c>
      <c r="AB1572" s="28" t="str">
        <f t="shared" si="8"/>
        <v/>
      </c>
      <c r="AD1572" s="28" t="str">
        <f t="shared" si="9"/>
        <v>Gender - Male;</v>
      </c>
      <c r="AG1572" s="28" t="str">
        <f t="shared" ref="AG1572:AL1572" si="9435">IFERROR(IF(FIND(AG$1,$F1572)&gt;1,AG$1,""),"")</f>
        <v/>
      </c>
      <c r="AH1572" s="28" t="str">
        <f t="shared" si="9435"/>
        <v/>
      </c>
      <c r="AI1572" s="28" t="str">
        <f t="shared" si="9435"/>
        <v/>
      </c>
      <c r="AJ1572" s="28" t="str">
        <f t="shared" si="9435"/>
        <v/>
      </c>
      <c r="AK1572" s="28" t="str">
        <f t="shared" si="9435"/>
        <v/>
      </c>
      <c r="AL1572" s="28" t="str">
        <f t="shared" si="9435"/>
        <v/>
      </c>
      <c r="AM1572" s="28" t="str">
        <f t="shared" si="11"/>
        <v/>
      </c>
      <c r="AN1572" s="28" t="str">
        <f t="shared" ref="AN1572:AQ1572" si="9436">IFERROR(IF(FIND(AN$1,$F1572)&gt;1,"Status - LGBT",""),"")</f>
        <v/>
      </c>
      <c r="AO1572" s="28" t="str">
        <f t="shared" si="9436"/>
        <v/>
      </c>
      <c r="AP1572" s="28" t="str">
        <f t="shared" si="9436"/>
        <v/>
      </c>
      <c r="AQ1572" s="28" t="str">
        <f t="shared" si="9436"/>
        <v/>
      </c>
      <c r="AR1572" s="28" t="str">
        <f t="shared" ref="AR1572:AV1572" si="9437">IFERROR(IF(FIND(AR$1,$F1572)&gt;1,"BME",""),"")</f>
        <v/>
      </c>
      <c r="AS1572" s="28" t="str">
        <f t="shared" si="9437"/>
        <v/>
      </c>
      <c r="AT1572" s="28" t="str">
        <f t="shared" si="9437"/>
        <v/>
      </c>
      <c r="AU1572" s="28" t="str">
        <f t="shared" si="9437"/>
        <v/>
      </c>
      <c r="AV1572" s="28" t="str">
        <f t="shared" si="9437"/>
        <v/>
      </c>
      <c r="AW1572" s="28" t="str">
        <f t="shared" ref="AW1572:BC1572" si="9438">IFERROR(IF(FIND(AW$1,$F1572)&gt;1,AW$1,""),"")</f>
        <v/>
      </c>
      <c r="AX1572" s="28" t="str">
        <f t="shared" si="9438"/>
        <v/>
      </c>
      <c r="AY1572" s="28" t="str">
        <f t="shared" si="9438"/>
        <v/>
      </c>
      <c r="AZ1572" s="28" t="str">
        <f t="shared" si="9438"/>
        <v/>
      </c>
      <c r="BA1572" s="28" t="str">
        <f t="shared" si="9438"/>
        <v/>
      </c>
      <c r="BB1572" s="28" t="str">
        <f t="shared" si="9438"/>
        <v/>
      </c>
      <c r="BC1572" s="28" t="str">
        <f t="shared" si="9438"/>
        <v/>
      </c>
      <c r="BD1572" s="28" t="str">
        <f t="shared" si="15"/>
        <v/>
      </c>
      <c r="BJ1572" s="28" t="str">
        <f t="shared" si="16"/>
        <v/>
      </c>
      <c r="BK1572" s="28" t="str">
        <f t="shared" si="17"/>
        <v/>
      </c>
      <c r="BM1572" s="2" t="s">
        <v>98</v>
      </c>
      <c r="BU1572" s="12"/>
      <c r="BV1572" s="12"/>
      <c r="BW1572" s="12"/>
      <c r="BX1572" s="12"/>
      <c r="BY1572" s="42" t="str">
        <f t="shared" si="18"/>
        <v>Gender - Male;;</v>
      </c>
      <c r="BZ1572" s="42"/>
    </row>
    <row r="1573" spans="1:78" ht="15">
      <c r="A1573" s="16" t="s">
        <v>46</v>
      </c>
      <c r="B1573" s="28">
        <f>VLOOKUP(A1573,Organisations!$A$2:$B$7,2,FALSE)</f>
        <v>3</v>
      </c>
      <c r="C1573" s="16" t="s">
        <v>10490</v>
      </c>
      <c r="D1573" s="16" t="s">
        <v>10491</v>
      </c>
      <c r="E1573" s="28" t="str">
        <f t="shared" si="0"/>
        <v>We support users and carers to have more choice and control over what they would like to do. We support individuals to b</v>
      </c>
      <c r="F1573" s="62" t="s">
        <v>19653</v>
      </c>
      <c r="G1573" s="16" t="s">
        <v>68</v>
      </c>
      <c r="H1573" s="17"/>
      <c r="K1573" s="26" t="s">
        <v>1530</v>
      </c>
      <c r="L1573" s="16" t="s">
        <v>10495</v>
      </c>
      <c r="M1573" s="28" t="str">
        <f t="shared" ref="M1573:Q1573" si="9439">IFERROR(IF(FIND(M$1,$F1573)&gt;1,"Age - Children",""),"")</f>
        <v/>
      </c>
      <c r="N1573" s="28" t="str">
        <f t="shared" si="9439"/>
        <v/>
      </c>
      <c r="O1573" s="28" t="str">
        <f t="shared" si="9439"/>
        <v/>
      </c>
      <c r="P1573" s="28" t="str">
        <f t="shared" si="9439"/>
        <v/>
      </c>
      <c r="Q1573" s="28" t="str">
        <f t="shared" si="9439"/>
        <v/>
      </c>
      <c r="R1573" s="28" t="str">
        <f t="shared" ref="R1573:T1573" si="9440">IFERROR(IF(FIND(R$1,$F1573)&gt;1,"Age - Elderly",""),"")</f>
        <v/>
      </c>
      <c r="S1573" s="28" t="str">
        <f t="shared" si="9440"/>
        <v/>
      </c>
      <c r="T1573" s="28" t="str">
        <f t="shared" si="9440"/>
        <v/>
      </c>
      <c r="U1573" s="28" t="str">
        <f t="shared" si="3"/>
        <v/>
      </c>
      <c r="V1573" s="28" t="str">
        <f t="shared" si="4"/>
        <v/>
      </c>
      <c r="X1573" s="28" t="str">
        <f t="shared" si="5"/>
        <v/>
      </c>
      <c r="Y1573" s="28" t="str">
        <f t="shared" si="6"/>
        <v/>
      </c>
      <c r="Z1573" s="28" t="str">
        <f t="shared" si="7"/>
        <v/>
      </c>
      <c r="AB1573" s="28" t="str">
        <f t="shared" si="8"/>
        <v/>
      </c>
      <c r="AD1573" s="28" t="str">
        <f t="shared" si="9"/>
        <v/>
      </c>
      <c r="AG1573" s="28" t="str">
        <f t="shared" ref="AG1573:AL1573" si="9441">IFERROR(IF(FIND(AG$1,$F1573)&gt;1,AG$1,""),"")</f>
        <v/>
      </c>
      <c r="AH1573" s="28" t="str">
        <f t="shared" si="9441"/>
        <v/>
      </c>
      <c r="AI1573" s="28" t="str">
        <f t="shared" si="9441"/>
        <v/>
      </c>
      <c r="AJ1573" s="28" t="str">
        <f t="shared" si="9441"/>
        <v/>
      </c>
      <c r="AK1573" s="28" t="str">
        <f t="shared" si="9441"/>
        <v/>
      </c>
      <c r="AL1573" s="28" t="str">
        <f t="shared" si="9441"/>
        <v/>
      </c>
      <c r="AM1573" s="28" t="str">
        <f t="shared" si="11"/>
        <v/>
      </c>
      <c r="AN1573" s="28" t="str">
        <f t="shared" ref="AN1573:AQ1573" si="9442">IFERROR(IF(FIND(AN$1,$F1573)&gt;1,"Status - LGBT",""),"")</f>
        <v/>
      </c>
      <c r="AO1573" s="28" t="str">
        <f t="shared" si="9442"/>
        <v/>
      </c>
      <c r="AP1573" s="28" t="str">
        <f t="shared" si="9442"/>
        <v/>
      </c>
      <c r="AQ1573" s="28" t="str">
        <f t="shared" si="9442"/>
        <v/>
      </c>
      <c r="AR1573" s="28" t="str">
        <f t="shared" ref="AR1573:AV1573" si="9443">IFERROR(IF(FIND(AR$1,$F1573)&gt;1,"BME",""),"")</f>
        <v/>
      </c>
      <c r="AS1573" s="28" t="str">
        <f t="shared" si="9443"/>
        <v/>
      </c>
      <c r="AT1573" s="28" t="str">
        <f t="shared" si="9443"/>
        <v/>
      </c>
      <c r="AU1573" s="28" t="str">
        <f t="shared" si="9443"/>
        <v/>
      </c>
      <c r="AV1573" s="28" t="str">
        <f t="shared" si="9443"/>
        <v/>
      </c>
      <c r="AW1573" s="28" t="str">
        <f t="shared" ref="AW1573:BC1573" si="9444">IFERROR(IF(FIND(AW$1,$F1573)&gt;1,AW$1,""),"")</f>
        <v/>
      </c>
      <c r="AX1573" s="28" t="str">
        <f t="shared" si="9444"/>
        <v/>
      </c>
      <c r="AY1573" s="28" t="str">
        <f t="shared" si="9444"/>
        <v/>
      </c>
      <c r="AZ1573" s="28" t="str">
        <f t="shared" si="9444"/>
        <v/>
      </c>
      <c r="BA1573" s="28" t="str">
        <f t="shared" si="9444"/>
        <v/>
      </c>
      <c r="BB1573" s="28" t="str">
        <f t="shared" si="9444"/>
        <v/>
      </c>
      <c r="BC1573" s="28" t="str">
        <f t="shared" si="9444"/>
        <v/>
      </c>
      <c r="BD1573" s="28" t="str">
        <f t="shared" si="15"/>
        <v/>
      </c>
      <c r="BG1573" s="2" t="s">
        <v>10496</v>
      </c>
      <c r="BI1573" s="2" t="s">
        <v>1508</v>
      </c>
      <c r="BJ1573" s="28" t="str">
        <f t="shared" si="16"/>
        <v>Leeds</v>
      </c>
      <c r="BK1573" s="28" t="str">
        <f t="shared" si="17"/>
        <v>West Yorkshire</v>
      </c>
      <c r="BM1573" s="2" t="s">
        <v>98</v>
      </c>
      <c r="BU1573" s="18"/>
      <c r="BV1573" s="47" t="s">
        <v>574</v>
      </c>
      <c r="BW1573" s="18"/>
      <c r="BX1573" s="18"/>
      <c r="BY1573" s="42" t="str">
        <f t="shared" si="18"/>
        <v>LS11</v>
      </c>
      <c r="BZ1573" s="43"/>
    </row>
    <row r="1574" spans="1:78" ht="15">
      <c r="A1574" s="10" t="s">
        <v>46</v>
      </c>
      <c r="B1574" s="28">
        <f>VLOOKUP(A1574,Organisations!$A$2:$B$7,2,FALSE)</f>
        <v>3</v>
      </c>
      <c r="C1574" s="10" t="s">
        <v>10497</v>
      </c>
      <c r="D1574" s="10" t="s">
        <v>10498</v>
      </c>
      <c r="E1574" s="28" t="str">
        <f t="shared" si="0"/>
        <v>Please ring for more details on how you can book your own photobooth for your event.</v>
      </c>
      <c r="F1574" s="10" t="s">
        <v>10499</v>
      </c>
      <c r="G1574" s="10" t="s">
        <v>68</v>
      </c>
      <c r="H1574" s="11"/>
      <c r="K1574" s="30" t="s">
        <v>10500</v>
      </c>
      <c r="L1574" s="10" t="s">
        <v>10501</v>
      </c>
      <c r="M1574" s="28" t="str">
        <f t="shared" ref="M1574:Q1574" si="9445">IFERROR(IF(FIND(M$1,$F1574)&gt;1,"Age - Children",""),"")</f>
        <v/>
      </c>
      <c r="N1574" s="28" t="str">
        <f t="shared" si="9445"/>
        <v/>
      </c>
      <c r="O1574" s="28" t="str">
        <f t="shared" si="9445"/>
        <v/>
      </c>
      <c r="P1574" s="28" t="str">
        <f t="shared" si="9445"/>
        <v/>
      </c>
      <c r="Q1574" s="28" t="str">
        <f t="shared" si="9445"/>
        <v/>
      </c>
      <c r="R1574" s="28" t="str">
        <f t="shared" ref="R1574:T1574" si="9446">IFERROR(IF(FIND(R$1,$F1574)&gt;1,"Age - Elderly",""),"")</f>
        <v/>
      </c>
      <c r="S1574" s="28" t="str">
        <f t="shared" si="9446"/>
        <v/>
      </c>
      <c r="T1574" s="28" t="str">
        <f t="shared" si="9446"/>
        <v/>
      </c>
      <c r="U1574" s="28" t="str">
        <f t="shared" si="3"/>
        <v/>
      </c>
      <c r="V1574" s="28" t="str">
        <f t="shared" si="4"/>
        <v/>
      </c>
      <c r="X1574" s="28" t="str">
        <f t="shared" si="5"/>
        <v/>
      </c>
      <c r="Y1574" s="28" t="str">
        <f t="shared" si="6"/>
        <v/>
      </c>
      <c r="Z1574" s="28" t="str">
        <f t="shared" si="7"/>
        <v/>
      </c>
      <c r="AB1574" s="28" t="str">
        <f t="shared" si="8"/>
        <v/>
      </c>
      <c r="AD1574" s="28" t="str">
        <f t="shared" si="9"/>
        <v/>
      </c>
      <c r="AG1574" s="28" t="str">
        <f t="shared" ref="AG1574:AL1574" si="9447">IFERROR(IF(FIND(AG$1,$F1574)&gt;1,AG$1,""),"")</f>
        <v/>
      </c>
      <c r="AH1574" s="28" t="str">
        <f t="shared" si="9447"/>
        <v/>
      </c>
      <c r="AI1574" s="28" t="str">
        <f t="shared" si="9447"/>
        <v/>
      </c>
      <c r="AJ1574" s="28" t="str">
        <f t="shared" si="9447"/>
        <v/>
      </c>
      <c r="AK1574" s="28" t="str">
        <f t="shared" si="9447"/>
        <v/>
      </c>
      <c r="AL1574" s="28" t="str">
        <f t="shared" si="9447"/>
        <v/>
      </c>
      <c r="AM1574" s="28" t="str">
        <f t="shared" si="11"/>
        <v/>
      </c>
      <c r="AN1574" s="28" t="str">
        <f t="shared" ref="AN1574:AQ1574" si="9448">IFERROR(IF(FIND(AN$1,$F1574)&gt;1,"Status - LGBT",""),"")</f>
        <v/>
      </c>
      <c r="AO1574" s="28" t="str">
        <f t="shared" si="9448"/>
        <v/>
      </c>
      <c r="AP1574" s="28" t="str">
        <f t="shared" si="9448"/>
        <v/>
      </c>
      <c r="AQ1574" s="28" t="str">
        <f t="shared" si="9448"/>
        <v/>
      </c>
      <c r="AR1574" s="28" t="str">
        <f t="shared" ref="AR1574:AV1574" si="9449">IFERROR(IF(FIND(AR$1,$F1574)&gt;1,"BME",""),"")</f>
        <v/>
      </c>
      <c r="AS1574" s="28" t="str">
        <f t="shared" si="9449"/>
        <v/>
      </c>
      <c r="AT1574" s="28" t="str">
        <f t="shared" si="9449"/>
        <v/>
      </c>
      <c r="AU1574" s="28" t="str">
        <f t="shared" si="9449"/>
        <v/>
      </c>
      <c r="AV1574" s="28" t="str">
        <f t="shared" si="9449"/>
        <v/>
      </c>
      <c r="AW1574" s="28" t="str">
        <f t="shared" ref="AW1574:BC1574" si="9450">IFERROR(IF(FIND(AW$1,$F1574)&gt;1,AW$1,""),"")</f>
        <v/>
      </c>
      <c r="AX1574" s="28" t="str">
        <f t="shared" si="9450"/>
        <v/>
      </c>
      <c r="AY1574" s="28" t="str">
        <f t="shared" si="9450"/>
        <v/>
      </c>
      <c r="AZ1574" s="28" t="str">
        <f t="shared" si="9450"/>
        <v/>
      </c>
      <c r="BA1574" s="28" t="str">
        <f t="shared" si="9450"/>
        <v/>
      </c>
      <c r="BB1574" s="28" t="str">
        <f t="shared" si="9450"/>
        <v/>
      </c>
      <c r="BC1574" s="28" t="str">
        <f t="shared" si="9450"/>
        <v/>
      </c>
      <c r="BD1574" s="28" t="str">
        <f t="shared" si="15"/>
        <v/>
      </c>
      <c r="BG1574" s="2" t="s">
        <v>10502</v>
      </c>
      <c r="BI1574" s="2" t="s">
        <v>3825</v>
      </c>
      <c r="BJ1574" s="28" t="str">
        <f t="shared" si="16"/>
        <v/>
      </c>
      <c r="BK1574" s="28" t="str">
        <f t="shared" si="17"/>
        <v/>
      </c>
      <c r="BM1574" s="2" t="s">
        <v>98</v>
      </c>
      <c r="BU1574" s="12"/>
      <c r="BV1574" s="50" t="s">
        <v>574</v>
      </c>
      <c r="BW1574" s="12"/>
      <c r="BX1574" s="12"/>
      <c r="BY1574" s="42" t="str">
        <f t="shared" si="18"/>
        <v>LS11</v>
      </c>
      <c r="BZ1574" s="42"/>
    </row>
    <row r="1575" spans="1:78" ht="15">
      <c r="A1575" s="16" t="s">
        <v>46</v>
      </c>
      <c r="B1575" s="28">
        <f>VLOOKUP(A1575,Organisations!$A$2:$B$7,2,FALSE)</f>
        <v>3</v>
      </c>
      <c r="C1575" s="16" t="s">
        <v>10504</v>
      </c>
      <c r="D1575" s="16" t="s">
        <v>10505</v>
      </c>
      <c r="E1575" s="28" t="str">
        <f t="shared" si="0"/>
        <v>We are a charity that supports people with learning. physical disabilities and those struggling with mental health to fu</v>
      </c>
      <c r="F1575" s="62" t="s">
        <v>19654</v>
      </c>
      <c r="G1575" s="16" t="s">
        <v>68</v>
      </c>
      <c r="H1575" s="17"/>
      <c r="K1575" s="26" t="s">
        <v>1546</v>
      </c>
      <c r="L1575" s="18"/>
      <c r="M1575" s="28" t="str">
        <f t="shared" ref="M1575:Q1575" si="9451">IFERROR(IF(FIND(M$1,$F1575)&gt;1,"Age - Children",""),"")</f>
        <v/>
      </c>
      <c r="N1575" s="28" t="str">
        <f t="shared" si="9451"/>
        <v/>
      </c>
      <c r="O1575" s="28" t="str">
        <f t="shared" si="9451"/>
        <v/>
      </c>
      <c r="P1575" s="28" t="str">
        <f t="shared" si="9451"/>
        <v/>
      </c>
      <c r="Q1575" s="28" t="str">
        <f t="shared" si="9451"/>
        <v/>
      </c>
      <c r="R1575" s="28" t="str">
        <f t="shared" ref="R1575:T1575" si="9452">IFERROR(IF(FIND(R$1,$F1575)&gt;1,"Age - Elderly",""),"")</f>
        <v/>
      </c>
      <c r="S1575" s="28" t="str">
        <f t="shared" si="9452"/>
        <v/>
      </c>
      <c r="T1575" s="28" t="str">
        <f t="shared" si="9452"/>
        <v/>
      </c>
      <c r="U1575" s="28" t="str">
        <f t="shared" si="3"/>
        <v/>
      </c>
      <c r="V1575" s="28" t="str">
        <f t="shared" si="4"/>
        <v>Status - disabled</v>
      </c>
      <c r="X1575" s="28" t="str">
        <f t="shared" si="5"/>
        <v/>
      </c>
      <c r="Y1575" s="28" t="str">
        <f t="shared" si="6"/>
        <v/>
      </c>
      <c r="Z1575" s="28" t="str">
        <f t="shared" si="7"/>
        <v>Gender - Male</v>
      </c>
      <c r="AB1575" s="28" t="str">
        <f t="shared" si="8"/>
        <v/>
      </c>
      <c r="AD1575" s="28" t="str">
        <f t="shared" si="9"/>
        <v>Gender - Male;</v>
      </c>
      <c r="AG1575" s="28" t="str">
        <f t="shared" ref="AG1575:AL1575" si="9453">IFERROR(IF(FIND(AG$1,$F1575)&gt;1,AG$1,""),"")</f>
        <v/>
      </c>
      <c r="AH1575" s="28" t="str">
        <f t="shared" si="9453"/>
        <v/>
      </c>
      <c r="AI1575" s="28" t="str">
        <f t="shared" si="9453"/>
        <v/>
      </c>
      <c r="AJ1575" s="28" t="str">
        <f t="shared" si="9453"/>
        <v/>
      </c>
      <c r="AK1575" s="28" t="str">
        <f t="shared" si="9453"/>
        <v/>
      </c>
      <c r="AL1575" s="28" t="str">
        <f t="shared" si="9453"/>
        <v/>
      </c>
      <c r="AM1575" s="28" t="str">
        <f t="shared" si="11"/>
        <v/>
      </c>
      <c r="AN1575" s="28" t="str">
        <f t="shared" ref="AN1575:AQ1575" si="9454">IFERROR(IF(FIND(AN$1,$F1575)&gt;1,"Status - LGBT",""),"")</f>
        <v/>
      </c>
      <c r="AO1575" s="28" t="str">
        <f t="shared" si="9454"/>
        <v/>
      </c>
      <c r="AP1575" s="28" t="str">
        <f t="shared" si="9454"/>
        <v/>
      </c>
      <c r="AQ1575" s="28" t="str">
        <f t="shared" si="9454"/>
        <v/>
      </c>
      <c r="AR1575" s="28" t="str">
        <f t="shared" ref="AR1575:AV1575" si="9455">IFERROR(IF(FIND(AR$1,$F1575)&gt;1,"BME",""),"")</f>
        <v/>
      </c>
      <c r="AS1575" s="28" t="str">
        <f t="shared" si="9455"/>
        <v>BME</v>
      </c>
      <c r="AT1575" s="28" t="str">
        <f t="shared" si="9455"/>
        <v/>
      </c>
      <c r="AU1575" s="28" t="str">
        <f t="shared" si="9455"/>
        <v/>
      </c>
      <c r="AV1575" s="28" t="str">
        <f t="shared" si="9455"/>
        <v/>
      </c>
      <c r="AW1575" s="28" t="str">
        <f t="shared" ref="AW1575:BC1575" si="9456">IFERROR(IF(FIND(AW$1,$F1575)&gt;1,AW$1,""),"")</f>
        <v/>
      </c>
      <c r="AX1575" s="28" t="str">
        <f t="shared" si="9456"/>
        <v/>
      </c>
      <c r="AY1575" s="28" t="str">
        <f t="shared" si="9456"/>
        <v/>
      </c>
      <c r="AZ1575" s="28" t="str">
        <f t="shared" si="9456"/>
        <v/>
      </c>
      <c r="BA1575" s="28" t="str">
        <f t="shared" si="9456"/>
        <v/>
      </c>
      <c r="BB1575" s="28" t="str">
        <f t="shared" si="9456"/>
        <v/>
      </c>
      <c r="BC1575" s="28" t="str">
        <f t="shared" si="9456"/>
        <v/>
      </c>
      <c r="BD1575" s="28" t="str">
        <f t="shared" si="15"/>
        <v>BME;</v>
      </c>
      <c r="BG1575" s="2" t="s">
        <v>10509</v>
      </c>
      <c r="BI1575" s="2" t="s">
        <v>1524</v>
      </c>
      <c r="BJ1575" s="28" t="str">
        <f t="shared" si="16"/>
        <v>Leeds</v>
      </c>
      <c r="BK1575" s="28" t="str">
        <f t="shared" si="17"/>
        <v>West Yorkshire</v>
      </c>
      <c r="BM1575" s="2" t="s">
        <v>98</v>
      </c>
      <c r="BU1575" s="18"/>
      <c r="BV1575" s="47" t="s">
        <v>570</v>
      </c>
      <c r="BW1575" s="18"/>
      <c r="BX1575" s="18"/>
      <c r="BY1575" s="42" t="str">
        <f t="shared" si="18"/>
        <v>Status - disabled;Gender - Male;;BME;;LS8</v>
      </c>
      <c r="BZ1575" s="43"/>
    </row>
    <row r="1576" spans="1:78" ht="15">
      <c r="A1576" s="10" t="s">
        <v>46</v>
      </c>
      <c r="B1576" s="28">
        <f>VLOOKUP(A1576,Organisations!$A$2:$B$7,2,FALSE)</f>
        <v>3</v>
      </c>
      <c r="C1576" s="10" t="s">
        <v>10510</v>
      </c>
      <c r="D1576" s="10" t="s">
        <v>10511</v>
      </c>
      <c r="E1576" s="28" t="str">
        <f t="shared" si="0"/>
        <v>Headingley Heart is a lively enterprise, arts and community centre.
 Located right in the centre of Headingley in Leeds.</v>
      </c>
      <c r="F1576" s="61" t="s">
        <v>19655</v>
      </c>
      <c r="G1576" s="10" t="s">
        <v>68</v>
      </c>
      <c r="H1576" s="11"/>
      <c r="K1576" s="30" t="s">
        <v>10515</v>
      </c>
      <c r="L1576" s="10" t="s">
        <v>10516</v>
      </c>
      <c r="M1576" s="28" t="str">
        <f t="shared" ref="M1576:Q1576" si="9457">IFERROR(IF(FIND(M$1,$F1576)&gt;1,"Age - Children",""),"")</f>
        <v/>
      </c>
      <c r="N1576" s="28" t="str">
        <f t="shared" si="9457"/>
        <v/>
      </c>
      <c r="O1576" s="28" t="str">
        <f t="shared" si="9457"/>
        <v/>
      </c>
      <c r="P1576" s="28" t="str">
        <f t="shared" si="9457"/>
        <v/>
      </c>
      <c r="Q1576" s="28" t="str">
        <f t="shared" si="9457"/>
        <v/>
      </c>
      <c r="R1576" s="28" t="str">
        <f t="shared" ref="R1576:T1576" si="9458">IFERROR(IF(FIND(R$1,$F1576)&gt;1,"Age - Elderly",""),"")</f>
        <v/>
      </c>
      <c r="S1576" s="28" t="str">
        <f t="shared" si="9458"/>
        <v/>
      </c>
      <c r="T1576" s="28" t="str">
        <f t="shared" si="9458"/>
        <v/>
      </c>
      <c r="U1576" s="28" t="str">
        <f t="shared" si="3"/>
        <v/>
      </c>
      <c r="V1576" s="28" t="str">
        <f t="shared" si="4"/>
        <v/>
      </c>
      <c r="X1576" s="28" t="str">
        <f t="shared" si="5"/>
        <v/>
      </c>
      <c r="Y1576" s="28" t="str">
        <f t="shared" si="6"/>
        <v/>
      </c>
      <c r="Z1576" s="28" t="str">
        <f t="shared" si="7"/>
        <v>Gender - Male</v>
      </c>
      <c r="AB1576" s="28" t="str">
        <f t="shared" si="8"/>
        <v/>
      </c>
      <c r="AD1576" s="28" t="str">
        <f t="shared" si="9"/>
        <v>Gender - Male;</v>
      </c>
      <c r="AG1576" s="28" t="str">
        <f t="shared" ref="AG1576:AL1576" si="9459">IFERROR(IF(FIND(AG$1,$F1576)&gt;1,AG$1,""),"")</f>
        <v/>
      </c>
      <c r="AH1576" s="28" t="str">
        <f t="shared" si="9459"/>
        <v/>
      </c>
      <c r="AI1576" s="28" t="str">
        <f t="shared" si="9459"/>
        <v/>
      </c>
      <c r="AJ1576" s="28" t="str">
        <f t="shared" si="9459"/>
        <v/>
      </c>
      <c r="AK1576" s="28" t="str">
        <f t="shared" si="9459"/>
        <v/>
      </c>
      <c r="AL1576" s="28" t="str">
        <f t="shared" si="9459"/>
        <v/>
      </c>
      <c r="AM1576" s="28" t="str">
        <f t="shared" si="11"/>
        <v/>
      </c>
      <c r="AN1576" s="28" t="str">
        <f t="shared" ref="AN1576:AQ1576" si="9460">IFERROR(IF(FIND(AN$1,$F1576)&gt;1,"Status - LGBT",""),"")</f>
        <v/>
      </c>
      <c r="AO1576" s="28" t="str">
        <f t="shared" si="9460"/>
        <v/>
      </c>
      <c r="AP1576" s="28" t="str">
        <f t="shared" si="9460"/>
        <v/>
      </c>
      <c r="AQ1576" s="28" t="str">
        <f t="shared" si="9460"/>
        <v/>
      </c>
      <c r="AR1576" s="28" t="str">
        <f t="shared" ref="AR1576:AV1576" si="9461">IFERROR(IF(FIND(AR$1,$F1576)&gt;1,"BME",""),"")</f>
        <v/>
      </c>
      <c r="AS1576" s="28" t="str">
        <f t="shared" si="9461"/>
        <v/>
      </c>
      <c r="AT1576" s="28" t="str">
        <f t="shared" si="9461"/>
        <v/>
      </c>
      <c r="AU1576" s="28" t="str">
        <f t="shared" si="9461"/>
        <v/>
      </c>
      <c r="AV1576" s="28" t="str">
        <f t="shared" si="9461"/>
        <v/>
      </c>
      <c r="AW1576" s="28" t="str">
        <f t="shared" ref="AW1576:BC1576" si="9462">IFERROR(IF(FIND(AW$1,$F1576)&gt;1,AW$1,""),"")</f>
        <v/>
      </c>
      <c r="AX1576" s="28" t="str">
        <f t="shared" si="9462"/>
        <v/>
      </c>
      <c r="AY1576" s="28" t="str">
        <f t="shared" si="9462"/>
        <v/>
      </c>
      <c r="AZ1576" s="28" t="str">
        <f t="shared" si="9462"/>
        <v/>
      </c>
      <c r="BA1576" s="28" t="str">
        <f t="shared" si="9462"/>
        <v/>
      </c>
      <c r="BB1576" s="28" t="str">
        <f t="shared" si="9462"/>
        <v/>
      </c>
      <c r="BC1576" s="28" t="str">
        <f t="shared" si="9462"/>
        <v/>
      </c>
      <c r="BD1576" s="28" t="str">
        <f t="shared" si="15"/>
        <v/>
      </c>
      <c r="BG1576" s="2" t="s">
        <v>10517</v>
      </c>
      <c r="BI1576" s="2" t="s">
        <v>2018</v>
      </c>
      <c r="BJ1576" s="28" t="str">
        <f t="shared" si="16"/>
        <v>Leeds</v>
      </c>
      <c r="BK1576" s="28" t="str">
        <f t="shared" si="17"/>
        <v>West Yorkshire</v>
      </c>
      <c r="BM1576" s="2" t="s">
        <v>98</v>
      </c>
      <c r="BU1576" s="12"/>
      <c r="BV1576" s="50" t="s">
        <v>568</v>
      </c>
      <c r="BW1576" s="12"/>
      <c r="BX1576" s="12"/>
      <c r="BY1576" s="42" t="str">
        <f t="shared" si="18"/>
        <v>Gender - Male;;LS6</v>
      </c>
      <c r="BZ1576" s="42"/>
    </row>
    <row r="1577" spans="1:78" ht="15">
      <c r="A1577" s="16" t="s">
        <v>46</v>
      </c>
      <c r="B1577" s="28">
        <f>VLOOKUP(A1577,Organisations!$A$2:$B$7,2,FALSE)</f>
        <v>3</v>
      </c>
      <c r="C1577" s="16" t="s">
        <v>10519</v>
      </c>
      <c r="D1577" s="16" t="s">
        <v>10520</v>
      </c>
      <c r="E1577" s="28" t="str">
        <f t="shared" si="0"/>
        <v>We are based at Holbeck Community Center and are open Monday to Friday 9.00 AM ➞ 3:00 PM.
 We usually have around 10 cus</v>
      </c>
      <c r="F1577" s="62" t="s">
        <v>19656</v>
      </c>
      <c r="G1577" s="16" t="s">
        <v>68</v>
      </c>
      <c r="H1577" s="54"/>
      <c r="K1577" s="26" t="s">
        <v>10524</v>
      </c>
      <c r="L1577" s="16" t="s">
        <v>10525</v>
      </c>
      <c r="M1577" s="28" t="str">
        <f t="shared" ref="M1577:Q1577" si="9463">IFERROR(IF(FIND(M$1,$F1577)&gt;1,"Age - Children",""),"")</f>
        <v/>
      </c>
      <c r="N1577" s="28" t="str">
        <f t="shared" si="9463"/>
        <v/>
      </c>
      <c r="O1577" s="28" t="str">
        <f t="shared" si="9463"/>
        <v/>
      </c>
      <c r="P1577" s="28" t="str">
        <f t="shared" si="9463"/>
        <v/>
      </c>
      <c r="Q1577" s="28" t="str">
        <f t="shared" si="9463"/>
        <v>Age - Children</v>
      </c>
      <c r="R1577" s="28" t="str">
        <f t="shared" ref="R1577:T1577" si="9464">IFERROR(IF(FIND(R$1,$F1577)&gt;1,"Age - Elderly",""),"")</f>
        <v/>
      </c>
      <c r="S1577" s="28" t="str">
        <f t="shared" si="9464"/>
        <v/>
      </c>
      <c r="T1577" s="28" t="str">
        <f t="shared" si="9464"/>
        <v/>
      </c>
      <c r="U1577" s="28" t="str">
        <f t="shared" si="3"/>
        <v>Age - Children;</v>
      </c>
      <c r="V1577" s="28" t="str">
        <f t="shared" si="4"/>
        <v>Status - disabled</v>
      </c>
      <c r="X1577" s="28" t="str">
        <f t="shared" si="5"/>
        <v/>
      </c>
      <c r="Y1577" s="28" t="str">
        <f t="shared" si="6"/>
        <v/>
      </c>
      <c r="Z1577" s="28" t="str">
        <f t="shared" si="7"/>
        <v/>
      </c>
      <c r="AB1577" s="28" t="str">
        <f t="shared" si="8"/>
        <v/>
      </c>
      <c r="AD1577" s="28" t="str">
        <f t="shared" si="9"/>
        <v/>
      </c>
      <c r="AG1577" s="28" t="str">
        <f t="shared" ref="AG1577:AL1577" si="9465">IFERROR(IF(FIND(AG$1,$F1577)&gt;1,AG$1,""),"")</f>
        <v/>
      </c>
      <c r="AH1577" s="28" t="str">
        <f t="shared" si="9465"/>
        <v/>
      </c>
      <c r="AI1577" s="28" t="str">
        <f t="shared" si="9465"/>
        <v/>
      </c>
      <c r="AJ1577" s="28" t="str">
        <f t="shared" si="9465"/>
        <v/>
      </c>
      <c r="AK1577" s="28" t="str">
        <f t="shared" si="9465"/>
        <v/>
      </c>
      <c r="AL1577" s="28" t="str">
        <f t="shared" si="9465"/>
        <v/>
      </c>
      <c r="AM1577" s="28" t="str">
        <f t="shared" si="11"/>
        <v/>
      </c>
      <c r="AN1577" s="28" t="str">
        <f t="shared" ref="AN1577:AQ1577" si="9466">IFERROR(IF(FIND(AN$1,$F1577)&gt;1,"Status - LGBT",""),"")</f>
        <v/>
      </c>
      <c r="AO1577" s="28" t="str">
        <f t="shared" si="9466"/>
        <v/>
      </c>
      <c r="AP1577" s="28" t="str">
        <f t="shared" si="9466"/>
        <v/>
      </c>
      <c r="AQ1577" s="28" t="str">
        <f t="shared" si="9466"/>
        <v/>
      </c>
      <c r="AR1577" s="28" t="str">
        <f t="shared" ref="AR1577:AV1577" si="9467">IFERROR(IF(FIND(AR$1,$F1577)&gt;1,"BME",""),"")</f>
        <v/>
      </c>
      <c r="AS1577" s="28" t="str">
        <f t="shared" si="9467"/>
        <v/>
      </c>
      <c r="AT1577" s="28" t="str">
        <f t="shared" si="9467"/>
        <v/>
      </c>
      <c r="AU1577" s="28" t="str">
        <f t="shared" si="9467"/>
        <v/>
      </c>
      <c r="AV1577" s="28" t="str">
        <f t="shared" si="9467"/>
        <v/>
      </c>
      <c r="AW1577" s="28" t="str">
        <f t="shared" ref="AW1577:BC1577" si="9468">IFERROR(IF(FIND(AW$1,$F1577)&gt;1,AW$1,""),"")</f>
        <v/>
      </c>
      <c r="AX1577" s="28" t="str">
        <f t="shared" si="9468"/>
        <v/>
      </c>
      <c r="AY1577" s="28" t="str">
        <f t="shared" si="9468"/>
        <v/>
      </c>
      <c r="AZ1577" s="28" t="str">
        <f t="shared" si="9468"/>
        <v/>
      </c>
      <c r="BA1577" s="28" t="str">
        <f t="shared" si="9468"/>
        <v/>
      </c>
      <c r="BB1577" s="28" t="str">
        <f t="shared" si="9468"/>
        <v/>
      </c>
      <c r="BC1577" s="28" t="str">
        <f t="shared" si="9468"/>
        <v/>
      </c>
      <c r="BD1577" s="28" t="str">
        <f t="shared" si="15"/>
        <v/>
      </c>
      <c r="BG1577" s="2" t="s">
        <v>10526</v>
      </c>
      <c r="BI1577" s="2" t="s">
        <v>3825</v>
      </c>
      <c r="BJ1577" s="28" t="str">
        <f t="shared" si="16"/>
        <v>Leeds</v>
      </c>
      <c r="BK1577" s="28" t="str">
        <f t="shared" si="17"/>
        <v>West Yorkshire</v>
      </c>
      <c r="BM1577" s="2" t="s">
        <v>98</v>
      </c>
      <c r="BN1577" s="2" t="s">
        <v>2863</v>
      </c>
      <c r="BR1577" s="2" t="s">
        <v>2863</v>
      </c>
      <c r="BU1577" s="18"/>
      <c r="BV1577" s="47" t="s">
        <v>574</v>
      </c>
      <c r="BW1577" s="18"/>
      <c r="BX1577" s="18"/>
      <c r="BY1577" s="42" t="str">
        <f t="shared" si="18"/>
        <v>Status - disabled;Age - Children;;LS11</v>
      </c>
      <c r="BZ1577" s="43"/>
    </row>
    <row r="1578" spans="1:78" ht="15">
      <c r="A1578" s="10" t="s">
        <v>46</v>
      </c>
      <c r="B1578" s="28">
        <f>VLOOKUP(A1578,Organisations!$A$2:$B$7,2,FALSE)</f>
        <v>3</v>
      </c>
      <c r="C1578" s="23" t="s">
        <v>1575</v>
      </c>
      <c r="D1578" s="23" t="s">
        <v>1576</v>
      </c>
      <c r="E1578" s="28" t="str">
        <f t="shared" si="0"/>
        <v>Healthwatch Leeds is here to help local people get the best out of their local health and care services by bringing thei</v>
      </c>
      <c r="F1578" s="61" t="s">
        <v>19657</v>
      </c>
      <c r="G1578" s="10" t="s">
        <v>68</v>
      </c>
      <c r="H1578" s="11"/>
      <c r="K1578" s="30" t="s">
        <v>1578</v>
      </c>
      <c r="L1578" s="10" t="s">
        <v>10530</v>
      </c>
      <c r="M1578" s="28" t="str">
        <f t="shared" ref="M1578:Q1578" si="9469">IFERROR(IF(FIND(M$1,$F1578)&gt;1,"Age - Children",""),"")</f>
        <v/>
      </c>
      <c r="N1578" s="28" t="str">
        <f t="shared" si="9469"/>
        <v/>
      </c>
      <c r="O1578" s="28" t="str">
        <f t="shared" si="9469"/>
        <v/>
      </c>
      <c r="P1578" s="28" t="str">
        <f t="shared" si="9469"/>
        <v/>
      </c>
      <c r="Q1578" s="28" t="str">
        <f t="shared" si="9469"/>
        <v/>
      </c>
      <c r="R1578" s="28" t="str">
        <f t="shared" ref="R1578:T1578" si="9470">IFERROR(IF(FIND(R$1,$F1578)&gt;1,"Age - Elderly",""),"")</f>
        <v/>
      </c>
      <c r="S1578" s="28" t="str">
        <f t="shared" si="9470"/>
        <v/>
      </c>
      <c r="T1578" s="28" t="str">
        <f t="shared" si="9470"/>
        <v/>
      </c>
      <c r="U1578" s="28" t="str">
        <f t="shared" si="3"/>
        <v/>
      </c>
      <c r="V1578" s="28" t="str">
        <f t="shared" si="4"/>
        <v/>
      </c>
      <c r="X1578" s="28" t="str">
        <f t="shared" si="5"/>
        <v/>
      </c>
      <c r="Y1578" s="28" t="str">
        <f t="shared" si="6"/>
        <v/>
      </c>
      <c r="Z1578" s="28" t="str">
        <f t="shared" si="7"/>
        <v/>
      </c>
      <c r="AB1578" s="28" t="str">
        <f t="shared" si="8"/>
        <v/>
      </c>
      <c r="AD1578" s="28" t="str">
        <f t="shared" si="9"/>
        <v/>
      </c>
      <c r="AG1578" s="28" t="str">
        <f t="shared" ref="AG1578:AL1578" si="9471">IFERROR(IF(FIND(AG$1,$F1578)&gt;1,AG$1,""),"")</f>
        <v/>
      </c>
      <c r="AH1578" s="28" t="str">
        <f t="shared" si="9471"/>
        <v/>
      </c>
      <c r="AI1578" s="28" t="str">
        <f t="shared" si="9471"/>
        <v/>
      </c>
      <c r="AJ1578" s="28" t="str">
        <f t="shared" si="9471"/>
        <v/>
      </c>
      <c r="AK1578" s="28" t="str">
        <f t="shared" si="9471"/>
        <v/>
      </c>
      <c r="AL1578" s="28" t="str">
        <f t="shared" si="9471"/>
        <v/>
      </c>
      <c r="AM1578" s="28" t="str">
        <f t="shared" si="11"/>
        <v/>
      </c>
      <c r="AN1578" s="28" t="str">
        <f t="shared" ref="AN1578:AQ1578" si="9472">IFERROR(IF(FIND(AN$1,$F1578)&gt;1,"Status - LGBT",""),"")</f>
        <v/>
      </c>
      <c r="AO1578" s="28" t="str">
        <f t="shared" si="9472"/>
        <v/>
      </c>
      <c r="AP1578" s="28" t="str">
        <f t="shared" si="9472"/>
        <v/>
      </c>
      <c r="AQ1578" s="28" t="str">
        <f t="shared" si="9472"/>
        <v/>
      </c>
      <c r="AR1578" s="28" t="str">
        <f t="shared" ref="AR1578:AV1578" si="9473">IFERROR(IF(FIND(AR$1,$F1578)&gt;1,"BME",""),"")</f>
        <v/>
      </c>
      <c r="AS1578" s="28" t="str">
        <f t="shared" si="9473"/>
        <v/>
      </c>
      <c r="AT1578" s="28" t="str">
        <f t="shared" si="9473"/>
        <v/>
      </c>
      <c r="AU1578" s="28" t="str">
        <f t="shared" si="9473"/>
        <v/>
      </c>
      <c r="AV1578" s="28" t="str">
        <f t="shared" si="9473"/>
        <v/>
      </c>
      <c r="AW1578" s="28" t="str">
        <f t="shared" ref="AW1578:BC1578" si="9474">IFERROR(IF(FIND(AW$1,$F1578)&gt;1,AW$1,""),"")</f>
        <v/>
      </c>
      <c r="AX1578" s="28" t="str">
        <f t="shared" si="9474"/>
        <v/>
      </c>
      <c r="AY1578" s="28" t="str">
        <f t="shared" si="9474"/>
        <v/>
      </c>
      <c r="AZ1578" s="28" t="str">
        <f t="shared" si="9474"/>
        <v/>
      </c>
      <c r="BA1578" s="28" t="str">
        <f t="shared" si="9474"/>
        <v/>
      </c>
      <c r="BB1578" s="28" t="str">
        <f t="shared" si="9474"/>
        <v/>
      </c>
      <c r="BC1578" s="28" t="str">
        <f t="shared" si="9474"/>
        <v/>
      </c>
      <c r="BD1578" s="28" t="str">
        <f t="shared" si="15"/>
        <v/>
      </c>
      <c r="BG1578" s="2" t="s">
        <v>10531</v>
      </c>
      <c r="BI1578" s="2" t="s">
        <v>1467</v>
      </c>
      <c r="BJ1578" s="28" t="str">
        <f t="shared" si="16"/>
        <v>Leeds</v>
      </c>
      <c r="BK1578" s="28" t="str">
        <f t="shared" si="17"/>
        <v>West Yorkshire</v>
      </c>
      <c r="BM1578" s="2" t="s">
        <v>98</v>
      </c>
      <c r="BU1578" s="12"/>
      <c r="BV1578" s="50" t="s">
        <v>572</v>
      </c>
      <c r="BW1578" s="12"/>
      <c r="BX1578" s="12"/>
      <c r="BY1578" s="42" t="str">
        <f t="shared" si="18"/>
        <v>LS9</v>
      </c>
      <c r="BZ1578" s="42"/>
    </row>
    <row r="1579" spans="1:78" ht="15">
      <c r="A1579" s="16" t="s">
        <v>46</v>
      </c>
      <c r="B1579" s="28">
        <f>VLOOKUP(A1579,Organisations!$A$2:$B$7,2,FALSE)</f>
        <v>3</v>
      </c>
      <c r="C1579" s="16" t="s">
        <v>10532</v>
      </c>
      <c r="D1579" s="16" t="s">
        <v>10533</v>
      </c>
      <c r="E1579" s="28" t="str">
        <f t="shared" si="0"/>
        <v>Signposting and advice line for health and social care in Leeds</v>
      </c>
      <c r="F1579" s="16" t="s">
        <v>10534</v>
      </c>
      <c r="G1579" s="16" t="s">
        <v>68</v>
      </c>
      <c r="H1579" s="17"/>
      <c r="K1579" s="26" t="s">
        <v>1578</v>
      </c>
      <c r="L1579" s="16" t="s">
        <v>10530</v>
      </c>
      <c r="M1579" s="28" t="str">
        <f t="shared" ref="M1579:Q1579" si="9475">IFERROR(IF(FIND(M$1,$F1579)&gt;1,"Age - Children",""),"")</f>
        <v/>
      </c>
      <c r="N1579" s="28" t="str">
        <f t="shared" si="9475"/>
        <v/>
      </c>
      <c r="O1579" s="28" t="str">
        <f t="shared" si="9475"/>
        <v/>
      </c>
      <c r="P1579" s="28" t="str">
        <f t="shared" si="9475"/>
        <v/>
      </c>
      <c r="Q1579" s="28" t="str">
        <f t="shared" si="9475"/>
        <v/>
      </c>
      <c r="R1579" s="28" t="str">
        <f t="shared" ref="R1579:T1579" si="9476">IFERROR(IF(FIND(R$1,$F1579)&gt;1,"Age - Elderly",""),"")</f>
        <v/>
      </c>
      <c r="S1579" s="28" t="str">
        <f t="shared" si="9476"/>
        <v/>
      </c>
      <c r="T1579" s="28" t="str">
        <f t="shared" si="9476"/>
        <v/>
      </c>
      <c r="U1579" s="28" t="str">
        <f t="shared" si="3"/>
        <v/>
      </c>
      <c r="V1579" s="28" t="str">
        <f t="shared" si="4"/>
        <v/>
      </c>
      <c r="X1579" s="28" t="str">
        <f t="shared" si="5"/>
        <v/>
      </c>
      <c r="Y1579" s="28" t="str">
        <f t="shared" si="6"/>
        <v/>
      </c>
      <c r="Z1579" s="28" t="str">
        <f t="shared" si="7"/>
        <v/>
      </c>
      <c r="AB1579" s="28" t="str">
        <f t="shared" si="8"/>
        <v/>
      </c>
      <c r="AD1579" s="28" t="str">
        <f t="shared" si="9"/>
        <v/>
      </c>
      <c r="AG1579" s="28" t="str">
        <f t="shared" ref="AG1579:AL1579" si="9477">IFERROR(IF(FIND(AG$1,$F1579)&gt;1,AG$1,""),"")</f>
        <v/>
      </c>
      <c r="AH1579" s="28" t="str">
        <f t="shared" si="9477"/>
        <v/>
      </c>
      <c r="AI1579" s="28" t="str">
        <f t="shared" si="9477"/>
        <v/>
      </c>
      <c r="AJ1579" s="28" t="str">
        <f t="shared" si="9477"/>
        <v/>
      </c>
      <c r="AK1579" s="28" t="str">
        <f t="shared" si="9477"/>
        <v/>
      </c>
      <c r="AL1579" s="28" t="str">
        <f t="shared" si="9477"/>
        <v/>
      </c>
      <c r="AM1579" s="28" t="str">
        <f t="shared" si="11"/>
        <v/>
      </c>
      <c r="AN1579" s="28" t="str">
        <f t="shared" ref="AN1579:AQ1579" si="9478">IFERROR(IF(FIND(AN$1,$F1579)&gt;1,"Status - LGBT",""),"")</f>
        <v/>
      </c>
      <c r="AO1579" s="28" t="str">
        <f t="shared" si="9478"/>
        <v/>
      </c>
      <c r="AP1579" s="28" t="str">
        <f t="shared" si="9478"/>
        <v/>
      </c>
      <c r="AQ1579" s="28" t="str">
        <f t="shared" si="9478"/>
        <v/>
      </c>
      <c r="AR1579" s="28" t="str">
        <f t="shared" ref="AR1579:AV1579" si="9479">IFERROR(IF(FIND(AR$1,$F1579)&gt;1,"BME",""),"")</f>
        <v/>
      </c>
      <c r="AS1579" s="28" t="str">
        <f t="shared" si="9479"/>
        <v/>
      </c>
      <c r="AT1579" s="28" t="str">
        <f t="shared" si="9479"/>
        <v/>
      </c>
      <c r="AU1579" s="28" t="str">
        <f t="shared" si="9479"/>
        <v/>
      </c>
      <c r="AV1579" s="28" t="str">
        <f t="shared" si="9479"/>
        <v/>
      </c>
      <c r="AW1579" s="28" t="str">
        <f t="shared" ref="AW1579:BC1579" si="9480">IFERROR(IF(FIND(AW$1,$F1579)&gt;1,AW$1,""),"")</f>
        <v/>
      </c>
      <c r="AX1579" s="28" t="str">
        <f t="shared" si="9480"/>
        <v/>
      </c>
      <c r="AY1579" s="28" t="str">
        <f t="shared" si="9480"/>
        <v/>
      </c>
      <c r="AZ1579" s="28" t="str">
        <f t="shared" si="9480"/>
        <v/>
      </c>
      <c r="BA1579" s="28" t="str">
        <f t="shared" si="9480"/>
        <v/>
      </c>
      <c r="BB1579" s="28" t="str">
        <f t="shared" si="9480"/>
        <v/>
      </c>
      <c r="BC1579" s="28" t="str">
        <f t="shared" si="9480"/>
        <v/>
      </c>
      <c r="BD1579" s="28" t="str">
        <f t="shared" si="15"/>
        <v/>
      </c>
      <c r="BJ1579" s="28" t="str">
        <f t="shared" si="16"/>
        <v/>
      </c>
      <c r="BK1579" s="28" t="str">
        <f t="shared" si="17"/>
        <v/>
      </c>
      <c r="BM1579" s="2" t="s">
        <v>98</v>
      </c>
      <c r="BU1579" s="18"/>
      <c r="BV1579" s="18"/>
      <c r="BW1579" s="18"/>
      <c r="BX1579" s="18"/>
      <c r="BY1579" s="42" t="str">
        <f t="shared" si="18"/>
        <v/>
      </c>
      <c r="BZ1579" s="43"/>
    </row>
    <row r="1580" spans="1:78" ht="15">
      <c r="A1580" s="10" t="s">
        <v>46</v>
      </c>
      <c r="B1580" s="28">
        <f>VLOOKUP(A1580,Organisations!$A$2:$B$7,2,FALSE)</f>
        <v>3</v>
      </c>
      <c r="C1580" s="23" t="s">
        <v>7432</v>
      </c>
      <c r="D1580" s="23" t="s">
        <v>7433</v>
      </c>
      <c r="E1580" s="28" t="str">
        <f t="shared" si="0"/>
        <v>Our education, care and therapy teams specialise in working
 with young people aged 16-25 years with,
 sensory impai</v>
      </c>
      <c r="F1580" s="61" t="s">
        <v>19658</v>
      </c>
      <c r="G1580" s="10" t="s">
        <v>68</v>
      </c>
      <c r="H1580" s="11"/>
      <c r="K1580" s="30" t="s">
        <v>10539</v>
      </c>
      <c r="L1580" s="10" t="s">
        <v>7437</v>
      </c>
      <c r="M1580" s="28" t="str">
        <f t="shared" ref="M1580:Q1580" si="9481">IFERROR(IF(FIND(M$1,$F1580)&gt;1,"Age - Children",""),"")</f>
        <v/>
      </c>
      <c r="N1580" s="28" t="str">
        <f t="shared" si="9481"/>
        <v/>
      </c>
      <c r="O1580" s="28" t="str">
        <f t="shared" si="9481"/>
        <v/>
      </c>
      <c r="P1580" s="28" t="str">
        <f t="shared" si="9481"/>
        <v/>
      </c>
      <c r="Q1580" s="28" t="str">
        <f t="shared" si="9481"/>
        <v/>
      </c>
      <c r="R1580" s="28" t="str">
        <f t="shared" ref="R1580:T1580" si="9482">IFERROR(IF(FIND(R$1,$F1580)&gt;1,"Age - Elderly",""),"")</f>
        <v/>
      </c>
      <c r="S1580" s="28" t="str">
        <f t="shared" si="9482"/>
        <v/>
      </c>
      <c r="T1580" s="28" t="str">
        <f t="shared" si="9482"/>
        <v/>
      </c>
      <c r="U1580" s="28" t="str">
        <f t="shared" si="3"/>
        <v/>
      </c>
      <c r="V1580" s="28" t="str">
        <f t="shared" si="4"/>
        <v/>
      </c>
      <c r="X1580" s="28" t="str">
        <f t="shared" si="5"/>
        <v/>
      </c>
      <c r="Y1580" s="28" t="str">
        <f t="shared" si="6"/>
        <v/>
      </c>
      <c r="Z1580" s="28" t="str">
        <f t="shared" si="7"/>
        <v>Gender - Male</v>
      </c>
      <c r="AB1580" s="28" t="str">
        <f t="shared" si="8"/>
        <v/>
      </c>
      <c r="AD1580" s="28" t="str">
        <f t="shared" si="9"/>
        <v>Gender - Male;</v>
      </c>
      <c r="AG1580" s="28" t="str">
        <f t="shared" ref="AG1580:AL1580" si="9483">IFERROR(IF(FIND(AG$1,$F1580)&gt;1,AG$1,""),"")</f>
        <v/>
      </c>
      <c r="AH1580" s="28" t="str">
        <f t="shared" si="9483"/>
        <v/>
      </c>
      <c r="AI1580" s="28" t="str">
        <f t="shared" si="9483"/>
        <v/>
      </c>
      <c r="AJ1580" s="28" t="str">
        <f t="shared" si="9483"/>
        <v/>
      </c>
      <c r="AK1580" s="28" t="str">
        <f t="shared" si="9483"/>
        <v/>
      </c>
      <c r="AL1580" s="28" t="str">
        <f t="shared" si="9483"/>
        <v/>
      </c>
      <c r="AM1580" s="28" t="str">
        <f t="shared" si="11"/>
        <v/>
      </c>
      <c r="AN1580" s="28" t="str">
        <f t="shared" ref="AN1580:AQ1580" si="9484">IFERROR(IF(FIND(AN$1,$F1580)&gt;1,"Status - LGBT",""),"")</f>
        <v/>
      </c>
      <c r="AO1580" s="28" t="str">
        <f t="shared" si="9484"/>
        <v/>
      </c>
      <c r="AP1580" s="28" t="str">
        <f t="shared" si="9484"/>
        <v/>
      </c>
      <c r="AQ1580" s="28" t="str">
        <f t="shared" si="9484"/>
        <v/>
      </c>
      <c r="AR1580" s="28" t="str">
        <f t="shared" ref="AR1580:AV1580" si="9485">IFERROR(IF(FIND(AR$1,$F1580)&gt;1,"BME",""),"")</f>
        <v/>
      </c>
      <c r="AS1580" s="28" t="str">
        <f t="shared" si="9485"/>
        <v/>
      </c>
      <c r="AT1580" s="28" t="str">
        <f t="shared" si="9485"/>
        <v/>
      </c>
      <c r="AU1580" s="28" t="str">
        <f t="shared" si="9485"/>
        <v/>
      </c>
      <c r="AV1580" s="28" t="str">
        <f t="shared" si="9485"/>
        <v/>
      </c>
      <c r="AW1580" s="28" t="str">
        <f t="shared" ref="AW1580:BC1580" si="9486">IFERROR(IF(FIND(AW$1,$F1580)&gt;1,AW$1,""),"")</f>
        <v/>
      </c>
      <c r="AX1580" s="28" t="str">
        <f t="shared" si="9486"/>
        <v/>
      </c>
      <c r="AY1580" s="28" t="str">
        <f t="shared" si="9486"/>
        <v/>
      </c>
      <c r="AZ1580" s="28" t="str">
        <f t="shared" si="9486"/>
        <v/>
      </c>
      <c r="BA1580" s="28" t="str">
        <f t="shared" si="9486"/>
        <v/>
      </c>
      <c r="BB1580" s="28" t="str">
        <f t="shared" si="9486"/>
        <v/>
      </c>
      <c r="BC1580" s="28" t="str">
        <f t="shared" si="9486"/>
        <v/>
      </c>
      <c r="BD1580" s="28" t="str">
        <f t="shared" si="15"/>
        <v/>
      </c>
      <c r="BG1580" s="2" t="s">
        <v>10540</v>
      </c>
      <c r="BJ1580" s="28" t="str">
        <f t="shared" si="16"/>
        <v/>
      </c>
      <c r="BK1580" s="28" t="str">
        <f t="shared" si="17"/>
        <v/>
      </c>
      <c r="BM1580" s="2" t="s">
        <v>98</v>
      </c>
      <c r="BU1580" s="12"/>
      <c r="BV1580" s="12"/>
      <c r="BW1580" s="12"/>
      <c r="BX1580" s="12"/>
      <c r="BY1580" s="42" t="str">
        <f t="shared" si="18"/>
        <v>Gender - Male;;</v>
      </c>
      <c r="BZ1580" s="42"/>
    </row>
    <row r="1581" spans="1:78" ht="15">
      <c r="A1581" s="16" t="s">
        <v>46</v>
      </c>
      <c r="B1581" s="28">
        <f>VLOOKUP(A1581,Organisations!$A$2:$B$7,2,FALSE)</f>
        <v>3</v>
      </c>
      <c r="C1581" s="16" t="s">
        <v>10542</v>
      </c>
      <c r="D1581" s="16" t="s">
        <v>10543</v>
      </c>
      <c r="E1581" s="28" t="str">
        <f t="shared" si="0"/>
        <v>Hum Tum (Hindi for 'You and Me') is a friendship agency for people with learning disabilities from Asian communities.
 H</v>
      </c>
      <c r="F1581" s="62" t="s">
        <v>19659</v>
      </c>
      <c r="G1581" s="16" t="s">
        <v>68</v>
      </c>
      <c r="H1581" s="17"/>
      <c r="K1581" s="26" t="s">
        <v>10547</v>
      </c>
      <c r="L1581" s="16" t="s">
        <v>10548</v>
      </c>
      <c r="M1581" s="28" t="str">
        <f t="shared" ref="M1581:Q1581" si="9487">IFERROR(IF(FIND(M$1,$F1581)&gt;1,"Age - Children",""),"")</f>
        <v/>
      </c>
      <c r="N1581" s="28" t="str">
        <f t="shared" si="9487"/>
        <v/>
      </c>
      <c r="O1581" s="28" t="str">
        <f t="shared" si="9487"/>
        <v/>
      </c>
      <c r="P1581" s="28" t="str">
        <f t="shared" si="9487"/>
        <v/>
      </c>
      <c r="Q1581" s="28" t="str">
        <f t="shared" si="9487"/>
        <v/>
      </c>
      <c r="R1581" s="28" t="str">
        <f t="shared" ref="R1581:T1581" si="9488">IFERROR(IF(FIND(R$1,$F1581)&gt;1,"Age - Elderly",""),"")</f>
        <v/>
      </c>
      <c r="S1581" s="28" t="str">
        <f t="shared" si="9488"/>
        <v/>
      </c>
      <c r="T1581" s="28" t="str">
        <f t="shared" si="9488"/>
        <v/>
      </c>
      <c r="U1581" s="28" t="str">
        <f t="shared" si="3"/>
        <v/>
      </c>
      <c r="V1581" s="28" t="str">
        <f t="shared" si="4"/>
        <v/>
      </c>
      <c r="X1581" s="28" t="str">
        <f t="shared" si="5"/>
        <v/>
      </c>
      <c r="Y1581" s="28" t="str">
        <f t="shared" si="6"/>
        <v/>
      </c>
      <c r="Z1581" s="28" t="str">
        <f t="shared" si="7"/>
        <v/>
      </c>
      <c r="AB1581" s="28" t="str">
        <f t="shared" si="8"/>
        <v/>
      </c>
      <c r="AD1581" s="28" t="str">
        <f t="shared" si="9"/>
        <v/>
      </c>
      <c r="AG1581" s="28" t="str">
        <f t="shared" ref="AG1581:AL1581" si="9489">IFERROR(IF(FIND(AG$1,$F1581)&gt;1,AG$1,""),"")</f>
        <v/>
      </c>
      <c r="AH1581" s="28" t="str">
        <f t="shared" si="9489"/>
        <v>Hindi</v>
      </c>
      <c r="AI1581" s="28" t="str">
        <f t="shared" si="9489"/>
        <v/>
      </c>
      <c r="AJ1581" s="28" t="str">
        <f t="shared" si="9489"/>
        <v/>
      </c>
      <c r="AK1581" s="28" t="str">
        <f t="shared" si="9489"/>
        <v/>
      </c>
      <c r="AL1581" s="28" t="str">
        <f t="shared" si="9489"/>
        <v/>
      </c>
      <c r="AM1581" s="28" t="str">
        <f t="shared" si="11"/>
        <v>Hindi;</v>
      </c>
      <c r="AN1581" s="28" t="str">
        <f t="shared" ref="AN1581:AQ1581" si="9490">IFERROR(IF(FIND(AN$1,$F1581)&gt;1,"Status - LGBT",""),"")</f>
        <v/>
      </c>
      <c r="AO1581" s="28" t="str">
        <f t="shared" si="9490"/>
        <v/>
      </c>
      <c r="AP1581" s="28" t="str">
        <f t="shared" si="9490"/>
        <v/>
      </c>
      <c r="AQ1581" s="28" t="str">
        <f t="shared" si="9490"/>
        <v/>
      </c>
      <c r="AR1581" s="28" t="str">
        <f t="shared" ref="AR1581:AV1581" si="9491">IFERROR(IF(FIND(AR$1,$F1581)&gt;1,"BME",""),"")</f>
        <v/>
      </c>
      <c r="AS1581" s="28" t="str">
        <f t="shared" si="9491"/>
        <v/>
      </c>
      <c r="AT1581" s="28" t="str">
        <f t="shared" si="9491"/>
        <v/>
      </c>
      <c r="AU1581" s="28" t="str">
        <f t="shared" si="9491"/>
        <v/>
      </c>
      <c r="AV1581" s="28" t="str">
        <f t="shared" si="9491"/>
        <v>BME</v>
      </c>
      <c r="AW1581" s="28" t="str">
        <f t="shared" ref="AW1581:BC1581" si="9492">IFERROR(IF(FIND(AW$1,$F1581)&gt;1,AW$1,""),"")</f>
        <v/>
      </c>
      <c r="AX1581" s="28" t="str">
        <f t="shared" si="9492"/>
        <v/>
      </c>
      <c r="AY1581" s="28" t="str">
        <f t="shared" si="9492"/>
        <v/>
      </c>
      <c r="AZ1581" s="28" t="str">
        <f t="shared" si="9492"/>
        <v/>
      </c>
      <c r="BA1581" s="28" t="str">
        <f t="shared" si="9492"/>
        <v/>
      </c>
      <c r="BB1581" s="28" t="str">
        <f t="shared" si="9492"/>
        <v/>
      </c>
      <c r="BC1581" s="28" t="str">
        <f t="shared" si="9492"/>
        <v/>
      </c>
      <c r="BD1581" s="28" t="str">
        <f t="shared" si="15"/>
        <v>BME;</v>
      </c>
      <c r="BG1581" s="2" t="s">
        <v>10549</v>
      </c>
      <c r="BJ1581" s="28" t="str">
        <f t="shared" si="16"/>
        <v/>
      </c>
      <c r="BK1581" s="28" t="str">
        <f t="shared" si="17"/>
        <v/>
      </c>
      <c r="BM1581" s="2" t="s">
        <v>98</v>
      </c>
      <c r="BU1581" s="18"/>
      <c r="BV1581" s="18"/>
      <c r="BW1581" s="18"/>
      <c r="BX1581" s="18"/>
      <c r="BY1581" s="42" t="str">
        <f t="shared" si="18"/>
        <v>Hindi;;BME;;</v>
      </c>
      <c r="BZ1581" s="43"/>
    </row>
    <row r="1582" spans="1:78" ht="15">
      <c r="A1582" s="10" t="s">
        <v>46</v>
      </c>
      <c r="B1582" s="28">
        <f>VLOOKUP(A1582,Organisations!$A$2:$B$7,2,FALSE)</f>
        <v>3</v>
      </c>
      <c r="C1582" s="10" t="s">
        <v>10550</v>
      </c>
      <c r="D1582" s="10" t="s">
        <v>10551</v>
      </c>
      <c r="E1582" s="28" t="str">
        <f t="shared" si="0"/>
        <v>Hft is a national charity, providing services for people with learning disabilities in England. We support people to liv</v>
      </c>
      <c r="F1582" s="61" t="s">
        <v>19660</v>
      </c>
      <c r="G1582" s="10" t="s">
        <v>68</v>
      </c>
      <c r="H1582" s="11"/>
      <c r="K1582" s="30" t="s">
        <v>10555</v>
      </c>
      <c r="L1582" s="10" t="s">
        <v>10556</v>
      </c>
      <c r="M1582" s="28" t="str">
        <f t="shared" ref="M1582:Q1582" si="9493">IFERROR(IF(FIND(M$1,$F1582)&gt;1,"Age - Children",""),"")</f>
        <v/>
      </c>
      <c r="N1582" s="28" t="str">
        <f t="shared" si="9493"/>
        <v/>
      </c>
      <c r="O1582" s="28" t="str">
        <f t="shared" si="9493"/>
        <v/>
      </c>
      <c r="P1582" s="28" t="str">
        <f t="shared" si="9493"/>
        <v/>
      </c>
      <c r="Q1582" s="28" t="str">
        <f t="shared" si="9493"/>
        <v/>
      </c>
      <c r="R1582" s="28" t="str">
        <f t="shared" ref="R1582:T1582" si="9494">IFERROR(IF(FIND(R$1,$F1582)&gt;1,"Age - Elderly",""),"")</f>
        <v/>
      </c>
      <c r="S1582" s="28" t="str">
        <f t="shared" si="9494"/>
        <v/>
      </c>
      <c r="T1582" s="28" t="str">
        <f t="shared" si="9494"/>
        <v/>
      </c>
      <c r="U1582" s="28" t="str">
        <f t="shared" si="3"/>
        <v/>
      </c>
      <c r="V1582" s="28" t="str">
        <f t="shared" si="4"/>
        <v/>
      </c>
      <c r="X1582" s="28" t="str">
        <f t="shared" si="5"/>
        <v/>
      </c>
      <c r="Y1582" s="28" t="str">
        <f t="shared" si="6"/>
        <v/>
      </c>
      <c r="Z1582" s="28" t="str">
        <f t="shared" si="7"/>
        <v/>
      </c>
      <c r="AB1582" s="28" t="str">
        <f t="shared" si="8"/>
        <v/>
      </c>
      <c r="AD1582" s="28" t="str">
        <f t="shared" si="9"/>
        <v/>
      </c>
      <c r="AG1582" s="28" t="str">
        <f t="shared" ref="AG1582:AL1582" si="9495">IFERROR(IF(FIND(AG$1,$F1582)&gt;1,AG$1,""),"")</f>
        <v/>
      </c>
      <c r="AH1582" s="28" t="str">
        <f t="shared" si="9495"/>
        <v/>
      </c>
      <c r="AI1582" s="28" t="str">
        <f t="shared" si="9495"/>
        <v/>
      </c>
      <c r="AJ1582" s="28" t="str">
        <f t="shared" si="9495"/>
        <v/>
      </c>
      <c r="AK1582" s="28" t="str">
        <f t="shared" si="9495"/>
        <v/>
      </c>
      <c r="AL1582" s="28" t="str">
        <f t="shared" si="9495"/>
        <v/>
      </c>
      <c r="AM1582" s="28" t="str">
        <f t="shared" si="11"/>
        <v/>
      </c>
      <c r="AN1582" s="28" t="str">
        <f t="shared" ref="AN1582:AQ1582" si="9496">IFERROR(IF(FIND(AN$1,$F1582)&gt;1,"Status - LGBT",""),"")</f>
        <v/>
      </c>
      <c r="AO1582" s="28" t="str">
        <f t="shared" si="9496"/>
        <v/>
      </c>
      <c r="AP1582" s="28" t="str">
        <f t="shared" si="9496"/>
        <v/>
      </c>
      <c r="AQ1582" s="28" t="str">
        <f t="shared" si="9496"/>
        <v/>
      </c>
      <c r="AR1582" s="28" t="str">
        <f t="shared" ref="AR1582:AV1582" si="9497">IFERROR(IF(FIND(AR$1,$F1582)&gt;1,"BME",""),"")</f>
        <v/>
      </c>
      <c r="AS1582" s="28" t="str">
        <f t="shared" si="9497"/>
        <v/>
      </c>
      <c r="AT1582" s="28" t="str">
        <f t="shared" si="9497"/>
        <v/>
      </c>
      <c r="AU1582" s="28" t="str">
        <f t="shared" si="9497"/>
        <v/>
      </c>
      <c r="AV1582" s="28" t="str">
        <f t="shared" si="9497"/>
        <v>BME</v>
      </c>
      <c r="AW1582" s="28" t="str">
        <f t="shared" ref="AW1582:BC1582" si="9498">IFERROR(IF(FIND(AW$1,$F1582)&gt;1,AW$1,""),"")</f>
        <v/>
      </c>
      <c r="AX1582" s="28" t="str">
        <f t="shared" si="9498"/>
        <v/>
      </c>
      <c r="AY1582" s="28" t="str">
        <f t="shared" si="9498"/>
        <v/>
      </c>
      <c r="AZ1582" s="28" t="str">
        <f t="shared" si="9498"/>
        <v/>
      </c>
      <c r="BA1582" s="28" t="str">
        <f t="shared" si="9498"/>
        <v/>
      </c>
      <c r="BB1582" s="28" t="str">
        <f t="shared" si="9498"/>
        <v/>
      </c>
      <c r="BC1582" s="28" t="str">
        <f t="shared" si="9498"/>
        <v/>
      </c>
      <c r="BD1582" s="28" t="str">
        <f t="shared" si="15"/>
        <v>BME;</v>
      </c>
      <c r="BG1582" s="2" t="s">
        <v>10557</v>
      </c>
      <c r="BI1582" s="2" t="s">
        <v>9576</v>
      </c>
      <c r="BJ1582" s="28" t="str">
        <f t="shared" si="16"/>
        <v>Leeds</v>
      </c>
      <c r="BK1582" s="28" t="str">
        <f t="shared" si="17"/>
        <v>West Yorkshire</v>
      </c>
      <c r="BM1582" s="2" t="s">
        <v>98</v>
      </c>
      <c r="BU1582" s="12"/>
      <c r="BV1582" s="50" t="s">
        <v>574</v>
      </c>
      <c r="BW1582" s="12"/>
      <c r="BX1582" s="12"/>
      <c r="BY1582" s="42" t="str">
        <f t="shared" si="18"/>
        <v>BME;;LS11</v>
      </c>
      <c r="BZ1582" s="42"/>
    </row>
    <row r="1583" spans="1:78" ht="15">
      <c r="A1583" s="16" t="s">
        <v>46</v>
      </c>
      <c r="B1583" s="28">
        <f>VLOOKUP(A1583,Organisations!$A$2:$B$7,2,FALSE)</f>
        <v>3</v>
      </c>
      <c r="C1583" s="16" t="s">
        <v>10558</v>
      </c>
      <c r="D1583" s="16" t="s">
        <v>10559</v>
      </c>
      <c r="E1583" s="28" t="str">
        <f t="shared" si="0"/>
        <v>We arrange social events around Leeds.
 We provide staff support and door-to-door transport for all events. This costs £</v>
      </c>
      <c r="F1583" s="62" t="s">
        <v>19661</v>
      </c>
      <c r="G1583" s="16" t="s">
        <v>3684</v>
      </c>
      <c r="H1583" s="57" t="s">
        <v>19662</v>
      </c>
      <c r="K1583" s="26" t="s">
        <v>10563</v>
      </c>
      <c r="L1583" s="16" t="s">
        <v>10564</v>
      </c>
      <c r="M1583" s="28" t="str">
        <f t="shared" ref="M1583:Q1583" si="9499">IFERROR(IF(FIND(M$1,$F1583)&gt;1,"Age - Children",""),"")</f>
        <v/>
      </c>
      <c r="N1583" s="28" t="str">
        <f t="shared" si="9499"/>
        <v/>
      </c>
      <c r="O1583" s="28" t="str">
        <f t="shared" si="9499"/>
        <v/>
      </c>
      <c r="P1583" s="28" t="str">
        <f t="shared" si="9499"/>
        <v/>
      </c>
      <c r="Q1583" s="28" t="str">
        <f t="shared" si="9499"/>
        <v/>
      </c>
      <c r="R1583" s="28" t="str">
        <f t="shared" ref="R1583:T1583" si="9500">IFERROR(IF(FIND(R$1,$F1583)&gt;1,"Age - Elderly",""),"")</f>
        <v/>
      </c>
      <c r="S1583" s="28" t="str">
        <f t="shared" si="9500"/>
        <v/>
      </c>
      <c r="T1583" s="28" t="str">
        <f t="shared" si="9500"/>
        <v/>
      </c>
      <c r="U1583" s="28" t="str">
        <f t="shared" si="3"/>
        <v/>
      </c>
      <c r="V1583" s="28" t="str">
        <f t="shared" si="4"/>
        <v/>
      </c>
      <c r="X1583" s="28" t="str">
        <f t="shared" si="5"/>
        <v/>
      </c>
      <c r="Y1583" s="28" t="str">
        <f t="shared" si="6"/>
        <v/>
      </c>
      <c r="Z1583" s="28" t="str">
        <f t="shared" si="7"/>
        <v/>
      </c>
      <c r="AB1583" s="28" t="str">
        <f t="shared" si="8"/>
        <v>Gender - Male</v>
      </c>
      <c r="AD1583" s="28" t="str">
        <f t="shared" si="9"/>
        <v>Gender - Male;</v>
      </c>
      <c r="AG1583" s="28" t="str">
        <f t="shared" ref="AG1583:AL1583" si="9501">IFERROR(IF(FIND(AG$1,$F1583)&gt;1,AG$1,""),"")</f>
        <v/>
      </c>
      <c r="AH1583" s="28" t="str">
        <f t="shared" si="9501"/>
        <v/>
      </c>
      <c r="AI1583" s="28" t="str">
        <f t="shared" si="9501"/>
        <v/>
      </c>
      <c r="AJ1583" s="28" t="str">
        <f t="shared" si="9501"/>
        <v/>
      </c>
      <c r="AK1583" s="28" t="str">
        <f t="shared" si="9501"/>
        <v/>
      </c>
      <c r="AL1583" s="28" t="str">
        <f t="shared" si="9501"/>
        <v/>
      </c>
      <c r="AM1583" s="28" t="str">
        <f t="shared" si="11"/>
        <v/>
      </c>
      <c r="AN1583" s="28" t="str">
        <f t="shared" ref="AN1583:AQ1583" si="9502">IFERROR(IF(FIND(AN$1,$F1583)&gt;1,"Status - LGBT",""),"")</f>
        <v/>
      </c>
      <c r="AO1583" s="28" t="str">
        <f t="shared" si="9502"/>
        <v/>
      </c>
      <c r="AP1583" s="28" t="str">
        <f t="shared" si="9502"/>
        <v/>
      </c>
      <c r="AQ1583" s="28" t="str">
        <f t="shared" si="9502"/>
        <v/>
      </c>
      <c r="AR1583" s="28" t="str">
        <f t="shared" ref="AR1583:AV1583" si="9503">IFERROR(IF(FIND(AR$1,$F1583)&gt;1,"BME",""),"")</f>
        <v/>
      </c>
      <c r="AS1583" s="28" t="str">
        <f t="shared" si="9503"/>
        <v/>
      </c>
      <c r="AT1583" s="28" t="str">
        <f t="shared" si="9503"/>
        <v/>
      </c>
      <c r="AU1583" s="28" t="str">
        <f t="shared" si="9503"/>
        <v/>
      </c>
      <c r="AV1583" s="28" t="str">
        <f t="shared" si="9503"/>
        <v>BME</v>
      </c>
      <c r="AW1583" s="28" t="str">
        <f t="shared" ref="AW1583:BC1583" si="9504">IFERROR(IF(FIND(AW$1,$F1583)&gt;1,AW$1,""),"")</f>
        <v/>
      </c>
      <c r="AX1583" s="28" t="str">
        <f t="shared" si="9504"/>
        <v/>
      </c>
      <c r="AY1583" s="28" t="str">
        <f t="shared" si="9504"/>
        <v/>
      </c>
      <c r="AZ1583" s="28" t="str">
        <f t="shared" si="9504"/>
        <v/>
      </c>
      <c r="BA1583" s="28" t="str">
        <f t="shared" si="9504"/>
        <v/>
      </c>
      <c r="BB1583" s="28" t="str">
        <f t="shared" si="9504"/>
        <v/>
      </c>
      <c r="BC1583" s="28" t="str">
        <f t="shared" si="9504"/>
        <v/>
      </c>
      <c r="BD1583" s="28" t="str">
        <f t="shared" si="15"/>
        <v>BME;</v>
      </c>
      <c r="BG1583" s="2" t="s">
        <v>10557</v>
      </c>
      <c r="BI1583" s="2" t="s">
        <v>9576</v>
      </c>
      <c r="BJ1583" s="28" t="str">
        <f t="shared" si="16"/>
        <v>Leeds</v>
      </c>
      <c r="BK1583" s="28" t="str">
        <f t="shared" si="17"/>
        <v>West Yorkshire</v>
      </c>
      <c r="BM1583" s="2" t="s">
        <v>98</v>
      </c>
      <c r="BU1583" s="18"/>
      <c r="BV1583" s="47" t="s">
        <v>574</v>
      </c>
      <c r="BW1583" s="18"/>
      <c r="BX1583" s="18"/>
      <c r="BY1583" s="42" t="str">
        <f t="shared" si="18"/>
        <v>Gender - Male;;BME;;LS11</v>
      </c>
      <c r="BZ1583" s="43"/>
    </row>
    <row r="1584" spans="1:78" ht="15">
      <c r="A1584" s="10" t="s">
        <v>46</v>
      </c>
      <c r="B1584" s="28">
        <f>VLOOKUP(A1584,Organisations!$A$2:$B$7,2,FALSE)</f>
        <v>3</v>
      </c>
      <c r="C1584" s="10" t="s">
        <v>10565</v>
      </c>
      <c r="D1584" s="10" t="s">
        <v>10566</v>
      </c>
      <c r="E1584" s="28" t="str">
        <f t="shared" si="0"/>
        <v>We arrange events in Leeds and Wakefield. These can be meals out, trips to the pub, theatre nights, cinema trips, bowlin</v>
      </c>
      <c r="F1584" s="61" t="s">
        <v>19663</v>
      </c>
      <c r="G1584" s="10" t="s">
        <v>68</v>
      </c>
      <c r="H1584" s="11"/>
      <c r="K1584" s="30" t="s">
        <v>9126</v>
      </c>
      <c r="L1584" s="10" t="s">
        <v>10570</v>
      </c>
      <c r="M1584" s="28" t="str">
        <f t="shared" ref="M1584:Q1584" si="9505">IFERROR(IF(FIND(M$1,$F1584)&gt;1,"Age - Children",""),"")</f>
        <v/>
      </c>
      <c r="N1584" s="28" t="str">
        <f t="shared" si="9505"/>
        <v/>
      </c>
      <c r="O1584" s="28" t="str">
        <f t="shared" si="9505"/>
        <v/>
      </c>
      <c r="P1584" s="28" t="str">
        <f t="shared" si="9505"/>
        <v/>
      </c>
      <c r="Q1584" s="28" t="str">
        <f t="shared" si="9505"/>
        <v/>
      </c>
      <c r="R1584" s="28" t="str">
        <f t="shared" ref="R1584:T1584" si="9506">IFERROR(IF(FIND(R$1,$F1584)&gt;1,"Age - Elderly",""),"")</f>
        <v/>
      </c>
      <c r="S1584" s="28" t="str">
        <f t="shared" si="9506"/>
        <v/>
      </c>
      <c r="T1584" s="28" t="str">
        <f t="shared" si="9506"/>
        <v/>
      </c>
      <c r="U1584" s="28" t="str">
        <f t="shared" si="3"/>
        <v/>
      </c>
      <c r="V1584" s="28" t="str">
        <f t="shared" si="4"/>
        <v/>
      </c>
      <c r="X1584" s="28" t="str">
        <f t="shared" si="5"/>
        <v/>
      </c>
      <c r="Y1584" s="28" t="str">
        <f t="shared" si="6"/>
        <v/>
      </c>
      <c r="Z1584" s="28" t="str">
        <f t="shared" si="7"/>
        <v/>
      </c>
      <c r="AB1584" s="28" t="str">
        <f t="shared" si="8"/>
        <v/>
      </c>
      <c r="AD1584" s="28" t="str">
        <f t="shared" si="9"/>
        <v/>
      </c>
      <c r="AG1584" s="28" t="str">
        <f t="shared" ref="AG1584:AL1584" si="9507">IFERROR(IF(FIND(AG$1,$F1584)&gt;1,AG$1,""),"")</f>
        <v/>
      </c>
      <c r="AH1584" s="28" t="str">
        <f t="shared" si="9507"/>
        <v/>
      </c>
      <c r="AI1584" s="28" t="str">
        <f t="shared" si="9507"/>
        <v/>
      </c>
      <c r="AJ1584" s="28" t="str">
        <f t="shared" si="9507"/>
        <v/>
      </c>
      <c r="AK1584" s="28" t="str">
        <f t="shared" si="9507"/>
        <v/>
      </c>
      <c r="AL1584" s="28" t="str">
        <f t="shared" si="9507"/>
        <v/>
      </c>
      <c r="AM1584" s="28" t="str">
        <f t="shared" si="11"/>
        <v/>
      </c>
      <c r="AN1584" s="28" t="str">
        <f t="shared" ref="AN1584:AQ1584" si="9508">IFERROR(IF(FIND(AN$1,$F1584)&gt;1,"Status - LGBT",""),"")</f>
        <v/>
      </c>
      <c r="AO1584" s="28" t="str">
        <f t="shared" si="9508"/>
        <v/>
      </c>
      <c r="AP1584" s="28" t="str">
        <f t="shared" si="9508"/>
        <v/>
      </c>
      <c r="AQ1584" s="28" t="str">
        <f t="shared" si="9508"/>
        <v/>
      </c>
      <c r="AR1584" s="28" t="str">
        <f t="shared" ref="AR1584:AV1584" si="9509">IFERROR(IF(FIND(AR$1,$F1584)&gt;1,"BME",""),"")</f>
        <v/>
      </c>
      <c r="AS1584" s="28" t="str">
        <f t="shared" si="9509"/>
        <v/>
      </c>
      <c r="AT1584" s="28" t="str">
        <f t="shared" si="9509"/>
        <v/>
      </c>
      <c r="AU1584" s="28" t="str">
        <f t="shared" si="9509"/>
        <v/>
      </c>
      <c r="AV1584" s="28" t="str">
        <f t="shared" si="9509"/>
        <v/>
      </c>
      <c r="AW1584" s="28" t="str">
        <f t="shared" ref="AW1584:BC1584" si="9510">IFERROR(IF(FIND(AW$1,$F1584)&gt;1,AW$1,""),"")</f>
        <v/>
      </c>
      <c r="AX1584" s="28" t="str">
        <f t="shared" si="9510"/>
        <v/>
      </c>
      <c r="AY1584" s="28" t="str">
        <f t="shared" si="9510"/>
        <v/>
      </c>
      <c r="AZ1584" s="28" t="str">
        <f t="shared" si="9510"/>
        <v/>
      </c>
      <c r="BA1584" s="28" t="str">
        <f t="shared" si="9510"/>
        <v/>
      </c>
      <c r="BB1584" s="28" t="str">
        <f t="shared" si="9510"/>
        <v/>
      </c>
      <c r="BC1584" s="28" t="str">
        <f t="shared" si="9510"/>
        <v/>
      </c>
      <c r="BD1584" s="28" t="str">
        <f t="shared" si="15"/>
        <v/>
      </c>
      <c r="BG1584" s="2" t="s">
        <v>10571</v>
      </c>
      <c r="BJ1584" s="28" t="str">
        <f t="shared" si="16"/>
        <v/>
      </c>
      <c r="BK1584" s="28" t="str">
        <f t="shared" si="17"/>
        <v/>
      </c>
      <c r="BM1584" s="2" t="s">
        <v>98</v>
      </c>
      <c r="BU1584" s="12"/>
      <c r="BV1584" s="12"/>
      <c r="BW1584" s="12"/>
      <c r="BX1584" s="12"/>
      <c r="BY1584" s="42" t="str">
        <f t="shared" si="18"/>
        <v/>
      </c>
      <c r="BZ1584" s="42"/>
    </row>
    <row r="1585" spans="1:78" ht="15">
      <c r="A1585" s="16" t="s">
        <v>46</v>
      </c>
      <c r="B1585" s="28">
        <f>VLOOKUP(A1585,Organisations!$A$2:$B$7,2,FALSE)</f>
        <v>3</v>
      </c>
      <c r="C1585" s="16" t="s">
        <v>1590</v>
      </c>
      <c r="D1585" s="16" t="s">
        <v>1591</v>
      </c>
      <c r="E1585" s="28" t="str">
        <f t="shared" si="0"/>
        <v>HEA is a community based locally led organisation that enables older people to live independently and proactively. So th</v>
      </c>
      <c r="F1585" s="62" t="s">
        <v>19664</v>
      </c>
      <c r="G1585" s="16" t="s">
        <v>68</v>
      </c>
      <c r="H1585" s="17"/>
      <c r="K1585" s="26" t="s">
        <v>10576</v>
      </c>
      <c r="L1585" s="16" t="s">
        <v>3354</v>
      </c>
      <c r="M1585" s="28" t="str">
        <f t="shared" ref="M1585:Q1585" si="9511">IFERROR(IF(FIND(M$1,$F1585)&gt;1,"Age - Children",""),"")</f>
        <v/>
      </c>
      <c r="N1585" s="28" t="str">
        <f t="shared" si="9511"/>
        <v/>
      </c>
      <c r="O1585" s="28" t="str">
        <f t="shared" si="9511"/>
        <v/>
      </c>
      <c r="P1585" s="28" t="str">
        <f t="shared" si="9511"/>
        <v/>
      </c>
      <c r="Q1585" s="28" t="str">
        <f t="shared" si="9511"/>
        <v/>
      </c>
      <c r="R1585" s="28" t="str">
        <f t="shared" ref="R1585:T1585" si="9512">IFERROR(IF(FIND(R$1,$F1585)&gt;1,"Age - Elderly",""),"")</f>
        <v/>
      </c>
      <c r="S1585" s="28" t="str">
        <f t="shared" si="9512"/>
        <v/>
      </c>
      <c r="T1585" s="28" t="str">
        <f t="shared" si="9512"/>
        <v>Age - Elderly</v>
      </c>
      <c r="U1585" s="28" t="str">
        <f t="shared" si="3"/>
        <v/>
      </c>
      <c r="V1585" s="28" t="str">
        <f t="shared" si="4"/>
        <v/>
      </c>
      <c r="X1585" s="28" t="str">
        <f t="shared" si="5"/>
        <v/>
      </c>
      <c r="Y1585" s="28" t="str">
        <f t="shared" si="6"/>
        <v/>
      </c>
      <c r="Z1585" s="28" t="str">
        <f t="shared" si="7"/>
        <v/>
      </c>
      <c r="AB1585" s="28" t="str">
        <f t="shared" si="8"/>
        <v/>
      </c>
      <c r="AD1585" s="28" t="str">
        <f t="shared" si="9"/>
        <v/>
      </c>
      <c r="AG1585" s="28" t="str">
        <f t="shared" ref="AG1585:AL1585" si="9513">IFERROR(IF(FIND(AG$1,$F1585)&gt;1,AG$1,""),"")</f>
        <v/>
      </c>
      <c r="AH1585" s="28" t="str">
        <f t="shared" si="9513"/>
        <v/>
      </c>
      <c r="AI1585" s="28" t="str">
        <f t="shared" si="9513"/>
        <v/>
      </c>
      <c r="AJ1585" s="28" t="str">
        <f t="shared" si="9513"/>
        <v/>
      </c>
      <c r="AK1585" s="28" t="str">
        <f t="shared" si="9513"/>
        <v/>
      </c>
      <c r="AL1585" s="28" t="str">
        <f t="shared" si="9513"/>
        <v/>
      </c>
      <c r="AM1585" s="28" t="str">
        <f t="shared" si="11"/>
        <v/>
      </c>
      <c r="AN1585" s="28" t="str">
        <f t="shared" ref="AN1585:AQ1585" si="9514">IFERROR(IF(FIND(AN$1,$F1585)&gt;1,"Status - LGBT",""),"")</f>
        <v/>
      </c>
      <c r="AO1585" s="28" t="str">
        <f t="shared" si="9514"/>
        <v/>
      </c>
      <c r="AP1585" s="28" t="str">
        <f t="shared" si="9514"/>
        <v/>
      </c>
      <c r="AQ1585" s="28" t="str">
        <f t="shared" si="9514"/>
        <v/>
      </c>
      <c r="AR1585" s="28" t="str">
        <f t="shared" ref="AR1585:AV1585" si="9515">IFERROR(IF(FIND(AR$1,$F1585)&gt;1,"BME",""),"")</f>
        <v/>
      </c>
      <c r="AS1585" s="28" t="str">
        <f t="shared" si="9515"/>
        <v/>
      </c>
      <c r="AT1585" s="28" t="str">
        <f t="shared" si="9515"/>
        <v/>
      </c>
      <c r="AU1585" s="28" t="str">
        <f t="shared" si="9515"/>
        <v/>
      </c>
      <c r="AV1585" s="28" t="str">
        <f t="shared" si="9515"/>
        <v/>
      </c>
      <c r="AW1585" s="28" t="str">
        <f t="shared" ref="AW1585:BC1585" si="9516">IFERROR(IF(FIND(AW$1,$F1585)&gt;1,AW$1,""),"")</f>
        <v/>
      </c>
      <c r="AX1585" s="28" t="str">
        <f t="shared" si="9516"/>
        <v/>
      </c>
      <c r="AY1585" s="28" t="str">
        <f t="shared" si="9516"/>
        <v/>
      </c>
      <c r="AZ1585" s="28" t="str">
        <f t="shared" si="9516"/>
        <v/>
      </c>
      <c r="BA1585" s="28" t="str">
        <f t="shared" si="9516"/>
        <v/>
      </c>
      <c r="BB1585" s="28" t="str">
        <f t="shared" si="9516"/>
        <v/>
      </c>
      <c r="BC1585" s="28" t="str">
        <f t="shared" si="9516"/>
        <v/>
      </c>
      <c r="BD1585" s="28" t="str">
        <f t="shared" si="15"/>
        <v/>
      </c>
      <c r="BG1585" s="2" t="s">
        <v>10577</v>
      </c>
      <c r="BI1585" s="2" t="s">
        <v>9593</v>
      </c>
      <c r="BJ1585" s="28" t="str">
        <f t="shared" si="16"/>
        <v>Leeds</v>
      </c>
      <c r="BK1585" s="28" t="str">
        <f t="shared" si="17"/>
        <v>West Yorkshire</v>
      </c>
      <c r="BM1585" s="2" t="s">
        <v>98</v>
      </c>
      <c r="BU1585" s="18"/>
      <c r="BV1585" s="47" t="s">
        <v>574</v>
      </c>
      <c r="BW1585" s="18"/>
      <c r="BX1585" s="18"/>
      <c r="BY1585" s="42" t="str">
        <f t="shared" si="18"/>
        <v>LS11</v>
      </c>
      <c r="BZ1585" s="43"/>
    </row>
    <row r="1586" spans="1:78" ht="15">
      <c r="A1586" s="10" t="s">
        <v>46</v>
      </c>
      <c r="B1586" s="28">
        <f>VLOOKUP(A1586,Organisations!$A$2:$B$7,2,FALSE)</f>
        <v>3</v>
      </c>
      <c r="C1586" s="23" t="s">
        <v>7508</v>
      </c>
      <c r="D1586" s="23" t="s">
        <v>7509</v>
      </c>
      <c r="E1586" s="28" t="str">
        <f t="shared" si="0"/>
        <v xml:space="preserve">At Homelife (Leeds) Ltd we aim to assist people who are Deaf and Hearing impaired and or have complex additional needs, </v>
      </c>
      <c r="F1586" s="10" t="s">
        <v>10579</v>
      </c>
      <c r="G1586" s="10" t="s">
        <v>68</v>
      </c>
      <c r="H1586" s="11"/>
      <c r="K1586" s="30" t="s">
        <v>7512</v>
      </c>
      <c r="L1586" s="10" t="s">
        <v>10581</v>
      </c>
      <c r="M1586" s="28" t="str">
        <f t="shared" ref="M1586:Q1586" si="9517">IFERROR(IF(FIND(M$1,$F1586)&gt;1,"Age - Children",""),"")</f>
        <v/>
      </c>
      <c r="N1586" s="28" t="str">
        <f t="shared" si="9517"/>
        <v/>
      </c>
      <c r="O1586" s="28" t="str">
        <f t="shared" si="9517"/>
        <v/>
      </c>
      <c r="P1586" s="28" t="str">
        <f t="shared" si="9517"/>
        <v/>
      </c>
      <c r="Q1586" s="28" t="str">
        <f t="shared" si="9517"/>
        <v/>
      </c>
      <c r="R1586" s="28" t="str">
        <f t="shared" ref="R1586:T1586" si="9518">IFERROR(IF(FIND(R$1,$F1586)&gt;1,"Age - Elderly",""),"")</f>
        <v/>
      </c>
      <c r="S1586" s="28" t="str">
        <f t="shared" si="9518"/>
        <v/>
      </c>
      <c r="T1586" s="28" t="str">
        <f t="shared" si="9518"/>
        <v/>
      </c>
      <c r="U1586" s="28" t="str">
        <f t="shared" si="3"/>
        <v/>
      </c>
      <c r="V1586" s="28" t="str">
        <f t="shared" si="4"/>
        <v/>
      </c>
      <c r="X1586" s="28" t="str">
        <f t="shared" si="5"/>
        <v/>
      </c>
      <c r="Y1586" s="28" t="str">
        <f t="shared" si="6"/>
        <v/>
      </c>
      <c r="Z1586" s="28" t="str">
        <f t="shared" si="7"/>
        <v/>
      </c>
      <c r="AB1586" s="28" t="str">
        <f t="shared" si="8"/>
        <v/>
      </c>
      <c r="AD1586" s="28" t="str">
        <f t="shared" si="9"/>
        <v/>
      </c>
      <c r="AG1586" s="28" t="str">
        <f t="shared" ref="AG1586:AL1586" si="9519">IFERROR(IF(FIND(AG$1,$F1586)&gt;1,AG$1,""),"")</f>
        <v/>
      </c>
      <c r="AH1586" s="28" t="str">
        <f t="shared" si="9519"/>
        <v/>
      </c>
      <c r="AI1586" s="28" t="str">
        <f t="shared" si="9519"/>
        <v/>
      </c>
      <c r="AJ1586" s="28" t="str">
        <f t="shared" si="9519"/>
        <v/>
      </c>
      <c r="AK1586" s="28" t="str">
        <f t="shared" si="9519"/>
        <v/>
      </c>
      <c r="AL1586" s="28" t="str">
        <f t="shared" si="9519"/>
        <v/>
      </c>
      <c r="AM1586" s="28" t="str">
        <f t="shared" si="11"/>
        <v/>
      </c>
      <c r="AN1586" s="28" t="str">
        <f t="shared" ref="AN1586:AQ1586" si="9520">IFERROR(IF(FIND(AN$1,$F1586)&gt;1,"Status - LGBT",""),"")</f>
        <v/>
      </c>
      <c r="AO1586" s="28" t="str">
        <f t="shared" si="9520"/>
        <v/>
      </c>
      <c r="AP1586" s="28" t="str">
        <f t="shared" si="9520"/>
        <v/>
      </c>
      <c r="AQ1586" s="28" t="str">
        <f t="shared" si="9520"/>
        <v/>
      </c>
      <c r="AR1586" s="28" t="str">
        <f t="shared" ref="AR1586:AV1586" si="9521">IFERROR(IF(FIND(AR$1,$F1586)&gt;1,"BME",""),"")</f>
        <v/>
      </c>
      <c r="AS1586" s="28" t="str">
        <f t="shared" si="9521"/>
        <v/>
      </c>
      <c r="AT1586" s="28" t="str">
        <f t="shared" si="9521"/>
        <v/>
      </c>
      <c r="AU1586" s="28" t="str">
        <f t="shared" si="9521"/>
        <v/>
      </c>
      <c r="AV1586" s="28" t="str">
        <f t="shared" si="9521"/>
        <v/>
      </c>
      <c r="AW1586" s="28" t="str">
        <f t="shared" ref="AW1586:BC1586" si="9522">IFERROR(IF(FIND(AW$1,$F1586)&gt;1,AW$1,""),"")</f>
        <v/>
      </c>
      <c r="AX1586" s="28" t="str">
        <f t="shared" si="9522"/>
        <v/>
      </c>
      <c r="AY1586" s="28" t="str">
        <f t="shared" si="9522"/>
        <v/>
      </c>
      <c r="AZ1586" s="28" t="str">
        <f t="shared" si="9522"/>
        <v/>
      </c>
      <c r="BA1586" s="28" t="str">
        <f t="shared" si="9522"/>
        <v/>
      </c>
      <c r="BB1586" s="28" t="str">
        <f t="shared" si="9522"/>
        <v/>
      </c>
      <c r="BC1586" s="28" t="str">
        <f t="shared" si="9522"/>
        <v/>
      </c>
      <c r="BD1586" s="28" t="str">
        <f t="shared" si="15"/>
        <v/>
      </c>
      <c r="BG1586" s="2" t="s">
        <v>10582</v>
      </c>
      <c r="BI1586" s="2" t="s">
        <v>2025</v>
      </c>
      <c r="BJ1586" s="28" t="str">
        <f t="shared" si="16"/>
        <v>Leeds</v>
      </c>
      <c r="BK1586" s="28" t="str">
        <f t="shared" si="17"/>
        <v>West Yorkshire</v>
      </c>
      <c r="BM1586" s="2" t="s">
        <v>98</v>
      </c>
      <c r="BU1586" s="12"/>
      <c r="BV1586" s="50" t="s">
        <v>574</v>
      </c>
      <c r="BW1586" s="12"/>
      <c r="BX1586" s="12"/>
      <c r="BY1586" s="42" t="str">
        <f t="shared" si="18"/>
        <v>LS11</v>
      </c>
      <c r="BZ1586" s="42"/>
    </row>
    <row r="1587" spans="1:78" ht="15">
      <c r="A1587" s="16" t="s">
        <v>46</v>
      </c>
      <c r="B1587" s="28">
        <f>VLOOKUP(A1587,Organisations!$A$2:$B$7,2,FALSE)</f>
        <v>3</v>
      </c>
      <c r="C1587" s="23" t="s">
        <v>1605</v>
      </c>
      <c r="D1587" s="23" t="s">
        <v>1606</v>
      </c>
      <c r="E1587" s="28" t="str">
        <f t="shared" si="0"/>
        <v xml:space="preserve">Volunteers visit families weekly in their own homes to offer friendship and support, empowering families to achieve the </v>
      </c>
      <c r="F1587" s="16" t="s">
        <v>10584</v>
      </c>
      <c r="G1587" s="16" t="s">
        <v>68</v>
      </c>
      <c r="H1587" s="17"/>
      <c r="K1587" s="26" t="s">
        <v>1610</v>
      </c>
      <c r="L1587" s="16" t="s">
        <v>7492</v>
      </c>
      <c r="M1587" s="28" t="str">
        <f t="shared" ref="M1587:Q1587" si="9523">IFERROR(IF(FIND(M$1,$F1587)&gt;1,"Age - Children",""),"")</f>
        <v/>
      </c>
      <c r="N1587" s="28" t="str">
        <f t="shared" si="9523"/>
        <v/>
      </c>
      <c r="O1587" s="28" t="str">
        <f t="shared" si="9523"/>
        <v/>
      </c>
      <c r="P1587" s="28" t="str">
        <f t="shared" si="9523"/>
        <v/>
      </c>
      <c r="Q1587" s="28" t="str">
        <f t="shared" si="9523"/>
        <v/>
      </c>
      <c r="R1587" s="28" t="str">
        <f t="shared" ref="R1587:T1587" si="9524">IFERROR(IF(FIND(R$1,$F1587)&gt;1,"Age - Elderly",""),"")</f>
        <v/>
      </c>
      <c r="S1587" s="28" t="str">
        <f t="shared" si="9524"/>
        <v/>
      </c>
      <c r="T1587" s="28" t="str">
        <f t="shared" si="9524"/>
        <v/>
      </c>
      <c r="U1587" s="28" t="str">
        <f t="shared" si="3"/>
        <v/>
      </c>
      <c r="V1587" s="28" t="str">
        <f t="shared" si="4"/>
        <v/>
      </c>
      <c r="X1587" s="28" t="str">
        <f t="shared" si="5"/>
        <v/>
      </c>
      <c r="Y1587" s="28" t="str">
        <f t="shared" si="6"/>
        <v/>
      </c>
      <c r="Z1587" s="28" t="str">
        <f t="shared" si="7"/>
        <v/>
      </c>
      <c r="AB1587" s="28" t="str">
        <f t="shared" si="8"/>
        <v/>
      </c>
      <c r="AD1587" s="28" t="str">
        <f t="shared" si="9"/>
        <v/>
      </c>
      <c r="AG1587" s="28" t="str">
        <f t="shared" ref="AG1587:AL1587" si="9525">IFERROR(IF(FIND(AG$1,$F1587)&gt;1,AG$1,""),"")</f>
        <v/>
      </c>
      <c r="AH1587" s="28" t="str">
        <f t="shared" si="9525"/>
        <v/>
      </c>
      <c r="AI1587" s="28" t="str">
        <f t="shared" si="9525"/>
        <v/>
      </c>
      <c r="AJ1587" s="28" t="str">
        <f t="shared" si="9525"/>
        <v/>
      </c>
      <c r="AK1587" s="28" t="str">
        <f t="shared" si="9525"/>
        <v/>
      </c>
      <c r="AL1587" s="28" t="str">
        <f t="shared" si="9525"/>
        <v/>
      </c>
      <c r="AM1587" s="28" t="str">
        <f t="shared" si="11"/>
        <v/>
      </c>
      <c r="AN1587" s="28" t="str">
        <f t="shared" ref="AN1587:AQ1587" si="9526">IFERROR(IF(FIND(AN$1,$F1587)&gt;1,"Status - LGBT",""),"")</f>
        <v/>
      </c>
      <c r="AO1587" s="28" t="str">
        <f t="shared" si="9526"/>
        <v/>
      </c>
      <c r="AP1587" s="28" t="str">
        <f t="shared" si="9526"/>
        <v/>
      </c>
      <c r="AQ1587" s="28" t="str">
        <f t="shared" si="9526"/>
        <v/>
      </c>
      <c r="AR1587" s="28" t="str">
        <f t="shared" ref="AR1587:AV1587" si="9527">IFERROR(IF(FIND(AR$1,$F1587)&gt;1,"BME",""),"")</f>
        <v/>
      </c>
      <c r="AS1587" s="28" t="str">
        <f t="shared" si="9527"/>
        <v/>
      </c>
      <c r="AT1587" s="28" t="str">
        <f t="shared" si="9527"/>
        <v/>
      </c>
      <c r="AU1587" s="28" t="str">
        <f t="shared" si="9527"/>
        <v/>
      </c>
      <c r="AV1587" s="28" t="str">
        <f t="shared" si="9527"/>
        <v/>
      </c>
      <c r="AW1587" s="28" t="str">
        <f t="shared" ref="AW1587:BC1587" si="9528">IFERROR(IF(FIND(AW$1,$F1587)&gt;1,AW$1,""),"")</f>
        <v/>
      </c>
      <c r="AX1587" s="28" t="str">
        <f t="shared" si="9528"/>
        <v/>
      </c>
      <c r="AY1587" s="28" t="str">
        <f t="shared" si="9528"/>
        <v/>
      </c>
      <c r="AZ1587" s="28" t="str">
        <f t="shared" si="9528"/>
        <v/>
      </c>
      <c r="BA1587" s="28" t="str">
        <f t="shared" si="9528"/>
        <v/>
      </c>
      <c r="BB1587" s="28" t="str">
        <f t="shared" si="9528"/>
        <v/>
      </c>
      <c r="BC1587" s="28" t="str">
        <f t="shared" si="9528"/>
        <v/>
      </c>
      <c r="BD1587" s="28" t="str">
        <f t="shared" si="15"/>
        <v/>
      </c>
      <c r="BG1587" s="2" t="s">
        <v>10586</v>
      </c>
      <c r="BI1587" s="2" t="s">
        <v>2089</v>
      </c>
      <c r="BJ1587" s="28" t="str">
        <f t="shared" si="16"/>
        <v>Leeds</v>
      </c>
      <c r="BK1587" s="28" t="str">
        <f t="shared" si="17"/>
        <v>West Yorkshire</v>
      </c>
      <c r="BM1587" s="2" t="s">
        <v>98</v>
      </c>
      <c r="BU1587" s="18"/>
      <c r="BV1587" s="47" t="s">
        <v>561</v>
      </c>
      <c r="BW1587" s="18"/>
      <c r="BX1587" s="18"/>
      <c r="BY1587" s="42" t="str">
        <f t="shared" si="18"/>
        <v>LS1</v>
      </c>
      <c r="BZ1587" s="43"/>
    </row>
    <row r="1588" spans="1:78" ht="15">
      <c r="A1588" s="10" t="s">
        <v>46</v>
      </c>
      <c r="B1588" s="28">
        <f>VLOOKUP(A1588,Organisations!$A$2:$B$7,2,FALSE)</f>
        <v>3</v>
      </c>
      <c r="C1588" s="10" t="s">
        <v>10587</v>
      </c>
      <c r="D1588" s="10" t="s">
        <v>10588</v>
      </c>
      <c r="E1588" s="28" t="str">
        <f t="shared" si="0"/>
        <v>The Phyllis Harvey Horse and Donkey Trust.
 Hope Pastures uses donations to prevent suffering and to improve and save li</v>
      </c>
      <c r="F1588" s="61" t="s">
        <v>19665</v>
      </c>
      <c r="G1588" s="10" t="s">
        <v>68</v>
      </c>
      <c r="H1588" s="11"/>
      <c r="K1588" s="30" t="s">
        <v>10592</v>
      </c>
      <c r="L1588" s="10" t="s">
        <v>10593</v>
      </c>
      <c r="M1588" s="28" t="str">
        <f t="shared" ref="M1588:Q1588" si="9529">IFERROR(IF(FIND(M$1,$F1588)&gt;1,"Age - Children",""),"")</f>
        <v/>
      </c>
      <c r="N1588" s="28" t="str">
        <f t="shared" si="9529"/>
        <v/>
      </c>
      <c r="O1588" s="28" t="str">
        <f t="shared" si="9529"/>
        <v/>
      </c>
      <c r="P1588" s="28" t="str">
        <f t="shared" si="9529"/>
        <v/>
      </c>
      <c r="Q1588" s="28" t="str">
        <f t="shared" si="9529"/>
        <v/>
      </c>
      <c r="R1588" s="28" t="str">
        <f t="shared" ref="R1588:T1588" si="9530">IFERROR(IF(FIND(R$1,$F1588)&gt;1,"Age - Elderly",""),"")</f>
        <v/>
      </c>
      <c r="S1588" s="28" t="str">
        <f t="shared" si="9530"/>
        <v/>
      </c>
      <c r="T1588" s="28" t="str">
        <f t="shared" si="9530"/>
        <v/>
      </c>
      <c r="U1588" s="28" t="str">
        <f t="shared" si="3"/>
        <v/>
      </c>
      <c r="V1588" s="28" t="str">
        <f t="shared" si="4"/>
        <v/>
      </c>
      <c r="X1588" s="28" t="str">
        <f t="shared" si="5"/>
        <v/>
      </c>
      <c r="Y1588" s="28" t="str">
        <f t="shared" si="6"/>
        <v/>
      </c>
      <c r="Z1588" s="28" t="str">
        <f t="shared" si="7"/>
        <v/>
      </c>
      <c r="AB1588" s="28" t="str">
        <f t="shared" si="8"/>
        <v/>
      </c>
      <c r="AD1588" s="28" t="str">
        <f t="shared" si="9"/>
        <v/>
      </c>
      <c r="AG1588" s="28" t="str">
        <f t="shared" ref="AG1588:AL1588" si="9531">IFERROR(IF(FIND(AG$1,$F1588)&gt;1,AG$1,""),"")</f>
        <v/>
      </c>
      <c r="AH1588" s="28" t="str">
        <f t="shared" si="9531"/>
        <v/>
      </c>
      <c r="AI1588" s="28" t="str">
        <f t="shared" si="9531"/>
        <v/>
      </c>
      <c r="AJ1588" s="28" t="str">
        <f t="shared" si="9531"/>
        <v/>
      </c>
      <c r="AK1588" s="28" t="str">
        <f t="shared" si="9531"/>
        <v/>
      </c>
      <c r="AL1588" s="28" t="str">
        <f t="shared" si="9531"/>
        <v/>
      </c>
      <c r="AM1588" s="28" t="str">
        <f t="shared" si="11"/>
        <v/>
      </c>
      <c r="AN1588" s="28" t="str">
        <f t="shared" ref="AN1588:AQ1588" si="9532">IFERROR(IF(FIND(AN$1,$F1588)&gt;1,"Status - LGBT",""),"")</f>
        <v/>
      </c>
      <c r="AO1588" s="28" t="str">
        <f t="shared" si="9532"/>
        <v/>
      </c>
      <c r="AP1588" s="28" t="str">
        <f t="shared" si="9532"/>
        <v/>
      </c>
      <c r="AQ1588" s="28" t="str">
        <f t="shared" si="9532"/>
        <v/>
      </c>
      <c r="AR1588" s="28" t="str">
        <f t="shared" ref="AR1588:AV1588" si="9533">IFERROR(IF(FIND(AR$1,$F1588)&gt;1,"BME",""),"")</f>
        <v/>
      </c>
      <c r="AS1588" s="28" t="str">
        <f t="shared" si="9533"/>
        <v/>
      </c>
      <c r="AT1588" s="28" t="str">
        <f t="shared" si="9533"/>
        <v/>
      </c>
      <c r="AU1588" s="28" t="str">
        <f t="shared" si="9533"/>
        <v/>
      </c>
      <c r="AV1588" s="28" t="str">
        <f t="shared" si="9533"/>
        <v/>
      </c>
      <c r="AW1588" s="28" t="str">
        <f t="shared" ref="AW1588:BC1588" si="9534">IFERROR(IF(FIND(AW$1,$F1588)&gt;1,AW$1,""),"")</f>
        <v/>
      </c>
      <c r="AX1588" s="28" t="str">
        <f t="shared" si="9534"/>
        <v/>
      </c>
      <c r="AY1588" s="28" t="str">
        <f t="shared" si="9534"/>
        <v/>
      </c>
      <c r="AZ1588" s="28" t="str">
        <f t="shared" si="9534"/>
        <v/>
      </c>
      <c r="BA1588" s="28" t="str">
        <f t="shared" si="9534"/>
        <v/>
      </c>
      <c r="BB1588" s="28" t="str">
        <f t="shared" si="9534"/>
        <v/>
      </c>
      <c r="BC1588" s="28" t="str">
        <f t="shared" si="9534"/>
        <v/>
      </c>
      <c r="BD1588" s="28" t="str">
        <f t="shared" si="15"/>
        <v/>
      </c>
      <c r="BG1588" s="2" t="s">
        <v>10594</v>
      </c>
      <c r="BI1588" s="2" t="s">
        <v>9615</v>
      </c>
      <c r="BJ1588" s="28" t="str">
        <f t="shared" si="16"/>
        <v>Leeds</v>
      </c>
      <c r="BK1588" s="28" t="str">
        <f t="shared" si="17"/>
        <v>West Yorkshire</v>
      </c>
      <c r="BM1588" s="2" t="s">
        <v>98</v>
      </c>
      <c r="BU1588" s="12"/>
      <c r="BV1588" s="50" t="s">
        <v>583</v>
      </c>
      <c r="BW1588" s="12"/>
      <c r="BX1588" s="12"/>
      <c r="BY1588" s="42" t="str">
        <f t="shared" si="18"/>
        <v>LS16</v>
      </c>
      <c r="BZ1588" s="42"/>
    </row>
    <row r="1589" spans="1:78" ht="15">
      <c r="A1589" s="16" t="s">
        <v>46</v>
      </c>
      <c r="B1589" s="28">
        <f>VLOOKUP(A1589,Organisations!$A$2:$B$7,2,FALSE)</f>
        <v>3</v>
      </c>
      <c r="C1589" s="23" t="s">
        <v>1634</v>
      </c>
      <c r="D1589" s="23" t="s">
        <v>1635</v>
      </c>
      <c r="E1589" s="28" t="str">
        <f t="shared" si="0"/>
        <v>With our history firmly rooted in LS6 we have branched out and deliver projects across Leeds. We make decisions by conse</v>
      </c>
      <c r="F1589" s="62" t="s">
        <v>19666</v>
      </c>
      <c r="G1589" s="16" t="s">
        <v>68</v>
      </c>
      <c r="H1589" s="17"/>
      <c r="K1589" s="26" t="s">
        <v>1639</v>
      </c>
      <c r="L1589" s="16" t="s">
        <v>10598</v>
      </c>
      <c r="M1589" s="28" t="str">
        <f t="shared" ref="M1589:Q1589" si="9535">IFERROR(IF(FIND(M$1,$F1589)&gt;1,"Age - Children",""),"")</f>
        <v/>
      </c>
      <c r="N1589" s="28" t="str">
        <f t="shared" si="9535"/>
        <v/>
      </c>
      <c r="O1589" s="28" t="str">
        <f t="shared" si="9535"/>
        <v/>
      </c>
      <c r="P1589" s="28" t="str">
        <f t="shared" si="9535"/>
        <v/>
      </c>
      <c r="Q1589" s="28" t="str">
        <f t="shared" si="9535"/>
        <v/>
      </c>
      <c r="R1589" s="28" t="str">
        <f t="shared" ref="R1589:T1589" si="9536">IFERROR(IF(FIND(R$1,$F1589)&gt;1,"Age - Elderly",""),"")</f>
        <v/>
      </c>
      <c r="S1589" s="28" t="str">
        <f t="shared" si="9536"/>
        <v/>
      </c>
      <c r="T1589" s="28" t="str">
        <f t="shared" si="9536"/>
        <v/>
      </c>
      <c r="U1589" s="28" t="str">
        <f t="shared" si="3"/>
        <v/>
      </c>
      <c r="V1589" s="28" t="str">
        <f t="shared" si="4"/>
        <v/>
      </c>
      <c r="X1589" s="28" t="str">
        <f t="shared" si="5"/>
        <v/>
      </c>
      <c r="Y1589" s="28" t="str">
        <f t="shared" si="6"/>
        <v/>
      </c>
      <c r="Z1589" s="28" t="str">
        <f t="shared" si="7"/>
        <v/>
      </c>
      <c r="AB1589" s="28" t="str">
        <f t="shared" si="8"/>
        <v/>
      </c>
      <c r="AD1589" s="28" t="str">
        <f t="shared" si="9"/>
        <v/>
      </c>
      <c r="AG1589" s="28" t="str">
        <f t="shared" ref="AG1589:AL1589" si="9537">IFERROR(IF(FIND(AG$1,$F1589)&gt;1,AG$1,""),"")</f>
        <v/>
      </c>
      <c r="AH1589" s="28" t="str">
        <f t="shared" si="9537"/>
        <v/>
      </c>
      <c r="AI1589" s="28" t="str">
        <f t="shared" si="9537"/>
        <v/>
      </c>
      <c r="AJ1589" s="28" t="str">
        <f t="shared" si="9537"/>
        <v/>
      </c>
      <c r="AK1589" s="28" t="str">
        <f t="shared" si="9537"/>
        <v/>
      </c>
      <c r="AL1589" s="28" t="str">
        <f t="shared" si="9537"/>
        <v/>
      </c>
      <c r="AM1589" s="28" t="str">
        <f t="shared" si="11"/>
        <v/>
      </c>
      <c r="AN1589" s="28" t="str">
        <f t="shared" ref="AN1589:AQ1589" si="9538">IFERROR(IF(FIND(AN$1,$F1589)&gt;1,"Status - LGBT",""),"")</f>
        <v/>
      </c>
      <c r="AO1589" s="28" t="str">
        <f t="shared" si="9538"/>
        <v/>
      </c>
      <c r="AP1589" s="28" t="str">
        <f t="shared" si="9538"/>
        <v/>
      </c>
      <c r="AQ1589" s="28" t="str">
        <f t="shared" si="9538"/>
        <v/>
      </c>
      <c r="AR1589" s="28" t="str">
        <f t="shared" ref="AR1589:AV1589" si="9539">IFERROR(IF(FIND(AR$1,$F1589)&gt;1,"BME",""),"")</f>
        <v/>
      </c>
      <c r="AS1589" s="28" t="str">
        <f t="shared" si="9539"/>
        <v/>
      </c>
      <c r="AT1589" s="28" t="str">
        <f t="shared" si="9539"/>
        <v/>
      </c>
      <c r="AU1589" s="28" t="str">
        <f t="shared" si="9539"/>
        <v/>
      </c>
      <c r="AV1589" s="28" t="str">
        <f t="shared" si="9539"/>
        <v/>
      </c>
      <c r="AW1589" s="28" t="str">
        <f t="shared" ref="AW1589:BC1589" si="9540">IFERROR(IF(FIND(AW$1,$F1589)&gt;1,AW$1,""),"")</f>
        <v/>
      </c>
      <c r="AX1589" s="28" t="str">
        <f t="shared" si="9540"/>
        <v/>
      </c>
      <c r="AY1589" s="28" t="str">
        <f t="shared" si="9540"/>
        <v/>
      </c>
      <c r="AZ1589" s="28" t="str">
        <f t="shared" si="9540"/>
        <v/>
      </c>
      <c r="BA1589" s="28" t="str">
        <f t="shared" si="9540"/>
        <v/>
      </c>
      <c r="BB1589" s="28" t="str">
        <f t="shared" si="9540"/>
        <v/>
      </c>
      <c r="BC1589" s="28" t="str">
        <f t="shared" si="9540"/>
        <v/>
      </c>
      <c r="BD1589" s="28" t="str">
        <f t="shared" si="15"/>
        <v/>
      </c>
      <c r="BG1589" s="2" t="s">
        <v>10599</v>
      </c>
      <c r="BI1589" s="2" t="s">
        <v>1604</v>
      </c>
      <c r="BJ1589" s="28" t="str">
        <f t="shared" si="16"/>
        <v>Leeds</v>
      </c>
      <c r="BK1589" s="28" t="str">
        <f t="shared" si="17"/>
        <v>West Yorkshire</v>
      </c>
      <c r="BM1589" s="2" t="s">
        <v>98</v>
      </c>
      <c r="BU1589" s="18"/>
      <c r="BV1589" s="47" t="s">
        <v>565</v>
      </c>
      <c r="BW1589" s="18"/>
      <c r="BX1589" s="18"/>
      <c r="BY1589" s="42" t="str">
        <f t="shared" si="18"/>
        <v>LS3</v>
      </c>
      <c r="BZ1589" s="43"/>
    </row>
    <row r="1590" spans="1:78" ht="15">
      <c r="A1590" s="10" t="s">
        <v>46</v>
      </c>
      <c r="B1590" s="28">
        <f>VLOOKUP(A1590,Organisations!$A$2:$B$7,2,FALSE)</f>
        <v>3</v>
      </c>
      <c r="C1590" s="10" t="s">
        <v>1642</v>
      </c>
      <c r="D1590" s="10" t="s">
        <v>1643</v>
      </c>
      <c r="E1590" s="28" t="str">
        <f t="shared" si="0"/>
        <v xml:space="preserve">Imagineer provide a wide range of Training and Development services to help you achieve the knowledge needed to achieve </v>
      </c>
      <c r="F1590" s="10" t="s">
        <v>10601</v>
      </c>
      <c r="G1590" s="10" t="s">
        <v>68</v>
      </c>
      <c r="H1590" s="11"/>
      <c r="K1590" s="30" t="s">
        <v>10603</v>
      </c>
      <c r="L1590" s="10" t="s">
        <v>10604</v>
      </c>
      <c r="M1590" s="28" t="str">
        <f t="shared" ref="M1590:Q1590" si="9541">IFERROR(IF(FIND(M$1,$F1590)&gt;1,"Age - Children",""),"")</f>
        <v/>
      </c>
      <c r="N1590" s="28" t="str">
        <f t="shared" si="9541"/>
        <v/>
      </c>
      <c r="O1590" s="28" t="str">
        <f t="shared" si="9541"/>
        <v/>
      </c>
      <c r="P1590" s="28" t="str">
        <f t="shared" si="9541"/>
        <v/>
      </c>
      <c r="Q1590" s="28" t="str">
        <f t="shared" si="9541"/>
        <v/>
      </c>
      <c r="R1590" s="28" t="str">
        <f t="shared" ref="R1590:T1590" si="9542">IFERROR(IF(FIND(R$1,$F1590)&gt;1,"Age - Elderly",""),"")</f>
        <v/>
      </c>
      <c r="S1590" s="28" t="str">
        <f t="shared" si="9542"/>
        <v/>
      </c>
      <c r="T1590" s="28" t="str">
        <f t="shared" si="9542"/>
        <v/>
      </c>
      <c r="U1590" s="28" t="str">
        <f t="shared" si="3"/>
        <v/>
      </c>
      <c r="V1590" s="28" t="str">
        <f t="shared" si="4"/>
        <v/>
      </c>
      <c r="X1590" s="28" t="str">
        <f t="shared" si="5"/>
        <v/>
      </c>
      <c r="Y1590" s="28" t="str">
        <f t="shared" si="6"/>
        <v/>
      </c>
      <c r="Z1590" s="28" t="str">
        <f t="shared" si="7"/>
        <v>Gender - Male</v>
      </c>
      <c r="AB1590" s="28" t="str">
        <f t="shared" si="8"/>
        <v/>
      </c>
      <c r="AD1590" s="28" t="str">
        <f t="shared" si="9"/>
        <v>Gender - Male;</v>
      </c>
      <c r="AG1590" s="28" t="str">
        <f t="shared" ref="AG1590:AL1590" si="9543">IFERROR(IF(FIND(AG$1,$F1590)&gt;1,AG$1,""),"")</f>
        <v/>
      </c>
      <c r="AH1590" s="28" t="str">
        <f t="shared" si="9543"/>
        <v/>
      </c>
      <c r="AI1590" s="28" t="str">
        <f t="shared" si="9543"/>
        <v/>
      </c>
      <c r="AJ1590" s="28" t="str">
        <f t="shared" si="9543"/>
        <v/>
      </c>
      <c r="AK1590" s="28" t="str">
        <f t="shared" si="9543"/>
        <v/>
      </c>
      <c r="AL1590" s="28" t="str">
        <f t="shared" si="9543"/>
        <v/>
      </c>
      <c r="AM1590" s="28" t="str">
        <f t="shared" si="11"/>
        <v/>
      </c>
      <c r="AN1590" s="28" t="str">
        <f t="shared" ref="AN1590:AQ1590" si="9544">IFERROR(IF(FIND(AN$1,$F1590)&gt;1,"Status - LGBT",""),"")</f>
        <v/>
      </c>
      <c r="AO1590" s="28" t="str">
        <f t="shared" si="9544"/>
        <v/>
      </c>
      <c r="AP1590" s="28" t="str">
        <f t="shared" si="9544"/>
        <v/>
      </c>
      <c r="AQ1590" s="28" t="str">
        <f t="shared" si="9544"/>
        <v/>
      </c>
      <c r="AR1590" s="28" t="str">
        <f t="shared" ref="AR1590:AV1590" si="9545">IFERROR(IF(FIND(AR$1,$F1590)&gt;1,"BME",""),"")</f>
        <v/>
      </c>
      <c r="AS1590" s="28" t="str">
        <f t="shared" si="9545"/>
        <v/>
      </c>
      <c r="AT1590" s="28" t="str">
        <f t="shared" si="9545"/>
        <v/>
      </c>
      <c r="AU1590" s="28" t="str">
        <f t="shared" si="9545"/>
        <v/>
      </c>
      <c r="AV1590" s="28" t="str">
        <f t="shared" si="9545"/>
        <v/>
      </c>
      <c r="AW1590" s="28" t="str">
        <f t="shared" ref="AW1590:BC1590" si="9546">IFERROR(IF(FIND(AW$1,$F1590)&gt;1,AW$1,""),"")</f>
        <v/>
      </c>
      <c r="AX1590" s="28" t="str">
        <f t="shared" si="9546"/>
        <v/>
      </c>
      <c r="AY1590" s="28" t="str">
        <f t="shared" si="9546"/>
        <v/>
      </c>
      <c r="AZ1590" s="28" t="str">
        <f t="shared" si="9546"/>
        <v/>
      </c>
      <c r="BA1590" s="28" t="str">
        <f t="shared" si="9546"/>
        <v/>
      </c>
      <c r="BB1590" s="28" t="str">
        <f t="shared" si="9546"/>
        <v/>
      </c>
      <c r="BC1590" s="28" t="str">
        <f t="shared" si="9546"/>
        <v/>
      </c>
      <c r="BD1590" s="28" t="str">
        <f t="shared" si="15"/>
        <v/>
      </c>
      <c r="BG1590" s="2" t="s">
        <v>10605</v>
      </c>
      <c r="BJ1590" s="28" t="str">
        <f t="shared" si="16"/>
        <v/>
      </c>
      <c r="BK1590" s="28" t="str">
        <f t="shared" si="17"/>
        <v/>
      </c>
      <c r="BM1590" s="2" t="s">
        <v>98</v>
      </c>
      <c r="BU1590" s="12"/>
      <c r="BV1590" s="12"/>
      <c r="BW1590" s="12"/>
      <c r="BX1590" s="12"/>
      <c r="BY1590" s="42" t="str">
        <f t="shared" si="18"/>
        <v>Gender - Male;;</v>
      </c>
      <c r="BZ1590" s="42"/>
    </row>
    <row r="1591" spans="1:78" ht="15">
      <c r="A1591" s="16" t="s">
        <v>46</v>
      </c>
      <c r="B1591" s="28">
        <f>VLOOKUP(A1591,Organisations!$A$2:$B$7,2,FALSE)</f>
        <v>3</v>
      </c>
      <c r="C1591" s="16" t="s">
        <v>10607</v>
      </c>
      <c r="D1591" s="16" t="s">
        <v>10608</v>
      </c>
      <c r="E1591" s="28" t="str">
        <f t="shared" si="0"/>
        <v>Inclusion North works with local areas in the North East, Yorkshire and Humber.
 Local areas join Inclusion North as mem</v>
      </c>
      <c r="F1591" s="62" t="s">
        <v>19667</v>
      </c>
      <c r="G1591" s="16" t="s">
        <v>68</v>
      </c>
      <c r="H1591" s="17"/>
      <c r="K1591" s="26" t="s">
        <v>10612</v>
      </c>
      <c r="L1591" s="16" t="s">
        <v>10613</v>
      </c>
      <c r="M1591" s="28" t="str">
        <f t="shared" ref="M1591:Q1591" si="9547">IFERROR(IF(FIND(M$1,$F1591)&gt;1,"Age - Children",""),"")</f>
        <v/>
      </c>
      <c r="N1591" s="28" t="str">
        <f t="shared" si="9547"/>
        <v/>
      </c>
      <c r="O1591" s="28" t="str">
        <f t="shared" si="9547"/>
        <v/>
      </c>
      <c r="P1591" s="28" t="str">
        <f t="shared" si="9547"/>
        <v/>
      </c>
      <c r="Q1591" s="28" t="str">
        <f t="shared" si="9547"/>
        <v/>
      </c>
      <c r="R1591" s="28" t="str">
        <f t="shared" ref="R1591:T1591" si="9548">IFERROR(IF(FIND(R$1,$F1591)&gt;1,"Age - Elderly",""),"")</f>
        <v/>
      </c>
      <c r="S1591" s="28" t="str">
        <f t="shared" si="9548"/>
        <v/>
      </c>
      <c r="T1591" s="28" t="str">
        <f t="shared" si="9548"/>
        <v/>
      </c>
      <c r="U1591" s="28" t="str">
        <f t="shared" si="3"/>
        <v/>
      </c>
      <c r="V1591" s="28" t="str">
        <f t="shared" si="4"/>
        <v/>
      </c>
      <c r="X1591" s="28" t="str">
        <f t="shared" si="5"/>
        <v/>
      </c>
      <c r="Y1591" s="28" t="str">
        <f t="shared" si="6"/>
        <v/>
      </c>
      <c r="Z1591" s="28" t="str">
        <f t="shared" si="7"/>
        <v/>
      </c>
      <c r="AB1591" s="28" t="str">
        <f t="shared" si="8"/>
        <v/>
      </c>
      <c r="AD1591" s="28" t="str">
        <f t="shared" si="9"/>
        <v/>
      </c>
      <c r="AG1591" s="28" t="str">
        <f t="shared" ref="AG1591:AL1591" si="9549">IFERROR(IF(FIND(AG$1,$F1591)&gt;1,AG$1,""),"")</f>
        <v/>
      </c>
      <c r="AH1591" s="28" t="str">
        <f t="shared" si="9549"/>
        <v/>
      </c>
      <c r="AI1591" s="28" t="str">
        <f t="shared" si="9549"/>
        <v/>
      </c>
      <c r="AJ1591" s="28" t="str">
        <f t="shared" si="9549"/>
        <v/>
      </c>
      <c r="AK1591" s="28" t="str">
        <f t="shared" si="9549"/>
        <v/>
      </c>
      <c r="AL1591" s="28" t="str">
        <f t="shared" si="9549"/>
        <v/>
      </c>
      <c r="AM1591" s="28" t="str">
        <f t="shared" si="11"/>
        <v/>
      </c>
      <c r="AN1591" s="28" t="str">
        <f t="shared" ref="AN1591:AQ1591" si="9550">IFERROR(IF(FIND(AN$1,$F1591)&gt;1,"Status - LGBT",""),"")</f>
        <v/>
      </c>
      <c r="AO1591" s="28" t="str">
        <f t="shared" si="9550"/>
        <v/>
      </c>
      <c r="AP1591" s="28" t="str">
        <f t="shared" si="9550"/>
        <v/>
      </c>
      <c r="AQ1591" s="28" t="str">
        <f t="shared" si="9550"/>
        <v/>
      </c>
      <c r="AR1591" s="28" t="str">
        <f t="shared" ref="AR1591:AV1591" si="9551">IFERROR(IF(FIND(AR$1,$F1591)&gt;1,"BME",""),"")</f>
        <v/>
      </c>
      <c r="AS1591" s="28" t="str">
        <f t="shared" si="9551"/>
        <v/>
      </c>
      <c r="AT1591" s="28" t="str">
        <f t="shared" si="9551"/>
        <v/>
      </c>
      <c r="AU1591" s="28" t="str">
        <f t="shared" si="9551"/>
        <v/>
      </c>
      <c r="AV1591" s="28" t="str">
        <f t="shared" si="9551"/>
        <v/>
      </c>
      <c r="AW1591" s="28" t="str">
        <f t="shared" ref="AW1591:BC1591" si="9552">IFERROR(IF(FIND(AW$1,$F1591)&gt;1,AW$1,""),"")</f>
        <v/>
      </c>
      <c r="AX1591" s="28" t="str">
        <f t="shared" si="9552"/>
        <v/>
      </c>
      <c r="AY1591" s="28" t="str">
        <f t="shared" si="9552"/>
        <v/>
      </c>
      <c r="AZ1591" s="28" t="str">
        <f t="shared" si="9552"/>
        <v/>
      </c>
      <c r="BA1591" s="28" t="str">
        <f t="shared" si="9552"/>
        <v/>
      </c>
      <c r="BB1591" s="28" t="str">
        <f t="shared" si="9552"/>
        <v/>
      </c>
      <c r="BC1591" s="28" t="str">
        <f t="shared" si="9552"/>
        <v/>
      </c>
      <c r="BD1591" s="28" t="str">
        <f t="shared" si="15"/>
        <v/>
      </c>
      <c r="BG1591" s="2" t="s">
        <v>10614</v>
      </c>
      <c r="BI1591" s="2" t="s">
        <v>325</v>
      </c>
      <c r="BJ1591" s="28" t="str">
        <f t="shared" si="16"/>
        <v>Leeds</v>
      </c>
      <c r="BK1591" s="28" t="str">
        <f t="shared" si="17"/>
        <v>West Yorkshire</v>
      </c>
      <c r="BM1591" s="2" t="s">
        <v>98</v>
      </c>
      <c r="BU1591" s="18"/>
      <c r="BV1591" s="47" t="s">
        <v>569</v>
      </c>
      <c r="BW1591" s="18"/>
      <c r="BX1591" s="18"/>
      <c r="BY1591" s="42" t="str">
        <f t="shared" si="18"/>
        <v>LS7</v>
      </c>
      <c r="BZ1591" s="43"/>
    </row>
    <row r="1592" spans="1:78" ht="15">
      <c r="A1592" s="10" t="s">
        <v>46</v>
      </c>
      <c r="B1592" s="28">
        <f>VLOOKUP(A1592,Organisations!$A$2:$B$7,2,FALSE)</f>
        <v>3</v>
      </c>
      <c r="C1592" s="10" t="s">
        <v>10615</v>
      </c>
      <c r="D1592" s="10" t="s">
        <v>10615</v>
      </c>
      <c r="E1592" s="28" t="str">
        <f t="shared" si="0"/>
        <v>Ingeus is all about people. Ingeus takes pride in only delivering services that make a genuine difference to people's li</v>
      </c>
      <c r="F1592" s="10" t="s">
        <v>10617</v>
      </c>
      <c r="G1592" s="10" t="s">
        <v>68</v>
      </c>
      <c r="H1592" s="11"/>
      <c r="K1592" s="30" t="s">
        <v>10619</v>
      </c>
      <c r="L1592" s="10" t="s">
        <v>10620</v>
      </c>
      <c r="M1592" s="28" t="str">
        <f t="shared" ref="M1592:Q1592" si="9553">IFERROR(IF(FIND(M$1,$F1592)&gt;1,"Age - Children",""),"")</f>
        <v/>
      </c>
      <c r="N1592" s="28" t="str">
        <f t="shared" si="9553"/>
        <v/>
      </c>
      <c r="O1592" s="28" t="str">
        <f t="shared" si="9553"/>
        <v/>
      </c>
      <c r="P1592" s="28" t="str">
        <f t="shared" si="9553"/>
        <v/>
      </c>
      <c r="Q1592" s="28" t="str">
        <f t="shared" si="9553"/>
        <v/>
      </c>
      <c r="R1592" s="28" t="str">
        <f t="shared" ref="R1592:T1592" si="9554">IFERROR(IF(FIND(R$1,$F1592)&gt;1,"Age - Elderly",""),"")</f>
        <v/>
      </c>
      <c r="S1592" s="28" t="str">
        <f t="shared" si="9554"/>
        <v/>
      </c>
      <c r="T1592" s="28" t="str">
        <f t="shared" si="9554"/>
        <v/>
      </c>
      <c r="U1592" s="28" t="str">
        <f t="shared" si="3"/>
        <v/>
      </c>
      <c r="V1592" s="28" t="str">
        <f t="shared" si="4"/>
        <v/>
      </c>
      <c r="X1592" s="28" t="str">
        <f t="shared" si="5"/>
        <v/>
      </c>
      <c r="Y1592" s="28" t="str">
        <f t="shared" si="6"/>
        <v/>
      </c>
      <c r="Z1592" s="28" t="str">
        <f t="shared" si="7"/>
        <v>Gender - Male</v>
      </c>
      <c r="AB1592" s="28" t="str">
        <f t="shared" si="8"/>
        <v/>
      </c>
      <c r="AD1592" s="28" t="str">
        <f t="shared" si="9"/>
        <v>Gender - Male;</v>
      </c>
      <c r="AG1592" s="28" t="str">
        <f t="shared" ref="AG1592:AL1592" si="9555">IFERROR(IF(FIND(AG$1,$F1592)&gt;1,AG$1,""),"")</f>
        <v/>
      </c>
      <c r="AH1592" s="28" t="str">
        <f t="shared" si="9555"/>
        <v/>
      </c>
      <c r="AI1592" s="28" t="str">
        <f t="shared" si="9555"/>
        <v/>
      </c>
      <c r="AJ1592" s="28" t="str">
        <f t="shared" si="9555"/>
        <v/>
      </c>
      <c r="AK1592" s="28" t="str">
        <f t="shared" si="9555"/>
        <v/>
      </c>
      <c r="AL1592" s="28" t="str">
        <f t="shared" si="9555"/>
        <v/>
      </c>
      <c r="AM1592" s="28" t="str">
        <f t="shared" si="11"/>
        <v/>
      </c>
      <c r="AN1592" s="28" t="str">
        <f t="shared" ref="AN1592:AQ1592" si="9556">IFERROR(IF(FIND(AN$1,$F1592)&gt;1,"Status - LGBT",""),"")</f>
        <v/>
      </c>
      <c r="AO1592" s="28" t="str">
        <f t="shared" si="9556"/>
        <v/>
      </c>
      <c r="AP1592" s="28" t="str">
        <f t="shared" si="9556"/>
        <v/>
      </c>
      <c r="AQ1592" s="28" t="str">
        <f t="shared" si="9556"/>
        <v/>
      </c>
      <c r="AR1592" s="28" t="str">
        <f t="shared" ref="AR1592:AV1592" si="9557">IFERROR(IF(FIND(AR$1,$F1592)&gt;1,"BME",""),"")</f>
        <v/>
      </c>
      <c r="AS1592" s="28" t="str">
        <f t="shared" si="9557"/>
        <v/>
      </c>
      <c r="AT1592" s="28" t="str">
        <f t="shared" si="9557"/>
        <v/>
      </c>
      <c r="AU1592" s="28" t="str">
        <f t="shared" si="9557"/>
        <v/>
      </c>
      <c r="AV1592" s="28" t="str">
        <f t="shared" si="9557"/>
        <v/>
      </c>
      <c r="AW1592" s="28" t="str">
        <f t="shared" ref="AW1592:BC1592" si="9558">IFERROR(IF(FIND(AW$1,$F1592)&gt;1,AW$1,""),"")</f>
        <v/>
      </c>
      <c r="AX1592" s="28" t="str">
        <f t="shared" si="9558"/>
        <v/>
      </c>
      <c r="AY1592" s="28" t="str">
        <f t="shared" si="9558"/>
        <v/>
      </c>
      <c r="AZ1592" s="28" t="str">
        <f t="shared" si="9558"/>
        <v/>
      </c>
      <c r="BA1592" s="28" t="str">
        <f t="shared" si="9558"/>
        <v/>
      </c>
      <c r="BB1592" s="28" t="str">
        <f t="shared" si="9558"/>
        <v/>
      </c>
      <c r="BC1592" s="28" t="str">
        <f t="shared" si="9558"/>
        <v/>
      </c>
      <c r="BD1592" s="28" t="str">
        <f t="shared" si="15"/>
        <v/>
      </c>
      <c r="BG1592" s="2" t="s">
        <v>10621</v>
      </c>
      <c r="BI1592" s="2" t="s">
        <v>9641</v>
      </c>
      <c r="BJ1592" s="28" t="str">
        <f t="shared" si="16"/>
        <v>Leeds</v>
      </c>
      <c r="BK1592" s="28" t="str">
        <f t="shared" si="17"/>
        <v>West Yorkshire</v>
      </c>
      <c r="BM1592" s="2" t="s">
        <v>98</v>
      </c>
      <c r="BU1592" s="12"/>
      <c r="BV1592" s="50" t="s">
        <v>572</v>
      </c>
      <c r="BW1592" s="12"/>
      <c r="BX1592" s="12"/>
      <c r="BY1592" s="42" t="str">
        <f t="shared" si="18"/>
        <v>Gender - Male;;LS9</v>
      </c>
      <c r="BZ1592" s="42"/>
    </row>
    <row r="1593" spans="1:78" ht="15">
      <c r="A1593" s="16" t="s">
        <v>46</v>
      </c>
      <c r="B1593" s="28">
        <f>VLOOKUP(A1593,Organisations!$A$2:$B$7,2,FALSE)</f>
        <v>3</v>
      </c>
      <c r="C1593" s="16" t="s">
        <v>10622</v>
      </c>
      <c r="D1593" s="16" t="s">
        <v>10623</v>
      </c>
      <c r="E1593" s="28" t="str">
        <f t="shared" si="0"/>
        <v>A creative space for positive mental health.
 There is something happening : Monday - Saturday. Please see the website f</v>
      </c>
      <c r="F1593" s="62" t="s">
        <v>19668</v>
      </c>
      <c r="G1593" s="16" t="s">
        <v>68</v>
      </c>
      <c r="H1593" s="54"/>
      <c r="K1593" s="26" t="s">
        <v>7775</v>
      </c>
      <c r="L1593" s="16" t="s">
        <v>7776</v>
      </c>
      <c r="M1593" s="28" t="str">
        <f t="shared" ref="M1593:Q1593" si="9559">IFERROR(IF(FIND(M$1,$F1593)&gt;1,"Age - Children",""),"")</f>
        <v/>
      </c>
      <c r="N1593" s="28" t="str">
        <f t="shared" si="9559"/>
        <v/>
      </c>
      <c r="O1593" s="28" t="str">
        <f t="shared" si="9559"/>
        <v/>
      </c>
      <c r="P1593" s="28" t="str">
        <f t="shared" si="9559"/>
        <v/>
      </c>
      <c r="Q1593" s="28" t="str">
        <f t="shared" si="9559"/>
        <v/>
      </c>
      <c r="R1593" s="28" t="str">
        <f t="shared" ref="R1593:T1593" si="9560">IFERROR(IF(FIND(R$1,$F1593)&gt;1,"Age - Elderly",""),"")</f>
        <v/>
      </c>
      <c r="S1593" s="28" t="str">
        <f t="shared" si="9560"/>
        <v/>
      </c>
      <c r="T1593" s="28" t="str">
        <f t="shared" si="9560"/>
        <v/>
      </c>
      <c r="U1593" s="28" t="str">
        <f t="shared" si="3"/>
        <v/>
      </c>
      <c r="V1593" s="28" t="str">
        <f t="shared" si="4"/>
        <v/>
      </c>
      <c r="X1593" s="28" t="str">
        <f t="shared" si="5"/>
        <v/>
      </c>
      <c r="Y1593" s="28" t="str">
        <f t="shared" si="6"/>
        <v/>
      </c>
      <c r="Z1593" s="28" t="str">
        <f t="shared" si="7"/>
        <v>Gender - Male</v>
      </c>
      <c r="AB1593" s="28" t="str">
        <f t="shared" si="8"/>
        <v/>
      </c>
      <c r="AD1593" s="28" t="str">
        <f t="shared" si="9"/>
        <v>Gender - Male;</v>
      </c>
      <c r="AG1593" s="28" t="str">
        <f t="shared" ref="AG1593:AL1593" si="9561">IFERROR(IF(FIND(AG$1,$F1593)&gt;1,AG$1,""),"")</f>
        <v/>
      </c>
      <c r="AH1593" s="28" t="str">
        <f t="shared" si="9561"/>
        <v/>
      </c>
      <c r="AI1593" s="28" t="str">
        <f t="shared" si="9561"/>
        <v/>
      </c>
      <c r="AJ1593" s="28" t="str">
        <f t="shared" si="9561"/>
        <v/>
      </c>
      <c r="AK1593" s="28" t="str">
        <f t="shared" si="9561"/>
        <v/>
      </c>
      <c r="AL1593" s="28" t="str">
        <f t="shared" si="9561"/>
        <v/>
      </c>
      <c r="AM1593" s="28" t="str">
        <f t="shared" si="11"/>
        <v/>
      </c>
      <c r="AN1593" s="28" t="str">
        <f t="shared" ref="AN1593:AQ1593" si="9562">IFERROR(IF(FIND(AN$1,$F1593)&gt;1,"Status - LGBT",""),"")</f>
        <v/>
      </c>
      <c r="AO1593" s="28" t="str">
        <f t="shared" si="9562"/>
        <v/>
      </c>
      <c r="AP1593" s="28" t="str">
        <f t="shared" si="9562"/>
        <v/>
      </c>
      <c r="AQ1593" s="28" t="str">
        <f t="shared" si="9562"/>
        <v/>
      </c>
      <c r="AR1593" s="28" t="str">
        <f t="shared" ref="AR1593:AV1593" si="9563">IFERROR(IF(FIND(AR$1,$F1593)&gt;1,"BME",""),"")</f>
        <v/>
      </c>
      <c r="AS1593" s="28" t="str">
        <f t="shared" si="9563"/>
        <v/>
      </c>
      <c r="AT1593" s="28" t="str">
        <f t="shared" si="9563"/>
        <v/>
      </c>
      <c r="AU1593" s="28" t="str">
        <f t="shared" si="9563"/>
        <v/>
      </c>
      <c r="AV1593" s="28" t="str">
        <f t="shared" si="9563"/>
        <v/>
      </c>
      <c r="AW1593" s="28" t="str">
        <f t="shared" ref="AW1593:BC1593" si="9564">IFERROR(IF(FIND(AW$1,$F1593)&gt;1,AW$1,""),"")</f>
        <v/>
      </c>
      <c r="AX1593" s="28" t="str">
        <f t="shared" si="9564"/>
        <v/>
      </c>
      <c r="AY1593" s="28" t="str">
        <f t="shared" si="9564"/>
        <v/>
      </c>
      <c r="AZ1593" s="28" t="str">
        <f t="shared" si="9564"/>
        <v/>
      </c>
      <c r="BA1593" s="28" t="str">
        <f t="shared" si="9564"/>
        <v/>
      </c>
      <c r="BB1593" s="28" t="str">
        <f t="shared" si="9564"/>
        <v/>
      </c>
      <c r="BC1593" s="28" t="str">
        <f t="shared" si="9564"/>
        <v/>
      </c>
      <c r="BD1593" s="28" t="str">
        <f t="shared" si="15"/>
        <v/>
      </c>
      <c r="BG1593" s="2" t="s">
        <v>10627</v>
      </c>
      <c r="BI1593" s="2" t="s">
        <v>2199</v>
      </c>
      <c r="BJ1593" s="28" t="str">
        <f t="shared" si="16"/>
        <v>Leeds</v>
      </c>
      <c r="BK1593" s="28" t="str">
        <f t="shared" si="17"/>
        <v>West Yorkshire</v>
      </c>
      <c r="BM1593" s="2" t="s">
        <v>98</v>
      </c>
      <c r="BN1593" s="2" t="s">
        <v>2863</v>
      </c>
      <c r="BS1593" s="2" t="s">
        <v>2863</v>
      </c>
      <c r="BU1593" s="18"/>
      <c r="BV1593" s="47" t="s">
        <v>569</v>
      </c>
      <c r="BW1593" s="18"/>
      <c r="BX1593" s="18"/>
      <c r="BY1593" s="42" t="str">
        <f t="shared" si="18"/>
        <v>Gender - Male;;LS7</v>
      </c>
      <c r="BZ1593" s="43"/>
    </row>
    <row r="1594" spans="1:78" ht="15">
      <c r="A1594" s="10" t="s">
        <v>46</v>
      </c>
      <c r="B1594" s="28">
        <f>VLOOKUP(A1594,Organisations!$A$2:$B$7,2,FALSE)</f>
        <v>3</v>
      </c>
      <c r="C1594" s="10" t="s">
        <v>1657</v>
      </c>
      <c r="D1594" s="10" t="s">
        <v>1658</v>
      </c>
      <c r="E1594" s="28" t="str">
        <f t="shared" si="0"/>
        <v>Interplay works across all definitions of exclusion to create a special theatre that places the audience at the centre o</v>
      </c>
      <c r="F1594" s="10" t="s">
        <v>10629</v>
      </c>
      <c r="G1594" s="10" t="s">
        <v>68</v>
      </c>
      <c r="H1594" s="11"/>
      <c r="K1594" s="30" t="s">
        <v>1661</v>
      </c>
      <c r="L1594" s="10" t="s">
        <v>7791</v>
      </c>
      <c r="M1594" s="28" t="str">
        <f t="shared" ref="M1594:Q1594" si="9565">IFERROR(IF(FIND(M$1,$F1594)&gt;1,"Age - Children",""),"")</f>
        <v/>
      </c>
      <c r="N1594" s="28" t="str">
        <f t="shared" si="9565"/>
        <v/>
      </c>
      <c r="O1594" s="28" t="str">
        <f t="shared" si="9565"/>
        <v/>
      </c>
      <c r="P1594" s="28" t="str">
        <f t="shared" si="9565"/>
        <v/>
      </c>
      <c r="Q1594" s="28" t="str">
        <f t="shared" si="9565"/>
        <v/>
      </c>
      <c r="R1594" s="28" t="str">
        <f t="shared" ref="R1594:T1594" si="9566">IFERROR(IF(FIND(R$1,$F1594)&gt;1,"Age - Elderly",""),"")</f>
        <v/>
      </c>
      <c r="S1594" s="28" t="str">
        <f t="shared" si="9566"/>
        <v/>
      </c>
      <c r="T1594" s="28" t="str">
        <f t="shared" si="9566"/>
        <v/>
      </c>
      <c r="U1594" s="28" t="str">
        <f t="shared" si="3"/>
        <v/>
      </c>
      <c r="V1594" s="28" t="str">
        <f t="shared" si="4"/>
        <v/>
      </c>
      <c r="X1594" s="28" t="str">
        <f t="shared" si="5"/>
        <v/>
      </c>
      <c r="Y1594" s="28" t="str">
        <f t="shared" si="6"/>
        <v/>
      </c>
      <c r="Z1594" s="28" t="str">
        <f t="shared" si="7"/>
        <v>Gender - Male</v>
      </c>
      <c r="AB1594" s="28" t="str">
        <f t="shared" si="8"/>
        <v>Gender - Male</v>
      </c>
      <c r="AD1594" s="28" t="str">
        <f t="shared" si="9"/>
        <v>Gender - Male;Gender - Male;</v>
      </c>
      <c r="AG1594" s="28" t="str">
        <f t="shared" ref="AG1594:AL1594" si="9567">IFERROR(IF(FIND(AG$1,$F1594)&gt;1,AG$1,""),"")</f>
        <v/>
      </c>
      <c r="AH1594" s="28" t="str">
        <f t="shared" si="9567"/>
        <v/>
      </c>
      <c r="AI1594" s="28" t="str">
        <f t="shared" si="9567"/>
        <v/>
      </c>
      <c r="AJ1594" s="28" t="str">
        <f t="shared" si="9567"/>
        <v/>
      </c>
      <c r="AK1594" s="28" t="str">
        <f t="shared" si="9567"/>
        <v/>
      </c>
      <c r="AL1594" s="28" t="str">
        <f t="shared" si="9567"/>
        <v/>
      </c>
      <c r="AM1594" s="28" t="str">
        <f t="shared" si="11"/>
        <v/>
      </c>
      <c r="AN1594" s="28" t="str">
        <f t="shared" ref="AN1594:AQ1594" si="9568">IFERROR(IF(FIND(AN$1,$F1594)&gt;1,"Status - LGBT",""),"")</f>
        <v/>
      </c>
      <c r="AO1594" s="28" t="str">
        <f t="shared" si="9568"/>
        <v/>
      </c>
      <c r="AP1594" s="28" t="str">
        <f t="shared" si="9568"/>
        <v/>
      </c>
      <c r="AQ1594" s="28" t="str">
        <f t="shared" si="9568"/>
        <v/>
      </c>
      <c r="AR1594" s="28" t="str">
        <f t="shared" ref="AR1594:AV1594" si="9569">IFERROR(IF(FIND(AR$1,$F1594)&gt;1,"BME",""),"")</f>
        <v/>
      </c>
      <c r="AS1594" s="28" t="str">
        <f t="shared" si="9569"/>
        <v/>
      </c>
      <c r="AT1594" s="28" t="str">
        <f t="shared" si="9569"/>
        <v/>
      </c>
      <c r="AU1594" s="28" t="str">
        <f t="shared" si="9569"/>
        <v/>
      </c>
      <c r="AV1594" s="28" t="str">
        <f t="shared" si="9569"/>
        <v/>
      </c>
      <c r="AW1594" s="28" t="str">
        <f t="shared" ref="AW1594:BC1594" si="9570">IFERROR(IF(FIND(AW$1,$F1594)&gt;1,AW$1,""),"")</f>
        <v/>
      </c>
      <c r="AX1594" s="28" t="str">
        <f t="shared" si="9570"/>
        <v/>
      </c>
      <c r="AY1594" s="28" t="str">
        <f t="shared" si="9570"/>
        <v/>
      </c>
      <c r="AZ1594" s="28" t="str">
        <f t="shared" si="9570"/>
        <v/>
      </c>
      <c r="BA1594" s="28" t="str">
        <f t="shared" si="9570"/>
        <v/>
      </c>
      <c r="BB1594" s="28" t="str">
        <f t="shared" si="9570"/>
        <v/>
      </c>
      <c r="BC1594" s="28" t="str">
        <f t="shared" si="9570"/>
        <v/>
      </c>
      <c r="BD1594" s="28" t="str">
        <f t="shared" si="15"/>
        <v/>
      </c>
      <c r="BG1594" s="2" t="s">
        <v>10631</v>
      </c>
      <c r="BI1594" s="2" t="s">
        <v>1619</v>
      </c>
      <c r="BJ1594" s="28" t="str">
        <f t="shared" si="16"/>
        <v>Leeds</v>
      </c>
      <c r="BK1594" s="28" t="str">
        <f t="shared" si="17"/>
        <v>West Yorkshire</v>
      </c>
      <c r="BM1594" s="2" t="s">
        <v>98</v>
      </c>
      <c r="BU1594" s="12"/>
      <c r="BV1594" s="50" t="s">
        <v>575</v>
      </c>
      <c r="BW1594" s="12"/>
      <c r="BX1594" s="12"/>
      <c r="BY1594" s="42" t="str">
        <f t="shared" si="18"/>
        <v>Gender - Male;Gender - Male;;LS12</v>
      </c>
      <c r="BZ1594" s="42"/>
    </row>
    <row r="1595" spans="1:78" ht="15">
      <c r="A1595" s="16" t="s">
        <v>46</v>
      </c>
      <c r="B1595" s="28">
        <f>VLOOKUP(A1595,Organisations!$A$2:$B$7,2,FALSE)</f>
        <v>3</v>
      </c>
      <c r="C1595" s="16" t="s">
        <v>10632</v>
      </c>
      <c r="D1595" s="16" t="s">
        <v>10633</v>
      </c>
      <c r="E1595" s="28" t="str">
        <f t="shared" si="0"/>
        <v>The JMS Fund provide funding for family carers to convert properties so that they meet the needs of people with learning</v>
      </c>
      <c r="F1595" s="62" t="s">
        <v>19669</v>
      </c>
      <c r="G1595" s="16" t="s">
        <v>68</v>
      </c>
      <c r="H1595" s="17"/>
      <c r="K1595" s="26" t="s">
        <v>10636</v>
      </c>
      <c r="L1595" s="16" t="s">
        <v>10637</v>
      </c>
      <c r="M1595" s="28" t="str">
        <f t="shared" ref="M1595:Q1595" si="9571">IFERROR(IF(FIND(M$1,$F1595)&gt;1,"Age - Children",""),"")</f>
        <v/>
      </c>
      <c r="N1595" s="28" t="str">
        <f t="shared" si="9571"/>
        <v/>
      </c>
      <c r="O1595" s="28" t="str">
        <f t="shared" si="9571"/>
        <v/>
      </c>
      <c r="P1595" s="28" t="str">
        <f t="shared" si="9571"/>
        <v/>
      </c>
      <c r="Q1595" s="28" t="str">
        <f t="shared" si="9571"/>
        <v/>
      </c>
      <c r="R1595" s="28" t="str">
        <f t="shared" ref="R1595:T1595" si="9572">IFERROR(IF(FIND(R$1,$F1595)&gt;1,"Age - Elderly",""),"")</f>
        <v/>
      </c>
      <c r="S1595" s="28" t="str">
        <f t="shared" si="9572"/>
        <v/>
      </c>
      <c r="T1595" s="28" t="str">
        <f t="shared" si="9572"/>
        <v/>
      </c>
      <c r="U1595" s="28" t="str">
        <f t="shared" si="3"/>
        <v/>
      </c>
      <c r="V1595" s="28" t="str">
        <f t="shared" si="4"/>
        <v/>
      </c>
      <c r="X1595" s="28" t="str">
        <f t="shared" si="5"/>
        <v/>
      </c>
      <c r="Y1595" s="28" t="str">
        <f t="shared" si="6"/>
        <v/>
      </c>
      <c r="Z1595" s="28" t="str">
        <f t="shared" si="7"/>
        <v>Gender - Male</v>
      </c>
      <c r="AB1595" s="28" t="str">
        <f t="shared" si="8"/>
        <v/>
      </c>
      <c r="AD1595" s="28" t="str">
        <f t="shared" si="9"/>
        <v>Gender - Male;</v>
      </c>
      <c r="AG1595" s="28" t="str">
        <f t="shared" ref="AG1595:AL1595" si="9573">IFERROR(IF(FIND(AG$1,$F1595)&gt;1,AG$1,""),"")</f>
        <v/>
      </c>
      <c r="AH1595" s="28" t="str">
        <f t="shared" si="9573"/>
        <v/>
      </c>
      <c r="AI1595" s="28" t="str">
        <f t="shared" si="9573"/>
        <v/>
      </c>
      <c r="AJ1595" s="28" t="str">
        <f t="shared" si="9573"/>
        <v/>
      </c>
      <c r="AK1595" s="28" t="str">
        <f t="shared" si="9573"/>
        <v/>
      </c>
      <c r="AL1595" s="28" t="str">
        <f t="shared" si="9573"/>
        <v/>
      </c>
      <c r="AM1595" s="28" t="str">
        <f t="shared" si="11"/>
        <v/>
      </c>
      <c r="AN1595" s="28" t="str">
        <f t="shared" ref="AN1595:AQ1595" si="9574">IFERROR(IF(FIND(AN$1,$F1595)&gt;1,"Status - LGBT",""),"")</f>
        <v/>
      </c>
      <c r="AO1595" s="28" t="str">
        <f t="shared" si="9574"/>
        <v/>
      </c>
      <c r="AP1595" s="28" t="str">
        <f t="shared" si="9574"/>
        <v/>
      </c>
      <c r="AQ1595" s="28" t="str">
        <f t="shared" si="9574"/>
        <v/>
      </c>
      <c r="AR1595" s="28" t="str">
        <f t="shared" ref="AR1595:AV1595" si="9575">IFERROR(IF(FIND(AR$1,$F1595)&gt;1,"BME",""),"")</f>
        <v/>
      </c>
      <c r="AS1595" s="28" t="str">
        <f t="shared" si="9575"/>
        <v/>
      </c>
      <c r="AT1595" s="28" t="str">
        <f t="shared" si="9575"/>
        <v/>
      </c>
      <c r="AU1595" s="28" t="str">
        <f t="shared" si="9575"/>
        <v/>
      </c>
      <c r="AV1595" s="28" t="str">
        <f t="shared" si="9575"/>
        <v/>
      </c>
      <c r="AW1595" s="28" t="str">
        <f t="shared" ref="AW1595:BC1595" si="9576">IFERROR(IF(FIND(AW$1,$F1595)&gt;1,AW$1,""),"")</f>
        <v/>
      </c>
      <c r="AX1595" s="28" t="str">
        <f t="shared" si="9576"/>
        <v/>
      </c>
      <c r="AY1595" s="28" t="str">
        <f t="shared" si="9576"/>
        <v/>
      </c>
      <c r="AZ1595" s="28" t="str">
        <f t="shared" si="9576"/>
        <v/>
      </c>
      <c r="BA1595" s="28" t="str">
        <f t="shared" si="9576"/>
        <v/>
      </c>
      <c r="BB1595" s="28" t="str">
        <f t="shared" si="9576"/>
        <v/>
      </c>
      <c r="BC1595" s="28" t="str">
        <f t="shared" si="9576"/>
        <v/>
      </c>
      <c r="BD1595" s="28" t="str">
        <f t="shared" si="15"/>
        <v/>
      </c>
      <c r="BJ1595" s="28" t="str">
        <f t="shared" si="16"/>
        <v/>
      </c>
      <c r="BK1595" s="28" t="str">
        <f t="shared" si="17"/>
        <v/>
      </c>
      <c r="BM1595" s="2" t="s">
        <v>98</v>
      </c>
      <c r="BU1595" s="18"/>
      <c r="BV1595" s="18"/>
      <c r="BW1595" s="18"/>
      <c r="BX1595" s="18"/>
      <c r="BY1595" s="42" t="str">
        <f t="shared" si="18"/>
        <v>Gender - Male;;</v>
      </c>
      <c r="BZ1595" s="43"/>
    </row>
    <row r="1596" spans="1:78" ht="15">
      <c r="A1596" s="10" t="s">
        <v>46</v>
      </c>
      <c r="B1596" s="28">
        <f>VLOOKUP(A1596,Organisations!$A$2:$B$7,2,FALSE)</f>
        <v>3</v>
      </c>
      <c r="C1596" s="10" t="s">
        <v>10638</v>
      </c>
      <c r="D1596" s="10" t="s">
        <v>10639</v>
      </c>
      <c r="E1596" s="28" t="str">
        <f t="shared" si="0"/>
        <v>We provide practical support in a safe and supportive environment. Quality, comfort and accessibility are very important</v>
      </c>
      <c r="F1596" s="61" t="s">
        <v>19670</v>
      </c>
      <c r="G1596" s="10" t="s">
        <v>68</v>
      </c>
      <c r="H1596" s="11"/>
      <c r="K1596" s="30" t="s">
        <v>10643</v>
      </c>
      <c r="L1596" s="10" t="s">
        <v>10644</v>
      </c>
      <c r="M1596" s="28" t="str">
        <f t="shared" ref="M1596:Q1596" si="9577">IFERROR(IF(FIND(M$1,$F1596)&gt;1,"Age - Children",""),"")</f>
        <v/>
      </c>
      <c r="N1596" s="28" t="str">
        <f t="shared" si="9577"/>
        <v/>
      </c>
      <c r="O1596" s="28" t="str">
        <f t="shared" si="9577"/>
        <v/>
      </c>
      <c r="P1596" s="28" t="str">
        <f t="shared" si="9577"/>
        <v/>
      </c>
      <c r="Q1596" s="28" t="str">
        <f t="shared" si="9577"/>
        <v/>
      </c>
      <c r="R1596" s="28" t="str">
        <f t="shared" ref="R1596:T1596" si="9578">IFERROR(IF(FIND(R$1,$F1596)&gt;1,"Age - Elderly",""),"")</f>
        <v/>
      </c>
      <c r="S1596" s="28" t="str">
        <f t="shared" si="9578"/>
        <v/>
      </c>
      <c r="T1596" s="28" t="str">
        <f t="shared" si="9578"/>
        <v/>
      </c>
      <c r="U1596" s="28" t="str">
        <f t="shared" si="3"/>
        <v/>
      </c>
      <c r="V1596" s="28" t="str">
        <f t="shared" si="4"/>
        <v/>
      </c>
      <c r="X1596" s="28" t="str">
        <f t="shared" si="5"/>
        <v/>
      </c>
      <c r="Y1596" s="28" t="str">
        <f t="shared" si="6"/>
        <v/>
      </c>
      <c r="Z1596" s="28" t="str">
        <f t="shared" si="7"/>
        <v>Gender - Male</v>
      </c>
      <c r="AB1596" s="28" t="str">
        <f t="shared" si="8"/>
        <v/>
      </c>
      <c r="AD1596" s="28" t="str">
        <f t="shared" si="9"/>
        <v>Gender - Male;</v>
      </c>
      <c r="AG1596" s="28" t="str">
        <f t="shared" ref="AG1596:AL1596" si="9579">IFERROR(IF(FIND(AG$1,$F1596)&gt;1,AG$1,""),"")</f>
        <v/>
      </c>
      <c r="AH1596" s="28" t="str">
        <f t="shared" si="9579"/>
        <v/>
      </c>
      <c r="AI1596" s="28" t="str">
        <f t="shared" si="9579"/>
        <v/>
      </c>
      <c r="AJ1596" s="28" t="str">
        <f t="shared" si="9579"/>
        <v/>
      </c>
      <c r="AK1596" s="28" t="str">
        <f t="shared" si="9579"/>
        <v/>
      </c>
      <c r="AL1596" s="28" t="str">
        <f t="shared" si="9579"/>
        <v/>
      </c>
      <c r="AM1596" s="28" t="str">
        <f t="shared" si="11"/>
        <v/>
      </c>
      <c r="AN1596" s="28" t="str">
        <f t="shared" ref="AN1596:AQ1596" si="9580">IFERROR(IF(FIND(AN$1,$F1596)&gt;1,"Status - LGBT",""),"")</f>
        <v/>
      </c>
      <c r="AO1596" s="28" t="str">
        <f t="shared" si="9580"/>
        <v/>
      </c>
      <c r="AP1596" s="28" t="str">
        <f t="shared" si="9580"/>
        <v/>
      </c>
      <c r="AQ1596" s="28" t="str">
        <f t="shared" si="9580"/>
        <v/>
      </c>
      <c r="AR1596" s="28" t="str">
        <f t="shared" ref="AR1596:AV1596" si="9581">IFERROR(IF(FIND(AR$1,$F1596)&gt;1,"BME",""),"")</f>
        <v/>
      </c>
      <c r="AS1596" s="28" t="str">
        <f t="shared" si="9581"/>
        <v/>
      </c>
      <c r="AT1596" s="28" t="str">
        <f t="shared" si="9581"/>
        <v/>
      </c>
      <c r="AU1596" s="28" t="str">
        <f t="shared" si="9581"/>
        <v/>
      </c>
      <c r="AV1596" s="28" t="str">
        <f t="shared" si="9581"/>
        <v/>
      </c>
      <c r="AW1596" s="28" t="str">
        <f t="shared" ref="AW1596:BC1596" si="9582">IFERROR(IF(FIND(AW$1,$F1596)&gt;1,AW$1,""),"")</f>
        <v/>
      </c>
      <c r="AX1596" s="28" t="str">
        <f t="shared" si="9582"/>
        <v/>
      </c>
      <c r="AY1596" s="28" t="str">
        <f t="shared" si="9582"/>
        <v/>
      </c>
      <c r="AZ1596" s="28" t="str">
        <f t="shared" si="9582"/>
        <v/>
      </c>
      <c r="BA1596" s="28" t="str">
        <f t="shared" si="9582"/>
        <v/>
      </c>
      <c r="BB1596" s="28" t="str">
        <f t="shared" si="9582"/>
        <v/>
      </c>
      <c r="BC1596" s="28" t="str">
        <f t="shared" si="9582"/>
        <v/>
      </c>
      <c r="BD1596" s="28" t="str">
        <f t="shared" si="15"/>
        <v/>
      </c>
      <c r="BG1596" s="2" t="s">
        <v>10645</v>
      </c>
      <c r="BJ1596" s="28" t="str">
        <f t="shared" si="16"/>
        <v/>
      </c>
      <c r="BK1596" s="28" t="str">
        <f t="shared" si="17"/>
        <v/>
      </c>
      <c r="BM1596" s="2" t="s">
        <v>98</v>
      </c>
      <c r="BU1596" s="12"/>
      <c r="BV1596" s="12"/>
      <c r="BW1596" s="12"/>
      <c r="BX1596" s="12"/>
      <c r="BY1596" s="42" t="str">
        <f t="shared" si="18"/>
        <v>Gender - Male;;</v>
      </c>
      <c r="BZ1596" s="42"/>
    </row>
    <row r="1597" spans="1:78" ht="15">
      <c r="A1597" s="16" t="s">
        <v>46</v>
      </c>
      <c r="B1597" s="28">
        <f>VLOOKUP(A1597,Organisations!$A$2:$B$7,2,FALSE)</f>
        <v>3</v>
      </c>
      <c r="C1597" s="16" t="s">
        <v>10646</v>
      </c>
      <c r="D1597" s="16" t="s">
        <v>10647</v>
      </c>
      <c r="E1597" s="28" t="str">
        <f t="shared" si="0"/>
        <v>We are a Leeds based company with 6 minibusses transporting passengers on a daily basis to schools and day services cove</v>
      </c>
      <c r="F1597" s="62" t="s">
        <v>19671</v>
      </c>
      <c r="G1597" s="16" t="s">
        <v>68</v>
      </c>
      <c r="H1597" s="17"/>
      <c r="K1597" s="26" t="s">
        <v>7958</v>
      </c>
      <c r="L1597" s="16" t="s">
        <v>7959</v>
      </c>
      <c r="M1597" s="28" t="str">
        <f t="shared" ref="M1597:Q1597" si="9583">IFERROR(IF(FIND(M$1,$F1597)&gt;1,"Age - Children",""),"")</f>
        <v/>
      </c>
      <c r="N1597" s="28" t="str">
        <f t="shared" si="9583"/>
        <v/>
      </c>
      <c r="O1597" s="28" t="str">
        <f t="shared" si="9583"/>
        <v/>
      </c>
      <c r="P1597" s="28" t="str">
        <f t="shared" si="9583"/>
        <v/>
      </c>
      <c r="Q1597" s="28" t="str">
        <f t="shared" si="9583"/>
        <v/>
      </c>
      <c r="R1597" s="28" t="str">
        <f t="shared" ref="R1597:T1597" si="9584">IFERROR(IF(FIND(R$1,$F1597)&gt;1,"Age - Elderly",""),"")</f>
        <v/>
      </c>
      <c r="S1597" s="28" t="str">
        <f t="shared" si="9584"/>
        <v/>
      </c>
      <c r="T1597" s="28" t="str">
        <f t="shared" si="9584"/>
        <v/>
      </c>
      <c r="U1597" s="28" t="str">
        <f t="shared" si="3"/>
        <v/>
      </c>
      <c r="V1597" s="28" t="str">
        <f t="shared" si="4"/>
        <v/>
      </c>
      <c r="X1597" s="28" t="str">
        <f t="shared" si="5"/>
        <v/>
      </c>
      <c r="Y1597" s="28" t="str">
        <f t="shared" si="6"/>
        <v/>
      </c>
      <c r="Z1597" s="28" t="str">
        <f t="shared" si="7"/>
        <v/>
      </c>
      <c r="AB1597" s="28" t="str">
        <f t="shared" si="8"/>
        <v/>
      </c>
      <c r="AD1597" s="28" t="str">
        <f t="shared" si="9"/>
        <v/>
      </c>
      <c r="AG1597" s="28" t="str">
        <f t="shared" ref="AG1597:AL1597" si="9585">IFERROR(IF(FIND(AG$1,$F1597)&gt;1,AG$1,""),"")</f>
        <v/>
      </c>
      <c r="AH1597" s="28" t="str">
        <f t="shared" si="9585"/>
        <v/>
      </c>
      <c r="AI1597" s="28" t="str">
        <f t="shared" si="9585"/>
        <v/>
      </c>
      <c r="AJ1597" s="28" t="str">
        <f t="shared" si="9585"/>
        <v/>
      </c>
      <c r="AK1597" s="28" t="str">
        <f t="shared" si="9585"/>
        <v/>
      </c>
      <c r="AL1597" s="28" t="str">
        <f t="shared" si="9585"/>
        <v/>
      </c>
      <c r="AM1597" s="28" t="str">
        <f t="shared" si="11"/>
        <v/>
      </c>
      <c r="AN1597" s="28" t="str">
        <f t="shared" ref="AN1597:AQ1597" si="9586">IFERROR(IF(FIND(AN$1,$F1597)&gt;1,"Status - LGBT",""),"")</f>
        <v/>
      </c>
      <c r="AO1597" s="28" t="str">
        <f t="shared" si="9586"/>
        <v/>
      </c>
      <c r="AP1597" s="28" t="str">
        <f t="shared" si="9586"/>
        <v/>
      </c>
      <c r="AQ1597" s="28" t="str">
        <f t="shared" si="9586"/>
        <v/>
      </c>
      <c r="AR1597" s="28" t="str">
        <f t="shared" ref="AR1597:AV1597" si="9587">IFERROR(IF(FIND(AR$1,$F1597)&gt;1,"BME",""),"")</f>
        <v/>
      </c>
      <c r="AS1597" s="28" t="str">
        <f t="shared" si="9587"/>
        <v/>
      </c>
      <c r="AT1597" s="28" t="str">
        <f t="shared" si="9587"/>
        <v/>
      </c>
      <c r="AU1597" s="28" t="str">
        <f t="shared" si="9587"/>
        <v/>
      </c>
      <c r="AV1597" s="28" t="str">
        <f t="shared" si="9587"/>
        <v/>
      </c>
      <c r="AW1597" s="28" t="str">
        <f t="shared" ref="AW1597:BC1597" si="9588">IFERROR(IF(FIND(AW$1,$F1597)&gt;1,AW$1,""),"")</f>
        <v/>
      </c>
      <c r="AX1597" s="28" t="str">
        <f t="shared" si="9588"/>
        <v/>
      </c>
      <c r="AY1597" s="28" t="str">
        <f t="shared" si="9588"/>
        <v/>
      </c>
      <c r="AZ1597" s="28" t="str">
        <f t="shared" si="9588"/>
        <v/>
      </c>
      <c r="BA1597" s="28" t="str">
        <f t="shared" si="9588"/>
        <v/>
      </c>
      <c r="BB1597" s="28" t="str">
        <f t="shared" si="9588"/>
        <v/>
      </c>
      <c r="BC1597" s="28" t="str">
        <f t="shared" si="9588"/>
        <v/>
      </c>
      <c r="BD1597" s="28" t="str">
        <f t="shared" si="15"/>
        <v/>
      </c>
      <c r="BG1597" s="2" t="s">
        <v>10651</v>
      </c>
      <c r="BI1597" s="2" t="s">
        <v>7316</v>
      </c>
      <c r="BJ1597" s="28" t="str">
        <f t="shared" si="16"/>
        <v/>
      </c>
      <c r="BK1597" s="28" t="str">
        <f t="shared" si="17"/>
        <v/>
      </c>
      <c r="BM1597" s="2" t="s">
        <v>98</v>
      </c>
      <c r="BU1597" s="18"/>
      <c r="BV1597" s="47" t="s">
        <v>599</v>
      </c>
      <c r="BW1597" s="18"/>
      <c r="BX1597" s="18"/>
      <c r="BY1597" s="42" t="str">
        <f t="shared" si="18"/>
        <v>LS28</v>
      </c>
      <c r="BZ1597" s="43"/>
    </row>
    <row r="1598" spans="1:78" ht="15">
      <c r="A1598" s="10" t="s">
        <v>46</v>
      </c>
      <c r="B1598" s="28">
        <f>VLOOKUP(A1598,Organisations!$A$2:$B$7,2,FALSE)</f>
        <v>3</v>
      </c>
      <c r="C1598" s="10" t="s">
        <v>10652</v>
      </c>
      <c r="D1598" s="10" t="s">
        <v>10652</v>
      </c>
      <c r="E1598" s="28" t="str">
        <f t="shared" si="0"/>
        <v xml:space="preserve">KeyRing's support is based on people living in their own homes but sharing their skills and talents with each other and </v>
      </c>
      <c r="F1598" s="61" t="s">
        <v>19672</v>
      </c>
      <c r="G1598" s="10" t="s">
        <v>68</v>
      </c>
      <c r="H1598" s="11"/>
      <c r="K1598" s="30" t="s">
        <v>10656</v>
      </c>
      <c r="L1598" s="10" t="s">
        <v>10657</v>
      </c>
      <c r="M1598" s="28" t="str">
        <f t="shared" ref="M1598:Q1598" si="9589">IFERROR(IF(FIND(M$1,$F1598)&gt;1,"Age - Children",""),"")</f>
        <v/>
      </c>
      <c r="N1598" s="28" t="str">
        <f t="shared" si="9589"/>
        <v/>
      </c>
      <c r="O1598" s="28" t="str">
        <f t="shared" si="9589"/>
        <v/>
      </c>
      <c r="P1598" s="28" t="str">
        <f t="shared" si="9589"/>
        <v/>
      </c>
      <c r="Q1598" s="28" t="str">
        <f t="shared" si="9589"/>
        <v/>
      </c>
      <c r="R1598" s="28" t="str">
        <f t="shared" ref="R1598:T1598" si="9590">IFERROR(IF(FIND(R$1,$F1598)&gt;1,"Age - Elderly",""),"")</f>
        <v/>
      </c>
      <c r="S1598" s="28" t="str">
        <f t="shared" si="9590"/>
        <v/>
      </c>
      <c r="T1598" s="28" t="str">
        <f t="shared" si="9590"/>
        <v/>
      </c>
      <c r="U1598" s="28" t="str">
        <f t="shared" si="3"/>
        <v/>
      </c>
      <c r="V1598" s="28" t="str">
        <f t="shared" si="4"/>
        <v/>
      </c>
      <c r="X1598" s="28" t="str">
        <f t="shared" si="5"/>
        <v/>
      </c>
      <c r="Y1598" s="28" t="str">
        <f t="shared" si="6"/>
        <v/>
      </c>
      <c r="Z1598" s="28" t="str">
        <f t="shared" si="7"/>
        <v>Gender - Male</v>
      </c>
      <c r="AB1598" s="28" t="str">
        <f t="shared" si="8"/>
        <v/>
      </c>
      <c r="AD1598" s="28" t="str">
        <f t="shared" si="9"/>
        <v>Gender - Male;</v>
      </c>
      <c r="AG1598" s="28" t="str">
        <f t="shared" ref="AG1598:AL1598" si="9591">IFERROR(IF(FIND(AG$1,$F1598)&gt;1,AG$1,""),"")</f>
        <v/>
      </c>
      <c r="AH1598" s="28" t="str">
        <f t="shared" si="9591"/>
        <v/>
      </c>
      <c r="AI1598" s="28" t="str">
        <f t="shared" si="9591"/>
        <v/>
      </c>
      <c r="AJ1598" s="28" t="str">
        <f t="shared" si="9591"/>
        <v/>
      </c>
      <c r="AK1598" s="28" t="str">
        <f t="shared" si="9591"/>
        <v/>
      </c>
      <c r="AL1598" s="28" t="str">
        <f t="shared" si="9591"/>
        <v/>
      </c>
      <c r="AM1598" s="28" t="str">
        <f t="shared" si="11"/>
        <v/>
      </c>
      <c r="AN1598" s="28" t="str">
        <f t="shared" ref="AN1598:AQ1598" si="9592">IFERROR(IF(FIND(AN$1,$F1598)&gt;1,"Status - LGBT",""),"")</f>
        <v/>
      </c>
      <c r="AO1598" s="28" t="str">
        <f t="shared" si="9592"/>
        <v/>
      </c>
      <c r="AP1598" s="28" t="str">
        <f t="shared" si="9592"/>
        <v/>
      </c>
      <c r="AQ1598" s="28" t="str">
        <f t="shared" si="9592"/>
        <v/>
      </c>
      <c r="AR1598" s="28" t="str">
        <f t="shared" ref="AR1598:AV1598" si="9593">IFERROR(IF(FIND(AR$1,$F1598)&gt;1,"BME",""),"")</f>
        <v/>
      </c>
      <c r="AS1598" s="28" t="str">
        <f t="shared" si="9593"/>
        <v/>
      </c>
      <c r="AT1598" s="28" t="str">
        <f t="shared" si="9593"/>
        <v/>
      </c>
      <c r="AU1598" s="28" t="str">
        <f t="shared" si="9593"/>
        <v/>
      </c>
      <c r="AV1598" s="28" t="str">
        <f t="shared" si="9593"/>
        <v/>
      </c>
      <c r="AW1598" s="28" t="str">
        <f t="shared" ref="AW1598:BC1598" si="9594">IFERROR(IF(FIND(AW$1,$F1598)&gt;1,AW$1,""),"")</f>
        <v/>
      </c>
      <c r="AX1598" s="28" t="str">
        <f t="shared" si="9594"/>
        <v/>
      </c>
      <c r="AY1598" s="28" t="str">
        <f t="shared" si="9594"/>
        <v/>
      </c>
      <c r="AZ1598" s="28" t="str">
        <f t="shared" si="9594"/>
        <v/>
      </c>
      <c r="BA1598" s="28" t="str">
        <f t="shared" si="9594"/>
        <v/>
      </c>
      <c r="BB1598" s="28" t="str">
        <f t="shared" si="9594"/>
        <v/>
      </c>
      <c r="BC1598" s="28" t="str">
        <f t="shared" si="9594"/>
        <v/>
      </c>
      <c r="BD1598" s="28" t="str">
        <f t="shared" si="15"/>
        <v/>
      </c>
      <c r="BG1598" s="2" t="s">
        <v>10658</v>
      </c>
      <c r="BJ1598" s="28" t="str">
        <f t="shared" si="16"/>
        <v/>
      </c>
      <c r="BK1598" s="28" t="str">
        <f t="shared" si="17"/>
        <v/>
      </c>
      <c r="BM1598" s="2" t="s">
        <v>98</v>
      </c>
      <c r="BU1598" s="12"/>
      <c r="BV1598" s="12"/>
      <c r="BW1598" s="12"/>
      <c r="BX1598" s="12"/>
      <c r="BY1598" s="42" t="str">
        <f t="shared" si="18"/>
        <v>Gender - Male;;</v>
      </c>
      <c r="BZ1598" s="42"/>
    </row>
    <row r="1599" spans="1:78" ht="15">
      <c r="A1599" s="16" t="s">
        <v>46</v>
      </c>
      <c r="B1599" s="28">
        <f>VLOOKUP(A1599,Organisations!$A$2:$B$7,2,FALSE)</f>
        <v>3</v>
      </c>
      <c r="C1599" s="16" t="s">
        <v>10659</v>
      </c>
      <c r="D1599" s="16" t="s">
        <v>10660</v>
      </c>
      <c r="E1599" s="28" t="str">
        <f t="shared" si="0"/>
        <v xml:space="preserve">The helpline ensurse that everyone has equal access to information and services about the criminal justice system.
 The </v>
      </c>
      <c r="F1599" s="62" t="s">
        <v>19673</v>
      </c>
      <c r="G1599" s="16" t="s">
        <v>68</v>
      </c>
      <c r="H1599" s="17"/>
      <c r="K1599" s="26" t="s">
        <v>10664</v>
      </c>
      <c r="L1599" s="16" t="s">
        <v>10657</v>
      </c>
      <c r="M1599" s="28" t="str">
        <f t="shared" ref="M1599:Q1599" si="9595">IFERROR(IF(FIND(M$1,$F1599)&gt;1,"Age - Children",""),"")</f>
        <v/>
      </c>
      <c r="N1599" s="28" t="str">
        <f t="shared" si="9595"/>
        <v/>
      </c>
      <c r="O1599" s="28" t="str">
        <f t="shared" si="9595"/>
        <v/>
      </c>
      <c r="P1599" s="28" t="str">
        <f t="shared" si="9595"/>
        <v/>
      </c>
      <c r="Q1599" s="28" t="str">
        <f t="shared" si="9595"/>
        <v/>
      </c>
      <c r="R1599" s="28" t="str">
        <f t="shared" ref="R1599:T1599" si="9596">IFERROR(IF(FIND(R$1,$F1599)&gt;1,"Age - Elderly",""),"")</f>
        <v/>
      </c>
      <c r="S1599" s="28" t="str">
        <f t="shared" si="9596"/>
        <v/>
      </c>
      <c r="T1599" s="28" t="str">
        <f t="shared" si="9596"/>
        <v/>
      </c>
      <c r="U1599" s="28" t="str">
        <f t="shared" si="3"/>
        <v/>
      </c>
      <c r="V1599" s="28" t="str">
        <f t="shared" si="4"/>
        <v/>
      </c>
      <c r="X1599" s="28" t="str">
        <f t="shared" si="5"/>
        <v/>
      </c>
      <c r="Y1599" s="28" t="str">
        <f t="shared" si="6"/>
        <v/>
      </c>
      <c r="Z1599" s="28" t="str">
        <f t="shared" si="7"/>
        <v/>
      </c>
      <c r="AB1599" s="28" t="str">
        <f t="shared" si="8"/>
        <v/>
      </c>
      <c r="AD1599" s="28" t="str">
        <f t="shared" si="9"/>
        <v/>
      </c>
      <c r="AG1599" s="28" t="str">
        <f t="shared" ref="AG1599:AL1599" si="9597">IFERROR(IF(FIND(AG$1,$F1599)&gt;1,AG$1,""),"")</f>
        <v/>
      </c>
      <c r="AH1599" s="28" t="str">
        <f t="shared" si="9597"/>
        <v/>
      </c>
      <c r="AI1599" s="28" t="str">
        <f t="shared" si="9597"/>
        <v/>
      </c>
      <c r="AJ1599" s="28" t="str">
        <f t="shared" si="9597"/>
        <v/>
      </c>
      <c r="AK1599" s="28" t="str">
        <f t="shared" si="9597"/>
        <v/>
      </c>
      <c r="AL1599" s="28" t="str">
        <f t="shared" si="9597"/>
        <v/>
      </c>
      <c r="AM1599" s="28" t="str">
        <f t="shared" si="11"/>
        <v/>
      </c>
      <c r="AN1599" s="28" t="str">
        <f t="shared" ref="AN1599:AQ1599" si="9598">IFERROR(IF(FIND(AN$1,$F1599)&gt;1,"Status - LGBT",""),"")</f>
        <v/>
      </c>
      <c r="AO1599" s="28" t="str">
        <f t="shared" si="9598"/>
        <v/>
      </c>
      <c r="AP1599" s="28" t="str">
        <f t="shared" si="9598"/>
        <v/>
      </c>
      <c r="AQ1599" s="28" t="str">
        <f t="shared" si="9598"/>
        <v/>
      </c>
      <c r="AR1599" s="28" t="str">
        <f t="shared" ref="AR1599:AV1599" si="9599">IFERROR(IF(FIND(AR$1,$F1599)&gt;1,"BME",""),"")</f>
        <v/>
      </c>
      <c r="AS1599" s="28" t="str">
        <f t="shared" si="9599"/>
        <v/>
      </c>
      <c r="AT1599" s="28" t="str">
        <f t="shared" si="9599"/>
        <v/>
      </c>
      <c r="AU1599" s="28" t="str">
        <f t="shared" si="9599"/>
        <v/>
      </c>
      <c r="AV1599" s="28" t="str">
        <f t="shared" si="9599"/>
        <v/>
      </c>
      <c r="AW1599" s="28" t="str">
        <f t="shared" ref="AW1599:BC1599" si="9600">IFERROR(IF(FIND(AW$1,$F1599)&gt;1,AW$1,""),"")</f>
        <v/>
      </c>
      <c r="AX1599" s="28" t="str">
        <f t="shared" si="9600"/>
        <v/>
      </c>
      <c r="AY1599" s="28" t="str">
        <f t="shared" si="9600"/>
        <v/>
      </c>
      <c r="AZ1599" s="28" t="str">
        <f t="shared" si="9600"/>
        <v/>
      </c>
      <c r="BA1599" s="28" t="str">
        <f t="shared" si="9600"/>
        <v/>
      </c>
      <c r="BB1599" s="28" t="str">
        <f t="shared" si="9600"/>
        <v/>
      </c>
      <c r="BC1599" s="28" t="str">
        <f t="shared" si="9600"/>
        <v/>
      </c>
      <c r="BD1599" s="28" t="str">
        <f t="shared" si="15"/>
        <v/>
      </c>
      <c r="BJ1599" s="28" t="str">
        <f t="shared" si="16"/>
        <v/>
      </c>
      <c r="BK1599" s="28" t="str">
        <f t="shared" si="17"/>
        <v/>
      </c>
      <c r="BM1599" s="2" t="s">
        <v>98</v>
      </c>
      <c r="BU1599" s="18"/>
      <c r="BV1599" s="18"/>
      <c r="BW1599" s="18"/>
      <c r="BX1599" s="18"/>
      <c r="BY1599" s="42" t="str">
        <f t="shared" si="18"/>
        <v/>
      </c>
      <c r="BZ1599" s="43"/>
    </row>
    <row r="1600" spans="1:78" ht="15">
      <c r="A1600" s="10" t="s">
        <v>46</v>
      </c>
      <c r="B1600" s="28">
        <f>VLOOKUP(A1600,Organisations!$A$2:$B$7,2,FALSE)</f>
        <v>3</v>
      </c>
      <c r="C1600" s="10" t="s">
        <v>10666</v>
      </c>
      <c r="D1600" s="10" t="s">
        <v>10667</v>
      </c>
      <c r="E1600" s="28" t="str">
        <f t="shared" si="0"/>
        <v>Kickstart is an employment service which provides highly personalised support for disabled people to find, apply for and</v>
      </c>
      <c r="F1600" s="61" t="s">
        <v>19674</v>
      </c>
      <c r="G1600" s="10" t="s">
        <v>68</v>
      </c>
      <c r="H1600" s="11"/>
      <c r="K1600" s="30" t="s">
        <v>10670</v>
      </c>
      <c r="L1600" s="10" t="s">
        <v>10671</v>
      </c>
      <c r="M1600" s="28" t="str">
        <f t="shared" ref="M1600:Q1600" si="9601">IFERROR(IF(FIND(M$1,$F1600)&gt;1,"Age - Children",""),"")</f>
        <v/>
      </c>
      <c r="N1600" s="28" t="str">
        <f t="shared" si="9601"/>
        <v/>
      </c>
      <c r="O1600" s="28" t="str">
        <f t="shared" si="9601"/>
        <v/>
      </c>
      <c r="P1600" s="28" t="str">
        <f t="shared" si="9601"/>
        <v/>
      </c>
      <c r="Q1600" s="28" t="str">
        <f t="shared" si="9601"/>
        <v/>
      </c>
      <c r="R1600" s="28" t="str">
        <f t="shared" ref="R1600:T1600" si="9602">IFERROR(IF(FIND(R$1,$F1600)&gt;1,"Age - Elderly",""),"")</f>
        <v/>
      </c>
      <c r="S1600" s="28" t="str">
        <f t="shared" si="9602"/>
        <v/>
      </c>
      <c r="T1600" s="28" t="str">
        <f t="shared" si="9602"/>
        <v/>
      </c>
      <c r="U1600" s="28" t="str">
        <f t="shared" si="3"/>
        <v/>
      </c>
      <c r="V1600" s="28" t="str">
        <f t="shared" si="4"/>
        <v>Status - disabled</v>
      </c>
      <c r="X1600" s="28" t="str">
        <f t="shared" si="5"/>
        <v/>
      </c>
      <c r="Y1600" s="28" t="str">
        <f t="shared" si="6"/>
        <v/>
      </c>
      <c r="Z1600" s="28" t="str">
        <f t="shared" si="7"/>
        <v>Gender - Male</v>
      </c>
      <c r="AB1600" s="28" t="str">
        <f t="shared" si="8"/>
        <v/>
      </c>
      <c r="AD1600" s="28" t="str">
        <f t="shared" si="9"/>
        <v>Gender - Male;</v>
      </c>
      <c r="AG1600" s="28" t="str">
        <f t="shared" ref="AG1600:AL1600" si="9603">IFERROR(IF(FIND(AG$1,$F1600)&gt;1,AG$1,""),"")</f>
        <v/>
      </c>
      <c r="AH1600" s="28" t="str">
        <f t="shared" si="9603"/>
        <v/>
      </c>
      <c r="AI1600" s="28" t="str">
        <f t="shared" si="9603"/>
        <v/>
      </c>
      <c r="AJ1600" s="28" t="str">
        <f t="shared" si="9603"/>
        <v/>
      </c>
      <c r="AK1600" s="28" t="str">
        <f t="shared" si="9603"/>
        <v/>
      </c>
      <c r="AL1600" s="28" t="str">
        <f t="shared" si="9603"/>
        <v/>
      </c>
      <c r="AM1600" s="28" t="str">
        <f t="shared" si="11"/>
        <v/>
      </c>
      <c r="AN1600" s="28" t="str">
        <f t="shared" ref="AN1600:AQ1600" si="9604">IFERROR(IF(FIND(AN$1,$F1600)&gt;1,"Status - LGBT",""),"")</f>
        <v/>
      </c>
      <c r="AO1600" s="28" t="str">
        <f t="shared" si="9604"/>
        <v/>
      </c>
      <c r="AP1600" s="28" t="str">
        <f t="shared" si="9604"/>
        <v/>
      </c>
      <c r="AQ1600" s="28" t="str">
        <f t="shared" si="9604"/>
        <v/>
      </c>
      <c r="AR1600" s="28" t="str">
        <f t="shared" ref="AR1600:AV1600" si="9605">IFERROR(IF(FIND(AR$1,$F1600)&gt;1,"BME",""),"")</f>
        <v/>
      </c>
      <c r="AS1600" s="28" t="str">
        <f t="shared" si="9605"/>
        <v/>
      </c>
      <c r="AT1600" s="28" t="str">
        <f t="shared" si="9605"/>
        <v/>
      </c>
      <c r="AU1600" s="28" t="str">
        <f t="shared" si="9605"/>
        <v/>
      </c>
      <c r="AV1600" s="28" t="str">
        <f t="shared" si="9605"/>
        <v/>
      </c>
      <c r="AW1600" s="28" t="str">
        <f t="shared" ref="AW1600:BC1600" si="9606">IFERROR(IF(FIND(AW$1,$F1600)&gt;1,AW$1,""),"")</f>
        <v/>
      </c>
      <c r="AX1600" s="28" t="str">
        <f t="shared" si="9606"/>
        <v/>
      </c>
      <c r="AY1600" s="28" t="str">
        <f t="shared" si="9606"/>
        <v/>
      </c>
      <c r="AZ1600" s="28" t="str">
        <f t="shared" si="9606"/>
        <v/>
      </c>
      <c r="BA1600" s="28" t="str">
        <f t="shared" si="9606"/>
        <v/>
      </c>
      <c r="BB1600" s="28" t="str">
        <f t="shared" si="9606"/>
        <v/>
      </c>
      <c r="BC1600" s="28" t="str">
        <f t="shared" si="9606"/>
        <v/>
      </c>
      <c r="BD1600" s="28" t="str">
        <f t="shared" si="15"/>
        <v/>
      </c>
      <c r="BG1600" s="2" t="s">
        <v>10672</v>
      </c>
      <c r="BI1600" s="2" t="s">
        <v>2233</v>
      </c>
      <c r="BJ1600" s="28" t="str">
        <f t="shared" si="16"/>
        <v>Leeds</v>
      </c>
      <c r="BK1600" s="28" t="str">
        <f t="shared" si="17"/>
        <v>West Yorkshire</v>
      </c>
      <c r="BM1600" s="2" t="s">
        <v>98</v>
      </c>
      <c r="BU1600" s="12"/>
      <c r="BV1600" s="50" t="s">
        <v>575</v>
      </c>
      <c r="BW1600" s="12"/>
      <c r="BX1600" s="12"/>
      <c r="BY1600" s="42" t="str">
        <f t="shared" si="18"/>
        <v>Status - disabled;Gender - Male;;LS12</v>
      </c>
      <c r="BZ1600" s="42"/>
    </row>
    <row r="1601" spans="1:78" ht="15">
      <c r="A1601" s="16" t="s">
        <v>46</v>
      </c>
      <c r="B1601" s="28">
        <f>VLOOKUP(A1601,Organisations!$A$2:$B$7,2,FALSE)</f>
        <v>3</v>
      </c>
      <c r="C1601" s="16" t="s">
        <v>10673</v>
      </c>
      <c r="D1601" s="16" t="s">
        <v>10674</v>
      </c>
      <c r="E1601" s="28" t="str">
        <f t="shared" si="0"/>
        <v>The Main Aim of LABDA
 Is to offer to support to parents of children who have dyslexia as well as try to help adults who</v>
      </c>
      <c r="F1601" s="62" t="s">
        <v>19675</v>
      </c>
      <c r="G1601" s="16" t="s">
        <v>68</v>
      </c>
      <c r="H1601" s="17"/>
      <c r="K1601" s="26" t="s">
        <v>10679</v>
      </c>
      <c r="L1601" s="16" t="s">
        <v>10680</v>
      </c>
      <c r="M1601" s="28" t="str">
        <f t="shared" ref="M1601:Q1601" si="9607">IFERROR(IF(FIND(M$1,$F1601)&gt;1,"Age - Children",""),"")</f>
        <v>Age - Children</v>
      </c>
      <c r="N1601" s="28" t="str">
        <f t="shared" si="9607"/>
        <v/>
      </c>
      <c r="O1601" s="28" t="str">
        <f t="shared" si="9607"/>
        <v/>
      </c>
      <c r="P1601" s="28" t="str">
        <f t="shared" si="9607"/>
        <v/>
      </c>
      <c r="Q1601" s="28" t="str">
        <f t="shared" si="9607"/>
        <v/>
      </c>
      <c r="R1601" s="28" t="str">
        <f t="shared" ref="R1601:T1601" si="9608">IFERROR(IF(FIND(R$1,$F1601)&gt;1,"Age - Elderly",""),"")</f>
        <v/>
      </c>
      <c r="S1601" s="28" t="str">
        <f t="shared" si="9608"/>
        <v/>
      </c>
      <c r="T1601" s="28" t="str">
        <f t="shared" si="9608"/>
        <v/>
      </c>
      <c r="U1601" s="28" t="str">
        <f t="shared" si="3"/>
        <v>Age - Children;</v>
      </c>
      <c r="V1601" s="28" t="str">
        <f t="shared" si="4"/>
        <v/>
      </c>
      <c r="X1601" s="28" t="str">
        <f t="shared" si="5"/>
        <v/>
      </c>
      <c r="Y1601" s="28" t="str">
        <f t="shared" si="6"/>
        <v/>
      </c>
      <c r="Z1601" s="28" t="str">
        <f t="shared" si="7"/>
        <v/>
      </c>
      <c r="AB1601" s="28" t="str">
        <f t="shared" si="8"/>
        <v/>
      </c>
      <c r="AD1601" s="28" t="str">
        <f t="shared" si="9"/>
        <v/>
      </c>
      <c r="AG1601" s="28" t="str">
        <f t="shared" ref="AG1601:AL1601" si="9609">IFERROR(IF(FIND(AG$1,$F1601)&gt;1,AG$1,""),"")</f>
        <v/>
      </c>
      <c r="AH1601" s="28" t="str">
        <f t="shared" si="9609"/>
        <v/>
      </c>
      <c r="AI1601" s="28" t="str">
        <f t="shared" si="9609"/>
        <v/>
      </c>
      <c r="AJ1601" s="28" t="str">
        <f t="shared" si="9609"/>
        <v/>
      </c>
      <c r="AK1601" s="28" t="str">
        <f t="shared" si="9609"/>
        <v/>
      </c>
      <c r="AL1601" s="28" t="str">
        <f t="shared" si="9609"/>
        <v/>
      </c>
      <c r="AM1601" s="28" t="str">
        <f t="shared" si="11"/>
        <v/>
      </c>
      <c r="AN1601" s="28" t="str">
        <f t="shared" ref="AN1601:AQ1601" si="9610">IFERROR(IF(FIND(AN$1,$F1601)&gt;1,"Status - LGBT",""),"")</f>
        <v/>
      </c>
      <c r="AO1601" s="28" t="str">
        <f t="shared" si="9610"/>
        <v/>
      </c>
      <c r="AP1601" s="28" t="str">
        <f t="shared" si="9610"/>
        <v/>
      </c>
      <c r="AQ1601" s="28" t="str">
        <f t="shared" si="9610"/>
        <v/>
      </c>
      <c r="AR1601" s="28" t="str">
        <f t="shared" ref="AR1601:AV1601" si="9611">IFERROR(IF(FIND(AR$1,$F1601)&gt;1,"BME",""),"")</f>
        <v/>
      </c>
      <c r="AS1601" s="28" t="str">
        <f t="shared" si="9611"/>
        <v/>
      </c>
      <c r="AT1601" s="28" t="str">
        <f t="shared" si="9611"/>
        <v/>
      </c>
      <c r="AU1601" s="28" t="str">
        <f t="shared" si="9611"/>
        <v/>
      </c>
      <c r="AV1601" s="28" t="str">
        <f t="shared" si="9611"/>
        <v/>
      </c>
      <c r="AW1601" s="28" t="str">
        <f t="shared" ref="AW1601:BC1601" si="9612">IFERROR(IF(FIND(AW$1,$F1601)&gt;1,AW$1,""),"")</f>
        <v/>
      </c>
      <c r="AX1601" s="28" t="str">
        <f t="shared" si="9612"/>
        <v/>
      </c>
      <c r="AY1601" s="28" t="str">
        <f t="shared" si="9612"/>
        <v/>
      </c>
      <c r="AZ1601" s="28" t="str">
        <f t="shared" si="9612"/>
        <v/>
      </c>
      <c r="BA1601" s="28" t="str">
        <f t="shared" si="9612"/>
        <v/>
      </c>
      <c r="BB1601" s="28" t="str">
        <f t="shared" si="9612"/>
        <v/>
      </c>
      <c r="BC1601" s="28" t="str">
        <f t="shared" si="9612"/>
        <v/>
      </c>
      <c r="BD1601" s="28" t="str">
        <f t="shared" si="15"/>
        <v/>
      </c>
      <c r="BG1601" s="2" t="s">
        <v>10681</v>
      </c>
      <c r="BJ1601" s="28" t="str">
        <f t="shared" si="16"/>
        <v/>
      </c>
      <c r="BK1601" s="28" t="str">
        <f t="shared" si="17"/>
        <v/>
      </c>
      <c r="BM1601" s="2" t="s">
        <v>98</v>
      </c>
      <c r="BU1601" s="18"/>
      <c r="BV1601" s="18"/>
      <c r="BW1601" s="18"/>
      <c r="BX1601" s="18"/>
      <c r="BY1601" s="42" t="str">
        <f t="shared" si="18"/>
        <v>Age - Children;;</v>
      </c>
      <c r="BZ1601" s="43"/>
    </row>
    <row r="1602" spans="1:78" ht="15">
      <c r="A1602" s="10" t="s">
        <v>46</v>
      </c>
      <c r="B1602" s="28">
        <f>VLOOKUP(A1602,Organisations!$A$2:$B$7,2,FALSE)</f>
        <v>3</v>
      </c>
      <c r="C1602" s="10" t="s">
        <v>10683</v>
      </c>
      <c r="D1602" s="10" t="s">
        <v>10684</v>
      </c>
      <c r="E1602" s="28" t="str">
        <f t="shared" si="0"/>
        <v>Leeds and District ABC Support Group is a regional resource for parents of children with an autistic spectrum condition.</v>
      </c>
      <c r="F1602" s="61" t="s">
        <v>19676</v>
      </c>
      <c r="G1602" s="10" t="s">
        <v>68</v>
      </c>
      <c r="H1602" s="11"/>
      <c r="K1602" s="30" t="s">
        <v>10688</v>
      </c>
      <c r="L1602" s="10" t="s">
        <v>10689</v>
      </c>
      <c r="M1602" s="28" t="str">
        <f t="shared" ref="M1602:Q1602" si="9613">IFERROR(IF(FIND(M$1,$F1602)&gt;1,"Age - Children",""),"")</f>
        <v>Age - Children</v>
      </c>
      <c r="N1602" s="28" t="str">
        <f t="shared" si="9613"/>
        <v/>
      </c>
      <c r="O1602" s="28" t="str">
        <f t="shared" si="9613"/>
        <v/>
      </c>
      <c r="P1602" s="28" t="str">
        <f t="shared" si="9613"/>
        <v/>
      </c>
      <c r="Q1602" s="28" t="str">
        <f t="shared" si="9613"/>
        <v/>
      </c>
      <c r="R1602" s="28" t="str">
        <f t="shared" ref="R1602:T1602" si="9614">IFERROR(IF(FIND(R$1,$F1602)&gt;1,"Age - Elderly",""),"")</f>
        <v/>
      </c>
      <c r="S1602" s="28" t="str">
        <f t="shared" si="9614"/>
        <v/>
      </c>
      <c r="T1602" s="28" t="str">
        <f t="shared" si="9614"/>
        <v/>
      </c>
      <c r="U1602" s="28" t="str">
        <f t="shared" si="3"/>
        <v>Age - Children;</v>
      </c>
      <c r="V1602" s="28" t="str">
        <f t="shared" si="4"/>
        <v/>
      </c>
      <c r="X1602" s="28" t="str">
        <f t="shared" si="5"/>
        <v/>
      </c>
      <c r="Y1602" s="28" t="str">
        <f t="shared" si="6"/>
        <v/>
      </c>
      <c r="Z1602" s="28" t="str">
        <f t="shared" si="7"/>
        <v/>
      </c>
      <c r="AB1602" s="28" t="str">
        <f t="shared" si="8"/>
        <v/>
      </c>
      <c r="AD1602" s="28" t="str">
        <f t="shared" si="9"/>
        <v/>
      </c>
      <c r="AG1602" s="28" t="str">
        <f t="shared" ref="AG1602:AL1602" si="9615">IFERROR(IF(FIND(AG$1,$F1602)&gt;1,AG$1,""),"")</f>
        <v/>
      </c>
      <c r="AH1602" s="28" t="str">
        <f t="shared" si="9615"/>
        <v/>
      </c>
      <c r="AI1602" s="28" t="str">
        <f t="shared" si="9615"/>
        <v/>
      </c>
      <c r="AJ1602" s="28" t="str">
        <f t="shared" si="9615"/>
        <v/>
      </c>
      <c r="AK1602" s="28" t="str">
        <f t="shared" si="9615"/>
        <v/>
      </c>
      <c r="AL1602" s="28" t="str">
        <f t="shared" si="9615"/>
        <v/>
      </c>
      <c r="AM1602" s="28" t="str">
        <f t="shared" si="11"/>
        <v/>
      </c>
      <c r="AN1602" s="28" t="str">
        <f t="shared" ref="AN1602:AQ1602" si="9616">IFERROR(IF(FIND(AN$1,$F1602)&gt;1,"Status - LGBT",""),"")</f>
        <v/>
      </c>
      <c r="AO1602" s="28" t="str">
        <f t="shared" si="9616"/>
        <v/>
      </c>
      <c r="AP1602" s="28" t="str">
        <f t="shared" si="9616"/>
        <v/>
      </c>
      <c r="AQ1602" s="28" t="str">
        <f t="shared" si="9616"/>
        <v/>
      </c>
      <c r="AR1602" s="28" t="str">
        <f t="shared" ref="AR1602:AV1602" si="9617">IFERROR(IF(FIND(AR$1,$F1602)&gt;1,"BME",""),"")</f>
        <v/>
      </c>
      <c r="AS1602" s="28" t="str">
        <f t="shared" si="9617"/>
        <v/>
      </c>
      <c r="AT1602" s="28" t="str">
        <f t="shared" si="9617"/>
        <v/>
      </c>
      <c r="AU1602" s="28" t="str">
        <f t="shared" si="9617"/>
        <v/>
      </c>
      <c r="AV1602" s="28" t="str">
        <f t="shared" si="9617"/>
        <v/>
      </c>
      <c r="AW1602" s="28" t="str">
        <f t="shared" ref="AW1602:BC1602" si="9618">IFERROR(IF(FIND(AW$1,$F1602)&gt;1,AW$1,""),"")</f>
        <v/>
      </c>
      <c r="AX1602" s="28" t="str">
        <f t="shared" si="9618"/>
        <v/>
      </c>
      <c r="AY1602" s="28" t="str">
        <f t="shared" si="9618"/>
        <v/>
      </c>
      <c r="AZ1602" s="28" t="str">
        <f t="shared" si="9618"/>
        <v/>
      </c>
      <c r="BA1602" s="28" t="str">
        <f t="shared" si="9618"/>
        <v/>
      </c>
      <c r="BB1602" s="28" t="str">
        <f t="shared" si="9618"/>
        <v/>
      </c>
      <c r="BC1602" s="28" t="str">
        <f t="shared" si="9618"/>
        <v/>
      </c>
      <c r="BD1602" s="28" t="str">
        <f t="shared" si="15"/>
        <v/>
      </c>
      <c r="BG1602" s="2" t="s">
        <v>10690</v>
      </c>
      <c r="BI1602" s="2" t="s">
        <v>9684</v>
      </c>
      <c r="BJ1602" s="28" t="str">
        <f t="shared" si="16"/>
        <v/>
      </c>
      <c r="BK1602" s="28" t="str">
        <f t="shared" si="17"/>
        <v/>
      </c>
      <c r="BM1602" s="2" t="s">
        <v>98</v>
      </c>
      <c r="BU1602" s="12"/>
      <c r="BV1602" s="50" t="s">
        <v>576</v>
      </c>
      <c r="BW1602" s="12"/>
      <c r="BX1602" s="12"/>
      <c r="BY1602" s="42" t="str">
        <f t="shared" si="18"/>
        <v>Age - Children;;LS13</v>
      </c>
      <c r="BZ1602" s="42"/>
    </row>
    <row r="1603" spans="1:78" ht="15">
      <c r="A1603" s="16" t="s">
        <v>46</v>
      </c>
      <c r="B1603" s="28">
        <f>VLOOKUP(A1603,Organisations!$A$2:$B$7,2,FALSE)</f>
        <v>3</v>
      </c>
      <c r="C1603" s="16" t="s">
        <v>10691</v>
      </c>
      <c r="D1603" s="16" t="s">
        <v>10692</v>
      </c>
      <c r="E1603" s="28" t="str">
        <f t="shared" si="0"/>
        <v>Do you want to learn something new but not sure where to go or what to do?
 Leeds Adult Learning offers a range of first</v>
      </c>
      <c r="F1603" s="62" t="s">
        <v>19677</v>
      </c>
      <c r="G1603" s="16" t="s">
        <v>68</v>
      </c>
      <c r="H1603" s="17"/>
      <c r="K1603" s="33"/>
      <c r="L1603" s="18"/>
      <c r="M1603" s="28" t="str">
        <f t="shared" ref="M1603:Q1603" si="9619">IFERROR(IF(FIND(M$1,$F1603)&gt;1,"Age - Children",""),"")</f>
        <v/>
      </c>
      <c r="N1603" s="28" t="str">
        <f t="shared" si="9619"/>
        <v/>
      </c>
      <c r="O1603" s="28" t="str">
        <f t="shared" si="9619"/>
        <v/>
      </c>
      <c r="P1603" s="28" t="str">
        <f t="shared" si="9619"/>
        <v/>
      </c>
      <c r="Q1603" s="28" t="str">
        <f t="shared" si="9619"/>
        <v/>
      </c>
      <c r="R1603" s="28" t="str">
        <f t="shared" ref="R1603:T1603" si="9620">IFERROR(IF(FIND(R$1,$F1603)&gt;1,"Age - Elderly",""),"")</f>
        <v/>
      </c>
      <c r="S1603" s="28" t="str">
        <f t="shared" si="9620"/>
        <v/>
      </c>
      <c r="T1603" s="28" t="str">
        <f t="shared" si="9620"/>
        <v/>
      </c>
      <c r="U1603" s="28" t="str">
        <f t="shared" si="3"/>
        <v/>
      </c>
      <c r="V1603" s="28" t="str">
        <f t="shared" si="4"/>
        <v/>
      </c>
      <c r="X1603" s="28" t="str">
        <f t="shared" si="5"/>
        <v/>
      </c>
      <c r="Y1603" s="28" t="str">
        <f t="shared" si="6"/>
        <v/>
      </c>
      <c r="Z1603" s="28" t="str">
        <f t="shared" si="7"/>
        <v/>
      </c>
      <c r="AB1603" s="28" t="str">
        <f t="shared" si="8"/>
        <v/>
      </c>
      <c r="AD1603" s="28" t="str">
        <f t="shared" si="9"/>
        <v/>
      </c>
      <c r="AG1603" s="28" t="str">
        <f t="shared" ref="AG1603:AL1603" si="9621">IFERROR(IF(FIND(AG$1,$F1603)&gt;1,AG$1,""),"")</f>
        <v/>
      </c>
      <c r="AH1603" s="28" t="str">
        <f t="shared" si="9621"/>
        <v/>
      </c>
      <c r="AI1603" s="28" t="str">
        <f t="shared" si="9621"/>
        <v/>
      </c>
      <c r="AJ1603" s="28" t="str">
        <f t="shared" si="9621"/>
        <v/>
      </c>
      <c r="AK1603" s="28" t="str">
        <f t="shared" si="9621"/>
        <v/>
      </c>
      <c r="AL1603" s="28" t="str">
        <f t="shared" si="9621"/>
        <v/>
      </c>
      <c r="AM1603" s="28" t="str">
        <f t="shared" si="11"/>
        <v/>
      </c>
      <c r="AN1603" s="28" t="str">
        <f t="shared" ref="AN1603:AQ1603" si="9622">IFERROR(IF(FIND(AN$1,$F1603)&gt;1,"Status - LGBT",""),"")</f>
        <v/>
      </c>
      <c r="AO1603" s="28" t="str">
        <f t="shared" si="9622"/>
        <v/>
      </c>
      <c r="AP1603" s="28" t="str">
        <f t="shared" si="9622"/>
        <v/>
      </c>
      <c r="AQ1603" s="28" t="str">
        <f t="shared" si="9622"/>
        <v/>
      </c>
      <c r="AR1603" s="28" t="str">
        <f t="shared" ref="AR1603:AV1603" si="9623">IFERROR(IF(FIND(AR$1,$F1603)&gt;1,"BME",""),"")</f>
        <v/>
      </c>
      <c r="AS1603" s="28" t="str">
        <f t="shared" si="9623"/>
        <v/>
      </c>
      <c r="AT1603" s="28" t="str">
        <f t="shared" si="9623"/>
        <v/>
      </c>
      <c r="AU1603" s="28" t="str">
        <f t="shared" si="9623"/>
        <v/>
      </c>
      <c r="AV1603" s="28" t="str">
        <f t="shared" si="9623"/>
        <v/>
      </c>
      <c r="AW1603" s="28" t="str">
        <f t="shared" ref="AW1603:BC1603" si="9624">IFERROR(IF(FIND(AW$1,$F1603)&gt;1,AW$1,""),"")</f>
        <v/>
      </c>
      <c r="AX1603" s="28" t="str">
        <f t="shared" si="9624"/>
        <v/>
      </c>
      <c r="AY1603" s="28" t="str">
        <f t="shared" si="9624"/>
        <v/>
      </c>
      <c r="AZ1603" s="28" t="str">
        <f t="shared" si="9624"/>
        <v/>
      </c>
      <c r="BA1603" s="28" t="str">
        <f t="shared" si="9624"/>
        <v/>
      </c>
      <c r="BB1603" s="28" t="str">
        <f t="shared" si="9624"/>
        <v/>
      </c>
      <c r="BC1603" s="28" t="str">
        <f t="shared" si="9624"/>
        <v/>
      </c>
      <c r="BD1603" s="28" t="str">
        <f t="shared" si="15"/>
        <v/>
      </c>
      <c r="BJ1603" s="28" t="str">
        <f t="shared" si="16"/>
        <v/>
      </c>
      <c r="BK1603" s="28" t="str">
        <f t="shared" si="17"/>
        <v/>
      </c>
      <c r="BM1603" s="2" t="s">
        <v>98</v>
      </c>
      <c r="BU1603" s="18"/>
      <c r="BV1603" s="18"/>
      <c r="BW1603" s="18"/>
      <c r="BX1603" s="18"/>
      <c r="BY1603" s="42" t="str">
        <f t="shared" si="18"/>
        <v/>
      </c>
      <c r="BZ1603" s="43"/>
    </row>
    <row r="1604" spans="1:78" ht="15">
      <c r="A1604" s="10" t="s">
        <v>46</v>
      </c>
      <c r="B1604" s="28">
        <f>VLOOKUP(A1604,Organisations!$A$2:$B$7,2,FALSE)</f>
        <v>3</v>
      </c>
      <c r="C1604" s="10" t="s">
        <v>10696</v>
      </c>
      <c r="D1604" s="10" t="s">
        <v>10697</v>
      </c>
      <c r="E1604" s="28" t="str">
        <f t="shared" si="0"/>
        <v>easy on the i' is the information design service within the Learning Disability Service at Leeds and York Partnership NH</v>
      </c>
      <c r="F1604" s="71" t="s">
        <v>19678</v>
      </c>
      <c r="G1604" s="10" t="s">
        <v>68</v>
      </c>
      <c r="H1604" s="11"/>
      <c r="K1604" s="30" t="s">
        <v>10701</v>
      </c>
      <c r="L1604" s="10" t="s">
        <v>10702</v>
      </c>
      <c r="M1604" s="28" t="str">
        <f t="shared" ref="M1604:Q1604" si="9625">IFERROR(IF(FIND(M$1,$F1604)&gt;1,"Age - Children",""),"")</f>
        <v/>
      </c>
      <c r="N1604" s="28" t="str">
        <f t="shared" si="9625"/>
        <v/>
      </c>
      <c r="O1604" s="28" t="str">
        <f t="shared" si="9625"/>
        <v/>
      </c>
      <c r="P1604" s="28" t="str">
        <f t="shared" si="9625"/>
        <v/>
      </c>
      <c r="Q1604" s="28" t="str">
        <f t="shared" si="9625"/>
        <v/>
      </c>
      <c r="R1604" s="28" t="str">
        <f t="shared" ref="R1604:T1604" si="9626">IFERROR(IF(FIND(R$1,$F1604)&gt;1,"Age - Elderly",""),"")</f>
        <v/>
      </c>
      <c r="S1604" s="28" t="str">
        <f t="shared" si="9626"/>
        <v/>
      </c>
      <c r="T1604" s="28" t="str">
        <f t="shared" si="9626"/>
        <v/>
      </c>
      <c r="U1604" s="28" t="str">
        <f t="shared" si="3"/>
        <v/>
      </c>
      <c r="V1604" s="28" t="str">
        <f t="shared" si="4"/>
        <v/>
      </c>
      <c r="X1604" s="28" t="str">
        <f t="shared" si="5"/>
        <v/>
      </c>
      <c r="Y1604" s="28" t="str">
        <f t="shared" si="6"/>
        <v/>
      </c>
      <c r="Z1604" s="28" t="str">
        <f t="shared" si="7"/>
        <v/>
      </c>
      <c r="AB1604" s="28" t="str">
        <f t="shared" si="8"/>
        <v/>
      </c>
      <c r="AD1604" s="28" t="str">
        <f t="shared" si="9"/>
        <v/>
      </c>
      <c r="AG1604" s="28" t="str">
        <f t="shared" ref="AG1604:AL1604" si="9627">IFERROR(IF(FIND(AG$1,$F1604)&gt;1,AG$1,""),"")</f>
        <v/>
      </c>
      <c r="AH1604" s="28" t="str">
        <f t="shared" si="9627"/>
        <v/>
      </c>
      <c r="AI1604" s="28" t="str">
        <f t="shared" si="9627"/>
        <v/>
      </c>
      <c r="AJ1604" s="28" t="str">
        <f t="shared" si="9627"/>
        <v/>
      </c>
      <c r="AK1604" s="28" t="str">
        <f t="shared" si="9627"/>
        <v/>
      </c>
      <c r="AL1604" s="28" t="str">
        <f t="shared" si="9627"/>
        <v/>
      </c>
      <c r="AM1604" s="28" t="str">
        <f t="shared" si="11"/>
        <v/>
      </c>
      <c r="AN1604" s="28" t="str">
        <f t="shared" ref="AN1604:AQ1604" si="9628">IFERROR(IF(FIND(AN$1,$F1604)&gt;1,"Status - LGBT",""),"")</f>
        <v/>
      </c>
      <c r="AO1604" s="28" t="str">
        <f t="shared" si="9628"/>
        <v/>
      </c>
      <c r="AP1604" s="28" t="str">
        <f t="shared" si="9628"/>
        <v/>
      </c>
      <c r="AQ1604" s="28" t="str">
        <f t="shared" si="9628"/>
        <v/>
      </c>
      <c r="AR1604" s="28" t="str">
        <f t="shared" ref="AR1604:AV1604" si="9629">IFERROR(IF(FIND(AR$1,$F1604)&gt;1,"BME",""),"")</f>
        <v/>
      </c>
      <c r="AS1604" s="28" t="str">
        <f t="shared" si="9629"/>
        <v/>
      </c>
      <c r="AT1604" s="28" t="str">
        <f t="shared" si="9629"/>
        <v/>
      </c>
      <c r="AU1604" s="28" t="str">
        <f t="shared" si="9629"/>
        <v/>
      </c>
      <c r="AV1604" s="28" t="str">
        <f t="shared" si="9629"/>
        <v/>
      </c>
      <c r="AW1604" s="28" t="str">
        <f t="shared" ref="AW1604:BC1604" si="9630">IFERROR(IF(FIND(AW$1,$F1604)&gt;1,AW$1,""),"")</f>
        <v/>
      </c>
      <c r="AX1604" s="28" t="str">
        <f t="shared" si="9630"/>
        <v/>
      </c>
      <c r="AY1604" s="28" t="str">
        <f t="shared" si="9630"/>
        <v/>
      </c>
      <c r="AZ1604" s="28" t="str">
        <f t="shared" si="9630"/>
        <v/>
      </c>
      <c r="BA1604" s="28" t="str">
        <f t="shared" si="9630"/>
        <v/>
      </c>
      <c r="BB1604" s="28" t="str">
        <f t="shared" si="9630"/>
        <v/>
      </c>
      <c r="BC1604" s="28" t="str">
        <f t="shared" si="9630"/>
        <v/>
      </c>
      <c r="BD1604" s="28" t="str">
        <f t="shared" si="15"/>
        <v/>
      </c>
      <c r="BG1604" s="2" t="s">
        <v>10703</v>
      </c>
      <c r="BI1604" s="2" t="s">
        <v>5157</v>
      </c>
      <c r="BJ1604" s="28" t="str">
        <f t="shared" si="16"/>
        <v/>
      </c>
      <c r="BK1604" s="28" t="str">
        <f t="shared" si="17"/>
        <v/>
      </c>
      <c r="BM1604" s="2" t="s">
        <v>98</v>
      </c>
      <c r="BU1604" s="12"/>
      <c r="BV1604" s="50" t="s">
        <v>575</v>
      </c>
      <c r="BW1604" s="12"/>
      <c r="BX1604" s="12"/>
      <c r="BY1604" s="42" t="str">
        <f t="shared" si="18"/>
        <v>LS12</v>
      </c>
      <c r="BZ1604" s="42"/>
    </row>
    <row r="1605" spans="1:78" ht="15">
      <c r="A1605" s="16" t="s">
        <v>46</v>
      </c>
      <c r="B1605" s="28">
        <f>VLOOKUP(A1605,Organisations!$A$2:$B$7,2,FALSE)</f>
        <v>3</v>
      </c>
      <c r="C1605" s="16" t="s">
        <v>10704</v>
      </c>
      <c r="D1605" s="16" t="s">
        <v>10705</v>
      </c>
      <c r="E1605" s="28" t="str">
        <f t="shared" si="0"/>
        <v>Your Health Matters is a project for adults with learning disabilities which was launched in April 2012.
 We work togeth</v>
      </c>
      <c r="F1605" s="62" t="s">
        <v>19679</v>
      </c>
      <c r="G1605" s="16" t="s">
        <v>68</v>
      </c>
      <c r="H1605" s="54"/>
      <c r="K1605" s="26" t="s">
        <v>10709</v>
      </c>
      <c r="L1605" s="16" t="s">
        <v>10710</v>
      </c>
      <c r="M1605" s="28" t="str">
        <f t="shared" ref="M1605:Q1605" si="9631">IFERROR(IF(FIND(M$1,$F1605)&gt;1,"Age - Children",""),"")</f>
        <v/>
      </c>
      <c r="N1605" s="28" t="str">
        <f t="shared" si="9631"/>
        <v/>
      </c>
      <c r="O1605" s="28" t="str">
        <f t="shared" si="9631"/>
        <v/>
      </c>
      <c r="P1605" s="28" t="str">
        <f t="shared" si="9631"/>
        <v/>
      </c>
      <c r="Q1605" s="28" t="str">
        <f t="shared" si="9631"/>
        <v/>
      </c>
      <c r="R1605" s="28" t="str">
        <f t="shared" ref="R1605:T1605" si="9632">IFERROR(IF(FIND(R$1,$F1605)&gt;1,"Age - Elderly",""),"")</f>
        <v/>
      </c>
      <c r="S1605" s="28" t="str">
        <f t="shared" si="9632"/>
        <v/>
      </c>
      <c r="T1605" s="28" t="str">
        <f t="shared" si="9632"/>
        <v/>
      </c>
      <c r="U1605" s="28" t="str">
        <f t="shared" si="3"/>
        <v/>
      </c>
      <c r="V1605" s="28" t="str">
        <f t="shared" si="4"/>
        <v/>
      </c>
      <c r="X1605" s="28" t="str">
        <f t="shared" si="5"/>
        <v/>
      </c>
      <c r="Y1605" s="28" t="str">
        <f t="shared" si="6"/>
        <v/>
      </c>
      <c r="Z1605" s="28" t="str">
        <f t="shared" si="7"/>
        <v>Gender - Male</v>
      </c>
      <c r="AB1605" s="28" t="str">
        <f t="shared" si="8"/>
        <v/>
      </c>
      <c r="AD1605" s="28" t="str">
        <f t="shared" si="9"/>
        <v>Gender - Male;</v>
      </c>
      <c r="AG1605" s="28" t="str">
        <f t="shared" ref="AG1605:AL1605" si="9633">IFERROR(IF(FIND(AG$1,$F1605)&gt;1,AG$1,""),"")</f>
        <v/>
      </c>
      <c r="AH1605" s="28" t="str">
        <f t="shared" si="9633"/>
        <v/>
      </c>
      <c r="AI1605" s="28" t="str">
        <f t="shared" si="9633"/>
        <v/>
      </c>
      <c r="AJ1605" s="28" t="str">
        <f t="shared" si="9633"/>
        <v/>
      </c>
      <c r="AK1605" s="28" t="str">
        <f t="shared" si="9633"/>
        <v/>
      </c>
      <c r="AL1605" s="28" t="str">
        <f t="shared" si="9633"/>
        <v/>
      </c>
      <c r="AM1605" s="28" t="str">
        <f t="shared" si="11"/>
        <v/>
      </c>
      <c r="AN1605" s="28" t="str">
        <f t="shared" ref="AN1605:AQ1605" si="9634">IFERROR(IF(FIND(AN$1,$F1605)&gt;1,"Status - LGBT",""),"")</f>
        <v/>
      </c>
      <c r="AO1605" s="28" t="str">
        <f t="shared" si="9634"/>
        <v/>
      </c>
      <c r="AP1605" s="28" t="str">
        <f t="shared" si="9634"/>
        <v/>
      </c>
      <c r="AQ1605" s="28" t="str">
        <f t="shared" si="9634"/>
        <v/>
      </c>
      <c r="AR1605" s="28" t="str">
        <f t="shared" ref="AR1605:AV1605" si="9635">IFERROR(IF(FIND(AR$1,$F1605)&gt;1,"BME",""),"")</f>
        <v/>
      </c>
      <c r="AS1605" s="28" t="str">
        <f t="shared" si="9635"/>
        <v/>
      </c>
      <c r="AT1605" s="28" t="str">
        <f t="shared" si="9635"/>
        <v/>
      </c>
      <c r="AU1605" s="28" t="str">
        <f t="shared" si="9635"/>
        <v/>
      </c>
      <c r="AV1605" s="28" t="str">
        <f t="shared" si="9635"/>
        <v/>
      </c>
      <c r="AW1605" s="28" t="str">
        <f t="shared" ref="AW1605:BC1605" si="9636">IFERROR(IF(FIND(AW$1,$F1605)&gt;1,AW$1,""),"")</f>
        <v/>
      </c>
      <c r="AX1605" s="28" t="str">
        <f t="shared" si="9636"/>
        <v/>
      </c>
      <c r="AY1605" s="28" t="str">
        <f t="shared" si="9636"/>
        <v/>
      </c>
      <c r="AZ1605" s="28" t="str">
        <f t="shared" si="9636"/>
        <v/>
      </c>
      <c r="BA1605" s="28" t="str">
        <f t="shared" si="9636"/>
        <v/>
      </c>
      <c r="BB1605" s="28" t="str">
        <f t="shared" si="9636"/>
        <v/>
      </c>
      <c r="BC1605" s="28" t="str">
        <f t="shared" si="9636"/>
        <v/>
      </c>
      <c r="BD1605" s="28" t="str">
        <f t="shared" si="15"/>
        <v/>
      </c>
      <c r="BG1605" s="2" t="s">
        <v>10703</v>
      </c>
      <c r="BI1605" s="2" t="s">
        <v>5157</v>
      </c>
      <c r="BJ1605" s="28" t="str">
        <f t="shared" si="16"/>
        <v/>
      </c>
      <c r="BK1605" s="28" t="str">
        <f t="shared" si="17"/>
        <v/>
      </c>
      <c r="BM1605" s="2" t="s">
        <v>98</v>
      </c>
      <c r="BN1605" s="2" t="s">
        <v>2863</v>
      </c>
      <c r="BR1605" s="2" t="s">
        <v>2863</v>
      </c>
      <c r="BU1605" s="18"/>
      <c r="BV1605" s="47" t="s">
        <v>575</v>
      </c>
      <c r="BW1605" s="18"/>
      <c r="BX1605" s="18"/>
      <c r="BY1605" s="42" t="str">
        <f t="shared" si="18"/>
        <v>Gender - Male;;LS12</v>
      </c>
      <c r="BZ1605" s="43"/>
    </row>
    <row r="1606" spans="1:78" ht="15">
      <c r="A1606" s="10" t="s">
        <v>46</v>
      </c>
      <c r="B1606" s="28">
        <f>VLOOKUP(A1606,Organisations!$A$2:$B$7,2,FALSE)</f>
        <v>3</v>
      </c>
      <c r="C1606" s="23" t="s">
        <v>1716</v>
      </c>
      <c r="D1606" s="23" t="s">
        <v>1717</v>
      </c>
      <c r="E1606" s="28" t="str">
        <f t="shared" si="0"/>
        <v>Leeds Animation Workshop is a not-for-profit, cooperative company, which produces and distributes animated films and fil</v>
      </c>
      <c r="F1606" s="61" t="s">
        <v>19680</v>
      </c>
      <c r="G1606" s="10" t="s">
        <v>68</v>
      </c>
      <c r="H1606" s="11"/>
      <c r="K1606" s="30" t="s">
        <v>1720</v>
      </c>
      <c r="L1606" s="10" t="s">
        <v>10715</v>
      </c>
      <c r="M1606" s="28" t="str">
        <f t="shared" ref="M1606:Q1606" si="9637">IFERROR(IF(FIND(M$1,$F1606)&gt;1,"Age - Children",""),"")</f>
        <v/>
      </c>
      <c r="N1606" s="28" t="str">
        <f t="shared" si="9637"/>
        <v/>
      </c>
      <c r="O1606" s="28" t="str">
        <f t="shared" si="9637"/>
        <v/>
      </c>
      <c r="P1606" s="28" t="str">
        <f t="shared" si="9637"/>
        <v/>
      </c>
      <c r="Q1606" s="28" t="str">
        <f t="shared" si="9637"/>
        <v/>
      </c>
      <c r="R1606" s="28" t="str">
        <f t="shared" ref="R1606:T1606" si="9638">IFERROR(IF(FIND(R$1,$F1606)&gt;1,"Age - Elderly",""),"")</f>
        <v/>
      </c>
      <c r="S1606" s="28" t="str">
        <f t="shared" si="9638"/>
        <v/>
      </c>
      <c r="T1606" s="28" t="str">
        <f t="shared" si="9638"/>
        <v/>
      </c>
      <c r="U1606" s="28" t="str">
        <f t="shared" si="3"/>
        <v/>
      </c>
      <c r="V1606" s="28" t="str">
        <f t="shared" si="4"/>
        <v/>
      </c>
      <c r="X1606" s="28" t="str">
        <f t="shared" si="5"/>
        <v/>
      </c>
      <c r="Y1606" s="28" t="str">
        <f t="shared" si="6"/>
        <v/>
      </c>
      <c r="Z1606" s="28" t="str">
        <f t="shared" si="7"/>
        <v>Gender - Male</v>
      </c>
      <c r="AB1606" s="28" t="str">
        <f t="shared" si="8"/>
        <v>Gender - Male</v>
      </c>
      <c r="AD1606" s="28" t="str">
        <f t="shared" si="9"/>
        <v>Gender - Male;Gender - Male;</v>
      </c>
      <c r="AG1606" s="28" t="str">
        <f t="shared" ref="AG1606:AL1606" si="9639">IFERROR(IF(FIND(AG$1,$F1606)&gt;1,AG$1,""),"")</f>
        <v/>
      </c>
      <c r="AH1606" s="28" t="str">
        <f t="shared" si="9639"/>
        <v/>
      </c>
      <c r="AI1606" s="28" t="str">
        <f t="shared" si="9639"/>
        <v/>
      </c>
      <c r="AJ1606" s="28" t="str">
        <f t="shared" si="9639"/>
        <v/>
      </c>
      <c r="AK1606" s="28" t="str">
        <f t="shared" si="9639"/>
        <v/>
      </c>
      <c r="AL1606" s="28" t="str">
        <f t="shared" si="9639"/>
        <v/>
      </c>
      <c r="AM1606" s="28" t="str">
        <f t="shared" si="11"/>
        <v/>
      </c>
      <c r="AN1606" s="28" t="str">
        <f t="shared" ref="AN1606:AQ1606" si="9640">IFERROR(IF(FIND(AN$1,$F1606)&gt;1,"Status - LGBT",""),"")</f>
        <v/>
      </c>
      <c r="AO1606" s="28" t="str">
        <f t="shared" si="9640"/>
        <v/>
      </c>
      <c r="AP1606" s="28" t="str">
        <f t="shared" si="9640"/>
        <v/>
      </c>
      <c r="AQ1606" s="28" t="str">
        <f t="shared" si="9640"/>
        <v/>
      </c>
      <c r="AR1606" s="28" t="str">
        <f t="shared" ref="AR1606:AV1606" si="9641">IFERROR(IF(FIND(AR$1,$F1606)&gt;1,"BME",""),"")</f>
        <v/>
      </c>
      <c r="AS1606" s="28" t="str">
        <f t="shared" si="9641"/>
        <v/>
      </c>
      <c r="AT1606" s="28" t="str">
        <f t="shared" si="9641"/>
        <v/>
      </c>
      <c r="AU1606" s="28" t="str">
        <f t="shared" si="9641"/>
        <v/>
      </c>
      <c r="AV1606" s="28" t="str">
        <f t="shared" si="9641"/>
        <v/>
      </c>
      <c r="AW1606" s="28" t="str">
        <f t="shared" ref="AW1606:BC1606" si="9642">IFERROR(IF(FIND(AW$1,$F1606)&gt;1,AW$1,""),"")</f>
        <v/>
      </c>
      <c r="AX1606" s="28" t="str">
        <f t="shared" si="9642"/>
        <v/>
      </c>
      <c r="AY1606" s="28" t="str">
        <f t="shared" si="9642"/>
        <v/>
      </c>
      <c r="AZ1606" s="28" t="str">
        <f t="shared" si="9642"/>
        <v/>
      </c>
      <c r="BA1606" s="28" t="str">
        <f t="shared" si="9642"/>
        <v/>
      </c>
      <c r="BB1606" s="28" t="str">
        <f t="shared" si="9642"/>
        <v/>
      </c>
      <c r="BC1606" s="28" t="str">
        <f t="shared" si="9642"/>
        <v/>
      </c>
      <c r="BD1606" s="28" t="str">
        <f t="shared" si="15"/>
        <v/>
      </c>
      <c r="BG1606" s="2" t="s">
        <v>10716</v>
      </c>
      <c r="BI1606" s="2" t="s">
        <v>1674</v>
      </c>
      <c r="BJ1606" s="28" t="str">
        <f t="shared" si="16"/>
        <v/>
      </c>
      <c r="BK1606" s="28" t="str">
        <f t="shared" si="17"/>
        <v/>
      </c>
      <c r="BM1606" s="2" t="s">
        <v>98</v>
      </c>
      <c r="BU1606" s="12"/>
      <c r="BV1606" s="50" t="s">
        <v>570</v>
      </c>
      <c r="BW1606" s="12"/>
      <c r="BX1606" s="12"/>
      <c r="BY1606" s="42" t="str">
        <f t="shared" si="18"/>
        <v>Gender - Male;Gender - Male;;LS8</v>
      </c>
      <c r="BZ1606" s="42"/>
    </row>
    <row r="1607" spans="1:78" ht="15">
      <c r="A1607" s="16" t="s">
        <v>46</v>
      </c>
      <c r="B1607" s="28">
        <f>VLOOKUP(A1607,Organisations!$A$2:$B$7,2,FALSE)</f>
        <v>3</v>
      </c>
      <c r="C1607" s="23" t="s">
        <v>1716</v>
      </c>
      <c r="D1607" s="23" t="s">
        <v>1717</v>
      </c>
      <c r="E1607" s="28" t="str">
        <f t="shared" si="0"/>
        <v>Leeds Animation Workshop is a not-for-profit, cooperative company, which produces and distributes animated films and fil</v>
      </c>
      <c r="F1607" s="62" t="s">
        <v>19680</v>
      </c>
      <c r="G1607" s="16" t="s">
        <v>68</v>
      </c>
      <c r="H1607" s="17"/>
      <c r="K1607" s="26" t="s">
        <v>1720</v>
      </c>
      <c r="L1607" s="16" t="s">
        <v>10715</v>
      </c>
      <c r="M1607" s="28" t="str">
        <f t="shared" ref="M1607:Q1607" si="9643">IFERROR(IF(FIND(M$1,$F1607)&gt;1,"Age - Children",""),"")</f>
        <v/>
      </c>
      <c r="N1607" s="28" t="str">
        <f t="shared" si="9643"/>
        <v/>
      </c>
      <c r="O1607" s="28" t="str">
        <f t="shared" si="9643"/>
        <v/>
      </c>
      <c r="P1607" s="28" t="str">
        <f t="shared" si="9643"/>
        <v/>
      </c>
      <c r="Q1607" s="28" t="str">
        <f t="shared" si="9643"/>
        <v/>
      </c>
      <c r="R1607" s="28" t="str">
        <f t="shared" ref="R1607:T1607" si="9644">IFERROR(IF(FIND(R$1,$F1607)&gt;1,"Age - Elderly",""),"")</f>
        <v/>
      </c>
      <c r="S1607" s="28" t="str">
        <f t="shared" si="9644"/>
        <v/>
      </c>
      <c r="T1607" s="28" t="str">
        <f t="shared" si="9644"/>
        <v/>
      </c>
      <c r="U1607" s="28" t="str">
        <f t="shared" si="3"/>
        <v/>
      </c>
      <c r="V1607" s="28" t="str">
        <f t="shared" si="4"/>
        <v/>
      </c>
      <c r="X1607" s="28" t="str">
        <f t="shared" si="5"/>
        <v/>
      </c>
      <c r="Y1607" s="28" t="str">
        <f t="shared" si="6"/>
        <v/>
      </c>
      <c r="Z1607" s="28" t="str">
        <f t="shared" si="7"/>
        <v>Gender - Male</v>
      </c>
      <c r="AB1607" s="28" t="str">
        <f t="shared" si="8"/>
        <v>Gender - Male</v>
      </c>
      <c r="AD1607" s="28" t="str">
        <f t="shared" si="9"/>
        <v>Gender - Male;Gender - Male;</v>
      </c>
      <c r="AG1607" s="28" t="str">
        <f t="shared" ref="AG1607:AL1607" si="9645">IFERROR(IF(FIND(AG$1,$F1607)&gt;1,AG$1,""),"")</f>
        <v/>
      </c>
      <c r="AH1607" s="28" t="str">
        <f t="shared" si="9645"/>
        <v/>
      </c>
      <c r="AI1607" s="28" t="str">
        <f t="shared" si="9645"/>
        <v/>
      </c>
      <c r="AJ1607" s="28" t="str">
        <f t="shared" si="9645"/>
        <v/>
      </c>
      <c r="AK1607" s="28" t="str">
        <f t="shared" si="9645"/>
        <v/>
      </c>
      <c r="AL1607" s="28" t="str">
        <f t="shared" si="9645"/>
        <v/>
      </c>
      <c r="AM1607" s="28" t="str">
        <f t="shared" si="11"/>
        <v/>
      </c>
      <c r="AN1607" s="28" t="str">
        <f t="shared" ref="AN1607:AQ1607" si="9646">IFERROR(IF(FIND(AN$1,$F1607)&gt;1,"Status - LGBT",""),"")</f>
        <v/>
      </c>
      <c r="AO1607" s="28" t="str">
        <f t="shared" si="9646"/>
        <v/>
      </c>
      <c r="AP1607" s="28" t="str">
        <f t="shared" si="9646"/>
        <v/>
      </c>
      <c r="AQ1607" s="28" t="str">
        <f t="shared" si="9646"/>
        <v/>
      </c>
      <c r="AR1607" s="28" t="str">
        <f t="shared" ref="AR1607:AV1607" si="9647">IFERROR(IF(FIND(AR$1,$F1607)&gt;1,"BME",""),"")</f>
        <v/>
      </c>
      <c r="AS1607" s="28" t="str">
        <f t="shared" si="9647"/>
        <v/>
      </c>
      <c r="AT1607" s="28" t="str">
        <f t="shared" si="9647"/>
        <v/>
      </c>
      <c r="AU1607" s="28" t="str">
        <f t="shared" si="9647"/>
        <v/>
      </c>
      <c r="AV1607" s="28" t="str">
        <f t="shared" si="9647"/>
        <v/>
      </c>
      <c r="AW1607" s="28" t="str">
        <f t="shared" ref="AW1607:BC1607" si="9648">IFERROR(IF(FIND(AW$1,$F1607)&gt;1,AW$1,""),"")</f>
        <v/>
      </c>
      <c r="AX1607" s="28" t="str">
        <f t="shared" si="9648"/>
        <v/>
      </c>
      <c r="AY1607" s="28" t="str">
        <f t="shared" si="9648"/>
        <v/>
      </c>
      <c r="AZ1607" s="28" t="str">
        <f t="shared" si="9648"/>
        <v/>
      </c>
      <c r="BA1607" s="28" t="str">
        <f t="shared" si="9648"/>
        <v/>
      </c>
      <c r="BB1607" s="28" t="str">
        <f t="shared" si="9648"/>
        <v/>
      </c>
      <c r="BC1607" s="28" t="str">
        <f t="shared" si="9648"/>
        <v/>
      </c>
      <c r="BD1607" s="28" t="str">
        <f t="shared" si="15"/>
        <v/>
      </c>
      <c r="BG1607" s="2" t="s">
        <v>10717</v>
      </c>
      <c r="BI1607" s="2" t="s">
        <v>1674</v>
      </c>
      <c r="BJ1607" s="28" t="str">
        <f t="shared" si="16"/>
        <v/>
      </c>
      <c r="BK1607" s="28" t="str">
        <f t="shared" si="17"/>
        <v/>
      </c>
      <c r="BM1607" s="2" t="s">
        <v>98</v>
      </c>
      <c r="BU1607" s="18"/>
      <c r="BV1607" s="47" t="s">
        <v>570</v>
      </c>
      <c r="BW1607" s="18"/>
      <c r="BX1607" s="18"/>
      <c r="BY1607" s="42" t="str">
        <f t="shared" si="18"/>
        <v>Gender - Male;Gender - Male;;LS8</v>
      </c>
      <c r="BZ1607" s="43"/>
    </row>
    <row r="1608" spans="1:78" ht="15">
      <c r="A1608" s="10" t="s">
        <v>46</v>
      </c>
      <c r="B1608" s="28">
        <f>VLOOKUP(A1608,Organisations!$A$2:$B$7,2,FALSE)</f>
        <v>3</v>
      </c>
      <c r="C1608" s="23" t="s">
        <v>1725</v>
      </c>
      <c r="D1608" s="23" t="s">
        <v>1726</v>
      </c>
      <c r="E1608" s="28" t="str">
        <f t="shared" si="0"/>
        <v>Founded more than a decade ago, the mission of Leeds Asperger Adults has always been to act as a support group for adult</v>
      </c>
      <c r="F1608" s="10" t="s">
        <v>10719</v>
      </c>
      <c r="G1608" s="10" t="s">
        <v>68</v>
      </c>
      <c r="H1608" s="11"/>
      <c r="K1608" s="30" t="s">
        <v>1729</v>
      </c>
      <c r="L1608" s="10" t="s">
        <v>10721</v>
      </c>
      <c r="M1608" s="28" t="str">
        <f t="shared" ref="M1608:Q1608" si="9649">IFERROR(IF(FIND(M$1,$F1608)&gt;1,"Age - Children",""),"")</f>
        <v/>
      </c>
      <c r="N1608" s="28" t="str">
        <f t="shared" si="9649"/>
        <v/>
      </c>
      <c r="O1608" s="28" t="str">
        <f t="shared" si="9649"/>
        <v/>
      </c>
      <c r="P1608" s="28" t="str">
        <f t="shared" si="9649"/>
        <v/>
      </c>
      <c r="Q1608" s="28" t="str">
        <f t="shared" si="9649"/>
        <v/>
      </c>
      <c r="R1608" s="28" t="str">
        <f t="shared" ref="R1608:T1608" si="9650">IFERROR(IF(FIND(R$1,$F1608)&gt;1,"Age - Elderly",""),"")</f>
        <v/>
      </c>
      <c r="S1608" s="28" t="str">
        <f t="shared" si="9650"/>
        <v/>
      </c>
      <c r="T1608" s="28" t="str">
        <f t="shared" si="9650"/>
        <v/>
      </c>
      <c r="U1608" s="28" t="str">
        <f t="shared" si="3"/>
        <v/>
      </c>
      <c r="V1608" s="28" t="str">
        <f t="shared" si="4"/>
        <v/>
      </c>
      <c r="X1608" s="28" t="str">
        <f t="shared" si="5"/>
        <v/>
      </c>
      <c r="Y1608" s="28" t="str">
        <f t="shared" si="6"/>
        <v/>
      </c>
      <c r="Z1608" s="28" t="str">
        <f t="shared" si="7"/>
        <v/>
      </c>
      <c r="AB1608" s="28" t="str">
        <f t="shared" si="8"/>
        <v>Gender - Male</v>
      </c>
      <c r="AD1608" s="28" t="str">
        <f t="shared" si="9"/>
        <v>Gender - Male;</v>
      </c>
      <c r="AG1608" s="28" t="str">
        <f t="shared" ref="AG1608:AL1608" si="9651">IFERROR(IF(FIND(AG$1,$F1608)&gt;1,AG$1,""),"")</f>
        <v/>
      </c>
      <c r="AH1608" s="28" t="str">
        <f t="shared" si="9651"/>
        <v/>
      </c>
      <c r="AI1608" s="28" t="str">
        <f t="shared" si="9651"/>
        <v/>
      </c>
      <c r="AJ1608" s="28" t="str">
        <f t="shared" si="9651"/>
        <v/>
      </c>
      <c r="AK1608" s="28" t="str">
        <f t="shared" si="9651"/>
        <v/>
      </c>
      <c r="AL1608" s="28" t="str">
        <f t="shared" si="9651"/>
        <v/>
      </c>
      <c r="AM1608" s="28" t="str">
        <f t="shared" si="11"/>
        <v/>
      </c>
      <c r="AN1608" s="28" t="str">
        <f t="shared" ref="AN1608:AQ1608" si="9652">IFERROR(IF(FIND(AN$1,$F1608)&gt;1,"Status - LGBT",""),"")</f>
        <v/>
      </c>
      <c r="AO1608" s="28" t="str">
        <f t="shared" si="9652"/>
        <v/>
      </c>
      <c r="AP1608" s="28" t="str">
        <f t="shared" si="9652"/>
        <v/>
      </c>
      <c r="AQ1608" s="28" t="str">
        <f t="shared" si="9652"/>
        <v/>
      </c>
      <c r="AR1608" s="28" t="str">
        <f t="shared" ref="AR1608:AV1608" si="9653">IFERROR(IF(FIND(AR$1,$F1608)&gt;1,"BME",""),"")</f>
        <v/>
      </c>
      <c r="AS1608" s="28" t="str">
        <f t="shared" si="9653"/>
        <v/>
      </c>
      <c r="AT1608" s="28" t="str">
        <f t="shared" si="9653"/>
        <v/>
      </c>
      <c r="AU1608" s="28" t="str">
        <f t="shared" si="9653"/>
        <v/>
      </c>
      <c r="AV1608" s="28" t="str">
        <f t="shared" si="9653"/>
        <v/>
      </c>
      <c r="AW1608" s="28" t="str">
        <f t="shared" ref="AW1608:BC1608" si="9654">IFERROR(IF(FIND(AW$1,$F1608)&gt;1,AW$1,""),"")</f>
        <v/>
      </c>
      <c r="AX1608" s="28" t="str">
        <f t="shared" si="9654"/>
        <v/>
      </c>
      <c r="AY1608" s="28" t="str">
        <f t="shared" si="9654"/>
        <v/>
      </c>
      <c r="AZ1608" s="28" t="str">
        <f t="shared" si="9654"/>
        <v/>
      </c>
      <c r="BA1608" s="28" t="str">
        <f t="shared" si="9654"/>
        <v/>
      </c>
      <c r="BB1608" s="28" t="str">
        <f t="shared" si="9654"/>
        <v/>
      </c>
      <c r="BC1608" s="28" t="str">
        <f t="shared" si="9654"/>
        <v/>
      </c>
      <c r="BD1608" s="28" t="str">
        <f t="shared" si="15"/>
        <v/>
      </c>
      <c r="BJ1608" s="28" t="str">
        <f t="shared" si="16"/>
        <v/>
      </c>
      <c r="BK1608" s="28" t="str">
        <f t="shared" si="17"/>
        <v/>
      </c>
      <c r="BM1608" s="2" t="s">
        <v>98</v>
      </c>
      <c r="BU1608" s="12"/>
      <c r="BV1608" s="12"/>
      <c r="BW1608" s="12"/>
      <c r="BX1608" s="12"/>
      <c r="BY1608" s="42" t="str">
        <f t="shared" si="18"/>
        <v>Gender - Male;;</v>
      </c>
      <c r="BZ1608" s="42"/>
    </row>
    <row r="1609" spans="1:78" ht="15">
      <c r="A1609" s="16" t="s">
        <v>46</v>
      </c>
      <c r="B1609" s="28">
        <f>VLOOKUP(A1609,Organisations!$A$2:$B$7,2,FALSE)</f>
        <v>3</v>
      </c>
      <c r="C1609" s="23" t="s">
        <v>8260</v>
      </c>
      <c r="D1609" s="23" t="s">
        <v>8261</v>
      </c>
      <c r="E1609" s="28" t="str">
        <f t="shared" si="0"/>
        <v>Leeds Autism AIM provides Advocacy, Information and Mentoring services to autistic adults locally. They run a weekly dro</v>
      </c>
      <c r="F1609" s="16" t="s">
        <v>10723</v>
      </c>
      <c r="G1609" s="16" t="s">
        <v>68</v>
      </c>
      <c r="H1609" s="17"/>
      <c r="K1609" s="26" t="s">
        <v>322</v>
      </c>
      <c r="L1609" s="16" t="s">
        <v>8264</v>
      </c>
      <c r="M1609" s="28" t="str">
        <f t="shared" ref="M1609:Q1609" si="9655">IFERROR(IF(FIND(M$1,$F1609)&gt;1,"Age - Children",""),"")</f>
        <v/>
      </c>
      <c r="N1609" s="28" t="str">
        <f t="shared" si="9655"/>
        <v/>
      </c>
      <c r="O1609" s="28" t="str">
        <f t="shared" si="9655"/>
        <v/>
      </c>
      <c r="P1609" s="28" t="str">
        <f t="shared" si="9655"/>
        <v/>
      </c>
      <c r="Q1609" s="28" t="str">
        <f t="shared" si="9655"/>
        <v/>
      </c>
      <c r="R1609" s="28" t="str">
        <f t="shared" ref="R1609:T1609" si="9656">IFERROR(IF(FIND(R$1,$F1609)&gt;1,"Age - Elderly",""),"")</f>
        <v/>
      </c>
      <c r="S1609" s="28" t="str">
        <f t="shared" si="9656"/>
        <v/>
      </c>
      <c r="T1609" s="28" t="str">
        <f t="shared" si="9656"/>
        <v/>
      </c>
      <c r="U1609" s="28" t="str">
        <f t="shared" si="3"/>
        <v/>
      </c>
      <c r="V1609" s="28" t="str">
        <f t="shared" si="4"/>
        <v/>
      </c>
      <c r="X1609" s="28" t="str">
        <f t="shared" si="5"/>
        <v/>
      </c>
      <c r="Y1609" s="28" t="str">
        <f t="shared" si="6"/>
        <v/>
      </c>
      <c r="Z1609" s="28" t="str">
        <f t="shared" si="7"/>
        <v/>
      </c>
      <c r="AB1609" s="28" t="str">
        <f t="shared" si="8"/>
        <v/>
      </c>
      <c r="AD1609" s="28" t="str">
        <f t="shared" si="9"/>
        <v/>
      </c>
      <c r="AG1609" s="28" t="str">
        <f t="shared" ref="AG1609:AL1609" si="9657">IFERROR(IF(FIND(AG$1,$F1609)&gt;1,AG$1,""),"")</f>
        <v/>
      </c>
      <c r="AH1609" s="28" t="str">
        <f t="shared" si="9657"/>
        <v/>
      </c>
      <c r="AI1609" s="28" t="str">
        <f t="shared" si="9657"/>
        <v/>
      </c>
      <c r="AJ1609" s="28" t="str">
        <f t="shared" si="9657"/>
        <v/>
      </c>
      <c r="AK1609" s="28" t="str">
        <f t="shared" si="9657"/>
        <v/>
      </c>
      <c r="AL1609" s="28" t="str">
        <f t="shared" si="9657"/>
        <v/>
      </c>
      <c r="AM1609" s="28" t="str">
        <f t="shared" si="11"/>
        <v/>
      </c>
      <c r="AN1609" s="28" t="str">
        <f t="shared" ref="AN1609:AQ1609" si="9658">IFERROR(IF(FIND(AN$1,$F1609)&gt;1,"Status - LGBT",""),"")</f>
        <v/>
      </c>
      <c r="AO1609" s="28" t="str">
        <f t="shared" si="9658"/>
        <v/>
      </c>
      <c r="AP1609" s="28" t="str">
        <f t="shared" si="9658"/>
        <v/>
      </c>
      <c r="AQ1609" s="28" t="str">
        <f t="shared" si="9658"/>
        <v/>
      </c>
      <c r="AR1609" s="28" t="str">
        <f t="shared" ref="AR1609:AV1609" si="9659">IFERROR(IF(FIND(AR$1,$F1609)&gt;1,"BME",""),"")</f>
        <v/>
      </c>
      <c r="AS1609" s="28" t="str">
        <f t="shared" si="9659"/>
        <v/>
      </c>
      <c r="AT1609" s="28" t="str">
        <f t="shared" si="9659"/>
        <v/>
      </c>
      <c r="AU1609" s="28" t="str">
        <f t="shared" si="9659"/>
        <v/>
      </c>
      <c r="AV1609" s="28" t="str">
        <f t="shared" si="9659"/>
        <v/>
      </c>
      <c r="AW1609" s="28" t="str">
        <f t="shared" ref="AW1609:BC1609" si="9660">IFERROR(IF(FIND(AW$1,$F1609)&gt;1,AW$1,""),"")</f>
        <v/>
      </c>
      <c r="AX1609" s="28" t="str">
        <f t="shared" si="9660"/>
        <v/>
      </c>
      <c r="AY1609" s="28" t="str">
        <f t="shared" si="9660"/>
        <v/>
      </c>
      <c r="AZ1609" s="28" t="str">
        <f t="shared" si="9660"/>
        <v/>
      </c>
      <c r="BA1609" s="28" t="str">
        <f t="shared" si="9660"/>
        <v/>
      </c>
      <c r="BB1609" s="28" t="str">
        <f t="shared" si="9660"/>
        <v/>
      </c>
      <c r="BC1609" s="28" t="str">
        <f t="shared" si="9660"/>
        <v/>
      </c>
      <c r="BD1609" s="28" t="str">
        <f t="shared" si="15"/>
        <v/>
      </c>
      <c r="BG1609" s="2" t="s">
        <v>10725</v>
      </c>
      <c r="BI1609" s="2" t="s">
        <v>9713</v>
      </c>
      <c r="BJ1609" s="28" t="str">
        <f t="shared" si="16"/>
        <v>Leeds</v>
      </c>
      <c r="BK1609" s="28" t="str">
        <f t="shared" si="17"/>
        <v>West Yorkshire</v>
      </c>
      <c r="BM1609" s="2" t="s">
        <v>98</v>
      </c>
      <c r="BU1609" s="18"/>
      <c r="BV1609" s="47" t="s">
        <v>19681</v>
      </c>
      <c r="BW1609" s="18"/>
      <c r="BX1609" s="18"/>
      <c r="BY1609" s="42" t="str">
        <f t="shared" si="18"/>
        <v>LS71</v>
      </c>
      <c r="BZ1609" s="43"/>
    </row>
    <row r="1610" spans="1:78" ht="15">
      <c r="A1610" s="10" t="s">
        <v>46</v>
      </c>
      <c r="B1610" s="28">
        <f>VLOOKUP(A1610,Organisations!$A$2:$B$7,2,FALSE)</f>
        <v>3</v>
      </c>
      <c r="C1610" s="10" t="s">
        <v>10726</v>
      </c>
      <c r="D1610" s="10" t="s">
        <v>10727</v>
      </c>
      <c r="E1610" s="28" t="str">
        <f t="shared" si="0"/>
        <v>Leeds Autism Services provides residential, day care and outreach services, which are flexible, adaptable and person cen</v>
      </c>
      <c r="F1610" s="61" t="s">
        <v>19682</v>
      </c>
      <c r="G1610" s="10" t="s">
        <v>68</v>
      </c>
      <c r="H1610" s="11"/>
      <c r="K1610" s="30" t="s">
        <v>1736</v>
      </c>
      <c r="L1610" s="12"/>
      <c r="M1610" s="28" t="str">
        <f t="shared" ref="M1610:Q1610" si="9661">IFERROR(IF(FIND(M$1,$F1610)&gt;1,"Age - Children",""),"")</f>
        <v/>
      </c>
      <c r="N1610" s="28" t="str">
        <f t="shared" si="9661"/>
        <v/>
      </c>
      <c r="O1610" s="28" t="str">
        <f t="shared" si="9661"/>
        <v/>
      </c>
      <c r="P1610" s="28" t="str">
        <f t="shared" si="9661"/>
        <v/>
      </c>
      <c r="Q1610" s="28" t="str">
        <f t="shared" si="9661"/>
        <v/>
      </c>
      <c r="R1610" s="28" t="str">
        <f t="shared" ref="R1610:T1610" si="9662">IFERROR(IF(FIND(R$1,$F1610)&gt;1,"Age - Elderly",""),"")</f>
        <v/>
      </c>
      <c r="S1610" s="28" t="str">
        <f t="shared" si="9662"/>
        <v/>
      </c>
      <c r="T1610" s="28" t="str">
        <f t="shared" si="9662"/>
        <v/>
      </c>
      <c r="U1610" s="28" t="str">
        <f t="shared" si="3"/>
        <v/>
      </c>
      <c r="V1610" s="28" t="str">
        <f t="shared" si="4"/>
        <v>Status - disabled</v>
      </c>
      <c r="X1610" s="28" t="str">
        <f t="shared" si="5"/>
        <v/>
      </c>
      <c r="Y1610" s="28" t="str">
        <f t="shared" si="6"/>
        <v/>
      </c>
      <c r="Z1610" s="28" t="str">
        <f t="shared" si="7"/>
        <v/>
      </c>
      <c r="AB1610" s="28" t="str">
        <f t="shared" si="8"/>
        <v/>
      </c>
      <c r="AD1610" s="28" t="str">
        <f t="shared" si="9"/>
        <v/>
      </c>
      <c r="AG1610" s="28" t="str">
        <f t="shared" ref="AG1610:AL1610" si="9663">IFERROR(IF(FIND(AG$1,$F1610)&gt;1,AG$1,""),"")</f>
        <v/>
      </c>
      <c r="AH1610" s="28" t="str">
        <f t="shared" si="9663"/>
        <v/>
      </c>
      <c r="AI1610" s="28" t="str">
        <f t="shared" si="9663"/>
        <v/>
      </c>
      <c r="AJ1610" s="28" t="str">
        <f t="shared" si="9663"/>
        <v/>
      </c>
      <c r="AK1610" s="28" t="str">
        <f t="shared" si="9663"/>
        <v/>
      </c>
      <c r="AL1610" s="28" t="str">
        <f t="shared" si="9663"/>
        <v/>
      </c>
      <c r="AM1610" s="28" t="str">
        <f t="shared" si="11"/>
        <v/>
      </c>
      <c r="AN1610" s="28" t="str">
        <f t="shared" ref="AN1610:AQ1610" si="9664">IFERROR(IF(FIND(AN$1,$F1610)&gt;1,"Status - LGBT",""),"")</f>
        <v/>
      </c>
      <c r="AO1610" s="28" t="str">
        <f t="shared" si="9664"/>
        <v/>
      </c>
      <c r="AP1610" s="28" t="str">
        <f t="shared" si="9664"/>
        <v/>
      </c>
      <c r="AQ1610" s="28" t="str">
        <f t="shared" si="9664"/>
        <v/>
      </c>
      <c r="AR1610" s="28" t="str">
        <f t="shared" ref="AR1610:AV1610" si="9665">IFERROR(IF(FIND(AR$1,$F1610)&gt;1,"BME",""),"")</f>
        <v/>
      </c>
      <c r="AS1610" s="28" t="str">
        <f t="shared" si="9665"/>
        <v/>
      </c>
      <c r="AT1610" s="28" t="str">
        <f t="shared" si="9665"/>
        <v/>
      </c>
      <c r="AU1610" s="28" t="str">
        <f t="shared" si="9665"/>
        <v/>
      </c>
      <c r="AV1610" s="28" t="str">
        <f t="shared" si="9665"/>
        <v/>
      </c>
      <c r="AW1610" s="28" t="str">
        <f t="shared" ref="AW1610:BC1610" si="9666">IFERROR(IF(FIND(AW$1,$F1610)&gt;1,AW$1,""),"")</f>
        <v/>
      </c>
      <c r="AX1610" s="28" t="str">
        <f t="shared" si="9666"/>
        <v/>
      </c>
      <c r="AY1610" s="28" t="str">
        <f t="shared" si="9666"/>
        <v/>
      </c>
      <c r="AZ1610" s="28" t="str">
        <f t="shared" si="9666"/>
        <v/>
      </c>
      <c r="BA1610" s="28" t="str">
        <f t="shared" si="9666"/>
        <v/>
      </c>
      <c r="BB1610" s="28" t="str">
        <f t="shared" si="9666"/>
        <v/>
      </c>
      <c r="BC1610" s="28" t="str">
        <f t="shared" si="9666"/>
        <v/>
      </c>
      <c r="BD1610" s="28" t="str">
        <f t="shared" si="15"/>
        <v/>
      </c>
      <c r="BG1610" s="2" t="s">
        <v>10731</v>
      </c>
      <c r="BI1610" s="2" t="s">
        <v>1690</v>
      </c>
      <c r="BJ1610" s="28" t="str">
        <f t="shared" si="16"/>
        <v/>
      </c>
      <c r="BK1610" s="28" t="str">
        <f t="shared" si="17"/>
        <v/>
      </c>
      <c r="BM1610" s="2" t="s">
        <v>98</v>
      </c>
      <c r="BU1610" s="12"/>
      <c r="BV1610" s="50" t="s">
        <v>573</v>
      </c>
      <c r="BW1610" s="12"/>
      <c r="BX1610" s="12"/>
      <c r="BY1610" s="42" t="str">
        <f t="shared" si="18"/>
        <v>Status - disabled;LS10</v>
      </c>
      <c r="BZ1610" s="42"/>
    </row>
    <row r="1611" spans="1:78" ht="15">
      <c r="A1611" s="16" t="s">
        <v>46</v>
      </c>
      <c r="B1611" s="28">
        <f>VLOOKUP(A1611,Organisations!$A$2:$B$7,2,FALSE)</f>
        <v>3</v>
      </c>
      <c r="C1611" s="23" t="s">
        <v>1741</v>
      </c>
      <c r="D1611" s="23" t="s">
        <v>1742</v>
      </c>
      <c r="E1611" s="28" t="str">
        <f t="shared" si="0"/>
        <v>Leeds Bereavement Forum supports the need in society to express grief and come to terms with loss.
 The Forum works to d</v>
      </c>
      <c r="F1611" s="62" t="s">
        <v>19683</v>
      </c>
      <c r="G1611" s="16" t="s">
        <v>68</v>
      </c>
      <c r="H1611" s="54"/>
      <c r="K1611" s="26" t="s">
        <v>1745</v>
      </c>
      <c r="L1611" s="16" t="s">
        <v>6086</v>
      </c>
      <c r="M1611" s="28" t="str">
        <f t="shared" ref="M1611:Q1611" si="9667">IFERROR(IF(FIND(M$1,$F1611)&gt;1,"Age - Children",""),"")</f>
        <v/>
      </c>
      <c r="N1611" s="28" t="str">
        <f t="shared" si="9667"/>
        <v/>
      </c>
      <c r="O1611" s="28" t="str">
        <f t="shared" si="9667"/>
        <v/>
      </c>
      <c r="P1611" s="28" t="str">
        <f t="shared" si="9667"/>
        <v/>
      </c>
      <c r="Q1611" s="28" t="str">
        <f t="shared" si="9667"/>
        <v/>
      </c>
      <c r="R1611" s="28" t="str">
        <f t="shared" ref="R1611:T1611" si="9668">IFERROR(IF(FIND(R$1,$F1611)&gt;1,"Age - Elderly",""),"")</f>
        <v/>
      </c>
      <c r="S1611" s="28" t="str">
        <f t="shared" si="9668"/>
        <v/>
      </c>
      <c r="T1611" s="28" t="str">
        <f t="shared" si="9668"/>
        <v/>
      </c>
      <c r="U1611" s="28" t="str">
        <f t="shared" si="3"/>
        <v/>
      </c>
      <c r="V1611" s="28" t="str">
        <f t="shared" si="4"/>
        <v/>
      </c>
      <c r="X1611" s="28" t="str">
        <f t="shared" si="5"/>
        <v/>
      </c>
      <c r="Y1611" s="28" t="str">
        <f t="shared" si="6"/>
        <v/>
      </c>
      <c r="Z1611" s="28" t="str">
        <f t="shared" si="7"/>
        <v>Gender - Male</v>
      </c>
      <c r="AB1611" s="28" t="str">
        <f t="shared" si="8"/>
        <v/>
      </c>
      <c r="AD1611" s="28" t="str">
        <f t="shared" si="9"/>
        <v>Gender - Male;</v>
      </c>
      <c r="AG1611" s="28" t="str">
        <f t="shared" ref="AG1611:AL1611" si="9669">IFERROR(IF(FIND(AG$1,$F1611)&gt;1,AG$1,""),"")</f>
        <v/>
      </c>
      <c r="AH1611" s="28" t="str">
        <f t="shared" si="9669"/>
        <v/>
      </c>
      <c r="AI1611" s="28" t="str">
        <f t="shared" si="9669"/>
        <v/>
      </c>
      <c r="AJ1611" s="28" t="str">
        <f t="shared" si="9669"/>
        <v/>
      </c>
      <c r="AK1611" s="28" t="str">
        <f t="shared" si="9669"/>
        <v/>
      </c>
      <c r="AL1611" s="28" t="str">
        <f t="shared" si="9669"/>
        <v/>
      </c>
      <c r="AM1611" s="28" t="str">
        <f t="shared" si="11"/>
        <v/>
      </c>
      <c r="AN1611" s="28" t="str">
        <f t="shared" ref="AN1611:AQ1611" si="9670">IFERROR(IF(FIND(AN$1,$F1611)&gt;1,"Status - LGBT",""),"")</f>
        <v/>
      </c>
      <c r="AO1611" s="28" t="str">
        <f t="shared" si="9670"/>
        <v/>
      </c>
      <c r="AP1611" s="28" t="str">
        <f t="shared" si="9670"/>
        <v/>
      </c>
      <c r="AQ1611" s="28" t="str">
        <f t="shared" si="9670"/>
        <v/>
      </c>
      <c r="AR1611" s="28" t="str">
        <f t="shared" ref="AR1611:AV1611" si="9671">IFERROR(IF(FIND(AR$1,$F1611)&gt;1,"BME",""),"")</f>
        <v/>
      </c>
      <c r="AS1611" s="28" t="str">
        <f t="shared" si="9671"/>
        <v/>
      </c>
      <c r="AT1611" s="28" t="str">
        <f t="shared" si="9671"/>
        <v/>
      </c>
      <c r="AU1611" s="28" t="str">
        <f t="shared" si="9671"/>
        <v/>
      </c>
      <c r="AV1611" s="28" t="str">
        <f t="shared" si="9671"/>
        <v/>
      </c>
      <c r="AW1611" s="28" t="str">
        <f t="shared" ref="AW1611:BC1611" si="9672">IFERROR(IF(FIND(AW$1,$F1611)&gt;1,AW$1,""),"")</f>
        <v/>
      </c>
      <c r="AX1611" s="28" t="str">
        <f t="shared" si="9672"/>
        <v/>
      </c>
      <c r="AY1611" s="28" t="str">
        <f t="shared" si="9672"/>
        <v/>
      </c>
      <c r="AZ1611" s="28" t="str">
        <f t="shared" si="9672"/>
        <v/>
      </c>
      <c r="BA1611" s="28" t="str">
        <f t="shared" si="9672"/>
        <v>Bereavement</v>
      </c>
      <c r="BB1611" s="28" t="str">
        <f t="shared" si="9672"/>
        <v/>
      </c>
      <c r="BC1611" s="28" t="str">
        <f t="shared" si="9672"/>
        <v/>
      </c>
      <c r="BD1611" s="28" t="str">
        <f t="shared" si="15"/>
        <v>Bereavement;</v>
      </c>
      <c r="BG1611" s="2" t="s">
        <v>10736</v>
      </c>
      <c r="BI1611" s="2" t="s">
        <v>2089</v>
      </c>
      <c r="BJ1611" s="28" t="str">
        <f t="shared" si="16"/>
        <v/>
      </c>
      <c r="BK1611" s="28" t="str">
        <f t="shared" si="17"/>
        <v/>
      </c>
      <c r="BM1611" s="2" t="s">
        <v>98</v>
      </c>
      <c r="BN1611" s="2" t="s">
        <v>2863</v>
      </c>
      <c r="BQ1611" s="2" t="s">
        <v>2863</v>
      </c>
      <c r="BU1611" s="18"/>
      <c r="BV1611" s="47" t="s">
        <v>561</v>
      </c>
      <c r="BW1611" s="18"/>
      <c r="BX1611" s="18"/>
      <c r="BY1611" s="42" t="str">
        <f t="shared" si="18"/>
        <v>Gender - Male;;Bereavement;;LS1</v>
      </c>
      <c r="BZ1611" s="43"/>
    </row>
    <row r="1612" spans="1:78" ht="15">
      <c r="A1612" s="10" t="s">
        <v>46</v>
      </c>
      <c r="B1612" s="28">
        <f>VLOOKUP(A1612,Organisations!$A$2:$B$7,2,FALSE)</f>
        <v>3</v>
      </c>
      <c r="C1612" s="10" t="s">
        <v>10738</v>
      </c>
      <c r="D1612" s="10" t="s">
        <v>10739</v>
      </c>
      <c r="E1612" s="28" t="str">
        <f t="shared" si="0"/>
        <v xml:space="preserve">What we do: Support disabled and older people take control of the services they need for daily living in the community. </v>
      </c>
      <c r="F1612" s="61" t="s">
        <v>19684</v>
      </c>
      <c r="G1612" s="10" t="s">
        <v>68</v>
      </c>
      <c r="H1612" s="11"/>
      <c r="K1612" s="30" t="s">
        <v>4128</v>
      </c>
      <c r="L1612" s="10" t="s">
        <v>4129</v>
      </c>
      <c r="M1612" s="28" t="str">
        <f t="shared" ref="M1612:Q1612" si="9673">IFERROR(IF(FIND(M$1,$F1612)&gt;1,"Age - Children",""),"")</f>
        <v>Age - Children</v>
      </c>
      <c r="N1612" s="28" t="str">
        <f t="shared" si="9673"/>
        <v/>
      </c>
      <c r="O1612" s="28" t="str">
        <f t="shared" si="9673"/>
        <v/>
      </c>
      <c r="P1612" s="28" t="str">
        <f t="shared" si="9673"/>
        <v/>
      </c>
      <c r="Q1612" s="28" t="str">
        <f t="shared" si="9673"/>
        <v/>
      </c>
      <c r="R1612" s="28" t="str">
        <f t="shared" ref="R1612:T1612" si="9674">IFERROR(IF(FIND(R$1,$F1612)&gt;1,"Age - Elderly",""),"")</f>
        <v/>
      </c>
      <c r="S1612" s="28" t="str">
        <f t="shared" si="9674"/>
        <v/>
      </c>
      <c r="T1612" s="28" t="str">
        <f t="shared" si="9674"/>
        <v>Age - Elderly</v>
      </c>
      <c r="U1612" s="28" t="str">
        <f t="shared" si="3"/>
        <v>Age - Children;</v>
      </c>
      <c r="V1612" s="28" t="str">
        <f t="shared" si="4"/>
        <v>Status - disabled</v>
      </c>
      <c r="X1612" s="28" t="str">
        <f t="shared" si="5"/>
        <v/>
      </c>
      <c r="Y1612" s="28" t="str">
        <f t="shared" si="6"/>
        <v/>
      </c>
      <c r="Z1612" s="28" t="str">
        <f t="shared" si="7"/>
        <v/>
      </c>
      <c r="AB1612" s="28" t="str">
        <f t="shared" si="8"/>
        <v>Gender - Male</v>
      </c>
      <c r="AD1612" s="28" t="str">
        <f t="shared" si="9"/>
        <v>Gender - Male;</v>
      </c>
      <c r="AG1612" s="28" t="str">
        <f t="shared" ref="AG1612:AL1612" si="9675">IFERROR(IF(FIND(AG$1,$F1612)&gt;1,AG$1,""),"")</f>
        <v/>
      </c>
      <c r="AH1612" s="28" t="str">
        <f t="shared" si="9675"/>
        <v/>
      </c>
      <c r="AI1612" s="28" t="str">
        <f t="shared" si="9675"/>
        <v/>
      </c>
      <c r="AJ1612" s="28" t="str">
        <f t="shared" si="9675"/>
        <v/>
      </c>
      <c r="AK1612" s="28" t="str">
        <f t="shared" si="9675"/>
        <v/>
      </c>
      <c r="AL1612" s="28" t="str">
        <f t="shared" si="9675"/>
        <v/>
      </c>
      <c r="AM1612" s="28" t="str">
        <f t="shared" si="11"/>
        <v/>
      </c>
      <c r="AN1612" s="28" t="str">
        <f t="shared" ref="AN1612:AQ1612" si="9676">IFERROR(IF(FIND(AN$1,$F1612)&gt;1,"Status - LGBT",""),"")</f>
        <v/>
      </c>
      <c r="AO1612" s="28" t="str">
        <f t="shared" si="9676"/>
        <v/>
      </c>
      <c r="AP1612" s="28" t="str">
        <f t="shared" si="9676"/>
        <v/>
      </c>
      <c r="AQ1612" s="28" t="str">
        <f t="shared" si="9676"/>
        <v/>
      </c>
      <c r="AR1612" s="28" t="str">
        <f t="shared" ref="AR1612:AV1612" si="9677">IFERROR(IF(FIND(AR$1,$F1612)&gt;1,"BME",""),"")</f>
        <v/>
      </c>
      <c r="AS1612" s="28" t="str">
        <f t="shared" si="9677"/>
        <v/>
      </c>
      <c r="AT1612" s="28" t="str">
        <f t="shared" si="9677"/>
        <v/>
      </c>
      <c r="AU1612" s="28" t="str">
        <f t="shared" si="9677"/>
        <v/>
      </c>
      <c r="AV1612" s="28" t="str">
        <f t="shared" si="9677"/>
        <v/>
      </c>
      <c r="AW1612" s="28" t="str">
        <f t="shared" ref="AW1612:BC1612" si="9678">IFERROR(IF(FIND(AW$1,$F1612)&gt;1,AW$1,""),"")</f>
        <v/>
      </c>
      <c r="AX1612" s="28" t="str">
        <f t="shared" si="9678"/>
        <v/>
      </c>
      <c r="AY1612" s="28" t="str">
        <f t="shared" si="9678"/>
        <v/>
      </c>
      <c r="AZ1612" s="28" t="str">
        <f t="shared" si="9678"/>
        <v/>
      </c>
      <c r="BA1612" s="28" t="str">
        <f t="shared" si="9678"/>
        <v/>
      </c>
      <c r="BB1612" s="28" t="str">
        <f t="shared" si="9678"/>
        <v/>
      </c>
      <c r="BC1612" s="28" t="str">
        <f t="shared" si="9678"/>
        <v/>
      </c>
      <c r="BD1612" s="28" t="str">
        <f t="shared" si="15"/>
        <v/>
      </c>
      <c r="BG1612" s="2" t="s">
        <v>10743</v>
      </c>
      <c r="BI1612" s="2" t="s">
        <v>371</v>
      </c>
      <c r="BJ1612" s="28" t="str">
        <f t="shared" si="16"/>
        <v/>
      </c>
      <c r="BK1612" s="28" t="str">
        <f t="shared" si="17"/>
        <v/>
      </c>
      <c r="BM1612" s="2" t="s">
        <v>98</v>
      </c>
      <c r="BU1612" s="12"/>
      <c r="BV1612" s="50" t="s">
        <v>575</v>
      </c>
      <c r="BW1612" s="12"/>
      <c r="BX1612" s="12"/>
      <c r="BY1612" s="42" t="str">
        <f t="shared" si="18"/>
        <v>Status - disabled;Age - Children;;Gender - Male;;LS12</v>
      </c>
      <c r="BZ1612" s="42"/>
    </row>
    <row r="1613" spans="1:78" ht="15">
      <c r="A1613" s="16" t="s">
        <v>46</v>
      </c>
      <c r="B1613" s="28">
        <f>VLOOKUP(A1613,Organisations!$A$2:$B$7,2,FALSE)</f>
        <v>3</v>
      </c>
      <c r="C1613" s="16" t="s">
        <v>10744</v>
      </c>
      <c r="D1613" s="16" t="s">
        <v>10745</v>
      </c>
      <c r="E1613" s="28" t="str">
        <f t="shared" si="0"/>
        <v>Foundation Learning offers a varied choice of qualifications to improve the progression of learners with learning diffic</v>
      </c>
      <c r="F1613" s="62" t="s">
        <v>19685</v>
      </c>
      <c r="G1613" s="16" t="s">
        <v>68</v>
      </c>
      <c r="H1613" s="17"/>
      <c r="K1613" s="26" t="s">
        <v>10748</v>
      </c>
      <c r="L1613" s="16" t="s">
        <v>10749</v>
      </c>
      <c r="M1613" s="28" t="str">
        <f t="shared" ref="M1613:Q1613" si="9679">IFERROR(IF(FIND(M$1,$F1613)&gt;1,"Age - Children",""),"")</f>
        <v/>
      </c>
      <c r="N1613" s="28" t="str">
        <f t="shared" si="9679"/>
        <v/>
      </c>
      <c r="O1613" s="28" t="str">
        <f t="shared" si="9679"/>
        <v/>
      </c>
      <c r="P1613" s="28" t="str">
        <f t="shared" si="9679"/>
        <v/>
      </c>
      <c r="Q1613" s="28" t="str">
        <f t="shared" si="9679"/>
        <v/>
      </c>
      <c r="R1613" s="28" t="str">
        <f t="shared" ref="R1613:T1613" si="9680">IFERROR(IF(FIND(R$1,$F1613)&gt;1,"Age - Elderly",""),"")</f>
        <v/>
      </c>
      <c r="S1613" s="28" t="str">
        <f t="shared" si="9680"/>
        <v/>
      </c>
      <c r="T1613" s="28" t="str">
        <f t="shared" si="9680"/>
        <v/>
      </c>
      <c r="U1613" s="28" t="str">
        <f t="shared" si="3"/>
        <v/>
      </c>
      <c r="V1613" s="28" t="str">
        <f t="shared" si="4"/>
        <v>Status - disabled</v>
      </c>
      <c r="X1613" s="28" t="str">
        <f t="shared" si="5"/>
        <v/>
      </c>
      <c r="Y1613" s="28" t="str">
        <f t="shared" si="6"/>
        <v/>
      </c>
      <c r="Z1613" s="28" t="str">
        <f t="shared" si="7"/>
        <v>Gender - Male</v>
      </c>
      <c r="AB1613" s="28" t="str">
        <f t="shared" si="8"/>
        <v/>
      </c>
      <c r="AD1613" s="28" t="str">
        <f t="shared" si="9"/>
        <v>Gender - Male;</v>
      </c>
      <c r="AG1613" s="28" t="str">
        <f t="shared" ref="AG1613:AL1613" si="9681">IFERROR(IF(FIND(AG$1,$F1613)&gt;1,AG$1,""),"")</f>
        <v/>
      </c>
      <c r="AH1613" s="28" t="str">
        <f t="shared" si="9681"/>
        <v/>
      </c>
      <c r="AI1613" s="28" t="str">
        <f t="shared" si="9681"/>
        <v/>
      </c>
      <c r="AJ1613" s="28" t="str">
        <f t="shared" si="9681"/>
        <v/>
      </c>
      <c r="AK1613" s="28" t="str">
        <f t="shared" si="9681"/>
        <v/>
      </c>
      <c r="AL1613" s="28" t="str">
        <f t="shared" si="9681"/>
        <v/>
      </c>
      <c r="AM1613" s="28" t="str">
        <f t="shared" si="11"/>
        <v/>
      </c>
      <c r="AN1613" s="28" t="str">
        <f t="shared" ref="AN1613:AQ1613" si="9682">IFERROR(IF(FIND(AN$1,$F1613)&gt;1,"Status - LGBT",""),"")</f>
        <v/>
      </c>
      <c r="AO1613" s="28" t="str">
        <f t="shared" si="9682"/>
        <v/>
      </c>
      <c r="AP1613" s="28" t="str">
        <f t="shared" si="9682"/>
        <v/>
      </c>
      <c r="AQ1613" s="28" t="str">
        <f t="shared" si="9682"/>
        <v/>
      </c>
      <c r="AR1613" s="28" t="str">
        <f t="shared" ref="AR1613:AV1613" si="9683">IFERROR(IF(FIND(AR$1,$F1613)&gt;1,"BME",""),"")</f>
        <v/>
      </c>
      <c r="AS1613" s="28" t="str">
        <f t="shared" si="9683"/>
        <v/>
      </c>
      <c r="AT1613" s="28" t="str">
        <f t="shared" si="9683"/>
        <v/>
      </c>
      <c r="AU1613" s="28" t="str">
        <f t="shared" si="9683"/>
        <v/>
      </c>
      <c r="AV1613" s="28" t="str">
        <f t="shared" si="9683"/>
        <v/>
      </c>
      <c r="AW1613" s="28" t="str">
        <f t="shared" ref="AW1613:BC1613" si="9684">IFERROR(IF(FIND(AW$1,$F1613)&gt;1,AW$1,""),"")</f>
        <v/>
      </c>
      <c r="AX1613" s="28" t="str">
        <f t="shared" si="9684"/>
        <v/>
      </c>
      <c r="AY1613" s="28" t="str">
        <f t="shared" si="9684"/>
        <v/>
      </c>
      <c r="AZ1613" s="28" t="str">
        <f t="shared" si="9684"/>
        <v/>
      </c>
      <c r="BA1613" s="28" t="str">
        <f t="shared" si="9684"/>
        <v/>
      </c>
      <c r="BB1613" s="28" t="str">
        <f t="shared" si="9684"/>
        <v/>
      </c>
      <c r="BC1613" s="28" t="str">
        <f t="shared" si="9684"/>
        <v/>
      </c>
      <c r="BD1613" s="28" t="str">
        <f t="shared" si="15"/>
        <v/>
      </c>
      <c r="BG1613" s="2" t="s">
        <v>10750</v>
      </c>
      <c r="BI1613" s="2" t="s">
        <v>9734</v>
      </c>
      <c r="BJ1613" s="28" t="str">
        <f t="shared" si="16"/>
        <v/>
      </c>
      <c r="BK1613" s="28" t="str">
        <f t="shared" si="17"/>
        <v/>
      </c>
      <c r="BM1613" s="2" t="s">
        <v>98</v>
      </c>
      <c r="BU1613" s="18"/>
      <c r="BV1613" s="47" t="s">
        <v>564</v>
      </c>
      <c r="BW1613" s="18"/>
      <c r="BX1613" s="18"/>
      <c r="BY1613" s="42" t="str">
        <f t="shared" si="18"/>
        <v>Status - disabled;Gender - Male;;LS2</v>
      </c>
      <c r="BZ1613" s="43"/>
    </row>
    <row r="1614" spans="1:78" ht="15">
      <c r="A1614" s="10" t="s">
        <v>46</v>
      </c>
      <c r="B1614" s="28">
        <f>VLOOKUP(A1614,Organisations!$A$2:$B$7,2,FALSE)</f>
        <v>3</v>
      </c>
      <c r="C1614" s="10" t="s">
        <v>10751</v>
      </c>
      <c r="D1614" s="10" t="s">
        <v>10752</v>
      </c>
      <c r="E1614" s="28" t="str">
        <f t="shared" si="0"/>
        <v>Assessing your social care needs
 To find out whether or not you are eligible for Adult Social Care support you will nee</v>
      </c>
      <c r="F1614" s="61" t="s">
        <v>19686</v>
      </c>
      <c r="G1614" s="10" t="s">
        <v>68</v>
      </c>
      <c r="H1614" s="11"/>
      <c r="K1614" s="30" t="s">
        <v>3549</v>
      </c>
      <c r="L1614" s="12"/>
      <c r="M1614" s="28" t="str">
        <f t="shared" ref="M1614:Q1614" si="9685">IFERROR(IF(FIND(M$1,$F1614)&gt;1,"Age - Children",""),"")</f>
        <v/>
      </c>
      <c r="N1614" s="28" t="str">
        <f t="shared" si="9685"/>
        <v/>
      </c>
      <c r="O1614" s="28" t="str">
        <f t="shared" si="9685"/>
        <v/>
      </c>
      <c r="P1614" s="28" t="str">
        <f t="shared" si="9685"/>
        <v/>
      </c>
      <c r="Q1614" s="28" t="str">
        <f t="shared" si="9685"/>
        <v/>
      </c>
      <c r="R1614" s="28" t="str">
        <f t="shared" ref="R1614:T1614" si="9686">IFERROR(IF(FIND(R$1,$F1614)&gt;1,"Age - Elderly",""),"")</f>
        <v/>
      </c>
      <c r="S1614" s="28" t="str">
        <f t="shared" si="9686"/>
        <v/>
      </c>
      <c r="T1614" s="28" t="str">
        <f t="shared" si="9686"/>
        <v/>
      </c>
      <c r="U1614" s="28" t="str">
        <f t="shared" si="3"/>
        <v/>
      </c>
      <c r="V1614" s="28" t="str">
        <f t="shared" si="4"/>
        <v/>
      </c>
      <c r="X1614" s="28" t="str">
        <f t="shared" si="5"/>
        <v/>
      </c>
      <c r="Y1614" s="28" t="str">
        <f t="shared" si="6"/>
        <v/>
      </c>
      <c r="Z1614" s="28" t="str">
        <f t="shared" si="7"/>
        <v/>
      </c>
      <c r="AB1614" s="28" t="str">
        <f t="shared" si="8"/>
        <v/>
      </c>
      <c r="AD1614" s="28" t="str">
        <f t="shared" si="9"/>
        <v/>
      </c>
      <c r="AG1614" s="28" t="str">
        <f t="shared" ref="AG1614:AL1614" si="9687">IFERROR(IF(FIND(AG$1,$F1614)&gt;1,AG$1,""),"")</f>
        <v/>
      </c>
      <c r="AH1614" s="28" t="str">
        <f t="shared" si="9687"/>
        <v/>
      </c>
      <c r="AI1614" s="28" t="str">
        <f t="shared" si="9687"/>
        <v/>
      </c>
      <c r="AJ1614" s="28" t="str">
        <f t="shared" si="9687"/>
        <v/>
      </c>
      <c r="AK1614" s="28" t="str">
        <f t="shared" si="9687"/>
        <v/>
      </c>
      <c r="AL1614" s="28" t="str">
        <f t="shared" si="9687"/>
        <v/>
      </c>
      <c r="AM1614" s="28" t="str">
        <f t="shared" si="11"/>
        <v/>
      </c>
      <c r="AN1614" s="28" t="str">
        <f t="shared" ref="AN1614:AQ1614" si="9688">IFERROR(IF(FIND(AN$1,$F1614)&gt;1,"Status - LGBT",""),"")</f>
        <v/>
      </c>
      <c r="AO1614" s="28" t="str">
        <f t="shared" si="9688"/>
        <v/>
      </c>
      <c r="AP1614" s="28" t="str">
        <f t="shared" si="9688"/>
        <v/>
      </c>
      <c r="AQ1614" s="28" t="str">
        <f t="shared" si="9688"/>
        <v/>
      </c>
      <c r="AR1614" s="28" t="str">
        <f t="shared" ref="AR1614:AV1614" si="9689">IFERROR(IF(FIND(AR$1,$F1614)&gt;1,"BME",""),"")</f>
        <v/>
      </c>
      <c r="AS1614" s="28" t="str">
        <f t="shared" si="9689"/>
        <v/>
      </c>
      <c r="AT1614" s="28" t="str">
        <f t="shared" si="9689"/>
        <v/>
      </c>
      <c r="AU1614" s="28" t="str">
        <f t="shared" si="9689"/>
        <v/>
      </c>
      <c r="AV1614" s="28" t="str">
        <f t="shared" si="9689"/>
        <v/>
      </c>
      <c r="AW1614" s="28" t="str">
        <f t="shared" ref="AW1614:BC1614" si="9690">IFERROR(IF(FIND(AW$1,$F1614)&gt;1,AW$1,""),"")</f>
        <v/>
      </c>
      <c r="AX1614" s="28" t="str">
        <f t="shared" si="9690"/>
        <v/>
      </c>
      <c r="AY1614" s="28" t="str">
        <f t="shared" si="9690"/>
        <v/>
      </c>
      <c r="AZ1614" s="28" t="str">
        <f t="shared" si="9690"/>
        <v/>
      </c>
      <c r="BA1614" s="28" t="str">
        <f t="shared" si="9690"/>
        <v/>
      </c>
      <c r="BB1614" s="28" t="str">
        <f t="shared" si="9690"/>
        <v/>
      </c>
      <c r="BC1614" s="28" t="str">
        <f t="shared" si="9690"/>
        <v/>
      </c>
      <c r="BD1614" s="28" t="str">
        <f t="shared" si="15"/>
        <v/>
      </c>
      <c r="BJ1614" s="28" t="str">
        <f t="shared" si="16"/>
        <v/>
      </c>
      <c r="BK1614" s="28" t="str">
        <f t="shared" si="17"/>
        <v/>
      </c>
      <c r="BM1614" s="2" t="s">
        <v>98</v>
      </c>
      <c r="BU1614" s="12"/>
      <c r="BV1614" s="12"/>
      <c r="BW1614" s="12"/>
      <c r="BX1614" s="12"/>
      <c r="BY1614" s="42" t="str">
        <f t="shared" si="18"/>
        <v/>
      </c>
      <c r="BZ1614" s="42"/>
    </row>
    <row r="1615" spans="1:78" ht="15">
      <c r="A1615" s="16" t="s">
        <v>46</v>
      </c>
      <c r="B1615" s="28">
        <f>VLOOKUP(A1615,Organisations!$A$2:$B$7,2,FALSE)</f>
        <v>3</v>
      </c>
      <c r="C1615" s="16" t="s">
        <v>10755</v>
      </c>
      <c r="D1615" s="16" t="s">
        <v>10756</v>
      </c>
      <c r="E1615" s="28" t="str">
        <f t="shared" si="0"/>
        <v>Leeds College of Building takes pride in creating a learning environment where all students and staf can thrive and achi</v>
      </c>
      <c r="F1615" s="62" t="s">
        <v>19687</v>
      </c>
      <c r="G1615" s="16" t="s">
        <v>68</v>
      </c>
      <c r="H1615" s="17"/>
      <c r="K1615" s="26" t="s">
        <v>10759</v>
      </c>
      <c r="L1615" s="16" t="s">
        <v>10760</v>
      </c>
      <c r="M1615" s="28" t="str">
        <f t="shared" ref="M1615:Q1615" si="9691">IFERROR(IF(FIND(M$1,$F1615)&gt;1,"Age - Children",""),"")</f>
        <v/>
      </c>
      <c r="N1615" s="28" t="str">
        <f t="shared" si="9691"/>
        <v/>
      </c>
      <c r="O1615" s="28" t="str">
        <f t="shared" si="9691"/>
        <v/>
      </c>
      <c r="P1615" s="28" t="str">
        <f t="shared" si="9691"/>
        <v/>
      </c>
      <c r="Q1615" s="28" t="str">
        <f t="shared" si="9691"/>
        <v/>
      </c>
      <c r="R1615" s="28" t="str">
        <f t="shared" ref="R1615:T1615" si="9692">IFERROR(IF(FIND(R$1,$F1615)&gt;1,"Age - Elderly",""),"")</f>
        <v/>
      </c>
      <c r="S1615" s="28" t="str">
        <f t="shared" si="9692"/>
        <v/>
      </c>
      <c r="T1615" s="28" t="str">
        <f t="shared" si="9692"/>
        <v/>
      </c>
      <c r="U1615" s="28" t="str">
        <f t="shared" si="3"/>
        <v/>
      </c>
      <c r="V1615" s="28" t="str">
        <f t="shared" si="4"/>
        <v/>
      </c>
      <c r="X1615" s="28" t="str">
        <f t="shared" si="5"/>
        <v/>
      </c>
      <c r="Y1615" s="28" t="str">
        <f t="shared" si="6"/>
        <v/>
      </c>
      <c r="Z1615" s="28" t="str">
        <f t="shared" si="7"/>
        <v>Gender - Male</v>
      </c>
      <c r="AB1615" s="28" t="str">
        <f t="shared" si="8"/>
        <v/>
      </c>
      <c r="AD1615" s="28" t="str">
        <f t="shared" si="9"/>
        <v>Gender - Male;</v>
      </c>
      <c r="AG1615" s="28" t="str">
        <f t="shared" ref="AG1615:AL1615" si="9693">IFERROR(IF(FIND(AG$1,$F1615)&gt;1,AG$1,""),"")</f>
        <v/>
      </c>
      <c r="AH1615" s="28" t="str">
        <f t="shared" si="9693"/>
        <v/>
      </c>
      <c r="AI1615" s="28" t="str">
        <f t="shared" si="9693"/>
        <v/>
      </c>
      <c r="AJ1615" s="28" t="str">
        <f t="shared" si="9693"/>
        <v/>
      </c>
      <c r="AK1615" s="28" t="str">
        <f t="shared" si="9693"/>
        <v/>
      </c>
      <c r="AL1615" s="28" t="str">
        <f t="shared" si="9693"/>
        <v/>
      </c>
      <c r="AM1615" s="28" t="str">
        <f t="shared" si="11"/>
        <v/>
      </c>
      <c r="AN1615" s="28" t="str">
        <f t="shared" ref="AN1615:AQ1615" si="9694">IFERROR(IF(FIND(AN$1,$F1615)&gt;1,"Status - LGBT",""),"")</f>
        <v/>
      </c>
      <c r="AO1615" s="28" t="str">
        <f t="shared" si="9694"/>
        <v/>
      </c>
      <c r="AP1615" s="28" t="str">
        <f t="shared" si="9694"/>
        <v/>
      </c>
      <c r="AQ1615" s="28" t="str">
        <f t="shared" si="9694"/>
        <v/>
      </c>
      <c r="AR1615" s="28" t="str">
        <f t="shared" ref="AR1615:AV1615" si="9695">IFERROR(IF(FIND(AR$1,$F1615)&gt;1,"BME",""),"")</f>
        <v/>
      </c>
      <c r="AS1615" s="28" t="str">
        <f t="shared" si="9695"/>
        <v/>
      </c>
      <c r="AT1615" s="28" t="str">
        <f t="shared" si="9695"/>
        <v/>
      </c>
      <c r="AU1615" s="28" t="str">
        <f t="shared" si="9695"/>
        <v/>
      </c>
      <c r="AV1615" s="28" t="str">
        <f t="shared" si="9695"/>
        <v/>
      </c>
      <c r="AW1615" s="28" t="str">
        <f t="shared" ref="AW1615:BC1615" si="9696">IFERROR(IF(FIND(AW$1,$F1615)&gt;1,AW$1,""),"")</f>
        <v/>
      </c>
      <c r="AX1615" s="28" t="str">
        <f t="shared" si="9696"/>
        <v/>
      </c>
      <c r="AY1615" s="28" t="str">
        <f t="shared" si="9696"/>
        <v/>
      </c>
      <c r="AZ1615" s="28" t="str">
        <f t="shared" si="9696"/>
        <v/>
      </c>
      <c r="BA1615" s="28" t="str">
        <f t="shared" si="9696"/>
        <v/>
      </c>
      <c r="BB1615" s="28" t="str">
        <f t="shared" si="9696"/>
        <v/>
      </c>
      <c r="BC1615" s="28" t="str">
        <f t="shared" si="9696"/>
        <v/>
      </c>
      <c r="BD1615" s="28" t="str">
        <f t="shared" si="15"/>
        <v/>
      </c>
      <c r="BG1615" s="2" t="s">
        <v>10761</v>
      </c>
      <c r="BI1615" s="2" t="s">
        <v>9740</v>
      </c>
      <c r="BJ1615" s="28" t="str">
        <f t="shared" si="16"/>
        <v/>
      </c>
      <c r="BK1615" s="28" t="str">
        <f t="shared" si="17"/>
        <v/>
      </c>
      <c r="BM1615" s="2" t="s">
        <v>98</v>
      </c>
      <c r="BU1615" s="18"/>
      <c r="BV1615" s="47" t="s">
        <v>564</v>
      </c>
      <c r="BW1615" s="18"/>
      <c r="BX1615" s="18"/>
      <c r="BY1615" s="42" t="str">
        <f t="shared" si="18"/>
        <v>Gender - Male;;LS2</v>
      </c>
      <c r="BZ1615" s="43"/>
    </row>
    <row r="1616" spans="1:78" ht="15">
      <c r="A1616" s="10" t="s">
        <v>46</v>
      </c>
      <c r="B1616" s="28">
        <f>VLOOKUP(A1616,Organisations!$A$2:$B$7,2,FALSE)</f>
        <v>3</v>
      </c>
      <c r="C1616" s="10" t="s">
        <v>10762</v>
      </c>
      <c r="D1616" s="10" t="s">
        <v>10763</v>
      </c>
      <c r="E1616" s="28" t="str">
        <f t="shared" si="0"/>
        <v>The aims of our organisation are:
 to provide workshops and events in Schools, Theatres, Centres, Colleges Local Commu</v>
      </c>
      <c r="F1616" s="61" t="s">
        <v>19688</v>
      </c>
      <c r="G1616" s="10" t="s">
        <v>68</v>
      </c>
      <c r="H1616" s="11"/>
      <c r="K1616" s="30" t="s">
        <v>10767</v>
      </c>
      <c r="L1616" s="10" t="s">
        <v>10768</v>
      </c>
      <c r="M1616" s="28" t="str">
        <f t="shared" ref="M1616:Q1616" si="9697">IFERROR(IF(FIND(M$1,$F1616)&gt;1,"Age - Children",""),"")</f>
        <v/>
      </c>
      <c r="N1616" s="28" t="str">
        <f t="shared" si="9697"/>
        <v/>
      </c>
      <c r="O1616" s="28" t="str">
        <f t="shared" si="9697"/>
        <v/>
      </c>
      <c r="P1616" s="28" t="str">
        <f t="shared" si="9697"/>
        <v/>
      </c>
      <c r="Q1616" s="28" t="str">
        <f t="shared" si="9697"/>
        <v/>
      </c>
      <c r="R1616" s="28" t="str">
        <f t="shared" ref="R1616:T1616" si="9698">IFERROR(IF(FIND(R$1,$F1616)&gt;1,"Age - Elderly",""),"")</f>
        <v/>
      </c>
      <c r="S1616" s="28" t="str">
        <f t="shared" si="9698"/>
        <v/>
      </c>
      <c r="T1616" s="28" t="str">
        <f t="shared" si="9698"/>
        <v/>
      </c>
      <c r="U1616" s="28" t="str">
        <f t="shared" si="3"/>
        <v/>
      </c>
      <c r="V1616" s="28" t="str">
        <f t="shared" si="4"/>
        <v/>
      </c>
      <c r="X1616" s="28" t="str">
        <f t="shared" si="5"/>
        <v/>
      </c>
      <c r="Y1616" s="28" t="str">
        <f t="shared" si="6"/>
        <v/>
      </c>
      <c r="Z1616" s="28" t="str">
        <f t="shared" si="7"/>
        <v/>
      </c>
      <c r="AB1616" s="28" t="str">
        <f t="shared" si="8"/>
        <v/>
      </c>
      <c r="AD1616" s="28" t="str">
        <f t="shared" si="9"/>
        <v/>
      </c>
      <c r="AG1616" s="28" t="str">
        <f t="shared" ref="AG1616:AL1616" si="9699">IFERROR(IF(FIND(AG$1,$F1616)&gt;1,AG$1,""),"")</f>
        <v/>
      </c>
      <c r="AH1616" s="28" t="str">
        <f t="shared" si="9699"/>
        <v/>
      </c>
      <c r="AI1616" s="28" t="str">
        <f t="shared" si="9699"/>
        <v/>
      </c>
      <c r="AJ1616" s="28" t="str">
        <f t="shared" si="9699"/>
        <v/>
      </c>
      <c r="AK1616" s="28" t="str">
        <f t="shared" si="9699"/>
        <v/>
      </c>
      <c r="AL1616" s="28" t="str">
        <f t="shared" si="9699"/>
        <v/>
      </c>
      <c r="AM1616" s="28" t="str">
        <f t="shared" si="11"/>
        <v/>
      </c>
      <c r="AN1616" s="28" t="str">
        <f t="shared" ref="AN1616:AQ1616" si="9700">IFERROR(IF(FIND(AN$1,$F1616)&gt;1,"Status - LGBT",""),"")</f>
        <v/>
      </c>
      <c r="AO1616" s="28" t="str">
        <f t="shared" si="9700"/>
        <v/>
      </c>
      <c r="AP1616" s="28" t="str">
        <f t="shared" si="9700"/>
        <v/>
      </c>
      <c r="AQ1616" s="28" t="str">
        <f t="shared" si="9700"/>
        <v/>
      </c>
      <c r="AR1616" s="28" t="str">
        <f t="shared" ref="AR1616:AV1616" si="9701">IFERROR(IF(FIND(AR$1,$F1616)&gt;1,"BME",""),"")</f>
        <v/>
      </c>
      <c r="AS1616" s="28" t="str">
        <f t="shared" si="9701"/>
        <v/>
      </c>
      <c r="AT1616" s="28" t="str">
        <f t="shared" si="9701"/>
        <v/>
      </c>
      <c r="AU1616" s="28" t="str">
        <f t="shared" si="9701"/>
        <v/>
      </c>
      <c r="AV1616" s="28" t="str">
        <f t="shared" si="9701"/>
        <v/>
      </c>
      <c r="AW1616" s="28" t="str">
        <f t="shared" ref="AW1616:BC1616" si="9702">IFERROR(IF(FIND(AW$1,$F1616)&gt;1,AW$1,""),"")</f>
        <v/>
      </c>
      <c r="AX1616" s="28" t="str">
        <f t="shared" si="9702"/>
        <v/>
      </c>
      <c r="AY1616" s="28" t="str">
        <f t="shared" si="9702"/>
        <v/>
      </c>
      <c r="AZ1616" s="28" t="str">
        <f t="shared" si="9702"/>
        <v/>
      </c>
      <c r="BA1616" s="28" t="str">
        <f t="shared" si="9702"/>
        <v/>
      </c>
      <c r="BB1616" s="28" t="str">
        <f t="shared" si="9702"/>
        <v/>
      </c>
      <c r="BC1616" s="28" t="str">
        <f t="shared" si="9702"/>
        <v/>
      </c>
      <c r="BD1616" s="28" t="str">
        <f t="shared" si="15"/>
        <v/>
      </c>
      <c r="BG1616" s="2" t="s">
        <v>10769</v>
      </c>
      <c r="BI1616" s="2" t="s">
        <v>2018</v>
      </c>
      <c r="BJ1616" s="28" t="str">
        <f t="shared" si="16"/>
        <v/>
      </c>
      <c r="BK1616" s="28" t="str">
        <f t="shared" si="17"/>
        <v/>
      </c>
      <c r="BM1616" s="2" t="s">
        <v>98</v>
      </c>
      <c r="BU1616" s="12"/>
      <c r="BV1616" s="50" t="s">
        <v>568</v>
      </c>
      <c r="BW1616" s="12"/>
      <c r="BX1616" s="12"/>
      <c r="BY1616" s="42" t="str">
        <f t="shared" si="18"/>
        <v>LS6</v>
      </c>
      <c r="BZ1616" s="42"/>
    </row>
    <row r="1617" spans="1:78" ht="15">
      <c r="A1617" s="16" t="s">
        <v>46</v>
      </c>
      <c r="B1617" s="28">
        <f>VLOOKUP(A1617,Organisations!$A$2:$B$7,2,FALSE)</f>
        <v>3</v>
      </c>
      <c r="C1617" s="16" t="s">
        <v>10770</v>
      </c>
      <c r="D1617" s="16" t="s">
        <v>10771</v>
      </c>
      <c r="E1617" s="28" t="str">
        <f t="shared" si="0"/>
        <v>Leeds City Credit Union is a financial cooperative that provides straightforward, affordable financial services to anyon</v>
      </c>
      <c r="F1617" s="62" t="s">
        <v>19689</v>
      </c>
      <c r="G1617" s="16" t="s">
        <v>68</v>
      </c>
      <c r="H1617" s="17"/>
      <c r="K1617" s="26" t="s">
        <v>8363</v>
      </c>
      <c r="L1617" s="16" t="s">
        <v>8364</v>
      </c>
      <c r="M1617" s="28" t="str">
        <f t="shared" ref="M1617:Q1617" si="9703">IFERROR(IF(FIND(M$1,$F1617)&gt;1,"Age - Children",""),"")</f>
        <v/>
      </c>
      <c r="N1617" s="28" t="str">
        <f t="shared" si="9703"/>
        <v/>
      </c>
      <c r="O1617" s="28" t="str">
        <f t="shared" si="9703"/>
        <v/>
      </c>
      <c r="P1617" s="28" t="str">
        <f t="shared" si="9703"/>
        <v/>
      </c>
      <c r="Q1617" s="28" t="str">
        <f t="shared" si="9703"/>
        <v/>
      </c>
      <c r="R1617" s="28" t="str">
        <f t="shared" ref="R1617:T1617" si="9704">IFERROR(IF(FIND(R$1,$F1617)&gt;1,"Age - Elderly",""),"")</f>
        <v/>
      </c>
      <c r="S1617" s="28" t="str">
        <f t="shared" si="9704"/>
        <v/>
      </c>
      <c r="T1617" s="28" t="str">
        <f t="shared" si="9704"/>
        <v/>
      </c>
      <c r="U1617" s="28" t="str">
        <f t="shared" si="3"/>
        <v/>
      </c>
      <c r="V1617" s="28" t="str">
        <f t="shared" si="4"/>
        <v/>
      </c>
      <c r="X1617" s="28" t="str">
        <f t="shared" si="5"/>
        <v/>
      </c>
      <c r="Y1617" s="28" t="str">
        <f t="shared" si="6"/>
        <v/>
      </c>
      <c r="Z1617" s="28" t="str">
        <f t="shared" si="7"/>
        <v/>
      </c>
      <c r="AB1617" s="28" t="str">
        <f t="shared" si="8"/>
        <v>Gender - Male</v>
      </c>
      <c r="AD1617" s="28" t="str">
        <f t="shared" si="9"/>
        <v>Gender - Male;</v>
      </c>
      <c r="AG1617" s="28" t="str">
        <f t="shared" ref="AG1617:AL1617" si="9705">IFERROR(IF(FIND(AG$1,$F1617)&gt;1,AG$1,""),"")</f>
        <v/>
      </c>
      <c r="AH1617" s="28" t="str">
        <f t="shared" si="9705"/>
        <v/>
      </c>
      <c r="AI1617" s="28" t="str">
        <f t="shared" si="9705"/>
        <v/>
      </c>
      <c r="AJ1617" s="28" t="str">
        <f t="shared" si="9705"/>
        <v/>
      </c>
      <c r="AK1617" s="28" t="str">
        <f t="shared" si="9705"/>
        <v/>
      </c>
      <c r="AL1617" s="28" t="str">
        <f t="shared" si="9705"/>
        <v/>
      </c>
      <c r="AM1617" s="28" t="str">
        <f t="shared" si="11"/>
        <v/>
      </c>
      <c r="AN1617" s="28" t="str">
        <f t="shared" ref="AN1617:AQ1617" si="9706">IFERROR(IF(FIND(AN$1,$F1617)&gt;1,"Status - LGBT",""),"")</f>
        <v/>
      </c>
      <c r="AO1617" s="28" t="str">
        <f t="shared" si="9706"/>
        <v/>
      </c>
      <c r="AP1617" s="28" t="str">
        <f t="shared" si="9706"/>
        <v/>
      </c>
      <c r="AQ1617" s="28" t="str">
        <f t="shared" si="9706"/>
        <v/>
      </c>
      <c r="AR1617" s="28" t="str">
        <f t="shared" ref="AR1617:AV1617" si="9707">IFERROR(IF(FIND(AR$1,$F1617)&gt;1,"BME",""),"")</f>
        <v/>
      </c>
      <c r="AS1617" s="28" t="str">
        <f t="shared" si="9707"/>
        <v/>
      </c>
      <c r="AT1617" s="28" t="str">
        <f t="shared" si="9707"/>
        <v/>
      </c>
      <c r="AU1617" s="28" t="str">
        <f t="shared" si="9707"/>
        <v/>
      </c>
      <c r="AV1617" s="28" t="str">
        <f t="shared" si="9707"/>
        <v/>
      </c>
      <c r="AW1617" s="28" t="str">
        <f t="shared" ref="AW1617:BC1617" si="9708">IFERROR(IF(FIND(AW$1,$F1617)&gt;1,AW$1,""),"")</f>
        <v/>
      </c>
      <c r="AX1617" s="28" t="str">
        <f t="shared" si="9708"/>
        <v/>
      </c>
      <c r="AY1617" s="28" t="str">
        <f t="shared" si="9708"/>
        <v/>
      </c>
      <c r="AZ1617" s="28" t="str">
        <f t="shared" si="9708"/>
        <v/>
      </c>
      <c r="BA1617" s="28" t="str">
        <f t="shared" si="9708"/>
        <v/>
      </c>
      <c r="BB1617" s="28" t="str">
        <f t="shared" si="9708"/>
        <v/>
      </c>
      <c r="BC1617" s="28" t="str">
        <f t="shared" si="9708"/>
        <v/>
      </c>
      <c r="BD1617" s="28" t="str">
        <f t="shared" si="15"/>
        <v/>
      </c>
      <c r="BG1617" s="2" t="s">
        <v>10775</v>
      </c>
      <c r="BI1617" s="2" t="s">
        <v>1739</v>
      </c>
      <c r="BJ1617" s="28" t="str">
        <f t="shared" si="16"/>
        <v>Leeds</v>
      </c>
      <c r="BK1617" s="28" t="str">
        <f t="shared" si="17"/>
        <v>West Yorkshire</v>
      </c>
      <c r="BM1617" s="2" t="s">
        <v>98</v>
      </c>
      <c r="BU1617" s="18"/>
      <c r="BV1617" s="47" t="s">
        <v>564</v>
      </c>
      <c r="BW1617" s="18"/>
      <c r="BX1617" s="18"/>
      <c r="BY1617" s="42" t="str">
        <f t="shared" si="18"/>
        <v>Gender - Male;;LS2</v>
      </c>
      <c r="BZ1617" s="43"/>
    </row>
    <row r="1618" spans="1:78" ht="15">
      <c r="A1618" s="10" t="s">
        <v>46</v>
      </c>
      <c r="B1618" s="28">
        <f>VLOOKUP(A1618,Organisations!$A$2:$B$7,2,FALSE)</f>
        <v>3</v>
      </c>
      <c r="C1618" s="10" t="s">
        <v>10776</v>
      </c>
      <c r="D1618" s="10" t="s">
        <v>37</v>
      </c>
      <c r="E1618" s="28" t="str">
        <f t="shared" si="0"/>
        <v>Leeds Directory gives you the choice of over 1700 businesses and organisations that can support you to live independentl</v>
      </c>
      <c r="F1618" s="61" t="s">
        <v>19690</v>
      </c>
      <c r="G1618" s="10" t="s">
        <v>68</v>
      </c>
      <c r="H1618" s="11"/>
      <c r="K1618" s="30" t="s">
        <v>10780</v>
      </c>
      <c r="L1618" s="10" t="s">
        <v>10781</v>
      </c>
      <c r="M1618" s="28" t="str">
        <f t="shared" ref="M1618:Q1618" si="9709">IFERROR(IF(FIND(M$1,$F1618)&gt;1,"Age - Children",""),"")</f>
        <v/>
      </c>
      <c r="N1618" s="28" t="str">
        <f t="shared" si="9709"/>
        <v/>
      </c>
      <c r="O1618" s="28" t="str">
        <f t="shared" si="9709"/>
        <v/>
      </c>
      <c r="P1618" s="28" t="str">
        <f t="shared" si="9709"/>
        <v/>
      </c>
      <c r="Q1618" s="28" t="str">
        <f t="shared" si="9709"/>
        <v/>
      </c>
      <c r="R1618" s="28" t="str">
        <f t="shared" ref="R1618:T1618" si="9710">IFERROR(IF(FIND(R$1,$F1618)&gt;1,"Age - Elderly",""),"")</f>
        <v/>
      </c>
      <c r="S1618" s="28" t="str">
        <f t="shared" si="9710"/>
        <v/>
      </c>
      <c r="T1618" s="28" t="str">
        <f t="shared" si="9710"/>
        <v/>
      </c>
      <c r="U1618" s="28" t="str">
        <f t="shared" si="3"/>
        <v/>
      </c>
      <c r="V1618" s="28" t="str">
        <f t="shared" si="4"/>
        <v/>
      </c>
      <c r="X1618" s="28" t="str">
        <f t="shared" si="5"/>
        <v/>
      </c>
      <c r="Y1618" s="28" t="str">
        <f t="shared" si="6"/>
        <v/>
      </c>
      <c r="Z1618" s="28" t="str">
        <f t="shared" si="7"/>
        <v/>
      </c>
      <c r="AB1618" s="28" t="str">
        <f t="shared" si="8"/>
        <v/>
      </c>
      <c r="AD1618" s="28" t="str">
        <f t="shared" si="9"/>
        <v/>
      </c>
      <c r="AG1618" s="28" t="str">
        <f t="shared" ref="AG1618:AL1618" si="9711">IFERROR(IF(FIND(AG$1,$F1618)&gt;1,AG$1,""),"")</f>
        <v/>
      </c>
      <c r="AH1618" s="28" t="str">
        <f t="shared" si="9711"/>
        <v/>
      </c>
      <c r="AI1618" s="28" t="str">
        <f t="shared" si="9711"/>
        <v/>
      </c>
      <c r="AJ1618" s="28" t="str">
        <f t="shared" si="9711"/>
        <v/>
      </c>
      <c r="AK1618" s="28" t="str">
        <f t="shared" si="9711"/>
        <v/>
      </c>
      <c r="AL1618" s="28" t="str">
        <f t="shared" si="9711"/>
        <v/>
      </c>
      <c r="AM1618" s="28" t="str">
        <f t="shared" si="11"/>
        <v/>
      </c>
      <c r="AN1618" s="28" t="str">
        <f t="shared" ref="AN1618:AQ1618" si="9712">IFERROR(IF(FIND(AN$1,$F1618)&gt;1,"Status - LGBT",""),"")</f>
        <v/>
      </c>
      <c r="AO1618" s="28" t="str">
        <f t="shared" si="9712"/>
        <v/>
      </c>
      <c r="AP1618" s="28" t="str">
        <f t="shared" si="9712"/>
        <v/>
      </c>
      <c r="AQ1618" s="28" t="str">
        <f t="shared" si="9712"/>
        <v/>
      </c>
      <c r="AR1618" s="28" t="str">
        <f t="shared" ref="AR1618:AV1618" si="9713">IFERROR(IF(FIND(AR$1,$F1618)&gt;1,"BME",""),"")</f>
        <v/>
      </c>
      <c r="AS1618" s="28" t="str">
        <f t="shared" si="9713"/>
        <v/>
      </c>
      <c r="AT1618" s="28" t="str">
        <f t="shared" si="9713"/>
        <v/>
      </c>
      <c r="AU1618" s="28" t="str">
        <f t="shared" si="9713"/>
        <v/>
      </c>
      <c r="AV1618" s="28" t="str">
        <f t="shared" si="9713"/>
        <v/>
      </c>
      <c r="AW1618" s="28" t="str">
        <f t="shared" ref="AW1618:BC1618" si="9714">IFERROR(IF(FIND(AW$1,$F1618)&gt;1,AW$1,""),"")</f>
        <v/>
      </c>
      <c r="AX1618" s="28" t="str">
        <f t="shared" si="9714"/>
        <v/>
      </c>
      <c r="AY1618" s="28" t="str">
        <f t="shared" si="9714"/>
        <v/>
      </c>
      <c r="AZ1618" s="28" t="str">
        <f t="shared" si="9714"/>
        <v/>
      </c>
      <c r="BA1618" s="28" t="str">
        <f t="shared" si="9714"/>
        <v/>
      </c>
      <c r="BB1618" s="28" t="str">
        <f t="shared" si="9714"/>
        <v/>
      </c>
      <c r="BC1618" s="28" t="str">
        <f t="shared" si="9714"/>
        <v/>
      </c>
      <c r="BD1618" s="28" t="str">
        <f t="shared" si="15"/>
        <v/>
      </c>
      <c r="BG1618" s="2" t="s">
        <v>10782</v>
      </c>
      <c r="BI1618" s="2" t="s">
        <v>4383</v>
      </c>
      <c r="BJ1618" s="28" t="str">
        <f t="shared" si="16"/>
        <v>Leeds</v>
      </c>
      <c r="BK1618" s="28" t="str">
        <f t="shared" si="17"/>
        <v>West Yorkshire</v>
      </c>
      <c r="BM1618" s="2" t="s">
        <v>98</v>
      </c>
      <c r="BU1618" s="12"/>
      <c r="BV1618" s="50" t="s">
        <v>570</v>
      </c>
      <c r="BW1618" s="12"/>
      <c r="BX1618" s="12"/>
      <c r="BY1618" s="42" t="str">
        <f t="shared" si="18"/>
        <v>LS8</v>
      </c>
      <c r="BZ1618" s="42"/>
    </row>
    <row r="1619" spans="1:78" ht="15">
      <c r="A1619" s="16" t="s">
        <v>46</v>
      </c>
      <c r="B1619" s="28">
        <f>VLOOKUP(A1619,Organisations!$A$2:$B$7,2,FALSE)</f>
        <v>3</v>
      </c>
      <c r="C1619" s="16" t="s">
        <v>10783</v>
      </c>
      <c r="D1619" s="16" t="s">
        <v>10784</v>
      </c>
      <c r="E1619" s="28" t="str">
        <f t="shared" si="0"/>
        <v>An organisation formed in 2018 of disabled people in Leeds.
 The aims are to:
 Campaign for rights and accessibility for</v>
      </c>
      <c r="F1619" s="62" t="s">
        <v>19691</v>
      </c>
      <c r="G1619" s="16" t="s">
        <v>68</v>
      </c>
      <c r="H1619" s="17"/>
      <c r="K1619" s="26" t="s">
        <v>10787</v>
      </c>
      <c r="L1619" s="16" t="s">
        <v>10788</v>
      </c>
      <c r="M1619" s="28" t="str">
        <f t="shared" ref="M1619:Q1619" si="9715">IFERROR(IF(FIND(M$1,$F1619)&gt;1,"Age - Children",""),"")</f>
        <v/>
      </c>
      <c r="N1619" s="28" t="str">
        <f t="shared" si="9715"/>
        <v/>
      </c>
      <c r="O1619" s="28" t="str">
        <f t="shared" si="9715"/>
        <v/>
      </c>
      <c r="P1619" s="28" t="str">
        <f t="shared" si="9715"/>
        <v/>
      </c>
      <c r="Q1619" s="28" t="str">
        <f t="shared" si="9715"/>
        <v/>
      </c>
      <c r="R1619" s="28" t="str">
        <f t="shared" ref="R1619:T1619" si="9716">IFERROR(IF(FIND(R$1,$F1619)&gt;1,"Age - Elderly",""),"")</f>
        <v/>
      </c>
      <c r="S1619" s="28" t="str">
        <f t="shared" si="9716"/>
        <v/>
      </c>
      <c r="T1619" s="28" t="str">
        <f t="shared" si="9716"/>
        <v/>
      </c>
      <c r="U1619" s="28" t="str">
        <f t="shared" si="3"/>
        <v/>
      </c>
      <c r="V1619" s="28" t="str">
        <f t="shared" si="4"/>
        <v>Status - disabled</v>
      </c>
      <c r="X1619" s="28" t="str">
        <f t="shared" si="5"/>
        <v/>
      </c>
      <c r="Y1619" s="28" t="str">
        <f t="shared" si="6"/>
        <v/>
      </c>
      <c r="Z1619" s="28" t="str">
        <f t="shared" si="7"/>
        <v/>
      </c>
      <c r="AB1619" s="28" t="str">
        <f t="shared" si="8"/>
        <v/>
      </c>
      <c r="AD1619" s="28" t="str">
        <f t="shared" si="9"/>
        <v/>
      </c>
      <c r="AG1619" s="28" t="str">
        <f t="shared" ref="AG1619:AL1619" si="9717">IFERROR(IF(FIND(AG$1,$F1619)&gt;1,AG$1,""),"")</f>
        <v/>
      </c>
      <c r="AH1619" s="28" t="str">
        <f t="shared" si="9717"/>
        <v/>
      </c>
      <c r="AI1619" s="28" t="str">
        <f t="shared" si="9717"/>
        <v/>
      </c>
      <c r="AJ1619" s="28" t="str">
        <f t="shared" si="9717"/>
        <v/>
      </c>
      <c r="AK1619" s="28" t="str">
        <f t="shared" si="9717"/>
        <v/>
      </c>
      <c r="AL1619" s="28" t="str">
        <f t="shared" si="9717"/>
        <v/>
      </c>
      <c r="AM1619" s="28" t="str">
        <f t="shared" si="11"/>
        <v/>
      </c>
      <c r="AN1619" s="28" t="str">
        <f t="shared" ref="AN1619:AQ1619" si="9718">IFERROR(IF(FIND(AN$1,$F1619)&gt;1,"Status - LGBT",""),"")</f>
        <v/>
      </c>
      <c r="AO1619" s="28" t="str">
        <f t="shared" si="9718"/>
        <v/>
      </c>
      <c r="AP1619" s="28" t="str">
        <f t="shared" si="9718"/>
        <v/>
      </c>
      <c r="AQ1619" s="28" t="str">
        <f t="shared" si="9718"/>
        <v/>
      </c>
      <c r="AR1619" s="28" t="str">
        <f t="shared" ref="AR1619:AV1619" si="9719">IFERROR(IF(FIND(AR$1,$F1619)&gt;1,"BME",""),"")</f>
        <v/>
      </c>
      <c r="AS1619" s="28" t="str">
        <f t="shared" si="9719"/>
        <v/>
      </c>
      <c r="AT1619" s="28" t="str">
        <f t="shared" si="9719"/>
        <v/>
      </c>
      <c r="AU1619" s="28" t="str">
        <f t="shared" si="9719"/>
        <v/>
      </c>
      <c r="AV1619" s="28" t="str">
        <f t="shared" si="9719"/>
        <v/>
      </c>
      <c r="AW1619" s="28" t="str">
        <f t="shared" ref="AW1619:BC1619" si="9720">IFERROR(IF(FIND(AW$1,$F1619)&gt;1,AW$1,""),"")</f>
        <v/>
      </c>
      <c r="AX1619" s="28" t="str">
        <f t="shared" si="9720"/>
        <v/>
      </c>
      <c r="AY1619" s="28" t="str">
        <f t="shared" si="9720"/>
        <v/>
      </c>
      <c r="AZ1619" s="28" t="str">
        <f t="shared" si="9720"/>
        <v/>
      </c>
      <c r="BA1619" s="28" t="str">
        <f t="shared" si="9720"/>
        <v/>
      </c>
      <c r="BB1619" s="28" t="str">
        <f t="shared" si="9720"/>
        <v/>
      </c>
      <c r="BC1619" s="28" t="str">
        <f t="shared" si="9720"/>
        <v/>
      </c>
      <c r="BD1619" s="28" t="str">
        <f t="shared" si="15"/>
        <v/>
      </c>
      <c r="BJ1619" s="28" t="str">
        <f t="shared" si="16"/>
        <v/>
      </c>
      <c r="BK1619" s="28" t="str">
        <f t="shared" si="17"/>
        <v/>
      </c>
      <c r="BM1619" s="2" t="s">
        <v>98</v>
      </c>
      <c r="BU1619" s="18"/>
      <c r="BV1619" s="18"/>
      <c r="BW1619" s="18"/>
      <c r="BX1619" s="18"/>
      <c r="BY1619" s="42" t="str">
        <f t="shared" si="18"/>
        <v>Status - disabled;</v>
      </c>
      <c r="BZ1619" s="43"/>
    </row>
    <row r="1620" spans="1:78" ht="15">
      <c r="A1620" s="10" t="s">
        <v>46</v>
      </c>
      <c r="B1620" s="28">
        <f>VLOOKUP(A1620,Organisations!$A$2:$B$7,2,FALSE)</f>
        <v>3</v>
      </c>
      <c r="C1620" s="10" t="s">
        <v>10790</v>
      </c>
      <c r="D1620" s="10" t="s">
        <v>10791</v>
      </c>
      <c r="E1620" s="28" t="str">
        <f t="shared" si="0"/>
        <v>We are an information service for parents and carers of children and young people aged 0-19 (or up to 25 if your child h</v>
      </c>
      <c r="F1620" s="10" t="s">
        <v>10793</v>
      </c>
      <c r="G1620" s="10" t="s">
        <v>68</v>
      </c>
      <c r="H1620" s="11"/>
      <c r="K1620" s="30" t="s">
        <v>6526</v>
      </c>
      <c r="L1620" s="10" t="s">
        <v>6527</v>
      </c>
      <c r="M1620" s="28" t="str">
        <f t="shared" ref="M1620:Q1620" si="9721">IFERROR(IF(FIND(M$1,$F1620)&gt;1,"Age - Children",""),"")</f>
        <v>Age - Children</v>
      </c>
      <c r="N1620" s="28" t="str">
        <f t="shared" si="9721"/>
        <v/>
      </c>
      <c r="O1620" s="28" t="str">
        <f t="shared" si="9721"/>
        <v/>
      </c>
      <c r="P1620" s="28" t="str">
        <f t="shared" si="9721"/>
        <v/>
      </c>
      <c r="Q1620" s="28" t="str">
        <f t="shared" si="9721"/>
        <v/>
      </c>
      <c r="R1620" s="28" t="str">
        <f t="shared" ref="R1620:T1620" si="9722">IFERROR(IF(FIND(R$1,$F1620)&gt;1,"Age - Elderly",""),"")</f>
        <v/>
      </c>
      <c r="S1620" s="28" t="str">
        <f t="shared" si="9722"/>
        <v/>
      </c>
      <c r="T1620" s="28" t="str">
        <f t="shared" si="9722"/>
        <v/>
      </c>
      <c r="U1620" s="28" t="str">
        <f t="shared" si="3"/>
        <v>Age - Children;</v>
      </c>
      <c r="V1620" s="28" t="str">
        <f t="shared" si="4"/>
        <v/>
      </c>
      <c r="X1620" s="28" t="str">
        <f t="shared" si="5"/>
        <v/>
      </c>
      <c r="Y1620" s="28" t="str">
        <f t="shared" si="6"/>
        <v/>
      </c>
      <c r="Z1620" s="28" t="str">
        <f t="shared" si="7"/>
        <v/>
      </c>
      <c r="AB1620" s="28" t="str">
        <f t="shared" si="8"/>
        <v/>
      </c>
      <c r="AD1620" s="28" t="str">
        <f t="shared" si="9"/>
        <v/>
      </c>
      <c r="AG1620" s="28" t="str">
        <f t="shared" ref="AG1620:AL1620" si="9723">IFERROR(IF(FIND(AG$1,$F1620)&gt;1,AG$1,""),"")</f>
        <v/>
      </c>
      <c r="AH1620" s="28" t="str">
        <f t="shared" si="9723"/>
        <v/>
      </c>
      <c r="AI1620" s="28" t="str">
        <f t="shared" si="9723"/>
        <v/>
      </c>
      <c r="AJ1620" s="28" t="str">
        <f t="shared" si="9723"/>
        <v/>
      </c>
      <c r="AK1620" s="28" t="str">
        <f t="shared" si="9723"/>
        <v/>
      </c>
      <c r="AL1620" s="28" t="str">
        <f t="shared" si="9723"/>
        <v/>
      </c>
      <c r="AM1620" s="28" t="str">
        <f t="shared" si="11"/>
        <v/>
      </c>
      <c r="AN1620" s="28" t="str">
        <f t="shared" ref="AN1620:AQ1620" si="9724">IFERROR(IF(FIND(AN$1,$F1620)&gt;1,"Status - LGBT",""),"")</f>
        <v/>
      </c>
      <c r="AO1620" s="28" t="str">
        <f t="shared" si="9724"/>
        <v/>
      </c>
      <c r="AP1620" s="28" t="str">
        <f t="shared" si="9724"/>
        <v/>
      </c>
      <c r="AQ1620" s="28" t="str">
        <f t="shared" si="9724"/>
        <v/>
      </c>
      <c r="AR1620" s="28" t="str">
        <f t="shared" ref="AR1620:AV1620" si="9725">IFERROR(IF(FIND(AR$1,$F1620)&gt;1,"BME",""),"")</f>
        <v/>
      </c>
      <c r="AS1620" s="28" t="str">
        <f t="shared" si="9725"/>
        <v/>
      </c>
      <c r="AT1620" s="28" t="str">
        <f t="shared" si="9725"/>
        <v/>
      </c>
      <c r="AU1620" s="28" t="str">
        <f t="shared" si="9725"/>
        <v/>
      </c>
      <c r="AV1620" s="28" t="str">
        <f t="shared" si="9725"/>
        <v/>
      </c>
      <c r="AW1620" s="28" t="str">
        <f t="shared" ref="AW1620:BC1620" si="9726">IFERROR(IF(FIND(AW$1,$F1620)&gt;1,AW$1,""),"")</f>
        <v/>
      </c>
      <c r="AX1620" s="28" t="str">
        <f t="shared" si="9726"/>
        <v/>
      </c>
      <c r="AY1620" s="28" t="str">
        <f t="shared" si="9726"/>
        <v/>
      </c>
      <c r="AZ1620" s="28" t="str">
        <f t="shared" si="9726"/>
        <v/>
      </c>
      <c r="BA1620" s="28" t="str">
        <f t="shared" si="9726"/>
        <v/>
      </c>
      <c r="BB1620" s="28" t="str">
        <f t="shared" si="9726"/>
        <v/>
      </c>
      <c r="BC1620" s="28" t="str">
        <f t="shared" si="9726"/>
        <v/>
      </c>
      <c r="BD1620" s="28" t="str">
        <f t="shared" si="15"/>
        <v/>
      </c>
      <c r="BG1620" s="2" t="s">
        <v>10795</v>
      </c>
      <c r="BI1620" s="2" t="s">
        <v>9761</v>
      </c>
      <c r="BJ1620" s="28" t="str">
        <f t="shared" si="16"/>
        <v>Leeds</v>
      </c>
      <c r="BK1620" s="28" t="str">
        <f t="shared" si="17"/>
        <v>West Yorkshire</v>
      </c>
      <c r="BM1620" s="2" t="s">
        <v>98</v>
      </c>
      <c r="BU1620" s="12"/>
      <c r="BV1620" s="50" t="s">
        <v>569</v>
      </c>
      <c r="BW1620" s="12"/>
      <c r="BX1620" s="12"/>
      <c r="BY1620" s="42" t="str">
        <f t="shared" si="18"/>
        <v>Age - Children;;LS7</v>
      </c>
      <c r="BZ1620" s="42"/>
    </row>
    <row r="1621" spans="1:78" ht="15">
      <c r="A1621" s="16" t="s">
        <v>46</v>
      </c>
      <c r="B1621" s="28">
        <f>VLOOKUP(A1621,Organisations!$A$2:$B$7,2,FALSE)</f>
        <v>3</v>
      </c>
      <c r="C1621" s="23" t="s">
        <v>1797</v>
      </c>
      <c r="D1621" s="23" t="s">
        <v>1798</v>
      </c>
      <c r="E1621" s="28" t="str">
        <f t="shared" si="0"/>
        <v>Leeds Federated is a housing association with around 4,000 properties across Leeds, Wakefield and North Yorkshire.
 We p</v>
      </c>
      <c r="F1621" s="62" t="s">
        <v>19692</v>
      </c>
      <c r="G1621" s="16" t="s">
        <v>68</v>
      </c>
      <c r="H1621" s="17"/>
      <c r="K1621" s="26" t="s">
        <v>8431</v>
      </c>
      <c r="L1621" s="18"/>
      <c r="M1621" s="28" t="str">
        <f t="shared" ref="M1621:Q1621" si="9727">IFERROR(IF(FIND(M$1,$F1621)&gt;1,"Age - Children",""),"")</f>
        <v/>
      </c>
      <c r="N1621" s="28" t="str">
        <f t="shared" si="9727"/>
        <v/>
      </c>
      <c r="O1621" s="28" t="str">
        <f t="shared" si="9727"/>
        <v/>
      </c>
      <c r="P1621" s="28" t="str">
        <f t="shared" si="9727"/>
        <v/>
      </c>
      <c r="Q1621" s="28" t="str">
        <f t="shared" si="9727"/>
        <v/>
      </c>
      <c r="R1621" s="28" t="str">
        <f t="shared" ref="R1621:T1621" si="9728">IFERROR(IF(FIND(R$1,$F1621)&gt;1,"Age - Elderly",""),"")</f>
        <v/>
      </c>
      <c r="S1621" s="28" t="str">
        <f t="shared" si="9728"/>
        <v/>
      </c>
      <c r="T1621" s="28" t="str">
        <f t="shared" si="9728"/>
        <v/>
      </c>
      <c r="U1621" s="28" t="str">
        <f t="shared" si="3"/>
        <v/>
      </c>
      <c r="V1621" s="28" t="str">
        <f t="shared" si="4"/>
        <v/>
      </c>
      <c r="X1621" s="28" t="str">
        <f t="shared" si="5"/>
        <v/>
      </c>
      <c r="Y1621" s="28" t="str">
        <f t="shared" si="6"/>
        <v/>
      </c>
      <c r="Z1621" s="28" t="str">
        <f t="shared" si="7"/>
        <v/>
      </c>
      <c r="AB1621" s="28" t="str">
        <f t="shared" si="8"/>
        <v/>
      </c>
      <c r="AD1621" s="28" t="str">
        <f t="shared" si="9"/>
        <v/>
      </c>
      <c r="AG1621" s="28" t="str">
        <f t="shared" ref="AG1621:AL1621" si="9729">IFERROR(IF(FIND(AG$1,$F1621)&gt;1,AG$1,""),"")</f>
        <v/>
      </c>
      <c r="AH1621" s="28" t="str">
        <f t="shared" si="9729"/>
        <v/>
      </c>
      <c r="AI1621" s="28" t="str">
        <f t="shared" si="9729"/>
        <v/>
      </c>
      <c r="AJ1621" s="28" t="str">
        <f t="shared" si="9729"/>
        <v/>
      </c>
      <c r="AK1621" s="28" t="str">
        <f t="shared" si="9729"/>
        <v/>
      </c>
      <c r="AL1621" s="28" t="str">
        <f t="shared" si="9729"/>
        <v/>
      </c>
      <c r="AM1621" s="28" t="str">
        <f t="shared" si="11"/>
        <v/>
      </c>
      <c r="AN1621" s="28" t="str">
        <f t="shared" ref="AN1621:AQ1621" si="9730">IFERROR(IF(FIND(AN$1,$F1621)&gt;1,"Status - LGBT",""),"")</f>
        <v/>
      </c>
      <c r="AO1621" s="28" t="str">
        <f t="shared" si="9730"/>
        <v/>
      </c>
      <c r="AP1621" s="28" t="str">
        <f t="shared" si="9730"/>
        <v/>
      </c>
      <c r="AQ1621" s="28" t="str">
        <f t="shared" si="9730"/>
        <v/>
      </c>
      <c r="AR1621" s="28" t="str">
        <f t="shared" ref="AR1621:AV1621" si="9731">IFERROR(IF(FIND(AR$1,$F1621)&gt;1,"BME",""),"")</f>
        <v/>
      </c>
      <c r="AS1621" s="28" t="str">
        <f t="shared" si="9731"/>
        <v/>
      </c>
      <c r="AT1621" s="28" t="str">
        <f t="shared" si="9731"/>
        <v/>
      </c>
      <c r="AU1621" s="28" t="str">
        <f t="shared" si="9731"/>
        <v/>
      </c>
      <c r="AV1621" s="28" t="str">
        <f t="shared" si="9731"/>
        <v/>
      </c>
      <c r="AW1621" s="28" t="str">
        <f t="shared" ref="AW1621:BC1621" si="9732">IFERROR(IF(FIND(AW$1,$F1621)&gt;1,AW$1,""),"")</f>
        <v/>
      </c>
      <c r="AX1621" s="28" t="str">
        <f t="shared" si="9732"/>
        <v/>
      </c>
      <c r="AY1621" s="28" t="str">
        <f t="shared" si="9732"/>
        <v/>
      </c>
      <c r="AZ1621" s="28" t="str">
        <f t="shared" si="9732"/>
        <v/>
      </c>
      <c r="BA1621" s="28" t="str">
        <f t="shared" si="9732"/>
        <v/>
      </c>
      <c r="BB1621" s="28" t="str">
        <f t="shared" si="9732"/>
        <v/>
      </c>
      <c r="BC1621" s="28" t="str">
        <f t="shared" si="9732"/>
        <v/>
      </c>
      <c r="BD1621" s="28" t="str">
        <f t="shared" si="15"/>
        <v/>
      </c>
      <c r="BG1621" s="2" t="s">
        <v>10799</v>
      </c>
      <c r="BI1621" s="2" t="s">
        <v>1748</v>
      </c>
      <c r="BJ1621" s="28" t="str">
        <f t="shared" si="16"/>
        <v>Leeds</v>
      </c>
      <c r="BK1621" s="28" t="str">
        <f t="shared" si="17"/>
        <v>West Yorkshire</v>
      </c>
      <c r="BM1621" s="2" t="s">
        <v>98</v>
      </c>
      <c r="BU1621" s="18"/>
      <c r="BV1621" s="47" t="s">
        <v>565</v>
      </c>
      <c r="BW1621" s="18"/>
      <c r="BX1621" s="18"/>
      <c r="BY1621" s="42" t="str">
        <f t="shared" si="18"/>
        <v>LS3</v>
      </c>
      <c r="BZ1621" s="43"/>
    </row>
    <row r="1622" spans="1:78" ht="15">
      <c r="A1622" s="10" t="s">
        <v>46</v>
      </c>
      <c r="B1622" s="28">
        <f>VLOOKUP(A1622,Organisations!$A$2:$B$7,2,FALSE)</f>
        <v>3</v>
      </c>
      <c r="C1622" s="10" t="s">
        <v>10800</v>
      </c>
      <c r="D1622" s="10" t="s">
        <v>10801</v>
      </c>
      <c r="E1622" s="28" t="str">
        <f t="shared" si="0"/>
        <v xml:space="preserve">Leeds GATE is a members organisation for Gypsy and Traveller people in West Yorkshire.
 Their aim is to improve quality </v>
      </c>
      <c r="F1622" s="61" t="s">
        <v>19693</v>
      </c>
      <c r="G1622" s="10" t="s">
        <v>68</v>
      </c>
      <c r="H1622" s="11"/>
      <c r="K1622" s="30" t="s">
        <v>8452</v>
      </c>
      <c r="L1622" s="12"/>
      <c r="M1622" s="28" t="str">
        <f t="shared" ref="M1622:Q1622" si="9733">IFERROR(IF(FIND(M$1,$F1622)&gt;1,"Age - Children",""),"")</f>
        <v/>
      </c>
      <c r="N1622" s="28" t="str">
        <f t="shared" si="9733"/>
        <v/>
      </c>
      <c r="O1622" s="28" t="str">
        <f t="shared" si="9733"/>
        <v/>
      </c>
      <c r="P1622" s="28" t="str">
        <f t="shared" si="9733"/>
        <v/>
      </c>
      <c r="Q1622" s="28" t="str">
        <f t="shared" si="9733"/>
        <v/>
      </c>
      <c r="R1622" s="28" t="str">
        <f t="shared" ref="R1622:T1622" si="9734">IFERROR(IF(FIND(R$1,$F1622)&gt;1,"Age - Elderly",""),"")</f>
        <v/>
      </c>
      <c r="S1622" s="28" t="str">
        <f t="shared" si="9734"/>
        <v/>
      </c>
      <c r="T1622" s="28" t="str">
        <f t="shared" si="9734"/>
        <v/>
      </c>
      <c r="U1622" s="28" t="str">
        <f t="shared" si="3"/>
        <v/>
      </c>
      <c r="V1622" s="28" t="str">
        <f t="shared" si="4"/>
        <v/>
      </c>
      <c r="X1622" s="28" t="str">
        <f t="shared" si="5"/>
        <v/>
      </c>
      <c r="Y1622" s="28" t="str">
        <f t="shared" si="6"/>
        <v/>
      </c>
      <c r="Z1622" s="28" t="str">
        <f t="shared" si="7"/>
        <v>Gender - Male</v>
      </c>
      <c r="AB1622" s="28" t="str">
        <f t="shared" si="8"/>
        <v/>
      </c>
      <c r="AD1622" s="28" t="str">
        <f t="shared" si="9"/>
        <v>Gender - Male;</v>
      </c>
      <c r="AG1622" s="28" t="str">
        <f t="shared" ref="AG1622:AL1622" si="9735">IFERROR(IF(FIND(AG$1,$F1622)&gt;1,AG$1,""),"")</f>
        <v/>
      </c>
      <c r="AH1622" s="28" t="str">
        <f t="shared" si="9735"/>
        <v/>
      </c>
      <c r="AI1622" s="28" t="str">
        <f t="shared" si="9735"/>
        <v/>
      </c>
      <c r="AJ1622" s="28" t="str">
        <f t="shared" si="9735"/>
        <v/>
      </c>
      <c r="AK1622" s="28" t="str">
        <f t="shared" si="9735"/>
        <v/>
      </c>
      <c r="AL1622" s="28" t="str">
        <f t="shared" si="9735"/>
        <v/>
      </c>
      <c r="AM1622" s="28" t="str">
        <f t="shared" si="11"/>
        <v/>
      </c>
      <c r="AN1622" s="28" t="str">
        <f t="shared" ref="AN1622:AQ1622" si="9736">IFERROR(IF(FIND(AN$1,$F1622)&gt;1,"Status - LGBT",""),"")</f>
        <v/>
      </c>
      <c r="AO1622" s="28" t="str">
        <f t="shared" si="9736"/>
        <v/>
      </c>
      <c r="AP1622" s="28" t="str">
        <f t="shared" si="9736"/>
        <v/>
      </c>
      <c r="AQ1622" s="28" t="str">
        <f t="shared" si="9736"/>
        <v/>
      </c>
      <c r="AR1622" s="28" t="str">
        <f t="shared" ref="AR1622:AV1622" si="9737">IFERROR(IF(FIND(AR$1,$F1622)&gt;1,"BME",""),"")</f>
        <v/>
      </c>
      <c r="AS1622" s="28" t="str">
        <f t="shared" si="9737"/>
        <v/>
      </c>
      <c r="AT1622" s="28" t="str">
        <f t="shared" si="9737"/>
        <v/>
      </c>
      <c r="AU1622" s="28" t="str">
        <f t="shared" si="9737"/>
        <v/>
      </c>
      <c r="AV1622" s="28" t="str">
        <f t="shared" si="9737"/>
        <v/>
      </c>
      <c r="AW1622" s="28" t="str">
        <f t="shared" ref="AW1622:BC1622" si="9738">IFERROR(IF(FIND(AW$1,$F1622)&gt;1,AW$1,""),"")</f>
        <v/>
      </c>
      <c r="AX1622" s="28" t="str">
        <f t="shared" si="9738"/>
        <v/>
      </c>
      <c r="AY1622" s="28" t="str">
        <f t="shared" si="9738"/>
        <v/>
      </c>
      <c r="AZ1622" s="28" t="str">
        <f t="shared" si="9738"/>
        <v/>
      </c>
      <c r="BA1622" s="28" t="str">
        <f t="shared" si="9738"/>
        <v/>
      </c>
      <c r="BB1622" s="28" t="str">
        <f t="shared" si="9738"/>
        <v/>
      </c>
      <c r="BC1622" s="28" t="str">
        <f t="shared" si="9738"/>
        <v/>
      </c>
      <c r="BD1622" s="28" t="str">
        <f t="shared" si="15"/>
        <v/>
      </c>
      <c r="BG1622" s="2" t="s">
        <v>10805</v>
      </c>
      <c r="BI1622" s="2" t="s">
        <v>1756</v>
      </c>
      <c r="BJ1622" s="28" t="str">
        <f t="shared" si="16"/>
        <v>Leeds</v>
      </c>
      <c r="BK1622" s="28" t="str">
        <f t="shared" si="17"/>
        <v>West Yorkshire</v>
      </c>
      <c r="BM1622" s="2" t="s">
        <v>98</v>
      </c>
      <c r="BU1622" s="12"/>
      <c r="BV1622" s="50" t="s">
        <v>572</v>
      </c>
      <c r="BW1622" s="12"/>
      <c r="BX1622" s="12"/>
      <c r="BY1622" s="42" t="str">
        <f t="shared" si="18"/>
        <v>Gender - Male;;LS9</v>
      </c>
      <c r="BZ1622" s="42"/>
    </row>
    <row r="1623" spans="1:78" ht="15">
      <c r="A1623" s="16" t="s">
        <v>46</v>
      </c>
      <c r="B1623" s="28">
        <f>VLOOKUP(A1623,Organisations!$A$2:$B$7,2,FALSE)</f>
        <v>3</v>
      </c>
      <c r="C1623" s="23" t="s">
        <v>8466</v>
      </c>
      <c r="D1623" s="23" t="s">
        <v>8467</v>
      </c>
      <c r="E1623" s="28" t="str">
        <f t="shared" si="0"/>
        <v>Leeds Homes advertise Council, participating Housing Associations and Leeds Landlord Accreditation Scheme (LLAS) private</v>
      </c>
      <c r="F1623" s="16" t="s">
        <v>10807</v>
      </c>
      <c r="G1623" s="16" t="s">
        <v>68</v>
      </c>
      <c r="H1623" s="17"/>
      <c r="K1623" s="26" t="s">
        <v>8470</v>
      </c>
      <c r="L1623" s="16" t="s">
        <v>8471</v>
      </c>
      <c r="M1623" s="28" t="str">
        <f t="shared" ref="M1623:Q1623" si="9739">IFERROR(IF(FIND(M$1,$F1623)&gt;1,"Age - Children",""),"")</f>
        <v/>
      </c>
      <c r="N1623" s="28" t="str">
        <f t="shared" si="9739"/>
        <v/>
      </c>
      <c r="O1623" s="28" t="str">
        <f t="shared" si="9739"/>
        <v/>
      </c>
      <c r="P1623" s="28" t="str">
        <f t="shared" si="9739"/>
        <v/>
      </c>
      <c r="Q1623" s="28" t="str">
        <f t="shared" si="9739"/>
        <v/>
      </c>
      <c r="R1623" s="28" t="str">
        <f t="shared" ref="R1623:T1623" si="9740">IFERROR(IF(FIND(R$1,$F1623)&gt;1,"Age - Elderly",""),"")</f>
        <v/>
      </c>
      <c r="S1623" s="28" t="str">
        <f t="shared" si="9740"/>
        <v/>
      </c>
      <c r="T1623" s="28" t="str">
        <f t="shared" si="9740"/>
        <v/>
      </c>
      <c r="U1623" s="28" t="str">
        <f t="shared" si="3"/>
        <v/>
      </c>
      <c r="V1623" s="28" t="str">
        <f t="shared" si="4"/>
        <v/>
      </c>
      <c r="X1623" s="28" t="str">
        <f t="shared" si="5"/>
        <v/>
      </c>
      <c r="Y1623" s="28" t="str">
        <f t="shared" si="6"/>
        <v/>
      </c>
      <c r="Z1623" s="28" t="str">
        <f t="shared" si="7"/>
        <v/>
      </c>
      <c r="AB1623" s="28" t="str">
        <f t="shared" si="8"/>
        <v/>
      </c>
      <c r="AD1623" s="28" t="str">
        <f t="shared" si="9"/>
        <v/>
      </c>
      <c r="AG1623" s="28" t="str">
        <f t="shared" ref="AG1623:AL1623" si="9741">IFERROR(IF(FIND(AG$1,$F1623)&gt;1,AG$1,""),"")</f>
        <v/>
      </c>
      <c r="AH1623" s="28" t="str">
        <f t="shared" si="9741"/>
        <v/>
      </c>
      <c r="AI1623" s="28" t="str">
        <f t="shared" si="9741"/>
        <v/>
      </c>
      <c r="AJ1623" s="28" t="str">
        <f t="shared" si="9741"/>
        <v/>
      </c>
      <c r="AK1623" s="28" t="str">
        <f t="shared" si="9741"/>
        <v/>
      </c>
      <c r="AL1623" s="28" t="str">
        <f t="shared" si="9741"/>
        <v/>
      </c>
      <c r="AM1623" s="28" t="str">
        <f t="shared" si="11"/>
        <v/>
      </c>
      <c r="AN1623" s="28" t="str">
        <f t="shared" ref="AN1623:AQ1623" si="9742">IFERROR(IF(FIND(AN$1,$F1623)&gt;1,"Status - LGBT",""),"")</f>
        <v/>
      </c>
      <c r="AO1623" s="28" t="str">
        <f t="shared" si="9742"/>
        <v/>
      </c>
      <c r="AP1623" s="28" t="str">
        <f t="shared" si="9742"/>
        <v/>
      </c>
      <c r="AQ1623" s="28" t="str">
        <f t="shared" si="9742"/>
        <v/>
      </c>
      <c r="AR1623" s="28" t="str">
        <f t="shared" ref="AR1623:AV1623" si="9743">IFERROR(IF(FIND(AR$1,$F1623)&gt;1,"BME",""),"")</f>
        <v/>
      </c>
      <c r="AS1623" s="28" t="str">
        <f t="shared" si="9743"/>
        <v/>
      </c>
      <c r="AT1623" s="28" t="str">
        <f t="shared" si="9743"/>
        <v/>
      </c>
      <c r="AU1623" s="28" t="str">
        <f t="shared" si="9743"/>
        <v/>
      </c>
      <c r="AV1623" s="28" t="str">
        <f t="shared" si="9743"/>
        <v/>
      </c>
      <c r="AW1623" s="28" t="str">
        <f t="shared" ref="AW1623:BC1623" si="9744">IFERROR(IF(FIND(AW$1,$F1623)&gt;1,AW$1,""),"")</f>
        <v/>
      </c>
      <c r="AX1623" s="28" t="str">
        <f t="shared" si="9744"/>
        <v/>
      </c>
      <c r="AY1623" s="28" t="str">
        <f t="shared" si="9744"/>
        <v/>
      </c>
      <c r="AZ1623" s="28" t="str">
        <f t="shared" si="9744"/>
        <v/>
      </c>
      <c r="BA1623" s="28" t="str">
        <f t="shared" si="9744"/>
        <v/>
      </c>
      <c r="BB1623" s="28" t="str">
        <f t="shared" si="9744"/>
        <v/>
      </c>
      <c r="BC1623" s="28" t="str">
        <f t="shared" si="9744"/>
        <v/>
      </c>
      <c r="BD1623" s="28" t="str">
        <f t="shared" si="15"/>
        <v/>
      </c>
      <c r="BJ1623" s="28" t="str">
        <f t="shared" si="16"/>
        <v/>
      </c>
      <c r="BK1623" s="28" t="str">
        <f t="shared" si="17"/>
        <v/>
      </c>
      <c r="BM1623" s="2" t="s">
        <v>98</v>
      </c>
      <c r="BU1623" s="18"/>
      <c r="BV1623" s="18"/>
      <c r="BW1623" s="18"/>
      <c r="BX1623" s="18"/>
      <c r="BY1623" s="42" t="str">
        <f t="shared" si="18"/>
        <v/>
      </c>
      <c r="BZ1623" s="43"/>
    </row>
    <row r="1624" spans="1:78" ht="15">
      <c r="A1624" s="10" t="s">
        <v>46</v>
      </c>
      <c r="B1624" s="28">
        <f>VLOOKUP(A1624,Organisations!$A$2:$B$7,2,FALSE)</f>
        <v>3</v>
      </c>
      <c r="C1624" s="10" t="s">
        <v>10809</v>
      </c>
      <c r="D1624" s="10" t="s">
        <v>10810</v>
      </c>
      <c r="E1624" s="28" t="str">
        <f t="shared" si="0"/>
        <v>Leeds Involving People represents the independent voice of people through the promotion of effective involvement.
 Leeds</v>
      </c>
      <c r="F1624" s="61" t="s">
        <v>19694</v>
      </c>
      <c r="G1624" s="10" t="s">
        <v>68</v>
      </c>
      <c r="H1624" s="11"/>
      <c r="K1624" s="30" t="s">
        <v>361</v>
      </c>
      <c r="L1624" s="10" t="s">
        <v>10814</v>
      </c>
      <c r="M1624" s="28" t="str">
        <f t="shared" ref="M1624:Q1624" si="9745">IFERROR(IF(FIND(M$1,$F1624)&gt;1,"Age - Children",""),"")</f>
        <v/>
      </c>
      <c r="N1624" s="28" t="str">
        <f t="shared" si="9745"/>
        <v/>
      </c>
      <c r="O1624" s="28" t="str">
        <f t="shared" si="9745"/>
        <v/>
      </c>
      <c r="P1624" s="28" t="str">
        <f t="shared" si="9745"/>
        <v/>
      </c>
      <c r="Q1624" s="28" t="str">
        <f t="shared" si="9745"/>
        <v/>
      </c>
      <c r="R1624" s="28" t="str">
        <f t="shared" ref="R1624:T1624" si="9746">IFERROR(IF(FIND(R$1,$F1624)&gt;1,"Age - Elderly",""),"")</f>
        <v/>
      </c>
      <c r="S1624" s="28" t="str">
        <f t="shared" si="9746"/>
        <v/>
      </c>
      <c r="T1624" s="28" t="str">
        <f t="shared" si="9746"/>
        <v/>
      </c>
      <c r="U1624" s="28" t="str">
        <f t="shared" si="3"/>
        <v/>
      </c>
      <c r="V1624" s="28" t="str">
        <f t="shared" si="4"/>
        <v/>
      </c>
      <c r="X1624" s="28" t="str">
        <f t="shared" si="5"/>
        <v/>
      </c>
      <c r="Y1624" s="28" t="str">
        <f t="shared" si="6"/>
        <v/>
      </c>
      <c r="Z1624" s="28" t="str">
        <f t="shared" si="7"/>
        <v>Gender - Male</v>
      </c>
      <c r="AB1624" s="28" t="str">
        <f t="shared" si="8"/>
        <v/>
      </c>
      <c r="AD1624" s="28" t="str">
        <f t="shared" si="9"/>
        <v>Gender - Male;</v>
      </c>
      <c r="AG1624" s="28" t="str">
        <f t="shared" ref="AG1624:AL1624" si="9747">IFERROR(IF(FIND(AG$1,$F1624)&gt;1,AG$1,""),"")</f>
        <v/>
      </c>
      <c r="AH1624" s="28" t="str">
        <f t="shared" si="9747"/>
        <v/>
      </c>
      <c r="AI1624" s="28" t="str">
        <f t="shared" si="9747"/>
        <v/>
      </c>
      <c r="AJ1624" s="28" t="str">
        <f t="shared" si="9747"/>
        <v/>
      </c>
      <c r="AK1624" s="28" t="str">
        <f t="shared" si="9747"/>
        <v/>
      </c>
      <c r="AL1624" s="28" t="str">
        <f t="shared" si="9747"/>
        <v/>
      </c>
      <c r="AM1624" s="28" t="str">
        <f t="shared" si="11"/>
        <v/>
      </c>
      <c r="AN1624" s="28" t="str">
        <f t="shared" ref="AN1624:AQ1624" si="9748">IFERROR(IF(FIND(AN$1,$F1624)&gt;1,"Status - LGBT",""),"")</f>
        <v/>
      </c>
      <c r="AO1624" s="28" t="str">
        <f t="shared" si="9748"/>
        <v/>
      </c>
      <c r="AP1624" s="28" t="str">
        <f t="shared" si="9748"/>
        <v/>
      </c>
      <c r="AQ1624" s="28" t="str">
        <f t="shared" si="9748"/>
        <v/>
      </c>
      <c r="AR1624" s="28" t="str">
        <f t="shared" ref="AR1624:AV1624" si="9749">IFERROR(IF(FIND(AR$1,$F1624)&gt;1,"BME",""),"")</f>
        <v/>
      </c>
      <c r="AS1624" s="28" t="str">
        <f t="shared" si="9749"/>
        <v/>
      </c>
      <c r="AT1624" s="28" t="str">
        <f t="shared" si="9749"/>
        <v/>
      </c>
      <c r="AU1624" s="28" t="str">
        <f t="shared" si="9749"/>
        <v/>
      </c>
      <c r="AV1624" s="28" t="str">
        <f t="shared" si="9749"/>
        <v/>
      </c>
      <c r="AW1624" s="28" t="str">
        <f t="shared" ref="AW1624:BC1624" si="9750">IFERROR(IF(FIND(AW$1,$F1624)&gt;1,AW$1,""),"")</f>
        <v/>
      </c>
      <c r="AX1624" s="28" t="str">
        <f t="shared" si="9750"/>
        <v/>
      </c>
      <c r="AY1624" s="28" t="str">
        <f t="shared" si="9750"/>
        <v/>
      </c>
      <c r="AZ1624" s="28" t="str">
        <f t="shared" si="9750"/>
        <v/>
      </c>
      <c r="BA1624" s="28" t="str">
        <f t="shared" si="9750"/>
        <v/>
      </c>
      <c r="BB1624" s="28" t="str">
        <f t="shared" si="9750"/>
        <v/>
      </c>
      <c r="BC1624" s="28" t="str">
        <f t="shared" si="9750"/>
        <v/>
      </c>
      <c r="BD1624" s="28" t="str">
        <f t="shared" si="15"/>
        <v/>
      </c>
      <c r="BG1624" s="2" t="s">
        <v>10815</v>
      </c>
      <c r="BI1624" s="2" t="s">
        <v>363</v>
      </c>
      <c r="BJ1624" s="28" t="str">
        <f t="shared" si="16"/>
        <v>Leeds</v>
      </c>
      <c r="BK1624" s="28" t="str">
        <f t="shared" si="17"/>
        <v>West Yorkshire</v>
      </c>
      <c r="BM1624" s="2" t="s">
        <v>98</v>
      </c>
      <c r="BU1624" s="12"/>
      <c r="BV1624" s="50" t="s">
        <v>569</v>
      </c>
      <c r="BW1624" s="12"/>
      <c r="BX1624" s="12"/>
      <c r="BY1624" s="42" t="str">
        <f t="shared" si="18"/>
        <v>Gender - Male;;LS7</v>
      </c>
      <c r="BZ1624" s="42"/>
    </row>
    <row r="1625" spans="1:78" ht="15">
      <c r="A1625" s="16" t="s">
        <v>46</v>
      </c>
      <c r="B1625" s="28">
        <f>VLOOKUP(A1625,Organisations!$A$2:$B$7,2,FALSE)</f>
        <v>3</v>
      </c>
      <c r="C1625" s="23" t="s">
        <v>1835</v>
      </c>
      <c r="D1625" s="23" t="s">
        <v>1836</v>
      </c>
      <c r="E1625" s="28" t="str">
        <f t="shared" si="0"/>
        <v>LIHH was first set up primarily to meet the needs of the Irish community in Leeds. But since then have expanded to serve</v>
      </c>
      <c r="F1625" s="62" t="s">
        <v>19695</v>
      </c>
      <c r="G1625" s="16" t="s">
        <v>68</v>
      </c>
      <c r="H1625" s="17"/>
      <c r="K1625" s="26" t="s">
        <v>1839</v>
      </c>
      <c r="L1625" s="18"/>
      <c r="M1625" s="28" t="str">
        <f t="shared" ref="M1625:Q1625" si="9751">IFERROR(IF(FIND(M$1,$F1625)&gt;1,"Age - Children",""),"")</f>
        <v/>
      </c>
      <c r="N1625" s="28" t="str">
        <f t="shared" si="9751"/>
        <v/>
      </c>
      <c r="O1625" s="28" t="str">
        <f t="shared" si="9751"/>
        <v/>
      </c>
      <c r="P1625" s="28" t="str">
        <f t="shared" si="9751"/>
        <v/>
      </c>
      <c r="Q1625" s="28" t="str">
        <f t="shared" si="9751"/>
        <v/>
      </c>
      <c r="R1625" s="28" t="str">
        <f t="shared" ref="R1625:T1625" si="9752">IFERROR(IF(FIND(R$1,$F1625)&gt;1,"Age - Elderly",""),"")</f>
        <v/>
      </c>
      <c r="S1625" s="28" t="str">
        <f t="shared" si="9752"/>
        <v/>
      </c>
      <c r="T1625" s="28" t="str">
        <f t="shared" si="9752"/>
        <v/>
      </c>
      <c r="U1625" s="28" t="str">
        <f t="shared" si="3"/>
        <v/>
      </c>
      <c r="V1625" s="28" t="str">
        <f t="shared" si="4"/>
        <v/>
      </c>
      <c r="X1625" s="28" t="str">
        <f t="shared" si="5"/>
        <v/>
      </c>
      <c r="Y1625" s="28" t="str">
        <f t="shared" si="6"/>
        <v/>
      </c>
      <c r="Z1625" s="28" t="str">
        <f t="shared" si="7"/>
        <v/>
      </c>
      <c r="AB1625" s="28" t="str">
        <f t="shared" si="8"/>
        <v/>
      </c>
      <c r="AD1625" s="28" t="str">
        <f t="shared" si="9"/>
        <v/>
      </c>
      <c r="AG1625" s="28" t="str">
        <f t="shared" ref="AG1625:AL1625" si="9753">IFERROR(IF(FIND(AG$1,$F1625)&gt;1,AG$1,""),"")</f>
        <v/>
      </c>
      <c r="AH1625" s="28" t="str">
        <f t="shared" si="9753"/>
        <v/>
      </c>
      <c r="AI1625" s="28" t="str">
        <f t="shared" si="9753"/>
        <v/>
      </c>
      <c r="AJ1625" s="28" t="str">
        <f t="shared" si="9753"/>
        <v/>
      </c>
      <c r="AK1625" s="28" t="str">
        <f t="shared" si="9753"/>
        <v/>
      </c>
      <c r="AL1625" s="28" t="str">
        <f t="shared" si="9753"/>
        <v/>
      </c>
      <c r="AM1625" s="28" t="str">
        <f t="shared" si="11"/>
        <v/>
      </c>
      <c r="AN1625" s="28" t="str">
        <f t="shared" ref="AN1625:AQ1625" si="9754">IFERROR(IF(FIND(AN$1,$F1625)&gt;1,"Status - LGBT",""),"")</f>
        <v/>
      </c>
      <c r="AO1625" s="28" t="str">
        <f t="shared" si="9754"/>
        <v/>
      </c>
      <c r="AP1625" s="28" t="str">
        <f t="shared" si="9754"/>
        <v/>
      </c>
      <c r="AQ1625" s="28" t="str">
        <f t="shared" si="9754"/>
        <v/>
      </c>
      <c r="AR1625" s="28" t="str">
        <f t="shared" ref="AR1625:AV1625" si="9755">IFERROR(IF(FIND(AR$1,$F1625)&gt;1,"BME",""),"")</f>
        <v/>
      </c>
      <c r="AS1625" s="28" t="str">
        <f t="shared" si="9755"/>
        <v/>
      </c>
      <c r="AT1625" s="28" t="str">
        <f t="shared" si="9755"/>
        <v/>
      </c>
      <c r="AU1625" s="28" t="str">
        <f t="shared" si="9755"/>
        <v/>
      </c>
      <c r="AV1625" s="28" t="str">
        <f t="shared" si="9755"/>
        <v/>
      </c>
      <c r="AW1625" s="28" t="str">
        <f t="shared" ref="AW1625:BC1625" si="9756">IFERROR(IF(FIND(AW$1,$F1625)&gt;1,AW$1,""),"")</f>
        <v/>
      </c>
      <c r="AX1625" s="28" t="str">
        <f t="shared" si="9756"/>
        <v/>
      </c>
      <c r="AY1625" s="28" t="str">
        <f t="shared" si="9756"/>
        <v/>
      </c>
      <c r="AZ1625" s="28" t="str">
        <f t="shared" si="9756"/>
        <v/>
      </c>
      <c r="BA1625" s="28" t="str">
        <f t="shared" si="9756"/>
        <v/>
      </c>
      <c r="BB1625" s="28" t="str">
        <f t="shared" si="9756"/>
        <v/>
      </c>
      <c r="BC1625" s="28" t="str">
        <f t="shared" si="9756"/>
        <v/>
      </c>
      <c r="BD1625" s="28" t="str">
        <f t="shared" si="15"/>
        <v/>
      </c>
      <c r="BG1625" s="2" t="s">
        <v>10819</v>
      </c>
      <c r="BI1625" s="2" t="s">
        <v>363</v>
      </c>
      <c r="BJ1625" s="28" t="str">
        <f t="shared" si="16"/>
        <v>Leeds</v>
      </c>
      <c r="BK1625" s="28" t="str">
        <f t="shared" si="17"/>
        <v>West Yorkshire</v>
      </c>
      <c r="BM1625" s="2" t="s">
        <v>98</v>
      </c>
      <c r="BU1625" s="18"/>
      <c r="BV1625" s="47" t="s">
        <v>569</v>
      </c>
      <c r="BW1625" s="18"/>
      <c r="BX1625" s="18"/>
      <c r="BY1625" s="42" t="str">
        <f t="shared" si="18"/>
        <v>LS7</v>
      </c>
      <c r="BZ1625" s="43"/>
    </row>
    <row r="1626" spans="1:78" ht="15">
      <c r="A1626" s="10" t="s">
        <v>46</v>
      </c>
      <c r="B1626" s="28">
        <f>VLOOKUP(A1626,Organisations!$A$2:$B$7,2,FALSE)</f>
        <v>3</v>
      </c>
      <c r="C1626" s="23" t="s">
        <v>1851</v>
      </c>
      <c r="D1626" s="23" t="s">
        <v>1852</v>
      </c>
      <c r="E1626" s="28" t="str">
        <f t="shared" si="0"/>
        <v>We support Jewish adults with learning disabilities to live their lives with dignity and participate in the local Jewish</v>
      </c>
      <c r="F1626" s="61" t="s">
        <v>19696</v>
      </c>
      <c r="G1626" s="10" t="s">
        <v>68</v>
      </c>
      <c r="H1626" s="53"/>
      <c r="K1626" s="30" t="s">
        <v>1855</v>
      </c>
      <c r="L1626" s="10" t="s">
        <v>8521</v>
      </c>
      <c r="M1626" s="28" t="str">
        <f t="shared" ref="M1626:Q1626" si="9757">IFERROR(IF(FIND(M$1,$F1626)&gt;1,"Age - Children",""),"")</f>
        <v/>
      </c>
      <c r="N1626" s="28" t="str">
        <f t="shared" si="9757"/>
        <v/>
      </c>
      <c r="O1626" s="28" t="str">
        <f t="shared" si="9757"/>
        <v/>
      </c>
      <c r="P1626" s="28" t="str">
        <f t="shared" si="9757"/>
        <v/>
      </c>
      <c r="Q1626" s="28" t="str">
        <f t="shared" si="9757"/>
        <v/>
      </c>
      <c r="R1626" s="28" t="str">
        <f t="shared" ref="R1626:T1626" si="9758">IFERROR(IF(FIND(R$1,$F1626)&gt;1,"Age - Elderly",""),"")</f>
        <v/>
      </c>
      <c r="S1626" s="28" t="str">
        <f t="shared" si="9758"/>
        <v/>
      </c>
      <c r="T1626" s="28" t="str">
        <f t="shared" si="9758"/>
        <v/>
      </c>
      <c r="U1626" s="28" t="str">
        <f t="shared" si="3"/>
        <v/>
      </c>
      <c r="V1626" s="28" t="str">
        <f t="shared" si="4"/>
        <v>Status - disabled</v>
      </c>
      <c r="X1626" s="28" t="str">
        <f t="shared" si="5"/>
        <v/>
      </c>
      <c r="Y1626" s="28" t="str">
        <f t="shared" si="6"/>
        <v/>
      </c>
      <c r="Z1626" s="28" t="str">
        <f t="shared" si="7"/>
        <v/>
      </c>
      <c r="AB1626" s="28" t="str">
        <f t="shared" si="8"/>
        <v/>
      </c>
      <c r="AD1626" s="28" t="str">
        <f t="shared" si="9"/>
        <v/>
      </c>
      <c r="AG1626" s="28" t="str">
        <f t="shared" ref="AG1626:AL1626" si="9759">IFERROR(IF(FIND(AG$1,$F1626)&gt;1,AG$1,""),"")</f>
        <v/>
      </c>
      <c r="AH1626" s="28" t="str">
        <f t="shared" si="9759"/>
        <v/>
      </c>
      <c r="AI1626" s="28" t="str">
        <f t="shared" si="9759"/>
        <v/>
      </c>
      <c r="AJ1626" s="28" t="str">
        <f t="shared" si="9759"/>
        <v/>
      </c>
      <c r="AK1626" s="28" t="str">
        <f t="shared" si="9759"/>
        <v/>
      </c>
      <c r="AL1626" s="28" t="str">
        <f t="shared" si="9759"/>
        <v/>
      </c>
      <c r="AM1626" s="28" t="str">
        <f t="shared" si="11"/>
        <v/>
      </c>
      <c r="AN1626" s="28" t="str">
        <f t="shared" ref="AN1626:AQ1626" si="9760">IFERROR(IF(FIND(AN$1,$F1626)&gt;1,"Status - LGBT",""),"")</f>
        <v/>
      </c>
      <c r="AO1626" s="28" t="str">
        <f t="shared" si="9760"/>
        <v/>
      </c>
      <c r="AP1626" s="28" t="str">
        <f t="shared" si="9760"/>
        <v/>
      </c>
      <c r="AQ1626" s="28" t="str">
        <f t="shared" si="9760"/>
        <v/>
      </c>
      <c r="AR1626" s="28" t="str">
        <f t="shared" ref="AR1626:AV1626" si="9761">IFERROR(IF(FIND(AR$1,$F1626)&gt;1,"BME",""),"")</f>
        <v/>
      </c>
      <c r="AS1626" s="28" t="str">
        <f t="shared" si="9761"/>
        <v/>
      </c>
      <c r="AT1626" s="28" t="str">
        <f t="shared" si="9761"/>
        <v/>
      </c>
      <c r="AU1626" s="28" t="str">
        <f t="shared" si="9761"/>
        <v/>
      </c>
      <c r="AV1626" s="28" t="str">
        <f t="shared" si="9761"/>
        <v/>
      </c>
      <c r="AW1626" s="28" t="str">
        <f t="shared" ref="AW1626:BC1626" si="9762">IFERROR(IF(FIND(AW$1,$F1626)&gt;1,AW$1,""),"")</f>
        <v/>
      </c>
      <c r="AX1626" s="28" t="str">
        <f t="shared" si="9762"/>
        <v/>
      </c>
      <c r="AY1626" s="28" t="str">
        <f t="shared" si="9762"/>
        <v/>
      </c>
      <c r="AZ1626" s="28" t="str">
        <f t="shared" si="9762"/>
        <v/>
      </c>
      <c r="BA1626" s="28" t="str">
        <f t="shared" si="9762"/>
        <v/>
      </c>
      <c r="BB1626" s="28" t="str">
        <f t="shared" si="9762"/>
        <v/>
      </c>
      <c r="BC1626" s="28" t="str">
        <f t="shared" si="9762"/>
        <v/>
      </c>
      <c r="BD1626" s="28" t="str">
        <f t="shared" si="15"/>
        <v/>
      </c>
      <c r="BG1626" s="2" t="s">
        <v>10823</v>
      </c>
      <c r="BI1626" s="2" t="s">
        <v>7809</v>
      </c>
      <c r="BJ1626" s="28" t="str">
        <f t="shared" si="16"/>
        <v>Leeds</v>
      </c>
      <c r="BK1626" s="28" t="str">
        <f t="shared" si="17"/>
        <v>West Yorkshire</v>
      </c>
      <c r="BM1626" s="2" t="s">
        <v>98</v>
      </c>
      <c r="BN1626" s="2" t="s">
        <v>2863</v>
      </c>
      <c r="BR1626" s="2" t="s">
        <v>2863</v>
      </c>
      <c r="BU1626" s="12"/>
      <c r="BV1626" s="50" t="s">
        <v>586</v>
      </c>
      <c r="BW1626" s="12"/>
      <c r="BX1626" s="12"/>
      <c r="BY1626" s="42" t="str">
        <f t="shared" si="18"/>
        <v>Status - disabled;LS17</v>
      </c>
      <c r="BZ1626" s="42"/>
    </row>
    <row r="1627" spans="1:78" ht="15">
      <c r="A1627" s="16" t="s">
        <v>46</v>
      </c>
      <c r="B1627" s="28">
        <f>VLOOKUP(A1627,Organisations!$A$2:$B$7,2,FALSE)</f>
        <v>3</v>
      </c>
      <c r="C1627" s="23" t="s">
        <v>10824</v>
      </c>
      <c r="D1627" s="23" t="s">
        <v>10825</v>
      </c>
      <c r="E1627" s="28" t="str">
        <f t="shared" si="0"/>
        <v>Books are available for loan including talking books, large print books and books in other languages.
 The Information C</v>
      </c>
      <c r="F1627" s="62" t="s">
        <v>19697</v>
      </c>
      <c r="G1627" s="16" t="s">
        <v>68</v>
      </c>
      <c r="H1627" s="17"/>
      <c r="K1627" s="26" t="s">
        <v>10829</v>
      </c>
      <c r="L1627" s="16" t="s">
        <v>10830</v>
      </c>
      <c r="M1627" s="28" t="str">
        <f t="shared" ref="M1627:Q1627" si="9763">IFERROR(IF(FIND(M$1,$F1627)&gt;1,"Age - Children",""),"")</f>
        <v/>
      </c>
      <c r="N1627" s="28" t="str">
        <f t="shared" si="9763"/>
        <v/>
      </c>
      <c r="O1627" s="28" t="str">
        <f t="shared" si="9763"/>
        <v/>
      </c>
      <c r="P1627" s="28" t="str">
        <f t="shared" si="9763"/>
        <v/>
      </c>
      <c r="Q1627" s="28" t="str">
        <f t="shared" si="9763"/>
        <v/>
      </c>
      <c r="R1627" s="28" t="str">
        <f t="shared" ref="R1627:T1627" si="9764">IFERROR(IF(FIND(R$1,$F1627)&gt;1,"Age - Elderly",""),"")</f>
        <v/>
      </c>
      <c r="S1627" s="28" t="str">
        <f t="shared" si="9764"/>
        <v/>
      </c>
      <c r="T1627" s="28" t="str">
        <f t="shared" si="9764"/>
        <v/>
      </c>
      <c r="U1627" s="28" t="str">
        <f t="shared" si="3"/>
        <v/>
      </c>
      <c r="V1627" s="28" t="str">
        <f t="shared" si="4"/>
        <v>Status - disabled</v>
      </c>
      <c r="X1627" s="28" t="str">
        <f t="shared" si="5"/>
        <v/>
      </c>
      <c r="Y1627" s="28" t="str">
        <f t="shared" si="6"/>
        <v/>
      </c>
      <c r="Z1627" s="28" t="str">
        <f t="shared" si="7"/>
        <v/>
      </c>
      <c r="AB1627" s="28" t="str">
        <f t="shared" si="8"/>
        <v/>
      </c>
      <c r="AD1627" s="28" t="str">
        <f t="shared" si="9"/>
        <v/>
      </c>
      <c r="AG1627" s="28" t="str">
        <f t="shared" ref="AG1627:AL1627" si="9765">IFERROR(IF(FIND(AG$1,$F1627)&gt;1,AG$1,""),"")</f>
        <v/>
      </c>
      <c r="AH1627" s="28" t="str">
        <f t="shared" si="9765"/>
        <v/>
      </c>
      <c r="AI1627" s="28" t="str">
        <f t="shared" si="9765"/>
        <v/>
      </c>
      <c r="AJ1627" s="28" t="str">
        <f t="shared" si="9765"/>
        <v/>
      </c>
      <c r="AK1627" s="28" t="str">
        <f t="shared" si="9765"/>
        <v/>
      </c>
      <c r="AL1627" s="28" t="str">
        <f t="shared" si="9765"/>
        <v/>
      </c>
      <c r="AM1627" s="28" t="str">
        <f t="shared" si="11"/>
        <v/>
      </c>
      <c r="AN1627" s="28" t="str">
        <f t="shared" ref="AN1627:AQ1627" si="9766">IFERROR(IF(FIND(AN$1,$F1627)&gt;1,"Status - LGBT",""),"")</f>
        <v/>
      </c>
      <c r="AO1627" s="28" t="str">
        <f t="shared" si="9766"/>
        <v/>
      </c>
      <c r="AP1627" s="28" t="str">
        <f t="shared" si="9766"/>
        <v/>
      </c>
      <c r="AQ1627" s="28" t="str">
        <f t="shared" si="9766"/>
        <v/>
      </c>
      <c r="AR1627" s="28" t="str">
        <f t="shared" ref="AR1627:AV1627" si="9767">IFERROR(IF(FIND(AR$1,$F1627)&gt;1,"BME",""),"")</f>
        <v/>
      </c>
      <c r="AS1627" s="28" t="str">
        <f t="shared" si="9767"/>
        <v/>
      </c>
      <c r="AT1627" s="28" t="str">
        <f t="shared" si="9767"/>
        <v/>
      </c>
      <c r="AU1627" s="28" t="str">
        <f t="shared" si="9767"/>
        <v/>
      </c>
      <c r="AV1627" s="28" t="str">
        <f t="shared" si="9767"/>
        <v/>
      </c>
      <c r="AW1627" s="28" t="str">
        <f t="shared" ref="AW1627:BC1627" si="9768">IFERROR(IF(FIND(AW$1,$F1627)&gt;1,AW$1,""),"")</f>
        <v/>
      </c>
      <c r="AX1627" s="28" t="str">
        <f t="shared" si="9768"/>
        <v/>
      </c>
      <c r="AY1627" s="28" t="str">
        <f t="shared" si="9768"/>
        <v/>
      </c>
      <c r="AZ1627" s="28" t="str">
        <f t="shared" si="9768"/>
        <v/>
      </c>
      <c r="BA1627" s="28" t="str">
        <f t="shared" si="9768"/>
        <v/>
      </c>
      <c r="BB1627" s="28" t="str">
        <f t="shared" si="9768"/>
        <v/>
      </c>
      <c r="BC1627" s="28" t="str">
        <f t="shared" si="9768"/>
        <v/>
      </c>
      <c r="BD1627" s="28" t="str">
        <f t="shared" si="15"/>
        <v/>
      </c>
      <c r="BG1627" s="2" t="s">
        <v>10831</v>
      </c>
      <c r="BI1627" s="2" t="s">
        <v>4749</v>
      </c>
      <c r="BJ1627" s="28" t="str">
        <f t="shared" si="16"/>
        <v>Leeds</v>
      </c>
      <c r="BK1627" s="28" t="str">
        <f t="shared" si="17"/>
        <v>West Yorkshire</v>
      </c>
      <c r="BM1627" s="2" t="s">
        <v>98</v>
      </c>
      <c r="BU1627" s="18"/>
      <c r="BV1627" s="47" t="s">
        <v>561</v>
      </c>
      <c r="BW1627" s="18"/>
      <c r="BX1627" s="18"/>
      <c r="BY1627" s="42" t="str">
        <f t="shared" si="18"/>
        <v>Status - disabled;LS1</v>
      </c>
      <c r="BZ1627" s="43"/>
    </row>
    <row r="1628" spans="1:78" ht="15">
      <c r="A1628" s="10" t="s">
        <v>46</v>
      </c>
      <c r="B1628" s="28">
        <f>VLOOKUP(A1628,Organisations!$A$2:$B$7,2,FALSE)</f>
        <v>3</v>
      </c>
      <c r="C1628" s="23" t="s">
        <v>10824</v>
      </c>
      <c r="D1628" s="23" t="s">
        <v>10825</v>
      </c>
      <c r="E1628" s="28" t="str">
        <f t="shared" si="0"/>
        <v>Leeds Library and Information Service. Books, eBooks, events, study space, family history and loads more!</v>
      </c>
      <c r="F1628" s="10" t="s">
        <v>10832</v>
      </c>
      <c r="G1628" s="10" t="s">
        <v>68</v>
      </c>
      <c r="H1628" s="11"/>
      <c r="K1628" s="34"/>
      <c r="L1628" s="12"/>
      <c r="M1628" s="28" t="str">
        <f t="shared" ref="M1628:Q1628" si="9769">IFERROR(IF(FIND(M$1,$F1628)&gt;1,"Age - Children",""),"")</f>
        <v/>
      </c>
      <c r="N1628" s="28" t="str">
        <f t="shared" si="9769"/>
        <v/>
      </c>
      <c r="O1628" s="28" t="str">
        <f t="shared" si="9769"/>
        <v/>
      </c>
      <c r="P1628" s="28" t="str">
        <f t="shared" si="9769"/>
        <v/>
      </c>
      <c r="Q1628" s="28" t="str">
        <f t="shared" si="9769"/>
        <v/>
      </c>
      <c r="R1628" s="28" t="str">
        <f t="shared" ref="R1628:T1628" si="9770">IFERROR(IF(FIND(R$1,$F1628)&gt;1,"Age - Elderly",""),"")</f>
        <v/>
      </c>
      <c r="S1628" s="28" t="str">
        <f t="shared" si="9770"/>
        <v/>
      </c>
      <c r="T1628" s="28" t="str">
        <f t="shared" si="9770"/>
        <v/>
      </c>
      <c r="U1628" s="28" t="str">
        <f t="shared" si="3"/>
        <v/>
      </c>
      <c r="V1628" s="28" t="str">
        <f t="shared" si="4"/>
        <v/>
      </c>
      <c r="X1628" s="28" t="str">
        <f t="shared" si="5"/>
        <v/>
      </c>
      <c r="Y1628" s="28" t="str">
        <f t="shared" si="6"/>
        <v/>
      </c>
      <c r="Z1628" s="28" t="str">
        <f t="shared" si="7"/>
        <v/>
      </c>
      <c r="AB1628" s="28" t="str">
        <f t="shared" si="8"/>
        <v/>
      </c>
      <c r="AD1628" s="28" t="str">
        <f t="shared" si="9"/>
        <v/>
      </c>
      <c r="AG1628" s="28" t="str">
        <f t="shared" ref="AG1628:AL1628" si="9771">IFERROR(IF(FIND(AG$1,$F1628)&gt;1,AG$1,""),"")</f>
        <v/>
      </c>
      <c r="AH1628" s="28" t="str">
        <f t="shared" si="9771"/>
        <v/>
      </c>
      <c r="AI1628" s="28" t="str">
        <f t="shared" si="9771"/>
        <v/>
      </c>
      <c r="AJ1628" s="28" t="str">
        <f t="shared" si="9771"/>
        <v/>
      </c>
      <c r="AK1628" s="28" t="str">
        <f t="shared" si="9771"/>
        <v/>
      </c>
      <c r="AL1628" s="28" t="str">
        <f t="shared" si="9771"/>
        <v/>
      </c>
      <c r="AM1628" s="28" t="str">
        <f t="shared" si="11"/>
        <v/>
      </c>
      <c r="AN1628" s="28" t="str">
        <f t="shared" ref="AN1628:AQ1628" si="9772">IFERROR(IF(FIND(AN$1,$F1628)&gt;1,"Status - LGBT",""),"")</f>
        <v/>
      </c>
      <c r="AO1628" s="28" t="str">
        <f t="shared" si="9772"/>
        <v/>
      </c>
      <c r="AP1628" s="28" t="str">
        <f t="shared" si="9772"/>
        <v/>
      </c>
      <c r="AQ1628" s="28" t="str">
        <f t="shared" si="9772"/>
        <v/>
      </c>
      <c r="AR1628" s="28" t="str">
        <f t="shared" ref="AR1628:AV1628" si="9773">IFERROR(IF(FIND(AR$1,$F1628)&gt;1,"BME",""),"")</f>
        <v/>
      </c>
      <c r="AS1628" s="28" t="str">
        <f t="shared" si="9773"/>
        <v/>
      </c>
      <c r="AT1628" s="28" t="str">
        <f t="shared" si="9773"/>
        <v/>
      </c>
      <c r="AU1628" s="28" t="str">
        <f t="shared" si="9773"/>
        <v/>
      </c>
      <c r="AV1628" s="28" t="str">
        <f t="shared" si="9773"/>
        <v/>
      </c>
      <c r="AW1628" s="28" t="str">
        <f t="shared" ref="AW1628:BC1628" si="9774">IFERROR(IF(FIND(AW$1,$F1628)&gt;1,AW$1,""),"")</f>
        <v/>
      </c>
      <c r="AX1628" s="28" t="str">
        <f t="shared" si="9774"/>
        <v/>
      </c>
      <c r="AY1628" s="28" t="str">
        <f t="shared" si="9774"/>
        <v/>
      </c>
      <c r="AZ1628" s="28" t="str">
        <f t="shared" si="9774"/>
        <v/>
      </c>
      <c r="BA1628" s="28" t="str">
        <f t="shared" si="9774"/>
        <v/>
      </c>
      <c r="BB1628" s="28" t="str">
        <f t="shared" si="9774"/>
        <v/>
      </c>
      <c r="BC1628" s="28" t="str">
        <f t="shared" si="9774"/>
        <v/>
      </c>
      <c r="BD1628" s="28" t="str">
        <f t="shared" si="15"/>
        <v/>
      </c>
      <c r="BJ1628" s="28" t="str">
        <f t="shared" si="16"/>
        <v/>
      </c>
      <c r="BK1628" s="28" t="str">
        <f t="shared" si="17"/>
        <v/>
      </c>
      <c r="BM1628" s="2" t="s">
        <v>98</v>
      </c>
      <c r="BU1628" s="12"/>
      <c r="BV1628" s="12"/>
      <c r="BW1628" s="12"/>
      <c r="BX1628" s="12"/>
      <c r="BY1628" s="42" t="str">
        <f t="shared" si="18"/>
        <v/>
      </c>
      <c r="BZ1628" s="42"/>
    </row>
    <row r="1629" spans="1:78" ht="15">
      <c r="A1629" s="16" t="s">
        <v>46</v>
      </c>
      <c r="B1629" s="28">
        <f>VLOOKUP(A1629,Organisations!$A$2:$B$7,2,FALSE)</f>
        <v>3</v>
      </c>
      <c r="C1629" s="23" t="s">
        <v>1912</v>
      </c>
      <c r="D1629" s="23" t="s">
        <v>1913</v>
      </c>
      <c r="E1629" s="28" t="str">
        <f t="shared" si="0"/>
        <v>Leeds Mencap runs a number of regular support groups for parents and carers of learning disabled children throughout Lee</v>
      </c>
      <c r="F1629" s="62" t="s">
        <v>19698</v>
      </c>
      <c r="G1629" s="16" t="s">
        <v>68</v>
      </c>
      <c r="H1629" s="17"/>
      <c r="K1629" s="26" t="s">
        <v>1916</v>
      </c>
      <c r="L1629" s="16" t="s">
        <v>8543</v>
      </c>
      <c r="M1629" s="28" t="str">
        <f t="shared" ref="M1629:Q1629" si="9775">IFERROR(IF(FIND(M$1,$F1629)&gt;1,"Age - Children",""),"")</f>
        <v>Age - Children</v>
      </c>
      <c r="N1629" s="28" t="str">
        <f t="shared" si="9775"/>
        <v/>
      </c>
      <c r="O1629" s="28" t="str">
        <f t="shared" si="9775"/>
        <v/>
      </c>
      <c r="P1629" s="28" t="str">
        <f t="shared" si="9775"/>
        <v/>
      </c>
      <c r="Q1629" s="28" t="str">
        <f t="shared" si="9775"/>
        <v/>
      </c>
      <c r="R1629" s="28" t="str">
        <f t="shared" ref="R1629:T1629" si="9776">IFERROR(IF(FIND(R$1,$F1629)&gt;1,"Age - Elderly",""),"")</f>
        <v/>
      </c>
      <c r="S1629" s="28" t="str">
        <f t="shared" si="9776"/>
        <v/>
      </c>
      <c r="T1629" s="28" t="str">
        <f t="shared" si="9776"/>
        <v/>
      </c>
      <c r="U1629" s="28" t="str">
        <f t="shared" si="3"/>
        <v>Age - Children;</v>
      </c>
      <c r="V1629" s="28" t="str">
        <f t="shared" si="4"/>
        <v>Status - disabled</v>
      </c>
      <c r="X1629" s="28" t="str">
        <f t="shared" si="5"/>
        <v/>
      </c>
      <c r="Y1629" s="28" t="str">
        <f t="shared" si="6"/>
        <v/>
      </c>
      <c r="Z1629" s="28" t="str">
        <f t="shared" si="7"/>
        <v/>
      </c>
      <c r="AB1629" s="28" t="str">
        <f t="shared" si="8"/>
        <v/>
      </c>
      <c r="AD1629" s="28" t="str">
        <f t="shared" si="9"/>
        <v/>
      </c>
      <c r="AG1629" s="28" t="str">
        <f t="shared" ref="AG1629:AL1629" si="9777">IFERROR(IF(FIND(AG$1,$F1629)&gt;1,AG$1,""),"")</f>
        <v/>
      </c>
      <c r="AH1629" s="28" t="str">
        <f t="shared" si="9777"/>
        <v/>
      </c>
      <c r="AI1629" s="28" t="str">
        <f t="shared" si="9777"/>
        <v/>
      </c>
      <c r="AJ1629" s="28" t="str">
        <f t="shared" si="9777"/>
        <v/>
      </c>
      <c r="AK1629" s="28" t="str">
        <f t="shared" si="9777"/>
        <v/>
      </c>
      <c r="AL1629" s="28" t="str">
        <f t="shared" si="9777"/>
        <v/>
      </c>
      <c r="AM1629" s="28" t="str">
        <f t="shared" si="11"/>
        <v/>
      </c>
      <c r="AN1629" s="28" t="str">
        <f t="shared" ref="AN1629:AQ1629" si="9778">IFERROR(IF(FIND(AN$1,$F1629)&gt;1,"Status - LGBT",""),"")</f>
        <v/>
      </c>
      <c r="AO1629" s="28" t="str">
        <f t="shared" si="9778"/>
        <v/>
      </c>
      <c r="AP1629" s="28" t="str">
        <f t="shared" si="9778"/>
        <v/>
      </c>
      <c r="AQ1629" s="28" t="str">
        <f t="shared" si="9778"/>
        <v/>
      </c>
      <c r="AR1629" s="28" t="str">
        <f t="shared" ref="AR1629:AV1629" si="9779">IFERROR(IF(FIND(AR$1,$F1629)&gt;1,"BME",""),"")</f>
        <v/>
      </c>
      <c r="AS1629" s="28" t="str">
        <f t="shared" si="9779"/>
        <v/>
      </c>
      <c r="AT1629" s="28" t="str">
        <f t="shared" si="9779"/>
        <v/>
      </c>
      <c r="AU1629" s="28" t="str">
        <f t="shared" si="9779"/>
        <v/>
      </c>
      <c r="AV1629" s="28" t="str">
        <f t="shared" si="9779"/>
        <v/>
      </c>
      <c r="AW1629" s="28" t="str">
        <f t="shared" ref="AW1629:BC1629" si="9780">IFERROR(IF(FIND(AW$1,$F1629)&gt;1,AW$1,""),"")</f>
        <v/>
      </c>
      <c r="AX1629" s="28" t="str">
        <f t="shared" si="9780"/>
        <v/>
      </c>
      <c r="AY1629" s="28" t="str">
        <f t="shared" si="9780"/>
        <v/>
      </c>
      <c r="AZ1629" s="28" t="str">
        <f t="shared" si="9780"/>
        <v/>
      </c>
      <c r="BA1629" s="28" t="str">
        <f t="shared" si="9780"/>
        <v/>
      </c>
      <c r="BB1629" s="28" t="str">
        <f t="shared" si="9780"/>
        <v/>
      </c>
      <c r="BC1629" s="28" t="str">
        <f t="shared" si="9780"/>
        <v/>
      </c>
      <c r="BD1629" s="28" t="str">
        <f t="shared" si="15"/>
        <v/>
      </c>
      <c r="BG1629" s="2" t="s">
        <v>10838</v>
      </c>
      <c r="BI1629" s="2" t="s">
        <v>1864</v>
      </c>
      <c r="BJ1629" s="28" t="str">
        <f t="shared" si="16"/>
        <v/>
      </c>
      <c r="BK1629" s="28" t="str">
        <f t="shared" si="17"/>
        <v/>
      </c>
      <c r="BM1629" s="2" t="s">
        <v>98</v>
      </c>
      <c r="BU1629" s="18"/>
      <c r="BV1629" s="47" t="s">
        <v>572</v>
      </c>
      <c r="BW1629" s="18"/>
      <c r="BX1629" s="18"/>
      <c r="BY1629" s="42" t="str">
        <f t="shared" si="18"/>
        <v>Status - disabled;Age - Children;;LS9</v>
      </c>
      <c r="BZ1629" s="43"/>
    </row>
    <row r="1630" spans="1:78" ht="15">
      <c r="A1630" s="10" t="s">
        <v>46</v>
      </c>
      <c r="B1630" s="28">
        <f>VLOOKUP(A1630,Organisations!$A$2:$B$7,2,FALSE)</f>
        <v>3</v>
      </c>
      <c r="C1630" s="10" t="s">
        <v>10839</v>
      </c>
      <c r="D1630" s="10" t="s">
        <v>10840</v>
      </c>
      <c r="E1630" s="28" t="str">
        <f t="shared" si="0"/>
        <v>Leeds Mencap's Siblings Support Groups provide a great place for young people who have a brother or sister with a learni</v>
      </c>
      <c r="F1630" s="61" t="s">
        <v>19699</v>
      </c>
      <c r="G1630" s="10" t="s">
        <v>68</v>
      </c>
      <c r="H1630" s="11"/>
      <c r="K1630" s="30" t="s">
        <v>1916</v>
      </c>
      <c r="L1630" s="10" t="s">
        <v>8543</v>
      </c>
      <c r="M1630" s="28" t="str">
        <f t="shared" ref="M1630:Q1630" si="9781">IFERROR(IF(FIND(M$1,$F1630)&gt;1,"Age - Children",""),"")</f>
        <v/>
      </c>
      <c r="N1630" s="28" t="str">
        <f t="shared" si="9781"/>
        <v/>
      </c>
      <c r="O1630" s="28" t="str">
        <f t="shared" si="9781"/>
        <v/>
      </c>
      <c r="P1630" s="28" t="str">
        <f t="shared" si="9781"/>
        <v/>
      </c>
      <c r="Q1630" s="28" t="str">
        <f t="shared" si="9781"/>
        <v/>
      </c>
      <c r="R1630" s="28" t="str">
        <f t="shared" ref="R1630:T1630" si="9782">IFERROR(IF(FIND(R$1,$F1630)&gt;1,"Age - Elderly",""),"")</f>
        <v/>
      </c>
      <c r="S1630" s="28" t="str">
        <f t="shared" si="9782"/>
        <v/>
      </c>
      <c r="T1630" s="28" t="str">
        <f t="shared" si="9782"/>
        <v/>
      </c>
      <c r="U1630" s="28" t="str">
        <f t="shared" si="3"/>
        <v/>
      </c>
      <c r="V1630" s="28" t="str">
        <f t="shared" si="4"/>
        <v/>
      </c>
      <c r="X1630" s="28" t="str">
        <f t="shared" si="5"/>
        <v/>
      </c>
      <c r="Y1630" s="28" t="str">
        <f t="shared" si="6"/>
        <v/>
      </c>
      <c r="Z1630" s="28" t="str">
        <f t="shared" si="7"/>
        <v>Gender - Male</v>
      </c>
      <c r="AB1630" s="28" t="str">
        <f t="shared" si="8"/>
        <v/>
      </c>
      <c r="AD1630" s="28" t="str">
        <f t="shared" si="9"/>
        <v>Gender - Male;</v>
      </c>
      <c r="AG1630" s="28" t="str">
        <f t="shared" ref="AG1630:AL1630" si="9783">IFERROR(IF(FIND(AG$1,$F1630)&gt;1,AG$1,""),"")</f>
        <v/>
      </c>
      <c r="AH1630" s="28" t="str">
        <f t="shared" si="9783"/>
        <v/>
      </c>
      <c r="AI1630" s="28" t="str">
        <f t="shared" si="9783"/>
        <v/>
      </c>
      <c r="AJ1630" s="28" t="str">
        <f t="shared" si="9783"/>
        <v/>
      </c>
      <c r="AK1630" s="28" t="str">
        <f t="shared" si="9783"/>
        <v/>
      </c>
      <c r="AL1630" s="28" t="str">
        <f t="shared" si="9783"/>
        <v/>
      </c>
      <c r="AM1630" s="28" t="str">
        <f t="shared" si="11"/>
        <v/>
      </c>
      <c r="AN1630" s="28" t="str">
        <f t="shared" ref="AN1630:AQ1630" si="9784">IFERROR(IF(FIND(AN$1,$F1630)&gt;1,"Status - LGBT",""),"")</f>
        <v/>
      </c>
      <c r="AO1630" s="28" t="str">
        <f t="shared" si="9784"/>
        <v/>
      </c>
      <c r="AP1630" s="28" t="str">
        <f t="shared" si="9784"/>
        <v/>
      </c>
      <c r="AQ1630" s="28" t="str">
        <f t="shared" si="9784"/>
        <v/>
      </c>
      <c r="AR1630" s="28" t="str">
        <f t="shared" ref="AR1630:AV1630" si="9785">IFERROR(IF(FIND(AR$1,$F1630)&gt;1,"BME",""),"")</f>
        <v/>
      </c>
      <c r="AS1630" s="28" t="str">
        <f t="shared" si="9785"/>
        <v/>
      </c>
      <c r="AT1630" s="28" t="str">
        <f t="shared" si="9785"/>
        <v/>
      </c>
      <c r="AU1630" s="28" t="str">
        <f t="shared" si="9785"/>
        <v/>
      </c>
      <c r="AV1630" s="28" t="str">
        <f t="shared" si="9785"/>
        <v/>
      </c>
      <c r="AW1630" s="28" t="str">
        <f t="shared" ref="AW1630:BC1630" si="9786">IFERROR(IF(FIND(AW$1,$F1630)&gt;1,AW$1,""),"")</f>
        <v/>
      </c>
      <c r="AX1630" s="28" t="str">
        <f t="shared" si="9786"/>
        <v/>
      </c>
      <c r="AY1630" s="28" t="str">
        <f t="shared" si="9786"/>
        <v/>
      </c>
      <c r="AZ1630" s="28" t="str">
        <f t="shared" si="9786"/>
        <v/>
      </c>
      <c r="BA1630" s="28" t="str">
        <f t="shared" si="9786"/>
        <v/>
      </c>
      <c r="BB1630" s="28" t="str">
        <f t="shared" si="9786"/>
        <v/>
      </c>
      <c r="BC1630" s="28" t="str">
        <f t="shared" si="9786"/>
        <v/>
      </c>
      <c r="BD1630" s="28" t="str">
        <f t="shared" si="15"/>
        <v/>
      </c>
      <c r="BG1630" s="2" t="s">
        <v>10838</v>
      </c>
      <c r="BI1630" s="2" t="s">
        <v>1864</v>
      </c>
      <c r="BJ1630" s="28" t="str">
        <f t="shared" si="16"/>
        <v/>
      </c>
      <c r="BK1630" s="28" t="str">
        <f t="shared" si="17"/>
        <v/>
      </c>
      <c r="BM1630" s="2" t="s">
        <v>98</v>
      </c>
      <c r="BU1630" s="12"/>
      <c r="BV1630" s="50" t="s">
        <v>572</v>
      </c>
      <c r="BW1630" s="12"/>
      <c r="BX1630" s="12"/>
      <c r="BY1630" s="42" t="str">
        <f t="shared" si="18"/>
        <v>Gender - Male;;LS9</v>
      </c>
      <c r="BZ1630" s="42"/>
    </row>
    <row r="1631" spans="1:78" ht="15">
      <c r="A1631" s="16" t="s">
        <v>46</v>
      </c>
      <c r="B1631" s="28">
        <f>VLOOKUP(A1631,Organisations!$A$2:$B$7,2,FALSE)</f>
        <v>3</v>
      </c>
      <c r="C1631" s="16" t="s">
        <v>10843</v>
      </c>
      <c r="D1631" s="16" t="s">
        <v>10844</v>
      </c>
      <c r="E1631" s="28" t="str">
        <f t="shared" si="0"/>
        <v xml:space="preserve">Leeds Mencap's Friday Club is an evening-time social club for adults aged 18-25 with learning disabilities.
 The Friday </v>
      </c>
      <c r="F1631" s="62" t="s">
        <v>19700</v>
      </c>
      <c r="G1631" s="16" t="s">
        <v>68</v>
      </c>
      <c r="H1631" s="54"/>
      <c r="K1631" s="26" t="s">
        <v>1916</v>
      </c>
      <c r="L1631" s="16" t="s">
        <v>8543</v>
      </c>
      <c r="M1631" s="28" t="str">
        <f t="shared" ref="M1631:Q1631" si="9787">IFERROR(IF(FIND(M$1,$F1631)&gt;1,"Age - Children",""),"")</f>
        <v/>
      </c>
      <c r="N1631" s="28" t="str">
        <f t="shared" si="9787"/>
        <v/>
      </c>
      <c r="O1631" s="28" t="str">
        <f t="shared" si="9787"/>
        <v/>
      </c>
      <c r="P1631" s="28" t="str">
        <f t="shared" si="9787"/>
        <v/>
      </c>
      <c r="Q1631" s="28" t="str">
        <f t="shared" si="9787"/>
        <v/>
      </c>
      <c r="R1631" s="28" t="str">
        <f t="shared" ref="R1631:T1631" si="9788">IFERROR(IF(FIND(R$1,$F1631)&gt;1,"Age - Elderly",""),"")</f>
        <v/>
      </c>
      <c r="S1631" s="28" t="str">
        <f t="shared" si="9788"/>
        <v/>
      </c>
      <c r="T1631" s="28" t="str">
        <f t="shared" si="9788"/>
        <v/>
      </c>
      <c r="U1631" s="28" t="str">
        <f t="shared" si="3"/>
        <v/>
      </c>
      <c r="V1631" s="28" t="str">
        <f t="shared" si="4"/>
        <v/>
      </c>
      <c r="X1631" s="28" t="str">
        <f t="shared" si="5"/>
        <v/>
      </c>
      <c r="Y1631" s="28" t="str">
        <f t="shared" si="6"/>
        <v/>
      </c>
      <c r="Z1631" s="28" t="str">
        <f t="shared" si="7"/>
        <v/>
      </c>
      <c r="AB1631" s="28" t="str">
        <f t="shared" si="8"/>
        <v/>
      </c>
      <c r="AD1631" s="28" t="str">
        <f t="shared" si="9"/>
        <v/>
      </c>
      <c r="AG1631" s="28" t="str">
        <f t="shared" ref="AG1631:AL1631" si="9789">IFERROR(IF(FIND(AG$1,$F1631)&gt;1,AG$1,""),"")</f>
        <v/>
      </c>
      <c r="AH1631" s="28" t="str">
        <f t="shared" si="9789"/>
        <v/>
      </c>
      <c r="AI1631" s="28" t="str">
        <f t="shared" si="9789"/>
        <v/>
      </c>
      <c r="AJ1631" s="28" t="str">
        <f t="shared" si="9789"/>
        <v/>
      </c>
      <c r="AK1631" s="28" t="str">
        <f t="shared" si="9789"/>
        <v/>
      </c>
      <c r="AL1631" s="28" t="str">
        <f t="shared" si="9789"/>
        <v/>
      </c>
      <c r="AM1631" s="28" t="str">
        <f t="shared" si="11"/>
        <v/>
      </c>
      <c r="AN1631" s="28" t="str">
        <f t="shared" ref="AN1631:AQ1631" si="9790">IFERROR(IF(FIND(AN$1,$F1631)&gt;1,"Status - LGBT",""),"")</f>
        <v/>
      </c>
      <c r="AO1631" s="28" t="str">
        <f t="shared" si="9790"/>
        <v/>
      </c>
      <c r="AP1631" s="28" t="str">
        <f t="shared" si="9790"/>
        <v/>
      </c>
      <c r="AQ1631" s="28" t="str">
        <f t="shared" si="9790"/>
        <v/>
      </c>
      <c r="AR1631" s="28" t="str">
        <f t="shared" ref="AR1631:AV1631" si="9791">IFERROR(IF(FIND(AR$1,$F1631)&gt;1,"BME",""),"")</f>
        <v/>
      </c>
      <c r="AS1631" s="28" t="str">
        <f t="shared" si="9791"/>
        <v/>
      </c>
      <c r="AT1631" s="28" t="str">
        <f t="shared" si="9791"/>
        <v/>
      </c>
      <c r="AU1631" s="28" t="str">
        <f t="shared" si="9791"/>
        <v/>
      </c>
      <c r="AV1631" s="28" t="str">
        <f t="shared" si="9791"/>
        <v/>
      </c>
      <c r="AW1631" s="28" t="str">
        <f t="shared" ref="AW1631:BC1631" si="9792">IFERROR(IF(FIND(AW$1,$F1631)&gt;1,AW$1,""),"")</f>
        <v/>
      </c>
      <c r="AX1631" s="28" t="str">
        <f t="shared" si="9792"/>
        <v/>
      </c>
      <c r="AY1631" s="28" t="str">
        <f t="shared" si="9792"/>
        <v/>
      </c>
      <c r="AZ1631" s="28" t="str">
        <f t="shared" si="9792"/>
        <v/>
      </c>
      <c r="BA1631" s="28" t="str">
        <f t="shared" si="9792"/>
        <v/>
      </c>
      <c r="BB1631" s="28" t="str">
        <f t="shared" si="9792"/>
        <v/>
      </c>
      <c r="BC1631" s="28" t="str">
        <f t="shared" si="9792"/>
        <v/>
      </c>
      <c r="BD1631" s="28" t="str">
        <f t="shared" si="15"/>
        <v/>
      </c>
      <c r="BG1631" s="2" t="s">
        <v>10838</v>
      </c>
      <c r="BI1631" s="2" t="s">
        <v>1864</v>
      </c>
      <c r="BJ1631" s="28" t="str">
        <f t="shared" si="16"/>
        <v/>
      </c>
      <c r="BK1631" s="28" t="str">
        <f t="shared" si="17"/>
        <v/>
      </c>
      <c r="BM1631" s="2" t="s">
        <v>98</v>
      </c>
      <c r="BR1631" s="2" t="s">
        <v>2863</v>
      </c>
      <c r="BU1631" s="18"/>
      <c r="BV1631" s="47" t="s">
        <v>572</v>
      </c>
      <c r="BW1631" s="18"/>
      <c r="BX1631" s="18"/>
      <c r="BY1631" s="42" t="str">
        <f t="shared" si="18"/>
        <v>LS9</v>
      </c>
      <c r="BZ1631" s="43"/>
    </row>
    <row r="1632" spans="1:78" ht="15">
      <c r="A1632" s="10" t="s">
        <v>46</v>
      </c>
      <c r="B1632" s="28">
        <f>VLOOKUP(A1632,Organisations!$A$2:$B$7,2,FALSE)</f>
        <v>3</v>
      </c>
      <c r="C1632" s="10" t="s">
        <v>10847</v>
      </c>
      <c r="D1632" s="10" t="s">
        <v>10848</v>
      </c>
      <c r="E1632" s="28" t="str">
        <f t="shared" si="0"/>
        <v>Junior Youth Clubs for 9-13
 and 14-18 year olds.
 Our weekly clubs offer young people with a learning disability a ch</v>
      </c>
      <c r="F1632" s="61" t="s">
        <v>19701</v>
      </c>
      <c r="G1632" s="10" t="s">
        <v>68</v>
      </c>
      <c r="H1632" s="11"/>
      <c r="K1632" s="30" t="s">
        <v>1916</v>
      </c>
      <c r="L1632" s="12"/>
      <c r="M1632" s="28" t="str">
        <f t="shared" ref="M1632:Q1632" si="9793">IFERROR(IF(FIND(M$1,$F1632)&gt;1,"Age - Children",""),"")</f>
        <v>Age - Children</v>
      </c>
      <c r="N1632" s="28" t="str">
        <f t="shared" si="9793"/>
        <v/>
      </c>
      <c r="O1632" s="28" t="str">
        <f t="shared" si="9793"/>
        <v/>
      </c>
      <c r="P1632" s="28" t="str">
        <f t="shared" si="9793"/>
        <v/>
      </c>
      <c r="Q1632" s="28" t="str">
        <f t="shared" si="9793"/>
        <v/>
      </c>
      <c r="R1632" s="28" t="str">
        <f t="shared" ref="R1632:T1632" si="9794">IFERROR(IF(FIND(R$1,$F1632)&gt;1,"Age - Elderly",""),"")</f>
        <v/>
      </c>
      <c r="S1632" s="28" t="str">
        <f t="shared" si="9794"/>
        <v/>
      </c>
      <c r="T1632" s="28" t="str">
        <f t="shared" si="9794"/>
        <v/>
      </c>
      <c r="U1632" s="28" t="str">
        <f t="shared" si="3"/>
        <v>Age - Children;</v>
      </c>
      <c r="V1632" s="28" t="str">
        <f t="shared" si="4"/>
        <v/>
      </c>
      <c r="X1632" s="28" t="str">
        <f t="shared" si="5"/>
        <v/>
      </c>
      <c r="Y1632" s="28" t="str">
        <f t="shared" si="6"/>
        <v/>
      </c>
      <c r="Z1632" s="28" t="str">
        <f t="shared" si="7"/>
        <v>Gender - Male</v>
      </c>
      <c r="AB1632" s="28" t="str">
        <f t="shared" si="8"/>
        <v/>
      </c>
      <c r="AD1632" s="28" t="str">
        <f t="shared" si="9"/>
        <v>Gender - Male;</v>
      </c>
      <c r="AG1632" s="28" t="str">
        <f t="shared" ref="AG1632:AL1632" si="9795">IFERROR(IF(FIND(AG$1,$F1632)&gt;1,AG$1,""),"")</f>
        <v/>
      </c>
      <c r="AH1632" s="28" t="str">
        <f t="shared" si="9795"/>
        <v/>
      </c>
      <c r="AI1632" s="28" t="str">
        <f t="shared" si="9795"/>
        <v/>
      </c>
      <c r="AJ1632" s="28" t="str">
        <f t="shared" si="9795"/>
        <v/>
      </c>
      <c r="AK1632" s="28" t="str">
        <f t="shared" si="9795"/>
        <v/>
      </c>
      <c r="AL1632" s="28" t="str">
        <f t="shared" si="9795"/>
        <v/>
      </c>
      <c r="AM1632" s="28" t="str">
        <f t="shared" si="11"/>
        <v/>
      </c>
      <c r="AN1632" s="28" t="str">
        <f t="shared" ref="AN1632:AQ1632" si="9796">IFERROR(IF(FIND(AN$1,$F1632)&gt;1,"Status - LGBT",""),"")</f>
        <v/>
      </c>
      <c r="AO1632" s="28" t="str">
        <f t="shared" si="9796"/>
        <v/>
      </c>
      <c r="AP1632" s="28" t="str">
        <f t="shared" si="9796"/>
        <v/>
      </c>
      <c r="AQ1632" s="28" t="str">
        <f t="shared" si="9796"/>
        <v/>
      </c>
      <c r="AR1632" s="28" t="str">
        <f t="shared" ref="AR1632:AV1632" si="9797">IFERROR(IF(FIND(AR$1,$F1632)&gt;1,"BME",""),"")</f>
        <v/>
      </c>
      <c r="AS1632" s="28" t="str">
        <f t="shared" si="9797"/>
        <v/>
      </c>
      <c r="AT1632" s="28" t="str">
        <f t="shared" si="9797"/>
        <v/>
      </c>
      <c r="AU1632" s="28" t="str">
        <f t="shared" si="9797"/>
        <v/>
      </c>
      <c r="AV1632" s="28" t="str">
        <f t="shared" si="9797"/>
        <v/>
      </c>
      <c r="AW1632" s="28" t="str">
        <f t="shared" ref="AW1632:BC1632" si="9798">IFERROR(IF(FIND(AW$1,$F1632)&gt;1,AW$1,""),"")</f>
        <v/>
      </c>
      <c r="AX1632" s="28" t="str">
        <f t="shared" si="9798"/>
        <v/>
      </c>
      <c r="AY1632" s="28" t="str">
        <f t="shared" si="9798"/>
        <v/>
      </c>
      <c r="AZ1632" s="28" t="str">
        <f t="shared" si="9798"/>
        <v/>
      </c>
      <c r="BA1632" s="28" t="str">
        <f t="shared" si="9798"/>
        <v/>
      </c>
      <c r="BB1632" s="28" t="str">
        <f t="shared" si="9798"/>
        <v/>
      </c>
      <c r="BC1632" s="28" t="str">
        <f t="shared" si="9798"/>
        <v/>
      </c>
      <c r="BD1632" s="28" t="str">
        <f t="shared" si="15"/>
        <v/>
      </c>
      <c r="BG1632" s="2" t="s">
        <v>10851</v>
      </c>
      <c r="BI1632" s="2" t="s">
        <v>1864</v>
      </c>
      <c r="BJ1632" s="28" t="str">
        <f t="shared" si="16"/>
        <v/>
      </c>
      <c r="BK1632" s="28" t="str">
        <f t="shared" si="17"/>
        <v/>
      </c>
      <c r="BM1632" s="2" t="s">
        <v>98</v>
      </c>
      <c r="BU1632" s="12"/>
      <c r="BV1632" s="50" t="s">
        <v>572</v>
      </c>
      <c r="BW1632" s="12"/>
      <c r="BX1632" s="12"/>
      <c r="BY1632" s="42" t="str">
        <f t="shared" si="18"/>
        <v>Age - Children;;Gender - Male;;LS9</v>
      </c>
      <c r="BZ1632" s="42"/>
    </row>
    <row r="1633" spans="1:78" ht="15">
      <c r="A1633" s="16" t="s">
        <v>46</v>
      </c>
      <c r="B1633" s="28">
        <f>VLOOKUP(A1633,Organisations!$A$2:$B$7,2,FALSE)</f>
        <v>3</v>
      </c>
      <c r="C1633" s="16" t="s">
        <v>10852</v>
      </c>
      <c r="D1633" s="16" t="s">
        <v>10853</v>
      </c>
      <c r="E1633" s="28" t="str">
        <f t="shared" si="0"/>
        <v>Play Schemes for 4-18 year olds
 Leeds Mencap run play schemes for young people with additional needs throughout the yea</v>
      </c>
      <c r="F1633" s="62" t="s">
        <v>19702</v>
      </c>
      <c r="G1633" s="16" t="s">
        <v>68</v>
      </c>
      <c r="H1633" s="17"/>
      <c r="K1633" s="26" t="s">
        <v>1916</v>
      </c>
      <c r="L1633" s="16" t="s">
        <v>8543</v>
      </c>
      <c r="M1633" s="28" t="str">
        <f t="shared" ref="M1633:Q1633" si="9799">IFERROR(IF(FIND(M$1,$F1633)&gt;1,"Age - Children",""),"")</f>
        <v>Age - Children</v>
      </c>
      <c r="N1633" s="28" t="str">
        <f t="shared" si="9799"/>
        <v/>
      </c>
      <c r="O1633" s="28" t="str">
        <f t="shared" si="9799"/>
        <v/>
      </c>
      <c r="P1633" s="28" t="str">
        <f t="shared" si="9799"/>
        <v/>
      </c>
      <c r="Q1633" s="28" t="str">
        <f t="shared" si="9799"/>
        <v/>
      </c>
      <c r="R1633" s="28" t="str">
        <f t="shared" ref="R1633:T1633" si="9800">IFERROR(IF(FIND(R$1,$F1633)&gt;1,"Age - Elderly",""),"")</f>
        <v/>
      </c>
      <c r="S1633" s="28" t="str">
        <f t="shared" si="9800"/>
        <v/>
      </c>
      <c r="T1633" s="28" t="str">
        <f t="shared" si="9800"/>
        <v/>
      </c>
      <c r="U1633" s="28" t="str">
        <f t="shared" si="3"/>
        <v>Age - Children;</v>
      </c>
      <c r="V1633" s="28" t="str">
        <f t="shared" si="4"/>
        <v/>
      </c>
      <c r="X1633" s="28" t="str">
        <f t="shared" si="5"/>
        <v/>
      </c>
      <c r="Y1633" s="28" t="str">
        <f t="shared" si="6"/>
        <v/>
      </c>
      <c r="Z1633" s="28" t="str">
        <f t="shared" si="7"/>
        <v>Gender - Male</v>
      </c>
      <c r="AB1633" s="28" t="str">
        <f t="shared" si="8"/>
        <v/>
      </c>
      <c r="AD1633" s="28" t="str">
        <f t="shared" si="9"/>
        <v>Gender - Male;</v>
      </c>
      <c r="AG1633" s="28" t="str">
        <f t="shared" ref="AG1633:AL1633" si="9801">IFERROR(IF(FIND(AG$1,$F1633)&gt;1,AG$1,""),"")</f>
        <v/>
      </c>
      <c r="AH1633" s="28" t="str">
        <f t="shared" si="9801"/>
        <v/>
      </c>
      <c r="AI1633" s="28" t="str">
        <f t="shared" si="9801"/>
        <v/>
      </c>
      <c r="AJ1633" s="28" t="str">
        <f t="shared" si="9801"/>
        <v/>
      </c>
      <c r="AK1633" s="28" t="str">
        <f t="shared" si="9801"/>
        <v/>
      </c>
      <c r="AL1633" s="28" t="str">
        <f t="shared" si="9801"/>
        <v/>
      </c>
      <c r="AM1633" s="28" t="str">
        <f t="shared" si="11"/>
        <v/>
      </c>
      <c r="AN1633" s="28" t="str">
        <f t="shared" ref="AN1633:AQ1633" si="9802">IFERROR(IF(FIND(AN$1,$F1633)&gt;1,"Status - LGBT",""),"")</f>
        <v/>
      </c>
      <c r="AO1633" s="28" t="str">
        <f t="shared" si="9802"/>
        <v/>
      </c>
      <c r="AP1633" s="28" t="str">
        <f t="shared" si="9802"/>
        <v/>
      </c>
      <c r="AQ1633" s="28" t="str">
        <f t="shared" si="9802"/>
        <v/>
      </c>
      <c r="AR1633" s="28" t="str">
        <f t="shared" ref="AR1633:AV1633" si="9803">IFERROR(IF(FIND(AR$1,$F1633)&gt;1,"BME",""),"")</f>
        <v/>
      </c>
      <c r="AS1633" s="28" t="str">
        <f t="shared" si="9803"/>
        <v/>
      </c>
      <c r="AT1633" s="28" t="str">
        <f t="shared" si="9803"/>
        <v/>
      </c>
      <c r="AU1633" s="28" t="str">
        <f t="shared" si="9803"/>
        <v/>
      </c>
      <c r="AV1633" s="28" t="str">
        <f t="shared" si="9803"/>
        <v/>
      </c>
      <c r="AW1633" s="28" t="str">
        <f t="shared" ref="AW1633:BC1633" si="9804">IFERROR(IF(FIND(AW$1,$F1633)&gt;1,AW$1,""),"")</f>
        <v/>
      </c>
      <c r="AX1633" s="28" t="str">
        <f t="shared" si="9804"/>
        <v/>
      </c>
      <c r="AY1633" s="28" t="str">
        <f t="shared" si="9804"/>
        <v/>
      </c>
      <c r="AZ1633" s="28" t="str">
        <f t="shared" si="9804"/>
        <v/>
      </c>
      <c r="BA1633" s="28" t="str">
        <f t="shared" si="9804"/>
        <v/>
      </c>
      <c r="BB1633" s="28" t="str">
        <f t="shared" si="9804"/>
        <v/>
      </c>
      <c r="BC1633" s="28" t="str">
        <f t="shared" si="9804"/>
        <v/>
      </c>
      <c r="BD1633" s="28" t="str">
        <f t="shared" si="15"/>
        <v/>
      </c>
      <c r="BG1633" s="2" t="s">
        <v>10856</v>
      </c>
      <c r="BI1633" s="2" t="s">
        <v>9822</v>
      </c>
      <c r="BJ1633" s="28" t="str">
        <f t="shared" si="16"/>
        <v>Leeds</v>
      </c>
      <c r="BK1633" s="28" t="str">
        <f t="shared" si="17"/>
        <v>West Yorkshire</v>
      </c>
      <c r="BM1633" s="2" t="s">
        <v>98</v>
      </c>
      <c r="BU1633" s="18"/>
      <c r="BV1633" s="47" t="s">
        <v>572</v>
      </c>
      <c r="BW1633" s="18"/>
      <c r="BX1633" s="18"/>
      <c r="BY1633" s="42" t="str">
        <f t="shared" si="18"/>
        <v>Age - Children;;Gender - Male;;LS9</v>
      </c>
      <c r="BZ1633" s="43"/>
    </row>
    <row r="1634" spans="1:78" ht="15">
      <c r="A1634" s="10" t="s">
        <v>46</v>
      </c>
      <c r="B1634" s="28">
        <f>VLOOKUP(A1634,Organisations!$A$2:$B$7,2,FALSE)</f>
        <v>3</v>
      </c>
      <c r="C1634" s="10" t="s">
        <v>10857</v>
      </c>
      <c r="D1634" s="10" t="s">
        <v>10858</v>
      </c>
      <c r="E1634" s="28" t="str">
        <f t="shared" si="0"/>
        <v>Leeds Mencap runs a number of regular support groups for parents and carers of learning disabled children throughout Lee</v>
      </c>
      <c r="F1634" s="61" t="s">
        <v>19703</v>
      </c>
      <c r="G1634" s="10" t="s">
        <v>68</v>
      </c>
      <c r="H1634" s="11"/>
      <c r="K1634" s="30" t="s">
        <v>1916</v>
      </c>
      <c r="L1634" s="10" t="s">
        <v>8543</v>
      </c>
      <c r="M1634" s="28" t="str">
        <f t="shared" ref="M1634:Q1634" si="9805">IFERROR(IF(FIND(M$1,$F1634)&gt;1,"Age - Children",""),"")</f>
        <v>Age - Children</v>
      </c>
      <c r="N1634" s="28" t="str">
        <f t="shared" si="9805"/>
        <v/>
      </c>
      <c r="O1634" s="28" t="str">
        <f t="shared" si="9805"/>
        <v/>
      </c>
      <c r="P1634" s="28" t="str">
        <f t="shared" si="9805"/>
        <v/>
      </c>
      <c r="Q1634" s="28" t="str">
        <f t="shared" si="9805"/>
        <v/>
      </c>
      <c r="R1634" s="28" t="str">
        <f t="shared" ref="R1634:T1634" si="9806">IFERROR(IF(FIND(R$1,$F1634)&gt;1,"Age - Elderly",""),"")</f>
        <v/>
      </c>
      <c r="S1634" s="28" t="str">
        <f t="shared" si="9806"/>
        <v/>
      </c>
      <c r="T1634" s="28" t="str">
        <f t="shared" si="9806"/>
        <v/>
      </c>
      <c r="U1634" s="28" t="str">
        <f t="shared" si="3"/>
        <v>Age - Children;</v>
      </c>
      <c r="V1634" s="28" t="str">
        <f t="shared" si="4"/>
        <v>Status - disabled</v>
      </c>
      <c r="X1634" s="28" t="str">
        <f t="shared" si="5"/>
        <v/>
      </c>
      <c r="Y1634" s="28" t="str">
        <f t="shared" si="6"/>
        <v/>
      </c>
      <c r="Z1634" s="28" t="str">
        <f t="shared" si="7"/>
        <v/>
      </c>
      <c r="AB1634" s="28" t="str">
        <f t="shared" si="8"/>
        <v/>
      </c>
      <c r="AD1634" s="28" t="str">
        <f t="shared" si="9"/>
        <v/>
      </c>
      <c r="AG1634" s="28" t="str">
        <f t="shared" ref="AG1634:AL1634" si="9807">IFERROR(IF(FIND(AG$1,$F1634)&gt;1,AG$1,""),"")</f>
        <v/>
      </c>
      <c r="AH1634" s="28" t="str">
        <f t="shared" si="9807"/>
        <v/>
      </c>
      <c r="AI1634" s="28" t="str">
        <f t="shared" si="9807"/>
        <v/>
      </c>
      <c r="AJ1634" s="28" t="str">
        <f t="shared" si="9807"/>
        <v/>
      </c>
      <c r="AK1634" s="28" t="str">
        <f t="shared" si="9807"/>
        <v/>
      </c>
      <c r="AL1634" s="28" t="str">
        <f t="shared" si="9807"/>
        <v/>
      </c>
      <c r="AM1634" s="28" t="str">
        <f t="shared" si="11"/>
        <v/>
      </c>
      <c r="AN1634" s="28" t="str">
        <f t="shared" ref="AN1634:AQ1634" si="9808">IFERROR(IF(FIND(AN$1,$F1634)&gt;1,"Status - LGBT",""),"")</f>
        <v/>
      </c>
      <c r="AO1634" s="28" t="str">
        <f t="shared" si="9808"/>
        <v/>
      </c>
      <c r="AP1634" s="28" t="str">
        <f t="shared" si="9808"/>
        <v/>
      </c>
      <c r="AQ1634" s="28" t="str">
        <f t="shared" si="9808"/>
        <v/>
      </c>
      <c r="AR1634" s="28" t="str">
        <f t="shared" ref="AR1634:AV1634" si="9809">IFERROR(IF(FIND(AR$1,$F1634)&gt;1,"BME",""),"")</f>
        <v/>
      </c>
      <c r="AS1634" s="28" t="str">
        <f t="shared" si="9809"/>
        <v/>
      </c>
      <c r="AT1634" s="28" t="str">
        <f t="shared" si="9809"/>
        <v/>
      </c>
      <c r="AU1634" s="28" t="str">
        <f t="shared" si="9809"/>
        <v/>
      </c>
      <c r="AV1634" s="28" t="str">
        <f t="shared" si="9809"/>
        <v/>
      </c>
      <c r="AW1634" s="28" t="str">
        <f t="shared" ref="AW1634:BC1634" si="9810">IFERROR(IF(FIND(AW$1,$F1634)&gt;1,AW$1,""),"")</f>
        <v/>
      </c>
      <c r="AX1634" s="28" t="str">
        <f t="shared" si="9810"/>
        <v/>
      </c>
      <c r="AY1634" s="28" t="str">
        <f t="shared" si="9810"/>
        <v/>
      </c>
      <c r="AZ1634" s="28" t="str">
        <f t="shared" si="9810"/>
        <v/>
      </c>
      <c r="BA1634" s="28" t="str">
        <f t="shared" si="9810"/>
        <v/>
      </c>
      <c r="BB1634" s="28" t="str">
        <f t="shared" si="9810"/>
        <v/>
      </c>
      <c r="BC1634" s="28" t="str">
        <f t="shared" si="9810"/>
        <v/>
      </c>
      <c r="BD1634" s="28" t="str">
        <f t="shared" si="15"/>
        <v/>
      </c>
      <c r="BG1634" s="2" t="s">
        <v>10851</v>
      </c>
      <c r="BI1634" s="2" t="s">
        <v>1864</v>
      </c>
      <c r="BJ1634" s="28" t="str">
        <f t="shared" si="16"/>
        <v/>
      </c>
      <c r="BK1634" s="28" t="str">
        <f t="shared" si="17"/>
        <v/>
      </c>
      <c r="BM1634" s="2" t="s">
        <v>98</v>
      </c>
      <c r="BU1634" s="12"/>
      <c r="BV1634" s="50" t="s">
        <v>572</v>
      </c>
      <c r="BW1634" s="12"/>
      <c r="BX1634" s="12"/>
      <c r="BY1634" s="42" t="str">
        <f t="shared" si="18"/>
        <v>Status - disabled;Age - Children;;LS9</v>
      </c>
      <c r="BZ1634" s="42"/>
    </row>
    <row r="1635" spans="1:78" ht="15">
      <c r="A1635" s="16" t="s">
        <v>46</v>
      </c>
      <c r="B1635" s="28">
        <f>VLOOKUP(A1635,Organisations!$A$2:$B$7,2,FALSE)</f>
        <v>3</v>
      </c>
      <c r="C1635" s="23" t="s">
        <v>1858</v>
      </c>
      <c r="D1635" s="23" t="s">
        <v>1859</v>
      </c>
      <c r="E1635" s="28" t="str">
        <f t="shared" si="0"/>
        <v>Leeds Mind supports people with mental health problems, providing services throughout the Leeds area.
 We believe that e</v>
      </c>
      <c r="F1635" s="62" t="s">
        <v>19704</v>
      </c>
      <c r="G1635" s="16" t="s">
        <v>68</v>
      </c>
      <c r="H1635" s="17"/>
      <c r="K1635" s="26" t="s">
        <v>1862</v>
      </c>
      <c r="L1635" s="16" t="s">
        <v>10864</v>
      </c>
      <c r="M1635" s="28" t="str">
        <f t="shared" ref="M1635:Q1635" si="9811">IFERROR(IF(FIND(M$1,$F1635)&gt;1,"Age - Children",""),"")</f>
        <v/>
      </c>
      <c r="N1635" s="28" t="str">
        <f t="shared" si="9811"/>
        <v/>
      </c>
      <c r="O1635" s="28" t="str">
        <f t="shared" si="9811"/>
        <v/>
      </c>
      <c r="P1635" s="28" t="str">
        <f t="shared" si="9811"/>
        <v/>
      </c>
      <c r="Q1635" s="28" t="str">
        <f t="shared" si="9811"/>
        <v/>
      </c>
      <c r="R1635" s="28" t="str">
        <f t="shared" ref="R1635:T1635" si="9812">IFERROR(IF(FIND(R$1,$F1635)&gt;1,"Age - Elderly",""),"")</f>
        <v/>
      </c>
      <c r="S1635" s="28" t="str">
        <f t="shared" si="9812"/>
        <v/>
      </c>
      <c r="T1635" s="28" t="str">
        <f t="shared" si="9812"/>
        <v/>
      </c>
      <c r="U1635" s="28" t="str">
        <f t="shared" si="3"/>
        <v/>
      </c>
      <c r="V1635" s="28" t="str">
        <f t="shared" si="4"/>
        <v/>
      </c>
      <c r="X1635" s="28" t="str">
        <f t="shared" si="5"/>
        <v/>
      </c>
      <c r="Y1635" s="28" t="str">
        <f t="shared" si="6"/>
        <v/>
      </c>
      <c r="Z1635" s="28" t="str">
        <f t="shared" si="7"/>
        <v>Gender - Male</v>
      </c>
      <c r="AB1635" s="28" t="str">
        <f t="shared" si="8"/>
        <v/>
      </c>
      <c r="AD1635" s="28" t="str">
        <f t="shared" si="9"/>
        <v>Gender - Male;</v>
      </c>
      <c r="AG1635" s="28" t="str">
        <f t="shared" ref="AG1635:AL1635" si="9813">IFERROR(IF(FIND(AG$1,$F1635)&gt;1,AG$1,""),"")</f>
        <v/>
      </c>
      <c r="AH1635" s="28" t="str">
        <f t="shared" si="9813"/>
        <v/>
      </c>
      <c r="AI1635" s="28" t="str">
        <f t="shared" si="9813"/>
        <v/>
      </c>
      <c r="AJ1635" s="28" t="str">
        <f t="shared" si="9813"/>
        <v/>
      </c>
      <c r="AK1635" s="28" t="str">
        <f t="shared" si="9813"/>
        <v/>
      </c>
      <c r="AL1635" s="28" t="str">
        <f t="shared" si="9813"/>
        <v/>
      </c>
      <c r="AM1635" s="28" t="str">
        <f t="shared" si="11"/>
        <v/>
      </c>
      <c r="AN1635" s="28" t="str">
        <f t="shared" ref="AN1635:AQ1635" si="9814">IFERROR(IF(FIND(AN$1,$F1635)&gt;1,"Status - LGBT",""),"")</f>
        <v/>
      </c>
      <c r="AO1635" s="28" t="str">
        <f t="shared" si="9814"/>
        <v/>
      </c>
      <c r="AP1635" s="28" t="str">
        <f t="shared" si="9814"/>
        <v/>
      </c>
      <c r="AQ1635" s="28" t="str">
        <f t="shared" si="9814"/>
        <v/>
      </c>
      <c r="AR1635" s="28" t="str">
        <f t="shared" ref="AR1635:AV1635" si="9815">IFERROR(IF(FIND(AR$1,$F1635)&gt;1,"BME",""),"")</f>
        <v/>
      </c>
      <c r="AS1635" s="28" t="str">
        <f t="shared" si="9815"/>
        <v/>
      </c>
      <c r="AT1635" s="28" t="str">
        <f t="shared" si="9815"/>
        <v/>
      </c>
      <c r="AU1635" s="28" t="str">
        <f t="shared" si="9815"/>
        <v/>
      </c>
      <c r="AV1635" s="28" t="str">
        <f t="shared" si="9815"/>
        <v/>
      </c>
      <c r="AW1635" s="28" t="str">
        <f t="shared" ref="AW1635:BC1635" si="9816">IFERROR(IF(FIND(AW$1,$F1635)&gt;1,AW$1,""),"")</f>
        <v/>
      </c>
      <c r="AX1635" s="28" t="str">
        <f t="shared" si="9816"/>
        <v/>
      </c>
      <c r="AY1635" s="28" t="str">
        <f t="shared" si="9816"/>
        <v/>
      </c>
      <c r="AZ1635" s="28" t="str">
        <f t="shared" si="9816"/>
        <v/>
      </c>
      <c r="BA1635" s="28" t="str">
        <f t="shared" si="9816"/>
        <v/>
      </c>
      <c r="BB1635" s="28" t="str">
        <f t="shared" si="9816"/>
        <v/>
      </c>
      <c r="BC1635" s="28" t="str">
        <f t="shared" si="9816"/>
        <v/>
      </c>
      <c r="BD1635" s="28" t="str">
        <f t="shared" si="15"/>
        <v/>
      </c>
      <c r="BG1635" s="2" t="s">
        <v>10865</v>
      </c>
      <c r="BI1635" s="2" t="s">
        <v>1811</v>
      </c>
      <c r="BJ1635" s="28" t="str">
        <f t="shared" si="16"/>
        <v>Leeds</v>
      </c>
      <c r="BK1635" s="28" t="str">
        <f t="shared" si="17"/>
        <v>West Yorkshire</v>
      </c>
      <c r="BM1635" s="2" t="s">
        <v>98</v>
      </c>
      <c r="BU1635" s="18"/>
      <c r="BV1635" s="47" t="s">
        <v>587</v>
      </c>
      <c r="BW1635" s="18"/>
      <c r="BX1635" s="18"/>
      <c r="BY1635" s="42" t="str">
        <f t="shared" si="18"/>
        <v>Gender - Male;;LS18</v>
      </c>
      <c r="BZ1635" s="43"/>
    </row>
    <row r="1636" spans="1:78" ht="15">
      <c r="A1636" s="10" t="s">
        <v>46</v>
      </c>
      <c r="B1636" s="28">
        <f>VLOOKUP(A1636,Organisations!$A$2:$B$7,2,FALSE)</f>
        <v>3</v>
      </c>
      <c r="C1636" s="10" t="s">
        <v>10866</v>
      </c>
      <c r="D1636" s="10" t="s">
        <v>10867</v>
      </c>
      <c r="E1636" s="28" t="str">
        <f t="shared" si="0"/>
        <v>The Leeds Older People’s Forum was established in March 1994 and has grown to a citywide membership of over 100 voluntar</v>
      </c>
      <c r="F1636" s="61" t="s">
        <v>19705</v>
      </c>
      <c r="G1636" s="10" t="s">
        <v>68</v>
      </c>
      <c r="H1636" s="11"/>
      <c r="K1636" s="30" t="s">
        <v>8597</v>
      </c>
      <c r="L1636" s="10" t="s">
        <v>10871</v>
      </c>
      <c r="M1636" s="28" t="str">
        <f t="shared" ref="M1636:Q1636" si="9817">IFERROR(IF(FIND(M$1,$F1636)&gt;1,"Age - Children",""),"")</f>
        <v/>
      </c>
      <c r="N1636" s="28" t="str">
        <f t="shared" si="9817"/>
        <v/>
      </c>
      <c r="O1636" s="28" t="str">
        <f t="shared" si="9817"/>
        <v/>
      </c>
      <c r="P1636" s="28" t="str">
        <f t="shared" si="9817"/>
        <v/>
      </c>
      <c r="Q1636" s="28" t="str">
        <f t="shared" si="9817"/>
        <v/>
      </c>
      <c r="R1636" s="28" t="str">
        <f t="shared" ref="R1636:T1636" si="9818">IFERROR(IF(FIND(R$1,$F1636)&gt;1,"Age - Elderly",""),"")</f>
        <v/>
      </c>
      <c r="S1636" s="28" t="str">
        <f t="shared" si="9818"/>
        <v/>
      </c>
      <c r="T1636" s="28" t="str">
        <f t="shared" si="9818"/>
        <v>Age - Elderly</v>
      </c>
      <c r="U1636" s="28" t="str">
        <f t="shared" si="3"/>
        <v/>
      </c>
      <c r="V1636" s="28" t="str">
        <f t="shared" si="4"/>
        <v/>
      </c>
      <c r="X1636" s="28" t="str">
        <f t="shared" si="5"/>
        <v/>
      </c>
      <c r="Y1636" s="28" t="str">
        <f t="shared" si="6"/>
        <v/>
      </c>
      <c r="Z1636" s="28" t="str">
        <f t="shared" si="7"/>
        <v/>
      </c>
      <c r="AB1636" s="28" t="str">
        <f t="shared" si="8"/>
        <v/>
      </c>
      <c r="AD1636" s="28" t="str">
        <f t="shared" si="9"/>
        <v/>
      </c>
      <c r="AG1636" s="28" t="str">
        <f t="shared" ref="AG1636:AL1636" si="9819">IFERROR(IF(FIND(AG$1,$F1636)&gt;1,AG$1,""),"")</f>
        <v/>
      </c>
      <c r="AH1636" s="28" t="str">
        <f t="shared" si="9819"/>
        <v/>
      </c>
      <c r="AI1636" s="28" t="str">
        <f t="shared" si="9819"/>
        <v/>
      </c>
      <c r="AJ1636" s="28" t="str">
        <f t="shared" si="9819"/>
        <v/>
      </c>
      <c r="AK1636" s="28" t="str">
        <f t="shared" si="9819"/>
        <v/>
      </c>
      <c r="AL1636" s="28" t="str">
        <f t="shared" si="9819"/>
        <v/>
      </c>
      <c r="AM1636" s="28" t="str">
        <f t="shared" si="11"/>
        <v/>
      </c>
      <c r="AN1636" s="28" t="str">
        <f t="shared" ref="AN1636:AQ1636" si="9820">IFERROR(IF(FIND(AN$1,$F1636)&gt;1,"Status - LGBT",""),"")</f>
        <v/>
      </c>
      <c r="AO1636" s="28" t="str">
        <f t="shared" si="9820"/>
        <v/>
      </c>
      <c r="AP1636" s="28" t="str">
        <f t="shared" si="9820"/>
        <v/>
      </c>
      <c r="AQ1636" s="28" t="str">
        <f t="shared" si="9820"/>
        <v/>
      </c>
      <c r="AR1636" s="28" t="str">
        <f t="shared" ref="AR1636:AV1636" si="9821">IFERROR(IF(FIND(AR$1,$F1636)&gt;1,"BME",""),"")</f>
        <v/>
      </c>
      <c r="AS1636" s="28" t="str">
        <f t="shared" si="9821"/>
        <v/>
      </c>
      <c r="AT1636" s="28" t="str">
        <f t="shared" si="9821"/>
        <v/>
      </c>
      <c r="AU1636" s="28" t="str">
        <f t="shared" si="9821"/>
        <v/>
      </c>
      <c r="AV1636" s="28" t="str">
        <f t="shared" si="9821"/>
        <v/>
      </c>
      <c r="AW1636" s="28" t="str">
        <f t="shared" ref="AW1636:BC1636" si="9822">IFERROR(IF(FIND(AW$1,$F1636)&gt;1,AW$1,""),"")</f>
        <v/>
      </c>
      <c r="AX1636" s="28" t="str">
        <f t="shared" si="9822"/>
        <v/>
      </c>
      <c r="AY1636" s="28" t="str">
        <f t="shared" si="9822"/>
        <v/>
      </c>
      <c r="AZ1636" s="28" t="str">
        <f t="shared" si="9822"/>
        <v/>
      </c>
      <c r="BA1636" s="28" t="str">
        <f t="shared" si="9822"/>
        <v/>
      </c>
      <c r="BB1636" s="28" t="str">
        <f t="shared" si="9822"/>
        <v/>
      </c>
      <c r="BC1636" s="28" t="str">
        <f t="shared" si="9822"/>
        <v/>
      </c>
      <c r="BD1636" s="28" t="str">
        <f t="shared" si="15"/>
        <v/>
      </c>
      <c r="BG1636" s="2" t="s">
        <v>10872</v>
      </c>
      <c r="BI1636" s="2" t="s">
        <v>2582</v>
      </c>
      <c r="BJ1636" s="28" t="str">
        <f t="shared" si="16"/>
        <v/>
      </c>
      <c r="BK1636" s="28" t="str">
        <f t="shared" si="17"/>
        <v/>
      </c>
      <c r="BM1636" s="2" t="s">
        <v>98</v>
      </c>
      <c r="BU1636" s="12"/>
      <c r="BV1636" s="50" t="s">
        <v>565</v>
      </c>
      <c r="BW1636" s="12"/>
      <c r="BX1636" s="12"/>
      <c r="BY1636" s="42" t="str">
        <f t="shared" si="18"/>
        <v>LS3</v>
      </c>
      <c r="BZ1636" s="42"/>
    </row>
    <row r="1637" spans="1:78" ht="15">
      <c r="A1637" s="16" t="s">
        <v>46</v>
      </c>
      <c r="B1637" s="28">
        <f>VLOOKUP(A1637,Organisations!$A$2:$B$7,2,FALSE)</f>
        <v>3</v>
      </c>
      <c r="C1637" s="16" t="s">
        <v>10874</v>
      </c>
      <c r="D1637" s="16" t="s">
        <v>10875</v>
      </c>
      <c r="E1637" s="28" t="str">
        <f t="shared" si="0"/>
        <v>Mainstream play and leisure support: We support all disabled children to go to activities and provide a play support wor</v>
      </c>
      <c r="F1637" s="62" t="s">
        <v>19706</v>
      </c>
      <c r="G1637" s="16" t="s">
        <v>68</v>
      </c>
      <c r="H1637" s="17"/>
      <c r="K1637" s="26" t="s">
        <v>10879</v>
      </c>
      <c r="L1637" s="16" t="s">
        <v>10880</v>
      </c>
      <c r="M1637" s="28" t="str">
        <f t="shared" ref="M1637:Q1637" si="9823">IFERROR(IF(FIND(M$1,$F1637)&gt;1,"Age - Children",""),"")</f>
        <v>Age - Children</v>
      </c>
      <c r="N1637" s="28" t="str">
        <f t="shared" si="9823"/>
        <v/>
      </c>
      <c r="O1637" s="28" t="str">
        <f t="shared" si="9823"/>
        <v/>
      </c>
      <c r="P1637" s="28" t="str">
        <f t="shared" si="9823"/>
        <v/>
      </c>
      <c r="Q1637" s="28" t="str">
        <f t="shared" si="9823"/>
        <v/>
      </c>
      <c r="R1637" s="28" t="str">
        <f t="shared" ref="R1637:T1637" si="9824">IFERROR(IF(FIND(R$1,$F1637)&gt;1,"Age - Elderly",""),"")</f>
        <v/>
      </c>
      <c r="S1637" s="28" t="str">
        <f t="shared" si="9824"/>
        <v/>
      </c>
      <c r="T1637" s="28" t="str">
        <f t="shared" si="9824"/>
        <v/>
      </c>
      <c r="U1637" s="28" t="str">
        <f t="shared" si="3"/>
        <v>Age - Children;</v>
      </c>
      <c r="V1637" s="28" t="str">
        <f t="shared" si="4"/>
        <v>Status - disabled</v>
      </c>
      <c r="X1637" s="28" t="str">
        <f t="shared" si="5"/>
        <v/>
      </c>
      <c r="Y1637" s="28" t="str">
        <f t="shared" si="6"/>
        <v/>
      </c>
      <c r="Z1637" s="28" t="str">
        <f t="shared" si="7"/>
        <v/>
      </c>
      <c r="AB1637" s="28" t="str">
        <f t="shared" si="8"/>
        <v/>
      </c>
      <c r="AD1637" s="28" t="str">
        <f t="shared" si="9"/>
        <v/>
      </c>
      <c r="AG1637" s="28" t="str">
        <f t="shared" ref="AG1637:AL1637" si="9825">IFERROR(IF(FIND(AG$1,$F1637)&gt;1,AG$1,""),"")</f>
        <v/>
      </c>
      <c r="AH1637" s="28" t="str">
        <f t="shared" si="9825"/>
        <v/>
      </c>
      <c r="AI1637" s="28" t="str">
        <f t="shared" si="9825"/>
        <v/>
      </c>
      <c r="AJ1637" s="28" t="str">
        <f t="shared" si="9825"/>
        <v/>
      </c>
      <c r="AK1637" s="28" t="str">
        <f t="shared" si="9825"/>
        <v/>
      </c>
      <c r="AL1637" s="28" t="str">
        <f t="shared" si="9825"/>
        <v/>
      </c>
      <c r="AM1637" s="28" t="str">
        <f t="shared" si="11"/>
        <v/>
      </c>
      <c r="AN1637" s="28" t="str">
        <f t="shared" ref="AN1637:AQ1637" si="9826">IFERROR(IF(FIND(AN$1,$F1637)&gt;1,"Status - LGBT",""),"")</f>
        <v/>
      </c>
      <c r="AO1637" s="28" t="str">
        <f t="shared" si="9826"/>
        <v/>
      </c>
      <c r="AP1637" s="28" t="str">
        <f t="shared" si="9826"/>
        <v/>
      </c>
      <c r="AQ1637" s="28" t="str">
        <f t="shared" si="9826"/>
        <v/>
      </c>
      <c r="AR1637" s="28" t="str">
        <f t="shared" ref="AR1637:AV1637" si="9827">IFERROR(IF(FIND(AR$1,$F1637)&gt;1,"BME",""),"")</f>
        <v/>
      </c>
      <c r="AS1637" s="28" t="str">
        <f t="shared" si="9827"/>
        <v/>
      </c>
      <c r="AT1637" s="28" t="str">
        <f t="shared" si="9827"/>
        <v/>
      </c>
      <c r="AU1637" s="28" t="str">
        <f t="shared" si="9827"/>
        <v/>
      </c>
      <c r="AV1637" s="28" t="str">
        <f t="shared" si="9827"/>
        <v/>
      </c>
      <c r="AW1637" s="28" t="str">
        <f t="shared" ref="AW1637:BC1637" si="9828">IFERROR(IF(FIND(AW$1,$F1637)&gt;1,AW$1,""),"")</f>
        <v/>
      </c>
      <c r="AX1637" s="28" t="str">
        <f t="shared" si="9828"/>
        <v/>
      </c>
      <c r="AY1637" s="28" t="str">
        <f t="shared" si="9828"/>
        <v/>
      </c>
      <c r="AZ1637" s="28" t="str">
        <f t="shared" si="9828"/>
        <v/>
      </c>
      <c r="BA1637" s="28" t="str">
        <f t="shared" si="9828"/>
        <v/>
      </c>
      <c r="BB1637" s="28" t="str">
        <f t="shared" si="9828"/>
        <v/>
      </c>
      <c r="BC1637" s="28" t="str">
        <f t="shared" si="9828"/>
        <v/>
      </c>
      <c r="BD1637" s="28" t="str">
        <f t="shared" si="15"/>
        <v/>
      </c>
      <c r="BG1637" s="2" t="s">
        <v>10881</v>
      </c>
      <c r="BI1637" s="2" t="s">
        <v>9842</v>
      </c>
      <c r="BJ1637" s="28" t="str">
        <f t="shared" si="16"/>
        <v>Leeds</v>
      </c>
      <c r="BK1637" s="28" t="str">
        <f t="shared" si="17"/>
        <v>West Yorkshire</v>
      </c>
      <c r="BM1637" s="2" t="s">
        <v>98</v>
      </c>
      <c r="BU1637" s="18"/>
      <c r="BV1637" s="47" t="s">
        <v>573</v>
      </c>
      <c r="BW1637" s="18"/>
      <c r="BX1637" s="18"/>
      <c r="BY1637" s="42" t="str">
        <f t="shared" si="18"/>
        <v>Status - disabled;Age - Children;;LS10</v>
      </c>
      <c r="BZ1637" s="43"/>
    </row>
    <row r="1638" spans="1:78" ht="15">
      <c r="A1638" s="10" t="s">
        <v>46</v>
      </c>
      <c r="B1638" s="28">
        <f>VLOOKUP(A1638,Organisations!$A$2:$B$7,2,FALSE)</f>
        <v>3</v>
      </c>
      <c r="C1638" s="10" t="s">
        <v>10882</v>
      </c>
      <c r="D1638" s="10" t="s">
        <v>10883</v>
      </c>
      <c r="E1638" s="28" t="str">
        <f t="shared" si="0"/>
        <v xml:space="preserve">We offer breaks to people by matching them with a Shared Lives carer. Placements only take place when everyone is happy </v>
      </c>
      <c r="F1638" s="10" t="s">
        <v>10885</v>
      </c>
      <c r="G1638" s="10" t="s">
        <v>68</v>
      </c>
      <c r="H1638" s="11"/>
      <c r="K1638" s="30" t="s">
        <v>10887</v>
      </c>
      <c r="L1638" s="10" t="s">
        <v>3561</v>
      </c>
      <c r="M1638" s="28" t="str">
        <f t="shared" ref="M1638:Q1638" si="9829">IFERROR(IF(FIND(M$1,$F1638)&gt;1,"Age - Children",""),"")</f>
        <v/>
      </c>
      <c r="N1638" s="28" t="str">
        <f t="shared" si="9829"/>
        <v/>
      </c>
      <c r="O1638" s="28" t="str">
        <f t="shared" si="9829"/>
        <v/>
      </c>
      <c r="P1638" s="28" t="str">
        <f t="shared" si="9829"/>
        <v/>
      </c>
      <c r="Q1638" s="28" t="str">
        <f t="shared" si="9829"/>
        <v/>
      </c>
      <c r="R1638" s="28" t="str">
        <f t="shared" ref="R1638:T1638" si="9830">IFERROR(IF(FIND(R$1,$F1638)&gt;1,"Age - Elderly",""),"")</f>
        <v/>
      </c>
      <c r="S1638" s="28" t="str">
        <f t="shared" si="9830"/>
        <v/>
      </c>
      <c r="T1638" s="28" t="str">
        <f t="shared" si="9830"/>
        <v>Age - Elderly</v>
      </c>
      <c r="U1638" s="28" t="str">
        <f t="shared" si="3"/>
        <v/>
      </c>
      <c r="V1638" s="28" t="str">
        <f t="shared" si="4"/>
        <v/>
      </c>
      <c r="X1638" s="28" t="str">
        <f t="shared" si="5"/>
        <v/>
      </c>
      <c r="Y1638" s="28" t="str">
        <f t="shared" si="6"/>
        <v/>
      </c>
      <c r="Z1638" s="28" t="str">
        <f t="shared" si="7"/>
        <v>Gender - Male</v>
      </c>
      <c r="AB1638" s="28" t="str">
        <f t="shared" si="8"/>
        <v/>
      </c>
      <c r="AD1638" s="28" t="str">
        <f t="shared" si="9"/>
        <v>Gender - Male;</v>
      </c>
      <c r="AG1638" s="28" t="str">
        <f t="shared" ref="AG1638:AL1638" si="9831">IFERROR(IF(FIND(AG$1,$F1638)&gt;1,AG$1,""),"")</f>
        <v/>
      </c>
      <c r="AH1638" s="28" t="str">
        <f t="shared" si="9831"/>
        <v/>
      </c>
      <c r="AI1638" s="28" t="str">
        <f t="shared" si="9831"/>
        <v/>
      </c>
      <c r="AJ1638" s="28" t="str">
        <f t="shared" si="9831"/>
        <v/>
      </c>
      <c r="AK1638" s="28" t="str">
        <f t="shared" si="9831"/>
        <v/>
      </c>
      <c r="AL1638" s="28" t="str">
        <f t="shared" si="9831"/>
        <v/>
      </c>
      <c r="AM1638" s="28" t="str">
        <f t="shared" si="11"/>
        <v/>
      </c>
      <c r="AN1638" s="28" t="str">
        <f t="shared" ref="AN1638:AQ1638" si="9832">IFERROR(IF(FIND(AN$1,$F1638)&gt;1,"Status - LGBT",""),"")</f>
        <v/>
      </c>
      <c r="AO1638" s="28" t="str">
        <f t="shared" si="9832"/>
        <v/>
      </c>
      <c r="AP1638" s="28" t="str">
        <f t="shared" si="9832"/>
        <v/>
      </c>
      <c r="AQ1638" s="28" t="str">
        <f t="shared" si="9832"/>
        <v/>
      </c>
      <c r="AR1638" s="28" t="str">
        <f t="shared" ref="AR1638:AV1638" si="9833">IFERROR(IF(FIND(AR$1,$F1638)&gt;1,"BME",""),"")</f>
        <v/>
      </c>
      <c r="AS1638" s="28" t="str">
        <f t="shared" si="9833"/>
        <v/>
      </c>
      <c r="AT1638" s="28" t="str">
        <f t="shared" si="9833"/>
        <v/>
      </c>
      <c r="AU1638" s="28" t="str">
        <f t="shared" si="9833"/>
        <v/>
      </c>
      <c r="AV1638" s="28" t="str">
        <f t="shared" si="9833"/>
        <v/>
      </c>
      <c r="AW1638" s="28" t="str">
        <f t="shared" ref="AW1638:BC1638" si="9834">IFERROR(IF(FIND(AW$1,$F1638)&gt;1,AW$1,""),"")</f>
        <v/>
      </c>
      <c r="AX1638" s="28" t="str">
        <f t="shared" si="9834"/>
        <v/>
      </c>
      <c r="AY1638" s="28" t="str">
        <f t="shared" si="9834"/>
        <v/>
      </c>
      <c r="AZ1638" s="28" t="str">
        <f t="shared" si="9834"/>
        <v/>
      </c>
      <c r="BA1638" s="28" t="str">
        <f t="shared" si="9834"/>
        <v/>
      </c>
      <c r="BB1638" s="28" t="str">
        <f t="shared" si="9834"/>
        <v/>
      </c>
      <c r="BC1638" s="28" t="str">
        <f t="shared" si="9834"/>
        <v/>
      </c>
      <c r="BD1638" s="28" t="str">
        <f t="shared" si="15"/>
        <v/>
      </c>
      <c r="BJ1638" s="28" t="str">
        <f t="shared" si="16"/>
        <v/>
      </c>
      <c r="BK1638" s="28" t="str">
        <f t="shared" si="17"/>
        <v/>
      </c>
      <c r="BM1638" s="2" t="s">
        <v>98</v>
      </c>
      <c r="BU1638" s="12"/>
      <c r="BV1638" s="12"/>
      <c r="BW1638" s="12"/>
      <c r="BX1638" s="12"/>
      <c r="BY1638" s="42" t="str">
        <f t="shared" si="18"/>
        <v>Gender - Male;;</v>
      </c>
      <c r="BZ1638" s="42"/>
    </row>
    <row r="1639" spans="1:78" ht="15">
      <c r="A1639" s="16" t="s">
        <v>46</v>
      </c>
      <c r="B1639" s="28">
        <f>VLOOKUP(A1639,Organisations!$A$2:$B$7,2,FALSE)</f>
        <v>3</v>
      </c>
      <c r="C1639" s="16" t="s">
        <v>10888</v>
      </c>
      <c r="D1639" s="16" t="s">
        <v>10889</v>
      </c>
      <c r="E1639" s="28" t="str">
        <f t="shared" si="0"/>
        <v>The service is impartial, confidential, arm's length from the Local Authority and schools, free and accessible to all pa</v>
      </c>
      <c r="F1639" s="62" t="s">
        <v>19707</v>
      </c>
      <c r="G1639" s="16" t="s">
        <v>68</v>
      </c>
      <c r="H1639" s="17"/>
      <c r="K1639" s="26" t="s">
        <v>10893</v>
      </c>
      <c r="L1639" s="16" t="s">
        <v>10894</v>
      </c>
      <c r="M1639" s="28" t="str">
        <f t="shared" ref="M1639:Q1639" si="9835">IFERROR(IF(FIND(M$1,$F1639)&gt;1,"Age - Children",""),"")</f>
        <v>Age - Children</v>
      </c>
      <c r="N1639" s="28" t="str">
        <f t="shared" si="9835"/>
        <v/>
      </c>
      <c r="O1639" s="28" t="str">
        <f t="shared" si="9835"/>
        <v/>
      </c>
      <c r="P1639" s="28" t="str">
        <f t="shared" si="9835"/>
        <v/>
      </c>
      <c r="Q1639" s="28" t="str">
        <f t="shared" si="9835"/>
        <v/>
      </c>
      <c r="R1639" s="28" t="str">
        <f t="shared" ref="R1639:T1639" si="9836">IFERROR(IF(FIND(R$1,$F1639)&gt;1,"Age - Elderly",""),"")</f>
        <v/>
      </c>
      <c r="S1639" s="28" t="str">
        <f t="shared" si="9836"/>
        <v/>
      </c>
      <c r="T1639" s="28" t="str">
        <f t="shared" si="9836"/>
        <v/>
      </c>
      <c r="U1639" s="28" t="str">
        <f t="shared" si="3"/>
        <v>Age - Children;</v>
      </c>
      <c r="V1639" s="28" t="str">
        <f t="shared" si="4"/>
        <v/>
      </c>
      <c r="X1639" s="28" t="str">
        <f t="shared" si="5"/>
        <v/>
      </c>
      <c r="Y1639" s="28" t="str">
        <f t="shared" si="6"/>
        <v/>
      </c>
      <c r="Z1639" s="28" t="str">
        <f t="shared" si="7"/>
        <v>Gender - Male</v>
      </c>
      <c r="AB1639" s="28" t="str">
        <f t="shared" si="8"/>
        <v/>
      </c>
      <c r="AD1639" s="28" t="str">
        <f t="shared" si="9"/>
        <v>Gender - Male;</v>
      </c>
      <c r="AG1639" s="28" t="str">
        <f t="shared" ref="AG1639:AL1639" si="9837">IFERROR(IF(FIND(AG$1,$F1639)&gt;1,AG$1,""),"")</f>
        <v/>
      </c>
      <c r="AH1639" s="28" t="str">
        <f t="shared" si="9837"/>
        <v/>
      </c>
      <c r="AI1639" s="28" t="str">
        <f t="shared" si="9837"/>
        <v/>
      </c>
      <c r="AJ1639" s="28" t="str">
        <f t="shared" si="9837"/>
        <v/>
      </c>
      <c r="AK1639" s="28" t="str">
        <f t="shared" si="9837"/>
        <v/>
      </c>
      <c r="AL1639" s="28" t="str">
        <f t="shared" si="9837"/>
        <v/>
      </c>
      <c r="AM1639" s="28" t="str">
        <f t="shared" si="11"/>
        <v/>
      </c>
      <c r="AN1639" s="28" t="str">
        <f t="shared" ref="AN1639:AQ1639" si="9838">IFERROR(IF(FIND(AN$1,$F1639)&gt;1,"Status - LGBT",""),"")</f>
        <v/>
      </c>
      <c r="AO1639" s="28" t="str">
        <f t="shared" si="9838"/>
        <v/>
      </c>
      <c r="AP1639" s="28" t="str">
        <f t="shared" si="9838"/>
        <v/>
      </c>
      <c r="AQ1639" s="28" t="str">
        <f t="shared" si="9838"/>
        <v/>
      </c>
      <c r="AR1639" s="28" t="str">
        <f t="shared" ref="AR1639:AV1639" si="9839">IFERROR(IF(FIND(AR$1,$F1639)&gt;1,"BME",""),"")</f>
        <v/>
      </c>
      <c r="AS1639" s="28" t="str">
        <f t="shared" si="9839"/>
        <v/>
      </c>
      <c r="AT1639" s="28" t="str">
        <f t="shared" si="9839"/>
        <v/>
      </c>
      <c r="AU1639" s="28" t="str">
        <f t="shared" si="9839"/>
        <v/>
      </c>
      <c r="AV1639" s="28" t="str">
        <f t="shared" si="9839"/>
        <v/>
      </c>
      <c r="AW1639" s="28" t="str">
        <f t="shared" ref="AW1639:BC1639" si="9840">IFERROR(IF(FIND(AW$1,$F1639)&gt;1,AW$1,""),"")</f>
        <v/>
      </c>
      <c r="AX1639" s="28" t="str">
        <f t="shared" si="9840"/>
        <v/>
      </c>
      <c r="AY1639" s="28" t="str">
        <f t="shared" si="9840"/>
        <v/>
      </c>
      <c r="AZ1639" s="28" t="str">
        <f t="shared" si="9840"/>
        <v/>
      </c>
      <c r="BA1639" s="28" t="str">
        <f t="shared" si="9840"/>
        <v/>
      </c>
      <c r="BB1639" s="28" t="str">
        <f t="shared" si="9840"/>
        <v/>
      </c>
      <c r="BC1639" s="28" t="str">
        <f t="shared" si="9840"/>
        <v/>
      </c>
      <c r="BD1639" s="28" t="str">
        <f t="shared" si="15"/>
        <v/>
      </c>
      <c r="BG1639" s="2" t="s">
        <v>10895</v>
      </c>
      <c r="BI1639" s="2" t="s">
        <v>9761</v>
      </c>
      <c r="BJ1639" s="28" t="str">
        <f t="shared" si="16"/>
        <v>Leeds</v>
      </c>
      <c r="BK1639" s="28" t="str">
        <f t="shared" si="17"/>
        <v>West Yorkshire</v>
      </c>
      <c r="BM1639" s="2" t="s">
        <v>98</v>
      </c>
      <c r="BU1639" s="18"/>
      <c r="BV1639" s="47" t="s">
        <v>569</v>
      </c>
      <c r="BW1639" s="18"/>
      <c r="BX1639" s="18"/>
      <c r="BY1639" s="42" t="str">
        <f t="shared" si="18"/>
        <v>Age - Children;;Gender - Male;;LS7</v>
      </c>
      <c r="BZ1639" s="43"/>
    </row>
    <row r="1640" spans="1:78" ht="15">
      <c r="A1640" s="10" t="s">
        <v>46</v>
      </c>
      <c r="B1640" s="28">
        <f>VLOOKUP(A1640,Organisations!$A$2:$B$7,2,FALSE)</f>
        <v>3</v>
      </c>
      <c r="C1640" s="10" t="s">
        <v>10896</v>
      </c>
      <c r="D1640" s="10" t="s">
        <v>10897</v>
      </c>
      <c r="E1640" s="28" t="str">
        <f t="shared" si="0"/>
        <v>The Specialised Supported Living Service comprises 16 dedicated support teams enabling 94 adults with complex health and</v>
      </c>
      <c r="F1640" s="61" t="s">
        <v>19708</v>
      </c>
      <c r="G1640" s="10" t="s">
        <v>68</v>
      </c>
      <c r="H1640" s="11"/>
      <c r="K1640" s="34"/>
      <c r="L1640" s="12"/>
      <c r="M1640" s="28" t="str">
        <f t="shared" ref="M1640:Q1640" si="9841">IFERROR(IF(FIND(M$1,$F1640)&gt;1,"Age - Children",""),"")</f>
        <v/>
      </c>
      <c r="N1640" s="28" t="str">
        <f t="shared" si="9841"/>
        <v/>
      </c>
      <c r="O1640" s="28" t="str">
        <f t="shared" si="9841"/>
        <v/>
      </c>
      <c r="P1640" s="28" t="str">
        <f t="shared" si="9841"/>
        <v/>
      </c>
      <c r="Q1640" s="28" t="str">
        <f t="shared" si="9841"/>
        <v/>
      </c>
      <c r="R1640" s="28" t="str">
        <f t="shared" ref="R1640:T1640" si="9842">IFERROR(IF(FIND(R$1,$F1640)&gt;1,"Age - Elderly",""),"")</f>
        <v/>
      </c>
      <c r="S1640" s="28" t="str">
        <f t="shared" si="9842"/>
        <v/>
      </c>
      <c r="T1640" s="28" t="str">
        <f t="shared" si="9842"/>
        <v/>
      </c>
      <c r="U1640" s="28" t="str">
        <f t="shared" si="3"/>
        <v/>
      </c>
      <c r="V1640" s="28" t="str">
        <f t="shared" si="4"/>
        <v/>
      </c>
      <c r="X1640" s="28" t="str">
        <f t="shared" si="5"/>
        <v/>
      </c>
      <c r="Y1640" s="28" t="str">
        <f t="shared" si="6"/>
        <v/>
      </c>
      <c r="Z1640" s="28" t="str">
        <f t="shared" si="7"/>
        <v/>
      </c>
      <c r="AB1640" s="28" t="str">
        <f t="shared" si="8"/>
        <v>Gender - Male</v>
      </c>
      <c r="AD1640" s="28" t="str">
        <f t="shared" si="9"/>
        <v>Gender - Male;</v>
      </c>
      <c r="AG1640" s="28" t="str">
        <f t="shared" ref="AG1640:AL1640" si="9843">IFERROR(IF(FIND(AG$1,$F1640)&gt;1,AG$1,""),"")</f>
        <v/>
      </c>
      <c r="AH1640" s="28" t="str">
        <f t="shared" si="9843"/>
        <v/>
      </c>
      <c r="AI1640" s="28" t="str">
        <f t="shared" si="9843"/>
        <v/>
      </c>
      <c r="AJ1640" s="28" t="str">
        <f t="shared" si="9843"/>
        <v/>
      </c>
      <c r="AK1640" s="28" t="str">
        <f t="shared" si="9843"/>
        <v/>
      </c>
      <c r="AL1640" s="28" t="str">
        <f t="shared" si="9843"/>
        <v/>
      </c>
      <c r="AM1640" s="28" t="str">
        <f t="shared" si="11"/>
        <v/>
      </c>
      <c r="AN1640" s="28" t="str">
        <f t="shared" ref="AN1640:AQ1640" si="9844">IFERROR(IF(FIND(AN$1,$F1640)&gt;1,"Status - LGBT",""),"")</f>
        <v/>
      </c>
      <c r="AO1640" s="28" t="str">
        <f t="shared" si="9844"/>
        <v/>
      </c>
      <c r="AP1640" s="28" t="str">
        <f t="shared" si="9844"/>
        <v/>
      </c>
      <c r="AQ1640" s="28" t="str">
        <f t="shared" si="9844"/>
        <v/>
      </c>
      <c r="AR1640" s="28" t="str">
        <f t="shared" ref="AR1640:AV1640" si="9845">IFERROR(IF(FIND(AR$1,$F1640)&gt;1,"BME",""),"")</f>
        <v/>
      </c>
      <c r="AS1640" s="28" t="str">
        <f t="shared" si="9845"/>
        <v/>
      </c>
      <c r="AT1640" s="28" t="str">
        <f t="shared" si="9845"/>
        <v/>
      </c>
      <c r="AU1640" s="28" t="str">
        <f t="shared" si="9845"/>
        <v/>
      </c>
      <c r="AV1640" s="28" t="str">
        <f t="shared" si="9845"/>
        <v/>
      </c>
      <c r="AW1640" s="28" t="str">
        <f t="shared" ref="AW1640:BC1640" si="9846">IFERROR(IF(FIND(AW$1,$F1640)&gt;1,AW$1,""),"")</f>
        <v/>
      </c>
      <c r="AX1640" s="28" t="str">
        <f t="shared" si="9846"/>
        <v/>
      </c>
      <c r="AY1640" s="28" t="str">
        <f t="shared" si="9846"/>
        <v/>
      </c>
      <c r="AZ1640" s="28" t="str">
        <f t="shared" si="9846"/>
        <v/>
      </c>
      <c r="BA1640" s="28" t="str">
        <f t="shared" si="9846"/>
        <v/>
      </c>
      <c r="BB1640" s="28" t="str">
        <f t="shared" si="9846"/>
        <v/>
      </c>
      <c r="BC1640" s="28" t="str">
        <f t="shared" si="9846"/>
        <v/>
      </c>
      <c r="BD1640" s="28" t="str">
        <f t="shared" si="15"/>
        <v/>
      </c>
      <c r="BJ1640" s="28" t="str">
        <f t="shared" si="16"/>
        <v/>
      </c>
      <c r="BK1640" s="28" t="str">
        <f t="shared" si="17"/>
        <v/>
      </c>
      <c r="BM1640" s="2" t="s">
        <v>98</v>
      </c>
      <c r="BU1640" s="12"/>
      <c r="BV1640" s="12"/>
      <c r="BW1640" s="12"/>
      <c r="BX1640" s="12"/>
      <c r="BY1640" s="42" t="str">
        <f t="shared" si="18"/>
        <v>Gender - Male;;</v>
      </c>
      <c r="BZ1640" s="42"/>
    </row>
    <row r="1641" spans="1:78" ht="15">
      <c r="A1641" s="16" t="s">
        <v>46</v>
      </c>
      <c r="B1641" s="28">
        <f>VLOOKUP(A1641,Organisations!$A$2:$B$7,2,FALSE)</f>
        <v>3</v>
      </c>
      <c r="C1641" s="16" t="s">
        <v>10901</v>
      </c>
      <c r="D1641" s="16" t="s">
        <v>10902</v>
      </c>
      <c r="E1641" s="28" t="str">
        <f t="shared" si="0"/>
        <v xml:space="preserve">Leeds Stars is a new sports programme for people with learning disabilities or autism.
 If you are interested in sport, </v>
      </c>
      <c r="F1641" s="62" t="s">
        <v>19709</v>
      </c>
      <c r="G1641" s="16" t="s">
        <v>68</v>
      </c>
      <c r="H1641" s="54"/>
      <c r="K1641" s="26" t="s">
        <v>10905</v>
      </c>
      <c r="L1641" s="16" t="s">
        <v>10906</v>
      </c>
      <c r="M1641" s="28" t="str">
        <f t="shared" ref="M1641:Q1641" si="9847">IFERROR(IF(FIND(M$1,$F1641)&gt;1,"Age - Children",""),"")</f>
        <v/>
      </c>
      <c r="N1641" s="28" t="str">
        <f t="shared" si="9847"/>
        <v/>
      </c>
      <c r="O1641" s="28" t="str">
        <f t="shared" si="9847"/>
        <v/>
      </c>
      <c r="P1641" s="28" t="str">
        <f t="shared" si="9847"/>
        <v/>
      </c>
      <c r="Q1641" s="28" t="str">
        <f t="shared" si="9847"/>
        <v/>
      </c>
      <c r="R1641" s="28" t="str">
        <f t="shared" ref="R1641:T1641" si="9848">IFERROR(IF(FIND(R$1,$F1641)&gt;1,"Age - Elderly",""),"")</f>
        <v/>
      </c>
      <c r="S1641" s="28" t="str">
        <f t="shared" si="9848"/>
        <v/>
      </c>
      <c r="T1641" s="28" t="str">
        <f t="shared" si="9848"/>
        <v/>
      </c>
      <c r="U1641" s="28" t="str">
        <f t="shared" si="3"/>
        <v/>
      </c>
      <c r="V1641" s="28" t="str">
        <f t="shared" si="4"/>
        <v/>
      </c>
      <c r="X1641" s="28" t="str">
        <f t="shared" si="5"/>
        <v/>
      </c>
      <c r="Y1641" s="28" t="str">
        <f t="shared" si="6"/>
        <v/>
      </c>
      <c r="Z1641" s="28" t="str">
        <f t="shared" si="7"/>
        <v/>
      </c>
      <c r="AB1641" s="28" t="str">
        <f t="shared" si="8"/>
        <v>Gender - Male</v>
      </c>
      <c r="AD1641" s="28" t="str">
        <f t="shared" si="9"/>
        <v>Gender - Male;</v>
      </c>
      <c r="AG1641" s="28" t="str">
        <f t="shared" ref="AG1641:AL1641" si="9849">IFERROR(IF(FIND(AG$1,$F1641)&gt;1,AG$1,""),"")</f>
        <v/>
      </c>
      <c r="AH1641" s="28" t="str">
        <f t="shared" si="9849"/>
        <v/>
      </c>
      <c r="AI1641" s="28" t="str">
        <f t="shared" si="9849"/>
        <v/>
      </c>
      <c r="AJ1641" s="28" t="str">
        <f t="shared" si="9849"/>
        <v/>
      </c>
      <c r="AK1641" s="28" t="str">
        <f t="shared" si="9849"/>
        <v/>
      </c>
      <c r="AL1641" s="28" t="str">
        <f t="shared" si="9849"/>
        <v/>
      </c>
      <c r="AM1641" s="28" t="str">
        <f t="shared" si="11"/>
        <v/>
      </c>
      <c r="AN1641" s="28" t="str">
        <f t="shared" ref="AN1641:AQ1641" si="9850">IFERROR(IF(FIND(AN$1,$F1641)&gt;1,"Status - LGBT",""),"")</f>
        <v/>
      </c>
      <c r="AO1641" s="28" t="str">
        <f t="shared" si="9850"/>
        <v/>
      </c>
      <c r="AP1641" s="28" t="str">
        <f t="shared" si="9850"/>
        <v/>
      </c>
      <c r="AQ1641" s="28" t="str">
        <f t="shared" si="9850"/>
        <v/>
      </c>
      <c r="AR1641" s="28" t="str">
        <f t="shared" ref="AR1641:AV1641" si="9851">IFERROR(IF(FIND(AR$1,$F1641)&gt;1,"BME",""),"")</f>
        <v/>
      </c>
      <c r="AS1641" s="28" t="str">
        <f t="shared" si="9851"/>
        <v/>
      </c>
      <c r="AT1641" s="28" t="str">
        <f t="shared" si="9851"/>
        <v/>
      </c>
      <c r="AU1641" s="28" t="str">
        <f t="shared" si="9851"/>
        <v/>
      </c>
      <c r="AV1641" s="28" t="str">
        <f t="shared" si="9851"/>
        <v/>
      </c>
      <c r="AW1641" s="28" t="str">
        <f t="shared" ref="AW1641:BC1641" si="9852">IFERROR(IF(FIND(AW$1,$F1641)&gt;1,AW$1,""),"")</f>
        <v/>
      </c>
      <c r="AX1641" s="28" t="str">
        <f t="shared" si="9852"/>
        <v/>
      </c>
      <c r="AY1641" s="28" t="str">
        <f t="shared" si="9852"/>
        <v/>
      </c>
      <c r="AZ1641" s="28" t="str">
        <f t="shared" si="9852"/>
        <v/>
      </c>
      <c r="BA1641" s="28" t="str">
        <f t="shared" si="9852"/>
        <v/>
      </c>
      <c r="BB1641" s="28" t="str">
        <f t="shared" si="9852"/>
        <v/>
      </c>
      <c r="BC1641" s="28" t="str">
        <f t="shared" si="9852"/>
        <v/>
      </c>
      <c r="BD1641" s="28" t="str">
        <f t="shared" si="15"/>
        <v/>
      </c>
      <c r="BJ1641" s="28" t="str">
        <f t="shared" si="16"/>
        <v/>
      </c>
      <c r="BK1641" s="28" t="str">
        <f t="shared" si="17"/>
        <v/>
      </c>
      <c r="BM1641" s="2" t="s">
        <v>98</v>
      </c>
      <c r="BP1641" s="2" t="s">
        <v>2863</v>
      </c>
      <c r="BU1641" s="18"/>
      <c r="BV1641" s="18"/>
      <c r="BW1641" s="18"/>
      <c r="BX1641" s="18"/>
      <c r="BY1641" s="42" t="str">
        <f t="shared" si="18"/>
        <v>Gender - Male;;</v>
      </c>
      <c r="BZ1641" s="43"/>
    </row>
    <row r="1642" spans="1:78" ht="15">
      <c r="A1642" s="10" t="s">
        <v>46</v>
      </c>
      <c r="B1642" s="28">
        <f>VLOOKUP(A1642,Organisations!$A$2:$B$7,2,FALSE)</f>
        <v>3</v>
      </c>
      <c r="C1642" s="23" t="s">
        <v>1890</v>
      </c>
      <c r="D1642" s="23" t="s">
        <v>1891</v>
      </c>
      <c r="E1642" s="28" t="str">
        <f t="shared" si="0"/>
        <v xml:space="preserve">Leeds Survivor Led Crisis Service was set up in 1999 to provide services which are an alternative to hospital admission </v>
      </c>
      <c r="F1642" s="10" t="s">
        <v>10908</v>
      </c>
      <c r="G1642" s="10" t="s">
        <v>68</v>
      </c>
      <c r="H1642" s="11"/>
      <c r="K1642" s="30" t="s">
        <v>1894</v>
      </c>
      <c r="L1642" s="10" t="s">
        <v>8695</v>
      </c>
      <c r="M1642" s="28" t="str">
        <f t="shared" ref="M1642:Q1642" si="9853">IFERROR(IF(FIND(M$1,$F1642)&gt;1,"Age - Children",""),"")</f>
        <v/>
      </c>
      <c r="N1642" s="28" t="str">
        <f t="shared" si="9853"/>
        <v/>
      </c>
      <c r="O1642" s="28" t="str">
        <f t="shared" si="9853"/>
        <v/>
      </c>
      <c r="P1642" s="28" t="str">
        <f t="shared" si="9853"/>
        <v/>
      </c>
      <c r="Q1642" s="28" t="str">
        <f t="shared" si="9853"/>
        <v/>
      </c>
      <c r="R1642" s="28" t="str">
        <f t="shared" ref="R1642:T1642" si="9854">IFERROR(IF(FIND(R$1,$F1642)&gt;1,"Age - Elderly",""),"")</f>
        <v/>
      </c>
      <c r="S1642" s="28" t="str">
        <f t="shared" si="9854"/>
        <v/>
      </c>
      <c r="T1642" s="28" t="str">
        <f t="shared" si="9854"/>
        <v/>
      </c>
      <c r="U1642" s="28" t="str">
        <f t="shared" si="3"/>
        <v/>
      </c>
      <c r="V1642" s="28" t="str">
        <f t="shared" si="4"/>
        <v/>
      </c>
      <c r="X1642" s="28" t="str">
        <f t="shared" si="5"/>
        <v/>
      </c>
      <c r="Y1642" s="28" t="str">
        <f t="shared" si="6"/>
        <v/>
      </c>
      <c r="Z1642" s="28" t="str">
        <f t="shared" si="7"/>
        <v>Gender - Male</v>
      </c>
      <c r="AB1642" s="28" t="str">
        <f t="shared" si="8"/>
        <v/>
      </c>
      <c r="AD1642" s="28" t="str">
        <f t="shared" si="9"/>
        <v>Gender - Male;</v>
      </c>
      <c r="AG1642" s="28" t="str">
        <f t="shared" ref="AG1642:AL1642" si="9855">IFERROR(IF(FIND(AG$1,$F1642)&gt;1,AG$1,""),"")</f>
        <v/>
      </c>
      <c r="AH1642" s="28" t="str">
        <f t="shared" si="9855"/>
        <v/>
      </c>
      <c r="AI1642" s="28" t="str">
        <f t="shared" si="9855"/>
        <v/>
      </c>
      <c r="AJ1642" s="28" t="str">
        <f t="shared" si="9855"/>
        <v/>
      </c>
      <c r="AK1642" s="28" t="str">
        <f t="shared" si="9855"/>
        <v/>
      </c>
      <c r="AL1642" s="28" t="str">
        <f t="shared" si="9855"/>
        <v/>
      </c>
      <c r="AM1642" s="28" t="str">
        <f t="shared" si="11"/>
        <v/>
      </c>
      <c r="AN1642" s="28" t="str">
        <f t="shared" ref="AN1642:AQ1642" si="9856">IFERROR(IF(FIND(AN$1,$F1642)&gt;1,"Status - LGBT",""),"")</f>
        <v/>
      </c>
      <c r="AO1642" s="28" t="str">
        <f t="shared" si="9856"/>
        <v/>
      </c>
      <c r="AP1642" s="28" t="str">
        <f t="shared" si="9856"/>
        <v/>
      </c>
      <c r="AQ1642" s="28" t="str">
        <f t="shared" si="9856"/>
        <v/>
      </c>
      <c r="AR1642" s="28" t="str">
        <f t="shared" ref="AR1642:AV1642" si="9857">IFERROR(IF(FIND(AR$1,$F1642)&gt;1,"BME",""),"")</f>
        <v/>
      </c>
      <c r="AS1642" s="28" t="str">
        <f t="shared" si="9857"/>
        <v/>
      </c>
      <c r="AT1642" s="28" t="str">
        <f t="shared" si="9857"/>
        <v/>
      </c>
      <c r="AU1642" s="28" t="str">
        <f t="shared" si="9857"/>
        <v/>
      </c>
      <c r="AV1642" s="28" t="str">
        <f t="shared" si="9857"/>
        <v/>
      </c>
      <c r="AW1642" s="28" t="str">
        <f t="shared" ref="AW1642:BC1642" si="9858">IFERROR(IF(FIND(AW$1,$F1642)&gt;1,AW$1,""),"")</f>
        <v/>
      </c>
      <c r="AX1642" s="28" t="str">
        <f t="shared" si="9858"/>
        <v/>
      </c>
      <c r="AY1642" s="28" t="str">
        <f t="shared" si="9858"/>
        <v/>
      </c>
      <c r="AZ1642" s="28" t="str">
        <f t="shared" si="9858"/>
        <v/>
      </c>
      <c r="BA1642" s="28" t="str">
        <f t="shared" si="9858"/>
        <v/>
      </c>
      <c r="BB1642" s="28" t="str">
        <f t="shared" si="9858"/>
        <v/>
      </c>
      <c r="BC1642" s="28" t="str">
        <f t="shared" si="9858"/>
        <v/>
      </c>
      <c r="BD1642" s="28" t="str">
        <f t="shared" si="15"/>
        <v/>
      </c>
      <c r="BG1642" s="2" t="s">
        <v>10910</v>
      </c>
      <c r="BI1642" s="2" t="s">
        <v>1842</v>
      </c>
      <c r="BJ1642" s="28" t="str">
        <f t="shared" si="16"/>
        <v/>
      </c>
      <c r="BK1642" s="28" t="str">
        <f t="shared" si="17"/>
        <v/>
      </c>
      <c r="BM1642" s="2" t="s">
        <v>98</v>
      </c>
      <c r="BU1642" s="12"/>
      <c r="BV1642" s="50" t="s">
        <v>580</v>
      </c>
      <c r="BW1642" s="12"/>
      <c r="BX1642" s="12"/>
      <c r="BY1642" s="42" t="str">
        <f t="shared" si="18"/>
        <v>Gender - Male;;LS15</v>
      </c>
      <c r="BZ1642" s="42"/>
    </row>
    <row r="1643" spans="1:78" ht="15">
      <c r="A1643" s="16" t="s">
        <v>46</v>
      </c>
      <c r="B1643" s="28">
        <f>VLOOKUP(A1643,Organisations!$A$2:$B$7,2,FALSE)</f>
        <v>3</v>
      </c>
      <c r="C1643" s="16" t="s">
        <v>10911</v>
      </c>
      <c r="D1643" s="16" t="s">
        <v>10912</v>
      </c>
      <c r="E1643" s="28" t="str">
        <f t="shared" si="0"/>
        <v>LEEP1 helps people with a learning disability speak up for themselves. This is called self-advocacy. We run an office an</v>
      </c>
      <c r="F1643" s="62" t="s">
        <v>19710</v>
      </c>
      <c r="G1643" s="16" t="s">
        <v>68</v>
      </c>
      <c r="H1643" s="17"/>
      <c r="K1643" s="26" t="s">
        <v>1924</v>
      </c>
      <c r="L1643" s="16" t="s">
        <v>5821</v>
      </c>
      <c r="M1643" s="28" t="str">
        <f t="shared" ref="M1643:Q1643" si="9859">IFERROR(IF(FIND(M$1,$F1643)&gt;1,"Age - Children",""),"")</f>
        <v/>
      </c>
      <c r="N1643" s="28" t="str">
        <f t="shared" si="9859"/>
        <v/>
      </c>
      <c r="O1643" s="28" t="str">
        <f t="shared" si="9859"/>
        <v/>
      </c>
      <c r="P1643" s="28" t="str">
        <f t="shared" si="9859"/>
        <v/>
      </c>
      <c r="Q1643" s="28" t="str">
        <f t="shared" si="9859"/>
        <v/>
      </c>
      <c r="R1643" s="28" t="str">
        <f t="shared" ref="R1643:T1643" si="9860">IFERROR(IF(FIND(R$1,$F1643)&gt;1,"Age - Elderly",""),"")</f>
        <v/>
      </c>
      <c r="S1643" s="28" t="str">
        <f t="shared" si="9860"/>
        <v/>
      </c>
      <c r="T1643" s="28" t="str">
        <f t="shared" si="9860"/>
        <v/>
      </c>
      <c r="U1643" s="28" t="str">
        <f t="shared" si="3"/>
        <v/>
      </c>
      <c r="V1643" s="28" t="str">
        <f t="shared" si="4"/>
        <v/>
      </c>
      <c r="X1643" s="28" t="str">
        <f t="shared" si="5"/>
        <v/>
      </c>
      <c r="Y1643" s="28" t="str">
        <f t="shared" si="6"/>
        <v/>
      </c>
      <c r="Z1643" s="28" t="str">
        <f t="shared" si="7"/>
        <v>Gender - Male</v>
      </c>
      <c r="AB1643" s="28" t="str">
        <f t="shared" si="8"/>
        <v>Gender - Male</v>
      </c>
      <c r="AD1643" s="28" t="str">
        <f t="shared" si="9"/>
        <v>Gender - Male;Gender - Male;</v>
      </c>
      <c r="AG1643" s="28" t="str">
        <f t="shared" ref="AG1643:AL1643" si="9861">IFERROR(IF(FIND(AG$1,$F1643)&gt;1,AG$1,""),"")</f>
        <v/>
      </c>
      <c r="AH1643" s="28" t="str">
        <f t="shared" si="9861"/>
        <v/>
      </c>
      <c r="AI1643" s="28" t="str">
        <f t="shared" si="9861"/>
        <v/>
      </c>
      <c r="AJ1643" s="28" t="str">
        <f t="shared" si="9861"/>
        <v/>
      </c>
      <c r="AK1643" s="28" t="str">
        <f t="shared" si="9861"/>
        <v/>
      </c>
      <c r="AL1643" s="28" t="str">
        <f t="shared" si="9861"/>
        <v/>
      </c>
      <c r="AM1643" s="28" t="str">
        <f t="shared" si="11"/>
        <v/>
      </c>
      <c r="AN1643" s="28" t="str">
        <f t="shared" ref="AN1643:AQ1643" si="9862">IFERROR(IF(FIND(AN$1,$F1643)&gt;1,"Status - LGBT",""),"")</f>
        <v/>
      </c>
      <c r="AO1643" s="28" t="str">
        <f t="shared" si="9862"/>
        <v/>
      </c>
      <c r="AP1643" s="28" t="str">
        <f t="shared" si="9862"/>
        <v/>
      </c>
      <c r="AQ1643" s="28" t="str">
        <f t="shared" si="9862"/>
        <v/>
      </c>
      <c r="AR1643" s="28" t="str">
        <f t="shared" ref="AR1643:AV1643" si="9863">IFERROR(IF(FIND(AR$1,$F1643)&gt;1,"BME",""),"")</f>
        <v/>
      </c>
      <c r="AS1643" s="28" t="str">
        <f t="shared" si="9863"/>
        <v/>
      </c>
      <c r="AT1643" s="28" t="str">
        <f t="shared" si="9863"/>
        <v/>
      </c>
      <c r="AU1643" s="28" t="str">
        <f t="shared" si="9863"/>
        <v/>
      </c>
      <c r="AV1643" s="28" t="str">
        <f t="shared" si="9863"/>
        <v/>
      </c>
      <c r="AW1643" s="28" t="str">
        <f t="shared" ref="AW1643:BC1643" si="9864">IFERROR(IF(FIND(AW$1,$F1643)&gt;1,AW$1,""),"")</f>
        <v/>
      </c>
      <c r="AX1643" s="28" t="str">
        <f t="shared" si="9864"/>
        <v/>
      </c>
      <c r="AY1643" s="28" t="str">
        <f t="shared" si="9864"/>
        <v/>
      </c>
      <c r="AZ1643" s="28" t="str">
        <f t="shared" si="9864"/>
        <v/>
      </c>
      <c r="BA1643" s="28" t="str">
        <f t="shared" si="9864"/>
        <v/>
      </c>
      <c r="BB1643" s="28" t="str">
        <f t="shared" si="9864"/>
        <v/>
      </c>
      <c r="BC1643" s="28" t="str">
        <f t="shared" si="9864"/>
        <v/>
      </c>
      <c r="BD1643" s="28" t="str">
        <f t="shared" si="15"/>
        <v/>
      </c>
      <c r="BG1643" s="2" t="s">
        <v>10916</v>
      </c>
      <c r="BI1643" s="2" t="s">
        <v>325</v>
      </c>
      <c r="BJ1643" s="28" t="str">
        <f t="shared" si="16"/>
        <v>Leeds</v>
      </c>
      <c r="BK1643" s="28" t="str">
        <f t="shared" si="17"/>
        <v>West Yorkshire</v>
      </c>
      <c r="BM1643" s="2" t="s">
        <v>98</v>
      </c>
      <c r="BU1643" s="18"/>
      <c r="BV1643" s="47" t="s">
        <v>569</v>
      </c>
      <c r="BW1643" s="18"/>
      <c r="BX1643" s="18"/>
      <c r="BY1643" s="42" t="str">
        <f t="shared" si="18"/>
        <v>Gender - Male;Gender - Male;;LS7</v>
      </c>
      <c r="BZ1643" s="43"/>
    </row>
    <row r="1644" spans="1:78" ht="15">
      <c r="A1644" s="10" t="s">
        <v>46</v>
      </c>
      <c r="B1644" s="28">
        <f>VLOOKUP(A1644,Organisations!$A$2:$B$7,2,FALSE)</f>
        <v>3</v>
      </c>
      <c r="C1644" s="10" t="s">
        <v>10917</v>
      </c>
      <c r="D1644" s="10" t="s">
        <v>10918</v>
      </c>
      <c r="E1644" s="28" t="str">
        <f t="shared" si="0"/>
        <v>Leonard Cheshire supports disabled people to have the freedom to live their lives the way they choose — with the opportu</v>
      </c>
      <c r="F1644" s="61" t="s">
        <v>19711</v>
      </c>
      <c r="G1644" s="10" t="s">
        <v>68</v>
      </c>
      <c r="H1644" s="11"/>
      <c r="K1644" s="30" t="s">
        <v>1931</v>
      </c>
      <c r="L1644" s="12"/>
      <c r="M1644" s="28" t="str">
        <f t="shared" ref="M1644:Q1644" si="9865">IFERROR(IF(FIND(M$1,$F1644)&gt;1,"Age - Children",""),"")</f>
        <v/>
      </c>
      <c r="N1644" s="28" t="str">
        <f t="shared" si="9865"/>
        <v/>
      </c>
      <c r="O1644" s="28" t="str">
        <f t="shared" si="9865"/>
        <v/>
      </c>
      <c r="P1644" s="28" t="str">
        <f t="shared" si="9865"/>
        <v/>
      </c>
      <c r="Q1644" s="28" t="str">
        <f t="shared" si="9865"/>
        <v/>
      </c>
      <c r="R1644" s="28" t="str">
        <f t="shared" ref="R1644:T1644" si="9866">IFERROR(IF(FIND(R$1,$F1644)&gt;1,"Age - Elderly",""),"")</f>
        <v/>
      </c>
      <c r="S1644" s="28" t="str">
        <f t="shared" si="9866"/>
        <v/>
      </c>
      <c r="T1644" s="28" t="str">
        <f t="shared" si="9866"/>
        <v/>
      </c>
      <c r="U1644" s="28" t="str">
        <f t="shared" si="3"/>
        <v/>
      </c>
      <c r="V1644" s="28" t="str">
        <f t="shared" si="4"/>
        <v>Status - disabled</v>
      </c>
      <c r="X1644" s="28" t="str">
        <f t="shared" si="5"/>
        <v/>
      </c>
      <c r="Y1644" s="28" t="str">
        <f t="shared" si="6"/>
        <v/>
      </c>
      <c r="Z1644" s="28" t="str">
        <f t="shared" si="7"/>
        <v>Gender - Male</v>
      </c>
      <c r="AB1644" s="28" t="str">
        <f t="shared" si="8"/>
        <v/>
      </c>
      <c r="AD1644" s="28" t="str">
        <f t="shared" si="9"/>
        <v>Gender - Male;</v>
      </c>
      <c r="AG1644" s="28" t="str">
        <f t="shared" ref="AG1644:AL1644" si="9867">IFERROR(IF(FIND(AG$1,$F1644)&gt;1,AG$1,""),"")</f>
        <v/>
      </c>
      <c r="AH1644" s="28" t="str">
        <f t="shared" si="9867"/>
        <v/>
      </c>
      <c r="AI1644" s="28" t="str">
        <f t="shared" si="9867"/>
        <v/>
      </c>
      <c r="AJ1644" s="28" t="str">
        <f t="shared" si="9867"/>
        <v/>
      </c>
      <c r="AK1644" s="28" t="str">
        <f t="shared" si="9867"/>
        <v/>
      </c>
      <c r="AL1644" s="28" t="str">
        <f t="shared" si="9867"/>
        <v/>
      </c>
      <c r="AM1644" s="28" t="str">
        <f t="shared" si="11"/>
        <v/>
      </c>
      <c r="AN1644" s="28" t="str">
        <f t="shared" ref="AN1644:AQ1644" si="9868">IFERROR(IF(FIND(AN$1,$F1644)&gt;1,"Status - LGBT",""),"")</f>
        <v/>
      </c>
      <c r="AO1644" s="28" t="str">
        <f t="shared" si="9868"/>
        <v/>
      </c>
      <c r="AP1644" s="28" t="str">
        <f t="shared" si="9868"/>
        <v/>
      </c>
      <c r="AQ1644" s="28" t="str">
        <f t="shared" si="9868"/>
        <v/>
      </c>
      <c r="AR1644" s="28" t="str">
        <f t="shared" ref="AR1644:AV1644" si="9869">IFERROR(IF(FIND(AR$1,$F1644)&gt;1,"BME",""),"")</f>
        <v/>
      </c>
      <c r="AS1644" s="28" t="str">
        <f t="shared" si="9869"/>
        <v/>
      </c>
      <c r="AT1644" s="28" t="str">
        <f t="shared" si="9869"/>
        <v/>
      </c>
      <c r="AU1644" s="28" t="str">
        <f t="shared" si="9869"/>
        <v/>
      </c>
      <c r="AV1644" s="28" t="str">
        <f t="shared" si="9869"/>
        <v/>
      </c>
      <c r="AW1644" s="28" t="str">
        <f t="shared" ref="AW1644:BC1644" si="9870">IFERROR(IF(FIND(AW$1,$F1644)&gt;1,AW$1,""),"")</f>
        <v/>
      </c>
      <c r="AX1644" s="28" t="str">
        <f t="shared" si="9870"/>
        <v/>
      </c>
      <c r="AY1644" s="28" t="str">
        <f t="shared" si="9870"/>
        <v/>
      </c>
      <c r="AZ1644" s="28" t="str">
        <f t="shared" si="9870"/>
        <v/>
      </c>
      <c r="BA1644" s="28" t="str">
        <f t="shared" si="9870"/>
        <v/>
      </c>
      <c r="BB1644" s="28" t="str">
        <f t="shared" si="9870"/>
        <v/>
      </c>
      <c r="BC1644" s="28" t="str">
        <f t="shared" si="9870"/>
        <v/>
      </c>
      <c r="BD1644" s="28" t="str">
        <f t="shared" si="15"/>
        <v/>
      </c>
      <c r="BG1644" s="2" t="s">
        <v>10922</v>
      </c>
      <c r="BJ1644" s="28" t="str">
        <f t="shared" si="16"/>
        <v/>
      </c>
      <c r="BK1644" s="28" t="str">
        <f t="shared" si="17"/>
        <v/>
      </c>
      <c r="BM1644" s="2" t="s">
        <v>98</v>
      </c>
      <c r="BU1644" s="12"/>
      <c r="BV1644" s="12"/>
      <c r="BW1644" s="12"/>
      <c r="BX1644" s="12"/>
      <c r="BY1644" s="42" t="str">
        <f t="shared" si="18"/>
        <v>Status - disabled;Gender - Male;;</v>
      </c>
      <c r="BZ1644" s="42"/>
    </row>
    <row r="1645" spans="1:78" ht="15">
      <c r="A1645" s="16" t="s">
        <v>46</v>
      </c>
      <c r="B1645" s="28">
        <f>VLOOKUP(A1645,Organisations!$A$2:$B$7,2,FALSE)</f>
        <v>3</v>
      </c>
      <c r="C1645" s="23" t="s">
        <v>1939</v>
      </c>
      <c r="D1645" s="23" t="s">
        <v>1940</v>
      </c>
      <c r="E1645" s="28" t="str">
        <f t="shared" si="0"/>
        <v>For the past 3 decades CEO Katie has been a driven, dynamic and creative business woman, building successful companies i</v>
      </c>
      <c r="F1645" s="62" t="s">
        <v>19712</v>
      </c>
      <c r="G1645" s="16" t="s">
        <v>68</v>
      </c>
      <c r="H1645" s="17"/>
      <c r="K1645" s="26" t="s">
        <v>1945</v>
      </c>
      <c r="L1645" s="18"/>
      <c r="M1645" s="28" t="str">
        <f t="shared" ref="M1645:Q1645" si="9871">IFERROR(IF(FIND(M$1,$F1645)&gt;1,"Age - Children",""),"")</f>
        <v>Age - Children</v>
      </c>
      <c r="N1645" s="28" t="str">
        <f t="shared" si="9871"/>
        <v>Age - Children</v>
      </c>
      <c r="O1645" s="28" t="str">
        <f t="shared" si="9871"/>
        <v/>
      </c>
      <c r="P1645" s="28" t="str">
        <f t="shared" si="9871"/>
        <v/>
      </c>
      <c r="Q1645" s="28" t="str">
        <f t="shared" si="9871"/>
        <v/>
      </c>
      <c r="R1645" s="28" t="str">
        <f t="shared" ref="R1645:T1645" si="9872">IFERROR(IF(FIND(R$1,$F1645)&gt;1,"Age - Elderly",""),"")</f>
        <v/>
      </c>
      <c r="S1645" s="28" t="str">
        <f t="shared" si="9872"/>
        <v/>
      </c>
      <c r="T1645" s="28" t="str">
        <f t="shared" si="9872"/>
        <v/>
      </c>
      <c r="U1645" s="28" t="str">
        <f t="shared" si="3"/>
        <v>Age - Children;Age - Children;</v>
      </c>
      <c r="V1645" s="28" t="str">
        <f t="shared" si="4"/>
        <v/>
      </c>
      <c r="X1645" s="28" t="str">
        <f t="shared" si="5"/>
        <v/>
      </c>
      <c r="Y1645" s="28" t="str">
        <f t="shared" si="6"/>
        <v/>
      </c>
      <c r="Z1645" s="28" t="str">
        <f t="shared" si="7"/>
        <v>Gender - Male</v>
      </c>
      <c r="AB1645" s="28" t="str">
        <f t="shared" si="8"/>
        <v>Gender - Male</v>
      </c>
      <c r="AD1645" s="28" t="str">
        <f t="shared" si="9"/>
        <v>Gender - Male;Gender - Male;</v>
      </c>
      <c r="AG1645" s="28" t="str">
        <f t="shared" ref="AG1645:AL1645" si="9873">IFERROR(IF(FIND(AG$1,$F1645)&gt;1,AG$1,""),"")</f>
        <v/>
      </c>
      <c r="AH1645" s="28" t="str">
        <f t="shared" si="9873"/>
        <v/>
      </c>
      <c r="AI1645" s="28" t="str">
        <f t="shared" si="9873"/>
        <v/>
      </c>
      <c r="AJ1645" s="28" t="str">
        <f t="shared" si="9873"/>
        <v/>
      </c>
      <c r="AK1645" s="28" t="str">
        <f t="shared" si="9873"/>
        <v/>
      </c>
      <c r="AL1645" s="28" t="str">
        <f t="shared" si="9873"/>
        <v/>
      </c>
      <c r="AM1645" s="28" t="str">
        <f t="shared" si="11"/>
        <v/>
      </c>
      <c r="AN1645" s="28" t="str">
        <f t="shared" ref="AN1645:AQ1645" si="9874">IFERROR(IF(FIND(AN$1,$F1645)&gt;1,"Status - LGBT",""),"")</f>
        <v/>
      </c>
      <c r="AO1645" s="28" t="str">
        <f t="shared" si="9874"/>
        <v/>
      </c>
      <c r="AP1645" s="28" t="str">
        <f t="shared" si="9874"/>
        <v/>
      </c>
      <c r="AQ1645" s="28" t="str">
        <f t="shared" si="9874"/>
        <v/>
      </c>
      <c r="AR1645" s="28" t="str">
        <f t="shared" ref="AR1645:AV1645" si="9875">IFERROR(IF(FIND(AR$1,$F1645)&gt;1,"BME",""),"")</f>
        <v/>
      </c>
      <c r="AS1645" s="28" t="str">
        <f t="shared" si="9875"/>
        <v/>
      </c>
      <c r="AT1645" s="28" t="str">
        <f t="shared" si="9875"/>
        <v/>
      </c>
      <c r="AU1645" s="28" t="str">
        <f t="shared" si="9875"/>
        <v/>
      </c>
      <c r="AV1645" s="28" t="str">
        <f t="shared" si="9875"/>
        <v/>
      </c>
      <c r="AW1645" s="28" t="str">
        <f t="shared" ref="AW1645:BC1645" si="9876">IFERROR(IF(FIND(AW$1,$F1645)&gt;1,AW$1,""),"")</f>
        <v/>
      </c>
      <c r="AX1645" s="28" t="str">
        <f t="shared" si="9876"/>
        <v/>
      </c>
      <c r="AY1645" s="28" t="str">
        <f t="shared" si="9876"/>
        <v/>
      </c>
      <c r="AZ1645" s="28" t="str">
        <f t="shared" si="9876"/>
        <v/>
      </c>
      <c r="BA1645" s="28" t="str">
        <f t="shared" si="9876"/>
        <v/>
      </c>
      <c r="BB1645" s="28" t="str">
        <f t="shared" si="9876"/>
        <v/>
      </c>
      <c r="BC1645" s="28" t="str">
        <f t="shared" si="9876"/>
        <v/>
      </c>
      <c r="BD1645" s="28" t="str">
        <f t="shared" si="15"/>
        <v/>
      </c>
      <c r="BG1645" s="2" t="s">
        <v>10926</v>
      </c>
      <c r="BI1645" s="2" t="s">
        <v>1888</v>
      </c>
      <c r="BJ1645" s="28" t="str">
        <f t="shared" si="16"/>
        <v>Leeds</v>
      </c>
      <c r="BK1645" s="28" t="str">
        <f t="shared" si="17"/>
        <v>West Yorkshire</v>
      </c>
      <c r="BM1645" s="2" t="s">
        <v>98</v>
      </c>
      <c r="BU1645" s="18"/>
      <c r="BV1645" s="47" t="s">
        <v>583</v>
      </c>
      <c r="BW1645" s="18"/>
      <c r="BX1645" s="18"/>
      <c r="BY1645" s="42" t="str">
        <f t="shared" si="18"/>
        <v>Age - Children;Age - Children;;Gender - Male;Gender - Male;;LS16</v>
      </c>
      <c r="BZ1645" s="43"/>
    </row>
    <row r="1646" spans="1:78" ht="15">
      <c r="A1646" s="10" t="s">
        <v>46</v>
      </c>
      <c r="B1646" s="28">
        <f>VLOOKUP(A1646,Organisations!$A$2:$B$7,2,FALSE)</f>
        <v>3</v>
      </c>
      <c r="C1646" s="10" t="s">
        <v>10927</v>
      </c>
      <c r="D1646" s="10" t="s">
        <v>10928</v>
      </c>
      <c r="E1646" s="28" t="str">
        <f t="shared" si="0"/>
        <v>Lineham Farm Children's Centre is a registered charity providing week-long activity holidays for children aged between 8</v>
      </c>
      <c r="F1646" s="61" t="s">
        <v>19713</v>
      </c>
      <c r="G1646" s="10" t="s">
        <v>68</v>
      </c>
      <c r="H1646" s="53"/>
      <c r="K1646" s="30" t="s">
        <v>10932</v>
      </c>
      <c r="L1646" s="10" t="s">
        <v>10933</v>
      </c>
      <c r="M1646" s="28" t="str">
        <f t="shared" ref="M1646:Q1646" si="9877">IFERROR(IF(FIND(M$1,$F1646)&gt;1,"Age - Children",""),"")</f>
        <v>Age - Children</v>
      </c>
      <c r="N1646" s="28" t="str">
        <f t="shared" si="9877"/>
        <v/>
      </c>
      <c r="O1646" s="28" t="str">
        <f t="shared" si="9877"/>
        <v/>
      </c>
      <c r="P1646" s="28" t="str">
        <f t="shared" si="9877"/>
        <v/>
      </c>
      <c r="Q1646" s="28" t="str">
        <f t="shared" si="9877"/>
        <v/>
      </c>
      <c r="R1646" s="28" t="str">
        <f t="shared" ref="R1646:T1646" si="9878">IFERROR(IF(FIND(R$1,$F1646)&gt;1,"Age - Elderly",""),"")</f>
        <v/>
      </c>
      <c r="S1646" s="28" t="str">
        <f t="shared" si="9878"/>
        <v/>
      </c>
      <c r="T1646" s="28" t="str">
        <f t="shared" si="9878"/>
        <v/>
      </c>
      <c r="U1646" s="28" t="str">
        <f t="shared" si="3"/>
        <v>Age - Children;</v>
      </c>
      <c r="V1646" s="28" t="str">
        <f t="shared" si="4"/>
        <v/>
      </c>
      <c r="X1646" s="28" t="str">
        <f t="shared" si="5"/>
        <v/>
      </c>
      <c r="Y1646" s="28" t="str">
        <f t="shared" si="6"/>
        <v/>
      </c>
      <c r="Z1646" s="28" t="str">
        <f t="shared" si="7"/>
        <v/>
      </c>
      <c r="AB1646" s="28" t="str">
        <f t="shared" si="8"/>
        <v/>
      </c>
      <c r="AD1646" s="28" t="str">
        <f t="shared" si="9"/>
        <v/>
      </c>
      <c r="AG1646" s="28" t="str">
        <f t="shared" ref="AG1646:AL1646" si="9879">IFERROR(IF(FIND(AG$1,$F1646)&gt;1,AG$1,""),"")</f>
        <v/>
      </c>
      <c r="AH1646" s="28" t="str">
        <f t="shared" si="9879"/>
        <v/>
      </c>
      <c r="AI1646" s="28" t="str">
        <f t="shared" si="9879"/>
        <v/>
      </c>
      <c r="AJ1646" s="28" t="str">
        <f t="shared" si="9879"/>
        <v/>
      </c>
      <c r="AK1646" s="28" t="str">
        <f t="shared" si="9879"/>
        <v/>
      </c>
      <c r="AL1646" s="28" t="str">
        <f t="shared" si="9879"/>
        <v/>
      </c>
      <c r="AM1646" s="28" t="str">
        <f t="shared" si="11"/>
        <v/>
      </c>
      <c r="AN1646" s="28" t="str">
        <f t="shared" ref="AN1646:AQ1646" si="9880">IFERROR(IF(FIND(AN$1,$F1646)&gt;1,"Status - LGBT",""),"")</f>
        <v/>
      </c>
      <c r="AO1646" s="28" t="str">
        <f t="shared" si="9880"/>
        <v/>
      </c>
      <c r="AP1646" s="28" t="str">
        <f t="shared" si="9880"/>
        <v/>
      </c>
      <c r="AQ1646" s="28" t="str">
        <f t="shared" si="9880"/>
        <v/>
      </c>
      <c r="AR1646" s="28" t="str">
        <f t="shared" ref="AR1646:AV1646" si="9881">IFERROR(IF(FIND(AR$1,$F1646)&gt;1,"BME",""),"")</f>
        <v/>
      </c>
      <c r="AS1646" s="28" t="str">
        <f t="shared" si="9881"/>
        <v/>
      </c>
      <c r="AT1646" s="28" t="str">
        <f t="shared" si="9881"/>
        <v/>
      </c>
      <c r="AU1646" s="28" t="str">
        <f t="shared" si="9881"/>
        <v/>
      </c>
      <c r="AV1646" s="28" t="str">
        <f t="shared" si="9881"/>
        <v/>
      </c>
      <c r="AW1646" s="28" t="str">
        <f t="shared" ref="AW1646:BC1646" si="9882">IFERROR(IF(FIND(AW$1,$F1646)&gt;1,AW$1,""),"")</f>
        <v/>
      </c>
      <c r="AX1646" s="28" t="str">
        <f t="shared" si="9882"/>
        <v/>
      </c>
      <c r="AY1646" s="28" t="str">
        <f t="shared" si="9882"/>
        <v/>
      </c>
      <c r="AZ1646" s="28" t="str">
        <f t="shared" si="9882"/>
        <v/>
      </c>
      <c r="BA1646" s="28" t="str">
        <f t="shared" si="9882"/>
        <v/>
      </c>
      <c r="BB1646" s="28" t="str">
        <f t="shared" si="9882"/>
        <v/>
      </c>
      <c r="BC1646" s="28" t="str">
        <f t="shared" si="9882"/>
        <v/>
      </c>
      <c r="BD1646" s="28" t="str">
        <f t="shared" si="15"/>
        <v/>
      </c>
      <c r="BG1646" s="2" t="s">
        <v>10934</v>
      </c>
      <c r="BI1646" s="2" t="s">
        <v>9880</v>
      </c>
      <c r="BJ1646" s="28" t="str">
        <f t="shared" si="16"/>
        <v>Leeds</v>
      </c>
      <c r="BK1646" s="28" t="str">
        <f t="shared" si="17"/>
        <v>West Yorkshire</v>
      </c>
      <c r="BM1646" s="2" t="s">
        <v>98</v>
      </c>
      <c r="BU1646" s="12"/>
      <c r="BV1646" s="50" t="s">
        <v>583</v>
      </c>
      <c r="BW1646" s="12"/>
      <c r="BX1646" s="12"/>
      <c r="BY1646" s="42" t="str">
        <f t="shared" si="18"/>
        <v>Age - Children;;LS16</v>
      </c>
      <c r="BZ1646" s="42"/>
    </row>
    <row r="1647" spans="1:78" ht="15">
      <c r="A1647" s="16" t="s">
        <v>46</v>
      </c>
      <c r="B1647" s="28">
        <f>VLOOKUP(A1647,Organisations!$A$2:$B$7,2,FALSE)</f>
        <v>3</v>
      </c>
      <c r="C1647" s="16" t="s">
        <v>10936</v>
      </c>
      <c r="D1647" s="16" t="s">
        <v>10937</v>
      </c>
      <c r="E1647" s="28" t="str">
        <f t="shared" si="0"/>
        <v>Little Hiccups is a Leeds based support group that has been set up by parents who have children with special needs.
 Thr</v>
      </c>
      <c r="F1647" s="62" t="s">
        <v>19714</v>
      </c>
      <c r="G1647" s="16" t="s">
        <v>68</v>
      </c>
      <c r="H1647" s="54"/>
      <c r="K1647" s="26" t="s">
        <v>10941</v>
      </c>
      <c r="L1647" s="16" t="s">
        <v>10942</v>
      </c>
      <c r="M1647" s="28" t="str">
        <f t="shared" ref="M1647:Q1647" si="9883">IFERROR(IF(FIND(M$1,$F1647)&gt;1,"Age - Children",""),"")</f>
        <v>Age - Children</v>
      </c>
      <c r="N1647" s="28" t="str">
        <f t="shared" si="9883"/>
        <v/>
      </c>
      <c r="O1647" s="28" t="str">
        <f t="shared" si="9883"/>
        <v/>
      </c>
      <c r="P1647" s="28" t="str">
        <f t="shared" si="9883"/>
        <v/>
      </c>
      <c r="Q1647" s="28" t="str">
        <f t="shared" si="9883"/>
        <v/>
      </c>
      <c r="R1647" s="28" t="str">
        <f t="shared" ref="R1647:T1647" si="9884">IFERROR(IF(FIND(R$1,$F1647)&gt;1,"Age - Elderly",""),"")</f>
        <v/>
      </c>
      <c r="S1647" s="28" t="str">
        <f t="shared" si="9884"/>
        <v/>
      </c>
      <c r="T1647" s="28" t="str">
        <f t="shared" si="9884"/>
        <v/>
      </c>
      <c r="U1647" s="28" t="str">
        <f t="shared" si="3"/>
        <v>Age - Children;</v>
      </c>
      <c r="V1647" s="28" t="str">
        <f t="shared" si="4"/>
        <v/>
      </c>
      <c r="X1647" s="28" t="str">
        <f t="shared" si="5"/>
        <v/>
      </c>
      <c r="Y1647" s="28" t="str">
        <f t="shared" si="6"/>
        <v/>
      </c>
      <c r="Z1647" s="28" t="str">
        <f t="shared" si="7"/>
        <v/>
      </c>
      <c r="AB1647" s="28" t="str">
        <f t="shared" si="8"/>
        <v/>
      </c>
      <c r="AD1647" s="28" t="str">
        <f t="shared" si="9"/>
        <v/>
      </c>
      <c r="AG1647" s="28" t="str">
        <f t="shared" ref="AG1647:AL1647" si="9885">IFERROR(IF(FIND(AG$1,$F1647)&gt;1,AG$1,""),"")</f>
        <v/>
      </c>
      <c r="AH1647" s="28" t="str">
        <f t="shared" si="9885"/>
        <v/>
      </c>
      <c r="AI1647" s="28" t="str">
        <f t="shared" si="9885"/>
        <v/>
      </c>
      <c r="AJ1647" s="28" t="str">
        <f t="shared" si="9885"/>
        <v/>
      </c>
      <c r="AK1647" s="28" t="str">
        <f t="shared" si="9885"/>
        <v/>
      </c>
      <c r="AL1647" s="28" t="str">
        <f t="shared" si="9885"/>
        <v/>
      </c>
      <c r="AM1647" s="28" t="str">
        <f t="shared" si="11"/>
        <v/>
      </c>
      <c r="AN1647" s="28" t="str">
        <f t="shared" ref="AN1647:AQ1647" si="9886">IFERROR(IF(FIND(AN$1,$F1647)&gt;1,"Status - LGBT",""),"")</f>
        <v/>
      </c>
      <c r="AO1647" s="28" t="str">
        <f t="shared" si="9886"/>
        <v/>
      </c>
      <c r="AP1647" s="28" t="str">
        <f t="shared" si="9886"/>
        <v/>
      </c>
      <c r="AQ1647" s="28" t="str">
        <f t="shared" si="9886"/>
        <v/>
      </c>
      <c r="AR1647" s="28" t="str">
        <f t="shared" ref="AR1647:AV1647" si="9887">IFERROR(IF(FIND(AR$1,$F1647)&gt;1,"BME",""),"")</f>
        <v/>
      </c>
      <c r="AS1647" s="28" t="str">
        <f t="shared" si="9887"/>
        <v/>
      </c>
      <c r="AT1647" s="28" t="str">
        <f t="shared" si="9887"/>
        <v/>
      </c>
      <c r="AU1647" s="28" t="str">
        <f t="shared" si="9887"/>
        <v/>
      </c>
      <c r="AV1647" s="28" t="str">
        <f t="shared" si="9887"/>
        <v/>
      </c>
      <c r="AW1647" s="28" t="str">
        <f t="shared" ref="AW1647:BC1647" si="9888">IFERROR(IF(FIND(AW$1,$F1647)&gt;1,AW$1,""),"")</f>
        <v/>
      </c>
      <c r="AX1647" s="28" t="str">
        <f t="shared" si="9888"/>
        <v/>
      </c>
      <c r="AY1647" s="28" t="str">
        <f t="shared" si="9888"/>
        <v/>
      </c>
      <c r="AZ1647" s="28" t="str">
        <f t="shared" si="9888"/>
        <v/>
      </c>
      <c r="BA1647" s="28" t="str">
        <f t="shared" si="9888"/>
        <v/>
      </c>
      <c r="BB1647" s="28" t="str">
        <f t="shared" si="9888"/>
        <v/>
      </c>
      <c r="BC1647" s="28" t="str">
        <f t="shared" si="9888"/>
        <v/>
      </c>
      <c r="BD1647" s="28" t="str">
        <f t="shared" si="15"/>
        <v/>
      </c>
      <c r="BG1647" s="2" t="s">
        <v>10943</v>
      </c>
      <c r="BI1647" s="2" t="s">
        <v>9886</v>
      </c>
      <c r="BJ1647" s="28" t="str">
        <f t="shared" si="16"/>
        <v>Leeds</v>
      </c>
      <c r="BK1647" s="28" t="str">
        <f t="shared" si="17"/>
        <v>West Yorkshire</v>
      </c>
      <c r="BM1647" s="2" t="s">
        <v>98</v>
      </c>
      <c r="BQ1647" s="2" t="s">
        <v>2863</v>
      </c>
      <c r="BU1647" s="18"/>
      <c r="BV1647" s="47" t="s">
        <v>568</v>
      </c>
      <c r="BW1647" s="18"/>
      <c r="BX1647" s="18"/>
      <c r="BY1647" s="42" t="str">
        <f t="shared" si="18"/>
        <v>Age - Children;;LS6</v>
      </c>
      <c r="BZ1647" s="43"/>
    </row>
    <row r="1648" spans="1:78" ht="15">
      <c r="A1648" s="10" t="s">
        <v>46</v>
      </c>
      <c r="B1648" s="28">
        <f>VLOOKUP(A1648,Organisations!$A$2:$B$7,2,FALSE)</f>
        <v>3</v>
      </c>
      <c r="C1648" s="10" t="s">
        <v>10944</v>
      </c>
      <c r="D1648" s="10" t="s">
        <v>10945</v>
      </c>
      <c r="E1648" s="28" t="str">
        <f t="shared" si="0"/>
        <v>Living Potential Care Farming CIC at Carlshead Farm is based near Wetherby on a stunning 500 acre working farm. 
 They o</v>
      </c>
      <c r="F1648" s="61" t="s">
        <v>19715</v>
      </c>
      <c r="G1648" s="10" t="s">
        <v>68</v>
      </c>
      <c r="H1648" s="11"/>
      <c r="K1648" s="30" t="s">
        <v>10949</v>
      </c>
      <c r="L1648" s="10" t="s">
        <v>5212</v>
      </c>
      <c r="M1648" s="28" t="str">
        <f t="shared" ref="M1648:Q1648" si="9889">IFERROR(IF(FIND(M$1,$F1648)&gt;1,"Age - Children",""),"")</f>
        <v/>
      </c>
      <c r="N1648" s="28" t="str">
        <f t="shared" si="9889"/>
        <v/>
      </c>
      <c r="O1648" s="28" t="str">
        <f t="shared" si="9889"/>
        <v/>
      </c>
      <c r="P1648" s="28" t="str">
        <f t="shared" si="9889"/>
        <v/>
      </c>
      <c r="Q1648" s="28" t="str">
        <f t="shared" si="9889"/>
        <v/>
      </c>
      <c r="R1648" s="28" t="str">
        <f t="shared" ref="R1648:T1648" si="9890">IFERROR(IF(FIND(R$1,$F1648)&gt;1,"Age - Elderly",""),"")</f>
        <v/>
      </c>
      <c r="S1648" s="28" t="str">
        <f t="shared" si="9890"/>
        <v/>
      </c>
      <c r="T1648" s="28" t="str">
        <f t="shared" si="9890"/>
        <v/>
      </c>
      <c r="U1648" s="28" t="str">
        <f t="shared" si="3"/>
        <v/>
      </c>
      <c r="V1648" s="28" t="str">
        <f t="shared" si="4"/>
        <v>Status - disabled</v>
      </c>
      <c r="X1648" s="28" t="str">
        <f t="shared" si="5"/>
        <v/>
      </c>
      <c r="Y1648" s="28" t="str">
        <f t="shared" si="6"/>
        <v/>
      </c>
      <c r="Z1648" s="28" t="str">
        <f t="shared" si="7"/>
        <v>Gender - Male</v>
      </c>
      <c r="AB1648" s="28" t="str">
        <f t="shared" si="8"/>
        <v/>
      </c>
      <c r="AD1648" s="28" t="str">
        <f t="shared" si="9"/>
        <v>Gender - Male;</v>
      </c>
      <c r="AG1648" s="28" t="str">
        <f t="shared" ref="AG1648:AL1648" si="9891">IFERROR(IF(FIND(AG$1,$F1648)&gt;1,AG$1,""),"")</f>
        <v/>
      </c>
      <c r="AH1648" s="28" t="str">
        <f t="shared" si="9891"/>
        <v/>
      </c>
      <c r="AI1648" s="28" t="str">
        <f t="shared" si="9891"/>
        <v/>
      </c>
      <c r="AJ1648" s="28" t="str">
        <f t="shared" si="9891"/>
        <v/>
      </c>
      <c r="AK1648" s="28" t="str">
        <f t="shared" si="9891"/>
        <v/>
      </c>
      <c r="AL1648" s="28" t="str">
        <f t="shared" si="9891"/>
        <v/>
      </c>
      <c r="AM1648" s="28" t="str">
        <f t="shared" si="11"/>
        <v/>
      </c>
      <c r="AN1648" s="28" t="str">
        <f t="shared" ref="AN1648:AQ1648" si="9892">IFERROR(IF(FIND(AN$1,$F1648)&gt;1,"Status - LGBT",""),"")</f>
        <v/>
      </c>
      <c r="AO1648" s="28" t="str">
        <f t="shared" si="9892"/>
        <v/>
      </c>
      <c r="AP1648" s="28" t="str">
        <f t="shared" si="9892"/>
        <v/>
      </c>
      <c r="AQ1648" s="28" t="str">
        <f t="shared" si="9892"/>
        <v/>
      </c>
      <c r="AR1648" s="28" t="str">
        <f t="shared" ref="AR1648:AV1648" si="9893">IFERROR(IF(FIND(AR$1,$F1648)&gt;1,"BME",""),"")</f>
        <v/>
      </c>
      <c r="AS1648" s="28" t="str">
        <f t="shared" si="9893"/>
        <v/>
      </c>
      <c r="AT1648" s="28" t="str">
        <f t="shared" si="9893"/>
        <v/>
      </c>
      <c r="AU1648" s="28" t="str">
        <f t="shared" si="9893"/>
        <v/>
      </c>
      <c r="AV1648" s="28" t="str">
        <f t="shared" si="9893"/>
        <v/>
      </c>
      <c r="AW1648" s="28" t="str">
        <f t="shared" ref="AW1648:BC1648" si="9894">IFERROR(IF(FIND(AW$1,$F1648)&gt;1,AW$1,""),"")</f>
        <v/>
      </c>
      <c r="AX1648" s="28" t="str">
        <f t="shared" si="9894"/>
        <v/>
      </c>
      <c r="AY1648" s="28" t="str">
        <f t="shared" si="9894"/>
        <v/>
      </c>
      <c r="AZ1648" s="28" t="str">
        <f t="shared" si="9894"/>
        <v/>
      </c>
      <c r="BA1648" s="28" t="str">
        <f t="shared" si="9894"/>
        <v/>
      </c>
      <c r="BB1648" s="28" t="str">
        <f t="shared" si="9894"/>
        <v/>
      </c>
      <c r="BC1648" s="28" t="str">
        <f t="shared" si="9894"/>
        <v/>
      </c>
      <c r="BD1648" s="28" t="str">
        <f t="shared" si="15"/>
        <v/>
      </c>
      <c r="BG1648" s="2" t="s">
        <v>10950</v>
      </c>
      <c r="BI1648" s="2" t="s">
        <v>4677</v>
      </c>
      <c r="BJ1648" s="28" t="str">
        <f t="shared" si="16"/>
        <v/>
      </c>
      <c r="BK1648" s="28" t="str">
        <f t="shared" si="17"/>
        <v/>
      </c>
      <c r="BM1648" s="2" t="s">
        <v>98</v>
      </c>
      <c r="BU1648" s="12"/>
      <c r="BV1648" s="50" t="s">
        <v>593</v>
      </c>
      <c r="BW1648" s="12"/>
      <c r="BX1648" s="12"/>
      <c r="BY1648" s="42" t="str">
        <f t="shared" si="18"/>
        <v>Status - disabled;Gender - Male;;LS22</v>
      </c>
      <c r="BZ1648" s="42"/>
    </row>
    <row r="1649" spans="1:78" ht="15">
      <c r="A1649" s="16" t="s">
        <v>46</v>
      </c>
      <c r="B1649" s="28">
        <f>VLOOKUP(A1649,Organisations!$A$2:$B$7,2,FALSE)</f>
        <v>3</v>
      </c>
      <c r="C1649" s="16" t="s">
        <v>1954</v>
      </c>
      <c r="D1649" s="16" t="s">
        <v>1955</v>
      </c>
      <c r="E1649" s="28" t="str">
        <f t="shared" si="0"/>
        <v>Luv 2 Meet U is a friendship and dating agency for people with a learning disability aged 18 and over.
 Luv 2 Meet U sup</v>
      </c>
      <c r="F1649" s="62" t="s">
        <v>19716</v>
      </c>
      <c r="G1649" s="16" t="s">
        <v>68</v>
      </c>
      <c r="H1649" s="17"/>
      <c r="K1649" s="26" t="s">
        <v>10953</v>
      </c>
      <c r="L1649" s="16" t="s">
        <v>10548</v>
      </c>
      <c r="M1649" s="28" t="str">
        <f t="shared" ref="M1649:Q1649" si="9895">IFERROR(IF(FIND(M$1,$F1649)&gt;1,"Age - Children",""),"")</f>
        <v/>
      </c>
      <c r="N1649" s="28" t="str">
        <f t="shared" si="9895"/>
        <v/>
      </c>
      <c r="O1649" s="28" t="str">
        <f t="shared" si="9895"/>
        <v/>
      </c>
      <c r="P1649" s="28" t="str">
        <f t="shared" si="9895"/>
        <v/>
      </c>
      <c r="Q1649" s="28" t="str">
        <f t="shared" si="9895"/>
        <v/>
      </c>
      <c r="R1649" s="28" t="str">
        <f t="shared" ref="R1649:T1649" si="9896">IFERROR(IF(FIND(R$1,$F1649)&gt;1,"Age - Elderly",""),"")</f>
        <v/>
      </c>
      <c r="S1649" s="28" t="str">
        <f t="shared" si="9896"/>
        <v/>
      </c>
      <c r="T1649" s="28" t="str">
        <f t="shared" si="9896"/>
        <v/>
      </c>
      <c r="U1649" s="28" t="str">
        <f t="shared" si="3"/>
        <v/>
      </c>
      <c r="V1649" s="28" t="str">
        <f t="shared" si="4"/>
        <v/>
      </c>
      <c r="X1649" s="28" t="str">
        <f t="shared" si="5"/>
        <v/>
      </c>
      <c r="Y1649" s="28" t="str">
        <f t="shared" si="6"/>
        <v/>
      </c>
      <c r="Z1649" s="28" t="str">
        <f t="shared" si="7"/>
        <v/>
      </c>
      <c r="AB1649" s="28" t="str">
        <f t="shared" si="8"/>
        <v/>
      </c>
      <c r="AD1649" s="28" t="str">
        <f t="shared" si="9"/>
        <v/>
      </c>
      <c r="AG1649" s="28" t="str">
        <f t="shared" ref="AG1649:AL1649" si="9897">IFERROR(IF(FIND(AG$1,$F1649)&gt;1,AG$1,""),"")</f>
        <v/>
      </c>
      <c r="AH1649" s="28" t="str">
        <f t="shared" si="9897"/>
        <v/>
      </c>
      <c r="AI1649" s="28" t="str">
        <f t="shared" si="9897"/>
        <v/>
      </c>
      <c r="AJ1649" s="28" t="str">
        <f t="shared" si="9897"/>
        <v/>
      </c>
      <c r="AK1649" s="28" t="str">
        <f t="shared" si="9897"/>
        <v/>
      </c>
      <c r="AL1649" s="28" t="str">
        <f t="shared" si="9897"/>
        <v/>
      </c>
      <c r="AM1649" s="28" t="str">
        <f t="shared" si="11"/>
        <v/>
      </c>
      <c r="AN1649" s="28" t="str">
        <f t="shared" ref="AN1649:AQ1649" si="9898">IFERROR(IF(FIND(AN$1,$F1649)&gt;1,"Status - LGBT",""),"")</f>
        <v/>
      </c>
      <c r="AO1649" s="28" t="str">
        <f t="shared" si="9898"/>
        <v/>
      </c>
      <c r="AP1649" s="28" t="str">
        <f t="shared" si="9898"/>
        <v/>
      </c>
      <c r="AQ1649" s="28" t="str">
        <f t="shared" si="9898"/>
        <v/>
      </c>
      <c r="AR1649" s="28" t="str">
        <f t="shared" ref="AR1649:AV1649" si="9899">IFERROR(IF(FIND(AR$1,$F1649)&gt;1,"BME",""),"")</f>
        <v/>
      </c>
      <c r="AS1649" s="28" t="str">
        <f t="shared" si="9899"/>
        <v/>
      </c>
      <c r="AT1649" s="28" t="str">
        <f t="shared" si="9899"/>
        <v/>
      </c>
      <c r="AU1649" s="28" t="str">
        <f t="shared" si="9899"/>
        <v/>
      </c>
      <c r="AV1649" s="28" t="str">
        <f t="shared" si="9899"/>
        <v/>
      </c>
      <c r="AW1649" s="28" t="str">
        <f t="shared" ref="AW1649:BC1649" si="9900">IFERROR(IF(FIND(AW$1,$F1649)&gt;1,AW$1,""),"")</f>
        <v/>
      </c>
      <c r="AX1649" s="28" t="str">
        <f t="shared" si="9900"/>
        <v/>
      </c>
      <c r="AY1649" s="28" t="str">
        <f t="shared" si="9900"/>
        <v/>
      </c>
      <c r="AZ1649" s="28" t="str">
        <f t="shared" si="9900"/>
        <v/>
      </c>
      <c r="BA1649" s="28" t="str">
        <f t="shared" si="9900"/>
        <v/>
      </c>
      <c r="BB1649" s="28" t="str">
        <f t="shared" si="9900"/>
        <v/>
      </c>
      <c r="BC1649" s="28" t="str">
        <f t="shared" si="9900"/>
        <v/>
      </c>
      <c r="BD1649" s="28" t="str">
        <f t="shared" si="15"/>
        <v/>
      </c>
      <c r="BG1649" s="2" t="s">
        <v>10571</v>
      </c>
      <c r="BJ1649" s="28" t="str">
        <f t="shared" si="16"/>
        <v/>
      </c>
      <c r="BK1649" s="28" t="str">
        <f t="shared" si="17"/>
        <v/>
      </c>
      <c r="BM1649" s="2" t="s">
        <v>98</v>
      </c>
      <c r="BU1649" s="18"/>
      <c r="BV1649" s="18"/>
      <c r="BW1649" s="18"/>
      <c r="BX1649" s="18"/>
      <c r="BY1649" s="42" t="str">
        <f t="shared" si="18"/>
        <v/>
      </c>
      <c r="BZ1649" s="43"/>
    </row>
    <row r="1650" spans="1:78" ht="15">
      <c r="A1650" s="10" t="s">
        <v>46</v>
      </c>
      <c r="B1650" s="28">
        <f>VLOOKUP(A1650,Organisations!$A$2:$B$7,2,FALSE)</f>
        <v>3</v>
      </c>
      <c r="C1650" s="10" t="s">
        <v>10954</v>
      </c>
      <c r="D1650" s="10" t="s">
        <v>10955</v>
      </c>
      <c r="E1650" s="28" t="str">
        <f t="shared" si="0"/>
        <v>Would you like a buddy to accompany you to do the things you enjoy?
 Luv2meetU Buddies are volunteers who share your hob</v>
      </c>
      <c r="F1650" s="61" t="s">
        <v>19717</v>
      </c>
      <c r="G1650" s="10" t="s">
        <v>68</v>
      </c>
      <c r="H1650" s="11"/>
      <c r="K1650" s="30" t="s">
        <v>10953</v>
      </c>
      <c r="L1650" s="10" t="s">
        <v>10958</v>
      </c>
      <c r="M1650" s="28" t="str">
        <f t="shared" ref="M1650:Q1650" si="9901">IFERROR(IF(FIND(M$1,$F1650)&gt;1,"Age - Children",""),"")</f>
        <v/>
      </c>
      <c r="N1650" s="28" t="str">
        <f t="shared" si="9901"/>
        <v/>
      </c>
      <c r="O1650" s="28" t="str">
        <f t="shared" si="9901"/>
        <v/>
      </c>
      <c r="P1650" s="28" t="str">
        <f t="shared" si="9901"/>
        <v/>
      </c>
      <c r="Q1650" s="28" t="str">
        <f t="shared" si="9901"/>
        <v/>
      </c>
      <c r="R1650" s="28" t="str">
        <f t="shared" ref="R1650:T1650" si="9902">IFERROR(IF(FIND(R$1,$F1650)&gt;1,"Age - Elderly",""),"")</f>
        <v/>
      </c>
      <c r="S1650" s="28" t="str">
        <f t="shared" si="9902"/>
        <v/>
      </c>
      <c r="T1650" s="28" t="str">
        <f t="shared" si="9902"/>
        <v/>
      </c>
      <c r="U1650" s="28" t="str">
        <f t="shared" si="3"/>
        <v/>
      </c>
      <c r="V1650" s="28" t="str">
        <f t="shared" si="4"/>
        <v/>
      </c>
      <c r="X1650" s="28" t="str">
        <f t="shared" si="5"/>
        <v/>
      </c>
      <c r="Y1650" s="28" t="str">
        <f t="shared" si="6"/>
        <v/>
      </c>
      <c r="Z1650" s="28" t="str">
        <f t="shared" si="7"/>
        <v/>
      </c>
      <c r="AB1650" s="28" t="str">
        <f t="shared" si="8"/>
        <v/>
      </c>
      <c r="AD1650" s="28" t="str">
        <f t="shared" si="9"/>
        <v/>
      </c>
      <c r="AG1650" s="28" t="str">
        <f t="shared" ref="AG1650:AL1650" si="9903">IFERROR(IF(FIND(AG$1,$F1650)&gt;1,AG$1,""),"")</f>
        <v/>
      </c>
      <c r="AH1650" s="28" t="str">
        <f t="shared" si="9903"/>
        <v/>
      </c>
      <c r="AI1650" s="28" t="str">
        <f t="shared" si="9903"/>
        <v/>
      </c>
      <c r="AJ1650" s="28" t="str">
        <f t="shared" si="9903"/>
        <v/>
      </c>
      <c r="AK1650" s="28" t="str">
        <f t="shared" si="9903"/>
        <v/>
      </c>
      <c r="AL1650" s="28" t="str">
        <f t="shared" si="9903"/>
        <v/>
      </c>
      <c r="AM1650" s="28" t="str">
        <f t="shared" si="11"/>
        <v/>
      </c>
      <c r="AN1650" s="28" t="str">
        <f t="shared" ref="AN1650:AQ1650" si="9904">IFERROR(IF(FIND(AN$1,$F1650)&gt;1,"Status - LGBT",""),"")</f>
        <v/>
      </c>
      <c r="AO1650" s="28" t="str">
        <f t="shared" si="9904"/>
        <v/>
      </c>
      <c r="AP1650" s="28" t="str">
        <f t="shared" si="9904"/>
        <v/>
      </c>
      <c r="AQ1650" s="28" t="str">
        <f t="shared" si="9904"/>
        <v/>
      </c>
      <c r="AR1650" s="28" t="str">
        <f t="shared" ref="AR1650:AV1650" si="9905">IFERROR(IF(FIND(AR$1,$F1650)&gt;1,"BME",""),"")</f>
        <v/>
      </c>
      <c r="AS1650" s="28" t="str">
        <f t="shared" si="9905"/>
        <v/>
      </c>
      <c r="AT1650" s="28" t="str">
        <f t="shared" si="9905"/>
        <v/>
      </c>
      <c r="AU1650" s="28" t="str">
        <f t="shared" si="9905"/>
        <v/>
      </c>
      <c r="AV1650" s="28" t="str">
        <f t="shared" si="9905"/>
        <v/>
      </c>
      <c r="AW1650" s="28" t="str">
        <f t="shared" ref="AW1650:BC1650" si="9906">IFERROR(IF(FIND(AW$1,$F1650)&gt;1,AW$1,""),"")</f>
        <v/>
      </c>
      <c r="AX1650" s="28" t="str">
        <f t="shared" si="9906"/>
        <v/>
      </c>
      <c r="AY1650" s="28" t="str">
        <f t="shared" si="9906"/>
        <v/>
      </c>
      <c r="AZ1650" s="28" t="str">
        <f t="shared" si="9906"/>
        <v/>
      </c>
      <c r="BA1650" s="28" t="str">
        <f t="shared" si="9906"/>
        <v/>
      </c>
      <c r="BB1650" s="28" t="str">
        <f t="shared" si="9906"/>
        <v/>
      </c>
      <c r="BC1650" s="28" t="str">
        <f t="shared" si="9906"/>
        <v/>
      </c>
      <c r="BD1650" s="28" t="str">
        <f t="shared" si="15"/>
        <v/>
      </c>
      <c r="BJ1650" s="28" t="str">
        <f t="shared" si="16"/>
        <v/>
      </c>
      <c r="BK1650" s="28" t="str">
        <f t="shared" si="17"/>
        <v/>
      </c>
      <c r="BM1650" s="2" t="s">
        <v>98</v>
      </c>
      <c r="BU1650" s="12"/>
      <c r="BV1650" s="12"/>
      <c r="BW1650" s="12"/>
      <c r="BX1650" s="12"/>
      <c r="BY1650" s="42" t="str">
        <f t="shared" si="18"/>
        <v/>
      </c>
      <c r="BZ1650" s="42"/>
    </row>
    <row r="1651" spans="1:78" ht="15">
      <c r="A1651" s="16" t="s">
        <v>46</v>
      </c>
      <c r="B1651" s="28">
        <f>VLOOKUP(A1651,Organisations!$A$2:$B$7,2,FALSE)</f>
        <v>3</v>
      </c>
      <c r="C1651" s="23" t="s">
        <v>1980</v>
      </c>
      <c r="D1651" s="23" t="s">
        <v>1981</v>
      </c>
      <c r="E1651" s="28" t="str">
        <f t="shared" si="0"/>
        <v>Meanwood Valley Farm is a city farm with 24 acres of land - home to farm animals, wildlife, nature areas and ponds. A se</v>
      </c>
      <c r="F1651" s="62" t="s">
        <v>19718</v>
      </c>
      <c r="G1651" s="16" t="s">
        <v>68</v>
      </c>
      <c r="H1651" s="54"/>
      <c r="K1651" s="26" t="s">
        <v>1984</v>
      </c>
      <c r="L1651" s="16" t="s">
        <v>10962</v>
      </c>
      <c r="M1651" s="28" t="str">
        <f t="shared" ref="M1651:Q1651" si="9907">IFERROR(IF(FIND(M$1,$F1651)&gt;1,"Age - Children",""),"")</f>
        <v/>
      </c>
      <c r="N1651" s="28" t="str">
        <f t="shared" si="9907"/>
        <v/>
      </c>
      <c r="O1651" s="28" t="str">
        <f t="shared" si="9907"/>
        <v/>
      </c>
      <c r="P1651" s="28" t="str">
        <f t="shared" si="9907"/>
        <v/>
      </c>
      <c r="Q1651" s="28" t="str">
        <f t="shared" si="9907"/>
        <v/>
      </c>
      <c r="R1651" s="28" t="str">
        <f t="shared" ref="R1651:T1651" si="9908">IFERROR(IF(FIND(R$1,$F1651)&gt;1,"Age - Elderly",""),"")</f>
        <v/>
      </c>
      <c r="S1651" s="28" t="str">
        <f t="shared" si="9908"/>
        <v/>
      </c>
      <c r="T1651" s="28" t="str">
        <f t="shared" si="9908"/>
        <v/>
      </c>
      <c r="U1651" s="28" t="str">
        <f t="shared" si="3"/>
        <v/>
      </c>
      <c r="V1651" s="28" t="str">
        <f t="shared" si="4"/>
        <v/>
      </c>
      <c r="X1651" s="28" t="str">
        <f t="shared" si="5"/>
        <v/>
      </c>
      <c r="Y1651" s="28" t="str">
        <f t="shared" si="6"/>
        <v/>
      </c>
      <c r="Z1651" s="28" t="str">
        <f t="shared" si="7"/>
        <v/>
      </c>
      <c r="AB1651" s="28" t="str">
        <f t="shared" si="8"/>
        <v>Gender - Male</v>
      </c>
      <c r="AD1651" s="28" t="str">
        <f t="shared" si="9"/>
        <v>Gender - Male;</v>
      </c>
      <c r="AG1651" s="28" t="str">
        <f t="shared" ref="AG1651:AL1651" si="9909">IFERROR(IF(FIND(AG$1,$F1651)&gt;1,AG$1,""),"")</f>
        <v/>
      </c>
      <c r="AH1651" s="28" t="str">
        <f t="shared" si="9909"/>
        <v/>
      </c>
      <c r="AI1651" s="28" t="str">
        <f t="shared" si="9909"/>
        <v/>
      </c>
      <c r="AJ1651" s="28" t="str">
        <f t="shared" si="9909"/>
        <v/>
      </c>
      <c r="AK1651" s="28" t="str">
        <f t="shared" si="9909"/>
        <v/>
      </c>
      <c r="AL1651" s="28" t="str">
        <f t="shared" si="9909"/>
        <v/>
      </c>
      <c r="AM1651" s="28" t="str">
        <f t="shared" si="11"/>
        <v/>
      </c>
      <c r="AN1651" s="28" t="str">
        <f t="shared" ref="AN1651:AQ1651" si="9910">IFERROR(IF(FIND(AN$1,$F1651)&gt;1,"Status - LGBT",""),"")</f>
        <v/>
      </c>
      <c r="AO1651" s="28" t="str">
        <f t="shared" si="9910"/>
        <v/>
      </c>
      <c r="AP1651" s="28" t="str">
        <f t="shared" si="9910"/>
        <v/>
      </c>
      <c r="AQ1651" s="28" t="str">
        <f t="shared" si="9910"/>
        <v/>
      </c>
      <c r="AR1651" s="28" t="str">
        <f t="shared" ref="AR1651:AV1651" si="9911">IFERROR(IF(FIND(AR$1,$F1651)&gt;1,"BME",""),"")</f>
        <v/>
      </c>
      <c r="AS1651" s="28" t="str">
        <f t="shared" si="9911"/>
        <v/>
      </c>
      <c r="AT1651" s="28" t="str">
        <f t="shared" si="9911"/>
        <v/>
      </c>
      <c r="AU1651" s="28" t="str">
        <f t="shared" si="9911"/>
        <v/>
      </c>
      <c r="AV1651" s="28" t="str">
        <f t="shared" si="9911"/>
        <v/>
      </c>
      <c r="AW1651" s="28" t="str">
        <f t="shared" ref="AW1651:BC1651" si="9912">IFERROR(IF(FIND(AW$1,$F1651)&gt;1,AW$1,""),"")</f>
        <v/>
      </c>
      <c r="AX1651" s="28" t="str">
        <f t="shared" si="9912"/>
        <v/>
      </c>
      <c r="AY1651" s="28" t="str">
        <f t="shared" si="9912"/>
        <v/>
      </c>
      <c r="AZ1651" s="28" t="str">
        <f t="shared" si="9912"/>
        <v/>
      </c>
      <c r="BA1651" s="28" t="str">
        <f t="shared" si="9912"/>
        <v/>
      </c>
      <c r="BB1651" s="28" t="str">
        <f t="shared" si="9912"/>
        <v/>
      </c>
      <c r="BC1651" s="28" t="str">
        <f t="shared" si="9912"/>
        <v/>
      </c>
      <c r="BD1651" s="28" t="str">
        <f t="shared" si="15"/>
        <v/>
      </c>
      <c r="BG1651" s="2" t="s">
        <v>10963</v>
      </c>
      <c r="BI1651" s="2" t="s">
        <v>1926</v>
      </c>
      <c r="BJ1651" s="28" t="str">
        <f t="shared" si="16"/>
        <v>Leeds</v>
      </c>
      <c r="BK1651" s="28" t="str">
        <f t="shared" si="17"/>
        <v>West Yorkshire</v>
      </c>
      <c r="BM1651" s="2" t="s">
        <v>98</v>
      </c>
      <c r="BP1651" s="2" t="s">
        <v>2863</v>
      </c>
      <c r="BU1651" s="18"/>
      <c r="BV1651" s="47" t="s">
        <v>569</v>
      </c>
      <c r="BW1651" s="18"/>
      <c r="BX1651" s="18"/>
      <c r="BY1651" s="42" t="str">
        <f t="shared" si="18"/>
        <v>Gender - Male;;LS7</v>
      </c>
      <c r="BZ1651" s="43"/>
    </row>
    <row r="1652" spans="1:78" ht="15">
      <c r="A1652" s="10" t="s">
        <v>46</v>
      </c>
      <c r="B1652" s="28">
        <f>VLOOKUP(A1652,Organisations!$A$2:$B$7,2,FALSE)</f>
        <v>3</v>
      </c>
      <c r="C1652" s="10" t="s">
        <v>10964</v>
      </c>
      <c r="D1652" s="10" t="s">
        <v>10965</v>
      </c>
      <c r="E1652" s="28" t="str">
        <f t="shared" si="0"/>
        <v>Activities include:
 Gardening (assisting with the planning of the annual growing programme).
 Greenhouse work which i</v>
      </c>
      <c r="F1652" s="61" t="s">
        <v>19719</v>
      </c>
      <c r="G1652" s="10" t="s">
        <v>68</v>
      </c>
      <c r="H1652" s="53"/>
      <c r="K1652" s="30" t="s">
        <v>1984</v>
      </c>
      <c r="L1652" s="10" t="s">
        <v>10962</v>
      </c>
      <c r="M1652" s="28" t="str">
        <f t="shared" ref="M1652:Q1652" si="9913">IFERROR(IF(FIND(M$1,$F1652)&gt;1,"Age - Children",""),"")</f>
        <v/>
      </c>
      <c r="N1652" s="28" t="str">
        <f t="shared" si="9913"/>
        <v/>
      </c>
      <c r="O1652" s="28" t="str">
        <f t="shared" si="9913"/>
        <v/>
      </c>
      <c r="P1652" s="28" t="str">
        <f t="shared" si="9913"/>
        <v/>
      </c>
      <c r="Q1652" s="28" t="str">
        <f t="shared" si="9913"/>
        <v/>
      </c>
      <c r="R1652" s="28" t="str">
        <f t="shared" ref="R1652:T1652" si="9914">IFERROR(IF(FIND(R$1,$F1652)&gt;1,"Age - Elderly",""),"")</f>
        <v/>
      </c>
      <c r="S1652" s="28" t="str">
        <f t="shared" si="9914"/>
        <v/>
      </c>
      <c r="T1652" s="28" t="str">
        <f t="shared" si="9914"/>
        <v/>
      </c>
      <c r="U1652" s="28" t="str">
        <f t="shared" si="3"/>
        <v/>
      </c>
      <c r="V1652" s="28" t="str">
        <f t="shared" si="4"/>
        <v/>
      </c>
      <c r="X1652" s="28" t="str">
        <f t="shared" si="5"/>
        <v/>
      </c>
      <c r="Y1652" s="28" t="str">
        <f t="shared" si="6"/>
        <v/>
      </c>
      <c r="Z1652" s="28" t="str">
        <f t="shared" si="7"/>
        <v/>
      </c>
      <c r="AB1652" s="28" t="str">
        <f t="shared" si="8"/>
        <v>Gender - Male</v>
      </c>
      <c r="AD1652" s="28" t="str">
        <f t="shared" si="9"/>
        <v>Gender - Male;</v>
      </c>
      <c r="AG1652" s="28" t="str">
        <f t="shared" ref="AG1652:AL1652" si="9915">IFERROR(IF(FIND(AG$1,$F1652)&gt;1,AG$1,""),"")</f>
        <v/>
      </c>
      <c r="AH1652" s="28" t="str">
        <f t="shared" si="9915"/>
        <v/>
      </c>
      <c r="AI1652" s="28" t="str">
        <f t="shared" si="9915"/>
        <v/>
      </c>
      <c r="AJ1652" s="28" t="str">
        <f t="shared" si="9915"/>
        <v/>
      </c>
      <c r="AK1652" s="28" t="str">
        <f t="shared" si="9915"/>
        <v/>
      </c>
      <c r="AL1652" s="28" t="str">
        <f t="shared" si="9915"/>
        <v/>
      </c>
      <c r="AM1652" s="28" t="str">
        <f t="shared" si="11"/>
        <v/>
      </c>
      <c r="AN1652" s="28" t="str">
        <f t="shared" ref="AN1652:AQ1652" si="9916">IFERROR(IF(FIND(AN$1,$F1652)&gt;1,"Status - LGBT",""),"")</f>
        <v/>
      </c>
      <c r="AO1652" s="28" t="str">
        <f t="shared" si="9916"/>
        <v/>
      </c>
      <c r="AP1652" s="28" t="str">
        <f t="shared" si="9916"/>
        <v/>
      </c>
      <c r="AQ1652" s="28" t="str">
        <f t="shared" si="9916"/>
        <v/>
      </c>
      <c r="AR1652" s="28" t="str">
        <f t="shared" ref="AR1652:AV1652" si="9917">IFERROR(IF(FIND(AR$1,$F1652)&gt;1,"BME",""),"")</f>
        <v/>
      </c>
      <c r="AS1652" s="28" t="str">
        <f t="shared" si="9917"/>
        <v/>
      </c>
      <c r="AT1652" s="28" t="str">
        <f t="shared" si="9917"/>
        <v/>
      </c>
      <c r="AU1652" s="28" t="str">
        <f t="shared" si="9917"/>
        <v/>
      </c>
      <c r="AV1652" s="28" t="str">
        <f t="shared" si="9917"/>
        <v/>
      </c>
      <c r="AW1652" s="28" t="str">
        <f t="shared" ref="AW1652:BC1652" si="9918">IFERROR(IF(FIND(AW$1,$F1652)&gt;1,AW$1,""),"")</f>
        <v/>
      </c>
      <c r="AX1652" s="28" t="str">
        <f t="shared" si="9918"/>
        <v/>
      </c>
      <c r="AY1652" s="28" t="str">
        <f t="shared" si="9918"/>
        <v/>
      </c>
      <c r="AZ1652" s="28" t="str">
        <f t="shared" si="9918"/>
        <v/>
      </c>
      <c r="BA1652" s="28" t="str">
        <f t="shared" si="9918"/>
        <v/>
      </c>
      <c r="BB1652" s="28" t="str">
        <f t="shared" si="9918"/>
        <v/>
      </c>
      <c r="BC1652" s="28" t="str">
        <f t="shared" si="9918"/>
        <v/>
      </c>
      <c r="BD1652" s="28" t="str">
        <f t="shared" si="15"/>
        <v/>
      </c>
      <c r="BG1652" s="2" t="s">
        <v>10968</v>
      </c>
      <c r="BI1652" s="2" t="s">
        <v>1926</v>
      </c>
      <c r="BJ1652" s="28" t="str">
        <f t="shared" si="16"/>
        <v>Leeds</v>
      </c>
      <c r="BK1652" s="28" t="str">
        <f t="shared" si="17"/>
        <v>West Yorkshire</v>
      </c>
      <c r="BM1652" s="2" t="s">
        <v>98</v>
      </c>
      <c r="BN1652" s="2" t="s">
        <v>2863</v>
      </c>
      <c r="BQ1652" s="2" t="s">
        <v>2863</v>
      </c>
      <c r="BU1652" s="12"/>
      <c r="BV1652" s="50" t="s">
        <v>569</v>
      </c>
      <c r="BW1652" s="12"/>
      <c r="BX1652" s="12"/>
      <c r="BY1652" s="42" t="str">
        <f t="shared" si="18"/>
        <v>Gender - Male;;LS7</v>
      </c>
      <c r="BZ1652" s="42"/>
    </row>
    <row r="1653" spans="1:78" ht="15">
      <c r="A1653" s="16" t="s">
        <v>46</v>
      </c>
      <c r="B1653" s="28">
        <f>VLOOKUP(A1653,Organisations!$A$2:$B$7,2,FALSE)</f>
        <v>3</v>
      </c>
      <c r="C1653" s="16" t="s">
        <v>10969</v>
      </c>
      <c r="D1653" s="16" t="s">
        <v>10970</v>
      </c>
      <c r="E1653" s="28" t="str">
        <f t="shared" si="0"/>
        <v>Mencap campaigns at a local and national level on a wide variety of issues such as housing, health, disability hate crim</v>
      </c>
      <c r="F1653" s="16" t="s">
        <v>10972</v>
      </c>
      <c r="G1653" s="16" t="s">
        <v>68</v>
      </c>
      <c r="H1653" s="17"/>
      <c r="K1653" s="26" t="s">
        <v>10974</v>
      </c>
      <c r="L1653" s="16" t="s">
        <v>10975</v>
      </c>
      <c r="M1653" s="28" t="str">
        <f t="shared" ref="M1653:Q1653" si="9919">IFERROR(IF(FIND(M$1,$F1653)&gt;1,"Age - Children",""),"")</f>
        <v/>
      </c>
      <c r="N1653" s="28" t="str">
        <f t="shared" si="9919"/>
        <v/>
      </c>
      <c r="O1653" s="28" t="str">
        <f t="shared" si="9919"/>
        <v/>
      </c>
      <c r="P1653" s="28" t="str">
        <f t="shared" si="9919"/>
        <v/>
      </c>
      <c r="Q1653" s="28" t="str">
        <f t="shared" si="9919"/>
        <v/>
      </c>
      <c r="R1653" s="28" t="str">
        <f t="shared" ref="R1653:T1653" si="9920">IFERROR(IF(FIND(R$1,$F1653)&gt;1,"Age - Elderly",""),"")</f>
        <v/>
      </c>
      <c r="S1653" s="28" t="str">
        <f t="shared" si="9920"/>
        <v/>
      </c>
      <c r="T1653" s="28" t="str">
        <f t="shared" si="9920"/>
        <v/>
      </c>
      <c r="U1653" s="28" t="str">
        <f t="shared" si="3"/>
        <v/>
      </c>
      <c r="V1653" s="28" t="str">
        <f t="shared" si="4"/>
        <v/>
      </c>
      <c r="X1653" s="28" t="str">
        <f t="shared" si="5"/>
        <v/>
      </c>
      <c r="Y1653" s="28" t="str">
        <f t="shared" si="6"/>
        <v/>
      </c>
      <c r="Z1653" s="28" t="str">
        <f t="shared" si="7"/>
        <v>Gender - Male</v>
      </c>
      <c r="AB1653" s="28" t="str">
        <f t="shared" si="8"/>
        <v/>
      </c>
      <c r="AD1653" s="28" t="str">
        <f t="shared" si="9"/>
        <v>Gender - Male;</v>
      </c>
      <c r="AG1653" s="28" t="str">
        <f t="shared" ref="AG1653:AL1653" si="9921">IFERROR(IF(FIND(AG$1,$F1653)&gt;1,AG$1,""),"")</f>
        <v/>
      </c>
      <c r="AH1653" s="28" t="str">
        <f t="shared" si="9921"/>
        <v/>
      </c>
      <c r="AI1653" s="28" t="str">
        <f t="shared" si="9921"/>
        <v/>
      </c>
      <c r="AJ1653" s="28" t="str">
        <f t="shared" si="9921"/>
        <v/>
      </c>
      <c r="AK1653" s="28" t="str">
        <f t="shared" si="9921"/>
        <v/>
      </c>
      <c r="AL1653" s="28" t="str">
        <f t="shared" si="9921"/>
        <v/>
      </c>
      <c r="AM1653" s="28" t="str">
        <f t="shared" si="11"/>
        <v/>
      </c>
      <c r="AN1653" s="28" t="str">
        <f t="shared" ref="AN1653:AQ1653" si="9922">IFERROR(IF(FIND(AN$1,$F1653)&gt;1,"Status - LGBT",""),"")</f>
        <v/>
      </c>
      <c r="AO1653" s="28" t="str">
        <f t="shared" si="9922"/>
        <v/>
      </c>
      <c r="AP1653" s="28" t="str">
        <f t="shared" si="9922"/>
        <v/>
      </c>
      <c r="AQ1653" s="28" t="str">
        <f t="shared" si="9922"/>
        <v/>
      </c>
      <c r="AR1653" s="28" t="str">
        <f t="shared" ref="AR1653:AV1653" si="9923">IFERROR(IF(FIND(AR$1,$F1653)&gt;1,"BME",""),"")</f>
        <v/>
      </c>
      <c r="AS1653" s="28" t="str">
        <f t="shared" si="9923"/>
        <v/>
      </c>
      <c r="AT1653" s="28" t="str">
        <f t="shared" si="9923"/>
        <v/>
      </c>
      <c r="AU1653" s="28" t="str">
        <f t="shared" si="9923"/>
        <v/>
      </c>
      <c r="AV1653" s="28" t="str">
        <f t="shared" si="9923"/>
        <v/>
      </c>
      <c r="AW1653" s="28" t="str">
        <f t="shared" ref="AW1653:BC1653" si="9924">IFERROR(IF(FIND(AW$1,$F1653)&gt;1,AW$1,""),"")</f>
        <v/>
      </c>
      <c r="AX1653" s="28" t="str">
        <f t="shared" si="9924"/>
        <v/>
      </c>
      <c r="AY1653" s="28" t="str">
        <f t="shared" si="9924"/>
        <v/>
      </c>
      <c r="AZ1653" s="28" t="str">
        <f t="shared" si="9924"/>
        <v/>
      </c>
      <c r="BA1653" s="28" t="str">
        <f t="shared" si="9924"/>
        <v/>
      </c>
      <c r="BB1653" s="28" t="str">
        <f t="shared" si="9924"/>
        <v/>
      </c>
      <c r="BC1653" s="28" t="str">
        <f t="shared" si="9924"/>
        <v/>
      </c>
      <c r="BD1653" s="28" t="str">
        <f t="shared" si="15"/>
        <v/>
      </c>
      <c r="BG1653" s="2" t="s">
        <v>10976</v>
      </c>
      <c r="BJ1653" s="28" t="str">
        <f t="shared" si="16"/>
        <v/>
      </c>
      <c r="BK1653" s="28" t="str">
        <f t="shared" si="17"/>
        <v/>
      </c>
      <c r="BM1653" s="2" t="s">
        <v>98</v>
      </c>
      <c r="BU1653" s="18"/>
      <c r="BV1653" s="18"/>
      <c r="BW1653" s="18"/>
      <c r="BX1653" s="18"/>
      <c r="BY1653" s="42" t="str">
        <f t="shared" si="18"/>
        <v>Gender - Male;;</v>
      </c>
      <c r="BZ1653" s="43"/>
    </row>
    <row r="1654" spans="1:78" ht="15">
      <c r="A1654" s="10" t="s">
        <v>46</v>
      </c>
      <c r="B1654" s="28">
        <f>VLOOKUP(A1654,Organisations!$A$2:$B$7,2,FALSE)</f>
        <v>3</v>
      </c>
      <c r="C1654" s="10" t="s">
        <v>10977</v>
      </c>
      <c r="D1654" s="10" t="s">
        <v>10978</v>
      </c>
      <c r="E1654" s="28" t="str">
        <f t="shared" si="0"/>
        <v>Mencap Pathway supports people with a learning disability into paid employment. You can access this service if you are o</v>
      </c>
      <c r="F1654" s="61" t="s">
        <v>19720</v>
      </c>
      <c r="G1654" s="10" t="s">
        <v>68</v>
      </c>
      <c r="H1654" s="11"/>
      <c r="K1654" s="30" t="s">
        <v>10981</v>
      </c>
      <c r="L1654" s="10" t="s">
        <v>10982</v>
      </c>
      <c r="M1654" s="28" t="str">
        <f t="shared" ref="M1654:Q1654" si="9925">IFERROR(IF(FIND(M$1,$F1654)&gt;1,"Age - Children",""),"")</f>
        <v/>
      </c>
      <c r="N1654" s="28" t="str">
        <f t="shared" si="9925"/>
        <v/>
      </c>
      <c r="O1654" s="28" t="str">
        <f t="shared" si="9925"/>
        <v/>
      </c>
      <c r="P1654" s="28" t="str">
        <f t="shared" si="9925"/>
        <v/>
      </c>
      <c r="Q1654" s="28" t="str">
        <f t="shared" si="9925"/>
        <v/>
      </c>
      <c r="R1654" s="28" t="str">
        <f t="shared" ref="R1654:T1654" si="9926">IFERROR(IF(FIND(R$1,$F1654)&gt;1,"Age - Elderly",""),"")</f>
        <v/>
      </c>
      <c r="S1654" s="28" t="str">
        <f t="shared" si="9926"/>
        <v/>
      </c>
      <c r="T1654" s="28" t="str">
        <f t="shared" si="9926"/>
        <v/>
      </c>
      <c r="U1654" s="28" t="str">
        <f t="shared" si="3"/>
        <v/>
      </c>
      <c r="V1654" s="28" t="str">
        <f t="shared" si="4"/>
        <v/>
      </c>
      <c r="X1654" s="28" t="str">
        <f t="shared" si="5"/>
        <v/>
      </c>
      <c r="Y1654" s="28" t="str">
        <f t="shared" si="6"/>
        <v/>
      </c>
      <c r="Z1654" s="28" t="str">
        <f t="shared" si="7"/>
        <v>Gender - Male</v>
      </c>
      <c r="AB1654" s="28" t="str">
        <f t="shared" si="8"/>
        <v/>
      </c>
      <c r="AD1654" s="28" t="str">
        <f t="shared" si="9"/>
        <v>Gender - Male;</v>
      </c>
      <c r="AG1654" s="28" t="str">
        <f t="shared" ref="AG1654:AL1654" si="9927">IFERROR(IF(FIND(AG$1,$F1654)&gt;1,AG$1,""),"")</f>
        <v/>
      </c>
      <c r="AH1654" s="28" t="str">
        <f t="shared" si="9927"/>
        <v/>
      </c>
      <c r="AI1654" s="28" t="str">
        <f t="shared" si="9927"/>
        <v/>
      </c>
      <c r="AJ1654" s="28" t="str">
        <f t="shared" si="9927"/>
        <v/>
      </c>
      <c r="AK1654" s="28" t="str">
        <f t="shared" si="9927"/>
        <v/>
      </c>
      <c r="AL1654" s="28" t="str">
        <f t="shared" si="9927"/>
        <v/>
      </c>
      <c r="AM1654" s="28" t="str">
        <f t="shared" si="11"/>
        <v/>
      </c>
      <c r="AN1654" s="28" t="str">
        <f t="shared" ref="AN1654:AQ1654" si="9928">IFERROR(IF(FIND(AN$1,$F1654)&gt;1,"Status - LGBT",""),"")</f>
        <v/>
      </c>
      <c r="AO1654" s="28" t="str">
        <f t="shared" si="9928"/>
        <v/>
      </c>
      <c r="AP1654" s="28" t="str">
        <f t="shared" si="9928"/>
        <v/>
      </c>
      <c r="AQ1654" s="28" t="str">
        <f t="shared" si="9928"/>
        <v/>
      </c>
      <c r="AR1654" s="28" t="str">
        <f t="shared" ref="AR1654:AV1654" si="9929">IFERROR(IF(FIND(AR$1,$F1654)&gt;1,"BME",""),"")</f>
        <v/>
      </c>
      <c r="AS1654" s="28" t="str">
        <f t="shared" si="9929"/>
        <v/>
      </c>
      <c r="AT1654" s="28" t="str">
        <f t="shared" si="9929"/>
        <v/>
      </c>
      <c r="AU1654" s="28" t="str">
        <f t="shared" si="9929"/>
        <v/>
      </c>
      <c r="AV1654" s="28" t="str">
        <f t="shared" si="9929"/>
        <v/>
      </c>
      <c r="AW1654" s="28" t="str">
        <f t="shared" ref="AW1654:BC1654" si="9930">IFERROR(IF(FIND(AW$1,$F1654)&gt;1,AW$1,""),"")</f>
        <v/>
      </c>
      <c r="AX1654" s="28" t="str">
        <f t="shared" si="9930"/>
        <v/>
      </c>
      <c r="AY1654" s="28" t="str">
        <f t="shared" si="9930"/>
        <v/>
      </c>
      <c r="AZ1654" s="28" t="str">
        <f t="shared" si="9930"/>
        <v/>
      </c>
      <c r="BA1654" s="28" t="str">
        <f t="shared" si="9930"/>
        <v/>
      </c>
      <c r="BB1654" s="28" t="str">
        <f t="shared" si="9930"/>
        <v/>
      </c>
      <c r="BC1654" s="28" t="str">
        <f t="shared" si="9930"/>
        <v/>
      </c>
      <c r="BD1654" s="28" t="str">
        <f t="shared" si="15"/>
        <v/>
      </c>
      <c r="BG1654" s="2" t="s">
        <v>10983</v>
      </c>
      <c r="BI1654" s="2" t="s">
        <v>1864</v>
      </c>
      <c r="BJ1654" s="28" t="str">
        <f t="shared" si="16"/>
        <v/>
      </c>
      <c r="BK1654" s="28" t="str">
        <f t="shared" si="17"/>
        <v/>
      </c>
      <c r="BM1654" s="2" t="s">
        <v>98</v>
      </c>
      <c r="BU1654" s="12"/>
      <c r="BV1654" s="50" t="s">
        <v>572</v>
      </c>
      <c r="BW1654" s="12"/>
      <c r="BX1654" s="12"/>
      <c r="BY1654" s="42" t="str">
        <f t="shared" si="18"/>
        <v>Gender - Male;;LS9</v>
      </c>
      <c r="BZ1654" s="42"/>
    </row>
    <row r="1655" spans="1:78" ht="15">
      <c r="A1655" s="16" t="s">
        <v>46</v>
      </c>
      <c r="B1655" s="28">
        <f>VLOOKUP(A1655,Organisations!$A$2:$B$7,2,FALSE)</f>
        <v>3</v>
      </c>
      <c r="C1655" s="16" t="s">
        <v>10984</v>
      </c>
      <c r="D1655" s="16" t="s">
        <v>10985</v>
      </c>
      <c r="E1655" s="28" t="str">
        <f t="shared" si="0"/>
        <v>The Wills and Trusts team provide parents, families and carers with free booklets and advice about writing wills and set</v>
      </c>
      <c r="F1655" s="16" t="s">
        <v>10987</v>
      </c>
      <c r="G1655" s="16" t="s">
        <v>68</v>
      </c>
      <c r="H1655" s="17"/>
      <c r="K1655" s="26" t="s">
        <v>10988</v>
      </c>
      <c r="L1655" s="16" t="s">
        <v>10989</v>
      </c>
      <c r="M1655" s="28" t="str">
        <f t="shared" ref="M1655:Q1655" si="9931">IFERROR(IF(FIND(M$1,$F1655)&gt;1,"Age - Children",""),"")</f>
        <v/>
      </c>
      <c r="N1655" s="28" t="str">
        <f t="shared" si="9931"/>
        <v/>
      </c>
      <c r="O1655" s="28" t="str">
        <f t="shared" si="9931"/>
        <v/>
      </c>
      <c r="P1655" s="28" t="str">
        <f t="shared" si="9931"/>
        <v/>
      </c>
      <c r="Q1655" s="28" t="str">
        <f t="shared" si="9931"/>
        <v/>
      </c>
      <c r="R1655" s="28" t="str">
        <f t="shared" ref="R1655:T1655" si="9932">IFERROR(IF(FIND(R$1,$F1655)&gt;1,"Age - Elderly",""),"")</f>
        <v/>
      </c>
      <c r="S1655" s="28" t="str">
        <f t="shared" si="9932"/>
        <v/>
      </c>
      <c r="T1655" s="28" t="str">
        <f t="shared" si="9932"/>
        <v/>
      </c>
      <c r="U1655" s="28" t="str">
        <f t="shared" si="3"/>
        <v/>
      </c>
      <c r="V1655" s="28" t="str">
        <f t="shared" si="4"/>
        <v/>
      </c>
      <c r="X1655" s="28" t="str">
        <f t="shared" si="5"/>
        <v/>
      </c>
      <c r="Y1655" s="28" t="str">
        <f t="shared" si="6"/>
        <v/>
      </c>
      <c r="Z1655" s="28" t="str">
        <f t="shared" si="7"/>
        <v/>
      </c>
      <c r="AB1655" s="28" t="str">
        <f t="shared" si="8"/>
        <v/>
      </c>
      <c r="AD1655" s="28" t="str">
        <f t="shared" si="9"/>
        <v/>
      </c>
      <c r="AG1655" s="28" t="str">
        <f t="shared" ref="AG1655:AL1655" si="9933">IFERROR(IF(FIND(AG$1,$F1655)&gt;1,AG$1,""),"")</f>
        <v/>
      </c>
      <c r="AH1655" s="28" t="str">
        <f t="shared" si="9933"/>
        <v/>
      </c>
      <c r="AI1655" s="28" t="str">
        <f t="shared" si="9933"/>
        <v/>
      </c>
      <c r="AJ1655" s="28" t="str">
        <f t="shared" si="9933"/>
        <v/>
      </c>
      <c r="AK1655" s="28" t="str">
        <f t="shared" si="9933"/>
        <v/>
      </c>
      <c r="AL1655" s="28" t="str">
        <f t="shared" si="9933"/>
        <v/>
      </c>
      <c r="AM1655" s="28" t="str">
        <f t="shared" si="11"/>
        <v/>
      </c>
      <c r="AN1655" s="28" t="str">
        <f t="shared" ref="AN1655:AQ1655" si="9934">IFERROR(IF(FIND(AN$1,$F1655)&gt;1,"Status - LGBT",""),"")</f>
        <v/>
      </c>
      <c r="AO1655" s="28" t="str">
        <f t="shared" si="9934"/>
        <v/>
      </c>
      <c r="AP1655" s="28" t="str">
        <f t="shared" si="9934"/>
        <v/>
      </c>
      <c r="AQ1655" s="28" t="str">
        <f t="shared" si="9934"/>
        <v/>
      </c>
      <c r="AR1655" s="28" t="str">
        <f t="shared" ref="AR1655:AV1655" si="9935">IFERROR(IF(FIND(AR$1,$F1655)&gt;1,"BME",""),"")</f>
        <v/>
      </c>
      <c r="AS1655" s="28" t="str">
        <f t="shared" si="9935"/>
        <v/>
      </c>
      <c r="AT1655" s="28" t="str">
        <f t="shared" si="9935"/>
        <v/>
      </c>
      <c r="AU1655" s="28" t="str">
        <f t="shared" si="9935"/>
        <v/>
      </c>
      <c r="AV1655" s="28" t="str">
        <f t="shared" si="9935"/>
        <v/>
      </c>
      <c r="AW1655" s="28" t="str">
        <f t="shared" ref="AW1655:BC1655" si="9936">IFERROR(IF(FIND(AW$1,$F1655)&gt;1,AW$1,""),"")</f>
        <v/>
      </c>
      <c r="AX1655" s="28" t="str">
        <f t="shared" si="9936"/>
        <v/>
      </c>
      <c r="AY1655" s="28" t="str">
        <f t="shared" si="9936"/>
        <v/>
      </c>
      <c r="AZ1655" s="28" t="str">
        <f t="shared" si="9936"/>
        <v/>
      </c>
      <c r="BA1655" s="28" t="str">
        <f t="shared" si="9936"/>
        <v/>
      </c>
      <c r="BB1655" s="28" t="str">
        <f t="shared" si="9936"/>
        <v/>
      </c>
      <c r="BC1655" s="28" t="str">
        <f t="shared" si="9936"/>
        <v/>
      </c>
      <c r="BD1655" s="28" t="str">
        <f t="shared" si="15"/>
        <v/>
      </c>
      <c r="BG1655" s="2" t="s">
        <v>10990</v>
      </c>
      <c r="BJ1655" s="28" t="str">
        <f t="shared" si="16"/>
        <v/>
      </c>
      <c r="BK1655" s="28" t="str">
        <f t="shared" si="17"/>
        <v/>
      </c>
      <c r="BM1655" s="2" t="s">
        <v>98</v>
      </c>
      <c r="BU1655" s="18"/>
      <c r="BV1655" s="18"/>
      <c r="BW1655" s="18"/>
      <c r="BX1655" s="18"/>
      <c r="BY1655" s="42" t="str">
        <f t="shared" si="18"/>
        <v/>
      </c>
      <c r="BZ1655" s="43"/>
    </row>
    <row r="1656" spans="1:78" ht="15">
      <c r="A1656" s="10" t="s">
        <v>46</v>
      </c>
      <c r="B1656" s="28">
        <f>VLOOKUP(A1656,Organisations!$A$2:$B$7,2,FALSE)</f>
        <v>3</v>
      </c>
      <c r="C1656" s="10" t="s">
        <v>10991</v>
      </c>
      <c r="D1656" s="10" t="s">
        <v>10992</v>
      </c>
      <c r="E1656" s="28" t="str">
        <f t="shared" si="0"/>
        <v xml:space="preserve">We make easy read information for other groups and organisations.
 We run training sessions to help people to make good </v>
      </c>
      <c r="F1656" s="61" t="s">
        <v>19721</v>
      </c>
      <c r="G1656" s="10" t="s">
        <v>68</v>
      </c>
      <c r="H1656" s="11"/>
      <c r="K1656" s="30" t="s">
        <v>10995</v>
      </c>
      <c r="L1656" s="10" t="s">
        <v>10996</v>
      </c>
      <c r="M1656" s="28" t="str">
        <f t="shared" ref="M1656:Q1656" si="9937">IFERROR(IF(FIND(M$1,$F1656)&gt;1,"Age - Children",""),"")</f>
        <v/>
      </c>
      <c r="N1656" s="28" t="str">
        <f t="shared" si="9937"/>
        <v/>
      </c>
      <c r="O1656" s="28" t="str">
        <f t="shared" si="9937"/>
        <v/>
      </c>
      <c r="P1656" s="28" t="str">
        <f t="shared" si="9937"/>
        <v/>
      </c>
      <c r="Q1656" s="28" t="str">
        <f t="shared" si="9937"/>
        <v/>
      </c>
      <c r="R1656" s="28" t="str">
        <f t="shared" ref="R1656:T1656" si="9938">IFERROR(IF(FIND(R$1,$F1656)&gt;1,"Age - Elderly",""),"")</f>
        <v/>
      </c>
      <c r="S1656" s="28" t="str">
        <f t="shared" si="9938"/>
        <v/>
      </c>
      <c r="T1656" s="28" t="str">
        <f t="shared" si="9938"/>
        <v/>
      </c>
      <c r="U1656" s="28" t="str">
        <f t="shared" si="3"/>
        <v/>
      </c>
      <c r="V1656" s="28" t="str">
        <f t="shared" si="4"/>
        <v/>
      </c>
      <c r="X1656" s="28" t="str">
        <f t="shared" si="5"/>
        <v/>
      </c>
      <c r="Y1656" s="28" t="str">
        <f t="shared" si="6"/>
        <v/>
      </c>
      <c r="Z1656" s="28" t="str">
        <f t="shared" si="7"/>
        <v/>
      </c>
      <c r="AB1656" s="28" t="str">
        <f t="shared" si="8"/>
        <v/>
      </c>
      <c r="AD1656" s="28" t="str">
        <f t="shared" si="9"/>
        <v/>
      </c>
      <c r="AG1656" s="28" t="str">
        <f t="shared" ref="AG1656:AL1656" si="9939">IFERROR(IF(FIND(AG$1,$F1656)&gt;1,AG$1,""),"")</f>
        <v/>
      </c>
      <c r="AH1656" s="28" t="str">
        <f t="shared" si="9939"/>
        <v/>
      </c>
      <c r="AI1656" s="28" t="str">
        <f t="shared" si="9939"/>
        <v/>
      </c>
      <c r="AJ1656" s="28" t="str">
        <f t="shared" si="9939"/>
        <v/>
      </c>
      <c r="AK1656" s="28" t="str">
        <f t="shared" si="9939"/>
        <v/>
      </c>
      <c r="AL1656" s="28" t="str">
        <f t="shared" si="9939"/>
        <v/>
      </c>
      <c r="AM1656" s="28" t="str">
        <f t="shared" si="11"/>
        <v/>
      </c>
      <c r="AN1656" s="28" t="str">
        <f t="shared" ref="AN1656:AQ1656" si="9940">IFERROR(IF(FIND(AN$1,$F1656)&gt;1,"Status - LGBT",""),"")</f>
        <v/>
      </c>
      <c r="AO1656" s="28" t="str">
        <f t="shared" si="9940"/>
        <v/>
      </c>
      <c r="AP1656" s="28" t="str">
        <f t="shared" si="9940"/>
        <v/>
      </c>
      <c r="AQ1656" s="28" t="str">
        <f t="shared" si="9940"/>
        <v/>
      </c>
      <c r="AR1656" s="28" t="str">
        <f t="shared" ref="AR1656:AV1656" si="9941">IFERROR(IF(FIND(AR$1,$F1656)&gt;1,"BME",""),"")</f>
        <v/>
      </c>
      <c r="AS1656" s="28" t="str">
        <f t="shared" si="9941"/>
        <v/>
      </c>
      <c r="AT1656" s="28" t="str">
        <f t="shared" si="9941"/>
        <v/>
      </c>
      <c r="AU1656" s="28" t="str">
        <f t="shared" si="9941"/>
        <v/>
      </c>
      <c r="AV1656" s="28" t="str">
        <f t="shared" si="9941"/>
        <v/>
      </c>
      <c r="AW1656" s="28" t="str">
        <f t="shared" ref="AW1656:BC1656" si="9942">IFERROR(IF(FIND(AW$1,$F1656)&gt;1,AW$1,""),"")</f>
        <v/>
      </c>
      <c r="AX1656" s="28" t="str">
        <f t="shared" si="9942"/>
        <v/>
      </c>
      <c r="AY1656" s="28" t="str">
        <f t="shared" si="9942"/>
        <v/>
      </c>
      <c r="AZ1656" s="28" t="str">
        <f t="shared" si="9942"/>
        <v/>
      </c>
      <c r="BA1656" s="28" t="str">
        <f t="shared" si="9942"/>
        <v/>
      </c>
      <c r="BB1656" s="28" t="str">
        <f t="shared" si="9942"/>
        <v/>
      </c>
      <c r="BC1656" s="28" t="str">
        <f t="shared" si="9942"/>
        <v/>
      </c>
      <c r="BD1656" s="28" t="str">
        <f t="shared" si="15"/>
        <v/>
      </c>
      <c r="BG1656" s="2" t="s">
        <v>10997</v>
      </c>
      <c r="BJ1656" s="28" t="str">
        <f t="shared" si="16"/>
        <v/>
      </c>
      <c r="BK1656" s="28" t="str">
        <f t="shared" si="17"/>
        <v/>
      </c>
      <c r="BM1656" s="2" t="s">
        <v>98</v>
      </c>
      <c r="BU1656" s="12"/>
      <c r="BV1656" s="12"/>
      <c r="BW1656" s="12"/>
      <c r="BX1656" s="12"/>
      <c r="BY1656" s="42" t="str">
        <f t="shared" si="18"/>
        <v/>
      </c>
      <c r="BZ1656" s="42"/>
    </row>
    <row r="1657" spans="1:78" ht="15">
      <c r="A1657" s="16" t="s">
        <v>46</v>
      </c>
      <c r="B1657" s="28">
        <f>VLOOKUP(A1657,Organisations!$A$2:$B$7,2,FALSE)</f>
        <v>3</v>
      </c>
      <c r="C1657" s="16" t="s">
        <v>10998</v>
      </c>
      <c r="D1657" s="16" t="s">
        <v>10999</v>
      </c>
      <c r="E1657" s="28" t="str">
        <f t="shared" si="0"/>
        <v xml:space="preserve">We support people with a learning disability in Leeds. We can support you to live your life the way you want to. We can </v>
      </c>
      <c r="F1657" s="16" t="s">
        <v>11001</v>
      </c>
      <c r="G1657" s="16" t="s">
        <v>68</v>
      </c>
      <c r="H1657" s="17"/>
      <c r="K1657" s="26" t="s">
        <v>10974</v>
      </c>
      <c r="L1657" s="16" t="s">
        <v>11003</v>
      </c>
      <c r="M1657" s="28" t="str">
        <f t="shared" ref="M1657:Q1657" si="9943">IFERROR(IF(FIND(M$1,$F1657)&gt;1,"Age - Children",""),"")</f>
        <v/>
      </c>
      <c r="N1657" s="28" t="str">
        <f t="shared" si="9943"/>
        <v/>
      </c>
      <c r="O1657" s="28" t="str">
        <f t="shared" si="9943"/>
        <v/>
      </c>
      <c r="P1657" s="28" t="str">
        <f t="shared" si="9943"/>
        <v/>
      </c>
      <c r="Q1657" s="28" t="str">
        <f t="shared" si="9943"/>
        <v/>
      </c>
      <c r="R1657" s="28" t="str">
        <f t="shared" ref="R1657:T1657" si="9944">IFERROR(IF(FIND(R$1,$F1657)&gt;1,"Age - Elderly",""),"")</f>
        <v/>
      </c>
      <c r="S1657" s="28" t="str">
        <f t="shared" si="9944"/>
        <v/>
      </c>
      <c r="T1657" s="28" t="str">
        <f t="shared" si="9944"/>
        <v/>
      </c>
      <c r="U1657" s="28" t="str">
        <f t="shared" si="3"/>
        <v/>
      </c>
      <c r="V1657" s="28" t="str">
        <f t="shared" si="4"/>
        <v/>
      </c>
      <c r="X1657" s="28" t="str">
        <f t="shared" si="5"/>
        <v/>
      </c>
      <c r="Y1657" s="28" t="str">
        <f t="shared" si="6"/>
        <v/>
      </c>
      <c r="Z1657" s="28" t="str">
        <f t="shared" si="7"/>
        <v/>
      </c>
      <c r="AB1657" s="28" t="str">
        <f t="shared" si="8"/>
        <v>Gender - Male</v>
      </c>
      <c r="AD1657" s="28" t="str">
        <f t="shared" si="9"/>
        <v>Gender - Male;</v>
      </c>
      <c r="AG1657" s="28" t="str">
        <f t="shared" ref="AG1657:AL1657" si="9945">IFERROR(IF(FIND(AG$1,$F1657)&gt;1,AG$1,""),"")</f>
        <v/>
      </c>
      <c r="AH1657" s="28" t="str">
        <f t="shared" si="9945"/>
        <v/>
      </c>
      <c r="AI1657" s="28" t="str">
        <f t="shared" si="9945"/>
        <v/>
      </c>
      <c r="AJ1657" s="28" t="str">
        <f t="shared" si="9945"/>
        <v/>
      </c>
      <c r="AK1657" s="28" t="str">
        <f t="shared" si="9945"/>
        <v/>
      </c>
      <c r="AL1657" s="28" t="str">
        <f t="shared" si="9945"/>
        <v/>
      </c>
      <c r="AM1657" s="28" t="str">
        <f t="shared" si="11"/>
        <v/>
      </c>
      <c r="AN1657" s="28" t="str">
        <f t="shared" ref="AN1657:AQ1657" si="9946">IFERROR(IF(FIND(AN$1,$F1657)&gt;1,"Status - LGBT",""),"")</f>
        <v/>
      </c>
      <c r="AO1657" s="28" t="str">
        <f t="shared" si="9946"/>
        <v/>
      </c>
      <c r="AP1657" s="28" t="str">
        <f t="shared" si="9946"/>
        <v/>
      </c>
      <c r="AQ1657" s="28" t="str">
        <f t="shared" si="9946"/>
        <v/>
      </c>
      <c r="AR1657" s="28" t="str">
        <f t="shared" ref="AR1657:AV1657" si="9947">IFERROR(IF(FIND(AR$1,$F1657)&gt;1,"BME",""),"")</f>
        <v/>
      </c>
      <c r="AS1657" s="28" t="str">
        <f t="shared" si="9947"/>
        <v/>
      </c>
      <c r="AT1657" s="28" t="str">
        <f t="shared" si="9947"/>
        <v/>
      </c>
      <c r="AU1657" s="28" t="str">
        <f t="shared" si="9947"/>
        <v/>
      </c>
      <c r="AV1657" s="28" t="str">
        <f t="shared" si="9947"/>
        <v/>
      </c>
      <c r="AW1657" s="28" t="str">
        <f t="shared" ref="AW1657:BC1657" si="9948">IFERROR(IF(FIND(AW$1,$F1657)&gt;1,AW$1,""),"")</f>
        <v/>
      </c>
      <c r="AX1657" s="28" t="str">
        <f t="shared" si="9948"/>
        <v/>
      </c>
      <c r="AY1657" s="28" t="str">
        <f t="shared" si="9948"/>
        <v/>
      </c>
      <c r="AZ1657" s="28" t="str">
        <f t="shared" si="9948"/>
        <v/>
      </c>
      <c r="BA1657" s="28" t="str">
        <f t="shared" si="9948"/>
        <v/>
      </c>
      <c r="BB1657" s="28" t="str">
        <f t="shared" si="9948"/>
        <v/>
      </c>
      <c r="BC1657" s="28" t="str">
        <f t="shared" si="9948"/>
        <v/>
      </c>
      <c r="BD1657" s="28" t="str">
        <f t="shared" si="15"/>
        <v/>
      </c>
      <c r="BJ1657" s="28" t="str">
        <f t="shared" si="16"/>
        <v/>
      </c>
      <c r="BK1657" s="28" t="str">
        <f t="shared" si="17"/>
        <v/>
      </c>
      <c r="BM1657" s="2" t="s">
        <v>98</v>
      </c>
      <c r="BU1657" s="18"/>
      <c r="BV1657" s="18"/>
      <c r="BW1657" s="18"/>
      <c r="BX1657" s="18"/>
      <c r="BY1657" s="42" t="str">
        <f t="shared" si="18"/>
        <v>Gender - Male;;</v>
      </c>
      <c r="BZ1657" s="43"/>
    </row>
    <row r="1658" spans="1:78" ht="15">
      <c r="A1658" s="10" t="s">
        <v>46</v>
      </c>
      <c r="B1658" s="28">
        <f>VLOOKUP(A1658,Organisations!$A$2:$B$7,2,FALSE)</f>
        <v>3</v>
      </c>
      <c r="C1658" s="10" t="s">
        <v>11005</v>
      </c>
      <c r="D1658" s="10" t="s">
        <v>11006</v>
      </c>
      <c r="E1658" s="28" t="str">
        <f t="shared" si="0"/>
        <v>Me2 is a dance group for individuals both with and without disabilities aged 11-25.
 Me2 is open to persons of all level</v>
      </c>
      <c r="F1658" s="61" t="s">
        <v>19722</v>
      </c>
      <c r="G1658" s="10" t="s">
        <v>68</v>
      </c>
      <c r="H1658" s="11"/>
      <c r="K1658" s="30" t="s">
        <v>1916</v>
      </c>
      <c r="L1658" s="10" t="s">
        <v>8543</v>
      </c>
      <c r="M1658" s="28" t="str">
        <f t="shared" ref="M1658:Q1658" si="9949">IFERROR(IF(FIND(M$1,$F1658)&gt;1,"Age - Children",""),"")</f>
        <v/>
      </c>
      <c r="N1658" s="28" t="str">
        <f t="shared" si="9949"/>
        <v/>
      </c>
      <c r="O1658" s="28" t="str">
        <f t="shared" si="9949"/>
        <v/>
      </c>
      <c r="P1658" s="28" t="str">
        <f t="shared" si="9949"/>
        <v/>
      </c>
      <c r="Q1658" s="28" t="str">
        <f t="shared" si="9949"/>
        <v/>
      </c>
      <c r="R1658" s="28" t="str">
        <f t="shared" ref="R1658:T1658" si="9950">IFERROR(IF(FIND(R$1,$F1658)&gt;1,"Age - Elderly",""),"")</f>
        <v/>
      </c>
      <c r="S1658" s="28" t="str">
        <f t="shared" si="9950"/>
        <v/>
      </c>
      <c r="T1658" s="28" t="str">
        <f t="shared" si="9950"/>
        <v/>
      </c>
      <c r="U1658" s="28" t="str">
        <f t="shared" si="3"/>
        <v/>
      </c>
      <c r="V1658" s="28" t="str">
        <f t="shared" si="4"/>
        <v/>
      </c>
      <c r="X1658" s="28" t="str">
        <f t="shared" si="5"/>
        <v>Gender - Male</v>
      </c>
      <c r="Y1658" s="28" t="str">
        <f t="shared" si="6"/>
        <v>Gender - Female</v>
      </c>
      <c r="Z1658" s="28" t="str">
        <f t="shared" si="7"/>
        <v/>
      </c>
      <c r="AB1658" s="28" t="str">
        <f t="shared" si="8"/>
        <v/>
      </c>
      <c r="AD1658" s="28" t="str">
        <f t="shared" si="9"/>
        <v>Gender - Male;Gender - Female;</v>
      </c>
      <c r="AG1658" s="28" t="str">
        <f t="shared" ref="AG1658:AL1658" si="9951">IFERROR(IF(FIND(AG$1,$F1658)&gt;1,AG$1,""),"")</f>
        <v/>
      </c>
      <c r="AH1658" s="28" t="str">
        <f t="shared" si="9951"/>
        <v/>
      </c>
      <c r="AI1658" s="28" t="str">
        <f t="shared" si="9951"/>
        <v/>
      </c>
      <c r="AJ1658" s="28" t="str">
        <f t="shared" si="9951"/>
        <v/>
      </c>
      <c r="AK1658" s="28" t="str">
        <f t="shared" si="9951"/>
        <v/>
      </c>
      <c r="AL1658" s="28" t="str">
        <f t="shared" si="9951"/>
        <v/>
      </c>
      <c r="AM1658" s="28" t="str">
        <f t="shared" si="11"/>
        <v/>
      </c>
      <c r="AN1658" s="28" t="str">
        <f t="shared" ref="AN1658:AQ1658" si="9952">IFERROR(IF(FIND(AN$1,$F1658)&gt;1,"Status - LGBT",""),"")</f>
        <v/>
      </c>
      <c r="AO1658" s="28" t="str">
        <f t="shared" si="9952"/>
        <v/>
      </c>
      <c r="AP1658" s="28" t="str">
        <f t="shared" si="9952"/>
        <v/>
      </c>
      <c r="AQ1658" s="28" t="str">
        <f t="shared" si="9952"/>
        <v/>
      </c>
      <c r="AR1658" s="28" t="str">
        <f t="shared" ref="AR1658:AV1658" si="9953">IFERROR(IF(FIND(AR$1,$F1658)&gt;1,"BME",""),"")</f>
        <v/>
      </c>
      <c r="AS1658" s="28" t="str">
        <f t="shared" si="9953"/>
        <v/>
      </c>
      <c r="AT1658" s="28" t="str">
        <f t="shared" si="9953"/>
        <v/>
      </c>
      <c r="AU1658" s="28" t="str">
        <f t="shared" si="9953"/>
        <v/>
      </c>
      <c r="AV1658" s="28" t="str">
        <f t="shared" si="9953"/>
        <v/>
      </c>
      <c r="AW1658" s="28" t="str">
        <f t="shared" ref="AW1658:BC1658" si="9954">IFERROR(IF(FIND(AW$1,$F1658)&gt;1,AW$1,""),"")</f>
        <v/>
      </c>
      <c r="AX1658" s="28" t="str">
        <f t="shared" si="9954"/>
        <v/>
      </c>
      <c r="AY1658" s="28" t="str">
        <f t="shared" si="9954"/>
        <v/>
      </c>
      <c r="AZ1658" s="28" t="str">
        <f t="shared" si="9954"/>
        <v/>
      </c>
      <c r="BA1658" s="28" t="str">
        <f t="shared" si="9954"/>
        <v/>
      </c>
      <c r="BB1658" s="28" t="str">
        <f t="shared" si="9954"/>
        <v/>
      </c>
      <c r="BC1658" s="28" t="str">
        <f t="shared" si="9954"/>
        <v/>
      </c>
      <c r="BD1658" s="28" t="str">
        <f t="shared" si="15"/>
        <v/>
      </c>
      <c r="BG1658" s="2" t="s">
        <v>11010</v>
      </c>
      <c r="BI1658" s="2" t="s">
        <v>9822</v>
      </c>
      <c r="BJ1658" s="28" t="str">
        <f t="shared" si="16"/>
        <v/>
      </c>
      <c r="BK1658" s="28" t="str">
        <f t="shared" si="17"/>
        <v/>
      </c>
      <c r="BM1658" s="2" t="s">
        <v>98</v>
      </c>
      <c r="BU1658" s="12"/>
      <c r="BV1658" s="50" t="s">
        <v>572</v>
      </c>
      <c r="BW1658" s="12"/>
      <c r="BX1658" s="12"/>
      <c r="BY1658" s="42" t="str">
        <f t="shared" si="18"/>
        <v>Gender - Male;Gender - Female;;LS9</v>
      </c>
      <c r="BZ1658" s="42"/>
    </row>
    <row r="1659" spans="1:78" ht="15">
      <c r="A1659" s="16" t="s">
        <v>46</v>
      </c>
      <c r="B1659" s="28">
        <f>VLOOKUP(A1659,Organisations!$A$2:$B$7,2,FALSE)</f>
        <v>3</v>
      </c>
      <c r="C1659" s="16" t="s">
        <v>11012</v>
      </c>
      <c r="D1659" s="16" t="s">
        <v>11013</v>
      </c>
      <c r="E1659" s="28" t="str">
        <f t="shared" si="0"/>
        <v>The Metcalfe Smith Trust has been helping disadvantaged people across Leeds since 1867.
 The Trust provides funding to p</v>
      </c>
      <c r="F1659" s="62" t="s">
        <v>19723</v>
      </c>
      <c r="G1659" s="16" t="s">
        <v>3684</v>
      </c>
      <c r="H1659" s="57" t="s">
        <v>19724</v>
      </c>
      <c r="K1659" s="59"/>
      <c r="L1659" s="16" t="s">
        <v>11018</v>
      </c>
      <c r="M1659" s="28" t="str">
        <f t="shared" ref="M1659:Q1659" si="9955">IFERROR(IF(FIND(M$1,$F1659)&gt;1,"Age - Children",""),"")</f>
        <v>Age - Children</v>
      </c>
      <c r="N1659" s="28" t="str">
        <f t="shared" si="9955"/>
        <v/>
      </c>
      <c r="O1659" s="28" t="str">
        <f t="shared" si="9955"/>
        <v/>
      </c>
      <c r="P1659" s="28" t="str">
        <f t="shared" si="9955"/>
        <v/>
      </c>
      <c r="Q1659" s="28" t="str">
        <f t="shared" si="9955"/>
        <v/>
      </c>
      <c r="R1659" s="28" t="str">
        <f t="shared" ref="R1659:T1659" si="9956">IFERROR(IF(FIND(R$1,$F1659)&gt;1,"Age - Elderly",""),"")</f>
        <v/>
      </c>
      <c r="S1659" s="28" t="str">
        <f t="shared" si="9956"/>
        <v/>
      </c>
      <c r="T1659" s="28" t="str">
        <f t="shared" si="9956"/>
        <v/>
      </c>
      <c r="U1659" s="28" t="str">
        <f t="shared" si="3"/>
        <v>Age - Children;</v>
      </c>
      <c r="V1659" s="28" t="str">
        <f t="shared" si="4"/>
        <v/>
      </c>
      <c r="X1659" s="28" t="str">
        <f t="shared" si="5"/>
        <v/>
      </c>
      <c r="Y1659" s="28" t="str">
        <f t="shared" si="6"/>
        <v/>
      </c>
      <c r="Z1659" s="28" t="str">
        <f t="shared" si="7"/>
        <v>Gender - Male</v>
      </c>
      <c r="AB1659" s="28" t="str">
        <f t="shared" si="8"/>
        <v/>
      </c>
      <c r="AD1659" s="28" t="str">
        <f t="shared" si="9"/>
        <v>Gender - Male;</v>
      </c>
      <c r="AG1659" s="28" t="str">
        <f t="shared" ref="AG1659:AL1659" si="9957">IFERROR(IF(FIND(AG$1,$F1659)&gt;1,AG$1,""),"")</f>
        <v/>
      </c>
      <c r="AH1659" s="28" t="str">
        <f t="shared" si="9957"/>
        <v/>
      </c>
      <c r="AI1659" s="28" t="str">
        <f t="shared" si="9957"/>
        <v/>
      </c>
      <c r="AJ1659" s="28" t="str">
        <f t="shared" si="9957"/>
        <v/>
      </c>
      <c r="AK1659" s="28" t="str">
        <f t="shared" si="9957"/>
        <v/>
      </c>
      <c r="AL1659" s="28" t="str">
        <f t="shared" si="9957"/>
        <v/>
      </c>
      <c r="AM1659" s="28" t="str">
        <f t="shared" si="11"/>
        <v/>
      </c>
      <c r="AN1659" s="28" t="str">
        <f t="shared" ref="AN1659:AQ1659" si="9958">IFERROR(IF(FIND(AN$1,$F1659)&gt;1,"Status - LGBT",""),"")</f>
        <v/>
      </c>
      <c r="AO1659" s="28" t="str">
        <f t="shared" si="9958"/>
        <v/>
      </c>
      <c r="AP1659" s="28" t="str">
        <f t="shared" si="9958"/>
        <v/>
      </c>
      <c r="AQ1659" s="28" t="str">
        <f t="shared" si="9958"/>
        <v/>
      </c>
      <c r="AR1659" s="28" t="str">
        <f t="shared" ref="AR1659:AV1659" si="9959">IFERROR(IF(FIND(AR$1,$F1659)&gt;1,"BME",""),"")</f>
        <v/>
      </c>
      <c r="AS1659" s="28" t="str">
        <f t="shared" si="9959"/>
        <v/>
      </c>
      <c r="AT1659" s="28" t="str">
        <f t="shared" si="9959"/>
        <v/>
      </c>
      <c r="AU1659" s="28" t="str">
        <f t="shared" si="9959"/>
        <v/>
      </c>
      <c r="AV1659" s="28" t="str">
        <f t="shared" si="9959"/>
        <v/>
      </c>
      <c r="AW1659" s="28" t="str">
        <f t="shared" ref="AW1659:BC1659" si="9960">IFERROR(IF(FIND(AW$1,$F1659)&gt;1,AW$1,""),"")</f>
        <v/>
      </c>
      <c r="AX1659" s="28" t="str">
        <f t="shared" si="9960"/>
        <v/>
      </c>
      <c r="AY1659" s="28" t="str">
        <f t="shared" si="9960"/>
        <v/>
      </c>
      <c r="AZ1659" s="28" t="str">
        <f t="shared" si="9960"/>
        <v/>
      </c>
      <c r="BA1659" s="28" t="str">
        <f t="shared" si="9960"/>
        <v/>
      </c>
      <c r="BB1659" s="28" t="str">
        <f t="shared" si="9960"/>
        <v/>
      </c>
      <c r="BC1659" s="28" t="str">
        <f t="shared" si="9960"/>
        <v/>
      </c>
      <c r="BD1659" s="28" t="str">
        <f t="shared" si="15"/>
        <v/>
      </c>
      <c r="BG1659" s="2" t="s">
        <v>11019</v>
      </c>
      <c r="BI1659" s="2" t="s">
        <v>9944</v>
      </c>
      <c r="BJ1659" s="28" t="str">
        <f t="shared" si="16"/>
        <v>Leeds</v>
      </c>
      <c r="BK1659" s="28" t="str">
        <f t="shared" si="17"/>
        <v>West Yorkshire</v>
      </c>
      <c r="BM1659" s="2" t="s">
        <v>98</v>
      </c>
      <c r="BU1659" s="18"/>
      <c r="BV1659" s="47" t="s">
        <v>573</v>
      </c>
      <c r="BW1659" s="18"/>
      <c r="BX1659" s="18"/>
      <c r="BY1659" s="42" t="str">
        <f t="shared" si="18"/>
        <v>Age - Children;;Gender - Male;;LS10</v>
      </c>
      <c r="BZ1659" s="43"/>
    </row>
    <row r="1660" spans="1:78" ht="15">
      <c r="A1660" s="10" t="s">
        <v>46</v>
      </c>
      <c r="B1660" s="28">
        <f>VLOOKUP(A1660,Organisations!$A$2:$B$7,2,FALSE)</f>
        <v>3</v>
      </c>
      <c r="C1660" s="23" t="s">
        <v>1988</v>
      </c>
      <c r="D1660" s="23" t="s">
        <v>1989</v>
      </c>
      <c r="E1660" s="28" t="str">
        <f t="shared" si="0"/>
        <v>Middleton Elderly Aid (MEA) is a local charity which is part of the Neighbourhood Network Scheme.
 The Neighbourhood Net</v>
      </c>
      <c r="F1660" s="61" t="s">
        <v>19725</v>
      </c>
      <c r="G1660" s="10" t="s">
        <v>68</v>
      </c>
      <c r="H1660" s="11"/>
      <c r="K1660" s="30" t="s">
        <v>1992</v>
      </c>
      <c r="L1660" s="60">
        <v>0</v>
      </c>
      <c r="M1660" s="28" t="str">
        <f t="shared" ref="M1660:Q1660" si="9961">IFERROR(IF(FIND(M$1,$F1660)&gt;1,"Age - Children",""),"")</f>
        <v/>
      </c>
      <c r="N1660" s="28" t="str">
        <f t="shared" si="9961"/>
        <v/>
      </c>
      <c r="O1660" s="28" t="str">
        <f t="shared" si="9961"/>
        <v/>
      </c>
      <c r="P1660" s="28" t="str">
        <f t="shared" si="9961"/>
        <v/>
      </c>
      <c r="Q1660" s="28" t="str">
        <f t="shared" si="9961"/>
        <v/>
      </c>
      <c r="R1660" s="28" t="str">
        <f t="shared" ref="R1660:T1660" si="9962">IFERROR(IF(FIND(R$1,$F1660)&gt;1,"Age - Elderly",""),"")</f>
        <v/>
      </c>
      <c r="S1660" s="28" t="str">
        <f t="shared" si="9962"/>
        <v/>
      </c>
      <c r="T1660" s="28" t="str">
        <f t="shared" si="9962"/>
        <v>Age - Elderly</v>
      </c>
      <c r="U1660" s="28" t="str">
        <f t="shared" si="3"/>
        <v/>
      </c>
      <c r="V1660" s="28" t="str">
        <f t="shared" si="4"/>
        <v/>
      </c>
      <c r="X1660" s="28" t="str">
        <f t="shared" si="5"/>
        <v/>
      </c>
      <c r="Y1660" s="28" t="str">
        <f t="shared" si="6"/>
        <v/>
      </c>
      <c r="Z1660" s="28" t="str">
        <f t="shared" si="7"/>
        <v/>
      </c>
      <c r="AB1660" s="28" t="str">
        <f t="shared" si="8"/>
        <v>Gender - Male</v>
      </c>
      <c r="AD1660" s="28" t="str">
        <f t="shared" si="9"/>
        <v>Gender - Male;</v>
      </c>
      <c r="AG1660" s="28" t="str">
        <f t="shared" ref="AG1660:AL1660" si="9963">IFERROR(IF(FIND(AG$1,$F1660)&gt;1,AG$1,""),"")</f>
        <v/>
      </c>
      <c r="AH1660" s="28" t="str">
        <f t="shared" si="9963"/>
        <v/>
      </c>
      <c r="AI1660" s="28" t="str">
        <f t="shared" si="9963"/>
        <v/>
      </c>
      <c r="AJ1660" s="28" t="str">
        <f t="shared" si="9963"/>
        <v/>
      </c>
      <c r="AK1660" s="28" t="str">
        <f t="shared" si="9963"/>
        <v/>
      </c>
      <c r="AL1660" s="28" t="str">
        <f t="shared" si="9963"/>
        <v/>
      </c>
      <c r="AM1660" s="28" t="str">
        <f t="shared" si="11"/>
        <v/>
      </c>
      <c r="AN1660" s="28" t="str">
        <f t="shared" ref="AN1660:AQ1660" si="9964">IFERROR(IF(FIND(AN$1,$F1660)&gt;1,"Status - LGBT",""),"")</f>
        <v/>
      </c>
      <c r="AO1660" s="28" t="str">
        <f t="shared" si="9964"/>
        <v/>
      </c>
      <c r="AP1660" s="28" t="str">
        <f t="shared" si="9964"/>
        <v/>
      </c>
      <c r="AQ1660" s="28" t="str">
        <f t="shared" si="9964"/>
        <v/>
      </c>
      <c r="AR1660" s="28" t="str">
        <f t="shared" ref="AR1660:AV1660" si="9965">IFERROR(IF(FIND(AR$1,$F1660)&gt;1,"BME",""),"")</f>
        <v/>
      </c>
      <c r="AS1660" s="28" t="str">
        <f t="shared" si="9965"/>
        <v/>
      </c>
      <c r="AT1660" s="28" t="str">
        <f t="shared" si="9965"/>
        <v/>
      </c>
      <c r="AU1660" s="28" t="str">
        <f t="shared" si="9965"/>
        <v/>
      </c>
      <c r="AV1660" s="28" t="str">
        <f t="shared" si="9965"/>
        <v/>
      </c>
      <c r="AW1660" s="28" t="str">
        <f t="shared" ref="AW1660:BC1660" si="9966">IFERROR(IF(FIND(AW$1,$F1660)&gt;1,AW$1,""),"")</f>
        <v/>
      </c>
      <c r="AX1660" s="28" t="str">
        <f t="shared" si="9966"/>
        <v/>
      </c>
      <c r="AY1660" s="28" t="str">
        <f t="shared" si="9966"/>
        <v/>
      </c>
      <c r="AZ1660" s="28" t="str">
        <f t="shared" si="9966"/>
        <v/>
      </c>
      <c r="BA1660" s="28" t="str">
        <f t="shared" si="9966"/>
        <v/>
      </c>
      <c r="BB1660" s="28" t="str">
        <f t="shared" si="9966"/>
        <v/>
      </c>
      <c r="BC1660" s="28" t="str">
        <f t="shared" si="9966"/>
        <v/>
      </c>
      <c r="BD1660" s="28" t="str">
        <f t="shared" si="15"/>
        <v/>
      </c>
      <c r="BG1660" s="2" t="s">
        <v>11023</v>
      </c>
      <c r="BI1660" s="2" t="s">
        <v>1932</v>
      </c>
      <c r="BJ1660" s="28" t="str">
        <f t="shared" si="16"/>
        <v>Leeds</v>
      </c>
      <c r="BK1660" s="28" t="str">
        <f t="shared" si="17"/>
        <v>West Yorkshire</v>
      </c>
      <c r="BM1660" s="2" t="s">
        <v>98</v>
      </c>
      <c r="BU1660" s="12"/>
      <c r="BV1660" s="50" t="s">
        <v>573</v>
      </c>
      <c r="BW1660" s="12"/>
      <c r="BX1660" s="12"/>
      <c r="BY1660" s="42" t="str">
        <f t="shared" si="18"/>
        <v>Gender - Male;;LS10</v>
      </c>
      <c r="BZ1660" s="42"/>
    </row>
    <row r="1661" spans="1:78" ht="15">
      <c r="A1661" s="16" t="s">
        <v>46</v>
      </c>
      <c r="B1661" s="28">
        <f>VLOOKUP(A1661,Organisations!$A$2:$B$7,2,FALSE)</f>
        <v>3</v>
      </c>
      <c r="C1661" s="16" t="s">
        <v>11024</v>
      </c>
      <c r="D1661" s="16" t="s">
        <v>11025</v>
      </c>
      <c r="E1661" s="28" t="str">
        <f t="shared" si="0"/>
        <v>We are a professional theatre company that helps people with learning disabilities become professional actors and actors</v>
      </c>
      <c r="F1661" s="62" t="s">
        <v>19726</v>
      </c>
      <c r="G1661" s="16" t="s">
        <v>68</v>
      </c>
      <c r="H1661" s="54"/>
      <c r="K1661" s="26" t="s">
        <v>11029</v>
      </c>
      <c r="L1661" s="16" t="s">
        <v>11030</v>
      </c>
      <c r="M1661" s="28" t="str">
        <f t="shared" ref="M1661:Q1661" si="9967">IFERROR(IF(FIND(M$1,$F1661)&gt;1,"Age - Children",""),"")</f>
        <v/>
      </c>
      <c r="N1661" s="28" t="str">
        <f t="shared" si="9967"/>
        <v/>
      </c>
      <c r="O1661" s="28" t="str">
        <f t="shared" si="9967"/>
        <v/>
      </c>
      <c r="P1661" s="28" t="str">
        <f t="shared" si="9967"/>
        <v/>
      </c>
      <c r="Q1661" s="28" t="str">
        <f t="shared" si="9967"/>
        <v/>
      </c>
      <c r="R1661" s="28" t="str">
        <f t="shared" ref="R1661:T1661" si="9968">IFERROR(IF(FIND(R$1,$F1661)&gt;1,"Age - Elderly",""),"")</f>
        <v/>
      </c>
      <c r="S1661" s="28" t="str">
        <f t="shared" si="9968"/>
        <v/>
      </c>
      <c r="T1661" s="28" t="str">
        <f t="shared" si="9968"/>
        <v/>
      </c>
      <c r="U1661" s="28" t="str">
        <f t="shared" si="3"/>
        <v/>
      </c>
      <c r="V1661" s="28" t="str">
        <f t="shared" si="4"/>
        <v>Status - disabled</v>
      </c>
      <c r="X1661" s="28" t="str">
        <f t="shared" si="5"/>
        <v/>
      </c>
      <c r="Y1661" s="28" t="str">
        <f t="shared" si="6"/>
        <v/>
      </c>
      <c r="Z1661" s="28" t="str">
        <f t="shared" si="7"/>
        <v/>
      </c>
      <c r="AB1661" s="28" t="str">
        <f t="shared" si="8"/>
        <v/>
      </c>
      <c r="AD1661" s="28" t="str">
        <f t="shared" si="9"/>
        <v/>
      </c>
      <c r="AG1661" s="28" t="str">
        <f t="shared" ref="AG1661:AL1661" si="9969">IFERROR(IF(FIND(AG$1,$F1661)&gt;1,AG$1,""),"")</f>
        <v/>
      </c>
      <c r="AH1661" s="28" t="str">
        <f t="shared" si="9969"/>
        <v/>
      </c>
      <c r="AI1661" s="28" t="str">
        <f t="shared" si="9969"/>
        <v/>
      </c>
      <c r="AJ1661" s="28" t="str">
        <f t="shared" si="9969"/>
        <v/>
      </c>
      <c r="AK1661" s="28" t="str">
        <f t="shared" si="9969"/>
        <v/>
      </c>
      <c r="AL1661" s="28" t="str">
        <f t="shared" si="9969"/>
        <v/>
      </c>
      <c r="AM1661" s="28" t="str">
        <f t="shared" si="11"/>
        <v/>
      </c>
      <c r="AN1661" s="28" t="str">
        <f t="shared" ref="AN1661:AQ1661" si="9970">IFERROR(IF(FIND(AN$1,$F1661)&gt;1,"Status - LGBT",""),"")</f>
        <v/>
      </c>
      <c r="AO1661" s="28" t="str">
        <f t="shared" si="9970"/>
        <v/>
      </c>
      <c r="AP1661" s="28" t="str">
        <f t="shared" si="9970"/>
        <v/>
      </c>
      <c r="AQ1661" s="28" t="str">
        <f t="shared" si="9970"/>
        <v/>
      </c>
      <c r="AR1661" s="28" t="str">
        <f t="shared" ref="AR1661:AV1661" si="9971">IFERROR(IF(FIND(AR$1,$F1661)&gt;1,"BME",""),"")</f>
        <v/>
      </c>
      <c r="AS1661" s="28" t="str">
        <f t="shared" si="9971"/>
        <v/>
      </c>
      <c r="AT1661" s="28" t="str">
        <f t="shared" si="9971"/>
        <v/>
      </c>
      <c r="AU1661" s="28" t="str">
        <f t="shared" si="9971"/>
        <v/>
      </c>
      <c r="AV1661" s="28" t="str">
        <f t="shared" si="9971"/>
        <v/>
      </c>
      <c r="AW1661" s="28" t="str">
        <f t="shared" ref="AW1661:BC1661" si="9972">IFERROR(IF(FIND(AW$1,$F1661)&gt;1,AW$1,""),"")</f>
        <v/>
      </c>
      <c r="AX1661" s="28" t="str">
        <f t="shared" si="9972"/>
        <v/>
      </c>
      <c r="AY1661" s="28" t="str">
        <f t="shared" si="9972"/>
        <v/>
      </c>
      <c r="AZ1661" s="28" t="str">
        <f t="shared" si="9972"/>
        <v/>
      </c>
      <c r="BA1661" s="28" t="str">
        <f t="shared" si="9972"/>
        <v/>
      </c>
      <c r="BB1661" s="28" t="str">
        <f t="shared" si="9972"/>
        <v/>
      </c>
      <c r="BC1661" s="28" t="str">
        <f t="shared" si="9972"/>
        <v/>
      </c>
      <c r="BD1661" s="28" t="str">
        <f t="shared" si="15"/>
        <v/>
      </c>
      <c r="BG1661" s="2" t="s">
        <v>11031</v>
      </c>
      <c r="BJ1661" s="28" t="str">
        <f t="shared" si="16"/>
        <v/>
      </c>
      <c r="BK1661" s="28" t="str">
        <f t="shared" si="17"/>
        <v/>
      </c>
      <c r="BM1661" s="2" t="s">
        <v>98</v>
      </c>
      <c r="BU1661" s="18"/>
      <c r="BV1661" s="18"/>
      <c r="BW1661" s="18"/>
      <c r="BX1661" s="18"/>
      <c r="BY1661" s="42" t="str">
        <f t="shared" si="18"/>
        <v>Status - disabled;</v>
      </c>
      <c r="BZ1661" s="43"/>
    </row>
    <row r="1662" spans="1:78" ht="15">
      <c r="A1662" s="10" t="s">
        <v>46</v>
      </c>
      <c r="B1662" s="28">
        <f>VLOOKUP(A1662,Organisations!$A$2:$B$7,2,FALSE)</f>
        <v>3</v>
      </c>
      <c r="C1662" s="23" t="s">
        <v>2992</v>
      </c>
      <c r="D1662" s="23" t="s">
        <v>2992</v>
      </c>
      <c r="E1662" s="28" t="str">
        <f t="shared" si="0"/>
        <v xml:space="preserve">MindWell is the new online resource which will be a single 'go to' place for information about mental health in Leeds.
 </v>
      </c>
      <c r="F1662" s="61" t="s">
        <v>19727</v>
      </c>
      <c r="G1662" s="10" t="s">
        <v>68</v>
      </c>
      <c r="H1662" s="11"/>
      <c r="K1662" s="34"/>
      <c r="L1662" s="12"/>
      <c r="M1662" s="28" t="str">
        <f t="shared" ref="M1662:Q1662" si="9973">IFERROR(IF(FIND(M$1,$F1662)&gt;1,"Age - Children",""),"")</f>
        <v/>
      </c>
      <c r="N1662" s="28" t="str">
        <f t="shared" si="9973"/>
        <v/>
      </c>
      <c r="O1662" s="28" t="str">
        <f t="shared" si="9973"/>
        <v/>
      </c>
      <c r="P1662" s="28" t="str">
        <f t="shared" si="9973"/>
        <v/>
      </c>
      <c r="Q1662" s="28" t="str">
        <f t="shared" si="9973"/>
        <v/>
      </c>
      <c r="R1662" s="28" t="str">
        <f t="shared" ref="R1662:T1662" si="9974">IFERROR(IF(FIND(R$1,$F1662)&gt;1,"Age - Elderly",""),"")</f>
        <v/>
      </c>
      <c r="S1662" s="28" t="str">
        <f t="shared" si="9974"/>
        <v/>
      </c>
      <c r="T1662" s="28" t="str">
        <f t="shared" si="9974"/>
        <v/>
      </c>
      <c r="U1662" s="28" t="str">
        <f t="shared" si="3"/>
        <v/>
      </c>
      <c r="V1662" s="28" t="str">
        <f t="shared" si="4"/>
        <v/>
      </c>
      <c r="X1662" s="28" t="str">
        <f t="shared" si="5"/>
        <v/>
      </c>
      <c r="Y1662" s="28" t="str">
        <f t="shared" si="6"/>
        <v/>
      </c>
      <c r="Z1662" s="28" t="str">
        <f t="shared" si="7"/>
        <v>Gender - Male</v>
      </c>
      <c r="AB1662" s="28" t="str">
        <f t="shared" si="8"/>
        <v/>
      </c>
      <c r="AD1662" s="28" t="str">
        <f t="shared" si="9"/>
        <v>Gender - Male;</v>
      </c>
      <c r="AG1662" s="28" t="str">
        <f t="shared" ref="AG1662:AL1662" si="9975">IFERROR(IF(FIND(AG$1,$F1662)&gt;1,AG$1,""),"")</f>
        <v/>
      </c>
      <c r="AH1662" s="28" t="str">
        <f t="shared" si="9975"/>
        <v/>
      </c>
      <c r="AI1662" s="28" t="str">
        <f t="shared" si="9975"/>
        <v/>
      </c>
      <c r="AJ1662" s="28" t="str">
        <f t="shared" si="9975"/>
        <v/>
      </c>
      <c r="AK1662" s="28" t="str">
        <f t="shared" si="9975"/>
        <v/>
      </c>
      <c r="AL1662" s="28" t="str">
        <f t="shared" si="9975"/>
        <v/>
      </c>
      <c r="AM1662" s="28" t="str">
        <f t="shared" si="11"/>
        <v/>
      </c>
      <c r="AN1662" s="28" t="str">
        <f t="shared" ref="AN1662:AQ1662" si="9976">IFERROR(IF(FIND(AN$1,$F1662)&gt;1,"Status - LGBT",""),"")</f>
        <v/>
      </c>
      <c r="AO1662" s="28" t="str">
        <f t="shared" si="9976"/>
        <v/>
      </c>
      <c r="AP1662" s="28" t="str">
        <f t="shared" si="9976"/>
        <v/>
      </c>
      <c r="AQ1662" s="28" t="str">
        <f t="shared" si="9976"/>
        <v/>
      </c>
      <c r="AR1662" s="28" t="str">
        <f t="shared" ref="AR1662:AV1662" si="9977">IFERROR(IF(FIND(AR$1,$F1662)&gt;1,"BME",""),"")</f>
        <v/>
      </c>
      <c r="AS1662" s="28" t="str">
        <f t="shared" si="9977"/>
        <v/>
      </c>
      <c r="AT1662" s="28" t="str">
        <f t="shared" si="9977"/>
        <v/>
      </c>
      <c r="AU1662" s="28" t="str">
        <f t="shared" si="9977"/>
        <v/>
      </c>
      <c r="AV1662" s="28" t="str">
        <f t="shared" si="9977"/>
        <v/>
      </c>
      <c r="AW1662" s="28" t="str">
        <f t="shared" ref="AW1662:BC1662" si="9978">IFERROR(IF(FIND(AW$1,$F1662)&gt;1,AW$1,""),"")</f>
        <v>anxiety</v>
      </c>
      <c r="AX1662" s="28" t="str">
        <f t="shared" si="9978"/>
        <v/>
      </c>
      <c r="AY1662" s="28" t="str">
        <f t="shared" si="9978"/>
        <v/>
      </c>
      <c r="AZ1662" s="28" t="str">
        <f t="shared" si="9978"/>
        <v/>
      </c>
      <c r="BA1662" s="28" t="str">
        <f t="shared" si="9978"/>
        <v/>
      </c>
      <c r="BB1662" s="28" t="str">
        <f t="shared" si="9978"/>
        <v/>
      </c>
      <c r="BC1662" s="28" t="str">
        <f t="shared" si="9978"/>
        <v/>
      </c>
      <c r="BD1662" s="28" t="str">
        <f t="shared" si="15"/>
        <v>anxiety;</v>
      </c>
      <c r="BJ1662" s="28" t="str">
        <f t="shared" si="16"/>
        <v/>
      </c>
      <c r="BK1662" s="28" t="str">
        <f t="shared" si="17"/>
        <v/>
      </c>
      <c r="BM1662" s="2" t="s">
        <v>98</v>
      </c>
      <c r="BU1662" s="12"/>
      <c r="BV1662" s="12"/>
      <c r="BW1662" s="12"/>
      <c r="BX1662" s="12"/>
      <c r="BY1662" s="42" t="str">
        <f t="shared" si="18"/>
        <v>Gender - Male;;anxiety;;</v>
      </c>
      <c r="BZ1662" s="42"/>
    </row>
    <row r="1663" spans="1:78" ht="15">
      <c r="A1663" s="16" t="s">
        <v>46</v>
      </c>
      <c r="B1663" s="28">
        <f>VLOOKUP(A1663,Organisations!$A$2:$B$7,2,FALSE)</f>
        <v>3</v>
      </c>
      <c r="C1663" s="16" t="s">
        <v>11036</v>
      </c>
      <c r="D1663" s="16" t="s">
        <v>11037</v>
      </c>
      <c r="E1663" s="28" t="str">
        <f t="shared" si="0"/>
        <v>The Mobility Trust provides equipment such as wheelchairs and mobility scooters following an assessment by an independen</v>
      </c>
      <c r="F1663" s="62" t="s">
        <v>19728</v>
      </c>
      <c r="G1663" s="16" t="s">
        <v>68</v>
      </c>
      <c r="H1663" s="17"/>
      <c r="K1663" s="26" t="s">
        <v>11041</v>
      </c>
      <c r="L1663" s="16" t="s">
        <v>11042</v>
      </c>
      <c r="M1663" s="28" t="str">
        <f t="shared" ref="M1663:Q1663" si="9979">IFERROR(IF(FIND(M$1,$F1663)&gt;1,"Age - Children",""),"")</f>
        <v/>
      </c>
      <c r="N1663" s="28" t="str">
        <f t="shared" si="9979"/>
        <v/>
      </c>
      <c r="O1663" s="28" t="str">
        <f t="shared" si="9979"/>
        <v/>
      </c>
      <c r="P1663" s="28" t="str">
        <f t="shared" si="9979"/>
        <v/>
      </c>
      <c r="Q1663" s="28" t="str">
        <f t="shared" si="9979"/>
        <v/>
      </c>
      <c r="R1663" s="28" t="str">
        <f t="shared" ref="R1663:T1663" si="9980">IFERROR(IF(FIND(R$1,$F1663)&gt;1,"Age - Elderly",""),"")</f>
        <v/>
      </c>
      <c r="S1663" s="28" t="str">
        <f t="shared" si="9980"/>
        <v/>
      </c>
      <c r="T1663" s="28" t="str">
        <f t="shared" si="9980"/>
        <v/>
      </c>
      <c r="U1663" s="28" t="str">
        <f t="shared" si="3"/>
        <v/>
      </c>
      <c r="V1663" s="28" t="str">
        <f t="shared" si="4"/>
        <v>Status - disabled</v>
      </c>
      <c r="X1663" s="28" t="str">
        <f t="shared" si="5"/>
        <v/>
      </c>
      <c r="Y1663" s="28" t="str">
        <f t="shared" si="6"/>
        <v/>
      </c>
      <c r="Z1663" s="28" t="str">
        <f t="shared" si="7"/>
        <v>Gender - Male</v>
      </c>
      <c r="AB1663" s="28" t="str">
        <f t="shared" si="8"/>
        <v/>
      </c>
      <c r="AD1663" s="28" t="str">
        <f t="shared" si="9"/>
        <v>Gender - Male;</v>
      </c>
      <c r="AG1663" s="28" t="str">
        <f t="shared" ref="AG1663:AL1663" si="9981">IFERROR(IF(FIND(AG$1,$F1663)&gt;1,AG$1,""),"")</f>
        <v/>
      </c>
      <c r="AH1663" s="28" t="str">
        <f t="shared" si="9981"/>
        <v/>
      </c>
      <c r="AI1663" s="28" t="str">
        <f t="shared" si="9981"/>
        <v/>
      </c>
      <c r="AJ1663" s="28" t="str">
        <f t="shared" si="9981"/>
        <v/>
      </c>
      <c r="AK1663" s="28" t="str">
        <f t="shared" si="9981"/>
        <v/>
      </c>
      <c r="AL1663" s="28" t="str">
        <f t="shared" si="9981"/>
        <v/>
      </c>
      <c r="AM1663" s="28" t="str">
        <f t="shared" si="11"/>
        <v/>
      </c>
      <c r="AN1663" s="28" t="str">
        <f t="shared" ref="AN1663:AQ1663" si="9982">IFERROR(IF(FIND(AN$1,$F1663)&gt;1,"Status - LGBT",""),"")</f>
        <v/>
      </c>
      <c r="AO1663" s="28" t="str">
        <f t="shared" si="9982"/>
        <v/>
      </c>
      <c r="AP1663" s="28" t="str">
        <f t="shared" si="9982"/>
        <v/>
      </c>
      <c r="AQ1663" s="28" t="str">
        <f t="shared" si="9982"/>
        <v/>
      </c>
      <c r="AR1663" s="28" t="str">
        <f t="shared" ref="AR1663:AV1663" si="9983">IFERROR(IF(FIND(AR$1,$F1663)&gt;1,"BME",""),"")</f>
        <v/>
      </c>
      <c r="AS1663" s="28" t="str">
        <f t="shared" si="9983"/>
        <v/>
      </c>
      <c r="AT1663" s="28" t="str">
        <f t="shared" si="9983"/>
        <v/>
      </c>
      <c r="AU1663" s="28" t="str">
        <f t="shared" si="9983"/>
        <v/>
      </c>
      <c r="AV1663" s="28" t="str">
        <f t="shared" si="9983"/>
        <v/>
      </c>
      <c r="AW1663" s="28" t="str">
        <f t="shared" ref="AW1663:BC1663" si="9984">IFERROR(IF(FIND(AW$1,$F1663)&gt;1,AW$1,""),"")</f>
        <v/>
      </c>
      <c r="AX1663" s="28" t="str">
        <f t="shared" si="9984"/>
        <v/>
      </c>
      <c r="AY1663" s="28" t="str">
        <f t="shared" si="9984"/>
        <v/>
      </c>
      <c r="AZ1663" s="28" t="str">
        <f t="shared" si="9984"/>
        <v/>
      </c>
      <c r="BA1663" s="28" t="str">
        <f t="shared" si="9984"/>
        <v/>
      </c>
      <c r="BB1663" s="28" t="str">
        <f t="shared" si="9984"/>
        <v/>
      </c>
      <c r="BC1663" s="28" t="str">
        <f t="shared" si="9984"/>
        <v/>
      </c>
      <c r="BD1663" s="28" t="str">
        <f t="shared" si="15"/>
        <v/>
      </c>
      <c r="BG1663" s="2" t="s">
        <v>11043</v>
      </c>
      <c r="BJ1663" s="28" t="str">
        <f t="shared" si="16"/>
        <v/>
      </c>
      <c r="BK1663" s="28" t="str">
        <f t="shared" si="17"/>
        <v/>
      </c>
      <c r="BM1663" s="2" t="s">
        <v>98</v>
      </c>
      <c r="BU1663" s="18"/>
      <c r="BV1663" s="18"/>
      <c r="BW1663" s="18"/>
      <c r="BX1663" s="18"/>
      <c r="BY1663" s="42" t="str">
        <f t="shared" si="18"/>
        <v>Status - disabled;Gender - Male;;</v>
      </c>
      <c r="BZ1663" s="43"/>
    </row>
    <row r="1664" spans="1:78" ht="15">
      <c r="A1664" s="10" t="s">
        <v>46</v>
      </c>
      <c r="B1664" s="28">
        <f>VLOOKUP(A1664,Organisations!$A$2:$B$7,2,FALSE)</f>
        <v>3</v>
      </c>
      <c r="C1664" s="10" t="s">
        <v>11046</v>
      </c>
      <c r="D1664" s="10" t="s">
        <v>11047</v>
      </c>
      <c r="E1664" s="28" t="str">
        <f t="shared" si="0"/>
        <v xml:space="preserve">Musical ARC is a group of physically and sensory disabled and non-disabled musicians.
 We support disabled people to be </v>
      </c>
      <c r="F1664" s="61" t="s">
        <v>19729</v>
      </c>
      <c r="G1664" s="10" t="s">
        <v>68</v>
      </c>
      <c r="H1664" s="11"/>
      <c r="K1664" s="30" t="s">
        <v>11051</v>
      </c>
      <c r="L1664" s="10" t="s">
        <v>11052</v>
      </c>
      <c r="M1664" s="28" t="str">
        <f t="shared" ref="M1664:Q1664" si="9985">IFERROR(IF(FIND(M$1,$F1664)&gt;1,"Age - Children",""),"")</f>
        <v/>
      </c>
      <c r="N1664" s="28" t="str">
        <f t="shared" si="9985"/>
        <v/>
      </c>
      <c r="O1664" s="28" t="str">
        <f t="shared" si="9985"/>
        <v/>
      </c>
      <c r="P1664" s="28" t="str">
        <f t="shared" si="9985"/>
        <v/>
      </c>
      <c r="Q1664" s="28" t="str">
        <f t="shared" si="9985"/>
        <v/>
      </c>
      <c r="R1664" s="28" t="str">
        <f t="shared" ref="R1664:T1664" si="9986">IFERROR(IF(FIND(R$1,$F1664)&gt;1,"Age - Elderly",""),"")</f>
        <v/>
      </c>
      <c r="S1664" s="28" t="str">
        <f t="shared" si="9986"/>
        <v/>
      </c>
      <c r="T1664" s="28" t="str">
        <f t="shared" si="9986"/>
        <v/>
      </c>
      <c r="U1664" s="28" t="str">
        <f t="shared" si="3"/>
        <v/>
      </c>
      <c r="V1664" s="28" t="str">
        <f t="shared" si="4"/>
        <v>Status - disabled</v>
      </c>
      <c r="X1664" s="28" t="str">
        <f t="shared" si="5"/>
        <v/>
      </c>
      <c r="Y1664" s="28" t="str">
        <f t="shared" si="6"/>
        <v/>
      </c>
      <c r="Z1664" s="28" t="str">
        <f t="shared" si="7"/>
        <v/>
      </c>
      <c r="AB1664" s="28" t="str">
        <f t="shared" si="8"/>
        <v>Gender - Male</v>
      </c>
      <c r="AD1664" s="28" t="str">
        <f t="shared" si="9"/>
        <v>Gender - Male;</v>
      </c>
      <c r="AG1664" s="28" t="str">
        <f t="shared" ref="AG1664:AL1664" si="9987">IFERROR(IF(FIND(AG$1,$F1664)&gt;1,AG$1,""),"")</f>
        <v/>
      </c>
      <c r="AH1664" s="28" t="str">
        <f t="shared" si="9987"/>
        <v/>
      </c>
      <c r="AI1664" s="28" t="str">
        <f t="shared" si="9987"/>
        <v/>
      </c>
      <c r="AJ1664" s="28" t="str">
        <f t="shared" si="9987"/>
        <v/>
      </c>
      <c r="AK1664" s="28" t="str">
        <f t="shared" si="9987"/>
        <v/>
      </c>
      <c r="AL1664" s="28" t="str">
        <f t="shared" si="9987"/>
        <v/>
      </c>
      <c r="AM1664" s="28" t="str">
        <f t="shared" si="11"/>
        <v/>
      </c>
      <c r="AN1664" s="28" t="str">
        <f t="shared" ref="AN1664:AQ1664" si="9988">IFERROR(IF(FIND(AN$1,$F1664)&gt;1,"Status - LGBT",""),"")</f>
        <v/>
      </c>
      <c r="AO1664" s="28" t="str">
        <f t="shared" si="9988"/>
        <v/>
      </c>
      <c r="AP1664" s="28" t="str">
        <f t="shared" si="9988"/>
        <v/>
      </c>
      <c r="AQ1664" s="28" t="str">
        <f t="shared" si="9988"/>
        <v/>
      </c>
      <c r="AR1664" s="28" t="str">
        <f t="shared" ref="AR1664:AV1664" si="9989">IFERROR(IF(FIND(AR$1,$F1664)&gt;1,"BME",""),"")</f>
        <v/>
      </c>
      <c r="AS1664" s="28" t="str">
        <f t="shared" si="9989"/>
        <v/>
      </c>
      <c r="AT1664" s="28" t="str">
        <f t="shared" si="9989"/>
        <v/>
      </c>
      <c r="AU1664" s="28" t="str">
        <f t="shared" si="9989"/>
        <v/>
      </c>
      <c r="AV1664" s="28" t="str">
        <f t="shared" si="9989"/>
        <v/>
      </c>
      <c r="AW1664" s="28" t="str">
        <f t="shared" ref="AW1664:BC1664" si="9990">IFERROR(IF(FIND(AW$1,$F1664)&gt;1,AW$1,""),"")</f>
        <v/>
      </c>
      <c r="AX1664" s="28" t="str">
        <f t="shared" si="9990"/>
        <v/>
      </c>
      <c r="AY1664" s="28" t="str">
        <f t="shared" si="9990"/>
        <v/>
      </c>
      <c r="AZ1664" s="28" t="str">
        <f t="shared" si="9990"/>
        <v/>
      </c>
      <c r="BA1664" s="28" t="str">
        <f t="shared" si="9990"/>
        <v/>
      </c>
      <c r="BB1664" s="28" t="str">
        <f t="shared" si="9990"/>
        <v/>
      </c>
      <c r="BC1664" s="28" t="str">
        <f t="shared" si="9990"/>
        <v/>
      </c>
      <c r="BD1664" s="28" t="str">
        <f t="shared" si="15"/>
        <v/>
      </c>
      <c r="BG1664" s="2" t="s">
        <v>11053</v>
      </c>
      <c r="BI1664" s="2" t="s">
        <v>1918</v>
      </c>
      <c r="BJ1664" s="28" t="str">
        <f t="shared" si="16"/>
        <v>Leeds</v>
      </c>
      <c r="BK1664" s="28" t="str">
        <f t="shared" si="17"/>
        <v>West Yorkshire</v>
      </c>
      <c r="BM1664" s="2" t="s">
        <v>98</v>
      </c>
      <c r="BU1664" s="12"/>
      <c r="BV1664" s="50" t="s">
        <v>569</v>
      </c>
      <c r="BW1664" s="12"/>
      <c r="BX1664" s="12"/>
      <c r="BY1664" s="42" t="str">
        <f t="shared" si="18"/>
        <v>Status - disabled;Gender - Male;;LS7</v>
      </c>
      <c r="BZ1664" s="42"/>
    </row>
    <row r="1665" spans="1:78" ht="15">
      <c r="A1665" s="16" t="s">
        <v>46</v>
      </c>
      <c r="B1665" s="28">
        <f>VLOOKUP(A1665,Organisations!$A$2:$B$7,2,FALSE)</f>
        <v>3</v>
      </c>
      <c r="C1665" s="16" t="s">
        <v>11054</v>
      </c>
      <c r="D1665" s="16" t="s">
        <v>11055</v>
      </c>
      <c r="E1665" s="28" t="str">
        <f t="shared" si="0"/>
        <v>My Safe Future is the sister company of My Safe Home Limited (the UK’s leading provider of help and support for people w</v>
      </c>
      <c r="F1665" s="62" t="s">
        <v>19730</v>
      </c>
      <c r="G1665" s="16" t="s">
        <v>3684</v>
      </c>
      <c r="H1665" s="57" t="s">
        <v>11058</v>
      </c>
      <c r="K1665" s="26" t="s">
        <v>11060</v>
      </c>
      <c r="L1665" s="18"/>
      <c r="M1665" s="28" t="str">
        <f t="shared" ref="M1665:Q1665" si="9991">IFERROR(IF(FIND(M$1,$F1665)&gt;1,"Age - Children",""),"")</f>
        <v/>
      </c>
      <c r="N1665" s="28" t="str">
        <f t="shared" si="9991"/>
        <v/>
      </c>
      <c r="O1665" s="28" t="str">
        <f t="shared" si="9991"/>
        <v/>
      </c>
      <c r="P1665" s="28" t="str">
        <f t="shared" si="9991"/>
        <v/>
      </c>
      <c r="Q1665" s="28" t="str">
        <f t="shared" si="9991"/>
        <v/>
      </c>
      <c r="R1665" s="28" t="str">
        <f t="shared" ref="R1665:T1665" si="9992">IFERROR(IF(FIND(R$1,$F1665)&gt;1,"Age - Elderly",""),"")</f>
        <v/>
      </c>
      <c r="S1665" s="28" t="str">
        <f t="shared" si="9992"/>
        <v/>
      </c>
      <c r="T1665" s="28" t="str">
        <f t="shared" si="9992"/>
        <v/>
      </c>
      <c r="U1665" s="28" t="str">
        <f t="shared" si="3"/>
        <v/>
      </c>
      <c r="V1665" s="28" t="str">
        <f t="shared" si="4"/>
        <v/>
      </c>
      <c r="X1665" s="28" t="str">
        <f t="shared" si="5"/>
        <v/>
      </c>
      <c r="Y1665" s="28" t="str">
        <f t="shared" si="6"/>
        <v/>
      </c>
      <c r="Z1665" s="28" t="str">
        <f t="shared" si="7"/>
        <v>Gender - Male</v>
      </c>
      <c r="AB1665" s="28" t="str">
        <f t="shared" si="8"/>
        <v/>
      </c>
      <c r="AD1665" s="28" t="str">
        <f t="shared" si="9"/>
        <v>Gender - Male;</v>
      </c>
      <c r="AG1665" s="28" t="str">
        <f t="shared" ref="AG1665:AL1665" si="9993">IFERROR(IF(FIND(AG$1,$F1665)&gt;1,AG$1,""),"")</f>
        <v/>
      </c>
      <c r="AH1665" s="28" t="str">
        <f t="shared" si="9993"/>
        <v/>
      </c>
      <c r="AI1665" s="28" t="str">
        <f t="shared" si="9993"/>
        <v/>
      </c>
      <c r="AJ1665" s="28" t="str">
        <f t="shared" si="9993"/>
        <v/>
      </c>
      <c r="AK1665" s="28" t="str">
        <f t="shared" si="9993"/>
        <v/>
      </c>
      <c r="AL1665" s="28" t="str">
        <f t="shared" si="9993"/>
        <v/>
      </c>
      <c r="AM1665" s="28" t="str">
        <f t="shared" si="11"/>
        <v/>
      </c>
      <c r="AN1665" s="28" t="str">
        <f t="shared" ref="AN1665:AQ1665" si="9994">IFERROR(IF(FIND(AN$1,$F1665)&gt;1,"Status - LGBT",""),"")</f>
        <v/>
      </c>
      <c r="AO1665" s="28" t="str">
        <f t="shared" si="9994"/>
        <v/>
      </c>
      <c r="AP1665" s="28" t="str">
        <f t="shared" si="9994"/>
        <v/>
      </c>
      <c r="AQ1665" s="28" t="str">
        <f t="shared" si="9994"/>
        <v/>
      </c>
      <c r="AR1665" s="28" t="str">
        <f t="shared" ref="AR1665:AV1665" si="9995">IFERROR(IF(FIND(AR$1,$F1665)&gt;1,"BME",""),"")</f>
        <v/>
      </c>
      <c r="AS1665" s="28" t="str">
        <f t="shared" si="9995"/>
        <v/>
      </c>
      <c r="AT1665" s="28" t="str">
        <f t="shared" si="9995"/>
        <v/>
      </c>
      <c r="AU1665" s="28" t="str">
        <f t="shared" si="9995"/>
        <v/>
      </c>
      <c r="AV1665" s="28" t="str">
        <f t="shared" si="9995"/>
        <v/>
      </c>
      <c r="AW1665" s="28" t="str">
        <f t="shared" ref="AW1665:BC1665" si="9996">IFERROR(IF(FIND(AW$1,$F1665)&gt;1,AW$1,""),"")</f>
        <v/>
      </c>
      <c r="AX1665" s="28" t="str">
        <f t="shared" si="9996"/>
        <v/>
      </c>
      <c r="AY1665" s="28" t="str">
        <f t="shared" si="9996"/>
        <v/>
      </c>
      <c r="AZ1665" s="28" t="str">
        <f t="shared" si="9996"/>
        <v/>
      </c>
      <c r="BA1665" s="28" t="str">
        <f t="shared" si="9996"/>
        <v/>
      </c>
      <c r="BB1665" s="28" t="str">
        <f t="shared" si="9996"/>
        <v/>
      </c>
      <c r="BC1665" s="28" t="str">
        <f t="shared" si="9996"/>
        <v/>
      </c>
      <c r="BD1665" s="28" t="str">
        <f t="shared" si="15"/>
        <v/>
      </c>
      <c r="BG1665" s="2" t="s">
        <v>11061</v>
      </c>
      <c r="BJ1665" s="28" t="str">
        <f t="shared" si="16"/>
        <v/>
      </c>
      <c r="BK1665" s="28" t="str">
        <f t="shared" si="17"/>
        <v/>
      </c>
      <c r="BM1665" s="2" t="s">
        <v>98</v>
      </c>
      <c r="BU1665" s="18"/>
      <c r="BV1665" s="18"/>
      <c r="BW1665" s="18"/>
      <c r="BX1665" s="18"/>
      <c r="BY1665" s="42" t="str">
        <f t="shared" si="18"/>
        <v>Gender - Male;;</v>
      </c>
      <c r="BZ1665" s="43"/>
    </row>
    <row r="1666" spans="1:78" ht="15">
      <c r="A1666" s="10" t="s">
        <v>46</v>
      </c>
      <c r="B1666" s="28">
        <f>VLOOKUP(A1666,Organisations!$A$2:$B$7,2,FALSE)</f>
        <v>3</v>
      </c>
      <c r="C1666" s="10" t="s">
        <v>11063</v>
      </c>
      <c r="D1666" s="10" t="s">
        <v>11064</v>
      </c>
      <c r="E1666" s="28" t="str">
        <f t="shared" si="0"/>
        <v xml:space="preserve">My Safe Home is UK’s leading provider of help and support for people with a disability who want to buy their own home.
 </v>
      </c>
      <c r="F1666" s="61" t="s">
        <v>19731</v>
      </c>
      <c r="G1666" s="10" t="s">
        <v>68</v>
      </c>
      <c r="H1666" s="11"/>
      <c r="K1666" s="30" t="s">
        <v>11068</v>
      </c>
      <c r="L1666" s="12"/>
      <c r="M1666" s="28" t="str">
        <f t="shared" ref="M1666:Q1666" si="9997">IFERROR(IF(FIND(M$1,$F1666)&gt;1,"Age - Children",""),"")</f>
        <v/>
      </c>
      <c r="N1666" s="28" t="str">
        <f t="shared" si="9997"/>
        <v/>
      </c>
      <c r="O1666" s="28" t="str">
        <f t="shared" si="9997"/>
        <v/>
      </c>
      <c r="P1666" s="28" t="str">
        <f t="shared" si="9997"/>
        <v/>
      </c>
      <c r="Q1666" s="28" t="str">
        <f t="shared" si="9997"/>
        <v/>
      </c>
      <c r="R1666" s="28" t="str">
        <f t="shared" ref="R1666:T1666" si="9998">IFERROR(IF(FIND(R$1,$F1666)&gt;1,"Age - Elderly",""),"")</f>
        <v/>
      </c>
      <c r="S1666" s="28" t="str">
        <f t="shared" si="9998"/>
        <v/>
      </c>
      <c r="T1666" s="28" t="str">
        <f t="shared" si="9998"/>
        <v/>
      </c>
      <c r="U1666" s="28" t="str">
        <f t="shared" si="3"/>
        <v/>
      </c>
      <c r="V1666" s="28" t="str">
        <f t="shared" si="4"/>
        <v/>
      </c>
      <c r="X1666" s="28" t="str">
        <f t="shared" si="5"/>
        <v/>
      </c>
      <c r="Y1666" s="28" t="str">
        <f t="shared" si="6"/>
        <v/>
      </c>
      <c r="Z1666" s="28" t="str">
        <f t="shared" si="7"/>
        <v>Gender - Male</v>
      </c>
      <c r="AB1666" s="28" t="str">
        <f t="shared" si="8"/>
        <v>Gender - Male</v>
      </c>
      <c r="AD1666" s="28" t="str">
        <f t="shared" si="9"/>
        <v>Gender - Male;Gender - Male;</v>
      </c>
      <c r="AG1666" s="28" t="str">
        <f t="shared" ref="AG1666:AL1666" si="9999">IFERROR(IF(FIND(AG$1,$F1666)&gt;1,AG$1,""),"")</f>
        <v/>
      </c>
      <c r="AH1666" s="28" t="str">
        <f t="shared" si="9999"/>
        <v/>
      </c>
      <c r="AI1666" s="28" t="str">
        <f t="shared" si="9999"/>
        <v/>
      </c>
      <c r="AJ1666" s="28" t="str">
        <f t="shared" si="9999"/>
        <v/>
      </c>
      <c r="AK1666" s="28" t="str">
        <f t="shared" si="9999"/>
        <v/>
      </c>
      <c r="AL1666" s="28" t="str">
        <f t="shared" si="9999"/>
        <v/>
      </c>
      <c r="AM1666" s="28" t="str">
        <f t="shared" si="11"/>
        <v/>
      </c>
      <c r="AN1666" s="28" t="str">
        <f t="shared" ref="AN1666:AQ1666" si="10000">IFERROR(IF(FIND(AN$1,$F1666)&gt;1,"Status - LGBT",""),"")</f>
        <v/>
      </c>
      <c r="AO1666" s="28" t="str">
        <f t="shared" si="10000"/>
        <v/>
      </c>
      <c r="AP1666" s="28" t="str">
        <f t="shared" si="10000"/>
        <v/>
      </c>
      <c r="AQ1666" s="28" t="str">
        <f t="shared" si="10000"/>
        <v/>
      </c>
      <c r="AR1666" s="28" t="str">
        <f t="shared" ref="AR1666:AV1666" si="10001">IFERROR(IF(FIND(AR$1,$F1666)&gt;1,"BME",""),"")</f>
        <v/>
      </c>
      <c r="AS1666" s="28" t="str">
        <f t="shared" si="10001"/>
        <v/>
      </c>
      <c r="AT1666" s="28" t="str">
        <f t="shared" si="10001"/>
        <v/>
      </c>
      <c r="AU1666" s="28" t="str">
        <f t="shared" si="10001"/>
        <v/>
      </c>
      <c r="AV1666" s="28" t="str">
        <f t="shared" si="10001"/>
        <v/>
      </c>
      <c r="AW1666" s="28" t="str">
        <f t="shared" ref="AW1666:BC1666" si="10002">IFERROR(IF(FIND(AW$1,$F1666)&gt;1,AW$1,""),"")</f>
        <v/>
      </c>
      <c r="AX1666" s="28" t="str">
        <f t="shared" si="10002"/>
        <v/>
      </c>
      <c r="AY1666" s="28" t="str">
        <f t="shared" si="10002"/>
        <v/>
      </c>
      <c r="AZ1666" s="28" t="str">
        <f t="shared" si="10002"/>
        <v/>
      </c>
      <c r="BA1666" s="28" t="str">
        <f t="shared" si="10002"/>
        <v/>
      </c>
      <c r="BB1666" s="28" t="str">
        <f t="shared" si="10002"/>
        <v/>
      </c>
      <c r="BC1666" s="28" t="str">
        <f t="shared" si="10002"/>
        <v/>
      </c>
      <c r="BD1666" s="28" t="str">
        <f t="shared" si="15"/>
        <v/>
      </c>
      <c r="BG1666" s="2" t="s">
        <v>11061</v>
      </c>
      <c r="BJ1666" s="28" t="str">
        <f t="shared" si="16"/>
        <v/>
      </c>
      <c r="BK1666" s="28" t="str">
        <f t="shared" si="17"/>
        <v/>
      </c>
      <c r="BM1666" s="2" t="s">
        <v>98</v>
      </c>
      <c r="BU1666" s="12"/>
      <c r="BV1666" s="12"/>
      <c r="BW1666" s="12"/>
      <c r="BX1666" s="12"/>
      <c r="BY1666" s="42" t="str">
        <f t="shared" si="18"/>
        <v>Gender - Male;Gender - Male;;</v>
      </c>
      <c r="BZ1666" s="42"/>
    </row>
    <row r="1667" spans="1:78" ht="15">
      <c r="A1667" s="16" t="s">
        <v>46</v>
      </c>
      <c r="B1667" s="28">
        <f>VLOOKUP(A1667,Organisations!$A$2:$B$7,2,FALSE)</f>
        <v>3</v>
      </c>
      <c r="C1667" s="16" t="s">
        <v>11069</v>
      </c>
      <c r="D1667" s="16" t="s">
        <v>11070</v>
      </c>
      <c r="E1667" s="28" t="str">
        <f t="shared" si="0"/>
        <v>Motor Vehicle Studies Level 1 &amp; 2
 Entry requirements between the ages of 16 - 18, having a liking for motor cars, subje</v>
      </c>
      <c r="F1667" s="62" t="s">
        <v>19732</v>
      </c>
      <c r="G1667" s="16" t="s">
        <v>68</v>
      </c>
      <c r="H1667" s="17"/>
      <c r="K1667" s="26" t="s">
        <v>11073</v>
      </c>
      <c r="L1667" s="18"/>
      <c r="M1667" s="28" t="str">
        <f t="shared" ref="M1667:Q1667" si="10003">IFERROR(IF(FIND(M$1,$F1667)&gt;1,"Age - Children",""),"")</f>
        <v/>
      </c>
      <c r="N1667" s="28" t="str">
        <f t="shared" si="10003"/>
        <v/>
      </c>
      <c r="O1667" s="28" t="str">
        <f t="shared" si="10003"/>
        <v/>
      </c>
      <c r="P1667" s="28" t="str">
        <f t="shared" si="10003"/>
        <v/>
      </c>
      <c r="Q1667" s="28" t="str">
        <f t="shared" si="10003"/>
        <v/>
      </c>
      <c r="R1667" s="28" t="str">
        <f t="shared" ref="R1667:T1667" si="10004">IFERROR(IF(FIND(R$1,$F1667)&gt;1,"Age - Elderly",""),"")</f>
        <v/>
      </c>
      <c r="S1667" s="28" t="str">
        <f t="shared" si="10004"/>
        <v/>
      </c>
      <c r="T1667" s="28" t="str">
        <f t="shared" si="10004"/>
        <v/>
      </c>
      <c r="U1667" s="28" t="str">
        <f t="shared" si="3"/>
        <v/>
      </c>
      <c r="V1667" s="28" t="str">
        <f t="shared" si="4"/>
        <v/>
      </c>
      <c r="X1667" s="28" t="str">
        <f t="shared" si="5"/>
        <v/>
      </c>
      <c r="Y1667" s="28" t="str">
        <f t="shared" si="6"/>
        <v/>
      </c>
      <c r="Z1667" s="28" t="str">
        <f t="shared" si="7"/>
        <v>Gender - Male</v>
      </c>
      <c r="AB1667" s="28" t="str">
        <f t="shared" si="8"/>
        <v/>
      </c>
      <c r="AD1667" s="28" t="str">
        <f t="shared" si="9"/>
        <v>Gender - Male;</v>
      </c>
      <c r="AG1667" s="28" t="str">
        <f t="shared" ref="AG1667:AL1667" si="10005">IFERROR(IF(FIND(AG$1,$F1667)&gt;1,AG$1,""),"")</f>
        <v/>
      </c>
      <c r="AH1667" s="28" t="str">
        <f t="shared" si="10005"/>
        <v/>
      </c>
      <c r="AI1667" s="28" t="str">
        <f t="shared" si="10005"/>
        <v/>
      </c>
      <c r="AJ1667" s="28" t="str">
        <f t="shared" si="10005"/>
        <v/>
      </c>
      <c r="AK1667" s="28" t="str">
        <f t="shared" si="10005"/>
        <v/>
      </c>
      <c r="AL1667" s="28" t="str">
        <f t="shared" si="10005"/>
        <v/>
      </c>
      <c r="AM1667" s="28" t="str">
        <f t="shared" si="11"/>
        <v/>
      </c>
      <c r="AN1667" s="28" t="str">
        <f t="shared" ref="AN1667:AQ1667" si="10006">IFERROR(IF(FIND(AN$1,$F1667)&gt;1,"Status - LGBT",""),"")</f>
        <v/>
      </c>
      <c r="AO1667" s="28" t="str">
        <f t="shared" si="10006"/>
        <v/>
      </c>
      <c r="AP1667" s="28" t="str">
        <f t="shared" si="10006"/>
        <v/>
      </c>
      <c r="AQ1667" s="28" t="str">
        <f t="shared" si="10006"/>
        <v/>
      </c>
      <c r="AR1667" s="28" t="str">
        <f t="shared" ref="AR1667:AV1667" si="10007">IFERROR(IF(FIND(AR$1,$F1667)&gt;1,"BME",""),"")</f>
        <v/>
      </c>
      <c r="AS1667" s="28" t="str">
        <f t="shared" si="10007"/>
        <v/>
      </c>
      <c r="AT1667" s="28" t="str">
        <f t="shared" si="10007"/>
        <v/>
      </c>
      <c r="AU1667" s="28" t="str">
        <f t="shared" si="10007"/>
        <v/>
      </c>
      <c r="AV1667" s="28" t="str">
        <f t="shared" si="10007"/>
        <v/>
      </c>
      <c r="AW1667" s="28" t="str">
        <f t="shared" ref="AW1667:BC1667" si="10008">IFERROR(IF(FIND(AW$1,$F1667)&gt;1,AW$1,""),"")</f>
        <v/>
      </c>
      <c r="AX1667" s="28" t="str">
        <f t="shared" si="10008"/>
        <v/>
      </c>
      <c r="AY1667" s="28" t="str">
        <f t="shared" si="10008"/>
        <v/>
      </c>
      <c r="AZ1667" s="28" t="str">
        <f t="shared" si="10008"/>
        <v/>
      </c>
      <c r="BA1667" s="28" t="str">
        <f t="shared" si="10008"/>
        <v/>
      </c>
      <c r="BB1667" s="28" t="str">
        <f t="shared" si="10008"/>
        <v/>
      </c>
      <c r="BC1667" s="28" t="str">
        <f t="shared" si="10008"/>
        <v/>
      </c>
      <c r="BD1667" s="28" t="str">
        <f t="shared" si="15"/>
        <v/>
      </c>
      <c r="BG1667" s="2" t="s">
        <v>11074</v>
      </c>
      <c r="BI1667" s="2" t="s">
        <v>9986</v>
      </c>
      <c r="BJ1667" s="28" t="str">
        <f t="shared" si="16"/>
        <v/>
      </c>
      <c r="BK1667" s="28" t="str">
        <f t="shared" si="17"/>
        <v/>
      </c>
      <c r="BM1667" s="2" t="s">
        <v>98</v>
      </c>
      <c r="BU1667" s="18"/>
      <c r="BV1667" s="47" t="s">
        <v>569</v>
      </c>
      <c r="BW1667" s="18"/>
      <c r="BX1667" s="18"/>
      <c r="BY1667" s="42" t="str">
        <f t="shared" si="18"/>
        <v>Gender - Male;;LS7</v>
      </c>
      <c r="BZ1667" s="43"/>
    </row>
    <row r="1668" spans="1:78" ht="15">
      <c r="A1668" s="10" t="s">
        <v>46</v>
      </c>
      <c r="B1668" s="28">
        <f>VLOOKUP(A1668,Organisations!$A$2:$B$7,2,FALSE)</f>
        <v>3</v>
      </c>
      <c r="C1668" s="10" t="s">
        <v>11075</v>
      </c>
      <c r="D1668" s="10" t="s">
        <v>11076</v>
      </c>
      <c r="E1668" s="28" t="str">
        <f t="shared" si="0"/>
        <v xml:space="preserve">Confidential, independent advice on how to deal with debt problems.
 Monday - Friday : 9am - 9pm
 Saturday : 9.30am - </v>
      </c>
      <c r="F1668" s="61" t="s">
        <v>19733</v>
      </c>
      <c r="G1668" s="10" t="s">
        <v>68</v>
      </c>
      <c r="H1668" s="53"/>
      <c r="K1668" s="30" t="s">
        <v>11079</v>
      </c>
      <c r="L1668" s="12"/>
      <c r="M1668" s="28" t="str">
        <f t="shared" ref="M1668:Q1668" si="10009">IFERROR(IF(FIND(M$1,$F1668)&gt;1,"Age - Children",""),"")</f>
        <v/>
      </c>
      <c r="N1668" s="28" t="str">
        <f t="shared" si="10009"/>
        <v/>
      </c>
      <c r="O1668" s="28" t="str">
        <f t="shared" si="10009"/>
        <v/>
      </c>
      <c r="P1668" s="28" t="str">
        <f t="shared" si="10009"/>
        <v/>
      </c>
      <c r="Q1668" s="28" t="str">
        <f t="shared" si="10009"/>
        <v/>
      </c>
      <c r="R1668" s="28" t="str">
        <f t="shared" ref="R1668:T1668" si="10010">IFERROR(IF(FIND(R$1,$F1668)&gt;1,"Age - Elderly",""),"")</f>
        <v/>
      </c>
      <c r="S1668" s="28" t="str">
        <f t="shared" si="10010"/>
        <v/>
      </c>
      <c r="T1668" s="28" t="str">
        <f t="shared" si="10010"/>
        <v/>
      </c>
      <c r="U1668" s="28" t="str">
        <f t="shared" si="3"/>
        <v/>
      </c>
      <c r="V1668" s="28" t="str">
        <f t="shared" si="4"/>
        <v/>
      </c>
      <c r="X1668" s="28" t="str">
        <f t="shared" si="5"/>
        <v/>
      </c>
      <c r="Y1668" s="28" t="str">
        <f t="shared" si="6"/>
        <v/>
      </c>
      <c r="Z1668" s="28" t="str">
        <f t="shared" si="7"/>
        <v/>
      </c>
      <c r="AB1668" s="28" t="str">
        <f t="shared" si="8"/>
        <v/>
      </c>
      <c r="AD1668" s="28" t="str">
        <f t="shared" si="9"/>
        <v/>
      </c>
      <c r="AG1668" s="28" t="str">
        <f t="shared" ref="AG1668:AL1668" si="10011">IFERROR(IF(FIND(AG$1,$F1668)&gt;1,AG$1,""),"")</f>
        <v/>
      </c>
      <c r="AH1668" s="28" t="str">
        <f t="shared" si="10011"/>
        <v/>
      </c>
      <c r="AI1668" s="28" t="str">
        <f t="shared" si="10011"/>
        <v/>
      </c>
      <c r="AJ1668" s="28" t="str">
        <f t="shared" si="10011"/>
        <v/>
      </c>
      <c r="AK1668" s="28" t="str">
        <f t="shared" si="10011"/>
        <v/>
      </c>
      <c r="AL1668" s="28" t="str">
        <f t="shared" si="10011"/>
        <v/>
      </c>
      <c r="AM1668" s="28" t="str">
        <f t="shared" si="11"/>
        <v/>
      </c>
      <c r="AN1668" s="28" t="str">
        <f t="shared" ref="AN1668:AQ1668" si="10012">IFERROR(IF(FIND(AN$1,$F1668)&gt;1,"Status - LGBT",""),"")</f>
        <v/>
      </c>
      <c r="AO1668" s="28" t="str">
        <f t="shared" si="10012"/>
        <v/>
      </c>
      <c r="AP1668" s="28" t="str">
        <f t="shared" si="10012"/>
        <v/>
      </c>
      <c r="AQ1668" s="28" t="str">
        <f t="shared" si="10012"/>
        <v/>
      </c>
      <c r="AR1668" s="28" t="str">
        <f t="shared" ref="AR1668:AV1668" si="10013">IFERROR(IF(FIND(AR$1,$F1668)&gt;1,"BME",""),"")</f>
        <v/>
      </c>
      <c r="AS1668" s="28" t="str">
        <f t="shared" si="10013"/>
        <v/>
      </c>
      <c r="AT1668" s="28" t="str">
        <f t="shared" si="10013"/>
        <v/>
      </c>
      <c r="AU1668" s="28" t="str">
        <f t="shared" si="10013"/>
        <v/>
      </c>
      <c r="AV1668" s="28" t="str">
        <f t="shared" si="10013"/>
        <v/>
      </c>
      <c r="AW1668" s="28" t="str">
        <f t="shared" ref="AW1668:BC1668" si="10014">IFERROR(IF(FIND(AW$1,$F1668)&gt;1,AW$1,""),"")</f>
        <v/>
      </c>
      <c r="AX1668" s="28" t="str">
        <f t="shared" si="10014"/>
        <v/>
      </c>
      <c r="AY1668" s="28" t="str">
        <f t="shared" si="10014"/>
        <v/>
      </c>
      <c r="AZ1668" s="28" t="str">
        <f t="shared" si="10014"/>
        <v/>
      </c>
      <c r="BA1668" s="28" t="str">
        <f t="shared" si="10014"/>
        <v/>
      </c>
      <c r="BB1668" s="28" t="str">
        <f t="shared" si="10014"/>
        <v/>
      </c>
      <c r="BC1668" s="28" t="str">
        <f t="shared" si="10014"/>
        <v/>
      </c>
      <c r="BD1668" s="28" t="str">
        <f t="shared" si="15"/>
        <v/>
      </c>
      <c r="BJ1668" s="28" t="str">
        <f t="shared" si="16"/>
        <v/>
      </c>
      <c r="BK1668" s="28" t="str">
        <f t="shared" si="17"/>
        <v/>
      </c>
      <c r="BM1668" s="2" t="s">
        <v>98</v>
      </c>
      <c r="BN1668" s="2" t="s">
        <v>2863</v>
      </c>
      <c r="BR1668" s="2" t="s">
        <v>2863</v>
      </c>
      <c r="BS1668" s="2" t="s">
        <v>2863</v>
      </c>
      <c r="BU1668" s="12"/>
      <c r="BV1668" s="12"/>
      <c r="BW1668" s="12"/>
      <c r="BX1668" s="12"/>
      <c r="BY1668" s="42" t="str">
        <f t="shared" si="18"/>
        <v/>
      </c>
      <c r="BZ1668" s="42"/>
    </row>
    <row r="1669" spans="1:78" ht="15">
      <c r="A1669" s="16" t="s">
        <v>46</v>
      </c>
      <c r="B1669" s="28">
        <f>VLOOKUP(A1669,Organisations!$A$2:$B$7,2,FALSE)</f>
        <v>3</v>
      </c>
      <c r="C1669" s="16" t="s">
        <v>11080</v>
      </c>
      <c r="D1669" s="16" t="s">
        <v>11081</v>
      </c>
      <c r="E1669" s="28" t="str">
        <f t="shared" si="0"/>
        <v>The Newby Trust provides funding for individuals in need for the relief of poverty and medical welfare.
 Applications mu</v>
      </c>
      <c r="F1669" s="62" t="s">
        <v>19734</v>
      </c>
      <c r="G1669" s="16" t="s">
        <v>3684</v>
      </c>
      <c r="H1669" s="57" t="s">
        <v>19735</v>
      </c>
      <c r="K1669" s="59"/>
      <c r="L1669" s="16" t="s">
        <v>11085</v>
      </c>
      <c r="M1669" s="28" t="str">
        <f t="shared" ref="M1669:Q1669" si="10015">IFERROR(IF(FIND(M$1,$F1669)&gt;1,"Age - Children",""),"")</f>
        <v/>
      </c>
      <c r="N1669" s="28" t="str">
        <f t="shared" si="10015"/>
        <v/>
      </c>
      <c r="O1669" s="28" t="str">
        <f t="shared" si="10015"/>
        <v/>
      </c>
      <c r="P1669" s="28" t="str">
        <f t="shared" si="10015"/>
        <v/>
      </c>
      <c r="Q1669" s="28" t="str">
        <f t="shared" si="10015"/>
        <v/>
      </c>
      <c r="R1669" s="28" t="str">
        <f t="shared" ref="R1669:T1669" si="10016">IFERROR(IF(FIND(R$1,$F1669)&gt;1,"Age - Elderly",""),"")</f>
        <v/>
      </c>
      <c r="S1669" s="28" t="str">
        <f t="shared" si="10016"/>
        <v/>
      </c>
      <c r="T1669" s="28" t="str">
        <f t="shared" si="10016"/>
        <v/>
      </c>
      <c r="U1669" s="28" t="str">
        <f t="shared" si="3"/>
        <v/>
      </c>
      <c r="V1669" s="28" t="str">
        <f t="shared" si="4"/>
        <v/>
      </c>
      <c r="X1669" s="28" t="str">
        <f t="shared" si="5"/>
        <v/>
      </c>
      <c r="Y1669" s="28" t="str">
        <f t="shared" si="6"/>
        <v/>
      </c>
      <c r="Z1669" s="28" t="str">
        <f t="shared" si="7"/>
        <v>Gender - Male</v>
      </c>
      <c r="AB1669" s="28" t="str">
        <f t="shared" si="8"/>
        <v/>
      </c>
      <c r="AD1669" s="28" t="str">
        <f t="shared" si="9"/>
        <v>Gender - Male;</v>
      </c>
      <c r="AG1669" s="28" t="str">
        <f t="shared" ref="AG1669:AL1669" si="10017">IFERROR(IF(FIND(AG$1,$F1669)&gt;1,AG$1,""),"")</f>
        <v/>
      </c>
      <c r="AH1669" s="28" t="str">
        <f t="shared" si="10017"/>
        <v/>
      </c>
      <c r="AI1669" s="28" t="str">
        <f t="shared" si="10017"/>
        <v/>
      </c>
      <c r="AJ1669" s="28" t="str">
        <f t="shared" si="10017"/>
        <v/>
      </c>
      <c r="AK1669" s="28" t="str">
        <f t="shared" si="10017"/>
        <v/>
      </c>
      <c r="AL1669" s="28" t="str">
        <f t="shared" si="10017"/>
        <v/>
      </c>
      <c r="AM1669" s="28" t="str">
        <f t="shared" si="11"/>
        <v/>
      </c>
      <c r="AN1669" s="28" t="str">
        <f t="shared" ref="AN1669:AQ1669" si="10018">IFERROR(IF(FIND(AN$1,$F1669)&gt;1,"Status - LGBT",""),"")</f>
        <v/>
      </c>
      <c r="AO1669" s="28" t="str">
        <f t="shared" si="10018"/>
        <v/>
      </c>
      <c r="AP1669" s="28" t="str">
        <f t="shared" si="10018"/>
        <v/>
      </c>
      <c r="AQ1669" s="28" t="str">
        <f t="shared" si="10018"/>
        <v/>
      </c>
      <c r="AR1669" s="28" t="str">
        <f t="shared" ref="AR1669:AV1669" si="10019">IFERROR(IF(FIND(AR$1,$F1669)&gt;1,"BME",""),"")</f>
        <v/>
      </c>
      <c r="AS1669" s="28" t="str">
        <f t="shared" si="10019"/>
        <v/>
      </c>
      <c r="AT1669" s="28" t="str">
        <f t="shared" si="10019"/>
        <v/>
      </c>
      <c r="AU1669" s="28" t="str">
        <f t="shared" si="10019"/>
        <v/>
      </c>
      <c r="AV1669" s="28" t="str">
        <f t="shared" si="10019"/>
        <v/>
      </c>
      <c r="AW1669" s="28" t="str">
        <f t="shared" ref="AW1669:BC1669" si="10020">IFERROR(IF(FIND(AW$1,$F1669)&gt;1,AW$1,""),"")</f>
        <v/>
      </c>
      <c r="AX1669" s="28" t="str">
        <f t="shared" si="10020"/>
        <v/>
      </c>
      <c r="AY1669" s="28" t="str">
        <f t="shared" si="10020"/>
        <v/>
      </c>
      <c r="AZ1669" s="28" t="str">
        <f t="shared" si="10020"/>
        <v/>
      </c>
      <c r="BA1669" s="28" t="str">
        <f t="shared" si="10020"/>
        <v/>
      </c>
      <c r="BB1669" s="28" t="str">
        <f t="shared" si="10020"/>
        <v/>
      </c>
      <c r="BC1669" s="28" t="str">
        <f t="shared" si="10020"/>
        <v/>
      </c>
      <c r="BD1669" s="28" t="str">
        <f t="shared" si="15"/>
        <v/>
      </c>
      <c r="BG1669" s="2" t="s">
        <v>19736</v>
      </c>
      <c r="BJ1669" s="28" t="str">
        <f t="shared" si="16"/>
        <v/>
      </c>
      <c r="BK1669" s="28" t="str">
        <f t="shared" si="17"/>
        <v/>
      </c>
      <c r="BM1669" s="2" t="s">
        <v>98</v>
      </c>
      <c r="BU1669" s="18"/>
      <c r="BV1669" s="18"/>
      <c r="BW1669" s="18"/>
      <c r="BX1669" s="18"/>
      <c r="BY1669" s="42" t="str">
        <f t="shared" si="18"/>
        <v>Gender - Male;;</v>
      </c>
      <c r="BZ1669" s="43"/>
    </row>
    <row r="1670" spans="1:78" ht="15">
      <c r="A1670" s="10" t="s">
        <v>46</v>
      </c>
      <c r="B1670" s="28">
        <f>VLOOKUP(A1670,Organisations!$A$2:$B$7,2,FALSE)</f>
        <v>3</v>
      </c>
      <c r="C1670" s="10" t="s">
        <v>11088</v>
      </c>
      <c r="D1670" s="10" t="s">
        <v>11089</v>
      </c>
      <c r="E1670" s="28" t="str">
        <f t="shared" si="0"/>
        <v>Dance workshops for adults with learning disabilities
 The Ability dance course is specifically designed for adults with</v>
      </c>
      <c r="F1670" s="61" t="s">
        <v>19737</v>
      </c>
      <c r="G1670" s="10" t="s">
        <v>68</v>
      </c>
      <c r="H1670" s="11"/>
      <c r="K1670" s="30" t="s">
        <v>2043</v>
      </c>
      <c r="L1670" s="10" t="s">
        <v>11093</v>
      </c>
      <c r="M1670" s="28" t="str">
        <f t="shared" ref="M1670:Q1670" si="10021">IFERROR(IF(FIND(M$1,$F1670)&gt;1,"Age - Children",""),"")</f>
        <v/>
      </c>
      <c r="N1670" s="28" t="str">
        <f t="shared" si="10021"/>
        <v/>
      </c>
      <c r="O1670" s="28" t="str">
        <f t="shared" si="10021"/>
        <v/>
      </c>
      <c r="P1670" s="28" t="str">
        <f t="shared" si="10021"/>
        <v/>
      </c>
      <c r="Q1670" s="28" t="str">
        <f t="shared" si="10021"/>
        <v/>
      </c>
      <c r="R1670" s="28" t="str">
        <f t="shared" ref="R1670:T1670" si="10022">IFERROR(IF(FIND(R$1,$F1670)&gt;1,"Age - Elderly",""),"")</f>
        <v/>
      </c>
      <c r="S1670" s="28" t="str">
        <f t="shared" si="10022"/>
        <v/>
      </c>
      <c r="T1670" s="28" t="str">
        <f t="shared" si="10022"/>
        <v/>
      </c>
      <c r="U1670" s="28" t="str">
        <f t="shared" si="3"/>
        <v/>
      </c>
      <c r="V1670" s="28" t="str">
        <f t="shared" si="4"/>
        <v/>
      </c>
      <c r="X1670" s="28" t="str">
        <f t="shared" si="5"/>
        <v/>
      </c>
      <c r="Y1670" s="28" t="str">
        <f t="shared" si="6"/>
        <v/>
      </c>
      <c r="Z1670" s="28" t="str">
        <f t="shared" si="7"/>
        <v/>
      </c>
      <c r="AB1670" s="28" t="str">
        <f t="shared" si="8"/>
        <v/>
      </c>
      <c r="AD1670" s="28" t="str">
        <f t="shared" si="9"/>
        <v/>
      </c>
      <c r="AG1670" s="28" t="str">
        <f t="shared" ref="AG1670:AL1670" si="10023">IFERROR(IF(FIND(AG$1,$F1670)&gt;1,AG$1,""),"")</f>
        <v/>
      </c>
      <c r="AH1670" s="28" t="str">
        <f t="shared" si="10023"/>
        <v/>
      </c>
      <c r="AI1670" s="28" t="str">
        <f t="shared" si="10023"/>
        <v/>
      </c>
      <c r="AJ1670" s="28" t="str">
        <f t="shared" si="10023"/>
        <v/>
      </c>
      <c r="AK1670" s="28" t="str">
        <f t="shared" si="10023"/>
        <v/>
      </c>
      <c r="AL1670" s="28" t="str">
        <f t="shared" si="10023"/>
        <v/>
      </c>
      <c r="AM1670" s="28" t="str">
        <f t="shared" si="11"/>
        <v/>
      </c>
      <c r="AN1670" s="28" t="str">
        <f t="shared" ref="AN1670:AQ1670" si="10024">IFERROR(IF(FIND(AN$1,$F1670)&gt;1,"Status - LGBT",""),"")</f>
        <v/>
      </c>
      <c r="AO1670" s="28" t="str">
        <f t="shared" si="10024"/>
        <v/>
      </c>
      <c r="AP1670" s="28" t="str">
        <f t="shared" si="10024"/>
        <v/>
      </c>
      <c r="AQ1670" s="28" t="str">
        <f t="shared" si="10024"/>
        <v/>
      </c>
      <c r="AR1670" s="28" t="str">
        <f t="shared" ref="AR1670:AV1670" si="10025">IFERROR(IF(FIND(AR$1,$F1670)&gt;1,"BME",""),"")</f>
        <v/>
      </c>
      <c r="AS1670" s="28" t="str">
        <f t="shared" si="10025"/>
        <v/>
      </c>
      <c r="AT1670" s="28" t="str">
        <f t="shared" si="10025"/>
        <v/>
      </c>
      <c r="AU1670" s="28" t="str">
        <f t="shared" si="10025"/>
        <v/>
      </c>
      <c r="AV1670" s="28" t="str">
        <f t="shared" si="10025"/>
        <v/>
      </c>
      <c r="AW1670" s="28" t="str">
        <f t="shared" ref="AW1670:BC1670" si="10026">IFERROR(IF(FIND(AW$1,$F1670)&gt;1,AW$1,""),"")</f>
        <v/>
      </c>
      <c r="AX1670" s="28" t="str">
        <f t="shared" si="10026"/>
        <v/>
      </c>
      <c r="AY1670" s="28" t="str">
        <f t="shared" si="10026"/>
        <v/>
      </c>
      <c r="AZ1670" s="28" t="str">
        <f t="shared" si="10026"/>
        <v/>
      </c>
      <c r="BA1670" s="28" t="str">
        <f t="shared" si="10026"/>
        <v/>
      </c>
      <c r="BB1670" s="28" t="str">
        <f t="shared" si="10026"/>
        <v/>
      </c>
      <c r="BC1670" s="28" t="str">
        <f t="shared" si="10026"/>
        <v/>
      </c>
      <c r="BD1670" s="28" t="str">
        <f t="shared" si="15"/>
        <v/>
      </c>
      <c r="BG1670" s="2" t="s">
        <v>11094</v>
      </c>
      <c r="BI1670" s="2" t="s">
        <v>1987</v>
      </c>
      <c r="BJ1670" s="28" t="str">
        <f t="shared" si="16"/>
        <v>Leeds</v>
      </c>
      <c r="BK1670" s="28" t="str">
        <f t="shared" si="17"/>
        <v>West Yorkshire</v>
      </c>
      <c r="BM1670" s="2" t="s">
        <v>98</v>
      </c>
      <c r="BU1670" s="12"/>
      <c r="BV1670" s="50" t="s">
        <v>564</v>
      </c>
      <c r="BW1670" s="12"/>
      <c r="BX1670" s="12"/>
      <c r="BY1670" s="42" t="str">
        <f t="shared" si="18"/>
        <v>LS2</v>
      </c>
      <c r="BZ1670" s="42"/>
    </row>
    <row r="1671" spans="1:78" ht="15">
      <c r="A1671" s="16" t="s">
        <v>46</v>
      </c>
      <c r="B1671" s="28">
        <f>VLOOKUP(A1671,Organisations!$A$2:$B$7,2,FALSE)</f>
        <v>3</v>
      </c>
      <c r="C1671" s="16" t="s">
        <v>11095</v>
      </c>
      <c r="D1671" s="16" t="s">
        <v>11096</v>
      </c>
      <c r="E1671" s="28" t="str">
        <f t="shared" si="0"/>
        <v>At O2 Merrion Centre you will find:
 Free meeting room hire for up to 12 people
 Drop-in Workstations
 Interactive Smart</v>
      </c>
      <c r="F1671" s="62" t="s">
        <v>19738</v>
      </c>
      <c r="G1671" s="16" t="s">
        <v>68</v>
      </c>
      <c r="H1671" s="17"/>
      <c r="K1671" s="26" t="s">
        <v>11100</v>
      </c>
      <c r="L1671" s="18"/>
      <c r="M1671" s="28" t="str">
        <f t="shared" ref="M1671:Q1671" si="10027">IFERROR(IF(FIND(M$1,$F1671)&gt;1,"Age - Children",""),"")</f>
        <v/>
      </c>
      <c r="N1671" s="28" t="str">
        <f t="shared" si="10027"/>
        <v/>
      </c>
      <c r="O1671" s="28" t="str">
        <f t="shared" si="10027"/>
        <v/>
      </c>
      <c r="P1671" s="28" t="str">
        <f t="shared" si="10027"/>
        <v/>
      </c>
      <c r="Q1671" s="28" t="str">
        <f t="shared" si="10027"/>
        <v/>
      </c>
      <c r="R1671" s="28" t="str">
        <f t="shared" ref="R1671:T1671" si="10028">IFERROR(IF(FIND(R$1,$F1671)&gt;1,"Age - Elderly",""),"")</f>
        <v/>
      </c>
      <c r="S1671" s="28" t="str">
        <f t="shared" si="10028"/>
        <v/>
      </c>
      <c r="T1671" s="28" t="str">
        <f t="shared" si="10028"/>
        <v/>
      </c>
      <c r="U1671" s="28" t="str">
        <f t="shared" si="3"/>
        <v/>
      </c>
      <c r="V1671" s="28" t="str">
        <f t="shared" si="4"/>
        <v/>
      </c>
      <c r="X1671" s="28" t="str">
        <f t="shared" si="5"/>
        <v/>
      </c>
      <c r="Y1671" s="28" t="str">
        <f t="shared" si="6"/>
        <v/>
      </c>
      <c r="Z1671" s="28" t="str">
        <f t="shared" si="7"/>
        <v/>
      </c>
      <c r="AB1671" s="28" t="str">
        <f t="shared" si="8"/>
        <v/>
      </c>
      <c r="AD1671" s="28" t="str">
        <f t="shared" si="9"/>
        <v/>
      </c>
      <c r="AG1671" s="28" t="str">
        <f t="shared" ref="AG1671:AL1671" si="10029">IFERROR(IF(FIND(AG$1,$F1671)&gt;1,AG$1,""),"")</f>
        <v/>
      </c>
      <c r="AH1671" s="28" t="str">
        <f t="shared" si="10029"/>
        <v/>
      </c>
      <c r="AI1671" s="28" t="str">
        <f t="shared" si="10029"/>
        <v/>
      </c>
      <c r="AJ1671" s="28" t="str">
        <f t="shared" si="10029"/>
        <v/>
      </c>
      <c r="AK1671" s="28" t="str">
        <f t="shared" si="10029"/>
        <v/>
      </c>
      <c r="AL1671" s="28" t="str">
        <f t="shared" si="10029"/>
        <v/>
      </c>
      <c r="AM1671" s="28" t="str">
        <f t="shared" si="11"/>
        <v/>
      </c>
      <c r="AN1671" s="28" t="str">
        <f t="shared" ref="AN1671:AQ1671" si="10030">IFERROR(IF(FIND(AN$1,$F1671)&gt;1,"Status - LGBT",""),"")</f>
        <v/>
      </c>
      <c r="AO1671" s="28" t="str">
        <f t="shared" si="10030"/>
        <v/>
      </c>
      <c r="AP1671" s="28" t="str">
        <f t="shared" si="10030"/>
        <v/>
      </c>
      <c r="AQ1671" s="28" t="str">
        <f t="shared" si="10030"/>
        <v/>
      </c>
      <c r="AR1671" s="28" t="str">
        <f t="shared" ref="AR1671:AV1671" si="10031">IFERROR(IF(FIND(AR$1,$F1671)&gt;1,"BME",""),"")</f>
        <v/>
      </c>
      <c r="AS1671" s="28" t="str">
        <f t="shared" si="10031"/>
        <v/>
      </c>
      <c r="AT1671" s="28" t="str">
        <f t="shared" si="10031"/>
        <v/>
      </c>
      <c r="AU1671" s="28" t="str">
        <f t="shared" si="10031"/>
        <v/>
      </c>
      <c r="AV1671" s="28" t="str">
        <f t="shared" si="10031"/>
        <v/>
      </c>
      <c r="AW1671" s="28" t="str">
        <f t="shared" ref="AW1671:BC1671" si="10032">IFERROR(IF(FIND(AW$1,$F1671)&gt;1,AW$1,""),"")</f>
        <v/>
      </c>
      <c r="AX1671" s="28" t="str">
        <f t="shared" si="10032"/>
        <v/>
      </c>
      <c r="AY1671" s="28" t="str">
        <f t="shared" si="10032"/>
        <v/>
      </c>
      <c r="AZ1671" s="28" t="str">
        <f t="shared" si="10032"/>
        <v/>
      </c>
      <c r="BA1671" s="28" t="str">
        <f t="shared" si="10032"/>
        <v/>
      </c>
      <c r="BB1671" s="28" t="str">
        <f t="shared" si="10032"/>
        <v/>
      </c>
      <c r="BC1671" s="28" t="str">
        <f t="shared" si="10032"/>
        <v/>
      </c>
      <c r="BD1671" s="28" t="str">
        <f t="shared" si="15"/>
        <v/>
      </c>
      <c r="BG1671" s="2" t="s">
        <v>11101</v>
      </c>
      <c r="BI1671" s="2" t="s">
        <v>10010</v>
      </c>
      <c r="BJ1671" s="28" t="str">
        <f t="shared" si="16"/>
        <v>Leeds</v>
      </c>
      <c r="BK1671" s="28" t="str">
        <f t="shared" si="17"/>
        <v>West Yorkshire</v>
      </c>
      <c r="BM1671" s="2" t="s">
        <v>98</v>
      </c>
      <c r="BU1671" s="18"/>
      <c r="BV1671" s="47" t="s">
        <v>564</v>
      </c>
      <c r="BW1671" s="18"/>
      <c r="BX1671" s="18"/>
      <c r="BY1671" s="42" t="str">
        <f t="shared" si="18"/>
        <v>LS2</v>
      </c>
      <c r="BZ1671" s="43"/>
    </row>
    <row r="1672" spans="1:78" ht="15">
      <c r="A1672" s="10" t="s">
        <v>46</v>
      </c>
      <c r="B1672" s="28">
        <f>VLOOKUP(A1672,Organisations!$A$2:$B$7,2,FALSE)</f>
        <v>3</v>
      </c>
      <c r="C1672" s="10" t="s">
        <v>11102</v>
      </c>
      <c r="D1672" s="10" t="s">
        <v>11103</v>
      </c>
      <c r="E1672" s="28" t="str">
        <f t="shared" si="0"/>
        <v>Enabling music-making for the physically disabled.
 For more information on please visit the website or contact by ema</v>
      </c>
      <c r="F1672" s="61" t="s">
        <v>19739</v>
      </c>
      <c r="G1672" s="10" t="s">
        <v>68</v>
      </c>
      <c r="H1672" s="11"/>
      <c r="K1672" s="30" t="s">
        <v>11107</v>
      </c>
      <c r="L1672" s="10" t="s">
        <v>11108</v>
      </c>
      <c r="M1672" s="28" t="str">
        <f t="shared" ref="M1672:Q1672" si="10033">IFERROR(IF(FIND(M$1,$F1672)&gt;1,"Age - Children",""),"")</f>
        <v/>
      </c>
      <c r="N1672" s="28" t="str">
        <f t="shared" si="10033"/>
        <v/>
      </c>
      <c r="O1672" s="28" t="str">
        <f t="shared" si="10033"/>
        <v/>
      </c>
      <c r="P1672" s="28" t="str">
        <f t="shared" si="10033"/>
        <v/>
      </c>
      <c r="Q1672" s="28" t="str">
        <f t="shared" si="10033"/>
        <v/>
      </c>
      <c r="R1672" s="28" t="str">
        <f t="shared" ref="R1672:T1672" si="10034">IFERROR(IF(FIND(R$1,$F1672)&gt;1,"Age - Elderly",""),"")</f>
        <v/>
      </c>
      <c r="S1672" s="28" t="str">
        <f t="shared" si="10034"/>
        <v/>
      </c>
      <c r="T1672" s="28" t="str">
        <f t="shared" si="10034"/>
        <v/>
      </c>
      <c r="U1672" s="28" t="str">
        <f t="shared" si="3"/>
        <v/>
      </c>
      <c r="V1672" s="28" t="str">
        <f t="shared" si="4"/>
        <v>Status - disabled</v>
      </c>
      <c r="X1672" s="28" t="str">
        <f t="shared" si="5"/>
        <v/>
      </c>
      <c r="Y1672" s="28" t="str">
        <f t="shared" si="6"/>
        <v/>
      </c>
      <c r="Z1672" s="28" t="str">
        <f t="shared" si="7"/>
        <v/>
      </c>
      <c r="AB1672" s="28" t="str">
        <f t="shared" si="8"/>
        <v/>
      </c>
      <c r="AD1672" s="28" t="str">
        <f t="shared" si="9"/>
        <v/>
      </c>
      <c r="AG1672" s="28" t="str">
        <f t="shared" ref="AG1672:AL1672" si="10035">IFERROR(IF(FIND(AG$1,$F1672)&gt;1,AG$1,""),"")</f>
        <v/>
      </c>
      <c r="AH1672" s="28" t="str">
        <f t="shared" si="10035"/>
        <v/>
      </c>
      <c r="AI1672" s="28" t="str">
        <f t="shared" si="10035"/>
        <v/>
      </c>
      <c r="AJ1672" s="28" t="str">
        <f t="shared" si="10035"/>
        <v/>
      </c>
      <c r="AK1672" s="28" t="str">
        <f t="shared" si="10035"/>
        <v/>
      </c>
      <c r="AL1672" s="28" t="str">
        <f t="shared" si="10035"/>
        <v/>
      </c>
      <c r="AM1672" s="28" t="str">
        <f t="shared" si="11"/>
        <v/>
      </c>
      <c r="AN1672" s="28" t="str">
        <f t="shared" ref="AN1672:AQ1672" si="10036">IFERROR(IF(FIND(AN$1,$F1672)&gt;1,"Status - LGBT",""),"")</f>
        <v/>
      </c>
      <c r="AO1672" s="28" t="str">
        <f t="shared" si="10036"/>
        <v/>
      </c>
      <c r="AP1672" s="28" t="str">
        <f t="shared" si="10036"/>
        <v/>
      </c>
      <c r="AQ1672" s="28" t="str">
        <f t="shared" si="10036"/>
        <v/>
      </c>
      <c r="AR1672" s="28" t="str">
        <f t="shared" ref="AR1672:AV1672" si="10037">IFERROR(IF(FIND(AR$1,$F1672)&gt;1,"BME",""),"")</f>
        <v/>
      </c>
      <c r="AS1672" s="28" t="str">
        <f t="shared" si="10037"/>
        <v/>
      </c>
      <c r="AT1672" s="28" t="str">
        <f t="shared" si="10037"/>
        <v/>
      </c>
      <c r="AU1672" s="28" t="str">
        <f t="shared" si="10037"/>
        <v/>
      </c>
      <c r="AV1672" s="28" t="str">
        <f t="shared" si="10037"/>
        <v/>
      </c>
      <c r="AW1672" s="28" t="str">
        <f t="shared" ref="AW1672:BC1672" si="10038">IFERROR(IF(FIND(AW$1,$F1672)&gt;1,AW$1,""),"")</f>
        <v/>
      </c>
      <c r="AX1672" s="28" t="str">
        <f t="shared" si="10038"/>
        <v/>
      </c>
      <c r="AY1672" s="28" t="str">
        <f t="shared" si="10038"/>
        <v/>
      </c>
      <c r="AZ1672" s="28" t="str">
        <f t="shared" si="10038"/>
        <v/>
      </c>
      <c r="BA1672" s="28" t="str">
        <f t="shared" si="10038"/>
        <v/>
      </c>
      <c r="BB1672" s="28" t="str">
        <f t="shared" si="10038"/>
        <v/>
      </c>
      <c r="BC1672" s="28" t="str">
        <f t="shared" si="10038"/>
        <v/>
      </c>
      <c r="BD1672" s="28" t="str">
        <f t="shared" si="15"/>
        <v/>
      </c>
      <c r="BJ1672" s="28" t="str">
        <f t="shared" si="16"/>
        <v/>
      </c>
      <c r="BK1672" s="28" t="str">
        <f t="shared" si="17"/>
        <v/>
      </c>
      <c r="BM1672" s="2" t="s">
        <v>98</v>
      </c>
      <c r="BU1672" s="12"/>
      <c r="BV1672" s="12"/>
      <c r="BW1672" s="12"/>
      <c r="BX1672" s="12"/>
      <c r="BY1672" s="42" t="str">
        <f t="shared" si="18"/>
        <v>Status - disabled;</v>
      </c>
      <c r="BZ1672" s="42"/>
    </row>
    <row r="1673" spans="1:78" ht="15">
      <c r="A1673" s="16" t="s">
        <v>46</v>
      </c>
      <c r="B1673" s="28">
        <f>VLOOKUP(A1673,Organisations!$A$2:$B$7,2,FALSE)</f>
        <v>3</v>
      </c>
      <c r="C1673" s="23" t="s">
        <v>2077</v>
      </c>
      <c r="D1673" s="23" t="s">
        <v>2078</v>
      </c>
      <c r="E1673" s="28" t="str">
        <f t="shared" si="0"/>
        <v>Our programme of work reaches out to adults in a variety of circumstances, helping to overcome social problems and chall</v>
      </c>
      <c r="F1673" s="16" t="s">
        <v>11111</v>
      </c>
      <c r="G1673" s="16" t="s">
        <v>68</v>
      </c>
      <c r="H1673" s="17"/>
      <c r="K1673" s="26" t="s">
        <v>11113</v>
      </c>
      <c r="L1673" s="16" t="s">
        <v>11114</v>
      </c>
      <c r="M1673" s="28" t="str">
        <f t="shared" ref="M1673:Q1673" si="10039">IFERROR(IF(FIND(M$1,$F1673)&gt;1,"Age - Children",""),"")</f>
        <v/>
      </c>
      <c r="N1673" s="28" t="str">
        <f t="shared" si="10039"/>
        <v/>
      </c>
      <c r="O1673" s="28" t="str">
        <f t="shared" si="10039"/>
        <v/>
      </c>
      <c r="P1673" s="28" t="str">
        <f t="shared" si="10039"/>
        <v/>
      </c>
      <c r="Q1673" s="28" t="str">
        <f t="shared" si="10039"/>
        <v/>
      </c>
      <c r="R1673" s="28" t="str">
        <f t="shared" ref="R1673:T1673" si="10040">IFERROR(IF(FIND(R$1,$F1673)&gt;1,"Age - Elderly",""),"")</f>
        <v/>
      </c>
      <c r="S1673" s="28" t="str">
        <f t="shared" si="10040"/>
        <v>Age - Elderly</v>
      </c>
      <c r="T1673" s="28" t="str">
        <f t="shared" si="10040"/>
        <v/>
      </c>
      <c r="U1673" s="28" t="str">
        <f t="shared" si="3"/>
        <v>Age - Elderly</v>
      </c>
      <c r="V1673" s="28" t="str">
        <f t="shared" si="4"/>
        <v/>
      </c>
      <c r="X1673" s="28" t="str">
        <f t="shared" si="5"/>
        <v/>
      </c>
      <c r="Y1673" s="28" t="str">
        <f t="shared" si="6"/>
        <v/>
      </c>
      <c r="Z1673" s="28" t="str">
        <f t="shared" si="7"/>
        <v>Gender - Male</v>
      </c>
      <c r="AB1673" s="28" t="str">
        <f t="shared" si="8"/>
        <v>Gender - Male</v>
      </c>
      <c r="AD1673" s="28" t="str">
        <f t="shared" si="9"/>
        <v>Gender - Male;Gender - Male;</v>
      </c>
      <c r="AG1673" s="28" t="str">
        <f t="shared" ref="AG1673:AL1673" si="10041">IFERROR(IF(FIND(AG$1,$F1673)&gt;1,AG$1,""),"")</f>
        <v/>
      </c>
      <c r="AH1673" s="28" t="str">
        <f t="shared" si="10041"/>
        <v/>
      </c>
      <c r="AI1673" s="28" t="str">
        <f t="shared" si="10041"/>
        <v/>
      </c>
      <c r="AJ1673" s="28" t="str">
        <f t="shared" si="10041"/>
        <v/>
      </c>
      <c r="AK1673" s="28" t="str">
        <f t="shared" si="10041"/>
        <v/>
      </c>
      <c r="AL1673" s="28" t="str">
        <f t="shared" si="10041"/>
        <v/>
      </c>
      <c r="AM1673" s="28" t="str">
        <f t="shared" si="11"/>
        <v/>
      </c>
      <c r="AN1673" s="28" t="str">
        <f t="shared" ref="AN1673:AQ1673" si="10042">IFERROR(IF(FIND(AN$1,$F1673)&gt;1,"Status - LGBT",""),"")</f>
        <v/>
      </c>
      <c r="AO1673" s="28" t="str">
        <f t="shared" si="10042"/>
        <v/>
      </c>
      <c r="AP1673" s="28" t="str">
        <f t="shared" si="10042"/>
        <v/>
      </c>
      <c r="AQ1673" s="28" t="str">
        <f t="shared" si="10042"/>
        <v/>
      </c>
      <c r="AR1673" s="28" t="str">
        <f t="shared" ref="AR1673:AV1673" si="10043">IFERROR(IF(FIND(AR$1,$F1673)&gt;1,"BME",""),"")</f>
        <v/>
      </c>
      <c r="AS1673" s="28" t="str">
        <f t="shared" si="10043"/>
        <v/>
      </c>
      <c r="AT1673" s="28" t="str">
        <f t="shared" si="10043"/>
        <v/>
      </c>
      <c r="AU1673" s="28" t="str">
        <f t="shared" si="10043"/>
        <v/>
      </c>
      <c r="AV1673" s="28" t="str">
        <f t="shared" si="10043"/>
        <v/>
      </c>
      <c r="AW1673" s="28" t="str">
        <f t="shared" ref="AW1673:BC1673" si="10044">IFERROR(IF(FIND(AW$1,$F1673)&gt;1,AW$1,""),"")</f>
        <v/>
      </c>
      <c r="AX1673" s="28" t="str">
        <f t="shared" si="10044"/>
        <v/>
      </c>
      <c r="AY1673" s="28" t="str">
        <f t="shared" si="10044"/>
        <v/>
      </c>
      <c r="AZ1673" s="28" t="str">
        <f t="shared" si="10044"/>
        <v/>
      </c>
      <c r="BA1673" s="28" t="str">
        <f t="shared" si="10044"/>
        <v/>
      </c>
      <c r="BB1673" s="28" t="str">
        <f t="shared" si="10044"/>
        <v/>
      </c>
      <c r="BC1673" s="28" t="str">
        <f t="shared" si="10044"/>
        <v/>
      </c>
      <c r="BD1673" s="28" t="str">
        <f t="shared" si="15"/>
        <v/>
      </c>
      <c r="BG1673" s="2" t="s">
        <v>11115</v>
      </c>
      <c r="BI1673" s="2" t="s">
        <v>10018</v>
      </c>
      <c r="BJ1673" s="28" t="str">
        <f t="shared" si="16"/>
        <v/>
      </c>
      <c r="BK1673" s="28" t="str">
        <f t="shared" si="17"/>
        <v/>
      </c>
      <c r="BM1673" s="2" t="s">
        <v>98</v>
      </c>
      <c r="BU1673" s="18"/>
      <c r="BV1673" s="47" t="s">
        <v>561</v>
      </c>
      <c r="BW1673" s="18"/>
      <c r="BX1673" s="18"/>
      <c r="BY1673" s="42" t="str">
        <f t="shared" si="18"/>
        <v>Age - Elderly;Gender - Male;Gender - Male;;LS1</v>
      </c>
      <c r="BZ1673" s="43"/>
    </row>
    <row r="1674" spans="1:78" ht="15">
      <c r="A1674" s="10" t="s">
        <v>46</v>
      </c>
      <c r="B1674" s="28">
        <f>VLOOKUP(A1674,Organisations!$A$2:$B$7,2,FALSE)</f>
        <v>3</v>
      </c>
      <c r="C1674" s="10" t="s">
        <v>11116</v>
      </c>
      <c r="D1674" s="10" t="s">
        <v>11117</v>
      </c>
      <c r="E1674" s="28" t="str">
        <f t="shared" si="0"/>
        <v>Otley Courthouse is a unique development, run by local people, in Otley, West Yorkshire.</v>
      </c>
      <c r="F1674" s="10" t="s">
        <v>11118</v>
      </c>
      <c r="G1674" s="10" t="s">
        <v>68</v>
      </c>
      <c r="H1674" s="11"/>
      <c r="K1674" s="30" t="s">
        <v>11120</v>
      </c>
      <c r="L1674" s="10" t="s">
        <v>11121</v>
      </c>
      <c r="M1674" s="28" t="str">
        <f t="shared" ref="M1674:Q1674" si="10045">IFERROR(IF(FIND(M$1,$F1674)&gt;1,"Age - Children",""),"")</f>
        <v/>
      </c>
      <c r="N1674" s="28" t="str">
        <f t="shared" si="10045"/>
        <v/>
      </c>
      <c r="O1674" s="28" t="str">
        <f t="shared" si="10045"/>
        <v/>
      </c>
      <c r="P1674" s="28" t="str">
        <f t="shared" si="10045"/>
        <v/>
      </c>
      <c r="Q1674" s="28" t="str">
        <f t="shared" si="10045"/>
        <v/>
      </c>
      <c r="R1674" s="28" t="str">
        <f t="shared" ref="R1674:T1674" si="10046">IFERROR(IF(FIND(R$1,$F1674)&gt;1,"Age - Elderly",""),"")</f>
        <v/>
      </c>
      <c r="S1674" s="28" t="str">
        <f t="shared" si="10046"/>
        <v/>
      </c>
      <c r="T1674" s="28" t="str">
        <f t="shared" si="10046"/>
        <v/>
      </c>
      <c r="U1674" s="28" t="str">
        <f t="shared" si="3"/>
        <v/>
      </c>
      <c r="V1674" s="28" t="str">
        <f t="shared" si="4"/>
        <v/>
      </c>
      <c r="X1674" s="28" t="str">
        <f t="shared" si="5"/>
        <v/>
      </c>
      <c r="Y1674" s="28" t="str">
        <f t="shared" si="6"/>
        <v/>
      </c>
      <c r="Z1674" s="28" t="str">
        <f t="shared" si="7"/>
        <v>Gender - Male</v>
      </c>
      <c r="AB1674" s="28" t="str">
        <f t="shared" si="8"/>
        <v/>
      </c>
      <c r="AD1674" s="28" t="str">
        <f t="shared" si="9"/>
        <v>Gender - Male;</v>
      </c>
      <c r="AG1674" s="28" t="str">
        <f t="shared" ref="AG1674:AL1674" si="10047">IFERROR(IF(FIND(AG$1,$F1674)&gt;1,AG$1,""),"")</f>
        <v/>
      </c>
      <c r="AH1674" s="28" t="str">
        <f t="shared" si="10047"/>
        <v/>
      </c>
      <c r="AI1674" s="28" t="str">
        <f t="shared" si="10047"/>
        <v/>
      </c>
      <c r="AJ1674" s="28" t="str">
        <f t="shared" si="10047"/>
        <v/>
      </c>
      <c r="AK1674" s="28" t="str">
        <f t="shared" si="10047"/>
        <v/>
      </c>
      <c r="AL1674" s="28" t="str">
        <f t="shared" si="10047"/>
        <v/>
      </c>
      <c r="AM1674" s="28" t="str">
        <f t="shared" si="11"/>
        <v/>
      </c>
      <c r="AN1674" s="28" t="str">
        <f t="shared" ref="AN1674:AQ1674" si="10048">IFERROR(IF(FIND(AN$1,$F1674)&gt;1,"Status - LGBT",""),"")</f>
        <v/>
      </c>
      <c r="AO1674" s="28" t="str">
        <f t="shared" si="10048"/>
        <v/>
      </c>
      <c r="AP1674" s="28" t="str">
        <f t="shared" si="10048"/>
        <v/>
      </c>
      <c r="AQ1674" s="28" t="str">
        <f t="shared" si="10048"/>
        <v/>
      </c>
      <c r="AR1674" s="28" t="str">
        <f t="shared" ref="AR1674:AV1674" si="10049">IFERROR(IF(FIND(AR$1,$F1674)&gt;1,"BME",""),"")</f>
        <v/>
      </c>
      <c r="AS1674" s="28" t="str">
        <f t="shared" si="10049"/>
        <v/>
      </c>
      <c r="AT1674" s="28" t="str">
        <f t="shared" si="10049"/>
        <v/>
      </c>
      <c r="AU1674" s="28" t="str">
        <f t="shared" si="10049"/>
        <v/>
      </c>
      <c r="AV1674" s="28" t="str">
        <f t="shared" si="10049"/>
        <v/>
      </c>
      <c r="AW1674" s="28" t="str">
        <f t="shared" ref="AW1674:BC1674" si="10050">IFERROR(IF(FIND(AW$1,$F1674)&gt;1,AW$1,""),"")</f>
        <v/>
      </c>
      <c r="AX1674" s="28" t="str">
        <f t="shared" si="10050"/>
        <v/>
      </c>
      <c r="AY1674" s="28" t="str">
        <f t="shared" si="10050"/>
        <v/>
      </c>
      <c r="AZ1674" s="28" t="str">
        <f t="shared" si="10050"/>
        <v/>
      </c>
      <c r="BA1674" s="28" t="str">
        <f t="shared" si="10050"/>
        <v/>
      </c>
      <c r="BB1674" s="28" t="str">
        <f t="shared" si="10050"/>
        <v/>
      </c>
      <c r="BC1674" s="28" t="str">
        <f t="shared" si="10050"/>
        <v/>
      </c>
      <c r="BD1674" s="28" t="str">
        <f t="shared" si="15"/>
        <v/>
      </c>
      <c r="BG1674" s="2" t="s">
        <v>11122</v>
      </c>
      <c r="BI1674" s="2" t="s">
        <v>10026</v>
      </c>
      <c r="BJ1674" s="28" t="str">
        <f t="shared" si="16"/>
        <v/>
      </c>
      <c r="BK1674" s="28" t="str">
        <f t="shared" si="17"/>
        <v/>
      </c>
      <c r="BM1674" s="2" t="s">
        <v>98</v>
      </c>
      <c r="BU1674" s="12"/>
      <c r="BV1674" s="50" t="s">
        <v>591</v>
      </c>
      <c r="BW1674" s="12"/>
      <c r="BX1674" s="12"/>
      <c r="BY1674" s="42" t="str">
        <f t="shared" si="18"/>
        <v>Gender - Male;;LS21</v>
      </c>
      <c r="BZ1674" s="42"/>
    </row>
    <row r="1675" spans="1:78" ht="15">
      <c r="A1675" s="16" t="s">
        <v>46</v>
      </c>
      <c r="B1675" s="28">
        <f>VLOOKUP(A1675,Organisations!$A$2:$B$7,2,FALSE)</f>
        <v>3</v>
      </c>
      <c r="C1675" s="16" t="s">
        <v>11123</v>
      </c>
      <c r="D1675" s="16" t="s">
        <v>11124</v>
      </c>
      <c r="E1675" s="28" t="str">
        <f t="shared" si="0"/>
        <v xml:space="preserve">Outside the box Arthouse Project was established in 2014 after the success of the Outside the box café to offer fun and </v>
      </c>
      <c r="F1675" s="62" t="s">
        <v>19740</v>
      </c>
      <c r="G1675" s="16" t="s">
        <v>68</v>
      </c>
      <c r="H1675" s="54"/>
      <c r="K1675" s="26" t="s">
        <v>11128</v>
      </c>
      <c r="L1675" s="16" t="s">
        <v>11129</v>
      </c>
      <c r="M1675" s="28" t="str">
        <f t="shared" ref="M1675:Q1675" si="10051">IFERROR(IF(FIND(M$1,$F1675)&gt;1,"Age - Children",""),"")</f>
        <v/>
      </c>
      <c r="N1675" s="28" t="str">
        <f t="shared" si="10051"/>
        <v/>
      </c>
      <c r="O1675" s="28" t="str">
        <f t="shared" si="10051"/>
        <v/>
      </c>
      <c r="P1675" s="28" t="str">
        <f t="shared" si="10051"/>
        <v/>
      </c>
      <c r="Q1675" s="28" t="str">
        <f t="shared" si="10051"/>
        <v/>
      </c>
      <c r="R1675" s="28" t="str">
        <f t="shared" ref="R1675:T1675" si="10052">IFERROR(IF(FIND(R$1,$F1675)&gt;1,"Age - Elderly",""),"")</f>
        <v/>
      </c>
      <c r="S1675" s="28" t="str">
        <f t="shared" si="10052"/>
        <v/>
      </c>
      <c r="T1675" s="28" t="str">
        <f t="shared" si="10052"/>
        <v/>
      </c>
      <c r="U1675" s="28" t="str">
        <f t="shared" si="3"/>
        <v/>
      </c>
      <c r="V1675" s="28" t="str">
        <f t="shared" si="4"/>
        <v/>
      </c>
      <c r="X1675" s="28" t="str">
        <f t="shared" si="5"/>
        <v/>
      </c>
      <c r="Y1675" s="28" t="str">
        <f t="shared" si="6"/>
        <v/>
      </c>
      <c r="Z1675" s="28" t="str">
        <f t="shared" si="7"/>
        <v/>
      </c>
      <c r="AB1675" s="28" t="str">
        <f t="shared" si="8"/>
        <v>Gender - Male</v>
      </c>
      <c r="AD1675" s="28" t="str">
        <f t="shared" si="9"/>
        <v>Gender - Male;</v>
      </c>
      <c r="AG1675" s="28" t="str">
        <f t="shared" ref="AG1675:AL1675" si="10053">IFERROR(IF(FIND(AG$1,$F1675)&gt;1,AG$1,""),"")</f>
        <v/>
      </c>
      <c r="AH1675" s="28" t="str">
        <f t="shared" si="10053"/>
        <v/>
      </c>
      <c r="AI1675" s="28" t="str">
        <f t="shared" si="10053"/>
        <v/>
      </c>
      <c r="AJ1675" s="28" t="str">
        <f t="shared" si="10053"/>
        <v/>
      </c>
      <c r="AK1675" s="28" t="str">
        <f t="shared" si="10053"/>
        <v/>
      </c>
      <c r="AL1675" s="28" t="str">
        <f t="shared" si="10053"/>
        <v/>
      </c>
      <c r="AM1675" s="28" t="str">
        <f t="shared" si="11"/>
        <v/>
      </c>
      <c r="AN1675" s="28" t="str">
        <f t="shared" ref="AN1675:AQ1675" si="10054">IFERROR(IF(FIND(AN$1,$F1675)&gt;1,"Status - LGBT",""),"")</f>
        <v/>
      </c>
      <c r="AO1675" s="28" t="str">
        <f t="shared" si="10054"/>
        <v/>
      </c>
      <c r="AP1675" s="28" t="str">
        <f t="shared" si="10054"/>
        <v/>
      </c>
      <c r="AQ1675" s="28" t="str">
        <f t="shared" si="10054"/>
        <v/>
      </c>
      <c r="AR1675" s="28" t="str">
        <f t="shared" ref="AR1675:AV1675" si="10055">IFERROR(IF(FIND(AR$1,$F1675)&gt;1,"BME",""),"")</f>
        <v/>
      </c>
      <c r="AS1675" s="28" t="str">
        <f t="shared" si="10055"/>
        <v/>
      </c>
      <c r="AT1675" s="28" t="str">
        <f t="shared" si="10055"/>
        <v/>
      </c>
      <c r="AU1675" s="28" t="str">
        <f t="shared" si="10055"/>
        <v/>
      </c>
      <c r="AV1675" s="28" t="str">
        <f t="shared" si="10055"/>
        <v/>
      </c>
      <c r="AW1675" s="28" t="str">
        <f t="shared" ref="AW1675:BC1675" si="10056">IFERROR(IF(FIND(AW$1,$F1675)&gt;1,AW$1,""),"")</f>
        <v/>
      </c>
      <c r="AX1675" s="28" t="str">
        <f t="shared" si="10056"/>
        <v/>
      </c>
      <c r="AY1675" s="28" t="str">
        <f t="shared" si="10056"/>
        <v/>
      </c>
      <c r="AZ1675" s="28" t="str">
        <f t="shared" si="10056"/>
        <v/>
      </c>
      <c r="BA1675" s="28" t="str">
        <f t="shared" si="10056"/>
        <v/>
      </c>
      <c r="BB1675" s="28" t="str">
        <f t="shared" si="10056"/>
        <v/>
      </c>
      <c r="BC1675" s="28" t="str">
        <f t="shared" si="10056"/>
        <v/>
      </c>
      <c r="BD1675" s="28" t="str">
        <f t="shared" si="15"/>
        <v/>
      </c>
      <c r="BG1675" s="2" t="s">
        <v>11130</v>
      </c>
      <c r="BI1675" s="2" t="s">
        <v>2045</v>
      </c>
      <c r="BJ1675" s="28" t="str">
        <f t="shared" si="16"/>
        <v/>
      </c>
      <c r="BK1675" s="28" t="str">
        <f t="shared" si="17"/>
        <v/>
      </c>
      <c r="BM1675" s="2" t="s">
        <v>98</v>
      </c>
      <c r="BN1675" s="2" t="s">
        <v>2863</v>
      </c>
      <c r="BP1675" s="2" t="s">
        <v>2863</v>
      </c>
      <c r="BQ1675" s="2" t="s">
        <v>2863</v>
      </c>
      <c r="BR1675" s="2" t="s">
        <v>2863</v>
      </c>
      <c r="BU1675" s="18"/>
      <c r="BV1675" s="47" t="s">
        <v>601</v>
      </c>
      <c r="BW1675" s="18"/>
      <c r="BX1675" s="18"/>
      <c r="BY1675" s="42" t="str">
        <f t="shared" si="18"/>
        <v>Gender - Male;;LS29</v>
      </c>
      <c r="BZ1675" s="43"/>
    </row>
    <row r="1676" spans="1:78" ht="15">
      <c r="A1676" s="10" t="s">
        <v>46</v>
      </c>
      <c r="B1676" s="28">
        <f>VLOOKUP(A1676,Organisations!$A$2:$B$7,2,FALSE)</f>
        <v>3</v>
      </c>
      <c r="C1676" s="10" t="s">
        <v>11131</v>
      </c>
      <c r="D1676" s="10" t="s">
        <v>11132</v>
      </c>
      <c r="E1676" s="28" t="str">
        <f t="shared" si="0"/>
        <v>Outside the Box Café is a dynamic, community café, serving high quality, wholesome food and drinks (and amazing cakes) t</v>
      </c>
      <c r="F1676" s="61" t="s">
        <v>19741</v>
      </c>
      <c r="G1676" s="10" t="s">
        <v>68</v>
      </c>
      <c r="H1676" s="11"/>
      <c r="K1676" s="30" t="s">
        <v>11136</v>
      </c>
      <c r="L1676" s="10" t="s">
        <v>11137</v>
      </c>
      <c r="M1676" s="28" t="str">
        <f t="shared" ref="M1676:Q1676" si="10057">IFERROR(IF(FIND(M$1,$F1676)&gt;1,"Age - Children",""),"")</f>
        <v/>
      </c>
      <c r="N1676" s="28" t="str">
        <f t="shared" si="10057"/>
        <v/>
      </c>
      <c r="O1676" s="28" t="str">
        <f t="shared" si="10057"/>
        <v/>
      </c>
      <c r="P1676" s="28" t="str">
        <f t="shared" si="10057"/>
        <v/>
      </c>
      <c r="Q1676" s="28" t="str">
        <f t="shared" si="10057"/>
        <v/>
      </c>
      <c r="R1676" s="28" t="str">
        <f t="shared" ref="R1676:T1676" si="10058">IFERROR(IF(FIND(R$1,$F1676)&gt;1,"Age - Elderly",""),"")</f>
        <v/>
      </c>
      <c r="S1676" s="28" t="str">
        <f t="shared" si="10058"/>
        <v/>
      </c>
      <c r="T1676" s="28" t="str">
        <f t="shared" si="10058"/>
        <v/>
      </c>
      <c r="U1676" s="28" t="str">
        <f t="shared" si="3"/>
        <v/>
      </c>
      <c r="V1676" s="28" t="str">
        <f t="shared" si="4"/>
        <v/>
      </c>
      <c r="X1676" s="28" t="str">
        <f t="shared" si="5"/>
        <v/>
      </c>
      <c r="Y1676" s="28" t="str">
        <f t="shared" si="6"/>
        <v/>
      </c>
      <c r="Z1676" s="28" t="str">
        <f t="shared" si="7"/>
        <v>Gender - Male</v>
      </c>
      <c r="AB1676" s="28" t="str">
        <f t="shared" si="8"/>
        <v>Gender - Male</v>
      </c>
      <c r="AD1676" s="28" t="str">
        <f t="shared" si="9"/>
        <v>Gender - Male;Gender - Male;</v>
      </c>
      <c r="AG1676" s="28" t="str">
        <f t="shared" ref="AG1676:AL1676" si="10059">IFERROR(IF(FIND(AG$1,$F1676)&gt;1,AG$1,""),"")</f>
        <v/>
      </c>
      <c r="AH1676" s="28" t="str">
        <f t="shared" si="10059"/>
        <v/>
      </c>
      <c r="AI1676" s="28" t="str">
        <f t="shared" si="10059"/>
        <v/>
      </c>
      <c r="AJ1676" s="28" t="str">
        <f t="shared" si="10059"/>
        <v/>
      </c>
      <c r="AK1676" s="28" t="str">
        <f t="shared" si="10059"/>
        <v/>
      </c>
      <c r="AL1676" s="28" t="str">
        <f t="shared" si="10059"/>
        <v/>
      </c>
      <c r="AM1676" s="28" t="str">
        <f t="shared" si="11"/>
        <v/>
      </c>
      <c r="AN1676" s="28" t="str">
        <f t="shared" ref="AN1676:AQ1676" si="10060">IFERROR(IF(FIND(AN$1,$F1676)&gt;1,"Status - LGBT",""),"")</f>
        <v/>
      </c>
      <c r="AO1676" s="28" t="str">
        <f t="shared" si="10060"/>
        <v/>
      </c>
      <c r="AP1676" s="28" t="str">
        <f t="shared" si="10060"/>
        <v/>
      </c>
      <c r="AQ1676" s="28" t="str">
        <f t="shared" si="10060"/>
        <v/>
      </c>
      <c r="AR1676" s="28" t="str">
        <f t="shared" ref="AR1676:AV1676" si="10061">IFERROR(IF(FIND(AR$1,$F1676)&gt;1,"BME",""),"")</f>
        <v/>
      </c>
      <c r="AS1676" s="28" t="str">
        <f t="shared" si="10061"/>
        <v/>
      </c>
      <c r="AT1676" s="28" t="str">
        <f t="shared" si="10061"/>
        <v/>
      </c>
      <c r="AU1676" s="28" t="str">
        <f t="shared" si="10061"/>
        <v/>
      </c>
      <c r="AV1676" s="28" t="str">
        <f t="shared" si="10061"/>
        <v/>
      </c>
      <c r="AW1676" s="28" t="str">
        <f t="shared" ref="AW1676:BC1676" si="10062">IFERROR(IF(FIND(AW$1,$F1676)&gt;1,AW$1,""),"")</f>
        <v/>
      </c>
      <c r="AX1676" s="28" t="str">
        <f t="shared" si="10062"/>
        <v/>
      </c>
      <c r="AY1676" s="28" t="str">
        <f t="shared" si="10062"/>
        <v/>
      </c>
      <c r="AZ1676" s="28" t="str">
        <f t="shared" si="10062"/>
        <v/>
      </c>
      <c r="BA1676" s="28" t="str">
        <f t="shared" si="10062"/>
        <v/>
      </c>
      <c r="BB1676" s="28" t="str">
        <f t="shared" si="10062"/>
        <v/>
      </c>
      <c r="BC1676" s="28" t="str">
        <f t="shared" si="10062"/>
        <v/>
      </c>
      <c r="BD1676" s="28" t="str">
        <f t="shared" si="15"/>
        <v/>
      </c>
      <c r="BG1676" s="2" t="s">
        <v>11138</v>
      </c>
      <c r="BI1676" s="2" t="s">
        <v>2045</v>
      </c>
      <c r="BJ1676" s="28" t="str">
        <f t="shared" si="16"/>
        <v/>
      </c>
      <c r="BK1676" s="28" t="str">
        <f t="shared" si="17"/>
        <v/>
      </c>
      <c r="BM1676" s="2" t="s">
        <v>98</v>
      </c>
      <c r="BU1676" s="12"/>
      <c r="BV1676" s="50" t="s">
        <v>601</v>
      </c>
      <c r="BW1676" s="12"/>
      <c r="BX1676" s="12"/>
      <c r="BY1676" s="42" t="str">
        <f t="shared" si="18"/>
        <v>Gender - Male;Gender - Male;;LS29</v>
      </c>
      <c r="BZ1676" s="42"/>
    </row>
    <row r="1677" spans="1:78" ht="15">
      <c r="A1677" s="16" t="s">
        <v>46</v>
      </c>
      <c r="B1677" s="28">
        <f>VLOOKUP(A1677,Organisations!$A$2:$B$7,2,FALSE)</f>
        <v>3</v>
      </c>
      <c r="C1677" s="23" t="s">
        <v>2108</v>
      </c>
      <c r="D1677" s="23" t="s">
        <v>2108</v>
      </c>
      <c r="E1677" s="28" t="str">
        <f t="shared" si="0"/>
        <v>Paperworks is a Social Enterprise, this just means we are a business but primarily aimed at delivering a social benefit,</v>
      </c>
      <c r="F1677" s="62" t="s">
        <v>19742</v>
      </c>
      <c r="G1677" s="16" t="s">
        <v>68</v>
      </c>
      <c r="H1677" s="17"/>
      <c r="K1677" s="26" t="s">
        <v>11142</v>
      </c>
      <c r="L1677" s="16" t="s">
        <v>11143</v>
      </c>
      <c r="M1677" s="28" t="str">
        <f t="shared" ref="M1677:Q1677" si="10063">IFERROR(IF(FIND(M$1,$F1677)&gt;1,"Age - Children",""),"")</f>
        <v/>
      </c>
      <c r="N1677" s="28" t="str">
        <f t="shared" si="10063"/>
        <v/>
      </c>
      <c r="O1677" s="28" t="str">
        <f t="shared" si="10063"/>
        <v/>
      </c>
      <c r="P1677" s="28" t="str">
        <f t="shared" si="10063"/>
        <v/>
      </c>
      <c r="Q1677" s="28" t="str">
        <f t="shared" si="10063"/>
        <v/>
      </c>
      <c r="R1677" s="28" t="str">
        <f t="shared" ref="R1677:T1677" si="10064">IFERROR(IF(FIND(R$1,$F1677)&gt;1,"Age - Elderly",""),"")</f>
        <v/>
      </c>
      <c r="S1677" s="28" t="str">
        <f t="shared" si="10064"/>
        <v/>
      </c>
      <c r="T1677" s="28" t="str">
        <f t="shared" si="10064"/>
        <v/>
      </c>
      <c r="U1677" s="28" t="str">
        <f t="shared" si="3"/>
        <v/>
      </c>
      <c r="V1677" s="28" t="str">
        <f t="shared" si="4"/>
        <v/>
      </c>
      <c r="X1677" s="28" t="str">
        <f t="shared" si="5"/>
        <v/>
      </c>
      <c r="Y1677" s="28" t="str">
        <f t="shared" si="6"/>
        <v/>
      </c>
      <c r="Z1677" s="28" t="str">
        <f t="shared" si="7"/>
        <v>Gender - Male</v>
      </c>
      <c r="AB1677" s="28" t="str">
        <f t="shared" si="8"/>
        <v/>
      </c>
      <c r="AD1677" s="28" t="str">
        <f t="shared" si="9"/>
        <v>Gender - Male;</v>
      </c>
      <c r="AG1677" s="28" t="str">
        <f t="shared" ref="AG1677:AL1677" si="10065">IFERROR(IF(FIND(AG$1,$F1677)&gt;1,AG$1,""),"")</f>
        <v/>
      </c>
      <c r="AH1677" s="28" t="str">
        <f t="shared" si="10065"/>
        <v/>
      </c>
      <c r="AI1677" s="28" t="str">
        <f t="shared" si="10065"/>
        <v/>
      </c>
      <c r="AJ1677" s="28" t="str">
        <f t="shared" si="10065"/>
        <v/>
      </c>
      <c r="AK1677" s="28" t="str">
        <f t="shared" si="10065"/>
        <v/>
      </c>
      <c r="AL1677" s="28" t="str">
        <f t="shared" si="10065"/>
        <v/>
      </c>
      <c r="AM1677" s="28" t="str">
        <f t="shared" si="11"/>
        <v/>
      </c>
      <c r="AN1677" s="28" t="str">
        <f t="shared" ref="AN1677:AQ1677" si="10066">IFERROR(IF(FIND(AN$1,$F1677)&gt;1,"Status - LGBT",""),"")</f>
        <v/>
      </c>
      <c r="AO1677" s="28" t="str">
        <f t="shared" si="10066"/>
        <v/>
      </c>
      <c r="AP1677" s="28" t="str">
        <f t="shared" si="10066"/>
        <v/>
      </c>
      <c r="AQ1677" s="28" t="str">
        <f t="shared" si="10066"/>
        <v/>
      </c>
      <c r="AR1677" s="28" t="str">
        <f t="shared" ref="AR1677:AV1677" si="10067">IFERROR(IF(FIND(AR$1,$F1677)&gt;1,"BME",""),"")</f>
        <v/>
      </c>
      <c r="AS1677" s="28" t="str">
        <f t="shared" si="10067"/>
        <v/>
      </c>
      <c r="AT1677" s="28" t="str">
        <f t="shared" si="10067"/>
        <v/>
      </c>
      <c r="AU1677" s="28" t="str">
        <f t="shared" si="10067"/>
        <v/>
      </c>
      <c r="AV1677" s="28" t="str">
        <f t="shared" si="10067"/>
        <v/>
      </c>
      <c r="AW1677" s="28" t="str">
        <f t="shared" ref="AW1677:BC1677" si="10068">IFERROR(IF(FIND(AW$1,$F1677)&gt;1,AW$1,""),"")</f>
        <v/>
      </c>
      <c r="AX1677" s="28" t="str">
        <f t="shared" si="10068"/>
        <v/>
      </c>
      <c r="AY1677" s="28" t="str">
        <f t="shared" si="10068"/>
        <v/>
      </c>
      <c r="AZ1677" s="28" t="str">
        <f t="shared" si="10068"/>
        <v/>
      </c>
      <c r="BA1677" s="28" t="str">
        <f t="shared" si="10068"/>
        <v/>
      </c>
      <c r="BB1677" s="28" t="str">
        <f t="shared" si="10068"/>
        <v/>
      </c>
      <c r="BC1677" s="28" t="str">
        <f t="shared" si="10068"/>
        <v/>
      </c>
      <c r="BD1677" s="28" t="str">
        <f t="shared" si="15"/>
        <v/>
      </c>
      <c r="BG1677" s="2" t="s">
        <v>11144</v>
      </c>
      <c r="BI1677" s="2" t="s">
        <v>2063</v>
      </c>
      <c r="BJ1677" s="28" t="str">
        <f t="shared" si="16"/>
        <v>Leeds</v>
      </c>
      <c r="BK1677" s="28" t="str">
        <f t="shared" si="17"/>
        <v>West Yorkshire</v>
      </c>
      <c r="BM1677" s="2" t="s">
        <v>98</v>
      </c>
      <c r="BU1677" s="18"/>
      <c r="BV1677" s="47" t="s">
        <v>578</v>
      </c>
      <c r="BW1677" s="18"/>
      <c r="BX1677" s="18"/>
      <c r="BY1677" s="42" t="str">
        <f t="shared" si="18"/>
        <v>Gender - Male;;LS14</v>
      </c>
      <c r="BZ1677" s="43"/>
    </row>
    <row r="1678" spans="1:78" ht="15">
      <c r="A1678" s="10" t="s">
        <v>46</v>
      </c>
      <c r="B1678" s="28">
        <f>VLOOKUP(A1678,Organisations!$A$2:$B$7,2,FALSE)</f>
        <v>3</v>
      </c>
      <c r="C1678" s="10" t="s">
        <v>11145</v>
      </c>
      <c r="D1678" s="10" t="s">
        <v>11146</v>
      </c>
      <c r="E1678" s="28" t="str">
        <f t="shared" si="0"/>
        <v>The family-run Passmore Group operates across three divisions;
 More Bathrooms, More Ability and More Build, all of whic</v>
      </c>
      <c r="F1678" s="61" t="s">
        <v>19743</v>
      </c>
      <c r="G1678" s="10" t="s">
        <v>68</v>
      </c>
      <c r="H1678" s="11"/>
      <c r="K1678" s="30" t="s">
        <v>9669</v>
      </c>
      <c r="L1678" s="10" t="s">
        <v>9670</v>
      </c>
      <c r="M1678" s="28" t="str">
        <f t="shared" ref="M1678:Q1678" si="10069">IFERROR(IF(FIND(M$1,$F1678)&gt;1,"Age - Children",""),"")</f>
        <v/>
      </c>
      <c r="N1678" s="28" t="str">
        <f t="shared" si="10069"/>
        <v/>
      </c>
      <c r="O1678" s="28" t="str">
        <f t="shared" si="10069"/>
        <v/>
      </c>
      <c r="P1678" s="28" t="str">
        <f t="shared" si="10069"/>
        <v/>
      </c>
      <c r="Q1678" s="28" t="str">
        <f t="shared" si="10069"/>
        <v/>
      </c>
      <c r="R1678" s="28" t="str">
        <f t="shared" ref="R1678:T1678" si="10070">IFERROR(IF(FIND(R$1,$F1678)&gt;1,"Age - Elderly",""),"")</f>
        <v/>
      </c>
      <c r="S1678" s="28" t="str">
        <f t="shared" si="10070"/>
        <v/>
      </c>
      <c r="T1678" s="28" t="str">
        <f t="shared" si="10070"/>
        <v/>
      </c>
      <c r="U1678" s="28" t="str">
        <f t="shared" si="3"/>
        <v/>
      </c>
      <c r="V1678" s="28" t="str">
        <f t="shared" si="4"/>
        <v/>
      </c>
      <c r="X1678" s="28" t="str">
        <f t="shared" si="5"/>
        <v/>
      </c>
      <c r="Y1678" s="28" t="str">
        <f t="shared" si="6"/>
        <v/>
      </c>
      <c r="Z1678" s="28" t="str">
        <f t="shared" si="7"/>
        <v>Gender - Male</v>
      </c>
      <c r="AB1678" s="28" t="str">
        <f t="shared" si="8"/>
        <v/>
      </c>
      <c r="AD1678" s="28" t="str">
        <f t="shared" si="9"/>
        <v>Gender - Male;</v>
      </c>
      <c r="AG1678" s="28" t="str">
        <f t="shared" ref="AG1678:AL1678" si="10071">IFERROR(IF(FIND(AG$1,$F1678)&gt;1,AG$1,""),"")</f>
        <v/>
      </c>
      <c r="AH1678" s="28" t="str">
        <f t="shared" si="10071"/>
        <v/>
      </c>
      <c r="AI1678" s="28" t="str">
        <f t="shared" si="10071"/>
        <v/>
      </c>
      <c r="AJ1678" s="28" t="str">
        <f t="shared" si="10071"/>
        <v/>
      </c>
      <c r="AK1678" s="28" t="str">
        <f t="shared" si="10071"/>
        <v/>
      </c>
      <c r="AL1678" s="28" t="str">
        <f t="shared" si="10071"/>
        <v/>
      </c>
      <c r="AM1678" s="28" t="str">
        <f t="shared" si="11"/>
        <v/>
      </c>
      <c r="AN1678" s="28" t="str">
        <f t="shared" ref="AN1678:AQ1678" si="10072">IFERROR(IF(FIND(AN$1,$F1678)&gt;1,"Status - LGBT",""),"")</f>
        <v/>
      </c>
      <c r="AO1678" s="28" t="str">
        <f t="shared" si="10072"/>
        <v/>
      </c>
      <c r="AP1678" s="28" t="str">
        <f t="shared" si="10072"/>
        <v/>
      </c>
      <c r="AQ1678" s="28" t="str">
        <f t="shared" si="10072"/>
        <v/>
      </c>
      <c r="AR1678" s="28" t="str">
        <f t="shared" ref="AR1678:AV1678" si="10073">IFERROR(IF(FIND(AR$1,$F1678)&gt;1,"BME",""),"")</f>
        <v/>
      </c>
      <c r="AS1678" s="28" t="str">
        <f t="shared" si="10073"/>
        <v/>
      </c>
      <c r="AT1678" s="28" t="str">
        <f t="shared" si="10073"/>
        <v/>
      </c>
      <c r="AU1678" s="28" t="str">
        <f t="shared" si="10073"/>
        <v/>
      </c>
      <c r="AV1678" s="28" t="str">
        <f t="shared" si="10073"/>
        <v/>
      </c>
      <c r="AW1678" s="28" t="str">
        <f t="shared" ref="AW1678:BC1678" si="10074">IFERROR(IF(FIND(AW$1,$F1678)&gt;1,AW$1,""),"")</f>
        <v/>
      </c>
      <c r="AX1678" s="28" t="str">
        <f t="shared" si="10074"/>
        <v/>
      </c>
      <c r="AY1678" s="28" t="str">
        <f t="shared" si="10074"/>
        <v/>
      </c>
      <c r="AZ1678" s="28" t="str">
        <f t="shared" si="10074"/>
        <v/>
      </c>
      <c r="BA1678" s="28" t="str">
        <f t="shared" si="10074"/>
        <v/>
      </c>
      <c r="BB1678" s="28" t="str">
        <f t="shared" si="10074"/>
        <v/>
      </c>
      <c r="BC1678" s="28" t="str">
        <f t="shared" si="10074"/>
        <v/>
      </c>
      <c r="BD1678" s="28" t="str">
        <f t="shared" si="15"/>
        <v/>
      </c>
      <c r="BG1678" s="2" t="s">
        <v>11150</v>
      </c>
      <c r="BI1678" s="2" t="s">
        <v>8906</v>
      </c>
      <c r="BJ1678" s="28" t="str">
        <f t="shared" si="16"/>
        <v>Leeds</v>
      </c>
      <c r="BK1678" s="28" t="str">
        <f t="shared" si="17"/>
        <v>West Yorkshire</v>
      </c>
      <c r="BM1678" s="2" t="s">
        <v>98</v>
      </c>
      <c r="BU1678" s="12"/>
      <c r="BV1678" s="50" t="s">
        <v>575</v>
      </c>
      <c r="BW1678" s="12"/>
      <c r="BX1678" s="12"/>
      <c r="BY1678" s="42" t="str">
        <f t="shared" si="18"/>
        <v>Gender - Male;;LS12</v>
      </c>
      <c r="BZ1678" s="42"/>
    </row>
    <row r="1679" spans="1:78" ht="15">
      <c r="A1679" s="16" t="s">
        <v>46</v>
      </c>
      <c r="B1679" s="28">
        <f>VLOOKUP(A1679,Organisations!$A$2:$B$7,2,FALSE)</f>
        <v>3</v>
      </c>
      <c r="C1679" s="16" t="s">
        <v>11151</v>
      </c>
      <c r="D1679" s="16" t="s">
        <v>11152</v>
      </c>
      <c r="E1679" s="28" t="str">
        <f t="shared" si="0"/>
        <v>At People In Action, we offer services in education and learning, health and social well-being, independent living and r</v>
      </c>
      <c r="F1679" s="62" t="s">
        <v>19744</v>
      </c>
      <c r="G1679" s="16" t="s">
        <v>68</v>
      </c>
      <c r="H1679" s="17"/>
      <c r="K1679" s="26" t="s">
        <v>2124</v>
      </c>
      <c r="L1679" s="16" t="s">
        <v>10171</v>
      </c>
      <c r="M1679" s="28" t="str">
        <f t="shared" ref="M1679:Q1679" si="10075">IFERROR(IF(FIND(M$1,$F1679)&gt;1,"Age - Children",""),"")</f>
        <v/>
      </c>
      <c r="N1679" s="28" t="str">
        <f t="shared" si="10075"/>
        <v/>
      </c>
      <c r="O1679" s="28" t="str">
        <f t="shared" si="10075"/>
        <v/>
      </c>
      <c r="P1679" s="28" t="str">
        <f t="shared" si="10075"/>
        <v/>
      </c>
      <c r="Q1679" s="28" t="str">
        <f t="shared" si="10075"/>
        <v/>
      </c>
      <c r="R1679" s="28" t="str">
        <f t="shared" ref="R1679:T1679" si="10076">IFERROR(IF(FIND(R$1,$F1679)&gt;1,"Age - Elderly",""),"")</f>
        <v/>
      </c>
      <c r="S1679" s="28" t="str">
        <f t="shared" si="10076"/>
        <v/>
      </c>
      <c r="T1679" s="28" t="str">
        <f t="shared" si="10076"/>
        <v/>
      </c>
      <c r="U1679" s="28" t="str">
        <f t="shared" si="3"/>
        <v/>
      </c>
      <c r="V1679" s="28" t="str">
        <f t="shared" si="4"/>
        <v/>
      </c>
      <c r="X1679" s="28" t="str">
        <f t="shared" si="5"/>
        <v/>
      </c>
      <c r="Y1679" s="28" t="str">
        <f t="shared" si="6"/>
        <v/>
      </c>
      <c r="Z1679" s="28" t="str">
        <f t="shared" si="7"/>
        <v>Gender - Male</v>
      </c>
      <c r="AB1679" s="28" t="str">
        <f t="shared" si="8"/>
        <v/>
      </c>
      <c r="AD1679" s="28" t="str">
        <f t="shared" si="9"/>
        <v>Gender - Male;</v>
      </c>
      <c r="AG1679" s="28" t="str">
        <f t="shared" ref="AG1679:AL1679" si="10077">IFERROR(IF(FIND(AG$1,$F1679)&gt;1,AG$1,""),"")</f>
        <v/>
      </c>
      <c r="AH1679" s="28" t="str">
        <f t="shared" si="10077"/>
        <v/>
      </c>
      <c r="AI1679" s="28" t="str">
        <f t="shared" si="10077"/>
        <v/>
      </c>
      <c r="AJ1679" s="28" t="str">
        <f t="shared" si="10077"/>
        <v/>
      </c>
      <c r="AK1679" s="28" t="str">
        <f t="shared" si="10077"/>
        <v/>
      </c>
      <c r="AL1679" s="28" t="str">
        <f t="shared" si="10077"/>
        <v/>
      </c>
      <c r="AM1679" s="28" t="str">
        <f t="shared" si="11"/>
        <v/>
      </c>
      <c r="AN1679" s="28" t="str">
        <f t="shared" ref="AN1679:AQ1679" si="10078">IFERROR(IF(FIND(AN$1,$F1679)&gt;1,"Status - LGBT",""),"")</f>
        <v/>
      </c>
      <c r="AO1679" s="28" t="str">
        <f t="shared" si="10078"/>
        <v/>
      </c>
      <c r="AP1679" s="28" t="str">
        <f t="shared" si="10078"/>
        <v/>
      </c>
      <c r="AQ1679" s="28" t="str">
        <f t="shared" si="10078"/>
        <v/>
      </c>
      <c r="AR1679" s="28" t="str">
        <f t="shared" ref="AR1679:AV1679" si="10079">IFERROR(IF(FIND(AR$1,$F1679)&gt;1,"BME",""),"")</f>
        <v/>
      </c>
      <c r="AS1679" s="28" t="str">
        <f t="shared" si="10079"/>
        <v/>
      </c>
      <c r="AT1679" s="28" t="str">
        <f t="shared" si="10079"/>
        <v/>
      </c>
      <c r="AU1679" s="28" t="str">
        <f t="shared" si="10079"/>
        <v/>
      </c>
      <c r="AV1679" s="28" t="str">
        <f t="shared" si="10079"/>
        <v/>
      </c>
      <c r="AW1679" s="28" t="str">
        <f t="shared" ref="AW1679:BC1679" si="10080">IFERROR(IF(FIND(AW$1,$F1679)&gt;1,AW$1,""),"")</f>
        <v/>
      </c>
      <c r="AX1679" s="28" t="str">
        <f t="shared" si="10080"/>
        <v/>
      </c>
      <c r="AY1679" s="28" t="str">
        <f t="shared" si="10080"/>
        <v/>
      </c>
      <c r="AZ1679" s="28" t="str">
        <f t="shared" si="10080"/>
        <v/>
      </c>
      <c r="BA1679" s="28" t="str">
        <f t="shared" si="10080"/>
        <v/>
      </c>
      <c r="BB1679" s="28" t="str">
        <f t="shared" si="10080"/>
        <v/>
      </c>
      <c r="BC1679" s="28" t="str">
        <f t="shared" si="10080"/>
        <v/>
      </c>
      <c r="BD1679" s="28" t="str">
        <f t="shared" si="15"/>
        <v/>
      </c>
      <c r="BG1679" s="2" t="s">
        <v>10172</v>
      </c>
      <c r="BI1679" s="2" t="s">
        <v>1467</v>
      </c>
      <c r="BJ1679" s="28" t="str">
        <f t="shared" si="16"/>
        <v>Leeds</v>
      </c>
      <c r="BK1679" s="28" t="str">
        <f t="shared" si="17"/>
        <v>West Yorkshire</v>
      </c>
      <c r="BM1679" s="2" t="s">
        <v>98</v>
      </c>
      <c r="BU1679" s="18"/>
      <c r="BV1679" s="47" t="s">
        <v>572</v>
      </c>
      <c r="BW1679" s="18"/>
      <c r="BX1679" s="18"/>
      <c r="BY1679" s="42" t="str">
        <f t="shared" si="18"/>
        <v>Gender - Male;;LS9</v>
      </c>
      <c r="BZ1679" s="43"/>
    </row>
    <row r="1680" spans="1:78" ht="15">
      <c r="A1680" s="10" t="s">
        <v>46</v>
      </c>
      <c r="B1680" s="28">
        <f>VLOOKUP(A1680,Organisations!$A$2:$B$7,2,FALSE)</f>
        <v>3</v>
      </c>
      <c r="C1680" s="10" t="s">
        <v>11155</v>
      </c>
      <c r="D1680" s="10" t="s">
        <v>11156</v>
      </c>
      <c r="E1680" s="28" t="str">
        <f t="shared" si="0"/>
        <v>People Matters creates opportunities for people with learning and other disabilities to be more independent and enjoy li</v>
      </c>
      <c r="F1680" s="61" t="s">
        <v>19745</v>
      </c>
      <c r="G1680" s="10" t="s">
        <v>68</v>
      </c>
      <c r="H1680" s="11"/>
      <c r="K1680" s="30" t="s">
        <v>11160</v>
      </c>
      <c r="L1680" s="10" t="s">
        <v>11161</v>
      </c>
      <c r="M1680" s="28" t="str">
        <f t="shared" ref="M1680:Q1680" si="10081">IFERROR(IF(FIND(M$1,$F1680)&gt;1,"Age - Children",""),"")</f>
        <v/>
      </c>
      <c r="N1680" s="28" t="str">
        <f t="shared" si="10081"/>
        <v/>
      </c>
      <c r="O1680" s="28" t="str">
        <f t="shared" si="10081"/>
        <v/>
      </c>
      <c r="P1680" s="28" t="str">
        <f t="shared" si="10081"/>
        <v/>
      </c>
      <c r="Q1680" s="28" t="str">
        <f t="shared" si="10081"/>
        <v/>
      </c>
      <c r="R1680" s="28" t="str">
        <f t="shared" ref="R1680:T1680" si="10082">IFERROR(IF(FIND(R$1,$F1680)&gt;1,"Age - Elderly",""),"")</f>
        <v/>
      </c>
      <c r="S1680" s="28" t="str">
        <f t="shared" si="10082"/>
        <v/>
      </c>
      <c r="T1680" s="28" t="str">
        <f t="shared" si="10082"/>
        <v/>
      </c>
      <c r="U1680" s="28" t="str">
        <f t="shared" si="3"/>
        <v/>
      </c>
      <c r="V1680" s="28" t="str">
        <f t="shared" si="4"/>
        <v/>
      </c>
      <c r="X1680" s="28" t="str">
        <f t="shared" si="5"/>
        <v/>
      </c>
      <c r="Y1680" s="28" t="str">
        <f t="shared" si="6"/>
        <v/>
      </c>
      <c r="Z1680" s="28" t="str">
        <f t="shared" si="7"/>
        <v/>
      </c>
      <c r="AB1680" s="28" t="str">
        <f t="shared" si="8"/>
        <v/>
      </c>
      <c r="AD1680" s="28" t="str">
        <f t="shared" si="9"/>
        <v/>
      </c>
      <c r="AG1680" s="28" t="str">
        <f t="shared" ref="AG1680:AL1680" si="10083">IFERROR(IF(FIND(AG$1,$F1680)&gt;1,AG$1,""),"")</f>
        <v/>
      </c>
      <c r="AH1680" s="28" t="str">
        <f t="shared" si="10083"/>
        <v/>
      </c>
      <c r="AI1680" s="28" t="str">
        <f t="shared" si="10083"/>
        <v/>
      </c>
      <c r="AJ1680" s="28" t="str">
        <f t="shared" si="10083"/>
        <v/>
      </c>
      <c r="AK1680" s="28" t="str">
        <f t="shared" si="10083"/>
        <v/>
      </c>
      <c r="AL1680" s="28" t="str">
        <f t="shared" si="10083"/>
        <v/>
      </c>
      <c r="AM1680" s="28" t="str">
        <f t="shared" si="11"/>
        <v/>
      </c>
      <c r="AN1680" s="28" t="str">
        <f t="shared" ref="AN1680:AQ1680" si="10084">IFERROR(IF(FIND(AN$1,$F1680)&gt;1,"Status - LGBT",""),"")</f>
        <v/>
      </c>
      <c r="AO1680" s="28" t="str">
        <f t="shared" si="10084"/>
        <v/>
      </c>
      <c r="AP1680" s="28" t="str">
        <f t="shared" si="10084"/>
        <v/>
      </c>
      <c r="AQ1680" s="28" t="str">
        <f t="shared" si="10084"/>
        <v/>
      </c>
      <c r="AR1680" s="28" t="str">
        <f t="shared" ref="AR1680:AV1680" si="10085">IFERROR(IF(FIND(AR$1,$F1680)&gt;1,"BME",""),"")</f>
        <v/>
      </c>
      <c r="AS1680" s="28" t="str">
        <f t="shared" si="10085"/>
        <v/>
      </c>
      <c r="AT1680" s="28" t="str">
        <f t="shared" si="10085"/>
        <v/>
      </c>
      <c r="AU1680" s="28" t="str">
        <f t="shared" si="10085"/>
        <v/>
      </c>
      <c r="AV1680" s="28" t="str">
        <f t="shared" si="10085"/>
        <v/>
      </c>
      <c r="AW1680" s="28" t="str">
        <f t="shared" ref="AW1680:BC1680" si="10086">IFERROR(IF(FIND(AW$1,$F1680)&gt;1,AW$1,""),"")</f>
        <v/>
      </c>
      <c r="AX1680" s="28" t="str">
        <f t="shared" si="10086"/>
        <v/>
      </c>
      <c r="AY1680" s="28" t="str">
        <f t="shared" si="10086"/>
        <v/>
      </c>
      <c r="AZ1680" s="28" t="str">
        <f t="shared" si="10086"/>
        <v/>
      </c>
      <c r="BA1680" s="28" t="str">
        <f t="shared" si="10086"/>
        <v/>
      </c>
      <c r="BB1680" s="28" t="str">
        <f t="shared" si="10086"/>
        <v/>
      </c>
      <c r="BC1680" s="28" t="str">
        <f t="shared" si="10086"/>
        <v/>
      </c>
      <c r="BD1680" s="28" t="str">
        <f t="shared" si="15"/>
        <v/>
      </c>
      <c r="BG1680" s="2" t="s">
        <v>11162</v>
      </c>
      <c r="BI1680" s="2" t="s">
        <v>2082</v>
      </c>
      <c r="BJ1680" s="28" t="str">
        <f t="shared" si="16"/>
        <v>Leeds</v>
      </c>
      <c r="BK1680" s="28" t="str">
        <f t="shared" si="17"/>
        <v>West Yorkshire</v>
      </c>
      <c r="BM1680" s="2" t="s">
        <v>98</v>
      </c>
      <c r="BU1680" s="12"/>
      <c r="BV1680" s="50" t="s">
        <v>574</v>
      </c>
      <c r="BW1680" s="12"/>
      <c r="BX1680" s="12"/>
      <c r="BY1680" s="42" t="str">
        <f t="shared" si="18"/>
        <v>LS11</v>
      </c>
      <c r="BZ1680" s="42"/>
    </row>
    <row r="1681" spans="1:78" ht="15">
      <c r="A1681" s="16" t="s">
        <v>46</v>
      </c>
      <c r="B1681" s="28">
        <f>VLOOKUP(A1681,Organisations!$A$2:$B$7,2,FALSE)</f>
        <v>3</v>
      </c>
      <c r="C1681" s="23" t="s">
        <v>2137</v>
      </c>
      <c r="D1681" s="23" t="s">
        <v>2137</v>
      </c>
      <c r="E1681" s="28" t="str">
        <f t="shared" si="0"/>
        <v/>
      </c>
      <c r="F1681" s="24"/>
      <c r="G1681" s="16" t="s">
        <v>68</v>
      </c>
      <c r="H1681" s="17"/>
      <c r="K1681" s="26" t="s">
        <v>11164</v>
      </c>
      <c r="L1681" s="18"/>
      <c r="M1681" s="28" t="str">
        <f t="shared" ref="M1681:Q1681" si="10087">IFERROR(IF(FIND(M$1,$F1681)&gt;1,"Age - Children",""),"")</f>
        <v/>
      </c>
      <c r="N1681" s="28" t="str">
        <f t="shared" si="10087"/>
        <v/>
      </c>
      <c r="O1681" s="28" t="str">
        <f t="shared" si="10087"/>
        <v/>
      </c>
      <c r="P1681" s="28" t="str">
        <f t="shared" si="10087"/>
        <v/>
      </c>
      <c r="Q1681" s="28" t="str">
        <f t="shared" si="10087"/>
        <v/>
      </c>
      <c r="R1681" s="28" t="str">
        <f t="shared" ref="R1681:T1681" si="10088">IFERROR(IF(FIND(R$1,$F1681)&gt;1,"Age - Elderly",""),"")</f>
        <v/>
      </c>
      <c r="S1681" s="28" t="str">
        <f t="shared" si="10088"/>
        <v/>
      </c>
      <c r="T1681" s="28" t="str">
        <f t="shared" si="10088"/>
        <v/>
      </c>
      <c r="U1681" s="28" t="str">
        <f t="shared" si="3"/>
        <v/>
      </c>
      <c r="V1681" s="28" t="str">
        <f t="shared" si="4"/>
        <v/>
      </c>
      <c r="X1681" s="28" t="str">
        <f t="shared" si="5"/>
        <v/>
      </c>
      <c r="Y1681" s="28" t="str">
        <f t="shared" si="6"/>
        <v/>
      </c>
      <c r="Z1681" s="28" t="str">
        <f t="shared" si="7"/>
        <v/>
      </c>
      <c r="AB1681" s="28" t="str">
        <f t="shared" si="8"/>
        <v/>
      </c>
      <c r="AD1681" s="28" t="str">
        <f t="shared" si="9"/>
        <v/>
      </c>
      <c r="AG1681" s="28" t="str">
        <f t="shared" ref="AG1681:AL1681" si="10089">IFERROR(IF(FIND(AG$1,$F1681)&gt;1,AG$1,""),"")</f>
        <v/>
      </c>
      <c r="AH1681" s="28" t="str">
        <f t="shared" si="10089"/>
        <v/>
      </c>
      <c r="AI1681" s="28" t="str">
        <f t="shared" si="10089"/>
        <v/>
      </c>
      <c r="AJ1681" s="28" t="str">
        <f t="shared" si="10089"/>
        <v/>
      </c>
      <c r="AK1681" s="28" t="str">
        <f t="shared" si="10089"/>
        <v/>
      </c>
      <c r="AL1681" s="28" t="str">
        <f t="shared" si="10089"/>
        <v/>
      </c>
      <c r="AM1681" s="28" t="str">
        <f t="shared" si="11"/>
        <v/>
      </c>
      <c r="AN1681" s="28" t="str">
        <f t="shared" ref="AN1681:AQ1681" si="10090">IFERROR(IF(FIND(AN$1,$F1681)&gt;1,"Status - LGBT",""),"")</f>
        <v/>
      </c>
      <c r="AO1681" s="28" t="str">
        <f t="shared" si="10090"/>
        <v/>
      </c>
      <c r="AP1681" s="28" t="str">
        <f t="shared" si="10090"/>
        <v/>
      </c>
      <c r="AQ1681" s="28" t="str">
        <f t="shared" si="10090"/>
        <v/>
      </c>
      <c r="AR1681" s="28" t="str">
        <f t="shared" ref="AR1681:AV1681" si="10091">IFERROR(IF(FIND(AR$1,$F1681)&gt;1,"BME",""),"")</f>
        <v/>
      </c>
      <c r="AS1681" s="28" t="str">
        <f t="shared" si="10091"/>
        <v/>
      </c>
      <c r="AT1681" s="28" t="str">
        <f t="shared" si="10091"/>
        <v/>
      </c>
      <c r="AU1681" s="28" t="str">
        <f t="shared" si="10091"/>
        <v/>
      </c>
      <c r="AV1681" s="28" t="str">
        <f t="shared" si="10091"/>
        <v/>
      </c>
      <c r="AW1681" s="28" t="str">
        <f t="shared" ref="AW1681:BC1681" si="10092">IFERROR(IF(FIND(AW$1,$F1681)&gt;1,AW$1,""),"")</f>
        <v/>
      </c>
      <c r="AX1681" s="28" t="str">
        <f t="shared" si="10092"/>
        <v/>
      </c>
      <c r="AY1681" s="28" t="str">
        <f t="shared" si="10092"/>
        <v/>
      </c>
      <c r="AZ1681" s="28" t="str">
        <f t="shared" si="10092"/>
        <v/>
      </c>
      <c r="BA1681" s="28" t="str">
        <f t="shared" si="10092"/>
        <v/>
      </c>
      <c r="BB1681" s="28" t="str">
        <f t="shared" si="10092"/>
        <v/>
      </c>
      <c r="BC1681" s="28" t="str">
        <f t="shared" si="10092"/>
        <v/>
      </c>
      <c r="BD1681" s="28" t="str">
        <f t="shared" si="15"/>
        <v/>
      </c>
      <c r="BG1681" s="2" t="s">
        <v>11165</v>
      </c>
      <c r="BI1681" s="2" t="s">
        <v>586</v>
      </c>
      <c r="BJ1681" s="28" t="str">
        <f t="shared" si="16"/>
        <v>Leeds</v>
      </c>
      <c r="BK1681" s="28" t="str">
        <f t="shared" si="17"/>
        <v>West Yorkshire</v>
      </c>
      <c r="BM1681" s="2" t="s">
        <v>98</v>
      </c>
      <c r="BU1681" s="18"/>
      <c r="BV1681" s="47" t="s">
        <v>586</v>
      </c>
      <c r="BW1681" s="18"/>
      <c r="BX1681" s="18"/>
      <c r="BY1681" s="42" t="str">
        <f t="shared" si="18"/>
        <v>LS17</v>
      </c>
      <c r="BZ1681" s="43"/>
    </row>
    <row r="1682" spans="1:78" ht="15">
      <c r="A1682" s="10" t="s">
        <v>46</v>
      </c>
      <c r="B1682" s="28">
        <f>VLOOKUP(A1682,Organisations!$A$2:$B$7,2,FALSE)</f>
        <v>3</v>
      </c>
      <c r="C1682" s="10" t="s">
        <v>11166</v>
      </c>
      <c r="D1682" s="10" t="s">
        <v>11167</v>
      </c>
      <c r="E1682" s="28" t="str">
        <f t="shared" si="0"/>
        <v xml:space="preserve">People in Action's Play, Fun, Learn Scheme is for children and young people aged 8 - 18 with a learning disability.
 As </v>
      </c>
      <c r="F1682" s="61" t="s">
        <v>19746</v>
      </c>
      <c r="G1682" s="10" t="s">
        <v>68</v>
      </c>
      <c r="H1682" s="53"/>
      <c r="K1682" s="30" t="s">
        <v>2124</v>
      </c>
      <c r="L1682" s="10" t="s">
        <v>10171</v>
      </c>
      <c r="M1682" s="28" t="str">
        <f t="shared" ref="M1682:Q1682" si="10093">IFERROR(IF(FIND(M$1,$F1682)&gt;1,"Age - Children",""),"")</f>
        <v>Age - Children</v>
      </c>
      <c r="N1682" s="28" t="str">
        <f t="shared" si="10093"/>
        <v/>
      </c>
      <c r="O1682" s="28" t="str">
        <f t="shared" si="10093"/>
        <v/>
      </c>
      <c r="P1682" s="28" t="str">
        <f t="shared" si="10093"/>
        <v/>
      </c>
      <c r="Q1682" s="28" t="str">
        <f t="shared" si="10093"/>
        <v/>
      </c>
      <c r="R1682" s="28" t="str">
        <f t="shared" ref="R1682:T1682" si="10094">IFERROR(IF(FIND(R$1,$F1682)&gt;1,"Age - Elderly",""),"")</f>
        <v/>
      </c>
      <c r="S1682" s="28" t="str">
        <f t="shared" si="10094"/>
        <v/>
      </c>
      <c r="T1682" s="28" t="str">
        <f t="shared" si="10094"/>
        <v/>
      </c>
      <c r="U1682" s="28" t="str">
        <f t="shared" si="3"/>
        <v>Age - Children;</v>
      </c>
      <c r="V1682" s="28" t="str">
        <f t="shared" si="4"/>
        <v/>
      </c>
      <c r="X1682" s="28" t="str">
        <f t="shared" si="5"/>
        <v/>
      </c>
      <c r="Y1682" s="28" t="str">
        <f t="shared" si="6"/>
        <v/>
      </c>
      <c r="Z1682" s="28" t="str">
        <f t="shared" si="7"/>
        <v>Gender - Male</v>
      </c>
      <c r="AB1682" s="28" t="str">
        <f t="shared" si="8"/>
        <v/>
      </c>
      <c r="AD1682" s="28" t="str">
        <f t="shared" si="9"/>
        <v>Gender - Male;</v>
      </c>
      <c r="AG1682" s="28" t="str">
        <f t="shared" ref="AG1682:AL1682" si="10095">IFERROR(IF(FIND(AG$1,$F1682)&gt;1,AG$1,""),"")</f>
        <v/>
      </c>
      <c r="AH1682" s="28" t="str">
        <f t="shared" si="10095"/>
        <v/>
      </c>
      <c r="AI1682" s="28" t="str">
        <f t="shared" si="10095"/>
        <v/>
      </c>
      <c r="AJ1682" s="28" t="str">
        <f t="shared" si="10095"/>
        <v/>
      </c>
      <c r="AK1682" s="28" t="str">
        <f t="shared" si="10095"/>
        <v/>
      </c>
      <c r="AL1682" s="28" t="str">
        <f t="shared" si="10095"/>
        <v/>
      </c>
      <c r="AM1682" s="28" t="str">
        <f t="shared" si="11"/>
        <v/>
      </c>
      <c r="AN1682" s="28" t="str">
        <f t="shared" ref="AN1682:AQ1682" si="10096">IFERROR(IF(FIND(AN$1,$F1682)&gt;1,"Status - LGBT",""),"")</f>
        <v/>
      </c>
      <c r="AO1682" s="28" t="str">
        <f t="shared" si="10096"/>
        <v/>
      </c>
      <c r="AP1682" s="28" t="str">
        <f t="shared" si="10096"/>
        <v/>
      </c>
      <c r="AQ1682" s="28" t="str">
        <f t="shared" si="10096"/>
        <v/>
      </c>
      <c r="AR1682" s="28" t="str">
        <f t="shared" ref="AR1682:AV1682" si="10097">IFERROR(IF(FIND(AR$1,$F1682)&gt;1,"BME",""),"")</f>
        <v/>
      </c>
      <c r="AS1682" s="28" t="str">
        <f t="shared" si="10097"/>
        <v/>
      </c>
      <c r="AT1682" s="28" t="str">
        <f t="shared" si="10097"/>
        <v/>
      </c>
      <c r="AU1682" s="28" t="str">
        <f t="shared" si="10097"/>
        <v/>
      </c>
      <c r="AV1682" s="28" t="str">
        <f t="shared" si="10097"/>
        <v/>
      </c>
      <c r="AW1682" s="28" t="str">
        <f t="shared" ref="AW1682:BC1682" si="10098">IFERROR(IF(FIND(AW$1,$F1682)&gt;1,AW$1,""),"")</f>
        <v/>
      </c>
      <c r="AX1682" s="28" t="str">
        <f t="shared" si="10098"/>
        <v/>
      </c>
      <c r="AY1682" s="28" t="str">
        <f t="shared" si="10098"/>
        <v/>
      </c>
      <c r="AZ1682" s="28" t="str">
        <f t="shared" si="10098"/>
        <v/>
      </c>
      <c r="BA1682" s="28" t="str">
        <f t="shared" si="10098"/>
        <v/>
      </c>
      <c r="BB1682" s="28" t="str">
        <f t="shared" si="10098"/>
        <v/>
      </c>
      <c r="BC1682" s="28" t="str">
        <f t="shared" si="10098"/>
        <v/>
      </c>
      <c r="BD1682" s="28" t="str">
        <f t="shared" si="15"/>
        <v/>
      </c>
      <c r="BJ1682" s="28" t="str">
        <f t="shared" si="16"/>
        <v/>
      </c>
      <c r="BK1682" s="28" t="str">
        <f t="shared" si="17"/>
        <v/>
      </c>
      <c r="BM1682" s="2" t="s">
        <v>98</v>
      </c>
      <c r="BS1682" s="2" t="s">
        <v>2863</v>
      </c>
      <c r="BT1682" s="2" t="s">
        <v>2863</v>
      </c>
      <c r="BU1682" s="27"/>
      <c r="BV1682" s="27"/>
      <c r="BW1682" s="27"/>
      <c r="BX1682" s="27"/>
      <c r="BY1682" s="42" t="str">
        <f t="shared" si="18"/>
        <v>Age - Children;;Gender - Male;;</v>
      </c>
      <c r="BZ1682" s="68"/>
    </row>
    <row r="1683" spans="1:78" ht="15">
      <c r="A1683" s="16" t="s">
        <v>46</v>
      </c>
      <c r="B1683" s="28">
        <f>VLOOKUP(A1683,Organisations!$A$2:$B$7,2,FALSE)</f>
        <v>3</v>
      </c>
      <c r="C1683" s="23" t="s">
        <v>2149</v>
      </c>
      <c r="D1683" s="23" t="s">
        <v>2149</v>
      </c>
      <c r="E1683" s="28" t="str">
        <f t="shared" si="0"/>
        <v xml:space="preserve">Pluss is an award-winning Social Enterprise that supports thousands of people with disabilities and other disadvantages </v>
      </c>
      <c r="F1683" s="62" t="s">
        <v>19747</v>
      </c>
      <c r="G1683" s="16" t="s">
        <v>68</v>
      </c>
      <c r="H1683" s="17"/>
      <c r="K1683" s="26" t="s">
        <v>11173</v>
      </c>
      <c r="L1683" s="16" t="s">
        <v>11174</v>
      </c>
      <c r="M1683" s="28" t="str">
        <f t="shared" ref="M1683:Q1683" si="10099">IFERROR(IF(FIND(M$1,$F1683)&gt;1,"Age - Children",""),"")</f>
        <v/>
      </c>
      <c r="N1683" s="28" t="str">
        <f t="shared" si="10099"/>
        <v/>
      </c>
      <c r="O1683" s="28" t="str">
        <f t="shared" si="10099"/>
        <v/>
      </c>
      <c r="P1683" s="28" t="str">
        <f t="shared" si="10099"/>
        <v/>
      </c>
      <c r="Q1683" s="28" t="str">
        <f t="shared" si="10099"/>
        <v/>
      </c>
      <c r="R1683" s="28" t="str">
        <f t="shared" ref="R1683:T1683" si="10100">IFERROR(IF(FIND(R$1,$F1683)&gt;1,"Age - Elderly",""),"")</f>
        <v/>
      </c>
      <c r="S1683" s="28" t="str">
        <f t="shared" si="10100"/>
        <v/>
      </c>
      <c r="T1683" s="28" t="str">
        <f t="shared" si="10100"/>
        <v/>
      </c>
      <c r="U1683" s="28" t="str">
        <f t="shared" si="3"/>
        <v/>
      </c>
      <c r="V1683" s="28" t="str">
        <f t="shared" si="4"/>
        <v/>
      </c>
      <c r="X1683" s="28" t="str">
        <f t="shared" si="5"/>
        <v/>
      </c>
      <c r="Y1683" s="28" t="str">
        <f t="shared" si="6"/>
        <v/>
      </c>
      <c r="Z1683" s="28" t="str">
        <f t="shared" si="7"/>
        <v>Gender - Male</v>
      </c>
      <c r="AB1683" s="28" t="str">
        <f t="shared" si="8"/>
        <v/>
      </c>
      <c r="AD1683" s="28" t="str">
        <f t="shared" si="9"/>
        <v>Gender - Male;</v>
      </c>
      <c r="AG1683" s="28" t="str">
        <f t="shared" ref="AG1683:AL1683" si="10101">IFERROR(IF(FIND(AG$1,$F1683)&gt;1,AG$1,""),"")</f>
        <v/>
      </c>
      <c r="AH1683" s="28" t="str">
        <f t="shared" si="10101"/>
        <v/>
      </c>
      <c r="AI1683" s="28" t="str">
        <f t="shared" si="10101"/>
        <v/>
      </c>
      <c r="AJ1683" s="28" t="str">
        <f t="shared" si="10101"/>
        <v/>
      </c>
      <c r="AK1683" s="28" t="str">
        <f t="shared" si="10101"/>
        <v/>
      </c>
      <c r="AL1683" s="28" t="str">
        <f t="shared" si="10101"/>
        <v/>
      </c>
      <c r="AM1683" s="28" t="str">
        <f t="shared" si="11"/>
        <v/>
      </c>
      <c r="AN1683" s="28" t="str">
        <f t="shared" ref="AN1683:AQ1683" si="10102">IFERROR(IF(FIND(AN$1,$F1683)&gt;1,"Status - LGBT",""),"")</f>
        <v/>
      </c>
      <c r="AO1683" s="28" t="str">
        <f t="shared" si="10102"/>
        <v/>
      </c>
      <c r="AP1683" s="28" t="str">
        <f t="shared" si="10102"/>
        <v/>
      </c>
      <c r="AQ1683" s="28" t="str">
        <f t="shared" si="10102"/>
        <v/>
      </c>
      <c r="AR1683" s="28" t="str">
        <f t="shared" ref="AR1683:AV1683" si="10103">IFERROR(IF(FIND(AR$1,$F1683)&gt;1,"BME",""),"")</f>
        <v/>
      </c>
      <c r="AS1683" s="28" t="str">
        <f t="shared" si="10103"/>
        <v/>
      </c>
      <c r="AT1683" s="28" t="str">
        <f t="shared" si="10103"/>
        <v/>
      </c>
      <c r="AU1683" s="28" t="str">
        <f t="shared" si="10103"/>
        <v/>
      </c>
      <c r="AV1683" s="28" t="str">
        <f t="shared" si="10103"/>
        <v/>
      </c>
      <c r="AW1683" s="28" t="str">
        <f t="shared" ref="AW1683:BC1683" si="10104">IFERROR(IF(FIND(AW$1,$F1683)&gt;1,AW$1,""),"")</f>
        <v/>
      </c>
      <c r="AX1683" s="28" t="str">
        <f t="shared" si="10104"/>
        <v/>
      </c>
      <c r="AY1683" s="28" t="str">
        <f t="shared" si="10104"/>
        <v/>
      </c>
      <c r="AZ1683" s="28" t="str">
        <f t="shared" si="10104"/>
        <v/>
      </c>
      <c r="BA1683" s="28" t="str">
        <f t="shared" si="10104"/>
        <v/>
      </c>
      <c r="BB1683" s="28" t="str">
        <f t="shared" si="10104"/>
        <v/>
      </c>
      <c r="BC1683" s="28" t="str">
        <f t="shared" si="10104"/>
        <v/>
      </c>
      <c r="BD1683" s="28" t="str">
        <f t="shared" si="15"/>
        <v/>
      </c>
      <c r="BG1683" s="2" t="s">
        <v>11175</v>
      </c>
      <c r="BI1683" s="2" t="s">
        <v>10076</v>
      </c>
      <c r="BJ1683" s="28" t="str">
        <f t="shared" si="16"/>
        <v>Leeds</v>
      </c>
      <c r="BK1683" s="28" t="str">
        <f t="shared" si="17"/>
        <v>West Yorkshire</v>
      </c>
      <c r="BM1683" s="2" t="s">
        <v>98</v>
      </c>
      <c r="BU1683" s="18"/>
      <c r="BV1683" s="47" t="s">
        <v>561</v>
      </c>
      <c r="BW1683" s="18"/>
      <c r="BX1683" s="18"/>
      <c r="BY1683" s="42" t="str">
        <f t="shared" si="18"/>
        <v>Gender - Male;;LS1</v>
      </c>
      <c r="BZ1683" s="43"/>
    </row>
    <row r="1684" spans="1:78" ht="15">
      <c r="A1684" s="10" t="s">
        <v>46</v>
      </c>
      <c r="B1684" s="28">
        <f>VLOOKUP(A1684,Organisations!$A$2:$B$7,2,FALSE)</f>
        <v>3</v>
      </c>
      <c r="C1684" s="10" t="s">
        <v>11176</v>
      </c>
      <c r="D1684" s="10" t="s">
        <v>11177</v>
      </c>
      <c r="E1684" s="28" t="str">
        <f t="shared" si="0"/>
        <v>Practically Theatre provides drama workshops for people with learning difficulties and disabilties and those without acc</v>
      </c>
      <c r="F1684" s="61" t="s">
        <v>19748</v>
      </c>
      <c r="G1684" s="10" t="s">
        <v>68</v>
      </c>
      <c r="H1684" s="11"/>
      <c r="K1684" s="59"/>
      <c r="L1684" s="10" t="s">
        <v>11181</v>
      </c>
      <c r="M1684" s="28" t="str">
        <f t="shared" ref="M1684:Q1684" si="10105">IFERROR(IF(FIND(M$1,$F1684)&gt;1,"Age - Children",""),"")</f>
        <v/>
      </c>
      <c r="N1684" s="28" t="str">
        <f t="shared" si="10105"/>
        <v/>
      </c>
      <c r="O1684" s="28" t="str">
        <f t="shared" si="10105"/>
        <v/>
      </c>
      <c r="P1684" s="28" t="str">
        <f t="shared" si="10105"/>
        <v/>
      </c>
      <c r="Q1684" s="28" t="str">
        <f t="shared" si="10105"/>
        <v/>
      </c>
      <c r="R1684" s="28" t="str">
        <f t="shared" ref="R1684:T1684" si="10106">IFERROR(IF(FIND(R$1,$F1684)&gt;1,"Age - Elderly",""),"")</f>
        <v/>
      </c>
      <c r="S1684" s="28" t="str">
        <f t="shared" si="10106"/>
        <v/>
      </c>
      <c r="T1684" s="28" t="str">
        <f t="shared" si="10106"/>
        <v/>
      </c>
      <c r="U1684" s="28" t="str">
        <f t="shared" si="3"/>
        <v/>
      </c>
      <c r="V1684" s="28" t="str">
        <f t="shared" si="4"/>
        <v/>
      </c>
      <c r="X1684" s="28" t="str">
        <f t="shared" si="5"/>
        <v/>
      </c>
      <c r="Y1684" s="28" t="str">
        <f t="shared" si="6"/>
        <v/>
      </c>
      <c r="Z1684" s="28" t="str">
        <f t="shared" si="7"/>
        <v/>
      </c>
      <c r="AB1684" s="28" t="str">
        <f t="shared" si="8"/>
        <v/>
      </c>
      <c r="AD1684" s="28" t="str">
        <f t="shared" si="9"/>
        <v/>
      </c>
      <c r="AG1684" s="28" t="str">
        <f t="shared" ref="AG1684:AL1684" si="10107">IFERROR(IF(FIND(AG$1,$F1684)&gt;1,AG$1,""),"")</f>
        <v/>
      </c>
      <c r="AH1684" s="28" t="str">
        <f t="shared" si="10107"/>
        <v/>
      </c>
      <c r="AI1684" s="28" t="str">
        <f t="shared" si="10107"/>
        <v/>
      </c>
      <c r="AJ1684" s="28" t="str">
        <f t="shared" si="10107"/>
        <v/>
      </c>
      <c r="AK1684" s="28" t="str">
        <f t="shared" si="10107"/>
        <v/>
      </c>
      <c r="AL1684" s="28" t="str">
        <f t="shared" si="10107"/>
        <v/>
      </c>
      <c r="AM1684" s="28" t="str">
        <f t="shared" si="11"/>
        <v/>
      </c>
      <c r="AN1684" s="28" t="str">
        <f t="shared" ref="AN1684:AQ1684" si="10108">IFERROR(IF(FIND(AN$1,$F1684)&gt;1,"Status - LGBT",""),"")</f>
        <v/>
      </c>
      <c r="AO1684" s="28" t="str">
        <f t="shared" si="10108"/>
        <v/>
      </c>
      <c r="AP1684" s="28" t="str">
        <f t="shared" si="10108"/>
        <v/>
      </c>
      <c r="AQ1684" s="28" t="str">
        <f t="shared" si="10108"/>
        <v/>
      </c>
      <c r="AR1684" s="28" t="str">
        <f t="shared" ref="AR1684:AV1684" si="10109">IFERROR(IF(FIND(AR$1,$F1684)&gt;1,"BME",""),"")</f>
        <v/>
      </c>
      <c r="AS1684" s="28" t="str">
        <f t="shared" si="10109"/>
        <v/>
      </c>
      <c r="AT1684" s="28" t="str">
        <f t="shared" si="10109"/>
        <v/>
      </c>
      <c r="AU1684" s="28" t="str">
        <f t="shared" si="10109"/>
        <v/>
      </c>
      <c r="AV1684" s="28" t="str">
        <f t="shared" si="10109"/>
        <v/>
      </c>
      <c r="AW1684" s="28" t="str">
        <f t="shared" ref="AW1684:BC1684" si="10110">IFERROR(IF(FIND(AW$1,$F1684)&gt;1,AW$1,""),"")</f>
        <v/>
      </c>
      <c r="AX1684" s="28" t="str">
        <f t="shared" si="10110"/>
        <v/>
      </c>
      <c r="AY1684" s="28" t="str">
        <f t="shared" si="10110"/>
        <v/>
      </c>
      <c r="AZ1684" s="28" t="str">
        <f t="shared" si="10110"/>
        <v/>
      </c>
      <c r="BA1684" s="28" t="str">
        <f t="shared" si="10110"/>
        <v/>
      </c>
      <c r="BB1684" s="28" t="str">
        <f t="shared" si="10110"/>
        <v/>
      </c>
      <c r="BC1684" s="28" t="str">
        <f t="shared" si="10110"/>
        <v/>
      </c>
      <c r="BD1684" s="28" t="str">
        <f t="shared" si="15"/>
        <v/>
      </c>
      <c r="BJ1684" s="28" t="str">
        <f t="shared" si="16"/>
        <v/>
      </c>
      <c r="BK1684" s="28" t="str">
        <f t="shared" si="17"/>
        <v/>
      </c>
      <c r="BM1684" s="2" t="s">
        <v>98</v>
      </c>
      <c r="BU1684" s="12"/>
      <c r="BV1684" s="12"/>
      <c r="BW1684" s="12"/>
      <c r="BX1684" s="12"/>
      <c r="BY1684" s="42" t="str">
        <f t="shared" si="18"/>
        <v/>
      </c>
      <c r="BZ1684" s="42"/>
    </row>
    <row r="1685" spans="1:78" ht="15">
      <c r="A1685" s="16" t="s">
        <v>46</v>
      </c>
      <c r="B1685" s="28">
        <f>VLOOKUP(A1685,Organisations!$A$2:$B$7,2,FALSE)</f>
        <v>3</v>
      </c>
      <c r="C1685" s="16" t="s">
        <v>11182</v>
      </c>
      <c r="D1685" s="16" t="s">
        <v>11183</v>
      </c>
      <c r="E1685" s="28" t="str">
        <f t="shared" si="0"/>
        <v>The Public Health Resource Centre (PHRC) offers support to anyone in Leeds with a responsibility or professional interes</v>
      </c>
      <c r="F1685" s="62" t="s">
        <v>19749</v>
      </c>
      <c r="G1685" s="16" t="s">
        <v>68</v>
      </c>
      <c r="H1685" s="54"/>
      <c r="K1685" s="26" t="s">
        <v>11187</v>
      </c>
      <c r="L1685" s="16" t="s">
        <v>11188</v>
      </c>
      <c r="M1685" s="28" t="str">
        <f t="shared" ref="M1685:Q1685" si="10111">IFERROR(IF(FIND(M$1,$F1685)&gt;1,"Age - Children",""),"")</f>
        <v/>
      </c>
      <c r="N1685" s="28" t="str">
        <f t="shared" si="10111"/>
        <v/>
      </c>
      <c r="O1685" s="28" t="str">
        <f t="shared" si="10111"/>
        <v/>
      </c>
      <c r="P1685" s="28" t="str">
        <f t="shared" si="10111"/>
        <v/>
      </c>
      <c r="Q1685" s="28" t="str">
        <f t="shared" si="10111"/>
        <v/>
      </c>
      <c r="R1685" s="28" t="str">
        <f t="shared" ref="R1685:T1685" si="10112">IFERROR(IF(FIND(R$1,$F1685)&gt;1,"Age - Elderly",""),"")</f>
        <v/>
      </c>
      <c r="S1685" s="28" t="str">
        <f t="shared" si="10112"/>
        <v/>
      </c>
      <c r="T1685" s="28" t="str">
        <f t="shared" si="10112"/>
        <v/>
      </c>
      <c r="U1685" s="28" t="str">
        <f t="shared" si="3"/>
        <v/>
      </c>
      <c r="V1685" s="28" t="str">
        <f t="shared" si="4"/>
        <v/>
      </c>
      <c r="X1685" s="28" t="str">
        <f t="shared" si="5"/>
        <v/>
      </c>
      <c r="Y1685" s="28" t="str">
        <f t="shared" si="6"/>
        <v/>
      </c>
      <c r="Z1685" s="28" t="str">
        <f t="shared" si="7"/>
        <v>Gender - Male</v>
      </c>
      <c r="AB1685" s="28" t="str">
        <f t="shared" si="8"/>
        <v>Gender - Male</v>
      </c>
      <c r="AD1685" s="28" t="str">
        <f t="shared" si="9"/>
        <v>Gender - Male;Gender - Male;</v>
      </c>
      <c r="AG1685" s="28" t="str">
        <f t="shared" ref="AG1685:AL1685" si="10113">IFERROR(IF(FIND(AG$1,$F1685)&gt;1,AG$1,""),"")</f>
        <v/>
      </c>
      <c r="AH1685" s="28" t="str">
        <f t="shared" si="10113"/>
        <v/>
      </c>
      <c r="AI1685" s="28" t="str">
        <f t="shared" si="10113"/>
        <v/>
      </c>
      <c r="AJ1685" s="28" t="str">
        <f t="shared" si="10113"/>
        <v/>
      </c>
      <c r="AK1685" s="28" t="str">
        <f t="shared" si="10113"/>
        <v/>
      </c>
      <c r="AL1685" s="28" t="str">
        <f t="shared" si="10113"/>
        <v/>
      </c>
      <c r="AM1685" s="28" t="str">
        <f t="shared" si="11"/>
        <v/>
      </c>
      <c r="AN1685" s="28" t="str">
        <f t="shared" ref="AN1685:AQ1685" si="10114">IFERROR(IF(FIND(AN$1,$F1685)&gt;1,"Status - LGBT",""),"")</f>
        <v/>
      </c>
      <c r="AO1685" s="28" t="str">
        <f t="shared" si="10114"/>
        <v/>
      </c>
      <c r="AP1685" s="28" t="str">
        <f t="shared" si="10114"/>
        <v/>
      </c>
      <c r="AQ1685" s="28" t="str">
        <f t="shared" si="10114"/>
        <v/>
      </c>
      <c r="AR1685" s="28" t="str">
        <f t="shared" ref="AR1685:AV1685" si="10115">IFERROR(IF(FIND(AR$1,$F1685)&gt;1,"BME",""),"")</f>
        <v/>
      </c>
      <c r="AS1685" s="28" t="str">
        <f t="shared" si="10115"/>
        <v/>
      </c>
      <c r="AT1685" s="28" t="str">
        <f t="shared" si="10115"/>
        <v/>
      </c>
      <c r="AU1685" s="28" t="str">
        <f t="shared" si="10115"/>
        <v/>
      </c>
      <c r="AV1685" s="28" t="str">
        <f t="shared" si="10115"/>
        <v/>
      </c>
      <c r="AW1685" s="28" t="str">
        <f t="shared" ref="AW1685:BC1685" si="10116">IFERROR(IF(FIND(AW$1,$F1685)&gt;1,AW$1,""),"")</f>
        <v/>
      </c>
      <c r="AX1685" s="28" t="str">
        <f t="shared" si="10116"/>
        <v/>
      </c>
      <c r="AY1685" s="28" t="str">
        <f t="shared" si="10116"/>
        <v/>
      </c>
      <c r="AZ1685" s="28" t="str">
        <f t="shared" si="10116"/>
        <v/>
      </c>
      <c r="BA1685" s="28" t="str">
        <f t="shared" si="10116"/>
        <v/>
      </c>
      <c r="BB1685" s="28" t="str">
        <f t="shared" si="10116"/>
        <v/>
      </c>
      <c r="BC1685" s="28" t="str">
        <f t="shared" si="10116"/>
        <v/>
      </c>
      <c r="BD1685" s="28" t="str">
        <f t="shared" si="15"/>
        <v/>
      </c>
      <c r="BG1685" s="2" t="s">
        <v>11189</v>
      </c>
      <c r="BI1685" s="2" t="s">
        <v>9761</v>
      </c>
      <c r="BJ1685" s="28" t="str">
        <f t="shared" si="16"/>
        <v>Leeds</v>
      </c>
      <c r="BK1685" s="28" t="str">
        <f t="shared" si="17"/>
        <v>West Yorkshire</v>
      </c>
      <c r="BM1685" s="2" t="s">
        <v>98</v>
      </c>
      <c r="BN1685" s="2" t="s">
        <v>2863</v>
      </c>
      <c r="BO1685" s="2" t="s">
        <v>2863</v>
      </c>
      <c r="BP1685" s="2" t="s">
        <v>2863</v>
      </c>
      <c r="BQ1685" s="2" t="s">
        <v>2863</v>
      </c>
      <c r="BR1685" s="2" t="s">
        <v>2863</v>
      </c>
      <c r="BU1685" s="18"/>
      <c r="BV1685" s="47" t="s">
        <v>569</v>
      </c>
      <c r="BW1685" s="18"/>
      <c r="BX1685" s="18"/>
      <c r="BY1685" s="42" t="str">
        <f t="shared" si="18"/>
        <v>Gender - Male;Gender - Male;;LS7</v>
      </c>
      <c r="BZ1685" s="43"/>
    </row>
    <row r="1686" spans="1:78" ht="15">
      <c r="A1686" s="10" t="s">
        <v>46</v>
      </c>
      <c r="B1686" s="28">
        <f>VLOOKUP(A1686,Organisations!$A$2:$B$7,2,FALSE)</f>
        <v>3</v>
      </c>
      <c r="C1686" s="10" t="s">
        <v>11190</v>
      </c>
      <c r="D1686" s="10" t="s">
        <v>11191</v>
      </c>
      <c r="E1686" s="28" t="str">
        <f t="shared" si="0"/>
        <v xml:space="preserve">Welcome to Pudsey Gateway Club - an evening social, leisure &amp; sports club for adults with a learning disability.
 Our </v>
      </c>
      <c r="F1686" s="61" t="s">
        <v>19750</v>
      </c>
      <c r="G1686" s="10" t="s">
        <v>68</v>
      </c>
      <c r="H1686" s="53"/>
      <c r="K1686" s="30" t="s">
        <v>11195</v>
      </c>
      <c r="L1686" s="10" t="s">
        <v>11196</v>
      </c>
      <c r="M1686" s="28" t="str">
        <f t="shared" ref="M1686:Q1686" si="10117">IFERROR(IF(FIND(M$1,$F1686)&gt;1,"Age - Children",""),"")</f>
        <v/>
      </c>
      <c r="N1686" s="28" t="str">
        <f t="shared" si="10117"/>
        <v/>
      </c>
      <c r="O1686" s="28" t="str">
        <f t="shared" si="10117"/>
        <v/>
      </c>
      <c r="P1686" s="28" t="str">
        <f t="shared" si="10117"/>
        <v/>
      </c>
      <c r="Q1686" s="28" t="str">
        <f t="shared" si="10117"/>
        <v/>
      </c>
      <c r="R1686" s="28" t="str">
        <f t="shared" ref="R1686:T1686" si="10118">IFERROR(IF(FIND(R$1,$F1686)&gt;1,"Age - Elderly",""),"")</f>
        <v/>
      </c>
      <c r="S1686" s="28" t="str">
        <f t="shared" si="10118"/>
        <v/>
      </c>
      <c r="T1686" s="28" t="str">
        <f t="shared" si="10118"/>
        <v/>
      </c>
      <c r="U1686" s="28" t="str">
        <f t="shared" si="3"/>
        <v/>
      </c>
      <c r="V1686" s="28" t="str">
        <f t="shared" si="4"/>
        <v/>
      </c>
      <c r="X1686" s="28" t="str">
        <f t="shared" si="5"/>
        <v/>
      </c>
      <c r="Y1686" s="28" t="str">
        <f t="shared" si="6"/>
        <v/>
      </c>
      <c r="Z1686" s="28" t="str">
        <f t="shared" si="7"/>
        <v/>
      </c>
      <c r="AB1686" s="28" t="str">
        <f t="shared" si="8"/>
        <v/>
      </c>
      <c r="AD1686" s="28" t="str">
        <f t="shared" si="9"/>
        <v/>
      </c>
      <c r="AG1686" s="28" t="str">
        <f t="shared" ref="AG1686:AL1686" si="10119">IFERROR(IF(FIND(AG$1,$F1686)&gt;1,AG$1,""),"")</f>
        <v/>
      </c>
      <c r="AH1686" s="28" t="str">
        <f t="shared" si="10119"/>
        <v/>
      </c>
      <c r="AI1686" s="28" t="str">
        <f t="shared" si="10119"/>
        <v/>
      </c>
      <c r="AJ1686" s="28" t="str">
        <f t="shared" si="10119"/>
        <v/>
      </c>
      <c r="AK1686" s="28" t="str">
        <f t="shared" si="10119"/>
        <v/>
      </c>
      <c r="AL1686" s="28" t="str">
        <f t="shared" si="10119"/>
        <v/>
      </c>
      <c r="AM1686" s="28" t="str">
        <f t="shared" si="11"/>
        <v/>
      </c>
      <c r="AN1686" s="28" t="str">
        <f t="shared" ref="AN1686:AQ1686" si="10120">IFERROR(IF(FIND(AN$1,$F1686)&gt;1,"Status - LGBT",""),"")</f>
        <v/>
      </c>
      <c r="AO1686" s="28" t="str">
        <f t="shared" si="10120"/>
        <v/>
      </c>
      <c r="AP1686" s="28" t="str">
        <f t="shared" si="10120"/>
        <v/>
      </c>
      <c r="AQ1686" s="28" t="str">
        <f t="shared" si="10120"/>
        <v/>
      </c>
      <c r="AR1686" s="28" t="str">
        <f t="shared" ref="AR1686:AV1686" si="10121">IFERROR(IF(FIND(AR$1,$F1686)&gt;1,"BME",""),"")</f>
        <v/>
      </c>
      <c r="AS1686" s="28" t="str">
        <f t="shared" si="10121"/>
        <v/>
      </c>
      <c r="AT1686" s="28" t="str">
        <f t="shared" si="10121"/>
        <v/>
      </c>
      <c r="AU1686" s="28" t="str">
        <f t="shared" si="10121"/>
        <v/>
      </c>
      <c r="AV1686" s="28" t="str">
        <f t="shared" si="10121"/>
        <v/>
      </c>
      <c r="AW1686" s="28" t="str">
        <f t="shared" ref="AW1686:BC1686" si="10122">IFERROR(IF(FIND(AW$1,$F1686)&gt;1,AW$1,""),"")</f>
        <v/>
      </c>
      <c r="AX1686" s="28" t="str">
        <f t="shared" si="10122"/>
        <v/>
      </c>
      <c r="AY1686" s="28" t="str">
        <f t="shared" si="10122"/>
        <v/>
      </c>
      <c r="AZ1686" s="28" t="str">
        <f t="shared" si="10122"/>
        <v/>
      </c>
      <c r="BA1686" s="28" t="str">
        <f t="shared" si="10122"/>
        <v/>
      </c>
      <c r="BB1686" s="28" t="str">
        <f t="shared" si="10122"/>
        <v/>
      </c>
      <c r="BC1686" s="28" t="str">
        <f t="shared" si="10122"/>
        <v/>
      </c>
      <c r="BD1686" s="28" t="str">
        <f t="shared" si="15"/>
        <v/>
      </c>
      <c r="BG1686" s="2" t="s">
        <v>11197</v>
      </c>
      <c r="BI1686" s="2" t="s">
        <v>10091</v>
      </c>
      <c r="BJ1686" s="28" t="str">
        <f t="shared" si="16"/>
        <v>Leeds</v>
      </c>
      <c r="BK1686" s="28" t="str">
        <f t="shared" si="17"/>
        <v>West Yorkshire</v>
      </c>
      <c r="BM1686" s="2" t="s">
        <v>98</v>
      </c>
      <c r="BQ1686" s="2" t="s">
        <v>2863</v>
      </c>
      <c r="BU1686" s="12"/>
      <c r="BV1686" s="50" t="s">
        <v>576</v>
      </c>
      <c r="BW1686" s="12"/>
      <c r="BX1686" s="12"/>
      <c r="BY1686" s="42" t="str">
        <f t="shared" si="18"/>
        <v>LS13</v>
      </c>
      <c r="BZ1686" s="42"/>
    </row>
    <row r="1687" spans="1:78" ht="15">
      <c r="A1687" s="16" t="s">
        <v>46</v>
      </c>
      <c r="B1687" s="28">
        <f>VLOOKUP(A1687,Organisations!$A$2:$B$7,2,FALSE)</f>
        <v>3</v>
      </c>
      <c r="C1687" s="23" t="s">
        <v>2167</v>
      </c>
      <c r="D1687" s="23" t="s">
        <v>2168</v>
      </c>
      <c r="E1687" s="28" t="str">
        <f t="shared" si="0"/>
        <v>A purple patch is a time in a person’s life where things come together and they excel. ‘Purple Patch Arts’ exists to imp</v>
      </c>
      <c r="F1687" s="16" t="s">
        <v>11199</v>
      </c>
      <c r="G1687" s="16" t="s">
        <v>68</v>
      </c>
      <c r="H1687" s="17"/>
      <c r="K1687" s="26" t="s">
        <v>11201</v>
      </c>
      <c r="L1687" s="16" t="s">
        <v>11202</v>
      </c>
      <c r="M1687" s="28" t="str">
        <f t="shared" ref="M1687:Q1687" si="10123">IFERROR(IF(FIND(M$1,$F1687)&gt;1,"Age - Children",""),"")</f>
        <v/>
      </c>
      <c r="N1687" s="28" t="str">
        <f t="shared" si="10123"/>
        <v/>
      </c>
      <c r="O1687" s="28" t="str">
        <f t="shared" si="10123"/>
        <v/>
      </c>
      <c r="P1687" s="28" t="str">
        <f t="shared" si="10123"/>
        <v/>
      </c>
      <c r="Q1687" s="28" t="str">
        <f t="shared" si="10123"/>
        <v/>
      </c>
      <c r="R1687" s="28" t="str">
        <f t="shared" ref="R1687:T1687" si="10124">IFERROR(IF(FIND(R$1,$F1687)&gt;1,"Age - Elderly",""),"")</f>
        <v/>
      </c>
      <c r="S1687" s="28" t="str">
        <f t="shared" si="10124"/>
        <v/>
      </c>
      <c r="T1687" s="28" t="str">
        <f t="shared" si="10124"/>
        <v/>
      </c>
      <c r="U1687" s="28" t="str">
        <f t="shared" si="3"/>
        <v/>
      </c>
      <c r="V1687" s="28" t="str">
        <f t="shared" si="4"/>
        <v/>
      </c>
      <c r="X1687" s="28" t="str">
        <f t="shared" si="5"/>
        <v/>
      </c>
      <c r="Y1687" s="28" t="str">
        <f t="shared" si="6"/>
        <v/>
      </c>
      <c r="Z1687" s="28" t="str">
        <f t="shared" si="7"/>
        <v/>
      </c>
      <c r="AB1687" s="28" t="str">
        <f t="shared" si="8"/>
        <v/>
      </c>
      <c r="AD1687" s="28" t="str">
        <f t="shared" si="9"/>
        <v/>
      </c>
      <c r="AG1687" s="28" t="str">
        <f t="shared" ref="AG1687:AL1687" si="10125">IFERROR(IF(FIND(AG$1,$F1687)&gt;1,AG$1,""),"")</f>
        <v/>
      </c>
      <c r="AH1687" s="28" t="str">
        <f t="shared" si="10125"/>
        <v/>
      </c>
      <c r="AI1687" s="28" t="str">
        <f t="shared" si="10125"/>
        <v/>
      </c>
      <c r="AJ1687" s="28" t="str">
        <f t="shared" si="10125"/>
        <v/>
      </c>
      <c r="AK1687" s="28" t="str">
        <f t="shared" si="10125"/>
        <v/>
      </c>
      <c r="AL1687" s="28" t="str">
        <f t="shared" si="10125"/>
        <v/>
      </c>
      <c r="AM1687" s="28" t="str">
        <f t="shared" si="11"/>
        <v/>
      </c>
      <c r="AN1687" s="28" t="str">
        <f t="shared" ref="AN1687:AQ1687" si="10126">IFERROR(IF(FIND(AN$1,$F1687)&gt;1,"Status - LGBT",""),"")</f>
        <v/>
      </c>
      <c r="AO1687" s="28" t="str">
        <f t="shared" si="10126"/>
        <v/>
      </c>
      <c r="AP1687" s="28" t="str">
        <f t="shared" si="10126"/>
        <v/>
      </c>
      <c r="AQ1687" s="28" t="str">
        <f t="shared" si="10126"/>
        <v/>
      </c>
      <c r="AR1687" s="28" t="str">
        <f t="shared" ref="AR1687:AV1687" si="10127">IFERROR(IF(FIND(AR$1,$F1687)&gt;1,"BME",""),"")</f>
        <v/>
      </c>
      <c r="AS1687" s="28" t="str">
        <f t="shared" si="10127"/>
        <v/>
      </c>
      <c r="AT1687" s="28" t="str">
        <f t="shared" si="10127"/>
        <v/>
      </c>
      <c r="AU1687" s="28" t="str">
        <f t="shared" si="10127"/>
        <v/>
      </c>
      <c r="AV1687" s="28" t="str">
        <f t="shared" si="10127"/>
        <v/>
      </c>
      <c r="AW1687" s="28" t="str">
        <f t="shared" ref="AW1687:BC1687" si="10128">IFERROR(IF(FIND(AW$1,$F1687)&gt;1,AW$1,""),"")</f>
        <v/>
      </c>
      <c r="AX1687" s="28" t="str">
        <f t="shared" si="10128"/>
        <v/>
      </c>
      <c r="AY1687" s="28" t="str">
        <f t="shared" si="10128"/>
        <v/>
      </c>
      <c r="AZ1687" s="28" t="str">
        <f t="shared" si="10128"/>
        <v/>
      </c>
      <c r="BA1687" s="28" t="str">
        <f t="shared" si="10128"/>
        <v/>
      </c>
      <c r="BB1687" s="28" t="str">
        <f t="shared" si="10128"/>
        <v/>
      </c>
      <c r="BC1687" s="28" t="str">
        <f t="shared" si="10128"/>
        <v/>
      </c>
      <c r="BD1687" s="28" t="str">
        <f t="shared" si="15"/>
        <v/>
      </c>
      <c r="BG1687" s="2" t="s">
        <v>19751</v>
      </c>
      <c r="BI1687" s="2" t="s">
        <v>2025</v>
      </c>
      <c r="BJ1687" s="28" t="str">
        <f t="shared" si="16"/>
        <v>Leeds</v>
      </c>
      <c r="BK1687" s="28" t="str">
        <f t="shared" si="17"/>
        <v>West Yorkshire</v>
      </c>
      <c r="BM1687" s="2" t="s">
        <v>98</v>
      </c>
      <c r="BU1687" s="18"/>
      <c r="BV1687" s="47" t="s">
        <v>574</v>
      </c>
      <c r="BW1687" s="18"/>
      <c r="BX1687" s="18"/>
      <c r="BY1687" s="42" t="str">
        <f t="shared" si="18"/>
        <v>LS11</v>
      </c>
      <c r="BZ1687" s="43"/>
    </row>
    <row r="1688" spans="1:78" ht="15">
      <c r="A1688" s="10" t="s">
        <v>46</v>
      </c>
      <c r="B1688" s="28">
        <f>VLOOKUP(A1688,Organisations!$A$2:$B$7,2,FALSE)</f>
        <v>3</v>
      </c>
      <c r="C1688" s="10" t="s">
        <v>11204</v>
      </c>
      <c r="D1688" s="10" t="s">
        <v>11205</v>
      </c>
      <c r="E1688" s="28" t="str">
        <f t="shared" si="0"/>
        <v>Pyramid of Arts is a Leeds-based arts collective and registered charity. We run weekly collaborative arts groups for peo</v>
      </c>
      <c r="F1688" s="61" t="s">
        <v>19752</v>
      </c>
      <c r="G1688" s="10" t="s">
        <v>68</v>
      </c>
      <c r="H1688" s="11"/>
      <c r="K1688" s="30" t="s">
        <v>2177</v>
      </c>
      <c r="L1688" s="10" t="s">
        <v>11209</v>
      </c>
      <c r="M1688" s="28" t="str">
        <f t="shared" ref="M1688:Q1688" si="10129">IFERROR(IF(FIND(M$1,$F1688)&gt;1,"Age - Children",""),"")</f>
        <v/>
      </c>
      <c r="N1688" s="28" t="str">
        <f t="shared" si="10129"/>
        <v/>
      </c>
      <c r="O1688" s="28" t="str">
        <f t="shared" si="10129"/>
        <v/>
      </c>
      <c r="P1688" s="28" t="str">
        <f t="shared" si="10129"/>
        <v/>
      </c>
      <c r="Q1688" s="28" t="str">
        <f t="shared" si="10129"/>
        <v/>
      </c>
      <c r="R1688" s="28" t="str">
        <f t="shared" ref="R1688:T1688" si="10130">IFERROR(IF(FIND(R$1,$F1688)&gt;1,"Age - Elderly",""),"")</f>
        <v/>
      </c>
      <c r="S1688" s="28" t="str">
        <f t="shared" si="10130"/>
        <v/>
      </c>
      <c r="T1688" s="28" t="str">
        <f t="shared" si="10130"/>
        <v/>
      </c>
      <c r="U1688" s="28" t="str">
        <f t="shared" si="3"/>
        <v/>
      </c>
      <c r="V1688" s="28" t="str">
        <f t="shared" si="4"/>
        <v/>
      </c>
      <c r="X1688" s="28" t="str">
        <f t="shared" si="5"/>
        <v/>
      </c>
      <c r="Y1688" s="28" t="str">
        <f t="shared" si="6"/>
        <v/>
      </c>
      <c r="Z1688" s="28" t="str">
        <f t="shared" si="7"/>
        <v>Gender - Male</v>
      </c>
      <c r="AB1688" s="28" t="str">
        <f t="shared" si="8"/>
        <v/>
      </c>
      <c r="AD1688" s="28" t="str">
        <f t="shared" si="9"/>
        <v>Gender - Male;</v>
      </c>
      <c r="AG1688" s="28" t="str">
        <f t="shared" ref="AG1688:AL1688" si="10131">IFERROR(IF(FIND(AG$1,$F1688)&gt;1,AG$1,""),"")</f>
        <v/>
      </c>
      <c r="AH1688" s="28" t="str">
        <f t="shared" si="10131"/>
        <v/>
      </c>
      <c r="AI1688" s="28" t="str">
        <f t="shared" si="10131"/>
        <v/>
      </c>
      <c r="AJ1688" s="28" t="str">
        <f t="shared" si="10131"/>
        <v/>
      </c>
      <c r="AK1688" s="28" t="str">
        <f t="shared" si="10131"/>
        <v/>
      </c>
      <c r="AL1688" s="28" t="str">
        <f t="shared" si="10131"/>
        <v/>
      </c>
      <c r="AM1688" s="28" t="str">
        <f t="shared" si="11"/>
        <v/>
      </c>
      <c r="AN1688" s="28" t="str">
        <f t="shared" ref="AN1688:AQ1688" si="10132">IFERROR(IF(FIND(AN$1,$F1688)&gt;1,"Status - LGBT",""),"")</f>
        <v/>
      </c>
      <c r="AO1688" s="28" t="str">
        <f t="shared" si="10132"/>
        <v/>
      </c>
      <c r="AP1688" s="28" t="str">
        <f t="shared" si="10132"/>
        <v/>
      </c>
      <c r="AQ1688" s="28" t="str">
        <f t="shared" si="10132"/>
        <v/>
      </c>
      <c r="AR1688" s="28" t="str">
        <f t="shared" ref="AR1688:AV1688" si="10133">IFERROR(IF(FIND(AR$1,$F1688)&gt;1,"BME",""),"")</f>
        <v/>
      </c>
      <c r="AS1688" s="28" t="str">
        <f t="shared" si="10133"/>
        <v/>
      </c>
      <c r="AT1688" s="28" t="str">
        <f t="shared" si="10133"/>
        <v/>
      </c>
      <c r="AU1688" s="28" t="str">
        <f t="shared" si="10133"/>
        <v/>
      </c>
      <c r="AV1688" s="28" t="str">
        <f t="shared" si="10133"/>
        <v/>
      </c>
      <c r="AW1688" s="28" t="str">
        <f t="shared" ref="AW1688:BC1688" si="10134">IFERROR(IF(FIND(AW$1,$F1688)&gt;1,AW$1,""),"")</f>
        <v/>
      </c>
      <c r="AX1688" s="28" t="str">
        <f t="shared" si="10134"/>
        <v/>
      </c>
      <c r="AY1688" s="28" t="str">
        <f t="shared" si="10134"/>
        <v/>
      </c>
      <c r="AZ1688" s="28" t="str">
        <f t="shared" si="10134"/>
        <v/>
      </c>
      <c r="BA1688" s="28" t="str">
        <f t="shared" si="10134"/>
        <v/>
      </c>
      <c r="BB1688" s="28" t="str">
        <f t="shared" si="10134"/>
        <v/>
      </c>
      <c r="BC1688" s="28" t="str">
        <f t="shared" si="10134"/>
        <v/>
      </c>
      <c r="BD1688" s="28" t="str">
        <f t="shared" si="15"/>
        <v/>
      </c>
      <c r="BG1688" s="2" t="s">
        <v>11210</v>
      </c>
      <c r="BI1688" s="2" t="s">
        <v>2082</v>
      </c>
      <c r="BJ1688" s="28" t="str">
        <f t="shared" si="16"/>
        <v>Leeds</v>
      </c>
      <c r="BK1688" s="28" t="str">
        <f t="shared" si="17"/>
        <v>West Yorkshire</v>
      </c>
      <c r="BM1688" s="2" t="s">
        <v>98</v>
      </c>
      <c r="BU1688" s="12"/>
      <c r="BV1688" s="50" t="s">
        <v>574</v>
      </c>
      <c r="BW1688" s="12"/>
      <c r="BX1688" s="12"/>
      <c r="BY1688" s="42" t="str">
        <f t="shared" si="18"/>
        <v>Gender - Male;;LS11</v>
      </c>
      <c r="BZ1688" s="42"/>
    </row>
    <row r="1689" spans="1:78" ht="15">
      <c r="A1689" s="16" t="s">
        <v>46</v>
      </c>
      <c r="B1689" s="28">
        <f>VLOOKUP(A1689,Organisations!$A$2:$B$7,2,FALSE)</f>
        <v>3</v>
      </c>
      <c r="C1689" s="16" t="s">
        <v>11211</v>
      </c>
      <c r="D1689" s="16" t="s">
        <v>11212</v>
      </c>
      <c r="E1689" s="28" t="str">
        <f t="shared" si="0"/>
        <v>The services and activities on offer include:
 Floating Housing support for young people in their own tenancy, incl pr</v>
      </c>
      <c r="F1689" s="62" t="s">
        <v>19753</v>
      </c>
      <c r="G1689" s="16" t="s">
        <v>68</v>
      </c>
      <c r="H1689" s="17"/>
      <c r="K1689" s="26" t="s">
        <v>11216</v>
      </c>
      <c r="L1689" s="16" t="s">
        <v>11217</v>
      </c>
      <c r="M1689" s="28" t="str">
        <f t="shared" ref="M1689:Q1689" si="10135">IFERROR(IF(FIND(M$1,$F1689)&gt;1,"Age - Children",""),"")</f>
        <v/>
      </c>
      <c r="N1689" s="28" t="str">
        <f t="shared" si="10135"/>
        <v/>
      </c>
      <c r="O1689" s="28" t="str">
        <f t="shared" si="10135"/>
        <v/>
      </c>
      <c r="P1689" s="28" t="str">
        <f t="shared" si="10135"/>
        <v/>
      </c>
      <c r="Q1689" s="28" t="str">
        <f t="shared" si="10135"/>
        <v/>
      </c>
      <c r="R1689" s="28" t="str">
        <f t="shared" ref="R1689:T1689" si="10136">IFERROR(IF(FIND(R$1,$F1689)&gt;1,"Age - Elderly",""),"")</f>
        <v/>
      </c>
      <c r="S1689" s="28" t="str">
        <f t="shared" si="10136"/>
        <v/>
      </c>
      <c r="T1689" s="28" t="str">
        <f t="shared" si="10136"/>
        <v/>
      </c>
      <c r="U1689" s="28" t="str">
        <f t="shared" si="3"/>
        <v/>
      </c>
      <c r="V1689" s="28" t="str">
        <f t="shared" si="4"/>
        <v>Status - disabled</v>
      </c>
      <c r="X1689" s="28" t="str">
        <f t="shared" si="5"/>
        <v/>
      </c>
      <c r="Y1689" s="28" t="str">
        <f t="shared" si="6"/>
        <v/>
      </c>
      <c r="Z1689" s="28" t="str">
        <f t="shared" si="7"/>
        <v>Gender - Male</v>
      </c>
      <c r="AB1689" s="28" t="str">
        <f t="shared" si="8"/>
        <v/>
      </c>
      <c r="AD1689" s="28" t="str">
        <f t="shared" si="9"/>
        <v>Gender - Male;</v>
      </c>
      <c r="AG1689" s="28" t="str">
        <f t="shared" ref="AG1689:AL1689" si="10137">IFERROR(IF(FIND(AG$1,$F1689)&gt;1,AG$1,""),"")</f>
        <v/>
      </c>
      <c r="AH1689" s="28" t="str">
        <f t="shared" si="10137"/>
        <v/>
      </c>
      <c r="AI1689" s="28" t="str">
        <f t="shared" si="10137"/>
        <v/>
      </c>
      <c r="AJ1689" s="28" t="str">
        <f t="shared" si="10137"/>
        <v/>
      </c>
      <c r="AK1689" s="28" t="str">
        <f t="shared" si="10137"/>
        <v/>
      </c>
      <c r="AL1689" s="28" t="str">
        <f t="shared" si="10137"/>
        <v/>
      </c>
      <c r="AM1689" s="28" t="str">
        <f t="shared" si="11"/>
        <v/>
      </c>
      <c r="AN1689" s="28" t="str">
        <f t="shared" ref="AN1689:AQ1689" si="10138">IFERROR(IF(FIND(AN$1,$F1689)&gt;1,"Status - LGBT",""),"")</f>
        <v/>
      </c>
      <c r="AO1689" s="28" t="str">
        <f t="shared" si="10138"/>
        <v/>
      </c>
      <c r="AP1689" s="28" t="str">
        <f t="shared" si="10138"/>
        <v/>
      </c>
      <c r="AQ1689" s="28" t="str">
        <f t="shared" si="10138"/>
        <v/>
      </c>
      <c r="AR1689" s="28" t="str">
        <f t="shared" ref="AR1689:AV1689" si="10139">IFERROR(IF(FIND(AR$1,$F1689)&gt;1,"BME",""),"")</f>
        <v/>
      </c>
      <c r="AS1689" s="28" t="str">
        <f t="shared" si="10139"/>
        <v/>
      </c>
      <c r="AT1689" s="28" t="str">
        <f t="shared" si="10139"/>
        <v/>
      </c>
      <c r="AU1689" s="28" t="str">
        <f t="shared" si="10139"/>
        <v/>
      </c>
      <c r="AV1689" s="28" t="str">
        <f t="shared" si="10139"/>
        <v/>
      </c>
      <c r="AW1689" s="28" t="str">
        <f t="shared" ref="AW1689:BC1689" si="10140">IFERROR(IF(FIND(AW$1,$F1689)&gt;1,AW$1,""),"")</f>
        <v/>
      </c>
      <c r="AX1689" s="28" t="str">
        <f t="shared" si="10140"/>
        <v/>
      </c>
      <c r="AY1689" s="28" t="str">
        <f t="shared" si="10140"/>
        <v/>
      </c>
      <c r="AZ1689" s="28" t="str">
        <f t="shared" si="10140"/>
        <v/>
      </c>
      <c r="BA1689" s="28" t="str">
        <f t="shared" si="10140"/>
        <v/>
      </c>
      <c r="BB1689" s="28" t="str">
        <f t="shared" si="10140"/>
        <v/>
      </c>
      <c r="BC1689" s="28" t="str">
        <f t="shared" si="10140"/>
        <v/>
      </c>
      <c r="BD1689" s="28" t="str">
        <f t="shared" si="15"/>
        <v/>
      </c>
      <c r="BG1689" s="2" t="s">
        <v>10468</v>
      </c>
      <c r="BI1689" s="2" t="s">
        <v>9527</v>
      </c>
      <c r="BJ1689" s="28" t="str">
        <f t="shared" si="16"/>
        <v>Leeds</v>
      </c>
      <c r="BK1689" s="28" t="str">
        <f t="shared" si="17"/>
        <v>West Yorkshire</v>
      </c>
      <c r="BM1689" s="2" t="s">
        <v>98</v>
      </c>
      <c r="BU1689" s="18"/>
      <c r="BV1689" s="47" t="s">
        <v>570</v>
      </c>
      <c r="BW1689" s="18"/>
      <c r="BX1689" s="18"/>
      <c r="BY1689" s="42" t="str">
        <f t="shared" si="18"/>
        <v>Status - disabled;Gender - Male;;LS8</v>
      </c>
      <c r="BZ1689" s="43"/>
    </row>
    <row r="1690" spans="1:78" ht="15">
      <c r="A1690" s="10" t="s">
        <v>46</v>
      </c>
      <c r="B1690" s="28">
        <f>VLOOKUP(A1690,Organisations!$A$2:$B$7,2,FALSE)</f>
        <v>3</v>
      </c>
      <c r="C1690" s="23" t="s">
        <v>2185</v>
      </c>
      <c r="D1690" s="23" t="s">
        <v>2186</v>
      </c>
      <c r="E1690" s="28" t="str">
        <f t="shared" si="0"/>
        <v>Real Life Options supports people with learning disabilities or autism to make choices and live their lives the way they</v>
      </c>
      <c r="F1690" s="10" t="s">
        <v>11219</v>
      </c>
      <c r="G1690" s="10" t="s">
        <v>68</v>
      </c>
      <c r="H1690" s="11"/>
      <c r="K1690" s="30" t="s">
        <v>11221</v>
      </c>
      <c r="L1690" s="10" t="s">
        <v>11222</v>
      </c>
      <c r="M1690" s="28" t="str">
        <f t="shared" ref="M1690:Q1690" si="10141">IFERROR(IF(FIND(M$1,$F1690)&gt;1,"Age - Children",""),"")</f>
        <v/>
      </c>
      <c r="N1690" s="28" t="str">
        <f t="shared" si="10141"/>
        <v/>
      </c>
      <c r="O1690" s="28" t="str">
        <f t="shared" si="10141"/>
        <v/>
      </c>
      <c r="P1690" s="28" t="str">
        <f t="shared" si="10141"/>
        <v/>
      </c>
      <c r="Q1690" s="28" t="str">
        <f t="shared" si="10141"/>
        <v/>
      </c>
      <c r="R1690" s="28" t="str">
        <f t="shared" ref="R1690:T1690" si="10142">IFERROR(IF(FIND(R$1,$F1690)&gt;1,"Age - Elderly",""),"")</f>
        <v/>
      </c>
      <c r="S1690" s="28" t="str">
        <f t="shared" si="10142"/>
        <v/>
      </c>
      <c r="T1690" s="28" t="str">
        <f t="shared" si="10142"/>
        <v/>
      </c>
      <c r="U1690" s="28" t="str">
        <f t="shared" si="3"/>
        <v/>
      </c>
      <c r="V1690" s="28" t="str">
        <f t="shared" si="4"/>
        <v/>
      </c>
      <c r="X1690" s="28" t="str">
        <f t="shared" si="5"/>
        <v/>
      </c>
      <c r="Y1690" s="28" t="str">
        <f t="shared" si="6"/>
        <v/>
      </c>
      <c r="Z1690" s="28" t="str">
        <f t="shared" si="7"/>
        <v/>
      </c>
      <c r="AB1690" s="28" t="str">
        <f t="shared" si="8"/>
        <v/>
      </c>
      <c r="AD1690" s="28" t="str">
        <f t="shared" si="9"/>
        <v/>
      </c>
      <c r="AG1690" s="28" t="str">
        <f t="shared" ref="AG1690:AL1690" si="10143">IFERROR(IF(FIND(AG$1,$F1690)&gt;1,AG$1,""),"")</f>
        <v/>
      </c>
      <c r="AH1690" s="28" t="str">
        <f t="shared" si="10143"/>
        <v/>
      </c>
      <c r="AI1690" s="28" t="str">
        <f t="shared" si="10143"/>
        <v/>
      </c>
      <c r="AJ1690" s="28" t="str">
        <f t="shared" si="10143"/>
        <v/>
      </c>
      <c r="AK1690" s="28" t="str">
        <f t="shared" si="10143"/>
        <v/>
      </c>
      <c r="AL1690" s="28" t="str">
        <f t="shared" si="10143"/>
        <v/>
      </c>
      <c r="AM1690" s="28" t="str">
        <f t="shared" si="11"/>
        <v/>
      </c>
      <c r="AN1690" s="28" t="str">
        <f t="shared" ref="AN1690:AQ1690" si="10144">IFERROR(IF(FIND(AN$1,$F1690)&gt;1,"Status - LGBT",""),"")</f>
        <v/>
      </c>
      <c r="AO1690" s="28" t="str">
        <f t="shared" si="10144"/>
        <v/>
      </c>
      <c r="AP1690" s="28" t="str">
        <f t="shared" si="10144"/>
        <v/>
      </c>
      <c r="AQ1690" s="28" t="str">
        <f t="shared" si="10144"/>
        <v/>
      </c>
      <c r="AR1690" s="28" t="str">
        <f t="shared" ref="AR1690:AV1690" si="10145">IFERROR(IF(FIND(AR$1,$F1690)&gt;1,"BME",""),"")</f>
        <v/>
      </c>
      <c r="AS1690" s="28" t="str">
        <f t="shared" si="10145"/>
        <v/>
      </c>
      <c r="AT1690" s="28" t="str">
        <f t="shared" si="10145"/>
        <v/>
      </c>
      <c r="AU1690" s="28" t="str">
        <f t="shared" si="10145"/>
        <v/>
      </c>
      <c r="AV1690" s="28" t="str">
        <f t="shared" si="10145"/>
        <v/>
      </c>
      <c r="AW1690" s="28" t="str">
        <f t="shared" ref="AW1690:BC1690" si="10146">IFERROR(IF(FIND(AW$1,$F1690)&gt;1,AW$1,""),"")</f>
        <v/>
      </c>
      <c r="AX1690" s="28" t="str">
        <f t="shared" si="10146"/>
        <v/>
      </c>
      <c r="AY1690" s="28" t="str">
        <f t="shared" si="10146"/>
        <v/>
      </c>
      <c r="AZ1690" s="28" t="str">
        <f t="shared" si="10146"/>
        <v/>
      </c>
      <c r="BA1690" s="28" t="str">
        <f t="shared" si="10146"/>
        <v/>
      </c>
      <c r="BB1690" s="28" t="str">
        <f t="shared" si="10146"/>
        <v/>
      </c>
      <c r="BC1690" s="28" t="str">
        <f t="shared" si="10146"/>
        <v/>
      </c>
      <c r="BD1690" s="28" t="str">
        <f t="shared" si="15"/>
        <v/>
      </c>
      <c r="BG1690" s="2" t="s">
        <v>11223</v>
      </c>
      <c r="BJ1690" s="28" t="str">
        <f t="shared" si="16"/>
        <v/>
      </c>
      <c r="BK1690" s="28" t="str">
        <f t="shared" si="17"/>
        <v/>
      </c>
      <c r="BM1690" s="2" t="s">
        <v>98</v>
      </c>
      <c r="BU1690" s="12"/>
      <c r="BV1690" s="12"/>
      <c r="BW1690" s="12"/>
      <c r="BX1690" s="12"/>
      <c r="BY1690" s="42" t="str">
        <f t="shared" si="18"/>
        <v/>
      </c>
      <c r="BZ1690" s="42"/>
    </row>
    <row r="1691" spans="1:78" ht="15">
      <c r="A1691" s="16" t="s">
        <v>46</v>
      </c>
      <c r="B1691" s="28">
        <f>VLOOKUP(A1691,Organisations!$A$2:$B$7,2,FALSE)</f>
        <v>3</v>
      </c>
      <c r="C1691" s="16" t="s">
        <v>11224</v>
      </c>
      <c r="D1691" s="16" t="s">
        <v>11225</v>
      </c>
      <c r="E1691" s="28" t="str">
        <f t="shared" si="0"/>
        <v>Friendly Employment Advisers are experts at helping people into work.
 If you are interested in taking part in Better Wo</v>
      </c>
      <c r="F1691" s="62" t="s">
        <v>19754</v>
      </c>
      <c r="G1691" s="16" t="s">
        <v>68</v>
      </c>
      <c r="H1691" s="17"/>
      <c r="K1691" s="33"/>
      <c r="L1691" s="18"/>
      <c r="M1691" s="28" t="str">
        <f t="shared" ref="M1691:Q1691" si="10147">IFERROR(IF(FIND(M$1,$F1691)&gt;1,"Age - Children",""),"")</f>
        <v/>
      </c>
      <c r="N1691" s="28" t="str">
        <f t="shared" si="10147"/>
        <v/>
      </c>
      <c r="O1691" s="28" t="str">
        <f t="shared" si="10147"/>
        <v/>
      </c>
      <c r="P1691" s="28" t="str">
        <f t="shared" si="10147"/>
        <v/>
      </c>
      <c r="Q1691" s="28" t="str">
        <f t="shared" si="10147"/>
        <v/>
      </c>
      <c r="R1691" s="28" t="str">
        <f t="shared" ref="R1691:T1691" si="10148">IFERROR(IF(FIND(R$1,$F1691)&gt;1,"Age - Elderly",""),"")</f>
        <v/>
      </c>
      <c r="S1691" s="28" t="str">
        <f t="shared" si="10148"/>
        <v/>
      </c>
      <c r="T1691" s="28" t="str">
        <f t="shared" si="10148"/>
        <v/>
      </c>
      <c r="U1691" s="28" t="str">
        <f t="shared" si="3"/>
        <v/>
      </c>
      <c r="V1691" s="28" t="str">
        <f t="shared" si="4"/>
        <v/>
      </c>
      <c r="X1691" s="28" t="str">
        <f t="shared" si="5"/>
        <v/>
      </c>
      <c r="Y1691" s="28" t="str">
        <f t="shared" si="6"/>
        <v/>
      </c>
      <c r="Z1691" s="28" t="str">
        <f t="shared" si="7"/>
        <v>Gender - Male</v>
      </c>
      <c r="AB1691" s="28" t="str">
        <f t="shared" si="8"/>
        <v/>
      </c>
      <c r="AD1691" s="28" t="str">
        <f t="shared" si="9"/>
        <v>Gender - Male;</v>
      </c>
      <c r="AG1691" s="28" t="str">
        <f t="shared" ref="AG1691:AL1691" si="10149">IFERROR(IF(FIND(AG$1,$F1691)&gt;1,AG$1,""),"")</f>
        <v/>
      </c>
      <c r="AH1691" s="28" t="str">
        <f t="shared" si="10149"/>
        <v/>
      </c>
      <c r="AI1691" s="28" t="str">
        <f t="shared" si="10149"/>
        <v/>
      </c>
      <c r="AJ1691" s="28" t="str">
        <f t="shared" si="10149"/>
        <v/>
      </c>
      <c r="AK1691" s="28" t="str">
        <f t="shared" si="10149"/>
        <v/>
      </c>
      <c r="AL1691" s="28" t="str">
        <f t="shared" si="10149"/>
        <v/>
      </c>
      <c r="AM1691" s="28" t="str">
        <f t="shared" si="11"/>
        <v/>
      </c>
      <c r="AN1691" s="28" t="str">
        <f t="shared" ref="AN1691:AQ1691" si="10150">IFERROR(IF(FIND(AN$1,$F1691)&gt;1,"Status - LGBT",""),"")</f>
        <v/>
      </c>
      <c r="AO1691" s="28" t="str">
        <f t="shared" si="10150"/>
        <v/>
      </c>
      <c r="AP1691" s="28" t="str">
        <f t="shared" si="10150"/>
        <v/>
      </c>
      <c r="AQ1691" s="28" t="str">
        <f t="shared" si="10150"/>
        <v/>
      </c>
      <c r="AR1691" s="28" t="str">
        <f t="shared" ref="AR1691:AV1691" si="10151">IFERROR(IF(FIND(AR$1,$F1691)&gt;1,"BME",""),"")</f>
        <v/>
      </c>
      <c r="AS1691" s="28" t="str">
        <f t="shared" si="10151"/>
        <v/>
      </c>
      <c r="AT1691" s="28" t="str">
        <f t="shared" si="10151"/>
        <v/>
      </c>
      <c r="AU1691" s="28" t="str">
        <f t="shared" si="10151"/>
        <v/>
      </c>
      <c r="AV1691" s="28" t="str">
        <f t="shared" si="10151"/>
        <v/>
      </c>
      <c r="AW1691" s="28" t="str">
        <f t="shared" ref="AW1691:BC1691" si="10152">IFERROR(IF(FIND(AW$1,$F1691)&gt;1,AW$1,""),"")</f>
        <v/>
      </c>
      <c r="AX1691" s="28" t="str">
        <f t="shared" si="10152"/>
        <v/>
      </c>
      <c r="AY1691" s="28" t="str">
        <f t="shared" si="10152"/>
        <v/>
      </c>
      <c r="AZ1691" s="28" t="str">
        <f t="shared" si="10152"/>
        <v/>
      </c>
      <c r="BA1691" s="28" t="str">
        <f t="shared" si="10152"/>
        <v/>
      </c>
      <c r="BB1691" s="28" t="str">
        <f t="shared" si="10152"/>
        <v/>
      </c>
      <c r="BC1691" s="28" t="str">
        <f t="shared" si="10152"/>
        <v/>
      </c>
      <c r="BD1691" s="28" t="str">
        <f t="shared" si="15"/>
        <v/>
      </c>
      <c r="BJ1691" s="28" t="str">
        <f t="shared" si="16"/>
        <v/>
      </c>
      <c r="BK1691" s="28" t="str">
        <f t="shared" si="17"/>
        <v/>
      </c>
      <c r="BM1691" s="2" t="s">
        <v>98</v>
      </c>
      <c r="BU1691" s="18"/>
      <c r="BV1691" s="18"/>
      <c r="BW1691" s="18"/>
      <c r="BX1691" s="18"/>
      <c r="BY1691" s="42" t="str">
        <f t="shared" si="18"/>
        <v>Gender - Male;;</v>
      </c>
      <c r="BZ1691" s="43"/>
    </row>
    <row r="1692" spans="1:78" ht="15">
      <c r="A1692" s="10" t="s">
        <v>46</v>
      </c>
      <c r="B1692" s="28">
        <f>VLOOKUP(A1692,Organisations!$A$2:$B$7,2,FALSE)</f>
        <v>3</v>
      </c>
      <c r="C1692" s="10" t="s">
        <v>11230</v>
      </c>
      <c r="D1692" s="10" t="s">
        <v>11231</v>
      </c>
      <c r="E1692" s="28" t="str">
        <f t="shared" si="0"/>
        <v>Reflections Community Support is a person centred organisation that provides outcome based services in the community. We</v>
      </c>
      <c r="F1692" s="61" t="s">
        <v>19755</v>
      </c>
      <c r="G1692" s="10" t="s">
        <v>68</v>
      </c>
      <c r="H1692" s="11"/>
      <c r="K1692" s="30" t="s">
        <v>11235</v>
      </c>
      <c r="L1692" s="10" t="s">
        <v>11236</v>
      </c>
      <c r="M1692" s="28" t="str">
        <f t="shared" ref="M1692:Q1692" si="10153">IFERROR(IF(FIND(M$1,$F1692)&gt;1,"Age - Children",""),"")</f>
        <v/>
      </c>
      <c r="N1692" s="28" t="str">
        <f t="shared" si="10153"/>
        <v/>
      </c>
      <c r="O1692" s="28" t="str">
        <f t="shared" si="10153"/>
        <v/>
      </c>
      <c r="P1692" s="28" t="str">
        <f t="shared" si="10153"/>
        <v/>
      </c>
      <c r="Q1692" s="28" t="str">
        <f t="shared" si="10153"/>
        <v/>
      </c>
      <c r="R1692" s="28" t="str">
        <f t="shared" ref="R1692:T1692" si="10154">IFERROR(IF(FIND(R$1,$F1692)&gt;1,"Age - Elderly",""),"")</f>
        <v/>
      </c>
      <c r="S1692" s="28" t="str">
        <f t="shared" si="10154"/>
        <v/>
      </c>
      <c r="T1692" s="28" t="str">
        <f t="shared" si="10154"/>
        <v/>
      </c>
      <c r="U1692" s="28" t="str">
        <f t="shared" si="3"/>
        <v/>
      </c>
      <c r="V1692" s="28" t="str">
        <f t="shared" si="4"/>
        <v/>
      </c>
      <c r="X1692" s="28" t="str">
        <f t="shared" si="5"/>
        <v/>
      </c>
      <c r="Y1692" s="28" t="str">
        <f t="shared" si="6"/>
        <v/>
      </c>
      <c r="Z1692" s="28" t="str">
        <f t="shared" si="7"/>
        <v>Gender - Male</v>
      </c>
      <c r="AB1692" s="28" t="str">
        <f t="shared" si="8"/>
        <v/>
      </c>
      <c r="AD1692" s="28" t="str">
        <f t="shared" si="9"/>
        <v>Gender - Male;</v>
      </c>
      <c r="AG1692" s="28" t="str">
        <f t="shared" ref="AG1692:AL1692" si="10155">IFERROR(IF(FIND(AG$1,$F1692)&gt;1,AG$1,""),"")</f>
        <v/>
      </c>
      <c r="AH1692" s="28" t="str">
        <f t="shared" si="10155"/>
        <v/>
      </c>
      <c r="AI1692" s="28" t="str">
        <f t="shared" si="10155"/>
        <v/>
      </c>
      <c r="AJ1692" s="28" t="str">
        <f t="shared" si="10155"/>
        <v/>
      </c>
      <c r="AK1692" s="28" t="str">
        <f t="shared" si="10155"/>
        <v/>
      </c>
      <c r="AL1692" s="28" t="str">
        <f t="shared" si="10155"/>
        <v/>
      </c>
      <c r="AM1692" s="28" t="str">
        <f t="shared" si="11"/>
        <v/>
      </c>
      <c r="AN1692" s="28" t="str">
        <f t="shared" ref="AN1692:AQ1692" si="10156">IFERROR(IF(FIND(AN$1,$F1692)&gt;1,"Status - LGBT",""),"")</f>
        <v/>
      </c>
      <c r="AO1692" s="28" t="str">
        <f t="shared" si="10156"/>
        <v/>
      </c>
      <c r="AP1692" s="28" t="str">
        <f t="shared" si="10156"/>
        <v/>
      </c>
      <c r="AQ1692" s="28" t="str">
        <f t="shared" si="10156"/>
        <v/>
      </c>
      <c r="AR1692" s="28" t="str">
        <f t="shared" ref="AR1692:AV1692" si="10157">IFERROR(IF(FIND(AR$1,$F1692)&gt;1,"BME",""),"")</f>
        <v/>
      </c>
      <c r="AS1692" s="28" t="str">
        <f t="shared" si="10157"/>
        <v/>
      </c>
      <c r="AT1692" s="28" t="str">
        <f t="shared" si="10157"/>
        <v/>
      </c>
      <c r="AU1692" s="28" t="str">
        <f t="shared" si="10157"/>
        <v/>
      </c>
      <c r="AV1692" s="28" t="str">
        <f t="shared" si="10157"/>
        <v/>
      </c>
      <c r="AW1692" s="28" t="str">
        <f t="shared" ref="AW1692:BC1692" si="10158">IFERROR(IF(FIND(AW$1,$F1692)&gt;1,AW$1,""),"")</f>
        <v/>
      </c>
      <c r="AX1692" s="28" t="str">
        <f t="shared" si="10158"/>
        <v/>
      </c>
      <c r="AY1692" s="28" t="str">
        <f t="shared" si="10158"/>
        <v/>
      </c>
      <c r="AZ1692" s="28" t="str">
        <f t="shared" si="10158"/>
        <v/>
      </c>
      <c r="BA1692" s="28" t="str">
        <f t="shared" si="10158"/>
        <v/>
      </c>
      <c r="BB1692" s="28" t="str">
        <f t="shared" si="10158"/>
        <v/>
      </c>
      <c r="BC1692" s="28" t="str">
        <f t="shared" si="10158"/>
        <v/>
      </c>
      <c r="BD1692" s="28" t="str">
        <f t="shared" si="15"/>
        <v/>
      </c>
      <c r="BG1692" s="2" t="s">
        <v>11237</v>
      </c>
      <c r="BI1692" s="2" t="s">
        <v>10125</v>
      </c>
      <c r="BJ1692" s="28" t="str">
        <f t="shared" si="16"/>
        <v>Leeds</v>
      </c>
      <c r="BK1692" s="28" t="str">
        <f t="shared" si="17"/>
        <v>West Yorkshire</v>
      </c>
      <c r="BM1692" s="2" t="s">
        <v>98</v>
      </c>
      <c r="BU1692" s="12"/>
      <c r="BV1692" s="50" t="s">
        <v>590</v>
      </c>
      <c r="BW1692" s="12"/>
      <c r="BX1692" s="12"/>
      <c r="BY1692" s="42" t="str">
        <f t="shared" si="18"/>
        <v>Gender - Male;;LS20</v>
      </c>
      <c r="BZ1692" s="42"/>
    </row>
    <row r="1693" spans="1:78" ht="15">
      <c r="A1693" s="16" t="s">
        <v>46</v>
      </c>
      <c r="B1693" s="28">
        <f>VLOOKUP(A1693,Organisations!$A$2:$B$7,2,FALSE)</f>
        <v>3</v>
      </c>
      <c r="C1693" s="16" t="s">
        <v>11238</v>
      </c>
      <c r="D1693" s="16" t="s">
        <v>11239</v>
      </c>
      <c r="E1693" s="28" t="str">
        <f t="shared" si="0"/>
        <v xml:space="preserve">Relate is a charity which provides a wide range of services to support couples, individuals, young people and families.
</v>
      </c>
      <c r="F1693" s="62" t="s">
        <v>19756</v>
      </c>
      <c r="G1693" s="16" t="s">
        <v>68</v>
      </c>
      <c r="H1693" s="17"/>
      <c r="K1693" s="26" t="s">
        <v>11243</v>
      </c>
      <c r="L1693" s="16" t="s">
        <v>11244</v>
      </c>
      <c r="M1693" s="28" t="str">
        <f t="shared" ref="M1693:Q1693" si="10159">IFERROR(IF(FIND(M$1,$F1693)&gt;1,"Age - Children",""),"")</f>
        <v/>
      </c>
      <c r="N1693" s="28" t="str">
        <f t="shared" si="10159"/>
        <v/>
      </c>
      <c r="O1693" s="28" t="str">
        <f t="shared" si="10159"/>
        <v/>
      </c>
      <c r="P1693" s="28" t="str">
        <f t="shared" si="10159"/>
        <v/>
      </c>
      <c r="Q1693" s="28" t="str">
        <f t="shared" si="10159"/>
        <v/>
      </c>
      <c r="R1693" s="28" t="str">
        <f t="shared" ref="R1693:T1693" si="10160">IFERROR(IF(FIND(R$1,$F1693)&gt;1,"Age - Elderly",""),"")</f>
        <v/>
      </c>
      <c r="S1693" s="28" t="str">
        <f t="shared" si="10160"/>
        <v/>
      </c>
      <c r="T1693" s="28" t="str">
        <f t="shared" si="10160"/>
        <v/>
      </c>
      <c r="U1693" s="28" t="str">
        <f t="shared" si="3"/>
        <v/>
      </c>
      <c r="V1693" s="28" t="str">
        <f t="shared" si="4"/>
        <v/>
      </c>
      <c r="X1693" s="28" t="str">
        <f t="shared" si="5"/>
        <v/>
      </c>
      <c r="Y1693" s="28" t="str">
        <f t="shared" si="6"/>
        <v/>
      </c>
      <c r="Z1693" s="28" t="str">
        <f t="shared" si="7"/>
        <v>Gender - Male</v>
      </c>
      <c r="AB1693" s="28" t="str">
        <f t="shared" si="8"/>
        <v/>
      </c>
      <c r="AD1693" s="28" t="str">
        <f t="shared" si="9"/>
        <v>Gender - Male;</v>
      </c>
      <c r="AG1693" s="28" t="str">
        <f t="shared" ref="AG1693:AL1693" si="10161">IFERROR(IF(FIND(AG$1,$F1693)&gt;1,AG$1,""),"")</f>
        <v/>
      </c>
      <c r="AH1693" s="28" t="str">
        <f t="shared" si="10161"/>
        <v/>
      </c>
      <c r="AI1693" s="28" t="str">
        <f t="shared" si="10161"/>
        <v/>
      </c>
      <c r="AJ1693" s="28" t="str">
        <f t="shared" si="10161"/>
        <v/>
      </c>
      <c r="AK1693" s="28" t="str">
        <f t="shared" si="10161"/>
        <v/>
      </c>
      <c r="AL1693" s="28" t="str">
        <f t="shared" si="10161"/>
        <v/>
      </c>
      <c r="AM1693" s="28" t="str">
        <f t="shared" si="11"/>
        <v/>
      </c>
      <c r="AN1693" s="28" t="str">
        <f t="shared" ref="AN1693:AQ1693" si="10162">IFERROR(IF(FIND(AN$1,$F1693)&gt;1,"Status - LGBT",""),"")</f>
        <v/>
      </c>
      <c r="AO1693" s="28" t="str">
        <f t="shared" si="10162"/>
        <v/>
      </c>
      <c r="AP1693" s="28" t="str">
        <f t="shared" si="10162"/>
        <v/>
      </c>
      <c r="AQ1693" s="28" t="str">
        <f t="shared" si="10162"/>
        <v/>
      </c>
      <c r="AR1693" s="28" t="str">
        <f t="shared" ref="AR1693:AV1693" si="10163">IFERROR(IF(FIND(AR$1,$F1693)&gt;1,"BME",""),"")</f>
        <v/>
      </c>
      <c r="AS1693" s="28" t="str">
        <f t="shared" si="10163"/>
        <v/>
      </c>
      <c r="AT1693" s="28" t="str">
        <f t="shared" si="10163"/>
        <v/>
      </c>
      <c r="AU1693" s="28" t="str">
        <f t="shared" si="10163"/>
        <v/>
      </c>
      <c r="AV1693" s="28" t="str">
        <f t="shared" si="10163"/>
        <v/>
      </c>
      <c r="AW1693" s="28" t="str">
        <f t="shared" ref="AW1693:BC1693" si="10164">IFERROR(IF(FIND(AW$1,$F1693)&gt;1,AW$1,""),"")</f>
        <v/>
      </c>
      <c r="AX1693" s="28" t="str">
        <f t="shared" si="10164"/>
        <v/>
      </c>
      <c r="AY1693" s="28" t="str">
        <f t="shared" si="10164"/>
        <v/>
      </c>
      <c r="AZ1693" s="28" t="str">
        <f t="shared" si="10164"/>
        <v/>
      </c>
      <c r="BA1693" s="28" t="str">
        <f t="shared" si="10164"/>
        <v/>
      </c>
      <c r="BB1693" s="28" t="str">
        <f t="shared" si="10164"/>
        <v/>
      </c>
      <c r="BC1693" s="28" t="str">
        <f t="shared" si="10164"/>
        <v/>
      </c>
      <c r="BD1693" s="28" t="str">
        <f t="shared" si="15"/>
        <v/>
      </c>
      <c r="BG1693" s="2" t="s">
        <v>11245</v>
      </c>
      <c r="BI1693" s="2" t="s">
        <v>2089</v>
      </c>
      <c r="BJ1693" s="28" t="str">
        <f t="shared" si="16"/>
        <v/>
      </c>
      <c r="BK1693" s="28" t="str">
        <f t="shared" si="17"/>
        <v/>
      </c>
      <c r="BM1693" s="2" t="s">
        <v>98</v>
      </c>
      <c r="BU1693" s="18"/>
      <c r="BV1693" s="47" t="s">
        <v>561</v>
      </c>
      <c r="BW1693" s="18"/>
      <c r="BX1693" s="18"/>
      <c r="BY1693" s="42" t="str">
        <f t="shared" si="18"/>
        <v>Gender - Male;;LS1</v>
      </c>
      <c r="BZ1693" s="43"/>
    </row>
    <row r="1694" spans="1:78" ht="15">
      <c r="A1694" s="10" t="s">
        <v>46</v>
      </c>
      <c r="B1694" s="28">
        <f>VLOOKUP(A1694,Organisations!$A$2:$B$7,2,FALSE)</f>
        <v>3</v>
      </c>
      <c r="C1694" s="10" t="s">
        <v>11246</v>
      </c>
      <c r="D1694" s="10" t="s">
        <v>11246</v>
      </c>
      <c r="E1694" s="28" t="str">
        <f t="shared" si="0"/>
        <v xml:space="preserve">Remap custom-makes equipment to help disabled people live more independent lives.
 Remap are pleased to give people our </v>
      </c>
      <c r="F1694" s="61" t="s">
        <v>19757</v>
      </c>
      <c r="G1694" s="10" t="s">
        <v>68</v>
      </c>
      <c r="H1694" s="11"/>
      <c r="K1694" s="30" t="s">
        <v>11250</v>
      </c>
      <c r="L1694" s="10" t="s">
        <v>11251</v>
      </c>
      <c r="M1694" s="28" t="str">
        <f t="shared" ref="M1694:Q1694" si="10165">IFERROR(IF(FIND(M$1,$F1694)&gt;1,"Age - Children",""),"")</f>
        <v/>
      </c>
      <c r="N1694" s="28" t="str">
        <f t="shared" si="10165"/>
        <v/>
      </c>
      <c r="O1694" s="28" t="str">
        <f t="shared" si="10165"/>
        <v/>
      </c>
      <c r="P1694" s="28" t="str">
        <f t="shared" si="10165"/>
        <v/>
      </c>
      <c r="Q1694" s="28" t="str">
        <f t="shared" si="10165"/>
        <v/>
      </c>
      <c r="R1694" s="28" t="str">
        <f t="shared" ref="R1694:T1694" si="10166">IFERROR(IF(FIND(R$1,$F1694)&gt;1,"Age - Elderly",""),"")</f>
        <v/>
      </c>
      <c r="S1694" s="28" t="str">
        <f t="shared" si="10166"/>
        <v/>
      </c>
      <c r="T1694" s="28" t="str">
        <f t="shared" si="10166"/>
        <v/>
      </c>
      <c r="U1694" s="28" t="str">
        <f t="shared" si="3"/>
        <v/>
      </c>
      <c r="V1694" s="28" t="str">
        <f t="shared" si="4"/>
        <v>Status - disabled</v>
      </c>
      <c r="X1694" s="28" t="str">
        <f t="shared" si="5"/>
        <v/>
      </c>
      <c r="Y1694" s="28" t="str">
        <f t="shared" si="6"/>
        <v/>
      </c>
      <c r="Z1694" s="28" t="str">
        <f t="shared" si="7"/>
        <v>Gender - Male</v>
      </c>
      <c r="AB1694" s="28" t="str">
        <f t="shared" si="8"/>
        <v/>
      </c>
      <c r="AD1694" s="28" t="str">
        <f t="shared" si="9"/>
        <v>Gender - Male;</v>
      </c>
      <c r="AG1694" s="28" t="str">
        <f t="shared" ref="AG1694:AL1694" si="10167">IFERROR(IF(FIND(AG$1,$F1694)&gt;1,AG$1,""),"")</f>
        <v/>
      </c>
      <c r="AH1694" s="28" t="str">
        <f t="shared" si="10167"/>
        <v/>
      </c>
      <c r="AI1694" s="28" t="str">
        <f t="shared" si="10167"/>
        <v/>
      </c>
      <c r="AJ1694" s="28" t="str">
        <f t="shared" si="10167"/>
        <v/>
      </c>
      <c r="AK1694" s="28" t="str">
        <f t="shared" si="10167"/>
        <v/>
      </c>
      <c r="AL1694" s="28" t="str">
        <f t="shared" si="10167"/>
        <v/>
      </c>
      <c r="AM1694" s="28" t="str">
        <f t="shared" si="11"/>
        <v/>
      </c>
      <c r="AN1694" s="28" t="str">
        <f t="shared" ref="AN1694:AQ1694" si="10168">IFERROR(IF(FIND(AN$1,$F1694)&gt;1,"Status - LGBT",""),"")</f>
        <v/>
      </c>
      <c r="AO1694" s="28" t="str">
        <f t="shared" si="10168"/>
        <v/>
      </c>
      <c r="AP1694" s="28" t="str">
        <f t="shared" si="10168"/>
        <v/>
      </c>
      <c r="AQ1694" s="28" t="str">
        <f t="shared" si="10168"/>
        <v/>
      </c>
      <c r="AR1694" s="28" t="str">
        <f t="shared" ref="AR1694:AV1694" si="10169">IFERROR(IF(FIND(AR$1,$F1694)&gt;1,"BME",""),"")</f>
        <v/>
      </c>
      <c r="AS1694" s="28" t="str">
        <f t="shared" si="10169"/>
        <v/>
      </c>
      <c r="AT1694" s="28" t="str">
        <f t="shared" si="10169"/>
        <v/>
      </c>
      <c r="AU1694" s="28" t="str">
        <f t="shared" si="10169"/>
        <v/>
      </c>
      <c r="AV1694" s="28" t="str">
        <f t="shared" si="10169"/>
        <v/>
      </c>
      <c r="AW1694" s="28" t="str">
        <f t="shared" ref="AW1694:BC1694" si="10170">IFERROR(IF(FIND(AW$1,$F1694)&gt;1,AW$1,""),"")</f>
        <v/>
      </c>
      <c r="AX1694" s="28" t="str">
        <f t="shared" si="10170"/>
        <v/>
      </c>
      <c r="AY1694" s="28" t="str">
        <f t="shared" si="10170"/>
        <v/>
      </c>
      <c r="AZ1694" s="28" t="str">
        <f t="shared" si="10170"/>
        <v/>
      </c>
      <c r="BA1694" s="28" t="str">
        <f t="shared" si="10170"/>
        <v/>
      </c>
      <c r="BB1694" s="28" t="str">
        <f t="shared" si="10170"/>
        <v/>
      </c>
      <c r="BC1694" s="28" t="str">
        <f t="shared" si="10170"/>
        <v/>
      </c>
      <c r="BD1694" s="28" t="str">
        <f t="shared" si="15"/>
        <v/>
      </c>
      <c r="BG1694" s="2" t="s">
        <v>11252</v>
      </c>
      <c r="BJ1694" s="28" t="str">
        <f t="shared" si="16"/>
        <v/>
      </c>
      <c r="BK1694" s="28" t="str">
        <f t="shared" si="17"/>
        <v/>
      </c>
      <c r="BM1694" s="2" t="s">
        <v>98</v>
      </c>
      <c r="BU1694" s="12"/>
      <c r="BV1694" s="12"/>
      <c r="BW1694" s="12"/>
      <c r="BX1694" s="12"/>
      <c r="BY1694" s="42" t="str">
        <f t="shared" si="18"/>
        <v>Status - disabled;Gender - Male;;</v>
      </c>
      <c r="BZ1694" s="42"/>
    </row>
    <row r="1695" spans="1:78" ht="15">
      <c r="A1695" s="16" t="s">
        <v>46</v>
      </c>
      <c r="B1695" s="28">
        <f>VLOOKUP(A1695,Organisations!$A$2:$B$7,2,FALSE)</f>
        <v>3</v>
      </c>
      <c r="C1695" s="16" t="s">
        <v>11254</v>
      </c>
      <c r="D1695" s="16" t="s">
        <v>11255</v>
      </c>
      <c r="E1695" s="28" t="str">
        <f t="shared" si="0"/>
        <v>To transform society and the lives of disabled people by:
 creating equality in employment
 facilitating their</v>
      </c>
      <c r="F1695" s="62" t="s">
        <v>19758</v>
      </c>
      <c r="G1695" s="16" t="s">
        <v>68</v>
      </c>
      <c r="H1695" s="17"/>
      <c r="K1695" s="26" t="s">
        <v>11259</v>
      </c>
      <c r="L1695" s="16" t="s">
        <v>11260</v>
      </c>
      <c r="M1695" s="28" t="str">
        <f t="shared" ref="M1695:Q1695" si="10171">IFERROR(IF(FIND(M$1,$F1695)&gt;1,"Age - Children",""),"")</f>
        <v/>
      </c>
      <c r="N1695" s="28" t="str">
        <f t="shared" si="10171"/>
        <v/>
      </c>
      <c r="O1695" s="28" t="str">
        <f t="shared" si="10171"/>
        <v/>
      </c>
      <c r="P1695" s="28" t="str">
        <f t="shared" si="10171"/>
        <v/>
      </c>
      <c r="Q1695" s="28" t="str">
        <f t="shared" si="10171"/>
        <v/>
      </c>
      <c r="R1695" s="28" t="str">
        <f t="shared" ref="R1695:T1695" si="10172">IFERROR(IF(FIND(R$1,$F1695)&gt;1,"Age - Elderly",""),"")</f>
        <v/>
      </c>
      <c r="S1695" s="28" t="str">
        <f t="shared" si="10172"/>
        <v/>
      </c>
      <c r="T1695" s="28" t="str">
        <f t="shared" si="10172"/>
        <v/>
      </c>
      <c r="U1695" s="28" t="str">
        <f t="shared" si="3"/>
        <v/>
      </c>
      <c r="V1695" s="28" t="str">
        <f t="shared" si="4"/>
        <v>Status - disabled</v>
      </c>
      <c r="X1695" s="28" t="str">
        <f t="shared" si="5"/>
        <v/>
      </c>
      <c r="Y1695" s="28" t="str">
        <f t="shared" si="6"/>
        <v/>
      </c>
      <c r="Z1695" s="28" t="str">
        <f t="shared" si="7"/>
        <v>Gender - Male</v>
      </c>
      <c r="AB1695" s="28" t="str">
        <f t="shared" si="8"/>
        <v/>
      </c>
      <c r="AD1695" s="28" t="str">
        <f t="shared" si="9"/>
        <v>Gender - Male;</v>
      </c>
      <c r="AG1695" s="28" t="str">
        <f t="shared" ref="AG1695:AL1695" si="10173">IFERROR(IF(FIND(AG$1,$F1695)&gt;1,AG$1,""),"")</f>
        <v/>
      </c>
      <c r="AH1695" s="28" t="str">
        <f t="shared" si="10173"/>
        <v/>
      </c>
      <c r="AI1695" s="28" t="str">
        <f t="shared" si="10173"/>
        <v/>
      </c>
      <c r="AJ1695" s="28" t="str">
        <f t="shared" si="10173"/>
        <v/>
      </c>
      <c r="AK1695" s="28" t="str">
        <f t="shared" si="10173"/>
        <v/>
      </c>
      <c r="AL1695" s="28" t="str">
        <f t="shared" si="10173"/>
        <v/>
      </c>
      <c r="AM1695" s="28" t="str">
        <f t="shared" si="11"/>
        <v/>
      </c>
      <c r="AN1695" s="28" t="str">
        <f t="shared" ref="AN1695:AQ1695" si="10174">IFERROR(IF(FIND(AN$1,$F1695)&gt;1,"Status - LGBT",""),"")</f>
        <v/>
      </c>
      <c r="AO1695" s="28" t="str">
        <f t="shared" si="10174"/>
        <v/>
      </c>
      <c r="AP1695" s="28" t="str">
        <f t="shared" si="10174"/>
        <v/>
      </c>
      <c r="AQ1695" s="28" t="str">
        <f t="shared" si="10174"/>
        <v/>
      </c>
      <c r="AR1695" s="28" t="str">
        <f t="shared" ref="AR1695:AV1695" si="10175">IFERROR(IF(FIND(AR$1,$F1695)&gt;1,"BME",""),"")</f>
        <v/>
      </c>
      <c r="AS1695" s="28" t="str">
        <f t="shared" si="10175"/>
        <v/>
      </c>
      <c r="AT1695" s="28" t="str">
        <f t="shared" si="10175"/>
        <v/>
      </c>
      <c r="AU1695" s="28" t="str">
        <f t="shared" si="10175"/>
        <v/>
      </c>
      <c r="AV1695" s="28" t="str">
        <f t="shared" si="10175"/>
        <v/>
      </c>
      <c r="AW1695" s="28" t="str">
        <f t="shared" ref="AW1695:BC1695" si="10176">IFERROR(IF(FIND(AW$1,$F1695)&gt;1,AW$1,""),"")</f>
        <v/>
      </c>
      <c r="AX1695" s="28" t="str">
        <f t="shared" si="10176"/>
        <v/>
      </c>
      <c r="AY1695" s="28" t="str">
        <f t="shared" si="10176"/>
        <v/>
      </c>
      <c r="AZ1695" s="28" t="str">
        <f t="shared" si="10176"/>
        <v/>
      </c>
      <c r="BA1695" s="28" t="str">
        <f t="shared" si="10176"/>
        <v/>
      </c>
      <c r="BB1695" s="28" t="str">
        <f t="shared" si="10176"/>
        <v/>
      </c>
      <c r="BC1695" s="28" t="str">
        <f t="shared" si="10176"/>
        <v/>
      </c>
      <c r="BD1695" s="28" t="str">
        <f t="shared" si="15"/>
        <v/>
      </c>
      <c r="BG1695" s="2" t="s">
        <v>11261</v>
      </c>
      <c r="BJ1695" s="28" t="str">
        <f t="shared" si="16"/>
        <v/>
      </c>
      <c r="BK1695" s="28" t="str">
        <f t="shared" si="17"/>
        <v/>
      </c>
      <c r="BM1695" s="2" t="s">
        <v>98</v>
      </c>
      <c r="BU1695" s="18"/>
      <c r="BV1695" s="18"/>
      <c r="BW1695" s="18"/>
      <c r="BX1695" s="18"/>
      <c r="BY1695" s="42" t="str">
        <f t="shared" si="18"/>
        <v>Status - disabled;Gender - Male;;</v>
      </c>
      <c r="BZ1695" s="43"/>
    </row>
    <row r="1696" spans="1:78" ht="15">
      <c r="A1696" s="10" t="s">
        <v>46</v>
      </c>
      <c r="B1696" s="28">
        <f>VLOOKUP(A1696,Organisations!$A$2:$B$7,2,FALSE)</f>
        <v>3</v>
      </c>
      <c r="C1696" s="10" t="s">
        <v>11263</v>
      </c>
      <c r="D1696" s="10" t="s">
        <v>11264</v>
      </c>
      <c r="E1696" s="28" t="str">
        <f t="shared" si="0"/>
        <v>We provide 4 different services within Right Choices Project. We work alongside learning disabled people, people with me</v>
      </c>
      <c r="F1696" s="61" t="s">
        <v>19759</v>
      </c>
      <c r="G1696" s="10" t="s">
        <v>68</v>
      </c>
      <c r="H1696" s="11"/>
      <c r="K1696" s="30" t="s">
        <v>2215</v>
      </c>
      <c r="L1696" s="10" t="s">
        <v>11268</v>
      </c>
      <c r="M1696" s="28" t="str">
        <f t="shared" ref="M1696:Q1696" si="10177">IFERROR(IF(FIND(M$1,$F1696)&gt;1,"Age - Children",""),"")</f>
        <v/>
      </c>
      <c r="N1696" s="28" t="str">
        <f t="shared" si="10177"/>
        <v/>
      </c>
      <c r="O1696" s="28" t="str">
        <f t="shared" si="10177"/>
        <v/>
      </c>
      <c r="P1696" s="28" t="str">
        <f t="shared" si="10177"/>
        <v/>
      </c>
      <c r="Q1696" s="28" t="str">
        <f t="shared" si="10177"/>
        <v/>
      </c>
      <c r="R1696" s="28" t="str">
        <f t="shared" ref="R1696:T1696" si="10178">IFERROR(IF(FIND(R$1,$F1696)&gt;1,"Age - Elderly",""),"")</f>
        <v/>
      </c>
      <c r="S1696" s="28" t="str">
        <f t="shared" si="10178"/>
        <v/>
      </c>
      <c r="T1696" s="28" t="str">
        <f t="shared" si="10178"/>
        <v>Age - Elderly</v>
      </c>
      <c r="U1696" s="28" t="str">
        <f t="shared" si="3"/>
        <v/>
      </c>
      <c r="V1696" s="28" t="str">
        <f t="shared" si="4"/>
        <v>Status - disabled</v>
      </c>
      <c r="X1696" s="28" t="str">
        <f t="shared" si="5"/>
        <v/>
      </c>
      <c r="Y1696" s="28" t="str">
        <f t="shared" si="6"/>
        <v/>
      </c>
      <c r="Z1696" s="28" t="str">
        <f t="shared" si="7"/>
        <v>Gender - Male</v>
      </c>
      <c r="AB1696" s="28" t="str">
        <f t="shared" si="8"/>
        <v/>
      </c>
      <c r="AD1696" s="28" t="str">
        <f t="shared" si="9"/>
        <v>Gender - Male;</v>
      </c>
      <c r="AG1696" s="28" t="str">
        <f t="shared" ref="AG1696:AL1696" si="10179">IFERROR(IF(FIND(AG$1,$F1696)&gt;1,AG$1,""),"")</f>
        <v/>
      </c>
      <c r="AH1696" s="28" t="str">
        <f t="shared" si="10179"/>
        <v/>
      </c>
      <c r="AI1696" s="28" t="str">
        <f t="shared" si="10179"/>
        <v/>
      </c>
      <c r="AJ1696" s="28" t="str">
        <f t="shared" si="10179"/>
        <v/>
      </c>
      <c r="AK1696" s="28" t="str">
        <f t="shared" si="10179"/>
        <v/>
      </c>
      <c r="AL1696" s="28" t="str">
        <f t="shared" si="10179"/>
        <v/>
      </c>
      <c r="AM1696" s="28" t="str">
        <f t="shared" si="11"/>
        <v/>
      </c>
      <c r="AN1696" s="28" t="str">
        <f t="shared" ref="AN1696:AQ1696" si="10180">IFERROR(IF(FIND(AN$1,$F1696)&gt;1,"Status - LGBT",""),"")</f>
        <v/>
      </c>
      <c r="AO1696" s="28" t="str">
        <f t="shared" si="10180"/>
        <v/>
      </c>
      <c r="AP1696" s="28" t="str">
        <f t="shared" si="10180"/>
        <v/>
      </c>
      <c r="AQ1696" s="28" t="str">
        <f t="shared" si="10180"/>
        <v/>
      </c>
      <c r="AR1696" s="28" t="str">
        <f t="shared" ref="AR1696:AV1696" si="10181">IFERROR(IF(FIND(AR$1,$F1696)&gt;1,"BME",""),"")</f>
        <v/>
      </c>
      <c r="AS1696" s="28" t="str">
        <f t="shared" si="10181"/>
        <v/>
      </c>
      <c r="AT1696" s="28" t="str">
        <f t="shared" si="10181"/>
        <v/>
      </c>
      <c r="AU1696" s="28" t="str">
        <f t="shared" si="10181"/>
        <v/>
      </c>
      <c r="AV1696" s="28" t="str">
        <f t="shared" si="10181"/>
        <v/>
      </c>
      <c r="AW1696" s="28" t="str">
        <f t="shared" ref="AW1696:BC1696" si="10182">IFERROR(IF(FIND(AW$1,$F1696)&gt;1,AW$1,""),"")</f>
        <v/>
      </c>
      <c r="AX1696" s="28" t="str">
        <f t="shared" si="10182"/>
        <v/>
      </c>
      <c r="AY1696" s="28" t="str">
        <f t="shared" si="10182"/>
        <v/>
      </c>
      <c r="AZ1696" s="28" t="str">
        <f t="shared" si="10182"/>
        <v/>
      </c>
      <c r="BA1696" s="28" t="str">
        <f t="shared" si="10182"/>
        <v/>
      </c>
      <c r="BB1696" s="28" t="str">
        <f t="shared" si="10182"/>
        <v/>
      </c>
      <c r="BC1696" s="28" t="str">
        <f t="shared" si="10182"/>
        <v/>
      </c>
      <c r="BD1696" s="28" t="str">
        <f t="shared" si="15"/>
        <v/>
      </c>
      <c r="BG1696" s="2" t="s">
        <v>11269</v>
      </c>
      <c r="BI1696" s="2" t="s">
        <v>2018</v>
      </c>
      <c r="BJ1696" s="28" t="str">
        <f t="shared" si="16"/>
        <v>Leeds</v>
      </c>
      <c r="BK1696" s="28" t="str">
        <f t="shared" si="17"/>
        <v>West Yorkshire</v>
      </c>
      <c r="BM1696" s="2" t="s">
        <v>98</v>
      </c>
      <c r="BU1696" s="12"/>
      <c r="BV1696" s="50" t="s">
        <v>568</v>
      </c>
      <c r="BW1696" s="12"/>
      <c r="BX1696" s="12"/>
      <c r="BY1696" s="42" t="str">
        <f t="shared" si="18"/>
        <v>Status - disabled;Gender - Male;;LS6</v>
      </c>
      <c r="BZ1696" s="42"/>
    </row>
    <row r="1697" spans="1:78" ht="15">
      <c r="A1697" s="16" t="s">
        <v>46</v>
      </c>
      <c r="B1697" s="28">
        <f>VLOOKUP(A1697,Organisations!$A$2:$B$7,2,FALSE)</f>
        <v>3</v>
      </c>
      <c r="C1697" s="16" t="s">
        <v>11270</v>
      </c>
      <c r="D1697" s="16" t="s">
        <v>11271</v>
      </c>
      <c r="E1697" s="28" t="str">
        <f t="shared" si="0"/>
        <v>We are a team of African Caribbean people with learning disabilities. We all have first hand experience of the challenge</v>
      </c>
      <c r="F1697" s="62" t="s">
        <v>19760</v>
      </c>
      <c r="G1697" s="16" t="s">
        <v>68</v>
      </c>
      <c r="H1697" s="17"/>
      <c r="K1697" s="26" t="s">
        <v>1271</v>
      </c>
      <c r="L1697" s="16" t="s">
        <v>11275</v>
      </c>
      <c r="M1697" s="28" t="str">
        <f t="shared" ref="M1697:Q1697" si="10183">IFERROR(IF(FIND(M$1,$F1697)&gt;1,"Age - Children",""),"")</f>
        <v/>
      </c>
      <c r="N1697" s="28" t="str">
        <f t="shared" si="10183"/>
        <v/>
      </c>
      <c r="O1697" s="28" t="str">
        <f t="shared" si="10183"/>
        <v/>
      </c>
      <c r="P1697" s="28" t="str">
        <f t="shared" si="10183"/>
        <v/>
      </c>
      <c r="Q1697" s="28" t="str">
        <f t="shared" si="10183"/>
        <v/>
      </c>
      <c r="R1697" s="28" t="str">
        <f t="shared" ref="R1697:T1697" si="10184">IFERROR(IF(FIND(R$1,$F1697)&gt;1,"Age - Elderly",""),"")</f>
        <v/>
      </c>
      <c r="S1697" s="28" t="str">
        <f t="shared" si="10184"/>
        <v/>
      </c>
      <c r="T1697" s="28" t="str">
        <f t="shared" si="10184"/>
        <v/>
      </c>
      <c r="U1697" s="28" t="str">
        <f t="shared" si="3"/>
        <v/>
      </c>
      <c r="V1697" s="28" t="str">
        <f t="shared" si="4"/>
        <v/>
      </c>
      <c r="X1697" s="28" t="str">
        <f t="shared" si="5"/>
        <v/>
      </c>
      <c r="Y1697" s="28" t="str">
        <f t="shared" si="6"/>
        <v/>
      </c>
      <c r="Z1697" s="28" t="str">
        <f t="shared" si="7"/>
        <v>Gender - Male</v>
      </c>
      <c r="AB1697" s="28" t="str">
        <f t="shared" si="8"/>
        <v/>
      </c>
      <c r="AD1697" s="28" t="str">
        <f t="shared" si="9"/>
        <v>Gender - Male;</v>
      </c>
      <c r="AG1697" s="28" t="str">
        <f t="shared" ref="AG1697:AL1697" si="10185">IFERROR(IF(FIND(AG$1,$F1697)&gt;1,AG$1,""),"")</f>
        <v/>
      </c>
      <c r="AH1697" s="28" t="str">
        <f t="shared" si="10185"/>
        <v/>
      </c>
      <c r="AI1697" s="28" t="str">
        <f t="shared" si="10185"/>
        <v/>
      </c>
      <c r="AJ1697" s="28" t="str">
        <f t="shared" si="10185"/>
        <v/>
      </c>
      <c r="AK1697" s="28" t="str">
        <f t="shared" si="10185"/>
        <v/>
      </c>
      <c r="AL1697" s="28" t="str">
        <f t="shared" si="10185"/>
        <v/>
      </c>
      <c r="AM1697" s="28" t="str">
        <f t="shared" si="11"/>
        <v/>
      </c>
      <c r="AN1697" s="28" t="str">
        <f t="shared" ref="AN1697:AQ1697" si="10186">IFERROR(IF(FIND(AN$1,$F1697)&gt;1,"Status - LGBT",""),"")</f>
        <v/>
      </c>
      <c r="AO1697" s="28" t="str">
        <f t="shared" si="10186"/>
        <v/>
      </c>
      <c r="AP1697" s="28" t="str">
        <f t="shared" si="10186"/>
        <v/>
      </c>
      <c r="AQ1697" s="28" t="str">
        <f t="shared" si="10186"/>
        <v/>
      </c>
      <c r="AR1697" s="28" t="str">
        <f t="shared" ref="AR1697:AV1697" si="10187">IFERROR(IF(FIND(AR$1,$F1697)&gt;1,"BME",""),"")</f>
        <v/>
      </c>
      <c r="AS1697" s="28" t="str">
        <f t="shared" si="10187"/>
        <v/>
      </c>
      <c r="AT1697" s="28" t="str">
        <f t="shared" si="10187"/>
        <v/>
      </c>
      <c r="AU1697" s="28" t="str">
        <f t="shared" si="10187"/>
        <v/>
      </c>
      <c r="AV1697" s="28" t="str">
        <f t="shared" si="10187"/>
        <v/>
      </c>
      <c r="AW1697" s="28" t="str">
        <f t="shared" ref="AW1697:BC1697" si="10188">IFERROR(IF(FIND(AW$1,$F1697)&gt;1,AW$1,""),"")</f>
        <v/>
      </c>
      <c r="AX1697" s="28" t="str">
        <f t="shared" si="10188"/>
        <v/>
      </c>
      <c r="AY1697" s="28" t="str">
        <f t="shared" si="10188"/>
        <v/>
      </c>
      <c r="AZ1697" s="28" t="str">
        <f t="shared" si="10188"/>
        <v/>
      </c>
      <c r="BA1697" s="28" t="str">
        <f t="shared" si="10188"/>
        <v/>
      </c>
      <c r="BB1697" s="28" t="str">
        <f t="shared" si="10188"/>
        <v/>
      </c>
      <c r="BC1697" s="28" t="str">
        <f t="shared" si="10188"/>
        <v/>
      </c>
      <c r="BD1697" s="28" t="str">
        <f t="shared" si="15"/>
        <v/>
      </c>
      <c r="BG1697" s="2" t="s">
        <v>11276</v>
      </c>
      <c r="BI1697" s="2" t="s">
        <v>1273</v>
      </c>
      <c r="BJ1697" s="28" t="str">
        <f t="shared" si="16"/>
        <v>Leeds</v>
      </c>
      <c r="BK1697" s="28" t="str">
        <f t="shared" si="17"/>
        <v>West Yorkshire</v>
      </c>
      <c r="BM1697" s="2" t="s">
        <v>98</v>
      </c>
      <c r="BU1697" s="18"/>
      <c r="BV1697" s="47" t="s">
        <v>573</v>
      </c>
      <c r="BW1697" s="18"/>
      <c r="BX1697" s="18"/>
      <c r="BY1697" s="42" t="str">
        <f t="shared" si="18"/>
        <v>Gender - Male;;LS10</v>
      </c>
      <c r="BZ1697" s="43"/>
    </row>
    <row r="1698" spans="1:78" ht="15">
      <c r="A1698" s="10" t="s">
        <v>46</v>
      </c>
      <c r="B1698" s="28">
        <f>VLOOKUP(A1698,Organisations!$A$2:$B$7,2,FALSE)</f>
        <v>3</v>
      </c>
      <c r="C1698" s="10" t="s">
        <v>11277</v>
      </c>
      <c r="D1698" s="10" t="s">
        <v>11278</v>
      </c>
      <c r="E1698" s="28" t="str">
        <f t="shared" si="0"/>
        <v>A Safe Place is somewhere a person with a learning disability can go and ask for help if they are lost, frightened or in</v>
      </c>
      <c r="F1698" s="10" t="s">
        <v>11280</v>
      </c>
      <c r="G1698" s="10" t="s">
        <v>68</v>
      </c>
      <c r="H1698" s="11"/>
      <c r="K1698" s="30" t="s">
        <v>546</v>
      </c>
      <c r="L1698" s="10" t="s">
        <v>11282</v>
      </c>
      <c r="M1698" s="28" t="str">
        <f t="shared" ref="M1698:Q1698" si="10189">IFERROR(IF(FIND(M$1,$F1698)&gt;1,"Age - Children",""),"")</f>
        <v/>
      </c>
      <c r="N1698" s="28" t="str">
        <f t="shared" si="10189"/>
        <v/>
      </c>
      <c r="O1698" s="28" t="str">
        <f t="shared" si="10189"/>
        <v/>
      </c>
      <c r="P1698" s="28" t="str">
        <f t="shared" si="10189"/>
        <v/>
      </c>
      <c r="Q1698" s="28" t="str">
        <f t="shared" si="10189"/>
        <v/>
      </c>
      <c r="R1698" s="28" t="str">
        <f t="shared" ref="R1698:T1698" si="10190">IFERROR(IF(FIND(R$1,$F1698)&gt;1,"Age - Elderly",""),"")</f>
        <v/>
      </c>
      <c r="S1698" s="28" t="str">
        <f t="shared" si="10190"/>
        <v/>
      </c>
      <c r="T1698" s="28" t="str">
        <f t="shared" si="10190"/>
        <v/>
      </c>
      <c r="U1698" s="28" t="str">
        <f t="shared" si="3"/>
        <v/>
      </c>
      <c r="V1698" s="28" t="str">
        <f t="shared" si="4"/>
        <v/>
      </c>
      <c r="X1698" s="28" t="str">
        <f t="shared" si="5"/>
        <v/>
      </c>
      <c r="Y1698" s="28" t="str">
        <f t="shared" si="6"/>
        <v/>
      </c>
      <c r="Z1698" s="28" t="str">
        <f t="shared" si="7"/>
        <v/>
      </c>
      <c r="AB1698" s="28" t="str">
        <f t="shared" si="8"/>
        <v/>
      </c>
      <c r="AD1698" s="28" t="str">
        <f t="shared" si="9"/>
        <v/>
      </c>
      <c r="AG1698" s="28" t="str">
        <f t="shared" ref="AG1698:AL1698" si="10191">IFERROR(IF(FIND(AG$1,$F1698)&gt;1,AG$1,""),"")</f>
        <v/>
      </c>
      <c r="AH1698" s="28" t="str">
        <f t="shared" si="10191"/>
        <v/>
      </c>
      <c r="AI1698" s="28" t="str">
        <f t="shared" si="10191"/>
        <v/>
      </c>
      <c r="AJ1698" s="28" t="str">
        <f t="shared" si="10191"/>
        <v/>
      </c>
      <c r="AK1698" s="28" t="str">
        <f t="shared" si="10191"/>
        <v/>
      </c>
      <c r="AL1698" s="28" t="str">
        <f t="shared" si="10191"/>
        <v/>
      </c>
      <c r="AM1698" s="28" t="str">
        <f t="shared" si="11"/>
        <v/>
      </c>
      <c r="AN1698" s="28" t="str">
        <f t="shared" ref="AN1698:AQ1698" si="10192">IFERROR(IF(FIND(AN$1,$F1698)&gt;1,"Status - LGBT",""),"")</f>
        <v/>
      </c>
      <c r="AO1698" s="28" t="str">
        <f t="shared" si="10192"/>
        <v/>
      </c>
      <c r="AP1698" s="28" t="str">
        <f t="shared" si="10192"/>
        <v/>
      </c>
      <c r="AQ1698" s="28" t="str">
        <f t="shared" si="10192"/>
        <v/>
      </c>
      <c r="AR1698" s="28" t="str">
        <f t="shared" ref="AR1698:AV1698" si="10193">IFERROR(IF(FIND(AR$1,$F1698)&gt;1,"BME",""),"")</f>
        <v/>
      </c>
      <c r="AS1698" s="28" t="str">
        <f t="shared" si="10193"/>
        <v/>
      </c>
      <c r="AT1698" s="28" t="str">
        <f t="shared" si="10193"/>
        <v/>
      </c>
      <c r="AU1698" s="28" t="str">
        <f t="shared" si="10193"/>
        <v/>
      </c>
      <c r="AV1698" s="28" t="str">
        <f t="shared" si="10193"/>
        <v/>
      </c>
      <c r="AW1698" s="28" t="str">
        <f t="shared" ref="AW1698:BC1698" si="10194">IFERROR(IF(FIND(AW$1,$F1698)&gt;1,AW$1,""),"")</f>
        <v/>
      </c>
      <c r="AX1698" s="28" t="str">
        <f t="shared" si="10194"/>
        <v/>
      </c>
      <c r="AY1698" s="28" t="str">
        <f t="shared" si="10194"/>
        <v/>
      </c>
      <c r="AZ1698" s="28" t="str">
        <f t="shared" si="10194"/>
        <v/>
      </c>
      <c r="BA1698" s="28" t="str">
        <f t="shared" si="10194"/>
        <v/>
      </c>
      <c r="BB1698" s="28" t="str">
        <f t="shared" si="10194"/>
        <v/>
      </c>
      <c r="BC1698" s="28" t="str">
        <f t="shared" si="10194"/>
        <v/>
      </c>
      <c r="BD1698" s="28" t="str">
        <f t="shared" si="15"/>
        <v/>
      </c>
      <c r="BJ1698" s="28" t="str">
        <f t="shared" si="16"/>
        <v/>
      </c>
      <c r="BK1698" s="28" t="str">
        <f t="shared" si="17"/>
        <v/>
      </c>
      <c r="BM1698" s="2" t="s">
        <v>98</v>
      </c>
      <c r="BU1698" s="12"/>
      <c r="BV1698" s="12"/>
      <c r="BW1698" s="12"/>
      <c r="BX1698" s="12"/>
      <c r="BY1698" s="42" t="str">
        <f t="shared" si="18"/>
        <v/>
      </c>
      <c r="BZ1698" s="42"/>
    </row>
    <row r="1699" spans="1:78" ht="15">
      <c r="A1699" s="16" t="s">
        <v>46</v>
      </c>
      <c r="B1699" s="28">
        <f>VLOOKUP(A1699,Organisations!$A$2:$B$7,2,FALSE)</f>
        <v>3</v>
      </c>
      <c r="C1699" s="16" t="s">
        <v>11284</v>
      </c>
      <c r="D1699" s="16" t="s">
        <v>11285</v>
      </c>
      <c r="E1699" s="28" t="str">
        <f t="shared" si="0"/>
        <v>Saint John of God Hospitaller Services is a national charity helping vulnerable people to lead fulfilling lives and reac</v>
      </c>
      <c r="F1699" s="62" t="s">
        <v>19761</v>
      </c>
      <c r="G1699" s="16" t="s">
        <v>68</v>
      </c>
      <c r="H1699" s="17"/>
      <c r="K1699" s="26" t="s">
        <v>11289</v>
      </c>
      <c r="L1699" s="16" t="s">
        <v>11290</v>
      </c>
      <c r="M1699" s="28" t="str">
        <f t="shared" ref="M1699:Q1699" si="10195">IFERROR(IF(FIND(M$1,$F1699)&gt;1,"Age - Children",""),"")</f>
        <v/>
      </c>
      <c r="N1699" s="28" t="str">
        <f t="shared" si="10195"/>
        <v/>
      </c>
      <c r="O1699" s="28" t="str">
        <f t="shared" si="10195"/>
        <v/>
      </c>
      <c r="P1699" s="28" t="str">
        <f t="shared" si="10195"/>
        <v/>
      </c>
      <c r="Q1699" s="28" t="str">
        <f t="shared" si="10195"/>
        <v/>
      </c>
      <c r="R1699" s="28" t="str">
        <f t="shared" ref="R1699:T1699" si="10196">IFERROR(IF(FIND(R$1,$F1699)&gt;1,"Age - Elderly",""),"")</f>
        <v/>
      </c>
      <c r="S1699" s="28" t="str">
        <f t="shared" si="10196"/>
        <v>Age - Elderly</v>
      </c>
      <c r="T1699" s="28" t="str">
        <f t="shared" si="10196"/>
        <v/>
      </c>
      <c r="U1699" s="28" t="str">
        <f t="shared" si="3"/>
        <v>Age - Elderly</v>
      </c>
      <c r="V1699" s="28" t="str">
        <f t="shared" si="4"/>
        <v/>
      </c>
      <c r="X1699" s="28" t="str">
        <f t="shared" si="5"/>
        <v/>
      </c>
      <c r="Y1699" s="28" t="str">
        <f t="shared" si="6"/>
        <v/>
      </c>
      <c r="Z1699" s="28" t="str">
        <f t="shared" si="7"/>
        <v>Gender - Male</v>
      </c>
      <c r="AB1699" s="28" t="str">
        <f t="shared" si="8"/>
        <v/>
      </c>
      <c r="AD1699" s="28" t="str">
        <f t="shared" si="9"/>
        <v>Gender - Male;</v>
      </c>
      <c r="AG1699" s="28" t="str">
        <f t="shared" ref="AG1699:AL1699" si="10197">IFERROR(IF(FIND(AG$1,$F1699)&gt;1,AG$1,""),"")</f>
        <v/>
      </c>
      <c r="AH1699" s="28" t="str">
        <f t="shared" si="10197"/>
        <v/>
      </c>
      <c r="AI1699" s="28" t="str">
        <f t="shared" si="10197"/>
        <v/>
      </c>
      <c r="AJ1699" s="28" t="str">
        <f t="shared" si="10197"/>
        <v/>
      </c>
      <c r="AK1699" s="28" t="str">
        <f t="shared" si="10197"/>
        <v/>
      </c>
      <c r="AL1699" s="28" t="str">
        <f t="shared" si="10197"/>
        <v/>
      </c>
      <c r="AM1699" s="28" t="str">
        <f t="shared" si="11"/>
        <v/>
      </c>
      <c r="AN1699" s="28" t="str">
        <f t="shared" ref="AN1699:AQ1699" si="10198">IFERROR(IF(FIND(AN$1,$F1699)&gt;1,"Status - LGBT",""),"")</f>
        <v/>
      </c>
      <c r="AO1699" s="28" t="str">
        <f t="shared" si="10198"/>
        <v/>
      </c>
      <c r="AP1699" s="28" t="str">
        <f t="shared" si="10198"/>
        <v/>
      </c>
      <c r="AQ1699" s="28" t="str">
        <f t="shared" si="10198"/>
        <v/>
      </c>
      <c r="AR1699" s="28" t="str">
        <f t="shared" ref="AR1699:AV1699" si="10199">IFERROR(IF(FIND(AR$1,$F1699)&gt;1,"BME",""),"")</f>
        <v/>
      </c>
      <c r="AS1699" s="28" t="str">
        <f t="shared" si="10199"/>
        <v/>
      </c>
      <c r="AT1699" s="28" t="str">
        <f t="shared" si="10199"/>
        <v/>
      </c>
      <c r="AU1699" s="28" t="str">
        <f t="shared" si="10199"/>
        <v/>
      </c>
      <c r="AV1699" s="28" t="str">
        <f t="shared" si="10199"/>
        <v/>
      </c>
      <c r="AW1699" s="28" t="str">
        <f t="shared" ref="AW1699:BC1699" si="10200">IFERROR(IF(FIND(AW$1,$F1699)&gt;1,AW$1,""),"")</f>
        <v/>
      </c>
      <c r="AX1699" s="28" t="str">
        <f t="shared" si="10200"/>
        <v/>
      </c>
      <c r="AY1699" s="28" t="str">
        <f t="shared" si="10200"/>
        <v/>
      </c>
      <c r="AZ1699" s="28" t="str">
        <f t="shared" si="10200"/>
        <v/>
      </c>
      <c r="BA1699" s="28" t="str">
        <f t="shared" si="10200"/>
        <v/>
      </c>
      <c r="BB1699" s="28" t="str">
        <f t="shared" si="10200"/>
        <v/>
      </c>
      <c r="BC1699" s="28" t="str">
        <f t="shared" si="10200"/>
        <v/>
      </c>
      <c r="BD1699" s="28" t="str">
        <f t="shared" si="15"/>
        <v/>
      </c>
      <c r="BG1699" s="2" t="s">
        <v>11291</v>
      </c>
      <c r="BJ1699" s="28" t="str">
        <f t="shared" si="16"/>
        <v/>
      </c>
      <c r="BK1699" s="28" t="str">
        <f t="shared" si="17"/>
        <v/>
      </c>
      <c r="BM1699" s="2" t="s">
        <v>98</v>
      </c>
      <c r="BU1699" s="18"/>
      <c r="BV1699" s="18"/>
      <c r="BW1699" s="18"/>
      <c r="BX1699" s="18"/>
      <c r="BY1699" s="42" t="str">
        <f t="shared" si="18"/>
        <v>Age - Elderly;Gender - Male;;</v>
      </c>
      <c r="BZ1699" s="43"/>
    </row>
    <row r="1700" spans="1:78" ht="15">
      <c r="A1700" s="10" t="s">
        <v>46</v>
      </c>
      <c r="B1700" s="28">
        <f>VLOOKUP(A1700,Organisations!$A$2:$B$7,2,FALSE)</f>
        <v>3</v>
      </c>
      <c r="C1700" s="10" t="s">
        <v>11293</v>
      </c>
      <c r="D1700" s="10" t="s">
        <v>11294</v>
      </c>
      <c r="E1700" s="28" t="str">
        <f t="shared" si="0"/>
        <v>Activities, advice and information for families with disabled children and young people.
 The Independent Support Servic</v>
      </c>
      <c r="F1700" s="61" t="s">
        <v>19762</v>
      </c>
      <c r="G1700" s="10" t="s">
        <v>68</v>
      </c>
      <c r="H1700" s="11"/>
      <c r="K1700" s="30" t="s">
        <v>11298</v>
      </c>
      <c r="L1700" s="10" t="s">
        <v>11299</v>
      </c>
      <c r="M1700" s="28" t="str">
        <f t="shared" ref="M1700:Q1700" si="10201">IFERROR(IF(FIND(M$1,$F1700)&gt;1,"Age - Children",""),"")</f>
        <v>Age - Children</v>
      </c>
      <c r="N1700" s="28" t="str">
        <f t="shared" si="10201"/>
        <v/>
      </c>
      <c r="O1700" s="28" t="str">
        <f t="shared" si="10201"/>
        <v/>
      </c>
      <c r="P1700" s="28" t="str">
        <f t="shared" si="10201"/>
        <v/>
      </c>
      <c r="Q1700" s="28" t="str">
        <f t="shared" si="10201"/>
        <v/>
      </c>
      <c r="R1700" s="28" t="str">
        <f t="shared" ref="R1700:T1700" si="10202">IFERROR(IF(FIND(R$1,$F1700)&gt;1,"Age - Elderly",""),"")</f>
        <v/>
      </c>
      <c r="S1700" s="28" t="str">
        <f t="shared" si="10202"/>
        <v/>
      </c>
      <c r="T1700" s="28" t="str">
        <f t="shared" si="10202"/>
        <v/>
      </c>
      <c r="U1700" s="28" t="str">
        <f t="shared" si="3"/>
        <v>Age - Children;</v>
      </c>
      <c r="V1700" s="28" t="str">
        <f t="shared" si="4"/>
        <v>Status - disabled</v>
      </c>
      <c r="X1700" s="28" t="str">
        <f t="shared" si="5"/>
        <v/>
      </c>
      <c r="Y1700" s="28" t="str">
        <f t="shared" si="6"/>
        <v/>
      </c>
      <c r="Z1700" s="28" t="str">
        <f t="shared" si="7"/>
        <v>Gender - Male</v>
      </c>
      <c r="AB1700" s="28" t="str">
        <f t="shared" si="8"/>
        <v/>
      </c>
      <c r="AD1700" s="28" t="str">
        <f t="shared" si="9"/>
        <v>Gender - Male;</v>
      </c>
      <c r="AG1700" s="28" t="str">
        <f t="shared" ref="AG1700:AL1700" si="10203">IFERROR(IF(FIND(AG$1,$F1700)&gt;1,AG$1,""),"")</f>
        <v/>
      </c>
      <c r="AH1700" s="28" t="str">
        <f t="shared" si="10203"/>
        <v/>
      </c>
      <c r="AI1700" s="28" t="str">
        <f t="shared" si="10203"/>
        <v/>
      </c>
      <c r="AJ1700" s="28" t="str">
        <f t="shared" si="10203"/>
        <v/>
      </c>
      <c r="AK1700" s="28" t="str">
        <f t="shared" si="10203"/>
        <v/>
      </c>
      <c r="AL1700" s="28" t="str">
        <f t="shared" si="10203"/>
        <v/>
      </c>
      <c r="AM1700" s="28" t="str">
        <f t="shared" si="11"/>
        <v/>
      </c>
      <c r="AN1700" s="28" t="str">
        <f t="shared" ref="AN1700:AQ1700" si="10204">IFERROR(IF(FIND(AN$1,$F1700)&gt;1,"Status - LGBT",""),"")</f>
        <v/>
      </c>
      <c r="AO1700" s="28" t="str">
        <f t="shared" si="10204"/>
        <v/>
      </c>
      <c r="AP1700" s="28" t="str">
        <f t="shared" si="10204"/>
        <v/>
      </c>
      <c r="AQ1700" s="28" t="str">
        <f t="shared" si="10204"/>
        <v/>
      </c>
      <c r="AR1700" s="28" t="str">
        <f t="shared" ref="AR1700:AV1700" si="10205">IFERROR(IF(FIND(AR$1,$F1700)&gt;1,"BME",""),"")</f>
        <v/>
      </c>
      <c r="AS1700" s="28" t="str">
        <f t="shared" si="10205"/>
        <v/>
      </c>
      <c r="AT1700" s="28" t="str">
        <f t="shared" si="10205"/>
        <v/>
      </c>
      <c r="AU1700" s="28" t="str">
        <f t="shared" si="10205"/>
        <v/>
      </c>
      <c r="AV1700" s="28" t="str">
        <f t="shared" si="10205"/>
        <v/>
      </c>
      <c r="AW1700" s="28" t="str">
        <f t="shared" ref="AW1700:BC1700" si="10206">IFERROR(IF(FIND(AW$1,$F1700)&gt;1,AW$1,""),"")</f>
        <v/>
      </c>
      <c r="AX1700" s="28" t="str">
        <f t="shared" si="10206"/>
        <v/>
      </c>
      <c r="AY1700" s="28" t="str">
        <f t="shared" si="10206"/>
        <v/>
      </c>
      <c r="AZ1700" s="28" t="str">
        <f t="shared" si="10206"/>
        <v/>
      </c>
      <c r="BA1700" s="28" t="str">
        <f t="shared" si="10206"/>
        <v/>
      </c>
      <c r="BB1700" s="28" t="str">
        <f t="shared" si="10206"/>
        <v/>
      </c>
      <c r="BC1700" s="28" t="str">
        <f t="shared" si="10206"/>
        <v/>
      </c>
      <c r="BD1700" s="28" t="str">
        <f t="shared" si="15"/>
        <v/>
      </c>
      <c r="BG1700" s="2" t="s">
        <v>11300</v>
      </c>
      <c r="BI1700" s="2" t="s">
        <v>2663</v>
      </c>
      <c r="BJ1700" s="28" t="str">
        <f t="shared" si="16"/>
        <v>Leeds</v>
      </c>
      <c r="BK1700" s="28" t="str">
        <f t="shared" si="17"/>
        <v>West Yorkshire</v>
      </c>
      <c r="BM1700" s="2" t="s">
        <v>98</v>
      </c>
      <c r="BU1700" s="12"/>
      <c r="BV1700" s="50" t="s">
        <v>574</v>
      </c>
      <c r="BW1700" s="12"/>
      <c r="BX1700" s="12"/>
      <c r="BY1700" s="42" t="str">
        <f t="shared" si="18"/>
        <v>Status - disabled;Age - Children;;Gender - Male;;LS11</v>
      </c>
      <c r="BZ1700" s="42"/>
    </row>
    <row r="1701" spans="1:78" ht="15">
      <c r="A1701" s="16" t="s">
        <v>46</v>
      </c>
      <c r="B1701" s="28">
        <f>VLOOKUP(A1701,Organisations!$A$2:$B$7,2,FALSE)</f>
        <v>3</v>
      </c>
      <c r="C1701" s="16" t="s">
        <v>11301</v>
      </c>
      <c r="D1701" s="16" t="s">
        <v>11302</v>
      </c>
      <c r="E1701" s="28" t="str">
        <f t="shared" si="0"/>
        <v>Seagulls is an environmental social enterprise working to promote and develop a community resource centre in Leeds.</v>
      </c>
      <c r="F1701" s="16" t="s">
        <v>11303</v>
      </c>
      <c r="G1701" s="16" t="s">
        <v>68</v>
      </c>
      <c r="H1701" s="17"/>
      <c r="K1701" s="26" t="s">
        <v>11305</v>
      </c>
      <c r="L1701" s="16" t="s">
        <v>11306</v>
      </c>
      <c r="M1701" s="28" t="str">
        <f t="shared" ref="M1701:Q1701" si="10207">IFERROR(IF(FIND(M$1,$F1701)&gt;1,"Age - Children",""),"")</f>
        <v/>
      </c>
      <c r="N1701" s="28" t="str">
        <f t="shared" si="10207"/>
        <v/>
      </c>
      <c r="O1701" s="28" t="str">
        <f t="shared" si="10207"/>
        <v/>
      </c>
      <c r="P1701" s="28" t="str">
        <f t="shared" si="10207"/>
        <v/>
      </c>
      <c r="Q1701" s="28" t="str">
        <f t="shared" si="10207"/>
        <v/>
      </c>
      <c r="R1701" s="28" t="str">
        <f t="shared" ref="R1701:T1701" si="10208">IFERROR(IF(FIND(R$1,$F1701)&gt;1,"Age - Elderly",""),"")</f>
        <v/>
      </c>
      <c r="S1701" s="28" t="str">
        <f t="shared" si="10208"/>
        <v/>
      </c>
      <c r="T1701" s="28" t="str">
        <f t="shared" si="10208"/>
        <v/>
      </c>
      <c r="U1701" s="28" t="str">
        <f t="shared" si="3"/>
        <v/>
      </c>
      <c r="V1701" s="28" t="str">
        <f t="shared" si="4"/>
        <v/>
      </c>
      <c r="X1701" s="28" t="str">
        <f t="shared" si="5"/>
        <v/>
      </c>
      <c r="Y1701" s="28" t="str">
        <f t="shared" si="6"/>
        <v/>
      </c>
      <c r="Z1701" s="28" t="str">
        <f t="shared" si="7"/>
        <v>Gender - Male</v>
      </c>
      <c r="AB1701" s="28" t="str">
        <f t="shared" si="8"/>
        <v/>
      </c>
      <c r="AD1701" s="28" t="str">
        <f t="shared" si="9"/>
        <v>Gender - Male;</v>
      </c>
      <c r="AG1701" s="28" t="str">
        <f t="shared" ref="AG1701:AL1701" si="10209">IFERROR(IF(FIND(AG$1,$F1701)&gt;1,AG$1,""),"")</f>
        <v/>
      </c>
      <c r="AH1701" s="28" t="str">
        <f t="shared" si="10209"/>
        <v/>
      </c>
      <c r="AI1701" s="28" t="str">
        <f t="shared" si="10209"/>
        <v/>
      </c>
      <c r="AJ1701" s="28" t="str">
        <f t="shared" si="10209"/>
        <v/>
      </c>
      <c r="AK1701" s="28" t="str">
        <f t="shared" si="10209"/>
        <v/>
      </c>
      <c r="AL1701" s="28" t="str">
        <f t="shared" si="10209"/>
        <v/>
      </c>
      <c r="AM1701" s="28" t="str">
        <f t="shared" si="11"/>
        <v/>
      </c>
      <c r="AN1701" s="28" t="str">
        <f t="shared" ref="AN1701:AQ1701" si="10210">IFERROR(IF(FIND(AN$1,$F1701)&gt;1,"Status - LGBT",""),"")</f>
        <v/>
      </c>
      <c r="AO1701" s="28" t="str">
        <f t="shared" si="10210"/>
        <v/>
      </c>
      <c r="AP1701" s="28" t="str">
        <f t="shared" si="10210"/>
        <v/>
      </c>
      <c r="AQ1701" s="28" t="str">
        <f t="shared" si="10210"/>
        <v/>
      </c>
      <c r="AR1701" s="28" t="str">
        <f t="shared" ref="AR1701:AV1701" si="10211">IFERROR(IF(FIND(AR$1,$F1701)&gt;1,"BME",""),"")</f>
        <v/>
      </c>
      <c r="AS1701" s="28" t="str">
        <f t="shared" si="10211"/>
        <v/>
      </c>
      <c r="AT1701" s="28" t="str">
        <f t="shared" si="10211"/>
        <v/>
      </c>
      <c r="AU1701" s="28" t="str">
        <f t="shared" si="10211"/>
        <v/>
      </c>
      <c r="AV1701" s="28" t="str">
        <f t="shared" si="10211"/>
        <v/>
      </c>
      <c r="AW1701" s="28" t="str">
        <f t="shared" ref="AW1701:BC1701" si="10212">IFERROR(IF(FIND(AW$1,$F1701)&gt;1,AW$1,""),"")</f>
        <v/>
      </c>
      <c r="AX1701" s="28" t="str">
        <f t="shared" si="10212"/>
        <v/>
      </c>
      <c r="AY1701" s="28" t="str">
        <f t="shared" si="10212"/>
        <v/>
      </c>
      <c r="AZ1701" s="28" t="str">
        <f t="shared" si="10212"/>
        <v/>
      </c>
      <c r="BA1701" s="28" t="str">
        <f t="shared" si="10212"/>
        <v/>
      </c>
      <c r="BB1701" s="28" t="str">
        <f t="shared" si="10212"/>
        <v/>
      </c>
      <c r="BC1701" s="28" t="str">
        <f t="shared" si="10212"/>
        <v/>
      </c>
      <c r="BD1701" s="28" t="str">
        <f t="shared" si="15"/>
        <v/>
      </c>
      <c r="BG1701" s="2" t="s">
        <v>11307</v>
      </c>
      <c r="BI1701" s="2" t="s">
        <v>10173</v>
      </c>
      <c r="BJ1701" s="28" t="str">
        <f t="shared" si="16"/>
        <v>Leeds</v>
      </c>
      <c r="BK1701" s="28" t="str">
        <f t="shared" si="17"/>
        <v>West Yorkshire</v>
      </c>
      <c r="BM1701" s="2" t="s">
        <v>98</v>
      </c>
      <c r="BU1701" s="18"/>
      <c r="BV1701" s="47" t="s">
        <v>565</v>
      </c>
      <c r="BW1701" s="18"/>
      <c r="BX1701" s="18"/>
      <c r="BY1701" s="42" t="str">
        <f t="shared" si="18"/>
        <v>Gender - Male;;LS3</v>
      </c>
      <c r="BZ1701" s="43"/>
    </row>
    <row r="1702" spans="1:78" ht="15">
      <c r="A1702" s="10" t="s">
        <v>46</v>
      </c>
      <c r="B1702" s="28">
        <f>VLOOKUP(A1702,Organisations!$A$2:$B$7,2,FALSE)</f>
        <v>3</v>
      </c>
      <c r="C1702" s="10" t="s">
        <v>11308</v>
      </c>
      <c r="D1702" s="10" t="s">
        <v>11309</v>
      </c>
      <c r="E1702" s="28" t="str">
        <f t="shared" si="0"/>
        <v xml:space="preserve">For frazzled parents of Children and Young People with Special Educational Needs and Disabilities.
 Navigating the SEND </v>
      </c>
      <c r="F1702" s="61" t="s">
        <v>19763</v>
      </c>
      <c r="G1702" s="10" t="s">
        <v>68</v>
      </c>
      <c r="H1702" s="11"/>
      <c r="K1702" s="30" t="s">
        <v>11312</v>
      </c>
      <c r="L1702" s="10" t="s">
        <v>11313</v>
      </c>
      <c r="M1702" s="28" t="str">
        <f t="shared" ref="M1702:Q1702" si="10213">IFERROR(IF(FIND(M$1,$F1702)&gt;1,"Age - Children",""),"")</f>
        <v/>
      </c>
      <c r="N1702" s="28" t="str">
        <f t="shared" si="10213"/>
        <v/>
      </c>
      <c r="O1702" s="28" t="str">
        <f t="shared" si="10213"/>
        <v/>
      </c>
      <c r="P1702" s="28" t="str">
        <f t="shared" si="10213"/>
        <v/>
      </c>
      <c r="Q1702" s="28" t="str">
        <f t="shared" si="10213"/>
        <v/>
      </c>
      <c r="R1702" s="28" t="str">
        <f t="shared" ref="R1702:T1702" si="10214">IFERROR(IF(FIND(R$1,$F1702)&gt;1,"Age - Elderly",""),"")</f>
        <v/>
      </c>
      <c r="S1702" s="28" t="str">
        <f t="shared" si="10214"/>
        <v/>
      </c>
      <c r="T1702" s="28" t="str">
        <f t="shared" si="10214"/>
        <v/>
      </c>
      <c r="U1702" s="28" t="str">
        <f t="shared" si="3"/>
        <v/>
      </c>
      <c r="V1702" s="28" t="str">
        <f t="shared" si="4"/>
        <v/>
      </c>
      <c r="X1702" s="28" t="str">
        <f t="shared" si="5"/>
        <v/>
      </c>
      <c r="Y1702" s="28" t="str">
        <f t="shared" si="6"/>
        <v/>
      </c>
      <c r="Z1702" s="28" t="str">
        <f t="shared" si="7"/>
        <v>Gender - Male</v>
      </c>
      <c r="AB1702" s="28" t="str">
        <f t="shared" si="8"/>
        <v/>
      </c>
      <c r="AD1702" s="28" t="str">
        <f t="shared" si="9"/>
        <v>Gender - Male;</v>
      </c>
      <c r="AG1702" s="28" t="str">
        <f t="shared" ref="AG1702:AL1702" si="10215">IFERROR(IF(FIND(AG$1,$F1702)&gt;1,AG$1,""),"")</f>
        <v/>
      </c>
      <c r="AH1702" s="28" t="str">
        <f t="shared" si="10215"/>
        <v/>
      </c>
      <c r="AI1702" s="28" t="str">
        <f t="shared" si="10215"/>
        <v/>
      </c>
      <c r="AJ1702" s="28" t="str">
        <f t="shared" si="10215"/>
        <v/>
      </c>
      <c r="AK1702" s="28" t="str">
        <f t="shared" si="10215"/>
        <v/>
      </c>
      <c r="AL1702" s="28" t="str">
        <f t="shared" si="10215"/>
        <v/>
      </c>
      <c r="AM1702" s="28" t="str">
        <f t="shared" si="11"/>
        <v/>
      </c>
      <c r="AN1702" s="28" t="str">
        <f t="shared" ref="AN1702:AQ1702" si="10216">IFERROR(IF(FIND(AN$1,$F1702)&gt;1,"Status - LGBT",""),"")</f>
        <v/>
      </c>
      <c r="AO1702" s="28" t="str">
        <f t="shared" si="10216"/>
        <v/>
      </c>
      <c r="AP1702" s="28" t="str">
        <f t="shared" si="10216"/>
        <v/>
      </c>
      <c r="AQ1702" s="28" t="str">
        <f t="shared" si="10216"/>
        <v/>
      </c>
      <c r="AR1702" s="28" t="str">
        <f t="shared" ref="AR1702:AV1702" si="10217">IFERROR(IF(FIND(AR$1,$F1702)&gt;1,"BME",""),"")</f>
        <v/>
      </c>
      <c r="AS1702" s="28" t="str">
        <f t="shared" si="10217"/>
        <v/>
      </c>
      <c r="AT1702" s="28" t="str">
        <f t="shared" si="10217"/>
        <v/>
      </c>
      <c r="AU1702" s="28" t="str">
        <f t="shared" si="10217"/>
        <v/>
      </c>
      <c r="AV1702" s="28" t="str">
        <f t="shared" si="10217"/>
        <v/>
      </c>
      <c r="AW1702" s="28" t="str">
        <f t="shared" ref="AW1702:BC1702" si="10218">IFERROR(IF(FIND(AW$1,$F1702)&gt;1,AW$1,""),"")</f>
        <v/>
      </c>
      <c r="AX1702" s="28" t="str">
        <f t="shared" si="10218"/>
        <v/>
      </c>
      <c r="AY1702" s="28" t="str">
        <f t="shared" si="10218"/>
        <v/>
      </c>
      <c r="AZ1702" s="28" t="str">
        <f t="shared" si="10218"/>
        <v/>
      </c>
      <c r="BA1702" s="28" t="str">
        <f t="shared" si="10218"/>
        <v/>
      </c>
      <c r="BB1702" s="28" t="str">
        <f t="shared" si="10218"/>
        <v/>
      </c>
      <c r="BC1702" s="28" t="str">
        <f t="shared" si="10218"/>
        <v/>
      </c>
      <c r="BD1702" s="28" t="str">
        <f t="shared" si="15"/>
        <v/>
      </c>
      <c r="BG1702" s="2" t="s">
        <v>11314</v>
      </c>
      <c r="BJ1702" s="28" t="str">
        <f t="shared" si="16"/>
        <v/>
      </c>
      <c r="BK1702" s="28" t="str">
        <f t="shared" si="17"/>
        <v/>
      </c>
      <c r="BM1702" s="2" t="s">
        <v>98</v>
      </c>
      <c r="BU1702" s="12"/>
      <c r="BV1702" s="12"/>
      <c r="BW1702" s="12"/>
      <c r="BX1702" s="12"/>
      <c r="BY1702" s="42" t="str">
        <f t="shared" si="18"/>
        <v>Gender - Male;;</v>
      </c>
      <c r="BZ1702" s="42"/>
    </row>
    <row r="1703" spans="1:78" ht="15">
      <c r="A1703" s="16" t="s">
        <v>46</v>
      </c>
      <c r="B1703" s="28">
        <f>VLOOKUP(A1703,Organisations!$A$2:$B$7,2,FALSE)</f>
        <v>3</v>
      </c>
      <c r="C1703" s="16" t="s">
        <v>11316</v>
      </c>
      <c r="D1703" s="16" t="s">
        <v>11317</v>
      </c>
      <c r="E1703" s="28" t="str">
        <f t="shared" si="0"/>
        <v>The sensory Fun Bus has been created to overcome problems that stop people from accessing sensory rooms.
 This service i</v>
      </c>
      <c r="F1703" s="62" t="s">
        <v>19764</v>
      </c>
      <c r="G1703" s="16" t="s">
        <v>68</v>
      </c>
      <c r="H1703" s="17"/>
      <c r="K1703" s="26" t="s">
        <v>11321</v>
      </c>
      <c r="L1703" s="16" t="s">
        <v>11322</v>
      </c>
      <c r="M1703" s="28" t="str">
        <f t="shared" ref="M1703:Q1703" si="10219">IFERROR(IF(FIND(M$1,$F1703)&gt;1,"Age - Children",""),"")</f>
        <v/>
      </c>
      <c r="N1703" s="28" t="str">
        <f t="shared" si="10219"/>
        <v/>
      </c>
      <c r="O1703" s="28" t="str">
        <f t="shared" si="10219"/>
        <v/>
      </c>
      <c r="P1703" s="28" t="str">
        <f t="shared" si="10219"/>
        <v/>
      </c>
      <c r="Q1703" s="28" t="str">
        <f t="shared" si="10219"/>
        <v/>
      </c>
      <c r="R1703" s="28" t="str">
        <f t="shared" ref="R1703:T1703" si="10220">IFERROR(IF(FIND(R$1,$F1703)&gt;1,"Age - Elderly",""),"")</f>
        <v/>
      </c>
      <c r="S1703" s="28" t="str">
        <f t="shared" si="10220"/>
        <v/>
      </c>
      <c r="T1703" s="28" t="str">
        <f t="shared" si="10220"/>
        <v/>
      </c>
      <c r="U1703" s="28" t="str">
        <f t="shared" si="3"/>
        <v/>
      </c>
      <c r="V1703" s="28" t="str">
        <f t="shared" si="4"/>
        <v/>
      </c>
      <c r="X1703" s="28" t="str">
        <f t="shared" si="5"/>
        <v/>
      </c>
      <c r="Y1703" s="28" t="str">
        <f t="shared" si="6"/>
        <v/>
      </c>
      <c r="Z1703" s="28" t="str">
        <f t="shared" si="7"/>
        <v/>
      </c>
      <c r="AB1703" s="28" t="str">
        <f t="shared" si="8"/>
        <v>Gender - Male</v>
      </c>
      <c r="AD1703" s="28" t="str">
        <f t="shared" si="9"/>
        <v>Gender - Male;</v>
      </c>
      <c r="AG1703" s="28" t="str">
        <f t="shared" ref="AG1703:AL1703" si="10221">IFERROR(IF(FIND(AG$1,$F1703)&gt;1,AG$1,""),"")</f>
        <v/>
      </c>
      <c r="AH1703" s="28" t="str">
        <f t="shared" si="10221"/>
        <v/>
      </c>
      <c r="AI1703" s="28" t="str">
        <f t="shared" si="10221"/>
        <v/>
      </c>
      <c r="AJ1703" s="28" t="str">
        <f t="shared" si="10221"/>
        <v/>
      </c>
      <c r="AK1703" s="28" t="str">
        <f t="shared" si="10221"/>
        <v/>
      </c>
      <c r="AL1703" s="28" t="str">
        <f t="shared" si="10221"/>
        <v/>
      </c>
      <c r="AM1703" s="28" t="str">
        <f t="shared" si="11"/>
        <v/>
      </c>
      <c r="AN1703" s="28" t="str">
        <f t="shared" ref="AN1703:AQ1703" si="10222">IFERROR(IF(FIND(AN$1,$F1703)&gt;1,"Status - LGBT",""),"")</f>
        <v/>
      </c>
      <c r="AO1703" s="28" t="str">
        <f t="shared" si="10222"/>
        <v/>
      </c>
      <c r="AP1703" s="28" t="str">
        <f t="shared" si="10222"/>
        <v/>
      </c>
      <c r="AQ1703" s="28" t="str">
        <f t="shared" si="10222"/>
        <v/>
      </c>
      <c r="AR1703" s="28" t="str">
        <f t="shared" ref="AR1703:AV1703" si="10223">IFERROR(IF(FIND(AR$1,$F1703)&gt;1,"BME",""),"")</f>
        <v/>
      </c>
      <c r="AS1703" s="28" t="str">
        <f t="shared" si="10223"/>
        <v/>
      </c>
      <c r="AT1703" s="28" t="str">
        <f t="shared" si="10223"/>
        <v>BME</v>
      </c>
      <c r="AU1703" s="28" t="str">
        <f t="shared" si="10223"/>
        <v/>
      </c>
      <c r="AV1703" s="28" t="str">
        <f t="shared" si="10223"/>
        <v/>
      </c>
      <c r="AW1703" s="28" t="str">
        <f t="shared" ref="AW1703:BC1703" si="10224">IFERROR(IF(FIND(AW$1,$F1703)&gt;1,AW$1,""),"")</f>
        <v/>
      </c>
      <c r="AX1703" s="28" t="str">
        <f t="shared" si="10224"/>
        <v/>
      </c>
      <c r="AY1703" s="28" t="str">
        <f t="shared" si="10224"/>
        <v/>
      </c>
      <c r="AZ1703" s="28" t="str">
        <f t="shared" si="10224"/>
        <v/>
      </c>
      <c r="BA1703" s="28" t="str">
        <f t="shared" si="10224"/>
        <v/>
      </c>
      <c r="BB1703" s="28" t="str">
        <f t="shared" si="10224"/>
        <v/>
      </c>
      <c r="BC1703" s="28" t="str">
        <f t="shared" si="10224"/>
        <v/>
      </c>
      <c r="BD1703" s="28" t="str">
        <f t="shared" si="15"/>
        <v>BME;</v>
      </c>
      <c r="BJ1703" s="28" t="str">
        <f t="shared" si="16"/>
        <v/>
      </c>
      <c r="BK1703" s="28" t="str">
        <f t="shared" si="17"/>
        <v/>
      </c>
      <c r="BM1703" s="2" t="s">
        <v>98</v>
      </c>
      <c r="BU1703" s="18"/>
      <c r="BV1703" s="18"/>
      <c r="BW1703" s="18"/>
      <c r="BX1703" s="18"/>
      <c r="BY1703" s="42" t="str">
        <f t="shared" si="18"/>
        <v>Gender - Male;;BME;;</v>
      </c>
      <c r="BZ1703" s="43"/>
    </row>
    <row r="1704" spans="1:78" ht="15">
      <c r="A1704" s="10" t="s">
        <v>46</v>
      </c>
      <c r="B1704" s="28">
        <f>VLOOKUP(A1704,Organisations!$A$2:$B$7,2,FALSE)</f>
        <v>3</v>
      </c>
      <c r="C1704" s="23" t="s">
        <v>2294</v>
      </c>
      <c r="D1704" s="23" t="s">
        <v>2295</v>
      </c>
      <c r="E1704" s="28" t="str">
        <f t="shared" si="0"/>
        <v>Sensory's social mission is to support a better quality of life for people with disabilities:
 We provide sensory experi</v>
      </c>
      <c r="F1704" s="61" t="s">
        <v>19765</v>
      </c>
      <c r="G1704" s="10" t="s">
        <v>68</v>
      </c>
      <c r="H1704" s="53"/>
      <c r="K1704" s="30" t="s">
        <v>2297</v>
      </c>
      <c r="L1704" s="10" t="s">
        <v>11326</v>
      </c>
      <c r="M1704" s="28" t="str">
        <f t="shared" ref="M1704:Q1704" si="10225">IFERROR(IF(FIND(M$1,$F1704)&gt;1,"Age - Children",""),"")</f>
        <v/>
      </c>
      <c r="N1704" s="28" t="str">
        <f t="shared" si="10225"/>
        <v/>
      </c>
      <c r="O1704" s="28" t="str">
        <f t="shared" si="10225"/>
        <v/>
      </c>
      <c r="P1704" s="28" t="str">
        <f t="shared" si="10225"/>
        <v/>
      </c>
      <c r="Q1704" s="28" t="str">
        <f t="shared" si="10225"/>
        <v/>
      </c>
      <c r="R1704" s="28" t="str">
        <f t="shared" ref="R1704:T1704" si="10226">IFERROR(IF(FIND(R$1,$F1704)&gt;1,"Age - Elderly",""),"")</f>
        <v/>
      </c>
      <c r="S1704" s="28" t="str">
        <f t="shared" si="10226"/>
        <v/>
      </c>
      <c r="T1704" s="28" t="str">
        <f t="shared" si="10226"/>
        <v/>
      </c>
      <c r="U1704" s="28" t="str">
        <f t="shared" si="3"/>
        <v/>
      </c>
      <c r="V1704" s="28" t="str">
        <f t="shared" si="4"/>
        <v/>
      </c>
      <c r="X1704" s="28" t="str">
        <f t="shared" si="5"/>
        <v/>
      </c>
      <c r="Y1704" s="28" t="str">
        <f t="shared" si="6"/>
        <v/>
      </c>
      <c r="Z1704" s="28" t="str">
        <f t="shared" si="7"/>
        <v>Gender - Male</v>
      </c>
      <c r="AB1704" s="28" t="str">
        <f t="shared" si="8"/>
        <v/>
      </c>
      <c r="AD1704" s="28" t="str">
        <f t="shared" si="9"/>
        <v>Gender - Male;</v>
      </c>
      <c r="AG1704" s="28" t="str">
        <f t="shared" ref="AG1704:AL1704" si="10227">IFERROR(IF(FIND(AG$1,$F1704)&gt;1,AG$1,""),"")</f>
        <v/>
      </c>
      <c r="AH1704" s="28" t="str">
        <f t="shared" si="10227"/>
        <v/>
      </c>
      <c r="AI1704" s="28" t="str">
        <f t="shared" si="10227"/>
        <v/>
      </c>
      <c r="AJ1704" s="28" t="str">
        <f t="shared" si="10227"/>
        <v/>
      </c>
      <c r="AK1704" s="28" t="str">
        <f t="shared" si="10227"/>
        <v/>
      </c>
      <c r="AL1704" s="28" t="str">
        <f t="shared" si="10227"/>
        <v/>
      </c>
      <c r="AM1704" s="28" t="str">
        <f t="shared" si="11"/>
        <v/>
      </c>
      <c r="AN1704" s="28" t="str">
        <f t="shared" ref="AN1704:AQ1704" si="10228">IFERROR(IF(FIND(AN$1,$F1704)&gt;1,"Status - LGBT",""),"")</f>
        <v/>
      </c>
      <c r="AO1704" s="28" t="str">
        <f t="shared" si="10228"/>
        <v/>
      </c>
      <c r="AP1704" s="28" t="str">
        <f t="shared" si="10228"/>
        <v/>
      </c>
      <c r="AQ1704" s="28" t="str">
        <f t="shared" si="10228"/>
        <v/>
      </c>
      <c r="AR1704" s="28" t="str">
        <f t="shared" ref="AR1704:AV1704" si="10229">IFERROR(IF(FIND(AR$1,$F1704)&gt;1,"BME",""),"")</f>
        <v/>
      </c>
      <c r="AS1704" s="28" t="str">
        <f t="shared" si="10229"/>
        <v/>
      </c>
      <c r="AT1704" s="28" t="str">
        <f t="shared" si="10229"/>
        <v/>
      </c>
      <c r="AU1704" s="28" t="str">
        <f t="shared" si="10229"/>
        <v/>
      </c>
      <c r="AV1704" s="28" t="str">
        <f t="shared" si="10229"/>
        <v/>
      </c>
      <c r="AW1704" s="28" t="str">
        <f t="shared" ref="AW1704:BC1704" si="10230">IFERROR(IF(FIND(AW$1,$F1704)&gt;1,AW$1,""),"")</f>
        <v/>
      </c>
      <c r="AX1704" s="28" t="str">
        <f t="shared" si="10230"/>
        <v/>
      </c>
      <c r="AY1704" s="28" t="str">
        <f t="shared" si="10230"/>
        <v/>
      </c>
      <c r="AZ1704" s="28" t="str">
        <f t="shared" si="10230"/>
        <v/>
      </c>
      <c r="BA1704" s="28" t="str">
        <f t="shared" si="10230"/>
        <v/>
      </c>
      <c r="BB1704" s="28" t="str">
        <f t="shared" si="10230"/>
        <v/>
      </c>
      <c r="BC1704" s="28" t="str">
        <f t="shared" si="10230"/>
        <v/>
      </c>
      <c r="BD1704" s="28" t="str">
        <f t="shared" si="15"/>
        <v/>
      </c>
      <c r="BG1704" s="2" t="s">
        <v>11327</v>
      </c>
      <c r="BI1704" s="2" t="s">
        <v>2119</v>
      </c>
      <c r="BJ1704" s="28" t="str">
        <f t="shared" si="16"/>
        <v>Leeds</v>
      </c>
      <c r="BK1704" s="28" t="str">
        <f t="shared" si="17"/>
        <v>West Yorkshire</v>
      </c>
      <c r="BM1704" s="2" t="s">
        <v>98</v>
      </c>
      <c r="BN1704" s="2" t="s">
        <v>2863</v>
      </c>
      <c r="BR1704" s="2" t="s">
        <v>2863</v>
      </c>
      <c r="BS1704" s="2" t="s">
        <v>2863</v>
      </c>
      <c r="BT1704" s="2" t="s">
        <v>2863</v>
      </c>
      <c r="BU1704" s="27"/>
      <c r="BV1704" s="50" t="s">
        <v>567</v>
      </c>
      <c r="BW1704" s="27"/>
      <c r="BX1704" s="27"/>
      <c r="BY1704" s="42" t="str">
        <f t="shared" si="18"/>
        <v>Gender - Male;;LS5</v>
      </c>
      <c r="BZ1704" s="68"/>
    </row>
    <row r="1705" spans="1:78" ht="15">
      <c r="A1705" s="16" t="s">
        <v>46</v>
      </c>
      <c r="B1705" s="28">
        <f>VLOOKUP(A1705,Organisations!$A$2:$B$7,2,FALSE)</f>
        <v>3</v>
      </c>
      <c r="C1705" s="16" t="s">
        <v>11328</v>
      </c>
      <c r="D1705" s="16" t="s">
        <v>11329</v>
      </c>
      <c r="E1705" s="28" t="str">
        <f t="shared" si="0"/>
        <v xml:space="preserve">As of the 20th October 2011, Spina bifida • Hydrocephalus • Information • Networking • Equality - Shine, became the new </v>
      </c>
      <c r="F1705" s="62" t="s">
        <v>19766</v>
      </c>
      <c r="G1705" s="16" t="s">
        <v>68</v>
      </c>
      <c r="H1705" s="17"/>
      <c r="K1705" s="26" t="s">
        <v>11333</v>
      </c>
      <c r="L1705" s="18"/>
      <c r="M1705" s="28" t="str">
        <f t="shared" ref="M1705:Q1705" si="10231">IFERROR(IF(FIND(M$1,$F1705)&gt;1,"Age - Children",""),"")</f>
        <v/>
      </c>
      <c r="N1705" s="28" t="str">
        <f t="shared" si="10231"/>
        <v/>
      </c>
      <c r="O1705" s="28" t="str">
        <f t="shared" si="10231"/>
        <v/>
      </c>
      <c r="P1705" s="28" t="str">
        <f t="shared" si="10231"/>
        <v/>
      </c>
      <c r="Q1705" s="28" t="str">
        <f t="shared" si="10231"/>
        <v/>
      </c>
      <c r="R1705" s="28" t="str">
        <f t="shared" ref="R1705:T1705" si="10232">IFERROR(IF(FIND(R$1,$F1705)&gt;1,"Age - Elderly",""),"")</f>
        <v/>
      </c>
      <c r="S1705" s="28" t="str">
        <f t="shared" si="10232"/>
        <v/>
      </c>
      <c r="T1705" s="28" t="str">
        <f t="shared" si="10232"/>
        <v/>
      </c>
      <c r="U1705" s="28" t="str">
        <f t="shared" si="3"/>
        <v/>
      </c>
      <c r="V1705" s="28" t="str">
        <f t="shared" si="4"/>
        <v/>
      </c>
      <c r="X1705" s="28" t="str">
        <f t="shared" si="5"/>
        <v/>
      </c>
      <c r="Y1705" s="28" t="str">
        <f t="shared" si="6"/>
        <v/>
      </c>
      <c r="Z1705" s="28" t="str">
        <f t="shared" si="7"/>
        <v>Gender - Male</v>
      </c>
      <c r="AB1705" s="28" t="str">
        <f t="shared" si="8"/>
        <v/>
      </c>
      <c r="AD1705" s="28" t="str">
        <f t="shared" si="9"/>
        <v>Gender - Male;</v>
      </c>
      <c r="AG1705" s="28" t="str">
        <f t="shared" ref="AG1705:AL1705" si="10233">IFERROR(IF(FIND(AG$1,$F1705)&gt;1,AG$1,""),"")</f>
        <v/>
      </c>
      <c r="AH1705" s="28" t="str">
        <f t="shared" si="10233"/>
        <v/>
      </c>
      <c r="AI1705" s="28" t="str">
        <f t="shared" si="10233"/>
        <v/>
      </c>
      <c r="AJ1705" s="28" t="str">
        <f t="shared" si="10233"/>
        <v/>
      </c>
      <c r="AK1705" s="28" t="str">
        <f t="shared" si="10233"/>
        <v/>
      </c>
      <c r="AL1705" s="28" t="str">
        <f t="shared" si="10233"/>
        <v/>
      </c>
      <c r="AM1705" s="28" t="str">
        <f t="shared" si="11"/>
        <v/>
      </c>
      <c r="AN1705" s="28" t="str">
        <f t="shared" ref="AN1705:AQ1705" si="10234">IFERROR(IF(FIND(AN$1,$F1705)&gt;1,"Status - LGBT",""),"")</f>
        <v/>
      </c>
      <c r="AO1705" s="28" t="str">
        <f t="shared" si="10234"/>
        <v/>
      </c>
      <c r="AP1705" s="28" t="str">
        <f t="shared" si="10234"/>
        <v/>
      </c>
      <c r="AQ1705" s="28" t="str">
        <f t="shared" si="10234"/>
        <v/>
      </c>
      <c r="AR1705" s="28" t="str">
        <f t="shared" ref="AR1705:AV1705" si="10235">IFERROR(IF(FIND(AR$1,$F1705)&gt;1,"BME",""),"")</f>
        <v/>
      </c>
      <c r="AS1705" s="28" t="str">
        <f t="shared" si="10235"/>
        <v/>
      </c>
      <c r="AT1705" s="28" t="str">
        <f t="shared" si="10235"/>
        <v/>
      </c>
      <c r="AU1705" s="28" t="str">
        <f t="shared" si="10235"/>
        <v/>
      </c>
      <c r="AV1705" s="28" t="str">
        <f t="shared" si="10235"/>
        <v/>
      </c>
      <c r="AW1705" s="28" t="str">
        <f t="shared" ref="AW1705:BC1705" si="10236">IFERROR(IF(FIND(AW$1,$F1705)&gt;1,AW$1,""),"")</f>
        <v/>
      </c>
      <c r="AX1705" s="28" t="str">
        <f t="shared" si="10236"/>
        <v/>
      </c>
      <c r="AY1705" s="28" t="str">
        <f t="shared" si="10236"/>
        <v/>
      </c>
      <c r="AZ1705" s="28" t="str">
        <f t="shared" si="10236"/>
        <v/>
      </c>
      <c r="BA1705" s="28" t="str">
        <f t="shared" si="10236"/>
        <v/>
      </c>
      <c r="BB1705" s="28" t="str">
        <f t="shared" si="10236"/>
        <v/>
      </c>
      <c r="BC1705" s="28" t="str">
        <f t="shared" si="10236"/>
        <v/>
      </c>
      <c r="BD1705" s="28" t="str">
        <f t="shared" si="15"/>
        <v/>
      </c>
      <c r="BG1705" s="2" t="s">
        <v>11334</v>
      </c>
      <c r="BJ1705" s="28" t="str">
        <f t="shared" si="16"/>
        <v/>
      </c>
      <c r="BK1705" s="28" t="str">
        <f t="shared" si="17"/>
        <v/>
      </c>
      <c r="BM1705" s="2" t="s">
        <v>98</v>
      </c>
      <c r="BU1705" s="18"/>
      <c r="BV1705" s="18"/>
      <c r="BW1705" s="18"/>
      <c r="BX1705" s="18"/>
      <c r="BY1705" s="42" t="str">
        <f t="shared" si="18"/>
        <v>Gender - Male;;</v>
      </c>
      <c r="BZ1705" s="43"/>
    </row>
    <row r="1706" spans="1:78" ht="15">
      <c r="A1706" s="10" t="s">
        <v>46</v>
      </c>
      <c r="B1706" s="28">
        <f>VLOOKUP(A1706,Organisations!$A$2:$B$7,2,FALSE)</f>
        <v>3</v>
      </c>
      <c r="C1706" s="10" t="s">
        <v>11336</v>
      </c>
      <c r="D1706" s="10" t="s">
        <v>11337</v>
      </c>
      <c r="E1706" s="28" t="str">
        <f t="shared" si="0"/>
        <v>Simple Stuff Works Associates Ltd is a family run organisation with a passion for protection of body shape.
 Driven by c</v>
      </c>
      <c r="F1706" s="61" t="s">
        <v>19767</v>
      </c>
      <c r="G1706" s="10" t="s">
        <v>68</v>
      </c>
      <c r="H1706" s="11"/>
      <c r="K1706" s="30" t="s">
        <v>11341</v>
      </c>
      <c r="L1706" s="10" t="s">
        <v>11342</v>
      </c>
      <c r="M1706" s="28" t="str">
        <f t="shared" ref="M1706:Q1706" si="10237">IFERROR(IF(FIND(M$1,$F1706)&gt;1,"Age - Children",""),"")</f>
        <v/>
      </c>
      <c r="N1706" s="28" t="str">
        <f t="shared" si="10237"/>
        <v/>
      </c>
      <c r="O1706" s="28" t="str">
        <f t="shared" si="10237"/>
        <v/>
      </c>
      <c r="P1706" s="28" t="str">
        <f t="shared" si="10237"/>
        <v/>
      </c>
      <c r="Q1706" s="28" t="str">
        <f t="shared" si="10237"/>
        <v/>
      </c>
      <c r="R1706" s="28" t="str">
        <f t="shared" ref="R1706:T1706" si="10238">IFERROR(IF(FIND(R$1,$F1706)&gt;1,"Age - Elderly",""),"")</f>
        <v/>
      </c>
      <c r="S1706" s="28" t="str">
        <f t="shared" si="10238"/>
        <v/>
      </c>
      <c r="T1706" s="28" t="str">
        <f t="shared" si="10238"/>
        <v/>
      </c>
      <c r="U1706" s="28" t="str">
        <f t="shared" si="3"/>
        <v/>
      </c>
      <c r="V1706" s="28" t="str">
        <f t="shared" si="4"/>
        <v/>
      </c>
      <c r="X1706" s="28" t="str">
        <f t="shared" si="5"/>
        <v/>
      </c>
      <c r="Y1706" s="28" t="str">
        <f t="shared" si="6"/>
        <v/>
      </c>
      <c r="Z1706" s="28" t="str">
        <f t="shared" si="7"/>
        <v>Gender - Male</v>
      </c>
      <c r="AB1706" s="28" t="str">
        <f t="shared" si="8"/>
        <v/>
      </c>
      <c r="AD1706" s="28" t="str">
        <f t="shared" si="9"/>
        <v>Gender - Male;</v>
      </c>
      <c r="AG1706" s="28" t="str">
        <f t="shared" ref="AG1706:AL1706" si="10239">IFERROR(IF(FIND(AG$1,$F1706)&gt;1,AG$1,""),"")</f>
        <v/>
      </c>
      <c r="AH1706" s="28" t="str">
        <f t="shared" si="10239"/>
        <v/>
      </c>
      <c r="AI1706" s="28" t="str">
        <f t="shared" si="10239"/>
        <v/>
      </c>
      <c r="AJ1706" s="28" t="str">
        <f t="shared" si="10239"/>
        <v/>
      </c>
      <c r="AK1706" s="28" t="str">
        <f t="shared" si="10239"/>
        <v/>
      </c>
      <c r="AL1706" s="28" t="str">
        <f t="shared" si="10239"/>
        <v/>
      </c>
      <c r="AM1706" s="28" t="str">
        <f t="shared" si="11"/>
        <v/>
      </c>
      <c r="AN1706" s="28" t="str">
        <f t="shared" ref="AN1706:AQ1706" si="10240">IFERROR(IF(FIND(AN$1,$F1706)&gt;1,"Status - LGBT",""),"")</f>
        <v/>
      </c>
      <c r="AO1706" s="28" t="str">
        <f t="shared" si="10240"/>
        <v/>
      </c>
      <c r="AP1706" s="28" t="str">
        <f t="shared" si="10240"/>
        <v/>
      </c>
      <c r="AQ1706" s="28" t="str">
        <f t="shared" si="10240"/>
        <v/>
      </c>
      <c r="AR1706" s="28" t="str">
        <f t="shared" ref="AR1706:AV1706" si="10241">IFERROR(IF(FIND(AR$1,$F1706)&gt;1,"BME",""),"")</f>
        <v/>
      </c>
      <c r="AS1706" s="28" t="str">
        <f t="shared" si="10241"/>
        <v/>
      </c>
      <c r="AT1706" s="28" t="str">
        <f t="shared" si="10241"/>
        <v/>
      </c>
      <c r="AU1706" s="28" t="str">
        <f t="shared" si="10241"/>
        <v/>
      </c>
      <c r="AV1706" s="28" t="str">
        <f t="shared" si="10241"/>
        <v/>
      </c>
      <c r="AW1706" s="28" t="str">
        <f t="shared" ref="AW1706:BC1706" si="10242">IFERROR(IF(FIND(AW$1,$F1706)&gt;1,AW$1,""),"")</f>
        <v/>
      </c>
      <c r="AX1706" s="28" t="str">
        <f t="shared" si="10242"/>
        <v/>
      </c>
      <c r="AY1706" s="28" t="str">
        <f t="shared" si="10242"/>
        <v/>
      </c>
      <c r="AZ1706" s="28" t="str">
        <f t="shared" si="10242"/>
        <v/>
      </c>
      <c r="BA1706" s="28" t="str">
        <f t="shared" si="10242"/>
        <v/>
      </c>
      <c r="BB1706" s="28" t="str">
        <f t="shared" si="10242"/>
        <v/>
      </c>
      <c r="BC1706" s="28" t="str">
        <f t="shared" si="10242"/>
        <v/>
      </c>
      <c r="BD1706" s="28" t="str">
        <f t="shared" si="15"/>
        <v/>
      </c>
      <c r="BG1706" s="2" t="s">
        <v>11343</v>
      </c>
      <c r="BJ1706" s="28" t="str">
        <f t="shared" si="16"/>
        <v/>
      </c>
      <c r="BK1706" s="28" t="str">
        <f t="shared" si="17"/>
        <v/>
      </c>
      <c r="BM1706" s="2" t="s">
        <v>98</v>
      </c>
      <c r="BU1706" s="12"/>
      <c r="BV1706" s="12"/>
      <c r="BW1706" s="12"/>
      <c r="BX1706" s="12"/>
      <c r="BY1706" s="42" t="str">
        <f t="shared" si="18"/>
        <v>Gender - Male;;</v>
      </c>
      <c r="BZ1706" s="42"/>
    </row>
    <row r="1707" spans="1:78" ht="15">
      <c r="A1707" s="16" t="s">
        <v>46</v>
      </c>
      <c r="B1707" s="28">
        <f>VLOOKUP(A1707,Organisations!$A$2:$B$7,2,FALSE)</f>
        <v>3</v>
      </c>
      <c r="C1707" s="16" t="s">
        <v>11345</v>
      </c>
      <c r="D1707" s="16" t="s">
        <v>11346</v>
      </c>
      <c r="E1707" s="28" t="str">
        <f t="shared" si="0"/>
        <v xml:space="preserve">We run a furniture shop. Most of the furniture has been given to us by people who don't need it any more.
 We also sell </v>
      </c>
      <c r="F1707" s="62" t="s">
        <v>19768</v>
      </c>
      <c r="G1707" s="16" t="s">
        <v>68</v>
      </c>
      <c r="H1707" s="17"/>
      <c r="K1707" s="26" t="s">
        <v>2325</v>
      </c>
      <c r="L1707" s="16" t="s">
        <v>11349</v>
      </c>
      <c r="M1707" s="28" t="str">
        <f t="shared" ref="M1707:Q1707" si="10243">IFERROR(IF(FIND(M$1,$F1707)&gt;1,"Age - Children",""),"")</f>
        <v/>
      </c>
      <c r="N1707" s="28" t="str">
        <f t="shared" si="10243"/>
        <v/>
      </c>
      <c r="O1707" s="28" t="str">
        <f t="shared" si="10243"/>
        <v/>
      </c>
      <c r="P1707" s="28" t="str">
        <f t="shared" si="10243"/>
        <v/>
      </c>
      <c r="Q1707" s="28" t="str">
        <f t="shared" si="10243"/>
        <v/>
      </c>
      <c r="R1707" s="28" t="str">
        <f t="shared" ref="R1707:T1707" si="10244">IFERROR(IF(FIND(R$1,$F1707)&gt;1,"Age - Elderly",""),"")</f>
        <v/>
      </c>
      <c r="S1707" s="28" t="str">
        <f t="shared" si="10244"/>
        <v/>
      </c>
      <c r="T1707" s="28" t="str">
        <f t="shared" si="10244"/>
        <v/>
      </c>
      <c r="U1707" s="28" t="str">
        <f t="shared" si="3"/>
        <v/>
      </c>
      <c r="V1707" s="28" t="str">
        <f t="shared" si="4"/>
        <v>Status - disabled</v>
      </c>
      <c r="X1707" s="28" t="str">
        <f t="shared" si="5"/>
        <v/>
      </c>
      <c r="Y1707" s="28" t="str">
        <f t="shared" si="6"/>
        <v/>
      </c>
      <c r="Z1707" s="28" t="str">
        <f t="shared" si="7"/>
        <v/>
      </c>
      <c r="AB1707" s="28" t="str">
        <f t="shared" si="8"/>
        <v/>
      </c>
      <c r="AD1707" s="28" t="str">
        <f t="shared" si="9"/>
        <v/>
      </c>
      <c r="AG1707" s="28" t="str">
        <f t="shared" ref="AG1707:AL1707" si="10245">IFERROR(IF(FIND(AG$1,$F1707)&gt;1,AG$1,""),"")</f>
        <v/>
      </c>
      <c r="AH1707" s="28" t="str">
        <f t="shared" si="10245"/>
        <v/>
      </c>
      <c r="AI1707" s="28" t="str">
        <f t="shared" si="10245"/>
        <v/>
      </c>
      <c r="AJ1707" s="28" t="str">
        <f t="shared" si="10245"/>
        <v/>
      </c>
      <c r="AK1707" s="28" t="str">
        <f t="shared" si="10245"/>
        <v/>
      </c>
      <c r="AL1707" s="28" t="str">
        <f t="shared" si="10245"/>
        <v/>
      </c>
      <c r="AM1707" s="28" t="str">
        <f t="shared" si="11"/>
        <v/>
      </c>
      <c r="AN1707" s="28" t="str">
        <f t="shared" ref="AN1707:AQ1707" si="10246">IFERROR(IF(FIND(AN$1,$F1707)&gt;1,"Status - LGBT",""),"")</f>
        <v/>
      </c>
      <c r="AO1707" s="28" t="str">
        <f t="shared" si="10246"/>
        <v/>
      </c>
      <c r="AP1707" s="28" t="str">
        <f t="shared" si="10246"/>
        <v/>
      </c>
      <c r="AQ1707" s="28" t="str">
        <f t="shared" si="10246"/>
        <v/>
      </c>
      <c r="AR1707" s="28" t="str">
        <f t="shared" ref="AR1707:AV1707" si="10247">IFERROR(IF(FIND(AR$1,$F1707)&gt;1,"BME",""),"")</f>
        <v/>
      </c>
      <c r="AS1707" s="28" t="str">
        <f t="shared" si="10247"/>
        <v/>
      </c>
      <c r="AT1707" s="28" t="str">
        <f t="shared" si="10247"/>
        <v/>
      </c>
      <c r="AU1707" s="28" t="str">
        <f t="shared" si="10247"/>
        <v/>
      </c>
      <c r="AV1707" s="28" t="str">
        <f t="shared" si="10247"/>
        <v/>
      </c>
      <c r="AW1707" s="28" t="str">
        <f t="shared" ref="AW1707:BC1707" si="10248">IFERROR(IF(FIND(AW$1,$F1707)&gt;1,AW$1,""),"")</f>
        <v/>
      </c>
      <c r="AX1707" s="28" t="str">
        <f t="shared" si="10248"/>
        <v/>
      </c>
      <c r="AY1707" s="28" t="str">
        <f t="shared" si="10248"/>
        <v/>
      </c>
      <c r="AZ1707" s="28" t="str">
        <f t="shared" si="10248"/>
        <v/>
      </c>
      <c r="BA1707" s="28" t="str">
        <f t="shared" si="10248"/>
        <v/>
      </c>
      <c r="BB1707" s="28" t="str">
        <f t="shared" si="10248"/>
        <v/>
      </c>
      <c r="BC1707" s="28" t="str">
        <f t="shared" si="10248"/>
        <v/>
      </c>
      <c r="BD1707" s="28" t="str">
        <f t="shared" si="15"/>
        <v/>
      </c>
      <c r="BG1707" s="2" t="s">
        <v>11350</v>
      </c>
      <c r="BI1707" s="2" t="s">
        <v>10205</v>
      </c>
      <c r="BJ1707" s="28" t="str">
        <f t="shared" si="16"/>
        <v>Leeds</v>
      </c>
      <c r="BK1707" s="28" t="str">
        <f t="shared" si="17"/>
        <v>West Yorkshire</v>
      </c>
      <c r="BM1707" s="2" t="s">
        <v>98</v>
      </c>
      <c r="BU1707" s="18"/>
      <c r="BV1707" s="47" t="s">
        <v>573</v>
      </c>
      <c r="BW1707" s="18"/>
      <c r="BX1707" s="18"/>
      <c r="BY1707" s="42" t="str">
        <f t="shared" si="18"/>
        <v>Status - disabled;LS10</v>
      </c>
      <c r="BZ1707" s="43"/>
    </row>
    <row r="1708" spans="1:78" ht="15">
      <c r="A1708" s="10" t="s">
        <v>46</v>
      </c>
      <c r="B1708" s="28">
        <f>VLOOKUP(A1708,Organisations!$A$2:$B$7,2,FALSE)</f>
        <v>3</v>
      </c>
      <c r="C1708" s="10" t="s">
        <v>11352</v>
      </c>
      <c r="D1708" s="10" t="s">
        <v>11352</v>
      </c>
      <c r="E1708" s="28" t="str">
        <f t="shared" si="0"/>
        <v xml:space="preserve">SNAPS provides leisure support services for children with special needs of all kinds, and their families. SNAPS' aim is </v>
      </c>
      <c r="F1708" s="61" t="s">
        <v>19769</v>
      </c>
      <c r="G1708" s="10" t="s">
        <v>68</v>
      </c>
      <c r="H1708" s="11"/>
      <c r="K1708" s="30" t="s">
        <v>11356</v>
      </c>
      <c r="L1708" s="10" t="s">
        <v>11357</v>
      </c>
      <c r="M1708" s="28" t="str">
        <f t="shared" ref="M1708:Q1708" si="10249">IFERROR(IF(FIND(M$1,$F1708)&gt;1,"Age - Children",""),"")</f>
        <v>Age - Children</v>
      </c>
      <c r="N1708" s="28" t="str">
        <f t="shared" si="10249"/>
        <v/>
      </c>
      <c r="O1708" s="28" t="str">
        <f t="shared" si="10249"/>
        <v/>
      </c>
      <c r="P1708" s="28" t="str">
        <f t="shared" si="10249"/>
        <v/>
      </c>
      <c r="Q1708" s="28" t="str">
        <f t="shared" si="10249"/>
        <v/>
      </c>
      <c r="R1708" s="28" t="str">
        <f t="shared" ref="R1708:T1708" si="10250">IFERROR(IF(FIND(R$1,$F1708)&gt;1,"Age - Elderly",""),"")</f>
        <v/>
      </c>
      <c r="S1708" s="28" t="str">
        <f t="shared" si="10250"/>
        <v/>
      </c>
      <c r="T1708" s="28" t="str">
        <f t="shared" si="10250"/>
        <v/>
      </c>
      <c r="U1708" s="28" t="str">
        <f t="shared" si="3"/>
        <v>Age - Children;</v>
      </c>
      <c r="V1708" s="28" t="str">
        <f t="shared" si="4"/>
        <v/>
      </c>
      <c r="X1708" s="28" t="str">
        <f t="shared" si="5"/>
        <v/>
      </c>
      <c r="Y1708" s="28" t="str">
        <f t="shared" si="6"/>
        <v/>
      </c>
      <c r="Z1708" s="28" t="str">
        <f t="shared" si="7"/>
        <v/>
      </c>
      <c r="AB1708" s="28" t="str">
        <f t="shared" si="8"/>
        <v/>
      </c>
      <c r="AD1708" s="28" t="str">
        <f t="shared" si="9"/>
        <v/>
      </c>
      <c r="AG1708" s="28" t="str">
        <f t="shared" ref="AG1708:AL1708" si="10251">IFERROR(IF(FIND(AG$1,$F1708)&gt;1,AG$1,""),"")</f>
        <v/>
      </c>
      <c r="AH1708" s="28" t="str">
        <f t="shared" si="10251"/>
        <v/>
      </c>
      <c r="AI1708" s="28" t="str">
        <f t="shared" si="10251"/>
        <v/>
      </c>
      <c r="AJ1708" s="28" t="str">
        <f t="shared" si="10251"/>
        <v/>
      </c>
      <c r="AK1708" s="28" t="str">
        <f t="shared" si="10251"/>
        <v/>
      </c>
      <c r="AL1708" s="28" t="str">
        <f t="shared" si="10251"/>
        <v/>
      </c>
      <c r="AM1708" s="28" t="str">
        <f t="shared" si="11"/>
        <v/>
      </c>
      <c r="AN1708" s="28" t="str">
        <f t="shared" ref="AN1708:AQ1708" si="10252">IFERROR(IF(FIND(AN$1,$F1708)&gt;1,"Status - LGBT",""),"")</f>
        <v/>
      </c>
      <c r="AO1708" s="28" t="str">
        <f t="shared" si="10252"/>
        <v/>
      </c>
      <c r="AP1708" s="28" t="str">
        <f t="shared" si="10252"/>
        <v/>
      </c>
      <c r="AQ1708" s="28" t="str">
        <f t="shared" si="10252"/>
        <v/>
      </c>
      <c r="AR1708" s="28" t="str">
        <f t="shared" ref="AR1708:AV1708" si="10253">IFERROR(IF(FIND(AR$1,$F1708)&gt;1,"BME",""),"")</f>
        <v/>
      </c>
      <c r="AS1708" s="28" t="str">
        <f t="shared" si="10253"/>
        <v/>
      </c>
      <c r="AT1708" s="28" t="str">
        <f t="shared" si="10253"/>
        <v/>
      </c>
      <c r="AU1708" s="28" t="str">
        <f t="shared" si="10253"/>
        <v/>
      </c>
      <c r="AV1708" s="28" t="str">
        <f t="shared" si="10253"/>
        <v/>
      </c>
      <c r="AW1708" s="28" t="str">
        <f t="shared" ref="AW1708:BC1708" si="10254">IFERROR(IF(FIND(AW$1,$F1708)&gt;1,AW$1,""),"")</f>
        <v/>
      </c>
      <c r="AX1708" s="28" t="str">
        <f t="shared" si="10254"/>
        <v/>
      </c>
      <c r="AY1708" s="28" t="str">
        <f t="shared" si="10254"/>
        <v/>
      </c>
      <c r="AZ1708" s="28" t="str">
        <f t="shared" si="10254"/>
        <v/>
      </c>
      <c r="BA1708" s="28" t="str">
        <f t="shared" si="10254"/>
        <v/>
      </c>
      <c r="BB1708" s="28" t="str">
        <f t="shared" si="10254"/>
        <v/>
      </c>
      <c r="BC1708" s="28" t="str">
        <f t="shared" si="10254"/>
        <v/>
      </c>
      <c r="BD1708" s="28" t="str">
        <f t="shared" si="15"/>
        <v/>
      </c>
      <c r="BG1708" s="2" t="s">
        <v>11358</v>
      </c>
      <c r="BI1708" s="2" t="s">
        <v>10211</v>
      </c>
      <c r="BJ1708" s="28" t="str">
        <f t="shared" si="16"/>
        <v>Leeds</v>
      </c>
      <c r="BK1708" s="28" t="str">
        <f t="shared" si="17"/>
        <v>West Yorkshire</v>
      </c>
      <c r="BM1708" s="2" t="s">
        <v>98</v>
      </c>
      <c r="BU1708" s="12"/>
      <c r="BV1708" s="50" t="s">
        <v>570</v>
      </c>
      <c r="BW1708" s="12"/>
      <c r="BX1708" s="12"/>
      <c r="BY1708" s="42" t="str">
        <f t="shared" si="18"/>
        <v>Age - Children;;LS8</v>
      </c>
      <c r="BZ1708" s="42"/>
    </row>
    <row r="1709" spans="1:78" ht="15">
      <c r="A1709" s="16" t="s">
        <v>46</v>
      </c>
      <c r="B1709" s="28">
        <f>VLOOKUP(A1709,Organisations!$A$2:$B$7,2,FALSE)</f>
        <v>3</v>
      </c>
      <c r="C1709" s="16" t="s">
        <v>11359</v>
      </c>
      <c r="D1709" s="16" t="s">
        <v>11360</v>
      </c>
      <c r="E1709" s="28" t="str">
        <f t="shared" si="0"/>
        <v>SNOOP Is a registered charity run by a voluntary management committee, and qualified staff with experience of working wi</v>
      </c>
      <c r="F1709" s="16" t="s">
        <v>11362</v>
      </c>
      <c r="G1709" s="16" t="s">
        <v>68</v>
      </c>
      <c r="H1709" s="17"/>
      <c r="K1709" s="26" t="s">
        <v>11364</v>
      </c>
      <c r="L1709" s="16" t="s">
        <v>11365</v>
      </c>
      <c r="M1709" s="28" t="str">
        <f t="shared" ref="M1709:Q1709" si="10255">IFERROR(IF(FIND(M$1,$F1709)&gt;1,"Age - Children",""),"")</f>
        <v>Age - Children</v>
      </c>
      <c r="N1709" s="28" t="str">
        <f t="shared" si="10255"/>
        <v/>
      </c>
      <c r="O1709" s="28" t="str">
        <f t="shared" si="10255"/>
        <v/>
      </c>
      <c r="P1709" s="28" t="str">
        <f t="shared" si="10255"/>
        <v/>
      </c>
      <c r="Q1709" s="28" t="str">
        <f t="shared" si="10255"/>
        <v/>
      </c>
      <c r="R1709" s="28" t="str">
        <f t="shared" ref="R1709:T1709" si="10256">IFERROR(IF(FIND(R$1,$F1709)&gt;1,"Age - Elderly",""),"")</f>
        <v/>
      </c>
      <c r="S1709" s="28" t="str">
        <f t="shared" si="10256"/>
        <v/>
      </c>
      <c r="T1709" s="28" t="str">
        <f t="shared" si="10256"/>
        <v/>
      </c>
      <c r="U1709" s="28" t="str">
        <f t="shared" si="3"/>
        <v>Age - Children;</v>
      </c>
      <c r="V1709" s="28" t="str">
        <f t="shared" si="4"/>
        <v/>
      </c>
      <c r="X1709" s="28" t="str">
        <f t="shared" si="5"/>
        <v/>
      </c>
      <c r="Y1709" s="28" t="str">
        <f t="shared" si="6"/>
        <v/>
      </c>
      <c r="Z1709" s="28" t="str">
        <f t="shared" si="7"/>
        <v>Gender - Male</v>
      </c>
      <c r="AB1709" s="28" t="str">
        <f t="shared" si="8"/>
        <v>Gender - Male</v>
      </c>
      <c r="AD1709" s="28" t="str">
        <f t="shared" si="9"/>
        <v>Gender - Male;Gender - Male;</v>
      </c>
      <c r="AG1709" s="28" t="str">
        <f t="shared" ref="AG1709:AL1709" si="10257">IFERROR(IF(FIND(AG$1,$F1709)&gt;1,AG$1,""),"")</f>
        <v/>
      </c>
      <c r="AH1709" s="28" t="str">
        <f t="shared" si="10257"/>
        <v/>
      </c>
      <c r="AI1709" s="28" t="str">
        <f t="shared" si="10257"/>
        <v/>
      </c>
      <c r="AJ1709" s="28" t="str">
        <f t="shared" si="10257"/>
        <v/>
      </c>
      <c r="AK1709" s="28" t="str">
        <f t="shared" si="10257"/>
        <v/>
      </c>
      <c r="AL1709" s="28" t="str">
        <f t="shared" si="10257"/>
        <v/>
      </c>
      <c r="AM1709" s="28" t="str">
        <f t="shared" si="11"/>
        <v/>
      </c>
      <c r="AN1709" s="28" t="str">
        <f t="shared" ref="AN1709:AQ1709" si="10258">IFERROR(IF(FIND(AN$1,$F1709)&gt;1,"Status - LGBT",""),"")</f>
        <v/>
      </c>
      <c r="AO1709" s="28" t="str">
        <f t="shared" si="10258"/>
        <v/>
      </c>
      <c r="AP1709" s="28" t="str">
        <f t="shared" si="10258"/>
        <v/>
      </c>
      <c r="AQ1709" s="28" t="str">
        <f t="shared" si="10258"/>
        <v/>
      </c>
      <c r="AR1709" s="28" t="str">
        <f t="shared" ref="AR1709:AV1709" si="10259">IFERROR(IF(FIND(AR$1,$F1709)&gt;1,"BME",""),"")</f>
        <v/>
      </c>
      <c r="AS1709" s="28" t="str">
        <f t="shared" si="10259"/>
        <v/>
      </c>
      <c r="AT1709" s="28" t="str">
        <f t="shared" si="10259"/>
        <v/>
      </c>
      <c r="AU1709" s="28" t="str">
        <f t="shared" si="10259"/>
        <v/>
      </c>
      <c r="AV1709" s="28" t="str">
        <f t="shared" si="10259"/>
        <v/>
      </c>
      <c r="AW1709" s="28" t="str">
        <f t="shared" ref="AW1709:BC1709" si="10260">IFERROR(IF(FIND(AW$1,$F1709)&gt;1,AW$1,""),"")</f>
        <v/>
      </c>
      <c r="AX1709" s="28" t="str">
        <f t="shared" si="10260"/>
        <v/>
      </c>
      <c r="AY1709" s="28" t="str">
        <f t="shared" si="10260"/>
        <v/>
      </c>
      <c r="AZ1709" s="28" t="str">
        <f t="shared" si="10260"/>
        <v/>
      </c>
      <c r="BA1709" s="28" t="str">
        <f t="shared" si="10260"/>
        <v/>
      </c>
      <c r="BB1709" s="28" t="str">
        <f t="shared" si="10260"/>
        <v/>
      </c>
      <c r="BC1709" s="28" t="str">
        <f t="shared" si="10260"/>
        <v/>
      </c>
      <c r="BD1709" s="28" t="str">
        <f t="shared" si="15"/>
        <v/>
      </c>
      <c r="BG1709" s="2" t="s">
        <v>11366</v>
      </c>
      <c r="BJ1709" s="28" t="str">
        <f t="shared" si="16"/>
        <v/>
      </c>
      <c r="BK1709" s="28" t="str">
        <f t="shared" si="17"/>
        <v/>
      </c>
      <c r="BM1709" s="2" t="s">
        <v>98</v>
      </c>
      <c r="BU1709" s="18"/>
      <c r="BV1709" s="18"/>
      <c r="BW1709" s="18"/>
      <c r="BX1709" s="18"/>
      <c r="BY1709" s="42" t="str">
        <f t="shared" si="18"/>
        <v>Age - Children;;Gender - Male;Gender - Male;;</v>
      </c>
      <c r="BZ1709" s="43"/>
    </row>
    <row r="1710" spans="1:78" ht="15">
      <c r="A1710" s="10" t="s">
        <v>46</v>
      </c>
      <c r="B1710" s="28">
        <f>VLOOKUP(A1710,Organisations!$A$2:$B$7,2,FALSE)</f>
        <v>3</v>
      </c>
      <c r="C1710" s="10" t="s">
        <v>11368</v>
      </c>
      <c r="D1710" s="10" t="s">
        <v>11369</v>
      </c>
      <c r="E1710" s="28" t="str">
        <f t="shared" si="0"/>
        <v>Founded in 2001, Oakwood Solicitors is community-focused Law Firm, dealing with cases nationwide. Our friendly, one-to-o</v>
      </c>
      <c r="F1710" s="71" t="s">
        <v>19770</v>
      </c>
      <c r="G1710" s="10" t="s">
        <v>68</v>
      </c>
      <c r="H1710" s="11"/>
      <c r="K1710" s="30" t="s">
        <v>11373</v>
      </c>
      <c r="L1710" s="10" t="s">
        <v>11374</v>
      </c>
      <c r="M1710" s="28" t="str">
        <f t="shared" ref="M1710:Q1710" si="10261">IFERROR(IF(FIND(M$1,$F1710)&gt;1,"Age - Children",""),"")</f>
        <v/>
      </c>
      <c r="N1710" s="28" t="str">
        <f t="shared" si="10261"/>
        <v/>
      </c>
      <c r="O1710" s="28" t="str">
        <f t="shared" si="10261"/>
        <v/>
      </c>
      <c r="P1710" s="28" t="str">
        <f t="shared" si="10261"/>
        <v/>
      </c>
      <c r="Q1710" s="28" t="str">
        <f t="shared" si="10261"/>
        <v/>
      </c>
      <c r="R1710" s="28" t="str">
        <f t="shared" ref="R1710:T1710" si="10262">IFERROR(IF(FIND(R$1,$F1710)&gt;1,"Age - Elderly",""),"")</f>
        <v/>
      </c>
      <c r="S1710" s="28" t="str">
        <f t="shared" si="10262"/>
        <v/>
      </c>
      <c r="T1710" s="28" t="str">
        <f t="shared" si="10262"/>
        <v/>
      </c>
      <c r="U1710" s="28" t="str">
        <f t="shared" si="3"/>
        <v/>
      </c>
      <c r="V1710" s="28" t="str">
        <f t="shared" si="4"/>
        <v/>
      </c>
      <c r="X1710" s="28" t="str">
        <f t="shared" si="5"/>
        <v/>
      </c>
      <c r="Y1710" s="28" t="str">
        <f t="shared" si="6"/>
        <v/>
      </c>
      <c r="Z1710" s="28" t="str">
        <f t="shared" si="7"/>
        <v/>
      </c>
      <c r="AB1710" s="28" t="str">
        <f t="shared" si="8"/>
        <v/>
      </c>
      <c r="AD1710" s="28" t="str">
        <f t="shared" si="9"/>
        <v/>
      </c>
      <c r="AG1710" s="28" t="str">
        <f t="shared" ref="AG1710:AL1710" si="10263">IFERROR(IF(FIND(AG$1,$F1710)&gt;1,AG$1,""),"")</f>
        <v/>
      </c>
      <c r="AH1710" s="28" t="str">
        <f t="shared" si="10263"/>
        <v/>
      </c>
      <c r="AI1710" s="28" t="str">
        <f t="shared" si="10263"/>
        <v/>
      </c>
      <c r="AJ1710" s="28" t="str">
        <f t="shared" si="10263"/>
        <v/>
      </c>
      <c r="AK1710" s="28" t="str">
        <f t="shared" si="10263"/>
        <v/>
      </c>
      <c r="AL1710" s="28" t="str">
        <f t="shared" si="10263"/>
        <v/>
      </c>
      <c r="AM1710" s="28" t="str">
        <f t="shared" si="11"/>
        <v/>
      </c>
      <c r="AN1710" s="28" t="str">
        <f t="shared" ref="AN1710:AQ1710" si="10264">IFERROR(IF(FIND(AN$1,$F1710)&gt;1,"Status - LGBT",""),"")</f>
        <v/>
      </c>
      <c r="AO1710" s="28" t="str">
        <f t="shared" si="10264"/>
        <v/>
      </c>
      <c r="AP1710" s="28" t="str">
        <f t="shared" si="10264"/>
        <v/>
      </c>
      <c r="AQ1710" s="28" t="str">
        <f t="shared" si="10264"/>
        <v/>
      </c>
      <c r="AR1710" s="28" t="str">
        <f t="shared" ref="AR1710:AV1710" si="10265">IFERROR(IF(FIND(AR$1,$F1710)&gt;1,"BME",""),"")</f>
        <v/>
      </c>
      <c r="AS1710" s="28" t="str">
        <f t="shared" si="10265"/>
        <v/>
      </c>
      <c r="AT1710" s="28" t="str">
        <f t="shared" si="10265"/>
        <v/>
      </c>
      <c r="AU1710" s="28" t="str">
        <f t="shared" si="10265"/>
        <v/>
      </c>
      <c r="AV1710" s="28" t="str">
        <f t="shared" si="10265"/>
        <v/>
      </c>
      <c r="AW1710" s="28" t="str">
        <f t="shared" ref="AW1710:BC1710" si="10266">IFERROR(IF(FIND(AW$1,$F1710)&gt;1,AW$1,""),"")</f>
        <v/>
      </c>
      <c r="AX1710" s="28" t="str">
        <f t="shared" si="10266"/>
        <v/>
      </c>
      <c r="AY1710" s="28" t="str">
        <f t="shared" si="10266"/>
        <v/>
      </c>
      <c r="AZ1710" s="28" t="str">
        <f t="shared" si="10266"/>
        <v/>
      </c>
      <c r="BA1710" s="28" t="str">
        <f t="shared" si="10266"/>
        <v/>
      </c>
      <c r="BB1710" s="28" t="str">
        <f t="shared" si="10266"/>
        <v/>
      </c>
      <c r="BC1710" s="28" t="str">
        <f t="shared" si="10266"/>
        <v/>
      </c>
      <c r="BD1710" s="28" t="str">
        <f t="shared" si="15"/>
        <v/>
      </c>
      <c r="BG1710" s="2" t="s">
        <v>11375</v>
      </c>
      <c r="BI1710" s="2" t="s">
        <v>10223</v>
      </c>
      <c r="BJ1710" s="28" t="str">
        <f t="shared" si="16"/>
        <v>Leeds</v>
      </c>
      <c r="BK1710" s="28" t="str">
        <f t="shared" si="17"/>
        <v>West Yorkshire</v>
      </c>
      <c r="BM1710" s="2" t="s">
        <v>98</v>
      </c>
      <c r="BU1710" s="12"/>
      <c r="BV1710" s="50" t="s">
        <v>570</v>
      </c>
      <c r="BW1710" s="12"/>
      <c r="BX1710" s="12"/>
      <c r="BY1710" s="42" t="str">
        <f t="shared" si="18"/>
        <v>LS8</v>
      </c>
      <c r="BZ1710" s="42"/>
    </row>
    <row r="1711" spans="1:78" ht="15">
      <c r="A1711" s="16" t="s">
        <v>46</v>
      </c>
      <c r="B1711" s="28">
        <f>VLOOKUP(A1711,Organisations!$A$2:$B$7,2,FALSE)</f>
        <v>3</v>
      </c>
      <c r="C1711" s="16" t="s">
        <v>11376</v>
      </c>
      <c r="D1711" s="16" t="s">
        <v>11377</v>
      </c>
      <c r="E1711" s="28" t="str">
        <f t="shared" si="0"/>
        <v xml:space="preserve">South Leeds Life does what it says on the tin. A group of people who live and work in South Leeds got together to start </v>
      </c>
      <c r="F1711" s="62" t="s">
        <v>19771</v>
      </c>
      <c r="G1711" s="16" t="s">
        <v>68</v>
      </c>
      <c r="H1711" s="17"/>
      <c r="K1711" s="59"/>
      <c r="L1711" s="16" t="s">
        <v>11381</v>
      </c>
      <c r="M1711" s="28" t="str">
        <f t="shared" ref="M1711:Q1711" si="10267">IFERROR(IF(FIND(M$1,$F1711)&gt;1,"Age - Children",""),"")</f>
        <v/>
      </c>
      <c r="N1711" s="28" t="str">
        <f t="shared" si="10267"/>
        <v/>
      </c>
      <c r="O1711" s="28" t="str">
        <f t="shared" si="10267"/>
        <v/>
      </c>
      <c r="P1711" s="28" t="str">
        <f t="shared" si="10267"/>
        <v/>
      </c>
      <c r="Q1711" s="28" t="str">
        <f t="shared" si="10267"/>
        <v/>
      </c>
      <c r="R1711" s="28" t="str">
        <f t="shared" ref="R1711:T1711" si="10268">IFERROR(IF(FIND(R$1,$F1711)&gt;1,"Age - Elderly",""),"")</f>
        <v/>
      </c>
      <c r="S1711" s="28" t="str">
        <f t="shared" si="10268"/>
        <v/>
      </c>
      <c r="T1711" s="28" t="str">
        <f t="shared" si="10268"/>
        <v/>
      </c>
      <c r="U1711" s="28" t="str">
        <f t="shared" si="3"/>
        <v/>
      </c>
      <c r="V1711" s="28" t="str">
        <f t="shared" si="4"/>
        <v/>
      </c>
      <c r="X1711" s="28" t="str">
        <f t="shared" si="5"/>
        <v/>
      </c>
      <c r="Y1711" s="28" t="str">
        <f t="shared" si="6"/>
        <v/>
      </c>
      <c r="Z1711" s="28" t="str">
        <f t="shared" si="7"/>
        <v>Gender - Male</v>
      </c>
      <c r="AB1711" s="28" t="str">
        <f t="shared" si="8"/>
        <v/>
      </c>
      <c r="AD1711" s="28" t="str">
        <f t="shared" si="9"/>
        <v>Gender - Male;</v>
      </c>
      <c r="AG1711" s="28" t="str">
        <f t="shared" ref="AG1711:AL1711" si="10269">IFERROR(IF(FIND(AG$1,$F1711)&gt;1,AG$1,""),"")</f>
        <v/>
      </c>
      <c r="AH1711" s="28" t="str">
        <f t="shared" si="10269"/>
        <v/>
      </c>
      <c r="AI1711" s="28" t="str">
        <f t="shared" si="10269"/>
        <v/>
      </c>
      <c r="AJ1711" s="28" t="str">
        <f t="shared" si="10269"/>
        <v/>
      </c>
      <c r="AK1711" s="28" t="str">
        <f t="shared" si="10269"/>
        <v/>
      </c>
      <c r="AL1711" s="28" t="str">
        <f t="shared" si="10269"/>
        <v/>
      </c>
      <c r="AM1711" s="28" t="str">
        <f t="shared" si="11"/>
        <v/>
      </c>
      <c r="AN1711" s="28" t="str">
        <f t="shared" ref="AN1711:AQ1711" si="10270">IFERROR(IF(FIND(AN$1,$F1711)&gt;1,"Status - LGBT",""),"")</f>
        <v/>
      </c>
      <c r="AO1711" s="28" t="str">
        <f t="shared" si="10270"/>
        <v/>
      </c>
      <c r="AP1711" s="28" t="str">
        <f t="shared" si="10270"/>
        <v/>
      </c>
      <c r="AQ1711" s="28" t="str">
        <f t="shared" si="10270"/>
        <v/>
      </c>
      <c r="AR1711" s="28" t="str">
        <f t="shared" ref="AR1711:AV1711" si="10271">IFERROR(IF(FIND(AR$1,$F1711)&gt;1,"BME",""),"")</f>
        <v/>
      </c>
      <c r="AS1711" s="28" t="str">
        <f t="shared" si="10271"/>
        <v/>
      </c>
      <c r="AT1711" s="28" t="str">
        <f t="shared" si="10271"/>
        <v/>
      </c>
      <c r="AU1711" s="28" t="str">
        <f t="shared" si="10271"/>
        <v/>
      </c>
      <c r="AV1711" s="28" t="str">
        <f t="shared" si="10271"/>
        <v/>
      </c>
      <c r="AW1711" s="28" t="str">
        <f t="shared" ref="AW1711:BC1711" si="10272">IFERROR(IF(FIND(AW$1,$F1711)&gt;1,AW$1,""),"")</f>
        <v/>
      </c>
      <c r="AX1711" s="28" t="str">
        <f t="shared" si="10272"/>
        <v/>
      </c>
      <c r="AY1711" s="28" t="str">
        <f t="shared" si="10272"/>
        <v/>
      </c>
      <c r="AZ1711" s="28" t="str">
        <f t="shared" si="10272"/>
        <v/>
      </c>
      <c r="BA1711" s="28" t="str">
        <f t="shared" si="10272"/>
        <v/>
      </c>
      <c r="BB1711" s="28" t="str">
        <f t="shared" si="10272"/>
        <v/>
      </c>
      <c r="BC1711" s="28" t="str">
        <f t="shared" si="10272"/>
        <v/>
      </c>
      <c r="BD1711" s="28" t="str">
        <f t="shared" si="15"/>
        <v/>
      </c>
      <c r="BJ1711" s="28" t="str">
        <f t="shared" si="16"/>
        <v/>
      </c>
      <c r="BK1711" s="28" t="str">
        <f t="shared" si="17"/>
        <v/>
      </c>
      <c r="BM1711" s="2" t="s">
        <v>98</v>
      </c>
      <c r="BU1711" s="18"/>
      <c r="BV1711" s="18"/>
      <c r="BW1711" s="18"/>
      <c r="BX1711" s="18"/>
      <c r="BY1711" s="42" t="str">
        <f t="shared" si="18"/>
        <v>Gender - Male;;</v>
      </c>
      <c r="BZ1711" s="43"/>
    </row>
    <row r="1712" spans="1:78" ht="15">
      <c r="A1712" s="10" t="s">
        <v>46</v>
      </c>
      <c r="B1712" s="28">
        <f>VLOOKUP(A1712,Organisations!$A$2:$B$7,2,FALSE)</f>
        <v>3</v>
      </c>
      <c r="C1712" s="10" t="s">
        <v>11382</v>
      </c>
      <c r="D1712" s="10" t="s">
        <v>11383</v>
      </c>
      <c r="E1712" s="28" t="str">
        <f t="shared" si="0"/>
        <v>South Leeds Radio is a not for profit Internet based Community Radio Station.
 Looking for people who would like to co</v>
      </c>
      <c r="F1712" s="61" t="s">
        <v>19772</v>
      </c>
      <c r="G1712" s="10" t="s">
        <v>68</v>
      </c>
      <c r="H1712" s="11"/>
      <c r="K1712" s="30" t="s">
        <v>11387</v>
      </c>
      <c r="L1712" s="12"/>
      <c r="M1712" s="28" t="str">
        <f t="shared" ref="M1712:Q1712" si="10273">IFERROR(IF(FIND(M$1,$F1712)&gt;1,"Age - Children",""),"")</f>
        <v/>
      </c>
      <c r="N1712" s="28" t="str">
        <f t="shared" si="10273"/>
        <v/>
      </c>
      <c r="O1712" s="28" t="str">
        <f t="shared" si="10273"/>
        <v/>
      </c>
      <c r="P1712" s="28" t="str">
        <f t="shared" si="10273"/>
        <v/>
      </c>
      <c r="Q1712" s="28" t="str">
        <f t="shared" si="10273"/>
        <v/>
      </c>
      <c r="R1712" s="28" t="str">
        <f t="shared" ref="R1712:T1712" si="10274">IFERROR(IF(FIND(R$1,$F1712)&gt;1,"Age - Elderly",""),"")</f>
        <v/>
      </c>
      <c r="S1712" s="28" t="str">
        <f t="shared" si="10274"/>
        <v/>
      </c>
      <c r="T1712" s="28" t="str">
        <f t="shared" si="10274"/>
        <v/>
      </c>
      <c r="U1712" s="28" t="str">
        <f t="shared" si="3"/>
        <v/>
      </c>
      <c r="V1712" s="28" t="str">
        <f t="shared" si="4"/>
        <v/>
      </c>
      <c r="X1712" s="28" t="str">
        <f t="shared" si="5"/>
        <v/>
      </c>
      <c r="Y1712" s="28" t="str">
        <f t="shared" si="6"/>
        <v/>
      </c>
      <c r="Z1712" s="28" t="str">
        <f t="shared" si="7"/>
        <v/>
      </c>
      <c r="AB1712" s="28" t="str">
        <f t="shared" si="8"/>
        <v/>
      </c>
      <c r="AD1712" s="28" t="str">
        <f t="shared" si="9"/>
        <v/>
      </c>
      <c r="AG1712" s="28" t="str">
        <f t="shared" ref="AG1712:AL1712" si="10275">IFERROR(IF(FIND(AG$1,$F1712)&gt;1,AG$1,""),"")</f>
        <v/>
      </c>
      <c r="AH1712" s="28" t="str">
        <f t="shared" si="10275"/>
        <v/>
      </c>
      <c r="AI1712" s="28" t="str">
        <f t="shared" si="10275"/>
        <v/>
      </c>
      <c r="AJ1712" s="28" t="str">
        <f t="shared" si="10275"/>
        <v/>
      </c>
      <c r="AK1712" s="28" t="str">
        <f t="shared" si="10275"/>
        <v/>
      </c>
      <c r="AL1712" s="28" t="str">
        <f t="shared" si="10275"/>
        <v/>
      </c>
      <c r="AM1712" s="28" t="str">
        <f t="shared" si="11"/>
        <v/>
      </c>
      <c r="AN1712" s="28" t="str">
        <f t="shared" ref="AN1712:AQ1712" si="10276">IFERROR(IF(FIND(AN$1,$F1712)&gt;1,"Status - LGBT",""),"")</f>
        <v/>
      </c>
      <c r="AO1712" s="28" t="str">
        <f t="shared" si="10276"/>
        <v/>
      </c>
      <c r="AP1712" s="28" t="str">
        <f t="shared" si="10276"/>
        <v/>
      </c>
      <c r="AQ1712" s="28" t="str">
        <f t="shared" si="10276"/>
        <v/>
      </c>
      <c r="AR1712" s="28" t="str">
        <f t="shared" ref="AR1712:AV1712" si="10277">IFERROR(IF(FIND(AR$1,$F1712)&gt;1,"BME",""),"")</f>
        <v/>
      </c>
      <c r="AS1712" s="28" t="str">
        <f t="shared" si="10277"/>
        <v/>
      </c>
      <c r="AT1712" s="28" t="str">
        <f t="shared" si="10277"/>
        <v/>
      </c>
      <c r="AU1712" s="28" t="str">
        <f t="shared" si="10277"/>
        <v/>
      </c>
      <c r="AV1712" s="28" t="str">
        <f t="shared" si="10277"/>
        <v/>
      </c>
      <c r="AW1712" s="28" t="str">
        <f t="shared" ref="AW1712:BC1712" si="10278">IFERROR(IF(FIND(AW$1,$F1712)&gt;1,AW$1,""),"")</f>
        <v/>
      </c>
      <c r="AX1712" s="28" t="str">
        <f t="shared" si="10278"/>
        <v/>
      </c>
      <c r="AY1712" s="28" t="str">
        <f t="shared" si="10278"/>
        <v/>
      </c>
      <c r="AZ1712" s="28" t="str">
        <f t="shared" si="10278"/>
        <v/>
      </c>
      <c r="BA1712" s="28" t="str">
        <f t="shared" si="10278"/>
        <v/>
      </c>
      <c r="BB1712" s="28" t="str">
        <f t="shared" si="10278"/>
        <v/>
      </c>
      <c r="BC1712" s="28" t="str">
        <f t="shared" si="10278"/>
        <v/>
      </c>
      <c r="BD1712" s="28" t="str">
        <f t="shared" si="15"/>
        <v/>
      </c>
      <c r="BJ1712" s="28" t="str">
        <f t="shared" si="16"/>
        <v/>
      </c>
      <c r="BK1712" s="28" t="str">
        <f t="shared" si="17"/>
        <v/>
      </c>
      <c r="BM1712" s="2" t="s">
        <v>98</v>
      </c>
      <c r="BU1712" s="12"/>
      <c r="BV1712" s="12"/>
      <c r="BW1712" s="12"/>
      <c r="BX1712" s="12"/>
      <c r="BY1712" s="42" t="str">
        <f t="shared" si="18"/>
        <v/>
      </c>
      <c r="BZ1712" s="42"/>
    </row>
    <row r="1713" spans="1:78" ht="15">
      <c r="A1713" s="16" t="s">
        <v>46</v>
      </c>
      <c r="B1713" s="28">
        <f>VLOOKUP(A1713,Organisations!$A$2:$B$7,2,FALSE)</f>
        <v>3</v>
      </c>
      <c r="C1713" s="16" t="s">
        <v>11388</v>
      </c>
      <c r="D1713" s="16" t="s">
        <v>11389</v>
      </c>
      <c r="E1713" s="28" t="str">
        <f t="shared" si="0"/>
        <v>Specialist Autism Services (formerly known as Sacar) has worked exclusively for and with adults on the autism spectrum a</v>
      </c>
      <c r="F1713" s="62" t="s">
        <v>19773</v>
      </c>
      <c r="G1713" s="16" t="s">
        <v>68</v>
      </c>
      <c r="H1713" s="17"/>
      <c r="K1713" s="26" t="s">
        <v>11393</v>
      </c>
      <c r="L1713" s="16" t="s">
        <v>11394</v>
      </c>
      <c r="M1713" s="28" t="str">
        <f t="shared" ref="M1713:Q1713" si="10279">IFERROR(IF(FIND(M$1,$F1713)&gt;1,"Age - Children",""),"")</f>
        <v/>
      </c>
      <c r="N1713" s="28" t="str">
        <f t="shared" si="10279"/>
        <v/>
      </c>
      <c r="O1713" s="28" t="str">
        <f t="shared" si="10279"/>
        <v/>
      </c>
      <c r="P1713" s="28" t="str">
        <f t="shared" si="10279"/>
        <v/>
      </c>
      <c r="Q1713" s="28" t="str">
        <f t="shared" si="10279"/>
        <v/>
      </c>
      <c r="R1713" s="28" t="str">
        <f t="shared" ref="R1713:T1713" si="10280">IFERROR(IF(FIND(R$1,$F1713)&gt;1,"Age - Elderly",""),"")</f>
        <v/>
      </c>
      <c r="S1713" s="28" t="str">
        <f t="shared" si="10280"/>
        <v/>
      </c>
      <c r="T1713" s="28" t="str">
        <f t="shared" si="10280"/>
        <v/>
      </c>
      <c r="U1713" s="28" t="str">
        <f t="shared" si="3"/>
        <v/>
      </c>
      <c r="V1713" s="28" t="str">
        <f t="shared" si="4"/>
        <v/>
      </c>
      <c r="X1713" s="28" t="str">
        <f t="shared" si="5"/>
        <v/>
      </c>
      <c r="Y1713" s="28" t="str">
        <f t="shared" si="6"/>
        <v/>
      </c>
      <c r="Z1713" s="28" t="str">
        <f t="shared" si="7"/>
        <v>Gender - Male</v>
      </c>
      <c r="AB1713" s="28" t="str">
        <f t="shared" si="8"/>
        <v/>
      </c>
      <c r="AD1713" s="28" t="str">
        <f t="shared" si="9"/>
        <v>Gender - Male;</v>
      </c>
      <c r="AG1713" s="28" t="str">
        <f t="shared" ref="AG1713:AL1713" si="10281">IFERROR(IF(FIND(AG$1,$F1713)&gt;1,AG$1,""),"")</f>
        <v/>
      </c>
      <c r="AH1713" s="28" t="str">
        <f t="shared" si="10281"/>
        <v/>
      </c>
      <c r="AI1713" s="28" t="str">
        <f t="shared" si="10281"/>
        <v/>
      </c>
      <c r="AJ1713" s="28" t="str">
        <f t="shared" si="10281"/>
        <v/>
      </c>
      <c r="AK1713" s="28" t="str">
        <f t="shared" si="10281"/>
        <v/>
      </c>
      <c r="AL1713" s="28" t="str">
        <f t="shared" si="10281"/>
        <v/>
      </c>
      <c r="AM1713" s="28" t="str">
        <f t="shared" si="11"/>
        <v/>
      </c>
      <c r="AN1713" s="28" t="str">
        <f t="shared" ref="AN1713:AQ1713" si="10282">IFERROR(IF(FIND(AN$1,$F1713)&gt;1,"Status - LGBT",""),"")</f>
        <v/>
      </c>
      <c r="AO1713" s="28" t="str">
        <f t="shared" si="10282"/>
        <v/>
      </c>
      <c r="AP1713" s="28" t="str">
        <f t="shared" si="10282"/>
        <v/>
      </c>
      <c r="AQ1713" s="28" t="str">
        <f t="shared" si="10282"/>
        <v/>
      </c>
      <c r="AR1713" s="28" t="str">
        <f t="shared" ref="AR1713:AV1713" si="10283">IFERROR(IF(FIND(AR$1,$F1713)&gt;1,"BME",""),"")</f>
        <v/>
      </c>
      <c r="AS1713" s="28" t="str">
        <f t="shared" si="10283"/>
        <v/>
      </c>
      <c r="AT1713" s="28" t="str">
        <f t="shared" si="10283"/>
        <v/>
      </c>
      <c r="AU1713" s="28" t="str">
        <f t="shared" si="10283"/>
        <v/>
      </c>
      <c r="AV1713" s="28" t="str">
        <f t="shared" si="10283"/>
        <v/>
      </c>
      <c r="AW1713" s="28" t="str">
        <f t="shared" ref="AW1713:BC1713" si="10284">IFERROR(IF(FIND(AW$1,$F1713)&gt;1,AW$1,""),"")</f>
        <v/>
      </c>
      <c r="AX1713" s="28" t="str">
        <f t="shared" si="10284"/>
        <v/>
      </c>
      <c r="AY1713" s="28" t="str">
        <f t="shared" si="10284"/>
        <v/>
      </c>
      <c r="AZ1713" s="28" t="str">
        <f t="shared" si="10284"/>
        <v/>
      </c>
      <c r="BA1713" s="28" t="str">
        <f t="shared" si="10284"/>
        <v/>
      </c>
      <c r="BB1713" s="28" t="str">
        <f t="shared" si="10284"/>
        <v/>
      </c>
      <c r="BC1713" s="28" t="str">
        <f t="shared" si="10284"/>
        <v/>
      </c>
      <c r="BD1713" s="28" t="str">
        <f t="shared" si="15"/>
        <v/>
      </c>
      <c r="BG1713" s="2" t="s">
        <v>11395</v>
      </c>
      <c r="BI1713" s="2" t="s">
        <v>2321</v>
      </c>
      <c r="BJ1713" s="28" t="str">
        <f t="shared" si="16"/>
        <v>Leeds</v>
      </c>
      <c r="BK1713" s="28" t="str">
        <f t="shared" si="17"/>
        <v>West Yorkshire</v>
      </c>
      <c r="BM1713" s="2" t="s">
        <v>98</v>
      </c>
      <c r="BU1713" s="18"/>
      <c r="BV1713" s="47" t="s">
        <v>573</v>
      </c>
      <c r="BW1713" s="18"/>
      <c r="BX1713" s="18"/>
      <c r="BY1713" s="42" t="str">
        <f t="shared" si="18"/>
        <v>Gender - Male;;LS10</v>
      </c>
      <c r="BZ1713" s="43"/>
    </row>
    <row r="1714" spans="1:78" ht="15">
      <c r="A1714" s="10" t="s">
        <v>46</v>
      </c>
      <c r="B1714" s="28">
        <f>VLOOKUP(A1714,Organisations!$A$2:$B$7,2,FALSE)</f>
        <v>3</v>
      </c>
      <c r="C1714" s="10" t="s">
        <v>11396</v>
      </c>
      <c r="D1714" s="10" t="s">
        <v>11397</v>
      </c>
      <c r="E1714" s="28" t="str">
        <f t="shared" si="0"/>
        <v>St. Anne's provides housing and accommodation support and a range of community based services across the North of Englan</v>
      </c>
      <c r="F1714" s="61" t="s">
        <v>19774</v>
      </c>
      <c r="G1714" s="10" t="s">
        <v>68</v>
      </c>
      <c r="H1714" s="53"/>
      <c r="K1714" s="30" t="s">
        <v>2381</v>
      </c>
      <c r="L1714" s="10" t="s">
        <v>5385</v>
      </c>
      <c r="M1714" s="28" t="str">
        <f t="shared" ref="M1714:Q1714" si="10285">IFERROR(IF(FIND(M$1,$F1714)&gt;1,"Age - Children",""),"")</f>
        <v/>
      </c>
      <c r="N1714" s="28" t="str">
        <f t="shared" si="10285"/>
        <v/>
      </c>
      <c r="O1714" s="28" t="str">
        <f t="shared" si="10285"/>
        <v/>
      </c>
      <c r="P1714" s="28" t="str">
        <f t="shared" si="10285"/>
        <v/>
      </c>
      <c r="Q1714" s="28" t="str">
        <f t="shared" si="10285"/>
        <v/>
      </c>
      <c r="R1714" s="28" t="str">
        <f t="shared" ref="R1714:T1714" si="10286">IFERROR(IF(FIND(R$1,$F1714)&gt;1,"Age - Elderly",""),"")</f>
        <v/>
      </c>
      <c r="S1714" s="28" t="str">
        <f t="shared" si="10286"/>
        <v/>
      </c>
      <c r="T1714" s="28" t="str">
        <f t="shared" si="10286"/>
        <v/>
      </c>
      <c r="U1714" s="28" t="str">
        <f t="shared" si="3"/>
        <v/>
      </c>
      <c r="V1714" s="28" t="str">
        <f t="shared" si="4"/>
        <v>Status - disabled</v>
      </c>
      <c r="X1714" s="28" t="str">
        <f t="shared" si="5"/>
        <v/>
      </c>
      <c r="Y1714" s="28" t="str">
        <f t="shared" si="6"/>
        <v/>
      </c>
      <c r="Z1714" s="28" t="str">
        <f t="shared" si="7"/>
        <v>Gender - Male</v>
      </c>
      <c r="AB1714" s="28" t="str">
        <f t="shared" si="8"/>
        <v/>
      </c>
      <c r="AD1714" s="28" t="str">
        <f t="shared" si="9"/>
        <v>Gender - Male;</v>
      </c>
      <c r="AG1714" s="28" t="str">
        <f t="shared" ref="AG1714:AL1714" si="10287">IFERROR(IF(FIND(AG$1,$F1714)&gt;1,AG$1,""),"")</f>
        <v/>
      </c>
      <c r="AH1714" s="28" t="str">
        <f t="shared" si="10287"/>
        <v/>
      </c>
      <c r="AI1714" s="28" t="str">
        <f t="shared" si="10287"/>
        <v/>
      </c>
      <c r="AJ1714" s="28" t="str">
        <f t="shared" si="10287"/>
        <v/>
      </c>
      <c r="AK1714" s="28" t="str">
        <f t="shared" si="10287"/>
        <v/>
      </c>
      <c r="AL1714" s="28" t="str">
        <f t="shared" si="10287"/>
        <v/>
      </c>
      <c r="AM1714" s="28" t="str">
        <f t="shared" si="11"/>
        <v/>
      </c>
      <c r="AN1714" s="28" t="str">
        <f t="shared" ref="AN1714:AQ1714" si="10288">IFERROR(IF(FIND(AN$1,$F1714)&gt;1,"Status - LGBT",""),"")</f>
        <v/>
      </c>
      <c r="AO1714" s="28" t="str">
        <f t="shared" si="10288"/>
        <v/>
      </c>
      <c r="AP1714" s="28" t="str">
        <f t="shared" si="10288"/>
        <v/>
      </c>
      <c r="AQ1714" s="28" t="str">
        <f t="shared" si="10288"/>
        <v/>
      </c>
      <c r="AR1714" s="28" t="str">
        <f t="shared" ref="AR1714:AV1714" si="10289">IFERROR(IF(FIND(AR$1,$F1714)&gt;1,"BME",""),"")</f>
        <v/>
      </c>
      <c r="AS1714" s="28" t="str">
        <f t="shared" si="10289"/>
        <v/>
      </c>
      <c r="AT1714" s="28" t="str">
        <f t="shared" si="10289"/>
        <v/>
      </c>
      <c r="AU1714" s="28" t="str">
        <f t="shared" si="10289"/>
        <v/>
      </c>
      <c r="AV1714" s="28" t="str">
        <f t="shared" si="10289"/>
        <v/>
      </c>
      <c r="AW1714" s="28" t="str">
        <f t="shared" ref="AW1714:BC1714" si="10290">IFERROR(IF(FIND(AW$1,$F1714)&gt;1,AW$1,""),"")</f>
        <v/>
      </c>
      <c r="AX1714" s="28" t="str">
        <f t="shared" si="10290"/>
        <v/>
      </c>
      <c r="AY1714" s="28" t="str">
        <f t="shared" si="10290"/>
        <v/>
      </c>
      <c r="AZ1714" s="28" t="str">
        <f t="shared" si="10290"/>
        <v/>
      </c>
      <c r="BA1714" s="28" t="str">
        <f t="shared" si="10290"/>
        <v/>
      </c>
      <c r="BB1714" s="28" t="str">
        <f t="shared" si="10290"/>
        <v/>
      </c>
      <c r="BC1714" s="28" t="str">
        <f t="shared" si="10290"/>
        <v/>
      </c>
      <c r="BD1714" s="28" t="str">
        <f t="shared" si="15"/>
        <v/>
      </c>
      <c r="BG1714" s="2" t="s">
        <v>11401</v>
      </c>
      <c r="BI1714" s="2" t="s">
        <v>2327</v>
      </c>
      <c r="BJ1714" s="28" t="str">
        <f t="shared" si="16"/>
        <v>Leeds</v>
      </c>
      <c r="BK1714" s="28" t="str">
        <f t="shared" si="17"/>
        <v>West Yorkshire</v>
      </c>
      <c r="BM1714" s="2" t="s">
        <v>98</v>
      </c>
      <c r="BN1714" s="2" t="s">
        <v>2863</v>
      </c>
      <c r="BQ1714" s="2" t="s">
        <v>2863</v>
      </c>
      <c r="BR1714" s="2" t="s">
        <v>2863</v>
      </c>
      <c r="BU1714" s="12"/>
      <c r="BV1714" s="50" t="s">
        <v>564</v>
      </c>
      <c r="BW1714" s="12"/>
      <c r="BX1714" s="12"/>
      <c r="BY1714" s="42" t="str">
        <f t="shared" si="18"/>
        <v>Status - disabled;Gender - Male;;LS2</v>
      </c>
      <c r="BZ1714" s="42"/>
    </row>
    <row r="1715" spans="1:78" ht="15">
      <c r="A1715" s="16" t="s">
        <v>46</v>
      </c>
      <c r="B1715" s="28">
        <f>VLOOKUP(A1715,Organisations!$A$2:$B$7,2,FALSE)</f>
        <v>3</v>
      </c>
      <c r="C1715" s="16" t="s">
        <v>11403</v>
      </c>
      <c r="D1715" s="16" t="s">
        <v>11404</v>
      </c>
      <c r="E1715" s="28" t="str">
        <f t="shared" si="0"/>
        <v xml:space="preserve">Our aim is to recruit carers who can offer a permanent home to adults with learning disabilities.
 We have a wide range </v>
      </c>
      <c r="F1715" s="62" t="s">
        <v>19775</v>
      </c>
      <c r="G1715" s="16" t="s">
        <v>68</v>
      </c>
      <c r="H1715" s="17"/>
      <c r="K1715" s="26" t="s">
        <v>11408</v>
      </c>
      <c r="L1715" s="16" t="s">
        <v>11409</v>
      </c>
      <c r="M1715" s="28" t="str">
        <f t="shared" ref="M1715:Q1715" si="10291">IFERROR(IF(FIND(M$1,$F1715)&gt;1,"Age - Children",""),"")</f>
        <v>Age - Children</v>
      </c>
      <c r="N1715" s="28" t="str">
        <f t="shared" si="10291"/>
        <v/>
      </c>
      <c r="O1715" s="28" t="str">
        <f t="shared" si="10291"/>
        <v/>
      </c>
      <c r="P1715" s="28" t="str">
        <f t="shared" si="10291"/>
        <v/>
      </c>
      <c r="Q1715" s="28" t="str">
        <f t="shared" si="10291"/>
        <v/>
      </c>
      <c r="R1715" s="28" t="str">
        <f t="shared" ref="R1715:T1715" si="10292">IFERROR(IF(FIND(R$1,$F1715)&gt;1,"Age - Elderly",""),"")</f>
        <v/>
      </c>
      <c r="S1715" s="28" t="str">
        <f t="shared" si="10292"/>
        <v/>
      </c>
      <c r="T1715" s="28" t="str">
        <f t="shared" si="10292"/>
        <v/>
      </c>
      <c r="U1715" s="28" t="str">
        <f t="shared" si="3"/>
        <v>Age - Children;</v>
      </c>
      <c r="V1715" s="28" t="str">
        <f t="shared" si="4"/>
        <v/>
      </c>
      <c r="X1715" s="28" t="str">
        <f t="shared" si="5"/>
        <v/>
      </c>
      <c r="Y1715" s="28" t="str">
        <f t="shared" si="6"/>
        <v/>
      </c>
      <c r="Z1715" s="28" t="str">
        <f t="shared" si="7"/>
        <v>Gender - Male</v>
      </c>
      <c r="AB1715" s="28" t="str">
        <f t="shared" si="8"/>
        <v>Gender - Male</v>
      </c>
      <c r="AD1715" s="28" t="str">
        <f t="shared" si="9"/>
        <v>Gender - Male;Gender - Male;</v>
      </c>
      <c r="AG1715" s="28" t="str">
        <f t="shared" ref="AG1715:AL1715" si="10293">IFERROR(IF(FIND(AG$1,$F1715)&gt;1,AG$1,""),"")</f>
        <v/>
      </c>
      <c r="AH1715" s="28" t="str">
        <f t="shared" si="10293"/>
        <v/>
      </c>
      <c r="AI1715" s="28" t="str">
        <f t="shared" si="10293"/>
        <v/>
      </c>
      <c r="AJ1715" s="28" t="str">
        <f t="shared" si="10293"/>
        <v/>
      </c>
      <c r="AK1715" s="28" t="str">
        <f t="shared" si="10293"/>
        <v/>
      </c>
      <c r="AL1715" s="28" t="str">
        <f t="shared" si="10293"/>
        <v/>
      </c>
      <c r="AM1715" s="28" t="str">
        <f t="shared" si="11"/>
        <v/>
      </c>
      <c r="AN1715" s="28" t="str">
        <f t="shared" ref="AN1715:AQ1715" si="10294">IFERROR(IF(FIND(AN$1,$F1715)&gt;1,"Status - LGBT",""),"")</f>
        <v>Status - LGBT</v>
      </c>
      <c r="AO1715" s="28" t="str">
        <f t="shared" si="10294"/>
        <v/>
      </c>
      <c r="AP1715" s="28" t="str">
        <f t="shared" si="10294"/>
        <v/>
      </c>
      <c r="AQ1715" s="28" t="str">
        <f t="shared" si="10294"/>
        <v/>
      </c>
      <c r="AR1715" s="28" t="str">
        <f t="shared" ref="AR1715:AV1715" si="10295">IFERROR(IF(FIND(AR$1,$F1715)&gt;1,"BME",""),"")</f>
        <v/>
      </c>
      <c r="AS1715" s="28" t="str">
        <f t="shared" si="10295"/>
        <v/>
      </c>
      <c r="AT1715" s="28" t="str">
        <f t="shared" si="10295"/>
        <v/>
      </c>
      <c r="AU1715" s="28" t="str">
        <f t="shared" si="10295"/>
        <v/>
      </c>
      <c r="AV1715" s="28" t="str">
        <f t="shared" si="10295"/>
        <v/>
      </c>
      <c r="AW1715" s="28" t="str">
        <f t="shared" ref="AW1715:BC1715" si="10296">IFERROR(IF(FIND(AW$1,$F1715)&gt;1,AW$1,""),"")</f>
        <v/>
      </c>
      <c r="AX1715" s="28" t="str">
        <f t="shared" si="10296"/>
        <v/>
      </c>
      <c r="AY1715" s="28" t="str">
        <f t="shared" si="10296"/>
        <v/>
      </c>
      <c r="AZ1715" s="28" t="str">
        <f t="shared" si="10296"/>
        <v/>
      </c>
      <c r="BA1715" s="28" t="str">
        <f t="shared" si="10296"/>
        <v/>
      </c>
      <c r="BB1715" s="28" t="str">
        <f t="shared" si="10296"/>
        <v/>
      </c>
      <c r="BC1715" s="28" t="str">
        <f t="shared" si="10296"/>
        <v/>
      </c>
      <c r="BD1715" s="28" t="str">
        <f t="shared" si="15"/>
        <v>Status - LGBT;</v>
      </c>
      <c r="BG1715" s="2" t="s">
        <v>11410</v>
      </c>
      <c r="BI1715" s="2" t="s">
        <v>2327</v>
      </c>
      <c r="BJ1715" s="28" t="str">
        <f t="shared" si="16"/>
        <v>Leeds</v>
      </c>
      <c r="BK1715" s="28" t="str">
        <f t="shared" si="17"/>
        <v>West Yorkshire</v>
      </c>
      <c r="BM1715" s="2" t="s">
        <v>98</v>
      </c>
      <c r="BU1715" s="18"/>
      <c r="BV1715" s="47" t="s">
        <v>564</v>
      </c>
      <c r="BW1715" s="18"/>
      <c r="BX1715" s="18"/>
      <c r="BY1715" s="42" t="str">
        <f t="shared" si="18"/>
        <v>Age - Children;;Gender - Male;Gender - Male;;Status - LGBT;;LS2</v>
      </c>
      <c r="BZ1715" s="43"/>
    </row>
    <row r="1716" spans="1:78" ht="15">
      <c r="A1716" s="10" t="s">
        <v>46</v>
      </c>
      <c r="B1716" s="28">
        <f>VLOOKUP(A1716,Organisations!$A$2:$B$7,2,FALSE)</f>
        <v>3</v>
      </c>
      <c r="C1716" s="10" t="s">
        <v>11411</v>
      </c>
      <c r="D1716" s="10" t="s">
        <v>11412</v>
      </c>
      <c r="E1716" s="28" t="str">
        <f t="shared" si="0"/>
        <v>St Vincent's offers a range of free support services for disadvantaged families: debt advice, counselling, adult educati</v>
      </c>
      <c r="F1716" s="61" t="s">
        <v>19776</v>
      </c>
      <c r="G1716" s="10" t="s">
        <v>68</v>
      </c>
      <c r="H1716" s="53"/>
      <c r="K1716" s="30" t="s">
        <v>2406</v>
      </c>
      <c r="L1716" s="10" t="s">
        <v>11416</v>
      </c>
      <c r="M1716" s="28" t="str">
        <f t="shared" ref="M1716:Q1716" si="10297">IFERROR(IF(FIND(M$1,$F1716)&gt;1,"Age - Children",""),"")</f>
        <v/>
      </c>
      <c r="N1716" s="28" t="str">
        <f t="shared" si="10297"/>
        <v/>
      </c>
      <c r="O1716" s="28" t="str">
        <f t="shared" si="10297"/>
        <v/>
      </c>
      <c r="P1716" s="28" t="str">
        <f t="shared" si="10297"/>
        <v/>
      </c>
      <c r="Q1716" s="28" t="str">
        <f t="shared" si="10297"/>
        <v/>
      </c>
      <c r="R1716" s="28" t="str">
        <f t="shared" ref="R1716:T1716" si="10298">IFERROR(IF(FIND(R$1,$F1716)&gt;1,"Age - Elderly",""),"")</f>
        <v/>
      </c>
      <c r="S1716" s="28" t="str">
        <f t="shared" si="10298"/>
        <v/>
      </c>
      <c r="T1716" s="28" t="str">
        <f t="shared" si="10298"/>
        <v/>
      </c>
      <c r="U1716" s="28" t="str">
        <f t="shared" si="3"/>
        <v/>
      </c>
      <c r="V1716" s="28" t="str">
        <f t="shared" si="4"/>
        <v>Status - disabled</v>
      </c>
      <c r="X1716" s="28" t="str">
        <f t="shared" si="5"/>
        <v/>
      </c>
      <c r="Y1716" s="28" t="str">
        <f t="shared" si="6"/>
        <v/>
      </c>
      <c r="Z1716" s="28" t="str">
        <f t="shared" si="7"/>
        <v/>
      </c>
      <c r="AB1716" s="28" t="str">
        <f t="shared" si="8"/>
        <v/>
      </c>
      <c r="AD1716" s="28" t="str">
        <f t="shared" si="9"/>
        <v/>
      </c>
      <c r="AG1716" s="28" t="str">
        <f t="shared" ref="AG1716:AL1716" si="10299">IFERROR(IF(FIND(AG$1,$F1716)&gt;1,AG$1,""),"")</f>
        <v/>
      </c>
      <c r="AH1716" s="28" t="str">
        <f t="shared" si="10299"/>
        <v/>
      </c>
      <c r="AI1716" s="28" t="str">
        <f t="shared" si="10299"/>
        <v/>
      </c>
      <c r="AJ1716" s="28" t="str">
        <f t="shared" si="10299"/>
        <v/>
      </c>
      <c r="AK1716" s="28" t="str">
        <f t="shared" si="10299"/>
        <v/>
      </c>
      <c r="AL1716" s="28" t="str">
        <f t="shared" si="10299"/>
        <v/>
      </c>
      <c r="AM1716" s="28" t="str">
        <f t="shared" si="11"/>
        <v/>
      </c>
      <c r="AN1716" s="28" t="str">
        <f t="shared" ref="AN1716:AQ1716" si="10300">IFERROR(IF(FIND(AN$1,$F1716)&gt;1,"Status - LGBT",""),"")</f>
        <v/>
      </c>
      <c r="AO1716" s="28" t="str">
        <f t="shared" si="10300"/>
        <v/>
      </c>
      <c r="AP1716" s="28" t="str">
        <f t="shared" si="10300"/>
        <v/>
      </c>
      <c r="AQ1716" s="28" t="str">
        <f t="shared" si="10300"/>
        <v/>
      </c>
      <c r="AR1716" s="28" t="str">
        <f t="shared" ref="AR1716:AV1716" si="10301">IFERROR(IF(FIND(AR$1,$F1716)&gt;1,"BME",""),"")</f>
        <v/>
      </c>
      <c r="AS1716" s="28" t="str">
        <f t="shared" si="10301"/>
        <v/>
      </c>
      <c r="AT1716" s="28" t="str">
        <f t="shared" si="10301"/>
        <v/>
      </c>
      <c r="AU1716" s="28" t="str">
        <f t="shared" si="10301"/>
        <v/>
      </c>
      <c r="AV1716" s="28" t="str">
        <f t="shared" si="10301"/>
        <v/>
      </c>
      <c r="AW1716" s="28" t="str">
        <f t="shared" ref="AW1716:BC1716" si="10302">IFERROR(IF(FIND(AW$1,$F1716)&gt;1,AW$1,""),"")</f>
        <v/>
      </c>
      <c r="AX1716" s="28" t="str">
        <f t="shared" si="10302"/>
        <v/>
      </c>
      <c r="AY1716" s="28" t="str">
        <f t="shared" si="10302"/>
        <v/>
      </c>
      <c r="AZ1716" s="28" t="str">
        <f t="shared" si="10302"/>
        <v/>
      </c>
      <c r="BA1716" s="28" t="str">
        <f t="shared" si="10302"/>
        <v/>
      </c>
      <c r="BB1716" s="28" t="str">
        <f t="shared" si="10302"/>
        <v/>
      </c>
      <c r="BC1716" s="28" t="str">
        <f t="shared" si="10302"/>
        <v/>
      </c>
      <c r="BD1716" s="28" t="str">
        <f t="shared" si="15"/>
        <v/>
      </c>
      <c r="BG1716" s="2" t="s">
        <v>11417</v>
      </c>
      <c r="BI1716" s="2" t="s">
        <v>2351</v>
      </c>
      <c r="BJ1716" s="28" t="str">
        <f t="shared" si="16"/>
        <v>Leeds</v>
      </c>
      <c r="BK1716" s="28" t="str">
        <f t="shared" si="17"/>
        <v>West Yorkshire</v>
      </c>
      <c r="BM1716" s="2" t="s">
        <v>98</v>
      </c>
      <c r="BN1716" s="2" t="s">
        <v>2863</v>
      </c>
      <c r="BR1716" s="2" t="s">
        <v>2863</v>
      </c>
      <c r="BU1716" s="12"/>
      <c r="BV1716" s="50" t="s">
        <v>572</v>
      </c>
      <c r="BW1716" s="12"/>
      <c r="BX1716" s="12"/>
      <c r="BY1716" s="42" t="str">
        <f t="shared" si="18"/>
        <v>Status - disabled;LS9</v>
      </c>
      <c r="BZ1716" s="42"/>
    </row>
    <row r="1717" spans="1:78" ht="15">
      <c r="A1717" s="16" t="s">
        <v>46</v>
      </c>
      <c r="B1717" s="28">
        <f>VLOOKUP(A1717,Organisations!$A$2:$B$7,2,FALSE)</f>
        <v>3</v>
      </c>
      <c r="C1717" s="16" t="s">
        <v>11418</v>
      </c>
      <c r="D1717" s="16" t="s">
        <v>11418</v>
      </c>
      <c r="E1717" s="28" t="str">
        <f t="shared" si="0"/>
        <v>STARS are a team of autism specialists who offer advice and training to mainstream settings. Stars work in early years s</v>
      </c>
      <c r="F1717" s="62" t="s">
        <v>19777</v>
      </c>
      <c r="G1717" s="16" t="s">
        <v>68</v>
      </c>
      <c r="H1717" s="17"/>
      <c r="K1717" s="26" t="s">
        <v>11422</v>
      </c>
      <c r="L1717" s="16" t="s">
        <v>11423</v>
      </c>
      <c r="M1717" s="28" t="str">
        <f t="shared" ref="M1717:Q1717" si="10303">IFERROR(IF(FIND(M$1,$F1717)&gt;1,"Age - Children",""),"")</f>
        <v>Age - Children</v>
      </c>
      <c r="N1717" s="28" t="str">
        <f t="shared" si="10303"/>
        <v/>
      </c>
      <c r="O1717" s="28" t="str">
        <f t="shared" si="10303"/>
        <v/>
      </c>
      <c r="P1717" s="28" t="str">
        <f t="shared" si="10303"/>
        <v/>
      </c>
      <c r="Q1717" s="28" t="str">
        <f t="shared" si="10303"/>
        <v/>
      </c>
      <c r="R1717" s="28" t="str">
        <f t="shared" ref="R1717:T1717" si="10304">IFERROR(IF(FIND(R$1,$F1717)&gt;1,"Age - Elderly",""),"")</f>
        <v/>
      </c>
      <c r="S1717" s="28" t="str">
        <f t="shared" si="10304"/>
        <v/>
      </c>
      <c r="T1717" s="28" t="str">
        <f t="shared" si="10304"/>
        <v/>
      </c>
      <c r="U1717" s="28" t="str">
        <f t="shared" si="3"/>
        <v>Age - Children;</v>
      </c>
      <c r="V1717" s="28" t="str">
        <f t="shared" si="4"/>
        <v/>
      </c>
      <c r="X1717" s="28" t="str">
        <f t="shared" si="5"/>
        <v/>
      </c>
      <c r="Y1717" s="28" t="str">
        <f t="shared" si="6"/>
        <v/>
      </c>
      <c r="Z1717" s="28" t="str">
        <f t="shared" si="7"/>
        <v>Gender - Male</v>
      </c>
      <c r="AB1717" s="28" t="str">
        <f t="shared" si="8"/>
        <v/>
      </c>
      <c r="AD1717" s="28" t="str">
        <f t="shared" si="9"/>
        <v>Gender - Male;</v>
      </c>
      <c r="AG1717" s="28" t="str">
        <f t="shared" ref="AG1717:AL1717" si="10305">IFERROR(IF(FIND(AG$1,$F1717)&gt;1,AG$1,""),"")</f>
        <v/>
      </c>
      <c r="AH1717" s="28" t="str">
        <f t="shared" si="10305"/>
        <v/>
      </c>
      <c r="AI1717" s="28" t="str">
        <f t="shared" si="10305"/>
        <v/>
      </c>
      <c r="AJ1717" s="28" t="str">
        <f t="shared" si="10305"/>
        <v/>
      </c>
      <c r="AK1717" s="28" t="str">
        <f t="shared" si="10305"/>
        <v/>
      </c>
      <c r="AL1717" s="28" t="str">
        <f t="shared" si="10305"/>
        <v/>
      </c>
      <c r="AM1717" s="28" t="str">
        <f t="shared" si="11"/>
        <v/>
      </c>
      <c r="AN1717" s="28" t="str">
        <f t="shared" ref="AN1717:AQ1717" si="10306">IFERROR(IF(FIND(AN$1,$F1717)&gt;1,"Status - LGBT",""),"")</f>
        <v/>
      </c>
      <c r="AO1717" s="28" t="str">
        <f t="shared" si="10306"/>
        <v/>
      </c>
      <c r="AP1717" s="28" t="str">
        <f t="shared" si="10306"/>
        <v/>
      </c>
      <c r="AQ1717" s="28" t="str">
        <f t="shared" si="10306"/>
        <v/>
      </c>
      <c r="AR1717" s="28" t="str">
        <f t="shared" ref="AR1717:AV1717" si="10307">IFERROR(IF(FIND(AR$1,$F1717)&gt;1,"BME",""),"")</f>
        <v/>
      </c>
      <c r="AS1717" s="28" t="str">
        <f t="shared" si="10307"/>
        <v/>
      </c>
      <c r="AT1717" s="28" t="str">
        <f t="shared" si="10307"/>
        <v/>
      </c>
      <c r="AU1717" s="28" t="str">
        <f t="shared" si="10307"/>
        <v/>
      </c>
      <c r="AV1717" s="28" t="str">
        <f t="shared" si="10307"/>
        <v/>
      </c>
      <c r="AW1717" s="28" t="str">
        <f t="shared" ref="AW1717:BC1717" si="10308">IFERROR(IF(FIND(AW$1,$F1717)&gt;1,AW$1,""),"")</f>
        <v/>
      </c>
      <c r="AX1717" s="28" t="str">
        <f t="shared" si="10308"/>
        <v/>
      </c>
      <c r="AY1717" s="28" t="str">
        <f t="shared" si="10308"/>
        <v/>
      </c>
      <c r="AZ1717" s="28" t="str">
        <f t="shared" si="10308"/>
        <v/>
      </c>
      <c r="BA1717" s="28" t="str">
        <f t="shared" si="10308"/>
        <v/>
      </c>
      <c r="BB1717" s="28" t="str">
        <f t="shared" si="10308"/>
        <v/>
      </c>
      <c r="BC1717" s="28" t="str">
        <f t="shared" si="10308"/>
        <v/>
      </c>
      <c r="BD1717" s="28" t="str">
        <f t="shared" si="15"/>
        <v/>
      </c>
      <c r="BG1717" s="2" t="s">
        <v>11424</v>
      </c>
      <c r="BI1717" s="2" t="s">
        <v>2818</v>
      </c>
      <c r="BJ1717" s="28" t="str">
        <f t="shared" si="16"/>
        <v>Leeds</v>
      </c>
      <c r="BK1717" s="28" t="str">
        <f t="shared" si="17"/>
        <v>West Yorkshire</v>
      </c>
      <c r="BM1717" s="2" t="s">
        <v>98</v>
      </c>
      <c r="BU1717" s="18"/>
      <c r="BV1717" s="47" t="s">
        <v>575</v>
      </c>
      <c r="BW1717" s="18"/>
      <c r="BX1717" s="18"/>
      <c r="BY1717" s="42" t="str">
        <f t="shared" si="18"/>
        <v>Age - Children;;Gender - Male;;LS12</v>
      </c>
      <c r="BZ1717" s="43"/>
    </row>
    <row r="1718" spans="1:78" ht="15">
      <c r="A1718" s="10" t="s">
        <v>46</v>
      </c>
      <c r="B1718" s="28">
        <f>VLOOKUP(A1718,Organisations!$A$2:$B$7,2,FALSE)</f>
        <v>3</v>
      </c>
      <c r="C1718" s="23" t="s">
        <v>2420</v>
      </c>
      <c r="D1718" s="23" t="s">
        <v>2421</v>
      </c>
      <c r="E1718" s="28" t="str">
        <f t="shared" si="0"/>
        <v>Stop Hate UK is one of the leading national organisations working to challenge all forms of Hate Crime and discriminatio</v>
      </c>
      <c r="F1718" s="10" t="s">
        <v>11426</v>
      </c>
      <c r="G1718" s="10" t="s">
        <v>68</v>
      </c>
      <c r="H1718" s="11"/>
      <c r="K1718" s="30" t="s">
        <v>11428</v>
      </c>
      <c r="L1718" s="12"/>
      <c r="M1718" s="28" t="str">
        <f t="shared" ref="M1718:Q1718" si="10309">IFERROR(IF(FIND(M$1,$F1718)&gt;1,"Age - Children",""),"")</f>
        <v/>
      </c>
      <c r="N1718" s="28" t="str">
        <f t="shared" si="10309"/>
        <v/>
      </c>
      <c r="O1718" s="28" t="str">
        <f t="shared" si="10309"/>
        <v/>
      </c>
      <c r="P1718" s="28" t="str">
        <f t="shared" si="10309"/>
        <v/>
      </c>
      <c r="Q1718" s="28" t="str">
        <f t="shared" si="10309"/>
        <v/>
      </c>
      <c r="R1718" s="28" t="str">
        <f t="shared" ref="R1718:T1718" si="10310">IFERROR(IF(FIND(R$1,$F1718)&gt;1,"Age - Elderly",""),"")</f>
        <v/>
      </c>
      <c r="S1718" s="28" t="str">
        <f t="shared" si="10310"/>
        <v/>
      </c>
      <c r="T1718" s="28" t="str">
        <f t="shared" si="10310"/>
        <v/>
      </c>
      <c r="U1718" s="28" t="str">
        <f t="shared" si="3"/>
        <v/>
      </c>
      <c r="V1718" s="28" t="str">
        <f t="shared" si="4"/>
        <v/>
      </c>
      <c r="X1718" s="28" t="str">
        <f t="shared" si="5"/>
        <v/>
      </c>
      <c r="Y1718" s="28" t="str">
        <f t="shared" si="6"/>
        <v/>
      </c>
      <c r="Z1718" s="28" t="str">
        <f t="shared" si="7"/>
        <v/>
      </c>
      <c r="AB1718" s="28" t="str">
        <f t="shared" si="8"/>
        <v/>
      </c>
      <c r="AD1718" s="28" t="str">
        <f t="shared" si="9"/>
        <v/>
      </c>
      <c r="AG1718" s="28" t="str">
        <f t="shared" ref="AG1718:AL1718" si="10311">IFERROR(IF(FIND(AG$1,$F1718)&gt;1,AG$1,""),"")</f>
        <v/>
      </c>
      <c r="AH1718" s="28" t="str">
        <f t="shared" si="10311"/>
        <v/>
      </c>
      <c r="AI1718" s="28" t="str">
        <f t="shared" si="10311"/>
        <v/>
      </c>
      <c r="AJ1718" s="28" t="str">
        <f t="shared" si="10311"/>
        <v/>
      </c>
      <c r="AK1718" s="28" t="str">
        <f t="shared" si="10311"/>
        <v/>
      </c>
      <c r="AL1718" s="28" t="str">
        <f t="shared" si="10311"/>
        <v/>
      </c>
      <c r="AM1718" s="28" t="str">
        <f t="shared" si="11"/>
        <v/>
      </c>
      <c r="AN1718" s="28" t="str">
        <f t="shared" ref="AN1718:AQ1718" si="10312">IFERROR(IF(FIND(AN$1,$F1718)&gt;1,"Status - LGBT",""),"")</f>
        <v/>
      </c>
      <c r="AO1718" s="28" t="str">
        <f t="shared" si="10312"/>
        <v/>
      </c>
      <c r="AP1718" s="28" t="str">
        <f t="shared" si="10312"/>
        <v/>
      </c>
      <c r="AQ1718" s="28" t="str">
        <f t="shared" si="10312"/>
        <v/>
      </c>
      <c r="AR1718" s="28" t="str">
        <f t="shared" ref="AR1718:AV1718" si="10313">IFERROR(IF(FIND(AR$1,$F1718)&gt;1,"BME",""),"")</f>
        <v/>
      </c>
      <c r="AS1718" s="28" t="str">
        <f t="shared" si="10313"/>
        <v/>
      </c>
      <c r="AT1718" s="28" t="str">
        <f t="shared" si="10313"/>
        <v/>
      </c>
      <c r="AU1718" s="28" t="str">
        <f t="shared" si="10313"/>
        <v/>
      </c>
      <c r="AV1718" s="28" t="str">
        <f t="shared" si="10313"/>
        <v/>
      </c>
      <c r="AW1718" s="28" t="str">
        <f t="shared" ref="AW1718:BC1718" si="10314">IFERROR(IF(FIND(AW$1,$F1718)&gt;1,AW$1,""),"")</f>
        <v/>
      </c>
      <c r="AX1718" s="28" t="str">
        <f t="shared" si="10314"/>
        <v/>
      </c>
      <c r="AY1718" s="28" t="str">
        <f t="shared" si="10314"/>
        <v/>
      </c>
      <c r="AZ1718" s="28" t="str">
        <f t="shared" si="10314"/>
        <v/>
      </c>
      <c r="BA1718" s="28" t="str">
        <f t="shared" si="10314"/>
        <v/>
      </c>
      <c r="BB1718" s="28" t="str">
        <f t="shared" si="10314"/>
        <v/>
      </c>
      <c r="BC1718" s="28" t="str">
        <f t="shared" si="10314"/>
        <v/>
      </c>
      <c r="BD1718" s="28" t="str">
        <f t="shared" si="15"/>
        <v/>
      </c>
      <c r="BJ1718" s="28" t="str">
        <f t="shared" si="16"/>
        <v/>
      </c>
      <c r="BK1718" s="28" t="str">
        <f t="shared" si="17"/>
        <v/>
      </c>
      <c r="BM1718" s="2" t="s">
        <v>98</v>
      </c>
      <c r="BU1718" s="12"/>
      <c r="BV1718" s="12"/>
      <c r="BW1718" s="12"/>
      <c r="BX1718" s="12"/>
      <c r="BY1718" s="42" t="str">
        <f t="shared" si="18"/>
        <v/>
      </c>
      <c r="BZ1718" s="42"/>
    </row>
    <row r="1719" spans="1:78" ht="15">
      <c r="A1719" s="16" t="s">
        <v>46</v>
      </c>
      <c r="B1719" s="28">
        <f>VLOOKUP(A1719,Organisations!$A$2:$B$7,2,FALSE)</f>
        <v>3</v>
      </c>
      <c r="C1719" s="16" t="s">
        <v>11429</v>
      </c>
      <c r="D1719" s="16" t="s">
        <v>11430</v>
      </c>
      <c r="E1719" s="28" t="str">
        <f t="shared" si="0"/>
        <v>Fun, Friends and Fitness
 If you are between the age of 16 - 24 yrs of age.
 Free to join and Job Centre approved
 Tak</v>
      </c>
      <c r="F1719" s="62" t="s">
        <v>19778</v>
      </c>
      <c r="G1719" s="16" t="s">
        <v>68</v>
      </c>
      <c r="H1719" s="17"/>
      <c r="K1719" s="26" t="s">
        <v>11434</v>
      </c>
      <c r="L1719" s="16" t="s">
        <v>11435</v>
      </c>
      <c r="M1719" s="28" t="str">
        <f t="shared" ref="M1719:Q1719" si="10315">IFERROR(IF(FIND(M$1,$F1719)&gt;1,"Age - Children",""),"")</f>
        <v/>
      </c>
      <c r="N1719" s="28" t="str">
        <f t="shared" si="10315"/>
        <v/>
      </c>
      <c r="O1719" s="28" t="str">
        <f t="shared" si="10315"/>
        <v/>
      </c>
      <c r="P1719" s="28" t="str">
        <f t="shared" si="10315"/>
        <v/>
      </c>
      <c r="Q1719" s="28" t="str">
        <f t="shared" si="10315"/>
        <v/>
      </c>
      <c r="R1719" s="28" t="str">
        <f t="shared" ref="R1719:T1719" si="10316">IFERROR(IF(FIND(R$1,$F1719)&gt;1,"Age - Elderly",""),"")</f>
        <v/>
      </c>
      <c r="S1719" s="28" t="str">
        <f t="shared" si="10316"/>
        <v/>
      </c>
      <c r="T1719" s="28" t="str">
        <f t="shared" si="10316"/>
        <v/>
      </c>
      <c r="U1719" s="28" t="str">
        <f t="shared" si="3"/>
        <v/>
      </c>
      <c r="V1719" s="28" t="str">
        <f t="shared" si="4"/>
        <v/>
      </c>
      <c r="X1719" s="28" t="str">
        <f t="shared" si="5"/>
        <v/>
      </c>
      <c r="Y1719" s="28" t="str">
        <f t="shared" si="6"/>
        <v/>
      </c>
      <c r="Z1719" s="28" t="str">
        <f t="shared" si="7"/>
        <v>Gender - Male</v>
      </c>
      <c r="AB1719" s="28" t="str">
        <f t="shared" si="8"/>
        <v/>
      </c>
      <c r="AD1719" s="28" t="str">
        <f t="shared" si="9"/>
        <v>Gender - Male;</v>
      </c>
      <c r="AG1719" s="28" t="str">
        <f t="shared" ref="AG1719:AL1719" si="10317">IFERROR(IF(FIND(AG$1,$F1719)&gt;1,AG$1,""),"")</f>
        <v/>
      </c>
      <c r="AH1719" s="28" t="str">
        <f t="shared" si="10317"/>
        <v/>
      </c>
      <c r="AI1719" s="28" t="str">
        <f t="shared" si="10317"/>
        <v/>
      </c>
      <c r="AJ1719" s="28" t="str">
        <f t="shared" si="10317"/>
        <v/>
      </c>
      <c r="AK1719" s="28" t="str">
        <f t="shared" si="10317"/>
        <v/>
      </c>
      <c r="AL1719" s="28" t="str">
        <f t="shared" si="10317"/>
        <v/>
      </c>
      <c r="AM1719" s="28" t="str">
        <f t="shared" si="11"/>
        <v/>
      </c>
      <c r="AN1719" s="28" t="str">
        <f t="shared" ref="AN1719:AQ1719" si="10318">IFERROR(IF(FIND(AN$1,$F1719)&gt;1,"Status - LGBT",""),"")</f>
        <v/>
      </c>
      <c r="AO1719" s="28" t="str">
        <f t="shared" si="10318"/>
        <v/>
      </c>
      <c r="AP1719" s="28" t="str">
        <f t="shared" si="10318"/>
        <v/>
      </c>
      <c r="AQ1719" s="28" t="str">
        <f t="shared" si="10318"/>
        <v/>
      </c>
      <c r="AR1719" s="28" t="str">
        <f t="shared" ref="AR1719:AV1719" si="10319">IFERROR(IF(FIND(AR$1,$F1719)&gt;1,"BME",""),"")</f>
        <v/>
      </c>
      <c r="AS1719" s="28" t="str">
        <f t="shared" si="10319"/>
        <v/>
      </c>
      <c r="AT1719" s="28" t="str">
        <f t="shared" si="10319"/>
        <v/>
      </c>
      <c r="AU1719" s="28" t="str">
        <f t="shared" si="10319"/>
        <v/>
      </c>
      <c r="AV1719" s="28" t="str">
        <f t="shared" si="10319"/>
        <v/>
      </c>
      <c r="AW1719" s="28" t="str">
        <f t="shared" ref="AW1719:BC1719" si="10320">IFERROR(IF(FIND(AW$1,$F1719)&gt;1,AW$1,""),"")</f>
        <v/>
      </c>
      <c r="AX1719" s="28" t="str">
        <f t="shared" si="10320"/>
        <v/>
      </c>
      <c r="AY1719" s="28" t="str">
        <f t="shared" si="10320"/>
        <v/>
      </c>
      <c r="AZ1719" s="28" t="str">
        <f t="shared" si="10320"/>
        <v/>
      </c>
      <c r="BA1719" s="28" t="str">
        <f t="shared" si="10320"/>
        <v/>
      </c>
      <c r="BB1719" s="28" t="str">
        <f t="shared" si="10320"/>
        <v/>
      </c>
      <c r="BC1719" s="28" t="str">
        <f t="shared" si="10320"/>
        <v/>
      </c>
      <c r="BD1719" s="28" t="str">
        <f t="shared" si="15"/>
        <v/>
      </c>
      <c r="BG1719" s="2" t="s">
        <v>11436</v>
      </c>
      <c r="BI1719" s="2" t="s">
        <v>6188</v>
      </c>
      <c r="BJ1719" s="28" t="str">
        <f t="shared" si="16"/>
        <v>Leeds</v>
      </c>
      <c r="BK1719" s="28" t="str">
        <f t="shared" si="17"/>
        <v>West Yorkshire</v>
      </c>
      <c r="BM1719" s="2" t="s">
        <v>98</v>
      </c>
      <c r="BU1719" s="18"/>
      <c r="BV1719" s="47" t="s">
        <v>566</v>
      </c>
      <c r="BW1719" s="18"/>
      <c r="BX1719" s="18"/>
      <c r="BY1719" s="42" t="str">
        <f t="shared" si="18"/>
        <v>Gender - Male;;LS4</v>
      </c>
      <c r="BZ1719" s="43"/>
    </row>
    <row r="1720" spans="1:78" ht="15">
      <c r="A1720" s="10" t="s">
        <v>46</v>
      </c>
      <c r="B1720" s="28">
        <f>VLOOKUP(A1720,Organisations!$A$2:$B$7,2,FALSE)</f>
        <v>3</v>
      </c>
      <c r="C1720" s="10" t="s">
        <v>11437</v>
      </c>
      <c r="D1720" s="10" t="s">
        <v>11438</v>
      </c>
      <c r="E1720" s="28" t="str">
        <f t="shared" si="0"/>
        <v>Sunshine and Smiles aims to improve the lives and opportunities for children and young people with Down syndrome.
 Sunsh</v>
      </c>
      <c r="F1720" s="61" t="s">
        <v>19779</v>
      </c>
      <c r="G1720" s="10" t="s">
        <v>68</v>
      </c>
      <c r="H1720" s="11"/>
      <c r="K1720" s="30" t="s">
        <v>11442</v>
      </c>
      <c r="L1720" s="10" t="s">
        <v>11443</v>
      </c>
      <c r="M1720" s="28" t="str">
        <f t="shared" ref="M1720:Q1720" si="10321">IFERROR(IF(FIND(M$1,$F1720)&gt;1,"Age - Children",""),"")</f>
        <v>Age - Children</v>
      </c>
      <c r="N1720" s="28" t="str">
        <f t="shared" si="10321"/>
        <v/>
      </c>
      <c r="O1720" s="28" t="str">
        <f t="shared" si="10321"/>
        <v/>
      </c>
      <c r="P1720" s="28" t="str">
        <f t="shared" si="10321"/>
        <v/>
      </c>
      <c r="Q1720" s="28" t="str">
        <f t="shared" si="10321"/>
        <v/>
      </c>
      <c r="R1720" s="28" t="str">
        <f t="shared" ref="R1720:T1720" si="10322">IFERROR(IF(FIND(R$1,$F1720)&gt;1,"Age - Elderly",""),"")</f>
        <v/>
      </c>
      <c r="S1720" s="28" t="str">
        <f t="shared" si="10322"/>
        <v/>
      </c>
      <c r="T1720" s="28" t="str">
        <f t="shared" si="10322"/>
        <v/>
      </c>
      <c r="U1720" s="28" t="str">
        <f t="shared" si="3"/>
        <v>Age - Children;</v>
      </c>
      <c r="V1720" s="28" t="str">
        <f t="shared" si="4"/>
        <v/>
      </c>
      <c r="X1720" s="28" t="str">
        <f t="shared" si="5"/>
        <v/>
      </c>
      <c r="Y1720" s="28" t="str">
        <f t="shared" si="6"/>
        <v/>
      </c>
      <c r="Z1720" s="28" t="str">
        <f t="shared" si="7"/>
        <v/>
      </c>
      <c r="AB1720" s="28" t="str">
        <f t="shared" si="8"/>
        <v/>
      </c>
      <c r="AD1720" s="28" t="str">
        <f t="shared" si="9"/>
        <v/>
      </c>
      <c r="AG1720" s="28" t="str">
        <f t="shared" ref="AG1720:AL1720" si="10323">IFERROR(IF(FIND(AG$1,$F1720)&gt;1,AG$1,""),"")</f>
        <v/>
      </c>
      <c r="AH1720" s="28" t="str">
        <f t="shared" si="10323"/>
        <v/>
      </c>
      <c r="AI1720" s="28" t="str">
        <f t="shared" si="10323"/>
        <v/>
      </c>
      <c r="AJ1720" s="28" t="str">
        <f t="shared" si="10323"/>
        <v/>
      </c>
      <c r="AK1720" s="28" t="str">
        <f t="shared" si="10323"/>
        <v/>
      </c>
      <c r="AL1720" s="28" t="str">
        <f t="shared" si="10323"/>
        <v/>
      </c>
      <c r="AM1720" s="28" t="str">
        <f t="shared" si="11"/>
        <v/>
      </c>
      <c r="AN1720" s="28" t="str">
        <f t="shared" ref="AN1720:AQ1720" si="10324">IFERROR(IF(FIND(AN$1,$F1720)&gt;1,"Status - LGBT",""),"")</f>
        <v/>
      </c>
      <c r="AO1720" s="28" t="str">
        <f t="shared" si="10324"/>
        <v/>
      </c>
      <c r="AP1720" s="28" t="str">
        <f t="shared" si="10324"/>
        <v/>
      </c>
      <c r="AQ1720" s="28" t="str">
        <f t="shared" si="10324"/>
        <v/>
      </c>
      <c r="AR1720" s="28" t="str">
        <f t="shared" ref="AR1720:AV1720" si="10325">IFERROR(IF(FIND(AR$1,$F1720)&gt;1,"BME",""),"")</f>
        <v/>
      </c>
      <c r="AS1720" s="28" t="str">
        <f t="shared" si="10325"/>
        <v/>
      </c>
      <c r="AT1720" s="28" t="str">
        <f t="shared" si="10325"/>
        <v/>
      </c>
      <c r="AU1720" s="28" t="str">
        <f t="shared" si="10325"/>
        <v/>
      </c>
      <c r="AV1720" s="28" t="str">
        <f t="shared" si="10325"/>
        <v/>
      </c>
      <c r="AW1720" s="28" t="str">
        <f t="shared" ref="AW1720:BC1720" si="10326">IFERROR(IF(FIND(AW$1,$F1720)&gt;1,AW$1,""),"")</f>
        <v/>
      </c>
      <c r="AX1720" s="28" t="str">
        <f t="shared" si="10326"/>
        <v/>
      </c>
      <c r="AY1720" s="28" t="str">
        <f t="shared" si="10326"/>
        <v/>
      </c>
      <c r="AZ1720" s="28" t="str">
        <f t="shared" si="10326"/>
        <v/>
      </c>
      <c r="BA1720" s="28" t="str">
        <f t="shared" si="10326"/>
        <v/>
      </c>
      <c r="BB1720" s="28" t="str">
        <f t="shared" si="10326"/>
        <v/>
      </c>
      <c r="BC1720" s="28" t="str">
        <f t="shared" si="10326"/>
        <v/>
      </c>
      <c r="BD1720" s="28" t="str">
        <f t="shared" si="15"/>
        <v/>
      </c>
      <c r="BG1720" s="2" t="s">
        <v>11444</v>
      </c>
      <c r="BI1720" s="2" t="s">
        <v>10264</v>
      </c>
      <c r="BJ1720" s="28" t="str">
        <f t="shared" si="16"/>
        <v>Leeds</v>
      </c>
      <c r="BK1720" s="28" t="str">
        <f t="shared" si="17"/>
        <v>West Yorkshire</v>
      </c>
      <c r="BM1720" s="2" t="s">
        <v>98</v>
      </c>
      <c r="BU1720" s="12"/>
      <c r="BV1720" s="50" t="s">
        <v>569</v>
      </c>
      <c r="BW1720" s="12"/>
      <c r="BX1720" s="12"/>
      <c r="BY1720" s="42" t="str">
        <f t="shared" si="18"/>
        <v>Age - Children;;LS7</v>
      </c>
      <c r="BZ1720" s="42"/>
    </row>
    <row r="1721" spans="1:78" ht="15">
      <c r="A1721" s="16" t="s">
        <v>46</v>
      </c>
      <c r="B1721" s="28">
        <f>VLOOKUP(A1721,Organisations!$A$2:$B$7,2,FALSE)</f>
        <v>3</v>
      </c>
      <c r="C1721" s="16" t="s">
        <v>11445</v>
      </c>
      <c r="D1721" s="16" t="s">
        <v>11446</v>
      </c>
      <c r="E1721" s="28" t="str">
        <f t="shared" si="0"/>
        <v>Support My Life is a new service Care &amp; Repair Leeds that offers a range of hundreds of daily living aids to help people</v>
      </c>
      <c r="F1721" s="62" t="s">
        <v>19780</v>
      </c>
      <c r="G1721" s="16" t="s">
        <v>68</v>
      </c>
      <c r="H1721" s="17"/>
      <c r="K1721" s="26" t="s">
        <v>1071</v>
      </c>
      <c r="L1721" s="16" t="s">
        <v>11450</v>
      </c>
      <c r="M1721" s="28" t="str">
        <f t="shared" ref="M1721:Q1721" si="10327">IFERROR(IF(FIND(M$1,$F1721)&gt;1,"Age - Children",""),"")</f>
        <v/>
      </c>
      <c r="N1721" s="28" t="str">
        <f t="shared" si="10327"/>
        <v/>
      </c>
      <c r="O1721" s="28" t="str">
        <f t="shared" si="10327"/>
        <v/>
      </c>
      <c r="P1721" s="28" t="str">
        <f t="shared" si="10327"/>
        <v/>
      </c>
      <c r="Q1721" s="28" t="str">
        <f t="shared" si="10327"/>
        <v/>
      </c>
      <c r="R1721" s="28" t="str">
        <f t="shared" ref="R1721:T1721" si="10328">IFERROR(IF(FIND(R$1,$F1721)&gt;1,"Age - Elderly",""),"")</f>
        <v/>
      </c>
      <c r="S1721" s="28" t="str">
        <f t="shared" si="10328"/>
        <v/>
      </c>
      <c r="T1721" s="28" t="str">
        <f t="shared" si="10328"/>
        <v>Age - Elderly</v>
      </c>
      <c r="U1721" s="28" t="str">
        <f t="shared" si="3"/>
        <v/>
      </c>
      <c r="V1721" s="28" t="str">
        <f t="shared" si="4"/>
        <v/>
      </c>
      <c r="X1721" s="28" t="str">
        <f t="shared" si="5"/>
        <v/>
      </c>
      <c r="Y1721" s="28" t="str">
        <f t="shared" si="6"/>
        <v/>
      </c>
      <c r="Z1721" s="28" t="str">
        <f t="shared" si="7"/>
        <v/>
      </c>
      <c r="AB1721" s="28" t="str">
        <f t="shared" si="8"/>
        <v/>
      </c>
      <c r="AD1721" s="28" t="str">
        <f t="shared" si="9"/>
        <v/>
      </c>
      <c r="AG1721" s="28" t="str">
        <f t="shared" ref="AG1721:AL1721" si="10329">IFERROR(IF(FIND(AG$1,$F1721)&gt;1,AG$1,""),"")</f>
        <v/>
      </c>
      <c r="AH1721" s="28" t="str">
        <f t="shared" si="10329"/>
        <v/>
      </c>
      <c r="AI1721" s="28" t="str">
        <f t="shared" si="10329"/>
        <v/>
      </c>
      <c r="AJ1721" s="28" t="str">
        <f t="shared" si="10329"/>
        <v/>
      </c>
      <c r="AK1721" s="28" t="str">
        <f t="shared" si="10329"/>
        <v/>
      </c>
      <c r="AL1721" s="28" t="str">
        <f t="shared" si="10329"/>
        <v/>
      </c>
      <c r="AM1721" s="28" t="str">
        <f t="shared" si="11"/>
        <v/>
      </c>
      <c r="AN1721" s="28" t="str">
        <f t="shared" ref="AN1721:AQ1721" si="10330">IFERROR(IF(FIND(AN$1,$F1721)&gt;1,"Status - LGBT",""),"")</f>
        <v/>
      </c>
      <c r="AO1721" s="28" t="str">
        <f t="shared" si="10330"/>
        <v/>
      </c>
      <c r="AP1721" s="28" t="str">
        <f t="shared" si="10330"/>
        <v/>
      </c>
      <c r="AQ1721" s="28" t="str">
        <f t="shared" si="10330"/>
        <v/>
      </c>
      <c r="AR1721" s="28" t="str">
        <f t="shared" ref="AR1721:AV1721" si="10331">IFERROR(IF(FIND(AR$1,$F1721)&gt;1,"BME",""),"")</f>
        <v/>
      </c>
      <c r="AS1721" s="28" t="str">
        <f t="shared" si="10331"/>
        <v/>
      </c>
      <c r="AT1721" s="28" t="str">
        <f t="shared" si="10331"/>
        <v/>
      </c>
      <c r="AU1721" s="28" t="str">
        <f t="shared" si="10331"/>
        <v/>
      </c>
      <c r="AV1721" s="28" t="str">
        <f t="shared" si="10331"/>
        <v/>
      </c>
      <c r="AW1721" s="28" t="str">
        <f t="shared" ref="AW1721:BC1721" si="10332">IFERROR(IF(FIND(AW$1,$F1721)&gt;1,AW$1,""),"")</f>
        <v/>
      </c>
      <c r="AX1721" s="28" t="str">
        <f t="shared" si="10332"/>
        <v/>
      </c>
      <c r="AY1721" s="28" t="str">
        <f t="shared" si="10332"/>
        <v/>
      </c>
      <c r="AZ1721" s="28" t="str">
        <f t="shared" si="10332"/>
        <v/>
      </c>
      <c r="BA1721" s="28" t="str">
        <f t="shared" si="10332"/>
        <v/>
      </c>
      <c r="BB1721" s="28" t="str">
        <f t="shared" si="10332"/>
        <v/>
      </c>
      <c r="BC1721" s="28" t="str">
        <f t="shared" si="10332"/>
        <v/>
      </c>
      <c r="BD1721" s="28" t="str">
        <f t="shared" si="15"/>
        <v/>
      </c>
      <c r="BG1721" s="2" t="s">
        <v>11451</v>
      </c>
      <c r="BI1721" s="2" t="s">
        <v>4383</v>
      </c>
      <c r="BJ1721" s="28" t="str">
        <f t="shared" si="16"/>
        <v>Leeds</v>
      </c>
      <c r="BK1721" s="28" t="str">
        <f t="shared" si="17"/>
        <v>West Yorkshire</v>
      </c>
      <c r="BM1721" s="2" t="s">
        <v>98</v>
      </c>
      <c r="BU1721" s="18"/>
      <c r="BV1721" s="47" t="s">
        <v>570</v>
      </c>
      <c r="BW1721" s="18"/>
      <c r="BX1721" s="18"/>
      <c r="BY1721" s="42" t="str">
        <f t="shared" si="18"/>
        <v>LS8</v>
      </c>
      <c r="BZ1721" s="43"/>
    </row>
    <row r="1722" spans="1:78" ht="15">
      <c r="A1722" s="10" t="s">
        <v>46</v>
      </c>
      <c r="B1722" s="28">
        <f>VLOOKUP(A1722,Organisations!$A$2:$B$7,2,FALSE)</f>
        <v>3</v>
      </c>
      <c r="C1722" s="23" t="s">
        <v>2448</v>
      </c>
      <c r="D1722" s="23" t="s">
        <v>2449</v>
      </c>
      <c r="E1722" s="28" t="str">
        <f t="shared" si="0"/>
        <v>Swarthmore offers courses for lifelong learning.</v>
      </c>
      <c r="F1722" s="10" t="s">
        <v>11452</v>
      </c>
      <c r="G1722" s="10" t="s">
        <v>68</v>
      </c>
      <c r="H1722" s="11"/>
      <c r="K1722" s="30" t="s">
        <v>2451</v>
      </c>
      <c r="L1722" s="10" t="s">
        <v>11454</v>
      </c>
      <c r="M1722" s="28" t="str">
        <f t="shared" ref="M1722:Q1722" si="10333">IFERROR(IF(FIND(M$1,$F1722)&gt;1,"Age - Children",""),"")</f>
        <v/>
      </c>
      <c r="N1722" s="28" t="str">
        <f t="shared" si="10333"/>
        <v/>
      </c>
      <c r="O1722" s="28" t="str">
        <f t="shared" si="10333"/>
        <v/>
      </c>
      <c r="P1722" s="28" t="str">
        <f t="shared" si="10333"/>
        <v/>
      </c>
      <c r="Q1722" s="28" t="str">
        <f t="shared" si="10333"/>
        <v/>
      </c>
      <c r="R1722" s="28" t="str">
        <f t="shared" ref="R1722:T1722" si="10334">IFERROR(IF(FIND(R$1,$F1722)&gt;1,"Age - Elderly",""),"")</f>
        <v/>
      </c>
      <c r="S1722" s="28" t="str">
        <f t="shared" si="10334"/>
        <v/>
      </c>
      <c r="T1722" s="28" t="str">
        <f t="shared" si="10334"/>
        <v/>
      </c>
      <c r="U1722" s="28" t="str">
        <f t="shared" si="3"/>
        <v/>
      </c>
      <c r="V1722" s="28" t="str">
        <f t="shared" si="4"/>
        <v/>
      </c>
      <c r="X1722" s="28" t="str">
        <f t="shared" si="5"/>
        <v/>
      </c>
      <c r="Y1722" s="28" t="str">
        <f t="shared" si="6"/>
        <v/>
      </c>
      <c r="Z1722" s="28" t="str">
        <f t="shared" si="7"/>
        <v/>
      </c>
      <c r="AB1722" s="28" t="str">
        <f t="shared" si="8"/>
        <v/>
      </c>
      <c r="AD1722" s="28" t="str">
        <f t="shared" si="9"/>
        <v/>
      </c>
      <c r="AG1722" s="28" t="str">
        <f t="shared" ref="AG1722:AL1722" si="10335">IFERROR(IF(FIND(AG$1,$F1722)&gt;1,AG$1,""),"")</f>
        <v/>
      </c>
      <c r="AH1722" s="28" t="str">
        <f t="shared" si="10335"/>
        <v/>
      </c>
      <c r="AI1722" s="28" t="str">
        <f t="shared" si="10335"/>
        <v/>
      </c>
      <c r="AJ1722" s="28" t="str">
        <f t="shared" si="10335"/>
        <v/>
      </c>
      <c r="AK1722" s="28" t="str">
        <f t="shared" si="10335"/>
        <v/>
      </c>
      <c r="AL1722" s="28" t="str">
        <f t="shared" si="10335"/>
        <v/>
      </c>
      <c r="AM1722" s="28" t="str">
        <f t="shared" si="11"/>
        <v/>
      </c>
      <c r="AN1722" s="28" t="str">
        <f t="shared" ref="AN1722:AQ1722" si="10336">IFERROR(IF(FIND(AN$1,$F1722)&gt;1,"Status - LGBT",""),"")</f>
        <v/>
      </c>
      <c r="AO1722" s="28" t="str">
        <f t="shared" si="10336"/>
        <v/>
      </c>
      <c r="AP1722" s="28" t="str">
        <f t="shared" si="10336"/>
        <v/>
      </c>
      <c r="AQ1722" s="28" t="str">
        <f t="shared" si="10336"/>
        <v/>
      </c>
      <c r="AR1722" s="28" t="str">
        <f t="shared" ref="AR1722:AV1722" si="10337">IFERROR(IF(FIND(AR$1,$F1722)&gt;1,"BME",""),"")</f>
        <v/>
      </c>
      <c r="AS1722" s="28" t="str">
        <f t="shared" si="10337"/>
        <v/>
      </c>
      <c r="AT1722" s="28" t="str">
        <f t="shared" si="10337"/>
        <v/>
      </c>
      <c r="AU1722" s="28" t="str">
        <f t="shared" si="10337"/>
        <v/>
      </c>
      <c r="AV1722" s="28" t="str">
        <f t="shared" si="10337"/>
        <v/>
      </c>
      <c r="AW1722" s="28" t="str">
        <f t="shared" ref="AW1722:BC1722" si="10338">IFERROR(IF(FIND(AW$1,$F1722)&gt;1,AW$1,""),"")</f>
        <v/>
      </c>
      <c r="AX1722" s="28" t="str">
        <f t="shared" si="10338"/>
        <v/>
      </c>
      <c r="AY1722" s="28" t="str">
        <f t="shared" si="10338"/>
        <v/>
      </c>
      <c r="AZ1722" s="28" t="str">
        <f t="shared" si="10338"/>
        <v/>
      </c>
      <c r="BA1722" s="28" t="str">
        <f t="shared" si="10338"/>
        <v/>
      </c>
      <c r="BB1722" s="28" t="str">
        <f t="shared" si="10338"/>
        <v/>
      </c>
      <c r="BC1722" s="28" t="str">
        <f t="shared" si="10338"/>
        <v/>
      </c>
      <c r="BD1722" s="28" t="str">
        <f t="shared" si="15"/>
        <v/>
      </c>
      <c r="BG1722" s="2" t="s">
        <v>11455</v>
      </c>
      <c r="BI1722" s="2" t="s">
        <v>2401</v>
      </c>
      <c r="BJ1722" s="28" t="str">
        <f t="shared" si="16"/>
        <v>Leeds</v>
      </c>
      <c r="BK1722" s="28" t="str">
        <f t="shared" si="17"/>
        <v>West Yorkshire</v>
      </c>
      <c r="BM1722" s="2" t="s">
        <v>98</v>
      </c>
      <c r="BU1722" s="12"/>
      <c r="BV1722" s="50" t="s">
        <v>565</v>
      </c>
      <c r="BW1722" s="12"/>
      <c r="BX1722" s="12"/>
      <c r="BY1722" s="42" t="str">
        <f t="shared" si="18"/>
        <v>LS3</v>
      </c>
      <c r="BZ1722" s="42"/>
    </row>
    <row r="1723" spans="1:78" ht="15">
      <c r="A1723" s="16" t="s">
        <v>46</v>
      </c>
      <c r="B1723" s="28">
        <f>VLOOKUP(A1723,Organisations!$A$2:$B$7,2,FALSE)</f>
        <v>3</v>
      </c>
      <c r="C1723" s="16" t="s">
        <v>11456</v>
      </c>
      <c r="D1723" s="16" t="s">
        <v>11457</v>
      </c>
      <c r="E1723" s="28" t="str">
        <f t="shared" si="0"/>
        <v/>
      </c>
      <c r="F1723" s="24"/>
      <c r="G1723" s="16" t="s">
        <v>68</v>
      </c>
      <c r="H1723" s="17"/>
      <c r="K1723" s="26" t="s">
        <v>11459</v>
      </c>
      <c r="L1723" s="18"/>
      <c r="M1723" s="28" t="str">
        <f t="shared" ref="M1723:Q1723" si="10339">IFERROR(IF(FIND(M$1,$F1723)&gt;1,"Age - Children",""),"")</f>
        <v/>
      </c>
      <c r="N1723" s="28" t="str">
        <f t="shared" si="10339"/>
        <v/>
      </c>
      <c r="O1723" s="28" t="str">
        <f t="shared" si="10339"/>
        <v/>
      </c>
      <c r="P1723" s="28" t="str">
        <f t="shared" si="10339"/>
        <v/>
      </c>
      <c r="Q1723" s="28" t="str">
        <f t="shared" si="10339"/>
        <v/>
      </c>
      <c r="R1723" s="28" t="str">
        <f t="shared" ref="R1723:T1723" si="10340">IFERROR(IF(FIND(R$1,$F1723)&gt;1,"Age - Elderly",""),"")</f>
        <v/>
      </c>
      <c r="S1723" s="28" t="str">
        <f t="shared" si="10340"/>
        <v/>
      </c>
      <c r="T1723" s="28" t="str">
        <f t="shared" si="10340"/>
        <v/>
      </c>
      <c r="U1723" s="28" t="str">
        <f t="shared" si="3"/>
        <v/>
      </c>
      <c r="V1723" s="28" t="str">
        <f t="shared" si="4"/>
        <v/>
      </c>
      <c r="X1723" s="28" t="str">
        <f t="shared" si="5"/>
        <v/>
      </c>
      <c r="Y1723" s="28" t="str">
        <f t="shared" si="6"/>
        <v/>
      </c>
      <c r="Z1723" s="28" t="str">
        <f t="shared" si="7"/>
        <v/>
      </c>
      <c r="AB1723" s="28" t="str">
        <f t="shared" si="8"/>
        <v/>
      </c>
      <c r="AD1723" s="28" t="str">
        <f t="shared" si="9"/>
        <v/>
      </c>
      <c r="AG1723" s="28" t="str">
        <f t="shared" ref="AG1723:AL1723" si="10341">IFERROR(IF(FIND(AG$1,$F1723)&gt;1,AG$1,""),"")</f>
        <v/>
      </c>
      <c r="AH1723" s="28" t="str">
        <f t="shared" si="10341"/>
        <v/>
      </c>
      <c r="AI1723" s="28" t="str">
        <f t="shared" si="10341"/>
        <v/>
      </c>
      <c r="AJ1723" s="28" t="str">
        <f t="shared" si="10341"/>
        <v/>
      </c>
      <c r="AK1723" s="28" t="str">
        <f t="shared" si="10341"/>
        <v/>
      </c>
      <c r="AL1723" s="28" t="str">
        <f t="shared" si="10341"/>
        <v/>
      </c>
      <c r="AM1723" s="28" t="str">
        <f t="shared" si="11"/>
        <v/>
      </c>
      <c r="AN1723" s="28" t="str">
        <f t="shared" ref="AN1723:AQ1723" si="10342">IFERROR(IF(FIND(AN$1,$F1723)&gt;1,"Status - LGBT",""),"")</f>
        <v/>
      </c>
      <c r="AO1723" s="28" t="str">
        <f t="shared" si="10342"/>
        <v/>
      </c>
      <c r="AP1723" s="28" t="str">
        <f t="shared" si="10342"/>
        <v/>
      </c>
      <c r="AQ1723" s="28" t="str">
        <f t="shared" si="10342"/>
        <v/>
      </c>
      <c r="AR1723" s="28" t="str">
        <f t="shared" ref="AR1723:AV1723" si="10343">IFERROR(IF(FIND(AR$1,$F1723)&gt;1,"BME",""),"")</f>
        <v/>
      </c>
      <c r="AS1723" s="28" t="str">
        <f t="shared" si="10343"/>
        <v/>
      </c>
      <c r="AT1723" s="28" t="str">
        <f t="shared" si="10343"/>
        <v/>
      </c>
      <c r="AU1723" s="28" t="str">
        <f t="shared" si="10343"/>
        <v/>
      </c>
      <c r="AV1723" s="28" t="str">
        <f t="shared" si="10343"/>
        <v/>
      </c>
      <c r="AW1723" s="28" t="str">
        <f t="shared" ref="AW1723:BC1723" si="10344">IFERROR(IF(FIND(AW$1,$F1723)&gt;1,AW$1,""),"")</f>
        <v/>
      </c>
      <c r="AX1723" s="28" t="str">
        <f t="shared" si="10344"/>
        <v/>
      </c>
      <c r="AY1723" s="28" t="str">
        <f t="shared" si="10344"/>
        <v/>
      </c>
      <c r="AZ1723" s="28" t="str">
        <f t="shared" si="10344"/>
        <v/>
      </c>
      <c r="BA1723" s="28" t="str">
        <f t="shared" si="10344"/>
        <v/>
      </c>
      <c r="BB1723" s="28" t="str">
        <f t="shared" si="10344"/>
        <v/>
      </c>
      <c r="BC1723" s="28" t="str">
        <f t="shared" si="10344"/>
        <v/>
      </c>
      <c r="BD1723" s="28" t="str">
        <f t="shared" si="15"/>
        <v/>
      </c>
      <c r="BJ1723" s="28" t="str">
        <f t="shared" si="16"/>
        <v/>
      </c>
      <c r="BK1723" s="28" t="str">
        <f t="shared" si="17"/>
        <v/>
      </c>
      <c r="BM1723" s="2" t="s">
        <v>98</v>
      </c>
      <c r="BU1723" s="18"/>
      <c r="BV1723" s="18"/>
      <c r="BW1723" s="18"/>
      <c r="BX1723" s="18"/>
      <c r="BY1723" s="42" t="str">
        <f t="shared" si="18"/>
        <v/>
      </c>
      <c r="BZ1723" s="43"/>
    </row>
    <row r="1724" spans="1:78" ht="15">
      <c r="A1724" s="10" t="s">
        <v>46</v>
      </c>
      <c r="B1724" s="28">
        <f>VLOOKUP(A1724,Organisations!$A$2:$B$7,2,FALSE)</f>
        <v>3</v>
      </c>
      <c r="C1724" s="10" t="s">
        <v>11460</v>
      </c>
      <c r="D1724" s="10" t="s">
        <v>11461</v>
      </c>
      <c r="E1724" s="28" t="str">
        <f t="shared" si="0"/>
        <v>We are proud of our inclusive atmosphere, where people with learning disabilities are an important group. Our services a</v>
      </c>
      <c r="F1724" s="61" t="s">
        <v>19781</v>
      </c>
      <c r="G1724" s="10" t="s">
        <v>68</v>
      </c>
      <c r="H1724" s="53"/>
      <c r="K1724" s="30" t="s">
        <v>2462</v>
      </c>
      <c r="L1724" s="10" t="s">
        <v>11465</v>
      </c>
      <c r="M1724" s="28" t="str">
        <f t="shared" ref="M1724:Q1724" si="10345">IFERROR(IF(FIND(M$1,$F1724)&gt;1,"Age - Children",""),"")</f>
        <v/>
      </c>
      <c r="N1724" s="28" t="str">
        <f t="shared" si="10345"/>
        <v/>
      </c>
      <c r="O1724" s="28" t="str">
        <f t="shared" si="10345"/>
        <v/>
      </c>
      <c r="P1724" s="28" t="str">
        <f t="shared" si="10345"/>
        <v/>
      </c>
      <c r="Q1724" s="28" t="str">
        <f t="shared" si="10345"/>
        <v/>
      </c>
      <c r="R1724" s="28" t="str">
        <f t="shared" ref="R1724:T1724" si="10346">IFERROR(IF(FIND(R$1,$F1724)&gt;1,"Age - Elderly",""),"")</f>
        <v/>
      </c>
      <c r="S1724" s="28" t="str">
        <f t="shared" si="10346"/>
        <v/>
      </c>
      <c r="T1724" s="28" t="str">
        <f t="shared" si="10346"/>
        <v/>
      </c>
      <c r="U1724" s="28" t="str">
        <f t="shared" si="3"/>
        <v/>
      </c>
      <c r="V1724" s="28" t="str">
        <f t="shared" si="4"/>
        <v/>
      </c>
      <c r="X1724" s="28" t="str">
        <f t="shared" si="5"/>
        <v/>
      </c>
      <c r="Y1724" s="28" t="str">
        <f t="shared" si="6"/>
        <v/>
      </c>
      <c r="Z1724" s="28" t="str">
        <f t="shared" si="7"/>
        <v/>
      </c>
      <c r="AB1724" s="28" t="str">
        <f t="shared" si="8"/>
        <v/>
      </c>
      <c r="AD1724" s="28" t="str">
        <f t="shared" si="9"/>
        <v/>
      </c>
      <c r="AG1724" s="28" t="str">
        <f t="shared" ref="AG1724:AL1724" si="10347">IFERROR(IF(FIND(AG$1,$F1724)&gt;1,AG$1,""),"")</f>
        <v/>
      </c>
      <c r="AH1724" s="28" t="str">
        <f t="shared" si="10347"/>
        <v/>
      </c>
      <c r="AI1724" s="28" t="str">
        <f t="shared" si="10347"/>
        <v/>
      </c>
      <c r="AJ1724" s="28" t="str">
        <f t="shared" si="10347"/>
        <v/>
      </c>
      <c r="AK1724" s="28" t="str">
        <f t="shared" si="10347"/>
        <v/>
      </c>
      <c r="AL1724" s="28" t="str">
        <f t="shared" si="10347"/>
        <v/>
      </c>
      <c r="AM1724" s="28" t="str">
        <f t="shared" si="11"/>
        <v/>
      </c>
      <c r="AN1724" s="28" t="str">
        <f t="shared" ref="AN1724:AQ1724" si="10348">IFERROR(IF(FIND(AN$1,$F1724)&gt;1,"Status - LGBT",""),"")</f>
        <v/>
      </c>
      <c r="AO1724" s="28" t="str">
        <f t="shared" si="10348"/>
        <v/>
      </c>
      <c r="AP1724" s="28" t="str">
        <f t="shared" si="10348"/>
        <v/>
      </c>
      <c r="AQ1724" s="28" t="str">
        <f t="shared" si="10348"/>
        <v/>
      </c>
      <c r="AR1724" s="28" t="str">
        <f t="shared" ref="AR1724:AV1724" si="10349">IFERROR(IF(FIND(AR$1,$F1724)&gt;1,"BME",""),"")</f>
        <v/>
      </c>
      <c r="AS1724" s="28" t="str">
        <f t="shared" si="10349"/>
        <v/>
      </c>
      <c r="AT1724" s="28" t="str">
        <f t="shared" si="10349"/>
        <v/>
      </c>
      <c r="AU1724" s="28" t="str">
        <f t="shared" si="10349"/>
        <v/>
      </c>
      <c r="AV1724" s="28" t="str">
        <f t="shared" si="10349"/>
        <v/>
      </c>
      <c r="AW1724" s="28" t="str">
        <f t="shared" ref="AW1724:BC1724" si="10350">IFERROR(IF(FIND(AW$1,$F1724)&gt;1,AW$1,""),"")</f>
        <v/>
      </c>
      <c r="AX1724" s="28" t="str">
        <f t="shared" si="10350"/>
        <v/>
      </c>
      <c r="AY1724" s="28" t="str">
        <f t="shared" si="10350"/>
        <v/>
      </c>
      <c r="AZ1724" s="28" t="str">
        <f t="shared" si="10350"/>
        <v/>
      </c>
      <c r="BA1724" s="28" t="str">
        <f t="shared" si="10350"/>
        <v/>
      </c>
      <c r="BB1724" s="28" t="str">
        <f t="shared" si="10350"/>
        <v/>
      </c>
      <c r="BC1724" s="28" t="str">
        <f t="shared" si="10350"/>
        <v/>
      </c>
      <c r="BD1724" s="28" t="str">
        <f t="shared" si="15"/>
        <v/>
      </c>
      <c r="BG1724" s="2" t="s">
        <v>11466</v>
      </c>
      <c r="BI1724" s="2" t="s">
        <v>2408</v>
      </c>
      <c r="BJ1724" s="28" t="str">
        <f t="shared" si="16"/>
        <v>Leeds</v>
      </c>
      <c r="BK1724" s="28" t="str">
        <f t="shared" si="17"/>
        <v>West Yorkshire</v>
      </c>
      <c r="BM1724" s="2" t="s">
        <v>98</v>
      </c>
      <c r="BO1724" s="2" t="s">
        <v>2863</v>
      </c>
      <c r="BP1724" s="2" t="s">
        <v>2863</v>
      </c>
      <c r="BQ1724" s="2" t="s">
        <v>2863</v>
      </c>
      <c r="BR1724" s="2" t="s">
        <v>2863</v>
      </c>
      <c r="BU1724" s="12"/>
      <c r="BV1724" s="50" t="s">
        <v>567</v>
      </c>
      <c r="BW1724" s="12"/>
      <c r="BX1724" s="12"/>
      <c r="BY1724" s="42" t="str">
        <f t="shared" si="18"/>
        <v>LS5</v>
      </c>
      <c r="BZ1724" s="42"/>
    </row>
    <row r="1725" spans="1:78" ht="15">
      <c r="A1725" s="16" t="s">
        <v>46</v>
      </c>
      <c r="B1725" s="28">
        <f>VLOOKUP(A1725,Organisations!$A$2:$B$7,2,FALSE)</f>
        <v>3</v>
      </c>
      <c r="C1725" s="16" t="s">
        <v>11467</v>
      </c>
      <c r="D1725" s="16" t="s">
        <v>11468</v>
      </c>
      <c r="E1725" s="28" t="str">
        <f t="shared" si="0"/>
        <v>Meets on a Saturday 1pm - 5pm every fortnight.
 Teens Club is for young people who would like to spend time with their p</v>
      </c>
      <c r="F1725" s="62" t="s">
        <v>19782</v>
      </c>
      <c r="G1725" s="16" t="s">
        <v>3684</v>
      </c>
      <c r="H1725" s="58" t="s">
        <v>11471</v>
      </c>
      <c r="K1725" s="26" t="s">
        <v>11473</v>
      </c>
      <c r="L1725" s="18"/>
      <c r="M1725" s="28" t="str">
        <f t="shared" ref="M1725:Q1725" si="10351">IFERROR(IF(FIND(M$1,$F1725)&gt;1,"Age - Children",""),"")</f>
        <v/>
      </c>
      <c r="N1725" s="28" t="str">
        <f t="shared" si="10351"/>
        <v/>
      </c>
      <c r="O1725" s="28" t="str">
        <f t="shared" si="10351"/>
        <v/>
      </c>
      <c r="P1725" s="28" t="str">
        <f t="shared" si="10351"/>
        <v/>
      </c>
      <c r="Q1725" s="28" t="str">
        <f t="shared" si="10351"/>
        <v/>
      </c>
      <c r="R1725" s="28" t="str">
        <f t="shared" ref="R1725:T1725" si="10352">IFERROR(IF(FIND(R$1,$F1725)&gt;1,"Age - Elderly",""),"")</f>
        <v/>
      </c>
      <c r="S1725" s="28" t="str">
        <f t="shared" si="10352"/>
        <v/>
      </c>
      <c r="T1725" s="28" t="str">
        <f t="shared" si="10352"/>
        <v/>
      </c>
      <c r="U1725" s="28" t="str">
        <f t="shared" si="3"/>
        <v/>
      </c>
      <c r="V1725" s="28" t="str">
        <f t="shared" si="4"/>
        <v/>
      </c>
      <c r="X1725" s="28" t="str">
        <f t="shared" si="5"/>
        <v/>
      </c>
      <c r="Y1725" s="28" t="str">
        <f t="shared" si="6"/>
        <v/>
      </c>
      <c r="Z1725" s="28" t="str">
        <f t="shared" si="7"/>
        <v/>
      </c>
      <c r="AB1725" s="28" t="str">
        <f t="shared" si="8"/>
        <v/>
      </c>
      <c r="AD1725" s="28" t="str">
        <f t="shared" si="9"/>
        <v/>
      </c>
      <c r="AG1725" s="28" t="str">
        <f t="shared" ref="AG1725:AL1725" si="10353">IFERROR(IF(FIND(AG$1,$F1725)&gt;1,AG$1,""),"")</f>
        <v/>
      </c>
      <c r="AH1725" s="28" t="str">
        <f t="shared" si="10353"/>
        <v/>
      </c>
      <c r="AI1725" s="28" t="str">
        <f t="shared" si="10353"/>
        <v/>
      </c>
      <c r="AJ1725" s="28" t="str">
        <f t="shared" si="10353"/>
        <v/>
      </c>
      <c r="AK1725" s="28" t="str">
        <f t="shared" si="10353"/>
        <v/>
      </c>
      <c r="AL1725" s="28" t="str">
        <f t="shared" si="10353"/>
        <v/>
      </c>
      <c r="AM1725" s="28" t="str">
        <f t="shared" si="11"/>
        <v/>
      </c>
      <c r="AN1725" s="28" t="str">
        <f t="shared" ref="AN1725:AQ1725" si="10354">IFERROR(IF(FIND(AN$1,$F1725)&gt;1,"Status - LGBT",""),"")</f>
        <v/>
      </c>
      <c r="AO1725" s="28" t="str">
        <f t="shared" si="10354"/>
        <v/>
      </c>
      <c r="AP1725" s="28" t="str">
        <f t="shared" si="10354"/>
        <v/>
      </c>
      <c r="AQ1725" s="28" t="str">
        <f t="shared" si="10354"/>
        <v/>
      </c>
      <c r="AR1725" s="28" t="str">
        <f t="shared" ref="AR1725:AV1725" si="10355">IFERROR(IF(FIND(AR$1,$F1725)&gt;1,"BME",""),"")</f>
        <v/>
      </c>
      <c r="AS1725" s="28" t="str">
        <f t="shared" si="10355"/>
        <v/>
      </c>
      <c r="AT1725" s="28" t="str">
        <f t="shared" si="10355"/>
        <v/>
      </c>
      <c r="AU1725" s="28" t="str">
        <f t="shared" si="10355"/>
        <v/>
      </c>
      <c r="AV1725" s="28" t="str">
        <f t="shared" si="10355"/>
        <v/>
      </c>
      <c r="AW1725" s="28" t="str">
        <f t="shared" ref="AW1725:BC1725" si="10356">IFERROR(IF(FIND(AW$1,$F1725)&gt;1,AW$1,""),"")</f>
        <v/>
      </c>
      <c r="AX1725" s="28" t="str">
        <f t="shared" si="10356"/>
        <v/>
      </c>
      <c r="AY1725" s="28" t="str">
        <f t="shared" si="10356"/>
        <v/>
      </c>
      <c r="AZ1725" s="28" t="str">
        <f t="shared" si="10356"/>
        <v/>
      </c>
      <c r="BA1725" s="28" t="str">
        <f t="shared" si="10356"/>
        <v/>
      </c>
      <c r="BB1725" s="28" t="str">
        <f t="shared" si="10356"/>
        <v/>
      </c>
      <c r="BC1725" s="28" t="str">
        <f t="shared" si="10356"/>
        <v/>
      </c>
      <c r="BD1725" s="28" t="str">
        <f t="shared" si="15"/>
        <v/>
      </c>
      <c r="BG1725" s="2" t="s">
        <v>11474</v>
      </c>
      <c r="BI1725" s="2" t="s">
        <v>9016</v>
      </c>
      <c r="BJ1725" s="28" t="str">
        <f t="shared" si="16"/>
        <v>Leeds</v>
      </c>
      <c r="BK1725" s="28" t="str">
        <f t="shared" si="17"/>
        <v>West Yorkshire</v>
      </c>
      <c r="BM1725" s="2" t="s">
        <v>98</v>
      </c>
      <c r="BS1725" s="2" t="s">
        <v>2863</v>
      </c>
      <c r="BU1725" s="18"/>
      <c r="BV1725" s="47" t="s">
        <v>574</v>
      </c>
      <c r="BW1725" s="18"/>
      <c r="BX1725" s="18"/>
      <c r="BY1725" s="42" t="str">
        <f t="shared" si="18"/>
        <v>LS11</v>
      </c>
      <c r="BZ1725" s="43"/>
    </row>
    <row r="1726" spans="1:78" ht="15">
      <c r="A1726" s="10" t="s">
        <v>46</v>
      </c>
      <c r="B1726" s="28">
        <f>VLOOKUP(A1726,Organisations!$A$2:$B$7,2,FALSE)</f>
        <v>3</v>
      </c>
      <c r="C1726" s="10" t="s">
        <v>11476</v>
      </c>
      <c r="D1726" s="10" t="s">
        <v>11477</v>
      </c>
      <c r="E1726" s="28" t="str">
        <f t="shared" si="0"/>
        <v>We work together with other Forums in Leeds (older people, mental health, physical and sensory impairment and health and</v>
      </c>
      <c r="F1726" s="61" t="s">
        <v>19783</v>
      </c>
      <c r="G1726" s="10" t="s">
        <v>68</v>
      </c>
      <c r="H1726" s="11"/>
      <c r="K1726" s="30" t="s">
        <v>11481</v>
      </c>
      <c r="L1726" s="10" t="s">
        <v>11482</v>
      </c>
      <c r="M1726" s="28" t="str">
        <f t="shared" ref="M1726:Q1726" si="10357">IFERROR(IF(FIND(M$1,$F1726)&gt;1,"Age - Children",""),"")</f>
        <v/>
      </c>
      <c r="N1726" s="28" t="str">
        <f t="shared" si="10357"/>
        <v/>
      </c>
      <c r="O1726" s="28" t="str">
        <f t="shared" si="10357"/>
        <v/>
      </c>
      <c r="P1726" s="28" t="str">
        <f t="shared" si="10357"/>
        <v/>
      </c>
      <c r="Q1726" s="28" t="str">
        <f t="shared" si="10357"/>
        <v/>
      </c>
      <c r="R1726" s="28" t="str">
        <f t="shared" ref="R1726:T1726" si="10358">IFERROR(IF(FIND(R$1,$F1726)&gt;1,"Age - Elderly",""),"")</f>
        <v/>
      </c>
      <c r="S1726" s="28" t="str">
        <f t="shared" si="10358"/>
        <v/>
      </c>
      <c r="T1726" s="28" t="str">
        <f t="shared" si="10358"/>
        <v>Age - Elderly</v>
      </c>
      <c r="U1726" s="28" t="str">
        <f t="shared" si="3"/>
        <v/>
      </c>
      <c r="V1726" s="28" t="str">
        <f t="shared" si="4"/>
        <v>Status - disabled</v>
      </c>
      <c r="X1726" s="28" t="str">
        <f t="shared" si="5"/>
        <v/>
      </c>
      <c r="Y1726" s="28" t="str">
        <f t="shared" si="6"/>
        <v/>
      </c>
      <c r="Z1726" s="28" t="str">
        <f t="shared" si="7"/>
        <v>Gender - Male</v>
      </c>
      <c r="AB1726" s="28" t="str">
        <f t="shared" si="8"/>
        <v/>
      </c>
      <c r="AD1726" s="28" t="str">
        <f t="shared" si="9"/>
        <v>Gender - Male;</v>
      </c>
      <c r="AG1726" s="28" t="str">
        <f t="shared" ref="AG1726:AL1726" si="10359">IFERROR(IF(FIND(AG$1,$F1726)&gt;1,AG$1,""),"")</f>
        <v/>
      </c>
      <c r="AH1726" s="28" t="str">
        <f t="shared" si="10359"/>
        <v/>
      </c>
      <c r="AI1726" s="28" t="str">
        <f t="shared" si="10359"/>
        <v/>
      </c>
      <c r="AJ1726" s="28" t="str">
        <f t="shared" si="10359"/>
        <v/>
      </c>
      <c r="AK1726" s="28" t="str">
        <f t="shared" si="10359"/>
        <v/>
      </c>
      <c r="AL1726" s="28" t="str">
        <f t="shared" si="10359"/>
        <v/>
      </c>
      <c r="AM1726" s="28" t="str">
        <f t="shared" si="11"/>
        <v/>
      </c>
      <c r="AN1726" s="28" t="str">
        <f t="shared" ref="AN1726:AQ1726" si="10360">IFERROR(IF(FIND(AN$1,$F1726)&gt;1,"Status - LGBT",""),"")</f>
        <v/>
      </c>
      <c r="AO1726" s="28" t="str">
        <f t="shared" si="10360"/>
        <v/>
      </c>
      <c r="AP1726" s="28" t="str">
        <f t="shared" si="10360"/>
        <v/>
      </c>
      <c r="AQ1726" s="28" t="str">
        <f t="shared" si="10360"/>
        <v/>
      </c>
      <c r="AR1726" s="28" t="str">
        <f t="shared" ref="AR1726:AV1726" si="10361">IFERROR(IF(FIND(AR$1,$F1726)&gt;1,"BME",""),"")</f>
        <v/>
      </c>
      <c r="AS1726" s="28" t="str">
        <f t="shared" si="10361"/>
        <v/>
      </c>
      <c r="AT1726" s="28" t="str">
        <f t="shared" si="10361"/>
        <v/>
      </c>
      <c r="AU1726" s="28" t="str">
        <f t="shared" si="10361"/>
        <v/>
      </c>
      <c r="AV1726" s="28" t="str">
        <f t="shared" si="10361"/>
        <v/>
      </c>
      <c r="AW1726" s="28" t="str">
        <f t="shared" ref="AW1726:BC1726" si="10362">IFERROR(IF(FIND(AW$1,$F1726)&gt;1,AW$1,""),"")</f>
        <v/>
      </c>
      <c r="AX1726" s="28" t="str">
        <f t="shared" si="10362"/>
        <v/>
      </c>
      <c r="AY1726" s="28" t="str">
        <f t="shared" si="10362"/>
        <v/>
      </c>
      <c r="AZ1726" s="28" t="str">
        <f t="shared" si="10362"/>
        <v/>
      </c>
      <c r="BA1726" s="28" t="str">
        <f t="shared" si="10362"/>
        <v/>
      </c>
      <c r="BB1726" s="28" t="str">
        <f t="shared" si="10362"/>
        <v/>
      </c>
      <c r="BC1726" s="28" t="str">
        <f t="shared" si="10362"/>
        <v/>
      </c>
      <c r="BD1726" s="28" t="str">
        <f t="shared" si="15"/>
        <v/>
      </c>
      <c r="BG1726" s="2" t="s">
        <v>11483</v>
      </c>
      <c r="BI1726" s="2" t="s">
        <v>2582</v>
      </c>
      <c r="BJ1726" s="28" t="str">
        <f t="shared" si="16"/>
        <v>Leeds</v>
      </c>
      <c r="BK1726" s="28" t="str">
        <f t="shared" si="17"/>
        <v>West Yorkshire</v>
      </c>
      <c r="BM1726" s="2" t="s">
        <v>98</v>
      </c>
      <c r="BU1726" s="12"/>
      <c r="BV1726" s="50" t="s">
        <v>565</v>
      </c>
      <c r="BW1726" s="12"/>
      <c r="BX1726" s="12"/>
      <c r="BY1726" s="42" t="str">
        <f t="shared" si="18"/>
        <v>Status - disabled;Gender - Male;;LS3</v>
      </c>
      <c r="BZ1726" s="42"/>
    </row>
    <row r="1727" spans="1:78" ht="15">
      <c r="A1727" s="16" t="s">
        <v>46</v>
      </c>
      <c r="B1727" s="28">
        <f>VLOOKUP(A1727,Organisations!$A$2:$B$7,2,FALSE)</f>
        <v>3</v>
      </c>
      <c r="C1727" s="16" t="s">
        <v>11484</v>
      </c>
      <c r="D1727" s="16" t="s">
        <v>11485</v>
      </c>
      <c r="E1727" s="28" t="str">
        <f t="shared" si="0"/>
        <v>The ABLE Project is a 35 acre care farm based in Wakefield, West Yorkshire, with a second development underway at Heckmo</v>
      </c>
      <c r="F1727" s="62" t="s">
        <v>19784</v>
      </c>
      <c r="G1727" s="16" t="s">
        <v>68</v>
      </c>
      <c r="H1727" s="17"/>
      <c r="K1727" s="26" t="s">
        <v>11489</v>
      </c>
      <c r="L1727" s="18"/>
      <c r="M1727" s="28" t="str">
        <f t="shared" ref="M1727:Q1727" si="10363">IFERROR(IF(FIND(M$1,$F1727)&gt;1,"Age - Children",""),"")</f>
        <v/>
      </c>
      <c r="N1727" s="28" t="str">
        <f t="shared" si="10363"/>
        <v/>
      </c>
      <c r="O1727" s="28" t="str">
        <f t="shared" si="10363"/>
        <v/>
      </c>
      <c r="P1727" s="28" t="str">
        <f t="shared" si="10363"/>
        <v/>
      </c>
      <c r="Q1727" s="28" t="str">
        <f t="shared" si="10363"/>
        <v/>
      </c>
      <c r="R1727" s="28" t="str">
        <f t="shared" ref="R1727:T1727" si="10364">IFERROR(IF(FIND(R$1,$F1727)&gt;1,"Age - Elderly",""),"")</f>
        <v/>
      </c>
      <c r="S1727" s="28" t="str">
        <f t="shared" si="10364"/>
        <v/>
      </c>
      <c r="T1727" s="28" t="str">
        <f t="shared" si="10364"/>
        <v/>
      </c>
      <c r="U1727" s="28" t="str">
        <f t="shared" si="3"/>
        <v/>
      </c>
      <c r="V1727" s="28" t="str">
        <f t="shared" si="4"/>
        <v/>
      </c>
      <c r="X1727" s="28" t="str">
        <f t="shared" si="5"/>
        <v/>
      </c>
      <c r="Y1727" s="28" t="str">
        <f t="shared" si="6"/>
        <v/>
      </c>
      <c r="Z1727" s="28" t="str">
        <f t="shared" si="7"/>
        <v>Gender - Male</v>
      </c>
      <c r="AB1727" s="28" t="str">
        <f t="shared" si="8"/>
        <v/>
      </c>
      <c r="AD1727" s="28" t="str">
        <f t="shared" si="9"/>
        <v>Gender - Male;</v>
      </c>
      <c r="AG1727" s="28" t="str">
        <f t="shared" ref="AG1727:AL1727" si="10365">IFERROR(IF(FIND(AG$1,$F1727)&gt;1,AG$1,""),"")</f>
        <v/>
      </c>
      <c r="AH1727" s="28" t="str">
        <f t="shared" si="10365"/>
        <v/>
      </c>
      <c r="AI1727" s="28" t="str">
        <f t="shared" si="10365"/>
        <v/>
      </c>
      <c r="AJ1727" s="28" t="str">
        <f t="shared" si="10365"/>
        <v/>
      </c>
      <c r="AK1727" s="28" t="str">
        <f t="shared" si="10365"/>
        <v/>
      </c>
      <c r="AL1727" s="28" t="str">
        <f t="shared" si="10365"/>
        <v/>
      </c>
      <c r="AM1727" s="28" t="str">
        <f t="shared" si="11"/>
        <v/>
      </c>
      <c r="AN1727" s="28" t="str">
        <f t="shared" ref="AN1727:AQ1727" si="10366">IFERROR(IF(FIND(AN$1,$F1727)&gt;1,"Status - LGBT",""),"")</f>
        <v/>
      </c>
      <c r="AO1727" s="28" t="str">
        <f t="shared" si="10366"/>
        <v/>
      </c>
      <c r="AP1727" s="28" t="str">
        <f t="shared" si="10366"/>
        <v/>
      </c>
      <c r="AQ1727" s="28" t="str">
        <f t="shared" si="10366"/>
        <v/>
      </c>
      <c r="AR1727" s="28" t="str">
        <f t="shared" ref="AR1727:AV1727" si="10367">IFERROR(IF(FIND(AR$1,$F1727)&gt;1,"BME",""),"")</f>
        <v/>
      </c>
      <c r="AS1727" s="28" t="str">
        <f t="shared" si="10367"/>
        <v/>
      </c>
      <c r="AT1727" s="28" t="str">
        <f t="shared" si="10367"/>
        <v/>
      </c>
      <c r="AU1727" s="28" t="str">
        <f t="shared" si="10367"/>
        <v/>
      </c>
      <c r="AV1727" s="28" t="str">
        <f t="shared" si="10367"/>
        <v/>
      </c>
      <c r="AW1727" s="28" t="str">
        <f t="shared" ref="AW1727:BC1727" si="10368">IFERROR(IF(FIND(AW$1,$F1727)&gt;1,AW$1,""),"")</f>
        <v/>
      </c>
      <c r="AX1727" s="28" t="str">
        <f t="shared" si="10368"/>
        <v/>
      </c>
      <c r="AY1727" s="28" t="str">
        <f t="shared" si="10368"/>
        <v/>
      </c>
      <c r="AZ1727" s="28" t="str">
        <f t="shared" si="10368"/>
        <v/>
      </c>
      <c r="BA1727" s="28" t="str">
        <f t="shared" si="10368"/>
        <v/>
      </c>
      <c r="BB1727" s="28" t="str">
        <f t="shared" si="10368"/>
        <v/>
      </c>
      <c r="BC1727" s="28" t="str">
        <f t="shared" si="10368"/>
        <v/>
      </c>
      <c r="BD1727" s="28" t="str">
        <f t="shared" si="15"/>
        <v/>
      </c>
      <c r="BG1727" s="2" t="s">
        <v>11490</v>
      </c>
      <c r="BJ1727" s="28" t="str">
        <f t="shared" si="16"/>
        <v/>
      </c>
      <c r="BK1727" s="28" t="str">
        <f t="shared" si="17"/>
        <v/>
      </c>
      <c r="BM1727" s="2" t="s">
        <v>98</v>
      </c>
      <c r="BU1727" s="18"/>
      <c r="BV1727" s="18"/>
      <c r="BW1727" s="18"/>
      <c r="BX1727" s="18"/>
      <c r="BY1727" s="42" t="str">
        <f t="shared" si="18"/>
        <v>Gender - Male;;</v>
      </c>
      <c r="BZ1727" s="43"/>
    </row>
    <row r="1728" spans="1:78" ht="15">
      <c r="A1728" s="10" t="s">
        <v>46</v>
      </c>
      <c r="B1728" s="28">
        <f>VLOOKUP(A1728,Organisations!$A$2:$B$7,2,FALSE)</f>
        <v>3</v>
      </c>
      <c r="C1728" s="10" t="s">
        <v>11492</v>
      </c>
      <c r="D1728" s="10" t="s">
        <v>11493</v>
      </c>
      <c r="E1728" s="28" t="str">
        <f t="shared" si="0"/>
        <v>The Avalon Group is an award-winning charity providing flexible person-centred care, support and companionship for every</v>
      </c>
      <c r="F1728" s="61" t="s">
        <v>19785</v>
      </c>
      <c r="G1728" s="10" t="s">
        <v>68</v>
      </c>
      <c r="H1728" s="11"/>
      <c r="K1728" s="30" t="s">
        <v>603</v>
      </c>
      <c r="L1728" s="10" t="s">
        <v>11497</v>
      </c>
      <c r="M1728" s="28" t="str">
        <f t="shared" ref="M1728:Q1728" si="10369">IFERROR(IF(FIND(M$1,$F1728)&gt;1,"Age - Children",""),"")</f>
        <v/>
      </c>
      <c r="N1728" s="28" t="str">
        <f t="shared" si="10369"/>
        <v/>
      </c>
      <c r="O1728" s="28" t="str">
        <f t="shared" si="10369"/>
        <v/>
      </c>
      <c r="P1728" s="28" t="str">
        <f t="shared" si="10369"/>
        <v/>
      </c>
      <c r="Q1728" s="28" t="str">
        <f t="shared" si="10369"/>
        <v/>
      </c>
      <c r="R1728" s="28" t="str">
        <f t="shared" ref="R1728:T1728" si="10370">IFERROR(IF(FIND(R$1,$F1728)&gt;1,"Age - Elderly",""),"")</f>
        <v/>
      </c>
      <c r="S1728" s="28" t="str">
        <f t="shared" si="10370"/>
        <v/>
      </c>
      <c r="T1728" s="28" t="str">
        <f t="shared" si="10370"/>
        <v>Age - Elderly</v>
      </c>
      <c r="U1728" s="28" t="str">
        <f t="shared" si="3"/>
        <v/>
      </c>
      <c r="V1728" s="28" t="str">
        <f t="shared" si="4"/>
        <v/>
      </c>
      <c r="X1728" s="28" t="str">
        <f t="shared" si="5"/>
        <v/>
      </c>
      <c r="Y1728" s="28" t="str">
        <f t="shared" si="6"/>
        <v/>
      </c>
      <c r="Z1728" s="28" t="str">
        <f t="shared" si="7"/>
        <v>Gender - Male</v>
      </c>
      <c r="AB1728" s="28" t="str">
        <f t="shared" si="8"/>
        <v/>
      </c>
      <c r="AD1728" s="28" t="str">
        <f t="shared" si="9"/>
        <v>Gender - Male;</v>
      </c>
      <c r="AG1728" s="28" t="str">
        <f t="shared" ref="AG1728:AL1728" si="10371">IFERROR(IF(FIND(AG$1,$F1728)&gt;1,AG$1,""),"")</f>
        <v/>
      </c>
      <c r="AH1728" s="28" t="str">
        <f t="shared" si="10371"/>
        <v/>
      </c>
      <c r="AI1728" s="28" t="str">
        <f t="shared" si="10371"/>
        <v/>
      </c>
      <c r="AJ1728" s="28" t="str">
        <f t="shared" si="10371"/>
        <v/>
      </c>
      <c r="AK1728" s="28" t="str">
        <f t="shared" si="10371"/>
        <v/>
      </c>
      <c r="AL1728" s="28" t="str">
        <f t="shared" si="10371"/>
        <v/>
      </c>
      <c r="AM1728" s="28" t="str">
        <f t="shared" si="11"/>
        <v/>
      </c>
      <c r="AN1728" s="28" t="str">
        <f t="shared" ref="AN1728:AQ1728" si="10372">IFERROR(IF(FIND(AN$1,$F1728)&gt;1,"Status - LGBT",""),"")</f>
        <v/>
      </c>
      <c r="AO1728" s="28" t="str">
        <f t="shared" si="10372"/>
        <v/>
      </c>
      <c r="AP1728" s="28" t="str">
        <f t="shared" si="10372"/>
        <v/>
      </c>
      <c r="AQ1728" s="28" t="str">
        <f t="shared" si="10372"/>
        <v/>
      </c>
      <c r="AR1728" s="28" t="str">
        <f t="shared" ref="AR1728:AV1728" si="10373">IFERROR(IF(FIND(AR$1,$F1728)&gt;1,"BME",""),"")</f>
        <v/>
      </c>
      <c r="AS1728" s="28" t="str">
        <f t="shared" si="10373"/>
        <v/>
      </c>
      <c r="AT1728" s="28" t="str">
        <f t="shared" si="10373"/>
        <v/>
      </c>
      <c r="AU1728" s="28" t="str">
        <f t="shared" si="10373"/>
        <v/>
      </c>
      <c r="AV1728" s="28" t="str">
        <f t="shared" si="10373"/>
        <v/>
      </c>
      <c r="AW1728" s="28" t="str">
        <f t="shared" ref="AW1728:BC1728" si="10374">IFERROR(IF(FIND(AW$1,$F1728)&gt;1,AW$1,""),"")</f>
        <v/>
      </c>
      <c r="AX1728" s="28" t="str">
        <f t="shared" si="10374"/>
        <v/>
      </c>
      <c r="AY1728" s="28" t="str">
        <f t="shared" si="10374"/>
        <v/>
      </c>
      <c r="AZ1728" s="28" t="str">
        <f t="shared" si="10374"/>
        <v/>
      </c>
      <c r="BA1728" s="28" t="str">
        <f t="shared" si="10374"/>
        <v/>
      </c>
      <c r="BB1728" s="28" t="str">
        <f t="shared" si="10374"/>
        <v/>
      </c>
      <c r="BC1728" s="28" t="str">
        <f t="shared" si="10374"/>
        <v/>
      </c>
      <c r="BD1728" s="28" t="str">
        <f t="shared" si="15"/>
        <v/>
      </c>
      <c r="BG1728" s="2" t="s">
        <v>11498</v>
      </c>
      <c r="BJ1728" s="28" t="str">
        <f t="shared" si="16"/>
        <v/>
      </c>
      <c r="BK1728" s="28" t="str">
        <f t="shared" si="17"/>
        <v/>
      </c>
      <c r="BM1728" s="2" t="s">
        <v>98</v>
      </c>
      <c r="BU1728" s="12"/>
      <c r="BV1728" s="12"/>
      <c r="BW1728" s="12"/>
      <c r="BX1728" s="12"/>
      <c r="BY1728" s="42" t="str">
        <f t="shared" si="18"/>
        <v>Gender - Male;;</v>
      </c>
      <c r="BZ1728" s="42"/>
    </row>
    <row r="1729" spans="1:78" ht="15">
      <c r="A1729" s="16" t="s">
        <v>46</v>
      </c>
      <c r="B1729" s="28">
        <f>VLOOKUP(A1729,Organisations!$A$2:$B$7,2,FALSE)</f>
        <v>3</v>
      </c>
      <c r="C1729" s="16" t="s">
        <v>11500</v>
      </c>
      <c r="D1729" s="16" t="s">
        <v>11501</v>
      </c>
      <c r="E1729" s="28" t="str">
        <f t="shared" si="0"/>
        <v>The only specialist national charity for people in their last years and their much loved, much needed companion animals.</v>
      </c>
      <c r="F1729" s="62" t="s">
        <v>19786</v>
      </c>
      <c r="G1729" s="16" t="s">
        <v>68</v>
      </c>
      <c r="H1729" s="17"/>
      <c r="K1729" s="26" t="s">
        <v>5481</v>
      </c>
      <c r="L1729" s="18"/>
      <c r="M1729" s="28" t="str">
        <f t="shared" ref="M1729:Q1729" si="10375">IFERROR(IF(FIND(M$1,$F1729)&gt;1,"Age - Children",""),"")</f>
        <v/>
      </c>
      <c r="N1729" s="28" t="str">
        <f t="shared" si="10375"/>
        <v/>
      </c>
      <c r="O1729" s="28" t="str">
        <f t="shared" si="10375"/>
        <v/>
      </c>
      <c r="P1729" s="28" t="str">
        <f t="shared" si="10375"/>
        <v/>
      </c>
      <c r="Q1729" s="28" t="str">
        <f t="shared" si="10375"/>
        <v/>
      </c>
      <c r="R1729" s="28" t="str">
        <f t="shared" ref="R1729:T1729" si="10376">IFERROR(IF(FIND(R$1,$F1729)&gt;1,"Age - Elderly",""),"")</f>
        <v/>
      </c>
      <c r="S1729" s="28" t="str">
        <f t="shared" si="10376"/>
        <v/>
      </c>
      <c r="T1729" s="28" t="str">
        <f t="shared" si="10376"/>
        <v/>
      </c>
      <c r="U1729" s="28" t="str">
        <f t="shared" si="3"/>
        <v/>
      </c>
      <c r="V1729" s="28" t="str">
        <f t="shared" si="4"/>
        <v/>
      </c>
      <c r="X1729" s="28" t="str">
        <f t="shared" si="5"/>
        <v/>
      </c>
      <c r="Y1729" s="28" t="str">
        <f t="shared" si="6"/>
        <v/>
      </c>
      <c r="Z1729" s="28" t="str">
        <f t="shared" si="7"/>
        <v>Gender - Male</v>
      </c>
      <c r="AB1729" s="28" t="str">
        <f t="shared" si="8"/>
        <v/>
      </c>
      <c r="AD1729" s="28" t="str">
        <f t="shared" si="9"/>
        <v>Gender - Male;</v>
      </c>
      <c r="AG1729" s="28" t="str">
        <f t="shared" ref="AG1729:AL1729" si="10377">IFERROR(IF(FIND(AG$1,$F1729)&gt;1,AG$1,""),"")</f>
        <v/>
      </c>
      <c r="AH1729" s="28" t="str">
        <f t="shared" si="10377"/>
        <v/>
      </c>
      <c r="AI1729" s="28" t="str">
        <f t="shared" si="10377"/>
        <v/>
      </c>
      <c r="AJ1729" s="28" t="str">
        <f t="shared" si="10377"/>
        <v/>
      </c>
      <c r="AK1729" s="28" t="str">
        <f t="shared" si="10377"/>
        <v/>
      </c>
      <c r="AL1729" s="28" t="str">
        <f t="shared" si="10377"/>
        <v/>
      </c>
      <c r="AM1729" s="28" t="str">
        <f t="shared" si="11"/>
        <v/>
      </c>
      <c r="AN1729" s="28" t="str">
        <f t="shared" ref="AN1729:AQ1729" si="10378">IFERROR(IF(FIND(AN$1,$F1729)&gt;1,"Status - LGBT",""),"")</f>
        <v/>
      </c>
      <c r="AO1729" s="28" t="str">
        <f t="shared" si="10378"/>
        <v/>
      </c>
      <c r="AP1729" s="28" t="str">
        <f t="shared" si="10378"/>
        <v/>
      </c>
      <c r="AQ1729" s="28" t="str">
        <f t="shared" si="10378"/>
        <v/>
      </c>
      <c r="AR1729" s="28" t="str">
        <f t="shared" ref="AR1729:AV1729" si="10379">IFERROR(IF(FIND(AR$1,$F1729)&gt;1,"BME",""),"")</f>
        <v/>
      </c>
      <c r="AS1729" s="28" t="str">
        <f t="shared" si="10379"/>
        <v/>
      </c>
      <c r="AT1729" s="28" t="str">
        <f t="shared" si="10379"/>
        <v/>
      </c>
      <c r="AU1729" s="28" t="str">
        <f t="shared" si="10379"/>
        <v/>
      </c>
      <c r="AV1729" s="28" t="str">
        <f t="shared" si="10379"/>
        <v/>
      </c>
      <c r="AW1729" s="28" t="str">
        <f t="shared" ref="AW1729:BC1729" si="10380">IFERROR(IF(FIND(AW$1,$F1729)&gt;1,AW$1,""),"")</f>
        <v/>
      </c>
      <c r="AX1729" s="28" t="str">
        <f t="shared" si="10380"/>
        <v/>
      </c>
      <c r="AY1729" s="28" t="str">
        <f t="shared" si="10380"/>
        <v/>
      </c>
      <c r="AZ1729" s="28" t="str">
        <f t="shared" si="10380"/>
        <v/>
      </c>
      <c r="BA1729" s="28" t="str">
        <f t="shared" si="10380"/>
        <v/>
      </c>
      <c r="BB1729" s="28" t="str">
        <f t="shared" si="10380"/>
        <v/>
      </c>
      <c r="BC1729" s="28" t="str">
        <f t="shared" si="10380"/>
        <v/>
      </c>
      <c r="BD1729" s="28" t="str">
        <f t="shared" si="15"/>
        <v/>
      </c>
      <c r="BJ1729" s="28" t="str">
        <f t="shared" si="16"/>
        <v/>
      </c>
      <c r="BK1729" s="28" t="str">
        <f t="shared" si="17"/>
        <v/>
      </c>
      <c r="BM1729" s="2" t="s">
        <v>98</v>
      </c>
      <c r="BU1729" s="18"/>
      <c r="BV1729" s="18"/>
      <c r="BW1729" s="18"/>
      <c r="BX1729" s="18"/>
      <c r="BY1729" s="42" t="str">
        <f t="shared" si="18"/>
        <v>Gender - Male;;</v>
      </c>
      <c r="BZ1729" s="43"/>
    </row>
    <row r="1730" spans="1:78" ht="15">
      <c r="A1730" s="10" t="s">
        <v>46</v>
      </c>
      <c r="B1730" s="28">
        <f>VLOOKUP(A1730,Organisations!$A$2:$B$7,2,FALSE)</f>
        <v>3</v>
      </c>
      <c r="C1730" s="10" t="s">
        <v>11505</v>
      </c>
      <c r="D1730" s="10" t="s">
        <v>11506</v>
      </c>
      <c r="E1730" s="28" t="str">
        <f t="shared" si="0"/>
        <v>The Good Care Group specialises in providing 24 hour line care at home on permanent or respite basis across the UK.</v>
      </c>
      <c r="F1730" s="10" t="s">
        <v>11507</v>
      </c>
      <c r="G1730" s="10" t="s">
        <v>68</v>
      </c>
      <c r="H1730" s="11"/>
      <c r="K1730" s="30" t="s">
        <v>11509</v>
      </c>
      <c r="L1730" s="10" t="s">
        <v>11510</v>
      </c>
      <c r="M1730" s="28" t="str">
        <f t="shared" ref="M1730:Q1730" si="10381">IFERROR(IF(FIND(M$1,$F1730)&gt;1,"Age - Children",""),"")</f>
        <v/>
      </c>
      <c r="N1730" s="28" t="str">
        <f t="shared" si="10381"/>
        <v/>
      </c>
      <c r="O1730" s="28" t="str">
        <f t="shared" si="10381"/>
        <v/>
      </c>
      <c r="P1730" s="28" t="str">
        <f t="shared" si="10381"/>
        <v/>
      </c>
      <c r="Q1730" s="28" t="str">
        <f t="shared" si="10381"/>
        <v/>
      </c>
      <c r="R1730" s="28" t="str">
        <f t="shared" ref="R1730:T1730" si="10382">IFERROR(IF(FIND(R$1,$F1730)&gt;1,"Age - Elderly",""),"")</f>
        <v/>
      </c>
      <c r="S1730" s="28" t="str">
        <f t="shared" si="10382"/>
        <v/>
      </c>
      <c r="T1730" s="28" t="str">
        <f t="shared" si="10382"/>
        <v/>
      </c>
      <c r="U1730" s="28" t="str">
        <f t="shared" si="3"/>
        <v/>
      </c>
      <c r="V1730" s="28" t="str">
        <f t="shared" si="4"/>
        <v/>
      </c>
      <c r="X1730" s="28" t="str">
        <f t="shared" si="5"/>
        <v/>
      </c>
      <c r="Y1730" s="28" t="str">
        <f t="shared" si="6"/>
        <v/>
      </c>
      <c r="Z1730" s="28" t="str">
        <f t="shared" si="7"/>
        <v/>
      </c>
      <c r="AB1730" s="28" t="str">
        <f t="shared" si="8"/>
        <v>Gender - Male</v>
      </c>
      <c r="AD1730" s="28" t="str">
        <f t="shared" si="9"/>
        <v>Gender - Male;</v>
      </c>
      <c r="AG1730" s="28" t="str">
        <f t="shared" ref="AG1730:AL1730" si="10383">IFERROR(IF(FIND(AG$1,$F1730)&gt;1,AG$1,""),"")</f>
        <v/>
      </c>
      <c r="AH1730" s="28" t="str">
        <f t="shared" si="10383"/>
        <v/>
      </c>
      <c r="AI1730" s="28" t="str">
        <f t="shared" si="10383"/>
        <v/>
      </c>
      <c r="AJ1730" s="28" t="str">
        <f t="shared" si="10383"/>
        <v/>
      </c>
      <c r="AK1730" s="28" t="str">
        <f t="shared" si="10383"/>
        <v/>
      </c>
      <c r="AL1730" s="28" t="str">
        <f t="shared" si="10383"/>
        <v/>
      </c>
      <c r="AM1730" s="28" t="str">
        <f t="shared" si="11"/>
        <v/>
      </c>
      <c r="AN1730" s="28" t="str">
        <f t="shared" ref="AN1730:AQ1730" si="10384">IFERROR(IF(FIND(AN$1,$F1730)&gt;1,"Status - LGBT",""),"")</f>
        <v/>
      </c>
      <c r="AO1730" s="28" t="str">
        <f t="shared" si="10384"/>
        <v/>
      </c>
      <c r="AP1730" s="28" t="str">
        <f t="shared" si="10384"/>
        <v/>
      </c>
      <c r="AQ1730" s="28" t="str">
        <f t="shared" si="10384"/>
        <v/>
      </c>
      <c r="AR1730" s="28" t="str">
        <f t="shared" ref="AR1730:AV1730" si="10385">IFERROR(IF(FIND(AR$1,$F1730)&gt;1,"BME",""),"")</f>
        <v/>
      </c>
      <c r="AS1730" s="28" t="str">
        <f t="shared" si="10385"/>
        <v/>
      </c>
      <c r="AT1730" s="28" t="str">
        <f t="shared" si="10385"/>
        <v/>
      </c>
      <c r="AU1730" s="28" t="str">
        <f t="shared" si="10385"/>
        <v/>
      </c>
      <c r="AV1730" s="28" t="str">
        <f t="shared" si="10385"/>
        <v/>
      </c>
      <c r="AW1730" s="28" t="str">
        <f t="shared" ref="AW1730:BC1730" si="10386">IFERROR(IF(FIND(AW$1,$F1730)&gt;1,AW$1,""),"")</f>
        <v/>
      </c>
      <c r="AX1730" s="28" t="str">
        <f t="shared" si="10386"/>
        <v/>
      </c>
      <c r="AY1730" s="28" t="str">
        <f t="shared" si="10386"/>
        <v/>
      </c>
      <c r="AZ1730" s="28" t="str">
        <f t="shared" si="10386"/>
        <v/>
      </c>
      <c r="BA1730" s="28" t="str">
        <f t="shared" si="10386"/>
        <v/>
      </c>
      <c r="BB1730" s="28" t="str">
        <f t="shared" si="10386"/>
        <v/>
      </c>
      <c r="BC1730" s="28" t="str">
        <f t="shared" si="10386"/>
        <v/>
      </c>
      <c r="BD1730" s="28" t="str">
        <f t="shared" si="15"/>
        <v/>
      </c>
      <c r="BG1730" s="2" t="s">
        <v>11511</v>
      </c>
      <c r="BJ1730" s="28" t="str">
        <f t="shared" si="16"/>
        <v/>
      </c>
      <c r="BK1730" s="28" t="str">
        <f t="shared" si="17"/>
        <v/>
      </c>
      <c r="BM1730" s="2" t="s">
        <v>98</v>
      </c>
      <c r="BU1730" s="12"/>
      <c r="BV1730" s="12"/>
      <c r="BW1730" s="12"/>
      <c r="BX1730" s="12"/>
      <c r="BY1730" s="42" t="str">
        <f t="shared" si="18"/>
        <v>Gender - Male;;</v>
      </c>
      <c r="BZ1730" s="42"/>
    </row>
    <row r="1731" spans="1:78" ht="15">
      <c r="A1731" s="16" t="s">
        <v>46</v>
      </c>
      <c r="B1731" s="28">
        <f>VLOOKUP(A1731,Organisations!$A$2:$B$7,2,FALSE)</f>
        <v>3</v>
      </c>
      <c r="C1731" s="16" t="s">
        <v>11513</v>
      </c>
      <c r="D1731" s="16" t="s">
        <v>11514</v>
      </c>
      <c r="E1731" s="28" t="str">
        <f t="shared" si="0"/>
        <v>Growing Zone Provides a safe environment where people with special needs and learning disabilities can come.
 We do lots</v>
      </c>
      <c r="F1731" s="62" t="s">
        <v>19787</v>
      </c>
      <c r="G1731" s="16" t="s">
        <v>68</v>
      </c>
      <c r="H1731" s="54"/>
      <c r="K1731" s="59"/>
      <c r="L1731" s="16" t="s">
        <v>11518</v>
      </c>
      <c r="M1731" s="28" t="str">
        <f t="shared" ref="M1731:Q1731" si="10387">IFERROR(IF(FIND(M$1,$F1731)&gt;1,"Age - Children",""),"")</f>
        <v/>
      </c>
      <c r="N1731" s="28" t="str">
        <f t="shared" si="10387"/>
        <v/>
      </c>
      <c r="O1731" s="28" t="str">
        <f t="shared" si="10387"/>
        <v/>
      </c>
      <c r="P1731" s="28" t="str">
        <f t="shared" si="10387"/>
        <v/>
      </c>
      <c r="Q1731" s="28" t="str">
        <f t="shared" si="10387"/>
        <v/>
      </c>
      <c r="R1731" s="28" t="str">
        <f t="shared" ref="R1731:T1731" si="10388">IFERROR(IF(FIND(R$1,$F1731)&gt;1,"Age - Elderly",""),"")</f>
        <v/>
      </c>
      <c r="S1731" s="28" t="str">
        <f t="shared" si="10388"/>
        <v/>
      </c>
      <c r="T1731" s="28" t="str">
        <f t="shared" si="10388"/>
        <v/>
      </c>
      <c r="U1731" s="28" t="str">
        <f t="shared" si="3"/>
        <v/>
      </c>
      <c r="V1731" s="28" t="str">
        <f t="shared" si="4"/>
        <v/>
      </c>
      <c r="X1731" s="28" t="str">
        <f t="shared" si="5"/>
        <v/>
      </c>
      <c r="Y1731" s="28" t="str">
        <f t="shared" si="6"/>
        <v/>
      </c>
      <c r="Z1731" s="28" t="str">
        <f t="shared" si="7"/>
        <v>Gender - Male</v>
      </c>
      <c r="AB1731" s="28" t="str">
        <f t="shared" si="8"/>
        <v/>
      </c>
      <c r="AD1731" s="28" t="str">
        <f t="shared" si="9"/>
        <v>Gender - Male;</v>
      </c>
      <c r="AG1731" s="28" t="str">
        <f t="shared" ref="AG1731:AL1731" si="10389">IFERROR(IF(FIND(AG$1,$F1731)&gt;1,AG$1,""),"")</f>
        <v/>
      </c>
      <c r="AH1731" s="28" t="str">
        <f t="shared" si="10389"/>
        <v/>
      </c>
      <c r="AI1731" s="28" t="str">
        <f t="shared" si="10389"/>
        <v/>
      </c>
      <c r="AJ1731" s="28" t="str">
        <f t="shared" si="10389"/>
        <v/>
      </c>
      <c r="AK1731" s="28" t="str">
        <f t="shared" si="10389"/>
        <v/>
      </c>
      <c r="AL1731" s="28" t="str">
        <f t="shared" si="10389"/>
        <v/>
      </c>
      <c r="AM1731" s="28" t="str">
        <f t="shared" si="11"/>
        <v/>
      </c>
      <c r="AN1731" s="28" t="str">
        <f t="shared" ref="AN1731:AQ1731" si="10390">IFERROR(IF(FIND(AN$1,$F1731)&gt;1,"Status - LGBT",""),"")</f>
        <v/>
      </c>
      <c r="AO1731" s="28" t="str">
        <f t="shared" si="10390"/>
        <v/>
      </c>
      <c r="AP1731" s="28" t="str">
        <f t="shared" si="10390"/>
        <v/>
      </c>
      <c r="AQ1731" s="28" t="str">
        <f t="shared" si="10390"/>
        <v/>
      </c>
      <c r="AR1731" s="28" t="str">
        <f t="shared" ref="AR1731:AV1731" si="10391">IFERROR(IF(FIND(AR$1,$F1731)&gt;1,"BME",""),"")</f>
        <v/>
      </c>
      <c r="AS1731" s="28" t="str">
        <f t="shared" si="10391"/>
        <v/>
      </c>
      <c r="AT1731" s="28" t="str">
        <f t="shared" si="10391"/>
        <v/>
      </c>
      <c r="AU1731" s="28" t="str">
        <f t="shared" si="10391"/>
        <v/>
      </c>
      <c r="AV1731" s="28" t="str">
        <f t="shared" si="10391"/>
        <v/>
      </c>
      <c r="AW1731" s="28" t="str">
        <f t="shared" ref="AW1731:BC1731" si="10392">IFERROR(IF(FIND(AW$1,$F1731)&gt;1,AW$1,""),"")</f>
        <v/>
      </c>
      <c r="AX1731" s="28" t="str">
        <f t="shared" si="10392"/>
        <v/>
      </c>
      <c r="AY1731" s="28" t="str">
        <f t="shared" si="10392"/>
        <v/>
      </c>
      <c r="AZ1731" s="28" t="str">
        <f t="shared" si="10392"/>
        <v/>
      </c>
      <c r="BA1731" s="28" t="str">
        <f t="shared" si="10392"/>
        <v/>
      </c>
      <c r="BB1731" s="28" t="str">
        <f t="shared" si="10392"/>
        <v/>
      </c>
      <c r="BC1731" s="28" t="str">
        <f t="shared" si="10392"/>
        <v/>
      </c>
      <c r="BD1731" s="28" t="str">
        <f t="shared" si="15"/>
        <v/>
      </c>
      <c r="BJ1731" s="28" t="str">
        <f t="shared" si="16"/>
        <v/>
      </c>
      <c r="BK1731" s="28" t="str">
        <f t="shared" si="17"/>
        <v/>
      </c>
      <c r="BM1731" s="2" t="s">
        <v>98</v>
      </c>
      <c r="BU1731" s="18"/>
      <c r="BV1731" s="18"/>
      <c r="BW1731" s="18"/>
      <c r="BX1731" s="18"/>
      <c r="BY1731" s="42" t="str">
        <f t="shared" si="18"/>
        <v>Gender - Male;;</v>
      </c>
      <c r="BZ1731" s="43"/>
    </row>
    <row r="1732" spans="1:78" ht="15">
      <c r="A1732" s="10" t="s">
        <v>46</v>
      </c>
      <c r="B1732" s="28">
        <f>VLOOKUP(A1732,Organisations!$A$2:$B$7,2,FALSE)</f>
        <v>3</v>
      </c>
      <c r="C1732" s="10" t="s">
        <v>11519</v>
      </c>
      <c r="D1732" s="10" t="s">
        <v>11520</v>
      </c>
      <c r="E1732" s="28" t="str">
        <f t="shared" si="0"/>
        <v>Bespoke services for people with learning difficulties, challenging behaviors and complex needs. These include long-term</v>
      </c>
      <c r="F1732" s="61" t="s">
        <v>19788</v>
      </c>
      <c r="G1732" s="10" t="s">
        <v>68</v>
      </c>
      <c r="H1732" s="11"/>
      <c r="K1732" s="30" t="s">
        <v>11524</v>
      </c>
      <c r="L1732" s="10" t="s">
        <v>11525</v>
      </c>
      <c r="M1732" s="28" t="str">
        <f t="shared" ref="M1732:Q1732" si="10393">IFERROR(IF(FIND(M$1,$F1732)&gt;1,"Age - Children",""),"")</f>
        <v/>
      </c>
      <c r="N1732" s="28" t="str">
        <f t="shared" si="10393"/>
        <v/>
      </c>
      <c r="O1732" s="28" t="str">
        <f t="shared" si="10393"/>
        <v/>
      </c>
      <c r="P1732" s="28" t="str">
        <f t="shared" si="10393"/>
        <v/>
      </c>
      <c r="Q1732" s="28" t="str">
        <f t="shared" si="10393"/>
        <v/>
      </c>
      <c r="R1732" s="28" t="str">
        <f t="shared" ref="R1732:T1732" si="10394">IFERROR(IF(FIND(R$1,$F1732)&gt;1,"Age - Elderly",""),"")</f>
        <v/>
      </c>
      <c r="S1732" s="28" t="str">
        <f t="shared" si="10394"/>
        <v/>
      </c>
      <c r="T1732" s="28" t="str">
        <f t="shared" si="10394"/>
        <v/>
      </c>
      <c r="U1732" s="28" t="str">
        <f t="shared" si="3"/>
        <v/>
      </c>
      <c r="V1732" s="28" t="str">
        <f t="shared" si="4"/>
        <v>Status - disabled</v>
      </c>
      <c r="X1732" s="28" t="str">
        <f t="shared" si="5"/>
        <v/>
      </c>
      <c r="Y1732" s="28" t="str">
        <f t="shared" si="6"/>
        <v/>
      </c>
      <c r="Z1732" s="28" t="str">
        <f t="shared" si="7"/>
        <v>Gender - Male</v>
      </c>
      <c r="AB1732" s="28" t="str">
        <f t="shared" si="8"/>
        <v/>
      </c>
      <c r="AD1732" s="28" t="str">
        <f t="shared" si="9"/>
        <v>Gender - Male;</v>
      </c>
      <c r="AG1732" s="28" t="str">
        <f t="shared" ref="AG1732:AL1732" si="10395">IFERROR(IF(FIND(AG$1,$F1732)&gt;1,AG$1,""),"")</f>
        <v/>
      </c>
      <c r="AH1732" s="28" t="str">
        <f t="shared" si="10395"/>
        <v/>
      </c>
      <c r="AI1732" s="28" t="str">
        <f t="shared" si="10395"/>
        <v/>
      </c>
      <c r="AJ1732" s="28" t="str">
        <f t="shared" si="10395"/>
        <v/>
      </c>
      <c r="AK1732" s="28" t="str">
        <f t="shared" si="10395"/>
        <v/>
      </c>
      <c r="AL1732" s="28" t="str">
        <f t="shared" si="10395"/>
        <v/>
      </c>
      <c r="AM1732" s="28" t="str">
        <f t="shared" si="11"/>
        <v/>
      </c>
      <c r="AN1732" s="28" t="str">
        <f t="shared" ref="AN1732:AQ1732" si="10396">IFERROR(IF(FIND(AN$1,$F1732)&gt;1,"Status - LGBT",""),"")</f>
        <v/>
      </c>
      <c r="AO1732" s="28" t="str">
        <f t="shared" si="10396"/>
        <v/>
      </c>
      <c r="AP1732" s="28" t="str">
        <f t="shared" si="10396"/>
        <v/>
      </c>
      <c r="AQ1732" s="28" t="str">
        <f t="shared" si="10396"/>
        <v/>
      </c>
      <c r="AR1732" s="28" t="str">
        <f t="shared" ref="AR1732:AV1732" si="10397">IFERROR(IF(FIND(AR$1,$F1732)&gt;1,"BME",""),"")</f>
        <v/>
      </c>
      <c r="AS1732" s="28" t="str">
        <f t="shared" si="10397"/>
        <v/>
      </c>
      <c r="AT1732" s="28" t="str">
        <f t="shared" si="10397"/>
        <v/>
      </c>
      <c r="AU1732" s="28" t="str">
        <f t="shared" si="10397"/>
        <v/>
      </c>
      <c r="AV1732" s="28" t="str">
        <f t="shared" si="10397"/>
        <v/>
      </c>
      <c r="AW1732" s="28" t="str">
        <f t="shared" ref="AW1732:BC1732" si="10398">IFERROR(IF(FIND(AW$1,$F1732)&gt;1,AW$1,""),"")</f>
        <v/>
      </c>
      <c r="AX1732" s="28" t="str">
        <f t="shared" si="10398"/>
        <v/>
      </c>
      <c r="AY1732" s="28" t="str">
        <f t="shared" si="10398"/>
        <v/>
      </c>
      <c r="AZ1732" s="28" t="str">
        <f t="shared" si="10398"/>
        <v/>
      </c>
      <c r="BA1732" s="28" t="str">
        <f t="shared" si="10398"/>
        <v/>
      </c>
      <c r="BB1732" s="28" t="str">
        <f t="shared" si="10398"/>
        <v/>
      </c>
      <c r="BC1732" s="28" t="str">
        <f t="shared" si="10398"/>
        <v/>
      </c>
      <c r="BD1732" s="28" t="str">
        <f t="shared" si="15"/>
        <v/>
      </c>
      <c r="BG1732" s="2" t="s">
        <v>11526</v>
      </c>
      <c r="BJ1732" s="28" t="str">
        <f t="shared" si="16"/>
        <v/>
      </c>
      <c r="BK1732" s="28" t="str">
        <f t="shared" si="17"/>
        <v/>
      </c>
      <c r="BM1732" s="2" t="s">
        <v>98</v>
      </c>
      <c r="BU1732" s="12"/>
      <c r="BV1732" s="12"/>
      <c r="BW1732" s="12"/>
      <c r="BX1732" s="12"/>
      <c r="BY1732" s="42" t="str">
        <f t="shared" si="18"/>
        <v>Status - disabled;Gender - Male;;</v>
      </c>
      <c r="BZ1732" s="42"/>
    </row>
    <row r="1733" spans="1:78" ht="15">
      <c r="A1733" s="16" t="s">
        <v>46</v>
      </c>
      <c r="B1733" s="28">
        <f>VLOOKUP(A1733,Organisations!$A$2:$B$7,2,FALSE)</f>
        <v>3</v>
      </c>
      <c r="C1733" s="16" t="s">
        <v>11528</v>
      </c>
      <c r="D1733" s="16" t="s">
        <v>11529</v>
      </c>
      <c r="E1733" s="28" t="str">
        <f t="shared" si="0"/>
        <v>The Hospital Saturday Fund provides grants to individuals from the UK and the Republic of Ireland.
 It is able to help w</v>
      </c>
      <c r="F1733" s="62" t="s">
        <v>19789</v>
      </c>
      <c r="G1733" s="16" t="s">
        <v>68</v>
      </c>
      <c r="H1733" s="54"/>
      <c r="K1733" s="26" t="s">
        <v>11533</v>
      </c>
      <c r="L1733" s="16" t="s">
        <v>11534</v>
      </c>
      <c r="M1733" s="28" t="str">
        <f t="shared" ref="M1733:Q1733" si="10399">IFERROR(IF(FIND(M$1,$F1733)&gt;1,"Age - Children",""),"")</f>
        <v/>
      </c>
      <c r="N1733" s="28" t="str">
        <f t="shared" si="10399"/>
        <v/>
      </c>
      <c r="O1733" s="28" t="str">
        <f t="shared" si="10399"/>
        <v/>
      </c>
      <c r="P1733" s="28" t="str">
        <f t="shared" si="10399"/>
        <v/>
      </c>
      <c r="Q1733" s="28" t="str">
        <f t="shared" si="10399"/>
        <v/>
      </c>
      <c r="R1733" s="28" t="str">
        <f t="shared" ref="R1733:T1733" si="10400">IFERROR(IF(FIND(R$1,$F1733)&gt;1,"Age - Elderly",""),"")</f>
        <v/>
      </c>
      <c r="S1733" s="28" t="str">
        <f t="shared" si="10400"/>
        <v/>
      </c>
      <c r="T1733" s="28" t="str">
        <f t="shared" si="10400"/>
        <v/>
      </c>
      <c r="U1733" s="28" t="str">
        <f t="shared" si="3"/>
        <v/>
      </c>
      <c r="V1733" s="28" t="str">
        <f t="shared" si="4"/>
        <v/>
      </c>
      <c r="X1733" s="28" t="str">
        <f t="shared" si="5"/>
        <v/>
      </c>
      <c r="Y1733" s="28" t="str">
        <f t="shared" si="6"/>
        <v/>
      </c>
      <c r="Z1733" s="28" t="str">
        <f t="shared" si="7"/>
        <v>Gender - Male</v>
      </c>
      <c r="AB1733" s="28" t="str">
        <f t="shared" si="8"/>
        <v/>
      </c>
      <c r="AD1733" s="28" t="str">
        <f t="shared" si="9"/>
        <v>Gender - Male;</v>
      </c>
      <c r="AG1733" s="28" t="str">
        <f t="shared" ref="AG1733:AL1733" si="10401">IFERROR(IF(FIND(AG$1,$F1733)&gt;1,AG$1,""),"")</f>
        <v/>
      </c>
      <c r="AH1733" s="28" t="str">
        <f t="shared" si="10401"/>
        <v/>
      </c>
      <c r="AI1733" s="28" t="str">
        <f t="shared" si="10401"/>
        <v/>
      </c>
      <c r="AJ1733" s="28" t="str">
        <f t="shared" si="10401"/>
        <v/>
      </c>
      <c r="AK1733" s="28" t="str">
        <f t="shared" si="10401"/>
        <v/>
      </c>
      <c r="AL1733" s="28" t="str">
        <f t="shared" si="10401"/>
        <v/>
      </c>
      <c r="AM1733" s="28" t="str">
        <f t="shared" si="11"/>
        <v/>
      </c>
      <c r="AN1733" s="28" t="str">
        <f t="shared" ref="AN1733:AQ1733" si="10402">IFERROR(IF(FIND(AN$1,$F1733)&gt;1,"Status - LGBT",""),"")</f>
        <v/>
      </c>
      <c r="AO1733" s="28" t="str">
        <f t="shared" si="10402"/>
        <v/>
      </c>
      <c r="AP1733" s="28" t="str">
        <f t="shared" si="10402"/>
        <v/>
      </c>
      <c r="AQ1733" s="28" t="str">
        <f t="shared" si="10402"/>
        <v/>
      </c>
      <c r="AR1733" s="28" t="str">
        <f t="shared" ref="AR1733:AV1733" si="10403">IFERROR(IF(FIND(AR$1,$F1733)&gt;1,"BME",""),"")</f>
        <v/>
      </c>
      <c r="AS1733" s="28" t="str">
        <f t="shared" si="10403"/>
        <v/>
      </c>
      <c r="AT1733" s="28" t="str">
        <f t="shared" si="10403"/>
        <v/>
      </c>
      <c r="AU1733" s="28" t="str">
        <f t="shared" si="10403"/>
        <v/>
      </c>
      <c r="AV1733" s="28" t="str">
        <f t="shared" si="10403"/>
        <v/>
      </c>
      <c r="AW1733" s="28" t="str">
        <f t="shared" ref="AW1733:BC1733" si="10404">IFERROR(IF(FIND(AW$1,$F1733)&gt;1,AW$1,""),"")</f>
        <v/>
      </c>
      <c r="AX1733" s="28" t="str">
        <f t="shared" si="10404"/>
        <v/>
      </c>
      <c r="AY1733" s="28" t="str">
        <f t="shared" si="10404"/>
        <v/>
      </c>
      <c r="AZ1733" s="28" t="str">
        <f t="shared" si="10404"/>
        <v/>
      </c>
      <c r="BA1733" s="28" t="str">
        <f t="shared" si="10404"/>
        <v/>
      </c>
      <c r="BB1733" s="28" t="str">
        <f t="shared" si="10404"/>
        <v/>
      </c>
      <c r="BC1733" s="28" t="str">
        <f t="shared" si="10404"/>
        <v/>
      </c>
      <c r="BD1733" s="28" t="str">
        <f t="shared" si="15"/>
        <v/>
      </c>
      <c r="BG1733" s="2" t="s">
        <v>11535</v>
      </c>
      <c r="BJ1733" s="28" t="str">
        <f t="shared" si="16"/>
        <v/>
      </c>
      <c r="BK1733" s="28" t="str">
        <f t="shared" si="17"/>
        <v/>
      </c>
      <c r="BM1733" s="2" t="s">
        <v>98</v>
      </c>
      <c r="BS1733" s="2" t="s">
        <v>2863</v>
      </c>
      <c r="BU1733" s="18"/>
      <c r="BV1733" s="18"/>
      <c r="BW1733" s="18"/>
      <c r="BX1733" s="18"/>
      <c r="BY1733" s="42" t="str">
        <f t="shared" si="18"/>
        <v>Gender - Male;;</v>
      </c>
      <c r="BZ1733" s="43"/>
    </row>
    <row r="1734" spans="1:78" ht="15">
      <c r="A1734" s="10" t="s">
        <v>46</v>
      </c>
      <c r="B1734" s="28">
        <f>VLOOKUP(A1734,Organisations!$A$2:$B$7,2,FALSE)</f>
        <v>3</v>
      </c>
      <c r="C1734" s="10" t="s">
        <v>11537</v>
      </c>
      <c r="D1734" s="10" t="s">
        <v>11538</v>
      </c>
      <c r="E1734" s="28" t="str">
        <f t="shared" si="0"/>
        <v>The Kensington Foundation is a Blackpool-based charity whose objectives are "to promote the relief of homelessness, pove</v>
      </c>
      <c r="F1734" s="61" t="s">
        <v>19790</v>
      </c>
      <c r="G1734" s="10" t="s">
        <v>68</v>
      </c>
      <c r="H1734" s="11"/>
      <c r="K1734" s="30" t="s">
        <v>11542</v>
      </c>
      <c r="L1734" s="10" t="s">
        <v>11543</v>
      </c>
      <c r="M1734" s="28" t="str">
        <f t="shared" ref="M1734:Q1734" si="10405">IFERROR(IF(FIND(M$1,$F1734)&gt;1,"Age - Children",""),"")</f>
        <v/>
      </c>
      <c r="N1734" s="28" t="str">
        <f t="shared" si="10405"/>
        <v/>
      </c>
      <c r="O1734" s="28" t="str">
        <f t="shared" si="10405"/>
        <v/>
      </c>
      <c r="P1734" s="28" t="str">
        <f t="shared" si="10405"/>
        <v/>
      </c>
      <c r="Q1734" s="28" t="str">
        <f t="shared" si="10405"/>
        <v/>
      </c>
      <c r="R1734" s="28" t="str">
        <f t="shared" ref="R1734:T1734" si="10406">IFERROR(IF(FIND(R$1,$F1734)&gt;1,"Age - Elderly",""),"")</f>
        <v/>
      </c>
      <c r="S1734" s="28" t="str">
        <f t="shared" si="10406"/>
        <v/>
      </c>
      <c r="T1734" s="28" t="str">
        <f t="shared" si="10406"/>
        <v/>
      </c>
      <c r="U1734" s="28" t="str">
        <f t="shared" si="3"/>
        <v/>
      </c>
      <c r="V1734" s="28" t="str">
        <f t="shared" si="4"/>
        <v/>
      </c>
      <c r="X1734" s="28" t="str">
        <f t="shared" si="5"/>
        <v/>
      </c>
      <c r="Y1734" s="28" t="str">
        <f t="shared" si="6"/>
        <v/>
      </c>
      <c r="Z1734" s="28" t="str">
        <f t="shared" si="7"/>
        <v/>
      </c>
      <c r="AB1734" s="28" t="str">
        <f t="shared" si="8"/>
        <v/>
      </c>
      <c r="AD1734" s="28" t="str">
        <f t="shared" si="9"/>
        <v/>
      </c>
      <c r="AG1734" s="28" t="str">
        <f t="shared" ref="AG1734:AL1734" si="10407">IFERROR(IF(FIND(AG$1,$F1734)&gt;1,AG$1,""),"")</f>
        <v/>
      </c>
      <c r="AH1734" s="28" t="str">
        <f t="shared" si="10407"/>
        <v/>
      </c>
      <c r="AI1734" s="28" t="str">
        <f t="shared" si="10407"/>
        <v/>
      </c>
      <c r="AJ1734" s="28" t="str">
        <f t="shared" si="10407"/>
        <v/>
      </c>
      <c r="AK1734" s="28" t="str">
        <f t="shared" si="10407"/>
        <v/>
      </c>
      <c r="AL1734" s="28" t="str">
        <f t="shared" si="10407"/>
        <v/>
      </c>
      <c r="AM1734" s="28" t="str">
        <f t="shared" si="11"/>
        <v/>
      </c>
      <c r="AN1734" s="28" t="str">
        <f t="shared" ref="AN1734:AQ1734" si="10408">IFERROR(IF(FIND(AN$1,$F1734)&gt;1,"Status - LGBT",""),"")</f>
        <v/>
      </c>
      <c r="AO1734" s="28" t="str">
        <f t="shared" si="10408"/>
        <v/>
      </c>
      <c r="AP1734" s="28" t="str">
        <f t="shared" si="10408"/>
        <v/>
      </c>
      <c r="AQ1734" s="28" t="str">
        <f t="shared" si="10408"/>
        <v/>
      </c>
      <c r="AR1734" s="28" t="str">
        <f t="shared" ref="AR1734:AV1734" si="10409">IFERROR(IF(FIND(AR$1,$F1734)&gt;1,"BME",""),"")</f>
        <v/>
      </c>
      <c r="AS1734" s="28" t="str">
        <f t="shared" si="10409"/>
        <v/>
      </c>
      <c r="AT1734" s="28" t="str">
        <f t="shared" si="10409"/>
        <v>BME</v>
      </c>
      <c r="AU1734" s="28" t="str">
        <f t="shared" si="10409"/>
        <v/>
      </c>
      <c r="AV1734" s="28" t="str">
        <f t="shared" si="10409"/>
        <v/>
      </c>
      <c r="AW1734" s="28" t="str">
        <f t="shared" ref="AW1734:BC1734" si="10410">IFERROR(IF(FIND(AW$1,$F1734)&gt;1,AW$1,""),"")</f>
        <v/>
      </c>
      <c r="AX1734" s="28" t="str">
        <f t="shared" si="10410"/>
        <v/>
      </c>
      <c r="AY1734" s="28" t="str">
        <f t="shared" si="10410"/>
        <v/>
      </c>
      <c r="AZ1734" s="28" t="str">
        <f t="shared" si="10410"/>
        <v/>
      </c>
      <c r="BA1734" s="28" t="str">
        <f t="shared" si="10410"/>
        <v/>
      </c>
      <c r="BB1734" s="28" t="str">
        <f t="shared" si="10410"/>
        <v/>
      </c>
      <c r="BC1734" s="28" t="str">
        <f t="shared" si="10410"/>
        <v/>
      </c>
      <c r="BD1734" s="28" t="str">
        <f t="shared" si="15"/>
        <v>BME;</v>
      </c>
      <c r="BG1734" s="2" t="s">
        <v>11544</v>
      </c>
      <c r="BJ1734" s="28" t="str">
        <f t="shared" si="16"/>
        <v/>
      </c>
      <c r="BK1734" s="28" t="str">
        <f t="shared" si="17"/>
        <v/>
      </c>
      <c r="BM1734" s="2" t="s">
        <v>98</v>
      </c>
      <c r="BU1734" s="12"/>
      <c r="BV1734" s="12"/>
      <c r="BW1734" s="12"/>
      <c r="BX1734" s="12"/>
      <c r="BY1734" s="42" t="str">
        <f t="shared" si="18"/>
        <v>BME;;</v>
      </c>
      <c r="BZ1734" s="42"/>
    </row>
    <row r="1735" spans="1:78" ht="15">
      <c r="A1735" s="16" t="s">
        <v>46</v>
      </c>
      <c r="B1735" s="28">
        <f>VLOOKUP(A1735,Organisations!$A$2:$B$7,2,FALSE)</f>
        <v>3</v>
      </c>
      <c r="C1735" s="16" t="s">
        <v>11547</v>
      </c>
      <c r="D1735" s="16" t="s">
        <v>11548</v>
      </c>
      <c r="E1735" s="28" t="str">
        <f t="shared" si="0"/>
        <v>The League of Helping Hand (LHH) provides financial support to people who are experiencing hardship due to illness or di</v>
      </c>
      <c r="F1735" s="62" t="s">
        <v>19791</v>
      </c>
      <c r="G1735" s="16" t="s">
        <v>68</v>
      </c>
      <c r="H1735" s="17"/>
      <c r="K1735" s="26" t="s">
        <v>11552</v>
      </c>
      <c r="L1735" s="16" t="s">
        <v>11553</v>
      </c>
      <c r="M1735" s="28" t="str">
        <f t="shared" ref="M1735:Q1735" si="10411">IFERROR(IF(FIND(M$1,$F1735)&gt;1,"Age - Children",""),"")</f>
        <v>Age - Children</v>
      </c>
      <c r="N1735" s="28" t="str">
        <f t="shared" si="10411"/>
        <v/>
      </c>
      <c r="O1735" s="28" t="str">
        <f t="shared" si="10411"/>
        <v/>
      </c>
      <c r="P1735" s="28" t="str">
        <f t="shared" si="10411"/>
        <v/>
      </c>
      <c r="Q1735" s="28" t="str">
        <f t="shared" si="10411"/>
        <v/>
      </c>
      <c r="R1735" s="28" t="str">
        <f t="shared" ref="R1735:T1735" si="10412">IFERROR(IF(FIND(R$1,$F1735)&gt;1,"Age - Elderly",""),"")</f>
        <v/>
      </c>
      <c r="S1735" s="28" t="str">
        <f t="shared" si="10412"/>
        <v/>
      </c>
      <c r="T1735" s="28" t="str">
        <f t="shared" si="10412"/>
        <v/>
      </c>
      <c r="U1735" s="28" t="str">
        <f t="shared" si="3"/>
        <v>Age - Children;</v>
      </c>
      <c r="V1735" s="28" t="str">
        <f t="shared" si="4"/>
        <v>Status - disabled</v>
      </c>
      <c r="X1735" s="28" t="str">
        <f t="shared" si="5"/>
        <v/>
      </c>
      <c r="Y1735" s="28" t="str">
        <f t="shared" si="6"/>
        <v/>
      </c>
      <c r="Z1735" s="28" t="str">
        <f t="shared" si="7"/>
        <v>Gender - Male</v>
      </c>
      <c r="AB1735" s="28" t="str">
        <f t="shared" si="8"/>
        <v/>
      </c>
      <c r="AD1735" s="28" t="str">
        <f t="shared" si="9"/>
        <v>Gender - Male;</v>
      </c>
      <c r="AG1735" s="28" t="str">
        <f t="shared" ref="AG1735:AL1735" si="10413">IFERROR(IF(FIND(AG$1,$F1735)&gt;1,AG$1,""),"")</f>
        <v/>
      </c>
      <c r="AH1735" s="28" t="str">
        <f t="shared" si="10413"/>
        <v/>
      </c>
      <c r="AI1735" s="28" t="str">
        <f t="shared" si="10413"/>
        <v/>
      </c>
      <c r="AJ1735" s="28" t="str">
        <f t="shared" si="10413"/>
        <v/>
      </c>
      <c r="AK1735" s="28" t="str">
        <f t="shared" si="10413"/>
        <v/>
      </c>
      <c r="AL1735" s="28" t="str">
        <f t="shared" si="10413"/>
        <v/>
      </c>
      <c r="AM1735" s="28" t="str">
        <f t="shared" si="11"/>
        <v/>
      </c>
      <c r="AN1735" s="28" t="str">
        <f t="shared" ref="AN1735:AQ1735" si="10414">IFERROR(IF(FIND(AN$1,$F1735)&gt;1,"Status - LGBT",""),"")</f>
        <v/>
      </c>
      <c r="AO1735" s="28" t="str">
        <f t="shared" si="10414"/>
        <v/>
      </c>
      <c r="AP1735" s="28" t="str">
        <f t="shared" si="10414"/>
        <v/>
      </c>
      <c r="AQ1735" s="28" t="str">
        <f t="shared" si="10414"/>
        <v/>
      </c>
      <c r="AR1735" s="28" t="str">
        <f t="shared" ref="AR1735:AV1735" si="10415">IFERROR(IF(FIND(AR$1,$F1735)&gt;1,"BME",""),"")</f>
        <v/>
      </c>
      <c r="AS1735" s="28" t="str">
        <f t="shared" si="10415"/>
        <v/>
      </c>
      <c r="AT1735" s="28" t="str">
        <f t="shared" si="10415"/>
        <v/>
      </c>
      <c r="AU1735" s="28" t="str">
        <f t="shared" si="10415"/>
        <v/>
      </c>
      <c r="AV1735" s="28" t="str">
        <f t="shared" si="10415"/>
        <v/>
      </c>
      <c r="AW1735" s="28" t="str">
        <f t="shared" ref="AW1735:BC1735" si="10416">IFERROR(IF(FIND(AW$1,$F1735)&gt;1,AW$1,""),"")</f>
        <v/>
      </c>
      <c r="AX1735" s="28" t="str">
        <f t="shared" si="10416"/>
        <v/>
      </c>
      <c r="AY1735" s="28" t="str">
        <f t="shared" si="10416"/>
        <v/>
      </c>
      <c r="AZ1735" s="28" t="str">
        <f t="shared" si="10416"/>
        <v/>
      </c>
      <c r="BA1735" s="28" t="str">
        <f t="shared" si="10416"/>
        <v/>
      </c>
      <c r="BB1735" s="28" t="str">
        <f t="shared" si="10416"/>
        <v/>
      </c>
      <c r="BC1735" s="28" t="str">
        <f t="shared" si="10416"/>
        <v/>
      </c>
      <c r="BD1735" s="28" t="str">
        <f t="shared" si="15"/>
        <v/>
      </c>
      <c r="BG1735" s="2" t="s">
        <v>11554</v>
      </c>
      <c r="BJ1735" s="28" t="str">
        <f t="shared" si="16"/>
        <v/>
      </c>
      <c r="BK1735" s="28" t="str">
        <f t="shared" si="17"/>
        <v/>
      </c>
      <c r="BM1735" s="2" t="s">
        <v>98</v>
      </c>
      <c r="BU1735" s="18"/>
      <c r="BV1735" s="18"/>
      <c r="BW1735" s="18"/>
      <c r="BX1735" s="18"/>
      <c r="BY1735" s="42" t="str">
        <f t="shared" si="18"/>
        <v>Status - disabled;Age - Children;;Gender - Male;;</v>
      </c>
      <c r="BZ1735" s="43"/>
    </row>
    <row r="1736" spans="1:78" ht="15">
      <c r="A1736" s="10" t="s">
        <v>46</v>
      </c>
      <c r="B1736" s="28">
        <f>VLOOKUP(A1736,Organisations!$A$2:$B$7,2,FALSE)</f>
        <v>3</v>
      </c>
      <c r="C1736" s="10" t="s">
        <v>11556</v>
      </c>
      <c r="D1736" s="10" t="s">
        <v>11557</v>
      </c>
      <c r="E1736" s="28" t="str">
        <f t="shared" si="0"/>
        <v>Learning &amp; Participation (L&amp;P) at NSCD provides community access and participation. We nurture an inclusive and mutually</v>
      </c>
      <c r="F1736" s="61" t="s">
        <v>19792</v>
      </c>
      <c r="G1736" s="10" t="s">
        <v>68</v>
      </c>
      <c r="H1736" s="53"/>
      <c r="K1736" s="30" t="s">
        <v>11561</v>
      </c>
      <c r="L1736" s="10" t="s">
        <v>11562</v>
      </c>
      <c r="M1736" s="28" t="str">
        <f t="shared" ref="M1736:Q1736" si="10417">IFERROR(IF(FIND(M$1,$F1736)&gt;1,"Age - Children",""),"")</f>
        <v/>
      </c>
      <c r="N1736" s="28" t="str">
        <f t="shared" si="10417"/>
        <v/>
      </c>
      <c r="O1736" s="28" t="str">
        <f t="shared" si="10417"/>
        <v/>
      </c>
      <c r="P1736" s="28" t="str">
        <f t="shared" si="10417"/>
        <v/>
      </c>
      <c r="Q1736" s="28" t="str">
        <f t="shared" si="10417"/>
        <v/>
      </c>
      <c r="R1736" s="28" t="str">
        <f t="shared" ref="R1736:T1736" si="10418">IFERROR(IF(FIND(R$1,$F1736)&gt;1,"Age - Elderly",""),"")</f>
        <v/>
      </c>
      <c r="S1736" s="28" t="str">
        <f t="shared" si="10418"/>
        <v/>
      </c>
      <c r="T1736" s="28" t="str">
        <f t="shared" si="10418"/>
        <v/>
      </c>
      <c r="U1736" s="28" t="str">
        <f t="shared" si="3"/>
        <v/>
      </c>
      <c r="V1736" s="28" t="str">
        <f t="shared" si="4"/>
        <v/>
      </c>
      <c r="X1736" s="28" t="str">
        <f t="shared" si="5"/>
        <v/>
      </c>
      <c r="Y1736" s="28" t="str">
        <f t="shared" si="6"/>
        <v/>
      </c>
      <c r="Z1736" s="28" t="str">
        <f t="shared" si="7"/>
        <v>Gender - Male</v>
      </c>
      <c r="AB1736" s="28" t="str">
        <f t="shared" si="8"/>
        <v>Gender - Male</v>
      </c>
      <c r="AD1736" s="28" t="str">
        <f t="shared" si="9"/>
        <v>Gender - Male;Gender - Male;</v>
      </c>
      <c r="AG1736" s="28" t="str">
        <f t="shared" ref="AG1736:AL1736" si="10419">IFERROR(IF(FIND(AG$1,$F1736)&gt;1,AG$1,""),"")</f>
        <v/>
      </c>
      <c r="AH1736" s="28" t="str">
        <f t="shared" si="10419"/>
        <v/>
      </c>
      <c r="AI1736" s="28" t="str">
        <f t="shared" si="10419"/>
        <v/>
      </c>
      <c r="AJ1736" s="28" t="str">
        <f t="shared" si="10419"/>
        <v/>
      </c>
      <c r="AK1736" s="28" t="str">
        <f t="shared" si="10419"/>
        <v/>
      </c>
      <c r="AL1736" s="28" t="str">
        <f t="shared" si="10419"/>
        <v/>
      </c>
      <c r="AM1736" s="28" t="str">
        <f t="shared" si="11"/>
        <v/>
      </c>
      <c r="AN1736" s="28" t="str">
        <f t="shared" ref="AN1736:AQ1736" si="10420">IFERROR(IF(FIND(AN$1,$F1736)&gt;1,"Status - LGBT",""),"")</f>
        <v/>
      </c>
      <c r="AO1736" s="28" t="str">
        <f t="shared" si="10420"/>
        <v/>
      </c>
      <c r="AP1736" s="28" t="str">
        <f t="shared" si="10420"/>
        <v/>
      </c>
      <c r="AQ1736" s="28" t="str">
        <f t="shared" si="10420"/>
        <v/>
      </c>
      <c r="AR1736" s="28" t="str">
        <f t="shared" ref="AR1736:AV1736" si="10421">IFERROR(IF(FIND(AR$1,$F1736)&gt;1,"BME",""),"")</f>
        <v/>
      </c>
      <c r="AS1736" s="28" t="str">
        <f t="shared" si="10421"/>
        <v/>
      </c>
      <c r="AT1736" s="28" t="str">
        <f t="shared" si="10421"/>
        <v/>
      </c>
      <c r="AU1736" s="28" t="str">
        <f t="shared" si="10421"/>
        <v/>
      </c>
      <c r="AV1736" s="28" t="str">
        <f t="shared" si="10421"/>
        <v/>
      </c>
      <c r="AW1736" s="28" t="str">
        <f t="shared" ref="AW1736:BC1736" si="10422">IFERROR(IF(FIND(AW$1,$F1736)&gt;1,AW$1,""),"")</f>
        <v/>
      </c>
      <c r="AX1736" s="28" t="str">
        <f t="shared" si="10422"/>
        <v/>
      </c>
      <c r="AY1736" s="28" t="str">
        <f t="shared" si="10422"/>
        <v/>
      </c>
      <c r="AZ1736" s="28" t="str">
        <f t="shared" si="10422"/>
        <v/>
      </c>
      <c r="BA1736" s="28" t="str">
        <f t="shared" si="10422"/>
        <v/>
      </c>
      <c r="BB1736" s="28" t="str">
        <f t="shared" si="10422"/>
        <v/>
      </c>
      <c r="BC1736" s="28" t="str">
        <f t="shared" si="10422"/>
        <v/>
      </c>
      <c r="BD1736" s="28" t="str">
        <f t="shared" si="15"/>
        <v/>
      </c>
      <c r="BG1736" s="2" t="s">
        <v>11563</v>
      </c>
      <c r="BI1736" s="2" t="s">
        <v>10355</v>
      </c>
      <c r="BJ1736" s="28" t="str">
        <f t="shared" si="16"/>
        <v>Leeds</v>
      </c>
      <c r="BK1736" s="28" t="str">
        <f t="shared" si="17"/>
        <v>West Yorkshire</v>
      </c>
      <c r="BM1736" s="2" t="s">
        <v>98</v>
      </c>
      <c r="BS1736" s="2" t="s">
        <v>2863</v>
      </c>
      <c r="BU1736" s="12"/>
      <c r="BV1736" s="50" t="s">
        <v>569</v>
      </c>
      <c r="BW1736" s="12"/>
      <c r="BX1736" s="12"/>
      <c r="BY1736" s="42" t="str">
        <f t="shared" si="18"/>
        <v>Gender - Male;Gender - Male;;LS7</v>
      </c>
      <c r="BZ1736" s="42"/>
    </row>
    <row r="1737" spans="1:78" ht="15">
      <c r="A1737" s="16" t="s">
        <v>46</v>
      </c>
      <c r="B1737" s="28">
        <f>VLOOKUP(A1737,Organisations!$A$2:$B$7,2,FALSE)</f>
        <v>3</v>
      </c>
      <c r="C1737" s="16" t="s">
        <v>11564</v>
      </c>
      <c r="D1737" s="16" t="s">
        <v>11565</v>
      </c>
      <c r="E1737" s="28" t="str">
        <f t="shared" si="0"/>
        <v xml:space="preserve">The Percy Bilton Charity supports individuals in need on a low income with household essentials.
 It is able to assist,
</v>
      </c>
      <c r="F1737" s="62" t="s">
        <v>19793</v>
      </c>
      <c r="G1737" s="16" t="s">
        <v>3684</v>
      </c>
      <c r="H1737" s="57" t="s">
        <v>19794</v>
      </c>
      <c r="K1737" s="26" t="s">
        <v>11570</v>
      </c>
      <c r="L1737" s="16" t="s">
        <v>11571</v>
      </c>
      <c r="M1737" s="28" t="str">
        <f t="shared" ref="M1737:Q1737" si="10423">IFERROR(IF(FIND(M$1,$F1737)&gt;1,"Age - Children",""),"")</f>
        <v>Age - Children</v>
      </c>
      <c r="N1737" s="28" t="str">
        <f t="shared" si="10423"/>
        <v/>
      </c>
      <c r="O1737" s="28" t="str">
        <f t="shared" si="10423"/>
        <v/>
      </c>
      <c r="P1737" s="28" t="str">
        <f t="shared" si="10423"/>
        <v/>
      </c>
      <c r="Q1737" s="28" t="str">
        <f t="shared" si="10423"/>
        <v/>
      </c>
      <c r="R1737" s="28" t="str">
        <f t="shared" ref="R1737:T1737" si="10424">IFERROR(IF(FIND(R$1,$F1737)&gt;1,"Age - Elderly",""),"")</f>
        <v/>
      </c>
      <c r="S1737" s="28" t="str">
        <f t="shared" si="10424"/>
        <v/>
      </c>
      <c r="T1737" s="28" t="str">
        <f t="shared" si="10424"/>
        <v/>
      </c>
      <c r="U1737" s="28" t="str">
        <f t="shared" si="3"/>
        <v>Age - Children;</v>
      </c>
      <c r="V1737" s="28" t="str">
        <f t="shared" si="4"/>
        <v/>
      </c>
      <c r="X1737" s="28" t="str">
        <f t="shared" si="5"/>
        <v/>
      </c>
      <c r="Y1737" s="28" t="str">
        <f t="shared" si="6"/>
        <v/>
      </c>
      <c r="Z1737" s="28" t="str">
        <f t="shared" si="7"/>
        <v>Gender - Male</v>
      </c>
      <c r="AB1737" s="28" t="str">
        <f t="shared" si="8"/>
        <v/>
      </c>
      <c r="AD1737" s="28" t="str">
        <f t="shared" si="9"/>
        <v>Gender - Male;</v>
      </c>
      <c r="AG1737" s="28" t="str">
        <f t="shared" ref="AG1737:AL1737" si="10425">IFERROR(IF(FIND(AG$1,$F1737)&gt;1,AG$1,""),"")</f>
        <v/>
      </c>
      <c r="AH1737" s="28" t="str">
        <f t="shared" si="10425"/>
        <v/>
      </c>
      <c r="AI1737" s="28" t="str">
        <f t="shared" si="10425"/>
        <v/>
      </c>
      <c r="AJ1737" s="28" t="str">
        <f t="shared" si="10425"/>
        <v/>
      </c>
      <c r="AK1737" s="28" t="str">
        <f t="shared" si="10425"/>
        <v/>
      </c>
      <c r="AL1737" s="28" t="str">
        <f t="shared" si="10425"/>
        <v/>
      </c>
      <c r="AM1737" s="28" t="str">
        <f t="shared" si="11"/>
        <v/>
      </c>
      <c r="AN1737" s="28" t="str">
        <f t="shared" ref="AN1737:AQ1737" si="10426">IFERROR(IF(FIND(AN$1,$F1737)&gt;1,"Status - LGBT",""),"")</f>
        <v/>
      </c>
      <c r="AO1737" s="28" t="str">
        <f t="shared" si="10426"/>
        <v/>
      </c>
      <c r="AP1737" s="28" t="str">
        <f t="shared" si="10426"/>
        <v/>
      </c>
      <c r="AQ1737" s="28" t="str">
        <f t="shared" si="10426"/>
        <v/>
      </c>
      <c r="AR1737" s="28" t="str">
        <f t="shared" ref="AR1737:AV1737" si="10427">IFERROR(IF(FIND(AR$1,$F1737)&gt;1,"BME",""),"")</f>
        <v/>
      </c>
      <c r="AS1737" s="28" t="str">
        <f t="shared" si="10427"/>
        <v/>
      </c>
      <c r="AT1737" s="28" t="str">
        <f t="shared" si="10427"/>
        <v/>
      </c>
      <c r="AU1737" s="28" t="str">
        <f t="shared" si="10427"/>
        <v/>
      </c>
      <c r="AV1737" s="28" t="str">
        <f t="shared" si="10427"/>
        <v/>
      </c>
      <c r="AW1737" s="28" t="str">
        <f t="shared" ref="AW1737:BC1737" si="10428">IFERROR(IF(FIND(AW$1,$F1737)&gt;1,AW$1,""),"")</f>
        <v/>
      </c>
      <c r="AX1737" s="28" t="str">
        <f t="shared" si="10428"/>
        <v/>
      </c>
      <c r="AY1737" s="28" t="str">
        <f t="shared" si="10428"/>
        <v/>
      </c>
      <c r="AZ1737" s="28" t="str">
        <f t="shared" si="10428"/>
        <v/>
      </c>
      <c r="BA1737" s="28" t="str">
        <f t="shared" si="10428"/>
        <v/>
      </c>
      <c r="BB1737" s="28" t="str">
        <f t="shared" si="10428"/>
        <v/>
      </c>
      <c r="BC1737" s="28" t="str">
        <f t="shared" si="10428"/>
        <v/>
      </c>
      <c r="BD1737" s="28" t="str">
        <f t="shared" si="15"/>
        <v/>
      </c>
      <c r="BG1737" s="2" t="s">
        <v>11572</v>
      </c>
      <c r="BJ1737" s="28" t="str">
        <f t="shared" si="16"/>
        <v/>
      </c>
      <c r="BK1737" s="28" t="str">
        <f t="shared" si="17"/>
        <v/>
      </c>
      <c r="BM1737" s="2" t="s">
        <v>98</v>
      </c>
      <c r="BU1737" s="18"/>
      <c r="BV1737" s="18"/>
      <c r="BW1737" s="18"/>
      <c r="BX1737" s="18"/>
      <c r="BY1737" s="42" t="str">
        <f t="shared" si="18"/>
        <v>Age - Children;;Gender - Male;;</v>
      </c>
      <c r="BZ1737" s="43"/>
    </row>
    <row r="1738" spans="1:78" ht="15">
      <c r="A1738" s="10" t="s">
        <v>46</v>
      </c>
      <c r="B1738" s="28">
        <f>VLOOKUP(A1738,Organisations!$A$2:$B$7,2,FALSE)</f>
        <v>3</v>
      </c>
      <c r="C1738" s="10" t="s">
        <v>11574</v>
      </c>
      <c r="D1738" s="10" t="s">
        <v>11575</v>
      </c>
      <c r="E1738" s="28" t="str">
        <f t="shared" si="0"/>
        <v>The Talisman Charitable Trust helps individuals in need with one-off grants to relieve poverty for education, health, ho</v>
      </c>
      <c r="F1738" s="61" t="s">
        <v>19795</v>
      </c>
      <c r="G1738" s="10" t="s">
        <v>68</v>
      </c>
      <c r="H1738" s="11"/>
      <c r="K1738" s="34"/>
      <c r="L1738" s="12"/>
      <c r="M1738" s="28" t="str">
        <f t="shared" ref="M1738:Q1738" si="10429">IFERROR(IF(FIND(M$1,$F1738)&gt;1,"Age - Children",""),"")</f>
        <v/>
      </c>
      <c r="N1738" s="28" t="str">
        <f t="shared" si="10429"/>
        <v/>
      </c>
      <c r="O1738" s="28" t="str">
        <f t="shared" si="10429"/>
        <v/>
      </c>
      <c r="P1738" s="28" t="str">
        <f t="shared" si="10429"/>
        <v/>
      </c>
      <c r="Q1738" s="28" t="str">
        <f t="shared" si="10429"/>
        <v/>
      </c>
      <c r="R1738" s="28" t="str">
        <f t="shared" ref="R1738:T1738" si="10430">IFERROR(IF(FIND(R$1,$F1738)&gt;1,"Age - Elderly",""),"")</f>
        <v/>
      </c>
      <c r="S1738" s="28" t="str">
        <f t="shared" si="10430"/>
        <v/>
      </c>
      <c r="T1738" s="28" t="str">
        <f t="shared" si="10430"/>
        <v/>
      </c>
      <c r="U1738" s="28" t="str">
        <f t="shared" si="3"/>
        <v/>
      </c>
      <c r="V1738" s="28" t="str">
        <f t="shared" si="4"/>
        <v/>
      </c>
      <c r="X1738" s="28" t="str">
        <f t="shared" si="5"/>
        <v/>
      </c>
      <c r="Y1738" s="28" t="str">
        <f t="shared" si="6"/>
        <v/>
      </c>
      <c r="Z1738" s="28" t="str">
        <f t="shared" si="7"/>
        <v>Gender - Male</v>
      </c>
      <c r="AB1738" s="28" t="str">
        <f t="shared" si="8"/>
        <v>Gender - Male</v>
      </c>
      <c r="AD1738" s="28" t="str">
        <f t="shared" si="9"/>
        <v>Gender - Male;Gender - Male;</v>
      </c>
      <c r="AG1738" s="28" t="str">
        <f t="shared" ref="AG1738:AL1738" si="10431">IFERROR(IF(FIND(AG$1,$F1738)&gt;1,AG$1,""),"")</f>
        <v/>
      </c>
      <c r="AH1738" s="28" t="str">
        <f t="shared" si="10431"/>
        <v/>
      </c>
      <c r="AI1738" s="28" t="str">
        <f t="shared" si="10431"/>
        <v/>
      </c>
      <c r="AJ1738" s="28" t="str">
        <f t="shared" si="10431"/>
        <v/>
      </c>
      <c r="AK1738" s="28" t="str">
        <f t="shared" si="10431"/>
        <v/>
      </c>
      <c r="AL1738" s="28" t="str">
        <f t="shared" si="10431"/>
        <v/>
      </c>
      <c r="AM1738" s="28" t="str">
        <f t="shared" si="11"/>
        <v/>
      </c>
      <c r="AN1738" s="28" t="str">
        <f t="shared" ref="AN1738:AQ1738" si="10432">IFERROR(IF(FIND(AN$1,$F1738)&gt;1,"Status - LGBT",""),"")</f>
        <v/>
      </c>
      <c r="AO1738" s="28" t="str">
        <f t="shared" si="10432"/>
        <v/>
      </c>
      <c r="AP1738" s="28" t="str">
        <f t="shared" si="10432"/>
        <v/>
      </c>
      <c r="AQ1738" s="28" t="str">
        <f t="shared" si="10432"/>
        <v/>
      </c>
      <c r="AR1738" s="28" t="str">
        <f t="shared" ref="AR1738:AV1738" si="10433">IFERROR(IF(FIND(AR$1,$F1738)&gt;1,"BME",""),"")</f>
        <v/>
      </c>
      <c r="AS1738" s="28" t="str">
        <f t="shared" si="10433"/>
        <v/>
      </c>
      <c r="AT1738" s="28" t="str">
        <f t="shared" si="10433"/>
        <v/>
      </c>
      <c r="AU1738" s="28" t="str">
        <f t="shared" si="10433"/>
        <v/>
      </c>
      <c r="AV1738" s="28" t="str">
        <f t="shared" si="10433"/>
        <v/>
      </c>
      <c r="AW1738" s="28" t="str">
        <f t="shared" ref="AW1738:BC1738" si="10434">IFERROR(IF(FIND(AW$1,$F1738)&gt;1,AW$1,""),"")</f>
        <v/>
      </c>
      <c r="AX1738" s="28" t="str">
        <f t="shared" si="10434"/>
        <v/>
      </c>
      <c r="AY1738" s="28" t="str">
        <f t="shared" si="10434"/>
        <v/>
      </c>
      <c r="AZ1738" s="28" t="str">
        <f t="shared" si="10434"/>
        <v/>
      </c>
      <c r="BA1738" s="28" t="str">
        <f t="shared" si="10434"/>
        <v/>
      </c>
      <c r="BB1738" s="28" t="str">
        <f t="shared" si="10434"/>
        <v/>
      </c>
      <c r="BC1738" s="28" t="str">
        <f t="shared" si="10434"/>
        <v/>
      </c>
      <c r="BD1738" s="28" t="str">
        <f t="shared" si="15"/>
        <v/>
      </c>
      <c r="BG1738" s="2" t="s">
        <v>11578</v>
      </c>
      <c r="BJ1738" s="28" t="str">
        <f t="shared" si="16"/>
        <v/>
      </c>
      <c r="BK1738" s="28" t="str">
        <f t="shared" si="17"/>
        <v/>
      </c>
      <c r="BM1738" s="2" t="s">
        <v>98</v>
      </c>
      <c r="BU1738" s="12"/>
      <c r="BV1738" s="12"/>
      <c r="BW1738" s="12"/>
      <c r="BX1738" s="12"/>
      <c r="BY1738" s="42" t="str">
        <f t="shared" si="18"/>
        <v>Gender - Male;Gender - Male;;</v>
      </c>
      <c r="BZ1738" s="42"/>
    </row>
    <row r="1739" spans="1:78" ht="15">
      <c r="A1739" s="16" t="s">
        <v>46</v>
      </c>
      <c r="B1739" s="28">
        <f>VLOOKUP(A1739,Organisations!$A$2:$B$7,2,FALSE)</f>
        <v>3</v>
      </c>
      <c r="C1739" s="16" t="s">
        <v>11580</v>
      </c>
      <c r="D1739" s="16" t="s">
        <v>11581</v>
      </c>
      <c r="E1739" s="28" t="str">
        <f t="shared" si="0"/>
        <v>We work closely with schools, the careers service and other agencies. We also offer information, advice and support to y</v>
      </c>
      <c r="F1739" s="62" t="s">
        <v>19796</v>
      </c>
      <c r="G1739" s="16" t="s">
        <v>68</v>
      </c>
      <c r="H1739" s="17"/>
      <c r="K1739" s="59"/>
      <c r="L1739" s="16" t="s">
        <v>11584</v>
      </c>
      <c r="M1739" s="28" t="str">
        <f t="shared" ref="M1739:Q1739" si="10435">IFERROR(IF(FIND(M$1,$F1739)&gt;1,"Age - Children",""),"")</f>
        <v/>
      </c>
      <c r="N1739" s="28" t="str">
        <f t="shared" si="10435"/>
        <v/>
      </c>
      <c r="O1739" s="28" t="str">
        <f t="shared" si="10435"/>
        <v/>
      </c>
      <c r="P1739" s="28" t="str">
        <f t="shared" si="10435"/>
        <v/>
      </c>
      <c r="Q1739" s="28" t="str">
        <f t="shared" si="10435"/>
        <v/>
      </c>
      <c r="R1739" s="28" t="str">
        <f t="shared" ref="R1739:T1739" si="10436">IFERROR(IF(FIND(R$1,$F1739)&gt;1,"Age - Elderly",""),"")</f>
        <v/>
      </c>
      <c r="S1739" s="28" t="str">
        <f t="shared" si="10436"/>
        <v/>
      </c>
      <c r="T1739" s="28" t="str">
        <f t="shared" si="10436"/>
        <v/>
      </c>
      <c r="U1739" s="28" t="str">
        <f t="shared" si="3"/>
        <v/>
      </c>
      <c r="V1739" s="28" t="str">
        <f t="shared" si="4"/>
        <v/>
      </c>
      <c r="X1739" s="28" t="str">
        <f t="shared" si="5"/>
        <v/>
      </c>
      <c r="Y1739" s="28" t="str">
        <f t="shared" si="6"/>
        <v/>
      </c>
      <c r="Z1739" s="28" t="str">
        <f t="shared" si="7"/>
        <v/>
      </c>
      <c r="AB1739" s="28" t="str">
        <f t="shared" si="8"/>
        <v/>
      </c>
      <c r="AD1739" s="28" t="str">
        <f t="shared" si="9"/>
        <v/>
      </c>
      <c r="AG1739" s="28" t="str">
        <f t="shared" ref="AG1739:AL1739" si="10437">IFERROR(IF(FIND(AG$1,$F1739)&gt;1,AG$1,""),"")</f>
        <v/>
      </c>
      <c r="AH1739" s="28" t="str">
        <f t="shared" si="10437"/>
        <v/>
      </c>
      <c r="AI1739" s="28" t="str">
        <f t="shared" si="10437"/>
        <v/>
      </c>
      <c r="AJ1739" s="28" t="str">
        <f t="shared" si="10437"/>
        <v/>
      </c>
      <c r="AK1739" s="28" t="str">
        <f t="shared" si="10437"/>
        <v/>
      </c>
      <c r="AL1739" s="28" t="str">
        <f t="shared" si="10437"/>
        <v/>
      </c>
      <c r="AM1739" s="28" t="str">
        <f t="shared" si="11"/>
        <v/>
      </c>
      <c r="AN1739" s="28" t="str">
        <f t="shared" ref="AN1739:AQ1739" si="10438">IFERROR(IF(FIND(AN$1,$F1739)&gt;1,"Status - LGBT",""),"")</f>
        <v/>
      </c>
      <c r="AO1739" s="28" t="str">
        <f t="shared" si="10438"/>
        <v/>
      </c>
      <c r="AP1739" s="28" t="str">
        <f t="shared" si="10438"/>
        <v/>
      </c>
      <c r="AQ1739" s="28" t="str">
        <f t="shared" si="10438"/>
        <v/>
      </c>
      <c r="AR1739" s="28" t="str">
        <f t="shared" ref="AR1739:AV1739" si="10439">IFERROR(IF(FIND(AR$1,$F1739)&gt;1,"BME",""),"")</f>
        <v/>
      </c>
      <c r="AS1739" s="28" t="str">
        <f t="shared" si="10439"/>
        <v/>
      </c>
      <c r="AT1739" s="28" t="str">
        <f t="shared" si="10439"/>
        <v/>
      </c>
      <c r="AU1739" s="28" t="str">
        <f t="shared" si="10439"/>
        <v/>
      </c>
      <c r="AV1739" s="28" t="str">
        <f t="shared" si="10439"/>
        <v/>
      </c>
      <c r="AW1739" s="28" t="str">
        <f t="shared" ref="AW1739:BC1739" si="10440">IFERROR(IF(FIND(AW$1,$F1739)&gt;1,AW$1,""),"")</f>
        <v/>
      </c>
      <c r="AX1739" s="28" t="str">
        <f t="shared" si="10440"/>
        <v/>
      </c>
      <c r="AY1739" s="28" t="str">
        <f t="shared" si="10440"/>
        <v/>
      </c>
      <c r="AZ1739" s="28" t="str">
        <f t="shared" si="10440"/>
        <v/>
      </c>
      <c r="BA1739" s="28" t="str">
        <f t="shared" si="10440"/>
        <v/>
      </c>
      <c r="BB1739" s="28" t="str">
        <f t="shared" si="10440"/>
        <v/>
      </c>
      <c r="BC1739" s="28" t="str">
        <f t="shared" si="10440"/>
        <v/>
      </c>
      <c r="BD1739" s="28" t="str">
        <f t="shared" si="15"/>
        <v/>
      </c>
      <c r="BJ1739" s="28" t="str">
        <f t="shared" si="16"/>
        <v/>
      </c>
      <c r="BK1739" s="28" t="str">
        <f t="shared" si="17"/>
        <v/>
      </c>
      <c r="BM1739" s="2" t="s">
        <v>98</v>
      </c>
      <c r="BU1739" s="18"/>
      <c r="BV1739" s="18"/>
      <c r="BW1739" s="18"/>
      <c r="BX1739" s="18"/>
      <c r="BY1739" s="42" t="str">
        <f t="shared" si="18"/>
        <v/>
      </c>
      <c r="BZ1739" s="43"/>
    </row>
    <row r="1740" spans="1:78" ht="15">
      <c r="A1740" s="10" t="s">
        <v>46</v>
      </c>
      <c r="B1740" s="28">
        <f>VLOOKUP(A1740,Organisations!$A$2:$B$7,2,FALSE)</f>
        <v>3</v>
      </c>
      <c r="C1740" s="23" t="s">
        <v>9794</v>
      </c>
      <c r="D1740" s="23" t="s">
        <v>9795</v>
      </c>
      <c r="E1740" s="28" t="str">
        <f t="shared" si="0"/>
        <v>The Wilf Ward Family Trust provide residential respite units and day facilities. The Trust offers a range of services to</v>
      </c>
      <c r="F1740" s="61" t="s">
        <v>19797</v>
      </c>
      <c r="G1740" s="10" t="s">
        <v>68</v>
      </c>
      <c r="H1740" s="11"/>
      <c r="K1740" s="30" t="s">
        <v>9797</v>
      </c>
      <c r="L1740" s="10" t="s">
        <v>9798</v>
      </c>
      <c r="M1740" s="28" t="str">
        <f t="shared" ref="M1740:Q1740" si="10441">IFERROR(IF(FIND(M$1,$F1740)&gt;1,"Age - Children",""),"")</f>
        <v>Age - Children</v>
      </c>
      <c r="N1740" s="28" t="str">
        <f t="shared" si="10441"/>
        <v/>
      </c>
      <c r="O1740" s="28" t="str">
        <f t="shared" si="10441"/>
        <v/>
      </c>
      <c r="P1740" s="28" t="str">
        <f t="shared" si="10441"/>
        <v/>
      </c>
      <c r="Q1740" s="28" t="str">
        <f t="shared" si="10441"/>
        <v/>
      </c>
      <c r="R1740" s="28" t="str">
        <f t="shared" ref="R1740:T1740" si="10442">IFERROR(IF(FIND(R$1,$F1740)&gt;1,"Age - Elderly",""),"")</f>
        <v/>
      </c>
      <c r="S1740" s="28" t="str">
        <f t="shared" si="10442"/>
        <v/>
      </c>
      <c r="T1740" s="28" t="str">
        <f t="shared" si="10442"/>
        <v>Age - Elderly</v>
      </c>
      <c r="U1740" s="28" t="str">
        <f t="shared" si="3"/>
        <v>Age - Children;</v>
      </c>
      <c r="V1740" s="28" t="str">
        <f t="shared" si="4"/>
        <v>Status - disabled</v>
      </c>
      <c r="X1740" s="28" t="str">
        <f t="shared" si="5"/>
        <v/>
      </c>
      <c r="Y1740" s="28" t="str">
        <f t="shared" si="6"/>
        <v/>
      </c>
      <c r="Z1740" s="28" t="str">
        <f t="shared" si="7"/>
        <v/>
      </c>
      <c r="AB1740" s="28" t="str">
        <f t="shared" si="8"/>
        <v/>
      </c>
      <c r="AD1740" s="28" t="str">
        <f t="shared" si="9"/>
        <v/>
      </c>
      <c r="AG1740" s="28" t="str">
        <f t="shared" ref="AG1740:AL1740" si="10443">IFERROR(IF(FIND(AG$1,$F1740)&gt;1,AG$1,""),"")</f>
        <v/>
      </c>
      <c r="AH1740" s="28" t="str">
        <f t="shared" si="10443"/>
        <v/>
      </c>
      <c r="AI1740" s="28" t="str">
        <f t="shared" si="10443"/>
        <v/>
      </c>
      <c r="AJ1740" s="28" t="str">
        <f t="shared" si="10443"/>
        <v/>
      </c>
      <c r="AK1740" s="28" t="str">
        <f t="shared" si="10443"/>
        <v/>
      </c>
      <c r="AL1740" s="28" t="str">
        <f t="shared" si="10443"/>
        <v/>
      </c>
      <c r="AM1740" s="28" t="str">
        <f t="shared" si="11"/>
        <v/>
      </c>
      <c r="AN1740" s="28" t="str">
        <f t="shared" ref="AN1740:AQ1740" si="10444">IFERROR(IF(FIND(AN$1,$F1740)&gt;1,"Status - LGBT",""),"")</f>
        <v/>
      </c>
      <c r="AO1740" s="28" t="str">
        <f t="shared" si="10444"/>
        <v/>
      </c>
      <c r="AP1740" s="28" t="str">
        <f t="shared" si="10444"/>
        <v/>
      </c>
      <c r="AQ1740" s="28" t="str">
        <f t="shared" si="10444"/>
        <v/>
      </c>
      <c r="AR1740" s="28" t="str">
        <f t="shared" ref="AR1740:AV1740" si="10445">IFERROR(IF(FIND(AR$1,$F1740)&gt;1,"BME",""),"")</f>
        <v/>
      </c>
      <c r="AS1740" s="28" t="str">
        <f t="shared" si="10445"/>
        <v/>
      </c>
      <c r="AT1740" s="28" t="str">
        <f t="shared" si="10445"/>
        <v/>
      </c>
      <c r="AU1740" s="28" t="str">
        <f t="shared" si="10445"/>
        <v/>
      </c>
      <c r="AV1740" s="28" t="str">
        <f t="shared" si="10445"/>
        <v/>
      </c>
      <c r="AW1740" s="28" t="str">
        <f t="shared" ref="AW1740:BC1740" si="10446">IFERROR(IF(FIND(AW$1,$F1740)&gt;1,AW$1,""),"")</f>
        <v/>
      </c>
      <c r="AX1740" s="28" t="str">
        <f t="shared" si="10446"/>
        <v/>
      </c>
      <c r="AY1740" s="28" t="str">
        <f t="shared" si="10446"/>
        <v/>
      </c>
      <c r="AZ1740" s="28" t="str">
        <f t="shared" si="10446"/>
        <v/>
      </c>
      <c r="BA1740" s="28" t="str">
        <f t="shared" si="10446"/>
        <v/>
      </c>
      <c r="BB1740" s="28" t="str">
        <f t="shared" si="10446"/>
        <v/>
      </c>
      <c r="BC1740" s="28" t="str">
        <f t="shared" si="10446"/>
        <v/>
      </c>
      <c r="BD1740" s="28" t="str">
        <f t="shared" si="15"/>
        <v/>
      </c>
      <c r="BJ1740" s="28" t="str">
        <f t="shared" si="16"/>
        <v/>
      </c>
      <c r="BK1740" s="28" t="str">
        <f t="shared" si="17"/>
        <v/>
      </c>
      <c r="BM1740" s="2" t="s">
        <v>98</v>
      </c>
      <c r="BU1740" s="12"/>
      <c r="BV1740" s="12"/>
      <c r="BW1740" s="12"/>
      <c r="BX1740" s="12"/>
      <c r="BY1740" s="42" t="str">
        <f t="shared" si="18"/>
        <v>Status - disabled;Age - Children;;</v>
      </c>
      <c r="BZ1740" s="42"/>
    </row>
    <row r="1741" spans="1:78" ht="15">
      <c r="A1741" s="16" t="s">
        <v>46</v>
      </c>
      <c r="B1741" s="28">
        <f>VLOOKUP(A1741,Organisations!$A$2:$B$7,2,FALSE)</f>
        <v>3</v>
      </c>
      <c r="C1741" s="16" t="s">
        <v>2488</v>
      </c>
      <c r="D1741" s="16" t="s">
        <v>2489</v>
      </c>
      <c r="E1741" s="28" t="str">
        <f t="shared" si="0"/>
        <v xml:space="preserve">Thera is a group of companies that support adults with a learning disability to have control over their own life. Thera </v>
      </c>
      <c r="F1741" s="16" t="s">
        <v>11589</v>
      </c>
      <c r="G1741" s="16" t="s">
        <v>68</v>
      </c>
      <c r="H1741" s="17"/>
      <c r="K1741" s="26" t="s">
        <v>11591</v>
      </c>
      <c r="L1741" s="18"/>
      <c r="M1741" s="28" t="str">
        <f t="shared" ref="M1741:Q1741" si="10447">IFERROR(IF(FIND(M$1,$F1741)&gt;1,"Age - Children",""),"")</f>
        <v/>
      </c>
      <c r="N1741" s="28" t="str">
        <f t="shared" si="10447"/>
        <v/>
      </c>
      <c r="O1741" s="28" t="str">
        <f t="shared" si="10447"/>
        <v/>
      </c>
      <c r="P1741" s="28" t="str">
        <f t="shared" si="10447"/>
        <v/>
      </c>
      <c r="Q1741" s="28" t="str">
        <f t="shared" si="10447"/>
        <v/>
      </c>
      <c r="R1741" s="28" t="str">
        <f t="shared" ref="R1741:T1741" si="10448">IFERROR(IF(FIND(R$1,$F1741)&gt;1,"Age - Elderly",""),"")</f>
        <v/>
      </c>
      <c r="S1741" s="28" t="str">
        <f t="shared" si="10448"/>
        <v/>
      </c>
      <c r="T1741" s="28" t="str">
        <f t="shared" si="10448"/>
        <v/>
      </c>
      <c r="U1741" s="28" t="str">
        <f t="shared" si="3"/>
        <v/>
      </c>
      <c r="V1741" s="28" t="str">
        <f t="shared" si="4"/>
        <v/>
      </c>
      <c r="X1741" s="28" t="str">
        <f t="shared" si="5"/>
        <v/>
      </c>
      <c r="Y1741" s="28" t="str">
        <f t="shared" si="6"/>
        <v/>
      </c>
      <c r="Z1741" s="28" t="str">
        <f t="shared" si="7"/>
        <v/>
      </c>
      <c r="AB1741" s="28" t="str">
        <f t="shared" si="8"/>
        <v/>
      </c>
      <c r="AD1741" s="28" t="str">
        <f t="shared" si="9"/>
        <v/>
      </c>
      <c r="AG1741" s="28" t="str">
        <f t="shared" ref="AG1741:AL1741" si="10449">IFERROR(IF(FIND(AG$1,$F1741)&gt;1,AG$1,""),"")</f>
        <v/>
      </c>
      <c r="AH1741" s="28" t="str">
        <f t="shared" si="10449"/>
        <v/>
      </c>
      <c r="AI1741" s="28" t="str">
        <f t="shared" si="10449"/>
        <v/>
      </c>
      <c r="AJ1741" s="28" t="str">
        <f t="shared" si="10449"/>
        <v/>
      </c>
      <c r="AK1741" s="28" t="str">
        <f t="shared" si="10449"/>
        <v/>
      </c>
      <c r="AL1741" s="28" t="str">
        <f t="shared" si="10449"/>
        <v/>
      </c>
      <c r="AM1741" s="28" t="str">
        <f t="shared" si="11"/>
        <v/>
      </c>
      <c r="AN1741" s="28" t="str">
        <f t="shared" ref="AN1741:AQ1741" si="10450">IFERROR(IF(FIND(AN$1,$F1741)&gt;1,"Status - LGBT",""),"")</f>
        <v/>
      </c>
      <c r="AO1741" s="28" t="str">
        <f t="shared" si="10450"/>
        <v/>
      </c>
      <c r="AP1741" s="28" t="str">
        <f t="shared" si="10450"/>
        <v/>
      </c>
      <c r="AQ1741" s="28" t="str">
        <f t="shared" si="10450"/>
        <v/>
      </c>
      <c r="AR1741" s="28" t="str">
        <f t="shared" ref="AR1741:AV1741" si="10451">IFERROR(IF(FIND(AR$1,$F1741)&gt;1,"BME",""),"")</f>
        <v/>
      </c>
      <c r="AS1741" s="28" t="str">
        <f t="shared" si="10451"/>
        <v/>
      </c>
      <c r="AT1741" s="28" t="str">
        <f t="shared" si="10451"/>
        <v/>
      </c>
      <c r="AU1741" s="28" t="str">
        <f t="shared" si="10451"/>
        <v/>
      </c>
      <c r="AV1741" s="28" t="str">
        <f t="shared" si="10451"/>
        <v/>
      </c>
      <c r="AW1741" s="28" t="str">
        <f t="shared" ref="AW1741:BC1741" si="10452">IFERROR(IF(FIND(AW$1,$F1741)&gt;1,AW$1,""),"")</f>
        <v/>
      </c>
      <c r="AX1741" s="28" t="str">
        <f t="shared" si="10452"/>
        <v/>
      </c>
      <c r="AY1741" s="28" t="str">
        <f t="shared" si="10452"/>
        <v/>
      </c>
      <c r="AZ1741" s="28" t="str">
        <f t="shared" si="10452"/>
        <v/>
      </c>
      <c r="BA1741" s="28" t="str">
        <f t="shared" si="10452"/>
        <v/>
      </c>
      <c r="BB1741" s="28" t="str">
        <f t="shared" si="10452"/>
        <v/>
      </c>
      <c r="BC1741" s="28" t="str">
        <f t="shared" si="10452"/>
        <v/>
      </c>
      <c r="BD1741" s="28" t="str">
        <f t="shared" si="15"/>
        <v/>
      </c>
      <c r="BG1741" s="2" t="s">
        <v>11592</v>
      </c>
      <c r="BJ1741" s="28" t="str">
        <f t="shared" si="16"/>
        <v/>
      </c>
      <c r="BK1741" s="28" t="str">
        <f t="shared" si="17"/>
        <v/>
      </c>
      <c r="BM1741" s="2" t="s">
        <v>98</v>
      </c>
      <c r="BU1741" s="18"/>
      <c r="BV1741" s="18"/>
      <c r="BW1741" s="18"/>
      <c r="BX1741" s="18"/>
      <c r="BY1741" s="42" t="str">
        <f t="shared" si="18"/>
        <v/>
      </c>
      <c r="BZ1741" s="43"/>
    </row>
    <row r="1742" spans="1:78" ht="15">
      <c r="A1742" s="10" t="s">
        <v>46</v>
      </c>
      <c r="B1742" s="28">
        <f>VLOOKUP(A1742,Organisations!$A$2:$B$7,2,FALSE)</f>
        <v>3</v>
      </c>
      <c r="C1742" s="10" t="s">
        <v>11594</v>
      </c>
      <c r="D1742" s="10" t="s">
        <v>11595</v>
      </c>
      <c r="E1742" s="28" t="str">
        <f t="shared" si="0"/>
        <v>We are an information and signposting service in Leeds for adults with a learning disability, family carers and professi</v>
      </c>
      <c r="F1742" s="61" t="s">
        <v>19798</v>
      </c>
      <c r="G1742" s="10" t="s">
        <v>68</v>
      </c>
      <c r="H1742" s="11"/>
      <c r="K1742" s="30" t="s">
        <v>1271</v>
      </c>
      <c r="L1742" s="10" t="s">
        <v>9837</v>
      </c>
      <c r="M1742" s="28" t="str">
        <f t="shared" ref="M1742:Q1742" si="10453">IFERROR(IF(FIND(M$1,$F1742)&gt;1,"Age - Children",""),"")</f>
        <v/>
      </c>
      <c r="N1742" s="28" t="str">
        <f t="shared" si="10453"/>
        <v/>
      </c>
      <c r="O1742" s="28" t="str">
        <f t="shared" si="10453"/>
        <v/>
      </c>
      <c r="P1742" s="28" t="str">
        <f t="shared" si="10453"/>
        <v/>
      </c>
      <c r="Q1742" s="28" t="str">
        <f t="shared" si="10453"/>
        <v/>
      </c>
      <c r="R1742" s="28" t="str">
        <f t="shared" ref="R1742:T1742" si="10454">IFERROR(IF(FIND(R$1,$F1742)&gt;1,"Age - Elderly",""),"")</f>
        <v/>
      </c>
      <c r="S1742" s="28" t="str">
        <f t="shared" si="10454"/>
        <v/>
      </c>
      <c r="T1742" s="28" t="str">
        <f t="shared" si="10454"/>
        <v/>
      </c>
      <c r="U1742" s="28" t="str">
        <f t="shared" si="3"/>
        <v/>
      </c>
      <c r="V1742" s="28" t="str">
        <f t="shared" si="4"/>
        <v/>
      </c>
      <c r="X1742" s="28" t="str">
        <f t="shared" si="5"/>
        <v/>
      </c>
      <c r="Y1742" s="28" t="str">
        <f t="shared" si="6"/>
        <v/>
      </c>
      <c r="Z1742" s="28" t="str">
        <f t="shared" si="7"/>
        <v>Gender - Male</v>
      </c>
      <c r="AB1742" s="28" t="str">
        <f t="shared" si="8"/>
        <v/>
      </c>
      <c r="AD1742" s="28" t="str">
        <f t="shared" si="9"/>
        <v>Gender - Male;</v>
      </c>
      <c r="AG1742" s="28" t="str">
        <f t="shared" ref="AG1742:AL1742" si="10455">IFERROR(IF(FIND(AG$1,$F1742)&gt;1,AG$1,""),"")</f>
        <v/>
      </c>
      <c r="AH1742" s="28" t="str">
        <f t="shared" si="10455"/>
        <v/>
      </c>
      <c r="AI1742" s="28" t="str">
        <f t="shared" si="10455"/>
        <v/>
      </c>
      <c r="AJ1742" s="28" t="str">
        <f t="shared" si="10455"/>
        <v/>
      </c>
      <c r="AK1742" s="28" t="str">
        <f t="shared" si="10455"/>
        <v/>
      </c>
      <c r="AL1742" s="28" t="str">
        <f t="shared" si="10455"/>
        <v/>
      </c>
      <c r="AM1742" s="28" t="str">
        <f t="shared" si="11"/>
        <v/>
      </c>
      <c r="AN1742" s="28" t="str">
        <f t="shared" ref="AN1742:AQ1742" si="10456">IFERROR(IF(FIND(AN$1,$F1742)&gt;1,"Status - LGBT",""),"")</f>
        <v/>
      </c>
      <c r="AO1742" s="28" t="str">
        <f t="shared" si="10456"/>
        <v/>
      </c>
      <c r="AP1742" s="28" t="str">
        <f t="shared" si="10456"/>
        <v/>
      </c>
      <c r="AQ1742" s="28" t="str">
        <f t="shared" si="10456"/>
        <v/>
      </c>
      <c r="AR1742" s="28" t="str">
        <f t="shared" ref="AR1742:AV1742" si="10457">IFERROR(IF(FIND(AR$1,$F1742)&gt;1,"BME",""),"")</f>
        <v/>
      </c>
      <c r="AS1742" s="28" t="str">
        <f t="shared" si="10457"/>
        <v/>
      </c>
      <c r="AT1742" s="28" t="str">
        <f t="shared" si="10457"/>
        <v/>
      </c>
      <c r="AU1742" s="28" t="str">
        <f t="shared" si="10457"/>
        <v/>
      </c>
      <c r="AV1742" s="28" t="str">
        <f t="shared" si="10457"/>
        <v/>
      </c>
      <c r="AW1742" s="28" t="str">
        <f t="shared" ref="AW1742:BC1742" si="10458">IFERROR(IF(FIND(AW$1,$F1742)&gt;1,AW$1,""),"")</f>
        <v/>
      </c>
      <c r="AX1742" s="28" t="str">
        <f t="shared" si="10458"/>
        <v/>
      </c>
      <c r="AY1742" s="28" t="str">
        <f t="shared" si="10458"/>
        <v/>
      </c>
      <c r="AZ1742" s="28" t="str">
        <f t="shared" si="10458"/>
        <v/>
      </c>
      <c r="BA1742" s="28" t="str">
        <f t="shared" si="10458"/>
        <v/>
      </c>
      <c r="BB1742" s="28" t="str">
        <f t="shared" si="10458"/>
        <v/>
      </c>
      <c r="BC1742" s="28" t="str">
        <f t="shared" si="10458"/>
        <v/>
      </c>
      <c r="BD1742" s="28" t="str">
        <f t="shared" si="15"/>
        <v/>
      </c>
      <c r="BG1742" s="2" t="s">
        <v>11276</v>
      </c>
      <c r="BI1742" s="2" t="s">
        <v>1273</v>
      </c>
      <c r="BJ1742" s="28" t="str">
        <f t="shared" si="16"/>
        <v>Leeds</v>
      </c>
      <c r="BK1742" s="28" t="str">
        <f t="shared" si="17"/>
        <v>West Yorkshire</v>
      </c>
      <c r="BM1742" s="2" t="s">
        <v>98</v>
      </c>
      <c r="BU1742" s="12"/>
      <c r="BV1742" s="50" t="s">
        <v>573</v>
      </c>
      <c r="BW1742" s="12"/>
      <c r="BX1742" s="12"/>
      <c r="BY1742" s="42" t="str">
        <f t="shared" si="18"/>
        <v>Gender - Male;;LS10</v>
      </c>
      <c r="BZ1742" s="42"/>
    </row>
    <row r="1743" spans="1:78" ht="15">
      <c r="A1743" s="16" t="s">
        <v>46</v>
      </c>
      <c r="B1743" s="28">
        <f>VLOOKUP(A1743,Organisations!$A$2:$B$7,2,FALSE)</f>
        <v>3</v>
      </c>
      <c r="C1743" s="23" t="s">
        <v>2504</v>
      </c>
      <c r="D1743" s="23" t="s">
        <v>2505</v>
      </c>
      <c r="E1743" s="28" t="str">
        <f t="shared" si="0"/>
        <v xml:space="preserve">Together Women Project (TWP) was established in December 2006 with funding from the Ministry of Justice, to develop and </v>
      </c>
      <c r="F1743" s="62" t="s">
        <v>19799</v>
      </c>
      <c r="G1743" s="16" t="s">
        <v>68</v>
      </c>
      <c r="H1743" s="17"/>
      <c r="K1743" s="26" t="s">
        <v>2507</v>
      </c>
      <c r="L1743" s="18"/>
      <c r="M1743" s="28" t="str">
        <f t="shared" ref="M1743:Q1743" si="10459">IFERROR(IF(FIND(M$1,$F1743)&gt;1,"Age - Children",""),"")</f>
        <v/>
      </c>
      <c r="N1743" s="28" t="str">
        <f t="shared" si="10459"/>
        <v/>
      </c>
      <c r="O1743" s="28" t="str">
        <f t="shared" si="10459"/>
        <v/>
      </c>
      <c r="P1743" s="28" t="str">
        <f t="shared" si="10459"/>
        <v/>
      </c>
      <c r="Q1743" s="28" t="str">
        <f t="shared" si="10459"/>
        <v/>
      </c>
      <c r="R1743" s="28" t="str">
        <f t="shared" ref="R1743:T1743" si="10460">IFERROR(IF(FIND(R$1,$F1743)&gt;1,"Age - Elderly",""),"")</f>
        <v/>
      </c>
      <c r="S1743" s="28" t="str">
        <f t="shared" si="10460"/>
        <v/>
      </c>
      <c r="T1743" s="28" t="str">
        <f t="shared" si="10460"/>
        <v/>
      </c>
      <c r="U1743" s="28" t="str">
        <f t="shared" si="3"/>
        <v/>
      </c>
      <c r="V1743" s="28" t="str">
        <f t="shared" si="4"/>
        <v/>
      </c>
      <c r="X1743" s="28" t="str">
        <f t="shared" si="5"/>
        <v/>
      </c>
      <c r="Y1743" s="28" t="str">
        <f t="shared" si="6"/>
        <v/>
      </c>
      <c r="Z1743" s="28" t="str">
        <f t="shared" si="7"/>
        <v>Gender - Male</v>
      </c>
      <c r="AB1743" s="28" t="str">
        <f t="shared" si="8"/>
        <v>Gender - Male</v>
      </c>
      <c r="AD1743" s="28" t="str">
        <f t="shared" si="9"/>
        <v>Gender - Male;Gender - Male;</v>
      </c>
      <c r="AG1743" s="28" t="str">
        <f t="shared" ref="AG1743:AL1743" si="10461">IFERROR(IF(FIND(AG$1,$F1743)&gt;1,AG$1,""),"")</f>
        <v/>
      </c>
      <c r="AH1743" s="28" t="str">
        <f t="shared" si="10461"/>
        <v/>
      </c>
      <c r="AI1743" s="28" t="str">
        <f t="shared" si="10461"/>
        <v/>
      </c>
      <c r="AJ1743" s="28" t="str">
        <f t="shared" si="10461"/>
        <v/>
      </c>
      <c r="AK1743" s="28" t="str">
        <f t="shared" si="10461"/>
        <v/>
      </c>
      <c r="AL1743" s="28" t="str">
        <f t="shared" si="10461"/>
        <v/>
      </c>
      <c r="AM1743" s="28" t="str">
        <f t="shared" si="11"/>
        <v/>
      </c>
      <c r="AN1743" s="28" t="str">
        <f t="shared" ref="AN1743:AQ1743" si="10462">IFERROR(IF(FIND(AN$1,$F1743)&gt;1,"Status - LGBT",""),"")</f>
        <v/>
      </c>
      <c r="AO1743" s="28" t="str">
        <f t="shared" si="10462"/>
        <v/>
      </c>
      <c r="AP1743" s="28" t="str">
        <f t="shared" si="10462"/>
        <v/>
      </c>
      <c r="AQ1743" s="28" t="str">
        <f t="shared" si="10462"/>
        <v/>
      </c>
      <c r="AR1743" s="28" t="str">
        <f t="shared" ref="AR1743:AV1743" si="10463">IFERROR(IF(FIND(AR$1,$F1743)&gt;1,"BME",""),"")</f>
        <v/>
      </c>
      <c r="AS1743" s="28" t="str">
        <f t="shared" si="10463"/>
        <v/>
      </c>
      <c r="AT1743" s="28" t="str">
        <f t="shared" si="10463"/>
        <v/>
      </c>
      <c r="AU1743" s="28" t="str">
        <f t="shared" si="10463"/>
        <v/>
      </c>
      <c r="AV1743" s="28" t="str">
        <f t="shared" si="10463"/>
        <v/>
      </c>
      <c r="AW1743" s="28" t="str">
        <f t="shared" ref="AW1743:BC1743" si="10464">IFERROR(IF(FIND(AW$1,$F1743)&gt;1,AW$1,""),"")</f>
        <v/>
      </c>
      <c r="AX1743" s="28" t="str">
        <f t="shared" si="10464"/>
        <v/>
      </c>
      <c r="AY1743" s="28" t="str">
        <f t="shared" si="10464"/>
        <v/>
      </c>
      <c r="AZ1743" s="28" t="str">
        <f t="shared" si="10464"/>
        <v/>
      </c>
      <c r="BA1743" s="28" t="str">
        <f t="shared" si="10464"/>
        <v/>
      </c>
      <c r="BB1743" s="28" t="str">
        <f t="shared" si="10464"/>
        <v/>
      </c>
      <c r="BC1743" s="28" t="str">
        <f t="shared" si="10464"/>
        <v/>
      </c>
      <c r="BD1743" s="28" t="str">
        <f t="shared" si="15"/>
        <v/>
      </c>
      <c r="BG1743" s="2" t="s">
        <v>11603</v>
      </c>
      <c r="BI1743" s="2" t="s">
        <v>2453</v>
      </c>
      <c r="BJ1743" s="28" t="str">
        <f t="shared" si="16"/>
        <v>Leeds</v>
      </c>
      <c r="BK1743" s="28" t="str">
        <f t="shared" si="17"/>
        <v>West Yorkshire</v>
      </c>
      <c r="BM1743" s="2" t="s">
        <v>98</v>
      </c>
      <c r="BU1743" s="18"/>
      <c r="BV1743" s="47" t="s">
        <v>561</v>
      </c>
      <c r="BW1743" s="18"/>
      <c r="BX1743" s="18"/>
      <c r="BY1743" s="42" t="str">
        <f t="shared" si="18"/>
        <v>Gender - Male;Gender - Male;;LS1</v>
      </c>
      <c r="BZ1743" s="43"/>
    </row>
    <row r="1744" spans="1:78" ht="15">
      <c r="A1744" s="10" t="s">
        <v>46</v>
      </c>
      <c r="B1744" s="28">
        <f>VLOOKUP(A1744,Organisations!$A$2:$B$7,2,FALSE)</f>
        <v>3</v>
      </c>
      <c r="C1744" s="10" t="s">
        <v>11604</v>
      </c>
      <c r="D1744" s="10" t="s">
        <v>11605</v>
      </c>
      <c r="E1744" s="28" t="str">
        <f t="shared" si="0"/>
        <v>Totally Inclusive People offer consultation and interactive disability awareness and equality training.
 Totally Inclu</v>
      </c>
      <c r="F1744" s="61" t="s">
        <v>19800</v>
      </c>
      <c r="G1744" s="10" t="s">
        <v>68</v>
      </c>
      <c r="H1744" s="11"/>
      <c r="K1744" s="34"/>
      <c r="L1744" s="12"/>
      <c r="M1744" s="28" t="str">
        <f t="shared" ref="M1744:Q1744" si="10465">IFERROR(IF(FIND(M$1,$F1744)&gt;1,"Age - Children",""),"")</f>
        <v/>
      </c>
      <c r="N1744" s="28" t="str">
        <f t="shared" si="10465"/>
        <v/>
      </c>
      <c r="O1744" s="28" t="str">
        <f t="shared" si="10465"/>
        <v/>
      </c>
      <c r="P1744" s="28" t="str">
        <f t="shared" si="10465"/>
        <v/>
      </c>
      <c r="Q1744" s="28" t="str">
        <f t="shared" si="10465"/>
        <v/>
      </c>
      <c r="R1744" s="28" t="str">
        <f t="shared" ref="R1744:T1744" si="10466">IFERROR(IF(FIND(R$1,$F1744)&gt;1,"Age - Elderly",""),"")</f>
        <v/>
      </c>
      <c r="S1744" s="28" t="str">
        <f t="shared" si="10466"/>
        <v/>
      </c>
      <c r="T1744" s="28" t="str">
        <f t="shared" si="10466"/>
        <v/>
      </c>
      <c r="U1744" s="28" t="str">
        <f t="shared" si="3"/>
        <v/>
      </c>
      <c r="V1744" s="28" t="str">
        <f t="shared" si="4"/>
        <v/>
      </c>
      <c r="X1744" s="28" t="str">
        <f t="shared" si="5"/>
        <v/>
      </c>
      <c r="Y1744" s="28" t="str">
        <f t="shared" si="6"/>
        <v/>
      </c>
      <c r="Z1744" s="28" t="str">
        <f t="shared" si="7"/>
        <v/>
      </c>
      <c r="AB1744" s="28" t="str">
        <f t="shared" si="8"/>
        <v/>
      </c>
      <c r="AD1744" s="28" t="str">
        <f t="shared" si="9"/>
        <v/>
      </c>
      <c r="AG1744" s="28" t="str">
        <f t="shared" ref="AG1744:AL1744" si="10467">IFERROR(IF(FIND(AG$1,$F1744)&gt;1,AG$1,""),"")</f>
        <v/>
      </c>
      <c r="AH1744" s="28" t="str">
        <f t="shared" si="10467"/>
        <v/>
      </c>
      <c r="AI1744" s="28" t="str">
        <f t="shared" si="10467"/>
        <v/>
      </c>
      <c r="AJ1744" s="28" t="str">
        <f t="shared" si="10467"/>
        <v/>
      </c>
      <c r="AK1744" s="28" t="str">
        <f t="shared" si="10467"/>
        <v/>
      </c>
      <c r="AL1744" s="28" t="str">
        <f t="shared" si="10467"/>
        <v/>
      </c>
      <c r="AM1744" s="28" t="str">
        <f t="shared" si="11"/>
        <v/>
      </c>
      <c r="AN1744" s="28" t="str">
        <f t="shared" ref="AN1744:AQ1744" si="10468">IFERROR(IF(FIND(AN$1,$F1744)&gt;1,"Status - LGBT",""),"")</f>
        <v/>
      </c>
      <c r="AO1744" s="28" t="str">
        <f t="shared" si="10468"/>
        <v/>
      </c>
      <c r="AP1744" s="28" t="str">
        <f t="shared" si="10468"/>
        <v/>
      </c>
      <c r="AQ1744" s="28" t="str">
        <f t="shared" si="10468"/>
        <v/>
      </c>
      <c r="AR1744" s="28" t="str">
        <f t="shared" ref="AR1744:AV1744" si="10469">IFERROR(IF(FIND(AR$1,$F1744)&gt;1,"BME",""),"")</f>
        <v/>
      </c>
      <c r="AS1744" s="28" t="str">
        <f t="shared" si="10469"/>
        <v/>
      </c>
      <c r="AT1744" s="28" t="str">
        <f t="shared" si="10469"/>
        <v/>
      </c>
      <c r="AU1744" s="28" t="str">
        <f t="shared" si="10469"/>
        <v/>
      </c>
      <c r="AV1744" s="28" t="str">
        <f t="shared" si="10469"/>
        <v/>
      </c>
      <c r="AW1744" s="28" t="str">
        <f t="shared" ref="AW1744:BC1744" si="10470">IFERROR(IF(FIND(AW$1,$F1744)&gt;1,AW$1,""),"")</f>
        <v/>
      </c>
      <c r="AX1744" s="28" t="str">
        <f t="shared" si="10470"/>
        <v/>
      </c>
      <c r="AY1744" s="28" t="str">
        <f t="shared" si="10470"/>
        <v/>
      </c>
      <c r="AZ1744" s="28" t="str">
        <f t="shared" si="10470"/>
        <v/>
      </c>
      <c r="BA1744" s="28" t="str">
        <f t="shared" si="10470"/>
        <v/>
      </c>
      <c r="BB1744" s="28" t="str">
        <f t="shared" si="10470"/>
        <v/>
      </c>
      <c r="BC1744" s="28" t="str">
        <f t="shared" si="10470"/>
        <v/>
      </c>
      <c r="BD1744" s="28" t="str">
        <f t="shared" si="15"/>
        <v/>
      </c>
      <c r="BJ1744" s="28" t="str">
        <f t="shared" si="16"/>
        <v/>
      </c>
      <c r="BK1744" s="28" t="str">
        <f t="shared" si="17"/>
        <v/>
      </c>
      <c r="BM1744" s="2" t="s">
        <v>98</v>
      </c>
      <c r="BU1744" s="12"/>
      <c r="BV1744" s="12"/>
      <c r="BW1744" s="12"/>
      <c r="BX1744" s="12"/>
      <c r="BY1744" s="42" t="str">
        <f t="shared" si="18"/>
        <v/>
      </c>
      <c r="BZ1744" s="42"/>
    </row>
    <row r="1745" spans="1:78" ht="15">
      <c r="A1745" s="16" t="s">
        <v>46</v>
      </c>
      <c r="B1745" s="28">
        <f>VLOOKUP(A1745,Organisations!$A$2:$B$7,2,FALSE)</f>
        <v>3</v>
      </c>
      <c r="C1745" s="16" t="s">
        <v>11609</v>
      </c>
      <c r="D1745" s="16" t="s">
        <v>11610</v>
      </c>
      <c r="E1745" s="28" t="str">
        <f t="shared" si="0"/>
        <v>We supply touch screen monitors and specialist software for people with learning disabilities, allowing them to interact</v>
      </c>
      <c r="F1745" s="62" t="s">
        <v>19801</v>
      </c>
      <c r="G1745" s="16" t="s">
        <v>68</v>
      </c>
      <c r="H1745" s="17"/>
      <c r="K1745" s="26" t="s">
        <v>11614</v>
      </c>
      <c r="L1745" s="16" t="s">
        <v>11615</v>
      </c>
      <c r="M1745" s="28" t="str">
        <f t="shared" ref="M1745:Q1745" si="10471">IFERROR(IF(FIND(M$1,$F1745)&gt;1,"Age - Children",""),"")</f>
        <v/>
      </c>
      <c r="N1745" s="28" t="str">
        <f t="shared" si="10471"/>
        <v/>
      </c>
      <c r="O1745" s="28" t="str">
        <f t="shared" si="10471"/>
        <v/>
      </c>
      <c r="P1745" s="28" t="str">
        <f t="shared" si="10471"/>
        <v/>
      </c>
      <c r="Q1745" s="28" t="str">
        <f t="shared" si="10471"/>
        <v/>
      </c>
      <c r="R1745" s="28" t="str">
        <f t="shared" ref="R1745:T1745" si="10472">IFERROR(IF(FIND(R$1,$F1745)&gt;1,"Age - Elderly",""),"")</f>
        <v/>
      </c>
      <c r="S1745" s="28" t="str">
        <f t="shared" si="10472"/>
        <v/>
      </c>
      <c r="T1745" s="28" t="str">
        <f t="shared" si="10472"/>
        <v/>
      </c>
      <c r="U1745" s="28" t="str">
        <f t="shared" si="3"/>
        <v/>
      </c>
      <c r="V1745" s="28" t="str">
        <f t="shared" si="4"/>
        <v/>
      </c>
      <c r="X1745" s="28" t="str">
        <f t="shared" si="5"/>
        <v/>
      </c>
      <c r="Y1745" s="28" t="str">
        <f t="shared" si="6"/>
        <v/>
      </c>
      <c r="Z1745" s="28" t="str">
        <f t="shared" si="7"/>
        <v/>
      </c>
      <c r="AB1745" s="28" t="str">
        <f t="shared" si="8"/>
        <v/>
      </c>
      <c r="AD1745" s="28" t="str">
        <f t="shared" si="9"/>
        <v/>
      </c>
      <c r="AG1745" s="28" t="str">
        <f t="shared" ref="AG1745:AL1745" si="10473">IFERROR(IF(FIND(AG$1,$F1745)&gt;1,AG$1,""),"")</f>
        <v/>
      </c>
      <c r="AH1745" s="28" t="str">
        <f t="shared" si="10473"/>
        <v/>
      </c>
      <c r="AI1745" s="28" t="str">
        <f t="shared" si="10473"/>
        <v/>
      </c>
      <c r="AJ1745" s="28" t="str">
        <f t="shared" si="10473"/>
        <v/>
      </c>
      <c r="AK1745" s="28" t="str">
        <f t="shared" si="10473"/>
        <v/>
      </c>
      <c r="AL1745" s="28" t="str">
        <f t="shared" si="10473"/>
        <v/>
      </c>
      <c r="AM1745" s="28" t="str">
        <f t="shared" si="11"/>
        <v/>
      </c>
      <c r="AN1745" s="28" t="str">
        <f t="shared" ref="AN1745:AQ1745" si="10474">IFERROR(IF(FIND(AN$1,$F1745)&gt;1,"Status - LGBT",""),"")</f>
        <v/>
      </c>
      <c r="AO1745" s="28" t="str">
        <f t="shared" si="10474"/>
        <v/>
      </c>
      <c r="AP1745" s="28" t="str">
        <f t="shared" si="10474"/>
        <v/>
      </c>
      <c r="AQ1745" s="28" t="str">
        <f t="shared" si="10474"/>
        <v/>
      </c>
      <c r="AR1745" s="28" t="str">
        <f t="shared" ref="AR1745:AV1745" si="10475">IFERROR(IF(FIND(AR$1,$F1745)&gt;1,"BME",""),"")</f>
        <v/>
      </c>
      <c r="AS1745" s="28" t="str">
        <f t="shared" si="10475"/>
        <v/>
      </c>
      <c r="AT1745" s="28" t="str">
        <f t="shared" si="10475"/>
        <v/>
      </c>
      <c r="AU1745" s="28" t="str">
        <f t="shared" si="10475"/>
        <v/>
      </c>
      <c r="AV1745" s="28" t="str">
        <f t="shared" si="10475"/>
        <v/>
      </c>
      <c r="AW1745" s="28" t="str">
        <f t="shared" ref="AW1745:BC1745" si="10476">IFERROR(IF(FIND(AW$1,$F1745)&gt;1,AW$1,""),"")</f>
        <v/>
      </c>
      <c r="AX1745" s="28" t="str">
        <f t="shared" si="10476"/>
        <v/>
      </c>
      <c r="AY1745" s="28" t="str">
        <f t="shared" si="10476"/>
        <v/>
      </c>
      <c r="AZ1745" s="28" t="str">
        <f t="shared" si="10476"/>
        <v/>
      </c>
      <c r="BA1745" s="28" t="str">
        <f t="shared" si="10476"/>
        <v/>
      </c>
      <c r="BB1745" s="28" t="str">
        <f t="shared" si="10476"/>
        <v/>
      </c>
      <c r="BC1745" s="28" t="str">
        <f t="shared" si="10476"/>
        <v/>
      </c>
      <c r="BD1745" s="28" t="str">
        <f t="shared" si="15"/>
        <v/>
      </c>
      <c r="BG1745" s="2" t="s">
        <v>11616</v>
      </c>
      <c r="BJ1745" s="28" t="str">
        <f t="shared" si="16"/>
        <v/>
      </c>
      <c r="BK1745" s="28" t="str">
        <f t="shared" si="17"/>
        <v/>
      </c>
      <c r="BM1745" s="2" t="s">
        <v>98</v>
      </c>
      <c r="BU1745" s="18"/>
      <c r="BV1745" s="18"/>
      <c r="BW1745" s="18"/>
      <c r="BX1745" s="18"/>
      <c r="BY1745" s="42" t="str">
        <f t="shared" si="18"/>
        <v/>
      </c>
      <c r="BZ1745" s="43"/>
    </row>
    <row r="1746" spans="1:78" ht="15">
      <c r="A1746" s="10" t="s">
        <v>46</v>
      </c>
      <c r="B1746" s="28">
        <f>VLOOKUP(A1746,Organisations!$A$2:$B$7,2,FALSE)</f>
        <v>3</v>
      </c>
      <c r="C1746" s="23" t="s">
        <v>2511</v>
      </c>
      <c r="D1746" s="23" t="s">
        <v>2511</v>
      </c>
      <c r="E1746" s="28" t="str">
        <f t="shared" si="0"/>
        <v>Touchstone's passion is to secure the rights and entitlements of the people they work with and for. They aim to make the</v>
      </c>
      <c r="F1746" s="61" t="s">
        <v>19802</v>
      </c>
      <c r="G1746" s="10" t="s">
        <v>68</v>
      </c>
      <c r="H1746" s="11"/>
      <c r="K1746" s="30" t="s">
        <v>2513</v>
      </c>
      <c r="L1746" s="12"/>
      <c r="M1746" s="28" t="str">
        <f t="shared" ref="M1746:Q1746" si="10477">IFERROR(IF(FIND(M$1,$F1746)&gt;1,"Age - Children",""),"")</f>
        <v/>
      </c>
      <c r="N1746" s="28" t="str">
        <f t="shared" si="10477"/>
        <v/>
      </c>
      <c r="O1746" s="28" t="str">
        <f t="shared" si="10477"/>
        <v/>
      </c>
      <c r="P1746" s="28" t="str">
        <f t="shared" si="10477"/>
        <v/>
      </c>
      <c r="Q1746" s="28" t="str">
        <f t="shared" si="10477"/>
        <v/>
      </c>
      <c r="R1746" s="28" t="str">
        <f t="shared" ref="R1746:T1746" si="10478">IFERROR(IF(FIND(R$1,$F1746)&gt;1,"Age - Elderly",""),"")</f>
        <v/>
      </c>
      <c r="S1746" s="28" t="str">
        <f t="shared" si="10478"/>
        <v/>
      </c>
      <c r="T1746" s="28" t="str">
        <f t="shared" si="10478"/>
        <v/>
      </c>
      <c r="U1746" s="28" t="str">
        <f t="shared" si="3"/>
        <v/>
      </c>
      <c r="V1746" s="28" t="str">
        <f t="shared" si="4"/>
        <v/>
      </c>
      <c r="X1746" s="28" t="str">
        <f t="shared" si="5"/>
        <v/>
      </c>
      <c r="Y1746" s="28" t="str">
        <f t="shared" si="6"/>
        <v/>
      </c>
      <c r="Z1746" s="28" t="str">
        <f t="shared" si="7"/>
        <v>Gender - Male</v>
      </c>
      <c r="AB1746" s="28" t="str">
        <f t="shared" si="8"/>
        <v/>
      </c>
      <c r="AD1746" s="28" t="str">
        <f t="shared" si="9"/>
        <v>Gender - Male;</v>
      </c>
      <c r="AG1746" s="28" t="str">
        <f t="shared" ref="AG1746:AL1746" si="10479">IFERROR(IF(FIND(AG$1,$F1746)&gt;1,AG$1,""),"")</f>
        <v/>
      </c>
      <c r="AH1746" s="28" t="str">
        <f t="shared" si="10479"/>
        <v/>
      </c>
      <c r="AI1746" s="28" t="str">
        <f t="shared" si="10479"/>
        <v/>
      </c>
      <c r="AJ1746" s="28" t="str">
        <f t="shared" si="10479"/>
        <v/>
      </c>
      <c r="AK1746" s="28" t="str">
        <f t="shared" si="10479"/>
        <v/>
      </c>
      <c r="AL1746" s="28" t="str">
        <f t="shared" si="10479"/>
        <v/>
      </c>
      <c r="AM1746" s="28" t="str">
        <f t="shared" si="11"/>
        <v/>
      </c>
      <c r="AN1746" s="28" t="str">
        <f t="shared" ref="AN1746:AQ1746" si="10480">IFERROR(IF(FIND(AN$1,$F1746)&gt;1,"Status - LGBT",""),"")</f>
        <v/>
      </c>
      <c r="AO1746" s="28" t="str">
        <f t="shared" si="10480"/>
        <v/>
      </c>
      <c r="AP1746" s="28" t="str">
        <f t="shared" si="10480"/>
        <v/>
      </c>
      <c r="AQ1746" s="28" t="str">
        <f t="shared" si="10480"/>
        <v/>
      </c>
      <c r="AR1746" s="28" t="str">
        <f t="shared" ref="AR1746:AV1746" si="10481">IFERROR(IF(FIND(AR$1,$F1746)&gt;1,"BME",""),"")</f>
        <v/>
      </c>
      <c r="AS1746" s="28" t="str">
        <f t="shared" si="10481"/>
        <v/>
      </c>
      <c r="AT1746" s="28" t="str">
        <f t="shared" si="10481"/>
        <v/>
      </c>
      <c r="AU1746" s="28" t="str">
        <f t="shared" si="10481"/>
        <v/>
      </c>
      <c r="AV1746" s="28" t="str">
        <f t="shared" si="10481"/>
        <v/>
      </c>
      <c r="AW1746" s="28" t="str">
        <f t="shared" ref="AW1746:BC1746" si="10482">IFERROR(IF(FIND(AW$1,$F1746)&gt;1,AW$1,""),"")</f>
        <v/>
      </c>
      <c r="AX1746" s="28" t="str">
        <f t="shared" si="10482"/>
        <v/>
      </c>
      <c r="AY1746" s="28" t="str">
        <f t="shared" si="10482"/>
        <v/>
      </c>
      <c r="AZ1746" s="28" t="str">
        <f t="shared" si="10482"/>
        <v/>
      </c>
      <c r="BA1746" s="28" t="str">
        <f t="shared" si="10482"/>
        <v/>
      </c>
      <c r="BB1746" s="28" t="str">
        <f t="shared" si="10482"/>
        <v/>
      </c>
      <c r="BC1746" s="28" t="str">
        <f t="shared" si="10482"/>
        <v/>
      </c>
      <c r="BD1746" s="28" t="str">
        <f t="shared" si="15"/>
        <v/>
      </c>
      <c r="BG1746" s="2" t="s">
        <v>11621</v>
      </c>
      <c r="BI1746" s="2" t="s">
        <v>2457</v>
      </c>
      <c r="BJ1746" s="28" t="str">
        <f t="shared" si="16"/>
        <v>Leeds</v>
      </c>
      <c r="BK1746" s="28" t="str">
        <f t="shared" si="17"/>
        <v>West Yorkshire</v>
      </c>
      <c r="BM1746" s="2" t="s">
        <v>98</v>
      </c>
      <c r="BU1746" s="12"/>
      <c r="BV1746" s="50" t="s">
        <v>574</v>
      </c>
      <c r="BW1746" s="12"/>
      <c r="BX1746" s="12"/>
      <c r="BY1746" s="42" t="str">
        <f t="shared" si="18"/>
        <v>Gender - Male;;LS11</v>
      </c>
      <c r="BZ1746" s="42"/>
    </row>
    <row r="1747" spans="1:78" ht="15">
      <c r="A1747" s="16" t="s">
        <v>46</v>
      </c>
      <c r="B1747" s="28">
        <f>VLOOKUP(A1747,Organisations!$A$2:$B$7,2,FALSE)</f>
        <v>3</v>
      </c>
      <c r="C1747" s="16" t="s">
        <v>11622</v>
      </c>
      <c r="D1747" s="16" t="s">
        <v>11623</v>
      </c>
      <c r="E1747" s="28" t="str">
        <f t="shared" si="0"/>
        <v>Want to travel independently and safely between your home and daytime activities?
 For more information about travel tra</v>
      </c>
      <c r="F1747" s="62" t="s">
        <v>19803</v>
      </c>
      <c r="G1747" s="16" t="s">
        <v>68</v>
      </c>
      <c r="H1747" s="17"/>
      <c r="K1747" s="59"/>
      <c r="L1747" s="16" t="s">
        <v>11627</v>
      </c>
      <c r="M1747" s="28" t="str">
        <f t="shared" ref="M1747:Q1747" si="10483">IFERROR(IF(FIND(M$1,$F1747)&gt;1,"Age - Children",""),"")</f>
        <v/>
      </c>
      <c r="N1747" s="28" t="str">
        <f t="shared" si="10483"/>
        <v/>
      </c>
      <c r="O1747" s="28" t="str">
        <f t="shared" si="10483"/>
        <v/>
      </c>
      <c r="P1747" s="28" t="str">
        <f t="shared" si="10483"/>
        <v/>
      </c>
      <c r="Q1747" s="28" t="str">
        <f t="shared" si="10483"/>
        <v/>
      </c>
      <c r="R1747" s="28" t="str">
        <f t="shared" ref="R1747:T1747" si="10484">IFERROR(IF(FIND(R$1,$F1747)&gt;1,"Age - Elderly",""),"")</f>
        <v/>
      </c>
      <c r="S1747" s="28" t="str">
        <f t="shared" si="10484"/>
        <v/>
      </c>
      <c r="T1747" s="28" t="str">
        <f t="shared" si="10484"/>
        <v/>
      </c>
      <c r="U1747" s="28" t="str">
        <f t="shared" si="3"/>
        <v/>
      </c>
      <c r="V1747" s="28" t="str">
        <f t="shared" si="4"/>
        <v/>
      </c>
      <c r="X1747" s="28" t="str">
        <f t="shared" si="5"/>
        <v/>
      </c>
      <c r="Y1747" s="28" t="str">
        <f t="shared" si="6"/>
        <v/>
      </c>
      <c r="Z1747" s="28" t="str">
        <f t="shared" si="7"/>
        <v/>
      </c>
      <c r="AB1747" s="28" t="str">
        <f t="shared" si="8"/>
        <v/>
      </c>
      <c r="AD1747" s="28" t="str">
        <f t="shared" si="9"/>
        <v/>
      </c>
      <c r="AG1747" s="28" t="str">
        <f t="shared" ref="AG1747:AL1747" si="10485">IFERROR(IF(FIND(AG$1,$F1747)&gt;1,AG$1,""),"")</f>
        <v/>
      </c>
      <c r="AH1747" s="28" t="str">
        <f t="shared" si="10485"/>
        <v/>
      </c>
      <c r="AI1747" s="28" t="str">
        <f t="shared" si="10485"/>
        <v/>
      </c>
      <c r="AJ1747" s="28" t="str">
        <f t="shared" si="10485"/>
        <v/>
      </c>
      <c r="AK1747" s="28" t="str">
        <f t="shared" si="10485"/>
        <v/>
      </c>
      <c r="AL1747" s="28" t="str">
        <f t="shared" si="10485"/>
        <v/>
      </c>
      <c r="AM1747" s="28" t="str">
        <f t="shared" si="11"/>
        <v/>
      </c>
      <c r="AN1747" s="28" t="str">
        <f t="shared" ref="AN1747:AQ1747" si="10486">IFERROR(IF(FIND(AN$1,$F1747)&gt;1,"Status - LGBT",""),"")</f>
        <v/>
      </c>
      <c r="AO1747" s="28" t="str">
        <f t="shared" si="10486"/>
        <v/>
      </c>
      <c r="AP1747" s="28" t="str">
        <f t="shared" si="10486"/>
        <v/>
      </c>
      <c r="AQ1747" s="28" t="str">
        <f t="shared" si="10486"/>
        <v/>
      </c>
      <c r="AR1747" s="28" t="str">
        <f t="shared" ref="AR1747:AV1747" si="10487">IFERROR(IF(FIND(AR$1,$F1747)&gt;1,"BME",""),"")</f>
        <v/>
      </c>
      <c r="AS1747" s="28" t="str">
        <f t="shared" si="10487"/>
        <v/>
      </c>
      <c r="AT1747" s="28" t="str">
        <f t="shared" si="10487"/>
        <v/>
      </c>
      <c r="AU1747" s="28" t="str">
        <f t="shared" si="10487"/>
        <v/>
      </c>
      <c r="AV1747" s="28" t="str">
        <f t="shared" si="10487"/>
        <v/>
      </c>
      <c r="AW1747" s="28" t="str">
        <f t="shared" ref="AW1747:BC1747" si="10488">IFERROR(IF(FIND(AW$1,$F1747)&gt;1,AW$1,""),"")</f>
        <v/>
      </c>
      <c r="AX1747" s="28" t="str">
        <f t="shared" si="10488"/>
        <v/>
      </c>
      <c r="AY1747" s="28" t="str">
        <f t="shared" si="10488"/>
        <v/>
      </c>
      <c r="AZ1747" s="28" t="str">
        <f t="shared" si="10488"/>
        <v/>
      </c>
      <c r="BA1747" s="28" t="str">
        <f t="shared" si="10488"/>
        <v/>
      </c>
      <c r="BB1747" s="28" t="str">
        <f t="shared" si="10488"/>
        <v/>
      </c>
      <c r="BC1747" s="28" t="str">
        <f t="shared" si="10488"/>
        <v/>
      </c>
      <c r="BD1747" s="28" t="str">
        <f t="shared" si="15"/>
        <v/>
      </c>
      <c r="BJ1747" s="28" t="str">
        <f t="shared" si="16"/>
        <v/>
      </c>
      <c r="BK1747" s="28" t="str">
        <f t="shared" si="17"/>
        <v/>
      </c>
      <c r="BM1747" s="2" t="s">
        <v>98</v>
      </c>
      <c r="BU1747" s="18"/>
      <c r="BV1747" s="18"/>
      <c r="BW1747" s="18"/>
      <c r="BX1747" s="18"/>
      <c r="BY1747" s="42" t="str">
        <f t="shared" si="18"/>
        <v/>
      </c>
      <c r="BZ1747" s="43"/>
    </row>
    <row r="1748" spans="1:78" ht="15">
      <c r="A1748" s="10" t="s">
        <v>46</v>
      </c>
      <c r="B1748" s="28">
        <f>VLOOKUP(A1748,Organisations!$A$2:$B$7,2,FALSE)</f>
        <v>3</v>
      </c>
      <c r="C1748" s="10" t="s">
        <v>11628</v>
      </c>
      <c r="D1748" s="10" t="s">
        <v>11629</v>
      </c>
      <c r="E1748" s="28" t="str">
        <f t="shared" si="0"/>
        <v>Turn2us is a national charity that helps people in financial hardship gain access to welfare benefits, charitable grants</v>
      </c>
      <c r="F1748" s="61" t="s">
        <v>19804</v>
      </c>
      <c r="G1748" s="10" t="s">
        <v>68</v>
      </c>
      <c r="H1748" s="11"/>
      <c r="K1748" s="34"/>
      <c r="L1748" s="12"/>
      <c r="M1748" s="28" t="str">
        <f t="shared" ref="M1748:Q1748" si="10489">IFERROR(IF(FIND(M$1,$F1748)&gt;1,"Age - Children",""),"")</f>
        <v/>
      </c>
      <c r="N1748" s="28" t="str">
        <f t="shared" si="10489"/>
        <v/>
      </c>
      <c r="O1748" s="28" t="str">
        <f t="shared" si="10489"/>
        <v/>
      </c>
      <c r="P1748" s="28" t="str">
        <f t="shared" si="10489"/>
        <v/>
      </c>
      <c r="Q1748" s="28" t="str">
        <f t="shared" si="10489"/>
        <v/>
      </c>
      <c r="R1748" s="28" t="str">
        <f t="shared" ref="R1748:T1748" si="10490">IFERROR(IF(FIND(R$1,$F1748)&gt;1,"Age - Elderly",""),"")</f>
        <v/>
      </c>
      <c r="S1748" s="28" t="str">
        <f t="shared" si="10490"/>
        <v/>
      </c>
      <c r="T1748" s="28" t="str">
        <f t="shared" si="10490"/>
        <v/>
      </c>
      <c r="U1748" s="28" t="str">
        <f t="shared" si="3"/>
        <v/>
      </c>
      <c r="V1748" s="28" t="str">
        <f t="shared" si="4"/>
        <v/>
      </c>
      <c r="X1748" s="28" t="str">
        <f t="shared" si="5"/>
        <v/>
      </c>
      <c r="Y1748" s="28" t="str">
        <f t="shared" si="6"/>
        <v/>
      </c>
      <c r="Z1748" s="28" t="str">
        <f t="shared" si="7"/>
        <v/>
      </c>
      <c r="AB1748" s="28" t="str">
        <f t="shared" si="8"/>
        <v/>
      </c>
      <c r="AD1748" s="28" t="str">
        <f t="shared" si="9"/>
        <v/>
      </c>
      <c r="AG1748" s="28" t="str">
        <f t="shared" ref="AG1748:AL1748" si="10491">IFERROR(IF(FIND(AG$1,$F1748)&gt;1,AG$1,""),"")</f>
        <v/>
      </c>
      <c r="AH1748" s="28" t="str">
        <f t="shared" si="10491"/>
        <v/>
      </c>
      <c r="AI1748" s="28" t="str">
        <f t="shared" si="10491"/>
        <v/>
      </c>
      <c r="AJ1748" s="28" t="str">
        <f t="shared" si="10491"/>
        <v/>
      </c>
      <c r="AK1748" s="28" t="str">
        <f t="shared" si="10491"/>
        <v/>
      </c>
      <c r="AL1748" s="28" t="str">
        <f t="shared" si="10491"/>
        <v/>
      </c>
      <c r="AM1748" s="28" t="str">
        <f t="shared" si="11"/>
        <v/>
      </c>
      <c r="AN1748" s="28" t="str">
        <f t="shared" ref="AN1748:AQ1748" si="10492">IFERROR(IF(FIND(AN$1,$F1748)&gt;1,"Status - LGBT",""),"")</f>
        <v/>
      </c>
      <c r="AO1748" s="28" t="str">
        <f t="shared" si="10492"/>
        <v/>
      </c>
      <c r="AP1748" s="28" t="str">
        <f t="shared" si="10492"/>
        <v/>
      </c>
      <c r="AQ1748" s="28" t="str">
        <f t="shared" si="10492"/>
        <v/>
      </c>
      <c r="AR1748" s="28" t="str">
        <f t="shared" ref="AR1748:AV1748" si="10493">IFERROR(IF(FIND(AR$1,$F1748)&gt;1,"BME",""),"")</f>
        <v/>
      </c>
      <c r="AS1748" s="28" t="str">
        <f t="shared" si="10493"/>
        <v/>
      </c>
      <c r="AT1748" s="28" t="str">
        <f t="shared" si="10493"/>
        <v/>
      </c>
      <c r="AU1748" s="28" t="str">
        <f t="shared" si="10493"/>
        <v/>
      </c>
      <c r="AV1748" s="28" t="str">
        <f t="shared" si="10493"/>
        <v/>
      </c>
      <c r="AW1748" s="28" t="str">
        <f t="shared" ref="AW1748:BC1748" si="10494">IFERROR(IF(FIND(AW$1,$F1748)&gt;1,AW$1,""),"")</f>
        <v/>
      </c>
      <c r="AX1748" s="28" t="str">
        <f t="shared" si="10494"/>
        <v/>
      </c>
      <c r="AY1748" s="28" t="str">
        <f t="shared" si="10494"/>
        <v/>
      </c>
      <c r="AZ1748" s="28" t="str">
        <f t="shared" si="10494"/>
        <v/>
      </c>
      <c r="BA1748" s="28" t="str">
        <f t="shared" si="10494"/>
        <v/>
      </c>
      <c r="BB1748" s="28" t="str">
        <f t="shared" si="10494"/>
        <v/>
      </c>
      <c r="BC1748" s="28" t="str">
        <f t="shared" si="10494"/>
        <v/>
      </c>
      <c r="BD1748" s="28" t="str">
        <f t="shared" si="15"/>
        <v/>
      </c>
      <c r="BJ1748" s="28" t="str">
        <f t="shared" si="16"/>
        <v/>
      </c>
      <c r="BK1748" s="28" t="str">
        <f t="shared" si="17"/>
        <v/>
      </c>
      <c r="BM1748" s="2" t="s">
        <v>98</v>
      </c>
      <c r="BU1748" s="12"/>
      <c r="BV1748" s="12"/>
      <c r="BW1748" s="12"/>
      <c r="BX1748" s="12"/>
      <c r="BY1748" s="42" t="str">
        <f t="shared" si="18"/>
        <v/>
      </c>
      <c r="BZ1748" s="42"/>
    </row>
    <row r="1749" spans="1:78" ht="15">
      <c r="A1749" s="16" t="s">
        <v>46</v>
      </c>
      <c r="B1749" s="28">
        <f>VLOOKUP(A1749,Organisations!$A$2:$B$7,2,FALSE)</f>
        <v>3</v>
      </c>
      <c r="C1749" s="23" t="s">
        <v>2528</v>
      </c>
      <c r="D1749" s="23" t="s">
        <v>2529</v>
      </c>
      <c r="E1749" s="28" t="str">
        <f t="shared" si="0"/>
        <v>Turning Lives Around prevents homelessness through a series of pioneering interventions which are unique and tailored to</v>
      </c>
      <c r="F1749" s="62" t="s">
        <v>19805</v>
      </c>
      <c r="G1749" s="16" t="s">
        <v>68</v>
      </c>
      <c r="H1749" s="17"/>
      <c r="K1749" s="26" t="s">
        <v>2531</v>
      </c>
      <c r="L1749" s="16" t="s">
        <v>11636</v>
      </c>
      <c r="M1749" s="28" t="str">
        <f t="shared" ref="M1749:Q1749" si="10495">IFERROR(IF(FIND(M$1,$F1749)&gt;1,"Age - Children",""),"")</f>
        <v/>
      </c>
      <c r="N1749" s="28" t="str">
        <f t="shared" si="10495"/>
        <v/>
      </c>
      <c r="O1749" s="28" t="str">
        <f t="shared" si="10495"/>
        <v/>
      </c>
      <c r="P1749" s="28" t="str">
        <f t="shared" si="10495"/>
        <v/>
      </c>
      <c r="Q1749" s="28" t="str">
        <f t="shared" si="10495"/>
        <v/>
      </c>
      <c r="R1749" s="28" t="str">
        <f t="shared" ref="R1749:T1749" si="10496">IFERROR(IF(FIND(R$1,$F1749)&gt;1,"Age - Elderly",""),"")</f>
        <v/>
      </c>
      <c r="S1749" s="28" t="str">
        <f t="shared" si="10496"/>
        <v/>
      </c>
      <c r="T1749" s="28" t="str">
        <f t="shared" si="10496"/>
        <v/>
      </c>
      <c r="U1749" s="28" t="str">
        <f t="shared" si="3"/>
        <v/>
      </c>
      <c r="V1749" s="28" t="str">
        <f t="shared" si="4"/>
        <v/>
      </c>
      <c r="X1749" s="28" t="str">
        <f t="shared" si="5"/>
        <v/>
      </c>
      <c r="Y1749" s="28" t="str">
        <f t="shared" si="6"/>
        <v/>
      </c>
      <c r="Z1749" s="28" t="str">
        <f t="shared" si="7"/>
        <v>Gender - Male</v>
      </c>
      <c r="AB1749" s="28" t="str">
        <f t="shared" si="8"/>
        <v/>
      </c>
      <c r="AD1749" s="28" t="str">
        <f t="shared" si="9"/>
        <v>Gender - Male;</v>
      </c>
      <c r="AG1749" s="28" t="str">
        <f t="shared" ref="AG1749:AL1749" si="10497">IFERROR(IF(FIND(AG$1,$F1749)&gt;1,AG$1,""),"")</f>
        <v/>
      </c>
      <c r="AH1749" s="28" t="str">
        <f t="shared" si="10497"/>
        <v/>
      </c>
      <c r="AI1749" s="28" t="str">
        <f t="shared" si="10497"/>
        <v/>
      </c>
      <c r="AJ1749" s="28" t="str">
        <f t="shared" si="10497"/>
        <v/>
      </c>
      <c r="AK1749" s="28" t="str">
        <f t="shared" si="10497"/>
        <v/>
      </c>
      <c r="AL1749" s="28" t="str">
        <f t="shared" si="10497"/>
        <v/>
      </c>
      <c r="AM1749" s="28" t="str">
        <f t="shared" si="11"/>
        <v/>
      </c>
      <c r="AN1749" s="28" t="str">
        <f t="shared" ref="AN1749:AQ1749" si="10498">IFERROR(IF(FIND(AN$1,$F1749)&gt;1,"Status - LGBT",""),"")</f>
        <v/>
      </c>
      <c r="AO1749" s="28" t="str">
        <f t="shared" si="10498"/>
        <v/>
      </c>
      <c r="AP1749" s="28" t="str">
        <f t="shared" si="10498"/>
        <v/>
      </c>
      <c r="AQ1749" s="28" t="str">
        <f t="shared" si="10498"/>
        <v/>
      </c>
      <c r="AR1749" s="28" t="str">
        <f t="shared" ref="AR1749:AV1749" si="10499">IFERROR(IF(FIND(AR$1,$F1749)&gt;1,"BME",""),"")</f>
        <v/>
      </c>
      <c r="AS1749" s="28" t="str">
        <f t="shared" si="10499"/>
        <v/>
      </c>
      <c r="AT1749" s="28" t="str">
        <f t="shared" si="10499"/>
        <v/>
      </c>
      <c r="AU1749" s="28" t="str">
        <f t="shared" si="10499"/>
        <v/>
      </c>
      <c r="AV1749" s="28" t="str">
        <f t="shared" si="10499"/>
        <v/>
      </c>
      <c r="AW1749" s="28" t="str">
        <f t="shared" ref="AW1749:BC1749" si="10500">IFERROR(IF(FIND(AW$1,$F1749)&gt;1,AW$1,""),"")</f>
        <v/>
      </c>
      <c r="AX1749" s="28" t="str">
        <f t="shared" si="10500"/>
        <v/>
      </c>
      <c r="AY1749" s="28" t="str">
        <f t="shared" si="10500"/>
        <v/>
      </c>
      <c r="AZ1749" s="28" t="str">
        <f t="shared" si="10500"/>
        <v/>
      </c>
      <c r="BA1749" s="28" t="str">
        <f t="shared" si="10500"/>
        <v/>
      </c>
      <c r="BB1749" s="28" t="str">
        <f t="shared" si="10500"/>
        <v/>
      </c>
      <c r="BC1749" s="28" t="str">
        <f t="shared" si="10500"/>
        <v/>
      </c>
      <c r="BD1749" s="28" t="str">
        <f t="shared" si="15"/>
        <v/>
      </c>
      <c r="BG1749" s="2" t="s">
        <v>11637</v>
      </c>
      <c r="BI1749" s="2" t="s">
        <v>2651</v>
      </c>
      <c r="BJ1749" s="28" t="str">
        <f t="shared" si="16"/>
        <v>Leeds</v>
      </c>
      <c r="BK1749" s="28" t="str">
        <f t="shared" si="17"/>
        <v>West Yorkshire</v>
      </c>
      <c r="BM1749" s="2" t="s">
        <v>98</v>
      </c>
      <c r="BU1749" s="18"/>
      <c r="BV1749" s="47" t="s">
        <v>574</v>
      </c>
      <c r="BW1749" s="18"/>
      <c r="BX1749" s="18"/>
      <c r="BY1749" s="42" t="str">
        <f t="shared" si="18"/>
        <v>Gender - Male;;LS11</v>
      </c>
      <c r="BZ1749" s="43"/>
    </row>
    <row r="1750" spans="1:78" ht="15">
      <c r="A1750" s="10" t="s">
        <v>46</v>
      </c>
      <c r="B1750" s="28">
        <f>VLOOKUP(A1750,Organisations!$A$2:$B$7,2,FALSE)</f>
        <v>3</v>
      </c>
      <c r="C1750" s="10" t="s">
        <v>11638</v>
      </c>
      <c r="D1750" s="10" t="s">
        <v>11639</v>
      </c>
      <c r="E1750" s="28" t="str">
        <f t="shared" si="0"/>
        <v>We support people with learning disabilities with choice over where they live, employment, education and day services, l</v>
      </c>
      <c r="F1750" s="61" t="s">
        <v>19806</v>
      </c>
      <c r="G1750" s="10" t="s">
        <v>68</v>
      </c>
      <c r="H1750" s="11"/>
      <c r="K1750" s="30" t="s">
        <v>11643</v>
      </c>
      <c r="L1750" s="10" t="s">
        <v>11644</v>
      </c>
      <c r="M1750" s="28" t="str">
        <f t="shared" ref="M1750:Q1750" si="10501">IFERROR(IF(FIND(M$1,$F1750)&gt;1,"Age - Children",""),"")</f>
        <v/>
      </c>
      <c r="N1750" s="28" t="str">
        <f t="shared" si="10501"/>
        <v/>
      </c>
      <c r="O1750" s="28" t="str">
        <f t="shared" si="10501"/>
        <v/>
      </c>
      <c r="P1750" s="28" t="str">
        <f t="shared" si="10501"/>
        <v/>
      </c>
      <c r="Q1750" s="28" t="str">
        <f t="shared" si="10501"/>
        <v/>
      </c>
      <c r="R1750" s="28" t="str">
        <f t="shared" ref="R1750:T1750" si="10502">IFERROR(IF(FIND(R$1,$F1750)&gt;1,"Age - Elderly",""),"")</f>
        <v/>
      </c>
      <c r="S1750" s="28" t="str">
        <f t="shared" si="10502"/>
        <v/>
      </c>
      <c r="T1750" s="28" t="str">
        <f t="shared" si="10502"/>
        <v/>
      </c>
      <c r="U1750" s="28" t="str">
        <f t="shared" si="3"/>
        <v/>
      </c>
      <c r="V1750" s="28" t="str">
        <f t="shared" si="4"/>
        <v>Status - disabled</v>
      </c>
      <c r="X1750" s="28" t="str">
        <f t="shared" si="5"/>
        <v/>
      </c>
      <c r="Y1750" s="28" t="str">
        <f t="shared" si="6"/>
        <v/>
      </c>
      <c r="Z1750" s="28" t="str">
        <f t="shared" si="7"/>
        <v>Gender - Male</v>
      </c>
      <c r="AB1750" s="28" t="str">
        <f t="shared" si="8"/>
        <v/>
      </c>
      <c r="AD1750" s="28" t="str">
        <f t="shared" si="9"/>
        <v>Gender - Male;</v>
      </c>
      <c r="AG1750" s="28" t="str">
        <f t="shared" ref="AG1750:AL1750" si="10503">IFERROR(IF(FIND(AG$1,$F1750)&gt;1,AG$1,""),"")</f>
        <v/>
      </c>
      <c r="AH1750" s="28" t="str">
        <f t="shared" si="10503"/>
        <v/>
      </c>
      <c r="AI1750" s="28" t="str">
        <f t="shared" si="10503"/>
        <v/>
      </c>
      <c r="AJ1750" s="28" t="str">
        <f t="shared" si="10503"/>
        <v/>
      </c>
      <c r="AK1750" s="28" t="str">
        <f t="shared" si="10503"/>
        <v/>
      </c>
      <c r="AL1750" s="28" t="str">
        <f t="shared" si="10503"/>
        <v/>
      </c>
      <c r="AM1750" s="28" t="str">
        <f t="shared" si="11"/>
        <v/>
      </c>
      <c r="AN1750" s="28" t="str">
        <f t="shared" ref="AN1750:AQ1750" si="10504">IFERROR(IF(FIND(AN$1,$F1750)&gt;1,"Status - LGBT",""),"")</f>
        <v/>
      </c>
      <c r="AO1750" s="28" t="str">
        <f t="shared" si="10504"/>
        <v/>
      </c>
      <c r="AP1750" s="28" t="str">
        <f t="shared" si="10504"/>
        <v/>
      </c>
      <c r="AQ1750" s="28" t="str">
        <f t="shared" si="10504"/>
        <v/>
      </c>
      <c r="AR1750" s="28" t="str">
        <f t="shared" ref="AR1750:AV1750" si="10505">IFERROR(IF(FIND(AR$1,$F1750)&gt;1,"BME",""),"")</f>
        <v/>
      </c>
      <c r="AS1750" s="28" t="str">
        <f t="shared" si="10505"/>
        <v/>
      </c>
      <c r="AT1750" s="28" t="str">
        <f t="shared" si="10505"/>
        <v/>
      </c>
      <c r="AU1750" s="28" t="str">
        <f t="shared" si="10505"/>
        <v/>
      </c>
      <c r="AV1750" s="28" t="str">
        <f t="shared" si="10505"/>
        <v/>
      </c>
      <c r="AW1750" s="28" t="str">
        <f t="shared" ref="AW1750:BC1750" si="10506">IFERROR(IF(FIND(AW$1,$F1750)&gt;1,AW$1,""),"")</f>
        <v/>
      </c>
      <c r="AX1750" s="28" t="str">
        <f t="shared" si="10506"/>
        <v/>
      </c>
      <c r="AY1750" s="28" t="str">
        <f t="shared" si="10506"/>
        <v/>
      </c>
      <c r="AZ1750" s="28" t="str">
        <f t="shared" si="10506"/>
        <v/>
      </c>
      <c r="BA1750" s="28" t="str">
        <f t="shared" si="10506"/>
        <v/>
      </c>
      <c r="BB1750" s="28" t="str">
        <f t="shared" si="10506"/>
        <v/>
      </c>
      <c r="BC1750" s="28" t="str">
        <f t="shared" si="10506"/>
        <v/>
      </c>
      <c r="BD1750" s="28" t="str">
        <f t="shared" si="15"/>
        <v/>
      </c>
      <c r="BG1750" s="2" t="s">
        <v>11645</v>
      </c>
      <c r="BI1750" s="2" t="s">
        <v>1978</v>
      </c>
      <c r="BJ1750" s="28" t="str">
        <f t="shared" si="16"/>
        <v>Leeds</v>
      </c>
      <c r="BK1750" s="28" t="str">
        <f t="shared" si="17"/>
        <v>West Yorkshire</v>
      </c>
      <c r="BM1750" s="2" t="s">
        <v>98</v>
      </c>
      <c r="BU1750" s="12"/>
      <c r="BV1750" s="50" t="s">
        <v>578</v>
      </c>
      <c r="BW1750" s="12"/>
      <c r="BX1750" s="12"/>
      <c r="BY1750" s="42" t="str">
        <f t="shared" si="18"/>
        <v>Status - disabled;Gender - Male;;LS14</v>
      </c>
      <c r="BZ1750" s="42"/>
    </row>
    <row r="1751" spans="1:78" ht="15">
      <c r="A1751" s="16" t="s">
        <v>46</v>
      </c>
      <c r="B1751" s="28">
        <f>VLOOKUP(A1751,Organisations!$A$2:$B$7,2,FALSE)</f>
        <v>3</v>
      </c>
      <c r="C1751" s="16" t="s">
        <v>11646</v>
      </c>
      <c r="D1751" s="16" t="s">
        <v>11647</v>
      </c>
      <c r="E1751" s="28" t="str">
        <f t="shared" si="0"/>
        <v>Ventures are part of the Learning Disability Services Directorate and offer a range of health related activities to adul</v>
      </c>
      <c r="F1751" s="62" t="s">
        <v>19807</v>
      </c>
      <c r="G1751" s="16" t="s">
        <v>68</v>
      </c>
      <c r="H1751" s="54"/>
      <c r="K1751" s="26" t="s">
        <v>11651</v>
      </c>
      <c r="L1751" s="18"/>
      <c r="M1751" s="28" t="str">
        <f t="shared" ref="M1751:Q1751" si="10507">IFERROR(IF(FIND(M$1,$F1751)&gt;1,"Age - Children",""),"")</f>
        <v/>
      </c>
      <c r="N1751" s="28" t="str">
        <f t="shared" si="10507"/>
        <v/>
      </c>
      <c r="O1751" s="28" t="str">
        <f t="shared" si="10507"/>
        <v/>
      </c>
      <c r="P1751" s="28" t="str">
        <f t="shared" si="10507"/>
        <v/>
      </c>
      <c r="Q1751" s="28" t="str">
        <f t="shared" si="10507"/>
        <v/>
      </c>
      <c r="R1751" s="28" t="str">
        <f t="shared" ref="R1751:T1751" si="10508">IFERROR(IF(FIND(R$1,$F1751)&gt;1,"Age - Elderly",""),"")</f>
        <v/>
      </c>
      <c r="S1751" s="28" t="str">
        <f t="shared" si="10508"/>
        <v/>
      </c>
      <c r="T1751" s="28" t="str">
        <f t="shared" si="10508"/>
        <v/>
      </c>
      <c r="U1751" s="28" t="str">
        <f t="shared" si="3"/>
        <v/>
      </c>
      <c r="V1751" s="28" t="str">
        <f t="shared" si="4"/>
        <v/>
      </c>
      <c r="X1751" s="28" t="str">
        <f t="shared" si="5"/>
        <v/>
      </c>
      <c r="Y1751" s="28" t="str">
        <f t="shared" si="6"/>
        <v/>
      </c>
      <c r="Z1751" s="28" t="str">
        <f t="shared" si="7"/>
        <v>Gender - Male</v>
      </c>
      <c r="AB1751" s="28" t="str">
        <f t="shared" si="8"/>
        <v/>
      </c>
      <c r="AD1751" s="28" t="str">
        <f t="shared" si="9"/>
        <v>Gender - Male;</v>
      </c>
      <c r="AG1751" s="28" t="str">
        <f t="shared" ref="AG1751:AL1751" si="10509">IFERROR(IF(FIND(AG$1,$F1751)&gt;1,AG$1,""),"")</f>
        <v/>
      </c>
      <c r="AH1751" s="28" t="str">
        <f t="shared" si="10509"/>
        <v/>
      </c>
      <c r="AI1751" s="28" t="str">
        <f t="shared" si="10509"/>
        <v/>
      </c>
      <c r="AJ1751" s="28" t="str">
        <f t="shared" si="10509"/>
        <v/>
      </c>
      <c r="AK1751" s="28" t="str">
        <f t="shared" si="10509"/>
        <v/>
      </c>
      <c r="AL1751" s="28" t="str">
        <f t="shared" si="10509"/>
        <v/>
      </c>
      <c r="AM1751" s="28" t="str">
        <f t="shared" si="11"/>
        <v/>
      </c>
      <c r="AN1751" s="28" t="str">
        <f t="shared" ref="AN1751:AQ1751" si="10510">IFERROR(IF(FIND(AN$1,$F1751)&gt;1,"Status - LGBT",""),"")</f>
        <v/>
      </c>
      <c r="AO1751" s="28" t="str">
        <f t="shared" si="10510"/>
        <v/>
      </c>
      <c r="AP1751" s="28" t="str">
        <f t="shared" si="10510"/>
        <v/>
      </c>
      <c r="AQ1751" s="28" t="str">
        <f t="shared" si="10510"/>
        <v/>
      </c>
      <c r="AR1751" s="28" t="str">
        <f t="shared" ref="AR1751:AV1751" si="10511">IFERROR(IF(FIND(AR$1,$F1751)&gt;1,"BME",""),"")</f>
        <v/>
      </c>
      <c r="AS1751" s="28" t="str">
        <f t="shared" si="10511"/>
        <v/>
      </c>
      <c r="AT1751" s="28" t="str">
        <f t="shared" si="10511"/>
        <v/>
      </c>
      <c r="AU1751" s="28" t="str">
        <f t="shared" si="10511"/>
        <v/>
      </c>
      <c r="AV1751" s="28" t="str">
        <f t="shared" si="10511"/>
        <v/>
      </c>
      <c r="AW1751" s="28" t="str">
        <f t="shared" ref="AW1751:BC1751" si="10512">IFERROR(IF(FIND(AW$1,$F1751)&gt;1,AW$1,""),"")</f>
        <v/>
      </c>
      <c r="AX1751" s="28" t="str">
        <f t="shared" si="10512"/>
        <v/>
      </c>
      <c r="AY1751" s="28" t="str">
        <f t="shared" si="10512"/>
        <v/>
      </c>
      <c r="AZ1751" s="28" t="str">
        <f t="shared" si="10512"/>
        <v/>
      </c>
      <c r="BA1751" s="28" t="str">
        <f t="shared" si="10512"/>
        <v/>
      </c>
      <c r="BB1751" s="28" t="str">
        <f t="shared" si="10512"/>
        <v/>
      </c>
      <c r="BC1751" s="28" t="str">
        <f t="shared" si="10512"/>
        <v/>
      </c>
      <c r="BD1751" s="28" t="str">
        <f t="shared" si="15"/>
        <v/>
      </c>
      <c r="BG1751" s="2" t="s">
        <v>11652</v>
      </c>
      <c r="BI1751" s="2" t="s">
        <v>5157</v>
      </c>
      <c r="BJ1751" s="28" t="str">
        <f t="shared" si="16"/>
        <v>Leeds</v>
      </c>
      <c r="BK1751" s="28" t="str">
        <f t="shared" si="17"/>
        <v>West Yorkshire</v>
      </c>
      <c r="BM1751" s="2" t="s">
        <v>98</v>
      </c>
      <c r="BN1751" s="2" t="s">
        <v>2863</v>
      </c>
      <c r="BR1751" s="2" t="s">
        <v>2863</v>
      </c>
      <c r="BU1751" s="18"/>
      <c r="BV1751" s="47" t="s">
        <v>575</v>
      </c>
      <c r="BW1751" s="18"/>
      <c r="BX1751" s="18"/>
      <c r="BY1751" s="42" t="str">
        <f t="shared" si="18"/>
        <v>Gender - Male;;LS12</v>
      </c>
      <c r="BZ1751" s="43"/>
    </row>
    <row r="1752" spans="1:78" ht="15">
      <c r="A1752" s="10" t="s">
        <v>46</v>
      </c>
      <c r="B1752" s="28">
        <f>VLOOKUP(A1752,Organisations!$A$2:$B$7,2,FALSE)</f>
        <v>3</v>
      </c>
      <c r="C1752" s="10" t="s">
        <v>11653</v>
      </c>
      <c r="D1752" s="10" t="s">
        <v>11654</v>
      </c>
      <c r="E1752" s="28" t="str">
        <f t="shared" si="0"/>
        <v>Vine provide activities for people to progress in independent living skills, basic skills, social interaction and the de</v>
      </c>
      <c r="F1752" s="61" t="s">
        <v>19808</v>
      </c>
      <c r="G1752" s="10" t="s">
        <v>68</v>
      </c>
      <c r="H1752" s="11"/>
      <c r="K1752" s="30" t="s">
        <v>11658</v>
      </c>
      <c r="L1752" s="10" t="s">
        <v>11659</v>
      </c>
      <c r="M1752" s="28" t="str">
        <f t="shared" ref="M1752:Q1752" si="10513">IFERROR(IF(FIND(M$1,$F1752)&gt;1,"Age - Children",""),"")</f>
        <v/>
      </c>
      <c r="N1752" s="28" t="str">
        <f t="shared" si="10513"/>
        <v/>
      </c>
      <c r="O1752" s="28" t="str">
        <f t="shared" si="10513"/>
        <v/>
      </c>
      <c r="P1752" s="28" t="str">
        <f t="shared" si="10513"/>
        <v/>
      </c>
      <c r="Q1752" s="28" t="str">
        <f t="shared" si="10513"/>
        <v/>
      </c>
      <c r="R1752" s="28" t="str">
        <f t="shared" ref="R1752:T1752" si="10514">IFERROR(IF(FIND(R$1,$F1752)&gt;1,"Age - Elderly",""),"")</f>
        <v/>
      </c>
      <c r="S1752" s="28" t="str">
        <f t="shared" si="10514"/>
        <v/>
      </c>
      <c r="T1752" s="28" t="str">
        <f t="shared" si="10514"/>
        <v/>
      </c>
      <c r="U1752" s="28" t="str">
        <f t="shared" si="3"/>
        <v/>
      </c>
      <c r="V1752" s="28" t="str">
        <f t="shared" si="4"/>
        <v/>
      </c>
      <c r="X1752" s="28" t="str">
        <f t="shared" si="5"/>
        <v/>
      </c>
      <c r="Y1752" s="28" t="str">
        <f t="shared" si="6"/>
        <v/>
      </c>
      <c r="Z1752" s="28" t="str">
        <f t="shared" si="7"/>
        <v>Gender - Male</v>
      </c>
      <c r="AB1752" s="28" t="str">
        <f t="shared" si="8"/>
        <v/>
      </c>
      <c r="AD1752" s="28" t="str">
        <f t="shared" si="9"/>
        <v>Gender - Male;</v>
      </c>
      <c r="AG1752" s="28" t="str">
        <f t="shared" ref="AG1752:AL1752" si="10515">IFERROR(IF(FIND(AG$1,$F1752)&gt;1,AG$1,""),"")</f>
        <v/>
      </c>
      <c r="AH1752" s="28" t="str">
        <f t="shared" si="10515"/>
        <v/>
      </c>
      <c r="AI1752" s="28" t="str">
        <f t="shared" si="10515"/>
        <v/>
      </c>
      <c r="AJ1752" s="28" t="str">
        <f t="shared" si="10515"/>
        <v/>
      </c>
      <c r="AK1752" s="28" t="str">
        <f t="shared" si="10515"/>
        <v/>
      </c>
      <c r="AL1752" s="28" t="str">
        <f t="shared" si="10515"/>
        <v/>
      </c>
      <c r="AM1752" s="28" t="str">
        <f t="shared" si="11"/>
        <v/>
      </c>
      <c r="AN1752" s="28" t="str">
        <f t="shared" ref="AN1752:AQ1752" si="10516">IFERROR(IF(FIND(AN$1,$F1752)&gt;1,"Status - LGBT",""),"")</f>
        <v/>
      </c>
      <c r="AO1752" s="28" t="str">
        <f t="shared" si="10516"/>
        <v/>
      </c>
      <c r="AP1752" s="28" t="str">
        <f t="shared" si="10516"/>
        <v/>
      </c>
      <c r="AQ1752" s="28" t="str">
        <f t="shared" si="10516"/>
        <v/>
      </c>
      <c r="AR1752" s="28" t="str">
        <f t="shared" ref="AR1752:AV1752" si="10517">IFERROR(IF(FIND(AR$1,$F1752)&gt;1,"BME",""),"")</f>
        <v/>
      </c>
      <c r="AS1752" s="28" t="str">
        <f t="shared" si="10517"/>
        <v/>
      </c>
      <c r="AT1752" s="28" t="str">
        <f t="shared" si="10517"/>
        <v/>
      </c>
      <c r="AU1752" s="28" t="str">
        <f t="shared" si="10517"/>
        <v/>
      </c>
      <c r="AV1752" s="28" t="str">
        <f t="shared" si="10517"/>
        <v/>
      </c>
      <c r="AW1752" s="28" t="str">
        <f t="shared" ref="AW1752:BC1752" si="10518">IFERROR(IF(FIND(AW$1,$F1752)&gt;1,AW$1,""),"")</f>
        <v/>
      </c>
      <c r="AX1752" s="28" t="str">
        <f t="shared" si="10518"/>
        <v/>
      </c>
      <c r="AY1752" s="28" t="str">
        <f t="shared" si="10518"/>
        <v/>
      </c>
      <c r="AZ1752" s="28" t="str">
        <f t="shared" si="10518"/>
        <v/>
      </c>
      <c r="BA1752" s="28" t="str">
        <f t="shared" si="10518"/>
        <v/>
      </c>
      <c r="BB1752" s="28" t="str">
        <f t="shared" si="10518"/>
        <v/>
      </c>
      <c r="BC1752" s="28" t="str">
        <f t="shared" si="10518"/>
        <v/>
      </c>
      <c r="BD1752" s="28" t="str">
        <f t="shared" si="15"/>
        <v/>
      </c>
      <c r="BG1752" s="2" t="s">
        <v>11660</v>
      </c>
      <c r="BI1752" s="2" t="s">
        <v>10434</v>
      </c>
      <c r="BJ1752" s="28" t="str">
        <f t="shared" si="16"/>
        <v>Leeds</v>
      </c>
      <c r="BK1752" s="28" t="str">
        <f t="shared" si="17"/>
        <v>West Yorkshire</v>
      </c>
      <c r="BM1752" s="2" t="s">
        <v>98</v>
      </c>
      <c r="BU1752" s="12"/>
      <c r="BV1752" s="50" t="s">
        <v>568</v>
      </c>
      <c r="BW1752" s="12"/>
      <c r="BX1752" s="12"/>
      <c r="BY1752" s="42" t="str">
        <f t="shared" si="18"/>
        <v>Gender - Male;;LS6</v>
      </c>
      <c r="BZ1752" s="42"/>
    </row>
    <row r="1753" spans="1:78" ht="15">
      <c r="A1753" s="16" t="s">
        <v>46</v>
      </c>
      <c r="B1753" s="28">
        <f>VLOOKUP(A1753,Organisations!$A$2:$B$7,2,FALSE)</f>
        <v>3</v>
      </c>
      <c r="C1753" s="16" t="s">
        <v>11661</v>
      </c>
      <c r="D1753" s="16" t="s">
        <v>11662</v>
      </c>
      <c r="E1753" s="28" t="str">
        <f t="shared" si="0"/>
        <v>Volition is a network of third sector, not-for-profit organisations that support people’s mental health and wellbeing in</v>
      </c>
      <c r="F1753" s="62" t="s">
        <v>19809</v>
      </c>
      <c r="G1753" s="16" t="s">
        <v>68</v>
      </c>
      <c r="H1753" s="17"/>
      <c r="K1753" s="26" t="s">
        <v>11666</v>
      </c>
      <c r="L1753" s="16" t="s">
        <v>11667</v>
      </c>
      <c r="M1753" s="28" t="str">
        <f t="shared" ref="M1753:Q1753" si="10519">IFERROR(IF(FIND(M$1,$F1753)&gt;1,"Age - Children",""),"")</f>
        <v/>
      </c>
      <c r="N1753" s="28" t="str">
        <f t="shared" si="10519"/>
        <v/>
      </c>
      <c r="O1753" s="28" t="str">
        <f t="shared" si="10519"/>
        <v/>
      </c>
      <c r="P1753" s="28" t="str">
        <f t="shared" si="10519"/>
        <v/>
      </c>
      <c r="Q1753" s="28" t="str">
        <f t="shared" si="10519"/>
        <v/>
      </c>
      <c r="R1753" s="28" t="str">
        <f t="shared" ref="R1753:T1753" si="10520">IFERROR(IF(FIND(R$1,$F1753)&gt;1,"Age - Elderly",""),"")</f>
        <v/>
      </c>
      <c r="S1753" s="28" t="str">
        <f t="shared" si="10520"/>
        <v/>
      </c>
      <c r="T1753" s="28" t="str">
        <f t="shared" si="10520"/>
        <v/>
      </c>
      <c r="U1753" s="28" t="str">
        <f t="shared" si="3"/>
        <v/>
      </c>
      <c r="V1753" s="28" t="str">
        <f t="shared" si="4"/>
        <v/>
      </c>
      <c r="X1753" s="28" t="str">
        <f t="shared" si="5"/>
        <v/>
      </c>
      <c r="Y1753" s="28" t="str">
        <f t="shared" si="6"/>
        <v/>
      </c>
      <c r="Z1753" s="28" t="str">
        <f t="shared" si="7"/>
        <v>Gender - Male</v>
      </c>
      <c r="AB1753" s="28" t="str">
        <f t="shared" si="8"/>
        <v/>
      </c>
      <c r="AD1753" s="28" t="str">
        <f t="shared" si="9"/>
        <v>Gender - Male;</v>
      </c>
      <c r="AG1753" s="28" t="str">
        <f t="shared" ref="AG1753:AL1753" si="10521">IFERROR(IF(FIND(AG$1,$F1753)&gt;1,AG$1,""),"")</f>
        <v/>
      </c>
      <c r="AH1753" s="28" t="str">
        <f t="shared" si="10521"/>
        <v/>
      </c>
      <c r="AI1753" s="28" t="str">
        <f t="shared" si="10521"/>
        <v/>
      </c>
      <c r="AJ1753" s="28" t="str">
        <f t="shared" si="10521"/>
        <v/>
      </c>
      <c r="AK1753" s="28" t="str">
        <f t="shared" si="10521"/>
        <v/>
      </c>
      <c r="AL1753" s="28" t="str">
        <f t="shared" si="10521"/>
        <v/>
      </c>
      <c r="AM1753" s="28" t="str">
        <f t="shared" si="11"/>
        <v/>
      </c>
      <c r="AN1753" s="28" t="str">
        <f t="shared" ref="AN1753:AQ1753" si="10522">IFERROR(IF(FIND(AN$1,$F1753)&gt;1,"Status - LGBT",""),"")</f>
        <v/>
      </c>
      <c r="AO1753" s="28" t="str">
        <f t="shared" si="10522"/>
        <v/>
      </c>
      <c r="AP1753" s="28" t="str">
        <f t="shared" si="10522"/>
        <v/>
      </c>
      <c r="AQ1753" s="28" t="str">
        <f t="shared" si="10522"/>
        <v/>
      </c>
      <c r="AR1753" s="28" t="str">
        <f t="shared" ref="AR1753:AV1753" si="10523">IFERROR(IF(FIND(AR$1,$F1753)&gt;1,"BME",""),"")</f>
        <v/>
      </c>
      <c r="AS1753" s="28" t="str">
        <f t="shared" si="10523"/>
        <v/>
      </c>
      <c r="AT1753" s="28" t="str">
        <f t="shared" si="10523"/>
        <v/>
      </c>
      <c r="AU1753" s="28" t="str">
        <f t="shared" si="10523"/>
        <v/>
      </c>
      <c r="AV1753" s="28" t="str">
        <f t="shared" si="10523"/>
        <v/>
      </c>
      <c r="AW1753" s="28" t="str">
        <f t="shared" ref="AW1753:BC1753" si="10524">IFERROR(IF(FIND(AW$1,$F1753)&gt;1,AW$1,""),"")</f>
        <v/>
      </c>
      <c r="AX1753" s="28" t="str">
        <f t="shared" si="10524"/>
        <v/>
      </c>
      <c r="AY1753" s="28" t="str">
        <f t="shared" si="10524"/>
        <v/>
      </c>
      <c r="AZ1753" s="28" t="str">
        <f t="shared" si="10524"/>
        <v/>
      </c>
      <c r="BA1753" s="28" t="str">
        <f t="shared" si="10524"/>
        <v/>
      </c>
      <c r="BB1753" s="28" t="str">
        <f t="shared" si="10524"/>
        <v/>
      </c>
      <c r="BC1753" s="28" t="str">
        <f t="shared" si="10524"/>
        <v/>
      </c>
      <c r="BD1753" s="28" t="str">
        <f t="shared" si="15"/>
        <v/>
      </c>
      <c r="BG1753" s="2" t="s">
        <v>11668</v>
      </c>
      <c r="BI1753" s="2" t="s">
        <v>2582</v>
      </c>
      <c r="BJ1753" s="28" t="str">
        <f t="shared" si="16"/>
        <v>Leeds</v>
      </c>
      <c r="BK1753" s="28" t="str">
        <f t="shared" si="17"/>
        <v>West Yorkshire</v>
      </c>
      <c r="BM1753" s="2" t="s">
        <v>98</v>
      </c>
      <c r="BU1753" s="18"/>
      <c r="BV1753" s="47" t="s">
        <v>565</v>
      </c>
      <c r="BW1753" s="18"/>
      <c r="BX1753" s="18"/>
      <c r="BY1753" s="42" t="str">
        <f t="shared" si="18"/>
        <v>Gender - Male;;LS3</v>
      </c>
      <c r="BZ1753" s="43"/>
    </row>
    <row r="1754" spans="1:78" ht="15">
      <c r="A1754" s="10" t="s">
        <v>46</v>
      </c>
      <c r="B1754" s="28">
        <f>VLOOKUP(A1754,Organisations!$A$2:$B$7,2,FALSE)</f>
        <v>3</v>
      </c>
      <c r="C1754" s="10" t="s">
        <v>11669</v>
      </c>
      <c r="D1754" s="10" t="s">
        <v>11670</v>
      </c>
      <c r="E1754" s="28" t="str">
        <f t="shared" si="0"/>
        <v>Voluntary Action-Leeds (VAL) is the Council for Voluntary Service in Leeds. For over 60 years we have been providing inn</v>
      </c>
      <c r="F1754" s="61" t="s">
        <v>19810</v>
      </c>
      <c r="G1754" s="10" t="s">
        <v>68</v>
      </c>
      <c r="H1754" s="53"/>
      <c r="K1754" s="30" t="s">
        <v>11674</v>
      </c>
      <c r="L1754" s="10" t="s">
        <v>11675</v>
      </c>
      <c r="M1754" s="28" t="str">
        <f t="shared" ref="M1754:Q1754" si="10525">IFERROR(IF(FIND(M$1,$F1754)&gt;1,"Age - Children",""),"")</f>
        <v/>
      </c>
      <c r="N1754" s="28" t="str">
        <f t="shared" si="10525"/>
        <v/>
      </c>
      <c r="O1754" s="28" t="str">
        <f t="shared" si="10525"/>
        <v/>
      </c>
      <c r="P1754" s="28" t="str">
        <f t="shared" si="10525"/>
        <v/>
      </c>
      <c r="Q1754" s="28" t="str">
        <f t="shared" si="10525"/>
        <v/>
      </c>
      <c r="R1754" s="28" t="str">
        <f t="shared" ref="R1754:T1754" si="10526">IFERROR(IF(FIND(R$1,$F1754)&gt;1,"Age - Elderly",""),"")</f>
        <v/>
      </c>
      <c r="S1754" s="28" t="str">
        <f t="shared" si="10526"/>
        <v/>
      </c>
      <c r="T1754" s="28" t="str">
        <f t="shared" si="10526"/>
        <v/>
      </c>
      <c r="U1754" s="28" t="str">
        <f t="shared" si="3"/>
        <v/>
      </c>
      <c r="V1754" s="28" t="str">
        <f t="shared" si="4"/>
        <v>Status - disabled</v>
      </c>
      <c r="X1754" s="28" t="str">
        <f t="shared" si="5"/>
        <v/>
      </c>
      <c r="Y1754" s="28" t="str">
        <f t="shared" si="6"/>
        <v/>
      </c>
      <c r="Z1754" s="28" t="str">
        <f t="shared" si="7"/>
        <v/>
      </c>
      <c r="AB1754" s="28" t="str">
        <f t="shared" si="8"/>
        <v/>
      </c>
      <c r="AD1754" s="28" t="str">
        <f t="shared" si="9"/>
        <v/>
      </c>
      <c r="AG1754" s="28" t="str">
        <f t="shared" ref="AG1754:AL1754" si="10527">IFERROR(IF(FIND(AG$1,$F1754)&gt;1,AG$1,""),"")</f>
        <v/>
      </c>
      <c r="AH1754" s="28" t="str">
        <f t="shared" si="10527"/>
        <v/>
      </c>
      <c r="AI1754" s="28" t="str">
        <f t="shared" si="10527"/>
        <v/>
      </c>
      <c r="AJ1754" s="28" t="str">
        <f t="shared" si="10527"/>
        <v/>
      </c>
      <c r="AK1754" s="28" t="str">
        <f t="shared" si="10527"/>
        <v/>
      </c>
      <c r="AL1754" s="28" t="str">
        <f t="shared" si="10527"/>
        <v/>
      </c>
      <c r="AM1754" s="28" t="str">
        <f t="shared" si="11"/>
        <v/>
      </c>
      <c r="AN1754" s="28" t="str">
        <f t="shared" ref="AN1754:AQ1754" si="10528">IFERROR(IF(FIND(AN$1,$F1754)&gt;1,"Status - LGBT",""),"")</f>
        <v/>
      </c>
      <c r="AO1754" s="28" t="str">
        <f t="shared" si="10528"/>
        <v/>
      </c>
      <c r="AP1754" s="28" t="str">
        <f t="shared" si="10528"/>
        <v/>
      </c>
      <c r="AQ1754" s="28" t="str">
        <f t="shared" si="10528"/>
        <v/>
      </c>
      <c r="AR1754" s="28" t="str">
        <f t="shared" ref="AR1754:AV1754" si="10529">IFERROR(IF(FIND(AR$1,$F1754)&gt;1,"BME",""),"")</f>
        <v/>
      </c>
      <c r="AS1754" s="28" t="str">
        <f t="shared" si="10529"/>
        <v/>
      </c>
      <c r="AT1754" s="28" t="str">
        <f t="shared" si="10529"/>
        <v/>
      </c>
      <c r="AU1754" s="28" t="str">
        <f t="shared" si="10529"/>
        <v/>
      </c>
      <c r="AV1754" s="28" t="str">
        <f t="shared" si="10529"/>
        <v/>
      </c>
      <c r="AW1754" s="28" t="str">
        <f t="shared" ref="AW1754:BC1754" si="10530">IFERROR(IF(FIND(AW$1,$F1754)&gt;1,AW$1,""),"")</f>
        <v/>
      </c>
      <c r="AX1754" s="28" t="str">
        <f t="shared" si="10530"/>
        <v/>
      </c>
      <c r="AY1754" s="28" t="str">
        <f t="shared" si="10530"/>
        <v/>
      </c>
      <c r="AZ1754" s="28" t="str">
        <f t="shared" si="10530"/>
        <v/>
      </c>
      <c r="BA1754" s="28" t="str">
        <f t="shared" si="10530"/>
        <v/>
      </c>
      <c r="BB1754" s="28" t="str">
        <f t="shared" si="10530"/>
        <v/>
      </c>
      <c r="BC1754" s="28" t="str">
        <f t="shared" si="10530"/>
        <v/>
      </c>
      <c r="BD1754" s="28" t="str">
        <f t="shared" si="15"/>
        <v/>
      </c>
      <c r="BG1754" s="2" t="s">
        <v>11676</v>
      </c>
      <c r="BI1754" s="2" t="s">
        <v>9944</v>
      </c>
      <c r="BJ1754" s="28" t="str">
        <f t="shared" si="16"/>
        <v>Leeds</v>
      </c>
      <c r="BK1754" s="28" t="str">
        <f t="shared" si="17"/>
        <v>West Yorkshire</v>
      </c>
      <c r="BM1754" s="2" t="s">
        <v>98</v>
      </c>
      <c r="BN1754" s="2" t="s">
        <v>2863</v>
      </c>
      <c r="BO1754" s="2" t="s">
        <v>2863</v>
      </c>
      <c r="BP1754" s="2" t="s">
        <v>2863</v>
      </c>
      <c r="BQ1754" s="2" t="s">
        <v>2863</v>
      </c>
      <c r="BR1754" s="2" t="s">
        <v>2863</v>
      </c>
      <c r="BS1754" s="2" t="s">
        <v>2863</v>
      </c>
      <c r="BT1754" s="2" t="s">
        <v>2863</v>
      </c>
      <c r="BU1754" s="27"/>
      <c r="BV1754" s="50" t="s">
        <v>573</v>
      </c>
      <c r="BW1754" s="27"/>
      <c r="BX1754" s="27"/>
      <c r="BY1754" s="42" t="str">
        <f t="shared" si="18"/>
        <v>Status - disabled;LS10</v>
      </c>
      <c r="BZ1754" s="68"/>
    </row>
    <row r="1755" spans="1:78" ht="15">
      <c r="A1755" s="16" t="s">
        <v>46</v>
      </c>
      <c r="B1755" s="28">
        <f>VLOOKUP(A1755,Organisations!$A$2:$B$7,2,FALSE)</f>
        <v>3</v>
      </c>
      <c r="C1755" s="16" t="s">
        <v>11678</v>
      </c>
      <c r="D1755" s="16" t="s">
        <v>11679</v>
      </c>
      <c r="E1755" s="28" t="str">
        <f t="shared" si="0"/>
        <v>West Yorkshire House Clearancere move a large amount of furniture from the homes of people who no longer need it and, ra</v>
      </c>
      <c r="F1755" s="62" t="s">
        <v>19811</v>
      </c>
      <c r="G1755" s="16" t="s">
        <v>68</v>
      </c>
      <c r="H1755" s="17"/>
      <c r="K1755" s="26" t="s">
        <v>11683</v>
      </c>
      <c r="L1755" s="18"/>
      <c r="M1755" s="28" t="str">
        <f t="shared" ref="M1755:Q1755" si="10531">IFERROR(IF(FIND(M$1,$F1755)&gt;1,"Age - Children",""),"")</f>
        <v/>
      </c>
      <c r="N1755" s="28" t="str">
        <f t="shared" si="10531"/>
        <v/>
      </c>
      <c r="O1755" s="28" t="str">
        <f t="shared" si="10531"/>
        <v/>
      </c>
      <c r="P1755" s="28" t="str">
        <f t="shared" si="10531"/>
        <v/>
      </c>
      <c r="Q1755" s="28" t="str">
        <f t="shared" si="10531"/>
        <v/>
      </c>
      <c r="R1755" s="28" t="str">
        <f t="shared" ref="R1755:T1755" si="10532">IFERROR(IF(FIND(R$1,$F1755)&gt;1,"Age - Elderly",""),"")</f>
        <v/>
      </c>
      <c r="S1755" s="28" t="str">
        <f t="shared" si="10532"/>
        <v/>
      </c>
      <c r="T1755" s="28" t="str">
        <f t="shared" si="10532"/>
        <v/>
      </c>
      <c r="U1755" s="28" t="str">
        <f t="shared" si="3"/>
        <v/>
      </c>
      <c r="V1755" s="28" t="str">
        <f t="shared" si="4"/>
        <v/>
      </c>
      <c r="X1755" s="28" t="str">
        <f t="shared" si="5"/>
        <v/>
      </c>
      <c r="Y1755" s="28" t="str">
        <f t="shared" si="6"/>
        <v/>
      </c>
      <c r="Z1755" s="28" t="str">
        <f t="shared" si="7"/>
        <v>Gender - Male</v>
      </c>
      <c r="AB1755" s="28" t="str">
        <f t="shared" si="8"/>
        <v/>
      </c>
      <c r="AD1755" s="28" t="str">
        <f t="shared" si="9"/>
        <v>Gender - Male;</v>
      </c>
      <c r="AG1755" s="28" t="str">
        <f t="shared" ref="AG1755:AL1755" si="10533">IFERROR(IF(FIND(AG$1,$F1755)&gt;1,AG$1,""),"")</f>
        <v/>
      </c>
      <c r="AH1755" s="28" t="str">
        <f t="shared" si="10533"/>
        <v/>
      </c>
      <c r="AI1755" s="28" t="str">
        <f t="shared" si="10533"/>
        <v/>
      </c>
      <c r="AJ1755" s="28" t="str">
        <f t="shared" si="10533"/>
        <v/>
      </c>
      <c r="AK1755" s="28" t="str">
        <f t="shared" si="10533"/>
        <v/>
      </c>
      <c r="AL1755" s="28" t="str">
        <f t="shared" si="10533"/>
        <v/>
      </c>
      <c r="AM1755" s="28" t="str">
        <f t="shared" si="11"/>
        <v/>
      </c>
      <c r="AN1755" s="28" t="str">
        <f t="shared" ref="AN1755:AQ1755" si="10534">IFERROR(IF(FIND(AN$1,$F1755)&gt;1,"Status - LGBT",""),"")</f>
        <v/>
      </c>
      <c r="AO1755" s="28" t="str">
        <f t="shared" si="10534"/>
        <v/>
      </c>
      <c r="AP1755" s="28" t="str">
        <f t="shared" si="10534"/>
        <v/>
      </c>
      <c r="AQ1755" s="28" t="str">
        <f t="shared" si="10534"/>
        <v/>
      </c>
      <c r="AR1755" s="28" t="str">
        <f t="shared" ref="AR1755:AV1755" si="10535">IFERROR(IF(FIND(AR$1,$F1755)&gt;1,"BME",""),"")</f>
        <v/>
      </c>
      <c r="AS1755" s="28" t="str">
        <f t="shared" si="10535"/>
        <v/>
      </c>
      <c r="AT1755" s="28" t="str">
        <f t="shared" si="10535"/>
        <v/>
      </c>
      <c r="AU1755" s="28" t="str">
        <f t="shared" si="10535"/>
        <v/>
      </c>
      <c r="AV1755" s="28" t="str">
        <f t="shared" si="10535"/>
        <v/>
      </c>
      <c r="AW1755" s="28" t="str">
        <f t="shared" ref="AW1755:BC1755" si="10536">IFERROR(IF(FIND(AW$1,$F1755)&gt;1,AW$1,""),"")</f>
        <v/>
      </c>
      <c r="AX1755" s="28" t="str">
        <f t="shared" si="10536"/>
        <v/>
      </c>
      <c r="AY1755" s="28" t="str">
        <f t="shared" si="10536"/>
        <v/>
      </c>
      <c r="AZ1755" s="28" t="str">
        <f t="shared" si="10536"/>
        <v/>
      </c>
      <c r="BA1755" s="28" t="str">
        <f t="shared" si="10536"/>
        <v/>
      </c>
      <c r="BB1755" s="28" t="str">
        <f t="shared" si="10536"/>
        <v/>
      </c>
      <c r="BC1755" s="28" t="str">
        <f t="shared" si="10536"/>
        <v/>
      </c>
      <c r="BD1755" s="28" t="str">
        <f t="shared" si="15"/>
        <v/>
      </c>
      <c r="BG1755" s="2" t="s">
        <v>11684</v>
      </c>
      <c r="BI1755" s="2" t="s">
        <v>10455</v>
      </c>
      <c r="BJ1755" s="28" t="str">
        <f t="shared" si="16"/>
        <v>Leeds</v>
      </c>
      <c r="BK1755" s="28" t="str">
        <f t="shared" si="17"/>
        <v>West Yorkshire</v>
      </c>
      <c r="BM1755" s="2" t="s">
        <v>98</v>
      </c>
      <c r="BU1755" s="18"/>
      <c r="BV1755" s="47" t="s">
        <v>583</v>
      </c>
      <c r="BW1755" s="18"/>
      <c r="BX1755" s="18"/>
      <c r="BY1755" s="42" t="str">
        <f t="shared" si="18"/>
        <v>Gender - Male;;LS16</v>
      </c>
      <c r="BZ1755" s="43"/>
    </row>
    <row r="1756" spans="1:78" ht="15">
      <c r="A1756" s="10" t="s">
        <v>46</v>
      </c>
      <c r="B1756" s="28">
        <f>VLOOKUP(A1756,Organisations!$A$2:$B$7,2,FALSE)</f>
        <v>3</v>
      </c>
      <c r="C1756" s="10" t="s">
        <v>11685</v>
      </c>
      <c r="D1756" s="10" t="s">
        <v>11686</v>
      </c>
      <c r="E1756" s="28" t="str">
        <f t="shared" si="0"/>
        <v>101 is the Non Emergency Number to contact West Yorkshire Police</v>
      </c>
      <c r="F1756" s="10" t="s">
        <v>11687</v>
      </c>
      <c r="G1756" s="10" t="s">
        <v>68</v>
      </c>
      <c r="H1756" s="11"/>
      <c r="K1756" s="30" t="s">
        <v>11689</v>
      </c>
      <c r="L1756" s="12"/>
      <c r="M1756" s="28" t="str">
        <f t="shared" ref="M1756:Q1756" si="10537">IFERROR(IF(FIND(M$1,$F1756)&gt;1,"Age - Children",""),"")</f>
        <v/>
      </c>
      <c r="N1756" s="28" t="str">
        <f t="shared" si="10537"/>
        <v/>
      </c>
      <c r="O1756" s="28" t="str">
        <f t="shared" si="10537"/>
        <v/>
      </c>
      <c r="P1756" s="28" t="str">
        <f t="shared" si="10537"/>
        <v/>
      </c>
      <c r="Q1756" s="28" t="str">
        <f t="shared" si="10537"/>
        <v/>
      </c>
      <c r="R1756" s="28" t="str">
        <f t="shared" ref="R1756:T1756" si="10538">IFERROR(IF(FIND(R$1,$F1756)&gt;1,"Age - Elderly",""),"")</f>
        <v/>
      </c>
      <c r="S1756" s="28" t="str">
        <f t="shared" si="10538"/>
        <v/>
      </c>
      <c r="T1756" s="28" t="str">
        <f t="shared" si="10538"/>
        <v/>
      </c>
      <c r="U1756" s="28" t="str">
        <f t="shared" si="3"/>
        <v/>
      </c>
      <c r="V1756" s="28" t="str">
        <f t="shared" si="4"/>
        <v/>
      </c>
      <c r="X1756" s="28" t="str">
        <f t="shared" si="5"/>
        <v/>
      </c>
      <c r="Y1756" s="28" t="str">
        <f t="shared" si="6"/>
        <v/>
      </c>
      <c r="Z1756" s="28" t="str">
        <f t="shared" si="7"/>
        <v/>
      </c>
      <c r="AB1756" s="28" t="str">
        <f t="shared" si="8"/>
        <v/>
      </c>
      <c r="AD1756" s="28" t="str">
        <f t="shared" si="9"/>
        <v/>
      </c>
      <c r="AG1756" s="28" t="str">
        <f t="shared" ref="AG1756:AL1756" si="10539">IFERROR(IF(FIND(AG$1,$F1756)&gt;1,AG$1,""),"")</f>
        <v/>
      </c>
      <c r="AH1756" s="28" t="str">
        <f t="shared" si="10539"/>
        <v/>
      </c>
      <c r="AI1756" s="28" t="str">
        <f t="shared" si="10539"/>
        <v/>
      </c>
      <c r="AJ1756" s="28" t="str">
        <f t="shared" si="10539"/>
        <v/>
      </c>
      <c r="AK1756" s="28" t="str">
        <f t="shared" si="10539"/>
        <v/>
      </c>
      <c r="AL1756" s="28" t="str">
        <f t="shared" si="10539"/>
        <v/>
      </c>
      <c r="AM1756" s="28" t="str">
        <f t="shared" si="11"/>
        <v/>
      </c>
      <c r="AN1756" s="28" t="str">
        <f t="shared" ref="AN1756:AQ1756" si="10540">IFERROR(IF(FIND(AN$1,$F1756)&gt;1,"Status - LGBT",""),"")</f>
        <v/>
      </c>
      <c r="AO1756" s="28" t="str">
        <f t="shared" si="10540"/>
        <v/>
      </c>
      <c r="AP1756" s="28" t="str">
        <f t="shared" si="10540"/>
        <v/>
      </c>
      <c r="AQ1756" s="28" t="str">
        <f t="shared" si="10540"/>
        <v/>
      </c>
      <c r="AR1756" s="28" t="str">
        <f t="shared" ref="AR1756:AV1756" si="10541">IFERROR(IF(FIND(AR$1,$F1756)&gt;1,"BME",""),"")</f>
        <v/>
      </c>
      <c r="AS1756" s="28" t="str">
        <f t="shared" si="10541"/>
        <v/>
      </c>
      <c r="AT1756" s="28" t="str">
        <f t="shared" si="10541"/>
        <v/>
      </c>
      <c r="AU1756" s="28" t="str">
        <f t="shared" si="10541"/>
        <v/>
      </c>
      <c r="AV1756" s="28" t="str">
        <f t="shared" si="10541"/>
        <v/>
      </c>
      <c r="AW1756" s="28" t="str">
        <f t="shared" ref="AW1756:BC1756" si="10542">IFERROR(IF(FIND(AW$1,$F1756)&gt;1,AW$1,""),"")</f>
        <v/>
      </c>
      <c r="AX1756" s="28" t="str">
        <f t="shared" si="10542"/>
        <v/>
      </c>
      <c r="AY1756" s="28" t="str">
        <f t="shared" si="10542"/>
        <v/>
      </c>
      <c r="AZ1756" s="28" t="str">
        <f t="shared" si="10542"/>
        <v/>
      </c>
      <c r="BA1756" s="28" t="str">
        <f t="shared" si="10542"/>
        <v/>
      </c>
      <c r="BB1756" s="28" t="str">
        <f t="shared" si="10542"/>
        <v/>
      </c>
      <c r="BC1756" s="28" t="str">
        <f t="shared" si="10542"/>
        <v/>
      </c>
      <c r="BD1756" s="28" t="str">
        <f t="shared" si="15"/>
        <v/>
      </c>
      <c r="BG1756" s="2" t="s">
        <v>11690</v>
      </c>
      <c r="BI1756" s="2" t="s">
        <v>10461</v>
      </c>
      <c r="BJ1756" s="28" t="str">
        <f t="shared" si="16"/>
        <v>Leeds</v>
      </c>
      <c r="BK1756" s="28" t="str">
        <f t="shared" si="17"/>
        <v>West Yorkshire</v>
      </c>
      <c r="BM1756" s="2" t="s">
        <v>98</v>
      </c>
      <c r="BU1756" s="12"/>
      <c r="BV1756" s="50" t="s">
        <v>574</v>
      </c>
      <c r="BW1756" s="12"/>
      <c r="BX1756" s="12"/>
      <c r="BY1756" s="42" t="str">
        <f t="shared" si="18"/>
        <v>LS11</v>
      </c>
      <c r="BZ1756" s="42"/>
    </row>
    <row r="1757" spans="1:78" ht="15">
      <c r="A1757" s="16" t="s">
        <v>46</v>
      </c>
      <c r="B1757" s="28">
        <f>VLOOKUP(A1757,Organisations!$A$2:$B$7,2,FALSE)</f>
        <v>3</v>
      </c>
      <c r="C1757" s="16" t="s">
        <v>11692</v>
      </c>
      <c r="D1757" s="16" t="s">
        <v>11693</v>
      </c>
      <c r="E1757" s="28" t="str">
        <f t="shared" si="0"/>
        <v>Offers free information, assessments and advice on everyday living equipment for disabled people of all ages, their care</v>
      </c>
      <c r="F1757" s="62" t="s">
        <v>19812</v>
      </c>
      <c r="G1757" s="16" t="s">
        <v>68</v>
      </c>
      <c r="H1757" s="17"/>
      <c r="K1757" s="26" t="s">
        <v>2593</v>
      </c>
      <c r="L1757" s="16" t="s">
        <v>11696</v>
      </c>
      <c r="M1757" s="28" t="str">
        <f t="shared" ref="M1757:Q1757" si="10543">IFERROR(IF(FIND(M$1,$F1757)&gt;1,"Age - Children",""),"")</f>
        <v>Age - Children</v>
      </c>
      <c r="N1757" s="28" t="str">
        <f t="shared" si="10543"/>
        <v/>
      </c>
      <c r="O1757" s="28" t="str">
        <f t="shared" si="10543"/>
        <v/>
      </c>
      <c r="P1757" s="28" t="str">
        <f t="shared" si="10543"/>
        <v/>
      </c>
      <c r="Q1757" s="28" t="str">
        <f t="shared" si="10543"/>
        <v/>
      </c>
      <c r="R1757" s="28" t="str">
        <f t="shared" ref="R1757:T1757" si="10544">IFERROR(IF(FIND(R$1,$F1757)&gt;1,"Age - Elderly",""),"")</f>
        <v/>
      </c>
      <c r="S1757" s="28" t="str">
        <f t="shared" si="10544"/>
        <v/>
      </c>
      <c r="T1757" s="28" t="str">
        <f t="shared" si="10544"/>
        <v>Age - Elderly</v>
      </c>
      <c r="U1757" s="28" t="str">
        <f t="shared" si="3"/>
        <v>Age - Children;</v>
      </c>
      <c r="V1757" s="28" t="str">
        <f t="shared" si="4"/>
        <v>Status - disabled</v>
      </c>
      <c r="X1757" s="28" t="str">
        <f t="shared" si="5"/>
        <v/>
      </c>
      <c r="Y1757" s="28" t="str">
        <f t="shared" si="6"/>
        <v/>
      </c>
      <c r="Z1757" s="28" t="str">
        <f t="shared" si="7"/>
        <v>Gender - Male</v>
      </c>
      <c r="AB1757" s="28" t="str">
        <f t="shared" si="8"/>
        <v>Gender - Male</v>
      </c>
      <c r="AD1757" s="28" t="str">
        <f t="shared" si="9"/>
        <v>Gender - Male;Gender - Male;</v>
      </c>
      <c r="AG1757" s="28" t="str">
        <f t="shared" ref="AG1757:AL1757" si="10545">IFERROR(IF(FIND(AG$1,$F1757)&gt;1,AG$1,""),"")</f>
        <v/>
      </c>
      <c r="AH1757" s="28" t="str">
        <f t="shared" si="10545"/>
        <v/>
      </c>
      <c r="AI1757" s="28" t="str">
        <f t="shared" si="10545"/>
        <v/>
      </c>
      <c r="AJ1757" s="28" t="str">
        <f t="shared" si="10545"/>
        <v/>
      </c>
      <c r="AK1757" s="28" t="str">
        <f t="shared" si="10545"/>
        <v/>
      </c>
      <c r="AL1757" s="28" t="str">
        <f t="shared" si="10545"/>
        <v/>
      </c>
      <c r="AM1757" s="28" t="str">
        <f t="shared" si="11"/>
        <v/>
      </c>
      <c r="AN1757" s="28" t="str">
        <f t="shared" ref="AN1757:AQ1757" si="10546">IFERROR(IF(FIND(AN$1,$F1757)&gt;1,"Status - LGBT",""),"")</f>
        <v/>
      </c>
      <c r="AO1757" s="28" t="str">
        <f t="shared" si="10546"/>
        <v/>
      </c>
      <c r="AP1757" s="28" t="str">
        <f t="shared" si="10546"/>
        <v/>
      </c>
      <c r="AQ1757" s="28" t="str">
        <f t="shared" si="10546"/>
        <v/>
      </c>
      <c r="AR1757" s="28" t="str">
        <f t="shared" ref="AR1757:AV1757" si="10547">IFERROR(IF(FIND(AR$1,$F1757)&gt;1,"BME",""),"")</f>
        <v/>
      </c>
      <c r="AS1757" s="28" t="str">
        <f t="shared" si="10547"/>
        <v/>
      </c>
      <c r="AT1757" s="28" t="str">
        <f t="shared" si="10547"/>
        <v/>
      </c>
      <c r="AU1757" s="28" t="str">
        <f t="shared" si="10547"/>
        <v/>
      </c>
      <c r="AV1757" s="28" t="str">
        <f t="shared" si="10547"/>
        <v/>
      </c>
      <c r="AW1757" s="28" t="str">
        <f t="shared" ref="AW1757:BC1757" si="10548">IFERROR(IF(FIND(AW$1,$F1757)&gt;1,AW$1,""),"")</f>
        <v/>
      </c>
      <c r="AX1757" s="28" t="str">
        <f t="shared" si="10548"/>
        <v/>
      </c>
      <c r="AY1757" s="28" t="str">
        <f t="shared" si="10548"/>
        <v/>
      </c>
      <c r="AZ1757" s="28" t="str">
        <f t="shared" si="10548"/>
        <v/>
      </c>
      <c r="BA1757" s="28" t="str">
        <f t="shared" si="10548"/>
        <v/>
      </c>
      <c r="BB1757" s="28" t="str">
        <f t="shared" si="10548"/>
        <v/>
      </c>
      <c r="BC1757" s="28" t="str">
        <f t="shared" si="10548"/>
        <v/>
      </c>
      <c r="BD1757" s="28" t="str">
        <f t="shared" si="15"/>
        <v/>
      </c>
      <c r="BG1757" s="2" t="s">
        <v>11697</v>
      </c>
      <c r="BI1757" s="2" t="s">
        <v>2533</v>
      </c>
      <c r="BJ1757" s="28" t="str">
        <f t="shared" si="16"/>
        <v>Leeds</v>
      </c>
      <c r="BK1757" s="28" t="str">
        <f t="shared" si="17"/>
        <v>West Yorkshire</v>
      </c>
      <c r="BM1757" s="2" t="s">
        <v>98</v>
      </c>
      <c r="BU1757" s="18"/>
      <c r="BV1757" s="47" t="s">
        <v>576</v>
      </c>
      <c r="BW1757" s="18"/>
      <c r="BX1757" s="18"/>
      <c r="BY1757" s="42" t="str">
        <f t="shared" si="18"/>
        <v>Status - disabled;Age - Children;;Gender - Male;Gender - Male;;LS13</v>
      </c>
      <c r="BZ1757" s="43"/>
    </row>
    <row r="1758" spans="1:78" ht="15">
      <c r="A1758" s="10" t="s">
        <v>46</v>
      </c>
      <c r="B1758" s="28">
        <f>VLOOKUP(A1758,Organisations!$A$2:$B$7,2,FALSE)</f>
        <v>3</v>
      </c>
      <c r="C1758" s="23" t="s">
        <v>3301</v>
      </c>
      <c r="D1758" s="23" t="s">
        <v>3302</v>
      </c>
      <c r="E1758" s="28" t="str">
        <f t="shared" si="0"/>
        <v>We offer both one-to-one and group therapy.
 Some of the groups deal with specific issues.
 One group is the monthly lea</v>
      </c>
      <c r="F1758" s="61" t="s">
        <v>19813</v>
      </c>
      <c r="G1758" s="10" t="s">
        <v>68</v>
      </c>
      <c r="H1758" s="11"/>
      <c r="K1758" s="30" t="s">
        <v>2609</v>
      </c>
      <c r="L1758" s="10" t="s">
        <v>11701</v>
      </c>
      <c r="M1758" s="28" t="str">
        <f t="shared" ref="M1758:Q1758" si="10549">IFERROR(IF(FIND(M$1,$F1758)&gt;1,"Age - Children",""),"")</f>
        <v/>
      </c>
      <c r="N1758" s="28" t="str">
        <f t="shared" si="10549"/>
        <v/>
      </c>
      <c r="O1758" s="28" t="str">
        <f t="shared" si="10549"/>
        <v/>
      </c>
      <c r="P1758" s="28" t="str">
        <f t="shared" si="10549"/>
        <v/>
      </c>
      <c r="Q1758" s="28" t="str">
        <f t="shared" si="10549"/>
        <v/>
      </c>
      <c r="R1758" s="28" t="str">
        <f t="shared" ref="R1758:T1758" si="10550">IFERROR(IF(FIND(R$1,$F1758)&gt;1,"Age - Elderly",""),"")</f>
        <v/>
      </c>
      <c r="S1758" s="28" t="str">
        <f t="shared" si="10550"/>
        <v/>
      </c>
      <c r="T1758" s="28" t="str">
        <f t="shared" si="10550"/>
        <v/>
      </c>
      <c r="U1758" s="28" t="str">
        <f t="shared" si="3"/>
        <v/>
      </c>
      <c r="V1758" s="28" t="str">
        <f t="shared" si="4"/>
        <v/>
      </c>
      <c r="X1758" s="28" t="str">
        <f t="shared" si="5"/>
        <v/>
      </c>
      <c r="Y1758" s="28" t="str">
        <f t="shared" si="6"/>
        <v/>
      </c>
      <c r="Z1758" s="28" t="str">
        <f t="shared" si="7"/>
        <v>Gender - Male</v>
      </c>
      <c r="AB1758" s="28" t="str">
        <f t="shared" si="8"/>
        <v/>
      </c>
      <c r="AD1758" s="28" t="str">
        <f t="shared" si="9"/>
        <v>Gender - Male;</v>
      </c>
      <c r="AG1758" s="28" t="str">
        <f t="shared" ref="AG1758:AL1758" si="10551">IFERROR(IF(FIND(AG$1,$F1758)&gt;1,AG$1,""),"")</f>
        <v/>
      </c>
      <c r="AH1758" s="28" t="str">
        <f t="shared" si="10551"/>
        <v/>
      </c>
      <c r="AI1758" s="28" t="str">
        <f t="shared" si="10551"/>
        <v/>
      </c>
      <c r="AJ1758" s="28" t="str">
        <f t="shared" si="10551"/>
        <v/>
      </c>
      <c r="AK1758" s="28" t="str">
        <f t="shared" si="10551"/>
        <v/>
      </c>
      <c r="AL1758" s="28" t="str">
        <f t="shared" si="10551"/>
        <v/>
      </c>
      <c r="AM1758" s="28" t="str">
        <f t="shared" si="11"/>
        <v/>
      </c>
      <c r="AN1758" s="28" t="str">
        <f t="shared" ref="AN1758:AQ1758" si="10552">IFERROR(IF(FIND(AN$1,$F1758)&gt;1,"Status - LGBT",""),"")</f>
        <v/>
      </c>
      <c r="AO1758" s="28" t="str">
        <f t="shared" si="10552"/>
        <v/>
      </c>
      <c r="AP1758" s="28" t="str">
        <f t="shared" si="10552"/>
        <v/>
      </c>
      <c r="AQ1758" s="28" t="str">
        <f t="shared" si="10552"/>
        <v/>
      </c>
      <c r="AR1758" s="28" t="str">
        <f t="shared" ref="AR1758:AV1758" si="10553">IFERROR(IF(FIND(AR$1,$F1758)&gt;1,"BME",""),"")</f>
        <v/>
      </c>
      <c r="AS1758" s="28" t="str">
        <f t="shared" si="10553"/>
        <v/>
      </c>
      <c r="AT1758" s="28" t="str">
        <f t="shared" si="10553"/>
        <v/>
      </c>
      <c r="AU1758" s="28" t="str">
        <f t="shared" si="10553"/>
        <v/>
      </c>
      <c r="AV1758" s="28" t="str">
        <f t="shared" si="10553"/>
        <v/>
      </c>
      <c r="AW1758" s="28" t="str">
        <f t="shared" ref="AW1758:BC1758" si="10554">IFERROR(IF(FIND(AW$1,$F1758)&gt;1,AW$1,""),"")</f>
        <v/>
      </c>
      <c r="AX1758" s="28" t="str">
        <f t="shared" si="10554"/>
        <v/>
      </c>
      <c r="AY1758" s="28" t="str">
        <f t="shared" si="10554"/>
        <v/>
      </c>
      <c r="AZ1758" s="28" t="str">
        <f t="shared" si="10554"/>
        <v/>
      </c>
      <c r="BA1758" s="28" t="str">
        <f t="shared" si="10554"/>
        <v/>
      </c>
      <c r="BB1758" s="28" t="str">
        <f t="shared" si="10554"/>
        <v/>
      </c>
      <c r="BC1758" s="28" t="str">
        <f t="shared" si="10554"/>
        <v/>
      </c>
      <c r="BD1758" s="28" t="str">
        <f t="shared" si="15"/>
        <v/>
      </c>
      <c r="BG1758" s="2" t="s">
        <v>11702</v>
      </c>
      <c r="BI1758" s="2" t="s">
        <v>2089</v>
      </c>
      <c r="BJ1758" s="28" t="str">
        <f t="shared" si="16"/>
        <v>Leeds</v>
      </c>
      <c r="BK1758" s="28" t="str">
        <f t="shared" si="17"/>
        <v>West Yorkshire</v>
      </c>
      <c r="BM1758" s="2" t="s">
        <v>98</v>
      </c>
      <c r="BU1758" s="12"/>
      <c r="BV1758" s="50" t="s">
        <v>561</v>
      </c>
      <c r="BW1758" s="12"/>
      <c r="BX1758" s="12"/>
      <c r="BY1758" s="42" t="str">
        <f t="shared" si="18"/>
        <v>Gender - Male;;LS1</v>
      </c>
      <c r="BZ1758" s="42"/>
    </row>
    <row r="1759" spans="1:78" ht="15">
      <c r="A1759" s="16" t="s">
        <v>46</v>
      </c>
      <c r="B1759" s="28">
        <f>VLOOKUP(A1759,Organisations!$A$2:$B$7,2,FALSE)</f>
        <v>3</v>
      </c>
      <c r="C1759" s="16" t="s">
        <v>11704</v>
      </c>
      <c r="D1759" s="16" t="s">
        <v>11705</v>
      </c>
      <c r="E1759" s="28" t="str">
        <f t="shared" si="0"/>
        <v>All Our Services Are Free and Confidential. Run by women for the women of Leeds
 WHAT WE OFFER
 Enquiry line
 If you h</v>
      </c>
      <c r="F1759" s="62" t="s">
        <v>19814</v>
      </c>
      <c r="G1759" s="16" t="s">
        <v>68</v>
      </c>
      <c r="H1759" s="17"/>
      <c r="K1759" s="26" t="s">
        <v>2614</v>
      </c>
      <c r="L1759" s="16" t="s">
        <v>11709</v>
      </c>
      <c r="M1759" s="28" t="str">
        <f t="shared" ref="M1759:Q1759" si="10555">IFERROR(IF(FIND(M$1,$F1759)&gt;1,"Age - Children",""),"")</f>
        <v/>
      </c>
      <c r="N1759" s="28" t="str">
        <f t="shared" si="10555"/>
        <v/>
      </c>
      <c r="O1759" s="28" t="str">
        <f t="shared" si="10555"/>
        <v/>
      </c>
      <c r="P1759" s="28" t="str">
        <f t="shared" si="10555"/>
        <v/>
      </c>
      <c r="Q1759" s="28" t="str">
        <f t="shared" si="10555"/>
        <v/>
      </c>
      <c r="R1759" s="28" t="str">
        <f t="shared" ref="R1759:T1759" si="10556">IFERROR(IF(FIND(R$1,$F1759)&gt;1,"Age - Elderly",""),"")</f>
        <v/>
      </c>
      <c r="S1759" s="28" t="str">
        <f t="shared" si="10556"/>
        <v/>
      </c>
      <c r="T1759" s="28" t="str">
        <f t="shared" si="10556"/>
        <v/>
      </c>
      <c r="U1759" s="28" t="str">
        <f t="shared" si="3"/>
        <v/>
      </c>
      <c r="V1759" s="28" t="str">
        <f t="shared" si="4"/>
        <v/>
      </c>
      <c r="X1759" s="28" t="str">
        <f t="shared" si="5"/>
        <v/>
      </c>
      <c r="Y1759" s="28" t="str">
        <f t="shared" si="6"/>
        <v/>
      </c>
      <c r="Z1759" s="28" t="str">
        <f t="shared" si="7"/>
        <v>Gender - Male</v>
      </c>
      <c r="AB1759" s="28" t="str">
        <f t="shared" si="8"/>
        <v/>
      </c>
      <c r="AD1759" s="28" t="str">
        <f t="shared" si="9"/>
        <v>Gender - Male;</v>
      </c>
      <c r="AG1759" s="28" t="str">
        <f t="shared" ref="AG1759:AL1759" si="10557">IFERROR(IF(FIND(AG$1,$F1759)&gt;1,AG$1,""),"")</f>
        <v/>
      </c>
      <c r="AH1759" s="28" t="str">
        <f t="shared" si="10557"/>
        <v/>
      </c>
      <c r="AI1759" s="28" t="str">
        <f t="shared" si="10557"/>
        <v/>
      </c>
      <c r="AJ1759" s="28" t="str">
        <f t="shared" si="10557"/>
        <v/>
      </c>
      <c r="AK1759" s="28" t="str">
        <f t="shared" si="10557"/>
        <v/>
      </c>
      <c r="AL1759" s="28" t="str">
        <f t="shared" si="10557"/>
        <v/>
      </c>
      <c r="AM1759" s="28" t="str">
        <f t="shared" si="11"/>
        <v/>
      </c>
      <c r="AN1759" s="28" t="str">
        <f t="shared" ref="AN1759:AQ1759" si="10558">IFERROR(IF(FIND(AN$1,$F1759)&gt;1,"Status - LGBT",""),"")</f>
        <v/>
      </c>
      <c r="AO1759" s="28" t="str">
        <f t="shared" si="10558"/>
        <v/>
      </c>
      <c r="AP1759" s="28" t="str">
        <f t="shared" si="10558"/>
        <v/>
      </c>
      <c r="AQ1759" s="28" t="str">
        <f t="shared" si="10558"/>
        <v/>
      </c>
      <c r="AR1759" s="28" t="str">
        <f t="shared" ref="AR1759:AV1759" si="10559">IFERROR(IF(FIND(AR$1,$F1759)&gt;1,"BME",""),"")</f>
        <v/>
      </c>
      <c r="AS1759" s="28" t="str">
        <f t="shared" si="10559"/>
        <v/>
      </c>
      <c r="AT1759" s="28" t="str">
        <f t="shared" si="10559"/>
        <v/>
      </c>
      <c r="AU1759" s="28" t="str">
        <f t="shared" si="10559"/>
        <v/>
      </c>
      <c r="AV1759" s="28" t="str">
        <f t="shared" si="10559"/>
        <v/>
      </c>
      <c r="AW1759" s="28" t="str">
        <f t="shared" ref="AW1759:BC1759" si="10560">IFERROR(IF(FIND(AW$1,$F1759)&gt;1,AW$1,""),"")</f>
        <v/>
      </c>
      <c r="AX1759" s="28" t="str">
        <f t="shared" si="10560"/>
        <v/>
      </c>
      <c r="AY1759" s="28" t="str">
        <f t="shared" si="10560"/>
        <v/>
      </c>
      <c r="AZ1759" s="28" t="str">
        <f t="shared" si="10560"/>
        <v/>
      </c>
      <c r="BA1759" s="28" t="str">
        <f t="shared" si="10560"/>
        <v/>
      </c>
      <c r="BB1759" s="28" t="str">
        <f t="shared" si="10560"/>
        <v/>
      </c>
      <c r="BC1759" s="28" t="str">
        <f t="shared" si="10560"/>
        <v/>
      </c>
      <c r="BD1759" s="28" t="str">
        <f t="shared" si="15"/>
        <v/>
      </c>
      <c r="BG1759" s="2" t="s">
        <v>11710</v>
      </c>
      <c r="BI1759" s="2" t="s">
        <v>1273</v>
      </c>
      <c r="BJ1759" s="28" t="str">
        <f t="shared" si="16"/>
        <v>Leeds</v>
      </c>
      <c r="BK1759" s="28" t="str">
        <f t="shared" si="17"/>
        <v>West Yorkshire</v>
      </c>
      <c r="BM1759" s="2" t="s">
        <v>98</v>
      </c>
      <c r="BU1759" s="18"/>
      <c r="BV1759" s="47" t="s">
        <v>573</v>
      </c>
      <c r="BW1759" s="18"/>
      <c r="BX1759" s="18"/>
      <c r="BY1759" s="42" t="str">
        <f t="shared" si="18"/>
        <v>Gender - Male;;LS10</v>
      </c>
      <c r="BZ1759" s="43"/>
    </row>
    <row r="1760" spans="1:78" ht="15">
      <c r="A1760" s="10" t="s">
        <v>46</v>
      </c>
      <c r="B1760" s="28">
        <f>VLOOKUP(A1760,Organisations!$A$2:$B$7,2,FALSE)</f>
        <v>3</v>
      </c>
      <c r="C1760" s="10" t="s">
        <v>11711</v>
      </c>
      <c r="D1760" s="10" t="s">
        <v>11711</v>
      </c>
      <c r="E1760" s="28" t="str">
        <f t="shared" si="0"/>
        <v>We run choirs, music workshops and instruments big music days
 Disabled Access: ramp access, disabled toilet</v>
      </c>
      <c r="F1760" s="61" t="s">
        <v>19815</v>
      </c>
      <c r="G1760" s="10" t="s">
        <v>68</v>
      </c>
      <c r="H1760" s="11"/>
      <c r="K1760" s="30" t="s">
        <v>11714</v>
      </c>
      <c r="L1760" s="10" t="s">
        <v>11715</v>
      </c>
      <c r="M1760" s="28" t="str">
        <f t="shared" ref="M1760:Q1760" si="10561">IFERROR(IF(FIND(M$1,$F1760)&gt;1,"Age - Children",""),"")</f>
        <v/>
      </c>
      <c r="N1760" s="28" t="str">
        <f t="shared" si="10561"/>
        <v/>
      </c>
      <c r="O1760" s="28" t="str">
        <f t="shared" si="10561"/>
        <v/>
      </c>
      <c r="P1760" s="28" t="str">
        <f t="shared" si="10561"/>
        <v/>
      </c>
      <c r="Q1760" s="28" t="str">
        <f t="shared" si="10561"/>
        <v/>
      </c>
      <c r="R1760" s="28" t="str">
        <f t="shared" ref="R1760:T1760" si="10562">IFERROR(IF(FIND(R$1,$F1760)&gt;1,"Age - Elderly",""),"")</f>
        <v/>
      </c>
      <c r="S1760" s="28" t="str">
        <f t="shared" si="10562"/>
        <v/>
      </c>
      <c r="T1760" s="28" t="str">
        <f t="shared" si="10562"/>
        <v/>
      </c>
      <c r="U1760" s="28" t="str">
        <f t="shared" si="3"/>
        <v/>
      </c>
      <c r="V1760" s="28" t="str">
        <f t="shared" si="4"/>
        <v>Status - disabled</v>
      </c>
      <c r="X1760" s="28" t="str">
        <f t="shared" si="5"/>
        <v/>
      </c>
      <c r="Y1760" s="28" t="str">
        <f t="shared" si="6"/>
        <v/>
      </c>
      <c r="Z1760" s="28" t="str">
        <f t="shared" si="7"/>
        <v>Gender - Male</v>
      </c>
      <c r="AB1760" s="28" t="str">
        <f t="shared" si="8"/>
        <v/>
      </c>
      <c r="AD1760" s="28" t="str">
        <f t="shared" si="9"/>
        <v>Gender - Male;</v>
      </c>
      <c r="AG1760" s="28" t="str">
        <f t="shared" ref="AG1760:AL1760" si="10563">IFERROR(IF(FIND(AG$1,$F1760)&gt;1,AG$1,""),"")</f>
        <v/>
      </c>
      <c r="AH1760" s="28" t="str">
        <f t="shared" si="10563"/>
        <v/>
      </c>
      <c r="AI1760" s="28" t="str">
        <f t="shared" si="10563"/>
        <v/>
      </c>
      <c r="AJ1760" s="28" t="str">
        <f t="shared" si="10563"/>
        <v/>
      </c>
      <c r="AK1760" s="28" t="str">
        <f t="shared" si="10563"/>
        <v/>
      </c>
      <c r="AL1760" s="28" t="str">
        <f t="shared" si="10563"/>
        <v/>
      </c>
      <c r="AM1760" s="28" t="str">
        <f t="shared" si="11"/>
        <v/>
      </c>
      <c r="AN1760" s="28" t="str">
        <f t="shared" ref="AN1760:AQ1760" si="10564">IFERROR(IF(FIND(AN$1,$F1760)&gt;1,"Status - LGBT",""),"")</f>
        <v/>
      </c>
      <c r="AO1760" s="28" t="str">
        <f t="shared" si="10564"/>
        <v/>
      </c>
      <c r="AP1760" s="28" t="str">
        <f t="shared" si="10564"/>
        <v/>
      </c>
      <c r="AQ1760" s="28" t="str">
        <f t="shared" si="10564"/>
        <v/>
      </c>
      <c r="AR1760" s="28" t="str">
        <f t="shared" ref="AR1760:AV1760" si="10565">IFERROR(IF(FIND(AR$1,$F1760)&gt;1,"BME",""),"")</f>
        <v/>
      </c>
      <c r="AS1760" s="28" t="str">
        <f t="shared" si="10565"/>
        <v/>
      </c>
      <c r="AT1760" s="28" t="str">
        <f t="shared" si="10565"/>
        <v/>
      </c>
      <c r="AU1760" s="28" t="str">
        <f t="shared" si="10565"/>
        <v/>
      </c>
      <c r="AV1760" s="28" t="str">
        <f t="shared" si="10565"/>
        <v/>
      </c>
      <c r="AW1760" s="28" t="str">
        <f t="shared" ref="AW1760:BC1760" si="10566">IFERROR(IF(FIND(AW$1,$F1760)&gt;1,AW$1,""),"")</f>
        <v/>
      </c>
      <c r="AX1760" s="28" t="str">
        <f t="shared" si="10566"/>
        <v/>
      </c>
      <c r="AY1760" s="28" t="str">
        <f t="shared" si="10566"/>
        <v/>
      </c>
      <c r="AZ1760" s="28" t="str">
        <f t="shared" si="10566"/>
        <v/>
      </c>
      <c r="BA1760" s="28" t="str">
        <f t="shared" si="10566"/>
        <v/>
      </c>
      <c r="BB1760" s="28" t="str">
        <f t="shared" si="10566"/>
        <v/>
      </c>
      <c r="BC1760" s="28" t="str">
        <f t="shared" si="10566"/>
        <v/>
      </c>
      <c r="BD1760" s="28" t="str">
        <f t="shared" si="15"/>
        <v/>
      </c>
      <c r="BG1760" s="2" t="s">
        <v>11716</v>
      </c>
      <c r="BI1760" s="2" t="s">
        <v>10489</v>
      </c>
      <c r="BJ1760" s="28" t="str">
        <f t="shared" si="16"/>
        <v/>
      </c>
      <c r="BK1760" s="28" t="str">
        <f t="shared" si="17"/>
        <v/>
      </c>
      <c r="BM1760" s="2" t="s">
        <v>98</v>
      </c>
      <c r="BU1760" s="12"/>
      <c r="BV1760" s="50" t="s">
        <v>568</v>
      </c>
      <c r="BW1760" s="12"/>
      <c r="BX1760" s="12"/>
      <c r="BY1760" s="42" t="str">
        <f t="shared" si="18"/>
        <v>Status - disabled;Gender - Male;;LS6</v>
      </c>
      <c r="BZ1760" s="42"/>
    </row>
    <row r="1761" spans="1:78" ht="15">
      <c r="A1761" s="16" t="s">
        <v>46</v>
      </c>
      <c r="B1761" s="28">
        <f>VLOOKUP(A1761,Organisations!$A$2:$B$7,2,FALSE)</f>
        <v>3</v>
      </c>
      <c r="C1761" s="23" t="s">
        <v>2627</v>
      </c>
      <c r="D1761" s="23" t="s">
        <v>2628</v>
      </c>
      <c r="E1761" s="28" t="str">
        <f t="shared" si="0"/>
        <v>Our main job is to support the development of dance in Yorkshire. We are here to give people the chance to create, perfo</v>
      </c>
      <c r="F1761" s="62" t="s">
        <v>19816</v>
      </c>
      <c r="G1761" s="16" t="s">
        <v>68</v>
      </c>
      <c r="H1761" s="17"/>
      <c r="K1761" s="26" t="s">
        <v>5197</v>
      </c>
      <c r="L1761" s="16" t="s">
        <v>11720</v>
      </c>
      <c r="M1761" s="28" t="str">
        <f t="shared" ref="M1761:Q1761" si="10567">IFERROR(IF(FIND(M$1,$F1761)&gt;1,"Age - Children",""),"")</f>
        <v/>
      </c>
      <c r="N1761" s="28" t="str">
        <f t="shared" si="10567"/>
        <v/>
      </c>
      <c r="O1761" s="28" t="str">
        <f t="shared" si="10567"/>
        <v/>
      </c>
      <c r="P1761" s="28" t="str">
        <f t="shared" si="10567"/>
        <v/>
      </c>
      <c r="Q1761" s="28" t="str">
        <f t="shared" si="10567"/>
        <v/>
      </c>
      <c r="R1761" s="28" t="str">
        <f t="shared" ref="R1761:T1761" si="10568">IFERROR(IF(FIND(R$1,$F1761)&gt;1,"Age - Elderly",""),"")</f>
        <v/>
      </c>
      <c r="S1761" s="28" t="str">
        <f t="shared" si="10568"/>
        <v/>
      </c>
      <c r="T1761" s="28" t="str">
        <f t="shared" si="10568"/>
        <v/>
      </c>
      <c r="U1761" s="28" t="str">
        <f t="shared" si="3"/>
        <v/>
      </c>
      <c r="V1761" s="28" t="str">
        <f t="shared" si="4"/>
        <v/>
      </c>
      <c r="X1761" s="28" t="str">
        <f t="shared" si="5"/>
        <v/>
      </c>
      <c r="Y1761" s="28" t="str">
        <f t="shared" si="6"/>
        <v/>
      </c>
      <c r="Z1761" s="28" t="str">
        <f t="shared" si="7"/>
        <v>Gender - Male</v>
      </c>
      <c r="AB1761" s="28" t="str">
        <f t="shared" si="8"/>
        <v/>
      </c>
      <c r="AD1761" s="28" t="str">
        <f t="shared" si="9"/>
        <v>Gender - Male;</v>
      </c>
      <c r="AG1761" s="28" t="str">
        <f t="shared" ref="AG1761:AL1761" si="10569">IFERROR(IF(FIND(AG$1,$F1761)&gt;1,AG$1,""),"")</f>
        <v/>
      </c>
      <c r="AH1761" s="28" t="str">
        <f t="shared" si="10569"/>
        <v/>
      </c>
      <c r="AI1761" s="28" t="str">
        <f t="shared" si="10569"/>
        <v/>
      </c>
      <c r="AJ1761" s="28" t="str">
        <f t="shared" si="10569"/>
        <v/>
      </c>
      <c r="AK1761" s="28" t="str">
        <f t="shared" si="10569"/>
        <v/>
      </c>
      <c r="AL1761" s="28" t="str">
        <f t="shared" si="10569"/>
        <v/>
      </c>
      <c r="AM1761" s="28" t="str">
        <f t="shared" si="11"/>
        <v/>
      </c>
      <c r="AN1761" s="28" t="str">
        <f t="shared" ref="AN1761:AQ1761" si="10570">IFERROR(IF(FIND(AN$1,$F1761)&gt;1,"Status - LGBT",""),"")</f>
        <v/>
      </c>
      <c r="AO1761" s="28" t="str">
        <f t="shared" si="10570"/>
        <v/>
      </c>
      <c r="AP1761" s="28" t="str">
        <f t="shared" si="10570"/>
        <v/>
      </c>
      <c r="AQ1761" s="28" t="str">
        <f t="shared" si="10570"/>
        <v/>
      </c>
      <c r="AR1761" s="28" t="str">
        <f t="shared" ref="AR1761:AV1761" si="10571">IFERROR(IF(FIND(AR$1,$F1761)&gt;1,"BME",""),"")</f>
        <v/>
      </c>
      <c r="AS1761" s="28" t="str">
        <f t="shared" si="10571"/>
        <v/>
      </c>
      <c r="AT1761" s="28" t="str">
        <f t="shared" si="10571"/>
        <v/>
      </c>
      <c r="AU1761" s="28" t="str">
        <f t="shared" si="10571"/>
        <v/>
      </c>
      <c r="AV1761" s="28" t="str">
        <f t="shared" si="10571"/>
        <v/>
      </c>
      <c r="AW1761" s="28" t="str">
        <f t="shared" ref="AW1761:BC1761" si="10572">IFERROR(IF(FIND(AW$1,$F1761)&gt;1,AW$1,""),"")</f>
        <v/>
      </c>
      <c r="AX1761" s="28" t="str">
        <f t="shared" si="10572"/>
        <v/>
      </c>
      <c r="AY1761" s="28" t="str">
        <f t="shared" si="10572"/>
        <v/>
      </c>
      <c r="AZ1761" s="28" t="str">
        <f t="shared" si="10572"/>
        <v/>
      </c>
      <c r="BA1761" s="28" t="str">
        <f t="shared" si="10572"/>
        <v/>
      </c>
      <c r="BB1761" s="28" t="str">
        <f t="shared" si="10572"/>
        <v/>
      </c>
      <c r="BC1761" s="28" t="str">
        <f t="shared" si="10572"/>
        <v/>
      </c>
      <c r="BD1761" s="28" t="str">
        <f t="shared" si="15"/>
        <v/>
      </c>
      <c r="BG1761" s="2" t="s">
        <v>11721</v>
      </c>
      <c r="BI1761" s="2" t="s">
        <v>2575</v>
      </c>
      <c r="BJ1761" s="28" t="str">
        <f t="shared" si="16"/>
        <v>Leeds</v>
      </c>
      <c r="BK1761" s="28" t="str">
        <f t="shared" si="17"/>
        <v>West Yorkshire</v>
      </c>
      <c r="BM1761" s="2" t="s">
        <v>98</v>
      </c>
      <c r="BU1761" s="18"/>
      <c r="BV1761" s="47" t="s">
        <v>572</v>
      </c>
      <c r="BW1761" s="18"/>
      <c r="BX1761" s="18"/>
      <c r="BY1761" s="42" t="str">
        <f t="shared" si="18"/>
        <v>Gender - Male;;LS9</v>
      </c>
      <c r="BZ1761" s="43"/>
    </row>
    <row r="1762" spans="1:78" ht="15">
      <c r="A1762" s="10" t="s">
        <v>51</v>
      </c>
      <c r="B1762" s="28">
        <f>VLOOKUP(A1762,Organisations!$A$2:$B$7,2,FALSE)</f>
        <v>4</v>
      </c>
      <c r="C1762" s="10" t="s">
        <v>11723</v>
      </c>
      <c r="D1762" s="10" t="s">
        <v>11724</v>
      </c>
      <c r="E1762" s="28" t="str">
        <f t="shared" si="0"/>
        <v>Going out to different places, crafts, holidays with the unit, getting the girls to find out about different things. Exc</v>
      </c>
      <c r="F1762" s="10" t="s">
        <v>11726</v>
      </c>
      <c r="G1762" s="10" t="s">
        <v>68</v>
      </c>
      <c r="H1762" s="11"/>
      <c r="K1762" s="30" t="s">
        <v>11727</v>
      </c>
      <c r="L1762" s="10" t="s">
        <v>11728</v>
      </c>
      <c r="M1762" s="28" t="str">
        <f t="shared" ref="M1762:Q1762" si="10573">IFERROR(IF(FIND(M$1,$F1762)&gt;1,"Age - Children",""),"")</f>
        <v/>
      </c>
      <c r="N1762" s="28" t="str">
        <f t="shared" si="10573"/>
        <v/>
      </c>
      <c r="O1762" s="28" t="str">
        <f t="shared" si="10573"/>
        <v/>
      </c>
      <c r="P1762" s="28" t="str">
        <f t="shared" si="10573"/>
        <v/>
      </c>
      <c r="Q1762" s="28" t="str">
        <f t="shared" si="10573"/>
        <v/>
      </c>
      <c r="R1762" s="28" t="str">
        <f t="shared" ref="R1762:T1762" si="10574">IFERROR(IF(FIND(R$1,$F1762)&gt;1,"Age - Elderly",""),"")</f>
        <v/>
      </c>
      <c r="S1762" s="28" t="str">
        <f t="shared" si="10574"/>
        <v/>
      </c>
      <c r="T1762" s="28" t="str">
        <f t="shared" si="10574"/>
        <v/>
      </c>
      <c r="U1762" s="28" t="str">
        <f t="shared" si="3"/>
        <v/>
      </c>
      <c r="V1762" s="28" t="str">
        <f t="shared" si="4"/>
        <v/>
      </c>
      <c r="X1762" s="28" t="str">
        <f t="shared" si="5"/>
        <v/>
      </c>
      <c r="Y1762" s="28" t="str">
        <f t="shared" si="6"/>
        <v/>
      </c>
      <c r="Z1762" s="28" t="str">
        <f t="shared" si="7"/>
        <v/>
      </c>
      <c r="AB1762" s="28" t="str">
        <f t="shared" si="8"/>
        <v/>
      </c>
      <c r="AD1762" s="28" t="str">
        <f t="shared" si="9"/>
        <v/>
      </c>
      <c r="AG1762" s="28" t="str">
        <f t="shared" ref="AG1762:AL1762" si="10575">IFERROR(IF(FIND(AG$1,$F1762)&gt;1,AG$1,""),"")</f>
        <v/>
      </c>
      <c r="AH1762" s="28" t="str">
        <f t="shared" si="10575"/>
        <v/>
      </c>
      <c r="AI1762" s="28" t="str">
        <f t="shared" si="10575"/>
        <v/>
      </c>
      <c r="AJ1762" s="28" t="str">
        <f t="shared" si="10575"/>
        <v/>
      </c>
      <c r="AK1762" s="28" t="str">
        <f t="shared" si="10575"/>
        <v/>
      </c>
      <c r="AL1762" s="28" t="str">
        <f t="shared" si="10575"/>
        <v/>
      </c>
      <c r="AM1762" s="28" t="str">
        <f t="shared" si="11"/>
        <v/>
      </c>
      <c r="AN1762" s="28" t="str">
        <f t="shared" ref="AN1762:AQ1762" si="10576">IFERROR(IF(FIND(AN$1,$F1762)&gt;1,"Status - LGBT",""),"")</f>
        <v/>
      </c>
      <c r="AO1762" s="28" t="str">
        <f t="shared" si="10576"/>
        <v/>
      </c>
      <c r="AP1762" s="28" t="str">
        <f t="shared" si="10576"/>
        <v/>
      </c>
      <c r="AQ1762" s="28" t="str">
        <f t="shared" si="10576"/>
        <v/>
      </c>
      <c r="AR1762" s="28" t="str">
        <f t="shared" ref="AR1762:AV1762" si="10577">IFERROR(IF(FIND(AR$1,$F1762)&gt;1,"BME",""),"")</f>
        <v/>
      </c>
      <c r="AS1762" s="28" t="str">
        <f t="shared" si="10577"/>
        <v/>
      </c>
      <c r="AT1762" s="28" t="str">
        <f t="shared" si="10577"/>
        <v/>
      </c>
      <c r="AU1762" s="28" t="str">
        <f t="shared" si="10577"/>
        <v/>
      </c>
      <c r="AV1762" s="28" t="str">
        <f t="shared" si="10577"/>
        <v/>
      </c>
      <c r="AW1762" s="28" t="str">
        <f t="shared" ref="AW1762:BC1762" si="10578">IFERROR(IF(FIND(AW$1,$F1762)&gt;1,AW$1,""),"")</f>
        <v/>
      </c>
      <c r="AX1762" s="28" t="str">
        <f t="shared" si="10578"/>
        <v/>
      </c>
      <c r="AY1762" s="28" t="str">
        <f t="shared" si="10578"/>
        <v/>
      </c>
      <c r="AZ1762" s="28" t="str">
        <f t="shared" si="10578"/>
        <v/>
      </c>
      <c r="BA1762" s="28" t="str">
        <f t="shared" si="10578"/>
        <v/>
      </c>
      <c r="BB1762" s="28" t="str">
        <f t="shared" si="10578"/>
        <v/>
      </c>
      <c r="BC1762" s="28" t="str">
        <f t="shared" si="10578"/>
        <v/>
      </c>
      <c r="BD1762" s="28" t="str">
        <f t="shared" si="15"/>
        <v/>
      </c>
      <c r="BG1762" s="2" t="s">
        <v>11729</v>
      </c>
      <c r="BJ1762" s="28" t="str">
        <f t="shared" si="16"/>
        <v/>
      </c>
      <c r="BK1762" s="28" t="str">
        <f t="shared" si="17"/>
        <v/>
      </c>
      <c r="BL1762" s="2" t="s">
        <v>19817</v>
      </c>
      <c r="BM1762" s="2" t="s">
        <v>98</v>
      </c>
      <c r="BU1762" s="50" t="s">
        <v>19818</v>
      </c>
      <c r="BV1762" s="12"/>
      <c r="BW1762" s="50"/>
      <c r="BX1762" s="50" t="s">
        <v>19819</v>
      </c>
      <c r="BY1762" s="42" t="str">
        <f t="shared" si="18"/>
        <v>Kirkst;</v>
      </c>
      <c r="BZ1762" s="72"/>
    </row>
    <row r="1763" spans="1:78" ht="15">
      <c r="A1763" s="16" t="s">
        <v>51</v>
      </c>
      <c r="B1763" s="28">
        <f>VLOOKUP(A1763,Organisations!$A$2:$B$7,2,FALSE)</f>
        <v>4</v>
      </c>
      <c r="C1763" s="16" t="s">
        <v>11731</v>
      </c>
      <c r="D1763" s="16" t="s">
        <v>11732</v>
      </c>
      <c r="E1763" s="28" t="str">
        <f t="shared" si="0"/>
        <v>At Guiseley Methodist Church we have a thriving Scouting community with Scouts, Cubs and Beavers groups meeting on a wee</v>
      </c>
      <c r="F1763" s="16" t="s">
        <v>11734</v>
      </c>
      <c r="G1763" s="16" t="s">
        <v>68</v>
      </c>
      <c r="H1763" s="17"/>
      <c r="K1763" s="26" t="s">
        <v>11735</v>
      </c>
      <c r="L1763" s="16" t="s">
        <v>11736</v>
      </c>
      <c r="M1763" s="28" t="str">
        <f t="shared" ref="M1763:Q1763" si="10579">IFERROR(IF(FIND(M$1,$F1763)&gt;1,"Age - Children",""),"")</f>
        <v>Age - Children</v>
      </c>
      <c r="N1763" s="28" t="str">
        <f t="shared" si="10579"/>
        <v/>
      </c>
      <c r="O1763" s="28" t="str">
        <f t="shared" si="10579"/>
        <v/>
      </c>
      <c r="P1763" s="28" t="str">
        <f t="shared" si="10579"/>
        <v/>
      </c>
      <c r="Q1763" s="28" t="str">
        <f t="shared" si="10579"/>
        <v/>
      </c>
      <c r="R1763" s="28" t="str">
        <f t="shared" ref="R1763:T1763" si="10580">IFERROR(IF(FIND(R$1,$F1763)&gt;1,"Age - Elderly",""),"")</f>
        <v/>
      </c>
      <c r="S1763" s="28" t="str">
        <f t="shared" si="10580"/>
        <v/>
      </c>
      <c r="T1763" s="28" t="str">
        <f t="shared" si="10580"/>
        <v/>
      </c>
      <c r="U1763" s="28" t="str">
        <f t="shared" si="3"/>
        <v>Age - Children;</v>
      </c>
      <c r="V1763" s="28" t="str">
        <f t="shared" si="4"/>
        <v/>
      </c>
      <c r="X1763" s="28" t="str">
        <f t="shared" si="5"/>
        <v/>
      </c>
      <c r="Y1763" s="28" t="str">
        <f t="shared" si="6"/>
        <v/>
      </c>
      <c r="Z1763" s="28" t="str">
        <f t="shared" si="7"/>
        <v/>
      </c>
      <c r="AB1763" s="28" t="str">
        <f t="shared" si="8"/>
        <v/>
      </c>
      <c r="AD1763" s="28" t="str">
        <f t="shared" si="9"/>
        <v/>
      </c>
      <c r="AG1763" s="28" t="str">
        <f t="shared" ref="AG1763:AL1763" si="10581">IFERROR(IF(FIND(AG$1,$F1763)&gt;1,AG$1,""),"")</f>
        <v/>
      </c>
      <c r="AH1763" s="28" t="str">
        <f t="shared" si="10581"/>
        <v/>
      </c>
      <c r="AI1763" s="28" t="str">
        <f t="shared" si="10581"/>
        <v/>
      </c>
      <c r="AJ1763" s="28" t="str">
        <f t="shared" si="10581"/>
        <v/>
      </c>
      <c r="AK1763" s="28" t="str">
        <f t="shared" si="10581"/>
        <v/>
      </c>
      <c r="AL1763" s="28" t="str">
        <f t="shared" si="10581"/>
        <v/>
      </c>
      <c r="AM1763" s="28" t="str">
        <f t="shared" si="11"/>
        <v/>
      </c>
      <c r="AN1763" s="28" t="str">
        <f t="shared" ref="AN1763:AQ1763" si="10582">IFERROR(IF(FIND(AN$1,$F1763)&gt;1,"Status - LGBT",""),"")</f>
        <v/>
      </c>
      <c r="AO1763" s="28" t="str">
        <f t="shared" si="10582"/>
        <v/>
      </c>
      <c r="AP1763" s="28" t="str">
        <f t="shared" si="10582"/>
        <v/>
      </c>
      <c r="AQ1763" s="28" t="str">
        <f t="shared" si="10582"/>
        <v/>
      </c>
      <c r="AR1763" s="28" t="str">
        <f t="shared" ref="AR1763:AV1763" si="10583">IFERROR(IF(FIND(AR$1,$F1763)&gt;1,"BME",""),"")</f>
        <v/>
      </c>
      <c r="AS1763" s="28" t="str">
        <f t="shared" si="10583"/>
        <v/>
      </c>
      <c r="AT1763" s="28" t="str">
        <f t="shared" si="10583"/>
        <v/>
      </c>
      <c r="AU1763" s="28" t="str">
        <f t="shared" si="10583"/>
        <v/>
      </c>
      <c r="AV1763" s="28" t="str">
        <f t="shared" si="10583"/>
        <v/>
      </c>
      <c r="AW1763" s="28" t="str">
        <f t="shared" ref="AW1763:BC1763" si="10584">IFERROR(IF(FIND(AW$1,$F1763)&gt;1,AW$1,""),"")</f>
        <v/>
      </c>
      <c r="AX1763" s="28" t="str">
        <f t="shared" si="10584"/>
        <v/>
      </c>
      <c r="AY1763" s="28" t="str">
        <f t="shared" si="10584"/>
        <v/>
      </c>
      <c r="AZ1763" s="28" t="str">
        <f t="shared" si="10584"/>
        <v/>
      </c>
      <c r="BA1763" s="28" t="str">
        <f t="shared" si="10584"/>
        <v/>
      </c>
      <c r="BB1763" s="28" t="str">
        <f t="shared" si="10584"/>
        <v/>
      </c>
      <c r="BC1763" s="28" t="str">
        <f t="shared" si="10584"/>
        <v/>
      </c>
      <c r="BD1763" s="28" t="str">
        <f t="shared" si="15"/>
        <v/>
      </c>
      <c r="BG1763" s="2" t="s">
        <v>11737</v>
      </c>
      <c r="BJ1763" s="28" t="str">
        <f t="shared" si="16"/>
        <v/>
      </c>
      <c r="BK1763" s="28" t="str">
        <f t="shared" si="17"/>
        <v/>
      </c>
      <c r="BL1763" s="2" t="s">
        <v>19820</v>
      </c>
      <c r="BM1763" s="2" t="s">
        <v>98</v>
      </c>
      <c r="BU1763" s="47" t="s">
        <v>19821</v>
      </c>
      <c r="BV1763" s="18"/>
      <c r="BW1763" s="47"/>
      <c r="BX1763" s="47" t="s">
        <v>19819</v>
      </c>
      <c r="BY1763" s="42" t="str">
        <f t="shared" si="18"/>
        <v>Age - Children;;Guiseley;Rawdon;</v>
      </c>
      <c r="BZ1763" s="73"/>
    </row>
    <row r="1764" spans="1:78" ht="15">
      <c r="A1764" s="10" t="s">
        <v>51</v>
      </c>
      <c r="B1764" s="28">
        <f>VLOOKUP(A1764,Organisations!$A$2:$B$7,2,FALSE)</f>
        <v>4</v>
      </c>
      <c r="C1764" s="10" t="s">
        <v>11739</v>
      </c>
      <c r="D1764" s="10" t="s">
        <v>11740</v>
      </c>
      <c r="E1764" s="28" t="str">
        <f t="shared" si="0"/>
        <v>The spiritual, physical, and mental development of boys and girls aged 6 years to 18 years - our activities include camp</v>
      </c>
      <c r="F1764" s="10" t="s">
        <v>11742</v>
      </c>
      <c r="G1764" s="10" t="s">
        <v>68</v>
      </c>
      <c r="H1764" s="11"/>
      <c r="K1764" s="30" t="s">
        <v>11743</v>
      </c>
      <c r="L1764" s="12"/>
      <c r="M1764" s="28" t="str">
        <f t="shared" ref="M1764:Q1764" si="10585">IFERROR(IF(FIND(M$1,$F1764)&gt;1,"Age - Children",""),"")</f>
        <v/>
      </c>
      <c r="N1764" s="28" t="str">
        <f t="shared" si="10585"/>
        <v/>
      </c>
      <c r="O1764" s="28" t="str">
        <f t="shared" si="10585"/>
        <v/>
      </c>
      <c r="P1764" s="28" t="str">
        <f t="shared" si="10585"/>
        <v/>
      </c>
      <c r="Q1764" s="28" t="str">
        <f t="shared" si="10585"/>
        <v/>
      </c>
      <c r="R1764" s="28" t="str">
        <f t="shared" ref="R1764:T1764" si="10586">IFERROR(IF(FIND(R$1,$F1764)&gt;1,"Age - Elderly",""),"")</f>
        <v/>
      </c>
      <c r="S1764" s="28" t="str">
        <f t="shared" si="10586"/>
        <v/>
      </c>
      <c r="T1764" s="28" t="str">
        <f t="shared" si="10586"/>
        <v/>
      </c>
      <c r="U1764" s="28" t="str">
        <f t="shared" si="3"/>
        <v/>
      </c>
      <c r="V1764" s="28" t="str">
        <f t="shared" si="4"/>
        <v/>
      </c>
      <c r="X1764" s="28" t="str">
        <f t="shared" si="5"/>
        <v/>
      </c>
      <c r="Y1764" s="28" t="str">
        <f t="shared" si="6"/>
        <v/>
      </c>
      <c r="Z1764" s="28" t="str">
        <f t="shared" si="7"/>
        <v>Gender - Male</v>
      </c>
      <c r="AB1764" s="28" t="str">
        <f t="shared" si="8"/>
        <v/>
      </c>
      <c r="AD1764" s="28" t="str">
        <f t="shared" si="9"/>
        <v>Gender - Male;</v>
      </c>
      <c r="AG1764" s="28" t="str">
        <f t="shared" ref="AG1764:AL1764" si="10587">IFERROR(IF(FIND(AG$1,$F1764)&gt;1,AG$1,""),"")</f>
        <v/>
      </c>
      <c r="AH1764" s="28" t="str">
        <f t="shared" si="10587"/>
        <v/>
      </c>
      <c r="AI1764" s="28" t="str">
        <f t="shared" si="10587"/>
        <v/>
      </c>
      <c r="AJ1764" s="28" t="str">
        <f t="shared" si="10587"/>
        <v/>
      </c>
      <c r="AK1764" s="28" t="str">
        <f t="shared" si="10587"/>
        <v/>
      </c>
      <c r="AL1764" s="28" t="str">
        <f t="shared" si="10587"/>
        <v/>
      </c>
      <c r="AM1764" s="28" t="str">
        <f t="shared" si="11"/>
        <v/>
      </c>
      <c r="AN1764" s="28" t="str">
        <f t="shared" ref="AN1764:AQ1764" si="10588">IFERROR(IF(FIND(AN$1,$F1764)&gt;1,"Status - LGBT",""),"")</f>
        <v/>
      </c>
      <c r="AO1764" s="28" t="str">
        <f t="shared" si="10588"/>
        <v/>
      </c>
      <c r="AP1764" s="28" t="str">
        <f t="shared" si="10588"/>
        <v/>
      </c>
      <c r="AQ1764" s="28" t="str">
        <f t="shared" si="10588"/>
        <v/>
      </c>
      <c r="AR1764" s="28" t="str">
        <f t="shared" ref="AR1764:AV1764" si="10589">IFERROR(IF(FIND(AR$1,$F1764)&gt;1,"BME",""),"")</f>
        <v/>
      </c>
      <c r="AS1764" s="28" t="str">
        <f t="shared" si="10589"/>
        <v/>
      </c>
      <c r="AT1764" s="28" t="str">
        <f t="shared" si="10589"/>
        <v/>
      </c>
      <c r="AU1764" s="28" t="str">
        <f t="shared" si="10589"/>
        <v/>
      </c>
      <c r="AV1764" s="28" t="str">
        <f t="shared" si="10589"/>
        <v/>
      </c>
      <c r="AW1764" s="28" t="str">
        <f t="shared" ref="AW1764:BC1764" si="10590">IFERROR(IF(FIND(AW$1,$F1764)&gt;1,AW$1,""),"")</f>
        <v/>
      </c>
      <c r="AX1764" s="28" t="str">
        <f t="shared" si="10590"/>
        <v/>
      </c>
      <c r="AY1764" s="28" t="str">
        <f t="shared" si="10590"/>
        <v/>
      </c>
      <c r="AZ1764" s="28" t="str">
        <f t="shared" si="10590"/>
        <v/>
      </c>
      <c r="BA1764" s="28" t="str">
        <f t="shared" si="10590"/>
        <v/>
      </c>
      <c r="BB1764" s="28" t="str">
        <f t="shared" si="10590"/>
        <v/>
      </c>
      <c r="BC1764" s="28" t="str">
        <f t="shared" si="10590"/>
        <v/>
      </c>
      <c r="BD1764" s="28" t="str">
        <f t="shared" si="15"/>
        <v/>
      </c>
      <c r="BG1764" s="2" t="s">
        <v>11744</v>
      </c>
      <c r="BJ1764" s="28" t="str">
        <f t="shared" si="16"/>
        <v/>
      </c>
      <c r="BK1764" s="28" t="str">
        <f t="shared" si="17"/>
        <v/>
      </c>
      <c r="BL1764" s="2" t="s">
        <v>17688</v>
      </c>
      <c r="BM1764" s="2" t="s">
        <v>98</v>
      </c>
      <c r="BU1764" s="50" t="s">
        <v>19822</v>
      </c>
      <c r="BV1764" s="12"/>
      <c r="BW1764" s="50"/>
      <c r="BX1764" s="50" t="s">
        <v>19823</v>
      </c>
      <c r="BY1764" s="42" t="str">
        <f t="shared" si="18"/>
        <v>Gender - Male;;Otley;Yeadon;</v>
      </c>
      <c r="BZ1764" s="72"/>
    </row>
    <row r="1765" spans="1:78" ht="15">
      <c r="A1765" s="16" t="s">
        <v>51</v>
      </c>
      <c r="B1765" s="28">
        <f>VLOOKUP(A1765,Organisations!$A$2:$B$7,2,FALSE)</f>
        <v>4</v>
      </c>
      <c r="C1765" s="16" t="s">
        <v>11746</v>
      </c>
      <c r="D1765" s="16" t="s">
        <v>11747</v>
      </c>
      <c r="E1765" s="28" t="str">
        <f t="shared" si="0"/>
        <v>The age range for the 16th Airedale Ventures is 15 - 21 - the activities provided are rock climbing, games, outdoor purs</v>
      </c>
      <c r="F1765" s="16" t="s">
        <v>11749</v>
      </c>
      <c r="G1765" s="16" t="s">
        <v>68</v>
      </c>
      <c r="H1765" s="17"/>
      <c r="K1765" s="26" t="s">
        <v>11750</v>
      </c>
      <c r="L1765" s="18"/>
      <c r="M1765" s="28" t="str">
        <f t="shared" ref="M1765:Q1765" si="10591">IFERROR(IF(FIND(M$1,$F1765)&gt;1,"Age - Children",""),"")</f>
        <v/>
      </c>
      <c r="N1765" s="28" t="str">
        <f t="shared" si="10591"/>
        <v/>
      </c>
      <c r="O1765" s="28" t="str">
        <f t="shared" si="10591"/>
        <v/>
      </c>
      <c r="P1765" s="28" t="str">
        <f t="shared" si="10591"/>
        <v/>
      </c>
      <c r="Q1765" s="28" t="str">
        <f t="shared" si="10591"/>
        <v/>
      </c>
      <c r="R1765" s="28" t="str">
        <f t="shared" ref="R1765:T1765" si="10592">IFERROR(IF(FIND(R$1,$F1765)&gt;1,"Age - Elderly",""),"")</f>
        <v/>
      </c>
      <c r="S1765" s="28" t="str">
        <f t="shared" si="10592"/>
        <v/>
      </c>
      <c r="T1765" s="28" t="str">
        <f t="shared" si="10592"/>
        <v/>
      </c>
      <c r="U1765" s="28" t="str">
        <f t="shared" si="3"/>
        <v/>
      </c>
      <c r="V1765" s="28" t="str">
        <f t="shared" si="4"/>
        <v/>
      </c>
      <c r="X1765" s="28" t="str">
        <f t="shared" si="5"/>
        <v/>
      </c>
      <c r="Y1765" s="28" t="str">
        <f t="shared" si="6"/>
        <v/>
      </c>
      <c r="Z1765" s="28" t="str">
        <f t="shared" si="7"/>
        <v/>
      </c>
      <c r="AB1765" s="28" t="str">
        <f t="shared" si="8"/>
        <v/>
      </c>
      <c r="AD1765" s="28" t="str">
        <f t="shared" si="9"/>
        <v/>
      </c>
      <c r="AG1765" s="28" t="str">
        <f t="shared" ref="AG1765:AL1765" si="10593">IFERROR(IF(FIND(AG$1,$F1765)&gt;1,AG$1,""),"")</f>
        <v/>
      </c>
      <c r="AH1765" s="28" t="str">
        <f t="shared" si="10593"/>
        <v/>
      </c>
      <c r="AI1765" s="28" t="str">
        <f t="shared" si="10593"/>
        <v/>
      </c>
      <c r="AJ1765" s="28" t="str">
        <f t="shared" si="10593"/>
        <v/>
      </c>
      <c r="AK1765" s="28" t="str">
        <f t="shared" si="10593"/>
        <v/>
      </c>
      <c r="AL1765" s="28" t="str">
        <f t="shared" si="10593"/>
        <v/>
      </c>
      <c r="AM1765" s="28" t="str">
        <f t="shared" si="11"/>
        <v/>
      </c>
      <c r="AN1765" s="28" t="str">
        <f t="shared" ref="AN1765:AQ1765" si="10594">IFERROR(IF(FIND(AN$1,$F1765)&gt;1,"Status - LGBT",""),"")</f>
        <v/>
      </c>
      <c r="AO1765" s="28" t="str">
        <f t="shared" si="10594"/>
        <v/>
      </c>
      <c r="AP1765" s="28" t="str">
        <f t="shared" si="10594"/>
        <v/>
      </c>
      <c r="AQ1765" s="28" t="str">
        <f t="shared" si="10594"/>
        <v/>
      </c>
      <c r="AR1765" s="28" t="str">
        <f t="shared" ref="AR1765:AV1765" si="10595">IFERROR(IF(FIND(AR$1,$F1765)&gt;1,"BME",""),"")</f>
        <v/>
      </c>
      <c r="AS1765" s="28" t="str">
        <f t="shared" si="10595"/>
        <v/>
      </c>
      <c r="AT1765" s="28" t="str">
        <f t="shared" si="10595"/>
        <v/>
      </c>
      <c r="AU1765" s="28" t="str">
        <f t="shared" si="10595"/>
        <v/>
      </c>
      <c r="AV1765" s="28" t="str">
        <f t="shared" si="10595"/>
        <v/>
      </c>
      <c r="AW1765" s="28" t="str">
        <f t="shared" ref="AW1765:BC1765" si="10596">IFERROR(IF(FIND(AW$1,$F1765)&gt;1,AW$1,""),"")</f>
        <v/>
      </c>
      <c r="AX1765" s="28" t="str">
        <f t="shared" si="10596"/>
        <v/>
      </c>
      <c r="AY1765" s="28" t="str">
        <f t="shared" si="10596"/>
        <v/>
      </c>
      <c r="AZ1765" s="28" t="str">
        <f t="shared" si="10596"/>
        <v/>
      </c>
      <c r="BA1765" s="28" t="str">
        <f t="shared" si="10596"/>
        <v/>
      </c>
      <c r="BB1765" s="28" t="str">
        <f t="shared" si="10596"/>
        <v/>
      </c>
      <c r="BC1765" s="28" t="str">
        <f t="shared" si="10596"/>
        <v/>
      </c>
      <c r="BD1765" s="28" t="str">
        <f t="shared" si="15"/>
        <v/>
      </c>
      <c r="BG1765" s="2" t="s">
        <v>11751</v>
      </c>
      <c r="BJ1765" s="28" t="str">
        <f t="shared" si="16"/>
        <v/>
      </c>
      <c r="BK1765" s="28" t="str">
        <f t="shared" si="17"/>
        <v/>
      </c>
      <c r="BL1765" s="2" t="s">
        <v>19824</v>
      </c>
      <c r="BM1765" s="2" t="s">
        <v>98</v>
      </c>
      <c r="BU1765" s="18"/>
      <c r="BV1765" s="18"/>
      <c r="BW1765" s="47"/>
      <c r="BX1765" s="47" t="s">
        <v>19825</v>
      </c>
      <c r="BY1765" s="42" t="str">
        <f t="shared" si="18"/>
        <v/>
      </c>
      <c r="BZ1765" s="73"/>
    </row>
    <row r="1766" spans="1:78" ht="15">
      <c r="A1766" s="10" t="s">
        <v>51</v>
      </c>
      <c r="B1766" s="28">
        <f>VLOOKUP(A1766,Organisations!$A$2:$B$7,2,FALSE)</f>
        <v>4</v>
      </c>
      <c r="C1766" s="10" t="s">
        <v>11753</v>
      </c>
      <c r="D1766" s="10" t="s">
        <v>11754</v>
      </c>
      <c r="E1766" s="28" t="str">
        <f t="shared" si="0"/>
        <v xml:space="preserve">The Brownies and Guides meet on a Tuesday evening at Cross Gates Primary School; Brownies are for girls aged 7-10 years </v>
      </c>
      <c r="F1766" s="10" t="s">
        <v>11756</v>
      </c>
      <c r="G1766" s="10" t="s">
        <v>68</v>
      </c>
      <c r="H1766" s="53"/>
      <c r="K1766" s="34"/>
      <c r="L1766" s="12"/>
      <c r="M1766" s="28" t="str">
        <f t="shared" ref="M1766:Q1766" si="10597">IFERROR(IF(FIND(M$1,$F1766)&gt;1,"Age - Children",""),"")</f>
        <v/>
      </c>
      <c r="N1766" s="28" t="str">
        <f t="shared" si="10597"/>
        <v/>
      </c>
      <c r="O1766" s="28" t="str">
        <f t="shared" si="10597"/>
        <v/>
      </c>
      <c r="P1766" s="28" t="str">
        <f t="shared" si="10597"/>
        <v/>
      </c>
      <c r="Q1766" s="28" t="str">
        <f t="shared" si="10597"/>
        <v/>
      </c>
      <c r="R1766" s="28" t="str">
        <f t="shared" ref="R1766:T1766" si="10598">IFERROR(IF(FIND(R$1,$F1766)&gt;1,"Age - Elderly",""),"")</f>
        <v/>
      </c>
      <c r="S1766" s="28" t="str">
        <f t="shared" si="10598"/>
        <v/>
      </c>
      <c r="T1766" s="28" t="str">
        <f t="shared" si="10598"/>
        <v/>
      </c>
      <c r="U1766" s="28" t="str">
        <f t="shared" si="3"/>
        <v/>
      </c>
      <c r="V1766" s="28" t="str">
        <f t="shared" si="4"/>
        <v/>
      </c>
      <c r="X1766" s="28" t="str">
        <f t="shared" si="5"/>
        <v/>
      </c>
      <c r="Y1766" s="28" t="str">
        <f t="shared" si="6"/>
        <v/>
      </c>
      <c r="Z1766" s="28" t="str">
        <f t="shared" si="7"/>
        <v/>
      </c>
      <c r="AB1766" s="28" t="str">
        <f t="shared" si="8"/>
        <v/>
      </c>
      <c r="AD1766" s="28" t="str">
        <f t="shared" si="9"/>
        <v/>
      </c>
      <c r="AG1766" s="28" t="str">
        <f t="shared" ref="AG1766:AL1766" si="10599">IFERROR(IF(FIND(AG$1,$F1766)&gt;1,AG$1,""),"")</f>
        <v/>
      </c>
      <c r="AH1766" s="28" t="str">
        <f t="shared" si="10599"/>
        <v/>
      </c>
      <c r="AI1766" s="28" t="str">
        <f t="shared" si="10599"/>
        <v/>
      </c>
      <c r="AJ1766" s="28" t="str">
        <f t="shared" si="10599"/>
        <v/>
      </c>
      <c r="AK1766" s="28" t="str">
        <f t="shared" si="10599"/>
        <v/>
      </c>
      <c r="AL1766" s="28" t="str">
        <f t="shared" si="10599"/>
        <v/>
      </c>
      <c r="AM1766" s="28" t="str">
        <f t="shared" si="11"/>
        <v/>
      </c>
      <c r="AN1766" s="28" t="str">
        <f t="shared" ref="AN1766:AQ1766" si="10600">IFERROR(IF(FIND(AN$1,$F1766)&gt;1,"Status - LGBT",""),"")</f>
        <v/>
      </c>
      <c r="AO1766" s="28" t="str">
        <f t="shared" si="10600"/>
        <v/>
      </c>
      <c r="AP1766" s="28" t="str">
        <f t="shared" si="10600"/>
        <v/>
      </c>
      <c r="AQ1766" s="28" t="str">
        <f t="shared" si="10600"/>
        <v/>
      </c>
      <c r="AR1766" s="28" t="str">
        <f t="shared" ref="AR1766:AV1766" si="10601">IFERROR(IF(FIND(AR$1,$F1766)&gt;1,"BME",""),"")</f>
        <v/>
      </c>
      <c r="AS1766" s="28" t="str">
        <f t="shared" si="10601"/>
        <v/>
      </c>
      <c r="AT1766" s="28" t="str">
        <f t="shared" si="10601"/>
        <v/>
      </c>
      <c r="AU1766" s="28" t="str">
        <f t="shared" si="10601"/>
        <v/>
      </c>
      <c r="AV1766" s="28" t="str">
        <f t="shared" si="10601"/>
        <v/>
      </c>
      <c r="AW1766" s="28" t="str">
        <f t="shared" ref="AW1766:BC1766" si="10602">IFERROR(IF(FIND(AW$1,$F1766)&gt;1,AW$1,""),"")</f>
        <v/>
      </c>
      <c r="AX1766" s="28" t="str">
        <f t="shared" si="10602"/>
        <v/>
      </c>
      <c r="AY1766" s="28" t="str">
        <f t="shared" si="10602"/>
        <v/>
      </c>
      <c r="AZ1766" s="28" t="str">
        <f t="shared" si="10602"/>
        <v/>
      </c>
      <c r="BA1766" s="28" t="str">
        <f t="shared" si="10602"/>
        <v/>
      </c>
      <c r="BB1766" s="28" t="str">
        <f t="shared" si="10602"/>
        <v/>
      </c>
      <c r="BC1766" s="28" t="str">
        <f t="shared" si="10602"/>
        <v/>
      </c>
      <c r="BD1766" s="28" t="str">
        <f t="shared" si="15"/>
        <v/>
      </c>
      <c r="BG1766" s="2" t="s">
        <v>11757</v>
      </c>
      <c r="BJ1766" s="28" t="str">
        <f t="shared" si="16"/>
        <v/>
      </c>
      <c r="BK1766" s="28" t="str">
        <f t="shared" si="17"/>
        <v/>
      </c>
      <c r="BL1766" s="2" t="s">
        <v>19826</v>
      </c>
      <c r="BM1766" s="2" t="s">
        <v>98</v>
      </c>
      <c r="BO1766" s="2" t="s">
        <v>2863</v>
      </c>
      <c r="BU1766" s="50" t="s">
        <v>19827</v>
      </c>
      <c r="BV1766" s="12"/>
      <c r="BW1766" s="50"/>
      <c r="BX1766" s="50" t="s">
        <v>19823</v>
      </c>
      <c r="BY1766" s="42" t="str">
        <f t="shared" si="18"/>
        <v>Killingbeck;Seacroft;</v>
      </c>
      <c r="BZ1766" s="72"/>
    </row>
    <row r="1767" spans="1:78" ht="15">
      <c r="A1767" s="16" t="s">
        <v>51</v>
      </c>
      <c r="B1767" s="28">
        <f>VLOOKUP(A1767,Organisations!$A$2:$B$7,2,FALSE)</f>
        <v>4</v>
      </c>
      <c r="C1767" s="16" t="s">
        <v>11758</v>
      </c>
      <c r="D1767" s="16" t="s">
        <v>11759</v>
      </c>
      <c r="E1767" s="28" t="str">
        <f t="shared" si="0"/>
        <v>1st Lofthouse (Christ Church) Brownies looks at the all round development of girls aged 7 to 10 through games, activitie</v>
      </c>
      <c r="F1767" s="16" t="s">
        <v>11761</v>
      </c>
      <c r="G1767" s="16" t="s">
        <v>68</v>
      </c>
      <c r="H1767" s="17"/>
      <c r="K1767" s="26" t="s">
        <v>11762</v>
      </c>
      <c r="L1767" s="18"/>
      <c r="M1767" s="28" t="str">
        <f t="shared" ref="M1767:Q1767" si="10603">IFERROR(IF(FIND(M$1,$F1767)&gt;1,"Age - Children",""),"")</f>
        <v/>
      </c>
      <c r="N1767" s="28" t="str">
        <f t="shared" si="10603"/>
        <v/>
      </c>
      <c r="O1767" s="28" t="str">
        <f t="shared" si="10603"/>
        <v/>
      </c>
      <c r="P1767" s="28" t="str">
        <f t="shared" si="10603"/>
        <v/>
      </c>
      <c r="Q1767" s="28" t="str">
        <f t="shared" si="10603"/>
        <v/>
      </c>
      <c r="R1767" s="28" t="str">
        <f t="shared" ref="R1767:T1767" si="10604">IFERROR(IF(FIND(R$1,$F1767)&gt;1,"Age - Elderly",""),"")</f>
        <v/>
      </c>
      <c r="S1767" s="28" t="str">
        <f t="shared" si="10604"/>
        <v/>
      </c>
      <c r="T1767" s="28" t="str">
        <f t="shared" si="10604"/>
        <v/>
      </c>
      <c r="U1767" s="28" t="str">
        <f t="shared" si="3"/>
        <v/>
      </c>
      <c r="V1767" s="28" t="str">
        <f t="shared" si="4"/>
        <v/>
      </c>
      <c r="X1767" s="28" t="str">
        <f t="shared" si="5"/>
        <v/>
      </c>
      <c r="Y1767" s="28" t="str">
        <f t="shared" si="6"/>
        <v/>
      </c>
      <c r="Z1767" s="28" t="str">
        <f t="shared" si="7"/>
        <v>Gender - Male</v>
      </c>
      <c r="AB1767" s="28" t="str">
        <f t="shared" si="8"/>
        <v/>
      </c>
      <c r="AD1767" s="28" t="str">
        <f t="shared" si="9"/>
        <v>Gender - Male;</v>
      </c>
      <c r="AG1767" s="28" t="str">
        <f t="shared" ref="AG1767:AL1767" si="10605">IFERROR(IF(FIND(AG$1,$F1767)&gt;1,AG$1,""),"")</f>
        <v/>
      </c>
      <c r="AH1767" s="28" t="str">
        <f t="shared" si="10605"/>
        <v/>
      </c>
      <c r="AI1767" s="28" t="str">
        <f t="shared" si="10605"/>
        <v/>
      </c>
      <c r="AJ1767" s="28" t="str">
        <f t="shared" si="10605"/>
        <v/>
      </c>
      <c r="AK1767" s="28" t="str">
        <f t="shared" si="10605"/>
        <v/>
      </c>
      <c r="AL1767" s="28" t="str">
        <f t="shared" si="10605"/>
        <v/>
      </c>
      <c r="AM1767" s="28" t="str">
        <f t="shared" si="11"/>
        <v/>
      </c>
      <c r="AN1767" s="28" t="str">
        <f t="shared" ref="AN1767:AQ1767" si="10606">IFERROR(IF(FIND(AN$1,$F1767)&gt;1,"Status - LGBT",""),"")</f>
        <v/>
      </c>
      <c r="AO1767" s="28" t="str">
        <f t="shared" si="10606"/>
        <v/>
      </c>
      <c r="AP1767" s="28" t="str">
        <f t="shared" si="10606"/>
        <v/>
      </c>
      <c r="AQ1767" s="28" t="str">
        <f t="shared" si="10606"/>
        <v/>
      </c>
      <c r="AR1767" s="28" t="str">
        <f t="shared" ref="AR1767:AV1767" si="10607">IFERROR(IF(FIND(AR$1,$F1767)&gt;1,"BME",""),"")</f>
        <v/>
      </c>
      <c r="AS1767" s="28" t="str">
        <f t="shared" si="10607"/>
        <v/>
      </c>
      <c r="AT1767" s="28" t="str">
        <f t="shared" si="10607"/>
        <v/>
      </c>
      <c r="AU1767" s="28" t="str">
        <f t="shared" si="10607"/>
        <v/>
      </c>
      <c r="AV1767" s="28" t="str">
        <f t="shared" si="10607"/>
        <v/>
      </c>
      <c r="AW1767" s="28" t="str">
        <f t="shared" ref="AW1767:BC1767" si="10608">IFERROR(IF(FIND(AW$1,$F1767)&gt;1,AW$1,""),"")</f>
        <v/>
      </c>
      <c r="AX1767" s="28" t="str">
        <f t="shared" si="10608"/>
        <v/>
      </c>
      <c r="AY1767" s="28" t="str">
        <f t="shared" si="10608"/>
        <v/>
      </c>
      <c r="AZ1767" s="28" t="str">
        <f t="shared" si="10608"/>
        <v/>
      </c>
      <c r="BA1767" s="28" t="str">
        <f t="shared" si="10608"/>
        <v/>
      </c>
      <c r="BB1767" s="28" t="str">
        <f t="shared" si="10608"/>
        <v/>
      </c>
      <c r="BC1767" s="28" t="str">
        <f t="shared" si="10608"/>
        <v/>
      </c>
      <c r="BD1767" s="28" t="str">
        <f t="shared" si="15"/>
        <v/>
      </c>
      <c r="BG1767" s="2" t="s">
        <v>11763</v>
      </c>
      <c r="BJ1767" s="28" t="str">
        <f t="shared" si="16"/>
        <v/>
      </c>
      <c r="BK1767" s="28" t="str">
        <f t="shared" si="17"/>
        <v/>
      </c>
      <c r="BL1767" s="2" t="s">
        <v>1177</v>
      </c>
      <c r="BM1767" s="2" t="s">
        <v>98</v>
      </c>
      <c r="BU1767" s="47" t="s">
        <v>19828</v>
      </c>
      <c r="BV1767" s="18"/>
      <c r="BW1767" s="47"/>
      <c r="BX1767" s="47" t="s">
        <v>19819</v>
      </c>
      <c r="BY1767" s="42" t="str">
        <f t="shared" si="18"/>
        <v>Gender - Male;;Ardsley;Robin Hood;</v>
      </c>
      <c r="BZ1767" s="73"/>
    </row>
    <row r="1768" spans="1:78" ht="15">
      <c r="A1768" s="10" t="s">
        <v>51</v>
      </c>
      <c r="B1768" s="28">
        <f>VLOOKUP(A1768,Organisations!$A$2:$B$7,2,FALSE)</f>
        <v>4</v>
      </c>
      <c r="C1768" s="10" t="s">
        <v>11765</v>
      </c>
      <c r="D1768" s="10" t="s">
        <v>11766</v>
      </c>
      <c r="E1768" s="28" t="str">
        <f t="shared" si="0"/>
        <v>The purpose of Scouting is to contribute to the development of young people in achieving their full physical, intellectu</v>
      </c>
      <c r="F1768" s="10" t="s">
        <v>11768</v>
      </c>
      <c r="G1768" s="10" t="s">
        <v>68</v>
      </c>
      <c r="H1768" s="11"/>
      <c r="K1768" s="30" t="s">
        <v>11769</v>
      </c>
      <c r="L1768" s="10" t="s">
        <v>11770</v>
      </c>
      <c r="M1768" s="28" t="str">
        <f t="shared" ref="M1768:Q1768" si="10609">IFERROR(IF(FIND(M$1,$F1768)&gt;1,"Age - Children",""),"")</f>
        <v/>
      </c>
      <c r="N1768" s="28" t="str">
        <f t="shared" si="10609"/>
        <v/>
      </c>
      <c r="O1768" s="28" t="str">
        <f t="shared" si="10609"/>
        <v/>
      </c>
      <c r="P1768" s="28" t="str">
        <f t="shared" si="10609"/>
        <v/>
      </c>
      <c r="Q1768" s="28" t="str">
        <f t="shared" si="10609"/>
        <v>Age - Children</v>
      </c>
      <c r="R1768" s="28" t="str">
        <f t="shared" ref="R1768:T1768" si="10610">IFERROR(IF(FIND(R$1,$F1768)&gt;1,"Age - Elderly",""),"")</f>
        <v/>
      </c>
      <c r="S1768" s="28" t="str">
        <f t="shared" si="10610"/>
        <v/>
      </c>
      <c r="T1768" s="28" t="str">
        <f t="shared" si="10610"/>
        <v/>
      </c>
      <c r="U1768" s="28" t="str">
        <f t="shared" si="3"/>
        <v>Age - Children;</v>
      </c>
      <c r="V1768" s="28" t="str">
        <f t="shared" si="4"/>
        <v/>
      </c>
      <c r="X1768" s="28" t="str">
        <f t="shared" si="5"/>
        <v>Gender - Male</v>
      </c>
      <c r="Y1768" s="28" t="str">
        <f t="shared" si="6"/>
        <v>Gender - Female</v>
      </c>
      <c r="Z1768" s="28" t="str">
        <f t="shared" si="7"/>
        <v>Gender - Male</v>
      </c>
      <c r="AB1768" s="28" t="str">
        <f t="shared" si="8"/>
        <v/>
      </c>
      <c r="AD1768" s="28" t="str">
        <f t="shared" si="9"/>
        <v>Gender - Male;Gender - Female;Gender - Male;</v>
      </c>
      <c r="AG1768" s="28" t="str">
        <f t="shared" ref="AG1768:AL1768" si="10611">IFERROR(IF(FIND(AG$1,$F1768)&gt;1,AG$1,""),"")</f>
        <v/>
      </c>
      <c r="AH1768" s="28" t="str">
        <f t="shared" si="10611"/>
        <v/>
      </c>
      <c r="AI1768" s="28" t="str">
        <f t="shared" si="10611"/>
        <v/>
      </c>
      <c r="AJ1768" s="28" t="str">
        <f t="shared" si="10611"/>
        <v/>
      </c>
      <c r="AK1768" s="28" t="str">
        <f t="shared" si="10611"/>
        <v/>
      </c>
      <c r="AL1768" s="28" t="str">
        <f t="shared" si="10611"/>
        <v/>
      </c>
      <c r="AM1768" s="28" t="str">
        <f t="shared" si="11"/>
        <v/>
      </c>
      <c r="AN1768" s="28" t="str">
        <f t="shared" ref="AN1768:AQ1768" si="10612">IFERROR(IF(FIND(AN$1,$F1768)&gt;1,"Status - LGBT",""),"")</f>
        <v/>
      </c>
      <c r="AO1768" s="28" t="str">
        <f t="shared" si="10612"/>
        <v/>
      </c>
      <c r="AP1768" s="28" t="str">
        <f t="shared" si="10612"/>
        <v/>
      </c>
      <c r="AQ1768" s="28" t="str">
        <f t="shared" si="10612"/>
        <v/>
      </c>
      <c r="AR1768" s="28" t="str">
        <f t="shared" ref="AR1768:AV1768" si="10613">IFERROR(IF(FIND(AR$1,$F1768)&gt;1,"BME",""),"")</f>
        <v/>
      </c>
      <c r="AS1768" s="28" t="str">
        <f t="shared" si="10613"/>
        <v/>
      </c>
      <c r="AT1768" s="28" t="str">
        <f t="shared" si="10613"/>
        <v/>
      </c>
      <c r="AU1768" s="28" t="str">
        <f t="shared" si="10613"/>
        <v/>
      </c>
      <c r="AV1768" s="28" t="str">
        <f t="shared" si="10613"/>
        <v/>
      </c>
      <c r="AW1768" s="28" t="str">
        <f t="shared" ref="AW1768:BC1768" si="10614">IFERROR(IF(FIND(AW$1,$F1768)&gt;1,AW$1,""),"")</f>
        <v/>
      </c>
      <c r="AX1768" s="28" t="str">
        <f t="shared" si="10614"/>
        <v/>
      </c>
      <c r="AY1768" s="28" t="str">
        <f t="shared" si="10614"/>
        <v/>
      </c>
      <c r="AZ1768" s="28" t="str">
        <f t="shared" si="10614"/>
        <v/>
      </c>
      <c r="BA1768" s="28" t="str">
        <f t="shared" si="10614"/>
        <v/>
      </c>
      <c r="BB1768" s="28" t="str">
        <f t="shared" si="10614"/>
        <v/>
      </c>
      <c r="BC1768" s="28" t="str">
        <f t="shared" si="10614"/>
        <v/>
      </c>
      <c r="BD1768" s="28" t="str">
        <f t="shared" si="15"/>
        <v/>
      </c>
      <c r="BG1768" s="2" t="s">
        <v>11771</v>
      </c>
      <c r="BJ1768" s="28" t="str">
        <f t="shared" si="16"/>
        <v/>
      </c>
      <c r="BK1768" s="28" t="str">
        <f t="shared" si="17"/>
        <v/>
      </c>
      <c r="BL1768" s="2" t="s">
        <v>19829</v>
      </c>
      <c r="BM1768" s="2" t="s">
        <v>98</v>
      </c>
      <c r="BU1768" s="50" t="s">
        <v>755</v>
      </c>
      <c r="BV1768" s="12"/>
      <c r="BW1768" s="50"/>
      <c r="BX1768" s="50" t="s">
        <v>19830</v>
      </c>
      <c r="BY1768" s="42" t="str">
        <f t="shared" si="18"/>
        <v>Age - Children;;Gender - Male;Gender - Female;Gender - Male;;Pudsey;</v>
      </c>
      <c r="BZ1768" s="72"/>
    </row>
    <row r="1769" spans="1:78" ht="15">
      <c r="A1769" s="16" t="s">
        <v>51</v>
      </c>
      <c r="B1769" s="28">
        <f>VLOOKUP(A1769,Organisations!$A$2:$B$7,2,FALSE)</f>
        <v>4</v>
      </c>
      <c r="C1769" s="16" t="s">
        <v>11772</v>
      </c>
      <c r="D1769" s="16" t="s">
        <v>11773</v>
      </c>
      <c r="E1769" s="28" t="str">
        <f t="shared" si="0"/>
        <v>Beaver Scouts is open to boys between the ages of 6 and 8 providing a safe and educational environment for young boys to</v>
      </c>
      <c r="F1769" s="16" t="s">
        <v>11775</v>
      </c>
      <c r="G1769" s="16" t="s">
        <v>68</v>
      </c>
      <c r="H1769" s="17"/>
      <c r="K1769" s="26" t="s">
        <v>11776</v>
      </c>
      <c r="L1769" s="18"/>
      <c r="M1769" s="28" t="str">
        <f t="shared" ref="M1769:Q1769" si="10615">IFERROR(IF(FIND(M$1,$F1769)&gt;1,"Age - Children",""),"")</f>
        <v/>
      </c>
      <c r="N1769" s="28" t="str">
        <f t="shared" si="10615"/>
        <v/>
      </c>
      <c r="O1769" s="28" t="str">
        <f t="shared" si="10615"/>
        <v/>
      </c>
      <c r="P1769" s="28" t="str">
        <f t="shared" si="10615"/>
        <v/>
      </c>
      <c r="Q1769" s="28" t="str">
        <f t="shared" si="10615"/>
        <v/>
      </c>
      <c r="R1769" s="28" t="str">
        <f t="shared" ref="R1769:T1769" si="10616">IFERROR(IF(FIND(R$1,$F1769)&gt;1,"Age - Elderly",""),"")</f>
        <v/>
      </c>
      <c r="S1769" s="28" t="str">
        <f t="shared" si="10616"/>
        <v/>
      </c>
      <c r="T1769" s="28" t="str">
        <f t="shared" si="10616"/>
        <v/>
      </c>
      <c r="U1769" s="28" t="str">
        <f t="shared" si="3"/>
        <v/>
      </c>
      <c r="V1769" s="28" t="str">
        <f t="shared" si="4"/>
        <v/>
      </c>
      <c r="X1769" s="28" t="str">
        <f t="shared" si="5"/>
        <v/>
      </c>
      <c r="Y1769" s="28" t="str">
        <f t="shared" si="6"/>
        <v/>
      </c>
      <c r="Z1769" s="28" t="str">
        <f t="shared" si="7"/>
        <v>Gender - Male</v>
      </c>
      <c r="AB1769" s="28" t="str">
        <f t="shared" si="8"/>
        <v/>
      </c>
      <c r="AD1769" s="28" t="str">
        <f t="shared" si="9"/>
        <v>Gender - Male;</v>
      </c>
      <c r="AG1769" s="28" t="str">
        <f t="shared" ref="AG1769:AL1769" si="10617">IFERROR(IF(FIND(AG$1,$F1769)&gt;1,AG$1,""),"")</f>
        <v/>
      </c>
      <c r="AH1769" s="28" t="str">
        <f t="shared" si="10617"/>
        <v/>
      </c>
      <c r="AI1769" s="28" t="str">
        <f t="shared" si="10617"/>
        <v/>
      </c>
      <c r="AJ1769" s="28" t="str">
        <f t="shared" si="10617"/>
        <v/>
      </c>
      <c r="AK1769" s="28" t="str">
        <f t="shared" si="10617"/>
        <v/>
      </c>
      <c r="AL1769" s="28" t="str">
        <f t="shared" si="10617"/>
        <v/>
      </c>
      <c r="AM1769" s="28" t="str">
        <f t="shared" si="11"/>
        <v/>
      </c>
      <c r="AN1769" s="28" t="str">
        <f t="shared" ref="AN1769:AQ1769" si="10618">IFERROR(IF(FIND(AN$1,$F1769)&gt;1,"Status - LGBT",""),"")</f>
        <v/>
      </c>
      <c r="AO1769" s="28" t="str">
        <f t="shared" si="10618"/>
        <v/>
      </c>
      <c r="AP1769" s="28" t="str">
        <f t="shared" si="10618"/>
        <v/>
      </c>
      <c r="AQ1769" s="28" t="str">
        <f t="shared" si="10618"/>
        <v/>
      </c>
      <c r="AR1769" s="28" t="str">
        <f t="shared" ref="AR1769:AV1769" si="10619">IFERROR(IF(FIND(AR$1,$F1769)&gt;1,"BME",""),"")</f>
        <v/>
      </c>
      <c r="AS1769" s="28" t="str">
        <f t="shared" si="10619"/>
        <v/>
      </c>
      <c r="AT1769" s="28" t="str">
        <f t="shared" si="10619"/>
        <v/>
      </c>
      <c r="AU1769" s="28" t="str">
        <f t="shared" si="10619"/>
        <v/>
      </c>
      <c r="AV1769" s="28" t="str">
        <f t="shared" si="10619"/>
        <v/>
      </c>
      <c r="AW1769" s="28" t="str">
        <f t="shared" ref="AW1769:BC1769" si="10620">IFERROR(IF(FIND(AW$1,$F1769)&gt;1,AW$1,""),"")</f>
        <v/>
      </c>
      <c r="AX1769" s="28" t="str">
        <f t="shared" si="10620"/>
        <v/>
      </c>
      <c r="AY1769" s="28" t="str">
        <f t="shared" si="10620"/>
        <v/>
      </c>
      <c r="AZ1769" s="28" t="str">
        <f t="shared" si="10620"/>
        <v/>
      </c>
      <c r="BA1769" s="28" t="str">
        <f t="shared" si="10620"/>
        <v/>
      </c>
      <c r="BB1769" s="28" t="str">
        <f t="shared" si="10620"/>
        <v/>
      </c>
      <c r="BC1769" s="28" t="str">
        <f t="shared" si="10620"/>
        <v/>
      </c>
      <c r="BD1769" s="28" t="str">
        <f t="shared" si="15"/>
        <v/>
      </c>
      <c r="BG1769" s="2" t="s">
        <v>11777</v>
      </c>
      <c r="BJ1769" s="28" t="str">
        <f t="shared" si="16"/>
        <v/>
      </c>
      <c r="BK1769" s="28" t="str">
        <f t="shared" si="17"/>
        <v/>
      </c>
      <c r="BL1769" s="2" t="s">
        <v>19831</v>
      </c>
      <c r="BM1769" s="2" t="s">
        <v>98</v>
      </c>
      <c r="BU1769" s="18"/>
      <c r="BV1769" s="18"/>
      <c r="BW1769" s="47"/>
      <c r="BX1769" s="47" t="s">
        <v>19819</v>
      </c>
      <c r="BY1769" s="42" t="str">
        <f t="shared" si="18"/>
        <v>Gender - Male;;</v>
      </c>
      <c r="BZ1769" s="73"/>
    </row>
    <row r="1770" spans="1:78" ht="15">
      <c r="A1770" s="10" t="s">
        <v>51</v>
      </c>
      <c r="B1770" s="28">
        <f>VLOOKUP(A1770,Organisations!$A$2:$B$7,2,FALSE)</f>
        <v>4</v>
      </c>
      <c r="C1770" s="10" t="s">
        <v>11779</v>
      </c>
      <c r="D1770" s="10" t="s">
        <v>11780</v>
      </c>
      <c r="E1770" s="28" t="str">
        <f t="shared" si="0"/>
        <v/>
      </c>
      <c r="F1770" s="10"/>
      <c r="G1770" s="10" t="s">
        <v>68</v>
      </c>
      <c r="H1770" s="11"/>
      <c r="K1770" s="30" t="s">
        <v>11781</v>
      </c>
      <c r="L1770" s="10" t="s">
        <v>11782</v>
      </c>
      <c r="M1770" s="28" t="str">
        <f t="shared" ref="M1770:Q1770" si="10621">IFERROR(IF(FIND(M$1,$F1770)&gt;1,"Age - Children",""),"")</f>
        <v/>
      </c>
      <c r="N1770" s="28" t="str">
        <f t="shared" si="10621"/>
        <v/>
      </c>
      <c r="O1770" s="28" t="str">
        <f t="shared" si="10621"/>
        <v/>
      </c>
      <c r="P1770" s="28" t="str">
        <f t="shared" si="10621"/>
        <v/>
      </c>
      <c r="Q1770" s="28" t="str">
        <f t="shared" si="10621"/>
        <v/>
      </c>
      <c r="R1770" s="28" t="str">
        <f t="shared" ref="R1770:T1770" si="10622">IFERROR(IF(FIND(R$1,$F1770)&gt;1,"Age - Elderly",""),"")</f>
        <v/>
      </c>
      <c r="S1770" s="28" t="str">
        <f t="shared" si="10622"/>
        <v/>
      </c>
      <c r="T1770" s="28" t="str">
        <f t="shared" si="10622"/>
        <v/>
      </c>
      <c r="U1770" s="28" t="str">
        <f t="shared" si="3"/>
        <v/>
      </c>
      <c r="V1770" s="28" t="str">
        <f t="shared" si="4"/>
        <v/>
      </c>
      <c r="X1770" s="28" t="str">
        <f t="shared" si="5"/>
        <v/>
      </c>
      <c r="Y1770" s="28" t="str">
        <f t="shared" si="6"/>
        <v/>
      </c>
      <c r="Z1770" s="28" t="str">
        <f t="shared" si="7"/>
        <v/>
      </c>
      <c r="AB1770" s="28" t="str">
        <f t="shared" si="8"/>
        <v/>
      </c>
      <c r="AD1770" s="28" t="str">
        <f t="shared" si="9"/>
        <v/>
      </c>
      <c r="AG1770" s="28" t="str">
        <f t="shared" ref="AG1770:AL1770" si="10623">IFERROR(IF(FIND(AG$1,$F1770)&gt;1,AG$1,""),"")</f>
        <v/>
      </c>
      <c r="AH1770" s="28" t="str">
        <f t="shared" si="10623"/>
        <v/>
      </c>
      <c r="AI1770" s="28" t="str">
        <f t="shared" si="10623"/>
        <v/>
      </c>
      <c r="AJ1770" s="28" t="str">
        <f t="shared" si="10623"/>
        <v/>
      </c>
      <c r="AK1770" s="28" t="str">
        <f t="shared" si="10623"/>
        <v/>
      </c>
      <c r="AL1770" s="28" t="str">
        <f t="shared" si="10623"/>
        <v/>
      </c>
      <c r="AM1770" s="28" t="str">
        <f t="shared" si="11"/>
        <v/>
      </c>
      <c r="AN1770" s="28" t="str">
        <f t="shared" ref="AN1770:AQ1770" si="10624">IFERROR(IF(FIND(AN$1,$F1770)&gt;1,"Status - LGBT",""),"")</f>
        <v/>
      </c>
      <c r="AO1770" s="28" t="str">
        <f t="shared" si="10624"/>
        <v/>
      </c>
      <c r="AP1770" s="28" t="str">
        <f t="shared" si="10624"/>
        <v/>
      </c>
      <c r="AQ1770" s="28" t="str">
        <f t="shared" si="10624"/>
        <v/>
      </c>
      <c r="AR1770" s="28" t="str">
        <f t="shared" ref="AR1770:AV1770" si="10625">IFERROR(IF(FIND(AR$1,$F1770)&gt;1,"BME",""),"")</f>
        <v/>
      </c>
      <c r="AS1770" s="28" t="str">
        <f t="shared" si="10625"/>
        <v/>
      </c>
      <c r="AT1770" s="28" t="str">
        <f t="shared" si="10625"/>
        <v/>
      </c>
      <c r="AU1770" s="28" t="str">
        <f t="shared" si="10625"/>
        <v/>
      </c>
      <c r="AV1770" s="28" t="str">
        <f t="shared" si="10625"/>
        <v/>
      </c>
      <c r="AW1770" s="28" t="str">
        <f t="shared" ref="AW1770:BC1770" si="10626">IFERROR(IF(FIND(AW$1,$F1770)&gt;1,AW$1,""),"")</f>
        <v/>
      </c>
      <c r="AX1770" s="28" t="str">
        <f t="shared" si="10626"/>
        <v/>
      </c>
      <c r="AY1770" s="28" t="str">
        <f t="shared" si="10626"/>
        <v/>
      </c>
      <c r="AZ1770" s="28" t="str">
        <f t="shared" si="10626"/>
        <v/>
      </c>
      <c r="BA1770" s="28" t="str">
        <f t="shared" si="10626"/>
        <v/>
      </c>
      <c r="BB1770" s="28" t="str">
        <f t="shared" si="10626"/>
        <v/>
      </c>
      <c r="BC1770" s="28" t="str">
        <f t="shared" si="10626"/>
        <v/>
      </c>
      <c r="BD1770" s="28" t="str">
        <f t="shared" si="15"/>
        <v/>
      </c>
      <c r="BG1770" s="2" t="s">
        <v>11777</v>
      </c>
      <c r="BJ1770" s="28" t="str">
        <f t="shared" si="16"/>
        <v/>
      </c>
      <c r="BK1770" s="28" t="str">
        <f t="shared" si="17"/>
        <v/>
      </c>
      <c r="BL1770" s="2" t="s">
        <v>2292</v>
      </c>
      <c r="BM1770" s="2" t="s">
        <v>98</v>
      </c>
      <c r="BU1770" s="50" t="s">
        <v>19832</v>
      </c>
      <c r="BV1770" s="12"/>
      <c r="BW1770" s="50"/>
      <c r="BX1770" s="50" t="s">
        <v>19823</v>
      </c>
      <c r="BY1770" s="42" t="str">
        <f t="shared" si="18"/>
        <v>Beeston;Holbeck;</v>
      </c>
      <c r="BZ1770" s="72"/>
    </row>
    <row r="1771" spans="1:78" ht="15">
      <c r="A1771" s="16" t="s">
        <v>51</v>
      </c>
      <c r="B1771" s="28">
        <f>VLOOKUP(A1771,Organisations!$A$2:$B$7,2,FALSE)</f>
        <v>4</v>
      </c>
      <c r="C1771" s="16" t="s">
        <v>11784</v>
      </c>
      <c r="D1771" s="16" t="s">
        <v>11785</v>
      </c>
      <c r="E1771" s="28" t="str">
        <f t="shared" si="0"/>
        <v>We will endeavour to produce a programme of activities that fulfil the Scout Association?s guidelines for a structured a</v>
      </c>
      <c r="F1771" s="16" t="s">
        <v>11787</v>
      </c>
      <c r="G1771" s="16" t="s">
        <v>68</v>
      </c>
      <c r="H1771" s="17"/>
      <c r="K1771" s="26" t="s">
        <v>11788</v>
      </c>
      <c r="L1771" s="16" t="s">
        <v>11789</v>
      </c>
      <c r="M1771" s="28" t="str">
        <f t="shared" ref="M1771:Q1771" si="10627">IFERROR(IF(FIND(M$1,$F1771)&gt;1,"Age - Children",""),"")</f>
        <v/>
      </c>
      <c r="N1771" s="28" t="str">
        <f t="shared" si="10627"/>
        <v/>
      </c>
      <c r="O1771" s="28" t="str">
        <f t="shared" si="10627"/>
        <v/>
      </c>
      <c r="P1771" s="28" t="str">
        <f t="shared" si="10627"/>
        <v/>
      </c>
      <c r="Q1771" s="28" t="str">
        <f t="shared" si="10627"/>
        <v/>
      </c>
      <c r="R1771" s="28" t="str">
        <f t="shared" ref="R1771:T1771" si="10628">IFERROR(IF(FIND(R$1,$F1771)&gt;1,"Age - Elderly",""),"")</f>
        <v/>
      </c>
      <c r="S1771" s="28" t="str">
        <f t="shared" si="10628"/>
        <v/>
      </c>
      <c r="T1771" s="28" t="str">
        <f t="shared" si="10628"/>
        <v/>
      </c>
      <c r="U1771" s="28" t="str">
        <f t="shared" si="3"/>
        <v/>
      </c>
      <c r="V1771" s="28" t="str">
        <f t="shared" si="4"/>
        <v/>
      </c>
      <c r="X1771" s="28" t="str">
        <f t="shared" si="5"/>
        <v/>
      </c>
      <c r="Y1771" s="28" t="str">
        <f t="shared" si="6"/>
        <v/>
      </c>
      <c r="Z1771" s="28" t="str">
        <f t="shared" si="7"/>
        <v/>
      </c>
      <c r="AB1771" s="28" t="str">
        <f t="shared" si="8"/>
        <v/>
      </c>
      <c r="AD1771" s="28" t="str">
        <f t="shared" si="9"/>
        <v/>
      </c>
      <c r="AG1771" s="28" t="str">
        <f t="shared" ref="AG1771:AL1771" si="10629">IFERROR(IF(FIND(AG$1,$F1771)&gt;1,AG$1,""),"")</f>
        <v/>
      </c>
      <c r="AH1771" s="28" t="str">
        <f t="shared" si="10629"/>
        <v/>
      </c>
      <c r="AI1771" s="28" t="str">
        <f t="shared" si="10629"/>
        <v/>
      </c>
      <c r="AJ1771" s="28" t="str">
        <f t="shared" si="10629"/>
        <v/>
      </c>
      <c r="AK1771" s="28" t="str">
        <f t="shared" si="10629"/>
        <v/>
      </c>
      <c r="AL1771" s="28" t="str">
        <f t="shared" si="10629"/>
        <v/>
      </c>
      <c r="AM1771" s="28" t="str">
        <f t="shared" si="11"/>
        <v/>
      </c>
      <c r="AN1771" s="28" t="str">
        <f t="shared" ref="AN1771:AQ1771" si="10630">IFERROR(IF(FIND(AN$1,$F1771)&gt;1,"Status - LGBT",""),"")</f>
        <v/>
      </c>
      <c r="AO1771" s="28" t="str">
        <f t="shared" si="10630"/>
        <v/>
      </c>
      <c r="AP1771" s="28" t="str">
        <f t="shared" si="10630"/>
        <v/>
      </c>
      <c r="AQ1771" s="28" t="str">
        <f t="shared" si="10630"/>
        <v/>
      </c>
      <c r="AR1771" s="28" t="str">
        <f t="shared" ref="AR1771:AV1771" si="10631">IFERROR(IF(FIND(AR$1,$F1771)&gt;1,"BME",""),"")</f>
        <v/>
      </c>
      <c r="AS1771" s="28" t="str">
        <f t="shared" si="10631"/>
        <v/>
      </c>
      <c r="AT1771" s="28" t="str">
        <f t="shared" si="10631"/>
        <v/>
      </c>
      <c r="AU1771" s="28" t="str">
        <f t="shared" si="10631"/>
        <v/>
      </c>
      <c r="AV1771" s="28" t="str">
        <f t="shared" si="10631"/>
        <v/>
      </c>
      <c r="AW1771" s="28" t="str">
        <f t="shared" ref="AW1771:BC1771" si="10632">IFERROR(IF(FIND(AW$1,$F1771)&gt;1,AW$1,""),"")</f>
        <v/>
      </c>
      <c r="AX1771" s="28" t="str">
        <f t="shared" si="10632"/>
        <v/>
      </c>
      <c r="AY1771" s="28" t="str">
        <f t="shared" si="10632"/>
        <v/>
      </c>
      <c r="AZ1771" s="28" t="str">
        <f t="shared" si="10632"/>
        <v/>
      </c>
      <c r="BA1771" s="28" t="str">
        <f t="shared" si="10632"/>
        <v/>
      </c>
      <c r="BB1771" s="28" t="str">
        <f t="shared" si="10632"/>
        <v/>
      </c>
      <c r="BC1771" s="28" t="str">
        <f t="shared" si="10632"/>
        <v/>
      </c>
      <c r="BD1771" s="28" t="str">
        <f t="shared" si="15"/>
        <v/>
      </c>
      <c r="BG1771" s="2" t="s">
        <v>11790</v>
      </c>
      <c r="BJ1771" s="28" t="str">
        <f t="shared" si="16"/>
        <v/>
      </c>
      <c r="BK1771" s="28" t="str">
        <f t="shared" si="17"/>
        <v/>
      </c>
      <c r="BL1771" s="2" t="s">
        <v>19833</v>
      </c>
      <c r="BM1771" s="2" t="s">
        <v>98</v>
      </c>
      <c r="BU1771" s="47" t="s">
        <v>19834</v>
      </c>
      <c r="BV1771" s="18"/>
      <c r="BW1771" s="47"/>
      <c r="BX1771" s="47" t="s">
        <v>19835</v>
      </c>
      <c r="BY1771" s="42" t="str">
        <f t="shared" si="18"/>
        <v>Kippax;Methley;</v>
      </c>
      <c r="BZ1771" s="73"/>
    </row>
    <row r="1772" spans="1:78" ht="15">
      <c r="A1772" s="10" t="s">
        <v>51</v>
      </c>
      <c r="B1772" s="28">
        <f>VLOOKUP(A1772,Organisations!$A$2:$B$7,2,FALSE)</f>
        <v>4</v>
      </c>
      <c r="C1772" s="10" t="s">
        <v>11791</v>
      </c>
      <c r="D1772" s="10" t="s">
        <v>11792</v>
      </c>
      <c r="E1772" s="28" t="str">
        <f t="shared" si="0"/>
        <v xml:space="preserve">1st Woodlesford Brownies focuses on the all round development of girls aged 7 to 10 through games, activities, outings, </v>
      </c>
      <c r="F1772" s="10" t="s">
        <v>11794</v>
      </c>
      <c r="G1772" s="10" t="s">
        <v>68</v>
      </c>
      <c r="H1772" s="11"/>
      <c r="K1772" s="30" t="s">
        <v>11795</v>
      </c>
      <c r="L1772" s="10" t="s">
        <v>11796</v>
      </c>
      <c r="M1772" s="28" t="str">
        <f t="shared" ref="M1772:Q1772" si="10633">IFERROR(IF(FIND(M$1,$F1772)&gt;1,"Age - Children",""),"")</f>
        <v/>
      </c>
      <c r="N1772" s="28" t="str">
        <f t="shared" si="10633"/>
        <v/>
      </c>
      <c r="O1772" s="28" t="str">
        <f t="shared" si="10633"/>
        <v/>
      </c>
      <c r="P1772" s="28" t="str">
        <f t="shared" si="10633"/>
        <v/>
      </c>
      <c r="Q1772" s="28" t="str">
        <f t="shared" si="10633"/>
        <v/>
      </c>
      <c r="R1772" s="28" t="str">
        <f t="shared" ref="R1772:T1772" si="10634">IFERROR(IF(FIND(R$1,$F1772)&gt;1,"Age - Elderly",""),"")</f>
        <v/>
      </c>
      <c r="S1772" s="28" t="str">
        <f t="shared" si="10634"/>
        <v/>
      </c>
      <c r="T1772" s="28" t="str">
        <f t="shared" si="10634"/>
        <v/>
      </c>
      <c r="U1772" s="28" t="str">
        <f t="shared" si="3"/>
        <v/>
      </c>
      <c r="V1772" s="28" t="str">
        <f t="shared" si="4"/>
        <v/>
      </c>
      <c r="X1772" s="28" t="str">
        <f t="shared" si="5"/>
        <v/>
      </c>
      <c r="Y1772" s="28" t="str">
        <f t="shared" si="6"/>
        <v/>
      </c>
      <c r="Z1772" s="28" t="str">
        <f t="shared" si="7"/>
        <v>Gender - Male</v>
      </c>
      <c r="AB1772" s="28" t="str">
        <f t="shared" si="8"/>
        <v/>
      </c>
      <c r="AD1772" s="28" t="str">
        <f t="shared" si="9"/>
        <v>Gender - Male;</v>
      </c>
      <c r="AG1772" s="28" t="str">
        <f t="shared" ref="AG1772:AL1772" si="10635">IFERROR(IF(FIND(AG$1,$F1772)&gt;1,AG$1,""),"")</f>
        <v/>
      </c>
      <c r="AH1772" s="28" t="str">
        <f t="shared" si="10635"/>
        <v/>
      </c>
      <c r="AI1772" s="28" t="str">
        <f t="shared" si="10635"/>
        <v/>
      </c>
      <c r="AJ1772" s="28" t="str">
        <f t="shared" si="10635"/>
        <v/>
      </c>
      <c r="AK1772" s="28" t="str">
        <f t="shared" si="10635"/>
        <v/>
      </c>
      <c r="AL1772" s="28" t="str">
        <f t="shared" si="10635"/>
        <v/>
      </c>
      <c r="AM1772" s="28" t="str">
        <f t="shared" si="11"/>
        <v/>
      </c>
      <c r="AN1772" s="28" t="str">
        <f t="shared" ref="AN1772:AQ1772" si="10636">IFERROR(IF(FIND(AN$1,$F1772)&gt;1,"Status - LGBT",""),"")</f>
        <v/>
      </c>
      <c r="AO1772" s="28" t="str">
        <f t="shared" si="10636"/>
        <v/>
      </c>
      <c r="AP1772" s="28" t="str">
        <f t="shared" si="10636"/>
        <v/>
      </c>
      <c r="AQ1772" s="28" t="str">
        <f t="shared" si="10636"/>
        <v/>
      </c>
      <c r="AR1772" s="28" t="str">
        <f t="shared" ref="AR1772:AV1772" si="10637">IFERROR(IF(FIND(AR$1,$F1772)&gt;1,"BME",""),"")</f>
        <v/>
      </c>
      <c r="AS1772" s="28" t="str">
        <f t="shared" si="10637"/>
        <v/>
      </c>
      <c r="AT1772" s="28" t="str">
        <f t="shared" si="10637"/>
        <v/>
      </c>
      <c r="AU1772" s="28" t="str">
        <f t="shared" si="10637"/>
        <v/>
      </c>
      <c r="AV1772" s="28" t="str">
        <f t="shared" si="10637"/>
        <v/>
      </c>
      <c r="AW1772" s="28" t="str">
        <f t="shared" ref="AW1772:BC1772" si="10638">IFERROR(IF(FIND(AW$1,$F1772)&gt;1,AW$1,""),"")</f>
        <v/>
      </c>
      <c r="AX1772" s="28" t="str">
        <f t="shared" si="10638"/>
        <v/>
      </c>
      <c r="AY1772" s="28" t="str">
        <f t="shared" si="10638"/>
        <v/>
      </c>
      <c r="AZ1772" s="28" t="str">
        <f t="shared" si="10638"/>
        <v/>
      </c>
      <c r="BA1772" s="28" t="str">
        <f t="shared" si="10638"/>
        <v/>
      </c>
      <c r="BB1772" s="28" t="str">
        <f t="shared" si="10638"/>
        <v/>
      </c>
      <c r="BC1772" s="28" t="str">
        <f t="shared" si="10638"/>
        <v/>
      </c>
      <c r="BD1772" s="28" t="str">
        <f t="shared" si="15"/>
        <v/>
      </c>
      <c r="BG1772" s="2" t="s">
        <v>11797</v>
      </c>
      <c r="BJ1772" s="28" t="str">
        <f t="shared" si="16"/>
        <v/>
      </c>
      <c r="BK1772" s="28" t="str">
        <f t="shared" si="17"/>
        <v/>
      </c>
      <c r="BL1772" s="2" t="s">
        <v>19836</v>
      </c>
      <c r="BM1772" s="2" t="s">
        <v>98</v>
      </c>
      <c r="BU1772" s="12"/>
      <c r="BV1772" s="12"/>
      <c r="BW1772" s="50"/>
      <c r="BX1772" s="50" t="s">
        <v>19819</v>
      </c>
      <c r="BY1772" s="42" t="str">
        <f t="shared" si="18"/>
        <v>Gender - Male;;</v>
      </c>
      <c r="BZ1772" s="72"/>
    </row>
    <row r="1773" spans="1:78" ht="15">
      <c r="A1773" s="16" t="s">
        <v>51</v>
      </c>
      <c r="B1773" s="28">
        <f>VLOOKUP(A1773,Organisations!$A$2:$B$7,2,FALSE)</f>
        <v>4</v>
      </c>
      <c r="C1773" s="16" t="s">
        <v>11799</v>
      </c>
      <c r="D1773" s="16" t="s">
        <v>11800</v>
      </c>
      <c r="E1773" s="28" t="str">
        <f t="shared" si="0"/>
        <v>269 (West Riding) Battery 101 Regiment Royal Artillery (V) is a Royal Artillery Territorial Army Unit specialising in mi</v>
      </c>
      <c r="F1773" s="16" t="s">
        <v>11802</v>
      </c>
      <c r="G1773" s="16" t="s">
        <v>68</v>
      </c>
      <c r="H1773" s="54"/>
      <c r="K1773" s="26" t="s">
        <v>11803</v>
      </c>
      <c r="L1773" s="16" t="s">
        <v>11804</v>
      </c>
      <c r="M1773" s="28" t="str">
        <f t="shared" ref="M1773:Q1773" si="10639">IFERROR(IF(FIND(M$1,$F1773)&gt;1,"Age - Children",""),"")</f>
        <v/>
      </c>
      <c r="N1773" s="28" t="str">
        <f t="shared" si="10639"/>
        <v/>
      </c>
      <c r="O1773" s="28" t="str">
        <f t="shared" si="10639"/>
        <v/>
      </c>
      <c r="P1773" s="28" t="str">
        <f t="shared" si="10639"/>
        <v/>
      </c>
      <c r="Q1773" s="28" t="str">
        <f t="shared" si="10639"/>
        <v/>
      </c>
      <c r="R1773" s="28" t="str">
        <f t="shared" ref="R1773:T1773" si="10640">IFERROR(IF(FIND(R$1,$F1773)&gt;1,"Age - Elderly",""),"")</f>
        <v/>
      </c>
      <c r="S1773" s="28" t="str">
        <f t="shared" si="10640"/>
        <v/>
      </c>
      <c r="T1773" s="28" t="str">
        <f t="shared" si="10640"/>
        <v/>
      </c>
      <c r="U1773" s="28" t="str">
        <f t="shared" si="3"/>
        <v/>
      </c>
      <c r="V1773" s="28" t="str">
        <f t="shared" si="4"/>
        <v/>
      </c>
      <c r="X1773" s="28" t="str">
        <f t="shared" si="5"/>
        <v/>
      </c>
      <c r="Y1773" s="28" t="str">
        <f t="shared" si="6"/>
        <v/>
      </c>
      <c r="Z1773" s="28" t="str">
        <f t="shared" si="7"/>
        <v>Gender - Male</v>
      </c>
      <c r="AB1773" s="28" t="str">
        <f t="shared" si="8"/>
        <v/>
      </c>
      <c r="AD1773" s="28" t="str">
        <f t="shared" si="9"/>
        <v>Gender - Male;</v>
      </c>
      <c r="AG1773" s="28" t="str">
        <f t="shared" ref="AG1773:AL1773" si="10641">IFERROR(IF(FIND(AG$1,$F1773)&gt;1,AG$1,""),"")</f>
        <v/>
      </c>
      <c r="AH1773" s="28" t="str">
        <f t="shared" si="10641"/>
        <v/>
      </c>
      <c r="AI1773" s="28" t="str">
        <f t="shared" si="10641"/>
        <v/>
      </c>
      <c r="AJ1773" s="28" t="str">
        <f t="shared" si="10641"/>
        <v/>
      </c>
      <c r="AK1773" s="28" t="str">
        <f t="shared" si="10641"/>
        <v/>
      </c>
      <c r="AL1773" s="28" t="str">
        <f t="shared" si="10641"/>
        <v/>
      </c>
      <c r="AM1773" s="28" t="str">
        <f t="shared" si="11"/>
        <v/>
      </c>
      <c r="AN1773" s="28" t="str">
        <f t="shared" ref="AN1773:AQ1773" si="10642">IFERROR(IF(FIND(AN$1,$F1773)&gt;1,"Status - LGBT",""),"")</f>
        <v/>
      </c>
      <c r="AO1773" s="28" t="str">
        <f t="shared" si="10642"/>
        <v/>
      </c>
      <c r="AP1773" s="28" t="str">
        <f t="shared" si="10642"/>
        <v/>
      </c>
      <c r="AQ1773" s="28" t="str">
        <f t="shared" si="10642"/>
        <v/>
      </c>
      <c r="AR1773" s="28" t="str">
        <f t="shared" ref="AR1773:AV1773" si="10643">IFERROR(IF(FIND(AR$1,$F1773)&gt;1,"BME",""),"")</f>
        <v/>
      </c>
      <c r="AS1773" s="28" t="str">
        <f t="shared" si="10643"/>
        <v/>
      </c>
      <c r="AT1773" s="28" t="str">
        <f t="shared" si="10643"/>
        <v/>
      </c>
      <c r="AU1773" s="28" t="str">
        <f t="shared" si="10643"/>
        <v/>
      </c>
      <c r="AV1773" s="28" t="str">
        <f t="shared" si="10643"/>
        <v/>
      </c>
      <c r="AW1773" s="28" t="str">
        <f t="shared" ref="AW1773:BC1773" si="10644">IFERROR(IF(FIND(AW$1,$F1773)&gt;1,AW$1,""),"")</f>
        <v/>
      </c>
      <c r="AX1773" s="28" t="str">
        <f t="shared" si="10644"/>
        <v/>
      </c>
      <c r="AY1773" s="28" t="str">
        <f t="shared" si="10644"/>
        <v/>
      </c>
      <c r="AZ1773" s="28" t="str">
        <f t="shared" si="10644"/>
        <v/>
      </c>
      <c r="BA1773" s="28" t="str">
        <f t="shared" si="10644"/>
        <v/>
      </c>
      <c r="BB1773" s="28" t="str">
        <f t="shared" si="10644"/>
        <v/>
      </c>
      <c r="BC1773" s="28" t="str">
        <f t="shared" si="10644"/>
        <v/>
      </c>
      <c r="BD1773" s="28" t="str">
        <f t="shared" si="15"/>
        <v/>
      </c>
      <c r="BG1773" s="2" t="s">
        <v>11805</v>
      </c>
      <c r="BJ1773" s="28" t="str">
        <f t="shared" si="16"/>
        <v/>
      </c>
      <c r="BK1773" s="28" t="str">
        <f t="shared" si="17"/>
        <v/>
      </c>
      <c r="BL1773" s="2" t="s">
        <v>19837</v>
      </c>
      <c r="BM1773" s="2" t="s">
        <v>98</v>
      </c>
      <c r="BO1773" s="2" t="s">
        <v>2863</v>
      </c>
      <c r="BU1773" s="47" t="s">
        <v>19838</v>
      </c>
      <c r="BV1773" s="18"/>
      <c r="BW1773" s="47"/>
      <c r="BX1773" s="47" t="s">
        <v>19839</v>
      </c>
      <c r="BY1773" s="42" t="str">
        <f t="shared" si="18"/>
        <v>Gender - Male;;Leeds;Chapel Allerton;</v>
      </c>
      <c r="BZ1773" s="73"/>
    </row>
    <row r="1774" spans="1:78" ht="15">
      <c r="A1774" s="10" t="s">
        <v>51</v>
      </c>
      <c r="B1774" s="28">
        <f>VLOOKUP(A1774,Organisations!$A$2:$B$7,2,FALSE)</f>
        <v>4</v>
      </c>
      <c r="C1774" s="10" t="s">
        <v>11806</v>
      </c>
      <c r="D1774" s="10" t="s">
        <v>11807</v>
      </c>
      <c r="E1774" s="28" t="str">
        <f t="shared" si="0"/>
        <v>A fun group for girls aged 7 - 10 years, with a variety of activities from crafts, games, outings and project work, to a</v>
      </c>
      <c r="F1774" s="10" t="s">
        <v>11809</v>
      </c>
      <c r="G1774" s="10" t="s">
        <v>68</v>
      </c>
      <c r="H1774" s="53"/>
      <c r="K1774" s="30" t="s">
        <v>11810</v>
      </c>
      <c r="L1774" s="12"/>
      <c r="M1774" s="28" t="str">
        <f t="shared" ref="M1774:Q1774" si="10645">IFERROR(IF(FIND(M$1,$F1774)&gt;1,"Age - Children",""),"")</f>
        <v/>
      </c>
      <c r="N1774" s="28" t="str">
        <f t="shared" si="10645"/>
        <v/>
      </c>
      <c r="O1774" s="28" t="str">
        <f t="shared" si="10645"/>
        <v/>
      </c>
      <c r="P1774" s="28" t="str">
        <f t="shared" si="10645"/>
        <v/>
      </c>
      <c r="Q1774" s="28" t="str">
        <f t="shared" si="10645"/>
        <v/>
      </c>
      <c r="R1774" s="28" t="str">
        <f t="shared" ref="R1774:T1774" si="10646">IFERROR(IF(FIND(R$1,$F1774)&gt;1,"Age - Elderly",""),"")</f>
        <v/>
      </c>
      <c r="S1774" s="28" t="str">
        <f t="shared" si="10646"/>
        <v/>
      </c>
      <c r="T1774" s="28" t="str">
        <f t="shared" si="10646"/>
        <v/>
      </c>
      <c r="U1774" s="28" t="str">
        <f t="shared" si="3"/>
        <v/>
      </c>
      <c r="V1774" s="28" t="str">
        <f t="shared" si="4"/>
        <v/>
      </c>
      <c r="X1774" s="28" t="str">
        <f t="shared" si="5"/>
        <v/>
      </c>
      <c r="Y1774" s="28" t="str">
        <f t="shared" si="6"/>
        <v/>
      </c>
      <c r="Z1774" s="28" t="str">
        <f t="shared" si="7"/>
        <v/>
      </c>
      <c r="AB1774" s="28" t="str">
        <f t="shared" si="8"/>
        <v/>
      </c>
      <c r="AD1774" s="28" t="str">
        <f t="shared" si="9"/>
        <v/>
      </c>
      <c r="AG1774" s="28" t="str">
        <f t="shared" ref="AG1774:AL1774" si="10647">IFERROR(IF(FIND(AG$1,$F1774)&gt;1,AG$1,""),"")</f>
        <v/>
      </c>
      <c r="AH1774" s="28" t="str">
        <f t="shared" si="10647"/>
        <v/>
      </c>
      <c r="AI1774" s="28" t="str">
        <f t="shared" si="10647"/>
        <v/>
      </c>
      <c r="AJ1774" s="28" t="str">
        <f t="shared" si="10647"/>
        <v/>
      </c>
      <c r="AK1774" s="28" t="str">
        <f t="shared" si="10647"/>
        <v/>
      </c>
      <c r="AL1774" s="28" t="str">
        <f t="shared" si="10647"/>
        <v/>
      </c>
      <c r="AM1774" s="28" t="str">
        <f t="shared" si="11"/>
        <v/>
      </c>
      <c r="AN1774" s="28" t="str">
        <f t="shared" ref="AN1774:AQ1774" si="10648">IFERROR(IF(FIND(AN$1,$F1774)&gt;1,"Status - LGBT",""),"")</f>
        <v/>
      </c>
      <c r="AO1774" s="28" t="str">
        <f t="shared" si="10648"/>
        <v/>
      </c>
      <c r="AP1774" s="28" t="str">
        <f t="shared" si="10648"/>
        <v/>
      </c>
      <c r="AQ1774" s="28" t="str">
        <f t="shared" si="10648"/>
        <v/>
      </c>
      <c r="AR1774" s="28" t="str">
        <f t="shared" ref="AR1774:AV1774" si="10649">IFERROR(IF(FIND(AR$1,$F1774)&gt;1,"BME",""),"")</f>
        <v/>
      </c>
      <c r="AS1774" s="28" t="str">
        <f t="shared" si="10649"/>
        <v/>
      </c>
      <c r="AT1774" s="28" t="str">
        <f t="shared" si="10649"/>
        <v/>
      </c>
      <c r="AU1774" s="28" t="str">
        <f t="shared" si="10649"/>
        <v/>
      </c>
      <c r="AV1774" s="28" t="str">
        <f t="shared" si="10649"/>
        <v/>
      </c>
      <c r="AW1774" s="28" t="str">
        <f t="shared" ref="AW1774:BC1774" si="10650">IFERROR(IF(FIND(AW$1,$F1774)&gt;1,AW$1,""),"")</f>
        <v/>
      </c>
      <c r="AX1774" s="28" t="str">
        <f t="shared" si="10650"/>
        <v/>
      </c>
      <c r="AY1774" s="28" t="str">
        <f t="shared" si="10650"/>
        <v/>
      </c>
      <c r="AZ1774" s="28" t="str">
        <f t="shared" si="10650"/>
        <v/>
      </c>
      <c r="BA1774" s="28" t="str">
        <f t="shared" si="10650"/>
        <v/>
      </c>
      <c r="BB1774" s="28" t="str">
        <f t="shared" si="10650"/>
        <v/>
      </c>
      <c r="BC1774" s="28" t="str">
        <f t="shared" si="10650"/>
        <v/>
      </c>
      <c r="BD1774" s="28" t="str">
        <f t="shared" si="15"/>
        <v/>
      </c>
      <c r="BG1774" s="2" t="s">
        <v>11811</v>
      </c>
      <c r="BJ1774" s="28" t="str">
        <f t="shared" si="16"/>
        <v/>
      </c>
      <c r="BK1774" s="28" t="str">
        <f t="shared" si="17"/>
        <v/>
      </c>
      <c r="BL1774" s="2" t="s">
        <v>19840</v>
      </c>
      <c r="BM1774" s="2" t="s">
        <v>98</v>
      </c>
      <c r="BO1774" s="2" t="s">
        <v>2863</v>
      </c>
      <c r="BU1774" s="12"/>
      <c r="BV1774" s="12"/>
      <c r="BW1774" s="50"/>
      <c r="BX1774" s="50" t="s">
        <v>19819</v>
      </c>
      <c r="BY1774" s="42" t="str">
        <f t="shared" si="18"/>
        <v/>
      </c>
      <c r="BZ1774" s="72"/>
    </row>
    <row r="1775" spans="1:78" ht="15">
      <c r="A1775" s="16" t="s">
        <v>51</v>
      </c>
      <c r="B1775" s="28">
        <f>VLOOKUP(A1775,Organisations!$A$2:$B$7,2,FALSE)</f>
        <v>4</v>
      </c>
      <c r="C1775" s="16" t="s">
        <v>11813</v>
      </c>
      <c r="D1775" s="16" t="s">
        <v>11814</v>
      </c>
      <c r="E1775" s="28" t="str">
        <f t="shared" si="0"/>
        <v xml:space="preserve">The Falkoner Scout Group runs activities for all young people from ages 6 to 18 through the Scout Programme. Activities </v>
      </c>
      <c r="F1775" s="16" t="s">
        <v>11816</v>
      </c>
      <c r="G1775" s="16" t="s">
        <v>68</v>
      </c>
      <c r="H1775" s="17"/>
      <c r="K1775" s="33"/>
      <c r="L1775" s="18"/>
      <c r="M1775" s="28" t="str">
        <f t="shared" ref="M1775:Q1775" si="10651">IFERROR(IF(FIND(M$1,$F1775)&gt;1,"Age - Children",""),"")</f>
        <v/>
      </c>
      <c r="N1775" s="28" t="str">
        <f t="shared" si="10651"/>
        <v/>
      </c>
      <c r="O1775" s="28" t="str">
        <f t="shared" si="10651"/>
        <v/>
      </c>
      <c r="P1775" s="28" t="str">
        <f t="shared" si="10651"/>
        <v/>
      </c>
      <c r="Q1775" s="28" t="str">
        <f t="shared" si="10651"/>
        <v/>
      </c>
      <c r="R1775" s="28" t="str">
        <f t="shared" ref="R1775:T1775" si="10652">IFERROR(IF(FIND(R$1,$F1775)&gt;1,"Age - Elderly",""),"")</f>
        <v/>
      </c>
      <c r="S1775" s="28" t="str">
        <f t="shared" si="10652"/>
        <v/>
      </c>
      <c r="T1775" s="28" t="str">
        <f t="shared" si="10652"/>
        <v/>
      </c>
      <c r="U1775" s="28" t="str">
        <f t="shared" si="3"/>
        <v/>
      </c>
      <c r="V1775" s="28" t="str">
        <f t="shared" si="4"/>
        <v/>
      </c>
      <c r="X1775" s="28" t="str">
        <f t="shared" si="5"/>
        <v/>
      </c>
      <c r="Y1775" s="28" t="str">
        <f t="shared" si="6"/>
        <v/>
      </c>
      <c r="Z1775" s="28" t="str">
        <f t="shared" si="7"/>
        <v/>
      </c>
      <c r="AB1775" s="28" t="str">
        <f t="shared" si="8"/>
        <v/>
      </c>
      <c r="AD1775" s="28" t="str">
        <f t="shared" si="9"/>
        <v/>
      </c>
      <c r="AG1775" s="28" t="str">
        <f t="shared" ref="AG1775:AL1775" si="10653">IFERROR(IF(FIND(AG$1,$F1775)&gt;1,AG$1,""),"")</f>
        <v/>
      </c>
      <c r="AH1775" s="28" t="str">
        <f t="shared" si="10653"/>
        <v/>
      </c>
      <c r="AI1775" s="28" t="str">
        <f t="shared" si="10653"/>
        <v/>
      </c>
      <c r="AJ1775" s="28" t="str">
        <f t="shared" si="10653"/>
        <v/>
      </c>
      <c r="AK1775" s="28" t="str">
        <f t="shared" si="10653"/>
        <v/>
      </c>
      <c r="AL1775" s="28" t="str">
        <f t="shared" si="10653"/>
        <v/>
      </c>
      <c r="AM1775" s="28" t="str">
        <f t="shared" si="11"/>
        <v/>
      </c>
      <c r="AN1775" s="28" t="str">
        <f t="shared" ref="AN1775:AQ1775" si="10654">IFERROR(IF(FIND(AN$1,$F1775)&gt;1,"Status - LGBT",""),"")</f>
        <v/>
      </c>
      <c r="AO1775" s="28" t="str">
        <f t="shared" si="10654"/>
        <v/>
      </c>
      <c r="AP1775" s="28" t="str">
        <f t="shared" si="10654"/>
        <v/>
      </c>
      <c r="AQ1775" s="28" t="str">
        <f t="shared" si="10654"/>
        <v/>
      </c>
      <c r="AR1775" s="28" t="str">
        <f t="shared" ref="AR1775:AV1775" si="10655">IFERROR(IF(FIND(AR$1,$F1775)&gt;1,"BME",""),"")</f>
        <v/>
      </c>
      <c r="AS1775" s="28" t="str">
        <f t="shared" si="10655"/>
        <v/>
      </c>
      <c r="AT1775" s="28" t="str">
        <f t="shared" si="10655"/>
        <v/>
      </c>
      <c r="AU1775" s="28" t="str">
        <f t="shared" si="10655"/>
        <v/>
      </c>
      <c r="AV1775" s="28" t="str">
        <f t="shared" si="10655"/>
        <v/>
      </c>
      <c r="AW1775" s="28" t="str">
        <f t="shared" ref="AW1775:BC1775" si="10656">IFERROR(IF(FIND(AW$1,$F1775)&gt;1,AW$1,""),"")</f>
        <v/>
      </c>
      <c r="AX1775" s="28" t="str">
        <f t="shared" si="10656"/>
        <v/>
      </c>
      <c r="AY1775" s="28" t="str">
        <f t="shared" si="10656"/>
        <v/>
      </c>
      <c r="AZ1775" s="28" t="str">
        <f t="shared" si="10656"/>
        <v/>
      </c>
      <c r="BA1775" s="28" t="str">
        <f t="shared" si="10656"/>
        <v/>
      </c>
      <c r="BB1775" s="28" t="str">
        <f t="shared" si="10656"/>
        <v/>
      </c>
      <c r="BC1775" s="28" t="str">
        <f t="shared" si="10656"/>
        <v/>
      </c>
      <c r="BD1775" s="28" t="str">
        <f t="shared" si="15"/>
        <v/>
      </c>
      <c r="BG1775" s="2" t="s">
        <v>11817</v>
      </c>
      <c r="BJ1775" s="28" t="str">
        <f t="shared" si="16"/>
        <v/>
      </c>
      <c r="BK1775" s="28" t="str">
        <f t="shared" si="17"/>
        <v/>
      </c>
      <c r="BL1775" s="2" t="s">
        <v>19841</v>
      </c>
      <c r="BM1775" s="2" t="s">
        <v>98</v>
      </c>
      <c r="BU1775" s="47" t="s">
        <v>687</v>
      </c>
      <c r="BV1775" s="18"/>
      <c r="BW1775" s="47"/>
      <c r="BX1775" s="47" t="s">
        <v>19842</v>
      </c>
      <c r="BY1775" s="42" t="str">
        <f t="shared" si="18"/>
        <v>Headingley;</v>
      </c>
      <c r="BZ1775" s="73"/>
    </row>
    <row r="1776" spans="1:78" ht="15">
      <c r="A1776" s="10" t="s">
        <v>51</v>
      </c>
      <c r="B1776" s="28">
        <f>VLOOKUP(A1776,Organisations!$A$2:$B$7,2,FALSE)</f>
        <v>4</v>
      </c>
      <c r="C1776" s="10" t="s">
        <v>11818</v>
      </c>
      <c r="D1776" s="10" t="s">
        <v>11819</v>
      </c>
      <c r="E1776" s="28" t="str">
        <f t="shared" si="0"/>
        <v>Rainbows are for girls aged 5-7 years and they take part in activities including: sleepovers, rainbow roundabouts, games</v>
      </c>
      <c r="F1776" s="10" t="s">
        <v>11821</v>
      </c>
      <c r="G1776" s="10" t="s">
        <v>68</v>
      </c>
      <c r="H1776" s="53"/>
      <c r="K1776" s="30" t="s">
        <v>11822</v>
      </c>
      <c r="L1776" s="10" t="s">
        <v>11823</v>
      </c>
      <c r="M1776" s="28" t="str">
        <f t="shared" ref="M1776:Q1776" si="10657">IFERROR(IF(FIND(M$1,$F1776)&gt;1,"Age - Children",""),"")</f>
        <v/>
      </c>
      <c r="N1776" s="28" t="str">
        <f t="shared" si="10657"/>
        <v/>
      </c>
      <c r="O1776" s="28" t="str">
        <f t="shared" si="10657"/>
        <v/>
      </c>
      <c r="P1776" s="28" t="str">
        <f t="shared" si="10657"/>
        <v/>
      </c>
      <c r="Q1776" s="28" t="str">
        <f t="shared" si="10657"/>
        <v/>
      </c>
      <c r="R1776" s="28" t="str">
        <f t="shared" ref="R1776:T1776" si="10658">IFERROR(IF(FIND(R$1,$F1776)&gt;1,"Age - Elderly",""),"")</f>
        <v/>
      </c>
      <c r="S1776" s="28" t="str">
        <f t="shared" si="10658"/>
        <v/>
      </c>
      <c r="T1776" s="28" t="str">
        <f t="shared" si="10658"/>
        <v/>
      </c>
      <c r="U1776" s="28" t="str">
        <f t="shared" si="3"/>
        <v/>
      </c>
      <c r="V1776" s="28" t="str">
        <f t="shared" si="4"/>
        <v/>
      </c>
      <c r="X1776" s="28" t="str">
        <f t="shared" si="5"/>
        <v/>
      </c>
      <c r="Y1776" s="28" t="str">
        <f t="shared" si="6"/>
        <v/>
      </c>
      <c r="Z1776" s="28" t="str">
        <f t="shared" si="7"/>
        <v/>
      </c>
      <c r="AB1776" s="28" t="str">
        <f t="shared" si="8"/>
        <v/>
      </c>
      <c r="AD1776" s="28" t="str">
        <f t="shared" si="9"/>
        <v/>
      </c>
      <c r="AG1776" s="28" t="str">
        <f t="shared" ref="AG1776:AL1776" si="10659">IFERROR(IF(FIND(AG$1,$F1776)&gt;1,AG$1,""),"")</f>
        <v/>
      </c>
      <c r="AH1776" s="28" t="str">
        <f t="shared" si="10659"/>
        <v/>
      </c>
      <c r="AI1776" s="28" t="str">
        <f t="shared" si="10659"/>
        <v/>
      </c>
      <c r="AJ1776" s="28" t="str">
        <f t="shared" si="10659"/>
        <v/>
      </c>
      <c r="AK1776" s="28" t="str">
        <f t="shared" si="10659"/>
        <v/>
      </c>
      <c r="AL1776" s="28" t="str">
        <f t="shared" si="10659"/>
        <v/>
      </c>
      <c r="AM1776" s="28" t="str">
        <f t="shared" si="11"/>
        <v/>
      </c>
      <c r="AN1776" s="28" t="str">
        <f t="shared" ref="AN1776:AQ1776" si="10660">IFERROR(IF(FIND(AN$1,$F1776)&gt;1,"Status - LGBT",""),"")</f>
        <v/>
      </c>
      <c r="AO1776" s="28" t="str">
        <f t="shared" si="10660"/>
        <v/>
      </c>
      <c r="AP1776" s="28" t="str">
        <f t="shared" si="10660"/>
        <v/>
      </c>
      <c r="AQ1776" s="28" t="str">
        <f t="shared" si="10660"/>
        <v/>
      </c>
      <c r="AR1776" s="28" t="str">
        <f t="shared" ref="AR1776:AV1776" si="10661">IFERROR(IF(FIND(AR$1,$F1776)&gt;1,"BME",""),"")</f>
        <v/>
      </c>
      <c r="AS1776" s="28" t="str">
        <f t="shared" si="10661"/>
        <v/>
      </c>
      <c r="AT1776" s="28" t="str">
        <f t="shared" si="10661"/>
        <v/>
      </c>
      <c r="AU1776" s="28" t="str">
        <f t="shared" si="10661"/>
        <v/>
      </c>
      <c r="AV1776" s="28" t="str">
        <f t="shared" si="10661"/>
        <v/>
      </c>
      <c r="AW1776" s="28" t="str">
        <f t="shared" ref="AW1776:BC1776" si="10662">IFERROR(IF(FIND(AW$1,$F1776)&gt;1,AW$1,""),"")</f>
        <v/>
      </c>
      <c r="AX1776" s="28" t="str">
        <f t="shared" si="10662"/>
        <v/>
      </c>
      <c r="AY1776" s="28" t="str">
        <f t="shared" si="10662"/>
        <v/>
      </c>
      <c r="AZ1776" s="28" t="str">
        <f t="shared" si="10662"/>
        <v/>
      </c>
      <c r="BA1776" s="28" t="str">
        <f t="shared" si="10662"/>
        <v/>
      </c>
      <c r="BB1776" s="28" t="str">
        <f t="shared" si="10662"/>
        <v/>
      </c>
      <c r="BC1776" s="28" t="str">
        <f t="shared" si="10662"/>
        <v/>
      </c>
      <c r="BD1776" s="28" t="str">
        <f t="shared" si="15"/>
        <v/>
      </c>
      <c r="BG1776" s="2" t="s">
        <v>11757</v>
      </c>
      <c r="BJ1776" s="28" t="str">
        <f t="shared" si="16"/>
        <v/>
      </c>
      <c r="BK1776" s="28" t="str">
        <f t="shared" si="17"/>
        <v/>
      </c>
      <c r="BL1776" s="2" t="s">
        <v>19826</v>
      </c>
      <c r="BM1776" s="2" t="s">
        <v>98</v>
      </c>
      <c r="BN1776" s="2" t="s">
        <v>2863</v>
      </c>
      <c r="BU1776" s="50" t="s">
        <v>19827</v>
      </c>
      <c r="BV1776" s="12"/>
      <c r="BW1776" s="50"/>
      <c r="BX1776" s="50" t="s">
        <v>19819</v>
      </c>
      <c r="BY1776" s="42" t="str">
        <f t="shared" si="18"/>
        <v>Killingbeck;Seacroft;</v>
      </c>
      <c r="BZ1776" s="72"/>
    </row>
    <row r="1777" spans="1:78" ht="15">
      <c r="A1777" s="16" t="s">
        <v>51</v>
      </c>
      <c r="B1777" s="28">
        <f>VLOOKUP(A1777,Organisations!$A$2:$B$7,2,FALSE)</f>
        <v>4</v>
      </c>
      <c r="C1777" s="16" t="s">
        <v>11825</v>
      </c>
      <c r="D1777" s="16" t="s">
        <v>11826</v>
      </c>
      <c r="E1777" s="28" t="str">
        <f t="shared" si="0"/>
        <v>Rainbows (girls aged 5-7 years) are the youngest section of Girlguiding UK and we have lots of fun playing games, making</v>
      </c>
      <c r="F1777" s="16" t="s">
        <v>11828</v>
      </c>
      <c r="G1777" s="16" t="s">
        <v>68</v>
      </c>
      <c r="H1777" s="17"/>
      <c r="K1777" s="26" t="s">
        <v>11829</v>
      </c>
      <c r="L1777" s="16" t="s">
        <v>11830</v>
      </c>
      <c r="M1777" s="28" t="str">
        <f t="shared" ref="M1777:Q1777" si="10663">IFERROR(IF(FIND(M$1,$F1777)&gt;1,"Age - Children",""),"")</f>
        <v/>
      </c>
      <c r="N1777" s="28" t="str">
        <f t="shared" si="10663"/>
        <v/>
      </c>
      <c r="O1777" s="28" t="str">
        <f t="shared" si="10663"/>
        <v/>
      </c>
      <c r="P1777" s="28" t="str">
        <f t="shared" si="10663"/>
        <v/>
      </c>
      <c r="Q1777" s="28" t="str">
        <f t="shared" si="10663"/>
        <v/>
      </c>
      <c r="R1777" s="28" t="str">
        <f t="shared" ref="R1777:T1777" si="10664">IFERROR(IF(FIND(R$1,$F1777)&gt;1,"Age - Elderly",""),"")</f>
        <v/>
      </c>
      <c r="S1777" s="28" t="str">
        <f t="shared" si="10664"/>
        <v/>
      </c>
      <c r="T1777" s="28" t="str">
        <f t="shared" si="10664"/>
        <v/>
      </c>
      <c r="U1777" s="28" t="str">
        <f t="shared" si="3"/>
        <v/>
      </c>
      <c r="V1777" s="28" t="str">
        <f t="shared" si="4"/>
        <v/>
      </c>
      <c r="X1777" s="28" t="str">
        <f t="shared" si="5"/>
        <v/>
      </c>
      <c r="Y1777" s="28" t="str">
        <f t="shared" si="6"/>
        <v/>
      </c>
      <c r="Z1777" s="28" t="str">
        <f t="shared" si="7"/>
        <v/>
      </c>
      <c r="AB1777" s="28" t="str">
        <f t="shared" si="8"/>
        <v/>
      </c>
      <c r="AD1777" s="28" t="str">
        <f t="shared" si="9"/>
        <v/>
      </c>
      <c r="AG1777" s="28" t="str">
        <f t="shared" ref="AG1777:AL1777" si="10665">IFERROR(IF(FIND(AG$1,$F1777)&gt;1,AG$1,""),"")</f>
        <v/>
      </c>
      <c r="AH1777" s="28" t="str">
        <f t="shared" si="10665"/>
        <v/>
      </c>
      <c r="AI1777" s="28" t="str">
        <f t="shared" si="10665"/>
        <v/>
      </c>
      <c r="AJ1777" s="28" t="str">
        <f t="shared" si="10665"/>
        <v/>
      </c>
      <c r="AK1777" s="28" t="str">
        <f t="shared" si="10665"/>
        <v/>
      </c>
      <c r="AL1777" s="28" t="str">
        <f t="shared" si="10665"/>
        <v/>
      </c>
      <c r="AM1777" s="28" t="str">
        <f t="shared" si="11"/>
        <v/>
      </c>
      <c r="AN1777" s="28" t="str">
        <f t="shared" ref="AN1777:AQ1777" si="10666">IFERROR(IF(FIND(AN$1,$F1777)&gt;1,"Status - LGBT",""),"")</f>
        <v/>
      </c>
      <c r="AO1777" s="28" t="str">
        <f t="shared" si="10666"/>
        <v/>
      </c>
      <c r="AP1777" s="28" t="str">
        <f t="shared" si="10666"/>
        <v/>
      </c>
      <c r="AQ1777" s="28" t="str">
        <f t="shared" si="10666"/>
        <v/>
      </c>
      <c r="AR1777" s="28" t="str">
        <f t="shared" ref="AR1777:AV1777" si="10667">IFERROR(IF(FIND(AR$1,$F1777)&gt;1,"BME",""),"")</f>
        <v/>
      </c>
      <c r="AS1777" s="28" t="str">
        <f t="shared" si="10667"/>
        <v/>
      </c>
      <c r="AT1777" s="28" t="str">
        <f t="shared" si="10667"/>
        <v/>
      </c>
      <c r="AU1777" s="28" t="str">
        <f t="shared" si="10667"/>
        <v/>
      </c>
      <c r="AV1777" s="28" t="str">
        <f t="shared" si="10667"/>
        <v/>
      </c>
      <c r="AW1777" s="28" t="str">
        <f t="shared" ref="AW1777:BC1777" si="10668">IFERROR(IF(FIND(AW$1,$F1777)&gt;1,AW$1,""),"")</f>
        <v/>
      </c>
      <c r="AX1777" s="28" t="str">
        <f t="shared" si="10668"/>
        <v/>
      </c>
      <c r="AY1777" s="28" t="str">
        <f t="shared" si="10668"/>
        <v/>
      </c>
      <c r="AZ1777" s="28" t="str">
        <f t="shared" si="10668"/>
        <v/>
      </c>
      <c r="BA1777" s="28" t="str">
        <f t="shared" si="10668"/>
        <v/>
      </c>
      <c r="BB1777" s="28" t="str">
        <f t="shared" si="10668"/>
        <v/>
      </c>
      <c r="BC1777" s="28" t="str">
        <f t="shared" si="10668"/>
        <v/>
      </c>
      <c r="BD1777" s="28" t="str">
        <f t="shared" si="15"/>
        <v/>
      </c>
      <c r="BG1777" s="2" t="s">
        <v>11831</v>
      </c>
      <c r="BJ1777" s="28" t="str">
        <f t="shared" si="16"/>
        <v/>
      </c>
      <c r="BK1777" s="28" t="str">
        <f t="shared" si="17"/>
        <v/>
      </c>
      <c r="BL1777" s="2" t="s">
        <v>4437</v>
      </c>
      <c r="BM1777" s="2" t="s">
        <v>98</v>
      </c>
      <c r="BU1777" s="47" t="s">
        <v>638</v>
      </c>
      <c r="BV1777" s="18"/>
      <c r="BW1777" s="47"/>
      <c r="BX1777" s="47" t="s">
        <v>19819</v>
      </c>
      <c r="BY1777" s="42" t="str">
        <f t="shared" si="18"/>
        <v>Horsforth;</v>
      </c>
      <c r="BZ1777" s="73"/>
    </row>
    <row r="1778" spans="1:78" ht="15">
      <c r="A1778" s="10" t="s">
        <v>51</v>
      </c>
      <c r="B1778" s="28">
        <f>VLOOKUP(A1778,Organisations!$A$2:$B$7,2,FALSE)</f>
        <v>4</v>
      </c>
      <c r="C1778" s="10" t="s">
        <v>11832</v>
      </c>
      <c r="D1778" s="10" t="s">
        <v>11833</v>
      </c>
      <c r="E1778" s="28" t="str">
        <f t="shared" si="0"/>
        <v>All members must learn to live by the Brownie promise and keep the Brownie Law.</v>
      </c>
      <c r="F1778" s="10" t="s">
        <v>11834</v>
      </c>
      <c r="G1778" s="10" t="s">
        <v>68</v>
      </c>
      <c r="H1778" s="11"/>
      <c r="K1778" s="30" t="s">
        <v>11835</v>
      </c>
      <c r="L1778" s="10" t="s">
        <v>11836</v>
      </c>
      <c r="M1778" s="28" t="str">
        <f t="shared" ref="M1778:Q1778" si="10669">IFERROR(IF(FIND(M$1,$F1778)&gt;1,"Age - Children",""),"")</f>
        <v/>
      </c>
      <c r="N1778" s="28" t="str">
        <f t="shared" si="10669"/>
        <v/>
      </c>
      <c r="O1778" s="28" t="str">
        <f t="shared" si="10669"/>
        <v/>
      </c>
      <c r="P1778" s="28" t="str">
        <f t="shared" si="10669"/>
        <v/>
      </c>
      <c r="Q1778" s="28" t="str">
        <f t="shared" si="10669"/>
        <v/>
      </c>
      <c r="R1778" s="28" t="str">
        <f t="shared" ref="R1778:T1778" si="10670">IFERROR(IF(FIND(R$1,$F1778)&gt;1,"Age - Elderly",""),"")</f>
        <v/>
      </c>
      <c r="S1778" s="28" t="str">
        <f t="shared" si="10670"/>
        <v/>
      </c>
      <c r="T1778" s="28" t="str">
        <f t="shared" si="10670"/>
        <v/>
      </c>
      <c r="U1778" s="28" t="str">
        <f t="shared" si="3"/>
        <v/>
      </c>
      <c r="V1778" s="28" t="str">
        <f t="shared" si="4"/>
        <v/>
      </c>
      <c r="X1778" s="28" t="str">
        <f t="shared" si="5"/>
        <v/>
      </c>
      <c r="Y1778" s="28" t="str">
        <f t="shared" si="6"/>
        <v/>
      </c>
      <c r="Z1778" s="28" t="str">
        <f t="shared" si="7"/>
        <v/>
      </c>
      <c r="AB1778" s="28" t="str">
        <f t="shared" si="8"/>
        <v/>
      </c>
      <c r="AD1778" s="28" t="str">
        <f t="shared" si="9"/>
        <v/>
      </c>
      <c r="AG1778" s="28" t="str">
        <f t="shared" ref="AG1778:AL1778" si="10671">IFERROR(IF(FIND(AG$1,$F1778)&gt;1,AG$1,""),"")</f>
        <v/>
      </c>
      <c r="AH1778" s="28" t="str">
        <f t="shared" si="10671"/>
        <v/>
      </c>
      <c r="AI1778" s="28" t="str">
        <f t="shared" si="10671"/>
        <v/>
      </c>
      <c r="AJ1778" s="28" t="str">
        <f t="shared" si="10671"/>
        <v/>
      </c>
      <c r="AK1778" s="28" t="str">
        <f t="shared" si="10671"/>
        <v/>
      </c>
      <c r="AL1778" s="28" t="str">
        <f t="shared" si="10671"/>
        <v/>
      </c>
      <c r="AM1778" s="28" t="str">
        <f t="shared" si="11"/>
        <v/>
      </c>
      <c r="AN1778" s="28" t="str">
        <f t="shared" ref="AN1778:AQ1778" si="10672">IFERROR(IF(FIND(AN$1,$F1778)&gt;1,"Status - LGBT",""),"")</f>
        <v/>
      </c>
      <c r="AO1778" s="28" t="str">
        <f t="shared" si="10672"/>
        <v/>
      </c>
      <c r="AP1778" s="28" t="str">
        <f t="shared" si="10672"/>
        <v/>
      </c>
      <c r="AQ1778" s="28" t="str">
        <f t="shared" si="10672"/>
        <v/>
      </c>
      <c r="AR1778" s="28" t="str">
        <f t="shared" ref="AR1778:AV1778" si="10673">IFERROR(IF(FIND(AR$1,$F1778)&gt;1,"BME",""),"")</f>
        <v/>
      </c>
      <c r="AS1778" s="28" t="str">
        <f t="shared" si="10673"/>
        <v/>
      </c>
      <c r="AT1778" s="28" t="str">
        <f t="shared" si="10673"/>
        <v/>
      </c>
      <c r="AU1778" s="28" t="str">
        <f t="shared" si="10673"/>
        <v/>
      </c>
      <c r="AV1778" s="28" t="str">
        <f t="shared" si="10673"/>
        <v/>
      </c>
      <c r="AW1778" s="28" t="str">
        <f t="shared" ref="AW1778:BC1778" si="10674">IFERROR(IF(FIND(AW$1,$F1778)&gt;1,AW$1,""),"")</f>
        <v/>
      </c>
      <c r="AX1778" s="28" t="str">
        <f t="shared" si="10674"/>
        <v/>
      </c>
      <c r="AY1778" s="28" t="str">
        <f t="shared" si="10674"/>
        <v/>
      </c>
      <c r="AZ1778" s="28" t="str">
        <f t="shared" si="10674"/>
        <v/>
      </c>
      <c r="BA1778" s="28" t="str">
        <f t="shared" si="10674"/>
        <v/>
      </c>
      <c r="BB1778" s="28" t="str">
        <f t="shared" si="10674"/>
        <v/>
      </c>
      <c r="BC1778" s="28" t="str">
        <f t="shared" si="10674"/>
        <v/>
      </c>
      <c r="BD1778" s="28" t="str">
        <f t="shared" si="15"/>
        <v/>
      </c>
      <c r="BG1778" s="2" t="s">
        <v>11837</v>
      </c>
      <c r="BJ1778" s="28" t="str">
        <f t="shared" si="16"/>
        <v/>
      </c>
      <c r="BK1778" s="28" t="str">
        <f t="shared" si="17"/>
        <v/>
      </c>
      <c r="BL1778" s="2" t="s">
        <v>19843</v>
      </c>
      <c r="BM1778" s="2" t="s">
        <v>98</v>
      </c>
      <c r="BU1778" s="12"/>
      <c r="BV1778" s="12"/>
      <c r="BW1778" s="50"/>
      <c r="BX1778" s="50" t="s">
        <v>19819</v>
      </c>
      <c r="BY1778" s="42" t="str">
        <f t="shared" si="18"/>
        <v/>
      </c>
      <c r="BZ1778" s="72"/>
    </row>
    <row r="1779" spans="1:78" ht="15">
      <c r="A1779" s="16" t="s">
        <v>51</v>
      </c>
      <c r="B1779" s="28">
        <f>VLOOKUP(A1779,Organisations!$A$2:$B$7,2,FALSE)</f>
        <v>4</v>
      </c>
      <c r="C1779" s="16" t="s">
        <v>11838</v>
      </c>
      <c r="D1779" s="16" t="s">
        <v>11839</v>
      </c>
      <c r="E1779" s="28" t="str">
        <f t="shared" si="0"/>
        <v>Beaver Scouts are young people usually aged between 5 and eight who enjoy making friends, playing games, going on visits</v>
      </c>
      <c r="F1779" s="16" t="s">
        <v>11841</v>
      </c>
      <c r="G1779" s="16" t="s">
        <v>68</v>
      </c>
      <c r="H1779" s="17"/>
      <c r="K1779" s="26" t="s">
        <v>11842</v>
      </c>
      <c r="L1779" s="16" t="s">
        <v>11843</v>
      </c>
      <c r="M1779" s="28" t="str">
        <f t="shared" ref="M1779:Q1779" si="10675">IFERROR(IF(FIND(M$1,$F1779)&gt;1,"Age - Children",""),"")</f>
        <v/>
      </c>
      <c r="N1779" s="28" t="str">
        <f t="shared" si="10675"/>
        <v/>
      </c>
      <c r="O1779" s="28" t="str">
        <f t="shared" si="10675"/>
        <v/>
      </c>
      <c r="P1779" s="28" t="str">
        <f t="shared" si="10675"/>
        <v/>
      </c>
      <c r="Q1779" s="28" t="str">
        <f t="shared" si="10675"/>
        <v/>
      </c>
      <c r="R1779" s="28" t="str">
        <f t="shared" ref="R1779:T1779" si="10676">IFERROR(IF(FIND(R$1,$F1779)&gt;1,"Age - Elderly",""),"")</f>
        <v/>
      </c>
      <c r="S1779" s="28" t="str">
        <f t="shared" si="10676"/>
        <v/>
      </c>
      <c r="T1779" s="28" t="str">
        <f t="shared" si="10676"/>
        <v/>
      </c>
      <c r="U1779" s="28" t="str">
        <f t="shared" si="3"/>
        <v/>
      </c>
      <c r="V1779" s="28" t="str">
        <f t="shared" si="4"/>
        <v/>
      </c>
      <c r="X1779" s="28" t="str">
        <f t="shared" si="5"/>
        <v/>
      </c>
      <c r="Y1779" s="28" t="str">
        <f t="shared" si="6"/>
        <v/>
      </c>
      <c r="Z1779" s="28" t="str">
        <f t="shared" si="7"/>
        <v/>
      </c>
      <c r="AB1779" s="28" t="str">
        <f t="shared" si="8"/>
        <v/>
      </c>
      <c r="AD1779" s="28" t="str">
        <f t="shared" si="9"/>
        <v/>
      </c>
      <c r="AG1779" s="28" t="str">
        <f t="shared" ref="AG1779:AL1779" si="10677">IFERROR(IF(FIND(AG$1,$F1779)&gt;1,AG$1,""),"")</f>
        <v/>
      </c>
      <c r="AH1779" s="28" t="str">
        <f t="shared" si="10677"/>
        <v/>
      </c>
      <c r="AI1779" s="28" t="str">
        <f t="shared" si="10677"/>
        <v/>
      </c>
      <c r="AJ1779" s="28" t="str">
        <f t="shared" si="10677"/>
        <v/>
      </c>
      <c r="AK1779" s="28" t="str">
        <f t="shared" si="10677"/>
        <v/>
      </c>
      <c r="AL1779" s="28" t="str">
        <f t="shared" si="10677"/>
        <v/>
      </c>
      <c r="AM1779" s="28" t="str">
        <f t="shared" si="11"/>
        <v/>
      </c>
      <c r="AN1779" s="28" t="str">
        <f t="shared" ref="AN1779:AQ1779" si="10678">IFERROR(IF(FIND(AN$1,$F1779)&gt;1,"Status - LGBT",""),"")</f>
        <v/>
      </c>
      <c r="AO1779" s="28" t="str">
        <f t="shared" si="10678"/>
        <v/>
      </c>
      <c r="AP1779" s="28" t="str">
        <f t="shared" si="10678"/>
        <v/>
      </c>
      <c r="AQ1779" s="28" t="str">
        <f t="shared" si="10678"/>
        <v/>
      </c>
      <c r="AR1779" s="28" t="str">
        <f t="shared" ref="AR1779:AV1779" si="10679">IFERROR(IF(FIND(AR$1,$F1779)&gt;1,"BME",""),"")</f>
        <v/>
      </c>
      <c r="AS1779" s="28" t="str">
        <f t="shared" si="10679"/>
        <v/>
      </c>
      <c r="AT1779" s="28" t="str">
        <f t="shared" si="10679"/>
        <v/>
      </c>
      <c r="AU1779" s="28" t="str">
        <f t="shared" si="10679"/>
        <v/>
      </c>
      <c r="AV1779" s="28" t="str">
        <f t="shared" si="10679"/>
        <v/>
      </c>
      <c r="AW1779" s="28" t="str">
        <f t="shared" ref="AW1779:BC1779" si="10680">IFERROR(IF(FIND(AW$1,$F1779)&gt;1,AW$1,""),"")</f>
        <v/>
      </c>
      <c r="AX1779" s="28" t="str">
        <f t="shared" si="10680"/>
        <v/>
      </c>
      <c r="AY1779" s="28" t="str">
        <f t="shared" si="10680"/>
        <v/>
      </c>
      <c r="AZ1779" s="28" t="str">
        <f t="shared" si="10680"/>
        <v/>
      </c>
      <c r="BA1779" s="28" t="str">
        <f t="shared" si="10680"/>
        <v/>
      </c>
      <c r="BB1779" s="28" t="str">
        <f t="shared" si="10680"/>
        <v/>
      </c>
      <c r="BC1779" s="28" t="str">
        <f t="shared" si="10680"/>
        <v/>
      </c>
      <c r="BD1779" s="28" t="str">
        <f t="shared" si="15"/>
        <v/>
      </c>
      <c r="BG1779" s="2" t="s">
        <v>11844</v>
      </c>
      <c r="BJ1779" s="28" t="str">
        <f t="shared" si="16"/>
        <v/>
      </c>
      <c r="BK1779" s="28" t="str">
        <f t="shared" si="17"/>
        <v/>
      </c>
      <c r="BL1779" s="2" t="s">
        <v>19844</v>
      </c>
      <c r="BM1779" s="2" t="s">
        <v>98</v>
      </c>
      <c r="BU1779" s="18"/>
      <c r="BV1779" s="18"/>
      <c r="BW1779" s="47"/>
      <c r="BX1779" s="47" t="s">
        <v>19819</v>
      </c>
      <c r="BY1779" s="42" t="str">
        <f t="shared" si="18"/>
        <v/>
      </c>
      <c r="BZ1779" s="73"/>
    </row>
    <row r="1780" spans="1:78" ht="15">
      <c r="A1780" s="10" t="s">
        <v>51</v>
      </c>
      <c r="B1780" s="28">
        <f>VLOOKUP(A1780,Organisations!$A$2:$B$7,2,FALSE)</f>
        <v>4</v>
      </c>
      <c r="C1780" s="10" t="s">
        <v>11845</v>
      </c>
      <c r="D1780" s="10" t="s">
        <v>11846</v>
      </c>
      <c r="E1780" s="28" t="str">
        <f t="shared" si="0"/>
        <v>For ages 6 - 8 years with craft, games, singing and visits whilst encouraging physical, social and spiritual awareness a</v>
      </c>
      <c r="F1780" s="10" t="s">
        <v>11848</v>
      </c>
      <c r="G1780" s="10" t="s">
        <v>68</v>
      </c>
      <c r="H1780" s="11"/>
      <c r="K1780" s="34"/>
      <c r="L1780" s="12"/>
      <c r="M1780" s="28" t="str">
        <f t="shared" ref="M1780:Q1780" si="10681">IFERROR(IF(FIND(M$1,$F1780)&gt;1,"Age - Children",""),"")</f>
        <v/>
      </c>
      <c r="N1780" s="28" t="str">
        <f t="shared" si="10681"/>
        <v/>
      </c>
      <c r="O1780" s="28" t="str">
        <f t="shared" si="10681"/>
        <v/>
      </c>
      <c r="P1780" s="28" t="str">
        <f t="shared" si="10681"/>
        <v/>
      </c>
      <c r="Q1780" s="28" t="str">
        <f t="shared" si="10681"/>
        <v/>
      </c>
      <c r="R1780" s="28" t="str">
        <f t="shared" ref="R1780:T1780" si="10682">IFERROR(IF(FIND(R$1,$F1780)&gt;1,"Age - Elderly",""),"")</f>
        <v/>
      </c>
      <c r="S1780" s="28" t="str">
        <f t="shared" si="10682"/>
        <v/>
      </c>
      <c r="T1780" s="28" t="str">
        <f t="shared" si="10682"/>
        <v/>
      </c>
      <c r="U1780" s="28" t="str">
        <f t="shared" si="3"/>
        <v/>
      </c>
      <c r="V1780" s="28" t="str">
        <f t="shared" si="4"/>
        <v/>
      </c>
      <c r="X1780" s="28" t="str">
        <f t="shared" si="5"/>
        <v/>
      </c>
      <c r="Y1780" s="28" t="str">
        <f t="shared" si="6"/>
        <v/>
      </c>
      <c r="Z1780" s="28" t="str">
        <f t="shared" si="7"/>
        <v>Gender - Male</v>
      </c>
      <c r="AB1780" s="28" t="str">
        <f t="shared" si="8"/>
        <v/>
      </c>
      <c r="AD1780" s="28" t="str">
        <f t="shared" si="9"/>
        <v>Gender - Male;</v>
      </c>
      <c r="AG1780" s="28" t="str">
        <f t="shared" ref="AG1780:AL1780" si="10683">IFERROR(IF(FIND(AG$1,$F1780)&gt;1,AG$1,""),"")</f>
        <v/>
      </c>
      <c r="AH1780" s="28" t="str">
        <f t="shared" si="10683"/>
        <v/>
      </c>
      <c r="AI1780" s="28" t="str">
        <f t="shared" si="10683"/>
        <v/>
      </c>
      <c r="AJ1780" s="28" t="str">
        <f t="shared" si="10683"/>
        <v/>
      </c>
      <c r="AK1780" s="28" t="str">
        <f t="shared" si="10683"/>
        <v/>
      </c>
      <c r="AL1780" s="28" t="str">
        <f t="shared" si="10683"/>
        <v/>
      </c>
      <c r="AM1780" s="28" t="str">
        <f t="shared" si="11"/>
        <v/>
      </c>
      <c r="AN1780" s="28" t="str">
        <f t="shared" ref="AN1780:AQ1780" si="10684">IFERROR(IF(FIND(AN$1,$F1780)&gt;1,"Status - LGBT",""),"")</f>
        <v/>
      </c>
      <c r="AO1780" s="28" t="str">
        <f t="shared" si="10684"/>
        <v/>
      </c>
      <c r="AP1780" s="28" t="str">
        <f t="shared" si="10684"/>
        <v/>
      </c>
      <c r="AQ1780" s="28" t="str">
        <f t="shared" si="10684"/>
        <v/>
      </c>
      <c r="AR1780" s="28" t="str">
        <f t="shared" ref="AR1780:AV1780" si="10685">IFERROR(IF(FIND(AR$1,$F1780)&gt;1,"BME",""),"")</f>
        <v/>
      </c>
      <c r="AS1780" s="28" t="str">
        <f t="shared" si="10685"/>
        <v/>
      </c>
      <c r="AT1780" s="28" t="str">
        <f t="shared" si="10685"/>
        <v/>
      </c>
      <c r="AU1780" s="28" t="str">
        <f t="shared" si="10685"/>
        <v/>
      </c>
      <c r="AV1780" s="28" t="str">
        <f t="shared" si="10685"/>
        <v/>
      </c>
      <c r="AW1780" s="28" t="str">
        <f t="shared" ref="AW1780:BC1780" si="10686">IFERROR(IF(FIND(AW$1,$F1780)&gt;1,AW$1,""),"")</f>
        <v/>
      </c>
      <c r="AX1780" s="28" t="str">
        <f t="shared" si="10686"/>
        <v/>
      </c>
      <c r="AY1780" s="28" t="str">
        <f t="shared" si="10686"/>
        <v/>
      </c>
      <c r="AZ1780" s="28" t="str">
        <f t="shared" si="10686"/>
        <v/>
      </c>
      <c r="BA1780" s="28" t="str">
        <f t="shared" si="10686"/>
        <v/>
      </c>
      <c r="BB1780" s="28" t="str">
        <f t="shared" si="10686"/>
        <v/>
      </c>
      <c r="BC1780" s="28" t="str">
        <f t="shared" si="10686"/>
        <v/>
      </c>
      <c r="BD1780" s="28" t="str">
        <f t="shared" si="15"/>
        <v/>
      </c>
      <c r="BG1780" s="2" t="s">
        <v>11849</v>
      </c>
      <c r="BJ1780" s="28" t="str">
        <f t="shared" si="16"/>
        <v/>
      </c>
      <c r="BK1780" s="28" t="str">
        <f t="shared" si="17"/>
        <v/>
      </c>
      <c r="BL1780" s="2" t="s">
        <v>19845</v>
      </c>
      <c r="BM1780" s="2" t="s">
        <v>98</v>
      </c>
      <c r="BU1780" s="12"/>
      <c r="BV1780" s="12"/>
      <c r="BW1780" s="50"/>
      <c r="BX1780" s="50" t="s">
        <v>19819</v>
      </c>
      <c r="BY1780" s="42" t="str">
        <f t="shared" si="18"/>
        <v>Gender - Male;;</v>
      </c>
      <c r="BZ1780" s="72"/>
    </row>
    <row r="1781" spans="1:78" ht="15">
      <c r="A1781" s="16" t="s">
        <v>51</v>
      </c>
      <c r="B1781" s="28">
        <f>VLOOKUP(A1781,Organisations!$A$2:$B$7,2,FALSE)</f>
        <v>4</v>
      </c>
      <c r="C1781" s="16" t="s">
        <v>11851</v>
      </c>
      <c r="D1781" s="16" t="s">
        <v>11852</v>
      </c>
      <c r="E1781" s="28" t="str">
        <f t="shared" si="0"/>
        <v>There are loads of fun things that you can do as a Cub Scout such as swimming, music, exploring, computing, and collecti</v>
      </c>
      <c r="F1781" s="16" t="s">
        <v>11854</v>
      </c>
      <c r="G1781" s="16" t="s">
        <v>68</v>
      </c>
      <c r="H1781" s="17"/>
      <c r="K1781" s="26" t="s">
        <v>11855</v>
      </c>
      <c r="L1781" s="18"/>
      <c r="M1781" s="28" t="str">
        <f t="shared" ref="M1781:Q1781" si="10687">IFERROR(IF(FIND(M$1,$F1781)&gt;1,"Age - Children",""),"")</f>
        <v/>
      </c>
      <c r="N1781" s="28" t="str">
        <f t="shared" si="10687"/>
        <v/>
      </c>
      <c r="O1781" s="28" t="str">
        <f t="shared" si="10687"/>
        <v/>
      </c>
      <c r="P1781" s="28" t="str">
        <f t="shared" si="10687"/>
        <v/>
      </c>
      <c r="Q1781" s="28" t="str">
        <f t="shared" si="10687"/>
        <v/>
      </c>
      <c r="R1781" s="28" t="str">
        <f t="shared" ref="R1781:T1781" si="10688">IFERROR(IF(FIND(R$1,$F1781)&gt;1,"Age - Elderly",""),"")</f>
        <v/>
      </c>
      <c r="S1781" s="28" t="str">
        <f t="shared" si="10688"/>
        <v/>
      </c>
      <c r="T1781" s="28" t="str">
        <f t="shared" si="10688"/>
        <v/>
      </c>
      <c r="U1781" s="28" t="str">
        <f t="shared" si="3"/>
        <v/>
      </c>
      <c r="V1781" s="28" t="str">
        <f t="shared" si="4"/>
        <v/>
      </c>
      <c r="X1781" s="28" t="str">
        <f t="shared" si="5"/>
        <v/>
      </c>
      <c r="Y1781" s="28" t="str">
        <f t="shared" si="6"/>
        <v/>
      </c>
      <c r="Z1781" s="28" t="str">
        <f t="shared" si="7"/>
        <v/>
      </c>
      <c r="AB1781" s="28" t="str">
        <f t="shared" si="8"/>
        <v/>
      </c>
      <c r="AD1781" s="28" t="str">
        <f t="shared" si="9"/>
        <v/>
      </c>
      <c r="AG1781" s="28" t="str">
        <f t="shared" ref="AG1781:AL1781" si="10689">IFERROR(IF(FIND(AG$1,$F1781)&gt;1,AG$1,""),"")</f>
        <v/>
      </c>
      <c r="AH1781" s="28" t="str">
        <f t="shared" si="10689"/>
        <v/>
      </c>
      <c r="AI1781" s="28" t="str">
        <f t="shared" si="10689"/>
        <v/>
      </c>
      <c r="AJ1781" s="28" t="str">
        <f t="shared" si="10689"/>
        <v/>
      </c>
      <c r="AK1781" s="28" t="str">
        <f t="shared" si="10689"/>
        <v/>
      </c>
      <c r="AL1781" s="28" t="str">
        <f t="shared" si="10689"/>
        <v/>
      </c>
      <c r="AM1781" s="28" t="str">
        <f t="shared" si="11"/>
        <v/>
      </c>
      <c r="AN1781" s="28" t="str">
        <f t="shared" ref="AN1781:AQ1781" si="10690">IFERROR(IF(FIND(AN$1,$F1781)&gt;1,"Status - LGBT",""),"")</f>
        <v/>
      </c>
      <c r="AO1781" s="28" t="str">
        <f t="shared" si="10690"/>
        <v/>
      </c>
      <c r="AP1781" s="28" t="str">
        <f t="shared" si="10690"/>
        <v/>
      </c>
      <c r="AQ1781" s="28" t="str">
        <f t="shared" si="10690"/>
        <v/>
      </c>
      <c r="AR1781" s="28" t="str">
        <f t="shared" ref="AR1781:AV1781" si="10691">IFERROR(IF(FIND(AR$1,$F1781)&gt;1,"BME",""),"")</f>
        <v/>
      </c>
      <c r="AS1781" s="28" t="str">
        <f t="shared" si="10691"/>
        <v/>
      </c>
      <c r="AT1781" s="28" t="str">
        <f t="shared" si="10691"/>
        <v/>
      </c>
      <c r="AU1781" s="28" t="str">
        <f t="shared" si="10691"/>
        <v/>
      </c>
      <c r="AV1781" s="28" t="str">
        <f t="shared" si="10691"/>
        <v/>
      </c>
      <c r="AW1781" s="28" t="str">
        <f t="shared" ref="AW1781:BC1781" si="10692">IFERROR(IF(FIND(AW$1,$F1781)&gt;1,AW$1,""),"")</f>
        <v/>
      </c>
      <c r="AX1781" s="28" t="str">
        <f t="shared" si="10692"/>
        <v/>
      </c>
      <c r="AY1781" s="28" t="str">
        <f t="shared" si="10692"/>
        <v/>
      </c>
      <c r="AZ1781" s="28" t="str">
        <f t="shared" si="10692"/>
        <v/>
      </c>
      <c r="BA1781" s="28" t="str">
        <f t="shared" si="10692"/>
        <v/>
      </c>
      <c r="BB1781" s="28" t="str">
        <f t="shared" si="10692"/>
        <v/>
      </c>
      <c r="BC1781" s="28" t="str">
        <f t="shared" si="10692"/>
        <v/>
      </c>
      <c r="BD1781" s="28" t="str">
        <f t="shared" si="15"/>
        <v/>
      </c>
      <c r="BG1781" s="2" t="s">
        <v>11856</v>
      </c>
      <c r="BJ1781" s="28" t="str">
        <f t="shared" si="16"/>
        <v/>
      </c>
      <c r="BK1781" s="28" t="str">
        <f t="shared" si="17"/>
        <v/>
      </c>
      <c r="BL1781" s="2" t="s">
        <v>19846</v>
      </c>
      <c r="BM1781" s="2" t="s">
        <v>98</v>
      </c>
      <c r="BU1781" s="47" t="s">
        <v>758</v>
      </c>
      <c r="BV1781" s="18"/>
      <c r="BW1781" s="47"/>
      <c r="BX1781" s="47" t="s">
        <v>19819</v>
      </c>
      <c r="BY1781" s="42" t="str">
        <f t="shared" si="18"/>
        <v>Roundhay;</v>
      </c>
      <c r="BZ1781" s="73"/>
    </row>
    <row r="1782" spans="1:78" ht="15">
      <c r="A1782" s="10" t="s">
        <v>51</v>
      </c>
      <c r="B1782" s="28">
        <f>VLOOKUP(A1782,Organisations!$A$2:$B$7,2,FALSE)</f>
        <v>4</v>
      </c>
      <c r="C1782" s="10" t="s">
        <v>11858</v>
      </c>
      <c r="D1782" s="10" t="s">
        <v>11859</v>
      </c>
      <c r="E1782" s="28" t="str">
        <f t="shared" si="0"/>
        <v>Roundhay Methodist Church has been sponsoring a scout group for 75 years with the aim of providing fun and friendship on</v>
      </c>
      <c r="F1782" s="10" t="s">
        <v>11861</v>
      </c>
      <c r="G1782" s="10" t="s">
        <v>68</v>
      </c>
      <c r="H1782" s="11"/>
      <c r="K1782" s="30" t="s">
        <v>11855</v>
      </c>
      <c r="L1782" s="12"/>
      <c r="M1782" s="28" t="str">
        <f t="shared" ref="M1782:Q1782" si="10693">IFERROR(IF(FIND(M$1,$F1782)&gt;1,"Age - Children",""),"")</f>
        <v/>
      </c>
      <c r="N1782" s="28" t="str">
        <f t="shared" si="10693"/>
        <v/>
      </c>
      <c r="O1782" s="28" t="str">
        <f t="shared" si="10693"/>
        <v/>
      </c>
      <c r="P1782" s="28" t="str">
        <f t="shared" si="10693"/>
        <v/>
      </c>
      <c r="Q1782" s="28" t="str">
        <f t="shared" si="10693"/>
        <v/>
      </c>
      <c r="R1782" s="28" t="str">
        <f t="shared" ref="R1782:T1782" si="10694">IFERROR(IF(FIND(R$1,$F1782)&gt;1,"Age - Elderly",""),"")</f>
        <v/>
      </c>
      <c r="S1782" s="28" t="str">
        <f t="shared" si="10694"/>
        <v/>
      </c>
      <c r="T1782" s="28" t="str">
        <f t="shared" si="10694"/>
        <v/>
      </c>
      <c r="U1782" s="28" t="str">
        <f t="shared" si="3"/>
        <v/>
      </c>
      <c r="V1782" s="28" t="str">
        <f t="shared" si="4"/>
        <v/>
      </c>
      <c r="X1782" s="28" t="str">
        <f t="shared" si="5"/>
        <v/>
      </c>
      <c r="Y1782" s="28" t="str">
        <f t="shared" si="6"/>
        <v/>
      </c>
      <c r="Z1782" s="28" t="str">
        <f t="shared" si="7"/>
        <v/>
      </c>
      <c r="AB1782" s="28" t="str">
        <f t="shared" si="8"/>
        <v/>
      </c>
      <c r="AD1782" s="28" t="str">
        <f t="shared" si="9"/>
        <v/>
      </c>
      <c r="AG1782" s="28" t="str">
        <f t="shared" ref="AG1782:AL1782" si="10695">IFERROR(IF(FIND(AG$1,$F1782)&gt;1,AG$1,""),"")</f>
        <v/>
      </c>
      <c r="AH1782" s="28" t="str">
        <f t="shared" si="10695"/>
        <v/>
      </c>
      <c r="AI1782" s="28" t="str">
        <f t="shared" si="10695"/>
        <v/>
      </c>
      <c r="AJ1782" s="28" t="str">
        <f t="shared" si="10695"/>
        <v/>
      </c>
      <c r="AK1782" s="28" t="str">
        <f t="shared" si="10695"/>
        <v/>
      </c>
      <c r="AL1782" s="28" t="str">
        <f t="shared" si="10695"/>
        <v/>
      </c>
      <c r="AM1782" s="28" t="str">
        <f t="shared" si="11"/>
        <v/>
      </c>
      <c r="AN1782" s="28" t="str">
        <f t="shared" ref="AN1782:AQ1782" si="10696">IFERROR(IF(FIND(AN$1,$F1782)&gt;1,"Status - LGBT",""),"")</f>
        <v/>
      </c>
      <c r="AO1782" s="28" t="str">
        <f t="shared" si="10696"/>
        <v/>
      </c>
      <c r="AP1782" s="28" t="str">
        <f t="shared" si="10696"/>
        <v/>
      </c>
      <c r="AQ1782" s="28" t="str">
        <f t="shared" si="10696"/>
        <v/>
      </c>
      <c r="AR1782" s="28" t="str">
        <f t="shared" ref="AR1782:AV1782" si="10697">IFERROR(IF(FIND(AR$1,$F1782)&gt;1,"BME",""),"")</f>
        <v/>
      </c>
      <c r="AS1782" s="28" t="str">
        <f t="shared" si="10697"/>
        <v/>
      </c>
      <c r="AT1782" s="28" t="str">
        <f t="shared" si="10697"/>
        <v/>
      </c>
      <c r="AU1782" s="28" t="str">
        <f t="shared" si="10697"/>
        <v/>
      </c>
      <c r="AV1782" s="28" t="str">
        <f t="shared" si="10697"/>
        <v/>
      </c>
      <c r="AW1782" s="28" t="str">
        <f t="shared" ref="AW1782:BC1782" si="10698">IFERROR(IF(FIND(AW$1,$F1782)&gt;1,AW$1,""),"")</f>
        <v/>
      </c>
      <c r="AX1782" s="28" t="str">
        <f t="shared" si="10698"/>
        <v/>
      </c>
      <c r="AY1782" s="28" t="str">
        <f t="shared" si="10698"/>
        <v/>
      </c>
      <c r="AZ1782" s="28" t="str">
        <f t="shared" si="10698"/>
        <v/>
      </c>
      <c r="BA1782" s="28" t="str">
        <f t="shared" si="10698"/>
        <v/>
      </c>
      <c r="BB1782" s="28" t="str">
        <f t="shared" si="10698"/>
        <v/>
      </c>
      <c r="BC1782" s="28" t="str">
        <f t="shared" si="10698"/>
        <v/>
      </c>
      <c r="BD1782" s="28" t="str">
        <f t="shared" si="15"/>
        <v/>
      </c>
      <c r="BG1782" s="2" t="s">
        <v>11856</v>
      </c>
      <c r="BJ1782" s="28" t="str">
        <f t="shared" si="16"/>
        <v/>
      </c>
      <c r="BK1782" s="28" t="str">
        <f t="shared" si="17"/>
        <v/>
      </c>
      <c r="BL1782" s="2" t="s">
        <v>19846</v>
      </c>
      <c r="BM1782" s="2" t="s">
        <v>98</v>
      </c>
      <c r="BU1782" s="50" t="s">
        <v>758</v>
      </c>
      <c r="BV1782" s="12"/>
      <c r="BW1782" s="50"/>
      <c r="BX1782" s="50" t="s">
        <v>19842</v>
      </c>
      <c r="BY1782" s="42" t="str">
        <f t="shared" si="18"/>
        <v>Roundhay;</v>
      </c>
      <c r="BZ1782" s="72"/>
    </row>
    <row r="1783" spans="1:78" ht="15">
      <c r="A1783" s="16" t="s">
        <v>51</v>
      </c>
      <c r="B1783" s="28">
        <f>VLOOKUP(A1783,Organisations!$A$2:$B$7,2,FALSE)</f>
        <v>4</v>
      </c>
      <c r="C1783" s="23" t="s">
        <v>9914</v>
      </c>
      <c r="D1783" s="23" t="s">
        <v>9915</v>
      </c>
      <c r="E1783" s="28" t="str">
        <f t="shared" si="0"/>
        <v>A group for people with serious sight problems providing advice, information and advocacy. Information available in vari</v>
      </c>
      <c r="F1783" s="16" t="s">
        <v>11864</v>
      </c>
      <c r="G1783" s="16" t="s">
        <v>68</v>
      </c>
      <c r="H1783" s="17"/>
      <c r="K1783" s="26" t="s">
        <v>11865</v>
      </c>
      <c r="L1783" s="16" t="s">
        <v>11866</v>
      </c>
      <c r="M1783" s="28" t="str">
        <f t="shared" ref="M1783:Q1783" si="10699">IFERROR(IF(FIND(M$1,$F1783)&gt;1,"Age - Children",""),"")</f>
        <v/>
      </c>
      <c r="N1783" s="28" t="str">
        <f t="shared" si="10699"/>
        <v/>
      </c>
      <c r="O1783" s="28" t="str">
        <f t="shared" si="10699"/>
        <v/>
      </c>
      <c r="P1783" s="28" t="str">
        <f t="shared" si="10699"/>
        <v/>
      </c>
      <c r="Q1783" s="28" t="str">
        <f t="shared" si="10699"/>
        <v/>
      </c>
      <c r="R1783" s="28" t="str">
        <f t="shared" ref="R1783:T1783" si="10700">IFERROR(IF(FIND(R$1,$F1783)&gt;1,"Age - Elderly",""),"")</f>
        <v/>
      </c>
      <c r="S1783" s="28" t="str">
        <f t="shared" si="10700"/>
        <v/>
      </c>
      <c r="T1783" s="28" t="str">
        <f t="shared" si="10700"/>
        <v/>
      </c>
      <c r="U1783" s="28" t="str">
        <f t="shared" si="3"/>
        <v/>
      </c>
      <c r="V1783" s="28" t="str">
        <f t="shared" si="4"/>
        <v/>
      </c>
      <c r="X1783" s="28" t="str">
        <f t="shared" si="5"/>
        <v/>
      </c>
      <c r="Y1783" s="28" t="str">
        <f t="shared" si="6"/>
        <v/>
      </c>
      <c r="Z1783" s="28" t="str">
        <f t="shared" si="7"/>
        <v/>
      </c>
      <c r="AB1783" s="28" t="str">
        <f t="shared" si="8"/>
        <v/>
      </c>
      <c r="AD1783" s="28" t="str">
        <f t="shared" si="9"/>
        <v/>
      </c>
      <c r="AG1783" s="28" t="str">
        <f t="shared" ref="AG1783:AL1783" si="10701">IFERROR(IF(FIND(AG$1,$F1783)&gt;1,AG$1,""),"")</f>
        <v/>
      </c>
      <c r="AH1783" s="28" t="str">
        <f t="shared" si="10701"/>
        <v/>
      </c>
      <c r="AI1783" s="28" t="str">
        <f t="shared" si="10701"/>
        <v/>
      </c>
      <c r="AJ1783" s="28" t="str">
        <f t="shared" si="10701"/>
        <v/>
      </c>
      <c r="AK1783" s="28" t="str">
        <f t="shared" si="10701"/>
        <v/>
      </c>
      <c r="AL1783" s="28" t="str">
        <f t="shared" si="10701"/>
        <v/>
      </c>
      <c r="AM1783" s="28" t="str">
        <f t="shared" si="11"/>
        <v/>
      </c>
      <c r="AN1783" s="28" t="str">
        <f t="shared" ref="AN1783:AQ1783" si="10702">IFERROR(IF(FIND(AN$1,$F1783)&gt;1,"Status - LGBT",""),"")</f>
        <v/>
      </c>
      <c r="AO1783" s="28" t="str">
        <f t="shared" si="10702"/>
        <v/>
      </c>
      <c r="AP1783" s="28" t="str">
        <f t="shared" si="10702"/>
        <v/>
      </c>
      <c r="AQ1783" s="28" t="str">
        <f t="shared" si="10702"/>
        <v/>
      </c>
      <c r="AR1783" s="28" t="str">
        <f t="shared" ref="AR1783:AV1783" si="10703">IFERROR(IF(FIND(AR$1,$F1783)&gt;1,"BME",""),"")</f>
        <v/>
      </c>
      <c r="AS1783" s="28" t="str">
        <f t="shared" si="10703"/>
        <v/>
      </c>
      <c r="AT1783" s="28" t="str">
        <f t="shared" si="10703"/>
        <v/>
      </c>
      <c r="AU1783" s="28" t="str">
        <f t="shared" si="10703"/>
        <v/>
      </c>
      <c r="AV1783" s="28" t="str">
        <f t="shared" si="10703"/>
        <v/>
      </c>
      <c r="AW1783" s="28" t="str">
        <f t="shared" ref="AW1783:BC1783" si="10704">IFERROR(IF(FIND(AW$1,$F1783)&gt;1,AW$1,""),"")</f>
        <v/>
      </c>
      <c r="AX1783" s="28" t="str">
        <f t="shared" si="10704"/>
        <v/>
      </c>
      <c r="AY1783" s="28" t="str">
        <f t="shared" si="10704"/>
        <v/>
      </c>
      <c r="AZ1783" s="28" t="str">
        <f t="shared" si="10704"/>
        <v/>
      </c>
      <c r="BA1783" s="28" t="str">
        <f t="shared" si="10704"/>
        <v/>
      </c>
      <c r="BB1783" s="28" t="str">
        <f t="shared" si="10704"/>
        <v/>
      </c>
      <c r="BC1783" s="28" t="str">
        <f t="shared" si="10704"/>
        <v/>
      </c>
      <c r="BD1783" s="28" t="str">
        <f t="shared" si="15"/>
        <v/>
      </c>
      <c r="BG1783" s="2" t="s">
        <v>11867</v>
      </c>
      <c r="BJ1783" s="28" t="str">
        <f t="shared" si="16"/>
        <v/>
      </c>
      <c r="BK1783" s="28" t="str">
        <f t="shared" si="17"/>
        <v/>
      </c>
      <c r="BL1783" s="2" t="s">
        <v>2172</v>
      </c>
      <c r="BM1783" s="2" t="s">
        <v>98</v>
      </c>
      <c r="BU1783" s="18"/>
      <c r="BV1783" s="18"/>
      <c r="BW1783" s="47"/>
      <c r="BX1783" s="47" t="s">
        <v>19847</v>
      </c>
      <c r="BY1783" s="42" t="str">
        <f t="shared" si="18"/>
        <v/>
      </c>
      <c r="BZ1783" s="73"/>
    </row>
    <row r="1784" spans="1:78" ht="15">
      <c r="A1784" s="10" t="s">
        <v>51</v>
      </c>
      <c r="B1784" s="28">
        <f>VLOOKUP(A1784,Organisations!$A$2:$B$7,2,FALSE)</f>
        <v>4</v>
      </c>
      <c r="C1784" s="10" t="s">
        <v>11869</v>
      </c>
      <c r="D1784" s="10" t="s">
        <v>11870</v>
      </c>
      <c r="E1784" s="28" t="str">
        <f t="shared" si="0"/>
        <v>Action for Children is a voluntary adoption agency, which seeks to recruit, train and assess prospective adopters from a</v>
      </c>
      <c r="F1784" s="10" t="s">
        <v>11872</v>
      </c>
      <c r="G1784" s="10" t="s">
        <v>68</v>
      </c>
      <c r="H1784" s="11"/>
      <c r="K1784" s="30" t="s">
        <v>11873</v>
      </c>
      <c r="L1784" s="10" t="s">
        <v>11874</v>
      </c>
      <c r="M1784" s="28" t="str">
        <f t="shared" ref="M1784:Q1784" si="10705">IFERROR(IF(FIND(M$1,$F1784)&gt;1,"Age - Children",""),"")</f>
        <v>Age - Children</v>
      </c>
      <c r="N1784" s="28" t="str">
        <f t="shared" si="10705"/>
        <v/>
      </c>
      <c r="O1784" s="28" t="str">
        <f t="shared" si="10705"/>
        <v/>
      </c>
      <c r="P1784" s="28" t="str">
        <f t="shared" si="10705"/>
        <v/>
      </c>
      <c r="Q1784" s="28" t="str">
        <f t="shared" si="10705"/>
        <v/>
      </c>
      <c r="R1784" s="28" t="str">
        <f t="shared" ref="R1784:T1784" si="10706">IFERROR(IF(FIND(R$1,$F1784)&gt;1,"Age - Elderly",""),"")</f>
        <v/>
      </c>
      <c r="S1784" s="28" t="str">
        <f t="shared" si="10706"/>
        <v/>
      </c>
      <c r="T1784" s="28" t="str">
        <f t="shared" si="10706"/>
        <v/>
      </c>
      <c r="U1784" s="28" t="str">
        <f t="shared" si="3"/>
        <v>Age - Children;</v>
      </c>
      <c r="V1784" s="28" t="str">
        <f t="shared" si="4"/>
        <v/>
      </c>
      <c r="X1784" s="28" t="str">
        <f t="shared" si="5"/>
        <v/>
      </c>
      <c r="Y1784" s="28" t="str">
        <f t="shared" si="6"/>
        <v/>
      </c>
      <c r="Z1784" s="28" t="str">
        <f t="shared" si="7"/>
        <v/>
      </c>
      <c r="AB1784" s="28" t="str">
        <f t="shared" si="8"/>
        <v/>
      </c>
      <c r="AD1784" s="28" t="str">
        <f t="shared" si="9"/>
        <v/>
      </c>
      <c r="AG1784" s="28" t="str">
        <f t="shared" ref="AG1784:AL1784" si="10707">IFERROR(IF(FIND(AG$1,$F1784)&gt;1,AG$1,""),"")</f>
        <v/>
      </c>
      <c r="AH1784" s="28" t="str">
        <f t="shared" si="10707"/>
        <v/>
      </c>
      <c r="AI1784" s="28" t="str">
        <f t="shared" si="10707"/>
        <v/>
      </c>
      <c r="AJ1784" s="28" t="str">
        <f t="shared" si="10707"/>
        <v/>
      </c>
      <c r="AK1784" s="28" t="str">
        <f t="shared" si="10707"/>
        <v/>
      </c>
      <c r="AL1784" s="28" t="str">
        <f t="shared" si="10707"/>
        <v/>
      </c>
      <c r="AM1784" s="28" t="str">
        <f t="shared" si="11"/>
        <v/>
      </c>
      <c r="AN1784" s="28" t="str">
        <f t="shared" ref="AN1784:AQ1784" si="10708">IFERROR(IF(FIND(AN$1,$F1784)&gt;1,"Status - LGBT",""),"")</f>
        <v/>
      </c>
      <c r="AO1784" s="28" t="str">
        <f t="shared" si="10708"/>
        <v/>
      </c>
      <c r="AP1784" s="28" t="str">
        <f t="shared" si="10708"/>
        <v/>
      </c>
      <c r="AQ1784" s="28" t="str">
        <f t="shared" si="10708"/>
        <v/>
      </c>
      <c r="AR1784" s="28" t="str">
        <f t="shared" ref="AR1784:AV1784" si="10709">IFERROR(IF(FIND(AR$1,$F1784)&gt;1,"BME",""),"")</f>
        <v/>
      </c>
      <c r="AS1784" s="28" t="str">
        <f t="shared" si="10709"/>
        <v/>
      </c>
      <c r="AT1784" s="28" t="str">
        <f t="shared" si="10709"/>
        <v>BME</v>
      </c>
      <c r="AU1784" s="28" t="str">
        <f t="shared" si="10709"/>
        <v/>
      </c>
      <c r="AV1784" s="28" t="str">
        <f t="shared" si="10709"/>
        <v>BME</v>
      </c>
      <c r="AW1784" s="28" t="str">
        <f t="shared" ref="AW1784:BC1784" si="10710">IFERROR(IF(FIND(AW$1,$F1784)&gt;1,AW$1,""),"")</f>
        <v/>
      </c>
      <c r="AX1784" s="28" t="str">
        <f t="shared" si="10710"/>
        <v/>
      </c>
      <c r="AY1784" s="28" t="str">
        <f t="shared" si="10710"/>
        <v/>
      </c>
      <c r="AZ1784" s="28" t="str">
        <f t="shared" si="10710"/>
        <v/>
      </c>
      <c r="BA1784" s="28" t="str">
        <f t="shared" si="10710"/>
        <v/>
      </c>
      <c r="BB1784" s="28" t="str">
        <f t="shared" si="10710"/>
        <v/>
      </c>
      <c r="BC1784" s="28" t="str">
        <f t="shared" si="10710"/>
        <v/>
      </c>
      <c r="BD1784" s="28" t="str">
        <f t="shared" si="15"/>
        <v>BME;BME;</v>
      </c>
      <c r="BG1784" s="2" t="s">
        <v>11875</v>
      </c>
      <c r="BJ1784" s="28" t="str">
        <f t="shared" si="16"/>
        <v/>
      </c>
      <c r="BK1784" s="28" t="str">
        <f t="shared" si="17"/>
        <v/>
      </c>
      <c r="BL1784" s="2" t="s">
        <v>9389</v>
      </c>
      <c r="BM1784" s="2" t="s">
        <v>98</v>
      </c>
      <c r="BU1784" s="50" t="s">
        <v>19838</v>
      </c>
      <c r="BV1784" s="12"/>
      <c r="BW1784" s="50"/>
      <c r="BX1784" s="50" t="s">
        <v>19848</v>
      </c>
      <c r="BY1784" s="42" t="str">
        <f t="shared" si="18"/>
        <v>Age - Children;;BME;BME;;Leeds;Chapel Allerton;</v>
      </c>
      <c r="BZ1784" s="72"/>
    </row>
    <row r="1785" spans="1:78" ht="15">
      <c r="A1785" s="16" t="s">
        <v>51</v>
      </c>
      <c r="B1785" s="28">
        <f>VLOOKUP(A1785,Organisations!$A$2:$B$7,2,FALSE)</f>
        <v>4</v>
      </c>
      <c r="C1785" s="16" t="s">
        <v>11877</v>
      </c>
      <c r="D1785" s="16" t="s">
        <v>11878</v>
      </c>
      <c r="E1785" s="28" t="str">
        <f t="shared" si="0"/>
        <v>National charity providing services for children, young people and families throughout the United Kingdom. Most services</v>
      </c>
      <c r="F1785" s="16" t="s">
        <v>11880</v>
      </c>
      <c r="G1785" s="16" t="s">
        <v>68</v>
      </c>
      <c r="H1785" s="17"/>
      <c r="K1785" s="26" t="s">
        <v>11881</v>
      </c>
      <c r="L1785" s="16" t="s">
        <v>11882</v>
      </c>
      <c r="M1785" s="28" t="str">
        <f t="shared" ref="M1785:Q1785" si="10711">IFERROR(IF(FIND(M$1,$F1785)&gt;1,"Age - Children",""),"")</f>
        <v>Age - Children</v>
      </c>
      <c r="N1785" s="28" t="str">
        <f t="shared" si="10711"/>
        <v/>
      </c>
      <c r="O1785" s="28" t="str">
        <f t="shared" si="10711"/>
        <v/>
      </c>
      <c r="P1785" s="28" t="str">
        <f t="shared" si="10711"/>
        <v/>
      </c>
      <c r="Q1785" s="28" t="str">
        <f t="shared" si="10711"/>
        <v/>
      </c>
      <c r="R1785" s="28" t="str">
        <f t="shared" ref="R1785:T1785" si="10712">IFERROR(IF(FIND(R$1,$F1785)&gt;1,"Age - Elderly",""),"")</f>
        <v/>
      </c>
      <c r="S1785" s="28" t="str">
        <f t="shared" si="10712"/>
        <v/>
      </c>
      <c r="T1785" s="28" t="str">
        <f t="shared" si="10712"/>
        <v/>
      </c>
      <c r="U1785" s="28" t="str">
        <f t="shared" si="3"/>
        <v>Age - Children;</v>
      </c>
      <c r="V1785" s="28" t="str">
        <f t="shared" si="4"/>
        <v/>
      </c>
      <c r="X1785" s="28" t="str">
        <f t="shared" si="5"/>
        <v/>
      </c>
      <c r="Y1785" s="28" t="str">
        <f t="shared" si="6"/>
        <v/>
      </c>
      <c r="Z1785" s="28" t="str">
        <f t="shared" si="7"/>
        <v/>
      </c>
      <c r="AB1785" s="28" t="str">
        <f t="shared" si="8"/>
        <v/>
      </c>
      <c r="AD1785" s="28" t="str">
        <f t="shared" si="9"/>
        <v/>
      </c>
      <c r="AG1785" s="28" t="str">
        <f t="shared" ref="AG1785:AL1785" si="10713">IFERROR(IF(FIND(AG$1,$F1785)&gt;1,AG$1,""),"")</f>
        <v/>
      </c>
      <c r="AH1785" s="28" t="str">
        <f t="shared" si="10713"/>
        <v/>
      </c>
      <c r="AI1785" s="28" t="str">
        <f t="shared" si="10713"/>
        <v/>
      </c>
      <c r="AJ1785" s="28" t="str">
        <f t="shared" si="10713"/>
        <v/>
      </c>
      <c r="AK1785" s="28" t="str">
        <f t="shared" si="10713"/>
        <v/>
      </c>
      <c r="AL1785" s="28" t="str">
        <f t="shared" si="10713"/>
        <v/>
      </c>
      <c r="AM1785" s="28" t="str">
        <f t="shared" si="11"/>
        <v/>
      </c>
      <c r="AN1785" s="28" t="str">
        <f t="shared" ref="AN1785:AQ1785" si="10714">IFERROR(IF(FIND(AN$1,$F1785)&gt;1,"Status - LGBT",""),"")</f>
        <v/>
      </c>
      <c r="AO1785" s="28" t="str">
        <f t="shared" si="10714"/>
        <v/>
      </c>
      <c r="AP1785" s="28" t="str">
        <f t="shared" si="10714"/>
        <v/>
      </c>
      <c r="AQ1785" s="28" t="str">
        <f t="shared" si="10714"/>
        <v/>
      </c>
      <c r="AR1785" s="28" t="str">
        <f t="shared" ref="AR1785:AV1785" si="10715">IFERROR(IF(FIND(AR$1,$F1785)&gt;1,"BME",""),"")</f>
        <v/>
      </c>
      <c r="AS1785" s="28" t="str">
        <f t="shared" si="10715"/>
        <v/>
      </c>
      <c r="AT1785" s="28" t="str">
        <f t="shared" si="10715"/>
        <v/>
      </c>
      <c r="AU1785" s="28" t="str">
        <f t="shared" si="10715"/>
        <v/>
      </c>
      <c r="AV1785" s="28" t="str">
        <f t="shared" si="10715"/>
        <v/>
      </c>
      <c r="AW1785" s="28" t="str">
        <f t="shared" ref="AW1785:BC1785" si="10716">IFERROR(IF(FIND(AW$1,$F1785)&gt;1,AW$1,""),"")</f>
        <v/>
      </c>
      <c r="AX1785" s="28" t="str">
        <f t="shared" si="10716"/>
        <v/>
      </c>
      <c r="AY1785" s="28" t="str">
        <f t="shared" si="10716"/>
        <v/>
      </c>
      <c r="AZ1785" s="28" t="str">
        <f t="shared" si="10716"/>
        <v/>
      </c>
      <c r="BA1785" s="28" t="str">
        <f t="shared" si="10716"/>
        <v/>
      </c>
      <c r="BB1785" s="28" t="str">
        <f t="shared" si="10716"/>
        <v/>
      </c>
      <c r="BC1785" s="28" t="str">
        <f t="shared" si="10716"/>
        <v/>
      </c>
      <c r="BD1785" s="28" t="str">
        <f t="shared" si="15"/>
        <v/>
      </c>
      <c r="BG1785" s="2" t="s">
        <v>11883</v>
      </c>
      <c r="BJ1785" s="28" t="str">
        <f t="shared" si="16"/>
        <v/>
      </c>
      <c r="BK1785" s="28" t="str">
        <f t="shared" si="17"/>
        <v/>
      </c>
      <c r="BL1785" s="2" t="s">
        <v>19849</v>
      </c>
      <c r="BM1785" s="2" t="s">
        <v>98</v>
      </c>
      <c r="BU1785" s="47" t="s">
        <v>19850</v>
      </c>
      <c r="BV1785" s="18"/>
      <c r="BW1785" s="47"/>
      <c r="BX1785" s="47" t="s">
        <v>19851</v>
      </c>
      <c r="BY1785" s="42" t="str">
        <f t="shared" si="18"/>
        <v>Age - Children;;Leeds;Hyde Park;Woodhouse;Headingley;</v>
      </c>
      <c r="BZ1785" s="73"/>
    </row>
    <row r="1786" spans="1:78" ht="15">
      <c r="A1786" s="10" t="s">
        <v>51</v>
      </c>
      <c r="B1786" s="28">
        <f>VLOOKUP(A1786,Organisations!$A$2:$B$7,2,FALSE)</f>
        <v>4</v>
      </c>
      <c r="C1786" s="23" t="s">
        <v>310</v>
      </c>
      <c r="D1786" s="23" t="s">
        <v>312</v>
      </c>
      <c r="E1786" s="28" t="str">
        <f t="shared" si="0"/>
        <v>Aims include: to identify vulnerable elderly people of Gipton; to provide advice and assistance to support their indepen</v>
      </c>
      <c r="F1786" s="10" t="s">
        <v>11886</v>
      </c>
      <c r="G1786" s="10" t="s">
        <v>68</v>
      </c>
      <c r="H1786" s="11"/>
      <c r="K1786" s="30" t="s">
        <v>11887</v>
      </c>
      <c r="L1786" s="10" t="s">
        <v>3467</v>
      </c>
      <c r="M1786" s="28" t="str">
        <f t="shared" ref="M1786:Q1786" si="10717">IFERROR(IF(FIND(M$1,$F1786)&gt;1,"Age - Children",""),"")</f>
        <v/>
      </c>
      <c r="N1786" s="28" t="str">
        <f t="shared" si="10717"/>
        <v/>
      </c>
      <c r="O1786" s="28" t="str">
        <f t="shared" si="10717"/>
        <v/>
      </c>
      <c r="P1786" s="28" t="str">
        <f t="shared" si="10717"/>
        <v/>
      </c>
      <c r="Q1786" s="28" t="str">
        <f t="shared" si="10717"/>
        <v/>
      </c>
      <c r="R1786" s="28" t="str">
        <f t="shared" ref="R1786:T1786" si="10718">IFERROR(IF(FIND(R$1,$F1786)&gt;1,"Age - Elderly",""),"")</f>
        <v/>
      </c>
      <c r="S1786" s="28" t="str">
        <f t="shared" si="10718"/>
        <v>Age - Elderly</v>
      </c>
      <c r="T1786" s="28" t="str">
        <f t="shared" si="10718"/>
        <v>Age - Elderly</v>
      </c>
      <c r="U1786" s="28" t="str">
        <f t="shared" si="3"/>
        <v>Age - Elderly</v>
      </c>
      <c r="V1786" s="28" t="str">
        <f t="shared" si="4"/>
        <v/>
      </c>
      <c r="X1786" s="28" t="str">
        <f t="shared" si="5"/>
        <v/>
      </c>
      <c r="Y1786" s="28" t="str">
        <f t="shared" si="6"/>
        <v/>
      </c>
      <c r="Z1786" s="28" t="str">
        <f t="shared" si="7"/>
        <v/>
      </c>
      <c r="AB1786" s="28" t="str">
        <f t="shared" si="8"/>
        <v/>
      </c>
      <c r="AD1786" s="28" t="str">
        <f t="shared" si="9"/>
        <v/>
      </c>
      <c r="AG1786" s="28" t="str">
        <f t="shared" ref="AG1786:AL1786" si="10719">IFERROR(IF(FIND(AG$1,$F1786)&gt;1,AG$1,""),"")</f>
        <v/>
      </c>
      <c r="AH1786" s="28" t="str">
        <f t="shared" si="10719"/>
        <v/>
      </c>
      <c r="AI1786" s="28" t="str">
        <f t="shared" si="10719"/>
        <v/>
      </c>
      <c r="AJ1786" s="28" t="str">
        <f t="shared" si="10719"/>
        <v/>
      </c>
      <c r="AK1786" s="28" t="str">
        <f t="shared" si="10719"/>
        <v/>
      </c>
      <c r="AL1786" s="28" t="str">
        <f t="shared" si="10719"/>
        <v/>
      </c>
      <c r="AM1786" s="28" t="str">
        <f t="shared" si="11"/>
        <v/>
      </c>
      <c r="AN1786" s="28" t="str">
        <f t="shared" ref="AN1786:AQ1786" si="10720">IFERROR(IF(FIND(AN$1,$F1786)&gt;1,"Status - LGBT",""),"")</f>
        <v/>
      </c>
      <c r="AO1786" s="28" t="str">
        <f t="shared" si="10720"/>
        <v/>
      </c>
      <c r="AP1786" s="28" t="str">
        <f t="shared" si="10720"/>
        <v/>
      </c>
      <c r="AQ1786" s="28" t="str">
        <f t="shared" si="10720"/>
        <v/>
      </c>
      <c r="AR1786" s="28" t="str">
        <f t="shared" ref="AR1786:AV1786" si="10721">IFERROR(IF(FIND(AR$1,$F1786)&gt;1,"BME",""),"")</f>
        <v/>
      </c>
      <c r="AS1786" s="28" t="str">
        <f t="shared" si="10721"/>
        <v/>
      </c>
      <c r="AT1786" s="28" t="str">
        <f t="shared" si="10721"/>
        <v/>
      </c>
      <c r="AU1786" s="28" t="str">
        <f t="shared" si="10721"/>
        <v/>
      </c>
      <c r="AV1786" s="28" t="str">
        <f t="shared" si="10721"/>
        <v/>
      </c>
      <c r="AW1786" s="28" t="str">
        <f t="shared" ref="AW1786:BC1786" si="10722">IFERROR(IF(FIND(AW$1,$F1786)&gt;1,AW$1,""),"")</f>
        <v/>
      </c>
      <c r="AX1786" s="28" t="str">
        <f t="shared" si="10722"/>
        <v/>
      </c>
      <c r="AY1786" s="28" t="str">
        <f t="shared" si="10722"/>
        <v/>
      </c>
      <c r="AZ1786" s="28" t="str">
        <f t="shared" si="10722"/>
        <v/>
      </c>
      <c r="BA1786" s="28" t="str">
        <f t="shared" si="10722"/>
        <v/>
      </c>
      <c r="BB1786" s="28" t="str">
        <f t="shared" si="10722"/>
        <v/>
      </c>
      <c r="BC1786" s="28" t="str">
        <f t="shared" si="10722"/>
        <v/>
      </c>
      <c r="BD1786" s="28" t="str">
        <f t="shared" si="15"/>
        <v/>
      </c>
      <c r="BG1786" s="2" t="s">
        <v>11888</v>
      </c>
      <c r="BJ1786" s="28" t="str">
        <f t="shared" si="16"/>
        <v/>
      </c>
      <c r="BK1786" s="28" t="str">
        <f t="shared" si="17"/>
        <v/>
      </c>
      <c r="BL1786" s="2" t="s">
        <v>317</v>
      </c>
      <c r="BM1786" s="2" t="s">
        <v>98</v>
      </c>
      <c r="BU1786" s="50" t="s">
        <v>19852</v>
      </c>
      <c r="BV1786" s="12"/>
      <c r="BW1786" s="50"/>
      <c r="BX1786" s="50" t="s">
        <v>19853</v>
      </c>
      <c r="BY1786" s="42" t="str">
        <f t="shared" si="18"/>
        <v>Age - Elderly;Gipton;Harehills;</v>
      </c>
      <c r="BZ1786" s="72"/>
    </row>
    <row r="1787" spans="1:78" ht="15">
      <c r="A1787" s="16" t="s">
        <v>51</v>
      </c>
      <c r="B1787" s="28">
        <f>VLOOKUP(A1787,Organisations!$A$2:$B$7,2,FALSE)</f>
        <v>4</v>
      </c>
      <c r="C1787" s="16" t="s">
        <v>11890</v>
      </c>
      <c r="D1787" s="16" t="s">
        <v>11891</v>
      </c>
      <c r="E1787" s="28" t="str">
        <f t="shared" si="0"/>
        <v>Monthly meeting when an invited guest speaker talks about varied horticulture related topics.</v>
      </c>
      <c r="F1787" s="16" t="s">
        <v>11892</v>
      </c>
      <c r="G1787" s="16" t="s">
        <v>68</v>
      </c>
      <c r="H1787" s="17"/>
      <c r="K1787" s="26" t="s">
        <v>11893</v>
      </c>
      <c r="L1787" s="16" t="s">
        <v>11894</v>
      </c>
      <c r="M1787" s="28" t="str">
        <f t="shared" ref="M1787:Q1787" si="10723">IFERROR(IF(FIND(M$1,$F1787)&gt;1,"Age - Children",""),"")</f>
        <v/>
      </c>
      <c r="N1787" s="28" t="str">
        <f t="shared" si="10723"/>
        <v/>
      </c>
      <c r="O1787" s="28" t="str">
        <f t="shared" si="10723"/>
        <v/>
      </c>
      <c r="P1787" s="28" t="str">
        <f t="shared" si="10723"/>
        <v/>
      </c>
      <c r="Q1787" s="28" t="str">
        <f t="shared" si="10723"/>
        <v/>
      </c>
      <c r="R1787" s="28" t="str">
        <f t="shared" ref="R1787:T1787" si="10724">IFERROR(IF(FIND(R$1,$F1787)&gt;1,"Age - Elderly",""),"")</f>
        <v/>
      </c>
      <c r="S1787" s="28" t="str">
        <f t="shared" si="10724"/>
        <v/>
      </c>
      <c r="T1787" s="28" t="str">
        <f t="shared" si="10724"/>
        <v/>
      </c>
      <c r="U1787" s="28" t="str">
        <f t="shared" si="3"/>
        <v/>
      </c>
      <c r="V1787" s="28" t="str">
        <f t="shared" si="4"/>
        <v/>
      </c>
      <c r="X1787" s="28" t="str">
        <f t="shared" si="5"/>
        <v/>
      </c>
      <c r="Y1787" s="28" t="str">
        <f t="shared" si="6"/>
        <v/>
      </c>
      <c r="Z1787" s="28" t="str">
        <f t="shared" si="7"/>
        <v/>
      </c>
      <c r="AB1787" s="28" t="str">
        <f t="shared" si="8"/>
        <v/>
      </c>
      <c r="AD1787" s="28" t="str">
        <f t="shared" si="9"/>
        <v/>
      </c>
      <c r="AG1787" s="28" t="str">
        <f t="shared" ref="AG1787:AL1787" si="10725">IFERROR(IF(FIND(AG$1,$F1787)&gt;1,AG$1,""),"")</f>
        <v/>
      </c>
      <c r="AH1787" s="28" t="str">
        <f t="shared" si="10725"/>
        <v/>
      </c>
      <c r="AI1787" s="28" t="str">
        <f t="shared" si="10725"/>
        <v/>
      </c>
      <c r="AJ1787" s="28" t="str">
        <f t="shared" si="10725"/>
        <v/>
      </c>
      <c r="AK1787" s="28" t="str">
        <f t="shared" si="10725"/>
        <v/>
      </c>
      <c r="AL1787" s="28" t="str">
        <f t="shared" si="10725"/>
        <v/>
      </c>
      <c r="AM1787" s="28" t="str">
        <f t="shared" si="11"/>
        <v/>
      </c>
      <c r="AN1787" s="28" t="str">
        <f t="shared" ref="AN1787:AQ1787" si="10726">IFERROR(IF(FIND(AN$1,$F1787)&gt;1,"Status - LGBT",""),"")</f>
        <v/>
      </c>
      <c r="AO1787" s="28" t="str">
        <f t="shared" si="10726"/>
        <v/>
      </c>
      <c r="AP1787" s="28" t="str">
        <f t="shared" si="10726"/>
        <v/>
      </c>
      <c r="AQ1787" s="28" t="str">
        <f t="shared" si="10726"/>
        <v/>
      </c>
      <c r="AR1787" s="28" t="str">
        <f t="shared" ref="AR1787:AV1787" si="10727">IFERROR(IF(FIND(AR$1,$F1787)&gt;1,"BME",""),"")</f>
        <v/>
      </c>
      <c r="AS1787" s="28" t="str">
        <f t="shared" si="10727"/>
        <v/>
      </c>
      <c r="AT1787" s="28" t="str">
        <f t="shared" si="10727"/>
        <v/>
      </c>
      <c r="AU1787" s="28" t="str">
        <f t="shared" si="10727"/>
        <v/>
      </c>
      <c r="AV1787" s="28" t="str">
        <f t="shared" si="10727"/>
        <v/>
      </c>
      <c r="AW1787" s="28" t="str">
        <f t="shared" ref="AW1787:BC1787" si="10728">IFERROR(IF(FIND(AW$1,$F1787)&gt;1,AW$1,""),"")</f>
        <v/>
      </c>
      <c r="AX1787" s="28" t="str">
        <f t="shared" si="10728"/>
        <v/>
      </c>
      <c r="AY1787" s="28" t="str">
        <f t="shared" si="10728"/>
        <v/>
      </c>
      <c r="AZ1787" s="28" t="str">
        <f t="shared" si="10728"/>
        <v/>
      </c>
      <c r="BA1787" s="28" t="str">
        <f t="shared" si="10728"/>
        <v/>
      </c>
      <c r="BB1787" s="28" t="str">
        <f t="shared" si="10728"/>
        <v/>
      </c>
      <c r="BC1787" s="28" t="str">
        <f t="shared" si="10728"/>
        <v/>
      </c>
      <c r="BD1787" s="28" t="str">
        <f t="shared" si="15"/>
        <v/>
      </c>
      <c r="BG1787" s="2" t="s">
        <v>11895</v>
      </c>
      <c r="BJ1787" s="28" t="str">
        <f t="shared" si="16"/>
        <v/>
      </c>
      <c r="BK1787" s="28" t="str">
        <f t="shared" si="17"/>
        <v/>
      </c>
      <c r="BL1787" s="2" t="s">
        <v>19854</v>
      </c>
      <c r="BM1787" s="2" t="s">
        <v>98</v>
      </c>
      <c r="BU1787" s="47" t="s">
        <v>19855</v>
      </c>
      <c r="BV1787" s="18"/>
      <c r="BW1787" s="47"/>
      <c r="BX1787" s="47" t="s">
        <v>19856</v>
      </c>
      <c r="BY1787" s="42" t="str">
        <f t="shared" si="18"/>
        <v>Adel;Wharfedale;</v>
      </c>
      <c r="BZ1787" s="73"/>
    </row>
    <row r="1788" spans="1:78" ht="15">
      <c r="A1788" s="10" t="s">
        <v>51</v>
      </c>
      <c r="B1788" s="28">
        <f>VLOOKUP(A1788,Organisations!$A$2:$B$7,2,FALSE)</f>
        <v>4</v>
      </c>
      <c r="C1788" s="10" t="s">
        <v>11896</v>
      </c>
      <c r="D1788" s="10" t="s">
        <v>11897</v>
      </c>
      <c r="E1788" s="28" t="str">
        <f t="shared" si="0"/>
        <v>Adel Art Group is a painting group with a tutor, focusing mainly on watercolour painting. There is also some mixed media</v>
      </c>
      <c r="F1788" s="10" t="s">
        <v>11899</v>
      </c>
      <c r="G1788" s="10" t="s">
        <v>68</v>
      </c>
      <c r="H1788" s="53"/>
      <c r="K1788" s="30" t="s">
        <v>11900</v>
      </c>
      <c r="L1788" s="12"/>
      <c r="M1788" s="28" t="str">
        <f t="shared" ref="M1788:Q1788" si="10729">IFERROR(IF(FIND(M$1,$F1788)&gt;1,"Age - Children",""),"")</f>
        <v/>
      </c>
      <c r="N1788" s="28" t="str">
        <f t="shared" si="10729"/>
        <v/>
      </c>
      <c r="O1788" s="28" t="str">
        <f t="shared" si="10729"/>
        <v/>
      </c>
      <c r="P1788" s="28" t="str">
        <f t="shared" si="10729"/>
        <v/>
      </c>
      <c r="Q1788" s="28" t="str">
        <f t="shared" si="10729"/>
        <v/>
      </c>
      <c r="R1788" s="28" t="str">
        <f t="shared" ref="R1788:T1788" si="10730">IFERROR(IF(FIND(R$1,$F1788)&gt;1,"Age - Elderly",""),"")</f>
        <v/>
      </c>
      <c r="S1788" s="28" t="str">
        <f t="shared" si="10730"/>
        <v/>
      </c>
      <c r="T1788" s="28" t="str">
        <f t="shared" si="10730"/>
        <v/>
      </c>
      <c r="U1788" s="28" t="str">
        <f t="shared" si="3"/>
        <v/>
      </c>
      <c r="V1788" s="28" t="str">
        <f t="shared" si="4"/>
        <v/>
      </c>
      <c r="X1788" s="28" t="str">
        <f t="shared" si="5"/>
        <v/>
      </c>
      <c r="Y1788" s="28" t="str">
        <f t="shared" si="6"/>
        <v/>
      </c>
      <c r="Z1788" s="28" t="str">
        <f t="shared" si="7"/>
        <v/>
      </c>
      <c r="AB1788" s="28" t="str">
        <f t="shared" si="8"/>
        <v/>
      </c>
      <c r="AD1788" s="28" t="str">
        <f t="shared" si="9"/>
        <v/>
      </c>
      <c r="AG1788" s="28" t="str">
        <f t="shared" ref="AG1788:AL1788" si="10731">IFERROR(IF(FIND(AG$1,$F1788)&gt;1,AG$1,""),"")</f>
        <v/>
      </c>
      <c r="AH1788" s="28" t="str">
        <f t="shared" si="10731"/>
        <v/>
      </c>
      <c r="AI1788" s="28" t="str">
        <f t="shared" si="10731"/>
        <v/>
      </c>
      <c r="AJ1788" s="28" t="str">
        <f t="shared" si="10731"/>
        <v/>
      </c>
      <c r="AK1788" s="28" t="str">
        <f t="shared" si="10731"/>
        <v/>
      </c>
      <c r="AL1788" s="28" t="str">
        <f t="shared" si="10731"/>
        <v/>
      </c>
      <c r="AM1788" s="28" t="str">
        <f t="shared" si="11"/>
        <v/>
      </c>
      <c r="AN1788" s="28" t="str">
        <f t="shared" ref="AN1788:AQ1788" si="10732">IFERROR(IF(FIND(AN$1,$F1788)&gt;1,"Status - LGBT",""),"")</f>
        <v/>
      </c>
      <c r="AO1788" s="28" t="str">
        <f t="shared" si="10732"/>
        <v/>
      </c>
      <c r="AP1788" s="28" t="str">
        <f t="shared" si="10732"/>
        <v/>
      </c>
      <c r="AQ1788" s="28" t="str">
        <f t="shared" si="10732"/>
        <v/>
      </c>
      <c r="AR1788" s="28" t="str">
        <f t="shared" ref="AR1788:AV1788" si="10733">IFERROR(IF(FIND(AR$1,$F1788)&gt;1,"BME",""),"")</f>
        <v/>
      </c>
      <c r="AS1788" s="28" t="str">
        <f t="shared" si="10733"/>
        <v/>
      </c>
      <c r="AT1788" s="28" t="str">
        <f t="shared" si="10733"/>
        <v/>
      </c>
      <c r="AU1788" s="28" t="str">
        <f t="shared" si="10733"/>
        <v/>
      </c>
      <c r="AV1788" s="28" t="str">
        <f t="shared" si="10733"/>
        <v/>
      </c>
      <c r="AW1788" s="28" t="str">
        <f t="shared" ref="AW1788:BC1788" si="10734">IFERROR(IF(FIND(AW$1,$F1788)&gt;1,AW$1,""),"")</f>
        <v/>
      </c>
      <c r="AX1788" s="28" t="str">
        <f t="shared" si="10734"/>
        <v/>
      </c>
      <c r="AY1788" s="28" t="str">
        <f t="shared" si="10734"/>
        <v/>
      </c>
      <c r="AZ1788" s="28" t="str">
        <f t="shared" si="10734"/>
        <v/>
      </c>
      <c r="BA1788" s="28" t="str">
        <f t="shared" si="10734"/>
        <v/>
      </c>
      <c r="BB1788" s="28" t="str">
        <f t="shared" si="10734"/>
        <v/>
      </c>
      <c r="BC1788" s="28" t="str">
        <f t="shared" si="10734"/>
        <v/>
      </c>
      <c r="BD1788" s="28" t="str">
        <f t="shared" si="15"/>
        <v/>
      </c>
      <c r="BG1788" s="2" t="s">
        <v>11901</v>
      </c>
      <c r="BJ1788" s="28" t="str">
        <f t="shared" si="16"/>
        <v/>
      </c>
      <c r="BK1788" s="28" t="str">
        <f t="shared" si="17"/>
        <v/>
      </c>
      <c r="BL1788" s="2" t="s">
        <v>19857</v>
      </c>
      <c r="BM1788" s="2" t="s">
        <v>98</v>
      </c>
      <c r="BU1788" s="12"/>
      <c r="BV1788" s="12"/>
      <c r="BW1788" s="50"/>
      <c r="BX1788" s="50" t="s">
        <v>19858</v>
      </c>
      <c r="BY1788" s="42" t="str">
        <f t="shared" si="18"/>
        <v/>
      </c>
      <c r="BZ1788" s="72"/>
    </row>
    <row r="1789" spans="1:78" ht="15">
      <c r="A1789" s="16" t="s">
        <v>51</v>
      </c>
      <c r="B1789" s="28">
        <f>VLOOKUP(A1789,Organisations!$A$2:$B$7,2,FALSE)</f>
        <v>4</v>
      </c>
      <c r="C1789" s="16" t="s">
        <v>11903</v>
      </c>
      <c r="D1789" s="16" t="s">
        <v>11904</v>
      </c>
      <c r="E1789" s="28" t="str">
        <f t="shared" si="0"/>
        <v>Part of Headingley Methodist Circuit, a group of five churches in North Leeds - for details please refer to our website.</v>
      </c>
      <c r="F1789" s="16" t="s">
        <v>11905</v>
      </c>
      <c r="G1789" s="16" t="s">
        <v>68</v>
      </c>
      <c r="H1789" s="17"/>
      <c r="K1789" s="26" t="s">
        <v>11906</v>
      </c>
      <c r="L1789" s="16" t="s">
        <v>11907</v>
      </c>
      <c r="M1789" s="28" t="str">
        <f t="shared" ref="M1789:Q1789" si="10735">IFERROR(IF(FIND(M$1,$F1789)&gt;1,"Age - Children",""),"")</f>
        <v/>
      </c>
      <c r="N1789" s="28" t="str">
        <f t="shared" si="10735"/>
        <v/>
      </c>
      <c r="O1789" s="28" t="str">
        <f t="shared" si="10735"/>
        <v/>
      </c>
      <c r="P1789" s="28" t="str">
        <f t="shared" si="10735"/>
        <v/>
      </c>
      <c r="Q1789" s="28" t="str">
        <f t="shared" si="10735"/>
        <v/>
      </c>
      <c r="R1789" s="28" t="str">
        <f t="shared" ref="R1789:T1789" si="10736">IFERROR(IF(FIND(R$1,$F1789)&gt;1,"Age - Elderly",""),"")</f>
        <v/>
      </c>
      <c r="S1789" s="28" t="str">
        <f t="shared" si="10736"/>
        <v/>
      </c>
      <c r="T1789" s="28" t="str">
        <f t="shared" si="10736"/>
        <v/>
      </c>
      <c r="U1789" s="28" t="str">
        <f t="shared" si="3"/>
        <v/>
      </c>
      <c r="V1789" s="28" t="str">
        <f t="shared" si="4"/>
        <v/>
      </c>
      <c r="X1789" s="28" t="str">
        <f t="shared" si="5"/>
        <v/>
      </c>
      <c r="Y1789" s="28" t="str">
        <f t="shared" si="6"/>
        <v/>
      </c>
      <c r="Z1789" s="28" t="str">
        <f t="shared" si="7"/>
        <v/>
      </c>
      <c r="AB1789" s="28" t="str">
        <f t="shared" si="8"/>
        <v/>
      </c>
      <c r="AD1789" s="28" t="str">
        <f t="shared" si="9"/>
        <v/>
      </c>
      <c r="AG1789" s="28" t="str">
        <f t="shared" ref="AG1789:AL1789" si="10737">IFERROR(IF(FIND(AG$1,$F1789)&gt;1,AG$1,""),"")</f>
        <v/>
      </c>
      <c r="AH1789" s="28" t="str">
        <f t="shared" si="10737"/>
        <v/>
      </c>
      <c r="AI1789" s="28" t="str">
        <f t="shared" si="10737"/>
        <v/>
      </c>
      <c r="AJ1789" s="28" t="str">
        <f t="shared" si="10737"/>
        <v/>
      </c>
      <c r="AK1789" s="28" t="str">
        <f t="shared" si="10737"/>
        <v/>
      </c>
      <c r="AL1789" s="28" t="str">
        <f t="shared" si="10737"/>
        <v/>
      </c>
      <c r="AM1789" s="28" t="str">
        <f t="shared" si="11"/>
        <v/>
      </c>
      <c r="AN1789" s="28" t="str">
        <f t="shared" ref="AN1789:AQ1789" si="10738">IFERROR(IF(FIND(AN$1,$F1789)&gt;1,"Status - LGBT",""),"")</f>
        <v/>
      </c>
      <c r="AO1789" s="28" t="str">
        <f t="shared" si="10738"/>
        <v/>
      </c>
      <c r="AP1789" s="28" t="str">
        <f t="shared" si="10738"/>
        <v/>
      </c>
      <c r="AQ1789" s="28" t="str">
        <f t="shared" si="10738"/>
        <v/>
      </c>
      <c r="AR1789" s="28" t="str">
        <f t="shared" ref="AR1789:AV1789" si="10739">IFERROR(IF(FIND(AR$1,$F1789)&gt;1,"BME",""),"")</f>
        <v/>
      </c>
      <c r="AS1789" s="28" t="str">
        <f t="shared" si="10739"/>
        <v/>
      </c>
      <c r="AT1789" s="28" t="str">
        <f t="shared" si="10739"/>
        <v/>
      </c>
      <c r="AU1789" s="28" t="str">
        <f t="shared" si="10739"/>
        <v/>
      </c>
      <c r="AV1789" s="28" t="str">
        <f t="shared" si="10739"/>
        <v/>
      </c>
      <c r="AW1789" s="28" t="str">
        <f t="shared" ref="AW1789:BC1789" si="10740">IFERROR(IF(FIND(AW$1,$F1789)&gt;1,AW$1,""),"")</f>
        <v/>
      </c>
      <c r="AX1789" s="28" t="str">
        <f t="shared" si="10740"/>
        <v/>
      </c>
      <c r="AY1789" s="28" t="str">
        <f t="shared" si="10740"/>
        <v/>
      </c>
      <c r="AZ1789" s="28" t="str">
        <f t="shared" si="10740"/>
        <v/>
      </c>
      <c r="BA1789" s="28" t="str">
        <f t="shared" si="10740"/>
        <v/>
      </c>
      <c r="BB1789" s="28" t="str">
        <f t="shared" si="10740"/>
        <v/>
      </c>
      <c r="BC1789" s="28" t="str">
        <f t="shared" si="10740"/>
        <v/>
      </c>
      <c r="BD1789" s="28" t="str">
        <f t="shared" si="15"/>
        <v/>
      </c>
      <c r="BG1789" s="2" t="s">
        <v>11908</v>
      </c>
      <c r="BJ1789" s="28" t="str">
        <f t="shared" si="16"/>
        <v/>
      </c>
      <c r="BK1789" s="28" t="str">
        <f t="shared" si="17"/>
        <v/>
      </c>
      <c r="BL1789" s="2" t="s">
        <v>19859</v>
      </c>
      <c r="BM1789" s="2" t="s">
        <v>98</v>
      </c>
      <c r="BU1789" s="47" t="s">
        <v>19855</v>
      </c>
      <c r="BV1789" s="18"/>
      <c r="BW1789" s="47"/>
      <c r="BX1789" s="47" t="s">
        <v>19860</v>
      </c>
      <c r="BY1789" s="42" t="str">
        <f t="shared" si="18"/>
        <v>Adel;Wharfedale;</v>
      </c>
      <c r="BZ1789" s="73"/>
    </row>
    <row r="1790" spans="1:78" ht="15">
      <c r="A1790" s="10" t="s">
        <v>51</v>
      </c>
      <c r="B1790" s="28">
        <f>VLOOKUP(A1790,Organisations!$A$2:$B$7,2,FALSE)</f>
        <v>4</v>
      </c>
      <c r="C1790" s="10" t="s">
        <v>11910</v>
      </c>
      <c r="D1790" s="10" t="s">
        <v>11911</v>
      </c>
      <c r="E1790" s="28" t="str">
        <f t="shared" si="0"/>
        <v>The purpose of the Forum is to give a renewed sense of ownership to the Adel Community on land development issues in ord</v>
      </c>
      <c r="F1790" s="10" t="s">
        <v>11913</v>
      </c>
      <c r="G1790" s="10" t="s">
        <v>68</v>
      </c>
      <c r="H1790" s="11"/>
      <c r="K1790" s="59"/>
      <c r="L1790" s="10" t="s">
        <v>11914</v>
      </c>
      <c r="M1790" s="28" t="str">
        <f t="shared" ref="M1790:Q1790" si="10741">IFERROR(IF(FIND(M$1,$F1790)&gt;1,"Age - Children",""),"")</f>
        <v/>
      </c>
      <c r="N1790" s="28" t="str">
        <f t="shared" si="10741"/>
        <v/>
      </c>
      <c r="O1790" s="28" t="str">
        <f t="shared" si="10741"/>
        <v/>
      </c>
      <c r="P1790" s="28" t="str">
        <f t="shared" si="10741"/>
        <v/>
      </c>
      <c r="Q1790" s="28" t="str">
        <f t="shared" si="10741"/>
        <v/>
      </c>
      <c r="R1790" s="28" t="str">
        <f t="shared" ref="R1790:T1790" si="10742">IFERROR(IF(FIND(R$1,$F1790)&gt;1,"Age - Elderly",""),"")</f>
        <v/>
      </c>
      <c r="S1790" s="28" t="str">
        <f t="shared" si="10742"/>
        <v/>
      </c>
      <c r="T1790" s="28" t="str">
        <f t="shared" si="10742"/>
        <v/>
      </c>
      <c r="U1790" s="28" t="str">
        <f t="shared" si="3"/>
        <v/>
      </c>
      <c r="V1790" s="28" t="str">
        <f t="shared" si="4"/>
        <v/>
      </c>
      <c r="X1790" s="28" t="str">
        <f t="shared" si="5"/>
        <v/>
      </c>
      <c r="Y1790" s="28" t="str">
        <f t="shared" si="6"/>
        <v/>
      </c>
      <c r="Z1790" s="28" t="str">
        <f t="shared" si="7"/>
        <v>Gender - Male</v>
      </c>
      <c r="AB1790" s="28" t="str">
        <f t="shared" si="8"/>
        <v/>
      </c>
      <c r="AD1790" s="28" t="str">
        <f t="shared" si="9"/>
        <v>Gender - Male;</v>
      </c>
      <c r="AG1790" s="28" t="str">
        <f t="shared" ref="AG1790:AL1790" si="10743">IFERROR(IF(FIND(AG$1,$F1790)&gt;1,AG$1,""),"")</f>
        <v/>
      </c>
      <c r="AH1790" s="28" t="str">
        <f t="shared" si="10743"/>
        <v/>
      </c>
      <c r="AI1790" s="28" t="str">
        <f t="shared" si="10743"/>
        <v/>
      </c>
      <c r="AJ1790" s="28" t="str">
        <f t="shared" si="10743"/>
        <v/>
      </c>
      <c r="AK1790" s="28" t="str">
        <f t="shared" si="10743"/>
        <v/>
      </c>
      <c r="AL1790" s="28" t="str">
        <f t="shared" si="10743"/>
        <v/>
      </c>
      <c r="AM1790" s="28" t="str">
        <f t="shared" si="11"/>
        <v/>
      </c>
      <c r="AN1790" s="28" t="str">
        <f t="shared" ref="AN1790:AQ1790" si="10744">IFERROR(IF(FIND(AN$1,$F1790)&gt;1,"Status - LGBT",""),"")</f>
        <v/>
      </c>
      <c r="AO1790" s="28" t="str">
        <f t="shared" si="10744"/>
        <v/>
      </c>
      <c r="AP1790" s="28" t="str">
        <f t="shared" si="10744"/>
        <v/>
      </c>
      <c r="AQ1790" s="28" t="str">
        <f t="shared" si="10744"/>
        <v/>
      </c>
      <c r="AR1790" s="28" t="str">
        <f t="shared" ref="AR1790:AV1790" si="10745">IFERROR(IF(FIND(AR$1,$F1790)&gt;1,"BME",""),"")</f>
        <v/>
      </c>
      <c r="AS1790" s="28" t="str">
        <f t="shared" si="10745"/>
        <v/>
      </c>
      <c r="AT1790" s="28" t="str">
        <f t="shared" si="10745"/>
        <v/>
      </c>
      <c r="AU1790" s="28" t="str">
        <f t="shared" si="10745"/>
        <v/>
      </c>
      <c r="AV1790" s="28" t="str">
        <f t="shared" si="10745"/>
        <v/>
      </c>
      <c r="AW1790" s="28" t="str">
        <f t="shared" ref="AW1790:BC1790" si="10746">IFERROR(IF(FIND(AW$1,$F1790)&gt;1,AW$1,""),"")</f>
        <v/>
      </c>
      <c r="AX1790" s="28" t="str">
        <f t="shared" si="10746"/>
        <v/>
      </c>
      <c r="AY1790" s="28" t="str">
        <f t="shared" si="10746"/>
        <v/>
      </c>
      <c r="AZ1790" s="28" t="str">
        <f t="shared" si="10746"/>
        <v/>
      </c>
      <c r="BA1790" s="28" t="str">
        <f t="shared" si="10746"/>
        <v/>
      </c>
      <c r="BB1790" s="28" t="str">
        <f t="shared" si="10746"/>
        <v/>
      </c>
      <c r="BC1790" s="28" t="str">
        <f t="shared" si="10746"/>
        <v/>
      </c>
      <c r="BD1790" s="28" t="str">
        <f t="shared" si="15"/>
        <v/>
      </c>
      <c r="BG1790" s="2" t="s">
        <v>636</v>
      </c>
      <c r="BJ1790" s="28" t="str">
        <f t="shared" si="16"/>
        <v/>
      </c>
      <c r="BK1790" s="28" t="str">
        <f t="shared" si="17"/>
        <v/>
      </c>
      <c r="BL1790" s="2" t="s">
        <v>583</v>
      </c>
      <c r="BM1790" s="2" t="s">
        <v>98</v>
      </c>
      <c r="BU1790" s="50" t="s">
        <v>19855</v>
      </c>
      <c r="BV1790" s="12"/>
      <c r="BW1790" s="50"/>
      <c r="BX1790" s="50" t="s">
        <v>19861</v>
      </c>
      <c r="BY1790" s="42" t="str">
        <f t="shared" si="18"/>
        <v>Gender - Male;;Adel;Wharfedale;</v>
      </c>
      <c r="BZ1790" s="72"/>
    </row>
    <row r="1791" spans="1:78" ht="15">
      <c r="A1791" s="16" t="s">
        <v>51</v>
      </c>
      <c r="B1791" s="28">
        <f>VLOOKUP(A1791,Organisations!$A$2:$B$7,2,FALSE)</f>
        <v>4</v>
      </c>
      <c r="C1791" s="16" t="s">
        <v>11916</v>
      </c>
      <c r="D1791" s="16" t="s">
        <v>11917</v>
      </c>
      <c r="E1791" s="28" t="str">
        <f t="shared" si="0"/>
        <v xml:space="preserve">Adel Players Dramatic Society produces three full length plays a year (no musicals or pantomimes) and occasional murder </v>
      </c>
      <c r="F1791" s="16" t="s">
        <v>11919</v>
      </c>
      <c r="G1791" s="16" t="s">
        <v>68</v>
      </c>
      <c r="H1791" s="54"/>
      <c r="K1791" s="26" t="s">
        <v>11920</v>
      </c>
      <c r="L1791" s="16" t="s">
        <v>11921</v>
      </c>
      <c r="M1791" s="28" t="str">
        <f t="shared" ref="M1791:Q1791" si="10747">IFERROR(IF(FIND(M$1,$F1791)&gt;1,"Age - Children",""),"")</f>
        <v/>
      </c>
      <c r="N1791" s="28" t="str">
        <f t="shared" si="10747"/>
        <v/>
      </c>
      <c r="O1791" s="28" t="str">
        <f t="shared" si="10747"/>
        <v/>
      </c>
      <c r="P1791" s="28" t="str">
        <f t="shared" si="10747"/>
        <v/>
      </c>
      <c r="Q1791" s="28" t="str">
        <f t="shared" si="10747"/>
        <v/>
      </c>
      <c r="R1791" s="28" t="str">
        <f t="shared" ref="R1791:T1791" si="10748">IFERROR(IF(FIND(R$1,$F1791)&gt;1,"Age - Elderly",""),"")</f>
        <v/>
      </c>
      <c r="S1791" s="28" t="str">
        <f t="shared" si="10748"/>
        <v/>
      </c>
      <c r="T1791" s="28" t="str">
        <f t="shared" si="10748"/>
        <v/>
      </c>
      <c r="U1791" s="28" t="str">
        <f t="shared" si="3"/>
        <v/>
      </c>
      <c r="V1791" s="28" t="str">
        <f t="shared" si="4"/>
        <v/>
      </c>
      <c r="X1791" s="28" t="str">
        <f t="shared" si="5"/>
        <v/>
      </c>
      <c r="Y1791" s="28" t="str">
        <f t="shared" si="6"/>
        <v/>
      </c>
      <c r="Z1791" s="28" t="str">
        <f t="shared" si="7"/>
        <v/>
      </c>
      <c r="AB1791" s="28" t="str">
        <f t="shared" si="8"/>
        <v/>
      </c>
      <c r="AD1791" s="28" t="str">
        <f t="shared" si="9"/>
        <v/>
      </c>
      <c r="AG1791" s="28" t="str">
        <f t="shared" ref="AG1791:AL1791" si="10749">IFERROR(IF(FIND(AG$1,$F1791)&gt;1,AG$1,""),"")</f>
        <v/>
      </c>
      <c r="AH1791" s="28" t="str">
        <f t="shared" si="10749"/>
        <v/>
      </c>
      <c r="AI1791" s="28" t="str">
        <f t="shared" si="10749"/>
        <v/>
      </c>
      <c r="AJ1791" s="28" t="str">
        <f t="shared" si="10749"/>
        <v/>
      </c>
      <c r="AK1791" s="28" t="str">
        <f t="shared" si="10749"/>
        <v/>
      </c>
      <c r="AL1791" s="28" t="str">
        <f t="shared" si="10749"/>
        <v/>
      </c>
      <c r="AM1791" s="28" t="str">
        <f t="shared" si="11"/>
        <v/>
      </c>
      <c r="AN1791" s="28" t="str">
        <f t="shared" ref="AN1791:AQ1791" si="10750">IFERROR(IF(FIND(AN$1,$F1791)&gt;1,"Status - LGBT",""),"")</f>
        <v/>
      </c>
      <c r="AO1791" s="28" t="str">
        <f t="shared" si="10750"/>
        <v/>
      </c>
      <c r="AP1791" s="28" t="str">
        <f t="shared" si="10750"/>
        <v/>
      </c>
      <c r="AQ1791" s="28" t="str">
        <f t="shared" si="10750"/>
        <v/>
      </c>
      <c r="AR1791" s="28" t="str">
        <f t="shared" ref="AR1791:AV1791" si="10751">IFERROR(IF(FIND(AR$1,$F1791)&gt;1,"BME",""),"")</f>
        <v/>
      </c>
      <c r="AS1791" s="28" t="str">
        <f t="shared" si="10751"/>
        <v/>
      </c>
      <c r="AT1791" s="28" t="str">
        <f t="shared" si="10751"/>
        <v/>
      </c>
      <c r="AU1791" s="28" t="str">
        <f t="shared" si="10751"/>
        <v/>
      </c>
      <c r="AV1791" s="28" t="str">
        <f t="shared" si="10751"/>
        <v/>
      </c>
      <c r="AW1791" s="28" t="str">
        <f t="shared" ref="AW1791:BC1791" si="10752">IFERROR(IF(FIND(AW$1,$F1791)&gt;1,AW$1,""),"")</f>
        <v/>
      </c>
      <c r="AX1791" s="28" t="str">
        <f t="shared" si="10752"/>
        <v/>
      </c>
      <c r="AY1791" s="28" t="str">
        <f t="shared" si="10752"/>
        <v/>
      </c>
      <c r="AZ1791" s="28" t="str">
        <f t="shared" si="10752"/>
        <v/>
      </c>
      <c r="BA1791" s="28" t="str">
        <f t="shared" si="10752"/>
        <v/>
      </c>
      <c r="BB1791" s="28" t="str">
        <f t="shared" si="10752"/>
        <v/>
      </c>
      <c r="BC1791" s="28" t="str">
        <f t="shared" si="10752"/>
        <v/>
      </c>
      <c r="BD1791" s="28" t="str">
        <f t="shared" si="15"/>
        <v/>
      </c>
      <c r="BG1791" s="2" t="s">
        <v>11922</v>
      </c>
      <c r="BJ1791" s="28" t="str">
        <f t="shared" si="16"/>
        <v/>
      </c>
      <c r="BK1791" s="28" t="str">
        <f t="shared" si="17"/>
        <v/>
      </c>
      <c r="BL1791" s="2" t="s">
        <v>19862</v>
      </c>
      <c r="BM1791" s="2" t="s">
        <v>98</v>
      </c>
      <c r="BU1791" s="47" t="s">
        <v>19855</v>
      </c>
      <c r="BV1791" s="18"/>
      <c r="BW1791" s="47"/>
      <c r="BX1791" s="47" t="s">
        <v>19858</v>
      </c>
      <c r="BY1791" s="42" t="str">
        <f t="shared" si="18"/>
        <v>Adel;Wharfedale;</v>
      </c>
      <c r="BZ1791" s="73"/>
    </row>
    <row r="1792" spans="1:78" ht="15">
      <c r="A1792" s="10" t="s">
        <v>51</v>
      </c>
      <c r="B1792" s="28">
        <f>VLOOKUP(A1792,Organisations!$A$2:$B$7,2,FALSE)</f>
        <v>4</v>
      </c>
      <c r="C1792" s="10" t="s">
        <v>11923</v>
      </c>
      <c r="D1792" s="10" t="s">
        <v>11924</v>
      </c>
      <c r="E1792" s="28" t="str">
        <f t="shared" si="0"/>
        <v>Please see our website for details of services and other activities at the church.</v>
      </c>
      <c r="F1792" s="10" t="s">
        <v>11925</v>
      </c>
      <c r="G1792" s="10" t="s">
        <v>68</v>
      </c>
      <c r="H1792" s="11"/>
      <c r="K1792" s="30" t="s">
        <v>11926</v>
      </c>
      <c r="L1792" s="10" t="s">
        <v>11927</v>
      </c>
      <c r="M1792" s="28" t="str">
        <f t="shared" ref="M1792:Q1792" si="10753">IFERROR(IF(FIND(M$1,$F1792)&gt;1,"Age - Children",""),"")</f>
        <v/>
      </c>
      <c r="N1792" s="28" t="str">
        <f t="shared" si="10753"/>
        <v/>
      </c>
      <c r="O1792" s="28" t="str">
        <f t="shared" si="10753"/>
        <v/>
      </c>
      <c r="P1792" s="28" t="str">
        <f t="shared" si="10753"/>
        <v/>
      </c>
      <c r="Q1792" s="28" t="str">
        <f t="shared" si="10753"/>
        <v/>
      </c>
      <c r="R1792" s="28" t="str">
        <f t="shared" ref="R1792:T1792" si="10754">IFERROR(IF(FIND(R$1,$F1792)&gt;1,"Age - Elderly",""),"")</f>
        <v/>
      </c>
      <c r="S1792" s="28" t="str">
        <f t="shared" si="10754"/>
        <v/>
      </c>
      <c r="T1792" s="28" t="str">
        <f t="shared" si="10754"/>
        <v/>
      </c>
      <c r="U1792" s="28" t="str">
        <f t="shared" si="3"/>
        <v/>
      </c>
      <c r="V1792" s="28" t="str">
        <f t="shared" si="4"/>
        <v/>
      </c>
      <c r="X1792" s="28" t="str">
        <f t="shared" si="5"/>
        <v/>
      </c>
      <c r="Y1792" s="28" t="str">
        <f t="shared" si="6"/>
        <v/>
      </c>
      <c r="Z1792" s="28" t="str">
        <f t="shared" si="7"/>
        <v/>
      </c>
      <c r="AB1792" s="28" t="str">
        <f t="shared" si="8"/>
        <v/>
      </c>
      <c r="AD1792" s="28" t="str">
        <f t="shared" si="9"/>
        <v/>
      </c>
      <c r="AG1792" s="28" t="str">
        <f t="shared" ref="AG1792:AL1792" si="10755">IFERROR(IF(FIND(AG$1,$F1792)&gt;1,AG$1,""),"")</f>
        <v/>
      </c>
      <c r="AH1792" s="28" t="str">
        <f t="shared" si="10755"/>
        <v/>
      </c>
      <c r="AI1792" s="28" t="str">
        <f t="shared" si="10755"/>
        <v/>
      </c>
      <c r="AJ1792" s="28" t="str">
        <f t="shared" si="10755"/>
        <v/>
      </c>
      <c r="AK1792" s="28" t="str">
        <f t="shared" si="10755"/>
        <v/>
      </c>
      <c r="AL1792" s="28" t="str">
        <f t="shared" si="10755"/>
        <v/>
      </c>
      <c r="AM1792" s="28" t="str">
        <f t="shared" si="11"/>
        <v/>
      </c>
      <c r="AN1792" s="28" t="str">
        <f t="shared" ref="AN1792:AQ1792" si="10756">IFERROR(IF(FIND(AN$1,$F1792)&gt;1,"Status - LGBT",""),"")</f>
        <v/>
      </c>
      <c r="AO1792" s="28" t="str">
        <f t="shared" si="10756"/>
        <v/>
      </c>
      <c r="AP1792" s="28" t="str">
        <f t="shared" si="10756"/>
        <v/>
      </c>
      <c r="AQ1792" s="28" t="str">
        <f t="shared" si="10756"/>
        <v/>
      </c>
      <c r="AR1792" s="28" t="str">
        <f t="shared" ref="AR1792:AV1792" si="10757">IFERROR(IF(FIND(AR$1,$F1792)&gt;1,"BME",""),"")</f>
        <v/>
      </c>
      <c r="AS1792" s="28" t="str">
        <f t="shared" si="10757"/>
        <v/>
      </c>
      <c r="AT1792" s="28" t="str">
        <f t="shared" si="10757"/>
        <v/>
      </c>
      <c r="AU1792" s="28" t="str">
        <f t="shared" si="10757"/>
        <v/>
      </c>
      <c r="AV1792" s="28" t="str">
        <f t="shared" si="10757"/>
        <v/>
      </c>
      <c r="AW1792" s="28" t="str">
        <f t="shared" ref="AW1792:BC1792" si="10758">IFERROR(IF(FIND(AW$1,$F1792)&gt;1,AW$1,""),"")</f>
        <v/>
      </c>
      <c r="AX1792" s="28" t="str">
        <f t="shared" si="10758"/>
        <v/>
      </c>
      <c r="AY1792" s="28" t="str">
        <f t="shared" si="10758"/>
        <v/>
      </c>
      <c r="AZ1792" s="28" t="str">
        <f t="shared" si="10758"/>
        <v/>
      </c>
      <c r="BA1792" s="28" t="str">
        <f t="shared" si="10758"/>
        <v/>
      </c>
      <c r="BB1792" s="28" t="str">
        <f t="shared" si="10758"/>
        <v/>
      </c>
      <c r="BC1792" s="28" t="str">
        <f t="shared" si="10758"/>
        <v/>
      </c>
      <c r="BD1792" s="28" t="str">
        <f t="shared" si="15"/>
        <v/>
      </c>
      <c r="BG1792" s="2" t="s">
        <v>11831</v>
      </c>
      <c r="BJ1792" s="28" t="str">
        <f t="shared" si="16"/>
        <v/>
      </c>
      <c r="BK1792" s="28" t="str">
        <f t="shared" si="17"/>
        <v/>
      </c>
      <c r="BL1792" s="2" t="s">
        <v>19863</v>
      </c>
      <c r="BM1792" s="2" t="s">
        <v>98</v>
      </c>
      <c r="BU1792" s="50" t="s">
        <v>19855</v>
      </c>
      <c r="BV1792" s="12"/>
      <c r="BW1792" s="50"/>
      <c r="BX1792" s="50" t="s">
        <v>19860</v>
      </c>
      <c r="BY1792" s="42" t="str">
        <f t="shared" si="18"/>
        <v>Adel;Wharfedale;</v>
      </c>
      <c r="BZ1792" s="72"/>
    </row>
    <row r="1793" spans="1:78" ht="15">
      <c r="A1793" s="16" t="s">
        <v>51</v>
      </c>
      <c r="B1793" s="28">
        <f>VLOOKUP(A1793,Organisations!$A$2:$B$7,2,FALSE)</f>
        <v>4</v>
      </c>
      <c r="C1793" s="23" t="s">
        <v>318</v>
      </c>
      <c r="D1793" s="23" t="s">
        <v>318</v>
      </c>
      <c r="E1793" s="28" t="str">
        <f t="shared" si="0"/>
        <v>Advonet exists to ensure everyone can have their needs heard and their rights respected. It both delivers services direc</v>
      </c>
      <c r="F1793" s="16" t="s">
        <v>11930</v>
      </c>
      <c r="G1793" s="16" t="s">
        <v>68</v>
      </c>
      <c r="H1793" s="17"/>
      <c r="K1793" s="26" t="s">
        <v>322</v>
      </c>
      <c r="L1793" s="16" t="s">
        <v>9928</v>
      </c>
      <c r="M1793" s="28" t="str">
        <f t="shared" ref="M1793:Q1793" si="10759">IFERROR(IF(FIND(M$1,$F1793)&gt;1,"Age - Children",""),"")</f>
        <v/>
      </c>
      <c r="N1793" s="28" t="str">
        <f t="shared" si="10759"/>
        <v/>
      </c>
      <c r="O1793" s="28" t="str">
        <f t="shared" si="10759"/>
        <v/>
      </c>
      <c r="P1793" s="28" t="str">
        <f t="shared" si="10759"/>
        <v/>
      </c>
      <c r="Q1793" s="28" t="str">
        <f t="shared" si="10759"/>
        <v/>
      </c>
      <c r="R1793" s="28" t="str">
        <f t="shared" ref="R1793:T1793" si="10760">IFERROR(IF(FIND(R$1,$F1793)&gt;1,"Age - Elderly",""),"")</f>
        <v/>
      </c>
      <c r="S1793" s="28" t="str">
        <f t="shared" si="10760"/>
        <v/>
      </c>
      <c r="T1793" s="28" t="str">
        <f t="shared" si="10760"/>
        <v/>
      </c>
      <c r="U1793" s="28" t="str">
        <f t="shared" si="3"/>
        <v/>
      </c>
      <c r="V1793" s="28" t="str">
        <f t="shared" si="4"/>
        <v/>
      </c>
      <c r="X1793" s="28" t="str">
        <f t="shared" si="5"/>
        <v/>
      </c>
      <c r="Y1793" s="28" t="str">
        <f t="shared" si="6"/>
        <v/>
      </c>
      <c r="Z1793" s="28" t="str">
        <f t="shared" si="7"/>
        <v/>
      </c>
      <c r="AB1793" s="28" t="str">
        <f t="shared" si="8"/>
        <v/>
      </c>
      <c r="AD1793" s="28" t="str">
        <f t="shared" si="9"/>
        <v/>
      </c>
      <c r="AG1793" s="28" t="str">
        <f t="shared" ref="AG1793:AL1793" si="10761">IFERROR(IF(FIND(AG$1,$F1793)&gt;1,AG$1,""),"")</f>
        <v/>
      </c>
      <c r="AH1793" s="28" t="str">
        <f t="shared" si="10761"/>
        <v/>
      </c>
      <c r="AI1793" s="28" t="str">
        <f t="shared" si="10761"/>
        <v/>
      </c>
      <c r="AJ1793" s="28" t="str">
        <f t="shared" si="10761"/>
        <v/>
      </c>
      <c r="AK1793" s="28" t="str">
        <f t="shared" si="10761"/>
        <v/>
      </c>
      <c r="AL1793" s="28" t="str">
        <f t="shared" si="10761"/>
        <v/>
      </c>
      <c r="AM1793" s="28" t="str">
        <f t="shared" si="11"/>
        <v/>
      </c>
      <c r="AN1793" s="28" t="str">
        <f t="shared" ref="AN1793:AQ1793" si="10762">IFERROR(IF(FIND(AN$1,$F1793)&gt;1,"Status - LGBT",""),"")</f>
        <v/>
      </c>
      <c r="AO1793" s="28" t="str">
        <f t="shared" si="10762"/>
        <v/>
      </c>
      <c r="AP1793" s="28" t="str">
        <f t="shared" si="10762"/>
        <v/>
      </c>
      <c r="AQ1793" s="28" t="str">
        <f t="shared" si="10762"/>
        <v/>
      </c>
      <c r="AR1793" s="28" t="str">
        <f t="shared" ref="AR1793:AV1793" si="10763">IFERROR(IF(FIND(AR$1,$F1793)&gt;1,"BME",""),"")</f>
        <v/>
      </c>
      <c r="AS1793" s="28" t="str">
        <f t="shared" si="10763"/>
        <v/>
      </c>
      <c r="AT1793" s="28" t="str">
        <f t="shared" si="10763"/>
        <v/>
      </c>
      <c r="AU1793" s="28" t="str">
        <f t="shared" si="10763"/>
        <v/>
      </c>
      <c r="AV1793" s="28" t="str">
        <f t="shared" si="10763"/>
        <v/>
      </c>
      <c r="AW1793" s="28" t="str">
        <f t="shared" ref="AW1793:BC1793" si="10764">IFERROR(IF(FIND(AW$1,$F1793)&gt;1,AW$1,""),"")</f>
        <v/>
      </c>
      <c r="AX1793" s="28" t="str">
        <f t="shared" si="10764"/>
        <v/>
      </c>
      <c r="AY1793" s="28" t="str">
        <f t="shared" si="10764"/>
        <v/>
      </c>
      <c r="AZ1793" s="28" t="str">
        <f t="shared" si="10764"/>
        <v/>
      </c>
      <c r="BA1793" s="28" t="str">
        <f t="shared" si="10764"/>
        <v/>
      </c>
      <c r="BB1793" s="28" t="str">
        <f t="shared" si="10764"/>
        <v/>
      </c>
      <c r="BC1793" s="28" t="str">
        <f t="shared" si="10764"/>
        <v/>
      </c>
      <c r="BD1793" s="28" t="str">
        <f t="shared" si="15"/>
        <v/>
      </c>
      <c r="BG1793" s="2" t="s">
        <v>11931</v>
      </c>
      <c r="BJ1793" s="28" t="str">
        <f t="shared" si="16"/>
        <v/>
      </c>
      <c r="BK1793" s="28" t="str">
        <f t="shared" si="17"/>
        <v/>
      </c>
      <c r="BL1793" s="2" t="s">
        <v>325</v>
      </c>
      <c r="BM1793" s="2" t="s">
        <v>98</v>
      </c>
      <c r="BU1793" s="47" t="s">
        <v>19838</v>
      </c>
      <c r="BV1793" s="18"/>
      <c r="BW1793" s="47"/>
      <c r="BX1793" s="47" t="s">
        <v>19864</v>
      </c>
      <c r="BY1793" s="42" t="str">
        <f t="shared" si="18"/>
        <v>Leeds;Chapel Allerton;</v>
      </c>
      <c r="BZ1793" s="73"/>
    </row>
    <row r="1794" spans="1:78" ht="15">
      <c r="A1794" s="10" t="s">
        <v>51</v>
      </c>
      <c r="B1794" s="28">
        <f>VLOOKUP(A1794,Organisations!$A$2:$B$7,2,FALSE)</f>
        <v>4</v>
      </c>
      <c r="C1794" s="23" t="s">
        <v>327</v>
      </c>
      <c r="D1794" s="23" t="s">
        <v>328</v>
      </c>
      <c r="E1794" s="28" t="str">
        <f t="shared" si="0"/>
        <v>Affinity Trust is a National organisation that provides many services for people with disabilities. Our North Division s</v>
      </c>
      <c r="F1794" s="10" t="s">
        <v>11934</v>
      </c>
      <c r="G1794" s="10" t="s">
        <v>68</v>
      </c>
      <c r="H1794" s="11"/>
      <c r="K1794" s="30" t="s">
        <v>3623</v>
      </c>
      <c r="L1794" s="10" t="s">
        <v>3624</v>
      </c>
      <c r="M1794" s="28" t="str">
        <f t="shared" ref="M1794:Q1794" si="10765">IFERROR(IF(FIND(M$1,$F1794)&gt;1,"Age - Children",""),"")</f>
        <v/>
      </c>
      <c r="N1794" s="28" t="str">
        <f t="shared" si="10765"/>
        <v/>
      </c>
      <c r="O1794" s="28" t="str">
        <f t="shared" si="10765"/>
        <v/>
      </c>
      <c r="P1794" s="28" t="str">
        <f t="shared" si="10765"/>
        <v/>
      </c>
      <c r="Q1794" s="28" t="str">
        <f t="shared" si="10765"/>
        <v/>
      </c>
      <c r="R1794" s="28" t="str">
        <f t="shared" ref="R1794:T1794" si="10766">IFERROR(IF(FIND(R$1,$F1794)&gt;1,"Age - Elderly",""),"")</f>
        <v/>
      </c>
      <c r="S1794" s="28" t="str">
        <f t="shared" si="10766"/>
        <v/>
      </c>
      <c r="T1794" s="28" t="str">
        <f t="shared" si="10766"/>
        <v/>
      </c>
      <c r="U1794" s="28" t="str">
        <f t="shared" si="3"/>
        <v/>
      </c>
      <c r="V1794" s="28" t="str">
        <f t="shared" si="4"/>
        <v/>
      </c>
      <c r="X1794" s="28" t="str">
        <f t="shared" si="5"/>
        <v/>
      </c>
      <c r="Y1794" s="28" t="str">
        <f t="shared" si="6"/>
        <v/>
      </c>
      <c r="Z1794" s="28" t="str">
        <f t="shared" si="7"/>
        <v/>
      </c>
      <c r="AB1794" s="28" t="str">
        <f t="shared" si="8"/>
        <v>Gender - Male</v>
      </c>
      <c r="AD1794" s="28" t="str">
        <f t="shared" si="9"/>
        <v>Gender - Male;</v>
      </c>
      <c r="AG1794" s="28" t="str">
        <f t="shared" ref="AG1794:AL1794" si="10767">IFERROR(IF(FIND(AG$1,$F1794)&gt;1,AG$1,""),"")</f>
        <v/>
      </c>
      <c r="AH1794" s="28" t="str">
        <f t="shared" si="10767"/>
        <v/>
      </c>
      <c r="AI1794" s="28" t="str">
        <f t="shared" si="10767"/>
        <v/>
      </c>
      <c r="AJ1794" s="28" t="str">
        <f t="shared" si="10767"/>
        <v/>
      </c>
      <c r="AK1794" s="28" t="str">
        <f t="shared" si="10767"/>
        <v/>
      </c>
      <c r="AL1794" s="28" t="str">
        <f t="shared" si="10767"/>
        <v/>
      </c>
      <c r="AM1794" s="28" t="str">
        <f t="shared" si="11"/>
        <v/>
      </c>
      <c r="AN1794" s="28" t="str">
        <f t="shared" ref="AN1794:AQ1794" si="10768">IFERROR(IF(FIND(AN$1,$F1794)&gt;1,"Status - LGBT",""),"")</f>
        <v/>
      </c>
      <c r="AO1794" s="28" t="str">
        <f t="shared" si="10768"/>
        <v/>
      </c>
      <c r="AP1794" s="28" t="str">
        <f t="shared" si="10768"/>
        <v/>
      </c>
      <c r="AQ1794" s="28" t="str">
        <f t="shared" si="10768"/>
        <v/>
      </c>
      <c r="AR1794" s="28" t="str">
        <f t="shared" ref="AR1794:AV1794" si="10769">IFERROR(IF(FIND(AR$1,$F1794)&gt;1,"BME",""),"")</f>
        <v/>
      </c>
      <c r="AS1794" s="28" t="str">
        <f t="shared" si="10769"/>
        <v/>
      </c>
      <c r="AT1794" s="28" t="str">
        <f t="shared" si="10769"/>
        <v/>
      </c>
      <c r="AU1794" s="28" t="str">
        <f t="shared" si="10769"/>
        <v/>
      </c>
      <c r="AV1794" s="28" t="str">
        <f t="shared" si="10769"/>
        <v/>
      </c>
      <c r="AW1794" s="28" t="str">
        <f t="shared" ref="AW1794:BC1794" si="10770">IFERROR(IF(FIND(AW$1,$F1794)&gt;1,AW$1,""),"")</f>
        <v/>
      </c>
      <c r="AX1794" s="28" t="str">
        <f t="shared" si="10770"/>
        <v/>
      </c>
      <c r="AY1794" s="28" t="str">
        <f t="shared" si="10770"/>
        <v/>
      </c>
      <c r="AZ1794" s="28" t="str">
        <f t="shared" si="10770"/>
        <v/>
      </c>
      <c r="BA1794" s="28" t="str">
        <f t="shared" si="10770"/>
        <v/>
      </c>
      <c r="BB1794" s="28" t="str">
        <f t="shared" si="10770"/>
        <v/>
      </c>
      <c r="BC1794" s="28" t="str">
        <f t="shared" si="10770"/>
        <v/>
      </c>
      <c r="BD1794" s="28" t="str">
        <f t="shared" si="15"/>
        <v/>
      </c>
      <c r="BG1794" s="2" t="s">
        <v>11935</v>
      </c>
      <c r="BJ1794" s="28" t="str">
        <f t="shared" si="16"/>
        <v/>
      </c>
      <c r="BK1794" s="28" t="str">
        <f t="shared" si="17"/>
        <v/>
      </c>
      <c r="BL1794" s="2" t="s">
        <v>334</v>
      </c>
      <c r="BM1794" s="2" t="s">
        <v>98</v>
      </c>
      <c r="BU1794" s="12"/>
      <c r="BV1794" s="12"/>
      <c r="BW1794" s="50"/>
      <c r="BX1794" s="50" t="s">
        <v>19865</v>
      </c>
      <c r="BY1794" s="42" t="str">
        <f t="shared" si="18"/>
        <v>Gender - Male;;</v>
      </c>
      <c r="BZ1794" s="72"/>
    </row>
    <row r="1795" spans="1:78" ht="15">
      <c r="A1795" s="16" t="s">
        <v>51</v>
      </c>
      <c r="B1795" s="28">
        <f>VLOOKUP(A1795,Organisations!$A$2:$B$7,2,FALSE)</f>
        <v>4</v>
      </c>
      <c r="C1795" s="23" t="s">
        <v>3654</v>
      </c>
      <c r="D1795" s="23" t="s">
        <v>3655</v>
      </c>
      <c r="E1795" s="28" t="str">
        <f t="shared" si="0"/>
        <v>Age UK Leeds provides support for older people throughout Leeds - hospital aftercare, managing health conditions, increa</v>
      </c>
      <c r="F1795" s="16" t="s">
        <v>11938</v>
      </c>
      <c r="G1795" s="16" t="s">
        <v>68</v>
      </c>
      <c r="H1795" s="17"/>
      <c r="K1795" s="59"/>
      <c r="L1795" s="16" t="s">
        <v>9942</v>
      </c>
      <c r="M1795" s="28" t="str">
        <f t="shared" ref="M1795:Q1795" si="10771">IFERROR(IF(FIND(M$1,$F1795)&gt;1,"Age - Children",""),"")</f>
        <v/>
      </c>
      <c r="N1795" s="28" t="str">
        <f t="shared" si="10771"/>
        <v/>
      </c>
      <c r="O1795" s="28" t="str">
        <f t="shared" si="10771"/>
        <v/>
      </c>
      <c r="P1795" s="28" t="str">
        <f t="shared" si="10771"/>
        <v/>
      </c>
      <c r="Q1795" s="28" t="str">
        <f t="shared" si="10771"/>
        <v/>
      </c>
      <c r="R1795" s="28" t="str">
        <f t="shared" ref="R1795:T1795" si="10772">IFERROR(IF(FIND(R$1,$F1795)&gt;1,"Age - Elderly",""),"")</f>
        <v/>
      </c>
      <c r="S1795" s="28" t="str">
        <f t="shared" si="10772"/>
        <v/>
      </c>
      <c r="T1795" s="28" t="str">
        <f t="shared" si="10772"/>
        <v>Age - Elderly</v>
      </c>
      <c r="U1795" s="28" t="str">
        <f t="shared" si="3"/>
        <v/>
      </c>
      <c r="V1795" s="28" t="str">
        <f t="shared" si="4"/>
        <v/>
      </c>
      <c r="X1795" s="28" t="str">
        <f t="shared" si="5"/>
        <v/>
      </c>
      <c r="Y1795" s="28" t="str">
        <f t="shared" si="6"/>
        <v/>
      </c>
      <c r="Z1795" s="28" t="str">
        <f t="shared" si="7"/>
        <v/>
      </c>
      <c r="AB1795" s="28" t="str">
        <f t="shared" si="8"/>
        <v>Gender - Male</v>
      </c>
      <c r="AD1795" s="28" t="str">
        <f t="shared" si="9"/>
        <v>Gender - Male;</v>
      </c>
      <c r="AG1795" s="28" t="str">
        <f t="shared" ref="AG1795:AL1795" si="10773">IFERROR(IF(FIND(AG$1,$F1795)&gt;1,AG$1,""),"")</f>
        <v/>
      </c>
      <c r="AH1795" s="28" t="str">
        <f t="shared" si="10773"/>
        <v/>
      </c>
      <c r="AI1795" s="28" t="str">
        <f t="shared" si="10773"/>
        <v/>
      </c>
      <c r="AJ1795" s="28" t="str">
        <f t="shared" si="10773"/>
        <v/>
      </c>
      <c r="AK1795" s="28" t="str">
        <f t="shared" si="10773"/>
        <v/>
      </c>
      <c r="AL1795" s="28" t="str">
        <f t="shared" si="10773"/>
        <v/>
      </c>
      <c r="AM1795" s="28" t="str">
        <f t="shared" si="11"/>
        <v/>
      </c>
      <c r="AN1795" s="28" t="str">
        <f t="shared" ref="AN1795:AQ1795" si="10774">IFERROR(IF(FIND(AN$1,$F1795)&gt;1,"Status - LGBT",""),"")</f>
        <v/>
      </c>
      <c r="AO1795" s="28" t="str">
        <f t="shared" si="10774"/>
        <v/>
      </c>
      <c r="AP1795" s="28" t="str">
        <f t="shared" si="10774"/>
        <v/>
      </c>
      <c r="AQ1795" s="28" t="str">
        <f t="shared" si="10774"/>
        <v/>
      </c>
      <c r="AR1795" s="28" t="str">
        <f t="shared" ref="AR1795:AV1795" si="10775">IFERROR(IF(FIND(AR$1,$F1795)&gt;1,"BME",""),"")</f>
        <v/>
      </c>
      <c r="AS1795" s="28" t="str">
        <f t="shared" si="10775"/>
        <v/>
      </c>
      <c r="AT1795" s="28" t="str">
        <f t="shared" si="10775"/>
        <v/>
      </c>
      <c r="AU1795" s="28" t="str">
        <f t="shared" si="10775"/>
        <v/>
      </c>
      <c r="AV1795" s="28" t="str">
        <f t="shared" si="10775"/>
        <v/>
      </c>
      <c r="AW1795" s="28" t="str">
        <f t="shared" ref="AW1795:BC1795" si="10776">IFERROR(IF(FIND(AW$1,$F1795)&gt;1,AW$1,""),"")</f>
        <v/>
      </c>
      <c r="AX1795" s="28" t="str">
        <f t="shared" si="10776"/>
        <v/>
      </c>
      <c r="AY1795" s="28" t="str">
        <f t="shared" si="10776"/>
        <v/>
      </c>
      <c r="AZ1795" s="28" t="str">
        <f t="shared" si="10776"/>
        <v/>
      </c>
      <c r="BA1795" s="28" t="str">
        <f t="shared" si="10776"/>
        <v/>
      </c>
      <c r="BB1795" s="28" t="str">
        <f t="shared" si="10776"/>
        <v/>
      </c>
      <c r="BC1795" s="28" t="str">
        <f t="shared" si="10776"/>
        <v/>
      </c>
      <c r="BD1795" s="28" t="str">
        <f t="shared" si="15"/>
        <v/>
      </c>
      <c r="BG1795" s="2" t="s">
        <v>11939</v>
      </c>
      <c r="BJ1795" s="28" t="str">
        <f t="shared" si="16"/>
        <v/>
      </c>
      <c r="BK1795" s="28" t="str">
        <f t="shared" si="17"/>
        <v/>
      </c>
      <c r="BL1795" s="2" t="s">
        <v>342</v>
      </c>
      <c r="BM1795" s="2" t="s">
        <v>98</v>
      </c>
      <c r="BU1795" s="47" t="s">
        <v>19866</v>
      </c>
      <c r="BV1795" s="18"/>
      <c r="BW1795" s="47"/>
      <c r="BX1795" s="47" t="s">
        <v>19867</v>
      </c>
      <c r="BY1795" s="42" t="str">
        <f t="shared" si="18"/>
        <v>Gender - Male;;Leeds;City;Hunslet;</v>
      </c>
      <c r="BZ1795" s="73"/>
    </row>
    <row r="1796" spans="1:78" ht="15">
      <c r="A1796" s="10" t="s">
        <v>51</v>
      </c>
      <c r="B1796" s="28">
        <f>VLOOKUP(A1796,Organisations!$A$2:$B$7,2,FALSE)</f>
        <v>4</v>
      </c>
      <c r="C1796" s="10" t="s">
        <v>11941</v>
      </c>
      <c r="D1796" s="10" t="s">
        <v>11942</v>
      </c>
      <c r="E1796" s="28" t="str">
        <f t="shared" si="0"/>
        <v>Support to people with mental health needs over 65 following discharge from hospital. This is a free service offering pa</v>
      </c>
      <c r="F1796" s="10" t="s">
        <v>11944</v>
      </c>
      <c r="G1796" s="10" t="s">
        <v>68</v>
      </c>
      <c r="H1796" s="11"/>
      <c r="K1796" s="30" t="s">
        <v>11945</v>
      </c>
      <c r="L1796" s="10" t="s">
        <v>11946</v>
      </c>
      <c r="M1796" s="28" t="str">
        <f t="shared" ref="M1796:Q1796" si="10777">IFERROR(IF(FIND(M$1,$F1796)&gt;1,"Age - Children",""),"")</f>
        <v/>
      </c>
      <c r="N1796" s="28" t="str">
        <f t="shared" si="10777"/>
        <v/>
      </c>
      <c r="O1796" s="28" t="str">
        <f t="shared" si="10777"/>
        <v/>
      </c>
      <c r="P1796" s="28" t="str">
        <f t="shared" si="10777"/>
        <v/>
      </c>
      <c r="Q1796" s="28" t="str">
        <f t="shared" si="10777"/>
        <v/>
      </c>
      <c r="R1796" s="28" t="str">
        <f t="shared" ref="R1796:T1796" si="10778">IFERROR(IF(FIND(R$1,$F1796)&gt;1,"Age - Elderly",""),"")</f>
        <v/>
      </c>
      <c r="S1796" s="28" t="str">
        <f t="shared" si="10778"/>
        <v/>
      </c>
      <c r="T1796" s="28" t="str">
        <f t="shared" si="10778"/>
        <v/>
      </c>
      <c r="U1796" s="28" t="str">
        <f t="shared" si="3"/>
        <v/>
      </c>
      <c r="V1796" s="28" t="str">
        <f t="shared" si="4"/>
        <v/>
      </c>
      <c r="X1796" s="28" t="str">
        <f t="shared" si="5"/>
        <v/>
      </c>
      <c r="Y1796" s="28" t="str">
        <f t="shared" si="6"/>
        <v/>
      </c>
      <c r="Z1796" s="28" t="str">
        <f t="shared" si="7"/>
        <v>Gender - Male</v>
      </c>
      <c r="AB1796" s="28" t="str">
        <f t="shared" si="8"/>
        <v/>
      </c>
      <c r="AD1796" s="28" t="str">
        <f t="shared" si="9"/>
        <v>Gender - Male;</v>
      </c>
      <c r="AG1796" s="28" t="str">
        <f t="shared" ref="AG1796:AL1796" si="10779">IFERROR(IF(FIND(AG$1,$F1796)&gt;1,AG$1,""),"")</f>
        <v/>
      </c>
      <c r="AH1796" s="28" t="str">
        <f t="shared" si="10779"/>
        <v/>
      </c>
      <c r="AI1796" s="28" t="str">
        <f t="shared" si="10779"/>
        <v/>
      </c>
      <c r="AJ1796" s="28" t="str">
        <f t="shared" si="10779"/>
        <v/>
      </c>
      <c r="AK1796" s="28" t="str">
        <f t="shared" si="10779"/>
        <v/>
      </c>
      <c r="AL1796" s="28" t="str">
        <f t="shared" si="10779"/>
        <v/>
      </c>
      <c r="AM1796" s="28" t="str">
        <f t="shared" si="11"/>
        <v/>
      </c>
      <c r="AN1796" s="28" t="str">
        <f t="shared" ref="AN1796:AQ1796" si="10780">IFERROR(IF(FIND(AN$1,$F1796)&gt;1,"Status - LGBT",""),"")</f>
        <v/>
      </c>
      <c r="AO1796" s="28" t="str">
        <f t="shared" si="10780"/>
        <v/>
      </c>
      <c r="AP1796" s="28" t="str">
        <f t="shared" si="10780"/>
        <v/>
      </c>
      <c r="AQ1796" s="28" t="str">
        <f t="shared" si="10780"/>
        <v/>
      </c>
      <c r="AR1796" s="28" t="str">
        <f t="shared" ref="AR1796:AV1796" si="10781">IFERROR(IF(FIND(AR$1,$F1796)&gt;1,"BME",""),"")</f>
        <v/>
      </c>
      <c r="AS1796" s="28" t="str">
        <f t="shared" si="10781"/>
        <v/>
      </c>
      <c r="AT1796" s="28" t="str">
        <f t="shared" si="10781"/>
        <v/>
      </c>
      <c r="AU1796" s="28" t="str">
        <f t="shared" si="10781"/>
        <v/>
      </c>
      <c r="AV1796" s="28" t="str">
        <f t="shared" si="10781"/>
        <v/>
      </c>
      <c r="AW1796" s="28" t="str">
        <f t="shared" ref="AW1796:BC1796" si="10782">IFERROR(IF(FIND(AW$1,$F1796)&gt;1,AW$1,""),"")</f>
        <v/>
      </c>
      <c r="AX1796" s="28" t="str">
        <f t="shared" si="10782"/>
        <v/>
      </c>
      <c r="AY1796" s="28" t="str">
        <f t="shared" si="10782"/>
        <v/>
      </c>
      <c r="AZ1796" s="28" t="str">
        <f t="shared" si="10782"/>
        <v/>
      </c>
      <c r="BA1796" s="28" t="str">
        <f t="shared" si="10782"/>
        <v/>
      </c>
      <c r="BB1796" s="28" t="str">
        <f t="shared" si="10782"/>
        <v/>
      </c>
      <c r="BC1796" s="28" t="str">
        <f t="shared" si="10782"/>
        <v/>
      </c>
      <c r="BD1796" s="28" t="str">
        <f t="shared" si="15"/>
        <v/>
      </c>
      <c r="BG1796" s="2" t="s">
        <v>11939</v>
      </c>
      <c r="BJ1796" s="28" t="str">
        <f t="shared" si="16"/>
        <v/>
      </c>
      <c r="BK1796" s="28" t="str">
        <f t="shared" si="17"/>
        <v/>
      </c>
      <c r="BL1796" s="2" t="s">
        <v>342</v>
      </c>
      <c r="BM1796" s="2" t="s">
        <v>98</v>
      </c>
      <c r="BU1796" s="50" t="s">
        <v>19866</v>
      </c>
      <c r="BV1796" s="12"/>
      <c r="BW1796" s="50"/>
      <c r="BX1796" s="50" t="s">
        <v>19868</v>
      </c>
      <c r="BY1796" s="42" t="str">
        <f t="shared" si="18"/>
        <v>Gender - Male;;Leeds;City;Hunslet;</v>
      </c>
      <c r="BZ1796" s="72"/>
    </row>
    <row r="1797" spans="1:78" ht="15">
      <c r="A1797" s="16" t="s">
        <v>51</v>
      </c>
      <c r="B1797" s="28">
        <f>VLOOKUP(A1797,Organisations!$A$2:$B$7,2,FALSE)</f>
        <v>4</v>
      </c>
      <c r="C1797" s="16" t="s">
        <v>11948</v>
      </c>
      <c r="D1797" s="16" t="s">
        <v>11949</v>
      </c>
      <c r="E1797" s="28" t="str">
        <f t="shared" si="0"/>
        <v/>
      </c>
      <c r="F1797" s="16"/>
      <c r="G1797" s="16" t="s">
        <v>68</v>
      </c>
      <c r="H1797" s="17"/>
      <c r="K1797" s="26" t="s">
        <v>11950</v>
      </c>
      <c r="L1797" s="16" t="s">
        <v>11951</v>
      </c>
      <c r="M1797" s="28" t="str">
        <f t="shared" ref="M1797:Q1797" si="10783">IFERROR(IF(FIND(M$1,$F1797)&gt;1,"Age - Children",""),"")</f>
        <v/>
      </c>
      <c r="N1797" s="28" t="str">
        <f t="shared" si="10783"/>
        <v/>
      </c>
      <c r="O1797" s="28" t="str">
        <f t="shared" si="10783"/>
        <v/>
      </c>
      <c r="P1797" s="28" t="str">
        <f t="shared" si="10783"/>
        <v/>
      </c>
      <c r="Q1797" s="28" t="str">
        <f t="shared" si="10783"/>
        <v/>
      </c>
      <c r="R1797" s="28" t="str">
        <f t="shared" ref="R1797:T1797" si="10784">IFERROR(IF(FIND(R$1,$F1797)&gt;1,"Age - Elderly",""),"")</f>
        <v/>
      </c>
      <c r="S1797" s="28" t="str">
        <f t="shared" si="10784"/>
        <v/>
      </c>
      <c r="T1797" s="28" t="str">
        <f t="shared" si="10784"/>
        <v/>
      </c>
      <c r="U1797" s="28" t="str">
        <f t="shared" si="3"/>
        <v/>
      </c>
      <c r="V1797" s="28" t="str">
        <f t="shared" si="4"/>
        <v/>
      </c>
      <c r="X1797" s="28" t="str">
        <f t="shared" si="5"/>
        <v/>
      </c>
      <c r="Y1797" s="28" t="str">
        <f t="shared" si="6"/>
        <v/>
      </c>
      <c r="Z1797" s="28" t="str">
        <f t="shared" si="7"/>
        <v/>
      </c>
      <c r="AB1797" s="28" t="str">
        <f t="shared" si="8"/>
        <v/>
      </c>
      <c r="AD1797" s="28" t="str">
        <f t="shared" si="9"/>
        <v/>
      </c>
      <c r="AG1797" s="28" t="str">
        <f t="shared" ref="AG1797:AL1797" si="10785">IFERROR(IF(FIND(AG$1,$F1797)&gt;1,AG$1,""),"")</f>
        <v/>
      </c>
      <c r="AH1797" s="28" t="str">
        <f t="shared" si="10785"/>
        <v/>
      </c>
      <c r="AI1797" s="28" t="str">
        <f t="shared" si="10785"/>
        <v/>
      </c>
      <c r="AJ1797" s="28" t="str">
        <f t="shared" si="10785"/>
        <v/>
      </c>
      <c r="AK1797" s="28" t="str">
        <f t="shared" si="10785"/>
        <v/>
      </c>
      <c r="AL1797" s="28" t="str">
        <f t="shared" si="10785"/>
        <v/>
      </c>
      <c r="AM1797" s="28" t="str">
        <f t="shared" si="11"/>
        <v/>
      </c>
      <c r="AN1797" s="28" t="str">
        <f t="shared" ref="AN1797:AQ1797" si="10786">IFERROR(IF(FIND(AN$1,$F1797)&gt;1,"Status - LGBT",""),"")</f>
        <v/>
      </c>
      <c r="AO1797" s="28" t="str">
        <f t="shared" si="10786"/>
        <v/>
      </c>
      <c r="AP1797" s="28" t="str">
        <f t="shared" si="10786"/>
        <v/>
      </c>
      <c r="AQ1797" s="28" t="str">
        <f t="shared" si="10786"/>
        <v/>
      </c>
      <c r="AR1797" s="28" t="str">
        <f t="shared" ref="AR1797:AV1797" si="10787">IFERROR(IF(FIND(AR$1,$F1797)&gt;1,"BME",""),"")</f>
        <v/>
      </c>
      <c r="AS1797" s="28" t="str">
        <f t="shared" si="10787"/>
        <v/>
      </c>
      <c r="AT1797" s="28" t="str">
        <f t="shared" si="10787"/>
        <v/>
      </c>
      <c r="AU1797" s="28" t="str">
        <f t="shared" si="10787"/>
        <v/>
      </c>
      <c r="AV1797" s="28" t="str">
        <f t="shared" si="10787"/>
        <v/>
      </c>
      <c r="AW1797" s="28" t="str">
        <f t="shared" ref="AW1797:BC1797" si="10788">IFERROR(IF(FIND(AW$1,$F1797)&gt;1,AW$1,""),"")</f>
        <v/>
      </c>
      <c r="AX1797" s="28" t="str">
        <f t="shared" si="10788"/>
        <v/>
      </c>
      <c r="AY1797" s="28" t="str">
        <f t="shared" si="10788"/>
        <v/>
      </c>
      <c r="AZ1797" s="28" t="str">
        <f t="shared" si="10788"/>
        <v/>
      </c>
      <c r="BA1797" s="28" t="str">
        <f t="shared" si="10788"/>
        <v/>
      </c>
      <c r="BB1797" s="28" t="str">
        <f t="shared" si="10788"/>
        <v/>
      </c>
      <c r="BC1797" s="28" t="str">
        <f t="shared" si="10788"/>
        <v/>
      </c>
      <c r="BD1797" s="28" t="str">
        <f t="shared" si="15"/>
        <v/>
      </c>
      <c r="BG1797" s="2" t="s">
        <v>11952</v>
      </c>
      <c r="BJ1797" s="28" t="str">
        <f t="shared" si="16"/>
        <v/>
      </c>
      <c r="BK1797" s="28" t="str">
        <f t="shared" si="17"/>
        <v/>
      </c>
      <c r="BL1797" s="2" t="s">
        <v>19869</v>
      </c>
      <c r="BM1797" s="2" t="s">
        <v>98</v>
      </c>
      <c r="BU1797" s="47" t="s">
        <v>19866</v>
      </c>
      <c r="BV1797" s="18"/>
      <c r="BW1797" s="47"/>
      <c r="BX1797" s="47" t="s">
        <v>19870</v>
      </c>
      <c r="BY1797" s="42" t="str">
        <f t="shared" si="18"/>
        <v>Leeds;City;Hunslet;</v>
      </c>
      <c r="BZ1797" s="73"/>
    </row>
    <row r="1798" spans="1:78" ht="15">
      <c r="A1798" s="10" t="s">
        <v>51</v>
      </c>
      <c r="B1798" s="28">
        <f>VLOOKUP(A1798,Organisations!$A$2:$B$7,2,FALSE)</f>
        <v>4</v>
      </c>
      <c r="C1798" s="10" t="s">
        <v>11954</v>
      </c>
      <c r="D1798" s="10" t="s">
        <v>11955</v>
      </c>
      <c r="E1798" s="28" t="str">
        <f t="shared" si="0"/>
        <v/>
      </c>
      <c r="F1798" s="10"/>
      <c r="G1798" s="10" t="s">
        <v>68</v>
      </c>
      <c r="H1798" s="11"/>
      <c r="K1798" s="30" t="s">
        <v>11956</v>
      </c>
      <c r="L1798" s="10" t="s">
        <v>11957</v>
      </c>
      <c r="M1798" s="28" t="str">
        <f t="shared" ref="M1798:Q1798" si="10789">IFERROR(IF(FIND(M$1,$F1798)&gt;1,"Age - Children",""),"")</f>
        <v/>
      </c>
      <c r="N1798" s="28" t="str">
        <f t="shared" si="10789"/>
        <v/>
      </c>
      <c r="O1798" s="28" t="str">
        <f t="shared" si="10789"/>
        <v/>
      </c>
      <c r="P1798" s="28" t="str">
        <f t="shared" si="10789"/>
        <v/>
      </c>
      <c r="Q1798" s="28" t="str">
        <f t="shared" si="10789"/>
        <v/>
      </c>
      <c r="R1798" s="28" t="str">
        <f t="shared" ref="R1798:T1798" si="10790">IFERROR(IF(FIND(R$1,$F1798)&gt;1,"Age - Elderly",""),"")</f>
        <v/>
      </c>
      <c r="S1798" s="28" t="str">
        <f t="shared" si="10790"/>
        <v/>
      </c>
      <c r="T1798" s="28" t="str">
        <f t="shared" si="10790"/>
        <v/>
      </c>
      <c r="U1798" s="28" t="str">
        <f t="shared" si="3"/>
        <v/>
      </c>
      <c r="V1798" s="28" t="str">
        <f t="shared" si="4"/>
        <v/>
      </c>
      <c r="X1798" s="28" t="str">
        <f t="shared" si="5"/>
        <v/>
      </c>
      <c r="Y1798" s="28" t="str">
        <f t="shared" si="6"/>
        <v/>
      </c>
      <c r="Z1798" s="28" t="str">
        <f t="shared" si="7"/>
        <v/>
      </c>
      <c r="AB1798" s="28" t="str">
        <f t="shared" si="8"/>
        <v/>
      </c>
      <c r="AD1798" s="28" t="str">
        <f t="shared" si="9"/>
        <v/>
      </c>
      <c r="AG1798" s="28" t="str">
        <f t="shared" ref="AG1798:AL1798" si="10791">IFERROR(IF(FIND(AG$1,$F1798)&gt;1,AG$1,""),"")</f>
        <v/>
      </c>
      <c r="AH1798" s="28" t="str">
        <f t="shared" si="10791"/>
        <v/>
      </c>
      <c r="AI1798" s="28" t="str">
        <f t="shared" si="10791"/>
        <v/>
      </c>
      <c r="AJ1798" s="28" t="str">
        <f t="shared" si="10791"/>
        <v/>
      </c>
      <c r="AK1798" s="28" t="str">
        <f t="shared" si="10791"/>
        <v/>
      </c>
      <c r="AL1798" s="28" t="str">
        <f t="shared" si="10791"/>
        <v/>
      </c>
      <c r="AM1798" s="28" t="str">
        <f t="shared" si="11"/>
        <v/>
      </c>
      <c r="AN1798" s="28" t="str">
        <f t="shared" ref="AN1798:AQ1798" si="10792">IFERROR(IF(FIND(AN$1,$F1798)&gt;1,"Status - LGBT",""),"")</f>
        <v/>
      </c>
      <c r="AO1798" s="28" t="str">
        <f t="shared" si="10792"/>
        <v/>
      </c>
      <c r="AP1798" s="28" t="str">
        <f t="shared" si="10792"/>
        <v/>
      </c>
      <c r="AQ1798" s="28" t="str">
        <f t="shared" si="10792"/>
        <v/>
      </c>
      <c r="AR1798" s="28" t="str">
        <f t="shared" ref="AR1798:AV1798" si="10793">IFERROR(IF(FIND(AR$1,$F1798)&gt;1,"BME",""),"")</f>
        <v/>
      </c>
      <c r="AS1798" s="28" t="str">
        <f t="shared" si="10793"/>
        <v/>
      </c>
      <c r="AT1798" s="28" t="str">
        <f t="shared" si="10793"/>
        <v/>
      </c>
      <c r="AU1798" s="28" t="str">
        <f t="shared" si="10793"/>
        <v/>
      </c>
      <c r="AV1798" s="28" t="str">
        <f t="shared" si="10793"/>
        <v/>
      </c>
      <c r="AW1798" s="28" t="str">
        <f t="shared" ref="AW1798:BC1798" si="10794">IFERROR(IF(FIND(AW$1,$F1798)&gt;1,AW$1,""),"")</f>
        <v/>
      </c>
      <c r="AX1798" s="28" t="str">
        <f t="shared" si="10794"/>
        <v/>
      </c>
      <c r="AY1798" s="28" t="str">
        <f t="shared" si="10794"/>
        <v/>
      </c>
      <c r="AZ1798" s="28" t="str">
        <f t="shared" si="10794"/>
        <v/>
      </c>
      <c r="BA1798" s="28" t="str">
        <f t="shared" si="10794"/>
        <v/>
      </c>
      <c r="BB1798" s="28" t="str">
        <f t="shared" si="10794"/>
        <v/>
      </c>
      <c r="BC1798" s="28" t="str">
        <f t="shared" si="10794"/>
        <v/>
      </c>
      <c r="BD1798" s="28" t="str">
        <f t="shared" si="15"/>
        <v/>
      </c>
      <c r="BG1798" s="2" t="s">
        <v>11958</v>
      </c>
      <c r="BJ1798" s="28" t="str">
        <f t="shared" si="16"/>
        <v/>
      </c>
      <c r="BK1798" s="28" t="str">
        <f t="shared" si="17"/>
        <v/>
      </c>
      <c r="BL1798" s="2" t="s">
        <v>19871</v>
      </c>
      <c r="BM1798" s="2" t="s">
        <v>98</v>
      </c>
      <c r="BU1798" s="50" t="s">
        <v>19872</v>
      </c>
      <c r="BV1798" s="12"/>
      <c r="BW1798" s="50"/>
      <c r="BX1798" s="50" t="s">
        <v>19842</v>
      </c>
      <c r="BY1798" s="42" t="str">
        <f t="shared" si="18"/>
        <v>Armley;Bramley;Stanningley;Calverley;Farsley;Farnley;Wortley;Pudsey;</v>
      </c>
      <c r="BZ1798" s="72"/>
    </row>
    <row r="1799" spans="1:78" ht="15">
      <c r="A1799" s="16" t="s">
        <v>51</v>
      </c>
      <c r="B1799" s="28">
        <f>VLOOKUP(A1799,Organisations!$A$2:$B$7,2,FALSE)</f>
        <v>4</v>
      </c>
      <c r="C1799" s="16" t="s">
        <v>11960</v>
      </c>
      <c r="D1799" s="16" t="s">
        <v>11961</v>
      </c>
      <c r="E1799" s="28" t="str">
        <f t="shared" si="0"/>
        <v>Got a Camera? Want to get the best out of it? Need some inspiration? Need to liven up your photos? Or just interested in</v>
      </c>
      <c r="F1799" s="16" t="s">
        <v>11963</v>
      </c>
      <c r="G1799" s="16" t="s">
        <v>68</v>
      </c>
      <c r="H1799" s="17"/>
      <c r="K1799" s="26" t="s">
        <v>11964</v>
      </c>
      <c r="L1799" s="16" t="s">
        <v>11965</v>
      </c>
      <c r="M1799" s="28" t="str">
        <f t="shared" ref="M1799:Q1799" si="10795">IFERROR(IF(FIND(M$1,$F1799)&gt;1,"Age - Children",""),"")</f>
        <v/>
      </c>
      <c r="N1799" s="28" t="str">
        <f t="shared" si="10795"/>
        <v/>
      </c>
      <c r="O1799" s="28" t="str">
        <f t="shared" si="10795"/>
        <v/>
      </c>
      <c r="P1799" s="28" t="str">
        <f t="shared" si="10795"/>
        <v/>
      </c>
      <c r="Q1799" s="28" t="str">
        <f t="shared" si="10795"/>
        <v/>
      </c>
      <c r="R1799" s="28" t="str">
        <f t="shared" ref="R1799:T1799" si="10796">IFERROR(IF(FIND(R$1,$F1799)&gt;1,"Age - Elderly",""),"")</f>
        <v/>
      </c>
      <c r="S1799" s="28" t="str">
        <f t="shared" si="10796"/>
        <v/>
      </c>
      <c r="T1799" s="28" t="str">
        <f t="shared" si="10796"/>
        <v/>
      </c>
      <c r="U1799" s="28" t="str">
        <f t="shared" si="3"/>
        <v/>
      </c>
      <c r="V1799" s="28" t="str">
        <f t="shared" si="4"/>
        <v/>
      </c>
      <c r="X1799" s="28" t="str">
        <f t="shared" si="5"/>
        <v/>
      </c>
      <c r="Y1799" s="28" t="str">
        <f t="shared" si="6"/>
        <v/>
      </c>
      <c r="Z1799" s="28" t="str">
        <f t="shared" si="7"/>
        <v/>
      </c>
      <c r="AB1799" s="28" t="str">
        <f t="shared" si="8"/>
        <v/>
      </c>
      <c r="AD1799" s="28" t="str">
        <f t="shared" si="9"/>
        <v/>
      </c>
      <c r="AG1799" s="28" t="str">
        <f t="shared" ref="AG1799:AL1799" si="10797">IFERROR(IF(FIND(AG$1,$F1799)&gt;1,AG$1,""),"")</f>
        <v/>
      </c>
      <c r="AH1799" s="28" t="str">
        <f t="shared" si="10797"/>
        <v/>
      </c>
      <c r="AI1799" s="28" t="str">
        <f t="shared" si="10797"/>
        <v/>
      </c>
      <c r="AJ1799" s="28" t="str">
        <f t="shared" si="10797"/>
        <v/>
      </c>
      <c r="AK1799" s="28" t="str">
        <f t="shared" si="10797"/>
        <v/>
      </c>
      <c r="AL1799" s="28" t="str">
        <f t="shared" si="10797"/>
        <v/>
      </c>
      <c r="AM1799" s="28" t="str">
        <f t="shared" si="11"/>
        <v/>
      </c>
      <c r="AN1799" s="28" t="str">
        <f t="shared" ref="AN1799:AQ1799" si="10798">IFERROR(IF(FIND(AN$1,$F1799)&gt;1,"Status - LGBT",""),"")</f>
        <v/>
      </c>
      <c r="AO1799" s="28" t="str">
        <f t="shared" si="10798"/>
        <v/>
      </c>
      <c r="AP1799" s="28" t="str">
        <f t="shared" si="10798"/>
        <v/>
      </c>
      <c r="AQ1799" s="28" t="str">
        <f t="shared" si="10798"/>
        <v/>
      </c>
      <c r="AR1799" s="28" t="str">
        <f t="shared" ref="AR1799:AV1799" si="10799">IFERROR(IF(FIND(AR$1,$F1799)&gt;1,"BME",""),"")</f>
        <v/>
      </c>
      <c r="AS1799" s="28" t="str">
        <f t="shared" si="10799"/>
        <v/>
      </c>
      <c r="AT1799" s="28" t="str">
        <f t="shared" si="10799"/>
        <v/>
      </c>
      <c r="AU1799" s="28" t="str">
        <f t="shared" si="10799"/>
        <v/>
      </c>
      <c r="AV1799" s="28" t="str">
        <f t="shared" si="10799"/>
        <v/>
      </c>
      <c r="AW1799" s="28" t="str">
        <f t="shared" ref="AW1799:BC1799" si="10800">IFERROR(IF(FIND(AW$1,$F1799)&gt;1,AW$1,""),"")</f>
        <v/>
      </c>
      <c r="AX1799" s="28" t="str">
        <f t="shared" si="10800"/>
        <v/>
      </c>
      <c r="AY1799" s="28" t="str">
        <f t="shared" si="10800"/>
        <v/>
      </c>
      <c r="AZ1799" s="28" t="str">
        <f t="shared" si="10800"/>
        <v/>
      </c>
      <c r="BA1799" s="28" t="str">
        <f t="shared" si="10800"/>
        <v/>
      </c>
      <c r="BB1799" s="28" t="str">
        <f t="shared" si="10800"/>
        <v/>
      </c>
      <c r="BC1799" s="28" t="str">
        <f t="shared" si="10800"/>
        <v/>
      </c>
      <c r="BD1799" s="28" t="str">
        <f t="shared" si="15"/>
        <v/>
      </c>
      <c r="BG1799" s="2" t="s">
        <v>11966</v>
      </c>
      <c r="BJ1799" s="28" t="str">
        <f t="shared" si="16"/>
        <v/>
      </c>
      <c r="BK1799" s="28" t="str">
        <f t="shared" si="17"/>
        <v/>
      </c>
      <c r="BL1799" s="2" t="s">
        <v>3415</v>
      </c>
      <c r="BM1799" s="2" t="s">
        <v>98</v>
      </c>
      <c r="BU1799" s="47" t="s">
        <v>19873</v>
      </c>
      <c r="BV1799" s="18"/>
      <c r="BW1799" s="47"/>
      <c r="BX1799" s="47" t="s">
        <v>19858</v>
      </c>
      <c r="BY1799" s="42" t="str">
        <f t="shared" si="18"/>
        <v>Guiseley;Rawdon;Otley;Yeadon;</v>
      </c>
      <c r="BZ1799" s="73"/>
    </row>
    <row r="1800" spans="1:78" ht="15">
      <c r="A1800" s="10" t="s">
        <v>51</v>
      </c>
      <c r="B1800" s="28">
        <f>VLOOKUP(A1800,Organisations!$A$2:$B$7,2,FALSE)</f>
        <v>4</v>
      </c>
      <c r="C1800" s="10" t="s">
        <v>11968</v>
      </c>
      <c r="D1800" s="10" t="s">
        <v>11969</v>
      </c>
      <c r="E1800" s="28" t="str">
        <f t="shared" si="0"/>
        <v>Monitor planning applications, and educate people about Aireborough. Protect buildings of historical interest. Encourage</v>
      </c>
      <c r="F1800" s="10" t="s">
        <v>11971</v>
      </c>
      <c r="G1800" s="10" t="s">
        <v>68</v>
      </c>
      <c r="H1800" s="11"/>
      <c r="K1800" s="30" t="s">
        <v>11972</v>
      </c>
      <c r="L1800" s="10" t="s">
        <v>11973</v>
      </c>
      <c r="M1800" s="28" t="str">
        <f t="shared" ref="M1800:Q1800" si="10801">IFERROR(IF(FIND(M$1,$F1800)&gt;1,"Age - Children",""),"")</f>
        <v/>
      </c>
      <c r="N1800" s="28" t="str">
        <f t="shared" si="10801"/>
        <v/>
      </c>
      <c r="O1800" s="28" t="str">
        <f t="shared" si="10801"/>
        <v/>
      </c>
      <c r="P1800" s="28" t="str">
        <f t="shared" si="10801"/>
        <v/>
      </c>
      <c r="Q1800" s="28" t="str">
        <f t="shared" si="10801"/>
        <v/>
      </c>
      <c r="R1800" s="28" t="str">
        <f t="shared" ref="R1800:T1800" si="10802">IFERROR(IF(FIND(R$1,$F1800)&gt;1,"Age - Elderly",""),"")</f>
        <v/>
      </c>
      <c r="S1800" s="28" t="str">
        <f t="shared" si="10802"/>
        <v/>
      </c>
      <c r="T1800" s="28" t="str">
        <f t="shared" si="10802"/>
        <v/>
      </c>
      <c r="U1800" s="28" t="str">
        <f t="shared" si="3"/>
        <v/>
      </c>
      <c r="V1800" s="28" t="str">
        <f t="shared" si="4"/>
        <v/>
      </c>
      <c r="X1800" s="28" t="str">
        <f t="shared" si="5"/>
        <v/>
      </c>
      <c r="Y1800" s="28" t="str">
        <f t="shared" si="6"/>
        <v/>
      </c>
      <c r="Z1800" s="28" t="str">
        <f t="shared" si="7"/>
        <v>Gender - Male</v>
      </c>
      <c r="AB1800" s="28" t="str">
        <f t="shared" si="8"/>
        <v/>
      </c>
      <c r="AD1800" s="28" t="str">
        <f t="shared" si="9"/>
        <v>Gender - Male;</v>
      </c>
      <c r="AG1800" s="28" t="str">
        <f t="shared" ref="AG1800:AL1800" si="10803">IFERROR(IF(FIND(AG$1,$F1800)&gt;1,AG$1,""),"")</f>
        <v/>
      </c>
      <c r="AH1800" s="28" t="str">
        <f t="shared" si="10803"/>
        <v/>
      </c>
      <c r="AI1800" s="28" t="str">
        <f t="shared" si="10803"/>
        <v/>
      </c>
      <c r="AJ1800" s="28" t="str">
        <f t="shared" si="10803"/>
        <v/>
      </c>
      <c r="AK1800" s="28" t="str">
        <f t="shared" si="10803"/>
        <v/>
      </c>
      <c r="AL1800" s="28" t="str">
        <f t="shared" si="10803"/>
        <v/>
      </c>
      <c r="AM1800" s="28" t="str">
        <f t="shared" si="11"/>
        <v/>
      </c>
      <c r="AN1800" s="28" t="str">
        <f t="shared" ref="AN1800:AQ1800" si="10804">IFERROR(IF(FIND(AN$1,$F1800)&gt;1,"Status - LGBT",""),"")</f>
        <v/>
      </c>
      <c r="AO1800" s="28" t="str">
        <f t="shared" si="10804"/>
        <v/>
      </c>
      <c r="AP1800" s="28" t="str">
        <f t="shared" si="10804"/>
        <v/>
      </c>
      <c r="AQ1800" s="28" t="str">
        <f t="shared" si="10804"/>
        <v/>
      </c>
      <c r="AR1800" s="28" t="str">
        <f t="shared" ref="AR1800:AV1800" si="10805">IFERROR(IF(FIND(AR$1,$F1800)&gt;1,"BME",""),"")</f>
        <v/>
      </c>
      <c r="AS1800" s="28" t="str">
        <f t="shared" si="10805"/>
        <v/>
      </c>
      <c r="AT1800" s="28" t="str">
        <f t="shared" si="10805"/>
        <v/>
      </c>
      <c r="AU1800" s="28" t="str">
        <f t="shared" si="10805"/>
        <v/>
      </c>
      <c r="AV1800" s="28" t="str">
        <f t="shared" si="10805"/>
        <v/>
      </c>
      <c r="AW1800" s="28" t="str">
        <f t="shared" ref="AW1800:BC1800" si="10806">IFERROR(IF(FIND(AW$1,$F1800)&gt;1,AW$1,""),"")</f>
        <v/>
      </c>
      <c r="AX1800" s="28" t="str">
        <f t="shared" si="10806"/>
        <v/>
      </c>
      <c r="AY1800" s="28" t="str">
        <f t="shared" si="10806"/>
        <v/>
      </c>
      <c r="AZ1800" s="28" t="str">
        <f t="shared" si="10806"/>
        <v/>
      </c>
      <c r="BA1800" s="28" t="str">
        <f t="shared" si="10806"/>
        <v/>
      </c>
      <c r="BB1800" s="28" t="str">
        <f t="shared" si="10806"/>
        <v/>
      </c>
      <c r="BC1800" s="28" t="str">
        <f t="shared" si="10806"/>
        <v/>
      </c>
      <c r="BD1800" s="28" t="str">
        <f t="shared" si="15"/>
        <v/>
      </c>
      <c r="BG1800" s="2" t="s">
        <v>11974</v>
      </c>
      <c r="BJ1800" s="28" t="str">
        <f t="shared" si="16"/>
        <v/>
      </c>
      <c r="BK1800" s="28" t="str">
        <f t="shared" si="17"/>
        <v/>
      </c>
      <c r="BL1800" s="2" t="s">
        <v>19874</v>
      </c>
      <c r="BM1800" s="2" t="s">
        <v>98</v>
      </c>
      <c r="BU1800" s="50" t="s">
        <v>19873</v>
      </c>
      <c r="BV1800" s="12"/>
      <c r="BW1800" s="50"/>
      <c r="BX1800" s="50" t="s">
        <v>19875</v>
      </c>
      <c r="BY1800" s="42" t="str">
        <f t="shared" si="18"/>
        <v>Gender - Male;;Guiseley;Rawdon;Otley;Yeadon;</v>
      </c>
      <c r="BZ1800" s="72"/>
    </row>
    <row r="1801" spans="1:78" ht="15">
      <c r="A1801" s="16" t="s">
        <v>51</v>
      </c>
      <c r="B1801" s="28">
        <f>VLOOKUP(A1801,Organisations!$A$2:$B$7,2,FALSE)</f>
        <v>4</v>
      </c>
      <c r="C1801" s="16" t="s">
        <v>11976</v>
      </c>
      <c r="D1801" s="16" t="s">
        <v>11977</v>
      </c>
      <c r="E1801" s="28" t="str">
        <f t="shared" si="0"/>
        <v>We build and maintain one bedroomed bungalows for the elderly in need in the Aireborough area. We aim to allow tenants t</v>
      </c>
      <c r="F1801" s="16" t="s">
        <v>11979</v>
      </c>
      <c r="G1801" s="16" t="s">
        <v>68</v>
      </c>
      <c r="H1801" s="17"/>
      <c r="K1801" s="59"/>
      <c r="L1801" s="16" t="s">
        <v>11980</v>
      </c>
      <c r="M1801" s="28" t="str">
        <f t="shared" ref="M1801:Q1801" si="10807">IFERROR(IF(FIND(M$1,$F1801)&gt;1,"Age - Children",""),"")</f>
        <v/>
      </c>
      <c r="N1801" s="28" t="str">
        <f t="shared" si="10807"/>
        <v/>
      </c>
      <c r="O1801" s="28" t="str">
        <f t="shared" si="10807"/>
        <v/>
      </c>
      <c r="P1801" s="28" t="str">
        <f t="shared" si="10807"/>
        <v/>
      </c>
      <c r="Q1801" s="28" t="str">
        <f t="shared" si="10807"/>
        <v/>
      </c>
      <c r="R1801" s="28" t="str">
        <f t="shared" ref="R1801:T1801" si="10808">IFERROR(IF(FIND(R$1,$F1801)&gt;1,"Age - Elderly",""),"")</f>
        <v/>
      </c>
      <c r="S1801" s="28" t="str">
        <f t="shared" si="10808"/>
        <v>Age - Elderly</v>
      </c>
      <c r="T1801" s="28" t="str">
        <f t="shared" si="10808"/>
        <v/>
      </c>
      <c r="U1801" s="28" t="str">
        <f t="shared" si="3"/>
        <v>Age - Elderly</v>
      </c>
      <c r="V1801" s="28" t="str">
        <f t="shared" si="4"/>
        <v/>
      </c>
      <c r="X1801" s="28" t="str">
        <f t="shared" si="5"/>
        <v/>
      </c>
      <c r="Y1801" s="28" t="str">
        <f t="shared" si="6"/>
        <v/>
      </c>
      <c r="Z1801" s="28" t="str">
        <f t="shared" si="7"/>
        <v/>
      </c>
      <c r="AB1801" s="28" t="str">
        <f t="shared" si="8"/>
        <v/>
      </c>
      <c r="AD1801" s="28" t="str">
        <f t="shared" si="9"/>
        <v/>
      </c>
      <c r="AG1801" s="28" t="str">
        <f t="shared" ref="AG1801:AL1801" si="10809">IFERROR(IF(FIND(AG$1,$F1801)&gt;1,AG$1,""),"")</f>
        <v/>
      </c>
      <c r="AH1801" s="28" t="str">
        <f t="shared" si="10809"/>
        <v/>
      </c>
      <c r="AI1801" s="28" t="str">
        <f t="shared" si="10809"/>
        <v/>
      </c>
      <c r="AJ1801" s="28" t="str">
        <f t="shared" si="10809"/>
        <v/>
      </c>
      <c r="AK1801" s="28" t="str">
        <f t="shared" si="10809"/>
        <v/>
      </c>
      <c r="AL1801" s="28" t="str">
        <f t="shared" si="10809"/>
        <v/>
      </c>
      <c r="AM1801" s="28" t="str">
        <f t="shared" si="11"/>
        <v/>
      </c>
      <c r="AN1801" s="28" t="str">
        <f t="shared" ref="AN1801:AQ1801" si="10810">IFERROR(IF(FIND(AN$1,$F1801)&gt;1,"Status - LGBT",""),"")</f>
        <v/>
      </c>
      <c r="AO1801" s="28" t="str">
        <f t="shared" si="10810"/>
        <v/>
      </c>
      <c r="AP1801" s="28" t="str">
        <f t="shared" si="10810"/>
        <v/>
      </c>
      <c r="AQ1801" s="28" t="str">
        <f t="shared" si="10810"/>
        <v/>
      </c>
      <c r="AR1801" s="28" t="str">
        <f t="shared" ref="AR1801:AV1801" si="10811">IFERROR(IF(FIND(AR$1,$F1801)&gt;1,"BME",""),"")</f>
        <v/>
      </c>
      <c r="AS1801" s="28" t="str">
        <f t="shared" si="10811"/>
        <v/>
      </c>
      <c r="AT1801" s="28" t="str">
        <f t="shared" si="10811"/>
        <v/>
      </c>
      <c r="AU1801" s="28" t="str">
        <f t="shared" si="10811"/>
        <v/>
      </c>
      <c r="AV1801" s="28" t="str">
        <f t="shared" si="10811"/>
        <v/>
      </c>
      <c r="AW1801" s="28" t="str">
        <f t="shared" ref="AW1801:BC1801" si="10812">IFERROR(IF(FIND(AW$1,$F1801)&gt;1,AW$1,""),"")</f>
        <v/>
      </c>
      <c r="AX1801" s="28" t="str">
        <f t="shared" si="10812"/>
        <v/>
      </c>
      <c r="AY1801" s="28" t="str">
        <f t="shared" si="10812"/>
        <v/>
      </c>
      <c r="AZ1801" s="28" t="str">
        <f t="shared" si="10812"/>
        <v/>
      </c>
      <c r="BA1801" s="28" t="str">
        <f t="shared" si="10812"/>
        <v/>
      </c>
      <c r="BB1801" s="28" t="str">
        <f t="shared" si="10812"/>
        <v/>
      </c>
      <c r="BC1801" s="28" t="str">
        <f t="shared" si="10812"/>
        <v/>
      </c>
      <c r="BD1801" s="28" t="str">
        <f t="shared" si="15"/>
        <v/>
      </c>
      <c r="BG1801" s="2" t="s">
        <v>11981</v>
      </c>
      <c r="BJ1801" s="28" t="str">
        <f t="shared" si="16"/>
        <v/>
      </c>
      <c r="BK1801" s="28" t="str">
        <f t="shared" si="17"/>
        <v/>
      </c>
      <c r="BL1801" s="2" t="s">
        <v>19876</v>
      </c>
      <c r="BM1801" s="2" t="s">
        <v>98</v>
      </c>
      <c r="BU1801" s="47" t="s">
        <v>19855</v>
      </c>
      <c r="BV1801" s="18"/>
      <c r="BW1801" s="47"/>
      <c r="BX1801" s="47" t="s">
        <v>19877</v>
      </c>
      <c r="BY1801" s="42" t="str">
        <f t="shared" si="18"/>
        <v>Age - Elderly;Adel;Wharfedale;</v>
      </c>
      <c r="BZ1801" s="73"/>
    </row>
    <row r="1802" spans="1:78" ht="15">
      <c r="A1802" s="10" t="s">
        <v>51</v>
      </c>
      <c r="B1802" s="28">
        <f>VLOOKUP(A1802,Organisations!$A$2:$B$7,2,FALSE)</f>
        <v>4</v>
      </c>
      <c r="C1802" s="10" t="s">
        <v>11983</v>
      </c>
      <c r="D1802" s="10" t="s">
        <v>11984</v>
      </c>
      <c r="E1802" s="28" t="str">
        <f t="shared" si="0"/>
        <v>The object of the society is to educate the public in the dramatic and operatic arts and to assist and further such char</v>
      </c>
      <c r="F1802" s="10" t="s">
        <v>11986</v>
      </c>
      <c r="G1802" s="10" t="s">
        <v>68</v>
      </c>
      <c r="H1802" s="11"/>
      <c r="K1802" s="30" t="s">
        <v>11987</v>
      </c>
      <c r="L1802" s="10" t="s">
        <v>11988</v>
      </c>
      <c r="M1802" s="28" t="str">
        <f t="shared" ref="M1802:Q1802" si="10813">IFERROR(IF(FIND(M$1,$F1802)&gt;1,"Age - Children",""),"")</f>
        <v/>
      </c>
      <c r="N1802" s="28" t="str">
        <f t="shared" si="10813"/>
        <v/>
      </c>
      <c r="O1802" s="28" t="str">
        <f t="shared" si="10813"/>
        <v/>
      </c>
      <c r="P1802" s="28" t="str">
        <f t="shared" si="10813"/>
        <v/>
      </c>
      <c r="Q1802" s="28" t="str">
        <f t="shared" si="10813"/>
        <v/>
      </c>
      <c r="R1802" s="28" t="str">
        <f t="shared" ref="R1802:T1802" si="10814">IFERROR(IF(FIND(R$1,$F1802)&gt;1,"Age - Elderly",""),"")</f>
        <v/>
      </c>
      <c r="S1802" s="28" t="str">
        <f t="shared" si="10814"/>
        <v/>
      </c>
      <c r="T1802" s="28" t="str">
        <f t="shared" si="10814"/>
        <v/>
      </c>
      <c r="U1802" s="28" t="str">
        <f t="shared" si="3"/>
        <v/>
      </c>
      <c r="V1802" s="28" t="str">
        <f t="shared" si="4"/>
        <v/>
      </c>
      <c r="X1802" s="28" t="str">
        <f t="shared" si="5"/>
        <v/>
      </c>
      <c r="Y1802" s="28" t="str">
        <f t="shared" si="6"/>
        <v/>
      </c>
      <c r="Z1802" s="28" t="str">
        <f t="shared" si="7"/>
        <v/>
      </c>
      <c r="AB1802" s="28" t="str">
        <f t="shared" si="8"/>
        <v/>
      </c>
      <c r="AD1802" s="28" t="str">
        <f t="shared" si="9"/>
        <v/>
      </c>
      <c r="AG1802" s="28" t="str">
        <f t="shared" ref="AG1802:AL1802" si="10815">IFERROR(IF(FIND(AG$1,$F1802)&gt;1,AG$1,""),"")</f>
        <v/>
      </c>
      <c r="AH1802" s="28" t="str">
        <f t="shared" si="10815"/>
        <v/>
      </c>
      <c r="AI1802" s="28" t="str">
        <f t="shared" si="10815"/>
        <v/>
      </c>
      <c r="AJ1802" s="28" t="str">
        <f t="shared" si="10815"/>
        <v/>
      </c>
      <c r="AK1802" s="28" t="str">
        <f t="shared" si="10815"/>
        <v/>
      </c>
      <c r="AL1802" s="28" t="str">
        <f t="shared" si="10815"/>
        <v/>
      </c>
      <c r="AM1802" s="28" t="str">
        <f t="shared" si="11"/>
        <v/>
      </c>
      <c r="AN1802" s="28" t="str">
        <f t="shared" ref="AN1802:AQ1802" si="10816">IFERROR(IF(FIND(AN$1,$F1802)&gt;1,"Status - LGBT",""),"")</f>
        <v/>
      </c>
      <c r="AO1802" s="28" t="str">
        <f t="shared" si="10816"/>
        <v/>
      </c>
      <c r="AP1802" s="28" t="str">
        <f t="shared" si="10816"/>
        <v/>
      </c>
      <c r="AQ1802" s="28" t="str">
        <f t="shared" si="10816"/>
        <v/>
      </c>
      <c r="AR1802" s="28" t="str">
        <f t="shared" ref="AR1802:AV1802" si="10817">IFERROR(IF(FIND(AR$1,$F1802)&gt;1,"BME",""),"")</f>
        <v/>
      </c>
      <c r="AS1802" s="28" t="str">
        <f t="shared" si="10817"/>
        <v/>
      </c>
      <c r="AT1802" s="28" t="str">
        <f t="shared" si="10817"/>
        <v/>
      </c>
      <c r="AU1802" s="28" t="str">
        <f t="shared" si="10817"/>
        <v/>
      </c>
      <c r="AV1802" s="28" t="str">
        <f t="shared" si="10817"/>
        <v/>
      </c>
      <c r="AW1802" s="28" t="str">
        <f t="shared" ref="AW1802:BC1802" si="10818">IFERROR(IF(FIND(AW$1,$F1802)&gt;1,AW$1,""),"")</f>
        <v/>
      </c>
      <c r="AX1802" s="28" t="str">
        <f t="shared" si="10818"/>
        <v/>
      </c>
      <c r="AY1802" s="28" t="str">
        <f t="shared" si="10818"/>
        <v/>
      </c>
      <c r="AZ1802" s="28" t="str">
        <f t="shared" si="10818"/>
        <v/>
      </c>
      <c r="BA1802" s="28" t="str">
        <f t="shared" si="10818"/>
        <v/>
      </c>
      <c r="BB1802" s="28" t="str">
        <f t="shared" si="10818"/>
        <v/>
      </c>
      <c r="BC1802" s="28" t="str">
        <f t="shared" si="10818"/>
        <v/>
      </c>
      <c r="BD1802" s="28" t="str">
        <f t="shared" si="15"/>
        <v/>
      </c>
      <c r="BG1802" s="2" t="s">
        <v>11989</v>
      </c>
      <c r="BJ1802" s="28" t="str">
        <f t="shared" si="16"/>
        <v/>
      </c>
      <c r="BK1802" s="28" t="str">
        <f t="shared" si="17"/>
        <v/>
      </c>
      <c r="BL1802" s="2" t="s">
        <v>19878</v>
      </c>
      <c r="BM1802" s="2" t="s">
        <v>98</v>
      </c>
      <c r="BU1802" s="50" t="s">
        <v>19855</v>
      </c>
      <c r="BV1802" s="12"/>
      <c r="BW1802" s="50"/>
      <c r="BX1802" s="50" t="s">
        <v>19879</v>
      </c>
      <c r="BY1802" s="42" t="str">
        <f t="shared" si="18"/>
        <v>Adel;Wharfedale;</v>
      </c>
      <c r="BZ1802" s="72"/>
    </row>
    <row r="1803" spans="1:78" ht="15">
      <c r="A1803" s="16" t="s">
        <v>51</v>
      </c>
      <c r="B1803" s="28">
        <f>VLOOKUP(A1803,Organisations!$A$2:$B$7,2,FALSE)</f>
        <v>4</v>
      </c>
      <c r="C1803" s="16" t="s">
        <v>11990</v>
      </c>
      <c r="D1803" s="16" t="s">
        <v>11991</v>
      </c>
      <c r="E1803" s="28" t="str">
        <f t="shared" si="0"/>
        <v>Aireborough Historical Society is concerned with archaeology, natural history, and local and family history in Yeadon, G</v>
      </c>
      <c r="F1803" s="16" t="s">
        <v>11993</v>
      </c>
      <c r="G1803" s="16" t="s">
        <v>68</v>
      </c>
      <c r="H1803" s="17"/>
      <c r="K1803" s="26" t="s">
        <v>11994</v>
      </c>
      <c r="L1803" s="16" t="s">
        <v>11995</v>
      </c>
      <c r="M1803" s="28" t="str">
        <f t="shared" ref="M1803:Q1803" si="10819">IFERROR(IF(FIND(M$1,$F1803)&gt;1,"Age - Children",""),"")</f>
        <v/>
      </c>
      <c r="N1803" s="28" t="str">
        <f t="shared" si="10819"/>
        <v/>
      </c>
      <c r="O1803" s="28" t="str">
        <f t="shared" si="10819"/>
        <v/>
      </c>
      <c r="P1803" s="28" t="str">
        <f t="shared" si="10819"/>
        <v/>
      </c>
      <c r="Q1803" s="28" t="str">
        <f t="shared" si="10819"/>
        <v/>
      </c>
      <c r="R1803" s="28" t="str">
        <f t="shared" ref="R1803:T1803" si="10820">IFERROR(IF(FIND(R$1,$F1803)&gt;1,"Age - Elderly",""),"")</f>
        <v/>
      </c>
      <c r="S1803" s="28" t="str">
        <f t="shared" si="10820"/>
        <v/>
      </c>
      <c r="T1803" s="28" t="str">
        <f t="shared" si="10820"/>
        <v/>
      </c>
      <c r="U1803" s="28" t="str">
        <f t="shared" si="3"/>
        <v/>
      </c>
      <c r="V1803" s="28" t="str">
        <f t="shared" si="4"/>
        <v/>
      </c>
      <c r="X1803" s="28" t="str">
        <f t="shared" si="5"/>
        <v/>
      </c>
      <c r="Y1803" s="28" t="str">
        <f t="shared" si="6"/>
        <v/>
      </c>
      <c r="Z1803" s="28" t="str">
        <f t="shared" si="7"/>
        <v/>
      </c>
      <c r="AB1803" s="28" t="str">
        <f t="shared" si="8"/>
        <v/>
      </c>
      <c r="AD1803" s="28" t="str">
        <f t="shared" si="9"/>
        <v/>
      </c>
      <c r="AG1803" s="28" t="str">
        <f t="shared" ref="AG1803:AL1803" si="10821">IFERROR(IF(FIND(AG$1,$F1803)&gt;1,AG$1,""),"")</f>
        <v/>
      </c>
      <c r="AH1803" s="28" t="str">
        <f t="shared" si="10821"/>
        <v/>
      </c>
      <c r="AI1803" s="28" t="str">
        <f t="shared" si="10821"/>
        <v/>
      </c>
      <c r="AJ1803" s="28" t="str">
        <f t="shared" si="10821"/>
        <v/>
      </c>
      <c r="AK1803" s="28" t="str">
        <f t="shared" si="10821"/>
        <v/>
      </c>
      <c r="AL1803" s="28" t="str">
        <f t="shared" si="10821"/>
        <v/>
      </c>
      <c r="AM1803" s="28" t="str">
        <f t="shared" si="11"/>
        <v/>
      </c>
      <c r="AN1803" s="28" t="str">
        <f t="shared" ref="AN1803:AQ1803" si="10822">IFERROR(IF(FIND(AN$1,$F1803)&gt;1,"Status - LGBT",""),"")</f>
        <v/>
      </c>
      <c r="AO1803" s="28" t="str">
        <f t="shared" si="10822"/>
        <v/>
      </c>
      <c r="AP1803" s="28" t="str">
        <f t="shared" si="10822"/>
        <v/>
      </c>
      <c r="AQ1803" s="28" t="str">
        <f t="shared" si="10822"/>
        <v/>
      </c>
      <c r="AR1803" s="28" t="str">
        <f t="shared" ref="AR1803:AV1803" si="10823">IFERROR(IF(FIND(AR$1,$F1803)&gt;1,"BME",""),"")</f>
        <v/>
      </c>
      <c r="AS1803" s="28" t="str">
        <f t="shared" si="10823"/>
        <v/>
      </c>
      <c r="AT1803" s="28" t="str">
        <f t="shared" si="10823"/>
        <v/>
      </c>
      <c r="AU1803" s="28" t="str">
        <f t="shared" si="10823"/>
        <v/>
      </c>
      <c r="AV1803" s="28" t="str">
        <f t="shared" si="10823"/>
        <v/>
      </c>
      <c r="AW1803" s="28" t="str">
        <f t="shared" ref="AW1803:BC1803" si="10824">IFERROR(IF(FIND(AW$1,$F1803)&gt;1,AW$1,""),"")</f>
        <v/>
      </c>
      <c r="AX1803" s="28" t="str">
        <f t="shared" si="10824"/>
        <v/>
      </c>
      <c r="AY1803" s="28" t="str">
        <f t="shared" si="10824"/>
        <v/>
      </c>
      <c r="AZ1803" s="28" t="str">
        <f t="shared" si="10824"/>
        <v/>
      </c>
      <c r="BA1803" s="28" t="str">
        <f t="shared" si="10824"/>
        <v/>
      </c>
      <c r="BB1803" s="28" t="str">
        <f t="shared" si="10824"/>
        <v/>
      </c>
      <c r="BC1803" s="28" t="str">
        <f t="shared" si="10824"/>
        <v/>
      </c>
      <c r="BD1803" s="28" t="str">
        <f t="shared" si="15"/>
        <v/>
      </c>
      <c r="BG1803" s="2" t="s">
        <v>11996</v>
      </c>
      <c r="BJ1803" s="28" t="str">
        <f t="shared" si="16"/>
        <v/>
      </c>
      <c r="BK1803" s="28" t="str">
        <f t="shared" si="17"/>
        <v/>
      </c>
      <c r="BL1803" s="2" t="s">
        <v>19880</v>
      </c>
      <c r="BM1803" s="2" t="s">
        <v>98</v>
      </c>
      <c r="BU1803" s="18"/>
      <c r="BV1803" s="18"/>
      <c r="BW1803" s="47"/>
      <c r="BX1803" s="47" t="s">
        <v>19839</v>
      </c>
      <c r="BY1803" s="42" t="str">
        <f t="shared" si="18"/>
        <v/>
      </c>
      <c r="BZ1803" s="73"/>
    </row>
    <row r="1804" spans="1:78" ht="15">
      <c r="A1804" s="10" t="s">
        <v>51</v>
      </c>
      <c r="B1804" s="28">
        <f>VLOOKUP(A1804,Organisations!$A$2:$B$7,2,FALSE)</f>
        <v>4</v>
      </c>
      <c r="C1804" s="10" t="s">
        <v>11998</v>
      </c>
      <c r="D1804" s="10" t="s">
        <v>11999</v>
      </c>
      <c r="E1804" s="28" t="str">
        <f t="shared" si="0"/>
        <v/>
      </c>
      <c r="F1804" s="10"/>
      <c r="G1804" s="10" t="s">
        <v>68</v>
      </c>
      <c r="H1804" s="11"/>
      <c r="K1804" s="30" t="s">
        <v>12000</v>
      </c>
      <c r="L1804" s="10" t="s">
        <v>12001</v>
      </c>
      <c r="M1804" s="28" t="str">
        <f t="shared" ref="M1804:Q1804" si="10825">IFERROR(IF(FIND(M$1,$F1804)&gt;1,"Age - Children",""),"")</f>
        <v/>
      </c>
      <c r="N1804" s="28" t="str">
        <f t="shared" si="10825"/>
        <v/>
      </c>
      <c r="O1804" s="28" t="str">
        <f t="shared" si="10825"/>
        <v/>
      </c>
      <c r="P1804" s="28" t="str">
        <f t="shared" si="10825"/>
        <v/>
      </c>
      <c r="Q1804" s="28" t="str">
        <f t="shared" si="10825"/>
        <v/>
      </c>
      <c r="R1804" s="28" t="str">
        <f t="shared" ref="R1804:T1804" si="10826">IFERROR(IF(FIND(R$1,$F1804)&gt;1,"Age - Elderly",""),"")</f>
        <v/>
      </c>
      <c r="S1804" s="28" t="str">
        <f t="shared" si="10826"/>
        <v/>
      </c>
      <c r="T1804" s="28" t="str">
        <f t="shared" si="10826"/>
        <v/>
      </c>
      <c r="U1804" s="28" t="str">
        <f t="shared" si="3"/>
        <v/>
      </c>
      <c r="V1804" s="28" t="str">
        <f t="shared" si="4"/>
        <v/>
      </c>
      <c r="X1804" s="28" t="str">
        <f t="shared" si="5"/>
        <v/>
      </c>
      <c r="Y1804" s="28" t="str">
        <f t="shared" si="6"/>
        <v/>
      </c>
      <c r="Z1804" s="28" t="str">
        <f t="shared" si="7"/>
        <v/>
      </c>
      <c r="AB1804" s="28" t="str">
        <f t="shared" si="8"/>
        <v/>
      </c>
      <c r="AD1804" s="28" t="str">
        <f t="shared" si="9"/>
        <v/>
      </c>
      <c r="AG1804" s="28" t="str">
        <f t="shared" ref="AG1804:AL1804" si="10827">IFERROR(IF(FIND(AG$1,$F1804)&gt;1,AG$1,""),"")</f>
        <v/>
      </c>
      <c r="AH1804" s="28" t="str">
        <f t="shared" si="10827"/>
        <v/>
      </c>
      <c r="AI1804" s="28" t="str">
        <f t="shared" si="10827"/>
        <v/>
      </c>
      <c r="AJ1804" s="28" t="str">
        <f t="shared" si="10827"/>
        <v/>
      </c>
      <c r="AK1804" s="28" t="str">
        <f t="shared" si="10827"/>
        <v/>
      </c>
      <c r="AL1804" s="28" t="str">
        <f t="shared" si="10827"/>
        <v/>
      </c>
      <c r="AM1804" s="28" t="str">
        <f t="shared" si="11"/>
        <v/>
      </c>
      <c r="AN1804" s="28" t="str">
        <f t="shared" ref="AN1804:AQ1804" si="10828">IFERROR(IF(FIND(AN$1,$F1804)&gt;1,"Status - LGBT",""),"")</f>
        <v/>
      </c>
      <c r="AO1804" s="28" t="str">
        <f t="shared" si="10828"/>
        <v/>
      </c>
      <c r="AP1804" s="28" t="str">
        <f t="shared" si="10828"/>
        <v/>
      </c>
      <c r="AQ1804" s="28" t="str">
        <f t="shared" si="10828"/>
        <v/>
      </c>
      <c r="AR1804" s="28" t="str">
        <f t="shared" ref="AR1804:AV1804" si="10829">IFERROR(IF(FIND(AR$1,$F1804)&gt;1,"BME",""),"")</f>
        <v/>
      </c>
      <c r="AS1804" s="28" t="str">
        <f t="shared" si="10829"/>
        <v/>
      </c>
      <c r="AT1804" s="28" t="str">
        <f t="shared" si="10829"/>
        <v/>
      </c>
      <c r="AU1804" s="28" t="str">
        <f t="shared" si="10829"/>
        <v/>
      </c>
      <c r="AV1804" s="28" t="str">
        <f t="shared" si="10829"/>
        <v/>
      </c>
      <c r="AW1804" s="28" t="str">
        <f t="shared" ref="AW1804:BC1804" si="10830">IFERROR(IF(FIND(AW$1,$F1804)&gt;1,AW$1,""),"")</f>
        <v/>
      </c>
      <c r="AX1804" s="28" t="str">
        <f t="shared" si="10830"/>
        <v/>
      </c>
      <c r="AY1804" s="28" t="str">
        <f t="shared" si="10830"/>
        <v/>
      </c>
      <c r="AZ1804" s="28" t="str">
        <f t="shared" si="10830"/>
        <v/>
      </c>
      <c r="BA1804" s="28" t="str">
        <f t="shared" si="10830"/>
        <v/>
      </c>
      <c r="BB1804" s="28" t="str">
        <f t="shared" si="10830"/>
        <v/>
      </c>
      <c r="BC1804" s="28" t="str">
        <f t="shared" si="10830"/>
        <v/>
      </c>
      <c r="BD1804" s="28" t="str">
        <f t="shared" si="15"/>
        <v/>
      </c>
      <c r="BG1804" s="2" t="s">
        <v>12002</v>
      </c>
      <c r="BJ1804" s="28" t="str">
        <f t="shared" si="16"/>
        <v/>
      </c>
      <c r="BK1804" s="28" t="str">
        <f t="shared" si="17"/>
        <v/>
      </c>
      <c r="BL1804" s="2" t="s">
        <v>19881</v>
      </c>
      <c r="BM1804" s="2" t="s">
        <v>98</v>
      </c>
      <c r="BU1804" s="50" t="s">
        <v>19873</v>
      </c>
      <c r="BV1804" s="12"/>
      <c r="BW1804" s="50"/>
      <c r="BX1804" s="50" t="s">
        <v>144</v>
      </c>
      <c r="BY1804" s="42" t="str">
        <f t="shared" si="18"/>
        <v>Guiseley;Rawdon;Otley;Yeadon;</v>
      </c>
      <c r="BZ1804" s="72"/>
    </row>
    <row r="1805" spans="1:78" ht="15">
      <c r="A1805" s="16" t="s">
        <v>51</v>
      </c>
      <c r="B1805" s="28">
        <f>VLOOKUP(A1805,Organisations!$A$2:$B$7,2,FALSE)</f>
        <v>4</v>
      </c>
      <c r="C1805" s="16" t="s">
        <v>12004</v>
      </c>
      <c r="D1805" s="16" t="s">
        <v>12005</v>
      </c>
      <c r="E1805" s="28" t="str">
        <f t="shared" si="0"/>
        <v>Offers friendly activities - gentle music and movement, dominos, also teas, coffees and refreshments.</v>
      </c>
      <c r="F1805" s="16" t="s">
        <v>12006</v>
      </c>
      <c r="G1805" s="16" t="s">
        <v>68</v>
      </c>
      <c r="H1805" s="17"/>
      <c r="K1805" s="26" t="s">
        <v>12007</v>
      </c>
      <c r="L1805" s="18"/>
      <c r="M1805" s="28" t="str">
        <f t="shared" ref="M1805:Q1805" si="10831">IFERROR(IF(FIND(M$1,$F1805)&gt;1,"Age - Children",""),"")</f>
        <v/>
      </c>
      <c r="N1805" s="28" t="str">
        <f t="shared" si="10831"/>
        <v/>
      </c>
      <c r="O1805" s="28" t="str">
        <f t="shared" si="10831"/>
        <v/>
      </c>
      <c r="P1805" s="28" t="str">
        <f t="shared" si="10831"/>
        <v/>
      </c>
      <c r="Q1805" s="28" t="str">
        <f t="shared" si="10831"/>
        <v/>
      </c>
      <c r="R1805" s="28" t="str">
        <f t="shared" ref="R1805:T1805" si="10832">IFERROR(IF(FIND(R$1,$F1805)&gt;1,"Age - Elderly",""),"")</f>
        <v/>
      </c>
      <c r="S1805" s="28" t="str">
        <f t="shared" si="10832"/>
        <v/>
      </c>
      <c r="T1805" s="28" t="str">
        <f t="shared" si="10832"/>
        <v/>
      </c>
      <c r="U1805" s="28" t="str">
        <f t="shared" si="3"/>
        <v/>
      </c>
      <c r="V1805" s="28" t="str">
        <f t="shared" si="4"/>
        <v/>
      </c>
      <c r="X1805" s="28" t="str">
        <f t="shared" si="5"/>
        <v/>
      </c>
      <c r="Y1805" s="28" t="str">
        <f t="shared" si="6"/>
        <v/>
      </c>
      <c r="Z1805" s="28" t="str">
        <f t="shared" si="7"/>
        <v>Gender - Male</v>
      </c>
      <c r="AB1805" s="28" t="str">
        <f t="shared" si="8"/>
        <v/>
      </c>
      <c r="AD1805" s="28" t="str">
        <f t="shared" si="9"/>
        <v>Gender - Male;</v>
      </c>
      <c r="AG1805" s="28" t="str">
        <f t="shared" ref="AG1805:AL1805" si="10833">IFERROR(IF(FIND(AG$1,$F1805)&gt;1,AG$1,""),"")</f>
        <v/>
      </c>
      <c r="AH1805" s="28" t="str">
        <f t="shared" si="10833"/>
        <v/>
      </c>
      <c r="AI1805" s="28" t="str">
        <f t="shared" si="10833"/>
        <v/>
      </c>
      <c r="AJ1805" s="28" t="str">
        <f t="shared" si="10833"/>
        <v/>
      </c>
      <c r="AK1805" s="28" t="str">
        <f t="shared" si="10833"/>
        <v/>
      </c>
      <c r="AL1805" s="28" t="str">
        <f t="shared" si="10833"/>
        <v/>
      </c>
      <c r="AM1805" s="28" t="str">
        <f t="shared" si="11"/>
        <v/>
      </c>
      <c r="AN1805" s="28" t="str">
        <f t="shared" ref="AN1805:AQ1805" si="10834">IFERROR(IF(FIND(AN$1,$F1805)&gt;1,"Status - LGBT",""),"")</f>
        <v/>
      </c>
      <c r="AO1805" s="28" t="str">
        <f t="shared" si="10834"/>
        <v/>
      </c>
      <c r="AP1805" s="28" t="str">
        <f t="shared" si="10834"/>
        <v/>
      </c>
      <c r="AQ1805" s="28" t="str">
        <f t="shared" si="10834"/>
        <v/>
      </c>
      <c r="AR1805" s="28" t="str">
        <f t="shared" ref="AR1805:AV1805" si="10835">IFERROR(IF(FIND(AR$1,$F1805)&gt;1,"BME",""),"")</f>
        <v/>
      </c>
      <c r="AS1805" s="28" t="str">
        <f t="shared" si="10835"/>
        <v/>
      </c>
      <c r="AT1805" s="28" t="str">
        <f t="shared" si="10835"/>
        <v/>
      </c>
      <c r="AU1805" s="28" t="str">
        <f t="shared" si="10835"/>
        <v/>
      </c>
      <c r="AV1805" s="28" t="str">
        <f t="shared" si="10835"/>
        <v/>
      </c>
      <c r="AW1805" s="28" t="str">
        <f t="shared" ref="AW1805:BC1805" si="10836">IFERROR(IF(FIND(AW$1,$F1805)&gt;1,AW$1,""),"")</f>
        <v/>
      </c>
      <c r="AX1805" s="28" t="str">
        <f t="shared" si="10836"/>
        <v/>
      </c>
      <c r="AY1805" s="28" t="str">
        <f t="shared" si="10836"/>
        <v/>
      </c>
      <c r="AZ1805" s="28" t="str">
        <f t="shared" si="10836"/>
        <v/>
      </c>
      <c r="BA1805" s="28" t="str">
        <f t="shared" si="10836"/>
        <v/>
      </c>
      <c r="BB1805" s="28" t="str">
        <f t="shared" si="10836"/>
        <v/>
      </c>
      <c r="BC1805" s="28" t="str">
        <f t="shared" si="10836"/>
        <v/>
      </c>
      <c r="BD1805" s="28" t="str">
        <f t="shared" si="15"/>
        <v/>
      </c>
      <c r="BG1805" s="2" t="s">
        <v>12008</v>
      </c>
      <c r="BJ1805" s="28" t="str">
        <f t="shared" si="16"/>
        <v/>
      </c>
      <c r="BK1805" s="28" t="str">
        <f t="shared" si="17"/>
        <v/>
      </c>
      <c r="BL1805" s="2" t="s">
        <v>19882</v>
      </c>
      <c r="BM1805" s="2" t="s">
        <v>98</v>
      </c>
      <c r="BU1805" s="47" t="s">
        <v>19822</v>
      </c>
      <c r="BV1805" s="18"/>
      <c r="BW1805" s="47"/>
      <c r="BX1805" s="47" t="s">
        <v>19883</v>
      </c>
      <c r="BY1805" s="42" t="str">
        <f t="shared" si="18"/>
        <v>Gender - Male;;Otley;Yeadon;</v>
      </c>
      <c r="BZ1805" s="73"/>
    </row>
    <row r="1806" spans="1:78" ht="15">
      <c r="A1806" s="10" t="s">
        <v>51</v>
      </c>
      <c r="B1806" s="28">
        <f>VLOOKUP(A1806,Organisations!$A$2:$B$7,2,FALSE)</f>
        <v>4</v>
      </c>
      <c r="C1806" s="10" t="s">
        <v>12010</v>
      </c>
      <c r="D1806" s="10" t="s">
        <v>12011</v>
      </c>
      <c r="E1806" s="28" t="str">
        <f t="shared" si="0"/>
        <v>ASAS is a registered charity which has been organising holiday play schemes since 1988 and residential activity breaks s</v>
      </c>
      <c r="F1806" s="10" t="s">
        <v>12013</v>
      </c>
      <c r="G1806" s="10" t="s">
        <v>68</v>
      </c>
      <c r="H1806" s="11"/>
      <c r="K1806" s="30" t="s">
        <v>12014</v>
      </c>
      <c r="L1806" s="10" t="s">
        <v>12015</v>
      </c>
      <c r="M1806" s="28" t="str">
        <f t="shared" ref="M1806:Q1806" si="10837">IFERROR(IF(FIND(M$1,$F1806)&gt;1,"Age - Children",""),"")</f>
        <v>Age - Children</v>
      </c>
      <c r="N1806" s="28" t="str">
        <f t="shared" si="10837"/>
        <v/>
      </c>
      <c r="O1806" s="28" t="str">
        <f t="shared" si="10837"/>
        <v/>
      </c>
      <c r="P1806" s="28" t="str">
        <f t="shared" si="10837"/>
        <v/>
      </c>
      <c r="Q1806" s="28" t="str">
        <f t="shared" si="10837"/>
        <v/>
      </c>
      <c r="R1806" s="28" t="str">
        <f t="shared" ref="R1806:T1806" si="10838">IFERROR(IF(FIND(R$1,$F1806)&gt;1,"Age - Elderly",""),"")</f>
        <v/>
      </c>
      <c r="S1806" s="28" t="str">
        <f t="shared" si="10838"/>
        <v/>
      </c>
      <c r="T1806" s="28" t="str">
        <f t="shared" si="10838"/>
        <v/>
      </c>
      <c r="U1806" s="28" t="str">
        <f t="shared" si="3"/>
        <v>Age - Children;</v>
      </c>
      <c r="V1806" s="28" t="str">
        <f t="shared" si="4"/>
        <v/>
      </c>
      <c r="X1806" s="28" t="str">
        <f t="shared" si="5"/>
        <v/>
      </c>
      <c r="Y1806" s="28" t="str">
        <f t="shared" si="6"/>
        <v/>
      </c>
      <c r="Z1806" s="28" t="str">
        <f t="shared" si="7"/>
        <v/>
      </c>
      <c r="AB1806" s="28" t="str">
        <f t="shared" si="8"/>
        <v/>
      </c>
      <c r="AD1806" s="28" t="str">
        <f t="shared" si="9"/>
        <v/>
      </c>
      <c r="AG1806" s="28" t="str">
        <f t="shared" ref="AG1806:AL1806" si="10839">IFERROR(IF(FIND(AG$1,$F1806)&gt;1,AG$1,""),"")</f>
        <v/>
      </c>
      <c r="AH1806" s="28" t="str">
        <f t="shared" si="10839"/>
        <v/>
      </c>
      <c r="AI1806" s="28" t="str">
        <f t="shared" si="10839"/>
        <v/>
      </c>
      <c r="AJ1806" s="28" t="str">
        <f t="shared" si="10839"/>
        <v/>
      </c>
      <c r="AK1806" s="28" t="str">
        <f t="shared" si="10839"/>
        <v/>
      </c>
      <c r="AL1806" s="28" t="str">
        <f t="shared" si="10839"/>
        <v/>
      </c>
      <c r="AM1806" s="28" t="str">
        <f t="shared" si="11"/>
        <v/>
      </c>
      <c r="AN1806" s="28" t="str">
        <f t="shared" ref="AN1806:AQ1806" si="10840">IFERROR(IF(FIND(AN$1,$F1806)&gt;1,"Status - LGBT",""),"")</f>
        <v/>
      </c>
      <c r="AO1806" s="28" t="str">
        <f t="shared" si="10840"/>
        <v/>
      </c>
      <c r="AP1806" s="28" t="str">
        <f t="shared" si="10840"/>
        <v/>
      </c>
      <c r="AQ1806" s="28" t="str">
        <f t="shared" si="10840"/>
        <v/>
      </c>
      <c r="AR1806" s="28" t="str">
        <f t="shared" ref="AR1806:AV1806" si="10841">IFERROR(IF(FIND(AR$1,$F1806)&gt;1,"BME",""),"")</f>
        <v/>
      </c>
      <c r="AS1806" s="28" t="str">
        <f t="shared" si="10841"/>
        <v/>
      </c>
      <c r="AT1806" s="28" t="str">
        <f t="shared" si="10841"/>
        <v/>
      </c>
      <c r="AU1806" s="28" t="str">
        <f t="shared" si="10841"/>
        <v/>
      </c>
      <c r="AV1806" s="28" t="str">
        <f t="shared" si="10841"/>
        <v/>
      </c>
      <c r="AW1806" s="28" t="str">
        <f t="shared" ref="AW1806:BC1806" si="10842">IFERROR(IF(FIND(AW$1,$F1806)&gt;1,AW$1,""),"")</f>
        <v/>
      </c>
      <c r="AX1806" s="28" t="str">
        <f t="shared" si="10842"/>
        <v/>
      </c>
      <c r="AY1806" s="28" t="str">
        <f t="shared" si="10842"/>
        <v/>
      </c>
      <c r="AZ1806" s="28" t="str">
        <f t="shared" si="10842"/>
        <v/>
      </c>
      <c r="BA1806" s="28" t="str">
        <f t="shared" si="10842"/>
        <v/>
      </c>
      <c r="BB1806" s="28" t="str">
        <f t="shared" si="10842"/>
        <v/>
      </c>
      <c r="BC1806" s="28" t="str">
        <f t="shared" si="10842"/>
        <v/>
      </c>
      <c r="BD1806" s="28" t="str">
        <f t="shared" si="15"/>
        <v/>
      </c>
      <c r="BG1806" s="2" t="s">
        <v>12016</v>
      </c>
      <c r="BJ1806" s="28" t="str">
        <f t="shared" si="16"/>
        <v/>
      </c>
      <c r="BK1806" s="28" t="str">
        <f t="shared" si="17"/>
        <v/>
      </c>
      <c r="BL1806" s="2" t="s">
        <v>19884</v>
      </c>
      <c r="BM1806" s="2" t="s">
        <v>98</v>
      </c>
      <c r="BU1806" s="50" t="s">
        <v>19885</v>
      </c>
      <c r="BV1806" s="12"/>
      <c r="BW1806" s="50"/>
      <c r="BX1806" s="50" t="s">
        <v>19886</v>
      </c>
      <c r="BY1806" s="42" t="str">
        <f t="shared" si="18"/>
        <v>Age - Children;;Adel;Wharfedale;Guiseley;Rawdon;Horsforth;Kirkst;Otley;Yeadon;</v>
      </c>
      <c r="BZ1806" s="72"/>
    </row>
    <row r="1807" spans="1:78" ht="15">
      <c r="A1807" s="16" t="s">
        <v>51</v>
      </c>
      <c r="B1807" s="28">
        <f>VLOOKUP(A1807,Organisations!$A$2:$B$7,2,FALSE)</f>
        <v>4</v>
      </c>
      <c r="C1807" s="16" t="s">
        <v>12018</v>
      </c>
      <c r="D1807" s="16" t="s">
        <v>12019</v>
      </c>
      <c r="E1807" s="28" t="str">
        <f t="shared" si="0"/>
        <v>Al-Anon Family Groups provide support to anyone whose life is, or has been, affected by someone else's drinking. We beli</v>
      </c>
      <c r="F1807" s="16" t="s">
        <v>12021</v>
      </c>
      <c r="G1807" s="16" t="s">
        <v>68</v>
      </c>
      <c r="H1807" s="17"/>
      <c r="K1807" s="26" t="s">
        <v>12022</v>
      </c>
      <c r="L1807" s="16" t="s">
        <v>3852</v>
      </c>
      <c r="M1807" s="28" t="str">
        <f t="shared" ref="M1807:Q1807" si="10843">IFERROR(IF(FIND(M$1,$F1807)&gt;1,"Age - Children",""),"")</f>
        <v/>
      </c>
      <c r="N1807" s="28" t="str">
        <f t="shared" si="10843"/>
        <v/>
      </c>
      <c r="O1807" s="28" t="str">
        <f t="shared" si="10843"/>
        <v/>
      </c>
      <c r="P1807" s="28" t="str">
        <f t="shared" si="10843"/>
        <v/>
      </c>
      <c r="Q1807" s="28" t="str">
        <f t="shared" si="10843"/>
        <v/>
      </c>
      <c r="R1807" s="28" t="str">
        <f t="shared" ref="R1807:T1807" si="10844">IFERROR(IF(FIND(R$1,$F1807)&gt;1,"Age - Elderly",""),"")</f>
        <v/>
      </c>
      <c r="S1807" s="28" t="str">
        <f t="shared" si="10844"/>
        <v/>
      </c>
      <c r="T1807" s="28" t="str">
        <f t="shared" si="10844"/>
        <v/>
      </c>
      <c r="U1807" s="28" t="str">
        <f t="shared" si="3"/>
        <v/>
      </c>
      <c r="V1807" s="28" t="str">
        <f t="shared" si="4"/>
        <v/>
      </c>
      <c r="X1807" s="28" t="str">
        <f t="shared" si="5"/>
        <v/>
      </c>
      <c r="Y1807" s="28" t="str">
        <f t="shared" si="6"/>
        <v/>
      </c>
      <c r="Z1807" s="28" t="str">
        <f t="shared" si="7"/>
        <v/>
      </c>
      <c r="AB1807" s="28" t="str">
        <f t="shared" si="8"/>
        <v/>
      </c>
      <c r="AD1807" s="28" t="str">
        <f t="shared" si="9"/>
        <v/>
      </c>
      <c r="AG1807" s="28" t="str">
        <f t="shared" ref="AG1807:AL1807" si="10845">IFERROR(IF(FIND(AG$1,$F1807)&gt;1,AG$1,""),"")</f>
        <v/>
      </c>
      <c r="AH1807" s="28" t="str">
        <f t="shared" si="10845"/>
        <v/>
      </c>
      <c r="AI1807" s="28" t="str">
        <f t="shared" si="10845"/>
        <v/>
      </c>
      <c r="AJ1807" s="28" t="str">
        <f t="shared" si="10845"/>
        <v/>
      </c>
      <c r="AK1807" s="28" t="str">
        <f t="shared" si="10845"/>
        <v/>
      </c>
      <c r="AL1807" s="28" t="str">
        <f t="shared" si="10845"/>
        <v/>
      </c>
      <c r="AM1807" s="28" t="str">
        <f t="shared" si="11"/>
        <v/>
      </c>
      <c r="AN1807" s="28" t="str">
        <f t="shared" ref="AN1807:AQ1807" si="10846">IFERROR(IF(FIND(AN$1,$F1807)&gt;1,"Status - LGBT",""),"")</f>
        <v/>
      </c>
      <c r="AO1807" s="28" t="str">
        <f t="shared" si="10846"/>
        <v/>
      </c>
      <c r="AP1807" s="28" t="str">
        <f t="shared" si="10846"/>
        <v/>
      </c>
      <c r="AQ1807" s="28" t="str">
        <f t="shared" si="10846"/>
        <v/>
      </c>
      <c r="AR1807" s="28" t="str">
        <f t="shared" ref="AR1807:AV1807" si="10847">IFERROR(IF(FIND(AR$1,$F1807)&gt;1,"BME",""),"")</f>
        <v/>
      </c>
      <c r="AS1807" s="28" t="str">
        <f t="shared" si="10847"/>
        <v/>
      </c>
      <c r="AT1807" s="28" t="str">
        <f t="shared" si="10847"/>
        <v/>
      </c>
      <c r="AU1807" s="28" t="str">
        <f t="shared" si="10847"/>
        <v/>
      </c>
      <c r="AV1807" s="28" t="str">
        <f t="shared" si="10847"/>
        <v/>
      </c>
      <c r="AW1807" s="28" t="str">
        <f t="shared" ref="AW1807:BC1807" si="10848">IFERROR(IF(FIND(AW$1,$F1807)&gt;1,AW$1,""),"")</f>
        <v/>
      </c>
      <c r="AX1807" s="28" t="str">
        <f t="shared" si="10848"/>
        <v/>
      </c>
      <c r="AY1807" s="28" t="str">
        <f t="shared" si="10848"/>
        <v/>
      </c>
      <c r="AZ1807" s="28" t="str">
        <f t="shared" si="10848"/>
        <v/>
      </c>
      <c r="BA1807" s="28" t="str">
        <f t="shared" si="10848"/>
        <v/>
      </c>
      <c r="BB1807" s="28" t="str">
        <f t="shared" si="10848"/>
        <v/>
      </c>
      <c r="BC1807" s="28" t="str">
        <f t="shared" si="10848"/>
        <v/>
      </c>
      <c r="BD1807" s="28" t="str">
        <f t="shared" si="15"/>
        <v/>
      </c>
      <c r="BG1807" s="2" t="s">
        <v>12023</v>
      </c>
      <c r="BJ1807" s="28" t="str">
        <f t="shared" si="16"/>
        <v/>
      </c>
      <c r="BK1807" s="28" t="str">
        <f t="shared" si="17"/>
        <v/>
      </c>
      <c r="BL1807" s="2" t="s">
        <v>19887</v>
      </c>
      <c r="BM1807" s="2" t="s">
        <v>98</v>
      </c>
      <c r="BU1807" s="47" t="s">
        <v>95</v>
      </c>
      <c r="BV1807" s="18"/>
      <c r="BW1807" s="47"/>
      <c r="BX1807" s="47" t="s">
        <v>19888</v>
      </c>
      <c r="BY1807" s="42" t="str">
        <f t="shared" si="18"/>
        <v>Leeds;</v>
      </c>
      <c r="BZ1807" s="73"/>
    </row>
    <row r="1808" spans="1:78" ht="15">
      <c r="A1808" s="10" t="s">
        <v>51</v>
      </c>
      <c r="B1808" s="28">
        <f>VLOOKUP(A1808,Organisations!$A$2:$B$7,2,FALSE)</f>
        <v>4</v>
      </c>
      <c r="C1808" s="23" t="s">
        <v>3861</v>
      </c>
      <c r="D1808" s="23" t="s">
        <v>3862</v>
      </c>
      <c r="E1808" s="28" t="str">
        <f t="shared" si="0"/>
        <v>AA is a voluntary fellowship of men and women who are alcoholics and who help each other to achieve and maintain sobriet</v>
      </c>
      <c r="F1808" s="10" t="s">
        <v>12026</v>
      </c>
      <c r="G1808" s="10" t="s">
        <v>68</v>
      </c>
      <c r="H1808" s="11"/>
      <c r="K1808" s="30" t="s">
        <v>12027</v>
      </c>
      <c r="L1808" s="10" t="s">
        <v>12028</v>
      </c>
      <c r="M1808" s="28" t="str">
        <f t="shared" ref="M1808:Q1808" si="10849">IFERROR(IF(FIND(M$1,$F1808)&gt;1,"Age - Children",""),"")</f>
        <v/>
      </c>
      <c r="N1808" s="28" t="str">
        <f t="shared" si="10849"/>
        <v/>
      </c>
      <c r="O1808" s="28" t="str">
        <f t="shared" si="10849"/>
        <v/>
      </c>
      <c r="P1808" s="28" t="str">
        <f t="shared" si="10849"/>
        <v/>
      </c>
      <c r="Q1808" s="28" t="str">
        <f t="shared" si="10849"/>
        <v/>
      </c>
      <c r="R1808" s="28" t="str">
        <f t="shared" ref="R1808:T1808" si="10850">IFERROR(IF(FIND(R$1,$F1808)&gt;1,"Age - Elderly",""),"")</f>
        <v/>
      </c>
      <c r="S1808" s="28" t="str">
        <f t="shared" si="10850"/>
        <v/>
      </c>
      <c r="T1808" s="28" t="str">
        <f t="shared" si="10850"/>
        <v/>
      </c>
      <c r="U1808" s="28" t="str">
        <f t="shared" si="3"/>
        <v/>
      </c>
      <c r="V1808" s="28" t="str">
        <f t="shared" si="4"/>
        <v/>
      </c>
      <c r="X1808" s="28" t="str">
        <f t="shared" si="5"/>
        <v/>
      </c>
      <c r="Y1808" s="28" t="str">
        <f t="shared" si="6"/>
        <v/>
      </c>
      <c r="Z1808" s="28" t="str">
        <f t="shared" si="7"/>
        <v>Gender - Male</v>
      </c>
      <c r="AB1808" s="28" t="str">
        <f t="shared" si="8"/>
        <v/>
      </c>
      <c r="AD1808" s="28" t="str">
        <f t="shared" si="9"/>
        <v>Gender - Male;</v>
      </c>
      <c r="AG1808" s="28" t="str">
        <f t="shared" ref="AG1808:AL1808" si="10851">IFERROR(IF(FIND(AG$1,$F1808)&gt;1,AG$1,""),"")</f>
        <v/>
      </c>
      <c r="AH1808" s="28" t="str">
        <f t="shared" si="10851"/>
        <v/>
      </c>
      <c r="AI1808" s="28" t="str">
        <f t="shared" si="10851"/>
        <v/>
      </c>
      <c r="AJ1808" s="28" t="str">
        <f t="shared" si="10851"/>
        <v/>
      </c>
      <c r="AK1808" s="28" t="str">
        <f t="shared" si="10851"/>
        <v/>
      </c>
      <c r="AL1808" s="28" t="str">
        <f t="shared" si="10851"/>
        <v/>
      </c>
      <c r="AM1808" s="28" t="str">
        <f t="shared" si="11"/>
        <v/>
      </c>
      <c r="AN1808" s="28" t="str">
        <f t="shared" ref="AN1808:AQ1808" si="10852">IFERROR(IF(FIND(AN$1,$F1808)&gt;1,"Status - LGBT",""),"")</f>
        <v/>
      </c>
      <c r="AO1808" s="28" t="str">
        <f t="shared" si="10852"/>
        <v/>
      </c>
      <c r="AP1808" s="28" t="str">
        <f t="shared" si="10852"/>
        <v/>
      </c>
      <c r="AQ1808" s="28" t="str">
        <f t="shared" si="10852"/>
        <v/>
      </c>
      <c r="AR1808" s="28" t="str">
        <f t="shared" ref="AR1808:AV1808" si="10853">IFERROR(IF(FIND(AR$1,$F1808)&gt;1,"BME",""),"")</f>
        <v/>
      </c>
      <c r="AS1808" s="28" t="str">
        <f t="shared" si="10853"/>
        <v/>
      </c>
      <c r="AT1808" s="28" t="str">
        <f t="shared" si="10853"/>
        <v/>
      </c>
      <c r="AU1808" s="28" t="str">
        <f t="shared" si="10853"/>
        <v/>
      </c>
      <c r="AV1808" s="28" t="str">
        <f t="shared" si="10853"/>
        <v/>
      </c>
      <c r="AW1808" s="28" t="str">
        <f t="shared" ref="AW1808:BC1808" si="10854">IFERROR(IF(FIND(AW$1,$F1808)&gt;1,AW$1,""),"")</f>
        <v/>
      </c>
      <c r="AX1808" s="28" t="str">
        <f t="shared" si="10854"/>
        <v/>
      </c>
      <c r="AY1808" s="28" t="str">
        <f t="shared" si="10854"/>
        <v/>
      </c>
      <c r="AZ1808" s="28" t="str">
        <f t="shared" si="10854"/>
        <v/>
      </c>
      <c r="BA1808" s="28" t="str">
        <f t="shared" si="10854"/>
        <v/>
      </c>
      <c r="BB1808" s="28" t="str">
        <f t="shared" si="10854"/>
        <v/>
      </c>
      <c r="BC1808" s="28" t="str">
        <f t="shared" si="10854"/>
        <v/>
      </c>
      <c r="BD1808" s="28" t="str">
        <f t="shared" si="15"/>
        <v/>
      </c>
      <c r="BG1808" s="2" t="s">
        <v>12029</v>
      </c>
      <c r="BJ1808" s="28" t="str">
        <f t="shared" si="16"/>
        <v/>
      </c>
      <c r="BK1808" s="28" t="str">
        <f t="shared" si="17"/>
        <v/>
      </c>
      <c r="BL1808" s="2" t="s">
        <v>19889</v>
      </c>
      <c r="BM1808" s="2" t="s">
        <v>98</v>
      </c>
      <c r="BU1808" s="50" t="s">
        <v>95</v>
      </c>
      <c r="BV1808" s="12"/>
      <c r="BW1808" s="50"/>
      <c r="BX1808" s="50" t="s">
        <v>19890</v>
      </c>
      <c r="BY1808" s="42" t="str">
        <f t="shared" si="18"/>
        <v>Gender - Male;;Leeds;</v>
      </c>
      <c r="BZ1808" s="72"/>
    </row>
    <row r="1809" spans="1:78" ht="15">
      <c r="A1809" s="16" t="s">
        <v>51</v>
      </c>
      <c r="B1809" s="28">
        <f>VLOOKUP(A1809,Organisations!$A$2:$B$7,2,FALSE)</f>
        <v>4</v>
      </c>
      <c r="C1809" s="16" t="s">
        <v>12031</v>
      </c>
      <c r="D1809" s="16" t="s">
        <v>12032</v>
      </c>
      <c r="E1809" s="28" t="str">
        <f t="shared" si="0"/>
        <v>Services Provided: Cafe</v>
      </c>
      <c r="F1809" s="16" t="s">
        <v>12033</v>
      </c>
      <c r="G1809" s="16" t="s">
        <v>68</v>
      </c>
      <c r="H1809" s="17"/>
      <c r="K1809" s="26" t="s">
        <v>12034</v>
      </c>
      <c r="L1809" s="16" t="s">
        <v>12035</v>
      </c>
      <c r="M1809" s="28" t="str">
        <f t="shared" ref="M1809:Q1809" si="10855">IFERROR(IF(FIND(M$1,$F1809)&gt;1,"Age - Children",""),"")</f>
        <v/>
      </c>
      <c r="N1809" s="28" t="str">
        <f t="shared" si="10855"/>
        <v/>
      </c>
      <c r="O1809" s="28" t="str">
        <f t="shared" si="10855"/>
        <v/>
      </c>
      <c r="P1809" s="28" t="str">
        <f t="shared" si="10855"/>
        <v/>
      </c>
      <c r="Q1809" s="28" t="str">
        <f t="shared" si="10855"/>
        <v/>
      </c>
      <c r="R1809" s="28" t="str">
        <f t="shared" ref="R1809:T1809" si="10856">IFERROR(IF(FIND(R$1,$F1809)&gt;1,"Age - Elderly",""),"")</f>
        <v/>
      </c>
      <c r="S1809" s="28" t="str">
        <f t="shared" si="10856"/>
        <v/>
      </c>
      <c r="T1809" s="28" t="str">
        <f t="shared" si="10856"/>
        <v/>
      </c>
      <c r="U1809" s="28" t="str">
        <f t="shared" si="3"/>
        <v/>
      </c>
      <c r="V1809" s="28" t="str">
        <f t="shared" si="4"/>
        <v/>
      </c>
      <c r="X1809" s="28" t="str">
        <f t="shared" si="5"/>
        <v/>
      </c>
      <c r="Y1809" s="28" t="str">
        <f t="shared" si="6"/>
        <v/>
      </c>
      <c r="Z1809" s="28" t="str">
        <f t="shared" si="7"/>
        <v/>
      </c>
      <c r="AB1809" s="28" t="str">
        <f t="shared" si="8"/>
        <v/>
      </c>
      <c r="AD1809" s="28" t="str">
        <f t="shared" si="9"/>
        <v/>
      </c>
      <c r="AG1809" s="28" t="str">
        <f t="shared" ref="AG1809:AL1809" si="10857">IFERROR(IF(FIND(AG$1,$F1809)&gt;1,AG$1,""),"")</f>
        <v/>
      </c>
      <c r="AH1809" s="28" t="str">
        <f t="shared" si="10857"/>
        <v/>
      </c>
      <c r="AI1809" s="28" t="str">
        <f t="shared" si="10857"/>
        <v/>
      </c>
      <c r="AJ1809" s="28" t="str">
        <f t="shared" si="10857"/>
        <v/>
      </c>
      <c r="AK1809" s="28" t="str">
        <f t="shared" si="10857"/>
        <v/>
      </c>
      <c r="AL1809" s="28" t="str">
        <f t="shared" si="10857"/>
        <v/>
      </c>
      <c r="AM1809" s="28" t="str">
        <f t="shared" si="11"/>
        <v/>
      </c>
      <c r="AN1809" s="28" t="str">
        <f t="shared" ref="AN1809:AQ1809" si="10858">IFERROR(IF(FIND(AN$1,$F1809)&gt;1,"Status - LGBT",""),"")</f>
        <v/>
      </c>
      <c r="AO1809" s="28" t="str">
        <f t="shared" si="10858"/>
        <v/>
      </c>
      <c r="AP1809" s="28" t="str">
        <f t="shared" si="10858"/>
        <v/>
      </c>
      <c r="AQ1809" s="28" t="str">
        <f t="shared" si="10858"/>
        <v/>
      </c>
      <c r="AR1809" s="28" t="str">
        <f t="shared" ref="AR1809:AV1809" si="10859">IFERROR(IF(FIND(AR$1,$F1809)&gt;1,"BME",""),"")</f>
        <v/>
      </c>
      <c r="AS1809" s="28" t="str">
        <f t="shared" si="10859"/>
        <v/>
      </c>
      <c r="AT1809" s="28" t="str">
        <f t="shared" si="10859"/>
        <v/>
      </c>
      <c r="AU1809" s="28" t="str">
        <f t="shared" si="10859"/>
        <v/>
      </c>
      <c r="AV1809" s="28" t="str">
        <f t="shared" si="10859"/>
        <v/>
      </c>
      <c r="AW1809" s="28" t="str">
        <f t="shared" ref="AW1809:BC1809" si="10860">IFERROR(IF(FIND(AW$1,$F1809)&gt;1,AW$1,""),"")</f>
        <v/>
      </c>
      <c r="AX1809" s="28" t="str">
        <f t="shared" si="10860"/>
        <v/>
      </c>
      <c r="AY1809" s="28" t="str">
        <f t="shared" si="10860"/>
        <v/>
      </c>
      <c r="AZ1809" s="28" t="str">
        <f t="shared" si="10860"/>
        <v/>
      </c>
      <c r="BA1809" s="28" t="str">
        <f t="shared" si="10860"/>
        <v/>
      </c>
      <c r="BB1809" s="28" t="str">
        <f t="shared" si="10860"/>
        <v/>
      </c>
      <c r="BC1809" s="28" t="str">
        <f t="shared" si="10860"/>
        <v/>
      </c>
      <c r="BD1809" s="28" t="str">
        <f t="shared" si="15"/>
        <v/>
      </c>
      <c r="BG1809" s="2" t="s">
        <v>12036</v>
      </c>
      <c r="BJ1809" s="28" t="str">
        <f t="shared" si="16"/>
        <v/>
      </c>
      <c r="BK1809" s="28" t="str">
        <f t="shared" si="17"/>
        <v/>
      </c>
      <c r="BL1809" s="2" t="s">
        <v>19891</v>
      </c>
      <c r="BM1809" s="2" t="s">
        <v>98</v>
      </c>
      <c r="BU1809" s="47" t="s">
        <v>19892</v>
      </c>
      <c r="BV1809" s="18"/>
      <c r="BW1809" s="47"/>
      <c r="BX1809" s="47" t="s">
        <v>19893</v>
      </c>
      <c r="BY1809" s="42" t="str">
        <f t="shared" si="18"/>
        <v>Hyde Park;Woodhouse;</v>
      </c>
      <c r="BZ1809" s="73"/>
    </row>
    <row r="1810" spans="1:78" ht="15">
      <c r="A1810" s="10" t="s">
        <v>51</v>
      </c>
      <c r="B1810" s="28">
        <f>VLOOKUP(A1810,Organisations!$A$2:$B$7,2,FALSE)</f>
        <v>4</v>
      </c>
      <c r="C1810" s="10" t="s">
        <v>12038</v>
      </c>
      <c r="D1810" s="10" t="s">
        <v>12039</v>
      </c>
      <c r="E1810" s="28" t="str">
        <f t="shared" si="0"/>
        <v xml:space="preserve">The church has various activities on in the week including: Good Companions, Mothers' Union, Ecumenical Choir, Churches </v>
      </c>
      <c r="F1810" s="10" t="s">
        <v>12041</v>
      </c>
      <c r="G1810" s="10" t="s">
        <v>68</v>
      </c>
      <c r="H1810" s="11"/>
      <c r="K1810" s="30" t="s">
        <v>12042</v>
      </c>
      <c r="L1810" s="12"/>
      <c r="M1810" s="28" t="str">
        <f t="shared" ref="M1810:Q1810" si="10861">IFERROR(IF(FIND(M$1,$F1810)&gt;1,"Age - Children",""),"")</f>
        <v/>
      </c>
      <c r="N1810" s="28" t="str">
        <f t="shared" si="10861"/>
        <v/>
      </c>
      <c r="O1810" s="28" t="str">
        <f t="shared" si="10861"/>
        <v/>
      </c>
      <c r="P1810" s="28" t="str">
        <f t="shared" si="10861"/>
        <v/>
      </c>
      <c r="Q1810" s="28" t="str">
        <f t="shared" si="10861"/>
        <v/>
      </c>
      <c r="R1810" s="28" t="str">
        <f t="shared" ref="R1810:T1810" si="10862">IFERROR(IF(FIND(R$1,$F1810)&gt;1,"Age - Elderly",""),"")</f>
        <v/>
      </c>
      <c r="S1810" s="28" t="str">
        <f t="shared" si="10862"/>
        <v/>
      </c>
      <c r="T1810" s="28" t="str">
        <f t="shared" si="10862"/>
        <v/>
      </c>
      <c r="U1810" s="28" t="str">
        <f t="shared" si="3"/>
        <v/>
      </c>
      <c r="V1810" s="28" t="str">
        <f t="shared" si="4"/>
        <v/>
      </c>
      <c r="X1810" s="28" t="str">
        <f t="shared" si="5"/>
        <v/>
      </c>
      <c r="Y1810" s="28" t="str">
        <f t="shared" si="6"/>
        <v/>
      </c>
      <c r="Z1810" s="28" t="str">
        <f t="shared" si="7"/>
        <v>Gender - Male</v>
      </c>
      <c r="AB1810" s="28" t="str">
        <f t="shared" si="8"/>
        <v/>
      </c>
      <c r="AD1810" s="28" t="str">
        <f t="shared" si="9"/>
        <v>Gender - Male;</v>
      </c>
      <c r="AG1810" s="28" t="str">
        <f t="shared" ref="AG1810:AL1810" si="10863">IFERROR(IF(FIND(AG$1,$F1810)&gt;1,AG$1,""),"")</f>
        <v/>
      </c>
      <c r="AH1810" s="28" t="str">
        <f t="shared" si="10863"/>
        <v/>
      </c>
      <c r="AI1810" s="28" t="str">
        <f t="shared" si="10863"/>
        <v/>
      </c>
      <c r="AJ1810" s="28" t="str">
        <f t="shared" si="10863"/>
        <v/>
      </c>
      <c r="AK1810" s="28" t="str">
        <f t="shared" si="10863"/>
        <v/>
      </c>
      <c r="AL1810" s="28" t="str">
        <f t="shared" si="10863"/>
        <v/>
      </c>
      <c r="AM1810" s="28" t="str">
        <f t="shared" si="11"/>
        <v/>
      </c>
      <c r="AN1810" s="28" t="str">
        <f t="shared" ref="AN1810:AQ1810" si="10864">IFERROR(IF(FIND(AN$1,$F1810)&gt;1,"Status - LGBT",""),"")</f>
        <v/>
      </c>
      <c r="AO1810" s="28" t="str">
        <f t="shared" si="10864"/>
        <v/>
      </c>
      <c r="AP1810" s="28" t="str">
        <f t="shared" si="10864"/>
        <v/>
      </c>
      <c r="AQ1810" s="28" t="str">
        <f t="shared" si="10864"/>
        <v/>
      </c>
      <c r="AR1810" s="28" t="str">
        <f t="shared" ref="AR1810:AV1810" si="10865">IFERROR(IF(FIND(AR$1,$F1810)&gt;1,"BME",""),"")</f>
        <v/>
      </c>
      <c r="AS1810" s="28" t="str">
        <f t="shared" si="10865"/>
        <v/>
      </c>
      <c r="AT1810" s="28" t="str">
        <f t="shared" si="10865"/>
        <v/>
      </c>
      <c r="AU1810" s="28" t="str">
        <f t="shared" si="10865"/>
        <v/>
      </c>
      <c r="AV1810" s="28" t="str">
        <f t="shared" si="10865"/>
        <v/>
      </c>
      <c r="AW1810" s="28" t="str">
        <f t="shared" ref="AW1810:BC1810" si="10866">IFERROR(IF(FIND(AW$1,$F1810)&gt;1,AW$1,""),"")</f>
        <v/>
      </c>
      <c r="AX1810" s="28" t="str">
        <f t="shared" si="10866"/>
        <v/>
      </c>
      <c r="AY1810" s="28" t="str">
        <f t="shared" si="10866"/>
        <v/>
      </c>
      <c r="AZ1810" s="28" t="str">
        <f t="shared" si="10866"/>
        <v/>
      </c>
      <c r="BA1810" s="28" t="str">
        <f t="shared" si="10866"/>
        <v/>
      </c>
      <c r="BB1810" s="28" t="str">
        <f t="shared" si="10866"/>
        <v/>
      </c>
      <c r="BC1810" s="28" t="str">
        <f t="shared" si="10866"/>
        <v/>
      </c>
      <c r="BD1810" s="28" t="str">
        <f t="shared" si="15"/>
        <v/>
      </c>
      <c r="BG1810" s="2" t="s">
        <v>12043</v>
      </c>
      <c r="BJ1810" s="28" t="str">
        <f t="shared" si="16"/>
        <v/>
      </c>
      <c r="BK1810" s="28" t="str">
        <f t="shared" si="17"/>
        <v/>
      </c>
      <c r="BL1810" s="2" t="s">
        <v>19894</v>
      </c>
      <c r="BM1810" s="2" t="s">
        <v>98</v>
      </c>
      <c r="BU1810" s="50" t="s">
        <v>749</v>
      </c>
      <c r="BV1810" s="12"/>
      <c r="BW1810" s="50"/>
      <c r="BX1810" s="50" t="s">
        <v>19860</v>
      </c>
      <c r="BY1810" s="42" t="str">
        <f t="shared" si="18"/>
        <v>Gender - Male;;Harewood;</v>
      </c>
      <c r="BZ1810" s="72"/>
    </row>
    <row r="1811" spans="1:78" ht="15">
      <c r="A1811" s="16" t="s">
        <v>51</v>
      </c>
      <c r="B1811" s="28">
        <f>VLOOKUP(A1811,Organisations!$A$2:$B$7,2,FALSE)</f>
        <v>4</v>
      </c>
      <c r="C1811" s="16" t="s">
        <v>12045</v>
      </c>
      <c r="D1811" s="16" t="s">
        <v>12046</v>
      </c>
      <c r="E1811" s="28" t="str">
        <f t="shared" si="0"/>
        <v xml:space="preserve">C of E Primary School, carers and toddlers, older people, Sunday Services. Hall bookings available and Parish magazine. </v>
      </c>
      <c r="F1811" s="16" t="s">
        <v>12048</v>
      </c>
      <c r="G1811" s="16" t="s">
        <v>68</v>
      </c>
      <c r="H1811" s="54"/>
      <c r="K1811" s="26" t="s">
        <v>12049</v>
      </c>
      <c r="L1811" s="18"/>
      <c r="M1811" s="28" t="str">
        <f t="shared" ref="M1811:Q1811" si="10867">IFERROR(IF(FIND(M$1,$F1811)&gt;1,"Age - Children",""),"")</f>
        <v/>
      </c>
      <c r="N1811" s="28" t="str">
        <f t="shared" si="10867"/>
        <v/>
      </c>
      <c r="O1811" s="28" t="str">
        <f t="shared" si="10867"/>
        <v/>
      </c>
      <c r="P1811" s="28" t="str">
        <f t="shared" si="10867"/>
        <v/>
      </c>
      <c r="Q1811" s="28" t="str">
        <f t="shared" si="10867"/>
        <v/>
      </c>
      <c r="R1811" s="28" t="str">
        <f t="shared" ref="R1811:T1811" si="10868">IFERROR(IF(FIND(R$1,$F1811)&gt;1,"Age - Elderly",""),"")</f>
        <v/>
      </c>
      <c r="S1811" s="28" t="str">
        <f t="shared" si="10868"/>
        <v/>
      </c>
      <c r="T1811" s="28" t="str">
        <f t="shared" si="10868"/>
        <v>Age - Elderly</v>
      </c>
      <c r="U1811" s="28" t="str">
        <f t="shared" si="3"/>
        <v/>
      </c>
      <c r="V1811" s="28" t="str">
        <f t="shared" si="4"/>
        <v/>
      </c>
      <c r="X1811" s="28" t="str">
        <f t="shared" si="5"/>
        <v/>
      </c>
      <c r="Y1811" s="28" t="str">
        <f t="shared" si="6"/>
        <v/>
      </c>
      <c r="Z1811" s="28" t="str">
        <f t="shared" si="7"/>
        <v/>
      </c>
      <c r="AB1811" s="28" t="str">
        <f t="shared" si="8"/>
        <v/>
      </c>
      <c r="AD1811" s="28" t="str">
        <f t="shared" si="9"/>
        <v/>
      </c>
      <c r="AG1811" s="28" t="str">
        <f t="shared" ref="AG1811:AL1811" si="10869">IFERROR(IF(FIND(AG$1,$F1811)&gt;1,AG$1,""),"")</f>
        <v/>
      </c>
      <c r="AH1811" s="28" t="str">
        <f t="shared" si="10869"/>
        <v/>
      </c>
      <c r="AI1811" s="28" t="str">
        <f t="shared" si="10869"/>
        <v/>
      </c>
      <c r="AJ1811" s="28" t="str">
        <f t="shared" si="10869"/>
        <v/>
      </c>
      <c r="AK1811" s="28" t="str">
        <f t="shared" si="10869"/>
        <v/>
      </c>
      <c r="AL1811" s="28" t="str">
        <f t="shared" si="10869"/>
        <v/>
      </c>
      <c r="AM1811" s="28" t="str">
        <f t="shared" si="11"/>
        <v/>
      </c>
      <c r="AN1811" s="28" t="str">
        <f t="shared" ref="AN1811:AQ1811" si="10870">IFERROR(IF(FIND(AN$1,$F1811)&gt;1,"Status - LGBT",""),"")</f>
        <v/>
      </c>
      <c r="AO1811" s="28" t="str">
        <f t="shared" si="10870"/>
        <v/>
      </c>
      <c r="AP1811" s="28" t="str">
        <f t="shared" si="10870"/>
        <v/>
      </c>
      <c r="AQ1811" s="28" t="str">
        <f t="shared" si="10870"/>
        <v/>
      </c>
      <c r="AR1811" s="28" t="str">
        <f t="shared" ref="AR1811:AV1811" si="10871">IFERROR(IF(FIND(AR$1,$F1811)&gt;1,"BME",""),"")</f>
        <v/>
      </c>
      <c r="AS1811" s="28" t="str">
        <f t="shared" si="10871"/>
        <v/>
      </c>
      <c r="AT1811" s="28" t="str">
        <f t="shared" si="10871"/>
        <v/>
      </c>
      <c r="AU1811" s="28" t="str">
        <f t="shared" si="10871"/>
        <v/>
      </c>
      <c r="AV1811" s="28" t="str">
        <f t="shared" si="10871"/>
        <v/>
      </c>
      <c r="AW1811" s="28" t="str">
        <f t="shared" ref="AW1811:BC1811" si="10872">IFERROR(IF(FIND(AW$1,$F1811)&gt;1,AW$1,""),"")</f>
        <v/>
      </c>
      <c r="AX1811" s="28" t="str">
        <f t="shared" si="10872"/>
        <v/>
      </c>
      <c r="AY1811" s="28" t="str">
        <f t="shared" si="10872"/>
        <v/>
      </c>
      <c r="AZ1811" s="28" t="str">
        <f t="shared" si="10872"/>
        <v/>
      </c>
      <c r="BA1811" s="28" t="str">
        <f t="shared" si="10872"/>
        <v/>
      </c>
      <c r="BB1811" s="28" t="str">
        <f t="shared" si="10872"/>
        <v/>
      </c>
      <c r="BC1811" s="28" t="str">
        <f t="shared" si="10872"/>
        <v/>
      </c>
      <c r="BD1811" s="28" t="str">
        <f t="shared" si="15"/>
        <v/>
      </c>
      <c r="BG1811" s="2" t="s">
        <v>12050</v>
      </c>
      <c r="BJ1811" s="28" t="str">
        <f t="shared" si="16"/>
        <v/>
      </c>
      <c r="BK1811" s="28" t="str">
        <f t="shared" si="17"/>
        <v/>
      </c>
      <c r="BL1811" s="2" t="s">
        <v>19895</v>
      </c>
      <c r="BM1811" s="2" t="s">
        <v>98</v>
      </c>
      <c r="BT1811" s="2" t="s">
        <v>2863</v>
      </c>
      <c r="BU1811" s="47" t="s">
        <v>19896</v>
      </c>
      <c r="BV1811" s="24"/>
      <c r="BW1811" s="47"/>
      <c r="BX1811" s="47" t="s">
        <v>19860</v>
      </c>
      <c r="BY1811" s="42" t="str">
        <f t="shared" si="18"/>
        <v>Burmantofts;Richmond Hill;</v>
      </c>
      <c r="BZ1811" s="73"/>
    </row>
    <row r="1812" spans="1:78" ht="15">
      <c r="A1812" s="10" t="s">
        <v>51</v>
      </c>
      <c r="B1812" s="28">
        <f>VLOOKUP(A1812,Organisations!$A$2:$B$7,2,FALSE)</f>
        <v>4</v>
      </c>
      <c r="C1812" s="10" t="s">
        <v>12052</v>
      </c>
      <c r="D1812" s="10" t="s">
        <v>12053</v>
      </c>
      <c r="E1812" s="28" t="str">
        <f t="shared" si="0"/>
        <v>We're a community centre providing a variety of groups and activities for people in the local area, inc: older people, p</v>
      </c>
      <c r="F1812" s="10" t="s">
        <v>12055</v>
      </c>
      <c r="G1812" s="10" t="s">
        <v>68</v>
      </c>
      <c r="H1812" s="11"/>
      <c r="K1812" s="30" t="s">
        <v>12056</v>
      </c>
      <c r="L1812" s="10" t="s">
        <v>12057</v>
      </c>
      <c r="M1812" s="28" t="str">
        <f t="shared" ref="M1812:Q1812" si="10873">IFERROR(IF(FIND(M$1,$F1812)&gt;1,"Age - Children",""),"")</f>
        <v/>
      </c>
      <c r="N1812" s="28" t="str">
        <f t="shared" si="10873"/>
        <v/>
      </c>
      <c r="O1812" s="28" t="str">
        <f t="shared" si="10873"/>
        <v/>
      </c>
      <c r="P1812" s="28" t="str">
        <f t="shared" si="10873"/>
        <v/>
      </c>
      <c r="Q1812" s="28" t="str">
        <f t="shared" si="10873"/>
        <v/>
      </c>
      <c r="R1812" s="28" t="str">
        <f t="shared" ref="R1812:T1812" si="10874">IFERROR(IF(FIND(R$1,$F1812)&gt;1,"Age - Elderly",""),"")</f>
        <v/>
      </c>
      <c r="S1812" s="28" t="str">
        <f t="shared" si="10874"/>
        <v/>
      </c>
      <c r="T1812" s="28" t="str">
        <f t="shared" si="10874"/>
        <v>Age - Elderly</v>
      </c>
      <c r="U1812" s="28" t="str">
        <f t="shared" si="3"/>
        <v/>
      </c>
      <c r="V1812" s="28" t="str">
        <f t="shared" si="4"/>
        <v>Status - disabled</v>
      </c>
      <c r="X1812" s="28" t="str">
        <f t="shared" si="5"/>
        <v/>
      </c>
      <c r="Y1812" s="28" t="str">
        <f t="shared" si="6"/>
        <v/>
      </c>
      <c r="Z1812" s="28" t="str">
        <f t="shared" si="7"/>
        <v/>
      </c>
      <c r="AB1812" s="28" t="str">
        <f t="shared" si="8"/>
        <v/>
      </c>
      <c r="AD1812" s="28" t="str">
        <f t="shared" si="9"/>
        <v/>
      </c>
      <c r="AG1812" s="28" t="str">
        <f t="shared" ref="AG1812:AL1812" si="10875">IFERROR(IF(FIND(AG$1,$F1812)&gt;1,AG$1,""),"")</f>
        <v/>
      </c>
      <c r="AH1812" s="28" t="str">
        <f t="shared" si="10875"/>
        <v/>
      </c>
      <c r="AI1812" s="28" t="str">
        <f t="shared" si="10875"/>
        <v/>
      </c>
      <c r="AJ1812" s="28" t="str">
        <f t="shared" si="10875"/>
        <v/>
      </c>
      <c r="AK1812" s="28" t="str">
        <f t="shared" si="10875"/>
        <v/>
      </c>
      <c r="AL1812" s="28" t="str">
        <f t="shared" si="10875"/>
        <v/>
      </c>
      <c r="AM1812" s="28" t="str">
        <f t="shared" si="11"/>
        <v/>
      </c>
      <c r="AN1812" s="28" t="str">
        <f t="shared" ref="AN1812:AQ1812" si="10876">IFERROR(IF(FIND(AN$1,$F1812)&gt;1,"Status - LGBT",""),"")</f>
        <v/>
      </c>
      <c r="AO1812" s="28" t="str">
        <f t="shared" si="10876"/>
        <v/>
      </c>
      <c r="AP1812" s="28" t="str">
        <f t="shared" si="10876"/>
        <v/>
      </c>
      <c r="AQ1812" s="28" t="str">
        <f t="shared" si="10876"/>
        <v/>
      </c>
      <c r="AR1812" s="28" t="str">
        <f t="shared" ref="AR1812:AV1812" si="10877">IFERROR(IF(FIND(AR$1,$F1812)&gt;1,"BME",""),"")</f>
        <v/>
      </c>
      <c r="AS1812" s="28" t="str">
        <f t="shared" si="10877"/>
        <v/>
      </c>
      <c r="AT1812" s="28" t="str">
        <f t="shared" si="10877"/>
        <v/>
      </c>
      <c r="AU1812" s="28" t="str">
        <f t="shared" si="10877"/>
        <v/>
      </c>
      <c r="AV1812" s="28" t="str">
        <f t="shared" si="10877"/>
        <v/>
      </c>
      <c r="AW1812" s="28" t="str">
        <f t="shared" ref="AW1812:BC1812" si="10878">IFERROR(IF(FIND(AW$1,$F1812)&gt;1,AW$1,""),"")</f>
        <v/>
      </c>
      <c r="AX1812" s="28" t="str">
        <f t="shared" si="10878"/>
        <v/>
      </c>
      <c r="AY1812" s="28" t="str">
        <f t="shared" si="10878"/>
        <v/>
      </c>
      <c r="AZ1812" s="28" t="str">
        <f t="shared" si="10878"/>
        <v/>
      </c>
      <c r="BA1812" s="28" t="str">
        <f t="shared" si="10878"/>
        <v/>
      </c>
      <c r="BB1812" s="28" t="str">
        <f t="shared" si="10878"/>
        <v/>
      </c>
      <c r="BC1812" s="28" t="str">
        <f t="shared" si="10878"/>
        <v/>
      </c>
      <c r="BD1812" s="28" t="str">
        <f t="shared" si="15"/>
        <v/>
      </c>
      <c r="BG1812" s="2" t="s">
        <v>12058</v>
      </c>
      <c r="BJ1812" s="28" t="str">
        <f t="shared" si="16"/>
        <v/>
      </c>
      <c r="BK1812" s="28" t="str">
        <f t="shared" si="17"/>
        <v/>
      </c>
      <c r="BL1812" s="2" t="s">
        <v>19897</v>
      </c>
      <c r="BM1812" s="2" t="s">
        <v>98</v>
      </c>
      <c r="BU1812" s="12"/>
      <c r="BV1812" s="12"/>
      <c r="BW1812" s="50"/>
      <c r="BX1812" s="50" t="s">
        <v>19898</v>
      </c>
      <c r="BY1812" s="42" t="str">
        <f t="shared" si="18"/>
        <v>Status - disabled;</v>
      </c>
      <c r="BZ1812" s="72"/>
    </row>
    <row r="1813" spans="1:78" ht="15">
      <c r="A1813" s="16" t="s">
        <v>51</v>
      </c>
      <c r="B1813" s="28">
        <f>VLOOKUP(A1813,Organisations!$A$2:$B$7,2,FALSE)</f>
        <v>4</v>
      </c>
      <c r="C1813" s="16" t="s">
        <v>12060</v>
      </c>
      <c r="D1813" s="16" t="s">
        <v>12061</v>
      </c>
      <c r="E1813" s="28" t="str">
        <f t="shared" si="0"/>
        <v>An Urban Parish Church serving the local community with a specific interest in outreach to Christians whose first langua</v>
      </c>
      <c r="F1813" s="16" t="s">
        <v>12063</v>
      </c>
      <c r="G1813" s="16" t="s">
        <v>68</v>
      </c>
      <c r="H1813" s="17"/>
      <c r="K1813" s="26" t="s">
        <v>12064</v>
      </c>
      <c r="L1813" s="16" t="s">
        <v>12065</v>
      </c>
      <c r="M1813" s="28" t="str">
        <f t="shared" ref="M1813:Q1813" si="10879">IFERROR(IF(FIND(M$1,$F1813)&gt;1,"Age - Children",""),"")</f>
        <v/>
      </c>
      <c r="N1813" s="28" t="str">
        <f t="shared" si="10879"/>
        <v/>
      </c>
      <c r="O1813" s="28" t="str">
        <f t="shared" si="10879"/>
        <v/>
      </c>
      <c r="P1813" s="28" t="str">
        <f t="shared" si="10879"/>
        <v/>
      </c>
      <c r="Q1813" s="28" t="str">
        <f t="shared" si="10879"/>
        <v/>
      </c>
      <c r="R1813" s="28" t="str">
        <f t="shared" ref="R1813:T1813" si="10880">IFERROR(IF(FIND(R$1,$F1813)&gt;1,"Age - Elderly",""),"")</f>
        <v/>
      </c>
      <c r="S1813" s="28" t="str">
        <f t="shared" si="10880"/>
        <v/>
      </c>
      <c r="T1813" s="28" t="str">
        <f t="shared" si="10880"/>
        <v/>
      </c>
      <c r="U1813" s="28" t="str">
        <f t="shared" si="3"/>
        <v/>
      </c>
      <c r="V1813" s="28" t="str">
        <f t="shared" si="4"/>
        <v/>
      </c>
      <c r="X1813" s="28" t="str">
        <f t="shared" si="5"/>
        <v/>
      </c>
      <c r="Y1813" s="28" t="str">
        <f t="shared" si="6"/>
        <v/>
      </c>
      <c r="Z1813" s="28" t="str">
        <f t="shared" si="7"/>
        <v/>
      </c>
      <c r="AB1813" s="28" t="str">
        <f t="shared" si="8"/>
        <v>Gender - Male</v>
      </c>
      <c r="AD1813" s="28" t="str">
        <f t="shared" si="9"/>
        <v>Gender - Male;</v>
      </c>
      <c r="AG1813" s="28" t="str">
        <f t="shared" ref="AG1813:AL1813" si="10881">IFERROR(IF(FIND(AG$1,$F1813)&gt;1,AG$1,""),"")</f>
        <v/>
      </c>
      <c r="AH1813" s="28" t="str">
        <f t="shared" si="10881"/>
        <v/>
      </c>
      <c r="AI1813" s="28" t="str">
        <f t="shared" si="10881"/>
        <v/>
      </c>
      <c r="AJ1813" s="28" t="str">
        <f t="shared" si="10881"/>
        <v/>
      </c>
      <c r="AK1813" s="28" t="str">
        <f t="shared" si="10881"/>
        <v/>
      </c>
      <c r="AL1813" s="28" t="str">
        <f t="shared" si="10881"/>
        <v/>
      </c>
      <c r="AM1813" s="28" t="str">
        <f t="shared" si="11"/>
        <v/>
      </c>
      <c r="AN1813" s="28" t="str">
        <f t="shared" ref="AN1813:AQ1813" si="10882">IFERROR(IF(FIND(AN$1,$F1813)&gt;1,"Status - LGBT",""),"")</f>
        <v/>
      </c>
      <c r="AO1813" s="28" t="str">
        <f t="shared" si="10882"/>
        <v/>
      </c>
      <c r="AP1813" s="28" t="str">
        <f t="shared" si="10882"/>
        <v/>
      </c>
      <c r="AQ1813" s="28" t="str">
        <f t="shared" si="10882"/>
        <v/>
      </c>
      <c r="AR1813" s="28" t="str">
        <f t="shared" ref="AR1813:AV1813" si="10883">IFERROR(IF(FIND(AR$1,$F1813)&gt;1,"BME",""),"")</f>
        <v/>
      </c>
      <c r="AS1813" s="28" t="str">
        <f t="shared" si="10883"/>
        <v/>
      </c>
      <c r="AT1813" s="28" t="str">
        <f t="shared" si="10883"/>
        <v>BME</v>
      </c>
      <c r="AU1813" s="28" t="str">
        <f t="shared" si="10883"/>
        <v/>
      </c>
      <c r="AV1813" s="28" t="str">
        <f t="shared" si="10883"/>
        <v/>
      </c>
      <c r="AW1813" s="28" t="str">
        <f t="shared" ref="AW1813:BC1813" si="10884">IFERROR(IF(FIND(AW$1,$F1813)&gt;1,AW$1,""),"")</f>
        <v/>
      </c>
      <c r="AX1813" s="28" t="str">
        <f t="shared" si="10884"/>
        <v/>
      </c>
      <c r="AY1813" s="28" t="str">
        <f t="shared" si="10884"/>
        <v/>
      </c>
      <c r="AZ1813" s="28" t="str">
        <f t="shared" si="10884"/>
        <v/>
      </c>
      <c r="BA1813" s="28" t="str">
        <f t="shared" si="10884"/>
        <v/>
      </c>
      <c r="BB1813" s="28" t="str">
        <f t="shared" si="10884"/>
        <v/>
      </c>
      <c r="BC1813" s="28" t="str">
        <f t="shared" si="10884"/>
        <v/>
      </c>
      <c r="BD1813" s="28" t="str">
        <f t="shared" si="15"/>
        <v>BME;</v>
      </c>
      <c r="BG1813" s="2" t="s">
        <v>12066</v>
      </c>
      <c r="BJ1813" s="28" t="str">
        <f t="shared" si="16"/>
        <v/>
      </c>
      <c r="BK1813" s="28" t="str">
        <f t="shared" si="17"/>
        <v/>
      </c>
      <c r="BL1813" s="2" t="s">
        <v>19899</v>
      </c>
      <c r="BM1813" s="2" t="s">
        <v>98</v>
      </c>
      <c r="BU1813" s="18"/>
      <c r="BV1813" s="18"/>
      <c r="BW1813" s="47"/>
      <c r="BX1813" s="47" t="s">
        <v>19900</v>
      </c>
      <c r="BY1813" s="42" t="str">
        <f t="shared" si="18"/>
        <v>Gender - Male;;BME;;</v>
      </c>
      <c r="BZ1813" s="73"/>
    </row>
    <row r="1814" spans="1:78" ht="15">
      <c r="A1814" s="10" t="s">
        <v>51</v>
      </c>
      <c r="B1814" s="28">
        <f>VLOOKUP(A1814,Organisations!$A$2:$B$7,2,FALSE)</f>
        <v>4</v>
      </c>
      <c r="C1814" s="10" t="s">
        <v>12068</v>
      </c>
      <c r="D1814" s="10" t="s">
        <v>12069</v>
      </c>
      <c r="E1814" s="28" t="str">
        <f t="shared" si="0"/>
        <v>Allotment Development Mentors are volunteers who have direct experience of supporting the development of allotment sites</v>
      </c>
      <c r="F1814" s="10" t="s">
        <v>12071</v>
      </c>
      <c r="G1814" s="10" t="s">
        <v>68</v>
      </c>
      <c r="H1814" s="11"/>
      <c r="K1814" s="30" t="s">
        <v>12072</v>
      </c>
      <c r="L1814" s="10" t="s">
        <v>12073</v>
      </c>
      <c r="M1814" s="28" t="str">
        <f t="shared" ref="M1814:Q1814" si="10885">IFERROR(IF(FIND(M$1,$F1814)&gt;1,"Age - Children",""),"")</f>
        <v/>
      </c>
      <c r="N1814" s="28" t="str">
        <f t="shared" si="10885"/>
        <v/>
      </c>
      <c r="O1814" s="28" t="str">
        <f t="shared" si="10885"/>
        <v/>
      </c>
      <c r="P1814" s="28" t="str">
        <f t="shared" si="10885"/>
        <v/>
      </c>
      <c r="Q1814" s="28" t="str">
        <f t="shared" si="10885"/>
        <v/>
      </c>
      <c r="R1814" s="28" t="str">
        <f t="shared" ref="R1814:T1814" si="10886">IFERROR(IF(FIND(R$1,$F1814)&gt;1,"Age - Elderly",""),"")</f>
        <v/>
      </c>
      <c r="S1814" s="28" t="str">
        <f t="shared" si="10886"/>
        <v/>
      </c>
      <c r="T1814" s="28" t="str">
        <f t="shared" si="10886"/>
        <v/>
      </c>
      <c r="U1814" s="28" t="str">
        <f t="shared" si="3"/>
        <v/>
      </c>
      <c r="V1814" s="28" t="str">
        <f t="shared" si="4"/>
        <v/>
      </c>
      <c r="X1814" s="28" t="str">
        <f t="shared" si="5"/>
        <v/>
      </c>
      <c r="Y1814" s="28" t="str">
        <f t="shared" si="6"/>
        <v/>
      </c>
      <c r="Z1814" s="28" t="str">
        <f t="shared" si="7"/>
        <v>Gender - Male</v>
      </c>
      <c r="AB1814" s="28" t="str">
        <f t="shared" si="8"/>
        <v/>
      </c>
      <c r="AD1814" s="28" t="str">
        <f t="shared" si="9"/>
        <v>Gender - Male;</v>
      </c>
      <c r="AG1814" s="28" t="str">
        <f t="shared" ref="AG1814:AL1814" si="10887">IFERROR(IF(FIND(AG$1,$F1814)&gt;1,AG$1,""),"")</f>
        <v/>
      </c>
      <c r="AH1814" s="28" t="str">
        <f t="shared" si="10887"/>
        <v/>
      </c>
      <c r="AI1814" s="28" t="str">
        <f t="shared" si="10887"/>
        <v/>
      </c>
      <c r="AJ1814" s="28" t="str">
        <f t="shared" si="10887"/>
        <v/>
      </c>
      <c r="AK1814" s="28" t="str">
        <f t="shared" si="10887"/>
        <v/>
      </c>
      <c r="AL1814" s="28" t="str">
        <f t="shared" si="10887"/>
        <v/>
      </c>
      <c r="AM1814" s="28" t="str">
        <f t="shared" si="11"/>
        <v/>
      </c>
      <c r="AN1814" s="28" t="str">
        <f t="shared" ref="AN1814:AQ1814" si="10888">IFERROR(IF(FIND(AN$1,$F1814)&gt;1,"Status - LGBT",""),"")</f>
        <v/>
      </c>
      <c r="AO1814" s="28" t="str">
        <f t="shared" si="10888"/>
        <v/>
      </c>
      <c r="AP1814" s="28" t="str">
        <f t="shared" si="10888"/>
        <v/>
      </c>
      <c r="AQ1814" s="28" t="str">
        <f t="shared" si="10888"/>
        <v/>
      </c>
      <c r="AR1814" s="28" t="str">
        <f t="shared" ref="AR1814:AV1814" si="10889">IFERROR(IF(FIND(AR$1,$F1814)&gt;1,"BME",""),"")</f>
        <v/>
      </c>
      <c r="AS1814" s="28" t="str">
        <f t="shared" si="10889"/>
        <v/>
      </c>
      <c r="AT1814" s="28" t="str">
        <f t="shared" si="10889"/>
        <v/>
      </c>
      <c r="AU1814" s="28" t="str">
        <f t="shared" si="10889"/>
        <v/>
      </c>
      <c r="AV1814" s="28" t="str">
        <f t="shared" si="10889"/>
        <v/>
      </c>
      <c r="AW1814" s="28" t="str">
        <f t="shared" ref="AW1814:BC1814" si="10890">IFERROR(IF(FIND(AW$1,$F1814)&gt;1,AW$1,""),"")</f>
        <v/>
      </c>
      <c r="AX1814" s="28" t="str">
        <f t="shared" si="10890"/>
        <v/>
      </c>
      <c r="AY1814" s="28" t="str">
        <f t="shared" si="10890"/>
        <v/>
      </c>
      <c r="AZ1814" s="28" t="str">
        <f t="shared" si="10890"/>
        <v/>
      </c>
      <c r="BA1814" s="28" t="str">
        <f t="shared" si="10890"/>
        <v/>
      </c>
      <c r="BB1814" s="28" t="str">
        <f t="shared" si="10890"/>
        <v/>
      </c>
      <c r="BC1814" s="28" t="str">
        <f t="shared" si="10890"/>
        <v/>
      </c>
      <c r="BD1814" s="28" t="str">
        <f t="shared" si="15"/>
        <v/>
      </c>
      <c r="BG1814" s="2" t="s">
        <v>12074</v>
      </c>
      <c r="BJ1814" s="28" t="str">
        <f t="shared" si="16"/>
        <v/>
      </c>
      <c r="BK1814" s="28" t="str">
        <f t="shared" si="17"/>
        <v/>
      </c>
      <c r="BL1814" s="2" t="s">
        <v>19901</v>
      </c>
      <c r="BM1814" s="2" t="s">
        <v>98</v>
      </c>
      <c r="BU1814" s="50" t="s">
        <v>19902</v>
      </c>
      <c r="BV1814" s="12"/>
      <c r="BW1814" s="50"/>
      <c r="BX1814" s="50" t="s">
        <v>19903</v>
      </c>
      <c r="BY1814" s="42" t="str">
        <f t="shared" si="18"/>
        <v>Gender - Male;;Leeds;Guiseley;Rawdon;Otley;Yeadon;</v>
      </c>
      <c r="BZ1814" s="72"/>
    </row>
    <row r="1815" spans="1:78" ht="15">
      <c r="A1815" s="16" t="s">
        <v>51</v>
      </c>
      <c r="B1815" s="28">
        <f>VLOOKUP(A1815,Organisations!$A$2:$B$7,2,FALSE)</f>
        <v>4</v>
      </c>
      <c r="C1815" s="16" t="s">
        <v>12076</v>
      </c>
      <c r="D1815" s="16" t="s">
        <v>12077</v>
      </c>
      <c r="E1815" s="28" t="str">
        <f t="shared" si="0"/>
        <v>Place of Worship for All Muslims. Praying Facilities for Muslims Education Classes for Children and Adults Spiritual Sup</v>
      </c>
      <c r="F1815" s="16" t="s">
        <v>12079</v>
      </c>
      <c r="G1815" s="16" t="s">
        <v>68</v>
      </c>
      <c r="H1815" s="17"/>
      <c r="K1815" s="59"/>
      <c r="L1815" s="16" t="s">
        <v>12080</v>
      </c>
      <c r="M1815" s="28" t="str">
        <f t="shared" ref="M1815:Q1815" si="10891">IFERROR(IF(FIND(M$1,$F1815)&gt;1,"Age - Children",""),"")</f>
        <v/>
      </c>
      <c r="N1815" s="28" t="str">
        <f t="shared" si="10891"/>
        <v/>
      </c>
      <c r="O1815" s="28" t="str">
        <f t="shared" si="10891"/>
        <v/>
      </c>
      <c r="P1815" s="28" t="str">
        <f t="shared" si="10891"/>
        <v/>
      </c>
      <c r="Q1815" s="28" t="str">
        <f t="shared" si="10891"/>
        <v/>
      </c>
      <c r="R1815" s="28" t="str">
        <f t="shared" ref="R1815:T1815" si="10892">IFERROR(IF(FIND(R$1,$F1815)&gt;1,"Age - Elderly",""),"")</f>
        <v/>
      </c>
      <c r="S1815" s="28" t="str">
        <f t="shared" si="10892"/>
        <v/>
      </c>
      <c r="T1815" s="28" t="str">
        <f t="shared" si="10892"/>
        <v/>
      </c>
      <c r="U1815" s="28" t="str">
        <f t="shared" si="3"/>
        <v/>
      </c>
      <c r="V1815" s="28" t="str">
        <f t="shared" si="4"/>
        <v/>
      </c>
      <c r="X1815" s="28" t="str">
        <f t="shared" si="5"/>
        <v/>
      </c>
      <c r="Y1815" s="28" t="str">
        <f t="shared" si="6"/>
        <v/>
      </c>
      <c r="Z1815" s="28" t="str">
        <f t="shared" si="7"/>
        <v/>
      </c>
      <c r="AB1815" s="28" t="str">
        <f t="shared" si="8"/>
        <v/>
      </c>
      <c r="AD1815" s="28" t="str">
        <f t="shared" si="9"/>
        <v/>
      </c>
      <c r="AG1815" s="28" t="str">
        <f t="shared" ref="AG1815:AL1815" si="10893">IFERROR(IF(FIND(AG$1,$F1815)&gt;1,AG$1,""),"")</f>
        <v/>
      </c>
      <c r="AH1815" s="28" t="str">
        <f t="shared" si="10893"/>
        <v/>
      </c>
      <c r="AI1815" s="28" t="str">
        <f t="shared" si="10893"/>
        <v/>
      </c>
      <c r="AJ1815" s="28" t="str">
        <f t="shared" si="10893"/>
        <v/>
      </c>
      <c r="AK1815" s="28" t="str">
        <f t="shared" si="10893"/>
        <v/>
      </c>
      <c r="AL1815" s="28" t="str">
        <f t="shared" si="10893"/>
        <v/>
      </c>
      <c r="AM1815" s="28" t="str">
        <f t="shared" si="11"/>
        <v/>
      </c>
      <c r="AN1815" s="28" t="str">
        <f t="shared" ref="AN1815:AQ1815" si="10894">IFERROR(IF(FIND(AN$1,$F1815)&gt;1,"Status - LGBT",""),"")</f>
        <v/>
      </c>
      <c r="AO1815" s="28" t="str">
        <f t="shared" si="10894"/>
        <v/>
      </c>
      <c r="AP1815" s="28" t="str">
        <f t="shared" si="10894"/>
        <v/>
      </c>
      <c r="AQ1815" s="28" t="str">
        <f t="shared" si="10894"/>
        <v/>
      </c>
      <c r="AR1815" s="28" t="str">
        <f t="shared" ref="AR1815:AV1815" si="10895">IFERROR(IF(FIND(AR$1,$F1815)&gt;1,"BME",""),"")</f>
        <v/>
      </c>
      <c r="AS1815" s="28" t="str">
        <f t="shared" si="10895"/>
        <v/>
      </c>
      <c r="AT1815" s="28" t="str">
        <f t="shared" si="10895"/>
        <v/>
      </c>
      <c r="AU1815" s="28" t="str">
        <f t="shared" si="10895"/>
        <v/>
      </c>
      <c r="AV1815" s="28" t="str">
        <f t="shared" si="10895"/>
        <v/>
      </c>
      <c r="AW1815" s="28" t="str">
        <f t="shared" ref="AW1815:BC1815" si="10896">IFERROR(IF(FIND(AW$1,$F1815)&gt;1,AW$1,""),"")</f>
        <v/>
      </c>
      <c r="AX1815" s="28" t="str">
        <f t="shared" si="10896"/>
        <v/>
      </c>
      <c r="AY1815" s="28" t="str">
        <f t="shared" si="10896"/>
        <v/>
      </c>
      <c r="AZ1815" s="28" t="str">
        <f t="shared" si="10896"/>
        <v/>
      </c>
      <c r="BA1815" s="28" t="str">
        <f t="shared" si="10896"/>
        <v/>
      </c>
      <c r="BB1815" s="28" t="str">
        <f t="shared" si="10896"/>
        <v/>
      </c>
      <c r="BC1815" s="28" t="str">
        <f t="shared" si="10896"/>
        <v/>
      </c>
      <c r="BD1815" s="28" t="str">
        <f t="shared" si="15"/>
        <v/>
      </c>
      <c r="BG1815" s="2" t="s">
        <v>12081</v>
      </c>
      <c r="BJ1815" s="28" t="str">
        <f t="shared" si="16"/>
        <v/>
      </c>
      <c r="BK1815" s="28" t="str">
        <f t="shared" si="17"/>
        <v/>
      </c>
      <c r="BL1815" s="2" t="s">
        <v>19904</v>
      </c>
      <c r="BM1815" s="2" t="s">
        <v>98</v>
      </c>
      <c r="BU1815" s="47" t="s">
        <v>19905</v>
      </c>
      <c r="BV1815" s="18"/>
      <c r="BW1815" s="47"/>
      <c r="BX1815" s="47" t="s">
        <v>19906</v>
      </c>
      <c r="BY1815" s="42" t="str">
        <f t="shared" si="18"/>
        <v>Beeston;Holbeck;Middleton Park;</v>
      </c>
      <c r="BZ1815" s="73"/>
    </row>
    <row r="1816" spans="1:78" ht="15">
      <c r="A1816" s="10" t="s">
        <v>51</v>
      </c>
      <c r="B1816" s="28">
        <f>VLOOKUP(A1816,Organisations!$A$2:$B$7,2,FALSE)</f>
        <v>4</v>
      </c>
      <c r="C1816" s="10" t="s">
        <v>12083</v>
      </c>
      <c r="D1816" s="10" t="s">
        <v>12084</v>
      </c>
      <c r="E1816" s="28" t="str">
        <f t="shared" si="0"/>
        <v>AVP is for everyone who wants to handle conflict, deal with strong feelings like anger and fear, and build better relati</v>
      </c>
      <c r="F1816" s="10" t="s">
        <v>12086</v>
      </c>
      <c r="G1816" s="10" t="s">
        <v>68</v>
      </c>
      <c r="H1816" s="11"/>
      <c r="K1816" s="30" t="s">
        <v>12087</v>
      </c>
      <c r="L1816" s="10" t="s">
        <v>12088</v>
      </c>
      <c r="M1816" s="28" t="str">
        <f t="shared" ref="M1816:Q1816" si="10897">IFERROR(IF(FIND(M$1,$F1816)&gt;1,"Age - Children",""),"")</f>
        <v/>
      </c>
      <c r="N1816" s="28" t="str">
        <f t="shared" si="10897"/>
        <v/>
      </c>
      <c r="O1816" s="28" t="str">
        <f t="shared" si="10897"/>
        <v/>
      </c>
      <c r="P1816" s="28" t="str">
        <f t="shared" si="10897"/>
        <v/>
      </c>
      <c r="Q1816" s="28" t="str">
        <f t="shared" si="10897"/>
        <v/>
      </c>
      <c r="R1816" s="28" t="str">
        <f t="shared" ref="R1816:T1816" si="10898">IFERROR(IF(FIND(R$1,$F1816)&gt;1,"Age - Elderly",""),"")</f>
        <v/>
      </c>
      <c r="S1816" s="28" t="str">
        <f t="shared" si="10898"/>
        <v/>
      </c>
      <c r="T1816" s="28" t="str">
        <f t="shared" si="10898"/>
        <v/>
      </c>
      <c r="U1816" s="28" t="str">
        <f t="shared" si="3"/>
        <v/>
      </c>
      <c r="V1816" s="28" t="str">
        <f t="shared" si="4"/>
        <v/>
      </c>
      <c r="X1816" s="28" t="str">
        <f t="shared" si="5"/>
        <v/>
      </c>
      <c r="Y1816" s="28" t="str">
        <f t="shared" si="6"/>
        <v/>
      </c>
      <c r="Z1816" s="28" t="str">
        <f t="shared" si="7"/>
        <v/>
      </c>
      <c r="AB1816" s="28" t="str">
        <f t="shared" si="8"/>
        <v/>
      </c>
      <c r="AD1816" s="28" t="str">
        <f t="shared" si="9"/>
        <v/>
      </c>
      <c r="AG1816" s="28" t="str">
        <f t="shared" ref="AG1816:AL1816" si="10899">IFERROR(IF(FIND(AG$1,$F1816)&gt;1,AG$1,""),"")</f>
        <v/>
      </c>
      <c r="AH1816" s="28" t="str">
        <f t="shared" si="10899"/>
        <v/>
      </c>
      <c r="AI1816" s="28" t="str">
        <f t="shared" si="10899"/>
        <v/>
      </c>
      <c r="AJ1816" s="28" t="str">
        <f t="shared" si="10899"/>
        <v/>
      </c>
      <c r="AK1816" s="28" t="str">
        <f t="shared" si="10899"/>
        <v/>
      </c>
      <c r="AL1816" s="28" t="str">
        <f t="shared" si="10899"/>
        <v/>
      </c>
      <c r="AM1816" s="28" t="str">
        <f t="shared" si="11"/>
        <v/>
      </c>
      <c r="AN1816" s="28" t="str">
        <f t="shared" ref="AN1816:AQ1816" si="10900">IFERROR(IF(FIND(AN$1,$F1816)&gt;1,"Status - LGBT",""),"")</f>
        <v/>
      </c>
      <c r="AO1816" s="28" t="str">
        <f t="shared" si="10900"/>
        <v/>
      </c>
      <c r="AP1816" s="28" t="str">
        <f t="shared" si="10900"/>
        <v/>
      </c>
      <c r="AQ1816" s="28" t="str">
        <f t="shared" si="10900"/>
        <v/>
      </c>
      <c r="AR1816" s="28" t="str">
        <f t="shared" ref="AR1816:AV1816" si="10901">IFERROR(IF(FIND(AR$1,$F1816)&gt;1,"BME",""),"")</f>
        <v/>
      </c>
      <c r="AS1816" s="28" t="str">
        <f t="shared" si="10901"/>
        <v/>
      </c>
      <c r="AT1816" s="28" t="str">
        <f t="shared" si="10901"/>
        <v/>
      </c>
      <c r="AU1816" s="28" t="str">
        <f t="shared" si="10901"/>
        <v/>
      </c>
      <c r="AV1816" s="28" t="str">
        <f t="shared" si="10901"/>
        <v/>
      </c>
      <c r="AW1816" s="28" t="str">
        <f t="shared" ref="AW1816:BC1816" si="10902">IFERROR(IF(FIND(AW$1,$F1816)&gt;1,AW$1,""),"")</f>
        <v/>
      </c>
      <c r="AX1816" s="28" t="str">
        <f t="shared" si="10902"/>
        <v/>
      </c>
      <c r="AY1816" s="28" t="str">
        <f t="shared" si="10902"/>
        <v/>
      </c>
      <c r="AZ1816" s="28" t="str">
        <f t="shared" si="10902"/>
        <v/>
      </c>
      <c r="BA1816" s="28" t="str">
        <f t="shared" si="10902"/>
        <v/>
      </c>
      <c r="BB1816" s="28" t="str">
        <f t="shared" si="10902"/>
        <v/>
      </c>
      <c r="BC1816" s="28" t="str">
        <f t="shared" si="10902"/>
        <v/>
      </c>
      <c r="BD1816" s="28" t="str">
        <f t="shared" si="15"/>
        <v/>
      </c>
      <c r="BG1816" s="2" t="s">
        <v>12089</v>
      </c>
      <c r="BJ1816" s="28" t="str">
        <f t="shared" si="16"/>
        <v>Leeds</v>
      </c>
      <c r="BK1816" s="28" t="str">
        <f t="shared" si="17"/>
        <v>West Yorkshire</v>
      </c>
      <c r="BL1816" s="2" t="s">
        <v>2287</v>
      </c>
      <c r="BM1816" s="2" t="s">
        <v>98</v>
      </c>
      <c r="BU1816" s="50" t="s">
        <v>19866</v>
      </c>
      <c r="BV1816" s="12"/>
      <c r="BW1816" s="50"/>
      <c r="BX1816" s="50" t="s">
        <v>19907</v>
      </c>
      <c r="BY1816" s="42" t="str">
        <f t="shared" si="18"/>
        <v>Leeds;City;Hunslet;</v>
      </c>
      <c r="BZ1816" s="72"/>
    </row>
    <row r="1817" spans="1:78" ht="15">
      <c r="A1817" s="16" t="s">
        <v>51</v>
      </c>
      <c r="B1817" s="28">
        <f>VLOOKUP(A1817,Organisations!$A$2:$B$7,2,FALSE)</f>
        <v>4</v>
      </c>
      <c r="C1817" s="16" t="s">
        <v>12090</v>
      </c>
      <c r="D1817" s="16" t="s">
        <v>12091</v>
      </c>
      <c r="E1817" s="28" t="str">
        <f t="shared" si="0"/>
        <v>This organisation has been operating for over 40 years and meets every Thursday evening to paint in whatever medium memb</v>
      </c>
      <c r="F1817" s="16" t="s">
        <v>12093</v>
      </c>
      <c r="G1817" s="16" t="s">
        <v>68</v>
      </c>
      <c r="H1817" s="54"/>
      <c r="K1817" s="59"/>
      <c r="L1817" s="16" t="s">
        <v>12094</v>
      </c>
      <c r="M1817" s="28" t="str">
        <f t="shared" ref="M1817:Q1817" si="10903">IFERROR(IF(FIND(M$1,$F1817)&gt;1,"Age - Children",""),"")</f>
        <v/>
      </c>
      <c r="N1817" s="28" t="str">
        <f t="shared" si="10903"/>
        <v/>
      </c>
      <c r="O1817" s="28" t="str">
        <f t="shared" si="10903"/>
        <v/>
      </c>
      <c r="P1817" s="28" t="str">
        <f t="shared" si="10903"/>
        <v/>
      </c>
      <c r="Q1817" s="28" t="str">
        <f t="shared" si="10903"/>
        <v/>
      </c>
      <c r="R1817" s="28" t="str">
        <f t="shared" ref="R1817:T1817" si="10904">IFERROR(IF(FIND(R$1,$F1817)&gt;1,"Age - Elderly",""),"")</f>
        <v/>
      </c>
      <c r="S1817" s="28" t="str">
        <f t="shared" si="10904"/>
        <v/>
      </c>
      <c r="T1817" s="28" t="str">
        <f t="shared" si="10904"/>
        <v/>
      </c>
      <c r="U1817" s="28" t="str">
        <f t="shared" si="3"/>
        <v/>
      </c>
      <c r="V1817" s="28" t="str">
        <f t="shared" si="4"/>
        <v/>
      </c>
      <c r="X1817" s="28" t="str">
        <f t="shared" si="5"/>
        <v/>
      </c>
      <c r="Y1817" s="28" t="str">
        <f t="shared" si="6"/>
        <v/>
      </c>
      <c r="Z1817" s="28" t="str">
        <f t="shared" si="7"/>
        <v/>
      </c>
      <c r="AB1817" s="28" t="str">
        <f t="shared" si="8"/>
        <v/>
      </c>
      <c r="AD1817" s="28" t="str">
        <f t="shared" si="9"/>
        <v/>
      </c>
      <c r="AG1817" s="28" t="str">
        <f t="shared" ref="AG1817:AL1817" si="10905">IFERROR(IF(FIND(AG$1,$F1817)&gt;1,AG$1,""),"")</f>
        <v/>
      </c>
      <c r="AH1817" s="28" t="str">
        <f t="shared" si="10905"/>
        <v/>
      </c>
      <c r="AI1817" s="28" t="str">
        <f t="shared" si="10905"/>
        <v/>
      </c>
      <c r="AJ1817" s="28" t="str">
        <f t="shared" si="10905"/>
        <v/>
      </c>
      <c r="AK1817" s="28" t="str">
        <f t="shared" si="10905"/>
        <v/>
      </c>
      <c r="AL1817" s="28" t="str">
        <f t="shared" si="10905"/>
        <v/>
      </c>
      <c r="AM1817" s="28" t="str">
        <f t="shared" si="11"/>
        <v/>
      </c>
      <c r="AN1817" s="28" t="str">
        <f t="shared" ref="AN1817:AQ1817" si="10906">IFERROR(IF(FIND(AN$1,$F1817)&gt;1,"Status - LGBT",""),"")</f>
        <v/>
      </c>
      <c r="AO1817" s="28" t="str">
        <f t="shared" si="10906"/>
        <v/>
      </c>
      <c r="AP1817" s="28" t="str">
        <f t="shared" si="10906"/>
        <v/>
      </c>
      <c r="AQ1817" s="28" t="str">
        <f t="shared" si="10906"/>
        <v/>
      </c>
      <c r="AR1817" s="28" t="str">
        <f t="shared" ref="AR1817:AV1817" si="10907">IFERROR(IF(FIND(AR$1,$F1817)&gt;1,"BME",""),"")</f>
        <v/>
      </c>
      <c r="AS1817" s="28" t="str">
        <f t="shared" si="10907"/>
        <v/>
      </c>
      <c r="AT1817" s="28" t="str">
        <f t="shared" si="10907"/>
        <v/>
      </c>
      <c r="AU1817" s="28" t="str">
        <f t="shared" si="10907"/>
        <v/>
      </c>
      <c r="AV1817" s="28" t="str">
        <f t="shared" si="10907"/>
        <v/>
      </c>
      <c r="AW1817" s="28" t="str">
        <f t="shared" ref="AW1817:BC1817" si="10908">IFERROR(IF(FIND(AW$1,$F1817)&gt;1,AW$1,""),"")</f>
        <v/>
      </c>
      <c r="AX1817" s="28" t="str">
        <f t="shared" si="10908"/>
        <v/>
      </c>
      <c r="AY1817" s="28" t="str">
        <f t="shared" si="10908"/>
        <v/>
      </c>
      <c r="AZ1817" s="28" t="str">
        <f t="shared" si="10908"/>
        <v/>
      </c>
      <c r="BA1817" s="28" t="str">
        <f t="shared" si="10908"/>
        <v/>
      </c>
      <c r="BB1817" s="28" t="str">
        <f t="shared" si="10908"/>
        <v/>
      </c>
      <c r="BC1817" s="28" t="str">
        <f t="shared" si="10908"/>
        <v/>
      </c>
      <c r="BD1817" s="28" t="str">
        <f t="shared" si="15"/>
        <v/>
      </c>
      <c r="BG1817" s="2" t="s">
        <v>12095</v>
      </c>
      <c r="BJ1817" s="28" t="str">
        <f t="shared" si="16"/>
        <v/>
      </c>
      <c r="BK1817" s="28" t="str">
        <f t="shared" si="17"/>
        <v/>
      </c>
      <c r="BL1817" s="2" t="s">
        <v>19908</v>
      </c>
      <c r="BM1817" s="2" t="s">
        <v>98</v>
      </c>
      <c r="BQ1817" s="2" t="s">
        <v>2863</v>
      </c>
      <c r="BU1817" s="18"/>
      <c r="BV1817" s="18"/>
      <c r="BW1817" s="47"/>
      <c r="BX1817" s="47" t="s">
        <v>19858</v>
      </c>
      <c r="BY1817" s="42" t="str">
        <f t="shared" si="18"/>
        <v/>
      </c>
      <c r="BZ1817" s="73"/>
    </row>
    <row r="1818" spans="1:78" ht="15">
      <c r="A1818" s="10" t="s">
        <v>51</v>
      </c>
      <c r="B1818" s="28">
        <f>VLOOKUP(A1818,Organisations!$A$2:$B$7,2,FALSE)</f>
        <v>4</v>
      </c>
      <c r="C1818" s="10" t="s">
        <v>12097</v>
      </c>
      <c r="D1818" s="10" t="s">
        <v>12098</v>
      </c>
      <c r="E1818" s="28" t="str">
        <f t="shared" si="0"/>
        <v>Facilities for Art, Badminton, Carpet Bowls, Chess, Fitness League, Lacemaking and Craft, Chamber Orchestra, Singers, So</v>
      </c>
      <c r="F1818" s="10" t="s">
        <v>12100</v>
      </c>
      <c r="G1818" s="10" t="s">
        <v>68</v>
      </c>
      <c r="H1818" s="53"/>
      <c r="K1818" s="30" t="s">
        <v>12101</v>
      </c>
      <c r="L1818" s="10" t="s">
        <v>12102</v>
      </c>
      <c r="M1818" s="28" t="str">
        <f t="shared" ref="M1818:Q1818" si="10909">IFERROR(IF(FIND(M$1,$F1818)&gt;1,"Age - Children",""),"")</f>
        <v/>
      </c>
      <c r="N1818" s="28" t="str">
        <f t="shared" si="10909"/>
        <v/>
      </c>
      <c r="O1818" s="28" t="str">
        <f t="shared" si="10909"/>
        <v/>
      </c>
      <c r="P1818" s="28" t="str">
        <f t="shared" si="10909"/>
        <v/>
      </c>
      <c r="Q1818" s="28" t="str">
        <f t="shared" si="10909"/>
        <v/>
      </c>
      <c r="R1818" s="28" t="str">
        <f t="shared" ref="R1818:T1818" si="10910">IFERROR(IF(FIND(R$1,$F1818)&gt;1,"Age - Elderly",""),"")</f>
        <v/>
      </c>
      <c r="S1818" s="28" t="str">
        <f t="shared" si="10910"/>
        <v/>
      </c>
      <c r="T1818" s="28" t="str">
        <f t="shared" si="10910"/>
        <v/>
      </c>
      <c r="U1818" s="28" t="str">
        <f t="shared" si="3"/>
        <v/>
      </c>
      <c r="V1818" s="28" t="str">
        <f t="shared" si="4"/>
        <v/>
      </c>
      <c r="X1818" s="28" t="str">
        <f t="shared" si="5"/>
        <v/>
      </c>
      <c r="Y1818" s="28" t="str">
        <f t="shared" si="6"/>
        <v/>
      </c>
      <c r="Z1818" s="28" t="str">
        <f t="shared" si="7"/>
        <v>Gender - Male</v>
      </c>
      <c r="AB1818" s="28" t="str">
        <f t="shared" si="8"/>
        <v>Gender - Male</v>
      </c>
      <c r="AD1818" s="28" t="str">
        <f t="shared" si="9"/>
        <v>Gender - Male;Gender - Male;</v>
      </c>
      <c r="AG1818" s="28" t="str">
        <f t="shared" ref="AG1818:AL1818" si="10911">IFERROR(IF(FIND(AG$1,$F1818)&gt;1,AG$1,""),"")</f>
        <v/>
      </c>
      <c r="AH1818" s="28" t="str">
        <f t="shared" si="10911"/>
        <v/>
      </c>
      <c r="AI1818" s="28" t="str">
        <f t="shared" si="10911"/>
        <v/>
      </c>
      <c r="AJ1818" s="28" t="str">
        <f t="shared" si="10911"/>
        <v/>
      </c>
      <c r="AK1818" s="28" t="str">
        <f t="shared" si="10911"/>
        <v/>
      </c>
      <c r="AL1818" s="28" t="str">
        <f t="shared" si="10911"/>
        <v/>
      </c>
      <c r="AM1818" s="28" t="str">
        <f t="shared" si="11"/>
        <v/>
      </c>
      <c r="AN1818" s="28" t="str">
        <f t="shared" ref="AN1818:AQ1818" si="10912">IFERROR(IF(FIND(AN$1,$F1818)&gt;1,"Status - LGBT",""),"")</f>
        <v/>
      </c>
      <c r="AO1818" s="28" t="str">
        <f t="shared" si="10912"/>
        <v/>
      </c>
      <c r="AP1818" s="28" t="str">
        <f t="shared" si="10912"/>
        <v/>
      </c>
      <c r="AQ1818" s="28" t="str">
        <f t="shared" si="10912"/>
        <v/>
      </c>
      <c r="AR1818" s="28" t="str">
        <f t="shared" ref="AR1818:AV1818" si="10913">IFERROR(IF(FIND(AR$1,$F1818)&gt;1,"BME",""),"")</f>
        <v/>
      </c>
      <c r="AS1818" s="28" t="str">
        <f t="shared" si="10913"/>
        <v/>
      </c>
      <c r="AT1818" s="28" t="str">
        <f t="shared" si="10913"/>
        <v/>
      </c>
      <c r="AU1818" s="28" t="str">
        <f t="shared" si="10913"/>
        <v/>
      </c>
      <c r="AV1818" s="28" t="str">
        <f t="shared" si="10913"/>
        <v/>
      </c>
      <c r="AW1818" s="28" t="str">
        <f t="shared" ref="AW1818:BC1818" si="10914">IFERROR(IF(FIND(AW$1,$F1818)&gt;1,AW$1,""),"")</f>
        <v/>
      </c>
      <c r="AX1818" s="28" t="str">
        <f t="shared" si="10914"/>
        <v/>
      </c>
      <c r="AY1818" s="28" t="str">
        <f t="shared" si="10914"/>
        <v/>
      </c>
      <c r="AZ1818" s="28" t="str">
        <f t="shared" si="10914"/>
        <v/>
      </c>
      <c r="BA1818" s="28" t="str">
        <f t="shared" si="10914"/>
        <v/>
      </c>
      <c r="BB1818" s="28" t="str">
        <f t="shared" si="10914"/>
        <v/>
      </c>
      <c r="BC1818" s="28" t="str">
        <f t="shared" si="10914"/>
        <v/>
      </c>
      <c r="BD1818" s="28" t="str">
        <f t="shared" si="15"/>
        <v/>
      </c>
      <c r="BG1818" s="2" t="s">
        <v>12103</v>
      </c>
      <c r="BJ1818" s="28" t="str">
        <f t="shared" si="16"/>
        <v/>
      </c>
      <c r="BK1818" s="28" t="str">
        <f t="shared" si="17"/>
        <v/>
      </c>
      <c r="BL1818" s="2" t="s">
        <v>19908</v>
      </c>
      <c r="BM1818" s="2" t="s">
        <v>98</v>
      </c>
      <c r="BU1818" s="50" t="s">
        <v>637</v>
      </c>
      <c r="BV1818" s="12"/>
      <c r="BW1818" s="50"/>
      <c r="BX1818" s="50" t="s">
        <v>19909</v>
      </c>
      <c r="BY1818" s="42" t="str">
        <f t="shared" si="18"/>
        <v>Gender - Male;Gender - Male;;Alwoodley;</v>
      </c>
      <c r="BZ1818" s="72"/>
    </row>
    <row r="1819" spans="1:78" ht="15">
      <c r="A1819" s="16" t="s">
        <v>51</v>
      </c>
      <c r="B1819" s="28">
        <f>VLOOKUP(A1819,Organisations!$A$2:$B$7,2,FALSE)</f>
        <v>4</v>
      </c>
      <c r="C1819" s="16" t="s">
        <v>12104</v>
      </c>
      <c r="D1819" s="16" t="s">
        <v>12105</v>
      </c>
      <c r="E1819" s="28" t="str">
        <f t="shared" si="0"/>
        <v>The organisation teaches members how to make various types of bobbin lace, English as well as others, with the aim of ke</v>
      </c>
      <c r="F1819" s="16" t="s">
        <v>12107</v>
      </c>
      <c r="G1819" s="16" t="s">
        <v>68</v>
      </c>
      <c r="H1819" s="17"/>
      <c r="K1819" s="26" t="s">
        <v>12108</v>
      </c>
      <c r="L1819" s="18"/>
      <c r="M1819" s="28" t="str">
        <f t="shared" ref="M1819:Q1819" si="10915">IFERROR(IF(FIND(M$1,$F1819)&gt;1,"Age - Children",""),"")</f>
        <v/>
      </c>
      <c r="N1819" s="28" t="str">
        <f t="shared" si="10915"/>
        <v/>
      </c>
      <c r="O1819" s="28" t="str">
        <f t="shared" si="10915"/>
        <v/>
      </c>
      <c r="P1819" s="28" t="str">
        <f t="shared" si="10915"/>
        <v/>
      </c>
      <c r="Q1819" s="28" t="str">
        <f t="shared" si="10915"/>
        <v/>
      </c>
      <c r="R1819" s="28" t="str">
        <f t="shared" ref="R1819:T1819" si="10916">IFERROR(IF(FIND(R$1,$F1819)&gt;1,"Age - Elderly",""),"")</f>
        <v/>
      </c>
      <c r="S1819" s="28" t="str">
        <f t="shared" si="10916"/>
        <v/>
      </c>
      <c r="T1819" s="28" t="str">
        <f t="shared" si="10916"/>
        <v/>
      </c>
      <c r="U1819" s="28" t="str">
        <f t="shared" si="3"/>
        <v/>
      </c>
      <c r="V1819" s="28" t="str">
        <f t="shared" si="4"/>
        <v/>
      </c>
      <c r="X1819" s="28" t="str">
        <f t="shared" si="5"/>
        <v/>
      </c>
      <c r="Y1819" s="28" t="str">
        <f t="shared" si="6"/>
        <v/>
      </c>
      <c r="Z1819" s="28" t="str">
        <f t="shared" si="7"/>
        <v/>
      </c>
      <c r="AB1819" s="28" t="str">
        <f t="shared" si="8"/>
        <v/>
      </c>
      <c r="AD1819" s="28" t="str">
        <f t="shared" si="9"/>
        <v/>
      </c>
      <c r="AG1819" s="28" t="str">
        <f t="shared" ref="AG1819:AL1819" si="10917">IFERROR(IF(FIND(AG$1,$F1819)&gt;1,AG$1,""),"")</f>
        <v/>
      </c>
      <c r="AH1819" s="28" t="str">
        <f t="shared" si="10917"/>
        <v/>
      </c>
      <c r="AI1819" s="28" t="str">
        <f t="shared" si="10917"/>
        <v/>
      </c>
      <c r="AJ1819" s="28" t="str">
        <f t="shared" si="10917"/>
        <v/>
      </c>
      <c r="AK1819" s="28" t="str">
        <f t="shared" si="10917"/>
        <v/>
      </c>
      <c r="AL1819" s="28" t="str">
        <f t="shared" si="10917"/>
        <v/>
      </c>
      <c r="AM1819" s="28" t="str">
        <f t="shared" si="11"/>
        <v/>
      </c>
      <c r="AN1819" s="28" t="str">
        <f t="shared" ref="AN1819:AQ1819" si="10918">IFERROR(IF(FIND(AN$1,$F1819)&gt;1,"Status - LGBT",""),"")</f>
        <v/>
      </c>
      <c r="AO1819" s="28" t="str">
        <f t="shared" si="10918"/>
        <v/>
      </c>
      <c r="AP1819" s="28" t="str">
        <f t="shared" si="10918"/>
        <v/>
      </c>
      <c r="AQ1819" s="28" t="str">
        <f t="shared" si="10918"/>
        <v/>
      </c>
      <c r="AR1819" s="28" t="str">
        <f t="shared" ref="AR1819:AV1819" si="10919">IFERROR(IF(FIND(AR$1,$F1819)&gt;1,"BME",""),"")</f>
        <v/>
      </c>
      <c r="AS1819" s="28" t="str">
        <f t="shared" si="10919"/>
        <v/>
      </c>
      <c r="AT1819" s="28" t="str">
        <f t="shared" si="10919"/>
        <v/>
      </c>
      <c r="AU1819" s="28" t="str">
        <f t="shared" si="10919"/>
        <v/>
      </c>
      <c r="AV1819" s="28" t="str">
        <f t="shared" si="10919"/>
        <v/>
      </c>
      <c r="AW1819" s="28" t="str">
        <f t="shared" ref="AW1819:BC1819" si="10920">IFERROR(IF(FIND(AW$1,$F1819)&gt;1,AW$1,""),"")</f>
        <v/>
      </c>
      <c r="AX1819" s="28" t="str">
        <f t="shared" si="10920"/>
        <v/>
      </c>
      <c r="AY1819" s="28" t="str">
        <f t="shared" si="10920"/>
        <v/>
      </c>
      <c r="AZ1819" s="28" t="str">
        <f t="shared" si="10920"/>
        <v/>
      </c>
      <c r="BA1819" s="28" t="str">
        <f t="shared" si="10920"/>
        <v/>
      </c>
      <c r="BB1819" s="28" t="str">
        <f t="shared" si="10920"/>
        <v/>
      </c>
      <c r="BC1819" s="28" t="str">
        <f t="shared" si="10920"/>
        <v/>
      </c>
      <c r="BD1819" s="28" t="str">
        <f t="shared" si="15"/>
        <v/>
      </c>
      <c r="BG1819" s="2" t="s">
        <v>12109</v>
      </c>
      <c r="BJ1819" s="28" t="str">
        <f t="shared" si="16"/>
        <v/>
      </c>
      <c r="BK1819" s="28" t="str">
        <f t="shared" si="17"/>
        <v/>
      </c>
      <c r="BL1819" s="2" t="s">
        <v>19910</v>
      </c>
      <c r="BM1819" s="2" t="s">
        <v>98</v>
      </c>
      <c r="BU1819" s="18"/>
      <c r="BV1819" s="18"/>
      <c r="BW1819" s="47"/>
      <c r="BX1819" s="47" t="s">
        <v>19858</v>
      </c>
      <c r="BY1819" s="42" t="str">
        <f t="shared" si="18"/>
        <v/>
      </c>
      <c r="BZ1819" s="73"/>
    </row>
    <row r="1820" spans="1:78" ht="15">
      <c r="A1820" s="10" t="s">
        <v>51</v>
      </c>
      <c r="B1820" s="28">
        <f>VLOOKUP(A1820,Organisations!$A$2:$B$7,2,FALSE)</f>
        <v>4</v>
      </c>
      <c r="C1820" s="10" t="s">
        <v>12111</v>
      </c>
      <c r="D1820" s="10" t="s">
        <v>12112</v>
      </c>
      <c r="E1820" s="28" t="str">
        <f t="shared" si="0"/>
        <v>Alwoodley Park Methodist is a thriving Christian community which offers a wide range of activities in addition to our wo</v>
      </c>
      <c r="F1820" s="10" t="s">
        <v>12114</v>
      </c>
      <c r="G1820" s="10" t="s">
        <v>68</v>
      </c>
      <c r="H1820" s="53"/>
      <c r="K1820" s="30" t="s">
        <v>12115</v>
      </c>
      <c r="L1820" s="10" t="s">
        <v>12116</v>
      </c>
      <c r="M1820" s="28" t="str">
        <f t="shared" ref="M1820:Q1820" si="10921">IFERROR(IF(FIND(M$1,$F1820)&gt;1,"Age - Children",""),"")</f>
        <v/>
      </c>
      <c r="N1820" s="28" t="str">
        <f t="shared" si="10921"/>
        <v/>
      </c>
      <c r="O1820" s="28" t="str">
        <f t="shared" si="10921"/>
        <v/>
      </c>
      <c r="P1820" s="28" t="str">
        <f t="shared" si="10921"/>
        <v/>
      </c>
      <c r="Q1820" s="28" t="str">
        <f t="shared" si="10921"/>
        <v/>
      </c>
      <c r="R1820" s="28" t="str">
        <f t="shared" ref="R1820:T1820" si="10922">IFERROR(IF(FIND(R$1,$F1820)&gt;1,"Age - Elderly",""),"")</f>
        <v/>
      </c>
      <c r="S1820" s="28" t="str">
        <f t="shared" si="10922"/>
        <v>Age - Elderly</v>
      </c>
      <c r="T1820" s="28" t="str">
        <f t="shared" si="10922"/>
        <v/>
      </c>
      <c r="U1820" s="28" t="str">
        <f t="shared" si="3"/>
        <v>Age - Elderly</v>
      </c>
      <c r="V1820" s="28" t="str">
        <f t="shared" si="4"/>
        <v/>
      </c>
      <c r="X1820" s="28" t="str">
        <f t="shared" si="5"/>
        <v/>
      </c>
      <c r="Y1820" s="28" t="str">
        <f t="shared" si="6"/>
        <v/>
      </c>
      <c r="Z1820" s="28" t="str">
        <f t="shared" si="7"/>
        <v/>
      </c>
      <c r="AB1820" s="28" t="str">
        <f t="shared" si="8"/>
        <v/>
      </c>
      <c r="AD1820" s="28" t="str">
        <f t="shared" si="9"/>
        <v/>
      </c>
      <c r="AG1820" s="28" t="str">
        <f t="shared" ref="AG1820:AL1820" si="10923">IFERROR(IF(FIND(AG$1,$F1820)&gt;1,AG$1,""),"")</f>
        <v/>
      </c>
      <c r="AH1820" s="28" t="str">
        <f t="shared" si="10923"/>
        <v/>
      </c>
      <c r="AI1820" s="28" t="str">
        <f t="shared" si="10923"/>
        <v/>
      </c>
      <c r="AJ1820" s="28" t="str">
        <f t="shared" si="10923"/>
        <v/>
      </c>
      <c r="AK1820" s="28" t="str">
        <f t="shared" si="10923"/>
        <v/>
      </c>
      <c r="AL1820" s="28" t="str">
        <f t="shared" si="10923"/>
        <v/>
      </c>
      <c r="AM1820" s="28" t="str">
        <f t="shared" si="11"/>
        <v/>
      </c>
      <c r="AN1820" s="28" t="str">
        <f t="shared" ref="AN1820:AQ1820" si="10924">IFERROR(IF(FIND(AN$1,$F1820)&gt;1,"Status - LGBT",""),"")</f>
        <v/>
      </c>
      <c r="AO1820" s="28" t="str">
        <f t="shared" si="10924"/>
        <v/>
      </c>
      <c r="AP1820" s="28" t="str">
        <f t="shared" si="10924"/>
        <v/>
      </c>
      <c r="AQ1820" s="28" t="str">
        <f t="shared" si="10924"/>
        <v/>
      </c>
      <c r="AR1820" s="28" t="str">
        <f t="shared" ref="AR1820:AV1820" si="10925">IFERROR(IF(FIND(AR$1,$F1820)&gt;1,"BME",""),"")</f>
        <v/>
      </c>
      <c r="AS1820" s="28" t="str">
        <f t="shared" si="10925"/>
        <v/>
      </c>
      <c r="AT1820" s="28" t="str">
        <f t="shared" si="10925"/>
        <v/>
      </c>
      <c r="AU1820" s="28" t="str">
        <f t="shared" si="10925"/>
        <v/>
      </c>
      <c r="AV1820" s="28" t="str">
        <f t="shared" si="10925"/>
        <v/>
      </c>
      <c r="AW1820" s="28" t="str">
        <f t="shared" ref="AW1820:BC1820" si="10926">IFERROR(IF(FIND(AW$1,$F1820)&gt;1,AW$1,""),"")</f>
        <v/>
      </c>
      <c r="AX1820" s="28" t="str">
        <f t="shared" si="10926"/>
        <v/>
      </c>
      <c r="AY1820" s="28" t="str">
        <f t="shared" si="10926"/>
        <v/>
      </c>
      <c r="AZ1820" s="28" t="str">
        <f t="shared" si="10926"/>
        <v/>
      </c>
      <c r="BA1820" s="28" t="str">
        <f t="shared" si="10926"/>
        <v/>
      </c>
      <c r="BB1820" s="28" t="str">
        <f t="shared" si="10926"/>
        <v/>
      </c>
      <c r="BC1820" s="28" t="str">
        <f t="shared" si="10926"/>
        <v/>
      </c>
      <c r="BD1820" s="28" t="str">
        <f t="shared" si="15"/>
        <v/>
      </c>
      <c r="BG1820" s="2" t="s">
        <v>12117</v>
      </c>
      <c r="BJ1820" s="28" t="str">
        <f t="shared" si="16"/>
        <v/>
      </c>
      <c r="BK1820" s="28" t="str">
        <f t="shared" si="17"/>
        <v/>
      </c>
      <c r="BL1820" s="2" t="s">
        <v>19911</v>
      </c>
      <c r="BM1820" s="2" t="s">
        <v>98</v>
      </c>
      <c r="BT1820" s="2" t="s">
        <v>2863</v>
      </c>
      <c r="BU1820" s="27"/>
      <c r="BV1820" s="27"/>
      <c r="BW1820" s="50"/>
      <c r="BX1820" s="50" t="s">
        <v>19860</v>
      </c>
      <c r="BY1820" s="42" t="str">
        <f t="shared" si="18"/>
        <v>Age - Elderly;</v>
      </c>
      <c r="BZ1820" s="72"/>
    </row>
    <row r="1821" spans="1:78" ht="15">
      <c r="A1821" s="16" t="s">
        <v>51</v>
      </c>
      <c r="B1821" s="28">
        <f>VLOOKUP(A1821,Organisations!$A$2:$B$7,2,FALSE)</f>
        <v>4</v>
      </c>
      <c r="C1821" s="16" t="s">
        <v>12119</v>
      </c>
      <c r="D1821" s="16" t="s">
        <v>12120</v>
      </c>
      <c r="E1821" s="28" t="str">
        <f t="shared" si="0"/>
        <v>To advance the education of women irrespective of race, creed and party, so as to enable them to make the best contribut</v>
      </c>
      <c r="F1821" s="16" t="s">
        <v>12122</v>
      </c>
      <c r="G1821" s="16" t="s">
        <v>68</v>
      </c>
      <c r="H1821" s="17"/>
      <c r="K1821" s="26" t="s">
        <v>12123</v>
      </c>
      <c r="L1821" s="16" t="s">
        <v>12124</v>
      </c>
      <c r="M1821" s="28" t="str">
        <f t="shared" ref="M1821:Q1821" si="10927">IFERROR(IF(FIND(M$1,$F1821)&gt;1,"Age - Children",""),"")</f>
        <v/>
      </c>
      <c r="N1821" s="28" t="str">
        <f t="shared" si="10927"/>
        <v/>
      </c>
      <c r="O1821" s="28" t="str">
        <f t="shared" si="10927"/>
        <v/>
      </c>
      <c r="P1821" s="28" t="str">
        <f t="shared" si="10927"/>
        <v/>
      </c>
      <c r="Q1821" s="28" t="str">
        <f t="shared" si="10927"/>
        <v/>
      </c>
      <c r="R1821" s="28" t="str">
        <f t="shared" ref="R1821:T1821" si="10928">IFERROR(IF(FIND(R$1,$F1821)&gt;1,"Age - Elderly",""),"")</f>
        <v/>
      </c>
      <c r="S1821" s="28" t="str">
        <f t="shared" si="10928"/>
        <v/>
      </c>
      <c r="T1821" s="28" t="str">
        <f t="shared" si="10928"/>
        <v/>
      </c>
      <c r="U1821" s="28" t="str">
        <f t="shared" si="3"/>
        <v/>
      </c>
      <c r="V1821" s="28" t="str">
        <f t="shared" si="4"/>
        <v/>
      </c>
      <c r="X1821" s="28" t="str">
        <f t="shared" si="5"/>
        <v/>
      </c>
      <c r="Y1821" s="28" t="str">
        <f t="shared" si="6"/>
        <v/>
      </c>
      <c r="Z1821" s="28" t="str">
        <f t="shared" si="7"/>
        <v>Gender - Male</v>
      </c>
      <c r="AB1821" s="28" t="str">
        <f t="shared" si="8"/>
        <v/>
      </c>
      <c r="AD1821" s="28" t="str">
        <f t="shared" si="9"/>
        <v>Gender - Male;</v>
      </c>
      <c r="AG1821" s="28" t="str">
        <f t="shared" ref="AG1821:AL1821" si="10929">IFERROR(IF(FIND(AG$1,$F1821)&gt;1,AG$1,""),"")</f>
        <v/>
      </c>
      <c r="AH1821" s="28" t="str">
        <f t="shared" si="10929"/>
        <v/>
      </c>
      <c r="AI1821" s="28" t="str">
        <f t="shared" si="10929"/>
        <v/>
      </c>
      <c r="AJ1821" s="28" t="str">
        <f t="shared" si="10929"/>
        <v/>
      </c>
      <c r="AK1821" s="28" t="str">
        <f t="shared" si="10929"/>
        <v/>
      </c>
      <c r="AL1821" s="28" t="str">
        <f t="shared" si="10929"/>
        <v/>
      </c>
      <c r="AM1821" s="28" t="str">
        <f t="shared" si="11"/>
        <v/>
      </c>
      <c r="AN1821" s="28" t="str">
        <f t="shared" ref="AN1821:AQ1821" si="10930">IFERROR(IF(FIND(AN$1,$F1821)&gt;1,"Status - LGBT",""),"")</f>
        <v/>
      </c>
      <c r="AO1821" s="28" t="str">
        <f t="shared" si="10930"/>
        <v/>
      </c>
      <c r="AP1821" s="28" t="str">
        <f t="shared" si="10930"/>
        <v/>
      </c>
      <c r="AQ1821" s="28" t="str">
        <f t="shared" si="10930"/>
        <v/>
      </c>
      <c r="AR1821" s="28" t="str">
        <f t="shared" ref="AR1821:AV1821" si="10931">IFERROR(IF(FIND(AR$1,$F1821)&gt;1,"BME",""),"")</f>
        <v/>
      </c>
      <c r="AS1821" s="28" t="str">
        <f t="shared" si="10931"/>
        <v/>
      </c>
      <c r="AT1821" s="28" t="str">
        <f t="shared" si="10931"/>
        <v/>
      </c>
      <c r="AU1821" s="28" t="str">
        <f t="shared" si="10931"/>
        <v/>
      </c>
      <c r="AV1821" s="28" t="str">
        <f t="shared" si="10931"/>
        <v/>
      </c>
      <c r="AW1821" s="28" t="str">
        <f t="shared" ref="AW1821:BC1821" si="10932">IFERROR(IF(FIND(AW$1,$F1821)&gt;1,AW$1,""),"")</f>
        <v/>
      </c>
      <c r="AX1821" s="28" t="str">
        <f t="shared" si="10932"/>
        <v/>
      </c>
      <c r="AY1821" s="28" t="str">
        <f t="shared" si="10932"/>
        <v/>
      </c>
      <c r="AZ1821" s="28" t="str">
        <f t="shared" si="10932"/>
        <v/>
      </c>
      <c r="BA1821" s="28" t="str">
        <f t="shared" si="10932"/>
        <v/>
      </c>
      <c r="BB1821" s="28" t="str">
        <f t="shared" si="10932"/>
        <v/>
      </c>
      <c r="BC1821" s="28" t="str">
        <f t="shared" si="10932"/>
        <v/>
      </c>
      <c r="BD1821" s="28" t="str">
        <f t="shared" si="15"/>
        <v/>
      </c>
      <c r="BG1821" s="2" t="s">
        <v>12125</v>
      </c>
      <c r="BJ1821" s="28" t="str">
        <f t="shared" si="16"/>
        <v/>
      </c>
      <c r="BK1821" s="28" t="str">
        <f t="shared" si="17"/>
        <v/>
      </c>
      <c r="BL1821" s="2" t="s">
        <v>19912</v>
      </c>
      <c r="BM1821" s="2" t="s">
        <v>98</v>
      </c>
      <c r="BU1821" s="18"/>
      <c r="BV1821" s="18"/>
      <c r="BW1821" s="47"/>
      <c r="BX1821" s="47" t="s">
        <v>19913</v>
      </c>
      <c r="BY1821" s="42" t="str">
        <f t="shared" si="18"/>
        <v>Gender - Male;;</v>
      </c>
      <c r="BZ1821" s="73"/>
    </row>
    <row r="1822" spans="1:78" ht="15">
      <c r="A1822" s="10" t="s">
        <v>51</v>
      </c>
      <c r="B1822" s="28">
        <f>VLOOKUP(A1822,Organisations!$A$2:$B$7,2,FALSE)</f>
        <v>4</v>
      </c>
      <c r="C1822" s="10" t="s">
        <v>12127</v>
      </c>
      <c r="D1822" s="10" t="s">
        <v>12128</v>
      </c>
      <c r="E1822" s="28" t="str">
        <f t="shared" si="0"/>
        <v>Advice, information, services and supports to people with dementia and their carers. Day Support Service for people with</v>
      </c>
      <c r="F1822" s="10" t="s">
        <v>12130</v>
      </c>
      <c r="G1822" s="10" t="s">
        <v>68</v>
      </c>
      <c r="H1822" s="11"/>
      <c r="K1822" s="30" t="s">
        <v>369</v>
      </c>
      <c r="L1822" s="10" t="s">
        <v>12131</v>
      </c>
      <c r="M1822" s="28" t="str">
        <f t="shared" ref="M1822:Q1822" si="10933">IFERROR(IF(FIND(M$1,$F1822)&gt;1,"Age - Children",""),"")</f>
        <v/>
      </c>
      <c r="N1822" s="28" t="str">
        <f t="shared" si="10933"/>
        <v/>
      </c>
      <c r="O1822" s="28" t="str">
        <f t="shared" si="10933"/>
        <v/>
      </c>
      <c r="P1822" s="28" t="str">
        <f t="shared" si="10933"/>
        <v/>
      </c>
      <c r="Q1822" s="28" t="str">
        <f t="shared" si="10933"/>
        <v/>
      </c>
      <c r="R1822" s="28" t="str">
        <f t="shared" ref="R1822:T1822" si="10934">IFERROR(IF(FIND(R$1,$F1822)&gt;1,"Age - Elderly",""),"")</f>
        <v/>
      </c>
      <c r="S1822" s="28" t="str">
        <f t="shared" si="10934"/>
        <v/>
      </c>
      <c r="T1822" s="28" t="str">
        <f t="shared" si="10934"/>
        <v/>
      </c>
      <c r="U1822" s="28" t="str">
        <f t="shared" si="3"/>
        <v/>
      </c>
      <c r="V1822" s="28" t="str">
        <f t="shared" si="4"/>
        <v/>
      </c>
      <c r="X1822" s="28" t="str">
        <f t="shared" si="5"/>
        <v/>
      </c>
      <c r="Y1822" s="28" t="str">
        <f t="shared" si="6"/>
        <v/>
      </c>
      <c r="Z1822" s="28" t="str">
        <f t="shared" si="7"/>
        <v>Gender - Male</v>
      </c>
      <c r="AB1822" s="28" t="str">
        <f t="shared" si="8"/>
        <v/>
      </c>
      <c r="AD1822" s="28" t="str">
        <f t="shared" si="9"/>
        <v>Gender - Male;</v>
      </c>
      <c r="AG1822" s="28" t="str">
        <f t="shared" ref="AG1822:AL1822" si="10935">IFERROR(IF(FIND(AG$1,$F1822)&gt;1,AG$1,""),"")</f>
        <v/>
      </c>
      <c r="AH1822" s="28" t="str">
        <f t="shared" si="10935"/>
        <v/>
      </c>
      <c r="AI1822" s="28" t="str">
        <f t="shared" si="10935"/>
        <v/>
      </c>
      <c r="AJ1822" s="28" t="str">
        <f t="shared" si="10935"/>
        <v/>
      </c>
      <c r="AK1822" s="28" t="str">
        <f t="shared" si="10935"/>
        <v/>
      </c>
      <c r="AL1822" s="28" t="str">
        <f t="shared" si="10935"/>
        <v/>
      </c>
      <c r="AM1822" s="28" t="str">
        <f t="shared" si="11"/>
        <v/>
      </c>
      <c r="AN1822" s="28" t="str">
        <f t="shared" ref="AN1822:AQ1822" si="10936">IFERROR(IF(FIND(AN$1,$F1822)&gt;1,"Status - LGBT",""),"")</f>
        <v/>
      </c>
      <c r="AO1822" s="28" t="str">
        <f t="shared" si="10936"/>
        <v/>
      </c>
      <c r="AP1822" s="28" t="str">
        <f t="shared" si="10936"/>
        <v/>
      </c>
      <c r="AQ1822" s="28" t="str">
        <f t="shared" si="10936"/>
        <v/>
      </c>
      <c r="AR1822" s="28" t="str">
        <f t="shared" ref="AR1822:AV1822" si="10937">IFERROR(IF(FIND(AR$1,$F1822)&gt;1,"BME",""),"")</f>
        <v/>
      </c>
      <c r="AS1822" s="28" t="str">
        <f t="shared" si="10937"/>
        <v/>
      </c>
      <c r="AT1822" s="28" t="str">
        <f t="shared" si="10937"/>
        <v/>
      </c>
      <c r="AU1822" s="28" t="str">
        <f t="shared" si="10937"/>
        <v/>
      </c>
      <c r="AV1822" s="28" t="str">
        <f t="shared" si="10937"/>
        <v/>
      </c>
      <c r="AW1822" s="28" t="str">
        <f t="shared" ref="AW1822:BC1822" si="10938">IFERROR(IF(FIND(AW$1,$F1822)&gt;1,AW$1,""),"")</f>
        <v/>
      </c>
      <c r="AX1822" s="28" t="str">
        <f t="shared" si="10938"/>
        <v/>
      </c>
      <c r="AY1822" s="28" t="str">
        <f t="shared" si="10938"/>
        <v/>
      </c>
      <c r="AZ1822" s="28" t="str">
        <f t="shared" si="10938"/>
        <v/>
      </c>
      <c r="BA1822" s="28" t="str">
        <f t="shared" si="10938"/>
        <v/>
      </c>
      <c r="BB1822" s="28" t="str">
        <f t="shared" si="10938"/>
        <v/>
      </c>
      <c r="BC1822" s="28" t="str">
        <f t="shared" si="10938"/>
        <v/>
      </c>
      <c r="BD1822" s="28" t="str">
        <f t="shared" si="15"/>
        <v/>
      </c>
      <c r="BG1822" s="2" t="s">
        <v>12132</v>
      </c>
      <c r="BJ1822" s="28" t="str">
        <f t="shared" si="16"/>
        <v/>
      </c>
      <c r="BK1822" s="28" t="str">
        <f t="shared" si="17"/>
        <v/>
      </c>
      <c r="BL1822" s="2" t="s">
        <v>371</v>
      </c>
      <c r="BM1822" s="2" t="s">
        <v>98</v>
      </c>
      <c r="BU1822" s="50" t="s">
        <v>19914</v>
      </c>
      <c r="BV1822" s="12"/>
      <c r="BW1822" s="50"/>
      <c r="BX1822" s="50" t="s">
        <v>19915</v>
      </c>
      <c r="BY1822" s="42" t="str">
        <f t="shared" si="18"/>
        <v>Gender - Male;;Garforth;Swillington;Gipton;Harehills;Roundhay;</v>
      </c>
      <c r="BZ1822" s="72"/>
    </row>
    <row r="1823" spans="1:78" ht="15">
      <c r="A1823" s="16" t="s">
        <v>51</v>
      </c>
      <c r="B1823" s="28">
        <f>VLOOKUP(A1823,Organisations!$A$2:$B$7,2,FALSE)</f>
        <v>4</v>
      </c>
      <c r="C1823" s="16" t="s">
        <v>12134</v>
      </c>
      <c r="D1823" s="16" t="s">
        <v>12135</v>
      </c>
      <c r="E1823" s="28" t="str">
        <f t="shared" si="0"/>
        <v>This is a community based choir of mixed voices who just want to make music together. We have members from all over Nort</v>
      </c>
      <c r="F1823" s="16" t="s">
        <v>12137</v>
      </c>
      <c r="G1823" s="16" t="s">
        <v>68</v>
      </c>
      <c r="H1823" s="17"/>
      <c r="K1823" s="26" t="s">
        <v>12138</v>
      </c>
      <c r="L1823" s="18"/>
      <c r="M1823" s="28" t="str">
        <f t="shared" ref="M1823:Q1823" si="10939">IFERROR(IF(FIND(M$1,$F1823)&gt;1,"Age - Children",""),"")</f>
        <v/>
      </c>
      <c r="N1823" s="28" t="str">
        <f t="shared" si="10939"/>
        <v/>
      </c>
      <c r="O1823" s="28" t="str">
        <f t="shared" si="10939"/>
        <v/>
      </c>
      <c r="P1823" s="28" t="str">
        <f t="shared" si="10939"/>
        <v/>
      </c>
      <c r="Q1823" s="28" t="str">
        <f t="shared" si="10939"/>
        <v/>
      </c>
      <c r="R1823" s="28" t="str">
        <f t="shared" ref="R1823:T1823" si="10940">IFERROR(IF(FIND(R$1,$F1823)&gt;1,"Age - Elderly",""),"")</f>
        <v/>
      </c>
      <c r="S1823" s="28" t="str">
        <f t="shared" si="10940"/>
        <v/>
      </c>
      <c r="T1823" s="28" t="str">
        <f t="shared" si="10940"/>
        <v/>
      </c>
      <c r="U1823" s="28" t="str">
        <f t="shared" si="3"/>
        <v/>
      </c>
      <c r="V1823" s="28" t="str">
        <f t="shared" si="4"/>
        <v/>
      </c>
      <c r="X1823" s="28" t="str">
        <f t="shared" si="5"/>
        <v/>
      </c>
      <c r="Y1823" s="28" t="str">
        <f t="shared" si="6"/>
        <v/>
      </c>
      <c r="Z1823" s="28" t="str">
        <f t="shared" si="7"/>
        <v/>
      </c>
      <c r="AB1823" s="28" t="str">
        <f t="shared" si="8"/>
        <v>Gender - Male</v>
      </c>
      <c r="AD1823" s="28" t="str">
        <f t="shared" si="9"/>
        <v>Gender - Male;</v>
      </c>
      <c r="AG1823" s="28" t="str">
        <f t="shared" ref="AG1823:AL1823" si="10941">IFERROR(IF(FIND(AG$1,$F1823)&gt;1,AG$1,""),"")</f>
        <v/>
      </c>
      <c r="AH1823" s="28" t="str">
        <f t="shared" si="10941"/>
        <v/>
      </c>
      <c r="AI1823" s="28" t="str">
        <f t="shared" si="10941"/>
        <v/>
      </c>
      <c r="AJ1823" s="28" t="str">
        <f t="shared" si="10941"/>
        <v/>
      </c>
      <c r="AK1823" s="28" t="str">
        <f t="shared" si="10941"/>
        <v/>
      </c>
      <c r="AL1823" s="28" t="str">
        <f t="shared" si="10941"/>
        <v/>
      </c>
      <c r="AM1823" s="28" t="str">
        <f t="shared" si="11"/>
        <v/>
      </c>
      <c r="AN1823" s="28" t="str">
        <f t="shared" ref="AN1823:AQ1823" si="10942">IFERROR(IF(FIND(AN$1,$F1823)&gt;1,"Status - LGBT",""),"")</f>
        <v/>
      </c>
      <c r="AO1823" s="28" t="str">
        <f t="shared" si="10942"/>
        <v/>
      </c>
      <c r="AP1823" s="28" t="str">
        <f t="shared" si="10942"/>
        <v/>
      </c>
      <c r="AQ1823" s="28" t="str">
        <f t="shared" si="10942"/>
        <v/>
      </c>
      <c r="AR1823" s="28" t="str">
        <f t="shared" ref="AR1823:AV1823" si="10943">IFERROR(IF(FIND(AR$1,$F1823)&gt;1,"BME",""),"")</f>
        <v/>
      </c>
      <c r="AS1823" s="28" t="str">
        <f t="shared" si="10943"/>
        <v/>
      </c>
      <c r="AT1823" s="28" t="str">
        <f t="shared" si="10943"/>
        <v/>
      </c>
      <c r="AU1823" s="28" t="str">
        <f t="shared" si="10943"/>
        <v/>
      </c>
      <c r="AV1823" s="28" t="str">
        <f t="shared" si="10943"/>
        <v/>
      </c>
      <c r="AW1823" s="28" t="str">
        <f t="shared" ref="AW1823:BC1823" si="10944">IFERROR(IF(FIND(AW$1,$F1823)&gt;1,AW$1,""),"")</f>
        <v/>
      </c>
      <c r="AX1823" s="28" t="str">
        <f t="shared" si="10944"/>
        <v/>
      </c>
      <c r="AY1823" s="28" t="str">
        <f t="shared" si="10944"/>
        <v/>
      </c>
      <c r="AZ1823" s="28" t="str">
        <f t="shared" si="10944"/>
        <v/>
      </c>
      <c r="BA1823" s="28" t="str">
        <f t="shared" si="10944"/>
        <v/>
      </c>
      <c r="BB1823" s="28" t="str">
        <f t="shared" si="10944"/>
        <v/>
      </c>
      <c r="BC1823" s="28" t="str">
        <f t="shared" si="10944"/>
        <v/>
      </c>
      <c r="BD1823" s="28" t="str">
        <f t="shared" si="15"/>
        <v/>
      </c>
      <c r="BG1823" s="2" t="s">
        <v>12139</v>
      </c>
      <c r="BJ1823" s="28" t="str">
        <f t="shared" si="16"/>
        <v/>
      </c>
      <c r="BK1823" s="28" t="str">
        <f t="shared" si="17"/>
        <v/>
      </c>
      <c r="BL1823" s="2" t="s">
        <v>19916</v>
      </c>
      <c r="BM1823" s="2" t="s">
        <v>98</v>
      </c>
      <c r="BU1823" s="47" t="s">
        <v>19917</v>
      </c>
      <c r="BV1823" s="18"/>
      <c r="BW1823" s="47"/>
      <c r="BX1823" s="47" t="s">
        <v>19858</v>
      </c>
      <c r="BY1823" s="42" t="str">
        <f t="shared" si="18"/>
        <v>Gender - Male;;Leeds;Horsforth;</v>
      </c>
      <c r="BZ1823" s="73"/>
    </row>
    <row r="1824" spans="1:78" ht="15">
      <c r="A1824" s="10" t="s">
        <v>51</v>
      </c>
      <c r="B1824" s="28">
        <f>VLOOKUP(A1824,Organisations!$A$2:$B$7,2,FALSE)</f>
        <v>4</v>
      </c>
      <c r="C1824" s="10" t="s">
        <v>12141</v>
      </c>
      <c r="D1824" s="10" t="s">
        <v>12142</v>
      </c>
      <c r="E1824" s="28" t="str">
        <f t="shared" si="0"/>
        <v/>
      </c>
      <c r="F1824" s="10"/>
      <c r="G1824" s="10" t="s">
        <v>68</v>
      </c>
      <c r="H1824" s="11"/>
      <c r="K1824" s="30" t="s">
        <v>12143</v>
      </c>
      <c r="L1824" s="10" t="s">
        <v>12144</v>
      </c>
      <c r="M1824" s="28" t="str">
        <f t="shared" ref="M1824:Q1824" si="10945">IFERROR(IF(FIND(M$1,$F1824)&gt;1,"Age - Children",""),"")</f>
        <v/>
      </c>
      <c r="N1824" s="28" t="str">
        <f t="shared" si="10945"/>
        <v/>
      </c>
      <c r="O1824" s="28" t="str">
        <f t="shared" si="10945"/>
        <v/>
      </c>
      <c r="P1824" s="28" t="str">
        <f t="shared" si="10945"/>
        <v/>
      </c>
      <c r="Q1824" s="28" t="str">
        <f t="shared" si="10945"/>
        <v/>
      </c>
      <c r="R1824" s="28" t="str">
        <f t="shared" ref="R1824:T1824" si="10946">IFERROR(IF(FIND(R$1,$F1824)&gt;1,"Age - Elderly",""),"")</f>
        <v/>
      </c>
      <c r="S1824" s="28" t="str">
        <f t="shared" si="10946"/>
        <v/>
      </c>
      <c r="T1824" s="28" t="str">
        <f t="shared" si="10946"/>
        <v/>
      </c>
      <c r="U1824" s="28" t="str">
        <f t="shared" si="3"/>
        <v/>
      </c>
      <c r="V1824" s="28" t="str">
        <f t="shared" si="4"/>
        <v/>
      </c>
      <c r="X1824" s="28" t="str">
        <f t="shared" si="5"/>
        <v/>
      </c>
      <c r="Y1824" s="28" t="str">
        <f t="shared" si="6"/>
        <v/>
      </c>
      <c r="Z1824" s="28" t="str">
        <f t="shared" si="7"/>
        <v/>
      </c>
      <c r="AB1824" s="28" t="str">
        <f t="shared" si="8"/>
        <v/>
      </c>
      <c r="AD1824" s="28" t="str">
        <f t="shared" si="9"/>
        <v/>
      </c>
      <c r="AG1824" s="28" t="str">
        <f t="shared" ref="AG1824:AL1824" si="10947">IFERROR(IF(FIND(AG$1,$F1824)&gt;1,AG$1,""),"")</f>
        <v/>
      </c>
      <c r="AH1824" s="28" t="str">
        <f t="shared" si="10947"/>
        <v/>
      </c>
      <c r="AI1824" s="28" t="str">
        <f t="shared" si="10947"/>
        <v/>
      </c>
      <c r="AJ1824" s="28" t="str">
        <f t="shared" si="10947"/>
        <v/>
      </c>
      <c r="AK1824" s="28" t="str">
        <f t="shared" si="10947"/>
        <v/>
      </c>
      <c r="AL1824" s="28" t="str">
        <f t="shared" si="10947"/>
        <v/>
      </c>
      <c r="AM1824" s="28" t="str">
        <f t="shared" si="11"/>
        <v/>
      </c>
      <c r="AN1824" s="28" t="str">
        <f t="shared" ref="AN1824:AQ1824" si="10948">IFERROR(IF(FIND(AN$1,$F1824)&gt;1,"Status - LGBT",""),"")</f>
        <v/>
      </c>
      <c r="AO1824" s="28" t="str">
        <f t="shared" si="10948"/>
        <v/>
      </c>
      <c r="AP1824" s="28" t="str">
        <f t="shared" si="10948"/>
        <v/>
      </c>
      <c r="AQ1824" s="28" t="str">
        <f t="shared" si="10948"/>
        <v/>
      </c>
      <c r="AR1824" s="28" t="str">
        <f t="shared" ref="AR1824:AV1824" si="10949">IFERROR(IF(FIND(AR$1,$F1824)&gt;1,"BME",""),"")</f>
        <v/>
      </c>
      <c r="AS1824" s="28" t="str">
        <f t="shared" si="10949"/>
        <v/>
      </c>
      <c r="AT1824" s="28" t="str">
        <f t="shared" si="10949"/>
        <v/>
      </c>
      <c r="AU1824" s="28" t="str">
        <f t="shared" si="10949"/>
        <v/>
      </c>
      <c r="AV1824" s="28" t="str">
        <f t="shared" si="10949"/>
        <v/>
      </c>
      <c r="AW1824" s="28" t="str">
        <f t="shared" ref="AW1824:BC1824" si="10950">IFERROR(IF(FIND(AW$1,$F1824)&gt;1,AW$1,""),"")</f>
        <v/>
      </c>
      <c r="AX1824" s="28" t="str">
        <f t="shared" si="10950"/>
        <v/>
      </c>
      <c r="AY1824" s="28" t="str">
        <f t="shared" si="10950"/>
        <v/>
      </c>
      <c r="AZ1824" s="28" t="str">
        <f t="shared" si="10950"/>
        <v/>
      </c>
      <c r="BA1824" s="28" t="str">
        <f t="shared" si="10950"/>
        <v/>
      </c>
      <c r="BB1824" s="28" t="str">
        <f t="shared" si="10950"/>
        <v/>
      </c>
      <c r="BC1824" s="28" t="str">
        <f t="shared" si="10950"/>
        <v/>
      </c>
      <c r="BD1824" s="28" t="str">
        <f t="shared" si="15"/>
        <v/>
      </c>
      <c r="BG1824" s="2" t="s">
        <v>12145</v>
      </c>
      <c r="BJ1824" s="28" t="str">
        <f t="shared" si="16"/>
        <v/>
      </c>
      <c r="BK1824" s="28" t="str">
        <f t="shared" si="17"/>
        <v/>
      </c>
      <c r="BL1824" s="2" t="s">
        <v>16892</v>
      </c>
      <c r="BM1824" s="2" t="s">
        <v>98</v>
      </c>
      <c r="BU1824" s="50" t="s">
        <v>19918</v>
      </c>
      <c r="BV1824" s="12"/>
      <c r="BW1824" s="50"/>
      <c r="BX1824" s="50" t="s">
        <v>19919</v>
      </c>
      <c r="BY1824" s="42" t="str">
        <f t="shared" si="18"/>
        <v>Leeds;Gipton;Harehills;</v>
      </c>
      <c r="BZ1824" s="72"/>
    </row>
    <row r="1825" spans="1:78" ht="15">
      <c r="A1825" s="16" t="s">
        <v>51</v>
      </c>
      <c r="B1825" s="28">
        <f>VLOOKUP(A1825,Organisations!$A$2:$B$7,2,FALSE)</f>
        <v>4</v>
      </c>
      <c r="C1825" s="16" t="s">
        <v>12147</v>
      </c>
      <c r="D1825" s="16" t="s">
        <v>12148</v>
      </c>
      <c r="E1825" s="28" t="str">
        <f t="shared" si="0"/>
        <v/>
      </c>
      <c r="F1825" s="16"/>
      <c r="G1825" s="16" t="s">
        <v>68</v>
      </c>
      <c r="H1825" s="17"/>
      <c r="K1825" s="26" t="s">
        <v>12149</v>
      </c>
      <c r="L1825" s="16" t="s">
        <v>12150</v>
      </c>
      <c r="M1825" s="28" t="str">
        <f t="shared" ref="M1825:Q1825" si="10951">IFERROR(IF(FIND(M$1,$F1825)&gt;1,"Age - Children",""),"")</f>
        <v/>
      </c>
      <c r="N1825" s="28" t="str">
        <f t="shared" si="10951"/>
        <v/>
      </c>
      <c r="O1825" s="28" t="str">
        <f t="shared" si="10951"/>
        <v/>
      </c>
      <c r="P1825" s="28" t="str">
        <f t="shared" si="10951"/>
        <v/>
      </c>
      <c r="Q1825" s="28" t="str">
        <f t="shared" si="10951"/>
        <v/>
      </c>
      <c r="R1825" s="28" t="str">
        <f t="shared" ref="R1825:T1825" si="10952">IFERROR(IF(FIND(R$1,$F1825)&gt;1,"Age - Elderly",""),"")</f>
        <v/>
      </c>
      <c r="S1825" s="28" t="str">
        <f t="shared" si="10952"/>
        <v/>
      </c>
      <c r="T1825" s="28" t="str">
        <f t="shared" si="10952"/>
        <v/>
      </c>
      <c r="U1825" s="28" t="str">
        <f t="shared" si="3"/>
        <v/>
      </c>
      <c r="V1825" s="28" t="str">
        <f t="shared" si="4"/>
        <v/>
      </c>
      <c r="X1825" s="28" t="str">
        <f t="shared" si="5"/>
        <v/>
      </c>
      <c r="Y1825" s="28" t="str">
        <f t="shared" si="6"/>
        <v/>
      </c>
      <c r="Z1825" s="28" t="str">
        <f t="shared" si="7"/>
        <v/>
      </c>
      <c r="AB1825" s="28" t="str">
        <f t="shared" si="8"/>
        <v/>
      </c>
      <c r="AD1825" s="28" t="str">
        <f t="shared" si="9"/>
        <v/>
      </c>
      <c r="AG1825" s="28" t="str">
        <f t="shared" ref="AG1825:AL1825" si="10953">IFERROR(IF(FIND(AG$1,$F1825)&gt;1,AG$1,""),"")</f>
        <v/>
      </c>
      <c r="AH1825" s="28" t="str">
        <f t="shared" si="10953"/>
        <v/>
      </c>
      <c r="AI1825" s="28" t="str">
        <f t="shared" si="10953"/>
        <v/>
      </c>
      <c r="AJ1825" s="28" t="str">
        <f t="shared" si="10953"/>
        <v/>
      </c>
      <c r="AK1825" s="28" t="str">
        <f t="shared" si="10953"/>
        <v/>
      </c>
      <c r="AL1825" s="28" t="str">
        <f t="shared" si="10953"/>
        <v/>
      </c>
      <c r="AM1825" s="28" t="str">
        <f t="shared" si="11"/>
        <v/>
      </c>
      <c r="AN1825" s="28" t="str">
        <f t="shared" ref="AN1825:AQ1825" si="10954">IFERROR(IF(FIND(AN$1,$F1825)&gt;1,"Status - LGBT",""),"")</f>
        <v/>
      </c>
      <c r="AO1825" s="28" t="str">
        <f t="shared" si="10954"/>
        <v/>
      </c>
      <c r="AP1825" s="28" t="str">
        <f t="shared" si="10954"/>
        <v/>
      </c>
      <c r="AQ1825" s="28" t="str">
        <f t="shared" si="10954"/>
        <v/>
      </c>
      <c r="AR1825" s="28" t="str">
        <f t="shared" ref="AR1825:AV1825" si="10955">IFERROR(IF(FIND(AR$1,$F1825)&gt;1,"BME",""),"")</f>
        <v/>
      </c>
      <c r="AS1825" s="28" t="str">
        <f t="shared" si="10955"/>
        <v/>
      </c>
      <c r="AT1825" s="28" t="str">
        <f t="shared" si="10955"/>
        <v/>
      </c>
      <c r="AU1825" s="28" t="str">
        <f t="shared" si="10955"/>
        <v/>
      </c>
      <c r="AV1825" s="28" t="str">
        <f t="shared" si="10955"/>
        <v/>
      </c>
      <c r="AW1825" s="28" t="str">
        <f t="shared" ref="AW1825:BC1825" si="10956">IFERROR(IF(FIND(AW$1,$F1825)&gt;1,AW$1,""),"")</f>
        <v/>
      </c>
      <c r="AX1825" s="28" t="str">
        <f t="shared" si="10956"/>
        <v/>
      </c>
      <c r="AY1825" s="28" t="str">
        <f t="shared" si="10956"/>
        <v/>
      </c>
      <c r="AZ1825" s="28" t="str">
        <f t="shared" si="10956"/>
        <v/>
      </c>
      <c r="BA1825" s="28" t="str">
        <f t="shared" si="10956"/>
        <v/>
      </c>
      <c r="BB1825" s="28" t="str">
        <f t="shared" si="10956"/>
        <v/>
      </c>
      <c r="BC1825" s="28" t="str">
        <f t="shared" si="10956"/>
        <v/>
      </c>
      <c r="BD1825" s="28" t="str">
        <f t="shared" si="15"/>
        <v/>
      </c>
      <c r="BG1825" s="2" t="s">
        <v>12151</v>
      </c>
      <c r="BJ1825" s="28" t="str">
        <f t="shared" si="16"/>
        <v/>
      </c>
      <c r="BK1825" s="28" t="str">
        <f t="shared" si="17"/>
        <v/>
      </c>
      <c r="BL1825" s="2" t="s">
        <v>6541</v>
      </c>
      <c r="BM1825" s="2" t="s">
        <v>98</v>
      </c>
      <c r="BU1825" s="47" t="s">
        <v>687</v>
      </c>
      <c r="BV1825" s="18"/>
      <c r="BW1825" s="47"/>
      <c r="BX1825" s="47" t="s">
        <v>19920</v>
      </c>
      <c r="BY1825" s="42" t="str">
        <f t="shared" si="18"/>
        <v>Headingley;</v>
      </c>
      <c r="BZ1825" s="73"/>
    </row>
    <row r="1826" spans="1:78" ht="15">
      <c r="A1826" s="10" t="s">
        <v>51</v>
      </c>
      <c r="B1826" s="28">
        <f>VLOOKUP(A1826,Organisations!$A$2:$B$7,2,FALSE)</f>
        <v>4</v>
      </c>
      <c r="C1826" s="10" t="s">
        <v>12153</v>
      </c>
      <c r="D1826" s="10" t="s">
        <v>12154</v>
      </c>
      <c r="E1826" s="28" t="str">
        <f t="shared" si="0"/>
        <v>Larchfield is a residential care home that supports older people with enduring mental health needs. Larchfield has 40 en</v>
      </c>
      <c r="F1826" s="10" t="s">
        <v>12156</v>
      </c>
      <c r="G1826" s="10" t="s">
        <v>68</v>
      </c>
      <c r="H1826" s="11"/>
      <c r="K1826" s="30" t="s">
        <v>377</v>
      </c>
      <c r="L1826" s="10" t="s">
        <v>12157</v>
      </c>
      <c r="M1826" s="28" t="str">
        <f t="shared" ref="M1826:Q1826" si="10957">IFERROR(IF(FIND(M$1,$F1826)&gt;1,"Age - Children",""),"")</f>
        <v/>
      </c>
      <c r="N1826" s="28" t="str">
        <f t="shared" si="10957"/>
        <v/>
      </c>
      <c r="O1826" s="28" t="str">
        <f t="shared" si="10957"/>
        <v/>
      </c>
      <c r="P1826" s="28" t="str">
        <f t="shared" si="10957"/>
        <v/>
      </c>
      <c r="Q1826" s="28" t="str">
        <f t="shared" si="10957"/>
        <v/>
      </c>
      <c r="R1826" s="28" t="str">
        <f t="shared" ref="R1826:T1826" si="10958">IFERROR(IF(FIND(R$1,$F1826)&gt;1,"Age - Elderly",""),"")</f>
        <v/>
      </c>
      <c r="S1826" s="28" t="str">
        <f t="shared" si="10958"/>
        <v/>
      </c>
      <c r="T1826" s="28" t="str">
        <f t="shared" si="10958"/>
        <v>Age - Elderly</v>
      </c>
      <c r="U1826" s="28" t="str">
        <f t="shared" si="3"/>
        <v/>
      </c>
      <c r="V1826" s="28" t="str">
        <f t="shared" si="4"/>
        <v/>
      </c>
      <c r="X1826" s="28" t="str">
        <f t="shared" si="5"/>
        <v/>
      </c>
      <c r="Y1826" s="28" t="str">
        <f t="shared" si="6"/>
        <v/>
      </c>
      <c r="Z1826" s="28" t="str">
        <f t="shared" si="7"/>
        <v>Gender - Male</v>
      </c>
      <c r="AB1826" s="28" t="str">
        <f t="shared" si="8"/>
        <v/>
      </c>
      <c r="AD1826" s="28" t="str">
        <f t="shared" si="9"/>
        <v>Gender - Male;</v>
      </c>
      <c r="AG1826" s="28" t="str">
        <f t="shared" ref="AG1826:AL1826" si="10959">IFERROR(IF(FIND(AG$1,$F1826)&gt;1,AG$1,""),"")</f>
        <v/>
      </c>
      <c r="AH1826" s="28" t="str">
        <f t="shared" si="10959"/>
        <v/>
      </c>
      <c r="AI1826" s="28" t="str">
        <f t="shared" si="10959"/>
        <v/>
      </c>
      <c r="AJ1826" s="28" t="str">
        <f t="shared" si="10959"/>
        <v/>
      </c>
      <c r="AK1826" s="28" t="str">
        <f t="shared" si="10959"/>
        <v/>
      </c>
      <c r="AL1826" s="28" t="str">
        <f t="shared" si="10959"/>
        <v/>
      </c>
      <c r="AM1826" s="28" t="str">
        <f t="shared" si="11"/>
        <v/>
      </c>
      <c r="AN1826" s="28" t="str">
        <f t="shared" ref="AN1826:AQ1826" si="10960">IFERROR(IF(FIND(AN$1,$F1826)&gt;1,"Status - LGBT",""),"")</f>
        <v/>
      </c>
      <c r="AO1826" s="28" t="str">
        <f t="shared" si="10960"/>
        <v/>
      </c>
      <c r="AP1826" s="28" t="str">
        <f t="shared" si="10960"/>
        <v/>
      </c>
      <c r="AQ1826" s="28" t="str">
        <f t="shared" si="10960"/>
        <v/>
      </c>
      <c r="AR1826" s="28" t="str">
        <f t="shared" ref="AR1826:AV1826" si="10961">IFERROR(IF(FIND(AR$1,$F1826)&gt;1,"BME",""),"")</f>
        <v/>
      </c>
      <c r="AS1826" s="28" t="str">
        <f t="shared" si="10961"/>
        <v/>
      </c>
      <c r="AT1826" s="28" t="str">
        <f t="shared" si="10961"/>
        <v/>
      </c>
      <c r="AU1826" s="28" t="str">
        <f t="shared" si="10961"/>
        <v/>
      </c>
      <c r="AV1826" s="28" t="str">
        <f t="shared" si="10961"/>
        <v/>
      </c>
      <c r="AW1826" s="28" t="str">
        <f t="shared" ref="AW1826:BC1826" si="10962">IFERROR(IF(FIND(AW$1,$F1826)&gt;1,AW$1,""),"")</f>
        <v/>
      </c>
      <c r="AX1826" s="28" t="str">
        <f t="shared" si="10962"/>
        <v/>
      </c>
      <c r="AY1826" s="28" t="str">
        <f t="shared" si="10962"/>
        <v/>
      </c>
      <c r="AZ1826" s="28" t="str">
        <f t="shared" si="10962"/>
        <v/>
      </c>
      <c r="BA1826" s="28" t="str">
        <f t="shared" si="10962"/>
        <v/>
      </c>
      <c r="BB1826" s="28" t="str">
        <f t="shared" si="10962"/>
        <v/>
      </c>
      <c r="BC1826" s="28" t="str">
        <f t="shared" si="10962"/>
        <v/>
      </c>
      <c r="BD1826" s="28" t="str">
        <f t="shared" si="15"/>
        <v/>
      </c>
      <c r="BG1826" s="2" t="s">
        <v>12158</v>
      </c>
      <c r="BJ1826" s="28" t="str">
        <f t="shared" si="16"/>
        <v/>
      </c>
      <c r="BK1826" s="28" t="str">
        <f t="shared" si="17"/>
        <v/>
      </c>
      <c r="BL1826" s="2" t="s">
        <v>380</v>
      </c>
      <c r="BM1826" s="2" t="s">
        <v>98</v>
      </c>
      <c r="BU1826" s="50" t="s">
        <v>19921</v>
      </c>
      <c r="BV1826" s="12"/>
      <c r="BW1826" s="50"/>
      <c r="BX1826" s="50" t="s">
        <v>19922</v>
      </c>
      <c r="BY1826" s="42" t="str">
        <f t="shared" si="18"/>
        <v>Gender - Male;;Leeds;City;Hunslet;Middleton Park;</v>
      </c>
      <c r="BZ1826" s="72"/>
    </row>
    <row r="1827" spans="1:78" ht="15">
      <c r="A1827" s="16" t="s">
        <v>51</v>
      </c>
      <c r="B1827" s="28">
        <f>VLOOKUP(A1827,Organisations!$A$2:$B$7,2,FALSE)</f>
        <v>4</v>
      </c>
      <c r="C1827" s="16" t="s">
        <v>12160</v>
      </c>
      <c r="D1827" s="16" t="s">
        <v>12161</v>
      </c>
      <c r="E1827" s="28" t="str">
        <f t="shared" si="0"/>
        <v>Apple Box is a small but innovative, not-for-profit social enterprise which believes in giving ordinary people the chanc</v>
      </c>
      <c r="F1827" s="16" t="s">
        <v>12163</v>
      </c>
      <c r="G1827" s="16" t="s">
        <v>68</v>
      </c>
      <c r="H1827" s="17"/>
      <c r="K1827" s="26" t="s">
        <v>12164</v>
      </c>
      <c r="L1827" s="16" t="s">
        <v>12165</v>
      </c>
      <c r="M1827" s="28" t="str">
        <f t="shared" ref="M1827:Q1827" si="10963">IFERROR(IF(FIND(M$1,$F1827)&gt;1,"Age - Children",""),"")</f>
        <v/>
      </c>
      <c r="N1827" s="28" t="str">
        <f t="shared" si="10963"/>
        <v/>
      </c>
      <c r="O1827" s="28" t="str">
        <f t="shared" si="10963"/>
        <v/>
      </c>
      <c r="P1827" s="28" t="str">
        <f t="shared" si="10963"/>
        <v/>
      </c>
      <c r="Q1827" s="28" t="str">
        <f t="shared" si="10963"/>
        <v/>
      </c>
      <c r="R1827" s="28" t="str">
        <f t="shared" ref="R1827:T1827" si="10964">IFERROR(IF(FIND(R$1,$F1827)&gt;1,"Age - Elderly",""),"")</f>
        <v/>
      </c>
      <c r="S1827" s="28" t="str">
        <f t="shared" si="10964"/>
        <v/>
      </c>
      <c r="T1827" s="28" t="str">
        <f t="shared" si="10964"/>
        <v/>
      </c>
      <c r="U1827" s="28" t="str">
        <f t="shared" si="3"/>
        <v/>
      </c>
      <c r="V1827" s="28" t="str">
        <f t="shared" si="4"/>
        <v/>
      </c>
      <c r="X1827" s="28" t="str">
        <f t="shared" si="5"/>
        <v/>
      </c>
      <c r="Y1827" s="28" t="str">
        <f t="shared" si="6"/>
        <v/>
      </c>
      <c r="Z1827" s="28" t="str">
        <f t="shared" si="7"/>
        <v/>
      </c>
      <c r="AB1827" s="28" t="str">
        <f t="shared" si="8"/>
        <v/>
      </c>
      <c r="AD1827" s="28" t="str">
        <f t="shared" si="9"/>
        <v/>
      </c>
      <c r="AG1827" s="28" t="str">
        <f t="shared" ref="AG1827:AL1827" si="10965">IFERROR(IF(FIND(AG$1,$F1827)&gt;1,AG$1,""),"")</f>
        <v/>
      </c>
      <c r="AH1827" s="28" t="str">
        <f t="shared" si="10965"/>
        <v/>
      </c>
      <c r="AI1827" s="28" t="str">
        <f t="shared" si="10965"/>
        <v/>
      </c>
      <c r="AJ1827" s="28" t="str">
        <f t="shared" si="10965"/>
        <v/>
      </c>
      <c r="AK1827" s="28" t="str">
        <f t="shared" si="10965"/>
        <v/>
      </c>
      <c r="AL1827" s="28" t="str">
        <f t="shared" si="10965"/>
        <v/>
      </c>
      <c r="AM1827" s="28" t="str">
        <f t="shared" si="11"/>
        <v/>
      </c>
      <c r="AN1827" s="28" t="str">
        <f t="shared" ref="AN1827:AQ1827" si="10966">IFERROR(IF(FIND(AN$1,$F1827)&gt;1,"Status - LGBT",""),"")</f>
        <v/>
      </c>
      <c r="AO1827" s="28" t="str">
        <f t="shared" si="10966"/>
        <v/>
      </c>
      <c r="AP1827" s="28" t="str">
        <f t="shared" si="10966"/>
        <v/>
      </c>
      <c r="AQ1827" s="28" t="str">
        <f t="shared" si="10966"/>
        <v/>
      </c>
      <c r="AR1827" s="28" t="str">
        <f t="shared" ref="AR1827:AV1827" si="10967">IFERROR(IF(FIND(AR$1,$F1827)&gt;1,"BME",""),"")</f>
        <v/>
      </c>
      <c r="AS1827" s="28" t="str">
        <f t="shared" si="10967"/>
        <v/>
      </c>
      <c r="AT1827" s="28" t="str">
        <f t="shared" si="10967"/>
        <v/>
      </c>
      <c r="AU1827" s="28" t="str">
        <f t="shared" si="10967"/>
        <v/>
      </c>
      <c r="AV1827" s="28" t="str">
        <f t="shared" si="10967"/>
        <v/>
      </c>
      <c r="AW1827" s="28" t="str">
        <f t="shared" ref="AW1827:BC1827" si="10968">IFERROR(IF(FIND(AW$1,$F1827)&gt;1,AW$1,""),"")</f>
        <v/>
      </c>
      <c r="AX1827" s="28" t="str">
        <f t="shared" si="10968"/>
        <v/>
      </c>
      <c r="AY1827" s="28" t="str">
        <f t="shared" si="10968"/>
        <v/>
      </c>
      <c r="AZ1827" s="28" t="str">
        <f t="shared" si="10968"/>
        <v/>
      </c>
      <c r="BA1827" s="28" t="str">
        <f t="shared" si="10968"/>
        <v/>
      </c>
      <c r="BB1827" s="28" t="str">
        <f t="shared" si="10968"/>
        <v/>
      </c>
      <c r="BC1827" s="28" t="str">
        <f t="shared" si="10968"/>
        <v/>
      </c>
      <c r="BD1827" s="28" t="str">
        <f t="shared" si="15"/>
        <v/>
      </c>
      <c r="BG1827" s="2" t="s">
        <v>12166</v>
      </c>
      <c r="BJ1827" s="28" t="str">
        <f t="shared" si="16"/>
        <v/>
      </c>
      <c r="BK1827" s="28" t="str">
        <f t="shared" si="17"/>
        <v/>
      </c>
      <c r="BL1827" s="2" t="s">
        <v>19923</v>
      </c>
      <c r="BM1827" s="2" t="s">
        <v>98</v>
      </c>
      <c r="BU1827" s="47" t="s">
        <v>19838</v>
      </c>
      <c r="BV1827" s="18"/>
      <c r="BW1827" s="47"/>
      <c r="BX1827" s="47" t="s">
        <v>19924</v>
      </c>
      <c r="BY1827" s="42" t="str">
        <f t="shared" si="18"/>
        <v>Leeds;Chapel Allerton;</v>
      </c>
      <c r="BZ1827" s="73"/>
    </row>
    <row r="1828" spans="1:78" ht="15">
      <c r="A1828" s="10" t="s">
        <v>51</v>
      </c>
      <c r="B1828" s="28">
        <f>VLOOKUP(A1828,Organisations!$A$2:$B$7,2,FALSE)</f>
        <v>4</v>
      </c>
      <c r="C1828" s="10" t="s">
        <v>12168</v>
      </c>
      <c r="D1828" s="10" t="s">
        <v>12169</v>
      </c>
      <c r="E1828" s="28" t="str">
        <f t="shared" si="0"/>
        <v>Armley Common Right Trust aims to provide enjoyment of the green open spaces, 20+ acres in all, for the residents of Arm</v>
      </c>
      <c r="F1828" s="10" t="s">
        <v>12171</v>
      </c>
      <c r="G1828" s="10" t="s">
        <v>68</v>
      </c>
      <c r="H1828" s="11"/>
      <c r="K1828" s="30" t="s">
        <v>12172</v>
      </c>
      <c r="L1828" s="10" t="s">
        <v>12173</v>
      </c>
      <c r="M1828" s="28" t="str">
        <f t="shared" ref="M1828:Q1828" si="10969">IFERROR(IF(FIND(M$1,$F1828)&gt;1,"Age - Children",""),"")</f>
        <v/>
      </c>
      <c r="N1828" s="28" t="str">
        <f t="shared" si="10969"/>
        <v/>
      </c>
      <c r="O1828" s="28" t="str">
        <f t="shared" si="10969"/>
        <v/>
      </c>
      <c r="P1828" s="28" t="str">
        <f t="shared" si="10969"/>
        <v/>
      </c>
      <c r="Q1828" s="28" t="str">
        <f t="shared" si="10969"/>
        <v/>
      </c>
      <c r="R1828" s="28" t="str">
        <f t="shared" ref="R1828:T1828" si="10970">IFERROR(IF(FIND(R$1,$F1828)&gt;1,"Age - Elderly",""),"")</f>
        <v/>
      </c>
      <c r="S1828" s="28" t="str">
        <f t="shared" si="10970"/>
        <v/>
      </c>
      <c r="T1828" s="28" t="str">
        <f t="shared" si="10970"/>
        <v/>
      </c>
      <c r="U1828" s="28" t="str">
        <f t="shared" si="3"/>
        <v/>
      </c>
      <c r="V1828" s="28" t="str">
        <f t="shared" si="4"/>
        <v/>
      </c>
      <c r="X1828" s="28" t="str">
        <f t="shared" si="5"/>
        <v/>
      </c>
      <c r="Y1828" s="28" t="str">
        <f t="shared" si="6"/>
        <v/>
      </c>
      <c r="Z1828" s="28" t="str">
        <f t="shared" si="7"/>
        <v>Gender - Male</v>
      </c>
      <c r="AB1828" s="28" t="str">
        <f t="shared" si="8"/>
        <v/>
      </c>
      <c r="AD1828" s="28" t="str">
        <f t="shared" si="9"/>
        <v>Gender - Male;</v>
      </c>
      <c r="AG1828" s="28" t="str">
        <f t="shared" ref="AG1828:AL1828" si="10971">IFERROR(IF(FIND(AG$1,$F1828)&gt;1,AG$1,""),"")</f>
        <v/>
      </c>
      <c r="AH1828" s="28" t="str">
        <f t="shared" si="10971"/>
        <v/>
      </c>
      <c r="AI1828" s="28" t="str">
        <f t="shared" si="10971"/>
        <v/>
      </c>
      <c r="AJ1828" s="28" t="str">
        <f t="shared" si="10971"/>
        <v/>
      </c>
      <c r="AK1828" s="28" t="str">
        <f t="shared" si="10971"/>
        <v/>
      </c>
      <c r="AL1828" s="28" t="str">
        <f t="shared" si="10971"/>
        <v/>
      </c>
      <c r="AM1828" s="28" t="str">
        <f t="shared" si="11"/>
        <v/>
      </c>
      <c r="AN1828" s="28" t="str">
        <f t="shared" ref="AN1828:AQ1828" si="10972">IFERROR(IF(FIND(AN$1,$F1828)&gt;1,"Status - LGBT",""),"")</f>
        <v/>
      </c>
      <c r="AO1828" s="28" t="str">
        <f t="shared" si="10972"/>
        <v/>
      </c>
      <c r="AP1828" s="28" t="str">
        <f t="shared" si="10972"/>
        <v/>
      </c>
      <c r="AQ1828" s="28" t="str">
        <f t="shared" si="10972"/>
        <v/>
      </c>
      <c r="AR1828" s="28" t="str">
        <f t="shared" ref="AR1828:AV1828" si="10973">IFERROR(IF(FIND(AR$1,$F1828)&gt;1,"BME",""),"")</f>
        <v/>
      </c>
      <c r="AS1828" s="28" t="str">
        <f t="shared" si="10973"/>
        <v/>
      </c>
      <c r="AT1828" s="28" t="str">
        <f t="shared" si="10973"/>
        <v/>
      </c>
      <c r="AU1828" s="28" t="str">
        <f t="shared" si="10973"/>
        <v/>
      </c>
      <c r="AV1828" s="28" t="str">
        <f t="shared" si="10973"/>
        <v/>
      </c>
      <c r="AW1828" s="28" t="str">
        <f t="shared" ref="AW1828:BC1828" si="10974">IFERROR(IF(FIND(AW$1,$F1828)&gt;1,AW$1,""),"")</f>
        <v/>
      </c>
      <c r="AX1828" s="28" t="str">
        <f t="shared" si="10974"/>
        <v/>
      </c>
      <c r="AY1828" s="28" t="str">
        <f t="shared" si="10974"/>
        <v/>
      </c>
      <c r="AZ1828" s="28" t="str">
        <f t="shared" si="10974"/>
        <v/>
      </c>
      <c r="BA1828" s="28" t="str">
        <f t="shared" si="10974"/>
        <v/>
      </c>
      <c r="BB1828" s="28" t="str">
        <f t="shared" si="10974"/>
        <v/>
      </c>
      <c r="BC1828" s="28" t="str">
        <f t="shared" si="10974"/>
        <v/>
      </c>
      <c r="BD1828" s="28" t="str">
        <f t="shared" si="15"/>
        <v/>
      </c>
      <c r="BG1828" s="2" t="s">
        <v>12174</v>
      </c>
      <c r="BJ1828" s="28" t="str">
        <f t="shared" si="16"/>
        <v/>
      </c>
      <c r="BK1828" s="28" t="str">
        <f t="shared" si="17"/>
        <v/>
      </c>
      <c r="BL1828" s="2" t="s">
        <v>19925</v>
      </c>
      <c r="BM1828" s="2" t="s">
        <v>98</v>
      </c>
      <c r="BU1828" s="50" t="s">
        <v>627</v>
      </c>
      <c r="BV1828" s="12"/>
      <c r="BW1828" s="50"/>
      <c r="BX1828" s="50" t="s">
        <v>19926</v>
      </c>
      <c r="BY1828" s="42" t="str">
        <f t="shared" si="18"/>
        <v>Gender - Male;;Armley;</v>
      </c>
      <c r="BZ1828" s="72"/>
    </row>
    <row r="1829" spans="1:78" ht="15">
      <c r="A1829" s="16" t="s">
        <v>51</v>
      </c>
      <c r="B1829" s="28">
        <f>VLOOKUP(A1829,Organisations!$A$2:$B$7,2,FALSE)</f>
        <v>4</v>
      </c>
      <c r="C1829" s="16" t="s">
        <v>12176</v>
      </c>
      <c r="D1829" s="16" t="s">
        <v>12177</v>
      </c>
      <c r="E1829" s="28" t="str">
        <f t="shared" si="0"/>
        <v>Counselling service covering all aspects of counselling, including bereavement, anxiety, stress, depression, relationshi</v>
      </c>
      <c r="F1829" s="16" t="s">
        <v>12179</v>
      </c>
      <c r="G1829" s="16" t="s">
        <v>68</v>
      </c>
      <c r="H1829" s="17"/>
      <c r="K1829" s="26" t="s">
        <v>12180</v>
      </c>
      <c r="L1829" s="16" t="s">
        <v>12181</v>
      </c>
      <c r="M1829" s="28" t="str">
        <f t="shared" ref="M1829:Q1829" si="10975">IFERROR(IF(FIND(M$1,$F1829)&gt;1,"Age - Children",""),"")</f>
        <v/>
      </c>
      <c r="N1829" s="28" t="str">
        <f t="shared" si="10975"/>
        <v/>
      </c>
      <c r="O1829" s="28" t="str">
        <f t="shared" si="10975"/>
        <v/>
      </c>
      <c r="P1829" s="28" t="str">
        <f t="shared" si="10975"/>
        <v/>
      </c>
      <c r="Q1829" s="28" t="str">
        <f t="shared" si="10975"/>
        <v/>
      </c>
      <c r="R1829" s="28" t="str">
        <f t="shared" ref="R1829:T1829" si="10976">IFERROR(IF(FIND(R$1,$F1829)&gt;1,"Age - Elderly",""),"")</f>
        <v/>
      </c>
      <c r="S1829" s="28" t="str">
        <f t="shared" si="10976"/>
        <v/>
      </c>
      <c r="T1829" s="28" t="str">
        <f t="shared" si="10976"/>
        <v/>
      </c>
      <c r="U1829" s="28" t="str">
        <f t="shared" si="3"/>
        <v/>
      </c>
      <c r="V1829" s="28" t="str">
        <f t="shared" si="4"/>
        <v/>
      </c>
      <c r="X1829" s="28" t="str">
        <f t="shared" si="5"/>
        <v/>
      </c>
      <c r="Y1829" s="28" t="str">
        <f t="shared" si="6"/>
        <v/>
      </c>
      <c r="Z1829" s="28" t="str">
        <f t="shared" si="7"/>
        <v>Gender - Male</v>
      </c>
      <c r="AB1829" s="28" t="str">
        <f t="shared" si="8"/>
        <v>Gender - Male</v>
      </c>
      <c r="AD1829" s="28" t="str">
        <f t="shared" si="9"/>
        <v>Gender - Male;Gender - Male;</v>
      </c>
      <c r="AG1829" s="28" t="str">
        <f t="shared" ref="AG1829:AL1829" si="10977">IFERROR(IF(FIND(AG$1,$F1829)&gt;1,AG$1,""),"")</f>
        <v/>
      </c>
      <c r="AH1829" s="28" t="str">
        <f t="shared" si="10977"/>
        <v/>
      </c>
      <c r="AI1829" s="28" t="str">
        <f t="shared" si="10977"/>
        <v/>
      </c>
      <c r="AJ1829" s="28" t="str">
        <f t="shared" si="10977"/>
        <v/>
      </c>
      <c r="AK1829" s="28" t="str">
        <f t="shared" si="10977"/>
        <v/>
      </c>
      <c r="AL1829" s="28" t="str">
        <f t="shared" si="10977"/>
        <v/>
      </c>
      <c r="AM1829" s="28" t="str">
        <f t="shared" si="11"/>
        <v/>
      </c>
      <c r="AN1829" s="28" t="str">
        <f t="shared" ref="AN1829:AQ1829" si="10978">IFERROR(IF(FIND(AN$1,$F1829)&gt;1,"Status - LGBT",""),"")</f>
        <v/>
      </c>
      <c r="AO1829" s="28" t="str">
        <f t="shared" si="10978"/>
        <v/>
      </c>
      <c r="AP1829" s="28" t="str">
        <f t="shared" si="10978"/>
        <v/>
      </c>
      <c r="AQ1829" s="28" t="str">
        <f t="shared" si="10978"/>
        <v/>
      </c>
      <c r="AR1829" s="28" t="str">
        <f t="shared" ref="AR1829:AV1829" si="10979">IFERROR(IF(FIND(AR$1,$F1829)&gt;1,"BME",""),"")</f>
        <v/>
      </c>
      <c r="AS1829" s="28" t="str">
        <f t="shared" si="10979"/>
        <v/>
      </c>
      <c r="AT1829" s="28" t="str">
        <f t="shared" si="10979"/>
        <v/>
      </c>
      <c r="AU1829" s="28" t="str">
        <f t="shared" si="10979"/>
        <v/>
      </c>
      <c r="AV1829" s="28" t="str">
        <f t="shared" si="10979"/>
        <v/>
      </c>
      <c r="AW1829" s="28" t="str">
        <f t="shared" ref="AW1829:BC1829" si="10980">IFERROR(IF(FIND(AW$1,$F1829)&gt;1,AW$1,""),"")</f>
        <v>anxiety</v>
      </c>
      <c r="AX1829" s="28" t="str">
        <f t="shared" si="10980"/>
        <v/>
      </c>
      <c r="AY1829" s="28" t="str">
        <f t="shared" si="10980"/>
        <v/>
      </c>
      <c r="AZ1829" s="28" t="str">
        <f t="shared" si="10980"/>
        <v/>
      </c>
      <c r="BA1829" s="28" t="str">
        <f t="shared" si="10980"/>
        <v/>
      </c>
      <c r="BB1829" s="28" t="str">
        <f t="shared" si="10980"/>
        <v/>
      </c>
      <c r="BC1829" s="28" t="str">
        <f t="shared" si="10980"/>
        <v/>
      </c>
      <c r="BD1829" s="28" t="str">
        <f t="shared" si="15"/>
        <v>anxiety;</v>
      </c>
      <c r="BG1829" s="2" t="s">
        <v>12182</v>
      </c>
      <c r="BJ1829" s="28" t="str">
        <f t="shared" si="16"/>
        <v/>
      </c>
      <c r="BK1829" s="28" t="str">
        <f t="shared" si="17"/>
        <v/>
      </c>
      <c r="BL1829" s="2" t="s">
        <v>399</v>
      </c>
      <c r="BM1829" s="2" t="s">
        <v>98</v>
      </c>
      <c r="BU1829" s="47" t="s">
        <v>627</v>
      </c>
      <c r="BV1829" s="18"/>
      <c r="BW1829" s="47"/>
      <c r="BX1829" s="47" t="s">
        <v>19927</v>
      </c>
      <c r="BY1829" s="42" t="str">
        <f t="shared" si="18"/>
        <v>Gender - Male;Gender - Male;;anxiety;;Armley;</v>
      </c>
      <c r="BZ1829" s="73"/>
    </row>
    <row r="1830" spans="1:78" ht="15">
      <c r="A1830" s="10" t="s">
        <v>51</v>
      </c>
      <c r="B1830" s="28">
        <f>VLOOKUP(A1830,Organisations!$A$2:$B$7,2,FALSE)</f>
        <v>4</v>
      </c>
      <c r="C1830" s="10" t="s">
        <v>12184</v>
      </c>
      <c r="D1830" s="10" t="s">
        <v>12185</v>
      </c>
      <c r="E1830" s="28" t="str">
        <f t="shared" si="0"/>
        <v>Armley Juniors' aims to divert young people from falling into anti social and or criminal activities by involving them i</v>
      </c>
      <c r="F1830" s="10" t="s">
        <v>12187</v>
      </c>
      <c r="G1830" s="10" t="s">
        <v>68</v>
      </c>
      <c r="H1830" s="11"/>
      <c r="K1830" s="30" t="s">
        <v>12188</v>
      </c>
      <c r="L1830" s="10" t="s">
        <v>12189</v>
      </c>
      <c r="M1830" s="28" t="str">
        <f t="shared" ref="M1830:Q1830" si="10981">IFERROR(IF(FIND(M$1,$F1830)&gt;1,"Age - Children",""),"")</f>
        <v/>
      </c>
      <c r="N1830" s="28" t="str">
        <f t="shared" si="10981"/>
        <v/>
      </c>
      <c r="O1830" s="28" t="str">
        <f t="shared" si="10981"/>
        <v/>
      </c>
      <c r="P1830" s="28" t="str">
        <f t="shared" si="10981"/>
        <v/>
      </c>
      <c r="Q1830" s="28" t="str">
        <f t="shared" si="10981"/>
        <v/>
      </c>
      <c r="R1830" s="28" t="str">
        <f t="shared" ref="R1830:T1830" si="10982">IFERROR(IF(FIND(R$1,$F1830)&gt;1,"Age - Elderly",""),"")</f>
        <v/>
      </c>
      <c r="S1830" s="28" t="str">
        <f t="shared" si="10982"/>
        <v/>
      </c>
      <c r="T1830" s="28" t="str">
        <f t="shared" si="10982"/>
        <v/>
      </c>
      <c r="U1830" s="28" t="str">
        <f t="shared" si="3"/>
        <v/>
      </c>
      <c r="V1830" s="28" t="str">
        <f t="shared" si="4"/>
        <v/>
      </c>
      <c r="X1830" s="28" t="str">
        <f t="shared" si="5"/>
        <v/>
      </c>
      <c r="Y1830" s="28" t="str">
        <f t="shared" si="6"/>
        <v/>
      </c>
      <c r="Z1830" s="28" t="str">
        <f t="shared" si="7"/>
        <v>Gender - Male</v>
      </c>
      <c r="AB1830" s="28" t="str">
        <f t="shared" si="8"/>
        <v/>
      </c>
      <c r="AD1830" s="28" t="str">
        <f t="shared" si="9"/>
        <v>Gender - Male;</v>
      </c>
      <c r="AG1830" s="28" t="str">
        <f t="shared" ref="AG1830:AL1830" si="10983">IFERROR(IF(FIND(AG$1,$F1830)&gt;1,AG$1,""),"")</f>
        <v/>
      </c>
      <c r="AH1830" s="28" t="str">
        <f t="shared" si="10983"/>
        <v/>
      </c>
      <c r="AI1830" s="28" t="str">
        <f t="shared" si="10983"/>
        <v/>
      </c>
      <c r="AJ1830" s="28" t="str">
        <f t="shared" si="10983"/>
        <v/>
      </c>
      <c r="AK1830" s="28" t="str">
        <f t="shared" si="10983"/>
        <v/>
      </c>
      <c r="AL1830" s="28" t="str">
        <f t="shared" si="10983"/>
        <v/>
      </c>
      <c r="AM1830" s="28" t="str">
        <f t="shared" si="11"/>
        <v/>
      </c>
      <c r="AN1830" s="28" t="str">
        <f t="shared" ref="AN1830:AQ1830" si="10984">IFERROR(IF(FIND(AN$1,$F1830)&gt;1,"Status - LGBT",""),"")</f>
        <v/>
      </c>
      <c r="AO1830" s="28" t="str">
        <f t="shared" si="10984"/>
        <v/>
      </c>
      <c r="AP1830" s="28" t="str">
        <f t="shared" si="10984"/>
        <v/>
      </c>
      <c r="AQ1830" s="28" t="str">
        <f t="shared" si="10984"/>
        <v/>
      </c>
      <c r="AR1830" s="28" t="str">
        <f t="shared" ref="AR1830:AV1830" si="10985">IFERROR(IF(FIND(AR$1,$F1830)&gt;1,"BME",""),"")</f>
        <v/>
      </c>
      <c r="AS1830" s="28" t="str">
        <f t="shared" si="10985"/>
        <v/>
      </c>
      <c r="AT1830" s="28" t="str">
        <f t="shared" si="10985"/>
        <v/>
      </c>
      <c r="AU1830" s="28" t="str">
        <f t="shared" si="10985"/>
        <v/>
      </c>
      <c r="AV1830" s="28" t="str">
        <f t="shared" si="10985"/>
        <v/>
      </c>
      <c r="AW1830" s="28" t="str">
        <f t="shared" ref="AW1830:BC1830" si="10986">IFERROR(IF(FIND(AW$1,$F1830)&gt;1,AW$1,""),"")</f>
        <v/>
      </c>
      <c r="AX1830" s="28" t="str">
        <f t="shared" si="10986"/>
        <v/>
      </c>
      <c r="AY1830" s="28" t="str">
        <f t="shared" si="10986"/>
        <v/>
      </c>
      <c r="AZ1830" s="28" t="str">
        <f t="shared" si="10986"/>
        <v/>
      </c>
      <c r="BA1830" s="28" t="str">
        <f t="shared" si="10986"/>
        <v/>
      </c>
      <c r="BB1830" s="28" t="str">
        <f t="shared" si="10986"/>
        <v/>
      </c>
      <c r="BC1830" s="28" t="str">
        <f t="shared" si="10986"/>
        <v/>
      </c>
      <c r="BD1830" s="28" t="str">
        <f t="shared" si="15"/>
        <v/>
      </c>
      <c r="BG1830" s="2" t="s">
        <v>12190</v>
      </c>
      <c r="BJ1830" s="28" t="str">
        <f t="shared" si="16"/>
        <v/>
      </c>
      <c r="BK1830" s="28" t="str">
        <f t="shared" si="17"/>
        <v/>
      </c>
      <c r="BL1830" s="2" t="s">
        <v>19928</v>
      </c>
      <c r="BM1830" s="2" t="s">
        <v>98</v>
      </c>
      <c r="BU1830" s="50" t="s">
        <v>627</v>
      </c>
      <c r="BV1830" s="12"/>
      <c r="BW1830" s="50"/>
      <c r="BX1830" s="50" t="s">
        <v>19929</v>
      </c>
      <c r="BY1830" s="42" t="str">
        <f t="shared" si="18"/>
        <v>Gender - Male;;Armley;</v>
      </c>
      <c r="BZ1830" s="72"/>
    </row>
    <row r="1831" spans="1:78" ht="15">
      <c r="A1831" s="16" t="s">
        <v>51</v>
      </c>
      <c r="B1831" s="28">
        <f>VLOOKUP(A1831,Organisations!$A$2:$B$7,2,FALSE)</f>
        <v>4</v>
      </c>
      <c r="C1831" s="16" t="s">
        <v>12192</v>
      </c>
      <c r="D1831" s="16" t="s">
        <v>12193</v>
      </c>
      <c r="E1831" s="28" t="str">
        <f t="shared" si="0"/>
        <v>Summer and winter tennis on offer with four outdoor courts made of tarmac and an indoor court with an acrylic surface. T</v>
      </c>
      <c r="F1831" s="16" t="s">
        <v>12195</v>
      </c>
      <c r="G1831" s="16" t="s">
        <v>68</v>
      </c>
      <c r="H1831" s="17"/>
      <c r="K1831" s="59"/>
      <c r="L1831" s="16" t="s">
        <v>12196</v>
      </c>
      <c r="M1831" s="28" t="str">
        <f t="shared" ref="M1831:Q1831" si="10987">IFERROR(IF(FIND(M$1,$F1831)&gt;1,"Age - Children",""),"")</f>
        <v/>
      </c>
      <c r="N1831" s="28" t="str">
        <f t="shared" si="10987"/>
        <v/>
      </c>
      <c r="O1831" s="28" t="str">
        <f t="shared" si="10987"/>
        <v/>
      </c>
      <c r="P1831" s="28" t="str">
        <f t="shared" si="10987"/>
        <v/>
      </c>
      <c r="Q1831" s="28" t="str">
        <f t="shared" si="10987"/>
        <v/>
      </c>
      <c r="R1831" s="28" t="str">
        <f t="shared" ref="R1831:T1831" si="10988">IFERROR(IF(FIND(R$1,$F1831)&gt;1,"Age - Elderly",""),"")</f>
        <v/>
      </c>
      <c r="S1831" s="28" t="str">
        <f t="shared" si="10988"/>
        <v/>
      </c>
      <c r="T1831" s="28" t="str">
        <f t="shared" si="10988"/>
        <v/>
      </c>
      <c r="U1831" s="28" t="str">
        <f t="shared" si="3"/>
        <v/>
      </c>
      <c r="V1831" s="28" t="str">
        <f t="shared" si="4"/>
        <v/>
      </c>
      <c r="X1831" s="28" t="str">
        <f t="shared" si="5"/>
        <v/>
      </c>
      <c r="Y1831" s="28" t="str">
        <f t="shared" si="6"/>
        <v/>
      </c>
      <c r="Z1831" s="28" t="str">
        <f t="shared" si="7"/>
        <v/>
      </c>
      <c r="AB1831" s="28" t="str">
        <f t="shared" si="8"/>
        <v/>
      </c>
      <c r="AD1831" s="28" t="str">
        <f t="shared" si="9"/>
        <v/>
      </c>
      <c r="AG1831" s="28" t="str">
        <f t="shared" ref="AG1831:AL1831" si="10989">IFERROR(IF(FIND(AG$1,$F1831)&gt;1,AG$1,""),"")</f>
        <v/>
      </c>
      <c r="AH1831" s="28" t="str">
        <f t="shared" si="10989"/>
        <v/>
      </c>
      <c r="AI1831" s="28" t="str">
        <f t="shared" si="10989"/>
        <v/>
      </c>
      <c r="AJ1831" s="28" t="str">
        <f t="shared" si="10989"/>
        <v/>
      </c>
      <c r="AK1831" s="28" t="str">
        <f t="shared" si="10989"/>
        <v/>
      </c>
      <c r="AL1831" s="28" t="str">
        <f t="shared" si="10989"/>
        <v/>
      </c>
      <c r="AM1831" s="28" t="str">
        <f t="shared" si="11"/>
        <v/>
      </c>
      <c r="AN1831" s="28" t="str">
        <f t="shared" ref="AN1831:AQ1831" si="10990">IFERROR(IF(FIND(AN$1,$F1831)&gt;1,"Status - LGBT",""),"")</f>
        <v/>
      </c>
      <c r="AO1831" s="28" t="str">
        <f t="shared" si="10990"/>
        <v/>
      </c>
      <c r="AP1831" s="28" t="str">
        <f t="shared" si="10990"/>
        <v/>
      </c>
      <c r="AQ1831" s="28" t="str">
        <f t="shared" si="10990"/>
        <v/>
      </c>
      <c r="AR1831" s="28" t="str">
        <f t="shared" ref="AR1831:AV1831" si="10991">IFERROR(IF(FIND(AR$1,$F1831)&gt;1,"BME",""),"")</f>
        <v/>
      </c>
      <c r="AS1831" s="28" t="str">
        <f t="shared" si="10991"/>
        <v/>
      </c>
      <c r="AT1831" s="28" t="str">
        <f t="shared" si="10991"/>
        <v/>
      </c>
      <c r="AU1831" s="28" t="str">
        <f t="shared" si="10991"/>
        <v/>
      </c>
      <c r="AV1831" s="28" t="str">
        <f t="shared" si="10991"/>
        <v/>
      </c>
      <c r="AW1831" s="28" t="str">
        <f t="shared" ref="AW1831:BC1831" si="10992">IFERROR(IF(FIND(AW$1,$F1831)&gt;1,AW$1,""),"")</f>
        <v/>
      </c>
      <c r="AX1831" s="28" t="str">
        <f t="shared" si="10992"/>
        <v/>
      </c>
      <c r="AY1831" s="28" t="str">
        <f t="shared" si="10992"/>
        <v/>
      </c>
      <c r="AZ1831" s="28" t="str">
        <f t="shared" si="10992"/>
        <v/>
      </c>
      <c r="BA1831" s="28" t="str">
        <f t="shared" si="10992"/>
        <v/>
      </c>
      <c r="BB1831" s="28" t="str">
        <f t="shared" si="10992"/>
        <v/>
      </c>
      <c r="BC1831" s="28" t="str">
        <f t="shared" si="10992"/>
        <v/>
      </c>
      <c r="BD1831" s="28" t="str">
        <f t="shared" si="15"/>
        <v/>
      </c>
      <c r="BG1831" s="2" t="s">
        <v>12197</v>
      </c>
      <c r="BJ1831" s="28" t="str">
        <f t="shared" si="16"/>
        <v/>
      </c>
      <c r="BK1831" s="28" t="str">
        <f t="shared" si="17"/>
        <v/>
      </c>
      <c r="BL1831" s="2" t="s">
        <v>19930</v>
      </c>
      <c r="BM1831" s="2" t="s">
        <v>98</v>
      </c>
      <c r="BU1831" s="18"/>
      <c r="BV1831" s="18"/>
      <c r="BW1831" s="47"/>
      <c r="BX1831" s="47" t="s">
        <v>19931</v>
      </c>
      <c r="BY1831" s="42" t="str">
        <f t="shared" si="18"/>
        <v/>
      </c>
      <c r="BZ1831" s="73"/>
    </row>
    <row r="1832" spans="1:78" ht="15">
      <c r="A1832" s="10" t="s">
        <v>51</v>
      </c>
      <c r="B1832" s="28">
        <f>VLOOKUP(A1832,Organisations!$A$2:$B$7,2,FALSE)</f>
        <v>4</v>
      </c>
      <c r="C1832" s="10" t="s">
        <v>12199</v>
      </c>
      <c r="D1832" s="10" t="s">
        <v>12200</v>
      </c>
      <c r="E1832" s="28" t="str">
        <f t="shared" si="0"/>
        <v/>
      </c>
      <c r="F1832" s="10"/>
      <c r="G1832" s="10" t="s">
        <v>68</v>
      </c>
      <c r="H1832" s="11"/>
      <c r="K1832" s="59"/>
      <c r="L1832" s="10" t="s">
        <v>12201</v>
      </c>
      <c r="M1832" s="28" t="str">
        <f t="shared" ref="M1832:Q1832" si="10993">IFERROR(IF(FIND(M$1,$F1832)&gt;1,"Age - Children",""),"")</f>
        <v/>
      </c>
      <c r="N1832" s="28" t="str">
        <f t="shared" si="10993"/>
        <v/>
      </c>
      <c r="O1832" s="28" t="str">
        <f t="shared" si="10993"/>
        <v/>
      </c>
      <c r="P1832" s="28" t="str">
        <f t="shared" si="10993"/>
        <v/>
      </c>
      <c r="Q1832" s="28" t="str">
        <f t="shared" si="10993"/>
        <v/>
      </c>
      <c r="R1832" s="28" t="str">
        <f t="shared" ref="R1832:T1832" si="10994">IFERROR(IF(FIND(R$1,$F1832)&gt;1,"Age - Elderly",""),"")</f>
        <v/>
      </c>
      <c r="S1832" s="28" t="str">
        <f t="shared" si="10994"/>
        <v/>
      </c>
      <c r="T1832" s="28" t="str">
        <f t="shared" si="10994"/>
        <v/>
      </c>
      <c r="U1832" s="28" t="str">
        <f t="shared" si="3"/>
        <v/>
      </c>
      <c r="V1832" s="28" t="str">
        <f t="shared" si="4"/>
        <v/>
      </c>
      <c r="X1832" s="28" t="str">
        <f t="shared" si="5"/>
        <v/>
      </c>
      <c r="Y1832" s="28" t="str">
        <f t="shared" si="6"/>
        <v/>
      </c>
      <c r="Z1832" s="28" t="str">
        <f t="shared" si="7"/>
        <v/>
      </c>
      <c r="AB1832" s="28" t="str">
        <f t="shared" si="8"/>
        <v/>
      </c>
      <c r="AD1832" s="28" t="str">
        <f t="shared" si="9"/>
        <v/>
      </c>
      <c r="AG1832" s="28" t="str">
        <f t="shared" ref="AG1832:AL1832" si="10995">IFERROR(IF(FIND(AG$1,$F1832)&gt;1,AG$1,""),"")</f>
        <v/>
      </c>
      <c r="AH1832" s="28" t="str">
        <f t="shared" si="10995"/>
        <v/>
      </c>
      <c r="AI1832" s="28" t="str">
        <f t="shared" si="10995"/>
        <v/>
      </c>
      <c r="AJ1832" s="28" t="str">
        <f t="shared" si="10995"/>
        <v/>
      </c>
      <c r="AK1832" s="28" t="str">
        <f t="shared" si="10995"/>
        <v/>
      </c>
      <c r="AL1832" s="28" t="str">
        <f t="shared" si="10995"/>
        <v/>
      </c>
      <c r="AM1832" s="28" t="str">
        <f t="shared" si="11"/>
        <v/>
      </c>
      <c r="AN1832" s="28" t="str">
        <f t="shared" ref="AN1832:AQ1832" si="10996">IFERROR(IF(FIND(AN$1,$F1832)&gt;1,"Status - LGBT",""),"")</f>
        <v/>
      </c>
      <c r="AO1832" s="28" t="str">
        <f t="shared" si="10996"/>
        <v/>
      </c>
      <c r="AP1832" s="28" t="str">
        <f t="shared" si="10996"/>
        <v/>
      </c>
      <c r="AQ1832" s="28" t="str">
        <f t="shared" si="10996"/>
        <v/>
      </c>
      <c r="AR1832" s="28" t="str">
        <f t="shared" ref="AR1832:AV1832" si="10997">IFERROR(IF(FIND(AR$1,$F1832)&gt;1,"BME",""),"")</f>
        <v/>
      </c>
      <c r="AS1832" s="28" t="str">
        <f t="shared" si="10997"/>
        <v/>
      </c>
      <c r="AT1832" s="28" t="str">
        <f t="shared" si="10997"/>
        <v/>
      </c>
      <c r="AU1832" s="28" t="str">
        <f t="shared" si="10997"/>
        <v/>
      </c>
      <c r="AV1832" s="28" t="str">
        <f t="shared" si="10997"/>
        <v/>
      </c>
      <c r="AW1832" s="28" t="str">
        <f t="shared" ref="AW1832:BC1832" si="10998">IFERROR(IF(FIND(AW$1,$F1832)&gt;1,AW$1,""),"")</f>
        <v/>
      </c>
      <c r="AX1832" s="28" t="str">
        <f t="shared" si="10998"/>
        <v/>
      </c>
      <c r="AY1832" s="28" t="str">
        <f t="shared" si="10998"/>
        <v/>
      </c>
      <c r="AZ1832" s="28" t="str">
        <f t="shared" si="10998"/>
        <v/>
      </c>
      <c r="BA1832" s="28" t="str">
        <f t="shared" si="10998"/>
        <v/>
      </c>
      <c r="BB1832" s="28" t="str">
        <f t="shared" si="10998"/>
        <v/>
      </c>
      <c r="BC1832" s="28" t="str">
        <f t="shared" si="10998"/>
        <v/>
      </c>
      <c r="BD1832" s="28" t="str">
        <f t="shared" si="15"/>
        <v/>
      </c>
      <c r="BG1832" s="2" t="s">
        <v>12202</v>
      </c>
      <c r="BJ1832" s="28" t="str">
        <f t="shared" si="16"/>
        <v/>
      </c>
      <c r="BK1832" s="28" t="str">
        <f t="shared" si="17"/>
        <v/>
      </c>
      <c r="BL1832" s="2" t="s">
        <v>19932</v>
      </c>
      <c r="BM1832" s="2" t="s">
        <v>98</v>
      </c>
      <c r="BU1832" s="50" t="s">
        <v>690</v>
      </c>
      <c r="BV1832" s="12"/>
      <c r="BW1832" s="50"/>
      <c r="BX1832" s="50" t="s">
        <v>19933</v>
      </c>
      <c r="BY1832" s="42" t="str">
        <f t="shared" si="18"/>
        <v>Chapel Allerton;</v>
      </c>
      <c r="BZ1832" s="72"/>
    </row>
    <row r="1833" spans="1:78" ht="15">
      <c r="A1833" s="16" t="s">
        <v>51</v>
      </c>
      <c r="B1833" s="28">
        <f>VLOOKUP(A1833,Organisations!$A$2:$B$7,2,FALSE)</f>
        <v>4</v>
      </c>
      <c r="C1833" s="23" t="s">
        <v>408</v>
      </c>
      <c r="D1833" s="23" t="s">
        <v>409</v>
      </c>
      <c r="E1833" s="28" t="str">
        <f t="shared" si="0"/>
        <v>Artlink West Yorkshire works with disadvantaged groups of people of all ages using the art engagement as a vehicle to in</v>
      </c>
      <c r="F1833" s="16" t="s">
        <v>12205</v>
      </c>
      <c r="G1833" s="16" t="s">
        <v>68</v>
      </c>
      <c r="H1833" s="17"/>
      <c r="K1833" s="26" t="s">
        <v>414</v>
      </c>
      <c r="L1833" s="16" t="s">
        <v>4052</v>
      </c>
      <c r="M1833" s="28" t="str">
        <f t="shared" ref="M1833:Q1833" si="10999">IFERROR(IF(FIND(M$1,$F1833)&gt;1,"Age - Children",""),"")</f>
        <v/>
      </c>
      <c r="N1833" s="28" t="str">
        <f t="shared" si="10999"/>
        <v/>
      </c>
      <c r="O1833" s="28" t="str">
        <f t="shared" si="10999"/>
        <v/>
      </c>
      <c r="P1833" s="28" t="str">
        <f t="shared" si="10999"/>
        <v/>
      </c>
      <c r="Q1833" s="28" t="str">
        <f t="shared" si="10999"/>
        <v/>
      </c>
      <c r="R1833" s="28" t="str">
        <f t="shared" ref="R1833:T1833" si="11000">IFERROR(IF(FIND(R$1,$F1833)&gt;1,"Age - Elderly",""),"")</f>
        <v/>
      </c>
      <c r="S1833" s="28" t="str">
        <f t="shared" si="11000"/>
        <v/>
      </c>
      <c r="T1833" s="28" t="str">
        <f t="shared" si="11000"/>
        <v/>
      </c>
      <c r="U1833" s="28" t="str">
        <f t="shared" si="3"/>
        <v/>
      </c>
      <c r="V1833" s="28" t="str">
        <f t="shared" si="4"/>
        <v/>
      </c>
      <c r="X1833" s="28" t="str">
        <f t="shared" si="5"/>
        <v/>
      </c>
      <c r="Y1833" s="28" t="str">
        <f t="shared" si="6"/>
        <v/>
      </c>
      <c r="Z1833" s="28" t="str">
        <f t="shared" si="7"/>
        <v>Gender - Male</v>
      </c>
      <c r="AB1833" s="28" t="str">
        <f t="shared" si="8"/>
        <v/>
      </c>
      <c r="AD1833" s="28" t="str">
        <f t="shared" si="9"/>
        <v>Gender - Male;</v>
      </c>
      <c r="AG1833" s="28" t="str">
        <f t="shared" ref="AG1833:AL1833" si="11001">IFERROR(IF(FIND(AG$1,$F1833)&gt;1,AG$1,""),"")</f>
        <v/>
      </c>
      <c r="AH1833" s="28" t="str">
        <f t="shared" si="11001"/>
        <v/>
      </c>
      <c r="AI1833" s="28" t="str">
        <f t="shared" si="11001"/>
        <v/>
      </c>
      <c r="AJ1833" s="28" t="str">
        <f t="shared" si="11001"/>
        <v/>
      </c>
      <c r="AK1833" s="28" t="str">
        <f t="shared" si="11001"/>
        <v/>
      </c>
      <c r="AL1833" s="28" t="str">
        <f t="shared" si="11001"/>
        <v/>
      </c>
      <c r="AM1833" s="28" t="str">
        <f t="shared" si="11"/>
        <v/>
      </c>
      <c r="AN1833" s="28" t="str">
        <f t="shared" ref="AN1833:AQ1833" si="11002">IFERROR(IF(FIND(AN$1,$F1833)&gt;1,"Status - LGBT",""),"")</f>
        <v/>
      </c>
      <c r="AO1833" s="28" t="str">
        <f t="shared" si="11002"/>
        <v/>
      </c>
      <c r="AP1833" s="28" t="str">
        <f t="shared" si="11002"/>
        <v/>
      </c>
      <c r="AQ1833" s="28" t="str">
        <f t="shared" si="11002"/>
        <v/>
      </c>
      <c r="AR1833" s="28" t="str">
        <f t="shared" ref="AR1833:AV1833" si="11003">IFERROR(IF(FIND(AR$1,$F1833)&gt;1,"BME",""),"")</f>
        <v/>
      </c>
      <c r="AS1833" s="28" t="str">
        <f t="shared" si="11003"/>
        <v/>
      </c>
      <c r="AT1833" s="28" t="str">
        <f t="shared" si="11003"/>
        <v/>
      </c>
      <c r="AU1833" s="28" t="str">
        <f t="shared" si="11003"/>
        <v/>
      </c>
      <c r="AV1833" s="28" t="str">
        <f t="shared" si="11003"/>
        <v/>
      </c>
      <c r="AW1833" s="28" t="str">
        <f t="shared" ref="AW1833:BC1833" si="11004">IFERROR(IF(FIND(AW$1,$F1833)&gt;1,AW$1,""),"")</f>
        <v/>
      </c>
      <c r="AX1833" s="28" t="str">
        <f t="shared" si="11004"/>
        <v/>
      </c>
      <c r="AY1833" s="28" t="str">
        <f t="shared" si="11004"/>
        <v/>
      </c>
      <c r="AZ1833" s="28" t="str">
        <f t="shared" si="11004"/>
        <v/>
      </c>
      <c r="BA1833" s="28" t="str">
        <f t="shared" si="11004"/>
        <v/>
      </c>
      <c r="BB1833" s="28" t="str">
        <f t="shared" si="11004"/>
        <v/>
      </c>
      <c r="BC1833" s="28" t="str">
        <f t="shared" si="11004"/>
        <v/>
      </c>
      <c r="BD1833" s="28" t="str">
        <f t="shared" si="15"/>
        <v/>
      </c>
      <c r="BG1833" s="2" t="s">
        <v>12206</v>
      </c>
      <c r="BJ1833" s="28" t="str">
        <f t="shared" si="16"/>
        <v/>
      </c>
      <c r="BK1833" s="28" t="str">
        <f t="shared" si="17"/>
        <v/>
      </c>
      <c r="BL1833" s="2" t="s">
        <v>416</v>
      </c>
      <c r="BM1833" s="2" t="s">
        <v>98</v>
      </c>
      <c r="BU1833" s="47" t="s">
        <v>19866</v>
      </c>
      <c r="BV1833" s="18"/>
      <c r="BW1833" s="47"/>
      <c r="BX1833" s="47" t="s">
        <v>19934</v>
      </c>
      <c r="BY1833" s="42" t="str">
        <f t="shared" si="18"/>
        <v>Gender - Male;;Leeds;City;Hunslet;</v>
      </c>
      <c r="BZ1833" s="73"/>
    </row>
    <row r="1834" spans="1:78" ht="15">
      <c r="A1834" s="10" t="s">
        <v>51</v>
      </c>
      <c r="B1834" s="28">
        <f>VLOOKUP(A1834,Organisations!$A$2:$B$7,2,FALSE)</f>
        <v>4</v>
      </c>
      <c r="C1834" s="10" t="s">
        <v>12207</v>
      </c>
      <c r="D1834" s="10" t="s">
        <v>12208</v>
      </c>
      <c r="E1834" s="28" t="str">
        <f t="shared" si="0"/>
        <v xml:space="preserve">Arts Council England is the national development agency for the arts. Our ambition is to place the arts at the heart of </v>
      </c>
      <c r="F1834" s="10" t="s">
        <v>12210</v>
      </c>
      <c r="G1834" s="10" t="s">
        <v>68</v>
      </c>
      <c r="H1834" s="11"/>
      <c r="K1834" s="30" t="s">
        <v>12211</v>
      </c>
      <c r="L1834" s="10" t="s">
        <v>12212</v>
      </c>
      <c r="M1834" s="28" t="str">
        <f t="shared" ref="M1834:Q1834" si="11005">IFERROR(IF(FIND(M$1,$F1834)&gt;1,"Age - Children",""),"")</f>
        <v/>
      </c>
      <c r="N1834" s="28" t="str">
        <f t="shared" si="11005"/>
        <v/>
      </c>
      <c r="O1834" s="28" t="str">
        <f t="shared" si="11005"/>
        <v/>
      </c>
      <c r="P1834" s="28" t="str">
        <f t="shared" si="11005"/>
        <v/>
      </c>
      <c r="Q1834" s="28" t="str">
        <f t="shared" si="11005"/>
        <v/>
      </c>
      <c r="R1834" s="28" t="str">
        <f t="shared" ref="R1834:T1834" si="11006">IFERROR(IF(FIND(R$1,$F1834)&gt;1,"Age - Elderly",""),"")</f>
        <v/>
      </c>
      <c r="S1834" s="28" t="str">
        <f t="shared" si="11006"/>
        <v/>
      </c>
      <c r="T1834" s="28" t="str">
        <f t="shared" si="11006"/>
        <v/>
      </c>
      <c r="U1834" s="28" t="str">
        <f t="shared" si="3"/>
        <v/>
      </c>
      <c r="V1834" s="28" t="str">
        <f t="shared" si="4"/>
        <v/>
      </c>
      <c r="X1834" s="28" t="str">
        <f t="shared" si="5"/>
        <v/>
      </c>
      <c r="Y1834" s="28" t="str">
        <f t="shared" si="6"/>
        <v/>
      </c>
      <c r="Z1834" s="28" t="str">
        <f t="shared" si="7"/>
        <v>Gender - Male</v>
      </c>
      <c r="AB1834" s="28" t="str">
        <f t="shared" si="8"/>
        <v/>
      </c>
      <c r="AD1834" s="28" t="str">
        <f t="shared" si="9"/>
        <v>Gender - Male;</v>
      </c>
      <c r="AG1834" s="28" t="str">
        <f t="shared" ref="AG1834:AL1834" si="11007">IFERROR(IF(FIND(AG$1,$F1834)&gt;1,AG$1,""),"")</f>
        <v/>
      </c>
      <c r="AH1834" s="28" t="str">
        <f t="shared" si="11007"/>
        <v/>
      </c>
      <c r="AI1834" s="28" t="str">
        <f t="shared" si="11007"/>
        <v/>
      </c>
      <c r="AJ1834" s="28" t="str">
        <f t="shared" si="11007"/>
        <v/>
      </c>
      <c r="AK1834" s="28" t="str">
        <f t="shared" si="11007"/>
        <v/>
      </c>
      <c r="AL1834" s="28" t="str">
        <f t="shared" si="11007"/>
        <v/>
      </c>
      <c r="AM1834" s="28" t="str">
        <f t="shared" si="11"/>
        <v/>
      </c>
      <c r="AN1834" s="28" t="str">
        <f t="shared" ref="AN1834:AQ1834" si="11008">IFERROR(IF(FIND(AN$1,$F1834)&gt;1,"Status - LGBT",""),"")</f>
        <v/>
      </c>
      <c r="AO1834" s="28" t="str">
        <f t="shared" si="11008"/>
        <v/>
      </c>
      <c r="AP1834" s="28" t="str">
        <f t="shared" si="11008"/>
        <v/>
      </c>
      <c r="AQ1834" s="28" t="str">
        <f t="shared" si="11008"/>
        <v/>
      </c>
      <c r="AR1834" s="28" t="str">
        <f t="shared" ref="AR1834:AV1834" si="11009">IFERROR(IF(FIND(AR$1,$F1834)&gt;1,"BME",""),"")</f>
        <v/>
      </c>
      <c r="AS1834" s="28" t="str">
        <f t="shared" si="11009"/>
        <v/>
      </c>
      <c r="AT1834" s="28" t="str">
        <f t="shared" si="11009"/>
        <v/>
      </c>
      <c r="AU1834" s="28" t="str">
        <f t="shared" si="11009"/>
        <v/>
      </c>
      <c r="AV1834" s="28" t="str">
        <f t="shared" si="11009"/>
        <v/>
      </c>
      <c r="AW1834" s="28" t="str">
        <f t="shared" ref="AW1834:BC1834" si="11010">IFERROR(IF(FIND(AW$1,$F1834)&gt;1,AW$1,""),"")</f>
        <v/>
      </c>
      <c r="AX1834" s="28" t="str">
        <f t="shared" si="11010"/>
        <v/>
      </c>
      <c r="AY1834" s="28" t="str">
        <f t="shared" si="11010"/>
        <v/>
      </c>
      <c r="AZ1834" s="28" t="str">
        <f t="shared" si="11010"/>
        <v/>
      </c>
      <c r="BA1834" s="28" t="str">
        <f t="shared" si="11010"/>
        <v/>
      </c>
      <c r="BB1834" s="28" t="str">
        <f t="shared" si="11010"/>
        <v/>
      </c>
      <c r="BC1834" s="28" t="str">
        <f t="shared" si="11010"/>
        <v/>
      </c>
      <c r="BD1834" s="28" t="str">
        <f t="shared" si="15"/>
        <v/>
      </c>
      <c r="BG1834" s="2" t="s">
        <v>12213</v>
      </c>
      <c r="BJ1834" s="28" t="str">
        <f t="shared" si="16"/>
        <v/>
      </c>
      <c r="BK1834" s="28" t="str">
        <f t="shared" si="17"/>
        <v/>
      </c>
      <c r="BL1834" s="2" t="s">
        <v>19935</v>
      </c>
      <c r="BM1834" s="2" t="s">
        <v>98</v>
      </c>
      <c r="BU1834" s="12"/>
      <c r="BV1834" s="12"/>
      <c r="BW1834" s="50"/>
      <c r="BX1834" s="50" t="s">
        <v>19858</v>
      </c>
      <c r="BY1834" s="42" t="str">
        <f t="shared" si="18"/>
        <v>Gender - Male;;</v>
      </c>
      <c r="BZ1834" s="72"/>
    </row>
    <row r="1835" spans="1:78" ht="15">
      <c r="A1835" s="16" t="s">
        <v>51</v>
      </c>
      <c r="B1835" s="28">
        <f>VLOOKUP(A1835,Organisations!$A$2:$B$7,2,FALSE)</f>
        <v>4</v>
      </c>
      <c r="C1835" s="16" t="s">
        <v>12215</v>
      </c>
      <c r="D1835" s="16" t="s">
        <v>12216</v>
      </c>
      <c r="E1835" s="28" t="str">
        <f t="shared" si="0"/>
        <v>Artsmix, formerly known as Mosaic, supports and helps with the development of emerging artists and crafts people in Leed</v>
      </c>
      <c r="F1835" s="16" t="s">
        <v>12218</v>
      </c>
      <c r="G1835" s="16" t="s">
        <v>68</v>
      </c>
      <c r="H1835" s="17"/>
      <c r="K1835" s="26" t="s">
        <v>12219</v>
      </c>
      <c r="L1835" s="16" t="s">
        <v>12220</v>
      </c>
      <c r="M1835" s="28" t="str">
        <f t="shared" ref="M1835:Q1835" si="11011">IFERROR(IF(FIND(M$1,$F1835)&gt;1,"Age - Children",""),"")</f>
        <v/>
      </c>
      <c r="N1835" s="28" t="str">
        <f t="shared" si="11011"/>
        <v/>
      </c>
      <c r="O1835" s="28" t="str">
        <f t="shared" si="11011"/>
        <v/>
      </c>
      <c r="P1835" s="28" t="str">
        <f t="shared" si="11011"/>
        <v/>
      </c>
      <c r="Q1835" s="28" t="str">
        <f t="shared" si="11011"/>
        <v/>
      </c>
      <c r="R1835" s="28" t="str">
        <f t="shared" ref="R1835:T1835" si="11012">IFERROR(IF(FIND(R$1,$F1835)&gt;1,"Age - Elderly",""),"")</f>
        <v/>
      </c>
      <c r="S1835" s="28" t="str">
        <f t="shared" si="11012"/>
        <v/>
      </c>
      <c r="T1835" s="28" t="str">
        <f t="shared" si="11012"/>
        <v/>
      </c>
      <c r="U1835" s="28" t="str">
        <f t="shared" si="3"/>
        <v/>
      </c>
      <c r="V1835" s="28" t="str">
        <f t="shared" si="4"/>
        <v/>
      </c>
      <c r="X1835" s="28" t="str">
        <f t="shared" si="5"/>
        <v/>
      </c>
      <c r="Y1835" s="28" t="str">
        <f t="shared" si="6"/>
        <v/>
      </c>
      <c r="Z1835" s="28" t="str">
        <f t="shared" si="7"/>
        <v>Gender - Male</v>
      </c>
      <c r="AB1835" s="28" t="str">
        <f t="shared" si="8"/>
        <v>Gender - Male</v>
      </c>
      <c r="AD1835" s="28" t="str">
        <f t="shared" si="9"/>
        <v>Gender - Male;Gender - Male;</v>
      </c>
      <c r="AG1835" s="28" t="str">
        <f t="shared" ref="AG1835:AL1835" si="11013">IFERROR(IF(FIND(AG$1,$F1835)&gt;1,AG$1,""),"")</f>
        <v/>
      </c>
      <c r="AH1835" s="28" t="str">
        <f t="shared" si="11013"/>
        <v/>
      </c>
      <c r="AI1835" s="28" t="str">
        <f t="shared" si="11013"/>
        <v/>
      </c>
      <c r="AJ1835" s="28" t="str">
        <f t="shared" si="11013"/>
        <v/>
      </c>
      <c r="AK1835" s="28" t="str">
        <f t="shared" si="11013"/>
        <v/>
      </c>
      <c r="AL1835" s="28" t="str">
        <f t="shared" si="11013"/>
        <v/>
      </c>
      <c r="AM1835" s="28" t="str">
        <f t="shared" si="11"/>
        <v/>
      </c>
      <c r="AN1835" s="28" t="str">
        <f t="shared" ref="AN1835:AQ1835" si="11014">IFERROR(IF(FIND(AN$1,$F1835)&gt;1,"Status - LGBT",""),"")</f>
        <v/>
      </c>
      <c r="AO1835" s="28" t="str">
        <f t="shared" si="11014"/>
        <v/>
      </c>
      <c r="AP1835" s="28" t="str">
        <f t="shared" si="11014"/>
        <v/>
      </c>
      <c r="AQ1835" s="28" t="str">
        <f t="shared" si="11014"/>
        <v/>
      </c>
      <c r="AR1835" s="28" t="str">
        <f t="shared" ref="AR1835:AV1835" si="11015">IFERROR(IF(FIND(AR$1,$F1835)&gt;1,"BME",""),"")</f>
        <v/>
      </c>
      <c r="AS1835" s="28" t="str">
        <f t="shared" si="11015"/>
        <v/>
      </c>
      <c r="AT1835" s="28" t="str">
        <f t="shared" si="11015"/>
        <v/>
      </c>
      <c r="AU1835" s="28" t="str">
        <f t="shared" si="11015"/>
        <v/>
      </c>
      <c r="AV1835" s="28" t="str">
        <f t="shared" si="11015"/>
        <v/>
      </c>
      <c r="AW1835" s="28" t="str">
        <f t="shared" ref="AW1835:BC1835" si="11016">IFERROR(IF(FIND(AW$1,$F1835)&gt;1,AW$1,""),"")</f>
        <v/>
      </c>
      <c r="AX1835" s="28" t="str">
        <f t="shared" si="11016"/>
        <v/>
      </c>
      <c r="AY1835" s="28" t="str">
        <f t="shared" si="11016"/>
        <v/>
      </c>
      <c r="AZ1835" s="28" t="str">
        <f t="shared" si="11016"/>
        <v/>
      </c>
      <c r="BA1835" s="28" t="str">
        <f t="shared" si="11016"/>
        <v/>
      </c>
      <c r="BB1835" s="28" t="str">
        <f t="shared" si="11016"/>
        <v/>
      </c>
      <c r="BC1835" s="28" t="str">
        <f t="shared" si="11016"/>
        <v/>
      </c>
      <c r="BD1835" s="28" t="str">
        <f t="shared" si="15"/>
        <v/>
      </c>
      <c r="BG1835" s="2" t="s">
        <v>12221</v>
      </c>
      <c r="BJ1835" s="28" t="str">
        <f t="shared" si="16"/>
        <v/>
      </c>
      <c r="BK1835" s="28" t="str">
        <f t="shared" si="17"/>
        <v/>
      </c>
      <c r="BL1835" s="2" t="s">
        <v>7648</v>
      </c>
      <c r="BM1835" s="2" t="s">
        <v>98</v>
      </c>
      <c r="BU1835" s="47" t="s">
        <v>627</v>
      </c>
      <c r="BV1835" s="18"/>
      <c r="BW1835" s="47"/>
      <c r="BX1835" s="47" t="s">
        <v>19858</v>
      </c>
      <c r="BY1835" s="42" t="str">
        <f t="shared" si="18"/>
        <v>Gender - Male;Gender - Male;;Armley;</v>
      </c>
      <c r="BZ1835" s="73"/>
    </row>
    <row r="1836" spans="1:78" ht="15">
      <c r="A1836" s="10" t="s">
        <v>51</v>
      </c>
      <c r="B1836" s="28">
        <f>VLOOKUP(A1836,Organisations!$A$2:$B$7,2,FALSE)</f>
        <v>4</v>
      </c>
      <c r="C1836" s="10" t="s">
        <v>12223</v>
      </c>
      <c r="D1836" s="10" t="s">
        <v>12224</v>
      </c>
      <c r="E1836" s="28" t="str">
        <f t="shared" si="0"/>
        <v>Artz Academy was established in 2004 and offers creative arts and english language arts classes and workshops to schools</v>
      </c>
      <c r="F1836" s="10" t="s">
        <v>12226</v>
      </c>
      <c r="G1836" s="10" t="s">
        <v>68</v>
      </c>
      <c r="H1836" s="11"/>
      <c r="K1836" s="30" t="s">
        <v>12227</v>
      </c>
      <c r="L1836" s="10" t="s">
        <v>12228</v>
      </c>
      <c r="M1836" s="28" t="str">
        <f t="shared" ref="M1836:Q1836" si="11017">IFERROR(IF(FIND(M$1,$F1836)&gt;1,"Age - Children",""),"")</f>
        <v/>
      </c>
      <c r="N1836" s="28" t="str">
        <f t="shared" si="11017"/>
        <v/>
      </c>
      <c r="O1836" s="28" t="str">
        <f t="shared" si="11017"/>
        <v/>
      </c>
      <c r="P1836" s="28" t="str">
        <f t="shared" si="11017"/>
        <v/>
      </c>
      <c r="Q1836" s="28" t="str">
        <f t="shared" si="11017"/>
        <v>Age - Children</v>
      </c>
      <c r="R1836" s="28" t="str">
        <f t="shared" ref="R1836:T1836" si="11018">IFERROR(IF(FIND(R$1,$F1836)&gt;1,"Age - Elderly",""),"")</f>
        <v/>
      </c>
      <c r="S1836" s="28" t="str">
        <f t="shared" si="11018"/>
        <v/>
      </c>
      <c r="T1836" s="28" t="str">
        <f t="shared" si="11018"/>
        <v/>
      </c>
      <c r="U1836" s="28" t="str">
        <f t="shared" si="3"/>
        <v>Age - Children;</v>
      </c>
      <c r="V1836" s="28" t="str">
        <f t="shared" si="4"/>
        <v/>
      </c>
      <c r="X1836" s="28" t="str">
        <f t="shared" si="5"/>
        <v/>
      </c>
      <c r="Y1836" s="28" t="str">
        <f t="shared" si="6"/>
        <v/>
      </c>
      <c r="Z1836" s="28" t="str">
        <f t="shared" si="7"/>
        <v/>
      </c>
      <c r="AB1836" s="28" t="str">
        <f t="shared" si="8"/>
        <v/>
      </c>
      <c r="AD1836" s="28" t="str">
        <f t="shared" si="9"/>
        <v/>
      </c>
      <c r="AG1836" s="28" t="str">
        <f t="shared" ref="AG1836:AL1836" si="11019">IFERROR(IF(FIND(AG$1,$F1836)&gt;1,AG$1,""),"")</f>
        <v/>
      </c>
      <c r="AH1836" s="28" t="str">
        <f t="shared" si="11019"/>
        <v/>
      </c>
      <c r="AI1836" s="28" t="str">
        <f t="shared" si="11019"/>
        <v/>
      </c>
      <c r="AJ1836" s="28" t="str">
        <f t="shared" si="11019"/>
        <v/>
      </c>
      <c r="AK1836" s="28" t="str">
        <f t="shared" si="11019"/>
        <v/>
      </c>
      <c r="AL1836" s="28" t="str">
        <f t="shared" si="11019"/>
        <v/>
      </c>
      <c r="AM1836" s="28" t="str">
        <f t="shared" si="11"/>
        <v/>
      </c>
      <c r="AN1836" s="28" t="str">
        <f t="shared" ref="AN1836:AQ1836" si="11020">IFERROR(IF(FIND(AN$1,$F1836)&gt;1,"Status - LGBT",""),"")</f>
        <v/>
      </c>
      <c r="AO1836" s="28" t="str">
        <f t="shared" si="11020"/>
        <v/>
      </c>
      <c r="AP1836" s="28" t="str">
        <f t="shared" si="11020"/>
        <v/>
      </c>
      <c r="AQ1836" s="28" t="str">
        <f t="shared" si="11020"/>
        <v/>
      </c>
      <c r="AR1836" s="28" t="str">
        <f t="shared" ref="AR1836:AV1836" si="11021">IFERROR(IF(FIND(AR$1,$F1836)&gt;1,"BME",""),"")</f>
        <v/>
      </c>
      <c r="AS1836" s="28" t="str">
        <f t="shared" si="11021"/>
        <v/>
      </c>
      <c r="AT1836" s="28" t="str">
        <f t="shared" si="11021"/>
        <v/>
      </c>
      <c r="AU1836" s="28" t="str">
        <f t="shared" si="11021"/>
        <v/>
      </c>
      <c r="AV1836" s="28" t="str">
        <f t="shared" si="11021"/>
        <v/>
      </c>
      <c r="AW1836" s="28" t="str">
        <f t="shared" ref="AW1836:BC1836" si="11022">IFERROR(IF(FIND(AW$1,$F1836)&gt;1,AW$1,""),"")</f>
        <v/>
      </c>
      <c r="AX1836" s="28" t="str">
        <f t="shared" si="11022"/>
        <v/>
      </c>
      <c r="AY1836" s="28" t="str">
        <f t="shared" si="11022"/>
        <v/>
      </c>
      <c r="AZ1836" s="28" t="str">
        <f t="shared" si="11022"/>
        <v/>
      </c>
      <c r="BA1836" s="28" t="str">
        <f t="shared" si="11022"/>
        <v/>
      </c>
      <c r="BB1836" s="28" t="str">
        <f t="shared" si="11022"/>
        <v/>
      </c>
      <c r="BC1836" s="28" t="str">
        <f t="shared" si="11022"/>
        <v/>
      </c>
      <c r="BD1836" s="28" t="str">
        <f t="shared" si="15"/>
        <v/>
      </c>
      <c r="BG1836" s="2" t="s">
        <v>12229</v>
      </c>
      <c r="BJ1836" s="28" t="str">
        <f t="shared" si="16"/>
        <v/>
      </c>
      <c r="BK1836" s="28" t="str">
        <f t="shared" si="17"/>
        <v/>
      </c>
      <c r="BL1836" s="2" t="s">
        <v>19936</v>
      </c>
      <c r="BM1836" s="2" t="s">
        <v>98</v>
      </c>
      <c r="BU1836" s="50" t="s">
        <v>19838</v>
      </c>
      <c r="BV1836" s="12"/>
      <c r="BW1836" s="50"/>
      <c r="BX1836" s="50" t="s">
        <v>19858</v>
      </c>
      <c r="BY1836" s="42" t="str">
        <f t="shared" si="18"/>
        <v>Age - Children;;Leeds;Chapel Allerton;</v>
      </c>
      <c r="BZ1836" s="72"/>
    </row>
    <row r="1837" spans="1:78" ht="15">
      <c r="A1837" s="16" t="s">
        <v>51</v>
      </c>
      <c r="B1837" s="28">
        <f>VLOOKUP(A1837,Organisations!$A$2:$B$7,2,FALSE)</f>
        <v>4</v>
      </c>
      <c r="C1837" s="23" t="s">
        <v>4069</v>
      </c>
      <c r="D1837" s="23" t="s">
        <v>4070</v>
      </c>
      <c r="E1837" s="28" t="str">
        <f t="shared" si="0"/>
        <v>The Asha Neighbourhood Project is for all women in South Leeds with language, childcare and cultural needs. We aim to cr</v>
      </c>
      <c r="F1837" s="16" t="s">
        <v>12232</v>
      </c>
      <c r="G1837" s="16" t="s">
        <v>68</v>
      </c>
      <c r="H1837" s="17"/>
      <c r="K1837" s="26" t="s">
        <v>12233</v>
      </c>
      <c r="L1837" s="16" t="s">
        <v>4073</v>
      </c>
      <c r="M1837" s="28" t="str">
        <f t="shared" ref="M1837:Q1837" si="11023">IFERROR(IF(FIND(M$1,$F1837)&gt;1,"Age - Children",""),"")</f>
        <v/>
      </c>
      <c r="N1837" s="28" t="str">
        <f t="shared" si="11023"/>
        <v/>
      </c>
      <c r="O1837" s="28" t="str">
        <f t="shared" si="11023"/>
        <v/>
      </c>
      <c r="P1837" s="28" t="str">
        <f t="shared" si="11023"/>
        <v/>
      </c>
      <c r="Q1837" s="28" t="str">
        <f t="shared" si="11023"/>
        <v/>
      </c>
      <c r="R1837" s="28" t="str">
        <f t="shared" ref="R1837:T1837" si="11024">IFERROR(IF(FIND(R$1,$F1837)&gt;1,"Age - Elderly",""),"")</f>
        <v/>
      </c>
      <c r="S1837" s="28" t="str">
        <f t="shared" si="11024"/>
        <v/>
      </c>
      <c r="T1837" s="28" t="str">
        <f t="shared" si="11024"/>
        <v/>
      </c>
      <c r="U1837" s="28" t="str">
        <f t="shared" si="3"/>
        <v/>
      </c>
      <c r="V1837" s="28" t="str">
        <f t="shared" si="4"/>
        <v/>
      </c>
      <c r="X1837" s="28" t="str">
        <f t="shared" si="5"/>
        <v/>
      </c>
      <c r="Y1837" s="28" t="str">
        <f t="shared" si="6"/>
        <v/>
      </c>
      <c r="Z1837" s="28" t="str">
        <f t="shared" si="7"/>
        <v>Gender - Male</v>
      </c>
      <c r="AB1837" s="28" t="str">
        <f t="shared" si="8"/>
        <v/>
      </c>
      <c r="AD1837" s="28" t="str">
        <f t="shared" si="9"/>
        <v>Gender - Male;</v>
      </c>
      <c r="AG1837" s="28" t="str">
        <f t="shared" ref="AG1837:AL1837" si="11025">IFERROR(IF(FIND(AG$1,$F1837)&gt;1,AG$1,""),"")</f>
        <v/>
      </c>
      <c r="AH1837" s="28" t="str">
        <f t="shared" si="11025"/>
        <v/>
      </c>
      <c r="AI1837" s="28" t="str">
        <f t="shared" si="11025"/>
        <v/>
      </c>
      <c r="AJ1837" s="28" t="str">
        <f t="shared" si="11025"/>
        <v/>
      </c>
      <c r="AK1837" s="28" t="str">
        <f t="shared" si="11025"/>
        <v/>
      </c>
      <c r="AL1837" s="28" t="str">
        <f t="shared" si="11025"/>
        <v/>
      </c>
      <c r="AM1837" s="28" t="str">
        <f t="shared" si="11"/>
        <v/>
      </c>
      <c r="AN1837" s="28" t="str">
        <f t="shared" ref="AN1837:AQ1837" si="11026">IFERROR(IF(FIND(AN$1,$F1837)&gt;1,"Status - LGBT",""),"")</f>
        <v/>
      </c>
      <c r="AO1837" s="28" t="str">
        <f t="shared" si="11026"/>
        <v/>
      </c>
      <c r="AP1837" s="28" t="str">
        <f t="shared" si="11026"/>
        <v/>
      </c>
      <c r="AQ1837" s="28" t="str">
        <f t="shared" si="11026"/>
        <v/>
      </c>
      <c r="AR1837" s="28" t="str">
        <f t="shared" ref="AR1837:AV1837" si="11027">IFERROR(IF(FIND(AR$1,$F1837)&gt;1,"BME",""),"")</f>
        <v/>
      </c>
      <c r="AS1837" s="28" t="str">
        <f t="shared" si="11027"/>
        <v/>
      </c>
      <c r="AT1837" s="28" t="str">
        <f t="shared" si="11027"/>
        <v/>
      </c>
      <c r="AU1837" s="28" t="str">
        <f t="shared" si="11027"/>
        <v/>
      </c>
      <c r="AV1837" s="28" t="str">
        <f t="shared" si="11027"/>
        <v/>
      </c>
      <c r="AW1837" s="28" t="str">
        <f t="shared" ref="AW1837:BC1837" si="11028">IFERROR(IF(FIND(AW$1,$F1837)&gt;1,AW$1,""),"")</f>
        <v/>
      </c>
      <c r="AX1837" s="28" t="str">
        <f t="shared" si="11028"/>
        <v/>
      </c>
      <c r="AY1837" s="28" t="str">
        <f t="shared" si="11028"/>
        <v/>
      </c>
      <c r="AZ1837" s="28" t="str">
        <f t="shared" si="11028"/>
        <v/>
      </c>
      <c r="BA1837" s="28" t="str">
        <f t="shared" si="11028"/>
        <v/>
      </c>
      <c r="BB1837" s="28" t="str">
        <f t="shared" si="11028"/>
        <v/>
      </c>
      <c r="BC1837" s="28" t="str">
        <f t="shared" si="11028"/>
        <v/>
      </c>
      <c r="BD1837" s="28" t="str">
        <f t="shared" si="15"/>
        <v/>
      </c>
      <c r="BG1837" s="2" t="s">
        <v>12234</v>
      </c>
      <c r="BJ1837" s="28" t="str">
        <f t="shared" si="16"/>
        <v/>
      </c>
      <c r="BK1837" s="28" t="str">
        <f t="shared" si="17"/>
        <v/>
      </c>
      <c r="BL1837" s="2" t="s">
        <v>2446</v>
      </c>
      <c r="BM1837" s="2" t="s">
        <v>98</v>
      </c>
      <c r="BU1837" s="47" t="s">
        <v>19832</v>
      </c>
      <c r="BV1837" s="18"/>
      <c r="BW1837" s="47"/>
      <c r="BX1837" s="47" t="s">
        <v>19937</v>
      </c>
      <c r="BY1837" s="42" t="str">
        <f t="shared" si="18"/>
        <v>Gender - Male;;Beeston;Holbeck;</v>
      </c>
      <c r="BZ1837" s="73"/>
    </row>
    <row r="1838" spans="1:78" ht="15">
      <c r="A1838" s="10" t="s">
        <v>51</v>
      </c>
      <c r="B1838" s="28">
        <f>VLOOKUP(A1838,Organisations!$A$2:$B$7,2,FALSE)</f>
        <v>4</v>
      </c>
      <c r="C1838" s="10" t="s">
        <v>12236</v>
      </c>
      <c r="D1838" s="10" t="s">
        <v>12237</v>
      </c>
      <c r="E1838" s="28" t="str">
        <f t="shared" si="0"/>
        <v>Our group is called Asian Women Carers Group. The groups are called Koshish meaning to try for yourself and Himmat meani</v>
      </c>
      <c r="F1838" s="10" t="s">
        <v>12239</v>
      </c>
      <c r="G1838" s="10" t="s">
        <v>68</v>
      </c>
      <c r="H1838" s="53"/>
      <c r="K1838" s="30" t="s">
        <v>12240</v>
      </c>
      <c r="L1838" s="12"/>
      <c r="M1838" s="28" t="str">
        <f t="shared" ref="M1838:Q1838" si="11029">IFERROR(IF(FIND(M$1,$F1838)&gt;1,"Age - Children",""),"")</f>
        <v/>
      </c>
      <c r="N1838" s="28" t="str">
        <f t="shared" si="11029"/>
        <v/>
      </c>
      <c r="O1838" s="28" t="str">
        <f t="shared" si="11029"/>
        <v/>
      </c>
      <c r="P1838" s="28" t="str">
        <f t="shared" si="11029"/>
        <v/>
      </c>
      <c r="Q1838" s="28" t="str">
        <f t="shared" si="11029"/>
        <v/>
      </c>
      <c r="R1838" s="28" t="str">
        <f t="shared" ref="R1838:T1838" si="11030">IFERROR(IF(FIND(R$1,$F1838)&gt;1,"Age - Elderly",""),"")</f>
        <v/>
      </c>
      <c r="S1838" s="28" t="str">
        <f t="shared" si="11030"/>
        <v/>
      </c>
      <c r="T1838" s="28" t="str">
        <f t="shared" si="11030"/>
        <v/>
      </c>
      <c r="U1838" s="28" t="str">
        <f t="shared" si="3"/>
        <v/>
      </c>
      <c r="V1838" s="28" t="str">
        <f t="shared" si="4"/>
        <v/>
      </c>
      <c r="X1838" s="28" t="str">
        <f t="shared" si="5"/>
        <v/>
      </c>
      <c r="Y1838" s="28" t="str">
        <f t="shared" si="6"/>
        <v/>
      </c>
      <c r="Z1838" s="28" t="str">
        <f t="shared" si="7"/>
        <v>Gender - Male</v>
      </c>
      <c r="AB1838" s="28" t="str">
        <f t="shared" si="8"/>
        <v/>
      </c>
      <c r="AD1838" s="28" t="str">
        <f t="shared" si="9"/>
        <v>Gender - Male;</v>
      </c>
      <c r="AG1838" s="28" t="str">
        <f t="shared" ref="AG1838:AL1838" si="11031">IFERROR(IF(FIND(AG$1,$F1838)&gt;1,AG$1,""),"")</f>
        <v/>
      </c>
      <c r="AH1838" s="28" t="str">
        <f t="shared" si="11031"/>
        <v/>
      </c>
      <c r="AI1838" s="28" t="str">
        <f t="shared" si="11031"/>
        <v/>
      </c>
      <c r="AJ1838" s="28" t="str">
        <f t="shared" si="11031"/>
        <v/>
      </c>
      <c r="AK1838" s="28" t="str">
        <f t="shared" si="11031"/>
        <v/>
      </c>
      <c r="AL1838" s="28" t="str">
        <f t="shared" si="11031"/>
        <v/>
      </c>
      <c r="AM1838" s="28" t="str">
        <f t="shared" si="11"/>
        <v/>
      </c>
      <c r="AN1838" s="28" t="str">
        <f t="shared" ref="AN1838:AQ1838" si="11032">IFERROR(IF(FIND(AN$1,$F1838)&gt;1,"Status - LGBT",""),"")</f>
        <v/>
      </c>
      <c r="AO1838" s="28" t="str">
        <f t="shared" si="11032"/>
        <v/>
      </c>
      <c r="AP1838" s="28" t="str">
        <f t="shared" si="11032"/>
        <v/>
      </c>
      <c r="AQ1838" s="28" t="str">
        <f t="shared" si="11032"/>
        <v/>
      </c>
      <c r="AR1838" s="28" t="str">
        <f t="shared" ref="AR1838:AV1838" si="11033">IFERROR(IF(FIND(AR$1,$F1838)&gt;1,"BME",""),"")</f>
        <v/>
      </c>
      <c r="AS1838" s="28" t="str">
        <f t="shared" si="11033"/>
        <v/>
      </c>
      <c r="AT1838" s="28" t="str">
        <f t="shared" si="11033"/>
        <v/>
      </c>
      <c r="AU1838" s="28" t="str">
        <f t="shared" si="11033"/>
        <v/>
      </c>
      <c r="AV1838" s="28" t="str">
        <f t="shared" si="11033"/>
        <v>BME</v>
      </c>
      <c r="AW1838" s="28" t="str">
        <f t="shared" ref="AW1838:BC1838" si="11034">IFERROR(IF(FIND(AW$1,$F1838)&gt;1,AW$1,""),"")</f>
        <v/>
      </c>
      <c r="AX1838" s="28" t="str">
        <f t="shared" si="11034"/>
        <v/>
      </c>
      <c r="AY1838" s="28" t="str">
        <f t="shared" si="11034"/>
        <v/>
      </c>
      <c r="AZ1838" s="28" t="str">
        <f t="shared" si="11034"/>
        <v/>
      </c>
      <c r="BA1838" s="28" t="str">
        <f t="shared" si="11034"/>
        <v/>
      </c>
      <c r="BB1838" s="28" t="str">
        <f t="shared" si="11034"/>
        <v/>
      </c>
      <c r="BC1838" s="28" t="str">
        <f t="shared" si="11034"/>
        <v/>
      </c>
      <c r="BD1838" s="28" t="str">
        <f t="shared" si="15"/>
        <v>BME;</v>
      </c>
      <c r="BG1838" s="2" t="s">
        <v>12241</v>
      </c>
      <c r="BJ1838" s="28" t="str">
        <f t="shared" si="16"/>
        <v/>
      </c>
      <c r="BK1838" s="28" t="str">
        <f t="shared" si="17"/>
        <v/>
      </c>
      <c r="BL1838" s="2" t="s">
        <v>17589</v>
      </c>
      <c r="BM1838" s="2" t="s">
        <v>98</v>
      </c>
      <c r="BO1838" s="2" t="s">
        <v>2863</v>
      </c>
      <c r="BP1838" s="2" t="s">
        <v>2863</v>
      </c>
      <c r="BU1838" s="50" t="s">
        <v>19866</v>
      </c>
      <c r="BV1838" s="12"/>
      <c r="BW1838" s="50"/>
      <c r="BX1838" s="50" t="s">
        <v>19938</v>
      </c>
      <c r="BY1838" s="42" t="str">
        <f t="shared" si="18"/>
        <v>Gender - Male;;BME;;Leeds;City;Hunslet;</v>
      </c>
      <c r="BZ1838" s="72"/>
    </row>
    <row r="1839" spans="1:78" ht="15">
      <c r="A1839" s="16" t="s">
        <v>51</v>
      </c>
      <c r="B1839" s="28">
        <f>VLOOKUP(A1839,Organisations!$A$2:$B$7,2,FALSE)</f>
        <v>4</v>
      </c>
      <c r="C1839" s="16" t="s">
        <v>12243</v>
      </c>
      <c r="D1839" s="16" t="s">
        <v>12244</v>
      </c>
      <c r="E1839" s="28" t="str">
        <f t="shared" si="0"/>
        <v/>
      </c>
      <c r="F1839" s="16"/>
      <c r="G1839" s="16" t="s">
        <v>68</v>
      </c>
      <c r="H1839" s="17"/>
      <c r="K1839" s="26" t="s">
        <v>546</v>
      </c>
      <c r="L1839" s="16" t="s">
        <v>9977</v>
      </c>
      <c r="M1839" s="28" t="str">
        <f t="shared" ref="M1839:Q1839" si="11035">IFERROR(IF(FIND(M$1,$F1839)&gt;1,"Age - Children",""),"")</f>
        <v/>
      </c>
      <c r="N1839" s="28" t="str">
        <f t="shared" si="11035"/>
        <v/>
      </c>
      <c r="O1839" s="28" t="str">
        <f t="shared" si="11035"/>
        <v/>
      </c>
      <c r="P1839" s="28" t="str">
        <f t="shared" si="11035"/>
        <v/>
      </c>
      <c r="Q1839" s="28" t="str">
        <f t="shared" si="11035"/>
        <v/>
      </c>
      <c r="R1839" s="28" t="str">
        <f t="shared" ref="R1839:T1839" si="11036">IFERROR(IF(FIND(R$1,$F1839)&gt;1,"Age - Elderly",""),"")</f>
        <v/>
      </c>
      <c r="S1839" s="28" t="str">
        <f t="shared" si="11036"/>
        <v/>
      </c>
      <c r="T1839" s="28" t="str">
        <f t="shared" si="11036"/>
        <v/>
      </c>
      <c r="U1839" s="28" t="str">
        <f t="shared" si="3"/>
        <v/>
      </c>
      <c r="V1839" s="28" t="str">
        <f t="shared" si="4"/>
        <v/>
      </c>
      <c r="X1839" s="28" t="str">
        <f t="shared" si="5"/>
        <v/>
      </c>
      <c r="Y1839" s="28" t="str">
        <f t="shared" si="6"/>
        <v/>
      </c>
      <c r="Z1839" s="28" t="str">
        <f t="shared" si="7"/>
        <v/>
      </c>
      <c r="AB1839" s="28" t="str">
        <f t="shared" si="8"/>
        <v/>
      </c>
      <c r="AD1839" s="28" t="str">
        <f t="shared" si="9"/>
        <v/>
      </c>
      <c r="AG1839" s="28" t="str">
        <f t="shared" ref="AG1839:AL1839" si="11037">IFERROR(IF(FIND(AG$1,$F1839)&gt;1,AG$1,""),"")</f>
        <v/>
      </c>
      <c r="AH1839" s="28" t="str">
        <f t="shared" si="11037"/>
        <v/>
      </c>
      <c r="AI1839" s="28" t="str">
        <f t="shared" si="11037"/>
        <v/>
      </c>
      <c r="AJ1839" s="28" t="str">
        <f t="shared" si="11037"/>
        <v/>
      </c>
      <c r="AK1839" s="28" t="str">
        <f t="shared" si="11037"/>
        <v/>
      </c>
      <c r="AL1839" s="28" t="str">
        <f t="shared" si="11037"/>
        <v/>
      </c>
      <c r="AM1839" s="28" t="str">
        <f t="shared" si="11"/>
        <v/>
      </c>
      <c r="AN1839" s="28" t="str">
        <f t="shared" ref="AN1839:AQ1839" si="11038">IFERROR(IF(FIND(AN$1,$F1839)&gt;1,"Status - LGBT",""),"")</f>
        <v/>
      </c>
      <c r="AO1839" s="28" t="str">
        <f t="shared" si="11038"/>
        <v/>
      </c>
      <c r="AP1839" s="28" t="str">
        <f t="shared" si="11038"/>
        <v/>
      </c>
      <c r="AQ1839" s="28" t="str">
        <f t="shared" si="11038"/>
        <v/>
      </c>
      <c r="AR1839" s="28" t="str">
        <f t="shared" ref="AR1839:AV1839" si="11039">IFERROR(IF(FIND(AR$1,$F1839)&gt;1,"BME",""),"")</f>
        <v/>
      </c>
      <c r="AS1839" s="28" t="str">
        <f t="shared" si="11039"/>
        <v/>
      </c>
      <c r="AT1839" s="28" t="str">
        <f t="shared" si="11039"/>
        <v/>
      </c>
      <c r="AU1839" s="28" t="str">
        <f t="shared" si="11039"/>
        <v/>
      </c>
      <c r="AV1839" s="28" t="str">
        <f t="shared" si="11039"/>
        <v/>
      </c>
      <c r="AW1839" s="28" t="str">
        <f t="shared" ref="AW1839:BC1839" si="11040">IFERROR(IF(FIND(AW$1,$F1839)&gt;1,AW$1,""),"")</f>
        <v/>
      </c>
      <c r="AX1839" s="28" t="str">
        <f t="shared" si="11040"/>
        <v/>
      </c>
      <c r="AY1839" s="28" t="str">
        <f t="shared" si="11040"/>
        <v/>
      </c>
      <c r="AZ1839" s="28" t="str">
        <f t="shared" si="11040"/>
        <v/>
      </c>
      <c r="BA1839" s="28" t="str">
        <f t="shared" si="11040"/>
        <v/>
      </c>
      <c r="BB1839" s="28" t="str">
        <f t="shared" si="11040"/>
        <v/>
      </c>
      <c r="BC1839" s="28" t="str">
        <f t="shared" si="11040"/>
        <v/>
      </c>
      <c r="BD1839" s="28" t="str">
        <f t="shared" si="15"/>
        <v/>
      </c>
      <c r="BG1839" s="2" t="s">
        <v>12245</v>
      </c>
      <c r="BJ1839" s="28" t="str">
        <f t="shared" si="16"/>
        <v/>
      </c>
      <c r="BK1839" s="28" t="str">
        <f t="shared" si="17"/>
        <v/>
      </c>
      <c r="BL1839" s="2" t="s">
        <v>2477</v>
      </c>
      <c r="BM1839" s="2" t="s">
        <v>98</v>
      </c>
      <c r="BU1839" s="47" t="s">
        <v>19939</v>
      </c>
      <c r="BV1839" s="18"/>
      <c r="BW1839" s="47"/>
      <c r="BX1839" s="47" t="s">
        <v>19940</v>
      </c>
      <c r="BY1839" s="42" t="str">
        <f t="shared" si="18"/>
        <v>Leeds;Armley;</v>
      </c>
      <c r="BZ1839" s="73"/>
    </row>
    <row r="1840" spans="1:78" ht="15">
      <c r="A1840" s="10" t="s">
        <v>51</v>
      </c>
      <c r="B1840" s="28">
        <f>VLOOKUP(A1840,Organisations!$A$2:$B$7,2,FALSE)</f>
        <v>4</v>
      </c>
      <c r="C1840" s="10" t="s">
        <v>12246</v>
      </c>
      <c r="D1840" s="10" t="s">
        <v>12247</v>
      </c>
      <c r="E1840" s="28" t="str">
        <f t="shared" si="0"/>
        <v/>
      </c>
      <c r="F1840" s="10"/>
      <c r="G1840" s="10" t="s">
        <v>68</v>
      </c>
      <c r="H1840" s="11"/>
      <c r="K1840" s="30" t="s">
        <v>12248</v>
      </c>
      <c r="L1840" s="10" t="s">
        <v>12249</v>
      </c>
      <c r="M1840" s="28" t="str">
        <f t="shared" ref="M1840:Q1840" si="11041">IFERROR(IF(FIND(M$1,$F1840)&gt;1,"Age - Children",""),"")</f>
        <v/>
      </c>
      <c r="N1840" s="28" t="str">
        <f t="shared" si="11041"/>
        <v/>
      </c>
      <c r="O1840" s="28" t="str">
        <f t="shared" si="11041"/>
        <v/>
      </c>
      <c r="P1840" s="28" t="str">
        <f t="shared" si="11041"/>
        <v/>
      </c>
      <c r="Q1840" s="28" t="str">
        <f t="shared" si="11041"/>
        <v/>
      </c>
      <c r="R1840" s="28" t="str">
        <f t="shared" ref="R1840:T1840" si="11042">IFERROR(IF(FIND(R$1,$F1840)&gt;1,"Age - Elderly",""),"")</f>
        <v/>
      </c>
      <c r="S1840" s="28" t="str">
        <f t="shared" si="11042"/>
        <v/>
      </c>
      <c r="T1840" s="28" t="str">
        <f t="shared" si="11042"/>
        <v/>
      </c>
      <c r="U1840" s="28" t="str">
        <f t="shared" si="3"/>
        <v/>
      </c>
      <c r="V1840" s="28" t="str">
        <f t="shared" si="4"/>
        <v/>
      </c>
      <c r="X1840" s="28" t="str">
        <f t="shared" si="5"/>
        <v/>
      </c>
      <c r="Y1840" s="28" t="str">
        <f t="shared" si="6"/>
        <v/>
      </c>
      <c r="Z1840" s="28" t="str">
        <f t="shared" si="7"/>
        <v/>
      </c>
      <c r="AB1840" s="28" t="str">
        <f t="shared" si="8"/>
        <v/>
      </c>
      <c r="AD1840" s="28" t="str">
        <f t="shared" si="9"/>
        <v/>
      </c>
      <c r="AG1840" s="28" t="str">
        <f t="shared" ref="AG1840:AL1840" si="11043">IFERROR(IF(FIND(AG$1,$F1840)&gt;1,AG$1,""),"")</f>
        <v/>
      </c>
      <c r="AH1840" s="28" t="str">
        <f t="shared" si="11043"/>
        <v/>
      </c>
      <c r="AI1840" s="28" t="str">
        <f t="shared" si="11043"/>
        <v/>
      </c>
      <c r="AJ1840" s="28" t="str">
        <f t="shared" si="11043"/>
        <v/>
      </c>
      <c r="AK1840" s="28" t="str">
        <f t="shared" si="11043"/>
        <v/>
      </c>
      <c r="AL1840" s="28" t="str">
        <f t="shared" si="11043"/>
        <v/>
      </c>
      <c r="AM1840" s="28" t="str">
        <f t="shared" si="11"/>
        <v/>
      </c>
      <c r="AN1840" s="28" t="str">
        <f t="shared" ref="AN1840:AQ1840" si="11044">IFERROR(IF(FIND(AN$1,$F1840)&gt;1,"Status - LGBT",""),"")</f>
        <v/>
      </c>
      <c r="AO1840" s="28" t="str">
        <f t="shared" si="11044"/>
        <v/>
      </c>
      <c r="AP1840" s="28" t="str">
        <f t="shared" si="11044"/>
        <v/>
      </c>
      <c r="AQ1840" s="28" t="str">
        <f t="shared" si="11044"/>
        <v/>
      </c>
      <c r="AR1840" s="28" t="str">
        <f t="shared" ref="AR1840:AV1840" si="11045">IFERROR(IF(FIND(AR$1,$F1840)&gt;1,"BME",""),"")</f>
        <v/>
      </c>
      <c r="AS1840" s="28" t="str">
        <f t="shared" si="11045"/>
        <v/>
      </c>
      <c r="AT1840" s="28" t="str">
        <f t="shared" si="11045"/>
        <v/>
      </c>
      <c r="AU1840" s="28" t="str">
        <f t="shared" si="11045"/>
        <v/>
      </c>
      <c r="AV1840" s="28" t="str">
        <f t="shared" si="11045"/>
        <v/>
      </c>
      <c r="AW1840" s="28" t="str">
        <f t="shared" ref="AW1840:BC1840" si="11046">IFERROR(IF(FIND(AW$1,$F1840)&gt;1,AW$1,""),"")</f>
        <v/>
      </c>
      <c r="AX1840" s="28" t="str">
        <f t="shared" si="11046"/>
        <v/>
      </c>
      <c r="AY1840" s="28" t="str">
        <f t="shared" si="11046"/>
        <v/>
      </c>
      <c r="AZ1840" s="28" t="str">
        <f t="shared" si="11046"/>
        <v/>
      </c>
      <c r="BA1840" s="28" t="str">
        <f t="shared" si="11046"/>
        <v/>
      </c>
      <c r="BB1840" s="28" t="str">
        <f t="shared" si="11046"/>
        <v/>
      </c>
      <c r="BC1840" s="28" t="str">
        <f t="shared" si="11046"/>
        <v/>
      </c>
      <c r="BD1840" s="28" t="str">
        <f t="shared" si="15"/>
        <v/>
      </c>
      <c r="BG1840" s="2" t="s">
        <v>12250</v>
      </c>
      <c r="BJ1840" s="28" t="str">
        <f t="shared" si="16"/>
        <v/>
      </c>
      <c r="BK1840" s="28" t="str">
        <f t="shared" si="17"/>
        <v/>
      </c>
      <c r="BL1840" s="2" t="s">
        <v>19941</v>
      </c>
      <c r="BM1840" s="2" t="s">
        <v>98</v>
      </c>
      <c r="BU1840" s="50" t="s">
        <v>627</v>
      </c>
      <c r="BV1840" s="12"/>
      <c r="BW1840" s="50"/>
      <c r="BX1840" s="50" t="s">
        <v>19858</v>
      </c>
      <c r="BY1840" s="42" t="str">
        <f t="shared" si="18"/>
        <v>Armley;</v>
      </c>
      <c r="BZ1840" s="72"/>
    </row>
    <row r="1841" spans="1:78" ht="15">
      <c r="A1841" s="16" t="s">
        <v>51</v>
      </c>
      <c r="B1841" s="28">
        <f>VLOOKUP(A1841,Organisations!$A$2:$B$7,2,FALSE)</f>
        <v>4</v>
      </c>
      <c r="C1841" s="16" t="s">
        <v>12252</v>
      </c>
      <c r="D1841" s="16" t="s">
        <v>12253</v>
      </c>
      <c r="E1841" s="28" t="str">
        <f t="shared" si="0"/>
        <v>Registered charity established to: Provide support to mothers suffering from post-natal illness; Increase public awarene</v>
      </c>
      <c r="F1841" s="16" t="s">
        <v>12255</v>
      </c>
      <c r="G1841" s="16" t="s">
        <v>68</v>
      </c>
      <c r="H1841" s="17"/>
      <c r="K1841" s="26" t="s">
        <v>12256</v>
      </c>
      <c r="L1841" s="16" t="s">
        <v>4155</v>
      </c>
      <c r="M1841" s="28" t="str">
        <f t="shared" ref="M1841:Q1841" si="11047">IFERROR(IF(FIND(M$1,$F1841)&gt;1,"Age - Children",""),"")</f>
        <v/>
      </c>
      <c r="N1841" s="28" t="str">
        <f t="shared" si="11047"/>
        <v/>
      </c>
      <c r="O1841" s="28" t="str">
        <f t="shared" si="11047"/>
        <v/>
      </c>
      <c r="P1841" s="28" t="str">
        <f t="shared" si="11047"/>
        <v/>
      </c>
      <c r="Q1841" s="28" t="str">
        <f t="shared" si="11047"/>
        <v/>
      </c>
      <c r="R1841" s="28" t="str">
        <f t="shared" ref="R1841:T1841" si="11048">IFERROR(IF(FIND(R$1,$F1841)&gt;1,"Age - Elderly",""),"")</f>
        <v/>
      </c>
      <c r="S1841" s="28" t="str">
        <f t="shared" si="11048"/>
        <v/>
      </c>
      <c r="T1841" s="28" t="str">
        <f t="shared" si="11048"/>
        <v/>
      </c>
      <c r="U1841" s="28" t="str">
        <f t="shared" si="3"/>
        <v/>
      </c>
      <c r="V1841" s="28" t="str">
        <f t="shared" si="4"/>
        <v/>
      </c>
      <c r="X1841" s="28" t="str">
        <f t="shared" si="5"/>
        <v/>
      </c>
      <c r="Y1841" s="28" t="str">
        <f t="shared" si="6"/>
        <v/>
      </c>
      <c r="Z1841" s="28" t="str">
        <f t="shared" si="7"/>
        <v/>
      </c>
      <c r="AB1841" s="28" t="str">
        <f t="shared" si="8"/>
        <v/>
      </c>
      <c r="AD1841" s="28" t="str">
        <f t="shared" si="9"/>
        <v/>
      </c>
      <c r="AG1841" s="28" t="str">
        <f t="shared" ref="AG1841:AL1841" si="11049">IFERROR(IF(FIND(AG$1,$F1841)&gt;1,AG$1,""),"")</f>
        <v/>
      </c>
      <c r="AH1841" s="28" t="str">
        <f t="shared" si="11049"/>
        <v/>
      </c>
      <c r="AI1841" s="28" t="str">
        <f t="shared" si="11049"/>
        <v/>
      </c>
      <c r="AJ1841" s="28" t="str">
        <f t="shared" si="11049"/>
        <v/>
      </c>
      <c r="AK1841" s="28" t="str">
        <f t="shared" si="11049"/>
        <v/>
      </c>
      <c r="AL1841" s="28" t="str">
        <f t="shared" si="11049"/>
        <v/>
      </c>
      <c r="AM1841" s="28" t="str">
        <f t="shared" si="11"/>
        <v/>
      </c>
      <c r="AN1841" s="28" t="str">
        <f t="shared" ref="AN1841:AQ1841" si="11050">IFERROR(IF(FIND(AN$1,$F1841)&gt;1,"Status - LGBT",""),"")</f>
        <v/>
      </c>
      <c r="AO1841" s="28" t="str">
        <f t="shared" si="11050"/>
        <v/>
      </c>
      <c r="AP1841" s="28" t="str">
        <f t="shared" si="11050"/>
        <v/>
      </c>
      <c r="AQ1841" s="28" t="str">
        <f t="shared" si="11050"/>
        <v/>
      </c>
      <c r="AR1841" s="28" t="str">
        <f t="shared" ref="AR1841:AV1841" si="11051">IFERROR(IF(FIND(AR$1,$F1841)&gt;1,"BME",""),"")</f>
        <v/>
      </c>
      <c r="AS1841" s="28" t="str">
        <f t="shared" si="11051"/>
        <v/>
      </c>
      <c r="AT1841" s="28" t="str">
        <f t="shared" si="11051"/>
        <v/>
      </c>
      <c r="AU1841" s="28" t="str">
        <f t="shared" si="11051"/>
        <v/>
      </c>
      <c r="AV1841" s="28" t="str">
        <f t="shared" si="11051"/>
        <v/>
      </c>
      <c r="AW1841" s="28" t="str">
        <f t="shared" ref="AW1841:BC1841" si="11052">IFERROR(IF(FIND(AW$1,$F1841)&gt;1,AW$1,""),"")</f>
        <v/>
      </c>
      <c r="AX1841" s="28" t="str">
        <f t="shared" si="11052"/>
        <v/>
      </c>
      <c r="AY1841" s="28" t="str">
        <f t="shared" si="11052"/>
        <v/>
      </c>
      <c r="AZ1841" s="28" t="str">
        <f t="shared" si="11052"/>
        <v/>
      </c>
      <c r="BA1841" s="28" t="str">
        <f t="shared" si="11052"/>
        <v/>
      </c>
      <c r="BB1841" s="28" t="str">
        <f t="shared" si="11052"/>
        <v/>
      </c>
      <c r="BC1841" s="28" t="str">
        <f t="shared" si="11052"/>
        <v/>
      </c>
      <c r="BD1841" s="28" t="str">
        <f t="shared" si="15"/>
        <v/>
      </c>
      <c r="BG1841" s="2" t="s">
        <v>12257</v>
      </c>
      <c r="BJ1841" s="28" t="str">
        <f t="shared" si="16"/>
        <v/>
      </c>
      <c r="BK1841" s="28" t="str">
        <f t="shared" si="17"/>
        <v/>
      </c>
      <c r="BL1841" s="2" t="s">
        <v>19942</v>
      </c>
      <c r="BM1841" s="2" t="s">
        <v>98</v>
      </c>
      <c r="BU1841" s="18"/>
      <c r="BV1841" s="18"/>
      <c r="BW1841" s="47"/>
      <c r="BX1841" s="47" t="s">
        <v>19943</v>
      </c>
      <c r="BY1841" s="42" t="str">
        <f t="shared" si="18"/>
        <v/>
      </c>
      <c r="BZ1841" s="73"/>
    </row>
    <row r="1842" spans="1:78" ht="15">
      <c r="A1842" s="10" t="s">
        <v>51</v>
      </c>
      <c r="B1842" s="28">
        <f>VLOOKUP(A1842,Organisations!$A$2:$B$7,2,FALSE)</f>
        <v>4</v>
      </c>
      <c r="C1842" s="10" t="s">
        <v>12259</v>
      </c>
      <c r="D1842" s="10" t="s">
        <v>12260</v>
      </c>
      <c r="E1842" s="28" t="str">
        <f t="shared" si="0"/>
        <v>Our counselling helpline is run by fully trained volunteer breastfeeding counsellors taking calls in their own homes. Al</v>
      </c>
      <c r="F1842" s="10" t="s">
        <v>12262</v>
      </c>
      <c r="G1842" s="10" t="s">
        <v>68</v>
      </c>
      <c r="H1842" s="11"/>
      <c r="K1842" s="30" t="s">
        <v>12263</v>
      </c>
      <c r="L1842" s="10" t="s">
        <v>12264</v>
      </c>
      <c r="M1842" s="28" t="str">
        <f t="shared" ref="M1842:Q1842" si="11053">IFERROR(IF(FIND(M$1,$F1842)&gt;1,"Age - Children",""),"")</f>
        <v/>
      </c>
      <c r="N1842" s="28" t="str">
        <f t="shared" si="11053"/>
        <v/>
      </c>
      <c r="O1842" s="28" t="str">
        <f t="shared" si="11053"/>
        <v>Age - Children</v>
      </c>
      <c r="P1842" s="28" t="str">
        <f t="shared" si="11053"/>
        <v/>
      </c>
      <c r="Q1842" s="28" t="str">
        <f t="shared" si="11053"/>
        <v/>
      </c>
      <c r="R1842" s="28" t="str">
        <f t="shared" ref="R1842:T1842" si="11054">IFERROR(IF(FIND(R$1,$F1842)&gt;1,"Age - Elderly",""),"")</f>
        <v/>
      </c>
      <c r="S1842" s="28" t="str">
        <f t="shared" si="11054"/>
        <v/>
      </c>
      <c r="T1842" s="28" t="str">
        <f t="shared" si="11054"/>
        <v/>
      </c>
      <c r="U1842" s="28" t="str">
        <f t="shared" si="3"/>
        <v>Age - Children;</v>
      </c>
      <c r="V1842" s="28" t="str">
        <f t="shared" si="4"/>
        <v/>
      </c>
      <c r="X1842" s="28" t="str">
        <f t="shared" si="5"/>
        <v/>
      </c>
      <c r="Y1842" s="28" t="str">
        <f t="shared" si="6"/>
        <v/>
      </c>
      <c r="Z1842" s="28" t="str">
        <f t="shared" si="7"/>
        <v/>
      </c>
      <c r="AB1842" s="28" t="str">
        <f t="shared" si="8"/>
        <v/>
      </c>
      <c r="AD1842" s="28" t="str">
        <f t="shared" si="9"/>
        <v/>
      </c>
      <c r="AG1842" s="28" t="str">
        <f t="shared" ref="AG1842:AL1842" si="11055">IFERROR(IF(FIND(AG$1,$F1842)&gt;1,AG$1,""),"")</f>
        <v/>
      </c>
      <c r="AH1842" s="28" t="str">
        <f t="shared" si="11055"/>
        <v/>
      </c>
      <c r="AI1842" s="28" t="str">
        <f t="shared" si="11055"/>
        <v/>
      </c>
      <c r="AJ1842" s="28" t="str">
        <f t="shared" si="11055"/>
        <v/>
      </c>
      <c r="AK1842" s="28" t="str">
        <f t="shared" si="11055"/>
        <v/>
      </c>
      <c r="AL1842" s="28" t="str">
        <f t="shared" si="11055"/>
        <v/>
      </c>
      <c r="AM1842" s="28" t="str">
        <f t="shared" si="11"/>
        <v/>
      </c>
      <c r="AN1842" s="28" t="str">
        <f t="shared" ref="AN1842:AQ1842" si="11056">IFERROR(IF(FIND(AN$1,$F1842)&gt;1,"Status - LGBT",""),"")</f>
        <v/>
      </c>
      <c r="AO1842" s="28" t="str">
        <f t="shared" si="11056"/>
        <v/>
      </c>
      <c r="AP1842" s="28" t="str">
        <f t="shared" si="11056"/>
        <v/>
      </c>
      <c r="AQ1842" s="28" t="str">
        <f t="shared" si="11056"/>
        <v/>
      </c>
      <c r="AR1842" s="28" t="str">
        <f t="shared" ref="AR1842:AV1842" si="11057">IFERROR(IF(FIND(AR$1,$F1842)&gt;1,"BME",""),"")</f>
        <v/>
      </c>
      <c r="AS1842" s="28" t="str">
        <f t="shared" si="11057"/>
        <v/>
      </c>
      <c r="AT1842" s="28" t="str">
        <f t="shared" si="11057"/>
        <v/>
      </c>
      <c r="AU1842" s="28" t="str">
        <f t="shared" si="11057"/>
        <v/>
      </c>
      <c r="AV1842" s="28" t="str">
        <f t="shared" si="11057"/>
        <v/>
      </c>
      <c r="AW1842" s="28" t="str">
        <f t="shared" ref="AW1842:BC1842" si="11058">IFERROR(IF(FIND(AW$1,$F1842)&gt;1,AW$1,""),"")</f>
        <v/>
      </c>
      <c r="AX1842" s="28" t="str">
        <f t="shared" si="11058"/>
        <v/>
      </c>
      <c r="AY1842" s="28" t="str">
        <f t="shared" si="11058"/>
        <v/>
      </c>
      <c r="AZ1842" s="28" t="str">
        <f t="shared" si="11058"/>
        <v/>
      </c>
      <c r="BA1842" s="28" t="str">
        <f t="shared" si="11058"/>
        <v/>
      </c>
      <c r="BB1842" s="28" t="str">
        <f t="shared" si="11058"/>
        <v/>
      </c>
      <c r="BC1842" s="28" t="str">
        <f t="shared" si="11058"/>
        <v/>
      </c>
      <c r="BD1842" s="28" t="str">
        <f t="shared" si="15"/>
        <v/>
      </c>
      <c r="BG1842" s="2" t="s">
        <v>12265</v>
      </c>
      <c r="BJ1842" s="28" t="str">
        <f t="shared" si="16"/>
        <v/>
      </c>
      <c r="BK1842" s="28" t="str">
        <f t="shared" si="17"/>
        <v/>
      </c>
      <c r="BL1842" s="2" t="s">
        <v>19944</v>
      </c>
      <c r="BM1842" s="2" t="s">
        <v>98</v>
      </c>
      <c r="BU1842" s="12"/>
      <c r="BV1842" s="12"/>
      <c r="BW1842" s="50"/>
      <c r="BX1842" s="50" t="s">
        <v>19945</v>
      </c>
      <c r="BY1842" s="42" t="str">
        <f t="shared" si="18"/>
        <v>Age - Children;;</v>
      </c>
      <c r="BZ1842" s="72"/>
    </row>
    <row r="1843" spans="1:78" ht="15">
      <c r="A1843" s="16" t="s">
        <v>51</v>
      </c>
      <c r="B1843" s="28">
        <f>VLOOKUP(A1843,Organisations!$A$2:$B$7,2,FALSE)</f>
        <v>4</v>
      </c>
      <c r="C1843" s="16" t="s">
        <v>12267</v>
      </c>
      <c r="D1843" s="16" t="s">
        <v>12268</v>
      </c>
      <c r="E1843" s="28" t="str">
        <f t="shared" si="0"/>
        <v>The Association of Wrens aims to continue the bonds of friendship amongst ex-Wrens. Only ex-service or serving Wrens can</v>
      </c>
      <c r="F1843" s="16" t="s">
        <v>12270</v>
      </c>
      <c r="G1843" s="16" t="s">
        <v>68</v>
      </c>
      <c r="H1843" s="17"/>
      <c r="K1843" s="26" t="s">
        <v>12271</v>
      </c>
      <c r="L1843" s="16" t="s">
        <v>12272</v>
      </c>
      <c r="M1843" s="28" t="str">
        <f t="shared" ref="M1843:Q1843" si="11059">IFERROR(IF(FIND(M$1,$F1843)&gt;1,"Age - Children",""),"")</f>
        <v/>
      </c>
      <c r="N1843" s="28" t="str">
        <f t="shared" si="11059"/>
        <v/>
      </c>
      <c r="O1843" s="28" t="str">
        <f t="shared" si="11059"/>
        <v/>
      </c>
      <c r="P1843" s="28" t="str">
        <f t="shared" si="11059"/>
        <v/>
      </c>
      <c r="Q1843" s="28" t="str">
        <f t="shared" si="11059"/>
        <v/>
      </c>
      <c r="R1843" s="28" t="str">
        <f t="shared" ref="R1843:T1843" si="11060">IFERROR(IF(FIND(R$1,$F1843)&gt;1,"Age - Elderly",""),"")</f>
        <v/>
      </c>
      <c r="S1843" s="28" t="str">
        <f t="shared" si="11060"/>
        <v/>
      </c>
      <c r="T1843" s="28" t="str">
        <f t="shared" si="11060"/>
        <v/>
      </c>
      <c r="U1843" s="28" t="str">
        <f t="shared" si="3"/>
        <v/>
      </c>
      <c r="V1843" s="28" t="str">
        <f t="shared" si="4"/>
        <v/>
      </c>
      <c r="X1843" s="28" t="str">
        <f t="shared" si="5"/>
        <v/>
      </c>
      <c r="Y1843" s="28" t="str">
        <f t="shared" si="6"/>
        <v/>
      </c>
      <c r="Z1843" s="28" t="str">
        <f t="shared" si="7"/>
        <v/>
      </c>
      <c r="AB1843" s="28" t="str">
        <f t="shared" si="8"/>
        <v/>
      </c>
      <c r="AD1843" s="28" t="str">
        <f t="shared" si="9"/>
        <v/>
      </c>
      <c r="AG1843" s="28" t="str">
        <f t="shared" ref="AG1843:AL1843" si="11061">IFERROR(IF(FIND(AG$1,$F1843)&gt;1,AG$1,""),"")</f>
        <v/>
      </c>
      <c r="AH1843" s="28" t="str">
        <f t="shared" si="11061"/>
        <v/>
      </c>
      <c r="AI1843" s="28" t="str">
        <f t="shared" si="11061"/>
        <v/>
      </c>
      <c r="AJ1843" s="28" t="str">
        <f t="shared" si="11061"/>
        <v/>
      </c>
      <c r="AK1843" s="28" t="str">
        <f t="shared" si="11061"/>
        <v/>
      </c>
      <c r="AL1843" s="28" t="str">
        <f t="shared" si="11061"/>
        <v/>
      </c>
      <c r="AM1843" s="28" t="str">
        <f t="shared" si="11"/>
        <v/>
      </c>
      <c r="AN1843" s="28" t="str">
        <f t="shared" ref="AN1843:AQ1843" si="11062">IFERROR(IF(FIND(AN$1,$F1843)&gt;1,"Status - LGBT",""),"")</f>
        <v/>
      </c>
      <c r="AO1843" s="28" t="str">
        <f t="shared" si="11062"/>
        <v/>
      </c>
      <c r="AP1843" s="28" t="str">
        <f t="shared" si="11062"/>
        <v/>
      </c>
      <c r="AQ1843" s="28" t="str">
        <f t="shared" si="11062"/>
        <v/>
      </c>
      <c r="AR1843" s="28" t="str">
        <f t="shared" ref="AR1843:AV1843" si="11063">IFERROR(IF(FIND(AR$1,$F1843)&gt;1,"BME",""),"")</f>
        <v/>
      </c>
      <c r="AS1843" s="28" t="str">
        <f t="shared" si="11063"/>
        <v/>
      </c>
      <c r="AT1843" s="28" t="str">
        <f t="shared" si="11063"/>
        <v/>
      </c>
      <c r="AU1843" s="28" t="str">
        <f t="shared" si="11063"/>
        <v/>
      </c>
      <c r="AV1843" s="28" t="str">
        <f t="shared" si="11063"/>
        <v/>
      </c>
      <c r="AW1843" s="28" t="str">
        <f t="shared" ref="AW1843:BC1843" si="11064">IFERROR(IF(FIND(AW$1,$F1843)&gt;1,AW$1,""),"")</f>
        <v/>
      </c>
      <c r="AX1843" s="28" t="str">
        <f t="shared" si="11064"/>
        <v/>
      </c>
      <c r="AY1843" s="28" t="str">
        <f t="shared" si="11064"/>
        <v/>
      </c>
      <c r="AZ1843" s="28" t="str">
        <f t="shared" si="11064"/>
        <v/>
      </c>
      <c r="BA1843" s="28" t="str">
        <f t="shared" si="11064"/>
        <v/>
      </c>
      <c r="BB1843" s="28" t="str">
        <f t="shared" si="11064"/>
        <v/>
      </c>
      <c r="BC1843" s="28" t="str">
        <f t="shared" si="11064"/>
        <v/>
      </c>
      <c r="BD1843" s="28" t="str">
        <f t="shared" si="15"/>
        <v/>
      </c>
      <c r="BG1843" s="2" t="s">
        <v>12273</v>
      </c>
      <c r="BJ1843" s="28" t="str">
        <f t="shared" si="16"/>
        <v/>
      </c>
      <c r="BK1843" s="28" t="str">
        <f t="shared" si="17"/>
        <v/>
      </c>
      <c r="BL1843" s="2" t="s">
        <v>19946</v>
      </c>
      <c r="BM1843" s="2" t="s">
        <v>98</v>
      </c>
      <c r="BU1843" s="47" t="s">
        <v>19947</v>
      </c>
      <c r="BV1843" s="18"/>
      <c r="BW1843" s="47"/>
      <c r="BX1843" s="47" t="s">
        <v>19948</v>
      </c>
      <c r="BY1843" s="42" t="str">
        <f t="shared" si="18"/>
        <v>Leeds;Weetwood;</v>
      </c>
      <c r="BZ1843" s="73"/>
    </row>
    <row r="1844" spans="1:78" ht="15">
      <c r="A1844" s="10" t="s">
        <v>51</v>
      </c>
      <c r="B1844" s="28">
        <f>VLOOKUP(A1844,Organisations!$A$2:$B$7,2,FALSE)</f>
        <v>4</v>
      </c>
      <c r="C1844" s="10" t="s">
        <v>12275</v>
      </c>
      <c r="D1844" s="10" t="s">
        <v>12276</v>
      </c>
      <c r="E1844" s="28" t="str">
        <f t="shared" si="0"/>
        <v>Autism Angels- working with parents and professionals to improve the lives of children on the Autism Spectrum.</v>
      </c>
      <c r="F1844" s="10" t="s">
        <v>12277</v>
      </c>
      <c r="G1844" s="10" t="s">
        <v>68</v>
      </c>
      <c r="H1844" s="11"/>
      <c r="K1844" s="30" t="s">
        <v>12278</v>
      </c>
      <c r="L1844" s="10" t="s">
        <v>12279</v>
      </c>
      <c r="M1844" s="28" t="str">
        <f t="shared" ref="M1844:Q1844" si="11065">IFERROR(IF(FIND(M$1,$F1844)&gt;1,"Age - Children",""),"")</f>
        <v>Age - Children</v>
      </c>
      <c r="N1844" s="28" t="str">
        <f t="shared" si="11065"/>
        <v/>
      </c>
      <c r="O1844" s="28" t="str">
        <f t="shared" si="11065"/>
        <v/>
      </c>
      <c r="P1844" s="28" t="str">
        <f t="shared" si="11065"/>
        <v/>
      </c>
      <c r="Q1844" s="28" t="str">
        <f t="shared" si="11065"/>
        <v/>
      </c>
      <c r="R1844" s="28" t="str">
        <f t="shared" ref="R1844:T1844" si="11066">IFERROR(IF(FIND(R$1,$F1844)&gt;1,"Age - Elderly",""),"")</f>
        <v/>
      </c>
      <c r="S1844" s="28" t="str">
        <f t="shared" si="11066"/>
        <v/>
      </c>
      <c r="T1844" s="28" t="str">
        <f t="shared" si="11066"/>
        <v/>
      </c>
      <c r="U1844" s="28" t="str">
        <f t="shared" si="3"/>
        <v>Age - Children;</v>
      </c>
      <c r="V1844" s="28" t="str">
        <f t="shared" si="4"/>
        <v/>
      </c>
      <c r="X1844" s="28" t="str">
        <f t="shared" si="5"/>
        <v/>
      </c>
      <c r="Y1844" s="28" t="str">
        <f t="shared" si="6"/>
        <v/>
      </c>
      <c r="Z1844" s="28" t="str">
        <f t="shared" si="7"/>
        <v/>
      </c>
      <c r="AB1844" s="28" t="str">
        <f t="shared" si="8"/>
        <v/>
      </c>
      <c r="AD1844" s="28" t="str">
        <f t="shared" si="9"/>
        <v/>
      </c>
      <c r="AG1844" s="28" t="str">
        <f t="shared" ref="AG1844:AL1844" si="11067">IFERROR(IF(FIND(AG$1,$F1844)&gt;1,AG$1,""),"")</f>
        <v/>
      </c>
      <c r="AH1844" s="28" t="str">
        <f t="shared" si="11067"/>
        <v/>
      </c>
      <c r="AI1844" s="28" t="str">
        <f t="shared" si="11067"/>
        <v/>
      </c>
      <c r="AJ1844" s="28" t="str">
        <f t="shared" si="11067"/>
        <v/>
      </c>
      <c r="AK1844" s="28" t="str">
        <f t="shared" si="11067"/>
        <v/>
      </c>
      <c r="AL1844" s="28" t="str">
        <f t="shared" si="11067"/>
        <v/>
      </c>
      <c r="AM1844" s="28" t="str">
        <f t="shared" si="11"/>
        <v/>
      </c>
      <c r="AN1844" s="28" t="str">
        <f t="shared" ref="AN1844:AQ1844" si="11068">IFERROR(IF(FIND(AN$1,$F1844)&gt;1,"Status - LGBT",""),"")</f>
        <v/>
      </c>
      <c r="AO1844" s="28" t="str">
        <f t="shared" si="11068"/>
        <v/>
      </c>
      <c r="AP1844" s="28" t="str">
        <f t="shared" si="11068"/>
        <v/>
      </c>
      <c r="AQ1844" s="28" t="str">
        <f t="shared" si="11068"/>
        <v/>
      </c>
      <c r="AR1844" s="28" t="str">
        <f t="shared" ref="AR1844:AV1844" si="11069">IFERROR(IF(FIND(AR$1,$F1844)&gt;1,"BME",""),"")</f>
        <v/>
      </c>
      <c r="AS1844" s="28" t="str">
        <f t="shared" si="11069"/>
        <v/>
      </c>
      <c r="AT1844" s="28" t="str">
        <f t="shared" si="11069"/>
        <v/>
      </c>
      <c r="AU1844" s="28" t="str">
        <f t="shared" si="11069"/>
        <v/>
      </c>
      <c r="AV1844" s="28" t="str">
        <f t="shared" si="11069"/>
        <v/>
      </c>
      <c r="AW1844" s="28" t="str">
        <f t="shared" ref="AW1844:BC1844" si="11070">IFERROR(IF(FIND(AW$1,$F1844)&gt;1,AW$1,""),"")</f>
        <v/>
      </c>
      <c r="AX1844" s="28" t="str">
        <f t="shared" si="11070"/>
        <v/>
      </c>
      <c r="AY1844" s="28" t="str">
        <f t="shared" si="11070"/>
        <v/>
      </c>
      <c r="AZ1844" s="28" t="str">
        <f t="shared" si="11070"/>
        <v/>
      </c>
      <c r="BA1844" s="28" t="str">
        <f t="shared" si="11070"/>
        <v/>
      </c>
      <c r="BB1844" s="28" t="str">
        <f t="shared" si="11070"/>
        <v/>
      </c>
      <c r="BC1844" s="28" t="str">
        <f t="shared" si="11070"/>
        <v/>
      </c>
      <c r="BD1844" s="28" t="str">
        <f t="shared" si="15"/>
        <v/>
      </c>
      <c r="BG1844" s="2" t="s">
        <v>12280</v>
      </c>
      <c r="BJ1844" s="28" t="str">
        <f t="shared" si="16"/>
        <v/>
      </c>
      <c r="BK1844" s="28" t="str">
        <f t="shared" si="17"/>
        <v/>
      </c>
      <c r="BL1844" s="2" t="s">
        <v>19949</v>
      </c>
      <c r="BM1844" s="2" t="s">
        <v>98</v>
      </c>
      <c r="BU1844" s="50" t="s">
        <v>703</v>
      </c>
      <c r="BV1844" s="12"/>
      <c r="BW1844" s="50"/>
      <c r="BX1844" s="50" t="s">
        <v>19950</v>
      </c>
      <c r="BY1844" s="42" t="str">
        <f t="shared" si="18"/>
        <v>Age - Children;;Wetherby;</v>
      </c>
      <c r="BZ1844" s="72"/>
    </row>
    <row r="1845" spans="1:78" ht="15">
      <c r="A1845" s="16" t="s">
        <v>51</v>
      </c>
      <c r="B1845" s="28">
        <f>VLOOKUP(A1845,Organisations!$A$2:$B$7,2,FALSE)</f>
        <v>4</v>
      </c>
      <c r="C1845" s="16" t="s">
        <v>12282</v>
      </c>
      <c r="D1845" s="16" t="s">
        <v>12283</v>
      </c>
      <c r="E1845" s="28" t="str">
        <f t="shared" si="0"/>
        <v>Autism Plus is a charity that offers support for people with autism, learning disabilities and mental health conditions.</v>
      </c>
      <c r="F1845" s="16" t="s">
        <v>12286</v>
      </c>
      <c r="G1845" s="16" t="s">
        <v>68</v>
      </c>
      <c r="H1845" s="17"/>
      <c r="K1845" s="26" t="s">
        <v>12287</v>
      </c>
      <c r="L1845" s="16" t="s">
        <v>12288</v>
      </c>
      <c r="M1845" s="28" t="str">
        <f t="shared" ref="M1845:Q1845" si="11071">IFERROR(IF(FIND(M$1,$F1845)&gt;1,"Age - Children",""),"")</f>
        <v/>
      </c>
      <c r="N1845" s="28" t="str">
        <f t="shared" si="11071"/>
        <v/>
      </c>
      <c r="O1845" s="28" t="str">
        <f t="shared" si="11071"/>
        <v/>
      </c>
      <c r="P1845" s="28" t="str">
        <f t="shared" si="11071"/>
        <v/>
      </c>
      <c r="Q1845" s="28" t="str">
        <f t="shared" si="11071"/>
        <v/>
      </c>
      <c r="R1845" s="28" t="str">
        <f t="shared" ref="R1845:T1845" si="11072">IFERROR(IF(FIND(R$1,$F1845)&gt;1,"Age - Elderly",""),"")</f>
        <v/>
      </c>
      <c r="S1845" s="28" t="str">
        <f t="shared" si="11072"/>
        <v/>
      </c>
      <c r="T1845" s="28" t="str">
        <f t="shared" si="11072"/>
        <v/>
      </c>
      <c r="U1845" s="28" t="str">
        <f t="shared" si="3"/>
        <v/>
      </c>
      <c r="V1845" s="28" t="str">
        <f t="shared" si="4"/>
        <v/>
      </c>
      <c r="X1845" s="28" t="str">
        <f t="shared" si="5"/>
        <v/>
      </c>
      <c r="Y1845" s="28" t="str">
        <f t="shared" si="6"/>
        <v/>
      </c>
      <c r="Z1845" s="28" t="str">
        <f t="shared" si="7"/>
        <v>Gender - Male</v>
      </c>
      <c r="AB1845" s="28" t="str">
        <f t="shared" si="8"/>
        <v/>
      </c>
      <c r="AD1845" s="28" t="str">
        <f t="shared" si="9"/>
        <v>Gender - Male;</v>
      </c>
      <c r="AG1845" s="28" t="str">
        <f t="shared" ref="AG1845:AL1845" si="11073">IFERROR(IF(FIND(AG$1,$F1845)&gt;1,AG$1,""),"")</f>
        <v/>
      </c>
      <c r="AH1845" s="28" t="str">
        <f t="shared" si="11073"/>
        <v/>
      </c>
      <c r="AI1845" s="28" t="str">
        <f t="shared" si="11073"/>
        <v/>
      </c>
      <c r="AJ1845" s="28" t="str">
        <f t="shared" si="11073"/>
        <v/>
      </c>
      <c r="AK1845" s="28" t="str">
        <f t="shared" si="11073"/>
        <v/>
      </c>
      <c r="AL1845" s="28" t="str">
        <f t="shared" si="11073"/>
        <v/>
      </c>
      <c r="AM1845" s="28" t="str">
        <f t="shared" si="11"/>
        <v/>
      </c>
      <c r="AN1845" s="28" t="str">
        <f t="shared" ref="AN1845:AQ1845" si="11074">IFERROR(IF(FIND(AN$1,$F1845)&gt;1,"Status - LGBT",""),"")</f>
        <v/>
      </c>
      <c r="AO1845" s="28" t="str">
        <f t="shared" si="11074"/>
        <v/>
      </c>
      <c r="AP1845" s="28" t="str">
        <f t="shared" si="11074"/>
        <v/>
      </c>
      <c r="AQ1845" s="28" t="str">
        <f t="shared" si="11074"/>
        <v/>
      </c>
      <c r="AR1845" s="28" t="str">
        <f t="shared" ref="AR1845:AV1845" si="11075">IFERROR(IF(FIND(AR$1,$F1845)&gt;1,"BME",""),"")</f>
        <v/>
      </c>
      <c r="AS1845" s="28" t="str">
        <f t="shared" si="11075"/>
        <v/>
      </c>
      <c r="AT1845" s="28" t="str">
        <f t="shared" si="11075"/>
        <v/>
      </c>
      <c r="AU1845" s="28" t="str">
        <f t="shared" si="11075"/>
        <v/>
      </c>
      <c r="AV1845" s="28" t="str">
        <f t="shared" si="11075"/>
        <v/>
      </c>
      <c r="AW1845" s="28" t="str">
        <f t="shared" ref="AW1845:BC1845" si="11076">IFERROR(IF(FIND(AW$1,$F1845)&gt;1,AW$1,""),"")</f>
        <v/>
      </c>
      <c r="AX1845" s="28" t="str">
        <f t="shared" si="11076"/>
        <v/>
      </c>
      <c r="AY1845" s="28" t="str">
        <f t="shared" si="11076"/>
        <v/>
      </c>
      <c r="AZ1845" s="28" t="str">
        <f t="shared" si="11076"/>
        <v/>
      </c>
      <c r="BA1845" s="28" t="str">
        <f t="shared" si="11076"/>
        <v/>
      </c>
      <c r="BB1845" s="28" t="str">
        <f t="shared" si="11076"/>
        <v/>
      </c>
      <c r="BC1845" s="28" t="str">
        <f t="shared" si="11076"/>
        <v/>
      </c>
      <c r="BD1845" s="28" t="str">
        <f t="shared" si="15"/>
        <v/>
      </c>
      <c r="BG1845" s="2" t="s">
        <v>12289</v>
      </c>
      <c r="BJ1845" s="28" t="str">
        <f t="shared" si="16"/>
        <v/>
      </c>
      <c r="BK1845" s="28" t="str">
        <f t="shared" si="17"/>
        <v/>
      </c>
      <c r="BL1845" s="2" t="s">
        <v>19951</v>
      </c>
      <c r="BM1845" s="2" t="s">
        <v>98</v>
      </c>
      <c r="BU1845" s="47" t="s">
        <v>19952</v>
      </c>
      <c r="BV1845" s="18"/>
      <c r="BW1845" s="47"/>
      <c r="BX1845" s="47" t="s">
        <v>19953</v>
      </c>
      <c r="BY1845" s="42" t="str">
        <f t="shared" si="18"/>
        <v>Gender - Male;;Garforth;Swillington;</v>
      </c>
      <c r="BZ1845" s="73"/>
    </row>
    <row r="1846" spans="1:78" ht="15">
      <c r="A1846" s="10" t="s">
        <v>51</v>
      </c>
      <c r="B1846" s="28">
        <f>VLOOKUP(A1846,Organisations!$A$2:$B$7,2,FALSE)</f>
        <v>4</v>
      </c>
      <c r="C1846" s="10" t="s">
        <v>12291</v>
      </c>
      <c r="D1846" s="10" t="s">
        <v>12292</v>
      </c>
      <c r="E1846" s="28" t="str">
        <f t="shared" si="0"/>
        <v>The aims of the association are to promote good citizenship and wholesome physical, mental, and spiritual development. S</v>
      </c>
      <c r="F1846" s="10" t="s">
        <v>12294</v>
      </c>
      <c r="G1846" s="10" t="s">
        <v>68</v>
      </c>
      <c r="H1846" s="11"/>
      <c r="K1846" s="30" t="s">
        <v>12295</v>
      </c>
      <c r="L1846" s="10" t="s">
        <v>12296</v>
      </c>
      <c r="M1846" s="28" t="str">
        <f t="shared" ref="M1846:Q1846" si="11077">IFERROR(IF(FIND(M$1,$F1846)&gt;1,"Age - Children",""),"")</f>
        <v/>
      </c>
      <c r="N1846" s="28" t="str">
        <f t="shared" si="11077"/>
        <v/>
      </c>
      <c r="O1846" s="28" t="str">
        <f t="shared" si="11077"/>
        <v/>
      </c>
      <c r="P1846" s="28" t="str">
        <f t="shared" si="11077"/>
        <v/>
      </c>
      <c r="Q1846" s="28" t="str">
        <f t="shared" si="11077"/>
        <v/>
      </c>
      <c r="R1846" s="28" t="str">
        <f t="shared" ref="R1846:T1846" si="11078">IFERROR(IF(FIND(R$1,$F1846)&gt;1,"Age - Elderly",""),"")</f>
        <v/>
      </c>
      <c r="S1846" s="28" t="str">
        <f t="shared" si="11078"/>
        <v/>
      </c>
      <c r="T1846" s="28" t="str">
        <f t="shared" si="11078"/>
        <v/>
      </c>
      <c r="U1846" s="28" t="str">
        <f t="shared" si="3"/>
        <v/>
      </c>
      <c r="V1846" s="28" t="str">
        <f t="shared" si="4"/>
        <v/>
      </c>
      <c r="X1846" s="28" t="str">
        <f t="shared" si="5"/>
        <v/>
      </c>
      <c r="Y1846" s="28" t="str">
        <f t="shared" si="6"/>
        <v/>
      </c>
      <c r="Z1846" s="28" t="str">
        <f t="shared" si="7"/>
        <v>Gender - Male</v>
      </c>
      <c r="AB1846" s="28" t="str">
        <f t="shared" si="8"/>
        <v/>
      </c>
      <c r="AD1846" s="28" t="str">
        <f t="shared" si="9"/>
        <v>Gender - Male;</v>
      </c>
      <c r="AG1846" s="28" t="str">
        <f t="shared" ref="AG1846:AL1846" si="11079">IFERROR(IF(FIND(AG$1,$F1846)&gt;1,AG$1,""),"")</f>
        <v/>
      </c>
      <c r="AH1846" s="28" t="str">
        <f t="shared" si="11079"/>
        <v/>
      </c>
      <c r="AI1846" s="28" t="str">
        <f t="shared" si="11079"/>
        <v/>
      </c>
      <c r="AJ1846" s="28" t="str">
        <f t="shared" si="11079"/>
        <v/>
      </c>
      <c r="AK1846" s="28" t="str">
        <f t="shared" si="11079"/>
        <v/>
      </c>
      <c r="AL1846" s="28" t="str">
        <f t="shared" si="11079"/>
        <v/>
      </c>
      <c r="AM1846" s="28" t="str">
        <f t="shared" si="11"/>
        <v/>
      </c>
      <c r="AN1846" s="28" t="str">
        <f t="shared" ref="AN1846:AQ1846" si="11080">IFERROR(IF(FIND(AN$1,$F1846)&gt;1,"Status - LGBT",""),"")</f>
        <v/>
      </c>
      <c r="AO1846" s="28" t="str">
        <f t="shared" si="11080"/>
        <v/>
      </c>
      <c r="AP1846" s="28" t="str">
        <f t="shared" si="11080"/>
        <v/>
      </c>
      <c r="AQ1846" s="28" t="str">
        <f t="shared" si="11080"/>
        <v/>
      </c>
      <c r="AR1846" s="28" t="str">
        <f t="shared" ref="AR1846:AV1846" si="11081">IFERROR(IF(FIND(AR$1,$F1846)&gt;1,"BME",""),"")</f>
        <v/>
      </c>
      <c r="AS1846" s="28" t="str">
        <f t="shared" si="11081"/>
        <v/>
      </c>
      <c r="AT1846" s="28" t="str">
        <f t="shared" si="11081"/>
        <v/>
      </c>
      <c r="AU1846" s="28" t="str">
        <f t="shared" si="11081"/>
        <v/>
      </c>
      <c r="AV1846" s="28" t="str">
        <f t="shared" si="11081"/>
        <v/>
      </c>
      <c r="AW1846" s="28" t="str">
        <f t="shared" ref="AW1846:BC1846" si="11082">IFERROR(IF(FIND(AW$1,$F1846)&gt;1,AW$1,""),"")</f>
        <v/>
      </c>
      <c r="AX1846" s="28" t="str">
        <f t="shared" si="11082"/>
        <v/>
      </c>
      <c r="AY1846" s="28" t="str">
        <f t="shared" si="11082"/>
        <v/>
      </c>
      <c r="AZ1846" s="28" t="str">
        <f t="shared" si="11082"/>
        <v/>
      </c>
      <c r="BA1846" s="28" t="str">
        <f t="shared" si="11082"/>
        <v/>
      </c>
      <c r="BB1846" s="28" t="str">
        <f t="shared" si="11082"/>
        <v/>
      </c>
      <c r="BC1846" s="28" t="str">
        <f t="shared" si="11082"/>
        <v/>
      </c>
      <c r="BD1846" s="28" t="str">
        <f t="shared" si="15"/>
        <v/>
      </c>
      <c r="BG1846" s="2" t="s">
        <v>12297</v>
      </c>
      <c r="BJ1846" s="28" t="str">
        <f t="shared" si="16"/>
        <v/>
      </c>
      <c r="BK1846" s="28" t="str">
        <f t="shared" si="17"/>
        <v/>
      </c>
      <c r="BL1846" s="2" t="s">
        <v>19954</v>
      </c>
      <c r="BM1846" s="2" t="s">
        <v>98</v>
      </c>
      <c r="BU1846" s="12"/>
      <c r="BV1846" s="12"/>
      <c r="BW1846" s="50"/>
      <c r="BX1846" s="50" t="s">
        <v>19825</v>
      </c>
      <c r="BY1846" s="42" t="str">
        <f t="shared" si="18"/>
        <v>Gender - Male;;</v>
      </c>
      <c r="BZ1846" s="72"/>
    </row>
    <row r="1847" spans="1:78" ht="15">
      <c r="A1847" s="16" t="s">
        <v>51</v>
      </c>
      <c r="B1847" s="28">
        <f>VLOOKUP(A1847,Organisations!$A$2:$B$7,2,FALSE)</f>
        <v>4</v>
      </c>
      <c r="C1847" s="16" t="s">
        <v>12299</v>
      </c>
      <c r="D1847" s="16" t="s">
        <v>12300</v>
      </c>
      <c r="E1847" s="28" t="str">
        <f t="shared" si="0"/>
        <v/>
      </c>
      <c r="F1847" s="16"/>
      <c r="G1847" s="16" t="s">
        <v>68</v>
      </c>
      <c r="H1847" s="17"/>
      <c r="K1847" s="26" t="s">
        <v>12301</v>
      </c>
      <c r="L1847" s="16" t="s">
        <v>12302</v>
      </c>
      <c r="M1847" s="28" t="str">
        <f t="shared" ref="M1847:Q1847" si="11083">IFERROR(IF(FIND(M$1,$F1847)&gt;1,"Age - Children",""),"")</f>
        <v/>
      </c>
      <c r="N1847" s="28" t="str">
        <f t="shared" si="11083"/>
        <v/>
      </c>
      <c r="O1847" s="28" t="str">
        <f t="shared" si="11083"/>
        <v/>
      </c>
      <c r="P1847" s="28" t="str">
        <f t="shared" si="11083"/>
        <v/>
      </c>
      <c r="Q1847" s="28" t="str">
        <f t="shared" si="11083"/>
        <v/>
      </c>
      <c r="R1847" s="28" t="str">
        <f t="shared" ref="R1847:T1847" si="11084">IFERROR(IF(FIND(R$1,$F1847)&gt;1,"Age - Elderly",""),"")</f>
        <v/>
      </c>
      <c r="S1847" s="28" t="str">
        <f t="shared" si="11084"/>
        <v/>
      </c>
      <c r="T1847" s="28" t="str">
        <f t="shared" si="11084"/>
        <v/>
      </c>
      <c r="U1847" s="28" t="str">
        <f t="shared" si="3"/>
        <v/>
      </c>
      <c r="V1847" s="28" t="str">
        <f t="shared" si="4"/>
        <v/>
      </c>
      <c r="X1847" s="28" t="str">
        <f t="shared" si="5"/>
        <v/>
      </c>
      <c r="Y1847" s="28" t="str">
        <f t="shared" si="6"/>
        <v/>
      </c>
      <c r="Z1847" s="28" t="str">
        <f t="shared" si="7"/>
        <v/>
      </c>
      <c r="AB1847" s="28" t="str">
        <f t="shared" si="8"/>
        <v/>
      </c>
      <c r="AD1847" s="28" t="str">
        <f t="shared" si="9"/>
        <v/>
      </c>
      <c r="AG1847" s="28" t="str">
        <f t="shared" ref="AG1847:AL1847" si="11085">IFERROR(IF(FIND(AG$1,$F1847)&gt;1,AG$1,""),"")</f>
        <v/>
      </c>
      <c r="AH1847" s="28" t="str">
        <f t="shared" si="11085"/>
        <v/>
      </c>
      <c r="AI1847" s="28" t="str">
        <f t="shared" si="11085"/>
        <v/>
      </c>
      <c r="AJ1847" s="28" t="str">
        <f t="shared" si="11085"/>
        <v/>
      </c>
      <c r="AK1847" s="28" t="str">
        <f t="shared" si="11085"/>
        <v/>
      </c>
      <c r="AL1847" s="28" t="str">
        <f t="shared" si="11085"/>
        <v/>
      </c>
      <c r="AM1847" s="28" t="str">
        <f t="shared" si="11"/>
        <v/>
      </c>
      <c r="AN1847" s="28" t="str">
        <f t="shared" ref="AN1847:AQ1847" si="11086">IFERROR(IF(FIND(AN$1,$F1847)&gt;1,"Status - LGBT",""),"")</f>
        <v/>
      </c>
      <c r="AO1847" s="28" t="str">
        <f t="shared" si="11086"/>
        <v/>
      </c>
      <c r="AP1847" s="28" t="str">
        <f t="shared" si="11086"/>
        <v/>
      </c>
      <c r="AQ1847" s="28" t="str">
        <f t="shared" si="11086"/>
        <v/>
      </c>
      <c r="AR1847" s="28" t="str">
        <f t="shared" ref="AR1847:AV1847" si="11087">IFERROR(IF(FIND(AR$1,$F1847)&gt;1,"BME",""),"")</f>
        <v/>
      </c>
      <c r="AS1847" s="28" t="str">
        <f t="shared" si="11087"/>
        <v/>
      </c>
      <c r="AT1847" s="28" t="str">
        <f t="shared" si="11087"/>
        <v/>
      </c>
      <c r="AU1847" s="28" t="str">
        <f t="shared" si="11087"/>
        <v/>
      </c>
      <c r="AV1847" s="28" t="str">
        <f t="shared" si="11087"/>
        <v/>
      </c>
      <c r="AW1847" s="28" t="str">
        <f t="shared" ref="AW1847:BC1847" si="11088">IFERROR(IF(FIND(AW$1,$F1847)&gt;1,AW$1,""),"")</f>
        <v/>
      </c>
      <c r="AX1847" s="28" t="str">
        <f t="shared" si="11088"/>
        <v/>
      </c>
      <c r="AY1847" s="28" t="str">
        <f t="shared" si="11088"/>
        <v/>
      </c>
      <c r="AZ1847" s="28" t="str">
        <f t="shared" si="11088"/>
        <v/>
      </c>
      <c r="BA1847" s="28" t="str">
        <f t="shared" si="11088"/>
        <v/>
      </c>
      <c r="BB1847" s="28" t="str">
        <f t="shared" si="11088"/>
        <v/>
      </c>
      <c r="BC1847" s="28" t="str">
        <f t="shared" si="11088"/>
        <v/>
      </c>
      <c r="BD1847" s="28" t="str">
        <f t="shared" si="15"/>
        <v/>
      </c>
      <c r="BG1847" s="2" t="s">
        <v>12303</v>
      </c>
      <c r="BJ1847" s="28" t="str">
        <f t="shared" si="16"/>
        <v/>
      </c>
      <c r="BK1847" s="28" t="str">
        <f t="shared" si="17"/>
        <v/>
      </c>
      <c r="BL1847" s="2" t="s">
        <v>19955</v>
      </c>
      <c r="BM1847" s="2" t="s">
        <v>98</v>
      </c>
      <c r="BU1847" s="18"/>
      <c r="BV1847" s="18"/>
      <c r="BW1847" s="47"/>
      <c r="BX1847" s="47" t="s">
        <v>19956</v>
      </c>
      <c r="BY1847" s="42" t="str">
        <f t="shared" si="18"/>
        <v/>
      </c>
      <c r="BZ1847" s="73"/>
    </row>
    <row r="1848" spans="1:78" ht="15">
      <c r="A1848" s="10" t="s">
        <v>51</v>
      </c>
      <c r="B1848" s="28">
        <f>VLOOKUP(A1848,Organisations!$A$2:$B$7,2,FALSE)</f>
        <v>4</v>
      </c>
      <c r="C1848" s="10" t="s">
        <v>12305</v>
      </c>
      <c r="D1848" s="10" t="s">
        <v>12306</v>
      </c>
      <c r="E1848" s="28" t="str">
        <f t="shared" si="0"/>
        <v xml:space="preserve">The group provides educational, cultural and training facilities for the Bangladeshi community in Beeston, and City and </v>
      </c>
      <c r="F1848" s="10" t="s">
        <v>12308</v>
      </c>
      <c r="G1848" s="10" t="s">
        <v>68</v>
      </c>
      <c r="H1848" s="11"/>
      <c r="K1848" s="30" t="s">
        <v>12309</v>
      </c>
      <c r="L1848" s="12"/>
      <c r="M1848" s="28" t="str">
        <f t="shared" ref="M1848:Q1848" si="11089">IFERROR(IF(FIND(M$1,$F1848)&gt;1,"Age - Children",""),"")</f>
        <v/>
      </c>
      <c r="N1848" s="28" t="str">
        <f t="shared" si="11089"/>
        <v/>
      </c>
      <c r="O1848" s="28" t="str">
        <f t="shared" si="11089"/>
        <v/>
      </c>
      <c r="P1848" s="28" t="str">
        <f t="shared" si="11089"/>
        <v/>
      </c>
      <c r="Q1848" s="28" t="str">
        <f t="shared" si="11089"/>
        <v/>
      </c>
      <c r="R1848" s="28" t="str">
        <f t="shared" ref="R1848:T1848" si="11090">IFERROR(IF(FIND(R$1,$F1848)&gt;1,"Age - Elderly",""),"")</f>
        <v/>
      </c>
      <c r="S1848" s="28" t="str">
        <f t="shared" si="11090"/>
        <v/>
      </c>
      <c r="T1848" s="28" t="str">
        <f t="shared" si="11090"/>
        <v/>
      </c>
      <c r="U1848" s="28" t="str">
        <f t="shared" si="3"/>
        <v/>
      </c>
      <c r="V1848" s="28" t="str">
        <f t="shared" si="4"/>
        <v/>
      </c>
      <c r="X1848" s="28" t="str">
        <f t="shared" si="5"/>
        <v/>
      </c>
      <c r="Y1848" s="28" t="str">
        <f t="shared" si="6"/>
        <v/>
      </c>
      <c r="Z1848" s="28" t="str">
        <f t="shared" si="7"/>
        <v/>
      </c>
      <c r="AB1848" s="28" t="str">
        <f t="shared" si="8"/>
        <v/>
      </c>
      <c r="AD1848" s="28" t="str">
        <f t="shared" si="9"/>
        <v/>
      </c>
      <c r="AG1848" s="28" t="str">
        <f t="shared" ref="AG1848:AL1848" si="11091">IFERROR(IF(FIND(AG$1,$F1848)&gt;1,AG$1,""),"")</f>
        <v/>
      </c>
      <c r="AH1848" s="28" t="str">
        <f t="shared" si="11091"/>
        <v/>
      </c>
      <c r="AI1848" s="28" t="str">
        <f t="shared" si="11091"/>
        <v/>
      </c>
      <c r="AJ1848" s="28" t="str">
        <f t="shared" si="11091"/>
        <v/>
      </c>
      <c r="AK1848" s="28" t="str">
        <f t="shared" si="11091"/>
        <v/>
      </c>
      <c r="AL1848" s="28" t="str">
        <f t="shared" si="11091"/>
        <v/>
      </c>
      <c r="AM1848" s="28" t="str">
        <f t="shared" si="11"/>
        <v/>
      </c>
      <c r="AN1848" s="28" t="str">
        <f t="shared" ref="AN1848:AQ1848" si="11092">IFERROR(IF(FIND(AN$1,$F1848)&gt;1,"Status - LGBT",""),"")</f>
        <v/>
      </c>
      <c r="AO1848" s="28" t="str">
        <f t="shared" si="11092"/>
        <v/>
      </c>
      <c r="AP1848" s="28" t="str">
        <f t="shared" si="11092"/>
        <v/>
      </c>
      <c r="AQ1848" s="28" t="str">
        <f t="shared" si="11092"/>
        <v/>
      </c>
      <c r="AR1848" s="28" t="str">
        <f t="shared" ref="AR1848:AV1848" si="11093">IFERROR(IF(FIND(AR$1,$F1848)&gt;1,"BME",""),"")</f>
        <v/>
      </c>
      <c r="AS1848" s="28" t="str">
        <f t="shared" si="11093"/>
        <v/>
      </c>
      <c r="AT1848" s="28" t="str">
        <f t="shared" si="11093"/>
        <v/>
      </c>
      <c r="AU1848" s="28" t="str">
        <f t="shared" si="11093"/>
        <v/>
      </c>
      <c r="AV1848" s="28" t="str">
        <f t="shared" si="11093"/>
        <v/>
      </c>
      <c r="AW1848" s="28" t="str">
        <f t="shared" ref="AW1848:BC1848" si="11094">IFERROR(IF(FIND(AW$1,$F1848)&gt;1,AW$1,""),"")</f>
        <v/>
      </c>
      <c r="AX1848" s="28" t="str">
        <f t="shared" si="11094"/>
        <v/>
      </c>
      <c r="AY1848" s="28" t="str">
        <f t="shared" si="11094"/>
        <v/>
      </c>
      <c r="AZ1848" s="28" t="str">
        <f t="shared" si="11094"/>
        <v/>
      </c>
      <c r="BA1848" s="28" t="str">
        <f t="shared" si="11094"/>
        <v/>
      </c>
      <c r="BB1848" s="28" t="str">
        <f t="shared" si="11094"/>
        <v/>
      </c>
      <c r="BC1848" s="28" t="str">
        <f t="shared" si="11094"/>
        <v/>
      </c>
      <c r="BD1848" s="28" t="str">
        <f t="shared" si="15"/>
        <v/>
      </c>
      <c r="BG1848" s="2" t="s">
        <v>12081</v>
      </c>
      <c r="BJ1848" s="28" t="str">
        <f t="shared" si="16"/>
        <v/>
      </c>
      <c r="BK1848" s="28" t="str">
        <f t="shared" si="17"/>
        <v/>
      </c>
      <c r="BL1848" s="2" t="s">
        <v>9016</v>
      </c>
      <c r="BM1848" s="2" t="s">
        <v>98</v>
      </c>
      <c r="BU1848" s="12"/>
      <c r="BV1848" s="12"/>
      <c r="BW1848" s="50"/>
      <c r="BX1848" s="50" t="s">
        <v>19957</v>
      </c>
      <c r="BY1848" s="42" t="str">
        <f t="shared" si="18"/>
        <v/>
      </c>
      <c r="BZ1848" s="72"/>
    </row>
    <row r="1849" spans="1:78" ht="15">
      <c r="A1849" s="16" t="s">
        <v>51</v>
      </c>
      <c r="B1849" s="28">
        <f>VLOOKUP(A1849,Organisations!$A$2:$B$7,2,FALSE)</f>
        <v>4</v>
      </c>
      <c r="C1849" s="16" t="s">
        <v>12311</v>
      </c>
      <c r="D1849" s="16" t="s">
        <v>12312</v>
      </c>
      <c r="E1849" s="28" t="str">
        <f t="shared" si="0"/>
        <v>Please telephone the secretary for a prospectus.</v>
      </c>
      <c r="F1849" s="16" t="s">
        <v>12313</v>
      </c>
      <c r="G1849" s="16" t="s">
        <v>68</v>
      </c>
      <c r="H1849" s="17"/>
      <c r="K1849" s="26" t="s">
        <v>12314</v>
      </c>
      <c r="L1849" s="18"/>
      <c r="M1849" s="28" t="str">
        <f t="shared" ref="M1849:Q1849" si="11095">IFERROR(IF(FIND(M$1,$F1849)&gt;1,"Age - Children",""),"")</f>
        <v/>
      </c>
      <c r="N1849" s="28" t="str">
        <f t="shared" si="11095"/>
        <v/>
      </c>
      <c r="O1849" s="28" t="str">
        <f t="shared" si="11095"/>
        <v/>
      </c>
      <c r="P1849" s="28" t="str">
        <f t="shared" si="11095"/>
        <v/>
      </c>
      <c r="Q1849" s="28" t="str">
        <f t="shared" si="11095"/>
        <v/>
      </c>
      <c r="R1849" s="28" t="str">
        <f t="shared" ref="R1849:T1849" si="11096">IFERROR(IF(FIND(R$1,$F1849)&gt;1,"Age - Elderly",""),"")</f>
        <v/>
      </c>
      <c r="S1849" s="28" t="str">
        <f t="shared" si="11096"/>
        <v/>
      </c>
      <c r="T1849" s="28" t="str">
        <f t="shared" si="11096"/>
        <v/>
      </c>
      <c r="U1849" s="28" t="str">
        <f t="shared" si="3"/>
        <v/>
      </c>
      <c r="V1849" s="28" t="str">
        <f t="shared" si="4"/>
        <v/>
      </c>
      <c r="X1849" s="28" t="str">
        <f t="shared" si="5"/>
        <v/>
      </c>
      <c r="Y1849" s="28" t="str">
        <f t="shared" si="6"/>
        <v/>
      </c>
      <c r="Z1849" s="28" t="str">
        <f t="shared" si="7"/>
        <v/>
      </c>
      <c r="AB1849" s="28" t="str">
        <f t="shared" si="8"/>
        <v/>
      </c>
      <c r="AD1849" s="28" t="str">
        <f t="shared" si="9"/>
        <v/>
      </c>
      <c r="AG1849" s="28" t="str">
        <f t="shared" ref="AG1849:AL1849" si="11097">IFERROR(IF(FIND(AG$1,$F1849)&gt;1,AG$1,""),"")</f>
        <v/>
      </c>
      <c r="AH1849" s="28" t="str">
        <f t="shared" si="11097"/>
        <v/>
      </c>
      <c r="AI1849" s="28" t="str">
        <f t="shared" si="11097"/>
        <v/>
      </c>
      <c r="AJ1849" s="28" t="str">
        <f t="shared" si="11097"/>
        <v/>
      </c>
      <c r="AK1849" s="28" t="str">
        <f t="shared" si="11097"/>
        <v/>
      </c>
      <c r="AL1849" s="28" t="str">
        <f t="shared" si="11097"/>
        <v/>
      </c>
      <c r="AM1849" s="28" t="str">
        <f t="shared" si="11"/>
        <v/>
      </c>
      <c r="AN1849" s="28" t="str">
        <f t="shared" ref="AN1849:AQ1849" si="11098">IFERROR(IF(FIND(AN$1,$F1849)&gt;1,"Status - LGBT",""),"")</f>
        <v/>
      </c>
      <c r="AO1849" s="28" t="str">
        <f t="shared" si="11098"/>
        <v/>
      </c>
      <c r="AP1849" s="28" t="str">
        <f t="shared" si="11098"/>
        <v/>
      </c>
      <c r="AQ1849" s="28" t="str">
        <f t="shared" si="11098"/>
        <v/>
      </c>
      <c r="AR1849" s="28" t="str">
        <f t="shared" ref="AR1849:AV1849" si="11099">IFERROR(IF(FIND(AR$1,$F1849)&gt;1,"BME",""),"")</f>
        <v/>
      </c>
      <c r="AS1849" s="28" t="str">
        <f t="shared" si="11099"/>
        <v/>
      </c>
      <c r="AT1849" s="28" t="str">
        <f t="shared" si="11099"/>
        <v/>
      </c>
      <c r="AU1849" s="28" t="str">
        <f t="shared" si="11099"/>
        <v/>
      </c>
      <c r="AV1849" s="28" t="str">
        <f t="shared" si="11099"/>
        <v/>
      </c>
      <c r="AW1849" s="28" t="str">
        <f t="shared" ref="AW1849:BC1849" si="11100">IFERROR(IF(FIND(AW$1,$F1849)&gt;1,AW$1,""),"")</f>
        <v/>
      </c>
      <c r="AX1849" s="28" t="str">
        <f t="shared" si="11100"/>
        <v/>
      </c>
      <c r="AY1849" s="28" t="str">
        <f t="shared" si="11100"/>
        <v/>
      </c>
      <c r="AZ1849" s="28" t="str">
        <f t="shared" si="11100"/>
        <v/>
      </c>
      <c r="BA1849" s="28" t="str">
        <f t="shared" si="11100"/>
        <v/>
      </c>
      <c r="BB1849" s="28" t="str">
        <f t="shared" si="11100"/>
        <v/>
      </c>
      <c r="BC1849" s="28" t="str">
        <f t="shared" si="11100"/>
        <v/>
      </c>
      <c r="BD1849" s="28" t="str">
        <f t="shared" si="15"/>
        <v/>
      </c>
      <c r="BG1849" s="2" t="s">
        <v>12315</v>
      </c>
      <c r="BJ1849" s="28" t="str">
        <f t="shared" si="16"/>
        <v/>
      </c>
      <c r="BK1849" s="28" t="str">
        <f t="shared" si="17"/>
        <v/>
      </c>
      <c r="BL1849" s="2" t="s">
        <v>19958</v>
      </c>
      <c r="BM1849" s="2" t="s">
        <v>98</v>
      </c>
      <c r="BU1849" s="47" t="s">
        <v>749</v>
      </c>
      <c r="BV1849" s="18"/>
      <c r="BW1849" s="47"/>
      <c r="BX1849" s="47" t="s">
        <v>19959</v>
      </c>
      <c r="BY1849" s="42" t="str">
        <f t="shared" si="18"/>
        <v>Harewood;</v>
      </c>
      <c r="BZ1849" s="73"/>
    </row>
    <row r="1850" spans="1:78" ht="15">
      <c r="A1850" s="10" t="s">
        <v>51</v>
      </c>
      <c r="B1850" s="28">
        <f>VLOOKUP(A1850,Organisations!$A$2:$B$7,2,FALSE)</f>
        <v>4</v>
      </c>
      <c r="C1850" s="10" t="s">
        <v>12316</v>
      </c>
      <c r="D1850" s="10" t="s">
        <v>12317</v>
      </c>
      <c r="E1850" s="28" t="str">
        <f t="shared" si="0"/>
        <v>Acts as a Community Focal Point for the meetings and activities held in the area and surroundings. Activities include Ba</v>
      </c>
      <c r="F1850" s="10" t="s">
        <v>12319</v>
      </c>
      <c r="G1850" s="10" t="s">
        <v>68</v>
      </c>
      <c r="H1850" s="11"/>
      <c r="K1850" s="30" t="s">
        <v>12320</v>
      </c>
      <c r="L1850" s="12"/>
      <c r="M1850" s="28" t="str">
        <f t="shared" ref="M1850:Q1850" si="11101">IFERROR(IF(FIND(M$1,$F1850)&gt;1,"Age - Children",""),"")</f>
        <v/>
      </c>
      <c r="N1850" s="28" t="str">
        <f t="shared" si="11101"/>
        <v/>
      </c>
      <c r="O1850" s="28" t="str">
        <f t="shared" si="11101"/>
        <v/>
      </c>
      <c r="P1850" s="28" t="str">
        <f t="shared" si="11101"/>
        <v/>
      </c>
      <c r="Q1850" s="28" t="str">
        <f t="shared" si="11101"/>
        <v/>
      </c>
      <c r="R1850" s="28" t="str">
        <f t="shared" ref="R1850:T1850" si="11102">IFERROR(IF(FIND(R$1,$F1850)&gt;1,"Age - Elderly",""),"")</f>
        <v/>
      </c>
      <c r="S1850" s="28" t="str">
        <f t="shared" si="11102"/>
        <v/>
      </c>
      <c r="T1850" s="28" t="str">
        <f t="shared" si="11102"/>
        <v/>
      </c>
      <c r="U1850" s="28" t="str">
        <f t="shared" si="3"/>
        <v/>
      </c>
      <c r="V1850" s="28" t="str">
        <f t="shared" si="4"/>
        <v/>
      </c>
      <c r="X1850" s="28" t="str">
        <f t="shared" si="5"/>
        <v/>
      </c>
      <c r="Y1850" s="28" t="str">
        <f t="shared" si="6"/>
        <v/>
      </c>
      <c r="Z1850" s="28" t="str">
        <f t="shared" si="7"/>
        <v/>
      </c>
      <c r="AB1850" s="28" t="str">
        <f t="shared" si="8"/>
        <v/>
      </c>
      <c r="AD1850" s="28" t="str">
        <f t="shared" si="9"/>
        <v/>
      </c>
      <c r="AG1850" s="28" t="str">
        <f t="shared" ref="AG1850:AL1850" si="11103">IFERROR(IF(FIND(AG$1,$F1850)&gt;1,AG$1,""),"")</f>
        <v/>
      </c>
      <c r="AH1850" s="28" t="str">
        <f t="shared" si="11103"/>
        <v/>
      </c>
      <c r="AI1850" s="28" t="str">
        <f t="shared" si="11103"/>
        <v/>
      </c>
      <c r="AJ1850" s="28" t="str">
        <f t="shared" si="11103"/>
        <v/>
      </c>
      <c r="AK1850" s="28" t="str">
        <f t="shared" si="11103"/>
        <v/>
      </c>
      <c r="AL1850" s="28" t="str">
        <f t="shared" si="11103"/>
        <v/>
      </c>
      <c r="AM1850" s="28" t="str">
        <f t="shared" si="11"/>
        <v/>
      </c>
      <c r="AN1850" s="28" t="str">
        <f t="shared" ref="AN1850:AQ1850" si="11104">IFERROR(IF(FIND(AN$1,$F1850)&gt;1,"Status - LGBT",""),"")</f>
        <v/>
      </c>
      <c r="AO1850" s="28" t="str">
        <f t="shared" si="11104"/>
        <v/>
      </c>
      <c r="AP1850" s="28" t="str">
        <f t="shared" si="11104"/>
        <v/>
      </c>
      <c r="AQ1850" s="28" t="str">
        <f t="shared" si="11104"/>
        <v/>
      </c>
      <c r="AR1850" s="28" t="str">
        <f t="shared" ref="AR1850:AV1850" si="11105">IFERROR(IF(FIND(AR$1,$F1850)&gt;1,"BME",""),"")</f>
        <v/>
      </c>
      <c r="AS1850" s="28" t="str">
        <f t="shared" si="11105"/>
        <v/>
      </c>
      <c r="AT1850" s="28" t="str">
        <f t="shared" si="11105"/>
        <v/>
      </c>
      <c r="AU1850" s="28" t="str">
        <f t="shared" si="11105"/>
        <v/>
      </c>
      <c r="AV1850" s="28" t="str">
        <f t="shared" si="11105"/>
        <v/>
      </c>
      <c r="AW1850" s="28" t="str">
        <f t="shared" ref="AW1850:BC1850" si="11106">IFERROR(IF(FIND(AW$1,$F1850)&gt;1,AW$1,""),"")</f>
        <v/>
      </c>
      <c r="AX1850" s="28" t="str">
        <f t="shared" si="11106"/>
        <v/>
      </c>
      <c r="AY1850" s="28" t="str">
        <f t="shared" si="11106"/>
        <v/>
      </c>
      <c r="AZ1850" s="28" t="str">
        <f t="shared" si="11106"/>
        <v/>
      </c>
      <c r="BA1850" s="28" t="str">
        <f t="shared" si="11106"/>
        <v/>
      </c>
      <c r="BB1850" s="28" t="str">
        <f t="shared" si="11106"/>
        <v/>
      </c>
      <c r="BC1850" s="28" t="str">
        <f t="shared" si="11106"/>
        <v/>
      </c>
      <c r="BD1850" s="28" t="str">
        <f t="shared" si="15"/>
        <v/>
      </c>
      <c r="BG1850" s="2" t="s">
        <v>12321</v>
      </c>
      <c r="BJ1850" s="28" t="str">
        <f t="shared" si="16"/>
        <v/>
      </c>
      <c r="BK1850" s="28" t="str">
        <f t="shared" si="17"/>
        <v/>
      </c>
      <c r="BL1850" s="2" t="s">
        <v>19960</v>
      </c>
      <c r="BM1850" s="2" t="s">
        <v>98</v>
      </c>
      <c r="BU1850" s="12"/>
      <c r="BV1850" s="12"/>
      <c r="BW1850" s="50"/>
      <c r="BX1850" s="50" t="s">
        <v>19956</v>
      </c>
      <c r="BY1850" s="42" t="str">
        <f t="shared" si="18"/>
        <v/>
      </c>
      <c r="BZ1850" s="72"/>
    </row>
    <row r="1851" spans="1:78" ht="15">
      <c r="A1851" s="16" t="s">
        <v>51</v>
      </c>
      <c r="B1851" s="28">
        <f>VLOOKUP(A1851,Organisations!$A$2:$B$7,2,FALSE)</f>
        <v>4</v>
      </c>
      <c r="C1851" s="16" t="s">
        <v>12323</v>
      </c>
      <c r="D1851" s="16" t="s">
        <v>12324</v>
      </c>
      <c r="E1851" s="28" t="str">
        <f t="shared" si="0"/>
        <v>Adoption and Fostering Barnardo's Yorkshire seeks to recruit, prepare and support adoptive and foster families for child</v>
      </c>
      <c r="F1851" s="16" t="s">
        <v>12326</v>
      </c>
      <c r="G1851" s="16" t="s">
        <v>68</v>
      </c>
      <c r="H1851" s="17"/>
      <c r="K1851" s="26" t="s">
        <v>12327</v>
      </c>
      <c r="L1851" s="16" t="s">
        <v>12328</v>
      </c>
      <c r="M1851" s="28" t="str">
        <f t="shared" ref="M1851:Q1851" si="11107">IFERROR(IF(FIND(M$1,$F1851)&gt;1,"Age - Children",""),"")</f>
        <v>Age - Children</v>
      </c>
      <c r="N1851" s="28" t="str">
        <f t="shared" si="11107"/>
        <v/>
      </c>
      <c r="O1851" s="28" t="str">
        <f t="shared" si="11107"/>
        <v/>
      </c>
      <c r="P1851" s="28" t="str">
        <f t="shared" si="11107"/>
        <v/>
      </c>
      <c r="Q1851" s="28" t="str">
        <f t="shared" si="11107"/>
        <v/>
      </c>
      <c r="R1851" s="28" t="str">
        <f t="shared" ref="R1851:T1851" si="11108">IFERROR(IF(FIND(R$1,$F1851)&gt;1,"Age - Elderly",""),"")</f>
        <v/>
      </c>
      <c r="S1851" s="28" t="str">
        <f t="shared" si="11108"/>
        <v/>
      </c>
      <c r="T1851" s="28" t="str">
        <f t="shared" si="11108"/>
        <v/>
      </c>
      <c r="U1851" s="28" t="str">
        <f t="shared" si="3"/>
        <v>Age - Children;</v>
      </c>
      <c r="V1851" s="28" t="str">
        <f t="shared" si="4"/>
        <v/>
      </c>
      <c r="X1851" s="28" t="str">
        <f t="shared" si="5"/>
        <v/>
      </c>
      <c r="Y1851" s="28" t="str">
        <f t="shared" si="6"/>
        <v/>
      </c>
      <c r="Z1851" s="28" t="str">
        <f t="shared" si="7"/>
        <v/>
      </c>
      <c r="AB1851" s="28" t="str">
        <f t="shared" si="8"/>
        <v/>
      </c>
      <c r="AD1851" s="28" t="str">
        <f t="shared" si="9"/>
        <v/>
      </c>
      <c r="AG1851" s="28" t="str">
        <f t="shared" ref="AG1851:AL1851" si="11109">IFERROR(IF(FIND(AG$1,$F1851)&gt;1,AG$1,""),"")</f>
        <v/>
      </c>
      <c r="AH1851" s="28" t="str">
        <f t="shared" si="11109"/>
        <v/>
      </c>
      <c r="AI1851" s="28" t="str">
        <f t="shared" si="11109"/>
        <v/>
      </c>
      <c r="AJ1851" s="28" t="str">
        <f t="shared" si="11109"/>
        <v/>
      </c>
      <c r="AK1851" s="28" t="str">
        <f t="shared" si="11109"/>
        <v/>
      </c>
      <c r="AL1851" s="28" t="str">
        <f t="shared" si="11109"/>
        <v/>
      </c>
      <c r="AM1851" s="28" t="str">
        <f t="shared" si="11"/>
        <v/>
      </c>
      <c r="AN1851" s="28" t="str">
        <f t="shared" ref="AN1851:AQ1851" si="11110">IFERROR(IF(FIND(AN$1,$F1851)&gt;1,"Status - LGBT",""),"")</f>
        <v/>
      </c>
      <c r="AO1851" s="28" t="str">
        <f t="shared" si="11110"/>
        <v/>
      </c>
      <c r="AP1851" s="28" t="str">
        <f t="shared" si="11110"/>
        <v/>
      </c>
      <c r="AQ1851" s="28" t="str">
        <f t="shared" si="11110"/>
        <v/>
      </c>
      <c r="AR1851" s="28" t="str">
        <f t="shared" ref="AR1851:AV1851" si="11111">IFERROR(IF(FIND(AR$1,$F1851)&gt;1,"BME",""),"")</f>
        <v/>
      </c>
      <c r="AS1851" s="28" t="str">
        <f t="shared" si="11111"/>
        <v/>
      </c>
      <c r="AT1851" s="28" t="str">
        <f t="shared" si="11111"/>
        <v/>
      </c>
      <c r="AU1851" s="28" t="str">
        <f t="shared" si="11111"/>
        <v/>
      </c>
      <c r="AV1851" s="28" t="str">
        <f t="shared" si="11111"/>
        <v>BME</v>
      </c>
      <c r="AW1851" s="28" t="str">
        <f t="shared" ref="AW1851:BC1851" si="11112">IFERROR(IF(FIND(AW$1,$F1851)&gt;1,AW$1,""),"")</f>
        <v/>
      </c>
      <c r="AX1851" s="28" t="str">
        <f t="shared" si="11112"/>
        <v/>
      </c>
      <c r="AY1851" s="28" t="str">
        <f t="shared" si="11112"/>
        <v/>
      </c>
      <c r="AZ1851" s="28" t="str">
        <f t="shared" si="11112"/>
        <v/>
      </c>
      <c r="BA1851" s="28" t="str">
        <f t="shared" si="11112"/>
        <v/>
      </c>
      <c r="BB1851" s="28" t="str">
        <f t="shared" si="11112"/>
        <v/>
      </c>
      <c r="BC1851" s="28" t="str">
        <f t="shared" si="11112"/>
        <v/>
      </c>
      <c r="BD1851" s="28" t="str">
        <f t="shared" si="15"/>
        <v>BME;</v>
      </c>
      <c r="BG1851" s="2" t="s">
        <v>12329</v>
      </c>
      <c r="BJ1851" s="28" t="str">
        <f t="shared" si="16"/>
        <v/>
      </c>
      <c r="BK1851" s="28" t="str">
        <f t="shared" si="17"/>
        <v/>
      </c>
      <c r="BL1851" s="2" t="s">
        <v>19961</v>
      </c>
      <c r="BM1851" s="2" t="s">
        <v>98</v>
      </c>
      <c r="BU1851" s="18"/>
      <c r="BV1851" s="18"/>
      <c r="BW1851" s="47"/>
      <c r="BX1851" s="47" t="s">
        <v>19962</v>
      </c>
      <c r="BY1851" s="42" t="str">
        <f t="shared" si="18"/>
        <v>Age - Children;;BME;;</v>
      </c>
      <c r="BZ1851" s="73"/>
    </row>
    <row r="1852" spans="1:78" ht="15">
      <c r="A1852" s="10" t="s">
        <v>51</v>
      </c>
      <c r="B1852" s="28">
        <f>VLOOKUP(A1852,Organisations!$A$2:$B$7,2,FALSE)</f>
        <v>4</v>
      </c>
      <c r="C1852" s="10" t="s">
        <v>12331</v>
      </c>
      <c r="D1852" s="10" t="s">
        <v>12332</v>
      </c>
      <c r="E1852" s="28" t="str">
        <f t="shared" si="0"/>
        <v xml:space="preserve">This service provides advocacy support for all looked after children, including disabled children, unaccompanied asylum </v>
      </c>
      <c r="F1852" s="10" t="s">
        <v>12334</v>
      </c>
      <c r="G1852" s="10" t="s">
        <v>68</v>
      </c>
      <c r="H1852" s="11"/>
      <c r="K1852" s="30" t="s">
        <v>12335</v>
      </c>
      <c r="L1852" s="10" t="s">
        <v>12336</v>
      </c>
      <c r="M1852" s="28" t="str">
        <f t="shared" ref="M1852:Q1852" si="11113">IFERROR(IF(FIND(M$1,$F1852)&gt;1,"Age - Children",""),"")</f>
        <v>Age - Children</v>
      </c>
      <c r="N1852" s="28" t="str">
        <f t="shared" si="11113"/>
        <v/>
      </c>
      <c r="O1852" s="28" t="str">
        <f t="shared" si="11113"/>
        <v/>
      </c>
      <c r="P1852" s="28" t="str">
        <f t="shared" si="11113"/>
        <v/>
      </c>
      <c r="Q1852" s="28" t="str">
        <f t="shared" si="11113"/>
        <v/>
      </c>
      <c r="R1852" s="28" t="str">
        <f t="shared" ref="R1852:T1852" si="11114">IFERROR(IF(FIND(R$1,$F1852)&gt;1,"Age - Elderly",""),"")</f>
        <v/>
      </c>
      <c r="S1852" s="28" t="str">
        <f t="shared" si="11114"/>
        <v/>
      </c>
      <c r="T1852" s="28" t="str">
        <f t="shared" si="11114"/>
        <v/>
      </c>
      <c r="U1852" s="28" t="str">
        <f t="shared" si="3"/>
        <v>Age - Children;</v>
      </c>
      <c r="V1852" s="28" t="str">
        <f t="shared" si="4"/>
        <v>Status - disabled</v>
      </c>
      <c r="X1852" s="28" t="str">
        <f t="shared" si="5"/>
        <v/>
      </c>
      <c r="Y1852" s="28" t="str">
        <f t="shared" si="6"/>
        <v/>
      </c>
      <c r="Z1852" s="28" t="str">
        <f t="shared" si="7"/>
        <v/>
      </c>
      <c r="AB1852" s="28" t="str">
        <f t="shared" si="8"/>
        <v/>
      </c>
      <c r="AD1852" s="28" t="str">
        <f t="shared" si="9"/>
        <v/>
      </c>
      <c r="AG1852" s="28" t="str">
        <f t="shared" ref="AG1852:AL1852" si="11115">IFERROR(IF(FIND(AG$1,$F1852)&gt;1,AG$1,""),"")</f>
        <v/>
      </c>
      <c r="AH1852" s="28" t="str">
        <f t="shared" si="11115"/>
        <v/>
      </c>
      <c r="AI1852" s="28" t="str">
        <f t="shared" si="11115"/>
        <v/>
      </c>
      <c r="AJ1852" s="28" t="str">
        <f t="shared" si="11115"/>
        <v/>
      </c>
      <c r="AK1852" s="28" t="str">
        <f t="shared" si="11115"/>
        <v/>
      </c>
      <c r="AL1852" s="28" t="str">
        <f t="shared" si="11115"/>
        <v/>
      </c>
      <c r="AM1852" s="28" t="str">
        <f t="shared" si="11"/>
        <v/>
      </c>
      <c r="AN1852" s="28" t="str">
        <f t="shared" ref="AN1852:AQ1852" si="11116">IFERROR(IF(FIND(AN$1,$F1852)&gt;1,"Status - LGBT",""),"")</f>
        <v/>
      </c>
      <c r="AO1852" s="28" t="str">
        <f t="shared" si="11116"/>
        <v/>
      </c>
      <c r="AP1852" s="28" t="str">
        <f t="shared" si="11116"/>
        <v/>
      </c>
      <c r="AQ1852" s="28" t="str">
        <f t="shared" si="11116"/>
        <v/>
      </c>
      <c r="AR1852" s="28" t="str">
        <f t="shared" ref="AR1852:AV1852" si="11117">IFERROR(IF(FIND(AR$1,$F1852)&gt;1,"BME",""),"")</f>
        <v/>
      </c>
      <c r="AS1852" s="28" t="str">
        <f t="shared" si="11117"/>
        <v/>
      </c>
      <c r="AT1852" s="28" t="str">
        <f t="shared" si="11117"/>
        <v/>
      </c>
      <c r="AU1852" s="28" t="str">
        <f t="shared" si="11117"/>
        <v/>
      </c>
      <c r="AV1852" s="28" t="str">
        <f t="shared" si="11117"/>
        <v/>
      </c>
      <c r="AW1852" s="28" t="str">
        <f t="shared" ref="AW1852:BC1852" si="11118">IFERROR(IF(FIND(AW$1,$F1852)&gt;1,AW$1,""),"")</f>
        <v/>
      </c>
      <c r="AX1852" s="28" t="str">
        <f t="shared" si="11118"/>
        <v/>
      </c>
      <c r="AY1852" s="28" t="str">
        <f t="shared" si="11118"/>
        <v/>
      </c>
      <c r="AZ1852" s="28" t="str">
        <f t="shared" si="11118"/>
        <v/>
      </c>
      <c r="BA1852" s="28" t="str">
        <f t="shared" si="11118"/>
        <v/>
      </c>
      <c r="BB1852" s="28" t="str">
        <f t="shared" si="11118"/>
        <v/>
      </c>
      <c r="BC1852" s="28" t="str">
        <f t="shared" si="11118"/>
        <v/>
      </c>
      <c r="BD1852" s="28" t="str">
        <f t="shared" si="15"/>
        <v/>
      </c>
      <c r="BG1852" s="2" t="s">
        <v>12337</v>
      </c>
      <c r="BJ1852" s="28" t="str">
        <f t="shared" si="16"/>
        <v/>
      </c>
      <c r="BK1852" s="28" t="str">
        <f t="shared" si="17"/>
        <v/>
      </c>
      <c r="BL1852" s="2" t="s">
        <v>2610</v>
      </c>
      <c r="BM1852" s="2" t="s">
        <v>98</v>
      </c>
      <c r="BU1852" s="50" t="s">
        <v>19917</v>
      </c>
      <c r="BV1852" s="12"/>
      <c r="BW1852" s="50"/>
      <c r="BX1852" s="50" t="s">
        <v>19963</v>
      </c>
      <c r="BY1852" s="42" t="str">
        <f t="shared" si="18"/>
        <v>Status - disabled;Age - Children;;Leeds;Horsforth;</v>
      </c>
      <c r="BZ1852" s="72"/>
    </row>
    <row r="1853" spans="1:78" ht="15">
      <c r="A1853" s="16" t="s">
        <v>51</v>
      </c>
      <c r="B1853" s="28">
        <f>VLOOKUP(A1853,Organisations!$A$2:$B$7,2,FALSE)</f>
        <v>4</v>
      </c>
      <c r="C1853" s="16" t="s">
        <v>12339</v>
      </c>
      <c r="D1853" s="16" t="s">
        <v>12340</v>
      </c>
      <c r="E1853" s="28" t="str">
        <f t="shared" si="0"/>
        <v>Willow is a Barnardo's support service for young carers aged 5-18 years old living in Leeds. We support children and you</v>
      </c>
      <c r="F1853" s="16" t="s">
        <v>12342</v>
      </c>
      <c r="G1853" s="16" t="s">
        <v>68</v>
      </c>
      <c r="H1853" s="17"/>
      <c r="K1853" s="26" t="s">
        <v>12343</v>
      </c>
      <c r="L1853" s="16" t="s">
        <v>12344</v>
      </c>
      <c r="M1853" s="28" t="str">
        <f t="shared" ref="M1853:Q1853" si="11119">IFERROR(IF(FIND(M$1,$F1853)&gt;1,"Age - Children",""),"")</f>
        <v>Age - Children</v>
      </c>
      <c r="N1853" s="28" t="str">
        <f t="shared" si="11119"/>
        <v/>
      </c>
      <c r="O1853" s="28" t="str">
        <f t="shared" si="11119"/>
        <v/>
      </c>
      <c r="P1853" s="28" t="str">
        <f t="shared" si="11119"/>
        <v/>
      </c>
      <c r="Q1853" s="28" t="str">
        <f t="shared" si="11119"/>
        <v/>
      </c>
      <c r="R1853" s="28" t="str">
        <f t="shared" ref="R1853:T1853" si="11120">IFERROR(IF(FIND(R$1,$F1853)&gt;1,"Age - Elderly",""),"")</f>
        <v/>
      </c>
      <c r="S1853" s="28" t="str">
        <f t="shared" si="11120"/>
        <v/>
      </c>
      <c r="T1853" s="28" t="str">
        <f t="shared" si="11120"/>
        <v/>
      </c>
      <c r="U1853" s="28" t="str">
        <f t="shared" si="3"/>
        <v>Age - Children;</v>
      </c>
      <c r="V1853" s="28" t="str">
        <f t="shared" si="4"/>
        <v/>
      </c>
      <c r="X1853" s="28" t="str">
        <f t="shared" si="5"/>
        <v/>
      </c>
      <c r="Y1853" s="28" t="str">
        <f t="shared" si="6"/>
        <v/>
      </c>
      <c r="Z1853" s="28" t="str">
        <f t="shared" si="7"/>
        <v>Gender - Male</v>
      </c>
      <c r="AB1853" s="28" t="str">
        <f t="shared" si="8"/>
        <v/>
      </c>
      <c r="AD1853" s="28" t="str">
        <f t="shared" si="9"/>
        <v>Gender - Male;</v>
      </c>
      <c r="AG1853" s="28" t="str">
        <f t="shared" ref="AG1853:AL1853" si="11121">IFERROR(IF(FIND(AG$1,$F1853)&gt;1,AG$1,""),"")</f>
        <v/>
      </c>
      <c r="AH1853" s="28" t="str">
        <f t="shared" si="11121"/>
        <v/>
      </c>
      <c r="AI1853" s="28" t="str">
        <f t="shared" si="11121"/>
        <v/>
      </c>
      <c r="AJ1853" s="28" t="str">
        <f t="shared" si="11121"/>
        <v/>
      </c>
      <c r="AK1853" s="28" t="str">
        <f t="shared" si="11121"/>
        <v/>
      </c>
      <c r="AL1853" s="28" t="str">
        <f t="shared" si="11121"/>
        <v/>
      </c>
      <c r="AM1853" s="28" t="str">
        <f t="shared" si="11"/>
        <v/>
      </c>
      <c r="AN1853" s="28" t="str">
        <f t="shared" ref="AN1853:AQ1853" si="11122">IFERROR(IF(FIND(AN$1,$F1853)&gt;1,"Status - LGBT",""),"")</f>
        <v/>
      </c>
      <c r="AO1853" s="28" t="str">
        <f t="shared" si="11122"/>
        <v/>
      </c>
      <c r="AP1853" s="28" t="str">
        <f t="shared" si="11122"/>
        <v/>
      </c>
      <c r="AQ1853" s="28" t="str">
        <f t="shared" si="11122"/>
        <v/>
      </c>
      <c r="AR1853" s="28" t="str">
        <f t="shared" ref="AR1853:AV1853" si="11123">IFERROR(IF(FIND(AR$1,$F1853)&gt;1,"BME",""),"")</f>
        <v/>
      </c>
      <c r="AS1853" s="28" t="str">
        <f t="shared" si="11123"/>
        <v/>
      </c>
      <c r="AT1853" s="28" t="str">
        <f t="shared" si="11123"/>
        <v/>
      </c>
      <c r="AU1853" s="28" t="str">
        <f t="shared" si="11123"/>
        <v/>
      </c>
      <c r="AV1853" s="28" t="str">
        <f t="shared" si="11123"/>
        <v/>
      </c>
      <c r="AW1853" s="28" t="str">
        <f t="shared" ref="AW1853:BC1853" si="11124">IFERROR(IF(FIND(AW$1,$F1853)&gt;1,AW$1,""),"")</f>
        <v/>
      </c>
      <c r="AX1853" s="28" t="str">
        <f t="shared" si="11124"/>
        <v/>
      </c>
      <c r="AY1853" s="28" t="str">
        <f t="shared" si="11124"/>
        <v/>
      </c>
      <c r="AZ1853" s="28" t="str">
        <f t="shared" si="11124"/>
        <v/>
      </c>
      <c r="BA1853" s="28" t="str">
        <f t="shared" si="11124"/>
        <v/>
      </c>
      <c r="BB1853" s="28" t="str">
        <f t="shared" si="11124"/>
        <v/>
      </c>
      <c r="BC1853" s="28" t="str">
        <f t="shared" si="11124"/>
        <v/>
      </c>
      <c r="BD1853" s="28" t="str">
        <f t="shared" si="15"/>
        <v/>
      </c>
      <c r="BG1853" s="2" t="s">
        <v>12345</v>
      </c>
      <c r="BJ1853" s="28" t="str">
        <f t="shared" si="16"/>
        <v/>
      </c>
      <c r="BK1853" s="28" t="str">
        <f t="shared" si="17"/>
        <v/>
      </c>
      <c r="BL1853" s="2" t="s">
        <v>1467</v>
      </c>
      <c r="BM1853" s="2" t="s">
        <v>98</v>
      </c>
      <c r="BU1853" s="47" t="s">
        <v>19918</v>
      </c>
      <c r="BV1853" s="18"/>
      <c r="BW1853" s="47"/>
      <c r="BX1853" s="47" t="s">
        <v>19964</v>
      </c>
      <c r="BY1853" s="42" t="str">
        <f t="shared" si="18"/>
        <v>Age - Children;;Gender - Male;;Leeds;Gipton;Harehills;</v>
      </c>
      <c r="BZ1853" s="73"/>
    </row>
    <row r="1854" spans="1:78" ht="15">
      <c r="A1854" s="10" t="s">
        <v>51</v>
      </c>
      <c r="B1854" s="28">
        <f>VLOOKUP(A1854,Organisations!$A$2:$B$7,2,FALSE)</f>
        <v>4</v>
      </c>
      <c r="C1854" s="10" t="s">
        <v>12347</v>
      </c>
      <c r="D1854" s="10" t="s">
        <v>12348</v>
      </c>
      <c r="E1854" s="28" t="str">
        <f t="shared" si="0"/>
        <v>As the UK's biggest children's charity, Barnardo's runs more than 400 projects across the UK and has been changing lives</v>
      </c>
      <c r="F1854" s="10" t="s">
        <v>12350</v>
      </c>
      <c r="G1854" s="10" t="s">
        <v>68</v>
      </c>
      <c r="H1854" s="11"/>
      <c r="K1854" s="30" t="s">
        <v>12351</v>
      </c>
      <c r="L1854" s="10" t="s">
        <v>12352</v>
      </c>
      <c r="M1854" s="28" t="str">
        <f t="shared" ref="M1854:Q1854" si="11125">IFERROR(IF(FIND(M$1,$F1854)&gt;1,"Age - Children",""),"")</f>
        <v>Age - Children</v>
      </c>
      <c r="N1854" s="28" t="str">
        <f t="shared" si="11125"/>
        <v/>
      </c>
      <c r="O1854" s="28" t="str">
        <f t="shared" si="11125"/>
        <v/>
      </c>
      <c r="P1854" s="28" t="str">
        <f t="shared" si="11125"/>
        <v/>
      </c>
      <c r="Q1854" s="28" t="str">
        <f t="shared" si="11125"/>
        <v/>
      </c>
      <c r="R1854" s="28" t="str">
        <f t="shared" ref="R1854:T1854" si="11126">IFERROR(IF(FIND(R$1,$F1854)&gt;1,"Age - Elderly",""),"")</f>
        <v/>
      </c>
      <c r="S1854" s="28" t="str">
        <f t="shared" si="11126"/>
        <v/>
      </c>
      <c r="T1854" s="28" t="str">
        <f t="shared" si="11126"/>
        <v/>
      </c>
      <c r="U1854" s="28" t="str">
        <f t="shared" si="3"/>
        <v>Age - Children;</v>
      </c>
      <c r="V1854" s="28" t="str">
        <f t="shared" si="4"/>
        <v/>
      </c>
      <c r="X1854" s="28" t="str">
        <f t="shared" si="5"/>
        <v/>
      </c>
      <c r="Y1854" s="28" t="str">
        <f t="shared" si="6"/>
        <v/>
      </c>
      <c r="Z1854" s="28" t="str">
        <f t="shared" si="7"/>
        <v>Gender - Male</v>
      </c>
      <c r="AB1854" s="28" t="str">
        <f t="shared" si="8"/>
        <v/>
      </c>
      <c r="AD1854" s="28" t="str">
        <f t="shared" si="9"/>
        <v>Gender - Male;</v>
      </c>
      <c r="AG1854" s="28" t="str">
        <f t="shared" ref="AG1854:AL1854" si="11127">IFERROR(IF(FIND(AG$1,$F1854)&gt;1,AG$1,""),"")</f>
        <v/>
      </c>
      <c r="AH1854" s="28" t="str">
        <f t="shared" si="11127"/>
        <v/>
      </c>
      <c r="AI1854" s="28" t="str">
        <f t="shared" si="11127"/>
        <v/>
      </c>
      <c r="AJ1854" s="28" t="str">
        <f t="shared" si="11127"/>
        <v/>
      </c>
      <c r="AK1854" s="28" t="str">
        <f t="shared" si="11127"/>
        <v/>
      </c>
      <c r="AL1854" s="28" t="str">
        <f t="shared" si="11127"/>
        <v/>
      </c>
      <c r="AM1854" s="28" t="str">
        <f t="shared" si="11"/>
        <v/>
      </c>
      <c r="AN1854" s="28" t="str">
        <f t="shared" ref="AN1854:AQ1854" si="11128">IFERROR(IF(FIND(AN$1,$F1854)&gt;1,"Status - LGBT",""),"")</f>
        <v/>
      </c>
      <c r="AO1854" s="28" t="str">
        <f t="shared" si="11128"/>
        <v/>
      </c>
      <c r="AP1854" s="28" t="str">
        <f t="shared" si="11128"/>
        <v/>
      </c>
      <c r="AQ1854" s="28" t="str">
        <f t="shared" si="11128"/>
        <v/>
      </c>
      <c r="AR1854" s="28" t="str">
        <f t="shared" ref="AR1854:AV1854" si="11129">IFERROR(IF(FIND(AR$1,$F1854)&gt;1,"BME",""),"")</f>
        <v/>
      </c>
      <c r="AS1854" s="28" t="str">
        <f t="shared" si="11129"/>
        <v/>
      </c>
      <c r="AT1854" s="28" t="str">
        <f t="shared" si="11129"/>
        <v/>
      </c>
      <c r="AU1854" s="28" t="str">
        <f t="shared" si="11129"/>
        <v/>
      </c>
      <c r="AV1854" s="28" t="str">
        <f t="shared" si="11129"/>
        <v/>
      </c>
      <c r="AW1854" s="28" t="str">
        <f t="shared" ref="AW1854:BC1854" si="11130">IFERROR(IF(FIND(AW$1,$F1854)&gt;1,AW$1,""),"")</f>
        <v/>
      </c>
      <c r="AX1854" s="28" t="str">
        <f t="shared" si="11130"/>
        <v/>
      </c>
      <c r="AY1854" s="28" t="str">
        <f t="shared" si="11130"/>
        <v/>
      </c>
      <c r="AZ1854" s="28" t="str">
        <f t="shared" si="11130"/>
        <v/>
      </c>
      <c r="BA1854" s="28" t="str">
        <f t="shared" si="11130"/>
        <v/>
      </c>
      <c r="BB1854" s="28" t="str">
        <f t="shared" si="11130"/>
        <v/>
      </c>
      <c r="BC1854" s="28" t="str">
        <f t="shared" si="11130"/>
        <v/>
      </c>
      <c r="BD1854" s="28" t="str">
        <f t="shared" si="15"/>
        <v/>
      </c>
      <c r="BG1854" s="2" t="s">
        <v>12353</v>
      </c>
      <c r="BJ1854" s="28" t="str">
        <f t="shared" si="16"/>
        <v/>
      </c>
      <c r="BK1854" s="28" t="str">
        <f t="shared" si="17"/>
        <v/>
      </c>
      <c r="BL1854" s="2" t="s">
        <v>19965</v>
      </c>
      <c r="BM1854" s="2" t="s">
        <v>98</v>
      </c>
      <c r="BU1854" s="50" t="s">
        <v>754</v>
      </c>
      <c r="BV1854" s="12"/>
      <c r="BW1854" s="50"/>
      <c r="BX1854" s="50" t="s">
        <v>19966</v>
      </c>
      <c r="BY1854" s="42" t="str">
        <f t="shared" si="18"/>
        <v>Age - Children;;Gender - Male;;Rothwell;</v>
      </c>
      <c r="BZ1854" s="72"/>
    </row>
    <row r="1855" spans="1:78" ht="15">
      <c r="A1855" s="16" t="s">
        <v>51</v>
      </c>
      <c r="B1855" s="28">
        <f>VLOOKUP(A1855,Organisations!$A$2:$B$7,2,FALSE)</f>
        <v>4</v>
      </c>
      <c r="C1855" s="16" t="s">
        <v>12355</v>
      </c>
      <c r="D1855" s="16" t="s">
        <v>12356</v>
      </c>
      <c r="E1855" s="28" t="str">
        <f t="shared" si="0"/>
        <v xml:space="preserve">The CANA Project was set up by Barnardo's in 1986 and aims to work in urban areas of West Yorkshire, primarily in Leeds </v>
      </c>
      <c r="F1855" s="16" t="s">
        <v>12358</v>
      </c>
      <c r="G1855" s="16" t="s">
        <v>68</v>
      </c>
      <c r="H1855" s="17"/>
      <c r="K1855" s="26" t="s">
        <v>12359</v>
      </c>
      <c r="L1855" s="18"/>
      <c r="M1855" s="28" t="str">
        <f t="shared" ref="M1855:Q1855" si="11131">IFERROR(IF(FIND(M$1,$F1855)&gt;1,"Age - Children",""),"")</f>
        <v>Age - Children</v>
      </c>
      <c r="N1855" s="28" t="str">
        <f t="shared" si="11131"/>
        <v/>
      </c>
      <c r="O1855" s="28" t="str">
        <f t="shared" si="11131"/>
        <v/>
      </c>
      <c r="P1855" s="28" t="str">
        <f t="shared" si="11131"/>
        <v/>
      </c>
      <c r="Q1855" s="28" t="str">
        <f t="shared" si="11131"/>
        <v/>
      </c>
      <c r="R1855" s="28" t="str">
        <f t="shared" ref="R1855:T1855" si="11132">IFERROR(IF(FIND(R$1,$F1855)&gt;1,"Age - Elderly",""),"")</f>
        <v/>
      </c>
      <c r="S1855" s="28" t="str">
        <f t="shared" si="11132"/>
        <v/>
      </c>
      <c r="T1855" s="28" t="str">
        <f t="shared" si="11132"/>
        <v/>
      </c>
      <c r="U1855" s="28" t="str">
        <f t="shared" si="3"/>
        <v>Age - Children;</v>
      </c>
      <c r="V1855" s="28" t="str">
        <f t="shared" si="4"/>
        <v/>
      </c>
      <c r="X1855" s="28" t="str">
        <f t="shared" si="5"/>
        <v/>
      </c>
      <c r="Y1855" s="28" t="str">
        <f t="shared" si="6"/>
        <v/>
      </c>
      <c r="Z1855" s="28" t="str">
        <f t="shared" si="7"/>
        <v/>
      </c>
      <c r="AB1855" s="28" t="str">
        <f t="shared" si="8"/>
        <v/>
      </c>
      <c r="AD1855" s="28" t="str">
        <f t="shared" si="9"/>
        <v/>
      </c>
      <c r="AG1855" s="28" t="str">
        <f t="shared" ref="AG1855:AL1855" si="11133">IFERROR(IF(FIND(AG$1,$F1855)&gt;1,AG$1,""),"")</f>
        <v/>
      </c>
      <c r="AH1855" s="28" t="str">
        <f t="shared" si="11133"/>
        <v/>
      </c>
      <c r="AI1855" s="28" t="str">
        <f t="shared" si="11133"/>
        <v/>
      </c>
      <c r="AJ1855" s="28" t="str">
        <f t="shared" si="11133"/>
        <v/>
      </c>
      <c r="AK1855" s="28" t="str">
        <f t="shared" si="11133"/>
        <v/>
      </c>
      <c r="AL1855" s="28" t="str">
        <f t="shared" si="11133"/>
        <v/>
      </c>
      <c r="AM1855" s="28" t="str">
        <f t="shared" si="11"/>
        <v/>
      </c>
      <c r="AN1855" s="28" t="str">
        <f t="shared" ref="AN1855:AQ1855" si="11134">IFERROR(IF(FIND(AN$1,$F1855)&gt;1,"Status - LGBT",""),"")</f>
        <v/>
      </c>
      <c r="AO1855" s="28" t="str">
        <f t="shared" si="11134"/>
        <v/>
      </c>
      <c r="AP1855" s="28" t="str">
        <f t="shared" si="11134"/>
        <v/>
      </c>
      <c r="AQ1855" s="28" t="str">
        <f t="shared" si="11134"/>
        <v/>
      </c>
      <c r="AR1855" s="28" t="str">
        <f t="shared" ref="AR1855:AV1855" si="11135">IFERROR(IF(FIND(AR$1,$F1855)&gt;1,"BME",""),"")</f>
        <v/>
      </c>
      <c r="AS1855" s="28" t="str">
        <f t="shared" si="11135"/>
        <v/>
      </c>
      <c r="AT1855" s="28" t="str">
        <f t="shared" si="11135"/>
        <v/>
      </c>
      <c r="AU1855" s="28" t="str">
        <f t="shared" si="11135"/>
        <v/>
      </c>
      <c r="AV1855" s="28" t="str">
        <f t="shared" si="11135"/>
        <v/>
      </c>
      <c r="AW1855" s="28" t="str">
        <f t="shared" ref="AW1855:BC1855" si="11136">IFERROR(IF(FIND(AW$1,$F1855)&gt;1,AW$1,""),"")</f>
        <v/>
      </c>
      <c r="AX1855" s="28" t="str">
        <f t="shared" si="11136"/>
        <v/>
      </c>
      <c r="AY1855" s="28" t="str">
        <f t="shared" si="11136"/>
        <v/>
      </c>
      <c r="AZ1855" s="28" t="str">
        <f t="shared" si="11136"/>
        <v/>
      </c>
      <c r="BA1855" s="28" t="str">
        <f t="shared" si="11136"/>
        <v/>
      </c>
      <c r="BB1855" s="28" t="str">
        <f t="shared" si="11136"/>
        <v/>
      </c>
      <c r="BC1855" s="28" t="str">
        <f t="shared" si="11136"/>
        <v/>
      </c>
      <c r="BD1855" s="28" t="str">
        <f t="shared" si="15"/>
        <v/>
      </c>
      <c r="BG1855" s="2" t="s">
        <v>12360</v>
      </c>
      <c r="BJ1855" s="28" t="str">
        <f t="shared" si="16"/>
        <v/>
      </c>
      <c r="BK1855" s="28" t="str">
        <f t="shared" si="17"/>
        <v/>
      </c>
      <c r="BL1855" s="2" t="s">
        <v>19967</v>
      </c>
      <c r="BM1855" s="2" t="s">
        <v>98</v>
      </c>
      <c r="BU1855" s="18"/>
      <c r="BV1855" s="18"/>
      <c r="BW1855" s="47"/>
      <c r="BX1855" s="47" t="s">
        <v>19968</v>
      </c>
      <c r="BY1855" s="42" t="str">
        <f t="shared" si="18"/>
        <v>Age - Children;;</v>
      </c>
      <c r="BZ1855" s="73"/>
    </row>
    <row r="1856" spans="1:78" ht="15">
      <c r="A1856" s="10" t="s">
        <v>51</v>
      </c>
      <c r="B1856" s="28">
        <f>VLOOKUP(A1856,Organisations!$A$2:$B$7,2,FALSE)</f>
        <v>4</v>
      </c>
      <c r="C1856" s="10" t="s">
        <v>12362</v>
      </c>
      <c r="D1856" s="10" t="s">
        <v>12363</v>
      </c>
      <c r="E1856" s="28" t="str">
        <f t="shared" si="0"/>
        <v xml:space="preserve">Our Supported Lodgings services offer temporary accommodation for young people leaving care or facing homelessness in a </v>
      </c>
      <c r="F1856" s="10" t="s">
        <v>12365</v>
      </c>
      <c r="G1856" s="10" t="s">
        <v>68</v>
      </c>
      <c r="H1856" s="11"/>
      <c r="K1856" s="30" t="s">
        <v>12366</v>
      </c>
      <c r="L1856" s="10" t="s">
        <v>4258</v>
      </c>
      <c r="M1856" s="28" t="str">
        <f t="shared" ref="M1856:Q1856" si="11137">IFERROR(IF(FIND(M$1,$F1856)&gt;1,"Age - Children",""),"")</f>
        <v/>
      </c>
      <c r="N1856" s="28" t="str">
        <f t="shared" si="11137"/>
        <v/>
      </c>
      <c r="O1856" s="28" t="str">
        <f t="shared" si="11137"/>
        <v/>
      </c>
      <c r="P1856" s="28" t="str">
        <f t="shared" si="11137"/>
        <v/>
      </c>
      <c r="Q1856" s="28" t="str">
        <f t="shared" si="11137"/>
        <v/>
      </c>
      <c r="R1856" s="28" t="str">
        <f t="shared" ref="R1856:T1856" si="11138">IFERROR(IF(FIND(R$1,$F1856)&gt;1,"Age - Elderly",""),"")</f>
        <v/>
      </c>
      <c r="S1856" s="28" t="str">
        <f t="shared" si="11138"/>
        <v/>
      </c>
      <c r="T1856" s="28" t="str">
        <f t="shared" si="11138"/>
        <v/>
      </c>
      <c r="U1856" s="28" t="str">
        <f t="shared" si="3"/>
        <v/>
      </c>
      <c r="V1856" s="28" t="str">
        <f t="shared" si="4"/>
        <v/>
      </c>
      <c r="X1856" s="28" t="str">
        <f t="shared" si="5"/>
        <v/>
      </c>
      <c r="Y1856" s="28" t="str">
        <f t="shared" si="6"/>
        <v/>
      </c>
      <c r="Z1856" s="28" t="str">
        <f t="shared" si="7"/>
        <v>Gender - Male</v>
      </c>
      <c r="AB1856" s="28" t="str">
        <f t="shared" si="8"/>
        <v/>
      </c>
      <c r="AD1856" s="28" t="str">
        <f t="shared" si="9"/>
        <v>Gender - Male;</v>
      </c>
      <c r="AG1856" s="28" t="str">
        <f t="shared" ref="AG1856:AL1856" si="11139">IFERROR(IF(FIND(AG$1,$F1856)&gt;1,AG$1,""),"")</f>
        <v/>
      </c>
      <c r="AH1856" s="28" t="str">
        <f t="shared" si="11139"/>
        <v/>
      </c>
      <c r="AI1856" s="28" t="str">
        <f t="shared" si="11139"/>
        <v/>
      </c>
      <c r="AJ1856" s="28" t="str">
        <f t="shared" si="11139"/>
        <v/>
      </c>
      <c r="AK1856" s="28" t="str">
        <f t="shared" si="11139"/>
        <v/>
      </c>
      <c r="AL1856" s="28" t="str">
        <f t="shared" si="11139"/>
        <v/>
      </c>
      <c r="AM1856" s="28" t="str">
        <f t="shared" si="11"/>
        <v/>
      </c>
      <c r="AN1856" s="28" t="str">
        <f t="shared" ref="AN1856:AQ1856" si="11140">IFERROR(IF(FIND(AN$1,$F1856)&gt;1,"Status - LGBT",""),"")</f>
        <v/>
      </c>
      <c r="AO1856" s="28" t="str">
        <f t="shared" si="11140"/>
        <v/>
      </c>
      <c r="AP1856" s="28" t="str">
        <f t="shared" si="11140"/>
        <v/>
      </c>
      <c r="AQ1856" s="28" t="str">
        <f t="shared" si="11140"/>
        <v/>
      </c>
      <c r="AR1856" s="28" t="str">
        <f t="shared" ref="AR1856:AV1856" si="11141">IFERROR(IF(FIND(AR$1,$F1856)&gt;1,"BME",""),"")</f>
        <v/>
      </c>
      <c r="AS1856" s="28" t="str">
        <f t="shared" si="11141"/>
        <v/>
      </c>
      <c r="AT1856" s="28" t="str">
        <f t="shared" si="11141"/>
        <v/>
      </c>
      <c r="AU1856" s="28" t="str">
        <f t="shared" si="11141"/>
        <v/>
      </c>
      <c r="AV1856" s="28" t="str">
        <f t="shared" si="11141"/>
        <v/>
      </c>
      <c r="AW1856" s="28" t="str">
        <f t="shared" ref="AW1856:BC1856" si="11142">IFERROR(IF(FIND(AW$1,$F1856)&gt;1,AW$1,""),"")</f>
        <v/>
      </c>
      <c r="AX1856" s="28" t="str">
        <f t="shared" si="11142"/>
        <v/>
      </c>
      <c r="AY1856" s="28" t="str">
        <f t="shared" si="11142"/>
        <v/>
      </c>
      <c r="AZ1856" s="28" t="str">
        <f t="shared" si="11142"/>
        <v/>
      </c>
      <c r="BA1856" s="28" t="str">
        <f t="shared" si="11142"/>
        <v/>
      </c>
      <c r="BB1856" s="28" t="str">
        <f t="shared" si="11142"/>
        <v/>
      </c>
      <c r="BC1856" s="28" t="str">
        <f t="shared" si="11142"/>
        <v/>
      </c>
      <c r="BD1856" s="28" t="str">
        <f t="shared" si="15"/>
        <v/>
      </c>
      <c r="BG1856" s="2" t="s">
        <v>12367</v>
      </c>
      <c r="BJ1856" s="28" t="str">
        <f t="shared" si="16"/>
        <v/>
      </c>
      <c r="BK1856" s="28" t="str">
        <f t="shared" si="17"/>
        <v/>
      </c>
      <c r="BL1856" s="2" t="s">
        <v>1811</v>
      </c>
      <c r="BM1856" s="2" t="s">
        <v>98</v>
      </c>
      <c r="BU1856" s="50" t="s">
        <v>19917</v>
      </c>
      <c r="BV1856" s="12"/>
      <c r="BW1856" s="50"/>
      <c r="BX1856" s="50" t="s">
        <v>19969</v>
      </c>
      <c r="BY1856" s="42" t="str">
        <f t="shared" si="18"/>
        <v>Gender - Male;;Leeds;Horsforth;</v>
      </c>
      <c r="BZ1856" s="72"/>
    </row>
    <row r="1857" spans="1:78" ht="15">
      <c r="A1857" s="16" t="s">
        <v>51</v>
      </c>
      <c r="B1857" s="28">
        <f>VLOOKUP(A1857,Organisations!$A$2:$B$7,2,FALSE)</f>
        <v>4</v>
      </c>
      <c r="C1857" s="16" t="s">
        <v>12369</v>
      </c>
      <c r="D1857" s="16" t="s">
        <v>12370</v>
      </c>
      <c r="E1857" s="28" t="str">
        <f t="shared" si="0"/>
        <v>Barwick Village Hall is a community building available for hire for classes, parties, meetings, and activities. A wheelc</v>
      </c>
      <c r="F1857" s="16" t="s">
        <v>12372</v>
      </c>
      <c r="G1857" s="16" t="s">
        <v>68</v>
      </c>
      <c r="H1857" s="17"/>
      <c r="K1857" s="26" t="s">
        <v>12373</v>
      </c>
      <c r="L1857" s="18"/>
      <c r="M1857" s="28" t="str">
        <f t="shared" ref="M1857:Q1857" si="11143">IFERROR(IF(FIND(M$1,$F1857)&gt;1,"Age - Children",""),"")</f>
        <v/>
      </c>
      <c r="N1857" s="28" t="str">
        <f t="shared" si="11143"/>
        <v/>
      </c>
      <c r="O1857" s="28" t="str">
        <f t="shared" si="11143"/>
        <v/>
      </c>
      <c r="P1857" s="28" t="str">
        <f t="shared" si="11143"/>
        <v/>
      </c>
      <c r="Q1857" s="28" t="str">
        <f t="shared" si="11143"/>
        <v/>
      </c>
      <c r="R1857" s="28" t="str">
        <f t="shared" ref="R1857:T1857" si="11144">IFERROR(IF(FIND(R$1,$F1857)&gt;1,"Age - Elderly",""),"")</f>
        <v/>
      </c>
      <c r="S1857" s="28" t="str">
        <f t="shared" si="11144"/>
        <v/>
      </c>
      <c r="T1857" s="28" t="str">
        <f t="shared" si="11144"/>
        <v/>
      </c>
      <c r="U1857" s="28" t="str">
        <f t="shared" si="3"/>
        <v/>
      </c>
      <c r="V1857" s="28" t="str">
        <f t="shared" si="4"/>
        <v/>
      </c>
      <c r="X1857" s="28" t="str">
        <f t="shared" si="5"/>
        <v/>
      </c>
      <c r="Y1857" s="28" t="str">
        <f t="shared" si="6"/>
        <v/>
      </c>
      <c r="Z1857" s="28" t="str">
        <f t="shared" si="7"/>
        <v/>
      </c>
      <c r="AB1857" s="28" t="str">
        <f t="shared" si="8"/>
        <v/>
      </c>
      <c r="AD1857" s="28" t="str">
        <f t="shared" si="9"/>
        <v/>
      </c>
      <c r="AG1857" s="28" t="str">
        <f t="shared" ref="AG1857:AL1857" si="11145">IFERROR(IF(FIND(AG$1,$F1857)&gt;1,AG$1,""),"")</f>
        <v/>
      </c>
      <c r="AH1857" s="28" t="str">
        <f t="shared" si="11145"/>
        <v/>
      </c>
      <c r="AI1857" s="28" t="str">
        <f t="shared" si="11145"/>
        <v/>
      </c>
      <c r="AJ1857" s="28" t="str">
        <f t="shared" si="11145"/>
        <v/>
      </c>
      <c r="AK1857" s="28" t="str">
        <f t="shared" si="11145"/>
        <v/>
      </c>
      <c r="AL1857" s="28" t="str">
        <f t="shared" si="11145"/>
        <v/>
      </c>
      <c r="AM1857" s="28" t="str">
        <f t="shared" si="11"/>
        <v/>
      </c>
      <c r="AN1857" s="28" t="str">
        <f t="shared" ref="AN1857:AQ1857" si="11146">IFERROR(IF(FIND(AN$1,$F1857)&gt;1,"Status - LGBT",""),"")</f>
        <v/>
      </c>
      <c r="AO1857" s="28" t="str">
        <f t="shared" si="11146"/>
        <v/>
      </c>
      <c r="AP1857" s="28" t="str">
        <f t="shared" si="11146"/>
        <v/>
      </c>
      <c r="AQ1857" s="28" t="str">
        <f t="shared" si="11146"/>
        <v/>
      </c>
      <c r="AR1857" s="28" t="str">
        <f t="shared" ref="AR1857:AV1857" si="11147">IFERROR(IF(FIND(AR$1,$F1857)&gt;1,"BME",""),"")</f>
        <v/>
      </c>
      <c r="AS1857" s="28" t="str">
        <f t="shared" si="11147"/>
        <v/>
      </c>
      <c r="AT1857" s="28" t="str">
        <f t="shared" si="11147"/>
        <v/>
      </c>
      <c r="AU1857" s="28" t="str">
        <f t="shared" si="11147"/>
        <v/>
      </c>
      <c r="AV1857" s="28" t="str">
        <f t="shared" si="11147"/>
        <v/>
      </c>
      <c r="AW1857" s="28" t="str">
        <f t="shared" ref="AW1857:BC1857" si="11148">IFERROR(IF(FIND(AW$1,$F1857)&gt;1,AW$1,""),"")</f>
        <v/>
      </c>
      <c r="AX1857" s="28" t="str">
        <f t="shared" si="11148"/>
        <v/>
      </c>
      <c r="AY1857" s="28" t="str">
        <f t="shared" si="11148"/>
        <v/>
      </c>
      <c r="AZ1857" s="28" t="str">
        <f t="shared" si="11148"/>
        <v/>
      </c>
      <c r="BA1857" s="28" t="str">
        <f t="shared" si="11148"/>
        <v/>
      </c>
      <c r="BB1857" s="28" t="str">
        <f t="shared" si="11148"/>
        <v/>
      </c>
      <c r="BC1857" s="28" t="str">
        <f t="shared" si="11148"/>
        <v/>
      </c>
      <c r="BD1857" s="28" t="str">
        <f t="shared" si="15"/>
        <v/>
      </c>
      <c r="BG1857" s="2" t="s">
        <v>12374</v>
      </c>
      <c r="BJ1857" s="28" t="str">
        <f t="shared" si="16"/>
        <v/>
      </c>
      <c r="BK1857" s="28" t="str">
        <f t="shared" si="17"/>
        <v/>
      </c>
      <c r="BL1857" s="2" t="s">
        <v>19970</v>
      </c>
      <c r="BM1857" s="2" t="s">
        <v>98</v>
      </c>
      <c r="BU1857" s="47" t="s">
        <v>749</v>
      </c>
      <c r="BV1857" s="18"/>
      <c r="BW1857" s="47"/>
      <c r="BX1857" s="47" t="s">
        <v>19971</v>
      </c>
      <c r="BY1857" s="42" t="str">
        <f t="shared" si="18"/>
        <v>Harewood;</v>
      </c>
      <c r="BZ1857" s="73"/>
    </row>
    <row r="1858" spans="1:78" ht="15">
      <c r="A1858" s="10" t="s">
        <v>51</v>
      </c>
      <c r="B1858" s="28">
        <f>VLOOKUP(A1858,Organisations!$A$2:$B$7,2,FALSE)</f>
        <v>4</v>
      </c>
      <c r="C1858" s="10" t="s">
        <v>12375</v>
      </c>
      <c r="D1858" s="10" t="s">
        <v>12376</v>
      </c>
      <c r="E1858" s="28" t="str">
        <f t="shared" si="0"/>
        <v xml:space="preserve">The organisation aims to promote learned and educational interest in the history and heritage of the area. This is done </v>
      </c>
      <c r="F1858" s="10" t="s">
        <v>12378</v>
      </c>
      <c r="G1858" s="10" t="s">
        <v>68</v>
      </c>
      <c r="H1858" s="11"/>
      <c r="K1858" s="59"/>
      <c r="L1858" s="10" t="s">
        <v>12379</v>
      </c>
      <c r="M1858" s="28" t="str">
        <f t="shared" ref="M1858:Q1858" si="11149">IFERROR(IF(FIND(M$1,$F1858)&gt;1,"Age - Children",""),"")</f>
        <v/>
      </c>
      <c r="N1858" s="28" t="str">
        <f t="shared" si="11149"/>
        <v/>
      </c>
      <c r="O1858" s="28" t="str">
        <f t="shared" si="11149"/>
        <v/>
      </c>
      <c r="P1858" s="28" t="str">
        <f t="shared" si="11149"/>
        <v/>
      </c>
      <c r="Q1858" s="28" t="str">
        <f t="shared" si="11149"/>
        <v/>
      </c>
      <c r="R1858" s="28" t="str">
        <f t="shared" ref="R1858:T1858" si="11150">IFERROR(IF(FIND(R$1,$F1858)&gt;1,"Age - Elderly",""),"")</f>
        <v/>
      </c>
      <c r="S1858" s="28" t="str">
        <f t="shared" si="11150"/>
        <v/>
      </c>
      <c r="T1858" s="28" t="str">
        <f t="shared" si="11150"/>
        <v/>
      </c>
      <c r="U1858" s="28" t="str">
        <f t="shared" si="3"/>
        <v/>
      </c>
      <c r="V1858" s="28" t="str">
        <f t="shared" si="4"/>
        <v/>
      </c>
      <c r="X1858" s="28" t="str">
        <f t="shared" si="5"/>
        <v/>
      </c>
      <c r="Y1858" s="28" t="str">
        <f t="shared" si="6"/>
        <v/>
      </c>
      <c r="Z1858" s="28" t="str">
        <f t="shared" si="7"/>
        <v>Gender - Male</v>
      </c>
      <c r="AB1858" s="28" t="str">
        <f t="shared" si="8"/>
        <v/>
      </c>
      <c r="AD1858" s="28" t="str">
        <f t="shared" si="9"/>
        <v>Gender - Male;</v>
      </c>
      <c r="AG1858" s="28" t="str">
        <f t="shared" ref="AG1858:AL1858" si="11151">IFERROR(IF(FIND(AG$1,$F1858)&gt;1,AG$1,""),"")</f>
        <v/>
      </c>
      <c r="AH1858" s="28" t="str">
        <f t="shared" si="11151"/>
        <v/>
      </c>
      <c r="AI1858" s="28" t="str">
        <f t="shared" si="11151"/>
        <v/>
      </c>
      <c r="AJ1858" s="28" t="str">
        <f t="shared" si="11151"/>
        <v/>
      </c>
      <c r="AK1858" s="28" t="str">
        <f t="shared" si="11151"/>
        <v/>
      </c>
      <c r="AL1858" s="28" t="str">
        <f t="shared" si="11151"/>
        <v/>
      </c>
      <c r="AM1858" s="28" t="str">
        <f t="shared" si="11"/>
        <v/>
      </c>
      <c r="AN1858" s="28" t="str">
        <f t="shared" ref="AN1858:AQ1858" si="11152">IFERROR(IF(FIND(AN$1,$F1858)&gt;1,"Status - LGBT",""),"")</f>
        <v/>
      </c>
      <c r="AO1858" s="28" t="str">
        <f t="shared" si="11152"/>
        <v/>
      </c>
      <c r="AP1858" s="28" t="str">
        <f t="shared" si="11152"/>
        <v/>
      </c>
      <c r="AQ1858" s="28" t="str">
        <f t="shared" si="11152"/>
        <v/>
      </c>
      <c r="AR1858" s="28" t="str">
        <f t="shared" ref="AR1858:AV1858" si="11153">IFERROR(IF(FIND(AR$1,$F1858)&gt;1,"BME",""),"")</f>
        <v/>
      </c>
      <c r="AS1858" s="28" t="str">
        <f t="shared" si="11153"/>
        <v/>
      </c>
      <c r="AT1858" s="28" t="str">
        <f t="shared" si="11153"/>
        <v/>
      </c>
      <c r="AU1858" s="28" t="str">
        <f t="shared" si="11153"/>
        <v/>
      </c>
      <c r="AV1858" s="28" t="str">
        <f t="shared" si="11153"/>
        <v/>
      </c>
      <c r="AW1858" s="28" t="str">
        <f t="shared" ref="AW1858:BC1858" si="11154">IFERROR(IF(FIND(AW$1,$F1858)&gt;1,AW$1,""),"")</f>
        <v/>
      </c>
      <c r="AX1858" s="28" t="str">
        <f t="shared" si="11154"/>
        <v/>
      </c>
      <c r="AY1858" s="28" t="str">
        <f t="shared" si="11154"/>
        <v/>
      </c>
      <c r="AZ1858" s="28" t="str">
        <f t="shared" si="11154"/>
        <v/>
      </c>
      <c r="BA1858" s="28" t="str">
        <f t="shared" si="11154"/>
        <v/>
      </c>
      <c r="BB1858" s="28" t="str">
        <f t="shared" si="11154"/>
        <v/>
      </c>
      <c r="BC1858" s="28" t="str">
        <f t="shared" si="11154"/>
        <v/>
      </c>
      <c r="BD1858" s="28" t="str">
        <f t="shared" si="15"/>
        <v/>
      </c>
      <c r="BG1858" s="2" t="s">
        <v>12380</v>
      </c>
      <c r="BJ1858" s="28" t="str">
        <f t="shared" si="16"/>
        <v/>
      </c>
      <c r="BK1858" s="28" t="str">
        <f t="shared" si="17"/>
        <v/>
      </c>
      <c r="BL1858" s="2" t="s">
        <v>19972</v>
      </c>
      <c r="BM1858" s="2" t="s">
        <v>98</v>
      </c>
      <c r="BU1858" s="12"/>
      <c r="BV1858" s="12"/>
      <c r="BW1858" s="50"/>
      <c r="BX1858" s="50" t="s">
        <v>19839</v>
      </c>
      <c r="BY1858" s="42" t="str">
        <f t="shared" si="18"/>
        <v>Gender - Male;;</v>
      </c>
      <c r="BZ1858" s="72"/>
    </row>
    <row r="1859" spans="1:78" ht="15">
      <c r="A1859" s="16" t="s">
        <v>51</v>
      </c>
      <c r="B1859" s="28">
        <f>VLOOKUP(A1859,Organisations!$A$2:$B$7,2,FALSE)</f>
        <v>4</v>
      </c>
      <c r="C1859" s="23" t="s">
        <v>660</v>
      </c>
      <c r="D1859" s="23" t="s">
        <v>661</v>
      </c>
      <c r="E1859" s="28" t="str">
        <f t="shared" si="0"/>
        <v>Basis Yorkshire (previously known as Genesis) provides support, advocacy and information to women who are involved in, o</v>
      </c>
      <c r="F1859" s="16" t="s">
        <v>12383</v>
      </c>
      <c r="G1859" s="16" t="s">
        <v>68</v>
      </c>
      <c r="H1859" s="17"/>
      <c r="K1859" s="26" t="s">
        <v>682</v>
      </c>
      <c r="L1859" s="16" t="s">
        <v>12384</v>
      </c>
      <c r="M1859" s="28" t="str">
        <f t="shared" ref="M1859:Q1859" si="11155">IFERROR(IF(FIND(M$1,$F1859)&gt;1,"Age - Children",""),"")</f>
        <v/>
      </c>
      <c r="N1859" s="28" t="str">
        <f t="shared" si="11155"/>
        <v/>
      </c>
      <c r="O1859" s="28" t="str">
        <f t="shared" si="11155"/>
        <v/>
      </c>
      <c r="P1859" s="28" t="str">
        <f t="shared" si="11155"/>
        <v/>
      </c>
      <c r="Q1859" s="28" t="str">
        <f t="shared" si="11155"/>
        <v/>
      </c>
      <c r="R1859" s="28" t="str">
        <f t="shared" ref="R1859:T1859" si="11156">IFERROR(IF(FIND(R$1,$F1859)&gt;1,"Age - Elderly",""),"")</f>
        <v/>
      </c>
      <c r="S1859" s="28" t="str">
        <f t="shared" si="11156"/>
        <v/>
      </c>
      <c r="T1859" s="28" t="str">
        <f t="shared" si="11156"/>
        <v/>
      </c>
      <c r="U1859" s="28" t="str">
        <f t="shared" si="3"/>
        <v/>
      </c>
      <c r="V1859" s="28" t="str">
        <f t="shared" si="4"/>
        <v/>
      </c>
      <c r="X1859" s="28" t="str">
        <f t="shared" si="5"/>
        <v/>
      </c>
      <c r="Y1859" s="28" t="str">
        <f t="shared" si="6"/>
        <v/>
      </c>
      <c r="Z1859" s="28" t="str">
        <f t="shared" si="7"/>
        <v>Gender - Male</v>
      </c>
      <c r="AB1859" s="28" t="str">
        <f t="shared" si="8"/>
        <v/>
      </c>
      <c r="AD1859" s="28" t="str">
        <f t="shared" si="9"/>
        <v>Gender - Male;</v>
      </c>
      <c r="AG1859" s="28" t="str">
        <f t="shared" ref="AG1859:AL1859" si="11157">IFERROR(IF(FIND(AG$1,$F1859)&gt;1,AG$1,""),"")</f>
        <v/>
      </c>
      <c r="AH1859" s="28" t="str">
        <f t="shared" si="11157"/>
        <v/>
      </c>
      <c r="AI1859" s="28" t="str">
        <f t="shared" si="11157"/>
        <v/>
      </c>
      <c r="AJ1859" s="28" t="str">
        <f t="shared" si="11157"/>
        <v/>
      </c>
      <c r="AK1859" s="28" t="str">
        <f t="shared" si="11157"/>
        <v/>
      </c>
      <c r="AL1859" s="28" t="str">
        <f t="shared" si="11157"/>
        <v/>
      </c>
      <c r="AM1859" s="28" t="str">
        <f t="shared" si="11"/>
        <v/>
      </c>
      <c r="AN1859" s="28" t="str">
        <f t="shared" ref="AN1859:AQ1859" si="11158">IFERROR(IF(FIND(AN$1,$F1859)&gt;1,"Status - LGBT",""),"")</f>
        <v/>
      </c>
      <c r="AO1859" s="28" t="str">
        <f t="shared" si="11158"/>
        <v/>
      </c>
      <c r="AP1859" s="28" t="str">
        <f t="shared" si="11158"/>
        <v/>
      </c>
      <c r="AQ1859" s="28" t="str">
        <f t="shared" si="11158"/>
        <v/>
      </c>
      <c r="AR1859" s="28" t="str">
        <f t="shared" ref="AR1859:AV1859" si="11159">IFERROR(IF(FIND(AR$1,$F1859)&gt;1,"BME",""),"")</f>
        <v/>
      </c>
      <c r="AS1859" s="28" t="str">
        <f t="shared" si="11159"/>
        <v/>
      </c>
      <c r="AT1859" s="28" t="str">
        <f t="shared" si="11159"/>
        <v/>
      </c>
      <c r="AU1859" s="28" t="str">
        <f t="shared" si="11159"/>
        <v/>
      </c>
      <c r="AV1859" s="28" t="str">
        <f t="shared" si="11159"/>
        <v/>
      </c>
      <c r="AW1859" s="28" t="str">
        <f t="shared" ref="AW1859:BC1859" si="11160">IFERROR(IF(FIND(AW$1,$F1859)&gt;1,AW$1,""),"")</f>
        <v/>
      </c>
      <c r="AX1859" s="28" t="str">
        <f t="shared" si="11160"/>
        <v/>
      </c>
      <c r="AY1859" s="28" t="str">
        <f t="shared" si="11160"/>
        <v/>
      </c>
      <c r="AZ1859" s="28" t="str">
        <f t="shared" si="11160"/>
        <v/>
      </c>
      <c r="BA1859" s="28" t="str">
        <f t="shared" si="11160"/>
        <v/>
      </c>
      <c r="BB1859" s="28" t="str">
        <f t="shared" si="11160"/>
        <v/>
      </c>
      <c r="BC1859" s="28" t="str">
        <f t="shared" si="11160"/>
        <v/>
      </c>
      <c r="BD1859" s="28" t="str">
        <f t="shared" si="15"/>
        <v/>
      </c>
      <c r="BG1859" s="2" t="s">
        <v>12385</v>
      </c>
      <c r="BJ1859" s="28" t="str">
        <f t="shared" si="16"/>
        <v/>
      </c>
      <c r="BK1859" s="28" t="str">
        <f t="shared" si="17"/>
        <v/>
      </c>
      <c r="BL1859" s="2" t="s">
        <v>1723</v>
      </c>
      <c r="BM1859" s="2" t="s">
        <v>98</v>
      </c>
      <c r="BU1859" s="47" t="s">
        <v>19832</v>
      </c>
      <c r="BV1859" s="18"/>
      <c r="BW1859" s="47"/>
      <c r="BX1859" s="47" t="s">
        <v>19973</v>
      </c>
      <c r="BY1859" s="42" t="str">
        <f t="shared" si="18"/>
        <v>Gender - Male;;Beeston;Holbeck;</v>
      </c>
      <c r="BZ1859" s="73"/>
    </row>
    <row r="1860" spans="1:78" ht="15">
      <c r="A1860" s="10" t="s">
        <v>51</v>
      </c>
      <c r="B1860" s="28">
        <f>VLOOKUP(A1860,Organisations!$A$2:$B$7,2,FALSE)</f>
        <v>4</v>
      </c>
      <c r="C1860" s="23" t="s">
        <v>688</v>
      </c>
      <c r="D1860" s="23" t="s">
        <v>689</v>
      </c>
      <c r="E1860" s="28" t="str">
        <f t="shared" si="0"/>
        <v>To support anybody affected by self-harm. To provide safe spaces for people to open up, be themselves, be understood, le</v>
      </c>
      <c r="F1860" s="10" t="s">
        <v>12388</v>
      </c>
      <c r="G1860" s="10" t="s">
        <v>68</v>
      </c>
      <c r="H1860" s="11"/>
      <c r="K1860" s="30" t="s">
        <v>12389</v>
      </c>
      <c r="L1860" s="10" t="s">
        <v>12390</v>
      </c>
      <c r="M1860" s="28" t="str">
        <f t="shared" ref="M1860:Q1860" si="11161">IFERROR(IF(FIND(M$1,$F1860)&gt;1,"Age - Children",""),"")</f>
        <v/>
      </c>
      <c r="N1860" s="28" t="str">
        <f t="shared" si="11161"/>
        <v/>
      </c>
      <c r="O1860" s="28" t="str">
        <f t="shared" si="11161"/>
        <v/>
      </c>
      <c r="P1860" s="28" t="str">
        <f t="shared" si="11161"/>
        <v/>
      </c>
      <c r="Q1860" s="28" t="str">
        <f t="shared" si="11161"/>
        <v/>
      </c>
      <c r="R1860" s="28" t="str">
        <f t="shared" ref="R1860:T1860" si="11162">IFERROR(IF(FIND(R$1,$F1860)&gt;1,"Age - Elderly",""),"")</f>
        <v/>
      </c>
      <c r="S1860" s="28" t="str">
        <f t="shared" si="11162"/>
        <v/>
      </c>
      <c r="T1860" s="28" t="str">
        <f t="shared" si="11162"/>
        <v/>
      </c>
      <c r="U1860" s="28" t="str">
        <f t="shared" si="3"/>
        <v/>
      </c>
      <c r="V1860" s="28" t="str">
        <f t="shared" si="4"/>
        <v/>
      </c>
      <c r="X1860" s="28" t="str">
        <f t="shared" si="5"/>
        <v/>
      </c>
      <c r="Y1860" s="28" t="str">
        <f t="shared" si="6"/>
        <v/>
      </c>
      <c r="Z1860" s="28" t="str">
        <f t="shared" si="7"/>
        <v/>
      </c>
      <c r="AB1860" s="28" t="str">
        <f t="shared" si="8"/>
        <v/>
      </c>
      <c r="AD1860" s="28" t="str">
        <f t="shared" si="9"/>
        <v/>
      </c>
      <c r="AG1860" s="28" t="str">
        <f t="shared" ref="AG1860:AL1860" si="11163">IFERROR(IF(FIND(AG$1,$F1860)&gt;1,AG$1,""),"")</f>
        <v/>
      </c>
      <c r="AH1860" s="28" t="str">
        <f t="shared" si="11163"/>
        <v/>
      </c>
      <c r="AI1860" s="28" t="str">
        <f t="shared" si="11163"/>
        <v/>
      </c>
      <c r="AJ1860" s="28" t="str">
        <f t="shared" si="11163"/>
        <v/>
      </c>
      <c r="AK1860" s="28" t="str">
        <f t="shared" si="11163"/>
        <v/>
      </c>
      <c r="AL1860" s="28" t="str">
        <f t="shared" si="11163"/>
        <v/>
      </c>
      <c r="AM1860" s="28" t="str">
        <f t="shared" si="11"/>
        <v/>
      </c>
      <c r="AN1860" s="28" t="str">
        <f t="shared" ref="AN1860:AQ1860" si="11164">IFERROR(IF(FIND(AN$1,$F1860)&gt;1,"Status - LGBT",""),"")</f>
        <v/>
      </c>
      <c r="AO1860" s="28" t="str">
        <f t="shared" si="11164"/>
        <v/>
      </c>
      <c r="AP1860" s="28" t="str">
        <f t="shared" si="11164"/>
        <v/>
      </c>
      <c r="AQ1860" s="28" t="str">
        <f t="shared" si="11164"/>
        <v/>
      </c>
      <c r="AR1860" s="28" t="str">
        <f t="shared" ref="AR1860:AV1860" si="11165">IFERROR(IF(FIND(AR$1,$F1860)&gt;1,"BME",""),"")</f>
        <v/>
      </c>
      <c r="AS1860" s="28" t="str">
        <f t="shared" si="11165"/>
        <v/>
      </c>
      <c r="AT1860" s="28" t="str">
        <f t="shared" si="11165"/>
        <v/>
      </c>
      <c r="AU1860" s="28" t="str">
        <f t="shared" si="11165"/>
        <v/>
      </c>
      <c r="AV1860" s="28" t="str">
        <f t="shared" si="11165"/>
        <v/>
      </c>
      <c r="AW1860" s="28" t="str">
        <f t="shared" ref="AW1860:BC1860" si="11166">IFERROR(IF(FIND(AW$1,$F1860)&gt;1,AW$1,""),"")</f>
        <v/>
      </c>
      <c r="AX1860" s="28" t="str">
        <f t="shared" si="11166"/>
        <v/>
      </c>
      <c r="AY1860" s="28" t="str">
        <f t="shared" si="11166"/>
        <v/>
      </c>
      <c r="AZ1860" s="28" t="str">
        <f t="shared" si="11166"/>
        <v/>
      </c>
      <c r="BA1860" s="28" t="str">
        <f t="shared" si="11166"/>
        <v/>
      </c>
      <c r="BB1860" s="28" t="str">
        <f t="shared" si="11166"/>
        <v/>
      </c>
      <c r="BC1860" s="28" t="str">
        <f t="shared" si="11166"/>
        <v/>
      </c>
      <c r="BD1860" s="28" t="str">
        <f t="shared" si="15"/>
        <v/>
      </c>
      <c r="BG1860" s="2" t="s">
        <v>12391</v>
      </c>
      <c r="BJ1860" s="28" t="str">
        <f t="shared" si="16"/>
        <v/>
      </c>
      <c r="BK1860" s="28" t="str">
        <f t="shared" si="17"/>
        <v/>
      </c>
      <c r="BL1860" s="2" t="s">
        <v>19974</v>
      </c>
      <c r="BM1860" s="2" t="s">
        <v>98</v>
      </c>
      <c r="BU1860" s="50" t="s">
        <v>19850</v>
      </c>
      <c r="BV1860" s="12"/>
      <c r="BW1860" s="50"/>
      <c r="BX1860" s="50" t="s">
        <v>19975</v>
      </c>
      <c r="BY1860" s="42" t="str">
        <f t="shared" si="18"/>
        <v>Leeds;Hyde Park;Woodhouse;Headingley;</v>
      </c>
      <c r="BZ1860" s="72"/>
    </row>
    <row r="1861" spans="1:78" ht="15">
      <c r="A1861" s="16" t="s">
        <v>51</v>
      </c>
      <c r="B1861" s="28">
        <f>VLOOKUP(A1861,Organisations!$A$2:$B$7,2,FALSE)</f>
        <v>4</v>
      </c>
      <c r="C1861" s="16" t="s">
        <v>12393</v>
      </c>
      <c r="D1861" s="16" t="s">
        <v>12393</v>
      </c>
      <c r="E1861" s="28" t="str">
        <f t="shared" si="0"/>
        <v xml:space="preserve">Beanstalk is a national literacy charity that recruits, vets, trains and supports volunteers to work in primary schools </v>
      </c>
      <c r="F1861" s="16" t="s">
        <v>12395</v>
      </c>
      <c r="G1861" s="16" t="s">
        <v>68</v>
      </c>
      <c r="H1861" s="17"/>
      <c r="K1861" s="26" t="s">
        <v>12396</v>
      </c>
      <c r="L1861" s="16" t="s">
        <v>12397</v>
      </c>
      <c r="M1861" s="28" t="str">
        <f t="shared" ref="M1861:Q1861" si="11167">IFERROR(IF(FIND(M$1,$F1861)&gt;1,"Age - Children",""),"")</f>
        <v>Age - Children</v>
      </c>
      <c r="N1861" s="28" t="str">
        <f t="shared" si="11167"/>
        <v/>
      </c>
      <c r="O1861" s="28" t="str">
        <f t="shared" si="11167"/>
        <v/>
      </c>
      <c r="P1861" s="28" t="str">
        <f t="shared" si="11167"/>
        <v/>
      </c>
      <c r="Q1861" s="28" t="str">
        <f t="shared" si="11167"/>
        <v/>
      </c>
      <c r="R1861" s="28" t="str">
        <f t="shared" ref="R1861:T1861" si="11168">IFERROR(IF(FIND(R$1,$F1861)&gt;1,"Age - Elderly",""),"")</f>
        <v/>
      </c>
      <c r="S1861" s="28" t="str">
        <f t="shared" si="11168"/>
        <v/>
      </c>
      <c r="T1861" s="28" t="str">
        <f t="shared" si="11168"/>
        <v/>
      </c>
      <c r="U1861" s="28" t="str">
        <f t="shared" si="3"/>
        <v>Age - Children;</v>
      </c>
      <c r="V1861" s="28" t="str">
        <f t="shared" si="4"/>
        <v/>
      </c>
      <c r="X1861" s="28" t="str">
        <f t="shared" si="5"/>
        <v/>
      </c>
      <c r="Y1861" s="28" t="str">
        <f t="shared" si="6"/>
        <v/>
      </c>
      <c r="Z1861" s="28" t="str">
        <f t="shared" si="7"/>
        <v/>
      </c>
      <c r="AB1861" s="28" t="str">
        <f t="shared" si="8"/>
        <v/>
      </c>
      <c r="AD1861" s="28" t="str">
        <f t="shared" si="9"/>
        <v/>
      </c>
      <c r="AG1861" s="28" t="str">
        <f t="shared" ref="AG1861:AL1861" si="11169">IFERROR(IF(FIND(AG$1,$F1861)&gt;1,AG$1,""),"")</f>
        <v/>
      </c>
      <c r="AH1861" s="28" t="str">
        <f t="shared" si="11169"/>
        <v/>
      </c>
      <c r="AI1861" s="28" t="str">
        <f t="shared" si="11169"/>
        <v/>
      </c>
      <c r="AJ1861" s="28" t="str">
        <f t="shared" si="11169"/>
        <v/>
      </c>
      <c r="AK1861" s="28" t="str">
        <f t="shared" si="11169"/>
        <v/>
      </c>
      <c r="AL1861" s="28" t="str">
        <f t="shared" si="11169"/>
        <v/>
      </c>
      <c r="AM1861" s="28" t="str">
        <f t="shared" si="11"/>
        <v/>
      </c>
      <c r="AN1861" s="28" t="str">
        <f t="shared" ref="AN1861:AQ1861" si="11170">IFERROR(IF(FIND(AN$1,$F1861)&gt;1,"Status - LGBT",""),"")</f>
        <v/>
      </c>
      <c r="AO1861" s="28" t="str">
        <f t="shared" si="11170"/>
        <v/>
      </c>
      <c r="AP1861" s="28" t="str">
        <f t="shared" si="11170"/>
        <v/>
      </c>
      <c r="AQ1861" s="28" t="str">
        <f t="shared" si="11170"/>
        <v/>
      </c>
      <c r="AR1861" s="28" t="str">
        <f t="shared" ref="AR1861:AV1861" si="11171">IFERROR(IF(FIND(AR$1,$F1861)&gt;1,"BME",""),"")</f>
        <v/>
      </c>
      <c r="AS1861" s="28" t="str">
        <f t="shared" si="11171"/>
        <v/>
      </c>
      <c r="AT1861" s="28" t="str">
        <f t="shared" si="11171"/>
        <v/>
      </c>
      <c r="AU1861" s="28" t="str">
        <f t="shared" si="11171"/>
        <v/>
      </c>
      <c r="AV1861" s="28" t="str">
        <f t="shared" si="11171"/>
        <v/>
      </c>
      <c r="AW1861" s="28" t="str">
        <f t="shared" ref="AW1861:BC1861" si="11172">IFERROR(IF(FIND(AW$1,$F1861)&gt;1,AW$1,""),"")</f>
        <v/>
      </c>
      <c r="AX1861" s="28" t="str">
        <f t="shared" si="11172"/>
        <v/>
      </c>
      <c r="AY1861" s="28" t="str">
        <f t="shared" si="11172"/>
        <v/>
      </c>
      <c r="AZ1861" s="28" t="str">
        <f t="shared" si="11172"/>
        <v/>
      </c>
      <c r="BA1861" s="28" t="str">
        <f t="shared" si="11172"/>
        <v/>
      </c>
      <c r="BB1861" s="28" t="str">
        <f t="shared" si="11172"/>
        <v/>
      </c>
      <c r="BC1861" s="28" t="str">
        <f t="shared" si="11172"/>
        <v/>
      </c>
      <c r="BD1861" s="28" t="str">
        <f t="shared" si="15"/>
        <v/>
      </c>
      <c r="BG1861" s="2" t="s">
        <v>12398</v>
      </c>
      <c r="BJ1861" s="28" t="str">
        <f t="shared" si="16"/>
        <v/>
      </c>
      <c r="BK1861" s="28" t="str">
        <f t="shared" si="17"/>
        <v/>
      </c>
      <c r="BL1861" s="2" t="s">
        <v>270</v>
      </c>
      <c r="BM1861" s="2" t="s">
        <v>98</v>
      </c>
      <c r="BU1861" s="47" t="s">
        <v>19976</v>
      </c>
      <c r="BV1861" s="18"/>
      <c r="BW1861" s="47"/>
      <c r="BX1861" s="47" t="s">
        <v>19977</v>
      </c>
      <c r="BY1861" s="42" t="str">
        <f t="shared" si="18"/>
        <v>Age - Children;;Leeds;Beeston;Holbeck;</v>
      </c>
      <c r="BZ1861" s="73"/>
    </row>
    <row r="1862" spans="1:78" ht="15">
      <c r="A1862" s="10" t="s">
        <v>51</v>
      </c>
      <c r="B1862" s="28">
        <f>VLOOKUP(A1862,Organisations!$A$2:$B$7,2,FALSE)</f>
        <v>4</v>
      </c>
      <c r="C1862" s="10" t="s">
        <v>12400</v>
      </c>
      <c r="D1862" s="10" t="s">
        <v>12401</v>
      </c>
      <c r="E1862" s="28" t="str">
        <f t="shared" si="0"/>
        <v/>
      </c>
      <c r="F1862" s="10"/>
      <c r="G1862" s="10" t="s">
        <v>68</v>
      </c>
      <c r="H1862" s="11"/>
      <c r="K1862" s="34"/>
      <c r="L1862" s="12"/>
      <c r="M1862" s="28" t="str">
        <f t="shared" ref="M1862:Q1862" si="11173">IFERROR(IF(FIND(M$1,$F1862)&gt;1,"Age - Children",""),"")</f>
        <v/>
      </c>
      <c r="N1862" s="28" t="str">
        <f t="shared" si="11173"/>
        <v/>
      </c>
      <c r="O1862" s="28" t="str">
        <f t="shared" si="11173"/>
        <v/>
      </c>
      <c r="P1862" s="28" t="str">
        <f t="shared" si="11173"/>
        <v/>
      </c>
      <c r="Q1862" s="28" t="str">
        <f t="shared" si="11173"/>
        <v/>
      </c>
      <c r="R1862" s="28" t="str">
        <f t="shared" ref="R1862:T1862" si="11174">IFERROR(IF(FIND(R$1,$F1862)&gt;1,"Age - Elderly",""),"")</f>
        <v/>
      </c>
      <c r="S1862" s="28" t="str">
        <f t="shared" si="11174"/>
        <v/>
      </c>
      <c r="T1862" s="28" t="str">
        <f t="shared" si="11174"/>
        <v/>
      </c>
      <c r="U1862" s="28" t="str">
        <f t="shared" si="3"/>
        <v/>
      </c>
      <c r="V1862" s="28" t="str">
        <f t="shared" si="4"/>
        <v/>
      </c>
      <c r="X1862" s="28" t="str">
        <f t="shared" si="5"/>
        <v/>
      </c>
      <c r="Y1862" s="28" t="str">
        <f t="shared" si="6"/>
        <v/>
      </c>
      <c r="Z1862" s="28" t="str">
        <f t="shared" si="7"/>
        <v/>
      </c>
      <c r="AB1862" s="28" t="str">
        <f t="shared" si="8"/>
        <v/>
      </c>
      <c r="AD1862" s="28" t="str">
        <f t="shared" si="9"/>
        <v/>
      </c>
      <c r="AG1862" s="28" t="str">
        <f t="shared" ref="AG1862:AL1862" si="11175">IFERROR(IF(FIND(AG$1,$F1862)&gt;1,AG$1,""),"")</f>
        <v/>
      </c>
      <c r="AH1862" s="28" t="str">
        <f t="shared" si="11175"/>
        <v/>
      </c>
      <c r="AI1862" s="28" t="str">
        <f t="shared" si="11175"/>
        <v/>
      </c>
      <c r="AJ1862" s="28" t="str">
        <f t="shared" si="11175"/>
        <v/>
      </c>
      <c r="AK1862" s="28" t="str">
        <f t="shared" si="11175"/>
        <v/>
      </c>
      <c r="AL1862" s="28" t="str">
        <f t="shared" si="11175"/>
        <v/>
      </c>
      <c r="AM1862" s="28" t="str">
        <f t="shared" si="11"/>
        <v/>
      </c>
      <c r="AN1862" s="28" t="str">
        <f t="shared" ref="AN1862:AQ1862" si="11176">IFERROR(IF(FIND(AN$1,$F1862)&gt;1,"Status - LGBT",""),"")</f>
        <v/>
      </c>
      <c r="AO1862" s="28" t="str">
        <f t="shared" si="11176"/>
        <v/>
      </c>
      <c r="AP1862" s="28" t="str">
        <f t="shared" si="11176"/>
        <v/>
      </c>
      <c r="AQ1862" s="28" t="str">
        <f t="shared" si="11176"/>
        <v/>
      </c>
      <c r="AR1862" s="28" t="str">
        <f t="shared" ref="AR1862:AV1862" si="11177">IFERROR(IF(FIND(AR$1,$F1862)&gt;1,"BME",""),"")</f>
        <v/>
      </c>
      <c r="AS1862" s="28" t="str">
        <f t="shared" si="11177"/>
        <v/>
      </c>
      <c r="AT1862" s="28" t="str">
        <f t="shared" si="11177"/>
        <v/>
      </c>
      <c r="AU1862" s="28" t="str">
        <f t="shared" si="11177"/>
        <v/>
      </c>
      <c r="AV1862" s="28" t="str">
        <f t="shared" si="11177"/>
        <v/>
      </c>
      <c r="AW1862" s="28" t="str">
        <f t="shared" ref="AW1862:BC1862" si="11178">IFERROR(IF(FIND(AW$1,$F1862)&gt;1,AW$1,""),"")</f>
        <v/>
      </c>
      <c r="AX1862" s="28" t="str">
        <f t="shared" si="11178"/>
        <v/>
      </c>
      <c r="AY1862" s="28" t="str">
        <f t="shared" si="11178"/>
        <v/>
      </c>
      <c r="AZ1862" s="28" t="str">
        <f t="shared" si="11178"/>
        <v/>
      </c>
      <c r="BA1862" s="28" t="str">
        <f t="shared" si="11178"/>
        <v/>
      </c>
      <c r="BB1862" s="28" t="str">
        <f t="shared" si="11178"/>
        <v/>
      </c>
      <c r="BC1862" s="28" t="str">
        <f t="shared" si="11178"/>
        <v/>
      </c>
      <c r="BD1862" s="28" t="str">
        <f t="shared" si="15"/>
        <v/>
      </c>
      <c r="BG1862" s="2" t="s">
        <v>12402</v>
      </c>
      <c r="BJ1862" s="28" t="str">
        <f t="shared" si="16"/>
        <v/>
      </c>
      <c r="BK1862" s="28" t="str">
        <f t="shared" si="17"/>
        <v/>
      </c>
      <c r="BL1862" s="2" t="s">
        <v>19978</v>
      </c>
      <c r="BM1862" s="2" t="s">
        <v>98</v>
      </c>
      <c r="BU1862" s="50" t="s">
        <v>690</v>
      </c>
      <c r="BV1862" s="12"/>
      <c r="BW1862" s="50"/>
      <c r="BX1862" s="50" t="s">
        <v>19979</v>
      </c>
      <c r="BY1862" s="42" t="str">
        <f t="shared" si="18"/>
        <v>Chapel Allerton;</v>
      </c>
      <c r="BZ1862" s="72"/>
    </row>
    <row r="1863" spans="1:78" ht="15">
      <c r="A1863" s="16" t="s">
        <v>51</v>
      </c>
      <c r="B1863" s="28">
        <f>VLOOKUP(A1863,Organisations!$A$2:$B$7,2,FALSE)</f>
        <v>4</v>
      </c>
      <c r="C1863" s="16" t="s">
        <v>12404</v>
      </c>
      <c r="D1863" s="16" t="s">
        <v>12405</v>
      </c>
      <c r="E1863" s="28" t="str">
        <f t="shared" si="0"/>
        <v>Bee Sharp offers children from nine months to five years a fun introduction to music and musical activities. Our program</v>
      </c>
      <c r="F1863" s="16" t="s">
        <v>12407</v>
      </c>
      <c r="G1863" s="16" t="s">
        <v>68</v>
      </c>
      <c r="H1863" s="17"/>
      <c r="K1863" s="26" t="s">
        <v>12408</v>
      </c>
      <c r="L1863" s="18"/>
      <c r="M1863" s="28" t="str">
        <f t="shared" ref="M1863:Q1863" si="11179">IFERROR(IF(FIND(M$1,$F1863)&gt;1,"Age - Children",""),"")</f>
        <v>Age - Children</v>
      </c>
      <c r="N1863" s="28" t="str">
        <f t="shared" si="11179"/>
        <v/>
      </c>
      <c r="O1863" s="28" t="str">
        <f t="shared" si="11179"/>
        <v/>
      </c>
      <c r="P1863" s="28" t="str">
        <f t="shared" si="11179"/>
        <v/>
      </c>
      <c r="Q1863" s="28" t="str">
        <f t="shared" si="11179"/>
        <v/>
      </c>
      <c r="R1863" s="28" t="str">
        <f t="shared" ref="R1863:T1863" si="11180">IFERROR(IF(FIND(R$1,$F1863)&gt;1,"Age - Elderly",""),"")</f>
        <v/>
      </c>
      <c r="S1863" s="28" t="str">
        <f t="shared" si="11180"/>
        <v/>
      </c>
      <c r="T1863" s="28" t="str">
        <f t="shared" si="11180"/>
        <v/>
      </c>
      <c r="U1863" s="28" t="str">
        <f t="shared" si="3"/>
        <v>Age - Children;</v>
      </c>
      <c r="V1863" s="28" t="str">
        <f t="shared" si="4"/>
        <v/>
      </c>
      <c r="X1863" s="28" t="str">
        <f t="shared" si="5"/>
        <v/>
      </c>
      <c r="Y1863" s="28" t="str">
        <f t="shared" si="6"/>
        <v/>
      </c>
      <c r="Z1863" s="28" t="str">
        <f t="shared" si="7"/>
        <v>Gender - Male</v>
      </c>
      <c r="AB1863" s="28" t="str">
        <f t="shared" si="8"/>
        <v/>
      </c>
      <c r="AD1863" s="28" t="str">
        <f t="shared" si="9"/>
        <v>Gender - Male;</v>
      </c>
      <c r="AG1863" s="28" t="str">
        <f t="shared" ref="AG1863:AL1863" si="11181">IFERROR(IF(FIND(AG$1,$F1863)&gt;1,AG$1,""),"")</f>
        <v/>
      </c>
      <c r="AH1863" s="28" t="str">
        <f t="shared" si="11181"/>
        <v/>
      </c>
      <c r="AI1863" s="28" t="str">
        <f t="shared" si="11181"/>
        <v/>
      </c>
      <c r="AJ1863" s="28" t="str">
        <f t="shared" si="11181"/>
        <v/>
      </c>
      <c r="AK1863" s="28" t="str">
        <f t="shared" si="11181"/>
        <v/>
      </c>
      <c r="AL1863" s="28" t="str">
        <f t="shared" si="11181"/>
        <v/>
      </c>
      <c r="AM1863" s="28" t="str">
        <f t="shared" si="11"/>
        <v/>
      </c>
      <c r="AN1863" s="28" t="str">
        <f t="shared" ref="AN1863:AQ1863" si="11182">IFERROR(IF(FIND(AN$1,$F1863)&gt;1,"Status - LGBT",""),"")</f>
        <v/>
      </c>
      <c r="AO1863" s="28" t="str">
        <f t="shared" si="11182"/>
        <v/>
      </c>
      <c r="AP1863" s="28" t="str">
        <f t="shared" si="11182"/>
        <v/>
      </c>
      <c r="AQ1863" s="28" t="str">
        <f t="shared" si="11182"/>
        <v/>
      </c>
      <c r="AR1863" s="28" t="str">
        <f t="shared" ref="AR1863:AV1863" si="11183">IFERROR(IF(FIND(AR$1,$F1863)&gt;1,"BME",""),"")</f>
        <v/>
      </c>
      <c r="AS1863" s="28" t="str">
        <f t="shared" si="11183"/>
        <v/>
      </c>
      <c r="AT1863" s="28" t="str">
        <f t="shared" si="11183"/>
        <v/>
      </c>
      <c r="AU1863" s="28" t="str">
        <f t="shared" si="11183"/>
        <v/>
      </c>
      <c r="AV1863" s="28" t="str">
        <f t="shared" si="11183"/>
        <v/>
      </c>
      <c r="AW1863" s="28" t="str">
        <f t="shared" ref="AW1863:BC1863" si="11184">IFERROR(IF(FIND(AW$1,$F1863)&gt;1,AW$1,""),"")</f>
        <v/>
      </c>
      <c r="AX1863" s="28" t="str">
        <f t="shared" si="11184"/>
        <v/>
      </c>
      <c r="AY1863" s="28" t="str">
        <f t="shared" si="11184"/>
        <v/>
      </c>
      <c r="AZ1863" s="28" t="str">
        <f t="shared" si="11184"/>
        <v/>
      </c>
      <c r="BA1863" s="28" t="str">
        <f t="shared" si="11184"/>
        <v/>
      </c>
      <c r="BB1863" s="28" t="str">
        <f t="shared" si="11184"/>
        <v/>
      </c>
      <c r="BC1863" s="28" t="str">
        <f t="shared" si="11184"/>
        <v/>
      </c>
      <c r="BD1863" s="28" t="str">
        <f t="shared" si="15"/>
        <v/>
      </c>
      <c r="BG1863" s="2" t="s">
        <v>12409</v>
      </c>
      <c r="BJ1863" s="28" t="str">
        <f t="shared" si="16"/>
        <v/>
      </c>
      <c r="BK1863" s="28" t="str">
        <f t="shared" si="17"/>
        <v/>
      </c>
      <c r="BL1863" s="2" t="s">
        <v>19980</v>
      </c>
      <c r="BM1863" s="2" t="s">
        <v>98</v>
      </c>
      <c r="BU1863" s="18"/>
      <c r="BV1863" s="18"/>
      <c r="BW1863" s="47"/>
      <c r="BX1863" s="47" t="s">
        <v>19981</v>
      </c>
      <c r="BY1863" s="42" t="str">
        <f t="shared" si="18"/>
        <v>Age - Children;;Gender - Male;;</v>
      </c>
      <c r="BZ1863" s="73"/>
    </row>
    <row r="1864" spans="1:78" ht="15">
      <c r="A1864" s="10" t="s">
        <v>51</v>
      </c>
      <c r="B1864" s="28">
        <f>VLOOKUP(A1864,Organisations!$A$2:$B$7,2,FALSE)</f>
        <v>4</v>
      </c>
      <c r="C1864" s="10" t="s">
        <v>12411</v>
      </c>
      <c r="D1864" s="10" t="s">
        <v>12412</v>
      </c>
      <c r="E1864" s="28" t="str">
        <f t="shared" si="0"/>
        <v>The Beeston Community Forum is a non-political, non-sectarian forum which holds monthly meetings open to any resident of</v>
      </c>
      <c r="F1864" s="10" t="s">
        <v>12414</v>
      </c>
      <c r="G1864" s="10" t="s">
        <v>68</v>
      </c>
      <c r="H1864" s="53"/>
      <c r="K1864" s="30" t="s">
        <v>12415</v>
      </c>
      <c r="L1864" s="12"/>
      <c r="M1864" s="28" t="str">
        <f t="shared" ref="M1864:Q1864" si="11185">IFERROR(IF(FIND(M$1,$F1864)&gt;1,"Age - Children",""),"")</f>
        <v/>
      </c>
      <c r="N1864" s="28" t="str">
        <f t="shared" si="11185"/>
        <v/>
      </c>
      <c r="O1864" s="28" t="str">
        <f t="shared" si="11185"/>
        <v/>
      </c>
      <c r="P1864" s="28" t="str">
        <f t="shared" si="11185"/>
        <v/>
      </c>
      <c r="Q1864" s="28" t="str">
        <f t="shared" si="11185"/>
        <v/>
      </c>
      <c r="R1864" s="28" t="str">
        <f t="shared" ref="R1864:T1864" si="11186">IFERROR(IF(FIND(R$1,$F1864)&gt;1,"Age - Elderly",""),"")</f>
        <v/>
      </c>
      <c r="S1864" s="28" t="str">
        <f t="shared" si="11186"/>
        <v/>
      </c>
      <c r="T1864" s="28" t="str">
        <f t="shared" si="11186"/>
        <v/>
      </c>
      <c r="U1864" s="28" t="str">
        <f t="shared" si="3"/>
        <v/>
      </c>
      <c r="V1864" s="28" t="str">
        <f t="shared" si="4"/>
        <v/>
      </c>
      <c r="X1864" s="28" t="str">
        <f t="shared" si="5"/>
        <v/>
      </c>
      <c r="Y1864" s="28" t="str">
        <f t="shared" si="6"/>
        <v/>
      </c>
      <c r="Z1864" s="28" t="str">
        <f t="shared" si="7"/>
        <v/>
      </c>
      <c r="AB1864" s="28" t="str">
        <f t="shared" si="8"/>
        <v/>
      </c>
      <c r="AD1864" s="28" t="str">
        <f t="shared" si="9"/>
        <v/>
      </c>
      <c r="AG1864" s="28" t="str">
        <f t="shared" ref="AG1864:AL1864" si="11187">IFERROR(IF(FIND(AG$1,$F1864)&gt;1,AG$1,""),"")</f>
        <v/>
      </c>
      <c r="AH1864" s="28" t="str">
        <f t="shared" si="11187"/>
        <v/>
      </c>
      <c r="AI1864" s="28" t="str">
        <f t="shared" si="11187"/>
        <v/>
      </c>
      <c r="AJ1864" s="28" t="str">
        <f t="shared" si="11187"/>
        <v/>
      </c>
      <c r="AK1864" s="28" t="str">
        <f t="shared" si="11187"/>
        <v/>
      </c>
      <c r="AL1864" s="28" t="str">
        <f t="shared" si="11187"/>
        <v/>
      </c>
      <c r="AM1864" s="28" t="str">
        <f t="shared" si="11"/>
        <v/>
      </c>
      <c r="AN1864" s="28" t="str">
        <f t="shared" ref="AN1864:AQ1864" si="11188">IFERROR(IF(FIND(AN$1,$F1864)&gt;1,"Status - LGBT",""),"")</f>
        <v/>
      </c>
      <c r="AO1864" s="28" t="str">
        <f t="shared" si="11188"/>
        <v/>
      </c>
      <c r="AP1864" s="28" t="str">
        <f t="shared" si="11188"/>
        <v/>
      </c>
      <c r="AQ1864" s="28" t="str">
        <f t="shared" si="11188"/>
        <v/>
      </c>
      <c r="AR1864" s="28" t="str">
        <f t="shared" ref="AR1864:AV1864" si="11189">IFERROR(IF(FIND(AR$1,$F1864)&gt;1,"BME",""),"")</f>
        <v/>
      </c>
      <c r="AS1864" s="28" t="str">
        <f t="shared" si="11189"/>
        <v/>
      </c>
      <c r="AT1864" s="28" t="str">
        <f t="shared" si="11189"/>
        <v/>
      </c>
      <c r="AU1864" s="28" t="str">
        <f t="shared" si="11189"/>
        <v/>
      </c>
      <c r="AV1864" s="28" t="str">
        <f t="shared" si="11189"/>
        <v/>
      </c>
      <c r="AW1864" s="28" t="str">
        <f t="shared" ref="AW1864:BC1864" si="11190">IFERROR(IF(FIND(AW$1,$F1864)&gt;1,AW$1,""),"")</f>
        <v/>
      </c>
      <c r="AX1864" s="28" t="str">
        <f t="shared" si="11190"/>
        <v/>
      </c>
      <c r="AY1864" s="28" t="str">
        <f t="shared" si="11190"/>
        <v/>
      </c>
      <c r="AZ1864" s="28" t="str">
        <f t="shared" si="11190"/>
        <v/>
      </c>
      <c r="BA1864" s="28" t="str">
        <f t="shared" si="11190"/>
        <v/>
      </c>
      <c r="BB1864" s="28" t="str">
        <f t="shared" si="11190"/>
        <v/>
      </c>
      <c r="BC1864" s="28" t="str">
        <f t="shared" si="11190"/>
        <v/>
      </c>
      <c r="BD1864" s="28" t="str">
        <f t="shared" si="15"/>
        <v/>
      </c>
      <c r="BG1864" s="2" t="s">
        <v>12416</v>
      </c>
      <c r="BJ1864" s="28" t="str">
        <f t="shared" si="16"/>
        <v/>
      </c>
      <c r="BK1864" s="28" t="str">
        <f t="shared" si="17"/>
        <v/>
      </c>
      <c r="BL1864" s="2" t="s">
        <v>19982</v>
      </c>
      <c r="BM1864" s="2" t="s">
        <v>98</v>
      </c>
      <c r="BQ1864" s="2" t="s">
        <v>2863</v>
      </c>
      <c r="BU1864" s="50" t="s">
        <v>19832</v>
      </c>
      <c r="BV1864" s="12"/>
      <c r="BW1864" s="50"/>
      <c r="BX1864" s="50" t="s">
        <v>19983</v>
      </c>
      <c r="BY1864" s="42" t="str">
        <f t="shared" si="18"/>
        <v>Beeston;Holbeck;</v>
      </c>
      <c r="BZ1864" s="72"/>
    </row>
    <row r="1865" spans="1:78" ht="15">
      <c r="A1865" s="16" t="s">
        <v>51</v>
      </c>
      <c r="B1865" s="28">
        <f>VLOOKUP(A1865,Organisations!$A$2:$B$7,2,FALSE)</f>
        <v>4</v>
      </c>
      <c r="C1865" s="16" t="s">
        <v>12418</v>
      </c>
      <c r="D1865" s="16" t="s">
        <v>12419</v>
      </c>
      <c r="E1865" s="28" t="str">
        <f t="shared" si="0"/>
        <v>The group organises the Beeston Festival which is an annual event held in Cross Flatts Park, usually on the second Satur</v>
      </c>
      <c r="F1865" s="16" t="s">
        <v>12421</v>
      </c>
      <c r="G1865" s="16" t="s">
        <v>68</v>
      </c>
      <c r="H1865" s="54"/>
      <c r="K1865" s="26" t="s">
        <v>12422</v>
      </c>
      <c r="L1865" s="16" t="s">
        <v>12423</v>
      </c>
      <c r="M1865" s="28" t="str">
        <f t="shared" ref="M1865:Q1865" si="11191">IFERROR(IF(FIND(M$1,$F1865)&gt;1,"Age - Children",""),"")</f>
        <v/>
      </c>
      <c r="N1865" s="28" t="str">
        <f t="shared" si="11191"/>
        <v/>
      </c>
      <c r="O1865" s="28" t="str">
        <f t="shared" si="11191"/>
        <v/>
      </c>
      <c r="P1865" s="28" t="str">
        <f t="shared" si="11191"/>
        <v/>
      </c>
      <c r="Q1865" s="28" t="str">
        <f t="shared" si="11191"/>
        <v/>
      </c>
      <c r="R1865" s="28" t="str">
        <f t="shared" ref="R1865:T1865" si="11192">IFERROR(IF(FIND(R$1,$F1865)&gt;1,"Age - Elderly",""),"")</f>
        <v/>
      </c>
      <c r="S1865" s="28" t="str">
        <f t="shared" si="11192"/>
        <v/>
      </c>
      <c r="T1865" s="28" t="str">
        <f t="shared" si="11192"/>
        <v/>
      </c>
      <c r="U1865" s="28" t="str">
        <f t="shared" si="3"/>
        <v/>
      </c>
      <c r="V1865" s="28" t="str">
        <f t="shared" si="4"/>
        <v/>
      </c>
      <c r="X1865" s="28" t="str">
        <f t="shared" si="5"/>
        <v/>
      </c>
      <c r="Y1865" s="28" t="str">
        <f t="shared" si="6"/>
        <v/>
      </c>
      <c r="Z1865" s="28" t="str">
        <f t="shared" si="7"/>
        <v/>
      </c>
      <c r="AB1865" s="28" t="str">
        <f t="shared" si="8"/>
        <v/>
      </c>
      <c r="AD1865" s="28" t="str">
        <f t="shared" si="9"/>
        <v/>
      </c>
      <c r="AG1865" s="28" t="str">
        <f t="shared" ref="AG1865:AL1865" si="11193">IFERROR(IF(FIND(AG$1,$F1865)&gt;1,AG$1,""),"")</f>
        <v/>
      </c>
      <c r="AH1865" s="28" t="str">
        <f t="shared" si="11193"/>
        <v/>
      </c>
      <c r="AI1865" s="28" t="str">
        <f t="shared" si="11193"/>
        <v/>
      </c>
      <c r="AJ1865" s="28" t="str">
        <f t="shared" si="11193"/>
        <v/>
      </c>
      <c r="AK1865" s="28" t="str">
        <f t="shared" si="11193"/>
        <v/>
      </c>
      <c r="AL1865" s="28" t="str">
        <f t="shared" si="11193"/>
        <v/>
      </c>
      <c r="AM1865" s="28" t="str">
        <f t="shared" si="11"/>
        <v/>
      </c>
      <c r="AN1865" s="28" t="str">
        <f t="shared" ref="AN1865:AQ1865" si="11194">IFERROR(IF(FIND(AN$1,$F1865)&gt;1,"Status - LGBT",""),"")</f>
        <v/>
      </c>
      <c r="AO1865" s="28" t="str">
        <f t="shared" si="11194"/>
        <v/>
      </c>
      <c r="AP1865" s="28" t="str">
        <f t="shared" si="11194"/>
        <v/>
      </c>
      <c r="AQ1865" s="28" t="str">
        <f t="shared" si="11194"/>
        <v/>
      </c>
      <c r="AR1865" s="28" t="str">
        <f t="shared" ref="AR1865:AV1865" si="11195">IFERROR(IF(FIND(AR$1,$F1865)&gt;1,"BME",""),"")</f>
        <v/>
      </c>
      <c r="AS1865" s="28" t="str">
        <f t="shared" si="11195"/>
        <v/>
      </c>
      <c r="AT1865" s="28" t="str">
        <f t="shared" si="11195"/>
        <v/>
      </c>
      <c r="AU1865" s="28" t="str">
        <f t="shared" si="11195"/>
        <v/>
      </c>
      <c r="AV1865" s="28" t="str">
        <f t="shared" si="11195"/>
        <v/>
      </c>
      <c r="AW1865" s="28" t="str">
        <f t="shared" ref="AW1865:BC1865" si="11196">IFERROR(IF(FIND(AW$1,$F1865)&gt;1,AW$1,""),"")</f>
        <v/>
      </c>
      <c r="AX1865" s="28" t="str">
        <f t="shared" si="11196"/>
        <v/>
      </c>
      <c r="AY1865" s="28" t="str">
        <f t="shared" si="11196"/>
        <v/>
      </c>
      <c r="AZ1865" s="28" t="str">
        <f t="shared" si="11196"/>
        <v/>
      </c>
      <c r="BA1865" s="28" t="str">
        <f t="shared" si="11196"/>
        <v/>
      </c>
      <c r="BB1865" s="28" t="str">
        <f t="shared" si="11196"/>
        <v/>
      </c>
      <c r="BC1865" s="28" t="str">
        <f t="shared" si="11196"/>
        <v/>
      </c>
      <c r="BD1865" s="28" t="str">
        <f t="shared" si="15"/>
        <v/>
      </c>
      <c r="BG1865" s="2" t="s">
        <v>12424</v>
      </c>
      <c r="BJ1865" s="28" t="str">
        <f t="shared" si="16"/>
        <v/>
      </c>
      <c r="BK1865" s="28" t="str">
        <f t="shared" si="17"/>
        <v/>
      </c>
      <c r="BL1865" s="2" t="s">
        <v>19984</v>
      </c>
      <c r="BM1865" s="2" t="s">
        <v>98</v>
      </c>
      <c r="BS1865" s="2" t="s">
        <v>2863</v>
      </c>
      <c r="BU1865" s="47" t="s">
        <v>19832</v>
      </c>
      <c r="BV1865" s="18"/>
      <c r="BW1865" s="47"/>
      <c r="BX1865" s="47" t="s">
        <v>19858</v>
      </c>
      <c r="BY1865" s="42" t="str">
        <f t="shared" si="18"/>
        <v>Beeston;Holbeck;</v>
      </c>
      <c r="BZ1865" s="73"/>
    </row>
    <row r="1866" spans="1:78" ht="15">
      <c r="A1866" s="10" t="s">
        <v>51</v>
      </c>
      <c r="B1866" s="28">
        <f>VLOOKUP(A1866,Organisations!$A$2:$B$7,2,FALSE)</f>
        <v>4</v>
      </c>
      <c r="C1866" s="10" t="s">
        <v>12426</v>
      </c>
      <c r="D1866" s="10" t="s">
        <v>12427</v>
      </c>
      <c r="E1866" s="28" t="str">
        <f t="shared" si="0"/>
        <v>The mission statement of the church is to promote active awareness in health, education and leisure and to improve perso</v>
      </c>
      <c r="F1866" s="10" t="s">
        <v>12429</v>
      </c>
      <c r="G1866" s="10" t="s">
        <v>68</v>
      </c>
      <c r="H1866" s="11"/>
      <c r="K1866" s="30" t="s">
        <v>12430</v>
      </c>
      <c r="L1866" s="10" t="s">
        <v>12431</v>
      </c>
      <c r="M1866" s="28" t="str">
        <f t="shared" ref="M1866:Q1866" si="11197">IFERROR(IF(FIND(M$1,$F1866)&gt;1,"Age - Children",""),"")</f>
        <v/>
      </c>
      <c r="N1866" s="28" t="str">
        <f t="shared" si="11197"/>
        <v/>
      </c>
      <c r="O1866" s="28" t="str">
        <f t="shared" si="11197"/>
        <v/>
      </c>
      <c r="P1866" s="28" t="str">
        <f t="shared" si="11197"/>
        <v/>
      </c>
      <c r="Q1866" s="28" t="str">
        <f t="shared" si="11197"/>
        <v/>
      </c>
      <c r="R1866" s="28" t="str">
        <f t="shared" ref="R1866:T1866" si="11198">IFERROR(IF(FIND(R$1,$F1866)&gt;1,"Age - Elderly",""),"")</f>
        <v/>
      </c>
      <c r="S1866" s="28" t="str">
        <f t="shared" si="11198"/>
        <v/>
      </c>
      <c r="T1866" s="28" t="str">
        <f t="shared" si="11198"/>
        <v/>
      </c>
      <c r="U1866" s="28" t="str">
        <f t="shared" si="3"/>
        <v/>
      </c>
      <c r="V1866" s="28" t="str">
        <f t="shared" si="4"/>
        <v/>
      </c>
      <c r="X1866" s="28" t="str">
        <f t="shared" si="5"/>
        <v/>
      </c>
      <c r="Y1866" s="28" t="str">
        <f t="shared" si="6"/>
        <v/>
      </c>
      <c r="Z1866" s="28" t="str">
        <f t="shared" si="7"/>
        <v>Gender - Male</v>
      </c>
      <c r="AB1866" s="28" t="str">
        <f t="shared" si="8"/>
        <v/>
      </c>
      <c r="AD1866" s="28" t="str">
        <f t="shared" si="9"/>
        <v>Gender - Male;</v>
      </c>
      <c r="AG1866" s="28" t="str">
        <f t="shared" ref="AG1866:AL1866" si="11199">IFERROR(IF(FIND(AG$1,$F1866)&gt;1,AG$1,""),"")</f>
        <v/>
      </c>
      <c r="AH1866" s="28" t="str">
        <f t="shared" si="11199"/>
        <v/>
      </c>
      <c r="AI1866" s="28" t="str">
        <f t="shared" si="11199"/>
        <v/>
      </c>
      <c r="AJ1866" s="28" t="str">
        <f t="shared" si="11199"/>
        <v/>
      </c>
      <c r="AK1866" s="28" t="str">
        <f t="shared" si="11199"/>
        <v/>
      </c>
      <c r="AL1866" s="28" t="str">
        <f t="shared" si="11199"/>
        <v/>
      </c>
      <c r="AM1866" s="28" t="str">
        <f t="shared" si="11"/>
        <v/>
      </c>
      <c r="AN1866" s="28" t="str">
        <f t="shared" ref="AN1866:AQ1866" si="11200">IFERROR(IF(FIND(AN$1,$F1866)&gt;1,"Status - LGBT",""),"")</f>
        <v/>
      </c>
      <c r="AO1866" s="28" t="str">
        <f t="shared" si="11200"/>
        <v/>
      </c>
      <c r="AP1866" s="28" t="str">
        <f t="shared" si="11200"/>
        <v/>
      </c>
      <c r="AQ1866" s="28" t="str">
        <f t="shared" si="11200"/>
        <v/>
      </c>
      <c r="AR1866" s="28" t="str">
        <f t="shared" ref="AR1866:AV1866" si="11201">IFERROR(IF(FIND(AR$1,$F1866)&gt;1,"BME",""),"")</f>
        <v/>
      </c>
      <c r="AS1866" s="28" t="str">
        <f t="shared" si="11201"/>
        <v/>
      </c>
      <c r="AT1866" s="28" t="str">
        <f t="shared" si="11201"/>
        <v/>
      </c>
      <c r="AU1866" s="28" t="str">
        <f t="shared" si="11201"/>
        <v/>
      </c>
      <c r="AV1866" s="28" t="str">
        <f t="shared" si="11201"/>
        <v/>
      </c>
      <c r="AW1866" s="28" t="str">
        <f t="shared" ref="AW1866:BC1866" si="11202">IFERROR(IF(FIND(AW$1,$F1866)&gt;1,AW$1,""),"")</f>
        <v/>
      </c>
      <c r="AX1866" s="28" t="str">
        <f t="shared" si="11202"/>
        <v/>
      </c>
      <c r="AY1866" s="28" t="str">
        <f t="shared" si="11202"/>
        <v/>
      </c>
      <c r="AZ1866" s="28" t="str">
        <f t="shared" si="11202"/>
        <v/>
      </c>
      <c r="BA1866" s="28" t="str">
        <f t="shared" si="11202"/>
        <v/>
      </c>
      <c r="BB1866" s="28" t="str">
        <f t="shared" si="11202"/>
        <v/>
      </c>
      <c r="BC1866" s="28" t="str">
        <f t="shared" si="11202"/>
        <v/>
      </c>
      <c r="BD1866" s="28" t="str">
        <f t="shared" si="15"/>
        <v/>
      </c>
      <c r="BG1866" s="2" t="s">
        <v>12432</v>
      </c>
      <c r="BJ1866" s="28" t="str">
        <f t="shared" si="16"/>
        <v/>
      </c>
      <c r="BK1866" s="28" t="str">
        <f t="shared" si="17"/>
        <v/>
      </c>
      <c r="BL1866" s="2" t="s">
        <v>19985</v>
      </c>
      <c r="BM1866" s="2" t="s">
        <v>98</v>
      </c>
      <c r="BU1866" s="50" t="s">
        <v>19832</v>
      </c>
      <c r="BV1866" s="12"/>
      <c r="BW1866" s="50"/>
      <c r="BX1866" s="50" t="s">
        <v>19860</v>
      </c>
      <c r="BY1866" s="42" t="str">
        <f t="shared" si="18"/>
        <v>Gender - Male;;Beeston;Holbeck;</v>
      </c>
      <c r="BZ1866" s="72"/>
    </row>
    <row r="1867" spans="1:78" ht="15">
      <c r="A1867" s="16" t="s">
        <v>51</v>
      </c>
      <c r="B1867" s="28">
        <f>VLOOKUP(A1867,Organisations!$A$2:$B$7,2,FALSE)</f>
        <v>4</v>
      </c>
      <c r="C1867" s="23" t="s">
        <v>716</v>
      </c>
      <c r="D1867" s="23" t="s">
        <v>717</v>
      </c>
      <c r="E1867" s="28" t="str">
        <f t="shared" si="0"/>
        <v>Behind Closed Doors is an established and successful charity supporting women and men across the Leeds district who are,</v>
      </c>
      <c r="F1867" s="16" t="s">
        <v>12435</v>
      </c>
      <c r="G1867" s="16" t="s">
        <v>68</v>
      </c>
      <c r="H1867" s="17"/>
      <c r="K1867" s="26" t="s">
        <v>12436</v>
      </c>
      <c r="L1867" s="16" t="s">
        <v>4336</v>
      </c>
      <c r="M1867" s="28" t="str">
        <f t="shared" ref="M1867:Q1867" si="11203">IFERROR(IF(FIND(M$1,$F1867)&gt;1,"Age - Children",""),"")</f>
        <v/>
      </c>
      <c r="N1867" s="28" t="str">
        <f t="shared" si="11203"/>
        <v/>
      </c>
      <c r="O1867" s="28" t="str">
        <f t="shared" si="11203"/>
        <v/>
      </c>
      <c r="P1867" s="28" t="str">
        <f t="shared" si="11203"/>
        <v/>
      </c>
      <c r="Q1867" s="28" t="str">
        <f t="shared" si="11203"/>
        <v/>
      </c>
      <c r="R1867" s="28" t="str">
        <f t="shared" ref="R1867:T1867" si="11204">IFERROR(IF(FIND(R$1,$F1867)&gt;1,"Age - Elderly",""),"")</f>
        <v/>
      </c>
      <c r="S1867" s="28" t="str">
        <f t="shared" si="11204"/>
        <v/>
      </c>
      <c r="T1867" s="28" t="str">
        <f t="shared" si="11204"/>
        <v/>
      </c>
      <c r="U1867" s="28" t="str">
        <f t="shared" si="3"/>
        <v/>
      </c>
      <c r="V1867" s="28" t="str">
        <f t="shared" si="4"/>
        <v/>
      </c>
      <c r="X1867" s="28" t="str">
        <f t="shared" si="5"/>
        <v/>
      </c>
      <c r="Y1867" s="28" t="str">
        <f t="shared" si="6"/>
        <v/>
      </c>
      <c r="Z1867" s="28" t="str">
        <f t="shared" si="7"/>
        <v>Gender - Male</v>
      </c>
      <c r="AB1867" s="28" t="str">
        <f t="shared" si="8"/>
        <v/>
      </c>
      <c r="AD1867" s="28" t="str">
        <f t="shared" si="9"/>
        <v>Gender - Male;</v>
      </c>
      <c r="AG1867" s="28" t="str">
        <f t="shared" ref="AG1867:AL1867" si="11205">IFERROR(IF(FIND(AG$1,$F1867)&gt;1,AG$1,""),"")</f>
        <v/>
      </c>
      <c r="AH1867" s="28" t="str">
        <f t="shared" si="11205"/>
        <v/>
      </c>
      <c r="AI1867" s="28" t="str">
        <f t="shared" si="11205"/>
        <v/>
      </c>
      <c r="AJ1867" s="28" t="str">
        <f t="shared" si="11205"/>
        <v/>
      </c>
      <c r="AK1867" s="28" t="str">
        <f t="shared" si="11205"/>
        <v/>
      </c>
      <c r="AL1867" s="28" t="str">
        <f t="shared" si="11205"/>
        <v/>
      </c>
      <c r="AM1867" s="28" t="str">
        <f t="shared" si="11"/>
        <v/>
      </c>
      <c r="AN1867" s="28" t="str">
        <f t="shared" ref="AN1867:AQ1867" si="11206">IFERROR(IF(FIND(AN$1,$F1867)&gt;1,"Status - LGBT",""),"")</f>
        <v/>
      </c>
      <c r="AO1867" s="28" t="str">
        <f t="shared" si="11206"/>
        <v/>
      </c>
      <c r="AP1867" s="28" t="str">
        <f t="shared" si="11206"/>
        <v/>
      </c>
      <c r="AQ1867" s="28" t="str">
        <f t="shared" si="11206"/>
        <v/>
      </c>
      <c r="AR1867" s="28" t="str">
        <f t="shared" ref="AR1867:AV1867" si="11207">IFERROR(IF(FIND(AR$1,$F1867)&gt;1,"BME",""),"")</f>
        <v/>
      </c>
      <c r="AS1867" s="28" t="str">
        <f t="shared" si="11207"/>
        <v/>
      </c>
      <c r="AT1867" s="28" t="str">
        <f t="shared" si="11207"/>
        <v/>
      </c>
      <c r="AU1867" s="28" t="str">
        <f t="shared" si="11207"/>
        <v/>
      </c>
      <c r="AV1867" s="28" t="str">
        <f t="shared" si="11207"/>
        <v/>
      </c>
      <c r="AW1867" s="28" t="str">
        <f t="shared" ref="AW1867:BC1867" si="11208">IFERROR(IF(FIND(AW$1,$F1867)&gt;1,AW$1,""),"")</f>
        <v/>
      </c>
      <c r="AX1867" s="28" t="str">
        <f t="shared" si="11208"/>
        <v/>
      </c>
      <c r="AY1867" s="28" t="str">
        <f t="shared" si="11208"/>
        <v/>
      </c>
      <c r="AZ1867" s="28" t="str">
        <f t="shared" si="11208"/>
        <v/>
      </c>
      <c r="BA1867" s="28" t="str">
        <f t="shared" si="11208"/>
        <v/>
      </c>
      <c r="BB1867" s="28" t="str">
        <f t="shared" si="11208"/>
        <v/>
      </c>
      <c r="BC1867" s="28" t="str">
        <f t="shared" si="11208"/>
        <v/>
      </c>
      <c r="BD1867" s="28" t="str">
        <f t="shared" si="15"/>
        <v/>
      </c>
      <c r="BG1867" s="2" t="s">
        <v>12437</v>
      </c>
      <c r="BJ1867" s="28" t="str">
        <f t="shared" si="16"/>
        <v/>
      </c>
      <c r="BK1867" s="28" t="str">
        <f t="shared" si="17"/>
        <v/>
      </c>
      <c r="BL1867" s="2" t="s">
        <v>2819</v>
      </c>
      <c r="BM1867" s="2" t="s">
        <v>98</v>
      </c>
      <c r="BU1867" s="47" t="s">
        <v>19902</v>
      </c>
      <c r="BV1867" s="18"/>
      <c r="BW1867" s="47"/>
      <c r="BX1867" s="47" t="s">
        <v>19986</v>
      </c>
      <c r="BY1867" s="42" t="str">
        <f t="shared" si="18"/>
        <v>Gender - Male;;Leeds;Guiseley;Rawdon;Otley;Yeadon;</v>
      </c>
      <c r="BZ1867" s="73"/>
    </row>
    <row r="1868" spans="1:78" ht="15">
      <c r="A1868" s="10" t="s">
        <v>51</v>
      </c>
      <c r="B1868" s="28">
        <f>VLOOKUP(A1868,Organisations!$A$2:$B$7,2,FALSE)</f>
        <v>4</v>
      </c>
      <c r="C1868" s="23" t="s">
        <v>4340</v>
      </c>
      <c r="D1868" s="23" t="s">
        <v>4341</v>
      </c>
      <c r="E1868" s="28" t="str">
        <f t="shared" si="0"/>
        <v>A community organisation working with people over 65 living in the area. It offers advice/information to older people an</v>
      </c>
      <c r="F1868" s="10" t="s">
        <v>12440</v>
      </c>
      <c r="G1868" s="10" t="s">
        <v>68</v>
      </c>
      <c r="H1868" s="11"/>
      <c r="K1868" s="30" t="s">
        <v>12441</v>
      </c>
      <c r="L1868" s="10" t="s">
        <v>4343</v>
      </c>
      <c r="M1868" s="28" t="str">
        <f t="shared" ref="M1868:Q1868" si="11209">IFERROR(IF(FIND(M$1,$F1868)&gt;1,"Age - Children",""),"")</f>
        <v/>
      </c>
      <c r="N1868" s="28" t="str">
        <f t="shared" si="11209"/>
        <v/>
      </c>
      <c r="O1868" s="28" t="str">
        <f t="shared" si="11209"/>
        <v/>
      </c>
      <c r="P1868" s="28" t="str">
        <f t="shared" si="11209"/>
        <v/>
      </c>
      <c r="Q1868" s="28" t="str">
        <f t="shared" si="11209"/>
        <v/>
      </c>
      <c r="R1868" s="28" t="str">
        <f t="shared" ref="R1868:T1868" si="11210">IFERROR(IF(FIND(R$1,$F1868)&gt;1,"Age - Elderly",""),"")</f>
        <v/>
      </c>
      <c r="S1868" s="28" t="str">
        <f t="shared" si="11210"/>
        <v/>
      </c>
      <c r="T1868" s="28" t="str">
        <f t="shared" si="11210"/>
        <v>Age - Elderly</v>
      </c>
      <c r="U1868" s="28" t="str">
        <f t="shared" si="3"/>
        <v/>
      </c>
      <c r="V1868" s="28" t="str">
        <f t="shared" si="4"/>
        <v/>
      </c>
      <c r="X1868" s="28" t="str">
        <f t="shared" si="5"/>
        <v/>
      </c>
      <c r="Y1868" s="28" t="str">
        <f t="shared" si="6"/>
        <v/>
      </c>
      <c r="Z1868" s="28" t="str">
        <f t="shared" si="7"/>
        <v>Gender - Male</v>
      </c>
      <c r="AB1868" s="28" t="str">
        <f t="shared" si="8"/>
        <v/>
      </c>
      <c r="AD1868" s="28" t="str">
        <f t="shared" si="9"/>
        <v>Gender - Male;</v>
      </c>
      <c r="AG1868" s="28" t="str">
        <f t="shared" ref="AG1868:AL1868" si="11211">IFERROR(IF(FIND(AG$1,$F1868)&gt;1,AG$1,""),"")</f>
        <v/>
      </c>
      <c r="AH1868" s="28" t="str">
        <f t="shared" si="11211"/>
        <v/>
      </c>
      <c r="AI1868" s="28" t="str">
        <f t="shared" si="11211"/>
        <v/>
      </c>
      <c r="AJ1868" s="28" t="str">
        <f t="shared" si="11211"/>
        <v/>
      </c>
      <c r="AK1868" s="28" t="str">
        <f t="shared" si="11211"/>
        <v/>
      </c>
      <c r="AL1868" s="28" t="str">
        <f t="shared" si="11211"/>
        <v/>
      </c>
      <c r="AM1868" s="28" t="str">
        <f t="shared" si="11"/>
        <v/>
      </c>
      <c r="AN1868" s="28" t="str">
        <f t="shared" ref="AN1868:AQ1868" si="11212">IFERROR(IF(FIND(AN$1,$F1868)&gt;1,"Status - LGBT",""),"")</f>
        <v/>
      </c>
      <c r="AO1868" s="28" t="str">
        <f t="shared" si="11212"/>
        <v/>
      </c>
      <c r="AP1868" s="28" t="str">
        <f t="shared" si="11212"/>
        <v/>
      </c>
      <c r="AQ1868" s="28" t="str">
        <f t="shared" si="11212"/>
        <v/>
      </c>
      <c r="AR1868" s="28" t="str">
        <f t="shared" ref="AR1868:AV1868" si="11213">IFERROR(IF(FIND(AR$1,$F1868)&gt;1,"BME",""),"")</f>
        <v/>
      </c>
      <c r="AS1868" s="28" t="str">
        <f t="shared" si="11213"/>
        <v/>
      </c>
      <c r="AT1868" s="28" t="str">
        <f t="shared" si="11213"/>
        <v/>
      </c>
      <c r="AU1868" s="28" t="str">
        <f t="shared" si="11213"/>
        <v/>
      </c>
      <c r="AV1868" s="28" t="str">
        <f t="shared" si="11213"/>
        <v/>
      </c>
      <c r="AW1868" s="28" t="str">
        <f t="shared" ref="AW1868:BC1868" si="11214">IFERROR(IF(FIND(AW$1,$F1868)&gt;1,AW$1,""),"")</f>
        <v/>
      </c>
      <c r="AX1868" s="28" t="str">
        <f t="shared" si="11214"/>
        <v/>
      </c>
      <c r="AY1868" s="28" t="str">
        <f t="shared" si="11214"/>
        <v/>
      </c>
      <c r="AZ1868" s="28" t="str">
        <f t="shared" si="11214"/>
        <v/>
      </c>
      <c r="BA1868" s="28" t="str">
        <f t="shared" si="11214"/>
        <v/>
      </c>
      <c r="BB1868" s="28" t="str">
        <f t="shared" si="11214"/>
        <v/>
      </c>
      <c r="BC1868" s="28" t="str">
        <f t="shared" si="11214"/>
        <v/>
      </c>
      <c r="BD1868" s="28" t="str">
        <f t="shared" si="15"/>
        <v/>
      </c>
      <c r="BG1868" s="2" t="s">
        <v>12442</v>
      </c>
      <c r="BJ1868" s="28" t="str">
        <f t="shared" si="16"/>
        <v/>
      </c>
      <c r="BK1868" s="28" t="str">
        <f t="shared" si="17"/>
        <v/>
      </c>
      <c r="BL1868" s="2" t="s">
        <v>2882</v>
      </c>
      <c r="BM1868" s="2" t="s">
        <v>98</v>
      </c>
      <c r="BU1868" s="50" t="s">
        <v>9572</v>
      </c>
      <c r="BV1868" s="12"/>
      <c r="BW1868" s="50"/>
      <c r="BX1868" s="50" t="s">
        <v>19987</v>
      </c>
      <c r="BY1868" s="42" t="str">
        <f t="shared" si="18"/>
        <v>Gender - Male;;Middleton Park;</v>
      </c>
      <c r="BZ1868" s="72"/>
    </row>
    <row r="1869" spans="1:78" ht="15">
      <c r="A1869" s="16" t="s">
        <v>51</v>
      </c>
      <c r="B1869" s="28">
        <f>VLOOKUP(A1869,Organisations!$A$2:$B$7,2,FALSE)</f>
        <v>4</v>
      </c>
      <c r="C1869" s="23" t="s">
        <v>4353</v>
      </c>
      <c r="D1869" s="23" t="s">
        <v>4354</v>
      </c>
      <c r="E1869" s="28" t="str">
        <f t="shared" si="0"/>
        <v>We are one of the largest Tenant Management Organisations in the country and we manage homes and estate services in Bell</v>
      </c>
      <c r="F1869" s="16" t="s">
        <v>12445</v>
      </c>
      <c r="G1869" s="16" t="s">
        <v>68</v>
      </c>
      <c r="H1869" s="17"/>
      <c r="K1869" s="26" t="s">
        <v>12446</v>
      </c>
      <c r="L1869" s="16" t="s">
        <v>12447</v>
      </c>
      <c r="M1869" s="28" t="str">
        <f t="shared" ref="M1869:Q1869" si="11215">IFERROR(IF(FIND(M$1,$F1869)&gt;1,"Age - Children",""),"")</f>
        <v/>
      </c>
      <c r="N1869" s="28" t="str">
        <f t="shared" si="11215"/>
        <v/>
      </c>
      <c r="O1869" s="28" t="str">
        <f t="shared" si="11215"/>
        <v/>
      </c>
      <c r="P1869" s="28" t="str">
        <f t="shared" si="11215"/>
        <v/>
      </c>
      <c r="Q1869" s="28" t="str">
        <f t="shared" si="11215"/>
        <v/>
      </c>
      <c r="R1869" s="28" t="str">
        <f t="shared" ref="R1869:T1869" si="11216">IFERROR(IF(FIND(R$1,$F1869)&gt;1,"Age - Elderly",""),"")</f>
        <v/>
      </c>
      <c r="S1869" s="28" t="str">
        <f t="shared" si="11216"/>
        <v/>
      </c>
      <c r="T1869" s="28" t="str">
        <f t="shared" si="11216"/>
        <v/>
      </c>
      <c r="U1869" s="28" t="str">
        <f t="shared" si="3"/>
        <v/>
      </c>
      <c r="V1869" s="28" t="str">
        <f t="shared" si="4"/>
        <v/>
      </c>
      <c r="X1869" s="28" t="str">
        <f t="shared" si="5"/>
        <v/>
      </c>
      <c r="Y1869" s="28" t="str">
        <f t="shared" si="6"/>
        <v/>
      </c>
      <c r="Z1869" s="28" t="str">
        <f t="shared" si="7"/>
        <v>Gender - Male</v>
      </c>
      <c r="AB1869" s="28" t="str">
        <f t="shared" si="8"/>
        <v>Gender - Male</v>
      </c>
      <c r="AD1869" s="28" t="str">
        <f t="shared" si="9"/>
        <v>Gender - Male;Gender - Male;</v>
      </c>
      <c r="AG1869" s="28" t="str">
        <f t="shared" ref="AG1869:AL1869" si="11217">IFERROR(IF(FIND(AG$1,$F1869)&gt;1,AG$1,""),"")</f>
        <v/>
      </c>
      <c r="AH1869" s="28" t="str">
        <f t="shared" si="11217"/>
        <v/>
      </c>
      <c r="AI1869" s="28" t="str">
        <f t="shared" si="11217"/>
        <v/>
      </c>
      <c r="AJ1869" s="28" t="str">
        <f t="shared" si="11217"/>
        <v/>
      </c>
      <c r="AK1869" s="28" t="str">
        <f t="shared" si="11217"/>
        <v/>
      </c>
      <c r="AL1869" s="28" t="str">
        <f t="shared" si="11217"/>
        <v/>
      </c>
      <c r="AM1869" s="28" t="str">
        <f t="shared" si="11"/>
        <v/>
      </c>
      <c r="AN1869" s="28" t="str">
        <f t="shared" ref="AN1869:AQ1869" si="11218">IFERROR(IF(FIND(AN$1,$F1869)&gt;1,"Status - LGBT",""),"")</f>
        <v/>
      </c>
      <c r="AO1869" s="28" t="str">
        <f t="shared" si="11218"/>
        <v/>
      </c>
      <c r="AP1869" s="28" t="str">
        <f t="shared" si="11218"/>
        <v/>
      </c>
      <c r="AQ1869" s="28" t="str">
        <f t="shared" si="11218"/>
        <v/>
      </c>
      <c r="AR1869" s="28" t="str">
        <f t="shared" ref="AR1869:AV1869" si="11219">IFERROR(IF(FIND(AR$1,$F1869)&gt;1,"BME",""),"")</f>
        <v/>
      </c>
      <c r="AS1869" s="28" t="str">
        <f t="shared" si="11219"/>
        <v/>
      </c>
      <c r="AT1869" s="28" t="str">
        <f t="shared" si="11219"/>
        <v/>
      </c>
      <c r="AU1869" s="28" t="str">
        <f t="shared" si="11219"/>
        <v/>
      </c>
      <c r="AV1869" s="28" t="str">
        <f t="shared" si="11219"/>
        <v/>
      </c>
      <c r="AW1869" s="28" t="str">
        <f t="shared" ref="AW1869:BC1869" si="11220">IFERROR(IF(FIND(AW$1,$F1869)&gt;1,AW$1,""),"")</f>
        <v/>
      </c>
      <c r="AX1869" s="28" t="str">
        <f t="shared" si="11220"/>
        <v/>
      </c>
      <c r="AY1869" s="28" t="str">
        <f t="shared" si="11220"/>
        <v/>
      </c>
      <c r="AZ1869" s="28" t="str">
        <f t="shared" si="11220"/>
        <v/>
      </c>
      <c r="BA1869" s="28" t="str">
        <f t="shared" si="11220"/>
        <v/>
      </c>
      <c r="BB1869" s="28" t="str">
        <f t="shared" si="11220"/>
        <v/>
      </c>
      <c r="BC1869" s="28" t="str">
        <f t="shared" si="11220"/>
        <v/>
      </c>
      <c r="BD1869" s="28" t="str">
        <f t="shared" si="15"/>
        <v/>
      </c>
      <c r="BG1869" s="2" t="s">
        <v>12448</v>
      </c>
      <c r="BJ1869" s="28" t="str">
        <f t="shared" si="16"/>
        <v/>
      </c>
      <c r="BK1869" s="28" t="str">
        <f t="shared" si="17"/>
        <v/>
      </c>
      <c r="BL1869" s="2" t="s">
        <v>3885</v>
      </c>
      <c r="BM1869" s="2" t="s">
        <v>98</v>
      </c>
      <c r="BU1869" s="47" t="s">
        <v>9572</v>
      </c>
      <c r="BV1869" s="18"/>
      <c r="BW1869" s="47"/>
      <c r="BX1869" s="47" t="s">
        <v>19979</v>
      </c>
      <c r="BY1869" s="42" t="str">
        <f t="shared" si="18"/>
        <v>Gender - Male;Gender - Male;;Middleton Park;</v>
      </c>
      <c r="BZ1869" s="73"/>
    </row>
    <row r="1870" spans="1:78" ht="15">
      <c r="A1870" s="10" t="s">
        <v>51</v>
      </c>
      <c r="B1870" s="28">
        <f>VLOOKUP(A1870,Organisations!$A$2:$B$7,2,FALSE)</f>
        <v>4</v>
      </c>
      <c r="C1870" s="10" t="s">
        <v>12450</v>
      </c>
      <c r="D1870" s="10" t="s">
        <v>12451</v>
      </c>
      <c r="E1870" s="28" t="str">
        <f t="shared" si="0"/>
        <v/>
      </c>
      <c r="F1870" s="10"/>
      <c r="G1870" s="10" t="s">
        <v>68</v>
      </c>
      <c r="H1870" s="11"/>
      <c r="K1870" s="30" t="s">
        <v>12452</v>
      </c>
      <c r="L1870" s="12"/>
      <c r="M1870" s="28" t="str">
        <f t="shared" ref="M1870:Q1870" si="11221">IFERROR(IF(FIND(M$1,$F1870)&gt;1,"Age - Children",""),"")</f>
        <v/>
      </c>
      <c r="N1870" s="28" t="str">
        <f t="shared" si="11221"/>
        <v/>
      </c>
      <c r="O1870" s="28" t="str">
        <f t="shared" si="11221"/>
        <v/>
      </c>
      <c r="P1870" s="28" t="str">
        <f t="shared" si="11221"/>
        <v/>
      </c>
      <c r="Q1870" s="28" t="str">
        <f t="shared" si="11221"/>
        <v/>
      </c>
      <c r="R1870" s="28" t="str">
        <f t="shared" ref="R1870:T1870" si="11222">IFERROR(IF(FIND(R$1,$F1870)&gt;1,"Age - Elderly",""),"")</f>
        <v/>
      </c>
      <c r="S1870" s="28" t="str">
        <f t="shared" si="11222"/>
        <v/>
      </c>
      <c r="T1870" s="28" t="str">
        <f t="shared" si="11222"/>
        <v/>
      </c>
      <c r="U1870" s="28" t="str">
        <f t="shared" si="3"/>
        <v/>
      </c>
      <c r="V1870" s="28" t="str">
        <f t="shared" si="4"/>
        <v/>
      </c>
      <c r="X1870" s="28" t="str">
        <f t="shared" si="5"/>
        <v/>
      </c>
      <c r="Y1870" s="28" t="str">
        <f t="shared" si="6"/>
        <v/>
      </c>
      <c r="Z1870" s="28" t="str">
        <f t="shared" si="7"/>
        <v/>
      </c>
      <c r="AB1870" s="28" t="str">
        <f t="shared" si="8"/>
        <v/>
      </c>
      <c r="AD1870" s="28" t="str">
        <f t="shared" si="9"/>
        <v/>
      </c>
      <c r="AG1870" s="28" t="str">
        <f t="shared" ref="AG1870:AL1870" si="11223">IFERROR(IF(FIND(AG$1,$F1870)&gt;1,AG$1,""),"")</f>
        <v/>
      </c>
      <c r="AH1870" s="28" t="str">
        <f t="shared" si="11223"/>
        <v/>
      </c>
      <c r="AI1870" s="28" t="str">
        <f t="shared" si="11223"/>
        <v/>
      </c>
      <c r="AJ1870" s="28" t="str">
        <f t="shared" si="11223"/>
        <v/>
      </c>
      <c r="AK1870" s="28" t="str">
        <f t="shared" si="11223"/>
        <v/>
      </c>
      <c r="AL1870" s="28" t="str">
        <f t="shared" si="11223"/>
        <v/>
      </c>
      <c r="AM1870" s="28" t="str">
        <f t="shared" si="11"/>
        <v/>
      </c>
      <c r="AN1870" s="28" t="str">
        <f t="shared" ref="AN1870:AQ1870" si="11224">IFERROR(IF(FIND(AN$1,$F1870)&gt;1,"Status - LGBT",""),"")</f>
        <v/>
      </c>
      <c r="AO1870" s="28" t="str">
        <f t="shared" si="11224"/>
        <v/>
      </c>
      <c r="AP1870" s="28" t="str">
        <f t="shared" si="11224"/>
        <v/>
      </c>
      <c r="AQ1870" s="28" t="str">
        <f t="shared" si="11224"/>
        <v/>
      </c>
      <c r="AR1870" s="28" t="str">
        <f t="shared" ref="AR1870:AV1870" si="11225">IFERROR(IF(FIND(AR$1,$F1870)&gt;1,"BME",""),"")</f>
        <v/>
      </c>
      <c r="AS1870" s="28" t="str">
        <f t="shared" si="11225"/>
        <v/>
      </c>
      <c r="AT1870" s="28" t="str">
        <f t="shared" si="11225"/>
        <v/>
      </c>
      <c r="AU1870" s="28" t="str">
        <f t="shared" si="11225"/>
        <v/>
      </c>
      <c r="AV1870" s="28" t="str">
        <f t="shared" si="11225"/>
        <v/>
      </c>
      <c r="AW1870" s="28" t="str">
        <f t="shared" ref="AW1870:BC1870" si="11226">IFERROR(IF(FIND(AW$1,$F1870)&gt;1,AW$1,""),"")</f>
        <v/>
      </c>
      <c r="AX1870" s="28" t="str">
        <f t="shared" si="11226"/>
        <v/>
      </c>
      <c r="AY1870" s="28" t="str">
        <f t="shared" si="11226"/>
        <v/>
      </c>
      <c r="AZ1870" s="28" t="str">
        <f t="shared" si="11226"/>
        <v/>
      </c>
      <c r="BA1870" s="28" t="str">
        <f t="shared" si="11226"/>
        <v/>
      </c>
      <c r="BB1870" s="28" t="str">
        <f t="shared" si="11226"/>
        <v/>
      </c>
      <c r="BC1870" s="28" t="str">
        <f t="shared" si="11226"/>
        <v/>
      </c>
      <c r="BD1870" s="28" t="str">
        <f t="shared" si="15"/>
        <v/>
      </c>
      <c r="BG1870" s="2" t="s">
        <v>12453</v>
      </c>
      <c r="BJ1870" s="28" t="str">
        <f t="shared" si="16"/>
        <v/>
      </c>
      <c r="BK1870" s="28" t="str">
        <f t="shared" si="17"/>
        <v/>
      </c>
      <c r="BL1870" s="2" t="s">
        <v>19988</v>
      </c>
      <c r="BM1870" s="2" t="s">
        <v>98</v>
      </c>
      <c r="BU1870" s="50" t="s">
        <v>19838</v>
      </c>
      <c r="BV1870" s="12"/>
      <c r="BW1870" s="50"/>
      <c r="BX1870" s="50" t="s">
        <v>19893</v>
      </c>
      <c r="BY1870" s="42" t="str">
        <f t="shared" si="18"/>
        <v>Leeds;Chapel Allerton;</v>
      </c>
      <c r="BZ1870" s="72"/>
    </row>
    <row r="1871" spans="1:78" ht="15">
      <c r="A1871" s="16" t="s">
        <v>51</v>
      </c>
      <c r="B1871" s="28">
        <f>VLOOKUP(A1871,Organisations!$A$2:$B$7,2,FALSE)</f>
        <v>4</v>
      </c>
      <c r="C1871" s="16" t="s">
        <v>12455</v>
      </c>
      <c r="D1871" s="16" t="s">
        <v>12456</v>
      </c>
      <c r="E1871" s="28" t="str">
        <f t="shared" si="0"/>
        <v>Place of Worship / Meeting Rooms. Address visited and used by members of the public by prior appointment only. Stair lif</v>
      </c>
      <c r="F1871" s="16" t="s">
        <v>12458</v>
      </c>
      <c r="G1871" s="16" t="s">
        <v>68</v>
      </c>
      <c r="H1871" s="17"/>
      <c r="K1871" s="26" t="s">
        <v>12459</v>
      </c>
      <c r="L1871" s="16" t="s">
        <v>12460</v>
      </c>
      <c r="M1871" s="28" t="str">
        <f t="shared" ref="M1871:Q1871" si="11227">IFERROR(IF(FIND(M$1,$F1871)&gt;1,"Age - Children",""),"")</f>
        <v/>
      </c>
      <c r="N1871" s="28" t="str">
        <f t="shared" si="11227"/>
        <v/>
      </c>
      <c r="O1871" s="28" t="str">
        <f t="shared" si="11227"/>
        <v/>
      </c>
      <c r="P1871" s="28" t="str">
        <f t="shared" si="11227"/>
        <v/>
      </c>
      <c r="Q1871" s="28" t="str">
        <f t="shared" si="11227"/>
        <v/>
      </c>
      <c r="R1871" s="28" t="str">
        <f t="shared" ref="R1871:T1871" si="11228">IFERROR(IF(FIND(R$1,$F1871)&gt;1,"Age - Elderly",""),"")</f>
        <v/>
      </c>
      <c r="S1871" s="28" t="str">
        <f t="shared" si="11228"/>
        <v/>
      </c>
      <c r="T1871" s="28" t="str">
        <f t="shared" si="11228"/>
        <v/>
      </c>
      <c r="U1871" s="28" t="str">
        <f t="shared" si="3"/>
        <v/>
      </c>
      <c r="V1871" s="28" t="str">
        <f t="shared" si="4"/>
        <v/>
      </c>
      <c r="X1871" s="28" t="str">
        <f t="shared" si="5"/>
        <v/>
      </c>
      <c r="Y1871" s="28" t="str">
        <f t="shared" si="6"/>
        <v/>
      </c>
      <c r="Z1871" s="28" t="str">
        <f t="shared" si="7"/>
        <v>Gender - Male</v>
      </c>
      <c r="AB1871" s="28" t="str">
        <f t="shared" si="8"/>
        <v/>
      </c>
      <c r="AD1871" s="28" t="str">
        <f t="shared" si="9"/>
        <v>Gender - Male;</v>
      </c>
      <c r="AG1871" s="28" t="str">
        <f t="shared" ref="AG1871:AL1871" si="11229">IFERROR(IF(FIND(AG$1,$F1871)&gt;1,AG$1,""),"")</f>
        <v/>
      </c>
      <c r="AH1871" s="28" t="str">
        <f t="shared" si="11229"/>
        <v/>
      </c>
      <c r="AI1871" s="28" t="str">
        <f t="shared" si="11229"/>
        <v/>
      </c>
      <c r="AJ1871" s="28" t="str">
        <f t="shared" si="11229"/>
        <v/>
      </c>
      <c r="AK1871" s="28" t="str">
        <f t="shared" si="11229"/>
        <v/>
      </c>
      <c r="AL1871" s="28" t="str">
        <f t="shared" si="11229"/>
        <v/>
      </c>
      <c r="AM1871" s="28" t="str">
        <f t="shared" si="11"/>
        <v/>
      </c>
      <c r="AN1871" s="28" t="str">
        <f t="shared" ref="AN1871:AQ1871" si="11230">IFERROR(IF(FIND(AN$1,$F1871)&gt;1,"Status - LGBT",""),"")</f>
        <v/>
      </c>
      <c r="AO1871" s="28" t="str">
        <f t="shared" si="11230"/>
        <v/>
      </c>
      <c r="AP1871" s="28" t="str">
        <f t="shared" si="11230"/>
        <v/>
      </c>
      <c r="AQ1871" s="28" t="str">
        <f t="shared" si="11230"/>
        <v/>
      </c>
      <c r="AR1871" s="28" t="str">
        <f t="shared" ref="AR1871:AV1871" si="11231">IFERROR(IF(FIND(AR$1,$F1871)&gt;1,"BME",""),"")</f>
        <v/>
      </c>
      <c r="AS1871" s="28" t="str">
        <f t="shared" si="11231"/>
        <v/>
      </c>
      <c r="AT1871" s="28" t="str">
        <f t="shared" si="11231"/>
        <v/>
      </c>
      <c r="AU1871" s="28" t="str">
        <f t="shared" si="11231"/>
        <v/>
      </c>
      <c r="AV1871" s="28" t="str">
        <f t="shared" si="11231"/>
        <v/>
      </c>
      <c r="AW1871" s="28" t="str">
        <f t="shared" ref="AW1871:BC1871" si="11232">IFERROR(IF(FIND(AW$1,$F1871)&gt;1,AW$1,""),"")</f>
        <v/>
      </c>
      <c r="AX1871" s="28" t="str">
        <f t="shared" si="11232"/>
        <v/>
      </c>
      <c r="AY1871" s="28" t="str">
        <f t="shared" si="11232"/>
        <v/>
      </c>
      <c r="AZ1871" s="28" t="str">
        <f t="shared" si="11232"/>
        <v/>
      </c>
      <c r="BA1871" s="28" t="str">
        <f t="shared" si="11232"/>
        <v/>
      </c>
      <c r="BB1871" s="28" t="str">
        <f t="shared" si="11232"/>
        <v/>
      </c>
      <c r="BC1871" s="28" t="str">
        <f t="shared" si="11232"/>
        <v/>
      </c>
      <c r="BD1871" s="28" t="str">
        <f t="shared" si="15"/>
        <v/>
      </c>
      <c r="BG1871" s="2" t="s">
        <v>12461</v>
      </c>
      <c r="BJ1871" s="28" t="str">
        <f t="shared" si="16"/>
        <v/>
      </c>
      <c r="BK1871" s="28" t="str">
        <f t="shared" si="17"/>
        <v/>
      </c>
      <c r="BL1871" s="2" t="s">
        <v>19989</v>
      </c>
      <c r="BM1871" s="2" t="s">
        <v>98</v>
      </c>
      <c r="BU1871" s="18"/>
      <c r="BV1871" s="18"/>
      <c r="BW1871" s="47"/>
      <c r="BX1871" s="47" t="s">
        <v>19990</v>
      </c>
      <c r="BY1871" s="42" t="str">
        <f t="shared" si="18"/>
        <v>Gender - Male;;</v>
      </c>
      <c r="BZ1871" s="73"/>
    </row>
    <row r="1872" spans="1:78" ht="15">
      <c r="A1872" s="10" t="s">
        <v>51</v>
      </c>
      <c r="B1872" s="28">
        <f>VLOOKUP(A1872,Organisations!$A$2:$B$7,2,FALSE)</f>
        <v>4</v>
      </c>
      <c r="C1872" s="10" t="s">
        <v>12463</v>
      </c>
      <c r="D1872" s="10" t="s">
        <v>12464</v>
      </c>
      <c r="E1872" s="28" t="str">
        <f t="shared" si="0"/>
        <v>Bethel is a growing Evangelical Church based in Otley and Ilkley. We are a group of people who aim to live our lives wit</v>
      </c>
      <c r="F1872" s="10" t="s">
        <v>12466</v>
      </c>
      <c r="G1872" s="10" t="s">
        <v>68</v>
      </c>
      <c r="H1872" s="11"/>
      <c r="K1872" s="30" t="s">
        <v>12467</v>
      </c>
      <c r="L1872" s="10" t="s">
        <v>12468</v>
      </c>
      <c r="M1872" s="28" t="str">
        <f t="shared" ref="M1872:Q1872" si="11233">IFERROR(IF(FIND(M$1,$F1872)&gt;1,"Age - Children",""),"")</f>
        <v/>
      </c>
      <c r="N1872" s="28" t="str">
        <f t="shared" si="11233"/>
        <v/>
      </c>
      <c r="O1872" s="28" t="str">
        <f t="shared" si="11233"/>
        <v/>
      </c>
      <c r="P1872" s="28" t="str">
        <f t="shared" si="11233"/>
        <v/>
      </c>
      <c r="Q1872" s="28" t="str">
        <f t="shared" si="11233"/>
        <v/>
      </c>
      <c r="R1872" s="28" t="str">
        <f t="shared" ref="R1872:T1872" si="11234">IFERROR(IF(FIND(R$1,$F1872)&gt;1,"Age - Elderly",""),"")</f>
        <v/>
      </c>
      <c r="S1872" s="28" t="str">
        <f t="shared" si="11234"/>
        <v/>
      </c>
      <c r="T1872" s="28" t="str">
        <f t="shared" si="11234"/>
        <v/>
      </c>
      <c r="U1872" s="28" t="str">
        <f t="shared" si="3"/>
        <v/>
      </c>
      <c r="V1872" s="28" t="str">
        <f t="shared" si="4"/>
        <v/>
      </c>
      <c r="X1872" s="28" t="str">
        <f t="shared" si="5"/>
        <v/>
      </c>
      <c r="Y1872" s="28" t="str">
        <f t="shared" si="6"/>
        <v/>
      </c>
      <c r="Z1872" s="28" t="str">
        <f t="shared" si="7"/>
        <v/>
      </c>
      <c r="AB1872" s="28" t="str">
        <f t="shared" si="8"/>
        <v/>
      </c>
      <c r="AD1872" s="28" t="str">
        <f t="shared" si="9"/>
        <v/>
      </c>
      <c r="AG1872" s="28" t="str">
        <f t="shared" ref="AG1872:AL1872" si="11235">IFERROR(IF(FIND(AG$1,$F1872)&gt;1,AG$1,""),"")</f>
        <v/>
      </c>
      <c r="AH1872" s="28" t="str">
        <f t="shared" si="11235"/>
        <v/>
      </c>
      <c r="AI1872" s="28" t="str">
        <f t="shared" si="11235"/>
        <v/>
      </c>
      <c r="AJ1872" s="28" t="str">
        <f t="shared" si="11235"/>
        <v/>
      </c>
      <c r="AK1872" s="28" t="str">
        <f t="shared" si="11235"/>
        <v/>
      </c>
      <c r="AL1872" s="28" t="str">
        <f t="shared" si="11235"/>
        <v/>
      </c>
      <c r="AM1872" s="28" t="str">
        <f t="shared" si="11"/>
        <v/>
      </c>
      <c r="AN1872" s="28" t="str">
        <f t="shared" ref="AN1872:AQ1872" si="11236">IFERROR(IF(FIND(AN$1,$F1872)&gt;1,"Status - LGBT",""),"")</f>
        <v/>
      </c>
      <c r="AO1872" s="28" t="str">
        <f t="shared" si="11236"/>
        <v/>
      </c>
      <c r="AP1872" s="28" t="str">
        <f t="shared" si="11236"/>
        <v/>
      </c>
      <c r="AQ1872" s="28" t="str">
        <f t="shared" si="11236"/>
        <v/>
      </c>
      <c r="AR1872" s="28" t="str">
        <f t="shared" ref="AR1872:AV1872" si="11237">IFERROR(IF(FIND(AR$1,$F1872)&gt;1,"BME",""),"")</f>
        <v/>
      </c>
      <c r="AS1872" s="28" t="str">
        <f t="shared" si="11237"/>
        <v/>
      </c>
      <c r="AT1872" s="28" t="str">
        <f t="shared" si="11237"/>
        <v/>
      </c>
      <c r="AU1872" s="28" t="str">
        <f t="shared" si="11237"/>
        <v/>
      </c>
      <c r="AV1872" s="28" t="str">
        <f t="shared" si="11237"/>
        <v/>
      </c>
      <c r="AW1872" s="28" t="str">
        <f t="shared" ref="AW1872:BC1872" si="11238">IFERROR(IF(FIND(AW$1,$F1872)&gt;1,AW$1,""),"")</f>
        <v/>
      </c>
      <c r="AX1872" s="28" t="str">
        <f t="shared" si="11238"/>
        <v/>
      </c>
      <c r="AY1872" s="28" t="str">
        <f t="shared" si="11238"/>
        <v/>
      </c>
      <c r="AZ1872" s="28" t="str">
        <f t="shared" si="11238"/>
        <v/>
      </c>
      <c r="BA1872" s="28" t="str">
        <f t="shared" si="11238"/>
        <v/>
      </c>
      <c r="BB1872" s="28" t="str">
        <f t="shared" si="11238"/>
        <v/>
      </c>
      <c r="BC1872" s="28" t="str">
        <f t="shared" si="11238"/>
        <v/>
      </c>
      <c r="BD1872" s="28" t="str">
        <f t="shared" si="15"/>
        <v/>
      </c>
      <c r="BG1872" s="2" t="s">
        <v>12469</v>
      </c>
      <c r="BJ1872" s="28" t="str">
        <f t="shared" si="16"/>
        <v/>
      </c>
      <c r="BK1872" s="28" t="str">
        <f t="shared" si="17"/>
        <v/>
      </c>
      <c r="BL1872" s="2" t="s">
        <v>19991</v>
      </c>
      <c r="BM1872" s="2" t="s">
        <v>98</v>
      </c>
      <c r="BU1872" s="50" t="s">
        <v>19822</v>
      </c>
      <c r="BV1872" s="12"/>
      <c r="BW1872" s="50"/>
      <c r="BX1872" s="50" t="s">
        <v>19860</v>
      </c>
      <c r="BY1872" s="42" t="str">
        <f t="shared" si="18"/>
        <v>Otley;Yeadon;</v>
      </c>
      <c r="BZ1872" s="72"/>
    </row>
    <row r="1873" spans="1:78" ht="15">
      <c r="A1873" s="16" t="s">
        <v>51</v>
      </c>
      <c r="B1873" s="28">
        <f>VLOOKUP(A1873,Organisations!$A$2:$B$7,2,FALSE)</f>
        <v>4</v>
      </c>
      <c r="C1873" s="16" t="s">
        <v>12471</v>
      </c>
      <c r="D1873" s="16" t="s">
        <v>12472</v>
      </c>
      <c r="E1873" s="28" t="str">
        <f t="shared" si="0"/>
        <v>A daycare centre is run five days a week. Parking can be difficult.</v>
      </c>
      <c r="F1873" s="16" t="s">
        <v>12473</v>
      </c>
      <c r="G1873" s="16" t="s">
        <v>68</v>
      </c>
      <c r="H1873" s="17"/>
      <c r="K1873" s="26" t="s">
        <v>12474</v>
      </c>
      <c r="L1873" s="16" t="s">
        <v>12475</v>
      </c>
      <c r="M1873" s="28" t="str">
        <f t="shared" ref="M1873:Q1873" si="11239">IFERROR(IF(FIND(M$1,$F1873)&gt;1,"Age - Children",""),"")</f>
        <v/>
      </c>
      <c r="N1873" s="28" t="str">
        <f t="shared" si="11239"/>
        <v/>
      </c>
      <c r="O1873" s="28" t="str">
        <f t="shared" si="11239"/>
        <v/>
      </c>
      <c r="P1873" s="28" t="str">
        <f t="shared" si="11239"/>
        <v/>
      </c>
      <c r="Q1873" s="28" t="str">
        <f t="shared" si="11239"/>
        <v/>
      </c>
      <c r="R1873" s="28" t="str">
        <f t="shared" ref="R1873:T1873" si="11240">IFERROR(IF(FIND(R$1,$F1873)&gt;1,"Age - Elderly",""),"")</f>
        <v/>
      </c>
      <c r="S1873" s="28" t="str">
        <f t="shared" si="11240"/>
        <v/>
      </c>
      <c r="T1873" s="28" t="str">
        <f t="shared" si="11240"/>
        <v/>
      </c>
      <c r="U1873" s="28" t="str">
        <f t="shared" si="3"/>
        <v/>
      </c>
      <c r="V1873" s="28" t="str">
        <f t="shared" si="4"/>
        <v/>
      </c>
      <c r="X1873" s="28" t="str">
        <f t="shared" si="5"/>
        <v/>
      </c>
      <c r="Y1873" s="28" t="str">
        <f t="shared" si="6"/>
        <v/>
      </c>
      <c r="Z1873" s="28" t="str">
        <f t="shared" si="7"/>
        <v/>
      </c>
      <c r="AB1873" s="28" t="str">
        <f t="shared" si="8"/>
        <v/>
      </c>
      <c r="AD1873" s="28" t="str">
        <f t="shared" si="9"/>
        <v/>
      </c>
      <c r="AG1873" s="28" t="str">
        <f t="shared" ref="AG1873:AL1873" si="11241">IFERROR(IF(FIND(AG$1,$F1873)&gt;1,AG$1,""),"")</f>
        <v/>
      </c>
      <c r="AH1873" s="28" t="str">
        <f t="shared" si="11241"/>
        <v/>
      </c>
      <c r="AI1873" s="28" t="str">
        <f t="shared" si="11241"/>
        <v/>
      </c>
      <c r="AJ1873" s="28" t="str">
        <f t="shared" si="11241"/>
        <v/>
      </c>
      <c r="AK1873" s="28" t="str">
        <f t="shared" si="11241"/>
        <v/>
      </c>
      <c r="AL1873" s="28" t="str">
        <f t="shared" si="11241"/>
        <v/>
      </c>
      <c r="AM1873" s="28" t="str">
        <f t="shared" si="11"/>
        <v/>
      </c>
      <c r="AN1873" s="28" t="str">
        <f t="shared" ref="AN1873:AQ1873" si="11242">IFERROR(IF(FIND(AN$1,$F1873)&gt;1,"Status - LGBT",""),"")</f>
        <v/>
      </c>
      <c r="AO1873" s="28" t="str">
        <f t="shared" si="11242"/>
        <v/>
      </c>
      <c r="AP1873" s="28" t="str">
        <f t="shared" si="11242"/>
        <v/>
      </c>
      <c r="AQ1873" s="28" t="str">
        <f t="shared" si="11242"/>
        <v/>
      </c>
      <c r="AR1873" s="28" t="str">
        <f t="shared" ref="AR1873:AV1873" si="11243">IFERROR(IF(FIND(AR$1,$F1873)&gt;1,"BME",""),"")</f>
        <v/>
      </c>
      <c r="AS1873" s="28" t="str">
        <f t="shared" si="11243"/>
        <v/>
      </c>
      <c r="AT1873" s="28" t="str">
        <f t="shared" si="11243"/>
        <v/>
      </c>
      <c r="AU1873" s="28" t="str">
        <f t="shared" si="11243"/>
        <v/>
      </c>
      <c r="AV1873" s="28" t="str">
        <f t="shared" si="11243"/>
        <v/>
      </c>
      <c r="AW1873" s="28" t="str">
        <f t="shared" ref="AW1873:BC1873" si="11244">IFERROR(IF(FIND(AW$1,$F1873)&gt;1,AW$1,""),"")</f>
        <v/>
      </c>
      <c r="AX1873" s="28" t="str">
        <f t="shared" si="11244"/>
        <v/>
      </c>
      <c r="AY1873" s="28" t="str">
        <f t="shared" si="11244"/>
        <v/>
      </c>
      <c r="AZ1873" s="28" t="str">
        <f t="shared" si="11244"/>
        <v/>
      </c>
      <c r="BA1873" s="28" t="str">
        <f t="shared" si="11244"/>
        <v/>
      </c>
      <c r="BB1873" s="28" t="str">
        <f t="shared" si="11244"/>
        <v/>
      </c>
      <c r="BC1873" s="28" t="str">
        <f t="shared" si="11244"/>
        <v/>
      </c>
      <c r="BD1873" s="28" t="str">
        <f t="shared" si="15"/>
        <v/>
      </c>
      <c r="BG1873" s="2" t="s">
        <v>12476</v>
      </c>
      <c r="BJ1873" s="28" t="str">
        <f t="shared" si="16"/>
        <v/>
      </c>
      <c r="BK1873" s="28" t="str">
        <f t="shared" si="17"/>
        <v/>
      </c>
      <c r="BL1873" s="2" t="s">
        <v>19992</v>
      </c>
      <c r="BM1873" s="2" t="s">
        <v>98</v>
      </c>
      <c r="BU1873" s="47" t="s">
        <v>19892</v>
      </c>
      <c r="BV1873" s="18"/>
      <c r="BW1873" s="47"/>
      <c r="BX1873" s="47" t="s">
        <v>19993</v>
      </c>
      <c r="BY1873" s="42" t="str">
        <f t="shared" si="18"/>
        <v>Hyde Park;Woodhouse;</v>
      </c>
      <c r="BZ1873" s="73"/>
    </row>
    <row r="1874" spans="1:78" ht="15">
      <c r="A1874" s="10" t="s">
        <v>51</v>
      </c>
      <c r="B1874" s="28">
        <f>VLOOKUP(A1874,Organisations!$A$2:$B$7,2,FALSE)</f>
        <v>4</v>
      </c>
      <c r="C1874" s="10" t="s">
        <v>12478</v>
      </c>
      <c r="D1874" s="10" t="s">
        <v>12479</v>
      </c>
      <c r="E1874" s="28" t="str">
        <f t="shared" si="0"/>
        <v/>
      </c>
      <c r="F1874" s="10"/>
      <c r="G1874" s="10" t="s">
        <v>68</v>
      </c>
      <c r="H1874" s="11"/>
      <c r="K1874" s="30" t="s">
        <v>12480</v>
      </c>
      <c r="L1874" s="10" t="s">
        <v>4435</v>
      </c>
      <c r="M1874" s="28" t="str">
        <f t="shared" ref="M1874:Q1874" si="11245">IFERROR(IF(FIND(M$1,$F1874)&gt;1,"Age - Children",""),"")</f>
        <v/>
      </c>
      <c r="N1874" s="28" t="str">
        <f t="shared" si="11245"/>
        <v/>
      </c>
      <c r="O1874" s="28" t="str">
        <f t="shared" si="11245"/>
        <v/>
      </c>
      <c r="P1874" s="28" t="str">
        <f t="shared" si="11245"/>
        <v/>
      </c>
      <c r="Q1874" s="28" t="str">
        <f t="shared" si="11245"/>
        <v/>
      </c>
      <c r="R1874" s="28" t="str">
        <f t="shared" ref="R1874:T1874" si="11246">IFERROR(IF(FIND(R$1,$F1874)&gt;1,"Age - Elderly",""),"")</f>
        <v/>
      </c>
      <c r="S1874" s="28" t="str">
        <f t="shared" si="11246"/>
        <v/>
      </c>
      <c r="T1874" s="28" t="str">
        <f t="shared" si="11246"/>
        <v/>
      </c>
      <c r="U1874" s="28" t="str">
        <f t="shared" si="3"/>
        <v/>
      </c>
      <c r="V1874" s="28" t="str">
        <f t="shared" si="4"/>
        <v/>
      </c>
      <c r="X1874" s="28" t="str">
        <f t="shared" si="5"/>
        <v/>
      </c>
      <c r="Y1874" s="28" t="str">
        <f t="shared" si="6"/>
        <v/>
      </c>
      <c r="Z1874" s="28" t="str">
        <f t="shared" si="7"/>
        <v/>
      </c>
      <c r="AB1874" s="28" t="str">
        <f t="shared" si="8"/>
        <v/>
      </c>
      <c r="AD1874" s="28" t="str">
        <f t="shared" si="9"/>
        <v/>
      </c>
      <c r="AG1874" s="28" t="str">
        <f t="shared" ref="AG1874:AL1874" si="11247">IFERROR(IF(FIND(AG$1,$F1874)&gt;1,AG$1,""),"")</f>
        <v/>
      </c>
      <c r="AH1874" s="28" t="str">
        <f t="shared" si="11247"/>
        <v/>
      </c>
      <c r="AI1874" s="28" t="str">
        <f t="shared" si="11247"/>
        <v/>
      </c>
      <c r="AJ1874" s="28" t="str">
        <f t="shared" si="11247"/>
        <v/>
      </c>
      <c r="AK1874" s="28" t="str">
        <f t="shared" si="11247"/>
        <v/>
      </c>
      <c r="AL1874" s="28" t="str">
        <f t="shared" si="11247"/>
        <v/>
      </c>
      <c r="AM1874" s="28" t="str">
        <f t="shared" si="11"/>
        <v/>
      </c>
      <c r="AN1874" s="28" t="str">
        <f t="shared" ref="AN1874:AQ1874" si="11248">IFERROR(IF(FIND(AN$1,$F1874)&gt;1,"Status - LGBT",""),"")</f>
        <v/>
      </c>
      <c r="AO1874" s="28" t="str">
        <f t="shared" si="11248"/>
        <v/>
      </c>
      <c r="AP1874" s="28" t="str">
        <f t="shared" si="11248"/>
        <v/>
      </c>
      <c r="AQ1874" s="28" t="str">
        <f t="shared" si="11248"/>
        <v/>
      </c>
      <c r="AR1874" s="28" t="str">
        <f t="shared" ref="AR1874:AV1874" si="11249">IFERROR(IF(FIND(AR$1,$F1874)&gt;1,"BME",""),"")</f>
        <v/>
      </c>
      <c r="AS1874" s="28" t="str">
        <f t="shared" si="11249"/>
        <v/>
      </c>
      <c r="AT1874" s="28" t="str">
        <f t="shared" si="11249"/>
        <v/>
      </c>
      <c r="AU1874" s="28" t="str">
        <f t="shared" si="11249"/>
        <v/>
      </c>
      <c r="AV1874" s="28" t="str">
        <f t="shared" si="11249"/>
        <v/>
      </c>
      <c r="AW1874" s="28" t="str">
        <f t="shared" ref="AW1874:BC1874" si="11250">IFERROR(IF(FIND(AW$1,$F1874)&gt;1,AW$1,""),"")</f>
        <v/>
      </c>
      <c r="AX1874" s="28" t="str">
        <f t="shared" si="11250"/>
        <v/>
      </c>
      <c r="AY1874" s="28" t="str">
        <f t="shared" si="11250"/>
        <v/>
      </c>
      <c r="AZ1874" s="28" t="str">
        <f t="shared" si="11250"/>
        <v/>
      </c>
      <c r="BA1874" s="28" t="str">
        <f t="shared" si="11250"/>
        <v/>
      </c>
      <c r="BB1874" s="28" t="str">
        <f t="shared" si="11250"/>
        <v/>
      </c>
      <c r="BC1874" s="28" t="str">
        <f t="shared" si="11250"/>
        <v/>
      </c>
      <c r="BD1874" s="28" t="str">
        <f t="shared" si="15"/>
        <v/>
      </c>
      <c r="BG1874" s="2" t="s">
        <v>12481</v>
      </c>
      <c r="BJ1874" s="28" t="str">
        <f t="shared" si="16"/>
        <v/>
      </c>
      <c r="BK1874" s="28" t="str">
        <f t="shared" si="17"/>
        <v/>
      </c>
      <c r="BL1874" s="2" t="s">
        <v>3077</v>
      </c>
      <c r="BM1874" s="2" t="s">
        <v>98</v>
      </c>
      <c r="BU1874" s="50" t="s">
        <v>19976</v>
      </c>
      <c r="BV1874" s="12"/>
      <c r="BW1874" s="50"/>
      <c r="BX1874" s="50" t="s">
        <v>19994</v>
      </c>
      <c r="BY1874" s="42" t="str">
        <f t="shared" si="18"/>
        <v>Leeds;Beeston;Holbeck;</v>
      </c>
      <c r="BZ1874" s="72"/>
    </row>
    <row r="1875" spans="1:78" ht="15">
      <c r="A1875" s="16" t="s">
        <v>51</v>
      </c>
      <c r="B1875" s="28">
        <f>VLOOKUP(A1875,Organisations!$A$2:$B$7,2,FALSE)</f>
        <v>4</v>
      </c>
      <c r="C1875" s="23" t="s">
        <v>810</v>
      </c>
      <c r="D1875" s="23" t="s">
        <v>812</v>
      </c>
      <c r="E1875" s="28" t="str">
        <f t="shared" si="0"/>
        <v>Leeds Skyline provides support services for anyone living with or affected by HIV in Leeds. Our team of experienced supp</v>
      </c>
      <c r="F1875" s="16" t="s">
        <v>12484</v>
      </c>
      <c r="G1875" s="16" t="s">
        <v>68</v>
      </c>
      <c r="H1875" s="17"/>
      <c r="K1875" s="26" t="s">
        <v>826</v>
      </c>
      <c r="L1875" s="16" t="s">
        <v>12485</v>
      </c>
      <c r="M1875" s="28" t="str">
        <f t="shared" ref="M1875:Q1875" si="11251">IFERROR(IF(FIND(M$1,$F1875)&gt;1,"Age - Children",""),"")</f>
        <v/>
      </c>
      <c r="N1875" s="28" t="str">
        <f t="shared" si="11251"/>
        <v/>
      </c>
      <c r="O1875" s="28" t="str">
        <f t="shared" si="11251"/>
        <v/>
      </c>
      <c r="P1875" s="28" t="str">
        <f t="shared" si="11251"/>
        <v/>
      </c>
      <c r="Q1875" s="28" t="str">
        <f t="shared" si="11251"/>
        <v/>
      </c>
      <c r="R1875" s="28" t="str">
        <f t="shared" ref="R1875:T1875" si="11252">IFERROR(IF(FIND(R$1,$F1875)&gt;1,"Age - Elderly",""),"")</f>
        <v/>
      </c>
      <c r="S1875" s="28" t="str">
        <f t="shared" si="11252"/>
        <v/>
      </c>
      <c r="T1875" s="28" t="str">
        <f t="shared" si="11252"/>
        <v/>
      </c>
      <c r="U1875" s="28" t="str">
        <f t="shared" si="3"/>
        <v/>
      </c>
      <c r="V1875" s="28" t="str">
        <f t="shared" si="4"/>
        <v/>
      </c>
      <c r="X1875" s="28" t="str">
        <f t="shared" si="5"/>
        <v/>
      </c>
      <c r="Y1875" s="28" t="str">
        <f t="shared" si="6"/>
        <v/>
      </c>
      <c r="Z1875" s="28" t="str">
        <f t="shared" si="7"/>
        <v>Gender - Male</v>
      </c>
      <c r="AB1875" s="28" t="str">
        <f t="shared" si="8"/>
        <v/>
      </c>
      <c r="AD1875" s="28" t="str">
        <f t="shared" si="9"/>
        <v>Gender - Male;</v>
      </c>
      <c r="AG1875" s="28" t="str">
        <f t="shared" ref="AG1875:AL1875" si="11253">IFERROR(IF(FIND(AG$1,$F1875)&gt;1,AG$1,""),"")</f>
        <v/>
      </c>
      <c r="AH1875" s="28" t="str">
        <f t="shared" si="11253"/>
        <v/>
      </c>
      <c r="AI1875" s="28" t="str">
        <f t="shared" si="11253"/>
        <v/>
      </c>
      <c r="AJ1875" s="28" t="str">
        <f t="shared" si="11253"/>
        <v/>
      </c>
      <c r="AK1875" s="28" t="str">
        <f t="shared" si="11253"/>
        <v/>
      </c>
      <c r="AL1875" s="28" t="str">
        <f t="shared" si="11253"/>
        <v/>
      </c>
      <c r="AM1875" s="28" t="str">
        <f t="shared" si="11"/>
        <v/>
      </c>
      <c r="AN1875" s="28" t="str">
        <f t="shared" ref="AN1875:AQ1875" si="11254">IFERROR(IF(FIND(AN$1,$F1875)&gt;1,"Status - LGBT",""),"")</f>
        <v/>
      </c>
      <c r="AO1875" s="28" t="str">
        <f t="shared" si="11254"/>
        <v/>
      </c>
      <c r="AP1875" s="28" t="str">
        <f t="shared" si="11254"/>
        <v/>
      </c>
      <c r="AQ1875" s="28" t="str">
        <f t="shared" si="11254"/>
        <v/>
      </c>
      <c r="AR1875" s="28" t="str">
        <f t="shared" ref="AR1875:AV1875" si="11255">IFERROR(IF(FIND(AR$1,$F1875)&gt;1,"BME",""),"")</f>
        <v/>
      </c>
      <c r="AS1875" s="28" t="str">
        <f t="shared" si="11255"/>
        <v/>
      </c>
      <c r="AT1875" s="28" t="str">
        <f t="shared" si="11255"/>
        <v/>
      </c>
      <c r="AU1875" s="28" t="str">
        <f t="shared" si="11255"/>
        <v/>
      </c>
      <c r="AV1875" s="28" t="str">
        <f t="shared" si="11255"/>
        <v/>
      </c>
      <c r="AW1875" s="28" t="str">
        <f t="shared" ref="AW1875:BC1875" si="11256">IFERROR(IF(FIND(AW$1,$F1875)&gt;1,AW$1,""),"")</f>
        <v/>
      </c>
      <c r="AX1875" s="28" t="str">
        <f t="shared" si="11256"/>
        <v/>
      </c>
      <c r="AY1875" s="28" t="str">
        <f t="shared" si="11256"/>
        <v/>
      </c>
      <c r="AZ1875" s="28" t="str">
        <f t="shared" si="11256"/>
        <v/>
      </c>
      <c r="BA1875" s="28" t="str">
        <f t="shared" si="11256"/>
        <v/>
      </c>
      <c r="BB1875" s="28" t="str">
        <f t="shared" si="11256"/>
        <v/>
      </c>
      <c r="BC1875" s="28" t="str">
        <f t="shared" si="11256"/>
        <v/>
      </c>
      <c r="BD1875" s="28" t="str">
        <f t="shared" si="15"/>
        <v/>
      </c>
      <c r="BG1875" s="2" t="s">
        <v>12486</v>
      </c>
      <c r="BJ1875" s="28" t="str">
        <f t="shared" si="16"/>
        <v/>
      </c>
      <c r="BK1875" s="28" t="str">
        <f t="shared" si="17"/>
        <v/>
      </c>
      <c r="BL1875" s="2" t="s">
        <v>1765</v>
      </c>
      <c r="BM1875" s="2" t="s">
        <v>98</v>
      </c>
      <c r="BU1875" s="47" t="s">
        <v>19866</v>
      </c>
      <c r="BV1875" s="18"/>
      <c r="BW1875" s="47"/>
      <c r="BX1875" s="47" t="s">
        <v>19995</v>
      </c>
      <c r="BY1875" s="42" t="str">
        <f t="shared" si="18"/>
        <v>Gender - Male;;Leeds;City;Hunslet;</v>
      </c>
      <c r="BZ1875" s="73"/>
    </row>
    <row r="1876" spans="1:78" ht="15">
      <c r="A1876" s="10" t="s">
        <v>51</v>
      </c>
      <c r="B1876" s="28">
        <f>VLOOKUP(A1876,Organisations!$A$2:$B$7,2,FALSE)</f>
        <v>4</v>
      </c>
      <c r="C1876" s="10" t="s">
        <v>12488</v>
      </c>
      <c r="D1876" s="10" t="s">
        <v>12489</v>
      </c>
      <c r="E1876" s="28" t="str">
        <f t="shared" si="0"/>
        <v xml:space="preserve">The group provides activities, events and outings for older people in order to reduce isolation and provide educational </v>
      </c>
      <c r="F1876" s="10" t="s">
        <v>12491</v>
      </c>
      <c r="G1876" s="10" t="s">
        <v>68</v>
      </c>
      <c r="H1876" s="11"/>
      <c r="K1876" s="30" t="s">
        <v>12492</v>
      </c>
      <c r="L1876" s="12"/>
      <c r="M1876" s="28" t="str">
        <f t="shared" ref="M1876:Q1876" si="11257">IFERROR(IF(FIND(M$1,$F1876)&gt;1,"Age - Children",""),"")</f>
        <v/>
      </c>
      <c r="N1876" s="28" t="str">
        <f t="shared" si="11257"/>
        <v/>
      </c>
      <c r="O1876" s="28" t="str">
        <f t="shared" si="11257"/>
        <v/>
      </c>
      <c r="P1876" s="28" t="str">
        <f t="shared" si="11257"/>
        <v/>
      </c>
      <c r="Q1876" s="28" t="str">
        <f t="shared" si="11257"/>
        <v/>
      </c>
      <c r="R1876" s="28" t="str">
        <f t="shared" ref="R1876:T1876" si="11258">IFERROR(IF(FIND(R$1,$F1876)&gt;1,"Age - Elderly",""),"")</f>
        <v/>
      </c>
      <c r="S1876" s="28" t="str">
        <f t="shared" si="11258"/>
        <v/>
      </c>
      <c r="T1876" s="28" t="str">
        <f t="shared" si="11258"/>
        <v>Age - Elderly</v>
      </c>
      <c r="U1876" s="28" t="str">
        <f t="shared" si="3"/>
        <v/>
      </c>
      <c r="V1876" s="28" t="str">
        <f t="shared" si="4"/>
        <v/>
      </c>
      <c r="X1876" s="28" t="str">
        <f t="shared" si="5"/>
        <v/>
      </c>
      <c r="Y1876" s="28" t="str">
        <f t="shared" si="6"/>
        <v/>
      </c>
      <c r="Z1876" s="28" t="str">
        <f t="shared" si="7"/>
        <v/>
      </c>
      <c r="AB1876" s="28" t="str">
        <f t="shared" si="8"/>
        <v/>
      </c>
      <c r="AD1876" s="28" t="str">
        <f t="shared" si="9"/>
        <v/>
      </c>
      <c r="AG1876" s="28" t="str">
        <f t="shared" ref="AG1876:AL1876" si="11259">IFERROR(IF(FIND(AG$1,$F1876)&gt;1,AG$1,""),"")</f>
        <v/>
      </c>
      <c r="AH1876" s="28" t="str">
        <f t="shared" si="11259"/>
        <v/>
      </c>
      <c r="AI1876" s="28" t="str">
        <f t="shared" si="11259"/>
        <v/>
      </c>
      <c r="AJ1876" s="28" t="str">
        <f t="shared" si="11259"/>
        <v/>
      </c>
      <c r="AK1876" s="28" t="str">
        <f t="shared" si="11259"/>
        <v/>
      </c>
      <c r="AL1876" s="28" t="str">
        <f t="shared" si="11259"/>
        <v/>
      </c>
      <c r="AM1876" s="28" t="str">
        <f t="shared" si="11"/>
        <v/>
      </c>
      <c r="AN1876" s="28" t="str">
        <f t="shared" ref="AN1876:AQ1876" si="11260">IFERROR(IF(FIND(AN$1,$F1876)&gt;1,"Status - LGBT",""),"")</f>
        <v/>
      </c>
      <c r="AO1876" s="28" t="str">
        <f t="shared" si="11260"/>
        <v/>
      </c>
      <c r="AP1876" s="28" t="str">
        <f t="shared" si="11260"/>
        <v/>
      </c>
      <c r="AQ1876" s="28" t="str">
        <f t="shared" si="11260"/>
        <v/>
      </c>
      <c r="AR1876" s="28" t="str">
        <f t="shared" ref="AR1876:AV1876" si="11261">IFERROR(IF(FIND(AR$1,$F1876)&gt;1,"BME",""),"")</f>
        <v/>
      </c>
      <c r="AS1876" s="28" t="str">
        <f t="shared" si="11261"/>
        <v/>
      </c>
      <c r="AT1876" s="28" t="str">
        <f t="shared" si="11261"/>
        <v/>
      </c>
      <c r="AU1876" s="28" t="str">
        <f t="shared" si="11261"/>
        <v/>
      </c>
      <c r="AV1876" s="28" t="str">
        <f t="shared" si="11261"/>
        <v/>
      </c>
      <c r="AW1876" s="28" t="str">
        <f t="shared" ref="AW1876:BC1876" si="11262">IFERROR(IF(FIND(AW$1,$F1876)&gt;1,AW$1,""),"")</f>
        <v/>
      </c>
      <c r="AX1876" s="28" t="str">
        <f t="shared" si="11262"/>
        <v/>
      </c>
      <c r="AY1876" s="28" t="str">
        <f t="shared" si="11262"/>
        <v/>
      </c>
      <c r="AZ1876" s="28" t="str">
        <f t="shared" si="11262"/>
        <v/>
      </c>
      <c r="BA1876" s="28" t="str">
        <f t="shared" si="11262"/>
        <v/>
      </c>
      <c r="BB1876" s="28" t="str">
        <f t="shared" si="11262"/>
        <v/>
      </c>
      <c r="BC1876" s="28" t="str">
        <f t="shared" si="11262"/>
        <v/>
      </c>
      <c r="BD1876" s="28" t="str">
        <f t="shared" si="15"/>
        <v/>
      </c>
      <c r="BG1876" s="2" t="s">
        <v>12493</v>
      </c>
      <c r="BJ1876" s="28" t="str">
        <f t="shared" si="16"/>
        <v/>
      </c>
      <c r="BK1876" s="28" t="str">
        <f t="shared" si="17"/>
        <v/>
      </c>
      <c r="BL1876" s="2" t="s">
        <v>19996</v>
      </c>
      <c r="BM1876" s="2" t="s">
        <v>98</v>
      </c>
      <c r="BU1876" s="50" t="s">
        <v>19997</v>
      </c>
      <c r="BV1876" s="12"/>
      <c r="BW1876" s="50"/>
      <c r="BX1876" s="50" t="s">
        <v>19998</v>
      </c>
      <c r="BY1876" s="42" t="str">
        <f t="shared" si="18"/>
        <v>Guiseley;Rawdon;Horsforth;Otley;Yeadon;</v>
      </c>
      <c r="BZ1876" s="72"/>
    </row>
    <row r="1877" spans="1:78" ht="15">
      <c r="A1877" s="16" t="s">
        <v>51</v>
      </c>
      <c r="B1877" s="28">
        <f>VLOOKUP(A1877,Organisations!$A$2:$B$7,2,FALSE)</f>
        <v>4</v>
      </c>
      <c r="C1877" s="23" t="s">
        <v>4504</v>
      </c>
      <c r="D1877" s="23" t="s">
        <v>4505</v>
      </c>
      <c r="E1877" s="28" t="str">
        <f t="shared" si="0"/>
        <v>BITMO's GATE is the new resource centre in Belle Isle, opened in October 2013, which offers free daily events, activitie</v>
      </c>
      <c r="F1877" s="16" t="s">
        <v>12496</v>
      </c>
      <c r="G1877" s="16" t="s">
        <v>68</v>
      </c>
      <c r="H1877" s="17"/>
      <c r="K1877" s="26" t="s">
        <v>12497</v>
      </c>
      <c r="L1877" s="16" t="s">
        <v>12498</v>
      </c>
      <c r="M1877" s="28" t="str">
        <f t="shared" ref="M1877:Q1877" si="11263">IFERROR(IF(FIND(M$1,$F1877)&gt;1,"Age - Children",""),"")</f>
        <v/>
      </c>
      <c r="N1877" s="28" t="str">
        <f t="shared" si="11263"/>
        <v/>
      </c>
      <c r="O1877" s="28" t="str">
        <f t="shared" si="11263"/>
        <v/>
      </c>
      <c r="P1877" s="28" t="str">
        <f t="shared" si="11263"/>
        <v/>
      </c>
      <c r="Q1877" s="28" t="str">
        <f t="shared" si="11263"/>
        <v/>
      </c>
      <c r="R1877" s="28" t="str">
        <f t="shared" ref="R1877:T1877" si="11264">IFERROR(IF(FIND(R$1,$F1877)&gt;1,"Age - Elderly",""),"")</f>
        <v/>
      </c>
      <c r="S1877" s="28" t="str">
        <f t="shared" si="11264"/>
        <v/>
      </c>
      <c r="T1877" s="28" t="str">
        <f t="shared" si="11264"/>
        <v/>
      </c>
      <c r="U1877" s="28" t="str">
        <f t="shared" si="3"/>
        <v/>
      </c>
      <c r="V1877" s="28" t="str">
        <f t="shared" si="4"/>
        <v/>
      </c>
      <c r="X1877" s="28" t="str">
        <f t="shared" si="5"/>
        <v/>
      </c>
      <c r="Y1877" s="28" t="str">
        <f t="shared" si="6"/>
        <v/>
      </c>
      <c r="Z1877" s="28" t="str">
        <f t="shared" si="7"/>
        <v>Gender - Male</v>
      </c>
      <c r="AB1877" s="28" t="str">
        <f t="shared" si="8"/>
        <v>Gender - Male</v>
      </c>
      <c r="AD1877" s="28" t="str">
        <f t="shared" si="9"/>
        <v>Gender - Male;Gender - Male;</v>
      </c>
      <c r="AG1877" s="28" t="str">
        <f t="shared" ref="AG1877:AL1877" si="11265">IFERROR(IF(FIND(AG$1,$F1877)&gt;1,AG$1,""),"")</f>
        <v/>
      </c>
      <c r="AH1877" s="28" t="str">
        <f t="shared" si="11265"/>
        <v/>
      </c>
      <c r="AI1877" s="28" t="str">
        <f t="shared" si="11265"/>
        <v/>
      </c>
      <c r="AJ1877" s="28" t="str">
        <f t="shared" si="11265"/>
        <v/>
      </c>
      <c r="AK1877" s="28" t="str">
        <f t="shared" si="11265"/>
        <v/>
      </c>
      <c r="AL1877" s="28" t="str">
        <f t="shared" si="11265"/>
        <v/>
      </c>
      <c r="AM1877" s="28" t="str">
        <f t="shared" si="11"/>
        <v/>
      </c>
      <c r="AN1877" s="28" t="str">
        <f t="shared" ref="AN1877:AQ1877" si="11266">IFERROR(IF(FIND(AN$1,$F1877)&gt;1,"Status - LGBT",""),"")</f>
        <v/>
      </c>
      <c r="AO1877" s="28" t="str">
        <f t="shared" si="11266"/>
        <v/>
      </c>
      <c r="AP1877" s="28" t="str">
        <f t="shared" si="11266"/>
        <v/>
      </c>
      <c r="AQ1877" s="28" t="str">
        <f t="shared" si="11266"/>
        <v/>
      </c>
      <c r="AR1877" s="28" t="str">
        <f t="shared" ref="AR1877:AV1877" si="11267">IFERROR(IF(FIND(AR$1,$F1877)&gt;1,"BME",""),"")</f>
        <v/>
      </c>
      <c r="AS1877" s="28" t="str">
        <f t="shared" si="11267"/>
        <v/>
      </c>
      <c r="AT1877" s="28" t="str">
        <f t="shared" si="11267"/>
        <v/>
      </c>
      <c r="AU1877" s="28" t="str">
        <f t="shared" si="11267"/>
        <v/>
      </c>
      <c r="AV1877" s="28" t="str">
        <f t="shared" si="11267"/>
        <v/>
      </c>
      <c r="AW1877" s="28" t="str">
        <f t="shared" ref="AW1877:BC1877" si="11268">IFERROR(IF(FIND(AW$1,$F1877)&gt;1,AW$1,""),"")</f>
        <v/>
      </c>
      <c r="AX1877" s="28" t="str">
        <f t="shared" si="11268"/>
        <v/>
      </c>
      <c r="AY1877" s="28" t="str">
        <f t="shared" si="11268"/>
        <v/>
      </c>
      <c r="AZ1877" s="28" t="str">
        <f t="shared" si="11268"/>
        <v/>
      </c>
      <c r="BA1877" s="28" t="str">
        <f t="shared" si="11268"/>
        <v/>
      </c>
      <c r="BB1877" s="28" t="str">
        <f t="shared" si="11268"/>
        <v/>
      </c>
      <c r="BC1877" s="28" t="str">
        <f t="shared" si="11268"/>
        <v/>
      </c>
      <c r="BD1877" s="28" t="str">
        <f t="shared" si="15"/>
        <v/>
      </c>
      <c r="BG1877" s="2" t="s">
        <v>12499</v>
      </c>
      <c r="BJ1877" s="28" t="str">
        <f t="shared" si="16"/>
        <v/>
      </c>
      <c r="BK1877" s="28" t="str">
        <f t="shared" si="17"/>
        <v/>
      </c>
      <c r="BL1877" s="2" t="s">
        <v>3885</v>
      </c>
      <c r="BM1877" s="2" t="s">
        <v>98</v>
      </c>
      <c r="BU1877" s="47" t="s">
        <v>9572</v>
      </c>
      <c r="BV1877" s="18"/>
      <c r="BW1877" s="47"/>
      <c r="BX1877" s="47" t="s">
        <v>19839</v>
      </c>
      <c r="BY1877" s="42" t="str">
        <f t="shared" si="18"/>
        <v>Gender - Male;Gender - Male;;Middleton Park;</v>
      </c>
      <c r="BZ1877" s="73"/>
    </row>
    <row r="1878" spans="1:78" ht="15">
      <c r="A1878" s="10" t="s">
        <v>51</v>
      </c>
      <c r="B1878" s="28">
        <f>VLOOKUP(A1878,Organisations!$A$2:$B$7,2,FALSE)</f>
        <v>4</v>
      </c>
      <c r="C1878" s="23" t="s">
        <v>4511</v>
      </c>
      <c r="D1878" s="23" t="s">
        <v>4512</v>
      </c>
      <c r="E1878" s="28" t="str">
        <f t="shared" si="0"/>
        <v>A community engagement organisation that aims to work with partners for equality in education, health and social care. B</v>
      </c>
      <c r="F1878" s="10" t="s">
        <v>12502</v>
      </c>
      <c r="G1878" s="10" t="s">
        <v>68</v>
      </c>
      <c r="H1878" s="11"/>
      <c r="K1878" s="30" t="s">
        <v>852</v>
      </c>
      <c r="L1878" s="10" t="s">
        <v>4515</v>
      </c>
      <c r="M1878" s="28" t="str">
        <f t="shared" ref="M1878:Q1878" si="11269">IFERROR(IF(FIND(M$1,$F1878)&gt;1,"Age - Children",""),"")</f>
        <v/>
      </c>
      <c r="N1878" s="28" t="str">
        <f t="shared" si="11269"/>
        <v/>
      </c>
      <c r="O1878" s="28" t="str">
        <f t="shared" si="11269"/>
        <v/>
      </c>
      <c r="P1878" s="28" t="str">
        <f t="shared" si="11269"/>
        <v/>
      </c>
      <c r="Q1878" s="28" t="str">
        <f t="shared" si="11269"/>
        <v/>
      </c>
      <c r="R1878" s="28" t="str">
        <f t="shared" ref="R1878:T1878" si="11270">IFERROR(IF(FIND(R$1,$F1878)&gt;1,"Age - Elderly",""),"")</f>
        <v/>
      </c>
      <c r="S1878" s="28" t="str">
        <f t="shared" si="11270"/>
        <v/>
      </c>
      <c r="T1878" s="28" t="str">
        <f t="shared" si="11270"/>
        <v/>
      </c>
      <c r="U1878" s="28" t="str">
        <f t="shared" si="3"/>
        <v/>
      </c>
      <c r="V1878" s="28" t="str">
        <f t="shared" si="4"/>
        <v/>
      </c>
      <c r="X1878" s="28" t="str">
        <f t="shared" si="5"/>
        <v/>
      </c>
      <c r="Y1878" s="28" t="str">
        <f t="shared" si="6"/>
        <v/>
      </c>
      <c r="Z1878" s="28" t="str">
        <f t="shared" si="7"/>
        <v>Gender - Male</v>
      </c>
      <c r="AB1878" s="28" t="str">
        <f t="shared" si="8"/>
        <v/>
      </c>
      <c r="AD1878" s="28" t="str">
        <f t="shared" si="9"/>
        <v>Gender - Male;</v>
      </c>
      <c r="AG1878" s="28" t="str">
        <f t="shared" ref="AG1878:AL1878" si="11271">IFERROR(IF(FIND(AG$1,$F1878)&gt;1,AG$1,""),"")</f>
        <v/>
      </c>
      <c r="AH1878" s="28" t="str">
        <f t="shared" si="11271"/>
        <v/>
      </c>
      <c r="AI1878" s="28" t="str">
        <f t="shared" si="11271"/>
        <v/>
      </c>
      <c r="AJ1878" s="28" t="str">
        <f t="shared" si="11271"/>
        <v/>
      </c>
      <c r="AK1878" s="28" t="str">
        <f t="shared" si="11271"/>
        <v/>
      </c>
      <c r="AL1878" s="28" t="str">
        <f t="shared" si="11271"/>
        <v/>
      </c>
      <c r="AM1878" s="28" t="str">
        <f t="shared" si="11"/>
        <v/>
      </c>
      <c r="AN1878" s="28" t="str">
        <f t="shared" ref="AN1878:AQ1878" si="11272">IFERROR(IF(FIND(AN$1,$F1878)&gt;1,"Status - LGBT",""),"")</f>
        <v/>
      </c>
      <c r="AO1878" s="28" t="str">
        <f t="shared" si="11272"/>
        <v/>
      </c>
      <c r="AP1878" s="28" t="str">
        <f t="shared" si="11272"/>
        <v/>
      </c>
      <c r="AQ1878" s="28" t="str">
        <f t="shared" si="11272"/>
        <v/>
      </c>
      <c r="AR1878" s="28" t="str">
        <f t="shared" ref="AR1878:AV1878" si="11273">IFERROR(IF(FIND(AR$1,$F1878)&gt;1,"BME",""),"")</f>
        <v/>
      </c>
      <c r="AS1878" s="28" t="str">
        <f t="shared" si="11273"/>
        <v/>
      </c>
      <c r="AT1878" s="28" t="str">
        <f t="shared" si="11273"/>
        <v/>
      </c>
      <c r="AU1878" s="28" t="str">
        <f t="shared" si="11273"/>
        <v/>
      </c>
      <c r="AV1878" s="28" t="str">
        <f t="shared" si="11273"/>
        <v/>
      </c>
      <c r="AW1878" s="28" t="str">
        <f t="shared" ref="AW1878:BC1878" si="11274">IFERROR(IF(FIND(AW$1,$F1878)&gt;1,AW$1,""),"")</f>
        <v/>
      </c>
      <c r="AX1878" s="28" t="str">
        <f t="shared" si="11274"/>
        <v/>
      </c>
      <c r="AY1878" s="28" t="str">
        <f t="shared" si="11274"/>
        <v/>
      </c>
      <c r="AZ1878" s="28" t="str">
        <f t="shared" si="11274"/>
        <v/>
      </c>
      <c r="BA1878" s="28" t="str">
        <f t="shared" si="11274"/>
        <v/>
      </c>
      <c r="BB1878" s="28" t="str">
        <f t="shared" si="11274"/>
        <v/>
      </c>
      <c r="BC1878" s="28" t="str">
        <f t="shared" si="11274"/>
        <v/>
      </c>
      <c r="BD1878" s="28" t="str">
        <f t="shared" si="15"/>
        <v/>
      </c>
      <c r="BG1878" s="2" t="s">
        <v>12503</v>
      </c>
      <c r="BJ1878" s="28" t="str">
        <f t="shared" si="16"/>
        <v/>
      </c>
      <c r="BK1878" s="28" t="str">
        <f t="shared" si="17"/>
        <v/>
      </c>
      <c r="BL1878" s="2" t="s">
        <v>2616</v>
      </c>
      <c r="BM1878" s="2" t="s">
        <v>98</v>
      </c>
      <c r="BU1878" s="50" t="s">
        <v>19838</v>
      </c>
      <c r="BV1878" s="12"/>
      <c r="BW1878" s="50"/>
      <c r="BX1878" s="50" t="s">
        <v>19999</v>
      </c>
      <c r="BY1878" s="42" t="str">
        <f t="shared" si="18"/>
        <v>Gender - Male;;Leeds;Chapel Allerton;</v>
      </c>
      <c r="BZ1878" s="72"/>
    </row>
    <row r="1879" spans="1:78" ht="15">
      <c r="A1879" s="16" t="s">
        <v>51</v>
      </c>
      <c r="B1879" s="28">
        <f>VLOOKUP(A1879,Organisations!$A$2:$B$7,2,FALSE)</f>
        <v>4</v>
      </c>
      <c r="C1879" s="16" t="s">
        <v>12505</v>
      </c>
      <c r="D1879" s="16" t="s">
        <v>12506</v>
      </c>
      <c r="E1879" s="28" t="str">
        <f t="shared" si="0"/>
        <v>If you call at Blenheim Baptist Church on a Sunday morning, it is difficult to predict who you might meet - being near t</v>
      </c>
      <c r="F1879" s="16" t="s">
        <v>12508</v>
      </c>
      <c r="G1879" s="16" t="s">
        <v>68</v>
      </c>
      <c r="H1879" s="54"/>
      <c r="K1879" s="59"/>
      <c r="L1879" s="16" t="s">
        <v>12509</v>
      </c>
      <c r="M1879" s="28" t="str">
        <f t="shared" ref="M1879:Q1879" si="11275">IFERROR(IF(FIND(M$1,$F1879)&gt;1,"Age - Children",""),"")</f>
        <v/>
      </c>
      <c r="N1879" s="28" t="str">
        <f t="shared" si="11275"/>
        <v/>
      </c>
      <c r="O1879" s="28" t="str">
        <f t="shared" si="11275"/>
        <v/>
      </c>
      <c r="P1879" s="28" t="str">
        <f t="shared" si="11275"/>
        <v/>
      </c>
      <c r="Q1879" s="28" t="str">
        <f t="shared" si="11275"/>
        <v/>
      </c>
      <c r="R1879" s="28" t="str">
        <f t="shared" ref="R1879:T1879" si="11276">IFERROR(IF(FIND(R$1,$F1879)&gt;1,"Age - Elderly",""),"")</f>
        <v/>
      </c>
      <c r="S1879" s="28" t="str">
        <f t="shared" si="11276"/>
        <v/>
      </c>
      <c r="T1879" s="28" t="str">
        <f t="shared" si="11276"/>
        <v/>
      </c>
      <c r="U1879" s="28" t="str">
        <f t="shared" si="3"/>
        <v/>
      </c>
      <c r="V1879" s="28" t="str">
        <f t="shared" si="4"/>
        <v/>
      </c>
      <c r="X1879" s="28" t="str">
        <f t="shared" si="5"/>
        <v/>
      </c>
      <c r="Y1879" s="28" t="str">
        <f t="shared" si="6"/>
        <v/>
      </c>
      <c r="Z1879" s="28" t="str">
        <f t="shared" si="7"/>
        <v/>
      </c>
      <c r="AB1879" s="28" t="str">
        <f t="shared" si="8"/>
        <v>Gender - Male</v>
      </c>
      <c r="AD1879" s="28" t="str">
        <f t="shared" si="9"/>
        <v>Gender - Male;</v>
      </c>
      <c r="AG1879" s="28" t="str">
        <f t="shared" ref="AG1879:AL1879" si="11277">IFERROR(IF(FIND(AG$1,$F1879)&gt;1,AG$1,""),"")</f>
        <v/>
      </c>
      <c r="AH1879" s="28" t="str">
        <f t="shared" si="11277"/>
        <v/>
      </c>
      <c r="AI1879" s="28" t="str">
        <f t="shared" si="11277"/>
        <v/>
      </c>
      <c r="AJ1879" s="28" t="str">
        <f t="shared" si="11277"/>
        <v/>
      </c>
      <c r="AK1879" s="28" t="str">
        <f t="shared" si="11277"/>
        <v/>
      </c>
      <c r="AL1879" s="28" t="str">
        <f t="shared" si="11277"/>
        <v/>
      </c>
      <c r="AM1879" s="28" t="str">
        <f t="shared" si="11"/>
        <v/>
      </c>
      <c r="AN1879" s="28" t="str">
        <f t="shared" ref="AN1879:AQ1879" si="11278">IFERROR(IF(FIND(AN$1,$F1879)&gt;1,"Status - LGBT",""),"")</f>
        <v/>
      </c>
      <c r="AO1879" s="28" t="str">
        <f t="shared" si="11278"/>
        <v/>
      </c>
      <c r="AP1879" s="28" t="str">
        <f t="shared" si="11278"/>
        <v/>
      </c>
      <c r="AQ1879" s="28" t="str">
        <f t="shared" si="11278"/>
        <v/>
      </c>
      <c r="AR1879" s="28" t="str">
        <f t="shared" ref="AR1879:AV1879" si="11279">IFERROR(IF(FIND(AR$1,$F1879)&gt;1,"BME",""),"")</f>
        <v/>
      </c>
      <c r="AS1879" s="28" t="str">
        <f t="shared" si="11279"/>
        <v/>
      </c>
      <c r="AT1879" s="28" t="str">
        <f t="shared" si="11279"/>
        <v/>
      </c>
      <c r="AU1879" s="28" t="str">
        <f t="shared" si="11279"/>
        <v/>
      </c>
      <c r="AV1879" s="28" t="str">
        <f t="shared" si="11279"/>
        <v/>
      </c>
      <c r="AW1879" s="28" t="str">
        <f t="shared" ref="AW1879:BC1879" si="11280">IFERROR(IF(FIND(AW$1,$F1879)&gt;1,AW$1,""),"")</f>
        <v/>
      </c>
      <c r="AX1879" s="28" t="str">
        <f t="shared" si="11280"/>
        <v/>
      </c>
      <c r="AY1879" s="28" t="str">
        <f t="shared" si="11280"/>
        <v/>
      </c>
      <c r="AZ1879" s="28" t="str">
        <f t="shared" si="11280"/>
        <v/>
      </c>
      <c r="BA1879" s="28" t="str">
        <f t="shared" si="11280"/>
        <v/>
      </c>
      <c r="BB1879" s="28" t="str">
        <f t="shared" si="11280"/>
        <v/>
      </c>
      <c r="BC1879" s="28" t="str">
        <f t="shared" si="11280"/>
        <v/>
      </c>
      <c r="BD1879" s="28" t="str">
        <f t="shared" si="15"/>
        <v/>
      </c>
      <c r="BG1879" s="2" t="s">
        <v>12066</v>
      </c>
      <c r="BJ1879" s="28" t="str">
        <f t="shared" si="16"/>
        <v/>
      </c>
      <c r="BK1879" s="28" t="str">
        <f t="shared" si="17"/>
        <v/>
      </c>
      <c r="BL1879" s="2" t="s">
        <v>20000</v>
      </c>
      <c r="BM1879" s="2" t="s">
        <v>98</v>
      </c>
      <c r="BT1879" s="2" t="s">
        <v>2863</v>
      </c>
      <c r="BU1879" s="47" t="s">
        <v>19866</v>
      </c>
      <c r="BV1879" s="24"/>
      <c r="BW1879" s="47"/>
      <c r="BX1879" s="47" t="s">
        <v>19860</v>
      </c>
      <c r="BY1879" s="42" t="str">
        <f t="shared" si="18"/>
        <v>Gender - Male;;Leeds;City;Hunslet;</v>
      </c>
      <c r="BZ1879" s="73"/>
    </row>
    <row r="1880" spans="1:78" ht="15">
      <c r="A1880" s="10" t="s">
        <v>51</v>
      </c>
      <c r="B1880" s="28">
        <f>VLOOKUP(A1880,Organisations!$A$2:$B$7,2,FALSE)</f>
        <v>4</v>
      </c>
      <c r="C1880" s="10" t="s">
        <v>12510</v>
      </c>
      <c r="D1880" s="10" t="s">
        <v>12511</v>
      </c>
      <c r="E1880" s="28" t="str">
        <f t="shared" si="0"/>
        <v>We are a community group set up for the residents to help improve the Boggart Hill area. We have public meetings every 8</v>
      </c>
      <c r="F1880" s="10" t="s">
        <v>12513</v>
      </c>
      <c r="G1880" s="10" t="s">
        <v>68</v>
      </c>
      <c r="H1880" s="11"/>
      <c r="K1880" s="30" t="s">
        <v>12514</v>
      </c>
      <c r="L1880" s="10" t="s">
        <v>12515</v>
      </c>
      <c r="M1880" s="28" t="str">
        <f t="shared" ref="M1880:Q1880" si="11281">IFERROR(IF(FIND(M$1,$F1880)&gt;1,"Age - Children",""),"")</f>
        <v/>
      </c>
      <c r="N1880" s="28" t="str">
        <f t="shared" si="11281"/>
        <v/>
      </c>
      <c r="O1880" s="28" t="str">
        <f t="shared" si="11281"/>
        <v/>
      </c>
      <c r="P1880" s="28" t="str">
        <f t="shared" si="11281"/>
        <v/>
      </c>
      <c r="Q1880" s="28" t="str">
        <f t="shared" si="11281"/>
        <v/>
      </c>
      <c r="R1880" s="28" t="str">
        <f t="shared" ref="R1880:T1880" si="11282">IFERROR(IF(FIND(R$1,$F1880)&gt;1,"Age - Elderly",""),"")</f>
        <v/>
      </c>
      <c r="S1880" s="28" t="str">
        <f t="shared" si="11282"/>
        <v/>
      </c>
      <c r="T1880" s="28" t="str">
        <f t="shared" si="11282"/>
        <v/>
      </c>
      <c r="U1880" s="28" t="str">
        <f t="shared" si="3"/>
        <v/>
      </c>
      <c r="V1880" s="28" t="str">
        <f t="shared" si="4"/>
        <v/>
      </c>
      <c r="X1880" s="28" t="str">
        <f t="shared" si="5"/>
        <v/>
      </c>
      <c r="Y1880" s="28" t="str">
        <f t="shared" si="6"/>
        <v/>
      </c>
      <c r="Z1880" s="28" t="str">
        <f t="shared" si="7"/>
        <v>Gender - Male</v>
      </c>
      <c r="AB1880" s="28" t="str">
        <f t="shared" si="8"/>
        <v/>
      </c>
      <c r="AD1880" s="28" t="str">
        <f t="shared" si="9"/>
        <v>Gender - Male;</v>
      </c>
      <c r="AG1880" s="28" t="str">
        <f t="shared" ref="AG1880:AL1880" si="11283">IFERROR(IF(FIND(AG$1,$F1880)&gt;1,AG$1,""),"")</f>
        <v/>
      </c>
      <c r="AH1880" s="28" t="str">
        <f t="shared" si="11283"/>
        <v/>
      </c>
      <c r="AI1880" s="28" t="str">
        <f t="shared" si="11283"/>
        <v/>
      </c>
      <c r="AJ1880" s="28" t="str">
        <f t="shared" si="11283"/>
        <v/>
      </c>
      <c r="AK1880" s="28" t="str">
        <f t="shared" si="11283"/>
        <v/>
      </c>
      <c r="AL1880" s="28" t="str">
        <f t="shared" si="11283"/>
        <v/>
      </c>
      <c r="AM1880" s="28" t="str">
        <f t="shared" si="11"/>
        <v/>
      </c>
      <c r="AN1880" s="28" t="str">
        <f t="shared" ref="AN1880:AQ1880" si="11284">IFERROR(IF(FIND(AN$1,$F1880)&gt;1,"Status - LGBT",""),"")</f>
        <v/>
      </c>
      <c r="AO1880" s="28" t="str">
        <f t="shared" si="11284"/>
        <v/>
      </c>
      <c r="AP1880" s="28" t="str">
        <f t="shared" si="11284"/>
        <v/>
      </c>
      <c r="AQ1880" s="28" t="str">
        <f t="shared" si="11284"/>
        <v/>
      </c>
      <c r="AR1880" s="28" t="str">
        <f t="shared" ref="AR1880:AV1880" si="11285">IFERROR(IF(FIND(AR$1,$F1880)&gt;1,"BME",""),"")</f>
        <v/>
      </c>
      <c r="AS1880" s="28" t="str">
        <f t="shared" si="11285"/>
        <v/>
      </c>
      <c r="AT1880" s="28" t="str">
        <f t="shared" si="11285"/>
        <v/>
      </c>
      <c r="AU1880" s="28" t="str">
        <f t="shared" si="11285"/>
        <v/>
      </c>
      <c r="AV1880" s="28" t="str">
        <f t="shared" si="11285"/>
        <v/>
      </c>
      <c r="AW1880" s="28" t="str">
        <f t="shared" ref="AW1880:BC1880" si="11286">IFERROR(IF(FIND(AW$1,$F1880)&gt;1,AW$1,""),"")</f>
        <v/>
      </c>
      <c r="AX1880" s="28" t="str">
        <f t="shared" si="11286"/>
        <v/>
      </c>
      <c r="AY1880" s="28" t="str">
        <f t="shared" si="11286"/>
        <v/>
      </c>
      <c r="AZ1880" s="28" t="str">
        <f t="shared" si="11286"/>
        <v/>
      </c>
      <c r="BA1880" s="28" t="str">
        <f t="shared" si="11286"/>
        <v/>
      </c>
      <c r="BB1880" s="28" t="str">
        <f t="shared" si="11286"/>
        <v/>
      </c>
      <c r="BC1880" s="28" t="str">
        <f t="shared" si="11286"/>
        <v/>
      </c>
      <c r="BD1880" s="28" t="str">
        <f t="shared" si="15"/>
        <v/>
      </c>
      <c r="BG1880" s="2" t="s">
        <v>12516</v>
      </c>
      <c r="BJ1880" s="28" t="str">
        <f t="shared" si="16"/>
        <v/>
      </c>
      <c r="BK1880" s="28" t="str">
        <f t="shared" si="17"/>
        <v/>
      </c>
      <c r="BL1880" s="2" t="s">
        <v>20001</v>
      </c>
      <c r="BM1880" s="2" t="s">
        <v>98</v>
      </c>
      <c r="BU1880" s="12"/>
      <c r="BV1880" s="12"/>
      <c r="BW1880" s="50"/>
      <c r="BX1880" s="50" t="s">
        <v>19979</v>
      </c>
      <c r="BY1880" s="42" t="str">
        <f t="shared" si="18"/>
        <v>Gender - Male;;</v>
      </c>
      <c r="BZ1880" s="72"/>
    </row>
    <row r="1881" spans="1:78" ht="15">
      <c r="A1881" s="16" t="s">
        <v>51</v>
      </c>
      <c r="B1881" s="28">
        <f>VLOOKUP(A1881,Organisations!$A$2:$B$7,2,FALSE)</f>
        <v>4</v>
      </c>
      <c r="C1881" s="16" t="s">
        <v>12517</v>
      </c>
      <c r="D1881" s="16" t="s">
        <v>12518</v>
      </c>
      <c r="E1881" s="28" t="str">
        <f t="shared" si="0"/>
        <v/>
      </c>
      <c r="F1881" s="16"/>
      <c r="G1881" s="16" t="s">
        <v>68</v>
      </c>
      <c r="H1881" s="17"/>
      <c r="K1881" s="26" t="s">
        <v>12519</v>
      </c>
      <c r="L1881" s="16" t="s">
        <v>12520</v>
      </c>
      <c r="M1881" s="28" t="str">
        <f t="shared" ref="M1881:Q1881" si="11287">IFERROR(IF(FIND(M$1,$F1881)&gt;1,"Age - Children",""),"")</f>
        <v/>
      </c>
      <c r="N1881" s="28" t="str">
        <f t="shared" si="11287"/>
        <v/>
      </c>
      <c r="O1881" s="28" t="str">
        <f t="shared" si="11287"/>
        <v/>
      </c>
      <c r="P1881" s="28" t="str">
        <f t="shared" si="11287"/>
        <v/>
      </c>
      <c r="Q1881" s="28" t="str">
        <f t="shared" si="11287"/>
        <v/>
      </c>
      <c r="R1881" s="28" t="str">
        <f t="shared" ref="R1881:T1881" si="11288">IFERROR(IF(FIND(R$1,$F1881)&gt;1,"Age - Elderly",""),"")</f>
        <v/>
      </c>
      <c r="S1881" s="28" t="str">
        <f t="shared" si="11288"/>
        <v/>
      </c>
      <c r="T1881" s="28" t="str">
        <f t="shared" si="11288"/>
        <v/>
      </c>
      <c r="U1881" s="28" t="str">
        <f t="shared" si="3"/>
        <v/>
      </c>
      <c r="V1881" s="28" t="str">
        <f t="shared" si="4"/>
        <v/>
      </c>
      <c r="X1881" s="28" t="str">
        <f t="shared" si="5"/>
        <v/>
      </c>
      <c r="Y1881" s="28" t="str">
        <f t="shared" si="6"/>
        <v/>
      </c>
      <c r="Z1881" s="28" t="str">
        <f t="shared" si="7"/>
        <v/>
      </c>
      <c r="AB1881" s="28" t="str">
        <f t="shared" si="8"/>
        <v/>
      </c>
      <c r="AD1881" s="28" t="str">
        <f t="shared" si="9"/>
        <v/>
      </c>
      <c r="AG1881" s="28" t="str">
        <f t="shared" ref="AG1881:AL1881" si="11289">IFERROR(IF(FIND(AG$1,$F1881)&gt;1,AG$1,""),"")</f>
        <v/>
      </c>
      <c r="AH1881" s="28" t="str">
        <f t="shared" si="11289"/>
        <v/>
      </c>
      <c r="AI1881" s="28" t="str">
        <f t="shared" si="11289"/>
        <v/>
      </c>
      <c r="AJ1881" s="28" t="str">
        <f t="shared" si="11289"/>
        <v/>
      </c>
      <c r="AK1881" s="28" t="str">
        <f t="shared" si="11289"/>
        <v/>
      </c>
      <c r="AL1881" s="28" t="str">
        <f t="shared" si="11289"/>
        <v/>
      </c>
      <c r="AM1881" s="28" t="str">
        <f t="shared" si="11"/>
        <v/>
      </c>
      <c r="AN1881" s="28" t="str">
        <f t="shared" ref="AN1881:AQ1881" si="11290">IFERROR(IF(FIND(AN$1,$F1881)&gt;1,"Status - LGBT",""),"")</f>
        <v/>
      </c>
      <c r="AO1881" s="28" t="str">
        <f t="shared" si="11290"/>
        <v/>
      </c>
      <c r="AP1881" s="28" t="str">
        <f t="shared" si="11290"/>
        <v/>
      </c>
      <c r="AQ1881" s="28" t="str">
        <f t="shared" si="11290"/>
        <v/>
      </c>
      <c r="AR1881" s="28" t="str">
        <f t="shared" ref="AR1881:AV1881" si="11291">IFERROR(IF(FIND(AR$1,$F1881)&gt;1,"BME",""),"")</f>
        <v/>
      </c>
      <c r="AS1881" s="28" t="str">
        <f t="shared" si="11291"/>
        <v/>
      </c>
      <c r="AT1881" s="28" t="str">
        <f t="shared" si="11291"/>
        <v/>
      </c>
      <c r="AU1881" s="28" t="str">
        <f t="shared" si="11291"/>
        <v/>
      </c>
      <c r="AV1881" s="28" t="str">
        <f t="shared" si="11291"/>
        <v/>
      </c>
      <c r="AW1881" s="28" t="str">
        <f t="shared" ref="AW1881:BC1881" si="11292">IFERROR(IF(FIND(AW$1,$F1881)&gt;1,AW$1,""),"")</f>
        <v/>
      </c>
      <c r="AX1881" s="28" t="str">
        <f t="shared" si="11292"/>
        <v/>
      </c>
      <c r="AY1881" s="28" t="str">
        <f t="shared" si="11292"/>
        <v/>
      </c>
      <c r="AZ1881" s="28" t="str">
        <f t="shared" si="11292"/>
        <v/>
      </c>
      <c r="BA1881" s="28" t="str">
        <f t="shared" si="11292"/>
        <v/>
      </c>
      <c r="BB1881" s="28" t="str">
        <f t="shared" si="11292"/>
        <v/>
      </c>
      <c r="BC1881" s="28" t="str">
        <f t="shared" si="11292"/>
        <v/>
      </c>
      <c r="BD1881" s="28" t="str">
        <f t="shared" si="15"/>
        <v/>
      </c>
      <c r="BG1881" s="2" t="s">
        <v>12521</v>
      </c>
      <c r="BJ1881" s="28" t="str">
        <f t="shared" si="16"/>
        <v/>
      </c>
      <c r="BK1881" s="28" t="str">
        <f t="shared" si="17"/>
        <v/>
      </c>
      <c r="BL1881" s="2" t="s">
        <v>20002</v>
      </c>
      <c r="BM1881" s="2" t="s">
        <v>98</v>
      </c>
      <c r="BU1881" s="18"/>
      <c r="BV1881" s="18"/>
      <c r="BW1881" s="47"/>
      <c r="BX1881" s="47" t="s">
        <v>19956</v>
      </c>
      <c r="BY1881" s="42" t="str">
        <f t="shared" si="18"/>
        <v/>
      </c>
      <c r="BZ1881" s="73"/>
    </row>
    <row r="1882" spans="1:78" ht="15">
      <c r="A1882" s="10" t="s">
        <v>51</v>
      </c>
      <c r="B1882" s="28">
        <f>VLOOKUP(A1882,Organisations!$A$2:$B$7,2,FALSE)</f>
        <v>4</v>
      </c>
      <c r="C1882" s="10" t="s">
        <v>12523</v>
      </c>
      <c r="D1882" s="10" t="s">
        <v>12524</v>
      </c>
      <c r="E1882" s="28" t="str">
        <f t="shared" si="0"/>
        <v>The group organises monthly talks and visits, meeting throughout the year for a range of activities including archaeolog</v>
      </c>
      <c r="F1882" s="10" t="s">
        <v>12526</v>
      </c>
      <c r="G1882" s="10" t="s">
        <v>68</v>
      </c>
      <c r="H1882" s="11"/>
      <c r="K1882" s="30" t="s">
        <v>12527</v>
      </c>
      <c r="L1882" s="12"/>
      <c r="M1882" s="28" t="str">
        <f t="shared" ref="M1882:Q1882" si="11293">IFERROR(IF(FIND(M$1,$F1882)&gt;1,"Age - Children",""),"")</f>
        <v/>
      </c>
      <c r="N1882" s="28" t="str">
        <f t="shared" si="11293"/>
        <v/>
      </c>
      <c r="O1882" s="28" t="str">
        <f t="shared" si="11293"/>
        <v/>
      </c>
      <c r="P1882" s="28" t="str">
        <f t="shared" si="11293"/>
        <v/>
      </c>
      <c r="Q1882" s="28" t="str">
        <f t="shared" si="11293"/>
        <v/>
      </c>
      <c r="R1882" s="28" t="str">
        <f t="shared" ref="R1882:T1882" si="11294">IFERROR(IF(FIND(R$1,$F1882)&gt;1,"Age - Elderly",""),"")</f>
        <v/>
      </c>
      <c r="S1882" s="28" t="str">
        <f t="shared" si="11294"/>
        <v/>
      </c>
      <c r="T1882" s="28" t="str">
        <f t="shared" si="11294"/>
        <v/>
      </c>
      <c r="U1882" s="28" t="str">
        <f t="shared" si="3"/>
        <v/>
      </c>
      <c r="V1882" s="28" t="str">
        <f t="shared" si="4"/>
        <v/>
      </c>
      <c r="X1882" s="28" t="str">
        <f t="shared" si="5"/>
        <v/>
      </c>
      <c r="Y1882" s="28" t="str">
        <f t="shared" si="6"/>
        <v/>
      </c>
      <c r="Z1882" s="28" t="str">
        <f t="shared" si="7"/>
        <v>Gender - Male</v>
      </c>
      <c r="AB1882" s="28" t="str">
        <f t="shared" si="8"/>
        <v/>
      </c>
      <c r="AD1882" s="28" t="str">
        <f t="shared" si="9"/>
        <v>Gender - Male;</v>
      </c>
      <c r="AG1882" s="28" t="str">
        <f t="shared" ref="AG1882:AL1882" si="11295">IFERROR(IF(FIND(AG$1,$F1882)&gt;1,AG$1,""),"")</f>
        <v/>
      </c>
      <c r="AH1882" s="28" t="str">
        <f t="shared" si="11295"/>
        <v/>
      </c>
      <c r="AI1882" s="28" t="str">
        <f t="shared" si="11295"/>
        <v/>
      </c>
      <c r="AJ1882" s="28" t="str">
        <f t="shared" si="11295"/>
        <v/>
      </c>
      <c r="AK1882" s="28" t="str">
        <f t="shared" si="11295"/>
        <v/>
      </c>
      <c r="AL1882" s="28" t="str">
        <f t="shared" si="11295"/>
        <v/>
      </c>
      <c r="AM1882" s="28" t="str">
        <f t="shared" si="11"/>
        <v/>
      </c>
      <c r="AN1882" s="28" t="str">
        <f t="shared" ref="AN1882:AQ1882" si="11296">IFERROR(IF(FIND(AN$1,$F1882)&gt;1,"Status - LGBT",""),"")</f>
        <v/>
      </c>
      <c r="AO1882" s="28" t="str">
        <f t="shared" si="11296"/>
        <v/>
      </c>
      <c r="AP1882" s="28" t="str">
        <f t="shared" si="11296"/>
        <v/>
      </c>
      <c r="AQ1882" s="28" t="str">
        <f t="shared" si="11296"/>
        <v/>
      </c>
      <c r="AR1882" s="28" t="str">
        <f t="shared" ref="AR1882:AV1882" si="11297">IFERROR(IF(FIND(AR$1,$F1882)&gt;1,"BME",""),"")</f>
        <v/>
      </c>
      <c r="AS1882" s="28" t="str">
        <f t="shared" si="11297"/>
        <v/>
      </c>
      <c r="AT1882" s="28" t="str">
        <f t="shared" si="11297"/>
        <v/>
      </c>
      <c r="AU1882" s="28" t="str">
        <f t="shared" si="11297"/>
        <v/>
      </c>
      <c r="AV1882" s="28" t="str">
        <f t="shared" si="11297"/>
        <v/>
      </c>
      <c r="AW1882" s="28" t="str">
        <f t="shared" ref="AW1882:BC1882" si="11298">IFERROR(IF(FIND(AW$1,$F1882)&gt;1,AW$1,""),"")</f>
        <v/>
      </c>
      <c r="AX1882" s="28" t="str">
        <f t="shared" si="11298"/>
        <v/>
      </c>
      <c r="AY1882" s="28" t="str">
        <f t="shared" si="11298"/>
        <v/>
      </c>
      <c r="AZ1882" s="28" t="str">
        <f t="shared" si="11298"/>
        <v/>
      </c>
      <c r="BA1882" s="28" t="str">
        <f t="shared" si="11298"/>
        <v/>
      </c>
      <c r="BB1882" s="28" t="str">
        <f t="shared" si="11298"/>
        <v/>
      </c>
      <c r="BC1882" s="28" t="str">
        <f t="shared" si="11298"/>
        <v/>
      </c>
      <c r="BD1882" s="28" t="str">
        <f t="shared" si="15"/>
        <v/>
      </c>
      <c r="BG1882" s="2" t="s">
        <v>12528</v>
      </c>
      <c r="BJ1882" s="28" t="str">
        <f t="shared" si="16"/>
        <v/>
      </c>
      <c r="BK1882" s="28" t="str">
        <f t="shared" si="17"/>
        <v/>
      </c>
      <c r="BL1882" s="2" t="s">
        <v>20003</v>
      </c>
      <c r="BM1882" s="2" t="s">
        <v>98</v>
      </c>
      <c r="BU1882" s="50" t="s">
        <v>703</v>
      </c>
      <c r="BV1882" s="12"/>
      <c r="BW1882" s="50"/>
      <c r="BX1882" s="50" t="s">
        <v>19839</v>
      </c>
      <c r="BY1882" s="42" t="str">
        <f t="shared" si="18"/>
        <v>Gender - Male;;Wetherby;</v>
      </c>
      <c r="BZ1882" s="72"/>
    </row>
    <row r="1883" spans="1:78" ht="15">
      <c r="A1883" s="16" t="s">
        <v>51</v>
      </c>
      <c r="B1883" s="28">
        <f>VLOOKUP(A1883,Organisations!$A$2:$B$7,2,FALSE)</f>
        <v>4</v>
      </c>
      <c r="C1883" s="16" t="s">
        <v>12530</v>
      </c>
      <c r="D1883" s="16" t="s">
        <v>12531</v>
      </c>
      <c r="E1883" s="28" t="str">
        <f t="shared" si="0"/>
        <v/>
      </c>
      <c r="F1883" s="16"/>
      <c r="G1883" s="16" t="s">
        <v>68</v>
      </c>
      <c r="H1883" s="17"/>
      <c r="K1883" s="59"/>
      <c r="L1883" s="16" t="s">
        <v>12532</v>
      </c>
      <c r="M1883" s="28" t="str">
        <f t="shared" ref="M1883:Q1883" si="11299">IFERROR(IF(FIND(M$1,$F1883)&gt;1,"Age - Children",""),"")</f>
        <v/>
      </c>
      <c r="N1883" s="28" t="str">
        <f t="shared" si="11299"/>
        <v/>
      </c>
      <c r="O1883" s="28" t="str">
        <f t="shared" si="11299"/>
        <v/>
      </c>
      <c r="P1883" s="28" t="str">
        <f t="shared" si="11299"/>
        <v/>
      </c>
      <c r="Q1883" s="28" t="str">
        <f t="shared" si="11299"/>
        <v/>
      </c>
      <c r="R1883" s="28" t="str">
        <f t="shared" ref="R1883:T1883" si="11300">IFERROR(IF(FIND(R$1,$F1883)&gt;1,"Age - Elderly",""),"")</f>
        <v/>
      </c>
      <c r="S1883" s="28" t="str">
        <f t="shared" si="11300"/>
        <v/>
      </c>
      <c r="T1883" s="28" t="str">
        <f t="shared" si="11300"/>
        <v/>
      </c>
      <c r="U1883" s="28" t="str">
        <f t="shared" si="3"/>
        <v/>
      </c>
      <c r="V1883" s="28" t="str">
        <f t="shared" si="4"/>
        <v/>
      </c>
      <c r="X1883" s="28" t="str">
        <f t="shared" si="5"/>
        <v/>
      </c>
      <c r="Y1883" s="28" t="str">
        <f t="shared" si="6"/>
        <v/>
      </c>
      <c r="Z1883" s="28" t="str">
        <f t="shared" si="7"/>
        <v/>
      </c>
      <c r="AB1883" s="28" t="str">
        <f t="shared" si="8"/>
        <v/>
      </c>
      <c r="AD1883" s="28" t="str">
        <f t="shared" si="9"/>
        <v/>
      </c>
      <c r="AG1883" s="28" t="str">
        <f t="shared" ref="AG1883:AL1883" si="11301">IFERROR(IF(FIND(AG$1,$F1883)&gt;1,AG$1,""),"")</f>
        <v/>
      </c>
      <c r="AH1883" s="28" t="str">
        <f t="shared" si="11301"/>
        <v/>
      </c>
      <c r="AI1883" s="28" t="str">
        <f t="shared" si="11301"/>
        <v/>
      </c>
      <c r="AJ1883" s="28" t="str">
        <f t="shared" si="11301"/>
        <v/>
      </c>
      <c r="AK1883" s="28" t="str">
        <f t="shared" si="11301"/>
        <v/>
      </c>
      <c r="AL1883" s="28" t="str">
        <f t="shared" si="11301"/>
        <v/>
      </c>
      <c r="AM1883" s="28" t="str">
        <f t="shared" si="11"/>
        <v/>
      </c>
      <c r="AN1883" s="28" t="str">
        <f t="shared" ref="AN1883:AQ1883" si="11302">IFERROR(IF(FIND(AN$1,$F1883)&gt;1,"Status - LGBT",""),"")</f>
        <v/>
      </c>
      <c r="AO1883" s="28" t="str">
        <f t="shared" si="11302"/>
        <v/>
      </c>
      <c r="AP1883" s="28" t="str">
        <f t="shared" si="11302"/>
        <v/>
      </c>
      <c r="AQ1883" s="28" t="str">
        <f t="shared" si="11302"/>
        <v/>
      </c>
      <c r="AR1883" s="28" t="str">
        <f t="shared" ref="AR1883:AV1883" si="11303">IFERROR(IF(FIND(AR$1,$F1883)&gt;1,"BME",""),"")</f>
        <v/>
      </c>
      <c r="AS1883" s="28" t="str">
        <f t="shared" si="11303"/>
        <v/>
      </c>
      <c r="AT1883" s="28" t="str">
        <f t="shared" si="11303"/>
        <v/>
      </c>
      <c r="AU1883" s="28" t="str">
        <f t="shared" si="11303"/>
        <v/>
      </c>
      <c r="AV1883" s="28" t="str">
        <f t="shared" si="11303"/>
        <v/>
      </c>
      <c r="AW1883" s="28" t="str">
        <f t="shared" ref="AW1883:BC1883" si="11304">IFERROR(IF(FIND(AW$1,$F1883)&gt;1,AW$1,""),"")</f>
        <v/>
      </c>
      <c r="AX1883" s="28" t="str">
        <f t="shared" si="11304"/>
        <v/>
      </c>
      <c r="AY1883" s="28" t="str">
        <f t="shared" si="11304"/>
        <v/>
      </c>
      <c r="AZ1883" s="28" t="str">
        <f t="shared" si="11304"/>
        <v/>
      </c>
      <c r="BA1883" s="28" t="str">
        <f t="shared" si="11304"/>
        <v/>
      </c>
      <c r="BB1883" s="28" t="str">
        <f t="shared" si="11304"/>
        <v/>
      </c>
      <c r="BC1883" s="28" t="str">
        <f t="shared" si="11304"/>
        <v/>
      </c>
      <c r="BD1883" s="28" t="str">
        <f t="shared" si="15"/>
        <v/>
      </c>
      <c r="BG1883" s="2" t="s">
        <v>6015</v>
      </c>
      <c r="BJ1883" s="28" t="str">
        <f t="shared" si="16"/>
        <v/>
      </c>
      <c r="BK1883" s="28" t="str">
        <f t="shared" si="17"/>
        <v/>
      </c>
      <c r="BL1883" s="2" t="s">
        <v>5484</v>
      </c>
      <c r="BM1883" s="2" t="s">
        <v>98</v>
      </c>
      <c r="BU1883" s="47" t="s">
        <v>20004</v>
      </c>
      <c r="BV1883" s="18"/>
      <c r="BW1883" s="47"/>
      <c r="BX1883" s="47" t="s">
        <v>20005</v>
      </c>
      <c r="BY1883" s="42" t="str">
        <f t="shared" si="18"/>
        <v>Leeds;Garforth;Swillington;</v>
      </c>
      <c r="BZ1883" s="73"/>
    </row>
    <row r="1884" spans="1:78" ht="15">
      <c r="A1884" s="10" t="s">
        <v>51</v>
      </c>
      <c r="B1884" s="28">
        <f>VLOOKUP(A1884,Organisations!$A$2:$B$7,2,FALSE)</f>
        <v>4</v>
      </c>
      <c r="C1884" s="10" t="s">
        <v>12534</v>
      </c>
      <c r="D1884" s="10" t="s">
        <v>12535</v>
      </c>
      <c r="E1884" s="28" t="str">
        <f t="shared" si="0"/>
        <v>BTRS is Yorkshire leading brain tumour charity offering a holistic service across the region to all brain tumour patient</v>
      </c>
      <c r="F1884" s="10" t="s">
        <v>12537</v>
      </c>
      <c r="G1884" s="10" t="s">
        <v>68</v>
      </c>
      <c r="H1884" s="11"/>
      <c r="K1884" s="30" t="s">
        <v>12538</v>
      </c>
      <c r="L1884" s="10" t="s">
        <v>12539</v>
      </c>
      <c r="M1884" s="28" t="str">
        <f t="shared" ref="M1884:Q1884" si="11305">IFERROR(IF(FIND(M$1,$F1884)&gt;1,"Age - Children",""),"")</f>
        <v>Age - Children</v>
      </c>
      <c r="N1884" s="28" t="str">
        <f t="shared" si="11305"/>
        <v/>
      </c>
      <c r="O1884" s="28" t="str">
        <f t="shared" si="11305"/>
        <v/>
      </c>
      <c r="P1884" s="28" t="str">
        <f t="shared" si="11305"/>
        <v/>
      </c>
      <c r="Q1884" s="28" t="str">
        <f t="shared" si="11305"/>
        <v/>
      </c>
      <c r="R1884" s="28" t="str">
        <f t="shared" ref="R1884:T1884" si="11306">IFERROR(IF(FIND(R$1,$F1884)&gt;1,"Age - Elderly",""),"")</f>
        <v/>
      </c>
      <c r="S1884" s="28" t="str">
        <f t="shared" si="11306"/>
        <v/>
      </c>
      <c r="T1884" s="28" t="str">
        <f t="shared" si="11306"/>
        <v/>
      </c>
      <c r="U1884" s="28" t="str">
        <f t="shared" si="3"/>
        <v>Age - Children;</v>
      </c>
      <c r="V1884" s="28" t="str">
        <f t="shared" si="4"/>
        <v/>
      </c>
      <c r="X1884" s="28" t="str">
        <f t="shared" si="5"/>
        <v/>
      </c>
      <c r="Y1884" s="28" t="str">
        <f t="shared" si="6"/>
        <v/>
      </c>
      <c r="Z1884" s="28" t="str">
        <f t="shared" si="7"/>
        <v/>
      </c>
      <c r="AB1884" s="28" t="str">
        <f t="shared" si="8"/>
        <v/>
      </c>
      <c r="AD1884" s="28" t="str">
        <f t="shared" si="9"/>
        <v/>
      </c>
      <c r="AG1884" s="28" t="str">
        <f t="shared" ref="AG1884:AL1884" si="11307">IFERROR(IF(FIND(AG$1,$F1884)&gt;1,AG$1,""),"")</f>
        <v/>
      </c>
      <c r="AH1884" s="28" t="str">
        <f t="shared" si="11307"/>
        <v/>
      </c>
      <c r="AI1884" s="28" t="str">
        <f t="shared" si="11307"/>
        <v/>
      </c>
      <c r="AJ1884" s="28" t="str">
        <f t="shared" si="11307"/>
        <v/>
      </c>
      <c r="AK1884" s="28" t="str">
        <f t="shared" si="11307"/>
        <v/>
      </c>
      <c r="AL1884" s="28" t="str">
        <f t="shared" si="11307"/>
        <v/>
      </c>
      <c r="AM1884" s="28" t="str">
        <f t="shared" si="11"/>
        <v/>
      </c>
      <c r="AN1884" s="28" t="str">
        <f t="shared" ref="AN1884:AQ1884" si="11308">IFERROR(IF(FIND(AN$1,$F1884)&gt;1,"Status - LGBT",""),"")</f>
        <v/>
      </c>
      <c r="AO1884" s="28" t="str">
        <f t="shared" si="11308"/>
        <v/>
      </c>
      <c r="AP1884" s="28" t="str">
        <f t="shared" si="11308"/>
        <v/>
      </c>
      <c r="AQ1884" s="28" t="str">
        <f t="shared" si="11308"/>
        <v/>
      </c>
      <c r="AR1884" s="28" t="str">
        <f t="shared" ref="AR1884:AV1884" si="11309">IFERROR(IF(FIND(AR$1,$F1884)&gt;1,"BME",""),"")</f>
        <v/>
      </c>
      <c r="AS1884" s="28" t="str">
        <f t="shared" si="11309"/>
        <v/>
      </c>
      <c r="AT1884" s="28" t="str">
        <f t="shared" si="11309"/>
        <v/>
      </c>
      <c r="AU1884" s="28" t="str">
        <f t="shared" si="11309"/>
        <v/>
      </c>
      <c r="AV1884" s="28" t="str">
        <f t="shared" si="11309"/>
        <v/>
      </c>
      <c r="AW1884" s="28" t="str">
        <f t="shared" ref="AW1884:BC1884" si="11310">IFERROR(IF(FIND(AW$1,$F1884)&gt;1,AW$1,""),"")</f>
        <v/>
      </c>
      <c r="AX1884" s="28" t="str">
        <f t="shared" si="11310"/>
        <v/>
      </c>
      <c r="AY1884" s="28" t="str">
        <f t="shared" si="11310"/>
        <v/>
      </c>
      <c r="AZ1884" s="28" t="str">
        <f t="shared" si="11310"/>
        <v/>
      </c>
      <c r="BA1884" s="28" t="str">
        <f t="shared" si="11310"/>
        <v/>
      </c>
      <c r="BB1884" s="28" t="str">
        <f t="shared" si="11310"/>
        <v/>
      </c>
      <c r="BC1884" s="28" t="str">
        <f t="shared" si="11310"/>
        <v/>
      </c>
      <c r="BD1884" s="28" t="str">
        <f t="shared" si="15"/>
        <v/>
      </c>
      <c r="BG1884" s="2" t="s">
        <v>12540</v>
      </c>
      <c r="BJ1884" s="28" t="str">
        <f t="shared" si="16"/>
        <v/>
      </c>
      <c r="BK1884" s="28" t="str">
        <f t="shared" si="17"/>
        <v/>
      </c>
      <c r="BL1884" s="2" t="s">
        <v>20006</v>
      </c>
      <c r="BM1884" s="2" t="s">
        <v>98</v>
      </c>
      <c r="BU1884" s="50" t="s">
        <v>19850</v>
      </c>
      <c r="BV1884" s="12"/>
      <c r="BW1884" s="50"/>
      <c r="BX1884" s="50" t="s">
        <v>20007</v>
      </c>
      <c r="BY1884" s="42" t="str">
        <f t="shared" si="18"/>
        <v>Age - Children;;Leeds;Hyde Park;Woodhouse;Headingley;</v>
      </c>
      <c r="BZ1884" s="72"/>
    </row>
    <row r="1885" spans="1:78" ht="15">
      <c r="A1885" s="16" t="s">
        <v>51</v>
      </c>
      <c r="B1885" s="28">
        <f>VLOOKUP(A1885,Organisations!$A$2:$B$7,2,FALSE)</f>
        <v>4</v>
      </c>
      <c r="C1885" s="16" t="s">
        <v>12542</v>
      </c>
      <c r="D1885" s="16" t="s">
        <v>12543</v>
      </c>
      <c r="E1885" s="28" t="str">
        <f t="shared" si="0"/>
        <v xml:space="preserve">We are a group of Christians of all ages who meet regularly for worship and fellowship and try to live out our faith in </v>
      </c>
      <c r="F1885" s="16" t="s">
        <v>12545</v>
      </c>
      <c r="G1885" s="16" t="s">
        <v>68</v>
      </c>
      <c r="H1885" s="17"/>
      <c r="K1885" s="26" t="s">
        <v>12546</v>
      </c>
      <c r="L1885" s="16" t="s">
        <v>12547</v>
      </c>
      <c r="M1885" s="28" t="str">
        <f t="shared" ref="M1885:Q1885" si="11311">IFERROR(IF(FIND(M$1,$F1885)&gt;1,"Age - Children",""),"")</f>
        <v>Age - Children</v>
      </c>
      <c r="N1885" s="28" t="str">
        <f t="shared" si="11311"/>
        <v/>
      </c>
      <c r="O1885" s="28" t="str">
        <f t="shared" si="11311"/>
        <v/>
      </c>
      <c r="P1885" s="28" t="str">
        <f t="shared" si="11311"/>
        <v/>
      </c>
      <c r="Q1885" s="28" t="str">
        <f t="shared" si="11311"/>
        <v/>
      </c>
      <c r="R1885" s="28" t="str">
        <f t="shared" ref="R1885:T1885" si="11312">IFERROR(IF(FIND(R$1,$F1885)&gt;1,"Age - Elderly",""),"")</f>
        <v/>
      </c>
      <c r="S1885" s="28" t="str">
        <f t="shared" si="11312"/>
        <v/>
      </c>
      <c r="T1885" s="28" t="str">
        <f t="shared" si="11312"/>
        <v/>
      </c>
      <c r="U1885" s="28" t="str">
        <f t="shared" si="3"/>
        <v>Age - Children;</v>
      </c>
      <c r="V1885" s="28" t="str">
        <f t="shared" si="4"/>
        <v/>
      </c>
      <c r="X1885" s="28" t="str">
        <f t="shared" si="5"/>
        <v/>
      </c>
      <c r="Y1885" s="28" t="str">
        <f t="shared" si="6"/>
        <v/>
      </c>
      <c r="Z1885" s="28" t="str">
        <f t="shared" si="7"/>
        <v/>
      </c>
      <c r="AB1885" s="28" t="str">
        <f t="shared" si="8"/>
        <v/>
      </c>
      <c r="AD1885" s="28" t="str">
        <f t="shared" si="9"/>
        <v/>
      </c>
      <c r="AG1885" s="28" t="str">
        <f t="shared" ref="AG1885:AL1885" si="11313">IFERROR(IF(FIND(AG$1,$F1885)&gt;1,AG$1,""),"")</f>
        <v/>
      </c>
      <c r="AH1885" s="28" t="str">
        <f t="shared" si="11313"/>
        <v/>
      </c>
      <c r="AI1885" s="28" t="str">
        <f t="shared" si="11313"/>
        <v/>
      </c>
      <c r="AJ1885" s="28" t="str">
        <f t="shared" si="11313"/>
        <v/>
      </c>
      <c r="AK1885" s="28" t="str">
        <f t="shared" si="11313"/>
        <v/>
      </c>
      <c r="AL1885" s="28" t="str">
        <f t="shared" si="11313"/>
        <v/>
      </c>
      <c r="AM1885" s="28" t="str">
        <f t="shared" si="11"/>
        <v/>
      </c>
      <c r="AN1885" s="28" t="str">
        <f t="shared" ref="AN1885:AQ1885" si="11314">IFERROR(IF(FIND(AN$1,$F1885)&gt;1,"Status - LGBT",""),"")</f>
        <v/>
      </c>
      <c r="AO1885" s="28" t="str">
        <f t="shared" si="11314"/>
        <v/>
      </c>
      <c r="AP1885" s="28" t="str">
        <f t="shared" si="11314"/>
        <v/>
      </c>
      <c r="AQ1885" s="28" t="str">
        <f t="shared" si="11314"/>
        <v/>
      </c>
      <c r="AR1885" s="28" t="str">
        <f t="shared" ref="AR1885:AV1885" si="11315">IFERROR(IF(FIND(AR$1,$F1885)&gt;1,"BME",""),"")</f>
        <v/>
      </c>
      <c r="AS1885" s="28" t="str">
        <f t="shared" si="11315"/>
        <v/>
      </c>
      <c r="AT1885" s="28" t="str">
        <f t="shared" si="11315"/>
        <v/>
      </c>
      <c r="AU1885" s="28" t="str">
        <f t="shared" si="11315"/>
        <v/>
      </c>
      <c r="AV1885" s="28" t="str">
        <f t="shared" si="11315"/>
        <v/>
      </c>
      <c r="AW1885" s="28" t="str">
        <f t="shared" ref="AW1885:BC1885" si="11316">IFERROR(IF(FIND(AW$1,$F1885)&gt;1,AW$1,""),"")</f>
        <v/>
      </c>
      <c r="AX1885" s="28" t="str">
        <f t="shared" si="11316"/>
        <v/>
      </c>
      <c r="AY1885" s="28" t="str">
        <f t="shared" si="11316"/>
        <v/>
      </c>
      <c r="AZ1885" s="28" t="str">
        <f t="shared" si="11316"/>
        <v/>
      </c>
      <c r="BA1885" s="28" t="str">
        <f t="shared" si="11316"/>
        <v/>
      </c>
      <c r="BB1885" s="28" t="str">
        <f t="shared" si="11316"/>
        <v/>
      </c>
      <c r="BC1885" s="28" t="str">
        <f t="shared" si="11316"/>
        <v/>
      </c>
      <c r="BD1885" s="28" t="str">
        <f t="shared" si="15"/>
        <v/>
      </c>
      <c r="BG1885" s="2" t="s">
        <v>12548</v>
      </c>
      <c r="BJ1885" s="28" t="str">
        <f t="shared" si="16"/>
        <v/>
      </c>
      <c r="BK1885" s="28" t="str">
        <f t="shared" si="17"/>
        <v/>
      </c>
      <c r="BL1885" s="2" t="s">
        <v>20008</v>
      </c>
      <c r="BM1885" s="2" t="s">
        <v>98</v>
      </c>
      <c r="BU1885" s="18"/>
      <c r="BV1885" s="18"/>
      <c r="BW1885" s="47"/>
      <c r="BX1885" s="47" t="s">
        <v>20009</v>
      </c>
      <c r="BY1885" s="42" t="str">
        <f t="shared" si="18"/>
        <v>Age - Children;;</v>
      </c>
      <c r="BZ1885" s="73"/>
    </row>
    <row r="1886" spans="1:78" ht="15">
      <c r="A1886" s="10" t="s">
        <v>51</v>
      </c>
      <c r="B1886" s="28">
        <f>VLOOKUP(A1886,Organisations!$A$2:$B$7,2,FALSE)</f>
        <v>4</v>
      </c>
      <c r="C1886" s="10" t="s">
        <v>12550</v>
      </c>
      <c r="D1886" s="10" t="s">
        <v>12551</v>
      </c>
      <c r="E1886" s="28" t="str">
        <f t="shared" si="0"/>
        <v>Specific trust fund for the young people of Bramhope to help with their development.</v>
      </c>
      <c r="F1886" s="10" t="s">
        <v>12552</v>
      </c>
      <c r="G1886" s="10" t="s">
        <v>68</v>
      </c>
      <c r="H1886" s="11"/>
      <c r="K1886" s="59"/>
      <c r="L1886" s="10" t="s">
        <v>12553</v>
      </c>
      <c r="M1886" s="28" t="str">
        <f t="shared" ref="M1886:Q1886" si="11317">IFERROR(IF(FIND(M$1,$F1886)&gt;1,"Age - Children",""),"")</f>
        <v/>
      </c>
      <c r="N1886" s="28" t="str">
        <f t="shared" si="11317"/>
        <v/>
      </c>
      <c r="O1886" s="28" t="str">
        <f t="shared" si="11317"/>
        <v/>
      </c>
      <c r="P1886" s="28" t="str">
        <f t="shared" si="11317"/>
        <v/>
      </c>
      <c r="Q1886" s="28" t="str">
        <f t="shared" si="11317"/>
        <v/>
      </c>
      <c r="R1886" s="28" t="str">
        <f t="shared" ref="R1886:T1886" si="11318">IFERROR(IF(FIND(R$1,$F1886)&gt;1,"Age - Elderly",""),"")</f>
        <v/>
      </c>
      <c r="S1886" s="28" t="str">
        <f t="shared" si="11318"/>
        <v/>
      </c>
      <c r="T1886" s="28" t="str">
        <f t="shared" si="11318"/>
        <v/>
      </c>
      <c r="U1886" s="28" t="str">
        <f t="shared" si="3"/>
        <v/>
      </c>
      <c r="V1886" s="28" t="str">
        <f t="shared" si="4"/>
        <v/>
      </c>
      <c r="X1886" s="28" t="str">
        <f t="shared" si="5"/>
        <v/>
      </c>
      <c r="Y1886" s="28" t="str">
        <f t="shared" si="6"/>
        <v/>
      </c>
      <c r="Z1886" s="28" t="str">
        <f t="shared" si="7"/>
        <v>Gender - Male</v>
      </c>
      <c r="AB1886" s="28" t="str">
        <f t="shared" si="8"/>
        <v/>
      </c>
      <c r="AD1886" s="28" t="str">
        <f t="shared" si="9"/>
        <v>Gender - Male;</v>
      </c>
      <c r="AG1886" s="28" t="str">
        <f t="shared" ref="AG1886:AL1886" si="11319">IFERROR(IF(FIND(AG$1,$F1886)&gt;1,AG$1,""),"")</f>
        <v/>
      </c>
      <c r="AH1886" s="28" t="str">
        <f t="shared" si="11319"/>
        <v/>
      </c>
      <c r="AI1886" s="28" t="str">
        <f t="shared" si="11319"/>
        <v/>
      </c>
      <c r="AJ1886" s="28" t="str">
        <f t="shared" si="11319"/>
        <v/>
      </c>
      <c r="AK1886" s="28" t="str">
        <f t="shared" si="11319"/>
        <v/>
      </c>
      <c r="AL1886" s="28" t="str">
        <f t="shared" si="11319"/>
        <v/>
      </c>
      <c r="AM1886" s="28" t="str">
        <f t="shared" si="11"/>
        <v/>
      </c>
      <c r="AN1886" s="28" t="str">
        <f t="shared" ref="AN1886:AQ1886" si="11320">IFERROR(IF(FIND(AN$1,$F1886)&gt;1,"Status - LGBT",""),"")</f>
        <v/>
      </c>
      <c r="AO1886" s="28" t="str">
        <f t="shared" si="11320"/>
        <v/>
      </c>
      <c r="AP1886" s="28" t="str">
        <f t="shared" si="11320"/>
        <v/>
      </c>
      <c r="AQ1886" s="28" t="str">
        <f t="shared" si="11320"/>
        <v/>
      </c>
      <c r="AR1886" s="28" t="str">
        <f t="shared" ref="AR1886:AV1886" si="11321">IFERROR(IF(FIND(AR$1,$F1886)&gt;1,"BME",""),"")</f>
        <v/>
      </c>
      <c r="AS1886" s="28" t="str">
        <f t="shared" si="11321"/>
        <v/>
      </c>
      <c r="AT1886" s="28" t="str">
        <f t="shared" si="11321"/>
        <v/>
      </c>
      <c r="AU1886" s="28" t="str">
        <f t="shared" si="11321"/>
        <v/>
      </c>
      <c r="AV1886" s="28" t="str">
        <f t="shared" si="11321"/>
        <v/>
      </c>
      <c r="AW1886" s="28" t="str">
        <f t="shared" ref="AW1886:BC1886" si="11322">IFERROR(IF(FIND(AW$1,$F1886)&gt;1,AW$1,""),"")</f>
        <v/>
      </c>
      <c r="AX1886" s="28" t="str">
        <f t="shared" si="11322"/>
        <v/>
      </c>
      <c r="AY1886" s="28" t="str">
        <f t="shared" si="11322"/>
        <v/>
      </c>
      <c r="AZ1886" s="28" t="str">
        <f t="shared" si="11322"/>
        <v/>
      </c>
      <c r="BA1886" s="28" t="str">
        <f t="shared" si="11322"/>
        <v/>
      </c>
      <c r="BB1886" s="28" t="str">
        <f t="shared" si="11322"/>
        <v/>
      </c>
      <c r="BC1886" s="28" t="str">
        <f t="shared" si="11322"/>
        <v/>
      </c>
      <c r="BD1886" s="28" t="str">
        <f t="shared" si="15"/>
        <v/>
      </c>
      <c r="BG1886" s="2" t="s">
        <v>12554</v>
      </c>
      <c r="BJ1886" s="28" t="str">
        <f t="shared" si="16"/>
        <v/>
      </c>
      <c r="BK1886" s="28" t="str">
        <f t="shared" si="17"/>
        <v/>
      </c>
      <c r="BL1886" s="2" t="s">
        <v>20010</v>
      </c>
      <c r="BM1886" s="2" t="s">
        <v>98</v>
      </c>
      <c r="BU1886" s="12"/>
      <c r="BV1886" s="12"/>
      <c r="BW1886" s="50"/>
      <c r="BX1886" s="50" t="s">
        <v>20011</v>
      </c>
      <c r="BY1886" s="42" t="str">
        <f t="shared" si="18"/>
        <v>Gender - Male;;</v>
      </c>
      <c r="BZ1886" s="72"/>
    </row>
    <row r="1887" spans="1:78" ht="15">
      <c r="A1887" s="16" t="s">
        <v>51</v>
      </c>
      <c r="B1887" s="28">
        <f>VLOOKUP(A1887,Organisations!$A$2:$B$7,2,FALSE)</f>
        <v>4</v>
      </c>
      <c r="C1887" s="16" t="s">
        <v>12556</v>
      </c>
      <c r="D1887" s="16" t="s">
        <v>12557</v>
      </c>
      <c r="E1887" s="28" t="str">
        <f t="shared" si="0"/>
        <v>We are a friendly, family-centred Church which is evangelical in theology. Our Sunday Services include contemporary Bibl</v>
      </c>
      <c r="F1887" s="16" t="s">
        <v>12559</v>
      </c>
      <c r="G1887" s="16" t="s">
        <v>68</v>
      </c>
      <c r="H1887" s="54"/>
      <c r="K1887" s="26" t="s">
        <v>12560</v>
      </c>
      <c r="L1887" s="16" t="s">
        <v>12561</v>
      </c>
      <c r="M1887" s="28" t="str">
        <f t="shared" ref="M1887:Q1887" si="11323">IFERROR(IF(FIND(M$1,$F1887)&gt;1,"Age - Children",""),"")</f>
        <v/>
      </c>
      <c r="N1887" s="28" t="str">
        <f t="shared" si="11323"/>
        <v/>
      </c>
      <c r="O1887" s="28" t="str">
        <f t="shared" si="11323"/>
        <v/>
      </c>
      <c r="P1887" s="28" t="str">
        <f t="shared" si="11323"/>
        <v/>
      </c>
      <c r="Q1887" s="28" t="str">
        <f t="shared" si="11323"/>
        <v/>
      </c>
      <c r="R1887" s="28" t="str">
        <f t="shared" ref="R1887:T1887" si="11324">IFERROR(IF(FIND(R$1,$F1887)&gt;1,"Age - Elderly",""),"")</f>
        <v/>
      </c>
      <c r="S1887" s="28" t="str">
        <f t="shared" si="11324"/>
        <v/>
      </c>
      <c r="T1887" s="28" t="str">
        <f t="shared" si="11324"/>
        <v/>
      </c>
      <c r="U1887" s="28" t="str">
        <f t="shared" si="3"/>
        <v/>
      </c>
      <c r="V1887" s="28" t="str">
        <f t="shared" si="4"/>
        <v/>
      </c>
      <c r="X1887" s="28" t="str">
        <f t="shared" si="5"/>
        <v/>
      </c>
      <c r="Y1887" s="28" t="str">
        <f t="shared" si="6"/>
        <v/>
      </c>
      <c r="Z1887" s="28" t="str">
        <f t="shared" si="7"/>
        <v/>
      </c>
      <c r="AB1887" s="28" t="str">
        <f t="shared" si="8"/>
        <v/>
      </c>
      <c r="AD1887" s="28" t="str">
        <f t="shared" si="9"/>
        <v/>
      </c>
      <c r="AG1887" s="28" t="str">
        <f t="shared" ref="AG1887:AL1887" si="11325">IFERROR(IF(FIND(AG$1,$F1887)&gt;1,AG$1,""),"")</f>
        <v/>
      </c>
      <c r="AH1887" s="28" t="str">
        <f t="shared" si="11325"/>
        <v/>
      </c>
      <c r="AI1887" s="28" t="str">
        <f t="shared" si="11325"/>
        <v/>
      </c>
      <c r="AJ1887" s="28" t="str">
        <f t="shared" si="11325"/>
        <v/>
      </c>
      <c r="AK1887" s="28" t="str">
        <f t="shared" si="11325"/>
        <v/>
      </c>
      <c r="AL1887" s="28" t="str">
        <f t="shared" si="11325"/>
        <v/>
      </c>
      <c r="AM1887" s="28" t="str">
        <f t="shared" si="11"/>
        <v/>
      </c>
      <c r="AN1887" s="28" t="str">
        <f t="shared" ref="AN1887:AQ1887" si="11326">IFERROR(IF(FIND(AN$1,$F1887)&gt;1,"Status - LGBT",""),"")</f>
        <v/>
      </c>
      <c r="AO1887" s="28" t="str">
        <f t="shared" si="11326"/>
        <v/>
      </c>
      <c r="AP1887" s="28" t="str">
        <f t="shared" si="11326"/>
        <v/>
      </c>
      <c r="AQ1887" s="28" t="str">
        <f t="shared" si="11326"/>
        <v/>
      </c>
      <c r="AR1887" s="28" t="str">
        <f t="shared" ref="AR1887:AV1887" si="11327">IFERROR(IF(FIND(AR$1,$F1887)&gt;1,"BME",""),"")</f>
        <v/>
      </c>
      <c r="AS1887" s="28" t="str">
        <f t="shared" si="11327"/>
        <v/>
      </c>
      <c r="AT1887" s="28" t="str">
        <f t="shared" si="11327"/>
        <v/>
      </c>
      <c r="AU1887" s="28" t="str">
        <f t="shared" si="11327"/>
        <v/>
      </c>
      <c r="AV1887" s="28" t="str">
        <f t="shared" si="11327"/>
        <v/>
      </c>
      <c r="AW1887" s="28" t="str">
        <f t="shared" ref="AW1887:BC1887" si="11328">IFERROR(IF(FIND(AW$1,$F1887)&gt;1,AW$1,""),"")</f>
        <v/>
      </c>
      <c r="AX1887" s="28" t="str">
        <f t="shared" si="11328"/>
        <v/>
      </c>
      <c r="AY1887" s="28" t="str">
        <f t="shared" si="11328"/>
        <v/>
      </c>
      <c r="AZ1887" s="28" t="str">
        <f t="shared" si="11328"/>
        <v/>
      </c>
      <c r="BA1887" s="28" t="str">
        <f t="shared" si="11328"/>
        <v/>
      </c>
      <c r="BB1887" s="28" t="str">
        <f t="shared" si="11328"/>
        <v/>
      </c>
      <c r="BC1887" s="28" t="str">
        <f t="shared" si="11328"/>
        <v/>
      </c>
      <c r="BD1887" s="28" t="str">
        <f t="shared" si="15"/>
        <v/>
      </c>
      <c r="BG1887" s="2" t="s">
        <v>12562</v>
      </c>
      <c r="BJ1887" s="28" t="str">
        <f t="shared" si="16"/>
        <v/>
      </c>
      <c r="BK1887" s="28" t="str">
        <f t="shared" si="17"/>
        <v/>
      </c>
      <c r="BL1887" s="2" t="s">
        <v>20012</v>
      </c>
      <c r="BM1887" s="2" t="s">
        <v>98</v>
      </c>
      <c r="BT1887" s="2" t="s">
        <v>2863</v>
      </c>
      <c r="BU1887" s="24"/>
      <c r="BV1887" s="24"/>
      <c r="BW1887" s="47"/>
      <c r="BX1887" s="47" t="s">
        <v>19860</v>
      </c>
      <c r="BY1887" s="42" t="str">
        <f t="shared" si="18"/>
        <v/>
      </c>
      <c r="BZ1887" s="73"/>
    </row>
    <row r="1888" spans="1:78" ht="15">
      <c r="A1888" s="10" t="s">
        <v>51</v>
      </c>
      <c r="B1888" s="28">
        <f>VLOOKUP(A1888,Organisations!$A$2:$B$7,2,FALSE)</f>
        <v>4</v>
      </c>
      <c r="C1888" s="10" t="s">
        <v>12564</v>
      </c>
      <c r="D1888" s="10" t="s">
        <v>12565</v>
      </c>
      <c r="E1888" s="28" t="str">
        <f t="shared" si="0"/>
        <v>Bramley Baths is a not-for-profit community enterprise. Our aims and objectives are social, community-driven, locally fo</v>
      </c>
      <c r="F1888" s="10" t="s">
        <v>12567</v>
      </c>
      <c r="G1888" s="10" t="s">
        <v>68</v>
      </c>
      <c r="H1888" s="11"/>
      <c r="K1888" s="30" t="s">
        <v>12568</v>
      </c>
      <c r="L1888" s="10" t="s">
        <v>4690</v>
      </c>
      <c r="M1888" s="28" t="str">
        <f t="shared" ref="M1888:Q1888" si="11329">IFERROR(IF(FIND(M$1,$F1888)&gt;1,"Age - Children",""),"")</f>
        <v/>
      </c>
      <c r="N1888" s="28" t="str">
        <f t="shared" si="11329"/>
        <v/>
      </c>
      <c r="O1888" s="28" t="str">
        <f t="shared" si="11329"/>
        <v/>
      </c>
      <c r="P1888" s="28" t="str">
        <f t="shared" si="11329"/>
        <v/>
      </c>
      <c r="Q1888" s="28" t="str">
        <f t="shared" si="11329"/>
        <v/>
      </c>
      <c r="R1888" s="28" t="str">
        <f t="shared" ref="R1888:T1888" si="11330">IFERROR(IF(FIND(R$1,$F1888)&gt;1,"Age - Elderly",""),"")</f>
        <v/>
      </c>
      <c r="S1888" s="28" t="str">
        <f t="shared" si="11330"/>
        <v/>
      </c>
      <c r="T1888" s="28" t="str">
        <f t="shared" si="11330"/>
        <v/>
      </c>
      <c r="U1888" s="28" t="str">
        <f t="shared" si="3"/>
        <v/>
      </c>
      <c r="V1888" s="28" t="str">
        <f t="shared" si="4"/>
        <v/>
      </c>
      <c r="X1888" s="28" t="str">
        <f t="shared" si="5"/>
        <v/>
      </c>
      <c r="Y1888" s="28" t="str">
        <f t="shared" si="6"/>
        <v/>
      </c>
      <c r="Z1888" s="28" t="str">
        <f t="shared" si="7"/>
        <v/>
      </c>
      <c r="AB1888" s="28" t="str">
        <f t="shared" si="8"/>
        <v/>
      </c>
      <c r="AD1888" s="28" t="str">
        <f t="shared" si="9"/>
        <v/>
      </c>
      <c r="AG1888" s="28" t="str">
        <f t="shared" ref="AG1888:AL1888" si="11331">IFERROR(IF(FIND(AG$1,$F1888)&gt;1,AG$1,""),"")</f>
        <v/>
      </c>
      <c r="AH1888" s="28" t="str">
        <f t="shared" si="11331"/>
        <v/>
      </c>
      <c r="AI1888" s="28" t="str">
        <f t="shared" si="11331"/>
        <v/>
      </c>
      <c r="AJ1888" s="28" t="str">
        <f t="shared" si="11331"/>
        <v/>
      </c>
      <c r="AK1888" s="28" t="str">
        <f t="shared" si="11331"/>
        <v/>
      </c>
      <c r="AL1888" s="28" t="str">
        <f t="shared" si="11331"/>
        <v/>
      </c>
      <c r="AM1888" s="28" t="str">
        <f t="shared" si="11"/>
        <v/>
      </c>
      <c r="AN1888" s="28" t="str">
        <f t="shared" ref="AN1888:AQ1888" si="11332">IFERROR(IF(FIND(AN$1,$F1888)&gt;1,"Status - LGBT",""),"")</f>
        <v/>
      </c>
      <c r="AO1888" s="28" t="str">
        <f t="shared" si="11332"/>
        <v/>
      </c>
      <c r="AP1888" s="28" t="str">
        <f t="shared" si="11332"/>
        <v/>
      </c>
      <c r="AQ1888" s="28" t="str">
        <f t="shared" si="11332"/>
        <v/>
      </c>
      <c r="AR1888" s="28" t="str">
        <f t="shared" ref="AR1888:AV1888" si="11333">IFERROR(IF(FIND(AR$1,$F1888)&gt;1,"BME",""),"")</f>
        <v/>
      </c>
      <c r="AS1888" s="28" t="str">
        <f t="shared" si="11333"/>
        <v/>
      </c>
      <c r="AT1888" s="28" t="str">
        <f t="shared" si="11333"/>
        <v/>
      </c>
      <c r="AU1888" s="28" t="str">
        <f t="shared" si="11333"/>
        <v/>
      </c>
      <c r="AV1888" s="28" t="str">
        <f t="shared" si="11333"/>
        <v/>
      </c>
      <c r="AW1888" s="28" t="str">
        <f t="shared" ref="AW1888:BC1888" si="11334">IFERROR(IF(FIND(AW$1,$F1888)&gt;1,AW$1,""),"")</f>
        <v/>
      </c>
      <c r="AX1888" s="28" t="str">
        <f t="shared" si="11334"/>
        <v/>
      </c>
      <c r="AY1888" s="28" t="str">
        <f t="shared" si="11334"/>
        <v/>
      </c>
      <c r="AZ1888" s="28" t="str">
        <f t="shared" si="11334"/>
        <v/>
      </c>
      <c r="BA1888" s="28" t="str">
        <f t="shared" si="11334"/>
        <v/>
      </c>
      <c r="BB1888" s="28" t="str">
        <f t="shared" si="11334"/>
        <v/>
      </c>
      <c r="BC1888" s="28" t="str">
        <f t="shared" si="11334"/>
        <v/>
      </c>
      <c r="BD1888" s="28" t="str">
        <f t="shared" si="15"/>
        <v/>
      </c>
      <c r="BG1888" s="2" t="s">
        <v>4807</v>
      </c>
      <c r="BJ1888" s="28" t="str">
        <f t="shared" si="16"/>
        <v/>
      </c>
      <c r="BK1888" s="28" t="str">
        <f t="shared" si="17"/>
        <v/>
      </c>
      <c r="BL1888" s="2" t="s">
        <v>4215</v>
      </c>
      <c r="BM1888" s="2" t="s">
        <v>98</v>
      </c>
      <c r="BU1888" s="50" t="s">
        <v>20013</v>
      </c>
      <c r="BV1888" s="12"/>
      <c r="BW1888" s="50"/>
      <c r="BX1888" s="50" t="s">
        <v>20014</v>
      </c>
      <c r="BY1888" s="42" t="str">
        <f t="shared" si="18"/>
        <v>Bramley;Stanningley;</v>
      </c>
      <c r="BZ1888" s="72"/>
    </row>
    <row r="1889" spans="1:78" ht="15">
      <c r="A1889" s="16" t="s">
        <v>51</v>
      </c>
      <c r="B1889" s="28">
        <f>VLOOKUP(A1889,Organisations!$A$2:$B$7,2,FALSE)</f>
        <v>4</v>
      </c>
      <c r="C1889" s="16" t="s">
        <v>12570</v>
      </c>
      <c r="D1889" s="16" t="s">
        <v>12571</v>
      </c>
      <c r="E1889" s="28" t="str">
        <f t="shared" si="0"/>
        <v>Bramley Community Centre Luncheon Club has been in operation for over 30 years and is a voluntary run independent Lunche</v>
      </c>
      <c r="F1889" s="16" t="s">
        <v>12573</v>
      </c>
      <c r="G1889" s="16" t="s">
        <v>68</v>
      </c>
      <c r="H1889" s="17"/>
      <c r="K1889" s="26" t="s">
        <v>12574</v>
      </c>
      <c r="L1889" s="18"/>
      <c r="M1889" s="28" t="str">
        <f t="shared" ref="M1889:Q1889" si="11335">IFERROR(IF(FIND(M$1,$F1889)&gt;1,"Age - Children",""),"")</f>
        <v/>
      </c>
      <c r="N1889" s="28" t="str">
        <f t="shared" si="11335"/>
        <v/>
      </c>
      <c r="O1889" s="28" t="str">
        <f t="shared" si="11335"/>
        <v/>
      </c>
      <c r="P1889" s="28" t="str">
        <f t="shared" si="11335"/>
        <v/>
      </c>
      <c r="Q1889" s="28" t="str">
        <f t="shared" si="11335"/>
        <v/>
      </c>
      <c r="R1889" s="28" t="str">
        <f t="shared" ref="R1889:T1889" si="11336">IFERROR(IF(FIND(R$1,$F1889)&gt;1,"Age - Elderly",""),"")</f>
        <v/>
      </c>
      <c r="S1889" s="28" t="str">
        <f t="shared" si="11336"/>
        <v>Age - Elderly</v>
      </c>
      <c r="T1889" s="28" t="str">
        <f t="shared" si="11336"/>
        <v/>
      </c>
      <c r="U1889" s="28" t="str">
        <f t="shared" si="3"/>
        <v>Age - Elderly</v>
      </c>
      <c r="V1889" s="28" t="str">
        <f t="shared" si="4"/>
        <v/>
      </c>
      <c r="X1889" s="28" t="str">
        <f t="shared" si="5"/>
        <v/>
      </c>
      <c r="Y1889" s="28" t="str">
        <f t="shared" si="6"/>
        <v/>
      </c>
      <c r="Z1889" s="28" t="str">
        <f t="shared" si="7"/>
        <v/>
      </c>
      <c r="AB1889" s="28" t="str">
        <f t="shared" si="8"/>
        <v/>
      </c>
      <c r="AD1889" s="28" t="str">
        <f t="shared" si="9"/>
        <v/>
      </c>
      <c r="AG1889" s="28" t="str">
        <f t="shared" ref="AG1889:AL1889" si="11337">IFERROR(IF(FIND(AG$1,$F1889)&gt;1,AG$1,""),"")</f>
        <v/>
      </c>
      <c r="AH1889" s="28" t="str">
        <f t="shared" si="11337"/>
        <v/>
      </c>
      <c r="AI1889" s="28" t="str">
        <f t="shared" si="11337"/>
        <v/>
      </c>
      <c r="AJ1889" s="28" t="str">
        <f t="shared" si="11337"/>
        <v/>
      </c>
      <c r="AK1889" s="28" t="str">
        <f t="shared" si="11337"/>
        <v/>
      </c>
      <c r="AL1889" s="28" t="str">
        <f t="shared" si="11337"/>
        <v/>
      </c>
      <c r="AM1889" s="28" t="str">
        <f t="shared" si="11"/>
        <v/>
      </c>
      <c r="AN1889" s="28" t="str">
        <f t="shared" ref="AN1889:AQ1889" si="11338">IFERROR(IF(FIND(AN$1,$F1889)&gt;1,"Status - LGBT",""),"")</f>
        <v/>
      </c>
      <c r="AO1889" s="28" t="str">
        <f t="shared" si="11338"/>
        <v/>
      </c>
      <c r="AP1889" s="28" t="str">
        <f t="shared" si="11338"/>
        <v/>
      </c>
      <c r="AQ1889" s="28" t="str">
        <f t="shared" si="11338"/>
        <v/>
      </c>
      <c r="AR1889" s="28" t="str">
        <f t="shared" ref="AR1889:AV1889" si="11339">IFERROR(IF(FIND(AR$1,$F1889)&gt;1,"BME",""),"")</f>
        <v/>
      </c>
      <c r="AS1889" s="28" t="str">
        <f t="shared" si="11339"/>
        <v/>
      </c>
      <c r="AT1889" s="28" t="str">
        <f t="shared" si="11339"/>
        <v/>
      </c>
      <c r="AU1889" s="28" t="str">
        <f t="shared" si="11339"/>
        <v/>
      </c>
      <c r="AV1889" s="28" t="str">
        <f t="shared" si="11339"/>
        <v/>
      </c>
      <c r="AW1889" s="28" t="str">
        <f t="shared" ref="AW1889:BC1889" si="11340">IFERROR(IF(FIND(AW$1,$F1889)&gt;1,AW$1,""),"")</f>
        <v/>
      </c>
      <c r="AX1889" s="28" t="str">
        <f t="shared" si="11340"/>
        <v/>
      </c>
      <c r="AY1889" s="28" t="str">
        <f t="shared" si="11340"/>
        <v/>
      </c>
      <c r="AZ1889" s="28" t="str">
        <f t="shared" si="11340"/>
        <v/>
      </c>
      <c r="BA1889" s="28" t="str">
        <f t="shared" si="11340"/>
        <v/>
      </c>
      <c r="BB1889" s="28" t="str">
        <f t="shared" si="11340"/>
        <v/>
      </c>
      <c r="BC1889" s="28" t="str">
        <f t="shared" si="11340"/>
        <v/>
      </c>
      <c r="BD1889" s="28" t="str">
        <f t="shared" si="15"/>
        <v/>
      </c>
      <c r="BG1889" s="2" t="s">
        <v>12575</v>
      </c>
      <c r="BJ1889" s="28" t="str">
        <f t="shared" si="16"/>
        <v/>
      </c>
      <c r="BK1889" s="28" t="str">
        <f t="shared" si="17"/>
        <v/>
      </c>
      <c r="BL1889" s="2" t="s">
        <v>3457</v>
      </c>
      <c r="BM1889" s="2" t="s">
        <v>98</v>
      </c>
      <c r="BU1889" s="47" t="s">
        <v>20013</v>
      </c>
      <c r="BV1889" s="18"/>
      <c r="BW1889" s="47"/>
      <c r="BX1889" s="47" t="s">
        <v>20015</v>
      </c>
      <c r="BY1889" s="42" t="str">
        <f t="shared" si="18"/>
        <v>Age - Elderly;Bramley;Stanningley;</v>
      </c>
      <c r="BZ1889" s="73"/>
    </row>
    <row r="1890" spans="1:78" ht="15">
      <c r="A1890" s="10" t="s">
        <v>51</v>
      </c>
      <c r="B1890" s="28">
        <f>VLOOKUP(A1890,Organisations!$A$2:$B$7,2,FALSE)</f>
        <v>4</v>
      </c>
      <c r="C1890" s="23" t="s">
        <v>858</v>
      </c>
      <c r="D1890" s="23" t="s">
        <v>859</v>
      </c>
      <c r="E1890" s="28" t="str">
        <f t="shared" si="0"/>
        <v>Bramley Elderly Action provides opportunities and support for older people, aged 60 and above, in Bramley, Swinnow and p</v>
      </c>
      <c r="F1890" s="10" t="s">
        <v>12578</v>
      </c>
      <c r="G1890" s="10" t="s">
        <v>68</v>
      </c>
      <c r="H1890" s="11"/>
      <c r="K1890" s="30" t="s">
        <v>878</v>
      </c>
      <c r="L1890" s="10" t="s">
        <v>4702</v>
      </c>
      <c r="M1890" s="28" t="str">
        <f t="shared" ref="M1890:Q1890" si="11341">IFERROR(IF(FIND(M$1,$F1890)&gt;1,"Age - Children",""),"")</f>
        <v/>
      </c>
      <c r="N1890" s="28" t="str">
        <f t="shared" si="11341"/>
        <v/>
      </c>
      <c r="O1890" s="28" t="str">
        <f t="shared" si="11341"/>
        <v/>
      </c>
      <c r="P1890" s="28" t="str">
        <f t="shared" si="11341"/>
        <v/>
      </c>
      <c r="Q1890" s="28" t="str">
        <f t="shared" si="11341"/>
        <v/>
      </c>
      <c r="R1890" s="28" t="str">
        <f t="shared" ref="R1890:T1890" si="11342">IFERROR(IF(FIND(R$1,$F1890)&gt;1,"Age - Elderly",""),"")</f>
        <v/>
      </c>
      <c r="S1890" s="28" t="str">
        <f t="shared" si="11342"/>
        <v/>
      </c>
      <c r="T1890" s="28" t="str">
        <f t="shared" si="11342"/>
        <v>Age - Elderly</v>
      </c>
      <c r="U1890" s="28" t="str">
        <f t="shared" si="3"/>
        <v/>
      </c>
      <c r="V1890" s="28" t="str">
        <f t="shared" si="4"/>
        <v/>
      </c>
      <c r="X1890" s="28" t="str">
        <f t="shared" si="5"/>
        <v/>
      </c>
      <c r="Y1890" s="28" t="str">
        <f t="shared" si="6"/>
        <v/>
      </c>
      <c r="Z1890" s="28" t="str">
        <f t="shared" si="7"/>
        <v/>
      </c>
      <c r="AB1890" s="28" t="str">
        <f t="shared" si="8"/>
        <v>Gender - Male</v>
      </c>
      <c r="AD1890" s="28" t="str">
        <f t="shared" si="9"/>
        <v>Gender - Male;</v>
      </c>
      <c r="AG1890" s="28" t="str">
        <f t="shared" ref="AG1890:AL1890" si="11343">IFERROR(IF(FIND(AG$1,$F1890)&gt;1,AG$1,""),"")</f>
        <v/>
      </c>
      <c r="AH1890" s="28" t="str">
        <f t="shared" si="11343"/>
        <v/>
      </c>
      <c r="AI1890" s="28" t="str">
        <f t="shared" si="11343"/>
        <v/>
      </c>
      <c r="AJ1890" s="28" t="str">
        <f t="shared" si="11343"/>
        <v/>
      </c>
      <c r="AK1890" s="28" t="str">
        <f t="shared" si="11343"/>
        <v/>
      </c>
      <c r="AL1890" s="28" t="str">
        <f t="shared" si="11343"/>
        <v/>
      </c>
      <c r="AM1890" s="28" t="str">
        <f t="shared" si="11"/>
        <v/>
      </c>
      <c r="AN1890" s="28" t="str">
        <f t="shared" ref="AN1890:AQ1890" si="11344">IFERROR(IF(FIND(AN$1,$F1890)&gt;1,"Status - LGBT",""),"")</f>
        <v/>
      </c>
      <c r="AO1890" s="28" t="str">
        <f t="shared" si="11344"/>
        <v/>
      </c>
      <c r="AP1890" s="28" t="str">
        <f t="shared" si="11344"/>
        <v/>
      </c>
      <c r="AQ1890" s="28" t="str">
        <f t="shared" si="11344"/>
        <v/>
      </c>
      <c r="AR1890" s="28" t="str">
        <f t="shared" ref="AR1890:AV1890" si="11345">IFERROR(IF(FIND(AR$1,$F1890)&gt;1,"BME",""),"")</f>
        <v/>
      </c>
      <c r="AS1890" s="28" t="str">
        <f t="shared" si="11345"/>
        <v/>
      </c>
      <c r="AT1890" s="28" t="str">
        <f t="shared" si="11345"/>
        <v/>
      </c>
      <c r="AU1890" s="28" t="str">
        <f t="shared" si="11345"/>
        <v/>
      </c>
      <c r="AV1890" s="28" t="str">
        <f t="shared" si="11345"/>
        <v/>
      </c>
      <c r="AW1890" s="28" t="str">
        <f t="shared" ref="AW1890:BC1890" si="11346">IFERROR(IF(FIND(AW$1,$F1890)&gt;1,AW$1,""),"")</f>
        <v/>
      </c>
      <c r="AX1890" s="28" t="str">
        <f t="shared" si="11346"/>
        <v/>
      </c>
      <c r="AY1890" s="28" t="str">
        <f t="shared" si="11346"/>
        <v/>
      </c>
      <c r="AZ1890" s="28" t="str">
        <f t="shared" si="11346"/>
        <v/>
      </c>
      <c r="BA1890" s="28" t="str">
        <f t="shared" si="11346"/>
        <v/>
      </c>
      <c r="BB1890" s="28" t="str">
        <f t="shared" si="11346"/>
        <v/>
      </c>
      <c r="BC1890" s="28" t="str">
        <f t="shared" si="11346"/>
        <v/>
      </c>
      <c r="BD1890" s="28" t="str">
        <f t="shared" si="15"/>
        <v/>
      </c>
      <c r="BG1890" s="2" t="s">
        <v>12579</v>
      </c>
      <c r="BJ1890" s="28" t="str">
        <f t="shared" si="16"/>
        <v/>
      </c>
      <c r="BK1890" s="28" t="str">
        <f t="shared" si="17"/>
        <v/>
      </c>
      <c r="BL1890" s="2" t="s">
        <v>3457</v>
      </c>
      <c r="BM1890" s="2" t="s">
        <v>98</v>
      </c>
      <c r="BU1890" s="50" t="s">
        <v>20016</v>
      </c>
      <c r="BV1890" s="12"/>
      <c r="BW1890" s="50"/>
      <c r="BX1890" s="50" t="s">
        <v>20017</v>
      </c>
      <c r="BY1890" s="42" t="str">
        <f t="shared" si="18"/>
        <v>Gender - Male;;Bramley;Stanningley;Headingley;Hyde Park;Woodhouse;</v>
      </c>
      <c r="BZ1890" s="72"/>
    </row>
    <row r="1891" spans="1:78" ht="15">
      <c r="A1891" s="16" t="s">
        <v>51</v>
      </c>
      <c r="B1891" s="28">
        <f>VLOOKUP(A1891,Organisations!$A$2:$B$7,2,FALSE)</f>
        <v>4</v>
      </c>
      <c r="C1891" s="16" t="s">
        <v>12581</v>
      </c>
      <c r="D1891" s="16" t="s">
        <v>12582</v>
      </c>
      <c r="E1891" s="28" t="str">
        <f t="shared" si="0"/>
        <v>The Vision Statement of BrassNeck Theatre: ?To produce theatre which is professional, thought-provoking, challenging, in</v>
      </c>
      <c r="F1891" s="16" t="s">
        <v>12584</v>
      </c>
      <c r="G1891" s="16" t="s">
        <v>68</v>
      </c>
      <c r="H1891" s="17"/>
      <c r="K1891" s="59"/>
      <c r="L1891" s="16" t="s">
        <v>12585</v>
      </c>
      <c r="M1891" s="28" t="str">
        <f t="shared" ref="M1891:Q1891" si="11347">IFERROR(IF(FIND(M$1,$F1891)&gt;1,"Age - Children",""),"")</f>
        <v/>
      </c>
      <c r="N1891" s="28" t="str">
        <f t="shared" si="11347"/>
        <v/>
      </c>
      <c r="O1891" s="28" t="str">
        <f t="shared" si="11347"/>
        <v/>
      </c>
      <c r="P1891" s="28" t="str">
        <f t="shared" si="11347"/>
        <v/>
      </c>
      <c r="Q1891" s="28" t="str">
        <f t="shared" si="11347"/>
        <v/>
      </c>
      <c r="R1891" s="28" t="str">
        <f t="shared" ref="R1891:T1891" si="11348">IFERROR(IF(FIND(R$1,$F1891)&gt;1,"Age - Elderly",""),"")</f>
        <v/>
      </c>
      <c r="S1891" s="28" t="str">
        <f t="shared" si="11348"/>
        <v/>
      </c>
      <c r="T1891" s="28" t="str">
        <f t="shared" si="11348"/>
        <v/>
      </c>
      <c r="U1891" s="28" t="str">
        <f t="shared" si="3"/>
        <v/>
      </c>
      <c r="V1891" s="28" t="str">
        <f t="shared" si="4"/>
        <v/>
      </c>
      <c r="X1891" s="28" t="str">
        <f t="shared" si="5"/>
        <v/>
      </c>
      <c r="Y1891" s="28" t="str">
        <f t="shared" si="6"/>
        <v/>
      </c>
      <c r="Z1891" s="28" t="str">
        <f t="shared" si="7"/>
        <v>Gender - Male</v>
      </c>
      <c r="AB1891" s="28" t="str">
        <f t="shared" si="8"/>
        <v/>
      </c>
      <c r="AD1891" s="28" t="str">
        <f t="shared" si="9"/>
        <v>Gender - Male;</v>
      </c>
      <c r="AG1891" s="28" t="str">
        <f t="shared" ref="AG1891:AL1891" si="11349">IFERROR(IF(FIND(AG$1,$F1891)&gt;1,AG$1,""),"")</f>
        <v/>
      </c>
      <c r="AH1891" s="28" t="str">
        <f t="shared" si="11349"/>
        <v/>
      </c>
      <c r="AI1891" s="28" t="str">
        <f t="shared" si="11349"/>
        <v/>
      </c>
      <c r="AJ1891" s="28" t="str">
        <f t="shared" si="11349"/>
        <v/>
      </c>
      <c r="AK1891" s="28" t="str">
        <f t="shared" si="11349"/>
        <v/>
      </c>
      <c r="AL1891" s="28" t="str">
        <f t="shared" si="11349"/>
        <v/>
      </c>
      <c r="AM1891" s="28" t="str">
        <f t="shared" si="11"/>
        <v/>
      </c>
      <c r="AN1891" s="28" t="str">
        <f t="shared" ref="AN1891:AQ1891" si="11350">IFERROR(IF(FIND(AN$1,$F1891)&gt;1,"Status - LGBT",""),"")</f>
        <v/>
      </c>
      <c r="AO1891" s="28" t="str">
        <f t="shared" si="11350"/>
        <v/>
      </c>
      <c r="AP1891" s="28" t="str">
        <f t="shared" si="11350"/>
        <v/>
      </c>
      <c r="AQ1891" s="28" t="str">
        <f t="shared" si="11350"/>
        <v/>
      </c>
      <c r="AR1891" s="28" t="str">
        <f t="shared" ref="AR1891:AV1891" si="11351">IFERROR(IF(FIND(AR$1,$F1891)&gt;1,"BME",""),"")</f>
        <v/>
      </c>
      <c r="AS1891" s="28" t="str">
        <f t="shared" si="11351"/>
        <v/>
      </c>
      <c r="AT1891" s="28" t="str">
        <f t="shared" si="11351"/>
        <v/>
      </c>
      <c r="AU1891" s="28" t="str">
        <f t="shared" si="11351"/>
        <v/>
      </c>
      <c r="AV1891" s="28" t="str">
        <f t="shared" si="11351"/>
        <v/>
      </c>
      <c r="AW1891" s="28" t="str">
        <f t="shared" ref="AW1891:BC1891" si="11352">IFERROR(IF(FIND(AW$1,$F1891)&gt;1,AW$1,""),"")</f>
        <v/>
      </c>
      <c r="AX1891" s="28" t="str">
        <f t="shared" si="11352"/>
        <v/>
      </c>
      <c r="AY1891" s="28" t="str">
        <f t="shared" si="11352"/>
        <v/>
      </c>
      <c r="AZ1891" s="28" t="str">
        <f t="shared" si="11352"/>
        <v/>
      </c>
      <c r="BA1891" s="28" t="str">
        <f t="shared" si="11352"/>
        <v/>
      </c>
      <c r="BB1891" s="28" t="str">
        <f t="shared" si="11352"/>
        <v/>
      </c>
      <c r="BC1891" s="28" t="str">
        <f t="shared" si="11352"/>
        <v/>
      </c>
      <c r="BD1891" s="28" t="str">
        <f t="shared" si="15"/>
        <v/>
      </c>
      <c r="BG1891" s="2" t="s">
        <v>12586</v>
      </c>
      <c r="BJ1891" s="28" t="str">
        <f t="shared" si="16"/>
        <v/>
      </c>
      <c r="BK1891" s="28" t="str">
        <f t="shared" si="17"/>
        <v/>
      </c>
      <c r="BL1891" s="2" t="s">
        <v>20018</v>
      </c>
      <c r="BM1891" s="2" t="s">
        <v>98</v>
      </c>
      <c r="BU1891" s="47" t="s">
        <v>19902</v>
      </c>
      <c r="BV1891" s="18"/>
      <c r="BW1891" s="47"/>
      <c r="BX1891" s="47" t="s">
        <v>19858</v>
      </c>
      <c r="BY1891" s="42" t="str">
        <f t="shared" si="18"/>
        <v>Gender - Male;;Leeds;Guiseley;Rawdon;Otley;Yeadon;</v>
      </c>
      <c r="BZ1891" s="73"/>
    </row>
    <row r="1892" spans="1:78" ht="15">
      <c r="A1892" s="10" t="s">
        <v>51</v>
      </c>
      <c r="B1892" s="28">
        <f>VLOOKUP(A1892,Organisations!$A$2:$B$7,2,FALSE)</f>
        <v>4</v>
      </c>
      <c r="C1892" s="10" t="s">
        <v>12588</v>
      </c>
      <c r="D1892" s="10" t="s">
        <v>12589</v>
      </c>
      <c r="E1892" s="28" t="str">
        <f t="shared" si="0"/>
        <v xml:space="preserve">Brathay's purpose is to enable children and young people and their families to make positive choices by taking personal </v>
      </c>
      <c r="F1892" s="10" t="s">
        <v>12591</v>
      </c>
      <c r="G1892" s="10" t="s">
        <v>68</v>
      </c>
      <c r="H1892" s="11"/>
      <c r="K1892" s="30" t="s">
        <v>12592</v>
      </c>
      <c r="L1892" s="10" t="s">
        <v>12593</v>
      </c>
      <c r="M1892" s="28" t="str">
        <f t="shared" ref="M1892:Q1892" si="11353">IFERROR(IF(FIND(M$1,$F1892)&gt;1,"Age - Children",""),"")</f>
        <v>Age - Children</v>
      </c>
      <c r="N1892" s="28" t="str">
        <f t="shared" si="11353"/>
        <v/>
      </c>
      <c r="O1892" s="28" t="str">
        <f t="shared" si="11353"/>
        <v/>
      </c>
      <c r="P1892" s="28" t="str">
        <f t="shared" si="11353"/>
        <v/>
      </c>
      <c r="Q1892" s="28" t="str">
        <f t="shared" si="11353"/>
        <v/>
      </c>
      <c r="R1892" s="28" t="str">
        <f t="shared" ref="R1892:T1892" si="11354">IFERROR(IF(FIND(R$1,$F1892)&gt;1,"Age - Elderly",""),"")</f>
        <v/>
      </c>
      <c r="S1892" s="28" t="str">
        <f t="shared" si="11354"/>
        <v/>
      </c>
      <c r="T1892" s="28" t="str">
        <f t="shared" si="11354"/>
        <v/>
      </c>
      <c r="U1892" s="28" t="str">
        <f t="shared" si="3"/>
        <v>Age - Children;</v>
      </c>
      <c r="V1892" s="28" t="str">
        <f t="shared" si="4"/>
        <v/>
      </c>
      <c r="X1892" s="28" t="str">
        <f t="shared" si="5"/>
        <v/>
      </c>
      <c r="Y1892" s="28" t="str">
        <f t="shared" si="6"/>
        <v/>
      </c>
      <c r="Z1892" s="28" t="str">
        <f t="shared" si="7"/>
        <v>Gender - Male</v>
      </c>
      <c r="AB1892" s="28" t="str">
        <f t="shared" si="8"/>
        <v/>
      </c>
      <c r="AD1892" s="28" t="str">
        <f t="shared" si="9"/>
        <v>Gender - Male;</v>
      </c>
      <c r="AG1892" s="28" t="str">
        <f t="shared" ref="AG1892:AL1892" si="11355">IFERROR(IF(FIND(AG$1,$F1892)&gt;1,AG$1,""),"")</f>
        <v/>
      </c>
      <c r="AH1892" s="28" t="str">
        <f t="shared" si="11355"/>
        <v/>
      </c>
      <c r="AI1892" s="28" t="str">
        <f t="shared" si="11355"/>
        <v/>
      </c>
      <c r="AJ1892" s="28" t="str">
        <f t="shared" si="11355"/>
        <v/>
      </c>
      <c r="AK1892" s="28" t="str">
        <f t="shared" si="11355"/>
        <v/>
      </c>
      <c r="AL1892" s="28" t="str">
        <f t="shared" si="11355"/>
        <v/>
      </c>
      <c r="AM1892" s="28" t="str">
        <f t="shared" si="11"/>
        <v/>
      </c>
      <c r="AN1892" s="28" t="str">
        <f t="shared" ref="AN1892:AQ1892" si="11356">IFERROR(IF(FIND(AN$1,$F1892)&gt;1,"Status - LGBT",""),"")</f>
        <v/>
      </c>
      <c r="AO1892" s="28" t="str">
        <f t="shared" si="11356"/>
        <v/>
      </c>
      <c r="AP1892" s="28" t="str">
        <f t="shared" si="11356"/>
        <v/>
      </c>
      <c r="AQ1892" s="28" t="str">
        <f t="shared" si="11356"/>
        <v/>
      </c>
      <c r="AR1892" s="28" t="str">
        <f t="shared" ref="AR1892:AV1892" si="11357">IFERROR(IF(FIND(AR$1,$F1892)&gt;1,"BME",""),"")</f>
        <v/>
      </c>
      <c r="AS1892" s="28" t="str">
        <f t="shared" si="11357"/>
        <v/>
      </c>
      <c r="AT1892" s="28" t="str">
        <f t="shared" si="11357"/>
        <v/>
      </c>
      <c r="AU1892" s="28" t="str">
        <f t="shared" si="11357"/>
        <v/>
      </c>
      <c r="AV1892" s="28" t="str">
        <f t="shared" si="11357"/>
        <v/>
      </c>
      <c r="AW1892" s="28" t="str">
        <f t="shared" ref="AW1892:BC1892" si="11358">IFERROR(IF(FIND(AW$1,$F1892)&gt;1,AW$1,""),"")</f>
        <v/>
      </c>
      <c r="AX1892" s="28" t="str">
        <f t="shared" si="11358"/>
        <v/>
      </c>
      <c r="AY1892" s="28" t="str">
        <f t="shared" si="11358"/>
        <v/>
      </c>
      <c r="AZ1892" s="28" t="str">
        <f t="shared" si="11358"/>
        <v/>
      </c>
      <c r="BA1892" s="28" t="str">
        <f t="shared" si="11358"/>
        <v/>
      </c>
      <c r="BB1892" s="28" t="str">
        <f t="shared" si="11358"/>
        <v/>
      </c>
      <c r="BC1892" s="28" t="str">
        <f t="shared" si="11358"/>
        <v/>
      </c>
      <c r="BD1892" s="28" t="str">
        <f t="shared" si="15"/>
        <v/>
      </c>
      <c r="BG1892" s="2" t="s">
        <v>12594</v>
      </c>
      <c r="BJ1892" s="28" t="str">
        <f t="shared" si="16"/>
        <v/>
      </c>
      <c r="BK1892" s="28" t="str">
        <f t="shared" si="17"/>
        <v/>
      </c>
      <c r="BL1892" s="2" t="s">
        <v>20019</v>
      </c>
      <c r="BM1892" s="2" t="s">
        <v>98</v>
      </c>
      <c r="BU1892" s="50" t="s">
        <v>95</v>
      </c>
      <c r="BV1892" s="12"/>
      <c r="BW1892" s="50"/>
      <c r="BX1892" s="50" t="s">
        <v>20020</v>
      </c>
      <c r="BY1892" s="42" t="str">
        <f t="shared" si="18"/>
        <v>Age - Children;;Gender - Male;;Leeds;</v>
      </c>
      <c r="BZ1892" s="72"/>
    </row>
    <row r="1893" spans="1:78" ht="15">
      <c r="A1893" s="16" t="s">
        <v>51</v>
      </c>
      <c r="B1893" s="28">
        <f>VLOOKUP(A1893,Organisations!$A$2:$B$7,2,FALSE)</f>
        <v>4</v>
      </c>
      <c r="C1893" s="16" t="s">
        <v>12596</v>
      </c>
      <c r="D1893" s="16" t="s">
        <v>12597</v>
      </c>
      <c r="E1893" s="28" t="str">
        <f t="shared" si="0"/>
        <v>Breathe Easy is part of the support network of the British Lung Foundation and provides support and information for peop</v>
      </c>
      <c r="F1893" s="16" t="s">
        <v>12599</v>
      </c>
      <c r="G1893" s="16" t="s">
        <v>68</v>
      </c>
      <c r="H1893" s="17"/>
      <c r="K1893" s="26" t="s">
        <v>921</v>
      </c>
      <c r="L1893" s="16" t="s">
        <v>12600</v>
      </c>
      <c r="M1893" s="28" t="str">
        <f t="shared" ref="M1893:Q1893" si="11359">IFERROR(IF(FIND(M$1,$F1893)&gt;1,"Age - Children",""),"")</f>
        <v/>
      </c>
      <c r="N1893" s="28" t="str">
        <f t="shared" si="11359"/>
        <v/>
      </c>
      <c r="O1893" s="28" t="str">
        <f t="shared" si="11359"/>
        <v/>
      </c>
      <c r="P1893" s="28" t="str">
        <f t="shared" si="11359"/>
        <v/>
      </c>
      <c r="Q1893" s="28" t="str">
        <f t="shared" si="11359"/>
        <v/>
      </c>
      <c r="R1893" s="28" t="str">
        <f t="shared" ref="R1893:T1893" si="11360">IFERROR(IF(FIND(R$1,$F1893)&gt;1,"Age - Elderly",""),"")</f>
        <v/>
      </c>
      <c r="S1893" s="28" t="str">
        <f t="shared" si="11360"/>
        <v/>
      </c>
      <c r="T1893" s="28" t="str">
        <f t="shared" si="11360"/>
        <v/>
      </c>
      <c r="U1893" s="28" t="str">
        <f t="shared" si="3"/>
        <v/>
      </c>
      <c r="V1893" s="28" t="str">
        <f t="shared" si="4"/>
        <v/>
      </c>
      <c r="X1893" s="28" t="str">
        <f t="shared" si="5"/>
        <v/>
      </c>
      <c r="Y1893" s="28" t="str">
        <f t="shared" si="6"/>
        <v/>
      </c>
      <c r="Z1893" s="28" t="str">
        <f t="shared" si="7"/>
        <v/>
      </c>
      <c r="AB1893" s="28" t="str">
        <f t="shared" si="8"/>
        <v>Gender - Male</v>
      </c>
      <c r="AD1893" s="28" t="str">
        <f t="shared" si="9"/>
        <v>Gender - Male;</v>
      </c>
      <c r="AG1893" s="28" t="str">
        <f t="shared" ref="AG1893:AL1893" si="11361">IFERROR(IF(FIND(AG$1,$F1893)&gt;1,AG$1,""),"")</f>
        <v/>
      </c>
      <c r="AH1893" s="28" t="str">
        <f t="shared" si="11361"/>
        <v/>
      </c>
      <c r="AI1893" s="28" t="str">
        <f t="shared" si="11361"/>
        <v/>
      </c>
      <c r="AJ1893" s="28" t="str">
        <f t="shared" si="11361"/>
        <v/>
      </c>
      <c r="AK1893" s="28" t="str">
        <f t="shared" si="11361"/>
        <v/>
      </c>
      <c r="AL1893" s="28" t="str">
        <f t="shared" si="11361"/>
        <v/>
      </c>
      <c r="AM1893" s="28" t="str">
        <f t="shared" si="11"/>
        <v/>
      </c>
      <c r="AN1893" s="28" t="str">
        <f t="shared" ref="AN1893:AQ1893" si="11362">IFERROR(IF(FIND(AN$1,$F1893)&gt;1,"Status - LGBT",""),"")</f>
        <v/>
      </c>
      <c r="AO1893" s="28" t="str">
        <f t="shared" si="11362"/>
        <v/>
      </c>
      <c r="AP1893" s="28" t="str">
        <f t="shared" si="11362"/>
        <v/>
      </c>
      <c r="AQ1893" s="28" t="str">
        <f t="shared" si="11362"/>
        <v/>
      </c>
      <c r="AR1893" s="28" t="str">
        <f t="shared" ref="AR1893:AV1893" si="11363">IFERROR(IF(FIND(AR$1,$F1893)&gt;1,"BME",""),"")</f>
        <v/>
      </c>
      <c r="AS1893" s="28" t="str">
        <f t="shared" si="11363"/>
        <v/>
      </c>
      <c r="AT1893" s="28" t="str">
        <f t="shared" si="11363"/>
        <v/>
      </c>
      <c r="AU1893" s="28" t="str">
        <f t="shared" si="11363"/>
        <v/>
      </c>
      <c r="AV1893" s="28" t="str">
        <f t="shared" si="11363"/>
        <v/>
      </c>
      <c r="AW1893" s="28" t="str">
        <f t="shared" ref="AW1893:BC1893" si="11364">IFERROR(IF(FIND(AW$1,$F1893)&gt;1,AW$1,""),"")</f>
        <v/>
      </c>
      <c r="AX1893" s="28" t="str">
        <f t="shared" si="11364"/>
        <v/>
      </c>
      <c r="AY1893" s="28" t="str">
        <f t="shared" si="11364"/>
        <v/>
      </c>
      <c r="AZ1893" s="28" t="str">
        <f t="shared" si="11364"/>
        <v/>
      </c>
      <c r="BA1893" s="28" t="str">
        <f t="shared" si="11364"/>
        <v/>
      </c>
      <c r="BB1893" s="28" t="str">
        <f t="shared" si="11364"/>
        <v/>
      </c>
      <c r="BC1893" s="28" t="str">
        <f t="shared" si="11364"/>
        <v/>
      </c>
      <c r="BD1893" s="28" t="str">
        <f t="shared" si="15"/>
        <v/>
      </c>
      <c r="BG1893" s="2" t="s">
        <v>12601</v>
      </c>
      <c r="BJ1893" s="28" t="str">
        <f t="shared" si="16"/>
        <v/>
      </c>
      <c r="BK1893" s="28" t="str">
        <f t="shared" si="17"/>
        <v/>
      </c>
      <c r="BL1893" s="2" t="s">
        <v>3689</v>
      </c>
      <c r="BM1893" s="2" t="s">
        <v>98</v>
      </c>
      <c r="BU1893" s="47" t="s">
        <v>19827</v>
      </c>
      <c r="BV1893" s="18"/>
      <c r="BW1893" s="47"/>
      <c r="BX1893" s="47" t="s">
        <v>20021</v>
      </c>
      <c r="BY1893" s="42" t="str">
        <f t="shared" si="18"/>
        <v>Gender - Male;;Killingbeck;Seacroft;</v>
      </c>
      <c r="BZ1893" s="73"/>
    </row>
    <row r="1894" spans="1:78" ht="15">
      <c r="A1894" s="10" t="s">
        <v>51</v>
      </c>
      <c r="B1894" s="28">
        <f>VLOOKUP(A1894,Organisations!$A$2:$B$7,2,FALSE)</f>
        <v>4</v>
      </c>
      <c r="C1894" s="10" t="s">
        <v>12602</v>
      </c>
      <c r="D1894" s="10" t="s">
        <v>12603</v>
      </c>
      <c r="E1894" s="28" t="str">
        <f t="shared" si="0"/>
        <v>Bridge Street Pentecostal Church specialises in the proclamation of the Gospel of Jesus Christ and aims to help the comm</v>
      </c>
      <c r="F1894" s="10" t="s">
        <v>12605</v>
      </c>
      <c r="G1894" s="10" t="s">
        <v>68</v>
      </c>
      <c r="H1894" s="11"/>
      <c r="K1894" s="30" t="s">
        <v>12606</v>
      </c>
      <c r="L1894" s="10" t="s">
        <v>12607</v>
      </c>
      <c r="M1894" s="28" t="str">
        <f t="shared" ref="M1894:Q1894" si="11365">IFERROR(IF(FIND(M$1,$F1894)&gt;1,"Age - Children",""),"")</f>
        <v/>
      </c>
      <c r="N1894" s="28" t="str">
        <f t="shared" si="11365"/>
        <v/>
      </c>
      <c r="O1894" s="28" t="str">
        <f t="shared" si="11365"/>
        <v/>
      </c>
      <c r="P1894" s="28" t="str">
        <f t="shared" si="11365"/>
        <v/>
      </c>
      <c r="Q1894" s="28" t="str">
        <f t="shared" si="11365"/>
        <v/>
      </c>
      <c r="R1894" s="28" t="str">
        <f t="shared" ref="R1894:T1894" si="11366">IFERROR(IF(FIND(R$1,$F1894)&gt;1,"Age - Elderly",""),"")</f>
        <v/>
      </c>
      <c r="S1894" s="28" t="str">
        <f t="shared" si="11366"/>
        <v/>
      </c>
      <c r="T1894" s="28" t="str">
        <f t="shared" si="11366"/>
        <v/>
      </c>
      <c r="U1894" s="28" t="str">
        <f t="shared" si="3"/>
        <v/>
      </c>
      <c r="V1894" s="28" t="str">
        <f t="shared" si="4"/>
        <v/>
      </c>
      <c r="X1894" s="28" t="str">
        <f t="shared" si="5"/>
        <v/>
      </c>
      <c r="Y1894" s="28" t="str">
        <f t="shared" si="6"/>
        <v/>
      </c>
      <c r="Z1894" s="28" t="str">
        <f t="shared" si="7"/>
        <v/>
      </c>
      <c r="AB1894" s="28" t="str">
        <f t="shared" si="8"/>
        <v/>
      </c>
      <c r="AD1894" s="28" t="str">
        <f t="shared" si="9"/>
        <v/>
      </c>
      <c r="AG1894" s="28" t="str">
        <f t="shared" ref="AG1894:AL1894" si="11367">IFERROR(IF(FIND(AG$1,$F1894)&gt;1,AG$1,""),"")</f>
        <v/>
      </c>
      <c r="AH1894" s="28" t="str">
        <f t="shared" si="11367"/>
        <v/>
      </c>
      <c r="AI1894" s="28" t="str">
        <f t="shared" si="11367"/>
        <v/>
      </c>
      <c r="AJ1894" s="28" t="str">
        <f t="shared" si="11367"/>
        <v/>
      </c>
      <c r="AK1894" s="28" t="str">
        <f t="shared" si="11367"/>
        <v/>
      </c>
      <c r="AL1894" s="28" t="str">
        <f t="shared" si="11367"/>
        <v/>
      </c>
      <c r="AM1894" s="28" t="str">
        <f t="shared" si="11"/>
        <v/>
      </c>
      <c r="AN1894" s="28" t="str">
        <f t="shared" ref="AN1894:AQ1894" si="11368">IFERROR(IF(FIND(AN$1,$F1894)&gt;1,"Status - LGBT",""),"")</f>
        <v/>
      </c>
      <c r="AO1894" s="28" t="str">
        <f t="shared" si="11368"/>
        <v/>
      </c>
      <c r="AP1894" s="28" t="str">
        <f t="shared" si="11368"/>
        <v/>
      </c>
      <c r="AQ1894" s="28" t="str">
        <f t="shared" si="11368"/>
        <v/>
      </c>
      <c r="AR1894" s="28" t="str">
        <f t="shared" ref="AR1894:AV1894" si="11369">IFERROR(IF(FIND(AR$1,$F1894)&gt;1,"BME",""),"")</f>
        <v/>
      </c>
      <c r="AS1894" s="28" t="str">
        <f t="shared" si="11369"/>
        <v/>
      </c>
      <c r="AT1894" s="28" t="str">
        <f t="shared" si="11369"/>
        <v/>
      </c>
      <c r="AU1894" s="28" t="str">
        <f t="shared" si="11369"/>
        <v/>
      </c>
      <c r="AV1894" s="28" t="str">
        <f t="shared" si="11369"/>
        <v/>
      </c>
      <c r="AW1894" s="28" t="str">
        <f t="shared" ref="AW1894:BC1894" si="11370">IFERROR(IF(FIND(AW$1,$F1894)&gt;1,AW$1,""),"")</f>
        <v/>
      </c>
      <c r="AX1894" s="28" t="str">
        <f t="shared" si="11370"/>
        <v/>
      </c>
      <c r="AY1894" s="28" t="str">
        <f t="shared" si="11370"/>
        <v/>
      </c>
      <c r="AZ1894" s="28" t="str">
        <f t="shared" si="11370"/>
        <v/>
      </c>
      <c r="BA1894" s="28" t="str">
        <f t="shared" si="11370"/>
        <v/>
      </c>
      <c r="BB1894" s="28" t="str">
        <f t="shared" si="11370"/>
        <v/>
      </c>
      <c r="BC1894" s="28" t="str">
        <f t="shared" si="11370"/>
        <v/>
      </c>
      <c r="BD1894" s="28" t="str">
        <f t="shared" si="15"/>
        <v/>
      </c>
      <c r="BG1894" s="2" t="s">
        <v>12608</v>
      </c>
      <c r="BJ1894" s="28" t="str">
        <f t="shared" si="16"/>
        <v/>
      </c>
      <c r="BK1894" s="28" t="str">
        <f t="shared" si="17"/>
        <v/>
      </c>
      <c r="BL1894" s="2" t="s">
        <v>16859</v>
      </c>
      <c r="BM1894" s="2" t="s">
        <v>98</v>
      </c>
      <c r="BU1894" s="50" t="s">
        <v>19866</v>
      </c>
      <c r="BV1894" s="12"/>
      <c r="BW1894" s="50"/>
      <c r="BX1894" s="50" t="s">
        <v>19860</v>
      </c>
      <c r="BY1894" s="42" t="str">
        <f t="shared" si="18"/>
        <v>Leeds;City;Hunslet;</v>
      </c>
      <c r="BZ1894" s="72"/>
    </row>
    <row r="1895" spans="1:78" ht="15">
      <c r="A1895" s="16" t="s">
        <v>51</v>
      </c>
      <c r="B1895" s="28">
        <f>VLOOKUP(A1895,Organisations!$A$2:$B$7,2,FALSE)</f>
        <v>4</v>
      </c>
      <c r="C1895" s="23" t="s">
        <v>4773</v>
      </c>
      <c r="D1895" s="23" t="s">
        <v>4774</v>
      </c>
      <c r="E1895" s="28" t="str">
        <f t="shared" si="0"/>
        <v xml:space="preserve">We are the nation's heart charity and the largest independent funder of cardiovascular research. Coronary heart disease </v>
      </c>
      <c r="F1895" s="16" t="s">
        <v>12611</v>
      </c>
      <c r="G1895" s="16" t="s">
        <v>68</v>
      </c>
      <c r="H1895" s="17"/>
      <c r="K1895" s="59"/>
      <c r="L1895" s="16" t="s">
        <v>12612</v>
      </c>
      <c r="M1895" s="28" t="str">
        <f t="shared" ref="M1895:Q1895" si="11371">IFERROR(IF(FIND(M$1,$F1895)&gt;1,"Age - Children",""),"")</f>
        <v/>
      </c>
      <c r="N1895" s="28" t="str">
        <f t="shared" si="11371"/>
        <v/>
      </c>
      <c r="O1895" s="28" t="str">
        <f t="shared" si="11371"/>
        <v/>
      </c>
      <c r="P1895" s="28" t="str">
        <f t="shared" si="11371"/>
        <v/>
      </c>
      <c r="Q1895" s="28" t="str">
        <f t="shared" si="11371"/>
        <v/>
      </c>
      <c r="R1895" s="28" t="str">
        <f t="shared" ref="R1895:T1895" si="11372">IFERROR(IF(FIND(R$1,$F1895)&gt;1,"Age - Elderly",""),"")</f>
        <v/>
      </c>
      <c r="S1895" s="28" t="str">
        <f t="shared" si="11372"/>
        <v/>
      </c>
      <c r="T1895" s="28" t="str">
        <f t="shared" si="11372"/>
        <v/>
      </c>
      <c r="U1895" s="28" t="str">
        <f t="shared" si="3"/>
        <v/>
      </c>
      <c r="V1895" s="28" t="str">
        <f t="shared" si="4"/>
        <v/>
      </c>
      <c r="X1895" s="28" t="str">
        <f t="shared" si="5"/>
        <v/>
      </c>
      <c r="Y1895" s="28" t="str">
        <f t="shared" si="6"/>
        <v/>
      </c>
      <c r="Z1895" s="28" t="str">
        <f t="shared" si="7"/>
        <v/>
      </c>
      <c r="AB1895" s="28" t="str">
        <f t="shared" si="8"/>
        <v/>
      </c>
      <c r="AD1895" s="28" t="str">
        <f t="shared" si="9"/>
        <v/>
      </c>
      <c r="AG1895" s="28" t="str">
        <f t="shared" ref="AG1895:AL1895" si="11373">IFERROR(IF(FIND(AG$1,$F1895)&gt;1,AG$1,""),"")</f>
        <v/>
      </c>
      <c r="AH1895" s="28" t="str">
        <f t="shared" si="11373"/>
        <v/>
      </c>
      <c r="AI1895" s="28" t="str">
        <f t="shared" si="11373"/>
        <v/>
      </c>
      <c r="AJ1895" s="28" t="str">
        <f t="shared" si="11373"/>
        <v/>
      </c>
      <c r="AK1895" s="28" t="str">
        <f t="shared" si="11373"/>
        <v/>
      </c>
      <c r="AL1895" s="28" t="str">
        <f t="shared" si="11373"/>
        <v/>
      </c>
      <c r="AM1895" s="28" t="str">
        <f t="shared" si="11"/>
        <v/>
      </c>
      <c r="AN1895" s="28" t="str">
        <f t="shared" ref="AN1895:AQ1895" si="11374">IFERROR(IF(FIND(AN$1,$F1895)&gt;1,"Status - LGBT",""),"")</f>
        <v/>
      </c>
      <c r="AO1895" s="28" t="str">
        <f t="shared" si="11374"/>
        <v/>
      </c>
      <c r="AP1895" s="28" t="str">
        <f t="shared" si="11374"/>
        <v/>
      </c>
      <c r="AQ1895" s="28" t="str">
        <f t="shared" si="11374"/>
        <v/>
      </c>
      <c r="AR1895" s="28" t="str">
        <f t="shared" ref="AR1895:AV1895" si="11375">IFERROR(IF(FIND(AR$1,$F1895)&gt;1,"BME",""),"")</f>
        <v/>
      </c>
      <c r="AS1895" s="28" t="str">
        <f t="shared" si="11375"/>
        <v/>
      </c>
      <c r="AT1895" s="28" t="str">
        <f t="shared" si="11375"/>
        <v/>
      </c>
      <c r="AU1895" s="28" t="str">
        <f t="shared" si="11375"/>
        <v/>
      </c>
      <c r="AV1895" s="28" t="str">
        <f t="shared" si="11375"/>
        <v/>
      </c>
      <c r="AW1895" s="28" t="str">
        <f t="shared" ref="AW1895:BC1895" si="11376">IFERROR(IF(FIND(AW$1,$F1895)&gt;1,AW$1,""),"")</f>
        <v/>
      </c>
      <c r="AX1895" s="28" t="str">
        <f t="shared" si="11376"/>
        <v/>
      </c>
      <c r="AY1895" s="28" t="str">
        <f t="shared" si="11376"/>
        <v/>
      </c>
      <c r="AZ1895" s="28" t="str">
        <f t="shared" si="11376"/>
        <v/>
      </c>
      <c r="BA1895" s="28" t="str">
        <f t="shared" si="11376"/>
        <v/>
      </c>
      <c r="BB1895" s="28" t="str">
        <f t="shared" si="11376"/>
        <v/>
      </c>
      <c r="BC1895" s="28" t="str">
        <f t="shared" si="11376"/>
        <v/>
      </c>
      <c r="BD1895" s="28" t="str">
        <f t="shared" si="15"/>
        <v/>
      </c>
      <c r="BG1895" s="2" t="s">
        <v>12613</v>
      </c>
      <c r="BJ1895" s="28" t="str">
        <f t="shared" si="16"/>
        <v/>
      </c>
      <c r="BK1895" s="28" t="str">
        <f t="shared" si="17"/>
        <v/>
      </c>
      <c r="BL1895" s="2" t="s">
        <v>20022</v>
      </c>
      <c r="BM1895" s="2" t="s">
        <v>98</v>
      </c>
      <c r="BU1895" s="47" t="s">
        <v>95</v>
      </c>
      <c r="BV1895" s="18"/>
      <c r="BW1895" s="47"/>
      <c r="BX1895" s="47" t="s">
        <v>20023</v>
      </c>
      <c r="BY1895" s="42" t="str">
        <f t="shared" si="18"/>
        <v>Leeds;</v>
      </c>
      <c r="BZ1895" s="73"/>
    </row>
    <row r="1896" spans="1:78" ht="15">
      <c r="A1896" s="10" t="s">
        <v>51</v>
      </c>
      <c r="B1896" s="28">
        <f>VLOOKUP(A1896,Organisations!$A$2:$B$7,2,FALSE)</f>
        <v>4</v>
      </c>
      <c r="C1896" s="23" t="s">
        <v>927</v>
      </c>
      <c r="D1896" s="23" t="s">
        <v>928</v>
      </c>
      <c r="E1896" s="28" t="str">
        <f t="shared" si="0"/>
        <v>Services provided in Leeds - Home from Hospital, Mobility Aids, Transport support,</v>
      </c>
      <c r="F1896" s="10" t="s">
        <v>12615</v>
      </c>
      <c r="G1896" s="10" t="s">
        <v>68</v>
      </c>
      <c r="H1896" s="11"/>
      <c r="K1896" s="59"/>
      <c r="L1896" s="10" t="s">
        <v>12616</v>
      </c>
      <c r="M1896" s="28" t="str">
        <f t="shared" ref="M1896:Q1896" si="11377">IFERROR(IF(FIND(M$1,$F1896)&gt;1,"Age - Children",""),"")</f>
        <v/>
      </c>
      <c r="N1896" s="28" t="str">
        <f t="shared" si="11377"/>
        <v/>
      </c>
      <c r="O1896" s="28" t="str">
        <f t="shared" si="11377"/>
        <v/>
      </c>
      <c r="P1896" s="28" t="str">
        <f t="shared" si="11377"/>
        <v/>
      </c>
      <c r="Q1896" s="28" t="str">
        <f t="shared" si="11377"/>
        <v/>
      </c>
      <c r="R1896" s="28" t="str">
        <f t="shared" ref="R1896:T1896" si="11378">IFERROR(IF(FIND(R$1,$F1896)&gt;1,"Age - Elderly",""),"")</f>
        <v/>
      </c>
      <c r="S1896" s="28" t="str">
        <f t="shared" si="11378"/>
        <v/>
      </c>
      <c r="T1896" s="28" t="str">
        <f t="shared" si="11378"/>
        <v/>
      </c>
      <c r="U1896" s="28" t="str">
        <f t="shared" si="3"/>
        <v/>
      </c>
      <c r="V1896" s="28" t="str">
        <f t="shared" si="4"/>
        <v/>
      </c>
      <c r="X1896" s="28" t="str">
        <f t="shared" si="5"/>
        <v/>
      </c>
      <c r="Y1896" s="28" t="str">
        <f t="shared" si="6"/>
        <v/>
      </c>
      <c r="Z1896" s="28" t="str">
        <f t="shared" si="7"/>
        <v/>
      </c>
      <c r="AB1896" s="28" t="str">
        <f t="shared" si="8"/>
        <v/>
      </c>
      <c r="AD1896" s="28" t="str">
        <f t="shared" si="9"/>
        <v/>
      </c>
      <c r="AG1896" s="28" t="str">
        <f t="shared" ref="AG1896:AL1896" si="11379">IFERROR(IF(FIND(AG$1,$F1896)&gt;1,AG$1,""),"")</f>
        <v/>
      </c>
      <c r="AH1896" s="28" t="str">
        <f t="shared" si="11379"/>
        <v/>
      </c>
      <c r="AI1896" s="28" t="str">
        <f t="shared" si="11379"/>
        <v/>
      </c>
      <c r="AJ1896" s="28" t="str">
        <f t="shared" si="11379"/>
        <v/>
      </c>
      <c r="AK1896" s="28" t="str">
        <f t="shared" si="11379"/>
        <v/>
      </c>
      <c r="AL1896" s="28" t="str">
        <f t="shared" si="11379"/>
        <v/>
      </c>
      <c r="AM1896" s="28" t="str">
        <f t="shared" si="11"/>
        <v/>
      </c>
      <c r="AN1896" s="28" t="str">
        <f t="shared" ref="AN1896:AQ1896" si="11380">IFERROR(IF(FIND(AN$1,$F1896)&gt;1,"Status - LGBT",""),"")</f>
        <v/>
      </c>
      <c r="AO1896" s="28" t="str">
        <f t="shared" si="11380"/>
        <v/>
      </c>
      <c r="AP1896" s="28" t="str">
        <f t="shared" si="11380"/>
        <v/>
      </c>
      <c r="AQ1896" s="28" t="str">
        <f t="shared" si="11380"/>
        <v/>
      </c>
      <c r="AR1896" s="28" t="str">
        <f t="shared" ref="AR1896:AV1896" si="11381">IFERROR(IF(FIND(AR$1,$F1896)&gt;1,"BME",""),"")</f>
        <v/>
      </c>
      <c r="AS1896" s="28" t="str">
        <f t="shared" si="11381"/>
        <v/>
      </c>
      <c r="AT1896" s="28" t="str">
        <f t="shared" si="11381"/>
        <v/>
      </c>
      <c r="AU1896" s="28" t="str">
        <f t="shared" si="11381"/>
        <v/>
      </c>
      <c r="AV1896" s="28" t="str">
        <f t="shared" si="11381"/>
        <v/>
      </c>
      <c r="AW1896" s="28" t="str">
        <f t="shared" ref="AW1896:BC1896" si="11382">IFERROR(IF(FIND(AW$1,$F1896)&gt;1,AW$1,""),"")</f>
        <v/>
      </c>
      <c r="AX1896" s="28" t="str">
        <f t="shared" si="11382"/>
        <v/>
      </c>
      <c r="AY1896" s="28" t="str">
        <f t="shared" si="11382"/>
        <v/>
      </c>
      <c r="AZ1896" s="28" t="str">
        <f t="shared" si="11382"/>
        <v/>
      </c>
      <c r="BA1896" s="28" t="str">
        <f t="shared" si="11382"/>
        <v/>
      </c>
      <c r="BB1896" s="28" t="str">
        <f t="shared" si="11382"/>
        <v/>
      </c>
      <c r="BC1896" s="28" t="str">
        <f t="shared" si="11382"/>
        <v/>
      </c>
      <c r="BD1896" s="28" t="str">
        <f t="shared" si="15"/>
        <v/>
      </c>
      <c r="BG1896" s="2" t="s">
        <v>12617</v>
      </c>
      <c r="BJ1896" s="28" t="str">
        <f t="shared" si="16"/>
        <v/>
      </c>
      <c r="BK1896" s="28" t="str">
        <f t="shared" si="17"/>
        <v/>
      </c>
      <c r="BL1896" s="2" t="s">
        <v>3777</v>
      </c>
      <c r="BM1896" s="2" t="s">
        <v>98</v>
      </c>
      <c r="BU1896" s="50" t="s">
        <v>19939</v>
      </c>
      <c r="BV1896" s="12"/>
      <c r="BW1896" s="50"/>
      <c r="BX1896" s="50" t="s">
        <v>20024</v>
      </c>
      <c r="BY1896" s="42" t="str">
        <f t="shared" si="18"/>
        <v>Leeds;Armley;</v>
      </c>
      <c r="BZ1896" s="72"/>
    </row>
    <row r="1897" spans="1:78" ht="15">
      <c r="A1897" s="16" t="s">
        <v>51</v>
      </c>
      <c r="B1897" s="28">
        <f>VLOOKUP(A1897,Organisations!$A$2:$B$7,2,FALSE)</f>
        <v>4</v>
      </c>
      <c r="C1897" s="16" t="s">
        <v>12619</v>
      </c>
      <c r="D1897" s="16" t="s">
        <v>12620</v>
      </c>
      <c r="E1897" s="28" t="str">
        <f t="shared" si="0"/>
        <v/>
      </c>
      <c r="F1897" s="16"/>
      <c r="G1897" s="16" t="s">
        <v>68</v>
      </c>
      <c r="H1897" s="17"/>
      <c r="K1897" s="33"/>
      <c r="L1897" s="18"/>
      <c r="M1897" s="28" t="str">
        <f t="shared" ref="M1897:Q1897" si="11383">IFERROR(IF(FIND(M$1,$F1897)&gt;1,"Age - Children",""),"")</f>
        <v/>
      </c>
      <c r="N1897" s="28" t="str">
        <f t="shared" si="11383"/>
        <v/>
      </c>
      <c r="O1897" s="28" t="str">
        <f t="shared" si="11383"/>
        <v/>
      </c>
      <c r="P1897" s="28" t="str">
        <f t="shared" si="11383"/>
        <v/>
      </c>
      <c r="Q1897" s="28" t="str">
        <f t="shared" si="11383"/>
        <v/>
      </c>
      <c r="R1897" s="28" t="str">
        <f t="shared" ref="R1897:T1897" si="11384">IFERROR(IF(FIND(R$1,$F1897)&gt;1,"Age - Elderly",""),"")</f>
        <v/>
      </c>
      <c r="S1897" s="28" t="str">
        <f t="shared" si="11384"/>
        <v/>
      </c>
      <c r="T1897" s="28" t="str">
        <f t="shared" si="11384"/>
        <v/>
      </c>
      <c r="U1897" s="28" t="str">
        <f t="shared" si="3"/>
        <v/>
      </c>
      <c r="V1897" s="28" t="str">
        <f t="shared" si="4"/>
        <v/>
      </c>
      <c r="X1897" s="28" t="str">
        <f t="shared" si="5"/>
        <v/>
      </c>
      <c r="Y1897" s="28" t="str">
        <f t="shared" si="6"/>
        <v/>
      </c>
      <c r="Z1897" s="28" t="str">
        <f t="shared" si="7"/>
        <v/>
      </c>
      <c r="AB1897" s="28" t="str">
        <f t="shared" si="8"/>
        <v/>
      </c>
      <c r="AD1897" s="28" t="str">
        <f t="shared" si="9"/>
        <v/>
      </c>
      <c r="AG1897" s="28" t="str">
        <f t="shared" ref="AG1897:AL1897" si="11385">IFERROR(IF(FIND(AG$1,$F1897)&gt;1,AG$1,""),"")</f>
        <v/>
      </c>
      <c r="AH1897" s="28" t="str">
        <f t="shared" si="11385"/>
        <v/>
      </c>
      <c r="AI1897" s="28" t="str">
        <f t="shared" si="11385"/>
        <v/>
      </c>
      <c r="AJ1897" s="28" t="str">
        <f t="shared" si="11385"/>
        <v/>
      </c>
      <c r="AK1897" s="28" t="str">
        <f t="shared" si="11385"/>
        <v/>
      </c>
      <c r="AL1897" s="28" t="str">
        <f t="shared" si="11385"/>
        <v/>
      </c>
      <c r="AM1897" s="28" t="str">
        <f t="shared" si="11"/>
        <v/>
      </c>
      <c r="AN1897" s="28" t="str">
        <f t="shared" ref="AN1897:AQ1897" si="11386">IFERROR(IF(FIND(AN$1,$F1897)&gt;1,"Status - LGBT",""),"")</f>
        <v/>
      </c>
      <c r="AO1897" s="28" t="str">
        <f t="shared" si="11386"/>
        <v/>
      </c>
      <c r="AP1897" s="28" t="str">
        <f t="shared" si="11386"/>
        <v/>
      </c>
      <c r="AQ1897" s="28" t="str">
        <f t="shared" si="11386"/>
        <v/>
      </c>
      <c r="AR1897" s="28" t="str">
        <f t="shared" ref="AR1897:AV1897" si="11387">IFERROR(IF(FIND(AR$1,$F1897)&gt;1,"BME",""),"")</f>
        <v/>
      </c>
      <c r="AS1897" s="28" t="str">
        <f t="shared" si="11387"/>
        <v/>
      </c>
      <c r="AT1897" s="28" t="str">
        <f t="shared" si="11387"/>
        <v/>
      </c>
      <c r="AU1897" s="28" t="str">
        <f t="shared" si="11387"/>
        <v/>
      </c>
      <c r="AV1897" s="28" t="str">
        <f t="shared" si="11387"/>
        <v/>
      </c>
      <c r="AW1897" s="28" t="str">
        <f t="shared" ref="AW1897:BC1897" si="11388">IFERROR(IF(FIND(AW$1,$F1897)&gt;1,AW$1,""),"")</f>
        <v/>
      </c>
      <c r="AX1897" s="28" t="str">
        <f t="shared" si="11388"/>
        <v/>
      </c>
      <c r="AY1897" s="28" t="str">
        <f t="shared" si="11388"/>
        <v/>
      </c>
      <c r="AZ1897" s="28" t="str">
        <f t="shared" si="11388"/>
        <v/>
      </c>
      <c r="BA1897" s="28" t="str">
        <f t="shared" si="11388"/>
        <v/>
      </c>
      <c r="BB1897" s="28" t="str">
        <f t="shared" si="11388"/>
        <v/>
      </c>
      <c r="BC1897" s="28" t="str">
        <f t="shared" si="11388"/>
        <v/>
      </c>
      <c r="BD1897" s="28" t="str">
        <f t="shared" si="15"/>
        <v/>
      </c>
      <c r="BG1897" s="2" t="s">
        <v>12621</v>
      </c>
      <c r="BJ1897" s="28" t="str">
        <f t="shared" si="16"/>
        <v/>
      </c>
      <c r="BK1897" s="28" t="str">
        <f t="shared" si="17"/>
        <v/>
      </c>
      <c r="BL1897" s="2" t="s">
        <v>2287</v>
      </c>
      <c r="BM1897" s="2" t="s">
        <v>98</v>
      </c>
      <c r="BU1897" s="47" t="s">
        <v>95</v>
      </c>
      <c r="BV1897" s="18"/>
      <c r="BW1897" s="47"/>
      <c r="BX1897" s="47" t="s">
        <v>20025</v>
      </c>
      <c r="BY1897" s="42" t="str">
        <f t="shared" si="18"/>
        <v>Leeds;</v>
      </c>
      <c r="BZ1897" s="73"/>
    </row>
    <row r="1898" spans="1:78" ht="15">
      <c r="A1898" s="10" t="s">
        <v>51</v>
      </c>
      <c r="B1898" s="28">
        <f>VLOOKUP(A1898,Organisations!$A$2:$B$7,2,FALSE)</f>
        <v>4</v>
      </c>
      <c r="C1898" s="10" t="s">
        <v>12623</v>
      </c>
      <c r="D1898" s="10" t="s">
        <v>12624</v>
      </c>
      <c r="E1898" s="28" t="str">
        <f t="shared" si="0"/>
        <v>The British Thyroid Association (BTA) is associated with The British Thyroid Foundation (BTF) and Thyroid Eye Disease Ch</v>
      </c>
      <c r="F1898" s="10" t="s">
        <v>12626</v>
      </c>
      <c r="G1898" s="10" t="s">
        <v>68</v>
      </c>
      <c r="H1898" s="11"/>
      <c r="K1898" s="30" t="s">
        <v>12627</v>
      </c>
      <c r="L1898" s="10" t="s">
        <v>12628</v>
      </c>
      <c r="M1898" s="28" t="str">
        <f t="shared" ref="M1898:Q1898" si="11389">IFERROR(IF(FIND(M$1,$F1898)&gt;1,"Age - Children",""),"")</f>
        <v/>
      </c>
      <c r="N1898" s="28" t="str">
        <f t="shared" si="11389"/>
        <v/>
      </c>
      <c r="O1898" s="28" t="str">
        <f t="shared" si="11389"/>
        <v/>
      </c>
      <c r="P1898" s="28" t="str">
        <f t="shared" si="11389"/>
        <v/>
      </c>
      <c r="Q1898" s="28" t="str">
        <f t="shared" si="11389"/>
        <v/>
      </c>
      <c r="R1898" s="28" t="str">
        <f t="shared" ref="R1898:T1898" si="11390">IFERROR(IF(FIND(R$1,$F1898)&gt;1,"Age - Elderly",""),"")</f>
        <v/>
      </c>
      <c r="S1898" s="28" t="str">
        <f t="shared" si="11390"/>
        <v/>
      </c>
      <c r="T1898" s="28" t="str">
        <f t="shared" si="11390"/>
        <v/>
      </c>
      <c r="U1898" s="28" t="str">
        <f t="shared" si="3"/>
        <v/>
      </c>
      <c r="V1898" s="28" t="str">
        <f t="shared" si="4"/>
        <v/>
      </c>
      <c r="X1898" s="28" t="str">
        <f t="shared" si="5"/>
        <v/>
      </c>
      <c r="Y1898" s="28" t="str">
        <f t="shared" si="6"/>
        <v/>
      </c>
      <c r="Z1898" s="28" t="str">
        <f t="shared" si="7"/>
        <v/>
      </c>
      <c r="AB1898" s="28" t="str">
        <f t="shared" si="8"/>
        <v/>
      </c>
      <c r="AD1898" s="28" t="str">
        <f t="shared" si="9"/>
        <v/>
      </c>
      <c r="AG1898" s="28" t="str">
        <f t="shared" ref="AG1898:AL1898" si="11391">IFERROR(IF(FIND(AG$1,$F1898)&gt;1,AG$1,""),"")</f>
        <v/>
      </c>
      <c r="AH1898" s="28" t="str">
        <f t="shared" si="11391"/>
        <v/>
      </c>
      <c r="AI1898" s="28" t="str">
        <f t="shared" si="11391"/>
        <v/>
      </c>
      <c r="AJ1898" s="28" t="str">
        <f t="shared" si="11391"/>
        <v/>
      </c>
      <c r="AK1898" s="28" t="str">
        <f t="shared" si="11391"/>
        <v/>
      </c>
      <c r="AL1898" s="28" t="str">
        <f t="shared" si="11391"/>
        <v/>
      </c>
      <c r="AM1898" s="28" t="str">
        <f t="shared" si="11"/>
        <v/>
      </c>
      <c r="AN1898" s="28" t="str">
        <f t="shared" ref="AN1898:AQ1898" si="11392">IFERROR(IF(FIND(AN$1,$F1898)&gt;1,"Status - LGBT",""),"")</f>
        <v/>
      </c>
      <c r="AO1898" s="28" t="str">
        <f t="shared" si="11392"/>
        <v/>
      </c>
      <c r="AP1898" s="28" t="str">
        <f t="shared" si="11392"/>
        <v/>
      </c>
      <c r="AQ1898" s="28" t="str">
        <f t="shared" si="11392"/>
        <v/>
      </c>
      <c r="AR1898" s="28" t="str">
        <f t="shared" ref="AR1898:AV1898" si="11393">IFERROR(IF(FIND(AR$1,$F1898)&gt;1,"BME",""),"")</f>
        <v/>
      </c>
      <c r="AS1898" s="28" t="str">
        <f t="shared" si="11393"/>
        <v/>
      </c>
      <c r="AT1898" s="28" t="str">
        <f t="shared" si="11393"/>
        <v/>
      </c>
      <c r="AU1898" s="28" t="str">
        <f t="shared" si="11393"/>
        <v/>
      </c>
      <c r="AV1898" s="28" t="str">
        <f t="shared" si="11393"/>
        <v/>
      </c>
      <c r="AW1898" s="28" t="str">
        <f t="shared" ref="AW1898:BC1898" si="11394">IFERROR(IF(FIND(AW$1,$F1898)&gt;1,AW$1,""),"")</f>
        <v/>
      </c>
      <c r="AX1898" s="28" t="str">
        <f t="shared" si="11394"/>
        <v/>
      </c>
      <c r="AY1898" s="28" t="str">
        <f t="shared" si="11394"/>
        <v/>
      </c>
      <c r="AZ1898" s="28" t="str">
        <f t="shared" si="11394"/>
        <v/>
      </c>
      <c r="BA1898" s="28" t="str">
        <f t="shared" si="11394"/>
        <v/>
      </c>
      <c r="BB1898" s="28" t="str">
        <f t="shared" si="11394"/>
        <v/>
      </c>
      <c r="BC1898" s="28" t="str">
        <f t="shared" si="11394"/>
        <v/>
      </c>
      <c r="BD1898" s="28" t="str">
        <f t="shared" si="15"/>
        <v/>
      </c>
      <c r="BG1898" s="2" t="s">
        <v>12629</v>
      </c>
      <c r="BJ1898" s="28" t="str">
        <f t="shared" si="16"/>
        <v/>
      </c>
      <c r="BK1898" s="28" t="str">
        <f t="shared" si="17"/>
        <v/>
      </c>
      <c r="BL1898" s="2" t="s">
        <v>20026</v>
      </c>
      <c r="BM1898" s="2" t="s">
        <v>98</v>
      </c>
      <c r="BU1898" s="50" t="s">
        <v>19855</v>
      </c>
      <c r="BV1898" s="12"/>
      <c r="BW1898" s="50"/>
      <c r="BX1898" s="50" t="s">
        <v>20023</v>
      </c>
      <c r="BY1898" s="42" t="str">
        <f t="shared" si="18"/>
        <v>Adel;Wharfedale;</v>
      </c>
      <c r="BZ1898" s="72"/>
    </row>
    <row r="1899" spans="1:78" ht="15">
      <c r="A1899" s="16" t="s">
        <v>51</v>
      </c>
      <c r="B1899" s="28">
        <f>VLOOKUP(A1899,Organisations!$A$2:$B$7,2,FALSE)</f>
        <v>4</v>
      </c>
      <c r="C1899" s="16" t="s">
        <v>12631</v>
      </c>
      <c r="D1899" s="16" t="s">
        <v>12632</v>
      </c>
      <c r="E1899" s="28" t="str">
        <f t="shared" si="0"/>
        <v>The BTO promotes enjoyable and constructive birdwatching. Members take part in national surveys organised locally. New m</v>
      </c>
      <c r="F1899" s="16" t="s">
        <v>12634</v>
      </c>
      <c r="G1899" s="16" t="s">
        <v>68</v>
      </c>
      <c r="H1899" s="17"/>
      <c r="K1899" s="59"/>
      <c r="L1899" s="16" t="s">
        <v>12635</v>
      </c>
      <c r="M1899" s="28" t="str">
        <f t="shared" ref="M1899:Q1899" si="11395">IFERROR(IF(FIND(M$1,$F1899)&gt;1,"Age - Children",""),"")</f>
        <v/>
      </c>
      <c r="N1899" s="28" t="str">
        <f t="shared" si="11395"/>
        <v/>
      </c>
      <c r="O1899" s="28" t="str">
        <f t="shared" si="11395"/>
        <v/>
      </c>
      <c r="P1899" s="28" t="str">
        <f t="shared" si="11395"/>
        <v/>
      </c>
      <c r="Q1899" s="28" t="str">
        <f t="shared" si="11395"/>
        <v/>
      </c>
      <c r="R1899" s="28" t="str">
        <f t="shared" ref="R1899:T1899" si="11396">IFERROR(IF(FIND(R$1,$F1899)&gt;1,"Age - Elderly",""),"")</f>
        <v/>
      </c>
      <c r="S1899" s="28" t="str">
        <f t="shared" si="11396"/>
        <v/>
      </c>
      <c r="T1899" s="28" t="str">
        <f t="shared" si="11396"/>
        <v/>
      </c>
      <c r="U1899" s="28" t="str">
        <f t="shared" si="3"/>
        <v/>
      </c>
      <c r="V1899" s="28" t="str">
        <f t="shared" si="4"/>
        <v/>
      </c>
      <c r="X1899" s="28" t="str">
        <f t="shared" si="5"/>
        <v/>
      </c>
      <c r="Y1899" s="28" t="str">
        <f t="shared" si="6"/>
        <v/>
      </c>
      <c r="Z1899" s="28" t="str">
        <f t="shared" si="7"/>
        <v>Gender - Male</v>
      </c>
      <c r="AB1899" s="28" t="str">
        <f t="shared" si="8"/>
        <v/>
      </c>
      <c r="AD1899" s="28" t="str">
        <f t="shared" si="9"/>
        <v>Gender - Male;</v>
      </c>
      <c r="AG1899" s="28" t="str">
        <f t="shared" ref="AG1899:AL1899" si="11397">IFERROR(IF(FIND(AG$1,$F1899)&gt;1,AG$1,""),"")</f>
        <v/>
      </c>
      <c r="AH1899" s="28" t="str">
        <f t="shared" si="11397"/>
        <v/>
      </c>
      <c r="AI1899" s="28" t="str">
        <f t="shared" si="11397"/>
        <v/>
      </c>
      <c r="AJ1899" s="28" t="str">
        <f t="shared" si="11397"/>
        <v/>
      </c>
      <c r="AK1899" s="28" t="str">
        <f t="shared" si="11397"/>
        <v/>
      </c>
      <c r="AL1899" s="28" t="str">
        <f t="shared" si="11397"/>
        <v/>
      </c>
      <c r="AM1899" s="28" t="str">
        <f t="shared" si="11"/>
        <v/>
      </c>
      <c r="AN1899" s="28" t="str">
        <f t="shared" ref="AN1899:AQ1899" si="11398">IFERROR(IF(FIND(AN$1,$F1899)&gt;1,"Status - LGBT",""),"")</f>
        <v/>
      </c>
      <c r="AO1899" s="28" t="str">
        <f t="shared" si="11398"/>
        <v/>
      </c>
      <c r="AP1899" s="28" t="str">
        <f t="shared" si="11398"/>
        <v/>
      </c>
      <c r="AQ1899" s="28" t="str">
        <f t="shared" si="11398"/>
        <v/>
      </c>
      <c r="AR1899" s="28" t="str">
        <f t="shared" ref="AR1899:AV1899" si="11399">IFERROR(IF(FIND(AR$1,$F1899)&gt;1,"BME",""),"")</f>
        <v/>
      </c>
      <c r="AS1899" s="28" t="str">
        <f t="shared" si="11399"/>
        <v/>
      </c>
      <c r="AT1899" s="28" t="str">
        <f t="shared" si="11399"/>
        <v/>
      </c>
      <c r="AU1899" s="28" t="str">
        <f t="shared" si="11399"/>
        <v/>
      </c>
      <c r="AV1899" s="28" t="str">
        <f t="shared" si="11399"/>
        <v/>
      </c>
      <c r="AW1899" s="28" t="str">
        <f t="shared" ref="AW1899:BC1899" si="11400">IFERROR(IF(FIND(AW$1,$F1899)&gt;1,AW$1,""),"")</f>
        <v/>
      </c>
      <c r="AX1899" s="28" t="str">
        <f t="shared" si="11400"/>
        <v/>
      </c>
      <c r="AY1899" s="28" t="str">
        <f t="shared" si="11400"/>
        <v/>
      </c>
      <c r="AZ1899" s="28" t="str">
        <f t="shared" si="11400"/>
        <v/>
      </c>
      <c r="BA1899" s="28" t="str">
        <f t="shared" si="11400"/>
        <v/>
      </c>
      <c r="BB1899" s="28" t="str">
        <f t="shared" si="11400"/>
        <v/>
      </c>
      <c r="BC1899" s="28" t="str">
        <f t="shared" si="11400"/>
        <v/>
      </c>
      <c r="BD1899" s="28" t="str">
        <f t="shared" si="15"/>
        <v/>
      </c>
      <c r="BG1899" s="2" t="s">
        <v>12636</v>
      </c>
      <c r="BJ1899" s="28" t="str">
        <f t="shared" si="16"/>
        <v/>
      </c>
      <c r="BK1899" s="28" t="str">
        <f t="shared" si="17"/>
        <v/>
      </c>
      <c r="BL1899" s="2" t="s">
        <v>20027</v>
      </c>
      <c r="BM1899" s="2" t="s">
        <v>98</v>
      </c>
      <c r="BU1899" s="47" t="s">
        <v>20028</v>
      </c>
      <c r="BV1899" s="18"/>
      <c r="BW1899" s="47"/>
      <c r="BX1899" s="47" t="s">
        <v>131</v>
      </c>
      <c r="BY1899" s="42" t="str">
        <f t="shared" si="18"/>
        <v>Gender - Male;;Leeds;Kirkst;</v>
      </c>
      <c r="BZ1899" s="73"/>
    </row>
    <row r="1900" spans="1:78" ht="15">
      <c r="A1900" s="10" t="s">
        <v>51</v>
      </c>
      <c r="B1900" s="28">
        <f>VLOOKUP(A1900,Organisations!$A$2:$B$7,2,FALSE)</f>
        <v>4</v>
      </c>
      <c r="C1900" s="10" t="s">
        <v>12638</v>
      </c>
      <c r="D1900" s="10" t="s">
        <v>12639</v>
      </c>
      <c r="E1900" s="28" t="str">
        <f t="shared" si="0"/>
        <v>Bumpy provide a purpose built legal and safe off road motorcycle park running activities for young people from the age o</v>
      </c>
      <c r="F1900" s="10" t="s">
        <v>12641</v>
      </c>
      <c r="G1900" s="10" t="s">
        <v>68</v>
      </c>
      <c r="H1900" s="11"/>
      <c r="K1900" s="30" t="s">
        <v>12642</v>
      </c>
      <c r="L1900" s="10" t="s">
        <v>12643</v>
      </c>
      <c r="M1900" s="28" t="str">
        <f t="shared" ref="M1900:Q1900" si="11401">IFERROR(IF(FIND(M$1,$F1900)&gt;1,"Age - Children",""),"")</f>
        <v/>
      </c>
      <c r="N1900" s="28" t="str">
        <f t="shared" si="11401"/>
        <v/>
      </c>
      <c r="O1900" s="28" t="str">
        <f t="shared" si="11401"/>
        <v/>
      </c>
      <c r="P1900" s="28" t="str">
        <f t="shared" si="11401"/>
        <v/>
      </c>
      <c r="Q1900" s="28" t="str">
        <f t="shared" si="11401"/>
        <v/>
      </c>
      <c r="R1900" s="28" t="str">
        <f t="shared" ref="R1900:T1900" si="11402">IFERROR(IF(FIND(R$1,$F1900)&gt;1,"Age - Elderly",""),"")</f>
        <v/>
      </c>
      <c r="S1900" s="28" t="str">
        <f t="shared" si="11402"/>
        <v/>
      </c>
      <c r="T1900" s="28" t="str">
        <f t="shared" si="11402"/>
        <v/>
      </c>
      <c r="U1900" s="28" t="str">
        <f t="shared" si="3"/>
        <v/>
      </c>
      <c r="V1900" s="28" t="str">
        <f t="shared" si="4"/>
        <v/>
      </c>
      <c r="X1900" s="28" t="str">
        <f t="shared" si="5"/>
        <v/>
      </c>
      <c r="Y1900" s="28" t="str">
        <f t="shared" si="6"/>
        <v/>
      </c>
      <c r="Z1900" s="28" t="str">
        <f t="shared" si="7"/>
        <v/>
      </c>
      <c r="AB1900" s="28" t="str">
        <f t="shared" si="8"/>
        <v/>
      </c>
      <c r="AD1900" s="28" t="str">
        <f t="shared" si="9"/>
        <v/>
      </c>
      <c r="AG1900" s="28" t="str">
        <f t="shared" ref="AG1900:AL1900" si="11403">IFERROR(IF(FIND(AG$1,$F1900)&gt;1,AG$1,""),"")</f>
        <v/>
      </c>
      <c r="AH1900" s="28" t="str">
        <f t="shared" si="11403"/>
        <v/>
      </c>
      <c r="AI1900" s="28" t="str">
        <f t="shared" si="11403"/>
        <v/>
      </c>
      <c r="AJ1900" s="28" t="str">
        <f t="shared" si="11403"/>
        <v/>
      </c>
      <c r="AK1900" s="28" t="str">
        <f t="shared" si="11403"/>
        <v/>
      </c>
      <c r="AL1900" s="28" t="str">
        <f t="shared" si="11403"/>
        <v/>
      </c>
      <c r="AM1900" s="28" t="str">
        <f t="shared" si="11"/>
        <v/>
      </c>
      <c r="AN1900" s="28" t="str">
        <f t="shared" ref="AN1900:AQ1900" si="11404">IFERROR(IF(FIND(AN$1,$F1900)&gt;1,"Status - LGBT",""),"")</f>
        <v/>
      </c>
      <c r="AO1900" s="28" t="str">
        <f t="shared" si="11404"/>
        <v/>
      </c>
      <c r="AP1900" s="28" t="str">
        <f t="shared" si="11404"/>
        <v/>
      </c>
      <c r="AQ1900" s="28" t="str">
        <f t="shared" si="11404"/>
        <v/>
      </c>
      <c r="AR1900" s="28" t="str">
        <f t="shared" ref="AR1900:AV1900" si="11405">IFERROR(IF(FIND(AR$1,$F1900)&gt;1,"BME",""),"")</f>
        <v/>
      </c>
      <c r="AS1900" s="28" t="str">
        <f t="shared" si="11405"/>
        <v/>
      </c>
      <c r="AT1900" s="28" t="str">
        <f t="shared" si="11405"/>
        <v/>
      </c>
      <c r="AU1900" s="28" t="str">
        <f t="shared" si="11405"/>
        <v/>
      </c>
      <c r="AV1900" s="28" t="str">
        <f t="shared" si="11405"/>
        <v/>
      </c>
      <c r="AW1900" s="28" t="str">
        <f t="shared" ref="AW1900:BC1900" si="11406">IFERROR(IF(FIND(AW$1,$F1900)&gt;1,AW$1,""),"")</f>
        <v/>
      </c>
      <c r="AX1900" s="28" t="str">
        <f t="shared" si="11406"/>
        <v/>
      </c>
      <c r="AY1900" s="28" t="str">
        <f t="shared" si="11406"/>
        <v/>
      </c>
      <c r="AZ1900" s="28" t="str">
        <f t="shared" si="11406"/>
        <v/>
      </c>
      <c r="BA1900" s="28" t="str">
        <f t="shared" si="11406"/>
        <v/>
      </c>
      <c r="BB1900" s="28" t="str">
        <f t="shared" si="11406"/>
        <v/>
      </c>
      <c r="BC1900" s="28" t="str">
        <f t="shared" si="11406"/>
        <v/>
      </c>
      <c r="BD1900" s="28" t="str">
        <f t="shared" si="15"/>
        <v/>
      </c>
      <c r="BG1900" s="2" t="s">
        <v>12644</v>
      </c>
      <c r="BJ1900" s="28" t="str">
        <f t="shared" si="16"/>
        <v/>
      </c>
      <c r="BK1900" s="28" t="str">
        <f t="shared" si="17"/>
        <v/>
      </c>
      <c r="BL1900" s="2" t="s">
        <v>20029</v>
      </c>
      <c r="BM1900" s="2" t="s">
        <v>98</v>
      </c>
      <c r="BU1900" s="50" t="s">
        <v>95</v>
      </c>
      <c r="BV1900" s="12"/>
      <c r="BW1900" s="50"/>
      <c r="BX1900" s="50" t="s">
        <v>20030</v>
      </c>
      <c r="BY1900" s="42" t="str">
        <f t="shared" si="18"/>
        <v>Leeds;</v>
      </c>
      <c r="BZ1900" s="72"/>
    </row>
    <row r="1901" spans="1:78" ht="15">
      <c r="A1901" s="16" t="s">
        <v>51</v>
      </c>
      <c r="B1901" s="28">
        <f>VLOOKUP(A1901,Organisations!$A$2:$B$7,2,FALSE)</f>
        <v>4</v>
      </c>
      <c r="C1901" s="16" t="s">
        <v>12645</v>
      </c>
      <c r="D1901" s="16" t="s">
        <v>12646</v>
      </c>
      <c r="E1901" s="28" t="str">
        <f t="shared" si="0"/>
        <v xml:space="preserve">Repairs, decorating and gardening for householders, organisations, and businesses. Customers pay for the materials used </v>
      </c>
      <c r="F1901" s="16" t="s">
        <v>12648</v>
      </c>
      <c r="G1901" s="16" t="s">
        <v>68</v>
      </c>
      <c r="H1901" s="17"/>
      <c r="K1901" s="26" t="s">
        <v>12649</v>
      </c>
      <c r="L1901" s="16" t="s">
        <v>12650</v>
      </c>
      <c r="M1901" s="28" t="str">
        <f t="shared" ref="M1901:Q1901" si="11407">IFERROR(IF(FIND(M$1,$F1901)&gt;1,"Age - Children",""),"")</f>
        <v/>
      </c>
      <c r="N1901" s="28" t="str">
        <f t="shared" si="11407"/>
        <v/>
      </c>
      <c r="O1901" s="28" t="str">
        <f t="shared" si="11407"/>
        <v/>
      </c>
      <c r="P1901" s="28" t="str">
        <f t="shared" si="11407"/>
        <v/>
      </c>
      <c r="Q1901" s="28" t="str">
        <f t="shared" si="11407"/>
        <v/>
      </c>
      <c r="R1901" s="28" t="str">
        <f t="shared" ref="R1901:T1901" si="11408">IFERROR(IF(FIND(R$1,$F1901)&gt;1,"Age - Elderly",""),"")</f>
        <v/>
      </c>
      <c r="S1901" s="28" t="str">
        <f t="shared" si="11408"/>
        <v/>
      </c>
      <c r="T1901" s="28" t="str">
        <f t="shared" si="11408"/>
        <v>Age - Elderly</v>
      </c>
      <c r="U1901" s="28" t="str">
        <f t="shared" si="3"/>
        <v/>
      </c>
      <c r="V1901" s="28" t="str">
        <f t="shared" si="4"/>
        <v/>
      </c>
      <c r="X1901" s="28" t="str">
        <f t="shared" si="5"/>
        <v/>
      </c>
      <c r="Y1901" s="28" t="str">
        <f t="shared" si="6"/>
        <v/>
      </c>
      <c r="Z1901" s="28" t="str">
        <f t="shared" si="7"/>
        <v/>
      </c>
      <c r="AB1901" s="28" t="str">
        <f t="shared" si="8"/>
        <v/>
      </c>
      <c r="AD1901" s="28" t="str">
        <f t="shared" si="9"/>
        <v/>
      </c>
      <c r="AG1901" s="28" t="str">
        <f t="shared" ref="AG1901:AL1901" si="11409">IFERROR(IF(FIND(AG$1,$F1901)&gt;1,AG$1,""),"")</f>
        <v/>
      </c>
      <c r="AH1901" s="28" t="str">
        <f t="shared" si="11409"/>
        <v/>
      </c>
      <c r="AI1901" s="28" t="str">
        <f t="shared" si="11409"/>
        <v/>
      </c>
      <c r="AJ1901" s="28" t="str">
        <f t="shared" si="11409"/>
        <v/>
      </c>
      <c r="AK1901" s="28" t="str">
        <f t="shared" si="11409"/>
        <v/>
      </c>
      <c r="AL1901" s="28" t="str">
        <f t="shared" si="11409"/>
        <v/>
      </c>
      <c r="AM1901" s="28" t="str">
        <f t="shared" si="11"/>
        <v/>
      </c>
      <c r="AN1901" s="28" t="str">
        <f t="shared" ref="AN1901:AQ1901" si="11410">IFERROR(IF(FIND(AN$1,$F1901)&gt;1,"Status - LGBT",""),"")</f>
        <v/>
      </c>
      <c r="AO1901" s="28" t="str">
        <f t="shared" si="11410"/>
        <v/>
      </c>
      <c r="AP1901" s="28" t="str">
        <f t="shared" si="11410"/>
        <v/>
      </c>
      <c r="AQ1901" s="28" t="str">
        <f t="shared" si="11410"/>
        <v/>
      </c>
      <c r="AR1901" s="28" t="str">
        <f t="shared" ref="AR1901:AV1901" si="11411">IFERROR(IF(FIND(AR$1,$F1901)&gt;1,"BME",""),"")</f>
        <v/>
      </c>
      <c r="AS1901" s="28" t="str">
        <f t="shared" si="11411"/>
        <v/>
      </c>
      <c r="AT1901" s="28" t="str">
        <f t="shared" si="11411"/>
        <v/>
      </c>
      <c r="AU1901" s="28" t="str">
        <f t="shared" si="11411"/>
        <v/>
      </c>
      <c r="AV1901" s="28" t="str">
        <f t="shared" si="11411"/>
        <v/>
      </c>
      <c r="AW1901" s="28" t="str">
        <f t="shared" ref="AW1901:BC1901" si="11412">IFERROR(IF(FIND(AW$1,$F1901)&gt;1,AW$1,""),"")</f>
        <v/>
      </c>
      <c r="AX1901" s="28" t="str">
        <f t="shared" si="11412"/>
        <v/>
      </c>
      <c r="AY1901" s="28" t="str">
        <f t="shared" si="11412"/>
        <v/>
      </c>
      <c r="AZ1901" s="28" t="str">
        <f t="shared" si="11412"/>
        <v/>
      </c>
      <c r="BA1901" s="28" t="str">
        <f t="shared" si="11412"/>
        <v/>
      </c>
      <c r="BB1901" s="28" t="str">
        <f t="shared" si="11412"/>
        <v/>
      </c>
      <c r="BC1901" s="28" t="str">
        <f t="shared" si="11412"/>
        <v/>
      </c>
      <c r="BD1901" s="28" t="str">
        <f t="shared" si="15"/>
        <v/>
      </c>
      <c r="BG1901" s="2" t="s">
        <v>12651</v>
      </c>
      <c r="BJ1901" s="28" t="str">
        <f t="shared" si="16"/>
        <v/>
      </c>
      <c r="BK1901" s="28" t="str">
        <f t="shared" si="17"/>
        <v/>
      </c>
      <c r="BL1901" s="2" t="s">
        <v>4213</v>
      </c>
      <c r="BM1901" s="2" t="s">
        <v>98</v>
      </c>
      <c r="BU1901" s="18"/>
      <c r="BV1901" s="18"/>
      <c r="BW1901" s="47"/>
      <c r="BX1901" s="47" t="s">
        <v>19971</v>
      </c>
      <c r="BY1901" s="42" t="str">
        <f t="shared" si="18"/>
        <v/>
      </c>
      <c r="BZ1901" s="73"/>
    </row>
    <row r="1902" spans="1:78" ht="15">
      <c r="A1902" s="10" t="s">
        <v>51</v>
      </c>
      <c r="B1902" s="28">
        <f>VLOOKUP(A1902,Organisations!$A$2:$B$7,2,FALSE)</f>
        <v>4</v>
      </c>
      <c r="C1902" s="10" t="s">
        <v>12653</v>
      </c>
      <c r="D1902" s="10" t="s">
        <v>12654</v>
      </c>
      <c r="E1902" s="28" t="str">
        <f t="shared" si="0"/>
        <v xml:space="preserve">Burley Park Community Association is organised and run by the people of Burley, for the people of Burley, and those who </v>
      </c>
      <c r="F1902" s="10" t="s">
        <v>12656</v>
      </c>
      <c r="G1902" s="10" t="s">
        <v>68</v>
      </c>
      <c r="H1902" s="11"/>
      <c r="K1902" s="59"/>
      <c r="L1902" s="10" t="s">
        <v>12657</v>
      </c>
      <c r="M1902" s="28" t="str">
        <f t="shared" ref="M1902:Q1902" si="11413">IFERROR(IF(FIND(M$1,$F1902)&gt;1,"Age - Children",""),"")</f>
        <v/>
      </c>
      <c r="N1902" s="28" t="str">
        <f t="shared" si="11413"/>
        <v/>
      </c>
      <c r="O1902" s="28" t="str">
        <f t="shared" si="11413"/>
        <v/>
      </c>
      <c r="P1902" s="28" t="str">
        <f t="shared" si="11413"/>
        <v/>
      </c>
      <c r="Q1902" s="28" t="str">
        <f t="shared" si="11413"/>
        <v/>
      </c>
      <c r="R1902" s="28" t="str">
        <f t="shared" ref="R1902:T1902" si="11414">IFERROR(IF(FIND(R$1,$F1902)&gt;1,"Age - Elderly",""),"")</f>
        <v/>
      </c>
      <c r="S1902" s="28" t="str">
        <f t="shared" si="11414"/>
        <v/>
      </c>
      <c r="T1902" s="28" t="str">
        <f t="shared" si="11414"/>
        <v/>
      </c>
      <c r="U1902" s="28" t="str">
        <f t="shared" si="3"/>
        <v/>
      </c>
      <c r="V1902" s="28" t="str">
        <f t="shared" si="4"/>
        <v/>
      </c>
      <c r="X1902" s="28" t="str">
        <f t="shared" si="5"/>
        <v/>
      </c>
      <c r="Y1902" s="28" t="str">
        <f t="shared" si="6"/>
        <v/>
      </c>
      <c r="Z1902" s="28" t="str">
        <f t="shared" si="7"/>
        <v/>
      </c>
      <c r="AB1902" s="28" t="str">
        <f t="shared" si="8"/>
        <v/>
      </c>
      <c r="AD1902" s="28" t="str">
        <f t="shared" si="9"/>
        <v/>
      </c>
      <c r="AG1902" s="28" t="str">
        <f t="shared" ref="AG1902:AL1902" si="11415">IFERROR(IF(FIND(AG$1,$F1902)&gt;1,AG$1,""),"")</f>
        <v/>
      </c>
      <c r="AH1902" s="28" t="str">
        <f t="shared" si="11415"/>
        <v/>
      </c>
      <c r="AI1902" s="28" t="str">
        <f t="shared" si="11415"/>
        <v/>
      </c>
      <c r="AJ1902" s="28" t="str">
        <f t="shared" si="11415"/>
        <v/>
      </c>
      <c r="AK1902" s="28" t="str">
        <f t="shared" si="11415"/>
        <v/>
      </c>
      <c r="AL1902" s="28" t="str">
        <f t="shared" si="11415"/>
        <v/>
      </c>
      <c r="AM1902" s="28" t="str">
        <f t="shared" si="11"/>
        <v/>
      </c>
      <c r="AN1902" s="28" t="str">
        <f t="shared" ref="AN1902:AQ1902" si="11416">IFERROR(IF(FIND(AN$1,$F1902)&gt;1,"Status - LGBT",""),"")</f>
        <v/>
      </c>
      <c r="AO1902" s="28" t="str">
        <f t="shared" si="11416"/>
        <v/>
      </c>
      <c r="AP1902" s="28" t="str">
        <f t="shared" si="11416"/>
        <v/>
      </c>
      <c r="AQ1902" s="28" t="str">
        <f t="shared" si="11416"/>
        <v/>
      </c>
      <c r="AR1902" s="28" t="str">
        <f t="shared" ref="AR1902:AV1902" si="11417">IFERROR(IF(FIND(AR$1,$F1902)&gt;1,"BME",""),"")</f>
        <v/>
      </c>
      <c r="AS1902" s="28" t="str">
        <f t="shared" si="11417"/>
        <v/>
      </c>
      <c r="AT1902" s="28" t="str">
        <f t="shared" si="11417"/>
        <v/>
      </c>
      <c r="AU1902" s="28" t="str">
        <f t="shared" si="11417"/>
        <v/>
      </c>
      <c r="AV1902" s="28" t="str">
        <f t="shared" si="11417"/>
        <v/>
      </c>
      <c r="AW1902" s="28" t="str">
        <f t="shared" ref="AW1902:BC1902" si="11418">IFERROR(IF(FIND(AW$1,$F1902)&gt;1,AW$1,""),"")</f>
        <v/>
      </c>
      <c r="AX1902" s="28" t="str">
        <f t="shared" si="11418"/>
        <v/>
      </c>
      <c r="AY1902" s="28" t="str">
        <f t="shared" si="11418"/>
        <v/>
      </c>
      <c r="AZ1902" s="28" t="str">
        <f t="shared" si="11418"/>
        <v/>
      </c>
      <c r="BA1902" s="28" t="str">
        <f t="shared" si="11418"/>
        <v/>
      </c>
      <c r="BB1902" s="28" t="str">
        <f t="shared" si="11418"/>
        <v/>
      </c>
      <c r="BC1902" s="28" t="str">
        <f t="shared" si="11418"/>
        <v/>
      </c>
      <c r="BD1902" s="28" t="str">
        <f t="shared" si="15"/>
        <v/>
      </c>
      <c r="BG1902" s="2" t="s">
        <v>4854</v>
      </c>
      <c r="BJ1902" s="28" t="str">
        <f t="shared" si="16"/>
        <v/>
      </c>
      <c r="BK1902" s="28" t="str">
        <f t="shared" si="17"/>
        <v/>
      </c>
      <c r="BL1902" s="2" t="s">
        <v>566</v>
      </c>
      <c r="BM1902" s="2" t="s">
        <v>98</v>
      </c>
      <c r="BU1902" s="50" t="s">
        <v>19818</v>
      </c>
      <c r="BV1902" s="12"/>
      <c r="BW1902" s="50"/>
      <c r="BX1902" s="50" t="s">
        <v>20031</v>
      </c>
      <c r="BY1902" s="42" t="str">
        <f t="shared" si="18"/>
        <v>Kirkst;</v>
      </c>
      <c r="BZ1902" s="72"/>
    </row>
    <row r="1903" spans="1:78" ht="15">
      <c r="A1903" s="16" t="s">
        <v>51</v>
      </c>
      <c r="B1903" s="28">
        <f>VLOOKUP(A1903,Organisations!$A$2:$B$7,2,FALSE)</f>
        <v>4</v>
      </c>
      <c r="C1903" s="16" t="s">
        <v>12659</v>
      </c>
      <c r="D1903" s="16" t="s">
        <v>12660</v>
      </c>
      <c r="E1903" s="28" t="str">
        <f t="shared" si="0"/>
        <v xml:space="preserve">Goals and Values of our Nursery are ? Nursery provides an enjoyable and stimulating surrounding where the children feel </v>
      </c>
      <c r="F1903" s="16" t="s">
        <v>12662</v>
      </c>
      <c r="G1903" s="16" t="s">
        <v>68</v>
      </c>
      <c r="H1903" s="17"/>
      <c r="K1903" s="59"/>
      <c r="L1903" s="16" t="s">
        <v>12663</v>
      </c>
      <c r="M1903" s="28" t="str">
        <f t="shared" ref="M1903:Q1903" si="11419">IFERROR(IF(FIND(M$1,$F1903)&gt;1,"Age - Children",""),"")</f>
        <v>Age - Children</v>
      </c>
      <c r="N1903" s="28" t="str">
        <f t="shared" si="11419"/>
        <v/>
      </c>
      <c r="O1903" s="28" t="str">
        <f t="shared" si="11419"/>
        <v/>
      </c>
      <c r="P1903" s="28" t="str">
        <f t="shared" si="11419"/>
        <v/>
      </c>
      <c r="Q1903" s="28" t="str">
        <f t="shared" si="11419"/>
        <v/>
      </c>
      <c r="R1903" s="28" t="str">
        <f t="shared" ref="R1903:T1903" si="11420">IFERROR(IF(FIND(R$1,$F1903)&gt;1,"Age - Elderly",""),"")</f>
        <v/>
      </c>
      <c r="S1903" s="28" t="str">
        <f t="shared" si="11420"/>
        <v/>
      </c>
      <c r="T1903" s="28" t="str">
        <f t="shared" si="11420"/>
        <v/>
      </c>
      <c r="U1903" s="28" t="str">
        <f t="shared" si="3"/>
        <v>Age - Children;</v>
      </c>
      <c r="V1903" s="28" t="str">
        <f t="shared" si="4"/>
        <v/>
      </c>
      <c r="X1903" s="28" t="str">
        <f t="shared" si="5"/>
        <v/>
      </c>
      <c r="Y1903" s="28" t="str">
        <f t="shared" si="6"/>
        <v/>
      </c>
      <c r="Z1903" s="28" t="str">
        <f t="shared" si="7"/>
        <v>Gender - Male</v>
      </c>
      <c r="AB1903" s="28" t="str">
        <f t="shared" si="8"/>
        <v/>
      </c>
      <c r="AD1903" s="28" t="str">
        <f t="shared" si="9"/>
        <v>Gender - Male;</v>
      </c>
      <c r="AG1903" s="28" t="str">
        <f t="shared" ref="AG1903:AL1903" si="11421">IFERROR(IF(FIND(AG$1,$F1903)&gt;1,AG$1,""),"")</f>
        <v/>
      </c>
      <c r="AH1903" s="28" t="str">
        <f t="shared" si="11421"/>
        <v/>
      </c>
      <c r="AI1903" s="28" t="str">
        <f t="shared" si="11421"/>
        <v/>
      </c>
      <c r="AJ1903" s="28" t="str">
        <f t="shared" si="11421"/>
        <v/>
      </c>
      <c r="AK1903" s="28" t="str">
        <f t="shared" si="11421"/>
        <v/>
      </c>
      <c r="AL1903" s="28" t="str">
        <f t="shared" si="11421"/>
        <v/>
      </c>
      <c r="AM1903" s="28" t="str">
        <f t="shared" si="11"/>
        <v/>
      </c>
      <c r="AN1903" s="28" t="str">
        <f t="shared" ref="AN1903:AQ1903" si="11422">IFERROR(IF(FIND(AN$1,$F1903)&gt;1,"Status - LGBT",""),"")</f>
        <v/>
      </c>
      <c r="AO1903" s="28" t="str">
        <f t="shared" si="11422"/>
        <v/>
      </c>
      <c r="AP1903" s="28" t="str">
        <f t="shared" si="11422"/>
        <v/>
      </c>
      <c r="AQ1903" s="28" t="str">
        <f t="shared" si="11422"/>
        <v/>
      </c>
      <c r="AR1903" s="28" t="str">
        <f t="shared" ref="AR1903:AV1903" si="11423">IFERROR(IF(FIND(AR$1,$F1903)&gt;1,"BME",""),"")</f>
        <v/>
      </c>
      <c r="AS1903" s="28" t="str">
        <f t="shared" si="11423"/>
        <v/>
      </c>
      <c r="AT1903" s="28" t="str">
        <f t="shared" si="11423"/>
        <v/>
      </c>
      <c r="AU1903" s="28" t="str">
        <f t="shared" si="11423"/>
        <v/>
      </c>
      <c r="AV1903" s="28" t="str">
        <f t="shared" si="11423"/>
        <v/>
      </c>
      <c r="AW1903" s="28" t="str">
        <f t="shared" ref="AW1903:BC1903" si="11424">IFERROR(IF(FIND(AW$1,$F1903)&gt;1,AW$1,""),"")</f>
        <v/>
      </c>
      <c r="AX1903" s="28" t="str">
        <f t="shared" si="11424"/>
        <v/>
      </c>
      <c r="AY1903" s="28" t="str">
        <f t="shared" si="11424"/>
        <v/>
      </c>
      <c r="AZ1903" s="28" t="str">
        <f t="shared" si="11424"/>
        <v/>
      </c>
      <c r="BA1903" s="28" t="str">
        <f t="shared" si="11424"/>
        <v/>
      </c>
      <c r="BB1903" s="28" t="str">
        <f t="shared" si="11424"/>
        <v/>
      </c>
      <c r="BC1903" s="28" t="str">
        <f t="shared" si="11424"/>
        <v/>
      </c>
      <c r="BD1903" s="28" t="str">
        <f t="shared" si="15"/>
        <v/>
      </c>
      <c r="BG1903" s="2" t="s">
        <v>12664</v>
      </c>
      <c r="BJ1903" s="28" t="str">
        <f t="shared" si="16"/>
        <v/>
      </c>
      <c r="BK1903" s="28" t="str">
        <f t="shared" si="17"/>
        <v/>
      </c>
      <c r="BL1903" s="2" t="s">
        <v>6453</v>
      </c>
      <c r="BM1903" s="2" t="s">
        <v>98</v>
      </c>
      <c r="BU1903" s="47" t="s">
        <v>19896</v>
      </c>
      <c r="BV1903" s="18"/>
      <c r="BW1903" s="47"/>
      <c r="BX1903" s="47" t="s">
        <v>20032</v>
      </c>
      <c r="BY1903" s="42" t="str">
        <f t="shared" si="18"/>
        <v>Age - Children;;Gender - Male;;Burmantofts;Richmond Hill;</v>
      </c>
      <c r="BZ1903" s="73"/>
    </row>
    <row r="1904" spans="1:78" ht="15">
      <c r="A1904" s="10" t="s">
        <v>51</v>
      </c>
      <c r="B1904" s="28">
        <f>VLOOKUP(A1904,Organisations!$A$2:$B$7,2,FALSE)</f>
        <v>4</v>
      </c>
      <c r="C1904" s="10" t="s">
        <v>12666</v>
      </c>
      <c r="D1904" s="10" t="s">
        <v>12667</v>
      </c>
      <c r="E1904" s="28" t="str">
        <f t="shared" si="0"/>
        <v>To provide advice on debt, money management, the advancement of financial education, the relief of poverty and enhance w</v>
      </c>
      <c r="F1904" s="10" t="s">
        <v>12669</v>
      </c>
      <c r="G1904" s="10" t="s">
        <v>68</v>
      </c>
      <c r="H1904" s="11"/>
      <c r="K1904" s="30" t="s">
        <v>12670</v>
      </c>
      <c r="L1904" s="10" t="s">
        <v>6340</v>
      </c>
      <c r="M1904" s="28" t="str">
        <f t="shared" ref="M1904:Q1904" si="11425">IFERROR(IF(FIND(M$1,$F1904)&gt;1,"Age - Children",""),"")</f>
        <v>Age - Children</v>
      </c>
      <c r="N1904" s="28" t="str">
        <f t="shared" si="11425"/>
        <v/>
      </c>
      <c r="O1904" s="28" t="str">
        <f t="shared" si="11425"/>
        <v/>
      </c>
      <c r="P1904" s="28" t="str">
        <f t="shared" si="11425"/>
        <v/>
      </c>
      <c r="Q1904" s="28" t="str">
        <f t="shared" si="11425"/>
        <v/>
      </c>
      <c r="R1904" s="28" t="str">
        <f t="shared" ref="R1904:T1904" si="11426">IFERROR(IF(FIND(R$1,$F1904)&gt;1,"Age - Elderly",""),"")</f>
        <v/>
      </c>
      <c r="S1904" s="28" t="str">
        <f t="shared" si="11426"/>
        <v/>
      </c>
      <c r="T1904" s="28" t="str">
        <f t="shared" si="11426"/>
        <v/>
      </c>
      <c r="U1904" s="28" t="str">
        <f t="shared" si="3"/>
        <v>Age - Children;</v>
      </c>
      <c r="V1904" s="28" t="str">
        <f t="shared" si="4"/>
        <v/>
      </c>
      <c r="X1904" s="28" t="str">
        <f t="shared" si="5"/>
        <v/>
      </c>
      <c r="Y1904" s="28" t="str">
        <f t="shared" si="6"/>
        <v/>
      </c>
      <c r="Z1904" s="28" t="str">
        <f t="shared" si="7"/>
        <v>Gender - Male</v>
      </c>
      <c r="AB1904" s="28" t="str">
        <f t="shared" si="8"/>
        <v>Gender - Male</v>
      </c>
      <c r="AD1904" s="28" t="str">
        <f t="shared" si="9"/>
        <v>Gender - Male;Gender - Male;</v>
      </c>
      <c r="AG1904" s="28" t="str">
        <f t="shared" ref="AG1904:AL1904" si="11427">IFERROR(IF(FIND(AG$1,$F1904)&gt;1,AG$1,""),"")</f>
        <v/>
      </c>
      <c r="AH1904" s="28" t="str">
        <f t="shared" si="11427"/>
        <v/>
      </c>
      <c r="AI1904" s="28" t="str">
        <f t="shared" si="11427"/>
        <v/>
      </c>
      <c r="AJ1904" s="28" t="str">
        <f t="shared" si="11427"/>
        <v/>
      </c>
      <c r="AK1904" s="28" t="str">
        <f t="shared" si="11427"/>
        <v/>
      </c>
      <c r="AL1904" s="28" t="str">
        <f t="shared" si="11427"/>
        <v/>
      </c>
      <c r="AM1904" s="28" t="str">
        <f t="shared" si="11"/>
        <v/>
      </c>
      <c r="AN1904" s="28" t="str">
        <f t="shared" ref="AN1904:AQ1904" si="11428">IFERROR(IF(FIND(AN$1,$F1904)&gt;1,"Status - LGBT",""),"")</f>
        <v/>
      </c>
      <c r="AO1904" s="28" t="str">
        <f t="shared" si="11428"/>
        <v/>
      </c>
      <c r="AP1904" s="28" t="str">
        <f t="shared" si="11428"/>
        <v/>
      </c>
      <c r="AQ1904" s="28" t="str">
        <f t="shared" si="11428"/>
        <v/>
      </c>
      <c r="AR1904" s="28" t="str">
        <f t="shared" ref="AR1904:AV1904" si="11429">IFERROR(IF(FIND(AR$1,$F1904)&gt;1,"BME",""),"")</f>
        <v/>
      </c>
      <c r="AS1904" s="28" t="str">
        <f t="shared" si="11429"/>
        <v/>
      </c>
      <c r="AT1904" s="28" t="str">
        <f t="shared" si="11429"/>
        <v/>
      </c>
      <c r="AU1904" s="28" t="str">
        <f t="shared" si="11429"/>
        <v/>
      </c>
      <c r="AV1904" s="28" t="str">
        <f t="shared" si="11429"/>
        <v/>
      </c>
      <c r="AW1904" s="28" t="str">
        <f t="shared" ref="AW1904:BC1904" si="11430">IFERROR(IF(FIND(AW$1,$F1904)&gt;1,AW$1,""),"")</f>
        <v/>
      </c>
      <c r="AX1904" s="28" t="str">
        <f t="shared" si="11430"/>
        <v/>
      </c>
      <c r="AY1904" s="28" t="str">
        <f t="shared" si="11430"/>
        <v/>
      </c>
      <c r="AZ1904" s="28" t="str">
        <f t="shared" si="11430"/>
        <v/>
      </c>
      <c r="BA1904" s="28" t="str">
        <f t="shared" si="11430"/>
        <v/>
      </c>
      <c r="BB1904" s="28" t="str">
        <f t="shared" si="11430"/>
        <v/>
      </c>
      <c r="BC1904" s="28" t="str">
        <f t="shared" si="11430"/>
        <v/>
      </c>
      <c r="BD1904" s="28" t="str">
        <f t="shared" si="15"/>
        <v/>
      </c>
      <c r="BG1904" s="2" t="s">
        <v>12671</v>
      </c>
      <c r="BJ1904" s="28" t="str">
        <f t="shared" si="16"/>
        <v/>
      </c>
      <c r="BK1904" s="28" t="str">
        <f t="shared" si="17"/>
        <v/>
      </c>
      <c r="BL1904" s="2" t="s">
        <v>5775</v>
      </c>
      <c r="BM1904" s="2" t="s">
        <v>98</v>
      </c>
      <c r="BU1904" s="50" t="s">
        <v>19918</v>
      </c>
      <c r="BV1904" s="12"/>
      <c r="BW1904" s="50"/>
      <c r="BX1904" s="50" t="s">
        <v>438</v>
      </c>
      <c r="BY1904" s="42" t="str">
        <f t="shared" si="18"/>
        <v>Age - Children;;Gender - Male;Gender - Male;;Leeds;Gipton;Harehills;</v>
      </c>
      <c r="BZ1904" s="72"/>
    </row>
    <row r="1905" spans="1:78" ht="15">
      <c r="A1905" s="16" t="s">
        <v>51</v>
      </c>
      <c r="B1905" s="28">
        <f>VLOOKUP(A1905,Organisations!$A$2:$B$7,2,FALSE)</f>
        <v>4</v>
      </c>
      <c r="C1905" s="23" t="s">
        <v>1005</v>
      </c>
      <c r="D1905" s="23" t="s">
        <v>1006</v>
      </c>
      <c r="E1905" s="28" t="str">
        <f t="shared" si="0"/>
        <v>BSA aims to support people over 60 in the area to live independently in their own homes, offering services and activitie</v>
      </c>
      <c r="F1905" s="16" t="s">
        <v>12674</v>
      </c>
      <c r="G1905" s="16" t="s">
        <v>68</v>
      </c>
      <c r="H1905" s="17"/>
      <c r="K1905" s="26" t="s">
        <v>4025</v>
      </c>
      <c r="L1905" s="16" t="s">
        <v>4026</v>
      </c>
      <c r="M1905" s="28" t="str">
        <f t="shared" ref="M1905:Q1905" si="11431">IFERROR(IF(FIND(M$1,$F1905)&gt;1,"Age - Children",""),"")</f>
        <v/>
      </c>
      <c r="N1905" s="28" t="str">
        <f t="shared" si="11431"/>
        <v/>
      </c>
      <c r="O1905" s="28" t="str">
        <f t="shared" si="11431"/>
        <v/>
      </c>
      <c r="P1905" s="28" t="str">
        <f t="shared" si="11431"/>
        <v/>
      </c>
      <c r="Q1905" s="28" t="str">
        <f t="shared" si="11431"/>
        <v/>
      </c>
      <c r="R1905" s="28" t="str">
        <f t="shared" ref="R1905:T1905" si="11432">IFERROR(IF(FIND(R$1,$F1905)&gt;1,"Age - Elderly",""),"")</f>
        <v/>
      </c>
      <c r="S1905" s="28" t="str">
        <f t="shared" si="11432"/>
        <v/>
      </c>
      <c r="T1905" s="28" t="str">
        <f t="shared" si="11432"/>
        <v/>
      </c>
      <c r="U1905" s="28" t="str">
        <f t="shared" si="3"/>
        <v/>
      </c>
      <c r="V1905" s="28" t="str">
        <f t="shared" si="4"/>
        <v/>
      </c>
      <c r="X1905" s="28" t="str">
        <f t="shared" si="5"/>
        <v/>
      </c>
      <c r="Y1905" s="28" t="str">
        <f t="shared" si="6"/>
        <v/>
      </c>
      <c r="Z1905" s="28" t="str">
        <f t="shared" si="7"/>
        <v/>
      </c>
      <c r="AB1905" s="28" t="str">
        <f t="shared" si="8"/>
        <v/>
      </c>
      <c r="AD1905" s="28" t="str">
        <f t="shared" si="9"/>
        <v/>
      </c>
      <c r="AG1905" s="28" t="str">
        <f t="shared" ref="AG1905:AL1905" si="11433">IFERROR(IF(FIND(AG$1,$F1905)&gt;1,AG$1,""),"")</f>
        <v/>
      </c>
      <c r="AH1905" s="28" t="str">
        <f t="shared" si="11433"/>
        <v/>
      </c>
      <c r="AI1905" s="28" t="str">
        <f t="shared" si="11433"/>
        <v/>
      </c>
      <c r="AJ1905" s="28" t="str">
        <f t="shared" si="11433"/>
        <v/>
      </c>
      <c r="AK1905" s="28" t="str">
        <f t="shared" si="11433"/>
        <v/>
      </c>
      <c r="AL1905" s="28" t="str">
        <f t="shared" si="11433"/>
        <v/>
      </c>
      <c r="AM1905" s="28" t="str">
        <f t="shared" si="11"/>
        <v/>
      </c>
      <c r="AN1905" s="28" t="str">
        <f t="shared" ref="AN1905:AQ1905" si="11434">IFERROR(IF(FIND(AN$1,$F1905)&gt;1,"Status - LGBT",""),"")</f>
        <v/>
      </c>
      <c r="AO1905" s="28" t="str">
        <f t="shared" si="11434"/>
        <v/>
      </c>
      <c r="AP1905" s="28" t="str">
        <f t="shared" si="11434"/>
        <v/>
      </c>
      <c r="AQ1905" s="28" t="str">
        <f t="shared" si="11434"/>
        <v/>
      </c>
      <c r="AR1905" s="28" t="str">
        <f t="shared" ref="AR1905:AV1905" si="11435">IFERROR(IF(FIND(AR$1,$F1905)&gt;1,"BME",""),"")</f>
        <v/>
      </c>
      <c r="AS1905" s="28" t="str">
        <f t="shared" si="11435"/>
        <v/>
      </c>
      <c r="AT1905" s="28" t="str">
        <f t="shared" si="11435"/>
        <v/>
      </c>
      <c r="AU1905" s="28" t="str">
        <f t="shared" si="11435"/>
        <v/>
      </c>
      <c r="AV1905" s="28" t="str">
        <f t="shared" si="11435"/>
        <v/>
      </c>
      <c r="AW1905" s="28" t="str">
        <f t="shared" ref="AW1905:BC1905" si="11436">IFERROR(IF(FIND(AW$1,$F1905)&gt;1,AW$1,""),"")</f>
        <v/>
      </c>
      <c r="AX1905" s="28" t="str">
        <f t="shared" si="11436"/>
        <v/>
      </c>
      <c r="AY1905" s="28" t="str">
        <f t="shared" si="11436"/>
        <v/>
      </c>
      <c r="AZ1905" s="28" t="str">
        <f t="shared" si="11436"/>
        <v/>
      </c>
      <c r="BA1905" s="28" t="str">
        <f t="shared" si="11436"/>
        <v/>
      </c>
      <c r="BB1905" s="28" t="str">
        <f t="shared" si="11436"/>
        <v/>
      </c>
      <c r="BC1905" s="28" t="str">
        <f t="shared" si="11436"/>
        <v/>
      </c>
      <c r="BD1905" s="28" t="str">
        <f t="shared" si="15"/>
        <v/>
      </c>
      <c r="BG1905" s="2" t="s">
        <v>12675</v>
      </c>
      <c r="BJ1905" s="28" t="str">
        <f t="shared" si="16"/>
        <v/>
      </c>
      <c r="BK1905" s="28" t="str">
        <f t="shared" si="17"/>
        <v/>
      </c>
      <c r="BL1905" s="2" t="s">
        <v>3613</v>
      </c>
      <c r="BM1905" s="2" t="s">
        <v>98</v>
      </c>
      <c r="BU1905" s="47" t="s">
        <v>19896</v>
      </c>
      <c r="BV1905" s="18"/>
      <c r="BW1905" s="47"/>
      <c r="BX1905" s="47" t="s">
        <v>20033</v>
      </c>
      <c r="BY1905" s="42" t="str">
        <f t="shared" si="18"/>
        <v>Burmantofts;Richmond Hill;</v>
      </c>
      <c r="BZ1905" s="73"/>
    </row>
    <row r="1906" spans="1:78" ht="15">
      <c r="A1906" s="10" t="s">
        <v>51</v>
      </c>
      <c r="B1906" s="28">
        <f>VLOOKUP(A1906,Organisations!$A$2:$B$7,2,FALSE)</f>
        <v>4</v>
      </c>
      <c r="C1906" s="10" t="s">
        <v>12677</v>
      </c>
      <c r="D1906" s="10" t="s">
        <v>12678</v>
      </c>
      <c r="E1906" s="28" t="str">
        <f t="shared" si="0"/>
        <v>Business in the Community mobilises business for the general good with members committed to take action on the key issue</v>
      </c>
      <c r="F1906" s="10" t="s">
        <v>12680</v>
      </c>
      <c r="G1906" s="10" t="s">
        <v>68</v>
      </c>
      <c r="H1906" s="11"/>
      <c r="K1906" s="30" t="s">
        <v>12681</v>
      </c>
      <c r="L1906" s="10" t="s">
        <v>12682</v>
      </c>
      <c r="M1906" s="28" t="str">
        <f t="shared" ref="M1906:Q1906" si="11437">IFERROR(IF(FIND(M$1,$F1906)&gt;1,"Age - Children",""),"")</f>
        <v/>
      </c>
      <c r="N1906" s="28" t="str">
        <f t="shared" si="11437"/>
        <v/>
      </c>
      <c r="O1906" s="28" t="str">
        <f t="shared" si="11437"/>
        <v/>
      </c>
      <c r="P1906" s="28" t="str">
        <f t="shared" si="11437"/>
        <v/>
      </c>
      <c r="Q1906" s="28" t="str">
        <f t="shared" si="11437"/>
        <v/>
      </c>
      <c r="R1906" s="28" t="str">
        <f t="shared" ref="R1906:T1906" si="11438">IFERROR(IF(FIND(R$1,$F1906)&gt;1,"Age - Elderly",""),"")</f>
        <v/>
      </c>
      <c r="S1906" s="28" t="str">
        <f t="shared" si="11438"/>
        <v/>
      </c>
      <c r="T1906" s="28" t="str">
        <f t="shared" si="11438"/>
        <v/>
      </c>
      <c r="U1906" s="28" t="str">
        <f t="shared" si="3"/>
        <v/>
      </c>
      <c r="V1906" s="28" t="str">
        <f t="shared" si="4"/>
        <v/>
      </c>
      <c r="X1906" s="28" t="str">
        <f t="shared" si="5"/>
        <v/>
      </c>
      <c r="Y1906" s="28" t="str">
        <f t="shared" si="6"/>
        <v/>
      </c>
      <c r="Z1906" s="28" t="str">
        <f t="shared" si="7"/>
        <v>Gender - Male</v>
      </c>
      <c r="AB1906" s="28" t="str">
        <f t="shared" si="8"/>
        <v/>
      </c>
      <c r="AD1906" s="28" t="str">
        <f t="shared" si="9"/>
        <v>Gender - Male;</v>
      </c>
      <c r="AG1906" s="28" t="str">
        <f t="shared" ref="AG1906:AL1906" si="11439">IFERROR(IF(FIND(AG$1,$F1906)&gt;1,AG$1,""),"")</f>
        <v/>
      </c>
      <c r="AH1906" s="28" t="str">
        <f t="shared" si="11439"/>
        <v/>
      </c>
      <c r="AI1906" s="28" t="str">
        <f t="shared" si="11439"/>
        <v/>
      </c>
      <c r="AJ1906" s="28" t="str">
        <f t="shared" si="11439"/>
        <v/>
      </c>
      <c r="AK1906" s="28" t="str">
        <f t="shared" si="11439"/>
        <v/>
      </c>
      <c r="AL1906" s="28" t="str">
        <f t="shared" si="11439"/>
        <v/>
      </c>
      <c r="AM1906" s="28" t="str">
        <f t="shared" si="11"/>
        <v/>
      </c>
      <c r="AN1906" s="28" t="str">
        <f t="shared" ref="AN1906:AQ1906" si="11440">IFERROR(IF(FIND(AN$1,$F1906)&gt;1,"Status - LGBT",""),"")</f>
        <v/>
      </c>
      <c r="AO1906" s="28" t="str">
        <f t="shared" si="11440"/>
        <v/>
      </c>
      <c r="AP1906" s="28" t="str">
        <f t="shared" si="11440"/>
        <v/>
      </c>
      <c r="AQ1906" s="28" t="str">
        <f t="shared" si="11440"/>
        <v/>
      </c>
      <c r="AR1906" s="28" t="str">
        <f t="shared" ref="AR1906:AV1906" si="11441">IFERROR(IF(FIND(AR$1,$F1906)&gt;1,"BME",""),"")</f>
        <v/>
      </c>
      <c r="AS1906" s="28" t="str">
        <f t="shared" si="11441"/>
        <v/>
      </c>
      <c r="AT1906" s="28" t="str">
        <f t="shared" si="11441"/>
        <v/>
      </c>
      <c r="AU1906" s="28" t="str">
        <f t="shared" si="11441"/>
        <v/>
      </c>
      <c r="AV1906" s="28" t="str">
        <f t="shared" si="11441"/>
        <v/>
      </c>
      <c r="AW1906" s="28" t="str">
        <f t="shared" ref="AW1906:BC1906" si="11442">IFERROR(IF(FIND(AW$1,$F1906)&gt;1,AW$1,""),"")</f>
        <v/>
      </c>
      <c r="AX1906" s="28" t="str">
        <f t="shared" si="11442"/>
        <v/>
      </c>
      <c r="AY1906" s="28" t="str">
        <f t="shared" si="11442"/>
        <v/>
      </c>
      <c r="AZ1906" s="28" t="str">
        <f t="shared" si="11442"/>
        <v/>
      </c>
      <c r="BA1906" s="28" t="str">
        <f t="shared" si="11442"/>
        <v/>
      </c>
      <c r="BB1906" s="28" t="str">
        <f t="shared" si="11442"/>
        <v/>
      </c>
      <c r="BC1906" s="28" t="str">
        <f t="shared" si="11442"/>
        <v/>
      </c>
      <c r="BD1906" s="28" t="str">
        <f t="shared" si="15"/>
        <v/>
      </c>
      <c r="BG1906" s="2" t="s">
        <v>12683</v>
      </c>
      <c r="BJ1906" s="28" t="str">
        <f t="shared" si="16"/>
        <v/>
      </c>
      <c r="BK1906" s="28" t="str">
        <f t="shared" si="17"/>
        <v/>
      </c>
      <c r="BL1906" s="2" t="s">
        <v>9347</v>
      </c>
      <c r="BM1906" s="2" t="s">
        <v>98</v>
      </c>
      <c r="BU1906" s="50" t="s">
        <v>20034</v>
      </c>
      <c r="BV1906" s="12"/>
      <c r="BW1906" s="50"/>
      <c r="BX1906" s="50" t="s">
        <v>20035</v>
      </c>
      <c r="BY1906" s="42" t="str">
        <f t="shared" si="18"/>
        <v>Gender - Male;;Leeds;Calverley;Farsley;Pudsey;</v>
      </c>
      <c r="BZ1906" s="72"/>
    </row>
    <row r="1907" spans="1:78" ht="15">
      <c r="A1907" s="16" t="s">
        <v>51</v>
      </c>
      <c r="B1907" s="28">
        <f>VLOOKUP(A1907,Organisations!$A$2:$B$7,2,FALSE)</f>
        <v>4</v>
      </c>
      <c r="C1907" s="16" t="s">
        <v>12684</v>
      </c>
      <c r="D1907" s="16" t="s">
        <v>12685</v>
      </c>
      <c r="E1907" s="28" t="str">
        <f t="shared" si="0"/>
        <v>Butterfly Conservation is an organisation which organises various activities, including field trips.</v>
      </c>
      <c r="F1907" s="16" t="s">
        <v>12686</v>
      </c>
      <c r="G1907" s="16" t="s">
        <v>68</v>
      </c>
      <c r="H1907" s="17"/>
      <c r="K1907" s="59"/>
      <c r="L1907" s="16" t="s">
        <v>12687</v>
      </c>
      <c r="M1907" s="28" t="str">
        <f t="shared" ref="M1907:Q1907" si="11443">IFERROR(IF(FIND(M$1,$F1907)&gt;1,"Age - Children",""),"")</f>
        <v/>
      </c>
      <c r="N1907" s="28" t="str">
        <f t="shared" si="11443"/>
        <v/>
      </c>
      <c r="O1907" s="28" t="str">
        <f t="shared" si="11443"/>
        <v/>
      </c>
      <c r="P1907" s="28" t="str">
        <f t="shared" si="11443"/>
        <v/>
      </c>
      <c r="Q1907" s="28" t="str">
        <f t="shared" si="11443"/>
        <v/>
      </c>
      <c r="R1907" s="28" t="str">
        <f t="shared" ref="R1907:T1907" si="11444">IFERROR(IF(FIND(R$1,$F1907)&gt;1,"Age - Elderly",""),"")</f>
        <v/>
      </c>
      <c r="S1907" s="28" t="str">
        <f t="shared" si="11444"/>
        <v/>
      </c>
      <c r="T1907" s="28" t="str">
        <f t="shared" si="11444"/>
        <v/>
      </c>
      <c r="U1907" s="28" t="str">
        <f t="shared" si="3"/>
        <v/>
      </c>
      <c r="V1907" s="28" t="str">
        <f t="shared" si="4"/>
        <v/>
      </c>
      <c r="X1907" s="28" t="str">
        <f t="shared" si="5"/>
        <v/>
      </c>
      <c r="Y1907" s="28" t="str">
        <f t="shared" si="6"/>
        <v/>
      </c>
      <c r="Z1907" s="28" t="str">
        <f t="shared" si="7"/>
        <v/>
      </c>
      <c r="AB1907" s="28" t="str">
        <f t="shared" si="8"/>
        <v/>
      </c>
      <c r="AD1907" s="28" t="str">
        <f t="shared" si="9"/>
        <v/>
      </c>
      <c r="AG1907" s="28" t="str">
        <f t="shared" ref="AG1907:AL1907" si="11445">IFERROR(IF(FIND(AG$1,$F1907)&gt;1,AG$1,""),"")</f>
        <v/>
      </c>
      <c r="AH1907" s="28" t="str">
        <f t="shared" si="11445"/>
        <v/>
      </c>
      <c r="AI1907" s="28" t="str">
        <f t="shared" si="11445"/>
        <v/>
      </c>
      <c r="AJ1907" s="28" t="str">
        <f t="shared" si="11445"/>
        <v/>
      </c>
      <c r="AK1907" s="28" t="str">
        <f t="shared" si="11445"/>
        <v/>
      </c>
      <c r="AL1907" s="28" t="str">
        <f t="shared" si="11445"/>
        <v/>
      </c>
      <c r="AM1907" s="28" t="str">
        <f t="shared" si="11"/>
        <v/>
      </c>
      <c r="AN1907" s="28" t="str">
        <f t="shared" ref="AN1907:AQ1907" si="11446">IFERROR(IF(FIND(AN$1,$F1907)&gt;1,"Status - LGBT",""),"")</f>
        <v/>
      </c>
      <c r="AO1907" s="28" t="str">
        <f t="shared" si="11446"/>
        <v/>
      </c>
      <c r="AP1907" s="28" t="str">
        <f t="shared" si="11446"/>
        <v/>
      </c>
      <c r="AQ1907" s="28" t="str">
        <f t="shared" si="11446"/>
        <v/>
      </c>
      <c r="AR1907" s="28" t="str">
        <f t="shared" ref="AR1907:AV1907" si="11447">IFERROR(IF(FIND(AR$1,$F1907)&gt;1,"BME",""),"")</f>
        <v/>
      </c>
      <c r="AS1907" s="28" t="str">
        <f t="shared" si="11447"/>
        <v/>
      </c>
      <c r="AT1907" s="28" t="str">
        <f t="shared" si="11447"/>
        <v/>
      </c>
      <c r="AU1907" s="28" t="str">
        <f t="shared" si="11447"/>
        <v/>
      </c>
      <c r="AV1907" s="28" t="str">
        <f t="shared" si="11447"/>
        <v/>
      </c>
      <c r="AW1907" s="28" t="str">
        <f t="shared" ref="AW1907:BC1907" si="11448">IFERROR(IF(FIND(AW$1,$F1907)&gt;1,AW$1,""),"")</f>
        <v/>
      </c>
      <c r="AX1907" s="28" t="str">
        <f t="shared" si="11448"/>
        <v/>
      </c>
      <c r="AY1907" s="28" t="str">
        <f t="shared" si="11448"/>
        <v/>
      </c>
      <c r="AZ1907" s="28" t="str">
        <f t="shared" si="11448"/>
        <v/>
      </c>
      <c r="BA1907" s="28" t="str">
        <f t="shared" si="11448"/>
        <v/>
      </c>
      <c r="BB1907" s="28" t="str">
        <f t="shared" si="11448"/>
        <v/>
      </c>
      <c r="BC1907" s="28" t="str">
        <f t="shared" si="11448"/>
        <v/>
      </c>
      <c r="BD1907" s="28" t="str">
        <f t="shared" si="15"/>
        <v/>
      </c>
      <c r="BG1907" s="2" t="s">
        <v>12688</v>
      </c>
      <c r="BJ1907" s="28" t="str">
        <f t="shared" si="16"/>
        <v/>
      </c>
      <c r="BK1907" s="28" t="str">
        <f t="shared" si="17"/>
        <v/>
      </c>
      <c r="BL1907" s="2" t="s">
        <v>20036</v>
      </c>
      <c r="BM1907" s="2" t="s">
        <v>98</v>
      </c>
      <c r="BU1907" s="18"/>
      <c r="BV1907" s="18"/>
      <c r="BW1907" s="47"/>
      <c r="BX1907" s="47" t="s">
        <v>145</v>
      </c>
      <c r="BY1907" s="42" t="str">
        <f t="shared" si="18"/>
        <v/>
      </c>
      <c r="BZ1907" s="73"/>
    </row>
    <row r="1908" spans="1:78" ht="15">
      <c r="A1908" s="10" t="s">
        <v>51</v>
      </c>
      <c r="B1908" s="28">
        <f>VLOOKUP(A1908,Organisations!$A$2:$B$7,2,FALSE)</f>
        <v>4</v>
      </c>
      <c r="C1908" s="23" t="s">
        <v>12690</v>
      </c>
      <c r="D1908" s="23" t="s">
        <v>12691</v>
      </c>
      <c r="E1908" s="28" t="str">
        <f t="shared" si="0"/>
        <v>We are an Accredited teaching centre in a fully functional cafe setting. where we teach adults with learning disabilitie</v>
      </c>
      <c r="F1908" s="10" t="s">
        <v>12693</v>
      </c>
      <c r="G1908" s="10" t="s">
        <v>68</v>
      </c>
      <c r="H1908" s="53"/>
      <c r="K1908" s="30" t="s">
        <v>12694</v>
      </c>
      <c r="L1908" s="10" t="s">
        <v>12695</v>
      </c>
      <c r="M1908" s="28" t="str">
        <f t="shared" ref="M1908:Q1908" si="11449">IFERROR(IF(FIND(M$1,$F1908)&gt;1,"Age - Children",""),"")</f>
        <v/>
      </c>
      <c r="N1908" s="28" t="str">
        <f t="shared" si="11449"/>
        <v/>
      </c>
      <c r="O1908" s="28" t="str">
        <f t="shared" si="11449"/>
        <v/>
      </c>
      <c r="P1908" s="28" t="str">
        <f t="shared" si="11449"/>
        <v/>
      </c>
      <c r="Q1908" s="28" t="str">
        <f t="shared" si="11449"/>
        <v/>
      </c>
      <c r="R1908" s="28" t="str">
        <f t="shared" ref="R1908:T1908" si="11450">IFERROR(IF(FIND(R$1,$F1908)&gt;1,"Age - Elderly",""),"")</f>
        <v/>
      </c>
      <c r="S1908" s="28" t="str">
        <f t="shared" si="11450"/>
        <v/>
      </c>
      <c r="T1908" s="28" t="str">
        <f t="shared" si="11450"/>
        <v/>
      </c>
      <c r="U1908" s="28" t="str">
        <f t="shared" si="3"/>
        <v/>
      </c>
      <c r="V1908" s="28" t="str">
        <f t="shared" si="4"/>
        <v/>
      </c>
      <c r="X1908" s="28" t="str">
        <f t="shared" si="5"/>
        <v/>
      </c>
      <c r="Y1908" s="28" t="str">
        <f t="shared" si="6"/>
        <v/>
      </c>
      <c r="Z1908" s="28" t="str">
        <f t="shared" si="7"/>
        <v>Gender - Male</v>
      </c>
      <c r="AB1908" s="28" t="str">
        <f t="shared" si="8"/>
        <v/>
      </c>
      <c r="AD1908" s="28" t="str">
        <f t="shared" si="9"/>
        <v>Gender - Male;</v>
      </c>
      <c r="AG1908" s="28" t="str">
        <f t="shared" ref="AG1908:AL1908" si="11451">IFERROR(IF(FIND(AG$1,$F1908)&gt;1,AG$1,""),"")</f>
        <v/>
      </c>
      <c r="AH1908" s="28" t="str">
        <f t="shared" si="11451"/>
        <v/>
      </c>
      <c r="AI1908" s="28" t="str">
        <f t="shared" si="11451"/>
        <v/>
      </c>
      <c r="AJ1908" s="28" t="str">
        <f t="shared" si="11451"/>
        <v/>
      </c>
      <c r="AK1908" s="28" t="str">
        <f t="shared" si="11451"/>
        <v/>
      </c>
      <c r="AL1908" s="28" t="str">
        <f t="shared" si="11451"/>
        <v/>
      </c>
      <c r="AM1908" s="28" t="str">
        <f t="shared" si="11"/>
        <v/>
      </c>
      <c r="AN1908" s="28" t="str">
        <f t="shared" ref="AN1908:AQ1908" si="11452">IFERROR(IF(FIND(AN$1,$F1908)&gt;1,"Status - LGBT",""),"")</f>
        <v/>
      </c>
      <c r="AO1908" s="28" t="str">
        <f t="shared" si="11452"/>
        <v/>
      </c>
      <c r="AP1908" s="28" t="str">
        <f t="shared" si="11452"/>
        <v/>
      </c>
      <c r="AQ1908" s="28" t="str">
        <f t="shared" si="11452"/>
        <v/>
      </c>
      <c r="AR1908" s="28" t="str">
        <f t="shared" ref="AR1908:AV1908" si="11453">IFERROR(IF(FIND(AR$1,$F1908)&gt;1,"BME",""),"")</f>
        <v/>
      </c>
      <c r="AS1908" s="28" t="str">
        <f t="shared" si="11453"/>
        <v/>
      </c>
      <c r="AT1908" s="28" t="str">
        <f t="shared" si="11453"/>
        <v/>
      </c>
      <c r="AU1908" s="28" t="str">
        <f t="shared" si="11453"/>
        <v/>
      </c>
      <c r="AV1908" s="28" t="str">
        <f t="shared" si="11453"/>
        <v/>
      </c>
      <c r="AW1908" s="28" t="str">
        <f t="shared" ref="AW1908:BC1908" si="11454">IFERROR(IF(FIND(AW$1,$F1908)&gt;1,AW$1,""),"")</f>
        <v/>
      </c>
      <c r="AX1908" s="28" t="str">
        <f t="shared" si="11454"/>
        <v/>
      </c>
      <c r="AY1908" s="28" t="str">
        <f t="shared" si="11454"/>
        <v/>
      </c>
      <c r="AZ1908" s="28" t="str">
        <f t="shared" si="11454"/>
        <v/>
      </c>
      <c r="BA1908" s="28" t="str">
        <f t="shared" si="11454"/>
        <v/>
      </c>
      <c r="BB1908" s="28" t="str">
        <f t="shared" si="11454"/>
        <v/>
      </c>
      <c r="BC1908" s="28" t="str">
        <f t="shared" si="11454"/>
        <v/>
      </c>
      <c r="BD1908" s="28" t="str">
        <f t="shared" si="15"/>
        <v/>
      </c>
      <c r="BG1908" s="2" t="s">
        <v>12696</v>
      </c>
      <c r="BJ1908" s="28" t="str">
        <f t="shared" si="16"/>
        <v/>
      </c>
      <c r="BK1908" s="28" t="str">
        <f t="shared" si="17"/>
        <v/>
      </c>
      <c r="BL1908" s="2" t="s">
        <v>325</v>
      </c>
      <c r="BM1908" s="2" t="s">
        <v>98</v>
      </c>
      <c r="BP1908" s="2" t="s">
        <v>2863</v>
      </c>
      <c r="BU1908" s="50" t="s">
        <v>758</v>
      </c>
      <c r="BV1908" s="12"/>
      <c r="BW1908" s="50"/>
      <c r="BX1908" s="50" t="s">
        <v>20037</v>
      </c>
      <c r="BY1908" s="42" t="str">
        <f t="shared" si="18"/>
        <v>Gender - Male;;Roundhay;</v>
      </c>
      <c r="BZ1908" s="72"/>
    </row>
    <row r="1909" spans="1:78" ht="15">
      <c r="A1909" s="16" t="s">
        <v>51</v>
      </c>
      <c r="B1909" s="28">
        <f>VLOOKUP(A1909,Organisations!$A$2:$B$7,2,FALSE)</f>
        <v>4</v>
      </c>
      <c r="C1909" s="16" t="s">
        <v>12698</v>
      </c>
      <c r="D1909" s="16" t="s">
        <v>12699</v>
      </c>
      <c r="E1909" s="28" t="str">
        <f t="shared" si="0"/>
        <v>Horticultural society furthering horticulture, gardening etc, managing the Gatescroft Allotments in Calverley as a self-</v>
      </c>
      <c r="F1909" s="16" t="s">
        <v>12701</v>
      </c>
      <c r="G1909" s="16" t="s">
        <v>68</v>
      </c>
      <c r="H1909" s="17"/>
      <c r="K1909" s="26" t="s">
        <v>12702</v>
      </c>
      <c r="L1909" s="16" t="s">
        <v>12703</v>
      </c>
      <c r="M1909" s="28" t="str">
        <f t="shared" ref="M1909:Q1909" si="11455">IFERROR(IF(FIND(M$1,$F1909)&gt;1,"Age - Children",""),"")</f>
        <v/>
      </c>
      <c r="N1909" s="28" t="str">
        <f t="shared" si="11455"/>
        <v/>
      </c>
      <c r="O1909" s="28" t="str">
        <f t="shared" si="11455"/>
        <v/>
      </c>
      <c r="P1909" s="28" t="str">
        <f t="shared" si="11455"/>
        <v/>
      </c>
      <c r="Q1909" s="28" t="str">
        <f t="shared" si="11455"/>
        <v/>
      </c>
      <c r="R1909" s="28" t="str">
        <f t="shared" ref="R1909:T1909" si="11456">IFERROR(IF(FIND(R$1,$F1909)&gt;1,"Age - Elderly",""),"")</f>
        <v/>
      </c>
      <c r="S1909" s="28" t="str">
        <f t="shared" si="11456"/>
        <v/>
      </c>
      <c r="T1909" s="28" t="str">
        <f t="shared" si="11456"/>
        <v/>
      </c>
      <c r="U1909" s="28" t="str">
        <f t="shared" si="3"/>
        <v/>
      </c>
      <c r="V1909" s="28" t="str">
        <f t="shared" si="4"/>
        <v/>
      </c>
      <c r="X1909" s="28" t="str">
        <f t="shared" si="5"/>
        <v/>
      </c>
      <c r="Y1909" s="28" t="str">
        <f t="shared" si="6"/>
        <v/>
      </c>
      <c r="Z1909" s="28" t="str">
        <f t="shared" si="7"/>
        <v>Gender - Male</v>
      </c>
      <c r="AB1909" s="28" t="str">
        <f t="shared" si="8"/>
        <v>Gender - Male</v>
      </c>
      <c r="AD1909" s="28" t="str">
        <f t="shared" si="9"/>
        <v>Gender - Male;Gender - Male;</v>
      </c>
      <c r="AG1909" s="28" t="str">
        <f t="shared" ref="AG1909:AL1909" si="11457">IFERROR(IF(FIND(AG$1,$F1909)&gt;1,AG$1,""),"")</f>
        <v/>
      </c>
      <c r="AH1909" s="28" t="str">
        <f t="shared" si="11457"/>
        <v/>
      </c>
      <c r="AI1909" s="28" t="str">
        <f t="shared" si="11457"/>
        <v/>
      </c>
      <c r="AJ1909" s="28" t="str">
        <f t="shared" si="11457"/>
        <v/>
      </c>
      <c r="AK1909" s="28" t="str">
        <f t="shared" si="11457"/>
        <v/>
      </c>
      <c r="AL1909" s="28" t="str">
        <f t="shared" si="11457"/>
        <v/>
      </c>
      <c r="AM1909" s="28" t="str">
        <f t="shared" si="11"/>
        <v/>
      </c>
      <c r="AN1909" s="28" t="str">
        <f t="shared" ref="AN1909:AQ1909" si="11458">IFERROR(IF(FIND(AN$1,$F1909)&gt;1,"Status - LGBT",""),"")</f>
        <v/>
      </c>
      <c r="AO1909" s="28" t="str">
        <f t="shared" si="11458"/>
        <v/>
      </c>
      <c r="AP1909" s="28" t="str">
        <f t="shared" si="11458"/>
        <v/>
      </c>
      <c r="AQ1909" s="28" t="str">
        <f t="shared" si="11458"/>
        <v/>
      </c>
      <c r="AR1909" s="28" t="str">
        <f t="shared" ref="AR1909:AV1909" si="11459">IFERROR(IF(FIND(AR$1,$F1909)&gt;1,"BME",""),"")</f>
        <v/>
      </c>
      <c r="AS1909" s="28" t="str">
        <f t="shared" si="11459"/>
        <v/>
      </c>
      <c r="AT1909" s="28" t="str">
        <f t="shared" si="11459"/>
        <v/>
      </c>
      <c r="AU1909" s="28" t="str">
        <f t="shared" si="11459"/>
        <v/>
      </c>
      <c r="AV1909" s="28" t="str">
        <f t="shared" si="11459"/>
        <v/>
      </c>
      <c r="AW1909" s="28" t="str">
        <f t="shared" ref="AW1909:BC1909" si="11460">IFERROR(IF(FIND(AW$1,$F1909)&gt;1,AW$1,""),"")</f>
        <v/>
      </c>
      <c r="AX1909" s="28" t="str">
        <f t="shared" si="11460"/>
        <v/>
      </c>
      <c r="AY1909" s="28" t="str">
        <f t="shared" si="11460"/>
        <v/>
      </c>
      <c r="AZ1909" s="28" t="str">
        <f t="shared" si="11460"/>
        <v/>
      </c>
      <c r="BA1909" s="28" t="str">
        <f t="shared" si="11460"/>
        <v/>
      </c>
      <c r="BB1909" s="28" t="str">
        <f t="shared" si="11460"/>
        <v/>
      </c>
      <c r="BC1909" s="28" t="str">
        <f t="shared" si="11460"/>
        <v/>
      </c>
      <c r="BD1909" s="28" t="str">
        <f t="shared" si="15"/>
        <v/>
      </c>
      <c r="BG1909" s="2" t="s">
        <v>12704</v>
      </c>
      <c r="BJ1909" s="28" t="str">
        <f t="shared" si="16"/>
        <v/>
      </c>
      <c r="BK1909" s="28" t="str">
        <f t="shared" si="17"/>
        <v/>
      </c>
      <c r="BL1909" s="2" t="s">
        <v>5980</v>
      </c>
      <c r="BM1909" s="2" t="s">
        <v>98</v>
      </c>
      <c r="BU1909" s="47" t="s">
        <v>20038</v>
      </c>
      <c r="BV1909" s="18"/>
      <c r="BW1909" s="47"/>
      <c r="BX1909" s="47" t="s">
        <v>19856</v>
      </c>
      <c r="BY1909" s="42" t="str">
        <f t="shared" si="18"/>
        <v>Gender - Male;Gender - Male;;Calverley;Farsley;Pudsey;</v>
      </c>
      <c r="BZ1909" s="73"/>
    </row>
    <row r="1910" spans="1:78" ht="15">
      <c r="A1910" s="10" t="s">
        <v>51</v>
      </c>
      <c r="B1910" s="28">
        <f>VLOOKUP(A1910,Organisations!$A$2:$B$7,2,FALSE)</f>
        <v>4</v>
      </c>
      <c r="C1910" s="10" t="s">
        <v>12706</v>
      </c>
      <c r="D1910" s="10" t="s">
        <v>12707</v>
      </c>
      <c r="E1910" s="28" t="str">
        <f t="shared" si="0"/>
        <v>Twice monthly ladies group to promote fellowship and friendship in a Christian manner amongst club members and to entert</v>
      </c>
      <c r="F1910" s="10" t="s">
        <v>12709</v>
      </c>
      <c r="G1910" s="10" t="s">
        <v>68</v>
      </c>
      <c r="H1910" s="11"/>
      <c r="K1910" s="30" t="s">
        <v>12710</v>
      </c>
      <c r="L1910" s="10" t="s">
        <v>12711</v>
      </c>
      <c r="M1910" s="28" t="str">
        <f t="shared" ref="M1910:Q1910" si="11461">IFERROR(IF(FIND(M$1,$F1910)&gt;1,"Age - Children",""),"")</f>
        <v/>
      </c>
      <c r="N1910" s="28" t="str">
        <f t="shared" si="11461"/>
        <v/>
      </c>
      <c r="O1910" s="28" t="str">
        <f t="shared" si="11461"/>
        <v/>
      </c>
      <c r="P1910" s="28" t="str">
        <f t="shared" si="11461"/>
        <v/>
      </c>
      <c r="Q1910" s="28" t="str">
        <f t="shared" si="11461"/>
        <v/>
      </c>
      <c r="R1910" s="28" t="str">
        <f t="shared" ref="R1910:T1910" si="11462">IFERROR(IF(FIND(R$1,$F1910)&gt;1,"Age - Elderly",""),"")</f>
        <v/>
      </c>
      <c r="S1910" s="28" t="str">
        <f t="shared" si="11462"/>
        <v/>
      </c>
      <c r="T1910" s="28" t="str">
        <f t="shared" si="11462"/>
        <v/>
      </c>
      <c r="U1910" s="28" t="str">
        <f t="shared" si="3"/>
        <v/>
      </c>
      <c r="V1910" s="28" t="str">
        <f t="shared" si="4"/>
        <v/>
      </c>
      <c r="X1910" s="28" t="str">
        <f t="shared" si="5"/>
        <v/>
      </c>
      <c r="Y1910" s="28" t="str">
        <f t="shared" si="6"/>
        <v/>
      </c>
      <c r="Z1910" s="28" t="str">
        <f t="shared" si="7"/>
        <v/>
      </c>
      <c r="AB1910" s="28" t="str">
        <f t="shared" si="8"/>
        <v>Gender - Male</v>
      </c>
      <c r="AD1910" s="28" t="str">
        <f t="shared" si="9"/>
        <v>Gender - Male;</v>
      </c>
      <c r="AG1910" s="28" t="str">
        <f t="shared" ref="AG1910:AL1910" si="11463">IFERROR(IF(FIND(AG$1,$F1910)&gt;1,AG$1,""),"")</f>
        <v/>
      </c>
      <c r="AH1910" s="28" t="str">
        <f t="shared" si="11463"/>
        <v/>
      </c>
      <c r="AI1910" s="28" t="str">
        <f t="shared" si="11463"/>
        <v/>
      </c>
      <c r="AJ1910" s="28" t="str">
        <f t="shared" si="11463"/>
        <v/>
      </c>
      <c r="AK1910" s="28" t="str">
        <f t="shared" si="11463"/>
        <v/>
      </c>
      <c r="AL1910" s="28" t="str">
        <f t="shared" si="11463"/>
        <v/>
      </c>
      <c r="AM1910" s="28" t="str">
        <f t="shared" si="11"/>
        <v/>
      </c>
      <c r="AN1910" s="28" t="str">
        <f t="shared" ref="AN1910:AQ1910" si="11464">IFERROR(IF(FIND(AN$1,$F1910)&gt;1,"Status - LGBT",""),"")</f>
        <v/>
      </c>
      <c r="AO1910" s="28" t="str">
        <f t="shared" si="11464"/>
        <v/>
      </c>
      <c r="AP1910" s="28" t="str">
        <f t="shared" si="11464"/>
        <v/>
      </c>
      <c r="AQ1910" s="28" t="str">
        <f t="shared" si="11464"/>
        <v/>
      </c>
      <c r="AR1910" s="28" t="str">
        <f t="shared" ref="AR1910:AV1910" si="11465">IFERROR(IF(FIND(AR$1,$F1910)&gt;1,"BME",""),"")</f>
        <v/>
      </c>
      <c r="AS1910" s="28" t="str">
        <f t="shared" si="11465"/>
        <v/>
      </c>
      <c r="AT1910" s="28" t="str">
        <f t="shared" si="11465"/>
        <v/>
      </c>
      <c r="AU1910" s="28" t="str">
        <f t="shared" si="11465"/>
        <v/>
      </c>
      <c r="AV1910" s="28" t="str">
        <f t="shared" si="11465"/>
        <v/>
      </c>
      <c r="AW1910" s="28" t="str">
        <f t="shared" ref="AW1910:BC1910" si="11466">IFERROR(IF(FIND(AW$1,$F1910)&gt;1,AW$1,""),"")</f>
        <v/>
      </c>
      <c r="AX1910" s="28" t="str">
        <f t="shared" si="11466"/>
        <v/>
      </c>
      <c r="AY1910" s="28" t="str">
        <f t="shared" si="11466"/>
        <v/>
      </c>
      <c r="AZ1910" s="28" t="str">
        <f t="shared" si="11466"/>
        <v/>
      </c>
      <c r="BA1910" s="28" t="str">
        <f t="shared" si="11466"/>
        <v/>
      </c>
      <c r="BB1910" s="28" t="str">
        <f t="shared" si="11466"/>
        <v/>
      </c>
      <c r="BC1910" s="28" t="str">
        <f t="shared" si="11466"/>
        <v/>
      </c>
      <c r="BD1910" s="28" t="str">
        <f t="shared" si="15"/>
        <v/>
      </c>
      <c r="BG1910" s="2" t="s">
        <v>12712</v>
      </c>
      <c r="BJ1910" s="28" t="str">
        <f t="shared" si="16"/>
        <v/>
      </c>
      <c r="BK1910" s="28" t="str">
        <f t="shared" si="17"/>
        <v/>
      </c>
      <c r="BL1910" s="2" t="s">
        <v>20039</v>
      </c>
      <c r="BM1910" s="2" t="s">
        <v>98</v>
      </c>
      <c r="BU1910" s="12"/>
      <c r="BV1910" s="12"/>
      <c r="BW1910" s="50"/>
      <c r="BX1910" s="50" t="s">
        <v>20040</v>
      </c>
      <c r="BY1910" s="42" t="str">
        <f t="shared" si="18"/>
        <v>Gender - Male;;</v>
      </c>
      <c r="BZ1910" s="72"/>
    </row>
    <row r="1911" spans="1:78" ht="15">
      <c r="A1911" s="16" t="s">
        <v>51</v>
      </c>
      <c r="B1911" s="28">
        <f>VLOOKUP(A1911,Organisations!$A$2:$B$7,2,FALSE)</f>
        <v>4</v>
      </c>
      <c r="C1911" s="16" t="s">
        <v>12713</v>
      </c>
      <c r="D1911" s="16" t="s">
        <v>12714</v>
      </c>
      <c r="E1911" s="28" t="str">
        <f t="shared" si="0"/>
        <v xml:space="preserve">We are a Parish Church Community seeking to serve the local parish and community. In addition to public worship serving </v>
      </c>
      <c r="F1911" s="16" t="s">
        <v>12716</v>
      </c>
      <c r="G1911" s="16" t="s">
        <v>68</v>
      </c>
      <c r="H1911" s="54"/>
      <c r="K1911" s="26" t="s">
        <v>12717</v>
      </c>
      <c r="L1911" s="16" t="s">
        <v>12718</v>
      </c>
      <c r="M1911" s="28" t="str">
        <f t="shared" ref="M1911:Q1911" si="11467">IFERROR(IF(FIND(M$1,$F1911)&gt;1,"Age - Children",""),"")</f>
        <v/>
      </c>
      <c r="N1911" s="28" t="str">
        <f t="shared" si="11467"/>
        <v/>
      </c>
      <c r="O1911" s="28" t="str">
        <f t="shared" si="11467"/>
        <v/>
      </c>
      <c r="P1911" s="28" t="str">
        <f t="shared" si="11467"/>
        <v/>
      </c>
      <c r="Q1911" s="28" t="str">
        <f t="shared" si="11467"/>
        <v/>
      </c>
      <c r="R1911" s="28" t="str">
        <f t="shared" ref="R1911:T1911" si="11468">IFERROR(IF(FIND(R$1,$F1911)&gt;1,"Age - Elderly",""),"")</f>
        <v/>
      </c>
      <c r="S1911" s="28" t="str">
        <f t="shared" si="11468"/>
        <v/>
      </c>
      <c r="T1911" s="28" t="str">
        <f t="shared" si="11468"/>
        <v/>
      </c>
      <c r="U1911" s="28" t="str">
        <f t="shared" si="3"/>
        <v/>
      </c>
      <c r="V1911" s="28" t="str">
        <f t="shared" si="4"/>
        <v/>
      </c>
      <c r="X1911" s="28" t="str">
        <f t="shared" si="5"/>
        <v/>
      </c>
      <c r="Y1911" s="28" t="str">
        <f t="shared" si="6"/>
        <v/>
      </c>
      <c r="Z1911" s="28" t="str">
        <f t="shared" si="7"/>
        <v/>
      </c>
      <c r="AB1911" s="28" t="str">
        <f t="shared" si="8"/>
        <v/>
      </c>
      <c r="AD1911" s="28" t="str">
        <f t="shared" si="9"/>
        <v/>
      </c>
      <c r="AG1911" s="28" t="str">
        <f t="shared" ref="AG1911:AL1911" si="11469">IFERROR(IF(FIND(AG$1,$F1911)&gt;1,AG$1,""),"")</f>
        <v/>
      </c>
      <c r="AH1911" s="28" t="str">
        <f t="shared" si="11469"/>
        <v/>
      </c>
      <c r="AI1911" s="28" t="str">
        <f t="shared" si="11469"/>
        <v/>
      </c>
      <c r="AJ1911" s="28" t="str">
        <f t="shared" si="11469"/>
        <v/>
      </c>
      <c r="AK1911" s="28" t="str">
        <f t="shared" si="11469"/>
        <v/>
      </c>
      <c r="AL1911" s="28" t="str">
        <f t="shared" si="11469"/>
        <v/>
      </c>
      <c r="AM1911" s="28" t="str">
        <f t="shared" si="11"/>
        <v/>
      </c>
      <c r="AN1911" s="28" t="str">
        <f t="shared" ref="AN1911:AQ1911" si="11470">IFERROR(IF(FIND(AN$1,$F1911)&gt;1,"Status - LGBT",""),"")</f>
        <v/>
      </c>
      <c r="AO1911" s="28" t="str">
        <f t="shared" si="11470"/>
        <v/>
      </c>
      <c r="AP1911" s="28" t="str">
        <f t="shared" si="11470"/>
        <v/>
      </c>
      <c r="AQ1911" s="28" t="str">
        <f t="shared" si="11470"/>
        <v/>
      </c>
      <c r="AR1911" s="28" t="str">
        <f t="shared" ref="AR1911:AV1911" si="11471">IFERROR(IF(FIND(AR$1,$F1911)&gt;1,"BME",""),"")</f>
        <v/>
      </c>
      <c r="AS1911" s="28" t="str">
        <f t="shared" si="11471"/>
        <v/>
      </c>
      <c r="AT1911" s="28" t="str">
        <f t="shared" si="11471"/>
        <v/>
      </c>
      <c r="AU1911" s="28" t="str">
        <f t="shared" si="11471"/>
        <v/>
      </c>
      <c r="AV1911" s="28" t="str">
        <f t="shared" si="11471"/>
        <v/>
      </c>
      <c r="AW1911" s="28" t="str">
        <f t="shared" ref="AW1911:BC1911" si="11472">IFERROR(IF(FIND(AW$1,$F1911)&gt;1,AW$1,""),"")</f>
        <v/>
      </c>
      <c r="AX1911" s="28" t="str">
        <f t="shared" si="11472"/>
        <v/>
      </c>
      <c r="AY1911" s="28" t="str">
        <f t="shared" si="11472"/>
        <v/>
      </c>
      <c r="AZ1911" s="28" t="str">
        <f t="shared" si="11472"/>
        <v/>
      </c>
      <c r="BA1911" s="28" t="str">
        <f t="shared" si="11472"/>
        <v/>
      </c>
      <c r="BB1911" s="28" t="str">
        <f t="shared" si="11472"/>
        <v/>
      </c>
      <c r="BC1911" s="28" t="str">
        <f t="shared" si="11472"/>
        <v/>
      </c>
      <c r="BD1911" s="28" t="str">
        <f t="shared" si="15"/>
        <v/>
      </c>
      <c r="BG1911" s="2" t="s">
        <v>12719</v>
      </c>
      <c r="BJ1911" s="28" t="str">
        <f t="shared" si="16"/>
        <v/>
      </c>
      <c r="BK1911" s="28" t="str">
        <f t="shared" si="17"/>
        <v/>
      </c>
      <c r="BL1911" s="2" t="s">
        <v>20041</v>
      </c>
      <c r="BM1911" s="2" t="s">
        <v>98</v>
      </c>
      <c r="BT1911" s="2" t="s">
        <v>2863</v>
      </c>
      <c r="BU1911" s="24"/>
      <c r="BV1911" s="24"/>
      <c r="BW1911" s="47"/>
      <c r="BX1911" s="47" t="s">
        <v>19860</v>
      </c>
      <c r="BY1911" s="42" t="str">
        <f t="shared" si="18"/>
        <v/>
      </c>
      <c r="BZ1911" s="73"/>
    </row>
    <row r="1912" spans="1:78" ht="15">
      <c r="A1912" s="10" t="s">
        <v>51</v>
      </c>
      <c r="B1912" s="28">
        <f>VLOOKUP(A1912,Organisations!$A$2:$B$7,2,FALSE)</f>
        <v>4</v>
      </c>
      <c r="C1912" s="10" t="s">
        <v>12720</v>
      </c>
      <c r="D1912" s="10" t="s">
        <v>12721</v>
      </c>
      <c r="E1912" s="28" t="str">
        <f t="shared" si="0"/>
        <v>The Calverley Players produce three plays per year.</v>
      </c>
      <c r="F1912" s="10" t="s">
        <v>12722</v>
      </c>
      <c r="G1912" s="10" t="s">
        <v>68</v>
      </c>
      <c r="H1912" s="11"/>
      <c r="K1912" s="59"/>
      <c r="L1912" s="10" t="s">
        <v>12723</v>
      </c>
      <c r="M1912" s="28" t="str">
        <f t="shared" ref="M1912:Q1912" si="11473">IFERROR(IF(FIND(M$1,$F1912)&gt;1,"Age - Children",""),"")</f>
        <v/>
      </c>
      <c r="N1912" s="28" t="str">
        <f t="shared" si="11473"/>
        <v/>
      </c>
      <c r="O1912" s="28" t="str">
        <f t="shared" si="11473"/>
        <v/>
      </c>
      <c r="P1912" s="28" t="str">
        <f t="shared" si="11473"/>
        <v/>
      </c>
      <c r="Q1912" s="28" t="str">
        <f t="shared" si="11473"/>
        <v/>
      </c>
      <c r="R1912" s="28" t="str">
        <f t="shared" ref="R1912:T1912" si="11474">IFERROR(IF(FIND(R$1,$F1912)&gt;1,"Age - Elderly",""),"")</f>
        <v/>
      </c>
      <c r="S1912" s="28" t="str">
        <f t="shared" si="11474"/>
        <v/>
      </c>
      <c r="T1912" s="28" t="str">
        <f t="shared" si="11474"/>
        <v/>
      </c>
      <c r="U1912" s="28" t="str">
        <f t="shared" si="3"/>
        <v/>
      </c>
      <c r="V1912" s="28" t="str">
        <f t="shared" si="4"/>
        <v/>
      </c>
      <c r="X1912" s="28" t="str">
        <f t="shared" si="5"/>
        <v/>
      </c>
      <c r="Y1912" s="28" t="str">
        <f t="shared" si="6"/>
        <v/>
      </c>
      <c r="Z1912" s="28" t="str">
        <f t="shared" si="7"/>
        <v/>
      </c>
      <c r="AB1912" s="28" t="str">
        <f t="shared" si="8"/>
        <v/>
      </c>
      <c r="AD1912" s="28" t="str">
        <f t="shared" si="9"/>
        <v/>
      </c>
      <c r="AG1912" s="28" t="str">
        <f t="shared" ref="AG1912:AL1912" si="11475">IFERROR(IF(FIND(AG$1,$F1912)&gt;1,AG$1,""),"")</f>
        <v/>
      </c>
      <c r="AH1912" s="28" t="str">
        <f t="shared" si="11475"/>
        <v/>
      </c>
      <c r="AI1912" s="28" t="str">
        <f t="shared" si="11475"/>
        <v/>
      </c>
      <c r="AJ1912" s="28" t="str">
        <f t="shared" si="11475"/>
        <v/>
      </c>
      <c r="AK1912" s="28" t="str">
        <f t="shared" si="11475"/>
        <v/>
      </c>
      <c r="AL1912" s="28" t="str">
        <f t="shared" si="11475"/>
        <v/>
      </c>
      <c r="AM1912" s="28" t="str">
        <f t="shared" si="11"/>
        <v/>
      </c>
      <c r="AN1912" s="28" t="str">
        <f t="shared" ref="AN1912:AQ1912" si="11476">IFERROR(IF(FIND(AN$1,$F1912)&gt;1,"Status - LGBT",""),"")</f>
        <v/>
      </c>
      <c r="AO1912" s="28" t="str">
        <f t="shared" si="11476"/>
        <v/>
      </c>
      <c r="AP1912" s="28" t="str">
        <f t="shared" si="11476"/>
        <v/>
      </c>
      <c r="AQ1912" s="28" t="str">
        <f t="shared" si="11476"/>
        <v/>
      </c>
      <c r="AR1912" s="28" t="str">
        <f t="shared" ref="AR1912:AV1912" si="11477">IFERROR(IF(FIND(AR$1,$F1912)&gt;1,"BME",""),"")</f>
        <v/>
      </c>
      <c r="AS1912" s="28" t="str">
        <f t="shared" si="11477"/>
        <v/>
      </c>
      <c r="AT1912" s="28" t="str">
        <f t="shared" si="11477"/>
        <v/>
      </c>
      <c r="AU1912" s="28" t="str">
        <f t="shared" si="11477"/>
        <v/>
      </c>
      <c r="AV1912" s="28" t="str">
        <f t="shared" si="11477"/>
        <v/>
      </c>
      <c r="AW1912" s="28" t="str">
        <f t="shared" ref="AW1912:BC1912" si="11478">IFERROR(IF(FIND(AW$1,$F1912)&gt;1,AW$1,""),"")</f>
        <v/>
      </c>
      <c r="AX1912" s="28" t="str">
        <f t="shared" si="11478"/>
        <v/>
      </c>
      <c r="AY1912" s="28" t="str">
        <f t="shared" si="11478"/>
        <v/>
      </c>
      <c r="AZ1912" s="28" t="str">
        <f t="shared" si="11478"/>
        <v/>
      </c>
      <c r="BA1912" s="28" t="str">
        <f t="shared" si="11478"/>
        <v/>
      </c>
      <c r="BB1912" s="28" t="str">
        <f t="shared" si="11478"/>
        <v/>
      </c>
      <c r="BC1912" s="28" t="str">
        <f t="shared" si="11478"/>
        <v/>
      </c>
      <c r="BD1912" s="28" t="str">
        <f t="shared" si="15"/>
        <v/>
      </c>
      <c r="BG1912" s="2" t="s">
        <v>12724</v>
      </c>
      <c r="BJ1912" s="28" t="str">
        <f t="shared" si="16"/>
        <v/>
      </c>
      <c r="BK1912" s="28" t="str">
        <f t="shared" si="17"/>
        <v/>
      </c>
      <c r="BL1912" s="2" t="s">
        <v>4449</v>
      </c>
      <c r="BM1912" s="2" t="s">
        <v>98</v>
      </c>
      <c r="BU1912" s="12"/>
      <c r="BV1912" s="12"/>
      <c r="BW1912" s="50"/>
      <c r="BX1912" s="50" t="s">
        <v>19858</v>
      </c>
      <c r="BY1912" s="42" t="str">
        <f t="shared" si="18"/>
        <v/>
      </c>
      <c r="BZ1912" s="72"/>
    </row>
    <row r="1913" spans="1:78" ht="15">
      <c r="A1913" s="16" t="s">
        <v>51</v>
      </c>
      <c r="B1913" s="28">
        <f>VLOOKUP(A1913,Organisations!$A$2:$B$7,2,FALSE)</f>
        <v>4</v>
      </c>
      <c r="C1913" s="16" t="s">
        <v>12726</v>
      </c>
      <c r="D1913" s="16" t="s">
        <v>12727</v>
      </c>
      <c r="E1913" s="28" t="str">
        <f t="shared" si="0"/>
        <v>Campaigns actively for better public transport in the West Yorkshire region including improvements in services and facil</v>
      </c>
      <c r="F1913" s="16" t="s">
        <v>12729</v>
      </c>
      <c r="G1913" s="16" t="s">
        <v>68</v>
      </c>
      <c r="H1913" s="17"/>
      <c r="K1913" s="26" t="s">
        <v>12730</v>
      </c>
      <c r="L1913" s="16" t="s">
        <v>12731</v>
      </c>
      <c r="M1913" s="28" t="str">
        <f t="shared" ref="M1913:Q1913" si="11479">IFERROR(IF(FIND(M$1,$F1913)&gt;1,"Age - Children",""),"")</f>
        <v/>
      </c>
      <c r="N1913" s="28" t="str">
        <f t="shared" si="11479"/>
        <v/>
      </c>
      <c r="O1913" s="28" t="str">
        <f t="shared" si="11479"/>
        <v/>
      </c>
      <c r="P1913" s="28" t="str">
        <f t="shared" si="11479"/>
        <v/>
      </c>
      <c r="Q1913" s="28" t="str">
        <f t="shared" si="11479"/>
        <v/>
      </c>
      <c r="R1913" s="28" t="str">
        <f t="shared" ref="R1913:T1913" si="11480">IFERROR(IF(FIND(R$1,$F1913)&gt;1,"Age - Elderly",""),"")</f>
        <v/>
      </c>
      <c r="S1913" s="28" t="str">
        <f t="shared" si="11480"/>
        <v/>
      </c>
      <c r="T1913" s="28" t="str">
        <f t="shared" si="11480"/>
        <v/>
      </c>
      <c r="U1913" s="28" t="str">
        <f t="shared" si="3"/>
        <v/>
      </c>
      <c r="V1913" s="28" t="str">
        <f t="shared" si="4"/>
        <v/>
      </c>
      <c r="X1913" s="28" t="str">
        <f t="shared" si="5"/>
        <v/>
      </c>
      <c r="Y1913" s="28" t="str">
        <f t="shared" si="6"/>
        <v/>
      </c>
      <c r="Z1913" s="28" t="str">
        <f t="shared" si="7"/>
        <v>Gender - Male</v>
      </c>
      <c r="AB1913" s="28" t="str">
        <f t="shared" si="8"/>
        <v/>
      </c>
      <c r="AD1913" s="28" t="str">
        <f t="shared" si="9"/>
        <v>Gender - Male;</v>
      </c>
      <c r="AG1913" s="28" t="str">
        <f t="shared" ref="AG1913:AL1913" si="11481">IFERROR(IF(FIND(AG$1,$F1913)&gt;1,AG$1,""),"")</f>
        <v/>
      </c>
      <c r="AH1913" s="28" t="str">
        <f t="shared" si="11481"/>
        <v/>
      </c>
      <c r="AI1913" s="28" t="str">
        <f t="shared" si="11481"/>
        <v/>
      </c>
      <c r="AJ1913" s="28" t="str">
        <f t="shared" si="11481"/>
        <v/>
      </c>
      <c r="AK1913" s="28" t="str">
        <f t="shared" si="11481"/>
        <v/>
      </c>
      <c r="AL1913" s="28" t="str">
        <f t="shared" si="11481"/>
        <v/>
      </c>
      <c r="AM1913" s="28" t="str">
        <f t="shared" si="11"/>
        <v/>
      </c>
      <c r="AN1913" s="28" t="str">
        <f t="shared" ref="AN1913:AQ1913" si="11482">IFERROR(IF(FIND(AN$1,$F1913)&gt;1,"Status - LGBT",""),"")</f>
        <v/>
      </c>
      <c r="AO1913" s="28" t="str">
        <f t="shared" si="11482"/>
        <v/>
      </c>
      <c r="AP1913" s="28" t="str">
        <f t="shared" si="11482"/>
        <v/>
      </c>
      <c r="AQ1913" s="28" t="str">
        <f t="shared" si="11482"/>
        <v/>
      </c>
      <c r="AR1913" s="28" t="str">
        <f t="shared" ref="AR1913:AV1913" si="11483">IFERROR(IF(FIND(AR$1,$F1913)&gt;1,"BME",""),"")</f>
        <v/>
      </c>
      <c r="AS1913" s="28" t="str">
        <f t="shared" si="11483"/>
        <v/>
      </c>
      <c r="AT1913" s="28" t="str">
        <f t="shared" si="11483"/>
        <v/>
      </c>
      <c r="AU1913" s="28" t="str">
        <f t="shared" si="11483"/>
        <v/>
      </c>
      <c r="AV1913" s="28" t="str">
        <f t="shared" si="11483"/>
        <v/>
      </c>
      <c r="AW1913" s="28" t="str">
        <f t="shared" ref="AW1913:BC1913" si="11484">IFERROR(IF(FIND(AW$1,$F1913)&gt;1,AW$1,""),"")</f>
        <v/>
      </c>
      <c r="AX1913" s="28" t="str">
        <f t="shared" si="11484"/>
        <v/>
      </c>
      <c r="AY1913" s="28" t="str">
        <f t="shared" si="11484"/>
        <v/>
      </c>
      <c r="AZ1913" s="28" t="str">
        <f t="shared" si="11484"/>
        <v/>
      </c>
      <c r="BA1913" s="28" t="str">
        <f t="shared" si="11484"/>
        <v/>
      </c>
      <c r="BB1913" s="28" t="str">
        <f t="shared" si="11484"/>
        <v/>
      </c>
      <c r="BC1913" s="28" t="str">
        <f t="shared" si="11484"/>
        <v/>
      </c>
      <c r="BD1913" s="28" t="str">
        <f t="shared" si="15"/>
        <v/>
      </c>
      <c r="BG1913" s="2" t="s">
        <v>12732</v>
      </c>
      <c r="BJ1913" s="28" t="str">
        <f t="shared" si="16"/>
        <v/>
      </c>
      <c r="BK1913" s="28" t="str">
        <f t="shared" si="17"/>
        <v/>
      </c>
      <c r="BL1913" s="2" t="s">
        <v>20042</v>
      </c>
      <c r="BM1913" s="2" t="s">
        <v>98</v>
      </c>
      <c r="BU1913" s="18"/>
      <c r="BV1913" s="18"/>
      <c r="BW1913" s="47"/>
      <c r="BX1913" s="47" t="s">
        <v>20043</v>
      </c>
      <c r="BY1913" s="42" t="str">
        <f t="shared" si="18"/>
        <v>Gender - Male;;</v>
      </c>
      <c r="BZ1913" s="73"/>
    </row>
    <row r="1914" spans="1:78" ht="15">
      <c r="A1914" s="10" t="s">
        <v>51</v>
      </c>
      <c r="B1914" s="28">
        <f>VLOOKUP(A1914,Organisations!$A$2:$B$7,2,FALSE)</f>
        <v>4</v>
      </c>
      <c r="C1914" s="10" t="s">
        <v>12734</v>
      </c>
      <c r="D1914" s="10" t="s">
        <v>12735</v>
      </c>
      <c r="E1914" s="28" t="str">
        <f t="shared" si="0"/>
        <v>Campaign for Real Ale is an organisation which is working to promote real ale and traditional pubs in Leeds. Meetings he</v>
      </c>
      <c r="F1914" s="10" t="s">
        <v>12737</v>
      </c>
      <c r="G1914" s="10" t="s">
        <v>68</v>
      </c>
      <c r="H1914" s="53"/>
      <c r="K1914" s="30" t="s">
        <v>12738</v>
      </c>
      <c r="L1914" s="12"/>
      <c r="M1914" s="28" t="str">
        <f t="shared" ref="M1914:Q1914" si="11485">IFERROR(IF(FIND(M$1,$F1914)&gt;1,"Age - Children",""),"")</f>
        <v/>
      </c>
      <c r="N1914" s="28" t="str">
        <f t="shared" si="11485"/>
        <v/>
      </c>
      <c r="O1914" s="28" t="str">
        <f t="shared" si="11485"/>
        <v/>
      </c>
      <c r="P1914" s="28" t="str">
        <f t="shared" si="11485"/>
        <v/>
      </c>
      <c r="Q1914" s="28" t="str">
        <f t="shared" si="11485"/>
        <v/>
      </c>
      <c r="R1914" s="28" t="str">
        <f t="shared" ref="R1914:T1914" si="11486">IFERROR(IF(FIND(R$1,$F1914)&gt;1,"Age - Elderly",""),"")</f>
        <v/>
      </c>
      <c r="S1914" s="28" t="str">
        <f t="shared" si="11486"/>
        <v/>
      </c>
      <c r="T1914" s="28" t="str">
        <f t="shared" si="11486"/>
        <v/>
      </c>
      <c r="U1914" s="28" t="str">
        <f t="shared" si="3"/>
        <v/>
      </c>
      <c r="V1914" s="28" t="str">
        <f t="shared" si="4"/>
        <v/>
      </c>
      <c r="X1914" s="28" t="str">
        <f t="shared" si="5"/>
        <v/>
      </c>
      <c r="Y1914" s="28" t="str">
        <f t="shared" si="6"/>
        <v/>
      </c>
      <c r="Z1914" s="28" t="str">
        <f t="shared" si="7"/>
        <v/>
      </c>
      <c r="AB1914" s="28" t="str">
        <f t="shared" si="8"/>
        <v/>
      </c>
      <c r="AD1914" s="28" t="str">
        <f t="shared" si="9"/>
        <v/>
      </c>
      <c r="AG1914" s="28" t="str">
        <f t="shared" ref="AG1914:AL1914" si="11487">IFERROR(IF(FIND(AG$1,$F1914)&gt;1,AG$1,""),"")</f>
        <v/>
      </c>
      <c r="AH1914" s="28" t="str">
        <f t="shared" si="11487"/>
        <v/>
      </c>
      <c r="AI1914" s="28" t="str">
        <f t="shared" si="11487"/>
        <v/>
      </c>
      <c r="AJ1914" s="28" t="str">
        <f t="shared" si="11487"/>
        <v/>
      </c>
      <c r="AK1914" s="28" t="str">
        <f t="shared" si="11487"/>
        <v/>
      </c>
      <c r="AL1914" s="28" t="str">
        <f t="shared" si="11487"/>
        <v/>
      </c>
      <c r="AM1914" s="28" t="str">
        <f t="shared" si="11"/>
        <v/>
      </c>
      <c r="AN1914" s="28" t="str">
        <f t="shared" ref="AN1914:AQ1914" si="11488">IFERROR(IF(FIND(AN$1,$F1914)&gt;1,"Status - LGBT",""),"")</f>
        <v/>
      </c>
      <c r="AO1914" s="28" t="str">
        <f t="shared" si="11488"/>
        <v/>
      </c>
      <c r="AP1914" s="28" t="str">
        <f t="shared" si="11488"/>
        <v/>
      </c>
      <c r="AQ1914" s="28" t="str">
        <f t="shared" si="11488"/>
        <v/>
      </c>
      <c r="AR1914" s="28" t="str">
        <f t="shared" ref="AR1914:AV1914" si="11489">IFERROR(IF(FIND(AR$1,$F1914)&gt;1,"BME",""),"")</f>
        <v/>
      </c>
      <c r="AS1914" s="28" t="str">
        <f t="shared" si="11489"/>
        <v/>
      </c>
      <c r="AT1914" s="28" t="str">
        <f t="shared" si="11489"/>
        <v/>
      </c>
      <c r="AU1914" s="28" t="str">
        <f t="shared" si="11489"/>
        <v/>
      </c>
      <c r="AV1914" s="28" t="str">
        <f t="shared" si="11489"/>
        <v/>
      </c>
      <c r="AW1914" s="28" t="str">
        <f t="shared" ref="AW1914:BC1914" si="11490">IFERROR(IF(FIND(AW$1,$F1914)&gt;1,AW$1,""),"")</f>
        <v/>
      </c>
      <c r="AX1914" s="28" t="str">
        <f t="shared" si="11490"/>
        <v/>
      </c>
      <c r="AY1914" s="28" t="str">
        <f t="shared" si="11490"/>
        <v/>
      </c>
      <c r="AZ1914" s="28" t="str">
        <f t="shared" si="11490"/>
        <v/>
      </c>
      <c r="BA1914" s="28" t="str">
        <f t="shared" si="11490"/>
        <v/>
      </c>
      <c r="BB1914" s="28" t="str">
        <f t="shared" si="11490"/>
        <v/>
      </c>
      <c r="BC1914" s="28" t="str">
        <f t="shared" si="11490"/>
        <v/>
      </c>
      <c r="BD1914" s="28" t="str">
        <f t="shared" si="15"/>
        <v/>
      </c>
      <c r="BG1914" s="2" t="s">
        <v>12739</v>
      </c>
      <c r="BJ1914" s="28" t="str">
        <f t="shared" si="16"/>
        <v/>
      </c>
      <c r="BK1914" s="28" t="str">
        <f t="shared" si="17"/>
        <v/>
      </c>
      <c r="BL1914" s="2" t="s">
        <v>20044</v>
      </c>
      <c r="BM1914" s="2" t="s">
        <v>98</v>
      </c>
      <c r="BO1914" s="2" t="s">
        <v>2863</v>
      </c>
      <c r="BU1914" s="50" t="s">
        <v>20034</v>
      </c>
      <c r="BV1914" s="12"/>
      <c r="BW1914" s="50"/>
      <c r="BX1914" s="50" t="s">
        <v>58</v>
      </c>
      <c r="BY1914" s="42" t="str">
        <f t="shared" si="18"/>
        <v>Leeds;Calverley;Farsley;Pudsey;</v>
      </c>
      <c r="BZ1914" s="72"/>
    </row>
    <row r="1915" spans="1:78" ht="15">
      <c r="A1915" s="16" t="s">
        <v>51</v>
      </c>
      <c r="B1915" s="28">
        <f>VLOOKUP(A1915,Organisations!$A$2:$B$7,2,FALSE)</f>
        <v>4</v>
      </c>
      <c r="C1915" s="16" t="s">
        <v>12741</v>
      </c>
      <c r="D1915" s="16" t="s">
        <v>12742</v>
      </c>
      <c r="E1915" s="28" t="str">
        <f t="shared" si="0"/>
        <v xml:space="preserve">The Campaign to Protect Rural England works to promote and encourage improvements in preservation of the countryside of </v>
      </c>
      <c r="F1915" s="16" t="s">
        <v>12744</v>
      </c>
      <c r="G1915" s="16" t="s">
        <v>68</v>
      </c>
      <c r="H1915" s="17"/>
      <c r="K1915" s="26" t="s">
        <v>12745</v>
      </c>
      <c r="L1915" s="18"/>
      <c r="M1915" s="28" t="str">
        <f t="shared" ref="M1915:Q1915" si="11491">IFERROR(IF(FIND(M$1,$F1915)&gt;1,"Age - Children",""),"")</f>
        <v/>
      </c>
      <c r="N1915" s="28" t="str">
        <f t="shared" si="11491"/>
        <v/>
      </c>
      <c r="O1915" s="28" t="str">
        <f t="shared" si="11491"/>
        <v/>
      </c>
      <c r="P1915" s="28" t="str">
        <f t="shared" si="11491"/>
        <v/>
      </c>
      <c r="Q1915" s="28" t="str">
        <f t="shared" si="11491"/>
        <v/>
      </c>
      <c r="R1915" s="28" t="str">
        <f t="shared" ref="R1915:T1915" si="11492">IFERROR(IF(FIND(R$1,$F1915)&gt;1,"Age - Elderly",""),"")</f>
        <v/>
      </c>
      <c r="S1915" s="28" t="str">
        <f t="shared" si="11492"/>
        <v/>
      </c>
      <c r="T1915" s="28" t="str">
        <f t="shared" si="11492"/>
        <v/>
      </c>
      <c r="U1915" s="28" t="str">
        <f t="shared" si="3"/>
        <v/>
      </c>
      <c r="V1915" s="28" t="str">
        <f t="shared" si="4"/>
        <v/>
      </c>
      <c r="X1915" s="28" t="str">
        <f t="shared" si="5"/>
        <v/>
      </c>
      <c r="Y1915" s="28" t="str">
        <f t="shared" si="6"/>
        <v/>
      </c>
      <c r="Z1915" s="28" t="str">
        <f t="shared" si="7"/>
        <v>Gender - Male</v>
      </c>
      <c r="AB1915" s="28" t="str">
        <f t="shared" si="8"/>
        <v/>
      </c>
      <c r="AD1915" s="28" t="str">
        <f t="shared" si="9"/>
        <v>Gender - Male;</v>
      </c>
      <c r="AG1915" s="28" t="str">
        <f t="shared" ref="AG1915:AL1915" si="11493">IFERROR(IF(FIND(AG$1,$F1915)&gt;1,AG$1,""),"")</f>
        <v/>
      </c>
      <c r="AH1915" s="28" t="str">
        <f t="shared" si="11493"/>
        <v/>
      </c>
      <c r="AI1915" s="28" t="str">
        <f t="shared" si="11493"/>
        <v/>
      </c>
      <c r="AJ1915" s="28" t="str">
        <f t="shared" si="11493"/>
        <v/>
      </c>
      <c r="AK1915" s="28" t="str">
        <f t="shared" si="11493"/>
        <v/>
      </c>
      <c r="AL1915" s="28" t="str">
        <f t="shared" si="11493"/>
        <v/>
      </c>
      <c r="AM1915" s="28" t="str">
        <f t="shared" si="11"/>
        <v/>
      </c>
      <c r="AN1915" s="28" t="str">
        <f t="shared" ref="AN1915:AQ1915" si="11494">IFERROR(IF(FIND(AN$1,$F1915)&gt;1,"Status - LGBT",""),"")</f>
        <v/>
      </c>
      <c r="AO1915" s="28" t="str">
        <f t="shared" si="11494"/>
        <v/>
      </c>
      <c r="AP1915" s="28" t="str">
        <f t="shared" si="11494"/>
        <v/>
      </c>
      <c r="AQ1915" s="28" t="str">
        <f t="shared" si="11494"/>
        <v/>
      </c>
      <c r="AR1915" s="28" t="str">
        <f t="shared" ref="AR1915:AV1915" si="11495">IFERROR(IF(FIND(AR$1,$F1915)&gt;1,"BME",""),"")</f>
        <v/>
      </c>
      <c r="AS1915" s="28" t="str">
        <f t="shared" si="11495"/>
        <v/>
      </c>
      <c r="AT1915" s="28" t="str">
        <f t="shared" si="11495"/>
        <v/>
      </c>
      <c r="AU1915" s="28" t="str">
        <f t="shared" si="11495"/>
        <v/>
      </c>
      <c r="AV1915" s="28" t="str">
        <f t="shared" si="11495"/>
        <v/>
      </c>
      <c r="AW1915" s="28" t="str">
        <f t="shared" ref="AW1915:BC1915" si="11496">IFERROR(IF(FIND(AW$1,$F1915)&gt;1,AW$1,""),"")</f>
        <v/>
      </c>
      <c r="AX1915" s="28" t="str">
        <f t="shared" si="11496"/>
        <v/>
      </c>
      <c r="AY1915" s="28" t="str">
        <f t="shared" si="11496"/>
        <v/>
      </c>
      <c r="AZ1915" s="28" t="str">
        <f t="shared" si="11496"/>
        <v/>
      </c>
      <c r="BA1915" s="28" t="str">
        <f t="shared" si="11496"/>
        <v/>
      </c>
      <c r="BB1915" s="28" t="str">
        <f t="shared" si="11496"/>
        <v/>
      </c>
      <c r="BC1915" s="28" t="str">
        <f t="shared" si="11496"/>
        <v/>
      </c>
      <c r="BD1915" s="28" t="str">
        <f t="shared" si="15"/>
        <v/>
      </c>
      <c r="BG1915" s="2" t="s">
        <v>12746</v>
      </c>
      <c r="BJ1915" s="28" t="str">
        <f t="shared" si="16"/>
        <v/>
      </c>
      <c r="BK1915" s="28" t="str">
        <f t="shared" si="17"/>
        <v/>
      </c>
      <c r="BL1915" s="2" t="s">
        <v>20045</v>
      </c>
      <c r="BM1915" s="2" t="s">
        <v>98</v>
      </c>
      <c r="BU1915" s="18"/>
      <c r="BV1915" s="18"/>
      <c r="BW1915" s="47"/>
      <c r="BX1915" s="47" t="s">
        <v>20046</v>
      </c>
      <c r="BY1915" s="42" t="str">
        <f t="shared" si="18"/>
        <v>Gender - Male;;</v>
      </c>
      <c r="BZ1915" s="73"/>
    </row>
    <row r="1916" spans="1:78" ht="15">
      <c r="A1916" s="10" t="s">
        <v>51</v>
      </c>
      <c r="B1916" s="28">
        <f>VLOOKUP(A1916,Organisations!$A$2:$B$7,2,FALSE)</f>
        <v>4</v>
      </c>
      <c r="C1916" s="10" t="s">
        <v>12748</v>
      </c>
      <c r="D1916" s="10" t="s">
        <v>12749</v>
      </c>
      <c r="E1916" s="28" t="str">
        <f t="shared" si="0"/>
        <v>Sell second hand clothing, bric-a-brac, and other goods in order to raise money for Cancer Research UK.</v>
      </c>
      <c r="F1916" s="10" t="s">
        <v>12750</v>
      </c>
      <c r="G1916" s="10" t="s">
        <v>68</v>
      </c>
      <c r="H1916" s="11"/>
      <c r="K1916" s="30" t="s">
        <v>12751</v>
      </c>
      <c r="L1916" s="12"/>
      <c r="M1916" s="28" t="str">
        <f t="shared" ref="M1916:Q1916" si="11497">IFERROR(IF(FIND(M$1,$F1916)&gt;1,"Age - Children",""),"")</f>
        <v/>
      </c>
      <c r="N1916" s="28" t="str">
        <f t="shared" si="11497"/>
        <v/>
      </c>
      <c r="O1916" s="28" t="str">
        <f t="shared" si="11497"/>
        <v/>
      </c>
      <c r="P1916" s="28" t="str">
        <f t="shared" si="11497"/>
        <v/>
      </c>
      <c r="Q1916" s="28" t="str">
        <f t="shared" si="11497"/>
        <v/>
      </c>
      <c r="R1916" s="28" t="str">
        <f t="shared" ref="R1916:T1916" si="11498">IFERROR(IF(FIND(R$1,$F1916)&gt;1,"Age - Elderly",""),"")</f>
        <v/>
      </c>
      <c r="S1916" s="28" t="str">
        <f t="shared" si="11498"/>
        <v/>
      </c>
      <c r="T1916" s="28" t="str">
        <f t="shared" si="11498"/>
        <v/>
      </c>
      <c r="U1916" s="28" t="str">
        <f t="shared" si="3"/>
        <v/>
      </c>
      <c r="V1916" s="28" t="str">
        <f t="shared" si="4"/>
        <v/>
      </c>
      <c r="X1916" s="28" t="str">
        <f t="shared" si="5"/>
        <v/>
      </c>
      <c r="Y1916" s="28" t="str">
        <f t="shared" si="6"/>
        <v/>
      </c>
      <c r="Z1916" s="28" t="str">
        <f t="shared" si="7"/>
        <v/>
      </c>
      <c r="AB1916" s="28" t="str">
        <f t="shared" si="8"/>
        <v/>
      </c>
      <c r="AD1916" s="28" t="str">
        <f t="shared" si="9"/>
        <v/>
      </c>
      <c r="AG1916" s="28" t="str">
        <f t="shared" ref="AG1916:AL1916" si="11499">IFERROR(IF(FIND(AG$1,$F1916)&gt;1,AG$1,""),"")</f>
        <v/>
      </c>
      <c r="AH1916" s="28" t="str">
        <f t="shared" si="11499"/>
        <v/>
      </c>
      <c r="AI1916" s="28" t="str">
        <f t="shared" si="11499"/>
        <v/>
      </c>
      <c r="AJ1916" s="28" t="str">
        <f t="shared" si="11499"/>
        <v/>
      </c>
      <c r="AK1916" s="28" t="str">
        <f t="shared" si="11499"/>
        <v/>
      </c>
      <c r="AL1916" s="28" t="str">
        <f t="shared" si="11499"/>
        <v/>
      </c>
      <c r="AM1916" s="28" t="str">
        <f t="shared" si="11"/>
        <v/>
      </c>
      <c r="AN1916" s="28" t="str">
        <f t="shared" ref="AN1916:AQ1916" si="11500">IFERROR(IF(FIND(AN$1,$F1916)&gt;1,"Status - LGBT",""),"")</f>
        <v/>
      </c>
      <c r="AO1916" s="28" t="str">
        <f t="shared" si="11500"/>
        <v/>
      </c>
      <c r="AP1916" s="28" t="str">
        <f t="shared" si="11500"/>
        <v/>
      </c>
      <c r="AQ1916" s="28" t="str">
        <f t="shared" si="11500"/>
        <v/>
      </c>
      <c r="AR1916" s="28" t="str">
        <f t="shared" ref="AR1916:AV1916" si="11501">IFERROR(IF(FIND(AR$1,$F1916)&gt;1,"BME",""),"")</f>
        <v/>
      </c>
      <c r="AS1916" s="28" t="str">
        <f t="shared" si="11501"/>
        <v/>
      </c>
      <c r="AT1916" s="28" t="str">
        <f t="shared" si="11501"/>
        <v/>
      </c>
      <c r="AU1916" s="28" t="str">
        <f t="shared" si="11501"/>
        <v/>
      </c>
      <c r="AV1916" s="28" t="str">
        <f t="shared" si="11501"/>
        <v/>
      </c>
      <c r="AW1916" s="28" t="str">
        <f t="shared" ref="AW1916:BC1916" si="11502">IFERROR(IF(FIND(AW$1,$F1916)&gt;1,AW$1,""),"")</f>
        <v/>
      </c>
      <c r="AX1916" s="28" t="str">
        <f t="shared" si="11502"/>
        <v/>
      </c>
      <c r="AY1916" s="28" t="str">
        <f t="shared" si="11502"/>
        <v/>
      </c>
      <c r="AZ1916" s="28" t="str">
        <f t="shared" si="11502"/>
        <v/>
      </c>
      <c r="BA1916" s="28" t="str">
        <f t="shared" si="11502"/>
        <v/>
      </c>
      <c r="BB1916" s="28" t="str">
        <f t="shared" si="11502"/>
        <v/>
      </c>
      <c r="BC1916" s="28" t="str">
        <f t="shared" si="11502"/>
        <v/>
      </c>
      <c r="BD1916" s="28" t="str">
        <f t="shared" si="15"/>
        <v/>
      </c>
      <c r="BG1916" s="2" t="s">
        <v>12752</v>
      </c>
      <c r="BJ1916" s="28" t="str">
        <f t="shared" si="16"/>
        <v/>
      </c>
      <c r="BK1916" s="28" t="str">
        <f t="shared" si="17"/>
        <v/>
      </c>
      <c r="BL1916" s="2" t="s">
        <v>20047</v>
      </c>
      <c r="BM1916" s="2" t="s">
        <v>98</v>
      </c>
      <c r="BU1916" s="50" t="s">
        <v>19917</v>
      </c>
      <c r="BV1916" s="12"/>
      <c r="BW1916" s="50"/>
      <c r="BX1916" s="50" t="s">
        <v>20048</v>
      </c>
      <c r="BY1916" s="42" t="str">
        <f t="shared" si="18"/>
        <v>Leeds;Horsforth;</v>
      </c>
      <c r="BZ1916" s="72"/>
    </row>
    <row r="1917" spans="1:78" ht="15">
      <c r="A1917" s="16" t="s">
        <v>51</v>
      </c>
      <c r="B1917" s="28">
        <f>VLOOKUP(A1917,Organisations!$A$2:$B$7,2,FALSE)</f>
        <v>4</v>
      </c>
      <c r="C1917" s="23" t="s">
        <v>4971</v>
      </c>
      <c r="D1917" s="23" t="s">
        <v>4971</v>
      </c>
      <c r="E1917" s="28" t="str">
        <f t="shared" si="0"/>
        <v>Each year, an average of 150 children in Yorkshire are diagnosed with cancer. Candlelighters provides practical, emotion</v>
      </c>
      <c r="F1917" s="16" t="s">
        <v>12755</v>
      </c>
      <c r="G1917" s="16" t="s">
        <v>68</v>
      </c>
      <c r="H1917" s="17"/>
      <c r="K1917" s="26" t="s">
        <v>4973</v>
      </c>
      <c r="L1917" s="16" t="s">
        <v>12756</v>
      </c>
      <c r="M1917" s="28" t="str">
        <f t="shared" ref="M1917:Q1917" si="11503">IFERROR(IF(FIND(M$1,$F1917)&gt;1,"Age - Children",""),"")</f>
        <v>Age - Children</v>
      </c>
      <c r="N1917" s="28" t="str">
        <f t="shared" si="11503"/>
        <v/>
      </c>
      <c r="O1917" s="28" t="str">
        <f t="shared" si="11503"/>
        <v/>
      </c>
      <c r="P1917" s="28" t="str">
        <f t="shared" si="11503"/>
        <v/>
      </c>
      <c r="Q1917" s="28" t="str">
        <f t="shared" si="11503"/>
        <v/>
      </c>
      <c r="R1917" s="28" t="str">
        <f t="shared" ref="R1917:T1917" si="11504">IFERROR(IF(FIND(R$1,$F1917)&gt;1,"Age - Elderly",""),"")</f>
        <v/>
      </c>
      <c r="S1917" s="28" t="str">
        <f t="shared" si="11504"/>
        <v/>
      </c>
      <c r="T1917" s="28" t="str">
        <f t="shared" si="11504"/>
        <v/>
      </c>
      <c r="U1917" s="28" t="str">
        <f t="shared" si="3"/>
        <v>Age - Children;</v>
      </c>
      <c r="V1917" s="28" t="str">
        <f t="shared" si="4"/>
        <v/>
      </c>
      <c r="X1917" s="28" t="str">
        <f t="shared" si="5"/>
        <v/>
      </c>
      <c r="Y1917" s="28" t="str">
        <f t="shared" si="6"/>
        <v/>
      </c>
      <c r="Z1917" s="28" t="str">
        <f t="shared" si="7"/>
        <v/>
      </c>
      <c r="AB1917" s="28" t="str">
        <f t="shared" si="8"/>
        <v/>
      </c>
      <c r="AD1917" s="28" t="str">
        <f t="shared" si="9"/>
        <v/>
      </c>
      <c r="AG1917" s="28" t="str">
        <f t="shared" ref="AG1917:AL1917" si="11505">IFERROR(IF(FIND(AG$1,$F1917)&gt;1,AG$1,""),"")</f>
        <v/>
      </c>
      <c r="AH1917" s="28" t="str">
        <f t="shared" si="11505"/>
        <v/>
      </c>
      <c r="AI1917" s="28" t="str">
        <f t="shared" si="11505"/>
        <v/>
      </c>
      <c r="AJ1917" s="28" t="str">
        <f t="shared" si="11505"/>
        <v/>
      </c>
      <c r="AK1917" s="28" t="str">
        <f t="shared" si="11505"/>
        <v/>
      </c>
      <c r="AL1917" s="28" t="str">
        <f t="shared" si="11505"/>
        <v/>
      </c>
      <c r="AM1917" s="28" t="str">
        <f t="shared" si="11"/>
        <v/>
      </c>
      <c r="AN1917" s="28" t="str">
        <f t="shared" ref="AN1917:AQ1917" si="11506">IFERROR(IF(FIND(AN$1,$F1917)&gt;1,"Status - LGBT",""),"")</f>
        <v/>
      </c>
      <c r="AO1917" s="28" t="str">
        <f t="shared" si="11506"/>
        <v/>
      </c>
      <c r="AP1917" s="28" t="str">
        <f t="shared" si="11506"/>
        <v/>
      </c>
      <c r="AQ1917" s="28" t="str">
        <f t="shared" si="11506"/>
        <v/>
      </c>
      <c r="AR1917" s="28" t="str">
        <f t="shared" ref="AR1917:AV1917" si="11507">IFERROR(IF(FIND(AR$1,$F1917)&gt;1,"BME",""),"")</f>
        <v/>
      </c>
      <c r="AS1917" s="28" t="str">
        <f t="shared" si="11507"/>
        <v/>
      </c>
      <c r="AT1917" s="28" t="str">
        <f t="shared" si="11507"/>
        <v/>
      </c>
      <c r="AU1917" s="28" t="str">
        <f t="shared" si="11507"/>
        <v/>
      </c>
      <c r="AV1917" s="28" t="str">
        <f t="shared" si="11507"/>
        <v/>
      </c>
      <c r="AW1917" s="28" t="str">
        <f t="shared" ref="AW1917:BC1917" si="11508">IFERROR(IF(FIND(AW$1,$F1917)&gt;1,AW$1,""),"")</f>
        <v/>
      </c>
      <c r="AX1917" s="28" t="str">
        <f t="shared" si="11508"/>
        <v/>
      </c>
      <c r="AY1917" s="28" t="str">
        <f t="shared" si="11508"/>
        <v/>
      </c>
      <c r="AZ1917" s="28" t="str">
        <f t="shared" si="11508"/>
        <v/>
      </c>
      <c r="BA1917" s="28" t="str">
        <f t="shared" si="11508"/>
        <v/>
      </c>
      <c r="BB1917" s="28" t="str">
        <f t="shared" si="11508"/>
        <v/>
      </c>
      <c r="BC1917" s="28" t="str">
        <f t="shared" si="11508"/>
        <v/>
      </c>
      <c r="BD1917" s="28" t="str">
        <f t="shared" si="15"/>
        <v/>
      </c>
      <c r="BG1917" s="2" t="s">
        <v>12757</v>
      </c>
      <c r="BJ1917" s="28" t="str">
        <f t="shared" si="16"/>
        <v/>
      </c>
      <c r="BK1917" s="28" t="str">
        <f t="shared" si="17"/>
        <v/>
      </c>
      <c r="BL1917" s="2" t="s">
        <v>2401</v>
      </c>
      <c r="BM1917" s="2" t="s">
        <v>98</v>
      </c>
      <c r="BU1917" s="47" t="s">
        <v>19866</v>
      </c>
      <c r="BV1917" s="18"/>
      <c r="BW1917" s="47"/>
      <c r="BX1917" s="47" t="s">
        <v>20049</v>
      </c>
      <c r="BY1917" s="42" t="str">
        <f t="shared" si="18"/>
        <v>Age - Children;;Leeds;City;Hunslet;</v>
      </c>
      <c r="BZ1917" s="73"/>
    </row>
    <row r="1918" spans="1:78" ht="15">
      <c r="A1918" s="10" t="s">
        <v>51</v>
      </c>
      <c r="B1918" s="28">
        <f>VLOOKUP(A1918,Organisations!$A$2:$B$7,2,FALSE)</f>
        <v>4</v>
      </c>
      <c r="C1918" s="23" t="s">
        <v>4977</v>
      </c>
      <c r="D1918" s="23" t="s">
        <v>4978</v>
      </c>
      <c r="E1918" s="28" t="str">
        <f t="shared" si="0"/>
        <v>Canopy renovates derelict houses that have been standing empty for years. Through the hard work of our volunteers we tra</v>
      </c>
      <c r="F1918" s="10" t="s">
        <v>12760</v>
      </c>
      <c r="G1918" s="10" t="s">
        <v>68</v>
      </c>
      <c r="H1918" s="11"/>
      <c r="K1918" s="30" t="s">
        <v>4981</v>
      </c>
      <c r="L1918" s="10" t="s">
        <v>12761</v>
      </c>
      <c r="M1918" s="28" t="str">
        <f t="shared" ref="M1918:Q1918" si="11509">IFERROR(IF(FIND(M$1,$F1918)&gt;1,"Age - Children",""),"")</f>
        <v/>
      </c>
      <c r="N1918" s="28" t="str">
        <f t="shared" si="11509"/>
        <v/>
      </c>
      <c r="O1918" s="28" t="str">
        <f t="shared" si="11509"/>
        <v/>
      </c>
      <c r="P1918" s="28" t="str">
        <f t="shared" si="11509"/>
        <v/>
      </c>
      <c r="Q1918" s="28" t="str">
        <f t="shared" si="11509"/>
        <v/>
      </c>
      <c r="R1918" s="28" t="str">
        <f t="shared" ref="R1918:T1918" si="11510">IFERROR(IF(FIND(R$1,$F1918)&gt;1,"Age - Elderly",""),"")</f>
        <v/>
      </c>
      <c r="S1918" s="28" t="str">
        <f t="shared" si="11510"/>
        <v/>
      </c>
      <c r="T1918" s="28" t="str">
        <f t="shared" si="11510"/>
        <v/>
      </c>
      <c r="U1918" s="28" t="str">
        <f t="shared" si="3"/>
        <v/>
      </c>
      <c r="V1918" s="28" t="str">
        <f t="shared" si="4"/>
        <v/>
      </c>
      <c r="X1918" s="28" t="str">
        <f t="shared" si="5"/>
        <v/>
      </c>
      <c r="Y1918" s="28" t="str">
        <f t="shared" si="6"/>
        <v/>
      </c>
      <c r="Z1918" s="28" t="str">
        <f t="shared" si="7"/>
        <v>Gender - Male</v>
      </c>
      <c r="AB1918" s="28" t="str">
        <f t="shared" si="8"/>
        <v/>
      </c>
      <c r="AD1918" s="28" t="str">
        <f t="shared" si="9"/>
        <v>Gender - Male;</v>
      </c>
      <c r="AG1918" s="28" t="str">
        <f t="shared" ref="AG1918:AL1918" si="11511">IFERROR(IF(FIND(AG$1,$F1918)&gt;1,AG$1,""),"")</f>
        <v/>
      </c>
      <c r="AH1918" s="28" t="str">
        <f t="shared" si="11511"/>
        <v/>
      </c>
      <c r="AI1918" s="28" t="str">
        <f t="shared" si="11511"/>
        <v/>
      </c>
      <c r="AJ1918" s="28" t="str">
        <f t="shared" si="11511"/>
        <v/>
      </c>
      <c r="AK1918" s="28" t="str">
        <f t="shared" si="11511"/>
        <v/>
      </c>
      <c r="AL1918" s="28" t="str">
        <f t="shared" si="11511"/>
        <v/>
      </c>
      <c r="AM1918" s="28" t="str">
        <f t="shared" si="11"/>
        <v/>
      </c>
      <c r="AN1918" s="28" t="str">
        <f t="shared" ref="AN1918:AQ1918" si="11512">IFERROR(IF(FIND(AN$1,$F1918)&gt;1,"Status - LGBT",""),"")</f>
        <v/>
      </c>
      <c r="AO1918" s="28" t="str">
        <f t="shared" si="11512"/>
        <v/>
      </c>
      <c r="AP1918" s="28" t="str">
        <f t="shared" si="11512"/>
        <v/>
      </c>
      <c r="AQ1918" s="28" t="str">
        <f t="shared" si="11512"/>
        <v/>
      </c>
      <c r="AR1918" s="28" t="str">
        <f t="shared" ref="AR1918:AV1918" si="11513">IFERROR(IF(FIND(AR$1,$F1918)&gt;1,"BME",""),"")</f>
        <v/>
      </c>
      <c r="AS1918" s="28" t="str">
        <f t="shared" si="11513"/>
        <v/>
      </c>
      <c r="AT1918" s="28" t="str">
        <f t="shared" si="11513"/>
        <v/>
      </c>
      <c r="AU1918" s="28" t="str">
        <f t="shared" si="11513"/>
        <v/>
      </c>
      <c r="AV1918" s="28" t="str">
        <f t="shared" si="11513"/>
        <v/>
      </c>
      <c r="AW1918" s="28" t="str">
        <f t="shared" ref="AW1918:BC1918" si="11514">IFERROR(IF(FIND(AW$1,$F1918)&gt;1,AW$1,""),"")</f>
        <v/>
      </c>
      <c r="AX1918" s="28" t="str">
        <f t="shared" si="11514"/>
        <v/>
      </c>
      <c r="AY1918" s="28" t="str">
        <f t="shared" si="11514"/>
        <v/>
      </c>
      <c r="AZ1918" s="28" t="str">
        <f t="shared" si="11514"/>
        <v/>
      </c>
      <c r="BA1918" s="28" t="str">
        <f t="shared" si="11514"/>
        <v/>
      </c>
      <c r="BB1918" s="28" t="str">
        <f t="shared" si="11514"/>
        <v/>
      </c>
      <c r="BC1918" s="28" t="str">
        <f t="shared" si="11514"/>
        <v/>
      </c>
      <c r="BD1918" s="28" t="str">
        <f t="shared" si="15"/>
        <v/>
      </c>
      <c r="BG1918" s="2" t="s">
        <v>12762</v>
      </c>
      <c r="BJ1918" s="28" t="str">
        <f t="shared" si="16"/>
        <v/>
      </c>
      <c r="BK1918" s="28" t="str">
        <f t="shared" si="17"/>
        <v/>
      </c>
      <c r="BL1918" s="2" t="s">
        <v>2983</v>
      </c>
      <c r="BM1918" s="2" t="s">
        <v>98</v>
      </c>
      <c r="BU1918" s="50" t="s">
        <v>20050</v>
      </c>
      <c r="BV1918" s="12"/>
      <c r="BW1918" s="50"/>
      <c r="BX1918" s="50" t="s">
        <v>20051</v>
      </c>
      <c r="BY1918" s="42" t="str">
        <f t="shared" si="18"/>
        <v>Gender - Male;;Beeston;Holbeck;Gipton;Harehills;Hyde Park;Woodhouse;</v>
      </c>
      <c r="BZ1918" s="72"/>
    </row>
    <row r="1919" spans="1:78" ht="15">
      <c r="A1919" s="16" t="s">
        <v>51</v>
      </c>
      <c r="B1919" s="28">
        <f>VLOOKUP(A1919,Organisations!$A$2:$B$7,2,FALSE)</f>
        <v>4</v>
      </c>
      <c r="C1919" s="16" t="s">
        <v>12764</v>
      </c>
      <c r="D1919" s="16" t="s">
        <v>12764</v>
      </c>
      <c r="E1919" s="28" t="str">
        <f t="shared" si="0"/>
        <v>Cantabile is a chamber choir based in Chapel Allerton, Leeds. We?re a small group of experienced and enthusiastic singer</v>
      </c>
      <c r="F1919" s="16" t="s">
        <v>12766</v>
      </c>
      <c r="G1919" s="16" t="s">
        <v>68</v>
      </c>
      <c r="H1919" s="17"/>
      <c r="K1919" s="59"/>
      <c r="L1919" s="16" t="s">
        <v>12767</v>
      </c>
      <c r="M1919" s="28" t="str">
        <f t="shared" ref="M1919:Q1919" si="11515">IFERROR(IF(FIND(M$1,$F1919)&gt;1,"Age - Children",""),"")</f>
        <v/>
      </c>
      <c r="N1919" s="28" t="str">
        <f t="shared" si="11515"/>
        <v/>
      </c>
      <c r="O1919" s="28" t="str">
        <f t="shared" si="11515"/>
        <v/>
      </c>
      <c r="P1919" s="28" t="str">
        <f t="shared" si="11515"/>
        <v/>
      </c>
      <c r="Q1919" s="28" t="str">
        <f t="shared" si="11515"/>
        <v/>
      </c>
      <c r="R1919" s="28" t="str">
        <f t="shared" ref="R1919:T1919" si="11516">IFERROR(IF(FIND(R$1,$F1919)&gt;1,"Age - Elderly",""),"")</f>
        <v/>
      </c>
      <c r="S1919" s="28" t="str">
        <f t="shared" si="11516"/>
        <v/>
      </c>
      <c r="T1919" s="28" t="str">
        <f t="shared" si="11516"/>
        <v/>
      </c>
      <c r="U1919" s="28" t="str">
        <f t="shared" si="3"/>
        <v/>
      </c>
      <c r="V1919" s="28" t="str">
        <f t="shared" si="4"/>
        <v/>
      </c>
      <c r="X1919" s="28" t="str">
        <f t="shared" si="5"/>
        <v/>
      </c>
      <c r="Y1919" s="28" t="str">
        <f t="shared" si="6"/>
        <v/>
      </c>
      <c r="Z1919" s="28" t="str">
        <f t="shared" si="7"/>
        <v/>
      </c>
      <c r="AB1919" s="28" t="str">
        <f t="shared" si="8"/>
        <v/>
      </c>
      <c r="AD1919" s="28" t="str">
        <f t="shared" si="9"/>
        <v/>
      </c>
      <c r="AG1919" s="28" t="str">
        <f t="shared" ref="AG1919:AL1919" si="11517">IFERROR(IF(FIND(AG$1,$F1919)&gt;1,AG$1,""),"")</f>
        <v/>
      </c>
      <c r="AH1919" s="28" t="str">
        <f t="shared" si="11517"/>
        <v/>
      </c>
      <c r="AI1919" s="28" t="str">
        <f t="shared" si="11517"/>
        <v/>
      </c>
      <c r="AJ1919" s="28" t="str">
        <f t="shared" si="11517"/>
        <v/>
      </c>
      <c r="AK1919" s="28" t="str">
        <f t="shared" si="11517"/>
        <v/>
      </c>
      <c r="AL1919" s="28" t="str">
        <f t="shared" si="11517"/>
        <v/>
      </c>
      <c r="AM1919" s="28" t="str">
        <f t="shared" si="11"/>
        <v/>
      </c>
      <c r="AN1919" s="28" t="str">
        <f t="shared" ref="AN1919:AQ1919" si="11518">IFERROR(IF(FIND(AN$1,$F1919)&gt;1,"Status - LGBT",""),"")</f>
        <v/>
      </c>
      <c r="AO1919" s="28" t="str">
        <f t="shared" si="11518"/>
        <v/>
      </c>
      <c r="AP1919" s="28" t="str">
        <f t="shared" si="11518"/>
        <v/>
      </c>
      <c r="AQ1919" s="28" t="str">
        <f t="shared" si="11518"/>
        <v/>
      </c>
      <c r="AR1919" s="28" t="str">
        <f t="shared" ref="AR1919:AV1919" si="11519">IFERROR(IF(FIND(AR$1,$F1919)&gt;1,"BME",""),"")</f>
        <v/>
      </c>
      <c r="AS1919" s="28" t="str">
        <f t="shared" si="11519"/>
        <v/>
      </c>
      <c r="AT1919" s="28" t="str">
        <f t="shared" si="11519"/>
        <v/>
      </c>
      <c r="AU1919" s="28" t="str">
        <f t="shared" si="11519"/>
        <v/>
      </c>
      <c r="AV1919" s="28" t="str">
        <f t="shared" si="11519"/>
        <v/>
      </c>
      <c r="AW1919" s="28" t="str">
        <f t="shared" ref="AW1919:BC1919" si="11520">IFERROR(IF(FIND(AW$1,$F1919)&gt;1,AW$1,""),"")</f>
        <v/>
      </c>
      <c r="AX1919" s="28" t="str">
        <f t="shared" si="11520"/>
        <v/>
      </c>
      <c r="AY1919" s="28" t="str">
        <f t="shared" si="11520"/>
        <v/>
      </c>
      <c r="AZ1919" s="28" t="str">
        <f t="shared" si="11520"/>
        <v/>
      </c>
      <c r="BA1919" s="28" t="str">
        <f t="shared" si="11520"/>
        <v/>
      </c>
      <c r="BB1919" s="28" t="str">
        <f t="shared" si="11520"/>
        <v/>
      </c>
      <c r="BC1919" s="28" t="str">
        <f t="shared" si="11520"/>
        <v/>
      </c>
      <c r="BD1919" s="28" t="str">
        <f t="shared" si="15"/>
        <v/>
      </c>
      <c r="BG1919" s="2" t="s">
        <v>690</v>
      </c>
      <c r="BJ1919" s="28" t="str">
        <f t="shared" si="16"/>
        <v/>
      </c>
      <c r="BK1919" s="28" t="str">
        <f t="shared" si="17"/>
        <v/>
      </c>
      <c r="BL1919" s="2" t="s">
        <v>569</v>
      </c>
      <c r="BM1919" s="2" t="s">
        <v>98</v>
      </c>
      <c r="BU1919" s="47" t="s">
        <v>19838</v>
      </c>
      <c r="BV1919" s="18"/>
      <c r="BW1919" s="47"/>
      <c r="BX1919" s="47" t="s">
        <v>19858</v>
      </c>
      <c r="BY1919" s="42" t="str">
        <f t="shared" si="18"/>
        <v>Leeds;Chapel Allerton;</v>
      </c>
      <c r="BZ1919" s="73"/>
    </row>
    <row r="1920" spans="1:78" ht="15">
      <c r="A1920" s="10" t="s">
        <v>51</v>
      </c>
      <c r="B1920" s="28">
        <f>VLOOKUP(A1920,Organisations!$A$2:$B$7,2,FALSE)</f>
        <v>4</v>
      </c>
      <c r="C1920" s="23" t="s">
        <v>1030</v>
      </c>
      <c r="D1920" s="23" t="s">
        <v>1031</v>
      </c>
      <c r="E1920" s="28" t="str">
        <f t="shared" si="0"/>
        <v>The Centre works with local residents to provide services which further the aims of learning, education, social welfare,</v>
      </c>
      <c r="F1920" s="10" t="s">
        <v>12770</v>
      </c>
      <c r="G1920" s="10" t="s">
        <v>68</v>
      </c>
      <c r="H1920" s="11"/>
      <c r="K1920" s="30" t="s">
        <v>1048</v>
      </c>
      <c r="L1920" s="10" t="s">
        <v>12650</v>
      </c>
      <c r="M1920" s="28" t="str">
        <f t="shared" ref="M1920:Q1920" si="11521">IFERROR(IF(FIND(M$1,$F1920)&gt;1,"Age - Children",""),"")</f>
        <v/>
      </c>
      <c r="N1920" s="28" t="str">
        <f t="shared" si="11521"/>
        <v/>
      </c>
      <c r="O1920" s="28" t="str">
        <f t="shared" si="11521"/>
        <v/>
      </c>
      <c r="P1920" s="28" t="str">
        <f t="shared" si="11521"/>
        <v/>
      </c>
      <c r="Q1920" s="28" t="str">
        <f t="shared" si="11521"/>
        <v/>
      </c>
      <c r="R1920" s="28" t="str">
        <f t="shared" ref="R1920:T1920" si="11522">IFERROR(IF(FIND(R$1,$F1920)&gt;1,"Age - Elderly",""),"")</f>
        <v/>
      </c>
      <c r="S1920" s="28" t="str">
        <f t="shared" si="11522"/>
        <v/>
      </c>
      <c r="T1920" s="28" t="str">
        <f t="shared" si="11522"/>
        <v/>
      </c>
      <c r="U1920" s="28" t="str">
        <f t="shared" si="3"/>
        <v/>
      </c>
      <c r="V1920" s="28" t="str">
        <f t="shared" si="4"/>
        <v/>
      </c>
      <c r="X1920" s="28" t="str">
        <f t="shared" si="5"/>
        <v/>
      </c>
      <c r="Y1920" s="28" t="str">
        <f t="shared" si="6"/>
        <v/>
      </c>
      <c r="Z1920" s="28" t="str">
        <f t="shared" si="7"/>
        <v/>
      </c>
      <c r="AB1920" s="28" t="str">
        <f t="shared" si="8"/>
        <v/>
      </c>
      <c r="AD1920" s="28" t="str">
        <f t="shared" si="9"/>
        <v/>
      </c>
      <c r="AG1920" s="28" t="str">
        <f t="shared" ref="AG1920:AL1920" si="11523">IFERROR(IF(FIND(AG$1,$F1920)&gt;1,AG$1,""),"")</f>
        <v/>
      </c>
      <c r="AH1920" s="28" t="str">
        <f t="shared" si="11523"/>
        <v/>
      </c>
      <c r="AI1920" s="28" t="str">
        <f t="shared" si="11523"/>
        <v/>
      </c>
      <c r="AJ1920" s="28" t="str">
        <f t="shared" si="11523"/>
        <v/>
      </c>
      <c r="AK1920" s="28" t="str">
        <f t="shared" si="11523"/>
        <v/>
      </c>
      <c r="AL1920" s="28" t="str">
        <f t="shared" si="11523"/>
        <v/>
      </c>
      <c r="AM1920" s="28" t="str">
        <f t="shared" si="11"/>
        <v/>
      </c>
      <c r="AN1920" s="28" t="str">
        <f t="shared" ref="AN1920:AQ1920" si="11524">IFERROR(IF(FIND(AN$1,$F1920)&gt;1,"Status - LGBT",""),"")</f>
        <v/>
      </c>
      <c r="AO1920" s="28" t="str">
        <f t="shared" si="11524"/>
        <v/>
      </c>
      <c r="AP1920" s="28" t="str">
        <f t="shared" si="11524"/>
        <v/>
      </c>
      <c r="AQ1920" s="28" t="str">
        <f t="shared" si="11524"/>
        <v/>
      </c>
      <c r="AR1920" s="28" t="str">
        <f t="shared" ref="AR1920:AV1920" si="11525">IFERROR(IF(FIND(AR$1,$F1920)&gt;1,"BME",""),"")</f>
        <v/>
      </c>
      <c r="AS1920" s="28" t="str">
        <f t="shared" si="11525"/>
        <v/>
      </c>
      <c r="AT1920" s="28" t="str">
        <f t="shared" si="11525"/>
        <v/>
      </c>
      <c r="AU1920" s="28" t="str">
        <f t="shared" si="11525"/>
        <v/>
      </c>
      <c r="AV1920" s="28" t="str">
        <f t="shared" si="11525"/>
        <v/>
      </c>
      <c r="AW1920" s="28" t="str">
        <f t="shared" ref="AW1920:BC1920" si="11526">IFERROR(IF(FIND(AW$1,$F1920)&gt;1,AW$1,""),"")</f>
        <v/>
      </c>
      <c r="AX1920" s="28" t="str">
        <f t="shared" si="11526"/>
        <v/>
      </c>
      <c r="AY1920" s="28" t="str">
        <f t="shared" si="11526"/>
        <v/>
      </c>
      <c r="AZ1920" s="28" t="str">
        <f t="shared" si="11526"/>
        <v/>
      </c>
      <c r="BA1920" s="28" t="str">
        <f t="shared" si="11526"/>
        <v/>
      </c>
      <c r="BB1920" s="28" t="str">
        <f t="shared" si="11526"/>
        <v/>
      </c>
      <c r="BC1920" s="28" t="str">
        <f t="shared" si="11526"/>
        <v/>
      </c>
      <c r="BD1920" s="28" t="str">
        <f t="shared" si="15"/>
        <v/>
      </c>
      <c r="BG1920" s="2" t="s">
        <v>12651</v>
      </c>
      <c r="BJ1920" s="28" t="str">
        <f t="shared" si="16"/>
        <v/>
      </c>
      <c r="BK1920" s="28" t="str">
        <f t="shared" si="17"/>
        <v/>
      </c>
      <c r="BL1920" s="2" t="s">
        <v>4213</v>
      </c>
      <c r="BM1920" s="2" t="s">
        <v>98</v>
      </c>
      <c r="BU1920" s="50" t="s">
        <v>20052</v>
      </c>
      <c r="BV1920" s="12"/>
      <c r="BW1920" s="50"/>
      <c r="BX1920" s="50" t="s">
        <v>20053</v>
      </c>
      <c r="BY1920" s="42" t="str">
        <f t="shared" si="18"/>
        <v>Adel;Wharfedale;Guiseley;Rawdon;Headingley;Horsforth;Hyde Park;Woodhouse;Kirkst;Otley;Yeadon;Weetwood;</v>
      </c>
      <c r="BZ1920" s="72"/>
    </row>
    <row r="1921" spans="1:78" ht="15">
      <c r="A1921" s="16" t="s">
        <v>51</v>
      </c>
      <c r="B1921" s="28">
        <f>VLOOKUP(A1921,Organisations!$A$2:$B$7,2,FALSE)</f>
        <v>4</v>
      </c>
      <c r="C1921" s="16" t="s">
        <v>12772</v>
      </c>
      <c r="D1921" s="16" t="s">
        <v>12773</v>
      </c>
      <c r="E1921" s="28" t="str">
        <f t="shared" si="0"/>
        <v>We offer computers, internet, music, pool, table tennis, air hockey, table football, 'chill out' room, arts and crafts a</v>
      </c>
      <c r="F1921" s="16" t="s">
        <v>12775</v>
      </c>
      <c r="G1921" s="16" t="s">
        <v>68</v>
      </c>
      <c r="H1921" s="17"/>
      <c r="K1921" s="26" t="s">
        <v>12776</v>
      </c>
      <c r="L1921" s="16" t="s">
        <v>12777</v>
      </c>
      <c r="M1921" s="28" t="str">
        <f t="shared" ref="M1921:Q1921" si="11527">IFERROR(IF(FIND(M$1,$F1921)&gt;1,"Age - Children",""),"")</f>
        <v/>
      </c>
      <c r="N1921" s="28" t="str">
        <f t="shared" si="11527"/>
        <v/>
      </c>
      <c r="O1921" s="28" t="str">
        <f t="shared" si="11527"/>
        <v/>
      </c>
      <c r="P1921" s="28" t="str">
        <f t="shared" si="11527"/>
        <v/>
      </c>
      <c r="Q1921" s="28" t="str">
        <f t="shared" si="11527"/>
        <v/>
      </c>
      <c r="R1921" s="28" t="str">
        <f t="shared" ref="R1921:T1921" si="11528">IFERROR(IF(FIND(R$1,$F1921)&gt;1,"Age - Elderly",""),"")</f>
        <v/>
      </c>
      <c r="S1921" s="28" t="str">
        <f t="shared" si="11528"/>
        <v/>
      </c>
      <c r="T1921" s="28" t="str">
        <f t="shared" si="11528"/>
        <v/>
      </c>
      <c r="U1921" s="28" t="str">
        <f t="shared" si="3"/>
        <v/>
      </c>
      <c r="V1921" s="28" t="str">
        <f t="shared" si="4"/>
        <v/>
      </c>
      <c r="X1921" s="28" t="str">
        <f t="shared" si="5"/>
        <v/>
      </c>
      <c r="Y1921" s="28" t="str">
        <f t="shared" si="6"/>
        <v/>
      </c>
      <c r="Z1921" s="28" t="str">
        <f t="shared" si="7"/>
        <v>Gender - Male</v>
      </c>
      <c r="AB1921" s="28" t="str">
        <f t="shared" si="8"/>
        <v/>
      </c>
      <c r="AD1921" s="28" t="str">
        <f t="shared" si="9"/>
        <v>Gender - Male;</v>
      </c>
      <c r="AG1921" s="28" t="str">
        <f t="shared" ref="AG1921:AL1921" si="11529">IFERROR(IF(FIND(AG$1,$F1921)&gt;1,AG$1,""),"")</f>
        <v/>
      </c>
      <c r="AH1921" s="28" t="str">
        <f t="shared" si="11529"/>
        <v/>
      </c>
      <c r="AI1921" s="28" t="str">
        <f t="shared" si="11529"/>
        <v/>
      </c>
      <c r="AJ1921" s="28" t="str">
        <f t="shared" si="11529"/>
        <v/>
      </c>
      <c r="AK1921" s="28" t="str">
        <f t="shared" si="11529"/>
        <v/>
      </c>
      <c r="AL1921" s="28" t="str">
        <f t="shared" si="11529"/>
        <v/>
      </c>
      <c r="AM1921" s="28" t="str">
        <f t="shared" si="11"/>
        <v/>
      </c>
      <c r="AN1921" s="28" t="str">
        <f t="shared" ref="AN1921:AQ1921" si="11530">IFERROR(IF(FIND(AN$1,$F1921)&gt;1,"Status - LGBT",""),"")</f>
        <v/>
      </c>
      <c r="AO1921" s="28" t="str">
        <f t="shared" si="11530"/>
        <v/>
      </c>
      <c r="AP1921" s="28" t="str">
        <f t="shared" si="11530"/>
        <v/>
      </c>
      <c r="AQ1921" s="28" t="str">
        <f t="shared" si="11530"/>
        <v/>
      </c>
      <c r="AR1921" s="28" t="str">
        <f t="shared" ref="AR1921:AV1921" si="11531">IFERROR(IF(FIND(AR$1,$F1921)&gt;1,"BME",""),"")</f>
        <v/>
      </c>
      <c r="AS1921" s="28" t="str">
        <f t="shared" si="11531"/>
        <v/>
      </c>
      <c r="AT1921" s="28" t="str">
        <f t="shared" si="11531"/>
        <v/>
      </c>
      <c r="AU1921" s="28" t="str">
        <f t="shared" si="11531"/>
        <v/>
      </c>
      <c r="AV1921" s="28" t="str">
        <f t="shared" si="11531"/>
        <v/>
      </c>
      <c r="AW1921" s="28" t="str">
        <f t="shared" ref="AW1921:BC1921" si="11532">IFERROR(IF(FIND(AW$1,$F1921)&gt;1,AW$1,""),"")</f>
        <v/>
      </c>
      <c r="AX1921" s="28" t="str">
        <f t="shared" si="11532"/>
        <v/>
      </c>
      <c r="AY1921" s="28" t="str">
        <f t="shared" si="11532"/>
        <v/>
      </c>
      <c r="AZ1921" s="28" t="str">
        <f t="shared" si="11532"/>
        <v/>
      </c>
      <c r="BA1921" s="28" t="str">
        <f t="shared" si="11532"/>
        <v/>
      </c>
      <c r="BB1921" s="28" t="str">
        <f t="shared" si="11532"/>
        <v/>
      </c>
      <c r="BC1921" s="28" t="str">
        <f t="shared" si="11532"/>
        <v/>
      </c>
      <c r="BD1921" s="28" t="str">
        <f t="shared" si="15"/>
        <v/>
      </c>
      <c r="BG1921" s="2" t="s">
        <v>12778</v>
      </c>
      <c r="BJ1921" s="28" t="str">
        <f t="shared" si="16"/>
        <v/>
      </c>
      <c r="BK1921" s="28" t="str">
        <f t="shared" si="17"/>
        <v/>
      </c>
      <c r="BL1921" s="2" t="s">
        <v>20054</v>
      </c>
      <c r="BM1921" s="2" t="s">
        <v>98</v>
      </c>
      <c r="BU1921" s="47" t="s">
        <v>19832</v>
      </c>
      <c r="BV1921" s="18"/>
      <c r="BW1921" s="47"/>
      <c r="BX1921" s="47" t="s">
        <v>20055</v>
      </c>
      <c r="BY1921" s="42" t="str">
        <f t="shared" si="18"/>
        <v>Gender - Male;;Beeston;Holbeck;</v>
      </c>
      <c r="BZ1921" s="73"/>
    </row>
    <row r="1922" spans="1:78" ht="15">
      <c r="A1922" s="10" t="s">
        <v>51</v>
      </c>
      <c r="B1922" s="28">
        <f>VLOOKUP(A1922,Organisations!$A$2:$B$7,2,FALSE)</f>
        <v>4</v>
      </c>
      <c r="C1922" s="10" t="s">
        <v>12780</v>
      </c>
      <c r="D1922" s="10" t="s">
        <v>12781</v>
      </c>
      <c r="E1922" s="28" t="str">
        <f t="shared" si="0"/>
        <v>Offers sheltered housing for the elderly (60 and older). Staffed by Social Services. The Tenants' Association offers rep</v>
      </c>
      <c r="F1922" s="10" t="s">
        <v>12783</v>
      </c>
      <c r="G1922" s="10" t="s">
        <v>68</v>
      </c>
      <c r="H1922" s="11"/>
      <c r="K1922" s="30" t="s">
        <v>12784</v>
      </c>
      <c r="L1922" s="10" t="s">
        <v>12785</v>
      </c>
      <c r="M1922" s="28" t="str">
        <f t="shared" ref="M1922:Q1922" si="11533">IFERROR(IF(FIND(M$1,$F1922)&gt;1,"Age - Children",""),"")</f>
        <v/>
      </c>
      <c r="N1922" s="28" t="str">
        <f t="shared" si="11533"/>
        <v/>
      </c>
      <c r="O1922" s="28" t="str">
        <f t="shared" si="11533"/>
        <v/>
      </c>
      <c r="P1922" s="28" t="str">
        <f t="shared" si="11533"/>
        <v/>
      </c>
      <c r="Q1922" s="28" t="str">
        <f t="shared" si="11533"/>
        <v/>
      </c>
      <c r="R1922" s="28" t="str">
        <f t="shared" ref="R1922:T1922" si="11534">IFERROR(IF(FIND(R$1,$F1922)&gt;1,"Age - Elderly",""),"")</f>
        <v/>
      </c>
      <c r="S1922" s="28" t="str">
        <f t="shared" si="11534"/>
        <v>Age - Elderly</v>
      </c>
      <c r="T1922" s="28" t="str">
        <f t="shared" si="11534"/>
        <v>Age - Elderly</v>
      </c>
      <c r="U1922" s="28" t="str">
        <f t="shared" si="3"/>
        <v>Age - Elderly</v>
      </c>
      <c r="V1922" s="28" t="str">
        <f t="shared" si="4"/>
        <v/>
      </c>
      <c r="X1922" s="28" t="str">
        <f t="shared" si="5"/>
        <v/>
      </c>
      <c r="Y1922" s="28" t="str">
        <f t="shared" si="6"/>
        <v/>
      </c>
      <c r="Z1922" s="28" t="str">
        <f t="shared" si="7"/>
        <v/>
      </c>
      <c r="AB1922" s="28" t="str">
        <f t="shared" si="8"/>
        <v/>
      </c>
      <c r="AD1922" s="28" t="str">
        <f t="shared" si="9"/>
        <v/>
      </c>
      <c r="AG1922" s="28" t="str">
        <f t="shared" ref="AG1922:AL1922" si="11535">IFERROR(IF(FIND(AG$1,$F1922)&gt;1,AG$1,""),"")</f>
        <v/>
      </c>
      <c r="AH1922" s="28" t="str">
        <f t="shared" si="11535"/>
        <v/>
      </c>
      <c r="AI1922" s="28" t="str">
        <f t="shared" si="11535"/>
        <v/>
      </c>
      <c r="AJ1922" s="28" t="str">
        <f t="shared" si="11535"/>
        <v/>
      </c>
      <c r="AK1922" s="28" t="str">
        <f t="shared" si="11535"/>
        <v/>
      </c>
      <c r="AL1922" s="28" t="str">
        <f t="shared" si="11535"/>
        <v/>
      </c>
      <c r="AM1922" s="28" t="str">
        <f t="shared" si="11"/>
        <v/>
      </c>
      <c r="AN1922" s="28" t="str">
        <f t="shared" ref="AN1922:AQ1922" si="11536">IFERROR(IF(FIND(AN$1,$F1922)&gt;1,"Status - LGBT",""),"")</f>
        <v/>
      </c>
      <c r="AO1922" s="28" t="str">
        <f t="shared" si="11536"/>
        <v/>
      </c>
      <c r="AP1922" s="28" t="str">
        <f t="shared" si="11536"/>
        <v/>
      </c>
      <c r="AQ1922" s="28" t="str">
        <f t="shared" si="11536"/>
        <v/>
      </c>
      <c r="AR1922" s="28" t="str">
        <f t="shared" ref="AR1922:AV1922" si="11537">IFERROR(IF(FIND(AR$1,$F1922)&gt;1,"BME",""),"")</f>
        <v/>
      </c>
      <c r="AS1922" s="28" t="str">
        <f t="shared" si="11537"/>
        <v/>
      </c>
      <c r="AT1922" s="28" t="str">
        <f t="shared" si="11537"/>
        <v/>
      </c>
      <c r="AU1922" s="28" t="str">
        <f t="shared" si="11537"/>
        <v/>
      </c>
      <c r="AV1922" s="28" t="str">
        <f t="shared" si="11537"/>
        <v/>
      </c>
      <c r="AW1922" s="28" t="str">
        <f t="shared" ref="AW1922:BC1922" si="11538">IFERROR(IF(FIND(AW$1,$F1922)&gt;1,AW$1,""),"")</f>
        <v/>
      </c>
      <c r="AX1922" s="28" t="str">
        <f t="shared" si="11538"/>
        <v/>
      </c>
      <c r="AY1922" s="28" t="str">
        <f t="shared" si="11538"/>
        <v/>
      </c>
      <c r="AZ1922" s="28" t="str">
        <f t="shared" si="11538"/>
        <v/>
      </c>
      <c r="BA1922" s="28" t="str">
        <f t="shared" si="11538"/>
        <v/>
      </c>
      <c r="BB1922" s="28" t="str">
        <f t="shared" si="11538"/>
        <v/>
      </c>
      <c r="BC1922" s="28" t="str">
        <f t="shared" si="11538"/>
        <v/>
      </c>
      <c r="BD1922" s="28" t="str">
        <f t="shared" si="15"/>
        <v/>
      </c>
      <c r="BG1922" s="2" t="s">
        <v>12786</v>
      </c>
      <c r="BJ1922" s="28" t="str">
        <f t="shared" si="16"/>
        <v/>
      </c>
      <c r="BK1922" s="28" t="str">
        <f t="shared" si="17"/>
        <v/>
      </c>
      <c r="BL1922" s="2" t="s">
        <v>20056</v>
      </c>
      <c r="BM1922" s="2" t="s">
        <v>98</v>
      </c>
      <c r="BU1922" s="50" t="s">
        <v>19832</v>
      </c>
      <c r="BV1922" s="12"/>
      <c r="BW1922" s="50"/>
      <c r="BX1922" s="50" t="s">
        <v>20057</v>
      </c>
      <c r="BY1922" s="42" t="str">
        <f t="shared" si="18"/>
        <v>Age - Elderly;Beeston;Holbeck;</v>
      </c>
      <c r="BZ1922" s="72"/>
    </row>
    <row r="1923" spans="1:78" ht="15">
      <c r="A1923" s="16" t="s">
        <v>51</v>
      </c>
      <c r="B1923" s="28">
        <f>VLOOKUP(A1923,Organisations!$A$2:$B$7,2,FALSE)</f>
        <v>4</v>
      </c>
      <c r="C1923" s="23" t="s">
        <v>10127</v>
      </c>
      <c r="D1923" s="23" t="s">
        <v>10128</v>
      </c>
      <c r="E1923" s="28" t="str">
        <f t="shared" si="0"/>
        <v>The Home Improvement Agency for Leeds, providing a wide range of services to help older people, disabled people and peop</v>
      </c>
      <c r="F1923" s="16" t="s">
        <v>12789</v>
      </c>
      <c r="G1923" s="16" t="s">
        <v>68</v>
      </c>
      <c r="H1923" s="17"/>
      <c r="K1923" s="26" t="s">
        <v>1071</v>
      </c>
      <c r="L1923" s="16" t="s">
        <v>5004</v>
      </c>
      <c r="M1923" s="28" t="str">
        <f t="shared" ref="M1923:Q1923" si="11539">IFERROR(IF(FIND(M$1,$F1923)&gt;1,"Age - Children",""),"")</f>
        <v/>
      </c>
      <c r="N1923" s="28" t="str">
        <f t="shared" si="11539"/>
        <v/>
      </c>
      <c r="O1923" s="28" t="str">
        <f t="shared" si="11539"/>
        <v/>
      </c>
      <c r="P1923" s="28" t="str">
        <f t="shared" si="11539"/>
        <v/>
      </c>
      <c r="Q1923" s="28" t="str">
        <f t="shared" si="11539"/>
        <v/>
      </c>
      <c r="R1923" s="28" t="str">
        <f t="shared" ref="R1923:T1923" si="11540">IFERROR(IF(FIND(R$1,$F1923)&gt;1,"Age - Elderly",""),"")</f>
        <v/>
      </c>
      <c r="S1923" s="28" t="str">
        <f t="shared" si="11540"/>
        <v/>
      </c>
      <c r="T1923" s="28" t="str">
        <f t="shared" si="11540"/>
        <v>Age - Elderly</v>
      </c>
      <c r="U1923" s="28" t="str">
        <f t="shared" si="3"/>
        <v/>
      </c>
      <c r="V1923" s="28" t="str">
        <f t="shared" si="4"/>
        <v>Status - disabled</v>
      </c>
      <c r="X1923" s="28" t="str">
        <f t="shared" si="5"/>
        <v/>
      </c>
      <c r="Y1923" s="28" t="str">
        <f t="shared" si="6"/>
        <v/>
      </c>
      <c r="Z1923" s="28" t="str">
        <f t="shared" si="7"/>
        <v>Gender - Male</v>
      </c>
      <c r="AB1923" s="28" t="str">
        <f t="shared" si="8"/>
        <v/>
      </c>
      <c r="AD1923" s="28" t="str">
        <f t="shared" si="9"/>
        <v>Gender - Male;</v>
      </c>
      <c r="AG1923" s="28" t="str">
        <f t="shared" ref="AG1923:AL1923" si="11541">IFERROR(IF(FIND(AG$1,$F1923)&gt;1,AG$1,""),"")</f>
        <v/>
      </c>
      <c r="AH1923" s="28" t="str">
        <f t="shared" si="11541"/>
        <v/>
      </c>
      <c r="AI1923" s="28" t="str">
        <f t="shared" si="11541"/>
        <v/>
      </c>
      <c r="AJ1923" s="28" t="str">
        <f t="shared" si="11541"/>
        <v/>
      </c>
      <c r="AK1923" s="28" t="str">
        <f t="shared" si="11541"/>
        <v/>
      </c>
      <c r="AL1923" s="28" t="str">
        <f t="shared" si="11541"/>
        <v/>
      </c>
      <c r="AM1923" s="28" t="str">
        <f t="shared" si="11"/>
        <v/>
      </c>
      <c r="AN1923" s="28" t="str">
        <f t="shared" ref="AN1923:AQ1923" si="11542">IFERROR(IF(FIND(AN$1,$F1923)&gt;1,"Status - LGBT",""),"")</f>
        <v/>
      </c>
      <c r="AO1923" s="28" t="str">
        <f t="shared" si="11542"/>
        <v/>
      </c>
      <c r="AP1923" s="28" t="str">
        <f t="shared" si="11542"/>
        <v/>
      </c>
      <c r="AQ1923" s="28" t="str">
        <f t="shared" si="11542"/>
        <v/>
      </c>
      <c r="AR1923" s="28" t="str">
        <f t="shared" ref="AR1923:AV1923" si="11543">IFERROR(IF(FIND(AR$1,$F1923)&gt;1,"BME",""),"")</f>
        <v/>
      </c>
      <c r="AS1923" s="28" t="str">
        <f t="shared" si="11543"/>
        <v/>
      </c>
      <c r="AT1923" s="28" t="str">
        <f t="shared" si="11543"/>
        <v/>
      </c>
      <c r="AU1923" s="28" t="str">
        <f t="shared" si="11543"/>
        <v/>
      </c>
      <c r="AV1923" s="28" t="str">
        <f t="shared" si="11543"/>
        <v/>
      </c>
      <c r="AW1923" s="28" t="str">
        <f t="shared" ref="AW1923:BC1923" si="11544">IFERROR(IF(FIND(AW$1,$F1923)&gt;1,AW$1,""),"")</f>
        <v/>
      </c>
      <c r="AX1923" s="28" t="str">
        <f t="shared" si="11544"/>
        <v/>
      </c>
      <c r="AY1923" s="28" t="str">
        <f t="shared" si="11544"/>
        <v/>
      </c>
      <c r="AZ1923" s="28" t="str">
        <f t="shared" si="11544"/>
        <v/>
      </c>
      <c r="BA1923" s="28" t="str">
        <f t="shared" si="11544"/>
        <v/>
      </c>
      <c r="BB1923" s="28" t="str">
        <f t="shared" si="11544"/>
        <v/>
      </c>
      <c r="BC1923" s="28" t="str">
        <f t="shared" si="11544"/>
        <v/>
      </c>
      <c r="BD1923" s="28" t="str">
        <f t="shared" si="15"/>
        <v/>
      </c>
      <c r="BG1923" s="2" t="s">
        <v>12790</v>
      </c>
      <c r="BJ1923" s="28" t="str">
        <f t="shared" si="16"/>
        <v/>
      </c>
      <c r="BK1923" s="28" t="str">
        <f t="shared" si="17"/>
        <v/>
      </c>
      <c r="BL1923" s="2" t="s">
        <v>4383</v>
      </c>
      <c r="BM1923" s="2" t="s">
        <v>98</v>
      </c>
      <c r="BU1923" s="47" t="s">
        <v>20058</v>
      </c>
      <c r="BV1923" s="18"/>
      <c r="BW1923" s="47"/>
      <c r="BX1923" s="47" t="s">
        <v>20059</v>
      </c>
      <c r="BY1923" s="42" t="str">
        <f t="shared" si="18"/>
        <v>Status - disabled;Gender - Male;;Leeds;Roundhay;</v>
      </c>
      <c r="BZ1923" s="73"/>
    </row>
    <row r="1924" spans="1:78" ht="15">
      <c r="A1924" s="10" t="s">
        <v>51</v>
      </c>
      <c r="B1924" s="28">
        <f>VLOOKUP(A1924,Organisations!$A$2:$B$7,2,FALSE)</f>
        <v>4</v>
      </c>
      <c r="C1924" s="10" t="s">
        <v>12792</v>
      </c>
      <c r="D1924" s="10" t="s">
        <v>12793</v>
      </c>
      <c r="E1924" s="28" t="str">
        <f t="shared" si="0"/>
        <v>To provide advocacy services to BME communities (especially, but not exclusively, African women) living in Leeds - inclu</v>
      </c>
      <c r="F1924" s="10" t="s">
        <v>12795</v>
      </c>
      <c r="G1924" s="10" t="s">
        <v>68</v>
      </c>
      <c r="H1924" s="11"/>
      <c r="K1924" s="30" t="s">
        <v>12796</v>
      </c>
      <c r="L1924" s="10" t="s">
        <v>12797</v>
      </c>
      <c r="M1924" s="28" t="str">
        <f t="shared" ref="M1924:Q1924" si="11545">IFERROR(IF(FIND(M$1,$F1924)&gt;1,"Age - Children",""),"")</f>
        <v/>
      </c>
      <c r="N1924" s="28" t="str">
        <f t="shared" si="11545"/>
        <v/>
      </c>
      <c r="O1924" s="28" t="str">
        <f t="shared" si="11545"/>
        <v/>
      </c>
      <c r="P1924" s="28" t="str">
        <f t="shared" si="11545"/>
        <v/>
      </c>
      <c r="Q1924" s="28" t="str">
        <f t="shared" si="11545"/>
        <v/>
      </c>
      <c r="R1924" s="28" t="str">
        <f t="shared" ref="R1924:T1924" si="11546">IFERROR(IF(FIND(R$1,$F1924)&gt;1,"Age - Elderly",""),"")</f>
        <v/>
      </c>
      <c r="S1924" s="28" t="str">
        <f t="shared" si="11546"/>
        <v/>
      </c>
      <c r="T1924" s="28" t="str">
        <f t="shared" si="11546"/>
        <v/>
      </c>
      <c r="U1924" s="28" t="str">
        <f t="shared" si="3"/>
        <v/>
      </c>
      <c r="V1924" s="28" t="str">
        <f t="shared" si="4"/>
        <v/>
      </c>
      <c r="X1924" s="28" t="str">
        <f t="shared" si="5"/>
        <v/>
      </c>
      <c r="Y1924" s="28" t="str">
        <f t="shared" si="6"/>
        <v/>
      </c>
      <c r="Z1924" s="28" t="str">
        <f t="shared" si="7"/>
        <v>Gender - Male</v>
      </c>
      <c r="AB1924" s="28" t="str">
        <f t="shared" si="8"/>
        <v/>
      </c>
      <c r="AD1924" s="28" t="str">
        <f t="shared" si="9"/>
        <v>Gender - Male;</v>
      </c>
      <c r="AG1924" s="28" t="str">
        <f t="shared" ref="AG1924:AL1924" si="11547">IFERROR(IF(FIND(AG$1,$F1924)&gt;1,AG$1,""),"")</f>
        <v/>
      </c>
      <c r="AH1924" s="28" t="str">
        <f t="shared" si="11547"/>
        <v/>
      </c>
      <c r="AI1924" s="28" t="str">
        <f t="shared" si="11547"/>
        <v/>
      </c>
      <c r="AJ1924" s="28" t="str">
        <f t="shared" si="11547"/>
        <v/>
      </c>
      <c r="AK1924" s="28" t="str">
        <f t="shared" si="11547"/>
        <v/>
      </c>
      <c r="AL1924" s="28" t="str">
        <f t="shared" si="11547"/>
        <v/>
      </c>
      <c r="AM1924" s="28" t="str">
        <f t="shared" si="11"/>
        <v/>
      </c>
      <c r="AN1924" s="28" t="str">
        <f t="shared" ref="AN1924:AQ1924" si="11548">IFERROR(IF(FIND(AN$1,$F1924)&gt;1,"Status - LGBT",""),"")</f>
        <v/>
      </c>
      <c r="AO1924" s="28" t="str">
        <f t="shared" si="11548"/>
        <v/>
      </c>
      <c r="AP1924" s="28" t="str">
        <f t="shared" si="11548"/>
        <v/>
      </c>
      <c r="AQ1924" s="28" t="str">
        <f t="shared" si="11548"/>
        <v/>
      </c>
      <c r="AR1924" s="28" t="str">
        <f t="shared" ref="AR1924:AV1924" si="11549">IFERROR(IF(FIND(AR$1,$F1924)&gt;1,"BME",""),"")</f>
        <v>BME</v>
      </c>
      <c r="AS1924" s="28" t="str">
        <f t="shared" si="11549"/>
        <v/>
      </c>
      <c r="AT1924" s="28" t="str">
        <f t="shared" si="11549"/>
        <v/>
      </c>
      <c r="AU1924" s="28" t="str">
        <f t="shared" si="11549"/>
        <v/>
      </c>
      <c r="AV1924" s="28" t="str">
        <f t="shared" si="11549"/>
        <v/>
      </c>
      <c r="AW1924" s="28" t="str">
        <f t="shared" ref="AW1924:BC1924" si="11550">IFERROR(IF(FIND(AW$1,$F1924)&gt;1,AW$1,""),"")</f>
        <v/>
      </c>
      <c r="AX1924" s="28" t="str">
        <f t="shared" si="11550"/>
        <v/>
      </c>
      <c r="AY1924" s="28" t="str">
        <f t="shared" si="11550"/>
        <v/>
      </c>
      <c r="AZ1924" s="28" t="str">
        <f t="shared" si="11550"/>
        <v/>
      </c>
      <c r="BA1924" s="28" t="str">
        <f t="shared" si="11550"/>
        <v/>
      </c>
      <c r="BB1924" s="28" t="str">
        <f t="shared" si="11550"/>
        <v/>
      </c>
      <c r="BC1924" s="28" t="str">
        <f t="shared" si="11550"/>
        <v/>
      </c>
      <c r="BD1924" s="28" t="str">
        <f t="shared" si="15"/>
        <v>BME;</v>
      </c>
      <c r="BG1924" s="2" t="s">
        <v>12798</v>
      </c>
      <c r="BJ1924" s="28" t="str">
        <f t="shared" si="16"/>
        <v/>
      </c>
      <c r="BK1924" s="28" t="str">
        <f t="shared" si="17"/>
        <v/>
      </c>
      <c r="BL1924" s="2" t="s">
        <v>20060</v>
      </c>
      <c r="BM1924" s="2" t="s">
        <v>98</v>
      </c>
      <c r="BU1924" s="50" t="s">
        <v>19838</v>
      </c>
      <c r="BV1924" s="12"/>
      <c r="BW1924" s="50"/>
      <c r="BX1924" s="50" t="s">
        <v>20061</v>
      </c>
      <c r="BY1924" s="42" t="str">
        <f t="shared" si="18"/>
        <v>Gender - Male;;BME;;Leeds;Chapel Allerton;</v>
      </c>
      <c r="BZ1924" s="72"/>
    </row>
    <row r="1925" spans="1:78" ht="15">
      <c r="A1925" s="16" t="s">
        <v>51</v>
      </c>
      <c r="B1925" s="28">
        <f>VLOOKUP(A1925,Organisations!$A$2:$B$7,2,FALSE)</f>
        <v>4</v>
      </c>
      <c r="C1925" s="23" t="s">
        <v>1089</v>
      </c>
      <c r="D1925" s="23" t="s">
        <v>1090</v>
      </c>
      <c r="E1925" s="28" t="str">
        <f t="shared" si="0"/>
        <v xml:space="preserve">Carers Leeds aims to support all unpaid carers in Leeds by providing information, advice, social and emotional support. </v>
      </c>
      <c r="F1925" s="16" t="s">
        <v>12801</v>
      </c>
      <c r="G1925" s="16" t="s">
        <v>68</v>
      </c>
      <c r="H1925" s="17"/>
      <c r="K1925" s="26" t="s">
        <v>1105</v>
      </c>
      <c r="L1925" s="16" t="s">
        <v>5138</v>
      </c>
      <c r="M1925" s="28" t="str">
        <f t="shared" ref="M1925:Q1925" si="11551">IFERROR(IF(FIND(M$1,$F1925)&gt;1,"Age - Children",""),"")</f>
        <v/>
      </c>
      <c r="N1925" s="28" t="str">
        <f t="shared" si="11551"/>
        <v/>
      </c>
      <c r="O1925" s="28" t="str">
        <f t="shared" si="11551"/>
        <v/>
      </c>
      <c r="P1925" s="28" t="str">
        <f t="shared" si="11551"/>
        <v/>
      </c>
      <c r="Q1925" s="28" t="str">
        <f t="shared" si="11551"/>
        <v/>
      </c>
      <c r="R1925" s="28" t="str">
        <f t="shared" ref="R1925:T1925" si="11552">IFERROR(IF(FIND(R$1,$F1925)&gt;1,"Age - Elderly",""),"")</f>
        <v/>
      </c>
      <c r="S1925" s="28" t="str">
        <f t="shared" si="11552"/>
        <v/>
      </c>
      <c r="T1925" s="28" t="str">
        <f t="shared" si="11552"/>
        <v/>
      </c>
      <c r="U1925" s="28" t="str">
        <f t="shared" si="3"/>
        <v/>
      </c>
      <c r="V1925" s="28" t="str">
        <f t="shared" si="4"/>
        <v/>
      </c>
      <c r="X1925" s="28" t="str">
        <f t="shared" si="5"/>
        <v/>
      </c>
      <c r="Y1925" s="28" t="str">
        <f t="shared" si="6"/>
        <v/>
      </c>
      <c r="Z1925" s="28" t="str">
        <f t="shared" si="7"/>
        <v>Gender - Male</v>
      </c>
      <c r="AB1925" s="28" t="str">
        <f t="shared" si="8"/>
        <v/>
      </c>
      <c r="AD1925" s="28" t="str">
        <f t="shared" si="9"/>
        <v>Gender - Male;</v>
      </c>
      <c r="AG1925" s="28" t="str">
        <f t="shared" ref="AG1925:AL1925" si="11553">IFERROR(IF(FIND(AG$1,$F1925)&gt;1,AG$1,""),"")</f>
        <v/>
      </c>
      <c r="AH1925" s="28" t="str">
        <f t="shared" si="11553"/>
        <v/>
      </c>
      <c r="AI1925" s="28" t="str">
        <f t="shared" si="11553"/>
        <v/>
      </c>
      <c r="AJ1925" s="28" t="str">
        <f t="shared" si="11553"/>
        <v/>
      </c>
      <c r="AK1925" s="28" t="str">
        <f t="shared" si="11553"/>
        <v/>
      </c>
      <c r="AL1925" s="28" t="str">
        <f t="shared" si="11553"/>
        <v/>
      </c>
      <c r="AM1925" s="28" t="str">
        <f t="shared" si="11"/>
        <v/>
      </c>
      <c r="AN1925" s="28" t="str">
        <f t="shared" ref="AN1925:AQ1925" si="11554">IFERROR(IF(FIND(AN$1,$F1925)&gt;1,"Status - LGBT",""),"")</f>
        <v/>
      </c>
      <c r="AO1925" s="28" t="str">
        <f t="shared" si="11554"/>
        <v/>
      </c>
      <c r="AP1925" s="28" t="str">
        <f t="shared" si="11554"/>
        <v/>
      </c>
      <c r="AQ1925" s="28" t="str">
        <f t="shared" si="11554"/>
        <v/>
      </c>
      <c r="AR1925" s="28" t="str">
        <f t="shared" ref="AR1925:AV1925" si="11555">IFERROR(IF(FIND(AR$1,$F1925)&gt;1,"BME",""),"")</f>
        <v>BME</v>
      </c>
      <c r="AS1925" s="28" t="str">
        <f t="shared" si="11555"/>
        <v/>
      </c>
      <c r="AT1925" s="28" t="str">
        <f t="shared" si="11555"/>
        <v/>
      </c>
      <c r="AU1925" s="28" t="str">
        <f t="shared" si="11555"/>
        <v/>
      </c>
      <c r="AV1925" s="28" t="str">
        <f t="shared" si="11555"/>
        <v/>
      </c>
      <c r="AW1925" s="28" t="str">
        <f t="shared" ref="AW1925:BC1925" si="11556">IFERROR(IF(FIND(AW$1,$F1925)&gt;1,AW$1,""),"")</f>
        <v/>
      </c>
      <c r="AX1925" s="28" t="str">
        <f t="shared" si="11556"/>
        <v/>
      </c>
      <c r="AY1925" s="28" t="str">
        <f t="shared" si="11556"/>
        <v/>
      </c>
      <c r="AZ1925" s="28" t="str">
        <f t="shared" si="11556"/>
        <v/>
      </c>
      <c r="BA1925" s="28" t="str">
        <f t="shared" si="11556"/>
        <v/>
      </c>
      <c r="BB1925" s="28" t="str">
        <f t="shared" si="11556"/>
        <v/>
      </c>
      <c r="BC1925" s="28" t="str">
        <f t="shared" si="11556"/>
        <v/>
      </c>
      <c r="BD1925" s="28" t="str">
        <f t="shared" si="15"/>
        <v>BME;</v>
      </c>
      <c r="BG1925" s="2" t="s">
        <v>12802</v>
      </c>
      <c r="BJ1925" s="28" t="str">
        <f t="shared" si="16"/>
        <v/>
      </c>
      <c r="BK1925" s="28" t="str">
        <f t="shared" si="17"/>
        <v/>
      </c>
      <c r="BL1925" s="2" t="s">
        <v>2632</v>
      </c>
      <c r="BM1925" s="2" t="s">
        <v>98</v>
      </c>
      <c r="BU1925" s="47" t="s">
        <v>19866</v>
      </c>
      <c r="BV1925" s="18"/>
      <c r="BW1925" s="47"/>
      <c r="BX1925" s="47" t="s">
        <v>20062</v>
      </c>
      <c r="BY1925" s="42" t="str">
        <f t="shared" si="18"/>
        <v>Gender - Male;;BME;;Leeds;City;Hunslet;</v>
      </c>
      <c r="BZ1925" s="73"/>
    </row>
    <row r="1926" spans="1:78" ht="15">
      <c r="A1926" s="10" t="s">
        <v>51</v>
      </c>
      <c r="B1926" s="28">
        <f>VLOOKUP(A1926,Organisations!$A$2:$B$7,2,FALSE)</f>
        <v>4</v>
      </c>
      <c r="C1926" s="23" t="s">
        <v>5171</v>
      </c>
      <c r="D1926" s="23" t="s">
        <v>5172</v>
      </c>
      <c r="E1926" s="28" t="str">
        <f t="shared" si="0"/>
        <v>Caring For Life is a Christian charity which provides long-term, comprehensive support for vulnerable adults through sup</v>
      </c>
      <c r="F1926" s="10" t="s">
        <v>12805</v>
      </c>
      <c r="G1926" s="10" t="s">
        <v>68</v>
      </c>
      <c r="H1926" s="11"/>
      <c r="K1926" s="30" t="s">
        <v>1127</v>
      </c>
      <c r="L1926" s="10" t="s">
        <v>5174</v>
      </c>
      <c r="M1926" s="28" t="str">
        <f t="shared" ref="M1926:Q1926" si="11557">IFERROR(IF(FIND(M$1,$F1926)&gt;1,"Age - Children",""),"")</f>
        <v/>
      </c>
      <c r="N1926" s="28" t="str">
        <f t="shared" si="11557"/>
        <v/>
      </c>
      <c r="O1926" s="28" t="str">
        <f t="shared" si="11557"/>
        <v/>
      </c>
      <c r="P1926" s="28" t="str">
        <f t="shared" si="11557"/>
        <v/>
      </c>
      <c r="Q1926" s="28" t="str">
        <f t="shared" si="11557"/>
        <v/>
      </c>
      <c r="R1926" s="28" t="str">
        <f t="shared" ref="R1926:T1926" si="11558">IFERROR(IF(FIND(R$1,$F1926)&gt;1,"Age - Elderly",""),"")</f>
        <v/>
      </c>
      <c r="S1926" s="28" t="str">
        <f t="shared" si="11558"/>
        <v/>
      </c>
      <c r="T1926" s="28" t="str">
        <f t="shared" si="11558"/>
        <v/>
      </c>
      <c r="U1926" s="28" t="str">
        <f t="shared" si="3"/>
        <v/>
      </c>
      <c r="V1926" s="28" t="str">
        <f t="shared" si="4"/>
        <v/>
      </c>
      <c r="X1926" s="28" t="str">
        <f t="shared" si="5"/>
        <v/>
      </c>
      <c r="Y1926" s="28" t="str">
        <f t="shared" si="6"/>
        <v/>
      </c>
      <c r="Z1926" s="28" t="str">
        <f t="shared" si="7"/>
        <v/>
      </c>
      <c r="AB1926" s="28" t="str">
        <f t="shared" si="8"/>
        <v/>
      </c>
      <c r="AD1926" s="28" t="str">
        <f t="shared" si="9"/>
        <v/>
      </c>
      <c r="AG1926" s="28" t="str">
        <f t="shared" ref="AG1926:AL1926" si="11559">IFERROR(IF(FIND(AG$1,$F1926)&gt;1,AG$1,""),"")</f>
        <v/>
      </c>
      <c r="AH1926" s="28" t="str">
        <f t="shared" si="11559"/>
        <v/>
      </c>
      <c r="AI1926" s="28" t="str">
        <f t="shared" si="11559"/>
        <v/>
      </c>
      <c r="AJ1926" s="28" t="str">
        <f t="shared" si="11559"/>
        <v/>
      </c>
      <c r="AK1926" s="28" t="str">
        <f t="shared" si="11559"/>
        <v/>
      </c>
      <c r="AL1926" s="28" t="str">
        <f t="shared" si="11559"/>
        <v/>
      </c>
      <c r="AM1926" s="28" t="str">
        <f t="shared" si="11"/>
        <v/>
      </c>
      <c r="AN1926" s="28" t="str">
        <f t="shared" ref="AN1926:AQ1926" si="11560">IFERROR(IF(FIND(AN$1,$F1926)&gt;1,"Status - LGBT",""),"")</f>
        <v/>
      </c>
      <c r="AO1926" s="28" t="str">
        <f t="shared" si="11560"/>
        <v/>
      </c>
      <c r="AP1926" s="28" t="str">
        <f t="shared" si="11560"/>
        <v/>
      </c>
      <c r="AQ1926" s="28" t="str">
        <f t="shared" si="11560"/>
        <v/>
      </c>
      <c r="AR1926" s="28" t="str">
        <f t="shared" ref="AR1926:AV1926" si="11561">IFERROR(IF(FIND(AR$1,$F1926)&gt;1,"BME",""),"")</f>
        <v/>
      </c>
      <c r="AS1926" s="28" t="str">
        <f t="shared" si="11561"/>
        <v/>
      </c>
      <c r="AT1926" s="28" t="str">
        <f t="shared" si="11561"/>
        <v/>
      </c>
      <c r="AU1926" s="28" t="str">
        <f t="shared" si="11561"/>
        <v/>
      </c>
      <c r="AV1926" s="28" t="str">
        <f t="shared" si="11561"/>
        <v/>
      </c>
      <c r="AW1926" s="28" t="str">
        <f t="shared" ref="AW1926:BC1926" si="11562">IFERROR(IF(FIND(AW$1,$F1926)&gt;1,AW$1,""),"")</f>
        <v/>
      </c>
      <c r="AX1926" s="28" t="str">
        <f t="shared" si="11562"/>
        <v/>
      </c>
      <c r="AY1926" s="28" t="str">
        <f t="shared" si="11562"/>
        <v/>
      </c>
      <c r="AZ1926" s="28" t="str">
        <f t="shared" si="11562"/>
        <v/>
      </c>
      <c r="BA1926" s="28" t="str">
        <f t="shared" si="11562"/>
        <v/>
      </c>
      <c r="BB1926" s="28" t="str">
        <f t="shared" si="11562"/>
        <v/>
      </c>
      <c r="BC1926" s="28" t="str">
        <f t="shared" si="11562"/>
        <v/>
      </c>
      <c r="BD1926" s="28" t="str">
        <f t="shared" si="15"/>
        <v/>
      </c>
      <c r="BG1926" s="2" t="s">
        <v>12806</v>
      </c>
      <c r="BJ1926" s="28" t="str">
        <f t="shared" si="16"/>
        <v/>
      </c>
      <c r="BK1926" s="28" t="str">
        <f t="shared" si="17"/>
        <v/>
      </c>
      <c r="BL1926" s="2" t="s">
        <v>4641</v>
      </c>
      <c r="BM1926" s="2" t="s">
        <v>98</v>
      </c>
      <c r="BU1926" s="50" t="s">
        <v>19947</v>
      </c>
      <c r="BV1926" s="12"/>
      <c r="BW1926" s="50"/>
      <c r="BX1926" s="50" t="s">
        <v>20063</v>
      </c>
      <c r="BY1926" s="42" t="str">
        <f t="shared" si="18"/>
        <v>Leeds;Weetwood;</v>
      </c>
      <c r="BZ1926" s="72"/>
    </row>
    <row r="1927" spans="1:78" ht="15">
      <c r="A1927" s="16" t="s">
        <v>51</v>
      </c>
      <c r="B1927" s="28">
        <f>VLOOKUP(A1927,Organisations!$A$2:$B$7,2,FALSE)</f>
        <v>4</v>
      </c>
      <c r="C1927" s="23" t="s">
        <v>5208</v>
      </c>
      <c r="D1927" s="23" t="s">
        <v>5209</v>
      </c>
      <c r="E1927" s="28" t="str">
        <f t="shared" si="0"/>
        <v xml:space="preserve">Carlshead Care Farm is a not-for-profit organisation based on a 500 acre working farm in Lower Wharfedale combining the </v>
      </c>
      <c r="F1927" s="16" t="s">
        <v>12809</v>
      </c>
      <c r="G1927" s="16" t="s">
        <v>68</v>
      </c>
      <c r="H1927" s="17"/>
      <c r="K1927" s="26" t="s">
        <v>12810</v>
      </c>
      <c r="L1927" s="16" t="s">
        <v>12811</v>
      </c>
      <c r="M1927" s="28" t="str">
        <f t="shared" ref="M1927:Q1927" si="11563">IFERROR(IF(FIND(M$1,$F1927)&gt;1,"Age - Children",""),"")</f>
        <v/>
      </c>
      <c r="N1927" s="28" t="str">
        <f t="shared" si="11563"/>
        <v/>
      </c>
      <c r="O1927" s="28" t="str">
        <f t="shared" si="11563"/>
        <v/>
      </c>
      <c r="P1927" s="28" t="str">
        <f t="shared" si="11563"/>
        <v/>
      </c>
      <c r="Q1927" s="28" t="str">
        <f t="shared" si="11563"/>
        <v/>
      </c>
      <c r="R1927" s="28" t="str">
        <f t="shared" ref="R1927:T1927" si="11564">IFERROR(IF(FIND(R$1,$F1927)&gt;1,"Age - Elderly",""),"")</f>
        <v/>
      </c>
      <c r="S1927" s="28" t="str">
        <f t="shared" si="11564"/>
        <v/>
      </c>
      <c r="T1927" s="28" t="str">
        <f t="shared" si="11564"/>
        <v/>
      </c>
      <c r="U1927" s="28" t="str">
        <f t="shared" si="3"/>
        <v/>
      </c>
      <c r="V1927" s="28" t="str">
        <f t="shared" si="4"/>
        <v/>
      </c>
      <c r="X1927" s="28" t="str">
        <f t="shared" si="5"/>
        <v/>
      </c>
      <c r="Y1927" s="28" t="str">
        <f t="shared" si="6"/>
        <v/>
      </c>
      <c r="Z1927" s="28" t="str">
        <f t="shared" si="7"/>
        <v>Gender - Male</v>
      </c>
      <c r="AB1927" s="28" t="str">
        <f t="shared" si="8"/>
        <v/>
      </c>
      <c r="AD1927" s="28" t="str">
        <f t="shared" si="9"/>
        <v>Gender - Male;</v>
      </c>
      <c r="AG1927" s="28" t="str">
        <f t="shared" ref="AG1927:AL1927" si="11565">IFERROR(IF(FIND(AG$1,$F1927)&gt;1,AG$1,""),"")</f>
        <v/>
      </c>
      <c r="AH1927" s="28" t="str">
        <f t="shared" si="11565"/>
        <v/>
      </c>
      <c r="AI1927" s="28" t="str">
        <f t="shared" si="11565"/>
        <v/>
      </c>
      <c r="AJ1927" s="28" t="str">
        <f t="shared" si="11565"/>
        <v/>
      </c>
      <c r="AK1927" s="28" t="str">
        <f t="shared" si="11565"/>
        <v/>
      </c>
      <c r="AL1927" s="28" t="str">
        <f t="shared" si="11565"/>
        <v/>
      </c>
      <c r="AM1927" s="28" t="str">
        <f t="shared" si="11"/>
        <v/>
      </c>
      <c r="AN1927" s="28" t="str">
        <f t="shared" ref="AN1927:AQ1927" si="11566">IFERROR(IF(FIND(AN$1,$F1927)&gt;1,"Status - LGBT",""),"")</f>
        <v/>
      </c>
      <c r="AO1927" s="28" t="str">
        <f t="shared" si="11566"/>
        <v/>
      </c>
      <c r="AP1927" s="28" t="str">
        <f t="shared" si="11566"/>
        <v/>
      </c>
      <c r="AQ1927" s="28" t="str">
        <f t="shared" si="11566"/>
        <v/>
      </c>
      <c r="AR1927" s="28" t="str">
        <f t="shared" ref="AR1927:AV1927" si="11567">IFERROR(IF(FIND(AR$1,$F1927)&gt;1,"BME",""),"")</f>
        <v/>
      </c>
      <c r="AS1927" s="28" t="str">
        <f t="shared" si="11567"/>
        <v/>
      </c>
      <c r="AT1927" s="28" t="str">
        <f t="shared" si="11567"/>
        <v/>
      </c>
      <c r="AU1927" s="28" t="str">
        <f t="shared" si="11567"/>
        <v/>
      </c>
      <c r="AV1927" s="28" t="str">
        <f t="shared" si="11567"/>
        <v/>
      </c>
      <c r="AW1927" s="28" t="str">
        <f t="shared" ref="AW1927:BC1927" si="11568">IFERROR(IF(FIND(AW$1,$F1927)&gt;1,AW$1,""),"")</f>
        <v/>
      </c>
      <c r="AX1927" s="28" t="str">
        <f t="shared" si="11568"/>
        <v/>
      </c>
      <c r="AY1927" s="28" t="str">
        <f t="shared" si="11568"/>
        <v/>
      </c>
      <c r="AZ1927" s="28" t="str">
        <f t="shared" si="11568"/>
        <v/>
      </c>
      <c r="BA1927" s="28" t="str">
        <f t="shared" si="11568"/>
        <v/>
      </c>
      <c r="BB1927" s="28" t="str">
        <f t="shared" si="11568"/>
        <v/>
      </c>
      <c r="BC1927" s="28" t="str">
        <f t="shared" si="11568"/>
        <v/>
      </c>
      <c r="BD1927" s="28" t="str">
        <f t="shared" si="15"/>
        <v/>
      </c>
      <c r="BG1927" s="2" t="s">
        <v>12812</v>
      </c>
      <c r="BJ1927" s="28" t="str">
        <f t="shared" si="16"/>
        <v/>
      </c>
      <c r="BK1927" s="28" t="str">
        <f t="shared" si="17"/>
        <v/>
      </c>
      <c r="BL1927" s="2" t="s">
        <v>4677</v>
      </c>
      <c r="BM1927" s="2" t="s">
        <v>98</v>
      </c>
      <c r="BU1927" s="47" t="s">
        <v>703</v>
      </c>
      <c r="BV1927" s="18"/>
      <c r="BW1927" s="47"/>
      <c r="BX1927" s="47" t="s">
        <v>20064</v>
      </c>
      <c r="BY1927" s="42" t="str">
        <f t="shared" si="18"/>
        <v>Gender - Male;;Wetherby;</v>
      </c>
      <c r="BZ1927" s="73"/>
    </row>
    <row r="1928" spans="1:78" ht="15">
      <c r="A1928" s="10" t="s">
        <v>51</v>
      </c>
      <c r="B1928" s="28">
        <f>VLOOKUP(A1928,Organisations!$A$2:$B$7,2,FALSE)</f>
        <v>4</v>
      </c>
      <c r="C1928" s="10" t="s">
        <v>12814</v>
      </c>
      <c r="D1928" s="10" t="s">
        <v>12814</v>
      </c>
      <c r="E1928" s="28" t="str">
        <f t="shared" si="0"/>
        <v>Carplus is the national charity promoting a rethink in car use which works independently and in partnership to reduce ov</v>
      </c>
      <c r="F1928" s="10" t="s">
        <v>12816</v>
      </c>
      <c r="G1928" s="10" t="s">
        <v>68</v>
      </c>
      <c r="H1928" s="11"/>
      <c r="K1928" s="30" t="s">
        <v>12817</v>
      </c>
      <c r="L1928" s="10" t="s">
        <v>12818</v>
      </c>
      <c r="M1928" s="28" t="str">
        <f t="shared" ref="M1928:Q1928" si="11569">IFERROR(IF(FIND(M$1,$F1928)&gt;1,"Age - Children",""),"")</f>
        <v/>
      </c>
      <c r="N1928" s="28" t="str">
        <f t="shared" si="11569"/>
        <v/>
      </c>
      <c r="O1928" s="28" t="str">
        <f t="shared" si="11569"/>
        <v/>
      </c>
      <c r="P1928" s="28" t="str">
        <f t="shared" si="11569"/>
        <v/>
      </c>
      <c r="Q1928" s="28" t="str">
        <f t="shared" si="11569"/>
        <v/>
      </c>
      <c r="R1928" s="28" t="str">
        <f t="shared" ref="R1928:T1928" si="11570">IFERROR(IF(FIND(R$1,$F1928)&gt;1,"Age - Elderly",""),"")</f>
        <v/>
      </c>
      <c r="S1928" s="28" t="str">
        <f t="shared" si="11570"/>
        <v/>
      </c>
      <c r="T1928" s="28" t="str">
        <f t="shared" si="11570"/>
        <v/>
      </c>
      <c r="U1928" s="28" t="str">
        <f t="shared" si="3"/>
        <v/>
      </c>
      <c r="V1928" s="28" t="str">
        <f t="shared" si="4"/>
        <v/>
      </c>
      <c r="X1928" s="28" t="str">
        <f t="shared" si="5"/>
        <v/>
      </c>
      <c r="Y1928" s="28" t="str">
        <f t="shared" si="6"/>
        <v/>
      </c>
      <c r="Z1928" s="28" t="str">
        <f t="shared" si="7"/>
        <v>Gender - Male</v>
      </c>
      <c r="AB1928" s="28" t="str">
        <f t="shared" si="8"/>
        <v/>
      </c>
      <c r="AD1928" s="28" t="str">
        <f t="shared" si="9"/>
        <v>Gender - Male;</v>
      </c>
      <c r="AG1928" s="28" t="str">
        <f t="shared" ref="AG1928:AL1928" si="11571">IFERROR(IF(FIND(AG$1,$F1928)&gt;1,AG$1,""),"")</f>
        <v/>
      </c>
      <c r="AH1928" s="28" t="str">
        <f t="shared" si="11571"/>
        <v/>
      </c>
      <c r="AI1928" s="28" t="str">
        <f t="shared" si="11571"/>
        <v/>
      </c>
      <c r="AJ1928" s="28" t="str">
        <f t="shared" si="11571"/>
        <v/>
      </c>
      <c r="AK1928" s="28" t="str">
        <f t="shared" si="11571"/>
        <v/>
      </c>
      <c r="AL1928" s="28" t="str">
        <f t="shared" si="11571"/>
        <v/>
      </c>
      <c r="AM1928" s="28" t="str">
        <f t="shared" si="11"/>
        <v/>
      </c>
      <c r="AN1928" s="28" t="str">
        <f t="shared" ref="AN1928:AQ1928" si="11572">IFERROR(IF(FIND(AN$1,$F1928)&gt;1,"Status - LGBT",""),"")</f>
        <v/>
      </c>
      <c r="AO1928" s="28" t="str">
        <f t="shared" si="11572"/>
        <v/>
      </c>
      <c r="AP1928" s="28" t="str">
        <f t="shared" si="11572"/>
        <v/>
      </c>
      <c r="AQ1928" s="28" t="str">
        <f t="shared" si="11572"/>
        <v/>
      </c>
      <c r="AR1928" s="28" t="str">
        <f t="shared" ref="AR1928:AV1928" si="11573">IFERROR(IF(FIND(AR$1,$F1928)&gt;1,"BME",""),"")</f>
        <v/>
      </c>
      <c r="AS1928" s="28" t="str">
        <f t="shared" si="11573"/>
        <v/>
      </c>
      <c r="AT1928" s="28" t="str">
        <f t="shared" si="11573"/>
        <v/>
      </c>
      <c r="AU1928" s="28" t="str">
        <f t="shared" si="11573"/>
        <v/>
      </c>
      <c r="AV1928" s="28" t="str">
        <f t="shared" si="11573"/>
        <v/>
      </c>
      <c r="AW1928" s="28" t="str">
        <f t="shared" ref="AW1928:BC1928" si="11574">IFERROR(IF(FIND(AW$1,$F1928)&gt;1,AW$1,""),"")</f>
        <v/>
      </c>
      <c r="AX1928" s="28" t="str">
        <f t="shared" si="11574"/>
        <v/>
      </c>
      <c r="AY1928" s="28" t="str">
        <f t="shared" si="11574"/>
        <v/>
      </c>
      <c r="AZ1928" s="28" t="str">
        <f t="shared" si="11574"/>
        <v/>
      </c>
      <c r="BA1928" s="28" t="str">
        <f t="shared" si="11574"/>
        <v/>
      </c>
      <c r="BB1928" s="28" t="str">
        <f t="shared" si="11574"/>
        <v/>
      </c>
      <c r="BC1928" s="28" t="str">
        <f t="shared" si="11574"/>
        <v/>
      </c>
      <c r="BD1928" s="28" t="str">
        <f t="shared" si="15"/>
        <v/>
      </c>
      <c r="BG1928" s="2" t="s">
        <v>12819</v>
      </c>
      <c r="BJ1928" s="28" t="str">
        <f t="shared" si="16"/>
        <v/>
      </c>
      <c r="BK1928" s="28" t="str">
        <f t="shared" si="17"/>
        <v/>
      </c>
      <c r="BL1928" s="2" t="s">
        <v>6609</v>
      </c>
      <c r="BM1928" s="2" t="s">
        <v>98</v>
      </c>
      <c r="BU1928" s="12"/>
      <c r="BV1928" s="12"/>
      <c r="BW1928" s="50"/>
      <c r="BX1928" s="50" t="s">
        <v>20065</v>
      </c>
      <c r="BY1928" s="42" t="str">
        <f t="shared" si="18"/>
        <v>Gender - Male;;</v>
      </c>
      <c r="BZ1928" s="72"/>
    </row>
    <row r="1929" spans="1:78" ht="15">
      <c r="A1929" s="16" t="s">
        <v>51</v>
      </c>
      <c r="B1929" s="28">
        <f>VLOOKUP(A1929,Organisations!$A$2:$B$7,2,FALSE)</f>
        <v>4</v>
      </c>
      <c r="C1929" s="16" t="s">
        <v>12821</v>
      </c>
      <c r="D1929" s="16" t="s">
        <v>12822</v>
      </c>
      <c r="E1929" s="28" t="str">
        <f t="shared" si="0"/>
        <v>Our goal is to interact with adults and young people from all backgrounds, to offer them choices that they don?t current</v>
      </c>
      <c r="F1929" s="16" t="s">
        <v>12824</v>
      </c>
      <c r="G1929" s="16" t="s">
        <v>68</v>
      </c>
      <c r="H1929" s="17"/>
      <c r="K1929" s="26" t="s">
        <v>12825</v>
      </c>
      <c r="L1929" s="16" t="s">
        <v>12826</v>
      </c>
      <c r="M1929" s="28" t="str">
        <f t="shared" ref="M1929:Q1929" si="11575">IFERROR(IF(FIND(M$1,$F1929)&gt;1,"Age - Children",""),"")</f>
        <v/>
      </c>
      <c r="N1929" s="28" t="str">
        <f t="shared" si="11575"/>
        <v/>
      </c>
      <c r="O1929" s="28" t="str">
        <f t="shared" si="11575"/>
        <v/>
      </c>
      <c r="P1929" s="28" t="str">
        <f t="shared" si="11575"/>
        <v/>
      </c>
      <c r="Q1929" s="28" t="str">
        <f t="shared" si="11575"/>
        <v/>
      </c>
      <c r="R1929" s="28" t="str">
        <f t="shared" ref="R1929:T1929" si="11576">IFERROR(IF(FIND(R$1,$F1929)&gt;1,"Age - Elderly",""),"")</f>
        <v/>
      </c>
      <c r="S1929" s="28" t="str">
        <f t="shared" si="11576"/>
        <v/>
      </c>
      <c r="T1929" s="28" t="str">
        <f t="shared" si="11576"/>
        <v/>
      </c>
      <c r="U1929" s="28" t="str">
        <f t="shared" si="3"/>
        <v/>
      </c>
      <c r="V1929" s="28" t="str">
        <f t="shared" si="4"/>
        <v/>
      </c>
      <c r="X1929" s="28" t="str">
        <f t="shared" si="5"/>
        <v/>
      </c>
      <c r="Y1929" s="28" t="str">
        <f t="shared" si="6"/>
        <v/>
      </c>
      <c r="Z1929" s="28" t="str">
        <f t="shared" si="7"/>
        <v/>
      </c>
      <c r="AB1929" s="28" t="str">
        <f t="shared" si="8"/>
        <v/>
      </c>
      <c r="AD1929" s="28" t="str">
        <f t="shared" si="9"/>
        <v/>
      </c>
      <c r="AG1929" s="28" t="str">
        <f t="shared" ref="AG1929:AL1929" si="11577">IFERROR(IF(FIND(AG$1,$F1929)&gt;1,AG$1,""),"")</f>
        <v/>
      </c>
      <c r="AH1929" s="28" t="str">
        <f t="shared" si="11577"/>
        <v/>
      </c>
      <c r="AI1929" s="28" t="str">
        <f t="shared" si="11577"/>
        <v/>
      </c>
      <c r="AJ1929" s="28" t="str">
        <f t="shared" si="11577"/>
        <v/>
      </c>
      <c r="AK1929" s="28" t="str">
        <f t="shared" si="11577"/>
        <v/>
      </c>
      <c r="AL1929" s="28" t="str">
        <f t="shared" si="11577"/>
        <v/>
      </c>
      <c r="AM1929" s="28" t="str">
        <f t="shared" si="11"/>
        <v/>
      </c>
      <c r="AN1929" s="28" t="str">
        <f t="shared" ref="AN1929:AQ1929" si="11578">IFERROR(IF(FIND(AN$1,$F1929)&gt;1,"Status - LGBT",""),"")</f>
        <v/>
      </c>
      <c r="AO1929" s="28" t="str">
        <f t="shared" si="11578"/>
        <v/>
      </c>
      <c r="AP1929" s="28" t="str">
        <f t="shared" si="11578"/>
        <v/>
      </c>
      <c r="AQ1929" s="28" t="str">
        <f t="shared" si="11578"/>
        <v/>
      </c>
      <c r="AR1929" s="28" t="str">
        <f t="shared" ref="AR1929:AV1929" si="11579">IFERROR(IF(FIND(AR$1,$F1929)&gt;1,"BME",""),"")</f>
        <v/>
      </c>
      <c r="AS1929" s="28" t="str">
        <f t="shared" si="11579"/>
        <v/>
      </c>
      <c r="AT1929" s="28" t="str">
        <f t="shared" si="11579"/>
        <v/>
      </c>
      <c r="AU1929" s="28" t="str">
        <f t="shared" si="11579"/>
        <v/>
      </c>
      <c r="AV1929" s="28" t="str">
        <f t="shared" si="11579"/>
        <v/>
      </c>
      <c r="AW1929" s="28" t="str">
        <f t="shared" ref="AW1929:BC1929" si="11580">IFERROR(IF(FIND(AW$1,$F1929)&gt;1,AW$1,""),"")</f>
        <v/>
      </c>
      <c r="AX1929" s="28" t="str">
        <f t="shared" si="11580"/>
        <v/>
      </c>
      <c r="AY1929" s="28" t="str">
        <f t="shared" si="11580"/>
        <v/>
      </c>
      <c r="AZ1929" s="28" t="str">
        <f t="shared" si="11580"/>
        <v/>
      </c>
      <c r="BA1929" s="28" t="str">
        <f t="shared" si="11580"/>
        <v/>
      </c>
      <c r="BB1929" s="28" t="str">
        <f t="shared" si="11580"/>
        <v/>
      </c>
      <c r="BC1929" s="28" t="str">
        <f t="shared" si="11580"/>
        <v/>
      </c>
      <c r="BD1929" s="28" t="str">
        <f t="shared" si="15"/>
        <v/>
      </c>
      <c r="BG1929" s="2" t="s">
        <v>12827</v>
      </c>
      <c r="BJ1929" s="28" t="str">
        <f t="shared" si="16"/>
        <v/>
      </c>
      <c r="BK1929" s="28" t="str">
        <f t="shared" si="17"/>
        <v/>
      </c>
      <c r="BL1929" s="2" t="s">
        <v>20066</v>
      </c>
      <c r="BM1929" s="2" t="s">
        <v>98</v>
      </c>
      <c r="BU1929" s="47" t="s">
        <v>19852</v>
      </c>
      <c r="BV1929" s="18"/>
      <c r="BW1929" s="47"/>
      <c r="BX1929" s="47" t="s">
        <v>20067</v>
      </c>
      <c r="BY1929" s="42" t="str">
        <f t="shared" si="18"/>
        <v>Gipton;Harehills;</v>
      </c>
      <c r="BZ1929" s="73"/>
    </row>
    <row r="1930" spans="1:78" ht="15">
      <c r="A1930" s="10" t="s">
        <v>51</v>
      </c>
      <c r="B1930" s="28">
        <f>VLOOKUP(A1930,Organisations!$A$2:$B$7,2,FALSE)</f>
        <v>4</v>
      </c>
      <c r="C1930" s="23" t="s">
        <v>1178</v>
      </c>
      <c r="D1930" s="23" t="s">
        <v>1179</v>
      </c>
      <c r="E1930" s="28" t="str">
        <f t="shared" si="0"/>
        <v>A range of services for adults, children and families including: ? supported housing projects for adults with mental ill</v>
      </c>
      <c r="F1930" s="10" t="s">
        <v>12830</v>
      </c>
      <c r="G1930" s="10" t="s">
        <v>68</v>
      </c>
      <c r="H1930" s="11"/>
      <c r="K1930" s="30" t="s">
        <v>1182</v>
      </c>
      <c r="L1930" s="10" t="s">
        <v>10159</v>
      </c>
      <c r="M1930" s="28" t="str">
        <f t="shared" ref="M1930:Q1930" si="11581">IFERROR(IF(FIND(M$1,$F1930)&gt;1,"Age - Children",""),"")</f>
        <v>Age - Children</v>
      </c>
      <c r="N1930" s="28" t="str">
        <f t="shared" si="11581"/>
        <v/>
      </c>
      <c r="O1930" s="28" t="str">
        <f t="shared" si="11581"/>
        <v/>
      </c>
      <c r="P1930" s="28" t="str">
        <f t="shared" si="11581"/>
        <v/>
      </c>
      <c r="Q1930" s="28" t="str">
        <f t="shared" si="11581"/>
        <v/>
      </c>
      <c r="R1930" s="28" t="str">
        <f t="shared" ref="R1930:T1930" si="11582">IFERROR(IF(FIND(R$1,$F1930)&gt;1,"Age - Elderly",""),"")</f>
        <v/>
      </c>
      <c r="S1930" s="28" t="str">
        <f t="shared" si="11582"/>
        <v/>
      </c>
      <c r="T1930" s="28" t="str">
        <f t="shared" si="11582"/>
        <v>Age - Elderly</v>
      </c>
      <c r="U1930" s="28" t="str">
        <f t="shared" si="3"/>
        <v>Age - Children;</v>
      </c>
      <c r="V1930" s="28" t="str">
        <f t="shared" si="4"/>
        <v/>
      </c>
      <c r="X1930" s="28" t="str">
        <f t="shared" si="5"/>
        <v/>
      </c>
      <c r="Y1930" s="28" t="str">
        <f t="shared" si="6"/>
        <v/>
      </c>
      <c r="Z1930" s="28" t="str">
        <f t="shared" si="7"/>
        <v>Gender - Male</v>
      </c>
      <c r="AB1930" s="28" t="str">
        <f t="shared" si="8"/>
        <v/>
      </c>
      <c r="AD1930" s="28" t="str">
        <f t="shared" si="9"/>
        <v>Gender - Male;</v>
      </c>
      <c r="AG1930" s="28" t="str">
        <f t="shared" ref="AG1930:AL1930" si="11583">IFERROR(IF(FIND(AG$1,$F1930)&gt;1,AG$1,""),"")</f>
        <v/>
      </c>
      <c r="AH1930" s="28" t="str">
        <f t="shared" si="11583"/>
        <v/>
      </c>
      <c r="AI1930" s="28" t="str">
        <f t="shared" si="11583"/>
        <v/>
      </c>
      <c r="AJ1930" s="28" t="str">
        <f t="shared" si="11583"/>
        <v/>
      </c>
      <c r="AK1930" s="28" t="str">
        <f t="shared" si="11583"/>
        <v/>
      </c>
      <c r="AL1930" s="28" t="str">
        <f t="shared" si="11583"/>
        <v/>
      </c>
      <c r="AM1930" s="28" t="str">
        <f t="shared" si="11"/>
        <v/>
      </c>
      <c r="AN1930" s="28" t="str">
        <f t="shared" ref="AN1930:AQ1930" si="11584">IFERROR(IF(FIND(AN$1,$F1930)&gt;1,"Status - LGBT",""),"")</f>
        <v/>
      </c>
      <c r="AO1930" s="28" t="str">
        <f t="shared" si="11584"/>
        <v/>
      </c>
      <c r="AP1930" s="28" t="str">
        <f t="shared" si="11584"/>
        <v/>
      </c>
      <c r="AQ1930" s="28" t="str">
        <f t="shared" si="11584"/>
        <v/>
      </c>
      <c r="AR1930" s="28" t="str">
        <f t="shared" ref="AR1930:AV1930" si="11585">IFERROR(IF(FIND(AR$1,$F1930)&gt;1,"BME",""),"")</f>
        <v/>
      </c>
      <c r="AS1930" s="28" t="str">
        <f t="shared" si="11585"/>
        <v/>
      </c>
      <c r="AT1930" s="28" t="str">
        <f t="shared" si="11585"/>
        <v/>
      </c>
      <c r="AU1930" s="28" t="str">
        <f t="shared" si="11585"/>
        <v/>
      </c>
      <c r="AV1930" s="28" t="str">
        <f t="shared" si="11585"/>
        <v/>
      </c>
      <c r="AW1930" s="28" t="str">
        <f t="shared" ref="AW1930:BC1930" si="11586">IFERROR(IF(FIND(AW$1,$F1930)&gt;1,AW$1,""),"")</f>
        <v/>
      </c>
      <c r="AX1930" s="28" t="str">
        <f t="shared" si="11586"/>
        <v/>
      </c>
      <c r="AY1930" s="28" t="str">
        <f t="shared" si="11586"/>
        <v/>
      </c>
      <c r="AZ1930" s="28" t="str">
        <f t="shared" si="11586"/>
        <v/>
      </c>
      <c r="BA1930" s="28" t="str">
        <f t="shared" si="11586"/>
        <v/>
      </c>
      <c r="BB1930" s="28" t="str">
        <f t="shared" si="11586"/>
        <v/>
      </c>
      <c r="BC1930" s="28" t="str">
        <f t="shared" si="11586"/>
        <v/>
      </c>
      <c r="BD1930" s="28" t="str">
        <f t="shared" si="15"/>
        <v/>
      </c>
      <c r="BG1930" s="2" t="s">
        <v>12831</v>
      </c>
      <c r="BJ1930" s="28" t="str">
        <f t="shared" si="16"/>
        <v/>
      </c>
      <c r="BK1930" s="28" t="str">
        <f t="shared" si="17"/>
        <v/>
      </c>
      <c r="BL1930" s="2" t="s">
        <v>2644</v>
      </c>
      <c r="BM1930" s="2" t="s">
        <v>98</v>
      </c>
      <c r="BU1930" s="50" t="s">
        <v>19850</v>
      </c>
      <c r="BV1930" s="12"/>
      <c r="BW1930" s="50"/>
      <c r="BX1930" s="50" t="s">
        <v>20068</v>
      </c>
      <c r="BY1930" s="42" t="str">
        <f t="shared" si="18"/>
        <v>Age - Children;;Gender - Male;;Leeds;Hyde Park;Woodhouse;Headingley;</v>
      </c>
      <c r="BZ1930" s="72"/>
    </row>
    <row r="1931" spans="1:78" ht="15">
      <c r="A1931" s="16" t="s">
        <v>51</v>
      </c>
      <c r="B1931" s="28">
        <f>VLOOKUP(A1931,Organisations!$A$2:$B$7,2,FALSE)</f>
        <v>4</v>
      </c>
      <c r="C1931" s="16" t="s">
        <v>12833</v>
      </c>
      <c r="D1931" s="16" t="s">
        <v>12834</v>
      </c>
      <c r="E1931" s="28" t="str">
        <f t="shared" si="0"/>
        <v>Free, confidential counselling service for individuals and couples from fully-trained counsellors for all relationship p</v>
      </c>
      <c r="F1931" s="16" t="s">
        <v>12836</v>
      </c>
      <c r="G1931" s="16" t="s">
        <v>68</v>
      </c>
      <c r="H1931" s="17"/>
      <c r="K1931" s="26" t="s">
        <v>12837</v>
      </c>
      <c r="L1931" s="18"/>
      <c r="M1931" s="28" t="str">
        <f t="shared" ref="M1931:Q1931" si="11587">IFERROR(IF(FIND(M$1,$F1931)&gt;1,"Age - Children",""),"")</f>
        <v/>
      </c>
      <c r="N1931" s="28" t="str">
        <f t="shared" si="11587"/>
        <v/>
      </c>
      <c r="O1931" s="28" t="str">
        <f t="shared" si="11587"/>
        <v/>
      </c>
      <c r="P1931" s="28" t="str">
        <f t="shared" si="11587"/>
        <v/>
      </c>
      <c r="Q1931" s="28" t="str">
        <f t="shared" si="11587"/>
        <v/>
      </c>
      <c r="R1931" s="28" t="str">
        <f t="shared" ref="R1931:T1931" si="11588">IFERROR(IF(FIND(R$1,$F1931)&gt;1,"Age - Elderly",""),"")</f>
        <v/>
      </c>
      <c r="S1931" s="28" t="str">
        <f t="shared" si="11588"/>
        <v/>
      </c>
      <c r="T1931" s="28" t="str">
        <f t="shared" si="11588"/>
        <v/>
      </c>
      <c r="U1931" s="28" t="str">
        <f t="shared" si="3"/>
        <v/>
      </c>
      <c r="V1931" s="28" t="str">
        <f t="shared" si="4"/>
        <v/>
      </c>
      <c r="X1931" s="28" t="str">
        <f t="shared" si="5"/>
        <v/>
      </c>
      <c r="Y1931" s="28" t="str">
        <f t="shared" si="6"/>
        <v/>
      </c>
      <c r="Z1931" s="28" t="str">
        <f t="shared" si="7"/>
        <v/>
      </c>
      <c r="AB1931" s="28" t="str">
        <f t="shared" si="8"/>
        <v/>
      </c>
      <c r="AD1931" s="28" t="str">
        <f t="shared" si="9"/>
        <v/>
      </c>
      <c r="AG1931" s="28" t="str">
        <f t="shared" ref="AG1931:AL1931" si="11589">IFERROR(IF(FIND(AG$1,$F1931)&gt;1,AG$1,""),"")</f>
        <v/>
      </c>
      <c r="AH1931" s="28" t="str">
        <f t="shared" si="11589"/>
        <v/>
      </c>
      <c r="AI1931" s="28" t="str">
        <f t="shared" si="11589"/>
        <v/>
      </c>
      <c r="AJ1931" s="28" t="str">
        <f t="shared" si="11589"/>
        <v/>
      </c>
      <c r="AK1931" s="28" t="str">
        <f t="shared" si="11589"/>
        <v/>
      </c>
      <c r="AL1931" s="28" t="str">
        <f t="shared" si="11589"/>
        <v/>
      </c>
      <c r="AM1931" s="28" t="str">
        <f t="shared" si="11"/>
        <v/>
      </c>
      <c r="AN1931" s="28" t="str">
        <f t="shared" ref="AN1931:AQ1931" si="11590">IFERROR(IF(FIND(AN$1,$F1931)&gt;1,"Status - LGBT",""),"")</f>
        <v/>
      </c>
      <c r="AO1931" s="28" t="str">
        <f t="shared" si="11590"/>
        <v/>
      </c>
      <c r="AP1931" s="28" t="str">
        <f t="shared" si="11590"/>
        <v/>
      </c>
      <c r="AQ1931" s="28" t="str">
        <f t="shared" si="11590"/>
        <v/>
      </c>
      <c r="AR1931" s="28" t="str">
        <f t="shared" ref="AR1931:AV1931" si="11591">IFERROR(IF(FIND(AR$1,$F1931)&gt;1,"BME",""),"")</f>
        <v/>
      </c>
      <c r="AS1931" s="28" t="str">
        <f t="shared" si="11591"/>
        <v/>
      </c>
      <c r="AT1931" s="28" t="str">
        <f t="shared" si="11591"/>
        <v/>
      </c>
      <c r="AU1931" s="28" t="str">
        <f t="shared" si="11591"/>
        <v/>
      </c>
      <c r="AV1931" s="28" t="str">
        <f t="shared" si="11591"/>
        <v/>
      </c>
      <c r="AW1931" s="28" t="str">
        <f t="shared" ref="AW1931:BC1931" si="11592">IFERROR(IF(FIND(AW$1,$F1931)&gt;1,AW$1,""),"")</f>
        <v/>
      </c>
      <c r="AX1931" s="28" t="str">
        <f t="shared" si="11592"/>
        <v/>
      </c>
      <c r="AY1931" s="28" t="str">
        <f t="shared" si="11592"/>
        <v/>
      </c>
      <c r="AZ1931" s="28" t="str">
        <f t="shared" si="11592"/>
        <v/>
      </c>
      <c r="BA1931" s="28" t="str">
        <f t="shared" si="11592"/>
        <v/>
      </c>
      <c r="BB1931" s="28" t="str">
        <f t="shared" si="11592"/>
        <v/>
      </c>
      <c r="BC1931" s="28" t="str">
        <f t="shared" si="11592"/>
        <v/>
      </c>
      <c r="BD1931" s="28" t="str">
        <f t="shared" si="15"/>
        <v/>
      </c>
      <c r="BG1931" s="2" t="s">
        <v>12838</v>
      </c>
      <c r="BJ1931" s="28" t="str">
        <f t="shared" si="16"/>
        <v/>
      </c>
      <c r="BK1931" s="28" t="str">
        <f t="shared" si="17"/>
        <v/>
      </c>
      <c r="BL1931" s="2" t="s">
        <v>17292</v>
      </c>
      <c r="BM1931" s="2" t="s">
        <v>98</v>
      </c>
      <c r="BU1931" s="18"/>
      <c r="BV1931" s="18"/>
      <c r="BW1931" s="47"/>
      <c r="BX1931" s="47" t="s">
        <v>20069</v>
      </c>
      <c r="BY1931" s="42" t="str">
        <f t="shared" si="18"/>
        <v/>
      </c>
      <c r="BZ1931" s="73"/>
    </row>
    <row r="1932" spans="1:78" ht="15">
      <c r="A1932" s="10" t="s">
        <v>51</v>
      </c>
      <c r="B1932" s="28">
        <f>VLOOKUP(A1932,Organisations!$A$2:$B$7,2,FALSE)</f>
        <v>4</v>
      </c>
      <c r="C1932" s="10" t="s">
        <v>12840</v>
      </c>
      <c r="D1932" s="10" t="s">
        <v>12841</v>
      </c>
      <c r="E1932" s="28" t="str">
        <f t="shared" si="0"/>
        <v>The Catholic Medical Association provides support for Catholic doctors, dentists, members of other professions allied to</v>
      </c>
      <c r="F1932" s="10" t="s">
        <v>12843</v>
      </c>
      <c r="G1932" s="10" t="s">
        <v>68</v>
      </c>
      <c r="H1932" s="11"/>
      <c r="K1932" s="30" t="s">
        <v>12844</v>
      </c>
      <c r="L1932" s="10" t="s">
        <v>12845</v>
      </c>
      <c r="M1932" s="28" t="str">
        <f t="shared" ref="M1932:Q1932" si="11593">IFERROR(IF(FIND(M$1,$F1932)&gt;1,"Age - Children",""),"")</f>
        <v/>
      </c>
      <c r="N1932" s="28" t="str">
        <f t="shared" si="11593"/>
        <v/>
      </c>
      <c r="O1932" s="28" t="str">
        <f t="shared" si="11593"/>
        <v/>
      </c>
      <c r="P1932" s="28" t="str">
        <f t="shared" si="11593"/>
        <v/>
      </c>
      <c r="Q1932" s="28" t="str">
        <f t="shared" si="11593"/>
        <v/>
      </c>
      <c r="R1932" s="28" t="str">
        <f t="shared" ref="R1932:T1932" si="11594">IFERROR(IF(FIND(R$1,$F1932)&gt;1,"Age - Elderly",""),"")</f>
        <v/>
      </c>
      <c r="S1932" s="28" t="str">
        <f t="shared" si="11594"/>
        <v/>
      </c>
      <c r="T1932" s="28" t="str">
        <f t="shared" si="11594"/>
        <v/>
      </c>
      <c r="U1932" s="28" t="str">
        <f t="shared" si="3"/>
        <v/>
      </c>
      <c r="V1932" s="28" t="str">
        <f t="shared" si="4"/>
        <v/>
      </c>
      <c r="X1932" s="28" t="str">
        <f t="shared" si="5"/>
        <v/>
      </c>
      <c r="Y1932" s="28" t="str">
        <f t="shared" si="6"/>
        <v/>
      </c>
      <c r="Z1932" s="28" t="str">
        <f t="shared" si="7"/>
        <v/>
      </c>
      <c r="AB1932" s="28" t="str">
        <f t="shared" si="8"/>
        <v/>
      </c>
      <c r="AD1932" s="28" t="str">
        <f t="shared" si="9"/>
        <v/>
      </c>
      <c r="AG1932" s="28" t="str">
        <f t="shared" ref="AG1932:AL1932" si="11595">IFERROR(IF(FIND(AG$1,$F1932)&gt;1,AG$1,""),"")</f>
        <v/>
      </c>
      <c r="AH1932" s="28" t="str">
        <f t="shared" si="11595"/>
        <v/>
      </c>
      <c r="AI1932" s="28" t="str">
        <f t="shared" si="11595"/>
        <v/>
      </c>
      <c r="AJ1932" s="28" t="str">
        <f t="shared" si="11595"/>
        <v/>
      </c>
      <c r="AK1932" s="28" t="str">
        <f t="shared" si="11595"/>
        <v/>
      </c>
      <c r="AL1932" s="28" t="str">
        <f t="shared" si="11595"/>
        <v/>
      </c>
      <c r="AM1932" s="28" t="str">
        <f t="shared" si="11"/>
        <v/>
      </c>
      <c r="AN1932" s="28" t="str">
        <f t="shared" ref="AN1932:AQ1932" si="11596">IFERROR(IF(FIND(AN$1,$F1932)&gt;1,"Status - LGBT",""),"")</f>
        <v/>
      </c>
      <c r="AO1932" s="28" t="str">
        <f t="shared" si="11596"/>
        <v/>
      </c>
      <c r="AP1932" s="28" t="str">
        <f t="shared" si="11596"/>
        <v/>
      </c>
      <c r="AQ1932" s="28" t="str">
        <f t="shared" si="11596"/>
        <v/>
      </c>
      <c r="AR1932" s="28" t="str">
        <f t="shared" ref="AR1932:AV1932" si="11597">IFERROR(IF(FIND(AR$1,$F1932)&gt;1,"BME",""),"")</f>
        <v/>
      </c>
      <c r="AS1932" s="28" t="str">
        <f t="shared" si="11597"/>
        <v/>
      </c>
      <c r="AT1932" s="28" t="str">
        <f t="shared" si="11597"/>
        <v/>
      </c>
      <c r="AU1932" s="28" t="str">
        <f t="shared" si="11597"/>
        <v/>
      </c>
      <c r="AV1932" s="28" t="str">
        <f t="shared" si="11597"/>
        <v/>
      </c>
      <c r="AW1932" s="28" t="str">
        <f t="shared" ref="AW1932:BC1932" si="11598">IFERROR(IF(FIND(AW$1,$F1932)&gt;1,AW$1,""),"")</f>
        <v/>
      </c>
      <c r="AX1932" s="28" t="str">
        <f t="shared" si="11598"/>
        <v/>
      </c>
      <c r="AY1932" s="28" t="str">
        <f t="shared" si="11598"/>
        <v/>
      </c>
      <c r="AZ1932" s="28" t="str">
        <f t="shared" si="11598"/>
        <v/>
      </c>
      <c r="BA1932" s="28" t="str">
        <f t="shared" si="11598"/>
        <v/>
      </c>
      <c r="BB1932" s="28" t="str">
        <f t="shared" si="11598"/>
        <v/>
      </c>
      <c r="BC1932" s="28" t="str">
        <f t="shared" si="11598"/>
        <v/>
      </c>
      <c r="BD1932" s="28" t="str">
        <f t="shared" si="15"/>
        <v/>
      </c>
      <c r="BG1932" s="2" t="s">
        <v>12846</v>
      </c>
      <c r="BJ1932" s="28" t="str">
        <f t="shared" si="16"/>
        <v/>
      </c>
      <c r="BK1932" s="28" t="str">
        <f t="shared" si="17"/>
        <v/>
      </c>
      <c r="BL1932" s="2" t="s">
        <v>20070</v>
      </c>
      <c r="BM1932" s="2" t="s">
        <v>98</v>
      </c>
      <c r="BU1932" s="50" t="s">
        <v>20071</v>
      </c>
      <c r="BV1932" s="12"/>
      <c r="BW1932" s="50"/>
      <c r="BX1932" s="50" t="s">
        <v>20072</v>
      </c>
      <c r="BY1932" s="42" t="str">
        <f t="shared" si="18"/>
        <v>Leeds;Alwoodley;Harewood;Moortown;</v>
      </c>
      <c r="BZ1932" s="72"/>
    </row>
    <row r="1933" spans="1:78" ht="15">
      <c r="A1933" s="16" t="s">
        <v>51</v>
      </c>
      <c r="B1933" s="28">
        <f>VLOOKUP(A1933,Organisations!$A$2:$B$7,2,FALSE)</f>
        <v>4</v>
      </c>
      <c r="C1933" s="16" t="s">
        <v>12848</v>
      </c>
      <c r="D1933" s="16" t="s">
        <v>12849</v>
      </c>
      <c r="E1933" s="28" t="str">
        <f t="shared" si="0"/>
        <v>Volunteers needed to help out in the charity shop. Our shop in Otley would love to hear from you if you are able to volu</v>
      </c>
      <c r="F1933" s="16" t="s">
        <v>12851</v>
      </c>
      <c r="G1933" s="16" t="s">
        <v>68</v>
      </c>
      <c r="H1933" s="17"/>
      <c r="K1933" s="26" t="s">
        <v>12852</v>
      </c>
      <c r="L1933" s="16" t="s">
        <v>12853</v>
      </c>
      <c r="M1933" s="28" t="str">
        <f t="shared" ref="M1933:Q1933" si="11599">IFERROR(IF(FIND(M$1,$F1933)&gt;1,"Age - Children",""),"")</f>
        <v/>
      </c>
      <c r="N1933" s="28" t="str">
        <f t="shared" si="11599"/>
        <v/>
      </c>
      <c r="O1933" s="28" t="str">
        <f t="shared" si="11599"/>
        <v/>
      </c>
      <c r="P1933" s="28" t="str">
        <f t="shared" si="11599"/>
        <v/>
      </c>
      <c r="Q1933" s="28" t="str">
        <f t="shared" si="11599"/>
        <v/>
      </c>
      <c r="R1933" s="28" t="str">
        <f t="shared" ref="R1933:T1933" si="11600">IFERROR(IF(FIND(R$1,$F1933)&gt;1,"Age - Elderly",""),"")</f>
        <v/>
      </c>
      <c r="S1933" s="28" t="str">
        <f t="shared" si="11600"/>
        <v/>
      </c>
      <c r="T1933" s="28" t="str">
        <f t="shared" si="11600"/>
        <v/>
      </c>
      <c r="U1933" s="28" t="str">
        <f t="shared" si="3"/>
        <v/>
      </c>
      <c r="V1933" s="28" t="str">
        <f t="shared" si="4"/>
        <v/>
      </c>
      <c r="X1933" s="28" t="str">
        <f t="shared" si="5"/>
        <v/>
      </c>
      <c r="Y1933" s="28" t="str">
        <f t="shared" si="6"/>
        <v/>
      </c>
      <c r="Z1933" s="28" t="str">
        <f t="shared" si="7"/>
        <v>Gender - Male</v>
      </c>
      <c r="AB1933" s="28" t="str">
        <f t="shared" si="8"/>
        <v/>
      </c>
      <c r="AD1933" s="28" t="str">
        <f t="shared" si="9"/>
        <v>Gender - Male;</v>
      </c>
      <c r="AG1933" s="28" t="str">
        <f t="shared" ref="AG1933:AL1933" si="11601">IFERROR(IF(FIND(AG$1,$F1933)&gt;1,AG$1,""),"")</f>
        <v/>
      </c>
      <c r="AH1933" s="28" t="str">
        <f t="shared" si="11601"/>
        <v/>
      </c>
      <c r="AI1933" s="28" t="str">
        <f t="shared" si="11601"/>
        <v/>
      </c>
      <c r="AJ1933" s="28" t="str">
        <f t="shared" si="11601"/>
        <v/>
      </c>
      <c r="AK1933" s="28" t="str">
        <f t="shared" si="11601"/>
        <v/>
      </c>
      <c r="AL1933" s="28" t="str">
        <f t="shared" si="11601"/>
        <v/>
      </c>
      <c r="AM1933" s="28" t="str">
        <f t="shared" si="11"/>
        <v/>
      </c>
      <c r="AN1933" s="28" t="str">
        <f t="shared" ref="AN1933:AQ1933" si="11602">IFERROR(IF(FIND(AN$1,$F1933)&gt;1,"Status - LGBT",""),"")</f>
        <v/>
      </c>
      <c r="AO1933" s="28" t="str">
        <f t="shared" si="11602"/>
        <v/>
      </c>
      <c r="AP1933" s="28" t="str">
        <f t="shared" si="11602"/>
        <v/>
      </c>
      <c r="AQ1933" s="28" t="str">
        <f t="shared" si="11602"/>
        <v/>
      </c>
      <c r="AR1933" s="28" t="str">
        <f t="shared" ref="AR1933:AV1933" si="11603">IFERROR(IF(FIND(AR$1,$F1933)&gt;1,"BME",""),"")</f>
        <v/>
      </c>
      <c r="AS1933" s="28" t="str">
        <f t="shared" si="11603"/>
        <v/>
      </c>
      <c r="AT1933" s="28" t="str">
        <f t="shared" si="11603"/>
        <v/>
      </c>
      <c r="AU1933" s="28" t="str">
        <f t="shared" si="11603"/>
        <v/>
      </c>
      <c r="AV1933" s="28" t="str">
        <f t="shared" si="11603"/>
        <v/>
      </c>
      <c r="AW1933" s="28" t="str">
        <f t="shared" ref="AW1933:BC1933" si="11604">IFERROR(IF(FIND(AW$1,$F1933)&gt;1,AW$1,""),"")</f>
        <v/>
      </c>
      <c r="AX1933" s="28" t="str">
        <f t="shared" si="11604"/>
        <v/>
      </c>
      <c r="AY1933" s="28" t="str">
        <f t="shared" si="11604"/>
        <v/>
      </c>
      <c r="AZ1933" s="28" t="str">
        <f t="shared" si="11604"/>
        <v/>
      </c>
      <c r="BA1933" s="28" t="str">
        <f t="shared" si="11604"/>
        <v/>
      </c>
      <c r="BB1933" s="28" t="str">
        <f t="shared" si="11604"/>
        <v/>
      </c>
      <c r="BC1933" s="28" t="str">
        <f t="shared" si="11604"/>
        <v/>
      </c>
      <c r="BD1933" s="28" t="str">
        <f t="shared" si="15"/>
        <v/>
      </c>
      <c r="BG1933" s="2" t="s">
        <v>12854</v>
      </c>
      <c r="BJ1933" s="28" t="str">
        <f t="shared" si="16"/>
        <v/>
      </c>
      <c r="BK1933" s="28" t="str">
        <f t="shared" si="17"/>
        <v/>
      </c>
      <c r="BL1933" s="2" t="s">
        <v>20073</v>
      </c>
      <c r="BM1933" s="2" t="s">
        <v>98</v>
      </c>
      <c r="BU1933" s="47" t="s">
        <v>19822</v>
      </c>
      <c r="BV1933" s="18"/>
      <c r="BW1933" s="47"/>
      <c r="BX1933" s="47" t="s">
        <v>20074</v>
      </c>
      <c r="BY1933" s="42" t="str">
        <f t="shared" si="18"/>
        <v>Gender - Male;;Otley;Yeadon;</v>
      </c>
      <c r="BZ1933" s="73"/>
    </row>
    <row r="1934" spans="1:78" ht="15">
      <c r="A1934" s="10" t="s">
        <v>51</v>
      </c>
      <c r="B1934" s="28">
        <f>VLOOKUP(A1934,Organisations!$A$2:$B$7,2,FALSE)</f>
        <v>4</v>
      </c>
      <c r="C1934" s="10" t="s">
        <v>12855</v>
      </c>
      <c r="D1934" s="10" t="s">
        <v>12856</v>
      </c>
      <c r="E1934" s="28" t="str">
        <f t="shared" si="0"/>
        <v>Central Methodist Church describes itself as 'Horsforth's Village Chapel' and carries out the usual range of church acti</v>
      </c>
      <c r="F1934" s="10" t="s">
        <v>12858</v>
      </c>
      <c r="G1934" s="10" t="s">
        <v>68</v>
      </c>
      <c r="H1934" s="53"/>
      <c r="K1934" s="34"/>
      <c r="L1934" s="12"/>
      <c r="M1934" s="28" t="str">
        <f t="shared" ref="M1934:Q1934" si="11605">IFERROR(IF(FIND(M$1,$F1934)&gt;1,"Age - Children",""),"")</f>
        <v/>
      </c>
      <c r="N1934" s="28" t="str">
        <f t="shared" si="11605"/>
        <v/>
      </c>
      <c r="O1934" s="28" t="str">
        <f t="shared" si="11605"/>
        <v/>
      </c>
      <c r="P1934" s="28" t="str">
        <f t="shared" si="11605"/>
        <v/>
      </c>
      <c r="Q1934" s="28" t="str">
        <f t="shared" si="11605"/>
        <v/>
      </c>
      <c r="R1934" s="28" t="str">
        <f t="shared" ref="R1934:T1934" si="11606">IFERROR(IF(FIND(R$1,$F1934)&gt;1,"Age - Elderly",""),"")</f>
        <v/>
      </c>
      <c r="S1934" s="28" t="str">
        <f t="shared" si="11606"/>
        <v>Age - Elderly</v>
      </c>
      <c r="T1934" s="28" t="str">
        <f t="shared" si="11606"/>
        <v/>
      </c>
      <c r="U1934" s="28" t="str">
        <f t="shared" si="3"/>
        <v>Age - Elderly</v>
      </c>
      <c r="V1934" s="28" t="str">
        <f t="shared" si="4"/>
        <v/>
      </c>
      <c r="X1934" s="28" t="str">
        <f t="shared" si="5"/>
        <v/>
      </c>
      <c r="Y1934" s="28" t="str">
        <f t="shared" si="6"/>
        <v/>
      </c>
      <c r="Z1934" s="28" t="str">
        <f t="shared" si="7"/>
        <v>Gender - Male</v>
      </c>
      <c r="AB1934" s="28" t="str">
        <f t="shared" si="8"/>
        <v/>
      </c>
      <c r="AD1934" s="28" t="str">
        <f t="shared" si="9"/>
        <v>Gender - Male;</v>
      </c>
      <c r="AG1934" s="28" t="str">
        <f t="shared" ref="AG1934:AL1934" si="11607">IFERROR(IF(FIND(AG$1,$F1934)&gt;1,AG$1,""),"")</f>
        <v/>
      </c>
      <c r="AH1934" s="28" t="str">
        <f t="shared" si="11607"/>
        <v/>
      </c>
      <c r="AI1934" s="28" t="str">
        <f t="shared" si="11607"/>
        <v/>
      </c>
      <c r="AJ1934" s="28" t="str">
        <f t="shared" si="11607"/>
        <v/>
      </c>
      <c r="AK1934" s="28" t="str">
        <f t="shared" si="11607"/>
        <v/>
      </c>
      <c r="AL1934" s="28" t="str">
        <f t="shared" si="11607"/>
        <v/>
      </c>
      <c r="AM1934" s="28" t="str">
        <f t="shared" si="11"/>
        <v/>
      </c>
      <c r="AN1934" s="28" t="str">
        <f t="shared" ref="AN1934:AQ1934" si="11608">IFERROR(IF(FIND(AN$1,$F1934)&gt;1,"Status - LGBT",""),"")</f>
        <v/>
      </c>
      <c r="AO1934" s="28" t="str">
        <f t="shared" si="11608"/>
        <v/>
      </c>
      <c r="AP1934" s="28" t="str">
        <f t="shared" si="11608"/>
        <v/>
      </c>
      <c r="AQ1934" s="28" t="str">
        <f t="shared" si="11608"/>
        <v/>
      </c>
      <c r="AR1934" s="28" t="str">
        <f t="shared" ref="AR1934:AV1934" si="11609">IFERROR(IF(FIND(AR$1,$F1934)&gt;1,"BME",""),"")</f>
        <v/>
      </c>
      <c r="AS1934" s="28" t="str">
        <f t="shared" si="11609"/>
        <v/>
      </c>
      <c r="AT1934" s="28" t="str">
        <f t="shared" si="11609"/>
        <v/>
      </c>
      <c r="AU1934" s="28" t="str">
        <f t="shared" si="11609"/>
        <v/>
      </c>
      <c r="AV1934" s="28" t="str">
        <f t="shared" si="11609"/>
        <v/>
      </c>
      <c r="AW1934" s="28" t="str">
        <f t="shared" ref="AW1934:BC1934" si="11610">IFERROR(IF(FIND(AW$1,$F1934)&gt;1,AW$1,""),"")</f>
        <v/>
      </c>
      <c r="AX1934" s="28" t="str">
        <f t="shared" si="11610"/>
        <v/>
      </c>
      <c r="AY1934" s="28" t="str">
        <f t="shared" si="11610"/>
        <v/>
      </c>
      <c r="AZ1934" s="28" t="str">
        <f t="shared" si="11610"/>
        <v/>
      </c>
      <c r="BA1934" s="28" t="str">
        <f t="shared" si="11610"/>
        <v/>
      </c>
      <c r="BB1934" s="28" t="str">
        <f t="shared" si="11610"/>
        <v/>
      </c>
      <c r="BC1934" s="28" t="str">
        <f t="shared" si="11610"/>
        <v/>
      </c>
      <c r="BD1934" s="28" t="str">
        <f t="shared" si="15"/>
        <v/>
      </c>
      <c r="BG1934" s="2" t="s">
        <v>12859</v>
      </c>
      <c r="BJ1934" s="28" t="str">
        <f t="shared" si="16"/>
        <v/>
      </c>
      <c r="BK1934" s="28" t="str">
        <f t="shared" si="17"/>
        <v/>
      </c>
      <c r="BL1934" s="2" t="s">
        <v>5311</v>
      </c>
      <c r="BM1934" s="2" t="s">
        <v>98</v>
      </c>
      <c r="BP1934" s="2" t="s">
        <v>2863</v>
      </c>
      <c r="BU1934" s="12"/>
      <c r="BV1934" s="12"/>
      <c r="BW1934" s="50"/>
      <c r="BX1934" s="50" t="s">
        <v>19860</v>
      </c>
      <c r="BY1934" s="42" t="str">
        <f t="shared" si="18"/>
        <v>Age - Elderly;Gender - Male;;</v>
      </c>
      <c r="BZ1934" s="72"/>
    </row>
    <row r="1935" spans="1:78" ht="15">
      <c r="A1935" s="16" t="s">
        <v>51</v>
      </c>
      <c r="B1935" s="28">
        <f>VLOOKUP(A1935,Organisations!$A$2:$B$7,2,FALSE)</f>
        <v>4</v>
      </c>
      <c r="C1935" s="16" t="s">
        <v>12861</v>
      </c>
      <c r="D1935" s="16" t="s">
        <v>12862</v>
      </c>
      <c r="E1935" s="28" t="str">
        <f t="shared" si="0"/>
        <v>The aim of the Scout Association is to promote the development of young people in achieving their full physical, intelle</v>
      </c>
      <c r="F1935" s="16" t="s">
        <v>12864</v>
      </c>
      <c r="G1935" s="16" t="s">
        <v>68</v>
      </c>
      <c r="H1935" s="17"/>
      <c r="K1935" s="26" t="s">
        <v>12865</v>
      </c>
      <c r="L1935" s="16" t="s">
        <v>12866</v>
      </c>
      <c r="M1935" s="28" t="str">
        <f t="shared" ref="M1935:Q1935" si="11611">IFERROR(IF(FIND(M$1,$F1935)&gt;1,"Age - Children",""),"")</f>
        <v/>
      </c>
      <c r="N1935" s="28" t="str">
        <f t="shared" si="11611"/>
        <v/>
      </c>
      <c r="O1935" s="28" t="str">
        <f t="shared" si="11611"/>
        <v/>
      </c>
      <c r="P1935" s="28" t="str">
        <f t="shared" si="11611"/>
        <v/>
      </c>
      <c r="Q1935" s="28" t="str">
        <f t="shared" si="11611"/>
        <v/>
      </c>
      <c r="R1935" s="28" t="str">
        <f t="shared" ref="R1935:T1935" si="11612">IFERROR(IF(FIND(R$1,$F1935)&gt;1,"Age - Elderly",""),"")</f>
        <v/>
      </c>
      <c r="S1935" s="28" t="str">
        <f t="shared" si="11612"/>
        <v/>
      </c>
      <c r="T1935" s="28" t="str">
        <f t="shared" si="11612"/>
        <v/>
      </c>
      <c r="U1935" s="28" t="str">
        <f t="shared" si="3"/>
        <v/>
      </c>
      <c r="V1935" s="28" t="str">
        <f t="shared" si="4"/>
        <v/>
      </c>
      <c r="X1935" s="28" t="str">
        <f t="shared" si="5"/>
        <v/>
      </c>
      <c r="Y1935" s="28" t="str">
        <f t="shared" si="6"/>
        <v/>
      </c>
      <c r="Z1935" s="28" t="str">
        <f t="shared" si="7"/>
        <v>Gender - Male</v>
      </c>
      <c r="AB1935" s="28" t="str">
        <f t="shared" si="8"/>
        <v>Gender - Male</v>
      </c>
      <c r="AD1935" s="28" t="str">
        <f t="shared" si="9"/>
        <v>Gender - Male;Gender - Male;</v>
      </c>
      <c r="AG1935" s="28" t="str">
        <f t="shared" ref="AG1935:AL1935" si="11613">IFERROR(IF(FIND(AG$1,$F1935)&gt;1,AG$1,""),"")</f>
        <v/>
      </c>
      <c r="AH1935" s="28" t="str">
        <f t="shared" si="11613"/>
        <v/>
      </c>
      <c r="AI1935" s="28" t="str">
        <f t="shared" si="11613"/>
        <v/>
      </c>
      <c r="AJ1935" s="28" t="str">
        <f t="shared" si="11613"/>
        <v/>
      </c>
      <c r="AK1935" s="28" t="str">
        <f t="shared" si="11613"/>
        <v/>
      </c>
      <c r="AL1935" s="28" t="str">
        <f t="shared" si="11613"/>
        <v/>
      </c>
      <c r="AM1935" s="28" t="str">
        <f t="shared" si="11"/>
        <v/>
      </c>
      <c r="AN1935" s="28" t="str">
        <f t="shared" ref="AN1935:AQ1935" si="11614">IFERROR(IF(FIND(AN$1,$F1935)&gt;1,"Status - LGBT",""),"")</f>
        <v/>
      </c>
      <c r="AO1935" s="28" t="str">
        <f t="shared" si="11614"/>
        <v/>
      </c>
      <c r="AP1935" s="28" t="str">
        <f t="shared" si="11614"/>
        <v/>
      </c>
      <c r="AQ1935" s="28" t="str">
        <f t="shared" si="11614"/>
        <v/>
      </c>
      <c r="AR1935" s="28" t="str">
        <f t="shared" ref="AR1935:AV1935" si="11615">IFERROR(IF(FIND(AR$1,$F1935)&gt;1,"BME",""),"")</f>
        <v/>
      </c>
      <c r="AS1935" s="28" t="str">
        <f t="shared" si="11615"/>
        <v/>
      </c>
      <c r="AT1935" s="28" t="str">
        <f t="shared" si="11615"/>
        <v/>
      </c>
      <c r="AU1935" s="28" t="str">
        <f t="shared" si="11615"/>
        <v/>
      </c>
      <c r="AV1935" s="28" t="str">
        <f t="shared" si="11615"/>
        <v/>
      </c>
      <c r="AW1935" s="28" t="str">
        <f t="shared" ref="AW1935:BC1935" si="11616">IFERROR(IF(FIND(AW$1,$F1935)&gt;1,AW$1,""),"")</f>
        <v/>
      </c>
      <c r="AX1935" s="28" t="str">
        <f t="shared" si="11616"/>
        <v/>
      </c>
      <c r="AY1935" s="28" t="str">
        <f t="shared" si="11616"/>
        <v/>
      </c>
      <c r="AZ1935" s="28" t="str">
        <f t="shared" si="11616"/>
        <v/>
      </c>
      <c r="BA1935" s="28" t="str">
        <f t="shared" si="11616"/>
        <v/>
      </c>
      <c r="BB1935" s="28" t="str">
        <f t="shared" si="11616"/>
        <v/>
      </c>
      <c r="BC1935" s="28" t="str">
        <f t="shared" si="11616"/>
        <v/>
      </c>
      <c r="BD1935" s="28" t="str">
        <f t="shared" si="15"/>
        <v/>
      </c>
      <c r="BG1935" s="2" t="s">
        <v>12867</v>
      </c>
      <c r="BJ1935" s="28" t="str">
        <f t="shared" si="16"/>
        <v/>
      </c>
      <c r="BK1935" s="28" t="str">
        <f t="shared" si="17"/>
        <v/>
      </c>
      <c r="BL1935" s="2" t="s">
        <v>20075</v>
      </c>
      <c r="BM1935" s="2" t="s">
        <v>98</v>
      </c>
      <c r="BU1935" s="47" t="s">
        <v>19850</v>
      </c>
      <c r="BV1935" s="18"/>
      <c r="BW1935" s="47"/>
      <c r="BX1935" s="47" t="s">
        <v>19825</v>
      </c>
      <c r="BY1935" s="42" t="str">
        <f t="shared" si="18"/>
        <v>Gender - Male;Gender - Male;;Leeds;Hyde Park;Woodhouse;Headingley;</v>
      </c>
      <c r="BZ1935" s="73"/>
    </row>
    <row r="1936" spans="1:78" ht="15">
      <c r="A1936" s="10" t="s">
        <v>51</v>
      </c>
      <c r="B1936" s="28">
        <f>VLOOKUP(A1936,Organisations!$A$2:$B$7,2,FALSE)</f>
        <v>4</v>
      </c>
      <c r="C1936" s="10" t="s">
        <v>12869</v>
      </c>
      <c r="D1936" s="10" t="s">
        <v>12870</v>
      </c>
      <c r="E1936" s="28" t="str">
        <f t="shared" si="0"/>
        <v>The Centre for Health Promotion Research (CHPR) is based within the Faculty of Health at Leeds Beckett University and ha</v>
      </c>
      <c r="F1936" s="10" t="s">
        <v>12872</v>
      </c>
      <c r="G1936" s="10" t="s">
        <v>68</v>
      </c>
      <c r="H1936" s="11"/>
      <c r="K1936" s="30" t="s">
        <v>12873</v>
      </c>
      <c r="L1936" s="10" t="s">
        <v>12874</v>
      </c>
      <c r="M1936" s="28" t="str">
        <f t="shared" ref="M1936:Q1936" si="11617">IFERROR(IF(FIND(M$1,$F1936)&gt;1,"Age - Children",""),"")</f>
        <v/>
      </c>
      <c r="N1936" s="28" t="str">
        <f t="shared" si="11617"/>
        <v/>
      </c>
      <c r="O1936" s="28" t="str">
        <f t="shared" si="11617"/>
        <v/>
      </c>
      <c r="P1936" s="28" t="str">
        <f t="shared" si="11617"/>
        <v/>
      </c>
      <c r="Q1936" s="28" t="str">
        <f t="shared" si="11617"/>
        <v/>
      </c>
      <c r="R1936" s="28" t="str">
        <f t="shared" ref="R1936:T1936" si="11618">IFERROR(IF(FIND(R$1,$F1936)&gt;1,"Age - Elderly",""),"")</f>
        <v/>
      </c>
      <c r="S1936" s="28" t="str">
        <f t="shared" si="11618"/>
        <v/>
      </c>
      <c r="T1936" s="28" t="str">
        <f t="shared" si="11618"/>
        <v/>
      </c>
      <c r="U1936" s="28" t="str">
        <f t="shared" si="3"/>
        <v/>
      </c>
      <c r="V1936" s="28" t="str">
        <f t="shared" si="4"/>
        <v/>
      </c>
      <c r="X1936" s="28" t="str">
        <f t="shared" si="5"/>
        <v/>
      </c>
      <c r="Y1936" s="28" t="str">
        <f t="shared" si="6"/>
        <v/>
      </c>
      <c r="Z1936" s="28" t="str">
        <f t="shared" si="7"/>
        <v>Gender - Male</v>
      </c>
      <c r="AB1936" s="28" t="str">
        <f t="shared" si="8"/>
        <v/>
      </c>
      <c r="AD1936" s="28" t="str">
        <f t="shared" si="9"/>
        <v>Gender - Male;</v>
      </c>
      <c r="AG1936" s="28" t="str">
        <f t="shared" ref="AG1936:AL1936" si="11619">IFERROR(IF(FIND(AG$1,$F1936)&gt;1,AG$1,""),"")</f>
        <v/>
      </c>
      <c r="AH1936" s="28" t="str">
        <f t="shared" si="11619"/>
        <v/>
      </c>
      <c r="AI1936" s="28" t="str">
        <f t="shared" si="11619"/>
        <v/>
      </c>
      <c r="AJ1936" s="28" t="str">
        <f t="shared" si="11619"/>
        <v/>
      </c>
      <c r="AK1936" s="28" t="str">
        <f t="shared" si="11619"/>
        <v/>
      </c>
      <c r="AL1936" s="28" t="str">
        <f t="shared" si="11619"/>
        <v/>
      </c>
      <c r="AM1936" s="28" t="str">
        <f t="shared" si="11"/>
        <v/>
      </c>
      <c r="AN1936" s="28" t="str">
        <f t="shared" ref="AN1936:AQ1936" si="11620">IFERROR(IF(FIND(AN$1,$F1936)&gt;1,"Status - LGBT",""),"")</f>
        <v/>
      </c>
      <c r="AO1936" s="28" t="str">
        <f t="shared" si="11620"/>
        <v/>
      </c>
      <c r="AP1936" s="28" t="str">
        <f t="shared" si="11620"/>
        <v/>
      </c>
      <c r="AQ1936" s="28" t="str">
        <f t="shared" si="11620"/>
        <v/>
      </c>
      <c r="AR1936" s="28" t="str">
        <f t="shared" ref="AR1936:AV1936" si="11621">IFERROR(IF(FIND(AR$1,$F1936)&gt;1,"BME",""),"")</f>
        <v/>
      </c>
      <c r="AS1936" s="28" t="str">
        <f t="shared" si="11621"/>
        <v/>
      </c>
      <c r="AT1936" s="28" t="str">
        <f t="shared" si="11621"/>
        <v/>
      </c>
      <c r="AU1936" s="28" t="str">
        <f t="shared" si="11621"/>
        <v/>
      </c>
      <c r="AV1936" s="28" t="str">
        <f t="shared" si="11621"/>
        <v/>
      </c>
      <c r="AW1936" s="28" t="str">
        <f t="shared" ref="AW1936:BC1936" si="11622">IFERROR(IF(FIND(AW$1,$F1936)&gt;1,AW$1,""),"")</f>
        <v/>
      </c>
      <c r="AX1936" s="28" t="str">
        <f t="shared" si="11622"/>
        <v/>
      </c>
      <c r="AY1936" s="28" t="str">
        <f t="shared" si="11622"/>
        <v/>
      </c>
      <c r="AZ1936" s="28" t="str">
        <f t="shared" si="11622"/>
        <v/>
      </c>
      <c r="BA1936" s="28" t="str">
        <f t="shared" si="11622"/>
        <v/>
      </c>
      <c r="BB1936" s="28" t="str">
        <f t="shared" si="11622"/>
        <v/>
      </c>
      <c r="BC1936" s="28" t="str">
        <f t="shared" si="11622"/>
        <v/>
      </c>
      <c r="BD1936" s="28" t="str">
        <f t="shared" si="15"/>
        <v/>
      </c>
      <c r="BG1936" s="2" t="s">
        <v>12875</v>
      </c>
      <c r="BJ1936" s="28" t="str">
        <f t="shared" si="16"/>
        <v/>
      </c>
      <c r="BK1936" s="28" t="str">
        <f t="shared" si="17"/>
        <v/>
      </c>
      <c r="BL1936" s="2" t="s">
        <v>20076</v>
      </c>
      <c r="BM1936" s="2" t="s">
        <v>98</v>
      </c>
      <c r="BU1936" s="50" t="s">
        <v>19892</v>
      </c>
      <c r="BV1936" s="12"/>
      <c r="BW1936" s="50"/>
      <c r="BX1936" s="50" t="s">
        <v>20077</v>
      </c>
      <c r="BY1936" s="42" t="str">
        <f t="shared" si="18"/>
        <v>Gender - Male;;Hyde Park;Woodhouse;</v>
      </c>
      <c r="BZ1936" s="72"/>
    </row>
    <row r="1937" spans="1:78" ht="15">
      <c r="A1937" s="16" t="s">
        <v>51</v>
      </c>
      <c r="B1937" s="28">
        <f>VLOOKUP(A1937,Organisations!$A$2:$B$7,2,FALSE)</f>
        <v>4</v>
      </c>
      <c r="C1937" s="16" t="s">
        <v>12877</v>
      </c>
      <c r="D1937" s="16" t="s">
        <v>12878</v>
      </c>
      <c r="E1937" s="28" t="str">
        <f t="shared" si="0"/>
        <v>Christian Church - worshipping God, encouraging discipleship, engaging with the community. Funky Friday - Kids Club; gam</v>
      </c>
      <c r="F1937" s="16" t="s">
        <v>12880</v>
      </c>
      <c r="G1937" s="16" t="s">
        <v>68</v>
      </c>
      <c r="H1937" s="54"/>
      <c r="K1937" s="26" t="s">
        <v>12881</v>
      </c>
      <c r="L1937" s="16" t="s">
        <v>12882</v>
      </c>
      <c r="M1937" s="28" t="str">
        <f t="shared" ref="M1937:Q1937" si="11623">IFERROR(IF(FIND(M$1,$F1937)&gt;1,"Age - Children",""),"")</f>
        <v>Age - Children</v>
      </c>
      <c r="N1937" s="28" t="str">
        <f t="shared" si="11623"/>
        <v/>
      </c>
      <c r="O1937" s="28" t="str">
        <f t="shared" si="11623"/>
        <v/>
      </c>
      <c r="P1937" s="28" t="str">
        <f t="shared" si="11623"/>
        <v/>
      </c>
      <c r="Q1937" s="28" t="str">
        <f t="shared" si="11623"/>
        <v>Age - Children</v>
      </c>
      <c r="R1937" s="28" t="str">
        <f t="shared" ref="R1937:T1937" si="11624">IFERROR(IF(FIND(R$1,$F1937)&gt;1,"Age - Elderly",""),"")</f>
        <v/>
      </c>
      <c r="S1937" s="28" t="str">
        <f t="shared" si="11624"/>
        <v/>
      </c>
      <c r="T1937" s="28" t="str">
        <f t="shared" si="11624"/>
        <v/>
      </c>
      <c r="U1937" s="28" t="str">
        <f t="shared" si="3"/>
        <v>Age - Children;Age - Children;</v>
      </c>
      <c r="V1937" s="28" t="str">
        <f t="shared" si="4"/>
        <v/>
      </c>
      <c r="X1937" s="28" t="str">
        <f t="shared" si="5"/>
        <v/>
      </c>
      <c r="Y1937" s="28" t="str">
        <f t="shared" si="6"/>
        <v/>
      </c>
      <c r="Z1937" s="28" t="str">
        <f t="shared" si="7"/>
        <v/>
      </c>
      <c r="AB1937" s="28" t="str">
        <f t="shared" si="8"/>
        <v/>
      </c>
      <c r="AD1937" s="28" t="str">
        <f t="shared" si="9"/>
        <v/>
      </c>
      <c r="AG1937" s="28" t="str">
        <f t="shared" ref="AG1937:AL1937" si="11625">IFERROR(IF(FIND(AG$1,$F1937)&gt;1,AG$1,""),"")</f>
        <v/>
      </c>
      <c r="AH1937" s="28" t="str">
        <f t="shared" si="11625"/>
        <v/>
      </c>
      <c r="AI1937" s="28" t="str">
        <f t="shared" si="11625"/>
        <v/>
      </c>
      <c r="AJ1937" s="28" t="str">
        <f t="shared" si="11625"/>
        <v/>
      </c>
      <c r="AK1937" s="28" t="str">
        <f t="shared" si="11625"/>
        <v/>
      </c>
      <c r="AL1937" s="28" t="str">
        <f t="shared" si="11625"/>
        <v/>
      </c>
      <c r="AM1937" s="28" t="str">
        <f t="shared" si="11"/>
        <v/>
      </c>
      <c r="AN1937" s="28" t="str">
        <f t="shared" ref="AN1937:AQ1937" si="11626">IFERROR(IF(FIND(AN$1,$F1937)&gt;1,"Status - LGBT",""),"")</f>
        <v/>
      </c>
      <c r="AO1937" s="28" t="str">
        <f t="shared" si="11626"/>
        <v/>
      </c>
      <c r="AP1937" s="28" t="str">
        <f t="shared" si="11626"/>
        <v/>
      </c>
      <c r="AQ1937" s="28" t="str">
        <f t="shared" si="11626"/>
        <v/>
      </c>
      <c r="AR1937" s="28" t="str">
        <f t="shared" ref="AR1937:AV1937" si="11627">IFERROR(IF(FIND(AR$1,$F1937)&gt;1,"BME",""),"")</f>
        <v/>
      </c>
      <c r="AS1937" s="28" t="str">
        <f t="shared" si="11627"/>
        <v/>
      </c>
      <c r="AT1937" s="28" t="str">
        <f t="shared" si="11627"/>
        <v/>
      </c>
      <c r="AU1937" s="28" t="str">
        <f t="shared" si="11627"/>
        <v/>
      </c>
      <c r="AV1937" s="28" t="str">
        <f t="shared" si="11627"/>
        <v/>
      </c>
      <c r="AW1937" s="28" t="str">
        <f t="shared" ref="AW1937:BC1937" si="11628">IFERROR(IF(FIND(AW$1,$F1937)&gt;1,AW$1,""),"")</f>
        <v/>
      </c>
      <c r="AX1937" s="28" t="str">
        <f t="shared" si="11628"/>
        <v/>
      </c>
      <c r="AY1937" s="28" t="str">
        <f t="shared" si="11628"/>
        <v/>
      </c>
      <c r="AZ1937" s="28" t="str">
        <f t="shared" si="11628"/>
        <v/>
      </c>
      <c r="BA1937" s="28" t="str">
        <f t="shared" si="11628"/>
        <v/>
      </c>
      <c r="BB1937" s="28" t="str">
        <f t="shared" si="11628"/>
        <v/>
      </c>
      <c r="BC1937" s="28" t="str">
        <f t="shared" si="11628"/>
        <v/>
      </c>
      <c r="BD1937" s="28" t="str">
        <f t="shared" si="15"/>
        <v/>
      </c>
      <c r="BG1937" s="2" t="s">
        <v>12867</v>
      </c>
      <c r="BJ1937" s="28" t="str">
        <f t="shared" si="16"/>
        <v/>
      </c>
      <c r="BK1937" s="28" t="str">
        <f t="shared" si="17"/>
        <v/>
      </c>
      <c r="BL1937" s="2" t="s">
        <v>2199</v>
      </c>
      <c r="BM1937" s="2" t="s">
        <v>98</v>
      </c>
      <c r="BO1937" s="2" t="s">
        <v>2863</v>
      </c>
      <c r="BP1937" s="2" t="s">
        <v>2863</v>
      </c>
      <c r="BR1937" s="2" t="s">
        <v>2863</v>
      </c>
      <c r="BU1937" s="18"/>
      <c r="BV1937" s="18"/>
      <c r="BW1937" s="47"/>
      <c r="BX1937" s="47" t="s">
        <v>20078</v>
      </c>
      <c r="BY1937" s="42" t="str">
        <f t="shared" si="18"/>
        <v>Age - Children;Age - Children;;</v>
      </c>
      <c r="BZ1937" s="73"/>
    </row>
    <row r="1938" spans="1:78" ht="15">
      <c r="A1938" s="10" t="s">
        <v>51</v>
      </c>
      <c r="B1938" s="28">
        <f>VLOOKUP(A1938,Organisations!$A$2:$B$7,2,FALSE)</f>
        <v>4</v>
      </c>
      <c r="C1938" s="10" t="s">
        <v>12884</v>
      </c>
      <c r="D1938" s="10" t="s">
        <v>12885</v>
      </c>
      <c r="E1938" s="28" t="str">
        <f t="shared" si="0"/>
        <v/>
      </c>
      <c r="F1938" s="10"/>
      <c r="G1938" s="10" t="s">
        <v>68</v>
      </c>
      <c r="H1938" s="11"/>
      <c r="K1938" s="30" t="s">
        <v>12886</v>
      </c>
      <c r="L1938" s="10" t="s">
        <v>12887</v>
      </c>
      <c r="M1938" s="28" t="str">
        <f t="shared" ref="M1938:Q1938" si="11629">IFERROR(IF(FIND(M$1,$F1938)&gt;1,"Age - Children",""),"")</f>
        <v/>
      </c>
      <c r="N1938" s="28" t="str">
        <f t="shared" si="11629"/>
        <v/>
      </c>
      <c r="O1938" s="28" t="str">
        <f t="shared" si="11629"/>
        <v/>
      </c>
      <c r="P1938" s="28" t="str">
        <f t="shared" si="11629"/>
        <v/>
      </c>
      <c r="Q1938" s="28" t="str">
        <f t="shared" si="11629"/>
        <v/>
      </c>
      <c r="R1938" s="28" t="str">
        <f t="shared" ref="R1938:T1938" si="11630">IFERROR(IF(FIND(R$1,$F1938)&gt;1,"Age - Elderly",""),"")</f>
        <v/>
      </c>
      <c r="S1938" s="28" t="str">
        <f t="shared" si="11630"/>
        <v/>
      </c>
      <c r="T1938" s="28" t="str">
        <f t="shared" si="11630"/>
        <v/>
      </c>
      <c r="U1938" s="28" t="str">
        <f t="shared" si="3"/>
        <v/>
      </c>
      <c r="V1938" s="28" t="str">
        <f t="shared" si="4"/>
        <v/>
      </c>
      <c r="X1938" s="28" t="str">
        <f t="shared" si="5"/>
        <v/>
      </c>
      <c r="Y1938" s="28" t="str">
        <f t="shared" si="6"/>
        <v/>
      </c>
      <c r="Z1938" s="28" t="str">
        <f t="shared" si="7"/>
        <v/>
      </c>
      <c r="AB1938" s="28" t="str">
        <f t="shared" si="8"/>
        <v/>
      </c>
      <c r="AD1938" s="28" t="str">
        <f t="shared" si="9"/>
        <v/>
      </c>
      <c r="AG1938" s="28" t="str">
        <f t="shared" ref="AG1938:AL1938" si="11631">IFERROR(IF(FIND(AG$1,$F1938)&gt;1,AG$1,""),"")</f>
        <v/>
      </c>
      <c r="AH1938" s="28" t="str">
        <f t="shared" si="11631"/>
        <v/>
      </c>
      <c r="AI1938" s="28" t="str">
        <f t="shared" si="11631"/>
        <v/>
      </c>
      <c r="AJ1938" s="28" t="str">
        <f t="shared" si="11631"/>
        <v/>
      </c>
      <c r="AK1938" s="28" t="str">
        <f t="shared" si="11631"/>
        <v/>
      </c>
      <c r="AL1938" s="28" t="str">
        <f t="shared" si="11631"/>
        <v/>
      </c>
      <c r="AM1938" s="28" t="str">
        <f t="shared" si="11"/>
        <v/>
      </c>
      <c r="AN1938" s="28" t="str">
        <f t="shared" ref="AN1938:AQ1938" si="11632">IFERROR(IF(FIND(AN$1,$F1938)&gt;1,"Status - LGBT",""),"")</f>
        <v/>
      </c>
      <c r="AO1938" s="28" t="str">
        <f t="shared" si="11632"/>
        <v/>
      </c>
      <c r="AP1938" s="28" t="str">
        <f t="shared" si="11632"/>
        <v/>
      </c>
      <c r="AQ1938" s="28" t="str">
        <f t="shared" si="11632"/>
        <v/>
      </c>
      <c r="AR1938" s="28" t="str">
        <f t="shared" ref="AR1938:AV1938" si="11633">IFERROR(IF(FIND(AR$1,$F1938)&gt;1,"BME",""),"")</f>
        <v/>
      </c>
      <c r="AS1938" s="28" t="str">
        <f t="shared" si="11633"/>
        <v/>
      </c>
      <c r="AT1938" s="28" t="str">
        <f t="shared" si="11633"/>
        <v/>
      </c>
      <c r="AU1938" s="28" t="str">
        <f t="shared" si="11633"/>
        <v/>
      </c>
      <c r="AV1938" s="28" t="str">
        <f t="shared" si="11633"/>
        <v/>
      </c>
      <c r="AW1938" s="28" t="str">
        <f t="shared" ref="AW1938:BC1938" si="11634">IFERROR(IF(FIND(AW$1,$F1938)&gt;1,AW$1,""),"")</f>
        <v/>
      </c>
      <c r="AX1938" s="28" t="str">
        <f t="shared" si="11634"/>
        <v/>
      </c>
      <c r="AY1938" s="28" t="str">
        <f t="shared" si="11634"/>
        <v/>
      </c>
      <c r="AZ1938" s="28" t="str">
        <f t="shared" si="11634"/>
        <v/>
      </c>
      <c r="BA1938" s="28" t="str">
        <f t="shared" si="11634"/>
        <v/>
      </c>
      <c r="BB1938" s="28" t="str">
        <f t="shared" si="11634"/>
        <v/>
      </c>
      <c r="BC1938" s="28" t="str">
        <f t="shared" si="11634"/>
        <v/>
      </c>
      <c r="BD1938" s="28" t="str">
        <f t="shared" si="15"/>
        <v/>
      </c>
      <c r="BG1938" s="2" t="s">
        <v>12888</v>
      </c>
      <c r="BJ1938" s="28" t="str">
        <f t="shared" si="16"/>
        <v/>
      </c>
      <c r="BK1938" s="28" t="str">
        <f t="shared" si="17"/>
        <v/>
      </c>
      <c r="BL1938" s="2" t="s">
        <v>2199</v>
      </c>
      <c r="BM1938" s="2" t="s">
        <v>98</v>
      </c>
      <c r="BU1938" s="50" t="s">
        <v>690</v>
      </c>
      <c r="BV1938" s="12"/>
      <c r="BW1938" s="50"/>
      <c r="BX1938" s="50" t="s">
        <v>20079</v>
      </c>
      <c r="BY1938" s="42" t="str">
        <f t="shared" si="18"/>
        <v>Chapel Allerton;</v>
      </c>
      <c r="BZ1938" s="72"/>
    </row>
    <row r="1939" spans="1:78" ht="15">
      <c r="A1939" s="16" t="s">
        <v>51</v>
      </c>
      <c r="B1939" s="28">
        <f>VLOOKUP(A1939,Organisations!$A$2:$B$7,2,FALSE)</f>
        <v>4</v>
      </c>
      <c r="C1939" s="16" t="s">
        <v>12890</v>
      </c>
      <c r="D1939" s="16" t="s">
        <v>12891</v>
      </c>
      <c r="E1939" s="28" t="str">
        <f t="shared" si="0"/>
        <v>Chapel Allerton Methodist Church provides worship to promote spiritual growth and deeper faith in God through Jesus Chri</v>
      </c>
      <c r="F1939" s="16" t="s">
        <v>12893</v>
      </c>
      <c r="G1939" s="16" t="s">
        <v>68</v>
      </c>
      <c r="H1939" s="54"/>
      <c r="K1939" s="26" t="s">
        <v>12894</v>
      </c>
      <c r="L1939" s="18"/>
      <c r="M1939" s="28" t="str">
        <f t="shared" ref="M1939:Q1939" si="11635">IFERROR(IF(FIND(M$1,$F1939)&gt;1,"Age - Children",""),"")</f>
        <v/>
      </c>
      <c r="N1939" s="28" t="str">
        <f t="shared" si="11635"/>
        <v/>
      </c>
      <c r="O1939" s="28" t="str">
        <f t="shared" si="11635"/>
        <v/>
      </c>
      <c r="P1939" s="28" t="str">
        <f t="shared" si="11635"/>
        <v/>
      </c>
      <c r="Q1939" s="28" t="str">
        <f t="shared" si="11635"/>
        <v>Age - Children</v>
      </c>
      <c r="R1939" s="28" t="str">
        <f t="shared" ref="R1939:T1939" si="11636">IFERROR(IF(FIND(R$1,$F1939)&gt;1,"Age - Elderly",""),"")</f>
        <v/>
      </c>
      <c r="S1939" s="28" t="str">
        <f t="shared" si="11636"/>
        <v/>
      </c>
      <c r="T1939" s="28" t="str">
        <f t="shared" si="11636"/>
        <v/>
      </c>
      <c r="U1939" s="28" t="str">
        <f t="shared" si="3"/>
        <v>Age - Children;</v>
      </c>
      <c r="V1939" s="28" t="str">
        <f t="shared" si="4"/>
        <v/>
      </c>
      <c r="X1939" s="28" t="str">
        <f t="shared" si="5"/>
        <v/>
      </c>
      <c r="Y1939" s="28" t="str">
        <f t="shared" si="6"/>
        <v/>
      </c>
      <c r="Z1939" s="28" t="str">
        <f t="shared" si="7"/>
        <v/>
      </c>
      <c r="AB1939" s="28" t="str">
        <f t="shared" si="8"/>
        <v/>
      </c>
      <c r="AD1939" s="28" t="str">
        <f t="shared" si="9"/>
        <v/>
      </c>
      <c r="AG1939" s="28" t="str">
        <f t="shared" ref="AG1939:AL1939" si="11637">IFERROR(IF(FIND(AG$1,$F1939)&gt;1,AG$1,""),"")</f>
        <v/>
      </c>
      <c r="AH1939" s="28" t="str">
        <f t="shared" si="11637"/>
        <v/>
      </c>
      <c r="AI1939" s="28" t="str">
        <f t="shared" si="11637"/>
        <v/>
      </c>
      <c r="AJ1939" s="28" t="str">
        <f t="shared" si="11637"/>
        <v/>
      </c>
      <c r="AK1939" s="28" t="str">
        <f t="shared" si="11637"/>
        <v/>
      </c>
      <c r="AL1939" s="28" t="str">
        <f t="shared" si="11637"/>
        <v/>
      </c>
      <c r="AM1939" s="28" t="str">
        <f t="shared" si="11"/>
        <v/>
      </c>
      <c r="AN1939" s="28" t="str">
        <f t="shared" ref="AN1939:AQ1939" si="11638">IFERROR(IF(FIND(AN$1,$F1939)&gt;1,"Status - LGBT",""),"")</f>
        <v/>
      </c>
      <c r="AO1939" s="28" t="str">
        <f t="shared" si="11638"/>
        <v/>
      </c>
      <c r="AP1939" s="28" t="str">
        <f t="shared" si="11638"/>
        <v/>
      </c>
      <c r="AQ1939" s="28" t="str">
        <f t="shared" si="11638"/>
        <v/>
      </c>
      <c r="AR1939" s="28" t="str">
        <f t="shared" ref="AR1939:AV1939" si="11639">IFERROR(IF(FIND(AR$1,$F1939)&gt;1,"BME",""),"")</f>
        <v/>
      </c>
      <c r="AS1939" s="28" t="str">
        <f t="shared" si="11639"/>
        <v/>
      </c>
      <c r="AT1939" s="28" t="str">
        <f t="shared" si="11639"/>
        <v/>
      </c>
      <c r="AU1939" s="28" t="str">
        <f t="shared" si="11639"/>
        <v/>
      </c>
      <c r="AV1939" s="28" t="str">
        <f t="shared" si="11639"/>
        <v/>
      </c>
      <c r="AW1939" s="28" t="str">
        <f t="shared" ref="AW1939:BC1939" si="11640">IFERROR(IF(FIND(AW$1,$F1939)&gt;1,AW$1,""),"")</f>
        <v/>
      </c>
      <c r="AX1939" s="28" t="str">
        <f t="shared" si="11640"/>
        <v/>
      </c>
      <c r="AY1939" s="28" t="str">
        <f t="shared" si="11640"/>
        <v/>
      </c>
      <c r="AZ1939" s="28" t="str">
        <f t="shared" si="11640"/>
        <v/>
      </c>
      <c r="BA1939" s="28" t="str">
        <f t="shared" si="11640"/>
        <v/>
      </c>
      <c r="BB1939" s="28" t="str">
        <f t="shared" si="11640"/>
        <v/>
      </c>
      <c r="BC1939" s="28" t="str">
        <f t="shared" si="11640"/>
        <v/>
      </c>
      <c r="BD1939" s="28" t="str">
        <f t="shared" si="15"/>
        <v/>
      </c>
      <c r="BG1939" s="2" t="s">
        <v>12895</v>
      </c>
      <c r="BJ1939" s="28" t="str">
        <f t="shared" si="16"/>
        <v/>
      </c>
      <c r="BK1939" s="28" t="str">
        <f t="shared" si="17"/>
        <v/>
      </c>
      <c r="BL1939" s="2" t="s">
        <v>20080</v>
      </c>
      <c r="BM1939" s="2" t="s">
        <v>98</v>
      </c>
      <c r="BO1939" s="2" t="s">
        <v>2863</v>
      </c>
      <c r="BP1939" s="2" t="s">
        <v>2863</v>
      </c>
      <c r="BU1939" s="18"/>
      <c r="BV1939" s="18"/>
      <c r="BW1939" s="47"/>
      <c r="BX1939" s="47" t="s">
        <v>19860</v>
      </c>
      <c r="BY1939" s="42" t="str">
        <f t="shared" si="18"/>
        <v>Age - Children;;</v>
      </c>
      <c r="BZ1939" s="73"/>
    </row>
    <row r="1940" spans="1:78" ht="15">
      <c r="A1940" s="10" t="s">
        <v>51</v>
      </c>
      <c r="B1940" s="28">
        <f>VLOOKUP(A1940,Organisations!$A$2:$B$7,2,FALSE)</f>
        <v>4</v>
      </c>
      <c r="C1940" s="10" t="s">
        <v>12897</v>
      </c>
      <c r="D1940" s="10" t="s">
        <v>12898</v>
      </c>
      <c r="E1940" s="28" t="str">
        <f t="shared" si="0"/>
        <v>Social events 2-3 times a year. Committee Meetings every two months - venue varies.</v>
      </c>
      <c r="F1940" s="10" t="s">
        <v>12899</v>
      </c>
      <c r="G1940" s="10" t="s">
        <v>68</v>
      </c>
      <c r="H1940" s="11"/>
      <c r="K1940" s="59"/>
      <c r="L1940" s="10" t="s">
        <v>12900</v>
      </c>
      <c r="M1940" s="28" t="str">
        <f t="shared" ref="M1940:Q1940" si="11641">IFERROR(IF(FIND(M$1,$F1940)&gt;1,"Age - Children",""),"")</f>
        <v/>
      </c>
      <c r="N1940" s="28" t="str">
        <f t="shared" si="11641"/>
        <v/>
      </c>
      <c r="O1940" s="28" t="str">
        <f t="shared" si="11641"/>
        <v/>
      </c>
      <c r="P1940" s="28" t="str">
        <f t="shared" si="11641"/>
        <v/>
      </c>
      <c r="Q1940" s="28" t="str">
        <f t="shared" si="11641"/>
        <v/>
      </c>
      <c r="R1940" s="28" t="str">
        <f t="shared" ref="R1940:T1940" si="11642">IFERROR(IF(FIND(R$1,$F1940)&gt;1,"Age - Elderly",""),"")</f>
        <v/>
      </c>
      <c r="S1940" s="28" t="str">
        <f t="shared" si="11642"/>
        <v/>
      </c>
      <c r="T1940" s="28" t="str">
        <f t="shared" si="11642"/>
        <v/>
      </c>
      <c r="U1940" s="28" t="str">
        <f t="shared" si="3"/>
        <v/>
      </c>
      <c r="V1940" s="28" t="str">
        <f t="shared" si="4"/>
        <v/>
      </c>
      <c r="X1940" s="28" t="str">
        <f t="shared" si="5"/>
        <v/>
      </c>
      <c r="Y1940" s="28" t="str">
        <f t="shared" si="6"/>
        <v/>
      </c>
      <c r="Z1940" s="28" t="str">
        <f t="shared" si="7"/>
        <v/>
      </c>
      <c r="AB1940" s="28" t="str">
        <f t="shared" si="8"/>
        <v/>
      </c>
      <c r="AD1940" s="28" t="str">
        <f t="shared" si="9"/>
        <v/>
      </c>
      <c r="AG1940" s="28" t="str">
        <f t="shared" ref="AG1940:AL1940" si="11643">IFERROR(IF(FIND(AG$1,$F1940)&gt;1,AG$1,""),"")</f>
        <v/>
      </c>
      <c r="AH1940" s="28" t="str">
        <f t="shared" si="11643"/>
        <v/>
      </c>
      <c r="AI1940" s="28" t="str">
        <f t="shared" si="11643"/>
        <v/>
      </c>
      <c r="AJ1940" s="28" t="str">
        <f t="shared" si="11643"/>
        <v/>
      </c>
      <c r="AK1940" s="28" t="str">
        <f t="shared" si="11643"/>
        <v/>
      </c>
      <c r="AL1940" s="28" t="str">
        <f t="shared" si="11643"/>
        <v/>
      </c>
      <c r="AM1940" s="28" t="str">
        <f t="shared" si="11"/>
        <v/>
      </c>
      <c r="AN1940" s="28" t="str">
        <f t="shared" ref="AN1940:AQ1940" si="11644">IFERROR(IF(FIND(AN$1,$F1940)&gt;1,"Status - LGBT",""),"")</f>
        <v/>
      </c>
      <c r="AO1940" s="28" t="str">
        <f t="shared" si="11644"/>
        <v/>
      </c>
      <c r="AP1940" s="28" t="str">
        <f t="shared" si="11644"/>
        <v/>
      </c>
      <c r="AQ1940" s="28" t="str">
        <f t="shared" si="11644"/>
        <v/>
      </c>
      <c r="AR1940" s="28" t="str">
        <f t="shared" ref="AR1940:AV1940" si="11645">IFERROR(IF(FIND(AR$1,$F1940)&gt;1,"BME",""),"")</f>
        <v/>
      </c>
      <c r="AS1940" s="28" t="str">
        <f t="shared" si="11645"/>
        <v/>
      </c>
      <c r="AT1940" s="28" t="str">
        <f t="shared" si="11645"/>
        <v/>
      </c>
      <c r="AU1940" s="28" t="str">
        <f t="shared" si="11645"/>
        <v/>
      </c>
      <c r="AV1940" s="28" t="str">
        <f t="shared" si="11645"/>
        <v/>
      </c>
      <c r="AW1940" s="28" t="str">
        <f t="shared" ref="AW1940:BC1940" si="11646">IFERROR(IF(FIND(AW$1,$F1940)&gt;1,AW$1,""),"")</f>
        <v/>
      </c>
      <c r="AX1940" s="28" t="str">
        <f t="shared" si="11646"/>
        <v/>
      </c>
      <c r="AY1940" s="28" t="str">
        <f t="shared" si="11646"/>
        <v/>
      </c>
      <c r="AZ1940" s="28" t="str">
        <f t="shared" si="11646"/>
        <v/>
      </c>
      <c r="BA1940" s="28" t="str">
        <f t="shared" si="11646"/>
        <v/>
      </c>
      <c r="BB1940" s="28" t="str">
        <f t="shared" si="11646"/>
        <v/>
      </c>
      <c r="BC1940" s="28" t="str">
        <f t="shared" si="11646"/>
        <v/>
      </c>
      <c r="BD1940" s="28" t="str">
        <f t="shared" si="15"/>
        <v/>
      </c>
      <c r="BG1940" s="2" t="s">
        <v>12901</v>
      </c>
      <c r="BJ1940" s="28" t="str">
        <f t="shared" si="16"/>
        <v/>
      </c>
      <c r="BK1940" s="28" t="str">
        <f t="shared" si="17"/>
        <v/>
      </c>
      <c r="BL1940" s="2" t="s">
        <v>20081</v>
      </c>
      <c r="BM1940" s="2" t="s">
        <v>98</v>
      </c>
      <c r="BU1940" s="50" t="s">
        <v>690</v>
      </c>
      <c r="BV1940" s="12"/>
      <c r="BW1940" s="50"/>
      <c r="BX1940" s="50" t="s">
        <v>20082</v>
      </c>
      <c r="BY1940" s="42" t="str">
        <f t="shared" si="18"/>
        <v>Chapel Allerton;</v>
      </c>
      <c r="BZ1940" s="72"/>
    </row>
    <row r="1941" spans="1:78" ht="15">
      <c r="A1941" s="16" t="s">
        <v>51</v>
      </c>
      <c r="B1941" s="28">
        <f>VLOOKUP(A1941,Organisations!$A$2:$B$7,2,FALSE)</f>
        <v>4</v>
      </c>
      <c r="C1941" s="16" t="s">
        <v>12903</v>
      </c>
      <c r="D1941" s="16" t="s">
        <v>12904</v>
      </c>
      <c r="E1941" s="28" t="str">
        <f t="shared" si="0"/>
        <v>The service is conducted in sign language.</v>
      </c>
      <c r="F1941" s="16" t="s">
        <v>12905</v>
      </c>
      <c r="G1941" s="16" t="s">
        <v>68</v>
      </c>
      <c r="H1941" s="17"/>
      <c r="K1941" s="33"/>
      <c r="L1941" s="18"/>
      <c r="M1941" s="28" t="str">
        <f t="shared" ref="M1941:Q1941" si="11647">IFERROR(IF(FIND(M$1,$F1941)&gt;1,"Age - Children",""),"")</f>
        <v/>
      </c>
      <c r="N1941" s="28" t="str">
        <f t="shared" si="11647"/>
        <v/>
      </c>
      <c r="O1941" s="28" t="str">
        <f t="shared" si="11647"/>
        <v/>
      </c>
      <c r="P1941" s="28" t="str">
        <f t="shared" si="11647"/>
        <v/>
      </c>
      <c r="Q1941" s="28" t="str">
        <f t="shared" si="11647"/>
        <v/>
      </c>
      <c r="R1941" s="28" t="str">
        <f t="shared" ref="R1941:T1941" si="11648">IFERROR(IF(FIND(R$1,$F1941)&gt;1,"Age - Elderly",""),"")</f>
        <v/>
      </c>
      <c r="S1941" s="28" t="str">
        <f t="shared" si="11648"/>
        <v/>
      </c>
      <c r="T1941" s="28" t="str">
        <f t="shared" si="11648"/>
        <v/>
      </c>
      <c r="U1941" s="28" t="str">
        <f t="shared" si="3"/>
        <v/>
      </c>
      <c r="V1941" s="28" t="str">
        <f t="shared" si="4"/>
        <v/>
      </c>
      <c r="X1941" s="28" t="str">
        <f t="shared" si="5"/>
        <v/>
      </c>
      <c r="Y1941" s="28" t="str">
        <f t="shared" si="6"/>
        <v/>
      </c>
      <c r="Z1941" s="28" t="str">
        <f t="shared" si="7"/>
        <v/>
      </c>
      <c r="AB1941" s="28" t="str">
        <f t="shared" si="8"/>
        <v/>
      </c>
      <c r="AD1941" s="28" t="str">
        <f t="shared" si="9"/>
        <v/>
      </c>
      <c r="AG1941" s="28" t="str">
        <f t="shared" ref="AG1941:AL1941" si="11649">IFERROR(IF(FIND(AG$1,$F1941)&gt;1,AG$1,""),"")</f>
        <v/>
      </c>
      <c r="AH1941" s="28" t="str">
        <f t="shared" si="11649"/>
        <v/>
      </c>
      <c r="AI1941" s="28" t="str">
        <f t="shared" si="11649"/>
        <v/>
      </c>
      <c r="AJ1941" s="28" t="str">
        <f t="shared" si="11649"/>
        <v/>
      </c>
      <c r="AK1941" s="28" t="str">
        <f t="shared" si="11649"/>
        <v/>
      </c>
      <c r="AL1941" s="28" t="str">
        <f t="shared" si="11649"/>
        <v/>
      </c>
      <c r="AM1941" s="28" t="str">
        <f t="shared" si="11"/>
        <v/>
      </c>
      <c r="AN1941" s="28" t="str">
        <f t="shared" ref="AN1941:AQ1941" si="11650">IFERROR(IF(FIND(AN$1,$F1941)&gt;1,"Status - LGBT",""),"")</f>
        <v/>
      </c>
      <c r="AO1941" s="28" t="str">
        <f t="shared" si="11650"/>
        <v/>
      </c>
      <c r="AP1941" s="28" t="str">
        <f t="shared" si="11650"/>
        <v/>
      </c>
      <c r="AQ1941" s="28" t="str">
        <f t="shared" si="11650"/>
        <v/>
      </c>
      <c r="AR1941" s="28" t="str">
        <f t="shared" ref="AR1941:AV1941" si="11651">IFERROR(IF(FIND(AR$1,$F1941)&gt;1,"BME",""),"")</f>
        <v/>
      </c>
      <c r="AS1941" s="28" t="str">
        <f t="shared" si="11651"/>
        <v/>
      </c>
      <c r="AT1941" s="28" t="str">
        <f t="shared" si="11651"/>
        <v/>
      </c>
      <c r="AU1941" s="28" t="str">
        <f t="shared" si="11651"/>
        <v/>
      </c>
      <c r="AV1941" s="28" t="str">
        <f t="shared" si="11651"/>
        <v/>
      </c>
      <c r="AW1941" s="28" t="str">
        <f t="shared" ref="AW1941:BC1941" si="11652">IFERROR(IF(FIND(AW$1,$F1941)&gt;1,AW$1,""),"")</f>
        <v/>
      </c>
      <c r="AX1941" s="28" t="str">
        <f t="shared" si="11652"/>
        <v/>
      </c>
      <c r="AY1941" s="28" t="str">
        <f t="shared" si="11652"/>
        <v/>
      </c>
      <c r="AZ1941" s="28" t="str">
        <f t="shared" si="11652"/>
        <v/>
      </c>
      <c r="BA1941" s="28" t="str">
        <f t="shared" si="11652"/>
        <v/>
      </c>
      <c r="BB1941" s="28" t="str">
        <f t="shared" si="11652"/>
        <v/>
      </c>
      <c r="BC1941" s="28" t="str">
        <f t="shared" si="11652"/>
        <v/>
      </c>
      <c r="BD1941" s="28" t="str">
        <f t="shared" si="15"/>
        <v/>
      </c>
      <c r="BG1941" s="2" t="s">
        <v>12906</v>
      </c>
      <c r="BJ1941" s="28" t="str">
        <f t="shared" si="16"/>
        <v/>
      </c>
      <c r="BK1941" s="28" t="str">
        <f t="shared" si="17"/>
        <v/>
      </c>
      <c r="BL1941" s="2" t="s">
        <v>2334</v>
      </c>
      <c r="BM1941" s="2" t="s">
        <v>98</v>
      </c>
      <c r="BU1941" s="47" t="s">
        <v>20071</v>
      </c>
      <c r="BV1941" s="18"/>
      <c r="BW1941" s="47"/>
      <c r="BX1941" s="47" t="s">
        <v>20083</v>
      </c>
      <c r="BY1941" s="42" t="str">
        <f t="shared" si="18"/>
        <v>Leeds;Alwoodley;Harewood;Moortown;</v>
      </c>
      <c r="BZ1941" s="73"/>
    </row>
    <row r="1942" spans="1:78" ht="15">
      <c r="A1942" s="10" t="s">
        <v>51</v>
      </c>
      <c r="B1942" s="28">
        <f>VLOOKUP(A1942,Organisations!$A$2:$B$7,2,FALSE)</f>
        <v>4</v>
      </c>
      <c r="C1942" s="10" t="s">
        <v>12908</v>
      </c>
      <c r="D1942" s="10" t="s">
        <v>12909</v>
      </c>
      <c r="E1942" s="28" t="str">
        <f t="shared" si="0"/>
        <v/>
      </c>
      <c r="F1942" s="10"/>
      <c r="G1942" s="10" t="s">
        <v>68</v>
      </c>
      <c r="H1942" s="11"/>
      <c r="K1942" s="30" t="s">
        <v>20084</v>
      </c>
      <c r="L1942" s="10" t="s">
        <v>12911</v>
      </c>
      <c r="M1942" s="28" t="str">
        <f t="shared" ref="M1942:Q1942" si="11653">IFERROR(IF(FIND(M$1,$F1942)&gt;1,"Age - Children",""),"")</f>
        <v/>
      </c>
      <c r="N1942" s="28" t="str">
        <f t="shared" si="11653"/>
        <v/>
      </c>
      <c r="O1942" s="28" t="str">
        <f t="shared" si="11653"/>
        <v/>
      </c>
      <c r="P1942" s="28" t="str">
        <f t="shared" si="11653"/>
        <v/>
      </c>
      <c r="Q1942" s="28" t="str">
        <f t="shared" si="11653"/>
        <v/>
      </c>
      <c r="R1942" s="28" t="str">
        <f t="shared" ref="R1942:T1942" si="11654">IFERROR(IF(FIND(R$1,$F1942)&gt;1,"Age - Elderly",""),"")</f>
        <v/>
      </c>
      <c r="S1942" s="28" t="str">
        <f t="shared" si="11654"/>
        <v/>
      </c>
      <c r="T1942" s="28" t="str">
        <f t="shared" si="11654"/>
        <v/>
      </c>
      <c r="U1942" s="28" t="str">
        <f t="shared" si="3"/>
        <v/>
      </c>
      <c r="V1942" s="28" t="str">
        <f t="shared" si="4"/>
        <v/>
      </c>
      <c r="X1942" s="28" t="str">
        <f t="shared" si="5"/>
        <v/>
      </c>
      <c r="Y1942" s="28" t="str">
        <f t="shared" si="6"/>
        <v/>
      </c>
      <c r="Z1942" s="28" t="str">
        <f t="shared" si="7"/>
        <v/>
      </c>
      <c r="AB1942" s="28" t="str">
        <f t="shared" si="8"/>
        <v/>
      </c>
      <c r="AD1942" s="28" t="str">
        <f t="shared" si="9"/>
        <v/>
      </c>
      <c r="AG1942" s="28" t="str">
        <f t="shared" ref="AG1942:AL1942" si="11655">IFERROR(IF(FIND(AG$1,$F1942)&gt;1,AG$1,""),"")</f>
        <v/>
      </c>
      <c r="AH1942" s="28" t="str">
        <f t="shared" si="11655"/>
        <v/>
      </c>
      <c r="AI1942" s="28" t="str">
        <f t="shared" si="11655"/>
        <v/>
      </c>
      <c r="AJ1942" s="28" t="str">
        <f t="shared" si="11655"/>
        <v/>
      </c>
      <c r="AK1942" s="28" t="str">
        <f t="shared" si="11655"/>
        <v/>
      </c>
      <c r="AL1942" s="28" t="str">
        <f t="shared" si="11655"/>
        <v/>
      </c>
      <c r="AM1942" s="28" t="str">
        <f t="shared" si="11"/>
        <v/>
      </c>
      <c r="AN1942" s="28" t="str">
        <f t="shared" ref="AN1942:AQ1942" si="11656">IFERROR(IF(FIND(AN$1,$F1942)&gt;1,"Status - LGBT",""),"")</f>
        <v/>
      </c>
      <c r="AO1942" s="28" t="str">
        <f t="shared" si="11656"/>
        <v/>
      </c>
      <c r="AP1942" s="28" t="str">
        <f t="shared" si="11656"/>
        <v/>
      </c>
      <c r="AQ1942" s="28" t="str">
        <f t="shared" si="11656"/>
        <v/>
      </c>
      <c r="AR1942" s="28" t="str">
        <f t="shared" ref="AR1942:AV1942" si="11657">IFERROR(IF(FIND(AR$1,$F1942)&gt;1,"BME",""),"")</f>
        <v/>
      </c>
      <c r="AS1942" s="28" t="str">
        <f t="shared" si="11657"/>
        <v/>
      </c>
      <c r="AT1942" s="28" t="str">
        <f t="shared" si="11657"/>
        <v/>
      </c>
      <c r="AU1942" s="28" t="str">
        <f t="shared" si="11657"/>
        <v/>
      </c>
      <c r="AV1942" s="28" t="str">
        <f t="shared" si="11657"/>
        <v/>
      </c>
      <c r="AW1942" s="28" t="str">
        <f t="shared" ref="AW1942:BC1942" si="11658">IFERROR(IF(FIND(AW$1,$F1942)&gt;1,AW$1,""),"")</f>
        <v/>
      </c>
      <c r="AX1942" s="28" t="str">
        <f t="shared" si="11658"/>
        <v/>
      </c>
      <c r="AY1942" s="28" t="str">
        <f t="shared" si="11658"/>
        <v/>
      </c>
      <c r="AZ1942" s="28" t="str">
        <f t="shared" si="11658"/>
        <v/>
      </c>
      <c r="BA1942" s="28" t="str">
        <f t="shared" si="11658"/>
        <v/>
      </c>
      <c r="BB1942" s="28" t="str">
        <f t="shared" si="11658"/>
        <v/>
      </c>
      <c r="BC1942" s="28" t="str">
        <f t="shared" si="11658"/>
        <v/>
      </c>
      <c r="BD1942" s="28" t="str">
        <f t="shared" si="15"/>
        <v/>
      </c>
      <c r="BG1942" s="2" t="s">
        <v>12912</v>
      </c>
      <c r="BJ1942" s="28" t="str">
        <f t="shared" si="16"/>
        <v/>
      </c>
      <c r="BK1942" s="28" t="str">
        <f t="shared" si="17"/>
        <v/>
      </c>
      <c r="BL1942" s="2" t="s">
        <v>20085</v>
      </c>
      <c r="BM1942" s="2" t="s">
        <v>98</v>
      </c>
      <c r="BU1942" s="50" t="s">
        <v>690</v>
      </c>
      <c r="BV1942" s="12"/>
      <c r="BW1942" s="50"/>
      <c r="BX1942" s="50" t="s">
        <v>20086</v>
      </c>
      <c r="BY1942" s="42" t="str">
        <f t="shared" si="18"/>
        <v>Chapel Allerton;</v>
      </c>
      <c r="BZ1942" s="72"/>
    </row>
    <row r="1943" spans="1:78" ht="15">
      <c r="A1943" s="16" t="s">
        <v>51</v>
      </c>
      <c r="B1943" s="28">
        <f>VLOOKUP(A1943,Organisations!$A$2:$B$7,2,FALSE)</f>
        <v>4</v>
      </c>
      <c r="C1943" s="23" t="s">
        <v>2730</v>
      </c>
      <c r="D1943" s="23" t="s">
        <v>2731</v>
      </c>
      <c r="E1943" s="28" t="str">
        <f t="shared" si="0"/>
        <v>We aim to offer 24 hour support and counselling services for bereaved parents and families and provide befrienders. A 24</v>
      </c>
      <c r="F1943" s="16" t="s">
        <v>12915</v>
      </c>
      <c r="G1943" s="16" t="s">
        <v>68</v>
      </c>
      <c r="H1943" s="17"/>
      <c r="K1943" s="26" t="s">
        <v>12916</v>
      </c>
      <c r="L1943" s="16" t="s">
        <v>12917</v>
      </c>
      <c r="M1943" s="28" t="str">
        <f t="shared" ref="M1943:Q1943" si="11659">IFERROR(IF(FIND(M$1,$F1943)&gt;1,"Age - Children",""),"")</f>
        <v>Age - Children</v>
      </c>
      <c r="N1943" s="28" t="str">
        <f t="shared" si="11659"/>
        <v/>
      </c>
      <c r="O1943" s="28" t="str">
        <f t="shared" si="11659"/>
        <v/>
      </c>
      <c r="P1943" s="28" t="str">
        <f t="shared" si="11659"/>
        <v/>
      </c>
      <c r="Q1943" s="28" t="str">
        <f t="shared" si="11659"/>
        <v/>
      </c>
      <c r="R1943" s="28" t="str">
        <f t="shared" ref="R1943:T1943" si="11660">IFERROR(IF(FIND(R$1,$F1943)&gt;1,"Age - Elderly",""),"")</f>
        <v/>
      </c>
      <c r="S1943" s="28" t="str">
        <f t="shared" si="11660"/>
        <v/>
      </c>
      <c r="T1943" s="28" t="str">
        <f t="shared" si="11660"/>
        <v/>
      </c>
      <c r="U1943" s="28" t="str">
        <f t="shared" si="3"/>
        <v>Age - Children;</v>
      </c>
      <c r="V1943" s="28" t="str">
        <f t="shared" si="4"/>
        <v/>
      </c>
      <c r="X1943" s="28" t="str">
        <f t="shared" si="5"/>
        <v/>
      </c>
      <c r="Y1943" s="28" t="str">
        <f t="shared" si="6"/>
        <v/>
      </c>
      <c r="Z1943" s="28" t="str">
        <f t="shared" si="7"/>
        <v>Gender - Male</v>
      </c>
      <c r="AB1943" s="28" t="str">
        <f t="shared" si="8"/>
        <v/>
      </c>
      <c r="AD1943" s="28" t="str">
        <f t="shared" si="9"/>
        <v>Gender - Male;</v>
      </c>
      <c r="AG1943" s="28" t="str">
        <f t="shared" ref="AG1943:AL1943" si="11661">IFERROR(IF(FIND(AG$1,$F1943)&gt;1,AG$1,""),"")</f>
        <v/>
      </c>
      <c r="AH1943" s="28" t="str">
        <f t="shared" si="11661"/>
        <v/>
      </c>
      <c r="AI1943" s="28" t="str">
        <f t="shared" si="11661"/>
        <v/>
      </c>
      <c r="AJ1943" s="28" t="str">
        <f t="shared" si="11661"/>
        <v/>
      </c>
      <c r="AK1943" s="28" t="str">
        <f t="shared" si="11661"/>
        <v/>
      </c>
      <c r="AL1943" s="28" t="str">
        <f t="shared" si="11661"/>
        <v/>
      </c>
      <c r="AM1943" s="28" t="str">
        <f t="shared" si="11"/>
        <v/>
      </c>
      <c r="AN1943" s="28" t="str">
        <f t="shared" ref="AN1943:AQ1943" si="11662">IFERROR(IF(FIND(AN$1,$F1943)&gt;1,"Status - LGBT",""),"")</f>
        <v/>
      </c>
      <c r="AO1943" s="28" t="str">
        <f t="shared" si="11662"/>
        <v/>
      </c>
      <c r="AP1943" s="28" t="str">
        <f t="shared" si="11662"/>
        <v/>
      </c>
      <c r="AQ1943" s="28" t="str">
        <f t="shared" si="11662"/>
        <v/>
      </c>
      <c r="AR1943" s="28" t="str">
        <f t="shared" ref="AR1943:AV1943" si="11663">IFERROR(IF(FIND(AR$1,$F1943)&gt;1,"BME",""),"")</f>
        <v/>
      </c>
      <c r="AS1943" s="28" t="str">
        <f t="shared" si="11663"/>
        <v/>
      </c>
      <c r="AT1943" s="28" t="str">
        <f t="shared" si="11663"/>
        <v/>
      </c>
      <c r="AU1943" s="28" t="str">
        <f t="shared" si="11663"/>
        <v/>
      </c>
      <c r="AV1943" s="28" t="str">
        <f t="shared" si="11663"/>
        <v/>
      </c>
      <c r="AW1943" s="28" t="str">
        <f t="shared" ref="AW1943:BC1943" si="11664">IFERROR(IF(FIND(AW$1,$F1943)&gt;1,AW$1,""),"")</f>
        <v/>
      </c>
      <c r="AX1943" s="28" t="str">
        <f t="shared" si="11664"/>
        <v/>
      </c>
      <c r="AY1943" s="28" t="str">
        <f t="shared" si="11664"/>
        <v/>
      </c>
      <c r="AZ1943" s="28" t="str">
        <f t="shared" si="11664"/>
        <v/>
      </c>
      <c r="BA1943" s="28" t="str">
        <f t="shared" si="11664"/>
        <v/>
      </c>
      <c r="BB1943" s="28" t="str">
        <f t="shared" si="11664"/>
        <v/>
      </c>
      <c r="BC1943" s="28" t="str">
        <f t="shared" si="11664"/>
        <v/>
      </c>
      <c r="BD1943" s="28" t="str">
        <f t="shared" si="15"/>
        <v/>
      </c>
      <c r="BG1943" s="2" t="s">
        <v>12918</v>
      </c>
      <c r="BJ1943" s="28" t="str">
        <f t="shared" si="16"/>
        <v/>
      </c>
      <c r="BK1943" s="28" t="str">
        <f t="shared" si="17"/>
        <v/>
      </c>
      <c r="BL1943" s="2" t="s">
        <v>20087</v>
      </c>
      <c r="BM1943" s="2" t="s">
        <v>98</v>
      </c>
      <c r="BU1943" s="47" t="s">
        <v>19918</v>
      </c>
      <c r="BV1943" s="18"/>
      <c r="BW1943" s="47"/>
      <c r="BX1943" s="47" t="s">
        <v>20088</v>
      </c>
      <c r="BY1943" s="42" t="str">
        <f t="shared" si="18"/>
        <v>Age - Children;;Gender - Male;;Leeds;Gipton;Harehills;</v>
      </c>
      <c r="BZ1943" s="73"/>
    </row>
    <row r="1944" spans="1:78" ht="15">
      <c r="A1944" s="10" t="s">
        <v>51</v>
      </c>
      <c r="B1944" s="28">
        <f>VLOOKUP(A1944,Organisations!$A$2:$B$7,2,FALSE)</f>
        <v>4</v>
      </c>
      <c r="C1944" s="10" t="s">
        <v>12920</v>
      </c>
      <c r="D1944" s="10" t="s">
        <v>12921</v>
      </c>
      <c r="E1944" s="28" t="str">
        <f t="shared" si="0"/>
        <v>The group provides recuperative holidays for children from the areas in Belarus affected by the Chernobyl disaster of 19</v>
      </c>
      <c r="F1944" s="10" t="s">
        <v>12923</v>
      </c>
      <c r="G1944" s="10" t="s">
        <v>68</v>
      </c>
      <c r="H1944" s="11"/>
      <c r="K1944" s="30" t="s">
        <v>12924</v>
      </c>
      <c r="L1944" s="10" t="s">
        <v>12925</v>
      </c>
      <c r="M1944" s="28" t="str">
        <f t="shared" ref="M1944:Q1944" si="11665">IFERROR(IF(FIND(M$1,$F1944)&gt;1,"Age - Children",""),"")</f>
        <v>Age - Children</v>
      </c>
      <c r="N1944" s="28" t="str">
        <f t="shared" si="11665"/>
        <v/>
      </c>
      <c r="O1944" s="28" t="str">
        <f t="shared" si="11665"/>
        <v/>
      </c>
      <c r="P1944" s="28" t="str">
        <f t="shared" si="11665"/>
        <v/>
      </c>
      <c r="Q1944" s="28" t="str">
        <f t="shared" si="11665"/>
        <v/>
      </c>
      <c r="R1944" s="28" t="str">
        <f t="shared" ref="R1944:T1944" si="11666">IFERROR(IF(FIND(R$1,$F1944)&gt;1,"Age - Elderly",""),"")</f>
        <v/>
      </c>
      <c r="S1944" s="28" t="str">
        <f t="shared" si="11666"/>
        <v/>
      </c>
      <c r="T1944" s="28" t="str">
        <f t="shared" si="11666"/>
        <v/>
      </c>
      <c r="U1944" s="28" t="str">
        <f t="shared" si="3"/>
        <v>Age - Children;</v>
      </c>
      <c r="V1944" s="28" t="str">
        <f t="shared" si="4"/>
        <v/>
      </c>
      <c r="X1944" s="28" t="str">
        <f t="shared" si="5"/>
        <v/>
      </c>
      <c r="Y1944" s="28" t="str">
        <f t="shared" si="6"/>
        <v/>
      </c>
      <c r="Z1944" s="28" t="str">
        <f t="shared" si="7"/>
        <v/>
      </c>
      <c r="AB1944" s="28" t="str">
        <f t="shared" si="8"/>
        <v/>
      </c>
      <c r="AD1944" s="28" t="str">
        <f t="shared" si="9"/>
        <v/>
      </c>
      <c r="AG1944" s="28" t="str">
        <f t="shared" ref="AG1944:AL1944" si="11667">IFERROR(IF(FIND(AG$1,$F1944)&gt;1,AG$1,""),"")</f>
        <v/>
      </c>
      <c r="AH1944" s="28" t="str">
        <f t="shared" si="11667"/>
        <v/>
      </c>
      <c r="AI1944" s="28" t="str">
        <f t="shared" si="11667"/>
        <v/>
      </c>
      <c r="AJ1944" s="28" t="str">
        <f t="shared" si="11667"/>
        <v/>
      </c>
      <c r="AK1944" s="28" t="str">
        <f t="shared" si="11667"/>
        <v/>
      </c>
      <c r="AL1944" s="28" t="str">
        <f t="shared" si="11667"/>
        <v/>
      </c>
      <c r="AM1944" s="28" t="str">
        <f t="shared" si="11"/>
        <v/>
      </c>
      <c r="AN1944" s="28" t="str">
        <f t="shared" ref="AN1944:AQ1944" si="11668">IFERROR(IF(FIND(AN$1,$F1944)&gt;1,"Status - LGBT",""),"")</f>
        <v/>
      </c>
      <c r="AO1944" s="28" t="str">
        <f t="shared" si="11668"/>
        <v/>
      </c>
      <c r="AP1944" s="28" t="str">
        <f t="shared" si="11668"/>
        <v/>
      </c>
      <c r="AQ1944" s="28" t="str">
        <f t="shared" si="11668"/>
        <v/>
      </c>
      <c r="AR1944" s="28" t="str">
        <f t="shared" ref="AR1944:AV1944" si="11669">IFERROR(IF(FIND(AR$1,$F1944)&gt;1,"BME",""),"")</f>
        <v/>
      </c>
      <c r="AS1944" s="28" t="str">
        <f t="shared" si="11669"/>
        <v/>
      </c>
      <c r="AT1944" s="28" t="str">
        <f t="shared" si="11669"/>
        <v/>
      </c>
      <c r="AU1944" s="28" t="str">
        <f t="shared" si="11669"/>
        <v/>
      </c>
      <c r="AV1944" s="28" t="str">
        <f t="shared" si="11669"/>
        <v/>
      </c>
      <c r="AW1944" s="28" t="str">
        <f t="shared" ref="AW1944:BC1944" si="11670">IFERROR(IF(FIND(AW$1,$F1944)&gt;1,AW$1,""),"")</f>
        <v/>
      </c>
      <c r="AX1944" s="28" t="str">
        <f t="shared" si="11670"/>
        <v/>
      </c>
      <c r="AY1944" s="28" t="str">
        <f t="shared" si="11670"/>
        <v/>
      </c>
      <c r="AZ1944" s="28" t="str">
        <f t="shared" si="11670"/>
        <v/>
      </c>
      <c r="BA1944" s="28" t="str">
        <f t="shared" si="11670"/>
        <v/>
      </c>
      <c r="BB1944" s="28" t="str">
        <f t="shared" si="11670"/>
        <v/>
      </c>
      <c r="BC1944" s="28" t="str">
        <f t="shared" si="11670"/>
        <v/>
      </c>
      <c r="BD1944" s="28" t="str">
        <f t="shared" si="15"/>
        <v/>
      </c>
      <c r="BG1944" s="2" t="s">
        <v>12926</v>
      </c>
      <c r="BJ1944" s="28" t="str">
        <f t="shared" si="16"/>
        <v/>
      </c>
      <c r="BK1944" s="28" t="str">
        <f t="shared" si="17"/>
        <v/>
      </c>
      <c r="BL1944" s="2" t="s">
        <v>5924</v>
      </c>
      <c r="BM1944" s="2" t="s">
        <v>98</v>
      </c>
      <c r="BU1944" s="50" t="s">
        <v>19866</v>
      </c>
      <c r="BV1944" s="12"/>
      <c r="BW1944" s="50"/>
      <c r="BX1944" s="50" t="s">
        <v>20089</v>
      </c>
      <c r="BY1944" s="42" t="str">
        <f t="shared" si="18"/>
        <v>Age - Children;;Leeds;City;Hunslet;</v>
      </c>
      <c r="BZ1944" s="72"/>
    </row>
    <row r="1945" spans="1:78" ht="15">
      <c r="A1945" s="16" t="s">
        <v>51</v>
      </c>
      <c r="B1945" s="28">
        <f>VLOOKUP(A1945,Organisations!$A$2:$B$7,2,FALSE)</f>
        <v>4</v>
      </c>
      <c r="C1945" s="16" t="s">
        <v>12928</v>
      </c>
      <c r="D1945" s="16" t="s">
        <v>12929</v>
      </c>
      <c r="E1945" s="28" t="str">
        <f t="shared" si="0"/>
        <v>ChildLine is the UK's free and confidential 24-hour helpline for children and young people receiving calls on a wide ran</v>
      </c>
      <c r="F1945" s="16" t="s">
        <v>12931</v>
      </c>
      <c r="G1945" s="16" t="s">
        <v>68</v>
      </c>
      <c r="H1945" s="17"/>
      <c r="K1945" s="26" t="s">
        <v>12932</v>
      </c>
      <c r="L1945" s="18"/>
      <c r="M1945" s="28" t="str">
        <f t="shared" ref="M1945:Q1945" si="11671">IFERROR(IF(FIND(M$1,$F1945)&gt;1,"Age - Children",""),"")</f>
        <v>Age - Children</v>
      </c>
      <c r="N1945" s="28" t="str">
        <f t="shared" si="11671"/>
        <v/>
      </c>
      <c r="O1945" s="28" t="str">
        <f t="shared" si="11671"/>
        <v/>
      </c>
      <c r="P1945" s="28" t="str">
        <f t="shared" si="11671"/>
        <v/>
      </c>
      <c r="Q1945" s="28" t="str">
        <f t="shared" si="11671"/>
        <v/>
      </c>
      <c r="R1945" s="28" t="str">
        <f t="shared" ref="R1945:T1945" si="11672">IFERROR(IF(FIND(R$1,$F1945)&gt;1,"Age - Elderly",""),"")</f>
        <v/>
      </c>
      <c r="S1945" s="28" t="str">
        <f t="shared" si="11672"/>
        <v/>
      </c>
      <c r="T1945" s="28" t="str">
        <f t="shared" si="11672"/>
        <v/>
      </c>
      <c r="U1945" s="28" t="str">
        <f t="shared" si="3"/>
        <v>Age - Children;</v>
      </c>
      <c r="V1945" s="28" t="str">
        <f t="shared" si="4"/>
        <v/>
      </c>
      <c r="X1945" s="28" t="str">
        <f t="shared" si="5"/>
        <v/>
      </c>
      <c r="Y1945" s="28" t="str">
        <f t="shared" si="6"/>
        <v/>
      </c>
      <c r="Z1945" s="28" t="str">
        <f t="shared" si="7"/>
        <v/>
      </c>
      <c r="AB1945" s="28" t="str">
        <f t="shared" si="8"/>
        <v/>
      </c>
      <c r="AD1945" s="28" t="str">
        <f t="shared" si="9"/>
        <v/>
      </c>
      <c r="AG1945" s="28" t="str">
        <f t="shared" ref="AG1945:AL1945" si="11673">IFERROR(IF(FIND(AG$1,$F1945)&gt;1,AG$1,""),"")</f>
        <v/>
      </c>
      <c r="AH1945" s="28" t="str">
        <f t="shared" si="11673"/>
        <v/>
      </c>
      <c r="AI1945" s="28" t="str">
        <f t="shared" si="11673"/>
        <v/>
      </c>
      <c r="AJ1945" s="28" t="str">
        <f t="shared" si="11673"/>
        <v/>
      </c>
      <c r="AK1945" s="28" t="str">
        <f t="shared" si="11673"/>
        <v/>
      </c>
      <c r="AL1945" s="28" t="str">
        <f t="shared" si="11673"/>
        <v/>
      </c>
      <c r="AM1945" s="28" t="str">
        <f t="shared" si="11"/>
        <v/>
      </c>
      <c r="AN1945" s="28" t="str">
        <f t="shared" ref="AN1945:AQ1945" si="11674">IFERROR(IF(FIND(AN$1,$F1945)&gt;1,"Status - LGBT",""),"")</f>
        <v/>
      </c>
      <c r="AO1945" s="28" t="str">
        <f t="shared" si="11674"/>
        <v/>
      </c>
      <c r="AP1945" s="28" t="str">
        <f t="shared" si="11674"/>
        <v/>
      </c>
      <c r="AQ1945" s="28" t="str">
        <f t="shared" si="11674"/>
        <v/>
      </c>
      <c r="AR1945" s="28" t="str">
        <f t="shared" ref="AR1945:AV1945" si="11675">IFERROR(IF(FIND(AR$1,$F1945)&gt;1,"BME",""),"")</f>
        <v/>
      </c>
      <c r="AS1945" s="28" t="str">
        <f t="shared" si="11675"/>
        <v/>
      </c>
      <c r="AT1945" s="28" t="str">
        <f t="shared" si="11675"/>
        <v/>
      </c>
      <c r="AU1945" s="28" t="str">
        <f t="shared" si="11675"/>
        <v/>
      </c>
      <c r="AV1945" s="28" t="str">
        <f t="shared" si="11675"/>
        <v/>
      </c>
      <c r="AW1945" s="28" t="str">
        <f t="shared" ref="AW1945:BC1945" si="11676">IFERROR(IF(FIND(AW$1,$F1945)&gt;1,AW$1,""),"")</f>
        <v/>
      </c>
      <c r="AX1945" s="28" t="str">
        <f t="shared" si="11676"/>
        <v/>
      </c>
      <c r="AY1945" s="28" t="str">
        <f t="shared" si="11676"/>
        <v/>
      </c>
      <c r="AZ1945" s="28" t="str">
        <f t="shared" si="11676"/>
        <v/>
      </c>
      <c r="BA1945" s="28" t="str">
        <f t="shared" si="11676"/>
        <v/>
      </c>
      <c r="BB1945" s="28" t="str">
        <f t="shared" si="11676"/>
        <v/>
      </c>
      <c r="BC1945" s="28" t="str">
        <f t="shared" si="11676"/>
        <v/>
      </c>
      <c r="BD1945" s="28" t="str">
        <f t="shared" si="15"/>
        <v/>
      </c>
      <c r="BG1945" s="2" t="s">
        <v>12933</v>
      </c>
      <c r="BJ1945" s="28" t="str">
        <f t="shared" si="16"/>
        <v/>
      </c>
      <c r="BK1945" s="28" t="str">
        <f t="shared" si="17"/>
        <v/>
      </c>
      <c r="BL1945" s="2" t="s">
        <v>7347</v>
      </c>
      <c r="BM1945" s="2" t="s">
        <v>98</v>
      </c>
      <c r="BU1945" s="47" t="s">
        <v>20090</v>
      </c>
      <c r="BV1945" s="18"/>
      <c r="BW1945" s="47"/>
      <c r="BX1945" s="47" t="s">
        <v>20091</v>
      </c>
      <c r="BY1945" s="42" t="str">
        <f t="shared" si="18"/>
        <v>Age - Children;;Leeds;Bramley;Stanningley;</v>
      </c>
      <c r="BZ1945" s="73"/>
    </row>
    <row r="1946" spans="1:78" ht="15">
      <c r="A1946" s="10" t="s">
        <v>51</v>
      </c>
      <c r="B1946" s="28">
        <f>VLOOKUP(A1946,Organisations!$A$2:$B$7,2,FALSE)</f>
        <v>4</v>
      </c>
      <c r="C1946" s="10" t="s">
        <v>12935</v>
      </c>
      <c r="D1946" s="10" t="s">
        <v>12935</v>
      </c>
      <c r="E1946" s="28" t="str">
        <f t="shared" si="0"/>
        <v/>
      </c>
      <c r="F1946" s="10"/>
      <c r="G1946" s="10" t="s">
        <v>68</v>
      </c>
      <c r="H1946" s="11"/>
      <c r="K1946" s="30" t="s">
        <v>12936</v>
      </c>
      <c r="L1946" s="10" t="s">
        <v>12937</v>
      </c>
      <c r="M1946" s="28" t="str">
        <f t="shared" ref="M1946:Q1946" si="11677">IFERROR(IF(FIND(M$1,$F1946)&gt;1,"Age - Children",""),"")</f>
        <v/>
      </c>
      <c r="N1946" s="28" t="str">
        <f t="shared" si="11677"/>
        <v/>
      </c>
      <c r="O1946" s="28" t="str">
        <f t="shared" si="11677"/>
        <v/>
      </c>
      <c r="P1946" s="28" t="str">
        <f t="shared" si="11677"/>
        <v/>
      </c>
      <c r="Q1946" s="28" t="str">
        <f t="shared" si="11677"/>
        <v/>
      </c>
      <c r="R1946" s="28" t="str">
        <f t="shared" ref="R1946:T1946" si="11678">IFERROR(IF(FIND(R$1,$F1946)&gt;1,"Age - Elderly",""),"")</f>
        <v/>
      </c>
      <c r="S1946" s="28" t="str">
        <f t="shared" si="11678"/>
        <v/>
      </c>
      <c r="T1946" s="28" t="str">
        <f t="shared" si="11678"/>
        <v/>
      </c>
      <c r="U1946" s="28" t="str">
        <f t="shared" si="3"/>
        <v/>
      </c>
      <c r="V1946" s="28" t="str">
        <f t="shared" si="4"/>
        <v/>
      </c>
      <c r="X1946" s="28" t="str">
        <f t="shared" si="5"/>
        <v/>
      </c>
      <c r="Y1946" s="28" t="str">
        <f t="shared" si="6"/>
        <v/>
      </c>
      <c r="Z1946" s="28" t="str">
        <f t="shared" si="7"/>
        <v/>
      </c>
      <c r="AB1946" s="28" t="str">
        <f t="shared" si="8"/>
        <v/>
      </c>
      <c r="AD1946" s="28" t="str">
        <f t="shared" si="9"/>
        <v/>
      </c>
      <c r="AG1946" s="28" t="str">
        <f t="shared" ref="AG1946:AL1946" si="11679">IFERROR(IF(FIND(AG$1,$F1946)&gt;1,AG$1,""),"")</f>
        <v/>
      </c>
      <c r="AH1946" s="28" t="str">
        <f t="shared" si="11679"/>
        <v/>
      </c>
      <c r="AI1946" s="28" t="str">
        <f t="shared" si="11679"/>
        <v/>
      </c>
      <c r="AJ1946" s="28" t="str">
        <f t="shared" si="11679"/>
        <v/>
      </c>
      <c r="AK1946" s="28" t="str">
        <f t="shared" si="11679"/>
        <v/>
      </c>
      <c r="AL1946" s="28" t="str">
        <f t="shared" si="11679"/>
        <v/>
      </c>
      <c r="AM1946" s="28" t="str">
        <f t="shared" si="11"/>
        <v/>
      </c>
      <c r="AN1946" s="28" t="str">
        <f t="shared" ref="AN1946:AQ1946" si="11680">IFERROR(IF(FIND(AN$1,$F1946)&gt;1,"Status - LGBT",""),"")</f>
        <v/>
      </c>
      <c r="AO1946" s="28" t="str">
        <f t="shared" si="11680"/>
        <v/>
      </c>
      <c r="AP1946" s="28" t="str">
        <f t="shared" si="11680"/>
        <v/>
      </c>
      <c r="AQ1946" s="28" t="str">
        <f t="shared" si="11680"/>
        <v/>
      </c>
      <c r="AR1946" s="28" t="str">
        <f t="shared" ref="AR1946:AV1946" si="11681">IFERROR(IF(FIND(AR$1,$F1946)&gt;1,"BME",""),"")</f>
        <v/>
      </c>
      <c r="AS1946" s="28" t="str">
        <f t="shared" si="11681"/>
        <v/>
      </c>
      <c r="AT1946" s="28" t="str">
        <f t="shared" si="11681"/>
        <v/>
      </c>
      <c r="AU1946" s="28" t="str">
        <f t="shared" si="11681"/>
        <v/>
      </c>
      <c r="AV1946" s="28" t="str">
        <f t="shared" si="11681"/>
        <v/>
      </c>
      <c r="AW1946" s="28" t="str">
        <f t="shared" ref="AW1946:BC1946" si="11682">IFERROR(IF(FIND(AW$1,$F1946)&gt;1,AW$1,""),"")</f>
        <v/>
      </c>
      <c r="AX1946" s="28" t="str">
        <f t="shared" si="11682"/>
        <v/>
      </c>
      <c r="AY1946" s="28" t="str">
        <f t="shared" si="11682"/>
        <v/>
      </c>
      <c r="AZ1946" s="28" t="str">
        <f t="shared" si="11682"/>
        <v/>
      </c>
      <c r="BA1946" s="28" t="str">
        <f t="shared" si="11682"/>
        <v/>
      </c>
      <c r="BB1946" s="28" t="str">
        <f t="shared" si="11682"/>
        <v/>
      </c>
      <c r="BC1946" s="28" t="str">
        <f t="shared" si="11682"/>
        <v/>
      </c>
      <c r="BD1946" s="28" t="str">
        <f t="shared" si="15"/>
        <v/>
      </c>
      <c r="BG1946" s="2" t="s">
        <v>12938</v>
      </c>
      <c r="BJ1946" s="28" t="str">
        <f t="shared" si="16"/>
        <v/>
      </c>
      <c r="BK1946" s="28" t="str">
        <f t="shared" si="17"/>
        <v/>
      </c>
      <c r="BL1946" s="2" t="s">
        <v>20092</v>
      </c>
      <c r="BM1946" s="2" t="s">
        <v>98</v>
      </c>
      <c r="BU1946" s="50" t="s">
        <v>19947</v>
      </c>
      <c r="BV1946" s="12"/>
      <c r="BW1946" s="50"/>
      <c r="BX1946" s="50" t="s">
        <v>20093</v>
      </c>
      <c r="BY1946" s="42" t="str">
        <f t="shared" si="18"/>
        <v>Leeds;Weetwood;</v>
      </c>
      <c r="BZ1946" s="72"/>
    </row>
    <row r="1947" spans="1:78" ht="15">
      <c r="A1947" s="16" t="s">
        <v>51</v>
      </c>
      <c r="B1947" s="28">
        <f>VLOOKUP(A1947,Organisations!$A$2:$B$7,2,FALSE)</f>
        <v>4</v>
      </c>
      <c r="C1947" s="16" t="s">
        <v>12940</v>
      </c>
      <c r="D1947" s="16" t="s">
        <v>12941</v>
      </c>
      <c r="E1947" s="28" t="str">
        <f t="shared" si="0"/>
        <v>The Chippendale Society is devoted to the appreciation of the work of the furniture maker Thomas Chippendale. The Societ</v>
      </c>
      <c r="F1947" s="16" t="s">
        <v>12943</v>
      </c>
      <c r="G1947" s="16" t="s">
        <v>68</v>
      </c>
      <c r="H1947" s="17"/>
      <c r="K1947" s="26" t="s">
        <v>12944</v>
      </c>
      <c r="L1947" s="16" t="s">
        <v>12945</v>
      </c>
      <c r="M1947" s="28" t="str">
        <f t="shared" ref="M1947:Q1947" si="11683">IFERROR(IF(FIND(M$1,$F1947)&gt;1,"Age - Children",""),"")</f>
        <v/>
      </c>
      <c r="N1947" s="28" t="str">
        <f t="shared" si="11683"/>
        <v/>
      </c>
      <c r="O1947" s="28" t="str">
        <f t="shared" si="11683"/>
        <v/>
      </c>
      <c r="P1947" s="28" t="str">
        <f t="shared" si="11683"/>
        <v/>
      </c>
      <c r="Q1947" s="28" t="str">
        <f t="shared" si="11683"/>
        <v/>
      </c>
      <c r="R1947" s="28" t="str">
        <f t="shared" ref="R1947:T1947" si="11684">IFERROR(IF(FIND(R$1,$F1947)&gt;1,"Age - Elderly",""),"")</f>
        <v>Age - Elderly</v>
      </c>
      <c r="S1947" s="28" t="str">
        <f t="shared" si="11684"/>
        <v/>
      </c>
      <c r="T1947" s="28" t="str">
        <f t="shared" si="11684"/>
        <v/>
      </c>
      <c r="U1947" s="28" t="str">
        <f t="shared" si="3"/>
        <v>Age - Elderly;</v>
      </c>
      <c r="V1947" s="28" t="str">
        <f t="shared" si="4"/>
        <v/>
      </c>
      <c r="X1947" s="28" t="str">
        <f t="shared" si="5"/>
        <v/>
      </c>
      <c r="Y1947" s="28" t="str">
        <f t="shared" si="6"/>
        <v/>
      </c>
      <c r="Z1947" s="28" t="str">
        <f t="shared" si="7"/>
        <v/>
      </c>
      <c r="AB1947" s="28" t="str">
        <f t="shared" si="8"/>
        <v/>
      </c>
      <c r="AD1947" s="28" t="str">
        <f t="shared" si="9"/>
        <v/>
      </c>
      <c r="AG1947" s="28" t="str">
        <f t="shared" ref="AG1947:AL1947" si="11685">IFERROR(IF(FIND(AG$1,$F1947)&gt;1,AG$1,""),"")</f>
        <v/>
      </c>
      <c r="AH1947" s="28" t="str">
        <f t="shared" si="11685"/>
        <v/>
      </c>
      <c r="AI1947" s="28" t="str">
        <f t="shared" si="11685"/>
        <v/>
      </c>
      <c r="AJ1947" s="28" t="str">
        <f t="shared" si="11685"/>
        <v/>
      </c>
      <c r="AK1947" s="28" t="str">
        <f t="shared" si="11685"/>
        <v/>
      </c>
      <c r="AL1947" s="28" t="str">
        <f t="shared" si="11685"/>
        <v/>
      </c>
      <c r="AM1947" s="28" t="str">
        <f t="shared" si="11"/>
        <v/>
      </c>
      <c r="AN1947" s="28" t="str">
        <f t="shared" ref="AN1947:AQ1947" si="11686">IFERROR(IF(FIND(AN$1,$F1947)&gt;1,"Status - LGBT",""),"")</f>
        <v/>
      </c>
      <c r="AO1947" s="28" t="str">
        <f t="shared" si="11686"/>
        <v/>
      </c>
      <c r="AP1947" s="28" t="str">
        <f t="shared" si="11686"/>
        <v/>
      </c>
      <c r="AQ1947" s="28" t="str">
        <f t="shared" si="11686"/>
        <v/>
      </c>
      <c r="AR1947" s="28" t="str">
        <f t="shared" ref="AR1947:AV1947" si="11687">IFERROR(IF(FIND(AR$1,$F1947)&gt;1,"BME",""),"")</f>
        <v/>
      </c>
      <c r="AS1947" s="28" t="str">
        <f t="shared" si="11687"/>
        <v/>
      </c>
      <c r="AT1947" s="28" t="str">
        <f t="shared" si="11687"/>
        <v/>
      </c>
      <c r="AU1947" s="28" t="str">
        <f t="shared" si="11687"/>
        <v/>
      </c>
      <c r="AV1947" s="28" t="str">
        <f t="shared" si="11687"/>
        <v/>
      </c>
      <c r="AW1947" s="28" t="str">
        <f t="shared" ref="AW1947:BC1947" si="11688">IFERROR(IF(FIND(AW$1,$F1947)&gt;1,AW$1,""),"")</f>
        <v/>
      </c>
      <c r="AX1947" s="28" t="str">
        <f t="shared" si="11688"/>
        <v/>
      </c>
      <c r="AY1947" s="28" t="str">
        <f t="shared" si="11688"/>
        <v/>
      </c>
      <c r="AZ1947" s="28" t="str">
        <f t="shared" si="11688"/>
        <v/>
      </c>
      <c r="BA1947" s="28" t="str">
        <f t="shared" si="11688"/>
        <v/>
      </c>
      <c r="BB1947" s="28" t="str">
        <f t="shared" si="11688"/>
        <v/>
      </c>
      <c r="BC1947" s="28" t="str">
        <f t="shared" si="11688"/>
        <v/>
      </c>
      <c r="BD1947" s="28" t="str">
        <f t="shared" si="15"/>
        <v/>
      </c>
      <c r="BG1947" s="2" t="s">
        <v>12946</v>
      </c>
      <c r="BJ1947" s="28" t="str">
        <f t="shared" si="16"/>
        <v/>
      </c>
      <c r="BK1947" s="28" t="str">
        <f t="shared" si="17"/>
        <v/>
      </c>
      <c r="BL1947" s="2" t="s">
        <v>20094</v>
      </c>
      <c r="BM1947" s="2" t="s">
        <v>98</v>
      </c>
      <c r="BU1947" s="47" t="s">
        <v>95</v>
      </c>
      <c r="BV1947" s="18"/>
      <c r="BW1947" s="47"/>
      <c r="BX1947" s="47" t="s">
        <v>19839</v>
      </c>
      <c r="BY1947" s="42" t="str">
        <f t="shared" si="18"/>
        <v>Age - Elderly;;Leeds;</v>
      </c>
      <c r="BZ1947" s="73"/>
    </row>
    <row r="1948" spans="1:78" ht="15">
      <c r="A1948" s="10" t="s">
        <v>51</v>
      </c>
      <c r="B1948" s="28">
        <f>VLOOKUP(A1948,Organisations!$A$2:$B$7,2,FALSE)</f>
        <v>4</v>
      </c>
      <c r="C1948" s="10" t="s">
        <v>12948</v>
      </c>
      <c r="D1948" s="10" t="s">
        <v>12949</v>
      </c>
      <c r="E1948" s="28" t="str">
        <f t="shared" si="0"/>
        <v>The Children in Vulnerable Accommodation (CHIVA) Project aims to help children and young people to achieve the five outc</v>
      </c>
      <c r="F1948" s="10" t="s">
        <v>12951</v>
      </c>
      <c r="G1948" s="10" t="s">
        <v>68</v>
      </c>
      <c r="H1948" s="11"/>
      <c r="K1948" s="30" t="s">
        <v>12952</v>
      </c>
      <c r="L1948" s="10" t="s">
        <v>12953</v>
      </c>
      <c r="M1948" s="28" t="str">
        <f t="shared" ref="M1948:Q1948" si="11689">IFERROR(IF(FIND(M$1,$F1948)&gt;1,"Age - Children",""),"")</f>
        <v>Age - Children</v>
      </c>
      <c r="N1948" s="28" t="str">
        <f t="shared" si="11689"/>
        <v/>
      </c>
      <c r="O1948" s="28" t="str">
        <f t="shared" si="11689"/>
        <v/>
      </c>
      <c r="P1948" s="28" t="str">
        <f t="shared" si="11689"/>
        <v/>
      </c>
      <c r="Q1948" s="28" t="str">
        <f t="shared" si="11689"/>
        <v/>
      </c>
      <c r="R1948" s="28" t="str">
        <f t="shared" ref="R1948:T1948" si="11690">IFERROR(IF(FIND(R$1,$F1948)&gt;1,"Age - Elderly",""),"")</f>
        <v/>
      </c>
      <c r="S1948" s="28" t="str">
        <f t="shared" si="11690"/>
        <v/>
      </c>
      <c r="T1948" s="28" t="str">
        <f t="shared" si="11690"/>
        <v/>
      </c>
      <c r="U1948" s="28" t="str">
        <f t="shared" si="3"/>
        <v>Age - Children;</v>
      </c>
      <c r="V1948" s="28" t="str">
        <f t="shared" si="4"/>
        <v/>
      </c>
      <c r="X1948" s="28" t="str">
        <f t="shared" si="5"/>
        <v/>
      </c>
      <c r="Y1948" s="28" t="str">
        <f t="shared" si="6"/>
        <v/>
      </c>
      <c r="Z1948" s="28" t="str">
        <f t="shared" si="7"/>
        <v>Gender - Male</v>
      </c>
      <c r="AB1948" s="28" t="str">
        <f t="shared" si="8"/>
        <v/>
      </c>
      <c r="AD1948" s="28" t="str">
        <f t="shared" si="9"/>
        <v>Gender - Male;</v>
      </c>
      <c r="AG1948" s="28" t="str">
        <f t="shared" ref="AG1948:AL1948" si="11691">IFERROR(IF(FIND(AG$1,$F1948)&gt;1,AG$1,""),"")</f>
        <v/>
      </c>
      <c r="AH1948" s="28" t="str">
        <f t="shared" si="11691"/>
        <v/>
      </c>
      <c r="AI1948" s="28" t="str">
        <f t="shared" si="11691"/>
        <v/>
      </c>
      <c r="AJ1948" s="28" t="str">
        <f t="shared" si="11691"/>
        <v/>
      </c>
      <c r="AK1948" s="28" t="str">
        <f t="shared" si="11691"/>
        <v/>
      </c>
      <c r="AL1948" s="28" t="str">
        <f t="shared" si="11691"/>
        <v/>
      </c>
      <c r="AM1948" s="28" t="str">
        <f t="shared" si="11"/>
        <v/>
      </c>
      <c r="AN1948" s="28" t="str">
        <f t="shared" ref="AN1948:AQ1948" si="11692">IFERROR(IF(FIND(AN$1,$F1948)&gt;1,"Status - LGBT",""),"")</f>
        <v/>
      </c>
      <c r="AO1948" s="28" t="str">
        <f t="shared" si="11692"/>
        <v/>
      </c>
      <c r="AP1948" s="28" t="str">
        <f t="shared" si="11692"/>
        <v/>
      </c>
      <c r="AQ1948" s="28" t="str">
        <f t="shared" si="11692"/>
        <v/>
      </c>
      <c r="AR1948" s="28" t="str">
        <f t="shared" ref="AR1948:AV1948" si="11693">IFERROR(IF(FIND(AR$1,$F1948)&gt;1,"BME",""),"")</f>
        <v/>
      </c>
      <c r="AS1948" s="28" t="str">
        <f t="shared" si="11693"/>
        <v/>
      </c>
      <c r="AT1948" s="28" t="str">
        <f t="shared" si="11693"/>
        <v/>
      </c>
      <c r="AU1948" s="28" t="str">
        <f t="shared" si="11693"/>
        <v/>
      </c>
      <c r="AV1948" s="28" t="str">
        <f t="shared" si="11693"/>
        <v/>
      </c>
      <c r="AW1948" s="28" t="str">
        <f t="shared" ref="AW1948:BC1948" si="11694">IFERROR(IF(FIND(AW$1,$F1948)&gt;1,AW$1,""),"")</f>
        <v/>
      </c>
      <c r="AX1948" s="28" t="str">
        <f t="shared" si="11694"/>
        <v/>
      </c>
      <c r="AY1948" s="28" t="str">
        <f t="shared" si="11694"/>
        <v/>
      </c>
      <c r="AZ1948" s="28" t="str">
        <f t="shared" si="11694"/>
        <v/>
      </c>
      <c r="BA1948" s="28" t="str">
        <f t="shared" si="11694"/>
        <v/>
      </c>
      <c r="BB1948" s="28" t="str">
        <f t="shared" si="11694"/>
        <v/>
      </c>
      <c r="BC1948" s="28" t="str">
        <f t="shared" si="11694"/>
        <v/>
      </c>
      <c r="BD1948" s="28" t="str">
        <f t="shared" si="15"/>
        <v/>
      </c>
      <c r="BG1948" s="2" t="s">
        <v>2269</v>
      </c>
      <c r="BJ1948" s="28" t="str">
        <f t="shared" si="16"/>
        <v/>
      </c>
      <c r="BK1948" s="28" t="str">
        <f t="shared" si="17"/>
        <v/>
      </c>
      <c r="BL1948" s="2" t="s">
        <v>20095</v>
      </c>
      <c r="BM1948" s="2" t="s">
        <v>98</v>
      </c>
      <c r="BU1948" s="50" t="s">
        <v>19818</v>
      </c>
      <c r="BV1948" s="12"/>
      <c r="BW1948" s="50"/>
      <c r="BX1948" s="50" t="s">
        <v>20096</v>
      </c>
      <c r="BY1948" s="42" t="str">
        <f t="shared" si="18"/>
        <v>Age - Children;;Gender - Male;;Kirkst;</v>
      </c>
      <c r="BZ1948" s="72"/>
    </row>
    <row r="1949" spans="1:78" ht="15">
      <c r="A1949" s="16" t="s">
        <v>51</v>
      </c>
      <c r="B1949" s="28">
        <f>VLOOKUP(A1949,Organisations!$A$2:$B$7,2,FALSE)</f>
        <v>4</v>
      </c>
      <c r="C1949" s="16" t="s">
        <v>12955</v>
      </c>
      <c r="D1949" s="16" t="s">
        <v>12956</v>
      </c>
      <c r="E1949" s="28" t="str">
        <f t="shared" si="0"/>
        <v>The church premises hosts clubs such as Rainbows, Brownies and Junior and Senior Youth Groups and a church Sunday school</v>
      </c>
      <c r="F1949" s="16" t="s">
        <v>12958</v>
      </c>
      <c r="G1949" s="16" t="s">
        <v>68</v>
      </c>
      <c r="H1949" s="54"/>
      <c r="K1949" s="26" t="s">
        <v>12959</v>
      </c>
      <c r="L1949" s="16" t="s">
        <v>12960</v>
      </c>
      <c r="M1949" s="28" t="str">
        <f t="shared" ref="M1949:Q1949" si="11695">IFERROR(IF(FIND(M$1,$F1949)&gt;1,"Age - Children",""),"")</f>
        <v/>
      </c>
      <c r="N1949" s="28" t="str">
        <f t="shared" si="11695"/>
        <v/>
      </c>
      <c r="O1949" s="28" t="str">
        <f t="shared" si="11695"/>
        <v/>
      </c>
      <c r="P1949" s="28" t="str">
        <f t="shared" si="11695"/>
        <v/>
      </c>
      <c r="Q1949" s="28" t="str">
        <f t="shared" si="11695"/>
        <v/>
      </c>
      <c r="R1949" s="28" t="str">
        <f t="shared" ref="R1949:T1949" si="11696">IFERROR(IF(FIND(R$1,$F1949)&gt;1,"Age - Elderly",""),"")</f>
        <v/>
      </c>
      <c r="S1949" s="28" t="str">
        <f t="shared" si="11696"/>
        <v>Age - Elderly</v>
      </c>
      <c r="T1949" s="28" t="str">
        <f t="shared" si="11696"/>
        <v/>
      </c>
      <c r="U1949" s="28" t="str">
        <f t="shared" si="3"/>
        <v>Age - Elderly</v>
      </c>
      <c r="V1949" s="28" t="str">
        <f t="shared" si="4"/>
        <v/>
      </c>
      <c r="X1949" s="28" t="str">
        <f t="shared" si="5"/>
        <v/>
      </c>
      <c r="Y1949" s="28" t="str">
        <f t="shared" si="6"/>
        <v/>
      </c>
      <c r="Z1949" s="28" t="str">
        <f t="shared" si="7"/>
        <v/>
      </c>
      <c r="AB1949" s="28" t="str">
        <f t="shared" si="8"/>
        <v/>
      </c>
      <c r="AD1949" s="28" t="str">
        <f t="shared" si="9"/>
        <v/>
      </c>
      <c r="AG1949" s="28" t="str">
        <f t="shared" ref="AG1949:AL1949" si="11697">IFERROR(IF(FIND(AG$1,$F1949)&gt;1,AG$1,""),"")</f>
        <v/>
      </c>
      <c r="AH1949" s="28" t="str">
        <f t="shared" si="11697"/>
        <v/>
      </c>
      <c r="AI1949" s="28" t="str">
        <f t="shared" si="11697"/>
        <v/>
      </c>
      <c r="AJ1949" s="28" t="str">
        <f t="shared" si="11697"/>
        <v/>
      </c>
      <c r="AK1949" s="28" t="str">
        <f t="shared" si="11697"/>
        <v/>
      </c>
      <c r="AL1949" s="28" t="str">
        <f t="shared" si="11697"/>
        <v/>
      </c>
      <c r="AM1949" s="28" t="str">
        <f t="shared" si="11"/>
        <v/>
      </c>
      <c r="AN1949" s="28" t="str">
        <f t="shared" ref="AN1949:AQ1949" si="11698">IFERROR(IF(FIND(AN$1,$F1949)&gt;1,"Status - LGBT",""),"")</f>
        <v/>
      </c>
      <c r="AO1949" s="28" t="str">
        <f t="shared" si="11698"/>
        <v/>
      </c>
      <c r="AP1949" s="28" t="str">
        <f t="shared" si="11698"/>
        <v/>
      </c>
      <c r="AQ1949" s="28" t="str">
        <f t="shared" si="11698"/>
        <v/>
      </c>
      <c r="AR1949" s="28" t="str">
        <f t="shared" ref="AR1949:AV1949" si="11699">IFERROR(IF(FIND(AR$1,$F1949)&gt;1,"BME",""),"")</f>
        <v/>
      </c>
      <c r="AS1949" s="28" t="str">
        <f t="shared" si="11699"/>
        <v/>
      </c>
      <c r="AT1949" s="28" t="str">
        <f t="shared" si="11699"/>
        <v/>
      </c>
      <c r="AU1949" s="28" t="str">
        <f t="shared" si="11699"/>
        <v/>
      </c>
      <c r="AV1949" s="28" t="str">
        <f t="shared" si="11699"/>
        <v/>
      </c>
      <c r="AW1949" s="28" t="str">
        <f t="shared" ref="AW1949:BC1949" si="11700">IFERROR(IF(FIND(AW$1,$F1949)&gt;1,AW$1,""),"")</f>
        <v/>
      </c>
      <c r="AX1949" s="28" t="str">
        <f t="shared" si="11700"/>
        <v/>
      </c>
      <c r="AY1949" s="28" t="str">
        <f t="shared" si="11700"/>
        <v/>
      </c>
      <c r="AZ1949" s="28" t="str">
        <f t="shared" si="11700"/>
        <v/>
      </c>
      <c r="BA1949" s="28" t="str">
        <f t="shared" si="11700"/>
        <v/>
      </c>
      <c r="BB1949" s="28" t="str">
        <f t="shared" si="11700"/>
        <v/>
      </c>
      <c r="BC1949" s="28" t="str">
        <f t="shared" si="11700"/>
        <v/>
      </c>
      <c r="BD1949" s="28" t="str">
        <f t="shared" si="15"/>
        <v/>
      </c>
      <c r="BG1949" s="2" t="s">
        <v>12961</v>
      </c>
      <c r="BJ1949" s="28" t="str">
        <f t="shared" si="16"/>
        <v/>
      </c>
      <c r="BK1949" s="28" t="str">
        <f t="shared" si="17"/>
        <v/>
      </c>
      <c r="BL1949" s="2" t="s">
        <v>1842</v>
      </c>
      <c r="BM1949" s="2" t="s">
        <v>98</v>
      </c>
      <c r="BQ1949" s="2" t="s">
        <v>2863</v>
      </c>
      <c r="BT1949" s="2" t="s">
        <v>2863</v>
      </c>
      <c r="BU1949" s="47" t="s">
        <v>801</v>
      </c>
      <c r="BV1949" s="24"/>
      <c r="BW1949" s="47"/>
      <c r="BX1949" s="47" t="s">
        <v>19860</v>
      </c>
      <c r="BY1949" s="42" t="str">
        <f t="shared" si="18"/>
        <v>Age - Elderly;Temple Newsam;</v>
      </c>
      <c r="BZ1949" s="73"/>
    </row>
    <row r="1950" spans="1:78" ht="15">
      <c r="A1950" s="10" t="s">
        <v>51</v>
      </c>
      <c r="B1950" s="28">
        <f>VLOOKUP(A1950,Organisations!$A$2:$B$7,2,FALSE)</f>
        <v>4</v>
      </c>
      <c r="C1950" s="10" t="s">
        <v>12962</v>
      </c>
      <c r="D1950" s="10" t="s">
        <v>12963</v>
      </c>
      <c r="E1950" s="28" t="str">
        <f t="shared" si="0"/>
        <v xml:space="preserve">Family friendly worshipservices based on C of E type services - focusing on relevant, easy to understand Bible teaching </v>
      </c>
      <c r="F1950" s="10" t="s">
        <v>12965</v>
      </c>
      <c r="G1950" s="10" t="s">
        <v>68</v>
      </c>
      <c r="H1950" s="53"/>
      <c r="K1950" s="30" t="s">
        <v>12966</v>
      </c>
      <c r="L1950" s="10" t="s">
        <v>12967</v>
      </c>
      <c r="M1950" s="28" t="str">
        <f t="shared" ref="M1950:Q1950" si="11701">IFERROR(IF(FIND(M$1,$F1950)&gt;1,"Age - Children",""),"")</f>
        <v>Age - Children</v>
      </c>
      <c r="N1950" s="28" t="str">
        <f t="shared" si="11701"/>
        <v/>
      </c>
      <c r="O1950" s="28" t="str">
        <f t="shared" si="11701"/>
        <v/>
      </c>
      <c r="P1950" s="28" t="str">
        <f t="shared" si="11701"/>
        <v/>
      </c>
      <c r="Q1950" s="28" t="str">
        <f t="shared" si="11701"/>
        <v/>
      </c>
      <c r="R1950" s="28" t="str">
        <f t="shared" ref="R1950:T1950" si="11702">IFERROR(IF(FIND(R$1,$F1950)&gt;1,"Age - Elderly",""),"")</f>
        <v/>
      </c>
      <c r="S1950" s="28" t="str">
        <f t="shared" si="11702"/>
        <v/>
      </c>
      <c r="T1950" s="28" t="str">
        <f t="shared" si="11702"/>
        <v/>
      </c>
      <c r="U1950" s="28" t="str">
        <f t="shared" si="3"/>
        <v>Age - Children;</v>
      </c>
      <c r="V1950" s="28" t="str">
        <f t="shared" si="4"/>
        <v/>
      </c>
      <c r="X1950" s="28" t="str">
        <f t="shared" si="5"/>
        <v/>
      </c>
      <c r="Y1950" s="28" t="str">
        <f t="shared" si="6"/>
        <v/>
      </c>
      <c r="Z1950" s="28" t="str">
        <f t="shared" si="7"/>
        <v>Gender - Male</v>
      </c>
      <c r="AB1950" s="28" t="str">
        <f t="shared" si="8"/>
        <v/>
      </c>
      <c r="AD1950" s="28" t="str">
        <f t="shared" si="9"/>
        <v>Gender - Male;</v>
      </c>
      <c r="AG1950" s="28" t="str">
        <f t="shared" ref="AG1950:AL1950" si="11703">IFERROR(IF(FIND(AG$1,$F1950)&gt;1,AG$1,""),"")</f>
        <v/>
      </c>
      <c r="AH1950" s="28" t="str">
        <f t="shared" si="11703"/>
        <v/>
      </c>
      <c r="AI1950" s="28" t="str">
        <f t="shared" si="11703"/>
        <v/>
      </c>
      <c r="AJ1950" s="28" t="str">
        <f t="shared" si="11703"/>
        <v/>
      </c>
      <c r="AK1950" s="28" t="str">
        <f t="shared" si="11703"/>
        <v/>
      </c>
      <c r="AL1950" s="28" t="str">
        <f t="shared" si="11703"/>
        <v/>
      </c>
      <c r="AM1950" s="28" t="str">
        <f t="shared" si="11"/>
        <v/>
      </c>
      <c r="AN1950" s="28" t="str">
        <f t="shared" ref="AN1950:AQ1950" si="11704">IFERROR(IF(FIND(AN$1,$F1950)&gt;1,"Status - LGBT",""),"")</f>
        <v/>
      </c>
      <c r="AO1950" s="28" t="str">
        <f t="shared" si="11704"/>
        <v/>
      </c>
      <c r="AP1950" s="28" t="str">
        <f t="shared" si="11704"/>
        <v/>
      </c>
      <c r="AQ1950" s="28" t="str">
        <f t="shared" si="11704"/>
        <v/>
      </c>
      <c r="AR1950" s="28" t="str">
        <f t="shared" ref="AR1950:AV1950" si="11705">IFERROR(IF(FIND(AR$1,$F1950)&gt;1,"BME",""),"")</f>
        <v/>
      </c>
      <c r="AS1950" s="28" t="str">
        <f t="shared" si="11705"/>
        <v/>
      </c>
      <c r="AT1950" s="28" t="str">
        <f t="shared" si="11705"/>
        <v/>
      </c>
      <c r="AU1950" s="28" t="str">
        <f t="shared" si="11705"/>
        <v/>
      </c>
      <c r="AV1950" s="28" t="str">
        <f t="shared" si="11705"/>
        <v/>
      </c>
      <c r="AW1950" s="28" t="str">
        <f t="shared" ref="AW1950:BC1950" si="11706">IFERROR(IF(FIND(AW$1,$F1950)&gt;1,AW$1,""),"")</f>
        <v/>
      </c>
      <c r="AX1950" s="28" t="str">
        <f t="shared" si="11706"/>
        <v/>
      </c>
      <c r="AY1950" s="28" t="str">
        <f t="shared" si="11706"/>
        <v/>
      </c>
      <c r="AZ1950" s="28" t="str">
        <f t="shared" si="11706"/>
        <v/>
      </c>
      <c r="BA1950" s="28" t="str">
        <f t="shared" si="11706"/>
        <v/>
      </c>
      <c r="BB1950" s="28" t="str">
        <f t="shared" si="11706"/>
        <v/>
      </c>
      <c r="BC1950" s="28" t="str">
        <f t="shared" si="11706"/>
        <v/>
      </c>
      <c r="BD1950" s="28" t="str">
        <f t="shared" si="15"/>
        <v/>
      </c>
      <c r="BG1950" s="2" t="s">
        <v>12968</v>
      </c>
      <c r="BJ1950" s="28" t="str">
        <f t="shared" si="16"/>
        <v/>
      </c>
      <c r="BK1950" s="28" t="str">
        <f t="shared" si="17"/>
        <v/>
      </c>
      <c r="BL1950" s="2" t="s">
        <v>20097</v>
      </c>
      <c r="BM1950" s="2" t="s">
        <v>98</v>
      </c>
      <c r="BO1950" s="2" t="s">
        <v>2863</v>
      </c>
      <c r="BQ1950" s="2" t="s">
        <v>2863</v>
      </c>
      <c r="BU1950" s="12"/>
      <c r="BV1950" s="12"/>
      <c r="BW1950" s="50"/>
      <c r="BX1950" s="50" t="s">
        <v>19860</v>
      </c>
      <c r="BY1950" s="42" t="str">
        <f t="shared" si="18"/>
        <v>Age - Children;;Gender - Male;;</v>
      </c>
      <c r="BZ1950" s="72"/>
    </row>
    <row r="1951" spans="1:78" ht="15">
      <c r="A1951" s="16" t="s">
        <v>51</v>
      </c>
      <c r="B1951" s="28">
        <f>VLOOKUP(A1951,Organisations!$A$2:$B$7,2,FALSE)</f>
        <v>4</v>
      </c>
      <c r="C1951" s="16" t="s">
        <v>12970</v>
      </c>
      <c r="D1951" s="16" t="s">
        <v>12971</v>
      </c>
      <c r="E1951" s="28" t="str">
        <f t="shared" si="0"/>
        <v>Organisations: Christ Church Armley Youth Project, Meeting point for refugees.</v>
      </c>
      <c r="F1951" s="16" t="s">
        <v>12972</v>
      </c>
      <c r="G1951" s="16" t="s">
        <v>68</v>
      </c>
      <c r="H1951" s="17"/>
      <c r="K1951" s="26" t="s">
        <v>12973</v>
      </c>
      <c r="L1951" s="16" t="s">
        <v>12974</v>
      </c>
      <c r="M1951" s="28" t="str">
        <f t="shared" ref="M1951:Q1951" si="11707">IFERROR(IF(FIND(M$1,$F1951)&gt;1,"Age - Children",""),"")</f>
        <v/>
      </c>
      <c r="N1951" s="28" t="str">
        <f t="shared" si="11707"/>
        <v/>
      </c>
      <c r="O1951" s="28" t="str">
        <f t="shared" si="11707"/>
        <v/>
      </c>
      <c r="P1951" s="28" t="str">
        <f t="shared" si="11707"/>
        <v/>
      </c>
      <c r="Q1951" s="28" t="str">
        <f t="shared" si="11707"/>
        <v/>
      </c>
      <c r="R1951" s="28" t="str">
        <f t="shared" ref="R1951:T1951" si="11708">IFERROR(IF(FIND(R$1,$F1951)&gt;1,"Age - Elderly",""),"")</f>
        <v/>
      </c>
      <c r="S1951" s="28" t="str">
        <f t="shared" si="11708"/>
        <v/>
      </c>
      <c r="T1951" s="28" t="str">
        <f t="shared" si="11708"/>
        <v/>
      </c>
      <c r="U1951" s="28" t="str">
        <f t="shared" si="3"/>
        <v/>
      </c>
      <c r="V1951" s="28" t="str">
        <f t="shared" si="4"/>
        <v/>
      </c>
      <c r="X1951" s="28" t="str">
        <f t="shared" si="5"/>
        <v/>
      </c>
      <c r="Y1951" s="28" t="str">
        <f t="shared" si="6"/>
        <v/>
      </c>
      <c r="Z1951" s="28" t="str">
        <f t="shared" si="7"/>
        <v/>
      </c>
      <c r="AB1951" s="28" t="str">
        <f t="shared" si="8"/>
        <v/>
      </c>
      <c r="AD1951" s="28" t="str">
        <f t="shared" si="9"/>
        <v/>
      </c>
      <c r="AG1951" s="28" t="str">
        <f t="shared" ref="AG1951:AL1951" si="11709">IFERROR(IF(FIND(AG$1,$F1951)&gt;1,AG$1,""),"")</f>
        <v/>
      </c>
      <c r="AH1951" s="28" t="str">
        <f t="shared" si="11709"/>
        <v/>
      </c>
      <c r="AI1951" s="28" t="str">
        <f t="shared" si="11709"/>
        <v/>
      </c>
      <c r="AJ1951" s="28" t="str">
        <f t="shared" si="11709"/>
        <v/>
      </c>
      <c r="AK1951" s="28" t="str">
        <f t="shared" si="11709"/>
        <v/>
      </c>
      <c r="AL1951" s="28" t="str">
        <f t="shared" si="11709"/>
        <v/>
      </c>
      <c r="AM1951" s="28" t="str">
        <f t="shared" si="11"/>
        <v/>
      </c>
      <c r="AN1951" s="28" t="str">
        <f t="shared" ref="AN1951:AQ1951" si="11710">IFERROR(IF(FIND(AN$1,$F1951)&gt;1,"Status - LGBT",""),"")</f>
        <v/>
      </c>
      <c r="AO1951" s="28" t="str">
        <f t="shared" si="11710"/>
        <v/>
      </c>
      <c r="AP1951" s="28" t="str">
        <f t="shared" si="11710"/>
        <v/>
      </c>
      <c r="AQ1951" s="28" t="str">
        <f t="shared" si="11710"/>
        <v/>
      </c>
      <c r="AR1951" s="28" t="str">
        <f t="shared" ref="AR1951:AV1951" si="11711">IFERROR(IF(FIND(AR$1,$F1951)&gt;1,"BME",""),"")</f>
        <v/>
      </c>
      <c r="AS1951" s="28" t="str">
        <f t="shared" si="11711"/>
        <v/>
      </c>
      <c r="AT1951" s="28" t="str">
        <f t="shared" si="11711"/>
        <v/>
      </c>
      <c r="AU1951" s="28" t="str">
        <f t="shared" si="11711"/>
        <v/>
      </c>
      <c r="AV1951" s="28" t="str">
        <f t="shared" si="11711"/>
        <v/>
      </c>
      <c r="AW1951" s="28" t="str">
        <f t="shared" ref="AW1951:BC1951" si="11712">IFERROR(IF(FIND(AW$1,$F1951)&gt;1,AW$1,""),"")</f>
        <v/>
      </c>
      <c r="AX1951" s="28" t="str">
        <f t="shared" si="11712"/>
        <v/>
      </c>
      <c r="AY1951" s="28" t="str">
        <f t="shared" si="11712"/>
        <v/>
      </c>
      <c r="AZ1951" s="28" t="str">
        <f t="shared" si="11712"/>
        <v/>
      </c>
      <c r="BA1951" s="28" t="str">
        <f t="shared" si="11712"/>
        <v/>
      </c>
      <c r="BB1951" s="28" t="str">
        <f t="shared" si="11712"/>
        <v/>
      </c>
      <c r="BC1951" s="28" t="str">
        <f t="shared" si="11712"/>
        <v/>
      </c>
      <c r="BD1951" s="28" t="str">
        <f t="shared" si="15"/>
        <v/>
      </c>
      <c r="BG1951" s="2" t="s">
        <v>12975</v>
      </c>
      <c r="BJ1951" s="28" t="str">
        <f t="shared" si="16"/>
        <v/>
      </c>
      <c r="BK1951" s="28" t="str">
        <f t="shared" si="17"/>
        <v/>
      </c>
      <c r="BL1951" s="2" t="s">
        <v>20098</v>
      </c>
      <c r="BM1951" s="2" t="s">
        <v>98</v>
      </c>
      <c r="BU1951" s="47" t="s">
        <v>19939</v>
      </c>
      <c r="BV1951" s="18"/>
      <c r="BW1951" s="47"/>
      <c r="BX1951" s="47" t="s">
        <v>20099</v>
      </c>
      <c r="BY1951" s="42" t="str">
        <f t="shared" si="18"/>
        <v>Leeds;Armley;</v>
      </c>
      <c r="BZ1951" s="73"/>
    </row>
    <row r="1952" spans="1:78" ht="15">
      <c r="A1952" s="10" t="s">
        <v>51</v>
      </c>
      <c r="B1952" s="28">
        <f>VLOOKUP(A1952,Organisations!$A$2:$B$7,2,FALSE)</f>
        <v>4</v>
      </c>
      <c r="C1952" s="10" t="s">
        <v>12976</v>
      </c>
      <c r="D1952" s="10" t="s">
        <v>12977</v>
      </c>
      <c r="E1952" s="28" t="str">
        <f t="shared" si="0"/>
        <v>Our essential purpose ?to expose the scandal of poverty ?to help in practical ways to root it out from the world ?to cha</v>
      </c>
      <c r="F1952" s="10" t="s">
        <v>12979</v>
      </c>
      <c r="G1952" s="10" t="s">
        <v>68</v>
      </c>
      <c r="H1952" s="11"/>
      <c r="K1952" s="30" t="s">
        <v>12980</v>
      </c>
      <c r="L1952" s="10" t="s">
        <v>12981</v>
      </c>
      <c r="M1952" s="28" t="str">
        <f t="shared" ref="M1952:Q1952" si="11713">IFERROR(IF(FIND(M$1,$F1952)&gt;1,"Age - Children",""),"")</f>
        <v/>
      </c>
      <c r="N1952" s="28" t="str">
        <f t="shared" si="11713"/>
        <v/>
      </c>
      <c r="O1952" s="28" t="str">
        <f t="shared" si="11713"/>
        <v/>
      </c>
      <c r="P1952" s="28" t="str">
        <f t="shared" si="11713"/>
        <v/>
      </c>
      <c r="Q1952" s="28" t="str">
        <f t="shared" si="11713"/>
        <v/>
      </c>
      <c r="R1952" s="28" t="str">
        <f t="shared" ref="R1952:T1952" si="11714">IFERROR(IF(FIND(R$1,$F1952)&gt;1,"Age - Elderly",""),"")</f>
        <v/>
      </c>
      <c r="S1952" s="28" t="str">
        <f t="shared" si="11714"/>
        <v/>
      </c>
      <c r="T1952" s="28" t="str">
        <f t="shared" si="11714"/>
        <v/>
      </c>
      <c r="U1952" s="28" t="str">
        <f t="shared" si="3"/>
        <v/>
      </c>
      <c r="V1952" s="28" t="str">
        <f t="shared" si="4"/>
        <v/>
      </c>
      <c r="X1952" s="28" t="str">
        <f t="shared" si="5"/>
        <v/>
      </c>
      <c r="Y1952" s="28" t="str">
        <f t="shared" si="6"/>
        <v/>
      </c>
      <c r="Z1952" s="28" t="str">
        <f t="shared" si="7"/>
        <v/>
      </c>
      <c r="AB1952" s="28" t="str">
        <f t="shared" si="8"/>
        <v/>
      </c>
      <c r="AD1952" s="28" t="str">
        <f t="shared" si="9"/>
        <v/>
      </c>
      <c r="AG1952" s="28" t="str">
        <f t="shared" ref="AG1952:AL1952" si="11715">IFERROR(IF(FIND(AG$1,$F1952)&gt;1,AG$1,""),"")</f>
        <v/>
      </c>
      <c r="AH1952" s="28" t="str">
        <f t="shared" si="11715"/>
        <v/>
      </c>
      <c r="AI1952" s="28" t="str">
        <f t="shared" si="11715"/>
        <v/>
      </c>
      <c r="AJ1952" s="28" t="str">
        <f t="shared" si="11715"/>
        <v/>
      </c>
      <c r="AK1952" s="28" t="str">
        <f t="shared" si="11715"/>
        <v/>
      </c>
      <c r="AL1952" s="28" t="str">
        <f t="shared" si="11715"/>
        <v/>
      </c>
      <c r="AM1952" s="28" t="str">
        <f t="shared" si="11"/>
        <v/>
      </c>
      <c r="AN1952" s="28" t="str">
        <f t="shared" ref="AN1952:AQ1952" si="11716">IFERROR(IF(FIND(AN$1,$F1952)&gt;1,"Status - LGBT",""),"")</f>
        <v/>
      </c>
      <c r="AO1952" s="28" t="str">
        <f t="shared" si="11716"/>
        <v/>
      </c>
      <c r="AP1952" s="28" t="str">
        <f t="shared" si="11716"/>
        <v/>
      </c>
      <c r="AQ1952" s="28" t="str">
        <f t="shared" si="11716"/>
        <v/>
      </c>
      <c r="AR1952" s="28" t="str">
        <f t="shared" ref="AR1952:AV1952" si="11717">IFERROR(IF(FIND(AR$1,$F1952)&gt;1,"BME",""),"")</f>
        <v/>
      </c>
      <c r="AS1952" s="28" t="str">
        <f t="shared" si="11717"/>
        <v/>
      </c>
      <c r="AT1952" s="28" t="str">
        <f t="shared" si="11717"/>
        <v/>
      </c>
      <c r="AU1952" s="28" t="str">
        <f t="shared" si="11717"/>
        <v/>
      </c>
      <c r="AV1952" s="28" t="str">
        <f t="shared" si="11717"/>
        <v/>
      </c>
      <c r="AW1952" s="28" t="str">
        <f t="shared" ref="AW1952:BC1952" si="11718">IFERROR(IF(FIND(AW$1,$F1952)&gt;1,AW$1,""),"")</f>
        <v/>
      </c>
      <c r="AX1952" s="28" t="str">
        <f t="shared" si="11718"/>
        <v/>
      </c>
      <c r="AY1952" s="28" t="str">
        <f t="shared" si="11718"/>
        <v/>
      </c>
      <c r="AZ1952" s="28" t="str">
        <f t="shared" si="11718"/>
        <v/>
      </c>
      <c r="BA1952" s="28" t="str">
        <f t="shared" si="11718"/>
        <v/>
      </c>
      <c r="BB1952" s="28" t="str">
        <f t="shared" si="11718"/>
        <v/>
      </c>
      <c r="BC1952" s="28" t="str">
        <f t="shared" si="11718"/>
        <v/>
      </c>
      <c r="BD1952" s="28" t="str">
        <f t="shared" si="15"/>
        <v/>
      </c>
      <c r="BG1952" s="2" t="s">
        <v>12982</v>
      </c>
      <c r="BJ1952" s="28" t="str">
        <f t="shared" si="16"/>
        <v/>
      </c>
      <c r="BK1952" s="28" t="str">
        <f t="shared" si="17"/>
        <v/>
      </c>
      <c r="BL1952" s="2" t="s">
        <v>2089</v>
      </c>
      <c r="BM1952" s="2" t="s">
        <v>98</v>
      </c>
      <c r="BU1952" s="12"/>
      <c r="BV1952" s="12"/>
      <c r="BW1952" s="50"/>
      <c r="BX1952" s="50" t="s">
        <v>441</v>
      </c>
      <c r="BY1952" s="42" t="str">
        <f t="shared" si="18"/>
        <v/>
      </c>
      <c r="BZ1952" s="72"/>
    </row>
    <row r="1953" spans="1:78" ht="15">
      <c r="A1953" s="16" t="s">
        <v>51</v>
      </c>
      <c r="B1953" s="28">
        <f>VLOOKUP(A1953,Organisations!$A$2:$B$7,2,FALSE)</f>
        <v>4</v>
      </c>
      <c r="C1953" s="16" t="s">
        <v>12984</v>
      </c>
      <c r="D1953" s="16" t="s">
        <v>12985</v>
      </c>
      <c r="E1953" s="28" t="str">
        <f t="shared" si="0"/>
        <v>Christians Against Poverty is determined to reduce hardship in the UK, through the local Church. It does this through 27</v>
      </c>
      <c r="F1953" s="16" t="s">
        <v>12987</v>
      </c>
      <c r="G1953" s="16" t="s">
        <v>68</v>
      </c>
      <c r="H1953" s="17"/>
      <c r="K1953" s="26" t="s">
        <v>12988</v>
      </c>
      <c r="L1953" s="16" t="s">
        <v>12989</v>
      </c>
      <c r="M1953" s="28" t="str">
        <f t="shared" ref="M1953:Q1953" si="11719">IFERROR(IF(FIND(M$1,$F1953)&gt;1,"Age - Children",""),"")</f>
        <v/>
      </c>
      <c r="N1953" s="28" t="str">
        <f t="shared" si="11719"/>
        <v/>
      </c>
      <c r="O1953" s="28" t="str">
        <f t="shared" si="11719"/>
        <v/>
      </c>
      <c r="P1953" s="28" t="str">
        <f t="shared" si="11719"/>
        <v/>
      </c>
      <c r="Q1953" s="28" t="str">
        <f t="shared" si="11719"/>
        <v/>
      </c>
      <c r="R1953" s="28" t="str">
        <f t="shared" ref="R1953:T1953" si="11720">IFERROR(IF(FIND(R$1,$F1953)&gt;1,"Age - Elderly",""),"")</f>
        <v/>
      </c>
      <c r="S1953" s="28" t="str">
        <f t="shared" si="11720"/>
        <v/>
      </c>
      <c r="T1953" s="28" t="str">
        <f t="shared" si="11720"/>
        <v/>
      </c>
      <c r="U1953" s="28" t="str">
        <f t="shared" si="3"/>
        <v/>
      </c>
      <c r="V1953" s="28" t="str">
        <f t="shared" si="4"/>
        <v/>
      </c>
      <c r="X1953" s="28" t="str">
        <f t="shared" si="5"/>
        <v/>
      </c>
      <c r="Y1953" s="28" t="str">
        <f t="shared" si="6"/>
        <v/>
      </c>
      <c r="Z1953" s="28" t="str">
        <f t="shared" si="7"/>
        <v/>
      </c>
      <c r="AB1953" s="28" t="str">
        <f t="shared" si="8"/>
        <v/>
      </c>
      <c r="AD1953" s="28" t="str">
        <f t="shared" si="9"/>
        <v/>
      </c>
      <c r="AG1953" s="28" t="str">
        <f t="shared" ref="AG1953:AL1953" si="11721">IFERROR(IF(FIND(AG$1,$F1953)&gt;1,AG$1,""),"")</f>
        <v/>
      </c>
      <c r="AH1953" s="28" t="str">
        <f t="shared" si="11721"/>
        <v/>
      </c>
      <c r="AI1953" s="28" t="str">
        <f t="shared" si="11721"/>
        <v/>
      </c>
      <c r="AJ1953" s="28" t="str">
        <f t="shared" si="11721"/>
        <v/>
      </c>
      <c r="AK1953" s="28" t="str">
        <f t="shared" si="11721"/>
        <v/>
      </c>
      <c r="AL1953" s="28" t="str">
        <f t="shared" si="11721"/>
        <v/>
      </c>
      <c r="AM1953" s="28" t="str">
        <f t="shared" si="11"/>
        <v/>
      </c>
      <c r="AN1953" s="28" t="str">
        <f t="shared" ref="AN1953:AQ1953" si="11722">IFERROR(IF(FIND(AN$1,$F1953)&gt;1,"Status - LGBT",""),"")</f>
        <v/>
      </c>
      <c r="AO1953" s="28" t="str">
        <f t="shared" si="11722"/>
        <v/>
      </c>
      <c r="AP1953" s="28" t="str">
        <f t="shared" si="11722"/>
        <v/>
      </c>
      <c r="AQ1953" s="28" t="str">
        <f t="shared" si="11722"/>
        <v/>
      </c>
      <c r="AR1953" s="28" t="str">
        <f t="shared" ref="AR1953:AV1953" si="11723">IFERROR(IF(FIND(AR$1,$F1953)&gt;1,"BME",""),"")</f>
        <v/>
      </c>
      <c r="AS1953" s="28" t="str">
        <f t="shared" si="11723"/>
        <v/>
      </c>
      <c r="AT1953" s="28" t="str">
        <f t="shared" si="11723"/>
        <v/>
      </c>
      <c r="AU1953" s="28" t="str">
        <f t="shared" si="11723"/>
        <v/>
      </c>
      <c r="AV1953" s="28" t="str">
        <f t="shared" si="11723"/>
        <v/>
      </c>
      <c r="AW1953" s="28" t="str">
        <f t="shared" ref="AW1953:BC1953" si="11724">IFERROR(IF(FIND(AW$1,$F1953)&gt;1,AW$1,""),"")</f>
        <v/>
      </c>
      <c r="AX1953" s="28" t="str">
        <f t="shared" si="11724"/>
        <v/>
      </c>
      <c r="AY1953" s="28" t="str">
        <f t="shared" si="11724"/>
        <v/>
      </c>
      <c r="AZ1953" s="28" t="str">
        <f t="shared" si="11724"/>
        <v/>
      </c>
      <c r="BA1953" s="28" t="str">
        <f t="shared" si="11724"/>
        <v/>
      </c>
      <c r="BB1953" s="28" t="str">
        <f t="shared" si="11724"/>
        <v/>
      </c>
      <c r="BC1953" s="28" t="str">
        <f t="shared" si="11724"/>
        <v/>
      </c>
      <c r="BD1953" s="28" t="str">
        <f t="shared" si="15"/>
        <v/>
      </c>
      <c r="BG1953" s="2" t="s">
        <v>12990</v>
      </c>
      <c r="BJ1953" s="28" t="str">
        <f t="shared" si="16"/>
        <v/>
      </c>
      <c r="BK1953" s="28" t="str">
        <f t="shared" si="17"/>
        <v/>
      </c>
      <c r="BL1953" s="2" t="s">
        <v>20100</v>
      </c>
      <c r="BM1953" s="2" t="s">
        <v>98</v>
      </c>
      <c r="BU1953" s="47" t="s">
        <v>95</v>
      </c>
      <c r="BV1953" s="18"/>
      <c r="BW1953" s="47"/>
      <c r="BX1953" s="47" t="s">
        <v>20101</v>
      </c>
      <c r="BY1953" s="42" t="str">
        <f t="shared" si="18"/>
        <v>Leeds;</v>
      </c>
      <c r="BZ1953" s="73"/>
    </row>
    <row r="1954" spans="1:78" ht="15">
      <c r="A1954" s="10" t="s">
        <v>51</v>
      </c>
      <c r="B1954" s="28">
        <f>VLOOKUP(A1954,Organisations!$A$2:$B$7,2,FALSE)</f>
        <v>4</v>
      </c>
      <c r="C1954" s="10" t="s">
        <v>12992</v>
      </c>
      <c r="D1954" s="10" t="s">
        <v>12993</v>
      </c>
      <c r="E1954" s="28" t="str">
        <f t="shared" si="0"/>
        <v>Our motto : 'Wisdom is the principle thing, therefore get wisdom'.</v>
      </c>
      <c r="F1954" s="10" t="s">
        <v>12994</v>
      </c>
      <c r="G1954" s="10" t="s">
        <v>68</v>
      </c>
      <c r="H1954" s="11"/>
      <c r="K1954" s="30" t="s">
        <v>12995</v>
      </c>
      <c r="L1954" s="12"/>
      <c r="M1954" s="28" t="str">
        <f t="shared" ref="M1954:Q1954" si="11725">IFERROR(IF(FIND(M$1,$F1954)&gt;1,"Age - Children",""),"")</f>
        <v/>
      </c>
      <c r="N1954" s="28" t="str">
        <f t="shared" si="11725"/>
        <v/>
      </c>
      <c r="O1954" s="28" t="str">
        <f t="shared" si="11725"/>
        <v/>
      </c>
      <c r="P1954" s="28" t="str">
        <f t="shared" si="11725"/>
        <v/>
      </c>
      <c r="Q1954" s="28" t="str">
        <f t="shared" si="11725"/>
        <v/>
      </c>
      <c r="R1954" s="28" t="str">
        <f t="shared" ref="R1954:T1954" si="11726">IFERROR(IF(FIND(R$1,$F1954)&gt;1,"Age - Elderly",""),"")</f>
        <v/>
      </c>
      <c r="S1954" s="28" t="str">
        <f t="shared" si="11726"/>
        <v/>
      </c>
      <c r="T1954" s="28" t="str">
        <f t="shared" si="11726"/>
        <v/>
      </c>
      <c r="U1954" s="28" t="str">
        <f t="shared" si="3"/>
        <v/>
      </c>
      <c r="V1954" s="28" t="str">
        <f t="shared" si="4"/>
        <v/>
      </c>
      <c r="X1954" s="28" t="str">
        <f t="shared" si="5"/>
        <v/>
      </c>
      <c r="Y1954" s="28" t="str">
        <f t="shared" si="6"/>
        <v/>
      </c>
      <c r="Z1954" s="28" t="str">
        <f t="shared" si="7"/>
        <v/>
      </c>
      <c r="AB1954" s="28" t="str">
        <f t="shared" si="8"/>
        <v/>
      </c>
      <c r="AD1954" s="28" t="str">
        <f t="shared" si="9"/>
        <v/>
      </c>
      <c r="AG1954" s="28" t="str">
        <f t="shared" ref="AG1954:AL1954" si="11727">IFERROR(IF(FIND(AG$1,$F1954)&gt;1,AG$1,""),"")</f>
        <v/>
      </c>
      <c r="AH1954" s="28" t="str">
        <f t="shared" si="11727"/>
        <v/>
      </c>
      <c r="AI1954" s="28" t="str">
        <f t="shared" si="11727"/>
        <v/>
      </c>
      <c r="AJ1954" s="28" t="str">
        <f t="shared" si="11727"/>
        <v/>
      </c>
      <c r="AK1954" s="28" t="str">
        <f t="shared" si="11727"/>
        <v/>
      </c>
      <c r="AL1954" s="28" t="str">
        <f t="shared" si="11727"/>
        <v/>
      </c>
      <c r="AM1954" s="28" t="str">
        <f t="shared" si="11"/>
        <v/>
      </c>
      <c r="AN1954" s="28" t="str">
        <f t="shared" ref="AN1954:AQ1954" si="11728">IFERROR(IF(FIND(AN$1,$F1954)&gt;1,"Status - LGBT",""),"")</f>
        <v/>
      </c>
      <c r="AO1954" s="28" t="str">
        <f t="shared" si="11728"/>
        <v/>
      </c>
      <c r="AP1954" s="28" t="str">
        <f t="shared" si="11728"/>
        <v/>
      </c>
      <c r="AQ1954" s="28" t="str">
        <f t="shared" si="11728"/>
        <v/>
      </c>
      <c r="AR1954" s="28" t="str">
        <f t="shared" ref="AR1954:AV1954" si="11729">IFERROR(IF(FIND(AR$1,$F1954)&gt;1,"BME",""),"")</f>
        <v/>
      </c>
      <c r="AS1954" s="28" t="str">
        <f t="shared" si="11729"/>
        <v/>
      </c>
      <c r="AT1954" s="28" t="str">
        <f t="shared" si="11729"/>
        <v/>
      </c>
      <c r="AU1954" s="28" t="str">
        <f t="shared" si="11729"/>
        <v/>
      </c>
      <c r="AV1954" s="28" t="str">
        <f t="shared" si="11729"/>
        <v/>
      </c>
      <c r="AW1954" s="28" t="str">
        <f t="shared" ref="AW1954:BC1954" si="11730">IFERROR(IF(FIND(AW$1,$F1954)&gt;1,AW$1,""),"")</f>
        <v/>
      </c>
      <c r="AX1954" s="28" t="str">
        <f t="shared" si="11730"/>
        <v/>
      </c>
      <c r="AY1954" s="28" t="str">
        <f t="shared" si="11730"/>
        <v/>
      </c>
      <c r="AZ1954" s="28" t="str">
        <f t="shared" si="11730"/>
        <v/>
      </c>
      <c r="BA1954" s="28" t="str">
        <f t="shared" si="11730"/>
        <v/>
      </c>
      <c r="BB1954" s="28" t="str">
        <f t="shared" si="11730"/>
        <v/>
      </c>
      <c r="BC1954" s="28" t="str">
        <f t="shared" si="11730"/>
        <v/>
      </c>
      <c r="BD1954" s="28" t="str">
        <f t="shared" si="15"/>
        <v/>
      </c>
      <c r="BG1954" s="2" t="s">
        <v>12996</v>
      </c>
      <c r="BJ1954" s="28" t="str">
        <f t="shared" si="16"/>
        <v/>
      </c>
      <c r="BK1954" s="28" t="str">
        <f t="shared" si="17"/>
        <v/>
      </c>
      <c r="BL1954" s="2" t="s">
        <v>20102</v>
      </c>
      <c r="BM1954" s="2" t="s">
        <v>98</v>
      </c>
      <c r="BU1954" s="50" t="s">
        <v>690</v>
      </c>
      <c r="BV1954" s="12"/>
      <c r="BW1954" s="50"/>
      <c r="BX1954" s="50" t="s">
        <v>19860</v>
      </c>
      <c r="BY1954" s="42" t="str">
        <f t="shared" si="18"/>
        <v>Chapel Allerton;</v>
      </c>
      <c r="BZ1954" s="72"/>
    </row>
    <row r="1955" spans="1:78" ht="15">
      <c r="A1955" s="16" t="s">
        <v>51</v>
      </c>
      <c r="B1955" s="28">
        <f>VLOOKUP(A1955,Organisations!$A$2:$B$7,2,FALSE)</f>
        <v>4</v>
      </c>
      <c r="C1955" s="16" t="s">
        <v>12998</v>
      </c>
      <c r="D1955" s="16" t="s">
        <v>12999</v>
      </c>
      <c r="E1955" s="28" t="str">
        <f t="shared" si="0"/>
        <v>A religious organisation of Pentecostal origin. Child daycare facilities - private nursery. Halls are available for hire</v>
      </c>
      <c r="F1955" s="16" t="s">
        <v>13001</v>
      </c>
      <c r="G1955" s="16" t="s">
        <v>68</v>
      </c>
      <c r="H1955" s="17"/>
      <c r="K1955" s="26" t="s">
        <v>13002</v>
      </c>
      <c r="L1955" s="16" t="s">
        <v>13003</v>
      </c>
      <c r="M1955" s="28" t="str">
        <f t="shared" ref="M1955:Q1955" si="11731">IFERROR(IF(FIND(M$1,$F1955)&gt;1,"Age - Children",""),"")</f>
        <v/>
      </c>
      <c r="N1955" s="28" t="str">
        <f t="shared" si="11731"/>
        <v/>
      </c>
      <c r="O1955" s="28" t="str">
        <f t="shared" si="11731"/>
        <v/>
      </c>
      <c r="P1955" s="28" t="str">
        <f t="shared" si="11731"/>
        <v/>
      </c>
      <c r="Q1955" s="28" t="str">
        <f t="shared" si="11731"/>
        <v/>
      </c>
      <c r="R1955" s="28" t="str">
        <f t="shared" ref="R1955:T1955" si="11732">IFERROR(IF(FIND(R$1,$F1955)&gt;1,"Age - Elderly",""),"")</f>
        <v/>
      </c>
      <c r="S1955" s="28" t="str">
        <f t="shared" si="11732"/>
        <v/>
      </c>
      <c r="T1955" s="28" t="str">
        <f t="shared" si="11732"/>
        <v/>
      </c>
      <c r="U1955" s="28" t="str">
        <f t="shared" si="3"/>
        <v/>
      </c>
      <c r="V1955" s="28" t="str">
        <f t="shared" si="4"/>
        <v/>
      </c>
      <c r="X1955" s="28" t="str">
        <f t="shared" si="5"/>
        <v/>
      </c>
      <c r="Y1955" s="28" t="str">
        <f t="shared" si="6"/>
        <v/>
      </c>
      <c r="Z1955" s="28" t="str">
        <f t="shared" si="7"/>
        <v/>
      </c>
      <c r="AB1955" s="28" t="str">
        <f t="shared" si="8"/>
        <v/>
      </c>
      <c r="AD1955" s="28" t="str">
        <f t="shared" si="9"/>
        <v/>
      </c>
      <c r="AG1955" s="28" t="str">
        <f t="shared" ref="AG1955:AL1955" si="11733">IFERROR(IF(FIND(AG$1,$F1955)&gt;1,AG$1,""),"")</f>
        <v/>
      </c>
      <c r="AH1955" s="28" t="str">
        <f t="shared" si="11733"/>
        <v/>
      </c>
      <c r="AI1955" s="28" t="str">
        <f t="shared" si="11733"/>
        <v/>
      </c>
      <c r="AJ1955" s="28" t="str">
        <f t="shared" si="11733"/>
        <v/>
      </c>
      <c r="AK1955" s="28" t="str">
        <f t="shared" si="11733"/>
        <v/>
      </c>
      <c r="AL1955" s="28" t="str">
        <f t="shared" si="11733"/>
        <v/>
      </c>
      <c r="AM1955" s="28" t="str">
        <f t="shared" si="11"/>
        <v/>
      </c>
      <c r="AN1955" s="28" t="str">
        <f t="shared" ref="AN1955:AQ1955" si="11734">IFERROR(IF(FIND(AN$1,$F1955)&gt;1,"Status - LGBT",""),"")</f>
        <v/>
      </c>
      <c r="AO1955" s="28" t="str">
        <f t="shared" si="11734"/>
        <v/>
      </c>
      <c r="AP1955" s="28" t="str">
        <f t="shared" si="11734"/>
        <v/>
      </c>
      <c r="AQ1955" s="28" t="str">
        <f t="shared" si="11734"/>
        <v/>
      </c>
      <c r="AR1955" s="28" t="str">
        <f t="shared" ref="AR1955:AV1955" si="11735">IFERROR(IF(FIND(AR$1,$F1955)&gt;1,"BME",""),"")</f>
        <v/>
      </c>
      <c r="AS1955" s="28" t="str">
        <f t="shared" si="11735"/>
        <v/>
      </c>
      <c r="AT1955" s="28" t="str">
        <f t="shared" si="11735"/>
        <v/>
      </c>
      <c r="AU1955" s="28" t="str">
        <f t="shared" si="11735"/>
        <v/>
      </c>
      <c r="AV1955" s="28" t="str">
        <f t="shared" si="11735"/>
        <v/>
      </c>
      <c r="AW1955" s="28" t="str">
        <f t="shared" ref="AW1955:BC1955" si="11736">IFERROR(IF(FIND(AW$1,$F1955)&gt;1,AW$1,""),"")</f>
        <v/>
      </c>
      <c r="AX1955" s="28" t="str">
        <f t="shared" si="11736"/>
        <v/>
      </c>
      <c r="AY1955" s="28" t="str">
        <f t="shared" si="11736"/>
        <v/>
      </c>
      <c r="AZ1955" s="28" t="str">
        <f t="shared" si="11736"/>
        <v/>
      </c>
      <c r="BA1955" s="28" t="str">
        <f t="shared" si="11736"/>
        <v/>
      </c>
      <c r="BB1955" s="28" t="str">
        <f t="shared" si="11736"/>
        <v/>
      </c>
      <c r="BC1955" s="28" t="str">
        <f t="shared" si="11736"/>
        <v/>
      </c>
      <c r="BD1955" s="28" t="str">
        <f t="shared" si="15"/>
        <v/>
      </c>
      <c r="BG1955" s="2" t="s">
        <v>13004</v>
      </c>
      <c r="BJ1955" s="28" t="str">
        <f t="shared" si="16"/>
        <v/>
      </c>
      <c r="BK1955" s="28" t="str">
        <f t="shared" si="17"/>
        <v/>
      </c>
      <c r="BL1955" s="2" t="s">
        <v>20103</v>
      </c>
      <c r="BM1955" s="2" t="s">
        <v>98</v>
      </c>
      <c r="BU1955" s="47" t="s">
        <v>19838</v>
      </c>
      <c r="BV1955" s="18"/>
      <c r="BW1955" s="47"/>
      <c r="BX1955" s="47" t="s">
        <v>19860</v>
      </c>
      <c r="BY1955" s="42" t="str">
        <f t="shared" si="18"/>
        <v>Leeds;Chapel Allerton;</v>
      </c>
      <c r="BZ1955" s="73"/>
    </row>
    <row r="1956" spans="1:78" ht="15">
      <c r="A1956" s="10" t="s">
        <v>51</v>
      </c>
      <c r="B1956" s="28">
        <f>VLOOKUP(A1956,Organisations!$A$2:$B$7,2,FALSE)</f>
        <v>4</v>
      </c>
      <c r="C1956" s="10" t="s">
        <v>13006</v>
      </c>
      <c r="D1956" s="10" t="s">
        <v>13007</v>
      </c>
      <c r="E1956" s="28" t="str">
        <f t="shared" si="0"/>
        <v>We are a Christian Organisation (Our Faith is Apostolic Doctrine). Our daily services take place on Sundays, Tuesdays, a</v>
      </c>
      <c r="F1956" s="10" t="s">
        <v>13009</v>
      </c>
      <c r="G1956" s="10" t="s">
        <v>68</v>
      </c>
      <c r="H1956" s="53"/>
      <c r="K1956" s="30" t="s">
        <v>13010</v>
      </c>
      <c r="L1956" s="12"/>
      <c r="M1956" s="28" t="str">
        <f t="shared" ref="M1956:Q1956" si="11737">IFERROR(IF(FIND(M$1,$F1956)&gt;1,"Age - Children",""),"")</f>
        <v/>
      </c>
      <c r="N1956" s="28" t="str">
        <f t="shared" si="11737"/>
        <v/>
      </c>
      <c r="O1956" s="28" t="str">
        <f t="shared" si="11737"/>
        <v/>
      </c>
      <c r="P1956" s="28" t="str">
        <f t="shared" si="11737"/>
        <v/>
      </c>
      <c r="Q1956" s="28" t="str">
        <f t="shared" si="11737"/>
        <v/>
      </c>
      <c r="R1956" s="28" t="str">
        <f t="shared" ref="R1956:T1956" si="11738">IFERROR(IF(FIND(R$1,$F1956)&gt;1,"Age - Elderly",""),"")</f>
        <v/>
      </c>
      <c r="S1956" s="28" t="str">
        <f t="shared" si="11738"/>
        <v/>
      </c>
      <c r="T1956" s="28" t="str">
        <f t="shared" si="11738"/>
        <v/>
      </c>
      <c r="U1956" s="28" t="str">
        <f t="shared" si="3"/>
        <v/>
      </c>
      <c r="V1956" s="28" t="str">
        <f t="shared" si="4"/>
        <v/>
      </c>
      <c r="X1956" s="28" t="str">
        <f t="shared" si="5"/>
        <v/>
      </c>
      <c r="Y1956" s="28" t="str">
        <f t="shared" si="6"/>
        <v/>
      </c>
      <c r="Z1956" s="28" t="str">
        <f t="shared" si="7"/>
        <v/>
      </c>
      <c r="AB1956" s="28" t="str">
        <f t="shared" si="8"/>
        <v/>
      </c>
      <c r="AD1956" s="28" t="str">
        <f t="shared" si="9"/>
        <v/>
      </c>
      <c r="AG1956" s="28" t="str">
        <f t="shared" ref="AG1956:AL1956" si="11739">IFERROR(IF(FIND(AG$1,$F1956)&gt;1,AG$1,""),"")</f>
        <v/>
      </c>
      <c r="AH1956" s="28" t="str">
        <f t="shared" si="11739"/>
        <v/>
      </c>
      <c r="AI1956" s="28" t="str">
        <f t="shared" si="11739"/>
        <v/>
      </c>
      <c r="AJ1956" s="28" t="str">
        <f t="shared" si="11739"/>
        <v/>
      </c>
      <c r="AK1956" s="28" t="str">
        <f t="shared" si="11739"/>
        <v/>
      </c>
      <c r="AL1956" s="28" t="str">
        <f t="shared" si="11739"/>
        <v/>
      </c>
      <c r="AM1956" s="28" t="str">
        <f t="shared" si="11"/>
        <v/>
      </c>
      <c r="AN1956" s="28" t="str">
        <f t="shared" ref="AN1956:AQ1956" si="11740">IFERROR(IF(FIND(AN$1,$F1956)&gt;1,"Status - LGBT",""),"")</f>
        <v/>
      </c>
      <c r="AO1956" s="28" t="str">
        <f t="shared" si="11740"/>
        <v/>
      </c>
      <c r="AP1956" s="28" t="str">
        <f t="shared" si="11740"/>
        <v/>
      </c>
      <c r="AQ1956" s="28" t="str">
        <f t="shared" si="11740"/>
        <v/>
      </c>
      <c r="AR1956" s="28" t="str">
        <f t="shared" ref="AR1956:AV1956" si="11741">IFERROR(IF(FIND(AR$1,$F1956)&gt;1,"BME",""),"")</f>
        <v/>
      </c>
      <c r="AS1956" s="28" t="str">
        <f t="shared" si="11741"/>
        <v/>
      </c>
      <c r="AT1956" s="28" t="str">
        <f t="shared" si="11741"/>
        <v/>
      </c>
      <c r="AU1956" s="28" t="str">
        <f t="shared" si="11741"/>
        <v/>
      </c>
      <c r="AV1956" s="28" t="str">
        <f t="shared" si="11741"/>
        <v/>
      </c>
      <c r="AW1956" s="28" t="str">
        <f t="shared" ref="AW1956:BC1956" si="11742">IFERROR(IF(FIND(AW$1,$F1956)&gt;1,AW$1,""),"")</f>
        <v/>
      </c>
      <c r="AX1956" s="28" t="str">
        <f t="shared" si="11742"/>
        <v/>
      </c>
      <c r="AY1956" s="28" t="str">
        <f t="shared" si="11742"/>
        <v/>
      </c>
      <c r="AZ1956" s="28" t="str">
        <f t="shared" si="11742"/>
        <v/>
      </c>
      <c r="BA1956" s="28" t="str">
        <f t="shared" si="11742"/>
        <v/>
      </c>
      <c r="BB1956" s="28" t="str">
        <f t="shared" si="11742"/>
        <v/>
      </c>
      <c r="BC1956" s="28" t="str">
        <f t="shared" si="11742"/>
        <v/>
      </c>
      <c r="BD1956" s="28" t="str">
        <f t="shared" si="15"/>
        <v/>
      </c>
      <c r="BG1956" s="2" t="s">
        <v>13011</v>
      </c>
      <c r="BJ1956" s="28" t="str">
        <f t="shared" si="16"/>
        <v/>
      </c>
      <c r="BK1956" s="28" t="str">
        <f t="shared" si="17"/>
        <v/>
      </c>
      <c r="BL1956" s="2" t="s">
        <v>20104</v>
      </c>
      <c r="BM1956" s="2" t="s">
        <v>98</v>
      </c>
      <c r="BO1956" s="2" t="s">
        <v>2863</v>
      </c>
      <c r="BP1956" s="2" t="s">
        <v>2863</v>
      </c>
      <c r="BQ1956" s="2" t="s">
        <v>2863</v>
      </c>
      <c r="BT1956" s="2" t="s">
        <v>2863</v>
      </c>
      <c r="BU1956" s="50" t="s">
        <v>19852</v>
      </c>
      <c r="BV1956" s="27"/>
      <c r="BW1956" s="50"/>
      <c r="BX1956" s="50" t="s">
        <v>19860</v>
      </c>
      <c r="BY1956" s="42" t="str">
        <f t="shared" si="18"/>
        <v>Gipton;Harehills;</v>
      </c>
      <c r="BZ1956" s="72"/>
    </row>
    <row r="1957" spans="1:78" ht="15">
      <c r="A1957" s="16" t="s">
        <v>51</v>
      </c>
      <c r="B1957" s="28">
        <f>VLOOKUP(A1957,Organisations!$A$2:$B$7,2,FALSE)</f>
        <v>4</v>
      </c>
      <c r="C1957" s="16" t="s">
        <v>13012</v>
      </c>
      <c r="D1957" s="16" t="s">
        <v>13013</v>
      </c>
      <c r="E1957" s="28" t="str">
        <f t="shared" si="0"/>
        <v>The Church of Latter-day Saints is a worldwide Christian church meeting the needs of the local members organised as geog</v>
      </c>
      <c r="F1957" s="16" t="s">
        <v>13015</v>
      </c>
      <c r="G1957" s="16" t="s">
        <v>68</v>
      </c>
      <c r="H1957" s="17"/>
      <c r="K1957" s="26" t="s">
        <v>13016</v>
      </c>
      <c r="L1957" s="18"/>
      <c r="M1957" s="28" t="str">
        <f t="shared" ref="M1957:Q1957" si="11743">IFERROR(IF(FIND(M$1,$F1957)&gt;1,"Age - Children",""),"")</f>
        <v/>
      </c>
      <c r="N1957" s="28" t="str">
        <f t="shared" si="11743"/>
        <v/>
      </c>
      <c r="O1957" s="28" t="str">
        <f t="shared" si="11743"/>
        <v/>
      </c>
      <c r="P1957" s="28" t="str">
        <f t="shared" si="11743"/>
        <v/>
      </c>
      <c r="Q1957" s="28" t="str">
        <f t="shared" si="11743"/>
        <v/>
      </c>
      <c r="R1957" s="28" t="str">
        <f t="shared" ref="R1957:T1957" si="11744">IFERROR(IF(FIND(R$1,$F1957)&gt;1,"Age - Elderly",""),"")</f>
        <v/>
      </c>
      <c r="S1957" s="28" t="str">
        <f t="shared" si="11744"/>
        <v/>
      </c>
      <c r="T1957" s="28" t="str">
        <f t="shared" si="11744"/>
        <v/>
      </c>
      <c r="U1957" s="28" t="str">
        <f t="shared" si="3"/>
        <v/>
      </c>
      <c r="V1957" s="28" t="str">
        <f t="shared" si="4"/>
        <v/>
      </c>
      <c r="X1957" s="28" t="str">
        <f t="shared" si="5"/>
        <v/>
      </c>
      <c r="Y1957" s="28" t="str">
        <f t="shared" si="6"/>
        <v/>
      </c>
      <c r="Z1957" s="28" t="str">
        <f t="shared" si="7"/>
        <v>Gender - Male</v>
      </c>
      <c r="AB1957" s="28" t="str">
        <f t="shared" si="8"/>
        <v>Gender - Male</v>
      </c>
      <c r="AD1957" s="28" t="str">
        <f t="shared" si="9"/>
        <v>Gender - Male;Gender - Male;</v>
      </c>
      <c r="AG1957" s="28" t="str">
        <f t="shared" ref="AG1957:AL1957" si="11745">IFERROR(IF(FIND(AG$1,$F1957)&gt;1,AG$1,""),"")</f>
        <v/>
      </c>
      <c r="AH1957" s="28" t="str">
        <f t="shared" si="11745"/>
        <v/>
      </c>
      <c r="AI1957" s="28" t="str">
        <f t="shared" si="11745"/>
        <v/>
      </c>
      <c r="AJ1957" s="28" t="str">
        <f t="shared" si="11745"/>
        <v/>
      </c>
      <c r="AK1957" s="28" t="str">
        <f t="shared" si="11745"/>
        <v/>
      </c>
      <c r="AL1957" s="28" t="str">
        <f t="shared" si="11745"/>
        <v/>
      </c>
      <c r="AM1957" s="28" t="str">
        <f t="shared" si="11"/>
        <v/>
      </c>
      <c r="AN1957" s="28" t="str">
        <f t="shared" ref="AN1957:AQ1957" si="11746">IFERROR(IF(FIND(AN$1,$F1957)&gt;1,"Status - LGBT",""),"")</f>
        <v/>
      </c>
      <c r="AO1957" s="28" t="str">
        <f t="shared" si="11746"/>
        <v/>
      </c>
      <c r="AP1957" s="28" t="str">
        <f t="shared" si="11746"/>
        <v/>
      </c>
      <c r="AQ1957" s="28" t="str">
        <f t="shared" si="11746"/>
        <v/>
      </c>
      <c r="AR1957" s="28" t="str">
        <f t="shared" ref="AR1957:AV1957" si="11747">IFERROR(IF(FIND(AR$1,$F1957)&gt;1,"BME",""),"")</f>
        <v/>
      </c>
      <c r="AS1957" s="28" t="str">
        <f t="shared" si="11747"/>
        <v/>
      </c>
      <c r="AT1957" s="28" t="str">
        <f t="shared" si="11747"/>
        <v/>
      </c>
      <c r="AU1957" s="28" t="str">
        <f t="shared" si="11747"/>
        <v/>
      </c>
      <c r="AV1957" s="28" t="str">
        <f t="shared" si="11747"/>
        <v/>
      </c>
      <c r="AW1957" s="28" t="str">
        <f t="shared" ref="AW1957:BC1957" si="11748">IFERROR(IF(FIND(AW$1,$F1957)&gt;1,AW$1,""),"")</f>
        <v/>
      </c>
      <c r="AX1957" s="28" t="str">
        <f t="shared" si="11748"/>
        <v/>
      </c>
      <c r="AY1957" s="28" t="str">
        <f t="shared" si="11748"/>
        <v/>
      </c>
      <c r="AZ1957" s="28" t="str">
        <f t="shared" si="11748"/>
        <v/>
      </c>
      <c r="BA1957" s="28" t="str">
        <f t="shared" si="11748"/>
        <v/>
      </c>
      <c r="BB1957" s="28" t="str">
        <f t="shared" si="11748"/>
        <v/>
      </c>
      <c r="BC1957" s="28" t="str">
        <f t="shared" si="11748"/>
        <v/>
      </c>
      <c r="BD1957" s="28" t="str">
        <f t="shared" si="15"/>
        <v/>
      </c>
      <c r="BG1957" s="2" t="s">
        <v>13017</v>
      </c>
      <c r="BJ1957" s="28" t="str">
        <f t="shared" si="16"/>
        <v/>
      </c>
      <c r="BK1957" s="28" t="str">
        <f t="shared" si="17"/>
        <v/>
      </c>
      <c r="BL1957" s="2" t="s">
        <v>20105</v>
      </c>
      <c r="BM1957" s="2" t="s">
        <v>98</v>
      </c>
      <c r="BU1957" s="47" t="s">
        <v>19855</v>
      </c>
      <c r="BV1957" s="18"/>
      <c r="BW1957" s="47"/>
      <c r="BX1957" s="47" t="s">
        <v>19860</v>
      </c>
      <c r="BY1957" s="42" t="str">
        <f t="shared" si="18"/>
        <v>Gender - Male;Gender - Male;;Adel;Wharfedale;</v>
      </c>
      <c r="BZ1957" s="73"/>
    </row>
    <row r="1958" spans="1:78" ht="15">
      <c r="A1958" s="10" t="s">
        <v>51</v>
      </c>
      <c r="B1958" s="28">
        <f>VLOOKUP(A1958,Organisations!$A$2:$B$7,2,FALSE)</f>
        <v>4</v>
      </c>
      <c r="C1958" s="10" t="s">
        <v>13019</v>
      </c>
      <c r="D1958" s="10" t="s">
        <v>13020</v>
      </c>
      <c r="E1958" s="28" t="str">
        <f t="shared" si="0"/>
        <v>The Church of Latter-day Saints is a worldwide Christian church meeting the needs of the local members organised as geog</v>
      </c>
      <c r="F1958" s="10" t="s">
        <v>13021</v>
      </c>
      <c r="G1958" s="10" t="s">
        <v>68</v>
      </c>
      <c r="H1958" s="11"/>
      <c r="K1958" s="30" t="s">
        <v>13022</v>
      </c>
      <c r="L1958" s="12"/>
      <c r="M1958" s="28" t="str">
        <f t="shared" ref="M1958:Q1958" si="11749">IFERROR(IF(FIND(M$1,$F1958)&gt;1,"Age - Children",""),"")</f>
        <v/>
      </c>
      <c r="N1958" s="28" t="str">
        <f t="shared" si="11749"/>
        <v/>
      </c>
      <c r="O1958" s="28" t="str">
        <f t="shared" si="11749"/>
        <v/>
      </c>
      <c r="P1958" s="28" t="str">
        <f t="shared" si="11749"/>
        <v/>
      </c>
      <c r="Q1958" s="28" t="str">
        <f t="shared" si="11749"/>
        <v/>
      </c>
      <c r="R1958" s="28" t="str">
        <f t="shared" ref="R1958:T1958" si="11750">IFERROR(IF(FIND(R$1,$F1958)&gt;1,"Age - Elderly",""),"")</f>
        <v/>
      </c>
      <c r="S1958" s="28" t="str">
        <f t="shared" si="11750"/>
        <v/>
      </c>
      <c r="T1958" s="28" t="str">
        <f t="shared" si="11750"/>
        <v/>
      </c>
      <c r="U1958" s="28" t="str">
        <f t="shared" si="3"/>
        <v/>
      </c>
      <c r="V1958" s="28" t="str">
        <f t="shared" si="4"/>
        <v/>
      </c>
      <c r="X1958" s="28" t="str">
        <f t="shared" si="5"/>
        <v/>
      </c>
      <c r="Y1958" s="28" t="str">
        <f t="shared" si="6"/>
        <v/>
      </c>
      <c r="Z1958" s="28" t="str">
        <f t="shared" si="7"/>
        <v/>
      </c>
      <c r="AB1958" s="28" t="str">
        <f t="shared" si="8"/>
        <v/>
      </c>
      <c r="AD1958" s="28" t="str">
        <f t="shared" si="9"/>
        <v/>
      </c>
      <c r="AG1958" s="28" t="str">
        <f t="shared" ref="AG1958:AL1958" si="11751">IFERROR(IF(FIND(AG$1,$F1958)&gt;1,AG$1,""),"")</f>
        <v/>
      </c>
      <c r="AH1958" s="28" t="str">
        <f t="shared" si="11751"/>
        <v/>
      </c>
      <c r="AI1958" s="28" t="str">
        <f t="shared" si="11751"/>
        <v/>
      </c>
      <c r="AJ1958" s="28" t="str">
        <f t="shared" si="11751"/>
        <v/>
      </c>
      <c r="AK1958" s="28" t="str">
        <f t="shared" si="11751"/>
        <v/>
      </c>
      <c r="AL1958" s="28" t="str">
        <f t="shared" si="11751"/>
        <v/>
      </c>
      <c r="AM1958" s="28" t="str">
        <f t="shared" si="11"/>
        <v/>
      </c>
      <c r="AN1958" s="28" t="str">
        <f t="shared" ref="AN1958:AQ1958" si="11752">IFERROR(IF(FIND(AN$1,$F1958)&gt;1,"Status - LGBT",""),"")</f>
        <v/>
      </c>
      <c r="AO1958" s="28" t="str">
        <f t="shared" si="11752"/>
        <v/>
      </c>
      <c r="AP1958" s="28" t="str">
        <f t="shared" si="11752"/>
        <v/>
      </c>
      <c r="AQ1958" s="28" t="str">
        <f t="shared" si="11752"/>
        <v/>
      </c>
      <c r="AR1958" s="28" t="str">
        <f t="shared" ref="AR1958:AV1958" si="11753">IFERROR(IF(FIND(AR$1,$F1958)&gt;1,"BME",""),"")</f>
        <v/>
      </c>
      <c r="AS1958" s="28" t="str">
        <f t="shared" si="11753"/>
        <v/>
      </c>
      <c r="AT1958" s="28" t="str">
        <f t="shared" si="11753"/>
        <v/>
      </c>
      <c r="AU1958" s="28" t="str">
        <f t="shared" si="11753"/>
        <v/>
      </c>
      <c r="AV1958" s="28" t="str">
        <f t="shared" si="11753"/>
        <v/>
      </c>
      <c r="AW1958" s="28" t="str">
        <f t="shared" ref="AW1958:BC1958" si="11754">IFERROR(IF(FIND(AW$1,$F1958)&gt;1,AW$1,""),"")</f>
        <v/>
      </c>
      <c r="AX1958" s="28" t="str">
        <f t="shared" si="11754"/>
        <v/>
      </c>
      <c r="AY1958" s="28" t="str">
        <f t="shared" si="11754"/>
        <v/>
      </c>
      <c r="AZ1958" s="28" t="str">
        <f t="shared" si="11754"/>
        <v/>
      </c>
      <c r="BA1958" s="28" t="str">
        <f t="shared" si="11754"/>
        <v/>
      </c>
      <c r="BB1958" s="28" t="str">
        <f t="shared" si="11754"/>
        <v/>
      </c>
      <c r="BC1958" s="28" t="str">
        <f t="shared" si="11754"/>
        <v/>
      </c>
      <c r="BD1958" s="28" t="str">
        <f t="shared" si="15"/>
        <v/>
      </c>
      <c r="BG1958" s="2" t="s">
        <v>13023</v>
      </c>
      <c r="BJ1958" s="28" t="str">
        <f t="shared" si="16"/>
        <v/>
      </c>
      <c r="BK1958" s="28" t="str">
        <f t="shared" si="17"/>
        <v/>
      </c>
      <c r="BL1958" s="2" t="s">
        <v>20106</v>
      </c>
      <c r="BM1958" s="2" t="s">
        <v>98</v>
      </c>
      <c r="BU1958" s="50" t="s">
        <v>20107</v>
      </c>
      <c r="BV1958" s="12"/>
      <c r="BW1958" s="50"/>
      <c r="BX1958" s="50" t="s">
        <v>19860</v>
      </c>
      <c r="BY1958" s="42" t="str">
        <f t="shared" si="18"/>
        <v>Crossgates;Whinmoor;</v>
      </c>
      <c r="BZ1958" s="72"/>
    </row>
    <row r="1959" spans="1:78" ht="15">
      <c r="A1959" s="16" t="s">
        <v>51</v>
      </c>
      <c r="B1959" s="28">
        <f>VLOOKUP(A1959,Organisations!$A$2:$B$7,2,FALSE)</f>
        <v>4</v>
      </c>
      <c r="C1959" s="16" t="s">
        <v>13025</v>
      </c>
      <c r="D1959" s="16" t="s">
        <v>13026</v>
      </c>
      <c r="E1959" s="28" t="str">
        <f t="shared" si="0"/>
        <v>Please see the website for more information.</v>
      </c>
      <c r="F1959" s="16" t="s">
        <v>13027</v>
      </c>
      <c r="G1959" s="16" t="s">
        <v>68</v>
      </c>
      <c r="H1959" s="17"/>
      <c r="K1959" s="26" t="s">
        <v>13028</v>
      </c>
      <c r="L1959" s="18"/>
      <c r="M1959" s="28" t="str">
        <f t="shared" ref="M1959:Q1959" si="11755">IFERROR(IF(FIND(M$1,$F1959)&gt;1,"Age - Children",""),"")</f>
        <v/>
      </c>
      <c r="N1959" s="28" t="str">
        <f t="shared" si="11755"/>
        <v/>
      </c>
      <c r="O1959" s="28" t="str">
        <f t="shared" si="11755"/>
        <v/>
      </c>
      <c r="P1959" s="28" t="str">
        <f t="shared" si="11755"/>
        <v/>
      </c>
      <c r="Q1959" s="28" t="str">
        <f t="shared" si="11755"/>
        <v/>
      </c>
      <c r="R1959" s="28" t="str">
        <f t="shared" ref="R1959:T1959" si="11756">IFERROR(IF(FIND(R$1,$F1959)&gt;1,"Age - Elderly",""),"")</f>
        <v/>
      </c>
      <c r="S1959" s="28" t="str">
        <f t="shared" si="11756"/>
        <v/>
      </c>
      <c r="T1959" s="28" t="str">
        <f t="shared" si="11756"/>
        <v/>
      </c>
      <c r="U1959" s="28" t="str">
        <f t="shared" si="3"/>
        <v/>
      </c>
      <c r="V1959" s="28" t="str">
        <f t="shared" si="4"/>
        <v/>
      </c>
      <c r="X1959" s="28" t="str">
        <f t="shared" si="5"/>
        <v/>
      </c>
      <c r="Y1959" s="28" t="str">
        <f t="shared" si="6"/>
        <v/>
      </c>
      <c r="Z1959" s="28" t="str">
        <f t="shared" si="7"/>
        <v/>
      </c>
      <c r="AB1959" s="28" t="str">
        <f t="shared" si="8"/>
        <v/>
      </c>
      <c r="AD1959" s="28" t="str">
        <f t="shared" si="9"/>
        <v/>
      </c>
      <c r="AG1959" s="28" t="str">
        <f t="shared" ref="AG1959:AL1959" si="11757">IFERROR(IF(FIND(AG$1,$F1959)&gt;1,AG$1,""),"")</f>
        <v/>
      </c>
      <c r="AH1959" s="28" t="str">
        <f t="shared" si="11757"/>
        <v/>
      </c>
      <c r="AI1959" s="28" t="str">
        <f t="shared" si="11757"/>
        <v/>
      </c>
      <c r="AJ1959" s="28" t="str">
        <f t="shared" si="11757"/>
        <v/>
      </c>
      <c r="AK1959" s="28" t="str">
        <f t="shared" si="11757"/>
        <v/>
      </c>
      <c r="AL1959" s="28" t="str">
        <f t="shared" si="11757"/>
        <v/>
      </c>
      <c r="AM1959" s="28" t="str">
        <f t="shared" si="11"/>
        <v/>
      </c>
      <c r="AN1959" s="28" t="str">
        <f t="shared" ref="AN1959:AQ1959" si="11758">IFERROR(IF(FIND(AN$1,$F1959)&gt;1,"Status - LGBT",""),"")</f>
        <v/>
      </c>
      <c r="AO1959" s="28" t="str">
        <f t="shared" si="11758"/>
        <v/>
      </c>
      <c r="AP1959" s="28" t="str">
        <f t="shared" si="11758"/>
        <v/>
      </c>
      <c r="AQ1959" s="28" t="str">
        <f t="shared" si="11758"/>
        <v/>
      </c>
      <c r="AR1959" s="28" t="str">
        <f t="shared" ref="AR1959:AV1959" si="11759">IFERROR(IF(FIND(AR$1,$F1959)&gt;1,"BME",""),"")</f>
        <v/>
      </c>
      <c r="AS1959" s="28" t="str">
        <f t="shared" si="11759"/>
        <v/>
      </c>
      <c r="AT1959" s="28" t="str">
        <f t="shared" si="11759"/>
        <v/>
      </c>
      <c r="AU1959" s="28" t="str">
        <f t="shared" si="11759"/>
        <v/>
      </c>
      <c r="AV1959" s="28" t="str">
        <f t="shared" si="11759"/>
        <v/>
      </c>
      <c r="AW1959" s="28" t="str">
        <f t="shared" ref="AW1959:BC1959" si="11760">IFERROR(IF(FIND(AW$1,$F1959)&gt;1,AW$1,""),"")</f>
        <v/>
      </c>
      <c r="AX1959" s="28" t="str">
        <f t="shared" si="11760"/>
        <v/>
      </c>
      <c r="AY1959" s="28" t="str">
        <f t="shared" si="11760"/>
        <v/>
      </c>
      <c r="AZ1959" s="28" t="str">
        <f t="shared" si="11760"/>
        <v/>
      </c>
      <c r="BA1959" s="28" t="str">
        <f t="shared" si="11760"/>
        <v/>
      </c>
      <c r="BB1959" s="28" t="str">
        <f t="shared" si="11760"/>
        <v/>
      </c>
      <c r="BC1959" s="28" t="str">
        <f t="shared" si="11760"/>
        <v/>
      </c>
      <c r="BD1959" s="28" t="str">
        <f t="shared" si="15"/>
        <v/>
      </c>
      <c r="BG1959" s="2" t="s">
        <v>13029</v>
      </c>
      <c r="BJ1959" s="28" t="str">
        <f t="shared" si="16"/>
        <v/>
      </c>
      <c r="BK1959" s="28" t="str">
        <f t="shared" si="17"/>
        <v/>
      </c>
      <c r="BL1959" s="2" t="s">
        <v>20108</v>
      </c>
      <c r="BM1959" s="2" t="s">
        <v>98</v>
      </c>
      <c r="BU1959" s="47" t="s">
        <v>20109</v>
      </c>
      <c r="BV1959" s="18"/>
      <c r="BW1959" s="47"/>
      <c r="BX1959" s="47" t="s">
        <v>19860</v>
      </c>
      <c r="BY1959" s="42" t="str">
        <f t="shared" si="18"/>
        <v>Calverley;Farsley;</v>
      </c>
      <c r="BZ1959" s="73"/>
    </row>
    <row r="1960" spans="1:78" ht="15">
      <c r="A1960" s="10" t="s">
        <v>51</v>
      </c>
      <c r="B1960" s="28">
        <f>VLOOKUP(A1960,Organisations!$A$2:$B$7,2,FALSE)</f>
        <v>4</v>
      </c>
      <c r="C1960" s="10" t="s">
        <v>13031</v>
      </c>
      <c r="D1960" s="10" t="s">
        <v>13032</v>
      </c>
      <c r="E1960" s="28" t="str">
        <f t="shared" si="0"/>
        <v>The Church of Latter-day Saints is a worldwide Christian church meeting the needs of the local members organised as geog</v>
      </c>
      <c r="F1960" s="10" t="s">
        <v>13021</v>
      </c>
      <c r="G1960" s="10" t="s">
        <v>68</v>
      </c>
      <c r="H1960" s="11"/>
      <c r="K1960" s="30" t="s">
        <v>13033</v>
      </c>
      <c r="L1960" s="12"/>
      <c r="M1960" s="28" t="str">
        <f t="shared" ref="M1960:Q1960" si="11761">IFERROR(IF(FIND(M$1,$F1960)&gt;1,"Age - Children",""),"")</f>
        <v/>
      </c>
      <c r="N1960" s="28" t="str">
        <f t="shared" si="11761"/>
        <v/>
      </c>
      <c r="O1960" s="28" t="str">
        <f t="shared" si="11761"/>
        <v/>
      </c>
      <c r="P1960" s="28" t="str">
        <f t="shared" si="11761"/>
        <v/>
      </c>
      <c r="Q1960" s="28" t="str">
        <f t="shared" si="11761"/>
        <v/>
      </c>
      <c r="R1960" s="28" t="str">
        <f t="shared" ref="R1960:T1960" si="11762">IFERROR(IF(FIND(R$1,$F1960)&gt;1,"Age - Elderly",""),"")</f>
        <v/>
      </c>
      <c r="S1960" s="28" t="str">
        <f t="shared" si="11762"/>
        <v/>
      </c>
      <c r="T1960" s="28" t="str">
        <f t="shared" si="11762"/>
        <v/>
      </c>
      <c r="U1960" s="28" t="str">
        <f t="shared" si="3"/>
        <v/>
      </c>
      <c r="V1960" s="28" t="str">
        <f t="shared" si="4"/>
        <v/>
      </c>
      <c r="X1960" s="28" t="str">
        <f t="shared" si="5"/>
        <v/>
      </c>
      <c r="Y1960" s="28" t="str">
        <f t="shared" si="6"/>
        <v/>
      </c>
      <c r="Z1960" s="28" t="str">
        <f t="shared" si="7"/>
        <v/>
      </c>
      <c r="AB1960" s="28" t="str">
        <f t="shared" si="8"/>
        <v/>
      </c>
      <c r="AD1960" s="28" t="str">
        <f t="shared" si="9"/>
        <v/>
      </c>
      <c r="AG1960" s="28" t="str">
        <f t="shared" ref="AG1960:AL1960" si="11763">IFERROR(IF(FIND(AG$1,$F1960)&gt;1,AG$1,""),"")</f>
        <v/>
      </c>
      <c r="AH1960" s="28" t="str">
        <f t="shared" si="11763"/>
        <v/>
      </c>
      <c r="AI1960" s="28" t="str">
        <f t="shared" si="11763"/>
        <v/>
      </c>
      <c r="AJ1960" s="28" t="str">
        <f t="shared" si="11763"/>
        <v/>
      </c>
      <c r="AK1960" s="28" t="str">
        <f t="shared" si="11763"/>
        <v/>
      </c>
      <c r="AL1960" s="28" t="str">
        <f t="shared" si="11763"/>
        <v/>
      </c>
      <c r="AM1960" s="28" t="str">
        <f t="shared" si="11"/>
        <v/>
      </c>
      <c r="AN1960" s="28" t="str">
        <f t="shared" ref="AN1960:AQ1960" si="11764">IFERROR(IF(FIND(AN$1,$F1960)&gt;1,"Status - LGBT",""),"")</f>
        <v/>
      </c>
      <c r="AO1960" s="28" t="str">
        <f t="shared" si="11764"/>
        <v/>
      </c>
      <c r="AP1960" s="28" t="str">
        <f t="shared" si="11764"/>
        <v/>
      </c>
      <c r="AQ1960" s="28" t="str">
        <f t="shared" si="11764"/>
        <v/>
      </c>
      <c r="AR1960" s="28" t="str">
        <f t="shared" ref="AR1960:AV1960" si="11765">IFERROR(IF(FIND(AR$1,$F1960)&gt;1,"BME",""),"")</f>
        <v/>
      </c>
      <c r="AS1960" s="28" t="str">
        <f t="shared" si="11765"/>
        <v/>
      </c>
      <c r="AT1960" s="28" t="str">
        <f t="shared" si="11765"/>
        <v/>
      </c>
      <c r="AU1960" s="28" t="str">
        <f t="shared" si="11765"/>
        <v/>
      </c>
      <c r="AV1960" s="28" t="str">
        <f t="shared" si="11765"/>
        <v/>
      </c>
      <c r="AW1960" s="28" t="str">
        <f t="shared" ref="AW1960:BC1960" si="11766">IFERROR(IF(FIND(AW$1,$F1960)&gt;1,AW$1,""),"")</f>
        <v/>
      </c>
      <c r="AX1960" s="28" t="str">
        <f t="shared" si="11766"/>
        <v/>
      </c>
      <c r="AY1960" s="28" t="str">
        <f t="shared" si="11766"/>
        <v/>
      </c>
      <c r="AZ1960" s="28" t="str">
        <f t="shared" si="11766"/>
        <v/>
      </c>
      <c r="BA1960" s="28" t="str">
        <f t="shared" si="11766"/>
        <v/>
      </c>
      <c r="BB1960" s="28" t="str">
        <f t="shared" si="11766"/>
        <v/>
      </c>
      <c r="BC1960" s="28" t="str">
        <f t="shared" si="11766"/>
        <v/>
      </c>
      <c r="BD1960" s="28" t="str">
        <f t="shared" si="15"/>
        <v/>
      </c>
      <c r="BG1960" s="2" t="s">
        <v>13034</v>
      </c>
      <c r="BJ1960" s="28" t="str">
        <f t="shared" si="16"/>
        <v/>
      </c>
      <c r="BK1960" s="28" t="str">
        <f t="shared" si="17"/>
        <v/>
      </c>
      <c r="BL1960" s="2" t="s">
        <v>8290</v>
      </c>
      <c r="BM1960" s="2" t="s">
        <v>98</v>
      </c>
      <c r="BU1960" s="50" t="s">
        <v>19818</v>
      </c>
      <c r="BV1960" s="12"/>
      <c r="BW1960" s="50"/>
      <c r="BX1960" s="50" t="s">
        <v>19860</v>
      </c>
      <c r="BY1960" s="42" t="str">
        <f t="shared" si="18"/>
        <v>Kirkst;</v>
      </c>
      <c r="BZ1960" s="72"/>
    </row>
    <row r="1961" spans="1:78" ht="15">
      <c r="A1961" s="16" t="s">
        <v>51</v>
      </c>
      <c r="B1961" s="28">
        <f>VLOOKUP(A1961,Organisations!$A$2:$B$7,2,FALSE)</f>
        <v>4</v>
      </c>
      <c r="C1961" s="16" t="s">
        <v>13035</v>
      </c>
      <c r="D1961" s="16" t="s">
        <v>13036</v>
      </c>
      <c r="E1961" s="28" t="str">
        <f t="shared" si="0"/>
        <v>To practice and promote the gospel of Jesus Christ.</v>
      </c>
      <c r="F1961" s="16" t="s">
        <v>13037</v>
      </c>
      <c r="G1961" s="16" t="s">
        <v>68</v>
      </c>
      <c r="H1961" s="17"/>
      <c r="K1961" s="59"/>
      <c r="L1961" s="16" t="s">
        <v>13038</v>
      </c>
      <c r="M1961" s="28" t="str">
        <f t="shared" ref="M1961:Q1961" si="11767">IFERROR(IF(FIND(M$1,$F1961)&gt;1,"Age - Children",""),"")</f>
        <v/>
      </c>
      <c r="N1961" s="28" t="str">
        <f t="shared" si="11767"/>
        <v/>
      </c>
      <c r="O1961" s="28" t="str">
        <f t="shared" si="11767"/>
        <v/>
      </c>
      <c r="P1961" s="28" t="str">
        <f t="shared" si="11767"/>
        <v/>
      </c>
      <c r="Q1961" s="28" t="str">
        <f t="shared" si="11767"/>
        <v/>
      </c>
      <c r="R1961" s="28" t="str">
        <f t="shared" ref="R1961:T1961" si="11768">IFERROR(IF(FIND(R$1,$F1961)&gt;1,"Age - Elderly",""),"")</f>
        <v/>
      </c>
      <c r="S1961" s="28" t="str">
        <f t="shared" si="11768"/>
        <v/>
      </c>
      <c r="T1961" s="28" t="str">
        <f t="shared" si="11768"/>
        <v/>
      </c>
      <c r="U1961" s="28" t="str">
        <f t="shared" si="3"/>
        <v/>
      </c>
      <c r="V1961" s="28" t="str">
        <f t="shared" si="4"/>
        <v/>
      </c>
      <c r="X1961" s="28" t="str">
        <f t="shared" si="5"/>
        <v/>
      </c>
      <c r="Y1961" s="28" t="str">
        <f t="shared" si="6"/>
        <v/>
      </c>
      <c r="Z1961" s="28" t="str">
        <f t="shared" si="7"/>
        <v/>
      </c>
      <c r="AB1961" s="28" t="str">
        <f t="shared" si="8"/>
        <v/>
      </c>
      <c r="AD1961" s="28" t="str">
        <f t="shared" si="9"/>
        <v/>
      </c>
      <c r="AG1961" s="28" t="str">
        <f t="shared" ref="AG1961:AL1961" si="11769">IFERROR(IF(FIND(AG$1,$F1961)&gt;1,AG$1,""),"")</f>
        <v/>
      </c>
      <c r="AH1961" s="28" t="str">
        <f t="shared" si="11769"/>
        <v/>
      </c>
      <c r="AI1961" s="28" t="str">
        <f t="shared" si="11769"/>
        <v/>
      </c>
      <c r="AJ1961" s="28" t="str">
        <f t="shared" si="11769"/>
        <v/>
      </c>
      <c r="AK1961" s="28" t="str">
        <f t="shared" si="11769"/>
        <v/>
      </c>
      <c r="AL1961" s="28" t="str">
        <f t="shared" si="11769"/>
        <v/>
      </c>
      <c r="AM1961" s="28" t="str">
        <f t="shared" si="11"/>
        <v/>
      </c>
      <c r="AN1961" s="28" t="str">
        <f t="shared" ref="AN1961:AQ1961" si="11770">IFERROR(IF(FIND(AN$1,$F1961)&gt;1,"Status - LGBT",""),"")</f>
        <v/>
      </c>
      <c r="AO1961" s="28" t="str">
        <f t="shared" si="11770"/>
        <v/>
      </c>
      <c r="AP1961" s="28" t="str">
        <f t="shared" si="11770"/>
        <v/>
      </c>
      <c r="AQ1961" s="28" t="str">
        <f t="shared" si="11770"/>
        <v/>
      </c>
      <c r="AR1961" s="28" t="str">
        <f t="shared" ref="AR1961:AV1961" si="11771">IFERROR(IF(FIND(AR$1,$F1961)&gt;1,"BME",""),"")</f>
        <v/>
      </c>
      <c r="AS1961" s="28" t="str">
        <f t="shared" si="11771"/>
        <v/>
      </c>
      <c r="AT1961" s="28" t="str">
        <f t="shared" si="11771"/>
        <v/>
      </c>
      <c r="AU1961" s="28" t="str">
        <f t="shared" si="11771"/>
        <v/>
      </c>
      <c r="AV1961" s="28" t="str">
        <f t="shared" si="11771"/>
        <v/>
      </c>
      <c r="AW1961" s="28" t="str">
        <f t="shared" ref="AW1961:BC1961" si="11772">IFERROR(IF(FIND(AW$1,$F1961)&gt;1,AW$1,""),"")</f>
        <v/>
      </c>
      <c r="AX1961" s="28" t="str">
        <f t="shared" si="11772"/>
        <v/>
      </c>
      <c r="AY1961" s="28" t="str">
        <f t="shared" si="11772"/>
        <v/>
      </c>
      <c r="AZ1961" s="28" t="str">
        <f t="shared" si="11772"/>
        <v/>
      </c>
      <c r="BA1961" s="28" t="str">
        <f t="shared" si="11772"/>
        <v/>
      </c>
      <c r="BB1961" s="28" t="str">
        <f t="shared" si="11772"/>
        <v/>
      </c>
      <c r="BC1961" s="28" t="str">
        <f t="shared" si="11772"/>
        <v/>
      </c>
      <c r="BD1961" s="28" t="str">
        <f t="shared" si="15"/>
        <v/>
      </c>
      <c r="BG1961" s="2" t="s">
        <v>13039</v>
      </c>
      <c r="BJ1961" s="28" t="str">
        <f t="shared" si="16"/>
        <v/>
      </c>
      <c r="BK1961" s="28" t="str">
        <f t="shared" si="17"/>
        <v/>
      </c>
      <c r="BL1961" s="2" t="s">
        <v>20110</v>
      </c>
      <c r="BM1961" s="2" t="s">
        <v>98</v>
      </c>
      <c r="BU1961" s="18"/>
      <c r="BV1961" s="18"/>
      <c r="BW1961" s="47"/>
      <c r="BX1961" s="47" t="s">
        <v>19860</v>
      </c>
      <c r="BY1961" s="42" t="str">
        <f t="shared" si="18"/>
        <v/>
      </c>
      <c r="BZ1961" s="73"/>
    </row>
    <row r="1962" spans="1:78" ht="15">
      <c r="A1962" s="10" t="s">
        <v>51</v>
      </c>
      <c r="B1962" s="28">
        <f>VLOOKUP(A1962,Organisations!$A$2:$B$7,2,FALSE)</f>
        <v>4</v>
      </c>
      <c r="C1962" s="10" t="s">
        <v>13040</v>
      </c>
      <c r="D1962" s="10" t="s">
        <v>13041</v>
      </c>
      <c r="E1962" s="28" t="str">
        <f t="shared" si="0"/>
        <v>Church, community investment and support, work and social activities.</v>
      </c>
      <c r="F1962" s="10" t="s">
        <v>13042</v>
      </c>
      <c r="G1962" s="10" t="s">
        <v>68</v>
      </c>
      <c r="H1962" s="11"/>
      <c r="K1962" s="30" t="s">
        <v>13043</v>
      </c>
      <c r="L1962" s="12"/>
      <c r="M1962" s="28" t="str">
        <f t="shared" ref="M1962:Q1962" si="11773">IFERROR(IF(FIND(M$1,$F1962)&gt;1,"Age - Children",""),"")</f>
        <v/>
      </c>
      <c r="N1962" s="28" t="str">
        <f t="shared" si="11773"/>
        <v/>
      </c>
      <c r="O1962" s="28" t="str">
        <f t="shared" si="11773"/>
        <v/>
      </c>
      <c r="P1962" s="28" t="str">
        <f t="shared" si="11773"/>
        <v/>
      </c>
      <c r="Q1962" s="28" t="str">
        <f t="shared" si="11773"/>
        <v/>
      </c>
      <c r="R1962" s="28" t="str">
        <f t="shared" ref="R1962:T1962" si="11774">IFERROR(IF(FIND(R$1,$F1962)&gt;1,"Age - Elderly",""),"")</f>
        <v/>
      </c>
      <c r="S1962" s="28" t="str">
        <f t="shared" si="11774"/>
        <v/>
      </c>
      <c r="T1962" s="28" t="str">
        <f t="shared" si="11774"/>
        <v/>
      </c>
      <c r="U1962" s="28" t="str">
        <f t="shared" si="3"/>
        <v/>
      </c>
      <c r="V1962" s="28" t="str">
        <f t="shared" si="4"/>
        <v/>
      </c>
      <c r="X1962" s="28" t="str">
        <f t="shared" si="5"/>
        <v/>
      </c>
      <c r="Y1962" s="28" t="str">
        <f t="shared" si="6"/>
        <v/>
      </c>
      <c r="Z1962" s="28" t="str">
        <f t="shared" si="7"/>
        <v>Gender - Male</v>
      </c>
      <c r="AB1962" s="28" t="str">
        <f t="shared" si="8"/>
        <v/>
      </c>
      <c r="AD1962" s="28" t="str">
        <f t="shared" si="9"/>
        <v>Gender - Male;</v>
      </c>
      <c r="AG1962" s="28" t="str">
        <f t="shared" ref="AG1962:AL1962" si="11775">IFERROR(IF(FIND(AG$1,$F1962)&gt;1,AG$1,""),"")</f>
        <v/>
      </c>
      <c r="AH1962" s="28" t="str">
        <f t="shared" si="11775"/>
        <v/>
      </c>
      <c r="AI1962" s="28" t="str">
        <f t="shared" si="11775"/>
        <v/>
      </c>
      <c r="AJ1962" s="28" t="str">
        <f t="shared" si="11775"/>
        <v/>
      </c>
      <c r="AK1962" s="28" t="str">
        <f t="shared" si="11775"/>
        <v/>
      </c>
      <c r="AL1962" s="28" t="str">
        <f t="shared" si="11775"/>
        <v/>
      </c>
      <c r="AM1962" s="28" t="str">
        <f t="shared" si="11"/>
        <v/>
      </c>
      <c r="AN1962" s="28" t="str">
        <f t="shared" ref="AN1962:AQ1962" si="11776">IFERROR(IF(FIND(AN$1,$F1962)&gt;1,"Status - LGBT",""),"")</f>
        <v/>
      </c>
      <c r="AO1962" s="28" t="str">
        <f t="shared" si="11776"/>
        <v/>
      </c>
      <c r="AP1962" s="28" t="str">
        <f t="shared" si="11776"/>
        <v/>
      </c>
      <c r="AQ1962" s="28" t="str">
        <f t="shared" si="11776"/>
        <v/>
      </c>
      <c r="AR1962" s="28" t="str">
        <f t="shared" ref="AR1962:AV1962" si="11777">IFERROR(IF(FIND(AR$1,$F1962)&gt;1,"BME",""),"")</f>
        <v/>
      </c>
      <c r="AS1962" s="28" t="str">
        <f t="shared" si="11777"/>
        <v/>
      </c>
      <c r="AT1962" s="28" t="str">
        <f t="shared" si="11777"/>
        <v/>
      </c>
      <c r="AU1962" s="28" t="str">
        <f t="shared" si="11777"/>
        <v/>
      </c>
      <c r="AV1962" s="28" t="str">
        <f t="shared" si="11777"/>
        <v/>
      </c>
      <c r="AW1962" s="28" t="str">
        <f t="shared" ref="AW1962:BC1962" si="11778">IFERROR(IF(FIND(AW$1,$F1962)&gt;1,AW$1,""),"")</f>
        <v/>
      </c>
      <c r="AX1962" s="28" t="str">
        <f t="shared" si="11778"/>
        <v/>
      </c>
      <c r="AY1962" s="28" t="str">
        <f t="shared" si="11778"/>
        <v/>
      </c>
      <c r="AZ1962" s="28" t="str">
        <f t="shared" si="11778"/>
        <v/>
      </c>
      <c r="BA1962" s="28" t="str">
        <f t="shared" si="11778"/>
        <v/>
      </c>
      <c r="BB1962" s="28" t="str">
        <f t="shared" si="11778"/>
        <v/>
      </c>
      <c r="BC1962" s="28" t="str">
        <f t="shared" si="11778"/>
        <v/>
      </c>
      <c r="BD1962" s="28" t="str">
        <f t="shared" si="15"/>
        <v/>
      </c>
      <c r="BG1962" s="2" t="s">
        <v>13044</v>
      </c>
      <c r="BJ1962" s="28" t="str">
        <f t="shared" si="16"/>
        <v/>
      </c>
      <c r="BK1962" s="28" t="str">
        <f t="shared" si="17"/>
        <v/>
      </c>
      <c r="BL1962" s="2" t="s">
        <v>20111</v>
      </c>
      <c r="BM1962" s="2" t="s">
        <v>98</v>
      </c>
      <c r="BU1962" s="12"/>
      <c r="BV1962" s="12"/>
      <c r="BW1962" s="50"/>
      <c r="BX1962" s="50" t="s">
        <v>19860</v>
      </c>
      <c r="BY1962" s="42" t="str">
        <f t="shared" si="18"/>
        <v>Gender - Male;;</v>
      </c>
      <c r="BZ1962" s="72"/>
    </row>
    <row r="1963" spans="1:78" ht="15">
      <c r="A1963" s="16" t="s">
        <v>51</v>
      </c>
      <c r="B1963" s="28">
        <f>VLOOKUP(A1963,Organisations!$A$2:$B$7,2,FALSE)</f>
        <v>4</v>
      </c>
      <c r="C1963" s="16" t="s">
        <v>13045</v>
      </c>
      <c r="D1963" s="16" t="s">
        <v>13046</v>
      </c>
      <c r="E1963" s="28" t="str">
        <f t="shared" si="0"/>
        <v>We give a warm welcome to anyone who would like to join us for our services or meetings. Sunday Worship is at 10.00am an</v>
      </c>
      <c r="F1963" s="16" t="s">
        <v>13048</v>
      </c>
      <c r="G1963" s="16" t="s">
        <v>68</v>
      </c>
      <c r="H1963" s="54"/>
      <c r="K1963" s="26" t="s">
        <v>13049</v>
      </c>
      <c r="L1963" s="16" t="s">
        <v>13050</v>
      </c>
      <c r="M1963" s="28" t="str">
        <f t="shared" ref="M1963:Q1963" si="11779">IFERROR(IF(FIND(M$1,$F1963)&gt;1,"Age - Children",""),"")</f>
        <v/>
      </c>
      <c r="N1963" s="28" t="str">
        <f t="shared" si="11779"/>
        <v/>
      </c>
      <c r="O1963" s="28" t="str">
        <f t="shared" si="11779"/>
        <v/>
      </c>
      <c r="P1963" s="28" t="str">
        <f t="shared" si="11779"/>
        <v/>
      </c>
      <c r="Q1963" s="28" t="str">
        <f t="shared" si="11779"/>
        <v/>
      </c>
      <c r="R1963" s="28" t="str">
        <f t="shared" ref="R1963:T1963" si="11780">IFERROR(IF(FIND(R$1,$F1963)&gt;1,"Age - Elderly",""),"")</f>
        <v/>
      </c>
      <c r="S1963" s="28" t="str">
        <f t="shared" si="11780"/>
        <v/>
      </c>
      <c r="T1963" s="28" t="str">
        <f t="shared" si="11780"/>
        <v/>
      </c>
      <c r="U1963" s="28" t="str">
        <f t="shared" si="3"/>
        <v/>
      </c>
      <c r="V1963" s="28" t="str">
        <f t="shared" si="4"/>
        <v/>
      </c>
      <c r="X1963" s="28" t="str">
        <f t="shared" si="5"/>
        <v/>
      </c>
      <c r="Y1963" s="28" t="str">
        <f t="shared" si="6"/>
        <v/>
      </c>
      <c r="Z1963" s="28" t="str">
        <f t="shared" si="7"/>
        <v/>
      </c>
      <c r="AB1963" s="28" t="str">
        <f t="shared" si="8"/>
        <v/>
      </c>
      <c r="AD1963" s="28" t="str">
        <f t="shared" si="9"/>
        <v/>
      </c>
      <c r="AG1963" s="28" t="str">
        <f t="shared" ref="AG1963:AL1963" si="11781">IFERROR(IF(FIND(AG$1,$F1963)&gt;1,AG$1,""),"")</f>
        <v/>
      </c>
      <c r="AH1963" s="28" t="str">
        <f t="shared" si="11781"/>
        <v/>
      </c>
      <c r="AI1963" s="28" t="str">
        <f t="shared" si="11781"/>
        <v/>
      </c>
      <c r="AJ1963" s="28" t="str">
        <f t="shared" si="11781"/>
        <v/>
      </c>
      <c r="AK1963" s="28" t="str">
        <f t="shared" si="11781"/>
        <v/>
      </c>
      <c r="AL1963" s="28" t="str">
        <f t="shared" si="11781"/>
        <v/>
      </c>
      <c r="AM1963" s="28" t="str">
        <f t="shared" si="11"/>
        <v/>
      </c>
      <c r="AN1963" s="28" t="str">
        <f t="shared" ref="AN1963:AQ1963" si="11782">IFERROR(IF(FIND(AN$1,$F1963)&gt;1,"Status - LGBT",""),"")</f>
        <v/>
      </c>
      <c r="AO1963" s="28" t="str">
        <f t="shared" si="11782"/>
        <v/>
      </c>
      <c r="AP1963" s="28" t="str">
        <f t="shared" si="11782"/>
        <v/>
      </c>
      <c r="AQ1963" s="28" t="str">
        <f t="shared" si="11782"/>
        <v/>
      </c>
      <c r="AR1963" s="28" t="str">
        <f t="shared" ref="AR1963:AV1963" si="11783">IFERROR(IF(FIND(AR$1,$F1963)&gt;1,"BME",""),"")</f>
        <v/>
      </c>
      <c r="AS1963" s="28" t="str">
        <f t="shared" si="11783"/>
        <v/>
      </c>
      <c r="AT1963" s="28" t="str">
        <f t="shared" si="11783"/>
        <v/>
      </c>
      <c r="AU1963" s="28" t="str">
        <f t="shared" si="11783"/>
        <v/>
      </c>
      <c r="AV1963" s="28" t="str">
        <f t="shared" si="11783"/>
        <v/>
      </c>
      <c r="AW1963" s="28" t="str">
        <f t="shared" ref="AW1963:BC1963" si="11784">IFERROR(IF(FIND(AW$1,$F1963)&gt;1,AW$1,""),"")</f>
        <v/>
      </c>
      <c r="AX1963" s="28" t="str">
        <f t="shared" si="11784"/>
        <v/>
      </c>
      <c r="AY1963" s="28" t="str">
        <f t="shared" si="11784"/>
        <v/>
      </c>
      <c r="AZ1963" s="28" t="str">
        <f t="shared" si="11784"/>
        <v/>
      </c>
      <c r="BA1963" s="28" t="str">
        <f t="shared" si="11784"/>
        <v/>
      </c>
      <c r="BB1963" s="28" t="str">
        <f t="shared" si="11784"/>
        <v/>
      </c>
      <c r="BC1963" s="28" t="str">
        <f t="shared" si="11784"/>
        <v/>
      </c>
      <c r="BD1963" s="28" t="str">
        <f t="shared" si="15"/>
        <v/>
      </c>
      <c r="BG1963" s="2" t="s">
        <v>13051</v>
      </c>
      <c r="BJ1963" s="28" t="str">
        <f t="shared" si="16"/>
        <v/>
      </c>
      <c r="BK1963" s="28" t="str">
        <f t="shared" si="17"/>
        <v/>
      </c>
      <c r="BL1963" s="2" t="s">
        <v>20112</v>
      </c>
      <c r="BM1963" s="2" t="s">
        <v>98</v>
      </c>
      <c r="BT1963" s="2" t="s">
        <v>2863</v>
      </c>
      <c r="BU1963" s="24"/>
      <c r="BV1963" s="24"/>
      <c r="BW1963" s="47"/>
      <c r="BX1963" s="47" t="s">
        <v>19860</v>
      </c>
      <c r="BY1963" s="42" t="str">
        <f t="shared" si="18"/>
        <v/>
      </c>
      <c r="BZ1963" s="73"/>
    </row>
    <row r="1964" spans="1:78" ht="15">
      <c r="A1964" s="10" t="s">
        <v>51</v>
      </c>
      <c r="B1964" s="28">
        <f>VLOOKUP(A1964,Organisations!$A$2:$B$7,2,FALSE)</f>
        <v>4</v>
      </c>
      <c r="C1964" s="10" t="s">
        <v>13052</v>
      </c>
      <c r="D1964" s="10" t="s">
        <v>13053</v>
      </c>
      <c r="E1964" s="28" t="str">
        <f t="shared" si="0"/>
        <v>Christian organization.</v>
      </c>
      <c r="F1964" s="10" t="s">
        <v>13054</v>
      </c>
      <c r="G1964" s="10" t="s">
        <v>68</v>
      </c>
      <c r="H1964" s="11"/>
      <c r="K1964" s="30" t="s">
        <v>13055</v>
      </c>
      <c r="L1964" s="10" t="s">
        <v>13056</v>
      </c>
      <c r="M1964" s="28" t="str">
        <f t="shared" ref="M1964:Q1964" si="11785">IFERROR(IF(FIND(M$1,$F1964)&gt;1,"Age - Children",""),"")</f>
        <v/>
      </c>
      <c r="N1964" s="28" t="str">
        <f t="shared" si="11785"/>
        <v/>
      </c>
      <c r="O1964" s="28" t="str">
        <f t="shared" si="11785"/>
        <v/>
      </c>
      <c r="P1964" s="28" t="str">
        <f t="shared" si="11785"/>
        <v/>
      </c>
      <c r="Q1964" s="28" t="str">
        <f t="shared" si="11785"/>
        <v/>
      </c>
      <c r="R1964" s="28" t="str">
        <f t="shared" ref="R1964:T1964" si="11786">IFERROR(IF(FIND(R$1,$F1964)&gt;1,"Age - Elderly",""),"")</f>
        <v/>
      </c>
      <c r="S1964" s="28" t="str">
        <f t="shared" si="11786"/>
        <v/>
      </c>
      <c r="T1964" s="28" t="str">
        <f t="shared" si="11786"/>
        <v/>
      </c>
      <c r="U1964" s="28" t="str">
        <f t="shared" si="3"/>
        <v/>
      </c>
      <c r="V1964" s="28" t="str">
        <f t="shared" si="4"/>
        <v/>
      </c>
      <c r="X1964" s="28" t="str">
        <f t="shared" si="5"/>
        <v/>
      </c>
      <c r="Y1964" s="28" t="str">
        <f t="shared" si="6"/>
        <v/>
      </c>
      <c r="Z1964" s="28" t="str">
        <f t="shared" si="7"/>
        <v/>
      </c>
      <c r="AB1964" s="28" t="str">
        <f t="shared" si="8"/>
        <v/>
      </c>
      <c r="AD1964" s="28" t="str">
        <f t="shared" si="9"/>
        <v/>
      </c>
      <c r="AG1964" s="28" t="str">
        <f t="shared" ref="AG1964:AL1964" si="11787">IFERROR(IF(FIND(AG$1,$F1964)&gt;1,AG$1,""),"")</f>
        <v/>
      </c>
      <c r="AH1964" s="28" t="str">
        <f t="shared" si="11787"/>
        <v/>
      </c>
      <c r="AI1964" s="28" t="str">
        <f t="shared" si="11787"/>
        <v/>
      </c>
      <c r="AJ1964" s="28" t="str">
        <f t="shared" si="11787"/>
        <v/>
      </c>
      <c r="AK1964" s="28" t="str">
        <f t="shared" si="11787"/>
        <v/>
      </c>
      <c r="AL1964" s="28" t="str">
        <f t="shared" si="11787"/>
        <v/>
      </c>
      <c r="AM1964" s="28" t="str">
        <f t="shared" si="11"/>
        <v/>
      </c>
      <c r="AN1964" s="28" t="str">
        <f t="shared" ref="AN1964:AQ1964" si="11788">IFERROR(IF(FIND(AN$1,$F1964)&gt;1,"Status - LGBT",""),"")</f>
        <v/>
      </c>
      <c r="AO1964" s="28" t="str">
        <f t="shared" si="11788"/>
        <v/>
      </c>
      <c r="AP1964" s="28" t="str">
        <f t="shared" si="11788"/>
        <v/>
      </c>
      <c r="AQ1964" s="28" t="str">
        <f t="shared" si="11788"/>
        <v/>
      </c>
      <c r="AR1964" s="28" t="str">
        <f t="shared" ref="AR1964:AV1964" si="11789">IFERROR(IF(FIND(AR$1,$F1964)&gt;1,"BME",""),"")</f>
        <v/>
      </c>
      <c r="AS1964" s="28" t="str">
        <f t="shared" si="11789"/>
        <v/>
      </c>
      <c r="AT1964" s="28" t="str">
        <f t="shared" si="11789"/>
        <v/>
      </c>
      <c r="AU1964" s="28" t="str">
        <f t="shared" si="11789"/>
        <v/>
      </c>
      <c r="AV1964" s="28" t="str">
        <f t="shared" si="11789"/>
        <v/>
      </c>
      <c r="AW1964" s="28" t="str">
        <f t="shared" ref="AW1964:BC1964" si="11790">IFERROR(IF(FIND(AW$1,$F1964)&gt;1,AW$1,""),"")</f>
        <v/>
      </c>
      <c r="AX1964" s="28" t="str">
        <f t="shared" si="11790"/>
        <v/>
      </c>
      <c r="AY1964" s="28" t="str">
        <f t="shared" si="11790"/>
        <v/>
      </c>
      <c r="AZ1964" s="28" t="str">
        <f t="shared" si="11790"/>
        <v/>
      </c>
      <c r="BA1964" s="28" t="str">
        <f t="shared" si="11790"/>
        <v/>
      </c>
      <c r="BB1964" s="28" t="str">
        <f t="shared" si="11790"/>
        <v/>
      </c>
      <c r="BC1964" s="28" t="str">
        <f t="shared" si="11790"/>
        <v/>
      </c>
      <c r="BD1964" s="28" t="str">
        <f t="shared" si="15"/>
        <v/>
      </c>
      <c r="BG1964" s="2" t="s">
        <v>13057</v>
      </c>
      <c r="BJ1964" s="28" t="str">
        <f t="shared" si="16"/>
        <v/>
      </c>
      <c r="BK1964" s="28" t="str">
        <f t="shared" si="17"/>
        <v/>
      </c>
      <c r="BL1964" s="2" t="s">
        <v>20113</v>
      </c>
      <c r="BM1964" s="2" t="s">
        <v>98</v>
      </c>
      <c r="BU1964" s="50" t="s">
        <v>19828</v>
      </c>
      <c r="BV1964" s="12"/>
      <c r="BW1964" s="50"/>
      <c r="BX1964" s="50" t="s">
        <v>19860</v>
      </c>
      <c r="BY1964" s="42" t="str">
        <f t="shared" si="18"/>
        <v>Ardsley;Robin Hood;</v>
      </c>
      <c r="BZ1964" s="72"/>
    </row>
    <row r="1965" spans="1:78" ht="15">
      <c r="A1965" s="16" t="s">
        <v>51</v>
      </c>
      <c r="B1965" s="28">
        <f>VLOOKUP(A1965,Organisations!$A$2:$B$7,2,FALSE)</f>
        <v>4</v>
      </c>
      <c r="C1965" s="16" t="s">
        <v>13059</v>
      </c>
      <c r="D1965" s="16" t="s">
        <v>13060</v>
      </c>
      <c r="E1965" s="28" t="str">
        <f t="shared" si="0"/>
        <v>We are a church based organisation which caters for public worship, plus community and church based activities.</v>
      </c>
      <c r="F1965" s="16" t="s">
        <v>13061</v>
      </c>
      <c r="G1965" s="16" t="s">
        <v>68</v>
      </c>
      <c r="H1965" s="17"/>
      <c r="K1965" s="26" t="s">
        <v>13062</v>
      </c>
      <c r="L1965" s="18"/>
      <c r="M1965" s="28" t="str">
        <f t="shared" ref="M1965:Q1965" si="11791">IFERROR(IF(FIND(M$1,$F1965)&gt;1,"Age - Children",""),"")</f>
        <v/>
      </c>
      <c r="N1965" s="28" t="str">
        <f t="shared" si="11791"/>
        <v/>
      </c>
      <c r="O1965" s="28" t="str">
        <f t="shared" si="11791"/>
        <v/>
      </c>
      <c r="P1965" s="28" t="str">
        <f t="shared" si="11791"/>
        <v/>
      </c>
      <c r="Q1965" s="28" t="str">
        <f t="shared" si="11791"/>
        <v/>
      </c>
      <c r="R1965" s="28" t="str">
        <f t="shared" ref="R1965:T1965" si="11792">IFERROR(IF(FIND(R$1,$F1965)&gt;1,"Age - Elderly",""),"")</f>
        <v/>
      </c>
      <c r="S1965" s="28" t="str">
        <f t="shared" si="11792"/>
        <v/>
      </c>
      <c r="T1965" s="28" t="str">
        <f t="shared" si="11792"/>
        <v/>
      </c>
      <c r="U1965" s="28" t="str">
        <f t="shared" si="3"/>
        <v/>
      </c>
      <c r="V1965" s="28" t="str">
        <f t="shared" si="4"/>
        <v/>
      </c>
      <c r="X1965" s="28" t="str">
        <f t="shared" si="5"/>
        <v/>
      </c>
      <c r="Y1965" s="28" t="str">
        <f t="shared" si="6"/>
        <v/>
      </c>
      <c r="Z1965" s="28" t="str">
        <f t="shared" si="7"/>
        <v/>
      </c>
      <c r="AB1965" s="28" t="str">
        <f t="shared" si="8"/>
        <v/>
      </c>
      <c r="AD1965" s="28" t="str">
        <f t="shared" si="9"/>
        <v/>
      </c>
      <c r="AG1965" s="28" t="str">
        <f t="shared" ref="AG1965:AL1965" si="11793">IFERROR(IF(FIND(AG$1,$F1965)&gt;1,AG$1,""),"")</f>
        <v/>
      </c>
      <c r="AH1965" s="28" t="str">
        <f t="shared" si="11793"/>
        <v/>
      </c>
      <c r="AI1965" s="28" t="str">
        <f t="shared" si="11793"/>
        <v/>
      </c>
      <c r="AJ1965" s="28" t="str">
        <f t="shared" si="11793"/>
        <v/>
      </c>
      <c r="AK1965" s="28" t="str">
        <f t="shared" si="11793"/>
        <v/>
      </c>
      <c r="AL1965" s="28" t="str">
        <f t="shared" si="11793"/>
        <v/>
      </c>
      <c r="AM1965" s="28" t="str">
        <f t="shared" si="11"/>
        <v/>
      </c>
      <c r="AN1965" s="28" t="str">
        <f t="shared" ref="AN1965:AQ1965" si="11794">IFERROR(IF(FIND(AN$1,$F1965)&gt;1,"Status - LGBT",""),"")</f>
        <v/>
      </c>
      <c r="AO1965" s="28" t="str">
        <f t="shared" si="11794"/>
        <v/>
      </c>
      <c r="AP1965" s="28" t="str">
        <f t="shared" si="11794"/>
        <v/>
      </c>
      <c r="AQ1965" s="28" t="str">
        <f t="shared" si="11794"/>
        <v/>
      </c>
      <c r="AR1965" s="28" t="str">
        <f t="shared" ref="AR1965:AV1965" si="11795">IFERROR(IF(FIND(AR$1,$F1965)&gt;1,"BME",""),"")</f>
        <v/>
      </c>
      <c r="AS1965" s="28" t="str">
        <f t="shared" si="11795"/>
        <v/>
      </c>
      <c r="AT1965" s="28" t="str">
        <f t="shared" si="11795"/>
        <v/>
      </c>
      <c r="AU1965" s="28" t="str">
        <f t="shared" si="11795"/>
        <v/>
      </c>
      <c r="AV1965" s="28" t="str">
        <f t="shared" si="11795"/>
        <v/>
      </c>
      <c r="AW1965" s="28" t="str">
        <f t="shared" ref="AW1965:BC1965" si="11796">IFERROR(IF(FIND(AW$1,$F1965)&gt;1,AW$1,""),"")</f>
        <v/>
      </c>
      <c r="AX1965" s="28" t="str">
        <f t="shared" si="11796"/>
        <v/>
      </c>
      <c r="AY1965" s="28" t="str">
        <f t="shared" si="11796"/>
        <v/>
      </c>
      <c r="AZ1965" s="28" t="str">
        <f t="shared" si="11796"/>
        <v/>
      </c>
      <c r="BA1965" s="28" t="str">
        <f t="shared" si="11796"/>
        <v/>
      </c>
      <c r="BB1965" s="28" t="str">
        <f t="shared" si="11796"/>
        <v/>
      </c>
      <c r="BC1965" s="28" t="str">
        <f t="shared" si="11796"/>
        <v/>
      </c>
      <c r="BD1965" s="28" t="str">
        <f t="shared" si="15"/>
        <v/>
      </c>
      <c r="BG1965" s="2" t="s">
        <v>13063</v>
      </c>
      <c r="BJ1965" s="28" t="str">
        <f t="shared" si="16"/>
        <v/>
      </c>
      <c r="BK1965" s="28" t="str">
        <f t="shared" si="17"/>
        <v/>
      </c>
      <c r="BL1965" s="2" t="s">
        <v>20114</v>
      </c>
      <c r="BM1965" s="2" t="s">
        <v>98</v>
      </c>
      <c r="BU1965" s="47" t="s">
        <v>20115</v>
      </c>
      <c r="BV1965" s="18"/>
      <c r="BW1965" s="47"/>
      <c r="BX1965" s="47" t="s">
        <v>19860</v>
      </c>
      <c r="BY1965" s="42" t="str">
        <f t="shared" si="18"/>
        <v>Morley North;Morley South;</v>
      </c>
      <c r="BZ1965" s="73"/>
    </row>
    <row r="1966" spans="1:78" ht="15">
      <c r="A1966" s="10" t="s">
        <v>51</v>
      </c>
      <c r="B1966" s="28">
        <f>VLOOKUP(A1966,Organisations!$A$2:$B$7,2,FALSE)</f>
        <v>4</v>
      </c>
      <c r="C1966" s="10" t="s">
        <v>13064</v>
      </c>
      <c r="D1966" s="10" t="s">
        <v>13065</v>
      </c>
      <c r="E1966" s="28" t="str">
        <f t="shared" si="0"/>
        <v>Our aims are the provision of a Community Centre within our area for all age groups to work together within the communit</v>
      </c>
      <c r="F1966" s="10" t="s">
        <v>13067</v>
      </c>
      <c r="G1966" s="10" t="s">
        <v>68</v>
      </c>
      <c r="H1966" s="11"/>
      <c r="K1966" s="30" t="s">
        <v>13068</v>
      </c>
      <c r="L1966" s="10" t="s">
        <v>13069</v>
      </c>
      <c r="M1966" s="28" t="str">
        <f t="shared" ref="M1966:Q1966" si="11797">IFERROR(IF(FIND(M$1,$F1966)&gt;1,"Age - Children",""),"")</f>
        <v/>
      </c>
      <c r="N1966" s="28" t="str">
        <f t="shared" si="11797"/>
        <v/>
      </c>
      <c r="O1966" s="28" t="str">
        <f t="shared" si="11797"/>
        <v/>
      </c>
      <c r="P1966" s="28" t="str">
        <f t="shared" si="11797"/>
        <v/>
      </c>
      <c r="Q1966" s="28" t="str">
        <f t="shared" si="11797"/>
        <v/>
      </c>
      <c r="R1966" s="28" t="str">
        <f t="shared" ref="R1966:T1966" si="11798">IFERROR(IF(FIND(R$1,$F1966)&gt;1,"Age - Elderly",""),"")</f>
        <v/>
      </c>
      <c r="S1966" s="28" t="str">
        <f t="shared" si="11798"/>
        <v/>
      </c>
      <c r="T1966" s="28" t="str">
        <f t="shared" si="11798"/>
        <v/>
      </c>
      <c r="U1966" s="28" t="str">
        <f t="shared" si="3"/>
        <v/>
      </c>
      <c r="V1966" s="28" t="str">
        <f t="shared" si="4"/>
        <v/>
      </c>
      <c r="X1966" s="28" t="str">
        <f t="shared" si="5"/>
        <v/>
      </c>
      <c r="Y1966" s="28" t="str">
        <f t="shared" si="6"/>
        <v/>
      </c>
      <c r="Z1966" s="28" t="str">
        <f t="shared" si="7"/>
        <v>Gender - Male</v>
      </c>
      <c r="AB1966" s="28" t="str">
        <f t="shared" si="8"/>
        <v/>
      </c>
      <c r="AD1966" s="28" t="str">
        <f t="shared" si="9"/>
        <v>Gender - Male;</v>
      </c>
      <c r="AG1966" s="28" t="str">
        <f t="shared" ref="AG1966:AL1966" si="11799">IFERROR(IF(FIND(AG$1,$F1966)&gt;1,AG$1,""),"")</f>
        <v/>
      </c>
      <c r="AH1966" s="28" t="str">
        <f t="shared" si="11799"/>
        <v/>
      </c>
      <c r="AI1966" s="28" t="str">
        <f t="shared" si="11799"/>
        <v/>
      </c>
      <c r="AJ1966" s="28" t="str">
        <f t="shared" si="11799"/>
        <v/>
      </c>
      <c r="AK1966" s="28" t="str">
        <f t="shared" si="11799"/>
        <v/>
      </c>
      <c r="AL1966" s="28" t="str">
        <f t="shared" si="11799"/>
        <v/>
      </c>
      <c r="AM1966" s="28" t="str">
        <f t="shared" si="11"/>
        <v/>
      </c>
      <c r="AN1966" s="28" t="str">
        <f t="shared" ref="AN1966:AQ1966" si="11800">IFERROR(IF(FIND(AN$1,$F1966)&gt;1,"Status - LGBT",""),"")</f>
        <v/>
      </c>
      <c r="AO1966" s="28" t="str">
        <f t="shared" si="11800"/>
        <v/>
      </c>
      <c r="AP1966" s="28" t="str">
        <f t="shared" si="11800"/>
        <v/>
      </c>
      <c r="AQ1966" s="28" t="str">
        <f t="shared" si="11800"/>
        <v/>
      </c>
      <c r="AR1966" s="28" t="str">
        <f t="shared" ref="AR1966:AV1966" si="11801">IFERROR(IF(FIND(AR$1,$F1966)&gt;1,"BME",""),"")</f>
        <v/>
      </c>
      <c r="AS1966" s="28" t="str">
        <f t="shared" si="11801"/>
        <v/>
      </c>
      <c r="AT1966" s="28" t="str">
        <f t="shared" si="11801"/>
        <v/>
      </c>
      <c r="AU1966" s="28" t="str">
        <f t="shared" si="11801"/>
        <v/>
      </c>
      <c r="AV1966" s="28" t="str">
        <f t="shared" si="11801"/>
        <v/>
      </c>
      <c r="AW1966" s="28" t="str">
        <f t="shared" ref="AW1966:BC1966" si="11802">IFERROR(IF(FIND(AW$1,$F1966)&gt;1,AW$1,""),"")</f>
        <v/>
      </c>
      <c r="AX1966" s="28" t="str">
        <f t="shared" si="11802"/>
        <v/>
      </c>
      <c r="AY1966" s="28" t="str">
        <f t="shared" si="11802"/>
        <v/>
      </c>
      <c r="AZ1966" s="28" t="str">
        <f t="shared" si="11802"/>
        <v/>
      </c>
      <c r="BA1966" s="28" t="str">
        <f t="shared" si="11802"/>
        <v/>
      </c>
      <c r="BB1966" s="28" t="str">
        <f t="shared" si="11802"/>
        <v/>
      </c>
      <c r="BC1966" s="28" t="str">
        <f t="shared" si="11802"/>
        <v/>
      </c>
      <c r="BD1966" s="28" t="str">
        <f t="shared" si="15"/>
        <v/>
      </c>
      <c r="BG1966" s="2" t="s">
        <v>13070</v>
      </c>
      <c r="BJ1966" s="28" t="str">
        <f t="shared" si="16"/>
        <v/>
      </c>
      <c r="BK1966" s="28" t="str">
        <f t="shared" si="17"/>
        <v/>
      </c>
      <c r="BL1966" s="2" t="s">
        <v>20116</v>
      </c>
      <c r="BM1966" s="2" t="s">
        <v>98</v>
      </c>
      <c r="BU1966" s="12"/>
      <c r="BV1966" s="12"/>
      <c r="BW1966" s="50"/>
      <c r="BX1966" s="50" t="s">
        <v>144</v>
      </c>
      <c r="BY1966" s="42" t="str">
        <f t="shared" si="18"/>
        <v>Gender - Male;;</v>
      </c>
      <c r="BZ1966" s="72"/>
    </row>
    <row r="1967" spans="1:78" ht="15">
      <c r="A1967" s="16" t="s">
        <v>51</v>
      </c>
      <c r="B1967" s="28">
        <f>VLOOKUP(A1967,Organisations!$A$2:$B$7,2,FALSE)</f>
        <v>4</v>
      </c>
      <c r="C1967" s="16" t="s">
        <v>13071</v>
      </c>
      <c r="D1967" s="16" t="s">
        <v>13072</v>
      </c>
      <c r="E1967" s="28" t="str">
        <f t="shared" si="0"/>
        <v xml:space="preserve">Churwell Methodist Church exists to serve the community by showing God's love through Jesus. We seek to extent a loving </v>
      </c>
      <c r="F1967" s="16" t="s">
        <v>13074</v>
      </c>
      <c r="G1967" s="16" t="s">
        <v>68</v>
      </c>
      <c r="H1967" s="17"/>
      <c r="K1967" s="59"/>
      <c r="L1967" s="16" t="s">
        <v>13075</v>
      </c>
      <c r="M1967" s="28" t="str">
        <f t="shared" ref="M1967:Q1967" si="11803">IFERROR(IF(FIND(M$1,$F1967)&gt;1,"Age - Children",""),"")</f>
        <v/>
      </c>
      <c r="N1967" s="28" t="str">
        <f t="shared" si="11803"/>
        <v/>
      </c>
      <c r="O1967" s="28" t="str">
        <f t="shared" si="11803"/>
        <v/>
      </c>
      <c r="P1967" s="28" t="str">
        <f t="shared" si="11803"/>
        <v/>
      </c>
      <c r="Q1967" s="28" t="str">
        <f t="shared" si="11803"/>
        <v/>
      </c>
      <c r="R1967" s="28" t="str">
        <f t="shared" ref="R1967:T1967" si="11804">IFERROR(IF(FIND(R$1,$F1967)&gt;1,"Age - Elderly",""),"")</f>
        <v/>
      </c>
      <c r="S1967" s="28" t="str">
        <f t="shared" si="11804"/>
        <v/>
      </c>
      <c r="T1967" s="28" t="str">
        <f t="shared" si="11804"/>
        <v/>
      </c>
      <c r="U1967" s="28" t="str">
        <f t="shared" si="3"/>
        <v/>
      </c>
      <c r="V1967" s="28" t="str">
        <f t="shared" si="4"/>
        <v/>
      </c>
      <c r="X1967" s="28" t="str">
        <f t="shared" si="5"/>
        <v/>
      </c>
      <c r="Y1967" s="28" t="str">
        <f t="shared" si="6"/>
        <v/>
      </c>
      <c r="Z1967" s="28" t="str">
        <f t="shared" si="7"/>
        <v/>
      </c>
      <c r="AB1967" s="28" t="str">
        <f t="shared" si="8"/>
        <v/>
      </c>
      <c r="AD1967" s="28" t="str">
        <f t="shared" si="9"/>
        <v/>
      </c>
      <c r="AG1967" s="28" t="str">
        <f t="shared" ref="AG1967:AL1967" si="11805">IFERROR(IF(FIND(AG$1,$F1967)&gt;1,AG$1,""),"")</f>
        <v/>
      </c>
      <c r="AH1967" s="28" t="str">
        <f t="shared" si="11805"/>
        <v/>
      </c>
      <c r="AI1967" s="28" t="str">
        <f t="shared" si="11805"/>
        <v/>
      </c>
      <c r="AJ1967" s="28" t="str">
        <f t="shared" si="11805"/>
        <v/>
      </c>
      <c r="AK1967" s="28" t="str">
        <f t="shared" si="11805"/>
        <v/>
      </c>
      <c r="AL1967" s="28" t="str">
        <f t="shared" si="11805"/>
        <v/>
      </c>
      <c r="AM1967" s="28" t="str">
        <f t="shared" si="11"/>
        <v/>
      </c>
      <c r="AN1967" s="28" t="str">
        <f t="shared" ref="AN1967:AQ1967" si="11806">IFERROR(IF(FIND(AN$1,$F1967)&gt;1,"Status - LGBT",""),"")</f>
        <v/>
      </c>
      <c r="AO1967" s="28" t="str">
        <f t="shared" si="11806"/>
        <v/>
      </c>
      <c r="AP1967" s="28" t="str">
        <f t="shared" si="11806"/>
        <v/>
      </c>
      <c r="AQ1967" s="28" t="str">
        <f t="shared" si="11806"/>
        <v/>
      </c>
      <c r="AR1967" s="28" t="str">
        <f t="shared" ref="AR1967:AV1967" si="11807">IFERROR(IF(FIND(AR$1,$F1967)&gt;1,"BME",""),"")</f>
        <v/>
      </c>
      <c r="AS1967" s="28" t="str">
        <f t="shared" si="11807"/>
        <v/>
      </c>
      <c r="AT1967" s="28" t="str">
        <f t="shared" si="11807"/>
        <v/>
      </c>
      <c r="AU1967" s="28" t="str">
        <f t="shared" si="11807"/>
        <v/>
      </c>
      <c r="AV1967" s="28" t="str">
        <f t="shared" si="11807"/>
        <v/>
      </c>
      <c r="AW1967" s="28" t="str">
        <f t="shared" ref="AW1967:BC1967" si="11808">IFERROR(IF(FIND(AW$1,$F1967)&gt;1,AW$1,""),"")</f>
        <v/>
      </c>
      <c r="AX1967" s="28" t="str">
        <f t="shared" si="11808"/>
        <v/>
      </c>
      <c r="AY1967" s="28" t="str">
        <f t="shared" si="11808"/>
        <v/>
      </c>
      <c r="AZ1967" s="28" t="str">
        <f t="shared" si="11808"/>
        <v/>
      </c>
      <c r="BA1967" s="28" t="str">
        <f t="shared" si="11808"/>
        <v/>
      </c>
      <c r="BB1967" s="28" t="str">
        <f t="shared" si="11808"/>
        <v/>
      </c>
      <c r="BC1967" s="28" t="str">
        <f t="shared" si="11808"/>
        <v/>
      </c>
      <c r="BD1967" s="28" t="str">
        <f t="shared" si="15"/>
        <v/>
      </c>
      <c r="BG1967" s="2" t="s">
        <v>13076</v>
      </c>
      <c r="BJ1967" s="28" t="str">
        <f t="shared" si="16"/>
        <v/>
      </c>
      <c r="BK1967" s="28" t="str">
        <f t="shared" si="17"/>
        <v/>
      </c>
      <c r="BL1967" s="2" t="s">
        <v>20117</v>
      </c>
      <c r="BM1967" s="2" t="s">
        <v>98</v>
      </c>
      <c r="BU1967" s="18"/>
      <c r="BV1967" s="18"/>
      <c r="BW1967" s="47"/>
      <c r="BX1967" s="47" t="s">
        <v>19860</v>
      </c>
      <c r="BY1967" s="42" t="str">
        <f t="shared" si="18"/>
        <v/>
      </c>
      <c r="BZ1967" s="73"/>
    </row>
    <row r="1968" spans="1:78" ht="15">
      <c r="A1968" s="10" t="s">
        <v>51</v>
      </c>
      <c r="B1968" s="28">
        <f>VLOOKUP(A1968,Organisations!$A$2:$B$7,2,FALSE)</f>
        <v>4</v>
      </c>
      <c r="C1968" s="23" t="s">
        <v>1214</v>
      </c>
      <c r="D1968" s="23" t="s">
        <v>1215</v>
      </c>
      <c r="E1968" s="28" t="str">
        <f t="shared" si="0"/>
        <v>Ciaran Bingham Foundation Trust (CBFT) was set up in 2010 by family and friends, in memory of Ciaran, a young man who di</v>
      </c>
      <c r="F1968" s="10" t="s">
        <v>13079</v>
      </c>
      <c r="G1968" s="10" t="s">
        <v>68</v>
      </c>
      <c r="H1968" s="53"/>
      <c r="K1968" s="30" t="s">
        <v>1571</v>
      </c>
      <c r="L1968" s="10" t="s">
        <v>13080</v>
      </c>
      <c r="M1968" s="28" t="str">
        <f t="shared" ref="M1968:Q1968" si="11809">IFERROR(IF(FIND(M$1,$F1968)&gt;1,"Age - Children",""),"")</f>
        <v/>
      </c>
      <c r="N1968" s="28" t="str">
        <f t="shared" si="11809"/>
        <v/>
      </c>
      <c r="O1968" s="28" t="str">
        <f t="shared" si="11809"/>
        <v/>
      </c>
      <c r="P1968" s="28" t="str">
        <f t="shared" si="11809"/>
        <v/>
      </c>
      <c r="Q1968" s="28" t="str">
        <f t="shared" si="11809"/>
        <v/>
      </c>
      <c r="R1968" s="28" t="str">
        <f t="shared" ref="R1968:T1968" si="11810">IFERROR(IF(FIND(R$1,$F1968)&gt;1,"Age - Elderly",""),"")</f>
        <v/>
      </c>
      <c r="S1968" s="28" t="str">
        <f t="shared" si="11810"/>
        <v>Age - Elderly</v>
      </c>
      <c r="T1968" s="28" t="str">
        <f t="shared" si="11810"/>
        <v>Age - Elderly</v>
      </c>
      <c r="U1968" s="28" t="str">
        <f t="shared" si="3"/>
        <v>Age - Elderly</v>
      </c>
      <c r="V1968" s="28" t="str">
        <f t="shared" si="4"/>
        <v/>
      </c>
      <c r="X1968" s="28" t="str">
        <f t="shared" si="5"/>
        <v/>
      </c>
      <c r="Y1968" s="28" t="str">
        <f t="shared" si="6"/>
        <v/>
      </c>
      <c r="Z1968" s="28" t="str">
        <f t="shared" si="7"/>
        <v>Gender - Male</v>
      </c>
      <c r="AB1968" s="28" t="str">
        <f t="shared" si="8"/>
        <v>Gender - Male</v>
      </c>
      <c r="AD1968" s="28" t="str">
        <f t="shared" si="9"/>
        <v>Gender - Male;Gender - Male;</v>
      </c>
      <c r="AG1968" s="28" t="str">
        <f t="shared" ref="AG1968:AL1968" si="11811">IFERROR(IF(FIND(AG$1,$F1968)&gt;1,AG$1,""),"")</f>
        <v/>
      </c>
      <c r="AH1968" s="28" t="str">
        <f t="shared" si="11811"/>
        <v/>
      </c>
      <c r="AI1968" s="28" t="str">
        <f t="shared" si="11811"/>
        <v/>
      </c>
      <c r="AJ1968" s="28" t="str">
        <f t="shared" si="11811"/>
        <v/>
      </c>
      <c r="AK1968" s="28" t="str">
        <f t="shared" si="11811"/>
        <v/>
      </c>
      <c r="AL1968" s="28" t="str">
        <f t="shared" si="11811"/>
        <v/>
      </c>
      <c r="AM1968" s="28" t="str">
        <f t="shared" si="11"/>
        <v/>
      </c>
      <c r="AN1968" s="28" t="str">
        <f t="shared" ref="AN1968:AQ1968" si="11812">IFERROR(IF(FIND(AN$1,$F1968)&gt;1,"Status - LGBT",""),"")</f>
        <v/>
      </c>
      <c r="AO1968" s="28" t="str">
        <f t="shared" si="11812"/>
        <v/>
      </c>
      <c r="AP1968" s="28" t="str">
        <f t="shared" si="11812"/>
        <v/>
      </c>
      <c r="AQ1968" s="28" t="str">
        <f t="shared" si="11812"/>
        <v/>
      </c>
      <c r="AR1968" s="28" t="str">
        <f t="shared" ref="AR1968:AV1968" si="11813">IFERROR(IF(FIND(AR$1,$F1968)&gt;1,"BME",""),"")</f>
        <v/>
      </c>
      <c r="AS1968" s="28" t="str">
        <f t="shared" si="11813"/>
        <v/>
      </c>
      <c r="AT1968" s="28" t="str">
        <f t="shared" si="11813"/>
        <v/>
      </c>
      <c r="AU1968" s="28" t="str">
        <f t="shared" si="11813"/>
        <v/>
      </c>
      <c r="AV1968" s="28" t="str">
        <f t="shared" si="11813"/>
        <v/>
      </c>
      <c r="AW1968" s="28" t="str">
        <f t="shared" ref="AW1968:BC1968" si="11814">IFERROR(IF(FIND(AW$1,$F1968)&gt;1,AW$1,""),"")</f>
        <v/>
      </c>
      <c r="AX1968" s="28" t="str">
        <f t="shared" si="11814"/>
        <v/>
      </c>
      <c r="AY1968" s="28" t="str">
        <f t="shared" si="11814"/>
        <v/>
      </c>
      <c r="AZ1968" s="28" t="str">
        <f t="shared" si="11814"/>
        <v/>
      </c>
      <c r="BA1968" s="28" t="str">
        <f t="shared" si="11814"/>
        <v/>
      </c>
      <c r="BB1968" s="28" t="str">
        <f t="shared" si="11814"/>
        <v/>
      </c>
      <c r="BC1968" s="28" t="str">
        <f t="shared" si="11814"/>
        <v/>
      </c>
      <c r="BD1968" s="28" t="str">
        <f t="shared" si="15"/>
        <v/>
      </c>
      <c r="BG1968" s="2" t="s">
        <v>13081</v>
      </c>
      <c r="BJ1968" s="28" t="str">
        <f t="shared" si="16"/>
        <v/>
      </c>
      <c r="BK1968" s="28" t="str">
        <f t="shared" si="17"/>
        <v/>
      </c>
      <c r="BL1968" s="2" t="s">
        <v>1548</v>
      </c>
      <c r="BM1968" s="2" t="s">
        <v>98</v>
      </c>
      <c r="BU1968" s="50" t="s">
        <v>20118</v>
      </c>
      <c r="BV1968" s="12"/>
      <c r="BW1968" s="50"/>
      <c r="BX1968" s="50" t="s">
        <v>20119</v>
      </c>
      <c r="BY1968" s="42" t="str">
        <f t="shared" si="18"/>
        <v>Age - Elderly;Gender - Male;Gender - Male;;Ardsley;Robin Hood;Beeston;Holbeck;City;Hunslet;Middleton Park;Morley North;Morley South;Rothwell;</v>
      </c>
      <c r="BZ1968" s="72"/>
    </row>
    <row r="1969" spans="1:78" ht="15">
      <c r="A1969" s="16" t="s">
        <v>51</v>
      </c>
      <c r="B1969" s="28">
        <f>VLOOKUP(A1969,Organisations!$A$2:$B$7,2,FALSE)</f>
        <v>4</v>
      </c>
      <c r="C1969" s="16" t="s">
        <v>13083</v>
      </c>
      <c r="D1969" s="16" t="s">
        <v>13084</v>
      </c>
      <c r="E1969" s="28" t="str">
        <f t="shared" si="0"/>
        <v xml:space="preserve">Citizens Advice Leeds offers free, independent advice and information on a range of subjects including Benefits and Tax </v>
      </c>
      <c r="F1969" s="16" t="s">
        <v>13086</v>
      </c>
      <c r="G1969" s="16" t="s">
        <v>68</v>
      </c>
      <c r="H1969" s="54"/>
      <c r="K1969" s="26" t="s">
        <v>13087</v>
      </c>
      <c r="L1969" s="16" t="s">
        <v>13088</v>
      </c>
      <c r="M1969" s="28" t="str">
        <f t="shared" ref="M1969:Q1969" si="11815">IFERROR(IF(FIND(M$1,$F1969)&gt;1,"Age - Children",""),"")</f>
        <v/>
      </c>
      <c r="N1969" s="28" t="str">
        <f t="shared" si="11815"/>
        <v/>
      </c>
      <c r="O1969" s="28" t="str">
        <f t="shared" si="11815"/>
        <v/>
      </c>
      <c r="P1969" s="28" t="str">
        <f t="shared" si="11815"/>
        <v/>
      </c>
      <c r="Q1969" s="28" t="str">
        <f t="shared" si="11815"/>
        <v/>
      </c>
      <c r="R1969" s="28" t="str">
        <f t="shared" ref="R1969:T1969" si="11816">IFERROR(IF(FIND(R$1,$F1969)&gt;1,"Age - Elderly",""),"")</f>
        <v/>
      </c>
      <c r="S1969" s="28" t="str">
        <f t="shared" si="11816"/>
        <v/>
      </c>
      <c r="T1969" s="28" t="str">
        <f t="shared" si="11816"/>
        <v/>
      </c>
      <c r="U1969" s="28" t="str">
        <f t="shared" si="3"/>
        <v/>
      </c>
      <c r="V1969" s="28" t="str">
        <f t="shared" si="4"/>
        <v/>
      </c>
      <c r="X1969" s="28" t="str">
        <f t="shared" si="5"/>
        <v/>
      </c>
      <c r="Y1969" s="28" t="str">
        <f t="shared" si="6"/>
        <v/>
      </c>
      <c r="Z1969" s="28" t="str">
        <f t="shared" si="7"/>
        <v>Gender - Male</v>
      </c>
      <c r="AB1969" s="28" t="str">
        <f t="shared" si="8"/>
        <v/>
      </c>
      <c r="AD1969" s="28" t="str">
        <f t="shared" si="9"/>
        <v>Gender - Male;</v>
      </c>
      <c r="AG1969" s="28" t="str">
        <f t="shared" ref="AG1969:AL1969" si="11817">IFERROR(IF(FIND(AG$1,$F1969)&gt;1,AG$1,""),"")</f>
        <v/>
      </c>
      <c r="AH1969" s="28" t="str">
        <f t="shared" si="11817"/>
        <v/>
      </c>
      <c r="AI1969" s="28" t="str">
        <f t="shared" si="11817"/>
        <v/>
      </c>
      <c r="AJ1969" s="28" t="str">
        <f t="shared" si="11817"/>
        <v/>
      </c>
      <c r="AK1969" s="28" t="str">
        <f t="shared" si="11817"/>
        <v/>
      </c>
      <c r="AL1969" s="28" t="str">
        <f t="shared" si="11817"/>
        <v/>
      </c>
      <c r="AM1969" s="28" t="str">
        <f t="shared" si="11"/>
        <v/>
      </c>
      <c r="AN1969" s="28" t="str">
        <f t="shared" ref="AN1969:AQ1969" si="11818">IFERROR(IF(FIND(AN$1,$F1969)&gt;1,"Status - LGBT",""),"")</f>
        <v/>
      </c>
      <c r="AO1969" s="28" t="str">
        <f t="shared" si="11818"/>
        <v/>
      </c>
      <c r="AP1969" s="28" t="str">
        <f t="shared" si="11818"/>
        <v/>
      </c>
      <c r="AQ1969" s="28" t="str">
        <f t="shared" si="11818"/>
        <v/>
      </c>
      <c r="AR1969" s="28" t="str">
        <f t="shared" ref="AR1969:AV1969" si="11819">IFERROR(IF(FIND(AR$1,$F1969)&gt;1,"BME",""),"")</f>
        <v/>
      </c>
      <c r="AS1969" s="28" t="str">
        <f t="shared" si="11819"/>
        <v/>
      </c>
      <c r="AT1969" s="28" t="str">
        <f t="shared" si="11819"/>
        <v/>
      </c>
      <c r="AU1969" s="28" t="str">
        <f t="shared" si="11819"/>
        <v/>
      </c>
      <c r="AV1969" s="28" t="str">
        <f t="shared" si="11819"/>
        <v/>
      </c>
      <c r="AW1969" s="28" t="str">
        <f t="shared" ref="AW1969:BC1969" si="11820">IFERROR(IF(FIND(AW$1,$F1969)&gt;1,AW$1,""),"")</f>
        <v/>
      </c>
      <c r="AX1969" s="28" t="str">
        <f t="shared" si="11820"/>
        <v/>
      </c>
      <c r="AY1969" s="28" t="str">
        <f t="shared" si="11820"/>
        <v/>
      </c>
      <c r="AZ1969" s="28" t="str">
        <f t="shared" si="11820"/>
        <v/>
      </c>
      <c r="BA1969" s="28" t="str">
        <f t="shared" si="11820"/>
        <v/>
      </c>
      <c r="BB1969" s="28" t="str">
        <f t="shared" si="11820"/>
        <v/>
      </c>
      <c r="BC1969" s="28" t="str">
        <f t="shared" si="11820"/>
        <v/>
      </c>
      <c r="BD1969" s="28" t="str">
        <f t="shared" si="15"/>
        <v/>
      </c>
      <c r="BG1969" s="2" t="s">
        <v>13089</v>
      </c>
      <c r="BJ1969" s="28" t="str">
        <f t="shared" si="16"/>
        <v/>
      </c>
      <c r="BK1969" s="28" t="str">
        <f t="shared" si="17"/>
        <v/>
      </c>
      <c r="BL1969" s="2" t="s">
        <v>1739</v>
      </c>
      <c r="BM1969" s="2" t="s">
        <v>98</v>
      </c>
      <c r="BN1969" s="2" t="s">
        <v>2863</v>
      </c>
      <c r="BR1969" s="2" t="s">
        <v>2863</v>
      </c>
      <c r="BU1969" s="47" t="s">
        <v>19866</v>
      </c>
      <c r="BV1969" s="18"/>
      <c r="BW1969" s="47"/>
      <c r="BX1969" s="47" t="s">
        <v>20120</v>
      </c>
      <c r="BY1969" s="42" t="str">
        <f t="shared" si="18"/>
        <v>Gender - Male;;Leeds;City;Hunslet;</v>
      </c>
      <c r="BZ1969" s="73"/>
    </row>
    <row r="1970" spans="1:78" ht="15">
      <c r="A1970" s="10" t="s">
        <v>51</v>
      </c>
      <c r="B1970" s="28">
        <f>VLOOKUP(A1970,Organisations!$A$2:$B$7,2,FALSE)</f>
        <v>4</v>
      </c>
      <c r="C1970" s="10" t="s">
        <v>13091</v>
      </c>
      <c r="D1970" s="10" t="s">
        <v>13092</v>
      </c>
      <c r="E1970" s="28" t="str">
        <f t="shared" si="0"/>
        <v xml:space="preserve">The Citizens Advice Witness service will provide practical help, emotional support and information to witnesses so that </v>
      </c>
      <c r="F1970" s="10" t="s">
        <v>13094</v>
      </c>
      <c r="G1970" s="10" t="s">
        <v>68</v>
      </c>
      <c r="H1970" s="11"/>
      <c r="K1970" s="30" t="s">
        <v>13095</v>
      </c>
      <c r="L1970" s="10" t="s">
        <v>13096</v>
      </c>
      <c r="M1970" s="28" t="str">
        <f t="shared" ref="M1970:Q1970" si="11821">IFERROR(IF(FIND(M$1,$F1970)&gt;1,"Age - Children",""),"")</f>
        <v/>
      </c>
      <c r="N1970" s="28" t="str">
        <f t="shared" si="11821"/>
        <v/>
      </c>
      <c r="O1970" s="28" t="str">
        <f t="shared" si="11821"/>
        <v/>
      </c>
      <c r="P1970" s="28" t="str">
        <f t="shared" si="11821"/>
        <v/>
      </c>
      <c r="Q1970" s="28" t="str">
        <f t="shared" si="11821"/>
        <v/>
      </c>
      <c r="R1970" s="28" t="str">
        <f t="shared" ref="R1970:T1970" si="11822">IFERROR(IF(FIND(R$1,$F1970)&gt;1,"Age - Elderly",""),"")</f>
        <v/>
      </c>
      <c r="S1970" s="28" t="str">
        <f t="shared" si="11822"/>
        <v/>
      </c>
      <c r="T1970" s="28" t="str">
        <f t="shared" si="11822"/>
        <v/>
      </c>
      <c r="U1970" s="28" t="str">
        <f t="shared" si="3"/>
        <v/>
      </c>
      <c r="V1970" s="28" t="str">
        <f t="shared" si="4"/>
        <v/>
      </c>
      <c r="X1970" s="28" t="str">
        <f t="shared" si="5"/>
        <v/>
      </c>
      <c r="Y1970" s="28" t="str">
        <f t="shared" si="6"/>
        <v/>
      </c>
      <c r="Z1970" s="28" t="str">
        <f t="shared" si="7"/>
        <v>Gender - Male</v>
      </c>
      <c r="AB1970" s="28" t="str">
        <f t="shared" si="8"/>
        <v>Gender - Male</v>
      </c>
      <c r="AD1970" s="28" t="str">
        <f t="shared" si="9"/>
        <v>Gender - Male;Gender - Male;</v>
      </c>
      <c r="AG1970" s="28" t="str">
        <f t="shared" ref="AG1970:AL1970" si="11823">IFERROR(IF(FIND(AG$1,$F1970)&gt;1,AG$1,""),"")</f>
        <v/>
      </c>
      <c r="AH1970" s="28" t="str">
        <f t="shared" si="11823"/>
        <v/>
      </c>
      <c r="AI1970" s="28" t="str">
        <f t="shared" si="11823"/>
        <v/>
      </c>
      <c r="AJ1970" s="28" t="str">
        <f t="shared" si="11823"/>
        <v/>
      </c>
      <c r="AK1970" s="28" t="str">
        <f t="shared" si="11823"/>
        <v/>
      </c>
      <c r="AL1970" s="28" t="str">
        <f t="shared" si="11823"/>
        <v/>
      </c>
      <c r="AM1970" s="28" t="str">
        <f t="shared" si="11"/>
        <v/>
      </c>
      <c r="AN1970" s="28" t="str">
        <f t="shared" ref="AN1970:AQ1970" si="11824">IFERROR(IF(FIND(AN$1,$F1970)&gt;1,"Status - LGBT",""),"")</f>
        <v/>
      </c>
      <c r="AO1970" s="28" t="str">
        <f t="shared" si="11824"/>
        <v/>
      </c>
      <c r="AP1970" s="28" t="str">
        <f t="shared" si="11824"/>
        <v/>
      </c>
      <c r="AQ1970" s="28" t="str">
        <f t="shared" si="11824"/>
        <v/>
      </c>
      <c r="AR1970" s="28" t="str">
        <f t="shared" ref="AR1970:AV1970" si="11825">IFERROR(IF(FIND(AR$1,$F1970)&gt;1,"BME",""),"")</f>
        <v/>
      </c>
      <c r="AS1970" s="28" t="str">
        <f t="shared" si="11825"/>
        <v/>
      </c>
      <c r="AT1970" s="28" t="str">
        <f t="shared" si="11825"/>
        <v/>
      </c>
      <c r="AU1970" s="28" t="str">
        <f t="shared" si="11825"/>
        <v/>
      </c>
      <c r="AV1970" s="28" t="str">
        <f t="shared" si="11825"/>
        <v/>
      </c>
      <c r="AW1970" s="28" t="str">
        <f t="shared" ref="AW1970:BC1970" si="11826">IFERROR(IF(FIND(AW$1,$F1970)&gt;1,AW$1,""),"")</f>
        <v/>
      </c>
      <c r="AX1970" s="28" t="str">
        <f t="shared" si="11826"/>
        <v/>
      </c>
      <c r="AY1970" s="28" t="str">
        <f t="shared" si="11826"/>
        <v/>
      </c>
      <c r="AZ1970" s="28" t="str">
        <f t="shared" si="11826"/>
        <v/>
      </c>
      <c r="BA1970" s="28" t="str">
        <f t="shared" si="11826"/>
        <v/>
      </c>
      <c r="BB1970" s="28" t="str">
        <f t="shared" si="11826"/>
        <v/>
      </c>
      <c r="BC1970" s="28" t="str">
        <f t="shared" si="11826"/>
        <v/>
      </c>
      <c r="BD1970" s="28" t="str">
        <f t="shared" si="15"/>
        <v/>
      </c>
      <c r="BG1970" s="2" t="s">
        <v>13097</v>
      </c>
      <c r="BJ1970" s="28" t="str">
        <f t="shared" si="16"/>
        <v/>
      </c>
      <c r="BK1970" s="28" t="str">
        <f t="shared" si="17"/>
        <v/>
      </c>
      <c r="BL1970" s="2" t="s">
        <v>20121</v>
      </c>
      <c r="BM1970" s="2" t="s">
        <v>98</v>
      </c>
      <c r="BU1970" s="12"/>
      <c r="BV1970" s="12"/>
      <c r="BW1970" s="50"/>
      <c r="BX1970" s="50" t="s">
        <v>20122</v>
      </c>
      <c r="BY1970" s="42" t="str">
        <f t="shared" si="18"/>
        <v>Gender - Male;Gender - Male;;</v>
      </c>
      <c r="BZ1970" s="72"/>
    </row>
    <row r="1971" spans="1:78" ht="15">
      <c r="A1971" s="16" t="s">
        <v>51</v>
      </c>
      <c r="B1971" s="28">
        <f>VLOOKUP(A1971,Organisations!$A$2:$B$7,2,FALSE)</f>
        <v>4</v>
      </c>
      <c r="C1971" s="16" t="s">
        <v>13099</v>
      </c>
      <c r="D1971" s="16" t="s">
        <v>13100</v>
      </c>
      <c r="E1971" s="28" t="str">
        <f t="shared" si="0"/>
        <v/>
      </c>
      <c r="F1971" s="16"/>
      <c r="G1971" s="16" t="s">
        <v>68</v>
      </c>
      <c r="H1971" s="17"/>
      <c r="K1971" s="26" t="s">
        <v>20123</v>
      </c>
      <c r="L1971" s="18"/>
      <c r="M1971" s="28" t="str">
        <f t="shared" ref="M1971:Q1971" si="11827">IFERROR(IF(FIND(M$1,$F1971)&gt;1,"Age - Children",""),"")</f>
        <v/>
      </c>
      <c r="N1971" s="28" t="str">
        <f t="shared" si="11827"/>
        <v/>
      </c>
      <c r="O1971" s="28" t="str">
        <f t="shared" si="11827"/>
        <v/>
      </c>
      <c r="P1971" s="28" t="str">
        <f t="shared" si="11827"/>
        <v/>
      </c>
      <c r="Q1971" s="28" t="str">
        <f t="shared" si="11827"/>
        <v/>
      </c>
      <c r="R1971" s="28" t="str">
        <f t="shared" ref="R1971:T1971" si="11828">IFERROR(IF(FIND(R$1,$F1971)&gt;1,"Age - Elderly",""),"")</f>
        <v/>
      </c>
      <c r="S1971" s="28" t="str">
        <f t="shared" si="11828"/>
        <v/>
      </c>
      <c r="T1971" s="28" t="str">
        <f t="shared" si="11828"/>
        <v/>
      </c>
      <c r="U1971" s="28" t="str">
        <f t="shared" si="3"/>
        <v/>
      </c>
      <c r="V1971" s="28" t="str">
        <f t="shared" si="4"/>
        <v/>
      </c>
      <c r="X1971" s="28" t="str">
        <f t="shared" si="5"/>
        <v/>
      </c>
      <c r="Y1971" s="28" t="str">
        <f t="shared" si="6"/>
        <v/>
      </c>
      <c r="Z1971" s="28" t="str">
        <f t="shared" si="7"/>
        <v/>
      </c>
      <c r="AB1971" s="28" t="str">
        <f t="shared" si="8"/>
        <v/>
      </c>
      <c r="AD1971" s="28" t="str">
        <f t="shared" si="9"/>
        <v/>
      </c>
      <c r="AG1971" s="28" t="str">
        <f t="shared" ref="AG1971:AL1971" si="11829">IFERROR(IF(FIND(AG$1,$F1971)&gt;1,AG$1,""),"")</f>
        <v/>
      </c>
      <c r="AH1971" s="28" t="str">
        <f t="shared" si="11829"/>
        <v/>
      </c>
      <c r="AI1971" s="28" t="str">
        <f t="shared" si="11829"/>
        <v/>
      </c>
      <c r="AJ1971" s="28" t="str">
        <f t="shared" si="11829"/>
        <v/>
      </c>
      <c r="AK1971" s="28" t="str">
        <f t="shared" si="11829"/>
        <v/>
      </c>
      <c r="AL1971" s="28" t="str">
        <f t="shared" si="11829"/>
        <v/>
      </c>
      <c r="AM1971" s="28" t="str">
        <f t="shared" si="11"/>
        <v/>
      </c>
      <c r="AN1971" s="28" t="str">
        <f t="shared" ref="AN1971:AQ1971" si="11830">IFERROR(IF(FIND(AN$1,$F1971)&gt;1,"Status - LGBT",""),"")</f>
        <v/>
      </c>
      <c r="AO1971" s="28" t="str">
        <f t="shared" si="11830"/>
        <v/>
      </c>
      <c r="AP1971" s="28" t="str">
        <f t="shared" si="11830"/>
        <v/>
      </c>
      <c r="AQ1971" s="28" t="str">
        <f t="shared" si="11830"/>
        <v/>
      </c>
      <c r="AR1971" s="28" t="str">
        <f t="shared" ref="AR1971:AV1971" si="11831">IFERROR(IF(FIND(AR$1,$F1971)&gt;1,"BME",""),"")</f>
        <v/>
      </c>
      <c r="AS1971" s="28" t="str">
        <f t="shared" si="11831"/>
        <v/>
      </c>
      <c r="AT1971" s="28" t="str">
        <f t="shared" si="11831"/>
        <v/>
      </c>
      <c r="AU1971" s="28" t="str">
        <f t="shared" si="11831"/>
        <v/>
      </c>
      <c r="AV1971" s="28" t="str">
        <f t="shared" si="11831"/>
        <v/>
      </c>
      <c r="AW1971" s="28" t="str">
        <f t="shared" ref="AW1971:BC1971" si="11832">IFERROR(IF(FIND(AW$1,$F1971)&gt;1,AW$1,""),"")</f>
        <v/>
      </c>
      <c r="AX1971" s="28" t="str">
        <f t="shared" si="11832"/>
        <v/>
      </c>
      <c r="AY1971" s="28" t="str">
        <f t="shared" si="11832"/>
        <v/>
      </c>
      <c r="AZ1971" s="28" t="str">
        <f t="shared" si="11832"/>
        <v/>
      </c>
      <c r="BA1971" s="28" t="str">
        <f t="shared" si="11832"/>
        <v/>
      </c>
      <c r="BB1971" s="28" t="str">
        <f t="shared" si="11832"/>
        <v/>
      </c>
      <c r="BC1971" s="28" t="str">
        <f t="shared" si="11832"/>
        <v/>
      </c>
      <c r="BD1971" s="28" t="str">
        <f t="shared" si="15"/>
        <v/>
      </c>
      <c r="BG1971" s="2" t="s">
        <v>13102</v>
      </c>
      <c r="BJ1971" s="28" t="str">
        <f t="shared" si="16"/>
        <v/>
      </c>
      <c r="BK1971" s="28" t="str">
        <f t="shared" si="17"/>
        <v/>
      </c>
      <c r="BL1971" s="2" t="s">
        <v>20124</v>
      </c>
      <c r="BM1971" s="2" t="s">
        <v>98</v>
      </c>
      <c r="BU1971" s="47" t="s">
        <v>20125</v>
      </c>
      <c r="BV1971" s="18"/>
      <c r="BW1971" s="47"/>
      <c r="BX1971" s="47" t="s">
        <v>20126</v>
      </c>
      <c r="BY1971" s="42" t="str">
        <f t="shared" si="18"/>
        <v>City;Hunslet;</v>
      </c>
      <c r="BZ1971" s="73"/>
    </row>
    <row r="1972" spans="1:78" ht="15">
      <c r="A1972" s="10" t="s">
        <v>51</v>
      </c>
      <c r="B1972" s="28">
        <f>VLOOKUP(A1972,Organisations!$A$2:$B$7,2,FALSE)</f>
        <v>4</v>
      </c>
      <c r="C1972" s="10" t="s">
        <v>13103</v>
      </c>
      <c r="D1972" s="10" t="s">
        <v>13104</v>
      </c>
      <c r="E1972" s="28" t="str">
        <f t="shared" si="0"/>
        <v>We are a Christian church seeking to share the truth of the Bible and the love of Jesus with our local community and the</v>
      </c>
      <c r="F1972" s="10" t="s">
        <v>13106</v>
      </c>
      <c r="G1972" s="10" t="s">
        <v>68</v>
      </c>
      <c r="H1972" s="11"/>
      <c r="K1972" s="30" t="s">
        <v>13107</v>
      </c>
      <c r="L1972" s="10" t="s">
        <v>13108</v>
      </c>
      <c r="M1972" s="28" t="str">
        <f t="shared" ref="M1972:Q1972" si="11833">IFERROR(IF(FIND(M$1,$F1972)&gt;1,"Age - Children",""),"")</f>
        <v/>
      </c>
      <c r="N1972" s="28" t="str">
        <f t="shared" si="11833"/>
        <v/>
      </c>
      <c r="O1972" s="28" t="str">
        <f t="shared" si="11833"/>
        <v/>
      </c>
      <c r="P1972" s="28" t="str">
        <f t="shared" si="11833"/>
        <v/>
      </c>
      <c r="Q1972" s="28" t="str">
        <f t="shared" si="11833"/>
        <v/>
      </c>
      <c r="R1972" s="28" t="str">
        <f t="shared" ref="R1972:T1972" si="11834">IFERROR(IF(FIND(R$1,$F1972)&gt;1,"Age - Elderly",""),"")</f>
        <v/>
      </c>
      <c r="S1972" s="28" t="str">
        <f t="shared" si="11834"/>
        <v/>
      </c>
      <c r="T1972" s="28" t="str">
        <f t="shared" si="11834"/>
        <v/>
      </c>
      <c r="U1972" s="28" t="str">
        <f t="shared" si="3"/>
        <v/>
      </c>
      <c r="V1972" s="28" t="str">
        <f t="shared" si="4"/>
        <v/>
      </c>
      <c r="X1972" s="28" t="str">
        <f t="shared" si="5"/>
        <v/>
      </c>
      <c r="Y1972" s="28" t="str">
        <f t="shared" si="6"/>
        <v/>
      </c>
      <c r="Z1972" s="28" t="str">
        <f t="shared" si="7"/>
        <v/>
      </c>
      <c r="AB1972" s="28" t="str">
        <f t="shared" si="8"/>
        <v/>
      </c>
      <c r="AD1972" s="28" t="str">
        <f t="shared" si="9"/>
        <v/>
      </c>
      <c r="AG1972" s="28" t="str">
        <f t="shared" ref="AG1972:AL1972" si="11835">IFERROR(IF(FIND(AG$1,$F1972)&gt;1,AG$1,""),"")</f>
        <v/>
      </c>
      <c r="AH1972" s="28" t="str">
        <f t="shared" si="11835"/>
        <v/>
      </c>
      <c r="AI1972" s="28" t="str">
        <f t="shared" si="11835"/>
        <v/>
      </c>
      <c r="AJ1972" s="28" t="str">
        <f t="shared" si="11835"/>
        <v/>
      </c>
      <c r="AK1972" s="28" t="str">
        <f t="shared" si="11835"/>
        <v/>
      </c>
      <c r="AL1972" s="28" t="str">
        <f t="shared" si="11835"/>
        <v/>
      </c>
      <c r="AM1972" s="28" t="str">
        <f t="shared" si="11"/>
        <v/>
      </c>
      <c r="AN1972" s="28" t="str">
        <f t="shared" ref="AN1972:AQ1972" si="11836">IFERROR(IF(FIND(AN$1,$F1972)&gt;1,"Status - LGBT",""),"")</f>
        <v/>
      </c>
      <c r="AO1972" s="28" t="str">
        <f t="shared" si="11836"/>
        <v/>
      </c>
      <c r="AP1972" s="28" t="str">
        <f t="shared" si="11836"/>
        <v/>
      </c>
      <c r="AQ1972" s="28" t="str">
        <f t="shared" si="11836"/>
        <v/>
      </c>
      <c r="AR1972" s="28" t="str">
        <f t="shared" ref="AR1972:AV1972" si="11837">IFERROR(IF(FIND(AR$1,$F1972)&gt;1,"BME",""),"")</f>
        <v/>
      </c>
      <c r="AS1972" s="28" t="str">
        <f t="shared" si="11837"/>
        <v/>
      </c>
      <c r="AT1972" s="28" t="str">
        <f t="shared" si="11837"/>
        <v/>
      </c>
      <c r="AU1972" s="28" t="str">
        <f t="shared" si="11837"/>
        <v/>
      </c>
      <c r="AV1972" s="28" t="str">
        <f t="shared" si="11837"/>
        <v/>
      </c>
      <c r="AW1972" s="28" t="str">
        <f t="shared" ref="AW1972:BC1972" si="11838">IFERROR(IF(FIND(AW$1,$F1972)&gt;1,AW$1,""),"")</f>
        <v/>
      </c>
      <c r="AX1972" s="28" t="str">
        <f t="shared" si="11838"/>
        <v/>
      </c>
      <c r="AY1972" s="28" t="str">
        <f t="shared" si="11838"/>
        <v/>
      </c>
      <c r="AZ1972" s="28" t="str">
        <f t="shared" si="11838"/>
        <v/>
      </c>
      <c r="BA1972" s="28" t="str">
        <f t="shared" si="11838"/>
        <v/>
      </c>
      <c r="BB1972" s="28" t="str">
        <f t="shared" si="11838"/>
        <v/>
      </c>
      <c r="BC1972" s="28" t="str">
        <f t="shared" si="11838"/>
        <v/>
      </c>
      <c r="BD1972" s="28" t="str">
        <f t="shared" si="15"/>
        <v/>
      </c>
      <c r="BG1972" s="2" t="s">
        <v>13109</v>
      </c>
      <c r="BJ1972" s="28" t="str">
        <f t="shared" si="16"/>
        <v/>
      </c>
      <c r="BK1972" s="28" t="str">
        <f t="shared" si="17"/>
        <v/>
      </c>
      <c r="BL1972" s="2" t="s">
        <v>16876</v>
      </c>
      <c r="BM1972" s="2" t="s">
        <v>98</v>
      </c>
      <c r="BU1972" s="50" t="s">
        <v>19832</v>
      </c>
      <c r="BV1972" s="12"/>
      <c r="BW1972" s="50"/>
      <c r="BX1972" s="50" t="s">
        <v>19860</v>
      </c>
      <c r="BY1972" s="42" t="str">
        <f t="shared" si="18"/>
        <v>Beeston;Holbeck;</v>
      </c>
      <c r="BZ1972" s="72"/>
    </row>
    <row r="1973" spans="1:78" ht="15">
      <c r="A1973" s="16" t="s">
        <v>51</v>
      </c>
      <c r="B1973" s="28">
        <f>VLOOKUP(A1973,Organisations!$A$2:$B$7,2,FALSE)</f>
        <v>4</v>
      </c>
      <c r="C1973" s="16" t="s">
        <v>13111</v>
      </c>
      <c r="D1973" s="16" t="s">
        <v>13112</v>
      </c>
      <c r="E1973" s="28" t="str">
        <f t="shared" si="0"/>
        <v>We stand for: - a worldwide fellowship based on the equal value of persons with respect and freedom for all; tolerance a</v>
      </c>
      <c r="F1973" s="16" t="s">
        <v>13114</v>
      </c>
      <c r="G1973" s="16" t="s">
        <v>68</v>
      </c>
      <c r="H1973" s="17"/>
      <c r="K1973" s="26" t="s">
        <v>13115</v>
      </c>
      <c r="L1973" s="16" t="s">
        <v>13116</v>
      </c>
      <c r="M1973" s="28" t="str">
        <f t="shared" ref="M1973:Q1973" si="11839">IFERROR(IF(FIND(M$1,$F1973)&gt;1,"Age - Children",""),"")</f>
        <v/>
      </c>
      <c r="N1973" s="28" t="str">
        <f t="shared" si="11839"/>
        <v/>
      </c>
      <c r="O1973" s="28" t="str">
        <f t="shared" si="11839"/>
        <v/>
      </c>
      <c r="P1973" s="28" t="str">
        <f t="shared" si="11839"/>
        <v/>
      </c>
      <c r="Q1973" s="28" t="str">
        <f t="shared" si="11839"/>
        <v/>
      </c>
      <c r="R1973" s="28" t="str">
        <f t="shared" ref="R1973:T1973" si="11840">IFERROR(IF(FIND(R$1,$F1973)&gt;1,"Age - Elderly",""),"")</f>
        <v/>
      </c>
      <c r="S1973" s="28" t="str">
        <f t="shared" si="11840"/>
        <v/>
      </c>
      <c r="T1973" s="28" t="str">
        <f t="shared" si="11840"/>
        <v/>
      </c>
      <c r="U1973" s="28" t="str">
        <f t="shared" si="3"/>
        <v/>
      </c>
      <c r="V1973" s="28" t="str">
        <f t="shared" si="4"/>
        <v/>
      </c>
      <c r="X1973" s="28" t="str">
        <f t="shared" si="5"/>
        <v/>
      </c>
      <c r="Y1973" s="28" t="str">
        <f t="shared" si="6"/>
        <v/>
      </c>
      <c r="Z1973" s="28" t="str">
        <f t="shared" si="7"/>
        <v>Gender - Male</v>
      </c>
      <c r="AB1973" s="28" t="str">
        <f t="shared" si="8"/>
        <v/>
      </c>
      <c r="AD1973" s="28" t="str">
        <f t="shared" si="9"/>
        <v>Gender - Male;</v>
      </c>
      <c r="AG1973" s="28" t="str">
        <f t="shared" ref="AG1973:AL1973" si="11841">IFERROR(IF(FIND(AG$1,$F1973)&gt;1,AG$1,""),"")</f>
        <v/>
      </c>
      <c r="AH1973" s="28" t="str">
        <f t="shared" si="11841"/>
        <v/>
      </c>
      <c r="AI1973" s="28" t="str">
        <f t="shared" si="11841"/>
        <v/>
      </c>
      <c r="AJ1973" s="28" t="str">
        <f t="shared" si="11841"/>
        <v/>
      </c>
      <c r="AK1973" s="28" t="str">
        <f t="shared" si="11841"/>
        <v/>
      </c>
      <c r="AL1973" s="28" t="str">
        <f t="shared" si="11841"/>
        <v/>
      </c>
      <c r="AM1973" s="28" t="str">
        <f t="shared" si="11"/>
        <v/>
      </c>
      <c r="AN1973" s="28" t="str">
        <f t="shared" ref="AN1973:AQ1973" si="11842">IFERROR(IF(FIND(AN$1,$F1973)&gt;1,"Status - LGBT",""),"")</f>
        <v/>
      </c>
      <c r="AO1973" s="28" t="str">
        <f t="shared" si="11842"/>
        <v/>
      </c>
      <c r="AP1973" s="28" t="str">
        <f t="shared" si="11842"/>
        <v/>
      </c>
      <c r="AQ1973" s="28" t="str">
        <f t="shared" si="11842"/>
        <v/>
      </c>
      <c r="AR1973" s="28" t="str">
        <f t="shared" ref="AR1973:AV1973" si="11843">IFERROR(IF(FIND(AR$1,$F1973)&gt;1,"BME",""),"")</f>
        <v/>
      </c>
      <c r="AS1973" s="28" t="str">
        <f t="shared" si="11843"/>
        <v/>
      </c>
      <c r="AT1973" s="28" t="str">
        <f t="shared" si="11843"/>
        <v/>
      </c>
      <c r="AU1973" s="28" t="str">
        <f t="shared" si="11843"/>
        <v/>
      </c>
      <c r="AV1973" s="28" t="str">
        <f t="shared" si="11843"/>
        <v/>
      </c>
      <c r="AW1973" s="28" t="str">
        <f t="shared" ref="AW1973:BC1973" si="11844">IFERROR(IF(FIND(AW$1,$F1973)&gt;1,AW$1,""),"")</f>
        <v/>
      </c>
      <c r="AX1973" s="28" t="str">
        <f t="shared" si="11844"/>
        <v/>
      </c>
      <c r="AY1973" s="28" t="str">
        <f t="shared" si="11844"/>
        <v/>
      </c>
      <c r="AZ1973" s="28" t="str">
        <f t="shared" si="11844"/>
        <v/>
      </c>
      <c r="BA1973" s="28" t="str">
        <f t="shared" si="11844"/>
        <v/>
      </c>
      <c r="BB1973" s="28" t="str">
        <f t="shared" si="11844"/>
        <v/>
      </c>
      <c r="BC1973" s="28" t="str">
        <f t="shared" si="11844"/>
        <v/>
      </c>
      <c r="BD1973" s="28" t="str">
        <f t="shared" si="15"/>
        <v/>
      </c>
      <c r="BG1973" s="2" t="s">
        <v>13117</v>
      </c>
      <c r="BJ1973" s="28" t="str">
        <f t="shared" si="16"/>
        <v/>
      </c>
      <c r="BK1973" s="28" t="str">
        <f t="shared" si="17"/>
        <v/>
      </c>
      <c r="BL1973" s="2" t="s">
        <v>20127</v>
      </c>
      <c r="BM1973" s="2" t="s">
        <v>98</v>
      </c>
      <c r="BU1973" s="47" t="s">
        <v>19947</v>
      </c>
      <c r="BV1973" s="18"/>
      <c r="BW1973" s="47"/>
      <c r="BX1973" s="47" t="s">
        <v>20128</v>
      </c>
      <c r="BY1973" s="42" t="str">
        <f t="shared" si="18"/>
        <v>Gender - Male;;Leeds;Weetwood;</v>
      </c>
      <c r="BZ1973" s="73"/>
    </row>
    <row r="1974" spans="1:78" ht="15">
      <c r="A1974" s="10" t="s">
        <v>51</v>
      </c>
      <c r="B1974" s="28">
        <f>VLOOKUP(A1974,Organisations!$A$2:$B$7,2,FALSE)</f>
        <v>4</v>
      </c>
      <c r="C1974" s="10" t="s">
        <v>13119</v>
      </c>
      <c r="D1974" s="10" t="s">
        <v>13120</v>
      </c>
      <c r="E1974" s="28" t="str">
        <f t="shared" si="0"/>
        <v>The YMCA?s activities reflect our commitment to providing services and opportunities for all people in the community wit</v>
      </c>
      <c r="F1974" s="10" t="s">
        <v>13122</v>
      </c>
      <c r="G1974" s="10" t="s">
        <v>68</v>
      </c>
      <c r="H1974" s="53"/>
      <c r="K1974" s="30" t="s">
        <v>13123</v>
      </c>
      <c r="L1974" s="12"/>
      <c r="M1974" s="28" t="str">
        <f t="shared" ref="M1974:Q1974" si="11845">IFERROR(IF(FIND(M$1,$F1974)&gt;1,"Age - Children",""),"")</f>
        <v>Age - Children</v>
      </c>
      <c r="N1974" s="28" t="str">
        <f t="shared" si="11845"/>
        <v/>
      </c>
      <c r="O1974" s="28" t="str">
        <f t="shared" si="11845"/>
        <v/>
      </c>
      <c r="P1974" s="28" t="str">
        <f t="shared" si="11845"/>
        <v/>
      </c>
      <c r="Q1974" s="28" t="str">
        <f t="shared" si="11845"/>
        <v/>
      </c>
      <c r="R1974" s="28" t="str">
        <f t="shared" ref="R1974:T1974" si="11846">IFERROR(IF(FIND(R$1,$F1974)&gt;1,"Age - Elderly",""),"")</f>
        <v/>
      </c>
      <c r="S1974" s="28" t="str">
        <f t="shared" si="11846"/>
        <v/>
      </c>
      <c r="T1974" s="28" t="str">
        <f t="shared" si="11846"/>
        <v/>
      </c>
      <c r="U1974" s="28" t="str">
        <f t="shared" si="3"/>
        <v>Age - Children;</v>
      </c>
      <c r="V1974" s="28" t="str">
        <f t="shared" si="4"/>
        <v/>
      </c>
      <c r="X1974" s="28" t="str">
        <f t="shared" si="5"/>
        <v/>
      </c>
      <c r="Y1974" s="28" t="str">
        <f t="shared" si="6"/>
        <v/>
      </c>
      <c r="Z1974" s="28" t="str">
        <f t="shared" si="7"/>
        <v>Gender - Male</v>
      </c>
      <c r="AB1974" s="28" t="str">
        <f t="shared" si="8"/>
        <v/>
      </c>
      <c r="AD1974" s="28" t="str">
        <f t="shared" si="9"/>
        <v>Gender - Male;</v>
      </c>
      <c r="AG1974" s="28" t="str">
        <f t="shared" ref="AG1974:AL1974" si="11847">IFERROR(IF(FIND(AG$1,$F1974)&gt;1,AG$1,""),"")</f>
        <v/>
      </c>
      <c r="AH1974" s="28" t="str">
        <f t="shared" si="11847"/>
        <v/>
      </c>
      <c r="AI1974" s="28" t="str">
        <f t="shared" si="11847"/>
        <v/>
      </c>
      <c r="AJ1974" s="28" t="str">
        <f t="shared" si="11847"/>
        <v/>
      </c>
      <c r="AK1974" s="28" t="str">
        <f t="shared" si="11847"/>
        <v/>
      </c>
      <c r="AL1974" s="28" t="str">
        <f t="shared" si="11847"/>
        <v/>
      </c>
      <c r="AM1974" s="28" t="str">
        <f t="shared" si="11"/>
        <v/>
      </c>
      <c r="AN1974" s="28" t="str">
        <f t="shared" ref="AN1974:AQ1974" si="11848">IFERROR(IF(FIND(AN$1,$F1974)&gt;1,"Status - LGBT",""),"")</f>
        <v/>
      </c>
      <c r="AO1974" s="28" t="str">
        <f t="shared" si="11848"/>
        <v/>
      </c>
      <c r="AP1974" s="28" t="str">
        <f t="shared" si="11848"/>
        <v/>
      </c>
      <c r="AQ1974" s="28" t="str">
        <f t="shared" si="11848"/>
        <v/>
      </c>
      <c r="AR1974" s="28" t="str">
        <f t="shared" ref="AR1974:AV1974" si="11849">IFERROR(IF(FIND(AR$1,$F1974)&gt;1,"BME",""),"")</f>
        <v/>
      </c>
      <c r="AS1974" s="28" t="str">
        <f t="shared" si="11849"/>
        <v/>
      </c>
      <c r="AT1974" s="28" t="str">
        <f t="shared" si="11849"/>
        <v/>
      </c>
      <c r="AU1974" s="28" t="str">
        <f t="shared" si="11849"/>
        <v/>
      </c>
      <c r="AV1974" s="28" t="str">
        <f t="shared" si="11849"/>
        <v/>
      </c>
      <c r="AW1974" s="28" t="str">
        <f t="shared" ref="AW1974:BC1974" si="11850">IFERROR(IF(FIND(AW$1,$F1974)&gt;1,AW$1,""),"")</f>
        <v/>
      </c>
      <c r="AX1974" s="28" t="str">
        <f t="shared" si="11850"/>
        <v/>
      </c>
      <c r="AY1974" s="28" t="str">
        <f t="shared" si="11850"/>
        <v/>
      </c>
      <c r="AZ1974" s="28" t="str">
        <f t="shared" si="11850"/>
        <v/>
      </c>
      <c r="BA1974" s="28" t="str">
        <f t="shared" si="11850"/>
        <v/>
      </c>
      <c r="BB1974" s="28" t="str">
        <f t="shared" si="11850"/>
        <v/>
      </c>
      <c r="BC1974" s="28" t="str">
        <f t="shared" si="11850"/>
        <v/>
      </c>
      <c r="BD1974" s="28" t="str">
        <f t="shared" si="15"/>
        <v/>
      </c>
      <c r="BG1974" s="2" t="s">
        <v>13124</v>
      </c>
      <c r="BJ1974" s="28" t="str">
        <f t="shared" si="16"/>
        <v/>
      </c>
      <c r="BK1974" s="28" t="str">
        <f t="shared" si="17"/>
        <v/>
      </c>
      <c r="BL1974" s="2" t="s">
        <v>20129</v>
      </c>
      <c r="BM1974" s="2" t="s">
        <v>98</v>
      </c>
      <c r="BR1974" s="2" t="s">
        <v>2863</v>
      </c>
      <c r="BU1974" s="12"/>
      <c r="BV1974" s="12"/>
      <c r="BW1974" s="50"/>
      <c r="BX1974" s="50" t="s">
        <v>20130</v>
      </c>
      <c r="BY1974" s="42" t="str">
        <f t="shared" si="18"/>
        <v>Age - Children;;Gender - Male;;</v>
      </c>
      <c r="BZ1974" s="72"/>
    </row>
    <row r="1975" spans="1:78" ht="15">
      <c r="A1975" s="16" t="s">
        <v>51</v>
      </c>
      <c r="B1975" s="28">
        <f>VLOOKUP(A1975,Organisations!$A$2:$B$7,2,FALSE)</f>
        <v>4</v>
      </c>
      <c r="C1975" s="16" t="s">
        <v>13126</v>
      </c>
      <c r="D1975" s="16" t="s">
        <v>13127</v>
      </c>
      <c r="E1975" s="28" t="str">
        <f t="shared" si="0"/>
        <v>The YMCA's activities reflect our commitment to providing services and opportunities for all people in the community wit</v>
      </c>
      <c r="F1975" s="16" t="s">
        <v>13129</v>
      </c>
      <c r="G1975" s="16" t="s">
        <v>68</v>
      </c>
      <c r="H1975" s="17"/>
      <c r="K1975" s="26" t="s">
        <v>13130</v>
      </c>
      <c r="L1975" s="16" t="s">
        <v>13131</v>
      </c>
      <c r="M1975" s="28" t="str">
        <f t="shared" ref="M1975:Q1975" si="11851">IFERROR(IF(FIND(M$1,$F1975)&gt;1,"Age - Children",""),"")</f>
        <v/>
      </c>
      <c r="N1975" s="28" t="str">
        <f t="shared" si="11851"/>
        <v/>
      </c>
      <c r="O1975" s="28" t="str">
        <f t="shared" si="11851"/>
        <v/>
      </c>
      <c r="P1975" s="28" t="str">
        <f t="shared" si="11851"/>
        <v/>
      </c>
      <c r="Q1975" s="28" t="str">
        <f t="shared" si="11851"/>
        <v/>
      </c>
      <c r="R1975" s="28" t="str">
        <f t="shared" ref="R1975:T1975" si="11852">IFERROR(IF(FIND(R$1,$F1975)&gt;1,"Age - Elderly",""),"")</f>
        <v/>
      </c>
      <c r="S1975" s="28" t="str">
        <f t="shared" si="11852"/>
        <v/>
      </c>
      <c r="T1975" s="28" t="str">
        <f t="shared" si="11852"/>
        <v/>
      </c>
      <c r="U1975" s="28" t="str">
        <f t="shared" si="3"/>
        <v/>
      </c>
      <c r="V1975" s="28" t="str">
        <f t="shared" si="4"/>
        <v/>
      </c>
      <c r="X1975" s="28" t="str">
        <f t="shared" si="5"/>
        <v/>
      </c>
      <c r="Y1975" s="28" t="str">
        <f t="shared" si="6"/>
        <v/>
      </c>
      <c r="Z1975" s="28" t="str">
        <f t="shared" si="7"/>
        <v>Gender - Male</v>
      </c>
      <c r="AB1975" s="28" t="str">
        <f t="shared" si="8"/>
        <v/>
      </c>
      <c r="AD1975" s="28" t="str">
        <f t="shared" si="9"/>
        <v>Gender - Male;</v>
      </c>
      <c r="AG1975" s="28" t="str">
        <f t="shared" ref="AG1975:AL1975" si="11853">IFERROR(IF(FIND(AG$1,$F1975)&gt;1,AG$1,""),"")</f>
        <v/>
      </c>
      <c r="AH1975" s="28" t="str">
        <f t="shared" si="11853"/>
        <v/>
      </c>
      <c r="AI1975" s="28" t="str">
        <f t="shared" si="11853"/>
        <v/>
      </c>
      <c r="AJ1975" s="28" t="str">
        <f t="shared" si="11853"/>
        <v/>
      </c>
      <c r="AK1975" s="28" t="str">
        <f t="shared" si="11853"/>
        <v/>
      </c>
      <c r="AL1975" s="28" t="str">
        <f t="shared" si="11853"/>
        <v/>
      </c>
      <c r="AM1975" s="28" t="str">
        <f t="shared" si="11"/>
        <v/>
      </c>
      <c r="AN1975" s="28" t="str">
        <f t="shared" ref="AN1975:AQ1975" si="11854">IFERROR(IF(FIND(AN$1,$F1975)&gt;1,"Status - LGBT",""),"")</f>
        <v/>
      </c>
      <c r="AO1975" s="28" t="str">
        <f t="shared" si="11854"/>
        <v/>
      </c>
      <c r="AP1975" s="28" t="str">
        <f t="shared" si="11854"/>
        <v/>
      </c>
      <c r="AQ1975" s="28" t="str">
        <f t="shared" si="11854"/>
        <v/>
      </c>
      <c r="AR1975" s="28" t="str">
        <f t="shared" ref="AR1975:AV1975" si="11855">IFERROR(IF(FIND(AR$1,$F1975)&gt;1,"BME",""),"")</f>
        <v/>
      </c>
      <c r="AS1975" s="28" t="str">
        <f t="shared" si="11855"/>
        <v/>
      </c>
      <c r="AT1975" s="28" t="str">
        <f t="shared" si="11855"/>
        <v/>
      </c>
      <c r="AU1975" s="28" t="str">
        <f t="shared" si="11855"/>
        <v/>
      </c>
      <c r="AV1975" s="28" t="str">
        <f t="shared" si="11855"/>
        <v/>
      </c>
      <c r="AW1975" s="28" t="str">
        <f t="shared" ref="AW1975:BC1975" si="11856">IFERROR(IF(FIND(AW$1,$F1975)&gt;1,AW$1,""),"")</f>
        <v/>
      </c>
      <c r="AX1975" s="28" t="str">
        <f t="shared" si="11856"/>
        <v/>
      </c>
      <c r="AY1975" s="28" t="str">
        <f t="shared" si="11856"/>
        <v/>
      </c>
      <c r="AZ1975" s="28" t="str">
        <f t="shared" si="11856"/>
        <v/>
      </c>
      <c r="BA1975" s="28" t="str">
        <f t="shared" si="11856"/>
        <v/>
      </c>
      <c r="BB1975" s="28" t="str">
        <f t="shared" si="11856"/>
        <v/>
      </c>
      <c r="BC1975" s="28" t="str">
        <f t="shared" si="11856"/>
        <v/>
      </c>
      <c r="BD1975" s="28" t="str">
        <f t="shared" si="15"/>
        <v/>
      </c>
      <c r="BG1975" s="2" t="s">
        <v>13132</v>
      </c>
      <c r="BJ1975" s="28" t="str">
        <f t="shared" si="16"/>
        <v/>
      </c>
      <c r="BK1975" s="28" t="str">
        <f t="shared" si="17"/>
        <v/>
      </c>
      <c r="BL1975" s="2" t="s">
        <v>20131</v>
      </c>
      <c r="BM1975" s="2" t="s">
        <v>98</v>
      </c>
      <c r="BU1975" s="47" t="s">
        <v>801</v>
      </c>
      <c r="BV1975" s="18"/>
      <c r="BW1975" s="47"/>
      <c r="BX1975" s="47" t="s">
        <v>20132</v>
      </c>
      <c r="BY1975" s="42" t="str">
        <f t="shared" si="18"/>
        <v>Gender - Male;;Temple Newsam;</v>
      </c>
      <c r="BZ1975" s="73"/>
    </row>
    <row r="1976" spans="1:78" ht="15">
      <c r="A1976" s="10" t="s">
        <v>51</v>
      </c>
      <c r="B1976" s="28">
        <f>VLOOKUP(A1976,Organisations!$A$2:$B$7,2,FALSE)</f>
        <v>4</v>
      </c>
      <c r="C1976" s="10" t="s">
        <v>13134</v>
      </c>
      <c r="D1976" s="10" t="s">
        <v>13135</v>
      </c>
      <c r="E1976" s="28" t="str">
        <f t="shared" si="0"/>
        <v xml:space="preserve">The Civil Service Retirement Fellowship provides support for members. The organisation holds monthly social meetings at </v>
      </c>
      <c r="F1976" s="10" t="s">
        <v>13137</v>
      </c>
      <c r="G1976" s="10" t="s">
        <v>68</v>
      </c>
      <c r="H1976" s="53"/>
      <c r="K1976" s="30" t="s">
        <v>13138</v>
      </c>
      <c r="L1976" s="10" t="s">
        <v>13139</v>
      </c>
      <c r="M1976" s="28" t="str">
        <f t="shared" ref="M1976:Q1976" si="11857">IFERROR(IF(FIND(M$1,$F1976)&gt;1,"Age - Children",""),"")</f>
        <v/>
      </c>
      <c r="N1976" s="28" t="str">
        <f t="shared" si="11857"/>
        <v/>
      </c>
      <c r="O1976" s="28" t="str">
        <f t="shared" si="11857"/>
        <v/>
      </c>
      <c r="P1976" s="28" t="str">
        <f t="shared" si="11857"/>
        <v/>
      </c>
      <c r="Q1976" s="28" t="str">
        <f t="shared" si="11857"/>
        <v/>
      </c>
      <c r="R1976" s="28" t="str">
        <f t="shared" ref="R1976:T1976" si="11858">IFERROR(IF(FIND(R$1,$F1976)&gt;1,"Age - Elderly",""),"")</f>
        <v/>
      </c>
      <c r="S1976" s="28" t="str">
        <f t="shared" si="11858"/>
        <v/>
      </c>
      <c r="T1976" s="28" t="str">
        <f t="shared" si="11858"/>
        <v/>
      </c>
      <c r="U1976" s="28" t="str">
        <f t="shared" si="3"/>
        <v/>
      </c>
      <c r="V1976" s="28" t="str">
        <f t="shared" si="4"/>
        <v/>
      </c>
      <c r="X1976" s="28" t="str">
        <f t="shared" si="5"/>
        <v/>
      </c>
      <c r="Y1976" s="28" t="str">
        <f t="shared" si="6"/>
        <v/>
      </c>
      <c r="Z1976" s="28" t="str">
        <f t="shared" si="7"/>
        <v>Gender - Male</v>
      </c>
      <c r="AB1976" s="28" t="str">
        <f t="shared" si="8"/>
        <v/>
      </c>
      <c r="AD1976" s="28" t="str">
        <f t="shared" si="9"/>
        <v>Gender - Male;</v>
      </c>
      <c r="AG1976" s="28" t="str">
        <f t="shared" ref="AG1976:AL1976" si="11859">IFERROR(IF(FIND(AG$1,$F1976)&gt;1,AG$1,""),"")</f>
        <v/>
      </c>
      <c r="AH1976" s="28" t="str">
        <f t="shared" si="11859"/>
        <v/>
      </c>
      <c r="AI1976" s="28" t="str">
        <f t="shared" si="11859"/>
        <v/>
      </c>
      <c r="AJ1976" s="28" t="str">
        <f t="shared" si="11859"/>
        <v/>
      </c>
      <c r="AK1976" s="28" t="str">
        <f t="shared" si="11859"/>
        <v/>
      </c>
      <c r="AL1976" s="28" t="str">
        <f t="shared" si="11859"/>
        <v/>
      </c>
      <c r="AM1976" s="28" t="str">
        <f t="shared" si="11"/>
        <v/>
      </c>
      <c r="AN1976" s="28" t="str">
        <f t="shared" ref="AN1976:AQ1976" si="11860">IFERROR(IF(FIND(AN$1,$F1976)&gt;1,"Status - LGBT",""),"")</f>
        <v/>
      </c>
      <c r="AO1976" s="28" t="str">
        <f t="shared" si="11860"/>
        <v/>
      </c>
      <c r="AP1976" s="28" t="str">
        <f t="shared" si="11860"/>
        <v/>
      </c>
      <c r="AQ1976" s="28" t="str">
        <f t="shared" si="11860"/>
        <v/>
      </c>
      <c r="AR1976" s="28" t="str">
        <f t="shared" ref="AR1976:AV1976" si="11861">IFERROR(IF(FIND(AR$1,$F1976)&gt;1,"BME",""),"")</f>
        <v/>
      </c>
      <c r="AS1976" s="28" t="str">
        <f t="shared" si="11861"/>
        <v/>
      </c>
      <c r="AT1976" s="28" t="str">
        <f t="shared" si="11861"/>
        <v/>
      </c>
      <c r="AU1976" s="28" t="str">
        <f t="shared" si="11861"/>
        <v/>
      </c>
      <c r="AV1976" s="28" t="str">
        <f t="shared" si="11861"/>
        <v/>
      </c>
      <c r="AW1976" s="28" t="str">
        <f t="shared" ref="AW1976:BC1976" si="11862">IFERROR(IF(FIND(AW$1,$F1976)&gt;1,AW$1,""),"")</f>
        <v/>
      </c>
      <c r="AX1976" s="28" t="str">
        <f t="shared" si="11862"/>
        <v/>
      </c>
      <c r="AY1976" s="28" t="str">
        <f t="shared" si="11862"/>
        <v/>
      </c>
      <c r="AZ1976" s="28" t="str">
        <f t="shared" si="11862"/>
        <v/>
      </c>
      <c r="BA1976" s="28" t="str">
        <f t="shared" si="11862"/>
        <v/>
      </c>
      <c r="BB1976" s="28" t="str">
        <f t="shared" si="11862"/>
        <v/>
      </c>
      <c r="BC1976" s="28" t="str">
        <f t="shared" si="11862"/>
        <v/>
      </c>
      <c r="BD1976" s="28" t="str">
        <f t="shared" si="15"/>
        <v/>
      </c>
      <c r="BG1976" s="2" t="s">
        <v>13140</v>
      </c>
      <c r="BJ1976" s="28" t="str">
        <f t="shared" si="16"/>
        <v/>
      </c>
      <c r="BK1976" s="28" t="str">
        <f t="shared" si="17"/>
        <v/>
      </c>
      <c r="BL1976" s="2" t="s">
        <v>20133</v>
      </c>
      <c r="BM1976" s="2" t="s">
        <v>98</v>
      </c>
      <c r="BO1976" s="2" t="s">
        <v>2863</v>
      </c>
      <c r="BU1976" s="50" t="s">
        <v>20125</v>
      </c>
      <c r="BV1976" s="12"/>
      <c r="BW1976" s="50"/>
      <c r="BX1976" s="50" t="s">
        <v>19856</v>
      </c>
      <c r="BY1976" s="42" t="str">
        <f t="shared" si="18"/>
        <v>Gender - Male;;City;Hunslet;</v>
      </c>
      <c r="BZ1976" s="72"/>
    </row>
    <row r="1977" spans="1:78" ht="15">
      <c r="A1977" s="16" t="s">
        <v>51</v>
      </c>
      <c r="B1977" s="28">
        <f>VLOOKUP(A1977,Organisations!$A$2:$B$7,2,FALSE)</f>
        <v>4</v>
      </c>
      <c r="C1977" s="16" t="s">
        <v>13142</v>
      </c>
      <c r="D1977" s="16" t="s">
        <v>13143</v>
      </c>
      <c r="E1977" s="28" t="str">
        <f t="shared" si="0"/>
        <v>Care for the welfare of 135 flats / bungalows</v>
      </c>
      <c r="F1977" s="16" t="s">
        <v>13144</v>
      </c>
      <c r="G1977" s="16" t="s">
        <v>68</v>
      </c>
      <c r="H1977" s="17"/>
      <c r="K1977" s="26" t="s">
        <v>13145</v>
      </c>
      <c r="L1977" s="18"/>
      <c r="M1977" s="28" t="str">
        <f t="shared" ref="M1977:Q1977" si="11863">IFERROR(IF(FIND(M$1,$F1977)&gt;1,"Age - Children",""),"")</f>
        <v/>
      </c>
      <c r="N1977" s="28" t="str">
        <f t="shared" si="11863"/>
        <v/>
      </c>
      <c r="O1977" s="28" t="str">
        <f t="shared" si="11863"/>
        <v/>
      </c>
      <c r="P1977" s="28" t="str">
        <f t="shared" si="11863"/>
        <v/>
      </c>
      <c r="Q1977" s="28" t="str">
        <f t="shared" si="11863"/>
        <v/>
      </c>
      <c r="R1977" s="28" t="str">
        <f t="shared" ref="R1977:T1977" si="11864">IFERROR(IF(FIND(R$1,$F1977)&gt;1,"Age - Elderly",""),"")</f>
        <v/>
      </c>
      <c r="S1977" s="28" t="str">
        <f t="shared" si="11864"/>
        <v/>
      </c>
      <c r="T1977" s="28" t="str">
        <f t="shared" si="11864"/>
        <v/>
      </c>
      <c r="U1977" s="28" t="str">
        <f t="shared" si="3"/>
        <v/>
      </c>
      <c r="V1977" s="28" t="str">
        <f t="shared" si="4"/>
        <v/>
      </c>
      <c r="X1977" s="28" t="str">
        <f t="shared" si="5"/>
        <v/>
      </c>
      <c r="Y1977" s="28" t="str">
        <f t="shared" si="6"/>
        <v/>
      </c>
      <c r="Z1977" s="28" t="str">
        <f t="shared" si="7"/>
        <v/>
      </c>
      <c r="AB1977" s="28" t="str">
        <f t="shared" si="8"/>
        <v/>
      </c>
      <c r="AD1977" s="28" t="str">
        <f t="shared" si="9"/>
        <v/>
      </c>
      <c r="AG1977" s="28" t="str">
        <f t="shared" ref="AG1977:AL1977" si="11865">IFERROR(IF(FIND(AG$1,$F1977)&gt;1,AG$1,""),"")</f>
        <v/>
      </c>
      <c r="AH1977" s="28" t="str">
        <f t="shared" si="11865"/>
        <v/>
      </c>
      <c r="AI1977" s="28" t="str">
        <f t="shared" si="11865"/>
        <v/>
      </c>
      <c r="AJ1977" s="28" t="str">
        <f t="shared" si="11865"/>
        <v/>
      </c>
      <c r="AK1977" s="28" t="str">
        <f t="shared" si="11865"/>
        <v/>
      </c>
      <c r="AL1977" s="28" t="str">
        <f t="shared" si="11865"/>
        <v/>
      </c>
      <c r="AM1977" s="28" t="str">
        <f t="shared" si="11"/>
        <v/>
      </c>
      <c r="AN1977" s="28" t="str">
        <f t="shared" ref="AN1977:AQ1977" si="11866">IFERROR(IF(FIND(AN$1,$F1977)&gt;1,"Status - LGBT",""),"")</f>
        <v/>
      </c>
      <c r="AO1977" s="28" t="str">
        <f t="shared" si="11866"/>
        <v/>
      </c>
      <c r="AP1977" s="28" t="str">
        <f t="shared" si="11866"/>
        <v/>
      </c>
      <c r="AQ1977" s="28" t="str">
        <f t="shared" si="11866"/>
        <v/>
      </c>
      <c r="AR1977" s="28" t="str">
        <f t="shared" ref="AR1977:AV1977" si="11867">IFERROR(IF(FIND(AR$1,$F1977)&gt;1,"BME",""),"")</f>
        <v/>
      </c>
      <c r="AS1977" s="28" t="str">
        <f t="shared" si="11867"/>
        <v/>
      </c>
      <c r="AT1977" s="28" t="str">
        <f t="shared" si="11867"/>
        <v/>
      </c>
      <c r="AU1977" s="28" t="str">
        <f t="shared" si="11867"/>
        <v/>
      </c>
      <c r="AV1977" s="28" t="str">
        <f t="shared" si="11867"/>
        <v/>
      </c>
      <c r="AW1977" s="28" t="str">
        <f t="shared" ref="AW1977:BC1977" si="11868">IFERROR(IF(FIND(AW$1,$F1977)&gt;1,AW$1,""),"")</f>
        <v/>
      </c>
      <c r="AX1977" s="28" t="str">
        <f t="shared" si="11868"/>
        <v/>
      </c>
      <c r="AY1977" s="28" t="str">
        <f t="shared" si="11868"/>
        <v/>
      </c>
      <c r="AZ1977" s="28" t="str">
        <f t="shared" si="11868"/>
        <v/>
      </c>
      <c r="BA1977" s="28" t="str">
        <f t="shared" si="11868"/>
        <v/>
      </c>
      <c r="BB1977" s="28" t="str">
        <f t="shared" si="11868"/>
        <v/>
      </c>
      <c r="BC1977" s="28" t="str">
        <f t="shared" si="11868"/>
        <v/>
      </c>
      <c r="BD1977" s="28" t="str">
        <f t="shared" si="15"/>
        <v/>
      </c>
      <c r="BG1977" s="2" t="s">
        <v>13146</v>
      </c>
      <c r="BJ1977" s="28" t="str">
        <f t="shared" si="16"/>
        <v/>
      </c>
      <c r="BK1977" s="28" t="str">
        <f t="shared" si="17"/>
        <v/>
      </c>
      <c r="BL1977" s="2" t="s">
        <v>5324</v>
      </c>
      <c r="BM1977" s="2" t="s">
        <v>98</v>
      </c>
      <c r="BU1977" s="47" t="s">
        <v>755</v>
      </c>
      <c r="BV1977" s="18"/>
      <c r="BW1977" s="47"/>
      <c r="BX1977" s="47" t="s">
        <v>20134</v>
      </c>
      <c r="BY1977" s="42" t="str">
        <f t="shared" si="18"/>
        <v>Pudsey;</v>
      </c>
      <c r="BZ1977" s="73"/>
    </row>
    <row r="1978" spans="1:78" ht="15">
      <c r="A1978" s="10" t="s">
        <v>51</v>
      </c>
      <c r="B1978" s="28">
        <f>VLOOKUP(A1978,Organisations!$A$2:$B$7,2,FALSE)</f>
        <v>4</v>
      </c>
      <c r="C1978" s="10" t="s">
        <v>13147</v>
      </c>
      <c r="D1978" s="10" t="s">
        <v>13148</v>
      </c>
      <c r="E1978" s="28" t="str">
        <f t="shared" si="0"/>
        <v>The objects of the Association are to promote classical studies in Leeds and District and in the Yorkshire region, and i</v>
      </c>
      <c r="F1978" s="10" t="s">
        <v>13150</v>
      </c>
      <c r="G1978" s="10" t="s">
        <v>68</v>
      </c>
      <c r="H1978" s="11"/>
      <c r="K1978" s="30" t="s">
        <v>13151</v>
      </c>
      <c r="L1978" s="10" t="s">
        <v>13152</v>
      </c>
      <c r="M1978" s="28" t="str">
        <f t="shared" ref="M1978:Q1978" si="11869">IFERROR(IF(FIND(M$1,$F1978)&gt;1,"Age - Children",""),"")</f>
        <v/>
      </c>
      <c r="N1978" s="28" t="str">
        <f t="shared" si="11869"/>
        <v/>
      </c>
      <c r="O1978" s="28" t="str">
        <f t="shared" si="11869"/>
        <v/>
      </c>
      <c r="P1978" s="28" t="str">
        <f t="shared" si="11869"/>
        <v/>
      </c>
      <c r="Q1978" s="28" t="str">
        <f t="shared" si="11869"/>
        <v/>
      </c>
      <c r="R1978" s="28" t="str">
        <f t="shared" ref="R1978:T1978" si="11870">IFERROR(IF(FIND(R$1,$F1978)&gt;1,"Age - Elderly",""),"")</f>
        <v/>
      </c>
      <c r="S1978" s="28" t="str">
        <f t="shared" si="11870"/>
        <v/>
      </c>
      <c r="T1978" s="28" t="str">
        <f t="shared" si="11870"/>
        <v/>
      </c>
      <c r="U1978" s="28" t="str">
        <f t="shared" si="3"/>
        <v/>
      </c>
      <c r="V1978" s="28" t="str">
        <f t="shared" si="4"/>
        <v/>
      </c>
      <c r="X1978" s="28" t="str">
        <f t="shared" si="5"/>
        <v/>
      </c>
      <c r="Y1978" s="28" t="str">
        <f t="shared" si="6"/>
        <v/>
      </c>
      <c r="Z1978" s="28" t="str">
        <f t="shared" si="7"/>
        <v/>
      </c>
      <c r="AB1978" s="28" t="str">
        <f t="shared" si="8"/>
        <v/>
      </c>
      <c r="AD1978" s="28" t="str">
        <f t="shared" si="9"/>
        <v/>
      </c>
      <c r="AG1978" s="28" t="str">
        <f t="shared" ref="AG1978:AL1978" si="11871">IFERROR(IF(FIND(AG$1,$F1978)&gt;1,AG$1,""),"")</f>
        <v/>
      </c>
      <c r="AH1978" s="28" t="str">
        <f t="shared" si="11871"/>
        <v/>
      </c>
      <c r="AI1978" s="28" t="str">
        <f t="shared" si="11871"/>
        <v/>
      </c>
      <c r="AJ1978" s="28" t="str">
        <f t="shared" si="11871"/>
        <v/>
      </c>
      <c r="AK1978" s="28" t="str">
        <f t="shared" si="11871"/>
        <v/>
      </c>
      <c r="AL1978" s="28" t="str">
        <f t="shared" si="11871"/>
        <v/>
      </c>
      <c r="AM1978" s="28" t="str">
        <f t="shared" si="11"/>
        <v/>
      </c>
      <c r="AN1978" s="28" t="str">
        <f t="shared" ref="AN1978:AQ1978" si="11872">IFERROR(IF(FIND(AN$1,$F1978)&gt;1,"Status - LGBT",""),"")</f>
        <v/>
      </c>
      <c r="AO1978" s="28" t="str">
        <f t="shared" si="11872"/>
        <v/>
      </c>
      <c r="AP1978" s="28" t="str">
        <f t="shared" si="11872"/>
        <v/>
      </c>
      <c r="AQ1978" s="28" t="str">
        <f t="shared" si="11872"/>
        <v/>
      </c>
      <c r="AR1978" s="28" t="str">
        <f t="shared" ref="AR1978:AV1978" si="11873">IFERROR(IF(FIND(AR$1,$F1978)&gt;1,"BME",""),"")</f>
        <v/>
      </c>
      <c r="AS1978" s="28" t="str">
        <f t="shared" si="11873"/>
        <v/>
      </c>
      <c r="AT1978" s="28" t="str">
        <f t="shared" si="11873"/>
        <v/>
      </c>
      <c r="AU1978" s="28" t="str">
        <f t="shared" si="11873"/>
        <v/>
      </c>
      <c r="AV1978" s="28" t="str">
        <f t="shared" si="11873"/>
        <v/>
      </c>
      <c r="AW1978" s="28" t="str">
        <f t="shared" ref="AW1978:BC1978" si="11874">IFERROR(IF(FIND(AW$1,$F1978)&gt;1,AW$1,""),"")</f>
        <v/>
      </c>
      <c r="AX1978" s="28" t="str">
        <f t="shared" si="11874"/>
        <v/>
      </c>
      <c r="AY1978" s="28" t="str">
        <f t="shared" si="11874"/>
        <v/>
      </c>
      <c r="AZ1978" s="28" t="str">
        <f t="shared" si="11874"/>
        <v/>
      </c>
      <c r="BA1978" s="28" t="str">
        <f t="shared" si="11874"/>
        <v/>
      </c>
      <c r="BB1978" s="28" t="str">
        <f t="shared" si="11874"/>
        <v/>
      </c>
      <c r="BC1978" s="28" t="str">
        <f t="shared" si="11874"/>
        <v/>
      </c>
      <c r="BD1978" s="28" t="str">
        <f t="shared" si="15"/>
        <v/>
      </c>
      <c r="BG1978" s="2" t="s">
        <v>13153</v>
      </c>
      <c r="BJ1978" s="28" t="str">
        <f t="shared" si="16"/>
        <v/>
      </c>
      <c r="BK1978" s="28" t="str">
        <f t="shared" si="17"/>
        <v/>
      </c>
      <c r="BL1978" s="2" t="s">
        <v>2561</v>
      </c>
      <c r="BM1978" s="2" t="s">
        <v>98</v>
      </c>
      <c r="BU1978" s="12"/>
      <c r="BV1978" s="12"/>
      <c r="BW1978" s="50"/>
      <c r="BX1978" s="50" t="s">
        <v>19839</v>
      </c>
      <c r="BY1978" s="42" t="str">
        <f t="shared" si="18"/>
        <v/>
      </c>
      <c r="BZ1978" s="72"/>
    </row>
    <row r="1979" spans="1:78" ht="15">
      <c r="A1979" s="16" t="s">
        <v>51</v>
      </c>
      <c r="B1979" s="28">
        <f>VLOOKUP(A1979,Organisations!$A$2:$B$7,2,FALSE)</f>
        <v>4</v>
      </c>
      <c r="C1979" s="16" t="s">
        <v>13154</v>
      </c>
      <c r="D1979" s="16" t="s">
        <v>13155</v>
      </c>
      <c r="E1979" s="28" t="str">
        <f t="shared" si="0"/>
        <v>Clifford Drama group use Clifford Village Hall to perform two plays each year. Actors and backstage volunteers are alway</v>
      </c>
      <c r="F1979" s="16" t="s">
        <v>13157</v>
      </c>
      <c r="G1979" s="16" t="s">
        <v>68</v>
      </c>
      <c r="H1979" s="17"/>
      <c r="K1979" s="26" t="s">
        <v>13158</v>
      </c>
      <c r="L1979" s="16" t="s">
        <v>13159</v>
      </c>
      <c r="M1979" s="28" t="str">
        <f t="shared" ref="M1979:Q1979" si="11875">IFERROR(IF(FIND(M$1,$F1979)&gt;1,"Age - Children",""),"")</f>
        <v/>
      </c>
      <c r="N1979" s="28" t="str">
        <f t="shared" si="11875"/>
        <v/>
      </c>
      <c r="O1979" s="28" t="str">
        <f t="shared" si="11875"/>
        <v/>
      </c>
      <c r="P1979" s="28" t="str">
        <f t="shared" si="11875"/>
        <v/>
      </c>
      <c r="Q1979" s="28" t="str">
        <f t="shared" si="11875"/>
        <v/>
      </c>
      <c r="R1979" s="28" t="str">
        <f t="shared" ref="R1979:T1979" si="11876">IFERROR(IF(FIND(R$1,$F1979)&gt;1,"Age - Elderly",""),"")</f>
        <v/>
      </c>
      <c r="S1979" s="28" t="str">
        <f t="shared" si="11876"/>
        <v/>
      </c>
      <c r="T1979" s="28" t="str">
        <f t="shared" si="11876"/>
        <v/>
      </c>
      <c r="U1979" s="28" t="str">
        <f t="shared" si="3"/>
        <v/>
      </c>
      <c r="V1979" s="28" t="str">
        <f t="shared" si="4"/>
        <v/>
      </c>
      <c r="X1979" s="28" t="str">
        <f t="shared" si="5"/>
        <v/>
      </c>
      <c r="Y1979" s="28" t="str">
        <f t="shared" si="6"/>
        <v/>
      </c>
      <c r="Z1979" s="28" t="str">
        <f t="shared" si="7"/>
        <v/>
      </c>
      <c r="AB1979" s="28" t="str">
        <f t="shared" si="8"/>
        <v/>
      </c>
      <c r="AD1979" s="28" t="str">
        <f t="shared" si="9"/>
        <v/>
      </c>
      <c r="AG1979" s="28" t="str">
        <f t="shared" ref="AG1979:AL1979" si="11877">IFERROR(IF(FIND(AG$1,$F1979)&gt;1,AG$1,""),"")</f>
        <v/>
      </c>
      <c r="AH1979" s="28" t="str">
        <f t="shared" si="11877"/>
        <v/>
      </c>
      <c r="AI1979" s="28" t="str">
        <f t="shared" si="11877"/>
        <v/>
      </c>
      <c r="AJ1979" s="28" t="str">
        <f t="shared" si="11877"/>
        <v/>
      </c>
      <c r="AK1979" s="28" t="str">
        <f t="shared" si="11877"/>
        <v/>
      </c>
      <c r="AL1979" s="28" t="str">
        <f t="shared" si="11877"/>
        <v/>
      </c>
      <c r="AM1979" s="28" t="str">
        <f t="shared" si="11"/>
        <v/>
      </c>
      <c r="AN1979" s="28" t="str">
        <f t="shared" ref="AN1979:AQ1979" si="11878">IFERROR(IF(FIND(AN$1,$F1979)&gt;1,"Status - LGBT",""),"")</f>
        <v/>
      </c>
      <c r="AO1979" s="28" t="str">
        <f t="shared" si="11878"/>
        <v/>
      </c>
      <c r="AP1979" s="28" t="str">
        <f t="shared" si="11878"/>
        <v/>
      </c>
      <c r="AQ1979" s="28" t="str">
        <f t="shared" si="11878"/>
        <v/>
      </c>
      <c r="AR1979" s="28" t="str">
        <f t="shared" ref="AR1979:AV1979" si="11879">IFERROR(IF(FIND(AR$1,$F1979)&gt;1,"BME",""),"")</f>
        <v/>
      </c>
      <c r="AS1979" s="28" t="str">
        <f t="shared" si="11879"/>
        <v/>
      </c>
      <c r="AT1979" s="28" t="str">
        <f t="shared" si="11879"/>
        <v/>
      </c>
      <c r="AU1979" s="28" t="str">
        <f t="shared" si="11879"/>
        <v/>
      </c>
      <c r="AV1979" s="28" t="str">
        <f t="shared" si="11879"/>
        <v/>
      </c>
      <c r="AW1979" s="28" t="str">
        <f t="shared" ref="AW1979:BC1979" si="11880">IFERROR(IF(FIND(AW$1,$F1979)&gt;1,AW$1,""),"")</f>
        <v/>
      </c>
      <c r="AX1979" s="28" t="str">
        <f t="shared" si="11880"/>
        <v/>
      </c>
      <c r="AY1979" s="28" t="str">
        <f t="shared" si="11880"/>
        <v/>
      </c>
      <c r="AZ1979" s="28" t="str">
        <f t="shared" si="11880"/>
        <v/>
      </c>
      <c r="BA1979" s="28" t="str">
        <f t="shared" si="11880"/>
        <v/>
      </c>
      <c r="BB1979" s="28" t="str">
        <f t="shared" si="11880"/>
        <v/>
      </c>
      <c r="BC1979" s="28" t="str">
        <f t="shared" si="11880"/>
        <v/>
      </c>
      <c r="BD1979" s="28" t="str">
        <f t="shared" si="15"/>
        <v/>
      </c>
      <c r="BG1979" s="2" t="s">
        <v>13160</v>
      </c>
      <c r="BJ1979" s="28" t="str">
        <f t="shared" si="16"/>
        <v/>
      </c>
      <c r="BK1979" s="28" t="str">
        <f t="shared" si="17"/>
        <v/>
      </c>
      <c r="BL1979" s="2" t="s">
        <v>20135</v>
      </c>
      <c r="BM1979" s="2" t="s">
        <v>98</v>
      </c>
      <c r="BU1979" s="18"/>
      <c r="BV1979" s="18"/>
      <c r="BW1979" s="47"/>
      <c r="BX1979" s="47" t="s">
        <v>19858</v>
      </c>
      <c r="BY1979" s="42" t="str">
        <f t="shared" si="18"/>
        <v/>
      </c>
      <c r="BZ1979" s="73"/>
    </row>
    <row r="1980" spans="1:78" ht="15">
      <c r="A1980" s="10" t="s">
        <v>51</v>
      </c>
      <c r="B1980" s="28">
        <f>VLOOKUP(A1980,Organisations!$A$2:$B$7,2,FALSE)</f>
        <v>4</v>
      </c>
      <c r="C1980" s="10" t="s">
        <v>13162</v>
      </c>
      <c r="D1980" s="10" t="s">
        <v>13163</v>
      </c>
      <c r="E1980" s="28" t="str">
        <f t="shared" si="0"/>
        <v>Clifford Village Hall has a main hall, a stage and a supper room plus a fully fitted kitchen which is available to all u</v>
      </c>
      <c r="F1980" s="10" t="s">
        <v>13165</v>
      </c>
      <c r="G1980" s="10" t="s">
        <v>68</v>
      </c>
      <c r="H1980" s="11"/>
      <c r="K1980" s="30" t="s">
        <v>13166</v>
      </c>
      <c r="L1980" s="10" t="s">
        <v>13167</v>
      </c>
      <c r="M1980" s="28" t="str">
        <f t="shared" ref="M1980:Q1980" si="11881">IFERROR(IF(FIND(M$1,$F1980)&gt;1,"Age - Children",""),"")</f>
        <v/>
      </c>
      <c r="N1980" s="28" t="str">
        <f t="shared" si="11881"/>
        <v/>
      </c>
      <c r="O1980" s="28" t="str">
        <f t="shared" si="11881"/>
        <v/>
      </c>
      <c r="P1980" s="28" t="str">
        <f t="shared" si="11881"/>
        <v/>
      </c>
      <c r="Q1980" s="28" t="str">
        <f t="shared" si="11881"/>
        <v/>
      </c>
      <c r="R1980" s="28" t="str">
        <f t="shared" ref="R1980:T1980" si="11882">IFERROR(IF(FIND(R$1,$F1980)&gt;1,"Age - Elderly",""),"")</f>
        <v/>
      </c>
      <c r="S1980" s="28" t="str">
        <f t="shared" si="11882"/>
        <v/>
      </c>
      <c r="T1980" s="28" t="str">
        <f t="shared" si="11882"/>
        <v/>
      </c>
      <c r="U1980" s="28" t="str">
        <f t="shared" si="3"/>
        <v/>
      </c>
      <c r="V1980" s="28" t="str">
        <f t="shared" si="4"/>
        <v/>
      </c>
      <c r="X1980" s="28" t="str">
        <f t="shared" si="5"/>
        <v/>
      </c>
      <c r="Y1980" s="28" t="str">
        <f t="shared" si="6"/>
        <v/>
      </c>
      <c r="Z1980" s="28" t="str">
        <f t="shared" si="7"/>
        <v/>
      </c>
      <c r="AB1980" s="28" t="str">
        <f t="shared" si="8"/>
        <v/>
      </c>
      <c r="AD1980" s="28" t="str">
        <f t="shared" si="9"/>
        <v/>
      </c>
      <c r="AG1980" s="28" t="str">
        <f t="shared" ref="AG1980:AL1980" si="11883">IFERROR(IF(FIND(AG$1,$F1980)&gt;1,AG$1,""),"")</f>
        <v/>
      </c>
      <c r="AH1980" s="28" t="str">
        <f t="shared" si="11883"/>
        <v/>
      </c>
      <c r="AI1980" s="28" t="str">
        <f t="shared" si="11883"/>
        <v/>
      </c>
      <c r="AJ1980" s="28" t="str">
        <f t="shared" si="11883"/>
        <v/>
      </c>
      <c r="AK1980" s="28" t="str">
        <f t="shared" si="11883"/>
        <v/>
      </c>
      <c r="AL1980" s="28" t="str">
        <f t="shared" si="11883"/>
        <v/>
      </c>
      <c r="AM1980" s="28" t="str">
        <f t="shared" si="11"/>
        <v/>
      </c>
      <c r="AN1980" s="28" t="str">
        <f t="shared" ref="AN1980:AQ1980" si="11884">IFERROR(IF(FIND(AN$1,$F1980)&gt;1,"Status - LGBT",""),"")</f>
        <v/>
      </c>
      <c r="AO1980" s="28" t="str">
        <f t="shared" si="11884"/>
        <v/>
      </c>
      <c r="AP1980" s="28" t="str">
        <f t="shared" si="11884"/>
        <v/>
      </c>
      <c r="AQ1980" s="28" t="str">
        <f t="shared" si="11884"/>
        <v/>
      </c>
      <c r="AR1980" s="28" t="str">
        <f t="shared" ref="AR1980:AV1980" si="11885">IFERROR(IF(FIND(AR$1,$F1980)&gt;1,"BME",""),"")</f>
        <v/>
      </c>
      <c r="AS1980" s="28" t="str">
        <f t="shared" si="11885"/>
        <v/>
      </c>
      <c r="AT1980" s="28" t="str">
        <f t="shared" si="11885"/>
        <v/>
      </c>
      <c r="AU1980" s="28" t="str">
        <f t="shared" si="11885"/>
        <v/>
      </c>
      <c r="AV1980" s="28" t="str">
        <f t="shared" si="11885"/>
        <v/>
      </c>
      <c r="AW1980" s="28" t="str">
        <f t="shared" ref="AW1980:BC1980" si="11886">IFERROR(IF(FIND(AW$1,$F1980)&gt;1,AW$1,""),"")</f>
        <v/>
      </c>
      <c r="AX1980" s="28" t="str">
        <f t="shared" si="11886"/>
        <v/>
      </c>
      <c r="AY1980" s="28" t="str">
        <f t="shared" si="11886"/>
        <v/>
      </c>
      <c r="AZ1980" s="28" t="str">
        <f t="shared" si="11886"/>
        <v/>
      </c>
      <c r="BA1980" s="28" t="str">
        <f t="shared" si="11886"/>
        <v/>
      </c>
      <c r="BB1980" s="28" t="str">
        <f t="shared" si="11886"/>
        <v/>
      </c>
      <c r="BC1980" s="28" t="str">
        <f t="shared" si="11886"/>
        <v/>
      </c>
      <c r="BD1980" s="28" t="str">
        <f t="shared" si="15"/>
        <v/>
      </c>
      <c r="BG1980" s="2" t="s">
        <v>13168</v>
      </c>
      <c r="BJ1980" s="28" t="str">
        <f t="shared" si="16"/>
        <v/>
      </c>
      <c r="BK1980" s="28" t="str">
        <f t="shared" si="17"/>
        <v/>
      </c>
      <c r="BL1980" s="2" t="s">
        <v>17464</v>
      </c>
      <c r="BM1980" s="2" t="s">
        <v>98</v>
      </c>
      <c r="BU1980" s="50" t="s">
        <v>703</v>
      </c>
      <c r="BV1980" s="12"/>
      <c r="BW1980" s="50"/>
      <c r="BX1980" s="50" t="s">
        <v>20136</v>
      </c>
      <c r="BY1980" s="42" t="str">
        <f t="shared" si="18"/>
        <v>Wetherby;</v>
      </c>
      <c r="BZ1980" s="72"/>
    </row>
    <row r="1981" spans="1:78" ht="15">
      <c r="A1981" s="16" t="s">
        <v>51</v>
      </c>
      <c r="B1981" s="28">
        <f>VLOOKUP(A1981,Organisations!$A$2:$B$7,2,FALSE)</f>
        <v>4</v>
      </c>
      <c r="C1981" s="16" t="s">
        <v>13170</v>
      </c>
      <c r="D1981" s="16" t="s">
        <v>13171</v>
      </c>
      <c r="E1981" s="28" t="str">
        <f t="shared" si="0"/>
        <v>We use music to help people improve their lives with courses &amp; training, music facilities and events</v>
      </c>
      <c r="F1981" s="16" t="s">
        <v>13172</v>
      </c>
      <c r="G1981" s="16" t="s">
        <v>68</v>
      </c>
      <c r="H1981" s="17"/>
      <c r="K1981" s="26" t="s">
        <v>13173</v>
      </c>
      <c r="L1981" s="16" t="s">
        <v>13174</v>
      </c>
      <c r="M1981" s="28" t="str">
        <f t="shared" ref="M1981:Q1981" si="11887">IFERROR(IF(FIND(M$1,$F1981)&gt;1,"Age - Children",""),"")</f>
        <v/>
      </c>
      <c r="N1981" s="28" t="str">
        <f t="shared" si="11887"/>
        <v/>
      </c>
      <c r="O1981" s="28" t="str">
        <f t="shared" si="11887"/>
        <v/>
      </c>
      <c r="P1981" s="28" t="str">
        <f t="shared" si="11887"/>
        <v/>
      </c>
      <c r="Q1981" s="28" t="str">
        <f t="shared" si="11887"/>
        <v/>
      </c>
      <c r="R1981" s="28" t="str">
        <f t="shared" ref="R1981:T1981" si="11888">IFERROR(IF(FIND(R$1,$F1981)&gt;1,"Age - Elderly",""),"")</f>
        <v/>
      </c>
      <c r="S1981" s="28" t="str">
        <f t="shared" si="11888"/>
        <v/>
      </c>
      <c r="T1981" s="28" t="str">
        <f t="shared" si="11888"/>
        <v/>
      </c>
      <c r="U1981" s="28" t="str">
        <f t="shared" si="3"/>
        <v/>
      </c>
      <c r="V1981" s="28" t="str">
        <f t="shared" si="4"/>
        <v/>
      </c>
      <c r="X1981" s="28" t="str">
        <f t="shared" si="5"/>
        <v/>
      </c>
      <c r="Y1981" s="28" t="str">
        <f t="shared" si="6"/>
        <v/>
      </c>
      <c r="Z1981" s="28" t="str">
        <f t="shared" si="7"/>
        <v/>
      </c>
      <c r="AB1981" s="28" t="str">
        <f t="shared" si="8"/>
        <v/>
      </c>
      <c r="AD1981" s="28" t="str">
        <f t="shared" si="9"/>
        <v/>
      </c>
      <c r="AG1981" s="28" t="str">
        <f t="shared" ref="AG1981:AL1981" si="11889">IFERROR(IF(FIND(AG$1,$F1981)&gt;1,AG$1,""),"")</f>
        <v/>
      </c>
      <c r="AH1981" s="28" t="str">
        <f t="shared" si="11889"/>
        <v/>
      </c>
      <c r="AI1981" s="28" t="str">
        <f t="shared" si="11889"/>
        <v/>
      </c>
      <c r="AJ1981" s="28" t="str">
        <f t="shared" si="11889"/>
        <v/>
      </c>
      <c r="AK1981" s="28" t="str">
        <f t="shared" si="11889"/>
        <v/>
      </c>
      <c r="AL1981" s="28" t="str">
        <f t="shared" si="11889"/>
        <v/>
      </c>
      <c r="AM1981" s="28" t="str">
        <f t="shared" si="11"/>
        <v/>
      </c>
      <c r="AN1981" s="28" t="str">
        <f t="shared" ref="AN1981:AQ1981" si="11890">IFERROR(IF(FIND(AN$1,$F1981)&gt;1,"Status - LGBT",""),"")</f>
        <v/>
      </c>
      <c r="AO1981" s="28" t="str">
        <f t="shared" si="11890"/>
        <v/>
      </c>
      <c r="AP1981" s="28" t="str">
        <f t="shared" si="11890"/>
        <v/>
      </c>
      <c r="AQ1981" s="28" t="str">
        <f t="shared" si="11890"/>
        <v/>
      </c>
      <c r="AR1981" s="28" t="str">
        <f t="shared" ref="AR1981:AV1981" si="11891">IFERROR(IF(FIND(AR$1,$F1981)&gt;1,"BME",""),"")</f>
        <v/>
      </c>
      <c r="AS1981" s="28" t="str">
        <f t="shared" si="11891"/>
        <v/>
      </c>
      <c r="AT1981" s="28" t="str">
        <f t="shared" si="11891"/>
        <v/>
      </c>
      <c r="AU1981" s="28" t="str">
        <f t="shared" si="11891"/>
        <v/>
      </c>
      <c r="AV1981" s="28" t="str">
        <f t="shared" si="11891"/>
        <v/>
      </c>
      <c r="AW1981" s="28" t="str">
        <f t="shared" ref="AW1981:BC1981" si="11892">IFERROR(IF(FIND(AW$1,$F1981)&gt;1,AW$1,""),"")</f>
        <v/>
      </c>
      <c r="AX1981" s="28" t="str">
        <f t="shared" si="11892"/>
        <v/>
      </c>
      <c r="AY1981" s="28" t="str">
        <f t="shared" si="11892"/>
        <v/>
      </c>
      <c r="AZ1981" s="28" t="str">
        <f t="shared" si="11892"/>
        <v/>
      </c>
      <c r="BA1981" s="28" t="str">
        <f t="shared" si="11892"/>
        <v/>
      </c>
      <c r="BB1981" s="28" t="str">
        <f t="shared" si="11892"/>
        <v/>
      </c>
      <c r="BC1981" s="28" t="str">
        <f t="shared" si="11892"/>
        <v/>
      </c>
      <c r="BD1981" s="28" t="str">
        <f t="shared" si="15"/>
        <v/>
      </c>
      <c r="BG1981" s="2" t="s">
        <v>13175</v>
      </c>
      <c r="BJ1981" s="28" t="str">
        <f t="shared" si="16"/>
        <v/>
      </c>
      <c r="BK1981" s="28" t="str">
        <f t="shared" si="17"/>
        <v/>
      </c>
      <c r="BL1981" s="2" t="s">
        <v>5026</v>
      </c>
      <c r="BM1981" s="2" t="s">
        <v>98</v>
      </c>
      <c r="BU1981" s="47" t="s">
        <v>19976</v>
      </c>
      <c r="BV1981" s="18"/>
      <c r="BW1981" s="47"/>
      <c r="BX1981" s="47" t="s">
        <v>20137</v>
      </c>
      <c r="BY1981" s="42" t="str">
        <f t="shared" si="18"/>
        <v>Leeds;Beeston;Holbeck;</v>
      </c>
      <c r="BZ1981" s="73"/>
    </row>
    <row r="1982" spans="1:78" ht="15">
      <c r="A1982" s="10" t="s">
        <v>51</v>
      </c>
      <c r="B1982" s="28">
        <f>VLOOKUP(A1982,Organisations!$A$2:$B$7,2,FALSE)</f>
        <v>4</v>
      </c>
      <c r="C1982" s="10" t="s">
        <v>13177</v>
      </c>
      <c r="D1982" s="10" t="s">
        <v>13178</v>
      </c>
      <c r="E1982" s="28" t="str">
        <f t="shared" si="0"/>
        <v>The College of Chinese Physical Culture applies traditional Chinese exercise, movement and dance to benefit the health a</v>
      </c>
      <c r="F1982" s="10" t="s">
        <v>13180</v>
      </c>
      <c r="G1982" s="10" t="s">
        <v>68</v>
      </c>
      <c r="H1982" s="11"/>
      <c r="K1982" s="30" t="s">
        <v>13181</v>
      </c>
      <c r="L1982" s="10" t="s">
        <v>13182</v>
      </c>
      <c r="M1982" s="28" t="str">
        <f t="shared" ref="M1982:Q1982" si="11893">IFERROR(IF(FIND(M$1,$F1982)&gt;1,"Age - Children",""),"")</f>
        <v/>
      </c>
      <c r="N1982" s="28" t="str">
        <f t="shared" si="11893"/>
        <v/>
      </c>
      <c r="O1982" s="28" t="str">
        <f t="shared" si="11893"/>
        <v/>
      </c>
      <c r="P1982" s="28" t="str">
        <f t="shared" si="11893"/>
        <v/>
      </c>
      <c r="Q1982" s="28" t="str">
        <f t="shared" si="11893"/>
        <v/>
      </c>
      <c r="R1982" s="28" t="str">
        <f t="shared" ref="R1982:T1982" si="11894">IFERROR(IF(FIND(R$1,$F1982)&gt;1,"Age - Elderly",""),"")</f>
        <v/>
      </c>
      <c r="S1982" s="28" t="str">
        <f t="shared" si="11894"/>
        <v/>
      </c>
      <c r="T1982" s="28" t="str">
        <f t="shared" si="11894"/>
        <v/>
      </c>
      <c r="U1982" s="28" t="str">
        <f t="shared" si="3"/>
        <v/>
      </c>
      <c r="V1982" s="28" t="str">
        <f t="shared" si="4"/>
        <v/>
      </c>
      <c r="X1982" s="28" t="str">
        <f t="shared" si="5"/>
        <v/>
      </c>
      <c r="Y1982" s="28" t="str">
        <f t="shared" si="6"/>
        <v/>
      </c>
      <c r="Z1982" s="28" t="str">
        <f t="shared" si="7"/>
        <v>Gender - Male</v>
      </c>
      <c r="AB1982" s="28" t="str">
        <f t="shared" si="8"/>
        <v/>
      </c>
      <c r="AD1982" s="28" t="str">
        <f t="shared" si="9"/>
        <v>Gender - Male;</v>
      </c>
      <c r="AG1982" s="28" t="str">
        <f t="shared" ref="AG1982:AL1982" si="11895">IFERROR(IF(FIND(AG$1,$F1982)&gt;1,AG$1,""),"")</f>
        <v/>
      </c>
      <c r="AH1982" s="28" t="str">
        <f t="shared" si="11895"/>
        <v/>
      </c>
      <c r="AI1982" s="28" t="str">
        <f t="shared" si="11895"/>
        <v/>
      </c>
      <c r="AJ1982" s="28" t="str">
        <f t="shared" si="11895"/>
        <v/>
      </c>
      <c r="AK1982" s="28" t="str">
        <f t="shared" si="11895"/>
        <v/>
      </c>
      <c r="AL1982" s="28" t="str">
        <f t="shared" si="11895"/>
        <v/>
      </c>
      <c r="AM1982" s="28" t="str">
        <f t="shared" si="11"/>
        <v/>
      </c>
      <c r="AN1982" s="28" t="str">
        <f t="shared" ref="AN1982:AQ1982" si="11896">IFERROR(IF(FIND(AN$1,$F1982)&gt;1,"Status - LGBT",""),"")</f>
        <v/>
      </c>
      <c r="AO1982" s="28" t="str">
        <f t="shared" si="11896"/>
        <v/>
      </c>
      <c r="AP1982" s="28" t="str">
        <f t="shared" si="11896"/>
        <v/>
      </c>
      <c r="AQ1982" s="28" t="str">
        <f t="shared" si="11896"/>
        <v/>
      </c>
      <c r="AR1982" s="28" t="str">
        <f t="shared" ref="AR1982:AV1982" si="11897">IFERROR(IF(FIND(AR$1,$F1982)&gt;1,"BME",""),"")</f>
        <v/>
      </c>
      <c r="AS1982" s="28" t="str">
        <f t="shared" si="11897"/>
        <v/>
      </c>
      <c r="AT1982" s="28" t="str">
        <f t="shared" si="11897"/>
        <v/>
      </c>
      <c r="AU1982" s="28" t="str">
        <f t="shared" si="11897"/>
        <v/>
      </c>
      <c r="AV1982" s="28" t="str">
        <f t="shared" si="11897"/>
        <v/>
      </c>
      <c r="AW1982" s="28" t="str">
        <f t="shared" ref="AW1982:BC1982" si="11898">IFERROR(IF(FIND(AW$1,$F1982)&gt;1,AW$1,""),"")</f>
        <v/>
      </c>
      <c r="AX1982" s="28" t="str">
        <f t="shared" si="11898"/>
        <v/>
      </c>
      <c r="AY1982" s="28" t="str">
        <f t="shared" si="11898"/>
        <v/>
      </c>
      <c r="AZ1982" s="28" t="str">
        <f t="shared" si="11898"/>
        <v/>
      </c>
      <c r="BA1982" s="28" t="str">
        <f t="shared" si="11898"/>
        <v/>
      </c>
      <c r="BB1982" s="28" t="str">
        <f t="shared" si="11898"/>
        <v/>
      </c>
      <c r="BC1982" s="28" t="str">
        <f t="shared" si="11898"/>
        <v/>
      </c>
      <c r="BD1982" s="28" t="str">
        <f t="shared" si="15"/>
        <v/>
      </c>
      <c r="BG1982" s="2" t="s">
        <v>13183</v>
      </c>
      <c r="BJ1982" s="28" t="str">
        <f t="shared" si="16"/>
        <v/>
      </c>
      <c r="BK1982" s="28" t="str">
        <f t="shared" si="17"/>
        <v/>
      </c>
      <c r="BL1982" s="2" t="s">
        <v>325</v>
      </c>
      <c r="BM1982" s="2" t="s">
        <v>98</v>
      </c>
      <c r="BU1982" s="50" t="s">
        <v>19838</v>
      </c>
      <c r="BV1982" s="12"/>
      <c r="BW1982" s="50"/>
      <c r="BX1982" s="50" t="s">
        <v>20138</v>
      </c>
      <c r="BY1982" s="42" t="str">
        <f t="shared" si="18"/>
        <v>Gender - Male;;Leeds;Chapel Allerton;</v>
      </c>
      <c r="BZ1982" s="72"/>
    </row>
    <row r="1983" spans="1:78" ht="15">
      <c r="A1983" s="16" t="s">
        <v>51</v>
      </c>
      <c r="B1983" s="28">
        <f>VLOOKUP(A1983,Organisations!$A$2:$B$7,2,FALSE)</f>
        <v>4</v>
      </c>
      <c r="C1983" s="16" t="s">
        <v>13185</v>
      </c>
      <c r="D1983" s="16" t="s">
        <v>13186</v>
      </c>
      <c r="E1983" s="28" t="str">
        <f t="shared" si="0"/>
        <v>The Church runs various groups and events, for example embroidery classes, fellowship groups, youth groups, men's forum.</v>
      </c>
      <c r="F1983" s="16" t="s">
        <v>13188</v>
      </c>
      <c r="G1983" s="16" t="s">
        <v>68</v>
      </c>
      <c r="H1983" s="17"/>
      <c r="K1983" s="26" t="s">
        <v>13189</v>
      </c>
      <c r="L1983" s="18"/>
      <c r="M1983" s="28" t="str">
        <f t="shared" ref="M1983:Q1983" si="11899">IFERROR(IF(FIND(M$1,$F1983)&gt;1,"Age - Children",""),"")</f>
        <v/>
      </c>
      <c r="N1983" s="28" t="str">
        <f t="shared" si="11899"/>
        <v/>
      </c>
      <c r="O1983" s="28" t="str">
        <f t="shared" si="11899"/>
        <v/>
      </c>
      <c r="P1983" s="28" t="str">
        <f t="shared" si="11899"/>
        <v/>
      </c>
      <c r="Q1983" s="28" t="str">
        <f t="shared" si="11899"/>
        <v>Age - Children</v>
      </c>
      <c r="R1983" s="28" t="str">
        <f t="shared" ref="R1983:T1983" si="11900">IFERROR(IF(FIND(R$1,$F1983)&gt;1,"Age - Elderly",""),"")</f>
        <v/>
      </c>
      <c r="S1983" s="28" t="str">
        <f t="shared" si="11900"/>
        <v/>
      </c>
      <c r="T1983" s="28" t="str">
        <f t="shared" si="11900"/>
        <v/>
      </c>
      <c r="U1983" s="28" t="str">
        <f t="shared" si="3"/>
        <v>Age - Children;</v>
      </c>
      <c r="V1983" s="28" t="str">
        <f t="shared" si="4"/>
        <v/>
      </c>
      <c r="X1983" s="28" t="str">
        <f t="shared" si="5"/>
        <v/>
      </c>
      <c r="Y1983" s="28" t="str">
        <f t="shared" si="6"/>
        <v/>
      </c>
      <c r="Z1983" s="28" t="str">
        <f t="shared" si="7"/>
        <v>Gender - Male</v>
      </c>
      <c r="AB1983" s="28" t="str">
        <f t="shared" si="8"/>
        <v/>
      </c>
      <c r="AD1983" s="28" t="str">
        <f t="shared" si="9"/>
        <v>Gender - Male;</v>
      </c>
      <c r="AG1983" s="28" t="str">
        <f t="shared" ref="AG1983:AL1983" si="11901">IFERROR(IF(FIND(AG$1,$F1983)&gt;1,AG$1,""),"")</f>
        <v/>
      </c>
      <c r="AH1983" s="28" t="str">
        <f t="shared" si="11901"/>
        <v/>
      </c>
      <c r="AI1983" s="28" t="str">
        <f t="shared" si="11901"/>
        <v/>
      </c>
      <c r="AJ1983" s="28" t="str">
        <f t="shared" si="11901"/>
        <v/>
      </c>
      <c r="AK1983" s="28" t="str">
        <f t="shared" si="11901"/>
        <v/>
      </c>
      <c r="AL1983" s="28" t="str">
        <f t="shared" si="11901"/>
        <v/>
      </c>
      <c r="AM1983" s="28" t="str">
        <f t="shared" si="11"/>
        <v/>
      </c>
      <c r="AN1983" s="28" t="str">
        <f t="shared" ref="AN1983:AQ1983" si="11902">IFERROR(IF(FIND(AN$1,$F1983)&gt;1,"Status - LGBT",""),"")</f>
        <v/>
      </c>
      <c r="AO1983" s="28" t="str">
        <f t="shared" si="11902"/>
        <v/>
      </c>
      <c r="AP1983" s="28" t="str">
        <f t="shared" si="11902"/>
        <v/>
      </c>
      <c r="AQ1983" s="28" t="str">
        <f t="shared" si="11902"/>
        <v/>
      </c>
      <c r="AR1983" s="28" t="str">
        <f t="shared" ref="AR1983:AV1983" si="11903">IFERROR(IF(FIND(AR$1,$F1983)&gt;1,"BME",""),"")</f>
        <v/>
      </c>
      <c r="AS1983" s="28" t="str">
        <f t="shared" si="11903"/>
        <v/>
      </c>
      <c r="AT1983" s="28" t="str">
        <f t="shared" si="11903"/>
        <v/>
      </c>
      <c r="AU1983" s="28" t="str">
        <f t="shared" si="11903"/>
        <v/>
      </c>
      <c r="AV1983" s="28" t="str">
        <f t="shared" si="11903"/>
        <v/>
      </c>
      <c r="AW1983" s="28" t="str">
        <f t="shared" ref="AW1983:BC1983" si="11904">IFERROR(IF(FIND(AW$1,$F1983)&gt;1,AW$1,""),"")</f>
        <v/>
      </c>
      <c r="AX1983" s="28" t="str">
        <f t="shared" si="11904"/>
        <v/>
      </c>
      <c r="AY1983" s="28" t="str">
        <f t="shared" si="11904"/>
        <v/>
      </c>
      <c r="AZ1983" s="28" t="str">
        <f t="shared" si="11904"/>
        <v/>
      </c>
      <c r="BA1983" s="28" t="str">
        <f t="shared" si="11904"/>
        <v/>
      </c>
      <c r="BB1983" s="28" t="str">
        <f t="shared" si="11904"/>
        <v/>
      </c>
      <c r="BC1983" s="28" t="str">
        <f t="shared" si="11904"/>
        <v/>
      </c>
      <c r="BD1983" s="28" t="str">
        <f t="shared" si="15"/>
        <v/>
      </c>
      <c r="BG1983" s="2" t="s">
        <v>13190</v>
      </c>
      <c r="BJ1983" s="28" t="str">
        <f t="shared" si="16"/>
        <v/>
      </c>
      <c r="BK1983" s="28" t="str">
        <f t="shared" si="17"/>
        <v/>
      </c>
      <c r="BL1983" s="2" t="s">
        <v>20139</v>
      </c>
      <c r="BM1983" s="2" t="s">
        <v>98</v>
      </c>
      <c r="BU1983" s="47" t="s">
        <v>749</v>
      </c>
      <c r="BV1983" s="18"/>
      <c r="BW1983" s="47"/>
      <c r="BX1983" s="47" t="s">
        <v>19860</v>
      </c>
      <c r="BY1983" s="42" t="str">
        <f t="shared" si="18"/>
        <v>Age - Children;;Gender - Male;;Harewood;</v>
      </c>
      <c r="BZ1983" s="73"/>
    </row>
    <row r="1984" spans="1:78" ht="15">
      <c r="A1984" s="10" t="s">
        <v>51</v>
      </c>
      <c r="B1984" s="28">
        <f>VLOOKUP(A1984,Organisations!$A$2:$B$7,2,FALSE)</f>
        <v>4</v>
      </c>
      <c r="C1984" s="10" t="s">
        <v>13192</v>
      </c>
      <c r="D1984" s="10" t="s">
        <v>13193</v>
      </c>
      <c r="E1984" s="28" t="str">
        <f t="shared" si="0"/>
        <v>Colton Methodist Church is a building in the heart of Colton village, designed not only to the glory of God, but also fo</v>
      </c>
      <c r="F1984" s="10" t="s">
        <v>13195</v>
      </c>
      <c r="G1984" s="10" t="s">
        <v>68</v>
      </c>
      <c r="H1984" s="11"/>
      <c r="K1984" s="59"/>
      <c r="L1984" s="10" t="s">
        <v>13196</v>
      </c>
      <c r="M1984" s="28" t="str">
        <f t="shared" ref="M1984:Q1984" si="11905">IFERROR(IF(FIND(M$1,$F1984)&gt;1,"Age - Children",""),"")</f>
        <v/>
      </c>
      <c r="N1984" s="28" t="str">
        <f t="shared" si="11905"/>
        <v/>
      </c>
      <c r="O1984" s="28" t="str">
        <f t="shared" si="11905"/>
        <v/>
      </c>
      <c r="P1984" s="28" t="str">
        <f t="shared" si="11905"/>
        <v/>
      </c>
      <c r="Q1984" s="28" t="str">
        <f t="shared" si="11905"/>
        <v/>
      </c>
      <c r="R1984" s="28" t="str">
        <f t="shared" ref="R1984:T1984" si="11906">IFERROR(IF(FIND(R$1,$F1984)&gt;1,"Age - Elderly",""),"")</f>
        <v/>
      </c>
      <c r="S1984" s="28" t="str">
        <f t="shared" si="11906"/>
        <v/>
      </c>
      <c r="T1984" s="28" t="str">
        <f t="shared" si="11906"/>
        <v/>
      </c>
      <c r="U1984" s="28" t="str">
        <f t="shared" si="3"/>
        <v/>
      </c>
      <c r="V1984" s="28" t="str">
        <f t="shared" si="4"/>
        <v/>
      </c>
      <c r="X1984" s="28" t="str">
        <f t="shared" si="5"/>
        <v/>
      </c>
      <c r="Y1984" s="28" t="str">
        <f t="shared" si="6"/>
        <v/>
      </c>
      <c r="Z1984" s="28" t="str">
        <f t="shared" si="7"/>
        <v/>
      </c>
      <c r="AB1984" s="28" t="str">
        <f t="shared" si="8"/>
        <v/>
      </c>
      <c r="AD1984" s="28" t="str">
        <f t="shared" si="9"/>
        <v/>
      </c>
      <c r="AG1984" s="28" t="str">
        <f t="shared" ref="AG1984:AL1984" si="11907">IFERROR(IF(FIND(AG$1,$F1984)&gt;1,AG$1,""),"")</f>
        <v/>
      </c>
      <c r="AH1984" s="28" t="str">
        <f t="shared" si="11907"/>
        <v/>
      </c>
      <c r="AI1984" s="28" t="str">
        <f t="shared" si="11907"/>
        <v/>
      </c>
      <c r="AJ1984" s="28" t="str">
        <f t="shared" si="11907"/>
        <v/>
      </c>
      <c r="AK1984" s="28" t="str">
        <f t="shared" si="11907"/>
        <v/>
      </c>
      <c r="AL1984" s="28" t="str">
        <f t="shared" si="11907"/>
        <v/>
      </c>
      <c r="AM1984" s="28" t="str">
        <f t="shared" si="11"/>
        <v/>
      </c>
      <c r="AN1984" s="28" t="str">
        <f t="shared" ref="AN1984:AQ1984" si="11908">IFERROR(IF(FIND(AN$1,$F1984)&gt;1,"Status - LGBT",""),"")</f>
        <v/>
      </c>
      <c r="AO1984" s="28" t="str">
        <f t="shared" si="11908"/>
        <v/>
      </c>
      <c r="AP1984" s="28" t="str">
        <f t="shared" si="11908"/>
        <v/>
      </c>
      <c r="AQ1984" s="28" t="str">
        <f t="shared" si="11908"/>
        <v/>
      </c>
      <c r="AR1984" s="28" t="str">
        <f t="shared" ref="AR1984:AV1984" si="11909">IFERROR(IF(FIND(AR$1,$F1984)&gt;1,"BME",""),"")</f>
        <v/>
      </c>
      <c r="AS1984" s="28" t="str">
        <f t="shared" si="11909"/>
        <v/>
      </c>
      <c r="AT1984" s="28" t="str">
        <f t="shared" si="11909"/>
        <v/>
      </c>
      <c r="AU1984" s="28" t="str">
        <f t="shared" si="11909"/>
        <v/>
      </c>
      <c r="AV1984" s="28" t="str">
        <f t="shared" si="11909"/>
        <v/>
      </c>
      <c r="AW1984" s="28" t="str">
        <f t="shared" ref="AW1984:BC1984" si="11910">IFERROR(IF(FIND(AW$1,$F1984)&gt;1,AW$1,""),"")</f>
        <v/>
      </c>
      <c r="AX1984" s="28" t="str">
        <f t="shared" si="11910"/>
        <v/>
      </c>
      <c r="AY1984" s="28" t="str">
        <f t="shared" si="11910"/>
        <v/>
      </c>
      <c r="AZ1984" s="28" t="str">
        <f t="shared" si="11910"/>
        <v/>
      </c>
      <c r="BA1984" s="28" t="str">
        <f t="shared" si="11910"/>
        <v/>
      </c>
      <c r="BB1984" s="28" t="str">
        <f t="shared" si="11910"/>
        <v/>
      </c>
      <c r="BC1984" s="28" t="str">
        <f t="shared" si="11910"/>
        <v/>
      </c>
      <c r="BD1984" s="28" t="str">
        <f t="shared" si="15"/>
        <v/>
      </c>
      <c r="BG1984" s="2" t="s">
        <v>13197</v>
      </c>
      <c r="BJ1984" s="28" t="str">
        <f t="shared" si="16"/>
        <v/>
      </c>
      <c r="BK1984" s="28" t="str">
        <f t="shared" si="17"/>
        <v/>
      </c>
      <c r="BL1984" s="2" t="s">
        <v>20140</v>
      </c>
      <c r="BM1984" s="2" t="s">
        <v>98</v>
      </c>
      <c r="BU1984" s="50" t="s">
        <v>801</v>
      </c>
      <c r="BV1984" s="12"/>
      <c r="BW1984" s="50"/>
      <c r="BX1984" s="50" t="s">
        <v>19860</v>
      </c>
      <c r="BY1984" s="42" t="str">
        <f t="shared" si="18"/>
        <v>Temple Newsam;</v>
      </c>
      <c r="BZ1984" s="72"/>
    </row>
    <row r="1985" spans="1:78" ht="15">
      <c r="A1985" s="16" t="s">
        <v>51</v>
      </c>
      <c r="B1985" s="28">
        <f>VLOOKUP(A1985,Organisations!$A$2:$B$7,2,FALSE)</f>
        <v>4</v>
      </c>
      <c r="C1985" s="16" t="s">
        <v>13199</v>
      </c>
      <c r="D1985" s="16" t="s">
        <v>13200</v>
      </c>
      <c r="E1985" s="28" t="str">
        <f t="shared" si="0"/>
        <v>Teaching children and adults Czech language, History and Geography. Organizing parents workshops.</v>
      </c>
      <c r="F1985" s="16" t="s">
        <v>13201</v>
      </c>
      <c r="G1985" s="16" t="s">
        <v>68</v>
      </c>
      <c r="H1985" s="17"/>
      <c r="K1985" s="26" t="s">
        <v>13202</v>
      </c>
      <c r="L1985" s="16" t="s">
        <v>13203</v>
      </c>
      <c r="M1985" s="28" t="str">
        <f t="shared" ref="M1985:Q1985" si="11911">IFERROR(IF(FIND(M$1,$F1985)&gt;1,"Age - Children",""),"")</f>
        <v>Age - Children</v>
      </c>
      <c r="N1985" s="28" t="str">
        <f t="shared" si="11911"/>
        <v/>
      </c>
      <c r="O1985" s="28" t="str">
        <f t="shared" si="11911"/>
        <v/>
      </c>
      <c r="P1985" s="28" t="str">
        <f t="shared" si="11911"/>
        <v/>
      </c>
      <c r="Q1985" s="28" t="str">
        <f t="shared" si="11911"/>
        <v/>
      </c>
      <c r="R1985" s="28" t="str">
        <f t="shared" ref="R1985:T1985" si="11912">IFERROR(IF(FIND(R$1,$F1985)&gt;1,"Age - Elderly",""),"")</f>
        <v/>
      </c>
      <c r="S1985" s="28" t="str">
        <f t="shared" si="11912"/>
        <v/>
      </c>
      <c r="T1985" s="28" t="str">
        <f t="shared" si="11912"/>
        <v/>
      </c>
      <c r="U1985" s="28" t="str">
        <f t="shared" si="3"/>
        <v>Age - Children;</v>
      </c>
      <c r="V1985" s="28" t="str">
        <f t="shared" si="4"/>
        <v/>
      </c>
      <c r="X1985" s="28" t="str">
        <f t="shared" si="5"/>
        <v/>
      </c>
      <c r="Y1985" s="28" t="str">
        <f t="shared" si="6"/>
        <v/>
      </c>
      <c r="Z1985" s="28" t="str">
        <f t="shared" si="7"/>
        <v/>
      </c>
      <c r="AB1985" s="28" t="str">
        <f t="shared" si="8"/>
        <v/>
      </c>
      <c r="AD1985" s="28" t="str">
        <f t="shared" si="9"/>
        <v/>
      </c>
      <c r="AG1985" s="28" t="str">
        <f t="shared" ref="AG1985:AL1985" si="11913">IFERROR(IF(FIND(AG$1,$F1985)&gt;1,AG$1,""),"")</f>
        <v/>
      </c>
      <c r="AH1985" s="28" t="str">
        <f t="shared" si="11913"/>
        <v/>
      </c>
      <c r="AI1985" s="28" t="str">
        <f t="shared" si="11913"/>
        <v/>
      </c>
      <c r="AJ1985" s="28" t="str">
        <f t="shared" si="11913"/>
        <v/>
      </c>
      <c r="AK1985" s="28" t="str">
        <f t="shared" si="11913"/>
        <v/>
      </c>
      <c r="AL1985" s="28" t="str">
        <f t="shared" si="11913"/>
        <v/>
      </c>
      <c r="AM1985" s="28" t="str">
        <f t="shared" si="11"/>
        <v/>
      </c>
      <c r="AN1985" s="28" t="str">
        <f t="shared" ref="AN1985:AQ1985" si="11914">IFERROR(IF(FIND(AN$1,$F1985)&gt;1,"Status - LGBT",""),"")</f>
        <v/>
      </c>
      <c r="AO1985" s="28" t="str">
        <f t="shared" si="11914"/>
        <v/>
      </c>
      <c r="AP1985" s="28" t="str">
        <f t="shared" si="11914"/>
        <v/>
      </c>
      <c r="AQ1985" s="28" t="str">
        <f t="shared" si="11914"/>
        <v/>
      </c>
      <c r="AR1985" s="28" t="str">
        <f t="shared" ref="AR1985:AV1985" si="11915">IFERROR(IF(FIND(AR$1,$F1985)&gt;1,"BME",""),"")</f>
        <v/>
      </c>
      <c r="AS1985" s="28" t="str">
        <f t="shared" si="11915"/>
        <v/>
      </c>
      <c r="AT1985" s="28" t="str">
        <f t="shared" si="11915"/>
        <v/>
      </c>
      <c r="AU1985" s="28" t="str">
        <f t="shared" si="11915"/>
        <v/>
      </c>
      <c r="AV1985" s="28" t="str">
        <f t="shared" si="11915"/>
        <v/>
      </c>
      <c r="AW1985" s="28" t="str">
        <f t="shared" ref="AW1985:BC1985" si="11916">IFERROR(IF(FIND(AW$1,$F1985)&gt;1,AW$1,""),"")</f>
        <v/>
      </c>
      <c r="AX1985" s="28" t="str">
        <f t="shared" si="11916"/>
        <v/>
      </c>
      <c r="AY1985" s="28" t="str">
        <f t="shared" si="11916"/>
        <v/>
      </c>
      <c r="AZ1985" s="28" t="str">
        <f t="shared" si="11916"/>
        <v/>
      </c>
      <c r="BA1985" s="28" t="str">
        <f t="shared" si="11916"/>
        <v/>
      </c>
      <c r="BB1985" s="28" t="str">
        <f t="shared" si="11916"/>
        <v/>
      </c>
      <c r="BC1985" s="28" t="str">
        <f t="shared" si="11916"/>
        <v/>
      </c>
      <c r="BD1985" s="28" t="str">
        <f t="shared" si="15"/>
        <v/>
      </c>
      <c r="BG1985" s="2" t="s">
        <v>13204</v>
      </c>
      <c r="BJ1985" s="28" t="str">
        <f t="shared" si="16"/>
        <v/>
      </c>
      <c r="BK1985" s="28" t="str">
        <f t="shared" si="17"/>
        <v/>
      </c>
      <c r="BL1985" s="2" t="s">
        <v>20141</v>
      </c>
      <c r="BM1985" s="2" t="s">
        <v>98</v>
      </c>
      <c r="BU1985" s="47" t="s">
        <v>95</v>
      </c>
      <c r="BV1985" s="18"/>
      <c r="BW1985" s="47"/>
      <c r="BX1985" s="47" t="s">
        <v>20142</v>
      </c>
      <c r="BY1985" s="42" t="str">
        <f t="shared" si="18"/>
        <v>Age - Children;;Leeds;</v>
      </c>
      <c r="BZ1985" s="73"/>
    </row>
    <row r="1986" spans="1:78" ht="15">
      <c r="A1986" s="10" t="s">
        <v>51</v>
      </c>
      <c r="B1986" s="28">
        <f>VLOOKUP(A1986,Organisations!$A$2:$B$7,2,FALSE)</f>
        <v>4</v>
      </c>
      <c r="C1986" s="10" t="s">
        <v>13206</v>
      </c>
      <c r="D1986" s="10" t="s">
        <v>13207</v>
      </c>
      <c r="E1986" s="28" t="str">
        <f t="shared" si="0"/>
        <v>Common Purpose runs courses which give people the inspiration, skills and connections to become better leaders at work a</v>
      </c>
      <c r="F1986" s="10" t="s">
        <v>13209</v>
      </c>
      <c r="G1986" s="10" t="s">
        <v>68</v>
      </c>
      <c r="H1986" s="11"/>
      <c r="K1986" s="30" t="s">
        <v>13210</v>
      </c>
      <c r="L1986" s="10" t="s">
        <v>13211</v>
      </c>
      <c r="M1986" s="28" t="str">
        <f t="shared" ref="M1986:Q1986" si="11917">IFERROR(IF(FIND(M$1,$F1986)&gt;1,"Age - Children",""),"")</f>
        <v/>
      </c>
      <c r="N1986" s="28" t="str">
        <f t="shared" si="11917"/>
        <v/>
      </c>
      <c r="O1986" s="28" t="str">
        <f t="shared" si="11917"/>
        <v/>
      </c>
      <c r="P1986" s="28" t="str">
        <f t="shared" si="11917"/>
        <v/>
      </c>
      <c r="Q1986" s="28" t="str">
        <f t="shared" si="11917"/>
        <v/>
      </c>
      <c r="R1986" s="28" t="str">
        <f t="shared" ref="R1986:T1986" si="11918">IFERROR(IF(FIND(R$1,$F1986)&gt;1,"Age - Elderly",""),"")</f>
        <v/>
      </c>
      <c r="S1986" s="28" t="str">
        <f t="shared" si="11918"/>
        <v/>
      </c>
      <c r="T1986" s="28" t="str">
        <f t="shared" si="11918"/>
        <v/>
      </c>
      <c r="U1986" s="28" t="str">
        <f t="shared" si="3"/>
        <v/>
      </c>
      <c r="V1986" s="28" t="str">
        <f t="shared" si="4"/>
        <v/>
      </c>
      <c r="X1986" s="28" t="str">
        <f t="shared" si="5"/>
        <v/>
      </c>
      <c r="Y1986" s="28" t="str">
        <f t="shared" si="6"/>
        <v/>
      </c>
      <c r="Z1986" s="28" t="str">
        <f t="shared" si="7"/>
        <v/>
      </c>
      <c r="AB1986" s="28" t="str">
        <f t="shared" si="8"/>
        <v/>
      </c>
      <c r="AD1986" s="28" t="str">
        <f t="shared" si="9"/>
        <v/>
      </c>
      <c r="AG1986" s="28" t="str">
        <f t="shared" ref="AG1986:AL1986" si="11919">IFERROR(IF(FIND(AG$1,$F1986)&gt;1,AG$1,""),"")</f>
        <v/>
      </c>
      <c r="AH1986" s="28" t="str">
        <f t="shared" si="11919"/>
        <v/>
      </c>
      <c r="AI1986" s="28" t="str">
        <f t="shared" si="11919"/>
        <v/>
      </c>
      <c r="AJ1986" s="28" t="str">
        <f t="shared" si="11919"/>
        <v/>
      </c>
      <c r="AK1986" s="28" t="str">
        <f t="shared" si="11919"/>
        <v/>
      </c>
      <c r="AL1986" s="28" t="str">
        <f t="shared" si="11919"/>
        <v/>
      </c>
      <c r="AM1986" s="28" t="str">
        <f t="shared" si="11"/>
        <v/>
      </c>
      <c r="AN1986" s="28" t="str">
        <f t="shared" ref="AN1986:AQ1986" si="11920">IFERROR(IF(FIND(AN$1,$F1986)&gt;1,"Status - LGBT",""),"")</f>
        <v/>
      </c>
      <c r="AO1986" s="28" t="str">
        <f t="shared" si="11920"/>
        <v/>
      </c>
      <c r="AP1986" s="28" t="str">
        <f t="shared" si="11920"/>
        <v/>
      </c>
      <c r="AQ1986" s="28" t="str">
        <f t="shared" si="11920"/>
        <v/>
      </c>
      <c r="AR1986" s="28" t="str">
        <f t="shared" ref="AR1986:AV1986" si="11921">IFERROR(IF(FIND(AR$1,$F1986)&gt;1,"BME",""),"")</f>
        <v/>
      </c>
      <c r="AS1986" s="28" t="str">
        <f t="shared" si="11921"/>
        <v/>
      </c>
      <c r="AT1986" s="28" t="str">
        <f t="shared" si="11921"/>
        <v/>
      </c>
      <c r="AU1986" s="28" t="str">
        <f t="shared" si="11921"/>
        <v/>
      </c>
      <c r="AV1986" s="28" t="str">
        <f t="shared" si="11921"/>
        <v/>
      </c>
      <c r="AW1986" s="28" t="str">
        <f t="shared" ref="AW1986:BC1986" si="11922">IFERROR(IF(FIND(AW$1,$F1986)&gt;1,AW$1,""),"")</f>
        <v/>
      </c>
      <c r="AX1986" s="28" t="str">
        <f t="shared" si="11922"/>
        <v/>
      </c>
      <c r="AY1986" s="28" t="str">
        <f t="shared" si="11922"/>
        <v/>
      </c>
      <c r="AZ1986" s="28" t="str">
        <f t="shared" si="11922"/>
        <v/>
      </c>
      <c r="BA1986" s="28" t="str">
        <f t="shared" si="11922"/>
        <v/>
      </c>
      <c r="BB1986" s="28" t="str">
        <f t="shared" si="11922"/>
        <v/>
      </c>
      <c r="BC1986" s="28" t="str">
        <f t="shared" si="11922"/>
        <v/>
      </c>
      <c r="BD1986" s="28" t="str">
        <f t="shared" si="15"/>
        <v/>
      </c>
      <c r="BG1986" s="2" t="s">
        <v>13212</v>
      </c>
      <c r="BJ1986" s="28" t="str">
        <f t="shared" si="16"/>
        <v/>
      </c>
      <c r="BK1986" s="28" t="str">
        <f t="shared" si="17"/>
        <v/>
      </c>
      <c r="BL1986" s="2" t="s">
        <v>20143</v>
      </c>
      <c r="BM1986" s="2" t="s">
        <v>98</v>
      </c>
      <c r="BU1986" s="50" t="s">
        <v>19866</v>
      </c>
      <c r="BV1986" s="12"/>
      <c r="BW1986" s="50"/>
      <c r="BX1986" s="50" t="s">
        <v>20144</v>
      </c>
      <c r="BY1986" s="42" t="str">
        <f t="shared" si="18"/>
        <v>Leeds;City;Hunslet;</v>
      </c>
      <c r="BZ1986" s="72"/>
    </row>
    <row r="1987" spans="1:78" ht="15">
      <c r="A1987" s="16" t="s">
        <v>51</v>
      </c>
      <c r="B1987" s="28">
        <f>VLOOKUP(A1987,Organisations!$A$2:$B$7,2,FALSE)</f>
        <v>4</v>
      </c>
      <c r="C1987" s="16" t="s">
        <v>13214</v>
      </c>
      <c r="D1987" s="16" t="s">
        <v>13215</v>
      </c>
      <c r="E1987" s="28" t="str">
        <f t="shared" si="0"/>
        <v xml:space="preserve">CODESSA's aim is to relieve poverty and unemployment for disadvantaged individuals, especially people from Black, Asian </v>
      </c>
      <c r="F1987" s="16" t="s">
        <v>13217</v>
      </c>
      <c r="G1987" s="16" t="s">
        <v>68</v>
      </c>
      <c r="H1987" s="17"/>
      <c r="K1987" s="26" t="s">
        <v>13218</v>
      </c>
      <c r="L1987" s="16" t="s">
        <v>13219</v>
      </c>
      <c r="M1987" s="28" t="str">
        <f t="shared" ref="M1987:Q1987" si="11923">IFERROR(IF(FIND(M$1,$F1987)&gt;1,"Age - Children",""),"")</f>
        <v/>
      </c>
      <c r="N1987" s="28" t="str">
        <f t="shared" si="11923"/>
        <v/>
      </c>
      <c r="O1987" s="28" t="str">
        <f t="shared" si="11923"/>
        <v/>
      </c>
      <c r="P1987" s="28" t="str">
        <f t="shared" si="11923"/>
        <v/>
      </c>
      <c r="Q1987" s="28" t="str">
        <f t="shared" si="11923"/>
        <v/>
      </c>
      <c r="R1987" s="28" t="str">
        <f t="shared" ref="R1987:T1987" si="11924">IFERROR(IF(FIND(R$1,$F1987)&gt;1,"Age - Elderly",""),"")</f>
        <v/>
      </c>
      <c r="S1987" s="28" t="str">
        <f t="shared" si="11924"/>
        <v/>
      </c>
      <c r="T1987" s="28" t="str">
        <f t="shared" si="11924"/>
        <v/>
      </c>
      <c r="U1987" s="28" t="str">
        <f t="shared" si="3"/>
        <v/>
      </c>
      <c r="V1987" s="28" t="str">
        <f t="shared" si="4"/>
        <v/>
      </c>
      <c r="X1987" s="28" t="str">
        <f t="shared" si="5"/>
        <v/>
      </c>
      <c r="Y1987" s="28" t="str">
        <f t="shared" si="6"/>
        <v/>
      </c>
      <c r="Z1987" s="28" t="str">
        <f t="shared" si="7"/>
        <v>Gender - Male</v>
      </c>
      <c r="AB1987" s="28" t="str">
        <f t="shared" si="8"/>
        <v/>
      </c>
      <c r="AD1987" s="28" t="str">
        <f t="shared" si="9"/>
        <v>Gender - Male;</v>
      </c>
      <c r="AG1987" s="28" t="str">
        <f t="shared" ref="AG1987:AL1987" si="11925">IFERROR(IF(FIND(AG$1,$F1987)&gt;1,AG$1,""),"")</f>
        <v/>
      </c>
      <c r="AH1987" s="28" t="str">
        <f t="shared" si="11925"/>
        <v/>
      </c>
      <c r="AI1987" s="28" t="str">
        <f t="shared" si="11925"/>
        <v/>
      </c>
      <c r="AJ1987" s="28" t="str">
        <f t="shared" si="11925"/>
        <v/>
      </c>
      <c r="AK1987" s="28" t="str">
        <f t="shared" si="11925"/>
        <v/>
      </c>
      <c r="AL1987" s="28" t="str">
        <f t="shared" si="11925"/>
        <v/>
      </c>
      <c r="AM1987" s="28" t="str">
        <f t="shared" si="11"/>
        <v/>
      </c>
      <c r="AN1987" s="28" t="str">
        <f t="shared" ref="AN1987:AQ1987" si="11926">IFERROR(IF(FIND(AN$1,$F1987)&gt;1,"Status - LGBT",""),"")</f>
        <v/>
      </c>
      <c r="AO1987" s="28" t="str">
        <f t="shared" si="11926"/>
        <v/>
      </c>
      <c r="AP1987" s="28" t="str">
        <f t="shared" si="11926"/>
        <v/>
      </c>
      <c r="AQ1987" s="28" t="str">
        <f t="shared" si="11926"/>
        <v/>
      </c>
      <c r="AR1987" s="28" t="str">
        <f t="shared" ref="AR1987:AV1987" si="11927">IFERROR(IF(FIND(AR$1,$F1987)&gt;1,"BME",""),"")</f>
        <v/>
      </c>
      <c r="AS1987" s="28" t="str">
        <f t="shared" si="11927"/>
        <v>BME</v>
      </c>
      <c r="AT1987" s="28" t="str">
        <f t="shared" si="11927"/>
        <v>BME</v>
      </c>
      <c r="AU1987" s="28" t="str">
        <f t="shared" si="11927"/>
        <v>BME</v>
      </c>
      <c r="AV1987" s="28" t="str">
        <f t="shared" si="11927"/>
        <v>BME</v>
      </c>
      <c r="AW1987" s="28" t="str">
        <f t="shared" ref="AW1987:BC1987" si="11928">IFERROR(IF(FIND(AW$1,$F1987)&gt;1,AW$1,""),"")</f>
        <v/>
      </c>
      <c r="AX1987" s="28" t="str">
        <f t="shared" si="11928"/>
        <v/>
      </c>
      <c r="AY1987" s="28" t="str">
        <f t="shared" si="11928"/>
        <v/>
      </c>
      <c r="AZ1987" s="28" t="str">
        <f t="shared" si="11928"/>
        <v/>
      </c>
      <c r="BA1987" s="28" t="str">
        <f t="shared" si="11928"/>
        <v/>
      </c>
      <c r="BB1987" s="28" t="str">
        <f t="shared" si="11928"/>
        <v/>
      </c>
      <c r="BC1987" s="28" t="str">
        <f t="shared" si="11928"/>
        <v/>
      </c>
      <c r="BD1987" s="28" t="str">
        <f t="shared" si="15"/>
        <v>BME;BME;BME;BME;</v>
      </c>
      <c r="BG1987" s="2" t="s">
        <v>13220</v>
      </c>
      <c r="BJ1987" s="28" t="str">
        <f t="shared" si="16"/>
        <v/>
      </c>
      <c r="BK1987" s="28" t="str">
        <f t="shared" si="17"/>
        <v/>
      </c>
      <c r="BL1987" s="2" t="s">
        <v>1273</v>
      </c>
      <c r="BM1987" s="2" t="s">
        <v>98</v>
      </c>
      <c r="BU1987" s="18"/>
      <c r="BV1987" s="18"/>
      <c r="BW1987" s="47"/>
      <c r="BX1987" s="47" t="s">
        <v>20145</v>
      </c>
      <c r="BY1987" s="42" t="str">
        <f t="shared" si="18"/>
        <v>Gender - Male;;BME;BME;BME;BME;;</v>
      </c>
      <c r="BZ1987" s="73"/>
    </row>
    <row r="1988" spans="1:78" ht="15">
      <c r="A1988" s="10" t="s">
        <v>51</v>
      </c>
      <c r="B1988" s="28">
        <f>VLOOKUP(A1988,Organisations!$A$2:$B$7,2,FALSE)</f>
        <v>4</v>
      </c>
      <c r="C1988" s="10" t="s">
        <v>13222</v>
      </c>
      <c r="D1988" s="10" t="s">
        <v>13223</v>
      </c>
      <c r="E1988" s="28" t="str">
        <f t="shared" si="0"/>
        <v>To improve the reading, writing and number skills of all school children aged 6 - 14 in order to help raise the achievem</v>
      </c>
      <c r="F1988" s="10" t="s">
        <v>13225</v>
      </c>
      <c r="G1988" s="10" t="s">
        <v>68</v>
      </c>
      <c r="H1988" s="53"/>
      <c r="K1988" s="30" t="s">
        <v>13226</v>
      </c>
      <c r="L1988" s="10" t="s">
        <v>13227</v>
      </c>
      <c r="M1988" s="28" t="str">
        <f t="shared" ref="M1988:Q1988" si="11929">IFERROR(IF(FIND(M$1,$F1988)&gt;1,"Age - Children",""),"")</f>
        <v>Age - Children</v>
      </c>
      <c r="N1988" s="28" t="str">
        <f t="shared" si="11929"/>
        <v/>
      </c>
      <c r="O1988" s="28" t="str">
        <f t="shared" si="11929"/>
        <v/>
      </c>
      <c r="P1988" s="28" t="str">
        <f t="shared" si="11929"/>
        <v/>
      </c>
      <c r="Q1988" s="28" t="str">
        <f t="shared" si="11929"/>
        <v/>
      </c>
      <c r="R1988" s="28" t="str">
        <f t="shared" ref="R1988:T1988" si="11930">IFERROR(IF(FIND(R$1,$F1988)&gt;1,"Age - Elderly",""),"")</f>
        <v/>
      </c>
      <c r="S1988" s="28" t="str">
        <f t="shared" si="11930"/>
        <v/>
      </c>
      <c r="T1988" s="28" t="str">
        <f t="shared" si="11930"/>
        <v/>
      </c>
      <c r="U1988" s="28" t="str">
        <f t="shared" si="3"/>
        <v>Age - Children;</v>
      </c>
      <c r="V1988" s="28" t="str">
        <f t="shared" si="4"/>
        <v/>
      </c>
      <c r="X1988" s="28" t="str">
        <f t="shared" si="5"/>
        <v/>
      </c>
      <c r="Y1988" s="28" t="str">
        <f t="shared" si="6"/>
        <v/>
      </c>
      <c r="Z1988" s="28" t="str">
        <f t="shared" si="7"/>
        <v>Gender - Male</v>
      </c>
      <c r="AB1988" s="28" t="str">
        <f t="shared" si="8"/>
        <v/>
      </c>
      <c r="AD1988" s="28" t="str">
        <f t="shared" si="9"/>
        <v>Gender - Male;</v>
      </c>
      <c r="AG1988" s="28" t="str">
        <f t="shared" ref="AG1988:AL1988" si="11931">IFERROR(IF(FIND(AG$1,$F1988)&gt;1,AG$1,""),"")</f>
        <v/>
      </c>
      <c r="AH1988" s="28" t="str">
        <f t="shared" si="11931"/>
        <v/>
      </c>
      <c r="AI1988" s="28" t="str">
        <f t="shared" si="11931"/>
        <v/>
      </c>
      <c r="AJ1988" s="28" t="str">
        <f t="shared" si="11931"/>
        <v/>
      </c>
      <c r="AK1988" s="28" t="str">
        <f t="shared" si="11931"/>
        <v/>
      </c>
      <c r="AL1988" s="28" t="str">
        <f t="shared" si="11931"/>
        <v/>
      </c>
      <c r="AM1988" s="28" t="str">
        <f t="shared" si="11"/>
        <v/>
      </c>
      <c r="AN1988" s="28" t="str">
        <f t="shared" ref="AN1988:AQ1988" si="11932">IFERROR(IF(FIND(AN$1,$F1988)&gt;1,"Status - LGBT",""),"")</f>
        <v/>
      </c>
      <c r="AO1988" s="28" t="str">
        <f t="shared" si="11932"/>
        <v/>
      </c>
      <c r="AP1988" s="28" t="str">
        <f t="shared" si="11932"/>
        <v/>
      </c>
      <c r="AQ1988" s="28" t="str">
        <f t="shared" si="11932"/>
        <v/>
      </c>
      <c r="AR1988" s="28" t="str">
        <f t="shared" ref="AR1988:AV1988" si="11933">IFERROR(IF(FIND(AR$1,$F1988)&gt;1,"BME",""),"")</f>
        <v/>
      </c>
      <c r="AS1988" s="28" t="str">
        <f t="shared" si="11933"/>
        <v/>
      </c>
      <c r="AT1988" s="28" t="str">
        <f t="shared" si="11933"/>
        <v/>
      </c>
      <c r="AU1988" s="28" t="str">
        <f t="shared" si="11933"/>
        <v/>
      </c>
      <c r="AV1988" s="28" t="str">
        <f t="shared" si="11933"/>
        <v/>
      </c>
      <c r="AW1988" s="28" t="str">
        <f t="shared" ref="AW1988:BC1988" si="11934">IFERROR(IF(FIND(AW$1,$F1988)&gt;1,AW$1,""),"")</f>
        <v/>
      </c>
      <c r="AX1988" s="28" t="str">
        <f t="shared" si="11934"/>
        <v/>
      </c>
      <c r="AY1988" s="28" t="str">
        <f t="shared" si="11934"/>
        <v/>
      </c>
      <c r="AZ1988" s="28" t="str">
        <f t="shared" si="11934"/>
        <v/>
      </c>
      <c r="BA1988" s="28" t="str">
        <f t="shared" si="11934"/>
        <v/>
      </c>
      <c r="BB1988" s="28" t="str">
        <f t="shared" si="11934"/>
        <v/>
      </c>
      <c r="BC1988" s="28" t="str">
        <f t="shared" si="11934"/>
        <v/>
      </c>
      <c r="BD1988" s="28" t="str">
        <f t="shared" si="15"/>
        <v/>
      </c>
      <c r="BG1988" s="2" t="s">
        <v>13228</v>
      </c>
      <c r="BJ1988" s="28" t="str">
        <f t="shared" si="16"/>
        <v/>
      </c>
      <c r="BK1988" s="28" t="str">
        <f t="shared" si="17"/>
        <v/>
      </c>
      <c r="BL1988" s="2" t="s">
        <v>20146</v>
      </c>
      <c r="BM1988" s="2" t="s">
        <v>98</v>
      </c>
      <c r="BQ1988" s="2" t="s">
        <v>2863</v>
      </c>
      <c r="BU1988" s="50" t="s">
        <v>19838</v>
      </c>
      <c r="BV1988" s="12"/>
      <c r="BW1988" s="50"/>
      <c r="BX1988" s="50" t="s">
        <v>20147</v>
      </c>
      <c r="BY1988" s="42" t="str">
        <f t="shared" si="18"/>
        <v>Age - Children;;Gender - Male;;Leeds;Chapel Allerton;</v>
      </c>
      <c r="BZ1988" s="72"/>
    </row>
    <row r="1989" spans="1:78" ht="15">
      <c r="A1989" s="16" t="s">
        <v>51</v>
      </c>
      <c r="B1989" s="28">
        <f>VLOOKUP(A1989,Organisations!$A$2:$B$7,2,FALSE)</f>
        <v>4</v>
      </c>
      <c r="C1989" s="23" t="s">
        <v>1251</v>
      </c>
      <c r="D1989" s="23" t="s">
        <v>1252</v>
      </c>
      <c r="E1989" s="28" t="str">
        <f t="shared" si="0"/>
        <v>Client focused mental health services which value diversity, instil hope and improve quality of life through recovery. T</v>
      </c>
      <c r="F1989" s="16" t="s">
        <v>13231</v>
      </c>
      <c r="G1989" s="16" t="s">
        <v>68</v>
      </c>
      <c r="H1989" s="17"/>
      <c r="K1989" s="26" t="s">
        <v>1255</v>
      </c>
      <c r="L1989" s="16" t="s">
        <v>4140</v>
      </c>
      <c r="M1989" s="28" t="str">
        <f t="shared" ref="M1989:Q1989" si="11935">IFERROR(IF(FIND(M$1,$F1989)&gt;1,"Age - Children",""),"")</f>
        <v/>
      </c>
      <c r="N1989" s="28" t="str">
        <f t="shared" si="11935"/>
        <v/>
      </c>
      <c r="O1989" s="28" t="str">
        <f t="shared" si="11935"/>
        <v/>
      </c>
      <c r="P1989" s="28" t="str">
        <f t="shared" si="11935"/>
        <v/>
      </c>
      <c r="Q1989" s="28" t="str">
        <f t="shared" si="11935"/>
        <v/>
      </c>
      <c r="R1989" s="28" t="str">
        <f t="shared" ref="R1989:T1989" si="11936">IFERROR(IF(FIND(R$1,$F1989)&gt;1,"Age - Elderly",""),"")</f>
        <v/>
      </c>
      <c r="S1989" s="28" t="str">
        <f t="shared" si="11936"/>
        <v/>
      </c>
      <c r="T1989" s="28" t="str">
        <f t="shared" si="11936"/>
        <v/>
      </c>
      <c r="U1989" s="28" t="str">
        <f t="shared" si="3"/>
        <v/>
      </c>
      <c r="V1989" s="28" t="str">
        <f t="shared" si="4"/>
        <v/>
      </c>
      <c r="X1989" s="28" t="str">
        <f t="shared" si="5"/>
        <v/>
      </c>
      <c r="Y1989" s="28" t="str">
        <f t="shared" si="6"/>
        <v/>
      </c>
      <c r="Z1989" s="28" t="str">
        <f t="shared" si="7"/>
        <v>Gender - Male</v>
      </c>
      <c r="AB1989" s="28" t="str">
        <f t="shared" si="8"/>
        <v/>
      </c>
      <c r="AD1989" s="28" t="str">
        <f t="shared" si="9"/>
        <v>Gender - Male;</v>
      </c>
      <c r="AG1989" s="28" t="str">
        <f t="shared" ref="AG1989:AL1989" si="11937">IFERROR(IF(FIND(AG$1,$F1989)&gt;1,AG$1,""),"")</f>
        <v/>
      </c>
      <c r="AH1989" s="28" t="str">
        <f t="shared" si="11937"/>
        <v/>
      </c>
      <c r="AI1989" s="28" t="str">
        <f t="shared" si="11937"/>
        <v/>
      </c>
      <c r="AJ1989" s="28" t="str">
        <f t="shared" si="11937"/>
        <v/>
      </c>
      <c r="AK1989" s="28" t="str">
        <f t="shared" si="11937"/>
        <v/>
      </c>
      <c r="AL1989" s="28" t="str">
        <f t="shared" si="11937"/>
        <v/>
      </c>
      <c r="AM1989" s="28" t="str">
        <f t="shared" si="11"/>
        <v/>
      </c>
      <c r="AN1989" s="28" t="str">
        <f t="shared" ref="AN1989:AQ1989" si="11938">IFERROR(IF(FIND(AN$1,$F1989)&gt;1,"Status - LGBT",""),"")</f>
        <v/>
      </c>
      <c r="AO1989" s="28" t="str">
        <f t="shared" si="11938"/>
        <v/>
      </c>
      <c r="AP1989" s="28" t="str">
        <f t="shared" si="11938"/>
        <v/>
      </c>
      <c r="AQ1989" s="28" t="str">
        <f t="shared" si="11938"/>
        <v/>
      </c>
      <c r="AR1989" s="28" t="str">
        <f t="shared" ref="AR1989:AV1989" si="11939">IFERROR(IF(FIND(AR$1,$F1989)&gt;1,"BME",""),"")</f>
        <v/>
      </c>
      <c r="AS1989" s="28" t="str">
        <f t="shared" si="11939"/>
        <v/>
      </c>
      <c r="AT1989" s="28" t="str">
        <f t="shared" si="11939"/>
        <v/>
      </c>
      <c r="AU1989" s="28" t="str">
        <f t="shared" si="11939"/>
        <v/>
      </c>
      <c r="AV1989" s="28" t="str">
        <f t="shared" si="11939"/>
        <v/>
      </c>
      <c r="AW1989" s="28" t="str">
        <f t="shared" ref="AW1989:BC1989" si="11940">IFERROR(IF(FIND(AW$1,$F1989)&gt;1,AW$1,""),"")</f>
        <v/>
      </c>
      <c r="AX1989" s="28" t="str">
        <f t="shared" si="11940"/>
        <v/>
      </c>
      <c r="AY1989" s="28" t="str">
        <f t="shared" si="11940"/>
        <v/>
      </c>
      <c r="AZ1989" s="28" t="str">
        <f t="shared" si="11940"/>
        <v/>
      </c>
      <c r="BA1989" s="28" t="str">
        <f t="shared" si="11940"/>
        <v/>
      </c>
      <c r="BB1989" s="28" t="str">
        <f t="shared" si="11940"/>
        <v/>
      </c>
      <c r="BC1989" s="28" t="str">
        <f t="shared" si="11940"/>
        <v/>
      </c>
      <c r="BD1989" s="28" t="str">
        <f t="shared" si="15"/>
        <v/>
      </c>
      <c r="BG1989" s="2" t="s">
        <v>1252</v>
      </c>
      <c r="BJ1989" s="28" t="str">
        <f t="shared" si="16"/>
        <v/>
      </c>
      <c r="BK1989" s="28" t="str">
        <f t="shared" si="17"/>
        <v/>
      </c>
      <c r="BL1989" s="2" t="s">
        <v>1257</v>
      </c>
      <c r="BM1989" s="2" t="s">
        <v>98</v>
      </c>
      <c r="BU1989" s="47" t="s">
        <v>20148</v>
      </c>
      <c r="BV1989" s="18"/>
      <c r="BW1989" s="47"/>
      <c r="BX1989" s="47" t="s">
        <v>20149</v>
      </c>
      <c r="BY1989" s="42" t="str">
        <f t="shared" si="18"/>
        <v>Gender - Male;;Leeds;Killingbeck;Seacroft;</v>
      </c>
      <c r="BZ1989" s="73"/>
    </row>
    <row r="1990" spans="1:78" ht="15">
      <c r="A1990" s="10" t="s">
        <v>51</v>
      </c>
      <c r="B1990" s="28">
        <f>VLOOKUP(A1990,Organisations!$A$2:$B$7,2,FALSE)</f>
        <v>4</v>
      </c>
      <c r="C1990" s="10" t="s">
        <v>13233</v>
      </c>
      <c r="D1990" s="10" t="s">
        <v>13234</v>
      </c>
      <c r="E1990" s="28" t="str">
        <f t="shared" si="0"/>
        <v>Alexander House is a hostel in North Leeds providing short stay support and housing to clients leaving ward 5 of the Bec</v>
      </c>
      <c r="F1990" s="10" t="s">
        <v>13236</v>
      </c>
      <c r="G1990" s="10" t="s">
        <v>68</v>
      </c>
      <c r="H1990" s="11"/>
      <c r="K1990" s="30" t="s">
        <v>160</v>
      </c>
      <c r="L1990" s="10" t="s">
        <v>161</v>
      </c>
      <c r="M1990" s="28" t="str">
        <f t="shared" ref="M1990:Q1990" si="11941">IFERROR(IF(FIND(M$1,$F1990)&gt;1,"Age - Children",""),"")</f>
        <v/>
      </c>
      <c r="N1990" s="28" t="str">
        <f t="shared" si="11941"/>
        <v/>
      </c>
      <c r="O1990" s="28" t="str">
        <f t="shared" si="11941"/>
        <v/>
      </c>
      <c r="P1990" s="28" t="str">
        <f t="shared" si="11941"/>
        <v/>
      </c>
      <c r="Q1990" s="28" t="str">
        <f t="shared" si="11941"/>
        <v/>
      </c>
      <c r="R1990" s="28" t="str">
        <f t="shared" ref="R1990:T1990" si="11942">IFERROR(IF(FIND(R$1,$F1990)&gt;1,"Age - Elderly",""),"")</f>
        <v/>
      </c>
      <c r="S1990" s="28" t="str">
        <f t="shared" si="11942"/>
        <v/>
      </c>
      <c r="T1990" s="28" t="str">
        <f t="shared" si="11942"/>
        <v/>
      </c>
      <c r="U1990" s="28" t="str">
        <f t="shared" si="3"/>
        <v/>
      </c>
      <c r="V1990" s="28" t="str">
        <f t="shared" si="4"/>
        <v/>
      </c>
      <c r="X1990" s="28" t="str">
        <f t="shared" si="5"/>
        <v/>
      </c>
      <c r="Y1990" s="28" t="str">
        <f t="shared" si="6"/>
        <v/>
      </c>
      <c r="Z1990" s="28" t="str">
        <f t="shared" si="7"/>
        <v>Gender - Male</v>
      </c>
      <c r="AB1990" s="28" t="str">
        <f t="shared" si="8"/>
        <v/>
      </c>
      <c r="AD1990" s="28" t="str">
        <f t="shared" si="9"/>
        <v>Gender - Male;</v>
      </c>
      <c r="AG1990" s="28" t="str">
        <f t="shared" ref="AG1990:AL1990" si="11943">IFERROR(IF(FIND(AG$1,$F1990)&gt;1,AG$1,""),"")</f>
        <v/>
      </c>
      <c r="AH1990" s="28" t="str">
        <f t="shared" si="11943"/>
        <v/>
      </c>
      <c r="AI1990" s="28" t="str">
        <f t="shared" si="11943"/>
        <v/>
      </c>
      <c r="AJ1990" s="28" t="str">
        <f t="shared" si="11943"/>
        <v/>
      </c>
      <c r="AK1990" s="28" t="str">
        <f t="shared" si="11943"/>
        <v/>
      </c>
      <c r="AL1990" s="28" t="str">
        <f t="shared" si="11943"/>
        <v/>
      </c>
      <c r="AM1990" s="28" t="str">
        <f t="shared" si="11"/>
        <v/>
      </c>
      <c r="AN1990" s="28" t="str">
        <f t="shared" ref="AN1990:AQ1990" si="11944">IFERROR(IF(FIND(AN$1,$F1990)&gt;1,"Status - LGBT",""),"")</f>
        <v/>
      </c>
      <c r="AO1990" s="28" t="str">
        <f t="shared" si="11944"/>
        <v/>
      </c>
      <c r="AP1990" s="28" t="str">
        <f t="shared" si="11944"/>
        <v/>
      </c>
      <c r="AQ1990" s="28" t="str">
        <f t="shared" si="11944"/>
        <v/>
      </c>
      <c r="AR1990" s="28" t="str">
        <f t="shared" ref="AR1990:AV1990" si="11945">IFERROR(IF(FIND(AR$1,$F1990)&gt;1,"BME",""),"")</f>
        <v/>
      </c>
      <c r="AS1990" s="28" t="str">
        <f t="shared" si="11945"/>
        <v/>
      </c>
      <c r="AT1990" s="28" t="str">
        <f t="shared" si="11945"/>
        <v/>
      </c>
      <c r="AU1990" s="28" t="str">
        <f t="shared" si="11945"/>
        <v/>
      </c>
      <c r="AV1990" s="28" t="str">
        <f t="shared" si="11945"/>
        <v/>
      </c>
      <c r="AW1990" s="28" t="str">
        <f t="shared" ref="AW1990:BC1990" si="11946">IFERROR(IF(FIND(AW$1,$F1990)&gt;1,AW$1,""),"")</f>
        <v/>
      </c>
      <c r="AX1990" s="28" t="str">
        <f t="shared" si="11946"/>
        <v/>
      </c>
      <c r="AY1990" s="28" t="str">
        <f t="shared" si="11946"/>
        <v/>
      </c>
      <c r="AZ1990" s="28" t="str">
        <f t="shared" si="11946"/>
        <v/>
      </c>
      <c r="BA1990" s="28" t="str">
        <f t="shared" si="11946"/>
        <v/>
      </c>
      <c r="BB1990" s="28" t="str">
        <f t="shared" si="11946"/>
        <v/>
      </c>
      <c r="BC1990" s="28" t="str">
        <f t="shared" si="11946"/>
        <v/>
      </c>
      <c r="BD1990" s="28" t="str">
        <f t="shared" si="15"/>
        <v/>
      </c>
      <c r="BG1990" s="2" t="s">
        <v>13237</v>
      </c>
      <c r="BJ1990" s="28" t="str">
        <f t="shared" si="16"/>
        <v/>
      </c>
      <c r="BK1990" s="28" t="str">
        <f t="shared" si="17"/>
        <v/>
      </c>
      <c r="BL1990" s="2" t="s">
        <v>164</v>
      </c>
      <c r="BM1990" s="2" t="s">
        <v>98</v>
      </c>
      <c r="BU1990" s="50" t="s">
        <v>20150</v>
      </c>
      <c r="BV1990" s="12"/>
      <c r="BW1990" s="50"/>
      <c r="BX1990" s="50" t="s">
        <v>20151</v>
      </c>
      <c r="BY1990" s="42" t="str">
        <f t="shared" si="18"/>
        <v>Gender - Male;;Adel;Wharfedale;Alwoodley;Chapel Allerton;Horsforth;Moortown;Otley;Yeadon;Roundhay;Weetwood;Wetherby;</v>
      </c>
      <c r="BZ1990" s="72"/>
    </row>
    <row r="1991" spans="1:78" ht="15">
      <c r="A1991" s="16" t="s">
        <v>51</v>
      </c>
      <c r="B1991" s="28">
        <f>VLOOKUP(A1991,Organisations!$A$2:$B$7,2,FALSE)</f>
        <v>4</v>
      </c>
      <c r="C1991" s="16" t="s">
        <v>13239</v>
      </c>
      <c r="D1991" s="16" t="s">
        <v>13240</v>
      </c>
      <c r="E1991" s="28" t="str">
        <f t="shared" si="0"/>
        <v>aspire is a specialist service for people aged 14-35 in Leeds experciencing first episode psychosis. We are a diverse, c</v>
      </c>
      <c r="F1991" s="16" t="s">
        <v>13242</v>
      </c>
      <c r="G1991" s="16" t="s">
        <v>68</v>
      </c>
      <c r="H1991" s="17"/>
      <c r="K1991" s="26" t="s">
        <v>177</v>
      </c>
      <c r="L1991" s="16" t="s">
        <v>178</v>
      </c>
      <c r="M1991" s="28" t="str">
        <f t="shared" ref="M1991:Q1991" si="11947">IFERROR(IF(FIND(M$1,$F1991)&gt;1,"Age - Children",""),"")</f>
        <v/>
      </c>
      <c r="N1991" s="28" t="str">
        <f t="shared" si="11947"/>
        <v/>
      </c>
      <c r="O1991" s="28" t="str">
        <f t="shared" si="11947"/>
        <v/>
      </c>
      <c r="P1991" s="28" t="str">
        <f t="shared" si="11947"/>
        <v/>
      </c>
      <c r="Q1991" s="28" t="str">
        <f t="shared" si="11947"/>
        <v/>
      </c>
      <c r="R1991" s="28" t="str">
        <f t="shared" ref="R1991:T1991" si="11948">IFERROR(IF(FIND(R$1,$F1991)&gt;1,"Age - Elderly",""),"")</f>
        <v/>
      </c>
      <c r="S1991" s="28" t="str">
        <f t="shared" si="11948"/>
        <v/>
      </c>
      <c r="T1991" s="28" t="str">
        <f t="shared" si="11948"/>
        <v/>
      </c>
      <c r="U1991" s="28" t="str">
        <f t="shared" si="3"/>
        <v/>
      </c>
      <c r="V1991" s="28" t="str">
        <f t="shared" si="4"/>
        <v/>
      </c>
      <c r="X1991" s="28" t="str">
        <f t="shared" si="5"/>
        <v/>
      </c>
      <c r="Y1991" s="28" t="str">
        <f t="shared" si="6"/>
        <v/>
      </c>
      <c r="Z1991" s="28" t="str">
        <f t="shared" si="7"/>
        <v>Gender - Male</v>
      </c>
      <c r="AB1991" s="28" t="str">
        <f t="shared" si="8"/>
        <v/>
      </c>
      <c r="AD1991" s="28" t="str">
        <f t="shared" si="9"/>
        <v>Gender - Male;</v>
      </c>
      <c r="AG1991" s="28" t="str">
        <f t="shared" ref="AG1991:AL1991" si="11949">IFERROR(IF(FIND(AG$1,$F1991)&gt;1,AG$1,""),"")</f>
        <v/>
      </c>
      <c r="AH1991" s="28" t="str">
        <f t="shared" si="11949"/>
        <v/>
      </c>
      <c r="AI1991" s="28" t="str">
        <f t="shared" si="11949"/>
        <v/>
      </c>
      <c r="AJ1991" s="28" t="str">
        <f t="shared" si="11949"/>
        <v/>
      </c>
      <c r="AK1991" s="28" t="str">
        <f t="shared" si="11949"/>
        <v/>
      </c>
      <c r="AL1991" s="28" t="str">
        <f t="shared" si="11949"/>
        <v/>
      </c>
      <c r="AM1991" s="28" t="str">
        <f t="shared" si="11"/>
        <v/>
      </c>
      <c r="AN1991" s="28" t="str">
        <f t="shared" ref="AN1991:AQ1991" si="11950">IFERROR(IF(FIND(AN$1,$F1991)&gt;1,"Status - LGBT",""),"")</f>
        <v/>
      </c>
      <c r="AO1991" s="28" t="str">
        <f t="shared" si="11950"/>
        <v/>
      </c>
      <c r="AP1991" s="28" t="str">
        <f t="shared" si="11950"/>
        <v/>
      </c>
      <c r="AQ1991" s="28" t="str">
        <f t="shared" si="11950"/>
        <v/>
      </c>
      <c r="AR1991" s="28" t="str">
        <f t="shared" ref="AR1991:AV1991" si="11951">IFERROR(IF(FIND(AR$1,$F1991)&gt;1,"BME",""),"")</f>
        <v/>
      </c>
      <c r="AS1991" s="28" t="str">
        <f t="shared" si="11951"/>
        <v/>
      </c>
      <c r="AT1991" s="28" t="str">
        <f t="shared" si="11951"/>
        <v/>
      </c>
      <c r="AU1991" s="28" t="str">
        <f t="shared" si="11951"/>
        <v/>
      </c>
      <c r="AV1991" s="28" t="str">
        <f t="shared" si="11951"/>
        <v/>
      </c>
      <c r="AW1991" s="28" t="str">
        <f t="shared" ref="AW1991:BC1991" si="11952">IFERROR(IF(FIND(AW$1,$F1991)&gt;1,AW$1,""),"")</f>
        <v/>
      </c>
      <c r="AX1991" s="28" t="str">
        <f t="shared" si="11952"/>
        <v/>
      </c>
      <c r="AY1991" s="28" t="str">
        <f t="shared" si="11952"/>
        <v/>
      </c>
      <c r="AZ1991" s="28" t="str">
        <f t="shared" si="11952"/>
        <v/>
      </c>
      <c r="BA1991" s="28" t="str">
        <f t="shared" si="11952"/>
        <v/>
      </c>
      <c r="BB1991" s="28" t="str">
        <f t="shared" si="11952"/>
        <v/>
      </c>
      <c r="BC1991" s="28" t="str">
        <f t="shared" si="11952"/>
        <v/>
      </c>
      <c r="BD1991" s="28" t="str">
        <f t="shared" si="15"/>
        <v/>
      </c>
      <c r="BG1991" s="2" t="s">
        <v>13243</v>
      </c>
      <c r="BJ1991" s="28" t="str">
        <f t="shared" si="16"/>
        <v/>
      </c>
      <c r="BK1991" s="28" t="str">
        <f t="shared" si="17"/>
        <v/>
      </c>
      <c r="BL1991" s="2" t="s">
        <v>2849</v>
      </c>
      <c r="BM1991" s="2" t="s">
        <v>98</v>
      </c>
      <c r="BU1991" s="47" t="s">
        <v>20058</v>
      </c>
      <c r="BV1991" s="18"/>
      <c r="BW1991" s="47"/>
      <c r="BX1991" s="47" t="s">
        <v>20152</v>
      </c>
      <c r="BY1991" s="42" t="str">
        <f t="shared" si="18"/>
        <v>Gender - Male;;Leeds;Roundhay;</v>
      </c>
      <c r="BZ1991" s="73"/>
    </row>
    <row r="1992" spans="1:78" ht="15">
      <c r="A1992" s="10" t="s">
        <v>51</v>
      </c>
      <c r="B1992" s="28">
        <f>VLOOKUP(A1992,Organisations!$A$2:$B$7,2,FALSE)</f>
        <v>4</v>
      </c>
      <c r="C1992" s="10" t="s">
        <v>13245</v>
      </c>
      <c r="D1992" s="10" t="s">
        <v>13246</v>
      </c>
      <c r="E1992" s="28" t="str">
        <f t="shared" si="0"/>
        <v>Brigid House is a hostel in Crossgates, Leeds, providing short stay support and housing to clients leaving wards 5 and 6</v>
      </c>
      <c r="F1992" s="10" t="s">
        <v>13248</v>
      </c>
      <c r="G1992" s="10" t="s">
        <v>68</v>
      </c>
      <c r="H1992" s="11"/>
      <c r="K1992" s="30" t="s">
        <v>190</v>
      </c>
      <c r="L1992" s="10" t="s">
        <v>191</v>
      </c>
      <c r="M1992" s="28" t="str">
        <f t="shared" ref="M1992:Q1992" si="11953">IFERROR(IF(FIND(M$1,$F1992)&gt;1,"Age - Children",""),"")</f>
        <v/>
      </c>
      <c r="N1992" s="28" t="str">
        <f t="shared" si="11953"/>
        <v/>
      </c>
      <c r="O1992" s="28" t="str">
        <f t="shared" si="11953"/>
        <v/>
      </c>
      <c r="P1992" s="28" t="str">
        <f t="shared" si="11953"/>
        <v/>
      </c>
      <c r="Q1992" s="28" t="str">
        <f t="shared" si="11953"/>
        <v/>
      </c>
      <c r="R1992" s="28" t="str">
        <f t="shared" ref="R1992:T1992" si="11954">IFERROR(IF(FIND(R$1,$F1992)&gt;1,"Age - Elderly",""),"")</f>
        <v/>
      </c>
      <c r="S1992" s="28" t="str">
        <f t="shared" si="11954"/>
        <v/>
      </c>
      <c r="T1992" s="28" t="str">
        <f t="shared" si="11954"/>
        <v/>
      </c>
      <c r="U1992" s="28" t="str">
        <f t="shared" si="3"/>
        <v/>
      </c>
      <c r="V1992" s="28" t="str">
        <f t="shared" si="4"/>
        <v/>
      </c>
      <c r="X1992" s="28" t="str">
        <f t="shared" si="5"/>
        <v/>
      </c>
      <c r="Y1992" s="28" t="str">
        <f t="shared" si="6"/>
        <v/>
      </c>
      <c r="Z1992" s="28" t="str">
        <f t="shared" si="7"/>
        <v>Gender - Male</v>
      </c>
      <c r="AB1992" s="28" t="str">
        <f t="shared" si="8"/>
        <v/>
      </c>
      <c r="AD1992" s="28" t="str">
        <f t="shared" si="9"/>
        <v>Gender - Male;</v>
      </c>
      <c r="AG1992" s="28" t="str">
        <f t="shared" ref="AG1992:AL1992" si="11955">IFERROR(IF(FIND(AG$1,$F1992)&gt;1,AG$1,""),"")</f>
        <v/>
      </c>
      <c r="AH1992" s="28" t="str">
        <f t="shared" si="11955"/>
        <v/>
      </c>
      <c r="AI1992" s="28" t="str">
        <f t="shared" si="11955"/>
        <v/>
      </c>
      <c r="AJ1992" s="28" t="str">
        <f t="shared" si="11955"/>
        <v/>
      </c>
      <c r="AK1992" s="28" t="str">
        <f t="shared" si="11955"/>
        <v/>
      </c>
      <c r="AL1992" s="28" t="str">
        <f t="shared" si="11955"/>
        <v/>
      </c>
      <c r="AM1992" s="28" t="str">
        <f t="shared" si="11"/>
        <v/>
      </c>
      <c r="AN1992" s="28" t="str">
        <f t="shared" ref="AN1992:AQ1992" si="11956">IFERROR(IF(FIND(AN$1,$F1992)&gt;1,"Status - LGBT",""),"")</f>
        <v/>
      </c>
      <c r="AO1992" s="28" t="str">
        <f t="shared" si="11956"/>
        <v/>
      </c>
      <c r="AP1992" s="28" t="str">
        <f t="shared" si="11956"/>
        <v/>
      </c>
      <c r="AQ1992" s="28" t="str">
        <f t="shared" si="11956"/>
        <v/>
      </c>
      <c r="AR1992" s="28" t="str">
        <f t="shared" ref="AR1992:AV1992" si="11957">IFERROR(IF(FIND(AR$1,$F1992)&gt;1,"BME",""),"")</f>
        <v/>
      </c>
      <c r="AS1992" s="28" t="str">
        <f t="shared" si="11957"/>
        <v/>
      </c>
      <c r="AT1992" s="28" t="str">
        <f t="shared" si="11957"/>
        <v/>
      </c>
      <c r="AU1992" s="28" t="str">
        <f t="shared" si="11957"/>
        <v/>
      </c>
      <c r="AV1992" s="28" t="str">
        <f t="shared" si="11957"/>
        <v/>
      </c>
      <c r="AW1992" s="28" t="str">
        <f t="shared" ref="AW1992:BC1992" si="11958">IFERROR(IF(FIND(AW$1,$F1992)&gt;1,AW$1,""),"")</f>
        <v/>
      </c>
      <c r="AX1992" s="28" t="str">
        <f t="shared" si="11958"/>
        <v/>
      </c>
      <c r="AY1992" s="28" t="str">
        <f t="shared" si="11958"/>
        <v/>
      </c>
      <c r="AZ1992" s="28" t="str">
        <f t="shared" si="11958"/>
        <v/>
      </c>
      <c r="BA1992" s="28" t="str">
        <f t="shared" si="11958"/>
        <v/>
      </c>
      <c r="BB1992" s="28" t="str">
        <f t="shared" si="11958"/>
        <v/>
      </c>
      <c r="BC1992" s="28" t="str">
        <f t="shared" si="11958"/>
        <v/>
      </c>
      <c r="BD1992" s="28" t="str">
        <f t="shared" si="15"/>
        <v/>
      </c>
      <c r="BG1992" s="2" t="s">
        <v>13249</v>
      </c>
      <c r="BJ1992" s="28" t="str">
        <f t="shared" si="16"/>
        <v/>
      </c>
      <c r="BK1992" s="28" t="str">
        <f t="shared" si="17"/>
        <v/>
      </c>
      <c r="BL1992" s="2" t="s">
        <v>194</v>
      </c>
      <c r="BM1992" s="2" t="s">
        <v>98</v>
      </c>
      <c r="BU1992" s="50" t="s">
        <v>20153</v>
      </c>
      <c r="BV1992" s="12"/>
      <c r="BW1992" s="50"/>
      <c r="BX1992" s="50" t="s">
        <v>20154</v>
      </c>
      <c r="BY1992" s="42" t="str">
        <f t="shared" si="18"/>
        <v>Gender - Male;;Burmantofts;Richmond Hill;Crossgates;Whinmoor;Garforth;Swillington;Gipton;Harehills;Headingley;Hyde Park;Woodhouse;Killingbeck;Seacroft;Kippax;Methley;Kirkst;Temple Newsam;</v>
      </c>
      <c r="BZ1992" s="72"/>
    </row>
    <row r="1993" spans="1:78" ht="15">
      <c r="A1993" s="16" t="s">
        <v>51</v>
      </c>
      <c r="B1993" s="28">
        <f>VLOOKUP(A1993,Organisations!$A$2:$B$7,2,FALSE)</f>
        <v>4</v>
      </c>
      <c r="C1993" s="16" t="s">
        <v>13251</v>
      </c>
      <c r="D1993" s="16" t="s">
        <v>13252</v>
      </c>
      <c r="E1993" s="28" t="str">
        <f t="shared" si="0"/>
        <v>Our aim is to connect people to services and activities in their community in order to benefit overall health and wellbe</v>
      </c>
      <c r="F1993" s="16" t="s">
        <v>13254</v>
      </c>
      <c r="G1993" s="16" t="s">
        <v>68</v>
      </c>
      <c r="H1993" s="17"/>
      <c r="K1993" s="26" t="s">
        <v>201</v>
      </c>
      <c r="L1993" s="16" t="s">
        <v>203</v>
      </c>
      <c r="M1993" s="28" t="str">
        <f t="shared" ref="M1993:Q1993" si="11959">IFERROR(IF(FIND(M$1,$F1993)&gt;1,"Age - Children",""),"")</f>
        <v/>
      </c>
      <c r="N1993" s="28" t="str">
        <f t="shared" si="11959"/>
        <v/>
      </c>
      <c r="O1993" s="28" t="str">
        <f t="shared" si="11959"/>
        <v/>
      </c>
      <c r="P1993" s="28" t="str">
        <f t="shared" si="11959"/>
        <v/>
      </c>
      <c r="Q1993" s="28" t="str">
        <f t="shared" si="11959"/>
        <v/>
      </c>
      <c r="R1993" s="28" t="str">
        <f t="shared" ref="R1993:T1993" si="11960">IFERROR(IF(FIND(R$1,$F1993)&gt;1,"Age - Elderly",""),"")</f>
        <v/>
      </c>
      <c r="S1993" s="28" t="str">
        <f t="shared" si="11960"/>
        <v/>
      </c>
      <c r="T1993" s="28" t="str">
        <f t="shared" si="11960"/>
        <v/>
      </c>
      <c r="U1993" s="28" t="str">
        <f t="shared" si="3"/>
        <v/>
      </c>
      <c r="V1993" s="28" t="str">
        <f t="shared" si="4"/>
        <v/>
      </c>
      <c r="X1993" s="28" t="str">
        <f t="shared" si="5"/>
        <v/>
      </c>
      <c r="Y1993" s="28" t="str">
        <f t="shared" si="6"/>
        <v/>
      </c>
      <c r="Z1993" s="28" t="str">
        <f t="shared" si="7"/>
        <v>Gender - Male</v>
      </c>
      <c r="AB1993" s="28" t="str">
        <f t="shared" si="8"/>
        <v/>
      </c>
      <c r="AD1993" s="28" t="str">
        <f t="shared" si="9"/>
        <v>Gender - Male;</v>
      </c>
      <c r="AG1993" s="28" t="str">
        <f t="shared" ref="AG1993:AL1993" si="11961">IFERROR(IF(FIND(AG$1,$F1993)&gt;1,AG$1,""),"")</f>
        <v/>
      </c>
      <c r="AH1993" s="28" t="str">
        <f t="shared" si="11961"/>
        <v/>
      </c>
      <c r="AI1993" s="28" t="str">
        <f t="shared" si="11961"/>
        <v/>
      </c>
      <c r="AJ1993" s="28" t="str">
        <f t="shared" si="11961"/>
        <v/>
      </c>
      <c r="AK1993" s="28" t="str">
        <f t="shared" si="11961"/>
        <v/>
      </c>
      <c r="AL1993" s="28" t="str">
        <f t="shared" si="11961"/>
        <v/>
      </c>
      <c r="AM1993" s="28" t="str">
        <f t="shared" si="11"/>
        <v/>
      </c>
      <c r="AN1993" s="28" t="str">
        <f t="shared" ref="AN1993:AQ1993" si="11962">IFERROR(IF(FIND(AN$1,$F1993)&gt;1,"Status - LGBT",""),"")</f>
        <v/>
      </c>
      <c r="AO1993" s="28" t="str">
        <f t="shared" si="11962"/>
        <v/>
      </c>
      <c r="AP1993" s="28" t="str">
        <f t="shared" si="11962"/>
        <v/>
      </c>
      <c r="AQ1993" s="28" t="str">
        <f t="shared" si="11962"/>
        <v/>
      </c>
      <c r="AR1993" s="28" t="str">
        <f t="shared" ref="AR1993:AV1993" si="11963">IFERROR(IF(FIND(AR$1,$F1993)&gt;1,"BME",""),"")</f>
        <v/>
      </c>
      <c r="AS1993" s="28" t="str">
        <f t="shared" si="11963"/>
        <v/>
      </c>
      <c r="AT1993" s="28" t="str">
        <f t="shared" si="11963"/>
        <v/>
      </c>
      <c r="AU1993" s="28" t="str">
        <f t="shared" si="11963"/>
        <v/>
      </c>
      <c r="AV1993" s="28" t="str">
        <f t="shared" si="11963"/>
        <v/>
      </c>
      <c r="AW1993" s="28" t="str">
        <f t="shared" ref="AW1993:BC1993" si="11964">IFERROR(IF(FIND(AW$1,$F1993)&gt;1,AW$1,""),"")</f>
        <v/>
      </c>
      <c r="AX1993" s="28" t="str">
        <f t="shared" si="11964"/>
        <v/>
      </c>
      <c r="AY1993" s="28" t="str">
        <f t="shared" si="11964"/>
        <v/>
      </c>
      <c r="AZ1993" s="28" t="str">
        <f t="shared" si="11964"/>
        <v/>
      </c>
      <c r="BA1993" s="28" t="str">
        <f t="shared" si="11964"/>
        <v/>
      </c>
      <c r="BB1993" s="28" t="str">
        <f t="shared" si="11964"/>
        <v/>
      </c>
      <c r="BC1993" s="28" t="str">
        <f t="shared" si="11964"/>
        <v/>
      </c>
      <c r="BD1993" s="28" t="str">
        <f t="shared" si="15"/>
        <v/>
      </c>
      <c r="BG1993" s="2" t="s">
        <v>13255</v>
      </c>
      <c r="BJ1993" s="28" t="str">
        <f t="shared" si="16"/>
        <v/>
      </c>
      <c r="BK1993" s="28" t="str">
        <f t="shared" si="17"/>
        <v/>
      </c>
      <c r="BL1993" s="2" t="s">
        <v>205</v>
      </c>
      <c r="BM1993" s="2" t="s">
        <v>98</v>
      </c>
      <c r="BU1993" s="47" t="s">
        <v>19838</v>
      </c>
      <c r="BV1993" s="18"/>
      <c r="BW1993" s="47"/>
      <c r="BX1993" s="47" t="s">
        <v>20155</v>
      </c>
      <c r="BY1993" s="42" t="str">
        <f t="shared" si="18"/>
        <v>Gender - Male;;Leeds;Chapel Allerton;</v>
      </c>
      <c r="BZ1993" s="73"/>
    </row>
    <row r="1994" spans="1:78" ht="15">
      <c r="A1994" s="10" t="s">
        <v>51</v>
      </c>
      <c r="B1994" s="28">
        <f>VLOOKUP(A1994,Organisations!$A$2:$B$7,2,FALSE)</f>
        <v>4</v>
      </c>
      <c r="C1994" s="10" t="s">
        <v>13257</v>
      </c>
      <c r="D1994" s="10" t="s">
        <v>13258</v>
      </c>
      <c r="E1994" s="28" t="str">
        <f t="shared" si="0"/>
        <v>Maltings Close is a hostel in Beeston, South Leeds which provides medium to long term accommodation for up to fourteen m</v>
      </c>
      <c r="F1994" s="10" t="s">
        <v>13260</v>
      </c>
      <c r="G1994" s="10" t="s">
        <v>68</v>
      </c>
      <c r="H1994" s="11"/>
      <c r="K1994" s="30" t="s">
        <v>240</v>
      </c>
      <c r="L1994" s="10" t="s">
        <v>241</v>
      </c>
      <c r="M1994" s="28" t="str">
        <f t="shared" ref="M1994:Q1994" si="11965">IFERROR(IF(FIND(M$1,$F1994)&gt;1,"Age - Children",""),"")</f>
        <v/>
      </c>
      <c r="N1994" s="28" t="str">
        <f t="shared" si="11965"/>
        <v/>
      </c>
      <c r="O1994" s="28" t="str">
        <f t="shared" si="11965"/>
        <v/>
      </c>
      <c r="P1994" s="28" t="str">
        <f t="shared" si="11965"/>
        <v/>
      </c>
      <c r="Q1994" s="28" t="str">
        <f t="shared" si="11965"/>
        <v/>
      </c>
      <c r="R1994" s="28" t="str">
        <f t="shared" ref="R1994:T1994" si="11966">IFERROR(IF(FIND(R$1,$F1994)&gt;1,"Age - Elderly",""),"")</f>
        <v/>
      </c>
      <c r="S1994" s="28" t="str">
        <f t="shared" si="11966"/>
        <v/>
      </c>
      <c r="T1994" s="28" t="str">
        <f t="shared" si="11966"/>
        <v/>
      </c>
      <c r="U1994" s="28" t="str">
        <f t="shared" si="3"/>
        <v/>
      </c>
      <c r="V1994" s="28" t="str">
        <f t="shared" si="4"/>
        <v/>
      </c>
      <c r="X1994" s="28" t="str">
        <f t="shared" si="5"/>
        <v/>
      </c>
      <c r="Y1994" s="28" t="str">
        <f t="shared" si="6"/>
        <v/>
      </c>
      <c r="Z1994" s="28" t="str">
        <f t="shared" si="7"/>
        <v>Gender - Male</v>
      </c>
      <c r="AB1994" s="28" t="str">
        <f t="shared" si="8"/>
        <v/>
      </c>
      <c r="AD1994" s="28" t="str">
        <f t="shared" si="9"/>
        <v>Gender - Male;</v>
      </c>
      <c r="AG1994" s="28" t="str">
        <f t="shared" ref="AG1994:AL1994" si="11967">IFERROR(IF(FIND(AG$1,$F1994)&gt;1,AG$1,""),"")</f>
        <v/>
      </c>
      <c r="AH1994" s="28" t="str">
        <f t="shared" si="11967"/>
        <v/>
      </c>
      <c r="AI1994" s="28" t="str">
        <f t="shared" si="11967"/>
        <v/>
      </c>
      <c r="AJ1994" s="28" t="str">
        <f t="shared" si="11967"/>
        <v/>
      </c>
      <c r="AK1994" s="28" t="str">
        <f t="shared" si="11967"/>
        <v/>
      </c>
      <c r="AL1994" s="28" t="str">
        <f t="shared" si="11967"/>
        <v/>
      </c>
      <c r="AM1994" s="28" t="str">
        <f t="shared" si="11"/>
        <v/>
      </c>
      <c r="AN1994" s="28" t="str">
        <f t="shared" ref="AN1994:AQ1994" si="11968">IFERROR(IF(FIND(AN$1,$F1994)&gt;1,"Status - LGBT",""),"")</f>
        <v/>
      </c>
      <c r="AO1994" s="28" t="str">
        <f t="shared" si="11968"/>
        <v/>
      </c>
      <c r="AP1994" s="28" t="str">
        <f t="shared" si="11968"/>
        <v/>
      </c>
      <c r="AQ1994" s="28" t="str">
        <f t="shared" si="11968"/>
        <v/>
      </c>
      <c r="AR1994" s="28" t="str">
        <f t="shared" ref="AR1994:AV1994" si="11969">IFERROR(IF(FIND(AR$1,$F1994)&gt;1,"BME",""),"")</f>
        <v/>
      </c>
      <c r="AS1994" s="28" t="str">
        <f t="shared" si="11969"/>
        <v/>
      </c>
      <c r="AT1994" s="28" t="str">
        <f t="shared" si="11969"/>
        <v/>
      </c>
      <c r="AU1994" s="28" t="str">
        <f t="shared" si="11969"/>
        <v/>
      </c>
      <c r="AV1994" s="28" t="str">
        <f t="shared" si="11969"/>
        <v/>
      </c>
      <c r="AW1994" s="28" t="str">
        <f t="shared" ref="AW1994:BC1994" si="11970">IFERROR(IF(FIND(AW$1,$F1994)&gt;1,AW$1,""),"")</f>
        <v/>
      </c>
      <c r="AX1994" s="28" t="str">
        <f t="shared" si="11970"/>
        <v/>
      </c>
      <c r="AY1994" s="28" t="str">
        <f t="shared" si="11970"/>
        <v/>
      </c>
      <c r="AZ1994" s="28" t="str">
        <f t="shared" si="11970"/>
        <v/>
      </c>
      <c r="BA1994" s="28" t="str">
        <f t="shared" si="11970"/>
        <v/>
      </c>
      <c r="BB1994" s="28" t="str">
        <f t="shared" si="11970"/>
        <v/>
      </c>
      <c r="BC1994" s="28" t="str">
        <f t="shared" si="11970"/>
        <v/>
      </c>
      <c r="BD1994" s="28" t="str">
        <f t="shared" si="15"/>
        <v/>
      </c>
      <c r="BG1994" s="2" t="s">
        <v>234</v>
      </c>
      <c r="BJ1994" s="28" t="str">
        <f t="shared" si="16"/>
        <v/>
      </c>
      <c r="BK1994" s="28" t="str">
        <f t="shared" si="17"/>
        <v/>
      </c>
      <c r="BL1994" s="2" t="s">
        <v>20156</v>
      </c>
      <c r="BM1994" s="2" t="s">
        <v>98</v>
      </c>
      <c r="BU1994" s="50" t="s">
        <v>19832</v>
      </c>
      <c r="BV1994" s="12"/>
      <c r="BW1994" s="50"/>
      <c r="BX1994" s="50" t="s">
        <v>20154</v>
      </c>
      <c r="BY1994" s="42" t="str">
        <f t="shared" si="18"/>
        <v>Gender - Male;;Beeston;Holbeck;</v>
      </c>
      <c r="BZ1994" s="72"/>
    </row>
    <row r="1995" spans="1:78" ht="15">
      <c r="A1995" s="16" t="s">
        <v>51</v>
      </c>
      <c r="B1995" s="28">
        <f>VLOOKUP(A1995,Organisations!$A$2:$B$7,2,FALSE)</f>
        <v>4</v>
      </c>
      <c r="C1995" s="16" t="s">
        <v>13262</v>
      </c>
      <c r="D1995" s="16" t="s">
        <v>13263</v>
      </c>
      <c r="E1995" s="28" t="str">
        <f t="shared" si="0"/>
        <v>The Mental Health Support Service is a team of Mental Health Support Workers (MHSWs) who work with people aged 16 and up</v>
      </c>
      <c r="F1995" s="16" t="s">
        <v>13265</v>
      </c>
      <c r="G1995" s="16" t="s">
        <v>68</v>
      </c>
      <c r="H1995" s="17"/>
      <c r="K1995" s="26" t="s">
        <v>13266</v>
      </c>
      <c r="L1995" s="16" t="s">
        <v>13267</v>
      </c>
      <c r="M1995" s="28" t="str">
        <f t="shared" ref="M1995:Q1995" si="11971">IFERROR(IF(FIND(M$1,$F1995)&gt;1,"Age - Children",""),"")</f>
        <v/>
      </c>
      <c r="N1995" s="28" t="str">
        <f t="shared" si="11971"/>
        <v/>
      </c>
      <c r="O1995" s="28" t="str">
        <f t="shared" si="11971"/>
        <v/>
      </c>
      <c r="P1995" s="28" t="str">
        <f t="shared" si="11971"/>
        <v/>
      </c>
      <c r="Q1995" s="28" t="str">
        <f t="shared" si="11971"/>
        <v/>
      </c>
      <c r="R1995" s="28" t="str">
        <f t="shared" ref="R1995:T1995" si="11972">IFERROR(IF(FIND(R$1,$F1995)&gt;1,"Age - Elderly",""),"")</f>
        <v/>
      </c>
      <c r="S1995" s="28" t="str">
        <f t="shared" si="11972"/>
        <v/>
      </c>
      <c r="T1995" s="28" t="str">
        <f t="shared" si="11972"/>
        <v/>
      </c>
      <c r="U1995" s="28" t="str">
        <f t="shared" si="3"/>
        <v/>
      </c>
      <c r="V1995" s="28" t="str">
        <f t="shared" si="4"/>
        <v/>
      </c>
      <c r="X1995" s="28" t="str">
        <f t="shared" si="5"/>
        <v/>
      </c>
      <c r="Y1995" s="28" t="str">
        <f t="shared" si="6"/>
        <v/>
      </c>
      <c r="Z1995" s="28" t="str">
        <f t="shared" si="7"/>
        <v>Gender - Male</v>
      </c>
      <c r="AB1995" s="28" t="str">
        <f t="shared" si="8"/>
        <v/>
      </c>
      <c r="AD1995" s="28" t="str">
        <f t="shared" si="9"/>
        <v>Gender - Male;</v>
      </c>
      <c r="AG1995" s="28" t="str">
        <f t="shared" ref="AG1995:AL1995" si="11973">IFERROR(IF(FIND(AG$1,$F1995)&gt;1,AG$1,""),"")</f>
        <v/>
      </c>
      <c r="AH1995" s="28" t="str">
        <f t="shared" si="11973"/>
        <v/>
      </c>
      <c r="AI1995" s="28" t="str">
        <f t="shared" si="11973"/>
        <v/>
      </c>
      <c r="AJ1995" s="28" t="str">
        <f t="shared" si="11973"/>
        <v/>
      </c>
      <c r="AK1995" s="28" t="str">
        <f t="shared" si="11973"/>
        <v/>
      </c>
      <c r="AL1995" s="28" t="str">
        <f t="shared" si="11973"/>
        <v/>
      </c>
      <c r="AM1995" s="28" t="str">
        <f t="shared" si="11"/>
        <v/>
      </c>
      <c r="AN1995" s="28" t="str">
        <f t="shared" ref="AN1995:AQ1995" si="11974">IFERROR(IF(FIND(AN$1,$F1995)&gt;1,"Status - LGBT",""),"")</f>
        <v/>
      </c>
      <c r="AO1995" s="28" t="str">
        <f t="shared" si="11974"/>
        <v/>
      </c>
      <c r="AP1995" s="28" t="str">
        <f t="shared" si="11974"/>
        <v/>
      </c>
      <c r="AQ1995" s="28" t="str">
        <f t="shared" si="11974"/>
        <v/>
      </c>
      <c r="AR1995" s="28" t="str">
        <f t="shared" ref="AR1995:AV1995" si="11975">IFERROR(IF(FIND(AR$1,$F1995)&gt;1,"BME",""),"")</f>
        <v/>
      </c>
      <c r="AS1995" s="28" t="str">
        <f t="shared" si="11975"/>
        <v/>
      </c>
      <c r="AT1995" s="28" t="str">
        <f t="shared" si="11975"/>
        <v/>
      </c>
      <c r="AU1995" s="28" t="str">
        <f t="shared" si="11975"/>
        <v/>
      </c>
      <c r="AV1995" s="28" t="str">
        <f t="shared" si="11975"/>
        <v/>
      </c>
      <c r="AW1995" s="28" t="str">
        <f t="shared" ref="AW1995:BC1995" si="11976">IFERROR(IF(FIND(AW$1,$F1995)&gt;1,AW$1,""),"")</f>
        <v/>
      </c>
      <c r="AX1995" s="28" t="str">
        <f t="shared" si="11976"/>
        <v/>
      </c>
      <c r="AY1995" s="28" t="str">
        <f t="shared" si="11976"/>
        <v/>
      </c>
      <c r="AZ1995" s="28" t="str">
        <f t="shared" si="11976"/>
        <v/>
      </c>
      <c r="BA1995" s="28" t="str">
        <f t="shared" si="11976"/>
        <v/>
      </c>
      <c r="BB1995" s="28" t="str">
        <f t="shared" si="11976"/>
        <v/>
      </c>
      <c r="BC1995" s="28" t="str">
        <f t="shared" si="11976"/>
        <v/>
      </c>
      <c r="BD1995" s="28" t="str">
        <f t="shared" si="15"/>
        <v/>
      </c>
      <c r="BG1995" s="2" t="s">
        <v>13268</v>
      </c>
      <c r="BJ1995" s="28" t="str">
        <f t="shared" si="16"/>
        <v/>
      </c>
      <c r="BK1995" s="28" t="str">
        <f t="shared" si="17"/>
        <v/>
      </c>
      <c r="BL1995" s="2" t="s">
        <v>1350</v>
      </c>
      <c r="BM1995" s="2" t="s">
        <v>98</v>
      </c>
      <c r="BU1995" s="47" t="s">
        <v>20157</v>
      </c>
      <c r="BV1995" s="18"/>
      <c r="BW1995" s="47"/>
      <c r="BX1995" s="47" t="s">
        <v>20158</v>
      </c>
      <c r="BY1995" s="42" t="str">
        <f t="shared" si="18"/>
        <v>Gender - Male;;Chapel Allerton;Crossgates;Whinmoor;Gipton;Harehills;Headingley;Hyde Park;Woodhouse;Moortown;Roundhay;Wetherby;</v>
      </c>
      <c r="BZ1995" s="73"/>
    </row>
    <row r="1996" spans="1:78" ht="15">
      <c r="A1996" s="10" t="s">
        <v>51</v>
      </c>
      <c r="B1996" s="28">
        <f>VLOOKUP(A1996,Organisations!$A$2:$B$7,2,FALSE)</f>
        <v>4</v>
      </c>
      <c r="C1996" s="10" t="s">
        <v>13270</v>
      </c>
      <c r="D1996" s="10" t="s">
        <v>13271</v>
      </c>
      <c r="E1996" s="28" t="str">
        <f t="shared" si="0"/>
        <v>Oakwood Hall is a twelve bed registered domiciliary care home for people whose mental health support needs cannot be sat</v>
      </c>
      <c r="F1996" s="10" t="s">
        <v>13273</v>
      </c>
      <c r="G1996" s="10" t="s">
        <v>68</v>
      </c>
      <c r="H1996" s="11"/>
      <c r="K1996" s="30" t="s">
        <v>13274</v>
      </c>
      <c r="L1996" s="10" t="s">
        <v>252</v>
      </c>
      <c r="M1996" s="28" t="str">
        <f t="shared" ref="M1996:Q1996" si="11977">IFERROR(IF(FIND(M$1,$F1996)&gt;1,"Age - Children",""),"")</f>
        <v/>
      </c>
      <c r="N1996" s="28" t="str">
        <f t="shared" si="11977"/>
        <v/>
      </c>
      <c r="O1996" s="28" t="str">
        <f t="shared" si="11977"/>
        <v/>
      </c>
      <c r="P1996" s="28" t="str">
        <f t="shared" si="11977"/>
        <v/>
      </c>
      <c r="Q1996" s="28" t="str">
        <f t="shared" si="11977"/>
        <v/>
      </c>
      <c r="R1996" s="28" t="str">
        <f t="shared" ref="R1996:T1996" si="11978">IFERROR(IF(FIND(R$1,$F1996)&gt;1,"Age - Elderly",""),"")</f>
        <v/>
      </c>
      <c r="S1996" s="28" t="str">
        <f t="shared" si="11978"/>
        <v/>
      </c>
      <c r="T1996" s="28" t="str">
        <f t="shared" si="11978"/>
        <v/>
      </c>
      <c r="U1996" s="28" t="str">
        <f t="shared" si="3"/>
        <v/>
      </c>
      <c r="V1996" s="28" t="str">
        <f t="shared" si="4"/>
        <v/>
      </c>
      <c r="X1996" s="28" t="str">
        <f t="shared" si="5"/>
        <v/>
      </c>
      <c r="Y1996" s="28" t="str">
        <f t="shared" si="6"/>
        <v/>
      </c>
      <c r="Z1996" s="28" t="str">
        <f t="shared" si="7"/>
        <v>Gender - Male</v>
      </c>
      <c r="AB1996" s="28" t="str">
        <f t="shared" si="8"/>
        <v/>
      </c>
      <c r="AD1996" s="28" t="str">
        <f t="shared" si="9"/>
        <v>Gender - Male;</v>
      </c>
      <c r="AG1996" s="28" t="str">
        <f t="shared" ref="AG1996:AL1996" si="11979">IFERROR(IF(FIND(AG$1,$F1996)&gt;1,AG$1,""),"")</f>
        <v/>
      </c>
      <c r="AH1996" s="28" t="str">
        <f t="shared" si="11979"/>
        <v/>
      </c>
      <c r="AI1996" s="28" t="str">
        <f t="shared" si="11979"/>
        <v/>
      </c>
      <c r="AJ1996" s="28" t="str">
        <f t="shared" si="11979"/>
        <v/>
      </c>
      <c r="AK1996" s="28" t="str">
        <f t="shared" si="11979"/>
        <v/>
      </c>
      <c r="AL1996" s="28" t="str">
        <f t="shared" si="11979"/>
        <v/>
      </c>
      <c r="AM1996" s="28" t="str">
        <f t="shared" si="11"/>
        <v/>
      </c>
      <c r="AN1996" s="28" t="str">
        <f t="shared" ref="AN1996:AQ1996" si="11980">IFERROR(IF(FIND(AN$1,$F1996)&gt;1,"Status - LGBT",""),"")</f>
        <v/>
      </c>
      <c r="AO1996" s="28" t="str">
        <f t="shared" si="11980"/>
        <v/>
      </c>
      <c r="AP1996" s="28" t="str">
        <f t="shared" si="11980"/>
        <v/>
      </c>
      <c r="AQ1996" s="28" t="str">
        <f t="shared" si="11980"/>
        <v/>
      </c>
      <c r="AR1996" s="28" t="str">
        <f t="shared" ref="AR1996:AV1996" si="11981">IFERROR(IF(FIND(AR$1,$F1996)&gt;1,"BME",""),"")</f>
        <v/>
      </c>
      <c r="AS1996" s="28" t="str">
        <f t="shared" si="11981"/>
        <v/>
      </c>
      <c r="AT1996" s="28" t="str">
        <f t="shared" si="11981"/>
        <v/>
      </c>
      <c r="AU1996" s="28" t="str">
        <f t="shared" si="11981"/>
        <v/>
      </c>
      <c r="AV1996" s="28" t="str">
        <f t="shared" si="11981"/>
        <v/>
      </c>
      <c r="AW1996" s="28" t="str">
        <f t="shared" ref="AW1996:BC1996" si="11982">IFERROR(IF(FIND(AW$1,$F1996)&gt;1,AW$1,""),"")</f>
        <v/>
      </c>
      <c r="AX1996" s="28" t="str">
        <f t="shared" si="11982"/>
        <v/>
      </c>
      <c r="AY1996" s="28" t="str">
        <f t="shared" si="11982"/>
        <v/>
      </c>
      <c r="AZ1996" s="28" t="str">
        <f t="shared" si="11982"/>
        <v/>
      </c>
      <c r="BA1996" s="28" t="str">
        <f t="shared" si="11982"/>
        <v/>
      </c>
      <c r="BB1996" s="28" t="str">
        <f t="shared" si="11982"/>
        <v/>
      </c>
      <c r="BC1996" s="28" t="str">
        <f t="shared" si="11982"/>
        <v/>
      </c>
      <c r="BD1996" s="28" t="str">
        <f t="shared" si="15"/>
        <v/>
      </c>
      <c r="BG1996" s="2" t="s">
        <v>246</v>
      </c>
      <c r="BJ1996" s="28" t="str">
        <f t="shared" si="16"/>
        <v/>
      </c>
      <c r="BK1996" s="28" t="str">
        <f t="shared" si="17"/>
        <v/>
      </c>
      <c r="BL1996" s="2" t="s">
        <v>254</v>
      </c>
      <c r="BM1996" s="2" t="s">
        <v>98</v>
      </c>
      <c r="BU1996" s="50" t="s">
        <v>758</v>
      </c>
      <c r="BV1996" s="12"/>
      <c r="BW1996" s="50"/>
      <c r="BX1996" s="50" t="s">
        <v>20151</v>
      </c>
      <c r="BY1996" s="42" t="str">
        <f t="shared" si="18"/>
        <v>Gender - Male;;Roundhay;</v>
      </c>
      <c r="BZ1996" s="72"/>
    </row>
    <row r="1997" spans="1:78" ht="15">
      <c r="A1997" s="16" t="s">
        <v>51</v>
      </c>
      <c r="B1997" s="28">
        <f>VLOOKUP(A1997,Organisations!$A$2:$B$7,2,FALSE)</f>
        <v>4</v>
      </c>
      <c r="C1997" s="16" t="s">
        <v>13276</v>
      </c>
      <c r="D1997" s="16" t="s">
        <v>13277</v>
      </c>
      <c r="E1997" s="28" t="str">
        <f t="shared" si="0"/>
        <v xml:space="preserve">Octavia House is a hostel in Belle Isle, Leeds, providing short-stay support and housing to clients leaving Wards 3 and </v>
      </c>
      <c r="F1997" s="16" t="s">
        <v>13279</v>
      </c>
      <c r="G1997" s="16" t="s">
        <v>68</v>
      </c>
      <c r="H1997" s="17"/>
      <c r="K1997" s="26" t="s">
        <v>260</v>
      </c>
      <c r="L1997" s="16" t="s">
        <v>261</v>
      </c>
      <c r="M1997" s="28" t="str">
        <f t="shared" ref="M1997:Q1997" si="11983">IFERROR(IF(FIND(M$1,$F1997)&gt;1,"Age - Children",""),"")</f>
        <v/>
      </c>
      <c r="N1997" s="28" t="str">
        <f t="shared" si="11983"/>
        <v/>
      </c>
      <c r="O1997" s="28" t="str">
        <f t="shared" si="11983"/>
        <v/>
      </c>
      <c r="P1997" s="28" t="str">
        <f t="shared" si="11983"/>
        <v/>
      </c>
      <c r="Q1997" s="28" t="str">
        <f t="shared" si="11983"/>
        <v/>
      </c>
      <c r="R1997" s="28" t="str">
        <f t="shared" ref="R1997:T1997" si="11984">IFERROR(IF(FIND(R$1,$F1997)&gt;1,"Age - Elderly",""),"")</f>
        <v/>
      </c>
      <c r="S1997" s="28" t="str">
        <f t="shared" si="11984"/>
        <v/>
      </c>
      <c r="T1997" s="28" t="str">
        <f t="shared" si="11984"/>
        <v/>
      </c>
      <c r="U1997" s="28" t="str">
        <f t="shared" si="3"/>
        <v/>
      </c>
      <c r="V1997" s="28" t="str">
        <f t="shared" si="4"/>
        <v/>
      </c>
      <c r="X1997" s="28" t="str">
        <f t="shared" si="5"/>
        <v/>
      </c>
      <c r="Y1997" s="28" t="str">
        <f t="shared" si="6"/>
        <v/>
      </c>
      <c r="Z1997" s="28" t="str">
        <f t="shared" si="7"/>
        <v>Gender - Male</v>
      </c>
      <c r="AB1997" s="28" t="str">
        <f t="shared" si="8"/>
        <v/>
      </c>
      <c r="AD1997" s="28" t="str">
        <f t="shared" si="9"/>
        <v>Gender - Male;</v>
      </c>
      <c r="AG1997" s="28" t="str">
        <f t="shared" ref="AG1997:AL1997" si="11985">IFERROR(IF(FIND(AG$1,$F1997)&gt;1,AG$1,""),"")</f>
        <v/>
      </c>
      <c r="AH1997" s="28" t="str">
        <f t="shared" si="11985"/>
        <v/>
      </c>
      <c r="AI1997" s="28" t="str">
        <f t="shared" si="11985"/>
        <v/>
      </c>
      <c r="AJ1997" s="28" t="str">
        <f t="shared" si="11985"/>
        <v/>
      </c>
      <c r="AK1997" s="28" t="str">
        <f t="shared" si="11985"/>
        <v/>
      </c>
      <c r="AL1997" s="28" t="str">
        <f t="shared" si="11985"/>
        <v/>
      </c>
      <c r="AM1997" s="28" t="str">
        <f t="shared" si="11"/>
        <v/>
      </c>
      <c r="AN1997" s="28" t="str">
        <f t="shared" ref="AN1997:AQ1997" si="11986">IFERROR(IF(FIND(AN$1,$F1997)&gt;1,"Status - LGBT",""),"")</f>
        <v/>
      </c>
      <c r="AO1997" s="28" t="str">
        <f t="shared" si="11986"/>
        <v/>
      </c>
      <c r="AP1997" s="28" t="str">
        <f t="shared" si="11986"/>
        <v/>
      </c>
      <c r="AQ1997" s="28" t="str">
        <f t="shared" si="11986"/>
        <v/>
      </c>
      <c r="AR1997" s="28" t="str">
        <f t="shared" ref="AR1997:AV1997" si="11987">IFERROR(IF(FIND(AR$1,$F1997)&gt;1,"BME",""),"")</f>
        <v/>
      </c>
      <c r="AS1997" s="28" t="str">
        <f t="shared" si="11987"/>
        <v/>
      </c>
      <c r="AT1997" s="28" t="str">
        <f t="shared" si="11987"/>
        <v/>
      </c>
      <c r="AU1997" s="28" t="str">
        <f t="shared" si="11987"/>
        <v/>
      </c>
      <c r="AV1997" s="28" t="str">
        <f t="shared" si="11987"/>
        <v/>
      </c>
      <c r="AW1997" s="28" t="str">
        <f t="shared" ref="AW1997:BC1997" si="11988">IFERROR(IF(FIND(AW$1,$F1997)&gt;1,AW$1,""),"")</f>
        <v/>
      </c>
      <c r="AX1997" s="28" t="str">
        <f t="shared" si="11988"/>
        <v/>
      </c>
      <c r="AY1997" s="28" t="str">
        <f t="shared" si="11988"/>
        <v/>
      </c>
      <c r="AZ1997" s="28" t="str">
        <f t="shared" si="11988"/>
        <v/>
      </c>
      <c r="BA1997" s="28" t="str">
        <f t="shared" si="11988"/>
        <v/>
      </c>
      <c r="BB1997" s="28" t="str">
        <f t="shared" si="11988"/>
        <v/>
      </c>
      <c r="BC1997" s="28" t="str">
        <f t="shared" si="11988"/>
        <v/>
      </c>
      <c r="BD1997" s="28" t="str">
        <f t="shared" si="15"/>
        <v/>
      </c>
      <c r="BG1997" s="2" t="s">
        <v>13280</v>
      </c>
      <c r="BJ1997" s="28" t="str">
        <f t="shared" si="16"/>
        <v/>
      </c>
      <c r="BK1997" s="28" t="str">
        <f t="shared" si="17"/>
        <v/>
      </c>
      <c r="BL1997" s="2" t="s">
        <v>20159</v>
      </c>
      <c r="BM1997" s="2" t="s">
        <v>98</v>
      </c>
      <c r="BU1997" s="47" t="s">
        <v>9572</v>
      </c>
      <c r="BV1997" s="18"/>
      <c r="BW1997" s="47"/>
      <c r="BX1997" s="47" t="s">
        <v>20158</v>
      </c>
      <c r="BY1997" s="42" t="str">
        <f t="shared" si="18"/>
        <v>Gender - Male;;Middleton Park;</v>
      </c>
      <c r="BZ1997" s="73"/>
    </row>
    <row r="1998" spans="1:78" ht="15">
      <c r="A1998" s="10" t="s">
        <v>51</v>
      </c>
      <c r="B1998" s="28">
        <f>VLOOKUP(A1998,Organisations!$A$2:$B$7,2,FALSE)</f>
        <v>4</v>
      </c>
      <c r="C1998" s="10" t="s">
        <v>13282</v>
      </c>
      <c r="D1998" s="10" t="s">
        <v>13283</v>
      </c>
      <c r="E1998" s="28" t="str">
        <f t="shared" si="0"/>
        <v>The Community Links personality disorder accommodation support service is part of the Leeds Personality Disorder Clinica</v>
      </c>
      <c r="F1998" s="10" t="s">
        <v>13285</v>
      </c>
      <c r="G1998" s="10" t="s">
        <v>68</v>
      </c>
      <c r="H1998" s="11"/>
      <c r="K1998" s="30" t="s">
        <v>13286</v>
      </c>
      <c r="L1998" s="12"/>
      <c r="M1998" s="28" t="str">
        <f t="shared" ref="M1998:Q1998" si="11989">IFERROR(IF(FIND(M$1,$F1998)&gt;1,"Age - Children",""),"")</f>
        <v/>
      </c>
      <c r="N1998" s="28" t="str">
        <f t="shared" si="11989"/>
        <v/>
      </c>
      <c r="O1998" s="28" t="str">
        <f t="shared" si="11989"/>
        <v/>
      </c>
      <c r="P1998" s="28" t="str">
        <f t="shared" si="11989"/>
        <v/>
      </c>
      <c r="Q1998" s="28" t="str">
        <f t="shared" si="11989"/>
        <v/>
      </c>
      <c r="R1998" s="28" t="str">
        <f t="shared" ref="R1998:T1998" si="11990">IFERROR(IF(FIND(R$1,$F1998)&gt;1,"Age - Elderly",""),"")</f>
        <v/>
      </c>
      <c r="S1998" s="28" t="str">
        <f t="shared" si="11990"/>
        <v/>
      </c>
      <c r="T1998" s="28" t="str">
        <f t="shared" si="11990"/>
        <v/>
      </c>
      <c r="U1998" s="28" t="str">
        <f t="shared" si="3"/>
        <v/>
      </c>
      <c r="V1998" s="28" t="str">
        <f t="shared" si="4"/>
        <v/>
      </c>
      <c r="X1998" s="28" t="str">
        <f t="shared" si="5"/>
        <v/>
      </c>
      <c r="Y1998" s="28" t="str">
        <f t="shared" si="6"/>
        <v/>
      </c>
      <c r="Z1998" s="28" t="str">
        <f t="shared" si="7"/>
        <v>Gender - Male</v>
      </c>
      <c r="AB1998" s="28" t="str">
        <f t="shared" si="8"/>
        <v/>
      </c>
      <c r="AD1998" s="28" t="str">
        <f t="shared" si="9"/>
        <v>Gender - Male;</v>
      </c>
      <c r="AG1998" s="28" t="str">
        <f t="shared" ref="AG1998:AL1998" si="11991">IFERROR(IF(FIND(AG$1,$F1998)&gt;1,AG$1,""),"")</f>
        <v/>
      </c>
      <c r="AH1998" s="28" t="str">
        <f t="shared" si="11991"/>
        <v/>
      </c>
      <c r="AI1998" s="28" t="str">
        <f t="shared" si="11991"/>
        <v/>
      </c>
      <c r="AJ1998" s="28" t="str">
        <f t="shared" si="11991"/>
        <v/>
      </c>
      <c r="AK1998" s="28" t="str">
        <f t="shared" si="11991"/>
        <v/>
      </c>
      <c r="AL1998" s="28" t="str">
        <f t="shared" si="11991"/>
        <v/>
      </c>
      <c r="AM1998" s="28" t="str">
        <f t="shared" si="11"/>
        <v/>
      </c>
      <c r="AN1998" s="28" t="str">
        <f t="shared" ref="AN1998:AQ1998" si="11992">IFERROR(IF(FIND(AN$1,$F1998)&gt;1,"Status - LGBT",""),"")</f>
        <v/>
      </c>
      <c r="AO1998" s="28" t="str">
        <f t="shared" si="11992"/>
        <v/>
      </c>
      <c r="AP1998" s="28" t="str">
        <f t="shared" si="11992"/>
        <v/>
      </c>
      <c r="AQ1998" s="28" t="str">
        <f t="shared" si="11992"/>
        <v/>
      </c>
      <c r="AR1998" s="28" t="str">
        <f t="shared" ref="AR1998:AV1998" si="11993">IFERROR(IF(FIND(AR$1,$F1998)&gt;1,"BME",""),"")</f>
        <v/>
      </c>
      <c r="AS1998" s="28" t="str">
        <f t="shared" si="11993"/>
        <v/>
      </c>
      <c r="AT1998" s="28" t="str">
        <f t="shared" si="11993"/>
        <v/>
      </c>
      <c r="AU1998" s="28" t="str">
        <f t="shared" si="11993"/>
        <v/>
      </c>
      <c r="AV1998" s="28" t="str">
        <f t="shared" si="11993"/>
        <v/>
      </c>
      <c r="AW1998" s="28" t="str">
        <f t="shared" ref="AW1998:BC1998" si="11994">IFERROR(IF(FIND(AW$1,$F1998)&gt;1,AW$1,""),"")</f>
        <v/>
      </c>
      <c r="AX1998" s="28" t="str">
        <f t="shared" si="11994"/>
        <v/>
      </c>
      <c r="AY1998" s="28" t="str">
        <f t="shared" si="11994"/>
        <v/>
      </c>
      <c r="AZ1998" s="28" t="str">
        <f t="shared" si="11994"/>
        <v/>
      </c>
      <c r="BA1998" s="28" t="str">
        <f t="shared" si="11994"/>
        <v/>
      </c>
      <c r="BB1998" s="28" t="str">
        <f t="shared" si="11994"/>
        <v/>
      </c>
      <c r="BC1998" s="28" t="str">
        <f t="shared" si="11994"/>
        <v/>
      </c>
      <c r="BD1998" s="28" t="str">
        <f t="shared" si="15"/>
        <v/>
      </c>
      <c r="BG1998" s="2" t="s">
        <v>13287</v>
      </c>
      <c r="BJ1998" s="28" t="str">
        <f t="shared" si="16"/>
        <v/>
      </c>
      <c r="BK1998" s="28" t="str">
        <f t="shared" si="17"/>
        <v/>
      </c>
      <c r="BL1998" s="2" t="s">
        <v>270</v>
      </c>
      <c r="BM1998" s="2" t="s">
        <v>98</v>
      </c>
      <c r="BU1998" s="50" t="s">
        <v>19976</v>
      </c>
      <c r="BV1998" s="12"/>
      <c r="BW1998" s="50"/>
      <c r="BX1998" s="50" t="s">
        <v>20158</v>
      </c>
      <c r="BY1998" s="42" t="str">
        <f t="shared" si="18"/>
        <v>Gender - Male;;Leeds;Beeston;Holbeck;</v>
      </c>
      <c r="BZ1998" s="72"/>
    </row>
    <row r="1999" spans="1:78" ht="15">
      <c r="A1999" s="16" t="s">
        <v>51</v>
      </c>
      <c r="B1999" s="28">
        <f>VLOOKUP(A1999,Organisations!$A$2:$B$7,2,FALSE)</f>
        <v>4</v>
      </c>
      <c r="C1999" s="16" t="s">
        <v>13289</v>
      </c>
      <c r="D1999" s="16" t="s">
        <v>13290</v>
      </c>
      <c r="E1999" s="28" t="str">
        <f t="shared" si="0"/>
        <v>Rose Villa provides shared living accommodation for five people for up to two years It also provides satellite support t</v>
      </c>
      <c r="F1999" s="16" t="s">
        <v>13292</v>
      </c>
      <c r="G1999" s="16" t="s">
        <v>68</v>
      </c>
      <c r="H1999" s="17"/>
      <c r="K1999" s="26" t="s">
        <v>284</v>
      </c>
      <c r="L1999" s="16" t="s">
        <v>285</v>
      </c>
      <c r="M1999" s="28" t="str">
        <f t="shared" ref="M1999:Q1999" si="11995">IFERROR(IF(FIND(M$1,$F1999)&gt;1,"Age - Children",""),"")</f>
        <v/>
      </c>
      <c r="N1999" s="28" t="str">
        <f t="shared" si="11995"/>
        <v/>
      </c>
      <c r="O1999" s="28" t="str">
        <f t="shared" si="11995"/>
        <v/>
      </c>
      <c r="P1999" s="28" t="str">
        <f t="shared" si="11995"/>
        <v/>
      </c>
      <c r="Q1999" s="28" t="str">
        <f t="shared" si="11995"/>
        <v/>
      </c>
      <c r="R1999" s="28" t="str">
        <f t="shared" ref="R1999:T1999" si="11996">IFERROR(IF(FIND(R$1,$F1999)&gt;1,"Age - Elderly",""),"")</f>
        <v/>
      </c>
      <c r="S1999" s="28" t="str">
        <f t="shared" si="11996"/>
        <v/>
      </c>
      <c r="T1999" s="28" t="str">
        <f t="shared" si="11996"/>
        <v/>
      </c>
      <c r="U1999" s="28" t="str">
        <f t="shared" si="3"/>
        <v/>
      </c>
      <c r="V1999" s="28" t="str">
        <f t="shared" si="4"/>
        <v/>
      </c>
      <c r="X1999" s="28" t="str">
        <f t="shared" si="5"/>
        <v/>
      </c>
      <c r="Y1999" s="28" t="str">
        <f t="shared" si="6"/>
        <v/>
      </c>
      <c r="Z1999" s="28" t="str">
        <f t="shared" si="7"/>
        <v/>
      </c>
      <c r="AB1999" s="28" t="str">
        <f t="shared" si="8"/>
        <v/>
      </c>
      <c r="AD1999" s="28" t="str">
        <f t="shared" si="9"/>
        <v/>
      </c>
      <c r="AG1999" s="28" t="str">
        <f t="shared" ref="AG1999:AL1999" si="11997">IFERROR(IF(FIND(AG$1,$F1999)&gt;1,AG$1,""),"")</f>
        <v/>
      </c>
      <c r="AH1999" s="28" t="str">
        <f t="shared" si="11997"/>
        <v/>
      </c>
      <c r="AI1999" s="28" t="str">
        <f t="shared" si="11997"/>
        <v/>
      </c>
      <c r="AJ1999" s="28" t="str">
        <f t="shared" si="11997"/>
        <v/>
      </c>
      <c r="AK1999" s="28" t="str">
        <f t="shared" si="11997"/>
        <v/>
      </c>
      <c r="AL1999" s="28" t="str">
        <f t="shared" si="11997"/>
        <v/>
      </c>
      <c r="AM1999" s="28" t="str">
        <f t="shared" si="11"/>
        <v/>
      </c>
      <c r="AN1999" s="28" t="str">
        <f t="shared" ref="AN1999:AQ1999" si="11998">IFERROR(IF(FIND(AN$1,$F1999)&gt;1,"Status - LGBT",""),"")</f>
        <v/>
      </c>
      <c r="AO1999" s="28" t="str">
        <f t="shared" si="11998"/>
        <v/>
      </c>
      <c r="AP1999" s="28" t="str">
        <f t="shared" si="11998"/>
        <v/>
      </c>
      <c r="AQ1999" s="28" t="str">
        <f t="shared" si="11998"/>
        <v/>
      </c>
      <c r="AR1999" s="28" t="str">
        <f t="shared" ref="AR1999:AV1999" si="11999">IFERROR(IF(FIND(AR$1,$F1999)&gt;1,"BME",""),"")</f>
        <v/>
      </c>
      <c r="AS1999" s="28" t="str">
        <f t="shared" si="11999"/>
        <v/>
      </c>
      <c r="AT1999" s="28" t="str">
        <f t="shared" si="11999"/>
        <v/>
      </c>
      <c r="AU1999" s="28" t="str">
        <f t="shared" si="11999"/>
        <v/>
      </c>
      <c r="AV1999" s="28" t="str">
        <f t="shared" si="11999"/>
        <v/>
      </c>
      <c r="AW1999" s="28" t="str">
        <f t="shared" ref="AW1999:BC1999" si="12000">IFERROR(IF(FIND(AW$1,$F1999)&gt;1,AW$1,""),"")</f>
        <v/>
      </c>
      <c r="AX1999" s="28" t="str">
        <f t="shared" si="12000"/>
        <v/>
      </c>
      <c r="AY1999" s="28" t="str">
        <f t="shared" si="12000"/>
        <v/>
      </c>
      <c r="AZ1999" s="28" t="str">
        <f t="shared" si="12000"/>
        <v/>
      </c>
      <c r="BA1999" s="28" t="str">
        <f t="shared" si="12000"/>
        <v/>
      </c>
      <c r="BB1999" s="28" t="str">
        <f t="shared" si="12000"/>
        <v/>
      </c>
      <c r="BC1999" s="28" t="str">
        <f t="shared" si="12000"/>
        <v/>
      </c>
      <c r="BD1999" s="28" t="str">
        <f t="shared" si="15"/>
        <v/>
      </c>
      <c r="BG1999" s="2" t="s">
        <v>281</v>
      </c>
      <c r="BJ1999" s="28" t="str">
        <f t="shared" si="16"/>
        <v/>
      </c>
      <c r="BK1999" s="28" t="str">
        <f t="shared" si="17"/>
        <v/>
      </c>
      <c r="BL1999" s="2" t="s">
        <v>287</v>
      </c>
      <c r="BM1999" s="2" t="s">
        <v>98</v>
      </c>
      <c r="BU1999" s="47" t="s">
        <v>19827</v>
      </c>
      <c r="BV1999" s="18"/>
      <c r="BW1999" s="47"/>
      <c r="BX1999" s="47" t="s">
        <v>20158</v>
      </c>
      <c r="BY1999" s="42" t="str">
        <f t="shared" si="18"/>
        <v>Killingbeck;Seacroft;</v>
      </c>
      <c r="BZ1999" s="73"/>
    </row>
    <row r="2000" spans="1:78" ht="15">
      <c r="A2000" s="10" t="s">
        <v>51</v>
      </c>
      <c r="B2000" s="28">
        <f>VLOOKUP(A2000,Organisations!$A$2:$B$7,2,FALSE)</f>
        <v>4</v>
      </c>
      <c r="C2000" s="10" t="s">
        <v>13294</v>
      </c>
      <c r="D2000" s="10" t="s">
        <v>13295</v>
      </c>
      <c r="E2000" s="28" t="str">
        <f t="shared" si="0"/>
        <v>The Self Directed Support Service is available to anyone with eligible, community based social care needs. The Fair Acce</v>
      </c>
      <c r="F2000" s="10" t="s">
        <v>13297</v>
      </c>
      <c r="G2000" s="10" t="s">
        <v>68</v>
      </c>
      <c r="H2000" s="11"/>
      <c r="K2000" s="30" t="s">
        <v>13298</v>
      </c>
      <c r="L2000" s="10" t="s">
        <v>4140</v>
      </c>
      <c r="M2000" s="28" t="str">
        <f t="shared" ref="M2000:Q2000" si="12001">IFERROR(IF(FIND(M$1,$F2000)&gt;1,"Age - Children",""),"")</f>
        <v/>
      </c>
      <c r="N2000" s="28" t="str">
        <f t="shared" si="12001"/>
        <v/>
      </c>
      <c r="O2000" s="28" t="str">
        <f t="shared" si="12001"/>
        <v/>
      </c>
      <c r="P2000" s="28" t="str">
        <f t="shared" si="12001"/>
        <v/>
      </c>
      <c r="Q2000" s="28" t="str">
        <f t="shared" si="12001"/>
        <v/>
      </c>
      <c r="R2000" s="28" t="str">
        <f t="shared" ref="R2000:T2000" si="12002">IFERROR(IF(FIND(R$1,$F2000)&gt;1,"Age - Elderly",""),"")</f>
        <v/>
      </c>
      <c r="S2000" s="28" t="str">
        <f t="shared" si="12002"/>
        <v/>
      </c>
      <c r="T2000" s="28" t="str">
        <f t="shared" si="12002"/>
        <v/>
      </c>
      <c r="U2000" s="28" t="str">
        <f t="shared" si="3"/>
        <v/>
      </c>
      <c r="V2000" s="28" t="str">
        <f t="shared" si="4"/>
        <v/>
      </c>
      <c r="X2000" s="28" t="str">
        <f t="shared" si="5"/>
        <v/>
      </c>
      <c r="Y2000" s="28" t="str">
        <f t="shared" si="6"/>
        <v/>
      </c>
      <c r="Z2000" s="28" t="str">
        <f t="shared" si="7"/>
        <v>Gender - Male</v>
      </c>
      <c r="AB2000" s="28" t="str">
        <f t="shared" si="8"/>
        <v/>
      </c>
      <c r="AD2000" s="28" t="str">
        <f t="shared" si="9"/>
        <v>Gender - Male;</v>
      </c>
      <c r="AG2000" s="28" t="str">
        <f t="shared" ref="AG2000:AL2000" si="12003">IFERROR(IF(FIND(AG$1,$F2000)&gt;1,AG$1,""),"")</f>
        <v/>
      </c>
      <c r="AH2000" s="28" t="str">
        <f t="shared" si="12003"/>
        <v/>
      </c>
      <c r="AI2000" s="28" t="str">
        <f t="shared" si="12003"/>
        <v/>
      </c>
      <c r="AJ2000" s="28" t="str">
        <f t="shared" si="12003"/>
        <v/>
      </c>
      <c r="AK2000" s="28" t="str">
        <f t="shared" si="12003"/>
        <v/>
      </c>
      <c r="AL2000" s="28" t="str">
        <f t="shared" si="12003"/>
        <v/>
      </c>
      <c r="AM2000" s="28" t="str">
        <f t="shared" si="11"/>
        <v/>
      </c>
      <c r="AN2000" s="28" t="str">
        <f t="shared" ref="AN2000:AQ2000" si="12004">IFERROR(IF(FIND(AN$1,$F2000)&gt;1,"Status - LGBT",""),"")</f>
        <v/>
      </c>
      <c r="AO2000" s="28" t="str">
        <f t="shared" si="12004"/>
        <v/>
      </c>
      <c r="AP2000" s="28" t="str">
        <f t="shared" si="12004"/>
        <v/>
      </c>
      <c r="AQ2000" s="28" t="str">
        <f t="shared" si="12004"/>
        <v/>
      </c>
      <c r="AR2000" s="28" t="str">
        <f t="shared" ref="AR2000:AV2000" si="12005">IFERROR(IF(FIND(AR$1,$F2000)&gt;1,"BME",""),"")</f>
        <v/>
      </c>
      <c r="AS2000" s="28" t="str">
        <f t="shared" si="12005"/>
        <v/>
      </c>
      <c r="AT2000" s="28" t="str">
        <f t="shared" si="12005"/>
        <v/>
      </c>
      <c r="AU2000" s="28" t="str">
        <f t="shared" si="12005"/>
        <v/>
      </c>
      <c r="AV2000" s="28" t="str">
        <f t="shared" si="12005"/>
        <v/>
      </c>
      <c r="AW2000" s="28" t="str">
        <f t="shared" ref="AW2000:BC2000" si="12006">IFERROR(IF(FIND(AW$1,$F2000)&gt;1,AW$1,""),"")</f>
        <v/>
      </c>
      <c r="AX2000" s="28" t="str">
        <f t="shared" si="12006"/>
        <v/>
      </c>
      <c r="AY2000" s="28" t="str">
        <f t="shared" si="12006"/>
        <v/>
      </c>
      <c r="AZ2000" s="28" t="str">
        <f t="shared" si="12006"/>
        <v/>
      </c>
      <c r="BA2000" s="28" t="str">
        <f t="shared" si="12006"/>
        <v/>
      </c>
      <c r="BB2000" s="28" t="str">
        <f t="shared" si="12006"/>
        <v/>
      </c>
      <c r="BC2000" s="28" t="str">
        <f t="shared" si="12006"/>
        <v/>
      </c>
      <c r="BD2000" s="28" t="str">
        <f t="shared" si="15"/>
        <v/>
      </c>
      <c r="BG2000" s="2" t="s">
        <v>13299</v>
      </c>
      <c r="BJ2000" s="28" t="str">
        <f t="shared" si="16"/>
        <v/>
      </c>
      <c r="BK2000" s="28" t="str">
        <f t="shared" si="17"/>
        <v/>
      </c>
      <c r="BL2000" s="2" t="s">
        <v>1257</v>
      </c>
      <c r="BM2000" s="2" t="s">
        <v>98</v>
      </c>
      <c r="BU2000" s="50" t="s">
        <v>20148</v>
      </c>
      <c r="BV2000" s="12"/>
      <c r="BW2000" s="50"/>
      <c r="BX2000" s="50" t="s">
        <v>20160</v>
      </c>
      <c r="BY2000" s="42" t="str">
        <f t="shared" si="18"/>
        <v>Gender - Male;;Leeds;Killingbeck;Seacroft;</v>
      </c>
      <c r="BZ2000" s="72"/>
    </row>
    <row r="2001" spans="1:78" ht="15">
      <c r="A2001" s="16" t="s">
        <v>51</v>
      </c>
      <c r="B2001" s="28">
        <f>VLOOKUP(A2001,Organisations!$A$2:$B$7,2,FALSE)</f>
        <v>4</v>
      </c>
      <c r="C2001" s="16" t="s">
        <v>13301</v>
      </c>
      <c r="D2001" s="16" t="s">
        <v>13302</v>
      </c>
      <c r="E2001" s="28" t="str">
        <f t="shared" si="0"/>
        <v>A range of training courses, including Mental Health First Aid.</v>
      </c>
      <c r="F2001" s="16" t="s">
        <v>13303</v>
      </c>
      <c r="G2001" s="16" t="s">
        <v>68</v>
      </c>
      <c r="H2001" s="17"/>
      <c r="K2001" s="26" t="s">
        <v>13304</v>
      </c>
      <c r="L2001" s="16" t="s">
        <v>13305</v>
      </c>
      <c r="M2001" s="28" t="str">
        <f t="shared" ref="M2001:Q2001" si="12007">IFERROR(IF(FIND(M$1,$F2001)&gt;1,"Age - Children",""),"")</f>
        <v/>
      </c>
      <c r="N2001" s="28" t="str">
        <f t="shared" si="12007"/>
        <v/>
      </c>
      <c r="O2001" s="28" t="str">
        <f t="shared" si="12007"/>
        <v/>
      </c>
      <c r="P2001" s="28" t="str">
        <f t="shared" si="12007"/>
        <v/>
      </c>
      <c r="Q2001" s="28" t="str">
        <f t="shared" si="12007"/>
        <v/>
      </c>
      <c r="R2001" s="28" t="str">
        <f t="shared" ref="R2001:T2001" si="12008">IFERROR(IF(FIND(R$1,$F2001)&gt;1,"Age - Elderly",""),"")</f>
        <v/>
      </c>
      <c r="S2001" s="28" t="str">
        <f t="shared" si="12008"/>
        <v/>
      </c>
      <c r="T2001" s="28" t="str">
        <f t="shared" si="12008"/>
        <v/>
      </c>
      <c r="U2001" s="28" t="str">
        <f t="shared" si="3"/>
        <v/>
      </c>
      <c r="V2001" s="28" t="str">
        <f t="shared" si="4"/>
        <v/>
      </c>
      <c r="X2001" s="28" t="str">
        <f t="shared" si="5"/>
        <v/>
      </c>
      <c r="Y2001" s="28" t="str">
        <f t="shared" si="6"/>
        <v/>
      </c>
      <c r="Z2001" s="28" t="str">
        <f t="shared" si="7"/>
        <v/>
      </c>
      <c r="AB2001" s="28" t="str">
        <f t="shared" si="8"/>
        <v/>
      </c>
      <c r="AD2001" s="28" t="str">
        <f t="shared" si="9"/>
        <v/>
      </c>
      <c r="AG2001" s="28" t="str">
        <f t="shared" ref="AG2001:AL2001" si="12009">IFERROR(IF(FIND(AG$1,$F2001)&gt;1,AG$1,""),"")</f>
        <v/>
      </c>
      <c r="AH2001" s="28" t="str">
        <f t="shared" si="12009"/>
        <v/>
      </c>
      <c r="AI2001" s="28" t="str">
        <f t="shared" si="12009"/>
        <v/>
      </c>
      <c r="AJ2001" s="28" t="str">
        <f t="shared" si="12009"/>
        <v/>
      </c>
      <c r="AK2001" s="28" t="str">
        <f t="shared" si="12009"/>
        <v/>
      </c>
      <c r="AL2001" s="28" t="str">
        <f t="shared" si="12009"/>
        <v/>
      </c>
      <c r="AM2001" s="28" t="str">
        <f t="shared" si="11"/>
        <v/>
      </c>
      <c r="AN2001" s="28" t="str">
        <f t="shared" ref="AN2001:AQ2001" si="12010">IFERROR(IF(FIND(AN$1,$F2001)&gt;1,"Status - LGBT",""),"")</f>
        <v/>
      </c>
      <c r="AO2001" s="28" t="str">
        <f t="shared" si="12010"/>
        <v/>
      </c>
      <c r="AP2001" s="28" t="str">
        <f t="shared" si="12010"/>
        <v/>
      </c>
      <c r="AQ2001" s="28" t="str">
        <f t="shared" si="12010"/>
        <v/>
      </c>
      <c r="AR2001" s="28" t="str">
        <f t="shared" ref="AR2001:AV2001" si="12011">IFERROR(IF(FIND(AR$1,$F2001)&gt;1,"BME",""),"")</f>
        <v/>
      </c>
      <c r="AS2001" s="28" t="str">
        <f t="shared" si="12011"/>
        <v/>
      </c>
      <c r="AT2001" s="28" t="str">
        <f t="shared" si="12011"/>
        <v/>
      </c>
      <c r="AU2001" s="28" t="str">
        <f t="shared" si="12011"/>
        <v/>
      </c>
      <c r="AV2001" s="28" t="str">
        <f t="shared" si="12011"/>
        <v/>
      </c>
      <c r="AW2001" s="28" t="str">
        <f t="shared" ref="AW2001:BC2001" si="12012">IFERROR(IF(FIND(AW$1,$F2001)&gt;1,AW$1,""),"")</f>
        <v/>
      </c>
      <c r="AX2001" s="28" t="str">
        <f t="shared" si="12012"/>
        <v/>
      </c>
      <c r="AY2001" s="28" t="str">
        <f t="shared" si="12012"/>
        <v/>
      </c>
      <c r="AZ2001" s="28" t="str">
        <f t="shared" si="12012"/>
        <v/>
      </c>
      <c r="BA2001" s="28" t="str">
        <f t="shared" si="12012"/>
        <v/>
      </c>
      <c r="BB2001" s="28" t="str">
        <f t="shared" si="12012"/>
        <v/>
      </c>
      <c r="BC2001" s="28" t="str">
        <f t="shared" si="12012"/>
        <v/>
      </c>
      <c r="BD2001" s="28" t="str">
        <f t="shared" si="15"/>
        <v/>
      </c>
      <c r="BG2001" s="2" t="s">
        <v>13299</v>
      </c>
      <c r="BJ2001" s="28" t="str">
        <f t="shared" si="16"/>
        <v/>
      </c>
      <c r="BK2001" s="28" t="str">
        <f t="shared" si="17"/>
        <v/>
      </c>
      <c r="BL2001" s="2" t="s">
        <v>1257</v>
      </c>
      <c r="BM2001" s="2" t="s">
        <v>98</v>
      </c>
      <c r="BU2001" s="47" t="s">
        <v>20148</v>
      </c>
      <c r="BV2001" s="18"/>
      <c r="BW2001" s="47"/>
      <c r="BX2001" s="47" t="s">
        <v>20161</v>
      </c>
      <c r="BY2001" s="42" t="str">
        <f t="shared" si="18"/>
        <v>Leeds;Killingbeck;Seacroft;</v>
      </c>
      <c r="BZ2001" s="73"/>
    </row>
    <row r="2002" spans="1:78" ht="15">
      <c r="A2002" s="10" t="s">
        <v>51</v>
      </c>
      <c r="B2002" s="28">
        <f>VLOOKUP(A2002,Organisations!$A$2:$B$7,2,FALSE)</f>
        <v>4</v>
      </c>
      <c r="C2002" s="10" t="s">
        <v>13307</v>
      </c>
      <c r="D2002" s="10" t="s">
        <v>13308</v>
      </c>
      <c r="E2002" s="28" t="str">
        <f t="shared" si="0"/>
        <v/>
      </c>
      <c r="F2002" s="10"/>
      <c r="G2002" s="10" t="s">
        <v>68</v>
      </c>
      <c r="H2002" s="11"/>
      <c r="K2002" s="59"/>
      <c r="L2002" s="10" t="s">
        <v>13309</v>
      </c>
      <c r="M2002" s="28" t="str">
        <f t="shared" ref="M2002:Q2002" si="12013">IFERROR(IF(FIND(M$1,$F2002)&gt;1,"Age - Children",""),"")</f>
        <v/>
      </c>
      <c r="N2002" s="28" t="str">
        <f t="shared" si="12013"/>
        <v/>
      </c>
      <c r="O2002" s="28" t="str">
        <f t="shared" si="12013"/>
        <v/>
      </c>
      <c r="P2002" s="28" t="str">
        <f t="shared" si="12013"/>
        <v/>
      </c>
      <c r="Q2002" s="28" t="str">
        <f t="shared" si="12013"/>
        <v/>
      </c>
      <c r="R2002" s="28" t="str">
        <f t="shared" ref="R2002:T2002" si="12014">IFERROR(IF(FIND(R$1,$F2002)&gt;1,"Age - Elderly",""),"")</f>
        <v/>
      </c>
      <c r="S2002" s="28" t="str">
        <f t="shared" si="12014"/>
        <v/>
      </c>
      <c r="T2002" s="28" t="str">
        <f t="shared" si="12014"/>
        <v/>
      </c>
      <c r="U2002" s="28" t="str">
        <f t="shared" si="3"/>
        <v/>
      </c>
      <c r="V2002" s="28" t="str">
        <f t="shared" si="4"/>
        <v/>
      </c>
      <c r="X2002" s="28" t="str">
        <f t="shared" si="5"/>
        <v/>
      </c>
      <c r="Y2002" s="28" t="str">
        <f t="shared" si="6"/>
        <v/>
      </c>
      <c r="Z2002" s="28" t="str">
        <f t="shared" si="7"/>
        <v/>
      </c>
      <c r="AB2002" s="28" t="str">
        <f t="shared" si="8"/>
        <v/>
      </c>
      <c r="AD2002" s="28" t="str">
        <f t="shared" si="9"/>
        <v/>
      </c>
      <c r="AG2002" s="28" t="str">
        <f t="shared" ref="AG2002:AL2002" si="12015">IFERROR(IF(FIND(AG$1,$F2002)&gt;1,AG$1,""),"")</f>
        <v/>
      </c>
      <c r="AH2002" s="28" t="str">
        <f t="shared" si="12015"/>
        <v/>
      </c>
      <c r="AI2002" s="28" t="str">
        <f t="shared" si="12015"/>
        <v/>
      </c>
      <c r="AJ2002" s="28" t="str">
        <f t="shared" si="12015"/>
        <v/>
      </c>
      <c r="AK2002" s="28" t="str">
        <f t="shared" si="12015"/>
        <v/>
      </c>
      <c r="AL2002" s="28" t="str">
        <f t="shared" si="12015"/>
        <v/>
      </c>
      <c r="AM2002" s="28" t="str">
        <f t="shared" si="11"/>
        <v/>
      </c>
      <c r="AN2002" s="28" t="str">
        <f t="shared" ref="AN2002:AQ2002" si="12016">IFERROR(IF(FIND(AN$1,$F2002)&gt;1,"Status - LGBT",""),"")</f>
        <v/>
      </c>
      <c r="AO2002" s="28" t="str">
        <f t="shared" si="12016"/>
        <v/>
      </c>
      <c r="AP2002" s="28" t="str">
        <f t="shared" si="12016"/>
        <v/>
      </c>
      <c r="AQ2002" s="28" t="str">
        <f t="shared" si="12016"/>
        <v/>
      </c>
      <c r="AR2002" s="28" t="str">
        <f t="shared" ref="AR2002:AV2002" si="12017">IFERROR(IF(FIND(AR$1,$F2002)&gt;1,"BME",""),"")</f>
        <v/>
      </c>
      <c r="AS2002" s="28" t="str">
        <f t="shared" si="12017"/>
        <v/>
      </c>
      <c r="AT2002" s="28" t="str">
        <f t="shared" si="12017"/>
        <v/>
      </c>
      <c r="AU2002" s="28" t="str">
        <f t="shared" si="12017"/>
        <v/>
      </c>
      <c r="AV2002" s="28" t="str">
        <f t="shared" si="12017"/>
        <v/>
      </c>
      <c r="AW2002" s="28" t="str">
        <f t="shared" ref="AW2002:BC2002" si="12018">IFERROR(IF(FIND(AW$1,$F2002)&gt;1,AW$1,""),"")</f>
        <v/>
      </c>
      <c r="AX2002" s="28" t="str">
        <f t="shared" si="12018"/>
        <v/>
      </c>
      <c r="AY2002" s="28" t="str">
        <f t="shared" si="12018"/>
        <v/>
      </c>
      <c r="AZ2002" s="28" t="str">
        <f t="shared" si="12018"/>
        <v/>
      </c>
      <c r="BA2002" s="28" t="str">
        <f t="shared" si="12018"/>
        <v/>
      </c>
      <c r="BB2002" s="28" t="str">
        <f t="shared" si="12018"/>
        <v/>
      </c>
      <c r="BC2002" s="28" t="str">
        <f t="shared" si="12018"/>
        <v/>
      </c>
      <c r="BD2002" s="28" t="str">
        <f t="shared" si="15"/>
        <v/>
      </c>
      <c r="BG2002" s="2" t="s">
        <v>13310</v>
      </c>
      <c r="BJ2002" s="28" t="str">
        <f t="shared" si="16"/>
        <v/>
      </c>
      <c r="BK2002" s="28" t="str">
        <f t="shared" si="17"/>
        <v/>
      </c>
      <c r="BL2002" s="2" t="s">
        <v>3939</v>
      </c>
      <c r="BM2002" s="2" t="s">
        <v>98</v>
      </c>
      <c r="BU2002" s="50" t="s">
        <v>19921</v>
      </c>
      <c r="BV2002" s="12"/>
      <c r="BW2002" s="50"/>
      <c r="BX2002" s="50" t="s">
        <v>20162</v>
      </c>
      <c r="BY2002" s="42" t="str">
        <f t="shared" si="18"/>
        <v>Leeds;City;Hunslet;Middleton Park;</v>
      </c>
      <c r="BZ2002" s="72"/>
    </row>
    <row r="2003" spans="1:78" ht="15">
      <c r="A2003" s="16" t="s">
        <v>51</v>
      </c>
      <c r="B2003" s="28">
        <f>VLOOKUP(A2003,Organisations!$A$2:$B$7,2,FALSE)</f>
        <v>4</v>
      </c>
      <c r="C2003" s="16" t="s">
        <v>13312</v>
      </c>
      <c r="D2003" s="16" t="s">
        <v>13313</v>
      </c>
      <c r="E2003" s="28" t="str">
        <f t="shared" si="0"/>
        <v/>
      </c>
      <c r="F2003" s="16"/>
      <c r="G2003" s="16" t="s">
        <v>68</v>
      </c>
      <c r="H2003" s="17"/>
      <c r="K2003" s="26" t="s">
        <v>13314</v>
      </c>
      <c r="L2003" s="16" t="s">
        <v>13315</v>
      </c>
      <c r="M2003" s="28" t="str">
        <f t="shared" ref="M2003:Q2003" si="12019">IFERROR(IF(FIND(M$1,$F2003)&gt;1,"Age - Children",""),"")</f>
        <v/>
      </c>
      <c r="N2003" s="28" t="str">
        <f t="shared" si="12019"/>
        <v/>
      </c>
      <c r="O2003" s="28" t="str">
        <f t="shared" si="12019"/>
        <v/>
      </c>
      <c r="P2003" s="28" t="str">
        <f t="shared" si="12019"/>
        <v/>
      </c>
      <c r="Q2003" s="28" t="str">
        <f t="shared" si="12019"/>
        <v/>
      </c>
      <c r="R2003" s="28" t="str">
        <f t="shared" ref="R2003:T2003" si="12020">IFERROR(IF(FIND(R$1,$F2003)&gt;1,"Age - Elderly",""),"")</f>
        <v/>
      </c>
      <c r="S2003" s="28" t="str">
        <f t="shared" si="12020"/>
        <v/>
      </c>
      <c r="T2003" s="28" t="str">
        <f t="shared" si="12020"/>
        <v/>
      </c>
      <c r="U2003" s="28" t="str">
        <f t="shared" si="3"/>
        <v/>
      </c>
      <c r="V2003" s="28" t="str">
        <f t="shared" si="4"/>
        <v/>
      </c>
      <c r="X2003" s="28" t="str">
        <f t="shared" si="5"/>
        <v/>
      </c>
      <c r="Y2003" s="28" t="str">
        <f t="shared" si="6"/>
        <v/>
      </c>
      <c r="Z2003" s="28" t="str">
        <f t="shared" si="7"/>
        <v/>
      </c>
      <c r="AB2003" s="28" t="str">
        <f t="shared" si="8"/>
        <v/>
      </c>
      <c r="AD2003" s="28" t="str">
        <f t="shared" si="9"/>
        <v/>
      </c>
      <c r="AG2003" s="28" t="str">
        <f t="shared" ref="AG2003:AL2003" si="12021">IFERROR(IF(FIND(AG$1,$F2003)&gt;1,AG$1,""),"")</f>
        <v/>
      </c>
      <c r="AH2003" s="28" t="str">
        <f t="shared" si="12021"/>
        <v/>
      </c>
      <c r="AI2003" s="28" t="str">
        <f t="shared" si="12021"/>
        <v/>
      </c>
      <c r="AJ2003" s="28" t="str">
        <f t="shared" si="12021"/>
        <v/>
      </c>
      <c r="AK2003" s="28" t="str">
        <f t="shared" si="12021"/>
        <v/>
      </c>
      <c r="AL2003" s="28" t="str">
        <f t="shared" si="12021"/>
        <v/>
      </c>
      <c r="AM2003" s="28" t="str">
        <f t="shared" si="11"/>
        <v/>
      </c>
      <c r="AN2003" s="28" t="str">
        <f t="shared" ref="AN2003:AQ2003" si="12022">IFERROR(IF(FIND(AN$1,$F2003)&gt;1,"Status - LGBT",""),"")</f>
        <v/>
      </c>
      <c r="AO2003" s="28" t="str">
        <f t="shared" si="12022"/>
        <v/>
      </c>
      <c r="AP2003" s="28" t="str">
        <f t="shared" si="12022"/>
        <v/>
      </c>
      <c r="AQ2003" s="28" t="str">
        <f t="shared" si="12022"/>
        <v/>
      </c>
      <c r="AR2003" s="28" t="str">
        <f t="shared" ref="AR2003:AV2003" si="12023">IFERROR(IF(FIND(AR$1,$F2003)&gt;1,"BME",""),"")</f>
        <v/>
      </c>
      <c r="AS2003" s="28" t="str">
        <f t="shared" si="12023"/>
        <v/>
      </c>
      <c r="AT2003" s="28" t="str">
        <f t="shared" si="12023"/>
        <v/>
      </c>
      <c r="AU2003" s="28" t="str">
        <f t="shared" si="12023"/>
        <v/>
      </c>
      <c r="AV2003" s="28" t="str">
        <f t="shared" si="12023"/>
        <v/>
      </c>
      <c r="AW2003" s="28" t="str">
        <f t="shared" ref="AW2003:BC2003" si="12024">IFERROR(IF(FIND(AW$1,$F2003)&gt;1,AW$1,""),"")</f>
        <v/>
      </c>
      <c r="AX2003" s="28" t="str">
        <f t="shared" si="12024"/>
        <v/>
      </c>
      <c r="AY2003" s="28" t="str">
        <f t="shared" si="12024"/>
        <v/>
      </c>
      <c r="AZ2003" s="28" t="str">
        <f t="shared" si="12024"/>
        <v/>
      </c>
      <c r="BA2003" s="28" t="str">
        <f t="shared" si="12024"/>
        <v/>
      </c>
      <c r="BB2003" s="28" t="str">
        <f t="shared" si="12024"/>
        <v/>
      </c>
      <c r="BC2003" s="28" t="str">
        <f t="shared" si="12024"/>
        <v/>
      </c>
      <c r="BD2003" s="28" t="str">
        <f t="shared" si="15"/>
        <v/>
      </c>
      <c r="BG2003" s="2" t="s">
        <v>13316</v>
      </c>
      <c r="BJ2003" s="28" t="str">
        <f t="shared" si="16"/>
        <v/>
      </c>
      <c r="BK2003" s="28" t="str">
        <f t="shared" si="17"/>
        <v/>
      </c>
      <c r="BL2003" s="2" t="s">
        <v>20163</v>
      </c>
      <c r="BM2003" s="2" t="s">
        <v>98</v>
      </c>
      <c r="BU2003" s="47" t="s">
        <v>19918</v>
      </c>
      <c r="BV2003" s="18"/>
      <c r="BW2003" s="47"/>
      <c r="BX2003" s="47" t="s">
        <v>144</v>
      </c>
      <c r="BY2003" s="42" t="str">
        <f t="shared" si="18"/>
        <v>Leeds;Gipton;Harehills;</v>
      </c>
      <c r="BZ2003" s="73"/>
    </row>
    <row r="2004" spans="1:78" ht="15">
      <c r="A2004" s="10" t="s">
        <v>51</v>
      </c>
      <c r="B2004" s="28">
        <f>VLOOKUP(A2004,Organisations!$A$2:$B$7,2,FALSE)</f>
        <v>4</v>
      </c>
      <c r="C2004" s="23" t="s">
        <v>1266</v>
      </c>
      <c r="D2004" s="23" t="s">
        <v>1267</v>
      </c>
      <c r="E2004" s="28" t="str">
        <f t="shared" si="0"/>
        <v xml:space="preserve">We are a Centre for Inclusive Living led by people with learning difficulties. We work to make things better for people </v>
      </c>
      <c r="F2004" s="10" t="s">
        <v>13319</v>
      </c>
      <c r="G2004" s="10" t="s">
        <v>68</v>
      </c>
      <c r="H2004" s="11"/>
      <c r="K2004" s="30" t="s">
        <v>13320</v>
      </c>
      <c r="L2004" s="10" t="s">
        <v>5763</v>
      </c>
      <c r="M2004" s="28" t="str">
        <f t="shared" ref="M2004:Q2004" si="12025">IFERROR(IF(FIND(M$1,$F2004)&gt;1,"Age - Children",""),"")</f>
        <v/>
      </c>
      <c r="N2004" s="28" t="str">
        <f t="shared" si="12025"/>
        <v/>
      </c>
      <c r="O2004" s="28" t="str">
        <f t="shared" si="12025"/>
        <v/>
      </c>
      <c r="P2004" s="28" t="str">
        <f t="shared" si="12025"/>
        <v/>
      </c>
      <c r="Q2004" s="28" t="str">
        <f t="shared" si="12025"/>
        <v/>
      </c>
      <c r="R2004" s="28" t="str">
        <f t="shared" ref="R2004:T2004" si="12026">IFERROR(IF(FIND(R$1,$F2004)&gt;1,"Age - Elderly",""),"")</f>
        <v/>
      </c>
      <c r="S2004" s="28" t="str">
        <f t="shared" si="12026"/>
        <v/>
      </c>
      <c r="T2004" s="28" t="str">
        <f t="shared" si="12026"/>
        <v/>
      </c>
      <c r="U2004" s="28" t="str">
        <f t="shared" si="3"/>
        <v/>
      </c>
      <c r="V2004" s="28" t="str">
        <f t="shared" si="4"/>
        <v/>
      </c>
      <c r="X2004" s="28" t="str">
        <f t="shared" si="5"/>
        <v/>
      </c>
      <c r="Y2004" s="28" t="str">
        <f t="shared" si="6"/>
        <v/>
      </c>
      <c r="Z2004" s="28" t="str">
        <f t="shared" si="7"/>
        <v/>
      </c>
      <c r="AB2004" s="28" t="str">
        <f t="shared" si="8"/>
        <v/>
      </c>
      <c r="AD2004" s="28" t="str">
        <f t="shared" si="9"/>
        <v/>
      </c>
      <c r="AG2004" s="28" t="str">
        <f t="shared" ref="AG2004:AL2004" si="12027">IFERROR(IF(FIND(AG$1,$F2004)&gt;1,AG$1,""),"")</f>
        <v/>
      </c>
      <c r="AH2004" s="28" t="str">
        <f t="shared" si="12027"/>
        <v/>
      </c>
      <c r="AI2004" s="28" t="str">
        <f t="shared" si="12027"/>
        <v/>
      </c>
      <c r="AJ2004" s="28" t="str">
        <f t="shared" si="12027"/>
        <v/>
      </c>
      <c r="AK2004" s="28" t="str">
        <f t="shared" si="12027"/>
        <v/>
      </c>
      <c r="AL2004" s="28" t="str">
        <f t="shared" si="12027"/>
        <v/>
      </c>
      <c r="AM2004" s="28" t="str">
        <f t="shared" si="11"/>
        <v/>
      </c>
      <c r="AN2004" s="28" t="str">
        <f t="shared" ref="AN2004:AQ2004" si="12028">IFERROR(IF(FIND(AN$1,$F2004)&gt;1,"Status - LGBT",""),"")</f>
        <v/>
      </c>
      <c r="AO2004" s="28" t="str">
        <f t="shared" si="12028"/>
        <v/>
      </c>
      <c r="AP2004" s="28" t="str">
        <f t="shared" si="12028"/>
        <v/>
      </c>
      <c r="AQ2004" s="28" t="str">
        <f t="shared" si="12028"/>
        <v/>
      </c>
      <c r="AR2004" s="28" t="str">
        <f t="shared" ref="AR2004:AV2004" si="12029">IFERROR(IF(FIND(AR$1,$F2004)&gt;1,"BME",""),"")</f>
        <v/>
      </c>
      <c r="AS2004" s="28" t="str">
        <f t="shared" si="12029"/>
        <v/>
      </c>
      <c r="AT2004" s="28" t="str">
        <f t="shared" si="12029"/>
        <v/>
      </c>
      <c r="AU2004" s="28" t="str">
        <f t="shared" si="12029"/>
        <v/>
      </c>
      <c r="AV2004" s="28" t="str">
        <f t="shared" si="12029"/>
        <v/>
      </c>
      <c r="AW2004" s="28" t="str">
        <f t="shared" ref="AW2004:BC2004" si="12030">IFERROR(IF(FIND(AW$1,$F2004)&gt;1,AW$1,""),"")</f>
        <v/>
      </c>
      <c r="AX2004" s="28" t="str">
        <f t="shared" si="12030"/>
        <v/>
      </c>
      <c r="AY2004" s="28" t="str">
        <f t="shared" si="12030"/>
        <v/>
      </c>
      <c r="AZ2004" s="28" t="str">
        <f t="shared" si="12030"/>
        <v/>
      </c>
      <c r="BA2004" s="28" t="str">
        <f t="shared" si="12030"/>
        <v/>
      </c>
      <c r="BB2004" s="28" t="str">
        <f t="shared" si="12030"/>
        <v/>
      </c>
      <c r="BC2004" s="28" t="str">
        <f t="shared" si="12030"/>
        <v/>
      </c>
      <c r="BD2004" s="28" t="str">
        <f t="shared" si="15"/>
        <v/>
      </c>
      <c r="BG2004" s="2" t="s">
        <v>13321</v>
      </c>
      <c r="BJ2004" s="28" t="str">
        <f t="shared" si="16"/>
        <v/>
      </c>
      <c r="BK2004" s="28" t="str">
        <f t="shared" si="17"/>
        <v/>
      </c>
      <c r="BL2004" s="2" t="s">
        <v>1273</v>
      </c>
      <c r="BM2004" s="2" t="s">
        <v>98</v>
      </c>
      <c r="BU2004" s="50" t="s">
        <v>19921</v>
      </c>
      <c r="BV2004" s="12"/>
      <c r="BW2004" s="50"/>
      <c r="BX2004" s="50" t="s">
        <v>20164</v>
      </c>
      <c r="BY2004" s="42" t="str">
        <f t="shared" si="18"/>
        <v>Leeds;City;Hunslet;Middleton Park;</v>
      </c>
      <c r="BZ2004" s="72"/>
    </row>
    <row r="2005" spans="1:78" ht="15">
      <c r="A2005" s="16" t="s">
        <v>51</v>
      </c>
      <c r="B2005" s="28">
        <f>VLOOKUP(A2005,Organisations!$A$2:$B$7,2,FALSE)</f>
        <v>4</v>
      </c>
      <c r="C2005" s="16" t="s">
        <v>13322</v>
      </c>
      <c r="D2005" s="16" t="s">
        <v>13323</v>
      </c>
      <c r="E2005" s="28" t="str">
        <f t="shared" si="0"/>
        <v>The organisation aims to promote a greater interest in the hobby of still photography. We have members using both film a</v>
      </c>
      <c r="F2005" s="16" t="s">
        <v>13325</v>
      </c>
      <c r="G2005" s="16" t="s">
        <v>68</v>
      </c>
      <c r="H2005" s="17"/>
      <c r="K2005" s="26" t="s">
        <v>13326</v>
      </c>
      <c r="L2005" s="16" t="s">
        <v>13327</v>
      </c>
      <c r="M2005" s="28" t="str">
        <f t="shared" ref="M2005:Q2005" si="12031">IFERROR(IF(FIND(M$1,$F2005)&gt;1,"Age - Children",""),"")</f>
        <v/>
      </c>
      <c r="N2005" s="28" t="str">
        <f t="shared" si="12031"/>
        <v/>
      </c>
      <c r="O2005" s="28" t="str">
        <f t="shared" si="12031"/>
        <v/>
      </c>
      <c r="P2005" s="28" t="str">
        <f t="shared" si="12031"/>
        <v/>
      </c>
      <c r="Q2005" s="28" t="str">
        <f t="shared" si="12031"/>
        <v/>
      </c>
      <c r="R2005" s="28" t="str">
        <f t="shared" ref="R2005:T2005" si="12032">IFERROR(IF(FIND(R$1,$F2005)&gt;1,"Age - Elderly",""),"")</f>
        <v/>
      </c>
      <c r="S2005" s="28" t="str">
        <f t="shared" si="12032"/>
        <v/>
      </c>
      <c r="T2005" s="28" t="str">
        <f t="shared" si="12032"/>
        <v/>
      </c>
      <c r="U2005" s="28" t="str">
        <f t="shared" si="3"/>
        <v/>
      </c>
      <c r="V2005" s="28" t="str">
        <f t="shared" si="4"/>
        <v/>
      </c>
      <c r="X2005" s="28" t="str">
        <f t="shared" si="5"/>
        <v/>
      </c>
      <c r="Y2005" s="28" t="str">
        <f t="shared" si="6"/>
        <v/>
      </c>
      <c r="Z2005" s="28" t="str">
        <f t="shared" si="7"/>
        <v/>
      </c>
      <c r="AB2005" s="28" t="str">
        <f t="shared" si="8"/>
        <v/>
      </c>
      <c r="AD2005" s="28" t="str">
        <f t="shared" si="9"/>
        <v/>
      </c>
      <c r="AG2005" s="28" t="str">
        <f t="shared" ref="AG2005:AL2005" si="12033">IFERROR(IF(FIND(AG$1,$F2005)&gt;1,AG$1,""),"")</f>
        <v/>
      </c>
      <c r="AH2005" s="28" t="str">
        <f t="shared" si="12033"/>
        <v/>
      </c>
      <c r="AI2005" s="28" t="str">
        <f t="shared" si="12033"/>
        <v/>
      </c>
      <c r="AJ2005" s="28" t="str">
        <f t="shared" si="12033"/>
        <v/>
      </c>
      <c r="AK2005" s="28" t="str">
        <f t="shared" si="12033"/>
        <v/>
      </c>
      <c r="AL2005" s="28" t="str">
        <f t="shared" si="12033"/>
        <v/>
      </c>
      <c r="AM2005" s="28" t="str">
        <f t="shared" si="11"/>
        <v/>
      </c>
      <c r="AN2005" s="28" t="str">
        <f t="shared" ref="AN2005:AQ2005" si="12034">IFERROR(IF(FIND(AN$1,$F2005)&gt;1,"Status - LGBT",""),"")</f>
        <v/>
      </c>
      <c r="AO2005" s="28" t="str">
        <f t="shared" si="12034"/>
        <v/>
      </c>
      <c r="AP2005" s="28" t="str">
        <f t="shared" si="12034"/>
        <v/>
      </c>
      <c r="AQ2005" s="28" t="str">
        <f t="shared" si="12034"/>
        <v/>
      </c>
      <c r="AR2005" s="28" t="str">
        <f t="shared" ref="AR2005:AV2005" si="12035">IFERROR(IF(FIND(AR$1,$F2005)&gt;1,"BME",""),"")</f>
        <v/>
      </c>
      <c r="AS2005" s="28" t="str">
        <f t="shared" si="12035"/>
        <v/>
      </c>
      <c r="AT2005" s="28" t="str">
        <f t="shared" si="12035"/>
        <v/>
      </c>
      <c r="AU2005" s="28" t="str">
        <f t="shared" si="12035"/>
        <v/>
      </c>
      <c r="AV2005" s="28" t="str">
        <f t="shared" si="12035"/>
        <v/>
      </c>
      <c r="AW2005" s="28" t="str">
        <f t="shared" ref="AW2005:BC2005" si="12036">IFERROR(IF(FIND(AW$1,$F2005)&gt;1,AW$1,""),"")</f>
        <v/>
      </c>
      <c r="AX2005" s="28" t="str">
        <f t="shared" si="12036"/>
        <v/>
      </c>
      <c r="AY2005" s="28" t="str">
        <f t="shared" si="12036"/>
        <v/>
      </c>
      <c r="AZ2005" s="28" t="str">
        <f t="shared" si="12036"/>
        <v/>
      </c>
      <c r="BA2005" s="28" t="str">
        <f t="shared" si="12036"/>
        <v/>
      </c>
      <c r="BB2005" s="28" t="str">
        <f t="shared" si="12036"/>
        <v/>
      </c>
      <c r="BC2005" s="28" t="str">
        <f t="shared" si="12036"/>
        <v/>
      </c>
      <c r="BD2005" s="28" t="str">
        <f t="shared" si="15"/>
        <v/>
      </c>
      <c r="BG2005" s="2" t="s">
        <v>13328</v>
      </c>
      <c r="BJ2005" s="28" t="str">
        <f t="shared" si="16"/>
        <v/>
      </c>
      <c r="BK2005" s="28" t="str">
        <f t="shared" si="17"/>
        <v/>
      </c>
      <c r="BL2005" s="2" t="s">
        <v>20165</v>
      </c>
      <c r="BM2005" s="2" t="s">
        <v>98</v>
      </c>
      <c r="BU2005" s="18"/>
      <c r="BV2005" s="18"/>
      <c r="BW2005" s="47"/>
      <c r="BX2005" s="47" t="s">
        <v>19858</v>
      </c>
      <c r="BY2005" s="42" t="str">
        <f t="shared" si="18"/>
        <v/>
      </c>
      <c r="BZ2005" s="73"/>
    </row>
    <row r="2006" spans="1:78" ht="15">
      <c r="A2006" s="10" t="s">
        <v>51</v>
      </c>
      <c r="B2006" s="28">
        <f>VLOOKUP(A2006,Organisations!$A$2:$B$7,2,FALSE)</f>
        <v>4</v>
      </c>
      <c r="C2006" s="10" t="s">
        <v>13330</v>
      </c>
      <c r="D2006" s="10" t="s">
        <v>13331</v>
      </c>
      <c r="E2006" s="28" t="str">
        <f t="shared" si="0"/>
        <v xml:space="preserve">The society is a friendly group of people of all ages, who meet once a month to hear a speaker, discuss common items of </v>
      </c>
      <c r="F2006" s="10" t="s">
        <v>13333</v>
      </c>
      <c r="G2006" s="10" t="s">
        <v>68</v>
      </c>
      <c r="H2006" s="11"/>
      <c r="K2006" s="30" t="s">
        <v>13334</v>
      </c>
      <c r="L2006" s="10" t="s">
        <v>13335</v>
      </c>
      <c r="M2006" s="28" t="str">
        <f t="shared" ref="M2006:Q2006" si="12037">IFERROR(IF(FIND(M$1,$F2006)&gt;1,"Age - Children",""),"")</f>
        <v/>
      </c>
      <c r="N2006" s="28" t="str">
        <f t="shared" si="12037"/>
        <v/>
      </c>
      <c r="O2006" s="28" t="str">
        <f t="shared" si="12037"/>
        <v/>
      </c>
      <c r="P2006" s="28" t="str">
        <f t="shared" si="12037"/>
        <v/>
      </c>
      <c r="Q2006" s="28" t="str">
        <f t="shared" si="12037"/>
        <v/>
      </c>
      <c r="R2006" s="28" t="str">
        <f t="shared" ref="R2006:T2006" si="12038">IFERROR(IF(FIND(R$1,$F2006)&gt;1,"Age - Elderly",""),"")</f>
        <v/>
      </c>
      <c r="S2006" s="28" t="str">
        <f t="shared" si="12038"/>
        <v/>
      </c>
      <c r="T2006" s="28" t="str">
        <f t="shared" si="12038"/>
        <v/>
      </c>
      <c r="U2006" s="28" t="str">
        <f t="shared" si="3"/>
        <v/>
      </c>
      <c r="V2006" s="28" t="str">
        <f t="shared" si="4"/>
        <v/>
      </c>
      <c r="X2006" s="28" t="str">
        <f t="shared" si="5"/>
        <v/>
      </c>
      <c r="Y2006" s="28" t="str">
        <f t="shared" si="6"/>
        <v/>
      </c>
      <c r="Z2006" s="28" t="str">
        <f t="shared" si="7"/>
        <v>Gender - Male</v>
      </c>
      <c r="AB2006" s="28" t="str">
        <f t="shared" si="8"/>
        <v/>
      </c>
      <c r="AD2006" s="28" t="str">
        <f t="shared" si="9"/>
        <v>Gender - Male;</v>
      </c>
      <c r="AG2006" s="28" t="str">
        <f t="shared" ref="AG2006:AL2006" si="12039">IFERROR(IF(FIND(AG$1,$F2006)&gt;1,AG$1,""),"")</f>
        <v/>
      </c>
      <c r="AH2006" s="28" t="str">
        <f t="shared" si="12039"/>
        <v/>
      </c>
      <c r="AI2006" s="28" t="str">
        <f t="shared" si="12039"/>
        <v/>
      </c>
      <c r="AJ2006" s="28" t="str">
        <f t="shared" si="12039"/>
        <v/>
      </c>
      <c r="AK2006" s="28" t="str">
        <f t="shared" si="12039"/>
        <v/>
      </c>
      <c r="AL2006" s="28" t="str">
        <f t="shared" si="12039"/>
        <v/>
      </c>
      <c r="AM2006" s="28" t="str">
        <f t="shared" si="11"/>
        <v/>
      </c>
      <c r="AN2006" s="28" t="str">
        <f t="shared" ref="AN2006:AQ2006" si="12040">IFERROR(IF(FIND(AN$1,$F2006)&gt;1,"Status - LGBT",""),"")</f>
        <v/>
      </c>
      <c r="AO2006" s="28" t="str">
        <f t="shared" si="12040"/>
        <v/>
      </c>
      <c r="AP2006" s="28" t="str">
        <f t="shared" si="12040"/>
        <v/>
      </c>
      <c r="AQ2006" s="28" t="str">
        <f t="shared" si="12040"/>
        <v/>
      </c>
      <c r="AR2006" s="28" t="str">
        <f t="shared" ref="AR2006:AV2006" si="12041">IFERROR(IF(FIND(AR$1,$F2006)&gt;1,"BME",""),"")</f>
        <v/>
      </c>
      <c r="AS2006" s="28" t="str">
        <f t="shared" si="12041"/>
        <v/>
      </c>
      <c r="AT2006" s="28" t="str">
        <f t="shared" si="12041"/>
        <v/>
      </c>
      <c r="AU2006" s="28" t="str">
        <f t="shared" si="12041"/>
        <v/>
      </c>
      <c r="AV2006" s="28" t="str">
        <f t="shared" si="12041"/>
        <v/>
      </c>
      <c r="AW2006" s="28" t="str">
        <f t="shared" ref="AW2006:BC2006" si="12042">IFERROR(IF(FIND(AW$1,$F2006)&gt;1,AW$1,""),"")</f>
        <v/>
      </c>
      <c r="AX2006" s="28" t="str">
        <f t="shared" si="12042"/>
        <v/>
      </c>
      <c r="AY2006" s="28" t="str">
        <f t="shared" si="12042"/>
        <v/>
      </c>
      <c r="AZ2006" s="28" t="str">
        <f t="shared" si="12042"/>
        <v/>
      </c>
      <c r="BA2006" s="28" t="str">
        <f t="shared" si="12042"/>
        <v/>
      </c>
      <c r="BB2006" s="28" t="str">
        <f t="shared" si="12042"/>
        <v/>
      </c>
      <c r="BC2006" s="28" t="str">
        <f t="shared" si="12042"/>
        <v/>
      </c>
      <c r="BD2006" s="28" t="str">
        <f t="shared" si="15"/>
        <v/>
      </c>
      <c r="BG2006" s="2" t="s">
        <v>13336</v>
      </c>
      <c r="BJ2006" s="28" t="str">
        <f t="shared" si="16"/>
        <v/>
      </c>
      <c r="BK2006" s="28" t="str">
        <f t="shared" si="17"/>
        <v/>
      </c>
      <c r="BL2006" s="2" t="s">
        <v>20166</v>
      </c>
      <c r="BM2006" s="2" t="s">
        <v>98</v>
      </c>
      <c r="BU2006" s="50" t="s">
        <v>19855</v>
      </c>
      <c r="BV2006" s="12"/>
      <c r="BW2006" s="50"/>
      <c r="BX2006" s="50" t="s">
        <v>20167</v>
      </c>
      <c r="BY2006" s="42" t="str">
        <f t="shared" si="18"/>
        <v>Gender - Male;;Adel;Wharfedale;</v>
      </c>
      <c r="BZ2006" s="72"/>
    </row>
    <row r="2007" spans="1:78" ht="15">
      <c r="A2007" s="16" t="s">
        <v>51</v>
      </c>
      <c r="B2007" s="28">
        <f>VLOOKUP(A2007,Organisations!$A$2:$B$7,2,FALSE)</f>
        <v>4</v>
      </c>
      <c r="C2007" s="16" t="s">
        <v>13338</v>
      </c>
      <c r="D2007" s="16" t="s">
        <v>13339</v>
      </c>
      <c r="E2007" s="28" t="str">
        <f t="shared" si="0"/>
        <v>Regular activities include: Beavers, Cub Scouts, Scouts, House groups, Luncheon Club, Afternoon Tea Group, Wednesday Fel</v>
      </c>
      <c r="F2007" s="16" t="s">
        <v>13341</v>
      </c>
      <c r="G2007" s="16" t="s">
        <v>68</v>
      </c>
      <c r="H2007" s="54"/>
      <c r="K2007" s="59"/>
      <c r="L2007" s="16" t="s">
        <v>12431</v>
      </c>
      <c r="M2007" s="28" t="str">
        <f t="shared" ref="M2007:Q2007" si="12043">IFERROR(IF(FIND(M$1,$F2007)&gt;1,"Age - Children",""),"")</f>
        <v/>
      </c>
      <c r="N2007" s="28" t="str">
        <f t="shared" si="12043"/>
        <v/>
      </c>
      <c r="O2007" s="28" t="str">
        <f t="shared" si="12043"/>
        <v/>
      </c>
      <c r="P2007" s="28" t="str">
        <f t="shared" si="12043"/>
        <v/>
      </c>
      <c r="Q2007" s="28" t="str">
        <f t="shared" si="12043"/>
        <v/>
      </c>
      <c r="R2007" s="28" t="str">
        <f t="shared" ref="R2007:T2007" si="12044">IFERROR(IF(FIND(R$1,$F2007)&gt;1,"Age - Elderly",""),"")</f>
        <v/>
      </c>
      <c r="S2007" s="28" t="str">
        <f t="shared" si="12044"/>
        <v/>
      </c>
      <c r="T2007" s="28" t="str">
        <f t="shared" si="12044"/>
        <v/>
      </c>
      <c r="U2007" s="28" t="str">
        <f t="shared" si="3"/>
        <v/>
      </c>
      <c r="V2007" s="28" t="str">
        <f t="shared" si="4"/>
        <v/>
      </c>
      <c r="X2007" s="28" t="str">
        <f t="shared" si="5"/>
        <v/>
      </c>
      <c r="Y2007" s="28" t="str">
        <f t="shared" si="6"/>
        <v/>
      </c>
      <c r="Z2007" s="28" t="str">
        <f t="shared" si="7"/>
        <v/>
      </c>
      <c r="AB2007" s="28" t="str">
        <f t="shared" si="8"/>
        <v/>
      </c>
      <c r="AD2007" s="28" t="str">
        <f t="shared" si="9"/>
        <v/>
      </c>
      <c r="AG2007" s="28" t="str">
        <f t="shared" ref="AG2007:AL2007" si="12045">IFERROR(IF(FIND(AG$1,$F2007)&gt;1,AG$1,""),"")</f>
        <v/>
      </c>
      <c r="AH2007" s="28" t="str">
        <f t="shared" si="12045"/>
        <v/>
      </c>
      <c r="AI2007" s="28" t="str">
        <f t="shared" si="12045"/>
        <v/>
      </c>
      <c r="AJ2007" s="28" t="str">
        <f t="shared" si="12045"/>
        <v/>
      </c>
      <c r="AK2007" s="28" t="str">
        <f t="shared" si="12045"/>
        <v/>
      </c>
      <c r="AL2007" s="28" t="str">
        <f t="shared" si="12045"/>
        <v/>
      </c>
      <c r="AM2007" s="28" t="str">
        <f t="shared" si="11"/>
        <v/>
      </c>
      <c r="AN2007" s="28" t="str">
        <f t="shared" ref="AN2007:AQ2007" si="12046">IFERROR(IF(FIND(AN$1,$F2007)&gt;1,"Status - LGBT",""),"")</f>
        <v/>
      </c>
      <c r="AO2007" s="28" t="str">
        <f t="shared" si="12046"/>
        <v/>
      </c>
      <c r="AP2007" s="28" t="str">
        <f t="shared" si="12046"/>
        <v/>
      </c>
      <c r="AQ2007" s="28" t="str">
        <f t="shared" si="12046"/>
        <v/>
      </c>
      <c r="AR2007" s="28" t="str">
        <f t="shared" ref="AR2007:AV2007" si="12047">IFERROR(IF(FIND(AR$1,$F2007)&gt;1,"BME",""),"")</f>
        <v/>
      </c>
      <c r="AS2007" s="28" t="str">
        <f t="shared" si="12047"/>
        <v/>
      </c>
      <c r="AT2007" s="28" t="str">
        <f t="shared" si="12047"/>
        <v/>
      </c>
      <c r="AU2007" s="28" t="str">
        <f t="shared" si="12047"/>
        <v/>
      </c>
      <c r="AV2007" s="28" t="str">
        <f t="shared" si="12047"/>
        <v/>
      </c>
      <c r="AW2007" s="28" t="str">
        <f t="shared" ref="AW2007:BC2007" si="12048">IFERROR(IF(FIND(AW$1,$F2007)&gt;1,AW$1,""),"")</f>
        <v/>
      </c>
      <c r="AX2007" s="28" t="str">
        <f t="shared" si="12048"/>
        <v/>
      </c>
      <c r="AY2007" s="28" t="str">
        <f t="shared" si="12048"/>
        <v/>
      </c>
      <c r="AZ2007" s="28" t="str">
        <f t="shared" si="12048"/>
        <v/>
      </c>
      <c r="BA2007" s="28" t="str">
        <f t="shared" si="12048"/>
        <v/>
      </c>
      <c r="BB2007" s="28" t="str">
        <f t="shared" si="12048"/>
        <v/>
      </c>
      <c r="BC2007" s="28" t="str">
        <f t="shared" si="12048"/>
        <v/>
      </c>
      <c r="BD2007" s="28" t="str">
        <f t="shared" si="15"/>
        <v/>
      </c>
      <c r="BG2007" s="2" t="s">
        <v>13342</v>
      </c>
      <c r="BJ2007" s="28" t="str">
        <f t="shared" si="16"/>
        <v/>
      </c>
      <c r="BK2007" s="28" t="str">
        <f t="shared" si="17"/>
        <v/>
      </c>
      <c r="BL2007" s="2" t="s">
        <v>20168</v>
      </c>
      <c r="BM2007" s="2" t="s">
        <v>98</v>
      </c>
      <c r="BP2007" s="2" t="s">
        <v>2863</v>
      </c>
      <c r="BQ2007" s="2" t="s">
        <v>2863</v>
      </c>
      <c r="BU2007" s="47" t="s">
        <v>19855</v>
      </c>
      <c r="BV2007" s="18"/>
      <c r="BW2007" s="47"/>
      <c r="BX2007" s="47" t="s">
        <v>20169</v>
      </c>
      <c r="BY2007" s="42" t="str">
        <f t="shared" si="18"/>
        <v>Adel;Wharfedale;</v>
      </c>
      <c r="BZ2007" s="73"/>
    </row>
    <row r="2008" spans="1:78" ht="15">
      <c r="A2008" s="10" t="s">
        <v>51</v>
      </c>
      <c r="B2008" s="28">
        <f>VLOOKUP(A2008,Organisations!$A$2:$B$7,2,FALSE)</f>
        <v>4</v>
      </c>
      <c r="C2008" s="10" t="s">
        <v>13344</v>
      </c>
      <c r="D2008" s="10" t="s">
        <v>13345</v>
      </c>
      <c r="E2008" s="28" t="str">
        <f t="shared" si="0"/>
        <v>To provide without distinction of sex or political, religious or other opinions, facilities for social welfare and leisu</v>
      </c>
      <c r="F2008" s="10" t="s">
        <v>13347</v>
      </c>
      <c r="G2008" s="10" t="s">
        <v>68</v>
      </c>
      <c r="H2008" s="11"/>
      <c r="K2008" s="30" t="s">
        <v>13348</v>
      </c>
      <c r="L2008" s="12"/>
      <c r="M2008" s="28" t="str">
        <f t="shared" ref="M2008:Q2008" si="12049">IFERROR(IF(FIND(M$1,$F2008)&gt;1,"Age - Children",""),"")</f>
        <v/>
      </c>
      <c r="N2008" s="28" t="str">
        <f t="shared" si="12049"/>
        <v/>
      </c>
      <c r="O2008" s="28" t="str">
        <f t="shared" si="12049"/>
        <v/>
      </c>
      <c r="P2008" s="28" t="str">
        <f t="shared" si="12049"/>
        <v/>
      </c>
      <c r="Q2008" s="28" t="str">
        <f t="shared" si="12049"/>
        <v/>
      </c>
      <c r="R2008" s="28" t="str">
        <f t="shared" ref="R2008:T2008" si="12050">IFERROR(IF(FIND(R$1,$F2008)&gt;1,"Age - Elderly",""),"")</f>
        <v/>
      </c>
      <c r="S2008" s="28" t="str">
        <f t="shared" si="12050"/>
        <v/>
      </c>
      <c r="T2008" s="28" t="str">
        <f t="shared" si="12050"/>
        <v/>
      </c>
      <c r="U2008" s="28" t="str">
        <f t="shared" si="3"/>
        <v/>
      </c>
      <c r="V2008" s="28" t="str">
        <f t="shared" si="4"/>
        <v/>
      </c>
      <c r="X2008" s="28" t="str">
        <f t="shared" si="5"/>
        <v/>
      </c>
      <c r="Y2008" s="28" t="str">
        <f t="shared" si="6"/>
        <v/>
      </c>
      <c r="Z2008" s="28" t="str">
        <f t="shared" si="7"/>
        <v/>
      </c>
      <c r="AB2008" s="28" t="str">
        <f t="shared" si="8"/>
        <v/>
      </c>
      <c r="AD2008" s="28" t="str">
        <f t="shared" si="9"/>
        <v/>
      </c>
      <c r="AG2008" s="28" t="str">
        <f t="shared" ref="AG2008:AL2008" si="12051">IFERROR(IF(FIND(AG$1,$F2008)&gt;1,AG$1,""),"")</f>
        <v/>
      </c>
      <c r="AH2008" s="28" t="str">
        <f t="shared" si="12051"/>
        <v/>
      </c>
      <c r="AI2008" s="28" t="str">
        <f t="shared" si="12051"/>
        <v/>
      </c>
      <c r="AJ2008" s="28" t="str">
        <f t="shared" si="12051"/>
        <v/>
      </c>
      <c r="AK2008" s="28" t="str">
        <f t="shared" si="12051"/>
        <v/>
      </c>
      <c r="AL2008" s="28" t="str">
        <f t="shared" si="12051"/>
        <v/>
      </c>
      <c r="AM2008" s="28" t="str">
        <f t="shared" si="11"/>
        <v/>
      </c>
      <c r="AN2008" s="28" t="str">
        <f t="shared" ref="AN2008:AQ2008" si="12052">IFERROR(IF(FIND(AN$1,$F2008)&gt;1,"Status - LGBT",""),"")</f>
        <v/>
      </c>
      <c r="AO2008" s="28" t="str">
        <f t="shared" si="12052"/>
        <v/>
      </c>
      <c r="AP2008" s="28" t="str">
        <f t="shared" si="12052"/>
        <v/>
      </c>
      <c r="AQ2008" s="28" t="str">
        <f t="shared" si="12052"/>
        <v/>
      </c>
      <c r="AR2008" s="28" t="str">
        <f t="shared" ref="AR2008:AV2008" si="12053">IFERROR(IF(FIND(AR$1,$F2008)&gt;1,"BME",""),"")</f>
        <v/>
      </c>
      <c r="AS2008" s="28" t="str">
        <f t="shared" si="12053"/>
        <v/>
      </c>
      <c r="AT2008" s="28" t="str">
        <f t="shared" si="12053"/>
        <v/>
      </c>
      <c r="AU2008" s="28" t="str">
        <f t="shared" si="12053"/>
        <v/>
      </c>
      <c r="AV2008" s="28" t="str">
        <f t="shared" si="12053"/>
        <v/>
      </c>
      <c r="AW2008" s="28" t="str">
        <f t="shared" ref="AW2008:BC2008" si="12054">IFERROR(IF(FIND(AW$1,$F2008)&gt;1,AW$1,""),"")</f>
        <v/>
      </c>
      <c r="AX2008" s="28" t="str">
        <f t="shared" si="12054"/>
        <v/>
      </c>
      <c r="AY2008" s="28" t="str">
        <f t="shared" si="12054"/>
        <v/>
      </c>
      <c r="AZ2008" s="28" t="str">
        <f t="shared" si="12054"/>
        <v/>
      </c>
      <c r="BA2008" s="28" t="str">
        <f t="shared" si="12054"/>
        <v/>
      </c>
      <c r="BB2008" s="28" t="str">
        <f t="shared" si="12054"/>
        <v/>
      </c>
      <c r="BC2008" s="28" t="str">
        <f t="shared" si="12054"/>
        <v/>
      </c>
      <c r="BD2008" s="28" t="str">
        <f t="shared" si="15"/>
        <v/>
      </c>
      <c r="BG2008" s="2" t="s">
        <v>13328</v>
      </c>
      <c r="BJ2008" s="28" t="str">
        <f t="shared" si="16"/>
        <v/>
      </c>
      <c r="BK2008" s="28" t="str">
        <f t="shared" si="17"/>
        <v/>
      </c>
      <c r="BL2008" s="2" t="s">
        <v>20165</v>
      </c>
      <c r="BM2008" s="2" t="s">
        <v>98</v>
      </c>
      <c r="BU2008" s="12"/>
      <c r="BV2008" s="12"/>
      <c r="BW2008" s="50"/>
      <c r="BX2008" s="50" t="s">
        <v>19924</v>
      </c>
      <c r="BY2008" s="42" t="str">
        <f t="shared" si="18"/>
        <v/>
      </c>
      <c r="BZ2008" s="72"/>
    </row>
    <row r="2009" spans="1:78" ht="15">
      <c r="A2009" s="16" t="s">
        <v>51</v>
      </c>
      <c r="B2009" s="28">
        <f>VLOOKUP(A2009,Organisations!$A$2:$B$7,2,FALSE)</f>
        <v>4</v>
      </c>
      <c r="C2009" s="16" t="s">
        <v>13350</v>
      </c>
      <c r="D2009" s="16" t="s">
        <v>13351</v>
      </c>
      <c r="E2009" s="28" t="str">
        <f t="shared" si="0"/>
        <v>Scouts helps children and young adults reach their full potential. Scouts develop skills including teamwork, time manage</v>
      </c>
      <c r="F2009" s="16" t="s">
        <v>13353</v>
      </c>
      <c r="G2009" s="16" t="s">
        <v>68</v>
      </c>
      <c r="H2009" s="17"/>
      <c r="K2009" s="26" t="s">
        <v>13354</v>
      </c>
      <c r="L2009" s="16" t="s">
        <v>13355</v>
      </c>
      <c r="M2009" s="28" t="str">
        <f t="shared" ref="M2009:Q2009" si="12055">IFERROR(IF(FIND(M$1,$F2009)&gt;1,"Age - Children",""),"")</f>
        <v>Age - Children</v>
      </c>
      <c r="N2009" s="28" t="str">
        <f t="shared" si="12055"/>
        <v/>
      </c>
      <c r="O2009" s="28" t="str">
        <f t="shared" si="12055"/>
        <v/>
      </c>
      <c r="P2009" s="28" t="str">
        <f t="shared" si="12055"/>
        <v/>
      </c>
      <c r="Q2009" s="28" t="str">
        <f t="shared" si="12055"/>
        <v/>
      </c>
      <c r="R2009" s="28" t="str">
        <f t="shared" ref="R2009:T2009" si="12056">IFERROR(IF(FIND(R$1,$F2009)&gt;1,"Age - Elderly",""),"")</f>
        <v/>
      </c>
      <c r="S2009" s="28" t="str">
        <f t="shared" si="12056"/>
        <v/>
      </c>
      <c r="T2009" s="28" t="str">
        <f t="shared" si="12056"/>
        <v/>
      </c>
      <c r="U2009" s="28" t="str">
        <f t="shared" si="3"/>
        <v>Age - Children;</v>
      </c>
      <c r="V2009" s="28" t="str">
        <f t="shared" si="4"/>
        <v/>
      </c>
      <c r="X2009" s="28" t="str">
        <f t="shared" si="5"/>
        <v/>
      </c>
      <c r="Y2009" s="28" t="str">
        <f t="shared" si="6"/>
        <v/>
      </c>
      <c r="Z2009" s="28" t="str">
        <f t="shared" si="7"/>
        <v>Gender - Male</v>
      </c>
      <c r="AB2009" s="28" t="str">
        <f t="shared" si="8"/>
        <v>Gender - Male</v>
      </c>
      <c r="AD2009" s="28" t="str">
        <f t="shared" si="9"/>
        <v>Gender - Male;Gender - Male;</v>
      </c>
      <c r="AG2009" s="28" t="str">
        <f t="shared" ref="AG2009:AL2009" si="12057">IFERROR(IF(FIND(AG$1,$F2009)&gt;1,AG$1,""),"")</f>
        <v/>
      </c>
      <c r="AH2009" s="28" t="str">
        <f t="shared" si="12057"/>
        <v/>
      </c>
      <c r="AI2009" s="28" t="str">
        <f t="shared" si="12057"/>
        <v/>
      </c>
      <c r="AJ2009" s="28" t="str">
        <f t="shared" si="12057"/>
        <v/>
      </c>
      <c r="AK2009" s="28" t="str">
        <f t="shared" si="12057"/>
        <v/>
      </c>
      <c r="AL2009" s="28" t="str">
        <f t="shared" si="12057"/>
        <v/>
      </c>
      <c r="AM2009" s="28" t="str">
        <f t="shared" si="11"/>
        <v/>
      </c>
      <c r="AN2009" s="28" t="str">
        <f t="shared" ref="AN2009:AQ2009" si="12058">IFERROR(IF(FIND(AN$1,$F2009)&gt;1,"Status - LGBT",""),"")</f>
        <v/>
      </c>
      <c r="AO2009" s="28" t="str">
        <f t="shared" si="12058"/>
        <v/>
      </c>
      <c r="AP2009" s="28" t="str">
        <f t="shared" si="12058"/>
        <v/>
      </c>
      <c r="AQ2009" s="28" t="str">
        <f t="shared" si="12058"/>
        <v/>
      </c>
      <c r="AR2009" s="28" t="str">
        <f t="shared" ref="AR2009:AV2009" si="12059">IFERROR(IF(FIND(AR$1,$F2009)&gt;1,"BME",""),"")</f>
        <v/>
      </c>
      <c r="AS2009" s="28" t="str">
        <f t="shared" si="12059"/>
        <v/>
      </c>
      <c r="AT2009" s="28" t="str">
        <f t="shared" si="12059"/>
        <v/>
      </c>
      <c r="AU2009" s="28" t="str">
        <f t="shared" si="12059"/>
        <v/>
      </c>
      <c r="AV2009" s="28" t="str">
        <f t="shared" si="12059"/>
        <v/>
      </c>
      <c r="AW2009" s="28" t="str">
        <f t="shared" ref="AW2009:BC2009" si="12060">IFERROR(IF(FIND(AW$1,$F2009)&gt;1,AW$1,""),"")</f>
        <v/>
      </c>
      <c r="AX2009" s="28" t="str">
        <f t="shared" si="12060"/>
        <v/>
      </c>
      <c r="AY2009" s="28" t="str">
        <f t="shared" si="12060"/>
        <v/>
      </c>
      <c r="AZ2009" s="28" t="str">
        <f t="shared" si="12060"/>
        <v/>
      </c>
      <c r="BA2009" s="28" t="str">
        <f t="shared" si="12060"/>
        <v/>
      </c>
      <c r="BB2009" s="28" t="str">
        <f t="shared" si="12060"/>
        <v/>
      </c>
      <c r="BC2009" s="28" t="str">
        <f t="shared" si="12060"/>
        <v/>
      </c>
      <c r="BD2009" s="28" t="str">
        <f t="shared" si="15"/>
        <v/>
      </c>
      <c r="BG2009" s="2" t="s">
        <v>13356</v>
      </c>
      <c r="BJ2009" s="28" t="str">
        <f t="shared" si="16"/>
        <v/>
      </c>
      <c r="BK2009" s="28" t="str">
        <f t="shared" si="17"/>
        <v/>
      </c>
      <c r="BL2009" s="2" t="s">
        <v>20170</v>
      </c>
      <c r="BM2009" s="2" t="s">
        <v>98</v>
      </c>
      <c r="BU2009" s="47" t="s">
        <v>807</v>
      </c>
      <c r="BV2009" s="18"/>
      <c r="BW2009" s="47"/>
      <c r="BX2009" s="47" t="s">
        <v>20171</v>
      </c>
      <c r="BY2009" s="42" t="str">
        <f t="shared" si="18"/>
        <v>Age - Children;;Gender - Male;Gender - Male;;Weetwood;</v>
      </c>
      <c r="BZ2009" s="73"/>
    </row>
    <row r="2010" spans="1:78" ht="15">
      <c r="A2010" s="10" t="s">
        <v>51</v>
      </c>
      <c r="B2010" s="28">
        <f>VLOOKUP(A2010,Organisations!$A$2:$B$7,2,FALSE)</f>
        <v>4</v>
      </c>
      <c r="C2010" s="10" t="s">
        <v>13357</v>
      </c>
      <c r="D2010" s="10" t="s">
        <v>13358</v>
      </c>
      <c r="E2010" s="28" t="str">
        <f t="shared" si="0"/>
        <v xml:space="preserve">Served from the Catholic Parish of Blessed John Henry Newman, which was formed in 2011 to include the three Churches of </v>
      </c>
      <c r="F2010" s="10" t="s">
        <v>13360</v>
      </c>
      <c r="G2010" s="10" t="s">
        <v>68</v>
      </c>
      <c r="H2010" s="11"/>
      <c r="K2010" s="30" t="s">
        <v>13361</v>
      </c>
      <c r="L2010" s="10" t="s">
        <v>13362</v>
      </c>
      <c r="M2010" s="28" t="str">
        <f t="shared" ref="M2010:Q2010" si="12061">IFERROR(IF(FIND(M$1,$F2010)&gt;1,"Age - Children",""),"")</f>
        <v/>
      </c>
      <c r="N2010" s="28" t="str">
        <f t="shared" si="12061"/>
        <v/>
      </c>
      <c r="O2010" s="28" t="str">
        <f t="shared" si="12061"/>
        <v/>
      </c>
      <c r="P2010" s="28" t="str">
        <f t="shared" si="12061"/>
        <v/>
      </c>
      <c r="Q2010" s="28" t="str">
        <f t="shared" si="12061"/>
        <v/>
      </c>
      <c r="R2010" s="28" t="str">
        <f t="shared" ref="R2010:T2010" si="12062">IFERROR(IF(FIND(R$1,$F2010)&gt;1,"Age - Elderly",""),"")</f>
        <v/>
      </c>
      <c r="S2010" s="28" t="str">
        <f t="shared" si="12062"/>
        <v/>
      </c>
      <c r="T2010" s="28" t="str">
        <f t="shared" si="12062"/>
        <v/>
      </c>
      <c r="U2010" s="28" t="str">
        <f t="shared" si="3"/>
        <v/>
      </c>
      <c r="V2010" s="28" t="str">
        <f t="shared" si="4"/>
        <v/>
      </c>
      <c r="X2010" s="28" t="str">
        <f t="shared" si="5"/>
        <v/>
      </c>
      <c r="Y2010" s="28" t="str">
        <f t="shared" si="6"/>
        <v/>
      </c>
      <c r="Z2010" s="28" t="str">
        <f t="shared" si="7"/>
        <v/>
      </c>
      <c r="AB2010" s="28" t="str">
        <f t="shared" si="8"/>
        <v>Gender - Male</v>
      </c>
      <c r="AD2010" s="28" t="str">
        <f t="shared" si="9"/>
        <v>Gender - Male;</v>
      </c>
      <c r="AG2010" s="28" t="str">
        <f t="shared" ref="AG2010:AL2010" si="12063">IFERROR(IF(FIND(AG$1,$F2010)&gt;1,AG$1,""),"")</f>
        <v/>
      </c>
      <c r="AH2010" s="28" t="str">
        <f t="shared" si="12063"/>
        <v/>
      </c>
      <c r="AI2010" s="28" t="str">
        <f t="shared" si="12063"/>
        <v/>
      </c>
      <c r="AJ2010" s="28" t="str">
        <f t="shared" si="12063"/>
        <v/>
      </c>
      <c r="AK2010" s="28" t="str">
        <f t="shared" si="12063"/>
        <v/>
      </c>
      <c r="AL2010" s="28" t="str">
        <f t="shared" si="12063"/>
        <v/>
      </c>
      <c r="AM2010" s="28" t="str">
        <f t="shared" si="11"/>
        <v/>
      </c>
      <c r="AN2010" s="28" t="str">
        <f t="shared" ref="AN2010:AQ2010" si="12064">IFERROR(IF(FIND(AN$1,$F2010)&gt;1,"Status - LGBT",""),"")</f>
        <v/>
      </c>
      <c r="AO2010" s="28" t="str">
        <f t="shared" si="12064"/>
        <v/>
      </c>
      <c r="AP2010" s="28" t="str">
        <f t="shared" si="12064"/>
        <v/>
      </c>
      <c r="AQ2010" s="28" t="str">
        <f t="shared" si="12064"/>
        <v/>
      </c>
      <c r="AR2010" s="28" t="str">
        <f t="shared" ref="AR2010:AV2010" si="12065">IFERROR(IF(FIND(AR$1,$F2010)&gt;1,"BME",""),"")</f>
        <v/>
      </c>
      <c r="AS2010" s="28" t="str">
        <f t="shared" si="12065"/>
        <v/>
      </c>
      <c r="AT2010" s="28" t="str">
        <f t="shared" si="12065"/>
        <v/>
      </c>
      <c r="AU2010" s="28" t="str">
        <f t="shared" si="12065"/>
        <v/>
      </c>
      <c r="AV2010" s="28" t="str">
        <f t="shared" si="12065"/>
        <v/>
      </c>
      <c r="AW2010" s="28" t="str">
        <f t="shared" ref="AW2010:BC2010" si="12066">IFERROR(IF(FIND(AW$1,$F2010)&gt;1,AW$1,""),"")</f>
        <v/>
      </c>
      <c r="AX2010" s="28" t="str">
        <f t="shared" si="12066"/>
        <v/>
      </c>
      <c r="AY2010" s="28" t="str">
        <f t="shared" si="12066"/>
        <v/>
      </c>
      <c r="AZ2010" s="28" t="str">
        <f t="shared" si="12066"/>
        <v/>
      </c>
      <c r="BA2010" s="28" t="str">
        <f t="shared" si="12066"/>
        <v/>
      </c>
      <c r="BB2010" s="28" t="str">
        <f t="shared" si="12066"/>
        <v/>
      </c>
      <c r="BC2010" s="28" t="str">
        <f t="shared" si="12066"/>
        <v/>
      </c>
      <c r="BD2010" s="28" t="str">
        <f t="shared" si="15"/>
        <v/>
      </c>
      <c r="BG2010" s="2" t="s">
        <v>13363</v>
      </c>
      <c r="BJ2010" s="28" t="str">
        <f t="shared" si="16"/>
        <v/>
      </c>
      <c r="BK2010" s="28" t="str">
        <f t="shared" si="17"/>
        <v/>
      </c>
      <c r="BL2010" s="2" t="s">
        <v>20172</v>
      </c>
      <c r="BM2010" s="2" t="s">
        <v>98</v>
      </c>
      <c r="BU2010" s="50" t="s">
        <v>801</v>
      </c>
      <c r="BV2010" s="12"/>
      <c r="BW2010" s="50"/>
      <c r="BX2010" s="50" t="s">
        <v>19860</v>
      </c>
      <c r="BY2010" s="42" t="str">
        <f t="shared" si="18"/>
        <v>Gender - Male;;Temple Newsam;</v>
      </c>
      <c r="BZ2010" s="72"/>
    </row>
    <row r="2011" spans="1:78" ht="15">
      <c r="A2011" s="16" t="s">
        <v>51</v>
      </c>
      <c r="B2011" s="28">
        <f>VLOOKUP(A2011,Organisations!$A$2:$B$7,2,FALSE)</f>
        <v>4</v>
      </c>
      <c r="C2011" s="23" t="s">
        <v>1282</v>
      </c>
      <c r="D2011" s="23" t="s">
        <v>1283</v>
      </c>
      <c r="E2011" s="28" t="str">
        <f t="shared" si="0"/>
        <v>Creative Support is a charitable organisation who promotes the independence, inclusion and wellbeing of people with care</v>
      </c>
      <c r="F2011" s="16" t="s">
        <v>13366</v>
      </c>
      <c r="G2011" s="16" t="s">
        <v>68</v>
      </c>
      <c r="H2011" s="17"/>
      <c r="K2011" s="26" t="s">
        <v>1287</v>
      </c>
      <c r="L2011" s="16" t="s">
        <v>13367</v>
      </c>
      <c r="M2011" s="28" t="str">
        <f t="shared" ref="M2011:Q2011" si="12067">IFERROR(IF(FIND(M$1,$F2011)&gt;1,"Age - Children",""),"")</f>
        <v/>
      </c>
      <c r="N2011" s="28" t="str">
        <f t="shared" si="12067"/>
        <v/>
      </c>
      <c r="O2011" s="28" t="str">
        <f t="shared" si="12067"/>
        <v/>
      </c>
      <c r="P2011" s="28" t="str">
        <f t="shared" si="12067"/>
        <v/>
      </c>
      <c r="Q2011" s="28" t="str">
        <f t="shared" si="12067"/>
        <v/>
      </c>
      <c r="R2011" s="28" t="str">
        <f t="shared" ref="R2011:T2011" si="12068">IFERROR(IF(FIND(R$1,$F2011)&gt;1,"Age - Elderly",""),"")</f>
        <v/>
      </c>
      <c r="S2011" s="28" t="str">
        <f t="shared" si="12068"/>
        <v/>
      </c>
      <c r="T2011" s="28" t="str">
        <f t="shared" si="12068"/>
        <v/>
      </c>
      <c r="U2011" s="28" t="str">
        <f t="shared" si="3"/>
        <v/>
      </c>
      <c r="V2011" s="28" t="str">
        <f t="shared" si="4"/>
        <v/>
      </c>
      <c r="X2011" s="28" t="str">
        <f t="shared" si="5"/>
        <v/>
      </c>
      <c r="Y2011" s="28" t="str">
        <f t="shared" si="6"/>
        <v/>
      </c>
      <c r="Z2011" s="28" t="str">
        <f t="shared" si="7"/>
        <v/>
      </c>
      <c r="AB2011" s="28" t="str">
        <f t="shared" si="8"/>
        <v/>
      </c>
      <c r="AD2011" s="28" t="str">
        <f t="shared" si="9"/>
        <v/>
      </c>
      <c r="AG2011" s="28" t="str">
        <f t="shared" ref="AG2011:AL2011" si="12069">IFERROR(IF(FIND(AG$1,$F2011)&gt;1,AG$1,""),"")</f>
        <v/>
      </c>
      <c r="AH2011" s="28" t="str">
        <f t="shared" si="12069"/>
        <v/>
      </c>
      <c r="AI2011" s="28" t="str">
        <f t="shared" si="12069"/>
        <v/>
      </c>
      <c r="AJ2011" s="28" t="str">
        <f t="shared" si="12069"/>
        <v/>
      </c>
      <c r="AK2011" s="28" t="str">
        <f t="shared" si="12069"/>
        <v/>
      </c>
      <c r="AL2011" s="28" t="str">
        <f t="shared" si="12069"/>
        <v/>
      </c>
      <c r="AM2011" s="28" t="str">
        <f t="shared" si="11"/>
        <v/>
      </c>
      <c r="AN2011" s="28" t="str">
        <f t="shared" ref="AN2011:AQ2011" si="12070">IFERROR(IF(FIND(AN$1,$F2011)&gt;1,"Status - LGBT",""),"")</f>
        <v/>
      </c>
      <c r="AO2011" s="28" t="str">
        <f t="shared" si="12070"/>
        <v/>
      </c>
      <c r="AP2011" s="28" t="str">
        <f t="shared" si="12070"/>
        <v/>
      </c>
      <c r="AQ2011" s="28" t="str">
        <f t="shared" si="12070"/>
        <v/>
      </c>
      <c r="AR2011" s="28" t="str">
        <f t="shared" ref="AR2011:AV2011" si="12071">IFERROR(IF(FIND(AR$1,$F2011)&gt;1,"BME",""),"")</f>
        <v/>
      </c>
      <c r="AS2011" s="28" t="str">
        <f t="shared" si="12071"/>
        <v/>
      </c>
      <c r="AT2011" s="28" t="str">
        <f t="shared" si="12071"/>
        <v/>
      </c>
      <c r="AU2011" s="28" t="str">
        <f t="shared" si="12071"/>
        <v/>
      </c>
      <c r="AV2011" s="28" t="str">
        <f t="shared" si="12071"/>
        <v/>
      </c>
      <c r="AW2011" s="28" t="str">
        <f t="shared" ref="AW2011:BC2011" si="12072">IFERROR(IF(FIND(AW$1,$F2011)&gt;1,AW$1,""),"")</f>
        <v/>
      </c>
      <c r="AX2011" s="28" t="str">
        <f t="shared" si="12072"/>
        <v/>
      </c>
      <c r="AY2011" s="28" t="str">
        <f t="shared" si="12072"/>
        <v/>
      </c>
      <c r="AZ2011" s="28" t="str">
        <f t="shared" si="12072"/>
        <v/>
      </c>
      <c r="BA2011" s="28" t="str">
        <f t="shared" si="12072"/>
        <v/>
      </c>
      <c r="BB2011" s="28" t="str">
        <f t="shared" si="12072"/>
        <v/>
      </c>
      <c r="BC2011" s="28" t="str">
        <f t="shared" si="12072"/>
        <v/>
      </c>
      <c r="BD2011" s="28" t="str">
        <f t="shared" si="15"/>
        <v/>
      </c>
      <c r="BG2011" s="2" t="s">
        <v>13368</v>
      </c>
      <c r="BJ2011" s="28" t="str">
        <f t="shared" si="16"/>
        <v/>
      </c>
      <c r="BK2011" s="28" t="str">
        <f t="shared" si="17"/>
        <v/>
      </c>
      <c r="BL2011" s="2" t="s">
        <v>20173</v>
      </c>
      <c r="BM2011" s="2" t="s">
        <v>98</v>
      </c>
      <c r="BU2011" s="47" t="s">
        <v>95</v>
      </c>
      <c r="BV2011" s="18"/>
      <c r="BW2011" s="47"/>
      <c r="BX2011" s="47" t="s">
        <v>20174</v>
      </c>
      <c r="BY2011" s="42" t="str">
        <f t="shared" si="18"/>
        <v>Leeds;</v>
      </c>
      <c r="BZ2011" s="73"/>
    </row>
    <row r="2012" spans="1:78" ht="15">
      <c r="A2012" s="10" t="s">
        <v>51</v>
      </c>
      <c r="B2012" s="28">
        <f>VLOOKUP(A2012,Organisations!$A$2:$B$7,2,FALSE)</f>
        <v>4</v>
      </c>
      <c r="C2012" s="10" t="s">
        <v>13370</v>
      </c>
      <c r="D2012" s="10" t="s">
        <v>13371</v>
      </c>
      <c r="E2012" s="28" t="str">
        <f t="shared" si="0"/>
        <v>Creative activities for learning, friendship &amp; fun, for people with support needs.</v>
      </c>
      <c r="F2012" s="10" t="s">
        <v>13372</v>
      </c>
      <c r="G2012" s="10" t="s">
        <v>68</v>
      </c>
      <c r="H2012" s="11"/>
      <c r="K2012" s="30" t="s">
        <v>5862</v>
      </c>
      <c r="L2012" s="10" t="s">
        <v>13373</v>
      </c>
      <c r="M2012" s="28" t="str">
        <f t="shared" ref="M2012:Q2012" si="12073">IFERROR(IF(FIND(M$1,$F2012)&gt;1,"Age - Children",""),"")</f>
        <v/>
      </c>
      <c r="N2012" s="28" t="str">
        <f t="shared" si="12073"/>
        <v/>
      </c>
      <c r="O2012" s="28" t="str">
        <f t="shared" si="12073"/>
        <v/>
      </c>
      <c r="P2012" s="28" t="str">
        <f t="shared" si="12073"/>
        <v/>
      </c>
      <c r="Q2012" s="28" t="str">
        <f t="shared" si="12073"/>
        <v/>
      </c>
      <c r="R2012" s="28" t="str">
        <f t="shared" ref="R2012:T2012" si="12074">IFERROR(IF(FIND(R$1,$F2012)&gt;1,"Age - Elderly",""),"")</f>
        <v/>
      </c>
      <c r="S2012" s="28" t="str">
        <f t="shared" si="12074"/>
        <v/>
      </c>
      <c r="T2012" s="28" t="str">
        <f t="shared" si="12074"/>
        <v/>
      </c>
      <c r="U2012" s="28" t="str">
        <f t="shared" si="3"/>
        <v/>
      </c>
      <c r="V2012" s="28" t="str">
        <f t="shared" si="4"/>
        <v/>
      </c>
      <c r="X2012" s="28" t="str">
        <f t="shared" si="5"/>
        <v/>
      </c>
      <c r="Y2012" s="28" t="str">
        <f t="shared" si="6"/>
        <v/>
      </c>
      <c r="Z2012" s="28" t="str">
        <f t="shared" si="7"/>
        <v/>
      </c>
      <c r="AB2012" s="28" t="str">
        <f t="shared" si="8"/>
        <v/>
      </c>
      <c r="AD2012" s="28" t="str">
        <f t="shared" si="9"/>
        <v/>
      </c>
      <c r="AG2012" s="28" t="str">
        <f t="shared" ref="AG2012:AL2012" si="12075">IFERROR(IF(FIND(AG$1,$F2012)&gt;1,AG$1,""),"")</f>
        <v/>
      </c>
      <c r="AH2012" s="28" t="str">
        <f t="shared" si="12075"/>
        <v/>
      </c>
      <c r="AI2012" s="28" t="str">
        <f t="shared" si="12075"/>
        <v/>
      </c>
      <c r="AJ2012" s="28" t="str">
        <f t="shared" si="12075"/>
        <v/>
      </c>
      <c r="AK2012" s="28" t="str">
        <f t="shared" si="12075"/>
        <v/>
      </c>
      <c r="AL2012" s="28" t="str">
        <f t="shared" si="12075"/>
        <v/>
      </c>
      <c r="AM2012" s="28" t="str">
        <f t="shared" si="11"/>
        <v/>
      </c>
      <c r="AN2012" s="28" t="str">
        <f t="shared" ref="AN2012:AQ2012" si="12076">IFERROR(IF(FIND(AN$1,$F2012)&gt;1,"Status - LGBT",""),"")</f>
        <v/>
      </c>
      <c r="AO2012" s="28" t="str">
        <f t="shared" si="12076"/>
        <v/>
      </c>
      <c r="AP2012" s="28" t="str">
        <f t="shared" si="12076"/>
        <v/>
      </c>
      <c r="AQ2012" s="28" t="str">
        <f t="shared" si="12076"/>
        <v/>
      </c>
      <c r="AR2012" s="28" t="str">
        <f t="shared" ref="AR2012:AV2012" si="12077">IFERROR(IF(FIND(AR$1,$F2012)&gt;1,"BME",""),"")</f>
        <v/>
      </c>
      <c r="AS2012" s="28" t="str">
        <f t="shared" si="12077"/>
        <v/>
      </c>
      <c r="AT2012" s="28" t="str">
        <f t="shared" si="12077"/>
        <v/>
      </c>
      <c r="AU2012" s="28" t="str">
        <f t="shared" si="12077"/>
        <v/>
      </c>
      <c r="AV2012" s="28" t="str">
        <f t="shared" si="12077"/>
        <v/>
      </c>
      <c r="AW2012" s="28" t="str">
        <f t="shared" ref="AW2012:BC2012" si="12078">IFERROR(IF(FIND(AW$1,$F2012)&gt;1,AW$1,""),"")</f>
        <v/>
      </c>
      <c r="AX2012" s="28" t="str">
        <f t="shared" si="12078"/>
        <v/>
      </c>
      <c r="AY2012" s="28" t="str">
        <f t="shared" si="12078"/>
        <v/>
      </c>
      <c r="AZ2012" s="28" t="str">
        <f t="shared" si="12078"/>
        <v/>
      </c>
      <c r="BA2012" s="28" t="str">
        <f t="shared" si="12078"/>
        <v/>
      </c>
      <c r="BB2012" s="28" t="str">
        <f t="shared" si="12078"/>
        <v/>
      </c>
      <c r="BC2012" s="28" t="str">
        <f t="shared" si="12078"/>
        <v/>
      </c>
      <c r="BD2012" s="28" t="str">
        <f t="shared" si="15"/>
        <v/>
      </c>
      <c r="BG2012" s="2" t="s">
        <v>13374</v>
      </c>
      <c r="BJ2012" s="28" t="str">
        <f t="shared" si="16"/>
        <v/>
      </c>
      <c r="BK2012" s="28" t="str">
        <f t="shared" si="17"/>
        <v/>
      </c>
      <c r="BL2012" s="2" t="s">
        <v>20175</v>
      </c>
      <c r="BM2012" s="2" t="s">
        <v>98</v>
      </c>
      <c r="BU2012" s="50" t="s">
        <v>19917</v>
      </c>
      <c r="BV2012" s="12"/>
      <c r="BW2012" s="50"/>
      <c r="BX2012" s="50" t="s">
        <v>20176</v>
      </c>
      <c r="BY2012" s="42" t="str">
        <f t="shared" si="18"/>
        <v>Leeds;Horsforth;</v>
      </c>
      <c r="BZ2012" s="72"/>
    </row>
    <row r="2013" spans="1:78" ht="15">
      <c r="A2013" s="16" t="s">
        <v>51</v>
      </c>
      <c r="B2013" s="28">
        <f>VLOOKUP(A2013,Organisations!$A$2:$B$7,2,FALSE)</f>
        <v>4</v>
      </c>
      <c r="C2013" s="16" t="s">
        <v>13376</v>
      </c>
      <c r="D2013" s="16" t="s">
        <v>13377</v>
      </c>
      <c r="E2013" s="28" t="str">
        <f t="shared" si="0"/>
        <v xml:space="preserve">Crohn?s Disease and Ulcerative Colitis - two of the main forms of Inflammatory Bowel Disease (or IBD), affect more than </v>
      </c>
      <c r="F2013" s="16" t="s">
        <v>13379</v>
      </c>
      <c r="G2013" s="16" t="s">
        <v>68</v>
      </c>
      <c r="H2013" s="17"/>
      <c r="K2013" s="26" t="s">
        <v>13380</v>
      </c>
      <c r="L2013" s="18"/>
      <c r="M2013" s="28" t="str">
        <f t="shared" ref="M2013:Q2013" si="12079">IFERROR(IF(FIND(M$1,$F2013)&gt;1,"Age - Children",""),"")</f>
        <v/>
      </c>
      <c r="N2013" s="28" t="str">
        <f t="shared" si="12079"/>
        <v/>
      </c>
      <c r="O2013" s="28" t="str">
        <f t="shared" si="12079"/>
        <v/>
      </c>
      <c r="P2013" s="28" t="str">
        <f t="shared" si="12079"/>
        <v/>
      </c>
      <c r="Q2013" s="28" t="str">
        <f t="shared" si="12079"/>
        <v/>
      </c>
      <c r="R2013" s="28" t="str">
        <f t="shared" ref="R2013:T2013" si="12080">IFERROR(IF(FIND(R$1,$F2013)&gt;1,"Age - Elderly",""),"")</f>
        <v/>
      </c>
      <c r="S2013" s="28" t="str">
        <f t="shared" si="12080"/>
        <v/>
      </c>
      <c r="T2013" s="28" t="str">
        <f t="shared" si="12080"/>
        <v/>
      </c>
      <c r="U2013" s="28" t="str">
        <f t="shared" si="3"/>
        <v/>
      </c>
      <c r="V2013" s="28" t="str">
        <f t="shared" si="4"/>
        <v/>
      </c>
      <c r="X2013" s="28" t="str">
        <f t="shared" si="5"/>
        <v/>
      </c>
      <c r="Y2013" s="28" t="str">
        <f t="shared" si="6"/>
        <v/>
      </c>
      <c r="Z2013" s="28" t="str">
        <f t="shared" si="7"/>
        <v/>
      </c>
      <c r="AB2013" s="28" t="str">
        <f t="shared" si="8"/>
        <v/>
      </c>
      <c r="AD2013" s="28" t="str">
        <f t="shared" si="9"/>
        <v/>
      </c>
      <c r="AG2013" s="28" t="str">
        <f t="shared" ref="AG2013:AL2013" si="12081">IFERROR(IF(FIND(AG$1,$F2013)&gt;1,AG$1,""),"")</f>
        <v/>
      </c>
      <c r="AH2013" s="28" t="str">
        <f t="shared" si="12081"/>
        <v/>
      </c>
      <c r="AI2013" s="28" t="str">
        <f t="shared" si="12081"/>
        <v/>
      </c>
      <c r="AJ2013" s="28" t="str">
        <f t="shared" si="12081"/>
        <v/>
      </c>
      <c r="AK2013" s="28" t="str">
        <f t="shared" si="12081"/>
        <v/>
      </c>
      <c r="AL2013" s="28" t="str">
        <f t="shared" si="12081"/>
        <v/>
      </c>
      <c r="AM2013" s="28" t="str">
        <f t="shared" si="11"/>
        <v/>
      </c>
      <c r="AN2013" s="28" t="str">
        <f t="shared" ref="AN2013:AQ2013" si="12082">IFERROR(IF(FIND(AN$1,$F2013)&gt;1,"Status - LGBT",""),"")</f>
        <v/>
      </c>
      <c r="AO2013" s="28" t="str">
        <f t="shared" si="12082"/>
        <v/>
      </c>
      <c r="AP2013" s="28" t="str">
        <f t="shared" si="12082"/>
        <v/>
      </c>
      <c r="AQ2013" s="28" t="str">
        <f t="shared" si="12082"/>
        <v/>
      </c>
      <c r="AR2013" s="28" t="str">
        <f t="shared" ref="AR2013:AV2013" si="12083">IFERROR(IF(FIND(AR$1,$F2013)&gt;1,"BME",""),"")</f>
        <v/>
      </c>
      <c r="AS2013" s="28" t="str">
        <f t="shared" si="12083"/>
        <v/>
      </c>
      <c r="AT2013" s="28" t="str">
        <f t="shared" si="12083"/>
        <v/>
      </c>
      <c r="AU2013" s="28" t="str">
        <f t="shared" si="12083"/>
        <v/>
      </c>
      <c r="AV2013" s="28" t="str">
        <f t="shared" si="12083"/>
        <v/>
      </c>
      <c r="AW2013" s="28" t="str">
        <f t="shared" ref="AW2013:BC2013" si="12084">IFERROR(IF(FIND(AW$1,$F2013)&gt;1,AW$1,""),"")</f>
        <v/>
      </c>
      <c r="AX2013" s="28" t="str">
        <f t="shared" si="12084"/>
        <v/>
      </c>
      <c r="AY2013" s="28" t="str">
        <f t="shared" si="12084"/>
        <v/>
      </c>
      <c r="AZ2013" s="28" t="str">
        <f t="shared" si="12084"/>
        <v/>
      </c>
      <c r="BA2013" s="28" t="str">
        <f t="shared" si="12084"/>
        <v/>
      </c>
      <c r="BB2013" s="28" t="str">
        <f t="shared" si="12084"/>
        <v/>
      </c>
      <c r="BC2013" s="28" t="str">
        <f t="shared" si="12084"/>
        <v/>
      </c>
      <c r="BD2013" s="28" t="str">
        <f t="shared" si="15"/>
        <v/>
      </c>
      <c r="BG2013" s="2" t="s">
        <v>13381</v>
      </c>
      <c r="BJ2013" s="28" t="str">
        <f t="shared" si="16"/>
        <v/>
      </c>
      <c r="BK2013" s="28" t="str">
        <f t="shared" si="17"/>
        <v/>
      </c>
      <c r="BL2013" s="2" t="s">
        <v>20177</v>
      </c>
      <c r="BM2013" s="2" t="s">
        <v>98</v>
      </c>
      <c r="BU2013" s="47" t="s">
        <v>95</v>
      </c>
      <c r="BV2013" s="18"/>
      <c r="BW2013" s="47"/>
      <c r="BX2013" s="47" t="s">
        <v>20178</v>
      </c>
      <c r="BY2013" s="42" t="str">
        <f t="shared" si="18"/>
        <v>Leeds;</v>
      </c>
      <c r="BZ2013" s="73"/>
    </row>
    <row r="2014" spans="1:78" ht="15">
      <c r="A2014" s="10" t="s">
        <v>51</v>
      </c>
      <c r="B2014" s="28">
        <f>VLOOKUP(A2014,Organisations!$A$2:$B$7,2,FALSE)</f>
        <v>4</v>
      </c>
      <c r="C2014" s="10" t="s">
        <v>13383</v>
      </c>
      <c r="D2014" s="10" t="s">
        <v>13384</v>
      </c>
      <c r="E2014" s="28" t="str">
        <f t="shared" si="0"/>
        <v>Cross and Cockade International WW1 Aviation Historical Society provides an opportunity for all interested in any aspect</v>
      </c>
      <c r="F2014" s="10" t="s">
        <v>13386</v>
      </c>
      <c r="G2014" s="10" t="s">
        <v>68</v>
      </c>
      <c r="H2014" s="11"/>
      <c r="K2014" s="30" t="s">
        <v>13387</v>
      </c>
      <c r="L2014" s="10" t="s">
        <v>13388</v>
      </c>
      <c r="M2014" s="28" t="str">
        <f t="shared" ref="M2014:Q2014" si="12085">IFERROR(IF(FIND(M$1,$F2014)&gt;1,"Age - Children",""),"")</f>
        <v/>
      </c>
      <c r="N2014" s="28" t="str">
        <f t="shared" si="12085"/>
        <v/>
      </c>
      <c r="O2014" s="28" t="str">
        <f t="shared" si="12085"/>
        <v/>
      </c>
      <c r="P2014" s="28" t="str">
        <f t="shared" si="12085"/>
        <v/>
      </c>
      <c r="Q2014" s="28" t="str">
        <f t="shared" si="12085"/>
        <v/>
      </c>
      <c r="R2014" s="28" t="str">
        <f t="shared" ref="R2014:T2014" si="12086">IFERROR(IF(FIND(R$1,$F2014)&gt;1,"Age - Elderly",""),"")</f>
        <v/>
      </c>
      <c r="S2014" s="28" t="str">
        <f t="shared" si="12086"/>
        <v/>
      </c>
      <c r="T2014" s="28" t="str">
        <f t="shared" si="12086"/>
        <v/>
      </c>
      <c r="U2014" s="28" t="str">
        <f t="shared" si="3"/>
        <v/>
      </c>
      <c r="V2014" s="28" t="str">
        <f t="shared" si="4"/>
        <v/>
      </c>
      <c r="X2014" s="28" t="str">
        <f t="shared" si="5"/>
        <v/>
      </c>
      <c r="Y2014" s="28" t="str">
        <f t="shared" si="6"/>
        <v/>
      </c>
      <c r="Z2014" s="28" t="str">
        <f t="shared" si="7"/>
        <v>Gender - Male</v>
      </c>
      <c r="AB2014" s="28" t="str">
        <f t="shared" si="8"/>
        <v/>
      </c>
      <c r="AD2014" s="28" t="str">
        <f t="shared" si="9"/>
        <v>Gender - Male;</v>
      </c>
      <c r="AG2014" s="28" t="str">
        <f t="shared" ref="AG2014:AL2014" si="12087">IFERROR(IF(FIND(AG$1,$F2014)&gt;1,AG$1,""),"")</f>
        <v/>
      </c>
      <c r="AH2014" s="28" t="str">
        <f t="shared" si="12087"/>
        <v/>
      </c>
      <c r="AI2014" s="28" t="str">
        <f t="shared" si="12087"/>
        <v/>
      </c>
      <c r="AJ2014" s="28" t="str">
        <f t="shared" si="12087"/>
        <v/>
      </c>
      <c r="AK2014" s="28" t="str">
        <f t="shared" si="12087"/>
        <v/>
      </c>
      <c r="AL2014" s="28" t="str">
        <f t="shared" si="12087"/>
        <v/>
      </c>
      <c r="AM2014" s="28" t="str">
        <f t="shared" si="11"/>
        <v/>
      </c>
      <c r="AN2014" s="28" t="str">
        <f t="shared" ref="AN2014:AQ2014" si="12088">IFERROR(IF(FIND(AN$1,$F2014)&gt;1,"Status - LGBT",""),"")</f>
        <v/>
      </c>
      <c r="AO2014" s="28" t="str">
        <f t="shared" si="12088"/>
        <v/>
      </c>
      <c r="AP2014" s="28" t="str">
        <f t="shared" si="12088"/>
        <v/>
      </c>
      <c r="AQ2014" s="28" t="str">
        <f t="shared" si="12088"/>
        <v/>
      </c>
      <c r="AR2014" s="28" t="str">
        <f t="shared" ref="AR2014:AV2014" si="12089">IFERROR(IF(FIND(AR$1,$F2014)&gt;1,"BME",""),"")</f>
        <v/>
      </c>
      <c r="AS2014" s="28" t="str">
        <f t="shared" si="12089"/>
        <v/>
      </c>
      <c r="AT2014" s="28" t="str">
        <f t="shared" si="12089"/>
        <v/>
      </c>
      <c r="AU2014" s="28" t="str">
        <f t="shared" si="12089"/>
        <v/>
      </c>
      <c r="AV2014" s="28" t="str">
        <f t="shared" si="12089"/>
        <v/>
      </c>
      <c r="AW2014" s="28" t="str">
        <f t="shared" ref="AW2014:BC2014" si="12090">IFERROR(IF(FIND(AW$1,$F2014)&gt;1,AW$1,""),"")</f>
        <v/>
      </c>
      <c r="AX2014" s="28" t="str">
        <f t="shared" si="12090"/>
        <v/>
      </c>
      <c r="AY2014" s="28" t="str">
        <f t="shared" si="12090"/>
        <v/>
      </c>
      <c r="AZ2014" s="28" t="str">
        <f t="shared" si="12090"/>
        <v/>
      </c>
      <c r="BA2014" s="28" t="str">
        <f t="shared" si="12090"/>
        <v/>
      </c>
      <c r="BB2014" s="28" t="str">
        <f t="shared" si="12090"/>
        <v/>
      </c>
      <c r="BC2014" s="28" t="str">
        <f t="shared" si="12090"/>
        <v/>
      </c>
      <c r="BD2014" s="28" t="str">
        <f t="shared" si="15"/>
        <v/>
      </c>
      <c r="BG2014" s="2" t="s">
        <v>13389</v>
      </c>
      <c r="BJ2014" s="28" t="str">
        <f t="shared" si="16"/>
        <v/>
      </c>
      <c r="BK2014" s="28" t="str">
        <f t="shared" si="17"/>
        <v/>
      </c>
      <c r="BL2014" s="2" t="s">
        <v>20179</v>
      </c>
      <c r="BM2014" s="2" t="s">
        <v>98</v>
      </c>
      <c r="BU2014" s="50" t="s">
        <v>20180</v>
      </c>
      <c r="BV2014" s="12"/>
      <c r="BW2014" s="50"/>
      <c r="BX2014" s="50" t="s">
        <v>19839</v>
      </c>
      <c r="BY2014" s="42" t="str">
        <f t="shared" si="18"/>
        <v>Gender - Male;;Leeds;Wetherby;</v>
      </c>
      <c r="BZ2014" s="72"/>
    </row>
    <row r="2015" spans="1:78" ht="15">
      <c r="A2015" s="16" t="s">
        <v>51</v>
      </c>
      <c r="B2015" s="28">
        <f>VLOOKUP(A2015,Organisations!$A$2:$B$7,2,FALSE)</f>
        <v>4</v>
      </c>
      <c r="C2015" s="16" t="s">
        <v>13391</v>
      </c>
      <c r="D2015" s="16" t="s">
        <v>13392</v>
      </c>
      <c r="E2015" s="28" t="str">
        <f t="shared" si="0"/>
        <v>Cross Gates and District Good Neighbours? Scheme works with and for older people to reduce loneliness and isolation, sup</v>
      </c>
      <c r="F2015" s="16" t="s">
        <v>13394</v>
      </c>
      <c r="G2015" s="16" t="s">
        <v>68</v>
      </c>
      <c r="H2015" s="17"/>
      <c r="K2015" s="26" t="s">
        <v>13395</v>
      </c>
      <c r="L2015" s="16" t="s">
        <v>5915</v>
      </c>
      <c r="M2015" s="28" t="str">
        <f t="shared" ref="M2015:Q2015" si="12091">IFERROR(IF(FIND(M$1,$F2015)&gt;1,"Age - Children",""),"")</f>
        <v/>
      </c>
      <c r="N2015" s="28" t="str">
        <f t="shared" si="12091"/>
        <v/>
      </c>
      <c r="O2015" s="28" t="str">
        <f t="shared" si="12091"/>
        <v/>
      </c>
      <c r="P2015" s="28" t="str">
        <f t="shared" si="12091"/>
        <v/>
      </c>
      <c r="Q2015" s="28" t="str">
        <f t="shared" si="12091"/>
        <v/>
      </c>
      <c r="R2015" s="28" t="str">
        <f t="shared" ref="R2015:T2015" si="12092">IFERROR(IF(FIND(R$1,$F2015)&gt;1,"Age - Elderly",""),"")</f>
        <v/>
      </c>
      <c r="S2015" s="28" t="str">
        <f t="shared" si="12092"/>
        <v/>
      </c>
      <c r="T2015" s="28" t="str">
        <f t="shared" si="12092"/>
        <v>Age - Elderly</v>
      </c>
      <c r="U2015" s="28" t="str">
        <f t="shared" si="3"/>
        <v/>
      </c>
      <c r="V2015" s="28" t="str">
        <f t="shared" si="4"/>
        <v/>
      </c>
      <c r="X2015" s="28" t="str">
        <f t="shared" si="5"/>
        <v/>
      </c>
      <c r="Y2015" s="28" t="str">
        <f t="shared" si="6"/>
        <v/>
      </c>
      <c r="Z2015" s="28" t="str">
        <f t="shared" si="7"/>
        <v/>
      </c>
      <c r="AB2015" s="28" t="str">
        <f t="shared" si="8"/>
        <v/>
      </c>
      <c r="AD2015" s="28" t="str">
        <f t="shared" si="9"/>
        <v/>
      </c>
      <c r="AG2015" s="28" t="str">
        <f t="shared" ref="AG2015:AL2015" si="12093">IFERROR(IF(FIND(AG$1,$F2015)&gt;1,AG$1,""),"")</f>
        <v/>
      </c>
      <c r="AH2015" s="28" t="str">
        <f t="shared" si="12093"/>
        <v/>
      </c>
      <c r="AI2015" s="28" t="str">
        <f t="shared" si="12093"/>
        <v/>
      </c>
      <c r="AJ2015" s="28" t="str">
        <f t="shared" si="12093"/>
        <v/>
      </c>
      <c r="AK2015" s="28" t="str">
        <f t="shared" si="12093"/>
        <v/>
      </c>
      <c r="AL2015" s="28" t="str">
        <f t="shared" si="12093"/>
        <v/>
      </c>
      <c r="AM2015" s="28" t="str">
        <f t="shared" si="11"/>
        <v/>
      </c>
      <c r="AN2015" s="28" t="str">
        <f t="shared" ref="AN2015:AQ2015" si="12094">IFERROR(IF(FIND(AN$1,$F2015)&gt;1,"Status - LGBT",""),"")</f>
        <v/>
      </c>
      <c r="AO2015" s="28" t="str">
        <f t="shared" si="12094"/>
        <v/>
      </c>
      <c r="AP2015" s="28" t="str">
        <f t="shared" si="12094"/>
        <v/>
      </c>
      <c r="AQ2015" s="28" t="str">
        <f t="shared" si="12094"/>
        <v/>
      </c>
      <c r="AR2015" s="28" t="str">
        <f t="shared" ref="AR2015:AV2015" si="12095">IFERROR(IF(FIND(AR$1,$F2015)&gt;1,"BME",""),"")</f>
        <v/>
      </c>
      <c r="AS2015" s="28" t="str">
        <f t="shared" si="12095"/>
        <v/>
      </c>
      <c r="AT2015" s="28" t="str">
        <f t="shared" si="12095"/>
        <v/>
      </c>
      <c r="AU2015" s="28" t="str">
        <f t="shared" si="12095"/>
        <v/>
      </c>
      <c r="AV2015" s="28" t="str">
        <f t="shared" si="12095"/>
        <v/>
      </c>
      <c r="AW2015" s="28" t="str">
        <f t="shared" ref="AW2015:BC2015" si="12096">IFERROR(IF(FIND(AW$1,$F2015)&gt;1,AW$1,""),"")</f>
        <v/>
      </c>
      <c r="AX2015" s="28" t="str">
        <f t="shared" si="12096"/>
        <v/>
      </c>
      <c r="AY2015" s="28" t="str">
        <f t="shared" si="12096"/>
        <v/>
      </c>
      <c r="AZ2015" s="28" t="str">
        <f t="shared" si="12096"/>
        <v/>
      </c>
      <c r="BA2015" s="28" t="str">
        <f t="shared" si="12096"/>
        <v/>
      </c>
      <c r="BB2015" s="28" t="str">
        <f t="shared" si="12096"/>
        <v/>
      </c>
      <c r="BC2015" s="28" t="str">
        <f t="shared" si="12096"/>
        <v/>
      </c>
      <c r="BD2015" s="28" t="str">
        <f t="shared" si="15"/>
        <v/>
      </c>
      <c r="BG2015" s="2" t="s">
        <v>13396</v>
      </c>
      <c r="BJ2015" s="28" t="str">
        <f t="shared" si="16"/>
        <v/>
      </c>
      <c r="BK2015" s="28" t="str">
        <f t="shared" si="17"/>
        <v/>
      </c>
      <c r="BL2015" s="2" t="s">
        <v>1295</v>
      </c>
      <c r="BM2015" s="2" t="s">
        <v>98</v>
      </c>
      <c r="BU2015" s="47" t="s">
        <v>20107</v>
      </c>
      <c r="BV2015" s="18"/>
      <c r="BW2015" s="47"/>
      <c r="BX2015" s="47" t="s">
        <v>20181</v>
      </c>
      <c r="BY2015" s="42" t="str">
        <f t="shared" si="18"/>
        <v>Crossgates;Whinmoor;</v>
      </c>
      <c r="BZ2015" s="73"/>
    </row>
    <row r="2016" spans="1:78" ht="15">
      <c r="A2016" s="10" t="s">
        <v>51</v>
      </c>
      <c r="B2016" s="28">
        <f>VLOOKUP(A2016,Organisations!$A$2:$B$7,2,FALSE)</f>
        <v>4</v>
      </c>
      <c r="C2016" s="10" t="s">
        <v>13397</v>
      </c>
      <c r="D2016" s="10" t="s">
        <v>11837</v>
      </c>
      <c r="E2016" s="28" t="str">
        <f t="shared" si="0"/>
        <v xml:space="preserve">Our premises are also used by a variety of organisations during the week, including the Citizens Advice Bureau. Parking </v>
      </c>
      <c r="F2016" s="10" t="s">
        <v>13399</v>
      </c>
      <c r="G2016" s="10" t="s">
        <v>68</v>
      </c>
      <c r="H2016" s="11"/>
      <c r="K2016" s="30" t="s">
        <v>13400</v>
      </c>
      <c r="L2016" s="10" t="s">
        <v>13401</v>
      </c>
      <c r="M2016" s="28" t="str">
        <f t="shared" ref="M2016:Q2016" si="12097">IFERROR(IF(FIND(M$1,$F2016)&gt;1,"Age - Children",""),"")</f>
        <v/>
      </c>
      <c r="N2016" s="28" t="str">
        <f t="shared" si="12097"/>
        <v/>
      </c>
      <c r="O2016" s="28" t="str">
        <f t="shared" si="12097"/>
        <v/>
      </c>
      <c r="P2016" s="28" t="str">
        <f t="shared" si="12097"/>
        <v/>
      </c>
      <c r="Q2016" s="28" t="str">
        <f t="shared" si="12097"/>
        <v/>
      </c>
      <c r="R2016" s="28" t="str">
        <f t="shared" ref="R2016:T2016" si="12098">IFERROR(IF(FIND(R$1,$F2016)&gt;1,"Age - Elderly",""),"")</f>
        <v/>
      </c>
      <c r="S2016" s="28" t="str">
        <f t="shared" si="12098"/>
        <v/>
      </c>
      <c r="T2016" s="28" t="str">
        <f t="shared" si="12098"/>
        <v/>
      </c>
      <c r="U2016" s="28" t="str">
        <f t="shared" si="3"/>
        <v/>
      </c>
      <c r="V2016" s="28" t="str">
        <f t="shared" si="4"/>
        <v/>
      </c>
      <c r="X2016" s="28" t="str">
        <f t="shared" si="5"/>
        <v/>
      </c>
      <c r="Y2016" s="28" t="str">
        <f t="shared" si="6"/>
        <v/>
      </c>
      <c r="Z2016" s="28" t="str">
        <f t="shared" si="7"/>
        <v/>
      </c>
      <c r="AB2016" s="28" t="str">
        <f t="shared" si="8"/>
        <v/>
      </c>
      <c r="AD2016" s="28" t="str">
        <f t="shared" si="9"/>
        <v/>
      </c>
      <c r="AG2016" s="28" t="str">
        <f t="shared" ref="AG2016:AL2016" si="12099">IFERROR(IF(FIND(AG$1,$F2016)&gt;1,AG$1,""),"")</f>
        <v/>
      </c>
      <c r="AH2016" s="28" t="str">
        <f t="shared" si="12099"/>
        <v/>
      </c>
      <c r="AI2016" s="28" t="str">
        <f t="shared" si="12099"/>
        <v/>
      </c>
      <c r="AJ2016" s="28" t="str">
        <f t="shared" si="12099"/>
        <v/>
      </c>
      <c r="AK2016" s="28" t="str">
        <f t="shared" si="12099"/>
        <v/>
      </c>
      <c r="AL2016" s="28" t="str">
        <f t="shared" si="12099"/>
        <v/>
      </c>
      <c r="AM2016" s="28" t="str">
        <f t="shared" si="11"/>
        <v/>
      </c>
      <c r="AN2016" s="28" t="str">
        <f t="shared" ref="AN2016:AQ2016" si="12100">IFERROR(IF(FIND(AN$1,$F2016)&gt;1,"Status - LGBT",""),"")</f>
        <v/>
      </c>
      <c r="AO2016" s="28" t="str">
        <f t="shared" si="12100"/>
        <v/>
      </c>
      <c r="AP2016" s="28" t="str">
        <f t="shared" si="12100"/>
        <v/>
      </c>
      <c r="AQ2016" s="28" t="str">
        <f t="shared" si="12100"/>
        <v/>
      </c>
      <c r="AR2016" s="28" t="str">
        <f t="shared" ref="AR2016:AV2016" si="12101">IFERROR(IF(FIND(AR$1,$F2016)&gt;1,"BME",""),"")</f>
        <v/>
      </c>
      <c r="AS2016" s="28" t="str">
        <f t="shared" si="12101"/>
        <v/>
      </c>
      <c r="AT2016" s="28" t="str">
        <f t="shared" si="12101"/>
        <v/>
      </c>
      <c r="AU2016" s="28" t="str">
        <f t="shared" si="12101"/>
        <v/>
      </c>
      <c r="AV2016" s="28" t="str">
        <f t="shared" si="12101"/>
        <v/>
      </c>
      <c r="AW2016" s="28" t="str">
        <f t="shared" ref="AW2016:BC2016" si="12102">IFERROR(IF(FIND(AW$1,$F2016)&gt;1,AW$1,""),"")</f>
        <v/>
      </c>
      <c r="AX2016" s="28" t="str">
        <f t="shared" si="12102"/>
        <v/>
      </c>
      <c r="AY2016" s="28" t="str">
        <f t="shared" si="12102"/>
        <v/>
      </c>
      <c r="AZ2016" s="28" t="str">
        <f t="shared" si="12102"/>
        <v/>
      </c>
      <c r="BA2016" s="28" t="str">
        <f t="shared" si="12102"/>
        <v/>
      </c>
      <c r="BB2016" s="28" t="str">
        <f t="shared" si="12102"/>
        <v/>
      </c>
      <c r="BC2016" s="28" t="str">
        <f t="shared" si="12102"/>
        <v/>
      </c>
      <c r="BD2016" s="28" t="str">
        <f t="shared" si="15"/>
        <v/>
      </c>
      <c r="BG2016" s="2" t="s">
        <v>13402</v>
      </c>
      <c r="BJ2016" s="28" t="str">
        <f t="shared" si="16"/>
        <v/>
      </c>
      <c r="BK2016" s="28" t="str">
        <f t="shared" si="17"/>
        <v/>
      </c>
      <c r="BL2016" s="2" t="s">
        <v>19843</v>
      </c>
      <c r="BM2016" s="2" t="s">
        <v>98</v>
      </c>
      <c r="BU2016" s="50" t="s">
        <v>20107</v>
      </c>
      <c r="BV2016" s="12"/>
      <c r="BW2016" s="50"/>
      <c r="BX2016" s="50" t="s">
        <v>19860</v>
      </c>
      <c r="BY2016" s="42" t="str">
        <f t="shared" si="18"/>
        <v>Crossgates;Whinmoor;</v>
      </c>
      <c r="BZ2016" s="72"/>
    </row>
    <row r="2017" spans="1:78" ht="15">
      <c r="A2017" s="16" t="s">
        <v>51</v>
      </c>
      <c r="B2017" s="28">
        <f>VLOOKUP(A2017,Organisations!$A$2:$B$7,2,FALSE)</f>
        <v>4</v>
      </c>
      <c r="C2017" s="16" t="s">
        <v>13404</v>
      </c>
      <c r="D2017" s="16" t="s">
        <v>13405</v>
      </c>
      <c r="E2017" s="28" t="str">
        <f t="shared" si="0"/>
        <v>A residents' association to discuss and deal with community and environmental issues collectively rather than individual</v>
      </c>
      <c r="F2017" s="16" t="s">
        <v>13407</v>
      </c>
      <c r="G2017" s="16" t="s">
        <v>68</v>
      </c>
      <c r="H2017" s="17"/>
      <c r="K2017" s="59"/>
      <c r="L2017" s="16" t="s">
        <v>13408</v>
      </c>
      <c r="M2017" s="28" t="str">
        <f t="shared" ref="M2017:Q2017" si="12103">IFERROR(IF(FIND(M$1,$F2017)&gt;1,"Age - Children",""),"")</f>
        <v/>
      </c>
      <c r="N2017" s="28" t="str">
        <f t="shared" si="12103"/>
        <v/>
      </c>
      <c r="O2017" s="28" t="str">
        <f t="shared" si="12103"/>
        <v/>
      </c>
      <c r="P2017" s="28" t="str">
        <f t="shared" si="12103"/>
        <v/>
      </c>
      <c r="Q2017" s="28" t="str">
        <f t="shared" si="12103"/>
        <v/>
      </c>
      <c r="R2017" s="28" t="str">
        <f t="shared" ref="R2017:T2017" si="12104">IFERROR(IF(FIND(R$1,$F2017)&gt;1,"Age - Elderly",""),"")</f>
        <v/>
      </c>
      <c r="S2017" s="28" t="str">
        <f t="shared" si="12104"/>
        <v/>
      </c>
      <c r="T2017" s="28" t="str">
        <f t="shared" si="12104"/>
        <v/>
      </c>
      <c r="U2017" s="28" t="str">
        <f t="shared" si="3"/>
        <v/>
      </c>
      <c r="V2017" s="28" t="str">
        <f t="shared" si="4"/>
        <v/>
      </c>
      <c r="X2017" s="28" t="str">
        <f t="shared" si="5"/>
        <v/>
      </c>
      <c r="Y2017" s="28" t="str">
        <f t="shared" si="6"/>
        <v/>
      </c>
      <c r="Z2017" s="28" t="str">
        <f t="shared" si="7"/>
        <v>Gender - Male</v>
      </c>
      <c r="AB2017" s="28" t="str">
        <f t="shared" si="8"/>
        <v/>
      </c>
      <c r="AD2017" s="28" t="str">
        <f t="shared" si="9"/>
        <v>Gender - Male;</v>
      </c>
      <c r="AG2017" s="28" t="str">
        <f t="shared" ref="AG2017:AL2017" si="12105">IFERROR(IF(FIND(AG$1,$F2017)&gt;1,AG$1,""),"")</f>
        <v/>
      </c>
      <c r="AH2017" s="28" t="str">
        <f t="shared" si="12105"/>
        <v/>
      </c>
      <c r="AI2017" s="28" t="str">
        <f t="shared" si="12105"/>
        <v/>
      </c>
      <c r="AJ2017" s="28" t="str">
        <f t="shared" si="12105"/>
        <v/>
      </c>
      <c r="AK2017" s="28" t="str">
        <f t="shared" si="12105"/>
        <v/>
      </c>
      <c r="AL2017" s="28" t="str">
        <f t="shared" si="12105"/>
        <v/>
      </c>
      <c r="AM2017" s="28" t="str">
        <f t="shared" si="11"/>
        <v/>
      </c>
      <c r="AN2017" s="28" t="str">
        <f t="shared" ref="AN2017:AQ2017" si="12106">IFERROR(IF(FIND(AN$1,$F2017)&gt;1,"Status - LGBT",""),"")</f>
        <v/>
      </c>
      <c r="AO2017" s="28" t="str">
        <f t="shared" si="12106"/>
        <v/>
      </c>
      <c r="AP2017" s="28" t="str">
        <f t="shared" si="12106"/>
        <v/>
      </c>
      <c r="AQ2017" s="28" t="str">
        <f t="shared" si="12106"/>
        <v/>
      </c>
      <c r="AR2017" s="28" t="str">
        <f t="shared" ref="AR2017:AV2017" si="12107">IFERROR(IF(FIND(AR$1,$F2017)&gt;1,"BME",""),"")</f>
        <v/>
      </c>
      <c r="AS2017" s="28" t="str">
        <f t="shared" si="12107"/>
        <v/>
      </c>
      <c r="AT2017" s="28" t="str">
        <f t="shared" si="12107"/>
        <v/>
      </c>
      <c r="AU2017" s="28" t="str">
        <f t="shared" si="12107"/>
        <v/>
      </c>
      <c r="AV2017" s="28" t="str">
        <f t="shared" si="12107"/>
        <v/>
      </c>
      <c r="AW2017" s="28" t="str">
        <f t="shared" ref="AW2017:BC2017" si="12108">IFERROR(IF(FIND(AW$1,$F2017)&gt;1,AW$1,""),"")</f>
        <v/>
      </c>
      <c r="AX2017" s="28" t="str">
        <f t="shared" si="12108"/>
        <v/>
      </c>
      <c r="AY2017" s="28" t="str">
        <f t="shared" si="12108"/>
        <v/>
      </c>
      <c r="AZ2017" s="28" t="str">
        <f t="shared" si="12108"/>
        <v/>
      </c>
      <c r="BA2017" s="28" t="str">
        <f t="shared" si="12108"/>
        <v/>
      </c>
      <c r="BB2017" s="28" t="str">
        <f t="shared" si="12108"/>
        <v/>
      </c>
      <c r="BC2017" s="28" t="str">
        <f t="shared" si="12108"/>
        <v/>
      </c>
      <c r="BD2017" s="28" t="str">
        <f t="shared" si="15"/>
        <v/>
      </c>
      <c r="BG2017" s="2" t="s">
        <v>13409</v>
      </c>
      <c r="BJ2017" s="28" t="str">
        <f t="shared" si="16"/>
        <v/>
      </c>
      <c r="BK2017" s="28" t="str">
        <f t="shared" si="17"/>
        <v/>
      </c>
      <c r="BL2017" s="2" t="s">
        <v>20182</v>
      </c>
      <c r="BM2017" s="2" t="s">
        <v>98</v>
      </c>
      <c r="BU2017" s="47" t="s">
        <v>749</v>
      </c>
      <c r="BV2017" s="18"/>
      <c r="BW2017" s="47"/>
      <c r="BX2017" s="47" t="s">
        <v>20183</v>
      </c>
      <c r="BY2017" s="42" t="str">
        <f t="shared" si="18"/>
        <v>Gender - Male;;Harewood;</v>
      </c>
      <c r="BZ2017" s="73"/>
    </row>
    <row r="2018" spans="1:78" ht="15">
      <c r="A2018" s="10" t="s">
        <v>51</v>
      </c>
      <c r="B2018" s="28">
        <f>VLOOKUP(A2018,Organisations!$A$2:$B$7,2,FALSE)</f>
        <v>4</v>
      </c>
      <c r="C2018" s="10" t="s">
        <v>13411</v>
      </c>
      <c r="D2018" s="10" t="s">
        <v>13412</v>
      </c>
      <c r="E2018" s="28" t="str">
        <f t="shared" si="0"/>
        <v/>
      </c>
      <c r="F2018" s="10"/>
      <c r="G2018" s="10" t="s">
        <v>68</v>
      </c>
      <c r="H2018" s="11"/>
      <c r="K2018" s="30" t="s">
        <v>20184</v>
      </c>
      <c r="L2018" s="10" t="s">
        <v>13414</v>
      </c>
      <c r="M2018" s="28" t="str">
        <f t="shared" ref="M2018:Q2018" si="12109">IFERROR(IF(FIND(M$1,$F2018)&gt;1,"Age - Children",""),"")</f>
        <v/>
      </c>
      <c r="N2018" s="28" t="str">
        <f t="shared" si="12109"/>
        <v/>
      </c>
      <c r="O2018" s="28" t="str">
        <f t="shared" si="12109"/>
        <v/>
      </c>
      <c r="P2018" s="28" t="str">
        <f t="shared" si="12109"/>
        <v/>
      </c>
      <c r="Q2018" s="28" t="str">
        <f t="shared" si="12109"/>
        <v/>
      </c>
      <c r="R2018" s="28" t="str">
        <f t="shared" ref="R2018:T2018" si="12110">IFERROR(IF(FIND(R$1,$F2018)&gt;1,"Age - Elderly",""),"")</f>
        <v/>
      </c>
      <c r="S2018" s="28" t="str">
        <f t="shared" si="12110"/>
        <v/>
      </c>
      <c r="T2018" s="28" t="str">
        <f t="shared" si="12110"/>
        <v/>
      </c>
      <c r="U2018" s="28" t="str">
        <f t="shared" si="3"/>
        <v/>
      </c>
      <c r="V2018" s="28" t="str">
        <f t="shared" si="4"/>
        <v/>
      </c>
      <c r="X2018" s="28" t="str">
        <f t="shared" si="5"/>
        <v/>
      </c>
      <c r="Y2018" s="28" t="str">
        <f t="shared" si="6"/>
        <v/>
      </c>
      <c r="Z2018" s="28" t="str">
        <f t="shared" si="7"/>
        <v/>
      </c>
      <c r="AB2018" s="28" t="str">
        <f t="shared" si="8"/>
        <v/>
      </c>
      <c r="AD2018" s="28" t="str">
        <f t="shared" si="9"/>
        <v/>
      </c>
      <c r="AG2018" s="28" t="str">
        <f t="shared" ref="AG2018:AL2018" si="12111">IFERROR(IF(FIND(AG$1,$F2018)&gt;1,AG$1,""),"")</f>
        <v/>
      </c>
      <c r="AH2018" s="28" t="str">
        <f t="shared" si="12111"/>
        <v/>
      </c>
      <c r="AI2018" s="28" t="str">
        <f t="shared" si="12111"/>
        <v/>
      </c>
      <c r="AJ2018" s="28" t="str">
        <f t="shared" si="12111"/>
        <v/>
      </c>
      <c r="AK2018" s="28" t="str">
        <f t="shared" si="12111"/>
        <v/>
      </c>
      <c r="AL2018" s="28" t="str">
        <f t="shared" si="12111"/>
        <v/>
      </c>
      <c r="AM2018" s="28" t="str">
        <f t="shared" si="11"/>
        <v/>
      </c>
      <c r="AN2018" s="28" t="str">
        <f t="shared" ref="AN2018:AQ2018" si="12112">IFERROR(IF(FIND(AN$1,$F2018)&gt;1,"Status - LGBT",""),"")</f>
        <v/>
      </c>
      <c r="AO2018" s="28" t="str">
        <f t="shared" si="12112"/>
        <v/>
      </c>
      <c r="AP2018" s="28" t="str">
        <f t="shared" si="12112"/>
        <v/>
      </c>
      <c r="AQ2018" s="28" t="str">
        <f t="shared" si="12112"/>
        <v/>
      </c>
      <c r="AR2018" s="28" t="str">
        <f t="shared" ref="AR2018:AV2018" si="12113">IFERROR(IF(FIND(AR$1,$F2018)&gt;1,"BME",""),"")</f>
        <v/>
      </c>
      <c r="AS2018" s="28" t="str">
        <f t="shared" si="12113"/>
        <v/>
      </c>
      <c r="AT2018" s="28" t="str">
        <f t="shared" si="12113"/>
        <v/>
      </c>
      <c r="AU2018" s="28" t="str">
        <f t="shared" si="12113"/>
        <v/>
      </c>
      <c r="AV2018" s="28" t="str">
        <f t="shared" si="12113"/>
        <v/>
      </c>
      <c r="AW2018" s="28" t="str">
        <f t="shared" ref="AW2018:BC2018" si="12114">IFERROR(IF(FIND(AW$1,$F2018)&gt;1,AW$1,""),"")</f>
        <v/>
      </c>
      <c r="AX2018" s="28" t="str">
        <f t="shared" si="12114"/>
        <v/>
      </c>
      <c r="AY2018" s="28" t="str">
        <f t="shared" si="12114"/>
        <v/>
      </c>
      <c r="AZ2018" s="28" t="str">
        <f t="shared" si="12114"/>
        <v/>
      </c>
      <c r="BA2018" s="28" t="str">
        <f t="shared" si="12114"/>
        <v/>
      </c>
      <c r="BB2018" s="28" t="str">
        <f t="shared" si="12114"/>
        <v/>
      </c>
      <c r="BC2018" s="28" t="str">
        <f t="shared" si="12114"/>
        <v/>
      </c>
      <c r="BD2018" s="28" t="str">
        <f t="shared" si="15"/>
        <v/>
      </c>
      <c r="BG2018" s="2">
        <v>76</v>
      </c>
      <c r="BJ2018" s="28" t="str">
        <f t="shared" si="16"/>
        <v/>
      </c>
      <c r="BK2018" s="28" t="str">
        <f t="shared" si="17"/>
        <v/>
      </c>
      <c r="BL2018" s="2" t="s">
        <v>20185</v>
      </c>
      <c r="BM2018" s="2" t="s">
        <v>98</v>
      </c>
      <c r="BU2018" s="50" t="s">
        <v>19838</v>
      </c>
      <c r="BV2018" s="12"/>
      <c r="BW2018" s="50"/>
      <c r="BX2018" s="50" t="s">
        <v>20186</v>
      </c>
      <c r="BY2018" s="42" t="str">
        <f t="shared" si="18"/>
        <v>Leeds;Chapel Allerton;</v>
      </c>
      <c r="BZ2018" s="72"/>
    </row>
    <row r="2019" spans="1:78" ht="15">
      <c r="A2019" s="16" t="s">
        <v>51</v>
      </c>
      <c r="B2019" s="28">
        <f>VLOOKUP(A2019,Organisations!$A$2:$B$7,2,FALSE)</f>
        <v>4</v>
      </c>
      <c r="C2019" s="16" t="s">
        <v>13416</v>
      </c>
      <c r="D2019" s="16" t="s">
        <v>13417</v>
      </c>
      <c r="E2019" s="28" t="str">
        <f t="shared" si="0"/>
        <v>The Cystic Fibrosis Trust is the only UK-wide charity making a daily difference to the lives of people with cystic fibro</v>
      </c>
      <c r="F2019" s="16" t="s">
        <v>13419</v>
      </c>
      <c r="G2019" s="16" t="s">
        <v>68</v>
      </c>
      <c r="H2019" s="17"/>
      <c r="K2019" s="26" t="s">
        <v>13420</v>
      </c>
      <c r="L2019" s="16" t="s">
        <v>13421</v>
      </c>
      <c r="M2019" s="28" t="str">
        <f t="shared" ref="M2019:Q2019" si="12115">IFERROR(IF(FIND(M$1,$F2019)&gt;1,"Age - Children",""),"")</f>
        <v/>
      </c>
      <c r="N2019" s="28" t="str">
        <f t="shared" si="12115"/>
        <v/>
      </c>
      <c r="O2019" s="28" t="str">
        <f t="shared" si="12115"/>
        <v/>
      </c>
      <c r="P2019" s="28" t="str">
        <f t="shared" si="12115"/>
        <v/>
      </c>
      <c r="Q2019" s="28" t="str">
        <f t="shared" si="12115"/>
        <v/>
      </c>
      <c r="R2019" s="28" t="str">
        <f t="shared" ref="R2019:T2019" si="12116">IFERROR(IF(FIND(R$1,$F2019)&gt;1,"Age - Elderly",""),"")</f>
        <v/>
      </c>
      <c r="S2019" s="28" t="str">
        <f t="shared" si="12116"/>
        <v/>
      </c>
      <c r="T2019" s="28" t="str">
        <f t="shared" si="12116"/>
        <v/>
      </c>
      <c r="U2019" s="28" t="str">
        <f t="shared" si="3"/>
        <v/>
      </c>
      <c r="V2019" s="28" t="str">
        <f t="shared" si="4"/>
        <v/>
      </c>
      <c r="X2019" s="28" t="str">
        <f t="shared" si="5"/>
        <v/>
      </c>
      <c r="Y2019" s="28" t="str">
        <f t="shared" si="6"/>
        <v/>
      </c>
      <c r="Z2019" s="28" t="str">
        <f t="shared" si="7"/>
        <v>Gender - Male</v>
      </c>
      <c r="AB2019" s="28" t="str">
        <f t="shared" si="8"/>
        <v/>
      </c>
      <c r="AD2019" s="28" t="str">
        <f t="shared" si="9"/>
        <v>Gender - Male;</v>
      </c>
      <c r="AG2019" s="28" t="str">
        <f t="shared" ref="AG2019:AL2019" si="12117">IFERROR(IF(FIND(AG$1,$F2019)&gt;1,AG$1,""),"")</f>
        <v/>
      </c>
      <c r="AH2019" s="28" t="str">
        <f t="shared" si="12117"/>
        <v/>
      </c>
      <c r="AI2019" s="28" t="str">
        <f t="shared" si="12117"/>
        <v/>
      </c>
      <c r="AJ2019" s="28" t="str">
        <f t="shared" si="12117"/>
        <v/>
      </c>
      <c r="AK2019" s="28" t="str">
        <f t="shared" si="12117"/>
        <v/>
      </c>
      <c r="AL2019" s="28" t="str">
        <f t="shared" si="12117"/>
        <v/>
      </c>
      <c r="AM2019" s="28" t="str">
        <f t="shared" si="11"/>
        <v/>
      </c>
      <c r="AN2019" s="28" t="str">
        <f t="shared" ref="AN2019:AQ2019" si="12118">IFERROR(IF(FIND(AN$1,$F2019)&gt;1,"Status - LGBT",""),"")</f>
        <v/>
      </c>
      <c r="AO2019" s="28" t="str">
        <f t="shared" si="12118"/>
        <v/>
      </c>
      <c r="AP2019" s="28" t="str">
        <f t="shared" si="12118"/>
        <v/>
      </c>
      <c r="AQ2019" s="28" t="str">
        <f t="shared" si="12118"/>
        <v/>
      </c>
      <c r="AR2019" s="28" t="str">
        <f t="shared" ref="AR2019:AV2019" si="12119">IFERROR(IF(FIND(AR$1,$F2019)&gt;1,"BME",""),"")</f>
        <v/>
      </c>
      <c r="AS2019" s="28" t="str">
        <f t="shared" si="12119"/>
        <v/>
      </c>
      <c r="AT2019" s="28" t="str">
        <f t="shared" si="12119"/>
        <v/>
      </c>
      <c r="AU2019" s="28" t="str">
        <f t="shared" si="12119"/>
        <v/>
      </c>
      <c r="AV2019" s="28" t="str">
        <f t="shared" si="12119"/>
        <v/>
      </c>
      <c r="AW2019" s="28" t="str">
        <f t="shared" ref="AW2019:BC2019" si="12120">IFERROR(IF(FIND(AW$1,$F2019)&gt;1,AW$1,""),"")</f>
        <v/>
      </c>
      <c r="AX2019" s="28" t="str">
        <f t="shared" si="12120"/>
        <v/>
      </c>
      <c r="AY2019" s="28" t="str">
        <f t="shared" si="12120"/>
        <v/>
      </c>
      <c r="AZ2019" s="28" t="str">
        <f t="shared" si="12120"/>
        <v/>
      </c>
      <c r="BA2019" s="28" t="str">
        <f t="shared" si="12120"/>
        <v/>
      </c>
      <c r="BB2019" s="28" t="str">
        <f t="shared" si="12120"/>
        <v/>
      </c>
      <c r="BC2019" s="28" t="str">
        <f t="shared" si="12120"/>
        <v/>
      </c>
      <c r="BD2019" s="28" t="str">
        <f t="shared" si="15"/>
        <v/>
      </c>
      <c r="BG2019" s="2" t="s">
        <v>13422</v>
      </c>
      <c r="BJ2019" s="28" t="str">
        <f t="shared" si="16"/>
        <v/>
      </c>
      <c r="BK2019" s="28" t="str">
        <f t="shared" si="17"/>
        <v/>
      </c>
      <c r="BL2019" s="2" t="s">
        <v>20187</v>
      </c>
      <c r="BM2019" s="2" t="s">
        <v>98</v>
      </c>
      <c r="BU2019" s="18"/>
      <c r="BV2019" s="18"/>
      <c r="BW2019" s="47"/>
      <c r="BX2019" s="47" t="s">
        <v>20188</v>
      </c>
      <c r="BY2019" s="42" t="str">
        <f t="shared" si="18"/>
        <v>Gender - Male;;</v>
      </c>
      <c r="BZ2019" s="73"/>
    </row>
    <row r="2020" spans="1:78" ht="15">
      <c r="A2020" s="10" t="s">
        <v>51</v>
      </c>
      <c r="B2020" s="28">
        <f>VLOOKUP(A2020,Organisations!$A$2:$B$7,2,FALSE)</f>
        <v>4</v>
      </c>
      <c r="C2020" s="10" t="s">
        <v>13424</v>
      </c>
      <c r="D2020" s="10" t="s">
        <v>13425</v>
      </c>
      <c r="E2020" s="28" t="str">
        <f t="shared" si="0"/>
        <v>DAZL is a community dance project which aims to improve health through dance activity. Our main focus is young women age</v>
      </c>
      <c r="F2020" s="10" t="s">
        <v>13427</v>
      </c>
      <c r="G2020" s="10" t="s">
        <v>68</v>
      </c>
      <c r="H2020" s="11"/>
      <c r="K2020" s="30" t="s">
        <v>1571</v>
      </c>
      <c r="L2020" s="10" t="s">
        <v>10304</v>
      </c>
      <c r="M2020" s="28" t="str">
        <f t="shared" ref="M2020:Q2020" si="12121">IFERROR(IF(FIND(M$1,$F2020)&gt;1,"Age - Children",""),"")</f>
        <v/>
      </c>
      <c r="N2020" s="28" t="str">
        <f t="shared" si="12121"/>
        <v/>
      </c>
      <c r="O2020" s="28" t="str">
        <f t="shared" si="12121"/>
        <v/>
      </c>
      <c r="P2020" s="28" t="str">
        <f t="shared" si="12121"/>
        <v/>
      </c>
      <c r="Q2020" s="28" t="str">
        <f t="shared" si="12121"/>
        <v/>
      </c>
      <c r="R2020" s="28" t="str">
        <f t="shared" ref="R2020:T2020" si="12122">IFERROR(IF(FIND(R$1,$F2020)&gt;1,"Age - Elderly",""),"")</f>
        <v/>
      </c>
      <c r="S2020" s="28" t="str">
        <f t="shared" si="12122"/>
        <v/>
      </c>
      <c r="T2020" s="28" t="str">
        <f t="shared" si="12122"/>
        <v/>
      </c>
      <c r="U2020" s="28" t="str">
        <f t="shared" si="3"/>
        <v/>
      </c>
      <c r="V2020" s="28" t="str">
        <f t="shared" si="4"/>
        <v/>
      </c>
      <c r="X2020" s="28" t="str">
        <f t="shared" si="5"/>
        <v/>
      </c>
      <c r="Y2020" s="28" t="str">
        <f t="shared" si="6"/>
        <v/>
      </c>
      <c r="Z2020" s="28" t="str">
        <f t="shared" si="7"/>
        <v>Gender - Male</v>
      </c>
      <c r="AB2020" s="28" t="str">
        <f t="shared" si="8"/>
        <v/>
      </c>
      <c r="AD2020" s="28" t="str">
        <f t="shared" si="9"/>
        <v>Gender - Male;</v>
      </c>
      <c r="AG2020" s="28" t="str">
        <f t="shared" ref="AG2020:AL2020" si="12123">IFERROR(IF(FIND(AG$1,$F2020)&gt;1,AG$1,""),"")</f>
        <v/>
      </c>
      <c r="AH2020" s="28" t="str">
        <f t="shared" si="12123"/>
        <v/>
      </c>
      <c r="AI2020" s="28" t="str">
        <f t="shared" si="12123"/>
        <v/>
      </c>
      <c r="AJ2020" s="28" t="str">
        <f t="shared" si="12123"/>
        <v/>
      </c>
      <c r="AK2020" s="28" t="str">
        <f t="shared" si="12123"/>
        <v/>
      </c>
      <c r="AL2020" s="28" t="str">
        <f t="shared" si="12123"/>
        <v/>
      </c>
      <c r="AM2020" s="28" t="str">
        <f t="shared" si="11"/>
        <v/>
      </c>
      <c r="AN2020" s="28" t="str">
        <f t="shared" ref="AN2020:AQ2020" si="12124">IFERROR(IF(FIND(AN$1,$F2020)&gt;1,"Status - LGBT",""),"")</f>
        <v/>
      </c>
      <c r="AO2020" s="28" t="str">
        <f t="shared" si="12124"/>
        <v/>
      </c>
      <c r="AP2020" s="28" t="str">
        <f t="shared" si="12124"/>
        <v/>
      </c>
      <c r="AQ2020" s="28" t="str">
        <f t="shared" si="12124"/>
        <v/>
      </c>
      <c r="AR2020" s="28" t="str">
        <f t="shared" ref="AR2020:AV2020" si="12125">IFERROR(IF(FIND(AR$1,$F2020)&gt;1,"BME",""),"")</f>
        <v/>
      </c>
      <c r="AS2020" s="28" t="str">
        <f t="shared" si="12125"/>
        <v/>
      </c>
      <c r="AT2020" s="28" t="str">
        <f t="shared" si="12125"/>
        <v/>
      </c>
      <c r="AU2020" s="28" t="str">
        <f t="shared" si="12125"/>
        <v/>
      </c>
      <c r="AV2020" s="28" t="str">
        <f t="shared" si="12125"/>
        <v/>
      </c>
      <c r="AW2020" s="28" t="str">
        <f t="shared" ref="AW2020:BC2020" si="12126">IFERROR(IF(FIND(AW$1,$F2020)&gt;1,AW$1,""),"")</f>
        <v/>
      </c>
      <c r="AX2020" s="28" t="str">
        <f t="shared" si="12126"/>
        <v/>
      </c>
      <c r="AY2020" s="28" t="str">
        <f t="shared" si="12126"/>
        <v/>
      </c>
      <c r="AZ2020" s="28" t="str">
        <f t="shared" si="12126"/>
        <v/>
      </c>
      <c r="BA2020" s="28" t="str">
        <f t="shared" si="12126"/>
        <v/>
      </c>
      <c r="BB2020" s="28" t="str">
        <f t="shared" si="12126"/>
        <v/>
      </c>
      <c r="BC2020" s="28" t="str">
        <f t="shared" si="12126"/>
        <v/>
      </c>
      <c r="BD2020" s="28" t="str">
        <f t="shared" si="15"/>
        <v/>
      </c>
      <c r="BG2020" s="2" t="s">
        <v>13428</v>
      </c>
      <c r="BJ2020" s="28" t="str">
        <f t="shared" si="16"/>
        <v/>
      </c>
      <c r="BK2020" s="28" t="str">
        <f t="shared" si="17"/>
        <v/>
      </c>
      <c r="BL2020" s="2" t="s">
        <v>1548</v>
      </c>
      <c r="BM2020" s="2" t="s">
        <v>98</v>
      </c>
      <c r="BU2020" s="50" t="s">
        <v>19921</v>
      </c>
      <c r="BV2020" s="12"/>
      <c r="BW2020" s="50"/>
      <c r="BX2020" s="50" t="s">
        <v>20189</v>
      </c>
      <c r="BY2020" s="42" t="str">
        <f t="shared" si="18"/>
        <v>Gender - Male;;Leeds;City;Hunslet;Middleton Park;</v>
      </c>
      <c r="BZ2020" s="72"/>
    </row>
    <row r="2021" spans="1:78" ht="15">
      <c r="A2021" s="16" t="s">
        <v>51</v>
      </c>
      <c r="B2021" s="28">
        <f>VLOOKUP(A2021,Organisations!$A$2:$B$7,2,FALSE)</f>
        <v>4</v>
      </c>
      <c r="C2021" s="16" t="s">
        <v>13430</v>
      </c>
      <c r="D2021" s="16" t="s">
        <v>13431</v>
      </c>
      <c r="E2021" s="28" t="str">
        <f t="shared" si="0"/>
        <v>Dayspring Church, part of the Pioneer network, is a community of ordinary people who are experiencing the love and mercy</v>
      </c>
      <c r="F2021" s="16" t="s">
        <v>13433</v>
      </c>
      <c r="G2021" s="16" t="s">
        <v>68</v>
      </c>
      <c r="H2021" s="54"/>
      <c r="K2021" s="26" t="s">
        <v>13434</v>
      </c>
      <c r="L2021" s="16" t="s">
        <v>13435</v>
      </c>
      <c r="M2021" s="28" t="str">
        <f t="shared" ref="M2021:Q2021" si="12127">IFERROR(IF(FIND(M$1,$F2021)&gt;1,"Age - Children",""),"")</f>
        <v/>
      </c>
      <c r="N2021" s="28" t="str">
        <f t="shared" si="12127"/>
        <v/>
      </c>
      <c r="O2021" s="28" t="str">
        <f t="shared" si="12127"/>
        <v/>
      </c>
      <c r="P2021" s="28" t="str">
        <f t="shared" si="12127"/>
        <v/>
      </c>
      <c r="Q2021" s="28" t="str">
        <f t="shared" si="12127"/>
        <v/>
      </c>
      <c r="R2021" s="28" t="str">
        <f t="shared" ref="R2021:T2021" si="12128">IFERROR(IF(FIND(R$1,$F2021)&gt;1,"Age - Elderly",""),"")</f>
        <v/>
      </c>
      <c r="S2021" s="28" t="str">
        <f t="shared" si="12128"/>
        <v/>
      </c>
      <c r="T2021" s="28" t="str">
        <f t="shared" si="12128"/>
        <v/>
      </c>
      <c r="U2021" s="28" t="str">
        <f t="shared" si="3"/>
        <v/>
      </c>
      <c r="V2021" s="28" t="str">
        <f t="shared" si="4"/>
        <v/>
      </c>
      <c r="X2021" s="28" t="str">
        <f t="shared" si="5"/>
        <v/>
      </c>
      <c r="Y2021" s="28" t="str">
        <f t="shared" si="6"/>
        <v/>
      </c>
      <c r="Z2021" s="28" t="str">
        <f t="shared" si="7"/>
        <v/>
      </c>
      <c r="AB2021" s="28" t="str">
        <f t="shared" si="8"/>
        <v/>
      </c>
      <c r="AD2021" s="28" t="str">
        <f t="shared" si="9"/>
        <v/>
      </c>
      <c r="AG2021" s="28" t="str">
        <f t="shared" ref="AG2021:AL2021" si="12129">IFERROR(IF(FIND(AG$1,$F2021)&gt;1,AG$1,""),"")</f>
        <v/>
      </c>
      <c r="AH2021" s="28" t="str">
        <f t="shared" si="12129"/>
        <v/>
      </c>
      <c r="AI2021" s="28" t="str">
        <f t="shared" si="12129"/>
        <v/>
      </c>
      <c r="AJ2021" s="28" t="str">
        <f t="shared" si="12129"/>
        <v/>
      </c>
      <c r="AK2021" s="28" t="str">
        <f t="shared" si="12129"/>
        <v/>
      </c>
      <c r="AL2021" s="28" t="str">
        <f t="shared" si="12129"/>
        <v/>
      </c>
      <c r="AM2021" s="28" t="str">
        <f t="shared" si="11"/>
        <v/>
      </c>
      <c r="AN2021" s="28" t="str">
        <f t="shared" ref="AN2021:AQ2021" si="12130">IFERROR(IF(FIND(AN$1,$F2021)&gt;1,"Status - LGBT",""),"")</f>
        <v/>
      </c>
      <c r="AO2021" s="28" t="str">
        <f t="shared" si="12130"/>
        <v/>
      </c>
      <c r="AP2021" s="28" t="str">
        <f t="shared" si="12130"/>
        <v/>
      </c>
      <c r="AQ2021" s="28" t="str">
        <f t="shared" si="12130"/>
        <v/>
      </c>
      <c r="AR2021" s="28" t="str">
        <f t="shared" ref="AR2021:AV2021" si="12131">IFERROR(IF(FIND(AR$1,$F2021)&gt;1,"BME",""),"")</f>
        <v/>
      </c>
      <c r="AS2021" s="28" t="str">
        <f t="shared" si="12131"/>
        <v/>
      </c>
      <c r="AT2021" s="28" t="str">
        <f t="shared" si="12131"/>
        <v/>
      </c>
      <c r="AU2021" s="28" t="str">
        <f t="shared" si="12131"/>
        <v/>
      </c>
      <c r="AV2021" s="28" t="str">
        <f t="shared" si="12131"/>
        <v/>
      </c>
      <c r="AW2021" s="28" t="str">
        <f t="shared" ref="AW2021:BC2021" si="12132">IFERROR(IF(FIND(AW$1,$F2021)&gt;1,AW$1,""),"")</f>
        <v/>
      </c>
      <c r="AX2021" s="28" t="str">
        <f t="shared" si="12132"/>
        <v/>
      </c>
      <c r="AY2021" s="28" t="str">
        <f t="shared" si="12132"/>
        <v/>
      </c>
      <c r="AZ2021" s="28" t="str">
        <f t="shared" si="12132"/>
        <v/>
      </c>
      <c r="BA2021" s="28" t="str">
        <f t="shared" si="12132"/>
        <v/>
      </c>
      <c r="BB2021" s="28" t="str">
        <f t="shared" si="12132"/>
        <v/>
      </c>
      <c r="BC2021" s="28" t="str">
        <f t="shared" si="12132"/>
        <v/>
      </c>
      <c r="BD2021" s="28" t="str">
        <f t="shared" si="15"/>
        <v/>
      </c>
      <c r="BG2021" s="2" t="s">
        <v>13436</v>
      </c>
      <c r="BJ2021" s="28" t="str">
        <f t="shared" si="16"/>
        <v/>
      </c>
      <c r="BK2021" s="28" t="str">
        <f t="shared" si="17"/>
        <v/>
      </c>
      <c r="BL2021" s="2" t="s">
        <v>1970</v>
      </c>
      <c r="BM2021" s="2" t="s">
        <v>98</v>
      </c>
      <c r="BT2021" s="2" t="s">
        <v>2863</v>
      </c>
      <c r="BU2021" s="47" t="s">
        <v>19952</v>
      </c>
      <c r="BV2021" s="24"/>
      <c r="BW2021" s="47"/>
      <c r="BX2021" s="47" t="s">
        <v>19860</v>
      </c>
      <c r="BY2021" s="42" t="str">
        <f t="shared" si="18"/>
        <v>Garforth;Swillington;</v>
      </c>
      <c r="BZ2021" s="73"/>
    </row>
    <row r="2022" spans="1:78" ht="15">
      <c r="A2022" s="10" t="s">
        <v>51</v>
      </c>
      <c r="B2022" s="28">
        <f>VLOOKUP(A2022,Organisations!$A$2:$B$7,2,FALSE)</f>
        <v>4</v>
      </c>
      <c r="C2022" s="10" t="s">
        <v>13438</v>
      </c>
      <c r="D2022" s="10" t="s">
        <v>13439</v>
      </c>
      <c r="E2022" s="28" t="str">
        <f t="shared" si="0"/>
        <v>Provides a professional counselling service on issues such as bereavement, stress, relationship problems, and abuse.</v>
      </c>
      <c r="F2022" s="10" t="s">
        <v>13440</v>
      </c>
      <c r="G2022" s="10" t="s">
        <v>68</v>
      </c>
      <c r="H2022" s="11"/>
      <c r="K2022" s="30" t="s">
        <v>13441</v>
      </c>
      <c r="L2022" s="10" t="s">
        <v>13442</v>
      </c>
      <c r="M2022" s="28" t="str">
        <f t="shared" ref="M2022:Q2022" si="12133">IFERROR(IF(FIND(M$1,$F2022)&gt;1,"Age - Children",""),"")</f>
        <v/>
      </c>
      <c r="N2022" s="28" t="str">
        <f t="shared" si="12133"/>
        <v/>
      </c>
      <c r="O2022" s="28" t="str">
        <f t="shared" si="12133"/>
        <v/>
      </c>
      <c r="P2022" s="28" t="str">
        <f t="shared" si="12133"/>
        <v/>
      </c>
      <c r="Q2022" s="28" t="str">
        <f t="shared" si="12133"/>
        <v/>
      </c>
      <c r="R2022" s="28" t="str">
        <f t="shared" ref="R2022:T2022" si="12134">IFERROR(IF(FIND(R$1,$F2022)&gt;1,"Age - Elderly",""),"")</f>
        <v/>
      </c>
      <c r="S2022" s="28" t="str">
        <f t="shared" si="12134"/>
        <v/>
      </c>
      <c r="T2022" s="28" t="str">
        <f t="shared" si="12134"/>
        <v/>
      </c>
      <c r="U2022" s="28" t="str">
        <f t="shared" si="3"/>
        <v/>
      </c>
      <c r="V2022" s="28" t="str">
        <f t="shared" si="4"/>
        <v/>
      </c>
      <c r="X2022" s="28" t="str">
        <f t="shared" si="5"/>
        <v/>
      </c>
      <c r="Y2022" s="28" t="str">
        <f t="shared" si="6"/>
        <v/>
      </c>
      <c r="Z2022" s="28" t="str">
        <f t="shared" si="7"/>
        <v>Gender - Male</v>
      </c>
      <c r="AB2022" s="28" t="str">
        <f t="shared" si="8"/>
        <v/>
      </c>
      <c r="AD2022" s="28" t="str">
        <f t="shared" si="9"/>
        <v>Gender - Male;</v>
      </c>
      <c r="AG2022" s="28" t="str">
        <f t="shared" ref="AG2022:AL2022" si="12135">IFERROR(IF(FIND(AG$1,$F2022)&gt;1,AG$1,""),"")</f>
        <v/>
      </c>
      <c r="AH2022" s="28" t="str">
        <f t="shared" si="12135"/>
        <v/>
      </c>
      <c r="AI2022" s="28" t="str">
        <f t="shared" si="12135"/>
        <v/>
      </c>
      <c r="AJ2022" s="28" t="str">
        <f t="shared" si="12135"/>
        <v/>
      </c>
      <c r="AK2022" s="28" t="str">
        <f t="shared" si="12135"/>
        <v/>
      </c>
      <c r="AL2022" s="28" t="str">
        <f t="shared" si="12135"/>
        <v/>
      </c>
      <c r="AM2022" s="28" t="str">
        <f t="shared" si="11"/>
        <v/>
      </c>
      <c r="AN2022" s="28" t="str">
        <f t="shared" ref="AN2022:AQ2022" si="12136">IFERROR(IF(FIND(AN$1,$F2022)&gt;1,"Status - LGBT",""),"")</f>
        <v/>
      </c>
      <c r="AO2022" s="28" t="str">
        <f t="shared" si="12136"/>
        <v/>
      </c>
      <c r="AP2022" s="28" t="str">
        <f t="shared" si="12136"/>
        <v/>
      </c>
      <c r="AQ2022" s="28" t="str">
        <f t="shared" si="12136"/>
        <v/>
      </c>
      <c r="AR2022" s="28" t="str">
        <f t="shared" ref="AR2022:AV2022" si="12137">IFERROR(IF(FIND(AR$1,$F2022)&gt;1,"BME",""),"")</f>
        <v/>
      </c>
      <c r="AS2022" s="28" t="str">
        <f t="shared" si="12137"/>
        <v/>
      </c>
      <c r="AT2022" s="28" t="str">
        <f t="shared" si="12137"/>
        <v/>
      </c>
      <c r="AU2022" s="28" t="str">
        <f t="shared" si="12137"/>
        <v/>
      </c>
      <c r="AV2022" s="28" t="str">
        <f t="shared" si="12137"/>
        <v/>
      </c>
      <c r="AW2022" s="28" t="str">
        <f t="shared" ref="AW2022:BC2022" si="12138">IFERROR(IF(FIND(AW$1,$F2022)&gt;1,AW$1,""),"")</f>
        <v/>
      </c>
      <c r="AX2022" s="28" t="str">
        <f t="shared" si="12138"/>
        <v/>
      </c>
      <c r="AY2022" s="28" t="str">
        <f t="shared" si="12138"/>
        <v/>
      </c>
      <c r="AZ2022" s="28" t="str">
        <f t="shared" si="12138"/>
        <v/>
      </c>
      <c r="BA2022" s="28" t="str">
        <f t="shared" si="12138"/>
        <v/>
      </c>
      <c r="BB2022" s="28" t="str">
        <f t="shared" si="12138"/>
        <v/>
      </c>
      <c r="BC2022" s="28" t="str">
        <f t="shared" si="12138"/>
        <v/>
      </c>
      <c r="BD2022" s="28" t="str">
        <f t="shared" si="15"/>
        <v/>
      </c>
      <c r="BG2022" s="2" t="s">
        <v>13443</v>
      </c>
      <c r="BJ2022" s="28" t="str">
        <f t="shared" si="16"/>
        <v/>
      </c>
      <c r="BK2022" s="28" t="str">
        <f t="shared" si="17"/>
        <v/>
      </c>
      <c r="BL2022" s="2" t="s">
        <v>1970</v>
      </c>
      <c r="BM2022" s="2" t="s">
        <v>98</v>
      </c>
      <c r="BU2022" s="50" t="s">
        <v>20004</v>
      </c>
      <c r="BV2022" s="12"/>
      <c r="BW2022" s="50"/>
      <c r="BX2022" s="50" t="s">
        <v>20190</v>
      </c>
      <c r="BY2022" s="42" t="str">
        <f t="shared" si="18"/>
        <v>Gender - Male;;Leeds;Garforth;Swillington;</v>
      </c>
      <c r="BZ2022" s="72"/>
    </row>
    <row r="2023" spans="1:78" ht="15">
      <c r="A2023" s="16" t="s">
        <v>51</v>
      </c>
      <c r="B2023" s="28">
        <f>VLOOKUP(A2023,Organisations!$A$2:$B$7,2,FALSE)</f>
        <v>4</v>
      </c>
      <c r="C2023" s="16" t="s">
        <v>13444</v>
      </c>
      <c r="D2023" s="16" t="s">
        <v>13445</v>
      </c>
      <c r="E2023" s="28" t="str">
        <f t="shared" si="0"/>
        <v>Daytones Barbershop Harmony Club are a barbershop harmony group meeting at St James Church Church Centre, Church Street,</v>
      </c>
      <c r="F2023" s="16" t="s">
        <v>13447</v>
      </c>
      <c r="G2023" s="16" t="s">
        <v>68</v>
      </c>
      <c r="H2023" s="54"/>
      <c r="K2023" s="26" t="s">
        <v>13448</v>
      </c>
      <c r="L2023" s="18"/>
      <c r="M2023" s="28" t="str">
        <f t="shared" ref="M2023:Q2023" si="12139">IFERROR(IF(FIND(M$1,$F2023)&gt;1,"Age - Children",""),"")</f>
        <v/>
      </c>
      <c r="N2023" s="28" t="str">
        <f t="shared" si="12139"/>
        <v/>
      </c>
      <c r="O2023" s="28" t="str">
        <f t="shared" si="12139"/>
        <v/>
      </c>
      <c r="P2023" s="28" t="str">
        <f t="shared" si="12139"/>
        <v/>
      </c>
      <c r="Q2023" s="28" t="str">
        <f t="shared" si="12139"/>
        <v/>
      </c>
      <c r="R2023" s="28" t="str">
        <f t="shared" ref="R2023:T2023" si="12140">IFERROR(IF(FIND(R$1,$F2023)&gt;1,"Age - Elderly",""),"")</f>
        <v/>
      </c>
      <c r="S2023" s="28" t="str">
        <f t="shared" si="12140"/>
        <v/>
      </c>
      <c r="T2023" s="28" t="str">
        <f t="shared" si="12140"/>
        <v/>
      </c>
      <c r="U2023" s="28" t="str">
        <f t="shared" si="3"/>
        <v/>
      </c>
      <c r="V2023" s="28" t="str">
        <f t="shared" si="4"/>
        <v/>
      </c>
      <c r="X2023" s="28" t="str">
        <f t="shared" si="5"/>
        <v/>
      </c>
      <c r="Y2023" s="28" t="str">
        <f t="shared" si="6"/>
        <v/>
      </c>
      <c r="Z2023" s="28" t="str">
        <f t="shared" si="7"/>
        <v/>
      </c>
      <c r="AB2023" s="28" t="str">
        <f t="shared" si="8"/>
        <v/>
      </c>
      <c r="AD2023" s="28" t="str">
        <f t="shared" si="9"/>
        <v/>
      </c>
      <c r="AG2023" s="28" t="str">
        <f t="shared" ref="AG2023:AL2023" si="12141">IFERROR(IF(FIND(AG$1,$F2023)&gt;1,AG$1,""),"")</f>
        <v/>
      </c>
      <c r="AH2023" s="28" t="str">
        <f t="shared" si="12141"/>
        <v/>
      </c>
      <c r="AI2023" s="28" t="str">
        <f t="shared" si="12141"/>
        <v/>
      </c>
      <c r="AJ2023" s="28" t="str">
        <f t="shared" si="12141"/>
        <v/>
      </c>
      <c r="AK2023" s="28" t="str">
        <f t="shared" si="12141"/>
        <v/>
      </c>
      <c r="AL2023" s="28" t="str">
        <f t="shared" si="12141"/>
        <v/>
      </c>
      <c r="AM2023" s="28" t="str">
        <f t="shared" si="11"/>
        <v/>
      </c>
      <c r="AN2023" s="28" t="str">
        <f t="shared" ref="AN2023:AQ2023" si="12142">IFERROR(IF(FIND(AN$1,$F2023)&gt;1,"Status - LGBT",""),"")</f>
        <v/>
      </c>
      <c r="AO2023" s="28" t="str">
        <f t="shared" si="12142"/>
        <v/>
      </c>
      <c r="AP2023" s="28" t="str">
        <f t="shared" si="12142"/>
        <v/>
      </c>
      <c r="AQ2023" s="28" t="str">
        <f t="shared" si="12142"/>
        <v/>
      </c>
      <c r="AR2023" s="28" t="str">
        <f t="shared" ref="AR2023:AV2023" si="12143">IFERROR(IF(FIND(AR$1,$F2023)&gt;1,"BME",""),"")</f>
        <v/>
      </c>
      <c r="AS2023" s="28" t="str">
        <f t="shared" si="12143"/>
        <v/>
      </c>
      <c r="AT2023" s="28" t="str">
        <f t="shared" si="12143"/>
        <v/>
      </c>
      <c r="AU2023" s="28" t="str">
        <f t="shared" si="12143"/>
        <v/>
      </c>
      <c r="AV2023" s="28" t="str">
        <f t="shared" si="12143"/>
        <v/>
      </c>
      <c r="AW2023" s="28" t="str">
        <f t="shared" ref="AW2023:BC2023" si="12144">IFERROR(IF(FIND(AW$1,$F2023)&gt;1,AW$1,""),"")</f>
        <v/>
      </c>
      <c r="AX2023" s="28" t="str">
        <f t="shared" si="12144"/>
        <v/>
      </c>
      <c r="AY2023" s="28" t="str">
        <f t="shared" si="12144"/>
        <v/>
      </c>
      <c r="AZ2023" s="28" t="str">
        <f t="shared" si="12144"/>
        <v/>
      </c>
      <c r="BA2023" s="28" t="str">
        <f t="shared" si="12144"/>
        <v/>
      </c>
      <c r="BB2023" s="28" t="str">
        <f t="shared" si="12144"/>
        <v/>
      </c>
      <c r="BC2023" s="28" t="str">
        <f t="shared" si="12144"/>
        <v/>
      </c>
      <c r="BD2023" s="28" t="str">
        <f t="shared" si="15"/>
        <v/>
      </c>
      <c r="BG2023" s="2" t="s">
        <v>13449</v>
      </c>
      <c r="BJ2023" s="28" t="str">
        <f t="shared" si="16"/>
        <v/>
      </c>
      <c r="BK2023" s="28" t="str">
        <f t="shared" si="17"/>
        <v/>
      </c>
      <c r="BL2023" s="2" t="s">
        <v>20135</v>
      </c>
      <c r="BM2023" s="2" t="s">
        <v>98</v>
      </c>
      <c r="BN2023" s="2" t="s">
        <v>2863</v>
      </c>
      <c r="BO2023" s="2" t="s">
        <v>2863</v>
      </c>
      <c r="BR2023" s="2" t="s">
        <v>2863</v>
      </c>
      <c r="BU2023" s="18"/>
      <c r="BV2023" s="18"/>
      <c r="BW2023" s="47"/>
      <c r="BX2023" s="47" t="s">
        <v>19858</v>
      </c>
      <c r="BY2023" s="42" t="str">
        <f t="shared" si="18"/>
        <v/>
      </c>
      <c r="BZ2023" s="73"/>
    </row>
    <row r="2024" spans="1:78" ht="15">
      <c r="A2024" s="10" t="s">
        <v>51</v>
      </c>
      <c r="B2024" s="28">
        <f>VLOOKUP(A2024,Organisations!$A$2:$B$7,2,FALSE)</f>
        <v>4</v>
      </c>
      <c r="C2024" s="10" t="s">
        <v>13451</v>
      </c>
      <c r="D2024" s="10" t="s">
        <v>13452</v>
      </c>
      <c r="E2024" s="28" t="str">
        <f t="shared" si="0"/>
        <v>We have two rooms available for hire to groups for leisure and / or educational use. Some 30 groups or classes use our p</v>
      </c>
      <c r="F2024" s="10" t="s">
        <v>13454</v>
      </c>
      <c r="G2024" s="10" t="s">
        <v>68</v>
      </c>
      <c r="H2024" s="11"/>
      <c r="K2024" s="30" t="s">
        <v>13455</v>
      </c>
      <c r="L2024" s="10" t="s">
        <v>13456</v>
      </c>
      <c r="M2024" s="28" t="str">
        <f t="shared" ref="M2024:Q2024" si="12145">IFERROR(IF(FIND(M$1,$F2024)&gt;1,"Age - Children",""),"")</f>
        <v/>
      </c>
      <c r="N2024" s="28" t="str">
        <f t="shared" si="12145"/>
        <v/>
      </c>
      <c r="O2024" s="28" t="str">
        <f t="shared" si="12145"/>
        <v/>
      </c>
      <c r="P2024" s="28" t="str">
        <f t="shared" si="12145"/>
        <v/>
      </c>
      <c r="Q2024" s="28" t="str">
        <f t="shared" si="12145"/>
        <v/>
      </c>
      <c r="R2024" s="28" t="str">
        <f t="shared" ref="R2024:T2024" si="12146">IFERROR(IF(FIND(R$1,$F2024)&gt;1,"Age - Elderly",""),"")</f>
        <v/>
      </c>
      <c r="S2024" s="28" t="str">
        <f t="shared" si="12146"/>
        <v/>
      </c>
      <c r="T2024" s="28" t="str">
        <f t="shared" si="12146"/>
        <v/>
      </c>
      <c r="U2024" s="28" t="str">
        <f t="shared" si="3"/>
        <v/>
      </c>
      <c r="V2024" s="28" t="str">
        <f t="shared" si="4"/>
        <v/>
      </c>
      <c r="X2024" s="28" t="str">
        <f t="shared" si="5"/>
        <v/>
      </c>
      <c r="Y2024" s="28" t="str">
        <f t="shared" si="6"/>
        <v/>
      </c>
      <c r="Z2024" s="28" t="str">
        <f t="shared" si="7"/>
        <v/>
      </c>
      <c r="AB2024" s="28" t="str">
        <f t="shared" si="8"/>
        <v>Gender - Male</v>
      </c>
      <c r="AD2024" s="28" t="str">
        <f t="shared" si="9"/>
        <v>Gender - Male;</v>
      </c>
      <c r="AG2024" s="28" t="str">
        <f t="shared" ref="AG2024:AL2024" si="12147">IFERROR(IF(FIND(AG$1,$F2024)&gt;1,AG$1,""),"")</f>
        <v/>
      </c>
      <c r="AH2024" s="28" t="str">
        <f t="shared" si="12147"/>
        <v/>
      </c>
      <c r="AI2024" s="28" t="str">
        <f t="shared" si="12147"/>
        <v/>
      </c>
      <c r="AJ2024" s="28" t="str">
        <f t="shared" si="12147"/>
        <v/>
      </c>
      <c r="AK2024" s="28" t="str">
        <f t="shared" si="12147"/>
        <v/>
      </c>
      <c r="AL2024" s="28" t="str">
        <f t="shared" si="12147"/>
        <v/>
      </c>
      <c r="AM2024" s="28" t="str">
        <f t="shared" si="11"/>
        <v/>
      </c>
      <c r="AN2024" s="28" t="str">
        <f t="shared" ref="AN2024:AQ2024" si="12148">IFERROR(IF(FIND(AN$1,$F2024)&gt;1,"Status - LGBT",""),"")</f>
        <v/>
      </c>
      <c r="AO2024" s="28" t="str">
        <f t="shared" si="12148"/>
        <v/>
      </c>
      <c r="AP2024" s="28" t="str">
        <f t="shared" si="12148"/>
        <v/>
      </c>
      <c r="AQ2024" s="28" t="str">
        <f t="shared" si="12148"/>
        <v/>
      </c>
      <c r="AR2024" s="28" t="str">
        <f t="shared" ref="AR2024:AV2024" si="12149">IFERROR(IF(FIND(AR$1,$F2024)&gt;1,"BME",""),"")</f>
        <v/>
      </c>
      <c r="AS2024" s="28" t="str">
        <f t="shared" si="12149"/>
        <v/>
      </c>
      <c r="AT2024" s="28" t="str">
        <f t="shared" si="12149"/>
        <v/>
      </c>
      <c r="AU2024" s="28" t="str">
        <f t="shared" si="12149"/>
        <v/>
      </c>
      <c r="AV2024" s="28" t="str">
        <f t="shared" si="12149"/>
        <v/>
      </c>
      <c r="AW2024" s="28" t="str">
        <f t="shared" ref="AW2024:BC2024" si="12150">IFERROR(IF(FIND(AW$1,$F2024)&gt;1,AW$1,""),"")</f>
        <v/>
      </c>
      <c r="AX2024" s="28" t="str">
        <f t="shared" si="12150"/>
        <v/>
      </c>
      <c r="AY2024" s="28" t="str">
        <f t="shared" si="12150"/>
        <v/>
      </c>
      <c r="AZ2024" s="28" t="str">
        <f t="shared" si="12150"/>
        <v/>
      </c>
      <c r="BA2024" s="28" t="str">
        <f t="shared" si="12150"/>
        <v/>
      </c>
      <c r="BB2024" s="28" t="str">
        <f t="shared" si="12150"/>
        <v/>
      </c>
      <c r="BC2024" s="28" t="str">
        <f t="shared" si="12150"/>
        <v/>
      </c>
      <c r="BD2024" s="28" t="str">
        <f t="shared" si="15"/>
        <v/>
      </c>
      <c r="BG2024" s="2" t="s">
        <v>13457</v>
      </c>
      <c r="BJ2024" s="28" t="str">
        <f t="shared" si="16"/>
        <v/>
      </c>
      <c r="BK2024" s="28" t="str">
        <f t="shared" si="17"/>
        <v/>
      </c>
      <c r="BL2024" s="2" t="s">
        <v>20191</v>
      </c>
      <c r="BM2024" s="2" t="s">
        <v>98</v>
      </c>
      <c r="BU2024" s="12"/>
      <c r="BV2024" s="12"/>
      <c r="BW2024" s="50"/>
      <c r="BX2024" s="50" t="s">
        <v>20136</v>
      </c>
      <c r="BY2024" s="42" t="str">
        <f t="shared" si="18"/>
        <v>Gender - Male;;</v>
      </c>
      <c r="BZ2024" s="72"/>
    </row>
    <row r="2025" spans="1:78" ht="15">
      <c r="A2025" s="16" t="s">
        <v>51</v>
      </c>
      <c r="B2025" s="28">
        <f>VLOOKUP(A2025,Organisations!$A$2:$B$7,2,FALSE)</f>
        <v>4</v>
      </c>
      <c r="C2025" s="16" t="s">
        <v>13458</v>
      </c>
      <c r="D2025" s="16" t="s">
        <v>13459</v>
      </c>
      <c r="E2025" s="28" t="str">
        <f t="shared" si="0"/>
        <v>The aims and objectives of The Deeper Christian Life Ministry are the advancement of the Christian Faith. This is done b</v>
      </c>
      <c r="F2025" s="16" t="s">
        <v>13461</v>
      </c>
      <c r="G2025" s="16" t="s">
        <v>68</v>
      </c>
      <c r="H2025" s="17"/>
      <c r="K2025" s="26" t="s">
        <v>13462</v>
      </c>
      <c r="L2025" s="16" t="s">
        <v>13463</v>
      </c>
      <c r="M2025" s="28" t="str">
        <f t="shared" ref="M2025:Q2025" si="12151">IFERROR(IF(FIND(M$1,$F2025)&gt;1,"Age - Children",""),"")</f>
        <v/>
      </c>
      <c r="N2025" s="28" t="str">
        <f t="shared" si="12151"/>
        <v/>
      </c>
      <c r="O2025" s="28" t="str">
        <f t="shared" si="12151"/>
        <v/>
      </c>
      <c r="P2025" s="28" t="str">
        <f t="shared" si="12151"/>
        <v/>
      </c>
      <c r="Q2025" s="28" t="str">
        <f t="shared" si="12151"/>
        <v/>
      </c>
      <c r="R2025" s="28" t="str">
        <f t="shared" ref="R2025:T2025" si="12152">IFERROR(IF(FIND(R$1,$F2025)&gt;1,"Age - Elderly",""),"")</f>
        <v/>
      </c>
      <c r="S2025" s="28" t="str">
        <f t="shared" si="12152"/>
        <v/>
      </c>
      <c r="T2025" s="28" t="str">
        <f t="shared" si="12152"/>
        <v/>
      </c>
      <c r="U2025" s="28" t="str">
        <f t="shared" si="3"/>
        <v/>
      </c>
      <c r="V2025" s="28" t="str">
        <f t="shared" si="4"/>
        <v/>
      </c>
      <c r="X2025" s="28" t="str">
        <f t="shared" si="5"/>
        <v/>
      </c>
      <c r="Y2025" s="28" t="str">
        <f t="shared" si="6"/>
        <v/>
      </c>
      <c r="Z2025" s="28" t="str">
        <f t="shared" si="7"/>
        <v>Gender - Male</v>
      </c>
      <c r="AB2025" s="28" t="str">
        <f t="shared" si="8"/>
        <v/>
      </c>
      <c r="AD2025" s="28" t="str">
        <f t="shared" si="9"/>
        <v>Gender - Male;</v>
      </c>
      <c r="AG2025" s="28" t="str">
        <f t="shared" ref="AG2025:AL2025" si="12153">IFERROR(IF(FIND(AG$1,$F2025)&gt;1,AG$1,""),"")</f>
        <v/>
      </c>
      <c r="AH2025" s="28" t="str">
        <f t="shared" si="12153"/>
        <v/>
      </c>
      <c r="AI2025" s="28" t="str">
        <f t="shared" si="12153"/>
        <v/>
      </c>
      <c r="AJ2025" s="28" t="str">
        <f t="shared" si="12153"/>
        <v/>
      </c>
      <c r="AK2025" s="28" t="str">
        <f t="shared" si="12153"/>
        <v/>
      </c>
      <c r="AL2025" s="28" t="str">
        <f t="shared" si="12153"/>
        <v/>
      </c>
      <c r="AM2025" s="28" t="str">
        <f t="shared" si="11"/>
        <v/>
      </c>
      <c r="AN2025" s="28" t="str">
        <f t="shared" ref="AN2025:AQ2025" si="12154">IFERROR(IF(FIND(AN$1,$F2025)&gt;1,"Status - LGBT",""),"")</f>
        <v/>
      </c>
      <c r="AO2025" s="28" t="str">
        <f t="shared" si="12154"/>
        <v/>
      </c>
      <c r="AP2025" s="28" t="str">
        <f t="shared" si="12154"/>
        <v/>
      </c>
      <c r="AQ2025" s="28" t="str">
        <f t="shared" si="12154"/>
        <v/>
      </c>
      <c r="AR2025" s="28" t="str">
        <f t="shared" ref="AR2025:AV2025" si="12155">IFERROR(IF(FIND(AR$1,$F2025)&gt;1,"BME",""),"")</f>
        <v/>
      </c>
      <c r="AS2025" s="28" t="str">
        <f t="shared" si="12155"/>
        <v/>
      </c>
      <c r="AT2025" s="28" t="str">
        <f t="shared" si="12155"/>
        <v/>
      </c>
      <c r="AU2025" s="28" t="str">
        <f t="shared" si="12155"/>
        <v/>
      </c>
      <c r="AV2025" s="28" t="str">
        <f t="shared" si="12155"/>
        <v/>
      </c>
      <c r="AW2025" s="28" t="str">
        <f t="shared" ref="AW2025:BC2025" si="12156">IFERROR(IF(FIND(AW$1,$F2025)&gt;1,AW$1,""),"")</f>
        <v/>
      </c>
      <c r="AX2025" s="28" t="str">
        <f t="shared" si="12156"/>
        <v/>
      </c>
      <c r="AY2025" s="28" t="str">
        <f t="shared" si="12156"/>
        <v/>
      </c>
      <c r="AZ2025" s="28" t="str">
        <f t="shared" si="12156"/>
        <v/>
      </c>
      <c r="BA2025" s="28" t="str">
        <f t="shared" si="12156"/>
        <v/>
      </c>
      <c r="BB2025" s="28" t="str">
        <f t="shared" si="12156"/>
        <v/>
      </c>
      <c r="BC2025" s="28" t="str">
        <f t="shared" si="12156"/>
        <v/>
      </c>
      <c r="BD2025" s="28" t="str">
        <f t="shared" si="15"/>
        <v/>
      </c>
      <c r="BG2025" s="2" t="s">
        <v>13464</v>
      </c>
      <c r="BJ2025" s="28" t="str">
        <f t="shared" si="16"/>
        <v/>
      </c>
      <c r="BK2025" s="28" t="str">
        <f t="shared" si="17"/>
        <v/>
      </c>
      <c r="BL2025" s="2" t="s">
        <v>20087</v>
      </c>
      <c r="BM2025" s="2" t="s">
        <v>98</v>
      </c>
      <c r="BU2025" s="47" t="s">
        <v>19896</v>
      </c>
      <c r="BV2025" s="18"/>
      <c r="BW2025" s="47"/>
      <c r="BX2025" s="47" t="s">
        <v>19860</v>
      </c>
      <c r="BY2025" s="42" t="str">
        <f t="shared" si="18"/>
        <v>Gender - Male;;Burmantofts;Richmond Hill;</v>
      </c>
      <c r="BZ2025" s="73"/>
    </row>
    <row r="2026" spans="1:78" ht="15">
      <c r="A2026" s="10" t="s">
        <v>51</v>
      </c>
      <c r="B2026" s="28">
        <f>VLOOKUP(A2026,Organisations!$A$2:$B$7,2,FALSE)</f>
        <v>4</v>
      </c>
      <c r="C2026" s="10" t="s">
        <v>13465</v>
      </c>
      <c r="D2026" s="10" t="s">
        <v>13465</v>
      </c>
      <c r="E2026" s="28" t="str">
        <f t="shared" si="0"/>
        <v>DigitalMe work with open badge technology, supporting learners and learning providers to use digital credentials to capt</v>
      </c>
      <c r="F2026" s="10" t="s">
        <v>13467</v>
      </c>
      <c r="G2026" s="10" t="s">
        <v>68</v>
      </c>
      <c r="H2026" s="11"/>
      <c r="K2026" s="30" t="s">
        <v>13468</v>
      </c>
      <c r="L2026" s="10" t="s">
        <v>13469</v>
      </c>
      <c r="M2026" s="28" t="str">
        <f t="shared" ref="M2026:Q2026" si="12157">IFERROR(IF(FIND(M$1,$F2026)&gt;1,"Age - Children",""),"")</f>
        <v/>
      </c>
      <c r="N2026" s="28" t="str">
        <f t="shared" si="12157"/>
        <v/>
      </c>
      <c r="O2026" s="28" t="str">
        <f t="shared" si="12157"/>
        <v/>
      </c>
      <c r="P2026" s="28" t="str">
        <f t="shared" si="12157"/>
        <v/>
      </c>
      <c r="Q2026" s="28" t="str">
        <f t="shared" si="12157"/>
        <v/>
      </c>
      <c r="R2026" s="28" t="str">
        <f t="shared" ref="R2026:T2026" si="12158">IFERROR(IF(FIND(R$1,$F2026)&gt;1,"Age - Elderly",""),"")</f>
        <v/>
      </c>
      <c r="S2026" s="28" t="str">
        <f t="shared" si="12158"/>
        <v/>
      </c>
      <c r="T2026" s="28" t="str">
        <f t="shared" si="12158"/>
        <v/>
      </c>
      <c r="U2026" s="28" t="str">
        <f t="shared" si="3"/>
        <v/>
      </c>
      <c r="V2026" s="28" t="str">
        <f t="shared" si="4"/>
        <v/>
      </c>
      <c r="X2026" s="28" t="str">
        <f t="shared" si="5"/>
        <v/>
      </c>
      <c r="Y2026" s="28" t="str">
        <f t="shared" si="6"/>
        <v/>
      </c>
      <c r="Z2026" s="28" t="str">
        <f t="shared" si="7"/>
        <v>Gender - Male</v>
      </c>
      <c r="AB2026" s="28" t="str">
        <f t="shared" si="8"/>
        <v/>
      </c>
      <c r="AD2026" s="28" t="str">
        <f t="shared" si="9"/>
        <v>Gender - Male;</v>
      </c>
      <c r="AG2026" s="28" t="str">
        <f t="shared" ref="AG2026:AL2026" si="12159">IFERROR(IF(FIND(AG$1,$F2026)&gt;1,AG$1,""),"")</f>
        <v/>
      </c>
      <c r="AH2026" s="28" t="str">
        <f t="shared" si="12159"/>
        <v/>
      </c>
      <c r="AI2026" s="28" t="str">
        <f t="shared" si="12159"/>
        <v/>
      </c>
      <c r="AJ2026" s="28" t="str">
        <f t="shared" si="12159"/>
        <v/>
      </c>
      <c r="AK2026" s="28" t="str">
        <f t="shared" si="12159"/>
        <v/>
      </c>
      <c r="AL2026" s="28" t="str">
        <f t="shared" si="12159"/>
        <v/>
      </c>
      <c r="AM2026" s="28" t="str">
        <f t="shared" si="11"/>
        <v/>
      </c>
      <c r="AN2026" s="28" t="str">
        <f t="shared" ref="AN2026:AQ2026" si="12160">IFERROR(IF(FIND(AN$1,$F2026)&gt;1,"Status - LGBT",""),"")</f>
        <v/>
      </c>
      <c r="AO2026" s="28" t="str">
        <f t="shared" si="12160"/>
        <v/>
      </c>
      <c r="AP2026" s="28" t="str">
        <f t="shared" si="12160"/>
        <v/>
      </c>
      <c r="AQ2026" s="28" t="str">
        <f t="shared" si="12160"/>
        <v/>
      </c>
      <c r="AR2026" s="28" t="str">
        <f t="shared" ref="AR2026:AV2026" si="12161">IFERROR(IF(FIND(AR$1,$F2026)&gt;1,"BME",""),"")</f>
        <v/>
      </c>
      <c r="AS2026" s="28" t="str">
        <f t="shared" si="12161"/>
        <v/>
      </c>
      <c r="AT2026" s="28" t="str">
        <f t="shared" si="12161"/>
        <v/>
      </c>
      <c r="AU2026" s="28" t="str">
        <f t="shared" si="12161"/>
        <v/>
      </c>
      <c r="AV2026" s="28" t="str">
        <f t="shared" si="12161"/>
        <v/>
      </c>
      <c r="AW2026" s="28" t="str">
        <f t="shared" ref="AW2026:BC2026" si="12162">IFERROR(IF(FIND(AW$1,$F2026)&gt;1,AW$1,""),"")</f>
        <v/>
      </c>
      <c r="AX2026" s="28" t="str">
        <f t="shared" si="12162"/>
        <v/>
      </c>
      <c r="AY2026" s="28" t="str">
        <f t="shared" si="12162"/>
        <v/>
      </c>
      <c r="AZ2026" s="28" t="str">
        <f t="shared" si="12162"/>
        <v/>
      </c>
      <c r="BA2026" s="28" t="str">
        <f t="shared" si="12162"/>
        <v/>
      </c>
      <c r="BB2026" s="28" t="str">
        <f t="shared" si="12162"/>
        <v/>
      </c>
      <c r="BC2026" s="28" t="str">
        <f t="shared" si="12162"/>
        <v/>
      </c>
      <c r="BD2026" s="28" t="str">
        <f t="shared" si="15"/>
        <v/>
      </c>
      <c r="BG2026" s="2" t="s">
        <v>13470</v>
      </c>
      <c r="BJ2026" s="28" t="str">
        <f t="shared" si="16"/>
        <v/>
      </c>
      <c r="BK2026" s="28" t="str">
        <f t="shared" si="17"/>
        <v/>
      </c>
      <c r="BL2026" s="2" t="s">
        <v>17131</v>
      </c>
      <c r="BM2026" s="2" t="s">
        <v>98</v>
      </c>
      <c r="BU2026" s="12"/>
      <c r="BV2026" s="12"/>
      <c r="BW2026" s="50"/>
      <c r="BX2026" s="50" t="s">
        <v>20192</v>
      </c>
      <c r="BY2026" s="42" t="str">
        <f t="shared" si="18"/>
        <v>Gender - Male;;</v>
      </c>
      <c r="BZ2026" s="72"/>
    </row>
    <row r="2027" spans="1:78" ht="15">
      <c r="A2027" s="16" t="s">
        <v>51</v>
      </c>
      <c r="B2027" s="28">
        <f>VLOOKUP(A2027,Organisations!$A$2:$B$7,2,FALSE)</f>
        <v>4</v>
      </c>
      <c r="C2027" s="16" t="s">
        <v>13472</v>
      </c>
      <c r="D2027" s="16" t="s">
        <v>13473</v>
      </c>
      <c r="E2027" s="28" t="str">
        <f t="shared" si="0"/>
        <v>Dogs for the Disabled is a registered charity which trains dogs to become Assistance Dogs, helping disabled children and</v>
      </c>
      <c r="F2027" s="16" t="s">
        <v>13475</v>
      </c>
      <c r="G2027" s="16" t="s">
        <v>68</v>
      </c>
      <c r="H2027" s="17"/>
      <c r="K2027" s="26" t="s">
        <v>13476</v>
      </c>
      <c r="L2027" s="18"/>
      <c r="M2027" s="28" t="str">
        <f t="shared" ref="M2027:Q2027" si="12163">IFERROR(IF(FIND(M$1,$F2027)&gt;1,"Age - Children",""),"")</f>
        <v>Age - Children</v>
      </c>
      <c r="N2027" s="28" t="str">
        <f t="shared" si="12163"/>
        <v/>
      </c>
      <c r="O2027" s="28" t="str">
        <f t="shared" si="12163"/>
        <v/>
      </c>
      <c r="P2027" s="28" t="str">
        <f t="shared" si="12163"/>
        <v/>
      </c>
      <c r="Q2027" s="28" t="str">
        <f t="shared" si="12163"/>
        <v/>
      </c>
      <c r="R2027" s="28" t="str">
        <f t="shared" ref="R2027:T2027" si="12164">IFERROR(IF(FIND(R$1,$F2027)&gt;1,"Age - Elderly",""),"")</f>
        <v/>
      </c>
      <c r="S2027" s="28" t="str">
        <f t="shared" si="12164"/>
        <v/>
      </c>
      <c r="T2027" s="28" t="str">
        <f t="shared" si="12164"/>
        <v/>
      </c>
      <c r="U2027" s="28" t="str">
        <f t="shared" si="3"/>
        <v>Age - Children;</v>
      </c>
      <c r="V2027" s="28" t="str">
        <f t="shared" si="4"/>
        <v>Status - disabled</v>
      </c>
      <c r="X2027" s="28" t="str">
        <f t="shared" si="5"/>
        <v/>
      </c>
      <c r="Y2027" s="28" t="str">
        <f t="shared" si="6"/>
        <v/>
      </c>
      <c r="Z2027" s="28" t="str">
        <f t="shared" si="7"/>
        <v/>
      </c>
      <c r="AB2027" s="28" t="str">
        <f t="shared" si="8"/>
        <v/>
      </c>
      <c r="AD2027" s="28" t="str">
        <f t="shared" si="9"/>
        <v/>
      </c>
      <c r="AG2027" s="28" t="str">
        <f t="shared" ref="AG2027:AL2027" si="12165">IFERROR(IF(FIND(AG$1,$F2027)&gt;1,AG$1,""),"")</f>
        <v/>
      </c>
      <c r="AH2027" s="28" t="str">
        <f t="shared" si="12165"/>
        <v/>
      </c>
      <c r="AI2027" s="28" t="str">
        <f t="shared" si="12165"/>
        <v/>
      </c>
      <c r="AJ2027" s="28" t="str">
        <f t="shared" si="12165"/>
        <v/>
      </c>
      <c r="AK2027" s="28" t="str">
        <f t="shared" si="12165"/>
        <v/>
      </c>
      <c r="AL2027" s="28" t="str">
        <f t="shared" si="12165"/>
        <v/>
      </c>
      <c r="AM2027" s="28" t="str">
        <f t="shared" si="11"/>
        <v/>
      </c>
      <c r="AN2027" s="28" t="str">
        <f t="shared" ref="AN2027:AQ2027" si="12166">IFERROR(IF(FIND(AN$1,$F2027)&gt;1,"Status - LGBT",""),"")</f>
        <v/>
      </c>
      <c r="AO2027" s="28" t="str">
        <f t="shared" si="12166"/>
        <v/>
      </c>
      <c r="AP2027" s="28" t="str">
        <f t="shared" si="12166"/>
        <v/>
      </c>
      <c r="AQ2027" s="28" t="str">
        <f t="shared" si="12166"/>
        <v/>
      </c>
      <c r="AR2027" s="28" t="str">
        <f t="shared" ref="AR2027:AV2027" si="12167">IFERROR(IF(FIND(AR$1,$F2027)&gt;1,"BME",""),"")</f>
        <v/>
      </c>
      <c r="AS2027" s="28" t="str">
        <f t="shared" si="12167"/>
        <v/>
      </c>
      <c r="AT2027" s="28" t="str">
        <f t="shared" si="12167"/>
        <v/>
      </c>
      <c r="AU2027" s="28" t="str">
        <f t="shared" si="12167"/>
        <v/>
      </c>
      <c r="AV2027" s="28" t="str">
        <f t="shared" si="12167"/>
        <v/>
      </c>
      <c r="AW2027" s="28" t="str">
        <f t="shared" ref="AW2027:BC2027" si="12168">IFERROR(IF(FIND(AW$1,$F2027)&gt;1,AW$1,""),"")</f>
        <v/>
      </c>
      <c r="AX2027" s="28" t="str">
        <f t="shared" si="12168"/>
        <v/>
      </c>
      <c r="AY2027" s="28" t="str">
        <f t="shared" si="12168"/>
        <v/>
      </c>
      <c r="AZ2027" s="28" t="str">
        <f t="shared" si="12168"/>
        <v/>
      </c>
      <c r="BA2027" s="28" t="str">
        <f t="shared" si="12168"/>
        <v/>
      </c>
      <c r="BB2027" s="28" t="str">
        <f t="shared" si="12168"/>
        <v/>
      </c>
      <c r="BC2027" s="28" t="str">
        <f t="shared" si="12168"/>
        <v/>
      </c>
      <c r="BD2027" s="28" t="str">
        <f t="shared" si="15"/>
        <v/>
      </c>
      <c r="BG2027" s="2" t="s">
        <v>13477</v>
      </c>
      <c r="BJ2027" s="28" t="str">
        <f t="shared" si="16"/>
        <v/>
      </c>
      <c r="BK2027" s="28" t="str">
        <f t="shared" si="17"/>
        <v/>
      </c>
      <c r="BL2027" s="2" t="s">
        <v>686</v>
      </c>
      <c r="BM2027" s="2" t="s">
        <v>98</v>
      </c>
      <c r="BU2027" s="47" t="s">
        <v>95</v>
      </c>
      <c r="BV2027" s="18"/>
      <c r="BW2027" s="47"/>
      <c r="BX2027" s="47" t="s">
        <v>20193</v>
      </c>
      <c r="BY2027" s="42" t="str">
        <f t="shared" si="18"/>
        <v>Status - disabled;Age - Children;;Leeds;</v>
      </c>
      <c r="BZ2027" s="73"/>
    </row>
    <row r="2028" spans="1:78" ht="15">
      <c r="A2028" s="10" t="s">
        <v>51</v>
      </c>
      <c r="B2028" s="28">
        <f>VLOOKUP(A2028,Organisations!$A$2:$B$7,2,FALSE)</f>
        <v>4</v>
      </c>
      <c r="C2028" s="10" t="s">
        <v>13479</v>
      </c>
      <c r="D2028" s="10" t="s">
        <v>13480</v>
      </c>
      <c r="E2028" s="28" t="str">
        <f t="shared" si="0"/>
        <v>The Dogs Trust works towards the re-homing of unwanted dogs.</v>
      </c>
      <c r="F2028" s="10" t="s">
        <v>13481</v>
      </c>
      <c r="G2028" s="10" t="s">
        <v>68</v>
      </c>
      <c r="H2028" s="11"/>
      <c r="K2028" s="30" t="s">
        <v>13482</v>
      </c>
      <c r="L2028" s="10" t="s">
        <v>13483</v>
      </c>
      <c r="M2028" s="28" t="str">
        <f t="shared" ref="M2028:Q2028" si="12169">IFERROR(IF(FIND(M$1,$F2028)&gt;1,"Age - Children",""),"")</f>
        <v/>
      </c>
      <c r="N2028" s="28" t="str">
        <f t="shared" si="12169"/>
        <v/>
      </c>
      <c r="O2028" s="28" t="str">
        <f t="shared" si="12169"/>
        <v/>
      </c>
      <c r="P2028" s="28" t="str">
        <f t="shared" si="12169"/>
        <v/>
      </c>
      <c r="Q2028" s="28" t="str">
        <f t="shared" si="12169"/>
        <v/>
      </c>
      <c r="R2028" s="28" t="str">
        <f t="shared" ref="R2028:T2028" si="12170">IFERROR(IF(FIND(R$1,$F2028)&gt;1,"Age - Elderly",""),"")</f>
        <v/>
      </c>
      <c r="S2028" s="28" t="str">
        <f t="shared" si="12170"/>
        <v/>
      </c>
      <c r="T2028" s="28" t="str">
        <f t="shared" si="12170"/>
        <v/>
      </c>
      <c r="U2028" s="28" t="str">
        <f t="shared" si="3"/>
        <v/>
      </c>
      <c r="V2028" s="28" t="str">
        <f t="shared" si="4"/>
        <v/>
      </c>
      <c r="X2028" s="28" t="str">
        <f t="shared" si="5"/>
        <v/>
      </c>
      <c r="Y2028" s="28" t="str">
        <f t="shared" si="6"/>
        <v/>
      </c>
      <c r="Z2028" s="28" t="str">
        <f t="shared" si="7"/>
        <v/>
      </c>
      <c r="AB2028" s="28" t="str">
        <f t="shared" si="8"/>
        <v/>
      </c>
      <c r="AD2028" s="28" t="str">
        <f t="shared" si="9"/>
        <v/>
      </c>
      <c r="AG2028" s="28" t="str">
        <f t="shared" ref="AG2028:AL2028" si="12171">IFERROR(IF(FIND(AG$1,$F2028)&gt;1,AG$1,""),"")</f>
        <v/>
      </c>
      <c r="AH2028" s="28" t="str">
        <f t="shared" si="12171"/>
        <v/>
      </c>
      <c r="AI2028" s="28" t="str">
        <f t="shared" si="12171"/>
        <v/>
      </c>
      <c r="AJ2028" s="28" t="str">
        <f t="shared" si="12171"/>
        <v/>
      </c>
      <c r="AK2028" s="28" t="str">
        <f t="shared" si="12171"/>
        <v/>
      </c>
      <c r="AL2028" s="28" t="str">
        <f t="shared" si="12171"/>
        <v/>
      </c>
      <c r="AM2028" s="28" t="str">
        <f t="shared" si="11"/>
        <v/>
      </c>
      <c r="AN2028" s="28" t="str">
        <f t="shared" ref="AN2028:AQ2028" si="12172">IFERROR(IF(FIND(AN$1,$F2028)&gt;1,"Status - LGBT",""),"")</f>
        <v/>
      </c>
      <c r="AO2028" s="28" t="str">
        <f t="shared" si="12172"/>
        <v/>
      </c>
      <c r="AP2028" s="28" t="str">
        <f t="shared" si="12172"/>
        <v/>
      </c>
      <c r="AQ2028" s="28" t="str">
        <f t="shared" si="12172"/>
        <v/>
      </c>
      <c r="AR2028" s="28" t="str">
        <f t="shared" ref="AR2028:AV2028" si="12173">IFERROR(IF(FIND(AR$1,$F2028)&gt;1,"BME",""),"")</f>
        <v/>
      </c>
      <c r="AS2028" s="28" t="str">
        <f t="shared" si="12173"/>
        <v/>
      </c>
      <c r="AT2028" s="28" t="str">
        <f t="shared" si="12173"/>
        <v/>
      </c>
      <c r="AU2028" s="28" t="str">
        <f t="shared" si="12173"/>
        <v/>
      </c>
      <c r="AV2028" s="28" t="str">
        <f t="shared" si="12173"/>
        <v/>
      </c>
      <c r="AW2028" s="28" t="str">
        <f t="shared" ref="AW2028:BC2028" si="12174">IFERROR(IF(FIND(AW$1,$F2028)&gt;1,AW$1,""),"")</f>
        <v/>
      </c>
      <c r="AX2028" s="28" t="str">
        <f t="shared" si="12174"/>
        <v/>
      </c>
      <c r="AY2028" s="28" t="str">
        <f t="shared" si="12174"/>
        <v/>
      </c>
      <c r="AZ2028" s="28" t="str">
        <f t="shared" si="12174"/>
        <v/>
      </c>
      <c r="BA2028" s="28" t="str">
        <f t="shared" si="12174"/>
        <v/>
      </c>
      <c r="BB2028" s="28" t="str">
        <f t="shared" si="12174"/>
        <v/>
      </c>
      <c r="BC2028" s="28" t="str">
        <f t="shared" si="12174"/>
        <v/>
      </c>
      <c r="BD2028" s="28" t="str">
        <f t="shared" si="15"/>
        <v/>
      </c>
      <c r="BG2028" s="2" t="s">
        <v>13484</v>
      </c>
      <c r="BJ2028" s="28" t="str">
        <f t="shared" si="16"/>
        <v/>
      </c>
      <c r="BK2028" s="28" t="str">
        <f t="shared" si="17"/>
        <v/>
      </c>
      <c r="BL2028" s="2" t="s">
        <v>20194</v>
      </c>
      <c r="BM2028" s="2" t="s">
        <v>98</v>
      </c>
      <c r="BU2028" s="50" t="s">
        <v>749</v>
      </c>
      <c r="BV2028" s="12"/>
      <c r="BW2028" s="50"/>
      <c r="BX2028" s="50" t="s">
        <v>131</v>
      </c>
      <c r="BY2028" s="42" t="str">
        <f t="shared" si="18"/>
        <v>Harewood;</v>
      </c>
      <c r="BZ2028" s="72"/>
    </row>
    <row r="2029" spans="1:78" ht="15">
      <c r="A2029" s="16" t="s">
        <v>51</v>
      </c>
      <c r="B2029" s="28">
        <f>VLOOKUP(A2029,Organisations!$A$2:$B$7,2,FALSE)</f>
        <v>4</v>
      </c>
      <c r="C2029" s="23" t="s">
        <v>6215</v>
      </c>
      <c r="D2029" s="23" t="s">
        <v>6216</v>
      </c>
      <c r="E2029" s="28" t="str">
        <f t="shared" si="0"/>
        <v>Dogs Trust Freedom Project provides temporary foster care for dogs belonging to women fleeing domestic violence in Great</v>
      </c>
      <c r="F2029" s="16" t="s">
        <v>13487</v>
      </c>
      <c r="G2029" s="16" t="s">
        <v>68</v>
      </c>
      <c r="H2029" s="17"/>
      <c r="K2029" s="26" t="s">
        <v>6219</v>
      </c>
      <c r="L2029" s="16" t="s">
        <v>6220</v>
      </c>
      <c r="M2029" s="28" t="str">
        <f t="shared" ref="M2029:Q2029" si="12175">IFERROR(IF(FIND(M$1,$F2029)&gt;1,"Age - Children",""),"")</f>
        <v/>
      </c>
      <c r="N2029" s="28" t="str">
        <f t="shared" si="12175"/>
        <v/>
      </c>
      <c r="O2029" s="28" t="str">
        <f t="shared" si="12175"/>
        <v/>
      </c>
      <c r="P2029" s="28" t="str">
        <f t="shared" si="12175"/>
        <v/>
      </c>
      <c r="Q2029" s="28" t="str">
        <f t="shared" si="12175"/>
        <v/>
      </c>
      <c r="R2029" s="28" t="str">
        <f t="shared" ref="R2029:T2029" si="12176">IFERROR(IF(FIND(R$1,$F2029)&gt;1,"Age - Elderly",""),"")</f>
        <v/>
      </c>
      <c r="S2029" s="28" t="str">
        <f t="shared" si="12176"/>
        <v/>
      </c>
      <c r="T2029" s="28" t="str">
        <f t="shared" si="12176"/>
        <v/>
      </c>
      <c r="U2029" s="28" t="str">
        <f t="shared" si="3"/>
        <v/>
      </c>
      <c r="V2029" s="28" t="str">
        <f t="shared" si="4"/>
        <v/>
      </c>
      <c r="X2029" s="28" t="str">
        <f t="shared" si="5"/>
        <v/>
      </c>
      <c r="Y2029" s="28" t="str">
        <f t="shared" si="6"/>
        <v/>
      </c>
      <c r="Z2029" s="28" t="str">
        <f t="shared" si="7"/>
        <v>Gender - Male</v>
      </c>
      <c r="AB2029" s="28" t="str">
        <f t="shared" si="8"/>
        <v/>
      </c>
      <c r="AD2029" s="28" t="str">
        <f t="shared" si="9"/>
        <v>Gender - Male;</v>
      </c>
      <c r="AG2029" s="28" t="str">
        <f t="shared" ref="AG2029:AL2029" si="12177">IFERROR(IF(FIND(AG$1,$F2029)&gt;1,AG$1,""),"")</f>
        <v/>
      </c>
      <c r="AH2029" s="28" t="str">
        <f t="shared" si="12177"/>
        <v/>
      </c>
      <c r="AI2029" s="28" t="str">
        <f t="shared" si="12177"/>
        <v/>
      </c>
      <c r="AJ2029" s="28" t="str">
        <f t="shared" si="12177"/>
        <v/>
      </c>
      <c r="AK2029" s="28" t="str">
        <f t="shared" si="12177"/>
        <v/>
      </c>
      <c r="AL2029" s="28" t="str">
        <f t="shared" si="12177"/>
        <v/>
      </c>
      <c r="AM2029" s="28" t="str">
        <f t="shared" si="11"/>
        <v/>
      </c>
      <c r="AN2029" s="28" t="str">
        <f t="shared" ref="AN2029:AQ2029" si="12178">IFERROR(IF(FIND(AN$1,$F2029)&gt;1,"Status - LGBT",""),"")</f>
        <v/>
      </c>
      <c r="AO2029" s="28" t="str">
        <f t="shared" si="12178"/>
        <v/>
      </c>
      <c r="AP2029" s="28" t="str">
        <f t="shared" si="12178"/>
        <v/>
      </c>
      <c r="AQ2029" s="28" t="str">
        <f t="shared" si="12178"/>
        <v/>
      </c>
      <c r="AR2029" s="28" t="str">
        <f t="shared" ref="AR2029:AV2029" si="12179">IFERROR(IF(FIND(AR$1,$F2029)&gt;1,"BME",""),"")</f>
        <v/>
      </c>
      <c r="AS2029" s="28" t="str">
        <f t="shared" si="12179"/>
        <v/>
      </c>
      <c r="AT2029" s="28" t="str">
        <f t="shared" si="12179"/>
        <v/>
      </c>
      <c r="AU2029" s="28" t="str">
        <f t="shared" si="12179"/>
        <v/>
      </c>
      <c r="AV2029" s="28" t="str">
        <f t="shared" si="12179"/>
        <v/>
      </c>
      <c r="AW2029" s="28" t="str">
        <f t="shared" ref="AW2029:BC2029" si="12180">IFERROR(IF(FIND(AW$1,$F2029)&gt;1,AW$1,""),"")</f>
        <v/>
      </c>
      <c r="AX2029" s="28" t="str">
        <f t="shared" si="12180"/>
        <v/>
      </c>
      <c r="AY2029" s="28" t="str">
        <f t="shared" si="12180"/>
        <v/>
      </c>
      <c r="AZ2029" s="28" t="str">
        <f t="shared" si="12180"/>
        <v/>
      </c>
      <c r="BA2029" s="28" t="str">
        <f t="shared" si="12180"/>
        <v/>
      </c>
      <c r="BB2029" s="28" t="str">
        <f t="shared" si="12180"/>
        <v/>
      </c>
      <c r="BC2029" s="28" t="str">
        <f t="shared" si="12180"/>
        <v/>
      </c>
      <c r="BD2029" s="28" t="str">
        <f t="shared" si="15"/>
        <v/>
      </c>
      <c r="BG2029" s="2" t="s">
        <v>13488</v>
      </c>
      <c r="BJ2029" s="28" t="str">
        <f t="shared" si="16"/>
        <v/>
      </c>
      <c r="BK2029" s="28" t="str">
        <f t="shared" si="17"/>
        <v/>
      </c>
      <c r="BL2029" s="2" t="s">
        <v>5660</v>
      </c>
      <c r="BM2029" s="2" t="s">
        <v>98</v>
      </c>
      <c r="BU2029" s="18"/>
      <c r="BV2029" s="18"/>
      <c r="BW2029" s="47"/>
      <c r="BX2029" s="47" t="s">
        <v>20195</v>
      </c>
      <c r="BY2029" s="42" t="str">
        <f t="shared" si="18"/>
        <v>Gender - Male;;</v>
      </c>
      <c r="BZ2029" s="73"/>
    </row>
    <row r="2030" spans="1:78" ht="15">
      <c r="A2030" s="10" t="s">
        <v>51</v>
      </c>
      <c r="B2030" s="28">
        <f>VLOOKUP(A2030,Organisations!$A$2:$B$7,2,FALSE)</f>
        <v>4</v>
      </c>
      <c r="C2030" s="10" t="s">
        <v>13490</v>
      </c>
      <c r="D2030" s="10" t="s">
        <v>13491</v>
      </c>
      <c r="E2030" s="28" t="str">
        <f t="shared" si="0"/>
        <v xml:space="preserve">Working with elderly people to make their lives better, socially and with regards to their living conditions. Seeing to </v>
      </c>
      <c r="F2030" s="10" t="s">
        <v>13493</v>
      </c>
      <c r="G2030" s="10" t="s">
        <v>68</v>
      </c>
      <c r="H2030" s="11"/>
      <c r="K2030" s="30" t="s">
        <v>13494</v>
      </c>
      <c r="L2030" s="12"/>
      <c r="M2030" s="28" t="str">
        <f t="shared" ref="M2030:Q2030" si="12181">IFERROR(IF(FIND(M$1,$F2030)&gt;1,"Age - Children",""),"")</f>
        <v/>
      </c>
      <c r="N2030" s="28" t="str">
        <f t="shared" si="12181"/>
        <v/>
      </c>
      <c r="O2030" s="28" t="str">
        <f t="shared" si="12181"/>
        <v/>
      </c>
      <c r="P2030" s="28" t="str">
        <f t="shared" si="12181"/>
        <v/>
      </c>
      <c r="Q2030" s="28" t="str">
        <f t="shared" si="12181"/>
        <v/>
      </c>
      <c r="R2030" s="28" t="str">
        <f t="shared" ref="R2030:T2030" si="12182">IFERROR(IF(FIND(R$1,$F2030)&gt;1,"Age - Elderly",""),"")</f>
        <v/>
      </c>
      <c r="S2030" s="28" t="str">
        <f t="shared" si="12182"/>
        <v>Age - Elderly</v>
      </c>
      <c r="T2030" s="28" t="str">
        <f t="shared" si="12182"/>
        <v/>
      </c>
      <c r="U2030" s="28" t="str">
        <f t="shared" si="3"/>
        <v>Age - Elderly</v>
      </c>
      <c r="V2030" s="28" t="str">
        <f t="shared" si="4"/>
        <v/>
      </c>
      <c r="X2030" s="28" t="str">
        <f t="shared" si="5"/>
        <v/>
      </c>
      <c r="Y2030" s="28" t="str">
        <f t="shared" si="6"/>
        <v/>
      </c>
      <c r="Z2030" s="28" t="str">
        <f t="shared" si="7"/>
        <v/>
      </c>
      <c r="AB2030" s="28" t="str">
        <f t="shared" si="8"/>
        <v/>
      </c>
      <c r="AD2030" s="28" t="str">
        <f t="shared" si="9"/>
        <v/>
      </c>
      <c r="AG2030" s="28" t="str">
        <f t="shared" ref="AG2030:AL2030" si="12183">IFERROR(IF(FIND(AG$1,$F2030)&gt;1,AG$1,""),"")</f>
        <v/>
      </c>
      <c r="AH2030" s="28" t="str">
        <f t="shared" si="12183"/>
        <v/>
      </c>
      <c r="AI2030" s="28" t="str">
        <f t="shared" si="12183"/>
        <v/>
      </c>
      <c r="AJ2030" s="28" t="str">
        <f t="shared" si="12183"/>
        <v/>
      </c>
      <c r="AK2030" s="28" t="str">
        <f t="shared" si="12183"/>
        <v/>
      </c>
      <c r="AL2030" s="28" t="str">
        <f t="shared" si="12183"/>
        <v/>
      </c>
      <c r="AM2030" s="28" t="str">
        <f t="shared" si="11"/>
        <v/>
      </c>
      <c r="AN2030" s="28" t="str">
        <f t="shared" ref="AN2030:AQ2030" si="12184">IFERROR(IF(FIND(AN$1,$F2030)&gt;1,"Status - LGBT",""),"")</f>
        <v/>
      </c>
      <c r="AO2030" s="28" t="str">
        <f t="shared" si="12184"/>
        <v/>
      </c>
      <c r="AP2030" s="28" t="str">
        <f t="shared" si="12184"/>
        <v/>
      </c>
      <c r="AQ2030" s="28" t="str">
        <f t="shared" si="12184"/>
        <v/>
      </c>
      <c r="AR2030" s="28" t="str">
        <f t="shared" ref="AR2030:AV2030" si="12185">IFERROR(IF(FIND(AR$1,$F2030)&gt;1,"BME",""),"")</f>
        <v/>
      </c>
      <c r="AS2030" s="28" t="str">
        <f t="shared" si="12185"/>
        <v/>
      </c>
      <c r="AT2030" s="28" t="str">
        <f t="shared" si="12185"/>
        <v/>
      </c>
      <c r="AU2030" s="28" t="str">
        <f t="shared" si="12185"/>
        <v/>
      </c>
      <c r="AV2030" s="28" t="str">
        <f t="shared" si="12185"/>
        <v/>
      </c>
      <c r="AW2030" s="28" t="str">
        <f t="shared" ref="AW2030:BC2030" si="12186">IFERROR(IF(FIND(AW$1,$F2030)&gt;1,AW$1,""),"")</f>
        <v/>
      </c>
      <c r="AX2030" s="28" t="str">
        <f t="shared" si="12186"/>
        <v/>
      </c>
      <c r="AY2030" s="28" t="str">
        <f t="shared" si="12186"/>
        <v/>
      </c>
      <c r="AZ2030" s="28" t="str">
        <f t="shared" si="12186"/>
        <v/>
      </c>
      <c r="BA2030" s="28" t="str">
        <f t="shared" si="12186"/>
        <v/>
      </c>
      <c r="BB2030" s="28" t="str">
        <f t="shared" si="12186"/>
        <v/>
      </c>
      <c r="BC2030" s="28" t="str">
        <f t="shared" si="12186"/>
        <v/>
      </c>
      <c r="BD2030" s="28" t="str">
        <f t="shared" si="15"/>
        <v/>
      </c>
      <c r="BG2030" s="2" t="s">
        <v>13495</v>
      </c>
      <c r="BJ2030" s="28" t="str">
        <f t="shared" si="16"/>
        <v/>
      </c>
      <c r="BK2030" s="28" t="str">
        <f t="shared" si="17"/>
        <v/>
      </c>
      <c r="BL2030" s="2" t="s">
        <v>20196</v>
      </c>
      <c r="BM2030" s="2" t="s">
        <v>98</v>
      </c>
      <c r="BU2030" s="50" t="s">
        <v>19896</v>
      </c>
      <c r="BV2030" s="12"/>
      <c r="BW2030" s="50"/>
      <c r="BX2030" s="50" t="s">
        <v>20197</v>
      </c>
      <c r="BY2030" s="42" t="str">
        <f t="shared" si="18"/>
        <v>Age - Elderly;Burmantofts;Richmond Hill;</v>
      </c>
      <c r="BZ2030" s="72"/>
    </row>
    <row r="2031" spans="1:78" ht="15">
      <c r="A2031" s="16" t="s">
        <v>51</v>
      </c>
      <c r="B2031" s="28">
        <f>VLOOKUP(A2031,Organisations!$A$2:$B$7,2,FALSE)</f>
        <v>4</v>
      </c>
      <c r="C2031" s="23" t="s">
        <v>1344</v>
      </c>
      <c r="D2031" s="23" t="s">
        <v>1344</v>
      </c>
      <c r="E2031" s="28" t="str">
        <f t="shared" si="0"/>
        <v>Support service for Asian women with mental health issues across the city. Dosti runs groups in 3 venues across the city</v>
      </c>
      <c r="F2031" s="16" t="s">
        <v>13498</v>
      </c>
      <c r="G2031" s="16" t="s">
        <v>68</v>
      </c>
      <c r="H2031" s="17"/>
      <c r="K2031" s="26" t="s">
        <v>1348</v>
      </c>
      <c r="L2031" s="16" t="s">
        <v>13499</v>
      </c>
      <c r="M2031" s="28" t="str">
        <f t="shared" ref="M2031:Q2031" si="12187">IFERROR(IF(FIND(M$1,$F2031)&gt;1,"Age - Children",""),"")</f>
        <v/>
      </c>
      <c r="N2031" s="28" t="str">
        <f t="shared" si="12187"/>
        <v/>
      </c>
      <c r="O2031" s="28" t="str">
        <f t="shared" si="12187"/>
        <v/>
      </c>
      <c r="P2031" s="28" t="str">
        <f t="shared" si="12187"/>
        <v/>
      </c>
      <c r="Q2031" s="28" t="str">
        <f t="shared" si="12187"/>
        <v/>
      </c>
      <c r="R2031" s="28" t="str">
        <f t="shared" ref="R2031:T2031" si="12188">IFERROR(IF(FIND(R$1,$F2031)&gt;1,"Age - Elderly",""),"")</f>
        <v/>
      </c>
      <c r="S2031" s="28" t="str">
        <f t="shared" si="12188"/>
        <v/>
      </c>
      <c r="T2031" s="28" t="str">
        <f t="shared" si="12188"/>
        <v/>
      </c>
      <c r="U2031" s="28" t="str">
        <f t="shared" si="3"/>
        <v/>
      </c>
      <c r="V2031" s="28" t="str">
        <f t="shared" si="4"/>
        <v/>
      </c>
      <c r="X2031" s="28" t="str">
        <f t="shared" si="5"/>
        <v/>
      </c>
      <c r="Y2031" s="28" t="str">
        <f t="shared" si="6"/>
        <v/>
      </c>
      <c r="Z2031" s="28" t="str">
        <f t="shared" si="7"/>
        <v>Gender - Male</v>
      </c>
      <c r="AB2031" s="28" t="str">
        <f t="shared" si="8"/>
        <v>Gender - Male</v>
      </c>
      <c r="AD2031" s="28" t="str">
        <f t="shared" si="9"/>
        <v>Gender - Male;Gender - Male;</v>
      </c>
      <c r="AG2031" s="28" t="str">
        <f t="shared" ref="AG2031:AL2031" si="12189">IFERROR(IF(FIND(AG$1,$F2031)&gt;1,AG$1,""),"")</f>
        <v/>
      </c>
      <c r="AH2031" s="28" t="str">
        <f t="shared" si="12189"/>
        <v/>
      </c>
      <c r="AI2031" s="28" t="str">
        <f t="shared" si="12189"/>
        <v/>
      </c>
      <c r="AJ2031" s="28" t="str">
        <f t="shared" si="12189"/>
        <v/>
      </c>
      <c r="AK2031" s="28" t="str">
        <f t="shared" si="12189"/>
        <v/>
      </c>
      <c r="AL2031" s="28" t="str">
        <f t="shared" si="12189"/>
        <v/>
      </c>
      <c r="AM2031" s="28" t="str">
        <f t="shared" si="11"/>
        <v/>
      </c>
      <c r="AN2031" s="28" t="str">
        <f t="shared" ref="AN2031:AQ2031" si="12190">IFERROR(IF(FIND(AN$1,$F2031)&gt;1,"Status - LGBT",""),"")</f>
        <v/>
      </c>
      <c r="AO2031" s="28" t="str">
        <f t="shared" si="12190"/>
        <v/>
      </c>
      <c r="AP2031" s="28" t="str">
        <f t="shared" si="12190"/>
        <v/>
      </c>
      <c r="AQ2031" s="28" t="str">
        <f t="shared" si="12190"/>
        <v/>
      </c>
      <c r="AR2031" s="28" t="str">
        <f t="shared" ref="AR2031:AV2031" si="12191">IFERROR(IF(FIND(AR$1,$F2031)&gt;1,"BME",""),"")</f>
        <v/>
      </c>
      <c r="AS2031" s="28" t="str">
        <f t="shared" si="12191"/>
        <v/>
      </c>
      <c r="AT2031" s="28" t="str">
        <f t="shared" si="12191"/>
        <v/>
      </c>
      <c r="AU2031" s="28" t="str">
        <f t="shared" si="12191"/>
        <v/>
      </c>
      <c r="AV2031" s="28" t="str">
        <f t="shared" si="12191"/>
        <v>BME</v>
      </c>
      <c r="AW2031" s="28" t="str">
        <f t="shared" ref="AW2031:BC2031" si="12192">IFERROR(IF(FIND(AW$1,$F2031)&gt;1,AW$1,""),"")</f>
        <v/>
      </c>
      <c r="AX2031" s="28" t="str">
        <f t="shared" si="12192"/>
        <v/>
      </c>
      <c r="AY2031" s="28" t="str">
        <f t="shared" si="12192"/>
        <v/>
      </c>
      <c r="AZ2031" s="28" t="str">
        <f t="shared" si="12192"/>
        <v/>
      </c>
      <c r="BA2031" s="28" t="str">
        <f t="shared" si="12192"/>
        <v/>
      </c>
      <c r="BB2031" s="28" t="str">
        <f t="shared" si="12192"/>
        <v/>
      </c>
      <c r="BC2031" s="28" t="str">
        <f t="shared" si="12192"/>
        <v/>
      </c>
      <c r="BD2031" s="28" t="str">
        <f t="shared" si="15"/>
        <v>BME;</v>
      </c>
      <c r="BG2031" s="2" t="s">
        <v>13500</v>
      </c>
      <c r="BJ2031" s="28" t="str">
        <f t="shared" si="16"/>
        <v/>
      </c>
      <c r="BK2031" s="28" t="str">
        <f t="shared" si="17"/>
        <v/>
      </c>
      <c r="BL2031" s="2" t="s">
        <v>1350</v>
      </c>
      <c r="BM2031" s="2" t="s">
        <v>98</v>
      </c>
      <c r="BU2031" s="47" t="s">
        <v>19939</v>
      </c>
      <c r="BV2031" s="18"/>
      <c r="BW2031" s="47"/>
      <c r="BX2031" s="47" t="s">
        <v>20198</v>
      </c>
      <c r="BY2031" s="42" t="str">
        <f t="shared" si="18"/>
        <v>Gender - Male;Gender - Male;;BME;;Leeds;Armley;</v>
      </c>
      <c r="BZ2031" s="73"/>
    </row>
    <row r="2032" spans="1:78" ht="15">
      <c r="A2032" s="10" t="s">
        <v>51</v>
      </c>
      <c r="B2032" s="28">
        <f>VLOOKUP(A2032,Organisations!$A$2:$B$7,2,FALSE)</f>
        <v>4</v>
      </c>
      <c r="C2032" s="23" t="s">
        <v>13502</v>
      </c>
      <c r="D2032" s="23" t="s">
        <v>13503</v>
      </c>
      <c r="E2032" s="28" t="str">
        <f t="shared" si="0"/>
        <v>We are a group of disabled people (any disability) aged between 18 and 65 in Northwest Leeds, Ilkley and surrounding are</v>
      </c>
      <c r="F2032" s="10" t="s">
        <v>13505</v>
      </c>
      <c r="G2032" s="10" t="s">
        <v>68</v>
      </c>
      <c r="H2032" s="11"/>
      <c r="K2032" s="30" t="s">
        <v>13506</v>
      </c>
      <c r="L2032" s="10" t="s">
        <v>13507</v>
      </c>
      <c r="M2032" s="28" t="str">
        <f t="shared" ref="M2032:Q2032" si="12193">IFERROR(IF(FIND(M$1,$F2032)&gt;1,"Age - Children",""),"")</f>
        <v/>
      </c>
      <c r="N2032" s="28" t="str">
        <f t="shared" si="12193"/>
        <v/>
      </c>
      <c r="O2032" s="28" t="str">
        <f t="shared" si="12193"/>
        <v/>
      </c>
      <c r="P2032" s="28" t="str">
        <f t="shared" si="12193"/>
        <v/>
      </c>
      <c r="Q2032" s="28" t="str">
        <f t="shared" si="12193"/>
        <v/>
      </c>
      <c r="R2032" s="28" t="str">
        <f t="shared" ref="R2032:T2032" si="12194">IFERROR(IF(FIND(R$1,$F2032)&gt;1,"Age - Elderly",""),"")</f>
        <v/>
      </c>
      <c r="S2032" s="28" t="str">
        <f t="shared" si="12194"/>
        <v/>
      </c>
      <c r="T2032" s="28" t="str">
        <f t="shared" si="12194"/>
        <v/>
      </c>
      <c r="U2032" s="28" t="str">
        <f t="shared" si="3"/>
        <v/>
      </c>
      <c r="V2032" s="28" t="str">
        <f t="shared" si="4"/>
        <v>Status - disabled</v>
      </c>
      <c r="X2032" s="28" t="str">
        <f t="shared" si="5"/>
        <v/>
      </c>
      <c r="Y2032" s="28" t="str">
        <f t="shared" si="6"/>
        <v/>
      </c>
      <c r="Z2032" s="28" t="str">
        <f t="shared" si="7"/>
        <v>Gender - Male</v>
      </c>
      <c r="AB2032" s="28" t="str">
        <f t="shared" si="8"/>
        <v/>
      </c>
      <c r="AD2032" s="28" t="str">
        <f t="shared" si="9"/>
        <v>Gender - Male;</v>
      </c>
      <c r="AG2032" s="28" t="str">
        <f t="shared" ref="AG2032:AL2032" si="12195">IFERROR(IF(FIND(AG$1,$F2032)&gt;1,AG$1,""),"")</f>
        <v/>
      </c>
      <c r="AH2032" s="28" t="str">
        <f t="shared" si="12195"/>
        <v/>
      </c>
      <c r="AI2032" s="28" t="str">
        <f t="shared" si="12195"/>
        <v/>
      </c>
      <c r="AJ2032" s="28" t="str">
        <f t="shared" si="12195"/>
        <v/>
      </c>
      <c r="AK2032" s="28" t="str">
        <f t="shared" si="12195"/>
        <v/>
      </c>
      <c r="AL2032" s="28" t="str">
        <f t="shared" si="12195"/>
        <v/>
      </c>
      <c r="AM2032" s="28" t="str">
        <f t="shared" si="11"/>
        <v/>
      </c>
      <c r="AN2032" s="28" t="str">
        <f t="shared" ref="AN2032:AQ2032" si="12196">IFERROR(IF(FIND(AN$1,$F2032)&gt;1,"Status - LGBT",""),"")</f>
        <v/>
      </c>
      <c r="AO2032" s="28" t="str">
        <f t="shared" si="12196"/>
        <v/>
      </c>
      <c r="AP2032" s="28" t="str">
        <f t="shared" si="12196"/>
        <v/>
      </c>
      <c r="AQ2032" s="28" t="str">
        <f t="shared" si="12196"/>
        <v/>
      </c>
      <c r="AR2032" s="28" t="str">
        <f t="shared" ref="AR2032:AV2032" si="12197">IFERROR(IF(FIND(AR$1,$F2032)&gt;1,"BME",""),"")</f>
        <v/>
      </c>
      <c r="AS2032" s="28" t="str">
        <f t="shared" si="12197"/>
        <v/>
      </c>
      <c r="AT2032" s="28" t="str">
        <f t="shared" si="12197"/>
        <v/>
      </c>
      <c r="AU2032" s="28" t="str">
        <f t="shared" si="12197"/>
        <v/>
      </c>
      <c r="AV2032" s="28" t="str">
        <f t="shared" si="12197"/>
        <v/>
      </c>
      <c r="AW2032" s="28" t="str">
        <f t="shared" ref="AW2032:BC2032" si="12198">IFERROR(IF(FIND(AW$1,$F2032)&gt;1,AW$1,""),"")</f>
        <v/>
      </c>
      <c r="AX2032" s="28" t="str">
        <f t="shared" si="12198"/>
        <v/>
      </c>
      <c r="AY2032" s="28" t="str">
        <f t="shared" si="12198"/>
        <v/>
      </c>
      <c r="AZ2032" s="28" t="str">
        <f t="shared" si="12198"/>
        <v/>
      </c>
      <c r="BA2032" s="28" t="str">
        <f t="shared" si="12198"/>
        <v/>
      </c>
      <c r="BB2032" s="28" t="str">
        <f t="shared" si="12198"/>
        <v/>
      </c>
      <c r="BC2032" s="28" t="str">
        <f t="shared" si="12198"/>
        <v/>
      </c>
      <c r="BD2032" s="28" t="str">
        <f t="shared" si="15"/>
        <v/>
      </c>
      <c r="BG2032" s="2" t="s">
        <v>13508</v>
      </c>
      <c r="BJ2032" s="28" t="str">
        <f t="shared" si="16"/>
        <v/>
      </c>
      <c r="BK2032" s="28" t="str">
        <f t="shared" si="17"/>
        <v/>
      </c>
      <c r="BL2032" s="2" t="s">
        <v>20199</v>
      </c>
      <c r="BM2032" s="2" t="s">
        <v>98</v>
      </c>
      <c r="BU2032" s="50" t="s">
        <v>20200</v>
      </c>
      <c r="BV2032" s="12"/>
      <c r="BW2032" s="50"/>
      <c r="BX2032" s="50" t="s">
        <v>20201</v>
      </c>
      <c r="BY2032" s="42" t="str">
        <f t="shared" si="18"/>
        <v>Status - disabled;Gender - Male;;Guiseley;Rawdon;Kirkst;Otley;Yeadon;</v>
      </c>
      <c r="BZ2032" s="72"/>
    </row>
    <row r="2033" spans="1:78" ht="15">
      <c r="A2033" s="16" t="s">
        <v>51</v>
      </c>
      <c r="B2033" s="28">
        <f>VLOOKUP(A2033,Organisations!$A$2:$B$7,2,FALSE)</f>
        <v>4</v>
      </c>
      <c r="C2033" s="16" t="s">
        <v>13510</v>
      </c>
      <c r="D2033" s="16" t="s">
        <v>13511</v>
      </c>
      <c r="E2033" s="28" t="str">
        <f t="shared" si="0"/>
        <v>To advance the education of the general public in the Drighlington Metropolitan District of Leeds and the surrounding ar</v>
      </c>
      <c r="F2033" s="16" t="s">
        <v>13513</v>
      </c>
      <c r="G2033" s="16" t="s">
        <v>68</v>
      </c>
      <c r="H2033" s="17"/>
      <c r="K2033" s="26" t="s">
        <v>13514</v>
      </c>
      <c r="L2033" s="16" t="s">
        <v>13515</v>
      </c>
      <c r="M2033" s="28" t="str">
        <f t="shared" ref="M2033:Q2033" si="12199">IFERROR(IF(FIND(M$1,$F2033)&gt;1,"Age - Children",""),"")</f>
        <v/>
      </c>
      <c r="N2033" s="28" t="str">
        <f t="shared" si="12199"/>
        <v/>
      </c>
      <c r="O2033" s="28" t="str">
        <f t="shared" si="12199"/>
        <v/>
      </c>
      <c r="P2033" s="28" t="str">
        <f t="shared" si="12199"/>
        <v/>
      </c>
      <c r="Q2033" s="28" t="str">
        <f t="shared" si="12199"/>
        <v/>
      </c>
      <c r="R2033" s="28" t="str">
        <f t="shared" ref="R2033:T2033" si="12200">IFERROR(IF(FIND(R$1,$F2033)&gt;1,"Age - Elderly",""),"")</f>
        <v/>
      </c>
      <c r="S2033" s="28" t="str">
        <f t="shared" si="12200"/>
        <v/>
      </c>
      <c r="T2033" s="28" t="str">
        <f t="shared" si="12200"/>
        <v/>
      </c>
      <c r="U2033" s="28" t="str">
        <f t="shared" si="3"/>
        <v/>
      </c>
      <c r="V2033" s="28" t="str">
        <f t="shared" si="4"/>
        <v/>
      </c>
      <c r="X2033" s="28" t="str">
        <f t="shared" si="5"/>
        <v/>
      </c>
      <c r="Y2033" s="28" t="str">
        <f t="shared" si="6"/>
        <v/>
      </c>
      <c r="Z2033" s="28" t="str">
        <f t="shared" si="7"/>
        <v/>
      </c>
      <c r="AB2033" s="28" t="str">
        <f t="shared" si="8"/>
        <v/>
      </c>
      <c r="AD2033" s="28" t="str">
        <f t="shared" si="9"/>
        <v/>
      </c>
      <c r="AG2033" s="28" t="str">
        <f t="shared" ref="AG2033:AL2033" si="12201">IFERROR(IF(FIND(AG$1,$F2033)&gt;1,AG$1,""),"")</f>
        <v/>
      </c>
      <c r="AH2033" s="28" t="str">
        <f t="shared" si="12201"/>
        <v/>
      </c>
      <c r="AI2033" s="28" t="str">
        <f t="shared" si="12201"/>
        <v/>
      </c>
      <c r="AJ2033" s="28" t="str">
        <f t="shared" si="12201"/>
        <v/>
      </c>
      <c r="AK2033" s="28" t="str">
        <f t="shared" si="12201"/>
        <v/>
      </c>
      <c r="AL2033" s="28" t="str">
        <f t="shared" si="12201"/>
        <v/>
      </c>
      <c r="AM2033" s="28" t="str">
        <f t="shared" si="11"/>
        <v/>
      </c>
      <c r="AN2033" s="28" t="str">
        <f t="shared" ref="AN2033:AQ2033" si="12202">IFERROR(IF(FIND(AN$1,$F2033)&gt;1,"Status - LGBT",""),"")</f>
        <v/>
      </c>
      <c r="AO2033" s="28" t="str">
        <f t="shared" si="12202"/>
        <v/>
      </c>
      <c r="AP2033" s="28" t="str">
        <f t="shared" si="12202"/>
        <v/>
      </c>
      <c r="AQ2033" s="28" t="str">
        <f t="shared" si="12202"/>
        <v/>
      </c>
      <c r="AR2033" s="28" t="str">
        <f t="shared" ref="AR2033:AV2033" si="12203">IFERROR(IF(FIND(AR$1,$F2033)&gt;1,"BME",""),"")</f>
        <v/>
      </c>
      <c r="AS2033" s="28" t="str">
        <f t="shared" si="12203"/>
        <v/>
      </c>
      <c r="AT2033" s="28" t="str">
        <f t="shared" si="12203"/>
        <v/>
      </c>
      <c r="AU2033" s="28" t="str">
        <f t="shared" si="12203"/>
        <v/>
      </c>
      <c r="AV2033" s="28" t="str">
        <f t="shared" si="12203"/>
        <v/>
      </c>
      <c r="AW2033" s="28" t="str">
        <f t="shared" ref="AW2033:BC2033" si="12204">IFERROR(IF(FIND(AW$1,$F2033)&gt;1,AW$1,""),"")</f>
        <v/>
      </c>
      <c r="AX2033" s="28" t="str">
        <f t="shared" si="12204"/>
        <v/>
      </c>
      <c r="AY2033" s="28" t="str">
        <f t="shared" si="12204"/>
        <v/>
      </c>
      <c r="AZ2033" s="28" t="str">
        <f t="shared" si="12204"/>
        <v/>
      </c>
      <c r="BA2033" s="28" t="str">
        <f t="shared" si="12204"/>
        <v/>
      </c>
      <c r="BB2033" s="28" t="str">
        <f t="shared" si="12204"/>
        <v/>
      </c>
      <c r="BC2033" s="28" t="str">
        <f t="shared" si="12204"/>
        <v/>
      </c>
      <c r="BD2033" s="28" t="str">
        <f t="shared" si="15"/>
        <v/>
      </c>
      <c r="BG2033" s="2" t="s">
        <v>13516</v>
      </c>
      <c r="BJ2033" s="28" t="str">
        <f t="shared" si="16"/>
        <v/>
      </c>
      <c r="BK2033" s="28" t="str">
        <f t="shared" si="17"/>
        <v/>
      </c>
      <c r="BL2033" s="2" t="s">
        <v>20202</v>
      </c>
      <c r="BM2033" s="2" t="s">
        <v>98</v>
      </c>
      <c r="BU2033" s="47" t="s">
        <v>95</v>
      </c>
      <c r="BV2033" s="18"/>
      <c r="BW2033" s="47"/>
      <c r="BX2033" s="47" t="s">
        <v>19839</v>
      </c>
      <c r="BY2033" s="42" t="str">
        <f t="shared" si="18"/>
        <v>Leeds;</v>
      </c>
      <c r="BZ2033" s="73"/>
    </row>
    <row r="2034" spans="1:78" ht="15">
      <c r="A2034" s="10" t="s">
        <v>51</v>
      </c>
      <c r="B2034" s="28">
        <f>VLOOKUP(A2034,Organisations!$A$2:$B$7,2,FALSE)</f>
        <v>4</v>
      </c>
      <c r="C2034" s="10" t="s">
        <v>13517</v>
      </c>
      <c r="D2034" s="10" t="s">
        <v>13518</v>
      </c>
      <c r="E2034" s="28" t="str">
        <f t="shared" si="0"/>
        <v>Conservation and preservation of commonland; protect Green belt land; preservation of footpaths, bridleways, public righ</v>
      </c>
      <c r="F2034" s="10" t="s">
        <v>13520</v>
      </c>
      <c r="G2034" s="10" t="s">
        <v>68</v>
      </c>
      <c r="H2034" s="11"/>
      <c r="K2034" s="30" t="s">
        <v>13521</v>
      </c>
      <c r="L2034" s="12"/>
      <c r="M2034" s="28" t="str">
        <f t="shared" ref="M2034:Q2034" si="12205">IFERROR(IF(FIND(M$1,$F2034)&gt;1,"Age - Children",""),"")</f>
        <v/>
      </c>
      <c r="N2034" s="28" t="str">
        <f t="shared" si="12205"/>
        <v/>
      </c>
      <c r="O2034" s="28" t="str">
        <f t="shared" si="12205"/>
        <v/>
      </c>
      <c r="P2034" s="28" t="str">
        <f t="shared" si="12205"/>
        <v/>
      </c>
      <c r="Q2034" s="28" t="str">
        <f t="shared" si="12205"/>
        <v/>
      </c>
      <c r="R2034" s="28" t="str">
        <f t="shared" ref="R2034:T2034" si="12206">IFERROR(IF(FIND(R$1,$F2034)&gt;1,"Age - Elderly",""),"")</f>
        <v/>
      </c>
      <c r="S2034" s="28" t="str">
        <f t="shared" si="12206"/>
        <v/>
      </c>
      <c r="T2034" s="28" t="str">
        <f t="shared" si="12206"/>
        <v/>
      </c>
      <c r="U2034" s="28" t="str">
        <f t="shared" si="3"/>
        <v/>
      </c>
      <c r="V2034" s="28" t="str">
        <f t="shared" si="4"/>
        <v/>
      </c>
      <c r="X2034" s="28" t="str">
        <f t="shared" si="5"/>
        <v/>
      </c>
      <c r="Y2034" s="28" t="str">
        <f t="shared" si="6"/>
        <v/>
      </c>
      <c r="Z2034" s="28" t="str">
        <f t="shared" si="7"/>
        <v/>
      </c>
      <c r="AB2034" s="28" t="str">
        <f t="shared" si="8"/>
        <v/>
      </c>
      <c r="AD2034" s="28" t="str">
        <f t="shared" si="9"/>
        <v/>
      </c>
      <c r="AG2034" s="28" t="str">
        <f t="shared" ref="AG2034:AL2034" si="12207">IFERROR(IF(FIND(AG$1,$F2034)&gt;1,AG$1,""),"")</f>
        <v/>
      </c>
      <c r="AH2034" s="28" t="str">
        <f t="shared" si="12207"/>
        <v/>
      </c>
      <c r="AI2034" s="28" t="str">
        <f t="shared" si="12207"/>
        <v/>
      </c>
      <c r="AJ2034" s="28" t="str">
        <f t="shared" si="12207"/>
        <v/>
      </c>
      <c r="AK2034" s="28" t="str">
        <f t="shared" si="12207"/>
        <v/>
      </c>
      <c r="AL2034" s="28" t="str">
        <f t="shared" si="12207"/>
        <v/>
      </c>
      <c r="AM2034" s="28" t="str">
        <f t="shared" si="11"/>
        <v/>
      </c>
      <c r="AN2034" s="28" t="str">
        <f t="shared" ref="AN2034:AQ2034" si="12208">IFERROR(IF(FIND(AN$1,$F2034)&gt;1,"Status - LGBT",""),"")</f>
        <v/>
      </c>
      <c r="AO2034" s="28" t="str">
        <f t="shared" si="12208"/>
        <v/>
      </c>
      <c r="AP2034" s="28" t="str">
        <f t="shared" si="12208"/>
        <v/>
      </c>
      <c r="AQ2034" s="28" t="str">
        <f t="shared" si="12208"/>
        <v/>
      </c>
      <c r="AR2034" s="28" t="str">
        <f t="shared" ref="AR2034:AV2034" si="12209">IFERROR(IF(FIND(AR$1,$F2034)&gt;1,"BME",""),"")</f>
        <v/>
      </c>
      <c r="AS2034" s="28" t="str">
        <f t="shared" si="12209"/>
        <v/>
      </c>
      <c r="AT2034" s="28" t="str">
        <f t="shared" si="12209"/>
        <v/>
      </c>
      <c r="AU2034" s="28" t="str">
        <f t="shared" si="12209"/>
        <v/>
      </c>
      <c r="AV2034" s="28" t="str">
        <f t="shared" si="12209"/>
        <v/>
      </c>
      <c r="AW2034" s="28" t="str">
        <f t="shared" ref="AW2034:BC2034" si="12210">IFERROR(IF(FIND(AW$1,$F2034)&gt;1,AW$1,""),"")</f>
        <v/>
      </c>
      <c r="AX2034" s="28" t="str">
        <f t="shared" si="12210"/>
        <v/>
      </c>
      <c r="AY2034" s="28" t="str">
        <f t="shared" si="12210"/>
        <v/>
      </c>
      <c r="AZ2034" s="28" t="str">
        <f t="shared" si="12210"/>
        <v/>
      </c>
      <c r="BA2034" s="28" t="str">
        <f t="shared" si="12210"/>
        <v/>
      </c>
      <c r="BB2034" s="28" t="str">
        <f t="shared" si="12210"/>
        <v/>
      </c>
      <c r="BC2034" s="28" t="str">
        <f t="shared" si="12210"/>
        <v/>
      </c>
      <c r="BD2034" s="28" t="str">
        <f t="shared" si="15"/>
        <v/>
      </c>
      <c r="BG2034" s="2" t="s">
        <v>13522</v>
      </c>
      <c r="BJ2034" s="28" t="str">
        <f t="shared" si="16"/>
        <v/>
      </c>
      <c r="BK2034" s="28" t="str">
        <f t="shared" si="17"/>
        <v/>
      </c>
      <c r="BL2034" s="2" t="s">
        <v>20203</v>
      </c>
      <c r="BM2034" s="2" t="s">
        <v>98</v>
      </c>
      <c r="BU2034" s="12"/>
      <c r="BV2034" s="12"/>
      <c r="BW2034" s="50"/>
      <c r="BX2034" s="50" t="s">
        <v>145</v>
      </c>
      <c r="BY2034" s="42" t="str">
        <f t="shared" si="18"/>
        <v/>
      </c>
      <c r="BZ2034" s="72"/>
    </row>
    <row r="2035" spans="1:78" ht="15">
      <c r="A2035" s="16" t="s">
        <v>51</v>
      </c>
      <c r="B2035" s="28">
        <f>VLOOKUP(A2035,Organisations!$A$2:$B$7,2,FALSE)</f>
        <v>4</v>
      </c>
      <c r="C2035" s="16" t="s">
        <v>13524</v>
      </c>
      <c r="D2035" s="16" t="s">
        <v>13525</v>
      </c>
      <c r="E2035" s="28" t="str">
        <f t="shared" si="0"/>
        <v>We aim to develop the interests of young people so that they may take a constructive place in society. Activities from r</v>
      </c>
      <c r="F2035" s="16" t="s">
        <v>13527</v>
      </c>
      <c r="G2035" s="16" t="s">
        <v>68</v>
      </c>
      <c r="H2035" s="54"/>
      <c r="K2035" s="26" t="s">
        <v>13528</v>
      </c>
      <c r="L2035" s="18"/>
      <c r="M2035" s="28" t="str">
        <f t="shared" ref="M2035:Q2035" si="12211">IFERROR(IF(FIND(M$1,$F2035)&gt;1,"Age - Children",""),"")</f>
        <v/>
      </c>
      <c r="N2035" s="28" t="str">
        <f t="shared" si="12211"/>
        <v/>
      </c>
      <c r="O2035" s="28" t="str">
        <f t="shared" si="12211"/>
        <v/>
      </c>
      <c r="P2035" s="28" t="str">
        <f t="shared" si="12211"/>
        <v/>
      </c>
      <c r="Q2035" s="28" t="str">
        <f t="shared" si="12211"/>
        <v/>
      </c>
      <c r="R2035" s="28" t="str">
        <f t="shared" ref="R2035:T2035" si="12212">IFERROR(IF(FIND(R$1,$F2035)&gt;1,"Age - Elderly",""),"")</f>
        <v/>
      </c>
      <c r="S2035" s="28" t="str">
        <f t="shared" si="12212"/>
        <v/>
      </c>
      <c r="T2035" s="28" t="str">
        <f t="shared" si="12212"/>
        <v/>
      </c>
      <c r="U2035" s="28" t="str">
        <f t="shared" si="3"/>
        <v/>
      </c>
      <c r="V2035" s="28" t="str">
        <f t="shared" si="4"/>
        <v/>
      </c>
      <c r="X2035" s="28" t="str">
        <f t="shared" si="5"/>
        <v/>
      </c>
      <c r="Y2035" s="28" t="str">
        <f t="shared" si="6"/>
        <v/>
      </c>
      <c r="Z2035" s="28" t="str">
        <f t="shared" si="7"/>
        <v/>
      </c>
      <c r="AB2035" s="28" t="str">
        <f t="shared" si="8"/>
        <v/>
      </c>
      <c r="AD2035" s="28" t="str">
        <f t="shared" si="9"/>
        <v/>
      </c>
      <c r="AG2035" s="28" t="str">
        <f t="shared" ref="AG2035:AL2035" si="12213">IFERROR(IF(FIND(AG$1,$F2035)&gt;1,AG$1,""),"")</f>
        <v/>
      </c>
      <c r="AH2035" s="28" t="str">
        <f t="shared" si="12213"/>
        <v/>
      </c>
      <c r="AI2035" s="28" t="str">
        <f t="shared" si="12213"/>
        <v/>
      </c>
      <c r="AJ2035" s="28" t="str">
        <f t="shared" si="12213"/>
        <v/>
      </c>
      <c r="AK2035" s="28" t="str">
        <f t="shared" si="12213"/>
        <v/>
      </c>
      <c r="AL2035" s="28" t="str">
        <f t="shared" si="12213"/>
        <v/>
      </c>
      <c r="AM2035" s="28" t="str">
        <f t="shared" si="11"/>
        <v/>
      </c>
      <c r="AN2035" s="28" t="str">
        <f t="shared" ref="AN2035:AQ2035" si="12214">IFERROR(IF(FIND(AN$1,$F2035)&gt;1,"Status - LGBT",""),"")</f>
        <v/>
      </c>
      <c r="AO2035" s="28" t="str">
        <f t="shared" si="12214"/>
        <v/>
      </c>
      <c r="AP2035" s="28" t="str">
        <f t="shared" si="12214"/>
        <v/>
      </c>
      <c r="AQ2035" s="28" t="str">
        <f t="shared" si="12214"/>
        <v/>
      </c>
      <c r="AR2035" s="28" t="str">
        <f t="shared" ref="AR2035:AV2035" si="12215">IFERROR(IF(FIND(AR$1,$F2035)&gt;1,"BME",""),"")</f>
        <v/>
      </c>
      <c r="AS2035" s="28" t="str">
        <f t="shared" si="12215"/>
        <v/>
      </c>
      <c r="AT2035" s="28" t="str">
        <f t="shared" si="12215"/>
        <v/>
      </c>
      <c r="AU2035" s="28" t="str">
        <f t="shared" si="12215"/>
        <v/>
      </c>
      <c r="AV2035" s="28" t="str">
        <f t="shared" si="12215"/>
        <v/>
      </c>
      <c r="AW2035" s="28" t="str">
        <f t="shared" ref="AW2035:BC2035" si="12216">IFERROR(IF(FIND(AW$1,$F2035)&gt;1,AW$1,""),"")</f>
        <v/>
      </c>
      <c r="AX2035" s="28" t="str">
        <f t="shared" si="12216"/>
        <v/>
      </c>
      <c r="AY2035" s="28" t="str">
        <f t="shared" si="12216"/>
        <v/>
      </c>
      <c r="AZ2035" s="28" t="str">
        <f t="shared" si="12216"/>
        <v/>
      </c>
      <c r="BA2035" s="28" t="str">
        <f t="shared" si="12216"/>
        <v/>
      </c>
      <c r="BB2035" s="28" t="str">
        <f t="shared" si="12216"/>
        <v/>
      </c>
      <c r="BC2035" s="28" t="str">
        <f t="shared" si="12216"/>
        <v/>
      </c>
      <c r="BD2035" s="28" t="str">
        <f t="shared" si="15"/>
        <v/>
      </c>
      <c r="BG2035" s="2" t="s">
        <v>13529</v>
      </c>
      <c r="BJ2035" s="28" t="str">
        <f t="shared" si="16"/>
        <v/>
      </c>
      <c r="BK2035" s="28" t="str">
        <f t="shared" si="17"/>
        <v/>
      </c>
      <c r="BL2035" s="2" t="s">
        <v>20204</v>
      </c>
      <c r="BM2035" s="2" t="s">
        <v>98</v>
      </c>
      <c r="BQ2035" s="2" t="s">
        <v>2863</v>
      </c>
      <c r="BU2035" s="47" t="s">
        <v>20205</v>
      </c>
      <c r="BV2035" s="18"/>
      <c r="BW2035" s="47"/>
      <c r="BX2035" s="47" t="s">
        <v>19825</v>
      </c>
      <c r="BY2035" s="42" t="str">
        <f t="shared" si="18"/>
        <v>Morley North;</v>
      </c>
      <c r="BZ2035" s="73"/>
    </row>
    <row r="2036" spans="1:78" ht="15">
      <c r="A2036" s="10" t="s">
        <v>51</v>
      </c>
      <c r="B2036" s="28">
        <f>VLOOKUP(A2036,Organisations!$A$2:$B$7,2,FALSE)</f>
        <v>4</v>
      </c>
      <c r="C2036" s="10" t="s">
        <v>13531</v>
      </c>
      <c r="D2036" s="10" t="s">
        <v>13531</v>
      </c>
      <c r="E2036" s="28" t="str">
        <f t="shared" si="0"/>
        <v>DrugTrain uses creative techniques to deliver fantastic training courses that professionals then put into practice to ma</v>
      </c>
      <c r="F2036" s="10" t="s">
        <v>13533</v>
      </c>
      <c r="G2036" s="10" t="s">
        <v>68</v>
      </c>
      <c r="H2036" s="11"/>
      <c r="K2036" s="30" t="s">
        <v>13534</v>
      </c>
      <c r="L2036" s="10" t="s">
        <v>13535</v>
      </c>
      <c r="M2036" s="28" t="str">
        <f t="shared" ref="M2036:Q2036" si="12217">IFERROR(IF(FIND(M$1,$F2036)&gt;1,"Age - Children",""),"")</f>
        <v/>
      </c>
      <c r="N2036" s="28" t="str">
        <f t="shared" si="12217"/>
        <v/>
      </c>
      <c r="O2036" s="28" t="str">
        <f t="shared" si="12217"/>
        <v/>
      </c>
      <c r="P2036" s="28" t="str">
        <f t="shared" si="12217"/>
        <v/>
      </c>
      <c r="Q2036" s="28" t="str">
        <f t="shared" si="12217"/>
        <v/>
      </c>
      <c r="R2036" s="28" t="str">
        <f t="shared" ref="R2036:T2036" si="12218">IFERROR(IF(FIND(R$1,$F2036)&gt;1,"Age - Elderly",""),"")</f>
        <v/>
      </c>
      <c r="S2036" s="28" t="str">
        <f t="shared" si="12218"/>
        <v/>
      </c>
      <c r="T2036" s="28" t="str">
        <f t="shared" si="12218"/>
        <v/>
      </c>
      <c r="U2036" s="28" t="str">
        <f t="shared" si="3"/>
        <v/>
      </c>
      <c r="V2036" s="28" t="str">
        <f t="shared" si="4"/>
        <v/>
      </c>
      <c r="X2036" s="28" t="str">
        <f t="shared" si="5"/>
        <v/>
      </c>
      <c r="Y2036" s="28" t="str">
        <f t="shared" si="6"/>
        <v/>
      </c>
      <c r="Z2036" s="28" t="str">
        <f t="shared" si="7"/>
        <v/>
      </c>
      <c r="AB2036" s="28" t="str">
        <f t="shared" si="8"/>
        <v/>
      </c>
      <c r="AD2036" s="28" t="str">
        <f t="shared" si="9"/>
        <v/>
      </c>
      <c r="AG2036" s="28" t="str">
        <f t="shared" ref="AG2036:AL2036" si="12219">IFERROR(IF(FIND(AG$1,$F2036)&gt;1,AG$1,""),"")</f>
        <v/>
      </c>
      <c r="AH2036" s="28" t="str">
        <f t="shared" si="12219"/>
        <v/>
      </c>
      <c r="AI2036" s="28" t="str">
        <f t="shared" si="12219"/>
        <v/>
      </c>
      <c r="AJ2036" s="28" t="str">
        <f t="shared" si="12219"/>
        <v/>
      </c>
      <c r="AK2036" s="28" t="str">
        <f t="shared" si="12219"/>
        <v/>
      </c>
      <c r="AL2036" s="28" t="str">
        <f t="shared" si="12219"/>
        <v/>
      </c>
      <c r="AM2036" s="28" t="str">
        <f t="shared" si="11"/>
        <v/>
      </c>
      <c r="AN2036" s="28" t="str">
        <f t="shared" ref="AN2036:AQ2036" si="12220">IFERROR(IF(FIND(AN$1,$F2036)&gt;1,"Status - LGBT",""),"")</f>
        <v/>
      </c>
      <c r="AO2036" s="28" t="str">
        <f t="shared" si="12220"/>
        <v/>
      </c>
      <c r="AP2036" s="28" t="str">
        <f t="shared" si="12220"/>
        <v/>
      </c>
      <c r="AQ2036" s="28" t="str">
        <f t="shared" si="12220"/>
        <v/>
      </c>
      <c r="AR2036" s="28" t="str">
        <f t="shared" ref="AR2036:AV2036" si="12221">IFERROR(IF(FIND(AR$1,$F2036)&gt;1,"BME",""),"")</f>
        <v/>
      </c>
      <c r="AS2036" s="28" t="str">
        <f t="shared" si="12221"/>
        <v/>
      </c>
      <c r="AT2036" s="28" t="str">
        <f t="shared" si="12221"/>
        <v/>
      </c>
      <c r="AU2036" s="28" t="str">
        <f t="shared" si="12221"/>
        <v/>
      </c>
      <c r="AV2036" s="28" t="str">
        <f t="shared" si="12221"/>
        <v/>
      </c>
      <c r="AW2036" s="28" t="str">
        <f t="shared" ref="AW2036:BC2036" si="12222">IFERROR(IF(FIND(AW$1,$F2036)&gt;1,AW$1,""),"")</f>
        <v/>
      </c>
      <c r="AX2036" s="28" t="str">
        <f t="shared" si="12222"/>
        <v/>
      </c>
      <c r="AY2036" s="28" t="str">
        <f t="shared" si="12222"/>
        <v/>
      </c>
      <c r="AZ2036" s="28" t="str">
        <f t="shared" si="12222"/>
        <v/>
      </c>
      <c r="BA2036" s="28" t="str">
        <f t="shared" si="12222"/>
        <v/>
      </c>
      <c r="BB2036" s="28" t="str">
        <f t="shared" si="12222"/>
        <v/>
      </c>
      <c r="BC2036" s="28" t="str">
        <f t="shared" si="12222"/>
        <v/>
      </c>
      <c r="BD2036" s="28" t="str">
        <f t="shared" si="15"/>
        <v/>
      </c>
      <c r="BG2036" s="2" t="s">
        <v>13536</v>
      </c>
      <c r="BJ2036" s="28" t="str">
        <f t="shared" si="16"/>
        <v/>
      </c>
      <c r="BK2036" s="28" t="str">
        <f t="shared" si="17"/>
        <v/>
      </c>
      <c r="BL2036" s="2" t="s">
        <v>20206</v>
      </c>
      <c r="BM2036" s="2" t="s">
        <v>98</v>
      </c>
      <c r="BU2036" s="50" t="s">
        <v>95</v>
      </c>
      <c r="BV2036" s="12"/>
      <c r="BW2036" s="50"/>
      <c r="BX2036" s="50" t="s">
        <v>20207</v>
      </c>
      <c r="BY2036" s="42" t="str">
        <f t="shared" si="18"/>
        <v>Leeds;</v>
      </c>
      <c r="BZ2036" s="72"/>
    </row>
    <row r="2037" spans="1:78" ht="15">
      <c r="A2037" s="16" t="s">
        <v>51</v>
      </c>
      <c r="B2037" s="28">
        <f>VLOOKUP(A2037,Organisations!$A$2:$B$7,2,FALSE)</f>
        <v>4</v>
      </c>
      <c r="C2037" s="16" t="s">
        <v>13538</v>
      </c>
      <c r="D2037" s="16" t="s">
        <v>13539</v>
      </c>
      <c r="E2037" s="28" t="str">
        <f t="shared" si="0"/>
        <v>The Dyslexia Institute is an educational charity founded in 1972 for the assessment and teaching of people with dyslexia</v>
      </c>
      <c r="F2037" s="16" t="s">
        <v>13541</v>
      </c>
      <c r="G2037" s="16" t="s">
        <v>68</v>
      </c>
      <c r="H2037" s="54"/>
      <c r="K2037" s="26" t="s">
        <v>13542</v>
      </c>
      <c r="L2037" s="16" t="s">
        <v>13543</v>
      </c>
      <c r="M2037" s="28" t="str">
        <f t="shared" ref="M2037:Q2037" si="12223">IFERROR(IF(FIND(M$1,$F2037)&gt;1,"Age - Children",""),"")</f>
        <v>Age - Children</v>
      </c>
      <c r="N2037" s="28" t="str">
        <f t="shared" si="12223"/>
        <v/>
      </c>
      <c r="O2037" s="28" t="str">
        <f t="shared" si="12223"/>
        <v/>
      </c>
      <c r="P2037" s="28" t="str">
        <f t="shared" si="12223"/>
        <v/>
      </c>
      <c r="Q2037" s="28" t="str">
        <f t="shared" si="12223"/>
        <v/>
      </c>
      <c r="R2037" s="28" t="str">
        <f t="shared" ref="R2037:T2037" si="12224">IFERROR(IF(FIND(R$1,$F2037)&gt;1,"Age - Elderly",""),"")</f>
        <v/>
      </c>
      <c r="S2037" s="28" t="str">
        <f t="shared" si="12224"/>
        <v/>
      </c>
      <c r="T2037" s="28" t="str">
        <f t="shared" si="12224"/>
        <v/>
      </c>
      <c r="U2037" s="28" t="str">
        <f t="shared" si="3"/>
        <v>Age - Children;</v>
      </c>
      <c r="V2037" s="28" t="str">
        <f t="shared" si="4"/>
        <v/>
      </c>
      <c r="X2037" s="28" t="str">
        <f t="shared" si="5"/>
        <v/>
      </c>
      <c r="Y2037" s="28" t="str">
        <f t="shared" si="6"/>
        <v/>
      </c>
      <c r="Z2037" s="28" t="str">
        <f t="shared" si="7"/>
        <v>Gender - Male</v>
      </c>
      <c r="AB2037" s="28" t="str">
        <f t="shared" si="8"/>
        <v/>
      </c>
      <c r="AD2037" s="28" t="str">
        <f t="shared" si="9"/>
        <v>Gender - Male;</v>
      </c>
      <c r="AG2037" s="28" t="str">
        <f t="shared" ref="AG2037:AL2037" si="12225">IFERROR(IF(FIND(AG$1,$F2037)&gt;1,AG$1,""),"")</f>
        <v/>
      </c>
      <c r="AH2037" s="28" t="str">
        <f t="shared" si="12225"/>
        <v/>
      </c>
      <c r="AI2037" s="28" t="str">
        <f t="shared" si="12225"/>
        <v/>
      </c>
      <c r="AJ2037" s="28" t="str">
        <f t="shared" si="12225"/>
        <v/>
      </c>
      <c r="AK2037" s="28" t="str">
        <f t="shared" si="12225"/>
        <v/>
      </c>
      <c r="AL2037" s="28" t="str">
        <f t="shared" si="12225"/>
        <v/>
      </c>
      <c r="AM2037" s="28" t="str">
        <f t="shared" si="11"/>
        <v/>
      </c>
      <c r="AN2037" s="28" t="str">
        <f t="shared" ref="AN2037:AQ2037" si="12226">IFERROR(IF(FIND(AN$1,$F2037)&gt;1,"Status - LGBT",""),"")</f>
        <v/>
      </c>
      <c r="AO2037" s="28" t="str">
        <f t="shared" si="12226"/>
        <v/>
      </c>
      <c r="AP2037" s="28" t="str">
        <f t="shared" si="12226"/>
        <v/>
      </c>
      <c r="AQ2037" s="28" t="str">
        <f t="shared" si="12226"/>
        <v/>
      </c>
      <c r="AR2037" s="28" t="str">
        <f t="shared" ref="AR2037:AV2037" si="12227">IFERROR(IF(FIND(AR$1,$F2037)&gt;1,"BME",""),"")</f>
        <v/>
      </c>
      <c r="AS2037" s="28" t="str">
        <f t="shared" si="12227"/>
        <v/>
      </c>
      <c r="AT2037" s="28" t="str">
        <f t="shared" si="12227"/>
        <v/>
      </c>
      <c r="AU2037" s="28" t="str">
        <f t="shared" si="12227"/>
        <v/>
      </c>
      <c r="AV2037" s="28" t="str">
        <f t="shared" si="12227"/>
        <v/>
      </c>
      <c r="AW2037" s="28" t="str">
        <f t="shared" ref="AW2037:BC2037" si="12228">IFERROR(IF(FIND(AW$1,$F2037)&gt;1,AW$1,""),"")</f>
        <v/>
      </c>
      <c r="AX2037" s="28" t="str">
        <f t="shared" si="12228"/>
        <v/>
      </c>
      <c r="AY2037" s="28" t="str">
        <f t="shared" si="12228"/>
        <v/>
      </c>
      <c r="AZ2037" s="28" t="str">
        <f t="shared" si="12228"/>
        <v/>
      </c>
      <c r="BA2037" s="28" t="str">
        <f t="shared" si="12228"/>
        <v/>
      </c>
      <c r="BB2037" s="28" t="str">
        <f t="shared" si="12228"/>
        <v/>
      </c>
      <c r="BC2037" s="28" t="str">
        <f t="shared" si="12228"/>
        <v/>
      </c>
      <c r="BD2037" s="28" t="str">
        <f t="shared" si="15"/>
        <v/>
      </c>
      <c r="BG2037" s="2" t="s">
        <v>13544</v>
      </c>
      <c r="BJ2037" s="28" t="str">
        <f t="shared" si="16"/>
        <v/>
      </c>
      <c r="BK2037" s="28" t="str">
        <f t="shared" si="17"/>
        <v/>
      </c>
      <c r="BL2037" s="2" t="s">
        <v>20208</v>
      </c>
      <c r="BM2037" s="2" t="s">
        <v>98</v>
      </c>
      <c r="BQ2037" s="2" t="s">
        <v>2863</v>
      </c>
      <c r="BU2037" s="47" t="s">
        <v>19866</v>
      </c>
      <c r="BV2037" s="18"/>
      <c r="BW2037" s="47"/>
      <c r="BX2037" s="47" t="s">
        <v>20209</v>
      </c>
      <c r="BY2037" s="42" t="str">
        <f t="shared" si="18"/>
        <v>Age - Children;;Gender - Male;;Leeds;City;Hunslet;</v>
      </c>
      <c r="BZ2037" s="73"/>
    </row>
    <row r="2038" spans="1:78" ht="15">
      <c r="A2038" s="10" t="s">
        <v>51</v>
      </c>
      <c r="B2038" s="28">
        <f>VLOOKUP(A2038,Organisations!$A$2:$B$7,2,FALSE)</f>
        <v>4</v>
      </c>
      <c r="C2038" s="10" t="s">
        <v>13545</v>
      </c>
      <c r="D2038" s="10" t="s">
        <v>13546</v>
      </c>
      <c r="E2038" s="28" t="str">
        <f t="shared" si="0"/>
        <v>The Church holds various activities and events including: flower arranging, house groups, banner group, men's social clu</v>
      </c>
      <c r="F2038" s="10" t="s">
        <v>13548</v>
      </c>
      <c r="G2038" s="10" t="s">
        <v>68</v>
      </c>
      <c r="H2038" s="53"/>
      <c r="K2038" s="30" t="s">
        <v>13549</v>
      </c>
      <c r="L2038" s="12"/>
      <c r="M2038" s="28" t="str">
        <f t="shared" ref="M2038:Q2038" si="12229">IFERROR(IF(FIND(M$1,$F2038)&gt;1,"Age - Children",""),"")</f>
        <v/>
      </c>
      <c r="N2038" s="28" t="str">
        <f t="shared" si="12229"/>
        <v/>
      </c>
      <c r="O2038" s="28" t="str">
        <f t="shared" si="12229"/>
        <v/>
      </c>
      <c r="P2038" s="28" t="str">
        <f t="shared" si="12229"/>
        <v/>
      </c>
      <c r="Q2038" s="28" t="str">
        <f t="shared" si="12229"/>
        <v/>
      </c>
      <c r="R2038" s="28" t="str">
        <f t="shared" ref="R2038:T2038" si="12230">IFERROR(IF(FIND(R$1,$F2038)&gt;1,"Age - Elderly",""),"")</f>
        <v/>
      </c>
      <c r="S2038" s="28" t="str">
        <f t="shared" si="12230"/>
        <v/>
      </c>
      <c r="T2038" s="28" t="str">
        <f t="shared" si="12230"/>
        <v/>
      </c>
      <c r="U2038" s="28" t="str">
        <f t="shared" si="3"/>
        <v/>
      </c>
      <c r="V2038" s="28" t="str">
        <f t="shared" si="4"/>
        <v/>
      </c>
      <c r="X2038" s="28" t="str">
        <f t="shared" si="5"/>
        <v/>
      </c>
      <c r="Y2038" s="28" t="str">
        <f t="shared" si="6"/>
        <v/>
      </c>
      <c r="Z2038" s="28" t="str">
        <f t="shared" si="7"/>
        <v>Gender - Male</v>
      </c>
      <c r="AB2038" s="28" t="str">
        <f t="shared" si="8"/>
        <v/>
      </c>
      <c r="AD2038" s="28" t="str">
        <f t="shared" si="9"/>
        <v>Gender - Male;</v>
      </c>
      <c r="AG2038" s="28" t="str">
        <f t="shared" ref="AG2038:AL2038" si="12231">IFERROR(IF(FIND(AG$1,$F2038)&gt;1,AG$1,""),"")</f>
        <v/>
      </c>
      <c r="AH2038" s="28" t="str">
        <f t="shared" si="12231"/>
        <v/>
      </c>
      <c r="AI2038" s="28" t="str">
        <f t="shared" si="12231"/>
        <v/>
      </c>
      <c r="AJ2038" s="28" t="str">
        <f t="shared" si="12231"/>
        <v/>
      </c>
      <c r="AK2038" s="28" t="str">
        <f t="shared" si="12231"/>
        <v/>
      </c>
      <c r="AL2038" s="28" t="str">
        <f t="shared" si="12231"/>
        <v/>
      </c>
      <c r="AM2038" s="28" t="str">
        <f t="shared" si="11"/>
        <v/>
      </c>
      <c r="AN2038" s="28" t="str">
        <f t="shared" ref="AN2038:AQ2038" si="12232">IFERROR(IF(FIND(AN$1,$F2038)&gt;1,"Status - LGBT",""),"")</f>
        <v/>
      </c>
      <c r="AO2038" s="28" t="str">
        <f t="shared" si="12232"/>
        <v/>
      </c>
      <c r="AP2038" s="28" t="str">
        <f t="shared" si="12232"/>
        <v/>
      </c>
      <c r="AQ2038" s="28" t="str">
        <f t="shared" si="12232"/>
        <v/>
      </c>
      <c r="AR2038" s="28" t="str">
        <f t="shared" ref="AR2038:AV2038" si="12233">IFERROR(IF(FIND(AR$1,$F2038)&gt;1,"BME",""),"")</f>
        <v/>
      </c>
      <c r="AS2038" s="28" t="str">
        <f t="shared" si="12233"/>
        <v/>
      </c>
      <c r="AT2038" s="28" t="str">
        <f t="shared" si="12233"/>
        <v/>
      </c>
      <c r="AU2038" s="28" t="str">
        <f t="shared" si="12233"/>
        <v/>
      </c>
      <c r="AV2038" s="28" t="str">
        <f t="shared" si="12233"/>
        <v/>
      </c>
      <c r="AW2038" s="28" t="str">
        <f t="shared" ref="AW2038:BC2038" si="12234">IFERROR(IF(FIND(AW$1,$F2038)&gt;1,AW$1,""),"")</f>
        <v/>
      </c>
      <c r="AX2038" s="28" t="str">
        <f t="shared" si="12234"/>
        <v/>
      </c>
      <c r="AY2038" s="28" t="str">
        <f t="shared" si="12234"/>
        <v/>
      </c>
      <c r="AZ2038" s="28" t="str">
        <f t="shared" si="12234"/>
        <v/>
      </c>
      <c r="BA2038" s="28" t="str">
        <f t="shared" si="12234"/>
        <v/>
      </c>
      <c r="BB2038" s="28" t="str">
        <f t="shared" si="12234"/>
        <v/>
      </c>
      <c r="BC2038" s="28" t="str">
        <f t="shared" si="12234"/>
        <v/>
      </c>
      <c r="BD2038" s="28" t="str">
        <f t="shared" si="15"/>
        <v/>
      </c>
      <c r="BG2038" s="2" t="s">
        <v>13550</v>
      </c>
      <c r="BJ2038" s="28" t="str">
        <f t="shared" si="16"/>
        <v/>
      </c>
      <c r="BK2038" s="28" t="str">
        <f t="shared" si="17"/>
        <v/>
      </c>
      <c r="BL2038" s="2" t="s">
        <v>20210</v>
      </c>
      <c r="BM2038" s="2" t="s">
        <v>98</v>
      </c>
      <c r="BT2038" s="2" t="s">
        <v>2863</v>
      </c>
      <c r="BU2038" s="50" t="s">
        <v>749</v>
      </c>
      <c r="BV2038" s="27"/>
      <c r="BW2038" s="50"/>
      <c r="BX2038" s="50" t="s">
        <v>19860</v>
      </c>
      <c r="BY2038" s="42" t="str">
        <f t="shared" si="18"/>
        <v>Gender - Male;;Harewood;</v>
      </c>
      <c r="BZ2038" s="72"/>
    </row>
    <row r="2039" spans="1:78" ht="15">
      <c r="A2039" s="16" t="s">
        <v>51</v>
      </c>
      <c r="B2039" s="28">
        <f>VLOOKUP(A2039,Organisations!$A$2:$B$7,2,FALSE)</f>
        <v>4</v>
      </c>
      <c r="C2039" s="16" t="s">
        <v>13551</v>
      </c>
      <c r="D2039" s="16" t="s">
        <v>13552</v>
      </c>
      <c r="E2039" s="28" t="str">
        <f t="shared" si="0"/>
        <v xml:space="preserve">Researching, recording and publishing the history of East Leeds and the management of the East Leeds Heritage Centre at </v>
      </c>
      <c r="F2039" s="16" t="s">
        <v>13554</v>
      </c>
      <c r="G2039" s="16" t="s">
        <v>68</v>
      </c>
      <c r="H2039" s="17"/>
      <c r="K2039" s="26" t="s">
        <v>13555</v>
      </c>
      <c r="L2039" s="16" t="s">
        <v>13556</v>
      </c>
      <c r="M2039" s="28" t="str">
        <f t="shared" ref="M2039:Q2039" si="12235">IFERROR(IF(FIND(M$1,$F2039)&gt;1,"Age - Children",""),"")</f>
        <v/>
      </c>
      <c r="N2039" s="28" t="str">
        <f t="shared" si="12235"/>
        <v/>
      </c>
      <c r="O2039" s="28" t="str">
        <f t="shared" si="12235"/>
        <v/>
      </c>
      <c r="P2039" s="28" t="str">
        <f t="shared" si="12235"/>
        <v/>
      </c>
      <c r="Q2039" s="28" t="str">
        <f t="shared" si="12235"/>
        <v/>
      </c>
      <c r="R2039" s="28" t="str">
        <f t="shared" ref="R2039:T2039" si="12236">IFERROR(IF(FIND(R$1,$F2039)&gt;1,"Age - Elderly",""),"")</f>
        <v/>
      </c>
      <c r="S2039" s="28" t="str">
        <f t="shared" si="12236"/>
        <v/>
      </c>
      <c r="T2039" s="28" t="str">
        <f t="shared" si="12236"/>
        <v/>
      </c>
      <c r="U2039" s="28" t="str">
        <f t="shared" si="3"/>
        <v/>
      </c>
      <c r="V2039" s="28" t="str">
        <f t="shared" si="4"/>
        <v/>
      </c>
      <c r="X2039" s="28" t="str">
        <f t="shared" si="5"/>
        <v/>
      </c>
      <c r="Y2039" s="28" t="str">
        <f t="shared" si="6"/>
        <v/>
      </c>
      <c r="Z2039" s="28" t="str">
        <f t="shared" si="7"/>
        <v>Gender - Male</v>
      </c>
      <c r="AB2039" s="28" t="str">
        <f t="shared" si="8"/>
        <v>Gender - Male</v>
      </c>
      <c r="AD2039" s="28" t="str">
        <f t="shared" si="9"/>
        <v>Gender - Male;Gender - Male;</v>
      </c>
      <c r="AG2039" s="28" t="str">
        <f t="shared" ref="AG2039:AL2039" si="12237">IFERROR(IF(FIND(AG$1,$F2039)&gt;1,AG$1,""),"")</f>
        <v/>
      </c>
      <c r="AH2039" s="28" t="str">
        <f t="shared" si="12237"/>
        <v/>
      </c>
      <c r="AI2039" s="28" t="str">
        <f t="shared" si="12237"/>
        <v/>
      </c>
      <c r="AJ2039" s="28" t="str">
        <f t="shared" si="12237"/>
        <v/>
      </c>
      <c r="AK2039" s="28" t="str">
        <f t="shared" si="12237"/>
        <v/>
      </c>
      <c r="AL2039" s="28" t="str">
        <f t="shared" si="12237"/>
        <v/>
      </c>
      <c r="AM2039" s="28" t="str">
        <f t="shared" si="11"/>
        <v/>
      </c>
      <c r="AN2039" s="28" t="str">
        <f t="shared" ref="AN2039:AQ2039" si="12238">IFERROR(IF(FIND(AN$1,$F2039)&gt;1,"Status - LGBT",""),"")</f>
        <v/>
      </c>
      <c r="AO2039" s="28" t="str">
        <f t="shared" si="12238"/>
        <v/>
      </c>
      <c r="AP2039" s="28" t="str">
        <f t="shared" si="12238"/>
        <v/>
      </c>
      <c r="AQ2039" s="28" t="str">
        <f t="shared" si="12238"/>
        <v/>
      </c>
      <c r="AR2039" s="28" t="str">
        <f t="shared" ref="AR2039:AV2039" si="12239">IFERROR(IF(FIND(AR$1,$F2039)&gt;1,"BME",""),"")</f>
        <v/>
      </c>
      <c r="AS2039" s="28" t="str">
        <f t="shared" si="12239"/>
        <v/>
      </c>
      <c r="AT2039" s="28" t="str">
        <f t="shared" si="12239"/>
        <v/>
      </c>
      <c r="AU2039" s="28" t="str">
        <f t="shared" si="12239"/>
        <v/>
      </c>
      <c r="AV2039" s="28" t="str">
        <f t="shared" si="12239"/>
        <v/>
      </c>
      <c r="AW2039" s="28" t="str">
        <f t="shared" ref="AW2039:BC2039" si="12240">IFERROR(IF(FIND(AW$1,$F2039)&gt;1,AW$1,""),"")</f>
        <v/>
      </c>
      <c r="AX2039" s="28" t="str">
        <f t="shared" si="12240"/>
        <v/>
      </c>
      <c r="AY2039" s="28" t="str">
        <f t="shared" si="12240"/>
        <v/>
      </c>
      <c r="AZ2039" s="28" t="str">
        <f t="shared" si="12240"/>
        <v/>
      </c>
      <c r="BA2039" s="28" t="str">
        <f t="shared" si="12240"/>
        <v/>
      </c>
      <c r="BB2039" s="28" t="str">
        <f t="shared" si="12240"/>
        <v/>
      </c>
      <c r="BC2039" s="28" t="str">
        <f t="shared" si="12240"/>
        <v/>
      </c>
      <c r="BD2039" s="28" t="str">
        <f t="shared" si="15"/>
        <v/>
      </c>
      <c r="BG2039" s="2" t="s">
        <v>13557</v>
      </c>
      <c r="BJ2039" s="28" t="str">
        <f t="shared" si="16"/>
        <v/>
      </c>
      <c r="BK2039" s="28" t="str">
        <f t="shared" si="17"/>
        <v/>
      </c>
      <c r="BL2039" s="2" t="s">
        <v>20211</v>
      </c>
      <c r="BM2039" s="2" t="s">
        <v>98</v>
      </c>
      <c r="BU2039" s="18"/>
      <c r="BV2039" s="18"/>
      <c r="BW2039" s="47"/>
      <c r="BX2039" s="47" t="s">
        <v>19839</v>
      </c>
      <c r="BY2039" s="42" t="str">
        <f t="shared" si="18"/>
        <v>Gender - Male;Gender - Male;;</v>
      </c>
      <c r="BZ2039" s="73"/>
    </row>
    <row r="2040" spans="1:78" ht="15">
      <c r="A2040" s="10" t="s">
        <v>51</v>
      </c>
      <c r="B2040" s="28">
        <f>VLOOKUP(A2040,Organisations!$A$2:$B$7,2,FALSE)</f>
        <v>4</v>
      </c>
      <c r="C2040" s="10" t="s">
        <v>13559</v>
      </c>
      <c r="D2040" s="10" t="s">
        <v>13559</v>
      </c>
      <c r="E2040" s="28" t="str">
        <f t="shared" si="0"/>
        <v>Electroville is a support organisation for the Third Sector, specialising in IT. We are also a social firm which means 5</v>
      </c>
      <c r="F2040" s="10" t="s">
        <v>13561</v>
      </c>
      <c r="G2040" s="10" t="s">
        <v>68</v>
      </c>
      <c r="H2040" s="11"/>
      <c r="K2040" s="30" t="s">
        <v>13562</v>
      </c>
      <c r="L2040" s="10" t="s">
        <v>13563</v>
      </c>
      <c r="M2040" s="28" t="str">
        <f t="shared" ref="M2040:Q2040" si="12241">IFERROR(IF(FIND(M$1,$F2040)&gt;1,"Age - Children",""),"")</f>
        <v/>
      </c>
      <c r="N2040" s="28" t="str">
        <f t="shared" si="12241"/>
        <v/>
      </c>
      <c r="O2040" s="28" t="str">
        <f t="shared" si="12241"/>
        <v/>
      </c>
      <c r="P2040" s="28" t="str">
        <f t="shared" si="12241"/>
        <v/>
      </c>
      <c r="Q2040" s="28" t="str">
        <f t="shared" si="12241"/>
        <v/>
      </c>
      <c r="R2040" s="28" t="str">
        <f t="shared" ref="R2040:T2040" si="12242">IFERROR(IF(FIND(R$1,$F2040)&gt;1,"Age - Elderly",""),"")</f>
        <v/>
      </c>
      <c r="S2040" s="28" t="str">
        <f t="shared" si="12242"/>
        <v/>
      </c>
      <c r="T2040" s="28" t="str">
        <f t="shared" si="12242"/>
        <v/>
      </c>
      <c r="U2040" s="28" t="str">
        <f t="shared" si="3"/>
        <v/>
      </c>
      <c r="V2040" s="28" t="str">
        <f t="shared" si="4"/>
        <v>Status - disabled</v>
      </c>
      <c r="X2040" s="28" t="str">
        <f t="shared" si="5"/>
        <v/>
      </c>
      <c r="Y2040" s="28" t="str">
        <f t="shared" si="6"/>
        <v/>
      </c>
      <c r="Z2040" s="28" t="str">
        <f t="shared" si="7"/>
        <v/>
      </c>
      <c r="AB2040" s="28" t="str">
        <f t="shared" si="8"/>
        <v/>
      </c>
      <c r="AD2040" s="28" t="str">
        <f t="shared" si="9"/>
        <v/>
      </c>
      <c r="AG2040" s="28" t="str">
        <f t="shared" ref="AG2040:AL2040" si="12243">IFERROR(IF(FIND(AG$1,$F2040)&gt;1,AG$1,""),"")</f>
        <v/>
      </c>
      <c r="AH2040" s="28" t="str">
        <f t="shared" si="12243"/>
        <v/>
      </c>
      <c r="AI2040" s="28" t="str">
        <f t="shared" si="12243"/>
        <v/>
      </c>
      <c r="AJ2040" s="28" t="str">
        <f t="shared" si="12243"/>
        <v/>
      </c>
      <c r="AK2040" s="28" t="str">
        <f t="shared" si="12243"/>
        <v/>
      </c>
      <c r="AL2040" s="28" t="str">
        <f t="shared" si="12243"/>
        <v/>
      </c>
      <c r="AM2040" s="28" t="str">
        <f t="shared" si="11"/>
        <v/>
      </c>
      <c r="AN2040" s="28" t="str">
        <f t="shared" ref="AN2040:AQ2040" si="12244">IFERROR(IF(FIND(AN$1,$F2040)&gt;1,"Status - LGBT",""),"")</f>
        <v/>
      </c>
      <c r="AO2040" s="28" t="str">
        <f t="shared" si="12244"/>
        <v/>
      </c>
      <c r="AP2040" s="28" t="str">
        <f t="shared" si="12244"/>
        <v/>
      </c>
      <c r="AQ2040" s="28" t="str">
        <f t="shared" si="12244"/>
        <v/>
      </c>
      <c r="AR2040" s="28" t="str">
        <f t="shared" ref="AR2040:AV2040" si="12245">IFERROR(IF(FIND(AR$1,$F2040)&gt;1,"BME",""),"")</f>
        <v/>
      </c>
      <c r="AS2040" s="28" t="str">
        <f t="shared" si="12245"/>
        <v/>
      </c>
      <c r="AT2040" s="28" t="str">
        <f t="shared" si="12245"/>
        <v/>
      </c>
      <c r="AU2040" s="28" t="str">
        <f t="shared" si="12245"/>
        <v/>
      </c>
      <c r="AV2040" s="28" t="str">
        <f t="shared" si="12245"/>
        <v/>
      </c>
      <c r="AW2040" s="28" t="str">
        <f t="shared" ref="AW2040:BC2040" si="12246">IFERROR(IF(FIND(AW$1,$F2040)&gt;1,AW$1,""),"")</f>
        <v/>
      </c>
      <c r="AX2040" s="28" t="str">
        <f t="shared" si="12246"/>
        <v/>
      </c>
      <c r="AY2040" s="28" t="str">
        <f t="shared" si="12246"/>
        <v/>
      </c>
      <c r="AZ2040" s="28" t="str">
        <f t="shared" si="12246"/>
        <v/>
      </c>
      <c r="BA2040" s="28" t="str">
        <f t="shared" si="12246"/>
        <v/>
      </c>
      <c r="BB2040" s="28" t="str">
        <f t="shared" si="12246"/>
        <v/>
      </c>
      <c r="BC2040" s="28" t="str">
        <f t="shared" si="12246"/>
        <v/>
      </c>
      <c r="BD2040" s="28" t="str">
        <f t="shared" si="15"/>
        <v/>
      </c>
      <c r="BG2040" s="2" t="s">
        <v>13564</v>
      </c>
      <c r="BJ2040" s="28" t="str">
        <f t="shared" si="16"/>
        <v/>
      </c>
      <c r="BK2040" s="28" t="str">
        <f t="shared" si="17"/>
        <v/>
      </c>
      <c r="BL2040" s="2" t="s">
        <v>20212</v>
      </c>
      <c r="BM2040" s="2" t="s">
        <v>98</v>
      </c>
      <c r="BU2040" s="50" t="s">
        <v>95</v>
      </c>
      <c r="BV2040" s="12"/>
      <c r="BW2040" s="50"/>
      <c r="BX2040" s="50" t="s">
        <v>20213</v>
      </c>
      <c r="BY2040" s="42" t="str">
        <f t="shared" si="18"/>
        <v>Status - disabled;Leeds;</v>
      </c>
      <c r="BZ2040" s="72"/>
    </row>
    <row r="2041" spans="1:78" ht="15">
      <c r="A2041" s="16" t="s">
        <v>51</v>
      </c>
      <c r="B2041" s="28">
        <f>VLOOKUP(A2041,Organisations!$A$2:$B$7,2,FALSE)</f>
        <v>4</v>
      </c>
      <c r="C2041" s="16" t="s">
        <v>13566</v>
      </c>
      <c r="D2041" s="16" t="s">
        <v>13567</v>
      </c>
      <c r="E2041" s="28" t="str">
        <f t="shared" si="0"/>
        <v>Jonathan Power, Musical Director of Elysian Singers, encourages members to sing to their full potential. The singers rep</v>
      </c>
      <c r="F2041" s="16" t="s">
        <v>13569</v>
      </c>
      <c r="G2041" s="16" t="s">
        <v>68</v>
      </c>
      <c r="H2041" s="17"/>
      <c r="K2041" s="26" t="s">
        <v>13570</v>
      </c>
      <c r="L2041" s="18"/>
      <c r="M2041" s="28" t="str">
        <f t="shared" ref="M2041:Q2041" si="12247">IFERROR(IF(FIND(M$1,$F2041)&gt;1,"Age - Children",""),"")</f>
        <v/>
      </c>
      <c r="N2041" s="28" t="str">
        <f t="shared" si="12247"/>
        <v/>
      </c>
      <c r="O2041" s="28" t="str">
        <f t="shared" si="12247"/>
        <v/>
      </c>
      <c r="P2041" s="28" t="str">
        <f t="shared" si="12247"/>
        <v/>
      </c>
      <c r="Q2041" s="28" t="str">
        <f t="shared" si="12247"/>
        <v/>
      </c>
      <c r="R2041" s="28" t="str">
        <f t="shared" ref="R2041:T2041" si="12248">IFERROR(IF(FIND(R$1,$F2041)&gt;1,"Age - Elderly",""),"")</f>
        <v/>
      </c>
      <c r="S2041" s="28" t="str">
        <f t="shared" si="12248"/>
        <v/>
      </c>
      <c r="T2041" s="28" t="str">
        <f t="shared" si="12248"/>
        <v/>
      </c>
      <c r="U2041" s="28" t="str">
        <f t="shared" si="3"/>
        <v/>
      </c>
      <c r="V2041" s="28" t="str">
        <f t="shared" si="4"/>
        <v/>
      </c>
      <c r="X2041" s="28" t="str">
        <f t="shared" si="5"/>
        <v/>
      </c>
      <c r="Y2041" s="28" t="str">
        <f t="shared" si="6"/>
        <v/>
      </c>
      <c r="Z2041" s="28" t="str">
        <f t="shared" si="7"/>
        <v/>
      </c>
      <c r="AB2041" s="28" t="str">
        <f t="shared" si="8"/>
        <v/>
      </c>
      <c r="AD2041" s="28" t="str">
        <f t="shared" si="9"/>
        <v/>
      </c>
      <c r="AG2041" s="28" t="str">
        <f t="shared" ref="AG2041:AL2041" si="12249">IFERROR(IF(FIND(AG$1,$F2041)&gt;1,AG$1,""),"")</f>
        <v/>
      </c>
      <c r="AH2041" s="28" t="str">
        <f t="shared" si="12249"/>
        <v/>
      </c>
      <c r="AI2041" s="28" t="str">
        <f t="shared" si="12249"/>
        <v/>
      </c>
      <c r="AJ2041" s="28" t="str">
        <f t="shared" si="12249"/>
        <v/>
      </c>
      <c r="AK2041" s="28" t="str">
        <f t="shared" si="12249"/>
        <v/>
      </c>
      <c r="AL2041" s="28" t="str">
        <f t="shared" si="12249"/>
        <v/>
      </c>
      <c r="AM2041" s="28" t="str">
        <f t="shared" si="11"/>
        <v/>
      </c>
      <c r="AN2041" s="28" t="str">
        <f t="shared" ref="AN2041:AQ2041" si="12250">IFERROR(IF(FIND(AN$1,$F2041)&gt;1,"Status - LGBT",""),"")</f>
        <v/>
      </c>
      <c r="AO2041" s="28" t="str">
        <f t="shared" si="12250"/>
        <v/>
      </c>
      <c r="AP2041" s="28" t="str">
        <f t="shared" si="12250"/>
        <v/>
      </c>
      <c r="AQ2041" s="28" t="str">
        <f t="shared" si="12250"/>
        <v/>
      </c>
      <c r="AR2041" s="28" t="str">
        <f t="shared" ref="AR2041:AV2041" si="12251">IFERROR(IF(FIND(AR$1,$F2041)&gt;1,"BME",""),"")</f>
        <v/>
      </c>
      <c r="AS2041" s="28" t="str">
        <f t="shared" si="12251"/>
        <v/>
      </c>
      <c r="AT2041" s="28" t="str">
        <f t="shared" si="12251"/>
        <v/>
      </c>
      <c r="AU2041" s="28" t="str">
        <f t="shared" si="12251"/>
        <v/>
      </c>
      <c r="AV2041" s="28" t="str">
        <f t="shared" si="12251"/>
        <v/>
      </c>
      <c r="AW2041" s="28" t="str">
        <f t="shared" ref="AW2041:BC2041" si="12252">IFERROR(IF(FIND(AW$1,$F2041)&gt;1,AW$1,""),"")</f>
        <v/>
      </c>
      <c r="AX2041" s="28" t="str">
        <f t="shared" si="12252"/>
        <v/>
      </c>
      <c r="AY2041" s="28" t="str">
        <f t="shared" si="12252"/>
        <v/>
      </c>
      <c r="AZ2041" s="28" t="str">
        <f t="shared" si="12252"/>
        <v/>
      </c>
      <c r="BA2041" s="28" t="str">
        <f t="shared" si="12252"/>
        <v/>
      </c>
      <c r="BB2041" s="28" t="str">
        <f t="shared" si="12252"/>
        <v/>
      </c>
      <c r="BC2041" s="28" t="str">
        <f t="shared" si="12252"/>
        <v/>
      </c>
      <c r="BD2041" s="28" t="str">
        <f t="shared" si="15"/>
        <v/>
      </c>
      <c r="BG2041" s="2" t="s">
        <v>13571</v>
      </c>
      <c r="BJ2041" s="28" t="str">
        <f t="shared" si="16"/>
        <v/>
      </c>
      <c r="BK2041" s="28" t="str">
        <f t="shared" si="17"/>
        <v/>
      </c>
      <c r="BL2041" s="2" t="s">
        <v>20214</v>
      </c>
      <c r="BM2041" s="2" t="s">
        <v>98</v>
      </c>
      <c r="BU2041" s="47" t="s">
        <v>703</v>
      </c>
      <c r="BV2041" s="18"/>
      <c r="BW2041" s="47"/>
      <c r="BX2041" s="47" t="s">
        <v>19858</v>
      </c>
      <c r="BY2041" s="42" t="str">
        <f t="shared" si="18"/>
        <v>Wetherby;</v>
      </c>
      <c r="BZ2041" s="73"/>
    </row>
    <row r="2042" spans="1:78" ht="15">
      <c r="A2042" s="10" t="s">
        <v>51</v>
      </c>
      <c r="B2042" s="28">
        <f>VLOOKUP(A2042,Organisations!$A$2:$B$7,2,FALSE)</f>
        <v>4</v>
      </c>
      <c r="C2042" s="10" t="s">
        <v>13572</v>
      </c>
      <c r="D2042" s="10" t="s">
        <v>13573</v>
      </c>
      <c r="E2042" s="28" t="str">
        <f t="shared" si="0"/>
        <v>Lecture on embroidery and related topics on the last Saturday of each month. At St Columba's Church from 2.00pm to 4.00p</v>
      </c>
      <c r="F2042" s="10" t="s">
        <v>13575</v>
      </c>
      <c r="G2042" s="10" t="s">
        <v>68</v>
      </c>
      <c r="H2042" s="53"/>
      <c r="K2042" s="59"/>
      <c r="L2042" s="10" t="s">
        <v>13576</v>
      </c>
      <c r="M2042" s="28" t="str">
        <f t="shared" ref="M2042:Q2042" si="12253">IFERROR(IF(FIND(M$1,$F2042)&gt;1,"Age - Children",""),"")</f>
        <v/>
      </c>
      <c r="N2042" s="28" t="str">
        <f t="shared" si="12253"/>
        <v/>
      </c>
      <c r="O2042" s="28" t="str">
        <f t="shared" si="12253"/>
        <v/>
      </c>
      <c r="P2042" s="28" t="str">
        <f t="shared" si="12253"/>
        <v/>
      </c>
      <c r="Q2042" s="28" t="str">
        <f t="shared" si="12253"/>
        <v/>
      </c>
      <c r="R2042" s="28" t="str">
        <f t="shared" ref="R2042:T2042" si="12254">IFERROR(IF(FIND(R$1,$F2042)&gt;1,"Age - Elderly",""),"")</f>
        <v/>
      </c>
      <c r="S2042" s="28" t="str">
        <f t="shared" si="12254"/>
        <v/>
      </c>
      <c r="T2042" s="28" t="str">
        <f t="shared" si="12254"/>
        <v/>
      </c>
      <c r="U2042" s="28" t="str">
        <f t="shared" si="3"/>
        <v/>
      </c>
      <c r="V2042" s="28" t="str">
        <f t="shared" si="4"/>
        <v/>
      </c>
      <c r="X2042" s="28" t="str">
        <f t="shared" si="5"/>
        <v/>
      </c>
      <c r="Y2042" s="28" t="str">
        <f t="shared" si="6"/>
        <v/>
      </c>
      <c r="Z2042" s="28" t="str">
        <f t="shared" si="7"/>
        <v/>
      </c>
      <c r="AB2042" s="28" t="str">
        <f t="shared" si="8"/>
        <v/>
      </c>
      <c r="AD2042" s="28" t="str">
        <f t="shared" si="9"/>
        <v/>
      </c>
      <c r="AG2042" s="28" t="str">
        <f t="shared" ref="AG2042:AL2042" si="12255">IFERROR(IF(FIND(AG$1,$F2042)&gt;1,AG$1,""),"")</f>
        <v/>
      </c>
      <c r="AH2042" s="28" t="str">
        <f t="shared" si="12255"/>
        <v/>
      </c>
      <c r="AI2042" s="28" t="str">
        <f t="shared" si="12255"/>
        <v/>
      </c>
      <c r="AJ2042" s="28" t="str">
        <f t="shared" si="12255"/>
        <v/>
      </c>
      <c r="AK2042" s="28" t="str">
        <f t="shared" si="12255"/>
        <v/>
      </c>
      <c r="AL2042" s="28" t="str">
        <f t="shared" si="12255"/>
        <v/>
      </c>
      <c r="AM2042" s="28" t="str">
        <f t="shared" si="11"/>
        <v/>
      </c>
      <c r="AN2042" s="28" t="str">
        <f t="shared" ref="AN2042:AQ2042" si="12256">IFERROR(IF(FIND(AN$1,$F2042)&gt;1,"Status - LGBT",""),"")</f>
        <v/>
      </c>
      <c r="AO2042" s="28" t="str">
        <f t="shared" si="12256"/>
        <v/>
      </c>
      <c r="AP2042" s="28" t="str">
        <f t="shared" si="12256"/>
        <v/>
      </c>
      <c r="AQ2042" s="28" t="str">
        <f t="shared" si="12256"/>
        <v/>
      </c>
      <c r="AR2042" s="28" t="str">
        <f t="shared" ref="AR2042:AV2042" si="12257">IFERROR(IF(FIND(AR$1,$F2042)&gt;1,"BME",""),"")</f>
        <v/>
      </c>
      <c r="AS2042" s="28" t="str">
        <f t="shared" si="12257"/>
        <v/>
      </c>
      <c r="AT2042" s="28" t="str">
        <f t="shared" si="12257"/>
        <v/>
      </c>
      <c r="AU2042" s="28" t="str">
        <f t="shared" si="12257"/>
        <v/>
      </c>
      <c r="AV2042" s="28" t="str">
        <f t="shared" si="12257"/>
        <v/>
      </c>
      <c r="AW2042" s="28" t="str">
        <f t="shared" ref="AW2042:BC2042" si="12258">IFERROR(IF(FIND(AW$1,$F2042)&gt;1,AW$1,""),"")</f>
        <v/>
      </c>
      <c r="AX2042" s="28" t="str">
        <f t="shared" si="12258"/>
        <v/>
      </c>
      <c r="AY2042" s="28" t="str">
        <f t="shared" si="12258"/>
        <v/>
      </c>
      <c r="AZ2042" s="28" t="str">
        <f t="shared" si="12258"/>
        <v/>
      </c>
      <c r="BA2042" s="28" t="str">
        <f t="shared" si="12258"/>
        <v/>
      </c>
      <c r="BB2042" s="28" t="str">
        <f t="shared" si="12258"/>
        <v/>
      </c>
      <c r="BC2042" s="28" t="str">
        <f t="shared" si="12258"/>
        <v/>
      </c>
      <c r="BD2042" s="28" t="str">
        <f t="shared" si="15"/>
        <v/>
      </c>
      <c r="BG2042" s="2" t="s">
        <v>13577</v>
      </c>
      <c r="BJ2042" s="28" t="str">
        <f t="shared" si="16"/>
        <v/>
      </c>
      <c r="BK2042" s="28" t="str">
        <f t="shared" si="17"/>
        <v/>
      </c>
      <c r="BL2042" s="2" t="s">
        <v>20215</v>
      </c>
      <c r="BM2042" s="2" t="s">
        <v>98</v>
      </c>
      <c r="BS2042" s="2" t="s">
        <v>2863</v>
      </c>
      <c r="BU2042" s="12"/>
      <c r="BV2042" s="12"/>
      <c r="BW2042" s="50"/>
      <c r="BX2042" s="50" t="s">
        <v>19858</v>
      </c>
      <c r="BY2042" s="42" t="str">
        <f t="shared" si="18"/>
        <v/>
      </c>
      <c r="BZ2042" s="72"/>
    </row>
    <row r="2043" spans="1:78" ht="15">
      <c r="A2043" s="16" t="s">
        <v>51</v>
      </c>
      <c r="B2043" s="28">
        <f>VLOOKUP(A2043,Organisations!$A$2:$B$7,2,FALSE)</f>
        <v>4</v>
      </c>
      <c r="C2043" s="23" t="s">
        <v>6399</v>
      </c>
      <c r="D2043" s="23" t="s">
        <v>6400</v>
      </c>
      <c r="E2043" s="28" t="str">
        <f t="shared" si="0"/>
        <v>A residential community of 25 formerly homeless men and women (known as ?Companions?) who help run a recycling/reuse bus</v>
      </c>
      <c r="F2043" s="16" t="s">
        <v>13580</v>
      </c>
      <c r="G2043" s="16" t="s">
        <v>68</v>
      </c>
      <c r="H2043" s="17"/>
      <c r="K2043" s="26" t="s">
        <v>1362</v>
      </c>
      <c r="L2043" s="16" t="s">
        <v>13581</v>
      </c>
      <c r="M2043" s="28" t="str">
        <f t="shared" ref="M2043:Q2043" si="12259">IFERROR(IF(FIND(M$1,$F2043)&gt;1,"Age - Children",""),"")</f>
        <v/>
      </c>
      <c r="N2043" s="28" t="str">
        <f t="shared" si="12259"/>
        <v/>
      </c>
      <c r="O2043" s="28" t="str">
        <f t="shared" si="12259"/>
        <v/>
      </c>
      <c r="P2043" s="28" t="str">
        <f t="shared" si="12259"/>
        <v/>
      </c>
      <c r="Q2043" s="28" t="str">
        <f t="shared" si="12259"/>
        <v/>
      </c>
      <c r="R2043" s="28" t="str">
        <f t="shared" ref="R2043:T2043" si="12260">IFERROR(IF(FIND(R$1,$F2043)&gt;1,"Age - Elderly",""),"")</f>
        <v/>
      </c>
      <c r="S2043" s="28" t="str">
        <f t="shared" si="12260"/>
        <v/>
      </c>
      <c r="T2043" s="28" t="str">
        <f t="shared" si="12260"/>
        <v/>
      </c>
      <c r="U2043" s="28" t="str">
        <f t="shared" si="3"/>
        <v/>
      </c>
      <c r="V2043" s="28" t="str">
        <f t="shared" si="4"/>
        <v/>
      </c>
      <c r="X2043" s="28" t="str">
        <f t="shared" si="5"/>
        <v/>
      </c>
      <c r="Y2043" s="28" t="str">
        <f t="shared" si="6"/>
        <v/>
      </c>
      <c r="Z2043" s="28" t="str">
        <f t="shared" si="7"/>
        <v>Gender - Male</v>
      </c>
      <c r="AB2043" s="28" t="str">
        <f t="shared" si="8"/>
        <v/>
      </c>
      <c r="AD2043" s="28" t="str">
        <f t="shared" si="9"/>
        <v>Gender - Male;</v>
      </c>
      <c r="AG2043" s="28" t="str">
        <f t="shared" ref="AG2043:AL2043" si="12261">IFERROR(IF(FIND(AG$1,$F2043)&gt;1,AG$1,""),"")</f>
        <v/>
      </c>
      <c r="AH2043" s="28" t="str">
        <f t="shared" si="12261"/>
        <v/>
      </c>
      <c r="AI2043" s="28" t="str">
        <f t="shared" si="12261"/>
        <v/>
      </c>
      <c r="AJ2043" s="28" t="str">
        <f t="shared" si="12261"/>
        <v/>
      </c>
      <c r="AK2043" s="28" t="str">
        <f t="shared" si="12261"/>
        <v/>
      </c>
      <c r="AL2043" s="28" t="str">
        <f t="shared" si="12261"/>
        <v/>
      </c>
      <c r="AM2043" s="28" t="str">
        <f t="shared" si="11"/>
        <v/>
      </c>
      <c r="AN2043" s="28" t="str">
        <f t="shared" ref="AN2043:AQ2043" si="12262">IFERROR(IF(FIND(AN$1,$F2043)&gt;1,"Status - LGBT",""),"")</f>
        <v/>
      </c>
      <c r="AO2043" s="28" t="str">
        <f t="shared" si="12262"/>
        <v/>
      </c>
      <c r="AP2043" s="28" t="str">
        <f t="shared" si="12262"/>
        <v/>
      </c>
      <c r="AQ2043" s="28" t="str">
        <f t="shared" si="12262"/>
        <v/>
      </c>
      <c r="AR2043" s="28" t="str">
        <f t="shared" ref="AR2043:AV2043" si="12263">IFERROR(IF(FIND(AR$1,$F2043)&gt;1,"BME",""),"")</f>
        <v/>
      </c>
      <c r="AS2043" s="28" t="str">
        <f t="shared" si="12263"/>
        <v/>
      </c>
      <c r="AT2043" s="28" t="str">
        <f t="shared" si="12263"/>
        <v/>
      </c>
      <c r="AU2043" s="28" t="str">
        <f t="shared" si="12263"/>
        <v/>
      </c>
      <c r="AV2043" s="28" t="str">
        <f t="shared" si="12263"/>
        <v/>
      </c>
      <c r="AW2043" s="28" t="str">
        <f t="shared" ref="AW2043:BC2043" si="12264">IFERROR(IF(FIND(AW$1,$F2043)&gt;1,AW$1,""),"")</f>
        <v/>
      </c>
      <c r="AX2043" s="28" t="str">
        <f t="shared" si="12264"/>
        <v/>
      </c>
      <c r="AY2043" s="28" t="str">
        <f t="shared" si="12264"/>
        <v/>
      </c>
      <c r="AZ2043" s="28" t="str">
        <f t="shared" si="12264"/>
        <v/>
      </c>
      <c r="BA2043" s="28" t="str">
        <f t="shared" si="12264"/>
        <v/>
      </c>
      <c r="BB2043" s="28" t="str">
        <f t="shared" si="12264"/>
        <v/>
      </c>
      <c r="BC2043" s="28" t="str">
        <f t="shared" si="12264"/>
        <v/>
      </c>
      <c r="BD2043" s="28" t="str">
        <f t="shared" si="15"/>
        <v/>
      </c>
      <c r="BG2043" s="2" t="s">
        <v>13582</v>
      </c>
      <c r="BJ2043" s="28" t="str">
        <f t="shared" si="16"/>
        <v/>
      </c>
      <c r="BK2043" s="28" t="str">
        <f t="shared" si="17"/>
        <v/>
      </c>
      <c r="BL2043" s="2" t="s">
        <v>1364</v>
      </c>
      <c r="BM2043" s="2" t="s">
        <v>98</v>
      </c>
      <c r="BU2043" s="47" t="s">
        <v>19918</v>
      </c>
      <c r="BV2043" s="18"/>
      <c r="BW2043" s="47"/>
      <c r="BX2043" s="47" t="s">
        <v>20216</v>
      </c>
      <c r="BY2043" s="42" t="str">
        <f t="shared" si="18"/>
        <v>Gender - Male;;Leeds;Gipton;Harehills;</v>
      </c>
      <c r="BZ2043" s="73"/>
    </row>
    <row r="2044" spans="1:78" ht="15">
      <c r="A2044" s="10" t="s">
        <v>51</v>
      </c>
      <c r="B2044" s="28">
        <f>VLOOKUP(A2044,Organisations!$A$2:$B$7,2,FALSE)</f>
        <v>4</v>
      </c>
      <c r="C2044" s="10" t="s">
        <v>13584</v>
      </c>
      <c r="D2044" s="10" t="s">
        <v>13585</v>
      </c>
      <c r="E2044" s="28" t="str">
        <f t="shared" si="0"/>
        <v>Enabled Works Ltd is a not for profit Social Enterprise specialising in Packing, distribution, Electro/ mechanical assem</v>
      </c>
      <c r="F2044" s="10" t="s">
        <v>13587</v>
      </c>
      <c r="G2044" s="10" t="s">
        <v>68</v>
      </c>
      <c r="H2044" s="11"/>
      <c r="K2044" s="30" t="s">
        <v>13588</v>
      </c>
      <c r="L2044" s="10" t="s">
        <v>13589</v>
      </c>
      <c r="M2044" s="28" t="str">
        <f t="shared" ref="M2044:Q2044" si="12265">IFERROR(IF(FIND(M$1,$F2044)&gt;1,"Age - Children",""),"")</f>
        <v/>
      </c>
      <c r="N2044" s="28" t="str">
        <f t="shared" si="12265"/>
        <v/>
      </c>
      <c r="O2044" s="28" t="str">
        <f t="shared" si="12265"/>
        <v/>
      </c>
      <c r="P2044" s="28" t="str">
        <f t="shared" si="12265"/>
        <v/>
      </c>
      <c r="Q2044" s="28" t="str">
        <f t="shared" si="12265"/>
        <v/>
      </c>
      <c r="R2044" s="28" t="str">
        <f t="shared" ref="R2044:T2044" si="12266">IFERROR(IF(FIND(R$1,$F2044)&gt;1,"Age - Elderly",""),"")</f>
        <v/>
      </c>
      <c r="S2044" s="28" t="str">
        <f t="shared" si="12266"/>
        <v/>
      </c>
      <c r="T2044" s="28" t="str">
        <f t="shared" si="12266"/>
        <v/>
      </c>
      <c r="U2044" s="28" t="str">
        <f t="shared" si="3"/>
        <v/>
      </c>
      <c r="V2044" s="28" t="str">
        <f t="shared" si="4"/>
        <v>Status - disabled</v>
      </c>
      <c r="X2044" s="28" t="str">
        <f t="shared" si="5"/>
        <v/>
      </c>
      <c r="Y2044" s="28" t="str">
        <f t="shared" si="6"/>
        <v/>
      </c>
      <c r="Z2044" s="28" t="str">
        <f t="shared" si="7"/>
        <v>Gender - Male</v>
      </c>
      <c r="AB2044" s="28" t="str">
        <f t="shared" si="8"/>
        <v/>
      </c>
      <c r="AD2044" s="28" t="str">
        <f t="shared" si="9"/>
        <v>Gender - Male;</v>
      </c>
      <c r="AG2044" s="28" t="str">
        <f t="shared" ref="AG2044:AL2044" si="12267">IFERROR(IF(FIND(AG$1,$F2044)&gt;1,AG$1,""),"")</f>
        <v/>
      </c>
      <c r="AH2044" s="28" t="str">
        <f t="shared" si="12267"/>
        <v/>
      </c>
      <c r="AI2044" s="28" t="str">
        <f t="shared" si="12267"/>
        <v/>
      </c>
      <c r="AJ2044" s="28" t="str">
        <f t="shared" si="12267"/>
        <v/>
      </c>
      <c r="AK2044" s="28" t="str">
        <f t="shared" si="12267"/>
        <v/>
      </c>
      <c r="AL2044" s="28" t="str">
        <f t="shared" si="12267"/>
        <v/>
      </c>
      <c r="AM2044" s="28" t="str">
        <f t="shared" si="11"/>
        <v/>
      </c>
      <c r="AN2044" s="28" t="str">
        <f t="shared" ref="AN2044:AQ2044" si="12268">IFERROR(IF(FIND(AN$1,$F2044)&gt;1,"Status - LGBT",""),"")</f>
        <v/>
      </c>
      <c r="AO2044" s="28" t="str">
        <f t="shared" si="12268"/>
        <v/>
      </c>
      <c r="AP2044" s="28" t="str">
        <f t="shared" si="12268"/>
        <v/>
      </c>
      <c r="AQ2044" s="28" t="str">
        <f t="shared" si="12268"/>
        <v/>
      </c>
      <c r="AR2044" s="28" t="str">
        <f t="shared" ref="AR2044:AV2044" si="12269">IFERROR(IF(FIND(AR$1,$F2044)&gt;1,"BME",""),"")</f>
        <v/>
      </c>
      <c r="AS2044" s="28" t="str">
        <f t="shared" si="12269"/>
        <v/>
      </c>
      <c r="AT2044" s="28" t="str">
        <f t="shared" si="12269"/>
        <v/>
      </c>
      <c r="AU2044" s="28" t="str">
        <f t="shared" si="12269"/>
        <v/>
      </c>
      <c r="AV2044" s="28" t="str">
        <f t="shared" si="12269"/>
        <v/>
      </c>
      <c r="AW2044" s="28" t="str">
        <f t="shared" ref="AW2044:BC2044" si="12270">IFERROR(IF(FIND(AW$1,$F2044)&gt;1,AW$1,""),"")</f>
        <v/>
      </c>
      <c r="AX2044" s="28" t="str">
        <f t="shared" si="12270"/>
        <v/>
      </c>
      <c r="AY2044" s="28" t="str">
        <f t="shared" si="12270"/>
        <v/>
      </c>
      <c r="AZ2044" s="28" t="str">
        <f t="shared" si="12270"/>
        <v/>
      </c>
      <c r="BA2044" s="28" t="str">
        <f t="shared" si="12270"/>
        <v/>
      </c>
      <c r="BB2044" s="28" t="str">
        <f t="shared" si="12270"/>
        <v/>
      </c>
      <c r="BC2044" s="28" t="str">
        <f t="shared" si="12270"/>
        <v/>
      </c>
      <c r="BD2044" s="28" t="str">
        <f t="shared" si="15"/>
        <v/>
      </c>
      <c r="BG2044" s="2" t="s">
        <v>13590</v>
      </c>
      <c r="BJ2044" s="28" t="str">
        <f t="shared" si="16"/>
        <v/>
      </c>
      <c r="BK2044" s="28" t="str">
        <f t="shared" si="17"/>
        <v/>
      </c>
      <c r="BL2044" s="2" t="s">
        <v>20217</v>
      </c>
      <c r="BM2044" s="2" t="s">
        <v>98</v>
      </c>
      <c r="BU2044" s="50" t="s">
        <v>20218</v>
      </c>
      <c r="BV2044" s="12"/>
      <c r="BW2044" s="50"/>
      <c r="BX2044" s="50" t="s">
        <v>20219</v>
      </c>
      <c r="BY2044" s="42" t="str">
        <f t="shared" si="18"/>
        <v>Status - disabled;Gender - Male;;Leeds;Morley North;Morley South;</v>
      </c>
      <c r="BZ2044" s="72"/>
    </row>
    <row r="2045" spans="1:78" ht="15">
      <c r="A2045" s="16" t="s">
        <v>51</v>
      </c>
      <c r="B2045" s="28">
        <f>VLOOKUP(A2045,Organisations!$A$2:$B$7,2,FALSE)</f>
        <v>4</v>
      </c>
      <c r="C2045" s="16" t="s">
        <v>13592</v>
      </c>
      <c r="D2045" s="16" t="s">
        <v>13593</v>
      </c>
      <c r="E2045" s="28" t="str">
        <f t="shared" si="0"/>
        <v>EFDSS aims to promote English Folk Dancing. Beginners welcome.</v>
      </c>
      <c r="F2045" s="16" t="s">
        <v>13594</v>
      </c>
      <c r="G2045" s="16" t="s">
        <v>68</v>
      </c>
      <c r="H2045" s="17"/>
      <c r="K2045" s="26" t="s">
        <v>13595</v>
      </c>
      <c r="L2045" s="16" t="s">
        <v>13596</v>
      </c>
      <c r="M2045" s="28" t="str">
        <f t="shared" ref="M2045:Q2045" si="12271">IFERROR(IF(FIND(M$1,$F2045)&gt;1,"Age - Children",""),"")</f>
        <v/>
      </c>
      <c r="N2045" s="28" t="str">
        <f t="shared" si="12271"/>
        <v/>
      </c>
      <c r="O2045" s="28" t="str">
        <f t="shared" si="12271"/>
        <v/>
      </c>
      <c r="P2045" s="28" t="str">
        <f t="shared" si="12271"/>
        <v/>
      </c>
      <c r="Q2045" s="28" t="str">
        <f t="shared" si="12271"/>
        <v/>
      </c>
      <c r="R2045" s="28" t="str">
        <f t="shared" ref="R2045:T2045" si="12272">IFERROR(IF(FIND(R$1,$F2045)&gt;1,"Age - Elderly",""),"")</f>
        <v/>
      </c>
      <c r="S2045" s="28" t="str">
        <f t="shared" si="12272"/>
        <v/>
      </c>
      <c r="T2045" s="28" t="str">
        <f t="shared" si="12272"/>
        <v/>
      </c>
      <c r="U2045" s="28" t="str">
        <f t="shared" si="3"/>
        <v/>
      </c>
      <c r="V2045" s="28" t="str">
        <f t="shared" si="4"/>
        <v/>
      </c>
      <c r="X2045" s="28" t="str">
        <f t="shared" si="5"/>
        <v/>
      </c>
      <c r="Y2045" s="28" t="str">
        <f t="shared" si="6"/>
        <v/>
      </c>
      <c r="Z2045" s="28" t="str">
        <f t="shared" si="7"/>
        <v/>
      </c>
      <c r="AB2045" s="28" t="str">
        <f t="shared" si="8"/>
        <v/>
      </c>
      <c r="AD2045" s="28" t="str">
        <f t="shared" si="9"/>
        <v/>
      </c>
      <c r="AG2045" s="28" t="str">
        <f t="shared" ref="AG2045:AL2045" si="12273">IFERROR(IF(FIND(AG$1,$F2045)&gt;1,AG$1,""),"")</f>
        <v/>
      </c>
      <c r="AH2045" s="28" t="str">
        <f t="shared" si="12273"/>
        <v/>
      </c>
      <c r="AI2045" s="28" t="str">
        <f t="shared" si="12273"/>
        <v/>
      </c>
      <c r="AJ2045" s="28" t="str">
        <f t="shared" si="12273"/>
        <v/>
      </c>
      <c r="AK2045" s="28" t="str">
        <f t="shared" si="12273"/>
        <v/>
      </c>
      <c r="AL2045" s="28" t="str">
        <f t="shared" si="12273"/>
        <v/>
      </c>
      <c r="AM2045" s="28" t="str">
        <f t="shared" si="11"/>
        <v/>
      </c>
      <c r="AN2045" s="28" t="str">
        <f t="shared" ref="AN2045:AQ2045" si="12274">IFERROR(IF(FIND(AN$1,$F2045)&gt;1,"Status - LGBT",""),"")</f>
        <v/>
      </c>
      <c r="AO2045" s="28" t="str">
        <f t="shared" si="12274"/>
        <v/>
      </c>
      <c r="AP2045" s="28" t="str">
        <f t="shared" si="12274"/>
        <v/>
      </c>
      <c r="AQ2045" s="28" t="str">
        <f t="shared" si="12274"/>
        <v/>
      </c>
      <c r="AR2045" s="28" t="str">
        <f t="shared" ref="AR2045:AV2045" si="12275">IFERROR(IF(FIND(AR$1,$F2045)&gt;1,"BME",""),"")</f>
        <v/>
      </c>
      <c r="AS2045" s="28" t="str">
        <f t="shared" si="12275"/>
        <v/>
      </c>
      <c r="AT2045" s="28" t="str">
        <f t="shared" si="12275"/>
        <v/>
      </c>
      <c r="AU2045" s="28" t="str">
        <f t="shared" si="12275"/>
        <v/>
      </c>
      <c r="AV2045" s="28" t="str">
        <f t="shared" si="12275"/>
        <v/>
      </c>
      <c r="AW2045" s="28" t="str">
        <f t="shared" ref="AW2045:BC2045" si="12276">IFERROR(IF(FIND(AW$1,$F2045)&gt;1,AW$1,""),"")</f>
        <v/>
      </c>
      <c r="AX2045" s="28" t="str">
        <f t="shared" si="12276"/>
        <v/>
      </c>
      <c r="AY2045" s="28" t="str">
        <f t="shared" si="12276"/>
        <v/>
      </c>
      <c r="AZ2045" s="28" t="str">
        <f t="shared" si="12276"/>
        <v/>
      </c>
      <c r="BA2045" s="28" t="str">
        <f t="shared" si="12276"/>
        <v/>
      </c>
      <c r="BB2045" s="28" t="str">
        <f t="shared" si="12276"/>
        <v/>
      </c>
      <c r="BC2045" s="28" t="str">
        <f t="shared" si="12276"/>
        <v/>
      </c>
      <c r="BD2045" s="28" t="str">
        <f t="shared" si="15"/>
        <v/>
      </c>
      <c r="BG2045" s="2" t="s">
        <v>13597</v>
      </c>
      <c r="BJ2045" s="28" t="str">
        <f t="shared" si="16"/>
        <v/>
      </c>
      <c r="BK2045" s="28" t="str">
        <f t="shared" si="17"/>
        <v/>
      </c>
      <c r="BL2045" s="2" t="s">
        <v>20220</v>
      </c>
      <c r="BM2045" s="2" t="s">
        <v>98</v>
      </c>
      <c r="BU2045" s="47" t="s">
        <v>20071</v>
      </c>
      <c r="BV2045" s="18"/>
      <c r="BW2045" s="47"/>
      <c r="BX2045" s="47" t="s">
        <v>19858</v>
      </c>
      <c r="BY2045" s="42" t="str">
        <f t="shared" si="18"/>
        <v>Leeds;Alwoodley;Harewood;Moortown;</v>
      </c>
      <c r="BZ2045" s="73"/>
    </row>
    <row r="2046" spans="1:78" ht="15">
      <c r="A2046" s="10" t="s">
        <v>51</v>
      </c>
      <c r="B2046" s="28">
        <f>VLOOKUP(A2046,Organisations!$A$2:$B$7,2,FALSE)</f>
        <v>4</v>
      </c>
      <c r="C2046" s="23" t="s">
        <v>1365</v>
      </c>
      <c r="D2046" s="23" t="s">
        <v>1366</v>
      </c>
      <c r="E2046" s="28" t="str">
        <f t="shared" si="0"/>
        <v>Parent carer participation group for families of children with disabilities and additional needs in Leeds in order to im</v>
      </c>
      <c r="F2046" s="10" t="s">
        <v>13600</v>
      </c>
      <c r="G2046" s="10" t="s">
        <v>68</v>
      </c>
      <c r="H2046" s="11"/>
      <c r="K2046" s="30" t="s">
        <v>13601</v>
      </c>
      <c r="L2046" s="10" t="s">
        <v>10393</v>
      </c>
      <c r="M2046" s="28" t="str">
        <f t="shared" ref="M2046:Q2046" si="12277">IFERROR(IF(FIND(M$1,$F2046)&gt;1,"Age - Children",""),"")</f>
        <v>Age - Children</v>
      </c>
      <c r="N2046" s="28" t="str">
        <f t="shared" si="12277"/>
        <v/>
      </c>
      <c r="O2046" s="28" t="str">
        <f t="shared" si="12277"/>
        <v/>
      </c>
      <c r="P2046" s="28" t="str">
        <f t="shared" si="12277"/>
        <v/>
      </c>
      <c r="Q2046" s="28" t="str">
        <f t="shared" si="12277"/>
        <v/>
      </c>
      <c r="R2046" s="28" t="str">
        <f t="shared" ref="R2046:T2046" si="12278">IFERROR(IF(FIND(R$1,$F2046)&gt;1,"Age - Elderly",""),"")</f>
        <v/>
      </c>
      <c r="S2046" s="28" t="str">
        <f t="shared" si="12278"/>
        <v/>
      </c>
      <c r="T2046" s="28" t="str">
        <f t="shared" si="12278"/>
        <v/>
      </c>
      <c r="U2046" s="28" t="str">
        <f t="shared" si="3"/>
        <v>Age - Children;</v>
      </c>
      <c r="V2046" s="28" t="str">
        <f t="shared" si="4"/>
        <v/>
      </c>
      <c r="X2046" s="28" t="str">
        <f t="shared" si="5"/>
        <v/>
      </c>
      <c r="Y2046" s="28" t="str">
        <f t="shared" si="6"/>
        <v/>
      </c>
      <c r="Z2046" s="28" t="str">
        <f t="shared" si="7"/>
        <v/>
      </c>
      <c r="AB2046" s="28" t="str">
        <f t="shared" si="8"/>
        <v/>
      </c>
      <c r="AD2046" s="28" t="str">
        <f t="shared" si="9"/>
        <v/>
      </c>
      <c r="AG2046" s="28" t="str">
        <f t="shared" ref="AG2046:AL2046" si="12279">IFERROR(IF(FIND(AG$1,$F2046)&gt;1,AG$1,""),"")</f>
        <v/>
      </c>
      <c r="AH2046" s="28" t="str">
        <f t="shared" si="12279"/>
        <v/>
      </c>
      <c r="AI2046" s="28" t="str">
        <f t="shared" si="12279"/>
        <v/>
      </c>
      <c r="AJ2046" s="28" t="str">
        <f t="shared" si="12279"/>
        <v/>
      </c>
      <c r="AK2046" s="28" t="str">
        <f t="shared" si="12279"/>
        <v/>
      </c>
      <c r="AL2046" s="28" t="str">
        <f t="shared" si="12279"/>
        <v/>
      </c>
      <c r="AM2046" s="28" t="str">
        <f t="shared" si="11"/>
        <v/>
      </c>
      <c r="AN2046" s="28" t="str">
        <f t="shared" ref="AN2046:AQ2046" si="12280">IFERROR(IF(FIND(AN$1,$F2046)&gt;1,"Status - LGBT",""),"")</f>
        <v/>
      </c>
      <c r="AO2046" s="28" t="str">
        <f t="shared" si="12280"/>
        <v/>
      </c>
      <c r="AP2046" s="28" t="str">
        <f t="shared" si="12280"/>
        <v/>
      </c>
      <c r="AQ2046" s="28" t="str">
        <f t="shared" si="12280"/>
        <v/>
      </c>
      <c r="AR2046" s="28" t="str">
        <f t="shared" ref="AR2046:AV2046" si="12281">IFERROR(IF(FIND(AR$1,$F2046)&gt;1,"BME",""),"")</f>
        <v/>
      </c>
      <c r="AS2046" s="28" t="str">
        <f t="shared" si="12281"/>
        <v/>
      </c>
      <c r="AT2046" s="28" t="str">
        <f t="shared" si="12281"/>
        <v/>
      </c>
      <c r="AU2046" s="28" t="str">
        <f t="shared" si="12281"/>
        <v/>
      </c>
      <c r="AV2046" s="28" t="str">
        <f t="shared" si="12281"/>
        <v/>
      </c>
      <c r="AW2046" s="28" t="str">
        <f t="shared" ref="AW2046:BC2046" si="12282">IFERROR(IF(FIND(AW$1,$F2046)&gt;1,AW$1,""),"")</f>
        <v/>
      </c>
      <c r="AX2046" s="28" t="str">
        <f t="shared" si="12282"/>
        <v/>
      </c>
      <c r="AY2046" s="28" t="str">
        <f t="shared" si="12282"/>
        <v/>
      </c>
      <c r="AZ2046" s="28" t="str">
        <f t="shared" si="12282"/>
        <v/>
      </c>
      <c r="BA2046" s="28" t="str">
        <f t="shared" si="12282"/>
        <v/>
      </c>
      <c r="BB2046" s="28" t="str">
        <f t="shared" si="12282"/>
        <v/>
      </c>
      <c r="BC2046" s="28" t="str">
        <f t="shared" si="12282"/>
        <v/>
      </c>
      <c r="BD2046" s="28" t="str">
        <f t="shared" si="15"/>
        <v/>
      </c>
      <c r="BG2046" s="2" t="s">
        <v>13602</v>
      </c>
      <c r="BJ2046" s="28" t="str">
        <f t="shared" si="16"/>
        <v/>
      </c>
      <c r="BK2046" s="28" t="str">
        <f t="shared" si="17"/>
        <v/>
      </c>
      <c r="BL2046" s="2" t="s">
        <v>20221</v>
      </c>
      <c r="BM2046" s="2" t="s">
        <v>98</v>
      </c>
      <c r="BU2046" s="50" t="s">
        <v>20222</v>
      </c>
      <c r="BV2046" s="12"/>
      <c r="BW2046" s="50"/>
      <c r="BX2046" s="50" t="s">
        <v>20223</v>
      </c>
      <c r="BY2046" s="42" t="str">
        <f t="shared" si="18"/>
        <v>Age - Children;;Leeds;Kippax;Methley;Rothwell;</v>
      </c>
      <c r="BZ2046" s="72"/>
    </row>
    <row r="2047" spans="1:78" ht="15">
      <c r="A2047" s="16" t="s">
        <v>51</v>
      </c>
      <c r="B2047" s="28">
        <f>VLOOKUP(A2047,Organisations!$A$2:$B$7,2,FALSE)</f>
        <v>4</v>
      </c>
      <c r="C2047" s="23" t="s">
        <v>1371</v>
      </c>
      <c r="D2047" s="23" t="s">
        <v>1372</v>
      </c>
      <c r="E2047" s="28" t="str">
        <f t="shared" si="0"/>
        <v>Epilepsy Action is the leading representative organisation for epilepsy in the UK, with around 16,000 members which help</v>
      </c>
      <c r="F2047" s="16" t="s">
        <v>13605</v>
      </c>
      <c r="G2047" s="16" t="s">
        <v>68</v>
      </c>
      <c r="H2047" s="54"/>
      <c r="K2047" s="26" t="s">
        <v>1375</v>
      </c>
      <c r="L2047" s="16" t="s">
        <v>13606</v>
      </c>
      <c r="M2047" s="28" t="str">
        <f t="shared" ref="M2047:Q2047" si="12283">IFERROR(IF(FIND(M$1,$F2047)&gt;1,"Age - Children",""),"")</f>
        <v/>
      </c>
      <c r="N2047" s="28" t="str">
        <f t="shared" si="12283"/>
        <v/>
      </c>
      <c r="O2047" s="28" t="str">
        <f t="shared" si="12283"/>
        <v/>
      </c>
      <c r="P2047" s="28" t="str">
        <f t="shared" si="12283"/>
        <v/>
      </c>
      <c r="Q2047" s="28" t="str">
        <f t="shared" si="12283"/>
        <v/>
      </c>
      <c r="R2047" s="28" t="str">
        <f t="shared" ref="R2047:T2047" si="12284">IFERROR(IF(FIND(R$1,$F2047)&gt;1,"Age - Elderly",""),"")</f>
        <v/>
      </c>
      <c r="S2047" s="28" t="str">
        <f t="shared" si="12284"/>
        <v/>
      </c>
      <c r="T2047" s="28" t="str">
        <f t="shared" si="12284"/>
        <v/>
      </c>
      <c r="U2047" s="28" t="str">
        <f t="shared" si="3"/>
        <v/>
      </c>
      <c r="V2047" s="28" t="str">
        <f t="shared" si="4"/>
        <v/>
      </c>
      <c r="X2047" s="28" t="str">
        <f t="shared" si="5"/>
        <v/>
      </c>
      <c r="Y2047" s="28" t="str">
        <f t="shared" si="6"/>
        <v/>
      </c>
      <c r="Z2047" s="28" t="str">
        <f t="shared" si="7"/>
        <v/>
      </c>
      <c r="AB2047" s="28" t="str">
        <f t="shared" si="8"/>
        <v/>
      </c>
      <c r="AD2047" s="28" t="str">
        <f t="shared" si="9"/>
        <v/>
      </c>
      <c r="AG2047" s="28" t="str">
        <f t="shared" ref="AG2047:AL2047" si="12285">IFERROR(IF(FIND(AG$1,$F2047)&gt;1,AG$1,""),"")</f>
        <v/>
      </c>
      <c r="AH2047" s="28" t="str">
        <f t="shared" si="12285"/>
        <v/>
      </c>
      <c r="AI2047" s="28" t="str">
        <f t="shared" si="12285"/>
        <v/>
      </c>
      <c r="AJ2047" s="28" t="str">
        <f t="shared" si="12285"/>
        <v/>
      </c>
      <c r="AK2047" s="28" t="str">
        <f t="shared" si="12285"/>
        <v/>
      </c>
      <c r="AL2047" s="28" t="str">
        <f t="shared" si="12285"/>
        <v/>
      </c>
      <c r="AM2047" s="28" t="str">
        <f t="shared" si="11"/>
        <v/>
      </c>
      <c r="AN2047" s="28" t="str">
        <f t="shared" ref="AN2047:AQ2047" si="12286">IFERROR(IF(FIND(AN$1,$F2047)&gt;1,"Status - LGBT",""),"")</f>
        <v/>
      </c>
      <c r="AO2047" s="28" t="str">
        <f t="shared" si="12286"/>
        <v/>
      </c>
      <c r="AP2047" s="28" t="str">
        <f t="shared" si="12286"/>
        <v/>
      </c>
      <c r="AQ2047" s="28" t="str">
        <f t="shared" si="12286"/>
        <v/>
      </c>
      <c r="AR2047" s="28" t="str">
        <f t="shared" ref="AR2047:AV2047" si="12287">IFERROR(IF(FIND(AR$1,$F2047)&gt;1,"BME",""),"")</f>
        <v/>
      </c>
      <c r="AS2047" s="28" t="str">
        <f t="shared" si="12287"/>
        <v/>
      </c>
      <c r="AT2047" s="28" t="str">
        <f t="shared" si="12287"/>
        <v/>
      </c>
      <c r="AU2047" s="28" t="str">
        <f t="shared" si="12287"/>
        <v/>
      </c>
      <c r="AV2047" s="28" t="str">
        <f t="shared" si="12287"/>
        <v/>
      </c>
      <c r="AW2047" s="28" t="str">
        <f t="shared" ref="AW2047:BC2047" si="12288">IFERROR(IF(FIND(AW$1,$F2047)&gt;1,AW$1,""),"")</f>
        <v/>
      </c>
      <c r="AX2047" s="28" t="str">
        <f t="shared" si="12288"/>
        <v/>
      </c>
      <c r="AY2047" s="28" t="str">
        <f t="shared" si="12288"/>
        <v/>
      </c>
      <c r="AZ2047" s="28" t="str">
        <f t="shared" si="12288"/>
        <v/>
      </c>
      <c r="BA2047" s="28" t="str">
        <f t="shared" si="12288"/>
        <v/>
      </c>
      <c r="BB2047" s="28" t="str">
        <f t="shared" si="12288"/>
        <v/>
      </c>
      <c r="BC2047" s="28" t="str">
        <f t="shared" si="12288"/>
        <v/>
      </c>
      <c r="BD2047" s="28" t="str">
        <f t="shared" si="15"/>
        <v/>
      </c>
      <c r="BG2047" s="2" t="s">
        <v>13607</v>
      </c>
      <c r="BJ2047" s="28" t="str">
        <f t="shared" si="16"/>
        <v/>
      </c>
      <c r="BK2047" s="28" t="str">
        <f t="shared" si="17"/>
        <v/>
      </c>
      <c r="BL2047" s="2" t="s">
        <v>1377</v>
      </c>
      <c r="BM2047" s="2" t="s">
        <v>98</v>
      </c>
      <c r="BN2047" s="2" t="s">
        <v>2863</v>
      </c>
      <c r="BR2047" s="2" t="s">
        <v>2863</v>
      </c>
      <c r="BU2047" s="47" t="s">
        <v>19822</v>
      </c>
      <c r="BV2047" s="18"/>
      <c r="BW2047" s="47"/>
      <c r="BX2047" s="47" t="s">
        <v>20224</v>
      </c>
      <c r="BY2047" s="42" t="str">
        <f t="shared" si="18"/>
        <v>Otley;Yeadon;</v>
      </c>
      <c r="BZ2047" s="73"/>
    </row>
    <row r="2048" spans="1:78" ht="15">
      <c r="A2048" s="10" t="s">
        <v>51</v>
      </c>
      <c r="B2048" s="28">
        <f>VLOOKUP(A2048,Organisations!$A$2:$B$7,2,FALSE)</f>
        <v>4</v>
      </c>
      <c r="C2048" s="23" t="s">
        <v>6440</v>
      </c>
      <c r="D2048" s="23" t="s">
        <v>6441</v>
      </c>
      <c r="E2048" s="28" t="str">
        <f t="shared" si="0"/>
        <v>EQUALITY LEEDS, formerly known as Leeds REC, is a voluntary organisation and a registered charity which aims to work tow</v>
      </c>
      <c r="F2048" s="10" t="s">
        <v>13610</v>
      </c>
      <c r="G2048" s="10" t="s">
        <v>68</v>
      </c>
      <c r="H2048" s="11"/>
      <c r="K2048" s="30" t="s">
        <v>6444</v>
      </c>
      <c r="L2048" s="10" t="s">
        <v>13611</v>
      </c>
      <c r="M2048" s="28" t="str">
        <f t="shared" ref="M2048:Q2048" si="12289">IFERROR(IF(FIND(M$1,$F2048)&gt;1,"Age - Children",""),"")</f>
        <v/>
      </c>
      <c r="N2048" s="28" t="str">
        <f t="shared" si="12289"/>
        <v/>
      </c>
      <c r="O2048" s="28" t="str">
        <f t="shared" si="12289"/>
        <v/>
      </c>
      <c r="P2048" s="28" t="str">
        <f t="shared" si="12289"/>
        <v/>
      </c>
      <c r="Q2048" s="28" t="str">
        <f t="shared" si="12289"/>
        <v/>
      </c>
      <c r="R2048" s="28" t="str">
        <f t="shared" ref="R2048:T2048" si="12290">IFERROR(IF(FIND(R$1,$F2048)&gt;1,"Age - Elderly",""),"")</f>
        <v/>
      </c>
      <c r="S2048" s="28" t="str">
        <f t="shared" si="12290"/>
        <v/>
      </c>
      <c r="T2048" s="28" t="str">
        <f t="shared" si="12290"/>
        <v/>
      </c>
      <c r="U2048" s="28" t="str">
        <f t="shared" si="3"/>
        <v/>
      </c>
      <c r="V2048" s="28" t="str">
        <f t="shared" si="4"/>
        <v/>
      </c>
      <c r="X2048" s="28" t="str">
        <f t="shared" si="5"/>
        <v/>
      </c>
      <c r="Y2048" s="28" t="str">
        <f t="shared" si="6"/>
        <v/>
      </c>
      <c r="Z2048" s="28" t="str">
        <f t="shared" si="7"/>
        <v/>
      </c>
      <c r="AB2048" s="28" t="str">
        <f t="shared" si="8"/>
        <v/>
      </c>
      <c r="AD2048" s="28" t="str">
        <f t="shared" si="9"/>
        <v/>
      </c>
      <c r="AG2048" s="28" t="str">
        <f t="shared" ref="AG2048:AL2048" si="12291">IFERROR(IF(FIND(AG$1,$F2048)&gt;1,AG$1,""),"")</f>
        <v/>
      </c>
      <c r="AH2048" s="28" t="str">
        <f t="shared" si="12291"/>
        <v/>
      </c>
      <c r="AI2048" s="28" t="str">
        <f t="shared" si="12291"/>
        <v/>
      </c>
      <c r="AJ2048" s="28" t="str">
        <f t="shared" si="12291"/>
        <v/>
      </c>
      <c r="AK2048" s="28" t="str">
        <f t="shared" si="12291"/>
        <v/>
      </c>
      <c r="AL2048" s="28" t="str">
        <f t="shared" si="12291"/>
        <v/>
      </c>
      <c r="AM2048" s="28" t="str">
        <f t="shared" si="11"/>
        <v/>
      </c>
      <c r="AN2048" s="28" t="str">
        <f t="shared" ref="AN2048:AQ2048" si="12292">IFERROR(IF(FIND(AN$1,$F2048)&gt;1,"Status - LGBT",""),"")</f>
        <v/>
      </c>
      <c r="AO2048" s="28" t="str">
        <f t="shared" si="12292"/>
        <v/>
      </c>
      <c r="AP2048" s="28" t="str">
        <f t="shared" si="12292"/>
        <v/>
      </c>
      <c r="AQ2048" s="28" t="str">
        <f t="shared" si="12292"/>
        <v/>
      </c>
      <c r="AR2048" s="28" t="str">
        <f t="shared" ref="AR2048:AV2048" si="12293">IFERROR(IF(FIND(AR$1,$F2048)&gt;1,"BME",""),"")</f>
        <v/>
      </c>
      <c r="AS2048" s="28" t="str">
        <f t="shared" si="12293"/>
        <v/>
      </c>
      <c r="AT2048" s="28" t="str">
        <f t="shared" si="12293"/>
        <v/>
      </c>
      <c r="AU2048" s="28" t="str">
        <f t="shared" si="12293"/>
        <v/>
      </c>
      <c r="AV2048" s="28" t="str">
        <f t="shared" si="12293"/>
        <v/>
      </c>
      <c r="AW2048" s="28" t="str">
        <f t="shared" ref="AW2048:BC2048" si="12294">IFERROR(IF(FIND(AW$1,$F2048)&gt;1,AW$1,""),"")</f>
        <v/>
      </c>
      <c r="AX2048" s="28" t="str">
        <f t="shared" si="12294"/>
        <v/>
      </c>
      <c r="AY2048" s="28" t="str">
        <f t="shared" si="12294"/>
        <v/>
      </c>
      <c r="AZ2048" s="28" t="str">
        <f t="shared" si="12294"/>
        <v/>
      </c>
      <c r="BA2048" s="28" t="str">
        <f t="shared" si="12294"/>
        <v/>
      </c>
      <c r="BB2048" s="28" t="str">
        <f t="shared" si="12294"/>
        <v/>
      </c>
      <c r="BC2048" s="28" t="str">
        <f t="shared" si="12294"/>
        <v/>
      </c>
      <c r="BD2048" s="28" t="str">
        <f t="shared" si="15"/>
        <v/>
      </c>
      <c r="BG2048" s="2" t="s">
        <v>11931</v>
      </c>
      <c r="BJ2048" s="28" t="str">
        <f t="shared" si="16"/>
        <v/>
      </c>
      <c r="BK2048" s="28" t="str">
        <f t="shared" si="17"/>
        <v/>
      </c>
      <c r="BL2048" s="2" t="s">
        <v>325</v>
      </c>
      <c r="BM2048" s="2" t="s">
        <v>98</v>
      </c>
      <c r="BU2048" s="50" t="s">
        <v>19838</v>
      </c>
      <c r="BV2048" s="12"/>
      <c r="BW2048" s="50"/>
      <c r="BX2048" s="50" t="s">
        <v>20225</v>
      </c>
      <c r="BY2048" s="42" t="str">
        <f t="shared" si="18"/>
        <v>Leeds;Chapel Allerton;</v>
      </c>
      <c r="BZ2048" s="72"/>
    </row>
    <row r="2049" spans="1:78" ht="15">
      <c r="A2049" s="16" t="s">
        <v>51</v>
      </c>
      <c r="B2049" s="28">
        <f>VLOOKUP(A2049,Organisations!$A$2:$B$7,2,FALSE)</f>
        <v>4</v>
      </c>
      <c r="C2049" s="23" t="s">
        <v>1384</v>
      </c>
      <c r="D2049" s="23" t="s">
        <v>1385</v>
      </c>
      <c r="E2049" s="28" t="str">
        <f t="shared" si="0"/>
        <v>Equine Pathways UK is a Leeds based equine therapy organisation, offering free of charge sessions to children and adults</v>
      </c>
      <c r="F2049" s="16" t="s">
        <v>13614</v>
      </c>
      <c r="G2049" s="16" t="s">
        <v>68</v>
      </c>
      <c r="H2049" s="17"/>
      <c r="K2049" s="26" t="s">
        <v>13615</v>
      </c>
      <c r="L2049" s="16" t="s">
        <v>13616</v>
      </c>
      <c r="M2049" s="28" t="str">
        <f t="shared" ref="M2049:Q2049" si="12295">IFERROR(IF(FIND(M$1,$F2049)&gt;1,"Age - Children",""),"")</f>
        <v>Age - Children</v>
      </c>
      <c r="N2049" s="28" t="str">
        <f t="shared" si="12295"/>
        <v/>
      </c>
      <c r="O2049" s="28" t="str">
        <f t="shared" si="12295"/>
        <v/>
      </c>
      <c r="P2049" s="28" t="str">
        <f t="shared" si="12295"/>
        <v/>
      </c>
      <c r="Q2049" s="28" t="str">
        <f t="shared" si="12295"/>
        <v/>
      </c>
      <c r="R2049" s="28" t="str">
        <f t="shared" ref="R2049:T2049" si="12296">IFERROR(IF(FIND(R$1,$F2049)&gt;1,"Age - Elderly",""),"")</f>
        <v/>
      </c>
      <c r="S2049" s="28" t="str">
        <f t="shared" si="12296"/>
        <v/>
      </c>
      <c r="T2049" s="28" t="str">
        <f t="shared" si="12296"/>
        <v/>
      </c>
      <c r="U2049" s="28" t="str">
        <f t="shared" si="3"/>
        <v>Age - Children;</v>
      </c>
      <c r="V2049" s="28" t="str">
        <f t="shared" si="4"/>
        <v/>
      </c>
      <c r="X2049" s="28" t="str">
        <f t="shared" si="5"/>
        <v/>
      </c>
      <c r="Y2049" s="28" t="str">
        <f t="shared" si="6"/>
        <v/>
      </c>
      <c r="Z2049" s="28" t="str">
        <f t="shared" si="7"/>
        <v>Gender - Male</v>
      </c>
      <c r="AB2049" s="28" t="str">
        <f t="shared" si="8"/>
        <v/>
      </c>
      <c r="AD2049" s="28" t="str">
        <f t="shared" si="9"/>
        <v>Gender - Male;</v>
      </c>
      <c r="AG2049" s="28" t="str">
        <f t="shared" ref="AG2049:AL2049" si="12297">IFERROR(IF(FIND(AG$1,$F2049)&gt;1,AG$1,""),"")</f>
        <v/>
      </c>
      <c r="AH2049" s="28" t="str">
        <f t="shared" si="12297"/>
        <v/>
      </c>
      <c r="AI2049" s="28" t="str">
        <f t="shared" si="12297"/>
        <v/>
      </c>
      <c r="AJ2049" s="28" t="str">
        <f t="shared" si="12297"/>
        <v/>
      </c>
      <c r="AK2049" s="28" t="str">
        <f t="shared" si="12297"/>
        <v/>
      </c>
      <c r="AL2049" s="28" t="str">
        <f t="shared" si="12297"/>
        <v/>
      </c>
      <c r="AM2049" s="28" t="str">
        <f t="shared" si="11"/>
        <v/>
      </c>
      <c r="AN2049" s="28" t="str">
        <f t="shared" ref="AN2049:AQ2049" si="12298">IFERROR(IF(FIND(AN$1,$F2049)&gt;1,"Status - LGBT",""),"")</f>
        <v/>
      </c>
      <c r="AO2049" s="28" t="str">
        <f t="shared" si="12298"/>
        <v/>
      </c>
      <c r="AP2049" s="28" t="str">
        <f t="shared" si="12298"/>
        <v/>
      </c>
      <c r="AQ2049" s="28" t="str">
        <f t="shared" si="12298"/>
        <v/>
      </c>
      <c r="AR2049" s="28" t="str">
        <f t="shared" ref="AR2049:AV2049" si="12299">IFERROR(IF(FIND(AR$1,$F2049)&gt;1,"BME",""),"")</f>
        <v/>
      </c>
      <c r="AS2049" s="28" t="str">
        <f t="shared" si="12299"/>
        <v/>
      </c>
      <c r="AT2049" s="28" t="str">
        <f t="shared" si="12299"/>
        <v/>
      </c>
      <c r="AU2049" s="28" t="str">
        <f t="shared" si="12299"/>
        <v/>
      </c>
      <c r="AV2049" s="28" t="str">
        <f t="shared" si="12299"/>
        <v/>
      </c>
      <c r="AW2049" s="28" t="str">
        <f t="shared" ref="AW2049:BC2049" si="12300">IFERROR(IF(FIND(AW$1,$F2049)&gt;1,AW$1,""),"")</f>
        <v/>
      </c>
      <c r="AX2049" s="28" t="str">
        <f t="shared" si="12300"/>
        <v/>
      </c>
      <c r="AY2049" s="28" t="str">
        <f t="shared" si="12300"/>
        <v/>
      </c>
      <c r="AZ2049" s="28" t="str">
        <f t="shared" si="12300"/>
        <v/>
      </c>
      <c r="BA2049" s="28" t="str">
        <f t="shared" si="12300"/>
        <v/>
      </c>
      <c r="BB2049" s="28" t="str">
        <f t="shared" si="12300"/>
        <v/>
      </c>
      <c r="BC2049" s="28" t="str">
        <f t="shared" si="12300"/>
        <v/>
      </c>
      <c r="BD2049" s="28" t="str">
        <f t="shared" si="15"/>
        <v/>
      </c>
      <c r="BG2049" s="2" t="s">
        <v>13617</v>
      </c>
      <c r="BJ2049" s="28" t="str">
        <f t="shared" si="16"/>
        <v/>
      </c>
      <c r="BK2049" s="28" t="str">
        <f t="shared" si="17"/>
        <v/>
      </c>
      <c r="BL2049" s="2" t="s">
        <v>1391</v>
      </c>
      <c r="BM2049" s="2" t="s">
        <v>98</v>
      </c>
      <c r="BU2049" s="47" t="s">
        <v>20218</v>
      </c>
      <c r="BV2049" s="18"/>
      <c r="BW2049" s="47"/>
      <c r="BX2049" s="47" t="s">
        <v>20226</v>
      </c>
      <c r="BY2049" s="42" t="str">
        <f t="shared" si="18"/>
        <v>Age - Children;;Gender - Male;;Leeds;Morley North;Morley South;</v>
      </c>
      <c r="BZ2049" s="73"/>
    </row>
    <row r="2050" spans="1:78" ht="15">
      <c r="A2050" s="10" t="s">
        <v>51</v>
      </c>
      <c r="B2050" s="28">
        <f>VLOOKUP(A2050,Organisations!$A$2:$B$7,2,FALSE)</f>
        <v>4</v>
      </c>
      <c r="C2050" s="10" t="s">
        <v>13619</v>
      </c>
      <c r="D2050" s="10" t="s">
        <v>13620</v>
      </c>
      <c r="E2050" s="28" t="str">
        <f t="shared" si="0"/>
        <v>The Ethical Property Compnay own and run the Roundhay Road Resource Centre which provides office space and resources for</v>
      </c>
      <c r="F2050" s="10" t="s">
        <v>13622</v>
      </c>
      <c r="G2050" s="10" t="s">
        <v>68</v>
      </c>
      <c r="H2050" s="11"/>
      <c r="K2050" s="30" t="s">
        <v>13623</v>
      </c>
      <c r="L2050" s="10" t="s">
        <v>13624</v>
      </c>
      <c r="M2050" s="28" t="str">
        <f t="shared" ref="M2050:Q2050" si="12301">IFERROR(IF(FIND(M$1,$F2050)&gt;1,"Age - Children",""),"")</f>
        <v/>
      </c>
      <c r="N2050" s="28" t="str">
        <f t="shared" si="12301"/>
        <v/>
      </c>
      <c r="O2050" s="28" t="str">
        <f t="shared" si="12301"/>
        <v/>
      </c>
      <c r="P2050" s="28" t="str">
        <f t="shared" si="12301"/>
        <v/>
      </c>
      <c r="Q2050" s="28" t="str">
        <f t="shared" si="12301"/>
        <v/>
      </c>
      <c r="R2050" s="28" t="str">
        <f t="shared" ref="R2050:T2050" si="12302">IFERROR(IF(FIND(R$1,$F2050)&gt;1,"Age - Elderly",""),"")</f>
        <v/>
      </c>
      <c r="S2050" s="28" t="str">
        <f t="shared" si="12302"/>
        <v/>
      </c>
      <c r="T2050" s="28" t="str">
        <f t="shared" si="12302"/>
        <v/>
      </c>
      <c r="U2050" s="28" t="str">
        <f t="shared" si="3"/>
        <v/>
      </c>
      <c r="V2050" s="28" t="str">
        <f t="shared" si="4"/>
        <v/>
      </c>
      <c r="X2050" s="28" t="str">
        <f t="shared" si="5"/>
        <v/>
      </c>
      <c r="Y2050" s="28" t="str">
        <f t="shared" si="6"/>
        <v/>
      </c>
      <c r="Z2050" s="28" t="str">
        <f t="shared" si="7"/>
        <v/>
      </c>
      <c r="AB2050" s="28" t="str">
        <f t="shared" si="8"/>
        <v/>
      </c>
      <c r="AD2050" s="28" t="str">
        <f t="shared" si="9"/>
        <v/>
      </c>
      <c r="AG2050" s="28" t="str">
        <f t="shared" ref="AG2050:AL2050" si="12303">IFERROR(IF(FIND(AG$1,$F2050)&gt;1,AG$1,""),"")</f>
        <v/>
      </c>
      <c r="AH2050" s="28" t="str">
        <f t="shared" si="12303"/>
        <v/>
      </c>
      <c r="AI2050" s="28" t="str">
        <f t="shared" si="12303"/>
        <v/>
      </c>
      <c r="AJ2050" s="28" t="str">
        <f t="shared" si="12303"/>
        <v/>
      </c>
      <c r="AK2050" s="28" t="str">
        <f t="shared" si="12303"/>
        <v/>
      </c>
      <c r="AL2050" s="28" t="str">
        <f t="shared" si="12303"/>
        <v/>
      </c>
      <c r="AM2050" s="28" t="str">
        <f t="shared" si="11"/>
        <v/>
      </c>
      <c r="AN2050" s="28" t="str">
        <f t="shared" ref="AN2050:AQ2050" si="12304">IFERROR(IF(FIND(AN$1,$F2050)&gt;1,"Status - LGBT",""),"")</f>
        <v/>
      </c>
      <c r="AO2050" s="28" t="str">
        <f t="shared" si="12304"/>
        <v/>
      </c>
      <c r="AP2050" s="28" t="str">
        <f t="shared" si="12304"/>
        <v/>
      </c>
      <c r="AQ2050" s="28" t="str">
        <f t="shared" si="12304"/>
        <v/>
      </c>
      <c r="AR2050" s="28" t="str">
        <f t="shared" ref="AR2050:AV2050" si="12305">IFERROR(IF(FIND(AR$1,$F2050)&gt;1,"BME",""),"")</f>
        <v/>
      </c>
      <c r="AS2050" s="28" t="str">
        <f t="shared" si="12305"/>
        <v/>
      </c>
      <c r="AT2050" s="28" t="str">
        <f t="shared" si="12305"/>
        <v/>
      </c>
      <c r="AU2050" s="28" t="str">
        <f t="shared" si="12305"/>
        <v/>
      </c>
      <c r="AV2050" s="28" t="str">
        <f t="shared" si="12305"/>
        <v/>
      </c>
      <c r="AW2050" s="28" t="str">
        <f t="shared" ref="AW2050:BC2050" si="12306">IFERROR(IF(FIND(AW$1,$F2050)&gt;1,AW$1,""),"")</f>
        <v/>
      </c>
      <c r="AX2050" s="28" t="str">
        <f t="shared" si="12306"/>
        <v/>
      </c>
      <c r="AY2050" s="28" t="str">
        <f t="shared" si="12306"/>
        <v/>
      </c>
      <c r="AZ2050" s="28" t="str">
        <f t="shared" si="12306"/>
        <v/>
      </c>
      <c r="BA2050" s="28" t="str">
        <f t="shared" si="12306"/>
        <v/>
      </c>
      <c r="BB2050" s="28" t="str">
        <f t="shared" si="12306"/>
        <v/>
      </c>
      <c r="BC2050" s="28" t="str">
        <f t="shared" si="12306"/>
        <v/>
      </c>
      <c r="BD2050" s="28" t="str">
        <f t="shared" si="15"/>
        <v/>
      </c>
      <c r="BG2050" s="2" t="s">
        <v>13625</v>
      </c>
      <c r="BJ2050" s="28" t="str">
        <f t="shared" si="16"/>
        <v/>
      </c>
      <c r="BK2050" s="28" t="str">
        <f t="shared" si="17"/>
        <v/>
      </c>
      <c r="BL2050" s="2" t="s">
        <v>1265</v>
      </c>
      <c r="BM2050" s="2" t="s">
        <v>98</v>
      </c>
      <c r="BU2050" s="50" t="s">
        <v>19852</v>
      </c>
      <c r="BV2050" s="12"/>
      <c r="BW2050" s="50"/>
      <c r="BX2050" s="50" t="s">
        <v>20227</v>
      </c>
      <c r="BY2050" s="42" t="str">
        <f t="shared" si="18"/>
        <v>Gipton;Harehills;</v>
      </c>
      <c r="BZ2050" s="72"/>
    </row>
    <row r="2051" spans="1:78" ht="15">
      <c r="A2051" s="16" t="s">
        <v>51</v>
      </c>
      <c r="B2051" s="28">
        <f>VLOOKUP(A2051,Organisations!$A$2:$B$7,2,FALSE)</f>
        <v>4</v>
      </c>
      <c r="C2051" s="16" t="s">
        <v>13627</v>
      </c>
      <c r="D2051" s="16" t="s">
        <v>13628</v>
      </c>
      <c r="E2051" s="28" t="str">
        <f t="shared" si="0"/>
        <v>The Family Fund helps families of disabled or seriously ill children aged 17 and under, championing an inclusive society</v>
      </c>
      <c r="F2051" s="16" t="s">
        <v>13630</v>
      </c>
      <c r="G2051" s="16" t="s">
        <v>68</v>
      </c>
      <c r="H2051" s="17"/>
      <c r="K2051" s="26" t="s">
        <v>13631</v>
      </c>
      <c r="L2051" s="16" t="s">
        <v>13632</v>
      </c>
      <c r="M2051" s="28" t="str">
        <f t="shared" ref="M2051:Q2051" si="12307">IFERROR(IF(FIND(M$1,$F2051)&gt;1,"Age - Children",""),"")</f>
        <v>Age - Children</v>
      </c>
      <c r="N2051" s="28" t="str">
        <f t="shared" si="12307"/>
        <v/>
      </c>
      <c r="O2051" s="28" t="str">
        <f t="shared" si="12307"/>
        <v/>
      </c>
      <c r="P2051" s="28" t="str">
        <f t="shared" si="12307"/>
        <v/>
      </c>
      <c r="Q2051" s="28" t="str">
        <f t="shared" si="12307"/>
        <v/>
      </c>
      <c r="R2051" s="28" t="str">
        <f t="shared" ref="R2051:T2051" si="12308">IFERROR(IF(FIND(R$1,$F2051)&gt;1,"Age - Elderly",""),"")</f>
        <v/>
      </c>
      <c r="S2051" s="28" t="str">
        <f t="shared" si="12308"/>
        <v/>
      </c>
      <c r="T2051" s="28" t="str">
        <f t="shared" si="12308"/>
        <v/>
      </c>
      <c r="U2051" s="28" t="str">
        <f t="shared" si="3"/>
        <v>Age - Children;</v>
      </c>
      <c r="V2051" s="28" t="str">
        <f t="shared" si="4"/>
        <v>Status - disabled</v>
      </c>
      <c r="X2051" s="28" t="str">
        <f t="shared" si="5"/>
        <v/>
      </c>
      <c r="Y2051" s="28" t="str">
        <f t="shared" si="6"/>
        <v/>
      </c>
      <c r="Z2051" s="28" t="str">
        <f t="shared" si="7"/>
        <v>Gender - Male</v>
      </c>
      <c r="AB2051" s="28" t="str">
        <f t="shared" si="8"/>
        <v/>
      </c>
      <c r="AD2051" s="28" t="str">
        <f t="shared" si="9"/>
        <v>Gender - Male;</v>
      </c>
      <c r="AG2051" s="28" t="str">
        <f t="shared" ref="AG2051:AL2051" si="12309">IFERROR(IF(FIND(AG$1,$F2051)&gt;1,AG$1,""),"")</f>
        <v/>
      </c>
      <c r="AH2051" s="28" t="str">
        <f t="shared" si="12309"/>
        <v/>
      </c>
      <c r="AI2051" s="28" t="str">
        <f t="shared" si="12309"/>
        <v/>
      </c>
      <c r="AJ2051" s="28" t="str">
        <f t="shared" si="12309"/>
        <v/>
      </c>
      <c r="AK2051" s="28" t="str">
        <f t="shared" si="12309"/>
        <v/>
      </c>
      <c r="AL2051" s="28" t="str">
        <f t="shared" si="12309"/>
        <v/>
      </c>
      <c r="AM2051" s="28" t="str">
        <f t="shared" si="11"/>
        <v/>
      </c>
      <c r="AN2051" s="28" t="str">
        <f t="shared" ref="AN2051:AQ2051" si="12310">IFERROR(IF(FIND(AN$1,$F2051)&gt;1,"Status - LGBT",""),"")</f>
        <v/>
      </c>
      <c r="AO2051" s="28" t="str">
        <f t="shared" si="12310"/>
        <v/>
      </c>
      <c r="AP2051" s="28" t="str">
        <f t="shared" si="12310"/>
        <v/>
      </c>
      <c r="AQ2051" s="28" t="str">
        <f t="shared" si="12310"/>
        <v/>
      </c>
      <c r="AR2051" s="28" t="str">
        <f t="shared" ref="AR2051:AV2051" si="12311">IFERROR(IF(FIND(AR$1,$F2051)&gt;1,"BME",""),"")</f>
        <v/>
      </c>
      <c r="AS2051" s="28" t="str">
        <f t="shared" si="12311"/>
        <v/>
      </c>
      <c r="AT2051" s="28" t="str">
        <f t="shared" si="12311"/>
        <v/>
      </c>
      <c r="AU2051" s="28" t="str">
        <f t="shared" si="12311"/>
        <v/>
      </c>
      <c r="AV2051" s="28" t="str">
        <f t="shared" si="12311"/>
        <v/>
      </c>
      <c r="AW2051" s="28" t="str">
        <f t="shared" ref="AW2051:BC2051" si="12312">IFERROR(IF(FIND(AW$1,$F2051)&gt;1,AW$1,""),"")</f>
        <v/>
      </c>
      <c r="AX2051" s="28" t="str">
        <f t="shared" si="12312"/>
        <v/>
      </c>
      <c r="AY2051" s="28" t="str">
        <f t="shared" si="12312"/>
        <v/>
      </c>
      <c r="AZ2051" s="28" t="str">
        <f t="shared" si="12312"/>
        <v/>
      </c>
      <c r="BA2051" s="28" t="str">
        <f t="shared" si="12312"/>
        <v/>
      </c>
      <c r="BB2051" s="28" t="str">
        <f t="shared" si="12312"/>
        <v/>
      </c>
      <c r="BC2051" s="28" t="str">
        <f t="shared" si="12312"/>
        <v/>
      </c>
      <c r="BD2051" s="28" t="str">
        <f t="shared" si="15"/>
        <v/>
      </c>
      <c r="BG2051" s="2" t="s">
        <v>13633</v>
      </c>
      <c r="BJ2051" s="28" t="str">
        <f t="shared" si="16"/>
        <v/>
      </c>
      <c r="BK2051" s="28" t="str">
        <f t="shared" si="17"/>
        <v/>
      </c>
      <c r="BL2051" s="2" t="s">
        <v>20228</v>
      </c>
      <c r="BM2051" s="2" t="s">
        <v>98</v>
      </c>
      <c r="BU2051" s="47" t="s">
        <v>95</v>
      </c>
      <c r="BV2051" s="18"/>
      <c r="BW2051" s="47"/>
      <c r="BX2051" s="47" t="s">
        <v>20229</v>
      </c>
      <c r="BY2051" s="42" t="str">
        <f t="shared" si="18"/>
        <v>Status - disabled;Age - Children;;Gender - Male;;Leeds;</v>
      </c>
      <c r="BZ2051" s="73"/>
    </row>
    <row r="2052" spans="1:78" ht="15">
      <c r="A2052" s="10" t="s">
        <v>51</v>
      </c>
      <c r="B2052" s="28">
        <f>VLOOKUP(A2052,Organisations!$A$2:$B$7,2,FALSE)</f>
        <v>4</v>
      </c>
      <c r="C2052" s="10" t="s">
        <v>13635</v>
      </c>
      <c r="D2052" s="10" t="s">
        <v>13636</v>
      </c>
      <c r="E2052" s="28" t="str">
        <f t="shared" si="0"/>
        <v>This organisation is based in theDiocese of Leeds and provides support programmes for families and family people includi</v>
      </c>
      <c r="F2052" s="10" t="s">
        <v>13638</v>
      </c>
      <c r="G2052" s="10" t="s">
        <v>68</v>
      </c>
      <c r="H2052" s="11"/>
      <c r="K2052" s="30" t="s">
        <v>13639</v>
      </c>
      <c r="L2052" s="12"/>
      <c r="M2052" s="28" t="str">
        <f t="shared" ref="M2052:Q2052" si="12313">IFERROR(IF(FIND(M$1,$F2052)&gt;1,"Age - Children",""),"")</f>
        <v/>
      </c>
      <c r="N2052" s="28" t="str">
        <f t="shared" si="12313"/>
        <v/>
      </c>
      <c r="O2052" s="28" t="str">
        <f t="shared" si="12313"/>
        <v/>
      </c>
      <c r="P2052" s="28" t="str">
        <f t="shared" si="12313"/>
        <v/>
      </c>
      <c r="Q2052" s="28" t="str">
        <f t="shared" si="12313"/>
        <v/>
      </c>
      <c r="R2052" s="28" t="str">
        <f t="shared" ref="R2052:T2052" si="12314">IFERROR(IF(FIND(R$1,$F2052)&gt;1,"Age - Elderly",""),"")</f>
        <v/>
      </c>
      <c r="S2052" s="28" t="str">
        <f t="shared" si="12314"/>
        <v/>
      </c>
      <c r="T2052" s="28" t="str">
        <f t="shared" si="12314"/>
        <v/>
      </c>
      <c r="U2052" s="28" t="str">
        <f t="shared" si="3"/>
        <v/>
      </c>
      <c r="V2052" s="28" t="str">
        <f t="shared" si="4"/>
        <v/>
      </c>
      <c r="X2052" s="28" t="str">
        <f t="shared" si="5"/>
        <v/>
      </c>
      <c r="Y2052" s="28" t="str">
        <f t="shared" si="6"/>
        <v/>
      </c>
      <c r="Z2052" s="28" t="str">
        <f t="shared" si="7"/>
        <v/>
      </c>
      <c r="AB2052" s="28" t="str">
        <f t="shared" si="8"/>
        <v/>
      </c>
      <c r="AD2052" s="28" t="str">
        <f t="shared" si="9"/>
        <v/>
      </c>
      <c r="AG2052" s="28" t="str">
        <f t="shared" ref="AG2052:AL2052" si="12315">IFERROR(IF(FIND(AG$1,$F2052)&gt;1,AG$1,""),"")</f>
        <v/>
      </c>
      <c r="AH2052" s="28" t="str">
        <f t="shared" si="12315"/>
        <v/>
      </c>
      <c r="AI2052" s="28" t="str">
        <f t="shared" si="12315"/>
        <v/>
      </c>
      <c r="AJ2052" s="28" t="str">
        <f t="shared" si="12315"/>
        <v/>
      </c>
      <c r="AK2052" s="28" t="str">
        <f t="shared" si="12315"/>
        <v/>
      </c>
      <c r="AL2052" s="28" t="str">
        <f t="shared" si="12315"/>
        <v/>
      </c>
      <c r="AM2052" s="28" t="str">
        <f t="shared" si="11"/>
        <v/>
      </c>
      <c r="AN2052" s="28" t="str">
        <f t="shared" ref="AN2052:AQ2052" si="12316">IFERROR(IF(FIND(AN$1,$F2052)&gt;1,"Status - LGBT",""),"")</f>
        <v/>
      </c>
      <c r="AO2052" s="28" t="str">
        <f t="shared" si="12316"/>
        <v/>
      </c>
      <c r="AP2052" s="28" t="str">
        <f t="shared" si="12316"/>
        <v/>
      </c>
      <c r="AQ2052" s="28" t="str">
        <f t="shared" si="12316"/>
        <v/>
      </c>
      <c r="AR2052" s="28" t="str">
        <f t="shared" ref="AR2052:AV2052" si="12317">IFERROR(IF(FIND(AR$1,$F2052)&gt;1,"BME",""),"")</f>
        <v/>
      </c>
      <c r="AS2052" s="28" t="str">
        <f t="shared" si="12317"/>
        <v/>
      </c>
      <c r="AT2052" s="28" t="str">
        <f t="shared" si="12317"/>
        <v/>
      </c>
      <c r="AU2052" s="28" t="str">
        <f t="shared" si="12317"/>
        <v/>
      </c>
      <c r="AV2052" s="28" t="str">
        <f t="shared" si="12317"/>
        <v/>
      </c>
      <c r="AW2052" s="28" t="str">
        <f t="shared" ref="AW2052:BC2052" si="12318">IFERROR(IF(FIND(AW$1,$F2052)&gt;1,AW$1,""),"")</f>
        <v/>
      </c>
      <c r="AX2052" s="28" t="str">
        <f t="shared" si="12318"/>
        <v/>
      </c>
      <c r="AY2052" s="28" t="str">
        <f t="shared" si="12318"/>
        <v/>
      </c>
      <c r="AZ2052" s="28" t="str">
        <f t="shared" si="12318"/>
        <v/>
      </c>
      <c r="BA2052" s="28" t="str">
        <f t="shared" si="12318"/>
        <v/>
      </c>
      <c r="BB2052" s="28" t="str">
        <f t="shared" si="12318"/>
        <v/>
      </c>
      <c r="BC2052" s="28" t="str">
        <f t="shared" si="12318"/>
        <v/>
      </c>
      <c r="BD2052" s="28" t="str">
        <f t="shared" si="15"/>
        <v/>
      </c>
      <c r="BG2052" s="2" t="s">
        <v>12838</v>
      </c>
      <c r="BJ2052" s="28" t="str">
        <f t="shared" si="16"/>
        <v/>
      </c>
      <c r="BK2052" s="28" t="str">
        <f t="shared" si="17"/>
        <v/>
      </c>
      <c r="BL2052" s="2" t="s">
        <v>17292</v>
      </c>
      <c r="BM2052" s="2" t="s">
        <v>98</v>
      </c>
      <c r="BU2052" s="12"/>
      <c r="BV2052" s="12"/>
      <c r="BW2052" s="50"/>
      <c r="BX2052" s="50" t="s">
        <v>20230</v>
      </c>
      <c r="BY2052" s="42" t="str">
        <f t="shared" si="18"/>
        <v/>
      </c>
      <c r="BZ2052" s="72"/>
    </row>
    <row r="2053" spans="1:78" ht="15">
      <c r="A2053" s="16" t="s">
        <v>51</v>
      </c>
      <c r="B2053" s="28">
        <f>VLOOKUP(A2053,Organisations!$A$2:$B$7,2,FALSE)</f>
        <v>4</v>
      </c>
      <c r="C2053" s="16" t="s">
        <v>13641</v>
      </c>
      <c r="D2053" s="16" t="s">
        <v>13642</v>
      </c>
      <c r="E2053" s="28" t="str">
        <f t="shared" si="0"/>
        <v>Expert demonstrations and workshops, regular portrait and life models, still life painting and drawing, outdoor sketchin</v>
      </c>
      <c r="F2053" s="16" t="s">
        <v>13644</v>
      </c>
      <c r="G2053" s="16" t="s">
        <v>68</v>
      </c>
      <c r="H2053" s="54"/>
      <c r="K2053" s="26" t="s">
        <v>13645</v>
      </c>
      <c r="L2053" s="16" t="s">
        <v>13646</v>
      </c>
      <c r="M2053" s="28" t="str">
        <f t="shared" ref="M2053:Q2053" si="12319">IFERROR(IF(FIND(M$1,$F2053)&gt;1,"Age - Children",""),"")</f>
        <v/>
      </c>
      <c r="N2053" s="28" t="str">
        <f t="shared" si="12319"/>
        <v/>
      </c>
      <c r="O2053" s="28" t="str">
        <f t="shared" si="12319"/>
        <v/>
      </c>
      <c r="P2053" s="28" t="str">
        <f t="shared" si="12319"/>
        <v/>
      </c>
      <c r="Q2053" s="28" t="str">
        <f t="shared" si="12319"/>
        <v/>
      </c>
      <c r="R2053" s="28" t="str">
        <f t="shared" ref="R2053:T2053" si="12320">IFERROR(IF(FIND(R$1,$F2053)&gt;1,"Age - Elderly",""),"")</f>
        <v/>
      </c>
      <c r="S2053" s="28" t="str">
        <f t="shared" si="12320"/>
        <v/>
      </c>
      <c r="T2053" s="28" t="str">
        <f t="shared" si="12320"/>
        <v/>
      </c>
      <c r="U2053" s="28" t="str">
        <f t="shared" si="3"/>
        <v/>
      </c>
      <c r="V2053" s="28" t="str">
        <f t="shared" si="4"/>
        <v/>
      </c>
      <c r="X2053" s="28" t="str">
        <f t="shared" si="5"/>
        <v/>
      </c>
      <c r="Y2053" s="28" t="str">
        <f t="shared" si="6"/>
        <v/>
      </c>
      <c r="Z2053" s="28" t="str">
        <f t="shared" si="7"/>
        <v/>
      </c>
      <c r="AB2053" s="28" t="str">
        <f t="shared" si="8"/>
        <v/>
      </c>
      <c r="AD2053" s="28" t="str">
        <f t="shared" si="9"/>
        <v/>
      </c>
      <c r="AG2053" s="28" t="str">
        <f t="shared" ref="AG2053:AL2053" si="12321">IFERROR(IF(FIND(AG$1,$F2053)&gt;1,AG$1,""),"")</f>
        <v/>
      </c>
      <c r="AH2053" s="28" t="str">
        <f t="shared" si="12321"/>
        <v/>
      </c>
      <c r="AI2053" s="28" t="str">
        <f t="shared" si="12321"/>
        <v/>
      </c>
      <c r="AJ2053" s="28" t="str">
        <f t="shared" si="12321"/>
        <v/>
      </c>
      <c r="AK2053" s="28" t="str">
        <f t="shared" si="12321"/>
        <v/>
      </c>
      <c r="AL2053" s="28" t="str">
        <f t="shared" si="12321"/>
        <v/>
      </c>
      <c r="AM2053" s="28" t="str">
        <f t="shared" si="11"/>
        <v/>
      </c>
      <c r="AN2053" s="28" t="str">
        <f t="shared" ref="AN2053:AQ2053" si="12322">IFERROR(IF(FIND(AN$1,$F2053)&gt;1,"Status - LGBT",""),"")</f>
        <v/>
      </c>
      <c r="AO2053" s="28" t="str">
        <f t="shared" si="12322"/>
        <v/>
      </c>
      <c r="AP2053" s="28" t="str">
        <f t="shared" si="12322"/>
        <v/>
      </c>
      <c r="AQ2053" s="28" t="str">
        <f t="shared" si="12322"/>
        <v/>
      </c>
      <c r="AR2053" s="28" t="str">
        <f t="shared" ref="AR2053:AV2053" si="12323">IFERROR(IF(FIND(AR$1,$F2053)&gt;1,"BME",""),"")</f>
        <v/>
      </c>
      <c r="AS2053" s="28" t="str">
        <f t="shared" si="12323"/>
        <v/>
      </c>
      <c r="AT2053" s="28" t="str">
        <f t="shared" si="12323"/>
        <v/>
      </c>
      <c r="AU2053" s="28" t="str">
        <f t="shared" si="12323"/>
        <v/>
      </c>
      <c r="AV2053" s="28" t="str">
        <f t="shared" si="12323"/>
        <v/>
      </c>
      <c r="AW2053" s="28" t="str">
        <f t="shared" ref="AW2053:BC2053" si="12324">IFERROR(IF(FIND(AW$1,$F2053)&gt;1,AW$1,""),"")</f>
        <v/>
      </c>
      <c r="AX2053" s="28" t="str">
        <f t="shared" si="12324"/>
        <v/>
      </c>
      <c r="AY2053" s="28" t="str">
        <f t="shared" si="12324"/>
        <v/>
      </c>
      <c r="AZ2053" s="28" t="str">
        <f t="shared" si="12324"/>
        <v/>
      </c>
      <c r="BA2053" s="28" t="str">
        <f t="shared" si="12324"/>
        <v/>
      </c>
      <c r="BB2053" s="28" t="str">
        <f t="shared" si="12324"/>
        <v/>
      </c>
      <c r="BC2053" s="28" t="str">
        <f t="shared" si="12324"/>
        <v/>
      </c>
      <c r="BD2053" s="28" t="str">
        <f t="shared" si="15"/>
        <v/>
      </c>
      <c r="BG2053" s="2" t="s">
        <v>13647</v>
      </c>
      <c r="BJ2053" s="28" t="str">
        <f t="shared" si="16"/>
        <v/>
      </c>
      <c r="BK2053" s="28" t="str">
        <f t="shared" si="17"/>
        <v/>
      </c>
      <c r="BL2053" s="2" t="s">
        <v>20231</v>
      </c>
      <c r="BM2053" s="2" t="s">
        <v>98</v>
      </c>
      <c r="BU2053" s="47" t="s">
        <v>20034</v>
      </c>
      <c r="BV2053" s="18"/>
      <c r="BW2053" s="47"/>
      <c r="BX2053" s="47" t="s">
        <v>19858</v>
      </c>
      <c r="BY2053" s="42" t="str">
        <f t="shared" si="18"/>
        <v>Leeds;Calverley;Farsley;Pudsey;</v>
      </c>
      <c r="BZ2053" s="73"/>
    </row>
    <row r="2054" spans="1:78" ht="15">
      <c r="A2054" s="10" t="s">
        <v>51</v>
      </c>
      <c r="B2054" s="28">
        <f>VLOOKUP(A2054,Organisations!$A$2:$B$7,2,FALSE)</f>
        <v>4</v>
      </c>
      <c r="C2054" s="10" t="s">
        <v>13649</v>
      </c>
      <c r="D2054" s="10" t="s">
        <v>13650</v>
      </c>
      <c r="E2054" s="28" t="str">
        <f t="shared" si="0"/>
        <v>Church Activities:Monday and Wednesday Evenings - Boys Brigade; Tuesday Evenings - Ladies Fellowship; Wednesday Afternoo</v>
      </c>
      <c r="F2054" s="10" t="s">
        <v>13652</v>
      </c>
      <c r="G2054" s="10" t="s">
        <v>68</v>
      </c>
      <c r="H2054" s="53"/>
      <c r="K2054" s="30" t="s">
        <v>13653</v>
      </c>
      <c r="L2054" s="12"/>
      <c r="M2054" s="28" t="str">
        <f t="shared" ref="M2054:Q2054" si="12325">IFERROR(IF(FIND(M$1,$F2054)&gt;1,"Age - Children",""),"")</f>
        <v/>
      </c>
      <c r="N2054" s="28" t="str">
        <f t="shared" si="12325"/>
        <v/>
      </c>
      <c r="O2054" s="28" t="str">
        <f t="shared" si="12325"/>
        <v/>
      </c>
      <c r="P2054" s="28" t="str">
        <f t="shared" si="12325"/>
        <v/>
      </c>
      <c r="Q2054" s="28" t="str">
        <f t="shared" si="12325"/>
        <v/>
      </c>
      <c r="R2054" s="28" t="str">
        <f t="shared" ref="R2054:T2054" si="12326">IFERROR(IF(FIND(R$1,$F2054)&gt;1,"Age - Elderly",""),"")</f>
        <v/>
      </c>
      <c r="S2054" s="28" t="str">
        <f t="shared" si="12326"/>
        <v/>
      </c>
      <c r="T2054" s="28" t="str">
        <f t="shared" si="12326"/>
        <v/>
      </c>
      <c r="U2054" s="28" t="str">
        <f t="shared" si="3"/>
        <v/>
      </c>
      <c r="V2054" s="28" t="str">
        <f t="shared" si="4"/>
        <v/>
      </c>
      <c r="X2054" s="28" t="str">
        <f t="shared" si="5"/>
        <v/>
      </c>
      <c r="Y2054" s="28" t="str">
        <f t="shared" si="6"/>
        <v/>
      </c>
      <c r="Z2054" s="28" t="str">
        <f t="shared" si="7"/>
        <v>Gender - Male</v>
      </c>
      <c r="AB2054" s="28" t="str">
        <f t="shared" si="8"/>
        <v/>
      </c>
      <c r="AD2054" s="28" t="str">
        <f t="shared" si="9"/>
        <v>Gender - Male;</v>
      </c>
      <c r="AG2054" s="28" t="str">
        <f t="shared" ref="AG2054:AL2054" si="12327">IFERROR(IF(FIND(AG$1,$F2054)&gt;1,AG$1,""),"")</f>
        <v/>
      </c>
      <c r="AH2054" s="28" t="str">
        <f t="shared" si="12327"/>
        <v/>
      </c>
      <c r="AI2054" s="28" t="str">
        <f t="shared" si="12327"/>
        <v/>
      </c>
      <c r="AJ2054" s="28" t="str">
        <f t="shared" si="12327"/>
        <v/>
      </c>
      <c r="AK2054" s="28" t="str">
        <f t="shared" si="12327"/>
        <v/>
      </c>
      <c r="AL2054" s="28" t="str">
        <f t="shared" si="12327"/>
        <v/>
      </c>
      <c r="AM2054" s="28" t="str">
        <f t="shared" si="11"/>
        <v/>
      </c>
      <c r="AN2054" s="28" t="str">
        <f t="shared" ref="AN2054:AQ2054" si="12328">IFERROR(IF(FIND(AN$1,$F2054)&gt;1,"Status - LGBT",""),"")</f>
        <v/>
      </c>
      <c r="AO2054" s="28" t="str">
        <f t="shared" si="12328"/>
        <v/>
      </c>
      <c r="AP2054" s="28" t="str">
        <f t="shared" si="12328"/>
        <v/>
      </c>
      <c r="AQ2054" s="28" t="str">
        <f t="shared" si="12328"/>
        <v/>
      </c>
      <c r="AR2054" s="28" t="str">
        <f t="shared" ref="AR2054:AV2054" si="12329">IFERROR(IF(FIND(AR$1,$F2054)&gt;1,"BME",""),"")</f>
        <v/>
      </c>
      <c r="AS2054" s="28" t="str">
        <f t="shared" si="12329"/>
        <v/>
      </c>
      <c r="AT2054" s="28" t="str">
        <f t="shared" si="12329"/>
        <v/>
      </c>
      <c r="AU2054" s="28" t="str">
        <f t="shared" si="12329"/>
        <v/>
      </c>
      <c r="AV2054" s="28" t="str">
        <f t="shared" si="12329"/>
        <v/>
      </c>
      <c r="AW2054" s="28" t="str">
        <f t="shared" ref="AW2054:BC2054" si="12330">IFERROR(IF(FIND(AW$1,$F2054)&gt;1,AW$1,""),"")</f>
        <v/>
      </c>
      <c r="AX2054" s="28" t="str">
        <f t="shared" si="12330"/>
        <v/>
      </c>
      <c r="AY2054" s="28" t="str">
        <f t="shared" si="12330"/>
        <v/>
      </c>
      <c r="AZ2054" s="28" t="str">
        <f t="shared" si="12330"/>
        <v/>
      </c>
      <c r="BA2054" s="28" t="str">
        <f t="shared" si="12330"/>
        <v/>
      </c>
      <c r="BB2054" s="28" t="str">
        <f t="shared" si="12330"/>
        <v/>
      </c>
      <c r="BC2054" s="28" t="str">
        <f t="shared" si="12330"/>
        <v/>
      </c>
      <c r="BD2054" s="28" t="str">
        <f t="shared" si="15"/>
        <v/>
      </c>
      <c r="BG2054" s="2" t="s">
        <v>13654</v>
      </c>
      <c r="BJ2054" s="28" t="str">
        <f t="shared" si="16"/>
        <v/>
      </c>
      <c r="BK2054" s="28" t="str">
        <f t="shared" si="17"/>
        <v/>
      </c>
      <c r="BL2054" s="2" t="s">
        <v>20232</v>
      </c>
      <c r="BM2054" s="2" t="s">
        <v>98</v>
      </c>
      <c r="BN2054" s="2" t="s">
        <v>2863</v>
      </c>
      <c r="BO2054" s="2" t="s">
        <v>2863</v>
      </c>
      <c r="BP2054" s="2" t="s">
        <v>2863</v>
      </c>
      <c r="BQ2054" s="2" t="s">
        <v>2863</v>
      </c>
      <c r="BR2054" s="2" t="s">
        <v>2863</v>
      </c>
      <c r="BT2054" s="2" t="s">
        <v>2863</v>
      </c>
      <c r="BU2054" s="50" t="s">
        <v>20109</v>
      </c>
      <c r="BV2054" s="27"/>
      <c r="BW2054" s="50"/>
      <c r="BX2054" s="50" t="s">
        <v>20009</v>
      </c>
      <c r="BY2054" s="42" t="str">
        <f t="shared" si="18"/>
        <v>Gender - Male;;Calverley;Farsley;</v>
      </c>
      <c r="BZ2054" s="72"/>
    </row>
    <row r="2055" spans="1:78" ht="15">
      <c r="A2055" s="16" t="s">
        <v>51</v>
      </c>
      <c r="B2055" s="28">
        <f>VLOOKUP(A2055,Organisations!$A$2:$B$7,2,FALSE)</f>
        <v>4</v>
      </c>
      <c r="C2055" s="16" t="s">
        <v>13656</v>
      </c>
      <c r="D2055" s="16" t="s">
        <v>13657</v>
      </c>
      <c r="E2055" s="28" t="str">
        <f t="shared" si="0"/>
        <v/>
      </c>
      <c r="F2055" s="16"/>
      <c r="G2055" s="16" t="s">
        <v>68</v>
      </c>
      <c r="H2055" s="17"/>
      <c r="K2055" s="59"/>
      <c r="L2055" s="16" t="s">
        <v>13658</v>
      </c>
      <c r="M2055" s="28" t="str">
        <f t="shared" ref="M2055:Q2055" si="12331">IFERROR(IF(FIND(M$1,$F2055)&gt;1,"Age - Children",""),"")</f>
        <v/>
      </c>
      <c r="N2055" s="28" t="str">
        <f t="shared" si="12331"/>
        <v/>
      </c>
      <c r="O2055" s="28" t="str">
        <f t="shared" si="12331"/>
        <v/>
      </c>
      <c r="P2055" s="28" t="str">
        <f t="shared" si="12331"/>
        <v/>
      </c>
      <c r="Q2055" s="28" t="str">
        <f t="shared" si="12331"/>
        <v/>
      </c>
      <c r="R2055" s="28" t="str">
        <f t="shared" ref="R2055:T2055" si="12332">IFERROR(IF(FIND(R$1,$F2055)&gt;1,"Age - Elderly",""),"")</f>
        <v/>
      </c>
      <c r="S2055" s="28" t="str">
        <f t="shared" si="12332"/>
        <v/>
      </c>
      <c r="T2055" s="28" t="str">
        <f t="shared" si="12332"/>
        <v/>
      </c>
      <c r="U2055" s="28" t="str">
        <f t="shared" si="3"/>
        <v/>
      </c>
      <c r="V2055" s="28" t="str">
        <f t="shared" si="4"/>
        <v/>
      </c>
      <c r="X2055" s="28" t="str">
        <f t="shared" si="5"/>
        <v/>
      </c>
      <c r="Y2055" s="28" t="str">
        <f t="shared" si="6"/>
        <v/>
      </c>
      <c r="Z2055" s="28" t="str">
        <f t="shared" si="7"/>
        <v/>
      </c>
      <c r="AB2055" s="28" t="str">
        <f t="shared" si="8"/>
        <v/>
      </c>
      <c r="AD2055" s="28" t="str">
        <f t="shared" si="9"/>
        <v/>
      </c>
      <c r="AG2055" s="28" t="str">
        <f t="shared" ref="AG2055:AL2055" si="12333">IFERROR(IF(FIND(AG$1,$F2055)&gt;1,AG$1,""),"")</f>
        <v/>
      </c>
      <c r="AH2055" s="28" t="str">
        <f t="shared" si="12333"/>
        <v/>
      </c>
      <c r="AI2055" s="28" t="str">
        <f t="shared" si="12333"/>
        <v/>
      </c>
      <c r="AJ2055" s="28" t="str">
        <f t="shared" si="12333"/>
        <v/>
      </c>
      <c r="AK2055" s="28" t="str">
        <f t="shared" si="12333"/>
        <v/>
      </c>
      <c r="AL2055" s="28" t="str">
        <f t="shared" si="12333"/>
        <v/>
      </c>
      <c r="AM2055" s="28" t="str">
        <f t="shared" si="11"/>
        <v/>
      </c>
      <c r="AN2055" s="28" t="str">
        <f t="shared" ref="AN2055:AQ2055" si="12334">IFERROR(IF(FIND(AN$1,$F2055)&gt;1,"Status - LGBT",""),"")</f>
        <v/>
      </c>
      <c r="AO2055" s="28" t="str">
        <f t="shared" si="12334"/>
        <v/>
      </c>
      <c r="AP2055" s="28" t="str">
        <f t="shared" si="12334"/>
        <v/>
      </c>
      <c r="AQ2055" s="28" t="str">
        <f t="shared" si="12334"/>
        <v/>
      </c>
      <c r="AR2055" s="28" t="str">
        <f t="shared" ref="AR2055:AV2055" si="12335">IFERROR(IF(FIND(AR$1,$F2055)&gt;1,"BME",""),"")</f>
        <v/>
      </c>
      <c r="AS2055" s="28" t="str">
        <f t="shared" si="12335"/>
        <v/>
      </c>
      <c r="AT2055" s="28" t="str">
        <f t="shared" si="12335"/>
        <v/>
      </c>
      <c r="AU2055" s="28" t="str">
        <f t="shared" si="12335"/>
        <v/>
      </c>
      <c r="AV2055" s="28" t="str">
        <f t="shared" si="12335"/>
        <v/>
      </c>
      <c r="AW2055" s="28" t="str">
        <f t="shared" ref="AW2055:BC2055" si="12336">IFERROR(IF(FIND(AW$1,$F2055)&gt;1,AW$1,""),"")</f>
        <v/>
      </c>
      <c r="AX2055" s="28" t="str">
        <f t="shared" si="12336"/>
        <v/>
      </c>
      <c r="AY2055" s="28" t="str">
        <f t="shared" si="12336"/>
        <v/>
      </c>
      <c r="AZ2055" s="28" t="str">
        <f t="shared" si="12336"/>
        <v/>
      </c>
      <c r="BA2055" s="28" t="str">
        <f t="shared" si="12336"/>
        <v/>
      </c>
      <c r="BB2055" s="28" t="str">
        <f t="shared" si="12336"/>
        <v/>
      </c>
      <c r="BC2055" s="28" t="str">
        <f t="shared" si="12336"/>
        <v/>
      </c>
      <c r="BD2055" s="28" t="str">
        <f t="shared" si="15"/>
        <v/>
      </c>
      <c r="BG2055" s="2" t="s">
        <v>13659</v>
      </c>
      <c r="BJ2055" s="28" t="str">
        <f t="shared" si="16"/>
        <v/>
      </c>
      <c r="BK2055" s="28" t="str">
        <f t="shared" si="17"/>
        <v/>
      </c>
      <c r="BL2055" s="2" t="s">
        <v>1425</v>
      </c>
      <c r="BM2055" s="2" t="s">
        <v>98</v>
      </c>
      <c r="BU2055" s="47" t="s">
        <v>20109</v>
      </c>
      <c r="BV2055" s="18"/>
      <c r="BW2055" s="47"/>
      <c r="BX2055" s="47" t="s">
        <v>144</v>
      </c>
      <c r="BY2055" s="42" t="str">
        <f t="shared" si="18"/>
        <v>Calverley;Farsley;</v>
      </c>
      <c r="BZ2055" s="73"/>
    </row>
    <row r="2056" spans="1:78" ht="15">
      <c r="A2056" s="10" t="s">
        <v>51</v>
      </c>
      <c r="B2056" s="28">
        <f>VLOOKUP(A2056,Organisations!$A$2:$B$7,2,FALSE)</f>
        <v>4</v>
      </c>
      <c r="C2056" s="23" t="s">
        <v>1419</v>
      </c>
      <c r="D2056" s="23" t="s">
        <v>1420</v>
      </c>
      <c r="E2056" s="28" t="str">
        <f t="shared" si="0"/>
        <v>MHA is a charity providing care, accommodation and support services for more than 17,000 older people throughout Britain</v>
      </c>
      <c r="F2056" s="10" t="s">
        <v>13662</v>
      </c>
      <c r="G2056" s="10" t="s">
        <v>68</v>
      </c>
      <c r="H2056" s="11"/>
      <c r="K2056" s="30" t="s">
        <v>1423</v>
      </c>
      <c r="L2056" s="10" t="s">
        <v>13663</v>
      </c>
      <c r="M2056" s="28" t="str">
        <f t="shared" ref="M2056:Q2056" si="12337">IFERROR(IF(FIND(M$1,$F2056)&gt;1,"Age - Children",""),"")</f>
        <v/>
      </c>
      <c r="N2056" s="28" t="str">
        <f t="shared" si="12337"/>
        <v/>
      </c>
      <c r="O2056" s="28" t="str">
        <f t="shared" si="12337"/>
        <v/>
      </c>
      <c r="P2056" s="28" t="str">
        <f t="shared" si="12337"/>
        <v/>
      </c>
      <c r="Q2056" s="28" t="str">
        <f t="shared" si="12337"/>
        <v/>
      </c>
      <c r="R2056" s="28" t="str">
        <f t="shared" ref="R2056:T2056" si="12338">IFERROR(IF(FIND(R$1,$F2056)&gt;1,"Age - Elderly",""),"")</f>
        <v/>
      </c>
      <c r="S2056" s="28" t="str">
        <f t="shared" si="12338"/>
        <v/>
      </c>
      <c r="T2056" s="28" t="str">
        <f t="shared" si="12338"/>
        <v>Age - Elderly</v>
      </c>
      <c r="U2056" s="28" t="str">
        <f t="shared" si="3"/>
        <v/>
      </c>
      <c r="V2056" s="28" t="str">
        <f t="shared" si="4"/>
        <v/>
      </c>
      <c r="X2056" s="28" t="str">
        <f t="shared" si="5"/>
        <v/>
      </c>
      <c r="Y2056" s="28" t="str">
        <f t="shared" si="6"/>
        <v/>
      </c>
      <c r="Z2056" s="28" t="str">
        <f t="shared" si="7"/>
        <v>Gender - Male</v>
      </c>
      <c r="AB2056" s="28" t="str">
        <f t="shared" si="8"/>
        <v/>
      </c>
      <c r="AD2056" s="28" t="str">
        <f t="shared" si="9"/>
        <v>Gender - Male;</v>
      </c>
      <c r="AG2056" s="28" t="str">
        <f t="shared" ref="AG2056:AL2056" si="12339">IFERROR(IF(FIND(AG$1,$F2056)&gt;1,AG$1,""),"")</f>
        <v/>
      </c>
      <c r="AH2056" s="28" t="str">
        <f t="shared" si="12339"/>
        <v/>
      </c>
      <c r="AI2056" s="28" t="str">
        <f t="shared" si="12339"/>
        <v/>
      </c>
      <c r="AJ2056" s="28" t="str">
        <f t="shared" si="12339"/>
        <v/>
      </c>
      <c r="AK2056" s="28" t="str">
        <f t="shared" si="12339"/>
        <v/>
      </c>
      <c r="AL2056" s="28" t="str">
        <f t="shared" si="12339"/>
        <v/>
      </c>
      <c r="AM2056" s="28" t="str">
        <f t="shared" si="11"/>
        <v/>
      </c>
      <c r="AN2056" s="28" t="str">
        <f t="shared" ref="AN2056:AQ2056" si="12340">IFERROR(IF(FIND(AN$1,$F2056)&gt;1,"Status - LGBT",""),"")</f>
        <v/>
      </c>
      <c r="AO2056" s="28" t="str">
        <f t="shared" si="12340"/>
        <v/>
      </c>
      <c r="AP2056" s="28" t="str">
        <f t="shared" si="12340"/>
        <v/>
      </c>
      <c r="AQ2056" s="28" t="str">
        <f t="shared" si="12340"/>
        <v/>
      </c>
      <c r="AR2056" s="28" t="str">
        <f t="shared" ref="AR2056:AV2056" si="12341">IFERROR(IF(FIND(AR$1,$F2056)&gt;1,"BME",""),"")</f>
        <v/>
      </c>
      <c r="AS2056" s="28" t="str">
        <f t="shared" si="12341"/>
        <v/>
      </c>
      <c r="AT2056" s="28" t="str">
        <f t="shared" si="12341"/>
        <v/>
      </c>
      <c r="AU2056" s="28" t="str">
        <f t="shared" si="12341"/>
        <v/>
      </c>
      <c r="AV2056" s="28" t="str">
        <f t="shared" si="12341"/>
        <v/>
      </c>
      <c r="AW2056" s="28" t="str">
        <f t="shared" ref="AW2056:BC2056" si="12342">IFERROR(IF(FIND(AW$1,$F2056)&gt;1,AW$1,""),"")</f>
        <v/>
      </c>
      <c r="AX2056" s="28" t="str">
        <f t="shared" si="12342"/>
        <v/>
      </c>
      <c r="AY2056" s="28" t="str">
        <f t="shared" si="12342"/>
        <v/>
      </c>
      <c r="AZ2056" s="28" t="str">
        <f t="shared" si="12342"/>
        <v/>
      </c>
      <c r="BA2056" s="28" t="str">
        <f t="shared" si="12342"/>
        <v/>
      </c>
      <c r="BB2056" s="28" t="str">
        <f t="shared" si="12342"/>
        <v/>
      </c>
      <c r="BC2056" s="28" t="str">
        <f t="shared" si="12342"/>
        <v/>
      </c>
      <c r="BD2056" s="28" t="str">
        <f t="shared" si="15"/>
        <v/>
      </c>
      <c r="BG2056" s="2" t="s">
        <v>13664</v>
      </c>
      <c r="BJ2056" s="28" t="str">
        <f t="shared" si="16"/>
        <v/>
      </c>
      <c r="BK2056" s="28" t="str">
        <f t="shared" si="17"/>
        <v/>
      </c>
      <c r="BL2056" s="2" t="s">
        <v>1425</v>
      </c>
      <c r="BM2056" s="2" t="s">
        <v>98</v>
      </c>
      <c r="BU2056" s="50" t="s">
        <v>20233</v>
      </c>
      <c r="BV2056" s="12"/>
      <c r="BW2056" s="50"/>
      <c r="BX2056" s="50" t="s">
        <v>20234</v>
      </c>
      <c r="BY2056" s="42" t="str">
        <f t="shared" si="18"/>
        <v>Gender - Male;;Adel;Wharfedale;Alwoodley;Calverley;Farsley;Guiseley;Rawdon;Headingley;Kirkst;</v>
      </c>
      <c r="BZ2056" s="72"/>
    </row>
    <row r="2057" spans="1:78" ht="15">
      <c r="A2057" s="16" t="s">
        <v>51</v>
      </c>
      <c r="B2057" s="28">
        <f>VLOOKUP(A2057,Organisations!$A$2:$B$7,2,FALSE)</f>
        <v>4</v>
      </c>
      <c r="C2057" s="16" t="s">
        <v>13666</v>
      </c>
      <c r="D2057" s="16" t="s">
        <v>13667</v>
      </c>
      <c r="E2057" s="28" t="str">
        <f t="shared" si="0"/>
        <v>Voluntary Organisation, promoting sport and activity for people with disabilities. FDSO works with mainstream and specia</v>
      </c>
      <c r="F2057" s="16" t="s">
        <v>13669</v>
      </c>
      <c r="G2057" s="16" t="s">
        <v>68</v>
      </c>
      <c r="H2057" s="17"/>
      <c r="K2057" s="26" t="s">
        <v>13670</v>
      </c>
      <c r="L2057" s="16" t="s">
        <v>13671</v>
      </c>
      <c r="M2057" s="28" t="str">
        <f t="shared" ref="M2057:Q2057" si="12343">IFERROR(IF(FIND(M$1,$F2057)&gt;1,"Age - Children",""),"")</f>
        <v/>
      </c>
      <c r="N2057" s="28" t="str">
        <f t="shared" si="12343"/>
        <v/>
      </c>
      <c r="O2057" s="28" t="str">
        <f t="shared" si="12343"/>
        <v/>
      </c>
      <c r="P2057" s="28" t="str">
        <f t="shared" si="12343"/>
        <v/>
      </c>
      <c r="Q2057" s="28" t="str">
        <f t="shared" si="12343"/>
        <v/>
      </c>
      <c r="R2057" s="28" t="str">
        <f t="shared" ref="R2057:T2057" si="12344">IFERROR(IF(FIND(R$1,$F2057)&gt;1,"Age - Elderly",""),"")</f>
        <v/>
      </c>
      <c r="S2057" s="28" t="str">
        <f t="shared" si="12344"/>
        <v/>
      </c>
      <c r="T2057" s="28" t="str">
        <f t="shared" si="12344"/>
        <v/>
      </c>
      <c r="U2057" s="28" t="str">
        <f t="shared" si="3"/>
        <v/>
      </c>
      <c r="V2057" s="28" t="str">
        <f t="shared" si="4"/>
        <v/>
      </c>
      <c r="X2057" s="28" t="str">
        <f t="shared" si="5"/>
        <v/>
      </c>
      <c r="Y2057" s="28" t="str">
        <f t="shared" si="6"/>
        <v/>
      </c>
      <c r="Z2057" s="28" t="str">
        <f t="shared" si="7"/>
        <v/>
      </c>
      <c r="AB2057" s="28" t="str">
        <f t="shared" si="8"/>
        <v/>
      </c>
      <c r="AD2057" s="28" t="str">
        <f t="shared" si="9"/>
        <v/>
      </c>
      <c r="AG2057" s="28" t="str">
        <f t="shared" ref="AG2057:AL2057" si="12345">IFERROR(IF(FIND(AG$1,$F2057)&gt;1,AG$1,""),"")</f>
        <v/>
      </c>
      <c r="AH2057" s="28" t="str">
        <f t="shared" si="12345"/>
        <v/>
      </c>
      <c r="AI2057" s="28" t="str">
        <f t="shared" si="12345"/>
        <v/>
      </c>
      <c r="AJ2057" s="28" t="str">
        <f t="shared" si="12345"/>
        <v/>
      </c>
      <c r="AK2057" s="28" t="str">
        <f t="shared" si="12345"/>
        <v/>
      </c>
      <c r="AL2057" s="28" t="str">
        <f t="shared" si="12345"/>
        <v/>
      </c>
      <c r="AM2057" s="28" t="str">
        <f t="shared" si="11"/>
        <v/>
      </c>
      <c r="AN2057" s="28" t="str">
        <f t="shared" ref="AN2057:AQ2057" si="12346">IFERROR(IF(FIND(AN$1,$F2057)&gt;1,"Status - LGBT",""),"")</f>
        <v/>
      </c>
      <c r="AO2057" s="28" t="str">
        <f t="shared" si="12346"/>
        <v/>
      </c>
      <c r="AP2057" s="28" t="str">
        <f t="shared" si="12346"/>
        <v/>
      </c>
      <c r="AQ2057" s="28" t="str">
        <f t="shared" si="12346"/>
        <v/>
      </c>
      <c r="AR2057" s="28" t="str">
        <f t="shared" ref="AR2057:AV2057" si="12347">IFERROR(IF(FIND(AR$1,$F2057)&gt;1,"BME",""),"")</f>
        <v/>
      </c>
      <c r="AS2057" s="28" t="str">
        <f t="shared" si="12347"/>
        <v/>
      </c>
      <c r="AT2057" s="28" t="str">
        <f t="shared" si="12347"/>
        <v/>
      </c>
      <c r="AU2057" s="28" t="str">
        <f t="shared" si="12347"/>
        <v/>
      </c>
      <c r="AV2057" s="28" t="str">
        <f t="shared" si="12347"/>
        <v/>
      </c>
      <c r="AW2057" s="28" t="str">
        <f t="shared" ref="AW2057:BC2057" si="12348">IFERROR(IF(FIND(AW$1,$F2057)&gt;1,AW$1,""),"")</f>
        <v/>
      </c>
      <c r="AX2057" s="28" t="str">
        <f t="shared" si="12348"/>
        <v/>
      </c>
      <c r="AY2057" s="28" t="str">
        <f t="shared" si="12348"/>
        <v/>
      </c>
      <c r="AZ2057" s="28" t="str">
        <f t="shared" si="12348"/>
        <v/>
      </c>
      <c r="BA2057" s="28" t="str">
        <f t="shared" si="12348"/>
        <v/>
      </c>
      <c r="BB2057" s="28" t="str">
        <f t="shared" si="12348"/>
        <v/>
      </c>
      <c r="BC2057" s="28" t="str">
        <f t="shared" si="12348"/>
        <v/>
      </c>
      <c r="BD2057" s="28" t="str">
        <f t="shared" si="15"/>
        <v/>
      </c>
      <c r="BG2057" s="2" t="s">
        <v>13672</v>
      </c>
      <c r="BJ2057" s="28" t="str">
        <f t="shared" si="16"/>
        <v/>
      </c>
      <c r="BK2057" s="28" t="str">
        <f t="shared" si="17"/>
        <v/>
      </c>
      <c r="BL2057" s="2" t="s">
        <v>1220</v>
      </c>
      <c r="BM2057" s="2" t="s">
        <v>98</v>
      </c>
      <c r="BU2057" s="18"/>
      <c r="BV2057" s="18"/>
      <c r="BW2057" s="47"/>
      <c r="BX2057" s="47" t="s">
        <v>20235</v>
      </c>
      <c r="BY2057" s="42" t="str">
        <f t="shared" si="18"/>
        <v/>
      </c>
      <c r="BZ2057" s="73"/>
    </row>
    <row r="2058" spans="1:78" ht="15">
      <c r="A2058" s="10" t="s">
        <v>51</v>
      </c>
      <c r="B2058" s="28">
        <f>VLOOKUP(A2058,Organisations!$A$2:$B$7,2,FALSE)</f>
        <v>4</v>
      </c>
      <c r="C2058" s="10" t="s">
        <v>13674</v>
      </c>
      <c r="D2058" s="10" t="s">
        <v>13675</v>
      </c>
      <c r="E2058" s="28" t="str">
        <f t="shared" si="0"/>
        <v xml:space="preserve">The Feminist Archive North holds a wide variety of material relating to the Women's Liberation Movement (WLM) from 1969 </v>
      </c>
      <c r="F2058" s="10" t="s">
        <v>13677</v>
      </c>
      <c r="G2058" s="10" t="s">
        <v>68</v>
      </c>
      <c r="H2058" s="11"/>
      <c r="K2058" s="30" t="s">
        <v>13678</v>
      </c>
      <c r="L2058" s="10" t="s">
        <v>13679</v>
      </c>
      <c r="M2058" s="28" t="str">
        <f t="shared" ref="M2058:Q2058" si="12349">IFERROR(IF(FIND(M$1,$F2058)&gt;1,"Age - Children",""),"")</f>
        <v/>
      </c>
      <c r="N2058" s="28" t="str">
        <f t="shared" si="12349"/>
        <v/>
      </c>
      <c r="O2058" s="28" t="str">
        <f t="shared" si="12349"/>
        <v/>
      </c>
      <c r="P2058" s="28" t="str">
        <f t="shared" si="12349"/>
        <v/>
      </c>
      <c r="Q2058" s="28" t="str">
        <f t="shared" si="12349"/>
        <v/>
      </c>
      <c r="R2058" s="28" t="str">
        <f t="shared" ref="R2058:T2058" si="12350">IFERROR(IF(FIND(R$1,$F2058)&gt;1,"Age - Elderly",""),"")</f>
        <v/>
      </c>
      <c r="S2058" s="28" t="str">
        <f t="shared" si="12350"/>
        <v/>
      </c>
      <c r="T2058" s="28" t="str">
        <f t="shared" si="12350"/>
        <v/>
      </c>
      <c r="U2058" s="28" t="str">
        <f t="shared" si="3"/>
        <v/>
      </c>
      <c r="V2058" s="28" t="str">
        <f t="shared" si="4"/>
        <v/>
      </c>
      <c r="X2058" s="28" t="str">
        <f t="shared" si="5"/>
        <v/>
      </c>
      <c r="Y2058" s="28" t="str">
        <f t="shared" si="6"/>
        <v/>
      </c>
      <c r="Z2058" s="28" t="str">
        <f t="shared" si="7"/>
        <v>Gender - Male</v>
      </c>
      <c r="AB2058" s="28" t="str">
        <f t="shared" si="8"/>
        <v/>
      </c>
      <c r="AD2058" s="28" t="str">
        <f t="shared" si="9"/>
        <v>Gender - Male;</v>
      </c>
      <c r="AG2058" s="28" t="str">
        <f t="shared" ref="AG2058:AL2058" si="12351">IFERROR(IF(FIND(AG$1,$F2058)&gt;1,AG$1,""),"")</f>
        <v/>
      </c>
      <c r="AH2058" s="28" t="str">
        <f t="shared" si="12351"/>
        <v/>
      </c>
      <c r="AI2058" s="28" t="str">
        <f t="shared" si="12351"/>
        <v/>
      </c>
      <c r="AJ2058" s="28" t="str">
        <f t="shared" si="12351"/>
        <v/>
      </c>
      <c r="AK2058" s="28" t="str">
        <f t="shared" si="12351"/>
        <v/>
      </c>
      <c r="AL2058" s="28" t="str">
        <f t="shared" si="12351"/>
        <v/>
      </c>
      <c r="AM2058" s="28" t="str">
        <f t="shared" si="11"/>
        <v/>
      </c>
      <c r="AN2058" s="28" t="str">
        <f t="shared" ref="AN2058:AQ2058" si="12352">IFERROR(IF(FIND(AN$1,$F2058)&gt;1,"Status - LGBT",""),"")</f>
        <v/>
      </c>
      <c r="AO2058" s="28" t="str">
        <f t="shared" si="12352"/>
        <v/>
      </c>
      <c r="AP2058" s="28" t="str">
        <f t="shared" si="12352"/>
        <v/>
      </c>
      <c r="AQ2058" s="28" t="str">
        <f t="shared" si="12352"/>
        <v/>
      </c>
      <c r="AR2058" s="28" t="str">
        <f t="shared" ref="AR2058:AV2058" si="12353">IFERROR(IF(FIND(AR$1,$F2058)&gt;1,"BME",""),"")</f>
        <v/>
      </c>
      <c r="AS2058" s="28" t="str">
        <f t="shared" si="12353"/>
        <v/>
      </c>
      <c r="AT2058" s="28" t="str">
        <f t="shared" si="12353"/>
        <v/>
      </c>
      <c r="AU2058" s="28" t="str">
        <f t="shared" si="12353"/>
        <v/>
      </c>
      <c r="AV2058" s="28" t="str">
        <f t="shared" si="12353"/>
        <v/>
      </c>
      <c r="AW2058" s="28" t="str">
        <f t="shared" ref="AW2058:BC2058" si="12354">IFERROR(IF(FIND(AW$1,$F2058)&gt;1,AW$1,""),"")</f>
        <v/>
      </c>
      <c r="AX2058" s="28" t="str">
        <f t="shared" si="12354"/>
        <v/>
      </c>
      <c r="AY2058" s="28" t="str">
        <f t="shared" si="12354"/>
        <v/>
      </c>
      <c r="AZ2058" s="28" t="str">
        <f t="shared" si="12354"/>
        <v/>
      </c>
      <c r="BA2058" s="28" t="str">
        <f t="shared" si="12354"/>
        <v/>
      </c>
      <c r="BB2058" s="28" t="str">
        <f t="shared" si="12354"/>
        <v/>
      </c>
      <c r="BC2058" s="28" t="str">
        <f t="shared" si="12354"/>
        <v/>
      </c>
      <c r="BD2058" s="28" t="str">
        <f t="shared" si="15"/>
        <v/>
      </c>
      <c r="BG2058" s="2" t="s">
        <v>13680</v>
      </c>
      <c r="BJ2058" s="28" t="str">
        <f t="shared" si="16"/>
        <v>Leeds</v>
      </c>
      <c r="BK2058" s="28" t="str">
        <f t="shared" si="17"/>
        <v>West Yorkshire</v>
      </c>
      <c r="BL2058" s="2" t="s">
        <v>2561</v>
      </c>
      <c r="BM2058" s="2" t="s">
        <v>98</v>
      </c>
      <c r="BU2058" s="50" t="s">
        <v>19866</v>
      </c>
      <c r="BV2058" s="12"/>
      <c r="BW2058" s="50"/>
      <c r="BX2058" s="50" t="s">
        <v>20236</v>
      </c>
      <c r="BY2058" s="42" t="str">
        <f t="shared" si="18"/>
        <v>Gender - Male;;Leeds;City;Hunslet;</v>
      </c>
      <c r="BZ2058" s="72"/>
    </row>
    <row r="2059" spans="1:78" ht="15">
      <c r="A2059" s="16" t="s">
        <v>51</v>
      </c>
      <c r="B2059" s="28">
        <f>VLOOKUP(A2059,Organisations!$A$2:$B$7,2,FALSE)</f>
        <v>4</v>
      </c>
      <c r="C2059" s="16" t="s">
        <v>13682</v>
      </c>
      <c r="D2059" s="16" t="s">
        <v>13683</v>
      </c>
      <c r="E2059" s="28" t="str">
        <f t="shared" si="0"/>
        <v>Films at Heart is a community film club and membership organisation (non-members also very welcome) which screens contem</v>
      </c>
      <c r="F2059" s="16" t="s">
        <v>13685</v>
      </c>
      <c r="G2059" s="16" t="s">
        <v>68</v>
      </c>
      <c r="H2059" s="17"/>
      <c r="K2059" s="26" t="s">
        <v>10515</v>
      </c>
      <c r="L2059" s="16" t="s">
        <v>10516</v>
      </c>
      <c r="M2059" s="28" t="str">
        <f t="shared" ref="M2059:Q2059" si="12355">IFERROR(IF(FIND(M$1,$F2059)&gt;1,"Age - Children",""),"")</f>
        <v/>
      </c>
      <c r="N2059" s="28" t="str">
        <f t="shared" si="12355"/>
        <v/>
      </c>
      <c r="O2059" s="28" t="str">
        <f t="shared" si="12355"/>
        <v/>
      </c>
      <c r="P2059" s="28" t="str">
        <f t="shared" si="12355"/>
        <v/>
      </c>
      <c r="Q2059" s="28" t="str">
        <f t="shared" si="12355"/>
        <v/>
      </c>
      <c r="R2059" s="28" t="str">
        <f t="shared" ref="R2059:T2059" si="12356">IFERROR(IF(FIND(R$1,$F2059)&gt;1,"Age - Elderly",""),"")</f>
        <v/>
      </c>
      <c r="S2059" s="28" t="str">
        <f t="shared" si="12356"/>
        <v/>
      </c>
      <c r="T2059" s="28" t="str">
        <f t="shared" si="12356"/>
        <v/>
      </c>
      <c r="U2059" s="28" t="str">
        <f t="shared" si="3"/>
        <v/>
      </c>
      <c r="V2059" s="28" t="str">
        <f t="shared" si="4"/>
        <v/>
      </c>
      <c r="X2059" s="28" t="str">
        <f t="shared" si="5"/>
        <v/>
      </c>
      <c r="Y2059" s="28" t="str">
        <f t="shared" si="6"/>
        <v/>
      </c>
      <c r="Z2059" s="28" t="str">
        <f t="shared" si="7"/>
        <v/>
      </c>
      <c r="AB2059" s="28" t="str">
        <f t="shared" si="8"/>
        <v/>
      </c>
      <c r="AD2059" s="28" t="str">
        <f t="shared" si="9"/>
        <v/>
      </c>
      <c r="AG2059" s="28" t="str">
        <f t="shared" ref="AG2059:AL2059" si="12357">IFERROR(IF(FIND(AG$1,$F2059)&gt;1,AG$1,""),"")</f>
        <v/>
      </c>
      <c r="AH2059" s="28" t="str">
        <f t="shared" si="12357"/>
        <v/>
      </c>
      <c r="AI2059" s="28" t="str">
        <f t="shared" si="12357"/>
        <v/>
      </c>
      <c r="AJ2059" s="28" t="str">
        <f t="shared" si="12357"/>
        <v/>
      </c>
      <c r="AK2059" s="28" t="str">
        <f t="shared" si="12357"/>
        <v/>
      </c>
      <c r="AL2059" s="28" t="str">
        <f t="shared" si="12357"/>
        <v/>
      </c>
      <c r="AM2059" s="28" t="str">
        <f t="shared" si="11"/>
        <v/>
      </c>
      <c r="AN2059" s="28" t="str">
        <f t="shared" ref="AN2059:AQ2059" si="12358">IFERROR(IF(FIND(AN$1,$F2059)&gt;1,"Status - LGBT",""),"")</f>
        <v/>
      </c>
      <c r="AO2059" s="28" t="str">
        <f t="shared" si="12358"/>
        <v/>
      </c>
      <c r="AP2059" s="28" t="str">
        <f t="shared" si="12358"/>
        <v/>
      </c>
      <c r="AQ2059" s="28" t="str">
        <f t="shared" si="12358"/>
        <v/>
      </c>
      <c r="AR2059" s="28" t="str">
        <f t="shared" ref="AR2059:AV2059" si="12359">IFERROR(IF(FIND(AR$1,$F2059)&gt;1,"BME",""),"")</f>
        <v/>
      </c>
      <c r="AS2059" s="28" t="str">
        <f t="shared" si="12359"/>
        <v/>
      </c>
      <c r="AT2059" s="28" t="str">
        <f t="shared" si="12359"/>
        <v/>
      </c>
      <c r="AU2059" s="28" t="str">
        <f t="shared" si="12359"/>
        <v/>
      </c>
      <c r="AV2059" s="28" t="str">
        <f t="shared" si="12359"/>
        <v/>
      </c>
      <c r="AW2059" s="28" t="str">
        <f t="shared" ref="AW2059:BC2059" si="12360">IFERROR(IF(FIND(AW$1,$F2059)&gt;1,AW$1,""),"")</f>
        <v/>
      </c>
      <c r="AX2059" s="28" t="str">
        <f t="shared" si="12360"/>
        <v/>
      </c>
      <c r="AY2059" s="28" t="str">
        <f t="shared" si="12360"/>
        <v/>
      </c>
      <c r="AZ2059" s="28" t="str">
        <f t="shared" si="12360"/>
        <v/>
      </c>
      <c r="BA2059" s="28" t="str">
        <f t="shared" si="12360"/>
        <v/>
      </c>
      <c r="BB2059" s="28" t="str">
        <f t="shared" si="12360"/>
        <v/>
      </c>
      <c r="BC2059" s="28" t="str">
        <f t="shared" si="12360"/>
        <v/>
      </c>
      <c r="BD2059" s="28" t="str">
        <f t="shared" si="15"/>
        <v/>
      </c>
      <c r="BG2059" s="2" t="s">
        <v>13686</v>
      </c>
      <c r="BJ2059" s="28" t="str">
        <f t="shared" si="16"/>
        <v/>
      </c>
      <c r="BK2059" s="28" t="str">
        <f t="shared" si="17"/>
        <v/>
      </c>
      <c r="BL2059" s="2" t="s">
        <v>2018</v>
      </c>
      <c r="BM2059" s="2" t="s">
        <v>98</v>
      </c>
      <c r="BU2059" s="47" t="s">
        <v>19850</v>
      </c>
      <c r="BV2059" s="18"/>
      <c r="BW2059" s="47"/>
      <c r="BX2059" s="47" t="s">
        <v>19858</v>
      </c>
      <c r="BY2059" s="42" t="str">
        <f t="shared" si="18"/>
        <v>Leeds;Hyde Park;Woodhouse;Headingley;</v>
      </c>
      <c r="BZ2059" s="73"/>
    </row>
    <row r="2060" spans="1:78" ht="15">
      <c r="A2060" s="10" t="s">
        <v>51</v>
      </c>
      <c r="B2060" s="28">
        <f>VLOOKUP(A2060,Organisations!$A$2:$B$7,2,FALSE)</f>
        <v>4</v>
      </c>
      <c r="C2060" s="10" t="s">
        <v>13688</v>
      </c>
      <c r="D2060" s="10" t="s">
        <v>13689</v>
      </c>
      <c r="E2060" s="28" t="str">
        <f t="shared" si="0"/>
        <v>The Firthfields Community Association was formed and a Constitution adopted on the 7th January 1985. The aim of the Asso</v>
      </c>
      <c r="F2060" s="10" t="s">
        <v>13691</v>
      </c>
      <c r="G2060" s="10" t="s">
        <v>68</v>
      </c>
      <c r="H2060" s="11"/>
      <c r="K2060" s="30" t="s">
        <v>13692</v>
      </c>
      <c r="L2060" s="10" t="s">
        <v>6727</v>
      </c>
      <c r="M2060" s="28" t="str">
        <f t="shared" ref="M2060:Q2060" si="12361">IFERROR(IF(FIND(M$1,$F2060)&gt;1,"Age - Children",""),"")</f>
        <v/>
      </c>
      <c r="N2060" s="28" t="str">
        <f t="shared" si="12361"/>
        <v/>
      </c>
      <c r="O2060" s="28" t="str">
        <f t="shared" si="12361"/>
        <v/>
      </c>
      <c r="P2060" s="28" t="str">
        <f t="shared" si="12361"/>
        <v/>
      </c>
      <c r="Q2060" s="28" t="str">
        <f t="shared" si="12361"/>
        <v/>
      </c>
      <c r="R2060" s="28" t="str">
        <f t="shared" ref="R2060:T2060" si="12362">IFERROR(IF(FIND(R$1,$F2060)&gt;1,"Age - Elderly",""),"")</f>
        <v/>
      </c>
      <c r="S2060" s="28" t="str">
        <f t="shared" si="12362"/>
        <v/>
      </c>
      <c r="T2060" s="28" t="str">
        <f t="shared" si="12362"/>
        <v/>
      </c>
      <c r="U2060" s="28" t="str">
        <f t="shared" si="3"/>
        <v/>
      </c>
      <c r="V2060" s="28" t="str">
        <f t="shared" si="4"/>
        <v/>
      </c>
      <c r="X2060" s="28" t="str">
        <f t="shared" si="5"/>
        <v/>
      </c>
      <c r="Y2060" s="28" t="str">
        <f t="shared" si="6"/>
        <v/>
      </c>
      <c r="Z2060" s="28" t="str">
        <f t="shared" si="7"/>
        <v>Gender - Male</v>
      </c>
      <c r="AB2060" s="28" t="str">
        <f t="shared" si="8"/>
        <v>Gender - Male</v>
      </c>
      <c r="AD2060" s="28" t="str">
        <f t="shared" si="9"/>
        <v>Gender - Male;Gender - Male;</v>
      </c>
      <c r="AG2060" s="28" t="str">
        <f t="shared" ref="AG2060:AL2060" si="12363">IFERROR(IF(FIND(AG$1,$F2060)&gt;1,AG$1,""),"")</f>
        <v/>
      </c>
      <c r="AH2060" s="28" t="str">
        <f t="shared" si="12363"/>
        <v/>
      </c>
      <c r="AI2060" s="28" t="str">
        <f t="shared" si="12363"/>
        <v/>
      </c>
      <c r="AJ2060" s="28" t="str">
        <f t="shared" si="12363"/>
        <v/>
      </c>
      <c r="AK2060" s="28" t="str">
        <f t="shared" si="12363"/>
        <v/>
      </c>
      <c r="AL2060" s="28" t="str">
        <f t="shared" si="12363"/>
        <v/>
      </c>
      <c r="AM2060" s="28" t="str">
        <f t="shared" si="11"/>
        <v/>
      </c>
      <c r="AN2060" s="28" t="str">
        <f t="shared" ref="AN2060:AQ2060" si="12364">IFERROR(IF(FIND(AN$1,$F2060)&gt;1,"Status - LGBT",""),"")</f>
        <v/>
      </c>
      <c r="AO2060" s="28" t="str">
        <f t="shared" si="12364"/>
        <v/>
      </c>
      <c r="AP2060" s="28" t="str">
        <f t="shared" si="12364"/>
        <v/>
      </c>
      <c r="AQ2060" s="28" t="str">
        <f t="shared" si="12364"/>
        <v/>
      </c>
      <c r="AR2060" s="28" t="str">
        <f t="shared" ref="AR2060:AV2060" si="12365">IFERROR(IF(FIND(AR$1,$F2060)&gt;1,"BME",""),"")</f>
        <v/>
      </c>
      <c r="AS2060" s="28" t="str">
        <f t="shared" si="12365"/>
        <v/>
      </c>
      <c r="AT2060" s="28" t="str">
        <f t="shared" si="12365"/>
        <v/>
      </c>
      <c r="AU2060" s="28" t="str">
        <f t="shared" si="12365"/>
        <v/>
      </c>
      <c r="AV2060" s="28" t="str">
        <f t="shared" si="12365"/>
        <v/>
      </c>
      <c r="AW2060" s="28" t="str">
        <f t="shared" ref="AW2060:BC2060" si="12366">IFERROR(IF(FIND(AW$1,$F2060)&gt;1,AW$1,""),"")</f>
        <v/>
      </c>
      <c r="AX2060" s="28" t="str">
        <f t="shared" si="12366"/>
        <v/>
      </c>
      <c r="AY2060" s="28" t="str">
        <f t="shared" si="12366"/>
        <v/>
      </c>
      <c r="AZ2060" s="28" t="str">
        <f t="shared" si="12366"/>
        <v/>
      </c>
      <c r="BA2060" s="28" t="str">
        <f t="shared" si="12366"/>
        <v/>
      </c>
      <c r="BB2060" s="28" t="str">
        <f t="shared" si="12366"/>
        <v/>
      </c>
      <c r="BC2060" s="28" t="str">
        <f t="shared" si="12366"/>
        <v/>
      </c>
      <c r="BD2060" s="28" t="str">
        <f t="shared" si="15"/>
        <v/>
      </c>
      <c r="BG2060" s="2" t="s">
        <v>13693</v>
      </c>
      <c r="BJ2060" s="28" t="str">
        <f t="shared" si="16"/>
        <v/>
      </c>
      <c r="BK2060" s="28" t="str">
        <f t="shared" si="17"/>
        <v/>
      </c>
      <c r="BL2060" s="2" t="s">
        <v>6145</v>
      </c>
      <c r="BM2060" s="2" t="s">
        <v>98</v>
      </c>
      <c r="BU2060" s="50" t="s">
        <v>19952</v>
      </c>
      <c r="BV2060" s="12"/>
      <c r="BW2060" s="50"/>
      <c r="BX2060" s="50" t="s">
        <v>19956</v>
      </c>
      <c r="BY2060" s="42" t="str">
        <f t="shared" si="18"/>
        <v>Gender - Male;Gender - Male;;Garforth;Swillington;</v>
      </c>
      <c r="BZ2060" s="72"/>
    </row>
    <row r="2061" spans="1:78" ht="15">
      <c r="A2061" s="16" t="s">
        <v>51</v>
      </c>
      <c r="B2061" s="28">
        <f>VLOOKUP(A2061,Organisations!$A$2:$B$7,2,FALSE)</f>
        <v>4</v>
      </c>
      <c r="C2061" s="16" t="s">
        <v>13695</v>
      </c>
      <c r="D2061" s="16" t="s">
        <v>13696</v>
      </c>
      <c r="E2061" s="28" t="str">
        <f t="shared" si="0"/>
        <v>To carry out activities which benefit the community in particular: 1) To reduce the amount of waste generated through co</v>
      </c>
      <c r="F2061" s="16" t="s">
        <v>13698</v>
      </c>
      <c r="G2061" s="16" t="s">
        <v>68</v>
      </c>
      <c r="H2061" s="17"/>
      <c r="K2061" s="26" t="s">
        <v>13699</v>
      </c>
      <c r="L2061" s="16" t="s">
        <v>13700</v>
      </c>
      <c r="M2061" s="28" t="str">
        <f t="shared" ref="M2061:Q2061" si="12367">IFERROR(IF(FIND(M$1,$F2061)&gt;1,"Age - Children",""),"")</f>
        <v/>
      </c>
      <c r="N2061" s="28" t="str">
        <f t="shared" si="12367"/>
        <v/>
      </c>
      <c r="O2061" s="28" t="str">
        <f t="shared" si="12367"/>
        <v/>
      </c>
      <c r="P2061" s="28" t="str">
        <f t="shared" si="12367"/>
        <v/>
      </c>
      <c r="Q2061" s="28" t="str">
        <f t="shared" si="12367"/>
        <v/>
      </c>
      <c r="R2061" s="28" t="str">
        <f t="shared" ref="R2061:T2061" si="12368">IFERROR(IF(FIND(R$1,$F2061)&gt;1,"Age - Elderly",""),"")</f>
        <v/>
      </c>
      <c r="S2061" s="28" t="str">
        <f t="shared" si="12368"/>
        <v/>
      </c>
      <c r="T2061" s="28" t="str">
        <f t="shared" si="12368"/>
        <v/>
      </c>
      <c r="U2061" s="28" t="str">
        <f t="shared" si="3"/>
        <v/>
      </c>
      <c r="V2061" s="28" t="str">
        <f t="shared" si="4"/>
        <v/>
      </c>
      <c r="X2061" s="28" t="str">
        <f t="shared" si="5"/>
        <v/>
      </c>
      <c r="Y2061" s="28" t="str">
        <f t="shared" si="6"/>
        <v/>
      </c>
      <c r="Z2061" s="28" t="str">
        <f t="shared" si="7"/>
        <v>Gender - Male</v>
      </c>
      <c r="AB2061" s="28" t="str">
        <f t="shared" si="8"/>
        <v/>
      </c>
      <c r="AD2061" s="28" t="str">
        <f t="shared" si="9"/>
        <v>Gender - Male;</v>
      </c>
      <c r="AG2061" s="28" t="str">
        <f t="shared" ref="AG2061:AL2061" si="12369">IFERROR(IF(FIND(AG$1,$F2061)&gt;1,AG$1,""),"")</f>
        <v/>
      </c>
      <c r="AH2061" s="28" t="str">
        <f t="shared" si="12369"/>
        <v/>
      </c>
      <c r="AI2061" s="28" t="str">
        <f t="shared" si="12369"/>
        <v/>
      </c>
      <c r="AJ2061" s="28" t="str">
        <f t="shared" si="12369"/>
        <v/>
      </c>
      <c r="AK2061" s="28" t="str">
        <f t="shared" si="12369"/>
        <v/>
      </c>
      <c r="AL2061" s="28" t="str">
        <f t="shared" si="12369"/>
        <v/>
      </c>
      <c r="AM2061" s="28" t="str">
        <f t="shared" si="11"/>
        <v/>
      </c>
      <c r="AN2061" s="28" t="str">
        <f t="shared" ref="AN2061:AQ2061" si="12370">IFERROR(IF(FIND(AN$1,$F2061)&gt;1,"Status - LGBT",""),"")</f>
        <v/>
      </c>
      <c r="AO2061" s="28" t="str">
        <f t="shared" si="12370"/>
        <v/>
      </c>
      <c r="AP2061" s="28" t="str">
        <f t="shared" si="12370"/>
        <v/>
      </c>
      <c r="AQ2061" s="28" t="str">
        <f t="shared" si="12370"/>
        <v/>
      </c>
      <c r="AR2061" s="28" t="str">
        <f t="shared" ref="AR2061:AV2061" si="12371">IFERROR(IF(FIND(AR$1,$F2061)&gt;1,"BME",""),"")</f>
        <v/>
      </c>
      <c r="AS2061" s="28" t="str">
        <f t="shared" si="12371"/>
        <v/>
      </c>
      <c r="AT2061" s="28" t="str">
        <f t="shared" si="12371"/>
        <v/>
      </c>
      <c r="AU2061" s="28" t="str">
        <f t="shared" si="12371"/>
        <v/>
      </c>
      <c r="AV2061" s="28" t="str">
        <f t="shared" si="12371"/>
        <v/>
      </c>
      <c r="AW2061" s="28" t="str">
        <f t="shared" ref="AW2061:BC2061" si="12372">IFERROR(IF(FIND(AW$1,$F2061)&gt;1,AW$1,""),"")</f>
        <v/>
      </c>
      <c r="AX2061" s="28" t="str">
        <f t="shared" si="12372"/>
        <v/>
      </c>
      <c r="AY2061" s="28" t="str">
        <f t="shared" si="12372"/>
        <v/>
      </c>
      <c r="AZ2061" s="28" t="str">
        <f t="shared" si="12372"/>
        <v/>
      </c>
      <c r="BA2061" s="28" t="str">
        <f t="shared" si="12372"/>
        <v/>
      </c>
      <c r="BB2061" s="28" t="str">
        <f t="shared" si="12372"/>
        <v/>
      </c>
      <c r="BC2061" s="28" t="str">
        <f t="shared" si="12372"/>
        <v/>
      </c>
      <c r="BD2061" s="28" t="str">
        <f t="shared" si="15"/>
        <v/>
      </c>
      <c r="BG2061" s="2" t="s">
        <v>13701</v>
      </c>
      <c r="BJ2061" s="28" t="str">
        <f t="shared" si="16"/>
        <v/>
      </c>
      <c r="BK2061" s="28" t="str">
        <f t="shared" si="17"/>
        <v/>
      </c>
      <c r="BL2061" s="2" t="s">
        <v>19941</v>
      </c>
      <c r="BM2061" s="2" t="s">
        <v>98</v>
      </c>
      <c r="BU2061" s="47" t="s">
        <v>19939</v>
      </c>
      <c r="BV2061" s="18"/>
      <c r="BW2061" s="47"/>
      <c r="BX2061" s="47" t="s">
        <v>20237</v>
      </c>
      <c r="BY2061" s="42" t="str">
        <f t="shared" si="18"/>
        <v>Gender - Male;;Leeds;Armley;</v>
      </c>
      <c r="BZ2061" s="73"/>
    </row>
    <row r="2062" spans="1:78" ht="15">
      <c r="A2062" s="10" t="s">
        <v>51</v>
      </c>
      <c r="B2062" s="28">
        <f>VLOOKUP(A2062,Organisations!$A$2:$B$7,2,FALSE)</f>
        <v>4</v>
      </c>
      <c r="C2062" s="10" t="s">
        <v>13703</v>
      </c>
      <c r="D2062" s="10" t="s">
        <v>13704</v>
      </c>
      <c r="E2062" s="28" t="str">
        <f t="shared" si="0"/>
        <v>Rented accomodation for retired people who wish to enjoy supported independent living in a pleasant residential neighbou</v>
      </c>
      <c r="F2062" s="10" t="s">
        <v>13706</v>
      </c>
      <c r="G2062" s="10" t="s">
        <v>68</v>
      </c>
      <c r="H2062" s="11"/>
      <c r="K2062" s="30" t="s">
        <v>13707</v>
      </c>
      <c r="L2062" s="10" t="s">
        <v>13708</v>
      </c>
      <c r="M2062" s="28" t="str">
        <f t="shared" ref="M2062:Q2062" si="12373">IFERROR(IF(FIND(M$1,$F2062)&gt;1,"Age - Children",""),"")</f>
        <v/>
      </c>
      <c r="N2062" s="28" t="str">
        <f t="shared" si="12373"/>
        <v/>
      </c>
      <c r="O2062" s="28" t="str">
        <f t="shared" si="12373"/>
        <v/>
      </c>
      <c r="P2062" s="28" t="str">
        <f t="shared" si="12373"/>
        <v/>
      </c>
      <c r="Q2062" s="28" t="str">
        <f t="shared" si="12373"/>
        <v/>
      </c>
      <c r="R2062" s="28" t="str">
        <f t="shared" ref="R2062:T2062" si="12374">IFERROR(IF(FIND(R$1,$F2062)&gt;1,"Age - Elderly",""),"")</f>
        <v/>
      </c>
      <c r="S2062" s="28" t="str">
        <f t="shared" si="12374"/>
        <v/>
      </c>
      <c r="T2062" s="28" t="str">
        <f t="shared" si="12374"/>
        <v/>
      </c>
      <c r="U2062" s="28" t="str">
        <f t="shared" si="3"/>
        <v/>
      </c>
      <c r="V2062" s="28" t="str">
        <f t="shared" si="4"/>
        <v/>
      </c>
      <c r="X2062" s="28" t="str">
        <f t="shared" si="5"/>
        <v/>
      </c>
      <c r="Y2062" s="28" t="str">
        <f t="shared" si="6"/>
        <v/>
      </c>
      <c r="Z2062" s="28" t="str">
        <f t="shared" si="7"/>
        <v/>
      </c>
      <c r="AB2062" s="28" t="str">
        <f t="shared" si="8"/>
        <v/>
      </c>
      <c r="AD2062" s="28" t="str">
        <f t="shared" si="9"/>
        <v/>
      </c>
      <c r="AG2062" s="28" t="str">
        <f t="shared" ref="AG2062:AL2062" si="12375">IFERROR(IF(FIND(AG$1,$F2062)&gt;1,AG$1,""),"")</f>
        <v/>
      </c>
      <c r="AH2062" s="28" t="str">
        <f t="shared" si="12375"/>
        <v/>
      </c>
      <c r="AI2062" s="28" t="str">
        <f t="shared" si="12375"/>
        <v/>
      </c>
      <c r="AJ2062" s="28" t="str">
        <f t="shared" si="12375"/>
        <v/>
      </c>
      <c r="AK2062" s="28" t="str">
        <f t="shared" si="12375"/>
        <v/>
      </c>
      <c r="AL2062" s="28" t="str">
        <f t="shared" si="12375"/>
        <v/>
      </c>
      <c r="AM2062" s="28" t="str">
        <f t="shared" si="11"/>
        <v/>
      </c>
      <c r="AN2062" s="28" t="str">
        <f t="shared" ref="AN2062:AQ2062" si="12376">IFERROR(IF(FIND(AN$1,$F2062)&gt;1,"Status - LGBT",""),"")</f>
        <v/>
      </c>
      <c r="AO2062" s="28" t="str">
        <f t="shared" si="12376"/>
        <v/>
      </c>
      <c r="AP2062" s="28" t="str">
        <f t="shared" si="12376"/>
        <v/>
      </c>
      <c r="AQ2062" s="28" t="str">
        <f t="shared" si="12376"/>
        <v/>
      </c>
      <c r="AR2062" s="28" t="str">
        <f t="shared" ref="AR2062:AV2062" si="12377">IFERROR(IF(FIND(AR$1,$F2062)&gt;1,"BME",""),"")</f>
        <v/>
      </c>
      <c r="AS2062" s="28" t="str">
        <f t="shared" si="12377"/>
        <v/>
      </c>
      <c r="AT2062" s="28" t="str">
        <f t="shared" si="12377"/>
        <v/>
      </c>
      <c r="AU2062" s="28" t="str">
        <f t="shared" si="12377"/>
        <v/>
      </c>
      <c r="AV2062" s="28" t="str">
        <f t="shared" si="12377"/>
        <v/>
      </c>
      <c r="AW2062" s="28" t="str">
        <f t="shared" ref="AW2062:BC2062" si="12378">IFERROR(IF(FIND(AW$1,$F2062)&gt;1,AW$1,""),"")</f>
        <v/>
      </c>
      <c r="AX2062" s="28" t="str">
        <f t="shared" si="12378"/>
        <v/>
      </c>
      <c r="AY2062" s="28" t="str">
        <f t="shared" si="12378"/>
        <v/>
      </c>
      <c r="AZ2062" s="28" t="str">
        <f t="shared" si="12378"/>
        <v/>
      </c>
      <c r="BA2062" s="28" t="str">
        <f t="shared" si="12378"/>
        <v/>
      </c>
      <c r="BB2062" s="28" t="str">
        <f t="shared" si="12378"/>
        <v/>
      </c>
      <c r="BC2062" s="28" t="str">
        <f t="shared" si="12378"/>
        <v/>
      </c>
      <c r="BD2062" s="28" t="str">
        <f t="shared" si="15"/>
        <v/>
      </c>
      <c r="BG2062" s="2" t="s">
        <v>13709</v>
      </c>
      <c r="BJ2062" s="28" t="str">
        <f t="shared" si="16"/>
        <v/>
      </c>
      <c r="BK2062" s="28" t="str">
        <f t="shared" si="17"/>
        <v/>
      </c>
      <c r="BL2062" s="2" t="s">
        <v>7381</v>
      </c>
      <c r="BM2062" s="2" t="s">
        <v>98</v>
      </c>
      <c r="BU2062" s="50" t="s">
        <v>758</v>
      </c>
      <c r="BV2062" s="12"/>
      <c r="BW2062" s="50"/>
      <c r="BX2062" s="50" t="s">
        <v>20238</v>
      </c>
      <c r="BY2062" s="42" t="str">
        <f t="shared" si="18"/>
        <v>Roundhay;</v>
      </c>
      <c r="BZ2062" s="72"/>
    </row>
    <row r="2063" spans="1:78" ht="15">
      <c r="A2063" s="16" t="s">
        <v>51</v>
      </c>
      <c r="B2063" s="28">
        <f>VLOOKUP(A2063,Organisations!$A$2:$B$7,2,FALSE)</f>
        <v>4</v>
      </c>
      <c r="C2063" s="23" t="s">
        <v>6788</v>
      </c>
      <c r="D2063" s="23" t="s">
        <v>6789</v>
      </c>
      <c r="E2063" s="28" t="str">
        <f t="shared" si="0"/>
        <v>Drug &amp; Alcohol Drug Treatment Services</v>
      </c>
      <c r="F2063" s="16" t="s">
        <v>13711</v>
      </c>
      <c r="G2063" s="16" t="s">
        <v>68</v>
      </c>
      <c r="H2063" s="17"/>
      <c r="K2063" s="59"/>
      <c r="L2063" s="16" t="s">
        <v>6793</v>
      </c>
      <c r="M2063" s="28" t="str">
        <f t="shared" ref="M2063:Q2063" si="12379">IFERROR(IF(FIND(M$1,$F2063)&gt;1,"Age - Children",""),"")</f>
        <v/>
      </c>
      <c r="N2063" s="28" t="str">
        <f t="shared" si="12379"/>
        <v/>
      </c>
      <c r="O2063" s="28" t="str">
        <f t="shared" si="12379"/>
        <v/>
      </c>
      <c r="P2063" s="28" t="str">
        <f t="shared" si="12379"/>
        <v/>
      </c>
      <c r="Q2063" s="28" t="str">
        <f t="shared" si="12379"/>
        <v/>
      </c>
      <c r="R2063" s="28" t="str">
        <f t="shared" ref="R2063:T2063" si="12380">IFERROR(IF(FIND(R$1,$F2063)&gt;1,"Age - Elderly",""),"")</f>
        <v/>
      </c>
      <c r="S2063" s="28" t="str">
        <f t="shared" si="12380"/>
        <v/>
      </c>
      <c r="T2063" s="28" t="str">
        <f t="shared" si="12380"/>
        <v/>
      </c>
      <c r="U2063" s="28" t="str">
        <f t="shared" si="3"/>
        <v/>
      </c>
      <c r="V2063" s="28" t="str">
        <f t="shared" si="4"/>
        <v/>
      </c>
      <c r="X2063" s="28" t="str">
        <f t="shared" si="5"/>
        <v/>
      </c>
      <c r="Y2063" s="28" t="str">
        <f t="shared" si="6"/>
        <v/>
      </c>
      <c r="Z2063" s="28" t="str">
        <f t="shared" si="7"/>
        <v>Gender - Male</v>
      </c>
      <c r="AB2063" s="28" t="str">
        <f t="shared" si="8"/>
        <v/>
      </c>
      <c r="AD2063" s="28" t="str">
        <f t="shared" si="9"/>
        <v>Gender - Male;</v>
      </c>
      <c r="AG2063" s="28" t="str">
        <f t="shared" ref="AG2063:AL2063" si="12381">IFERROR(IF(FIND(AG$1,$F2063)&gt;1,AG$1,""),"")</f>
        <v/>
      </c>
      <c r="AH2063" s="28" t="str">
        <f t="shared" si="12381"/>
        <v/>
      </c>
      <c r="AI2063" s="28" t="str">
        <f t="shared" si="12381"/>
        <v/>
      </c>
      <c r="AJ2063" s="28" t="str">
        <f t="shared" si="12381"/>
        <v/>
      </c>
      <c r="AK2063" s="28" t="str">
        <f t="shared" si="12381"/>
        <v/>
      </c>
      <c r="AL2063" s="28" t="str">
        <f t="shared" si="12381"/>
        <v/>
      </c>
      <c r="AM2063" s="28" t="str">
        <f t="shared" si="11"/>
        <v/>
      </c>
      <c r="AN2063" s="28" t="str">
        <f t="shared" ref="AN2063:AQ2063" si="12382">IFERROR(IF(FIND(AN$1,$F2063)&gt;1,"Status - LGBT",""),"")</f>
        <v/>
      </c>
      <c r="AO2063" s="28" t="str">
        <f t="shared" si="12382"/>
        <v/>
      </c>
      <c r="AP2063" s="28" t="str">
        <f t="shared" si="12382"/>
        <v/>
      </c>
      <c r="AQ2063" s="28" t="str">
        <f t="shared" si="12382"/>
        <v/>
      </c>
      <c r="AR2063" s="28" t="str">
        <f t="shared" ref="AR2063:AV2063" si="12383">IFERROR(IF(FIND(AR$1,$F2063)&gt;1,"BME",""),"")</f>
        <v/>
      </c>
      <c r="AS2063" s="28" t="str">
        <f t="shared" si="12383"/>
        <v/>
      </c>
      <c r="AT2063" s="28" t="str">
        <f t="shared" si="12383"/>
        <v/>
      </c>
      <c r="AU2063" s="28" t="str">
        <f t="shared" si="12383"/>
        <v/>
      </c>
      <c r="AV2063" s="28" t="str">
        <f t="shared" si="12383"/>
        <v/>
      </c>
      <c r="AW2063" s="28" t="str">
        <f t="shared" ref="AW2063:BC2063" si="12384">IFERROR(IF(FIND(AW$1,$F2063)&gt;1,AW$1,""),"")</f>
        <v/>
      </c>
      <c r="AX2063" s="28" t="str">
        <f t="shared" si="12384"/>
        <v/>
      </c>
      <c r="AY2063" s="28" t="str">
        <f t="shared" si="12384"/>
        <v/>
      </c>
      <c r="AZ2063" s="28" t="str">
        <f t="shared" si="12384"/>
        <v/>
      </c>
      <c r="BA2063" s="28" t="str">
        <f t="shared" si="12384"/>
        <v/>
      </c>
      <c r="BB2063" s="28" t="str">
        <f t="shared" si="12384"/>
        <v/>
      </c>
      <c r="BC2063" s="28" t="str">
        <f t="shared" si="12384"/>
        <v/>
      </c>
      <c r="BD2063" s="28" t="str">
        <f t="shared" si="15"/>
        <v/>
      </c>
      <c r="BG2063" s="2" t="s">
        <v>13712</v>
      </c>
      <c r="BJ2063" s="28" t="str">
        <f t="shared" si="16"/>
        <v/>
      </c>
      <c r="BK2063" s="28" t="str">
        <f t="shared" si="17"/>
        <v/>
      </c>
      <c r="BL2063" s="2" t="s">
        <v>20239</v>
      </c>
      <c r="BM2063" s="2" t="s">
        <v>98</v>
      </c>
      <c r="BU2063" s="47" t="s">
        <v>19939</v>
      </c>
      <c r="BV2063" s="18"/>
      <c r="BW2063" s="47"/>
      <c r="BX2063" s="47" t="s">
        <v>20240</v>
      </c>
      <c r="BY2063" s="42" t="str">
        <f t="shared" si="18"/>
        <v>Gender - Male;;Leeds;Armley;</v>
      </c>
      <c r="BZ2063" s="73"/>
    </row>
    <row r="2064" spans="1:78" ht="15">
      <c r="A2064" s="10" t="s">
        <v>51</v>
      </c>
      <c r="B2064" s="28">
        <f>VLOOKUP(A2064,Organisations!$A$2:$B$7,2,FALSE)</f>
        <v>4</v>
      </c>
      <c r="C2064" s="23" t="s">
        <v>1440</v>
      </c>
      <c r="D2064" s="23" t="s">
        <v>1440</v>
      </c>
      <c r="E2064" s="28" t="str">
        <f t="shared" si="0"/>
        <v>Foundation exists to advance social inclusion, providing support to vulnerable people to help maintain tenancies includi</v>
      </c>
      <c r="F2064" s="10" t="s">
        <v>13715</v>
      </c>
      <c r="G2064" s="10" t="s">
        <v>68</v>
      </c>
      <c r="H2064" s="11"/>
      <c r="K2064" s="30" t="s">
        <v>13716</v>
      </c>
      <c r="L2064" s="10" t="s">
        <v>13717</v>
      </c>
      <c r="M2064" s="28" t="str">
        <f t="shared" ref="M2064:Q2064" si="12385">IFERROR(IF(FIND(M$1,$F2064)&gt;1,"Age - Children",""),"")</f>
        <v/>
      </c>
      <c r="N2064" s="28" t="str">
        <f t="shared" si="12385"/>
        <v/>
      </c>
      <c r="O2064" s="28" t="str">
        <f t="shared" si="12385"/>
        <v/>
      </c>
      <c r="P2064" s="28" t="str">
        <f t="shared" si="12385"/>
        <v/>
      </c>
      <c r="Q2064" s="28" t="str">
        <f t="shared" si="12385"/>
        <v/>
      </c>
      <c r="R2064" s="28" t="str">
        <f t="shared" ref="R2064:T2064" si="12386">IFERROR(IF(FIND(R$1,$F2064)&gt;1,"Age - Elderly",""),"")</f>
        <v/>
      </c>
      <c r="S2064" s="28" t="str">
        <f t="shared" si="12386"/>
        <v/>
      </c>
      <c r="T2064" s="28" t="str">
        <f t="shared" si="12386"/>
        <v/>
      </c>
      <c r="U2064" s="28" t="str">
        <f t="shared" si="3"/>
        <v/>
      </c>
      <c r="V2064" s="28" t="str">
        <f t="shared" si="4"/>
        <v/>
      </c>
      <c r="X2064" s="28" t="str">
        <f t="shared" si="5"/>
        <v/>
      </c>
      <c r="Y2064" s="28" t="str">
        <f t="shared" si="6"/>
        <v/>
      </c>
      <c r="Z2064" s="28" t="str">
        <f t="shared" si="7"/>
        <v>Gender - Male</v>
      </c>
      <c r="AB2064" s="28" t="str">
        <f t="shared" si="8"/>
        <v>Gender - Male</v>
      </c>
      <c r="AD2064" s="28" t="str">
        <f t="shared" si="9"/>
        <v>Gender - Male;Gender - Male;</v>
      </c>
      <c r="AG2064" s="28" t="str">
        <f t="shared" ref="AG2064:AL2064" si="12387">IFERROR(IF(FIND(AG$1,$F2064)&gt;1,AG$1,""),"")</f>
        <v/>
      </c>
      <c r="AH2064" s="28" t="str">
        <f t="shared" si="12387"/>
        <v/>
      </c>
      <c r="AI2064" s="28" t="str">
        <f t="shared" si="12387"/>
        <v/>
      </c>
      <c r="AJ2064" s="28" t="str">
        <f t="shared" si="12387"/>
        <v/>
      </c>
      <c r="AK2064" s="28" t="str">
        <f t="shared" si="12387"/>
        <v/>
      </c>
      <c r="AL2064" s="28" t="str">
        <f t="shared" si="12387"/>
        <v/>
      </c>
      <c r="AM2064" s="28" t="str">
        <f t="shared" si="11"/>
        <v/>
      </c>
      <c r="AN2064" s="28" t="str">
        <f t="shared" ref="AN2064:AQ2064" si="12388">IFERROR(IF(FIND(AN$1,$F2064)&gt;1,"Status - LGBT",""),"")</f>
        <v/>
      </c>
      <c r="AO2064" s="28" t="str">
        <f t="shared" si="12388"/>
        <v/>
      </c>
      <c r="AP2064" s="28" t="str">
        <f t="shared" si="12388"/>
        <v/>
      </c>
      <c r="AQ2064" s="28" t="str">
        <f t="shared" si="12388"/>
        <v/>
      </c>
      <c r="AR2064" s="28" t="str">
        <f t="shared" ref="AR2064:AV2064" si="12389">IFERROR(IF(FIND(AR$1,$F2064)&gt;1,"BME",""),"")</f>
        <v/>
      </c>
      <c r="AS2064" s="28" t="str">
        <f t="shared" si="12389"/>
        <v/>
      </c>
      <c r="AT2064" s="28" t="str">
        <f t="shared" si="12389"/>
        <v/>
      </c>
      <c r="AU2064" s="28" t="str">
        <f t="shared" si="12389"/>
        <v/>
      </c>
      <c r="AV2064" s="28" t="str">
        <f t="shared" si="12389"/>
        <v/>
      </c>
      <c r="AW2064" s="28" t="str">
        <f t="shared" ref="AW2064:BC2064" si="12390">IFERROR(IF(FIND(AW$1,$F2064)&gt;1,AW$1,""),"")</f>
        <v/>
      </c>
      <c r="AX2064" s="28" t="str">
        <f t="shared" si="12390"/>
        <v/>
      </c>
      <c r="AY2064" s="28" t="str">
        <f t="shared" si="12390"/>
        <v/>
      </c>
      <c r="AZ2064" s="28" t="str">
        <f t="shared" si="12390"/>
        <v/>
      </c>
      <c r="BA2064" s="28" t="str">
        <f t="shared" si="12390"/>
        <v/>
      </c>
      <c r="BB2064" s="28" t="str">
        <f t="shared" si="12390"/>
        <v/>
      </c>
      <c r="BC2064" s="28" t="str">
        <f t="shared" si="12390"/>
        <v/>
      </c>
      <c r="BD2064" s="28" t="str">
        <f t="shared" si="15"/>
        <v/>
      </c>
      <c r="BG2064" s="2" t="s">
        <v>13718</v>
      </c>
      <c r="BJ2064" s="28" t="str">
        <f t="shared" si="16"/>
        <v/>
      </c>
      <c r="BK2064" s="28" t="str">
        <f t="shared" si="17"/>
        <v/>
      </c>
      <c r="BL2064" s="2" t="s">
        <v>151</v>
      </c>
      <c r="BM2064" s="2" t="s">
        <v>98</v>
      </c>
      <c r="BU2064" s="50" t="s">
        <v>19850</v>
      </c>
      <c r="BV2064" s="12"/>
      <c r="BW2064" s="50"/>
      <c r="BX2064" s="50" t="s">
        <v>20241</v>
      </c>
      <c r="BY2064" s="42" t="str">
        <f t="shared" si="18"/>
        <v>Gender - Male;Gender - Male;;Leeds;Hyde Park;Woodhouse;Headingley;</v>
      </c>
      <c r="BZ2064" s="72"/>
    </row>
    <row r="2065" spans="1:78" ht="15">
      <c r="A2065" s="16" t="s">
        <v>51</v>
      </c>
      <c r="B2065" s="28">
        <f>VLOOKUP(A2065,Organisations!$A$2:$B$7,2,FALSE)</f>
        <v>4</v>
      </c>
      <c r="C2065" s="16" t="s">
        <v>13720</v>
      </c>
      <c r="D2065" s="16" t="s">
        <v>13721</v>
      </c>
      <c r="E2065" s="28" t="str">
        <f t="shared" si="0"/>
        <v>We provide 10 individual self-contained flats for people with mental health problems.</v>
      </c>
      <c r="F2065" s="16" t="s">
        <v>13722</v>
      </c>
      <c r="G2065" s="16" t="s">
        <v>68</v>
      </c>
      <c r="H2065" s="17"/>
      <c r="K2065" s="26" t="s">
        <v>13723</v>
      </c>
      <c r="L2065" s="16" t="s">
        <v>13724</v>
      </c>
      <c r="M2065" s="28" t="str">
        <f t="shared" ref="M2065:Q2065" si="12391">IFERROR(IF(FIND(M$1,$F2065)&gt;1,"Age - Children",""),"")</f>
        <v/>
      </c>
      <c r="N2065" s="28" t="str">
        <f t="shared" si="12391"/>
        <v/>
      </c>
      <c r="O2065" s="28" t="str">
        <f t="shared" si="12391"/>
        <v/>
      </c>
      <c r="P2065" s="28" t="str">
        <f t="shared" si="12391"/>
        <v/>
      </c>
      <c r="Q2065" s="28" t="str">
        <f t="shared" si="12391"/>
        <v/>
      </c>
      <c r="R2065" s="28" t="str">
        <f t="shared" ref="R2065:T2065" si="12392">IFERROR(IF(FIND(R$1,$F2065)&gt;1,"Age - Elderly",""),"")</f>
        <v/>
      </c>
      <c r="S2065" s="28" t="str">
        <f t="shared" si="12392"/>
        <v/>
      </c>
      <c r="T2065" s="28" t="str">
        <f t="shared" si="12392"/>
        <v/>
      </c>
      <c r="U2065" s="28" t="str">
        <f t="shared" si="3"/>
        <v/>
      </c>
      <c r="V2065" s="28" t="str">
        <f t="shared" si="4"/>
        <v/>
      </c>
      <c r="X2065" s="28" t="str">
        <f t="shared" si="5"/>
        <v/>
      </c>
      <c r="Y2065" s="28" t="str">
        <f t="shared" si="6"/>
        <v/>
      </c>
      <c r="Z2065" s="28" t="str">
        <f t="shared" si="7"/>
        <v>Gender - Male</v>
      </c>
      <c r="AB2065" s="28" t="str">
        <f t="shared" si="8"/>
        <v/>
      </c>
      <c r="AD2065" s="28" t="str">
        <f t="shared" si="9"/>
        <v>Gender - Male;</v>
      </c>
      <c r="AG2065" s="28" t="str">
        <f t="shared" ref="AG2065:AL2065" si="12393">IFERROR(IF(FIND(AG$1,$F2065)&gt;1,AG$1,""),"")</f>
        <v/>
      </c>
      <c r="AH2065" s="28" t="str">
        <f t="shared" si="12393"/>
        <v/>
      </c>
      <c r="AI2065" s="28" t="str">
        <f t="shared" si="12393"/>
        <v/>
      </c>
      <c r="AJ2065" s="28" t="str">
        <f t="shared" si="12393"/>
        <v/>
      </c>
      <c r="AK2065" s="28" t="str">
        <f t="shared" si="12393"/>
        <v/>
      </c>
      <c r="AL2065" s="28" t="str">
        <f t="shared" si="12393"/>
        <v/>
      </c>
      <c r="AM2065" s="28" t="str">
        <f t="shared" si="11"/>
        <v/>
      </c>
      <c r="AN2065" s="28" t="str">
        <f t="shared" ref="AN2065:AQ2065" si="12394">IFERROR(IF(FIND(AN$1,$F2065)&gt;1,"Status - LGBT",""),"")</f>
        <v/>
      </c>
      <c r="AO2065" s="28" t="str">
        <f t="shared" si="12394"/>
        <v/>
      </c>
      <c r="AP2065" s="28" t="str">
        <f t="shared" si="12394"/>
        <v/>
      </c>
      <c r="AQ2065" s="28" t="str">
        <f t="shared" si="12394"/>
        <v/>
      </c>
      <c r="AR2065" s="28" t="str">
        <f t="shared" ref="AR2065:AV2065" si="12395">IFERROR(IF(FIND(AR$1,$F2065)&gt;1,"BME",""),"")</f>
        <v/>
      </c>
      <c r="AS2065" s="28" t="str">
        <f t="shared" si="12395"/>
        <v/>
      </c>
      <c r="AT2065" s="28" t="str">
        <f t="shared" si="12395"/>
        <v/>
      </c>
      <c r="AU2065" s="28" t="str">
        <f t="shared" si="12395"/>
        <v/>
      </c>
      <c r="AV2065" s="28" t="str">
        <f t="shared" si="12395"/>
        <v/>
      </c>
      <c r="AW2065" s="28" t="str">
        <f t="shared" ref="AW2065:BC2065" si="12396">IFERROR(IF(FIND(AW$1,$F2065)&gt;1,AW$1,""),"")</f>
        <v/>
      </c>
      <c r="AX2065" s="28" t="str">
        <f t="shared" si="12396"/>
        <v/>
      </c>
      <c r="AY2065" s="28" t="str">
        <f t="shared" si="12396"/>
        <v/>
      </c>
      <c r="AZ2065" s="28" t="str">
        <f t="shared" si="12396"/>
        <v/>
      </c>
      <c r="BA2065" s="28" t="str">
        <f t="shared" si="12396"/>
        <v/>
      </c>
      <c r="BB2065" s="28" t="str">
        <f t="shared" si="12396"/>
        <v/>
      </c>
      <c r="BC2065" s="28" t="str">
        <f t="shared" si="12396"/>
        <v/>
      </c>
      <c r="BD2065" s="28" t="str">
        <f t="shared" si="15"/>
        <v/>
      </c>
      <c r="BG2065" s="2" t="s">
        <v>13725</v>
      </c>
      <c r="BJ2065" s="28" t="str">
        <f t="shared" si="16"/>
        <v/>
      </c>
      <c r="BK2065" s="28" t="str">
        <f t="shared" si="17"/>
        <v/>
      </c>
      <c r="BL2065" s="2" t="s">
        <v>20242</v>
      </c>
      <c r="BM2065" s="2" t="s">
        <v>98</v>
      </c>
      <c r="BU2065" s="47" t="s">
        <v>20148</v>
      </c>
      <c r="BV2065" s="18"/>
      <c r="BW2065" s="47"/>
      <c r="BX2065" s="47" t="s">
        <v>20154</v>
      </c>
      <c r="BY2065" s="42" t="str">
        <f t="shared" si="18"/>
        <v>Gender - Male;;Leeds;Killingbeck;Seacroft;</v>
      </c>
      <c r="BZ2065" s="73"/>
    </row>
    <row r="2066" spans="1:78" ht="15">
      <c r="A2066" s="10" t="s">
        <v>51</v>
      </c>
      <c r="B2066" s="28">
        <f>VLOOKUP(A2066,Organisations!$A$2:$B$7,2,FALSE)</f>
        <v>4</v>
      </c>
      <c r="C2066" s="23" t="s">
        <v>13727</v>
      </c>
      <c r="D2066" s="23" t="s">
        <v>13728</v>
      </c>
      <c r="E2066" s="28" t="str">
        <f t="shared" si="0"/>
        <v>Counselling and other therapies for survivors of torture, to support them to rebuild their lives in difficult circumstan</v>
      </c>
      <c r="F2066" s="10" t="s">
        <v>13730</v>
      </c>
      <c r="G2066" s="10" t="s">
        <v>68</v>
      </c>
      <c r="H2066" s="11"/>
      <c r="K2066" s="30" t="s">
        <v>6840</v>
      </c>
      <c r="L2066" s="10" t="s">
        <v>13731</v>
      </c>
      <c r="M2066" s="28" t="str">
        <f t="shared" ref="M2066:Q2066" si="12397">IFERROR(IF(FIND(M$1,$F2066)&gt;1,"Age - Children",""),"")</f>
        <v/>
      </c>
      <c r="N2066" s="28" t="str">
        <f t="shared" si="12397"/>
        <v/>
      </c>
      <c r="O2066" s="28" t="str">
        <f t="shared" si="12397"/>
        <v/>
      </c>
      <c r="P2066" s="28" t="str">
        <f t="shared" si="12397"/>
        <v/>
      </c>
      <c r="Q2066" s="28" t="str">
        <f t="shared" si="12397"/>
        <v/>
      </c>
      <c r="R2066" s="28" t="str">
        <f t="shared" ref="R2066:T2066" si="12398">IFERROR(IF(FIND(R$1,$F2066)&gt;1,"Age - Elderly",""),"")</f>
        <v/>
      </c>
      <c r="S2066" s="28" t="str">
        <f t="shared" si="12398"/>
        <v/>
      </c>
      <c r="T2066" s="28" t="str">
        <f t="shared" si="12398"/>
        <v/>
      </c>
      <c r="U2066" s="28" t="str">
        <f t="shared" si="3"/>
        <v/>
      </c>
      <c r="V2066" s="28" t="str">
        <f t="shared" si="4"/>
        <v/>
      </c>
      <c r="X2066" s="28" t="str">
        <f t="shared" si="5"/>
        <v/>
      </c>
      <c r="Y2066" s="28" t="str">
        <f t="shared" si="6"/>
        <v/>
      </c>
      <c r="Z2066" s="28" t="str">
        <f t="shared" si="7"/>
        <v>Gender - Male</v>
      </c>
      <c r="AB2066" s="28" t="str">
        <f t="shared" si="8"/>
        <v/>
      </c>
      <c r="AD2066" s="28" t="str">
        <f t="shared" si="9"/>
        <v>Gender - Male;</v>
      </c>
      <c r="AG2066" s="28" t="str">
        <f t="shared" ref="AG2066:AL2066" si="12399">IFERROR(IF(FIND(AG$1,$F2066)&gt;1,AG$1,""),"")</f>
        <v/>
      </c>
      <c r="AH2066" s="28" t="str">
        <f t="shared" si="12399"/>
        <v/>
      </c>
      <c r="AI2066" s="28" t="str">
        <f t="shared" si="12399"/>
        <v/>
      </c>
      <c r="AJ2066" s="28" t="str">
        <f t="shared" si="12399"/>
        <v/>
      </c>
      <c r="AK2066" s="28" t="str">
        <f t="shared" si="12399"/>
        <v/>
      </c>
      <c r="AL2066" s="28" t="str">
        <f t="shared" si="12399"/>
        <v/>
      </c>
      <c r="AM2066" s="28" t="str">
        <f t="shared" si="11"/>
        <v/>
      </c>
      <c r="AN2066" s="28" t="str">
        <f t="shared" ref="AN2066:AQ2066" si="12400">IFERROR(IF(FIND(AN$1,$F2066)&gt;1,"Status - LGBT",""),"")</f>
        <v/>
      </c>
      <c r="AO2066" s="28" t="str">
        <f t="shared" si="12400"/>
        <v/>
      </c>
      <c r="AP2066" s="28" t="str">
        <f t="shared" si="12400"/>
        <v/>
      </c>
      <c r="AQ2066" s="28" t="str">
        <f t="shared" si="12400"/>
        <v/>
      </c>
      <c r="AR2066" s="28" t="str">
        <f t="shared" ref="AR2066:AV2066" si="12401">IFERROR(IF(FIND(AR$1,$F2066)&gt;1,"BME",""),"")</f>
        <v/>
      </c>
      <c r="AS2066" s="28" t="str">
        <f t="shared" si="12401"/>
        <v/>
      </c>
      <c r="AT2066" s="28" t="str">
        <f t="shared" si="12401"/>
        <v/>
      </c>
      <c r="AU2066" s="28" t="str">
        <f t="shared" si="12401"/>
        <v/>
      </c>
      <c r="AV2066" s="28" t="str">
        <f t="shared" si="12401"/>
        <v/>
      </c>
      <c r="AW2066" s="28" t="str">
        <f t="shared" ref="AW2066:BC2066" si="12402">IFERROR(IF(FIND(AW$1,$F2066)&gt;1,AW$1,""),"")</f>
        <v/>
      </c>
      <c r="AX2066" s="28" t="str">
        <f t="shared" si="12402"/>
        <v/>
      </c>
      <c r="AY2066" s="28" t="str">
        <f t="shared" si="12402"/>
        <v/>
      </c>
      <c r="AZ2066" s="28" t="str">
        <f t="shared" si="12402"/>
        <v/>
      </c>
      <c r="BA2066" s="28" t="str">
        <f t="shared" si="12402"/>
        <v/>
      </c>
      <c r="BB2066" s="28" t="str">
        <f t="shared" si="12402"/>
        <v/>
      </c>
      <c r="BC2066" s="28" t="str">
        <f t="shared" si="12402"/>
        <v/>
      </c>
      <c r="BD2066" s="28" t="str">
        <f t="shared" si="15"/>
        <v/>
      </c>
      <c r="BG2066" s="2" t="s">
        <v>13625</v>
      </c>
      <c r="BJ2066" s="28" t="str">
        <f t="shared" si="16"/>
        <v/>
      </c>
      <c r="BK2066" s="28" t="str">
        <f t="shared" si="17"/>
        <v/>
      </c>
      <c r="BL2066" s="2" t="s">
        <v>1265</v>
      </c>
      <c r="BM2066" s="2" t="s">
        <v>98</v>
      </c>
      <c r="BU2066" s="50" t="s">
        <v>20058</v>
      </c>
      <c r="BV2066" s="12"/>
      <c r="BW2066" s="50"/>
      <c r="BX2066" s="50" t="s">
        <v>20243</v>
      </c>
      <c r="BY2066" s="42" t="str">
        <f t="shared" si="18"/>
        <v>Gender - Male;;Leeds;Roundhay;</v>
      </c>
      <c r="BZ2066" s="72"/>
    </row>
    <row r="2067" spans="1:78" ht="15">
      <c r="A2067" s="16" t="s">
        <v>51</v>
      </c>
      <c r="B2067" s="28">
        <f>VLOOKUP(A2067,Organisations!$A$2:$B$7,2,FALSE)</f>
        <v>4</v>
      </c>
      <c r="C2067" s="16" t="s">
        <v>13733</v>
      </c>
      <c r="D2067" s="16" t="s">
        <v>13734</v>
      </c>
      <c r="E2067" s="28" t="str">
        <f t="shared" si="0"/>
        <v>Cross Flatts is an important green space in an inner city area which has undergone extensive regeneration in recent year</v>
      </c>
      <c r="F2067" s="16" t="s">
        <v>13736</v>
      </c>
      <c r="G2067" s="16" t="s">
        <v>68</v>
      </c>
      <c r="H2067" s="17"/>
      <c r="K2067" s="26" t="s">
        <v>13737</v>
      </c>
      <c r="L2067" s="18"/>
      <c r="M2067" s="28" t="str">
        <f t="shared" ref="M2067:Q2067" si="12403">IFERROR(IF(FIND(M$1,$F2067)&gt;1,"Age - Children",""),"")</f>
        <v/>
      </c>
      <c r="N2067" s="28" t="str">
        <f t="shared" si="12403"/>
        <v/>
      </c>
      <c r="O2067" s="28" t="str">
        <f t="shared" si="12403"/>
        <v/>
      </c>
      <c r="P2067" s="28" t="str">
        <f t="shared" si="12403"/>
        <v/>
      </c>
      <c r="Q2067" s="28" t="str">
        <f t="shared" si="12403"/>
        <v/>
      </c>
      <c r="R2067" s="28" t="str">
        <f t="shared" ref="R2067:T2067" si="12404">IFERROR(IF(FIND(R$1,$F2067)&gt;1,"Age - Elderly",""),"")</f>
        <v/>
      </c>
      <c r="S2067" s="28" t="str">
        <f t="shared" si="12404"/>
        <v/>
      </c>
      <c r="T2067" s="28" t="str">
        <f t="shared" si="12404"/>
        <v/>
      </c>
      <c r="U2067" s="28" t="str">
        <f t="shared" si="3"/>
        <v/>
      </c>
      <c r="V2067" s="28" t="str">
        <f t="shared" si="4"/>
        <v/>
      </c>
      <c r="X2067" s="28" t="str">
        <f t="shared" si="5"/>
        <v/>
      </c>
      <c r="Y2067" s="28" t="str">
        <f t="shared" si="6"/>
        <v/>
      </c>
      <c r="Z2067" s="28" t="str">
        <f t="shared" si="7"/>
        <v/>
      </c>
      <c r="AB2067" s="28" t="str">
        <f t="shared" si="8"/>
        <v/>
      </c>
      <c r="AD2067" s="28" t="str">
        <f t="shared" si="9"/>
        <v/>
      </c>
      <c r="AG2067" s="28" t="str">
        <f t="shared" ref="AG2067:AL2067" si="12405">IFERROR(IF(FIND(AG$1,$F2067)&gt;1,AG$1,""),"")</f>
        <v/>
      </c>
      <c r="AH2067" s="28" t="str">
        <f t="shared" si="12405"/>
        <v/>
      </c>
      <c r="AI2067" s="28" t="str">
        <f t="shared" si="12405"/>
        <v/>
      </c>
      <c r="AJ2067" s="28" t="str">
        <f t="shared" si="12405"/>
        <v/>
      </c>
      <c r="AK2067" s="28" t="str">
        <f t="shared" si="12405"/>
        <v/>
      </c>
      <c r="AL2067" s="28" t="str">
        <f t="shared" si="12405"/>
        <v/>
      </c>
      <c r="AM2067" s="28" t="str">
        <f t="shared" si="11"/>
        <v/>
      </c>
      <c r="AN2067" s="28" t="str">
        <f t="shared" ref="AN2067:AQ2067" si="12406">IFERROR(IF(FIND(AN$1,$F2067)&gt;1,"Status - LGBT",""),"")</f>
        <v/>
      </c>
      <c r="AO2067" s="28" t="str">
        <f t="shared" si="12406"/>
        <v/>
      </c>
      <c r="AP2067" s="28" t="str">
        <f t="shared" si="12406"/>
        <v/>
      </c>
      <c r="AQ2067" s="28" t="str">
        <f t="shared" si="12406"/>
        <v/>
      </c>
      <c r="AR2067" s="28" t="str">
        <f t="shared" ref="AR2067:AV2067" si="12407">IFERROR(IF(FIND(AR$1,$F2067)&gt;1,"BME",""),"")</f>
        <v/>
      </c>
      <c r="AS2067" s="28" t="str">
        <f t="shared" si="12407"/>
        <v/>
      </c>
      <c r="AT2067" s="28" t="str">
        <f t="shared" si="12407"/>
        <v/>
      </c>
      <c r="AU2067" s="28" t="str">
        <f t="shared" si="12407"/>
        <v/>
      </c>
      <c r="AV2067" s="28" t="str">
        <f t="shared" si="12407"/>
        <v/>
      </c>
      <c r="AW2067" s="28" t="str">
        <f t="shared" ref="AW2067:BC2067" si="12408">IFERROR(IF(FIND(AW$1,$F2067)&gt;1,AW$1,""),"")</f>
        <v/>
      </c>
      <c r="AX2067" s="28" t="str">
        <f t="shared" si="12408"/>
        <v/>
      </c>
      <c r="AY2067" s="28" t="str">
        <f t="shared" si="12408"/>
        <v/>
      </c>
      <c r="AZ2067" s="28" t="str">
        <f t="shared" si="12408"/>
        <v/>
      </c>
      <c r="BA2067" s="28" t="str">
        <f t="shared" si="12408"/>
        <v/>
      </c>
      <c r="BB2067" s="28" t="str">
        <f t="shared" si="12408"/>
        <v/>
      </c>
      <c r="BC2067" s="28" t="str">
        <f t="shared" si="12408"/>
        <v/>
      </c>
      <c r="BD2067" s="28" t="str">
        <f t="shared" si="15"/>
        <v/>
      </c>
      <c r="BG2067" s="2" t="s">
        <v>13738</v>
      </c>
      <c r="BJ2067" s="28" t="str">
        <f t="shared" si="16"/>
        <v/>
      </c>
      <c r="BK2067" s="28" t="str">
        <f t="shared" si="17"/>
        <v/>
      </c>
      <c r="BL2067" s="2" t="s">
        <v>20244</v>
      </c>
      <c r="BM2067" s="2" t="s">
        <v>98</v>
      </c>
      <c r="BU2067" s="47" t="s">
        <v>19832</v>
      </c>
      <c r="BV2067" s="18"/>
      <c r="BW2067" s="47"/>
      <c r="BX2067" s="47" t="s">
        <v>144</v>
      </c>
      <c r="BY2067" s="42" t="str">
        <f t="shared" si="18"/>
        <v>Beeston;Holbeck;</v>
      </c>
      <c r="BZ2067" s="73"/>
    </row>
    <row r="2068" spans="1:78" ht="15">
      <c r="A2068" s="10" t="s">
        <v>51</v>
      </c>
      <c r="B2068" s="28">
        <f>VLOOKUP(A2068,Organisations!$A$2:$B$7,2,FALSE)</f>
        <v>4</v>
      </c>
      <c r="C2068" s="10" t="s">
        <v>13740</v>
      </c>
      <c r="D2068" s="10" t="s">
        <v>13741</v>
      </c>
      <c r="E2068" s="28" t="str">
        <f t="shared" si="0"/>
        <v>Objectives are to conserve Gledhow Valley Woods. To protect natural beauty of GHVW. To increase public awareness about G</v>
      </c>
      <c r="F2068" s="10" t="s">
        <v>13743</v>
      </c>
      <c r="G2068" s="10" t="s">
        <v>68</v>
      </c>
      <c r="H2068" s="53"/>
      <c r="K2068" s="30" t="s">
        <v>13744</v>
      </c>
      <c r="L2068" s="10" t="s">
        <v>13745</v>
      </c>
      <c r="M2068" s="28" t="str">
        <f t="shared" ref="M2068:Q2068" si="12409">IFERROR(IF(FIND(M$1,$F2068)&gt;1,"Age - Children",""),"")</f>
        <v/>
      </c>
      <c r="N2068" s="28" t="str">
        <f t="shared" si="12409"/>
        <v/>
      </c>
      <c r="O2068" s="28" t="str">
        <f t="shared" si="12409"/>
        <v/>
      </c>
      <c r="P2068" s="28" t="str">
        <f t="shared" si="12409"/>
        <v/>
      </c>
      <c r="Q2068" s="28" t="str">
        <f t="shared" si="12409"/>
        <v/>
      </c>
      <c r="R2068" s="28" t="str">
        <f t="shared" ref="R2068:T2068" si="12410">IFERROR(IF(FIND(R$1,$F2068)&gt;1,"Age - Elderly",""),"")</f>
        <v/>
      </c>
      <c r="S2068" s="28" t="str">
        <f t="shared" si="12410"/>
        <v/>
      </c>
      <c r="T2068" s="28" t="str">
        <f t="shared" si="12410"/>
        <v/>
      </c>
      <c r="U2068" s="28" t="str">
        <f t="shared" si="3"/>
        <v/>
      </c>
      <c r="V2068" s="28" t="str">
        <f t="shared" si="4"/>
        <v/>
      </c>
      <c r="X2068" s="28" t="str">
        <f t="shared" si="5"/>
        <v/>
      </c>
      <c r="Y2068" s="28" t="str">
        <f t="shared" si="6"/>
        <v/>
      </c>
      <c r="Z2068" s="28" t="str">
        <f t="shared" si="7"/>
        <v>Gender - Male</v>
      </c>
      <c r="AB2068" s="28" t="str">
        <f t="shared" si="8"/>
        <v>Gender - Male</v>
      </c>
      <c r="AD2068" s="28" t="str">
        <f t="shared" si="9"/>
        <v>Gender - Male;Gender - Male;</v>
      </c>
      <c r="AG2068" s="28" t="str">
        <f t="shared" ref="AG2068:AL2068" si="12411">IFERROR(IF(FIND(AG$1,$F2068)&gt;1,AG$1,""),"")</f>
        <v/>
      </c>
      <c r="AH2068" s="28" t="str">
        <f t="shared" si="12411"/>
        <v/>
      </c>
      <c r="AI2068" s="28" t="str">
        <f t="shared" si="12411"/>
        <v/>
      </c>
      <c r="AJ2068" s="28" t="str">
        <f t="shared" si="12411"/>
        <v/>
      </c>
      <c r="AK2068" s="28" t="str">
        <f t="shared" si="12411"/>
        <v/>
      </c>
      <c r="AL2068" s="28" t="str">
        <f t="shared" si="12411"/>
        <v/>
      </c>
      <c r="AM2068" s="28" t="str">
        <f t="shared" si="11"/>
        <v/>
      </c>
      <c r="AN2068" s="28" t="str">
        <f t="shared" ref="AN2068:AQ2068" si="12412">IFERROR(IF(FIND(AN$1,$F2068)&gt;1,"Status - LGBT",""),"")</f>
        <v/>
      </c>
      <c r="AO2068" s="28" t="str">
        <f t="shared" si="12412"/>
        <v/>
      </c>
      <c r="AP2068" s="28" t="str">
        <f t="shared" si="12412"/>
        <v/>
      </c>
      <c r="AQ2068" s="28" t="str">
        <f t="shared" si="12412"/>
        <v/>
      </c>
      <c r="AR2068" s="28" t="str">
        <f t="shared" ref="AR2068:AV2068" si="12413">IFERROR(IF(FIND(AR$1,$F2068)&gt;1,"BME",""),"")</f>
        <v/>
      </c>
      <c r="AS2068" s="28" t="str">
        <f t="shared" si="12413"/>
        <v/>
      </c>
      <c r="AT2068" s="28" t="str">
        <f t="shared" si="12413"/>
        <v/>
      </c>
      <c r="AU2068" s="28" t="str">
        <f t="shared" si="12413"/>
        <v/>
      </c>
      <c r="AV2068" s="28" t="str">
        <f t="shared" si="12413"/>
        <v/>
      </c>
      <c r="AW2068" s="28" t="str">
        <f t="shared" ref="AW2068:BC2068" si="12414">IFERROR(IF(FIND(AW$1,$F2068)&gt;1,AW$1,""),"")</f>
        <v/>
      </c>
      <c r="AX2068" s="28" t="str">
        <f t="shared" si="12414"/>
        <v/>
      </c>
      <c r="AY2068" s="28" t="str">
        <f t="shared" si="12414"/>
        <v/>
      </c>
      <c r="AZ2068" s="28" t="str">
        <f t="shared" si="12414"/>
        <v/>
      </c>
      <c r="BA2068" s="28" t="str">
        <f t="shared" si="12414"/>
        <v/>
      </c>
      <c r="BB2068" s="28" t="str">
        <f t="shared" si="12414"/>
        <v/>
      </c>
      <c r="BC2068" s="28" t="str">
        <f t="shared" si="12414"/>
        <v/>
      </c>
      <c r="BD2068" s="28" t="str">
        <f t="shared" si="15"/>
        <v/>
      </c>
      <c r="BG2068" s="2" t="s">
        <v>13746</v>
      </c>
      <c r="BJ2068" s="28" t="str">
        <f t="shared" si="16"/>
        <v/>
      </c>
      <c r="BK2068" s="28" t="str">
        <f t="shared" si="17"/>
        <v/>
      </c>
      <c r="BL2068" s="2" t="s">
        <v>20245</v>
      </c>
      <c r="BM2068" s="2" t="s">
        <v>98</v>
      </c>
      <c r="BU2068" s="50" t="s">
        <v>758</v>
      </c>
      <c r="BV2068" s="12"/>
      <c r="BW2068" s="50"/>
      <c r="BX2068" s="50" t="s">
        <v>145</v>
      </c>
      <c r="BY2068" s="42" t="str">
        <f t="shared" si="18"/>
        <v>Gender - Male;Gender - Male;;Roundhay;</v>
      </c>
      <c r="BZ2068" s="72"/>
    </row>
    <row r="2069" spans="1:78" ht="15">
      <c r="A2069" s="16" t="s">
        <v>51</v>
      </c>
      <c r="B2069" s="28">
        <f>VLOOKUP(A2069,Organisations!$A$2:$B$7,2,FALSE)</f>
        <v>4</v>
      </c>
      <c r="C2069" s="16" t="s">
        <v>13748</v>
      </c>
      <c r="D2069" s="16" t="s">
        <v>13749</v>
      </c>
      <c r="E2069" s="28" t="str">
        <f t="shared" si="0"/>
        <v>The Friends of Holbeck Cemetery is a group that was formed in May 2001 by local residents who were concerned about the d</v>
      </c>
      <c r="F2069" s="16" t="s">
        <v>13751</v>
      </c>
      <c r="G2069" s="16" t="s">
        <v>68</v>
      </c>
      <c r="H2069" s="17"/>
      <c r="K2069" s="26" t="s">
        <v>13752</v>
      </c>
      <c r="L2069" s="16" t="s">
        <v>13753</v>
      </c>
      <c r="M2069" s="28" t="str">
        <f t="shared" ref="M2069:Q2069" si="12415">IFERROR(IF(FIND(M$1,$F2069)&gt;1,"Age - Children",""),"")</f>
        <v/>
      </c>
      <c r="N2069" s="28" t="str">
        <f t="shared" si="12415"/>
        <v/>
      </c>
      <c r="O2069" s="28" t="str">
        <f t="shared" si="12415"/>
        <v/>
      </c>
      <c r="P2069" s="28" t="str">
        <f t="shared" si="12415"/>
        <v/>
      </c>
      <c r="Q2069" s="28" t="str">
        <f t="shared" si="12415"/>
        <v/>
      </c>
      <c r="R2069" s="28" t="str">
        <f t="shared" ref="R2069:T2069" si="12416">IFERROR(IF(FIND(R$1,$F2069)&gt;1,"Age - Elderly",""),"")</f>
        <v/>
      </c>
      <c r="S2069" s="28" t="str">
        <f t="shared" si="12416"/>
        <v/>
      </c>
      <c r="T2069" s="28" t="str">
        <f t="shared" si="12416"/>
        <v/>
      </c>
      <c r="U2069" s="28" t="str">
        <f t="shared" si="3"/>
        <v/>
      </c>
      <c r="V2069" s="28" t="str">
        <f t="shared" si="4"/>
        <v/>
      </c>
      <c r="X2069" s="28" t="str">
        <f t="shared" si="5"/>
        <v/>
      </c>
      <c r="Y2069" s="28" t="str">
        <f t="shared" si="6"/>
        <v/>
      </c>
      <c r="Z2069" s="28" t="str">
        <f t="shared" si="7"/>
        <v>Gender - Male</v>
      </c>
      <c r="AB2069" s="28" t="str">
        <f t="shared" si="8"/>
        <v/>
      </c>
      <c r="AD2069" s="28" t="str">
        <f t="shared" si="9"/>
        <v>Gender - Male;</v>
      </c>
      <c r="AG2069" s="28" t="str">
        <f t="shared" ref="AG2069:AL2069" si="12417">IFERROR(IF(FIND(AG$1,$F2069)&gt;1,AG$1,""),"")</f>
        <v/>
      </c>
      <c r="AH2069" s="28" t="str">
        <f t="shared" si="12417"/>
        <v/>
      </c>
      <c r="AI2069" s="28" t="str">
        <f t="shared" si="12417"/>
        <v/>
      </c>
      <c r="AJ2069" s="28" t="str">
        <f t="shared" si="12417"/>
        <v/>
      </c>
      <c r="AK2069" s="28" t="str">
        <f t="shared" si="12417"/>
        <v/>
      </c>
      <c r="AL2069" s="28" t="str">
        <f t="shared" si="12417"/>
        <v/>
      </c>
      <c r="AM2069" s="28" t="str">
        <f t="shared" si="11"/>
        <v/>
      </c>
      <c r="AN2069" s="28" t="str">
        <f t="shared" ref="AN2069:AQ2069" si="12418">IFERROR(IF(FIND(AN$1,$F2069)&gt;1,"Status - LGBT",""),"")</f>
        <v/>
      </c>
      <c r="AO2069" s="28" t="str">
        <f t="shared" si="12418"/>
        <v/>
      </c>
      <c r="AP2069" s="28" t="str">
        <f t="shared" si="12418"/>
        <v/>
      </c>
      <c r="AQ2069" s="28" t="str">
        <f t="shared" si="12418"/>
        <v/>
      </c>
      <c r="AR2069" s="28" t="str">
        <f t="shared" ref="AR2069:AV2069" si="12419">IFERROR(IF(FIND(AR$1,$F2069)&gt;1,"BME",""),"")</f>
        <v/>
      </c>
      <c r="AS2069" s="28" t="str">
        <f t="shared" si="12419"/>
        <v/>
      </c>
      <c r="AT2069" s="28" t="str">
        <f t="shared" si="12419"/>
        <v/>
      </c>
      <c r="AU2069" s="28" t="str">
        <f t="shared" si="12419"/>
        <v/>
      </c>
      <c r="AV2069" s="28" t="str">
        <f t="shared" si="12419"/>
        <v/>
      </c>
      <c r="AW2069" s="28" t="str">
        <f t="shared" ref="AW2069:BC2069" si="12420">IFERROR(IF(FIND(AW$1,$F2069)&gt;1,AW$1,""),"")</f>
        <v/>
      </c>
      <c r="AX2069" s="28" t="str">
        <f t="shared" si="12420"/>
        <v/>
      </c>
      <c r="AY2069" s="28" t="str">
        <f t="shared" si="12420"/>
        <v/>
      </c>
      <c r="AZ2069" s="28" t="str">
        <f t="shared" si="12420"/>
        <v/>
      </c>
      <c r="BA2069" s="28" t="str">
        <f t="shared" si="12420"/>
        <v/>
      </c>
      <c r="BB2069" s="28" t="str">
        <f t="shared" si="12420"/>
        <v/>
      </c>
      <c r="BC2069" s="28" t="str">
        <f t="shared" si="12420"/>
        <v/>
      </c>
      <c r="BD2069" s="28" t="str">
        <f t="shared" si="15"/>
        <v/>
      </c>
      <c r="BG2069" s="2" t="s">
        <v>13754</v>
      </c>
      <c r="BJ2069" s="28" t="str">
        <f t="shared" si="16"/>
        <v/>
      </c>
      <c r="BK2069" s="28" t="str">
        <f t="shared" si="17"/>
        <v/>
      </c>
      <c r="BL2069" s="2" t="s">
        <v>20246</v>
      </c>
      <c r="BM2069" s="2" t="s">
        <v>98</v>
      </c>
      <c r="BU2069" s="47" t="s">
        <v>19832</v>
      </c>
      <c r="BV2069" s="18"/>
      <c r="BW2069" s="47"/>
      <c r="BX2069" s="47" t="s">
        <v>20237</v>
      </c>
      <c r="BY2069" s="42" t="str">
        <f t="shared" si="18"/>
        <v>Gender - Male;;Beeston;Holbeck;</v>
      </c>
      <c r="BZ2069" s="73"/>
    </row>
    <row r="2070" spans="1:78" ht="15">
      <c r="A2070" s="10" t="s">
        <v>51</v>
      </c>
      <c r="B2070" s="28">
        <f>VLOOKUP(A2070,Organisations!$A$2:$B$7,2,FALSE)</f>
        <v>4</v>
      </c>
      <c r="C2070" s="10" t="s">
        <v>13756</v>
      </c>
      <c r="D2070" s="10" t="s">
        <v>13757</v>
      </c>
      <c r="E2070" s="28" t="str">
        <f t="shared" si="0"/>
        <v>To enhance, promote and protect Lawnswood Cemetery, including the monuments, buildings, landscape and burial records" Ou</v>
      </c>
      <c r="F2070" s="10" t="s">
        <v>13759</v>
      </c>
      <c r="G2070" s="10" t="s">
        <v>68</v>
      </c>
      <c r="H2070" s="53"/>
      <c r="K2070" s="30" t="s">
        <v>13760</v>
      </c>
      <c r="L2070" s="10" t="s">
        <v>13761</v>
      </c>
      <c r="M2070" s="28" t="str">
        <f t="shared" ref="M2070:Q2070" si="12421">IFERROR(IF(FIND(M$1,$F2070)&gt;1,"Age - Children",""),"")</f>
        <v/>
      </c>
      <c r="N2070" s="28" t="str">
        <f t="shared" si="12421"/>
        <v/>
      </c>
      <c r="O2070" s="28" t="str">
        <f t="shared" si="12421"/>
        <v/>
      </c>
      <c r="P2070" s="28" t="str">
        <f t="shared" si="12421"/>
        <v/>
      </c>
      <c r="Q2070" s="28" t="str">
        <f t="shared" si="12421"/>
        <v/>
      </c>
      <c r="R2070" s="28" t="str">
        <f t="shared" ref="R2070:T2070" si="12422">IFERROR(IF(FIND(R$1,$F2070)&gt;1,"Age - Elderly",""),"")</f>
        <v/>
      </c>
      <c r="S2070" s="28" t="str">
        <f t="shared" si="12422"/>
        <v/>
      </c>
      <c r="T2070" s="28" t="str">
        <f t="shared" si="12422"/>
        <v/>
      </c>
      <c r="U2070" s="28" t="str">
        <f t="shared" si="3"/>
        <v/>
      </c>
      <c r="V2070" s="28" t="str">
        <f t="shared" si="4"/>
        <v/>
      </c>
      <c r="X2070" s="28" t="str">
        <f t="shared" si="5"/>
        <v/>
      </c>
      <c r="Y2070" s="28" t="str">
        <f t="shared" si="6"/>
        <v/>
      </c>
      <c r="Z2070" s="28" t="str">
        <f t="shared" si="7"/>
        <v>Gender - Male</v>
      </c>
      <c r="AB2070" s="28" t="str">
        <f t="shared" si="8"/>
        <v/>
      </c>
      <c r="AD2070" s="28" t="str">
        <f t="shared" si="9"/>
        <v>Gender - Male;</v>
      </c>
      <c r="AG2070" s="28" t="str">
        <f t="shared" ref="AG2070:AL2070" si="12423">IFERROR(IF(FIND(AG$1,$F2070)&gt;1,AG$1,""),"")</f>
        <v/>
      </c>
      <c r="AH2070" s="28" t="str">
        <f t="shared" si="12423"/>
        <v/>
      </c>
      <c r="AI2070" s="28" t="str">
        <f t="shared" si="12423"/>
        <v/>
      </c>
      <c r="AJ2070" s="28" t="str">
        <f t="shared" si="12423"/>
        <v/>
      </c>
      <c r="AK2070" s="28" t="str">
        <f t="shared" si="12423"/>
        <v/>
      </c>
      <c r="AL2070" s="28" t="str">
        <f t="shared" si="12423"/>
        <v/>
      </c>
      <c r="AM2070" s="28" t="str">
        <f t="shared" si="11"/>
        <v/>
      </c>
      <c r="AN2070" s="28" t="str">
        <f t="shared" ref="AN2070:AQ2070" si="12424">IFERROR(IF(FIND(AN$1,$F2070)&gt;1,"Status - LGBT",""),"")</f>
        <v/>
      </c>
      <c r="AO2070" s="28" t="str">
        <f t="shared" si="12424"/>
        <v/>
      </c>
      <c r="AP2070" s="28" t="str">
        <f t="shared" si="12424"/>
        <v/>
      </c>
      <c r="AQ2070" s="28" t="str">
        <f t="shared" si="12424"/>
        <v/>
      </c>
      <c r="AR2070" s="28" t="str">
        <f t="shared" ref="AR2070:AV2070" si="12425">IFERROR(IF(FIND(AR$1,$F2070)&gt;1,"BME",""),"")</f>
        <v/>
      </c>
      <c r="AS2070" s="28" t="str">
        <f t="shared" si="12425"/>
        <v/>
      </c>
      <c r="AT2070" s="28" t="str">
        <f t="shared" si="12425"/>
        <v/>
      </c>
      <c r="AU2070" s="28" t="str">
        <f t="shared" si="12425"/>
        <v/>
      </c>
      <c r="AV2070" s="28" t="str">
        <f t="shared" si="12425"/>
        <v/>
      </c>
      <c r="AW2070" s="28" t="str">
        <f t="shared" ref="AW2070:BC2070" si="12426">IFERROR(IF(FIND(AW$1,$F2070)&gt;1,AW$1,""),"")</f>
        <v/>
      </c>
      <c r="AX2070" s="28" t="str">
        <f t="shared" si="12426"/>
        <v/>
      </c>
      <c r="AY2070" s="28" t="str">
        <f t="shared" si="12426"/>
        <v/>
      </c>
      <c r="AZ2070" s="28" t="str">
        <f t="shared" si="12426"/>
        <v/>
      </c>
      <c r="BA2070" s="28" t="str">
        <f t="shared" si="12426"/>
        <v/>
      </c>
      <c r="BB2070" s="28" t="str">
        <f t="shared" si="12426"/>
        <v/>
      </c>
      <c r="BC2070" s="28" t="str">
        <f t="shared" si="12426"/>
        <v/>
      </c>
      <c r="BD2070" s="28" t="str">
        <f t="shared" si="15"/>
        <v/>
      </c>
      <c r="BG2070" s="2" t="s">
        <v>13762</v>
      </c>
      <c r="BJ2070" s="28" t="str">
        <f t="shared" si="16"/>
        <v/>
      </c>
      <c r="BK2070" s="28" t="str">
        <f t="shared" si="17"/>
        <v/>
      </c>
      <c r="BL2070" s="2" t="s">
        <v>20247</v>
      </c>
      <c r="BM2070" s="2" t="s">
        <v>98</v>
      </c>
      <c r="BS2070" s="2" t="s">
        <v>2863</v>
      </c>
      <c r="BU2070" s="50" t="s">
        <v>19855</v>
      </c>
      <c r="BV2070" s="12"/>
      <c r="BW2070" s="50"/>
      <c r="BX2070" s="50" t="s">
        <v>20248</v>
      </c>
      <c r="BY2070" s="42" t="str">
        <f t="shared" si="18"/>
        <v>Gender - Male;;Adel;Wharfedale;</v>
      </c>
      <c r="BZ2070" s="72"/>
    </row>
    <row r="2071" spans="1:78" ht="15">
      <c r="A2071" s="16" t="s">
        <v>51</v>
      </c>
      <c r="B2071" s="28">
        <f>VLOOKUP(A2071,Organisations!$A$2:$B$7,2,FALSE)</f>
        <v>4</v>
      </c>
      <c r="C2071" s="16" t="s">
        <v>13763</v>
      </c>
      <c r="D2071" s="16" t="s">
        <v>13764</v>
      </c>
      <c r="E2071" s="28" t="str">
        <f t="shared" si="0"/>
        <v>Membership organisation that supports Opera North through financial contributions.</v>
      </c>
      <c r="F2071" s="16" t="s">
        <v>13765</v>
      </c>
      <c r="G2071" s="16" t="s">
        <v>68</v>
      </c>
      <c r="H2071" s="17"/>
      <c r="K2071" s="26" t="s">
        <v>13766</v>
      </c>
      <c r="L2071" s="16" t="s">
        <v>13767</v>
      </c>
      <c r="M2071" s="28" t="str">
        <f t="shared" ref="M2071:Q2071" si="12427">IFERROR(IF(FIND(M$1,$F2071)&gt;1,"Age - Children",""),"")</f>
        <v/>
      </c>
      <c r="N2071" s="28" t="str">
        <f t="shared" si="12427"/>
        <v/>
      </c>
      <c r="O2071" s="28" t="str">
        <f t="shared" si="12427"/>
        <v/>
      </c>
      <c r="P2071" s="28" t="str">
        <f t="shared" si="12427"/>
        <v/>
      </c>
      <c r="Q2071" s="28" t="str">
        <f t="shared" si="12427"/>
        <v/>
      </c>
      <c r="R2071" s="28" t="str">
        <f t="shared" ref="R2071:T2071" si="12428">IFERROR(IF(FIND(R$1,$F2071)&gt;1,"Age - Elderly",""),"")</f>
        <v/>
      </c>
      <c r="S2071" s="28" t="str">
        <f t="shared" si="12428"/>
        <v/>
      </c>
      <c r="T2071" s="28" t="str">
        <f t="shared" si="12428"/>
        <v/>
      </c>
      <c r="U2071" s="28" t="str">
        <f t="shared" si="3"/>
        <v/>
      </c>
      <c r="V2071" s="28" t="str">
        <f t="shared" si="4"/>
        <v/>
      </c>
      <c r="X2071" s="28" t="str">
        <f t="shared" si="5"/>
        <v/>
      </c>
      <c r="Y2071" s="28" t="str">
        <f t="shared" si="6"/>
        <v/>
      </c>
      <c r="Z2071" s="28" t="str">
        <f t="shared" si="7"/>
        <v/>
      </c>
      <c r="AB2071" s="28" t="str">
        <f t="shared" si="8"/>
        <v/>
      </c>
      <c r="AD2071" s="28" t="str">
        <f t="shared" si="9"/>
        <v/>
      </c>
      <c r="AG2071" s="28" t="str">
        <f t="shared" ref="AG2071:AL2071" si="12429">IFERROR(IF(FIND(AG$1,$F2071)&gt;1,AG$1,""),"")</f>
        <v/>
      </c>
      <c r="AH2071" s="28" t="str">
        <f t="shared" si="12429"/>
        <v/>
      </c>
      <c r="AI2071" s="28" t="str">
        <f t="shared" si="12429"/>
        <v/>
      </c>
      <c r="AJ2071" s="28" t="str">
        <f t="shared" si="12429"/>
        <v/>
      </c>
      <c r="AK2071" s="28" t="str">
        <f t="shared" si="12429"/>
        <v/>
      </c>
      <c r="AL2071" s="28" t="str">
        <f t="shared" si="12429"/>
        <v/>
      </c>
      <c r="AM2071" s="28" t="str">
        <f t="shared" si="11"/>
        <v/>
      </c>
      <c r="AN2071" s="28" t="str">
        <f t="shared" ref="AN2071:AQ2071" si="12430">IFERROR(IF(FIND(AN$1,$F2071)&gt;1,"Status - LGBT",""),"")</f>
        <v/>
      </c>
      <c r="AO2071" s="28" t="str">
        <f t="shared" si="12430"/>
        <v/>
      </c>
      <c r="AP2071" s="28" t="str">
        <f t="shared" si="12430"/>
        <v/>
      </c>
      <c r="AQ2071" s="28" t="str">
        <f t="shared" si="12430"/>
        <v/>
      </c>
      <c r="AR2071" s="28" t="str">
        <f t="shared" ref="AR2071:AV2071" si="12431">IFERROR(IF(FIND(AR$1,$F2071)&gt;1,"BME",""),"")</f>
        <v/>
      </c>
      <c r="AS2071" s="28" t="str">
        <f t="shared" si="12431"/>
        <v/>
      </c>
      <c r="AT2071" s="28" t="str">
        <f t="shared" si="12431"/>
        <v/>
      </c>
      <c r="AU2071" s="28" t="str">
        <f t="shared" si="12431"/>
        <v/>
      </c>
      <c r="AV2071" s="28" t="str">
        <f t="shared" si="12431"/>
        <v/>
      </c>
      <c r="AW2071" s="28" t="str">
        <f t="shared" ref="AW2071:BC2071" si="12432">IFERROR(IF(FIND(AW$1,$F2071)&gt;1,AW$1,""),"")</f>
        <v/>
      </c>
      <c r="AX2071" s="28" t="str">
        <f t="shared" si="12432"/>
        <v/>
      </c>
      <c r="AY2071" s="28" t="str">
        <f t="shared" si="12432"/>
        <v/>
      </c>
      <c r="AZ2071" s="28" t="str">
        <f t="shared" si="12432"/>
        <v/>
      </c>
      <c r="BA2071" s="28" t="str">
        <f t="shared" si="12432"/>
        <v/>
      </c>
      <c r="BB2071" s="28" t="str">
        <f t="shared" si="12432"/>
        <v/>
      </c>
      <c r="BC2071" s="28" t="str">
        <f t="shared" si="12432"/>
        <v/>
      </c>
      <c r="BD2071" s="28" t="str">
        <f t="shared" si="15"/>
        <v/>
      </c>
      <c r="BG2071" s="2" t="s">
        <v>13768</v>
      </c>
      <c r="BJ2071" s="28" t="str">
        <f t="shared" si="16"/>
        <v/>
      </c>
      <c r="BK2071" s="28" t="str">
        <f t="shared" si="17"/>
        <v/>
      </c>
      <c r="BL2071" s="2" t="s">
        <v>10018</v>
      </c>
      <c r="BM2071" s="2" t="s">
        <v>98</v>
      </c>
      <c r="BU2071" s="18"/>
      <c r="BV2071" s="18"/>
      <c r="BW2071" s="47"/>
      <c r="BX2071" s="47" t="s">
        <v>19858</v>
      </c>
      <c r="BY2071" s="42" t="str">
        <f t="shared" si="18"/>
        <v/>
      </c>
      <c r="BZ2071" s="73"/>
    </row>
    <row r="2072" spans="1:78" ht="15">
      <c r="A2072" s="10" t="s">
        <v>51</v>
      </c>
      <c r="B2072" s="28">
        <f>VLOOKUP(A2072,Organisations!$A$2:$B$7,2,FALSE)</f>
        <v>4</v>
      </c>
      <c r="C2072" s="10" t="s">
        <v>13770</v>
      </c>
      <c r="D2072" s="10" t="s">
        <v>13771</v>
      </c>
      <c r="E2072" s="28" t="str">
        <f t="shared" si="0"/>
        <v>Friends of Roundhay Park is a Company Limited by Guarantee and a Registered Charity, committed to: 1 working for the enh</v>
      </c>
      <c r="F2072" s="10" t="s">
        <v>13773</v>
      </c>
      <c r="G2072" s="10" t="s">
        <v>68</v>
      </c>
      <c r="H2072" s="11"/>
      <c r="K2072" s="30" t="s">
        <v>13774</v>
      </c>
      <c r="L2072" s="10" t="s">
        <v>13775</v>
      </c>
      <c r="M2072" s="28" t="str">
        <f t="shared" ref="M2072:Q2072" si="12433">IFERROR(IF(FIND(M$1,$F2072)&gt;1,"Age - Children",""),"")</f>
        <v/>
      </c>
      <c r="N2072" s="28" t="str">
        <f t="shared" si="12433"/>
        <v/>
      </c>
      <c r="O2072" s="28" t="str">
        <f t="shared" si="12433"/>
        <v/>
      </c>
      <c r="P2072" s="28" t="str">
        <f t="shared" si="12433"/>
        <v/>
      </c>
      <c r="Q2072" s="28" t="str">
        <f t="shared" si="12433"/>
        <v/>
      </c>
      <c r="R2072" s="28" t="str">
        <f t="shared" ref="R2072:T2072" si="12434">IFERROR(IF(FIND(R$1,$F2072)&gt;1,"Age - Elderly",""),"")</f>
        <v/>
      </c>
      <c r="S2072" s="28" t="str">
        <f t="shared" si="12434"/>
        <v/>
      </c>
      <c r="T2072" s="28" t="str">
        <f t="shared" si="12434"/>
        <v/>
      </c>
      <c r="U2072" s="28" t="str">
        <f t="shared" si="3"/>
        <v/>
      </c>
      <c r="V2072" s="28" t="str">
        <f t="shared" si="4"/>
        <v/>
      </c>
      <c r="X2072" s="28" t="str">
        <f t="shared" si="5"/>
        <v/>
      </c>
      <c r="Y2072" s="28" t="str">
        <f t="shared" si="6"/>
        <v/>
      </c>
      <c r="Z2072" s="28" t="str">
        <f t="shared" si="7"/>
        <v>Gender - Male</v>
      </c>
      <c r="AB2072" s="28" t="str">
        <f t="shared" si="8"/>
        <v/>
      </c>
      <c r="AD2072" s="28" t="str">
        <f t="shared" si="9"/>
        <v>Gender - Male;</v>
      </c>
      <c r="AG2072" s="28" t="str">
        <f t="shared" ref="AG2072:AL2072" si="12435">IFERROR(IF(FIND(AG$1,$F2072)&gt;1,AG$1,""),"")</f>
        <v/>
      </c>
      <c r="AH2072" s="28" t="str">
        <f t="shared" si="12435"/>
        <v/>
      </c>
      <c r="AI2072" s="28" t="str">
        <f t="shared" si="12435"/>
        <v/>
      </c>
      <c r="AJ2072" s="28" t="str">
        <f t="shared" si="12435"/>
        <v/>
      </c>
      <c r="AK2072" s="28" t="str">
        <f t="shared" si="12435"/>
        <v/>
      </c>
      <c r="AL2072" s="28" t="str">
        <f t="shared" si="12435"/>
        <v/>
      </c>
      <c r="AM2072" s="28" t="str">
        <f t="shared" si="11"/>
        <v/>
      </c>
      <c r="AN2072" s="28" t="str">
        <f t="shared" ref="AN2072:AQ2072" si="12436">IFERROR(IF(FIND(AN$1,$F2072)&gt;1,"Status - LGBT",""),"")</f>
        <v/>
      </c>
      <c r="AO2072" s="28" t="str">
        <f t="shared" si="12436"/>
        <v/>
      </c>
      <c r="AP2072" s="28" t="str">
        <f t="shared" si="12436"/>
        <v/>
      </c>
      <c r="AQ2072" s="28" t="str">
        <f t="shared" si="12436"/>
        <v/>
      </c>
      <c r="AR2072" s="28" t="str">
        <f t="shared" ref="AR2072:AV2072" si="12437">IFERROR(IF(FIND(AR$1,$F2072)&gt;1,"BME",""),"")</f>
        <v/>
      </c>
      <c r="AS2072" s="28" t="str">
        <f t="shared" si="12437"/>
        <v/>
      </c>
      <c r="AT2072" s="28" t="str">
        <f t="shared" si="12437"/>
        <v/>
      </c>
      <c r="AU2072" s="28" t="str">
        <f t="shared" si="12437"/>
        <v/>
      </c>
      <c r="AV2072" s="28" t="str">
        <f t="shared" si="12437"/>
        <v/>
      </c>
      <c r="AW2072" s="28" t="str">
        <f t="shared" ref="AW2072:BC2072" si="12438">IFERROR(IF(FIND(AW$1,$F2072)&gt;1,AW$1,""),"")</f>
        <v/>
      </c>
      <c r="AX2072" s="28" t="str">
        <f t="shared" si="12438"/>
        <v/>
      </c>
      <c r="AY2072" s="28" t="str">
        <f t="shared" si="12438"/>
        <v/>
      </c>
      <c r="AZ2072" s="28" t="str">
        <f t="shared" si="12438"/>
        <v/>
      </c>
      <c r="BA2072" s="28" t="str">
        <f t="shared" si="12438"/>
        <v/>
      </c>
      <c r="BB2072" s="28" t="str">
        <f t="shared" si="12438"/>
        <v/>
      </c>
      <c r="BC2072" s="28" t="str">
        <f t="shared" si="12438"/>
        <v/>
      </c>
      <c r="BD2072" s="28" t="str">
        <f t="shared" si="15"/>
        <v/>
      </c>
      <c r="BG2072" s="2" t="s">
        <v>13776</v>
      </c>
      <c r="BJ2072" s="28" t="str">
        <f t="shared" si="16"/>
        <v/>
      </c>
      <c r="BK2072" s="28" t="str">
        <f t="shared" si="17"/>
        <v/>
      </c>
      <c r="BL2072" s="2" t="s">
        <v>20249</v>
      </c>
      <c r="BM2072" s="2" t="s">
        <v>98</v>
      </c>
      <c r="BU2072" s="50" t="s">
        <v>20058</v>
      </c>
      <c r="BV2072" s="12"/>
      <c r="BW2072" s="50"/>
      <c r="BX2072" s="50" t="s">
        <v>20250</v>
      </c>
      <c r="BY2072" s="42" t="str">
        <f t="shared" si="18"/>
        <v>Gender - Male;;Leeds;Roundhay;</v>
      </c>
      <c r="BZ2072" s="72"/>
    </row>
    <row r="2073" spans="1:78" ht="15">
      <c r="A2073" s="16" t="s">
        <v>51</v>
      </c>
      <c r="B2073" s="28">
        <f>VLOOKUP(A2073,Organisations!$A$2:$B$7,2,FALSE)</f>
        <v>4</v>
      </c>
      <c r="C2073" s="16" t="s">
        <v>13778</v>
      </c>
      <c r="D2073" s="16" t="s">
        <v>13779</v>
      </c>
      <c r="E2073" s="28" t="str">
        <f t="shared" si="0"/>
        <v xml:space="preserve">To provide items not covered by NHS to make a stay in hospital a little more pleasant. Meetings held on first Wednesday </v>
      </c>
      <c r="F2073" s="16" t="s">
        <v>13781</v>
      </c>
      <c r="G2073" s="16" t="s">
        <v>68</v>
      </c>
      <c r="H2073" s="54"/>
      <c r="K2073" s="26" t="s">
        <v>13782</v>
      </c>
      <c r="L2073" s="18"/>
      <c r="M2073" s="28" t="str">
        <f t="shared" ref="M2073:Q2073" si="12439">IFERROR(IF(FIND(M$1,$F2073)&gt;1,"Age - Children",""),"")</f>
        <v/>
      </c>
      <c r="N2073" s="28" t="str">
        <f t="shared" si="12439"/>
        <v/>
      </c>
      <c r="O2073" s="28" t="str">
        <f t="shared" si="12439"/>
        <v/>
      </c>
      <c r="P2073" s="28" t="str">
        <f t="shared" si="12439"/>
        <v/>
      </c>
      <c r="Q2073" s="28" t="str">
        <f t="shared" si="12439"/>
        <v/>
      </c>
      <c r="R2073" s="28" t="str">
        <f t="shared" ref="R2073:T2073" si="12440">IFERROR(IF(FIND(R$1,$F2073)&gt;1,"Age - Elderly",""),"")</f>
        <v/>
      </c>
      <c r="S2073" s="28" t="str">
        <f t="shared" si="12440"/>
        <v/>
      </c>
      <c r="T2073" s="28" t="str">
        <f t="shared" si="12440"/>
        <v/>
      </c>
      <c r="U2073" s="28" t="str">
        <f t="shared" si="3"/>
        <v/>
      </c>
      <c r="V2073" s="28" t="str">
        <f t="shared" si="4"/>
        <v/>
      </c>
      <c r="X2073" s="28" t="str">
        <f t="shared" si="5"/>
        <v/>
      </c>
      <c r="Y2073" s="28" t="str">
        <f t="shared" si="6"/>
        <v/>
      </c>
      <c r="Z2073" s="28" t="str">
        <f t="shared" si="7"/>
        <v/>
      </c>
      <c r="AB2073" s="28" t="str">
        <f t="shared" si="8"/>
        <v/>
      </c>
      <c r="AD2073" s="28" t="str">
        <f t="shared" si="9"/>
        <v/>
      </c>
      <c r="AG2073" s="28" t="str">
        <f t="shared" ref="AG2073:AL2073" si="12441">IFERROR(IF(FIND(AG$1,$F2073)&gt;1,AG$1,""),"")</f>
        <v/>
      </c>
      <c r="AH2073" s="28" t="str">
        <f t="shared" si="12441"/>
        <v/>
      </c>
      <c r="AI2073" s="28" t="str">
        <f t="shared" si="12441"/>
        <v/>
      </c>
      <c r="AJ2073" s="28" t="str">
        <f t="shared" si="12441"/>
        <v/>
      </c>
      <c r="AK2073" s="28" t="str">
        <f t="shared" si="12441"/>
        <v/>
      </c>
      <c r="AL2073" s="28" t="str">
        <f t="shared" si="12441"/>
        <v/>
      </c>
      <c r="AM2073" s="28" t="str">
        <f t="shared" si="11"/>
        <v/>
      </c>
      <c r="AN2073" s="28" t="str">
        <f t="shared" ref="AN2073:AQ2073" si="12442">IFERROR(IF(FIND(AN$1,$F2073)&gt;1,"Status - LGBT",""),"")</f>
        <v/>
      </c>
      <c r="AO2073" s="28" t="str">
        <f t="shared" si="12442"/>
        <v/>
      </c>
      <c r="AP2073" s="28" t="str">
        <f t="shared" si="12442"/>
        <v/>
      </c>
      <c r="AQ2073" s="28" t="str">
        <f t="shared" si="12442"/>
        <v/>
      </c>
      <c r="AR2073" s="28" t="str">
        <f t="shared" ref="AR2073:AV2073" si="12443">IFERROR(IF(FIND(AR$1,$F2073)&gt;1,"BME",""),"")</f>
        <v/>
      </c>
      <c r="AS2073" s="28" t="str">
        <f t="shared" si="12443"/>
        <v/>
      </c>
      <c r="AT2073" s="28" t="str">
        <f t="shared" si="12443"/>
        <v/>
      </c>
      <c r="AU2073" s="28" t="str">
        <f t="shared" si="12443"/>
        <v/>
      </c>
      <c r="AV2073" s="28" t="str">
        <f t="shared" si="12443"/>
        <v/>
      </c>
      <c r="AW2073" s="28" t="str">
        <f t="shared" ref="AW2073:BC2073" si="12444">IFERROR(IF(FIND(AW$1,$F2073)&gt;1,AW$1,""),"")</f>
        <v/>
      </c>
      <c r="AX2073" s="28" t="str">
        <f t="shared" si="12444"/>
        <v/>
      </c>
      <c r="AY2073" s="28" t="str">
        <f t="shared" si="12444"/>
        <v/>
      </c>
      <c r="AZ2073" s="28" t="str">
        <f t="shared" si="12444"/>
        <v/>
      </c>
      <c r="BA2073" s="28" t="str">
        <f t="shared" si="12444"/>
        <v/>
      </c>
      <c r="BB2073" s="28" t="str">
        <f t="shared" si="12444"/>
        <v/>
      </c>
      <c r="BC2073" s="28" t="str">
        <f t="shared" si="12444"/>
        <v/>
      </c>
      <c r="BD2073" s="28" t="str">
        <f t="shared" si="15"/>
        <v/>
      </c>
      <c r="BG2073" s="2" t="s">
        <v>13783</v>
      </c>
      <c r="BJ2073" s="28" t="str">
        <f t="shared" si="16"/>
        <v/>
      </c>
      <c r="BK2073" s="28" t="str">
        <f t="shared" si="17"/>
        <v/>
      </c>
      <c r="BL2073" s="2" t="s">
        <v>7998</v>
      </c>
      <c r="BM2073" s="2" t="s">
        <v>98</v>
      </c>
      <c r="BP2073" s="2" t="s">
        <v>2863</v>
      </c>
      <c r="BU2073" s="47" t="s">
        <v>19827</v>
      </c>
      <c r="BV2073" s="18"/>
      <c r="BW2073" s="47"/>
      <c r="BX2073" s="47" t="s">
        <v>20023</v>
      </c>
      <c r="BY2073" s="42" t="str">
        <f t="shared" si="18"/>
        <v>Killingbeck;Seacroft;</v>
      </c>
      <c r="BZ2073" s="73"/>
    </row>
    <row r="2074" spans="1:78" ht="15">
      <c r="A2074" s="10" t="s">
        <v>51</v>
      </c>
      <c r="B2074" s="28">
        <f>VLOOKUP(A2074,Organisations!$A$2:$B$7,2,FALSE)</f>
        <v>4</v>
      </c>
      <c r="C2074" s="10" t="s">
        <v>13784</v>
      </c>
      <c r="D2074" s="10" t="s">
        <v>13785</v>
      </c>
      <c r="E2074" s="28" t="str">
        <f t="shared" si="0"/>
        <v xml:space="preserve">A group of people from the local community and beyond who are interested in Temple Newsam. The group numbers 246 family </v>
      </c>
      <c r="F2074" s="10" t="s">
        <v>13787</v>
      </c>
      <c r="G2074" s="10" t="s">
        <v>68</v>
      </c>
      <c r="H2074" s="53"/>
      <c r="K2074" s="30" t="s">
        <v>13788</v>
      </c>
      <c r="L2074" s="10" t="s">
        <v>13789</v>
      </c>
      <c r="M2074" s="28" t="str">
        <f t="shared" ref="M2074:Q2074" si="12445">IFERROR(IF(FIND(M$1,$F2074)&gt;1,"Age - Children",""),"")</f>
        <v/>
      </c>
      <c r="N2074" s="28" t="str">
        <f t="shared" si="12445"/>
        <v/>
      </c>
      <c r="O2074" s="28" t="str">
        <f t="shared" si="12445"/>
        <v/>
      </c>
      <c r="P2074" s="28" t="str">
        <f t="shared" si="12445"/>
        <v/>
      </c>
      <c r="Q2074" s="28" t="str">
        <f t="shared" si="12445"/>
        <v/>
      </c>
      <c r="R2074" s="28" t="str">
        <f t="shared" ref="R2074:T2074" si="12446">IFERROR(IF(FIND(R$1,$F2074)&gt;1,"Age - Elderly",""),"")</f>
        <v/>
      </c>
      <c r="S2074" s="28" t="str">
        <f t="shared" si="12446"/>
        <v/>
      </c>
      <c r="T2074" s="28" t="str">
        <f t="shared" si="12446"/>
        <v/>
      </c>
      <c r="U2074" s="28" t="str">
        <f t="shared" si="3"/>
        <v/>
      </c>
      <c r="V2074" s="28" t="str">
        <f t="shared" si="4"/>
        <v/>
      </c>
      <c r="X2074" s="28" t="str">
        <f t="shared" si="5"/>
        <v/>
      </c>
      <c r="Y2074" s="28" t="str">
        <f t="shared" si="6"/>
        <v/>
      </c>
      <c r="Z2074" s="28" t="str">
        <f t="shared" si="7"/>
        <v>Gender - Male</v>
      </c>
      <c r="AB2074" s="28" t="str">
        <f t="shared" si="8"/>
        <v>Gender - Male</v>
      </c>
      <c r="AD2074" s="28" t="str">
        <f t="shared" si="9"/>
        <v>Gender - Male;Gender - Male;</v>
      </c>
      <c r="AG2074" s="28" t="str">
        <f t="shared" ref="AG2074:AL2074" si="12447">IFERROR(IF(FIND(AG$1,$F2074)&gt;1,AG$1,""),"")</f>
        <v/>
      </c>
      <c r="AH2074" s="28" t="str">
        <f t="shared" si="12447"/>
        <v/>
      </c>
      <c r="AI2074" s="28" t="str">
        <f t="shared" si="12447"/>
        <v/>
      </c>
      <c r="AJ2074" s="28" t="str">
        <f t="shared" si="12447"/>
        <v/>
      </c>
      <c r="AK2074" s="28" t="str">
        <f t="shared" si="12447"/>
        <v/>
      </c>
      <c r="AL2074" s="28" t="str">
        <f t="shared" si="12447"/>
        <v/>
      </c>
      <c r="AM2074" s="28" t="str">
        <f t="shared" si="11"/>
        <v/>
      </c>
      <c r="AN2074" s="28" t="str">
        <f t="shared" ref="AN2074:AQ2074" si="12448">IFERROR(IF(FIND(AN$1,$F2074)&gt;1,"Status - LGBT",""),"")</f>
        <v/>
      </c>
      <c r="AO2074" s="28" t="str">
        <f t="shared" si="12448"/>
        <v/>
      </c>
      <c r="AP2074" s="28" t="str">
        <f t="shared" si="12448"/>
        <v/>
      </c>
      <c r="AQ2074" s="28" t="str">
        <f t="shared" si="12448"/>
        <v/>
      </c>
      <c r="AR2074" s="28" t="str">
        <f t="shared" ref="AR2074:AV2074" si="12449">IFERROR(IF(FIND(AR$1,$F2074)&gt;1,"BME",""),"")</f>
        <v/>
      </c>
      <c r="AS2074" s="28" t="str">
        <f t="shared" si="12449"/>
        <v/>
      </c>
      <c r="AT2074" s="28" t="str">
        <f t="shared" si="12449"/>
        <v/>
      </c>
      <c r="AU2074" s="28" t="str">
        <f t="shared" si="12449"/>
        <v/>
      </c>
      <c r="AV2074" s="28" t="str">
        <f t="shared" si="12449"/>
        <v/>
      </c>
      <c r="AW2074" s="28" t="str">
        <f t="shared" ref="AW2074:BC2074" si="12450">IFERROR(IF(FIND(AW$1,$F2074)&gt;1,AW$1,""),"")</f>
        <v/>
      </c>
      <c r="AX2074" s="28" t="str">
        <f t="shared" si="12450"/>
        <v/>
      </c>
      <c r="AY2074" s="28" t="str">
        <f t="shared" si="12450"/>
        <v/>
      </c>
      <c r="AZ2074" s="28" t="str">
        <f t="shared" si="12450"/>
        <v/>
      </c>
      <c r="BA2074" s="28" t="str">
        <f t="shared" si="12450"/>
        <v/>
      </c>
      <c r="BB2074" s="28" t="str">
        <f t="shared" si="12450"/>
        <v/>
      </c>
      <c r="BC2074" s="28" t="str">
        <f t="shared" si="12450"/>
        <v/>
      </c>
      <c r="BD2074" s="28" t="str">
        <f t="shared" si="15"/>
        <v/>
      </c>
      <c r="BG2074" s="2" t="s">
        <v>13790</v>
      </c>
      <c r="BJ2074" s="28" t="str">
        <f t="shared" si="16"/>
        <v/>
      </c>
      <c r="BK2074" s="28" t="str">
        <f t="shared" si="17"/>
        <v/>
      </c>
      <c r="BL2074" s="2" t="s">
        <v>20251</v>
      </c>
      <c r="BM2074" s="2" t="s">
        <v>98</v>
      </c>
      <c r="BO2074" s="2" t="s">
        <v>2863</v>
      </c>
      <c r="BU2074" s="12"/>
      <c r="BV2074" s="12"/>
      <c r="BW2074" s="50"/>
      <c r="BX2074" s="50" t="s">
        <v>145</v>
      </c>
      <c r="BY2074" s="42" t="str">
        <f t="shared" si="18"/>
        <v>Gender - Male;Gender - Male;;</v>
      </c>
      <c r="BZ2074" s="72"/>
    </row>
    <row r="2075" spans="1:78" ht="15">
      <c r="A2075" s="16" t="s">
        <v>51</v>
      </c>
      <c r="B2075" s="28">
        <f>VLOOKUP(A2075,Organisations!$A$2:$B$7,2,FALSE)</f>
        <v>4</v>
      </c>
      <c r="C2075" s="16" t="s">
        <v>13792</v>
      </c>
      <c r="D2075" s="16" t="s">
        <v>13793</v>
      </c>
      <c r="E2075" s="28" t="str">
        <f t="shared" si="0"/>
        <v>We are a Christian Church at the heart of the historic and beautiful Moravian settlement of Fulneck, situated on the wes</v>
      </c>
      <c r="F2075" s="16" t="s">
        <v>13795</v>
      </c>
      <c r="G2075" s="16" t="s">
        <v>68</v>
      </c>
      <c r="H2075" s="54"/>
      <c r="K2075" s="26" t="s">
        <v>13796</v>
      </c>
      <c r="L2075" s="16" t="s">
        <v>13797</v>
      </c>
      <c r="M2075" s="28" t="str">
        <f t="shared" ref="M2075:Q2075" si="12451">IFERROR(IF(FIND(M$1,$F2075)&gt;1,"Age - Children",""),"")</f>
        <v/>
      </c>
      <c r="N2075" s="28" t="str">
        <f t="shared" si="12451"/>
        <v/>
      </c>
      <c r="O2075" s="28" t="str">
        <f t="shared" si="12451"/>
        <v/>
      </c>
      <c r="P2075" s="28" t="str">
        <f t="shared" si="12451"/>
        <v/>
      </c>
      <c r="Q2075" s="28" t="str">
        <f t="shared" si="12451"/>
        <v/>
      </c>
      <c r="R2075" s="28" t="str">
        <f t="shared" ref="R2075:T2075" si="12452">IFERROR(IF(FIND(R$1,$F2075)&gt;1,"Age - Elderly",""),"")</f>
        <v/>
      </c>
      <c r="S2075" s="28" t="str">
        <f t="shared" si="12452"/>
        <v/>
      </c>
      <c r="T2075" s="28" t="str">
        <f t="shared" si="12452"/>
        <v/>
      </c>
      <c r="U2075" s="28" t="str">
        <f t="shared" si="3"/>
        <v/>
      </c>
      <c r="V2075" s="28" t="str">
        <f t="shared" si="4"/>
        <v/>
      </c>
      <c r="X2075" s="28" t="str">
        <f t="shared" si="5"/>
        <v/>
      </c>
      <c r="Y2075" s="28" t="str">
        <f t="shared" si="6"/>
        <v/>
      </c>
      <c r="Z2075" s="28" t="str">
        <f t="shared" si="7"/>
        <v>Gender - Male</v>
      </c>
      <c r="AB2075" s="28" t="str">
        <f t="shared" si="8"/>
        <v/>
      </c>
      <c r="AD2075" s="28" t="str">
        <f t="shared" si="9"/>
        <v>Gender - Male;</v>
      </c>
      <c r="AG2075" s="28" t="str">
        <f t="shared" ref="AG2075:AL2075" si="12453">IFERROR(IF(FIND(AG$1,$F2075)&gt;1,AG$1,""),"")</f>
        <v/>
      </c>
      <c r="AH2075" s="28" t="str">
        <f t="shared" si="12453"/>
        <v/>
      </c>
      <c r="AI2075" s="28" t="str">
        <f t="shared" si="12453"/>
        <v/>
      </c>
      <c r="AJ2075" s="28" t="str">
        <f t="shared" si="12453"/>
        <v/>
      </c>
      <c r="AK2075" s="28" t="str">
        <f t="shared" si="12453"/>
        <v/>
      </c>
      <c r="AL2075" s="28" t="str">
        <f t="shared" si="12453"/>
        <v/>
      </c>
      <c r="AM2075" s="28" t="str">
        <f t="shared" si="11"/>
        <v/>
      </c>
      <c r="AN2075" s="28" t="str">
        <f t="shared" ref="AN2075:AQ2075" si="12454">IFERROR(IF(FIND(AN$1,$F2075)&gt;1,"Status - LGBT",""),"")</f>
        <v/>
      </c>
      <c r="AO2075" s="28" t="str">
        <f t="shared" si="12454"/>
        <v/>
      </c>
      <c r="AP2075" s="28" t="str">
        <f t="shared" si="12454"/>
        <v/>
      </c>
      <c r="AQ2075" s="28" t="str">
        <f t="shared" si="12454"/>
        <v/>
      </c>
      <c r="AR2075" s="28" t="str">
        <f t="shared" ref="AR2075:AV2075" si="12455">IFERROR(IF(FIND(AR$1,$F2075)&gt;1,"BME",""),"")</f>
        <v/>
      </c>
      <c r="AS2075" s="28" t="str">
        <f t="shared" si="12455"/>
        <v/>
      </c>
      <c r="AT2075" s="28" t="str">
        <f t="shared" si="12455"/>
        <v/>
      </c>
      <c r="AU2075" s="28" t="str">
        <f t="shared" si="12455"/>
        <v/>
      </c>
      <c r="AV2075" s="28" t="str">
        <f t="shared" si="12455"/>
        <v/>
      </c>
      <c r="AW2075" s="28" t="str">
        <f t="shared" ref="AW2075:BC2075" si="12456">IFERROR(IF(FIND(AW$1,$F2075)&gt;1,AW$1,""),"")</f>
        <v/>
      </c>
      <c r="AX2075" s="28" t="str">
        <f t="shared" si="12456"/>
        <v/>
      </c>
      <c r="AY2075" s="28" t="str">
        <f t="shared" si="12456"/>
        <v/>
      </c>
      <c r="AZ2075" s="28" t="str">
        <f t="shared" si="12456"/>
        <v/>
      </c>
      <c r="BA2075" s="28" t="str">
        <f t="shared" si="12456"/>
        <v/>
      </c>
      <c r="BB2075" s="28" t="str">
        <f t="shared" si="12456"/>
        <v/>
      </c>
      <c r="BC2075" s="28" t="str">
        <f t="shared" si="12456"/>
        <v/>
      </c>
      <c r="BD2075" s="28" t="str">
        <f t="shared" si="15"/>
        <v/>
      </c>
      <c r="BG2075" s="2" t="s">
        <v>13798</v>
      </c>
      <c r="BJ2075" s="28" t="str">
        <f t="shared" si="16"/>
        <v/>
      </c>
      <c r="BK2075" s="28" t="str">
        <f t="shared" si="17"/>
        <v/>
      </c>
      <c r="BL2075" s="2" t="s">
        <v>20252</v>
      </c>
      <c r="BM2075" s="2" t="s">
        <v>98</v>
      </c>
      <c r="BP2075" s="2" t="s">
        <v>2863</v>
      </c>
      <c r="BQ2075" s="2" t="s">
        <v>2863</v>
      </c>
      <c r="BS2075" s="2" t="s">
        <v>2863</v>
      </c>
      <c r="BT2075" s="2" t="s">
        <v>2863</v>
      </c>
      <c r="BU2075" s="47" t="s">
        <v>20034</v>
      </c>
      <c r="BV2075" s="24"/>
      <c r="BW2075" s="47"/>
      <c r="BX2075" s="47" t="s">
        <v>19860</v>
      </c>
      <c r="BY2075" s="42" t="str">
        <f t="shared" si="18"/>
        <v>Gender - Male;;Leeds;Calverley;Farsley;Pudsey;</v>
      </c>
      <c r="BZ2075" s="73"/>
    </row>
    <row r="2076" spans="1:78" ht="15">
      <c r="A2076" s="10" t="s">
        <v>51</v>
      </c>
      <c r="B2076" s="28">
        <f>VLOOKUP(A2076,Organisations!$A$2:$B$7,2,FALSE)</f>
        <v>4</v>
      </c>
      <c r="C2076" s="10" t="s">
        <v>13800</v>
      </c>
      <c r="D2076" s="10" t="s">
        <v>13801</v>
      </c>
      <c r="E2076" s="28" t="str">
        <f t="shared" si="0"/>
        <v>To provide accomodation for local groups volunteering in the community (no trade use, no alcohol)</v>
      </c>
      <c r="F2076" s="10" t="s">
        <v>13802</v>
      </c>
      <c r="G2076" s="10" t="s">
        <v>68</v>
      </c>
      <c r="H2076" s="11"/>
      <c r="K2076" s="30" t="s">
        <v>13803</v>
      </c>
      <c r="L2076" s="10" t="s">
        <v>13804</v>
      </c>
      <c r="M2076" s="28" t="str">
        <f t="shared" ref="M2076:Q2076" si="12457">IFERROR(IF(FIND(M$1,$F2076)&gt;1,"Age - Children",""),"")</f>
        <v/>
      </c>
      <c r="N2076" s="28" t="str">
        <f t="shared" si="12457"/>
        <v/>
      </c>
      <c r="O2076" s="28" t="str">
        <f t="shared" si="12457"/>
        <v/>
      </c>
      <c r="P2076" s="28" t="str">
        <f t="shared" si="12457"/>
        <v/>
      </c>
      <c r="Q2076" s="28" t="str">
        <f t="shared" si="12457"/>
        <v/>
      </c>
      <c r="R2076" s="28" t="str">
        <f t="shared" ref="R2076:T2076" si="12458">IFERROR(IF(FIND(R$1,$F2076)&gt;1,"Age - Elderly",""),"")</f>
        <v/>
      </c>
      <c r="S2076" s="28" t="str">
        <f t="shared" si="12458"/>
        <v/>
      </c>
      <c r="T2076" s="28" t="str">
        <f t="shared" si="12458"/>
        <v/>
      </c>
      <c r="U2076" s="28" t="str">
        <f t="shared" si="3"/>
        <v/>
      </c>
      <c r="V2076" s="28" t="str">
        <f t="shared" si="4"/>
        <v/>
      </c>
      <c r="X2076" s="28" t="str">
        <f t="shared" si="5"/>
        <v/>
      </c>
      <c r="Y2076" s="28" t="str">
        <f t="shared" si="6"/>
        <v/>
      </c>
      <c r="Z2076" s="28" t="str">
        <f t="shared" si="7"/>
        <v/>
      </c>
      <c r="AB2076" s="28" t="str">
        <f t="shared" si="8"/>
        <v/>
      </c>
      <c r="AD2076" s="28" t="str">
        <f t="shared" si="9"/>
        <v/>
      </c>
      <c r="AG2076" s="28" t="str">
        <f t="shared" ref="AG2076:AL2076" si="12459">IFERROR(IF(FIND(AG$1,$F2076)&gt;1,AG$1,""),"")</f>
        <v/>
      </c>
      <c r="AH2076" s="28" t="str">
        <f t="shared" si="12459"/>
        <v/>
      </c>
      <c r="AI2076" s="28" t="str">
        <f t="shared" si="12459"/>
        <v/>
      </c>
      <c r="AJ2076" s="28" t="str">
        <f t="shared" si="12459"/>
        <v/>
      </c>
      <c r="AK2076" s="28" t="str">
        <f t="shared" si="12459"/>
        <v/>
      </c>
      <c r="AL2076" s="28" t="str">
        <f t="shared" si="12459"/>
        <v/>
      </c>
      <c r="AM2076" s="28" t="str">
        <f t="shared" si="11"/>
        <v/>
      </c>
      <c r="AN2076" s="28" t="str">
        <f t="shared" ref="AN2076:AQ2076" si="12460">IFERROR(IF(FIND(AN$1,$F2076)&gt;1,"Status - LGBT",""),"")</f>
        <v/>
      </c>
      <c r="AO2076" s="28" t="str">
        <f t="shared" si="12460"/>
        <v/>
      </c>
      <c r="AP2076" s="28" t="str">
        <f t="shared" si="12460"/>
        <v/>
      </c>
      <c r="AQ2076" s="28" t="str">
        <f t="shared" si="12460"/>
        <v/>
      </c>
      <c r="AR2076" s="28" t="str">
        <f t="shared" ref="AR2076:AV2076" si="12461">IFERROR(IF(FIND(AR$1,$F2076)&gt;1,"BME",""),"")</f>
        <v/>
      </c>
      <c r="AS2076" s="28" t="str">
        <f t="shared" si="12461"/>
        <v/>
      </c>
      <c r="AT2076" s="28" t="str">
        <f t="shared" si="12461"/>
        <v/>
      </c>
      <c r="AU2076" s="28" t="str">
        <f t="shared" si="12461"/>
        <v/>
      </c>
      <c r="AV2076" s="28" t="str">
        <f t="shared" si="12461"/>
        <v/>
      </c>
      <c r="AW2076" s="28" t="str">
        <f t="shared" ref="AW2076:BC2076" si="12462">IFERROR(IF(FIND(AW$1,$F2076)&gt;1,AW$1,""),"")</f>
        <v/>
      </c>
      <c r="AX2076" s="28" t="str">
        <f t="shared" si="12462"/>
        <v/>
      </c>
      <c r="AY2076" s="28" t="str">
        <f t="shared" si="12462"/>
        <v/>
      </c>
      <c r="AZ2076" s="28" t="str">
        <f t="shared" si="12462"/>
        <v/>
      </c>
      <c r="BA2076" s="28" t="str">
        <f t="shared" si="12462"/>
        <v/>
      </c>
      <c r="BB2076" s="28" t="str">
        <f t="shared" si="12462"/>
        <v/>
      </c>
      <c r="BC2076" s="28" t="str">
        <f t="shared" si="12462"/>
        <v/>
      </c>
      <c r="BD2076" s="28" t="str">
        <f t="shared" si="15"/>
        <v/>
      </c>
      <c r="BG2076" s="2" t="s">
        <v>13805</v>
      </c>
      <c r="BJ2076" s="28" t="str">
        <f t="shared" si="16"/>
        <v/>
      </c>
      <c r="BK2076" s="28" t="str">
        <f t="shared" si="17"/>
        <v/>
      </c>
      <c r="BL2076" s="2" t="s">
        <v>20253</v>
      </c>
      <c r="BM2076" s="2" t="s">
        <v>98</v>
      </c>
      <c r="BU2076" s="50" t="s">
        <v>20254</v>
      </c>
      <c r="BV2076" s="12"/>
      <c r="BW2076" s="50"/>
      <c r="BX2076" s="50" t="s">
        <v>19856</v>
      </c>
      <c r="BY2076" s="42" t="str">
        <f t="shared" si="18"/>
        <v>Leeds;Crossgates;Whinmoor;Temple Newsam;</v>
      </c>
      <c r="BZ2076" s="72"/>
    </row>
    <row r="2077" spans="1:78" ht="15">
      <c r="A2077" s="16" t="s">
        <v>51</v>
      </c>
      <c r="B2077" s="28">
        <f>VLOOKUP(A2077,Organisations!$A$2:$B$7,2,FALSE)</f>
        <v>4</v>
      </c>
      <c r="C2077" s="16" t="s">
        <v>13807</v>
      </c>
      <c r="D2077" s="16" t="s">
        <v>13808</v>
      </c>
      <c r="E2077" s="28" t="str">
        <f t="shared" si="0"/>
        <v xml:space="preserve">Garforth Amateur Dramatic Society produce two plays a year for public performance and hold various social events during </v>
      </c>
      <c r="F2077" s="16" t="s">
        <v>13810</v>
      </c>
      <c r="G2077" s="16" t="s">
        <v>68</v>
      </c>
      <c r="H2077" s="17"/>
      <c r="K2077" s="59"/>
      <c r="L2077" s="16" t="s">
        <v>13811</v>
      </c>
      <c r="M2077" s="28" t="str">
        <f t="shared" ref="M2077:Q2077" si="12463">IFERROR(IF(FIND(M$1,$F2077)&gt;1,"Age - Children",""),"")</f>
        <v/>
      </c>
      <c r="N2077" s="28" t="str">
        <f t="shared" si="12463"/>
        <v/>
      </c>
      <c r="O2077" s="28" t="str">
        <f t="shared" si="12463"/>
        <v/>
      </c>
      <c r="P2077" s="28" t="str">
        <f t="shared" si="12463"/>
        <v/>
      </c>
      <c r="Q2077" s="28" t="str">
        <f t="shared" si="12463"/>
        <v/>
      </c>
      <c r="R2077" s="28" t="str">
        <f t="shared" ref="R2077:T2077" si="12464">IFERROR(IF(FIND(R$1,$F2077)&gt;1,"Age - Elderly",""),"")</f>
        <v/>
      </c>
      <c r="S2077" s="28" t="str">
        <f t="shared" si="12464"/>
        <v/>
      </c>
      <c r="T2077" s="28" t="str">
        <f t="shared" si="12464"/>
        <v/>
      </c>
      <c r="U2077" s="28" t="str">
        <f t="shared" si="3"/>
        <v/>
      </c>
      <c r="V2077" s="28" t="str">
        <f t="shared" si="4"/>
        <v/>
      </c>
      <c r="X2077" s="28" t="str">
        <f t="shared" si="5"/>
        <v/>
      </c>
      <c r="Y2077" s="28" t="str">
        <f t="shared" si="6"/>
        <v/>
      </c>
      <c r="Z2077" s="28" t="str">
        <f t="shared" si="7"/>
        <v/>
      </c>
      <c r="AB2077" s="28" t="str">
        <f t="shared" si="8"/>
        <v>Gender - Male</v>
      </c>
      <c r="AD2077" s="28" t="str">
        <f t="shared" si="9"/>
        <v>Gender - Male;</v>
      </c>
      <c r="AG2077" s="28" t="str">
        <f t="shared" ref="AG2077:AL2077" si="12465">IFERROR(IF(FIND(AG$1,$F2077)&gt;1,AG$1,""),"")</f>
        <v/>
      </c>
      <c r="AH2077" s="28" t="str">
        <f t="shared" si="12465"/>
        <v/>
      </c>
      <c r="AI2077" s="28" t="str">
        <f t="shared" si="12465"/>
        <v/>
      </c>
      <c r="AJ2077" s="28" t="str">
        <f t="shared" si="12465"/>
        <v/>
      </c>
      <c r="AK2077" s="28" t="str">
        <f t="shared" si="12465"/>
        <v/>
      </c>
      <c r="AL2077" s="28" t="str">
        <f t="shared" si="12465"/>
        <v/>
      </c>
      <c r="AM2077" s="28" t="str">
        <f t="shared" si="11"/>
        <v/>
      </c>
      <c r="AN2077" s="28" t="str">
        <f t="shared" ref="AN2077:AQ2077" si="12466">IFERROR(IF(FIND(AN$1,$F2077)&gt;1,"Status - LGBT",""),"")</f>
        <v/>
      </c>
      <c r="AO2077" s="28" t="str">
        <f t="shared" si="12466"/>
        <v/>
      </c>
      <c r="AP2077" s="28" t="str">
        <f t="shared" si="12466"/>
        <v/>
      </c>
      <c r="AQ2077" s="28" t="str">
        <f t="shared" si="12466"/>
        <v/>
      </c>
      <c r="AR2077" s="28" t="str">
        <f t="shared" ref="AR2077:AV2077" si="12467">IFERROR(IF(FIND(AR$1,$F2077)&gt;1,"BME",""),"")</f>
        <v/>
      </c>
      <c r="AS2077" s="28" t="str">
        <f t="shared" si="12467"/>
        <v/>
      </c>
      <c r="AT2077" s="28" t="str">
        <f t="shared" si="12467"/>
        <v/>
      </c>
      <c r="AU2077" s="28" t="str">
        <f t="shared" si="12467"/>
        <v/>
      </c>
      <c r="AV2077" s="28" t="str">
        <f t="shared" si="12467"/>
        <v/>
      </c>
      <c r="AW2077" s="28" t="str">
        <f t="shared" ref="AW2077:BC2077" si="12468">IFERROR(IF(FIND(AW$1,$F2077)&gt;1,AW$1,""),"")</f>
        <v/>
      </c>
      <c r="AX2077" s="28" t="str">
        <f t="shared" si="12468"/>
        <v/>
      </c>
      <c r="AY2077" s="28" t="str">
        <f t="shared" si="12468"/>
        <v/>
      </c>
      <c r="AZ2077" s="28" t="str">
        <f t="shared" si="12468"/>
        <v/>
      </c>
      <c r="BA2077" s="28" t="str">
        <f t="shared" si="12468"/>
        <v/>
      </c>
      <c r="BB2077" s="28" t="str">
        <f t="shared" si="12468"/>
        <v/>
      </c>
      <c r="BC2077" s="28" t="str">
        <f t="shared" si="12468"/>
        <v/>
      </c>
      <c r="BD2077" s="28" t="str">
        <f t="shared" si="15"/>
        <v/>
      </c>
      <c r="BG2077" s="2" t="s">
        <v>13812</v>
      </c>
      <c r="BJ2077" s="28" t="str">
        <f t="shared" si="16"/>
        <v/>
      </c>
      <c r="BK2077" s="28" t="str">
        <f t="shared" si="17"/>
        <v/>
      </c>
      <c r="BL2077" s="2" t="s">
        <v>1970</v>
      </c>
      <c r="BM2077" s="2" t="s">
        <v>98</v>
      </c>
      <c r="BU2077" s="47" t="s">
        <v>20004</v>
      </c>
      <c r="BV2077" s="18"/>
      <c r="BW2077" s="47"/>
      <c r="BX2077" s="47" t="s">
        <v>19858</v>
      </c>
      <c r="BY2077" s="42" t="str">
        <f t="shared" si="18"/>
        <v>Gender - Male;;Leeds;Garforth;Swillington;</v>
      </c>
      <c r="BZ2077" s="73"/>
    </row>
    <row r="2078" spans="1:78" ht="15">
      <c r="A2078" s="10" t="s">
        <v>51</v>
      </c>
      <c r="B2078" s="28">
        <f>VLOOKUP(A2078,Organisations!$A$2:$B$7,2,FALSE)</f>
        <v>4</v>
      </c>
      <c r="C2078" s="10" t="s">
        <v>13814</v>
      </c>
      <c r="D2078" s="10" t="s">
        <v>13815</v>
      </c>
      <c r="E2078" s="28" t="str">
        <f t="shared" si="0"/>
        <v>Garforth Art Club fosters and encourages an interest in art with particular reference to the practical aspects of all ki</v>
      </c>
      <c r="F2078" s="10" t="s">
        <v>13817</v>
      </c>
      <c r="G2078" s="10" t="s">
        <v>68</v>
      </c>
      <c r="H2078" s="53"/>
      <c r="K2078" s="59"/>
      <c r="L2078" s="10" t="s">
        <v>13818</v>
      </c>
      <c r="M2078" s="28" t="str">
        <f t="shared" ref="M2078:Q2078" si="12469">IFERROR(IF(FIND(M$1,$F2078)&gt;1,"Age - Children",""),"")</f>
        <v/>
      </c>
      <c r="N2078" s="28" t="str">
        <f t="shared" si="12469"/>
        <v/>
      </c>
      <c r="O2078" s="28" t="str">
        <f t="shared" si="12469"/>
        <v/>
      </c>
      <c r="P2078" s="28" t="str">
        <f t="shared" si="12469"/>
        <v/>
      </c>
      <c r="Q2078" s="28" t="str">
        <f t="shared" si="12469"/>
        <v/>
      </c>
      <c r="R2078" s="28" t="str">
        <f t="shared" ref="R2078:T2078" si="12470">IFERROR(IF(FIND(R$1,$F2078)&gt;1,"Age - Elderly",""),"")</f>
        <v/>
      </c>
      <c r="S2078" s="28" t="str">
        <f t="shared" si="12470"/>
        <v/>
      </c>
      <c r="T2078" s="28" t="str">
        <f t="shared" si="12470"/>
        <v/>
      </c>
      <c r="U2078" s="28" t="str">
        <f t="shared" si="3"/>
        <v/>
      </c>
      <c r="V2078" s="28" t="str">
        <f t="shared" si="4"/>
        <v/>
      </c>
      <c r="X2078" s="28" t="str">
        <f t="shared" si="5"/>
        <v/>
      </c>
      <c r="Y2078" s="28" t="str">
        <f t="shared" si="6"/>
        <v/>
      </c>
      <c r="Z2078" s="28" t="str">
        <f t="shared" si="7"/>
        <v/>
      </c>
      <c r="AB2078" s="28" t="str">
        <f t="shared" si="8"/>
        <v/>
      </c>
      <c r="AD2078" s="28" t="str">
        <f t="shared" si="9"/>
        <v/>
      </c>
      <c r="AG2078" s="28" t="str">
        <f t="shared" ref="AG2078:AL2078" si="12471">IFERROR(IF(FIND(AG$1,$F2078)&gt;1,AG$1,""),"")</f>
        <v/>
      </c>
      <c r="AH2078" s="28" t="str">
        <f t="shared" si="12471"/>
        <v/>
      </c>
      <c r="AI2078" s="28" t="str">
        <f t="shared" si="12471"/>
        <v/>
      </c>
      <c r="AJ2078" s="28" t="str">
        <f t="shared" si="12471"/>
        <v/>
      </c>
      <c r="AK2078" s="28" t="str">
        <f t="shared" si="12471"/>
        <v/>
      </c>
      <c r="AL2078" s="28" t="str">
        <f t="shared" si="12471"/>
        <v/>
      </c>
      <c r="AM2078" s="28" t="str">
        <f t="shared" si="11"/>
        <v/>
      </c>
      <c r="AN2078" s="28" t="str">
        <f t="shared" ref="AN2078:AQ2078" si="12472">IFERROR(IF(FIND(AN$1,$F2078)&gt;1,"Status - LGBT",""),"")</f>
        <v/>
      </c>
      <c r="AO2078" s="28" t="str">
        <f t="shared" si="12472"/>
        <v/>
      </c>
      <c r="AP2078" s="28" t="str">
        <f t="shared" si="12472"/>
        <v/>
      </c>
      <c r="AQ2078" s="28" t="str">
        <f t="shared" si="12472"/>
        <v/>
      </c>
      <c r="AR2078" s="28" t="str">
        <f t="shared" ref="AR2078:AV2078" si="12473">IFERROR(IF(FIND(AR$1,$F2078)&gt;1,"BME",""),"")</f>
        <v/>
      </c>
      <c r="AS2078" s="28" t="str">
        <f t="shared" si="12473"/>
        <v/>
      </c>
      <c r="AT2078" s="28" t="str">
        <f t="shared" si="12473"/>
        <v/>
      </c>
      <c r="AU2078" s="28" t="str">
        <f t="shared" si="12473"/>
        <v/>
      </c>
      <c r="AV2078" s="28" t="str">
        <f t="shared" si="12473"/>
        <v/>
      </c>
      <c r="AW2078" s="28" t="str">
        <f t="shared" ref="AW2078:BC2078" si="12474">IFERROR(IF(FIND(AW$1,$F2078)&gt;1,AW$1,""),"")</f>
        <v/>
      </c>
      <c r="AX2078" s="28" t="str">
        <f t="shared" si="12474"/>
        <v/>
      </c>
      <c r="AY2078" s="28" t="str">
        <f t="shared" si="12474"/>
        <v/>
      </c>
      <c r="AZ2078" s="28" t="str">
        <f t="shared" si="12474"/>
        <v/>
      </c>
      <c r="BA2078" s="28" t="str">
        <f t="shared" si="12474"/>
        <v/>
      </c>
      <c r="BB2078" s="28" t="str">
        <f t="shared" si="12474"/>
        <v/>
      </c>
      <c r="BC2078" s="28" t="str">
        <f t="shared" si="12474"/>
        <v/>
      </c>
      <c r="BD2078" s="28" t="str">
        <f t="shared" si="15"/>
        <v/>
      </c>
      <c r="BG2078" s="2" t="s">
        <v>13819</v>
      </c>
      <c r="BJ2078" s="28" t="str">
        <f t="shared" si="16"/>
        <v/>
      </c>
      <c r="BK2078" s="28" t="str">
        <f t="shared" si="17"/>
        <v/>
      </c>
      <c r="BL2078" s="2" t="s">
        <v>20255</v>
      </c>
      <c r="BM2078" s="2" t="s">
        <v>98</v>
      </c>
      <c r="BO2078" s="2" t="s">
        <v>2863</v>
      </c>
      <c r="BU2078" s="50" t="s">
        <v>19952</v>
      </c>
      <c r="BV2078" s="12"/>
      <c r="BW2078" s="50"/>
      <c r="BX2078" s="50" t="s">
        <v>19858</v>
      </c>
      <c r="BY2078" s="42" t="str">
        <f t="shared" si="18"/>
        <v>Garforth;Swillington;</v>
      </c>
      <c r="BZ2078" s="72"/>
    </row>
    <row r="2079" spans="1:78" ht="15">
      <c r="A2079" s="16" t="s">
        <v>51</v>
      </c>
      <c r="B2079" s="28">
        <f>VLOOKUP(A2079,Organisations!$A$2:$B$7,2,FALSE)</f>
        <v>4</v>
      </c>
      <c r="C2079" s="16" t="s">
        <v>13820</v>
      </c>
      <c r="D2079" s="16" t="s">
        <v>13821</v>
      </c>
      <c r="E2079" s="28" t="str">
        <f t="shared" si="0"/>
        <v>Garforth Camera Club furthers members' interests in photography through a variety of social and practical activities.</v>
      </c>
      <c r="F2079" s="16" t="s">
        <v>13822</v>
      </c>
      <c r="G2079" s="16" t="s">
        <v>68</v>
      </c>
      <c r="H2079" s="17"/>
      <c r="K2079" s="33"/>
      <c r="L2079" s="18"/>
      <c r="M2079" s="28" t="str">
        <f t="shared" ref="M2079:Q2079" si="12475">IFERROR(IF(FIND(M$1,$F2079)&gt;1,"Age - Children",""),"")</f>
        <v/>
      </c>
      <c r="N2079" s="28" t="str">
        <f t="shared" si="12475"/>
        <v/>
      </c>
      <c r="O2079" s="28" t="str">
        <f t="shared" si="12475"/>
        <v/>
      </c>
      <c r="P2079" s="28" t="str">
        <f t="shared" si="12475"/>
        <v/>
      </c>
      <c r="Q2079" s="28" t="str">
        <f t="shared" si="12475"/>
        <v/>
      </c>
      <c r="R2079" s="28" t="str">
        <f t="shared" ref="R2079:T2079" si="12476">IFERROR(IF(FIND(R$1,$F2079)&gt;1,"Age - Elderly",""),"")</f>
        <v/>
      </c>
      <c r="S2079" s="28" t="str">
        <f t="shared" si="12476"/>
        <v/>
      </c>
      <c r="T2079" s="28" t="str">
        <f t="shared" si="12476"/>
        <v/>
      </c>
      <c r="U2079" s="28" t="str">
        <f t="shared" si="3"/>
        <v/>
      </c>
      <c r="V2079" s="28" t="str">
        <f t="shared" si="4"/>
        <v/>
      </c>
      <c r="X2079" s="28" t="str">
        <f t="shared" si="5"/>
        <v/>
      </c>
      <c r="Y2079" s="28" t="str">
        <f t="shared" si="6"/>
        <v/>
      </c>
      <c r="Z2079" s="28" t="str">
        <f t="shared" si="7"/>
        <v/>
      </c>
      <c r="AB2079" s="28" t="str">
        <f t="shared" si="8"/>
        <v/>
      </c>
      <c r="AD2079" s="28" t="str">
        <f t="shared" si="9"/>
        <v/>
      </c>
      <c r="AG2079" s="28" t="str">
        <f t="shared" ref="AG2079:AL2079" si="12477">IFERROR(IF(FIND(AG$1,$F2079)&gt;1,AG$1,""),"")</f>
        <v/>
      </c>
      <c r="AH2079" s="28" t="str">
        <f t="shared" si="12477"/>
        <v/>
      </c>
      <c r="AI2079" s="28" t="str">
        <f t="shared" si="12477"/>
        <v/>
      </c>
      <c r="AJ2079" s="28" t="str">
        <f t="shared" si="12477"/>
        <v/>
      </c>
      <c r="AK2079" s="28" t="str">
        <f t="shared" si="12477"/>
        <v/>
      </c>
      <c r="AL2079" s="28" t="str">
        <f t="shared" si="12477"/>
        <v/>
      </c>
      <c r="AM2079" s="28" t="str">
        <f t="shared" si="11"/>
        <v/>
      </c>
      <c r="AN2079" s="28" t="str">
        <f t="shared" ref="AN2079:AQ2079" si="12478">IFERROR(IF(FIND(AN$1,$F2079)&gt;1,"Status - LGBT",""),"")</f>
        <v/>
      </c>
      <c r="AO2079" s="28" t="str">
        <f t="shared" si="12478"/>
        <v/>
      </c>
      <c r="AP2079" s="28" t="str">
        <f t="shared" si="12478"/>
        <v/>
      </c>
      <c r="AQ2079" s="28" t="str">
        <f t="shared" si="12478"/>
        <v/>
      </c>
      <c r="AR2079" s="28" t="str">
        <f t="shared" ref="AR2079:AV2079" si="12479">IFERROR(IF(FIND(AR$1,$F2079)&gt;1,"BME",""),"")</f>
        <v/>
      </c>
      <c r="AS2079" s="28" t="str">
        <f t="shared" si="12479"/>
        <v/>
      </c>
      <c r="AT2079" s="28" t="str">
        <f t="shared" si="12479"/>
        <v/>
      </c>
      <c r="AU2079" s="28" t="str">
        <f t="shared" si="12479"/>
        <v/>
      </c>
      <c r="AV2079" s="28" t="str">
        <f t="shared" si="12479"/>
        <v/>
      </c>
      <c r="AW2079" s="28" t="str">
        <f t="shared" ref="AW2079:BC2079" si="12480">IFERROR(IF(FIND(AW$1,$F2079)&gt;1,AW$1,""),"")</f>
        <v/>
      </c>
      <c r="AX2079" s="28" t="str">
        <f t="shared" si="12480"/>
        <v/>
      </c>
      <c r="AY2079" s="28" t="str">
        <f t="shared" si="12480"/>
        <v/>
      </c>
      <c r="AZ2079" s="28" t="str">
        <f t="shared" si="12480"/>
        <v/>
      </c>
      <c r="BA2079" s="28" t="str">
        <f t="shared" si="12480"/>
        <v/>
      </c>
      <c r="BB2079" s="28" t="str">
        <f t="shared" si="12480"/>
        <v/>
      </c>
      <c r="BC2079" s="28" t="str">
        <f t="shared" si="12480"/>
        <v/>
      </c>
      <c r="BD2079" s="28" t="str">
        <f t="shared" si="15"/>
        <v/>
      </c>
      <c r="BG2079" s="2" t="s">
        <v>13823</v>
      </c>
      <c r="BJ2079" s="28" t="str">
        <f t="shared" si="16"/>
        <v/>
      </c>
      <c r="BK2079" s="28" t="str">
        <f t="shared" si="17"/>
        <v/>
      </c>
      <c r="BL2079" s="2" t="s">
        <v>16555</v>
      </c>
      <c r="BM2079" s="2" t="s">
        <v>98</v>
      </c>
      <c r="BU2079" s="18"/>
      <c r="BV2079" s="18"/>
      <c r="BW2079" s="47"/>
      <c r="BX2079" s="47" t="s">
        <v>19858</v>
      </c>
      <c r="BY2079" s="42" t="str">
        <f t="shared" si="18"/>
        <v/>
      </c>
      <c r="BZ2079" s="73"/>
    </row>
    <row r="2080" spans="1:78" ht="15">
      <c r="A2080" s="10" t="s">
        <v>51</v>
      </c>
      <c r="B2080" s="28">
        <f>VLOOKUP(A2080,Organisations!$A$2:$B$7,2,FALSE)</f>
        <v>4</v>
      </c>
      <c r="C2080" s="10" t="s">
        <v>13824</v>
      </c>
      <c r="D2080" s="10" t="s">
        <v>13825</v>
      </c>
      <c r="E2080" s="28" t="str">
        <f t="shared" si="0"/>
        <v xml:space="preserve">The Garforth Evening Townswomen's Guild aims include to further interest in women's affairs irrespective of race, creed </v>
      </c>
      <c r="F2080" s="10" t="s">
        <v>13827</v>
      </c>
      <c r="G2080" s="10" t="s">
        <v>68</v>
      </c>
      <c r="H2080" s="53"/>
      <c r="K2080" s="30" t="s">
        <v>13828</v>
      </c>
      <c r="L2080" s="12"/>
      <c r="M2080" s="28" t="str">
        <f t="shared" ref="M2080:Q2080" si="12481">IFERROR(IF(FIND(M$1,$F2080)&gt;1,"Age - Children",""),"")</f>
        <v/>
      </c>
      <c r="N2080" s="28" t="str">
        <f t="shared" si="12481"/>
        <v/>
      </c>
      <c r="O2080" s="28" t="str">
        <f t="shared" si="12481"/>
        <v/>
      </c>
      <c r="P2080" s="28" t="str">
        <f t="shared" si="12481"/>
        <v/>
      </c>
      <c r="Q2080" s="28" t="str">
        <f t="shared" si="12481"/>
        <v/>
      </c>
      <c r="R2080" s="28" t="str">
        <f t="shared" ref="R2080:T2080" si="12482">IFERROR(IF(FIND(R$1,$F2080)&gt;1,"Age - Elderly",""),"")</f>
        <v/>
      </c>
      <c r="S2080" s="28" t="str">
        <f t="shared" si="12482"/>
        <v/>
      </c>
      <c r="T2080" s="28" t="str">
        <f t="shared" si="12482"/>
        <v/>
      </c>
      <c r="U2080" s="28" t="str">
        <f t="shared" si="3"/>
        <v/>
      </c>
      <c r="V2080" s="28" t="str">
        <f t="shared" si="4"/>
        <v/>
      </c>
      <c r="X2080" s="28" t="str">
        <f t="shared" si="5"/>
        <v/>
      </c>
      <c r="Y2080" s="28" t="str">
        <f t="shared" si="6"/>
        <v/>
      </c>
      <c r="Z2080" s="28" t="str">
        <f t="shared" si="7"/>
        <v>Gender - Male</v>
      </c>
      <c r="AB2080" s="28" t="str">
        <f t="shared" si="8"/>
        <v/>
      </c>
      <c r="AD2080" s="28" t="str">
        <f t="shared" si="9"/>
        <v>Gender - Male;</v>
      </c>
      <c r="AG2080" s="28" t="str">
        <f t="shared" ref="AG2080:AL2080" si="12483">IFERROR(IF(FIND(AG$1,$F2080)&gt;1,AG$1,""),"")</f>
        <v/>
      </c>
      <c r="AH2080" s="28" t="str">
        <f t="shared" si="12483"/>
        <v/>
      </c>
      <c r="AI2080" s="28" t="str">
        <f t="shared" si="12483"/>
        <v/>
      </c>
      <c r="AJ2080" s="28" t="str">
        <f t="shared" si="12483"/>
        <v/>
      </c>
      <c r="AK2080" s="28" t="str">
        <f t="shared" si="12483"/>
        <v/>
      </c>
      <c r="AL2080" s="28" t="str">
        <f t="shared" si="12483"/>
        <v/>
      </c>
      <c r="AM2080" s="28" t="str">
        <f t="shared" si="11"/>
        <v/>
      </c>
      <c r="AN2080" s="28" t="str">
        <f t="shared" ref="AN2080:AQ2080" si="12484">IFERROR(IF(FIND(AN$1,$F2080)&gt;1,"Status - LGBT",""),"")</f>
        <v/>
      </c>
      <c r="AO2080" s="28" t="str">
        <f t="shared" si="12484"/>
        <v/>
      </c>
      <c r="AP2080" s="28" t="str">
        <f t="shared" si="12484"/>
        <v/>
      </c>
      <c r="AQ2080" s="28" t="str">
        <f t="shared" si="12484"/>
        <v/>
      </c>
      <c r="AR2080" s="28" t="str">
        <f t="shared" ref="AR2080:AV2080" si="12485">IFERROR(IF(FIND(AR$1,$F2080)&gt;1,"BME",""),"")</f>
        <v/>
      </c>
      <c r="AS2080" s="28" t="str">
        <f t="shared" si="12485"/>
        <v/>
      </c>
      <c r="AT2080" s="28" t="str">
        <f t="shared" si="12485"/>
        <v/>
      </c>
      <c r="AU2080" s="28" t="str">
        <f t="shared" si="12485"/>
        <v/>
      </c>
      <c r="AV2080" s="28" t="str">
        <f t="shared" si="12485"/>
        <v/>
      </c>
      <c r="AW2080" s="28" t="str">
        <f t="shared" ref="AW2080:BC2080" si="12486">IFERROR(IF(FIND(AW$1,$F2080)&gt;1,AW$1,""),"")</f>
        <v/>
      </c>
      <c r="AX2080" s="28" t="str">
        <f t="shared" si="12486"/>
        <v/>
      </c>
      <c r="AY2080" s="28" t="str">
        <f t="shared" si="12486"/>
        <v/>
      </c>
      <c r="AZ2080" s="28" t="str">
        <f t="shared" si="12486"/>
        <v/>
      </c>
      <c r="BA2080" s="28" t="str">
        <f t="shared" si="12486"/>
        <v/>
      </c>
      <c r="BB2080" s="28" t="str">
        <f t="shared" si="12486"/>
        <v/>
      </c>
      <c r="BC2080" s="28" t="str">
        <f t="shared" si="12486"/>
        <v/>
      </c>
      <c r="BD2080" s="28" t="str">
        <f t="shared" si="15"/>
        <v/>
      </c>
      <c r="BG2080" s="2" t="s">
        <v>13829</v>
      </c>
      <c r="BJ2080" s="28" t="str">
        <f t="shared" si="16"/>
        <v/>
      </c>
      <c r="BK2080" s="28" t="str">
        <f t="shared" si="17"/>
        <v/>
      </c>
      <c r="BL2080" s="2" t="s">
        <v>20256</v>
      </c>
      <c r="BM2080" s="2" t="s">
        <v>98</v>
      </c>
      <c r="BQ2080" s="2" t="s">
        <v>2863</v>
      </c>
      <c r="BU2080" s="12"/>
      <c r="BV2080" s="12"/>
      <c r="BW2080" s="50"/>
      <c r="BX2080" s="50" t="s">
        <v>19913</v>
      </c>
      <c r="BY2080" s="42" t="str">
        <f t="shared" si="18"/>
        <v>Gender - Male;;</v>
      </c>
      <c r="BZ2080" s="72"/>
    </row>
    <row r="2081" spans="1:78" ht="15">
      <c r="A2081" s="16" t="s">
        <v>51</v>
      </c>
      <c r="B2081" s="28">
        <f>VLOOKUP(A2081,Organisations!$A$2:$B$7,2,FALSE)</f>
        <v>4</v>
      </c>
      <c r="C2081" s="16" t="s">
        <v>13830</v>
      </c>
      <c r="D2081" s="16" t="s">
        <v>13831</v>
      </c>
      <c r="E2081" s="28" t="str">
        <f t="shared" si="0"/>
        <v>Garforth Historical Society members meet regularly with other members and with non-members to enjoy historical topics fr</v>
      </c>
      <c r="F2081" s="16" t="s">
        <v>13833</v>
      </c>
      <c r="G2081" s="16" t="s">
        <v>68</v>
      </c>
      <c r="H2081" s="17"/>
      <c r="K2081" s="26" t="s">
        <v>13834</v>
      </c>
      <c r="L2081" s="18"/>
      <c r="M2081" s="28" t="str">
        <f t="shared" ref="M2081:Q2081" si="12487">IFERROR(IF(FIND(M$1,$F2081)&gt;1,"Age - Children",""),"")</f>
        <v/>
      </c>
      <c r="N2081" s="28" t="str">
        <f t="shared" si="12487"/>
        <v/>
      </c>
      <c r="O2081" s="28" t="str">
        <f t="shared" si="12487"/>
        <v/>
      </c>
      <c r="P2081" s="28" t="str">
        <f t="shared" si="12487"/>
        <v/>
      </c>
      <c r="Q2081" s="28" t="str">
        <f t="shared" si="12487"/>
        <v/>
      </c>
      <c r="R2081" s="28" t="str">
        <f t="shared" ref="R2081:T2081" si="12488">IFERROR(IF(FIND(R$1,$F2081)&gt;1,"Age - Elderly",""),"")</f>
        <v/>
      </c>
      <c r="S2081" s="28" t="str">
        <f t="shared" si="12488"/>
        <v/>
      </c>
      <c r="T2081" s="28" t="str">
        <f t="shared" si="12488"/>
        <v/>
      </c>
      <c r="U2081" s="28" t="str">
        <f t="shared" si="3"/>
        <v/>
      </c>
      <c r="V2081" s="28" t="str">
        <f t="shared" si="4"/>
        <v/>
      </c>
      <c r="X2081" s="28" t="str">
        <f t="shared" si="5"/>
        <v/>
      </c>
      <c r="Y2081" s="28" t="str">
        <f t="shared" si="6"/>
        <v/>
      </c>
      <c r="Z2081" s="28" t="str">
        <f t="shared" si="7"/>
        <v/>
      </c>
      <c r="AB2081" s="28" t="str">
        <f t="shared" si="8"/>
        <v/>
      </c>
      <c r="AD2081" s="28" t="str">
        <f t="shared" si="9"/>
        <v/>
      </c>
      <c r="AG2081" s="28" t="str">
        <f t="shared" ref="AG2081:AL2081" si="12489">IFERROR(IF(FIND(AG$1,$F2081)&gt;1,AG$1,""),"")</f>
        <v/>
      </c>
      <c r="AH2081" s="28" t="str">
        <f t="shared" si="12489"/>
        <v/>
      </c>
      <c r="AI2081" s="28" t="str">
        <f t="shared" si="12489"/>
        <v/>
      </c>
      <c r="AJ2081" s="28" t="str">
        <f t="shared" si="12489"/>
        <v/>
      </c>
      <c r="AK2081" s="28" t="str">
        <f t="shared" si="12489"/>
        <v/>
      </c>
      <c r="AL2081" s="28" t="str">
        <f t="shared" si="12489"/>
        <v/>
      </c>
      <c r="AM2081" s="28" t="str">
        <f t="shared" si="11"/>
        <v/>
      </c>
      <c r="AN2081" s="28" t="str">
        <f t="shared" ref="AN2081:AQ2081" si="12490">IFERROR(IF(FIND(AN$1,$F2081)&gt;1,"Status - LGBT",""),"")</f>
        <v/>
      </c>
      <c r="AO2081" s="28" t="str">
        <f t="shared" si="12490"/>
        <v/>
      </c>
      <c r="AP2081" s="28" t="str">
        <f t="shared" si="12490"/>
        <v/>
      </c>
      <c r="AQ2081" s="28" t="str">
        <f t="shared" si="12490"/>
        <v/>
      </c>
      <c r="AR2081" s="28" t="str">
        <f t="shared" ref="AR2081:AV2081" si="12491">IFERROR(IF(FIND(AR$1,$F2081)&gt;1,"BME",""),"")</f>
        <v/>
      </c>
      <c r="AS2081" s="28" t="str">
        <f t="shared" si="12491"/>
        <v/>
      </c>
      <c r="AT2081" s="28" t="str">
        <f t="shared" si="12491"/>
        <v/>
      </c>
      <c r="AU2081" s="28" t="str">
        <f t="shared" si="12491"/>
        <v/>
      </c>
      <c r="AV2081" s="28" t="str">
        <f t="shared" si="12491"/>
        <v/>
      </c>
      <c r="AW2081" s="28" t="str">
        <f t="shared" ref="AW2081:BC2081" si="12492">IFERROR(IF(FIND(AW$1,$F2081)&gt;1,AW$1,""),"")</f>
        <v/>
      </c>
      <c r="AX2081" s="28" t="str">
        <f t="shared" si="12492"/>
        <v/>
      </c>
      <c r="AY2081" s="28" t="str">
        <f t="shared" si="12492"/>
        <v/>
      </c>
      <c r="AZ2081" s="28" t="str">
        <f t="shared" si="12492"/>
        <v/>
      </c>
      <c r="BA2081" s="28" t="str">
        <f t="shared" si="12492"/>
        <v/>
      </c>
      <c r="BB2081" s="28" t="str">
        <f t="shared" si="12492"/>
        <v/>
      </c>
      <c r="BC2081" s="28" t="str">
        <f t="shared" si="12492"/>
        <v/>
      </c>
      <c r="BD2081" s="28" t="str">
        <f t="shared" si="15"/>
        <v/>
      </c>
      <c r="BG2081" s="2" t="s">
        <v>13835</v>
      </c>
      <c r="BJ2081" s="28" t="str">
        <f t="shared" si="16"/>
        <v/>
      </c>
      <c r="BK2081" s="28" t="str">
        <f t="shared" si="17"/>
        <v/>
      </c>
      <c r="BL2081" s="2" t="s">
        <v>20257</v>
      </c>
      <c r="BM2081" s="2" t="s">
        <v>98</v>
      </c>
      <c r="BU2081" s="18"/>
      <c r="BV2081" s="18"/>
      <c r="BW2081" s="47"/>
      <c r="BX2081" s="47" t="s">
        <v>19839</v>
      </c>
      <c r="BY2081" s="42" t="str">
        <f t="shared" si="18"/>
        <v/>
      </c>
      <c r="BZ2081" s="73"/>
    </row>
    <row r="2082" spans="1:78" ht="15">
      <c r="A2082" s="10" t="s">
        <v>51</v>
      </c>
      <c r="B2082" s="28">
        <f>VLOOKUP(A2082,Organisations!$A$2:$B$7,2,FALSE)</f>
        <v>4</v>
      </c>
      <c r="C2082" s="10" t="s">
        <v>13837</v>
      </c>
      <c r="D2082" s="10" t="s">
        <v>13838</v>
      </c>
      <c r="E2082" s="28" t="str">
        <f t="shared" si="0"/>
        <v>Garforth in Bloom was established in 2008 by a group of local residents with a common interest and desire to improve the</v>
      </c>
      <c r="F2082" s="10" t="s">
        <v>13840</v>
      </c>
      <c r="G2082" s="10" t="s">
        <v>68</v>
      </c>
      <c r="H2082" s="11"/>
      <c r="K2082" s="59"/>
      <c r="L2082" s="10" t="s">
        <v>13841</v>
      </c>
      <c r="M2082" s="28" t="str">
        <f t="shared" ref="M2082:Q2082" si="12493">IFERROR(IF(FIND(M$1,$F2082)&gt;1,"Age - Children",""),"")</f>
        <v/>
      </c>
      <c r="N2082" s="28" t="str">
        <f t="shared" si="12493"/>
        <v/>
      </c>
      <c r="O2082" s="28" t="str">
        <f t="shared" si="12493"/>
        <v/>
      </c>
      <c r="P2082" s="28" t="str">
        <f t="shared" si="12493"/>
        <v/>
      </c>
      <c r="Q2082" s="28" t="str">
        <f t="shared" si="12493"/>
        <v/>
      </c>
      <c r="R2082" s="28" t="str">
        <f t="shared" ref="R2082:T2082" si="12494">IFERROR(IF(FIND(R$1,$F2082)&gt;1,"Age - Elderly",""),"")</f>
        <v/>
      </c>
      <c r="S2082" s="28" t="str">
        <f t="shared" si="12494"/>
        <v/>
      </c>
      <c r="T2082" s="28" t="str">
        <f t="shared" si="12494"/>
        <v/>
      </c>
      <c r="U2082" s="28" t="str">
        <f t="shared" si="3"/>
        <v/>
      </c>
      <c r="V2082" s="28" t="str">
        <f t="shared" si="4"/>
        <v/>
      </c>
      <c r="X2082" s="28" t="str">
        <f t="shared" si="5"/>
        <v/>
      </c>
      <c r="Y2082" s="28" t="str">
        <f t="shared" si="6"/>
        <v/>
      </c>
      <c r="Z2082" s="28" t="str">
        <f t="shared" si="7"/>
        <v/>
      </c>
      <c r="AB2082" s="28" t="str">
        <f t="shared" si="8"/>
        <v/>
      </c>
      <c r="AD2082" s="28" t="str">
        <f t="shared" si="9"/>
        <v/>
      </c>
      <c r="AG2082" s="28" t="str">
        <f t="shared" ref="AG2082:AL2082" si="12495">IFERROR(IF(FIND(AG$1,$F2082)&gt;1,AG$1,""),"")</f>
        <v/>
      </c>
      <c r="AH2082" s="28" t="str">
        <f t="shared" si="12495"/>
        <v/>
      </c>
      <c r="AI2082" s="28" t="str">
        <f t="shared" si="12495"/>
        <v/>
      </c>
      <c r="AJ2082" s="28" t="str">
        <f t="shared" si="12495"/>
        <v/>
      </c>
      <c r="AK2082" s="28" t="str">
        <f t="shared" si="12495"/>
        <v/>
      </c>
      <c r="AL2082" s="28" t="str">
        <f t="shared" si="12495"/>
        <v/>
      </c>
      <c r="AM2082" s="28" t="str">
        <f t="shared" si="11"/>
        <v/>
      </c>
      <c r="AN2082" s="28" t="str">
        <f t="shared" ref="AN2082:AQ2082" si="12496">IFERROR(IF(FIND(AN$1,$F2082)&gt;1,"Status - LGBT",""),"")</f>
        <v/>
      </c>
      <c r="AO2082" s="28" t="str">
        <f t="shared" si="12496"/>
        <v/>
      </c>
      <c r="AP2082" s="28" t="str">
        <f t="shared" si="12496"/>
        <v/>
      </c>
      <c r="AQ2082" s="28" t="str">
        <f t="shared" si="12496"/>
        <v/>
      </c>
      <c r="AR2082" s="28" t="str">
        <f t="shared" ref="AR2082:AV2082" si="12497">IFERROR(IF(FIND(AR$1,$F2082)&gt;1,"BME",""),"")</f>
        <v/>
      </c>
      <c r="AS2082" s="28" t="str">
        <f t="shared" si="12497"/>
        <v/>
      </c>
      <c r="AT2082" s="28" t="str">
        <f t="shared" si="12497"/>
        <v/>
      </c>
      <c r="AU2082" s="28" t="str">
        <f t="shared" si="12497"/>
        <v/>
      </c>
      <c r="AV2082" s="28" t="str">
        <f t="shared" si="12497"/>
        <v/>
      </c>
      <c r="AW2082" s="28" t="str">
        <f t="shared" ref="AW2082:BC2082" si="12498">IFERROR(IF(FIND(AW$1,$F2082)&gt;1,AW$1,""),"")</f>
        <v/>
      </c>
      <c r="AX2082" s="28" t="str">
        <f t="shared" si="12498"/>
        <v/>
      </c>
      <c r="AY2082" s="28" t="str">
        <f t="shared" si="12498"/>
        <v/>
      </c>
      <c r="AZ2082" s="28" t="str">
        <f t="shared" si="12498"/>
        <v/>
      </c>
      <c r="BA2082" s="28" t="str">
        <f t="shared" si="12498"/>
        <v/>
      </c>
      <c r="BB2082" s="28" t="str">
        <f t="shared" si="12498"/>
        <v/>
      </c>
      <c r="BC2082" s="28" t="str">
        <f t="shared" si="12498"/>
        <v/>
      </c>
      <c r="BD2082" s="28" t="str">
        <f t="shared" si="15"/>
        <v/>
      </c>
      <c r="BG2082" s="2" t="s">
        <v>679</v>
      </c>
      <c r="BJ2082" s="28" t="str">
        <f t="shared" si="16"/>
        <v/>
      </c>
      <c r="BK2082" s="28" t="str">
        <f t="shared" si="17"/>
        <v/>
      </c>
      <c r="BL2082" s="2" t="s">
        <v>596</v>
      </c>
      <c r="BM2082" s="2" t="s">
        <v>98</v>
      </c>
      <c r="BU2082" s="50" t="s">
        <v>19952</v>
      </c>
      <c r="BV2082" s="12"/>
      <c r="BW2082" s="50"/>
      <c r="BX2082" s="50" t="s">
        <v>145</v>
      </c>
      <c r="BY2082" s="42" t="str">
        <f t="shared" si="18"/>
        <v>Garforth;Swillington;</v>
      </c>
      <c r="BZ2082" s="72"/>
    </row>
    <row r="2083" spans="1:78" ht="15">
      <c r="A2083" s="16" t="s">
        <v>51</v>
      </c>
      <c r="B2083" s="28">
        <f>VLOOKUP(A2083,Organisations!$A$2:$B$7,2,FALSE)</f>
        <v>4</v>
      </c>
      <c r="C2083" s="16" t="s">
        <v>13842</v>
      </c>
      <c r="D2083" s="16" t="s">
        <v>13843</v>
      </c>
      <c r="E2083" s="28" t="str">
        <f t="shared" si="0"/>
        <v>Garforth Jubilee Band is a brass band for all ages and abilities. The organisation holds a training section and a beginn</v>
      </c>
      <c r="F2083" s="16" t="s">
        <v>13845</v>
      </c>
      <c r="G2083" s="16" t="s">
        <v>68</v>
      </c>
      <c r="H2083" s="54"/>
      <c r="K2083" s="26" t="s">
        <v>13846</v>
      </c>
      <c r="L2083" s="16" t="s">
        <v>13847</v>
      </c>
      <c r="M2083" s="28" t="str">
        <f t="shared" ref="M2083:Q2083" si="12499">IFERROR(IF(FIND(M$1,$F2083)&gt;1,"Age - Children",""),"")</f>
        <v/>
      </c>
      <c r="N2083" s="28" t="str">
        <f t="shared" si="12499"/>
        <v/>
      </c>
      <c r="O2083" s="28" t="str">
        <f t="shared" si="12499"/>
        <v/>
      </c>
      <c r="P2083" s="28" t="str">
        <f t="shared" si="12499"/>
        <v/>
      </c>
      <c r="Q2083" s="28" t="str">
        <f t="shared" si="12499"/>
        <v/>
      </c>
      <c r="R2083" s="28" t="str">
        <f t="shared" ref="R2083:T2083" si="12500">IFERROR(IF(FIND(R$1,$F2083)&gt;1,"Age - Elderly",""),"")</f>
        <v/>
      </c>
      <c r="S2083" s="28" t="str">
        <f t="shared" si="12500"/>
        <v/>
      </c>
      <c r="T2083" s="28" t="str">
        <f t="shared" si="12500"/>
        <v/>
      </c>
      <c r="U2083" s="28" t="str">
        <f t="shared" si="3"/>
        <v/>
      </c>
      <c r="V2083" s="28" t="str">
        <f t="shared" si="4"/>
        <v/>
      </c>
      <c r="X2083" s="28" t="str">
        <f t="shared" si="5"/>
        <v/>
      </c>
      <c r="Y2083" s="28" t="str">
        <f t="shared" si="6"/>
        <v/>
      </c>
      <c r="Z2083" s="28" t="str">
        <f t="shared" si="7"/>
        <v>Gender - Male</v>
      </c>
      <c r="AB2083" s="28" t="str">
        <f t="shared" si="8"/>
        <v/>
      </c>
      <c r="AD2083" s="28" t="str">
        <f t="shared" si="9"/>
        <v>Gender - Male;</v>
      </c>
      <c r="AG2083" s="28" t="str">
        <f t="shared" ref="AG2083:AL2083" si="12501">IFERROR(IF(FIND(AG$1,$F2083)&gt;1,AG$1,""),"")</f>
        <v/>
      </c>
      <c r="AH2083" s="28" t="str">
        <f t="shared" si="12501"/>
        <v/>
      </c>
      <c r="AI2083" s="28" t="str">
        <f t="shared" si="12501"/>
        <v/>
      </c>
      <c r="AJ2083" s="28" t="str">
        <f t="shared" si="12501"/>
        <v/>
      </c>
      <c r="AK2083" s="28" t="str">
        <f t="shared" si="12501"/>
        <v/>
      </c>
      <c r="AL2083" s="28" t="str">
        <f t="shared" si="12501"/>
        <v/>
      </c>
      <c r="AM2083" s="28" t="str">
        <f t="shared" si="11"/>
        <v/>
      </c>
      <c r="AN2083" s="28" t="str">
        <f t="shared" ref="AN2083:AQ2083" si="12502">IFERROR(IF(FIND(AN$1,$F2083)&gt;1,"Status - LGBT",""),"")</f>
        <v/>
      </c>
      <c r="AO2083" s="28" t="str">
        <f t="shared" si="12502"/>
        <v/>
      </c>
      <c r="AP2083" s="28" t="str">
        <f t="shared" si="12502"/>
        <v/>
      </c>
      <c r="AQ2083" s="28" t="str">
        <f t="shared" si="12502"/>
        <v/>
      </c>
      <c r="AR2083" s="28" t="str">
        <f t="shared" ref="AR2083:AV2083" si="12503">IFERROR(IF(FIND(AR$1,$F2083)&gt;1,"BME",""),"")</f>
        <v/>
      </c>
      <c r="AS2083" s="28" t="str">
        <f t="shared" si="12503"/>
        <v/>
      </c>
      <c r="AT2083" s="28" t="str">
        <f t="shared" si="12503"/>
        <v/>
      </c>
      <c r="AU2083" s="28" t="str">
        <f t="shared" si="12503"/>
        <v/>
      </c>
      <c r="AV2083" s="28" t="str">
        <f t="shared" si="12503"/>
        <v/>
      </c>
      <c r="AW2083" s="28" t="str">
        <f t="shared" ref="AW2083:BC2083" si="12504">IFERROR(IF(FIND(AW$1,$F2083)&gt;1,AW$1,""),"")</f>
        <v/>
      </c>
      <c r="AX2083" s="28" t="str">
        <f t="shared" si="12504"/>
        <v/>
      </c>
      <c r="AY2083" s="28" t="str">
        <f t="shared" si="12504"/>
        <v/>
      </c>
      <c r="AZ2083" s="28" t="str">
        <f t="shared" si="12504"/>
        <v/>
      </c>
      <c r="BA2083" s="28" t="str">
        <f t="shared" si="12504"/>
        <v/>
      </c>
      <c r="BB2083" s="28" t="str">
        <f t="shared" si="12504"/>
        <v/>
      </c>
      <c r="BC2083" s="28" t="str">
        <f t="shared" si="12504"/>
        <v/>
      </c>
      <c r="BD2083" s="28" t="str">
        <f t="shared" si="15"/>
        <v/>
      </c>
      <c r="BG2083" s="2" t="s">
        <v>13848</v>
      </c>
      <c r="BJ2083" s="28" t="str">
        <f t="shared" si="16"/>
        <v/>
      </c>
      <c r="BK2083" s="28" t="str">
        <f t="shared" si="17"/>
        <v/>
      </c>
      <c r="BL2083" s="2" t="s">
        <v>20258</v>
      </c>
      <c r="BM2083" s="2" t="s">
        <v>98</v>
      </c>
      <c r="BP2083" s="2" t="s">
        <v>2863</v>
      </c>
      <c r="BU2083" s="18"/>
      <c r="BV2083" s="18"/>
      <c r="BW2083" s="47"/>
      <c r="BX2083" s="47" t="s">
        <v>19858</v>
      </c>
      <c r="BY2083" s="42" t="str">
        <f t="shared" si="18"/>
        <v>Gender - Male;;</v>
      </c>
      <c r="BZ2083" s="73"/>
    </row>
    <row r="2084" spans="1:78" ht="15">
      <c r="A2084" s="10" t="s">
        <v>51</v>
      </c>
      <c r="B2084" s="28">
        <f>VLOOKUP(A2084,Organisations!$A$2:$B$7,2,FALSE)</f>
        <v>4</v>
      </c>
      <c r="C2084" s="10" t="s">
        <v>13849</v>
      </c>
      <c r="D2084" s="10" t="s">
        <v>13850</v>
      </c>
      <c r="E2084" s="28" t="str">
        <f t="shared" si="0"/>
        <v>Members of Garforth Methodist Church come together regularly to worship God, share good news of Jesus Christ and serve o</v>
      </c>
      <c r="F2084" s="10" t="s">
        <v>13852</v>
      </c>
      <c r="G2084" s="10" t="s">
        <v>68</v>
      </c>
      <c r="H2084" s="53"/>
      <c r="K2084" s="30" t="s">
        <v>13853</v>
      </c>
      <c r="L2084" s="12"/>
      <c r="M2084" s="28" t="str">
        <f t="shared" ref="M2084:Q2084" si="12505">IFERROR(IF(FIND(M$1,$F2084)&gt;1,"Age - Children",""),"")</f>
        <v/>
      </c>
      <c r="N2084" s="28" t="str">
        <f t="shared" si="12505"/>
        <v/>
      </c>
      <c r="O2084" s="28" t="str">
        <f t="shared" si="12505"/>
        <v/>
      </c>
      <c r="P2084" s="28" t="str">
        <f t="shared" si="12505"/>
        <v/>
      </c>
      <c r="Q2084" s="28" t="str">
        <f t="shared" si="12505"/>
        <v/>
      </c>
      <c r="R2084" s="28" t="str">
        <f t="shared" ref="R2084:T2084" si="12506">IFERROR(IF(FIND(R$1,$F2084)&gt;1,"Age - Elderly",""),"")</f>
        <v/>
      </c>
      <c r="S2084" s="28" t="str">
        <f t="shared" si="12506"/>
        <v/>
      </c>
      <c r="T2084" s="28" t="str">
        <f t="shared" si="12506"/>
        <v/>
      </c>
      <c r="U2084" s="28" t="str">
        <f t="shared" si="3"/>
        <v/>
      </c>
      <c r="V2084" s="28" t="str">
        <f t="shared" si="4"/>
        <v/>
      </c>
      <c r="X2084" s="28" t="str">
        <f t="shared" si="5"/>
        <v/>
      </c>
      <c r="Y2084" s="28" t="str">
        <f t="shared" si="6"/>
        <v/>
      </c>
      <c r="Z2084" s="28" t="str">
        <f t="shared" si="7"/>
        <v/>
      </c>
      <c r="AB2084" s="28" t="str">
        <f t="shared" si="8"/>
        <v/>
      </c>
      <c r="AD2084" s="28" t="str">
        <f t="shared" si="9"/>
        <v/>
      </c>
      <c r="AG2084" s="28" t="str">
        <f t="shared" ref="AG2084:AL2084" si="12507">IFERROR(IF(FIND(AG$1,$F2084)&gt;1,AG$1,""),"")</f>
        <v/>
      </c>
      <c r="AH2084" s="28" t="str">
        <f t="shared" si="12507"/>
        <v/>
      </c>
      <c r="AI2084" s="28" t="str">
        <f t="shared" si="12507"/>
        <v/>
      </c>
      <c r="AJ2084" s="28" t="str">
        <f t="shared" si="12507"/>
        <v/>
      </c>
      <c r="AK2084" s="28" t="str">
        <f t="shared" si="12507"/>
        <v/>
      </c>
      <c r="AL2084" s="28" t="str">
        <f t="shared" si="12507"/>
        <v/>
      </c>
      <c r="AM2084" s="28" t="str">
        <f t="shared" si="11"/>
        <v/>
      </c>
      <c r="AN2084" s="28" t="str">
        <f t="shared" ref="AN2084:AQ2084" si="12508">IFERROR(IF(FIND(AN$1,$F2084)&gt;1,"Status - LGBT",""),"")</f>
        <v/>
      </c>
      <c r="AO2084" s="28" t="str">
        <f t="shared" si="12508"/>
        <v/>
      </c>
      <c r="AP2084" s="28" t="str">
        <f t="shared" si="12508"/>
        <v/>
      </c>
      <c r="AQ2084" s="28" t="str">
        <f t="shared" si="12508"/>
        <v/>
      </c>
      <c r="AR2084" s="28" t="str">
        <f t="shared" ref="AR2084:AV2084" si="12509">IFERROR(IF(FIND(AR$1,$F2084)&gt;1,"BME",""),"")</f>
        <v/>
      </c>
      <c r="AS2084" s="28" t="str">
        <f t="shared" si="12509"/>
        <v/>
      </c>
      <c r="AT2084" s="28" t="str">
        <f t="shared" si="12509"/>
        <v/>
      </c>
      <c r="AU2084" s="28" t="str">
        <f t="shared" si="12509"/>
        <v/>
      </c>
      <c r="AV2084" s="28" t="str">
        <f t="shared" si="12509"/>
        <v/>
      </c>
      <c r="AW2084" s="28" t="str">
        <f t="shared" ref="AW2084:BC2084" si="12510">IFERROR(IF(FIND(AW$1,$F2084)&gt;1,AW$1,""),"")</f>
        <v/>
      </c>
      <c r="AX2084" s="28" t="str">
        <f t="shared" si="12510"/>
        <v/>
      </c>
      <c r="AY2084" s="28" t="str">
        <f t="shared" si="12510"/>
        <v/>
      </c>
      <c r="AZ2084" s="28" t="str">
        <f t="shared" si="12510"/>
        <v/>
      </c>
      <c r="BA2084" s="28" t="str">
        <f t="shared" si="12510"/>
        <v/>
      </c>
      <c r="BB2084" s="28" t="str">
        <f t="shared" si="12510"/>
        <v/>
      </c>
      <c r="BC2084" s="28" t="str">
        <f t="shared" si="12510"/>
        <v/>
      </c>
      <c r="BD2084" s="28" t="str">
        <f t="shared" si="15"/>
        <v/>
      </c>
      <c r="BG2084" s="2" t="s">
        <v>11831</v>
      </c>
      <c r="BJ2084" s="28" t="str">
        <f t="shared" si="16"/>
        <v/>
      </c>
      <c r="BK2084" s="28" t="str">
        <f t="shared" si="17"/>
        <v/>
      </c>
      <c r="BL2084" s="2" t="s">
        <v>20259</v>
      </c>
      <c r="BM2084" s="2" t="s">
        <v>98</v>
      </c>
      <c r="BT2084" s="2" t="s">
        <v>2863</v>
      </c>
      <c r="BU2084" s="27"/>
      <c r="BV2084" s="27"/>
      <c r="BW2084" s="50"/>
      <c r="BX2084" s="50" t="s">
        <v>19860</v>
      </c>
      <c r="BY2084" s="42" t="str">
        <f t="shared" si="18"/>
        <v/>
      </c>
      <c r="BZ2084" s="72"/>
    </row>
    <row r="2085" spans="1:78" ht="15">
      <c r="A2085" s="16" t="s">
        <v>51</v>
      </c>
      <c r="B2085" s="28">
        <f>VLOOKUP(A2085,Organisations!$A$2:$B$7,2,FALSE)</f>
        <v>4</v>
      </c>
      <c r="C2085" s="16" t="s">
        <v>13854</v>
      </c>
      <c r="D2085" s="16" t="s">
        <v>13855</v>
      </c>
      <c r="E2085" s="28" t="str">
        <f t="shared" si="0"/>
        <v xml:space="preserve">We are an Amateur Musical Society located in Garforth on the outskirts of Leeds. We are always looking for new members, </v>
      </c>
      <c r="F2085" s="16" t="s">
        <v>13857</v>
      </c>
      <c r="G2085" s="16" t="s">
        <v>68</v>
      </c>
      <c r="H2085" s="17"/>
      <c r="K2085" s="59"/>
      <c r="L2085" s="16" t="s">
        <v>13858</v>
      </c>
      <c r="M2085" s="28" t="str">
        <f t="shared" ref="M2085:Q2085" si="12511">IFERROR(IF(FIND(M$1,$F2085)&gt;1,"Age - Children",""),"")</f>
        <v/>
      </c>
      <c r="N2085" s="28" t="str">
        <f t="shared" si="12511"/>
        <v/>
      </c>
      <c r="O2085" s="28" t="str">
        <f t="shared" si="12511"/>
        <v/>
      </c>
      <c r="P2085" s="28" t="str">
        <f t="shared" si="12511"/>
        <v/>
      </c>
      <c r="Q2085" s="28" t="str">
        <f t="shared" si="12511"/>
        <v/>
      </c>
      <c r="R2085" s="28" t="str">
        <f t="shared" ref="R2085:T2085" si="12512">IFERROR(IF(FIND(R$1,$F2085)&gt;1,"Age - Elderly",""),"")</f>
        <v/>
      </c>
      <c r="S2085" s="28" t="str">
        <f t="shared" si="12512"/>
        <v/>
      </c>
      <c r="T2085" s="28" t="str">
        <f t="shared" si="12512"/>
        <v/>
      </c>
      <c r="U2085" s="28" t="str">
        <f t="shared" si="3"/>
        <v/>
      </c>
      <c r="V2085" s="28" t="str">
        <f t="shared" si="4"/>
        <v/>
      </c>
      <c r="X2085" s="28" t="str">
        <f t="shared" si="5"/>
        <v/>
      </c>
      <c r="Y2085" s="28" t="str">
        <f t="shared" si="6"/>
        <v/>
      </c>
      <c r="Z2085" s="28" t="str">
        <f t="shared" si="7"/>
        <v/>
      </c>
      <c r="AB2085" s="28" t="str">
        <f t="shared" si="8"/>
        <v/>
      </c>
      <c r="AD2085" s="28" t="str">
        <f t="shared" si="9"/>
        <v/>
      </c>
      <c r="AG2085" s="28" t="str">
        <f t="shared" ref="AG2085:AL2085" si="12513">IFERROR(IF(FIND(AG$1,$F2085)&gt;1,AG$1,""),"")</f>
        <v/>
      </c>
      <c r="AH2085" s="28" t="str">
        <f t="shared" si="12513"/>
        <v/>
      </c>
      <c r="AI2085" s="28" t="str">
        <f t="shared" si="12513"/>
        <v/>
      </c>
      <c r="AJ2085" s="28" t="str">
        <f t="shared" si="12513"/>
        <v/>
      </c>
      <c r="AK2085" s="28" t="str">
        <f t="shared" si="12513"/>
        <v/>
      </c>
      <c r="AL2085" s="28" t="str">
        <f t="shared" si="12513"/>
        <v/>
      </c>
      <c r="AM2085" s="28" t="str">
        <f t="shared" si="11"/>
        <v/>
      </c>
      <c r="AN2085" s="28" t="str">
        <f t="shared" ref="AN2085:AQ2085" si="12514">IFERROR(IF(FIND(AN$1,$F2085)&gt;1,"Status - LGBT",""),"")</f>
        <v/>
      </c>
      <c r="AO2085" s="28" t="str">
        <f t="shared" si="12514"/>
        <v/>
      </c>
      <c r="AP2085" s="28" t="str">
        <f t="shared" si="12514"/>
        <v/>
      </c>
      <c r="AQ2085" s="28" t="str">
        <f t="shared" si="12514"/>
        <v/>
      </c>
      <c r="AR2085" s="28" t="str">
        <f t="shared" ref="AR2085:AV2085" si="12515">IFERROR(IF(FIND(AR$1,$F2085)&gt;1,"BME",""),"")</f>
        <v/>
      </c>
      <c r="AS2085" s="28" t="str">
        <f t="shared" si="12515"/>
        <v/>
      </c>
      <c r="AT2085" s="28" t="str">
        <f t="shared" si="12515"/>
        <v/>
      </c>
      <c r="AU2085" s="28" t="str">
        <f t="shared" si="12515"/>
        <v/>
      </c>
      <c r="AV2085" s="28" t="str">
        <f t="shared" si="12515"/>
        <v/>
      </c>
      <c r="AW2085" s="28" t="str">
        <f t="shared" ref="AW2085:BC2085" si="12516">IFERROR(IF(FIND(AW$1,$F2085)&gt;1,AW$1,""),"")</f>
        <v/>
      </c>
      <c r="AX2085" s="28" t="str">
        <f t="shared" si="12516"/>
        <v/>
      </c>
      <c r="AY2085" s="28" t="str">
        <f t="shared" si="12516"/>
        <v/>
      </c>
      <c r="AZ2085" s="28" t="str">
        <f t="shared" si="12516"/>
        <v/>
      </c>
      <c r="BA2085" s="28" t="str">
        <f t="shared" si="12516"/>
        <v/>
      </c>
      <c r="BB2085" s="28" t="str">
        <f t="shared" si="12516"/>
        <v/>
      </c>
      <c r="BC2085" s="28" t="str">
        <f t="shared" si="12516"/>
        <v/>
      </c>
      <c r="BD2085" s="28" t="str">
        <f t="shared" si="15"/>
        <v/>
      </c>
      <c r="BG2085" s="2" t="s">
        <v>13859</v>
      </c>
      <c r="BJ2085" s="28" t="str">
        <f t="shared" si="16"/>
        <v/>
      </c>
      <c r="BK2085" s="28" t="str">
        <f t="shared" si="17"/>
        <v/>
      </c>
      <c r="BL2085" s="2" t="s">
        <v>20259</v>
      </c>
      <c r="BM2085" s="2" t="s">
        <v>98</v>
      </c>
      <c r="BU2085" s="47" t="s">
        <v>20004</v>
      </c>
      <c r="BV2085" s="18"/>
      <c r="BW2085" s="47"/>
      <c r="BX2085" s="47" t="s">
        <v>19858</v>
      </c>
      <c r="BY2085" s="42" t="str">
        <f t="shared" si="18"/>
        <v>Leeds;Garforth;Swillington;</v>
      </c>
      <c r="BZ2085" s="73"/>
    </row>
    <row r="2086" spans="1:78" ht="15">
      <c r="A2086" s="10" t="s">
        <v>51</v>
      </c>
      <c r="B2086" s="28">
        <f>VLOOKUP(A2086,Organisations!$A$2:$B$7,2,FALSE)</f>
        <v>4</v>
      </c>
      <c r="C2086" s="23" t="s">
        <v>1469</v>
      </c>
      <c r="D2086" s="23" t="s">
        <v>1470</v>
      </c>
      <c r="E2086" s="28" t="str">
        <f t="shared" si="0"/>
        <v>Enable vulnerable young women aged 11-25 to build confidence, develop new skills, and take positive risks through a rang</v>
      </c>
      <c r="F2086" s="10" t="s">
        <v>13862</v>
      </c>
      <c r="G2086" s="10" t="s">
        <v>68</v>
      </c>
      <c r="H2086" s="11"/>
      <c r="K2086" s="30" t="s">
        <v>1474</v>
      </c>
      <c r="L2086" s="10" t="s">
        <v>13863</v>
      </c>
      <c r="M2086" s="28" t="str">
        <f t="shared" ref="M2086:Q2086" si="12517">IFERROR(IF(FIND(M$1,$F2086)&gt;1,"Age - Children",""),"")</f>
        <v/>
      </c>
      <c r="N2086" s="28" t="str">
        <f t="shared" si="12517"/>
        <v/>
      </c>
      <c r="O2086" s="28" t="str">
        <f t="shared" si="12517"/>
        <v/>
      </c>
      <c r="P2086" s="28" t="str">
        <f t="shared" si="12517"/>
        <v/>
      </c>
      <c r="Q2086" s="28" t="str">
        <f t="shared" si="12517"/>
        <v/>
      </c>
      <c r="R2086" s="28" t="str">
        <f t="shared" ref="R2086:T2086" si="12518">IFERROR(IF(FIND(R$1,$F2086)&gt;1,"Age - Elderly",""),"")</f>
        <v/>
      </c>
      <c r="S2086" s="28" t="str">
        <f t="shared" si="12518"/>
        <v/>
      </c>
      <c r="T2086" s="28" t="str">
        <f t="shared" si="12518"/>
        <v/>
      </c>
      <c r="U2086" s="28" t="str">
        <f t="shared" si="3"/>
        <v/>
      </c>
      <c r="V2086" s="28" t="str">
        <f t="shared" si="4"/>
        <v/>
      </c>
      <c r="X2086" s="28" t="str">
        <f t="shared" si="5"/>
        <v/>
      </c>
      <c r="Y2086" s="28" t="str">
        <f t="shared" si="6"/>
        <v/>
      </c>
      <c r="Z2086" s="28" t="str">
        <f t="shared" si="7"/>
        <v>Gender - Male</v>
      </c>
      <c r="AB2086" s="28" t="str">
        <f t="shared" si="8"/>
        <v/>
      </c>
      <c r="AD2086" s="28" t="str">
        <f t="shared" si="9"/>
        <v>Gender - Male;</v>
      </c>
      <c r="AG2086" s="28" t="str">
        <f t="shared" ref="AG2086:AL2086" si="12519">IFERROR(IF(FIND(AG$1,$F2086)&gt;1,AG$1,""),"")</f>
        <v/>
      </c>
      <c r="AH2086" s="28" t="str">
        <f t="shared" si="12519"/>
        <v/>
      </c>
      <c r="AI2086" s="28" t="str">
        <f t="shared" si="12519"/>
        <v/>
      </c>
      <c r="AJ2086" s="28" t="str">
        <f t="shared" si="12519"/>
        <v/>
      </c>
      <c r="AK2086" s="28" t="str">
        <f t="shared" si="12519"/>
        <v/>
      </c>
      <c r="AL2086" s="28" t="str">
        <f t="shared" si="12519"/>
        <v/>
      </c>
      <c r="AM2086" s="28" t="str">
        <f t="shared" si="11"/>
        <v/>
      </c>
      <c r="AN2086" s="28" t="str">
        <f t="shared" ref="AN2086:AQ2086" si="12520">IFERROR(IF(FIND(AN$1,$F2086)&gt;1,"Status - LGBT",""),"")</f>
        <v/>
      </c>
      <c r="AO2086" s="28" t="str">
        <f t="shared" si="12520"/>
        <v/>
      </c>
      <c r="AP2086" s="28" t="str">
        <f t="shared" si="12520"/>
        <v/>
      </c>
      <c r="AQ2086" s="28" t="str">
        <f t="shared" si="12520"/>
        <v/>
      </c>
      <c r="AR2086" s="28" t="str">
        <f t="shared" ref="AR2086:AV2086" si="12521">IFERROR(IF(FIND(AR$1,$F2086)&gt;1,"BME",""),"")</f>
        <v/>
      </c>
      <c r="AS2086" s="28" t="str">
        <f t="shared" si="12521"/>
        <v/>
      </c>
      <c r="AT2086" s="28" t="str">
        <f t="shared" si="12521"/>
        <v/>
      </c>
      <c r="AU2086" s="28" t="str">
        <f t="shared" si="12521"/>
        <v/>
      </c>
      <c r="AV2086" s="28" t="str">
        <f t="shared" si="12521"/>
        <v/>
      </c>
      <c r="AW2086" s="28" t="str">
        <f t="shared" ref="AW2086:BC2086" si="12522">IFERROR(IF(FIND(AW$1,$F2086)&gt;1,AW$1,""),"")</f>
        <v/>
      </c>
      <c r="AX2086" s="28" t="str">
        <f t="shared" si="12522"/>
        <v/>
      </c>
      <c r="AY2086" s="28" t="str">
        <f t="shared" si="12522"/>
        <v/>
      </c>
      <c r="AZ2086" s="28" t="str">
        <f t="shared" si="12522"/>
        <v/>
      </c>
      <c r="BA2086" s="28" t="str">
        <f t="shared" si="12522"/>
        <v/>
      </c>
      <c r="BB2086" s="28" t="str">
        <f t="shared" si="12522"/>
        <v/>
      </c>
      <c r="BC2086" s="28" t="str">
        <f t="shared" si="12522"/>
        <v/>
      </c>
      <c r="BD2086" s="28" t="str">
        <f t="shared" si="15"/>
        <v/>
      </c>
      <c r="BG2086" s="2" t="s">
        <v>13864</v>
      </c>
      <c r="BJ2086" s="28" t="str">
        <f t="shared" si="16"/>
        <v/>
      </c>
      <c r="BK2086" s="28" t="str">
        <f t="shared" si="17"/>
        <v/>
      </c>
      <c r="BL2086" s="2" t="s">
        <v>1459</v>
      </c>
      <c r="BM2086" s="2" t="s">
        <v>98</v>
      </c>
      <c r="BU2086" s="50" t="s">
        <v>20058</v>
      </c>
      <c r="BV2086" s="12"/>
      <c r="BW2086" s="50"/>
      <c r="BX2086" s="50" t="s">
        <v>20260</v>
      </c>
      <c r="BY2086" s="42" t="str">
        <f t="shared" si="18"/>
        <v>Gender - Male;;Leeds;Roundhay;</v>
      </c>
      <c r="BZ2086" s="72"/>
    </row>
    <row r="2087" spans="1:78" ht="15">
      <c r="A2087" s="16" t="s">
        <v>51</v>
      </c>
      <c r="B2087" s="28">
        <f>VLOOKUP(A2087,Organisations!$A$2:$B$7,2,FALSE)</f>
        <v>4</v>
      </c>
      <c r="C2087" s="16" t="s">
        <v>13865</v>
      </c>
      <c r="D2087" s="16" t="s">
        <v>13866</v>
      </c>
      <c r="E2087" s="28" t="str">
        <f t="shared" si="0"/>
        <v xml:space="preserve">We are a small congregation with a big mission from God. In March 2010 we refocused our life to make our church a place </v>
      </c>
      <c r="F2087" s="16" t="s">
        <v>13868</v>
      </c>
      <c r="G2087" s="16" t="s">
        <v>68</v>
      </c>
      <c r="H2087" s="54"/>
      <c r="K2087" s="59"/>
      <c r="L2087" s="16" t="s">
        <v>13869</v>
      </c>
      <c r="M2087" s="28" t="str">
        <f t="shared" ref="M2087:Q2087" si="12523">IFERROR(IF(FIND(M$1,$F2087)&gt;1,"Age - Children",""),"")</f>
        <v/>
      </c>
      <c r="N2087" s="28" t="str">
        <f t="shared" si="12523"/>
        <v/>
      </c>
      <c r="O2087" s="28" t="str">
        <f t="shared" si="12523"/>
        <v/>
      </c>
      <c r="P2087" s="28" t="str">
        <f t="shared" si="12523"/>
        <v/>
      </c>
      <c r="Q2087" s="28" t="str">
        <f t="shared" si="12523"/>
        <v/>
      </c>
      <c r="R2087" s="28" t="str">
        <f t="shared" ref="R2087:T2087" si="12524">IFERROR(IF(FIND(R$1,$F2087)&gt;1,"Age - Elderly",""),"")</f>
        <v/>
      </c>
      <c r="S2087" s="28" t="str">
        <f t="shared" si="12524"/>
        <v/>
      </c>
      <c r="T2087" s="28" t="str">
        <f t="shared" si="12524"/>
        <v/>
      </c>
      <c r="U2087" s="28" t="str">
        <f t="shared" si="3"/>
        <v/>
      </c>
      <c r="V2087" s="28" t="str">
        <f t="shared" si="4"/>
        <v/>
      </c>
      <c r="X2087" s="28" t="str">
        <f t="shared" si="5"/>
        <v/>
      </c>
      <c r="Y2087" s="28" t="str">
        <f t="shared" si="6"/>
        <v/>
      </c>
      <c r="Z2087" s="28" t="str">
        <f t="shared" si="7"/>
        <v/>
      </c>
      <c r="AB2087" s="28" t="str">
        <f t="shared" si="8"/>
        <v/>
      </c>
      <c r="AD2087" s="28" t="str">
        <f t="shared" si="9"/>
        <v/>
      </c>
      <c r="AG2087" s="28" t="str">
        <f t="shared" ref="AG2087:AL2087" si="12525">IFERROR(IF(FIND(AG$1,$F2087)&gt;1,AG$1,""),"")</f>
        <v/>
      </c>
      <c r="AH2087" s="28" t="str">
        <f t="shared" si="12525"/>
        <v/>
      </c>
      <c r="AI2087" s="28" t="str">
        <f t="shared" si="12525"/>
        <v/>
      </c>
      <c r="AJ2087" s="28" t="str">
        <f t="shared" si="12525"/>
        <v/>
      </c>
      <c r="AK2087" s="28" t="str">
        <f t="shared" si="12525"/>
        <v/>
      </c>
      <c r="AL2087" s="28" t="str">
        <f t="shared" si="12525"/>
        <v/>
      </c>
      <c r="AM2087" s="28" t="str">
        <f t="shared" si="11"/>
        <v/>
      </c>
      <c r="AN2087" s="28" t="str">
        <f t="shared" ref="AN2087:AQ2087" si="12526">IFERROR(IF(FIND(AN$1,$F2087)&gt;1,"Status - LGBT",""),"")</f>
        <v/>
      </c>
      <c r="AO2087" s="28" t="str">
        <f t="shared" si="12526"/>
        <v/>
      </c>
      <c r="AP2087" s="28" t="str">
        <f t="shared" si="12526"/>
        <v/>
      </c>
      <c r="AQ2087" s="28" t="str">
        <f t="shared" si="12526"/>
        <v/>
      </c>
      <c r="AR2087" s="28" t="str">
        <f t="shared" ref="AR2087:AV2087" si="12527">IFERROR(IF(FIND(AR$1,$F2087)&gt;1,"BME",""),"")</f>
        <v/>
      </c>
      <c r="AS2087" s="28" t="str">
        <f t="shared" si="12527"/>
        <v/>
      </c>
      <c r="AT2087" s="28" t="str">
        <f t="shared" si="12527"/>
        <v/>
      </c>
      <c r="AU2087" s="28" t="str">
        <f t="shared" si="12527"/>
        <v/>
      </c>
      <c r="AV2087" s="28" t="str">
        <f t="shared" si="12527"/>
        <v/>
      </c>
      <c r="AW2087" s="28" t="str">
        <f t="shared" ref="AW2087:BC2087" si="12528">IFERROR(IF(FIND(AW$1,$F2087)&gt;1,AW$1,""),"")</f>
        <v/>
      </c>
      <c r="AX2087" s="28" t="str">
        <f t="shared" si="12528"/>
        <v/>
      </c>
      <c r="AY2087" s="28" t="str">
        <f t="shared" si="12528"/>
        <v/>
      </c>
      <c r="AZ2087" s="28" t="str">
        <f t="shared" si="12528"/>
        <v/>
      </c>
      <c r="BA2087" s="28" t="str">
        <f t="shared" si="12528"/>
        <v/>
      </c>
      <c r="BB2087" s="28" t="str">
        <f t="shared" si="12528"/>
        <v/>
      </c>
      <c r="BC2087" s="28" t="str">
        <f t="shared" si="12528"/>
        <v/>
      </c>
      <c r="BD2087" s="28" t="str">
        <f t="shared" si="15"/>
        <v/>
      </c>
      <c r="BG2087" s="2" t="s">
        <v>13870</v>
      </c>
      <c r="BJ2087" s="28" t="str">
        <f t="shared" si="16"/>
        <v/>
      </c>
      <c r="BK2087" s="28" t="str">
        <f t="shared" si="17"/>
        <v/>
      </c>
      <c r="BL2087" s="2" t="s">
        <v>20261</v>
      </c>
      <c r="BM2087" s="2" t="s">
        <v>98</v>
      </c>
      <c r="BP2087" s="2" t="s">
        <v>2863</v>
      </c>
      <c r="BT2087" s="2" t="s">
        <v>2863</v>
      </c>
      <c r="BU2087" s="24"/>
      <c r="BV2087" s="24"/>
      <c r="BW2087" s="47"/>
      <c r="BX2087" s="47" t="s">
        <v>19860</v>
      </c>
      <c r="BY2087" s="42" t="str">
        <f t="shared" si="18"/>
        <v/>
      </c>
      <c r="BZ2087" s="73"/>
    </row>
    <row r="2088" spans="1:78" ht="15">
      <c r="A2088" s="10" t="s">
        <v>51</v>
      </c>
      <c r="B2088" s="28">
        <f>VLOOKUP(A2088,Organisations!$A$2:$B$7,2,FALSE)</f>
        <v>4</v>
      </c>
      <c r="C2088" s="10" t="s">
        <v>13871</v>
      </c>
      <c r="D2088" s="10" t="s">
        <v>13872</v>
      </c>
      <c r="E2088" s="28" t="str">
        <f t="shared" si="0"/>
        <v>Open youth club facilities for 13 - 19 year olds. Also includes closed group work around issue-based work. Through the d</v>
      </c>
      <c r="F2088" s="10" t="s">
        <v>13874</v>
      </c>
      <c r="G2088" s="10" t="s">
        <v>68</v>
      </c>
      <c r="H2088" s="11"/>
      <c r="K2088" s="30" t="s">
        <v>13875</v>
      </c>
      <c r="L2088" s="12"/>
      <c r="M2088" s="28" t="str">
        <f t="shared" ref="M2088:Q2088" si="12529">IFERROR(IF(FIND(M$1,$F2088)&gt;1,"Age - Children",""),"")</f>
        <v>Age - Children</v>
      </c>
      <c r="N2088" s="28" t="str">
        <f t="shared" si="12529"/>
        <v/>
      </c>
      <c r="O2088" s="28" t="str">
        <f t="shared" si="12529"/>
        <v/>
      </c>
      <c r="P2088" s="28" t="str">
        <f t="shared" si="12529"/>
        <v/>
      </c>
      <c r="Q2088" s="28" t="str">
        <f t="shared" si="12529"/>
        <v>Age - Children</v>
      </c>
      <c r="R2088" s="28" t="str">
        <f t="shared" ref="R2088:T2088" si="12530">IFERROR(IF(FIND(R$1,$F2088)&gt;1,"Age - Elderly",""),"")</f>
        <v/>
      </c>
      <c r="S2088" s="28" t="str">
        <f t="shared" si="12530"/>
        <v/>
      </c>
      <c r="T2088" s="28" t="str">
        <f t="shared" si="12530"/>
        <v/>
      </c>
      <c r="U2088" s="28" t="str">
        <f t="shared" si="3"/>
        <v>Age - Children;Age - Children;</v>
      </c>
      <c r="V2088" s="28" t="str">
        <f t="shared" si="4"/>
        <v/>
      </c>
      <c r="X2088" s="28" t="str">
        <f t="shared" si="5"/>
        <v/>
      </c>
      <c r="Y2088" s="28" t="str">
        <f t="shared" si="6"/>
        <v/>
      </c>
      <c r="Z2088" s="28" t="str">
        <f t="shared" si="7"/>
        <v/>
      </c>
      <c r="AB2088" s="28" t="str">
        <f t="shared" si="8"/>
        <v/>
      </c>
      <c r="AD2088" s="28" t="str">
        <f t="shared" si="9"/>
        <v/>
      </c>
      <c r="AG2088" s="28" t="str">
        <f t="shared" ref="AG2088:AL2088" si="12531">IFERROR(IF(FIND(AG$1,$F2088)&gt;1,AG$1,""),"")</f>
        <v/>
      </c>
      <c r="AH2088" s="28" t="str">
        <f t="shared" si="12531"/>
        <v/>
      </c>
      <c r="AI2088" s="28" t="str">
        <f t="shared" si="12531"/>
        <v/>
      </c>
      <c r="AJ2088" s="28" t="str">
        <f t="shared" si="12531"/>
        <v/>
      </c>
      <c r="AK2088" s="28" t="str">
        <f t="shared" si="12531"/>
        <v/>
      </c>
      <c r="AL2088" s="28" t="str">
        <f t="shared" si="12531"/>
        <v/>
      </c>
      <c r="AM2088" s="28" t="str">
        <f t="shared" si="11"/>
        <v/>
      </c>
      <c r="AN2088" s="28" t="str">
        <f t="shared" ref="AN2088:AQ2088" si="12532">IFERROR(IF(FIND(AN$1,$F2088)&gt;1,"Status - LGBT",""),"")</f>
        <v/>
      </c>
      <c r="AO2088" s="28" t="str">
        <f t="shared" si="12532"/>
        <v/>
      </c>
      <c r="AP2088" s="28" t="str">
        <f t="shared" si="12532"/>
        <v/>
      </c>
      <c r="AQ2088" s="28" t="str">
        <f t="shared" si="12532"/>
        <v/>
      </c>
      <c r="AR2088" s="28" t="str">
        <f t="shared" ref="AR2088:AV2088" si="12533">IFERROR(IF(FIND(AR$1,$F2088)&gt;1,"BME",""),"")</f>
        <v/>
      </c>
      <c r="AS2088" s="28" t="str">
        <f t="shared" si="12533"/>
        <v/>
      </c>
      <c r="AT2088" s="28" t="str">
        <f t="shared" si="12533"/>
        <v/>
      </c>
      <c r="AU2088" s="28" t="str">
        <f t="shared" si="12533"/>
        <v/>
      </c>
      <c r="AV2088" s="28" t="str">
        <f t="shared" si="12533"/>
        <v/>
      </c>
      <c r="AW2088" s="28" t="str">
        <f t="shared" ref="AW2088:BC2088" si="12534">IFERROR(IF(FIND(AW$1,$F2088)&gt;1,AW$1,""),"")</f>
        <v/>
      </c>
      <c r="AX2088" s="28" t="str">
        <f t="shared" si="12534"/>
        <v/>
      </c>
      <c r="AY2088" s="28" t="str">
        <f t="shared" si="12534"/>
        <v/>
      </c>
      <c r="AZ2088" s="28" t="str">
        <f t="shared" si="12534"/>
        <v/>
      </c>
      <c r="BA2088" s="28" t="str">
        <f t="shared" si="12534"/>
        <v/>
      </c>
      <c r="BB2088" s="28" t="str">
        <f t="shared" si="12534"/>
        <v/>
      </c>
      <c r="BC2088" s="28" t="str">
        <f t="shared" si="12534"/>
        <v/>
      </c>
      <c r="BD2088" s="28" t="str">
        <f t="shared" si="15"/>
        <v/>
      </c>
      <c r="BG2088" s="2" t="s">
        <v>13876</v>
      </c>
      <c r="BJ2088" s="28" t="str">
        <f t="shared" si="16"/>
        <v/>
      </c>
      <c r="BK2088" s="28" t="str">
        <f t="shared" si="17"/>
        <v/>
      </c>
      <c r="BL2088" s="2" t="s">
        <v>20262</v>
      </c>
      <c r="BM2088" s="2" t="s">
        <v>98</v>
      </c>
      <c r="BU2088" s="12"/>
      <c r="BV2088" s="12"/>
      <c r="BW2088" s="50"/>
      <c r="BX2088" s="50" t="s">
        <v>20263</v>
      </c>
      <c r="BY2088" s="42" t="str">
        <f t="shared" si="18"/>
        <v>Age - Children;Age - Children;;</v>
      </c>
      <c r="BZ2088" s="72"/>
    </row>
    <row r="2089" spans="1:78" ht="15">
      <c r="A2089" s="16" t="s">
        <v>51</v>
      </c>
      <c r="B2089" s="28">
        <f>VLOOKUP(A2089,Organisations!$A$2:$B$7,2,FALSE)</f>
        <v>4</v>
      </c>
      <c r="C2089" s="23" t="s">
        <v>6947</v>
      </c>
      <c r="D2089" s="23" t="s">
        <v>6947</v>
      </c>
      <c r="E2089" s="28" t="str">
        <f t="shared" si="0"/>
        <v>Gingerbread's vision is to have a society in which single parent families are valued and treated equally and fairly. Gin</v>
      </c>
      <c r="F2089" s="16" t="s">
        <v>13879</v>
      </c>
      <c r="G2089" s="16" t="s">
        <v>68</v>
      </c>
      <c r="H2089" s="17"/>
      <c r="K2089" s="33"/>
      <c r="L2089" s="18"/>
      <c r="M2089" s="28" t="str">
        <f t="shared" ref="M2089:Q2089" si="12535">IFERROR(IF(FIND(M$1,$F2089)&gt;1,"Age - Children",""),"")</f>
        <v/>
      </c>
      <c r="N2089" s="28" t="str">
        <f t="shared" si="12535"/>
        <v/>
      </c>
      <c r="O2089" s="28" t="str">
        <f t="shared" si="12535"/>
        <v/>
      </c>
      <c r="P2089" s="28" t="str">
        <f t="shared" si="12535"/>
        <v/>
      </c>
      <c r="Q2089" s="28" t="str">
        <f t="shared" si="12535"/>
        <v/>
      </c>
      <c r="R2089" s="28" t="str">
        <f t="shared" ref="R2089:T2089" si="12536">IFERROR(IF(FIND(R$1,$F2089)&gt;1,"Age - Elderly",""),"")</f>
        <v/>
      </c>
      <c r="S2089" s="28" t="str">
        <f t="shared" si="12536"/>
        <v/>
      </c>
      <c r="T2089" s="28" t="str">
        <f t="shared" si="12536"/>
        <v/>
      </c>
      <c r="U2089" s="28" t="str">
        <f t="shared" si="3"/>
        <v/>
      </c>
      <c r="V2089" s="28" t="str">
        <f t="shared" si="4"/>
        <v/>
      </c>
      <c r="X2089" s="28" t="str">
        <f t="shared" si="5"/>
        <v/>
      </c>
      <c r="Y2089" s="28" t="str">
        <f t="shared" si="6"/>
        <v/>
      </c>
      <c r="Z2089" s="28" t="str">
        <f t="shared" si="7"/>
        <v/>
      </c>
      <c r="AB2089" s="28" t="str">
        <f t="shared" si="8"/>
        <v/>
      </c>
      <c r="AD2089" s="28" t="str">
        <f t="shared" si="9"/>
        <v/>
      </c>
      <c r="AG2089" s="28" t="str">
        <f t="shared" ref="AG2089:AL2089" si="12537">IFERROR(IF(FIND(AG$1,$F2089)&gt;1,AG$1,""),"")</f>
        <v/>
      </c>
      <c r="AH2089" s="28" t="str">
        <f t="shared" si="12537"/>
        <v/>
      </c>
      <c r="AI2089" s="28" t="str">
        <f t="shared" si="12537"/>
        <v/>
      </c>
      <c r="AJ2089" s="28" t="str">
        <f t="shared" si="12537"/>
        <v/>
      </c>
      <c r="AK2089" s="28" t="str">
        <f t="shared" si="12537"/>
        <v/>
      </c>
      <c r="AL2089" s="28" t="str">
        <f t="shared" si="12537"/>
        <v/>
      </c>
      <c r="AM2089" s="28" t="str">
        <f t="shared" si="11"/>
        <v/>
      </c>
      <c r="AN2089" s="28" t="str">
        <f t="shared" ref="AN2089:AQ2089" si="12538">IFERROR(IF(FIND(AN$1,$F2089)&gt;1,"Status - LGBT",""),"")</f>
        <v/>
      </c>
      <c r="AO2089" s="28" t="str">
        <f t="shared" si="12538"/>
        <v/>
      </c>
      <c r="AP2089" s="28" t="str">
        <f t="shared" si="12538"/>
        <v/>
      </c>
      <c r="AQ2089" s="28" t="str">
        <f t="shared" si="12538"/>
        <v/>
      </c>
      <c r="AR2089" s="28" t="str">
        <f t="shared" ref="AR2089:AV2089" si="12539">IFERROR(IF(FIND(AR$1,$F2089)&gt;1,"BME",""),"")</f>
        <v/>
      </c>
      <c r="AS2089" s="28" t="str">
        <f t="shared" si="12539"/>
        <v/>
      </c>
      <c r="AT2089" s="28" t="str">
        <f t="shared" si="12539"/>
        <v/>
      </c>
      <c r="AU2089" s="28" t="str">
        <f t="shared" si="12539"/>
        <v/>
      </c>
      <c r="AV2089" s="28" t="str">
        <f t="shared" si="12539"/>
        <v/>
      </c>
      <c r="AW2089" s="28" t="str">
        <f t="shared" ref="AW2089:BC2089" si="12540">IFERROR(IF(FIND(AW$1,$F2089)&gt;1,AW$1,""),"")</f>
        <v/>
      </c>
      <c r="AX2089" s="28" t="str">
        <f t="shared" si="12540"/>
        <v/>
      </c>
      <c r="AY2089" s="28" t="str">
        <f t="shared" si="12540"/>
        <v/>
      </c>
      <c r="AZ2089" s="28" t="str">
        <f t="shared" si="12540"/>
        <v/>
      </c>
      <c r="BA2089" s="28" t="str">
        <f t="shared" si="12540"/>
        <v/>
      </c>
      <c r="BB2089" s="28" t="str">
        <f t="shared" si="12540"/>
        <v/>
      </c>
      <c r="BC2089" s="28" t="str">
        <f t="shared" si="12540"/>
        <v/>
      </c>
      <c r="BD2089" s="28" t="str">
        <f t="shared" si="15"/>
        <v/>
      </c>
      <c r="BG2089" s="2" t="s">
        <v>13880</v>
      </c>
      <c r="BJ2089" s="28" t="str">
        <f t="shared" si="16"/>
        <v/>
      </c>
      <c r="BK2089" s="28" t="str">
        <f t="shared" si="17"/>
        <v/>
      </c>
      <c r="BL2089" s="2" t="s">
        <v>20264</v>
      </c>
      <c r="BM2089" s="2" t="s">
        <v>98</v>
      </c>
      <c r="BU2089" s="18"/>
      <c r="BV2089" s="18"/>
      <c r="BW2089" s="47"/>
      <c r="BX2089" s="47" t="s">
        <v>20265</v>
      </c>
      <c r="BY2089" s="42" t="str">
        <f t="shared" si="18"/>
        <v/>
      </c>
      <c r="BZ2089" s="73"/>
    </row>
    <row r="2090" spans="1:78" ht="15">
      <c r="A2090" s="10" t="s">
        <v>51</v>
      </c>
      <c r="B2090" s="28">
        <f>VLOOKUP(A2090,Organisations!$A$2:$B$7,2,FALSE)</f>
        <v>4</v>
      </c>
      <c r="C2090" s="10" t="s">
        <v>13882</v>
      </c>
      <c r="D2090" s="10" t="s">
        <v>13883</v>
      </c>
      <c r="E2090" s="28" t="str">
        <f t="shared" si="0"/>
        <v>Supported housing and floating support services to young people who are vulnerable and in need, working with single youn</v>
      </c>
      <c r="F2090" s="10" t="s">
        <v>13885</v>
      </c>
      <c r="G2090" s="10" t="s">
        <v>68</v>
      </c>
      <c r="H2090" s="11"/>
      <c r="K2090" s="30" t="s">
        <v>1483</v>
      </c>
      <c r="L2090" s="10" t="s">
        <v>6957</v>
      </c>
      <c r="M2090" s="28" t="str">
        <f t="shared" ref="M2090:Q2090" si="12541">IFERROR(IF(FIND(M$1,$F2090)&gt;1,"Age - Children",""),"")</f>
        <v/>
      </c>
      <c r="N2090" s="28" t="str">
        <f t="shared" si="12541"/>
        <v/>
      </c>
      <c r="O2090" s="28" t="str">
        <f t="shared" si="12541"/>
        <v/>
      </c>
      <c r="P2090" s="28" t="str">
        <f t="shared" si="12541"/>
        <v/>
      </c>
      <c r="Q2090" s="28" t="str">
        <f t="shared" si="12541"/>
        <v/>
      </c>
      <c r="R2090" s="28" t="str">
        <f t="shared" ref="R2090:T2090" si="12542">IFERROR(IF(FIND(R$1,$F2090)&gt;1,"Age - Elderly",""),"")</f>
        <v/>
      </c>
      <c r="S2090" s="28" t="str">
        <f t="shared" si="12542"/>
        <v/>
      </c>
      <c r="T2090" s="28" t="str">
        <f t="shared" si="12542"/>
        <v/>
      </c>
      <c r="U2090" s="28" t="str">
        <f t="shared" si="3"/>
        <v/>
      </c>
      <c r="V2090" s="28" t="str">
        <f t="shared" si="4"/>
        <v/>
      </c>
      <c r="X2090" s="28" t="str">
        <f t="shared" si="5"/>
        <v/>
      </c>
      <c r="Y2090" s="28" t="str">
        <f t="shared" si="6"/>
        <v/>
      </c>
      <c r="Z2090" s="28" t="str">
        <f t="shared" si="7"/>
        <v>Gender - Male</v>
      </c>
      <c r="AB2090" s="28" t="str">
        <f t="shared" si="8"/>
        <v/>
      </c>
      <c r="AD2090" s="28" t="str">
        <f t="shared" si="9"/>
        <v>Gender - Male;</v>
      </c>
      <c r="AG2090" s="28" t="str">
        <f t="shared" ref="AG2090:AL2090" si="12543">IFERROR(IF(FIND(AG$1,$F2090)&gt;1,AG$1,""),"")</f>
        <v/>
      </c>
      <c r="AH2090" s="28" t="str">
        <f t="shared" si="12543"/>
        <v/>
      </c>
      <c r="AI2090" s="28" t="str">
        <f t="shared" si="12543"/>
        <v/>
      </c>
      <c r="AJ2090" s="28" t="str">
        <f t="shared" si="12543"/>
        <v/>
      </c>
      <c r="AK2090" s="28" t="str">
        <f t="shared" si="12543"/>
        <v/>
      </c>
      <c r="AL2090" s="28" t="str">
        <f t="shared" si="12543"/>
        <v/>
      </c>
      <c r="AM2090" s="28" t="str">
        <f t="shared" si="11"/>
        <v/>
      </c>
      <c r="AN2090" s="28" t="str">
        <f t="shared" ref="AN2090:AQ2090" si="12544">IFERROR(IF(FIND(AN$1,$F2090)&gt;1,"Status - LGBT",""),"")</f>
        <v/>
      </c>
      <c r="AO2090" s="28" t="str">
        <f t="shared" si="12544"/>
        <v/>
      </c>
      <c r="AP2090" s="28" t="str">
        <f t="shared" si="12544"/>
        <v/>
      </c>
      <c r="AQ2090" s="28" t="str">
        <f t="shared" si="12544"/>
        <v/>
      </c>
      <c r="AR2090" s="28" t="str">
        <f t="shared" ref="AR2090:AV2090" si="12545">IFERROR(IF(FIND(AR$1,$F2090)&gt;1,"BME",""),"")</f>
        <v/>
      </c>
      <c r="AS2090" s="28" t="str">
        <f t="shared" si="12545"/>
        <v/>
      </c>
      <c r="AT2090" s="28" t="str">
        <f t="shared" si="12545"/>
        <v/>
      </c>
      <c r="AU2090" s="28" t="str">
        <f t="shared" si="12545"/>
        <v/>
      </c>
      <c r="AV2090" s="28" t="str">
        <f t="shared" si="12545"/>
        <v/>
      </c>
      <c r="AW2090" s="28" t="str">
        <f t="shared" ref="AW2090:BC2090" si="12546">IFERROR(IF(FIND(AW$1,$F2090)&gt;1,AW$1,""),"")</f>
        <v/>
      </c>
      <c r="AX2090" s="28" t="str">
        <f t="shared" si="12546"/>
        <v/>
      </c>
      <c r="AY2090" s="28" t="str">
        <f t="shared" si="12546"/>
        <v/>
      </c>
      <c r="AZ2090" s="28" t="str">
        <f t="shared" si="12546"/>
        <v/>
      </c>
      <c r="BA2090" s="28" t="str">
        <f t="shared" si="12546"/>
        <v/>
      </c>
      <c r="BB2090" s="28" t="str">
        <f t="shared" si="12546"/>
        <v/>
      </c>
      <c r="BC2090" s="28" t="str">
        <f t="shared" si="12546"/>
        <v/>
      </c>
      <c r="BD2090" s="28" t="str">
        <f t="shared" si="15"/>
        <v/>
      </c>
      <c r="BG2090" s="2" t="s">
        <v>13886</v>
      </c>
      <c r="BJ2090" s="28" t="str">
        <f t="shared" si="16"/>
        <v/>
      </c>
      <c r="BK2090" s="28" t="str">
        <f t="shared" si="17"/>
        <v/>
      </c>
      <c r="BL2090" s="2" t="s">
        <v>1467</v>
      </c>
      <c r="BM2090" s="2" t="s">
        <v>98</v>
      </c>
      <c r="BU2090" s="50" t="s">
        <v>20266</v>
      </c>
      <c r="BV2090" s="12"/>
      <c r="BW2090" s="50"/>
      <c r="BX2090" s="50" t="s">
        <v>20267</v>
      </c>
      <c r="BY2090" s="42" t="str">
        <f t="shared" si="18"/>
        <v>Gender - Male;;Burmantofts;Richmond Hill;Gipton;Harehills;Killingbeck;Seacroft;</v>
      </c>
      <c r="BZ2090" s="72"/>
    </row>
    <row r="2091" spans="1:78" ht="15">
      <c r="A2091" s="16" t="s">
        <v>51</v>
      </c>
      <c r="B2091" s="28">
        <f>VLOOKUP(A2091,Organisations!$A$2:$B$7,2,FALSE)</f>
        <v>4</v>
      </c>
      <c r="C2091" s="16" t="s">
        <v>13888</v>
      </c>
      <c r="D2091" s="16" t="s">
        <v>13889</v>
      </c>
      <c r="E2091" s="28" t="str">
        <f t="shared" si="0"/>
        <v>We are a female only uniformed organisation with the central theme of a Promise made by all members. Life skills, advent</v>
      </c>
      <c r="F2091" s="16" t="s">
        <v>13891</v>
      </c>
      <c r="G2091" s="16" t="s">
        <v>68</v>
      </c>
      <c r="H2091" s="17"/>
      <c r="K2091" s="59"/>
      <c r="L2091" s="16" t="s">
        <v>13892</v>
      </c>
      <c r="M2091" s="28" t="str">
        <f t="shared" ref="M2091:Q2091" si="12547">IFERROR(IF(FIND(M$1,$F2091)&gt;1,"Age - Children",""),"")</f>
        <v/>
      </c>
      <c r="N2091" s="28" t="str">
        <f t="shared" si="12547"/>
        <v/>
      </c>
      <c r="O2091" s="28" t="str">
        <f t="shared" si="12547"/>
        <v/>
      </c>
      <c r="P2091" s="28" t="str">
        <f t="shared" si="12547"/>
        <v/>
      </c>
      <c r="Q2091" s="28" t="str">
        <f t="shared" si="12547"/>
        <v/>
      </c>
      <c r="R2091" s="28" t="str">
        <f t="shared" ref="R2091:T2091" si="12548">IFERROR(IF(FIND(R$1,$F2091)&gt;1,"Age - Elderly",""),"")</f>
        <v/>
      </c>
      <c r="S2091" s="28" t="str">
        <f t="shared" si="12548"/>
        <v/>
      </c>
      <c r="T2091" s="28" t="str">
        <f t="shared" si="12548"/>
        <v/>
      </c>
      <c r="U2091" s="28" t="str">
        <f t="shared" si="3"/>
        <v/>
      </c>
      <c r="V2091" s="28" t="str">
        <f t="shared" si="4"/>
        <v/>
      </c>
      <c r="X2091" s="28" t="str">
        <f t="shared" si="5"/>
        <v>Gender - Male</v>
      </c>
      <c r="Y2091" s="28" t="str">
        <f t="shared" si="6"/>
        <v>Gender - Female</v>
      </c>
      <c r="Z2091" s="28" t="str">
        <f t="shared" si="7"/>
        <v/>
      </c>
      <c r="AB2091" s="28" t="str">
        <f t="shared" si="8"/>
        <v>Gender - Male</v>
      </c>
      <c r="AD2091" s="28" t="str">
        <f t="shared" si="9"/>
        <v>Gender - Male;Gender - Female;Gender - Male;</v>
      </c>
      <c r="AG2091" s="28" t="str">
        <f t="shared" ref="AG2091:AL2091" si="12549">IFERROR(IF(FIND(AG$1,$F2091)&gt;1,AG$1,""),"")</f>
        <v/>
      </c>
      <c r="AH2091" s="28" t="str">
        <f t="shared" si="12549"/>
        <v/>
      </c>
      <c r="AI2091" s="28" t="str">
        <f t="shared" si="12549"/>
        <v/>
      </c>
      <c r="AJ2091" s="28" t="str">
        <f t="shared" si="12549"/>
        <v/>
      </c>
      <c r="AK2091" s="28" t="str">
        <f t="shared" si="12549"/>
        <v/>
      </c>
      <c r="AL2091" s="28" t="str">
        <f t="shared" si="12549"/>
        <v/>
      </c>
      <c r="AM2091" s="28" t="str">
        <f t="shared" si="11"/>
        <v/>
      </c>
      <c r="AN2091" s="28" t="str">
        <f t="shared" ref="AN2091:AQ2091" si="12550">IFERROR(IF(FIND(AN$1,$F2091)&gt;1,"Status - LGBT",""),"")</f>
        <v/>
      </c>
      <c r="AO2091" s="28" t="str">
        <f t="shared" si="12550"/>
        <v/>
      </c>
      <c r="AP2091" s="28" t="str">
        <f t="shared" si="12550"/>
        <v/>
      </c>
      <c r="AQ2091" s="28" t="str">
        <f t="shared" si="12550"/>
        <v/>
      </c>
      <c r="AR2091" s="28" t="str">
        <f t="shared" ref="AR2091:AV2091" si="12551">IFERROR(IF(FIND(AR$1,$F2091)&gt;1,"BME",""),"")</f>
        <v/>
      </c>
      <c r="AS2091" s="28" t="str">
        <f t="shared" si="12551"/>
        <v/>
      </c>
      <c r="AT2091" s="28" t="str">
        <f t="shared" si="12551"/>
        <v/>
      </c>
      <c r="AU2091" s="28" t="str">
        <f t="shared" si="12551"/>
        <v/>
      </c>
      <c r="AV2091" s="28" t="str">
        <f t="shared" si="12551"/>
        <v/>
      </c>
      <c r="AW2091" s="28" t="str">
        <f t="shared" ref="AW2091:BC2091" si="12552">IFERROR(IF(FIND(AW$1,$F2091)&gt;1,AW$1,""),"")</f>
        <v/>
      </c>
      <c r="AX2091" s="28" t="str">
        <f t="shared" si="12552"/>
        <v/>
      </c>
      <c r="AY2091" s="28" t="str">
        <f t="shared" si="12552"/>
        <v/>
      </c>
      <c r="AZ2091" s="28" t="str">
        <f t="shared" si="12552"/>
        <v/>
      </c>
      <c r="BA2091" s="28" t="str">
        <f t="shared" si="12552"/>
        <v/>
      </c>
      <c r="BB2091" s="28" t="str">
        <f t="shared" si="12552"/>
        <v/>
      </c>
      <c r="BC2091" s="28" t="str">
        <f t="shared" si="12552"/>
        <v/>
      </c>
      <c r="BD2091" s="28" t="str">
        <f t="shared" si="15"/>
        <v/>
      </c>
      <c r="BG2091" s="2" t="s">
        <v>13893</v>
      </c>
      <c r="BJ2091" s="28" t="str">
        <f t="shared" si="16"/>
        <v/>
      </c>
      <c r="BK2091" s="28" t="str">
        <f t="shared" si="17"/>
        <v/>
      </c>
      <c r="BL2091" s="2" t="s">
        <v>20268</v>
      </c>
      <c r="BM2091" s="2" t="s">
        <v>98</v>
      </c>
      <c r="BU2091" s="47" t="s">
        <v>637</v>
      </c>
      <c r="BV2091" s="18"/>
      <c r="BW2091" s="47"/>
      <c r="BX2091" s="47" t="s">
        <v>20269</v>
      </c>
      <c r="BY2091" s="42" t="str">
        <f t="shared" si="18"/>
        <v>Gender - Male;Gender - Female;Gender - Male;;Alwoodley;</v>
      </c>
      <c r="BZ2091" s="73"/>
    </row>
    <row r="2092" spans="1:78" ht="15">
      <c r="A2092" s="10" t="s">
        <v>51</v>
      </c>
      <c r="B2092" s="28">
        <f>VLOOKUP(A2092,Organisations!$A$2:$B$7,2,FALSE)</f>
        <v>4</v>
      </c>
      <c r="C2092" s="10" t="s">
        <v>13894</v>
      </c>
      <c r="D2092" s="10" t="s">
        <v>13895</v>
      </c>
      <c r="E2092" s="28" t="str">
        <f t="shared" si="0"/>
        <v>Girls Brigade is a Christian youth organisation for girls age 4 to 18 years. Meetings are held in various locations in L</v>
      </c>
      <c r="F2092" s="10" t="s">
        <v>13897</v>
      </c>
      <c r="G2092" s="10" t="s">
        <v>68</v>
      </c>
      <c r="H2092" s="11"/>
      <c r="K2092" s="30" t="s">
        <v>13898</v>
      </c>
      <c r="L2092" s="10" t="s">
        <v>13899</v>
      </c>
      <c r="M2092" s="28" t="str">
        <f t="shared" ref="M2092:Q2092" si="12553">IFERROR(IF(FIND(M$1,$F2092)&gt;1,"Age - Children",""),"")</f>
        <v/>
      </c>
      <c r="N2092" s="28" t="str">
        <f t="shared" si="12553"/>
        <v/>
      </c>
      <c r="O2092" s="28" t="str">
        <f t="shared" si="12553"/>
        <v/>
      </c>
      <c r="P2092" s="28" t="str">
        <f t="shared" si="12553"/>
        <v/>
      </c>
      <c r="Q2092" s="28" t="str">
        <f t="shared" si="12553"/>
        <v>Age - Children</v>
      </c>
      <c r="R2092" s="28" t="str">
        <f t="shared" ref="R2092:T2092" si="12554">IFERROR(IF(FIND(R$1,$F2092)&gt;1,"Age - Elderly",""),"")</f>
        <v/>
      </c>
      <c r="S2092" s="28" t="str">
        <f t="shared" si="12554"/>
        <v/>
      </c>
      <c r="T2092" s="28" t="str">
        <f t="shared" si="12554"/>
        <v/>
      </c>
      <c r="U2092" s="28" t="str">
        <f t="shared" si="3"/>
        <v>Age - Children;</v>
      </c>
      <c r="V2092" s="28" t="str">
        <f t="shared" si="4"/>
        <v/>
      </c>
      <c r="X2092" s="28" t="str">
        <f t="shared" si="5"/>
        <v/>
      </c>
      <c r="Y2092" s="28" t="str">
        <f t="shared" si="6"/>
        <v/>
      </c>
      <c r="Z2092" s="28" t="str">
        <f t="shared" si="7"/>
        <v/>
      </c>
      <c r="AB2092" s="28" t="str">
        <f t="shared" si="8"/>
        <v/>
      </c>
      <c r="AD2092" s="28" t="str">
        <f t="shared" si="9"/>
        <v/>
      </c>
      <c r="AG2092" s="28" t="str">
        <f t="shared" ref="AG2092:AL2092" si="12555">IFERROR(IF(FIND(AG$1,$F2092)&gt;1,AG$1,""),"")</f>
        <v/>
      </c>
      <c r="AH2092" s="28" t="str">
        <f t="shared" si="12555"/>
        <v/>
      </c>
      <c r="AI2092" s="28" t="str">
        <f t="shared" si="12555"/>
        <v/>
      </c>
      <c r="AJ2092" s="28" t="str">
        <f t="shared" si="12555"/>
        <v/>
      </c>
      <c r="AK2092" s="28" t="str">
        <f t="shared" si="12555"/>
        <v/>
      </c>
      <c r="AL2092" s="28" t="str">
        <f t="shared" si="12555"/>
        <v/>
      </c>
      <c r="AM2092" s="28" t="str">
        <f t="shared" si="11"/>
        <v/>
      </c>
      <c r="AN2092" s="28" t="str">
        <f t="shared" ref="AN2092:AQ2092" si="12556">IFERROR(IF(FIND(AN$1,$F2092)&gt;1,"Status - LGBT",""),"")</f>
        <v/>
      </c>
      <c r="AO2092" s="28" t="str">
        <f t="shared" si="12556"/>
        <v/>
      </c>
      <c r="AP2092" s="28" t="str">
        <f t="shared" si="12556"/>
        <v/>
      </c>
      <c r="AQ2092" s="28" t="str">
        <f t="shared" si="12556"/>
        <v/>
      </c>
      <c r="AR2092" s="28" t="str">
        <f t="shared" ref="AR2092:AV2092" si="12557">IFERROR(IF(FIND(AR$1,$F2092)&gt;1,"BME",""),"")</f>
        <v/>
      </c>
      <c r="AS2092" s="28" t="str">
        <f t="shared" si="12557"/>
        <v/>
      </c>
      <c r="AT2092" s="28" t="str">
        <f t="shared" si="12557"/>
        <v/>
      </c>
      <c r="AU2092" s="28" t="str">
        <f t="shared" si="12557"/>
        <v/>
      </c>
      <c r="AV2092" s="28" t="str">
        <f t="shared" si="12557"/>
        <v/>
      </c>
      <c r="AW2092" s="28" t="str">
        <f t="shared" ref="AW2092:BC2092" si="12558">IFERROR(IF(FIND(AW$1,$F2092)&gt;1,AW$1,""),"")</f>
        <v/>
      </c>
      <c r="AX2092" s="28" t="str">
        <f t="shared" si="12558"/>
        <v/>
      </c>
      <c r="AY2092" s="28" t="str">
        <f t="shared" si="12558"/>
        <v/>
      </c>
      <c r="AZ2092" s="28" t="str">
        <f t="shared" si="12558"/>
        <v/>
      </c>
      <c r="BA2092" s="28" t="str">
        <f t="shared" si="12558"/>
        <v/>
      </c>
      <c r="BB2092" s="28" t="str">
        <f t="shared" si="12558"/>
        <v/>
      </c>
      <c r="BC2092" s="28" t="str">
        <f t="shared" si="12558"/>
        <v/>
      </c>
      <c r="BD2092" s="28" t="str">
        <f t="shared" si="15"/>
        <v/>
      </c>
      <c r="BG2092" s="2" t="s">
        <v>13900</v>
      </c>
      <c r="BJ2092" s="28" t="str">
        <f t="shared" si="16"/>
        <v/>
      </c>
      <c r="BK2092" s="28" t="str">
        <f t="shared" si="17"/>
        <v/>
      </c>
      <c r="BL2092" s="2" t="s">
        <v>20270</v>
      </c>
      <c r="BM2092" s="2" t="s">
        <v>98</v>
      </c>
      <c r="BU2092" s="50" t="s">
        <v>19850</v>
      </c>
      <c r="BV2092" s="12"/>
      <c r="BW2092" s="50"/>
      <c r="BX2092" s="50" t="s">
        <v>20271</v>
      </c>
      <c r="BY2092" s="42" t="str">
        <f t="shared" si="18"/>
        <v>Age - Children;;Leeds;Hyde Park;Woodhouse;Headingley;</v>
      </c>
      <c r="BZ2092" s="72"/>
    </row>
    <row r="2093" spans="1:78" ht="15">
      <c r="A2093" s="16" t="s">
        <v>51</v>
      </c>
      <c r="B2093" s="28">
        <f>VLOOKUP(A2093,Organisations!$A$2:$B$7,2,FALSE)</f>
        <v>4</v>
      </c>
      <c r="C2093" s="16" t="s">
        <v>13902</v>
      </c>
      <c r="D2093" s="16" t="s">
        <v>13903</v>
      </c>
      <c r="E2093" s="28" t="str">
        <f t="shared" si="0"/>
        <v>Gledhow Valley Conservation Area Group aims to enhance and protect the wonderful built heritage of the Gledhow Valley Co</v>
      </c>
      <c r="F2093" s="16" t="s">
        <v>13905</v>
      </c>
      <c r="G2093" s="16" t="s">
        <v>68</v>
      </c>
      <c r="H2093" s="17"/>
      <c r="K2093" s="59"/>
      <c r="L2093" s="16" t="s">
        <v>13906</v>
      </c>
      <c r="M2093" s="28" t="str">
        <f t="shared" ref="M2093:Q2093" si="12559">IFERROR(IF(FIND(M$1,$F2093)&gt;1,"Age - Children",""),"")</f>
        <v/>
      </c>
      <c r="N2093" s="28" t="str">
        <f t="shared" si="12559"/>
        <v/>
      </c>
      <c r="O2093" s="28" t="str">
        <f t="shared" si="12559"/>
        <v/>
      </c>
      <c r="P2093" s="28" t="str">
        <f t="shared" si="12559"/>
        <v/>
      </c>
      <c r="Q2093" s="28" t="str">
        <f t="shared" si="12559"/>
        <v/>
      </c>
      <c r="R2093" s="28" t="str">
        <f t="shared" ref="R2093:T2093" si="12560">IFERROR(IF(FIND(R$1,$F2093)&gt;1,"Age - Elderly",""),"")</f>
        <v/>
      </c>
      <c r="S2093" s="28" t="str">
        <f t="shared" si="12560"/>
        <v/>
      </c>
      <c r="T2093" s="28" t="str">
        <f t="shared" si="12560"/>
        <v/>
      </c>
      <c r="U2093" s="28" t="str">
        <f t="shared" si="3"/>
        <v/>
      </c>
      <c r="V2093" s="28" t="str">
        <f t="shared" si="4"/>
        <v/>
      </c>
      <c r="X2093" s="28" t="str">
        <f t="shared" si="5"/>
        <v/>
      </c>
      <c r="Y2093" s="28" t="str">
        <f t="shared" si="6"/>
        <v/>
      </c>
      <c r="Z2093" s="28" t="str">
        <f t="shared" si="7"/>
        <v/>
      </c>
      <c r="AB2093" s="28" t="str">
        <f t="shared" si="8"/>
        <v/>
      </c>
      <c r="AD2093" s="28" t="str">
        <f t="shared" si="9"/>
        <v/>
      </c>
      <c r="AG2093" s="28" t="str">
        <f t="shared" ref="AG2093:AL2093" si="12561">IFERROR(IF(FIND(AG$1,$F2093)&gt;1,AG$1,""),"")</f>
        <v/>
      </c>
      <c r="AH2093" s="28" t="str">
        <f t="shared" si="12561"/>
        <v/>
      </c>
      <c r="AI2093" s="28" t="str">
        <f t="shared" si="12561"/>
        <v/>
      </c>
      <c r="AJ2093" s="28" t="str">
        <f t="shared" si="12561"/>
        <v/>
      </c>
      <c r="AK2093" s="28" t="str">
        <f t="shared" si="12561"/>
        <v/>
      </c>
      <c r="AL2093" s="28" t="str">
        <f t="shared" si="12561"/>
        <v/>
      </c>
      <c r="AM2093" s="28" t="str">
        <f t="shared" si="11"/>
        <v/>
      </c>
      <c r="AN2093" s="28" t="str">
        <f t="shared" ref="AN2093:AQ2093" si="12562">IFERROR(IF(FIND(AN$1,$F2093)&gt;1,"Status - LGBT",""),"")</f>
        <v/>
      </c>
      <c r="AO2093" s="28" t="str">
        <f t="shared" si="12562"/>
        <v/>
      </c>
      <c r="AP2093" s="28" t="str">
        <f t="shared" si="12562"/>
        <v/>
      </c>
      <c r="AQ2093" s="28" t="str">
        <f t="shared" si="12562"/>
        <v/>
      </c>
      <c r="AR2093" s="28" t="str">
        <f t="shared" ref="AR2093:AV2093" si="12563">IFERROR(IF(FIND(AR$1,$F2093)&gt;1,"BME",""),"")</f>
        <v/>
      </c>
      <c r="AS2093" s="28" t="str">
        <f t="shared" si="12563"/>
        <v/>
      </c>
      <c r="AT2093" s="28" t="str">
        <f t="shared" si="12563"/>
        <v/>
      </c>
      <c r="AU2093" s="28" t="str">
        <f t="shared" si="12563"/>
        <v/>
      </c>
      <c r="AV2093" s="28" t="str">
        <f t="shared" si="12563"/>
        <v/>
      </c>
      <c r="AW2093" s="28" t="str">
        <f t="shared" ref="AW2093:BC2093" si="12564">IFERROR(IF(FIND(AW$1,$F2093)&gt;1,AW$1,""),"")</f>
        <v/>
      </c>
      <c r="AX2093" s="28" t="str">
        <f t="shared" si="12564"/>
        <v/>
      </c>
      <c r="AY2093" s="28" t="str">
        <f t="shared" si="12564"/>
        <v/>
      </c>
      <c r="AZ2093" s="28" t="str">
        <f t="shared" si="12564"/>
        <v/>
      </c>
      <c r="BA2093" s="28" t="str">
        <f t="shared" si="12564"/>
        <v/>
      </c>
      <c r="BB2093" s="28" t="str">
        <f t="shared" si="12564"/>
        <v/>
      </c>
      <c r="BC2093" s="28" t="str">
        <f t="shared" si="12564"/>
        <v/>
      </c>
      <c r="BD2093" s="28" t="str">
        <f t="shared" si="15"/>
        <v/>
      </c>
      <c r="BG2093" s="2" t="s">
        <v>13907</v>
      </c>
      <c r="BJ2093" s="28" t="str">
        <f t="shared" si="16"/>
        <v/>
      </c>
      <c r="BK2093" s="28" t="str">
        <f t="shared" si="17"/>
        <v/>
      </c>
      <c r="BL2093" s="2" t="s">
        <v>20272</v>
      </c>
      <c r="BM2093" s="2" t="s">
        <v>98</v>
      </c>
      <c r="BU2093" s="47" t="s">
        <v>20273</v>
      </c>
      <c r="BV2093" s="18"/>
      <c r="BW2093" s="47"/>
      <c r="BX2093" s="47" t="s">
        <v>145</v>
      </c>
      <c r="BY2093" s="42" t="str">
        <f t="shared" si="18"/>
        <v>Chapel Allerton;Gipton;Harehills;</v>
      </c>
      <c r="BZ2093" s="73"/>
    </row>
    <row r="2094" spans="1:78" ht="15">
      <c r="A2094" s="10" t="s">
        <v>51</v>
      </c>
      <c r="B2094" s="28">
        <f>VLOOKUP(A2094,Organisations!$A$2:$B$7,2,FALSE)</f>
        <v>4</v>
      </c>
      <c r="C2094" s="10" t="s">
        <v>13908</v>
      </c>
      <c r="D2094" s="10" t="s">
        <v>13909</v>
      </c>
      <c r="E2094" s="28" t="str">
        <f t="shared" si="0"/>
        <v>Services, Spiritual Healing, Discussion Group, Workshops, and Demonstrations of a spiritual nature.</v>
      </c>
      <c r="F2094" s="10" t="s">
        <v>13910</v>
      </c>
      <c r="G2094" s="10" t="s">
        <v>68</v>
      </c>
      <c r="H2094" s="11"/>
      <c r="K2094" s="30" t="s">
        <v>13911</v>
      </c>
      <c r="L2094" s="12"/>
      <c r="M2094" s="28" t="str">
        <f t="shared" ref="M2094:Q2094" si="12565">IFERROR(IF(FIND(M$1,$F2094)&gt;1,"Age - Children",""),"")</f>
        <v/>
      </c>
      <c r="N2094" s="28" t="str">
        <f t="shared" si="12565"/>
        <v/>
      </c>
      <c r="O2094" s="28" t="str">
        <f t="shared" si="12565"/>
        <v/>
      </c>
      <c r="P2094" s="28" t="str">
        <f t="shared" si="12565"/>
        <v/>
      </c>
      <c r="Q2094" s="28" t="str">
        <f t="shared" si="12565"/>
        <v/>
      </c>
      <c r="R2094" s="28" t="str">
        <f t="shared" ref="R2094:T2094" si="12566">IFERROR(IF(FIND(R$1,$F2094)&gt;1,"Age - Elderly",""),"")</f>
        <v/>
      </c>
      <c r="S2094" s="28" t="str">
        <f t="shared" si="12566"/>
        <v/>
      </c>
      <c r="T2094" s="28" t="str">
        <f t="shared" si="12566"/>
        <v/>
      </c>
      <c r="U2094" s="28" t="str">
        <f t="shared" si="3"/>
        <v/>
      </c>
      <c r="V2094" s="28" t="str">
        <f t="shared" si="4"/>
        <v/>
      </c>
      <c r="X2094" s="28" t="str">
        <f t="shared" si="5"/>
        <v/>
      </c>
      <c r="Y2094" s="28" t="str">
        <f t="shared" si="6"/>
        <v/>
      </c>
      <c r="Z2094" s="28" t="str">
        <f t="shared" si="7"/>
        <v/>
      </c>
      <c r="AB2094" s="28" t="str">
        <f t="shared" si="8"/>
        <v/>
      </c>
      <c r="AD2094" s="28" t="str">
        <f t="shared" si="9"/>
        <v/>
      </c>
      <c r="AG2094" s="28" t="str">
        <f t="shared" ref="AG2094:AL2094" si="12567">IFERROR(IF(FIND(AG$1,$F2094)&gt;1,AG$1,""),"")</f>
        <v/>
      </c>
      <c r="AH2094" s="28" t="str">
        <f t="shared" si="12567"/>
        <v/>
      </c>
      <c r="AI2094" s="28" t="str">
        <f t="shared" si="12567"/>
        <v/>
      </c>
      <c r="AJ2094" s="28" t="str">
        <f t="shared" si="12567"/>
        <v/>
      </c>
      <c r="AK2094" s="28" t="str">
        <f t="shared" si="12567"/>
        <v/>
      </c>
      <c r="AL2094" s="28" t="str">
        <f t="shared" si="12567"/>
        <v/>
      </c>
      <c r="AM2094" s="28" t="str">
        <f t="shared" si="11"/>
        <v/>
      </c>
      <c r="AN2094" s="28" t="str">
        <f t="shared" ref="AN2094:AQ2094" si="12568">IFERROR(IF(FIND(AN$1,$F2094)&gt;1,"Status - LGBT",""),"")</f>
        <v/>
      </c>
      <c r="AO2094" s="28" t="str">
        <f t="shared" si="12568"/>
        <v/>
      </c>
      <c r="AP2094" s="28" t="str">
        <f t="shared" si="12568"/>
        <v/>
      </c>
      <c r="AQ2094" s="28" t="str">
        <f t="shared" si="12568"/>
        <v/>
      </c>
      <c r="AR2094" s="28" t="str">
        <f t="shared" ref="AR2094:AV2094" si="12569">IFERROR(IF(FIND(AR$1,$F2094)&gt;1,"BME",""),"")</f>
        <v/>
      </c>
      <c r="AS2094" s="28" t="str">
        <f t="shared" si="12569"/>
        <v/>
      </c>
      <c r="AT2094" s="28" t="str">
        <f t="shared" si="12569"/>
        <v/>
      </c>
      <c r="AU2094" s="28" t="str">
        <f t="shared" si="12569"/>
        <v/>
      </c>
      <c r="AV2094" s="28" t="str">
        <f t="shared" si="12569"/>
        <v/>
      </c>
      <c r="AW2094" s="28" t="str">
        <f t="shared" ref="AW2094:BC2094" si="12570">IFERROR(IF(FIND(AW$1,$F2094)&gt;1,AW$1,""),"")</f>
        <v/>
      </c>
      <c r="AX2094" s="28" t="str">
        <f t="shared" si="12570"/>
        <v/>
      </c>
      <c r="AY2094" s="28" t="str">
        <f t="shared" si="12570"/>
        <v/>
      </c>
      <c r="AZ2094" s="28" t="str">
        <f t="shared" si="12570"/>
        <v/>
      </c>
      <c r="BA2094" s="28" t="str">
        <f t="shared" si="12570"/>
        <v/>
      </c>
      <c r="BB2094" s="28" t="str">
        <f t="shared" si="12570"/>
        <v/>
      </c>
      <c r="BC2094" s="28" t="str">
        <f t="shared" si="12570"/>
        <v/>
      </c>
      <c r="BD2094" s="28" t="str">
        <f t="shared" si="15"/>
        <v/>
      </c>
      <c r="BG2094" s="2" t="s">
        <v>13912</v>
      </c>
      <c r="BJ2094" s="28" t="str">
        <f t="shared" si="16"/>
        <v/>
      </c>
      <c r="BK2094" s="28" t="str">
        <f t="shared" si="17"/>
        <v/>
      </c>
      <c r="BL2094" s="2" t="s">
        <v>20274</v>
      </c>
      <c r="BM2094" s="2" t="s">
        <v>98</v>
      </c>
      <c r="BU2094" s="12"/>
      <c r="BV2094" s="12"/>
      <c r="BW2094" s="50"/>
      <c r="BX2094" s="50" t="s">
        <v>19860</v>
      </c>
      <c r="BY2094" s="42" t="str">
        <f t="shared" si="18"/>
        <v/>
      </c>
      <c r="BZ2094" s="72"/>
    </row>
    <row r="2095" spans="1:78" ht="15">
      <c r="A2095" s="16" t="s">
        <v>51</v>
      </c>
      <c r="B2095" s="28">
        <f>VLOOKUP(A2095,Organisations!$A$2:$B$7,2,FALSE)</f>
        <v>4</v>
      </c>
      <c r="C2095" s="16" t="s">
        <v>13914</v>
      </c>
      <c r="D2095" s="16" t="s">
        <v>13915</v>
      </c>
      <c r="E2095" s="28" t="str">
        <f t="shared" si="0"/>
        <v>The Greek Orthodox Community of Leeds aims to preserve the Greek Orthodox Faith and the Greek Language, customs, traditi</v>
      </c>
      <c r="F2095" s="16" t="s">
        <v>13917</v>
      </c>
      <c r="G2095" s="16" t="s">
        <v>68</v>
      </c>
      <c r="H2095" s="54"/>
      <c r="K2095" s="26" t="s">
        <v>13918</v>
      </c>
      <c r="L2095" s="16" t="s">
        <v>13919</v>
      </c>
      <c r="M2095" s="28" t="str">
        <f t="shared" ref="M2095:Q2095" si="12571">IFERROR(IF(FIND(M$1,$F2095)&gt;1,"Age - Children",""),"")</f>
        <v/>
      </c>
      <c r="N2095" s="28" t="str">
        <f t="shared" si="12571"/>
        <v/>
      </c>
      <c r="O2095" s="28" t="str">
        <f t="shared" si="12571"/>
        <v/>
      </c>
      <c r="P2095" s="28" t="str">
        <f t="shared" si="12571"/>
        <v/>
      </c>
      <c r="Q2095" s="28" t="str">
        <f t="shared" si="12571"/>
        <v/>
      </c>
      <c r="R2095" s="28" t="str">
        <f t="shared" ref="R2095:T2095" si="12572">IFERROR(IF(FIND(R$1,$F2095)&gt;1,"Age - Elderly",""),"")</f>
        <v/>
      </c>
      <c r="S2095" s="28" t="str">
        <f t="shared" si="12572"/>
        <v/>
      </c>
      <c r="T2095" s="28" t="str">
        <f t="shared" si="12572"/>
        <v/>
      </c>
      <c r="U2095" s="28" t="str">
        <f t="shared" si="3"/>
        <v/>
      </c>
      <c r="V2095" s="28" t="str">
        <f t="shared" si="4"/>
        <v/>
      </c>
      <c r="X2095" s="28" t="str">
        <f t="shared" si="5"/>
        <v/>
      </c>
      <c r="Y2095" s="28" t="str">
        <f t="shared" si="6"/>
        <v/>
      </c>
      <c r="Z2095" s="28" t="str">
        <f t="shared" si="7"/>
        <v/>
      </c>
      <c r="AB2095" s="28" t="str">
        <f t="shared" si="8"/>
        <v/>
      </c>
      <c r="AD2095" s="28" t="str">
        <f t="shared" si="9"/>
        <v/>
      </c>
      <c r="AG2095" s="28" t="str">
        <f t="shared" ref="AG2095:AL2095" si="12573">IFERROR(IF(FIND(AG$1,$F2095)&gt;1,AG$1,""),"")</f>
        <v/>
      </c>
      <c r="AH2095" s="28" t="str">
        <f t="shared" si="12573"/>
        <v/>
      </c>
      <c r="AI2095" s="28" t="str">
        <f t="shared" si="12573"/>
        <v/>
      </c>
      <c r="AJ2095" s="28" t="str">
        <f t="shared" si="12573"/>
        <v/>
      </c>
      <c r="AK2095" s="28" t="str">
        <f t="shared" si="12573"/>
        <v/>
      </c>
      <c r="AL2095" s="28" t="str">
        <f t="shared" si="12573"/>
        <v/>
      </c>
      <c r="AM2095" s="28" t="str">
        <f t="shared" si="11"/>
        <v/>
      </c>
      <c r="AN2095" s="28" t="str">
        <f t="shared" ref="AN2095:AQ2095" si="12574">IFERROR(IF(FIND(AN$1,$F2095)&gt;1,"Status - LGBT",""),"")</f>
        <v/>
      </c>
      <c r="AO2095" s="28" t="str">
        <f t="shared" si="12574"/>
        <v/>
      </c>
      <c r="AP2095" s="28" t="str">
        <f t="shared" si="12574"/>
        <v/>
      </c>
      <c r="AQ2095" s="28" t="str">
        <f t="shared" si="12574"/>
        <v/>
      </c>
      <c r="AR2095" s="28" t="str">
        <f t="shared" ref="AR2095:AV2095" si="12575">IFERROR(IF(FIND(AR$1,$F2095)&gt;1,"BME",""),"")</f>
        <v/>
      </c>
      <c r="AS2095" s="28" t="str">
        <f t="shared" si="12575"/>
        <v/>
      </c>
      <c r="AT2095" s="28" t="str">
        <f t="shared" si="12575"/>
        <v/>
      </c>
      <c r="AU2095" s="28" t="str">
        <f t="shared" si="12575"/>
        <v/>
      </c>
      <c r="AV2095" s="28" t="str">
        <f t="shared" si="12575"/>
        <v/>
      </c>
      <c r="AW2095" s="28" t="str">
        <f t="shared" ref="AW2095:BC2095" si="12576">IFERROR(IF(FIND(AW$1,$F2095)&gt;1,AW$1,""),"")</f>
        <v/>
      </c>
      <c r="AX2095" s="28" t="str">
        <f t="shared" si="12576"/>
        <v/>
      </c>
      <c r="AY2095" s="28" t="str">
        <f t="shared" si="12576"/>
        <v/>
      </c>
      <c r="AZ2095" s="28" t="str">
        <f t="shared" si="12576"/>
        <v/>
      </c>
      <c r="BA2095" s="28" t="str">
        <f t="shared" si="12576"/>
        <v/>
      </c>
      <c r="BB2095" s="28" t="str">
        <f t="shared" si="12576"/>
        <v/>
      </c>
      <c r="BC2095" s="28" t="str">
        <f t="shared" si="12576"/>
        <v/>
      </c>
      <c r="BD2095" s="28" t="str">
        <f t="shared" si="15"/>
        <v/>
      </c>
      <c r="BG2095" s="2" t="s">
        <v>13920</v>
      </c>
      <c r="BJ2095" s="28" t="str">
        <f t="shared" si="16"/>
        <v/>
      </c>
      <c r="BK2095" s="28" t="str">
        <f t="shared" si="17"/>
        <v/>
      </c>
      <c r="BL2095" s="2" t="s">
        <v>20275</v>
      </c>
      <c r="BM2095" s="2" t="s">
        <v>98</v>
      </c>
      <c r="BO2095" s="2" t="s">
        <v>2863</v>
      </c>
      <c r="BU2095" s="47" t="s">
        <v>20058</v>
      </c>
      <c r="BV2095" s="18"/>
      <c r="BW2095" s="47"/>
      <c r="BX2095" s="47" t="s">
        <v>19860</v>
      </c>
      <c r="BY2095" s="42" t="str">
        <f t="shared" si="18"/>
        <v>Leeds;Roundhay;</v>
      </c>
      <c r="BZ2095" s="73"/>
    </row>
    <row r="2096" spans="1:78" ht="15">
      <c r="A2096" s="10" t="s">
        <v>51</v>
      </c>
      <c r="B2096" s="28">
        <f>VLOOKUP(A2096,Organisations!$A$2:$B$7,2,FALSE)</f>
        <v>4</v>
      </c>
      <c r="C2096" s="10" t="s">
        <v>13922</v>
      </c>
      <c r="D2096" s="10" t="s">
        <v>13923</v>
      </c>
      <c r="E2096" s="28" t="str">
        <f t="shared" si="0"/>
        <v>The association maintains and manages the 'Centre' to provide rooms and facilities for hire for activities in the intere</v>
      </c>
      <c r="F2096" s="10" t="s">
        <v>13925</v>
      </c>
      <c r="G2096" s="10" t="s">
        <v>68</v>
      </c>
      <c r="H2096" s="11"/>
      <c r="K2096" s="30" t="s">
        <v>13926</v>
      </c>
      <c r="L2096" s="10" t="s">
        <v>13927</v>
      </c>
      <c r="M2096" s="28" t="str">
        <f t="shared" ref="M2096:Q2096" si="12577">IFERROR(IF(FIND(M$1,$F2096)&gt;1,"Age - Children",""),"")</f>
        <v/>
      </c>
      <c r="N2096" s="28" t="str">
        <f t="shared" si="12577"/>
        <v/>
      </c>
      <c r="O2096" s="28" t="str">
        <f t="shared" si="12577"/>
        <v/>
      </c>
      <c r="P2096" s="28" t="str">
        <f t="shared" si="12577"/>
        <v/>
      </c>
      <c r="Q2096" s="28" t="str">
        <f t="shared" si="12577"/>
        <v/>
      </c>
      <c r="R2096" s="28" t="str">
        <f t="shared" ref="R2096:T2096" si="12578">IFERROR(IF(FIND(R$1,$F2096)&gt;1,"Age - Elderly",""),"")</f>
        <v/>
      </c>
      <c r="S2096" s="28" t="str">
        <f t="shared" si="12578"/>
        <v/>
      </c>
      <c r="T2096" s="28" t="str">
        <f t="shared" si="12578"/>
        <v/>
      </c>
      <c r="U2096" s="28" t="str">
        <f t="shared" si="3"/>
        <v/>
      </c>
      <c r="V2096" s="28" t="str">
        <f t="shared" si="4"/>
        <v/>
      </c>
      <c r="X2096" s="28" t="str">
        <f t="shared" si="5"/>
        <v/>
      </c>
      <c r="Y2096" s="28" t="str">
        <f t="shared" si="6"/>
        <v/>
      </c>
      <c r="Z2096" s="28" t="str">
        <f t="shared" si="7"/>
        <v/>
      </c>
      <c r="AB2096" s="28" t="str">
        <f t="shared" si="8"/>
        <v>Gender - Male</v>
      </c>
      <c r="AD2096" s="28" t="str">
        <f t="shared" si="9"/>
        <v>Gender - Male;</v>
      </c>
      <c r="AG2096" s="28" t="str">
        <f t="shared" ref="AG2096:AL2096" si="12579">IFERROR(IF(FIND(AG$1,$F2096)&gt;1,AG$1,""),"")</f>
        <v/>
      </c>
      <c r="AH2096" s="28" t="str">
        <f t="shared" si="12579"/>
        <v/>
      </c>
      <c r="AI2096" s="28" t="str">
        <f t="shared" si="12579"/>
        <v/>
      </c>
      <c r="AJ2096" s="28" t="str">
        <f t="shared" si="12579"/>
        <v/>
      </c>
      <c r="AK2096" s="28" t="str">
        <f t="shared" si="12579"/>
        <v/>
      </c>
      <c r="AL2096" s="28" t="str">
        <f t="shared" si="12579"/>
        <v/>
      </c>
      <c r="AM2096" s="28" t="str">
        <f t="shared" si="11"/>
        <v/>
      </c>
      <c r="AN2096" s="28" t="str">
        <f t="shared" ref="AN2096:AQ2096" si="12580">IFERROR(IF(FIND(AN$1,$F2096)&gt;1,"Status - LGBT",""),"")</f>
        <v/>
      </c>
      <c r="AO2096" s="28" t="str">
        <f t="shared" si="12580"/>
        <v/>
      </c>
      <c r="AP2096" s="28" t="str">
        <f t="shared" si="12580"/>
        <v/>
      </c>
      <c r="AQ2096" s="28" t="str">
        <f t="shared" si="12580"/>
        <v/>
      </c>
      <c r="AR2096" s="28" t="str">
        <f t="shared" ref="AR2096:AV2096" si="12581">IFERROR(IF(FIND(AR$1,$F2096)&gt;1,"BME",""),"")</f>
        <v/>
      </c>
      <c r="AS2096" s="28" t="str">
        <f t="shared" si="12581"/>
        <v/>
      </c>
      <c r="AT2096" s="28" t="str">
        <f t="shared" si="12581"/>
        <v/>
      </c>
      <c r="AU2096" s="28" t="str">
        <f t="shared" si="12581"/>
        <v/>
      </c>
      <c r="AV2096" s="28" t="str">
        <f t="shared" si="12581"/>
        <v/>
      </c>
      <c r="AW2096" s="28" t="str">
        <f t="shared" ref="AW2096:BC2096" si="12582">IFERROR(IF(FIND(AW$1,$F2096)&gt;1,AW$1,""),"")</f>
        <v/>
      </c>
      <c r="AX2096" s="28" t="str">
        <f t="shared" si="12582"/>
        <v/>
      </c>
      <c r="AY2096" s="28" t="str">
        <f t="shared" si="12582"/>
        <v/>
      </c>
      <c r="AZ2096" s="28" t="str">
        <f t="shared" si="12582"/>
        <v/>
      </c>
      <c r="BA2096" s="28" t="str">
        <f t="shared" si="12582"/>
        <v/>
      </c>
      <c r="BB2096" s="28" t="str">
        <f t="shared" si="12582"/>
        <v/>
      </c>
      <c r="BC2096" s="28" t="str">
        <f t="shared" si="12582"/>
        <v/>
      </c>
      <c r="BD2096" s="28" t="str">
        <f t="shared" si="15"/>
        <v/>
      </c>
      <c r="BG2096" s="2" t="s">
        <v>13928</v>
      </c>
      <c r="BJ2096" s="28" t="str">
        <f t="shared" si="16"/>
        <v/>
      </c>
      <c r="BK2096" s="28" t="str">
        <f t="shared" si="17"/>
        <v/>
      </c>
      <c r="BL2096" s="2" t="s">
        <v>20276</v>
      </c>
      <c r="BM2096" s="2" t="s">
        <v>98</v>
      </c>
      <c r="BU2096" s="50" t="s">
        <v>19821</v>
      </c>
      <c r="BV2096" s="12"/>
      <c r="BW2096" s="50"/>
      <c r="BX2096" s="50" t="s">
        <v>20136</v>
      </c>
      <c r="BY2096" s="42" t="str">
        <f t="shared" si="18"/>
        <v>Gender - Male;;Guiseley;Rawdon;</v>
      </c>
      <c r="BZ2096" s="72"/>
    </row>
    <row r="2097" spans="1:78" ht="15">
      <c r="A2097" s="16" t="s">
        <v>51</v>
      </c>
      <c r="B2097" s="28">
        <f>VLOOKUP(A2097,Organisations!$A$2:$B$7,2,FALSE)</f>
        <v>4</v>
      </c>
      <c r="C2097" s="16" t="s">
        <v>13930</v>
      </c>
      <c r="D2097" s="16" t="s">
        <v>13931</v>
      </c>
      <c r="E2097" s="28" t="str">
        <f t="shared" si="0"/>
        <v>The pre-school provides a secure, safe and happy place for children to play and learn. It helps give children the founda</v>
      </c>
      <c r="F2097" s="16" t="s">
        <v>13933</v>
      </c>
      <c r="G2097" s="16" t="s">
        <v>68</v>
      </c>
      <c r="H2097" s="17"/>
      <c r="K2097" s="26" t="s">
        <v>13934</v>
      </c>
      <c r="L2097" s="16" t="s">
        <v>13935</v>
      </c>
      <c r="M2097" s="28" t="str">
        <f t="shared" ref="M2097:Q2097" si="12583">IFERROR(IF(FIND(M$1,$F2097)&gt;1,"Age - Children",""),"")</f>
        <v>Age - Children</v>
      </c>
      <c r="N2097" s="28" t="str">
        <f t="shared" si="12583"/>
        <v/>
      </c>
      <c r="O2097" s="28" t="str">
        <f t="shared" si="12583"/>
        <v/>
      </c>
      <c r="P2097" s="28" t="str">
        <f t="shared" si="12583"/>
        <v/>
      </c>
      <c r="Q2097" s="28" t="str">
        <f t="shared" si="12583"/>
        <v/>
      </c>
      <c r="R2097" s="28" t="str">
        <f t="shared" ref="R2097:T2097" si="12584">IFERROR(IF(FIND(R$1,$F2097)&gt;1,"Age - Elderly",""),"")</f>
        <v/>
      </c>
      <c r="S2097" s="28" t="str">
        <f t="shared" si="12584"/>
        <v/>
      </c>
      <c r="T2097" s="28" t="str">
        <f t="shared" si="12584"/>
        <v/>
      </c>
      <c r="U2097" s="28" t="str">
        <f t="shared" si="3"/>
        <v>Age - Children;</v>
      </c>
      <c r="V2097" s="28" t="str">
        <f t="shared" si="4"/>
        <v/>
      </c>
      <c r="X2097" s="28" t="str">
        <f t="shared" si="5"/>
        <v/>
      </c>
      <c r="Y2097" s="28" t="str">
        <f t="shared" si="6"/>
        <v/>
      </c>
      <c r="Z2097" s="28" t="str">
        <f t="shared" si="7"/>
        <v/>
      </c>
      <c r="AB2097" s="28" t="str">
        <f t="shared" si="8"/>
        <v/>
      </c>
      <c r="AD2097" s="28" t="str">
        <f t="shared" si="9"/>
        <v/>
      </c>
      <c r="AG2097" s="28" t="str">
        <f t="shared" ref="AG2097:AL2097" si="12585">IFERROR(IF(FIND(AG$1,$F2097)&gt;1,AG$1,""),"")</f>
        <v/>
      </c>
      <c r="AH2097" s="28" t="str">
        <f t="shared" si="12585"/>
        <v/>
      </c>
      <c r="AI2097" s="28" t="str">
        <f t="shared" si="12585"/>
        <v/>
      </c>
      <c r="AJ2097" s="28" t="str">
        <f t="shared" si="12585"/>
        <v/>
      </c>
      <c r="AK2097" s="28" t="str">
        <f t="shared" si="12585"/>
        <v/>
      </c>
      <c r="AL2097" s="28" t="str">
        <f t="shared" si="12585"/>
        <v/>
      </c>
      <c r="AM2097" s="28" t="str">
        <f t="shared" si="11"/>
        <v/>
      </c>
      <c r="AN2097" s="28" t="str">
        <f t="shared" ref="AN2097:AQ2097" si="12586">IFERROR(IF(FIND(AN$1,$F2097)&gt;1,"Status - LGBT",""),"")</f>
        <v/>
      </c>
      <c r="AO2097" s="28" t="str">
        <f t="shared" si="12586"/>
        <v/>
      </c>
      <c r="AP2097" s="28" t="str">
        <f t="shared" si="12586"/>
        <v/>
      </c>
      <c r="AQ2097" s="28" t="str">
        <f t="shared" si="12586"/>
        <v/>
      </c>
      <c r="AR2097" s="28" t="str">
        <f t="shared" ref="AR2097:AV2097" si="12587">IFERROR(IF(FIND(AR$1,$F2097)&gt;1,"BME",""),"")</f>
        <v/>
      </c>
      <c r="AS2097" s="28" t="str">
        <f t="shared" si="12587"/>
        <v/>
      </c>
      <c r="AT2097" s="28" t="str">
        <f t="shared" si="12587"/>
        <v/>
      </c>
      <c r="AU2097" s="28" t="str">
        <f t="shared" si="12587"/>
        <v/>
      </c>
      <c r="AV2097" s="28" t="str">
        <f t="shared" si="12587"/>
        <v/>
      </c>
      <c r="AW2097" s="28" t="str">
        <f t="shared" ref="AW2097:BC2097" si="12588">IFERROR(IF(FIND(AW$1,$F2097)&gt;1,AW$1,""),"")</f>
        <v/>
      </c>
      <c r="AX2097" s="28" t="str">
        <f t="shared" si="12588"/>
        <v/>
      </c>
      <c r="AY2097" s="28" t="str">
        <f t="shared" si="12588"/>
        <v/>
      </c>
      <c r="AZ2097" s="28" t="str">
        <f t="shared" si="12588"/>
        <v/>
      </c>
      <c r="BA2097" s="28" t="str">
        <f t="shared" si="12588"/>
        <v/>
      </c>
      <c r="BB2097" s="28" t="str">
        <f t="shared" si="12588"/>
        <v/>
      </c>
      <c r="BC2097" s="28" t="str">
        <f t="shared" si="12588"/>
        <v/>
      </c>
      <c r="BD2097" s="28" t="str">
        <f t="shared" si="15"/>
        <v/>
      </c>
      <c r="BG2097" s="2" t="s">
        <v>13936</v>
      </c>
      <c r="BJ2097" s="28" t="str">
        <f t="shared" si="16"/>
        <v/>
      </c>
      <c r="BK2097" s="28" t="str">
        <f t="shared" si="17"/>
        <v/>
      </c>
      <c r="BL2097" s="2" t="s">
        <v>4137</v>
      </c>
      <c r="BM2097" s="2" t="s">
        <v>98</v>
      </c>
      <c r="BU2097" s="47" t="s">
        <v>19821</v>
      </c>
      <c r="BV2097" s="18"/>
      <c r="BW2097" s="47"/>
      <c r="BX2097" s="47" t="s">
        <v>20277</v>
      </c>
      <c r="BY2097" s="42" t="str">
        <f t="shared" si="18"/>
        <v>Age - Children;;Guiseley;Rawdon;</v>
      </c>
      <c r="BZ2097" s="73"/>
    </row>
    <row r="2098" spans="1:78" ht="15">
      <c r="A2098" s="10" t="s">
        <v>51</v>
      </c>
      <c r="B2098" s="28">
        <f>VLOOKUP(A2098,Organisations!$A$2:$B$7,2,FALSE)</f>
        <v>4</v>
      </c>
      <c r="C2098" s="10" t="s">
        <v>13938</v>
      </c>
      <c r="D2098" s="10" t="s">
        <v>13939</v>
      </c>
      <c r="E2098" s="28" t="str">
        <f t="shared" si="0"/>
        <v>Allotments, gardening, giving fresh vegetables and fruit.</v>
      </c>
      <c r="F2098" s="10" t="s">
        <v>13940</v>
      </c>
      <c r="G2098" s="10" t="s">
        <v>68</v>
      </c>
      <c r="H2098" s="11"/>
      <c r="K2098" s="30" t="s">
        <v>13941</v>
      </c>
      <c r="L2098" s="12"/>
      <c r="M2098" s="28" t="str">
        <f t="shared" ref="M2098:Q2098" si="12589">IFERROR(IF(FIND(M$1,$F2098)&gt;1,"Age - Children",""),"")</f>
        <v/>
      </c>
      <c r="N2098" s="28" t="str">
        <f t="shared" si="12589"/>
        <v/>
      </c>
      <c r="O2098" s="28" t="str">
        <f t="shared" si="12589"/>
        <v/>
      </c>
      <c r="P2098" s="28" t="str">
        <f t="shared" si="12589"/>
        <v/>
      </c>
      <c r="Q2098" s="28" t="str">
        <f t="shared" si="12589"/>
        <v/>
      </c>
      <c r="R2098" s="28" t="str">
        <f t="shared" ref="R2098:T2098" si="12590">IFERROR(IF(FIND(R$1,$F2098)&gt;1,"Age - Elderly",""),"")</f>
        <v/>
      </c>
      <c r="S2098" s="28" t="str">
        <f t="shared" si="12590"/>
        <v/>
      </c>
      <c r="T2098" s="28" t="str">
        <f t="shared" si="12590"/>
        <v/>
      </c>
      <c r="U2098" s="28" t="str">
        <f t="shared" si="3"/>
        <v/>
      </c>
      <c r="V2098" s="28" t="str">
        <f t="shared" si="4"/>
        <v/>
      </c>
      <c r="X2098" s="28" t="str">
        <f t="shared" si="5"/>
        <v/>
      </c>
      <c r="Y2098" s="28" t="str">
        <f t="shared" si="6"/>
        <v/>
      </c>
      <c r="Z2098" s="28" t="str">
        <f t="shared" si="7"/>
        <v>Gender - Male</v>
      </c>
      <c r="AB2098" s="28" t="str">
        <f t="shared" si="8"/>
        <v/>
      </c>
      <c r="AD2098" s="28" t="str">
        <f t="shared" si="9"/>
        <v>Gender - Male;</v>
      </c>
      <c r="AG2098" s="28" t="str">
        <f t="shared" ref="AG2098:AL2098" si="12591">IFERROR(IF(FIND(AG$1,$F2098)&gt;1,AG$1,""),"")</f>
        <v/>
      </c>
      <c r="AH2098" s="28" t="str">
        <f t="shared" si="12591"/>
        <v/>
      </c>
      <c r="AI2098" s="28" t="str">
        <f t="shared" si="12591"/>
        <v/>
      </c>
      <c r="AJ2098" s="28" t="str">
        <f t="shared" si="12591"/>
        <v/>
      </c>
      <c r="AK2098" s="28" t="str">
        <f t="shared" si="12591"/>
        <v/>
      </c>
      <c r="AL2098" s="28" t="str">
        <f t="shared" si="12591"/>
        <v/>
      </c>
      <c r="AM2098" s="28" t="str">
        <f t="shared" si="11"/>
        <v/>
      </c>
      <c r="AN2098" s="28" t="str">
        <f t="shared" ref="AN2098:AQ2098" si="12592">IFERROR(IF(FIND(AN$1,$F2098)&gt;1,"Status - LGBT",""),"")</f>
        <v/>
      </c>
      <c r="AO2098" s="28" t="str">
        <f t="shared" si="12592"/>
        <v/>
      </c>
      <c r="AP2098" s="28" t="str">
        <f t="shared" si="12592"/>
        <v/>
      </c>
      <c r="AQ2098" s="28" t="str">
        <f t="shared" si="12592"/>
        <v/>
      </c>
      <c r="AR2098" s="28" t="str">
        <f t="shared" ref="AR2098:AV2098" si="12593">IFERROR(IF(FIND(AR$1,$F2098)&gt;1,"BME",""),"")</f>
        <v/>
      </c>
      <c r="AS2098" s="28" t="str">
        <f t="shared" si="12593"/>
        <v/>
      </c>
      <c r="AT2098" s="28" t="str">
        <f t="shared" si="12593"/>
        <v/>
      </c>
      <c r="AU2098" s="28" t="str">
        <f t="shared" si="12593"/>
        <v/>
      </c>
      <c r="AV2098" s="28" t="str">
        <f t="shared" si="12593"/>
        <v/>
      </c>
      <c r="AW2098" s="28" t="str">
        <f t="shared" ref="AW2098:BC2098" si="12594">IFERROR(IF(FIND(AW$1,$F2098)&gt;1,AW$1,""),"")</f>
        <v/>
      </c>
      <c r="AX2098" s="28" t="str">
        <f t="shared" si="12594"/>
        <v/>
      </c>
      <c r="AY2098" s="28" t="str">
        <f t="shared" si="12594"/>
        <v/>
      </c>
      <c r="AZ2098" s="28" t="str">
        <f t="shared" si="12594"/>
        <v/>
      </c>
      <c r="BA2098" s="28" t="str">
        <f t="shared" si="12594"/>
        <v/>
      </c>
      <c r="BB2098" s="28" t="str">
        <f t="shared" si="12594"/>
        <v/>
      </c>
      <c r="BC2098" s="28" t="str">
        <f t="shared" si="12594"/>
        <v/>
      </c>
      <c r="BD2098" s="28" t="str">
        <f t="shared" si="15"/>
        <v/>
      </c>
      <c r="BG2098" s="2" t="s">
        <v>13942</v>
      </c>
      <c r="BJ2098" s="28" t="str">
        <f t="shared" si="16"/>
        <v/>
      </c>
      <c r="BK2098" s="28" t="str">
        <f t="shared" si="17"/>
        <v/>
      </c>
      <c r="BL2098" s="2" t="s">
        <v>20278</v>
      </c>
      <c r="BM2098" s="2" t="s">
        <v>98</v>
      </c>
      <c r="BU2098" s="50" t="s">
        <v>627</v>
      </c>
      <c r="BV2098" s="12"/>
      <c r="BW2098" s="50"/>
      <c r="BX2098" s="50" t="s">
        <v>20279</v>
      </c>
      <c r="BY2098" s="42" t="str">
        <f t="shared" si="18"/>
        <v>Gender - Male;;Armley;</v>
      </c>
      <c r="BZ2098" s="72"/>
    </row>
    <row r="2099" spans="1:78" ht="15">
      <c r="A2099" s="16" t="s">
        <v>51</v>
      </c>
      <c r="B2099" s="28">
        <f>VLOOKUP(A2099,Organisations!$A$2:$B$7,2,FALSE)</f>
        <v>4</v>
      </c>
      <c r="C2099" s="23" t="s">
        <v>1487</v>
      </c>
      <c r="D2099" s="23" t="s">
        <v>1488</v>
      </c>
      <c r="E2099" s="28" t="str">
        <f t="shared" si="0"/>
        <v>We work with all sectors of the community to empower local people to take ownership of the regeneration of their local a</v>
      </c>
      <c r="F2099" s="16" t="s">
        <v>13945</v>
      </c>
      <c r="G2099" s="16" t="s">
        <v>68</v>
      </c>
      <c r="H2099" s="17"/>
      <c r="K2099" s="26" t="s">
        <v>13946</v>
      </c>
      <c r="L2099" s="16" t="s">
        <v>7084</v>
      </c>
      <c r="M2099" s="28" t="str">
        <f t="shared" ref="M2099:Q2099" si="12595">IFERROR(IF(FIND(M$1,$F2099)&gt;1,"Age - Children",""),"")</f>
        <v>Age - Children</v>
      </c>
      <c r="N2099" s="28" t="str">
        <f t="shared" si="12595"/>
        <v/>
      </c>
      <c r="O2099" s="28" t="str">
        <f t="shared" si="12595"/>
        <v/>
      </c>
      <c r="P2099" s="28" t="str">
        <f t="shared" si="12595"/>
        <v/>
      </c>
      <c r="Q2099" s="28" t="str">
        <f t="shared" si="12595"/>
        <v/>
      </c>
      <c r="R2099" s="28" t="str">
        <f t="shared" ref="R2099:T2099" si="12596">IFERROR(IF(FIND(R$1,$F2099)&gt;1,"Age - Elderly",""),"")</f>
        <v/>
      </c>
      <c r="S2099" s="28" t="str">
        <f t="shared" si="12596"/>
        <v/>
      </c>
      <c r="T2099" s="28" t="str">
        <f t="shared" si="12596"/>
        <v/>
      </c>
      <c r="U2099" s="28" t="str">
        <f t="shared" si="3"/>
        <v>Age - Children;</v>
      </c>
      <c r="V2099" s="28" t="str">
        <f t="shared" si="4"/>
        <v/>
      </c>
      <c r="X2099" s="28" t="str">
        <f t="shared" si="5"/>
        <v/>
      </c>
      <c r="Y2099" s="28" t="str">
        <f t="shared" si="6"/>
        <v/>
      </c>
      <c r="Z2099" s="28" t="str">
        <f t="shared" si="7"/>
        <v>Gender - Male</v>
      </c>
      <c r="AB2099" s="28" t="str">
        <f t="shared" si="8"/>
        <v/>
      </c>
      <c r="AD2099" s="28" t="str">
        <f t="shared" si="9"/>
        <v>Gender - Male;</v>
      </c>
      <c r="AG2099" s="28" t="str">
        <f t="shared" ref="AG2099:AL2099" si="12597">IFERROR(IF(FIND(AG$1,$F2099)&gt;1,AG$1,""),"")</f>
        <v/>
      </c>
      <c r="AH2099" s="28" t="str">
        <f t="shared" si="12597"/>
        <v/>
      </c>
      <c r="AI2099" s="28" t="str">
        <f t="shared" si="12597"/>
        <v/>
      </c>
      <c r="AJ2099" s="28" t="str">
        <f t="shared" si="12597"/>
        <v/>
      </c>
      <c r="AK2099" s="28" t="str">
        <f t="shared" si="12597"/>
        <v/>
      </c>
      <c r="AL2099" s="28" t="str">
        <f t="shared" si="12597"/>
        <v/>
      </c>
      <c r="AM2099" s="28" t="str">
        <f t="shared" si="11"/>
        <v/>
      </c>
      <c r="AN2099" s="28" t="str">
        <f t="shared" ref="AN2099:AQ2099" si="12598">IFERROR(IF(FIND(AN$1,$F2099)&gt;1,"Status - LGBT",""),"")</f>
        <v/>
      </c>
      <c r="AO2099" s="28" t="str">
        <f t="shared" si="12598"/>
        <v/>
      </c>
      <c r="AP2099" s="28" t="str">
        <f t="shared" si="12598"/>
        <v/>
      </c>
      <c r="AQ2099" s="28" t="str">
        <f t="shared" si="12598"/>
        <v/>
      </c>
      <c r="AR2099" s="28" t="str">
        <f t="shared" ref="AR2099:AV2099" si="12599">IFERROR(IF(FIND(AR$1,$F2099)&gt;1,"BME",""),"")</f>
        <v/>
      </c>
      <c r="AS2099" s="28" t="str">
        <f t="shared" si="12599"/>
        <v/>
      </c>
      <c r="AT2099" s="28" t="str">
        <f t="shared" si="12599"/>
        <v/>
      </c>
      <c r="AU2099" s="28" t="str">
        <f t="shared" si="12599"/>
        <v/>
      </c>
      <c r="AV2099" s="28" t="str">
        <f t="shared" si="12599"/>
        <v/>
      </c>
      <c r="AW2099" s="28" t="str">
        <f t="shared" ref="AW2099:BC2099" si="12600">IFERROR(IF(FIND(AW$1,$F2099)&gt;1,AW$1,""),"")</f>
        <v/>
      </c>
      <c r="AX2099" s="28" t="str">
        <f t="shared" si="12600"/>
        <v/>
      </c>
      <c r="AY2099" s="28" t="str">
        <f t="shared" si="12600"/>
        <v/>
      </c>
      <c r="AZ2099" s="28" t="str">
        <f t="shared" si="12600"/>
        <v/>
      </c>
      <c r="BA2099" s="28" t="str">
        <f t="shared" si="12600"/>
        <v/>
      </c>
      <c r="BB2099" s="28" t="str">
        <f t="shared" si="12600"/>
        <v/>
      </c>
      <c r="BC2099" s="28" t="str">
        <f t="shared" si="12600"/>
        <v/>
      </c>
      <c r="BD2099" s="28" t="str">
        <f t="shared" si="15"/>
        <v/>
      </c>
      <c r="BG2099" s="2" t="s">
        <v>13947</v>
      </c>
      <c r="BJ2099" s="28" t="str">
        <f t="shared" si="16"/>
        <v/>
      </c>
      <c r="BK2099" s="28" t="str">
        <f t="shared" si="17"/>
        <v/>
      </c>
      <c r="BL2099" s="2" t="s">
        <v>1476</v>
      </c>
      <c r="BM2099" s="2" t="s">
        <v>98</v>
      </c>
      <c r="BU2099" s="47" t="s">
        <v>20218</v>
      </c>
      <c r="BV2099" s="18"/>
      <c r="BW2099" s="47"/>
      <c r="BX2099" s="47" t="s">
        <v>20280</v>
      </c>
      <c r="BY2099" s="42" t="str">
        <f t="shared" si="18"/>
        <v>Age - Children;;Gender - Male;;Leeds;Morley North;Morley South;</v>
      </c>
      <c r="BZ2099" s="73"/>
    </row>
    <row r="2100" spans="1:78" ht="15">
      <c r="A2100" s="10" t="s">
        <v>51</v>
      </c>
      <c r="B2100" s="28">
        <f>VLOOKUP(A2100,Organisations!$A$2:$B$7,2,FALSE)</f>
        <v>4</v>
      </c>
      <c r="C2100" s="10" t="s">
        <v>13949</v>
      </c>
      <c r="D2100" s="10" t="s">
        <v>13950</v>
      </c>
      <c r="E2100" s="28" t="str">
        <f t="shared" si="0"/>
        <v>Sunday worship, Fellowship Group, uniformed organisations, coffee morning, luncheon club for older ladies.</v>
      </c>
      <c r="F2100" s="10" t="s">
        <v>13951</v>
      </c>
      <c r="G2100" s="10" t="s">
        <v>68</v>
      </c>
      <c r="H2100" s="53"/>
      <c r="K2100" s="30" t="s">
        <v>13952</v>
      </c>
      <c r="L2100" s="10" t="s">
        <v>13953</v>
      </c>
      <c r="M2100" s="28" t="str">
        <f t="shared" ref="M2100:Q2100" si="12601">IFERROR(IF(FIND(M$1,$F2100)&gt;1,"Age - Children",""),"")</f>
        <v/>
      </c>
      <c r="N2100" s="28" t="str">
        <f t="shared" si="12601"/>
        <v/>
      </c>
      <c r="O2100" s="28" t="str">
        <f t="shared" si="12601"/>
        <v/>
      </c>
      <c r="P2100" s="28" t="str">
        <f t="shared" si="12601"/>
        <v/>
      </c>
      <c r="Q2100" s="28" t="str">
        <f t="shared" si="12601"/>
        <v/>
      </c>
      <c r="R2100" s="28" t="str">
        <f t="shared" ref="R2100:T2100" si="12602">IFERROR(IF(FIND(R$1,$F2100)&gt;1,"Age - Elderly",""),"")</f>
        <v/>
      </c>
      <c r="S2100" s="28" t="str">
        <f t="shared" si="12602"/>
        <v/>
      </c>
      <c r="T2100" s="28" t="str">
        <f t="shared" si="12602"/>
        <v>Age - Elderly</v>
      </c>
      <c r="U2100" s="28" t="str">
        <f t="shared" si="3"/>
        <v/>
      </c>
      <c r="V2100" s="28" t="str">
        <f t="shared" si="4"/>
        <v/>
      </c>
      <c r="X2100" s="28" t="str">
        <f t="shared" si="5"/>
        <v/>
      </c>
      <c r="Y2100" s="28" t="str">
        <f t="shared" si="6"/>
        <v/>
      </c>
      <c r="Z2100" s="28" t="str">
        <f t="shared" si="7"/>
        <v/>
      </c>
      <c r="AB2100" s="28" t="str">
        <f t="shared" si="8"/>
        <v/>
      </c>
      <c r="AD2100" s="28" t="str">
        <f t="shared" si="9"/>
        <v/>
      </c>
      <c r="AG2100" s="28" t="str">
        <f t="shared" ref="AG2100:AL2100" si="12603">IFERROR(IF(FIND(AG$1,$F2100)&gt;1,AG$1,""),"")</f>
        <v/>
      </c>
      <c r="AH2100" s="28" t="str">
        <f t="shared" si="12603"/>
        <v/>
      </c>
      <c r="AI2100" s="28" t="str">
        <f t="shared" si="12603"/>
        <v/>
      </c>
      <c r="AJ2100" s="28" t="str">
        <f t="shared" si="12603"/>
        <v/>
      </c>
      <c r="AK2100" s="28" t="str">
        <f t="shared" si="12603"/>
        <v/>
      </c>
      <c r="AL2100" s="28" t="str">
        <f t="shared" si="12603"/>
        <v/>
      </c>
      <c r="AM2100" s="28" t="str">
        <f t="shared" si="11"/>
        <v/>
      </c>
      <c r="AN2100" s="28" t="str">
        <f t="shared" ref="AN2100:AQ2100" si="12604">IFERROR(IF(FIND(AN$1,$F2100)&gt;1,"Status - LGBT",""),"")</f>
        <v/>
      </c>
      <c r="AO2100" s="28" t="str">
        <f t="shared" si="12604"/>
        <v/>
      </c>
      <c r="AP2100" s="28" t="str">
        <f t="shared" si="12604"/>
        <v/>
      </c>
      <c r="AQ2100" s="28" t="str">
        <f t="shared" si="12604"/>
        <v/>
      </c>
      <c r="AR2100" s="28" t="str">
        <f t="shared" ref="AR2100:AV2100" si="12605">IFERROR(IF(FIND(AR$1,$F2100)&gt;1,"BME",""),"")</f>
        <v/>
      </c>
      <c r="AS2100" s="28" t="str">
        <f t="shared" si="12605"/>
        <v/>
      </c>
      <c r="AT2100" s="28" t="str">
        <f t="shared" si="12605"/>
        <v/>
      </c>
      <c r="AU2100" s="28" t="str">
        <f t="shared" si="12605"/>
        <v/>
      </c>
      <c r="AV2100" s="28" t="str">
        <f t="shared" si="12605"/>
        <v/>
      </c>
      <c r="AW2100" s="28" t="str">
        <f t="shared" ref="AW2100:BC2100" si="12606">IFERROR(IF(FIND(AW$1,$F2100)&gt;1,AW$1,""),"")</f>
        <v/>
      </c>
      <c r="AX2100" s="28" t="str">
        <f t="shared" si="12606"/>
        <v/>
      </c>
      <c r="AY2100" s="28" t="str">
        <f t="shared" si="12606"/>
        <v/>
      </c>
      <c r="AZ2100" s="28" t="str">
        <f t="shared" si="12606"/>
        <v/>
      </c>
      <c r="BA2100" s="28" t="str">
        <f t="shared" si="12606"/>
        <v/>
      </c>
      <c r="BB2100" s="28" t="str">
        <f t="shared" si="12606"/>
        <v/>
      </c>
      <c r="BC2100" s="28" t="str">
        <f t="shared" si="12606"/>
        <v/>
      </c>
      <c r="BD2100" s="28" t="str">
        <f t="shared" si="15"/>
        <v/>
      </c>
      <c r="BG2100" s="2" t="s">
        <v>13954</v>
      </c>
      <c r="BJ2100" s="28" t="str">
        <f t="shared" si="16"/>
        <v/>
      </c>
      <c r="BK2100" s="28" t="str">
        <f t="shared" si="17"/>
        <v/>
      </c>
      <c r="BL2100" s="2" t="s">
        <v>20281</v>
      </c>
      <c r="BM2100" s="2" t="s">
        <v>98</v>
      </c>
      <c r="BU2100" s="50" t="s">
        <v>638</v>
      </c>
      <c r="BV2100" s="12"/>
      <c r="BW2100" s="50"/>
      <c r="BX2100" s="50" t="s">
        <v>20282</v>
      </c>
      <c r="BY2100" s="42" t="str">
        <f t="shared" si="18"/>
        <v>Horsforth;</v>
      </c>
      <c r="BZ2100" s="72"/>
    </row>
    <row r="2101" spans="1:78" ht="15">
      <c r="A2101" s="16" t="s">
        <v>51</v>
      </c>
      <c r="B2101" s="28">
        <f>VLOOKUP(A2101,Organisations!$A$2:$B$7,2,FALSE)</f>
        <v>4</v>
      </c>
      <c r="C2101" s="16" t="s">
        <v>13956</v>
      </c>
      <c r="D2101" s="16" t="s">
        <v>13957</v>
      </c>
      <c r="E2101" s="28" t="str">
        <f t="shared" si="0"/>
        <v>Growing Better is a social enterprise dedicated to better mental health through growing edible produce. Our urban farm s</v>
      </c>
      <c r="F2101" s="16" t="s">
        <v>13959</v>
      </c>
      <c r="G2101" s="16" t="s">
        <v>68</v>
      </c>
      <c r="H2101" s="17"/>
      <c r="K2101" s="26" t="s">
        <v>13960</v>
      </c>
      <c r="L2101" s="16" t="s">
        <v>13961</v>
      </c>
      <c r="M2101" s="28" t="str">
        <f t="shared" ref="M2101:Q2101" si="12607">IFERROR(IF(FIND(M$1,$F2101)&gt;1,"Age - Children",""),"")</f>
        <v/>
      </c>
      <c r="N2101" s="28" t="str">
        <f t="shared" si="12607"/>
        <v/>
      </c>
      <c r="O2101" s="28" t="str">
        <f t="shared" si="12607"/>
        <v/>
      </c>
      <c r="P2101" s="28" t="str">
        <f t="shared" si="12607"/>
        <v/>
      </c>
      <c r="Q2101" s="28" t="str">
        <f t="shared" si="12607"/>
        <v/>
      </c>
      <c r="R2101" s="28" t="str">
        <f t="shared" ref="R2101:T2101" si="12608">IFERROR(IF(FIND(R$1,$F2101)&gt;1,"Age - Elderly",""),"")</f>
        <v/>
      </c>
      <c r="S2101" s="28" t="str">
        <f t="shared" si="12608"/>
        <v/>
      </c>
      <c r="T2101" s="28" t="str">
        <f t="shared" si="12608"/>
        <v/>
      </c>
      <c r="U2101" s="28" t="str">
        <f t="shared" si="3"/>
        <v/>
      </c>
      <c r="V2101" s="28" t="str">
        <f t="shared" si="4"/>
        <v/>
      </c>
      <c r="X2101" s="28" t="str">
        <f t="shared" si="5"/>
        <v/>
      </c>
      <c r="Y2101" s="28" t="str">
        <f t="shared" si="6"/>
        <v/>
      </c>
      <c r="Z2101" s="28" t="str">
        <f t="shared" si="7"/>
        <v>Gender - Male</v>
      </c>
      <c r="AB2101" s="28" t="str">
        <f t="shared" si="8"/>
        <v/>
      </c>
      <c r="AD2101" s="28" t="str">
        <f t="shared" si="9"/>
        <v>Gender - Male;</v>
      </c>
      <c r="AG2101" s="28" t="str">
        <f t="shared" ref="AG2101:AL2101" si="12609">IFERROR(IF(FIND(AG$1,$F2101)&gt;1,AG$1,""),"")</f>
        <v/>
      </c>
      <c r="AH2101" s="28" t="str">
        <f t="shared" si="12609"/>
        <v/>
      </c>
      <c r="AI2101" s="28" t="str">
        <f t="shared" si="12609"/>
        <v/>
      </c>
      <c r="AJ2101" s="28" t="str">
        <f t="shared" si="12609"/>
        <v/>
      </c>
      <c r="AK2101" s="28" t="str">
        <f t="shared" si="12609"/>
        <v/>
      </c>
      <c r="AL2101" s="28" t="str">
        <f t="shared" si="12609"/>
        <v/>
      </c>
      <c r="AM2101" s="28" t="str">
        <f t="shared" si="11"/>
        <v/>
      </c>
      <c r="AN2101" s="28" t="str">
        <f t="shared" ref="AN2101:AQ2101" si="12610">IFERROR(IF(FIND(AN$1,$F2101)&gt;1,"Status - LGBT",""),"")</f>
        <v/>
      </c>
      <c r="AO2101" s="28" t="str">
        <f t="shared" si="12610"/>
        <v/>
      </c>
      <c r="AP2101" s="28" t="str">
        <f t="shared" si="12610"/>
        <v/>
      </c>
      <c r="AQ2101" s="28" t="str">
        <f t="shared" si="12610"/>
        <v/>
      </c>
      <c r="AR2101" s="28" t="str">
        <f t="shared" ref="AR2101:AV2101" si="12611">IFERROR(IF(FIND(AR$1,$F2101)&gt;1,"BME",""),"")</f>
        <v/>
      </c>
      <c r="AS2101" s="28" t="str">
        <f t="shared" si="12611"/>
        <v/>
      </c>
      <c r="AT2101" s="28" t="str">
        <f t="shared" si="12611"/>
        <v/>
      </c>
      <c r="AU2101" s="28" t="str">
        <f t="shared" si="12611"/>
        <v/>
      </c>
      <c r="AV2101" s="28" t="str">
        <f t="shared" si="12611"/>
        <v/>
      </c>
      <c r="AW2101" s="28" t="str">
        <f t="shared" ref="AW2101:BC2101" si="12612">IFERROR(IF(FIND(AW$1,$F2101)&gt;1,AW$1,""),"")</f>
        <v/>
      </c>
      <c r="AX2101" s="28" t="str">
        <f t="shared" si="12612"/>
        <v/>
      </c>
      <c r="AY2101" s="28" t="str">
        <f t="shared" si="12612"/>
        <v/>
      </c>
      <c r="AZ2101" s="28" t="str">
        <f t="shared" si="12612"/>
        <v/>
      </c>
      <c r="BA2101" s="28" t="str">
        <f t="shared" si="12612"/>
        <v/>
      </c>
      <c r="BB2101" s="28" t="str">
        <f t="shared" si="12612"/>
        <v/>
      </c>
      <c r="BC2101" s="28" t="str">
        <f t="shared" si="12612"/>
        <v/>
      </c>
      <c r="BD2101" s="28" t="str">
        <f t="shared" si="15"/>
        <v/>
      </c>
      <c r="BG2101" s="2" t="s">
        <v>13962</v>
      </c>
      <c r="BJ2101" s="28" t="str">
        <f t="shared" si="16"/>
        <v/>
      </c>
      <c r="BK2101" s="28" t="str">
        <f t="shared" si="17"/>
        <v/>
      </c>
      <c r="BL2101" s="2" t="s">
        <v>20283</v>
      </c>
      <c r="BM2101" s="2" t="s">
        <v>98</v>
      </c>
      <c r="BU2101" s="47" t="s">
        <v>20058</v>
      </c>
      <c r="BV2101" s="18"/>
      <c r="BW2101" s="47"/>
      <c r="BX2101" s="47" t="s">
        <v>20284</v>
      </c>
      <c r="BY2101" s="42" t="str">
        <f t="shared" si="18"/>
        <v>Gender - Male;;Leeds;Roundhay;</v>
      </c>
      <c r="BZ2101" s="73"/>
    </row>
    <row r="2102" spans="1:78" ht="15">
      <c r="A2102" s="10" t="s">
        <v>51</v>
      </c>
      <c r="B2102" s="28">
        <f>VLOOKUP(A2102,Organisations!$A$2:$B$7,2,FALSE)</f>
        <v>4</v>
      </c>
      <c r="C2102" s="10" t="s">
        <v>13963</v>
      </c>
      <c r="D2102" s="10" t="s">
        <v>13964</v>
      </c>
      <c r="E2102" s="28" t="str">
        <f t="shared" si="0"/>
        <v xml:space="preserve">GAOS is one of the longest-established amateur theatrical groups in West Yorkshire with one main production each year - </v>
      </c>
      <c r="F2102" s="10" t="s">
        <v>13966</v>
      </c>
      <c r="G2102" s="10" t="s">
        <v>68</v>
      </c>
      <c r="H2102" s="11"/>
      <c r="K2102" s="30" t="s">
        <v>13967</v>
      </c>
      <c r="L2102" s="10" t="s">
        <v>13968</v>
      </c>
      <c r="M2102" s="28" t="str">
        <f t="shared" ref="M2102:Q2102" si="12613">IFERROR(IF(FIND(M$1,$F2102)&gt;1,"Age - Children",""),"")</f>
        <v/>
      </c>
      <c r="N2102" s="28" t="str">
        <f t="shared" si="12613"/>
        <v/>
      </c>
      <c r="O2102" s="28" t="str">
        <f t="shared" si="12613"/>
        <v/>
      </c>
      <c r="P2102" s="28" t="str">
        <f t="shared" si="12613"/>
        <v/>
      </c>
      <c r="Q2102" s="28" t="str">
        <f t="shared" si="12613"/>
        <v/>
      </c>
      <c r="R2102" s="28" t="str">
        <f t="shared" ref="R2102:T2102" si="12614">IFERROR(IF(FIND(R$1,$F2102)&gt;1,"Age - Elderly",""),"")</f>
        <v/>
      </c>
      <c r="S2102" s="28" t="str">
        <f t="shared" si="12614"/>
        <v/>
      </c>
      <c r="T2102" s="28" t="str">
        <f t="shared" si="12614"/>
        <v/>
      </c>
      <c r="U2102" s="28" t="str">
        <f t="shared" si="3"/>
        <v/>
      </c>
      <c r="V2102" s="28" t="str">
        <f t="shared" si="4"/>
        <v/>
      </c>
      <c r="X2102" s="28" t="str">
        <f t="shared" si="5"/>
        <v/>
      </c>
      <c r="Y2102" s="28" t="str">
        <f t="shared" si="6"/>
        <v/>
      </c>
      <c r="Z2102" s="28" t="str">
        <f t="shared" si="7"/>
        <v/>
      </c>
      <c r="AB2102" s="28" t="str">
        <f t="shared" si="8"/>
        <v/>
      </c>
      <c r="AD2102" s="28" t="str">
        <f t="shared" si="9"/>
        <v/>
      </c>
      <c r="AG2102" s="28" t="str">
        <f t="shared" ref="AG2102:AL2102" si="12615">IFERROR(IF(FIND(AG$1,$F2102)&gt;1,AG$1,""),"")</f>
        <v/>
      </c>
      <c r="AH2102" s="28" t="str">
        <f t="shared" si="12615"/>
        <v/>
      </c>
      <c r="AI2102" s="28" t="str">
        <f t="shared" si="12615"/>
        <v/>
      </c>
      <c r="AJ2102" s="28" t="str">
        <f t="shared" si="12615"/>
        <v/>
      </c>
      <c r="AK2102" s="28" t="str">
        <f t="shared" si="12615"/>
        <v/>
      </c>
      <c r="AL2102" s="28" t="str">
        <f t="shared" si="12615"/>
        <v/>
      </c>
      <c r="AM2102" s="28" t="str">
        <f t="shared" si="11"/>
        <v/>
      </c>
      <c r="AN2102" s="28" t="str">
        <f t="shared" ref="AN2102:AQ2102" si="12616">IFERROR(IF(FIND(AN$1,$F2102)&gt;1,"Status - LGBT",""),"")</f>
        <v/>
      </c>
      <c r="AO2102" s="28" t="str">
        <f t="shared" si="12616"/>
        <v/>
      </c>
      <c r="AP2102" s="28" t="str">
        <f t="shared" si="12616"/>
        <v/>
      </c>
      <c r="AQ2102" s="28" t="str">
        <f t="shared" si="12616"/>
        <v/>
      </c>
      <c r="AR2102" s="28" t="str">
        <f t="shared" ref="AR2102:AV2102" si="12617">IFERROR(IF(FIND(AR$1,$F2102)&gt;1,"BME",""),"")</f>
        <v/>
      </c>
      <c r="AS2102" s="28" t="str">
        <f t="shared" si="12617"/>
        <v/>
      </c>
      <c r="AT2102" s="28" t="str">
        <f t="shared" si="12617"/>
        <v/>
      </c>
      <c r="AU2102" s="28" t="str">
        <f t="shared" si="12617"/>
        <v/>
      </c>
      <c r="AV2102" s="28" t="str">
        <f t="shared" si="12617"/>
        <v/>
      </c>
      <c r="AW2102" s="28" t="str">
        <f t="shared" ref="AW2102:BC2102" si="12618">IFERROR(IF(FIND(AW$1,$F2102)&gt;1,AW$1,""),"")</f>
        <v/>
      </c>
      <c r="AX2102" s="28" t="str">
        <f t="shared" si="12618"/>
        <v/>
      </c>
      <c r="AY2102" s="28" t="str">
        <f t="shared" si="12618"/>
        <v/>
      </c>
      <c r="AZ2102" s="28" t="str">
        <f t="shared" si="12618"/>
        <v/>
      </c>
      <c r="BA2102" s="28" t="str">
        <f t="shared" si="12618"/>
        <v/>
      </c>
      <c r="BB2102" s="28" t="str">
        <f t="shared" si="12618"/>
        <v/>
      </c>
      <c r="BC2102" s="28" t="str">
        <f t="shared" si="12618"/>
        <v/>
      </c>
      <c r="BD2102" s="28" t="str">
        <f t="shared" si="15"/>
        <v/>
      </c>
      <c r="BG2102" s="2" t="s">
        <v>11966</v>
      </c>
      <c r="BJ2102" s="28" t="str">
        <f t="shared" si="16"/>
        <v/>
      </c>
      <c r="BK2102" s="28" t="str">
        <f t="shared" si="17"/>
        <v/>
      </c>
      <c r="BL2102" s="2" t="s">
        <v>20285</v>
      </c>
      <c r="BM2102" s="2" t="s">
        <v>98</v>
      </c>
      <c r="BU2102" s="12"/>
      <c r="BV2102" s="12"/>
      <c r="BW2102" s="50"/>
      <c r="BX2102" s="50" t="s">
        <v>19858</v>
      </c>
      <c r="BY2102" s="42" t="str">
        <f t="shared" si="18"/>
        <v/>
      </c>
      <c r="BZ2102" s="72"/>
    </row>
    <row r="2103" spans="1:78" ht="15">
      <c r="A2103" s="16" t="s">
        <v>51</v>
      </c>
      <c r="B2103" s="28">
        <f>VLOOKUP(A2103,Organisations!$A$2:$B$7,2,FALSE)</f>
        <v>4</v>
      </c>
      <c r="C2103" s="16" t="s">
        <v>13970</v>
      </c>
      <c r="D2103" s="16" t="s">
        <v>13971</v>
      </c>
      <c r="E2103" s="28" t="str">
        <f t="shared" si="0"/>
        <v xml:space="preserve">Guiseley Baptist Church wants to be known as a welcoming church. If you were to visit us for the first time we hope you </v>
      </c>
      <c r="F2103" s="16" t="s">
        <v>13973</v>
      </c>
      <c r="G2103" s="16" t="s">
        <v>68</v>
      </c>
      <c r="H2103" s="17"/>
      <c r="K2103" s="26" t="s">
        <v>13974</v>
      </c>
      <c r="L2103" s="16" t="s">
        <v>13975</v>
      </c>
      <c r="M2103" s="28" t="str">
        <f t="shared" ref="M2103:Q2103" si="12619">IFERROR(IF(FIND(M$1,$F2103)&gt;1,"Age - Children",""),"")</f>
        <v/>
      </c>
      <c r="N2103" s="28" t="str">
        <f t="shared" si="12619"/>
        <v/>
      </c>
      <c r="O2103" s="28" t="str">
        <f t="shared" si="12619"/>
        <v/>
      </c>
      <c r="P2103" s="28" t="str">
        <f t="shared" si="12619"/>
        <v/>
      </c>
      <c r="Q2103" s="28" t="str">
        <f t="shared" si="12619"/>
        <v/>
      </c>
      <c r="R2103" s="28" t="str">
        <f t="shared" ref="R2103:T2103" si="12620">IFERROR(IF(FIND(R$1,$F2103)&gt;1,"Age - Elderly",""),"")</f>
        <v/>
      </c>
      <c r="S2103" s="28" t="str">
        <f t="shared" si="12620"/>
        <v/>
      </c>
      <c r="T2103" s="28" t="str">
        <f t="shared" si="12620"/>
        <v/>
      </c>
      <c r="U2103" s="28" t="str">
        <f t="shared" si="3"/>
        <v/>
      </c>
      <c r="V2103" s="28" t="str">
        <f t="shared" si="4"/>
        <v/>
      </c>
      <c r="X2103" s="28" t="str">
        <f t="shared" si="5"/>
        <v/>
      </c>
      <c r="Y2103" s="28" t="str">
        <f t="shared" si="6"/>
        <v/>
      </c>
      <c r="Z2103" s="28" t="str">
        <f t="shared" si="7"/>
        <v/>
      </c>
      <c r="AB2103" s="28" t="str">
        <f t="shared" si="8"/>
        <v/>
      </c>
      <c r="AD2103" s="28" t="str">
        <f t="shared" si="9"/>
        <v/>
      </c>
      <c r="AG2103" s="28" t="str">
        <f t="shared" ref="AG2103:AL2103" si="12621">IFERROR(IF(FIND(AG$1,$F2103)&gt;1,AG$1,""),"")</f>
        <v/>
      </c>
      <c r="AH2103" s="28" t="str">
        <f t="shared" si="12621"/>
        <v/>
      </c>
      <c r="AI2103" s="28" t="str">
        <f t="shared" si="12621"/>
        <v/>
      </c>
      <c r="AJ2103" s="28" t="str">
        <f t="shared" si="12621"/>
        <v/>
      </c>
      <c r="AK2103" s="28" t="str">
        <f t="shared" si="12621"/>
        <v/>
      </c>
      <c r="AL2103" s="28" t="str">
        <f t="shared" si="12621"/>
        <v/>
      </c>
      <c r="AM2103" s="28" t="str">
        <f t="shared" si="11"/>
        <v/>
      </c>
      <c r="AN2103" s="28" t="str">
        <f t="shared" ref="AN2103:AQ2103" si="12622">IFERROR(IF(FIND(AN$1,$F2103)&gt;1,"Status - LGBT",""),"")</f>
        <v/>
      </c>
      <c r="AO2103" s="28" t="str">
        <f t="shared" si="12622"/>
        <v/>
      </c>
      <c r="AP2103" s="28" t="str">
        <f t="shared" si="12622"/>
        <v/>
      </c>
      <c r="AQ2103" s="28" t="str">
        <f t="shared" si="12622"/>
        <v/>
      </c>
      <c r="AR2103" s="28" t="str">
        <f t="shared" ref="AR2103:AV2103" si="12623">IFERROR(IF(FIND(AR$1,$F2103)&gt;1,"BME",""),"")</f>
        <v/>
      </c>
      <c r="AS2103" s="28" t="str">
        <f t="shared" si="12623"/>
        <v/>
      </c>
      <c r="AT2103" s="28" t="str">
        <f t="shared" si="12623"/>
        <v/>
      </c>
      <c r="AU2103" s="28" t="str">
        <f t="shared" si="12623"/>
        <v/>
      </c>
      <c r="AV2103" s="28" t="str">
        <f t="shared" si="12623"/>
        <v/>
      </c>
      <c r="AW2103" s="28" t="str">
        <f t="shared" ref="AW2103:BC2103" si="12624">IFERROR(IF(FIND(AW$1,$F2103)&gt;1,AW$1,""),"")</f>
        <v/>
      </c>
      <c r="AX2103" s="28" t="str">
        <f t="shared" si="12624"/>
        <v/>
      </c>
      <c r="AY2103" s="28" t="str">
        <f t="shared" si="12624"/>
        <v/>
      </c>
      <c r="AZ2103" s="28" t="str">
        <f t="shared" si="12624"/>
        <v/>
      </c>
      <c r="BA2103" s="28" t="str">
        <f t="shared" si="12624"/>
        <v/>
      </c>
      <c r="BB2103" s="28" t="str">
        <f t="shared" si="12624"/>
        <v/>
      </c>
      <c r="BC2103" s="28" t="str">
        <f t="shared" si="12624"/>
        <v/>
      </c>
      <c r="BD2103" s="28" t="str">
        <f t="shared" si="15"/>
        <v/>
      </c>
      <c r="BG2103" s="2" t="s">
        <v>13976</v>
      </c>
      <c r="BJ2103" s="28" t="str">
        <f t="shared" si="16"/>
        <v/>
      </c>
      <c r="BK2103" s="28" t="str">
        <f t="shared" si="17"/>
        <v/>
      </c>
      <c r="BL2103" s="2" t="s">
        <v>20286</v>
      </c>
      <c r="BM2103" s="2" t="s">
        <v>98</v>
      </c>
      <c r="BU2103" s="47" t="s">
        <v>19821</v>
      </c>
      <c r="BV2103" s="18"/>
      <c r="BW2103" s="47"/>
      <c r="BX2103" s="47" t="s">
        <v>19860</v>
      </c>
      <c r="BY2103" s="42" t="str">
        <f t="shared" si="18"/>
        <v>Guiseley;Rawdon;</v>
      </c>
      <c r="BZ2103" s="73"/>
    </row>
    <row r="2104" spans="1:78" ht="15">
      <c r="A2104" s="10" t="s">
        <v>51</v>
      </c>
      <c r="B2104" s="28">
        <f>VLOOKUP(A2104,Organisations!$A$2:$B$7,2,FALSE)</f>
        <v>4</v>
      </c>
      <c r="C2104" s="10" t="s">
        <v>13978</v>
      </c>
      <c r="D2104" s="10" t="s">
        <v>13979</v>
      </c>
      <c r="E2104" s="28" t="str">
        <f t="shared" si="0"/>
        <v>The factory is a members club with darts dominoes, snooker, billiards, Sky Sports on the big screen, beer garden - smoki</v>
      </c>
      <c r="F2104" s="10" t="s">
        <v>13981</v>
      </c>
      <c r="G2104" s="10" t="s">
        <v>68</v>
      </c>
      <c r="H2104" s="53"/>
      <c r="K2104" s="30" t="s">
        <v>13982</v>
      </c>
      <c r="L2104" s="10" t="s">
        <v>13983</v>
      </c>
      <c r="M2104" s="28" t="str">
        <f t="shared" ref="M2104:Q2104" si="12625">IFERROR(IF(FIND(M$1,$F2104)&gt;1,"Age - Children",""),"")</f>
        <v/>
      </c>
      <c r="N2104" s="28" t="str">
        <f t="shared" si="12625"/>
        <v/>
      </c>
      <c r="O2104" s="28" t="str">
        <f t="shared" si="12625"/>
        <v/>
      </c>
      <c r="P2104" s="28" t="str">
        <f t="shared" si="12625"/>
        <v/>
      </c>
      <c r="Q2104" s="28" t="str">
        <f t="shared" si="12625"/>
        <v/>
      </c>
      <c r="R2104" s="28" t="str">
        <f t="shared" ref="R2104:T2104" si="12626">IFERROR(IF(FIND(R$1,$F2104)&gt;1,"Age - Elderly",""),"")</f>
        <v/>
      </c>
      <c r="S2104" s="28" t="str">
        <f t="shared" si="12626"/>
        <v/>
      </c>
      <c r="T2104" s="28" t="str">
        <f t="shared" si="12626"/>
        <v/>
      </c>
      <c r="U2104" s="28" t="str">
        <f t="shared" si="3"/>
        <v/>
      </c>
      <c r="V2104" s="28" t="str">
        <f t="shared" si="4"/>
        <v/>
      </c>
      <c r="X2104" s="28" t="str">
        <f t="shared" si="5"/>
        <v/>
      </c>
      <c r="Y2104" s="28" t="str">
        <f t="shared" si="6"/>
        <v/>
      </c>
      <c r="Z2104" s="28" t="str">
        <f t="shared" si="7"/>
        <v/>
      </c>
      <c r="AB2104" s="28" t="str">
        <f t="shared" si="8"/>
        <v/>
      </c>
      <c r="AD2104" s="28" t="str">
        <f t="shared" si="9"/>
        <v/>
      </c>
      <c r="AG2104" s="28" t="str">
        <f t="shared" ref="AG2104:AL2104" si="12627">IFERROR(IF(FIND(AG$1,$F2104)&gt;1,AG$1,""),"")</f>
        <v/>
      </c>
      <c r="AH2104" s="28" t="str">
        <f t="shared" si="12627"/>
        <v/>
      </c>
      <c r="AI2104" s="28" t="str">
        <f t="shared" si="12627"/>
        <v/>
      </c>
      <c r="AJ2104" s="28" t="str">
        <f t="shared" si="12627"/>
        <v/>
      </c>
      <c r="AK2104" s="28" t="str">
        <f t="shared" si="12627"/>
        <v/>
      </c>
      <c r="AL2104" s="28" t="str">
        <f t="shared" si="12627"/>
        <v/>
      </c>
      <c r="AM2104" s="28" t="str">
        <f t="shared" si="11"/>
        <v/>
      </c>
      <c r="AN2104" s="28" t="str">
        <f t="shared" ref="AN2104:AQ2104" si="12628">IFERROR(IF(FIND(AN$1,$F2104)&gt;1,"Status - LGBT",""),"")</f>
        <v/>
      </c>
      <c r="AO2104" s="28" t="str">
        <f t="shared" si="12628"/>
        <v/>
      </c>
      <c r="AP2104" s="28" t="str">
        <f t="shared" si="12628"/>
        <v/>
      </c>
      <c r="AQ2104" s="28" t="str">
        <f t="shared" si="12628"/>
        <v/>
      </c>
      <c r="AR2104" s="28" t="str">
        <f t="shared" ref="AR2104:AV2104" si="12629">IFERROR(IF(FIND(AR$1,$F2104)&gt;1,"BME",""),"")</f>
        <v/>
      </c>
      <c r="AS2104" s="28" t="str">
        <f t="shared" si="12629"/>
        <v/>
      </c>
      <c r="AT2104" s="28" t="str">
        <f t="shared" si="12629"/>
        <v/>
      </c>
      <c r="AU2104" s="28" t="str">
        <f t="shared" si="12629"/>
        <v/>
      </c>
      <c r="AV2104" s="28" t="str">
        <f t="shared" si="12629"/>
        <v/>
      </c>
      <c r="AW2104" s="28" t="str">
        <f t="shared" ref="AW2104:BC2104" si="12630">IFERROR(IF(FIND(AW$1,$F2104)&gt;1,AW$1,""),"")</f>
        <v/>
      </c>
      <c r="AX2104" s="28" t="str">
        <f t="shared" si="12630"/>
        <v/>
      </c>
      <c r="AY2104" s="28" t="str">
        <f t="shared" si="12630"/>
        <v/>
      </c>
      <c r="AZ2104" s="28" t="str">
        <f t="shared" si="12630"/>
        <v/>
      </c>
      <c r="BA2104" s="28" t="str">
        <f t="shared" si="12630"/>
        <v/>
      </c>
      <c r="BB2104" s="28" t="str">
        <f t="shared" si="12630"/>
        <v/>
      </c>
      <c r="BC2104" s="28" t="str">
        <f t="shared" si="12630"/>
        <v/>
      </c>
      <c r="BD2104" s="28" t="str">
        <f t="shared" si="15"/>
        <v/>
      </c>
      <c r="BG2104" s="2" t="s">
        <v>13984</v>
      </c>
      <c r="BJ2104" s="28" t="str">
        <f t="shared" si="16"/>
        <v/>
      </c>
      <c r="BK2104" s="28" t="str">
        <f t="shared" si="17"/>
        <v/>
      </c>
      <c r="BL2104" s="2" t="s">
        <v>20287</v>
      </c>
      <c r="BM2104" s="2" t="s">
        <v>98</v>
      </c>
      <c r="BS2104" s="2" t="s">
        <v>2863</v>
      </c>
      <c r="BU2104" s="50" t="s">
        <v>19873</v>
      </c>
      <c r="BV2104" s="12"/>
      <c r="BW2104" s="50"/>
      <c r="BX2104" s="50" t="s">
        <v>19856</v>
      </c>
      <c r="BY2104" s="42" t="str">
        <f t="shared" si="18"/>
        <v>Guiseley;Rawdon;Otley;Yeadon;</v>
      </c>
      <c r="BZ2104" s="72"/>
    </row>
    <row r="2105" spans="1:78" ht="15">
      <c r="A2105" s="16" t="s">
        <v>51</v>
      </c>
      <c r="B2105" s="28">
        <f>VLOOKUP(A2105,Organisations!$A$2:$B$7,2,FALSE)</f>
        <v>4</v>
      </c>
      <c r="C2105" s="16" t="s">
        <v>13985</v>
      </c>
      <c r="D2105" s="16" t="s">
        <v>11737</v>
      </c>
      <c r="E2105" s="28" t="str">
        <f t="shared" si="0"/>
        <v>Guiseley Methodist Church is a group of people from different backgrounds and cultures with differing ideas and perspect</v>
      </c>
      <c r="F2105" s="16" t="s">
        <v>13987</v>
      </c>
      <c r="G2105" s="16" t="s">
        <v>68</v>
      </c>
      <c r="H2105" s="17"/>
      <c r="K2105" s="26" t="s">
        <v>13988</v>
      </c>
      <c r="L2105" s="16" t="s">
        <v>13989</v>
      </c>
      <c r="M2105" s="28" t="str">
        <f t="shared" ref="M2105:Q2105" si="12631">IFERROR(IF(FIND(M$1,$F2105)&gt;1,"Age - Children",""),"")</f>
        <v/>
      </c>
      <c r="N2105" s="28" t="str">
        <f t="shared" si="12631"/>
        <v/>
      </c>
      <c r="O2105" s="28" t="str">
        <f t="shared" si="12631"/>
        <v/>
      </c>
      <c r="P2105" s="28" t="str">
        <f t="shared" si="12631"/>
        <v/>
      </c>
      <c r="Q2105" s="28" t="str">
        <f t="shared" si="12631"/>
        <v/>
      </c>
      <c r="R2105" s="28" t="str">
        <f t="shared" ref="R2105:T2105" si="12632">IFERROR(IF(FIND(R$1,$F2105)&gt;1,"Age - Elderly",""),"")</f>
        <v/>
      </c>
      <c r="S2105" s="28" t="str">
        <f t="shared" si="12632"/>
        <v/>
      </c>
      <c r="T2105" s="28" t="str">
        <f t="shared" si="12632"/>
        <v/>
      </c>
      <c r="U2105" s="28" t="str">
        <f t="shared" si="3"/>
        <v/>
      </c>
      <c r="V2105" s="28" t="str">
        <f t="shared" si="4"/>
        <v/>
      </c>
      <c r="X2105" s="28" t="str">
        <f t="shared" si="5"/>
        <v/>
      </c>
      <c r="Y2105" s="28" t="str">
        <f t="shared" si="6"/>
        <v/>
      </c>
      <c r="Z2105" s="28" t="str">
        <f t="shared" si="7"/>
        <v/>
      </c>
      <c r="AB2105" s="28" t="str">
        <f t="shared" si="8"/>
        <v/>
      </c>
      <c r="AD2105" s="28" t="str">
        <f t="shared" si="9"/>
        <v/>
      </c>
      <c r="AG2105" s="28" t="str">
        <f t="shared" ref="AG2105:AL2105" si="12633">IFERROR(IF(FIND(AG$1,$F2105)&gt;1,AG$1,""),"")</f>
        <v/>
      </c>
      <c r="AH2105" s="28" t="str">
        <f t="shared" si="12633"/>
        <v/>
      </c>
      <c r="AI2105" s="28" t="str">
        <f t="shared" si="12633"/>
        <v/>
      </c>
      <c r="AJ2105" s="28" t="str">
        <f t="shared" si="12633"/>
        <v/>
      </c>
      <c r="AK2105" s="28" t="str">
        <f t="shared" si="12633"/>
        <v/>
      </c>
      <c r="AL2105" s="28" t="str">
        <f t="shared" si="12633"/>
        <v/>
      </c>
      <c r="AM2105" s="28" t="str">
        <f t="shared" si="11"/>
        <v/>
      </c>
      <c r="AN2105" s="28" t="str">
        <f t="shared" ref="AN2105:AQ2105" si="12634">IFERROR(IF(FIND(AN$1,$F2105)&gt;1,"Status - LGBT",""),"")</f>
        <v/>
      </c>
      <c r="AO2105" s="28" t="str">
        <f t="shared" si="12634"/>
        <v/>
      </c>
      <c r="AP2105" s="28" t="str">
        <f t="shared" si="12634"/>
        <v/>
      </c>
      <c r="AQ2105" s="28" t="str">
        <f t="shared" si="12634"/>
        <v/>
      </c>
      <c r="AR2105" s="28" t="str">
        <f t="shared" ref="AR2105:AV2105" si="12635">IFERROR(IF(FIND(AR$1,$F2105)&gt;1,"BME",""),"")</f>
        <v/>
      </c>
      <c r="AS2105" s="28" t="str">
        <f t="shared" si="12635"/>
        <v/>
      </c>
      <c r="AT2105" s="28" t="str">
        <f t="shared" si="12635"/>
        <v/>
      </c>
      <c r="AU2105" s="28" t="str">
        <f t="shared" si="12635"/>
        <v/>
      </c>
      <c r="AV2105" s="28" t="str">
        <f t="shared" si="12635"/>
        <v/>
      </c>
      <c r="AW2105" s="28" t="str">
        <f t="shared" ref="AW2105:BC2105" si="12636">IFERROR(IF(FIND(AW$1,$F2105)&gt;1,AW$1,""),"")</f>
        <v/>
      </c>
      <c r="AX2105" s="28" t="str">
        <f t="shared" si="12636"/>
        <v/>
      </c>
      <c r="AY2105" s="28" t="str">
        <f t="shared" si="12636"/>
        <v/>
      </c>
      <c r="AZ2105" s="28" t="str">
        <f t="shared" si="12636"/>
        <v/>
      </c>
      <c r="BA2105" s="28" t="str">
        <f t="shared" si="12636"/>
        <v/>
      </c>
      <c r="BB2105" s="28" t="str">
        <f t="shared" si="12636"/>
        <v/>
      </c>
      <c r="BC2105" s="28" t="str">
        <f t="shared" si="12636"/>
        <v/>
      </c>
      <c r="BD2105" s="28" t="str">
        <f t="shared" si="15"/>
        <v/>
      </c>
      <c r="BG2105" s="2" t="s">
        <v>13990</v>
      </c>
      <c r="BJ2105" s="28" t="str">
        <f t="shared" si="16"/>
        <v/>
      </c>
      <c r="BK2105" s="28" t="str">
        <f t="shared" si="17"/>
        <v/>
      </c>
      <c r="BL2105" s="2" t="s">
        <v>19820</v>
      </c>
      <c r="BM2105" s="2" t="s">
        <v>98</v>
      </c>
      <c r="BU2105" s="47" t="s">
        <v>19821</v>
      </c>
      <c r="BV2105" s="18"/>
      <c r="BW2105" s="47"/>
      <c r="BX2105" s="47" t="s">
        <v>19860</v>
      </c>
      <c r="BY2105" s="42" t="str">
        <f t="shared" si="18"/>
        <v>Guiseley;Rawdon;</v>
      </c>
      <c r="BZ2105" s="73"/>
    </row>
    <row r="2106" spans="1:78" ht="15">
      <c r="A2106" s="10" t="s">
        <v>51</v>
      </c>
      <c r="B2106" s="28">
        <f>VLOOKUP(A2106,Organisations!$A$2:$B$7,2,FALSE)</f>
        <v>4</v>
      </c>
      <c r="C2106" s="10" t="s">
        <v>13991</v>
      </c>
      <c r="D2106" s="10" t="s">
        <v>13992</v>
      </c>
      <c r="E2106" s="28" t="str">
        <f t="shared" si="0"/>
        <v>Guiseley Music Centre welcomes people of all ages for tuition in most instruments, plus the chance to be a part of orche</v>
      </c>
      <c r="F2106" s="10" t="s">
        <v>13994</v>
      </c>
      <c r="G2106" s="10" t="s">
        <v>68</v>
      </c>
      <c r="H2106" s="11"/>
      <c r="K2106" s="30" t="s">
        <v>13995</v>
      </c>
      <c r="L2106" s="12"/>
      <c r="M2106" s="28" t="str">
        <f t="shared" ref="M2106:Q2106" si="12637">IFERROR(IF(FIND(M$1,$F2106)&gt;1,"Age - Children",""),"")</f>
        <v/>
      </c>
      <c r="N2106" s="28" t="str">
        <f t="shared" si="12637"/>
        <v/>
      </c>
      <c r="O2106" s="28" t="str">
        <f t="shared" si="12637"/>
        <v/>
      </c>
      <c r="P2106" s="28" t="str">
        <f t="shared" si="12637"/>
        <v/>
      </c>
      <c r="Q2106" s="28" t="str">
        <f t="shared" si="12637"/>
        <v/>
      </c>
      <c r="R2106" s="28" t="str">
        <f t="shared" ref="R2106:T2106" si="12638">IFERROR(IF(FIND(R$1,$F2106)&gt;1,"Age - Elderly",""),"")</f>
        <v/>
      </c>
      <c r="S2106" s="28" t="str">
        <f t="shared" si="12638"/>
        <v/>
      </c>
      <c r="T2106" s="28" t="str">
        <f t="shared" si="12638"/>
        <v/>
      </c>
      <c r="U2106" s="28" t="str">
        <f t="shared" si="3"/>
        <v/>
      </c>
      <c r="V2106" s="28" t="str">
        <f t="shared" si="4"/>
        <v/>
      </c>
      <c r="X2106" s="28" t="str">
        <f t="shared" si="5"/>
        <v/>
      </c>
      <c r="Y2106" s="28" t="str">
        <f t="shared" si="6"/>
        <v/>
      </c>
      <c r="Z2106" s="28" t="str">
        <f t="shared" si="7"/>
        <v>Gender - Male</v>
      </c>
      <c r="AB2106" s="28" t="str">
        <f t="shared" si="8"/>
        <v/>
      </c>
      <c r="AD2106" s="28" t="str">
        <f t="shared" si="9"/>
        <v>Gender - Male;</v>
      </c>
      <c r="AG2106" s="28" t="str">
        <f t="shared" ref="AG2106:AL2106" si="12639">IFERROR(IF(FIND(AG$1,$F2106)&gt;1,AG$1,""),"")</f>
        <v/>
      </c>
      <c r="AH2106" s="28" t="str">
        <f t="shared" si="12639"/>
        <v/>
      </c>
      <c r="AI2106" s="28" t="str">
        <f t="shared" si="12639"/>
        <v/>
      </c>
      <c r="AJ2106" s="28" t="str">
        <f t="shared" si="12639"/>
        <v/>
      </c>
      <c r="AK2106" s="28" t="str">
        <f t="shared" si="12639"/>
        <v/>
      </c>
      <c r="AL2106" s="28" t="str">
        <f t="shared" si="12639"/>
        <v/>
      </c>
      <c r="AM2106" s="28" t="str">
        <f t="shared" si="11"/>
        <v/>
      </c>
      <c r="AN2106" s="28" t="str">
        <f t="shared" ref="AN2106:AQ2106" si="12640">IFERROR(IF(FIND(AN$1,$F2106)&gt;1,"Status - LGBT",""),"")</f>
        <v/>
      </c>
      <c r="AO2106" s="28" t="str">
        <f t="shared" si="12640"/>
        <v/>
      </c>
      <c r="AP2106" s="28" t="str">
        <f t="shared" si="12640"/>
        <v/>
      </c>
      <c r="AQ2106" s="28" t="str">
        <f t="shared" si="12640"/>
        <v/>
      </c>
      <c r="AR2106" s="28" t="str">
        <f t="shared" ref="AR2106:AV2106" si="12641">IFERROR(IF(FIND(AR$1,$F2106)&gt;1,"BME",""),"")</f>
        <v/>
      </c>
      <c r="AS2106" s="28" t="str">
        <f t="shared" si="12641"/>
        <v/>
      </c>
      <c r="AT2106" s="28" t="str">
        <f t="shared" si="12641"/>
        <v/>
      </c>
      <c r="AU2106" s="28" t="str">
        <f t="shared" si="12641"/>
        <v/>
      </c>
      <c r="AV2106" s="28" t="str">
        <f t="shared" si="12641"/>
        <v/>
      </c>
      <c r="AW2106" s="28" t="str">
        <f t="shared" ref="AW2106:BC2106" si="12642">IFERROR(IF(FIND(AW$1,$F2106)&gt;1,AW$1,""),"")</f>
        <v/>
      </c>
      <c r="AX2106" s="28" t="str">
        <f t="shared" si="12642"/>
        <v/>
      </c>
      <c r="AY2106" s="28" t="str">
        <f t="shared" si="12642"/>
        <v/>
      </c>
      <c r="AZ2106" s="28" t="str">
        <f t="shared" si="12642"/>
        <v/>
      </c>
      <c r="BA2106" s="28" t="str">
        <f t="shared" si="12642"/>
        <v/>
      </c>
      <c r="BB2106" s="28" t="str">
        <f t="shared" si="12642"/>
        <v/>
      </c>
      <c r="BC2106" s="28" t="str">
        <f t="shared" si="12642"/>
        <v/>
      </c>
      <c r="BD2106" s="28" t="str">
        <f t="shared" si="15"/>
        <v/>
      </c>
      <c r="BG2106" s="2" t="s">
        <v>13996</v>
      </c>
      <c r="BJ2106" s="28" t="str">
        <f t="shared" si="16"/>
        <v/>
      </c>
      <c r="BK2106" s="28" t="str">
        <f t="shared" si="17"/>
        <v/>
      </c>
      <c r="BL2106" s="2" t="s">
        <v>20288</v>
      </c>
      <c r="BM2106" s="2" t="s">
        <v>98</v>
      </c>
      <c r="BU2106" s="12"/>
      <c r="BV2106" s="12"/>
      <c r="BW2106" s="50"/>
      <c r="BX2106" s="50" t="s">
        <v>19858</v>
      </c>
      <c r="BY2106" s="42" t="str">
        <f t="shared" si="18"/>
        <v>Gender - Male;;</v>
      </c>
      <c r="BZ2106" s="72"/>
    </row>
    <row r="2107" spans="1:78" ht="15">
      <c r="A2107" s="16" t="s">
        <v>51</v>
      </c>
      <c r="B2107" s="28">
        <f>VLOOKUP(A2107,Organisations!$A$2:$B$7,2,FALSE)</f>
        <v>4</v>
      </c>
      <c r="C2107" s="16" t="s">
        <v>13998</v>
      </c>
      <c r="D2107" s="16" t="s">
        <v>13999</v>
      </c>
      <c r="E2107" s="28" t="str">
        <f t="shared" si="0"/>
        <v>The Association operates principally as a channel of communication between the local Police and the residents of Guisele</v>
      </c>
      <c r="F2107" s="16" t="s">
        <v>14001</v>
      </c>
      <c r="G2107" s="16" t="s">
        <v>68</v>
      </c>
      <c r="H2107" s="17"/>
      <c r="K2107" s="26" t="s">
        <v>14002</v>
      </c>
      <c r="L2107" s="16" t="s">
        <v>14003</v>
      </c>
      <c r="M2107" s="28" t="str">
        <f t="shared" ref="M2107:Q2107" si="12643">IFERROR(IF(FIND(M$1,$F2107)&gt;1,"Age - Children",""),"")</f>
        <v/>
      </c>
      <c r="N2107" s="28" t="str">
        <f t="shared" si="12643"/>
        <v/>
      </c>
      <c r="O2107" s="28" t="str">
        <f t="shared" si="12643"/>
        <v/>
      </c>
      <c r="P2107" s="28" t="str">
        <f t="shared" si="12643"/>
        <v/>
      </c>
      <c r="Q2107" s="28" t="str">
        <f t="shared" si="12643"/>
        <v/>
      </c>
      <c r="R2107" s="28" t="str">
        <f t="shared" ref="R2107:T2107" si="12644">IFERROR(IF(FIND(R$1,$F2107)&gt;1,"Age - Elderly",""),"")</f>
        <v/>
      </c>
      <c r="S2107" s="28" t="str">
        <f t="shared" si="12644"/>
        <v/>
      </c>
      <c r="T2107" s="28" t="str">
        <f t="shared" si="12644"/>
        <v/>
      </c>
      <c r="U2107" s="28" t="str">
        <f t="shared" si="3"/>
        <v/>
      </c>
      <c r="V2107" s="28" t="str">
        <f t="shared" si="4"/>
        <v/>
      </c>
      <c r="X2107" s="28" t="str">
        <f t="shared" si="5"/>
        <v/>
      </c>
      <c r="Y2107" s="28" t="str">
        <f t="shared" si="6"/>
        <v/>
      </c>
      <c r="Z2107" s="28" t="str">
        <f t="shared" si="7"/>
        <v/>
      </c>
      <c r="AB2107" s="28" t="str">
        <f t="shared" si="8"/>
        <v/>
      </c>
      <c r="AD2107" s="28" t="str">
        <f t="shared" si="9"/>
        <v/>
      </c>
      <c r="AG2107" s="28" t="str">
        <f t="shared" ref="AG2107:AL2107" si="12645">IFERROR(IF(FIND(AG$1,$F2107)&gt;1,AG$1,""),"")</f>
        <v/>
      </c>
      <c r="AH2107" s="28" t="str">
        <f t="shared" si="12645"/>
        <v/>
      </c>
      <c r="AI2107" s="28" t="str">
        <f t="shared" si="12645"/>
        <v/>
      </c>
      <c r="AJ2107" s="28" t="str">
        <f t="shared" si="12645"/>
        <v/>
      </c>
      <c r="AK2107" s="28" t="str">
        <f t="shared" si="12645"/>
        <v/>
      </c>
      <c r="AL2107" s="28" t="str">
        <f t="shared" si="12645"/>
        <v/>
      </c>
      <c r="AM2107" s="28" t="str">
        <f t="shared" si="11"/>
        <v/>
      </c>
      <c r="AN2107" s="28" t="str">
        <f t="shared" ref="AN2107:AQ2107" si="12646">IFERROR(IF(FIND(AN$1,$F2107)&gt;1,"Status - LGBT",""),"")</f>
        <v/>
      </c>
      <c r="AO2107" s="28" t="str">
        <f t="shared" si="12646"/>
        <v/>
      </c>
      <c r="AP2107" s="28" t="str">
        <f t="shared" si="12646"/>
        <v/>
      </c>
      <c r="AQ2107" s="28" t="str">
        <f t="shared" si="12646"/>
        <v/>
      </c>
      <c r="AR2107" s="28" t="str">
        <f t="shared" ref="AR2107:AV2107" si="12647">IFERROR(IF(FIND(AR$1,$F2107)&gt;1,"BME",""),"")</f>
        <v/>
      </c>
      <c r="AS2107" s="28" t="str">
        <f t="shared" si="12647"/>
        <v/>
      </c>
      <c r="AT2107" s="28" t="str">
        <f t="shared" si="12647"/>
        <v/>
      </c>
      <c r="AU2107" s="28" t="str">
        <f t="shared" si="12647"/>
        <v/>
      </c>
      <c r="AV2107" s="28" t="str">
        <f t="shared" si="12647"/>
        <v/>
      </c>
      <c r="AW2107" s="28" t="str">
        <f t="shared" ref="AW2107:BC2107" si="12648">IFERROR(IF(FIND(AW$1,$F2107)&gt;1,AW$1,""),"")</f>
        <v/>
      </c>
      <c r="AX2107" s="28" t="str">
        <f t="shared" si="12648"/>
        <v/>
      </c>
      <c r="AY2107" s="28" t="str">
        <f t="shared" si="12648"/>
        <v/>
      </c>
      <c r="AZ2107" s="28" t="str">
        <f t="shared" si="12648"/>
        <v/>
      </c>
      <c r="BA2107" s="28" t="str">
        <f t="shared" si="12648"/>
        <v/>
      </c>
      <c r="BB2107" s="28" t="str">
        <f t="shared" si="12648"/>
        <v/>
      </c>
      <c r="BC2107" s="28" t="str">
        <f t="shared" si="12648"/>
        <v/>
      </c>
      <c r="BD2107" s="28" t="str">
        <f t="shared" si="15"/>
        <v/>
      </c>
      <c r="BG2107" s="2" t="s">
        <v>14004</v>
      </c>
      <c r="BJ2107" s="28" t="str">
        <f t="shared" si="16"/>
        <v/>
      </c>
      <c r="BK2107" s="28" t="str">
        <f t="shared" si="17"/>
        <v/>
      </c>
      <c r="BL2107" s="2" t="s">
        <v>20289</v>
      </c>
      <c r="BM2107" s="2" t="s">
        <v>98</v>
      </c>
      <c r="BU2107" s="47" t="s">
        <v>19821</v>
      </c>
      <c r="BV2107" s="18"/>
      <c r="BW2107" s="47"/>
      <c r="BX2107" s="47" t="s">
        <v>20290</v>
      </c>
      <c r="BY2107" s="42" t="str">
        <f t="shared" si="18"/>
        <v>Guiseley;Rawdon;</v>
      </c>
      <c r="BZ2107" s="73"/>
    </row>
    <row r="2108" spans="1:78" ht="15">
      <c r="A2108" s="10" t="s">
        <v>51</v>
      </c>
      <c r="B2108" s="28">
        <f>VLOOKUP(A2108,Organisations!$A$2:$B$7,2,FALSE)</f>
        <v>4</v>
      </c>
      <c r="C2108" s="10" t="s">
        <v>14005</v>
      </c>
      <c r="D2108" s="10" t="s">
        <v>14006</v>
      </c>
      <c r="E2108" s="28" t="str">
        <f t="shared" si="0"/>
        <v>We are a church group belonging to St Oswald's Church, Guiseley and St Paul's Church, Esholt meeting for fellowship with</v>
      </c>
      <c r="F2108" s="10" t="s">
        <v>14008</v>
      </c>
      <c r="G2108" s="10" t="s">
        <v>68</v>
      </c>
      <c r="H2108" s="11"/>
      <c r="K2108" s="30" t="s">
        <v>14009</v>
      </c>
      <c r="L2108" s="12"/>
      <c r="M2108" s="28" t="str">
        <f t="shared" ref="M2108:Q2108" si="12649">IFERROR(IF(FIND(M$1,$F2108)&gt;1,"Age - Children",""),"")</f>
        <v/>
      </c>
      <c r="N2108" s="28" t="str">
        <f t="shared" si="12649"/>
        <v/>
      </c>
      <c r="O2108" s="28" t="str">
        <f t="shared" si="12649"/>
        <v/>
      </c>
      <c r="P2108" s="28" t="str">
        <f t="shared" si="12649"/>
        <v/>
      </c>
      <c r="Q2108" s="28" t="str">
        <f t="shared" si="12649"/>
        <v/>
      </c>
      <c r="R2108" s="28" t="str">
        <f t="shared" ref="R2108:T2108" si="12650">IFERROR(IF(FIND(R$1,$F2108)&gt;1,"Age - Elderly",""),"")</f>
        <v/>
      </c>
      <c r="S2108" s="28" t="str">
        <f t="shared" si="12650"/>
        <v/>
      </c>
      <c r="T2108" s="28" t="str">
        <f t="shared" si="12650"/>
        <v/>
      </c>
      <c r="U2108" s="28" t="str">
        <f t="shared" si="3"/>
        <v/>
      </c>
      <c r="V2108" s="28" t="str">
        <f t="shared" si="4"/>
        <v/>
      </c>
      <c r="X2108" s="28" t="str">
        <f t="shared" si="5"/>
        <v/>
      </c>
      <c r="Y2108" s="28" t="str">
        <f t="shared" si="6"/>
        <v/>
      </c>
      <c r="Z2108" s="28" t="str">
        <f t="shared" si="7"/>
        <v/>
      </c>
      <c r="AB2108" s="28" t="str">
        <f t="shared" si="8"/>
        <v/>
      </c>
      <c r="AD2108" s="28" t="str">
        <f t="shared" si="9"/>
        <v/>
      </c>
      <c r="AG2108" s="28" t="str">
        <f t="shared" ref="AG2108:AL2108" si="12651">IFERROR(IF(FIND(AG$1,$F2108)&gt;1,AG$1,""),"")</f>
        <v/>
      </c>
      <c r="AH2108" s="28" t="str">
        <f t="shared" si="12651"/>
        <v/>
      </c>
      <c r="AI2108" s="28" t="str">
        <f t="shared" si="12651"/>
        <v/>
      </c>
      <c r="AJ2108" s="28" t="str">
        <f t="shared" si="12651"/>
        <v/>
      </c>
      <c r="AK2108" s="28" t="str">
        <f t="shared" si="12651"/>
        <v/>
      </c>
      <c r="AL2108" s="28" t="str">
        <f t="shared" si="12651"/>
        <v/>
      </c>
      <c r="AM2108" s="28" t="str">
        <f t="shared" si="11"/>
        <v/>
      </c>
      <c r="AN2108" s="28" t="str">
        <f t="shared" ref="AN2108:AQ2108" si="12652">IFERROR(IF(FIND(AN$1,$F2108)&gt;1,"Status - LGBT",""),"")</f>
        <v/>
      </c>
      <c r="AO2108" s="28" t="str">
        <f t="shared" si="12652"/>
        <v/>
      </c>
      <c r="AP2108" s="28" t="str">
        <f t="shared" si="12652"/>
        <v/>
      </c>
      <c r="AQ2108" s="28" t="str">
        <f t="shared" si="12652"/>
        <v/>
      </c>
      <c r="AR2108" s="28" t="str">
        <f t="shared" ref="AR2108:AV2108" si="12653">IFERROR(IF(FIND(AR$1,$F2108)&gt;1,"BME",""),"")</f>
        <v/>
      </c>
      <c r="AS2108" s="28" t="str">
        <f t="shared" si="12653"/>
        <v/>
      </c>
      <c r="AT2108" s="28" t="str">
        <f t="shared" si="12653"/>
        <v/>
      </c>
      <c r="AU2108" s="28" t="str">
        <f t="shared" si="12653"/>
        <v/>
      </c>
      <c r="AV2108" s="28" t="str">
        <f t="shared" si="12653"/>
        <v/>
      </c>
      <c r="AW2108" s="28" t="str">
        <f t="shared" ref="AW2108:BC2108" si="12654">IFERROR(IF(FIND(AW$1,$F2108)&gt;1,AW$1,""),"")</f>
        <v/>
      </c>
      <c r="AX2108" s="28" t="str">
        <f t="shared" si="12654"/>
        <v/>
      </c>
      <c r="AY2108" s="28" t="str">
        <f t="shared" si="12654"/>
        <v/>
      </c>
      <c r="AZ2108" s="28" t="str">
        <f t="shared" si="12654"/>
        <v/>
      </c>
      <c r="BA2108" s="28" t="str">
        <f t="shared" si="12654"/>
        <v/>
      </c>
      <c r="BB2108" s="28" t="str">
        <f t="shared" si="12654"/>
        <v/>
      </c>
      <c r="BC2108" s="28" t="str">
        <f t="shared" si="12654"/>
        <v/>
      </c>
      <c r="BD2108" s="28" t="str">
        <f t="shared" si="15"/>
        <v/>
      </c>
      <c r="BG2108" s="2" t="s">
        <v>11966</v>
      </c>
      <c r="BJ2108" s="28" t="str">
        <f t="shared" si="16"/>
        <v/>
      </c>
      <c r="BK2108" s="28" t="str">
        <f t="shared" si="17"/>
        <v/>
      </c>
      <c r="BL2108" s="2" t="s">
        <v>3415</v>
      </c>
      <c r="BM2108" s="2" t="s">
        <v>98</v>
      </c>
      <c r="BU2108" s="50" t="s">
        <v>19821</v>
      </c>
      <c r="BV2108" s="12"/>
      <c r="BW2108" s="50"/>
      <c r="BX2108" s="50" t="s">
        <v>19860</v>
      </c>
      <c r="BY2108" s="42" t="str">
        <f t="shared" si="18"/>
        <v>Guiseley;Rawdon;</v>
      </c>
      <c r="BZ2108" s="72"/>
    </row>
    <row r="2109" spans="1:78" ht="15">
      <c r="A2109" s="16" t="s">
        <v>51</v>
      </c>
      <c r="B2109" s="28">
        <f>VLOOKUP(A2109,Organisations!$A$2:$B$7,2,FALSE)</f>
        <v>4</v>
      </c>
      <c r="C2109" s="16" t="s">
        <v>14011</v>
      </c>
      <c r="D2109" s="16" t="s">
        <v>14012</v>
      </c>
      <c r="E2109" s="28" t="str">
        <f t="shared" si="0"/>
        <v>Sikh Place of Worship: Spiritual Wellbeing Community Centre: Social and cultural wellbeing Educational Support: Indian M</v>
      </c>
      <c r="F2109" s="16" t="s">
        <v>14014</v>
      </c>
      <c r="G2109" s="16" t="s">
        <v>68</v>
      </c>
      <c r="H2109" s="17"/>
      <c r="K2109" s="26" t="s">
        <v>14015</v>
      </c>
      <c r="L2109" s="16" t="s">
        <v>14016</v>
      </c>
      <c r="M2109" s="28" t="str">
        <f t="shared" ref="M2109:Q2109" si="12655">IFERROR(IF(FIND(M$1,$F2109)&gt;1,"Age - Children",""),"")</f>
        <v/>
      </c>
      <c r="N2109" s="28" t="str">
        <f t="shared" si="12655"/>
        <v/>
      </c>
      <c r="O2109" s="28" t="str">
        <f t="shared" si="12655"/>
        <v/>
      </c>
      <c r="P2109" s="28" t="str">
        <f t="shared" si="12655"/>
        <v/>
      </c>
      <c r="Q2109" s="28" t="str">
        <f t="shared" si="12655"/>
        <v/>
      </c>
      <c r="R2109" s="28" t="str">
        <f t="shared" ref="R2109:T2109" si="12656">IFERROR(IF(FIND(R$1,$F2109)&gt;1,"Age - Elderly",""),"")</f>
        <v/>
      </c>
      <c r="S2109" s="28" t="str">
        <f t="shared" si="12656"/>
        <v/>
      </c>
      <c r="T2109" s="28" t="str">
        <f t="shared" si="12656"/>
        <v/>
      </c>
      <c r="U2109" s="28" t="str">
        <f t="shared" si="3"/>
        <v/>
      </c>
      <c r="V2109" s="28" t="str">
        <f t="shared" si="4"/>
        <v/>
      </c>
      <c r="X2109" s="28" t="str">
        <f t="shared" si="5"/>
        <v/>
      </c>
      <c r="Y2109" s="28" t="str">
        <f t="shared" si="6"/>
        <v/>
      </c>
      <c r="Z2109" s="28" t="str">
        <f t="shared" si="7"/>
        <v/>
      </c>
      <c r="AB2109" s="28" t="str">
        <f t="shared" si="8"/>
        <v/>
      </c>
      <c r="AD2109" s="28" t="str">
        <f t="shared" si="9"/>
        <v/>
      </c>
      <c r="AG2109" s="28" t="str">
        <f t="shared" ref="AG2109:AL2109" si="12657">IFERROR(IF(FIND(AG$1,$F2109)&gt;1,AG$1,""),"")</f>
        <v/>
      </c>
      <c r="AH2109" s="28" t="str">
        <f t="shared" si="12657"/>
        <v/>
      </c>
      <c r="AI2109" s="28" t="str">
        <f t="shared" si="12657"/>
        <v/>
      </c>
      <c r="AJ2109" s="28" t="str">
        <f t="shared" si="12657"/>
        <v/>
      </c>
      <c r="AK2109" s="28" t="str">
        <f t="shared" si="12657"/>
        <v/>
      </c>
      <c r="AL2109" s="28" t="str">
        <f t="shared" si="12657"/>
        <v/>
      </c>
      <c r="AM2109" s="28" t="str">
        <f t="shared" si="11"/>
        <v/>
      </c>
      <c r="AN2109" s="28" t="str">
        <f t="shared" ref="AN2109:AQ2109" si="12658">IFERROR(IF(FIND(AN$1,$F2109)&gt;1,"Status - LGBT",""),"")</f>
        <v/>
      </c>
      <c r="AO2109" s="28" t="str">
        <f t="shared" si="12658"/>
        <v/>
      </c>
      <c r="AP2109" s="28" t="str">
        <f t="shared" si="12658"/>
        <v/>
      </c>
      <c r="AQ2109" s="28" t="str">
        <f t="shared" si="12658"/>
        <v/>
      </c>
      <c r="AR2109" s="28" t="str">
        <f t="shared" ref="AR2109:AV2109" si="12659">IFERROR(IF(FIND(AR$1,$F2109)&gt;1,"BME",""),"")</f>
        <v/>
      </c>
      <c r="AS2109" s="28" t="str">
        <f t="shared" si="12659"/>
        <v/>
      </c>
      <c r="AT2109" s="28" t="str">
        <f t="shared" si="12659"/>
        <v/>
      </c>
      <c r="AU2109" s="28" t="str">
        <f t="shared" si="12659"/>
        <v/>
      </c>
      <c r="AV2109" s="28" t="str">
        <f t="shared" si="12659"/>
        <v/>
      </c>
      <c r="AW2109" s="28" t="str">
        <f t="shared" ref="AW2109:BC2109" si="12660">IFERROR(IF(FIND(AW$1,$F2109)&gt;1,AW$1,""),"")</f>
        <v/>
      </c>
      <c r="AX2109" s="28" t="str">
        <f t="shared" si="12660"/>
        <v/>
      </c>
      <c r="AY2109" s="28" t="str">
        <f t="shared" si="12660"/>
        <v/>
      </c>
      <c r="AZ2109" s="28" t="str">
        <f t="shared" si="12660"/>
        <v/>
      </c>
      <c r="BA2109" s="28" t="str">
        <f t="shared" si="12660"/>
        <v/>
      </c>
      <c r="BB2109" s="28" t="str">
        <f t="shared" si="12660"/>
        <v/>
      </c>
      <c r="BC2109" s="28" t="str">
        <f t="shared" si="12660"/>
        <v/>
      </c>
      <c r="BD2109" s="28" t="str">
        <f t="shared" si="15"/>
        <v/>
      </c>
      <c r="BG2109" s="2" t="s">
        <v>14017</v>
      </c>
      <c r="BJ2109" s="28" t="str">
        <f t="shared" si="16"/>
        <v/>
      </c>
      <c r="BK2109" s="28" t="str">
        <f t="shared" si="17"/>
        <v/>
      </c>
      <c r="BL2109" s="2" t="s">
        <v>20291</v>
      </c>
      <c r="BM2109" s="2" t="s">
        <v>98</v>
      </c>
      <c r="BU2109" s="47" t="s">
        <v>19976</v>
      </c>
      <c r="BV2109" s="18"/>
      <c r="BW2109" s="47"/>
      <c r="BX2109" s="47" t="s">
        <v>20292</v>
      </c>
      <c r="BY2109" s="42" t="str">
        <f t="shared" si="18"/>
        <v>Leeds;Beeston;Holbeck;</v>
      </c>
      <c r="BZ2109" s="73"/>
    </row>
    <row r="2110" spans="1:78" ht="15">
      <c r="A2110" s="10" t="s">
        <v>51</v>
      </c>
      <c r="B2110" s="28">
        <f>VLOOKUP(A2110,Organisations!$A$2:$B$7,2,FALSE)</f>
        <v>4</v>
      </c>
      <c r="C2110" s="10" t="s">
        <v>14019</v>
      </c>
      <c r="D2110" s="10" t="s">
        <v>14020</v>
      </c>
      <c r="E2110" s="28" t="str">
        <f t="shared" si="0"/>
        <v>Haamla is a unique service that supports pregnant women from Black and Minority Ethnic Communities including Asylum Seek</v>
      </c>
      <c r="F2110" s="10" t="s">
        <v>14022</v>
      </c>
      <c r="G2110" s="10" t="s">
        <v>68</v>
      </c>
      <c r="H2110" s="11"/>
      <c r="K2110" s="30" t="s">
        <v>14023</v>
      </c>
      <c r="L2110" s="12"/>
      <c r="M2110" s="28" t="str">
        <f t="shared" ref="M2110:Q2110" si="12661">IFERROR(IF(FIND(M$1,$F2110)&gt;1,"Age - Children",""),"")</f>
        <v/>
      </c>
      <c r="N2110" s="28" t="str">
        <f t="shared" si="12661"/>
        <v/>
      </c>
      <c r="O2110" s="28" t="str">
        <f t="shared" si="12661"/>
        <v/>
      </c>
      <c r="P2110" s="28" t="str">
        <f t="shared" si="12661"/>
        <v/>
      </c>
      <c r="Q2110" s="28" t="str">
        <f t="shared" si="12661"/>
        <v/>
      </c>
      <c r="R2110" s="28" t="str">
        <f t="shared" ref="R2110:T2110" si="12662">IFERROR(IF(FIND(R$1,$F2110)&gt;1,"Age - Elderly",""),"")</f>
        <v/>
      </c>
      <c r="S2110" s="28" t="str">
        <f t="shared" si="12662"/>
        <v/>
      </c>
      <c r="T2110" s="28" t="str">
        <f t="shared" si="12662"/>
        <v/>
      </c>
      <c r="U2110" s="28" t="str">
        <f t="shared" si="3"/>
        <v/>
      </c>
      <c r="V2110" s="28" t="str">
        <f t="shared" si="4"/>
        <v/>
      </c>
      <c r="X2110" s="28" t="str">
        <f t="shared" si="5"/>
        <v/>
      </c>
      <c r="Y2110" s="28" t="str">
        <f t="shared" si="6"/>
        <v/>
      </c>
      <c r="Z2110" s="28" t="str">
        <f t="shared" si="7"/>
        <v>Gender - Male</v>
      </c>
      <c r="AB2110" s="28" t="str">
        <f t="shared" si="8"/>
        <v/>
      </c>
      <c r="AD2110" s="28" t="str">
        <f t="shared" si="9"/>
        <v>Gender - Male;</v>
      </c>
      <c r="AG2110" s="28" t="str">
        <f t="shared" ref="AG2110:AL2110" si="12663">IFERROR(IF(FIND(AG$1,$F2110)&gt;1,AG$1,""),"")</f>
        <v/>
      </c>
      <c r="AH2110" s="28" t="str">
        <f t="shared" si="12663"/>
        <v/>
      </c>
      <c r="AI2110" s="28" t="str">
        <f t="shared" si="12663"/>
        <v/>
      </c>
      <c r="AJ2110" s="28" t="str">
        <f t="shared" si="12663"/>
        <v>Urdu</v>
      </c>
      <c r="AK2110" s="28" t="str">
        <f t="shared" si="12663"/>
        <v/>
      </c>
      <c r="AL2110" s="28" t="str">
        <f t="shared" si="12663"/>
        <v/>
      </c>
      <c r="AM2110" s="28" t="str">
        <f t="shared" si="11"/>
        <v>Urdu;</v>
      </c>
      <c r="AN2110" s="28" t="str">
        <f t="shared" ref="AN2110:AQ2110" si="12664">IFERROR(IF(FIND(AN$1,$F2110)&gt;1,"Status - LGBT",""),"")</f>
        <v/>
      </c>
      <c r="AO2110" s="28" t="str">
        <f t="shared" si="12664"/>
        <v/>
      </c>
      <c r="AP2110" s="28" t="str">
        <f t="shared" si="12664"/>
        <v/>
      </c>
      <c r="AQ2110" s="28" t="str">
        <f t="shared" si="12664"/>
        <v/>
      </c>
      <c r="AR2110" s="28" t="str">
        <f t="shared" ref="AR2110:AV2110" si="12665">IFERROR(IF(FIND(AR$1,$F2110)&gt;1,"BME",""),"")</f>
        <v/>
      </c>
      <c r="AS2110" s="28" t="str">
        <f t="shared" si="12665"/>
        <v/>
      </c>
      <c r="AT2110" s="28" t="str">
        <f t="shared" si="12665"/>
        <v>BME</v>
      </c>
      <c r="AU2110" s="28" t="str">
        <f t="shared" si="12665"/>
        <v>BME</v>
      </c>
      <c r="AV2110" s="28" t="str">
        <f t="shared" si="12665"/>
        <v/>
      </c>
      <c r="AW2110" s="28" t="str">
        <f t="shared" ref="AW2110:BC2110" si="12666">IFERROR(IF(FIND(AW$1,$F2110)&gt;1,AW$1,""),"")</f>
        <v/>
      </c>
      <c r="AX2110" s="28" t="str">
        <f t="shared" si="12666"/>
        <v/>
      </c>
      <c r="AY2110" s="28" t="str">
        <f t="shared" si="12666"/>
        <v/>
      </c>
      <c r="AZ2110" s="28" t="str">
        <f t="shared" si="12666"/>
        <v/>
      </c>
      <c r="BA2110" s="28" t="str">
        <f t="shared" si="12666"/>
        <v/>
      </c>
      <c r="BB2110" s="28" t="str">
        <f t="shared" si="12666"/>
        <v/>
      </c>
      <c r="BC2110" s="28" t="str">
        <f t="shared" si="12666"/>
        <v/>
      </c>
      <c r="BD2110" s="28" t="str">
        <f t="shared" si="15"/>
        <v>BME;BME;</v>
      </c>
      <c r="BG2110" s="2" t="s">
        <v>14024</v>
      </c>
      <c r="BJ2110" s="28" t="str">
        <f t="shared" si="16"/>
        <v/>
      </c>
      <c r="BK2110" s="28" t="str">
        <f t="shared" si="17"/>
        <v/>
      </c>
      <c r="BL2110" s="2" t="s">
        <v>3092</v>
      </c>
      <c r="BM2110" s="2" t="s">
        <v>98</v>
      </c>
      <c r="BU2110" s="50" t="s">
        <v>19852</v>
      </c>
      <c r="BV2110" s="12"/>
      <c r="BW2110" s="50"/>
      <c r="BX2110" s="50" t="s">
        <v>20293</v>
      </c>
      <c r="BY2110" s="42" t="str">
        <f t="shared" si="18"/>
        <v>Gender - Male;;Urdu;;BME;BME;;Gipton;Harehills;</v>
      </c>
      <c r="BZ2110" s="72"/>
    </row>
    <row r="2111" spans="1:78" ht="15">
      <c r="A2111" s="16" t="s">
        <v>51</v>
      </c>
      <c r="B2111" s="28">
        <f>VLOOKUP(A2111,Organisations!$A$2:$B$7,2,FALSE)</f>
        <v>4</v>
      </c>
      <c r="C2111" s="23" t="s">
        <v>1526</v>
      </c>
      <c r="D2111" s="23" t="s">
        <v>1527</v>
      </c>
      <c r="E2111" s="28" t="str">
        <f t="shared" si="0"/>
        <v>Hamara aims to break the cycle of deprivation &amp; social disadvantage which exists amongst the target groups by ensuring t</v>
      </c>
      <c r="F2111" s="16" t="s">
        <v>14027</v>
      </c>
      <c r="G2111" s="16" t="s">
        <v>68</v>
      </c>
      <c r="H2111" s="17"/>
      <c r="K2111" s="26" t="s">
        <v>1530</v>
      </c>
      <c r="L2111" s="16" t="s">
        <v>14028</v>
      </c>
      <c r="M2111" s="28" t="str">
        <f t="shared" ref="M2111:Q2111" si="12667">IFERROR(IF(FIND(M$1,$F2111)&gt;1,"Age - Children",""),"")</f>
        <v/>
      </c>
      <c r="N2111" s="28" t="str">
        <f t="shared" si="12667"/>
        <v/>
      </c>
      <c r="O2111" s="28" t="str">
        <f t="shared" si="12667"/>
        <v/>
      </c>
      <c r="P2111" s="28" t="str">
        <f t="shared" si="12667"/>
        <v/>
      </c>
      <c r="Q2111" s="28" t="str">
        <f t="shared" si="12667"/>
        <v/>
      </c>
      <c r="R2111" s="28" t="str">
        <f t="shared" ref="R2111:T2111" si="12668">IFERROR(IF(FIND(R$1,$F2111)&gt;1,"Age - Elderly",""),"")</f>
        <v/>
      </c>
      <c r="S2111" s="28" t="str">
        <f t="shared" si="12668"/>
        <v/>
      </c>
      <c r="T2111" s="28" t="str">
        <f t="shared" si="12668"/>
        <v/>
      </c>
      <c r="U2111" s="28" t="str">
        <f t="shared" si="3"/>
        <v/>
      </c>
      <c r="V2111" s="28" t="str">
        <f t="shared" si="4"/>
        <v/>
      </c>
      <c r="X2111" s="28" t="str">
        <f t="shared" si="5"/>
        <v/>
      </c>
      <c r="Y2111" s="28" t="str">
        <f t="shared" si="6"/>
        <v/>
      </c>
      <c r="Z2111" s="28" t="str">
        <f t="shared" si="7"/>
        <v>Gender - Male</v>
      </c>
      <c r="AB2111" s="28" t="str">
        <f t="shared" si="8"/>
        <v>Gender - Male</v>
      </c>
      <c r="AD2111" s="28" t="str">
        <f t="shared" si="9"/>
        <v>Gender - Male;Gender - Male;</v>
      </c>
      <c r="AG2111" s="28" t="str">
        <f t="shared" ref="AG2111:AL2111" si="12669">IFERROR(IF(FIND(AG$1,$F2111)&gt;1,AG$1,""),"")</f>
        <v/>
      </c>
      <c r="AH2111" s="28" t="str">
        <f t="shared" si="12669"/>
        <v/>
      </c>
      <c r="AI2111" s="28" t="str">
        <f t="shared" si="12669"/>
        <v/>
      </c>
      <c r="AJ2111" s="28" t="str">
        <f t="shared" si="12669"/>
        <v/>
      </c>
      <c r="AK2111" s="28" t="str">
        <f t="shared" si="12669"/>
        <v/>
      </c>
      <c r="AL2111" s="28" t="str">
        <f t="shared" si="12669"/>
        <v/>
      </c>
      <c r="AM2111" s="28" t="str">
        <f t="shared" si="11"/>
        <v/>
      </c>
      <c r="AN2111" s="28" t="str">
        <f t="shared" ref="AN2111:AQ2111" si="12670">IFERROR(IF(FIND(AN$1,$F2111)&gt;1,"Status - LGBT",""),"")</f>
        <v/>
      </c>
      <c r="AO2111" s="28" t="str">
        <f t="shared" si="12670"/>
        <v/>
      </c>
      <c r="AP2111" s="28" t="str">
        <f t="shared" si="12670"/>
        <v/>
      </c>
      <c r="AQ2111" s="28" t="str">
        <f t="shared" si="12670"/>
        <v/>
      </c>
      <c r="AR2111" s="28" t="str">
        <f t="shared" ref="AR2111:AV2111" si="12671">IFERROR(IF(FIND(AR$1,$F2111)&gt;1,"BME",""),"")</f>
        <v/>
      </c>
      <c r="AS2111" s="28" t="str">
        <f t="shared" si="12671"/>
        <v/>
      </c>
      <c r="AT2111" s="28" t="str">
        <f t="shared" si="12671"/>
        <v/>
      </c>
      <c r="AU2111" s="28" t="str">
        <f t="shared" si="12671"/>
        <v/>
      </c>
      <c r="AV2111" s="28" t="str">
        <f t="shared" si="12671"/>
        <v/>
      </c>
      <c r="AW2111" s="28" t="str">
        <f t="shared" ref="AW2111:BC2111" si="12672">IFERROR(IF(FIND(AW$1,$F2111)&gt;1,AW$1,""),"")</f>
        <v/>
      </c>
      <c r="AX2111" s="28" t="str">
        <f t="shared" si="12672"/>
        <v/>
      </c>
      <c r="AY2111" s="28" t="str">
        <f t="shared" si="12672"/>
        <v/>
      </c>
      <c r="AZ2111" s="28" t="str">
        <f t="shared" si="12672"/>
        <v/>
      </c>
      <c r="BA2111" s="28" t="str">
        <f t="shared" si="12672"/>
        <v/>
      </c>
      <c r="BB2111" s="28" t="str">
        <f t="shared" si="12672"/>
        <v/>
      </c>
      <c r="BC2111" s="28" t="str">
        <f t="shared" si="12672"/>
        <v/>
      </c>
      <c r="BD2111" s="28" t="str">
        <f t="shared" si="15"/>
        <v/>
      </c>
      <c r="BG2111" s="2" t="s">
        <v>14029</v>
      </c>
      <c r="BJ2111" s="28" t="str">
        <f t="shared" si="16"/>
        <v/>
      </c>
      <c r="BK2111" s="28" t="str">
        <f t="shared" si="17"/>
        <v/>
      </c>
      <c r="BL2111" s="2" t="s">
        <v>1508</v>
      </c>
      <c r="BM2111" s="2" t="s">
        <v>98</v>
      </c>
      <c r="BU2111" s="47" t="s">
        <v>19976</v>
      </c>
      <c r="BV2111" s="18"/>
      <c r="BW2111" s="47"/>
      <c r="BX2111" s="47" t="s">
        <v>20294</v>
      </c>
      <c r="BY2111" s="42" t="str">
        <f t="shared" si="18"/>
        <v>Gender - Male;Gender - Male;;Leeds;Beeston;Holbeck;</v>
      </c>
      <c r="BZ2111" s="73"/>
    </row>
    <row r="2112" spans="1:78" ht="15">
      <c r="A2112" s="10" t="s">
        <v>51</v>
      </c>
      <c r="B2112" s="28">
        <f>VLOOKUP(A2112,Organisations!$A$2:$B$7,2,FALSE)</f>
        <v>4</v>
      </c>
      <c r="C2112" s="10" t="s">
        <v>14031</v>
      </c>
      <c r="D2112" s="10" t="s">
        <v>14032</v>
      </c>
      <c r="E2112" s="28" t="str">
        <f t="shared" si="0"/>
        <v>Hang On To A Dream is the first regional charity in Yorkshire for seriously ill young people and children with life thre</v>
      </c>
      <c r="F2112" s="10" t="s">
        <v>14034</v>
      </c>
      <c r="G2112" s="10" t="s">
        <v>68</v>
      </c>
      <c r="H2112" s="11"/>
      <c r="K2112" s="30" t="s">
        <v>14035</v>
      </c>
      <c r="L2112" s="10" t="s">
        <v>14036</v>
      </c>
      <c r="M2112" s="28" t="str">
        <f t="shared" ref="M2112:Q2112" si="12673">IFERROR(IF(FIND(M$1,$F2112)&gt;1,"Age - Children",""),"")</f>
        <v>Age - Children</v>
      </c>
      <c r="N2112" s="28" t="str">
        <f t="shared" si="12673"/>
        <v/>
      </c>
      <c r="O2112" s="28" t="str">
        <f t="shared" si="12673"/>
        <v/>
      </c>
      <c r="P2112" s="28" t="str">
        <f t="shared" si="12673"/>
        <v/>
      </c>
      <c r="Q2112" s="28" t="str">
        <f t="shared" si="12673"/>
        <v/>
      </c>
      <c r="R2112" s="28" t="str">
        <f t="shared" ref="R2112:T2112" si="12674">IFERROR(IF(FIND(R$1,$F2112)&gt;1,"Age - Elderly",""),"")</f>
        <v/>
      </c>
      <c r="S2112" s="28" t="str">
        <f t="shared" si="12674"/>
        <v/>
      </c>
      <c r="T2112" s="28" t="str">
        <f t="shared" si="12674"/>
        <v/>
      </c>
      <c r="U2112" s="28" t="str">
        <f t="shared" si="3"/>
        <v>Age - Children;</v>
      </c>
      <c r="V2112" s="28" t="str">
        <f t="shared" si="4"/>
        <v/>
      </c>
      <c r="X2112" s="28" t="str">
        <f t="shared" si="5"/>
        <v/>
      </c>
      <c r="Y2112" s="28" t="str">
        <f t="shared" si="6"/>
        <v/>
      </c>
      <c r="Z2112" s="28" t="str">
        <f t="shared" si="7"/>
        <v>Gender - Male</v>
      </c>
      <c r="AB2112" s="28" t="str">
        <f t="shared" si="8"/>
        <v/>
      </c>
      <c r="AD2112" s="28" t="str">
        <f t="shared" si="9"/>
        <v>Gender - Male;</v>
      </c>
      <c r="AG2112" s="28" t="str">
        <f t="shared" ref="AG2112:AL2112" si="12675">IFERROR(IF(FIND(AG$1,$F2112)&gt;1,AG$1,""),"")</f>
        <v/>
      </c>
      <c r="AH2112" s="28" t="str">
        <f t="shared" si="12675"/>
        <v/>
      </c>
      <c r="AI2112" s="28" t="str">
        <f t="shared" si="12675"/>
        <v/>
      </c>
      <c r="AJ2112" s="28" t="str">
        <f t="shared" si="12675"/>
        <v/>
      </c>
      <c r="AK2112" s="28" t="str">
        <f t="shared" si="12675"/>
        <v/>
      </c>
      <c r="AL2112" s="28" t="str">
        <f t="shared" si="12675"/>
        <v/>
      </c>
      <c r="AM2112" s="28" t="str">
        <f t="shared" si="11"/>
        <v/>
      </c>
      <c r="AN2112" s="28" t="str">
        <f t="shared" ref="AN2112:AQ2112" si="12676">IFERROR(IF(FIND(AN$1,$F2112)&gt;1,"Status - LGBT",""),"")</f>
        <v/>
      </c>
      <c r="AO2112" s="28" t="str">
        <f t="shared" si="12676"/>
        <v/>
      </c>
      <c r="AP2112" s="28" t="str">
        <f t="shared" si="12676"/>
        <v/>
      </c>
      <c r="AQ2112" s="28" t="str">
        <f t="shared" si="12676"/>
        <v/>
      </c>
      <c r="AR2112" s="28" t="str">
        <f t="shared" ref="AR2112:AV2112" si="12677">IFERROR(IF(FIND(AR$1,$F2112)&gt;1,"BME",""),"")</f>
        <v/>
      </c>
      <c r="AS2112" s="28" t="str">
        <f t="shared" si="12677"/>
        <v/>
      </c>
      <c r="AT2112" s="28" t="str">
        <f t="shared" si="12677"/>
        <v/>
      </c>
      <c r="AU2112" s="28" t="str">
        <f t="shared" si="12677"/>
        <v/>
      </c>
      <c r="AV2112" s="28" t="str">
        <f t="shared" si="12677"/>
        <v/>
      </c>
      <c r="AW2112" s="28" t="str">
        <f t="shared" ref="AW2112:BC2112" si="12678">IFERROR(IF(FIND(AW$1,$F2112)&gt;1,AW$1,""),"")</f>
        <v/>
      </c>
      <c r="AX2112" s="28" t="str">
        <f t="shared" si="12678"/>
        <v/>
      </c>
      <c r="AY2112" s="28" t="str">
        <f t="shared" si="12678"/>
        <v/>
      </c>
      <c r="AZ2112" s="28" t="str">
        <f t="shared" si="12678"/>
        <v/>
      </c>
      <c r="BA2112" s="28" t="str">
        <f t="shared" si="12678"/>
        <v/>
      </c>
      <c r="BB2112" s="28" t="str">
        <f t="shared" si="12678"/>
        <v/>
      </c>
      <c r="BC2112" s="28" t="str">
        <f t="shared" si="12678"/>
        <v/>
      </c>
      <c r="BD2112" s="28" t="str">
        <f t="shared" si="15"/>
        <v/>
      </c>
      <c r="BG2112" s="2" t="s">
        <v>14037</v>
      </c>
      <c r="BJ2112" s="28" t="str">
        <f t="shared" si="16"/>
        <v/>
      </c>
      <c r="BK2112" s="28" t="str">
        <f t="shared" si="17"/>
        <v/>
      </c>
      <c r="BL2112" s="2" t="s">
        <v>20295</v>
      </c>
      <c r="BM2112" s="2" t="s">
        <v>98</v>
      </c>
      <c r="BU2112" s="12"/>
      <c r="BV2112" s="12"/>
      <c r="BW2112" s="50"/>
      <c r="BX2112" s="50" t="s">
        <v>20296</v>
      </c>
      <c r="BY2112" s="42" t="str">
        <f t="shared" si="18"/>
        <v>Age - Children;;Gender - Male;;</v>
      </c>
      <c r="BZ2112" s="72"/>
    </row>
    <row r="2113" spans="1:78" ht="15">
      <c r="A2113" s="16" t="s">
        <v>51</v>
      </c>
      <c r="B2113" s="28">
        <f>VLOOKUP(A2113,Organisations!$A$2:$B$7,2,FALSE)</f>
        <v>4</v>
      </c>
      <c r="C2113" s="23" t="s">
        <v>7211</v>
      </c>
      <c r="D2113" s="23" t="s">
        <v>7212</v>
      </c>
      <c r="E2113" s="28" t="str">
        <f t="shared" si="0"/>
        <v>Promoting healthy recreation and other leisure time occupations in the interests of social welfare and working with soci</v>
      </c>
      <c r="F2113" s="16" t="s">
        <v>14040</v>
      </c>
      <c r="G2113" s="16" t="s">
        <v>68</v>
      </c>
      <c r="H2113" s="17"/>
      <c r="K2113" s="26" t="s">
        <v>14041</v>
      </c>
      <c r="L2113" s="16" t="s">
        <v>14042</v>
      </c>
      <c r="M2113" s="28" t="str">
        <f t="shared" ref="M2113:Q2113" si="12679">IFERROR(IF(FIND(M$1,$F2113)&gt;1,"Age - Children",""),"")</f>
        <v/>
      </c>
      <c r="N2113" s="28" t="str">
        <f t="shared" si="12679"/>
        <v/>
      </c>
      <c r="O2113" s="28" t="str">
        <f t="shared" si="12679"/>
        <v/>
      </c>
      <c r="P2113" s="28" t="str">
        <f t="shared" si="12679"/>
        <v/>
      </c>
      <c r="Q2113" s="28" t="str">
        <f t="shared" si="12679"/>
        <v/>
      </c>
      <c r="R2113" s="28" t="str">
        <f t="shared" ref="R2113:T2113" si="12680">IFERROR(IF(FIND(R$1,$F2113)&gt;1,"Age - Elderly",""),"")</f>
        <v/>
      </c>
      <c r="S2113" s="28" t="str">
        <f t="shared" si="12680"/>
        <v/>
      </c>
      <c r="T2113" s="28" t="str">
        <f t="shared" si="12680"/>
        <v/>
      </c>
      <c r="U2113" s="28" t="str">
        <f t="shared" si="3"/>
        <v/>
      </c>
      <c r="V2113" s="28" t="str">
        <f t="shared" si="4"/>
        <v/>
      </c>
      <c r="X2113" s="28" t="str">
        <f t="shared" si="5"/>
        <v/>
      </c>
      <c r="Y2113" s="28" t="str">
        <f t="shared" si="6"/>
        <v/>
      </c>
      <c r="Z2113" s="28" t="str">
        <f t="shared" si="7"/>
        <v/>
      </c>
      <c r="AB2113" s="28" t="str">
        <f t="shared" si="8"/>
        <v/>
      </c>
      <c r="AD2113" s="28" t="str">
        <f t="shared" si="9"/>
        <v/>
      </c>
      <c r="AG2113" s="28" t="str">
        <f t="shared" ref="AG2113:AL2113" si="12681">IFERROR(IF(FIND(AG$1,$F2113)&gt;1,AG$1,""),"")</f>
        <v/>
      </c>
      <c r="AH2113" s="28" t="str">
        <f t="shared" si="12681"/>
        <v/>
      </c>
      <c r="AI2113" s="28" t="str">
        <f t="shared" si="12681"/>
        <v/>
      </c>
      <c r="AJ2113" s="28" t="str">
        <f t="shared" si="12681"/>
        <v/>
      </c>
      <c r="AK2113" s="28" t="str">
        <f t="shared" si="12681"/>
        <v/>
      </c>
      <c r="AL2113" s="28" t="str">
        <f t="shared" si="12681"/>
        <v/>
      </c>
      <c r="AM2113" s="28" t="str">
        <f t="shared" si="11"/>
        <v/>
      </c>
      <c r="AN2113" s="28" t="str">
        <f t="shared" ref="AN2113:AQ2113" si="12682">IFERROR(IF(FIND(AN$1,$F2113)&gt;1,"Status - LGBT",""),"")</f>
        <v/>
      </c>
      <c r="AO2113" s="28" t="str">
        <f t="shared" si="12682"/>
        <v/>
      </c>
      <c r="AP2113" s="28" t="str">
        <f t="shared" si="12682"/>
        <v/>
      </c>
      <c r="AQ2113" s="28" t="str">
        <f t="shared" si="12682"/>
        <v/>
      </c>
      <c r="AR2113" s="28" t="str">
        <f t="shared" ref="AR2113:AV2113" si="12683">IFERROR(IF(FIND(AR$1,$F2113)&gt;1,"BME",""),"")</f>
        <v/>
      </c>
      <c r="AS2113" s="28" t="str">
        <f t="shared" si="12683"/>
        <v/>
      </c>
      <c r="AT2113" s="28" t="str">
        <f t="shared" si="12683"/>
        <v/>
      </c>
      <c r="AU2113" s="28" t="str">
        <f t="shared" si="12683"/>
        <v/>
      </c>
      <c r="AV2113" s="28" t="str">
        <f t="shared" si="12683"/>
        <v/>
      </c>
      <c r="AW2113" s="28" t="str">
        <f t="shared" ref="AW2113:BC2113" si="12684">IFERROR(IF(FIND(AW$1,$F2113)&gt;1,AW$1,""),"")</f>
        <v/>
      </c>
      <c r="AX2113" s="28" t="str">
        <f t="shared" si="12684"/>
        <v/>
      </c>
      <c r="AY2113" s="28" t="str">
        <f t="shared" si="12684"/>
        <v/>
      </c>
      <c r="AZ2113" s="28" t="str">
        <f t="shared" si="12684"/>
        <v/>
      </c>
      <c r="BA2113" s="28" t="str">
        <f t="shared" si="12684"/>
        <v/>
      </c>
      <c r="BB2113" s="28" t="str">
        <f t="shared" si="12684"/>
        <v/>
      </c>
      <c r="BC2113" s="28" t="str">
        <f t="shared" si="12684"/>
        <v/>
      </c>
      <c r="BD2113" s="28" t="str">
        <f t="shared" si="15"/>
        <v/>
      </c>
      <c r="BG2113" s="2" t="s">
        <v>14043</v>
      </c>
      <c r="BJ2113" s="28" t="str">
        <f t="shared" si="16"/>
        <v/>
      </c>
      <c r="BK2113" s="28" t="str">
        <f t="shared" si="17"/>
        <v/>
      </c>
      <c r="BL2113" s="2" t="s">
        <v>20297</v>
      </c>
      <c r="BM2113" s="2" t="s">
        <v>98</v>
      </c>
      <c r="BU2113" s="47" t="s">
        <v>19852</v>
      </c>
      <c r="BV2113" s="18"/>
      <c r="BW2113" s="47"/>
      <c r="BX2113" s="47" t="s">
        <v>20298</v>
      </c>
      <c r="BY2113" s="42" t="str">
        <f t="shared" si="18"/>
        <v>Gipton;Harehills;</v>
      </c>
      <c r="BZ2113" s="73"/>
    </row>
    <row r="2114" spans="1:78" ht="15">
      <c r="A2114" s="10" t="s">
        <v>51</v>
      </c>
      <c r="B2114" s="28">
        <f>VLOOKUP(A2114,Organisations!$A$2:$B$7,2,FALSE)</f>
        <v>4</v>
      </c>
      <c r="C2114" s="10" t="s">
        <v>14044</v>
      </c>
      <c r="D2114" s="10" t="s">
        <v>14045</v>
      </c>
      <c r="E2114" s="28" t="str">
        <f t="shared" si="0"/>
        <v>Harewood Village Hall is a multi-purpose venue suitable for all types of events and functions - there is the Main Hall w</v>
      </c>
      <c r="F2114" s="10" t="s">
        <v>14047</v>
      </c>
      <c r="G2114" s="10" t="s">
        <v>68</v>
      </c>
      <c r="H2114" s="11"/>
      <c r="K2114" s="30" t="s">
        <v>14048</v>
      </c>
      <c r="L2114" s="12"/>
      <c r="M2114" s="28" t="str">
        <f t="shared" ref="M2114:Q2114" si="12685">IFERROR(IF(FIND(M$1,$F2114)&gt;1,"Age - Children",""),"")</f>
        <v/>
      </c>
      <c r="N2114" s="28" t="str">
        <f t="shared" si="12685"/>
        <v/>
      </c>
      <c r="O2114" s="28" t="str">
        <f t="shared" si="12685"/>
        <v/>
      </c>
      <c r="P2114" s="28" t="str">
        <f t="shared" si="12685"/>
        <v/>
      </c>
      <c r="Q2114" s="28" t="str">
        <f t="shared" si="12685"/>
        <v/>
      </c>
      <c r="R2114" s="28" t="str">
        <f t="shared" ref="R2114:T2114" si="12686">IFERROR(IF(FIND(R$1,$F2114)&gt;1,"Age - Elderly",""),"")</f>
        <v/>
      </c>
      <c r="S2114" s="28" t="str">
        <f t="shared" si="12686"/>
        <v/>
      </c>
      <c r="T2114" s="28" t="str">
        <f t="shared" si="12686"/>
        <v/>
      </c>
      <c r="U2114" s="28" t="str">
        <f t="shared" si="3"/>
        <v/>
      </c>
      <c r="V2114" s="28" t="str">
        <f t="shared" si="4"/>
        <v/>
      </c>
      <c r="X2114" s="28" t="str">
        <f t="shared" si="5"/>
        <v/>
      </c>
      <c r="Y2114" s="28" t="str">
        <f t="shared" si="6"/>
        <v/>
      </c>
      <c r="Z2114" s="28" t="str">
        <f t="shared" si="7"/>
        <v/>
      </c>
      <c r="AB2114" s="28" t="str">
        <f t="shared" si="8"/>
        <v/>
      </c>
      <c r="AD2114" s="28" t="str">
        <f t="shared" si="9"/>
        <v/>
      </c>
      <c r="AG2114" s="28" t="str">
        <f t="shared" ref="AG2114:AL2114" si="12687">IFERROR(IF(FIND(AG$1,$F2114)&gt;1,AG$1,""),"")</f>
        <v/>
      </c>
      <c r="AH2114" s="28" t="str">
        <f t="shared" si="12687"/>
        <v/>
      </c>
      <c r="AI2114" s="28" t="str">
        <f t="shared" si="12687"/>
        <v/>
      </c>
      <c r="AJ2114" s="28" t="str">
        <f t="shared" si="12687"/>
        <v/>
      </c>
      <c r="AK2114" s="28" t="str">
        <f t="shared" si="12687"/>
        <v/>
      </c>
      <c r="AL2114" s="28" t="str">
        <f t="shared" si="12687"/>
        <v/>
      </c>
      <c r="AM2114" s="28" t="str">
        <f t="shared" si="11"/>
        <v/>
      </c>
      <c r="AN2114" s="28" t="str">
        <f t="shared" ref="AN2114:AQ2114" si="12688">IFERROR(IF(FIND(AN$1,$F2114)&gt;1,"Status - LGBT",""),"")</f>
        <v/>
      </c>
      <c r="AO2114" s="28" t="str">
        <f t="shared" si="12688"/>
        <v/>
      </c>
      <c r="AP2114" s="28" t="str">
        <f t="shared" si="12688"/>
        <v/>
      </c>
      <c r="AQ2114" s="28" t="str">
        <f t="shared" si="12688"/>
        <v/>
      </c>
      <c r="AR2114" s="28" t="str">
        <f t="shared" ref="AR2114:AV2114" si="12689">IFERROR(IF(FIND(AR$1,$F2114)&gt;1,"BME",""),"")</f>
        <v/>
      </c>
      <c r="AS2114" s="28" t="str">
        <f t="shared" si="12689"/>
        <v/>
      </c>
      <c r="AT2114" s="28" t="str">
        <f t="shared" si="12689"/>
        <v/>
      </c>
      <c r="AU2114" s="28" t="str">
        <f t="shared" si="12689"/>
        <v/>
      </c>
      <c r="AV2114" s="28" t="str">
        <f t="shared" si="12689"/>
        <v/>
      </c>
      <c r="AW2114" s="28" t="str">
        <f t="shared" ref="AW2114:BC2114" si="12690">IFERROR(IF(FIND(AW$1,$F2114)&gt;1,AW$1,""),"")</f>
        <v/>
      </c>
      <c r="AX2114" s="28" t="str">
        <f t="shared" si="12690"/>
        <v/>
      </c>
      <c r="AY2114" s="28" t="str">
        <f t="shared" si="12690"/>
        <v/>
      </c>
      <c r="AZ2114" s="28" t="str">
        <f t="shared" si="12690"/>
        <v/>
      </c>
      <c r="BA2114" s="28" t="str">
        <f t="shared" si="12690"/>
        <v/>
      </c>
      <c r="BB2114" s="28" t="str">
        <f t="shared" si="12690"/>
        <v/>
      </c>
      <c r="BC2114" s="28" t="str">
        <f t="shared" si="12690"/>
        <v/>
      </c>
      <c r="BD2114" s="28" t="str">
        <f t="shared" si="15"/>
        <v/>
      </c>
      <c r="BG2114" s="2" t="s">
        <v>11831</v>
      </c>
      <c r="BJ2114" s="28" t="str">
        <f t="shared" si="16"/>
        <v/>
      </c>
      <c r="BK2114" s="28" t="str">
        <f t="shared" si="17"/>
        <v/>
      </c>
      <c r="BL2114" s="2" t="s">
        <v>20299</v>
      </c>
      <c r="BM2114" s="2" t="s">
        <v>98</v>
      </c>
      <c r="BU2114" s="12"/>
      <c r="BV2114" s="12"/>
      <c r="BW2114" s="50"/>
      <c r="BX2114" s="50" t="s">
        <v>20136</v>
      </c>
      <c r="BY2114" s="42" t="str">
        <f t="shared" si="18"/>
        <v/>
      </c>
      <c r="BZ2114" s="72"/>
    </row>
    <row r="2115" spans="1:78" ht="15">
      <c r="A2115" s="16" t="s">
        <v>51</v>
      </c>
      <c r="B2115" s="28">
        <f>VLOOKUP(A2115,Organisations!$A$2:$B$7,2,FALSE)</f>
        <v>4</v>
      </c>
      <c r="C2115" s="16" t="s">
        <v>14049</v>
      </c>
      <c r="D2115" s="16" t="s">
        <v>14050</v>
      </c>
      <c r="E2115" s="28" t="str">
        <f t="shared" si="0"/>
        <v>Associate members of British Association of Barbershop Singers; healthy sing-out list; great camaraderie; no need to rea</v>
      </c>
      <c r="F2115" s="16" t="s">
        <v>14052</v>
      </c>
      <c r="G2115" s="16" t="s">
        <v>68</v>
      </c>
      <c r="H2115" s="17"/>
      <c r="K2115" s="26" t="s">
        <v>14053</v>
      </c>
      <c r="L2115" s="16" t="s">
        <v>14054</v>
      </c>
      <c r="M2115" s="28" t="str">
        <f t="shared" ref="M2115:Q2115" si="12691">IFERROR(IF(FIND(M$1,$F2115)&gt;1,"Age - Children",""),"")</f>
        <v/>
      </c>
      <c r="N2115" s="28" t="str">
        <f t="shared" si="12691"/>
        <v/>
      </c>
      <c r="O2115" s="28" t="str">
        <f t="shared" si="12691"/>
        <v/>
      </c>
      <c r="P2115" s="28" t="str">
        <f t="shared" si="12691"/>
        <v/>
      </c>
      <c r="Q2115" s="28" t="str">
        <f t="shared" si="12691"/>
        <v/>
      </c>
      <c r="R2115" s="28" t="str">
        <f t="shared" ref="R2115:T2115" si="12692">IFERROR(IF(FIND(R$1,$F2115)&gt;1,"Age - Elderly",""),"")</f>
        <v/>
      </c>
      <c r="S2115" s="28" t="str">
        <f t="shared" si="12692"/>
        <v/>
      </c>
      <c r="T2115" s="28" t="str">
        <f t="shared" si="12692"/>
        <v/>
      </c>
      <c r="U2115" s="28" t="str">
        <f t="shared" si="3"/>
        <v/>
      </c>
      <c r="V2115" s="28" t="str">
        <f t="shared" si="4"/>
        <v/>
      </c>
      <c r="X2115" s="28" t="str">
        <f t="shared" si="5"/>
        <v/>
      </c>
      <c r="Y2115" s="28" t="str">
        <f t="shared" si="6"/>
        <v/>
      </c>
      <c r="Z2115" s="28" t="str">
        <f t="shared" si="7"/>
        <v/>
      </c>
      <c r="AB2115" s="28" t="str">
        <f t="shared" si="8"/>
        <v/>
      </c>
      <c r="AD2115" s="28" t="str">
        <f t="shared" si="9"/>
        <v/>
      </c>
      <c r="AG2115" s="28" t="str">
        <f t="shared" ref="AG2115:AL2115" si="12693">IFERROR(IF(FIND(AG$1,$F2115)&gt;1,AG$1,""),"")</f>
        <v/>
      </c>
      <c r="AH2115" s="28" t="str">
        <f t="shared" si="12693"/>
        <v/>
      </c>
      <c r="AI2115" s="28" t="str">
        <f t="shared" si="12693"/>
        <v/>
      </c>
      <c r="AJ2115" s="28" t="str">
        <f t="shared" si="12693"/>
        <v/>
      </c>
      <c r="AK2115" s="28" t="str">
        <f t="shared" si="12693"/>
        <v/>
      </c>
      <c r="AL2115" s="28" t="str">
        <f t="shared" si="12693"/>
        <v/>
      </c>
      <c r="AM2115" s="28" t="str">
        <f t="shared" si="11"/>
        <v/>
      </c>
      <c r="AN2115" s="28" t="str">
        <f t="shared" ref="AN2115:AQ2115" si="12694">IFERROR(IF(FIND(AN$1,$F2115)&gt;1,"Status - LGBT",""),"")</f>
        <v/>
      </c>
      <c r="AO2115" s="28" t="str">
        <f t="shared" si="12694"/>
        <v/>
      </c>
      <c r="AP2115" s="28" t="str">
        <f t="shared" si="12694"/>
        <v/>
      </c>
      <c r="AQ2115" s="28" t="str">
        <f t="shared" si="12694"/>
        <v/>
      </c>
      <c r="AR2115" s="28" t="str">
        <f t="shared" ref="AR2115:AV2115" si="12695">IFERROR(IF(FIND(AR$1,$F2115)&gt;1,"BME",""),"")</f>
        <v/>
      </c>
      <c r="AS2115" s="28" t="str">
        <f t="shared" si="12695"/>
        <v/>
      </c>
      <c r="AT2115" s="28" t="str">
        <f t="shared" si="12695"/>
        <v/>
      </c>
      <c r="AU2115" s="28" t="str">
        <f t="shared" si="12695"/>
        <v/>
      </c>
      <c r="AV2115" s="28" t="str">
        <f t="shared" si="12695"/>
        <v/>
      </c>
      <c r="AW2115" s="28" t="str">
        <f t="shared" ref="AW2115:BC2115" si="12696">IFERROR(IF(FIND(AW$1,$F2115)&gt;1,AW$1,""),"")</f>
        <v/>
      </c>
      <c r="AX2115" s="28" t="str">
        <f t="shared" si="12696"/>
        <v/>
      </c>
      <c r="AY2115" s="28" t="str">
        <f t="shared" si="12696"/>
        <v/>
      </c>
      <c r="AZ2115" s="28" t="str">
        <f t="shared" si="12696"/>
        <v/>
      </c>
      <c r="BA2115" s="28" t="str">
        <f t="shared" si="12696"/>
        <v/>
      </c>
      <c r="BB2115" s="28" t="str">
        <f t="shared" si="12696"/>
        <v/>
      </c>
      <c r="BC2115" s="28" t="str">
        <f t="shared" si="12696"/>
        <v/>
      </c>
      <c r="BD2115" s="28" t="str">
        <f t="shared" si="15"/>
        <v/>
      </c>
      <c r="BG2115" s="2" t="s">
        <v>14055</v>
      </c>
      <c r="BJ2115" s="28" t="str">
        <f t="shared" si="16"/>
        <v/>
      </c>
      <c r="BK2115" s="28" t="str">
        <f t="shared" si="17"/>
        <v/>
      </c>
      <c r="BL2115" s="2" t="s">
        <v>20300</v>
      </c>
      <c r="BM2115" s="2" t="s">
        <v>98</v>
      </c>
      <c r="BU2115" s="47" t="s">
        <v>20071</v>
      </c>
      <c r="BV2115" s="18"/>
      <c r="BW2115" s="47"/>
      <c r="BX2115" s="47" t="s">
        <v>19858</v>
      </c>
      <c r="BY2115" s="42" t="str">
        <f t="shared" si="18"/>
        <v>Leeds;Alwoodley;Harewood;Moortown;</v>
      </c>
      <c r="BZ2115" s="73"/>
    </row>
    <row r="2116" spans="1:78" ht="15">
      <c r="A2116" s="10" t="s">
        <v>51</v>
      </c>
      <c r="B2116" s="28">
        <f>VLOOKUP(A2116,Organisations!$A$2:$B$7,2,FALSE)</f>
        <v>4</v>
      </c>
      <c r="C2116" s="10" t="s">
        <v>14057</v>
      </c>
      <c r="D2116" s="10" t="s">
        <v>14058</v>
      </c>
      <c r="E2116" s="28" t="str">
        <f t="shared" si="0"/>
        <v>Christain Worship and Fellowship for adults and children</v>
      </c>
      <c r="F2116" s="10" t="s">
        <v>14059</v>
      </c>
      <c r="G2116" s="10" t="s">
        <v>68</v>
      </c>
      <c r="H2116" s="11"/>
      <c r="K2116" s="30" t="s">
        <v>14060</v>
      </c>
      <c r="L2116" s="10" t="s">
        <v>13989</v>
      </c>
      <c r="M2116" s="28" t="str">
        <f t="shared" ref="M2116:Q2116" si="12697">IFERROR(IF(FIND(M$1,$F2116)&gt;1,"Age - Children",""),"")</f>
        <v>Age - Children</v>
      </c>
      <c r="N2116" s="28" t="str">
        <f t="shared" si="12697"/>
        <v/>
      </c>
      <c r="O2116" s="28" t="str">
        <f t="shared" si="12697"/>
        <v/>
      </c>
      <c r="P2116" s="28" t="str">
        <f t="shared" si="12697"/>
        <v/>
      </c>
      <c r="Q2116" s="28" t="str">
        <f t="shared" si="12697"/>
        <v/>
      </c>
      <c r="R2116" s="28" t="str">
        <f t="shared" ref="R2116:T2116" si="12698">IFERROR(IF(FIND(R$1,$F2116)&gt;1,"Age - Elderly",""),"")</f>
        <v/>
      </c>
      <c r="S2116" s="28" t="str">
        <f t="shared" si="12698"/>
        <v/>
      </c>
      <c r="T2116" s="28" t="str">
        <f t="shared" si="12698"/>
        <v/>
      </c>
      <c r="U2116" s="28" t="str">
        <f t="shared" si="3"/>
        <v>Age - Children;</v>
      </c>
      <c r="V2116" s="28" t="str">
        <f t="shared" si="4"/>
        <v/>
      </c>
      <c r="X2116" s="28" t="str">
        <f t="shared" si="5"/>
        <v/>
      </c>
      <c r="Y2116" s="28" t="str">
        <f t="shared" si="6"/>
        <v/>
      </c>
      <c r="Z2116" s="28" t="str">
        <f t="shared" si="7"/>
        <v/>
      </c>
      <c r="AB2116" s="28" t="str">
        <f t="shared" si="8"/>
        <v/>
      </c>
      <c r="AD2116" s="28" t="str">
        <f t="shared" si="9"/>
        <v/>
      </c>
      <c r="AG2116" s="28" t="str">
        <f t="shared" ref="AG2116:AL2116" si="12699">IFERROR(IF(FIND(AG$1,$F2116)&gt;1,AG$1,""),"")</f>
        <v/>
      </c>
      <c r="AH2116" s="28" t="str">
        <f t="shared" si="12699"/>
        <v/>
      </c>
      <c r="AI2116" s="28" t="str">
        <f t="shared" si="12699"/>
        <v/>
      </c>
      <c r="AJ2116" s="28" t="str">
        <f t="shared" si="12699"/>
        <v/>
      </c>
      <c r="AK2116" s="28" t="str">
        <f t="shared" si="12699"/>
        <v/>
      </c>
      <c r="AL2116" s="28" t="str">
        <f t="shared" si="12699"/>
        <v/>
      </c>
      <c r="AM2116" s="28" t="str">
        <f t="shared" si="11"/>
        <v/>
      </c>
      <c r="AN2116" s="28" t="str">
        <f t="shared" ref="AN2116:AQ2116" si="12700">IFERROR(IF(FIND(AN$1,$F2116)&gt;1,"Status - LGBT",""),"")</f>
        <v/>
      </c>
      <c r="AO2116" s="28" t="str">
        <f t="shared" si="12700"/>
        <v/>
      </c>
      <c r="AP2116" s="28" t="str">
        <f t="shared" si="12700"/>
        <v/>
      </c>
      <c r="AQ2116" s="28" t="str">
        <f t="shared" si="12700"/>
        <v/>
      </c>
      <c r="AR2116" s="28" t="str">
        <f t="shared" ref="AR2116:AV2116" si="12701">IFERROR(IF(FIND(AR$1,$F2116)&gt;1,"BME",""),"")</f>
        <v/>
      </c>
      <c r="AS2116" s="28" t="str">
        <f t="shared" si="12701"/>
        <v/>
      </c>
      <c r="AT2116" s="28" t="str">
        <f t="shared" si="12701"/>
        <v/>
      </c>
      <c r="AU2116" s="28" t="str">
        <f t="shared" si="12701"/>
        <v/>
      </c>
      <c r="AV2116" s="28" t="str">
        <f t="shared" si="12701"/>
        <v/>
      </c>
      <c r="AW2116" s="28" t="str">
        <f t="shared" ref="AW2116:BC2116" si="12702">IFERROR(IF(FIND(AW$1,$F2116)&gt;1,AW$1,""),"")</f>
        <v/>
      </c>
      <c r="AX2116" s="28" t="str">
        <f t="shared" si="12702"/>
        <v/>
      </c>
      <c r="AY2116" s="28" t="str">
        <f t="shared" si="12702"/>
        <v/>
      </c>
      <c r="AZ2116" s="28" t="str">
        <f t="shared" si="12702"/>
        <v/>
      </c>
      <c r="BA2116" s="28" t="str">
        <f t="shared" si="12702"/>
        <v/>
      </c>
      <c r="BB2116" s="28" t="str">
        <f t="shared" si="12702"/>
        <v/>
      </c>
      <c r="BC2116" s="28" t="str">
        <f t="shared" si="12702"/>
        <v/>
      </c>
      <c r="BD2116" s="28" t="str">
        <f t="shared" si="15"/>
        <v/>
      </c>
      <c r="BG2116" s="2" t="s">
        <v>13550</v>
      </c>
      <c r="BJ2116" s="28" t="str">
        <f t="shared" si="16"/>
        <v/>
      </c>
      <c r="BK2116" s="28" t="str">
        <f t="shared" si="17"/>
        <v/>
      </c>
      <c r="BL2116" s="2" t="s">
        <v>20301</v>
      </c>
      <c r="BM2116" s="2" t="s">
        <v>98</v>
      </c>
      <c r="BU2116" s="50" t="s">
        <v>19821</v>
      </c>
      <c r="BV2116" s="12"/>
      <c r="BW2116" s="50"/>
      <c r="BX2116" s="50" t="s">
        <v>19860</v>
      </c>
      <c r="BY2116" s="42" t="str">
        <f t="shared" si="18"/>
        <v>Age - Children;;Guiseley;Rawdon;</v>
      </c>
      <c r="BZ2116" s="72"/>
    </row>
    <row r="2117" spans="1:78" ht="15">
      <c r="A2117" s="16" t="s">
        <v>51</v>
      </c>
      <c r="B2117" s="28">
        <f>VLOOKUP(A2117,Organisations!$A$2:$B$7,2,FALSE)</f>
        <v>4</v>
      </c>
      <c r="C2117" s="16" t="s">
        <v>14062</v>
      </c>
      <c r="D2117" s="16" t="s">
        <v>14063</v>
      </c>
      <c r="E2117" s="28" t="str">
        <f t="shared" si="0"/>
        <v>Various Groups: Art, Music, Games Workshop, Chess, Tea Dancing, Literature. Coffee and tea bar - Monday to Saturday. Roo</v>
      </c>
      <c r="F2117" s="16" t="s">
        <v>14065</v>
      </c>
      <c r="G2117" s="16" t="s">
        <v>68</v>
      </c>
      <c r="H2117" s="54"/>
      <c r="K2117" s="26" t="s">
        <v>14066</v>
      </c>
      <c r="L2117" s="18"/>
      <c r="M2117" s="28" t="str">
        <f t="shared" ref="M2117:Q2117" si="12703">IFERROR(IF(FIND(M$1,$F2117)&gt;1,"Age - Children",""),"")</f>
        <v/>
      </c>
      <c r="N2117" s="28" t="str">
        <f t="shared" si="12703"/>
        <v/>
      </c>
      <c r="O2117" s="28" t="str">
        <f t="shared" si="12703"/>
        <v/>
      </c>
      <c r="P2117" s="28" t="str">
        <f t="shared" si="12703"/>
        <v/>
      </c>
      <c r="Q2117" s="28" t="str">
        <f t="shared" si="12703"/>
        <v/>
      </c>
      <c r="R2117" s="28" t="str">
        <f t="shared" ref="R2117:T2117" si="12704">IFERROR(IF(FIND(R$1,$F2117)&gt;1,"Age - Elderly",""),"")</f>
        <v/>
      </c>
      <c r="S2117" s="28" t="str">
        <f t="shared" si="12704"/>
        <v/>
      </c>
      <c r="T2117" s="28" t="str">
        <f t="shared" si="12704"/>
        <v/>
      </c>
      <c r="U2117" s="28" t="str">
        <f t="shared" si="3"/>
        <v/>
      </c>
      <c r="V2117" s="28" t="str">
        <f t="shared" si="4"/>
        <v/>
      </c>
      <c r="X2117" s="28" t="str">
        <f t="shared" si="5"/>
        <v/>
      </c>
      <c r="Y2117" s="28" t="str">
        <f t="shared" si="6"/>
        <v/>
      </c>
      <c r="Z2117" s="28" t="str">
        <f t="shared" si="7"/>
        <v/>
      </c>
      <c r="AB2117" s="28" t="str">
        <f t="shared" si="8"/>
        <v/>
      </c>
      <c r="AD2117" s="28" t="str">
        <f t="shared" si="9"/>
        <v/>
      </c>
      <c r="AG2117" s="28" t="str">
        <f t="shared" ref="AG2117:AL2117" si="12705">IFERROR(IF(FIND(AG$1,$F2117)&gt;1,AG$1,""),"")</f>
        <v/>
      </c>
      <c r="AH2117" s="28" t="str">
        <f t="shared" si="12705"/>
        <v/>
      </c>
      <c r="AI2117" s="28" t="str">
        <f t="shared" si="12705"/>
        <v/>
      </c>
      <c r="AJ2117" s="28" t="str">
        <f t="shared" si="12705"/>
        <v/>
      </c>
      <c r="AK2117" s="28" t="str">
        <f t="shared" si="12705"/>
        <v/>
      </c>
      <c r="AL2117" s="28" t="str">
        <f t="shared" si="12705"/>
        <v/>
      </c>
      <c r="AM2117" s="28" t="str">
        <f t="shared" si="11"/>
        <v/>
      </c>
      <c r="AN2117" s="28" t="str">
        <f t="shared" ref="AN2117:AQ2117" si="12706">IFERROR(IF(FIND(AN$1,$F2117)&gt;1,"Status - LGBT",""),"")</f>
        <v/>
      </c>
      <c r="AO2117" s="28" t="str">
        <f t="shared" si="12706"/>
        <v/>
      </c>
      <c r="AP2117" s="28" t="str">
        <f t="shared" si="12706"/>
        <v/>
      </c>
      <c r="AQ2117" s="28" t="str">
        <f t="shared" si="12706"/>
        <v/>
      </c>
      <c r="AR2117" s="28" t="str">
        <f t="shared" ref="AR2117:AV2117" si="12707">IFERROR(IF(FIND(AR$1,$F2117)&gt;1,"BME",""),"")</f>
        <v/>
      </c>
      <c r="AS2117" s="28" t="str">
        <f t="shared" si="12707"/>
        <v/>
      </c>
      <c r="AT2117" s="28" t="str">
        <f t="shared" si="12707"/>
        <v/>
      </c>
      <c r="AU2117" s="28" t="str">
        <f t="shared" si="12707"/>
        <v/>
      </c>
      <c r="AV2117" s="28" t="str">
        <f t="shared" si="12707"/>
        <v/>
      </c>
      <c r="AW2117" s="28" t="str">
        <f t="shared" ref="AW2117:BC2117" si="12708">IFERROR(IF(FIND(AW$1,$F2117)&gt;1,AW$1,""),"")</f>
        <v/>
      </c>
      <c r="AX2117" s="28" t="str">
        <f t="shared" si="12708"/>
        <v/>
      </c>
      <c r="AY2117" s="28" t="str">
        <f t="shared" si="12708"/>
        <v/>
      </c>
      <c r="AZ2117" s="28" t="str">
        <f t="shared" si="12708"/>
        <v/>
      </c>
      <c r="BA2117" s="28" t="str">
        <f t="shared" si="12708"/>
        <v/>
      </c>
      <c r="BB2117" s="28" t="str">
        <f t="shared" si="12708"/>
        <v/>
      </c>
      <c r="BC2117" s="28" t="str">
        <f t="shared" si="12708"/>
        <v/>
      </c>
      <c r="BD2117" s="28" t="str">
        <f t="shared" si="15"/>
        <v/>
      </c>
      <c r="BG2117" s="2" t="s">
        <v>14067</v>
      </c>
      <c r="BJ2117" s="28" t="str">
        <f t="shared" si="16"/>
        <v/>
      </c>
      <c r="BK2117" s="28" t="str">
        <f t="shared" si="17"/>
        <v/>
      </c>
      <c r="BL2117" s="2" t="s">
        <v>6655</v>
      </c>
      <c r="BM2117" s="2" t="s">
        <v>98</v>
      </c>
      <c r="BN2117" s="2" t="s">
        <v>2863</v>
      </c>
      <c r="BS2117" s="2" t="s">
        <v>2863</v>
      </c>
      <c r="BU2117" s="47" t="s">
        <v>687</v>
      </c>
      <c r="BV2117" s="18"/>
      <c r="BW2117" s="47"/>
      <c r="BX2117" s="47" t="s">
        <v>20136</v>
      </c>
      <c r="BY2117" s="42" t="str">
        <f t="shared" si="18"/>
        <v>Headingley;</v>
      </c>
      <c r="BZ2117" s="73"/>
    </row>
    <row r="2118" spans="1:78" ht="15">
      <c r="A2118" s="10" t="s">
        <v>51</v>
      </c>
      <c r="B2118" s="28">
        <f>VLOOKUP(A2118,Organisations!$A$2:$B$7,2,FALSE)</f>
        <v>4</v>
      </c>
      <c r="C2118" s="10" t="s">
        <v>14069</v>
      </c>
      <c r="D2118" s="10" t="s">
        <v>14070</v>
      </c>
      <c r="E2118" s="28" t="str">
        <f t="shared" si="0"/>
        <v>Headingley Development Trust (HDT) is a member-led organisation working to develop and support a sustainable community i</v>
      </c>
      <c r="F2118" s="10" t="s">
        <v>14072</v>
      </c>
      <c r="G2118" s="10" t="s">
        <v>68</v>
      </c>
      <c r="H2118" s="11"/>
      <c r="K2118" s="30" t="s">
        <v>10515</v>
      </c>
      <c r="L2118" s="10" t="s">
        <v>14073</v>
      </c>
      <c r="M2118" s="28" t="str">
        <f t="shared" ref="M2118:Q2118" si="12709">IFERROR(IF(FIND(M$1,$F2118)&gt;1,"Age - Children",""),"")</f>
        <v/>
      </c>
      <c r="N2118" s="28" t="str">
        <f t="shared" si="12709"/>
        <v/>
      </c>
      <c r="O2118" s="28" t="str">
        <f t="shared" si="12709"/>
        <v/>
      </c>
      <c r="P2118" s="28" t="str">
        <f t="shared" si="12709"/>
        <v/>
      </c>
      <c r="Q2118" s="28" t="str">
        <f t="shared" si="12709"/>
        <v/>
      </c>
      <c r="R2118" s="28" t="str">
        <f t="shared" ref="R2118:T2118" si="12710">IFERROR(IF(FIND(R$1,$F2118)&gt;1,"Age - Elderly",""),"")</f>
        <v/>
      </c>
      <c r="S2118" s="28" t="str">
        <f t="shared" si="12710"/>
        <v/>
      </c>
      <c r="T2118" s="28" t="str">
        <f t="shared" si="12710"/>
        <v/>
      </c>
      <c r="U2118" s="28" t="str">
        <f t="shared" si="3"/>
        <v/>
      </c>
      <c r="V2118" s="28" t="str">
        <f t="shared" si="4"/>
        <v/>
      </c>
      <c r="X2118" s="28" t="str">
        <f t="shared" si="5"/>
        <v/>
      </c>
      <c r="Y2118" s="28" t="str">
        <f t="shared" si="6"/>
        <v/>
      </c>
      <c r="Z2118" s="28" t="str">
        <f t="shared" si="7"/>
        <v>Gender - Male</v>
      </c>
      <c r="AB2118" s="28" t="str">
        <f t="shared" si="8"/>
        <v/>
      </c>
      <c r="AD2118" s="28" t="str">
        <f t="shared" si="9"/>
        <v>Gender - Male;</v>
      </c>
      <c r="AG2118" s="28" t="str">
        <f t="shared" ref="AG2118:AL2118" si="12711">IFERROR(IF(FIND(AG$1,$F2118)&gt;1,AG$1,""),"")</f>
        <v/>
      </c>
      <c r="AH2118" s="28" t="str">
        <f t="shared" si="12711"/>
        <v/>
      </c>
      <c r="AI2118" s="28" t="str">
        <f t="shared" si="12711"/>
        <v/>
      </c>
      <c r="AJ2118" s="28" t="str">
        <f t="shared" si="12711"/>
        <v/>
      </c>
      <c r="AK2118" s="28" t="str">
        <f t="shared" si="12711"/>
        <v/>
      </c>
      <c r="AL2118" s="28" t="str">
        <f t="shared" si="12711"/>
        <v/>
      </c>
      <c r="AM2118" s="28" t="str">
        <f t="shared" si="11"/>
        <v/>
      </c>
      <c r="AN2118" s="28" t="str">
        <f t="shared" ref="AN2118:AQ2118" si="12712">IFERROR(IF(FIND(AN$1,$F2118)&gt;1,"Status - LGBT",""),"")</f>
        <v/>
      </c>
      <c r="AO2118" s="28" t="str">
        <f t="shared" si="12712"/>
        <v/>
      </c>
      <c r="AP2118" s="28" t="str">
        <f t="shared" si="12712"/>
        <v/>
      </c>
      <c r="AQ2118" s="28" t="str">
        <f t="shared" si="12712"/>
        <v/>
      </c>
      <c r="AR2118" s="28" t="str">
        <f t="shared" ref="AR2118:AV2118" si="12713">IFERROR(IF(FIND(AR$1,$F2118)&gt;1,"BME",""),"")</f>
        <v/>
      </c>
      <c r="AS2118" s="28" t="str">
        <f t="shared" si="12713"/>
        <v/>
      </c>
      <c r="AT2118" s="28" t="str">
        <f t="shared" si="12713"/>
        <v/>
      </c>
      <c r="AU2118" s="28" t="str">
        <f t="shared" si="12713"/>
        <v/>
      </c>
      <c r="AV2118" s="28" t="str">
        <f t="shared" si="12713"/>
        <v/>
      </c>
      <c r="AW2118" s="28" t="str">
        <f t="shared" ref="AW2118:BC2118" si="12714">IFERROR(IF(FIND(AW$1,$F2118)&gt;1,AW$1,""),"")</f>
        <v/>
      </c>
      <c r="AX2118" s="28" t="str">
        <f t="shared" si="12714"/>
        <v/>
      </c>
      <c r="AY2118" s="28" t="str">
        <f t="shared" si="12714"/>
        <v/>
      </c>
      <c r="AZ2118" s="28" t="str">
        <f t="shared" si="12714"/>
        <v/>
      </c>
      <c r="BA2118" s="28" t="str">
        <f t="shared" si="12714"/>
        <v/>
      </c>
      <c r="BB2118" s="28" t="str">
        <f t="shared" si="12714"/>
        <v/>
      </c>
      <c r="BC2118" s="28" t="str">
        <f t="shared" si="12714"/>
        <v/>
      </c>
      <c r="BD2118" s="28" t="str">
        <f t="shared" si="15"/>
        <v/>
      </c>
      <c r="BG2118" s="2" t="s">
        <v>14074</v>
      </c>
      <c r="BJ2118" s="28" t="str">
        <f t="shared" si="16"/>
        <v/>
      </c>
      <c r="BK2118" s="28" t="str">
        <f t="shared" si="17"/>
        <v/>
      </c>
      <c r="BL2118" s="2" t="s">
        <v>2018</v>
      </c>
      <c r="BM2118" s="2" t="s">
        <v>98</v>
      </c>
      <c r="BU2118" s="50" t="s">
        <v>687</v>
      </c>
      <c r="BV2118" s="12"/>
      <c r="BW2118" s="50"/>
      <c r="BX2118" s="50" t="s">
        <v>144</v>
      </c>
      <c r="BY2118" s="42" t="str">
        <f t="shared" si="18"/>
        <v>Gender - Male;;Headingley;</v>
      </c>
      <c r="BZ2118" s="72"/>
    </row>
    <row r="2119" spans="1:78" ht="15">
      <c r="A2119" s="16" t="s">
        <v>51</v>
      </c>
      <c r="B2119" s="28">
        <f>VLOOKUP(A2119,Organisations!$A$2:$B$7,2,FALSE)</f>
        <v>4</v>
      </c>
      <c r="C2119" s="16" t="s">
        <v>14076</v>
      </c>
      <c r="D2119" s="16" t="s">
        <v>14074</v>
      </c>
      <c r="E2119" s="28" t="str">
        <f t="shared" si="0"/>
        <v xml:space="preserve">HEART is the enterprise, arts and community centre in the middle of Headingley, run by the community for the community. </v>
      </c>
      <c r="F2119" s="16" t="s">
        <v>14078</v>
      </c>
      <c r="G2119" s="16" t="s">
        <v>68</v>
      </c>
      <c r="H2119" s="54"/>
      <c r="K2119" s="26" t="s">
        <v>10515</v>
      </c>
      <c r="L2119" s="16" t="s">
        <v>10516</v>
      </c>
      <c r="M2119" s="28" t="str">
        <f t="shared" ref="M2119:Q2119" si="12715">IFERROR(IF(FIND(M$1,$F2119)&gt;1,"Age - Children",""),"")</f>
        <v/>
      </c>
      <c r="N2119" s="28" t="str">
        <f t="shared" si="12715"/>
        <v/>
      </c>
      <c r="O2119" s="28" t="str">
        <f t="shared" si="12715"/>
        <v/>
      </c>
      <c r="P2119" s="28" t="str">
        <f t="shared" si="12715"/>
        <v/>
      </c>
      <c r="Q2119" s="28" t="str">
        <f t="shared" si="12715"/>
        <v/>
      </c>
      <c r="R2119" s="28" t="str">
        <f t="shared" ref="R2119:T2119" si="12716">IFERROR(IF(FIND(R$1,$F2119)&gt;1,"Age - Elderly",""),"")</f>
        <v/>
      </c>
      <c r="S2119" s="28" t="str">
        <f t="shared" si="12716"/>
        <v/>
      </c>
      <c r="T2119" s="28" t="str">
        <f t="shared" si="12716"/>
        <v/>
      </c>
      <c r="U2119" s="28" t="str">
        <f t="shared" si="3"/>
        <v/>
      </c>
      <c r="V2119" s="28" t="str">
        <f t="shared" si="4"/>
        <v/>
      </c>
      <c r="X2119" s="28" t="str">
        <f t="shared" si="5"/>
        <v/>
      </c>
      <c r="Y2119" s="28" t="str">
        <f t="shared" si="6"/>
        <v/>
      </c>
      <c r="Z2119" s="28" t="str">
        <f t="shared" si="7"/>
        <v>Gender - Male</v>
      </c>
      <c r="AB2119" s="28" t="str">
        <f t="shared" si="8"/>
        <v/>
      </c>
      <c r="AD2119" s="28" t="str">
        <f t="shared" si="9"/>
        <v>Gender - Male;</v>
      </c>
      <c r="AG2119" s="28" t="str">
        <f t="shared" ref="AG2119:AL2119" si="12717">IFERROR(IF(FIND(AG$1,$F2119)&gt;1,AG$1,""),"")</f>
        <v/>
      </c>
      <c r="AH2119" s="28" t="str">
        <f t="shared" si="12717"/>
        <v/>
      </c>
      <c r="AI2119" s="28" t="str">
        <f t="shared" si="12717"/>
        <v/>
      </c>
      <c r="AJ2119" s="28" t="str">
        <f t="shared" si="12717"/>
        <v/>
      </c>
      <c r="AK2119" s="28" t="str">
        <f t="shared" si="12717"/>
        <v/>
      </c>
      <c r="AL2119" s="28" t="str">
        <f t="shared" si="12717"/>
        <v/>
      </c>
      <c r="AM2119" s="28" t="str">
        <f t="shared" si="11"/>
        <v/>
      </c>
      <c r="AN2119" s="28" t="str">
        <f t="shared" ref="AN2119:AQ2119" si="12718">IFERROR(IF(FIND(AN$1,$F2119)&gt;1,"Status - LGBT",""),"")</f>
        <v/>
      </c>
      <c r="AO2119" s="28" t="str">
        <f t="shared" si="12718"/>
        <v/>
      </c>
      <c r="AP2119" s="28" t="str">
        <f t="shared" si="12718"/>
        <v/>
      </c>
      <c r="AQ2119" s="28" t="str">
        <f t="shared" si="12718"/>
        <v/>
      </c>
      <c r="AR2119" s="28" t="str">
        <f t="shared" ref="AR2119:AV2119" si="12719">IFERROR(IF(FIND(AR$1,$F2119)&gt;1,"BME",""),"")</f>
        <v/>
      </c>
      <c r="AS2119" s="28" t="str">
        <f t="shared" si="12719"/>
        <v/>
      </c>
      <c r="AT2119" s="28" t="str">
        <f t="shared" si="12719"/>
        <v/>
      </c>
      <c r="AU2119" s="28" t="str">
        <f t="shared" si="12719"/>
        <v/>
      </c>
      <c r="AV2119" s="28" t="str">
        <f t="shared" si="12719"/>
        <v/>
      </c>
      <c r="AW2119" s="28" t="str">
        <f t="shared" ref="AW2119:BC2119" si="12720">IFERROR(IF(FIND(AW$1,$F2119)&gt;1,AW$1,""),"")</f>
        <v/>
      </c>
      <c r="AX2119" s="28" t="str">
        <f t="shared" si="12720"/>
        <v/>
      </c>
      <c r="AY2119" s="28" t="str">
        <f t="shared" si="12720"/>
        <v/>
      </c>
      <c r="AZ2119" s="28" t="str">
        <f t="shared" si="12720"/>
        <v/>
      </c>
      <c r="BA2119" s="28" t="str">
        <f t="shared" si="12720"/>
        <v/>
      </c>
      <c r="BB2119" s="28" t="str">
        <f t="shared" si="12720"/>
        <v/>
      </c>
      <c r="BC2119" s="28" t="str">
        <f t="shared" si="12720"/>
        <v/>
      </c>
      <c r="BD2119" s="28" t="str">
        <f t="shared" si="15"/>
        <v/>
      </c>
      <c r="BG2119" s="2" t="s">
        <v>14079</v>
      </c>
      <c r="BJ2119" s="28" t="str">
        <f t="shared" si="16"/>
        <v/>
      </c>
      <c r="BK2119" s="28" t="str">
        <f t="shared" si="17"/>
        <v/>
      </c>
      <c r="BL2119" s="2" t="s">
        <v>2018</v>
      </c>
      <c r="BM2119" s="2" t="s">
        <v>98</v>
      </c>
      <c r="BO2119" s="2" t="s">
        <v>2863</v>
      </c>
      <c r="BU2119" s="47" t="s">
        <v>687</v>
      </c>
      <c r="BV2119" s="18"/>
      <c r="BW2119" s="47"/>
      <c r="BX2119" s="47" t="s">
        <v>20302</v>
      </c>
      <c r="BY2119" s="42" t="str">
        <f t="shared" si="18"/>
        <v>Gender - Male;;Headingley;</v>
      </c>
      <c r="BZ2119" s="73"/>
    </row>
    <row r="2120" spans="1:78" ht="15">
      <c r="A2120" s="10" t="s">
        <v>51</v>
      </c>
      <c r="B2120" s="28">
        <f>VLOOKUP(A2120,Organisations!$A$2:$B$7,2,FALSE)</f>
        <v>4</v>
      </c>
      <c r="C2120" s="10" t="s">
        <v>14081</v>
      </c>
      <c r="D2120" s="10" t="s">
        <v>11817</v>
      </c>
      <c r="E2120" s="28" t="str">
        <f t="shared" si="0"/>
        <v>The church runs a lunch club on Tuesdays for the over 55's at 12 noon; Coffee Mornings: 10:00am - Noon Thursdays and Sat</v>
      </c>
      <c r="F2120" s="10" t="s">
        <v>14083</v>
      </c>
      <c r="G2120" s="10" t="s">
        <v>68</v>
      </c>
      <c r="H2120" s="53"/>
      <c r="K2120" s="30" t="s">
        <v>14084</v>
      </c>
      <c r="L2120" s="10" t="s">
        <v>11907</v>
      </c>
      <c r="M2120" s="28" t="str">
        <f t="shared" ref="M2120:Q2120" si="12721">IFERROR(IF(FIND(M$1,$F2120)&gt;1,"Age - Children",""),"")</f>
        <v/>
      </c>
      <c r="N2120" s="28" t="str">
        <f t="shared" si="12721"/>
        <v/>
      </c>
      <c r="O2120" s="28" t="str">
        <f t="shared" si="12721"/>
        <v/>
      </c>
      <c r="P2120" s="28" t="str">
        <f t="shared" si="12721"/>
        <v/>
      </c>
      <c r="Q2120" s="28" t="str">
        <f t="shared" si="12721"/>
        <v/>
      </c>
      <c r="R2120" s="28" t="str">
        <f t="shared" ref="R2120:T2120" si="12722">IFERROR(IF(FIND(R$1,$F2120)&gt;1,"Age - Elderly",""),"")</f>
        <v/>
      </c>
      <c r="S2120" s="28" t="str">
        <f t="shared" si="12722"/>
        <v/>
      </c>
      <c r="T2120" s="28" t="str">
        <f t="shared" si="12722"/>
        <v/>
      </c>
      <c r="U2120" s="28" t="str">
        <f t="shared" si="3"/>
        <v/>
      </c>
      <c r="V2120" s="28" t="str">
        <f t="shared" si="4"/>
        <v/>
      </c>
      <c r="X2120" s="28" t="str">
        <f t="shared" si="5"/>
        <v/>
      </c>
      <c r="Y2120" s="28" t="str">
        <f t="shared" si="6"/>
        <v/>
      </c>
      <c r="Z2120" s="28" t="str">
        <f t="shared" si="7"/>
        <v/>
      </c>
      <c r="AB2120" s="28" t="str">
        <f t="shared" si="8"/>
        <v/>
      </c>
      <c r="AD2120" s="28" t="str">
        <f t="shared" si="9"/>
        <v/>
      </c>
      <c r="AG2120" s="28" t="str">
        <f t="shared" ref="AG2120:AL2120" si="12723">IFERROR(IF(FIND(AG$1,$F2120)&gt;1,AG$1,""),"")</f>
        <v/>
      </c>
      <c r="AH2120" s="28" t="str">
        <f t="shared" si="12723"/>
        <v/>
      </c>
      <c r="AI2120" s="28" t="str">
        <f t="shared" si="12723"/>
        <v/>
      </c>
      <c r="AJ2120" s="28" t="str">
        <f t="shared" si="12723"/>
        <v/>
      </c>
      <c r="AK2120" s="28" t="str">
        <f t="shared" si="12723"/>
        <v/>
      </c>
      <c r="AL2120" s="28" t="str">
        <f t="shared" si="12723"/>
        <v/>
      </c>
      <c r="AM2120" s="28" t="str">
        <f t="shared" si="11"/>
        <v/>
      </c>
      <c r="AN2120" s="28" t="str">
        <f t="shared" ref="AN2120:AQ2120" si="12724">IFERROR(IF(FIND(AN$1,$F2120)&gt;1,"Status - LGBT",""),"")</f>
        <v/>
      </c>
      <c r="AO2120" s="28" t="str">
        <f t="shared" si="12724"/>
        <v/>
      </c>
      <c r="AP2120" s="28" t="str">
        <f t="shared" si="12724"/>
        <v/>
      </c>
      <c r="AQ2120" s="28" t="str">
        <f t="shared" si="12724"/>
        <v/>
      </c>
      <c r="AR2120" s="28" t="str">
        <f t="shared" ref="AR2120:AV2120" si="12725">IFERROR(IF(FIND(AR$1,$F2120)&gt;1,"BME",""),"")</f>
        <v/>
      </c>
      <c r="AS2120" s="28" t="str">
        <f t="shared" si="12725"/>
        <v/>
      </c>
      <c r="AT2120" s="28" t="str">
        <f t="shared" si="12725"/>
        <v/>
      </c>
      <c r="AU2120" s="28" t="str">
        <f t="shared" si="12725"/>
        <v/>
      </c>
      <c r="AV2120" s="28" t="str">
        <f t="shared" si="12725"/>
        <v/>
      </c>
      <c r="AW2120" s="28" t="str">
        <f t="shared" ref="AW2120:BC2120" si="12726">IFERROR(IF(FIND(AW$1,$F2120)&gt;1,AW$1,""),"")</f>
        <v/>
      </c>
      <c r="AX2120" s="28" t="str">
        <f t="shared" si="12726"/>
        <v/>
      </c>
      <c r="AY2120" s="28" t="str">
        <f t="shared" si="12726"/>
        <v/>
      </c>
      <c r="AZ2120" s="28" t="str">
        <f t="shared" si="12726"/>
        <v/>
      </c>
      <c r="BA2120" s="28" t="str">
        <f t="shared" si="12726"/>
        <v/>
      </c>
      <c r="BB2120" s="28" t="str">
        <f t="shared" si="12726"/>
        <v/>
      </c>
      <c r="BC2120" s="28" t="str">
        <f t="shared" si="12726"/>
        <v/>
      </c>
      <c r="BD2120" s="28" t="str">
        <f t="shared" si="15"/>
        <v/>
      </c>
      <c r="BG2120" s="2" t="s">
        <v>14085</v>
      </c>
      <c r="BJ2120" s="28" t="str">
        <f t="shared" si="16"/>
        <v/>
      </c>
      <c r="BK2120" s="28" t="str">
        <f t="shared" si="17"/>
        <v/>
      </c>
      <c r="BL2120" s="2" t="s">
        <v>19841</v>
      </c>
      <c r="BM2120" s="2" t="s">
        <v>98</v>
      </c>
      <c r="BO2120" s="2" t="s">
        <v>2863</v>
      </c>
      <c r="BQ2120" s="2" t="s">
        <v>2863</v>
      </c>
      <c r="BR2120" s="2" t="s">
        <v>2863</v>
      </c>
      <c r="BS2120" s="2" t="s">
        <v>2863</v>
      </c>
      <c r="BU2120" s="50" t="s">
        <v>687</v>
      </c>
      <c r="BV2120" s="12"/>
      <c r="BW2120" s="50"/>
      <c r="BX2120" s="50" t="s">
        <v>20303</v>
      </c>
      <c r="BY2120" s="42" t="str">
        <f t="shared" si="18"/>
        <v>Headingley;</v>
      </c>
      <c r="BZ2120" s="72"/>
    </row>
    <row r="2121" spans="1:78" ht="15">
      <c r="A2121" s="16" t="s">
        <v>51</v>
      </c>
      <c r="B2121" s="28">
        <f>VLOOKUP(A2121,Organisations!$A$2:$B$7,2,FALSE)</f>
        <v>4</v>
      </c>
      <c r="C2121" s="16" t="s">
        <v>14087</v>
      </c>
      <c r="D2121" s="16" t="s">
        <v>14088</v>
      </c>
      <c r="E2121" s="28" t="str">
        <f t="shared" si="0"/>
        <v>We are a Christain Family who have Jesus Christ at the heart of our worship and our lives. We are trying to catch a visi</v>
      </c>
      <c r="F2121" s="16" t="s">
        <v>14090</v>
      </c>
      <c r="G2121" s="16" t="s">
        <v>68</v>
      </c>
      <c r="H2121" s="17"/>
      <c r="K2121" s="26" t="s">
        <v>14091</v>
      </c>
      <c r="L2121" s="18"/>
      <c r="M2121" s="28" t="str">
        <f t="shared" ref="M2121:Q2121" si="12727">IFERROR(IF(FIND(M$1,$F2121)&gt;1,"Age - Children",""),"")</f>
        <v/>
      </c>
      <c r="N2121" s="28" t="str">
        <f t="shared" si="12727"/>
        <v/>
      </c>
      <c r="O2121" s="28" t="str">
        <f t="shared" si="12727"/>
        <v/>
      </c>
      <c r="P2121" s="28" t="str">
        <f t="shared" si="12727"/>
        <v/>
      </c>
      <c r="Q2121" s="28" t="str">
        <f t="shared" si="12727"/>
        <v/>
      </c>
      <c r="R2121" s="28" t="str">
        <f t="shared" ref="R2121:T2121" si="12728">IFERROR(IF(FIND(R$1,$F2121)&gt;1,"Age - Elderly",""),"")</f>
        <v/>
      </c>
      <c r="S2121" s="28" t="str">
        <f t="shared" si="12728"/>
        <v/>
      </c>
      <c r="T2121" s="28" t="str">
        <f t="shared" si="12728"/>
        <v/>
      </c>
      <c r="U2121" s="28" t="str">
        <f t="shared" si="3"/>
        <v/>
      </c>
      <c r="V2121" s="28" t="str">
        <f t="shared" si="4"/>
        <v/>
      </c>
      <c r="X2121" s="28" t="str">
        <f t="shared" si="5"/>
        <v/>
      </c>
      <c r="Y2121" s="28" t="str">
        <f t="shared" si="6"/>
        <v/>
      </c>
      <c r="Z2121" s="28" t="str">
        <f t="shared" si="7"/>
        <v/>
      </c>
      <c r="AB2121" s="28" t="str">
        <f t="shared" si="8"/>
        <v/>
      </c>
      <c r="AD2121" s="28" t="str">
        <f t="shared" si="9"/>
        <v/>
      </c>
      <c r="AG2121" s="28" t="str">
        <f t="shared" ref="AG2121:AL2121" si="12729">IFERROR(IF(FIND(AG$1,$F2121)&gt;1,AG$1,""),"")</f>
        <v/>
      </c>
      <c r="AH2121" s="28" t="str">
        <f t="shared" si="12729"/>
        <v/>
      </c>
      <c r="AI2121" s="28" t="str">
        <f t="shared" si="12729"/>
        <v/>
      </c>
      <c r="AJ2121" s="28" t="str">
        <f t="shared" si="12729"/>
        <v/>
      </c>
      <c r="AK2121" s="28" t="str">
        <f t="shared" si="12729"/>
        <v/>
      </c>
      <c r="AL2121" s="28" t="str">
        <f t="shared" si="12729"/>
        <v/>
      </c>
      <c r="AM2121" s="28" t="str">
        <f t="shared" si="11"/>
        <v/>
      </c>
      <c r="AN2121" s="28" t="str">
        <f t="shared" ref="AN2121:AQ2121" si="12730">IFERROR(IF(FIND(AN$1,$F2121)&gt;1,"Status - LGBT",""),"")</f>
        <v/>
      </c>
      <c r="AO2121" s="28" t="str">
        <f t="shared" si="12730"/>
        <v/>
      </c>
      <c r="AP2121" s="28" t="str">
        <f t="shared" si="12730"/>
        <v/>
      </c>
      <c r="AQ2121" s="28" t="str">
        <f t="shared" si="12730"/>
        <v/>
      </c>
      <c r="AR2121" s="28" t="str">
        <f t="shared" ref="AR2121:AV2121" si="12731">IFERROR(IF(FIND(AR$1,$F2121)&gt;1,"BME",""),"")</f>
        <v/>
      </c>
      <c r="AS2121" s="28" t="str">
        <f t="shared" si="12731"/>
        <v/>
      </c>
      <c r="AT2121" s="28" t="str">
        <f t="shared" si="12731"/>
        <v/>
      </c>
      <c r="AU2121" s="28" t="str">
        <f t="shared" si="12731"/>
        <v/>
      </c>
      <c r="AV2121" s="28" t="str">
        <f t="shared" si="12731"/>
        <v/>
      </c>
      <c r="AW2121" s="28" t="str">
        <f t="shared" ref="AW2121:BC2121" si="12732">IFERROR(IF(FIND(AW$1,$F2121)&gt;1,AW$1,""),"")</f>
        <v/>
      </c>
      <c r="AX2121" s="28" t="str">
        <f t="shared" si="12732"/>
        <v/>
      </c>
      <c r="AY2121" s="28" t="str">
        <f t="shared" si="12732"/>
        <v/>
      </c>
      <c r="AZ2121" s="28" t="str">
        <f t="shared" si="12732"/>
        <v/>
      </c>
      <c r="BA2121" s="28" t="str">
        <f t="shared" si="12732"/>
        <v/>
      </c>
      <c r="BB2121" s="28" t="str">
        <f t="shared" si="12732"/>
        <v/>
      </c>
      <c r="BC2121" s="28" t="str">
        <f t="shared" si="12732"/>
        <v/>
      </c>
      <c r="BD2121" s="28" t="str">
        <f t="shared" si="15"/>
        <v/>
      </c>
      <c r="BG2121" s="2" t="s">
        <v>14092</v>
      </c>
      <c r="BJ2121" s="28" t="str">
        <f t="shared" si="16"/>
        <v/>
      </c>
      <c r="BK2121" s="28" t="str">
        <f t="shared" si="17"/>
        <v/>
      </c>
      <c r="BL2121" s="2" t="s">
        <v>20304</v>
      </c>
      <c r="BM2121" s="2" t="s">
        <v>98</v>
      </c>
      <c r="BU2121" s="47" t="s">
        <v>19850</v>
      </c>
      <c r="BV2121" s="18"/>
      <c r="BW2121" s="47"/>
      <c r="BX2121" s="47" t="s">
        <v>19860</v>
      </c>
      <c r="BY2121" s="42" t="str">
        <f t="shared" si="18"/>
        <v>Leeds;Hyde Park;Woodhouse;Headingley;</v>
      </c>
      <c r="BZ2121" s="73"/>
    </row>
    <row r="2122" spans="1:78" ht="15">
      <c r="A2122" s="10" t="s">
        <v>51</v>
      </c>
      <c r="B2122" s="28">
        <f>VLOOKUP(A2122,Organisations!$A$2:$B$7,2,FALSE)</f>
        <v>4</v>
      </c>
      <c r="C2122" s="23" t="s">
        <v>14094</v>
      </c>
      <c r="D2122" s="23" t="s">
        <v>14095</v>
      </c>
      <c r="E2122" s="28" t="str">
        <f t="shared" si="0"/>
        <v>Headway Leeds is a local branch of Headway-the brain injury association and is run by a small committee of volunteers wh</v>
      </c>
      <c r="F2122" s="10" t="s">
        <v>14097</v>
      </c>
      <c r="G2122" s="10" t="s">
        <v>68</v>
      </c>
      <c r="H2122" s="11"/>
      <c r="K2122" s="30" t="s">
        <v>14098</v>
      </c>
      <c r="L2122" s="10" t="s">
        <v>14099</v>
      </c>
      <c r="M2122" s="28" t="str">
        <f t="shared" ref="M2122:Q2122" si="12733">IFERROR(IF(FIND(M$1,$F2122)&gt;1,"Age - Children",""),"")</f>
        <v/>
      </c>
      <c r="N2122" s="28" t="str">
        <f t="shared" si="12733"/>
        <v/>
      </c>
      <c r="O2122" s="28" t="str">
        <f t="shared" si="12733"/>
        <v/>
      </c>
      <c r="P2122" s="28" t="str">
        <f t="shared" si="12733"/>
        <v/>
      </c>
      <c r="Q2122" s="28" t="str">
        <f t="shared" si="12733"/>
        <v/>
      </c>
      <c r="R2122" s="28" t="str">
        <f t="shared" ref="R2122:T2122" si="12734">IFERROR(IF(FIND(R$1,$F2122)&gt;1,"Age - Elderly",""),"")</f>
        <v/>
      </c>
      <c r="S2122" s="28" t="str">
        <f t="shared" si="12734"/>
        <v/>
      </c>
      <c r="T2122" s="28" t="str">
        <f t="shared" si="12734"/>
        <v/>
      </c>
      <c r="U2122" s="28" t="str">
        <f t="shared" si="3"/>
        <v/>
      </c>
      <c r="V2122" s="28" t="str">
        <f t="shared" si="4"/>
        <v/>
      </c>
      <c r="X2122" s="28" t="str">
        <f t="shared" si="5"/>
        <v/>
      </c>
      <c r="Y2122" s="28" t="str">
        <f t="shared" si="6"/>
        <v/>
      </c>
      <c r="Z2122" s="28" t="str">
        <f t="shared" si="7"/>
        <v>Gender - Male</v>
      </c>
      <c r="AB2122" s="28" t="str">
        <f t="shared" si="8"/>
        <v>Gender - Male</v>
      </c>
      <c r="AD2122" s="28" t="str">
        <f t="shared" si="9"/>
        <v>Gender - Male;Gender - Male;</v>
      </c>
      <c r="AG2122" s="28" t="str">
        <f t="shared" ref="AG2122:AL2122" si="12735">IFERROR(IF(FIND(AG$1,$F2122)&gt;1,AG$1,""),"")</f>
        <v/>
      </c>
      <c r="AH2122" s="28" t="str">
        <f t="shared" si="12735"/>
        <v/>
      </c>
      <c r="AI2122" s="28" t="str">
        <f t="shared" si="12735"/>
        <v/>
      </c>
      <c r="AJ2122" s="28" t="str">
        <f t="shared" si="12735"/>
        <v/>
      </c>
      <c r="AK2122" s="28" t="str">
        <f t="shared" si="12735"/>
        <v/>
      </c>
      <c r="AL2122" s="28" t="str">
        <f t="shared" si="12735"/>
        <v/>
      </c>
      <c r="AM2122" s="28" t="str">
        <f t="shared" si="11"/>
        <v/>
      </c>
      <c r="AN2122" s="28" t="str">
        <f t="shared" ref="AN2122:AQ2122" si="12736">IFERROR(IF(FIND(AN$1,$F2122)&gt;1,"Status - LGBT",""),"")</f>
        <v/>
      </c>
      <c r="AO2122" s="28" t="str">
        <f t="shared" si="12736"/>
        <v/>
      </c>
      <c r="AP2122" s="28" t="str">
        <f t="shared" si="12736"/>
        <v/>
      </c>
      <c r="AQ2122" s="28" t="str">
        <f t="shared" si="12736"/>
        <v/>
      </c>
      <c r="AR2122" s="28" t="str">
        <f t="shared" ref="AR2122:AV2122" si="12737">IFERROR(IF(FIND(AR$1,$F2122)&gt;1,"BME",""),"")</f>
        <v/>
      </c>
      <c r="AS2122" s="28" t="str">
        <f t="shared" si="12737"/>
        <v/>
      </c>
      <c r="AT2122" s="28" t="str">
        <f t="shared" si="12737"/>
        <v/>
      </c>
      <c r="AU2122" s="28" t="str">
        <f t="shared" si="12737"/>
        <v/>
      </c>
      <c r="AV2122" s="28" t="str">
        <f t="shared" si="12737"/>
        <v/>
      </c>
      <c r="AW2122" s="28" t="str">
        <f t="shared" ref="AW2122:BC2122" si="12738">IFERROR(IF(FIND(AW$1,$F2122)&gt;1,AW$1,""),"")</f>
        <v/>
      </c>
      <c r="AX2122" s="28" t="str">
        <f t="shared" si="12738"/>
        <v/>
      </c>
      <c r="AY2122" s="28" t="str">
        <f t="shared" si="12738"/>
        <v/>
      </c>
      <c r="AZ2122" s="28" t="str">
        <f t="shared" si="12738"/>
        <v/>
      </c>
      <c r="BA2122" s="28" t="str">
        <f t="shared" si="12738"/>
        <v/>
      </c>
      <c r="BB2122" s="28" t="str">
        <f t="shared" si="12738"/>
        <v/>
      </c>
      <c r="BC2122" s="28" t="str">
        <f t="shared" si="12738"/>
        <v/>
      </c>
      <c r="BD2122" s="28" t="str">
        <f t="shared" si="15"/>
        <v/>
      </c>
      <c r="BG2122" s="2" t="s">
        <v>14100</v>
      </c>
      <c r="BJ2122" s="28" t="str">
        <f t="shared" si="16"/>
        <v>Leeds</v>
      </c>
      <c r="BK2122" s="28" t="str">
        <f t="shared" si="17"/>
        <v>West Yorkshire</v>
      </c>
      <c r="BL2122" s="2" t="s">
        <v>20305</v>
      </c>
      <c r="BM2122" s="2" t="s">
        <v>98</v>
      </c>
      <c r="BU2122" s="50" t="s">
        <v>95</v>
      </c>
      <c r="BV2122" s="12"/>
      <c r="BW2122" s="50"/>
      <c r="BX2122" s="50" t="s">
        <v>20306</v>
      </c>
      <c r="BY2122" s="42" t="str">
        <f t="shared" si="18"/>
        <v>Gender - Male;Gender - Male;;Leeds;</v>
      </c>
      <c r="BZ2122" s="72"/>
    </row>
    <row r="2123" spans="1:78" ht="15">
      <c r="A2123" s="16" t="s">
        <v>51</v>
      </c>
      <c r="B2123" s="28">
        <f>VLOOKUP(A2123,Organisations!$A$2:$B$7,2,FALSE)</f>
        <v>4</v>
      </c>
      <c r="C2123" s="16" t="s">
        <v>14102</v>
      </c>
      <c r="D2123" s="16" t="s">
        <v>14103</v>
      </c>
      <c r="E2123" s="28" t="str">
        <f t="shared" si="0"/>
        <v>Eduplay is a flexible mobile creche service working within a variety of venues across the city of Leeds transforming any</v>
      </c>
      <c r="F2123" s="16" t="s">
        <v>14105</v>
      </c>
      <c r="G2123" s="16" t="s">
        <v>68</v>
      </c>
      <c r="H2123" s="17"/>
      <c r="K2123" s="26" t="s">
        <v>14106</v>
      </c>
      <c r="L2123" s="18"/>
      <c r="M2123" s="28" t="str">
        <f t="shared" ref="M2123:Q2123" si="12739">IFERROR(IF(FIND(M$1,$F2123)&gt;1,"Age - Children",""),"")</f>
        <v>Age - Children</v>
      </c>
      <c r="N2123" s="28" t="str">
        <f t="shared" si="12739"/>
        <v/>
      </c>
      <c r="O2123" s="28" t="str">
        <f t="shared" si="12739"/>
        <v/>
      </c>
      <c r="P2123" s="28" t="str">
        <f t="shared" si="12739"/>
        <v/>
      </c>
      <c r="Q2123" s="28" t="str">
        <f t="shared" si="12739"/>
        <v/>
      </c>
      <c r="R2123" s="28" t="str">
        <f t="shared" ref="R2123:T2123" si="12740">IFERROR(IF(FIND(R$1,$F2123)&gt;1,"Age - Elderly",""),"")</f>
        <v/>
      </c>
      <c r="S2123" s="28" t="str">
        <f t="shared" si="12740"/>
        <v/>
      </c>
      <c r="T2123" s="28" t="str">
        <f t="shared" si="12740"/>
        <v/>
      </c>
      <c r="U2123" s="28" t="str">
        <f t="shared" si="3"/>
        <v>Age - Children;</v>
      </c>
      <c r="V2123" s="28" t="str">
        <f t="shared" si="4"/>
        <v/>
      </c>
      <c r="X2123" s="28" t="str">
        <f t="shared" si="5"/>
        <v/>
      </c>
      <c r="Y2123" s="28" t="str">
        <f t="shared" si="6"/>
        <v/>
      </c>
      <c r="Z2123" s="28" t="str">
        <f t="shared" si="7"/>
        <v>Gender - Male</v>
      </c>
      <c r="AB2123" s="28" t="str">
        <f t="shared" si="8"/>
        <v/>
      </c>
      <c r="AD2123" s="28" t="str">
        <f t="shared" si="9"/>
        <v>Gender - Male;</v>
      </c>
      <c r="AG2123" s="28" t="str">
        <f t="shared" ref="AG2123:AL2123" si="12741">IFERROR(IF(FIND(AG$1,$F2123)&gt;1,AG$1,""),"")</f>
        <v/>
      </c>
      <c r="AH2123" s="28" t="str">
        <f t="shared" si="12741"/>
        <v/>
      </c>
      <c r="AI2123" s="28" t="str">
        <f t="shared" si="12741"/>
        <v/>
      </c>
      <c r="AJ2123" s="28" t="str">
        <f t="shared" si="12741"/>
        <v/>
      </c>
      <c r="AK2123" s="28" t="str">
        <f t="shared" si="12741"/>
        <v/>
      </c>
      <c r="AL2123" s="28" t="str">
        <f t="shared" si="12741"/>
        <v/>
      </c>
      <c r="AM2123" s="28" t="str">
        <f t="shared" si="11"/>
        <v/>
      </c>
      <c r="AN2123" s="28" t="str">
        <f t="shared" ref="AN2123:AQ2123" si="12742">IFERROR(IF(FIND(AN$1,$F2123)&gt;1,"Status - LGBT",""),"")</f>
        <v/>
      </c>
      <c r="AO2123" s="28" t="str">
        <f t="shared" si="12742"/>
        <v/>
      </c>
      <c r="AP2123" s="28" t="str">
        <f t="shared" si="12742"/>
        <v/>
      </c>
      <c r="AQ2123" s="28" t="str">
        <f t="shared" si="12742"/>
        <v/>
      </c>
      <c r="AR2123" s="28" t="str">
        <f t="shared" ref="AR2123:AV2123" si="12743">IFERROR(IF(FIND(AR$1,$F2123)&gt;1,"BME",""),"")</f>
        <v/>
      </c>
      <c r="AS2123" s="28" t="str">
        <f t="shared" si="12743"/>
        <v/>
      </c>
      <c r="AT2123" s="28" t="str">
        <f t="shared" si="12743"/>
        <v/>
      </c>
      <c r="AU2123" s="28" t="str">
        <f t="shared" si="12743"/>
        <v/>
      </c>
      <c r="AV2123" s="28" t="str">
        <f t="shared" si="12743"/>
        <v/>
      </c>
      <c r="AW2123" s="28" t="str">
        <f t="shared" ref="AW2123:BC2123" si="12744">IFERROR(IF(FIND(AW$1,$F2123)&gt;1,AW$1,""),"")</f>
        <v/>
      </c>
      <c r="AX2123" s="28" t="str">
        <f t="shared" si="12744"/>
        <v/>
      </c>
      <c r="AY2123" s="28" t="str">
        <f t="shared" si="12744"/>
        <v/>
      </c>
      <c r="AZ2123" s="28" t="str">
        <f t="shared" si="12744"/>
        <v/>
      </c>
      <c r="BA2123" s="28" t="str">
        <f t="shared" si="12744"/>
        <v/>
      </c>
      <c r="BB2123" s="28" t="str">
        <f t="shared" si="12744"/>
        <v/>
      </c>
      <c r="BC2123" s="28" t="str">
        <f t="shared" si="12744"/>
        <v/>
      </c>
      <c r="BD2123" s="28" t="str">
        <f t="shared" si="15"/>
        <v/>
      </c>
      <c r="BG2123" s="2" t="s">
        <v>9548</v>
      </c>
      <c r="BJ2123" s="28" t="str">
        <f t="shared" si="16"/>
        <v/>
      </c>
      <c r="BK2123" s="28" t="str">
        <f t="shared" si="17"/>
        <v/>
      </c>
      <c r="BL2123" s="2" t="s">
        <v>8793</v>
      </c>
      <c r="BM2123" s="2" t="s">
        <v>98</v>
      </c>
      <c r="BU2123" s="47" t="s">
        <v>19921</v>
      </c>
      <c r="BV2123" s="18"/>
      <c r="BW2123" s="47"/>
      <c r="BX2123" s="47" t="s">
        <v>20307</v>
      </c>
      <c r="BY2123" s="42" t="str">
        <f t="shared" si="18"/>
        <v>Age - Children;;Gender - Male;;Leeds;City;Hunslet;Middleton Park;</v>
      </c>
      <c r="BZ2123" s="73"/>
    </row>
    <row r="2124" spans="1:78" ht="15">
      <c r="A2124" s="10" t="s">
        <v>51</v>
      </c>
      <c r="B2124" s="28">
        <f>VLOOKUP(A2124,Organisations!$A$2:$B$7,2,FALSE)</f>
        <v>4</v>
      </c>
      <c r="C2124" s="10" t="s">
        <v>14108</v>
      </c>
      <c r="D2124" s="10" t="s">
        <v>14109</v>
      </c>
      <c r="E2124" s="28" t="str">
        <f t="shared" si="0"/>
        <v>Health for All works with local people to help improve their health and wellbeing through holistic approaches, promoting</v>
      </c>
      <c r="F2124" s="10" t="s">
        <v>14111</v>
      </c>
      <c r="G2124" s="10" t="s">
        <v>68</v>
      </c>
      <c r="H2124" s="11"/>
      <c r="K2124" s="30" t="s">
        <v>14112</v>
      </c>
      <c r="L2124" s="10" t="s">
        <v>4630</v>
      </c>
      <c r="M2124" s="28" t="str">
        <f t="shared" ref="M2124:Q2124" si="12745">IFERROR(IF(FIND(M$1,$F2124)&gt;1,"Age - Children",""),"")</f>
        <v>Age - Children</v>
      </c>
      <c r="N2124" s="28" t="str">
        <f t="shared" si="12745"/>
        <v/>
      </c>
      <c r="O2124" s="28" t="str">
        <f t="shared" si="12745"/>
        <v/>
      </c>
      <c r="P2124" s="28" t="str">
        <f t="shared" si="12745"/>
        <v/>
      </c>
      <c r="Q2124" s="28" t="str">
        <f t="shared" si="12745"/>
        <v/>
      </c>
      <c r="R2124" s="28" t="str">
        <f t="shared" ref="R2124:T2124" si="12746">IFERROR(IF(FIND(R$1,$F2124)&gt;1,"Age - Elderly",""),"")</f>
        <v/>
      </c>
      <c r="S2124" s="28" t="str">
        <f t="shared" si="12746"/>
        <v/>
      </c>
      <c r="T2124" s="28" t="str">
        <f t="shared" si="12746"/>
        <v>Age - Elderly</v>
      </c>
      <c r="U2124" s="28" t="str">
        <f t="shared" si="3"/>
        <v>Age - Children;</v>
      </c>
      <c r="V2124" s="28" t="str">
        <f t="shared" si="4"/>
        <v/>
      </c>
      <c r="X2124" s="28" t="str">
        <f t="shared" si="5"/>
        <v/>
      </c>
      <c r="Y2124" s="28" t="str">
        <f t="shared" si="6"/>
        <v/>
      </c>
      <c r="Z2124" s="28" t="str">
        <f t="shared" si="7"/>
        <v>Gender - Male</v>
      </c>
      <c r="AB2124" s="28" t="str">
        <f t="shared" si="8"/>
        <v/>
      </c>
      <c r="AD2124" s="28" t="str">
        <f t="shared" si="9"/>
        <v>Gender - Male;</v>
      </c>
      <c r="AG2124" s="28" t="str">
        <f t="shared" ref="AG2124:AL2124" si="12747">IFERROR(IF(FIND(AG$1,$F2124)&gt;1,AG$1,""),"")</f>
        <v/>
      </c>
      <c r="AH2124" s="28" t="str">
        <f t="shared" si="12747"/>
        <v/>
      </c>
      <c r="AI2124" s="28" t="str">
        <f t="shared" si="12747"/>
        <v/>
      </c>
      <c r="AJ2124" s="28" t="str">
        <f t="shared" si="12747"/>
        <v/>
      </c>
      <c r="AK2124" s="28" t="str">
        <f t="shared" si="12747"/>
        <v/>
      </c>
      <c r="AL2124" s="28" t="str">
        <f t="shared" si="12747"/>
        <v/>
      </c>
      <c r="AM2124" s="28" t="str">
        <f t="shared" si="11"/>
        <v/>
      </c>
      <c r="AN2124" s="28" t="str">
        <f t="shared" ref="AN2124:AQ2124" si="12748">IFERROR(IF(FIND(AN$1,$F2124)&gt;1,"Status - LGBT",""),"")</f>
        <v/>
      </c>
      <c r="AO2124" s="28" t="str">
        <f t="shared" si="12748"/>
        <v/>
      </c>
      <c r="AP2124" s="28" t="str">
        <f t="shared" si="12748"/>
        <v/>
      </c>
      <c r="AQ2124" s="28" t="str">
        <f t="shared" si="12748"/>
        <v/>
      </c>
      <c r="AR2124" s="28" t="str">
        <f t="shared" ref="AR2124:AV2124" si="12749">IFERROR(IF(FIND(AR$1,$F2124)&gt;1,"BME",""),"")</f>
        <v>BME</v>
      </c>
      <c r="AS2124" s="28" t="str">
        <f t="shared" si="12749"/>
        <v/>
      </c>
      <c r="AT2124" s="28" t="str">
        <f t="shared" si="12749"/>
        <v/>
      </c>
      <c r="AU2124" s="28" t="str">
        <f t="shared" si="12749"/>
        <v/>
      </c>
      <c r="AV2124" s="28" t="str">
        <f t="shared" si="12749"/>
        <v/>
      </c>
      <c r="AW2124" s="28" t="str">
        <f t="shared" ref="AW2124:BC2124" si="12750">IFERROR(IF(FIND(AW$1,$F2124)&gt;1,AW$1,""),"")</f>
        <v/>
      </c>
      <c r="AX2124" s="28" t="str">
        <f t="shared" si="12750"/>
        <v/>
      </c>
      <c r="AY2124" s="28" t="str">
        <f t="shared" si="12750"/>
        <v/>
      </c>
      <c r="AZ2124" s="28" t="str">
        <f t="shared" si="12750"/>
        <v/>
      </c>
      <c r="BA2124" s="28" t="str">
        <f t="shared" si="12750"/>
        <v/>
      </c>
      <c r="BB2124" s="28" t="str">
        <f t="shared" si="12750"/>
        <v/>
      </c>
      <c r="BC2124" s="28" t="str">
        <f t="shared" si="12750"/>
        <v/>
      </c>
      <c r="BD2124" s="28" t="str">
        <f t="shared" si="15"/>
        <v>BME;</v>
      </c>
      <c r="BG2124" s="2" t="s">
        <v>13081</v>
      </c>
      <c r="BJ2124" s="28" t="str">
        <f t="shared" si="16"/>
        <v/>
      </c>
      <c r="BK2124" s="28" t="str">
        <f t="shared" si="17"/>
        <v/>
      </c>
      <c r="BL2124" s="2" t="s">
        <v>1548</v>
      </c>
      <c r="BM2124" s="2" t="s">
        <v>98</v>
      </c>
      <c r="BU2124" s="50" t="s">
        <v>20308</v>
      </c>
      <c r="BV2124" s="12"/>
      <c r="BW2124" s="50"/>
      <c r="BX2124" s="50" t="s">
        <v>20309</v>
      </c>
      <c r="BY2124" s="42" t="str">
        <f t="shared" si="18"/>
        <v>Age - Children;;Gender - Male;;BME;;Beeston;Holbeck;City;Hunslet;Middleton Park;</v>
      </c>
      <c r="BZ2124" s="72"/>
    </row>
    <row r="2125" spans="1:78" ht="15">
      <c r="A2125" s="16" t="s">
        <v>51</v>
      </c>
      <c r="B2125" s="28">
        <f>VLOOKUP(A2125,Organisations!$A$2:$B$7,2,FALSE)</f>
        <v>4</v>
      </c>
      <c r="C2125" s="23" t="s">
        <v>1575</v>
      </c>
      <c r="D2125" s="23" t="s">
        <v>1576</v>
      </c>
      <c r="E2125" s="28" t="str">
        <f t="shared" si="0"/>
        <v>About Us Healthwatch Leeds is here to help local people get the best out of their local health and care services by brin</v>
      </c>
      <c r="F2125" s="16" t="s">
        <v>14115</v>
      </c>
      <c r="G2125" s="16" t="s">
        <v>68</v>
      </c>
      <c r="H2125" s="17"/>
      <c r="K2125" s="26" t="s">
        <v>1578</v>
      </c>
      <c r="L2125" s="16" t="s">
        <v>10530</v>
      </c>
      <c r="M2125" s="28" t="str">
        <f t="shared" ref="M2125:Q2125" si="12751">IFERROR(IF(FIND(M$1,$F2125)&gt;1,"Age - Children",""),"")</f>
        <v/>
      </c>
      <c r="N2125" s="28" t="str">
        <f t="shared" si="12751"/>
        <v/>
      </c>
      <c r="O2125" s="28" t="str">
        <f t="shared" si="12751"/>
        <v/>
      </c>
      <c r="P2125" s="28" t="str">
        <f t="shared" si="12751"/>
        <v/>
      </c>
      <c r="Q2125" s="28" t="str">
        <f t="shared" si="12751"/>
        <v/>
      </c>
      <c r="R2125" s="28" t="str">
        <f t="shared" ref="R2125:T2125" si="12752">IFERROR(IF(FIND(R$1,$F2125)&gt;1,"Age - Elderly",""),"")</f>
        <v/>
      </c>
      <c r="S2125" s="28" t="str">
        <f t="shared" si="12752"/>
        <v/>
      </c>
      <c r="T2125" s="28" t="str">
        <f t="shared" si="12752"/>
        <v/>
      </c>
      <c r="U2125" s="28" t="str">
        <f t="shared" si="3"/>
        <v/>
      </c>
      <c r="V2125" s="28" t="str">
        <f t="shared" si="4"/>
        <v/>
      </c>
      <c r="X2125" s="28" t="str">
        <f t="shared" si="5"/>
        <v/>
      </c>
      <c r="Y2125" s="28" t="str">
        <f t="shared" si="6"/>
        <v/>
      </c>
      <c r="Z2125" s="28" t="str">
        <f t="shared" si="7"/>
        <v/>
      </c>
      <c r="AB2125" s="28" t="str">
        <f t="shared" si="8"/>
        <v/>
      </c>
      <c r="AD2125" s="28" t="str">
        <f t="shared" si="9"/>
        <v/>
      </c>
      <c r="AG2125" s="28" t="str">
        <f t="shared" ref="AG2125:AL2125" si="12753">IFERROR(IF(FIND(AG$1,$F2125)&gt;1,AG$1,""),"")</f>
        <v/>
      </c>
      <c r="AH2125" s="28" t="str">
        <f t="shared" si="12753"/>
        <v/>
      </c>
      <c r="AI2125" s="28" t="str">
        <f t="shared" si="12753"/>
        <v/>
      </c>
      <c r="AJ2125" s="28" t="str">
        <f t="shared" si="12753"/>
        <v/>
      </c>
      <c r="AK2125" s="28" t="str">
        <f t="shared" si="12753"/>
        <v/>
      </c>
      <c r="AL2125" s="28" t="str">
        <f t="shared" si="12753"/>
        <v/>
      </c>
      <c r="AM2125" s="28" t="str">
        <f t="shared" si="11"/>
        <v/>
      </c>
      <c r="AN2125" s="28" t="str">
        <f t="shared" ref="AN2125:AQ2125" si="12754">IFERROR(IF(FIND(AN$1,$F2125)&gt;1,"Status - LGBT",""),"")</f>
        <v/>
      </c>
      <c r="AO2125" s="28" t="str">
        <f t="shared" si="12754"/>
        <v/>
      </c>
      <c r="AP2125" s="28" t="str">
        <f t="shared" si="12754"/>
        <v/>
      </c>
      <c r="AQ2125" s="28" t="str">
        <f t="shared" si="12754"/>
        <v/>
      </c>
      <c r="AR2125" s="28" t="str">
        <f t="shared" ref="AR2125:AV2125" si="12755">IFERROR(IF(FIND(AR$1,$F2125)&gt;1,"BME",""),"")</f>
        <v/>
      </c>
      <c r="AS2125" s="28" t="str">
        <f t="shared" si="12755"/>
        <v/>
      </c>
      <c r="AT2125" s="28" t="str">
        <f t="shared" si="12755"/>
        <v/>
      </c>
      <c r="AU2125" s="28" t="str">
        <f t="shared" si="12755"/>
        <v/>
      </c>
      <c r="AV2125" s="28" t="str">
        <f t="shared" si="12755"/>
        <v/>
      </c>
      <c r="AW2125" s="28" t="str">
        <f t="shared" ref="AW2125:BC2125" si="12756">IFERROR(IF(FIND(AW$1,$F2125)&gt;1,AW$1,""),"")</f>
        <v/>
      </c>
      <c r="AX2125" s="28" t="str">
        <f t="shared" si="12756"/>
        <v/>
      </c>
      <c r="AY2125" s="28" t="str">
        <f t="shared" si="12756"/>
        <v/>
      </c>
      <c r="AZ2125" s="28" t="str">
        <f t="shared" si="12756"/>
        <v/>
      </c>
      <c r="BA2125" s="28" t="str">
        <f t="shared" si="12756"/>
        <v/>
      </c>
      <c r="BB2125" s="28" t="str">
        <f t="shared" si="12756"/>
        <v/>
      </c>
      <c r="BC2125" s="28" t="str">
        <f t="shared" si="12756"/>
        <v/>
      </c>
      <c r="BD2125" s="28" t="str">
        <f t="shared" si="15"/>
        <v/>
      </c>
      <c r="BG2125" s="2" t="s">
        <v>13886</v>
      </c>
      <c r="BJ2125" s="28" t="str">
        <f t="shared" si="16"/>
        <v/>
      </c>
      <c r="BK2125" s="28" t="str">
        <f t="shared" si="17"/>
        <v/>
      </c>
      <c r="BL2125" s="2" t="s">
        <v>1467</v>
      </c>
      <c r="BM2125" s="2" t="s">
        <v>98</v>
      </c>
      <c r="BU2125" s="47" t="s">
        <v>19918</v>
      </c>
      <c r="BV2125" s="18"/>
      <c r="BW2125" s="47"/>
      <c r="BX2125" s="47" t="s">
        <v>20310</v>
      </c>
      <c r="BY2125" s="42" t="str">
        <f t="shared" si="18"/>
        <v>Leeds;Gipton;Harehills;</v>
      </c>
      <c r="BZ2125" s="73"/>
    </row>
    <row r="2126" spans="1:78" ht="15">
      <c r="A2126" s="10" t="s">
        <v>51</v>
      </c>
      <c r="B2126" s="28">
        <f>VLOOKUP(A2126,Organisations!$A$2:$B$7,2,FALSE)</f>
        <v>4</v>
      </c>
      <c r="C2126" s="10" t="s">
        <v>14117</v>
      </c>
      <c r="D2126" s="10" t="s">
        <v>14118</v>
      </c>
      <c r="E2126" s="28" t="str">
        <f t="shared" si="0"/>
        <v/>
      </c>
      <c r="F2126" s="10"/>
      <c r="G2126" s="10" t="s">
        <v>68</v>
      </c>
      <c r="H2126" s="11"/>
      <c r="K2126" s="30" t="s">
        <v>14119</v>
      </c>
      <c r="L2126" s="10" t="s">
        <v>14120</v>
      </c>
      <c r="M2126" s="28" t="str">
        <f t="shared" ref="M2126:Q2126" si="12757">IFERROR(IF(FIND(M$1,$F2126)&gt;1,"Age - Children",""),"")</f>
        <v/>
      </c>
      <c r="N2126" s="28" t="str">
        <f t="shared" si="12757"/>
        <v/>
      </c>
      <c r="O2126" s="28" t="str">
        <f t="shared" si="12757"/>
        <v/>
      </c>
      <c r="P2126" s="28" t="str">
        <f t="shared" si="12757"/>
        <v/>
      </c>
      <c r="Q2126" s="28" t="str">
        <f t="shared" si="12757"/>
        <v/>
      </c>
      <c r="R2126" s="28" t="str">
        <f t="shared" ref="R2126:T2126" si="12758">IFERROR(IF(FIND(R$1,$F2126)&gt;1,"Age - Elderly",""),"")</f>
        <v/>
      </c>
      <c r="S2126" s="28" t="str">
        <f t="shared" si="12758"/>
        <v/>
      </c>
      <c r="T2126" s="28" t="str">
        <f t="shared" si="12758"/>
        <v/>
      </c>
      <c r="U2126" s="28" t="str">
        <f t="shared" si="3"/>
        <v/>
      </c>
      <c r="V2126" s="28" t="str">
        <f t="shared" si="4"/>
        <v/>
      </c>
      <c r="X2126" s="28" t="str">
        <f t="shared" si="5"/>
        <v/>
      </c>
      <c r="Y2126" s="28" t="str">
        <f t="shared" si="6"/>
        <v/>
      </c>
      <c r="Z2126" s="28" t="str">
        <f t="shared" si="7"/>
        <v/>
      </c>
      <c r="AB2126" s="28" t="str">
        <f t="shared" si="8"/>
        <v/>
      </c>
      <c r="AD2126" s="28" t="str">
        <f t="shared" si="9"/>
        <v/>
      </c>
      <c r="AG2126" s="28" t="str">
        <f t="shared" ref="AG2126:AL2126" si="12759">IFERROR(IF(FIND(AG$1,$F2126)&gt;1,AG$1,""),"")</f>
        <v/>
      </c>
      <c r="AH2126" s="28" t="str">
        <f t="shared" si="12759"/>
        <v/>
      </c>
      <c r="AI2126" s="28" t="str">
        <f t="shared" si="12759"/>
        <v/>
      </c>
      <c r="AJ2126" s="28" t="str">
        <f t="shared" si="12759"/>
        <v/>
      </c>
      <c r="AK2126" s="28" t="str">
        <f t="shared" si="12759"/>
        <v/>
      </c>
      <c r="AL2126" s="28" t="str">
        <f t="shared" si="12759"/>
        <v/>
      </c>
      <c r="AM2126" s="28" t="str">
        <f t="shared" si="11"/>
        <v/>
      </c>
      <c r="AN2126" s="28" t="str">
        <f t="shared" ref="AN2126:AQ2126" si="12760">IFERROR(IF(FIND(AN$1,$F2126)&gt;1,"Status - LGBT",""),"")</f>
        <v/>
      </c>
      <c r="AO2126" s="28" t="str">
        <f t="shared" si="12760"/>
        <v/>
      </c>
      <c r="AP2126" s="28" t="str">
        <f t="shared" si="12760"/>
        <v/>
      </c>
      <c r="AQ2126" s="28" t="str">
        <f t="shared" si="12760"/>
        <v/>
      </c>
      <c r="AR2126" s="28" t="str">
        <f t="shared" ref="AR2126:AV2126" si="12761">IFERROR(IF(FIND(AR$1,$F2126)&gt;1,"BME",""),"")</f>
        <v/>
      </c>
      <c r="AS2126" s="28" t="str">
        <f t="shared" si="12761"/>
        <v/>
      </c>
      <c r="AT2126" s="28" t="str">
        <f t="shared" si="12761"/>
        <v/>
      </c>
      <c r="AU2126" s="28" t="str">
        <f t="shared" si="12761"/>
        <v/>
      </c>
      <c r="AV2126" s="28" t="str">
        <f t="shared" si="12761"/>
        <v/>
      </c>
      <c r="AW2126" s="28" t="str">
        <f t="shared" ref="AW2126:BC2126" si="12762">IFERROR(IF(FIND(AW$1,$F2126)&gt;1,AW$1,""),"")</f>
        <v/>
      </c>
      <c r="AX2126" s="28" t="str">
        <f t="shared" si="12762"/>
        <v/>
      </c>
      <c r="AY2126" s="28" t="str">
        <f t="shared" si="12762"/>
        <v/>
      </c>
      <c r="AZ2126" s="28" t="str">
        <f t="shared" si="12762"/>
        <v/>
      </c>
      <c r="BA2126" s="28" t="str">
        <f t="shared" si="12762"/>
        <v/>
      </c>
      <c r="BB2126" s="28" t="str">
        <f t="shared" si="12762"/>
        <v/>
      </c>
      <c r="BC2126" s="28" t="str">
        <f t="shared" si="12762"/>
        <v/>
      </c>
      <c r="BD2126" s="28" t="str">
        <f t="shared" si="15"/>
        <v/>
      </c>
      <c r="BG2126" s="2">
        <v>3</v>
      </c>
      <c r="BJ2126" s="28" t="str">
        <f t="shared" si="16"/>
        <v/>
      </c>
      <c r="BK2126" s="28" t="str">
        <f t="shared" si="17"/>
        <v/>
      </c>
      <c r="BL2126" s="2" t="s">
        <v>20311</v>
      </c>
      <c r="BM2126" s="2" t="s">
        <v>98</v>
      </c>
      <c r="BU2126" s="50" t="s">
        <v>20028</v>
      </c>
      <c r="BV2126" s="12"/>
      <c r="BW2126" s="50"/>
      <c r="BX2126" s="50" t="s">
        <v>20312</v>
      </c>
      <c r="BY2126" s="42" t="str">
        <f t="shared" si="18"/>
        <v>Leeds;Kirkst;</v>
      </c>
      <c r="BZ2126" s="72"/>
    </row>
    <row r="2127" spans="1:78" ht="15">
      <c r="A2127" s="16" t="s">
        <v>51</v>
      </c>
      <c r="B2127" s="28">
        <f>VLOOKUP(A2127,Organisations!$A$2:$B$7,2,FALSE)</f>
        <v>4</v>
      </c>
      <c r="C2127" s="16" t="s">
        <v>14122</v>
      </c>
      <c r="D2127" s="16" t="s">
        <v>14123</v>
      </c>
      <c r="E2127" s="28" t="str">
        <f t="shared" si="0"/>
        <v>The charity?s aim and objective is to reach out to the potential and current male victims of Intimate partner violence i</v>
      </c>
      <c r="F2127" s="16" t="s">
        <v>14125</v>
      </c>
      <c r="G2127" s="16" t="s">
        <v>68</v>
      </c>
      <c r="H2127" s="17"/>
      <c r="K2127" s="26" t="s">
        <v>14126</v>
      </c>
      <c r="L2127" s="16" t="s">
        <v>14127</v>
      </c>
      <c r="M2127" s="28" t="str">
        <f t="shared" ref="M2127:Q2127" si="12763">IFERROR(IF(FIND(M$1,$F2127)&gt;1,"Age - Children",""),"")</f>
        <v>Age - Children</v>
      </c>
      <c r="N2127" s="28" t="str">
        <f t="shared" si="12763"/>
        <v/>
      </c>
      <c r="O2127" s="28" t="str">
        <f t="shared" si="12763"/>
        <v/>
      </c>
      <c r="P2127" s="28" t="str">
        <f t="shared" si="12763"/>
        <v/>
      </c>
      <c r="Q2127" s="28" t="str">
        <f t="shared" si="12763"/>
        <v/>
      </c>
      <c r="R2127" s="28" t="str">
        <f t="shared" ref="R2127:T2127" si="12764">IFERROR(IF(FIND(R$1,$F2127)&gt;1,"Age - Elderly",""),"")</f>
        <v/>
      </c>
      <c r="S2127" s="28" t="str">
        <f t="shared" si="12764"/>
        <v/>
      </c>
      <c r="T2127" s="28" t="str">
        <f t="shared" si="12764"/>
        <v/>
      </c>
      <c r="U2127" s="28" t="str">
        <f t="shared" si="3"/>
        <v>Age - Children;</v>
      </c>
      <c r="V2127" s="28" t="str">
        <f t="shared" si="4"/>
        <v/>
      </c>
      <c r="X2127" s="28" t="str">
        <f t="shared" si="5"/>
        <v>Gender - Male</v>
      </c>
      <c r="Y2127" s="28" t="str">
        <f t="shared" si="6"/>
        <v/>
      </c>
      <c r="Z2127" s="28" t="str">
        <f t="shared" si="7"/>
        <v>Gender - Male</v>
      </c>
      <c r="AB2127" s="28" t="str">
        <f t="shared" si="8"/>
        <v/>
      </c>
      <c r="AD2127" s="28" t="str">
        <f t="shared" si="9"/>
        <v>Gender - Male;Gender - Male;</v>
      </c>
      <c r="AG2127" s="28" t="str">
        <f t="shared" ref="AG2127:AL2127" si="12765">IFERROR(IF(FIND(AG$1,$F2127)&gt;1,AG$1,""),"")</f>
        <v/>
      </c>
      <c r="AH2127" s="28" t="str">
        <f t="shared" si="12765"/>
        <v/>
      </c>
      <c r="AI2127" s="28" t="str">
        <f t="shared" si="12765"/>
        <v/>
      </c>
      <c r="AJ2127" s="28" t="str">
        <f t="shared" si="12765"/>
        <v/>
      </c>
      <c r="AK2127" s="28" t="str">
        <f t="shared" si="12765"/>
        <v/>
      </c>
      <c r="AL2127" s="28" t="str">
        <f t="shared" si="12765"/>
        <v/>
      </c>
      <c r="AM2127" s="28" t="str">
        <f t="shared" si="11"/>
        <v/>
      </c>
      <c r="AN2127" s="28" t="str">
        <f t="shared" ref="AN2127:AQ2127" si="12766">IFERROR(IF(FIND(AN$1,$F2127)&gt;1,"Status - LGBT",""),"")</f>
        <v>Status - LGBT</v>
      </c>
      <c r="AO2127" s="28" t="str">
        <f t="shared" si="12766"/>
        <v/>
      </c>
      <c r="AP2127" s="28" t="str">
        <f t="shared" si="12766"/>
        <v/>
      </c>
      <c r="AQ2127" s="28" t="str">
        <f t="shared" si="12766"/>
        <v/>
      </c>
      <c r="AR2127" s="28" t="str">
        <f t="shared" ref="AR2127:AV2127" si="12767">IFERROR(IF(FIND(AR$1,$F2127)&gt;1,"BME",""),"")</f>
        <v/>
      </c>
      <c r="AS2127" s="28" t="str">
        <f t="shared" si="12767"/>
        <v/>
      </c>
      <c r="AT2127" s="28" t="str">
        <f t="shared" si="12767"/>
        <v/>
      </c>
      <c r="AU2127" s="28" t="str">
        <f t="shared" si="12767"/>
        <v/>
      </c>
      <c r="AV2127" s="28" t="str">
        <f t="shared" si="12767"/>
        <v/>
      </c>
      <c r="AW2127" s="28" t="str">
        <f t="shared" ref="AW2127:BC2127" si="12768">IFERROR(IF(FIND(AW$1,$F2127)&gt;1,AW$1,""),"")</f>
        <v/>
      </c>
      <c r="AX2127" s="28" t="str">
        <f t="shared" si="12768"/>
        <v/>
      </c>
      <c r="AY2127" s="28" t="str">
        <f t="shared" si="12768"/>
        <v/>
      </c>
      <c r="AZ2127" s="28" t="str">
        <f t="shared" si="12768"/>
        <v/>
      </c>
      <c r="BA2127" s="28" t="str">
        <f t="shared" si="12768"/>
        <v/>
      </c>
      <c r="BB2127" s="28" t="str">
        <f t="shared" si="12768"/>
        <v/>
      </c>
      <c r="BC2127" s="28" t="str">
        <f t="shared" si="12768"/>
        <v/>
      </c>
      <c r="BD2127" s="28" t="str">
        <f t="shared" si="15"/>
        <v>Status - LGBT;</v>
      </c>
      <c r="BG2127" s="2" t="s">
        <v>14128</v>
      </c>
      <c r="BJ2127" s="28" t="str">
        <f t="shared" si="16"/>
        <v/>
      </c>
      <c r="BK2127" s="28" t="str">
        <f t="shared" si="17"/>
        <v/>
      </c>
      <c r="BL2127" s="2" t="s">
        <v>20313</v>
      </c>
      <c r="BM2127" s="2" t="s">
        <v>98</v>
      </c>
      <c r="BU2127" s="47" t="s">
        <v>19976</v>
      </c>
      <c r="BV2127" s="18"/>
      <c r="BW2127" s="47"/>
      <c r="BX2127" s="47" t="s">
        <v>20314</v>
      </c>
      <c r="BY2127" s="42" t="str">
        <f t="shared" si="18"/>
        <v>Age - Children;;Gender - Male;Gender - Male;;Status - LGBT;;Leeds;Beeston;Holbeck;</v>
      </c>
      <c r="BZ2127" s="73"/>
    </row>
    <row r="2128" spans="1:78" ht="15">
      <c r="A2128" s="10" t="s">
        <v>51</v>
      </c>
      <c r="B2128" s="28">
        <f>VLOOKUP(A2128,Organisations!$A$2:$B$7,2,FALSE)</f>
        <v>4</v>
      </c>
      <c r="C2128" s="10" t="s">
        <v>14130</v>
      </c>
      <c r="D2128" s="10" t="s">
        <v>14131</v>
      </c>
      <c r="E2128" s="28" t="str">
        <f t="shared" si="0"/>
        <v>A Living History society recreating aspects of court life in Constantinople in the tenth to twelfth centuries. Banquets,</v>
      </c>
      <c r="F2128" s="10" t="s">
        <v>14133</v>
      </c>
      <c r="G2128" s="10" t="s">
        <v>68</v>
      </c>
      <c r="H2128" s="11"/>
      <c r="K2128" s="34"/>
      <c r="L2128" s="12"/>
      <c r="M2128" s="28" t="str">
        <f t="shared" ref="M2128:Q2128" si="12769">IFERROR(IF(FIND(M$1,$F2128)&gt;1,"Age - Children",""),"")</f>
        <v/>
      </c>
      <c r="N2128" s="28" t="str">
        <f t="shared" si="12769"/>
        <v/>
      </c>
      <c r="O2128" s="28" t="str">
        <f t="shared" si="12769"/>
        <v/>
      </c>
      <c r="P2128" s="28" t="str">
        <f t="shared" si="12769"/>
        <v/>
      </c>
      <c r="Q2128" s="28" t="str">
        <f t="shared" si="12769"/>
        <v/>
      </c>
      <c r="R2128" s="28" t="str">
        <f t="shared" ref="R2128:T2128" si="12770">IFERROR(IF(FIND(R$1,$F2128)&gt;1,"Age - Elderly",""),"")</f>
        <v/>
      </c>
      <c r="S2128" s="28" t="str">
        <f t="shared" si="12770"/>
        <v/>
      </c>
      <c r="T2128" s="28" t="str">
        <f t="shared" si="12770"/>
        <v/>
      </c>
      <c r="U2128" s="28" t="str">
        <f t="shared" si="3"/>
        <v/>
      </c>
      <c r="V2128" s="28" t="str">
        <f t="shared" si="4"/>
        <v/>
      </c>
      <c r="X2128" s="28" t="str">
        <f t="shared" si="5"/>
        <v/>
      </c>
      <c r="Y2128" s="28" t="str">
        <f t="shared" si="6"/>
        <v/>
      </c>
      <c r="Z2128" s="28" t="str">
        <f t="shared" si="7"/>
        <v/>
      </c>
      <c r="AB2128" s="28" t="str">
        <f t="shared" si="8"/>
        <v/>
      </c>
      <c r="AD2128" s="28" t="str">
        <f t="shared" si="9"/>
        <v/>
      </c>
      <c r="AG2128" s="28" t="str">
        <f t="shared" ref="AG2128:AL2128" si="12771">IFERROR(IF(FIND(AG$1,$F2128)&gt;1,AG$1,""),"")</f>
        <v/>
      </c>
      <c r="AH2128" s="28" t="str">
        <f t="shared" si="12771"/>
        <v/>
      </c>
      <c r="AI2128" s="28" t="str">
        <f t="shared" si="12771"/>
        <v/>
      </c>
      <c r="AJ2128" s="28" t="str">
        <f t="shared" si="12771"/>
        <v/>
      </c>
      <c r="AK2128" s="28" t="str">
        <f t="shared" si="12771"/>
        <v/>
      </c>
      <c r="AL2128" s="28" t="str">
        <f t="shared" si="12771"/>
        <v/>
      </c>
      <c r="AM2128" s="28" t="str">
        <f t="shared" si="11"/>
        <v/>
      </c>
      <c r="AN2128" s="28" t="str">
        <f t="shared" ref="AN2128:AQ2128" si="12772">IFERROR(IF(FIND(AN$1,$F2128)&gt;1,"Status - LGBT",""),"")</f>
        <v/>
      </c>
      <c r="AO2128" s="28" t="str">
        <f t="shared" si="12772"/>
        <v/>
      </c>
      <c r="AP2128" s="28" t="str">
        <f t="shared" si="12772"/>
        <v/>
      </c>
      <c r="AQ2128" s="28" t="str">
        <f t="shared" si="12772"/>
        <v/>
      </c>
      <c r="AR2128" s="28" t="str">
        <f t="shared" ref="AR2128:AV2128" si="12773">IFERROR(IF(FIND(AR$1,$F2128)&gt;1,"BME",""),"")</f>
        <v/>
      </c>
      <c r="AS2128" s="28" t="str">
        <f t="shared" si="12773"/>
        <v/>
      </c>
      <c r="AT2128" s="28" t="str">
        <f t="shared" si="12773"/>
        <v/>
      </c>
      <c r="AU2128" s="28" t="str">
        <f t="shared" si="12773"/>
        <v/>
      </c>
      <c r="AV2128" s="28" t="str">
        <f t="shared" si="12773"/>
        <v/>
      </c>
      <c r="AW2128" s="28" t="str">
        <f t="shared" ref="AW2128:BC2128" si="12774">IFERROR(IF(FIND(AW$1,$F2128)&gt;1,AW$1,""),"")</f>
        <v/>
      </c>
      <c r="AX2128" s="28" t="str">
        <f t="shared" si="12774"/>
        <v/>
      </c>
      <c r="AY2128" s="28" t="str">
        <f t="shared" si="12774"/>
        <v/>
      </c>
      <c r="AZ2128" s="28" t="str">
        <f t="shared" si="12774"/>
        <v/>
      </c>
      <c r="BA2128" s="28" t="str">
        <f t="shared" si="12774"/>
        <v/>
      </c>
      <c r="BB2128" s="28" t="str">
        <f t="shared" si="12774"/>
        <v/>
      </c>
      <c r="BC2128" s="28" t="str">
        <f t="shared" si="12774"/>
        <v/>
      </c>
      <c r="BD2128" s="28" t="str">
        <f t="shared" si="15"/>
        <v/>
      </c>
      <c r="BG2128" s="2" t="s">
        <v>14134</v>
      </c>
      <c r="BJ2128" s="28" t="str">
        <f t="shared" si="16"/>
        <v/>
      </c>
      <c r="BK2128" s="28" t="str">
        <f t="shared" si="17"/>
        <v/>
      </c>
      <c r="BL2128" s="2" t="s">
        <v>20315</v>
      </c>
      <c r="BM2128" s="2" t="s">
        <v>98</v>
      </c>
      <c r="BU2128" s="50" t="s">
        <v>19947</v>
      </c>
      <c r="BV2128" s="12"/>
      <c r="BW2128" s="50"/>
      <c r="BX2128" s="50" t="s">
        <v>19839</v>
      </c>
      <c r="BY2128" s="42" t="str">
        <f t="shared" si="18"/>
        <v>Leeds;Weetwood;</v>
      </c>
      <c r="BZ2128" s="72"/>
    </row>
    <row r="2129" spans="1:78" ht="15">
      <c r="A2129" s="16" t="s">
        <v>51</v>
      </c>
      <c r="B2129" s="28">
        <f>VLOOKUP(A2129,Organisations!$A$2:$B$7,2,FALSE)</f>
        <v>4</v>
      </c>
      <c r="C2129" s="16" t="s">
        <v>14136</v>
      </c>
      <c r="D2129" s="16" t="s">
        <v>14137</v>
      </c>
      <c r="E2129" s="28" t="str">
        <f t="shared" si="0"/>
        <v>Hillside is a fully accessible building whose facilities are hired out for business and general use - all meeting room f</v>
      </c>
      <c r="F2129" s="16" t="s">
        <v>14139</v>
      </c>
      <c r="G2129" s="16" t="s">
        <v>68</v>
      </c>
      <c r="H2129" s="17"/>
      <c r="K2129" s="26" t="s">
        <v>14140</v>
      </c>
      <c r="L2129" s="16" t="s">
        <v>14141</v>
      </c>
      <c r="M2129" s="28" t="str">
        <f t="shared" ref="M2129:Q2129" si="12775">IFERROR(IF(FIND(M$1,$F2129)&gt;1,"Age - Children",""),"")</f>
        <v/>
      </c>
      <c r="N2129" s="28" t="str">
        <f t="shared" si="12775"/>
        <v/>
      </c>
      <c r="O2129" s="28" t="str">
        <f t="shared" si="12775"/>
        <v/>
      </c>
      <c r="P2129" s="28" t="str">
        <f t="shared" si="12775"/>
        <v/>
      </c>
      <c r="Q2129" s="28" t="str">
        <f t="shared" si="12775"/>
        <v/>
      </c>
      <c r="R2129" s="28" t="str">
        <f t="shared" ref="R2129:T2129" si="12776">IFERROR(IF(FIND(R$1,$F2129)&gt;1,"Age - Elderly",""),"")</f>
        <v/>
      </c>
      <c r="S2129" s="28" t="str">
        <f t="shared" si="12776"/>
        <v/>
      </c>
      <c r="T2129" s="28" t="str">
        <f t="shared" si="12776"/>
        <v/>
      </c>
      <c r="U2129" s="28" t="str">
        <f t="shared" si="3"/>
        <v/>
      </c>
      <c r="V2129" s="28" t="str">
        <f t="shared" si="4"/>
        <v/>
      </c>
      <c r="X2129" s="28" t="str">
        <f t="shared" si="5"/>
        <v/>
      </c>
      <c r="Y2129" s="28" t="str">
        <f t="shared" si="6"/>
        <v/>
      </c>
      <c r="Z2129" s="28" t="str">
        <f t="shared" si="7"/>
        <v>Gender - Male</v>
      </c>
      <c r="AB2129" s="28" t="str">
        <f t="shared" si="8"/>
        <v/>
      </c>
      <c r="AD2129" s="28" t="str">
        <f t="shared" si="9"/>
        <v>Gender - Male;</v>
      </c>
      <c r="AG2129" s="28" t="str">
        <f t="shared" ref="AG2129:AL2129" si="12777">IFERROR(IF(FIND(AG$1,$F2129)&gt;1,AG$1,""),"")</f>
        <v/>
      </c>
      <c r="AH2129" s="28" t="str">
        <f t="shared" si="12777"/>
        <v/>
      </c>
      <c r="AI2129" s="28" t="str">
        <f t="shared" si="12777"/>
        <v/>
      </c>
      <c r="AJ2129" s="28" t="str">
        <f t="shared" si="12777"/>
        <v/>
      </c>
      <c r="AK2129" s="28" t="str">
        <f t="shared" si="12777"/>
        <v/>
      </c>
      <c r="AL2129" s="28" t="str">
        <f t="shared" si="12777"/>
        <v/>
      </c>
      <c r="AM2129" s="28" t="str">
        <f t="shared" si="11"/>
        <v/>
      </c>
      <c r="AN2129" s="28" t="str">
        <f t="shared" ref="AN2129:AQ2129" si="12778">IFERROR(IF(FIND(AN$1,$F2129)&gt;1,"Status - LGBT",""),"")</f>
        <v/>
      </c>
      <c r="AO2129" s="28" t="str">
        <f t="shared" si="12778"/>
        <v/>
      </c>
      <c r="AP2129" s="28" t="str">
        <f t="shared" si="12778"/>
        <v/>
      </c>
      <c r="AQ2129" s="28" t="str">
        <f t="shared" si="12778"/>
        <v/>
      </c>
      <c r="AR2129" s="28" t="str">
        <f t="shared" ref="AR2129:AV2129" si="12779">IFERROR(IF(FIND(AR$1,$F2129)&gt;1,"BME",""),"")</f>
        <v/>
      </c>
      <c r="AS2129" s="28" t="str">
        <f t="shared" si="12779"/>
        <v/>
      </c>
      <c r="AT2129" s="28" t="str">
        <f t="shared" si="12779"/>
        <v/>
      </c>
      <c r="AU2129" s="28" t="str">
        <f t="shared" si="12779"/>
        <v/>
      </c>
      <c r="AV2129" s="28" t="str">
        <f t="shared" si="12779"/>
        <v/>
      </c>
      <c r="AW2129" s="28" t="str">
        <f t="shared" ref="AW2129:BC2129" si="12780">IFERROR(IF(FIND(AW$1,$F2129)&gt;1,AW$1,""),"")</f>
        <v/>
      </c>
      <c r="AX2129" s="28" t="str">
        <f t="shared" si="12780"/>
        <v/>
      </c>
      <c r="AY2129" s="28" t="str">
        <f t="shared" si="12780"/>
        <v/>
      </c>
      <c r="AZ2129" s="28" t="str">
        <f t="shared" si="12780"/>
        <v/>
      </c>
      <c r="BA2129" s="28" t="str">
        <f t="shared" si="12780"/>
        <v/>
      </c>
      <c r="BB2129" s="28" t="str">
        <f t="shared" si="12780"/>
        <v/>
      </c>
      <c r="BC2129" s="28" t="str">
        <f t="shared" si="12780"/>
        <v/>
      </c>
      <c r="BD2129" s="28" t="str">
        <f t="shared" si="15"/>
        <v/>
      </c>
      <c r="BG2129" s="2" t="s">
        <v>14142</v>
      </c>
      <c r="BJ2129" s="28" t="str">
        <f t="shared" si="16"/>
        <v/>
      </c>
      <c r="BK2129" s="28" t="str">
        <f t="shared" si="17"/>
        <v/>
      </c>
      <c r="BL2129" s="2" t="s">
        <v>2025</v>
      </c>
      <c r="BM2129" s="2" t="s">
        <v>98</v>
      </c>
      <c r="BU2129" s="47" t="s">
        <v>19832</v>
      </c>
      <c r="BV2129" s="18"/>
      <c r="BW2129" s="47"/>
      <c r="BX2129" s="47" t="s">
        <v>20316</v>
      </c>
      <c r="BY2129" s="42" t="str">
        <f t="shared" si="18"/>
        <v>Gender - Male;;Beeston;Holbeck;</v>
      </c>
      <c r="BZ2129" s="73"/>
    </row>
    <row r="2130" spans="1:78" ht="15">
      <c r="A2130" s="10" t="s">
        <v>51</v>
      </c>
      <c r="B2130" s="28">
        <f>VLOOKUP(A2130,Organisations!$A$2:$B$7,2,FALSE)</f>
        <v>4</v>
      </c>
      <c r="C2130" s="10" t="s">
        <v>14144</v>
      </c>
      <c r="D2130" s="10" t="s">
        <v>12838</v>
      </c>
      <c r="E2130" s="28" t="str">
        <f t="shared" si="0"/>
        <v>Hinsley Hall is a conference centre with 11 meeting roooms for 4 - 90 guests and 52 bedrooms for residential conferences</v>
      </c>
      <c r="F2130" s="10" t="s">
        <v>14146</v>
      </c>
      <c r="G2130" s="10" t="s">
        <v>68</v>
      </c>
      <c r="H2130" s="11"/>
      <c r="K2130" s="30" t="s">
        <v>14147</v>
      </c>
      <c r="L2130" s="10" t="s">
        <v>14148</v>
      </c>
      <c r="M2130" s="28" t="str">
        <f t="shared" ref="M2130:Q2130" si="12781">IFERROR(IF(FIND(M$1,$F2130)&gt;1,"Age - Children",""),"")</f>
        <v/>
      </c>
      <c r="N2130" s="28" t="str">
        <f t="shared" si="12781"/>
        <v/>
      </c>
      <c r="O2130" s="28" t="str">
        <f t="shared" si="12781"/>
        <v/>
      </c>
      <c r="P2130" s="28" t="str">
        <f t="shared" si="12781"/>
        <v/>
      </c>
      <c r="Q2130" s="28" t="str">
        <f t="shared" si="12781"/>
        <v/>
      </c>
      <c r="R2130" s="28" t="str">
        <f t="shared" ref="R2130:T2130" si="12782">IFERROR(IF(FIND(R$1,$F2130)&gt;1,"Age - Elderly",""),"")</f>
        <v/>
      </c>
      <c r="S2130" s="28" t="str">
        <f t="shared" si="12782"/>
        <v/>
      </c>
      <c r="T2130" s="28" t="str">
        <f t="shared" si="12782"/>
        <v/>
      </c>
      <c r="U2130" s="28" t="str">
        <f t="shared" si="3"/>
        <v/>
      </c>
      <c r="V2130" s="28" t="str">
        <f t="shared" si="4"/>
        <v/>
      </c>
      <c r="X2130" s="28" t="str">
        <f t="shared" si="5"/>
        <v/>
      </c>
      <c r="Y2130" s="28" t="str">
        <f t="shared" si="6"/>
        <v/>
      </c>
      <c r="Z2130" s="28" t="str">
        <f t="shared" si="7"/>
        <v/>
      </c>
      <c r="AB2130" s="28" t="str">
        <f t="shared" si="8"/>
        <v/>
      </c>
      <c r="AD2130" s="28" t="str">
        <f t="shared" si="9"/>
        <v/>
      </c>
      <c r="AG2130" s="28" t="str">
        <f t="shared" ref="AG2130:AL2130" si="12783">IFERROR(IF(FIND(AG$1,$F2130)&gt;1,AG$1,""),"")</f>
        <v/>
      </c>
      <c r="AH2130" s="28" t="str">
        <f t="shared" si="12783"/>
        <v/>
      </c>
      <c r="AI2130" s="28" t="str">
        <f t="shared" si="12783"/>
        <v/>
      </c>
      <c r="AJ2130" s="28" t="str">
        <f t="shared" si="12783"/>
        <v/>
      </c>
      <c r="AK2130" s="28" t="str">
        <f t="shared" si="12783"/>
        <v/>
      </c>
      <c r="AL2130" s="28" t="str">
        <f t="shared" si="12783"/>
        <v/>
      </c>
      <c r="AM2130" s="28" t="str">
        <f t="shared" si="11"/>
        <v/>
      </c>
      <c r="AN2130" s="28" t="str">
        <f t="shared" ref="AN2130:AQ2130" si="12784">IFERROR(IF(FIND(AN$1,$F2130)&gt;1,"Status - LGBT",""),"")</f>
        <v/>
      </c>
      <c r="AO2130" s="28" t="str">
        <f t="shared" si="12784"/>
        <v/>
      </c>
      <c r="AP2130" s="28" t="str">
        <f t="shared" si="12784"/>
        <v/>
      </c>
      <c r="AQ2130" s="28" t="str">
        <f t="shared" si="12784"/>
        <v/>
      </c>
      <c r="AR2130" s="28" t="str">
        <f t="shared" ref="AR2130:AV2130" si="12785">IFERROR(IF(FIND(AR$1,$F2130)&gt;1,"BME",""),"")</f>
        <v/>
      </c>
      <c r="AS2130" s="28" t="str">
        <f t="shared" si="12785"/>
        <v/>
      </c>
      <c r="AT2130" s="28" t="str">
        <f t="shared" si="12785"/>
        <v/>
      </c>
      <c r="AU2130" s="28" t="str">
        <f t="shared" si="12785"/>
        <v/>
      </c>
      <c r="AV2130" s="28" t="str">
        <f t="shared" si="12785"/>
        <v/>
      </c>
      <c r="AW2130" s="28" t="str">
        <f t="shared" ref="AW2130:BC2130" si="12786">IFERROR(IF(FIND(AW$1,$F2130)&gt;1,AW$1,""),"")</f>
        <v/>
      </c>
      <c r="AX2130" s="28" t="str">
        <f t="shared" si="12786"/>
        <v/>
      </c>
      <c r="AY2130" s="28" t="str">
        <f t="shared" si="12786"/>
        <v/>
      </c>
      <c r="AZ2130" s="28" t="str">
        <f t="shared" si="12786"/>
        <v/>
      </c>
      <c r="BA2130" s="28" t="str">
        <f t="shared" si="12786"/>
        <v/>
      </c>
      <c r="BB2130" s="28" t="str">
        <f t="shared" si="12786"/>
        <v/>
      </c>
      <c r="BC2130" s="28" t="str">
        <f t="shared" si="12786"/>
        <v/>
      </c>
      <c r="BD2130" s="28" t="str">
        <f t="shared" si="15"/>
        <v/>
      </c>
      <c r="BG2130" s="2" t="s">
        <v>14149</v>
      </c>
      <c r="BJ2130" s="28" t="str">
        <f t="shared" si="16"/>
        <v/>
      </c>
      <c r="BK2130" s="28" t="str">
        <f t="shared" si="17"/>
        <v/>
      </c>
      <c r="BL2130" s="2" t="s">
        <v>17292</v>
      </c>
      <c r="BM2130" s="2" t="s">
        <v>98</v>
      </c>
      <c r="BU2130" s="50" t="s">
        <v>19850</v>
      </c>
      <c r="BV2130" s="12"/>
      <c r="BW2130" s="50"/>
      <c r="BX2130" s="50" t="s">
        <v>20136</v>
      </c>
      <c r="BY2130" s="42" t="str">
        <f t="shared" si="18"/>
        <v>Leeds;Hyde Park;Woodhouse;Headingley;</v>
      </c>
      <c r="BZ2130" s="72"/>
    </row>
    <row r="2131" spans="1:78" ht="15">
      <c r="A2131" s="16" t="s">
        <v>51</v>
      </c>
      <c r="B2131" s="28">
        <f>VLOOKUP(A2131,Organisations!$A$2:$B$7,2,FALSE)</f>
        <v>4</v>
      </c>
      <c r="C2131" s="16" t="s">
        <v>14150</v>
      </c>
      <c r="D2131" s="16" t="s">
        <v>14151</v>
      </c>
      <c r="E2131" s="28" t="str">
        <f t="shared" si="0"/>
        <v xml:space="preserve">Running/restoration of vintage commercial vehicles. Meetings are held at West Hunslet Conservative Club, Green Terrace, </v>
      </c>
      <c r="F2131" s="16" t="s">
        <v>14153</v>
      </c>
      <c r="G2131" s="16" t="s">
        <v>68</v>
      </c>
      <c r="H2131" s="54"/>
      <c r="K2131" s="26" t="s">
        <v>14154</v>
      </c>
      <c r="L2131" s="18"/>
      <c r="M2131" s="28" t="str">
        <f t="shared" ref="M2131:Q2131" si="12787">IFERROR(IF(FIND(M$1,$F2131)&gt;1,"Age - Children",""),"")</f>
        <v/>
      </c>
      <c r="N2131" s="28" t="str">
        <f t="shared" si="12787"/>
        <v/>
      </c>
      <c r="O2131" s="28" t="str">
        <f t="shared" si="12787"/>
        <v/>
      </c>
      <c r="P2131" s="28" t="str">
        <f t="shared" si="12787"/>
        <v/>
      </c>
      <c r="Q2131" s="28" t="str">
        <f t="shared" si="12787"/>
        <v/>
      </c>
      <c r="R2131" s="28" t="str">
        <f t="shared" ref="R2131:T2131" si="12788">IFERROR(IF(FIND(R$1,$F2131)&gt;1,"Age - Elderly",""),"")</f>
        <v/>
      </c>
      <c r="S2131" s="28" t="str">
        <f t="shared" si="12788"/>
        <v/>
      </c>
      <c r="T2131" s="28" t="str">
        <f t="shared" si="12788"/>
        <v/>
      </c>
      <c r="U2131" s="28" t="str">
        <f t="shared" si="3"/>
        <v/>
      </c>
      <c r="V2131" s="28" t="str">
        <f t="shared" si="4"/>
        <v/>
      </c>
      <c r="X2131" s="28" t="str">
        <f t="shared" si="5"/>
        <v/>
      </c>
      <c r="Y2131" s="28" t="str">
        <f t="shared" si="6"/>
        <v/>
      </c>
      <c r="Z2131" s="28" t="str">
        <f t="shared" si="7"/>
        <v/>
      </c>
      <c r="AB2131" s="28" t="str">
        <f t="shared" si="8"/>
        <v/>
      </c>
      <c r="AD2131" s="28" t="str">
        <f t="shared" si="9"/>
        <v/>
      </c>
      <c r="AG2131" s="28" t="str">
        <f t="shared" ref="AG2131:AL2131" si="12789">IFERROR(IF(FIND(AG$1,$F2131)&gt;1,AG$1,""),"")</f>
        <v/>
      </c>
      <c r="AH2131" s="28" t="str">
        <f t="shared" si="12789"/>
        <v/>
      </c>
      <c r="AI2131" s="28" t="str">
        <f t="shared" si="12789"/>
        <v/>
      </c>
      <c r="AJ2131" s="28" t="str">
        <f t="shared" si="12789"/>
        <v/>
      </c>
      <c r="AK2131" s="28" t="str">
        <f t="shared" si="12789"/>
        <v/>
      </c>
      <c r="AL2131" s="28" t="str">
        <f t="shared" si="12789"/>
        <v/>
      </c>
      <c r="AM2131" s="28" t="str">
        <f t="shared" si="11"/>
        <v/>
      </c>
      <c r="AN2131" s="28" t="str">
        <f t="shared" ref="AN2131:AQ2131" si="12790">IFERROR(IF(FIND(AN$1,$F2131)&gt;1,"Status - LGBT",""),"")</f>
        <v/>
      </c>
      <c r="AO2131" s="28" t="str">
        <f t="shared" si="12790"/>
        <v/>
      </c>
      <c r="AP2131" s="28" t="str">
        <f t="shared" si="12790"/>
        <v/>
      </c>
      <c r="AQ2131" s="28" t="str">
        <f t="shared" si="12790"/>
        <v/>
      </c>
      <c r="AR2131" s="28" t="str">
        <f t="shared" ref="AR2131:AV2131" si="12791">IFERROR(IF(FIND(AR$1,$F2131)&gt;1,"BME",""),"")</f>
        <v/>
      </c>
      <c r="AS2131" s="28" t="str">
        <f t="shared" si="12791"/>
        <v/>
      </c>
      <c r="AT2131" s="28" t="str">
        <f t="shared" si="12791"/>
        <v/>
      </c>
      <c r="AU2131" s="28" t="str">
        <f t="shared" si="12791"/>
        <v/>
      </c>
      <c r="AV2131" s="28" t="str">
        <f t="shared" si="12791"/>
        <v/>
      </c>
      <c r="AW2131" s="28" t="str">
        <f t="shared" ref="AW2131:BC2131" si="12792">IFERROR(IF(FIND(AW$1,$F2131)&gt;1,AW$1,""),"")</f>
        <v/>
      </c>
      <c r="AX2131" s="28" t="str">
        <f t="shared" si="12792"/>
        <v/>
      </c>
      <c r="AY2131" s="28" t="str">
        <f t="shared" si="12792"/>
        <v/>
      </c>
      <c r="AZ2131" s="28" t="str">
        <f t="shared" si="12792"/>
        <v/>
      </c>
      <c r="BA2131" s="28" t="str">
        <f t="shared" si="12792"/>
        <v/>
      </c>
      <c r="BB2131" s="28" t="str">
        <f t="shared" si="12792"/>
        <v/>
      </c>
      <c r="BC2131" s="28" t="str">
        <f t="shared" si="12792"/>
        <v/>
      </c>
      <c r="BD2131" s="28" t="str">
        <f t="shared" si="15"/>
        <v/>
      </c>
      <c r="BG2131" s="2" t="s">
        <v>14155</v>
      </c>
      <c r="BJ2131" s="28" t="str">
        <f t="shared" si="16"/>
        <v/>
      </c>
      <c r="BK2131" s="28" t="str">
        <f t="shared" si="17"/>
        <v/>
      </c>
      <c r="BL2131" s="2" t="s">
        <v>20317</v>
      </c>
      <c r="BM2131" s="2" t="s">
        <v>98</v>
      </c>
      <c r="BP2131" s="2" t="s">
        <v>2863</v>
      </c>
      <c r="BU2131" s="18"/>
      <c r="BV2131" s="18"/>
      <c r="BW2131" s="47"/>
      <c r="BX2131" s="47" t="s">
        <v>158</v>
      </c>
      <c r="BY2131" s="42" t="str">
        <f t="shared" si="18"/>
        <v/>
      </c>
      <c r="BZ2131" s="73"/>
    </row>
    <row r="2132" spans="1:78" ht="15">
      <c r="A2132" s="10" t="s">
        <v>51</v>
      </c>
      <c r="B2132" s="28">
        <f>VLOOKUP(A2132,Organisations!$A$2:$B$7,2,FALSE)</f>
        <v>4</v>
      </c>
      <c r="C2132" s="10" t="s">
        <v>14156</v>
      </c>
      <c r="D2132" s="10" t="s">
        <v>14157</v>
      </c>
      <c r="E2132" s="28" t="str">
        <f t="shared" si="0"/>
        <v>Worship and Christian outreach into the local community and financial support to local and international charities.</v>
      </c>
      <c r="F2132" s="10" t="s">
        <v>14158</v>
      </c>
      <c r="G2132" s="10" t="s">
        <v>68</v>
      </c>
      <c r="H2132" s="11"/>
      <c r="K2132" s="30" t="s">
        <v>14159</v>
      </c>
      <c r="L2132" s="10" t="s">
        <v>14160</v>
      </c>
      <c r="M2132" s="28" t="str">
        <f t="shared" ref="M2132:Q2132" si="12793">IFERROR(IF(FIND(M$1,$F2132)&gt;1,"Age - Children",""),"")</f>
        <v/>
      </c>
      <c r="N2132" s="28" t="str">
        <f t="shared" si="12793"/>
        <v/>
      </c>
      <c r="O2132" s="28" t="str">
        <f t="shared" si="12793"/>
        <v/>
      </c>
      <c r="P2132" s="28" t="str">
        <f t="shared" si="12793"/>
        <v/>
      </c>
      <c r="Q2132" s="28" t="str">
        <f t="shared" si="12793"/>
        <v/>
      </c>
      <c r="R2132" s="28" t="str">
        <f t="shared" ref="R2132:T2132" si="12794">IFERROR(IF(FIND(R$1,$F2132)&gt;1,"Age - Elderly",""),"")</f>
        <v/>
      </c>
      <c r="S2132" s="28" t="str">
        <f t="shared" si="12794"/>
        <v/>
      </c>
      <c r="T2132" s="28" t="str">
        <f t="shared" si="12794"/>
        <v/>
      </c>
      <c r="U2132" s="28" t="str">
        <f t="shared" si="3"/>
        <v/>
      </c>
      <c r="V2132" s="28" t="str">
        <f t="shared" si="4"/>
        <v/>
      </c>
      <c r="X2132" s="28" t="str">
        <f t="shared" si="5"/>
        <v/>
      </c>
      <c r="Y2132" s="28" t="str">
        <f t="shared" si="6"/>
        <v/>
      </c>
      <c r="Z2132" s="28" t="str">
        <f t="shared" si="7"/>
        <v/>
      </c>
      <c r="AB2132" s="28" t="str">
        <f t="shared" si="8"/>
        <v/>
      </c>
      <c r="AD2132" s="28" t="str">
        <f t="shared" si="9"/>
        <v/>
      </c>
      <c r="AG2132" s="28" t="str">
        <f t="shared" ref="AG2132:AL2132" si="12795">IFERROR(IF(FIND(AG$1,$F2132)&gt;1,AG$1,""),"")</f>
        <v/>
      </c>
      <c r="AH2132" s="28" t="str">
        <f t="shared" si="12795"/>
        <v/>
      </c>
      <c r="AI2132" s="28" t="str">
        <f t="shared" si="12795"/>
        <v/>
      </c>
      <c r="AJ2132" s="28" t="str">
        <f t="shared" si="12795"/>
        <v/>
      </c>
      <c r="AK2132" s="28" t="str">
        <f t="shared" si="12795"/>
        <v/>
      </c>
      <c r="AL2132" s="28" t="str">
        <f t="shared" si="12795"/>
        <v/>
      </c>
      <c r="AM2132" s="28" t="str">
        <f t="shared" si="11"/>
        <v/>
      </c>
      <c r="AN2132" s="28" t="str">
        <f t="shared" ref="AN2132:AQ2132" si="12796">IFERROR(IF(FIND(AN$1,$F2132)&gt;1,"Status - LGBT",""),"")</f>
        <v/>
      </c>
      <c r="AO2132" s="28" t="str">
        <f t="shared" si="12796"/>
        <v/>
      </c>
      <c r="AP2132" s="28" t="str">
        <f t="shared" si="12796"/>
        <v/>
      </c>
      <c r="AQ2132" s="28" t="str">
        <f t="shared" si="12796"/>
        <v/>
      </c>
      <c r="AR2132" s="28" t="str">
        <f t="shared" ref="AR2132:AV2132" si="12797">IFERROR(IF(FIND(AR$1,$F2132)&gt;1,"BME",""),"")</f>
        <v/>
      </c>
      <c r="AS2132" s="28" t="str">
        <f t="shared" si="12797"/>
        <v/>
      </c>
      <c r="AT2132" s="28" t="str">
        <f t="shared" si="12797"/>
        <v/>
      </c>
      <c r="AU2132" s="28" t="str">
        <f t="shared" si="12797"/>
        <v/>
      </c>
      <c r="AV2132" s="28" t="str">
        <f t="shared" si="12797"/>
        <v/>
      </c>
      <c r="AW2132" s="28" t="str">
        <f t="shared" ref="AW2132:BC2132" si="12798">IFERROR(IF(FIND(AW$1,$F2132)&gt;1,AW$1,""),"")</f>
        <v/>
      </c>
      <c r="AX2132" s="28" t="str">
        <f t="shared" si="12798"/>
        <v/>
      </c>
      <c r="AY2132" s="28" t="str">
        <f t="shared" si="12798"/>
        <v/>
      </c>
      <c r="AZ2132" s="28" t="str">
        <f t="shared" si="12798"/>
        <v/>
      </c>
      <c r="BA2132" s="28" t="str">
        <f t="shared" si="12798"/>
        <v/>
      </c>
      <c r="BB2132" s="28" t="str">
        <f t="shared" si="12798"/>
        <v/>
      </c>
      <c r="BC2132" s="28" t="str">
        <f t="shared" si="12798"/>
        <v/>
      </c>
      <c r="BD2132" s="28" t="str">
        <f t="shared" si="15"/>
        <v/>
      </c>
      <c r="BG2132" s="2" t="s">
        <v>14161</v>
      </c>
      <c r="BJ2132" s="28" t="str">
        <f t="shared" si="16"/>
        <v/>
      </c>
      <c r="BK2132" s="28" t="str">
        <f t="shared" si="17"/>
        <v/>
      </c>
      <c r="BL2132" s="2" t="s">
        <v>20318</v>
      </c>
      <c r="BM2132" s="2" t="s">
        <v>98</v>
      </c>
      <c r="BU2132" s="50" t="s">
        <v>19832</v>
      </c>
      <c r="BV2132" s="12"/>
      <c r="BW2132" s="50"/>
      <c r="BX2132" s="50" t="s">
        <v>19860</v>
      </c>
      <c r="BY2132" s="42" t="str">
        <f t="shared" si="18"/>
        <v>Beeston;Holbeck;</v>
      </c>
      <c r="BZ2132" s="72"/>
    </row>
    <row r="2133" spans="1:78" ht="15">
      <c r="A2133" s="16" t="s">
        <v>51</v>
      </c>
      <c r="B2133" s="28">
        <f>VLOOKUP(A2133,Organisations!$A$2:$B$7,2,FALSE)</f>
        <v>4</v>
      </c>
      <c r="C2133" s="16" t="s">
        <v>14162</v>
      </c>
      <c r="D2133" s="16" t="s">
        <v>14163</v>
      </c>
      <c r="E2133" s="28" t="str">
        <f t="shared" si="0"/>
        <v xml:space="preserve">Holbeck Gala takes place every summer and is an event organised by the community, for the community. It is an exciting, </v>
      </c>
      <c r="F2133" s="16" t="s">
        <v>14165</v>
      </c>
      <c r="G2133" s="16" t="s">
        <v>68</v>
      </c>
      <c r="H2133" s="17"/>
      <c r="K2133" s="26" t="s">
        <v>14166</v>
      </c>
      <c r="L2133" s="16" t="s">
        <v>12423</v>
      </c>
      <c r="M2133" s="28" t="str">
        <f t="shared" ref="M2133:Q2133" si="12799">IFERROR(IF(FIND(M$1,$F2133)&gt;1,"Age - Children",""),"")</f>
        <v/>
      </c>
      <c r="N2133" s="28" t="str">
        <f t="shared" si="12799"/>
        <v/>
      </c>
      <c r="O2133" s="28" t="str">
        <f t="shared" si="12799"/>
        <v/>
      </c>
      <c r="P2133" s="28" t="str">
        <f t="shared" si="12799"/>
        <v/>
      </c>
      <c r="Q2133" s="28" t="str">
        <f t="shared" si="12799"/>
        <v/>
      </c>
      <c r="R2133" s="28" t="str">
        <f t="shared" ref="R2133:T2133" si="12800">IFERROR(IF(FIND(R$1,$F2133)&gt;1,"Age - Elderly",""),"")</f>
        <v/>
      </c>
      <c r="S2133" s="28" t="str">
        <f t="shared" si="12800"/>
        <v/>
      </c>
      <c r="T2133" s="28" t="str">
        <f t="shared" si="12800"/>
        <v/>
      </c>
      <c r="U2133" s="28" t="str">
        <f t="shared" si="3"/>
        <v/>
      </c>
      <c r="V2133" s="28" t="str">
        <f t="shared" si="4"/>
        <v/>
      </c>
      <c r="X2133" s="28" t="str">
        <f t="shared" si="5"/>
        <v/>
      </c>
      <c r="Y2133" s="28" t="str">
        <f t="shared" si="6"/>
        <v/>
      </c>
      <c r="Z2133" s="28" t="str">
        <f t="shared" si="7"/>
        <v/>
      </c>
      <c r="AB2133" s="28" t="str">
        <f t="shared" si="8"/>
        <v/>
      </c>
      <c r="AD2133" s="28" t="str">
        <f t="shared" si="9"/>
        <v/>
      </c>
      <c r="AG2133" s="28" t="str">
        <f t="shared" ref="AG2133:AL2133" si="12801">IFERROR(IF(FIND(AG$1,$F2133)&gt;1,AG$1,""),"")</f>
        <v/>
      </c>
      <c r="AH2133" s="28" t="str">
        <f t="shared" si="12801"/>
        <v/>
      </c>
      <c r="AI2133" s="28" t="str">
        <f t="shared" si="12801"/>
        <v/>
      </c>
      <c r="AJ2133" s="28" t="str">
        <f t="shared" si="12801"/>
        <v/>
      </c>
      <c r="AK2133" s="28" t="str">
        <f t="shared" si="12801"/>
        <v/>
      </c>
      <c r="AL2133" s="28" t="str">
        <f t="shared" si="12801"/>
        <v/>
      </c>
      <c r="AM2133" s="28" t="str">
        <f t="shared" si="11"/>
        <v/>
      </c>
      <c r="AN2133" s="28" t="str">
        <f t="shared" ref="AN2133:AQ2133" si="12802">IFERROR(IF(FIND(AN$1,$F2133)&gt;1,"Status - LGBT",""),"")</f>
        <v/>
      </c>
      <c r="AO2133" s="28" t="str">
        <f t="shared" si="12802"/>
        <v/>
      </c>
      <c r="AP2133" s="28" t="str">
        <f t="shared" si="12802"/>
        <v/>
      </c>
      <c r="AQ2133" s="28" t="str">
        <f t="shared" si="12802"/>
        <v/>
      </c>
      <c r="AR2133" s="28" t="str">
        <f t="shared" ref="AR2133:AV2133" si="12803">IFERROR(IF(FIND(AR$1,$F2133)&gt;1,"BME",""),"")</f>
        <v/>
      </c>
      <c r="AS2133" s="28" t="str">
        <f t="shared" si="12803"/>
        <v/>
      </c>
      <c r="AT2133" s="28" t="str">
        <f t="shared" si="12803"/>
        <v/>
      </c>
      <c r="AU2133" s="28" t="str">
        <f t="shared" si="12803"/>
        <v/>
      </c>
      <c r="AV2133" s="28" t="str">
        <f t="shared" si="12803"/>
        <v/>
      </c>
      <c r="AW2133" s="28" t="str">
        <f t="shared" ref="AW2133:BC2133" si="12804">IFERROR(IF(FIND(AW$1,$F2133)&gt;1,AW$1,""),"")</f>
        <v/>
      </c>
      <c r="AX2133" s="28" t="str">
        <f t="shared" si="12804"/>
        <v/>
      </c>
      <c r="AY2133" s="28" t="str">
        <f t="shared" si="12804"/>
        <v/>
      </c>
      <c r="AZ2133" s="28" t="str">
        <f t="shared" si="12804"/>
        <v/>
      </c>
      <c r="BA2133" s="28" t="str">
        <f t="shared" si="12804"/>
        <v/>
      </c>
      <c r="BB2133" s="28" t="str">
        <f t="shared" si="12804"/>
        <v/>
      </c>
      <c r="BC2133" s="28" t="str">
        <f t="shared" si="12804"/>
        <v/>
      </c>
      <c r="BD2133" s="28" t="str">
        <f t="shared" si="15"/>
        <v/>
      </c>
      <c r="BG2133" s="2" t="s">
        <v>14167</v>
      </c>
      <c r="BJ2133" s="28" t="str">
        <f t="shared" si="16"/>
        <v/>
      </c>
      <c r="BK2133" s="28" t="str">
        <f t="shared" si="17"/>
        <v/>
      </c>
      <c r="BL2133" s="2" t="s">
        <v>3002</v>
      </c>
      <c r="BM2133" s="2" t="s">
        <v>98</v>
      </c>
      <c r="BU2133" s="47" t="s">
        <v>19832</v>
      </c>
      <c r="BV2133" s="18"/>
      <c r="BW2133" s="47"/>
      <c r="BX2133" s="47" t="s">
        <v>19858</v>
      </c>
      <c r="BY2133" s="42" t="str">
        <f t="shared" si="18"/>
        <v>Beeston;Holbeck;</v>
      </c>
      <c r="BZ2133" s="73"/>
    </row>
    <row r="2134" spans="1:78" ht="15">
      <c r="A2134" s="10" t="s">
        <v>51</v>
      </c>
      <c r="B2134" s="28">
        <f>VLOOKUP(A2134,Organisations!$A$2:$B$7,2,FALSE)</f>
        <v>4</v>
      </c>
      <c r="C2134" s="10" t="s">
        <v>14169</v>
      </c>
      <c r="D2134" s="10" t="s">
        <v>14170</v>
      </c>
      <c r="E2134" s="28" t="str">
        <f t="shared" si="0"/>
        <v>An organisation of community spirited and green fingered local people, who enter the prestigious Yorkshire in Bloom comp</v>
      </c>
      <c r="F2134" s="10" t="s">
        <v>14172</v>
      </c>
      <c r="G2134" s="10" t="s">
        <v>68</v>
      </c>
      <c r="H2134" s="11"/>
      <c r="K2134" s="30" t="s">
        <v>14173</v>
      </c>
      <c r="L2134" s="10" t="s">
        <v>14174</v>
      </c>
      <c r="M2134" s="28" t="str">
        <f t="shared" ref="M2134:Q2134" si="12805">IFERROR(IF(FIND(M$1,$F2134)&gt;1,"Age - Children",""),"")</f>
        <v/>
      </c>
      <c r="N2134" s="28" t="str">
        <f t="shared" si="12805"/>
        <v/>
      </c>
      <c r="O2134" s="28" t="str">
        <f t="shared" si="12805"/>
        <v/>
      </c>
      <c r="P2134" s="28" t="str">
        <f t="shared" si="12805"/>
        <v/>
      </c>
      <c r="Q2134" s="28" t="str">
        <f t="shared" si="12805"/>
        <v/>
      </c>
      <c r="R2134" s="28" t="str">
        <f t="shared" ref="R2134:T2134" si="12806">IFERROR(IF(FIND(R$1,$F2134)&gt;1,"Age - Elderly",""),"")</f>
        <v/>
      </c>
      <c r="S2134" s="28" t="str">
        <f t="shared" si="12806"/>
        <v/>
      </c>
      <c r="T2134" s="28" t="str">
        <f t="shared" si="12806"/>
        <v/>
      </c>
      <c r="U2134" s="28" t="str">
        <f t="shared" si="3"/>
        <v/>
      </c>
      <c r="V2134" s="28" t="str">
        <f t="shared" si="4"/>
        <v/>
      </c>
      <c r="X2134" s="28" t="str">
        <f t="shared" si="5"/>
        <v/>
      </c>
      <c r="Y2134" s="28" t="str">
        <f t="shared" si="6"/>
        <v/>
      </c>
      <c r="Z2134" s="28" t="str">
        <f t="shared" si="7"/>
        <v/>
      </c>
      <c r="AB2134" s="28" t="str">
        <f t="shared" si="8"/>
        <v/>
      </c>
      <c r="AD2134" s="28" t="str">
        <f t="shared" si="9"/>
        <v/>
      </c>
      <c r="AG2134" s="28" t="str">
        <f t="shared" ref="AG2134:AL2134" si="12807">IFERROR(IF(FIND(AG$1,$F2134)&gt;1,AG$1,""),"")</f>
        <v/>
      </c>
      <c r="AH2134" s="28" t="str">
        <f t="shared" si="12807"/>
        <v/>
      </c>
      <c r="AI2134" s="28" t="str">
        <f t="shared" si="12807"/>
        <v/>
      </c>
      <c r="AJ2134" s="28" t="str">
        <f t="shared" si="12807"/>
        <v/>
      </c>
      <c r="AK2134" s="28" t="str">
        <f t="shared" si="12807"/>
        <v/>
      </c>
      <c r="AL2134" s="28" t="str">
        <f t="shared" si="12807"/>
        <v/>
      </c>
      <c r="AM2134" s="28" t="str">
        <f t="shared" si="11"/>
        <v/>
      </c>
      <c r="AN2134" s="28" t="str">
        <f t="shared" ref="AN2134:AQ2134" si="12808">IFERROR(IF(FIND(AN$1,$F2134)&gt;1,"Status - LGBT",""),"")</f>
        <v/>
      </c>
      <c r="AO2134" s="28" t="str">
        <f t="shared" si="12808"/>
        <v/>
      </c>
      <c r="AP2134" s="28" t="str">
        <f t="shared" si="12808"/>
        <v/>
      </c>
      <c r="AQ2134" s="28" t="str">
        <f t="shared" si="12808"/>
        <v/>
      </c>
      <c r="AR2134" s="28" t="str">
        <f t="shared" ref="AR2134:AV2134" si="12809">IFERROR(IF(FIND(AR$1,$F2134)&gt;1,"BME",""),"")</f>
        <v/>
      </c>
      <c r="AS2134" s="28" t="str">
        <f t="shared" si="12809"/>
        <v/>
      </c>
      <c r="AT2134" s="28" t="str">
        <f t="shared" si="12809"/>
        <v/>
      </c>
      <c r="AU2134" s="28" t="str">
        <f t="shared" si="12809"/>
        <v/>
      </c>
      <c r="AV2134" s="28" t="str">
        <f t="shared" si="12809"/>
        <v/>
      </c>
      <c r="AW2134" s="28" t="str">
        <f t="shared" ref="AW2134:BC2134" si="12810">IFERROR(IF(FIND(AW$1,$F2134)&gt;1,AW$1,""),"")</f>
        <v/>
      </c>
      <c r="AX2134" s="28" t="str">
        <f t="shared" si="12810"/>
        <v/>
      </c>
      <c r="AY2134" s="28" t="str">
        <f t="shared" si="12810"/>
        <v/>
      </c>
      <c r="AZ2134" s="28" t="str">
        <f t="shared" si="12810"/>
        <v/>
      </c>
      <c r="BA2134" s="28" t="str">
        <f t="shared" si="12810"/>
        <v/>
      </c>
      <c r="BB2134" s="28" t="str">
        <f t="shared" si="12810"/>
        <v/>
      </c>
      <c r="BC2134" s="28" t="str">
        <f t="shared" si="12810"/>
        <v/>
      </c>
      <c r="BD2134" s="28" t="str">
        <f t="shared" si="15"/>
        <v/>
      </c>
      <c r="BG2134" s="2" t="s">
        <v>14175</v>
      </c>
      <c r="BJ2134" s="28" t="str">
        <f t="shared" si="16"/>
        <v/>
      </c>
      <c r="BK2134" s="28" t="str">
        <f t="shared" si="17"/>
        <v/>
      </c>
      <c r="BL2134" s="2" t="s">
        <v>20319</v>
      </c>
      <c r="BM2134" s="2" t="s">
        <v>98</v>
      </c>
      <c r="BU2134" s="50" t="s">
        <v>19832</v>
      </c>
      <c r="BV2134" s="12"/>
      <c r="BW2134" s="50"/>
      <c r="BX2134" s="50" t="s">
        <v>20248</v>
      </c>
      <c r="BY2134" s="42" t="str">
        <f t="shared" si="18"/>
        <v>Beeston;Holbeck;</v>
      </c>
      <c r="BZ2134" s="72"/>
    </row>
    <row r="2135" spans="1:78" ht="15">
      <c r="A2135" s="16" t="s">
        <v>51</v>
      </c>
      <c r="B2135" s="28">
        <f>VLOOKUP(A2135,Organisations!$A$2:$B$7,2,FALSE)</f>
        <v>4</v>
      </c>
      <c r="C2135" s="16" t="s">
        <v>14176</v>
      </c>
      <c r="D2135" s="16" t="s">
        <v>14177</v>
      </c>
      <c r="E2135" s="28" t="str">
        <f t="shared" si="0"/>
        <v>Holme Valley Sharing Memories Group (HVSMG) was established in the mid 1990s with the aim of bringing together older peo</v>
      </c>
      <c r="F2135" s="16" t="s">
        <v>14179</v>
      </c>
      <c r="G2135" s="16" t="s">
        <v>68</v>
      </c>
      <c r="H2135" s="17"/>
      <c r="K2135" s="26" t="s">
        <v>14180</v>
      </c>
      <c r="L2135" s="16" t="s">
        <v>14181</v>
      </c>
      <c r="M2135" s="28" t="str">
        <f t="shared" ref="M2135:Q2135" si="12811">IFERROR(IF(FIND(M$1,$F2135)&gt;1,"Age - Children",""),"")</f>
        <v/>
      </c>
      <c r="N2135" s="28" t="str">
        <f t="shared" si="12811"/>
        <v/>
      </c>
      <c r="O2135" s="28" t="str">
        <f t="shared" si="12811"/>
        <v/>
      </c>
      <c r="P2135" s="28" t="str">
        <f t="shared" si="12811"/>
        <v/>
      </c>
      <c r="Q2135" s="28" t="str">
        <f t="shared" si="12811"/>
        <v/>
      </c>
      <c r="R2135" s="28" t="str">
        <f t="shared" ref="R2135:T2135" si="12812">IFERROR(IF(FIND(R$1,$F2135)&gt;1,"Age - Elderly",""),"")</f>
        <v/>
      </c>
      <c r="S2135" s="28" t="str">
        <f t="shared" si="12812"/>
        <v>Age - Elderly</v>
      </c>
      <c r="T2135" s="28" t="str">
        <f t="shared" si="12812"/>
        <v>Age - Elderly</v>
      </c>
      <c r="U2135" s="28" t="str">
        <f t="shared" si="3"/>
        <v>Age - Elderly</v>
      </c>
      <c r="V2135" s="28" t="str">
        <f t="shared" si="4"/>
        <v/>
      </c>
      <c r="X2135" s="28" t="str">
        <f t="shared" si="5"/>
        <v/>
      </c>
      <c r="Y2135" s="28" t="str">
        <f t="shared" si="6"/>
        <v/>
      </c>
      <c r="Z2135" s="28" t="str">
        <f t="shared" si="7"/>
        <v/>
      </c>
      <c r="AB2135" s="28" t="str">
        <f t="shared" si="8"/>
        <v/>
      </c>
      <c r="AD2135" s="28" t="str">
        <f t="shared" si="9"/>
        <v/>
      </c>
      <c r="AG2135" s="28" t="str">
        <f t="shared" ref="AG2135:AL2135" si="12813">IFERROR(IF(FIND(AG$1,$F2135)&gt;1,AG$1,""),"")</f>
        <v/>
      </c>
      <c r="AH2135" s="28" t="str">
        <f t="shared" si="12813"/>
        <v/>
      </c>
      <c r="AI2135" s="28" t="str">
        <f t="shared" si="12813"/>
        <v/>
      </c>
      <c r="AJ2135" s="28" t="str">
        <f t="shared" si="12813"/>
        <v/>
      </c>
      <c r="AK2135" s="28" t="str">
        <f t="shared" si="12813"/>
        <v/>
      </c>
      <c r="AL2135" s="28" t="str">
        <f t="shared" si="12813"/>
        <v/>
      </c>
      <c r="AM2135" s="28" t="str">
        <f t="shared" si="11"/>
        <v/>
      </c>
      <c r="AN2135" s="28" t="str">
        <f t="shared" ref="AN2135:AQ2135" si="12814">IFERROR(IF(FIND(AN$1,$F2135)&gt;1,"Status - LGBT",""),"")</f>
        <v/>
      </c>
      <c r="AO2135" s="28" t="str">
        <f t="shared" si="12814"/>
        <v/>
      </c>
      <c r="AP2135" s="28" t="str">
        <f t="shared" si="12814"/>
        <v/>
      </c>
      <c r="AQ2135" s="28" t="str">
        <f t="shared" si="12814"/>
        <v/>
      </c>
      <c r="AR2135" s="28" t="str">
        <f t="shared" ref="AR2135:AV2135" si="12815">IFERROR(IF(FIND(AR$1,$F2135)&gt;1,"BME",""),"")</f>
        <v/>
      </c>
      <c r="AS2135" s="28" t="str">
        <f t="shared" si="12815"/>
        <v/>
      </c>
      <c r="AT2135" s="28" t="str">
        <f t="shared" si="12815"/>
        <v/>
      </c>
      <c r="AU2135" s="28" t="str">
        <f t="shared" si="12815"/>
        <v/>
      </c>
      <c r="AV2135" s="28" t="str">
        <f t="shared" si="12815"/>
        <v/>
      </c>
      <c r="AW2135" s="28" t="str">
        <f t="shared" ref="AW2135:BC2135" si="12816">IFERROR(IF(FIND(AW$1,$F2135)&gt;1,AW$1,""),"")</f>
        <v/>
      </c>
      <c r="AX2135" s="28" t="str">
        <f t="shared" si="12816"/>
        <v/>
      </c>
      <c r="AY2135" s="28" t="str">
        <f t="shared" si="12816"/>
        <v/>
      </c>
      <c r="AZ2135" s="28" t="str">
        <f t="shared" si="12816"/>
        <v/>
      </c>
      <c r="BA2135" s="28" t="str">
        <f t="shared" si="12816"/>
        <v/>
      </c>
      <c r="BB2135" s="28" t="str">
        <f t="shared" si="12816"/>
        <v/>
      </c>
      <c r="BC2135" s="28" t="str">
        <f t="shared" si="12816"/>
        <v/>
      </c>
      <c r="BD2135" s="28" t="str">
        <f t="shared" si="15"/>
        <v/>
      </c>
      <c r="BG2135" s="2" t="s">
        <v>14182</v>
      </c>
      <c r="BJ2135" s="28" t="str">
        <f t="shared" si="16"/>
        <v/>
      </c>
      <c r="BK2135" s="28" t="str">
        <f t="shared" si="17"/>
        <v/>
      </c>
      <c r="BL2135" s="2" t="s">
        <v>20320</v>
      </c>
      <c r="BM2135" s="2" t="s">
        <v>98</v>
      </c>
      <c r="BU2135" s="18"/>
      <c r="BV2135" s="18"/>
      <c r="BW2135" s="47"/>
      <c r="BX2135" s="47" t="s">
        <v>20017</v>
      </c>
      <c r="BY2135" s="42" t="str">
        <f t="shared" si="18"/>
        <v>Age - Elderly;</v>
      </c>
      <c r="BZ2135" s="73"/>
    </row>
    <row r="2136" spans="1:78" ht="15">
      <c r="A2136" s="10" t="s">
        <v>51</v>
      </c>
      <c r="B2136" s="28">
        <f>VLOOKUP(A2136,Organisations!$A$2:$B$7,2,FALSE)</f>
        <v>4</v>
      </c>
      <c r="C2136" s="10" t="s">
        <v>14184</v>
      </c>
      <c r="D2136" s="10" t="s">
        <v>14185</v>
      </c>
      <c r="E2136" s="28" t="str">
        <f t="shared" si="0"/>
        <v>The Holt Park Tenants &amp; Residents Association is an active organisation working to make the area a safer and more pleasa</v>
      </c>
      <c r="F2136" s="10" t="s">
        <v>14187</v>
      </c>
      <c r="G2136" s="10" t="s">
        <v>68</v>
      </c>
      <c r="H2136" s="11"/>
      <c r="K2136" s="30" t="s">
        <v>14188</v>
      </c>
      <c r="L2136" s="12"/>
      <c r="M2136" s="28" t="str">
        <f t="shared" ref="M2136:Q2136" si="12817">IFERROR(IF(FIND(M$1,$F2136)&gt;1,"Age - Children",""),"")</f>
        <v/>
      </c>
      <c r="N2136" s="28" t="str">
        <f t="shared" si="12817"/>
        <v/>
      </c>
      <c r="O2136" s="28" t="str">
        <f t="shared" si="12817"/>
        <v/>
      </c>
      <c r="P2136" s="28" t="str">
        <f t="shared" si="12817"/>
        <v/>
      </c>
      <c r="Q2136" s="28" t="str">
        <f t="shared" si="12817"/>
        <v/>
      </c>
      <c r="R2136" s="28" t="str">
        <f t="shared" ref="R2136:T2136" si="12818">IFERROR(IF(FIND(R$1,$F2136)&gt;1,"Age - Elderly",""),"")</f>
        <v/>
      </c>
      <c r="S2136" s="28" t="str">
        <f t="shared" si="12818"/>
        <v/>
      </c>
      <c r="T2136" s="28" t="str">
        <f t="shared" si="12818"/>
        <v/>
      </c>
      <c r="U2136" s="28" t="str">
        <f t="shared" si="3"/>
        <v/>
      </c>
      <c r="V2136" s="28" t="str">
        <f t="shared" si="4"/>
        <v/>
      </c>
      <c r="X2136" s="28" t="str">
        <f t="shared" si="5"/>
        <v/>
      </c>
      <c r="Y2136" s="28" t="str">
        <f t="shared" si="6"/>
        <v/>
      </c>
      <c r="Z2136" s="28" t="str">
        <f t="shared" si="7"/>
        <v>Gender - Male</v>
      </c>
      <c r="AB2136" s="28" t="str">
        <f t="shared" si="8"/>
        <v/>
      </c>
      <c r="AD2136" s="28" t="str">
        <f t="shared" si="9"/>
        <v>Gender - Male;</v>
      </c>
      <c r="AG2136" s="28" t="str">
        <f t="shared" ref="AG2136:AL2136" si="12819">IFERROR(IF(FIND(AG$1,$F2136)&gt;1,AG$1,""),"")</f>
        <v/>
      </c>
      <c r="AH2136" s="28" t="str">
        <f t="shared" si="12819"/>
        <v/>
      </c>
      <c r="AI2136" s="28" t="str">
        <f t="shared" si="12819"/>
        <v/>
      </c>
      <c r="AJ2136" s="28" t="str">
        <f t="shared" si="12819"/>
        <v/>
      </c>
      <c r="AK2136" s="28" t="str">
        <f t="shared" si="12819"/>
        <v/>
      </c>
      <c r="AL2136" s="28" t="str">
        <f t="shared" si="12819"/>
        <v/>
      </c>
      <c r="AM2136" s="28" t="str">
        <f t="shared" si="11"/>
        <v/>
      </c>
      <c r="AN2136" s="28" t="str">
        <f t="shared" ref="AN2136:AQ2136" si="12820">IFERROR(IF(FIND(AN$1,$F2136)&gt;1,"Status - LGBT",""),"")</f>
        <v/>
      </c>
      <c r="AO2136" s="28" t="str">
        <f t="shared" si="12820"/>
        <v/>
      </c>
      <c r="AP2136" s="28" t="str">
        <f t="shared" si="12820"/>
        <v/>
      </c>
      <c r="AQ2136" s="28" t="str">
        <f t="shared" si="12820"/>
        <v/>
      </c>
      <c r="AR2136" s="28" t="str">
        <f t="shared" ref="AR2136:AV2136" si="12821">IFERROR(IF(FIND(AR$1,$F2136)&gt;1,"BME",""),"")</f>
        <v/>
      </c>
      <c r="AS2136" s="28" t="str">
        <f t="shared" si="12821"/>
        <v/>
      </c>
      <c r="AT2136" s="28" t="str">
        <f t="shared" si="12821"/>
        <v/>
      </c>
      <c r="AU2136" s="28" t="str">
        <f t="shared" si="12821"/>
        <v/>
      </c>
      <c r="AV2136" s="28" t="str">
        <f t="shared" si="12821"/>
        <v/>
      </c>
      <c r="AW2136" s="28" t="str">
        <f t="shared" ref="AW2136:BC2136" si="12822">IFERROR(IF(FIND(AW$1,$F2136)&gt;1,AW$1,""),"")</f>
        <v/>
      </c>
      <c r="AX2136" s="28" t="str">
        <f t="shared" si="12822"/>
        <v/>
      </c>
      <c r="AY2136" s="28" t="str">
        <f t="shared" si="12822"/>
        <v/>
      </c>
      <c r="AZ2136" s="28" t="str">
        <f t="shared" si="12822"/>
        <v/>
      </c>
      <c r="BA2136" s="28" t="str">
        <f t="shared" si="12822"/>
        <v/>
      </c>
      <c r="BB2136" s="28" t="str">
        <f t="shared" si="12822"/>
        <v/>
      </c>
      <c r="BC2136" s="28" t="str">
        <f t="shared" si="12822"/>
        <v/>
      </c>
      <c r="BD2136" s="28" t="str">
        <f t="shared" si="15"/>
        <v/>
      </c>
      <c r="BG2136" s="2" t="s">
        <v>14189</v>
      </c>
      <c r="BJ2136" s="28" t="str">
        <f t="shared" si="16"/>
        <v/>
      </c>
      <c r="BK2136" s="28" t="str">
        <f t="shared" si="17"/>
        <v/>
      </c>
      <c r="BL2136" s="2" t="s">
        <v>20321</v>
      </c>
      <c r="BM2136" s="2" t="s">
        <v>98</v>
      </c>
      <c r="BU2136" s="50" t="s">
        <v>19855</v>
      </c>
      <c r="BV2136" s="12"/>
      <c r="BW2136" s="50"/>
      <c r="BX2136" s="50" t="s">
        <v>20322</v>
      </c>
      <c r="BY2136" s="42" t="str">
        <f t="shared" si="18"/>
        <v>Gender - Male;;Adel;Wharfedale;</v>
      </c>
      <c r="BZ2136" s="72"/>
    </row>
    <row r="2137" spans="1:78" ht="15">
      <c r="A2137" s="16" t="s">
        <v>51</v>
      </c>
      <c r="B2137" s="28">
        <f>VLOOKUP(A2137,Organisations!$A$2:$B$7,2,FALSE)</f>
        <v>4</v>
      </c>
      <c r="C2137" s="16" t="s">
        <v>14190</v>
      </c>
      <c r="D2137" s="16" t="s">
        <v>14191</v>
      </c>
      <c r="E2137" s="28" t="str">
        <f t="shared" si="0"/>
        <v>We are a friendly North Leeds Catholic Parish, with members ranging form new-born to those in their 90's! Join us for Ma</v>
      </c>
      <c r="F2137" s="16" t="s">
        <v>14193</v>
      </c>
      <c r="G2137" s="16" t="s">
        <v>68</v>
      </c>
      <c r="H2137" s="54"/>
      <c r="K2137" s="26" t="s">
        <v>14194</v>
      </c>
      <c r="L2137" s="16" t="s">
        <v>14195</v>
      </c>
      <c r="M2137" s="28" t="str">
        <f t="shared" ref="M2137:Q2137" si="12823">IFERROR(IF(FIND(M$1,$F2137)&gt;1,"Age - Children",""),"")</f>
        <v/>
      </c>
      <c r="N2137" s="28" t="str">
        <f t="shared" si="12823"/>
        <v/>
      </c>
      <c r="O2137" s="28" t="str">
        <f t="shared" si="12823"/>
        <v/>
      </c>
      <c r="P2137" s="28" t="str">
        <f t="shared" si="12823"/>
        <v/>
      </c>
      <c r="Q2137" s="28" t="str">
        <f t="shared" si="12823"/>
        <v/>
      </c>
      <c r="R2137" s="28" t="str">
        <f t="shared" ref="R2137:T2137" si="12824">IFERROR(IF(FIND(R$1,$F2137)&gt;1,"Age - Elderly",""),"")</f>
        <v/>
      </c>
      <c r="S2137" s="28" t="str">
        <f t="shared" si="12824"/>
        <v/>
      </c>
      <c r="T2137" s="28" t="str">
        <f t="shared" si="12824"/>
        <v/>
      </c>
      <c r="U2137" s="28" t="str">
        <f t="shared" si="3"/>
        <v/>
      </c>
      <c r="V2137" s="28" t="str">
        <f t="shared" si="4"/>
        <v/>
      </c>
      <c r="X2137" s="28" t="str">
        <f t="shared" si="5"/>
        <v/>
      </c>
      <c r="Y2137" s="28" t="str">
        <f t="shared" si="6"/>
        <v/>
      </c>
      <c r="Z2137" s="28" t="str">
        <f t="shared" si="7"/>
        <v/>
      </c>
      <c r="AB2137" s="28" t="str">
        <f t="shared" si="8"/>
        <v/>
      </c>
      <c r="AD2137" s="28" t="str">
        <f t="shared" si="9"/>
        <v/>
      </c>
      <c r="AG2137" s="28" t="str">
        <f t="shared" ref="AG2137:AL2137" si="12825">IFERROR(IF(FIND(AG$1,$F2137)&gt;1,AG$1,""),"")</f>
        <v/>
      </c>
      <c r="AH2137" s="28" t="str">
        <f t="shared" si="12825"/>
        <v/>
      </c>
      <c r="AI2137" s="28" t="str">
        <f t="shared" si="12825"/>
        <v/>
      </c>
      <c r="AJ2137" s="28" t="str">
        <f t="shared" si="12825"/>
        <v/>
      </c>
      <c r="AK2137" s="28" t="str">
        <f t="shared" si="12825"/>
        <v/>
      </c>
      <c r="AL2137" s="28" t="str">
        <f t="shared" si="12825"/>
        <v/>
      </c>
      <c r="AM2137" s="28" t="str">
        <f t="shared" si="11"/>
        <v/>
      </c>
      <c r="AN2137" s="28" t="str">
        <f t="shared" ref="AN2137:AQ2137" si="12826">IFERROR(IF(FIND(AN$1,$F2137)&gt;1,"Status - LGBT",""),"")</f>
        <v/>
      </c>
      <c r="AO2137" s="28" t="str">
        <f t="shared" si="12826"/>
        <v/>
      </c>
      <c r="AP2137" s="28" t="str">
        <f t="shared" si="12826"/>
        <v/>
      </c>
      <c r="AQ2137" s="28" t="str">
        <f t="shared" si="12826"/>
        <v/>
      </c>
      <c r="AR2137" s="28" t="str">
        <f t="shared" ref="AR2137:AV2137" si="12827">IFERROR(IF(FIND(AR$1,$F2137)&gt;1,"BME",""),"")</f>
        <v/>
      </c>
      <c r="AS2137" s="28" t="str">
        <f t="shared" si="12827"/>
        <v/>
      </c>
      <c r="AT2137" s="28" t="str">
        <f t="shared" si="12827"/>
        <v/>
      </c>
      <c r="AU2137" s="28" t="str">
        <f t="shared" si="12827"/>
        <v/>
      </c>
      <c r="AV2137" s="28" t="str">
        <f t="shared" si="12827"/>
        <v/>
      </c>
      <c r="AW2137" s="28" t="str">
        <f t="shared" ref="AW2137:BC2137" si="12828">IFERROR(IF(FIND(AW$1,$F2137)&gt;1,AW$1,""),"")</f>
        <v/>
      </c>
      <c r="AX2137" s="28" t="str">
        <f t="shared" si="12828"/>
        <v/>
      </c>
      <c r="AY2137" s="28" t="str">
        <f t="shared" si="12828"/>
        <v/>
      </c>
      <c r="AZ2137" s="28" t="str">
        <f t="shared" si="12828"/>
        <v/>
      </c>
      <c r="BA2137" s="28" t="str">
        <f t="shared" si="12828"/>
        <v/>
      </c>
      <c r="BB2137" s="28" t="str">
        <f t="shared" si="12828"/>
        <v/>
      </c>
      <c r="BC2137" s="28" t="str">
        <f t="shared" si="12828"/>
        <v/>
      </c>
      <c r="BD2137" s="28" t="str">
        <f t="shared" si="15"/>
        <v/>
      </c>
      <c r="BG2137" s="2" t="s">
        <v>14196</v>
      </c>
      <c r="BJ2137" s="28" t="str">
        <f t="shared" si="16"/>
        <v/>
      </c>
      <c r="BK2137" s="28" t="str">
        <f t="shared" si="17"/>
        <v/>
      </c>
      <c r="BL2137" s="2" t="s">
        <v>20323</v>
      </c>
      <c r="BM2137" s="2" t="s">
        <v>98</v>
      </c>
      <c r="BS2137" s="2" t="s">
        <v>2863</v>
      </c>
      <c r="BT2137" s="2" t="s">
        <v>2863</v>
      </c>
      <c r="BU2137" s="47" t="s">
        <v>19855</v>
      </c>
      <c r="BV2137" s="24"/>
      <c r="BW2137" s="47"/>
      <c r="BX2137" s="47" t="s">
        <v>19860</v>
      </c>
      <c r="BY2137" s="42" t="str">
        <f t="shared" si="18"/>
        <v>Adel;Wharfedale;</v>
      </c>
      <c r="BZ2137" s="73"/>
    </row>
    <row r="2138" spans="1:78" ht="15">
      <c r="A2138" s="10" t="s">
        <v>51</v>
      </c>
      <c r="B2138" s="28">
        <f>VLOOKUP(A2138,Organisations!$A$2:$B$7,2,FALSE)</f>
        <v>4</v>
      </c>
      <c r="C2138" s="10" t="s">
        <v>14197</v>
      </c>
      <c r="D2138" s="10" t="s">
        <v>14198</v>
      </c>
      <c r="E2138" s="28" t="str">
        <f t="shared" si="0"/>
        <v>We are a church offering a quiet space for reflection in the city centre, religious services and an extensive arts progr</v>
      </c>
      <c r="F2138" s="10" t="s">
        <v>14200</v>
      </c>
      <c r="G2138" s="10" t="s">
        <v>68</v>
      </c>
      <c r="H2138" s="11"/>
      <c r="K2138" s="30" t="s">
        <v>14201</v>
      </c>
      <c r="L2138" s="10" t="s">
        <v>14202</v>
      </c>
      <c r="M2138" s="28" t="str">
        <f t="shared" ref="M2138:Q2138" si="12829">IFERROR(IF(FIND(M$1,$F2138)&gt;1,"Age - Children",""),"")</f>
        <v/>
      </c>
      <c r="N2138" s="28" t="str">
        <f t="shared" si="12829"/>
        <v/>
      </c>
      <c r="O2138" s="28" t="str">
        <f t="shared" si="12829"/>
        <v/>
      </c>
      <c r="P2138" s="28" t="str">
        <f t="shared" si="12829"/>
        <v/>
      </c>
      <c r="Q2138" s="28" t="str">
        <f t="shared" si="12829"/>
        <v/>
      </c>
      <c r="R2138" s="28" t="str">
        <f t="shared" ref="R2138:T2138" si="12830">IFERROR(IF(FIND(R$1,$F2138)&gt;1,"Age - Elderly",""),"")</f>
        <v/>
      </c>
      <c r="S2138" s="28" t="str">
        <f t="shared" si="12830"/>
        <v/>
      </c>
      <c r="T2138" s="28" t="str">
        <f t="shared" si="12830"/>
        <v/>
      </c>
      <c r="U2138" s="28" t="str">
        <f t="shared" si="3"/>
        <v/>
      </c>
      <c r="V2138" s="28" t="str">
        <f t="shared" si="4"/>
        <v/>
      </c>
      <c r="X2138" s="28" t="str">
        <f t="shared" si="5"/>
        <v/>
      </c>
      <c r="Y2138" s="28" t="str">
        <f t="shared" si="6"/>
        <v/>
      </c>
      <c r="Z2138" s="28" t="str">
        <f t="shared" si="7"/>
        <v/>
      </c>
      <c r="AB2138" s="28" t="str">
        <f t="shared" si="8"/>
        <v/>
      </c>
      <c r="AD2138" s="28" t="str">
        <f t="shared" si="9"/>
        <v/>
      </c>
      <c r="AG2138" s="28" t="str">
        <f t="shared" ref="AG2138:AL2138" si="12831">IFERROR(IF(FIND(AG$1,$F2138)&gt;1,AG$1,""),"")</f>
        <v/>
      </c>
      <c r="AH2138" s="28" t="str">
        <f t="shared" si="12831"/>
        <v/>
      </c>
      <c r="AI2138" s="28" t="str">
        <f t="shared" si="12831"/>
        <v/>
      </c>
      <c r="AJ2138" s="28" t="str">
        <f t="shared" si="12831"/>
        <v/>
      </c>
      <c r="AK2138" s="28" t="str">
        <f t="shared" si="12831"/>
        <v/>
      </c>
      <c r="AL2138" s="28" t="str">
        <f t="shared" si="12831"/>
        <v/>
      </c>
      <c r="AM2138" s="28" t="str">
        <f t="shared" si="11"/>
        <v/>
      </c>
      <c r="AN2138" s="28" t="str">
        <f t="shared" ref="AN2138:AQ2138" si="12832">IFERROR(IF(FIND(AN$1,$F2138)&gt;1,"Status - LGBT",""),"")</f>
        <v/>
      </c>
      <c r="AO2138" s="28" t="str">
        <f t="shared" si="12832"/>
        <v/>
      </c>
      <c r="AP2138" s="28" t="str">
        <f t="shared" si="12832"/>
        <v/>
      </c>
      <c r="AQ2138" s="28" t="str">
        <f t="shared" si="12832"/>
        <v/>
      </c>
      <c r="AR2138" s="28" t="str">
        <f t="shared" ref="AR2138:AV2138" si="12833">IFERROR(IF(FIND(AR$1,$F2138)&gt;1,"BME",""),"")</f>
        <v/>
      </c>
      <c r="AS2138" s="28" t="str">
        <f t="shared" si="12833"/>
        <v/>
      </c>
      <c r="AT2138" s="28" t="str">
        <f t="shared" si="12833"/>
        <v/>
      </c>
      <c r="AU2138" s="28" t="str">
        <f t="shared" si="12833"/>
        <v/>
      </c>
      <c r="AV2138" s="28" t="str">
        <f t="shared" si="12833"/>
        <v/>
      </c>
      <c r="AW2138" s="28" t="str">
        <f t="shared" ref="AW2138:BC2138" si="12834">IFERROR(IF(FIND(AW$1,$F2138)&gt;1,AW$1,""),"")</f>
        <v/>
      </c>
      <c r="AX2138" s="28" t="str">
        <f t="shared" si="12834"/>
        <v/>
      </c>
      <c r="AY2138" s="28" t="str">
        <f t="shared" si="12834"/>
        <v/>
      </c>
      <c r="AZ2138" s="28" t="str">
        <f t="shared" si="12834"/>
        <v/>
      </c>
      <c r="BA2138" s="28" t="str">
        <f t="shared" si="12834"/>
        <v/>
      </c>
      <c r="BB2138" s="28" t="str">
        <f t="shared" si="12834"/>
        <v/>
      </c>
      <c r="BC2138" s="28" t="str">
        <f t="shared" si="12834"/>
        <v/>
      </c>
      <c r="BD2138" s="28" t="str">
        <f t="shared" si="15"/>
        <v/>
      </c>
      <c r="BG2138" s="2" t="s">
        <v>14203</v>
      </c>
      <c r="BJ2138" s="28" t="str">
        <f t="shared" si="16"/>
        <v/>
      </c>
      <c r="BK2138" s="28" t="str">
        <f t="shared" si="17"/>
        <v/>
      </c>
      <c r="BL2138" s="2" t="s">
        <v>20324</v>
      </c>
      <c r="BM2138" s="2" t="s">
        <v>98</v>
      </c>
      <c r="BU2138" s="50" t="s">
        <v>19866</v>
      </c>
      <c r="BV2138" s="12"/>
      <c r="BW2138" s="50"/>
      <c r="BX2138" s="50" t="s">
        <v>19860</v>
      </c>
      <c r="BY2138" s="42" t="str">
        <f t="shared" si="18"/>
        <v>Leeds;City;Hunslet;</v>
      </c>
      <c r="BZ2138" s="72"/>
    </row>
    <row r="2139" spans="1:78" ht="15">
      <c r="A2139" s="16" t="s">
        <v>51</v>
      </c>
      <c r="B2139" s="28">
        <f>VLOOKUP(A2139,Organisations!$A$2:$B$7,2,FALSE)</f>
        <v>4</v>
      </c>
      <c r="C2139" s="16" t="s">
        <v>14204</v>
      </c>
      <c r="D2139" s="16" t="s">
        <v>14205</v>
      </c>
      <c r="E2139" s="28" t="str">
        <f t="shared" si="0"/>
        <v>Worship, prayer, faith, fellowship, fun, care. [Anglican].</v>
      </c>
      <c r="F2139" s="16" t="s">
        <v>14206</v>
      </c>
      <c r="G2139" s="16" t="s">
        <v>68</v>
      </c>
      <c r="H2139" s="17"/>
      <c r="K2139" s="26" t="s">
        <v>14207</v>
      </c>
      <c r="L2139" s="16" t="s">
        <v>14208</v>
      </c>
      <c r="M2139" s="28" t="str">
        <f t="shared" ref="M2139:Q2139" si="12835">IFERROR(IF(FIND(M$1,$F2139)&gt;1,"Age - Children",""),"")</f>
        <v/>
      </c>
      <c r="N2139" s="28" t="str">
        <f t="shared" si="12835"/>
        <v/>
      </c>
      <c r="O2139" s="28" t="str">
        <f t="shared" si="12835"/>
        <v/>
      </c>
      <c r="P2139" s="28" t="str">
        <f t="shared" si="12835"/>
        <v/>
      </c>
      <c r="Q2139" s="28" t="str">
        <f t="shared" si="12835"/>
        <v/>
      </c>
      <c r="R2139" s="28" t="str">
        <f t="shared" ref="R2139:T2139" si="12836">IFERROR(IF(FIND(R$1,$F2139)&gt;1,"Age - Elderly",""),"")</f>
        <v/>
      </c>
      <c r="S2139" s="28" t="str">
        <f t="shared" si="12836"/>
        <v/>
      </c>
      <c r="T2139" s="28" t="str">
        <f t="shared" si="12836"/>
        <v/>
      </c>
      <c r="U2139" s="28" t="str">
        <f t="shared" si="3"/>
        <v/>
      </c>
      <c r="V2139" s="28" t="str">
        <f t="shared" si="4"/>
        <v/>
      </c>
      <c r="X2139" s="28" t="str">
        <f t="shared" si="5"/>
        <v/>
      </c>
      <c r="Y2139" s="28" t="str">
        <f t="shared" si="6"/>
        <v/>
      </c>
      <c r="Z2139" s="28" t="str">
        <f t="shared" si="7"/>
        <v/>
      </c>
      <c r="AB2139" s="28" t="str">
        <f t="shared" si="8"/>
        <v/>
      </c>
      <c r="AD2139" s="28" t="str">
        <f t="shared" si="9"/>
        <v/>
      </c>
      <c r="AG2139" s="28" t="str">
        <f t="shared" ref="AG2139:AL2139" si="12837">IFERROR(IF(FIND(AG$1,$F2139)&gt;1,AG$1,""),"")</f>
        <v/>
      </c>
      <c r="AH2139" s="28" t="str">
        <f t="shared" si="12837"/>
        <v/>
      </c>
      <c r="AI2139" s="28" t="str">
        <f t="shared" si="12837"/>
        <v/>
      </c>
      <c r="AJ2139" s="28" t="str">
        <f t="shared" si="12837"/>
        <v/>
      </c>
      <c r="AK2139" s="28" t="str">
        <f t="shared" si="12837"/>
        <v/>
      </c>
      <c r="AL2139" s="28" t="str">
        <f t="shared" si="12837"/>
        <v/>
      </c>
      <c r="AM2139" s="28" t="str">
        <f t="shared" si="11"/>
        <v/>
      </c>
      <c r="AN2139" s="28" t="str">
        <f t="shared" ref="AN2139:AQ2139" si="12838">IFERROR(IF(FIND(AN$1,$F2139)&gt;1,"Status - LGBT",""),"")</f>
        <v/>
      </c>
      <c r="AO2139" s="28" t="str">
        <f t="shared" si="12838"/>
        <v/>
      </c>
      <c r="AP2139" s="28" t="str">
        <f t="shared" si="12838"/>
        <v/>
      </c>
      <c r="AQ2139" s="28" t="str">
        <f t="shared" si="12838"/>
        <v/>
      </c>
      <c r="AR2139" s="28" t="str">
        <f t="shared" ref="AR2139:AV2139" si="12839">IFERROR(IF(FIND(AR$1,$F2139)&gt;1,"BME",""),"")</f>
        <v/>
      </c>
      <c r="AS2139" s="28" t="str">
        <f t="shared" si="12839"/>
        <v/>
      </c>
      <c r="AT2139" s="28" t="str">
        <f t="shared" si="12839"/>
        <v/>
      </c>
      <c r="AU2139" s="28" t="str">
        <f t="shared" si="12839"/>
        <v/>
      </c>
      <c r="AV2139" s="28" t="str">
        <f t="shared" si="12839"/>
        <v/>
      </c>
      <c r="AW2139" s="28" t="str">
        <f t="shared" ref="AW2139:BC2139" si="12840">IFERROR(IF(FIND(AW$1,$F2139)&gt;1,AW$1,""),"")</f>
        <v/>
      </c>
      <c r="AX2139" s="28" t="str">
        <f t="shared" si="12840"/>
        <v/>
      </c>
      <c r="AY2139" s="28" t="str">
        <f t="shared" si="12840"/>
        <v/>
      </c>
      <c r="AZ2139" s="28" t="str">
        <f t="shared" si="12840"/>
        <v/>
      </c>
      <c r="BA2139" s="28" t="str">
        <f t="shared" si="12840"/>
        <v/>
      </c>
      <c r="BB2139" s="28" t="str">
        <f t="shared" si="12840"/>
        <v/>
      </c>
      <c r="BC2139" s="28" t="str">
        <f t="shared" si="12840"/>
        <v/>
      </c>
      <c r="BD2139" s="28" t="str">
        <f t="shared" si="15"/>
        <v/>
      </c>
      <c r="BG2139" s="2" t="s">
        <v>14209</v>
      </c>
      <c r="BJ2139" s="28" t="str">
        <f t="shared" si="16"/>
        <v/>
      </c>
      <c r="BK2139" s="28" t="str">
        <f t="shared" si="17"/>
        <v/>
      </c>
      <c r="BL2139" s="2" t="s">
        <v>20325</v>
      </c>
      <c r="BM2139" s="2" t="s">
        <v>98</v>
      </c>
      <c r="BU2139" s="18"/>
      <c r="BV2139" s="18"/>
      <c r="BW2139" s="47"/>
      <c r="BX2139" s="47" t="s">
        <v>19860</v>
      </c>
      <c r="BY2139" s="42" t="str">
        <f t="shared" si="18"/>
        <v/>
      </c>
      <c r="BZ2139" s="73"/>
    </row>
    <row r="2140" spans="1:78" ht="15">
      <c r="A2140" s="10" t="s">
        <v>51</v>
      </c>
      <c r="B2140" s="28">
        <f>VLOOKUP(A2140,Organisations!$A$2:$B$7,2,FALSE)</f>
        <v>4</v>
      </c>
      <c r="C2140" s="10" t="s">
        <v>14211</v>
      </c>
      <c r="D2140" s="10" t="s">
        <v>14212</v>
      </c>
      <c r="E2140" s="28" t="str">
        <f t="shared" si="0"/>
        <v>A range of care and support services to meet the needs of vulnerable people, provided at both a local and national level</v>
      </c>
      <c r="F2140" s="10" t="s">
        <v>14214</v>
      </c>
      <c r="G2140" s="10" t="s">
        <v>68</v>
      </c>
      <c r="H2140" s="11"/>
      <c r="K2140" s="30" t="s">
        <v>14215</v>
      </c>
      <c r="L2140" s="10" t="s">
        <v>14216</v>
      </c>
      <c r="M2140" s="28" t="str">
        <f t="shared" ref="M2140:Q2140" si="12841">IFERROR(IF(FIND(M$1,$F2140)&gt;1,"Age - Children",""),"")</f>
        <v/>
      </c>
      <c r="N2140" s="28" t="str">
        <f t="shared" si="12841"/>
        <v/>
      </c>
      <c r="O2140" s="28" t="str">
        <f t="shared" si="12841"/>
        <v/>
      </c>
      <c r="P2140" s="28" t="str">
        <f t="shared" si="12841"/>
        <v/>
      </c>
      <c r="Q2140" s="28" t="str">
        <f t="shared" si="12841"/>
        <v/>
      </c>
      <c r="R2140" s="28" t="str">
        <f t="shared" ref="R2140:T2140" si="12842">IFERROR(IF(FIND(R$1,$F2140)&gt;1,"Age - Elderly",""),"")</f>
        <v/>
      </c>
      <c r="S2140" s="28" t="str">
        <f t="shared" si="12842"/>
        <v/>
      </c>
      <c r="T2140" s="28" t="str">
        <f t="shared" si="12842"/>
        <v/>
      </c>
      <c r="U2140" s="28" t="str">
        <f t="shared" si="3"/>
        <v/>
      </c>
      <c r="V2140" s="28" t="str">
        <f t="shared" si="4"/>
        <v/>
      </c>
      <c r="X2140" s="28" t="str">
        <f t="shared" si="5"/>
        <v/>
      </c>
      <c r="Y2140" s="28" t="str">
        <f t="shared" si="6"/>
        <v/>
      </c>
      <c r="Z2140" s="28" t="str">
        <f t="shared" si="7"/>
        <v/>
      </c>
      <c r="AB2140" s="28" t="str">
        <f t="shared" si="8"/>
        <v/>
      </c>
      <c r="AD2140" s="28" t="str">
        <f t="shared" si="9"/>
        <v/>
      </c>
      <c r="AG2140" s="28" t="str">
        <f t="shared" ref="AG2140:AL2140" si="12843">IFERROR(IF(FIND(AG$1,$F2140)&gt;1,AG$1,""),"")</f>
        <v/>
      </c>
      <c r="AH2140" s="28" t="str">
        <f t="shared" si="12843"/>
        <v/>
      </c>
      <c r="AI2140" s="28" t="str">
        <f t="shared" si="12843"/>
        <v/>
      </c>
      <c r="AJ2140" s="28" t="str">
        <f t="shared" si="12843"/>
        <v/>
      </c>
      <c r="AK2140" s="28" t="str">
        <f t="shared" si="12843"/>
        <v/>
      </c>
      <c r="AL2140" s="28" t="str">
        <f t="shared" si="12843"/>
        <v/>
      </c>
      <c r="AM2140" s="28" t="str">
        <f t="shared" si="11"/>
        <v/>
      </c>
      <c r="AN2140" s="28" t="str">
        <f t="shared" ref="AN2140:AQ2140" si="12844">IFERROR(IF(FIND(AN$1,$F2140)&gt;1,"Status - LGBT",""),"")</f>
        <v/>
      </c>
      <c r="AO2140" s="28" t="str">
        <f t="shared" si="12844"/>
        <v/>
      </c>
      <c r="AP2140" s="28" t="str">
        <f t="shared" si="12844"/>
        <v/>
      </c>
      <c r="AQ2140" s="28" t="str">
        <f t="shared" si="12844"/>
        <v/>
      </c>
      <c r="AR2140" s="28" t="str">
        <f t="shared" ref="AR2140:AV2140" si="12845">IFERROR(IF(FIND(AR$1,$F2140)&gt;1,"BME",""),"")</f>
        <v/>
      </c>
      <c r="AS2140" s="28" t="str">
        <f t="shared" si="12845"/>
        <v/>
      </c>
      <c r="AT2140" s="28" t="str">
        <f t="shared" si="12845"/>
        <v/>
      </c>
      <c r="AU2140" s="28" t="str">
        <f t="shared" si="12845"/>
        <v/>
      </c>
      <c r="AV2140" s="28" t="str">
        <f t="shared" si="12845"/>
        <v/>
      </c>
      <c r="AW2140" s="28" t="str">
        <f t="shared" ref="AW2140:BC2140" si="12846">IFERROR(IF(FIND(AW$1,$F2140)&gt;1,AW$1,""),"")</f>
        <v/>
      </c>
      <c r="AX2140" s="28" t="str">
        <f t="shared" si="12846"/>
        <v/>
      </c>
      <c r="AY2140" s="28" t="str">
        <f t="shared" si="12846"/>
        <v/>
      </c>
      <c r="AZ2140" s="28" t="str">
        <f t="shared" si="12846"/>
        <v/>
      </c>
      <c r="BA2140" s="28" t="str">
        <f t="shared" si="12846"/>
        <v/>
      </c>
      <c r="BB2140" s="28" t="str">
        <f t="shared" si="12846"/>
        <v/>
      </c>
      <c r="BC2140" s="28" t="str">
        <f t="shared" si="12846"/>
        <v/>
      </c>
      <c r="BD2140" s="28" t="str">
        <f t="shared" si="15"/>
        <v/>
      </c>
      <c r="BG2140" s="2" t="s">
        <v>14217</v>
      </c>
      <c r="BJ2140" s="28" t="str">
        <f t="shared" si="16"/>
        <v/>
      </c>
      <c r="BK2140" s="28" t="str">
        <f t="shared" si="17"/>
        <v/>
      </c>
      <c r="BL2140" s="2" t="s">
        <v>20326</v>
      </c>
      <c r="BM2140" s="2" t="s">
        <v>98</v>
      </c>
      <c r="BU2140" s="50" t="s">
        <v>19939</v>
      </c>
      <c r="BV2140" s="12"/>
      <c r="BW2140" s="50"/>
      <c r="BX2140" s="50" t="s">
        <v>20327</v>
      </c>
      <c r="BY2140" s="42" t="str">
        <f t="shared" si="18"/>
        <v>Leeds;Armley;</v>
      </c>
      <c r="BZ2140" s="72"/>
    </row>
    <row r="2141" spans="1:78" ht="15">
      <c r="A2141" s="16" t="s">
        <v>51</v>
      </c>
      <c r="B2141" s="28">
        <f>VLOOKUP(A2141,Organisations!$A$2:$B$7,2,FALSE)</f>
        <v>4</v>
      </c>
      <c r="C2141" s="16" t="s">
        <v>14219</v>
      </c>
      <c r="D2141" s="16" t="s">
        <v>14220</v>
      </c>
      <c r="E2141" s="28" t="str">
        <f t="shared" si="0"/>
        <v>We support the work of the international solidarity network of homebased workers. Specifically we:- Manage development p</v>
      </c>
      <c r="F2141" s="16" t="s">
        <v>14222</v>
      </c>
      <c r="G2141" s="16" t="s">
        <v>68</v>
      </c>
      <c r="H2141" s="17"/>
      <c r="K2141" s="26" t="s">
        <v>14223</v>
      </c>
      <c r="L2141" s="16" t="s">
        <v>14224</v>
      </c>
      <c r="M2141" s="28" t="str">
        <f t="shared" ref="M2141:Q2141" si="12847">IFERROR(IF(FIND(M$1,$F2141)&gt;1,"Age - Children",""),"")</f>
        <v/>
      </c>
      <c r="N2141" s="28" t="str">
        <f t="shared" si="12847"/>
        <v/>
      </c>
      <c r="O2141" s="28" t="str">
        <f t="shared" si="12847"/>
        <v/>
      </c>
      <c r="P2141" s="28" t="str">
        <f t="shared" si="12847"/>
        <v/>
      </c>
      <c r="Q2141" s="28" t="str">
        <f t="shared" si="12847"/>
        <v/>
      </c>
      <c r="R2141" s="28" t="str">
        <f t="shared" ref="R2141:T2141" si="12848">IFERROR(IF(FIND(R$1,$F2141)&gt;1,"Age - Elderly",""),"")</f>
        <v/>
      </c>
      <c r="S2141" s="28" t="str">
        <f t="shared" si="12848"/>
        <v/>
      </c>
      <c r="T2141" s="28" t="str">
        <f t="shared" si="12848"/>
        <v/>
      </c>
      <c r="U2141" s="28" t="str">
        <f t="shared" si="3"/>
        <v/>
      </c>
      <c r="V2141" s="28" t="str">
        <f t="shared" si="4"/>
        <v/>
      </c>
      <c r="X2141" s="28" t="str">
        <f t="shared" si="5"/>
        <v/>
      </c>
      <c r="Y2141" s="28" t="str">
        <f t="shared" si="6"/>
        <v/>
      </c>
      <c r="Z2141" s="28" t="str">
        <f t="shared" si="7"/>
        <v>Gender - Male</v>
      </c>
      <c r="AB2141" s="28" t="str">
        <f t="shared" si="8"/>
        <v/>
      </c>
      <c r="AD2141" s="28" t="str">
        <f t="shared" si="9"/>
        <v>Gender - Male;</v>
      </c>
      <c r="AG2141" s="28" t="str">
        <f t="shared" ref="AG2141:AL2141" si="12849">IFERROR(IF(FIND(AG$1,$F2141)&gt;1,AG$1,""),"")</f>
        <v/>
      </c>
      <c r="AH2141" s="28" t="str">
        <f t="shared" si="12849"/>
        <v/>
      </c>
      <c r="AI2141" s="28" t="str">
        <f t="shared" si="12849"/>
        <v/>
      </c>
      <c r="AJ2141" s="28" t="str">
        <f t="shared" si="12849"/>
        <v/>
      </c>
      <c r="AK2141" s="28" t="str">
        <f t="shared" si="12849"/>
        <v/>
      </c>
      <c r="AL2141" s="28" t="str">
        <f t="shared" si="12849"/>
        <v/>
      </c>
      <c r="AM2141" s="28" t="str">
        <f t="shared" si="11"/>
        <v/>
      </c>
      <c r="AN2141" s="28" t="str">
        <f t="shared" ref="AN2141:AQ2141" si="12850">IFERROR(IF(FIND(AN$1,$F2141)&gt;1,"Status - LGBT",""),"")</f>
        <v/>
      </c>
      <c r="AO2141" s="28" t="str">
        <f t="shared" si="12850"/>
        <v/>
      </c>
      <c r="AP2141" s="28" t="str">
        <f t="shared" si="12850"/>
        <v/>
      </c>
      <c r="AQ2141" s="28" t="str">
        <f t="shared" si="12850"/>
        <v/>
      </c>
      <c r="AR2141" s="28" t="str">
        <f t="shared" ref="AR2141:AV2141" si="12851">IFERROR(IF(FIND(AR$1,$F2141)&gt;1,"BME",""),"")</f>
        <v/>
      </c>
      <c r="AS2141" s="28" t="str">
        <f t="shared" si="12851"/>
        <v/>
      </c>
      <c r="AT2141" s="28" t="str">
        <f t="shared" si="12851"/>
        <v/>
      </c>
      <c r="AU2141" s="28" t="str">
        <f t="shared" si="12851"/>
        <v/>
      </c>
      <c r="AV2141" s="28" t="str">
        <f t="shared" si="12851"/>
        <v/>
      </c>
      <c r="AW2141" s="28" t="str">
        <f t="shared" ref="AW2141:BC2141" si="12852">IFERROR(IF(FIND(AW$1,$F2141)&gt;1,AW$1,""),"")</f>
        <v/>
      </c>
      <c r="AX2141" s="28" t="str">
        <f t="shared" si="12852"/>
        <v/>
      </c>
      <c r="AY2141" s="28" t="str">
        <f t="shared" si="12852"/>
        <v/>
      </c>
      <c r="AZ2141" s="28" t="str">
        <f t="shared" si="12852"/>
        <v/>
      </c>
      <c r="BA2141" s="28" t="str">
        <f t="shared" si="12852"/>
        <v/>
      </c>
      <c r="BB2141" s="28" t="str">
        <f t="shared" si="12852"/>
        <v/>
      </c>
      <c r="BC2141" s="28" t="str">
        <f t="shared" si="12852"/>
        <v/>
      </c>
      <c r="BD2141" s="28" t="str">
        <f t="shared" si="15"/>
        <v/>
      </c>
      <c r="BG2141" s="2" t="s">
        <v>14225</v>
      </c>
      <c r="BJ2141" s="28" t="str">
        <f t="shared" si="16"/>
        <v/>
      </c>
      <c r="BK2141" s="28" t="str">
        <f t="shared" si="17"/>
        <v/>
      </c>
      <c r="BL2141" s="2" t="s">
        <v>20328</v>
      </c>
      <c r="BM2141" s="2" t="s">
        <v>98</v>
      </c>
      <c r="BU2141" s="47" t="s">
        <v>19976</v>
      </c>
      <c r="BV2141" s="18"/>
      <c r="BW2141" s="47"/>
      <c r="BX2141" s="47" t="s">
        <v>20329</v>
      </c>
      <c r="BY2141" s="42" t="str">
        <f t="shared" si="18"/>
        <v>Gender - Male;;Leeds;Beeston;Holbeck;</v>
      </c>
      <c r="BZ2141" s="73"/>
    </row>
    <row r="2142" spans="1:78" ht="15">
      <c r="A2142" s="10" t="s">
        <v>51</v>
      </c>
      <c r="B2142" s="28">
        <f>VLOOKUP(A2142,Organisations!$A$2:$B$7,2,FALSE)</f>
        <v>4</v>
      </c>
      <c r="C2142" s="23" t="s">
        <v>1605</v>
      </c>
      <c r="D2142" s="23" t="s">
        <v>1606</v>
      </c>
      <c r="E2142" s="28" t="str">
        <f t="shared" si="0"/>
        <v>Volunteers needed to visit families with at least one child under 7 years old, in their own homes across Leeds. Voluntee</v>
      </c>
      <c r="F2142" s="10" t="s">
        <v>14228</v>
      </c>
      <c r="G2142" s="10" t="s">
        <v>68</v>
      </c>
      <c r="H2142" s="53"/>
      <c r="K2142" s="30" t="s">
        <v>1610</v>
      </c>
      <c r="L2142" s="10" t="s">
        <v>7492</v>
      </c>
      <c r="M2142" s="28" t="str">
        <f t="shared" ref="M2142:Q2142" si="12853">IFERROR(IF(FIND(M$1,$F2142)&gt;1,"Age - Children",""),"")</f>
        <v>Age - Children</v>
      </c>
      <c r="N2142" s="28" t="str">
        <f t="shared" si="12853"/>
        <v/>
      </c>
      <c r="O2142" s="28" t="str">
        <f t="shared" si="12853"/>
        <v/>
      </c>
      <c r="P2142" s="28" t="str">
        <f t="shared" si="12853"/>
        <v/>
      </c>
      <c r="Q2142" s="28" t="str">
        <f t="shared" si="12853"/>
        <v/>
      </c>
      <c r="R2142" s="28" t="str">
        <f t="shared" ref="R2142:T2142" si="12854">IFERROR(IF(FIND(R$1,$F2142)&gt;1,"Age - Elderly",""),"")</f>
        <v/>
      </c>
      <c r="S2142" s="28" t="str">
        <f t="shared" si="12854"/>
        <v/>
      </c>
      <c r="T2142" s="28" t="str">
        <f t="shared" si="12854"/>
        <v/>
      </c>
      <c r="U2142" s="28" t="str">
        <f t="shared" si="3"/>
        <v>Age - Children;</v>
      </c>
      <c r="V2142" s="28" t="str">
        <f t="shared" si="4"/>
        <v/>
      </c>
      <c r="X2142" s="28" t="str">
        <f t="shared" si="5"/>
        <v/>
      </c>
      <c r="Y2142" s="28" t="str">
        <f t="shared" si="6"/>
        <v/>
      </c>
      <c r="Z2142" s="28" t="str">
        <f t="shared" si="7"/>
        <v>Gender - Male</v>
      </c>
      <c r="AB2142" s="28" t="str">
        <f t="shared" si="8"/>
        <v/>
      </c>
      <c r="AD2142" s="28" t="str">
        <f t="shared" si="9"/>
        <v>Gender - Male;</v>
      </c>
      <c r="AG2142" s="28" t="str">
        <f t="shared" ref="AG2142:AL2142" si="12855">IFERROR(IF(FIND(AG$1,$F2142)&gt;1,AG$1,""),"")</f>
        <v/>
      </c>
      <c r="AH2142" s="28" t="str">
        <f t="shared" si="12855"/>
        <v/>
      </c>
      <c r="AI2142" s="28" t="str">
        <f t="shared" si="12855"/>
        <v/>
      </c>
      <c r="AJ2142" s="28" t="str">
        <f t="shared" si="12855"/>
        <v/>
      </c>
      <c r="AK2142" s="28" t="str">
        <f t="shared" si="12855"/>
        <v/>
      </c>
      <c r="AL2142" s="28" t="str">
        <f t="shared" si="12855"/>
        <v/>
      </c>
      <c r="AM2142" s="28" t="str">
        <f t="shared" si="11"/>
        <v/>
      </c>
      <c r="AN2142" s="28" t="str">
        <f t="shared" ref="AN2142:AQ2142" si="12856">IFERROR(IF(FIND(AN$1,$F2142)&gt;1,"Status - LGBT",""),"")</f>
        <v/>
      </c>
      <c r="AO2142" s="28" t="str">
        <f t="shared" si="12856"/>
        <v/>
      </c>
      <c r="AP2142" s="28" t="str">
        <f t="shared" si="12856"/>
        <v/>
      </c>
      <c r="AQ2142" s="28" t="str">
        <f t="shared" si="12856"/>
        <v/>
      </c>
      <c r="AR2142" s="28" t="str">
        <f t="shared" ref="AR2142:AV2142" si="12857">IFERROR(IF(FIND(AR$1,$F2142)&gt;1,"BME",""),"")</f>
        <v/>
      </c>
      <c r="AS2142" s="28" t="str">
        <f t="shared" si="12857"/>
        <v/>
      </c>
      <c r="AT2142" s="28" t="str">
        <f t="shared" si="12857"/>
        <v/>
      </c>
      <c r="AU2142" s="28" t="str">
        <f t="shared" si="12857"/>
        <v/>
      </c>
      <c r="AV2142" s="28" t="str">
        <f t="shared" si="12857"/>
        <v/>
      </c>
      <c r="AW2142" s="28" t="str">
        <f t="shared" ref="AW2142:BC2142" si="12858">IFERROR(IF(FIND(AW$1,$F2142)&gt;1,AW$1,""),"")</f>
        <v/>
      </c>
      <c r="AX2142" s="28" t="str">
        <f t="shared" si="12858"/>
        <v/>
      </c>
      <c r="AY2142" s="28" t="str">
        <f t="shared" si="12858"/>
        <v/>
      </c>
      <c r="AZ2142" s="28" t="str">
        <f t="shared" si="12858"/>
        <v/>
      </c>
      <c r="BA2142" s="28" t="str">
        <f t="shared" si="12858"/>
        <v/>
      </c>
      <c r="BB2142" s="28" t="str">
        <f t="shared" si="12858"/>
        <v/>
      </c>
      <c r="BC2142" s="28" t="str">
        <f t="shared" si="12858"/>
        <v/>
      </c>
      <c r="BD2142" s="28" t="str">
        <f t="shared" si="15"/>
        <v/>
      </c>
      <c r="BG2142" s="2" t="s">
        <v>14229</v>
      </c>
      <c r="BJ2142" s="28" t="str">
        <f t="shared" si="16"/>
        <v/>
      </c>
      <c r="BK2142" s="28" t="str">
        <f t="shared" si="17"/>
        <v/>
      </c>
      <c r="BL2142" s="2" t="s">
        <v>1588</v>
      </c>
      <c r="BM2142" s="2" t="s">
        <v>98</v>
      </c>
      <c r="BU2142" s="50" t="s">
        <v>19918</v>
      </c>
      <c r="BV2142" s="12"/>
      <c r="BW2142" s="50"/>
      <c r="BX2142" s="50" t="s">
        <v>20330</v>
      </c>
      <c r="BY2142" s="42" t="str">
        <f t="shared" si="18"/>
        <v>Age - Children;;Gender - Male;;Leeds;Gipton;Harehills;</v>
      </c>
      <c r="BZ2142" s="72"/>
    </row>
    <row r="2143" spans="1:78" ht="15">
      <c r="A2143" s="16" t="s">
        <v>51</v>
      </c>
      <c r="B2143" s="28">
        <f>VLOOKUP(A2143,Organisations!$A$2:$B$7,2,FALSE)</f>
        <v>4</v>
      </c>
      <c r="C2143" s="16" t="s">
        <v>14231</v>
      </c>
      <c r="D2143" s="16" t="s">
        <v>14232</v>
      </c>
      <c r="E2143" s="28" t="str">
        <f t="shared" si="0"/>
        <v>Hooner Kelah was established in 1985, to address the multiple disadvantages faced by Asian women who wish to enter the l</v>
      </c>
      <c r="F2143" s="16" t="s">
        <v>14234</v>
      </c>
      <c r="G2143" s="16" t="s">
        <v>68</v>
      </c>
      <c r="H2143" s="17"/>
      <c r="K2143" s="26" t="s">
        <v>14235</v>
      </c>
      <c r="L2143" s="16" t="s">
        <v>14236</v>
      </c>
      <c r="M2143" s="28" t="str">
        <f t="shared" ref="M2143:Q2143" si="12859">IFERROR(IF(FIND(M$1,$F2143)&gt;1,"Age - Children",""),"")</f>
        <v/>
      </c>
      <c r="N2143" s="28" t="str">
        <f t="shared" si="12859"/>
        <v/>
      </c>
      <c r="O2143" s="28" t="str">
        <f t="shared" si="12859"/>
        <v/>
      </c>
      <c r="P2143" s="28" t="str">
        <f t="shared" si="12859"/>
        <v/>
      </c>
      <c r="Q2143" s="28" t="str">
        <f t="shared" si="12859"/>
        <v/>
      </c>
      <c r="R2143" s="28" t="str">
        <f t="shared" ref="R2143:T2143" si="12860">IFERROR(IF(FIND(R$1,$F2143)&gt;1,"Age - Elderly",""),"")</f>
        <v/>
      </c>
      <c r="S2143" s="28" t="str">
        <f t="shared" si="12860"/>
        <v/>
      </c>
      <c r="T2143" s="28" t="str">
        <f t="shared" si="12860"/>
        <v/>
      </c>
      <c r="U2143" s="28" t="str">
        <f t="shared" si="3"/>
        <v/>
      </c>
      <c r="V2143" s="28" t="str">
        <f t="shared" si="4"/>
        <v/>
      </c>
      <c r="X2143" s="28" t="str">
        <f t="shared" si="5"/>
        <v/>
      </c>
      <c r="Y2143" s="28" t="str">
        <f t="shared" si="6"/>
        <v/>
      </c>
      <c r="Z2143" s="28" t="str">
        <f t="shared" si="7"/>
        <v>Gender - Male</v>
      </c>
      <c r="AB2143" s="28" t="str">
        <f t="shared" si="8"/>
        <v/>
      </c>
      <c r="AD2143" s="28" t="str">
        <f t="shared" si="9"/>
        <v>Gender - Male;</v>
      </c>
      <c r="AG2143" s="28" t="str">
        <f t="shared" ref="AG2143:AL2143" si="12861">IFERROR(IF(FIND(AG$1,$F2143)&gt;1,AG$1,""),"")</f>
        <v/>
      </c>
      <c r="AH2143" s="28" t="str">
        <f t="shared" si="12861"/>
        <v/>
      </c>
      <c r="AI2143" s="28" t="str">
        <f t="shared" si="12861"/>
        <v/>
      </c>
      <c r="AJ2143" s="28" t="str">
        <f t="shared" si="12861"/>
        <v/>
      </c>
      <c r="AK2143" s="28" t="str">
        <f t="shared" si="12861"/>
        <v/>
      </c>
      <c r="AL2143" s="28" t="str">
        <f t="shared" si="12861"/>
        <v/>
      </c>
      <c r="AM2143" s="28" t="str">
        <f t="shared" si="11"/>
        <v/>
      </c>
      <c r="AN2143" s="28" t="str">
        <f t="shared" ref="AN2143:AQ2143" si="12862">IFERROR(IF(FIND(AN$1,$F2143)&gt;1,"Status - LGBT",""),"")</f>
        <v/>
      </c>
      <c r="AO2143" s="28" t="str">
        <f t="shared" si="12862"/>
        <v/>
      </c>
      <c r="AP2143" s="28" t="str">
        <f t="shared" si="12862"/>
        <v/>
      </c>
      <c r="AQ2143" s="28" t="str">
        <f t="shared" si="12862"/>
        <v/>
      </c>
      <c r="AR2143" s="28" t="str">
        <f t="shared" ref="AR2143:AV2143" si="12863">IFERROR(IF(FIND(AR$1,$F2143)&gt;1,"BME",""),"")</f>
        <v/>
      </c>
      <c r="AS2143" s="28" t="str">
        <f t="shared" si="12863"/>
        <v/>
      </c>
      <c r="AT2143" s="28" t="str">
        <f t="shared" si="12863"/>
        <v/>
      </c>
      <c r="AU2143" s="28" t="str">
        <f t="shared" si="12863"/>
        <v/>
      </c>
      <c r="AV2143" s="28" t="str">
        <f t="shared" si="12863"/>
        <v>BME</v>
      </c>
      <c r="AW2143" s="28" t="str">
        <f t="shared" ref="AW2143:BC2143" si="12864">IFERROR(IF(FIND(AW$1,$F2143)&gt;1,AW$1,""),"")</f>
        <v/>
      </c>
      <c r="AX2143" s="28" t="str">
        <f t="shared" si="12864"/>
        <v/>
      </c>
      <c r="AY2143" s="28" t="str">
        <f t="shared" si="12864"/>
        <v/>
      </c>
      <c r="AZ2143" s="28" t="str">
        <f t="shared" si="12864"/>
        <v/>
      </c>
      <c r="BA2143" s="28" t="str">
        <f t="shared" si="12864"/>
        <v/>
      </c>
      <c r="BB2143" s="28" t="str">
        <f t="shared" si="12864"/>
        <v/>
      </c>
      <c r="BC2143" s="28" t="str">
        <f t="shared" si="12864"/>
        <v/>
      </c>
      <c r="BD2143" s="28" t="str">
        <f t="shared" si="15"/>
        <v>BME;</v>
      </c>
      <c r="BG2143" s="2" t="s">
        <v>14237</v>
      </c>
      <c r="BJ2143" s="28" t="str">
        <f t="shared" si="16"/>
        <v/>
      </c>
      <c r="BK2143" s="28" t="str">
        <f t="shared" si="17"/>
        <v/>
      </c>
      <c r="BL2143" s="2" t="s">
        <v>20331</v>
      </c>
      <c r="BM2143" s="2" t="s">
        <v>98</v>
      </c>
      <c r="BU2143" s="47" t="s">
        <v>20058</v>
      </c>
      <c r="BV2143" s="18"/>
      <c r="BW2143" s="47"/>
      <c r="BX2143" s="47" t="s">
        <v>20332</v>
      </c>
      <c r="BY2143" s="42" t="str">
        <f t="shared" si="18"/>
        <v>Gender - Male;;BME;;Leeds;Roundhay;</v>
      </c>
      <c r="BZ2143" s="73"/>
    </row>
    <row r="2144" spans="1:78" ht="15">
      <c r="A2144" s="10" t="s">
        <v>51</v>
      </c>
      <c r="B2144" s="28">
        <f>VLOOKUP(A2144,Organisations!$A$2:$B$7,2,FALSE)</f>
        <v>4</v>
      </c>
      <c r="C2144" s="10" t="s">
        <v>14239</v>
      </c>
      <c r="D2144" s="10" t="s">
        <v>14239</v>
      </c>
      <c r="E2144" s="28" t="str">
        <f t="shared" si="0"/>
        <v>Supporting each other through times of crisis via peer support, community exchange, advice and support</v>
      </c>
      <c r="F2144" s="10" t="s">
        <v>14240</v>
      </c>
      <c r="G2144" s="10" t="s">
        <v>68</v>
      </c>
      <c r="H2144" s="11"/>
      <c r="K2144" s="59"/>
      <c r="L2144" s="10" t="s">
        <v>14241</v>
      </c>
      <c r="M2144" s="28" t="str">
        <f t="shared" ref="M2144:Q2144" si="12865">IFERROR(IF(FIND(M$1,$F2144)&gt;1,"Age - Children",""),"")</f>
        <v/>
      </c>
      <c r="N2144" s="28" t="str">
        <f t="shared" si="12865"/>
        <v/>
      </c>
      <c r="O2144" s="28" t="str">
        <f t="shared" si="12865"/>
        <v/>
      </c>
      <c r="P2144" s="28" t="str">
        <f t="shared" si="12865"/>
        <v/>
      </c>
      <c r="Q2144" s="28" t="str">
        <f t="shared" si="12865"/>
        <v/>
      </c>
      <c r="R2144" s="28" t="str">
        <f t="shared" ref="R2144:T2144" si="12866">IFERROR(IF(FIND(R$1,$F2144)&gt;1,"Age - Elderly",""),"")</f>
        <v/>
      </c>
      <c r="S2144" s="28" t="str">
        <f t="shared" si="12866"/>
        <v/>
      </c>
      <c r="T2144" s="28" t="str">
        <f t="shared" si="12866"/>
        <v/>
      </c>
      <c r="U2144" s="28" t="str">
        <f t="shared" si="3"/>
        <v/>
      </c>
      <c r="V2144" s="28" t="str">
        <f t="shared" si="4"/>
        <v/>
      </c>
      <c r="X2144" s="28" t="str">
        <f t="shared" si="5"/>
        <v/>
      </c>
      <c r="Y2144" s="28" t="str">
        <f t="shared" si="6"/>
        <v/>
      </c>
      <c r="Z2144" s="28" t="str">
        <f t="shared" si="7"/>
        <v/>
      </c>
      <c r="AB2144" s="28" t="str">
        <f t="shared" si="8"/>
        <v/>
      </c>
      <c r="AD2144" s="28" t="str">
        <f t="shared" si="9"/>
        <v/>
      </c>
      <c r="AG2144" s="28" t="str">
        <f t="shared" ref="AG2144:AL2144" si="12867">IFERROR(IF(FIND(AG$1,$F2144)&gt;1,AG$1,""),"")</f>
        <v/>
      </c>
      <c r="AH2144" s="28" t="str">
        <f t="shared" si="12867"/>
        <v/>
      </c>
      <c r="AI2144" s="28" t="str">
        <f t="shared" si="12867"/>
        <v/>
      </c>
      <c r="AJ2144" s="28" t="str">
        <f t="shared" si="12867"/>
        <v/>
      </c>
      <c r="AK2144" s="28" t="str">
        <f t="shared" si="12867"/>
        <v/>
      </c>
      <c r="AL2144" s="28" t="str">
        <f t="shared" si="12867"/>
        <v/>
      </c>
      <c r="AM2144" s="28" t="str">
        <f t="shared" si="11"/>
        <v/>
      </c>
      <c r="AN2144" s="28" t="str">
        <f t="shared" ref="AN2144:AQ2144" si="12868">IFERROR(IF(FIND(AN$1,$F2144)&gt;1,"Status - LGBT",""),"")</f>
        <v/>
      </c>
      <c r="AO2144" s="28" t="str">
        <f t="shared" si="12868"/>
        <v/>
      </c>
      <c r="AP2144" s="28" t="str">
        <f t="shared" si="12868"/>
        <v/>
      </c>
      <c r="AQ2144" s="28" t="str">
        <f t="shared" si="12868"/>
        <v/>
      </c>
      <c r="AR2144" s="28" t="str">
        <f t="shared" ref="AR2144:AV2144" si="12869">IFERROR(IF(FIND(AR$1,$F2144)&gt;1,"BME",""),"")</f>
        <v/>
      </c>
      <c r="AS2144" s="28" t="str">
        <f t="shared" si="12869"/>
        <v/>
      </c>
      <c r="AT2144" s="28" t="str">
        <f t="shared" si="12869"/>
        <v/>
      </c>
      <c r="AU2144" s="28" t="str">
        <f t="shared" si="12869"/>
        <v/>
      </c>
      <c r="AV2144" s="28" t="str">
        <f t="shared" si="12869"/>
        <v/>
      </c>
      <c r="AW2144" s="28" t="str">
        <f t="shared" ref="AW2144:BC2144" si="12870">IFERROR(IF(FIND(AW$1,$F2144)&gt;1,AW$1,""),"")</f>
        <v/>
      </c>
      <c r="AX2144" s="28" t="str">
        <f t="shared" si="12870"/>
        <v/>
      </c>
      <c r="AY2144" s="28" t="str">
        <f t="shared" si="12870"/>
        <v/>
      </c>
      <c r="AZ2144" s="28" t="str">
        <f t="shared" si="12870"/>
        <v/>
      </c>
      <c r="BA2144" s="28" t="str">
        <f t="shared" si="12870"/>
        <v/>
      </c>
      <c r="BB2144" s="28" t="str">
        <f t="shared" si="12870"/>
        <v/>
      </c>
      <c r="BC2144" s="28" t="str">
        <f t="shared" si="12870"/>
        <v/>
      </c>
      <c r="BD2144" s="28" t="str">
        <f t="shared" si="15"/>
        <v/>
      </c>
      <c r="BG2144" s="2" t="s">
        <v>14242</v>
      </c>
      <c r="BJ2144" s="28" t="str">
        <f t="shared" si="16"/>
        <v/>
      </c>
      <c r="BK2144" s="28" t="str">
        <f t="shared" si="17"/>
        <v/>
      </c>
      <c r="BL2144" s="2" t="s">
        <v>2983</v>
      </c>
      <c r="BM2144" s="2" t="s">
        <v>98</v>
      </c>
      <c r="BU2144" s="50" t="s">
        <v>19850</v>
      </c>
      <c r="BV2144" s="12"/>
      <c r="BW2144" s="50"/>
      <c r="BX2144" s="50" t="s">
        <v>20333</v>
      </c>
      <c r="BY2144" s="42" t="str">
        <f t="shared" si="18"/>
        <v>Leeds;Hyde Park;Woodhouse;Headingley;</v>
      </c>
      <c r="BZ2144" s="72"/>
    </row>
    <row r="2145" spans="1:78" ht="15">
      <c r="A2145" s="16" t="s">
        <v>51</v>
      </c>
      <c r="B2145" s="28">
        <f>VLOOKUP(A2145,Organisations!$A$2:$B$7,2,FALSE)</f>
        <v>4</v>
      </c>
      <c r="C2145" s="16" t="s">
        <v>14243</v>
      </c>
      <c r="D2145" s="16" t="s">
        <v>14244</v>
      </c>
      <c r="E2145" s="28" t="str">
        <f t="shared" si="0"/>
        <v>Horsforth Art Society provides a location for people to meet and participate in artistic activities such as painting, dr</v>
      </c>
      <c r="F2145" s="16" t="s">
        <v>14246</v>
      </c>
      <c r="G2145" s="16" t="s">
        <v>68</v>
      </c>
      <c r="H2145" s="17"/>
      <c r="K2145" s="59"/>
      <c r="L2145" s="16" t="s">
        <v>14247</v>
      </c>
      <c r="M2145" s="28" t="str">
        <f t="shared" ref="M2145:Q2145" si="12871">IFERROR(IF(FIND(M$1,$F2145)&gt;1,"Age - Children",""),"")</f>
        <v/>
      </c>
      <c r="N2145" s="28" t="str">
        <f t="shared" si="12871"/>
        <v/>
      </c>
      <c r="O2145" s="28" t="str">
        <f t="shared" si="12871"/>
        <v/>
      </c>
      <c r="P2145" s="28" t="str">
        <f t="shared" si="12871"/>
        <v/>
      </c>
      <c r="Q2145" s="28" t="str">
        <f t="shared" si="12871"/>
        <v/>
      </c>
      <c r="R2145" s="28" t="str">
        <f t="shared" ref="R2145:T2145" si="12872">IFERROR(IF(FIND(R$1,$F2145)&gt;1,"Age - Elderly",""),"")</f>
        <v/>
      </c>
      <c r="S2145" s="28" t="str">
        <f t="shared" si="12872"/>
        <v/>
      </c>
      <c r="T2145" s="28" t="str">
        <f t="shared" si="12872"/>
        <v/>
      </c>
      <c r="U2145" s="28" t="str">
        <f t="shared" si="3"/>
        <v/>
      </c>
      <c r="V2145" s="28" t="str">
        <f t="shared" si="4"/>
        <v/>
      </c>
      <c r="X2145" s="28" t="str">
        <f t="shared" si="5"/>
        <v/>
      </c>
      <c r="Y2145" s="28" t="str">
        <f t="shared" si="6"/>
        <v/>
      </c>
      <c r="Z2145" s="28" t="str">
        <f t="shared" si="7"/>
        <v/>
      </c>
      <c r="AB2145" s="28" t="str">
        <f t="shared" si="8"/>
        <v/>
      </c>
      <c r="AD2145" s="28" t="str">
        <f t="shared" si="9"/>
        <v/>
      </c>
      <c r="AG2145" s="28" t="str">
        <f t="shared" ref="AG2145:AL2145" si="12873">IFERROR(IF(FIND(AG$1,$F2145)&gt;1,AG$1,""),"")</f>
        <v/>
      </c>
      <c r="AH2145" s="28" t="str">
        <f t="shared" si="12873"/>
        <v/>
      </c>
      <c r="AI2145" s="28" t="str">
        <f t="shared" si="12873"/>
        <v/>
      </c>
      <c r="AJ2145" s="28" t="str">
        <f t="shared" si="12873"/>
        <v/>
      </c>
      <c r="AK2145" s="28" t="str">
        <f t="shared" si="12873"/>
        <v/>
      </c>
      <c r="AL2145" s="28" t="str">
        <f t="shared" si="12873"/>
        <v/>
      </c>
      <c r="AM2145" s="28" t="str">
        <f t="shared" si="11"/>
        <v/>
      </c>
      <c r="AN2145" s="28" t="str">
        <f t="shared" ref="AN2145:AQ2145" si="12874">IFERROR(IF(FIND(AN$1,$F2145)&gt;1,"Status - LGBT",""),"")</f>
        <v/>
      </c>
      <c r="AO2145" s="28" t="str">
        <f t="shared" si="12874"/>
        <v/>
      </c>
      <c r="AP2145" s="28" t="str">
        <f t="shared" si="12874"/>
        <v/>
      </c>
      <c r="AQ2145" s="28" t="str">
        <f t="shared" si="12874"/>
        <v/>
      </c>
      <c r="AR2145" s="28" t="str">
        <f t="shared" ref="AR2145:AV2145" si="12875">IFERROR(IF(FIND(AR$1,$F2145)&gt;1,"BME",""),"")</f>
        <v/>
      </c>
      <c r="AS2145" s="28" t="str">
        <f t="shared" si="12875"/>
        <v/>
      </c>
      <c r="AT2145" s="28" t="str">
        <f t="shared" si="12875"/>
        <v/>
      </c>
      <c r="AU2145" s="28" t="str">
        <f t="shared" si="12875"/>
        <v/>
      </c>
      <c r="AV2145" s="28" t="str">
        <f t="shared" si="12875"/>
        <v/>
      </c>
      <c r="AW2145" s="28" t="str">
        <f t="shared" ref="AW2145:BC2145" si="12876">IFERROR(IF(FIND(AW$1,$F2145)&gt;1,AW$1,""),"")</f>
        <v/>
      </c>
      <c r="AX2145" s="28" t="str">
        <f t="shared" si="12876"/>
        <v/>
      </c>
      <c r="AY2145" s="28" t="str">
        <f t="shared" si="12876"/>
        <v/>
      </c>
      <c r="AZ2145" s="28" t="str">
        <f t="shared" si="12876"/>
        <v/>
      </c>
      <c r="BA2145" s="28" t="str">
        <f t="shared" si="12876"/>
        <v/>
      </c>
      <c r="BB2145" s="28" t="str">
        <f t="shared" si="12876"/>
        <v/>
      </c>
      <c r="BC2145" s="28" t="str">
        <f t="shared" si="12876"/>
        <v/>
      </c>
      <c r="BD2145" s="28" t="str">
        <f t="shared" si="15"/>
        <v/>
      </c>
      <c r="BG2145" s="2" t="s">
        <v>14248</v>
      </c>
      <c r="BJ2145" s="28" t="str">
        <f t="shared" si="16"/>
        <v/>
      </c>
      <c r="BK2145" s="28" t="str">
        <f t="shared" si="17"/>
        <v/>
      </c>
      <c r="BL2145" s="2" t="s">
        <v>20334</v>
      </c>
      <c r="BM2145" s="2" t="s">
        <v>98</v>
      </c>
      <c r="BU2145" s="18"/>
      <c r="BV2145" s="18"/>
      <c r="BW2145" s="47"/>
      <c r="BX2145" s="47" t="s">
        <v>19858</v>
      </c>
      <c r="BY2145" s="42" t="str">
        <f t="shared" si="18"/>
        <v/>
      </c>
      <c r="BZ2145" s="73"/>
    </row>
    <row r="2146" spans="1:78" ht="15">
      <c r="A2146" s="10" t="s">
        <v>51</v>
      </c>
      <c r="B2146" s="28">
        <f>VLOOKUP(A2146,Organisations!$A$2:$B$7,2,FALSE)</f>
        <v>4</v>
      </c>
      <c r="C2146" s="23" t="s">
        <v>1613</v>
      </c>
      <c r="D2146" s="23" t="s">
        <v>1614</v>
      </c>
      <c r="E2146" s="28" t="str">
        <f t="shared" si="0"/>
        <v>Prevention of social isolation among older people in Horsforth by the provision of appropriate activities and services.</v>
      </c>
      <c r="F2146" s="10" t="s">
        <v>14250</v>
      </c>
      <c r="G2146" s="10" t="s">
        <v>68</v>
      </c>
      <c r="H2146" s="11"/>
      <c r="K2146" s="30" t="s">
        <v>14251</v>
      </c>
      <c r="L2146" s="10" t="s">
        <v>5607</v>
      </c>
      <c r="M2146" s="28" t="str">
        <f t="shared" ref="M2146:Q2146" si="12877">IFERROR(IF(FIND(M$1,$F2146)&gt;1,"Age - Children",""),"")</f>
        <v/>
      </c>
      <c r="N2146" s="28" t="str">
        <f t="shared" si="12877"/>
        <v/>
      </c>
      <c r="O2146" s="28" t="str">
        <f t="shared" si="12877"/>
        <v/>
      </c>
      <c r="P2146" s="28" t="str">
        <f t="shared" si="12877"/>
        <v/>
      </c>
      <c r="Q2146" s="28" t="str">
        <f t="shared" si="12877"/>
        <v/>
      </c>
      <c r="R2146" s="28" t="str">
        <f t="shared" ref="R2146:T2146" si="12878">IFERROR(IF(FIND(R$1,$F2146)&gt;1,"Age - Elderly",""),"")</f>
        <v/>
      </c>
      <c r="S2146" s="28" t="str">
        <f t="shared" si="12878"/>
        <v/>
      </c>
      <c r="T2146" s="28" t="str">
        <f t="shared" si="12878"/>
        <v>Age - Elderly</v>
      </c>
      <c r="U2146" s="28" t="str">
        <f t="shared" si="3"/>
        <v/>
      </c>
      <c r="V2146" s="28" t="str">
        <f t="shared" si="4"/>
        <v/>
      </c>
      <c r="X2146" s="28" t="str">
        <f t="shared" si="5"/>
        <v/>
      </c>
      <c r="Y2146" s="28" t="str">
        <f t="shared" si="6"/>
        <v/>
      </c>
      <c r="Z2146" s="28" t="str">
        <f t="shared" si="7"/>
        <v/>
      </c>
      <c r="AB2146" s="28" t="str">
        <f t="shared" si="8"/>
        <v/>
      </c>
      <c r="AD2146" s="28" t="str">
        <f t="shared" si="9"/>
        <v/>
      </c>
      <c r="AG2146" s="28" t="str">
        <f t="shared" ref="AG2146:AL2146" si="12879">IFERROR(IF(FIND(AG$1,$F2146)&gt;1,AG$1,""),"")</f>
        <v/>
      </c>
      <c r="AH2146" s="28" t="str">
        <f t="shared" si="12879"/>
        <v/>
      </c>
      <c r="AI2146" s="28" t="str">
        <f t="shared" si="12879"/>
        <v/>
      </c>
      <c r="AJ2146" s="28" t="str">
        <f t="shared" si="12879"/>
        <v/>
      </c>
      <c r="AK2146" s="28" t="str">
        <f t="shared" si="12879"/>
        <v/>
      </c>
      <c r="AL2146" s="28" t="str">
        <f t="shared" si="12879"/>
        <v/>
      </c>
      <c r="AM2146" s="28" t="str">
        <f t="shared" si="11"/>
        <v/>
      </c>
      <c r="AN2146" s="28" t="str">
        <f t="shared" ref="AN2146:AQ2146" si="12880">IFERROR(IF(FIND(AN$1,$F2146)&gt;1,"Status - LGBT",""),"")</f>
        <v/>
      </c>
      <c r="AO2146" s="28" t="str">
        <f t="shared" si="12880"/>
        <v/>
      </c>
      <c r="AP2146" s="28" t="str">
        <f t="shared" si="12880"/>
        <v/>
      </c>
      <c r="AQ2146" s="28" t="str">
        <f t="shared" si="12880"/>
        <v/>
      </c>
      <c r="AR2146" s="28" t="str">
        <f t="shared" ref="AR2146:AV2146" si="12881">IFERROR(IF(FIND(AR$1,$F2146)&gt;1,"BME",""),"")</f>
        <v/>
      </c>
      <c r="AS2146" s="28" t="str">
        <f t="shared" si="12881"/>
        <v/>
      </c>
      <c r="AT2146" s="28" t="str">
        <f t="shared" si="12881"/>
        <v/>
      </c>
      <c r="AU2146" s="28" t="str">
        <f t="shared" si="12881"/>
        <v/>
      </c>
      <c r="AV2146" s="28" t="str">
        <f t="shared" si="12881"/>
        <v/>
      </c>
      <c r="AW2146" s="28" t="str">
        <f t="shared" ref="AW2146:BC2146" si="12882">IFERROR(IF(FIND(AW$1,$F2146)&gt;1,AW$1,""),"")</f>
        <v/>
      </c>
      <c r="AX2146" s="28" t="str">
        <f t="shared" si="12882"/>
        <v/>
      </c>
      <c r="AY2146" s="28" t="str">
        <f t="shared" si="12882"/>
        <v/>
      </c>
      <c r="AZ2146" s="28" t="str">
        <f t="shared" si="12882"/>
        <v/>
      </c>
      <c r="BA2146" s="28" t="str">
        <f t="shared" si="12882"/>
        <v/>
      </c>
      <c r="BB2146" s="28" t="str">
        <f t="shared" si="12882"/>
        <v/>
      </c>
      <c r="BC2146" s="28" t="str">
        <f t="shared" si="12882"/>
        <v/>
      </c>
      <c r="BD2146" s="28" t="str">
        <f t="shared" si="15"/>
        <v/>
      </c>
      <c r="BG2146" s="2" t="s">
        <v>12859</v>
      </c>
      <c r="BJ2146" s="28" t="str">
        <f t="shared" si="16"/>
        <v/>
      </c>
      <c r="BK2146" s="28" t="str">
        <f t="shared" si="17"/>
        <v/>
      </c>
      <c r="BL2146" s="2" t="s">
        <v>5040</v>
      </c>
      <c r="BM2146" s="2" t="s">
        <v>98</v>
      </c>
      <c r="BU2146" s="50" t="s">
        <v>638</v>
      </c>
      <c r="BV2146" s="12"/>
      <c r="BW2146" s="50"/>
      <c r="BX2146" s="50" t="s">
        <v>20335</v>
      </c>
      <c r="BY2146" s="42" t="str">
        <f t="shared" si="18"/>
        <v>Horsforth;</v>
      </c>
      <c r="BZ2146" s="72"/>
    </row>
    <row r="2147" spans="1:78" ht="15">
      <c r="A2147" s="16" t="s">
        <v>51</v>
      </c>
      <c r="B2147" s="28">
        <f>VLOOKUP(A2147,Organisations!$A$2:$B$7,2,FALSE)</f>
        <v>4</v>
      </c>
      <c r="C2147" s="16" t="s">
        <v>14252</v>
      </c>
      <c r="D2147" s="16" t="s">
        <v>14253</v>
      </c>
      <c r="E2147" s="28" t="str">
        <f t="shared" si="0"/>
        <v>Horsforth Photographic Club is a social camera club which hosts in-house competitions and slide shows, plus visiting lec</v>
      </c>
      <c r="F2147" s="16" t="s">
        <v>14255</v>
      </c>
      <c r="G2147" s="16" t="s">
        <v>68</v>
      </c>
      <c r="H2147" s="17"/>
      <c r="K2147" s="26" t="s">
        <v>14256</v>
      </c>
      <c r="L2147" s="16" t="s">
        <v>14257</v>
      </c>
      <c r="M2147" s="28" t="str">
        <f t="shared" ref="M2147:Q2147" si="12883">IFERROR(IF(FIND(M$1,$F2147)&gt;1,"Age - Children",""),"")</f>
        <v/>
      </c>
      <c r="N2147" s="28" t="str">
        <f t="shared" si="12883"/>
        <v/>
      </c>
      <c r="O2147" s="28" t="str">
        <f t="shared" si="12883"/>
        <v/>
      </c>
      <c r="P2147" s="28" t="str">
        <f t="shared" si="12883"/>
        <v/>
      </c>
      <c r="Q2147" s="28" t="str">
        <f t="shared" si="12883"/>
        <v/>
      </c>
      <c r="R2147" s="28" t="str">
        <f t="shared" ref="R2147:T2147" si="12884">IFERROR(IF(FIND(R$1,$F2147)&gt;1,"Age - Elderly",""),"")</f>
        <v/>
      </c>
      <c r="S2147" s="28" t="str">
        <f t="shared" si="12884"/>
        <v/>
      </c>
      <c r="T2147" s="28" t="str">
        <f t="shared" si="12884"/>
        <v/>
      </c>
      <c r="U2147" s="28" t="str">
        <f t="shared" si="3"/>
        <v/>
      </c>
      <c r="V2147" s="28" t="str">
        <f t="shared" si="4"/>
        <v/>
      </c>
      <c r="X2147" s="28" t="str">
        <f t="shared" si="5"/>
        <v/>
      </c>
      <c r="Y2147" s="28" t="str">
        <f t="shared" si="6"/>
        <v/>
      </c>
      <c r="Z2147" s="28" t="str">
        <f t="shared" si="7"/>
        <v/>
      </c>
      <c r="AB2147" s="28" t="str">
        <f t="shared" si="8"/>
        <v/>
      </c>
      <c r="AD2147" s="28" t="str">
        <f t="shared" si="9"/>
        <v/>
      </c>
      <c r="AG2147" s="28" t="str">
        <f t="shared" ref="AG2147:AL2147" si="12885">IFERROR(IF(FIND(AG$1,$F2147)&gt;1,AG$1,""),"")</f>
        <v/>
      </c>
      <c r="AH2147" s="28" t="str">
        <f t="shared" si="12885"/>
        <v/>
      </c>
      <c r="AI2147" s="28" t="str">
        <f t="shared" si="12885"/>
        <v/>
      </c>
      <c r="AJ2147" s="28" t="str">
        <f t="shared" si="12885"/>
        <v/>
      </c>
      <c r="AK2147" s="28" t="str">
        <f t="shared" si="12885"/>
        <v/>
      </c>
      <c r="AL2147" s="28" t="str">
        <f t="shared" si="12885"/>
        <v/>
      </c>
      <c r="AM2147" s="28" t="str">
        <f t="shared" si="11"/>
        <v/>
      </c>
      <c r="AN2147" s="28" t="str">
        <f t="shared" ref="AN2147:AQ2147" si="12886">IFERROR(IF(FIND(AN$1,$F2147)&gt;1,"Status - LGBT",""),"")</f>
        <v/>
      </c>
      <c r="AO2147" s="28" t="str">
        <f t="shared" si="12886"/>
        <v/>
      </c>
      <c r="AP2147" s="28" t="str">
        <f t="shared" si="12886"/>
        <v/>
      </c>
      <c r="AQ2147" s="28" t="str">
        <f t="shared" si="12886"/>
        <v/>
      </c>
      <c r="AR2147" s="28" t="str">
        <f t="shared" ref="AR2147:AV2147" si="12887">IFERROR(IF(FIND(AR$1,$F2147)&gt;1,"BME",""),"")</f>
        <v/>
      </c>
      <c r="AS2147" s="28" t="str">
        <f t="shared" si="12887"/>
        <v/>
      </c>
      <c r="AT2147" s="28" t="str">
        <f t="shared" si="12887"/>
        <v/>
      </c>
      <c r="AU2147" s="28" t="str">
        <f t="shared" si="12887"/>
        <v/>
      </c>
      <c r="AV2147" s="28" t="str">
        <f t="shared" si="12887"/>
        <v/>
      </c>
      <c r="AW2147" s="28" t="str">
        <f t="shared" ref="AW2147:BC2147" si="12888">IFERROR(IF(FIND(AW$1,$F2147)&gt;1,AW$1,""),"")</f>
        <v/>
      </c>
      <c r="AX2147" s="28" t="str">
        <f t="shared" si="12888"/>
        <v/>
      </c>
      <c r="AY2147" s="28" t="str">
        <f t="shared" si="12888"/>
        <v/>
      </c>
      <c r="AZ2147" s="28" t="str">
        <f t="shared" si="12888"/>
        <v/>
      </c>
      <c r="BA2147" s="28" t="str">
        <f t="shared" si="12888"/>
        <v/>
      </c>
      <c r="BB2147" s="28" t="str">
        <f t="shared" si="12888"/>
        <v/>
      </c>
      <c r="BC2147" s="28" t="str">
        <f t="shared" si="12888"/>
        <v/>
      </c>
      <c r="BD2147" s="28" t="str">
        <f t="shared" si="15"/>
        <v/>
      </c>
      <c r="BG2147" s="2" t="s">
        <v>14258</v>
      </c>
      <c r="BJ2147" s="28" t="str">
        <f t="shared" si="16"/>
        <v/>
      </c>
      <c r="BK2147" s="28" t="str">
        <f t="shared" si="17"/>
        <v/>
      </c>
      <c r="BL2147" s="2" t="s">
        <v>7004</v>
      </c>
      <c r="BM2147" s="2" t="s">
        <v>98</v>
      </c>
      <c r="BU2147" s="47" t="s">
        <v>19917</v>
      </c>
      <c r="BV2147" s="18"/>
      <c r="BW2147" s="47"/>
      <c r="BX2147" s="47" t="s">
        <v>19858</v>
      </c>
      <c r="BY2147" s="42" t="str">
        <f t="shared" si="18"/>
        <v>Leeds;Horsforth;</v>
      </c>
      <c r="BZ2147" s="73"/>
    </row>
    <row r="2148" spans="1:78" ht="15">
      <c r="A2148" s="10" t="s">
        <v>51</v>
      </c>
      <c r="B2148" s="28">
        <f>VLOOKUP(A2148,Organisations!$A$2:$B$7,2,FALSE)</f>
        <v>4</v>
      </c>
      <c r="C2148" s="10" t="s">
        <v>14259</v>
      </c>
      <c r="D2148" s="10" t="s">
        <v>14260</v>
      </c>
      <c r="E2148" s="28" t="str">
        <f t="shared" si="0"/>
        <v>Horsforth Village Historical Society operates the local museum which currently has five exhibition rooms, one on the gro</v>
      </c>
      <c r="F2148" s="10" t="s">
        <v>14262</v>
      </c>
      <c r="G2148" s="10" t="s">
        <v>68</v>
      </c>
      <c r="H2148" s="53"/>
      <c r="K2148" s="30" t="s">
        <v>7631</v>
      </c>
      <c r="L2148" s="10" t="s">
        <v>14263</v>
      </c>
      <c r="M2148" s="28" t="str">
        <f t="shared" ref="M2148:Q2148" si="12889">IFERROR(IF(FIND(M$1,$F2148)&gt;1,"Age - Children",""),"")</f>
        <v/>
      </c>
      <c r="N2148" s="28" t="str">
        <f t="shared" si="12889"/>
        <v/>
      </c>
      <c r="O2148" s="28" t="str">
        <f t="shared" si="12889"/>
        <v/>
      </c>
      <c r="P2148" s="28" t="str">
        <f t="shared" si="12889"/>
        <v/>
      </c>
      <c r="Q2148" s="28" t="str">
        <f t="shared" si="12889"/>
        <v/>
      </c>
      <c r="R2148" s="28" t="str">
        <f t="shared" ref="R2148:T2148" si="12890">IFERROR(IF(FIND(R$1,$F2148)&gt;1,"Age - Elderly",""),"")</f>
        <v/>
      </c>
      <c r="S2148" s="28" t="str">
        <f t="shared" si="12890"/>
        <v/>
      </c>
      <c r="T2148" s="28" t="str">
        <f t="shared" si="12890"/>
        <v/>
      </c>
      <c r="U2148" s="28" t="str">
        <f t="shared" si="3"/>
        <v/>
      </c>
      <c r="V2148" s="28" t="str">
        <f t="shared" si="4"/>
        <v/>
      </c>
      <c r="X2148" s="28" t="str">
        <f t="shared" si="5"/>
        <v/>
      </c>
      <c r="Y2148" s="28" t="str">
        <f t="shared" si="6"/>
        <v/>
      </c>
      <c r="Z2148" s="28" t="str">
        <f t="shared" si="7"/>
        <v>Gender - Male</v>
      </c>
      <c r="AB2148" s="28" t="str">
        <f t="shared" si="8"/>
        <v/>
      </c>
      <c r="AD2148" s="28" t="str">
        <f t="shared" si="9"/>
        <v>Gender - Male;</v>
      </c>
      <c r="AG2148" s="28" t="str">
        <f t="shared" ref="AG2148:AL2148" si="12891">IFERROR(IF(FIND(AG$1,$F2148)&gt;1,AG$1,""),"")</f>
        <v/>
      </c>
      <c r="AH2148" s="28" t="str">
        <f t="shared" si="12891"/>
        <v/>
      </c>
      <c r="AI2148" s="28" t="str">
        <f t="shared" si="12891"/>
        <v/>
      </c>
      <c r="AJ2148" s="28" t="str">
        <f t="shared" si="12891"/>
        <v/>
      </c>
      <c r="AK2148" s="28" t="str">
        <f t="shared" si="12891"/>
        <v/>
      </c>
      <c r="AL2148" s="28" t="str">
        <f t="shared" si="12891"/>
        <v/>
      </c>
      <c r="AM2148" s="28" t="str">
        <f t="shared" si="11"/>
        <v/>
      </c>
      <c r="AN2148" s="28" t="str">
        <f t="shared" ref="AN2148:AQ2148" si="12892">IFERROR(IF(FIND(AN$1,$F2148)&gt;1,"Status - LGBT",""),"")</f>
        <v/>
      </c>
      <c r="AO2148" s="28" t="str">
        <f t="shared" si="12892"/>
        <v/>
      </c>
      <c r="AP2148" s="28" t="str">
        <f t="shared" si="12892"/>
        <v/>
      </c>
      <c r="AQ2148" s="28" t="str">
        <f t="shared" si="12892"/>
        <v/>
      </c>
      <c r="AR2148" s="28" t="str">
        <f t="shared" ref="AR2148:AV2148" si="12893">IFERROR(IF(FIND(AR$1,$F2148)&gt;1,"BME",""),"")</f>
        <v/>
      </c>
      <c r="AS2148" s="28" t="str">
        <f t="shared" si="12893"/>
        <v/>
      </c>
      <c r="AT2148" s="28" t="str">
        <f t="shared" si="12893"/>
        <v/>
      </c>
      <c r="AU2148" s="28" t="str">
        <f t="shared" si="12893"/>
        <v/>
      </c>
      <c r="AV2148" s="28" t="str">
        <f t="shared" si="12893"/>
        <v/>
      </c>
      <c r="AW2148" s="28" t="str">
        <f t="shared" ref="AW2148:BC2148" si="12894">IFERROR(IF(FIND(AW$1,$F2148)&gt;1,AW$1,""),"")</f>
        <v/>
      </c>
      <c r="AX2148" s="28" t="str">
        <f t="shared" si="12894"/>
        <v/>
      </c>
      <c r="AY2148" s="28" t="str">
        <f t="shared" si="12894"/>
        <v/>
      </c>
      <c r="AZ2148" s="28" t="str">
        <f t="shared" si="12894"/>
        <v/>
      </c>
      <c r="BA2148" s="28" t="str">
        <f t="shared" si="12894"/>
        <v/>
      </c>
      <c r="BB2148" s="28" t="str">
        <f t="shared" si="12894"/>
        <v/>
      </c>
      <c r="BC2148" s="28" t="str">
        <f t="shared" si="12894"/>
        <v/>
      </c>
      <c r="BD2148" s="28" t="str">
        <f t="shared" si="15"/>
        <v/>
      </c>
      <c r="BG2148" s="2" t="s">
        <v>14258</v>
      </c>
      <c r="BJ2148" s="28" t="str">
        <f t="shared" si="16"/>
        <v/>
      </c>
      <c r="BK2148" s="28" t="str">
        <f t="shared" si="17"/>
        <v/>
      </c>
      <c r="BL2148" s="2" t="s">
        <v>7004</v>
      </c>
      <c r="BM2148" s="2" t="s">
        <v>98</v>
      </c>
      <c r="BO2148" s="2" t="s">
        <v>2863</v>
      </c>
      <c r="BU2148" s="12"/>
      <c r="BV2148" s="12"/>
      <c r="BW2148" s="50"/>
      <c r="BX2148" s="50" t="s">
        <v>19839</v>
      </c>
      <c r="BY2148" s="42" t="str">
        <f t="shared" si="18"/>
        <v>Gender - Male;;</v>
      </c>
      <c r="BZ2148" s="72"/>
    </row>
    <row r="2149" spans="1:78" ht="15">
      <c r="A2149" s="16" t="s">
        <v>51</v>
      </c>
      <c r="B2149" s="28">
        <f>VLOOKUP(A2149,Organisations!$A$2:$B$7,2,FALSE)</f>
        <v>4</v>
      </c>
      <c r="C2149" s="23" t="s">
        <v>7627</v>
      </c>
      <c r="D2149" s="23" t="s">
        <v>7628</v>
      </c>
      <c r="E2149" s="28" t="str">
        <f t="shared" si="0"/>
        <v>The Museum aims to reflect local heritage in its interesting exhibits which are drawn from all aspects of life in and ar</v>
      </c>
      <c r="F2149" s="16" t="s">
        <v>14266</v>
      </c>
      <c r="G2149" s="16" t="s">
        <v>68</v>
      </c>
      <c r="H2149" s="17"/>
      <c r="K2149" s="26" t="s">
        <v>7631</v>
      </c>
      <c r="L2149" s="16" t="s">
        <v>14263</v>
      </c>
      <c r="M2149" s="28" t="str">
        <f t="shared" ref="M2149:Q2149" si="12895">IFERROR(IF(FIND(M$1,$F2149)&gt;1,"Age - Children",""),"")</f>
        <v/>
      </c>
      <c r="N2149" s="28" t="str">
        <f t="shared" si="12895"/>
        <v/>
      </c>
      <c r="O2149" s="28" t="str">
        <f t="shared" si="12895"/>
        <v/>
      </c>
      <c r="P2149" s="28" t="str">
        <f t="shared" si="12895"/>
        <v/>
      </c>
      <c r="Q2149" s="28" t="str">
        <f t="shared" si="12895"/>
        <v/>
      </c>
      <c r="R2149" s="28" t="str">
        <f t="shared" ref="R2149:T2149" si="12896">IFERROR(IF(FIND(R$1,$F2149)&gt;1,"Age - Elderly",""),"")</f>
        <v/>
      </c>
      <c r="S2149" s="28" t="str">
        <f t="shared" si="12896"/>
        <v/>
      </c>
      <c r="T2149" s="28" t="str">
        <f t="shared" si="12896"/>
        <v/>
      </c>
      <c r="U2149" s="28" t="str">
        <f t="shared" si="3"/>
        <v/>
      </c>
      <c r="V2149" s="28" t="str">
        <f t="shared" si="4"/>
        <v/>
      </c>
      <c r="X2149" s="28" t="str">
        <f t="shared" si="5"/>
        <v/>
      </c>
      <c r="Y2149" s="28" t="str">
        <f t="shared" si="6"/>
        <v/>
      </c>
      <c r="Z2149" s="28" t="str">
        <f t="shared" si="7"/>
        <v/>
      </c>
      <c r="AB2149" s="28" t="str">
        <f t="shared" si="8"/>
        <v>Gender - Male</v>
      </c>
      <c r="AD2149" s="28" t="str">
        <f t="shared" si="9"/>
        <v>Gender - Male;</v>
      </c>
      <c r="AG2149" s="28" t="str">
        <f t="shared" ref="AG2149:AL2149" si="12897">IFERROR(IF(FIND(AG$1,$F2149)&gt;1,AG$1,""),"")</f>
        <v/>
      </c>
      <c r="AH2149" s="28" t="str">
        <f t="shared" si="12897"/>
        <v/>
      </c>
      <c r="AI2149" s="28" t="str">
        <f t="shared" si="12897"/>
        <v/>
      </c>
      <c r="AJ2149" s="28" t="str">
        <f t="shared" si="12897"/>
        <v/>
      </c>
      <c r="AK2149" s="28" t="str">
        <f t="shared" si="12897"/>
        <v/>
      </c>
      <c r="AL2149" s="28" t="str">
        <f t="shared" si="12897"/>
        <v/>
      </c>
      <c r="AM2149" s="28" t="str">
        <f t="shared" si="11"/>
        <v/>
      </c>
      <c r="AN2149" s="28" t="str">
        <f t="shared" ref="AN2149:AQ2149" si="12898">IFERROR(IF(FIND(AN$1,$F2149)&gt;1,"Status - LGBT",""),"")</f>
        <v/>
      </c>
      <c r="AO2149" s="28" t="str">
        <f t="shared" si="12898"/>
        <v/>
      </c>
      <c r="AP2149" s="28" t="str">
        <f t="shared" si="12898"/>
        <v/>
      </c>
      <c r="AQ2149" s="28" t="str">
        <f t="shared" si="12898"/>
        <v/>
      </c>
      <c r="AR2149" s="28" t="str">
        <f t="shared" ref="AR2149:AV2149" si="12899">IFERROR(IF(FIND(AR$1,$F2149)&gt;1,"BME",""),"")</f>
        <v/>
      </c>
      <c r="AS2149" s="28" t="str">
        <f t="shared" si="12899"/>
        <v/>
      </c>
      <c r="AT2149" s="28" t="str">
        <f t="shared" si="12899"/>
        <v/>
      </c>
      <c r="AU2149" s="28" t="str">
        <f t="shared" si="12899"/>
        <v/>
      </c>
      <c r="AV2149" s="28" t="str">
        <f t="shared" si="12899"/>
        <v/>
      </c>
      <c r="AW2149" s="28" t="str">
        <f t="shared" ref="AW2149:BC2149" si="12900">IFERROR(IF(FIND(AW$1,$F2149)&gt;1,AW$1,""),"")</f>
        <v/>
      </c>
      <c r="AX2149" s="28" t="str">
        <f t="shared" si="12900"/>
        <v/>
      </c>
      <c r="AY2149" s="28" t="str">
        <f t="shared" si="12900"/>
        <v/>
      </c>
      <c r="AZ2149" s="28" t="str">
        <f t="shared" si="12900"/>
        <v/>
      </c>
      <c r="BA2149" s="28" t="str">
        <f t="shared" si="12900"/>
        <v/>
      </c>
      <c r="BB2149" s="28" t="str">
        <f t="shared" si="12900"/>
        <v/>
      </c>
      <c r="BC2149" s="28" t="str">
        <f t="shared" si="12900"/>
        <v/>
      </c>
      <c r="BD2149" s="28" t="str">
        <f t="shared" si="15"/>
        <v/>
      </c>
      <c r="BG2149" s="2" t="s">
        <v>14267</v>
      </c>
      <c r="BJ2149" s="28" t="str">
        <f t="shared" si="16"/>
        <v/>
      </c>
      <c r="BK2149" s="28" t="str">
        <f t="shared" si="17"/>
        <v/>
      </c>
      <c r="BL2149" s="2" t="s">
        <v>7004</v>
      </c>
      <c r="BM2149" s="2" t="s">
        <v>98</v>
      </c>
      <c r="BU2149" s="47" t="s">
        <v>638</v>
      </c>
      <c r="BV2149" s="18"/>
      <c r="BW2149" s="47"/>
      <c r="BX2149" s="47" t="s">
        <v>19839</v>
      </c>
      <c r="BY2149" s="42" t="str">
        <f t="shared" si="18"/>
        <v>Gender - Male;;Horsforth;</v>
      </c>
      <c r="BZ2149" s="73"/>
    </row>
    <row r="2150" spans="1:78" ht="15">
      <c r="A2150" s="10" t="s">
        <v>51</v>
      </c>
      <c r="B2150" s="28">
        <f>VLOOKUP(A2150,Organisations!$A$2:$B$7,2,FALSE)</f>
        <v>4</v>
      </c>
      <c r="C2150" s="52" t="s">
        <v>14268</v>
      </c>
      <c r="D2150" s="52" t="s">
        <v>14268</v>
      </c>
      <c r="E2150" s="28" t="str">
        <f t="shared" si="0"/>
        <v/>
      </c>
      <c r="F2150" s="10"/>
      <c r="G2150" s="10" t="s">
        <v>68</v>
      </c>
      <c r="H2150" s="11"/>
      <c r="K2150" s="34"/>
      <c r="L2150" s="12"/>
      <c r="M2150" s="28" t="str">
        <f t="shared" ref="M2150:Q2150" si="12901">IFERROR(IF(FIND(M$1,$F2150)&gt;1,"Age - Children",""),"")</f>
        <v/>
      </c>
      <c r="N2150" s="28" t="str">
        <f t="shared" si="12901"/>
        <v/>
      </c>
      <c r="O2150" s="28" t="str">
        <f t="shared" si="12901"/>
        <v/>
      </c>
      <c r="P2150" s="28" t="str">
        <f t="shared" si="12901"/>
        <v/>
      </c>
      <c r="Q2150" s="28" t="str">
        <f t="shared" si="12901"/>
        <v/>
      </c>
      <c r="R2150" s="28" t="str">
        <f t="shared" ref="R2150:T2150" si="12902">IFERROR(IF(FIND(R$1,$F2150)&gt;1,"Age - Elderly",""),"")</f>
        <v/>
      </c>
      <c r="S2150" s="28" t="str">
        <f t="shared" si="12902"/>
        <v/>
      </c>
      <c r="T2150" s="28" t="str">
        <f t="shared" si="12902"/>
        <v/>
      </c>
      <c r="U2150" s="28" t="str">
        <f t="shared" si="3"/>
        <v/>
      </c>
      <c r="V2150" s="28" t="str">
        <f t="shared" si="4"/>
        <v/>
      </c>
      <c r="X2150" s="28" t="str">
        <f t="shared" si="5"/>
        <v/>
      </c>
      <c r="Y2150" s="28" t="str">
        <f t="shared" si="6"/>
        <v/>
      </c>
      <c r="Z2150" s="28" t="str">
        <f t="shared" si="7"/>
        <v/>
      </c>
      <c r="AB2150" s="28" t="str">
        <f t="shared" si="8"/>
        <v/>
      </c>
      <c r="AD2150" s="28" t="str">
        <f t="shared" si="9"/>
        <v/>
      </c>
      <c r="AG2150" s="28" t="str">
        <f t="shared" ref="AG2150:AL2150" si="12903">IFERROR(IF(FIND(AG$1,$F2150)&gt;1,AG$1,""),"")</f>
        <v/>
      </c>
      <c r="AH2150" s="28" t="str">
        <f t="shared" si="12903"/>
        <v/>
      </c>
      <c r="AI2150" s="28" t="str">
        <f t="shared" si="12903"/>
        <v/>
      </c>
      <c r="AJ2150" s="28" t="str">
        <f t="shared" si="12903"/>
        <v/>
      </c>
      <c r="AK2150" s="28" t="str">
        <f t="shared" si="12903"/>
        <v/>
      </c>
      <c r="AL2150" s="28" t="str">
        <f t="shared" si="12903"/>
        <v/>
      </c>
      <c r="AM2150" s="28" t="str">
        <f t="shared" si="11"/>
        <v/>
      </c>
      <c r="AN2150" s="28" t="str">
        <f t="shared" ref="AN2150:AQ2150" si="12904">IFERROR(IF(FIND(AN$1,$F2150)&gt;1,"Status - LGBT",""),"")</f>
        <v/>
      </c>
      <c r="AO2150" s="28" t="str">
        <f t="shared" si="12904"/>
        <v/>
      </c>
      <c r="AP2150" s="28" t="str">
        <f t="shared" si="12904"/>
        <v/>
      </c>
      <c r="AQ2150" s="28" t="str">
        <f t="shared" si="12904"/>
        <v/>
      </c>
      <c r="AR2150" s="28" t="str">
        <f t="shared" ref="AR2150:AV2150" si="12905">IFERROR(IF(FIND(AR$1,$F2150)&gt;1,"BME",""),"")</f>
        <v/>
      </c>
      <c r="AS2150" s="28" t="str">
        <f t="shared" si="12905"/>
        <v/>
      </c>
      <c r="AT2150" s="28" t="str">
        <f t="shared" si="12905"/>
        <v/>
      </c>
      <c r="AU2150" s="28" t="str">
        <f t="shared" si="12905"/>
        <v/>
      </c>
      <c r="AV2150" s="28" t="str">
        <f t="shared" si="12905"/>
        <v/>
      </c>
      <c r="AW2150" s="28" t="str">
        <f t="shared" ref="AW2150:BC2150" si="12906">IFERROR(IF(FIND(AW$1,$F2150)&gt;1,AW$1,""),"")</f>
        <v/>
      </c>
      <c r="AX2150" s="28" t="str">
        <f t="shared" si="12906"/>
        <v/>
      </c>
      <c r="AY2150" s="28" t="str">
        <f t="shared" si="12906"/>
        <v/>
      </c>
      <c r="AZ2150" s="28" t="str">
        <f t="shared" si="12906"/>
        <v/>
      </c>
      <c r="BA2150" s="28" t="str">
        <f t="shared" si="12906"/>
        <v/>
      </c>
      <c r="BB2150" s="28" t="str">
        <f t="shared" si="12906"/>
        <v/>
      </c>
      <c r="BC2150" s="28" t="str">
        <f t="shared" si="12906"/>
        <v/>
      </c>
      <c r="BD2150" s="28" t="str">
        <f t="shared" si="15"/>
        <v/>
      </c>
      <c r="BJ2150" s="28" t="str">
        <f t="shared" si="16"/>
        <v/>
      </c>
      <c r="BK2150" s="28" t="str">
        <f t="shared" si="17"/>
        <v/>
      </c>
      <c r="BM2150" s="2" t="s">
        <v>98</v>
      </c>
      <c r="BU2150" s="12"/>
      <c r="BV2150" s="12"/>
      <c r="BW2150" s="50"/>
      <c r="BX2150" s="50"/>
      <c r="BY2150" s="42" t="str">
        <f t="shared" si="18"/>
        <v/>
      </c>
      <c r="BZ2150" s="72"/>
    </row>
    <row r="2151" spans="1:78" ht="15">
      <c r="A2151" s="16" t="s">
        <v>51</v>
      </c>
      <c r="B2151" s="28">
        <f>VLOOKUP(A2151,Organisations!$A$2:$B$7,2,FALSE)</f>
        <v>4</v>
      </c>
      <c r="C2151" s="63" t="s">
        <v>14269</v>
      </c>
      <c r="D2151" s="63" t="s">
        <v>14269</v>
      </c>
      <c r="E2151" s="28" t="str">
        <f t="shared" si="0"/>
        <v/>
      </c>
      <c r="F2151" s="16"/>
      <c r="G2151" s="16" t="s">
        <v>68</v>
      </c>
      <c r="H2151" s="17"/>
      <c r="K2151" s="33"/>
      <c r="L2151" s="18"/>
      <c r="M2151" s="28" t="str">
        <f t="shared" ref="M2151:Q2151" si="12907">IFERROR(IF(FIND(M$1,$F2151)&gt;1,"Age - Children",""),"")</f>
        <v/>
      </c>
      <c r="N2151" s="28" t="str">
        <f t="shared" si="12907"/>
        <v/>
      </c>
      <c r="O2151" s="28" t="str">
        <f t="shared" si="12907"/>
        <v/>
      </c>
      <c r="P2151" s="28" t="str">
        <f t="shared" si="12907"/>
        <v/>
      </c>
      <c r="Q2151" s="28" t="str">
        <f t="shared" si="12907"/>
        <v/>
      </c>
      <c r="R2151" s="28" t="str">
        <f t="shared" ref="R2151:T2151" si="12908">IFERROR(IF(FIND(R$1,$F2151)&gt;1,"Age - Elderly",""),"")</f>
        <v/>
      </c>
      <c r="S2151" s="28" t="str">
        <f t="shared" si="12908"/>
        <v/>
      </c>
      <c r="T2151" s="28" t="str">
        <f t="shared" si="12908"/>
        <v/>
      </c>
      <c r="U2151" s="28" t="str">
        <f t="shared" si="3"/>
        <v/>
      </c>
      <c r="V2151" s="28" t="str">
        <f t="shared" si="4"/>
        <v/>
      </c>
      <c r="X2151" s="28" t="str">
        <f t="shared" si="5"/>
        <v/>
      </c>
      <c r="Y2151" s="28" t="str">
        <f t="shared" si="6"/>
        <v/>
      </c>
      <c r="Z2151" s="28" t="str">
        <f t="shared" si="7"/>
        <v/>
      </c>
      <c r="AB2151" s="28" t="str">
        <f t="shared" si="8"/>
        <v/>
      </c>
      <c r="AD2151" s="28" t="str">
        <f t="shared" si="9"/>
        <v/>
      </c>
      <c r="AG2151" s="28" t="str">
        <f t="shared" ref="AG2151:AL2151" si="12909">IFERROR(IF(FIND(AG$1,$F2151)&gt;1,AG$1,""),"")</f>
        <v/>
      </c>
      <c r="AH2151" s="28" t="str">
        <f t="shared" si="12909"/>
        <v/>
      </c>
      <c r="AI2151" s="28" t="str">
        <f t="shared" si="12909"/>
        <v/>
      </c>
      <c r="AJ2151" s="28" t="str">
        <f t="shared" si="12909"/>
        <v/>
      </c>
      <c r="AK2151" s="28" t="str">
        <f t="shared" si="12909"/>
        <v/>
      </c>
      <c r="AL2151" s="28" t="str">
        <f t="shared" si="12909"/>
        <v/>
      </c>
      <c r="AM2151" s="28" t="str">
        <f t="shared" si="11"/>
        <v/>
      </c>
      <c r="AN2151" s="28" t="str">
        <f t="shared" ref="AN2151:AQ2151" si="12910">IFERROR(IF(FIND(AN$1,$F2151)&gt;1,"Status - LGBT",""),"")</f>
        <v/>
      </c>
      <c r="AO2151" s="28" t="str">
        <f t="shared" si="12910"/>
        <v/>
      </c>
      <c r="AP2151" s="28" t="str">
        <f t="shared" si="12910"/>
        <v/>
      </c>
      <c r="AQ2151" s="28" t="str">
        <f t="shared" si="12910"/>
        <v/>
      </c>
      <c r="AR2151" s="28" t="str">
        <f t="shared" ref="AR2151:AV2151" si="12911">IFERROR(IF(FIND(AR$1,$F2151)&gt;1,"BME",""),"")</f>
        <v/>
      </c>
      <c r="AS2151" s="28" t="str">
        <f t="shared" si="12911"/>
        <v/>
      </c>
      <c r="AT2151" s="28" t="str">
        <f t="shared" si="12911"/>
        <v/>
      </c>
      <c r="AU2151" s="28" t="str">
        <f t="shared" si="12911"/>
        <v/>
      </c>
      <c r="AV2151" s="28" t="str">
        <f t="shared" si="12911"/>
        <v/>
      </c>
      <c r="AW2151" s="28" t="str">
        <f t="shared" ref="AW2151:BC2151" si="12912">IFERROR(IF(FIND(AW$1,$F2151)&gt;1,AW$1,""),"")</f>
        <v/>
      </c>
      <c r="AX2151" s="28" t="str">
        <f t="shared" si="12912"/>
        <v/>
      </c>
      <c r="AY2151" s="28" t="str">
        <f t="shared" si="12912"/>
        <v/>
      </c>
      <c r="AZ2151" s="28" t="str">
        <f t="shared" si="12912"/>
        <v/>
      </c>
      <c r="BA2151" s="28" t="str">
        <f t="shared" si="12912"/>
        <v/>
      </c>
      <c r="BB2151" s="28" t="str">
        <f t="shared" si="12912"/>
        <v/>
      </c>
      <c r="BC2151" s="28" t="str">
        <f t="shared" si="12912"/>
        <v/>
      </c>
      <c r="BD2151" s="28" t="str">
        <f t="shared" si="15"/>
        <v/>
      </c>
      <c r="BJ2151" s="28" t="str">
        <f t="shared" si="16"/>
        <v/>
      </c>
      <c r="BK2151" s="28" t="str">
        <f t="shared" si="17"/>
        <v/>
      </c>
      <c r="BM2151" s="2" t="s">
        <v>98</v>
      </c>
      <c r="BU2151" s="18"/>
      <c r="BV2151" s="18"/>
      <c r="BW2151" s="47"/>
      <c r="BX2151" s="47"/>
      <c r="BY2151" s="42" t="str">
        <f t="shared" si="18"/>
        <v/>
      </c>
      <c r="BZ2151" s="73"/>
    </row>
    <row r="2152" spans="1:78" ht="15">
      <c r="A2152" s="10" t="s">
        <v>51</v>
      </c>
      <c r="B2152" s="28">
        <f>VLOOKUP(A2152,Organisations!$A$2:$B$7,2,FALSE)</f>
        <v>4</v>
      </c>
      <c r="C2152" s="52" t="s">
        <v>14270</v>
      </c>
      <c r="D2152" s="52" t="s">
        <v>14270</v>
      </c>
      <c r="E2152" s="28" t="str">
        <f t="shared" si="0"/>
        <v/>
      </c>
      <c r="F2152" s="10"/>
      <c r="G2152" s="10" t="s">
        <v>68</v>
      </c>
      <c r="H2152" s="11"/>
      <c r="K2152" s="34"/>
      <c r="L2152" s="12"/>
      <c r="M2152" s="28" t="str">
        <f t="shared" ref="M2152:Q2152" si="12913">IFERROR(IF(FIND(M$1,$F2152)&gt;1,"Age - Children",""),"")</f>
        <v/>
      </c>
      <c r="N2152" s="28" t="str">
        <f t="shared" si="12913"/>
        <v/>
      </c>
      <c r="O2152" s="28" t="str">
        <f t="shared" si="12913"/>
        <v/>
      </c>
      <c r="P2152" s="28" t="str">
        <f t="shared" si="12913"/>
        <v/>
      </c>
      <c r="Q2152" s="28" t="str">
        <f t="shared" si="12913"/>
        <v/>
      </c>
      <c r="R2152" s="28" t="str">
        <f t="shared" ref="R2152:T2152" si="12914">IFERROR(IF(FIND(R$1,$F2152)&gt;1,"Age - Elderly",""),"")</f>
        <v/>
      </c>
      <c r="S2152" s="28" t="str">
        <f t="shared" si="12914"/>
        <v/>
      </c>
      <c r="T2152" s="28" t="str">
        <f t="shared" si="12914"/>
        <v/>
      </c>
      <c r="U2152" s="28" t="str">
        <f t="shared" si="3"/>
        <v/>
      </c>
      <c r="V2152" s="28" t="str">
        <f t="shared" si="4"/>
        <v/>
      </c>
      <c r="X2152" s="28" t="str">
        <f t="shared" si="5"/>
        <v/>
      </c>
      <c r="Y2152" s="28" t="str">
        <f t="shared" si="6"/>
        <v/>
      </c>
      <c r="Z2152" s="28" t="str">
        <f t="shared" si="7"/>
        <v/>
      </c>
      <c r="AB2152" s="28" t="str">
        <f t="shared" si="8"/>
        <v/>
      </c>
      <c r="AD2152" s="28" t="str">
        <f t="shared" si="9"/>
        <v/>
      </c>
      <c r="AG2152" s="28" t="str">
        <f t="shared" ref="AG2152:AL2152" si="12915">IFERROR(IF(FIND(AG$1,$F2152)&gt;1,AG$1,""),"")</f>
        <v/>
      </c>
      <c r="AH2152" s="28" t="str">
        <f t="shared" si="12915"/>
        <v/>
      </c>
      <c r="AI2152" s="28" t="str">
        <f t="shared" si="12915"/>
        <v/>
      </c>
      <c r="AJ2152" s="28" t="str">
        <f t="shared" si="12915"/>
        <v/>
      </c>
      <c r="AK2152" s="28" t="str">
        <f t="shared" si="12915"/>
        <v/>
      </c>
      <c r="AL2152" s="28" t="str">
        <f t="shared" si="12915"/>
        <v/>
      </c>
      <c r="AM2152" s="28" t="str">
        <f t="shared" si="11"/>
        <v/>
      </c>
      <c r="AN2152" s="28" t="str">
        <f t="shared" ref="AN2152:AQ2152" si="12916">IFERROR(IF(FIND(AN$1,$F2152)&gt;1,"Status - LGBT",""),"")</f>
        <v/>
      </c>
      <c r="AO2152" s="28" t="str">
        <f t="shared" si="12916"/>
        <v/>
      </c>
      <c r="AP2152" s="28" t="str">
        <f t="shared" si="12916"/>
        <v/>
      </c>
      <c r="AQ2152" s="28" t="str">
        <f t="shared" si="12916"/>
        <v/>
      </c>
      <c r="AR2152" s="28" t="str">
        <f t="shared" ref="AR2152:AV2152" si="12917">IFERROR(IF(FIND(AR$1,$F2152)&gt;1,"BME",""),"")</f>
        <v/>
      </c>
      <c r="AS2152" s="28" t="str">
        <f t="shared" si="12917"/>
        <v/>
      </c>
      <c r="AT2152" s="28" t="str">
        <f t="shared" si="12917"/>
        <v/>
      </c>
      <c r="AU2152" s="28" t="str">
        <f t="shared" si="12917"/>
        <v/>
      </c>
      <c r="AV2152" s="28" t="str">
        <f t="shared" si="12917"/>
        <v/>
      </c>
      <c r="AW2152" s="28" t="str">
        <f t="shared" ref="AW2152:BC2152" si="12918">IFERROR(IF(FIND(AW$1,$F2152)&gt;1,AW$1,""),"")</f>
        <v/>
      </c>
      <c r="AX2152" s="28" t="str">
        <f t="shared" si="12918"/>
        <v/>
      </c>
      <c r="AY2152" s="28" t="str">
        <f t="shared" si="12918"/>
        <v/>
      </c>
      <c r="AZ2152" s="28" t="str">
        <f t="shared" si="12918"/>
        <v/>
      </c>
      <c r="BA2152" s="28" t="str">
        <f t="shared" si="12918"/>
        <v/>
      </c>
      <c r="BB2152" s="28" t="str">
        <f t="shared" si="12918"/>
        <v/>
      </c>
      <c r="BC2152" s="28" t="str">
        <f t="shared" si="12918"/>
        <v/>
      </c>
      <c r="BD2152" s="28" t="str">
        <f t="shared" si="15"/>
        <v/>
      </c>
      <c r="BJ2152" s="28" t="str">
        <f t="shared" si="16"/>
        <v/>
      </c>
      <c r="BK2152" s="28" t="str">
        <f t="shared" si="17"/>
        <v/>
      </c>
      <c r="BM2152" s="2" t="s">
        <v>98</v>
      </c>
      <c r="BU2152" s="12"/>
      <c r="BV2152" s="12"/>
      <c r="BW2152" s="50"/>
      <c r="BX2152" s="50"/>
      <c r="BY2152" s="42" t="str">
        <f t="shared" si="18"/>
        <v/>
      </c>
      <c r="BZ2152" s="72"/>
    </row>
    <row r="2153" spans="1:78" ht="15">
      <c r="A2153" s="16" t="s">
        <v>51</v>
      </c>
      <c r="B2153" s="28">
        <f>VLOOKUP(A2153,Organisations!$A$2:$B$7,2,FALSE)</f>
        <v>4</v>
      </c>
      <c r="C2153" s="16" t="s">
        <v>14271</v>
      </c>
      <c r="D2153" s="16" t="s">
        <v>14272</v>
      </c>
      <c r="E2153" s="28" t="str">
        <f t="shared" si="0"/>
        <v>The Humanist Society of West Yorkshire is one of a number of local Humanist groups established throughout the country an</v>
      </c>
      <c r="F2153" s="16" t="s">
        <v>14274</v>
      </c>
      <c r="G2153" s="16" t="s">
        <v>68</v>
      </c>
      <c r="H2153" s="17"/>
      <c r="K2153" s="26" t="s">
        <v>14275</v>
      </c>
      <c r="L2153" s="16" t="s">
        <v>14276</v>
      </c>
      <c r="M2153" s="28" t="str">
        <f t="shared" ref="M2153:Q2153" si="12919">IFERROR(IF(FIND(M$1,$F2153)&gt;1,"Age - Children",""),"")</f>
        <v/>
      </c>
      <c r="N2153" s="28" t="str">
        <f t="shared" si="12919"/>
        <v/>
      </c>
      <c r="O2153" s="28" t="str">
        <f t="shared" si="12919"/>
        <v/>
      </c>
      <c r="P2153" s="28" t="str">
        <f t="shared" si="12919"/>
        <v/>
      </c>
      <c r="Q2153" s="28" t="str">
        <f t="shared" si="12919"/>
        <v/>
      </c>
      <c r="R2153" s="28" t="str">
        <f t="shared" ref="R2153:T2153" si="12920">IFERROR(IF(FIND(R$1,$F2153)&gt;1,"Age - Elderly",""),"")</f>
        <v/>
      </c>
      <c r="S2153" s="28" t="str">
        <f t="shared" si="12920"/>
        <v/>
      </c>
      <c r="T2153" s="28" t="str">
        <f t="shared" si="12920"/>
        <v/>
      </c>
      <c r="U2153" s="28" t="str">
        <f t="shared" si="3"/>
        <v/>
      </c>
      <c r="V2153" s="28" t="str">
        <f t="shared" si="4"/>
        <v/>
      </c>
      <c r="X2153" s="28" t="str">
        <f t="shared" si="5"/>
        <v/>
      </c>
      <c r="Y2153" s="28" t="str">
        <f t="shared" si="6"/>
        <v/>
      </c>
      <c r="Z2153" s="28" t="str">
        <f t="shared" si="7"/>
        <v/>
      </c>
      <c r="AB2153" s="28" t="str">
        <f t="shared" si="8"/>
        <v>Gender - Male</v>
      </c>
      <c r="AD2153" s="28" t="str">
        <f t="shared" si="9"/>
        <v>Gender - Male;</v>
      </c>
      <c r="AG2153" s="28" t="str">
        <f t="shared" ref="AG2153:AL2153" si="12921">IFERROR(IF(FIND(AG$1,$F2153)&gt;1,AG$1,""),"")</f>
        <v/>
      </c>
      <c r="AH2153" s="28" t="str">
        <f t="shared" si="12921"/>
        <v/>
      </c>
      <c r="AI2153" s="28" t="str">
        <f t="shared" si="12921"/>
        <v/>
      </c>
      <c r="AJ2153" s="28" t="str">
        <f t="shared" si="12921"/>
        <v/>
      </c>
      <c r="AK2153" s="28" t="str">
        <f t="shared" si="12921"/>
        <v/>
      </c>
      <c r="AL2153" s="28" t="str">
        <f t="shared" si="12921"/>
        <v/>
      </c>
      <c r="AM2153" s="28" t="str">
        <f t="shared" si="11"/>
        <v/>
      </c>
      <c r="AN2153" s="28" t="str">
        <f t="shared" ref="AN2153:AQ2153" si="12922">IFERROR(IF(FIND(AN$1,$F2153)&gt;1,"Status - LGBT",""),"")</f>
        <v/>
      </c>
      <c r="AO2153" s="28" t="str">
        <f t="shared" si="12922"/>
        <v/>
      </c>
      <c r="AP2153" s="28" t="str">
        <f t="shared" si="12922"/>
        <v/>
      </c>
      <c r="AQ2153" s="28" t="str">
        <f t="shared" si="12922"/>
        <v/>
      </c>
      <c r="AR2153" s="28" t="str">
        <f t="shared" ref="AR2153:AV2153" si="12923">IFERROR(IF(FIND(AR$1,$F2153)&gt;1,"BME",""),"")</f>
        <v/>
      </c>
      <c r="AS2153" s="28" t="str">
        <f t="shared" si="12923"/>
        <v/>
      </c>
      <c r="AT2153" s="28" t="str">
        <f t="shared" si="12923"/>
        <v/>
      </c>
      <c r="AU2153" s="28" t="str">
        <f t="shared" si="12923"/>
        <v/>
      </c>
      <c r="AV2153" s="28" t="str">
        <f t="shared" si="12923"/>
        <v/>
      </c>
      <c r="AW2153" s="28" t="str">
        <f t="shared" ref="AW2153:BC2153" si="12924">IFERROR(IF(FIND(AW$1,$F2153)&gt;1,AW$1,""),"")</f>
        <v/>
      </c>
      <c r="AX2153" s="28" t="str">
        <f t="shared" si="12924"/>
        <v/>
      </c>
      <c r="AY2153" s="28" t="str">
        <f t="shared" si="12924"/>
        <v/>
      </c>
      <c r="AZ2153" s="28" t="str">
        <f t="shared" si="12924"/>
        <v/>
      </c>
      <c r="BA2153" s="28" t="str">
        <f t="shared" si="12924"/>
        <v/>
      </c>
      <c r="BB2153" s="28" t="str">
        <f t="shared" si="12924"/>
        <v/>
      </c>
      <c r="BC2153" s="28" t="str">
        <f t="shared" si="12924"/>
        <v/>
      </c>
      <c r="BD2153" s="28" t="str">
        <f t="shared" si="15"/>
        <v/>
      </c>
      <c r="BG2153" s="2" t="s">
        <v>14277</v>
      </c>
      <c r="BJ2153" s="28" t="str">
        <f t="shared" si="16"/>
        <v/>
      </c>
      <c r="BK2153" s="28" t="str">
        <f t="shared" si="17"/>
        <v/>
      </c>
      <c r="BL2153" s="2" t="s">
        <v>20336</v>
      </c>
      <c r="BM2153" s="2" t="s">
        <v>98</v>
      </c>
      <c r="BU2153" s="18"/>
      <c r="BV2153" s="18"/>
      <c r="BW2153" s="47"/>
      <c r="BX2153" s="47" t="s">
        <v>19893</v>
      </c>
      <c r="BY2153" s="42" t="str">
        <f t="shared" si="18"/>
        <v>Gender - Male;;</v>
      </c>
      <c r="BZ2153" s="73"/>
    </row>
    <row r="2154" spans="1:78" ht="15">
      <c r="A2154" s="10" t="s">
        <v>51</v>
      </c>
      <c r="B2154" s="28">
        <f>VLOOKUP(A2154,Organisations!$A$2:$B$7,2,FALSE)</f>
        <v>4</v>
      </c>
      <c r="C2154" s="10" t="s">
        <v>14279</v>
      </c>
      <c r="D2154" s="10" t="s">
        <v>14280</v>
      </c>
      <c r="E2154" s="28" t="str">
        <f t="shared" si="0"/>
        <v>Our vision By 2020 adults with multiple needs in West Yorkshire should have the opportunity of: - a settled home - posit</v>
      </c>
      <c r="F2154" s="10" t="s">
        <v>14282</v>
      </c>
      <c r="G2154" s="10" t="s">
        <v>68</v>
      </c>
      <c r="H2154" s="11"/>
      <c r="K2154" s="30" t="s">
        <v>14283</v>
      </c>
      <c r="L2154" s="10" t="s">
        <v>14284</v>
      </c>
      <c r="M2154" s="28" t="str">
        <f t="shared" ref="M2154:Q2154" si="12925">IFERROR(IF(FIND(M$1,$F2154)&gt;1,"Age - Children",""),"")</f>
        <v/>
      </c>
      <c r="N2154" s="28" t="str">
        <f t="shared" si="12925"/>
        <v/>
      </c>
      <c r="O2154" s="28" t="str">
        <f t="shared" si="12925"/>
        <v/>
      </c>
      <c r="P2154" s="28" t="str">
        <f t="shared" si="12925"/>
        <v/>
      </c>
      <c r="Q2154" s="28" t="str">
        <f t="shared" si="12925"/>
        <v/>
      </c>
      <c r="R2154" s="28" t="str">
        <f t="shared" ref="R2154:T2154" si="12926">IFERROR(IF(FIND(R$1,$F2154)&gt;1,"Age - Elderly",""),"")</f>
        <v/>
      </c>
      <c r="S2154" s="28" t="str">
        <f t="shared" si="12926"/>
        <v/>
      </c>
      <c r="T2154" s="28" t="str">
        <f t="shared" si="12926"/>
        <v/>
      </c>
      <c r="U2154" s="28" t="str">
        <f t="shared" si="3"/>
        <v/>
      </c>
      <c r="V2154" s="28" t="str">
        <f t="shared" si="4"/>
        <v/>
      </c>
      <c r="X2154" s="28" t="str">
        <f t="shared" si="5"/>
        <v/>
      </c>
      <c r="Y2154" s="28" t="str">
        <f t="shared" si="6"/>
        <v/>
      </c>
      <c r="Z2154" s="28" t="str">
        <f t="shared" si="7"/>
        <v>Gender - Male</v>
      </c>
      <c r="AB2154" s="28" t="str">
        <f t="shared" si="8"/>
        <v/>
      </c>
      <c r="AD2154" s="28" t="str">
        <f t="shared" si="9"/>
        <v>Gender - Male;</v>
      </c>
      <c r="AG2154" s="28" t="str">
        <f t="shared" ref="AG2154:AL2154" si="12927">IFERROR(IF(FIND(AG$1,$F2154)&gt;1,AG$1,""),"")</f>
        <v/>
      </c>
      <c r="AH2154" s="28" t="str">
        <f t="shared" si="12927"/>
        <v/>
      </c>
      <c r="AI2154" s="28" t="str">
        <f t="shared" si="12927"/>
        <v/>
      </c>
      <c r="AJ2154" s="28" t="str">
        <f t="shared" si="12927"/>
        <v/>
      </c>
      <c r="AK2154" s="28" t="str">
        <f t="shared" si="12927"/>
        <v/>
      </c>
      <c r="AL2154" s="28" t="str">
        <f t="shared" si="12927"/>
        <v/>
      </c>
      <c r="AM2154" s="28" t="str">
        <f t="shared" si="11"/>
        <v/>
      </c>
      <c r="AN2154" s="28" t="str">
        <f t="shared" ref="AN2154:AQ2154" si="12928">IFERROR(IF(FIND(AN$1,$F2154)&gt;1,"Status - LGBT",""),"")</f>
        <v/>
      </c>
      <c r="AO2154" s="28" t="str">
        <f t="shared" si="12928"/>
        <v/>
      </c>
      <c r="AP2154" s="28" t="str">
        <f t="shared" si="12928"/>
        <v/>
      </c>
      <c r="AQ2154" s="28" t="str">
        <f t="shared" si="12928"/>
        <v/>
      </c>
      <c r="AR2154" s="28" t="str">
        <f t="shared" ref="AR2154:AV2154" si="12929">IFERROR(IF(FIND(AR$1,$F2154)&gt;1,"BME",""),"")</f>
        <v/>
      </c>
      <c r="AS2154" s="28" t="str">
        <f t="shared" si="12929"/>
        <v/>
      </c>
      <c r="AT2154" s="28" t="str">
        <f t="shared" si="12929"/>
        <v/>
      </c>
      <c r="AU2154" s="28" t="str">
        <f t="shared" si="12929"/>
        <v/>
      </c>
      <c r="AV2154" s="28" t="str">
        <f t="shared" si="12929"/>
        <v/>
      </c>
      <c r="AW2154" s="28" t="str">
        <f t="shared" ref="AW2154:BC2154" si="12930">IFERROR(IF(FIND(AW$1,$F2154)&gt;1,AW$1,""),"")</f>
        <v/>
      </c>
      <c r="AX2154" s="28" t="str">
        <f t="shared" si="12930"/>
        <v/>
      </c>
      <c r="AY2154" s="28" t="str">
        <f t="shared" si="12930"/>
        <v/>
      </c>
      <c r="AZ2154" s="28" t="str">
        <f t="shared" si="12930"/>
        <v/>
      </c>
      <c r="BA2154" s="28" t="str">
        <f t="shared" si="12930"/>
        <v/>
      </c>
      <c r="BB2154" s="28" t="str">
        <f t="shared" si="12930"/>
        <v/>
      </c>
      <c r="BC2154" s="28" t="str">
        <f t="shared" si="12930"/>
        <v/>
      </c>
      <c r="BD2154" s="28" t="str">
        <f t="shared" si="15"/>
        <v/>
      </c>
      <c r="BG2154" s="2" t="s">
        <v>14285</v>
      </c>
      <c r="BJ2154" s="28" t="str">
        <f t="shared" si="16"/>
        <v/>
      </c>
      <c r="BK2154" s="28" t="str">
        <f t="shared" si="17"/>
        <v/>
      </c>
      <c r="BL2154" s="2" t="s">
        <v>20337</v>
      </c>
      <c r="BM2154" s="2" t="s">
        <v>98</v>
      </c>
      <c r="BU2154" s="50" t="s">
        <v>19939</v>
      </c>
      <c r="BV2154" s="12"/>
      <c r="BW2154" s="50"/>
      <c r="BX2154" s="50" t="s">
        <v>20338</v>
      </c>
      <c r="BY2154" s="42" t="str">
        <f t="shared" si="18"/>
        <v>Gender - Male;;Leeds;Armley;</v>
      </c>
      <c r="BZ2154" s="72"/>
    </row>
    <row r="2155" spans="1:78" ht="15">
      <c r="A2155" s="16" t="s">
        <v>51</v>
      </c>
      <c r="B2155" s="28">
        <f>VLOOKUP(A2155,Organisations!$A$2:$B$7,2,FALSE)</f>
        <v>4</v>
      </c>
      <c r="C2155" s="16" t="s">
        <v>14286</v>
      </c>
      <c r="D2155" s="16" t="s">
        <v>14287</v>
      </c>
      <c r="E2155" s="28" t="str">
        <f t="shared" si="0"/>
        <v xml:space="preserve">Providing a Christian Witness in the Hunslet area with opportunity for all age groups to come and share in the services </v>
      </c>
      <c r="F2155" s="16" t="s">
        <v>14289</v>
      </c>
      <c r="G2155" s="16" t="s">
        <v>68</v>
      </c>
      <c r="H2155" s="54"/>
      <c r="K2155" s="26" t="s">
        <v>14290</v>
      </c>
      <c r="L2155" s="16" t="s">
        <v>14291</v>
      </c>
      <c r="M2155" s="28" t="str">
        <f t="shared" ref="M2155:Q2155" si="12931">IFERROR(IF(FIND(M$1,$F2155)&gt;1,"Age - Children",""),"")</f>
        <v/>
      </c>
      <c r="N2155" s="28" t="str">
        <f t="shared" si="12931"/>
        <v/>
      </c>
      <c r="O2155" s="28" t="str">
        <f t="shared" si="12931"/>
        <v/>
      </c>
      <c r="P2155" s="28" t="str">
        <f t="shared" si="12931"/>
        <v/>
      </c>
      <c r="Q2155" s="28" t="str">
        <f t="shared" si="12931"/>
        <v/>
      </c>
      <c r="R2155" s="28" t="str">
        <f t="shared" ref="R2155:T2155" si="12932">IFERROR(IF(FIND(R$1,$F2155)&gt;1,"Age - Elderly",""),"")</f>
        <v/>
      </c>
      <c r="S2155" s="28" t="str">
        <f t="shared" si="12932"/>
        <v/>
      </c>
      <c r="T2155" s="28" t="str">
        <f t="shared" si="12932"/>
        <v/>
      </c>
      <c r="U2155" s="28" t="str">
        <f t="shared" si="3"/>
        <v/>
      </c>
      <c r="V2155" s="28" t="str">
        <f t="shared" si="4"/>
        <v/>
      </c>
      <c r="X2155" s="28" t="str">
        <f t="shared" si="5"/>
        <v/>
      </c>
      <c r="Y2155" s="28" t="str">
        <f t="shared" si="6"/>
        <v/>
      </c>
      <c r="Z2155" s="28" t="str">
        <f t="shared" si="7"/>
        <v/>
      </c>
      <c r="AB2155" s="28" t="str">
        <f t="shared" si="8"/>
        <v/>
      </c>
      <c r="AD2155" s="28" t="str">
        <f t="shared" si="9"/>
        <v/>
      </c>
      <c r="AG2155" s="28" t="str">
        <f t="shared" ref="AG2155:AL2155" si="12933">IFERROR(IF(FIND(AG$1,$F2155)&gt;1,AG$1,""),"")</f>
        <v/>
      </c>
      <c r="AH2155" s="28" t="str">
        <f t="shared" si="12933"/>
        <v/>
      </c>
      <c r="AI2155" s="28" t="str">
        <f t="shared" si="12933"/>
        <v/>
      </c>
      <c r="AJ2155" s="28" t="str">
        <f t="shared" si="12933"/>
        <v/>
      </c>
      <c r="AK2155" s="28" t="str">
        <f t="shared" si="12933"/>
        <v/>
      </c>
      <c r="AL2155" s="28" t="str">
        <f t="shared" si="12933"/>
        <v/>
      </c>
      <c r="AM2155" s="28" t="str">
        <f t="shared" si="11"/>
        <v/>
      </c>
      <c r="AN2155" s="28" t="str">
        <f t="shared" ref="AN2155:AQ2155" si="12934">IFERROR(IF(FIND(AN$1,$F2155)&gt;1,"Status - LGBT",""),"")</f>
        <v/>
      </c>
      <c r="AO2155" s="28" t="str">
        <f t="shared" si="12934"/>
        <v/>
      </c>
      <c r="AP2155" s="28" t="str">
        <f t="shared" si="12934"/>
        <v/>
      </c>
      <c r="AQ2155" s="28" t="str">
        <f t="shared" si="12934"/>
        <v/>
      </c>
      <c r="AR2155" s="28" t="str">
        <f t="shared" ref="AR2155:AV2155" si="12935">IFERROR(IF(FIND(AR$1,$F2155)&gt;1,"BME",""),"")</f>
        <v/>
      </c>
      <c r="AS2155" s="28" t="str">
        <f t="shared" si="12935"/>
        <v/>
      </c>
      <c r="AT2155" s="28" t="str">
        <f t="shared" si="12935"/>
        <v/>
      </c>
      <c r="AU2155" s="28" t="str">
        <f t="shared" si="12935"/>
        <v/>
      </c>
      <c r="AV2155" s="28" t="str">
        <f t="shared" si="12935"/>
        <v/>
      </c>
      <c r="AW2155" s="28" t="str">
        <f t="shared" ref="AW2155:BC2155" si="12936">IFERROR(IF(FIND(AW$1,$F2155)&gt;1,AW$1,""),"")</f>
        <v/>
      </c>
      <c r="AX2155" s="28" t="str">
        <f t="shared" si="12936"/>
        <v/>
      </c>
      <c r="AY2155" s="28" t="str">
        <f t="shared" si="12936"/>
        <v/>
      </c>
      <c r="AZ2155" s="28" t="str">
        <f t="shared" si="12936"/>
        <v/>
      </c>
      <c r="BA2155" s="28" t="str">
        <f t="shared" si="12936"/>
        <v/>
      </c>
      <c r="BB2155" s="28" t="str">
        <f t="shared" si="12936"/>
        <v/>
      </c>
      <c r="BC2155" s="28" t="str">
        <f t="shared" si="12936"/>
        <v/>
      </c>
      <c r="BD2155" s="28" t="str">
        <f t="shared" si="15"/>
        <v/>
      </c>
      <c r="BG2155" s="2" t="s">
        <v>14292</v>
      </c>
      <c r="BJ2155" s="28" t="str">
        <f t="shared" si="16"/>
        <v/>
      </c>
      <c r="BK2155" s="28" t="str">
        <f t="shared" si="17"/>
        <v/>
      </c>
      <c r="BL2155" s="2" t="s">
        <v>10205</v>
      </c>
      <c r="BM2155" s="2" t="s">
        <v>98</v>
      </c>
      <c r="BT2155" s="2" t="s">
        <v>2863</v>
      </c>
      <c r="BU2155" s="24"/>
      <c r="BV2155" s="24"/>
      <c r="BW2155" s="47"/>
      <c r="BX2155" s="47" t="s">
        <v>19860</v>
      </c>
      <c r="BY2155" s="42" t="str">
        <f t="shared" si="18"/>
        <v/>
      </c>
      <c r="BZ2155" s="73"/>
    </row>
    <row r="2156" spans="1:78" ht="15">
      <c r="A2156" s="10" t="s">
        <v>51</v>
      </c>
      <c r="B2156" s="28">
        <f>VLOOKUP(A2156,Organisations!$A$2:$B$7,2,FALSE)</f>
        <v>4</v>
      </c>
      <c r="C2156" s="10" t="s">
        <v>14294</v>
      </c>
      <c r="D2156" s="10" t="s">
        <v>14295</v>
      </c>
      <c r="E2156" s="28" t="str">
        <f t="shared" si="0"/>
        <v>Organises a community events in Hunslet, for the benefit of the community, bringing together groups and organisations. O</v>
      </c>
      <c r="F2156" s="10" t="s">
        <v>14297</v>
      </c>
      <c r="G2156" s="10" t="s">
        <v>68</v>
      </c>
      <c r="H2156" s="11"/>
      <c r="K2156" s="30" t="s">
        <v>14298</v>
      </c>
      <c r="L2156" s="10" t="s">
        <v>14299</v>
      </c>
      <c r="M2156" s="28" t="str">
        <f t="shared" ref="M2156:Q2156" si="12937">IFERROR(IF(FIND(M$1,$F2156)&gt;1,"Age - Children",""),"")</f>
        <v/>
      </c>
      <c r="N2156" s="28" t="str">
        <f t="shared" si="12937"/>
        <v/>
      </c>
      <c r="O2156" s="28" t="str">
        <f t="shared" si="12937"/>
        <v/>
      </c>
      <c r="P2156" s="28" t="str">
        <f t="shared" si="12937"/>
        <v/>
      </c>
      <c r="Q2156" s="28" t="str">
        <f t="shared" si="12937"/>
        <v/>
      </c>
      <c r="R2156" s="28" t="str">
        <f t="shared" ref="R2156:T2156" si="12938">IFERROR(IF(FIND(R$1,$F2156)&gt;1,"Age - Elderly",""),"")</f>
        <v/>
      </c>
      <c r="S2156" s="28" t="str">
        <f t="shared" si="12938"/>
        <v/>
      </c>
      <c r="T2156" s="28" t="str">
        <f t="shared" si="12938"/>
        <v/>
      </c>
      <c r="U2156" s="28" t="str">
        <f t="shared" si="3"/>
        <v/>
      </c>
      <c r="V2156" s="28" t="str">
        <f t="shared" si="4"/>
        <v/>
      </c>
      <c r="X2156" s="28" t="str">
        <f t="shared" si="5"/>
        <v/>
      </c>
      <c r="Y2156" s="28" t="str">
        <f t="shared" si="6"/>
        <v/>
      </c>
      <c r="Z2156" s="28" t="str">
        <f t="shared" si="7"/>
        <v/>
      </c>
      <c r="AB2156" s="28" t="str">
        <f t="shared" si="8"/>
        <v/>
      </c>
      <c r="AD2156" s="28" t="str">
        <f t="shared" si="9"/>
        <v/>
      </c>
      <c r="AG2156" s="28" t="str">
        <f t="shared" ref="AG2156:AL2156" si="12939">IFERROR(IF(FIND(AG$1,$F2156)&gt;1,AG$1,""),"")</f>
        <v/>
      </c>
      <c r="AH2156" s="28" t="str">
        <f t="shared" si="12939"/>
        <v/>
      </c>
      <c r="AI2156" s="28" t="str">
        <f t="shared" si="12939"/>
        <v/>
      </c>
      <c r="AJ2156" s="28" t="str">
        <f t="shared" si="12939"/>
        <v/>
      </c>
      <c r="AK2156" s="28" t="str">
        <f t="shared" si="12939"/>
        <v/>
      </c>
      <c r="AL2156" s="28" t="str">
        <f t="shared" si="12939"/>
        <v/>
      </c>
      <c r="AM2156" s="28" t="str">
        <f t="shared" si="11"/>
        <v/>
      </c>
      <c r="AN2156" s="28" t="str">
        <f t="shared" ref="AN2156:AQ2156" si="12940">IFERROR(IF(FIND(AN$1,$F2156)&gt;1,"Status - LGBT",""),"")</f>
        <v/>
      </c>
      <c r="AO2156" s="28" t="str">
        <f t="shared" si="12940"/>
        <v/>
      </c>
      <c r="AP2156" s="28" t="str">
        <f t="shared" si="12940"/>
        <v/>
      </c>
      <c r="AQ2156" s="28" t="str">
        <f t="shared" si="12940"/>
        <v/>
      </c>
      <c r="AR2156" s="28" t="str">
        <f t="shared" ref="AR2156:AV2156" si="12941">IFERROR(IF(FIND(AR$1,$F2156)&gt;1,"BME",""),"")</f>
        <v/>
      </c>
      <c r="AS2156" s="28" t="str">
        <f t="shared" si="12941"/>
        <v/>
      </c>
      <c r="AT2156" s="28" t="str">
        <f t="shared" si="12941"/>
        <v/>
      </c>
      <c r="AU2156" s="28" t="str">
        <f t="shared" si="12941"/>
        <v/>
      </c>
      <c r="AV2156" s="28" t="str">
        <f t="shared" si="12941"/>
        <v/>
      </c>
      <c r="AW2156" s="28" t="str">
        <f t="shared" ref="AW2156:BC2156" si="12942">IFERROR(IF(FIND(AW$1,$F2156)&gt;1,AW$1,""),"")</f>
        <v/>
      </c>
      <c r="AX2156" s="28" t="str">
        <f t="shared" si="12942"/>
        <v/>
      </c>
      <c r="AY2156" s="28" t="str">
        <f t="shared" si="12942"/>
        <v/>
      </c>
      <c r="AZ2156" s="28" t="str">
        <f t="shared" si="12942"/>
        <v/>
      </c>
      <c r="BA2156" s="28" t="str">
        <f t="shared" si="12942"/>
        <v/>
      </c>
      <c r="BB2156" s="28" t="str">
        <f t="shared" si="12942"/>
        <v/>
      </c>
      <c r="BC2156" s="28" t="str">
        <f t="shared" si="12942"/>
        <v/>
      </c>
      <c r="BD2156" s="28" t="str">
        <f t="shared" si="15"/>
        <v/>
      </c>
      <c r="BG2156" s="2" t="s">
        <v>14300</v>
      </c>
      <c r="BJ2156" s="28" t="str">
        <f t="shared" si="16"/>
        <v/>
      </c>
      <c r="BK2156" s="28" t="str">
        <f t="shared" si="17"/>
        <v/>
      </c>
      <c r="BL2156" s="2" t="s">
        <v>20339</v>
      </c>
      <c r="BM2156" s="2" t="s">
        <v>98</v>
      </c>
      <c r="BU2156" s="50" t="s">
        <v>19976</v>
      </c>
      <c r="BV2156" s="12"/>
      <c r="BW2156" s="50"/>
      <c r="BX2156" s="50" t="s">
        <v>20340</v>
      </c>
      <c r="BY2156" s="42" t="str">
        <f t="shared" si="18"/>
        <v>Leeds;Beeston;Holbeck;</v>
      </c>
      <c r="BZ2156" s="72"/>
    </row>
    <row r="2157" spans="1:78" ht="15">
      <c r="A2157" s="16" t="s">
        <v>51</v>
      </c>
      <c r="B2157" s="28">
        <f>VLOOKUP(A2157,Organisations!$A$2:$B$7,2,FALSE)</f>
        <v>4</v>
      </c>
      <c r="C2157" s="16" t="s">
        <v>14302</v>
      </c>
      <c r="D2157" s="16" t="s">
        <v>14303</v>
      </c>
      <c r="E2157" s="28" t="str">
        <f t="shared" si="0"/>
        <v xml:space="preserve">Hunslet Methodist Church exists to meet the spiritual, social and physical needs of all local people. The church is the </v>
      </c>
      <c r="F2157" s="16" t="s">
        <v>14305</v>
      </c>
      <c r="G2157" s="16" t="s">
        <v>68</v>
      </c>
      <c r="H2157" s="54"/>
      <c r="K2157" s="26" t="s">
        <v>14306</v>
      </c>
      <c r="L2157" s="18"/>
      <c r="M2157" s="28" t="str">
        <f t="shared" ref="M2157:Q2157" si="12943">IFERROR(IF(FIND(M$1,$F2157)&gt;1,"Age - Children",""),"")</f>
        <v/>
      </c>
      <c r="N2157" s="28" t="str">
        <f t="shared" si="12943"/>
        <v/>
      </c>
      <c r="O2157" s="28" t="str">
        <f t="shared" si="12943"/>
        <v/>
      </c>
      <c r="P2157" s="28" t="str">
        <f t="shared" si="12943"/>
        <v/>
      </c>
      <c r="Q2157" s="28" t="str">
        <f t="shared" si="12943"/>
        <v/>
      </c>
      <c r="R2157" s="28" t="str">
        <f t="shared" ref="R2157:T2157" si="12944">IFERROR(IF(FIND(R$1,$F2157)&gt;1,"Age - Elderly",""),"")</f>
        <v/>
      </c>
      <c r="S2157" s="28" t="str">
        <f t="shared" si="12944"/>
        <v/>
      </c>
      <c r="T2157" s="28" t="str">
        <f t="shared" si="12944"/>
        <v>Age - Elderly</v>
      </c>
      <c r="U2157" s="28" t="str">
        <f t="shared" si="3"/>
        <v/>
      </c>
      <c r="V2157" s="28" t="str">
        <f t="shared" si="4"/>
        <v/>
      </c>
      <c r="X2157" s="28" t="str">
        <f t="shared" si="5"/>
        <v/>
      </c>
      <c r="Y2157" s="28" t="str">
        <f t="shared" si="6"/>
        <v/>
      </c>
      <c r="Z2157" s="28" t="str">
        <f t="shared" si="7"/>
        <v/>
      </c>
      <c r="AB2157" s="28" t="str">
        <f t="shared" si="8"/>
        <v/>
      </c>
      <c r="AD2157" s="28" t="str">
        <f t="shared" si="9"/>
        <v/>
      </c>
      <c r="AG2157" s="28" t="str">
        <f t="shared" ref="AG2157:AL2157" si="12945">IFERROR(IF(FIND(AG$1,$F2157)&gt;1,AG$1,""),"")</f>
        <v/>
      </c>
      <c r="AH2157" s="28" t="str">
        <f t="shared" si="12945"/>
        <v/>
      </c>
      <c r="AI2157" s="28" t="str">
        <f t="shared" si="12945"/>
        <v/>
      </c>
      <c r="AJ2157" s="28" t="str">
        <f t="shared" si="12945"/>
        <v/>
      </c>
      <c r="AK2157" s="28" t="str">
        <f t="shared" si="12945"/>
        <v/>
      </c>
      <c r="AL2157" s="28" t="str">
        <f t="shared" si="12945"/>
        <v/>
      </c>
      <c r="AM2157" s="28" t="str">
        <f t="shared" si="11"/>
        <v/>
      </c>
      <c r="AN2157" s="28" t="str">
        <f t="shared" ref="AN2157:AQ2157" si="12946">IFERROR(IF(FIND(AN$1,$F2157)&gt;1,"Status - LGBT",""),"")</f>
        <v/>
      </c>
      <c r="AO2157" s="28" t="str">
        <f t="shared" si="12946"/>
        <v/>
      </c>
      <c r="AP2157" s="28" t="str">
        <f t="shared" si="12946"/>
        <v/>
      </c>
      <c r="AQ2157" s="28" t="str">
        <f t="shared" si="12946"/>
        <v/>
      </c>
      <c r="AR2157" s="28" t="str">
        <f t="shared" ref="AR2157:AV2157" si="12947">IFERROR(IF(FIND(AR$1,$F2157)&gt;1,"BME",""),"")</f>
        <v/>
      </c>
      <c r="AS2157" s="28" t="str">
        <f t="shared" si="12947"/>
        <v/>
      </c>
      <c r="AT2157" s="28" t="str">
        <f t="shared" si="12947"/>
        <v/>
      </c>
      <c r="AU2157" s="28" t="str">
        <f t="shared" si="12947"/>
        <v/>
      </c>
      <c r="AV2157" s="28" t="str">
        <f t="shared" si="12947"/>
        <v/>
      </c>
      <c r="AW2157" s="28" t="str">
        <f t="shared" ref="AW2157:BC2157" si="12948">IFERROR(IF(FIND(AW$1,$F2157)&gt;1,AW$1,""),"")</f>
        <v/>
      </c>
      <c r="AX2157" s="28" t="str">
        <f t="shared" si="12948"/>
        <v/>
      </c>
      <c r="AY2157" s="28" t="str">
        <f t="shared" si="12948"/>
        <v/>
      </c>
      <c r="AZ2157" s="28" t="str">
        <f t="shared" si="12948"/>
        <v/>
      </c>
      <c r="BA2157" s="28" t="str">
        <f t="shared" si="12948"/>
        <v/>
      </c>
      <c r="BB2157" s="28" t="str">
        <f t="shared" si="12948"/>
        <v/>
      </c>
      <c r="BC2157" s="28" t="str">
        <f t="shared" si="12948"/>
        <v/>
      </c>
      <c r="BD2157" s="28" t="str">
        <f t="shared" si="15"/>
        <v/>
      </c>
      <c r="BG2157" s="2" t="s">
        <v>14307</v>
      </c>
      <c r="BJ2157" s="28" t="str">
        <f t="shared" si="16"/>
        <v/>
      </c>
      <c r="BK2157" s="28" t="str">
        <f t="shared" si="17"/>
        <v/>
      </c>
      <c r="BL2157" s="2" t="s">
        <v>20341</v>
      </c>
      <c r="BM2157" s="2" t="s">
        <v>98</v>
      </c>
      <c r="BN2157" s="2" t="s">
        <v>2863</v>
      </c>
      <c r="BO2157" s="2" t="s">
        <v>2863</v>
      </c>
      <c r="BP2157" s="2" t="s">
        <v>2863</v>
      </c>
      <c r="BQ2157" s="2" t="s">
        <v>2863</v>
      </c>
      <c r="BU2157" s="18"/>
      <c r="BV2157" s="18"/>
      <c r="BW2157" s="47"/>
      <c r="BX2157" s="47" t="s">
        <v>20303</v>
      </c>
      <c r="BY2157" s="42" t="str">
        <f t="shared" si="18"/>
        <v/>
      </c>
      <c r="BZ2157" s="73"/>
    </row>
    <row r="2158" spans="1:78" ht="15">
      <c r="A2158" s="10" t="s">
        <v>51</v>
      </c>
      <c r="B2158" s="28">
        <f>VLOOKUP(A2158,Organisations!$A$2:$B$7,2,FALSE)</f>
        <v>4</v>
      </c>
      <c r="C2158" s="10" t="s">
        <v>14309</v>
      </c>
      <c r="D2158" s="10" t="s">
        <v>14310</v>
      </c>
      <c r="E2158" s="28" t="str">
        <f t="shared" si="0"/>
        <v>The Worship at St Mary's is both traditional and yet contemporary, with a mix of modern and traditional music, ceremonia</v>
      </c>
      <c r="F2158" s="10" t="s">
        <v>14312</v>
      </c>
      <c r="G2158" s="10" t="s">
        <v>68</v>
      </c>
      <c r="H2158" s="11"/>
      <c r="K2158" s="34"/>
      <c r="L2158" s="12"/>
      <c r="M2158" s="28" t="str">
        <f t="shared" ref="M2158:Q2158" si="12949">IFERROR(IF(FIND(M$1,$F2158)&gt;1,"Age - Children",""),"")</f>
        <v/>
      </c>
      <c r="N2158" s="28" t="str">
        <f t="shared" si="12949"/>
        <v/>
      </c>
      <c r="O2158" s="28" t="str">
        <f t="shared" si="12949"/>
        <v/>
      </c>
      <c r="P2158" s="28" t="str">
        <f t="shared" si="12949"/>
        <v/>
      </c>
      <c r="Q2158" s="28" t="str">
        <f t="shared" si="12949"/>
        <v/>
      </c>
      <c r="R2158" s="28" t="str">
        <f t="shared" ref="R2158:T2158" si="12950">IFERROR(IF(FIND(R$1,$F2158)&gt;1,"Age - Elderly",""),"")</f>
        <v/>
      </c>
      <c r="S2158" s="28" t="str">
        <f t="shared" si="12950"/>
        <v/>
      </c>
      <c r="T2158" s="28" t="str">
        <f t="shared" si="12950"/>
        <v/>
      </c>
      <c r="U2158" s="28" t="str">
        <f t="shared" si="3"/>
        <v/>
      </c>
      <c r="V2158" s="28" t="str">
        <f t="shared" si="4"/>
        <v/>
      </c>
      <c r="X2158" s="28" t="str">
        <f t="shared" si="5"/>
        <v/>
      </c>
      <c r="Y2158" s="28" t="str">
        <f t="shared" si="6"/>
        <v/>
      </c>
      <c r="Z2158" s="28" t="str">
        <f t="shared" si="7"/>
        <v/>
      </c>
      <c r="AB2158" s="28" t="str">
        <f t="shared" si="8"/>
        <v/>
      </c>
      <c r="AD2158" s="28" t="str">
        <f t="shared" si="9"/>
        <v/>
      </c>
      <c r="AG2158" s="28" t="str">
        <f t="shared" ref="AG2158:AL2158" si="12951">IFERROR(IF(FIND(AG$1,$F2158)&gt;1,AG$1,""),"")</f>
        <v/>
      </c>
      <c r="AH2158" s="28" t="str">
        <f t="shared" si="12951"/>
        <v/>
      </c>
      <c r="AI2158" s="28" t="str">
        <f t="shared" si="12951"/>
        <v/>
      </c>
      <c r="AJ2158" s="28" t="str">
        <f t="shared" si="12951"/>
        <v/>
      </c>
      <c r="AK2158" s="28" t="str">
        <f t="shared" si="12951"/>
        <v/>
      </c>
      <c r="AL2158" s="28" t="str">
        <f t="shared" si="12951"/>
        <v/>
      </c>
      <c r="AM2158" s="28" t="str">
        <f t="shared" si="11"/>
        <v/>
      </c>
      <c r="AN2158" s="28" t="str">
        <f t="shared" ref="AN2158:AQ2158" si="12952">IFERROR(IF(FIND(AN$1,$F2158)&gt;1,"Status - LGBT",""),"")</f>
        <v/>
      </c>
      <c r="AO2158" s="28" t="str">
        <f t="shared" si="12952"/>
        <v/>
      </c>
      <c r="AP2158" s="28" t="str">
        <f t="shared" si="12952"/>
        <v/>
      </c>
      <c r="AQ2158" s="28" t="str">
        <f t="shared" si="12952"/>
        <v/>
      </c>
      <c r="AR2158" s="28" t="str">
        <f t="shared" ref="AR2158:AV2158" si="12953">IFERROR(IF(FIND(AR$1,$F2158)&gt;1,"BME",""),"")</f>
        <v/>
      </c>
      <c r="AS2158" s="28" t="str">
        <f t="shared" si="12953"/>
        <v/>
      </c>
      <c r="AT2158" s="28" t="str">
        <f t="shared" si="12953"/>
        <v/>
      </c>
      <c r="AU2158" s="28" t="str">
        <f t="shared" si="12953"/>
        <v/>
      </c>
      <c r="AV2158" s="28" t="str">
        <f t="shared" si="12953"/>
        <v/>
      </c>
      <c r="AW2158" s="28" t="str">
        <f t="shared" ref="AW2158:BC2158" si="12954">IFERROR(IF(FIND(AW$1,$F2158)&gt;1,AW$1,""),"")</f>
        <v/>
      </c>
      <c r="AX2158" s="28" t="str">
        <f t="shared" si="12954"/>
        <v/>
      </c>
      <c r="AY2158" s="28" t="str">
        <f t="shared" si="12954"/>
        <v/>
      </c>
      <c r="AZ2158" s="28" t="str">
        <f t="shared" si="12954"/>
        <v/>
      </c>
      <c r="BA2158" s="28" t="str">
        <f t="shared" si="12954"/>
        <v/>
      </c>
      <c r="BB2158" s="28" t="str">
        <f t="shared" si="12954"/>
        <v/>
      </c>
      <c r="BC2158" s="28" t="str">
        <f t="shared" si="12954"/>
        <v/>
      </c>
      <c r="BD2158" s="28" t="str">
        <f t="shared" si="15"/>
        <v/>
      </c>
      <c r="BG2158" s="2" t="s">
        <v>14313</v>
      </c>
      <c r="BJ2158" s="28" t="str">
        <f t="shared" si="16"/>
        <v/>
      </c>
      <c r="BK2158" s="28" t="str">
        <f t="shared" si="17"/>
        <v/>
      </c>
      <c r="BL2158" s="2" t="s">
        <v>20342</v>
      </c>
      <c r="BM2158" s="2" t="s">
        <v>98</v>
      </c>
      <c r="BU2158" s="50" t="s">
        <v>20125</v>
      </c>
      <c r="BV2158" s="12"/>
      <c r="BW2158" s="50"/>
      <c r="BX2158" s="50" t="s">
        <v>20343</v>
      </c>
      <c r="BY2158" s="42" t="str">
        <f t="shared" si="18"/>
        <v>City;Hunslet;</v>
      </c>
      <c r="BZ2158" s="72"/>
    </row>
    <row r="2159" spans="1:78" ht="15">
      <c r="A2159" s="16" t="s">
        <v>51</v>
      </c>
      <c r="B2159" s="28">
        <f>VLOOKUP(A2159,Organisations!$A$2:$B$7,2,FALSE)</f>
        <v>4</v>
      </c>
      <c r="C2159" s="23" t="s">
        <v>1634</v>
      </c>
      <c r="D2159" s="23" t="s">
        <v>1635</v>
      </c>
      <c r="E2159" s="28" t="str">
        <f t="shared" si="0"/>
        <v>Hyde Park Source is an environmental community organisation which works with local residents, volunteers and young peopl</v>
      </c>
      <c r="F2159" s="16" t="s">
        <v>14316</v>
      </c>
      <c r="G2159" s="16" t="s">
        <v>68</v>
      </c>
      <c r="H2159" s="17"/>
      <c r="K2159" s="26" t="s">
        <v>1639</v>
      </c>
      <c r="L2159" s="16" t="s">
        <v>14317</v>
      </c>
      <c r="M2159" s="28" t="str">
        <f t="shared" ref="M2159:Q2159" si="12955">IFERROR(IF(FIND(M$1,$F2159)&gt;1,"Age - Children",""),"")</f>
        <v/>
      </c>
      <c r="N2159" s="28" t="str">
        <f t="shared" si="12955"/>
        <v/>
      </c>
      <c r="O2159" s="28" t="str">
        <f t="shared" si="12955"/>
        <v/>
      </c>
      <c r="P2159" s="28" t="str">
        <f t="shared" si="12955"/>
        <v/>
      </c>
      <c r="Q2159" s="28" t="str">
        <f t="shared" si="12955"/>
        <v/>
      </c>
      <c r="R2159" s="28" t="str">
        <f t="shared" ref="R2159:T2159" si="12956">IFERROR(IF(FIND(R$1,$F2159)&gt;1,"Age - Elderly",""),"")</f>
        <v/>
      </c>
      <c r="S2159" s="28" t="str">
        <f t="shared" si="12956"/>
        <v/>
      </c>
      <c r="T2159" s="28" t="str">
        <f t="shared" si="12956"/>
        <v/>
      </c>
      <c r="U2159" s="28" t="str">
        <f t="shared" si="3"/>
        <v/>
      </c>
      <c r="V2159" s="28" t="str">
        <f t="shared" si="4"/>
        <v/>
      </c>
      <c r="X2159" s="28" t="str">
        <f t="shared" si="5"/>
        <v/>
      </c>
      <c r="Y2159" s="28" t="str">
        <f t="shared" si="6"/>
        <v/>
      </c>
      <c r="Z2159" s="28" t="str">
        <f t="shared" si="7"/>
        <v>Gender - Male</v>
      </c>
      <c r="AB2159" s="28" t="str">
        <f t="shared" si="8"/>
        <v/>
      </c>
      <c r="AD2159" s="28" t="str">
        <f t="shared" si="9"/>
        <v>Gender - Male;</v>
      </c>
      <c r="AG2159" s="28" t="str">
        <f t="shared" ref="AG2159:AL2159" si="12957">IFERROR(IF(FIND(AG$1,$F2159)&gt;1,AG$1,""),"")</f>
        <v/>
      </c>
      <c r="AH2159" s="28" t="str">
        <f t="shared" si="12957"/>
        <v/>
      </c>
      <c r="AI2159" s="28" t="str">
        <f t="shared" si="12957"/>
        <v/>
      </c>
      <c r="AJ2159" s="28" t="str">
        <f t="shared" si="12957"/>
        <v/>
      </c>
      <c r="AK2159" s="28" t="str">
        <f t="shared" si="12957"/>
        <v/>
      </c>
      <c r="AL2159" s="28" t="str">
        <f t="shared" si="12957"/>
        <v/>
      </c>
      <c r="AM2159" s="28" t="str">
        <f t="shared" si="11"/>
        <v/>
      </c>
      <c r="AN2159" s="28" t="str">
        <f t="shared" ref="AN2159:AQ2159" si="12958">IFERROR(IF(FIND(AN$1,$F2159)&gt;1,"Status - LGBT",""),"")</f>
        <v/>
      </c>
      <c r="AO2159" s="28" t="str">
        <f t="shared" si="12958"/>
        <v/>
      </c>
      <c r="AP2159" s="28" t="str">
        <f t="shared" si="12958"/>
        <v/>
      </c>
      <c r="AQ2159" s="28" t="str">
        <f t="shared" si="12958"/>
        <v/>
      </c>
      <c r="AR2159" s="28" t="str">
        <f t="shared" ref="AR2159:AV2159" si="12959">IFERROR(IF(FIND(AR$1,$F2159)&gt;1,"BME",""),"")</f>
        <v/>
      </c>
      <c r="AS2159" s="28" t="str">
        <f t="shared" si="12959"/>
        <v/>
      </c>
      <c r="AT2159" s="28" t="str">
        <f t="shared" si="12959"/>
        <v/>
      </c>
      <c r="AU2159" s="28" t="str">
        <f t="shared" si="12959"/>
        <v/>
      </c>
      <c r="AV2159" s="28" t="str">
        <f t="shared" si="12959"/>
        <v/>
      </c>
      <c r="AW2159" s="28" t="str">
        <f t="shared" ref="AW2159:BC2159" si="12960">IFERROR(IF(FIND(AW$1,$F2159)&gt;1,AW$1,""),"")</f>
        <v/>
      </c>
      <c r="AX2159" s="28" t="str">
        <f t="shared" si="12960"/>
        <v/>
      </c>
      <c r="AY2159" s="28" t="str">
        <f t="shared" si="12960"/>
        <v/>
      </c>
      <c r="AZ2159" s="28" t="str">
        <f t="shared" si="12960"/>
        <v/>
      </c>
      <c r="BA2159" s="28" t="str">
        <f t="shared" si="12960"/>
        <v/>
      </c>
      <c r="BB2159" s="28" t="str">
        <f t="shared" si="12960"/>
        <v/>
      </c>
      <c r="BC2159" s="28" t="str">
        <f t="shared" si="12960"/>
        <v/>
      </c>
      <c r="BD2159" s="28" t="str">
        <f t="shared" si="15"/>
        <v/>
      </c>
      <c r="BG2159" s="2" t="s">
        <v>14318</v>
      </c>
      <c r="BJ2159" s="28" t="str">
        <f t="shared" si="16"/>
        <v/>
      </c>
      <c r="BK2159" s="28" t="str">
        <f t="shared" si="17"/>
        <v/>
      </c>
      <c r="BL2159" s="2" t="s">
        <v>1604</v>
      </c>
      <c r="BM2159" s="2" t="s">
        <v>98</v>
      </c>
      <c r="BU2159" s="47" t="s">
        <v>20344</v>
      </c>
      <c r="BV2159" s="18"/>
      <c r="BW2159" s="47"/>
      <c r="BX2159" s="47" t="s">
        <v>20345</v>
      </c>
      <c r="BY2159" s="42" t="str">
        <f t="shared" si="18"/>
        <v>Gender - Male;;Armley;Beeston;Holbeck;Bramley;Stanningley;Burmantofts;Richmond Hill;Chapel Allerton;City;Hunslet;Gipton;Harehills;Horsforth;Hyde Park;Woodhouse;Killingbeck;Seacroft;Kirkst;</v>
      </c>
      <c r="BZ2159" s="73"/>
    </row>
    <row r="2160" spans="1:78" ht="15">
      <c r="A2160" s="10" t="s">
        <v>51</v>
      </c>
      <c r="B2160" s="28">
        <f>VLOOKUP(A2160,Organisations!$A$2:$B$7,2,FALSE)</f>
        <v>4</v>
      </c>
      <c r="C2160" s="10" t="s">
        <v>14320</v>
      </c>
      <c r="D2160" s="10" t="s">
        <v>14321</v>
      </c>
      <c r="E2160" s="28" t="str">
        <f t="shared" si="0"/>
        <v>The Parish of the Immaculate Heart of Mary exists to share joy of our Faith through prayer, worship and serving others.</v>
      </c>
      <c r="F2160" s="10" t="s">
        <v>14322</v>
      </c>
      <c r="G2160" s="10" t="s">
        <v>68</v>
      </c>
      <c r="H2160" s="11"/>
      <c r="K2160" s="30" t="s">
        <v>14323</v>
      </c>
      <c r="L2160" s="10" t="s">
        <v>14324</v>
      </c>
      <c r="M2160" s="28" t="str">
        <f t="shared" ref="M2160:Q2160" si="12961">IFERROR(IF(FIND(M$1,$F2160)&gt;1,"Age - Children",""),"")</f>
        <v/>
      </c>
      <c r="N2160" s="28" t="str">
        <f t="shared" si="12961"/>
        <v/>
      </c>
      <c r="O2160" s="28" t="str">
        <f t="shared" si="12961"/>
        <v/>
      </c>
      <c r="P2160" s="28" t="str">
        <f t="shared" si="12961"/>
        <v/>
      </c>
      <c r="Q2160" s="28" t="str">
        <f t="shared" si="12961"/>
        <v/>
      </c>
      <c r="R2160" s="28" t="str">
        <f t="shared" ref="R2160:T2160" si="12962">IFERROR(IF(FIND(R$1,$F2160)&gt;1,"Age - Elderly",""),"")</f>
        <v/>
      </c>
      <c r="S2160" s="28" t="str">
        <f t="shared" si="12962"/>
        <v/>
      </c>
      <c r="T2160" s="28" t="str">
        <f t="shared" si="12962"/>
        <v/>
      </c>
      <c r="U2160" s="28" t="str">
        <f t="shared" si="3"/>
        <v/>
      </c>
      <c r="V2160" s="28" t="str">
        <f t="shared" si="4"/>
        <v/>
      </c>
      <c r="X2160" s="28" t="str">
        <f t="shared" si="5"/>
        <v/>
      </c>
      <c r="Y2160" s="28" t="str">
        <f t="shared" si="6"/>
        <v/>
      </c>
      <c r="Z2160" s="28" t="str">
        <f t="shared" si="7"/>
        <v/>
      </c>
      <c r="AB2160" s="28" t="str">
        <f t="shared" si="8"/>
        <v/>
      </c>
      <c r="AD2160" s="28" t="str">
        <f t="shared" si="9"/>
        <v/>
      </c>
      <c r="AG2160" s="28" t="str">
        <f t="shared" ref="AG2160:AL2160" si="12963">IFERROR(IF(FIND(AG$1,$F2160)&gt;1,AG$1,""),"")</f>
        <v/>
      </c>
      <c r="AH2160" s="28" t="str">
        <f t="shared" si="12963"/>
        <v/>
      </c>
      <c r="AI2160" s="28" t="str">
        <f t="shared" si="12963"/>
        <v/>
      </c>
      <c r="AJ2160" s="28" t="str">
        <f t="shared" si="12963"/>
        <v/>
      </c>
      <c r="AK2160" s="28" t="str">
        <f t="shared" si="12963"/>
        <v/>
      </c>
      <c r="AL2160" s="28" t="str">
        <f t="shared" si="12963"/>
        <v/>
      </c>
      <c r="AM2160" s="28" t="str">
        <f t="shared" si="11"/>
        <v/>
      </c>
      <c r="AN2160" s="28" t="str">
        <f t="shared" ref="AN2160:AQ2160" si="12964">IFERROR(IF(FIND(AN$1,$F2160)&gt;1,"Status - LGBT",""),"")</f>
        <v/>
      </c>
      <c r="AO2160" s="28" t="str">
        <f t="shared" si="12964"/>
        <v/>
      </c>
      <c r="AP2160" s="28" t="str">
        <f t="shared" si="12964"/>
        <v/>
      </c>
      <c r="AQ2160" s="28" t="str">
        <f t="shared" si="12964"/>
        <v/>
      </c>
      <c r="AR2160" s="28" t="str">
        <f t="shared" ref="AR2160:AV2160" si="12965">IFERROR(IF(FIND(AR$1,$F2160)&gt;1,"BME",""),"")</f>
        <v/>
      </c>
      <c r="AS2160" s="28" t="str">
        <f t="shared" si="12965"/>
        <v/>
      </c>
      <c r="AT2160" s="28" t="str">
        <f t="shared" si="12965"/>
        <v/>
      </c>
      <c r="AU2160" s="28" t="str">
        <f t="shared" si="12965"/>
        <v/>
      </c>
      <c r="AV2160" s="28" t="str">
        <f t="shared" si="12965"/>
        <v/>
      </c>
      <c r="AW2160" s="28" t="str">
        <f t="shared" ref="AW2160:BC2160" si="12966">IFERROR(IF(FIND(AW$1,$F2160)&gt;1,AW$1,""),"")</f>
        <v/>
      </c>
      <c r="AX2160" s="28" t="str">
        <f t="shared" si="12966"/>
        <v/>
      </c>
      <c r="AY2160" s="28" t="str">
        <f t="shared" si="12966"/>
        <v/>
      </c>
      <c r="AZ2160" s="28" t="str">
        <f t="shared" si="12966"/>
        <v/>
      </c>
      <c r="BA2160" s="28" t="str">
        <f t="shared" si="12966"/>
        <v/>
      </c>
      <c r="BB2160" s="28" t="str">
        <f t="shared" si="12966"/>
        <v/>
      </c>
      <c r="BC2160" s="28" t="str">
        <f t="shared" si="12966"/>
        <v/>
      </c>
      <c r="BD2160" s="28" t="str">
        <f t="shared" si="15"/>
        <v/>
      </c>
      <c r="BG2160" s="2" t="s">
        <v>14325</v>
      </c>
      <c r="BJ2160" s="28" t="str">
        <f t="shared" si="16"/>
        <v/>
      </c>
      <c r="BK2160" s="28" t="str">
        <f t="shared" si="17"/>
        <v/>
      </c>
      <c r="BL2160" s="2" t="s">
        <v>20346</v>
      </c>
      <c r="BM2160" s="2" t="s">
        <v>98</v>
      </c>
      <c r="BU2160" s="50" t="s">
        <v>768</v>
      </c>
      <c r="BV2160" s="12"/>
      <c r="BW2160" s="50"/>
      <c r="BX2160" s="50" t="s">
        <v>19860</v>
      </c>
      <c r="BY2160" s="42" t="str">
        <f t="shared" si="18"/>
        <v>Moortown;</v>
      </c>
      <c r="BZ2160" s="72"/>
    </row>
    <row r="2161" spans="1:78" ht="15">
      <c r="A2161" s="16" t="s">
        <v>51</v>
      </c>
      <c r="B2161" s="28">
        <f>VLOOKUP(A2161,Organisations!$A$2:$B$7,2,FALSE)</f>
        <v>4</v>
      </c>
      <c r="C2161" s="16" t="s">
        <v>14327</v>
      </c>
      <c r="D2161" s="16" t="s">
        <v>14328</v>
      </c>
      <c r="E2161" s="28" t="str">
        <f t="shared" si="0"/>
        <v>Impact North Ltd is a social enterprise committed to the improvement of children?s mental health and our vision is to bu</v>
      </c>
      <c r="F2161" s="16" t="s">
        <v>14330</v>
      </c>
      <c r="G2161" s="16" t="s">
        <v>68</v>
      </c>
      <c r="H2161" s="17"/>
      <c r="K2161" s="26" t="s">
        <v>14331</v>
      </c>
      <c r="L2161" s="16" t="s">
        <v>14332</v>
      </c>
      <c r="M2161" s="28" t="str">
        <f t="shared" ref="M2161:Q2161" si="12967">IFERROR(IF(FIND(M$1,$F2161)&gt;1,"Age - Children",""),"")</f>
        <v>Age - Children</v>
      </c>
      <c r="N2161" s="28" t="str">
        <f t="shared" si="12967"/>
        <v/>
      </c>
      <c r="O2161" s="28" t="str">
        <f t="shared" si="12967"/>
        <v/>
      </c>
      <c r="P2161" s="28" t="str">
        <f t="shared" si="12967"/>
        <v/>
      </c>
      <c r="Q2161" s="28" t="str">
        <f t="shared" si="12967"/>
        <v/>
      </c>
      <c r="R2161" s="28" t="str">
        <f t="shared" ref="R2161:T2161" si="12968">IFERROR(IF(FIND(R$1,$F2161)&gt;1,"Age - Elderly",""),"")</f>
        <v/>
      </c>
      <c r="S2161" s="28" t="str">
        <f t="shared" si="12968"/>
        <v/>
      </c>
      <c r="T2161" s="28" t="str">
        <f t="shared" si="12968"/>
        <v/>
      </c>
      <c r="U2161" s="28" t="str">
        <f t="shared" si="3"/>
        <v>Age - Children;</v>
      </c>
      <c r="V2161" s="28" t="str">
        <f t="shared" si="4"/>
        <v/>
      </c>
      <c r="X2161" s="28" t="str">
        <f t="shared" si="5"/>
        <v/>
      </c>
      <c r="Y2161" s="28" t="str">
        <f t="shared" si="6"/>
        <v/>
      </c>
      <c r="Z2161" s="28" t="str">
        <f t="shared" si="7"/>
        <v>Gender - Male</v>
      </c>
      <c r="AB2161" s="28" t="str">
        <f t="shared" si="8"/>
        <v/>
      </c>
      <c r="AD2161" s="28" t="str">
        <f t="shared" si="9"/>
        <v>Gender - Male;</v>
      </c>
      <c r="AG2161" s="28" t="str">
        <f t="shared" ref="AG2161:AL2161" si="12969">IFERROR(IF(FIND(AG$1,$F2161)&gt;1,AG$1,""),"")</f>
        <v/>
      </c>
      <c r="AH2161" s="28" t="str">
        <f t="shared" si="12969"/>
        <v/>
      </c>
      <c r="AI2161" s="28" t="str">
        <f t="shared" si="12969"/>
        <v/>
      </c>
      <c r="AJ2161" s="28" t="str">
        <f t="shared" si="12969"/>
        <v/>
      </c>
      <c r="AK2161" s="28" t="str">
        <f t="shared" si="12969"/>
        <v/>
      </c>
      <c r="AL2161" s="28" t="str">
        <f t="shared" si="12969"/>
        <v/>
      </c>
      <c r="AM2161" s="28" t="str">
        <f t="shared" si="11"/>
        <v/>
      </c>
      <c r="AN2161" s="28" t="str">
        <f t="shared" ref="AN2161:AQ2161" si="12970">IFERROR(IF(FIND(AN$1,$F2161)&gt;1,"Status - LGBT",""),"")</f>
        <v/>
      </c>
      <c r="AO2161" s="28" t="str">
        <f t="shared" si="12970"/>
        <v/>
      </c>
      <c r="AP2161" s="28" t="str">
        <f t="shared" si="12970"/>
        <v/>
      </c>
      <c r="AQ2161" s="28" t="str">
        <f t="shared" si="12970"/>
        <v/>
      </c>
      <c r="AR2161" s="28" t="str">
        <f t="shared" ref="AR2161:AV2161" si="12971">IFERROR(IF(FIND(AR$1,$F2161)&gt;1,"BME",""),"")</f>
        <v/>
      </c>
      <c r="AS2161" s="28" t="str">
        <f t="shared" si="12971"/>
        <v/>
      </c>
      <c r="AT2161" s="28" t="str">
        <f t="shared" si="12971"/>
        <v/>
      </c>
      <c r="AU2161" s="28" t="str">
        <f t="shared" si="12971"/>
        <v/>
      </c>
      <c r="AV2161" s="28" t="str">
        <f t="shared" si="12971"/>
        <v/>
      </c>
      <c r="AW2161" s="28" t="str">
        <f t="shared" ref="AW2161:BC2161" si="12972">IFERROR(IF(FIND(AW$1,$F2161)&gt;1,AW$1,""),"")</f>
        <v/>
      </c>
      <c r="AX2161" s="28" t="str">
        <f t="shared" si="12972"/>
        <v/>
      </c>
      <c r="AY2161" s="28" t="str">
        <f t="shared" si="12972"/>
        <v/>
      </c>
      <c r="AZ2161" s="28" t="str">
        <f t="shared" si="12972"/>
        <v/>
      </c>
      <c r="BA2161" s="28" t="str">
        <f t="shared" si="12972"/>
        <v/>
      </c>
      <c r="BB2161" s="28" t="str">
        <f t="shared" si="12972"/>
        <v/>
      </c>
      <c r="BC2161" s="28" t="str">
        <f t="shared" si="12972"/>
        <v/>
      </c>
      <c r="BD2161" s="28" t="str">
        <f t="shared" si="15"/>
        <v/>
      </c>
      <c r="BG2161" s="2" t="s">
        <v>14142</v>
      </c>
      <c r="BJ2161" s="28" t="str">
        <f t="shared" si="16"/>
        <v/>
      </c>
      <c r="BK2161" s="28" t="str">
        <f t="shared" si="17"/>
        <v/>
      </c>
      <c r="BL2161" s="2" t="s">
        <v>2025</v>
      </c>
      <c r="BM2161" s="2" t="s">
        <v>98</v>
      </c>
      <c r="BU2161" s="47" t="s">
        <v>19976</v>
      </c>
      <c r="BV2161" s="18"/>
      <c r="BW2161" s="47"/>
      <c r="BX2161" s="47" t="s">
        <v>20347</v>
      </c>
      <c r="BY2161" s="42" t="str">
        <f t="shared" si="18"/>
        <v>Age - Children;;Gender - Male;;Leeds;Beeston;Holbeck;</v>
      </c>
      <c r="BZ2161" s="73"/>
    </row>
    <row r="2162" spans="1:78" ht="15">
      <c r="A2162" s="10" t="s">
        <v>51</v>
      </c>
      <c r="B2162" s="28">
        <f>VLOOKUP(A2162,Organisations!$A$2:$B$7,2,FALSE)</f>
        <v>4</v>
      </c>
      <c r="C2162" s="23" t="s">
        <v>7740</v>
      </c>
      <c r="D2162" s="23" t="s">
        <v>7741</v>
      </c>
      <c r="E2162" s="28" t="str">
        <f t="shared" si="0"/>
        <v>At Independent Age, we work to create a society where older people can live the lives they aspire to and contribute acti</v>
      </c>
      <c r="F2162" s="10" t="s">
        <v>14335</v>
      </c>
      <c r="G2162" s="10" t="s">
        <v>68</v>
      </c>
      <c r="H2162" s="11"/>
      <c r="K2162" s="30" t="s">
        <v>14336</v>
      </c>
      <c r="L2162" s="10" t="s">
        <v>14337</v>
      </c>
      <c r="M2162" s="28" t="str">
        <f t="shared" ref="M2162:Q2162" si="12973">IFERROR(IF(FIND(M$1,$F2162)&gt;1,"Age - Children",""),"")</f>
        <v/>
      </c>
      <c r="N2162" s="28" t="str">
        <f t="shared" si="12973"/>
        <v/>
      </c>
      <c r="O2162" s="28" t="str">
        <f t="shared" si="12973"/>
        <v/>
      </c>
      <c r="P2162" s="28" t="str">
        <f t="shared" si="12973"/>
        <v/>
      </c>
      <c r="Q2162" s="28" t="str">
        <f t="shared" si="12973"/>
        <v/>
      </c>
      <c r="R2162" s="28" t="str">
        <f t="shared" ref="R2162:T2162" si="12974">IFERROR(IF(FIND(R$1,$F2162)&gt;1,"Age - Elderly",""),"")</f>
        <v/>
      </c>
      <c r="S2162" s="28" t="str">
        <f t="shared" si="12974"/>
        <v/>
      </c>
      <c r="T2162" s="28" t="str">
        <f t="shared" si="12974"/>
        <v>Age - Elderly</v>
      </c>
      <c r="U2162" s="28" t="str">
        <f t="shared" si="3"/>
        <v/>
      </c>
      <c r="V2162" s="28" t="str">
        <f t="shared" si="4"/>
        <v/>
      </c>
      <c r="X2162" s="28" t="str">
        <f t="shared" si="5"/>
        <v/>
      </c>
      <c r="Y2162" s="28" t="str">
        <f t="shared" si="6"/>
        <v/>
      </c>
      <c r="Z2162" s="28" t="str">
        <f t="shared" si="7"/>
        <v/>
      </c>
      <c r="AB2162" s="28" t="str">
        <f t="shared" si="8"/>
        <v/>
      </c>
      <c r="AD2162" s="28" t="str">
        <f t="shared" si="9"/>
        <v/>
      </c>
      <c r="AG2162" s="28" t="str">
        <f t="shared" ref="AG2162:AL2162" si="12975">IFERROR(IF(FIND(AG$1,$F2162)&gt;1,AG$1,""),"")</f>
        <v/>
      </c>
      <c r="AH2162" s="28" t="str">
        <f t="shared" si="12975"/>
        <v/>
      </c>
      <c r="AI2162" s="28" t="str">
        <f t="shared" si="12975"/>
        <v/>
      </c>
      <c r="AJ2162" s="28" t="str">
        <f t="shared" si="12975"/>
        <v/>
      </c>
      <c r="AK2162" s="28" t="str">
        <f t="shared" si="12975"/>
        <v/>
      </c>
      <c r="AL2162" s="28" t="str">
        <f t="shared" si="12975"/>
        <v/>
      </c>
      <c r="AM2162" s="28" t="str">
        <f t="shared" si="11"/>
        <v/>
      </c>
      <c r="AN2162" s="28" t="str">
        <f t="shared" ref="AN2162:AQ2162" si="12976">IFERROR(IF(FIND(AN$1,$F2162)&gt;1,"Status - LGBT",""),"")</f>
        <v/>
      </c>
      <c r="AO2162" s="28" t="str">
        <f t="shared" si="12976"/>
        <v/>
      </c>
      <c r="AP2162" s="28" t="str">
        <f t="shared" si="12976"/>
        <v/>
      </c>
      <c r="AQ2162" s="28" t="str">
        <f t="shared" si="12976"/>
        <v/>
      </c>
      <c r="AR2162" s="28" t="str">
        <f t="shared" ref="AR2162:AV2162" si="12977">IFERROR(IF(FIND(AR$1,$F2162)&gt;1,"BME",""),"")</f>
        <v/>
      </c>
      <c r="AS2162" s="28" t="str">
        <f t="shared" si="12977"/>
        <v/>
      </c>
      <c r="AT2162" s="28" t="str">
        <f t="shared" si="12977"/>
        <v/>
      </c>
      <c r="AU2162" s="28" t="str">
        <f t="shared" si="12977"/>
        <v/>
      </c>
      <c r="AV2162" s="28" t="str">
        <f t="shared" si="12977"/>
        <v/>
      </c>
      <c r="AW2162" s="28" t="str">
        <f t="shared" ref="AW2162:BC2162" si="12978">IFERROR(IF(FIND(AW$1,$F2162)&gt;1,AW$1,""),"")</f>
        <v/>
      </c>
      <c r="AX2162" s="28" t="str">
        <f t="shared" si="12978"/>
        <v/>
      </c>
      <c r="AY2162" s="28" t="str">
        <f t="shared" si="12978"/>
        <v/>
      </c>
      <c r="AZ2162" s="28" t="str">
        <f t="shared" si="12978"/>
        <v/>
      </c>
      <c r="BA2162" s="28" t="str">
        <f t="shared" si="12978"/>
        <v/>
      </c>
      <c r="BB2162" s="28" t="str">
        <f t="shared" si="12978"/>
        <v/>
      </c>
      <c r="BC2162" s="28" t="str">
        <f t="shared" si="12978"/>
        <v/>
      </c>
      <c r="BD2162" s="28" t="str">
        <f t="shared" si="15"/>
        <v/>
      </c>
      <c r="BG2162" s="2" t="s">
        <v>14338</v>
      </c>
      <c r="BJ2162" s="28" t="str">
        <f t="shared" si="16"/>
        <v/>
      </c>
      <c r="BK2162" s="28" t="str">
        <f t="shared" si="17"/>
        <v/>
      </c>
      <c r="BL2162" s="2" t="s">
        <v>20348</v>
      </c>
      <c r="BM2162" s="2" t="s">
        <v>98</v>
      </c>
      <c r="BU2162" s="50" t="s">
        <v>95</v>
      </c>
      <c r="BV2162" s="12"/>
      <c r="BW2162" s="50"/>
      <c r="BX2162" s="50" t="s">
        <v>20349</v>
      </c>
      <c r="BY2162" s="42" t="str">
        <f t="shared" si="18"/>
        <v>Leeds;</v>
      </c>
      <c r="BZ2162" s="72"/>
    </row>
    <row r="2163" spans="1:78" ht="15">
      <c r="A2163" s="16" t="s">
        <v>51</v>
      </c>
      <c r="B2163" s="28">
        <f>VLOOKUP(A2163,Organisations!$A$2:$B$7,2,FALSE)</f>
        <v>4</v>
      </c>
      <c r="C2163" s="16" t="s">
        <v>14340</v>
      </c>
      <c r="D2163" s="16" t="s">
        <v>14341</v>
      </c>
      <c r="E2163" s="28" t="str">
        <f t="shared" si="0"/>
        <v/>
      </c>
      <c r="F2163" s="16"/>
      <c r="G2163" s="16" t="s">
        <v>68</v>
      </c>
      <c r="H2163" s="17"/>
      <c r="K2163" s="26" t="s">
        <v>14342</v>
      </c>
      <c r="L2163" s="16" t="s">
        <v>14343</v>
      </c>
      <c r="M2163" s="28" t="str">
        <f t="shared" ref="M2163:Q2163" si="12979">IFERROR(IF(FIND(M$1,$F2163)&gt;1,"Age - Children",""),"")</f>
        <v/>
      </c>
      <c r="N2163" s="28" t="str">
        <f t="shared" si="12979"/>
        <v/>
      </c>
      <c r="O2163" s="28" t="str">
        <f t="shared" si="12979"/>
        <v/>
      </c>
      <c r="P2163" s="28" t="str">
        <f t="shared" si="12979"/>
        <v/>
      </c>
      <c r="Q2163" s="28" t="str">
        <f t="shared" si="12979"/>
        <v/>
      </c>
      <c r="R2163" s="28" t="str">
        <f t="shared" ref="R2163:T2163" si="12980">IFERROR(IF(FIND(R$1,$F2163)&gt;1,"Age - Elderly",""),"")</f>
        <v/>
      </c>
      <c r="S2163" s="28" t="str">
        <f t="shared" si="12980"/>
        <v/>
      </c>
      <c r="T2163" s="28" t="str">
        <f t="shared" si="12980"/>
        <v/>
      </c>
      <c r="U2163" s="28" t="str">
        <f t="shared" si="3"/>
        <v/>
      </c>
      <c r="V2163" s="28" t="str">
        <f t="shared" si="4"/>
        <v/>
      </c>
      <c r="X2163" s="28" t="str">
        <f t="shared" si="5"/>
        <v/>
      </c>
      <c r="Y2163" s="28" t="str">
        <f t="shared" si="6"/>
        <v/>
      </c>
      <c r="Z2163" s="28" t="str">
        <f t="shared" si="7"/>
        <v/>
      </c>
      <c r="AB2163" s="28" t="str">
        <f t="shared" si="8"/>
        <v/>
      </c>
      <c r="AD2163" s="28" t="str">
        <f t="shared" si="9"/>
        <v/>
      </c>
      <c r="AG2163" s="28" t="str">
        <f t="shared" ref="AG2163:AL2163" si="12981">IFERROR(IF(FIND(AG$1,$F2163)&gt;1,AG$1,""),"")</f>
        <v/>
      </c>
      <c r="AH2163" s="28" t="str">
        <f t="shared" si="12981"/>
        <v/>
      </c>
      <c r="AI2163" s="28" t="str">
        <f t="shared" si="12981"/>
        <v/>
      </c>
      <c r="AJ2163" s="28" t="str">
        <f t="shared" si="12981"/>
        <v/>
      </c>
      <c r="AK2163" s="28" t="str">
        <f t="shared" si="12981"/>
        <v/>
      </c>
      <c r="AL2163" s="28" t="str">
        <f t="shared" si="12981"/>
        <v/>
      </c>
      <c r="AM2163" s="28" t="str">
        <f t="shared" si="11"/>
        <v/>
      </c>
      <c r="AN2163" s="28" t="str">
        <f t="shared" ref="AN2163:AQ2163" si="12982">IFERROR(IF(FIND(AN$1,$F2163)&gt;1,"Status - LGBT",""),"")</f>
        <v/>
      </c>
      <c r="AO2163" s="28" t="str">
        <f t="shared" si="12982"/>
        <v/>
      </c>
      <c r="AP2163" s="28" t="str">
        <f t="shared" si="12982"/>
        <v/>
      </c>
      <c r="AQ2163" s="28" t="str">
        <f t="shared" si="12982"/>
        <v/>
      </c>
      <c r="AR2163" s="28" t="str">
        <f t="shared" ref="AR2163:AV2163" si="12983">IFERROR(IF(FIND(AR$1,$F2163)&gt;1,"BME",""),"")</f>
        <v/>
      </c>
      <c r="AS2163" s="28" t="str">
        <f t="shared" si="12983"/>
        <v/>
      </c>
      <c r="AT2163" s="28" t="str">
        <f t="shared" si="12983"/>
        <v/>
      </c>
      <c r="AU2163" s="28" t="str">
        <f t="shared" si="12983"/>
        <v/>
      </c>
      <c r="AV2163" s="28" t="str">
        <f t="shared" si="12983"/>
        <v/>
      </c>
      <c r="AW2163" s="28" t="str">
        <f t="shared" ref="AW2163:BC2163" si="12984">IFERROR(IF(FIND(AW$1,$F2163)&gt;1,AW$1,""),"")</f>
        <v/>
      </c>
      <c r="AX2163" s="28" t="str">
        <f t="shared" si="12984"/>
        <v/>
      </c>
      <c r="AY2163" s="28" t="str">
        <f t="shared" si="12984"/>
        <v/>
      </c>
      <c r="AZ2163" s="28" t="str">
        <f t="shared" si="12984"/>
        <v/>
      </c>
      <c r="BA2163" s="28" t="str">
        <f t="shared" si="12984"/>
        <v/>
      </c>
      <c r="BB2163" s="28" t="str">
        <f t="shared" si="12984"/>
        <v/>
      </c>
      <c r="BC2163" s="28" t="str">
        <f t="shared" si="12984"/>
        <v/>
      </c>
      <c r="BD2163" s="28" t="str">
        <f t="shared" si="15"/>
        <v/>
      </c>
      <c r="BG2163" s="2" t="s">
        <v>14344</v>
      </c>
      <c r="BJ2163" s="28" t="str">
        <f t="shared" si="16"/>
        <v/>
      </c>
      <c r="BK2163" s="28" t="str">
        <f t="shared" si="17"/>
        <v/>
      </c>
      <c r="BL2163" s="2" t="s">
        <v>17801</v>
      </c>
      <c r="BM2163" s="2" t="s">
        <v>98</v>
      </c>
      <c r="BU2163" s="47" t="s">
        <v>19918</v>
      </c>
      <c r="BV2163" s="18"/>
      <c r="BW2163" s="47"/>
      <c r="BX2163" s="47" t="s">
        <v>20350</v>
      </c>
      <c r="BY2163" s="42" t="str">
        <f t="shared" si="18"/>
        <v>Leeds;Gipton;Harehills;</v>
      </c>
      <c r="BZ2163" s="73"/>
    </row>
    <row r="2164" spans="1:78" ht="15">
      <c r="A2164" s="10" t="s">
        <v>51</v>
      </c>
      <c r="B2164" s="28">
        <f>VLOOKUP(A2164,Organisations!$A$2:$B$7,2,FALSE)</f>
        <v>4</v>
      </c>
      <c r="C2164" s="10" t="s">
        <v>14346</v>
      </c>
      <c r="D2164" s="10" t="s">
        <v>14347</v>
      </c>
      <c r="E2164" s="28" t="str">
        <f t="shared" si="0"/>
        <v>The Independent Visitors (IV) Scheme recruits, trains and monitors IV's who are volunteers to befriend and visit a child</v>
      </c>
      <c r="F2164" s="10" t="s">
        <v>14349</v>
      </c>
      <c r="G2164" s="10" t="s">
        <v>68</v>
      </c>
      <c r="H2164" s="11"/>
      <c r="K2164" s="30" t="s">
        <v>20351</v>
      </c>
      <c r="L2164" s="10" t="s">
        <v>14351</v>
      </c>
      <c r="M2164" s="28" t="str">
        <f t="shared" ref="M2164:Q2164" si="12985">IFERROR(IF(FIND(M$1,$F2164)&gt;1,"Age - Children",""),"")</f>
        <v/>
      </c>
      <c r="N2164" s="28" t="str">
        <f t="shared" si="12985"/>
        <v/>
      </c>
      <c r="O2164" s="28" t="str">
        <f t="shared" si="12985"/>
        <v/>
      </c>
      <c r="P2164" s="28" t="str">
        <f t="shared" si="12985"/>
        <v/>
      </c>
      <c r="Q2164" s="28" t="str">
        <f t="shared" si="12985"/>
        <v/>
      </c>
      <c r="R2164" s="28" t="str">
        <f t="shared" ref="R2164:T2164" si="12986">IFERROR(IF(FIND(R$1,$F2164)&gt;1,"Age - Elderly",""),"")</f>
        <v/>
      </c>
      <c r="S2164" s="28" t="str">
        <f t="shared" si="12986"/>
        <v/>
      </c>
      <c r="T2164" s="28" t="str">
        <f t="shared" si="12986"/>
        <v/>
      </c>
      <c r="U2164" s="28" t="str">
        <f t="shared" si="3"/>
        <v/>
      </c>
      <c r="V2164" s="28" t="str">
        <f t="shared" si="4"/>
        <v>Status - disabled</v>
      </c>
      <c r="X2164" s="28" t="str">
        <f t="shared" si="5"/>
        <v/>
      </c>
      <c r="Y2164" s="28" t="str">
        <f t="shared" si="6"/>
        <v/>
      </c>
      <c r="Z2164" s="28" t="str">
        <f t="shared" si="7"/>
        <v>Gender - Male</v>
      </c>
      <c r="AB2164" s="28" t="str">
        <f t="shared" si="8"/>
        <v/>
      </c>
      <c r="AD2164" s="28" t="str">
        <f t="shared" si="9"/>
        <v>Gender - Male;</v>
      </c>
      <c r="AG2164" s="28" t="str">
        <f t="shared" ref="AG2164:AL2164" si="12987">IFERROR(IF(FIND(AG$1,$F2164)&gt;1,AG$1,""),"")</f>
        <v/>
      </c>
      <c r="AH2164" s="28" t="str">
        <f t="shared" si="12987"/>
        <v/>
      </c>
      <c r="AI2164" s="28" t="str">
        <f t="shared" si="12987"/>
        <v/>
      </c>
      <c r="AJ2164" s="28" t="str">
        <f t="shared" si="12987"/>
        <v/>
      </c>
      <c r="AK2164" s="28" t="str">
        <f t="shared" si="12987"/>
        <v/>
      </c>
      <c r="AL2164" s="28" t="str">
        <f t="shared" si="12987"/>
        <v/>
      </c>
      <c r="AM2164" s="28" t="str">
        <f t="shared" si="11"/>
        <v/>
      </c>
      <c r="AN2164" s="28" t="str">
        <f t="shared" ref="AN2164:AQ2164" si="12988">IFERROR(IF(FIND(AN$1,$F2164)&gt;1,"Status - LGBT",""),"")</f>
        <v/>
      </c>
      <c r="AO2164" s="28" t="str">
        <f t="shared" si="12988"/>
        <v/>
      </c>
      <c r="AP2164" s="28" t="str">
        <f t="shared" si="12988"/>
        <v/>
      </c>
      <c r="AQ2164" s="28" t="str">
        <f t="shared" si="12988"/>
        <v/>
      </c>
      <c r="AR2164" s="28" t="str">
        <f t="shared" ref="AR2164:AV2164" si="12989">IFERROR(IF(FIND(AR$1,$F2164)&gt;1,"BME",""),"")</f>
        <v/>
      </c>
      <c r="AS2164" s="28" t="str">
        <f t="shared" si="12989"/>
        <v/>
      </c>
      <c r="AT2164" s="28" t="str">
        <f t="shared" si="12989"/>
        <v/>
      </c>
      <c r="AU2164" s="28" t="str">
        <f t="shared" si="12989"/>
        <v/>
      </c>
      <c r="AV2164" s="28" t="str">
        <f t="shared" si="12989"/>
        <v/>
      </c>
      <c r="AW2164" s="28" t="str">
        <f t="shared" ref="AW2164:BC2164" si="12990">IFERROR(IF(FIND(AW$1,$F2164)&gt;1,AW$1,""),"")</f>
        <v/>
      </c>
      <c r="AX2164" s="28" t="str">
        <f t="shared" si="12990"/>
        <v/>
      </c>
      <c r="AY2164" s="28" t="str">
        <f t="shared" si="12990"/>
        <v/>
      </c>
      <c r="AZ2164" s="28" t="str">
        <f t="shared" si="12990"/>
        <v/>
      </c>
      <c r="BA2164" s="28" t="str">
        <f t="shared" si="12990"/>
        <v/>
      </c>
      <c r="BB2164" s="28" t="str">
        <f t="shared" si="12990"/>
        <v/>
      </c>
      <c r="BC2164" s="28" t="str">
        <f t="shared" si="12990"/>
        <v/>
      </c>
      <c r="BD2164" s="28" t="str">
        <f t="shared" si="15"/>
        <v/>
      </c>
      <c r="BG2164" s="2" t="s">
        <v>14352</v>
      </c>
      <c r="BJ2164" s="28" t="str">
        <f t="shared" si="16"/>
        <v/>
      </c>
      <c r="BK2164" s="28" t="str">
        <f t="shared" si="17"/>
        <v/>
      </c>
      <c r="BL2164" s="2" t="s">
        <v>20352</v>
      </c>
      <c r="BM2164" s="2" t="s">
        <v>98</v>
      </c>
      <c r="BU2164" s="50" t="s">
        <v>95</v>
      </c>
      <c r="BV2164" s="12"/>
      <c r="BW2164" s="50"/>
      <c r="BX2164" s="50" t="s">
        <v>20353</v>
      </c>
      <c r="BY2164" s="42" t="str">
        <f t="shared" si="18"/>
        <v>Status - disabled;Gender - Male;;Leeds;</v>
      </c>
      <c r="BZ2164" s="72"/>
    </row>
    <row r="2165" spans="1:78" ht="15">
      <c r="A2165" s="16" t="s">
        <v>51</v>
      </c>
      <c r="B2165" s="28">
        <f>VLOOKUP(A2165,Organisations!$A$2:$B$7,2,FALSE)</f>
        <v>4</v>
      </c>
      <c r="C2165" s="16" t="s">
        <v>14354</v>
      </c>
      <c r="D2165" s="16" t="s">
        <v>14355</v>
      </c>
      <c r="E2165" s="28" t="str">
        <f t="shared" si="0"/>
        <v xml:space="preserve">ICRAA is a UK-based non-profit charitable organisation seeks to aid repatriation and recovery programmes in Afghanistan </v>
      </c>
      <c r="F2165" s="16" t="s">
        <v>14357</v>
      </c>
      <c r="G2165" s="16" t="s">
        <v>68</v>
      </c>
      <c r="H2165" s="17"/>
      <c r="K2165" s="26" t="s">
        <v>14358</v>
      </c>
      <c r="L2165" s="16" t="s">
        <v>14359</v>
      </c>
      <c r="M2165" s="28" t="str">
        <f t="shared" ref="M2165:Q2165" si="12991">IFERROR(IF(FIND(M$1,$F2165)&gt;1,"Age - Children",""),"")</f>
        <v/>
      </c>
      <c r="N2165" s="28" t="str">
        <f t="shared" si="12991"/>
        <v/>
      </c>
      <c r="O2165" s="28" t="str">
        <f t="shared" si="12991"/>
        <v/>
      </c>
      <c r="P2165" s="28" t="str">
        <f t="shared" si="12991"/>
        <v/>
      </c>
      <c r="Q2165" s="28" t="str">
        <f t="shared" si="12991"/>
        <v/>
      </c>
      <c r="R2165" s="28" t="str">
        <f t="shared" ref="R2165:T2165" si="12992">IFERROR(IF(FIND(R$1,$F2165)&gt;1,"Age - Elderly",""),"")</f>
        <v/>
      </c>
      <c r="S2165" s="28" t="str">
        <f t="shared" si="12992"/>
        <v/>
      </c>
      <c r="T2165" s="28" t="str">
        <f t="shared" si="12992"/>
        <v/>
      </c>
      <c r="U2165" s="28" t="str">
        <f t="shared" si="3"/>
        <v/>
      </c>
      <c r="V2165" s="28" t="str">
        <f t="shared" si="4"/>
        <v/>
      </c>
      <c r="X2165" s="28" t="str">
        <f t="shared" si="5"/>
        <v/>
      </c>
      <c r="Y2165" s="28" t="str">
        <f t="shared" si="6"/>
        <v/>
      </c>
      <c r="Z2165" s="28" t="str">
        <f t="shared" si="7"/>
        <v/>
      </c>
      <c r="AB2165" s="28" t="str">
        <f t="shared" si="8"/>
        <v/>
      </c>
      <c r="AD2165" s="28" t="str">
        <f t="shared" si="9"/>
        <v/>
      </c>
      <c r="AG2165" s="28" t="str">
        <f t="shared" ref="AG2165:AL2165" si="12993">IFERROR(IF(FIND(AG$1,$F2165)&gt;1,AG$1,""),"")</f>
        <v/>
      </c>
      <c r="AH2165" s="28" t="str">
        <f t="shared" si="12993"/>
        <v/>
      </c>
      <c r="AI2165" s="28" t="str">
        <f t="shared" si="12993"/>
        <v/>
      </c>
      <c r="AJ2165" s="28" t="str">
        <f t="shared" si="12993"/>
        <v/>
      </c>
      <c r="AK2165" s="28" t="str">
        <f t="shared" si="12993"/>
        <v/>
      </c>
      <c r="AL2165" s="28" t="str">
        <f t="shared" si="12993"/>
        <v/>
      </c>
      <c r="AM2165" s="28" t="str">
        <f t="shared" si="11"/>
        <v/>
      </c>
      <c r="AN2165" s="28" t="str">
        <f t="shared" ref="AN2165:AQ2165" si="12994">IFERROR(IF(FIND(AN$1,$F2165)&gt;1,"Status - LGBT",""),"")</f>
        <v/>
      </c>
      <c r="AO2165" s="28" t="str">
        <f t="shared" si="12994"/>
        <v/>
      </c>
      <c r="AP2165" s="28" t="str">
        <f t="shared" si="12994"/>
        <v/>
      </c>
      <c r="AQ2165" s="28" t="str">
        <f t="shared" si="12994"/>
        <v/>
      </c>
      <c r="AR2165" s="28" t="str">
        <f t="shared" ref="AR2165:AV2165" si="12995">IFERROR(IF(FIND(AR$1,$F2165)&gt;1,"BME",""),"")</f>
        <v/>
      </c>
      <c r="AS2165" s="28" t="str">
        <f t="shared" si="12995"/>
        <v/>
      </c>
      <c r="AT2165" s="28" t="str">
        <f t="shared" si="12995"/>
        <v/>
      </c>
      <c r="AU2165" s="28" t="str">
        <f t="shared" si="12995"/>
        <v/>
      </c>
      <c r="AV2165" s="28" t="str">
        <f t="shared" si="12995"/>
        <v/>
      </c>
      <c r="AW2165" s="28" t="str">
        <f t="shared" ref="AW2165:BC2165" si="12996">IFERROR(IF(FIND(AW$1,$F2165)&gt;1,AW$1,""),"")</f>
        <v/>
      </c>
      <c r="AX2165" s="28" t="str">
        <f t="shared" si="12996"/>
        <v/>
      </c>
      <c r="AY2165" s="28" t="str">
        <f t="shared" si="12996"/>
        <v/>
      </c>
      <c r="AZ2165" s="28" t="str">
        <f t="shared" si="12996"/>
        <v/>
      </c>
      <c r="BA2165" s="28" t="str">
        <f t="shared" si="12996"/>
        <v/>
      </c>
      <c r="BB2165" s="28" t="str">
        <f t="shared" si="12996"/>
        <v/>
      </c>
      <c r="BC2165" s="28" t="str">
        <f t="shared" si="12996"/>
        <v/>
      </c>
      <c r="BD2165" s="28" t="str">
        <f t="shared" si="15"/>
        <v/>
      </c>
      <c r="BG2165" s="2" t="s">
        <v>14360</v>
      </c>
      <c r="BJ2165" s="28" t="str">
        <f t="shared" si="16"/>
        <v/>
      </c>
      <c r="BK2165" s="28" t="str">
        <f t="shared" si="17"/>
        <v/>
      </c>
      <c r="BL2165" s="2" t="s">
        <v>20354</v>
      </c>
      <c r="BM2165" s="2" t="s">
        <v>98</v>
      </c>
      <c r="BU2165" s="47" t="s">
        <v>19918</v>
      </c>
      <c r="BV2165" s="18"/>
      <c r="BW2165" s="47"/>
      <c r="BX2165" s="47" t="s">
        <v>20355</v>
      </c>
      <c r="BY2165" s="42" t="str">
        <f t="shared" si="18"/>
        <v>Leeds;Gipton;Harehills;</v>
      </c>
      <c r="BZ2165" s="73"/>
    </row>
    <row r="2166" spans="1:78" ht="15">
      <c r="A2166" s="10" t="s">
        <v>51</v>
      </c>
      <c r="B2166" s="28">
        <f>VLOOKUP(A2166,Organisations!$A$2:$B$7,2,FALSE)</f>
        <v>4</v>
      </c>
      <c r="C2166" s="10" t="s">
        <v>14361</v>
      </c>
      <c r="D2166" s="10" t="s">
        <v>14362</v>
      </c>
      <c r="E2166" s="28" t="str">
        <f t="shared" si="0"/>
        <v>Interplay creates and tours, nationally, a multi-sensory show each year for family audiences, which is accessible to you</v>
      </c>
      <c r="F2166" s="10" t="s">
        <v>14364</v>
      </c>
      <c r="G2166" s="10" t="s">
        <v>68</v>
      </c>
      <c r="H2166" s="11"/>
      <c r="K2166" s="30" t="s">
        <v>14365</v>
      </c>
      <c r="L2166" s="10" t="s">
        <v>7791</v>
      </c>
      <c r="M2166" s="28" t="str">
        <f t="shared" ref="M2166:Q2166" si="12997">IFERROR(IF(FIND(M$1,$F2166)&gt;1,"Age - Children",""),"")</f>
        <v/>
      </c>
      <c r="N2166" s="28" t="str">
        <f t="shared" si="12997"/>
        <v/>
      </c>
      <c r="O2166" s="28" t="str">
        <f t="shared" si="12997"/>
        <v/>
      </c>
      <c r="P2166" s="28" t="str">
        <f t="shared" si="12997"/>
        <v/>
      </c>
      <c r="Q2166" s="28" t="str">
        <f t="shared" si="12997"/>
        <v/>
      </c>
      <c r="R2166" s="28" t="str">
        <f t="shared" ref="R2166:T2166" si="12998">IFERROR(IF(FIND(R$1,$F2166)&gt;1,"Age - Elderly",""),"")</f>
        <v/>
      </c>
      <c r="S2166" s="28" t="str">
        <f t="shared" si="12998"/>
        <v/>
      </c>
      <c r="T2166" s="28" t="str">
        <f t="shared" si="12998"/>
        <v/>
      </c>
      <c r="U2166" s="28" t="str">
        <f t="shared" si="3"/>
        <v/>
      </c>
      <c r="V2166" s="28" t="str">
        <f t="shared" si="4"/>
        <v/>
      </c>
      <c r="X2166" s="28" t="str">
        <f t="shared" si="5"/>
        <v/>
      </c>
      <c r="Y2166" s="28" t="str">
        <f t="shared" si="6"/>
        <v/>
      </c>
      <c r="Z2166" s="28" t="str">
        <f t="shared" si="7"/>
        <v/>
      </c>
      <c r="AB2166" s="28" t="str">
        <f t="shared" si="8"/>
        <v/>
      </c>
      <c r="AD2166" s="28" t="str">
        <f t="shared" si="9"/>
        <v/>
      </c>
      <c r="AG2166" s="28" t="str">
        <f t="shared" ref="AG2166:AL2166" si="12999">IFERROR(IF(FIND(AG$1,$F2166)&gt;1,AG$1,""),"")</f>
        <v/>
      </c>
      <c r="AH2166" s="28" t="str">
        <f t="shared" si="12999"/>
        <v/>
      </c>
      <c r="AI2166" s="28" t="str">
        <f t="shared" si="12999"/>
        <v/>
      </c>
      <c r="AJ2166" s="28" t="str">
        <f t="shared" si="12999"/>
        <v/>
      </c>
      <c r="AK2166" s="28" t="str">
        <f t="shared" si="12999"/>
        <v/>
      </c>
      <c r="AL2166" s="28" t="str">
        <f t="shared" si="12999"/>
        <v/>
      </c>
      <c r="AM2166" s="28" t="str">
        <f t="shared" si="11"/>
        <v/>
      </c>
      <c r="AN2166" s="28" t="str">
        <f t="shared" ref="AN2166:AQ2166" si="13000">IFERROR(IF(FIND(AN$1,$F2166)&gt;1,"Status - LGBT",""),"")</f>
        <v/>
      </c>
      <c r="AO2166" s="28" t="str">
        <f t="shared" si="13000"/>
        <v/>
      </c>
      <c r="AP2166" s="28" t="str">
        <f t="shared" si="13000"/>
        <v/>
      </c>
      <c r="AQ2166" s="28" t="str">
        <f t="shared" si="13000"/>
        <v/>
      </c>
      <c r="AR2166" s="28" t="str">
        <f t="shared" ref="AR2166:AV2166" si="13001">IFERROR(IF(FIND(AR$1,$F2166)&gt;1,"BME",""),"")</f>
        <v/>
      </c>
      <c r="AS2166" s="28" t="str">
        <f t="shared" si="13001"/>
        <v/>
      </c>
      <c r="AT2166" s="28" t="str">
        <f t="shared" si="13001"/>
        <v/>
      </c>
      <c r="AU2166" s="28" t="str">
        <f t="shared" si="13001"/>
        <v/>
      </c>
      <c r="AV2166" s="28" t="str">
        <f t="shared" si="13001"/>
        <v/>
      </c>
      <c r="AW2166" s="28" t="str">
        <f t="shared" ref="AW2166:BC2166" si="13002">IFERROR(IF(FIND(AW$1,$F2166)&gt;1,AW$1,""),"")</f>
        <v/>
      </c>
      <c r="AX2166" s="28" t="str">
        <f t="shared" si="13002"/>
        <v/>
      </c>
      <c r="AY2166" s="28" t="str">
        <f t="shared" si="13002"/>
        <v/>
      </c>
      <c r="AZ2166" s="28" t="str">
        <f t="shared" si="13002"/>
        <v/>
      </c>
      <c r="BA2166" s="28" t="str">
        <f t="shared" si="13002"/>
        <v/>
      </c>
      <c r="BB2166" s="28" t="str">
        <f t="shared" si="13002"/>
        <v/>
      </c>
      <c r="BC2166" s="28" t="str">
        <f t="shared" si="13002"/>
        <v/>
      </c>
      <c r="BD2166" s="28" t="str">
        <f t="shared" si="15"/>
        <v/>
      </c>
      <c r="BG2166" s="2" t="s">
        <v>14366</v>
      </c>
      <c r="BJ2166" s="28" t="str">
        <f t="shared" si="16"/>
        <v/>
      </c>
      <c r="BK2166" s="28" t="str">
        <f t="shared" si="17"/>
        <v/>
      </c>
      <c r="BL2166" s="2" t="s">
        <v>20356</v>
      </c>
      <c r="BM2166" s="2" t="s">
        <v>98</v>
      </c>
      <c r="BU2166" s="12"/>
      <c r="BV2166" s="12"/>
      <c r="BW2166" s="50"/>
      <c r="BX2166" s="50" t="s">
        <v>19858</v>
      </c>
      <c r="BY2166" s="42" t="str">
        <f t="shared" si="18"/>
        <v/>
      </c>
      <c r="BZ2166" s="72"/>
    </row>
    <row r="2167" spans="1:78" ht="15">
      <c r="A2167" s="16" t="s">
        <v>51</v>
      </c>
      <c r="B2167" s="28">
        <f>VLOOKUP(A2167,Organisations!$A$2:$B$7,2,FALSE)</f>
        <v>4</v>
      </c>
      <c r="C2167" s="16" t="s">
        <v>14368</v>
      </c>
      <c r="D2167" s="16" t="s">
        <v>14369</v>
      </c>
      <c r="E2167" s="28" t="str">
        <f t="shared" si="0"/>
        <v xml:space="preserve">Invizible Circle Education is a grass roots youth and community education organisation specialising in the provision of </v>
      </c>
      <c r="F2167" s="16" t="s">
        <v>14371</v>
      </c>
      <c r="G2167" s="16" t="s">
        <v>68</v>
      </c>
      <c r="H2167" s="17"/>
      <c r="K2167" s="26" t="s">
        <v>14372</v>
      </c>
      <c r="L2167" s="16" t="s">
        <v>14373</v>
      </c>
      <c r="M2167" s="28" t="str">
        <f t="shared" ref="M2167:Q2167" si="13003">IFERROR(IF(FIND(M$1,$F2167)&gt;1,"Age - Children",""),"")</f>
        <v>Age - Children</v>
      </c>
      <c r="N2167" s="28" t="str">
        <f t="shared" si="13003"/>
        <v/>
      </c>
      <c r="O2167" s="28" t="str">
        <f t="shared" si="13003"/>
        <v/>
      </c>
      <c r="P2167" s="28" t="str">
        <f t="shared" si="13003"/>
        <v/>
      </c>
      <c r="Q2167" s="28" t="str">
        <f t="shared" si="13003"/>
        <v>Age - Children</v>
      </c>
      <c r="R2167" s="28" t="str">
        <f t="shared" ref="R2167:T2167" si="13004">IFERROR(IF(FIND(R$1,$F2167)&gt;1,"Age - Elderly",""),"")</f>
        <v/>
      </c>
      <c r="S2167" s="28" t="str">
        <f t="shared" si="13004"/>
        <v/>
      </c>
      <c r="T2167" s="28" t="str">
        <f t="shared" si="13004"/>
        <v/>
      </c>
      <c r="U2167" s="28" t="str">
        <f t="shared" si="3"/>
        <v>Age - Children;Age - Children;</v>
      </c>
      <c r="V2167" s="28" t="str">
        <f t="shared" si="4"/>
        <v/>
      </c>
      <c r="X2167" s="28" t="str">
        <f t="shared" si="5"/>
        <v/>
      </c>
      <c r="Y2167" s="28" t="str">
        <f t="shared" si="6"/>
        <v/>
      </c>
      <c r="Z2167" s="28" t="str">
        <f t="shared" si="7"/>
        <v>Gender - Male</v>
      </c>
      <c r="AB2167" s="28" t="str">
        <f t="shared" si="8"/>
        <v/>
      </c>
      <c r="AD2167" s="28" t="str">
        <f t="shared" si="9"/>
        <v>Gender - Male;</v>
      </c>
      <c r="AG2167" s="28" t="str">
        <f t="shared" ref="AG2167:AL2167" si="13005">IFERROR(IF(FIND(AG$1,$F2167)&gt;1,AG$1,""),"")</f>
        <v/>
      </c>
      <c r="AH2167" s="28" t="str">
        <f t="shared" si="13005"/>
        <v/>
      </c>
      <c r="AI2167" s="28" t="str">
        <f t="shared" si="13005"/>
        <v/>
      </c>
      <c r="AJ2167" s="28" t="str">
        <f t="shared" si="13005"/>
        <v/>
      </c>
      <c r="AK2167" s="28" t="str">
        <f t="shared" si="13005"/>
        <v/>
      </c>
      <c r="AL2167" s="28" t="str">
        <f t="shared" si="13005"/>
        <v/>
      </c>
      <c r="AM2167" s="28" t="str">
        <f t="shared" si="11"/>
        <v/>
      </c>
      <c r="AN2167" s="28" t="str">
        <f t="shared" ref="AN2167:AQ2167" si="13006">IFERROR(IF(FIND(AN$1,$F2167)&gt;1,"Status - LGBT",""),"")</f>
        <v/>
      </c>
      <c r="AO2167" s="28" t="str">
        <f t="shared" si="13006"/>
        <v/>
      </c>
      <c r="AP2167" s="28" t="str">
        <f t="shared" si="13006"/>
        <v/>
      </c>
      <c r="AQ2167" s="28" t="str">
        <f t="shared" si="13006"/>
        <v/>
      </c>
      <c r="AR2167" s="28" t="str">
        <f t="shared" ref="AR2167:AV2167" si="13007">IFERROR(IF(FIND(AR$1,$F2167)&gt;1,"BME",""),"")</f>
        <v>BME</v>
      </c>
      <c r="AS2167" s="28" t="str">
        <f t="shared" si="13007"/>
        <v/>
      </c>
      <c r="AT2167" s="28" t="str">
        <f t="shared" si="13007"/>
        <v/>
      </c>
      <c r="AU2167" s="28" t="str">
        <f t="shared" si="13007"/>
        <v/>
      </c>
      <c r="AV2167" s="28" t="str">
        <f t="shared" si="13007"/>
        <v/>
      </c>
      <c r="AW2167" s="28" t="str">
        <f t="shared" ref="AW2167:BC2167" si="13008">IFERROR(IF(FIND(AW$1,$F2167)&gt;1,AW$1,""),"")</f>
        <v/>
      </c>
      <c r="AX2167" s="28" t="str">
        <f t="shared" si="13008"/>
        <v/>
      </c>
      <c r="AY2167" s="28" t="str">
        <f t="shared" si="13008"/>
        <v/>
      </c>
      <c r="AZ2167" s="28" t="str">
        <f t="shared" si="13008"/>
        <v/>
      </c>
      <c r="BA2167" s="28" t="str">
        <f t="shared" si="13008"/>
        <v/>
      </c>
      <c r="BB2167" s="28" t="str">
        <f t="shared" si="13008"/>
        <v/>
      </c>
      <c r="BC2167" s="28" t="str">
        <f t="shared" si="13008"/>
        <v/>
      </c>
      <c r="BD2167" s="28" t="str">
        <f t="shared" si="15"/>
        <v>BME;</v>
      </c>
      <c r="BG2167" s="2" t="s">
        <v>14374</v>
      </c>
      <c r="BJ2167" s="28" t="str">
        <f t="shared" si="16"/>
        <v/>
      </c>
      <c r="BK2167" s="28" t="str">
        <f t="shared" si="17"/>
        <v/>
      </c>
      <c r="BL2167" s="2" t="s">
        <v>20357</v>
      </c>
      <c r="BM2167" s="2" t="s">
        <v>98</v>
      </c>
      <c r="BU2167" s="47" t="s">
        <v>19838</v>
      </c>
      <c r="BV2167" s="18"/>
      <c r="BW2167" s="47"/>
      <c r="BX2167" s="47" t="s">
        <v>20358</v>
      </c>
      <c r="BY2167" s="42" t="str">
        <f t="shared" si="18"/>
        <v>Age - Children;Age - Children;;Gender - Male;;BME;;Leeds;Chapel Allerton;</v>
      </c>
      <c r="BZ2167" s="73"/>
    </row>
    <row r="2168" spans="1:78" ht="15">
      <c r="A2168" s="10" t="s">
        <v>51</v>
      </c>
      <c r="B2168" s="28">
        <f>VLOOKUP(A2168,Organisations!$A$2:$B$7,2,FALSE)</f>
        <v>4</v>
      </c>
      <c r="C2168" s="10" t="s">
        <v>14376</v>
      </c>
      <c r="D2168" s="10" t="s">
        <v>14377</v>
      </c>
      <c r="E2168" s="28" t="str">
        <f t="shared" si="0"/>
        <v xml:space="preserve">The Society provides a counselling and information service both from Jamaica and the UK. Care Group: visiting the sick, </v>
      </c>
      <c r="F2168" s="10" t="s">
        <v>14379</v>
      </c>
      <c r="G2168" s="10" t="s">
        <v>68</v>
      </c>
      <c r="H2168" s="53"/>
      <c r="K2168" s="30" t="s">
        <v>14380</v>
      </c>
      <c r="L2168" s="10" t="s">
        <v>14381</v>
      </c>
      <c r="M2168" s="28" t="str">
        <f t="shared" ref="M2168:Q2168" si="13009">IFERROR(IF(FIND(M$1,$F2168)&gt;1,"Age - Children",""),"")</f>
        <v/>
      </c>
      <c r="N2168" s="28" t="str">
        <f t="shared" si="13009"/>
        <v/>
      </c>
      <c r="O2168" s="28" t="str">
        <f t="shared" si="13009"/>
        <v/>
      </c>
      <c r="P2168" s="28" t="str">
        <f t="shared" si="13009"/>
        <v/>
      </c>
      <c r="Q2168" s="28" t="str">
        <f t="shared" si="13009"/>
        <v/>
      </c>
      <c r="R2168" s="28" t="str">
        <f t="shared" ref="R2168:T2168" si="13010">IFERROR(IF(FIND(R$1,$F2168)&gt;1,"Age - Elderly",""),"")</f>
        <v>Age - Elderly</v>
      </c>
      <c r="S2168" s="28" t="str">
        <f t="shared" si="13010"/>
        <v/>
      </c>
      <c r="T2168" s="28" t="str">
        <f t="shared" si="13010"/>
        <v/>
      </c>
      <c r="U2168" s="28" t="str">
        <f t="shared" si="3"/>
        <v>Age - Elderly;</v>
      </c>
      <c r="V2168" s="28" t="str">
        <f t="shared" si="4"/>
        <v>Status - disabled</v>
      </c>
      <c r="X2168" s="28" t="str">
        <f t="shared" si="5"/>
        <v/>
      </c>
      <c r="Y2168" s="28" t="str">
        <f t="shared" si="6"/>
        <v/>
      </c>
      <c r="Z2168" s="28" t="str">
        <f t="shared" si="7"/>
        <v>Gender - Male</v>
      </c>
      <c r="AB2168" s="28" t="str">
        <f t="shared" si="8"/>
        <v/>
      </c>
      <c r="AD2168" s="28" t="str">
        <f t="shared" si="9"/>
        <v>Gender - Male;</v>
      </c>
      <c r="AG2168" s="28" t="str">
        <f t="shared" ref="AG2168:AL2168" si="13011">IFERROR(IF(FIND(AG$1,$F2168)&gt;1,AG$1,""),"")</f>
        <v/>
      </c>
      <c r="AH2168" s="28" t="str">
        <f t="shared" si="13011"/>
        <v/>
      </c>
      <c r="AI2168" s="28" t="str">
        <f t="shared" si="13011"/>
        <v/>
      </c>
      <c r="AJ2168" s="28" t="str">
        <f t="shared" si="13011"/>
        <v/>
      </c>
      <c r="AK2168" s="28" t="str">
        <f t="shared" si="13011"/>
        <v/>
      </c>
      <c r="AL2168" s="28" t="str">
        <f t="shared" si="13011"/>
        <v/>
      </c>
      <c r="AM2168" s="28" t="str">
        <f t="shared" si="11"/>
        <v/>
      </c>
      <c r="AN2168" s="28" t="str">
        <f t="shared" ref="AN2168:AQ2168" si="13012">IFERROR(IF(FIND(AN$1,$F2168)&gt;1,"Status - LGBT",""),"")</f>
        <v/>
      </c>
      <c r="AO2168" s="28" t="str">
        <f t="shared" si="13012"/>
        <v/>
      </c>
      <c r="AP2168" s="28" t="str">
        <f t="shared" si="13012"/>
        <v/>
      </c>
      <c r="AQ2168" s="28" t="str">
        <f t="shared" si="13012"/>
        <v/>
      </c>
      <c r="AR2168" s="28" t="str">
        <f t="shared" ref="AR2168:AV2168" si="13013">IFERROR(IF(FIND(AR$1,$F2168)&gt;1,"BME",""),"")</f>
        <v/>
      </c>
      <c r="AS2168" s="28" t="str">
        <f t="shared" si="13013"/>
        <v/>
      </c>
      <c r="AT2168" s="28" t="str">
        <f t="shared" si="13013"/>
        <v/>
      </c>
      <c r="AU2168" s="28" t="str">
        <f t="shared" si="13013"/>
        <v/>
      </c>
      <c r="AV2168" s="28" t="str">
        <f t="shared" si="13013"/>
        <v/>
      </c>
      <c r="AW2168" s="28" t="str">
        <f t="shared" ref="AW2168:BC2168" si="13014">IFERROR(IF(FIND(AW$1,$F2168)&gt;1,AW$1,""),"")</f>
        <v/>
      </c>
      <c r="AX2168" s="28" t="str">
        <f t="shared" si="13014"/>
        <v/>
      </c>
      <c r="AY2168" s="28" t="str">
        <f t="shared" si="13014"/>
        <v/>
      </c>
      <c r="AZ2168" s="28" t="str">
        <f t="shared" si="13014"/>
        <v/>
      </c>
      <c r="BA2168" s="28" t="str">
        <f t="shared" si="13014"/>
        <v/>
      </c>
      <c r="BB2168" s="28" t="str">
        <f t="shared" si="13014"/>
        <v/>
      </c>
      <c r="BC2168" s="28" t="str">
        <f t="shared" si="13014"/>
        <v/>
      </c>
      <c r="BD2168" s="28" t="str">
        <f t="shared" si="15"/>
        <v/>
      </c>
      <c r="BG2168" s="2" t="s">
        <v>14382</v>
      </c>
      <c r="BJ2168" s="28" t="str">
        <f t="shared" si="16"/>
        <v/>
      </c>
      <c r="BK2168" s="28" t="str">
        <f t="shared" si="17"/>
        <v/>
      </c>
      <c r="BL2168" s="2" t="s">
        <v>4028</v>
      </c>
      <c r="BM2168" s="2" t="s">
        <v>98</v>
      </c>
      <c r="BQ2168" s="2" t="s">
        <v>2863</v>
      </c>
      <c r="BU2168" s="50" t="s">
        <v>19838</v>
      </c>
      <c r="BV2168" s="12"/>
      <c r="BW2168" s="50"/>
      <c r="BX2168" s="50" t="s">
        <v>20359</v>
      </c>
      <c r="BY2168" s="42" t="str">
        <f t="shared" si="18"/>
        <v>Status - disabled;Age - Elderly;;Gender - Male;;Leeds;Chapel Allerton;</v>
      </c>
      <c r="BZ2168" s="72"/>
    </row>
    <row r="2169" spans="1:78" ht="15">
      <c r="A2169" s="16" t="s">
        <v>51</v>
      </c>
      <c r="B2169" s="28">
        <f>VLOOKUP(A2169,Organisations!$A$2:$B$7,2,FALSE)</f>
        <v>4</v>
      </c>
      <c r="C2169" s="16" t="s">
        <v>14384</v>
      </c>
      <c r="D2169" s="16" t="s">
        <v>14385</v>
      </c>
      <c r="E2169" s="28" t="str">
        <f t="shared" si="0"/>
        <v xml:space="preserve">The promotion of wellbeing, meditation and public benefit, in accordance with Buddhist principles, and the preservation </v>
      </c>
      <c r="F2169" s="16" t="s">
        <v>14387</v>
      </c>
      <c r="G2169" s="16" t="s">
        <v>68</v>
      </c>
      <c r="H2169" s="17"/>
      <c r="K2169" s="26" t="s">
        <v>14388</v>
      </c>
      <c r="L2169" s="16" t="s">
        <v>14389</v>
      </c>
      <c r="M2169" s="28" t="str">
        <f t="shared" ref="M2169:Q2169" si="13015">IFERROR(IF(FIND(M$1,$F2169)&gt;1,"Age - Children",""),"")</f>
        <v/>
      </c>
      <c r="N2169" s="28" t="str">
        <f t="shared" si="13015"/>
        <v/>
      </c>
      <c r="O2169" s="28" t="str">
        <f t="shared" si="13015"/>
        <v/>
      </c>
      <c r="P2169" s="28" t="str">
        <f t="shared" si="13015"/>
        <v/>
      </c>
      <c r="Q2169" s="28" t="str">
        <f t="shared" si="13015"/>
        <v/>
      </c>
      <c r="R2169" s="28" t="str">
        <f t="shared" ref="R2169:T2169" si="13016">IFERROR(IF(FIND(R$1,$F2169)&gt;1,"Age - Elderly",""),"")</f>
        <v/>
      </c>
      <c r="S2169" s="28" t="str">
        <f t="shared" si="13016"/>
        <v/>
      </c>
      <c r="T2169" s="28" t="str">
        <f t="shared" si="13016"/>
        <v/>
      </c>
      <c r="U2169" s="28" t="str">
        <f t="shared" si="3"/>
        <v/>
      </c>
      <c r="V2169" s="28" t="str">
        <f t="shared" si="4"/>
        <v/>
      </c>
      <c r="X2169" s="28" t="str">
        <f t="shared" si="5"/>
        <v/>
      </c>
      <c r="Y2169" s="28" t="str">
        <f t="shared" si="6"/>
        <v/>
      </c>
      <c r="Z2169" s="28" t="str">
        <f t="shared" si="7"/>
        <v/>
      </c>
      <c r="AB2169" s="28" t="str">
        <f t="shared" si="8"/>
        <v/>
      </c>
      <c r="AD2169" s="28" t="str">
        <f t="shared" si="9"/>
        <v/>
      </c>
      <c r="AG2169" s="28" t="str">
        <f t="shared" ref="AG2169:AL2169" si="13017">IFERROR(IF(FIND(AG$1,$F2169)&gt;1,AG$1,""),"")</f>
        <v/>
      </c>
      <c r="AH2169" s="28" t="str">
        <f t="shared" si="13017"/>
        <v/>
      </c>
      <c r="AI2169" s="28" t="str">
        <f t="shared" si="13017"/>
        <v/>
      </c>
      <c r="AJ2169" s="28" t="str">
        <f t="shared" si="13017"/>
        <v/>
      </c>
      <c r="AK2169" s="28" t="str">
        <f t="shared" si="13017"/>
        <v/>
      </c>
      <c r="AL2169" s="28" t="str">
        <f t="shared" si="13017"/>
        <v/>
      </c>
      <c r="AM2169" s="28" t="str">
        <f t="shared" si="11"/>
        <v/>
      </c>
      <c r="AN2169" s="28" t="str">
        <f t="shared" ref="AN2169:AQ2169" si="13018">IFERROR(IF(FIND(AN$1,$F2169)&gt;1,"Status - LGBT",""),"")</f>
        <v/>
      </c>
      <c r="AO2169" s="28" t="str">
        <f t="shared" si="13018"/>
        <v/>
      </c>
      <c r="AP2169" s="28" t="str">
        <f t="shared" si="13018"/>
        <v/>
      </c>
      <c r="AQ2169" s="28" t="str">
        <f t="shared" si="13018"/>
        <v/>
      </c>
      <c r="AR2169" s="28" t="str">
        <f t="shared" ref="AR2169:AV2169" si="13019">IFERROR(IF(FIND(AR$1,$F2169)&gt;1,"BME",""),"")</f>
        <v/>
      </c>
      <c r="AS2169" s="28" t="str">
        <f t="shared" si="13019"/>
        <v/>
      </c>
      <c r="AT2169" s="28" t="str">
        <f t="shared" si="13019"/>
        <v/>
      </c>
      <c r="AU2169" s="28" t="str">
        <f t="shared" si="13019"/>
        <v/>
      </c>
      <c r="AV2169" s="28" t="str">
        <f t="shared" si="13019"/>
        <v/>
      </c>
      <c r="AW2169" s="28" t="str">
        <f t="shared" ref="AW2169:BC2169" si="13020">IFERROR(IF(FIND(AW$1,$F2169)&gt;1,AW$1,""),"")</f>
        <v/>
      </c>
      <c r="AX2169" s="28" t="str">
        <f t="shared" si="13020"/>
        <v/>
      </c>
      <c r="AY2169" s="28" t="str">
        <f t="shared" si="13020"/>
        <v/>
      </c>
      <c r="AZ2169" s="28" t="str">
        <f t="shared" si="13020"/>
        <v/>
      </c>
      <c r="BA2169" s="28" t="str">
        <f t="shared" si="13020"/>
        <v/>
      </c>
      <c r="BB2169" s="28" t="str">
        <f t="shared" si="13020"/>
        <v/>
      </c>
      <c r="BC2169" s="28" t="str">
        <f t="shared" si="13020"/>
        <v/>
      </c>
      <c r="BD2169" s="28" t="str">
        <f t="shared" si="15"/>
        <v/>
      </c>
      <c r="BG2169" s="2" t="s">
        <v>14390</v>
      </c>
      <c r="BJ2169" s="28" t="str">
        <f t="shared" si="16"/>
        <v/>
      </c>
      <c r="BK2169" s="28" t="str">
        <f t="shared" si="17"/>
        <v/>
      </c>
      <c r="BL2169" s="2" t="s">
        <v>20360</v>
      </c>
      <c r="BM2169" s="2" t="s">
        <v>98</v>
      </c>
      <c r="BU2169" s="47" t="s">
        <v>95</v>
      </c>
      <c r="BV2169" s="18"/>
      <c r="BW2169" s="47"/>
      <c r="BX2169" s="47" t="s">
        <v>20361</v>
      </c>
      <c r="BY2169" s="42" t="str">
        <f t="shared" si="18"/>
        <v>Leeds;</v>
      </c>
      <c r="BZ2169" s="73"/>
    </row>
    <row r="2170" spans="1:78" ht="15">
      <c r="A2170" s="10" t="s">
        <v>51</v>
      </c>
      <c r="B2170" s="28">
        <f>VLOOKUP(A2170,Organisations!$A$2:$B$7,2,FALSE)</f>
        <v>4</v>
      </c>
      <c r="C2170" s="10" t="s">
        <v>14392</v>
      </c>
      <c r="D2170" s="10" t="s">
        <v>14393</v>
      </c>
      <c r="E2170" s="28" t="str">
        <f t="shared" si="0"/>
        <v>Jessie's Fund helps ill and disabled children and those with severe learning disabilities through the therapeutic use of</v>
      </c>
      <c r="F2170" s="10" t="s">
        <v>14395</v>
      </c>
      <c r="G2170" s="10" t="s">
        <v>68</v>
      </c>
      <c r="H2170" s="11"/>
      <c r="K2170" s="30" t="s">
        <v>14396</v>
      </c>
      <c r="L2170" s="10" t="s">
        <v>14397</v>
      </c>
      <c r="M2170" s="28" t="str">
        <f t="shared" ref="M2170:Q2170" si="13021">IFERROR(IF(FIND(M$1,$F2170)&gt;1,"Age - Children",""),"")</f>
        <v>Age - Children</v>
      </c>
      <c r="N2170" s="28" t="str">
        <f t="shared" si="13021"/>
        <v/>
      </c>
      <c r="O2170" s="28" t="str">
        <f t="shared" si="13021"/>
        <v/>
      </c>
      <c r="P2170" s="28" t="str">
        <f t="shared" si="13021"/>
        <v/>
      </c>
      <c r="Q2170" s="28" t="str">
        <f t="shared" si="13021"/>
        <v/>
      </c>
      <c r="R2170" s="28" t="str">
        <f t="shared" ref="R2170:T2170" si="13022">IFERROR(IF(FIND(R$1,$F2170)&gt;1,"Age - Elderly",""),"")</f>
        <v/>
      </c>
      <c r="S2170" s="28" t="str">
        <f t="shared" si="13022"/>
        <v/>
      </c>
      <c r="T2170" s="28" t="str">
        <f t="shared" si="13022"/>
        <v/>
      </c>
      <c r="U2170" s="28" t="str">
        <f t="shared" si="3"/>
        <v>Age - Children;</v>
      </c>
      <c r="V2170" s="28" t="str">
        <f t="shared" si="4"/>
        <v>Status - disabled</v>
      </c>
      <c r="X2170" s="28" t="str">
        <f t="shared" si="5"/>
        <v/>
      </c>
      <c r="Y2170" s="28" t="str">
        <f t="shared" si="6"/>
        <v/>
      </c>
      <c r="Z2170" s="28" t="str">
        <f t="shared" si="7"/>
        <v/>
      </c>
      <c r="AB2170" s="28" t="str">
        <f t="shared" si="8"/>
        <v/>
      </c>
      <c r="AD2170" s="28" t="str">
        <f t="shared" si="9"/>
        <v/>
      </c>
      <c r="AG2170" s="28" t="str">
        <f t="shared" ref="AG2170:AL2170" si="13023">IFERROR(IF(FIND(AG$1,$F2170)&gt;1,AG$1,""),"")</f>
        <v/>
      </c>
      <c r="AH2170" s="28" t="str">
        <f t="shared" si="13023"/>
        <v/>
      </c>
      <c r="AI2170" s="28" t="str">
        <f t="shared" si="13023"/>
        <v/>
      </c>
      <c r="AJ2170" s="28" t="str">
        <f t="shared" si="13023"/>
        <v/>
      </c>
      <c r="AK2170" s="28" t="str">
        <f t="shared" si="13023"/>
        <v/>
      </c>
      <c r="AL2170" s="28" t="str">
        <f t="shared" si="13023"/>
        <v/>
      </c>
      <c r="AM2170" s="28" t="str">
        <f t="shared" si="11"/>
        <v/>
      </c>
      <c r="AN2170" s="28" t="str">
        <f t="shared" ref="AN2170:AQ2170" si="13024">IFERROR(IF(FIND(AN$1,$F2170)&gt;1,"Status - LGBT",""),"")</f>
        <v/>
      </c>
      <c r="AO2170" s="28" t="str">
        <f t="shared" si="13024"/>
        <v/>
      </c>
      <c r="AP2170" s="28" t="str">
        <f t="shared" si="13024"/>
        <v/>
      </c>
      <c r="AQ2170" s="28" t="str">
        <f t="shared" si="13024"/>
        <v/>
      </c>
      <c r="AR2170" s="28" t="str">
        <f t="shared" ref="AR2170:AV2170" si="13025">IFERROR(IF(FIND(AR$1,$F2170)&gt;1,"BME",""),"")</f>
        <v/>
      </c>
      <c r="AS2170" s="28" t="str">
        <f t="shared" si="13025"/>
        <v/>
      </c>
      <c r="AT2170" s="28" t="str">
        <f t="shared" si="13025"/>
        <v/>
      </c>
      <c r="AU2170" s="28" t="str">
        <f t="shared" si="13025"/>
        <v/>
      </c>
      <c r="AV2170" s="28" t="str">
        <f t="shared" si="13025"/>
        <v/>
      </c>
      <c r="AW2170" s="28" t="str">
        <f t="shared" ref="AW2170:BC2170" si="13026">IFERROR(IF(FIND(AW$1,$F2170)&gt;1,AW$1,""),"")</f>
        <v/>
      </c>
      <c r="AX2170" s="28" t="str">
        <f t="shared" si="13026"/>
        <v/>
      </c>
      <c r="AY2170" s="28" t="str">
        <f t="shared" si="13026"/>
        <v/>
      </c>
      <c r="AZ2170" s="28" t="str">
        <f t="shared" si="13026"/>
        <v/>
      </c>
      <c r="BA2170" s="28" t="str">
        <f t="shared" si="13026"/>
        <v/>
      </c>
      <c r="BB2170" s="28" t="str">
        <f t="shared" si="13026"/>
        <v/>
      </c>
      <c r="BC2170" s="28" t="str">
        <f t="shared" si="13026"/>
        <v/>
      </c>
      <c r="BD2170" s="28" t="str">
        <f t="shared" si="15"/>
        <v/>
      </c>
      <c r="BG2170" s="2" t="s">
        <v>14398</v>
      </c>
      <c r="BJ2170" s="28" t="str">
        <f t="shared" si="16"/>
        <v/>
      </c>
      <c r="BK2170" s="28" t="str">
        <f t="shared" si="17"/>
        <v/>
      </c>
      <c r="BL2170" s="2" t="s">
        <v>20362</v>
      </c>
      <c r="BM2170" s="2" t="s">
        <v>98</v>
      </c>
      <c r="BU2170" s="12"/>
      <c r="BV2170" s="12"/>
      <c r="BW2170" s="50"/>
      <c r="BX2170" s="50" t="s">
        <v>20363</v>
      </c>
      <c r="BY2170" s="42" t="str">
        <f t="shared" si="18"/>
        <v>Status - disabled;Age - Children;;</v>
      </c>
      <c r="BZ2170" s="72"/>
    </row>
    <row r="2171" spans="1:78" ht="15">
      <c r="A2171" s="16" t="s">
        <v>51</v>
      </c>
      <c r="B2171" s="28">
        <f>VLOOKUP(A2171,Organisations!$A$2:$B$7,2,FALSE)</f>
        <v>4</v>
      </c>
      <c r="C2171" s="16" t="s">
        <v>14400</v>
      </c>
      <c r="D2171" s="16" t="s">
        <v>14401</v>
      </c>
      <c r="E2171" s="28" t="str">
        <f t="shared" si="0"/>
        <v xml:space="preserve">Joanna is a Leeds based outreach and support charity that works with vulnerable, hard to reach women who are trapped by </v>
      </c>
      <c r="F2171" s="16" t="s">
        <v>14403</v>
      </c>
      <c r="G2171" s="16" t="s">
        <v>68</v>
      </c>
      <c r="H2171" s="17"/>
      <c r="K2171" s="26" t="s">
        <v>1679</v>
      </c>
      <c r="L2171" s="16" t="s">
        <v>14404</v>
      </c>
      <c r="M2171" s="28" t="str">
        <f t="shared" ref="M2171:Q2171" si="13027">IFERROR(IF(FIND(M$1,$F2171)&gt;1,"Age - Children",""),"")</f>
        <v/>
      </c>
      <c r="N2171" s="28" t="str">
        <f t="shared" si="13027"/>
        <v/>
      </c>
      <c r="O2171" s="28" t="str">
        <f t="shared" si="13027"/>
        <v/>
      </c>
      <c r="P2171" s="28" t="str">
        <f t="shared" si="13027"/>
        <v/>
      </c>
      <c r="Q2171" s="28" t="str">
        <f t="shared" si="13027"/>
        <v/>
      </c>
      <c r="R2171" s="28" t="str">
        <f t="shared" ref="R2171:T2171" si="13028">IFERROR(IF(FIND(R$1,$F2171)&gt;1,"Age - Elderly",""),"")</f>
        <v/>
      </c>
      <c r="S2171" s="28" t="str">
        <f t="shared" si="13028"/>
        <v/>
      </c>
      <c r="T2171" s="28" t="str">
        <f t="shared" si="13028"/>
        <v/>
      </c>
      <c r="U2171" s="28" t="str">
        <f t="shared" si="3"/>
        <v/>
      </c>
      <c r="V2171" s="28" t="str">
        <f t="shared" si="4"/>
        <v/>
      </c>
      <c r="X2171" s="28" t="str">
        <f t="shared" si="5"/>
        <v/>
      </c>
      <c r="Y2171" s="28" t="str">
        <f t="shared" si="6"/>
        <v/>
      </c>
      <c r="Z2171" s="28" t="str">
        <f t="shared" si="7"/>
        <v>Gender - Male</v>
      </c>
      <c r="AB2171" s="28" t="str">
        <f t="shared" si="8"/>
        <v/>
      </c>
      <c r="AD2171" s="28" t="str">
        <f t="shared" si="9"/>
        <v>Gender - Male;</v>
      </c>
      <c r="AG2171" s="28" t="str">
        <f t="shared" ref="AG2171:AL2171" si="13029">IFERROR(IF(FIND(AG$1,$F2171)&gt;1,AG$1,""),"")</f>
        <v/>
      </c>
      <c r="AH2171" s="28" t="str">
        <f t="shared" si="13029"/>
        <v/>
      </c>
      <c r="AI2171" s="28" t="str">
        <f t="shared" si="13029"/>
        <v/>
      </c>
      <c r="AJ2171" s="28" t="str">
        <f t="shared" si="13029"/>
        <v/>
      </c>
      <c r="AK2171" s="28" t="str">
        <f t="shared" si="13029"/>
        <v/>
      </c>
      <c r="AL2171" s="28" t="str">
        <f t="shared" si="13029"/>
        <v/>
      </c>
      <c r="AM2171" s="28" t="str">
        <f t="shared" si="11"/>
        <v/>
      </c>
      <c r="AN2171" s="28" t="str">
        <f t="shared" ref="AN2171:AQ2171" si="13030">IFERROR(IF(FIND(AN$1,$F2171)&gt;1,"Status - LGBT",""),"")</f>
        <v/>
      </c>
      <c r="AO2171" s="28" t="str">
        <f t="shared" si="13030"/>
        <v/>
      </c>
      <c r="AP2171" s="28" t="str">
        <f t="shared" si="13030"/>
        <v/>
      </c>
      <c r="AQ2171" s="28" t="str">
        <f t="shared" si="13030"/>
        <v/>
      </c>
      <c r="AR2171" s="28" t="str">
        <f t="shared" ref="AR2171:AV2171" si="13031">IFERROR(IF(FIND(AR$1,$F2171)&gt;1,"BME",""),"")</f>
        <v/>
      </c>
      <c r="AS2171" s="28" t="str">
        <f t="shared" si="13031"/>
        <v/>
      </c>
      <c r="AT2171" s="28" t="str">
        <f t="shared" si="13031"/>
        <v/>
      </c>
      <c r="AU2171" s="28" t="str">
        <f t="shared" si="13031"/>
        <v/>
      </c>
      <c r="AV2171" s="28" t="str">
        <f t="shared" si="13031"/>
        <v/>
      </c>
      <c r="AW2171" s="28" t="str">
        <f t="shared" ref="AW2171:BC2171" si="13032">IFERROR(IF(FIND(AW$1,$F2171)&gt;1,AW$1,""),"")</f>
        <v/>
      </c>
      <c r="AX2171" s="28" t="str">
        <f t="shared" si="13032"/>
        <v/>
      </c>
      <c r="AY2171" s="28" t="str">
        <f t="shared" si="13032"/>
        <v/>
      </c>
      <c r="AZ2171" s="28" t="str">
        <f t="shared" si="13032"/>
        <v/>
      </c>
      <c r="BA2171" s="28" t="str">
        <f t="shared" si="13032"/>
        <v/>
      </c>
      <c r="BB2171" s="28" t="str">
        <f t="shared" si="13032"/>
        <v/>
      </c>
      <c r="BC2171" s="28" t="str">
        <f t="shared" si="13032"/>
        <v/>
      </c>
      <c r="BD2171" s="28" t="str">
        <f t="shared" si="15"/>
        <v/>
      </c>
      <c r="BG2171" s="2" t="s">
        <v>14405</v>
      </c>
      <c r="BJ2171" s="28" t="str">
        <f t="shared" si="16"/>
        <v/>
      </c>
      <c r="BK2171" s="28" t="str">
        <f t="shared" si="17"/>
        <v/>
      </c>
      <c r="BL2171" s="2" t="s">
        <v>1632</v>
      </c>
      <c r="BM2171" s="2" t="s">
        <v>98</v>
      </c>
      <c r="BU2171" s="47" t="s">
        <v>19976</v>
      </c>
      <c r="BV2171" s="18"/>
      <c r="BW2171" s="47"/>
      <c r="BX2171" s="47" t="s">
        <v>20364</v>
      </c>
      <c r="BY2171" s="42" t="str">
        <f t="shared" si="18"/>
        <v>Gender - Male;;Leeds;Beeston;Holbeck;</v>
      </c>
      <c r="BZ2171" s="73"/>
    </row>
    <row r="2172" spans="1:78" ht="15">
      <c r="A2172" s="10" t="s">
        <v>51</v>
      </c>
      <c r="B2172" s="28">
        <f>VLOOKUP(A2172,Organisations!$A$2:$B$7,2,FALSE)</f>
        <v>4</v>
      </c>
      <c r="C2172" s="10" t="s">
        <v>14407</v>
      </c>
      <c r="D2172" s="10" t="s">
        <v>14408</v>
      </c>
      <c r="E2172" s="28" t="str">
        <f t="shared" si="0"/>
        <v/>
      </c>
      <c r="F2172" s="10"/>
      <c r="G2172" s="10" t="s">
        <v>68</v>
      </c>
      <c r="H2172" s="11"/>
      <c r="K2172" s="59"/>
      <c r="L2172" s="10" t="s">
        <v>14409</v>
      </c>
      <c r="M2172" s="28" t="str">
        <f t="shared" ref="M2172:Q2172" si="13033">IFERROR(IF(FIND(M$1,$F2172)&gt;1,"Age - Children",""),"")</f>
        <v/>
      </c>
      <c r="N2172" s="28" t="str">
        <f t="shared" si="13033"/>
        <v/>
      </c>
      <c r="O2172" s="28" t="str">
        <f t="shared" si="13033"/>
        <v/>
      </c>
      <c r="P2172" s="28" t="str">
        <f t="shared" si="13033"/>
        <v/>
      </c>
      <c r="Q2172" s="28" t="str">
        <f t="shared" si="13033"/>
        <v/>
      </c>
      <c r="R2172" s="28" t="str">
        <f t="shared" ref="R2172:T2172" si="13034">IFERROR(IF(FIND(R$1,$F2172)&gt;1,"Age - Elderly",""),"")</f>
        <v/>
      </c>
      <c r="S2172" s="28" t="str">
        <f t="shared" si="13034"/>
        <v/>
      </c>
      <c r="T2172" s="28" t="str">
        <f t="shared" si="13034"/>
        <v/>
      </c>
      <c r="U2172" s="28" t="str">
        <f t="shared" si="3"/>
        <v/>
      </c>
      <c r="V2172" s="28" t="str">
        <f t="shared" si="4"/>
        <v/>
      </c>
      <c r="X2172" s="28" t="str">
        <f t="shared" si="5"/>
        <v/>
      </c>
      <c r="Y2172" s="28" t="str">
        <f t="shared" si="6"/>
        <v/>
      </c>
      <c r="Z2172" s="28" t="str">
        <f t="shared" si="7"/>
        <v/>
      </c>
      <c r="AB2172" s="28" t="str">
        <f t="shared" si="8"/>
        <v/>
      </c>
      <c r="AD2172" s="28" t="str">
        <f t="shared" si="9"/>
        <v/>
      </c>
      <c r="AG2172" s="28" t="str">
        <f t="shared" ref="AG2172:AL2172" si="13035">IFERROR(IF(FIND(AG$1,$F2172)&gt;1,AG$1,""),"")</f>
        <v/>
      </c>
      <c r="AH2172" s="28" t="str">
        <f t="shared" si="13035"/>
        <v/>
      </c>
      <c r="AI2172" s="28" t="str">
        <f t="shared" si="13035"/>
        <v/>
      </c>
      <c r="AJ2172" s="28" t="str">
        <f t="shared" si="13035"/>
        <v/>
      </c>
      <c r="AK2172" s="28" t="str">
        <f t="shared" si="13035"/>
        <v/>
      </c>
      <c r="AL2172" s="28" t="str">
        <f t="shared" si="13035"/>
        <v/>
      </c>
      <c r="AM2172" s="28" t="str">
        <f t="shared" si="11"/>
        <v/>
      </c>
      <c r="AN2172" s="28" t="str">
        <f t="shared" ref="AN2172:AQ2172" si="13036">IFERROR(IF(FIND(AN$1,$F2172)&gt;1,"Status - LGBT",""),"")</f>
        <v/>
      </c>
      <c r="AO2172" s="28" t="str">
        <f t="shared" si="13036"/>
        <v/>
      </c>
      <c r="AP2172" s="28" t="str">
        <f t="shared" si="13036"/>
        <v/>
      </c>
      <c r="AQ2172" s="28" t="str">
        <f t="shared" si="13036"/>
        <v/>
      </c>
      <c r="AR2172" s="28" t="str">
        <f t="shared" ref="AR2172:AV2172" si="13037">IFERROR(IF(FIND(AR$1,$F2172)&gt;1,"BME",""),"")</f>
        <v/>
      </c>
      <c r="AS2172" s="28" t="str">
        <f t="shared" si="13037"/>
        <v/>
      </c>
      <c r="AT2172" s="28" t="str">
        <f t="shared" si="13037"/>
        <v/>
      </c>
      <c r="AU2172" s="28" t="str">
        <f t="shared" si="13037"/>
        <v/>
      </c>
      <c r="AV2172" s="28" t="str">
        <f t="shared" si="13037"/>
        <v/>
      </c>
      <c r="AW2172" s="28" t="str">
        <f t="shared" ref="AW2172:BC2172" si="13038">IFERROR(IF(FIND(AW$1,$F2172)&gt;1,AW$1,""),"")</f>
        <v/>
      </c>
      <c r="AX2172" s="28" t="str">
        <f t="shared" si="13038"/>
        <v/>
      </c>
      <c r="AY2172" s="28" t="str">
        <f t="shared" si="13038"/>
        <v/>
      </c>
      <c r="AZ2172" s="28" t="str">
        <f t="shared" si="13038"/>
        <v/>
      </c>
      <c r="BA2172" s="28" t="str">
        <f t="shared" si="13038"/>
        <v/>
      </c>
      <c r="BB2172" s="28" t="str">
        <f t="shared" si="13038"/>
        <v/>
      </c>
      <c r="BC2172" s="28" t="str">
        <f t="shared" si="13038"/>
        <v/>
      </c>
      <c r="BD2172" s="28" t="str">
        <f t="shared" si="15"/>
        <v/>
      </c>
      <c r="BG2172" s="2" t="s">
        <v>14410</v>
      </c>
      <c r="BJ2172" s="28" t="str">
        <f t="shared" si="16"/>
        <v/>
      </c>
      <c r="BK2172" s="28" t="str">
        <f t="shared" si="17"/>
        <v/>
      </c>
      <c r="BL2172" s="2" t="s">
        <v>20365</v>
      </c>
      <c r="BM2172" s="2" t="s">
        <v>98</v>
      </c>
      <c r="BU2172" s="50" t="s">
        <v>20125</v>
      </c>
      <c r="BV2172" s="12"/>
      <c r="BW2172" s="50"/>
      <c r="BX2172" s="50" t="s">
        <v>19979</v>
      </c>
      <c r="BY2172" s="42" t="str">
        <f t="shared" si="18"/>
        <v>City;Hunslet;</v>
      </c>
      <c r="BZ2172" s="72"/>
    </row>
    <row r="2173" spans="1:78" ht="15">
      <c r="A2173" s="16" t="s">
        <v>51</v>
      </c>
      <c r="B2173" s="28">
        <f>VLOOKUP(A2173,Organisations!$A$2:$B$7,2,FALSE)</f>
        <v>4</v>
      </c>
      <c r="C2173" s="16" t="s">
        <v>14412</v>
      </c>
      <c r="D2173" s="16" t="s">
        <v>14413</v>
      </c>
      <c r="E2173" s="28" t="str">
        <f t="shared" si="0"/>
        <v>Small Charitable Trust which gives small donations to registered charities in West Yorkshire. Main interests are health,</v>
      </c>
      <c r="F2173" s="16" t="s">
        <v>14415</v>
      </c>
      <c r="G2173" s="16" t="s">
        <v>68</v>
      </c>
      <c r="H2173" s="17"/>
      <c r="K2173" s="59"/>
      <c r="L2173" s="16" t="s">
        <v>14416</v>
      </c>
      <c r="M2173" s="28" t="str">
        <f t="shared" ref="M2173:Q2173" si="13039">IFERROR(IF(FIND(M$1,$F2173)&gt;1,"Age - Children",""),"")</f>
        <v>Age - Children</v>
      </c>
      <c r="N2173" s="28" t="str">
        <f t="shared" si="13039"/>
        <v/>
      </c>
      <c r="O2173" s="28" t="str">
        <f t="shared" si="13039"/>
        <v/>
      </c>
      <c r="P2173" s="28" t="str">
        <f t="shared" si="13039"/>
        <v/>
      </c>
      <c r="Q2173" s="28" t="str">
        <f t="shared" si="13039"/>
        <v/>
      </c>
      <c r="R2173" s="28" t="str">
        <f t="shared" ref="R2173:T2173" si="13040">IFERROR(IF(FIND(R$1,$F2173)&gt;1,"Age - Elderly",""),"")</f>
        <v/>
      </c>
      <c r="S2173" s="28" t="str">
        <f t="shared" si="13040"/>
        <v/>
      </c>
      <c r="T2173" s="28" t="str">
        <f t="shared" si="13040"/>
        <v/>
      </c>
      <c r="U2173" s="28" t="str">
        <f t="shared" si="3"/>
        <v>Age - Children;</v>
      </c>
      <c r="V2173" s="28" t="str">
        <f t="shared" si="4"/>
        <v>Status - disabled</v>
      </c>
      <c r="X2173" s="28" t="str">
        <f t="shared" si="5"/>
        <v/>
      </c>
      <c r="Y2173" s="28" t="str">
        <f t="shared" si="6"/>
        <v/>
      </c>
      <c r="Z2173" s="28" t="str">
        <f t="shared" si="7"/>
        <v/>
      </c>
      <c r="AB2173" s="28" t="str">
        <f t="shared" si="8"/>
        <v/>
      </c>
      <c r="AD2173" s="28" t="str">
        <f t="shared" si="9"/>
        <v/>
      </c>
      <c r="AG2173" s="28" t="str">
        <f t="shared" ref="AG2173:AL2173" si="13041">IFERROR(IF(FIND(AG$1,$F2173)&gt;1,AG$1,""),"")</f>
        <v/>
      </c>
      <c r="AH2173" s="28" t="str">
        <f t="shared" si="13041"/>
        <v/>
      </c>
      <c r="AI2173" s="28" t="str">
        <f t="shared" si="13041"/>
        <v/>
      </c>
      <c r="AJ2173" s="28" t="str">
        <f t="shared" si="13041"/>
        <v/>
      </c>
      <c r="AK2173" s="28" t="str">
        <f t="shared" si="13041"/>
        <v/>
      </c>
      <c r="AL2173" s="28" t="str">
        <f t="shared" si="13041"/>
        <v/>
      </c>
      <c r="AM2173" s="28" t="str">
        <f t="shared" si="11"/>
        <v/>
      </c>
      <c r="AN2173" s="28" t="str">
        <f t="shared" ref="AN2173:AQ2173" si="13042">IFERROR(IF(FIND(AN$1,$F2173)&gt;1,"Status - LGBT",""),"")</f>
        <v/>
      </c>
      <c r="AO2173" s="28" t="str">
        <f t="shared" si="13042"/>
        <v/>
      </c>
      <c r="AP2173" s="28" t="str">
        <f t="shared" si="13042"/>
        <v/>
      </c>
      <c r="AQ2173" s="28" t="str">
        <f t="shared" si="13042"/>
        <v/>
      </c>
      <c r="AR2173" s="28" t="str">
        <f t="shared" ref="AR2173:AV2173" si="13043">IFERROR(IF(FIND(AR$1,$F2173)&gt;1,"BME",""),"")</f>
        <v/>
      </c>
      <c r="AS2173" s="28" t="str">
        <f t="shared" si="13043"/>
        <v/>
      </c>
      <c r="AT2173" s="28" t="str">
        <f t="shared" si="13043"/>
        <v/>
      </c>
      <c r="AU2173" s="28" t="str">
        <f t="shared" si="13043"/>
        <v/>
      </c>
      <c r="AV2173" s="28" t="str">
        <f t="shared" si="13043"/>
        <v/>
      </c>
      <c r="AW2173" s="28" t="str">
        <f t="shared" ref="AW2173:BC2173" si="13044">IFERROR(IF(FIND(AW$1,$F2173)&gt;1,AW$1,""),"")</f>
        <v/>
      </c>
      <c r="AX2173" s="28" t="str">
        <f t="shared" si="13044"/>
        <v/>
      </c>
      <c r="AY2173" s="28" t="str">
        <f t="shared" si="13044"/>
        <v/>
      </c>
      <c r="AZ2173" s="28" t="str">
        <f t="shared" si="13044"/>
        <v/>
      </c>
      <c r="BA2173" s="28" t="str">
        <f t="shared" si="13044"/>
        <v/>
      </c>
      <c r="BB2173" s="28" t="str">
        <f t="shared" si="13044"/>
        <v/>
      </c>
      <c r="BC2173" s="28" t="str">
        <f t="shared" si="13044"/>
        <v/>
      </c>
      <c r="BD2173" s="28" t="str">
        <f t="shared" si="15"/>
        <v/>
      </c>
      <c r="BG2173" s="2" t="s">
        <v>14417</v>
      </c>
      <c r="BJ2173" s="28" t="str">
        <f t="shared" si="16"/>
        <v/>
      </c>
      <c r="BK2173" s="28" t="str">
        <f t="shared" si="17"/>
        <v/>
      </c>
      <c r="BL2173" s="2" t="s">
        <v>20366</v>
      </c>
      <c r="BM2173" s="2" t="s">
        <v>98</v>
      </c>
      <c r="BU2173" s="47" t="s">
        <v>20180</v>
      </c>
      <c r="BV2173" s="18"/>
      <c r="BW2173" s="47"/>
      <c r="BX2173" s="47" t="s">
        <v>20367</v>
      </c>
      <c r="BY2173" s="42" t="str">
        <f t="shared" si="18"/>
        <v>Status - disabled;Age - Children;;Leeds;Wetherby;</v>
      </c>
      <c r="BZ2173" s="73"/>
    </row>
    <row r="2174" spans="1:78" ht="15" hidden="1">
      <c r="A2174" s="10" t="s">
        <v>51</v>
      </c>
      <c r="B2174" s="28">
        <f>VLOOKUP(A2174,Organisations!$A$2:$B$7,2,FALSE)</f>
        <v>4</v>
      </c>
      <c r="C2174" s="10" t="s">
        <v>14419</v>
      </c>
      <c r="D2174" s="10" t="s">
        <v>14420</v>
      </c>
      <c r="E2174" s="28" t="str">
        <f t="shared" si="0"/>
        <v>A feminist organisation which supports and campaigns on behalf of women who have fought back against or killed men havin</v>
      </c>
      <c r="F2174" s="10" t="s">
        <v>14422</v>
      </c>
      <c r="G2174" s="10" t="s">
        <v>68</v>
      </c>
      <c r="H2174" s="11"/>
      <c r="K2174" s="30" t="s">
        <v>14423</v>
      </c>
      <c r="L2174" s="12"/>
      <c r="M2174" s="28" t="str">
        <f t="shared" ref="M2174:Q2174" si="13045">IFERROR(IF(FIND(M$1,$F2174)&gt;1,"Age - Children",""),"")</f>
        <v/>
      </c>
      <c r="N2174" s="28" t="str">
        <f t="shared" si="13045"/>
        <v/>
      </c>
      <c r="O2174" s="28" t="str">
        <f t="shared" si="13045"/>
        <v/>
      </c>
      <c r="P2174" s="28" t="str">
        <f t="shared" si="13045"/>
        <v/>
      </c>
      <c r="Q2174" s="28" t="str">
        <f t="shared" si="13045"/>
        <v/>
      </c>
      <c r="R2174" s="28" t="str">
        <f t="shared" ref="R2174:T2174" si="13046">IFERROR(IF(FIND(R$1,$F2174)&gt;1,"Age - Elderly",""),"")</f>
        <v/>
      </c>
      <c r="S2174" s="28" t="str">
        <f t="shared" si="13046"/>
        <v/>
      </c>
      <c r="T2174" s="28" t="str">
        <f t="shared" si="13046"/>
        <v/>
      </c>
      <c r="U2174" s="28" t="str">
        <f t="shared" si="3"/>
        <v/>
      </c>
      <c r="V2174" s="28" t="str">
        <f t="shared" si="4"/>
        <v/>
      </c>
      <c r="X2174" s="28" t="str">
        <f t="shared" si="5"/>
        <v>Gender - Male</v>
      </c>
      <c r="Y2174" s="28" t="str">
        <f t="shared" si="6"/>
        <v/>
      </c>
      <c r="Z2174" s="28" t="str">
        <f t="shared" si="7"/>
        <v>Gender - Male</v>
      </c>
      <c r="AB2174" s="28" t="str">
        <f t="shared" si="8"/>
        <v/>
      </c>
      <c r="AD2174" s="28" t="str">
        <f t="shared" si="9"/>
        <v>Gender - Male;Gender - Male;</v>
      </c>
      <c r="AG2174" s="28" t="str">
        <f t="shared" ref="AG2174:AL2174" si="13047">IFERROR(IF(FIND(AG$1,$F2174)&gt;1,AG$1,""),"")</f>
        <v/>
      </c>
      <c r="AH2174" s="28" t="str">
        <f t="shared" si="13047"/>
        <v/>
      </c>
      <c r="AI2174" s="28" t="str">
        <f t="shared" si="13047"/>
        <v/>
      </c>
      <c r="AJ2174" s="28" t="str">
        <f t="shared" si="13047"/>
        <v/>
      </c>
      <c r="AK2174" s="28" t="str">
        <f t="shared" si="13047"/>
        <v/>
      </c>
      <c r="AL2174" s="28" t="str">
        <f t="shared" si="13047"/>
        <v/>
      </c>
      <c r="AM2174" s="28" t="str">
        <f t="shared" si="11"/>
        <v/>
      </c>
      <c r="AN2174" s="28" t="str">
        <f t="shared" ref="AN2174:AQ2174" si="13048">IFERROR(IF(FIND(AN$1,$F2174)&gt;1,"Status - LGBT",""),"")</f>
        <v/>
      </c>
      <c r="AO2174" s="28" t="str">
        <f t="shared" si="13048"/>
        <v/>
      </c>
      <c r="AP2174" s="28" t="str">
        <f t="shared" si="13048"/>
        <v/>
      </c>
      <c r="AQ2174" s="28" t="str">
        <f t="shared" si="13048"/>
        <v/>
      </c>
      <c r="AR2174" s="28" t="str">
        <f t="shared" ref="AR2174:AV2174" si="13049">IFERROR(IF(FIND(AR$1,$F2174)&gt;1,"BME",""),"")</f>
        <v/>
      </c>
      <c r="AS2174" s="28" t="str">
        <f t="shared" si="13049"/>
        <v/>
      </c>
      <c r="AT2174" s="28" t="str">
        <f t="shared" si="13049"/>
        <v/>
      </c>
      <c r="AU2174" s="28" t="str">
        <f t="shared" si="13049"/>
        <v/>
      </c>
      <c r="AV2174" s="28" t="str">
        <f t="shared" si="13049"/>
        <v/>
      </c>
      <c r="AW2174" s="28" t="str">
        <f t="shared" ref="AW2174:BC2174" si="13050">IFERROR(IF(FIND(AW$1,$F2174)&gt;1,AW$1,""),"")</f>
        <v/>
      </c>
      <c r="AX2174" s="28" t="str">
        <f t="shared" si="13050"/>
        <v/>
      </c>
      <c r="AY2174" s="28" t="str">
        <f t="shared" si="13050"/>
        <v/>
      </c>
      <c r="AZ2174" s="28" t="str">
        <f t="shared" si="13050"/>
        <v/>
      </c>
      <c r="BA2174" s="28" t="str">
        <f t="shared" si="13050"/>
        <v/>
      </c>
      <c r="BB2174" s="28" t="str">
        <f t="shared" si="13050"/>
        <v/>
      </c>
      <c r="BC2174" s="28" t="str">
        <f t="shared" si="13050"/>
        <v/>
      </c>
      <c r="BD2174" s="28" t="str">
        <f t="shared" si="15"/>
        <v/>
      </c>
      <c r="BG2174" s="2" t="s">
        <v>14424</v>
      </c>
      <c r="BJ2174" s="28" t="str">
        <f t="shared" si="16"/>
        <v/>
      </c>
      <c r="BK2174" s="28" t="str">
        <f t="shared" si="17"/>
        <v/>
      </c>
      <c r="BL2174" s="2" t="s">
        <v>325</v>
      </c>
      <c r="BM2174" s="2" t="s">
        <v>98</v>
      </c>
      <c r="BU2174" s="12"/>
      <c r="BV2174" s="12"/>
      <c r="BW2174" s="50"/>
      <c r="BX2174" s="50" t="s">
        <v>20368</v>
      </c>
      <c r="BY2174" s="42" t="str">
        <f t="shared" si="18"/>
        <v>Gender - Male;Gender - Male;;</v>
      </c>
      <c r="BZ2174" s="72"/>
    </row>
    <row r="2175" spans="1:78" ht="15">
      <c r="A2175" s="16" t="s">
        <v>51</v>
      </c>
      <c r="B2175" s="28">
        <f>VLOOKUP(A2175,Organisations!$A$2:$B$7,2,FALSE)</f>
        <v>4</v>
      </c>
      <c r="C2175" s="16" t="s">
        <v>14426</v>
      </c>
      <c r="D2175" s="16" t="s">
        <v>14427</v>
      </c>
      <c r="E2175" s="28" t="str">
        <f t="shared" si="0"/>
        <v>Kala Sangam (Kala = art and Sangam = meeting point) is a Registered Charity and a South Asian Arts Organisation with a m</v>
      </c>
      <c r="F2175" s="16" t="s">
        <v>14429</v>
      </c>
      <c r="G2175" s="16" t="s">
        <v>68</v>
      </c>
      <c r="H2175" s="17"/>
      <c r="K2175" s="26" t="s">
        <v>14430</v>
      </c>
      <c r="L2175" s="16" t="s">
        <v>14431</v>
      </c>
      <c r="M2175" s="28" t="str">
        <f t="shared" ref="M2175:Q2175" si="13051">IFERROR(IF(FIND(M$1,$F2175)&gt;1,"Age - Children",""),"")</f>
        <v/>
      </c>
      <c r="N2175" s="28" t="str">
        <f t="shared" si="13051"/>
        <v/>
      </c>
      <c r="O2175" s="28" t="str">
        <f t="shared" si="13051"/>
        <v/>
      </c>
      <c r="P2175" s="28" t="str">
        <f t="shared" si="13051"/>
        <v/>
      </c>
      <c r="Q2175" s="28" t="str">
        <f t="shared" si="13051"/>
        <v>Age - Children</v>
      </c>
      <c r="R2175" s="28" t="str">
        <f t="shared" ref="R2175:T2175" si="13052">IFERROR(IF(FIND(R$1,$F2175)&gt;1,"Age - Elderly",""),"")</f>
        <v/>
      </c>
      <c r="S2175" s="28" t="str">
        <f t="shared" si="13052"/>
        <v/>
      </c>
      <c r="T2175" s="28" t="str">
        <f t="shared" si="13052"/>
        <v/>
      </c>
      <c r="U2175" s="28" t="str">
        <f t="shared" si="3"/>
        <v>Age - Children;</v>
      </c>
      <c r="V2175" s="28" t="str">
        <f t="shared" si="4"/>
        <v/>
      </c>
      <c r="X2175" s="28" t="str">
        <f t="shared" si="5"/>
        <v/>
      </c>
      <c r="Y2175" s="28" t="str">
        <f t="shared" si="6"/>
        <v/>
      </c>
      <c r="Z2175" s="28" t="str">
        <f t="shared" si="7"/>
        <v/>
      </c>
      <c r="AB2175" s="28" t="str">
        <f t="shared" si="8"/>
        <v>Gender - Male</v>
      </c>
      <c r="AD2175" s="28" t="str">
        <f t="shared" si="9"/>
        <v>Gender - Male;</v>
      </c>
      <c r="AG2175" s="28" t="str">
        <f t="shared" ref="AG2175:AL2175" si="13053">IFERROR(IF(FIND(AG$1,$F2175)&gt;1,AG$1,""),"")</f>
        <v/>
      </c>
      <c r="AH2175" s="28" t="str">
        <f t="shared" si="13053"/>
        <v/>
      </c>
      <c r="AI2175" s="28" t="str">
        <f t="shared" si="13053"/>
        <v/>
      </c>
      <c r="AJ2175" s="28" t="str">
        <f t="shared" si="13053"/>
        <v/>
      </c>
      <c r="AK2175" s="28" t="str">
        <f t="shared" si="13053"/>
        <v/>
      </c>
      <c r="AL2175" s="28" t="str">
        <f t="shared" si="13053"/>
        <v/>
      </c>
      <c r="AM2175" s="28" t="str">
        <f t="shared" si="11"/>
        <v/>
      </c>
      <c r="AN2175" s="28" t="str">
        <f t="shared" ref="AN2175:AQ2175" si="13054">IFERROR(IF(FIND(AN$1,$F2175)&gt;1,"Status - LGBT",""),"")</f>
        <v/>
      </c>
      <c r="AO2175" s="28" t="str">
        <f t="shared" si="13054"/>
        <v/>
      </c>
      <c r="AP2175" s="28" t="str">
        <f t="shared" si="13054"/>
        <v/>
      </c>
      <c r="AQ2175" s="28" t="str">
        <f t="shared" si="13054"/>
        <v/>
      </c>
      <c r="AR2175" s="28" t="str">
        <f t="shared" ref="AR2175:AV2175" si="13055">IFERROR(IF(FIND(AR$1,$F2175)&gt;1,"BME",""),"")</f>
        <v/>
      </c>
      <c r="AS2175" s="28" t="str">
        <f t="shared" si="13055"/>
        <v/>
      </c>
      <c r="AT2175" s="28" t="str">
        <f t="shared" si="13055"/>
        <v/>
      </c>
      <c r="AU2175" s="28" t="str">
        <f t="shared" si="13055"/>
        <v/>
      </c>
      <c r="AV2175" s="28" t="str">
        <f t="shared" si="13055"/>
        <v>BME</v>
      </c>
      <c r="AW2175" s="28" t="str">
        <f t="shared" ref="AW2175:BC2175" si="13056">IFERROR(IF(FIND(AW$1,$F2175)&gt;1,AW$1,""),"")</f>
        <v/>
      </c>
      <c r="AX2175" s="28" t="str">
        <f t="shared" si="13056"/>
        <v/>
      </c>
      <c r="AY2175" s="28" t="str">
        <f t="shared" si="13056"/>
        <v/>
      </c>
      <c r="AZ2175" s="28" t="str">
        <f t="shared" si="13056"/>
        <v/>
      </c>
      <c r="BA2175" s="28" t="str">
        <f t="shared" si="13056"/>
        <v/>
      </c>
      <c r="BB2175" s="28" t="str">
        <f t="shared" si="13056"/>
        <v/>
      </c>
      <c r="BC2175" s="28" t="str">
        <f t="shared" si="13056"/>
        <v/>
      </c>
      <c r="BD2175" s="28" t="str">
        <f t="shared" si="15"/>
        <v>BME;</v>
      </c>
      <c r="BG2175" s="2" t="s">
        <v>14432</v>
      </c>
      <c r="BJ2175" s="28" t="str">
        <f t="shared" si="16"/>
        <v/>
      </c>
      <c r="BK2175" s="28" t="str">
        <f t="shared" si="17"/>
        <v/>
      </c>
      <c r="BL2175" s="2" t="s">
        <v>20369</v>
      </c>
      <c r="BM2175" s="2" t="s">
        <v>98</v>
      </c>
      <c r="BU2175" s="18"/>
      <c r="BV2175" s="18"/>
      <c r="BW2175" s="47"/>
      <c r="BX2175" s="47" t="s">
        <v>20370</v>
      </c>
      <c r="BY2175" s="42" t="str">
        <f t="shared" si="18"/>
        <v>Age - Children;;Gender - Male;;BME;;</v>
      </c>
      <c r="BZ2175" s="73"/>
    </row>
    <row r="2176" spans="1:78" ht="15">
      <c r="A2176" s="10" t="s">
        <v>51</v>
      </c>
      <c r="B2176" s="28">
        <f>VLOOKUP(A2176,Organisations!$A$2:$B$7,2,FALSE)</f>
        <v>4</v>
      </c>
      <c r="C2176" s="23" t="s">
        <v>1683</v>
      </c>
      <c r="D2176" s="23" t="s">
        <v>1684</v>
      </c>
      <c r="E2176" s="28" t="str">
        <f t="shared" si="0"/>
        <v>Karma Nirvana campaigns, raises awareness and supports victims of survivors of honour-based abuse and forced marriage.</v>
      </c>
      <c r="F2176" s="10" t="s">
        <v>14434</v>
      </c>
      <c r="G2176" s="10" t="s">
        <v>68</v>
      </c>
      <c r="H2176" s="11"/>
      <c r="K2176" s="30" t="s">
        <v>14435</v>
      </c>
      <c r="L2176" s="10" t="s">
        <v>7996</v>
      </c>
      <c r="M2176" s="28" t="str">
        <f t="shared" ref="M2176:Q2176" si="13057">IFERROR(IF(FIND(M$1,$F2176)&gt;1,"Age - Children",""),"")</f>
        <v/>
      </c>
      <c r="N2176" s="28" t="str">
        <f t="shared" si="13057"/>
        <v/>
      </c>
      <c r="O2176" s="28" t="str">
        <f t="shared" si="13057"/>
        <v/>
      </c>
      <c r="P2176" s="28" t="str">
        <f t="shared" si="13057"/>
        <v/>
      </c>
      <c r="Q2176" s="28" t="str">
        <f t="shared" si="13057"/>
        <v/>
      </c>
      <c r="R2176" s="28" t="str">
        <f t="shared" ref="R2176:T2176" si="13058">IFERROR(IF(FIND(R$1,$F2176)&gt;1,"Age - Elderly",""),"")</f>
        <v/>
      </c>
      <c r="S2176" s="28" t="str">
        <f t="shared" si="13058"/>
        <v/>
      </c>
      <c r="T2176" s="28" t="str">
        <f t="shared" si="13058"/>
        <v/>
      </c>
      <c r="U2176" s="28" t="str">
        <f t="shared" si="3"/>
        <v/>
      </c>
      <c r="V2176" s="28" t="str">
        <f t="shared" si="4"/>
        <v/>
      </c>
      <c r="X2176" s="28" t="str">
        <f t="shared" si="5"/>
        <v/>
      </c>
      <c r="Y2176" s="28" t="str">
        <f t="shared" si="6"/>
        <v/>
      </c>
      <c r="Z2176" s="28" t="str">
        <f t="shared" si="7"/>
        <v/>
      </c>
      <c r="AB2176" s="28" t="str">
        <f t="shared" si="8"/>
        <v/>
      </c>
      <c r="AD2176" s="28" t="str">
        <f t="shared" si="9"/>
        <v/>
      </c>
      <c r="AG2176" s="28" t="str">
        <f t="shared" ref="AG2176:AL2176" si="13059">IFERROR(IF(FIND(AG$1,$F2176)&gt;1,AG$1,""),"")</f>
        <v/>
      </c>
      <c r="AH2176" s="28" t="str">
        <f t="shared" si="13059"/>
        <v/>
      </c>
      <c r="AI2176" s="28" t="str">
        <f t="shared" si="13059"/>
        <v/>
      </c>
      <c r="AJ2176" s="28" t="str">
        <f t="shared" si="13059"/>
        <v/>
      </c>
      <c r="AK2176" s="28" t="str">
        <f t="shared" si="13059"/>
        <v/>
      </c>
      <c r="AL2176" s="28" t="str">
        <f t="shared" si="13059"/>
        <v/>
      </c>
      <c r="AM2176" s="28" t="str">
        <f t="shared" si="11"/>
        <v/>
      </c>
      <c r="AN2176" s="28" t="str">
        <f t="shared" ref="AN2176:AQ2176" si="13060">IFERROR(IF(FIND(AN$1,$F2176)&gt;1,"Status - LGBT",""),"")</f>
        <v/>
      </c>
      <c r="AO2176" s="28" t="str">
        <f t="shared" si="13060"/>
        <v/>
      </c>
      <c r="AP2176" s="28" t="str">
        <f t="shared" si="13060"/>
        <v/>
      </c>
      <c r="AQ2176" s="28" t="str">
        <f t="shared" si="13060"/>
        <v/>
      </c>
      <c r="AR2176" s="28" t="str">
        <f t="shared" ref="AR2176:AV2176" si="13061">IFERROR(IF(FIND(AR$1,$F2176)&gt;1,"BME",""),"")</f>
        <v/>
      </c>
      <c r="AS2176" s="28" t="str">
        <f t="shared" si="13061"/>
        <v/>
      </c>
      <c r="AT2176" s="28" t="str">
        <f t="shared" si="13061"/>
        <v/>
      </c>
      <c r="AU2176" s="28" t="str">
        <f t="shared" si="13061"/>
        <v/>
      </c>
      <c r="AV2176" s="28" t="str">
        <f t="shared" si="13061"/>
        <v/>
      </c>
      <c r="AW2176" s="28" t="str">
        <f t="shared" ref="AW2176:BC2176" si="13062">IFERROR(IF(FIND(AW$1,$F2176)&gt;1,AW$1,""),"")</f>
        <v/>
      </c>
      <c r="AX2176" s="28" t="str">
        <f t="shared" si="13062"/>
        <v/>
      </c>
      <c r="AY2176" s="28" t="str">
        <f t="shared" si="13062"/>
        <v/>
      </c>
      <c r="AZ2176" s="28" t="str">
        <f t="shared" si="13062"/>
        <v/>
      </c>
      <c r="BA2176" s="28" t="str">
        <f t="shared" si="13062"/>
        <v/>
      </c>
      <c r="BB2176" s="28" t="str">
        <f t="shared" si="13062"/>
        <v/>
      </c>
      <c r="BC2176" s="28" t="str">
        <f t="shared" si="13062"/>
        <v/>
      </c>
      <c r="BD2176" s="28" t="str">
        <f t="shared" si="15"/>
        <v/>
      </c>
      <c r="BG2176" s="2" t="s">
        <v>14436</v>
      </c>
      <c r="BJ2176" s="28" t="str">
        <f t="shared" si="16"/>
        <v/>
      </c>
      <c r="BK2176" s="28" t="str">
        <f t="shared" si="17"/>
        <v/>
      </c>
      <c r="BL2176" s="2" t="s">
        <v>7353</v>
      </c>
      <c r="BM2176" s="2" t="s">
        <v>98</v>
      </c>
      <c r="BU2176" s="50" t="s">
        <v>19850</v>
      </c>
      <c r="BV2176" s="12"/>
      <c r="BW2176" s="50"/>
      <c r="BX2176" s="50" t="s">
        <v>20371</v>
      </c>
      <c r="BY2176" s="42" t="str">
        <f t="shared" si="18"/>
        <v>Leeds;Hyde Park;Woodhouse;Headingley;</v>
      </c>
      <c r="BZ2176" s="72"/>
    </row>
    <row r="2177" spans="1:78" ht="15">
      <c r="A2177" s="16" t="s">
        <v>51</v>
      </c>
      <c r="B2177" s="28">
        <f>VLOOKUP(A2177,Organisations!$A$2:$B$7,2,FALSE)</f>
        <v>4</v>
      </c>
      <c r="C2177" s="16" t="s">
        <v>14438</v>
      </c>
      <c r="D2177" s="16" t="s">
        <v>14439</v>
      </c>
      <c r="E2177" s="28" t="str">
        <f t="shared" si="0"/>
        <v>KeyRing supports vulnerable adults with the aim of enabling them to live independently in their own homes and connect wi</v>
      </c>
      <c r="F2177" s="16" t="s">
        <v>14441</v>
      </c>
      <c r="G2177" s="16" t="s">
        <v>68</v>
      </c>
      <c r="H2177" s="17"/>
      <c r="K2177" s="26" t="s">
        <v>14442</v>
      </c>
      <c r="L2177" s="16" t="s">
        <v>10657</v>
      </c>
      <c r="M2177" s="28" t="str">
        <f t="shared" ref="M2177:Q2177" si="13063">IFERROR(IF(FIND(M$1,$F2177)&gt;1,"Age - Children",""),"")</f>
        <v/>
      </c>
      <c r="N2177" s="28" t="str">
        <f t="shared" si="13063"/>
        <v/>
      </c>
      <c r="O2177" s="28" t="str">
        <f t="shared" si="13063"/>
        <v/>
      </c>
      <c r="P2177" s="28" t="str">
        <f t="shared" si="13063"/>
        <v/>
      </c>
      <c r="Q2177" s="28" t="str">
        <f t="shared" si="13063"/>
        <v/>
      </c>
      <c r="R2177" s="28" t="str">
        <f t="shared" ref="R2177:T2177" si="13064">IFERROR(IF(FIND(R$1,$F2177)&gt;1,"Age - Elderly",""),"")</f>
        <v/>
      </c>
      <c r="S2177" s="28" t="str">
        <f t="shared" si="13064"/>
        <v/>
      </c>
      <c r="T2177" s="28" t="str">
        <f t="shared" si="13064"/>
        <v/>
      </c>
      <c r="U2177" s="28" t="str">
        <f t="shared" si="3"/>
        <v/>
      </c>
      <c r="V2177" s="28" t="str">
        <f t="shared" si="4"/>
        <v/>
      </c>
      <c r="X2177" s="28" t="str">
        <f t="shared" si="5"/>
        <v/>
      </c>
      <c r="Y2177" s="28" t="str">
        <f t="shared" si="6"/>
        <v/>
      </c>
      <c r="Z2177" s="28" t="str">
        <f t="shared" si="7"/>
        <v/>
      </c>
      <c r="AB2177" s="28" t="str">
        <f t="shared" si="8"/>
        <v/>
      </c>
      <c r="AD2177" s="28" t="str">
        <f t="shared" si="9"/>
        <v/>
      </c>
      <c r="AG2177" s="28" t="str">
        <f t="shared" ref="AG2177:AL2177" si="13065">IFERROR(IF(FIND(AG$1,$F2177)&gt;1,AG$1,""),"")</f>
        <v/>
      </c>
      <c r="AH2177" s="28" t="str">
        <f t="shared" si="13065"/>
        <v/>
      </c>
      <c r="AI2177" s="28" t="str">
        <f t="shared" si="13065"/>
        <v/>
      </c>
      <c r="AJ2177" s="28" t="str">
        <f t="shared" si="13065"/>
        <v/>
      </c>
      <c r="AK2177" s="28" t="str">
        <f t="shared" si="13065"/>
        <v/>
      </c>
      <c r="AL2177" s="28" t="str">
        <f t="shared" si="13065"/>
        <v/>
      </c>
      <c r="AM2177" s="28" t="str">
        <f t="shared" si="11"/>
        <v/>
      </c>
      <c r="AN2177" s="28" t="str">
        <f t="shared" ref="AN2177:AQ2177" si="13066">IFERROR(IF(FIND(AN$1,$F2177)&gt;1,"Status - LGBT",""),"")</f>
        <v/>
      </c>
      <c r="AO2177" s="28" t="str">
        <f t="shared" si="13066"/>
        <v/>
      </c>
      <c r="AP2177" s="28" t="str">
        <f t="shared" si="13066"/>
        <v/>
      </c>
      <c r="AQ2177" s="28" t="str">
        <f t="shared" si="13066"/>
        <v/>
      </c>
      <c r="AR2177" s="28" t="str">
        <f t="shared" ref="AR2177:AV2177" si="13067">IFERROR(IF(FIND(AR$1,$F2177)&gt;1,"BME",""),"")</f>
        <v/>
      </c>
      <c r="AS2177" s="28" t="str">
        <f t="shared" si="13067"/>
        <v/>
      </c>
      <c r="AT2177" s="28" t="str">
        <f t="shared" si="13067"/>
        <v/>
      </c>
      <c r="AU2177" s="28" t="str">
        <f t="shared" si="13067"/>
        <v/>
      </c>
      <c r="AV2177" s="28" t="str">
        <f t="shared" si="13067"/>
        <v/>
      </c>
      <c r="AW2177" s="28" t="str">
        <f t="shared" ref="AW2177:BC2177" si="13068">IFERROR(IF(FIND(AW$1,$F2177)&gt;1,AW$1,""),"")</f>
        <v/>
      </c>
      <c r="AX2177" s="28" t="str">
        <f t="shared" si="13068"/>
        <v/>
      </c>
      <c r="AY2177" s="28" t="str">
        <f t="shared" si="13068"/>
        <v/>
      </c>
      <c r="AZ2177" s="28" t="str">
        <f t="shared" si="13068"/>
        <v/>
      </c>
      <c r="BA2177" s="28" t="str">
        <f t="shared" si="13068"/>
        <v/>
      </c>
      <c r="BB2177" s="28" t="str">
        <f t="shared" si="13068"/>
        <v/>
      </c>
      <c r="BC2177" s="28" t="str">
        <f t="shared" si="13068"/>
        <v/>
      </c>
      <c r="BD2177" s="28" t="str">
        <f t="shared" si="15"/>
        <v/>
      </c>
      <c r="BG2177" s="2" t="s">
        <v>14443</v>
      </c>
      <c r="BJ2177" s="28" t="str">
        <f t="shared" si="16"/>
        <v/>
      </c>
      <c r="BK2177" s="28" t="str">
        <f t="shared" si="17"/>
        <v/>
      </c>
      <c r="BL2177" s="2" t="s">
        <v>5206</v>
      </c>
      <c r="BM2177" s="2" t="s">
        <v>98</v>
      </c>
      <c r="BU2177" s="47" t="s">
        <v>20372</v>
      </c>
      <c r="BV2177" s="18"/>
      <c r="BW2177" s="47"/>
      <c r="BX2177" s="47" t="s">
        <v>20373</v>
      </c>
      <c r="BY2177" s="42" t="str">
        <f t="shared" si="18"/>
        <v>Chapel Allerton;Morley North;Morley South;Weetwood;</v>
      </c>
      <c r="BZ2177" s="73"/>
    </row>
    <row r="2178" spans="1:78" ht="15">
      <c r="A2178" s="10" t="s">
        <v>51</v>
      </c>
      <c r="B2178" s="28">
        <f>VLOOKUP(A2178,Organisations!$A$2:$B$7,2,FALSE)</f>
        <v>4</v>
      </c>
      <c r="C2178" s="10" t="s">
        <v>14445</v>
      </c>
      <c r="D2178" s="10" t="s">
        <v>14446</v>
      </c>
      <c r="E2178" s="28" t="str">
        <f t="shared" si="0"/>
        <v>We promote the welfare of children from inner-city Leeds. Our activities are fun, exciting and engaging. Kidz Klub Leeds</v>
      </c>
      <c r="F2178" s="10" t="s">
        <v>14448</v>
      </c>
      <c r="G2178" s="10" t="s">
        <v>68</v>
      </c>
      <c r="H2178" s="11"/>
      <c r="K2178" s="30" t="s">
        <v>14449</v>
      </c>
      <c r="L2178" s="10" t="s">
        <v>14450</v>
      </c>
      <c r="M2178" s="28" t="str">
        <f t="shared" ref="M2178:Q2178" si="13069">IFERROR(IF(FIND(M$1,$F2178)&gt;1,"Age - Children",""),"")</f>
        <v>Age - Children</v>
      </c>
      <c r="N2178" s="28" t="str">
        <f t="shared" si="13069"/>
        <v/>
      </c>
      <c r="O2178" s="28" t="str">
        <f t="shared" si="13069"/>
        <v/>
      </c>
      <c r="P2178" s="28" t="str">
        <f t="shared" si="13069"/>
        <v/>
      </c>
      <c r="Q2178" s="28" t="str">
        <f t="shared" si="13069"/>
        <v/>
      </c>
      <c r="R2178" s="28" t="str">
        <f t="shared" ref="R2178:T2178" si="13070">IFERROR(IF(FIND(R$1,$F2178)&gt;1,"Age - Elderly",""),"")</f>
        <v/>
      </c>
      <c r="S2178" s="28" t="str">
        <f t="shared" si="13070"/>
        <v/>
      </c>
      <c r="T2178" s="28" t="str">
        <f t="shared" si="13070"/>
        <v/>
      </c>
      <c r="U2178" s="28" t="str">
        <f t="shared" si="3"/>
        <v>Age - Children;</v>
      </c>
      <c r="V2178" s="28" t="str">
        <f t="shared" si="4"/>
        <v/>
      </c>
      <c r="X2178" s="28" t="str">
        <f t="shared" si="5"/>
        <v/>
      </c>
      <c r="Y2178" s="28" t="str">
        <f t="shared" si="6"/>
        <v/>
      </c>
      <c r="Z2178" s="28" t="str">
        <f t="shared" si="7"/>
        <v>Gender - Male</v>
      </c>
      <c r="AB2178" s="28" t="str">
        <f t="shared" si="8"/>
        <v/>
      </c>
      <c r="AD2178" s="28" t="str">
        <f t="shared" si="9"/>
        <v>Gender - Male;</v>
      </c>
      <c r="AG2178" s="28" t="str">
        <f t="shared" ref="AG2178:AL2178" si="13071">IFERROR(IF(FIND(AG$1,$F2178)&gt;1,AG$1,""),"")</f>
        <v/>
      </c>
      <c r="AH2178" s="28" t="str">
        <f t="shared" si="13071"/>
        <v/>
      </c>
      <c r="AI2178" s="28" t="str">
        <f t="shared" si="13071"/>
        <v/>
      </c>
      <c r="AJ2178" s="28" t="str">
        <f t="shared" si="13071"/>
        <v/>
      </c>
      <c r="AK2178" s="28" t="str">
        <f t="shared" si="13071"/>
        <v/>
      </c>
      <c r="AL2178" s="28" t="str">
        <f t="shared" si="13071"/>
        <v/>
      </c>
      <c r="AM2178" s="28" t="str">
        <f t="shared" si="11"/>
        <v/>
      </c>
      <c r="AN2178" s="28" t="str">
        <f t="shared" ref="AN2178:AQ2178" si="13072">IFERROR(IF(FIND(AN$1,$F2178)&gt;1,"Status - LGBT",""),"")</f>
        <v/>
      </c>
      <c r="AO2178" s="28" t="str">
        <f t="shared" si="13072"/>
        <v/>
      </c>
      <c r="AP2178" s="28" t="str">
        <f t="shared" si="13072"/>
        <v/>
      </c>
      <c r="AQ2178" s="28" t="str">
        <f t="shared" si="13072"/>
        <v/>
      </c>
      <c r="AR2178" s="28" t="str">
        <f t="shared" ref="AR2178:AV2178" si="13073">IFERROR(IF(FIND(AR$1,$F2178)&gt;1,"BME",""),"")</f>
        <v/>
      </c>
      <c r="AS2178" s="28" t="str">
        <f t="shared" si="13073"/>
        <v/>
      </c>
      <c r="AT2178" s="28" t="str">
        <f t="shared" si="13073"/>
        <v/>
      </c>
      <c r="AU2178" s="28" t="str">
        <f t="shared" si="13073"/>
        <v/>
      </c>
      <c r="AV2178" s="28" t="str">
        <f t="shared" si="13073"/>
        <v/>
      </c>
      <c r="AW2178" s="28" t="str">
        <f t="shared" ref="AW2178:BC2178" si="13074">IFERROR(IF(FIND(AW$1,$F2178)&gt;1,AW$1,""),"")</f>
        <v/>
      </c>
      <c r="AX2178" s="28" t="str">
        <f t="shared" si="13074"/>
        <v/>
      </c>
      <c r="AY2178" s="28" t="str">
        <f t="shared" si="13074"/>
        <v/>
      </c>
      <c r="AZ2178" s="28" t="str">
        <f t="shared" si="13074"/>
        <v/>
      </c>
      <c r="BA2178" s="28" t="str">
        <f t="shared" si="13074"/>
        <v/>
      </c>
      <c r="BB2178" s="28" t="str">
        <f t="shared" si="13074"/>
        <v/>
      </c>
      <c r="BC2178" s="28" t="str">
        <f t="shared" si="13074"/>
        <v/>
      </c>
      <c r="BD2178" s="28" t="str">
        <f t="shared" si="15"/>
        <v/>
      </c>
      <c r="BG2178" s="2" t="s">
        <v>14446</v>
      </c>
      <c r="BJ2178" s="28" t="str">
        <f t="shared" si="16"/>
        <v>Leeds</v>
      </c>
      <c r="BK2178" s="28" t="str">
        <f t="shared" si="17"/>
        <v>West Yorkshire</v>
      </c>
      <c r="BL2178" s="2" t="s">
        <v>16859</v>
      </c>
      <c r="BM2178" s="2" t="s">
        <v>98</v>
      </c>
      <c r="BU2178" s="50" t="s">
        <v>19866</v>
      </c>
      <c r="BV2178" s="12"/>
      <c r="BW2178" s="50"/>
      <c r="BX2178" s="50" t="s">
        <v>20374</v>
      </c>
      <c r="BY2178" s="42" t="str">
        <f t="shared" si="18"/>
        <v>Age - Children;;Gender - Male;;Leeds;City;Hunslet;</v>
      </c>
      <c r="BZ2178" s="72"/>
    </row>
    <row r="2179" spans="1:78" ht="15">
      <c r="A2179" s="16" t="s">
        <v>51</v>
      </c>
      <c r="B2179" s="28">
        <f>VLOOKUP(A2179,Organisations!$A$2:$B$7,2,FALSE)</f>
        <v>4</v>
      </c>
      <c r="C2179" s="16" t="s">
        <v>14452</v>
      </c>
      <c r="D2179" s="16" t="s">
        <v>14453</v>
      </c>
      <c r="E2179" s="28" t="str">
        <f t="shared" si="0"/>
        <v>The group hold pantomimes in January, musicals in May and cabarets as well as lots of social events throughout the year,</v>
      </c>
      <c r="F2179" s="16" t="s">
        <v>14455</v>
      </c>
      <c r="G2179" s="16" t="s">
        <v>68</v>
      </c>
      <c r="H2179" s="17"/>
      <c r="K2179" s="26" t="s">
        <v>14456</v>
      </c>
      <c r="L2179" s="16" t="s">
        <v>14457</v>
      </c>
      <c r="M2179" s="28" t="str">
        <f t="shared" ref="M2179:Q2179" si="13075">IFERROR(IF(FIND(M$1,$F2179)&gt;1,"Age - Children",""),"")</f>
        <v/>
      </c>
      <c r="N2179" s="28" t="str">
        <f t="shared" si="13075"/>
        <v/>
      </c>
      <c r="O2179" s="28" t="str">
        <f t="shared" si="13075"/>
        <v/>
      </c>
      <c r="P2179" s="28" t="str">
        <f t="shared" si="13075"/>
        <v/>
      </c>
      <c r="Q2179" s="28" t="str">
        <f t="shared" si="13075"/>
        <v/>
      </c>
      <c r="R2179" s="28" t="str">
        <f t="shared" ref="R2179:T2179" si="13076">IFERROR(IF(FIND(R$1,$F2179)&gt;1,"Age - Elderly",""),"")</f>
        <v/>
      </c>
      <c r="S2179" s="28" t="str">
        <f t="shared" si="13076"/>
        <v/>
      </c>
      <c r="T2179" s="28" t="str">
        <f t="shared" si="13076"/>
        <v/>
      </c>
      <c r="U2179" s="28" t="str">
        <f t="shared" si="3"/>
        <v/>
      </c>
      <c r="V2179" s="28" t="str">
        <f t="shared" si="4"/>
        <v/>
      </c>
      <c r="X2179" s="28" t="str">
        <f t="shared" si="5"/>
        <v/>
      </c>
      <c r="Y2179" s="28" t="str">
        <f t="shared" si="6"/>
        <v/>
      </c>
      <c r="Z2179" s="28" t="str">
        <f t="shared" si="7"/>
        <v/>
      </c>
      <c r="AB2179" s="28" t="str">
        <f t="shared" si="8"/>
        <v/>
      </c>
      <c r="AD2179" s="28" t="str">
        <f t="shared" si="9"/>
        <v/>
      </c>
      <c r="AG2179" s="28" t="str">
        <f t="shared" ref="AG2179:AL2179" si="13077">IFERROR(IF(FIND(AG$1,$F2179)&gt;1,AG$1,""),"")</f>
        <v/>
      </c>
      <c r="AH2179" s="28" t="str">
        <f t="shared" si="13077"/>
        <v/>
      </c>
      <c r="AI2179" s="28" t="str">
        <f t="shared" si="13077"/>
        <v/>
      </c>
      <c r="AJ2179" s="28" t="str">
        <f t="shared" si="13077"/>
        <v/>
      </c>
      <c r="AK2179" s="28" t="str">
        <f t="shared" si="13077"/>
        <v/>
      </c>
      <c r="AL2179" s="28" t="str">
        <f t="shared" si="13077"/>
        <v/>
      </c>
      <c r="AM2179" s="28" t="str">
        <f t="shared" si="11"/>
        <v/>
      </c>
      <c r="AN2179" s="28" t="str">
        <f t="shared" ref="AN2179:AQ2179" si="13078">IFERROR(IF(FIND(AN$1,$F2179)&gt;1,"Status - LGBT",""),"")</f>
        <v/>
      </c>
      <c r="AO2179" s="28" t="str">
        <f t="shared" si="13078"/>
        <v/>
      </c>
      <c r="AP2179" s="28" t="str">
        <f t="shared" si="13078"/>
        <v/>
      </c>
      <c r="AQ2179" s="28" t="str">
        <f t="shared" si="13078"/>
        <v/>
      </c>
      <c r="AR2179" s="28" t="str">
        <f t="shared" ref="AR2179:AV2179" si="13079">IFERROR(IF(FIND(AR$1,$F2179)&gt;1,"BME",""),"")</f>
        <v/>
      </c>
      <c r="AS2179" s="28" t="str">
        <f t="shared" si="13079"/>
        <v/>
      </c>
      <c r="AT2179" s="28" t="str">
        <f t="shared" si="13079"/>
        <v/>
      </c>
      <c r="AU2179" s="28" t="str">
        <f t="shared" si="13079"/>
        <v/>
      </c>
      <c r="AV2179" s="28" t="str">
        <f t="shared" si="13079"/>
        <v/>
      </c>
      <c r="AW2179" s="28" t="str">
        <f t="shared" ref="AW2179:BC2179" si="13080">IFERROR(IF(FIND(AW$1,$F2179)&gt;1,AW$1,""),"")</f>
        <v/>
      </c>
      <c r="AX2179" s="28" t="str">
        <f t="shared" si="13080"/>
        <v/>
      </c>
      <c r="AY2179" s="28" t="str">
        <f t="shared" si="13080"/>
        <v/>
      </c>
      <c r="AZ2179" s="28" t="str">
        <f t="shared" si="13080"/>
        <v/>
      </c>
      <c r="BA2179" s="28" t="str">
        <f t="shared" si="13080"/>
        <v/>
      </c>
      <c r="BB2179" s="28" t="str">
        <f t="shared" si="13080"/>
        <v/>
      </c>
      <c r="BC2179" s="28" t="str">
        <f t="shared" si="13080"/>
        <v/>
      </c>
      <c r="BD2179" s="28" t="str">
        <f t="shared" si="15"/>
        <v/>
      </c>
      <c r="BG2179" s="2" t="s">
        <v>14458</v>
      </c>
      <c r="BJ2179" s="28" t="str">
        <f t="shared" si="16"/>
        <v/>
      </c>
      <c r="BK2179" s="28" t="str">
        <f t="shared" si="17"/>
        <v/>
      </c>
      <c r="BL2179" s="2" t="s">
        <v>20375</v>
      </c>
      <c r="BM2179" s="2" t="s">
        <v>98</v>
      </c>
      <c r="BU2179" s="47" t="s">
        <v>19834</v>
      </c>
      <c r="BV2179" s="18"/>
      <c r="BW2179" s="47"/>
      <c r="BX2179" s="47" t="s">
        <v>19858</v>
      </c>
      <c r="BY2179" s="42" t="str">
        <f t="shared" si="18"/>
        <v>Kippax;Methley;</v>
      </c>
      <c r="BZ2179" s="73"/>
    </row>
    <row r="2180" spans="1:78" ht="15">
      <c r="A2180" s="10" t="s">
        <v>51</v>
      </c>
      <c r="B2180" s="28">
        <f>VLOOKUP(A2180,Organisations!$A$2:$B$7,2,FALSE)</f>
        <v>4</v>
      </c>
      <c r="C2180" s="10" t="s">
        <v>14460</v>
      </c>
      <c r="D2180" s="10" t="s">
        <v>14461</v>
      </c>
      <c r="E2180" s="28" t="str">
        <f t="shared" si="0"/>
        <v xml:space="preserve">Brass Band, one of the oldest in the country dating back to 1814. Most recent was the introduction of a 'Youth Training </v>
      </c>
      <c r="F2180" s="10" t="s">
        <v>14463</v>
      </c>
      <c r="G2180" s="10" t="s">
        <v>68</v>
      </c>
      <c r="H2180" s="53"/>
      <c r="K2180" s="30" t="s">
        <v>14464</v>
      </c>
      <c r="L2180" s="10" t="s">
        <v>14465</v>
      </c>
      <c r="M2180" s="28" t="str">
        <f t="shared" ref="M2180:Q2180" si="13081">IFERROR(IF(FIND(M$1,$F2180)&gt;1,"Age - Children",""),"")</f>
        <v>Age - Children</v>
      </c>
      <c r="N2180" s="28" t="str">
        <f t="shared" si="13081"/>
        <v/>
      </c>
      <c r="O2180" s="28" t="str">
        <f t="shared" si="13081"/>
        <v/>
      </c>
      <c r="P2180" s="28" t="str">
        <f t="shared" si="13081"/>
        <v/>
      </c>
      <c r="Q2180" s="28" t="str">
        <f t="shared" si="13081"/>
        <v/>
      </c>
      <c r="R2180" s="28" t="str">
        <f t="shared" ref="R2180:T2180" si="13082">IFERROR(IF(FIND(R$1,$F2180)&gt;1,"Age - Elderly",""),"")</f>
        <v/>
      </c>
      <c r="S2180" s="28" t="str">
        <f t="shared" si="13082"/>
        <v/>
      </c>
      <c r="T2180" s="28" t="str">
        <f t="shared" si="13082"/>
        <v/>
      </c>
      <c r="U2180" s="28" t="str">
        <f t="shared" si="3"/>
        <v>Age - Children;</v>
      </c>
      <c r="V2180" s="28" t="str">
        <f t="shared" si="4"/>
        <v/>
      </c>
      <c r="X2180" s="28" t="str">
        <f t="shared" si="5"/>
        <v/>
      </c>
      <c r="Y2180" s="28" t="str">
        <f t="shared" si="6"/>
        <v/>
      </c>
      <c r="Z2180" s="28" t="str">
        <f t="shared" si="7"/>
        <v/>
      </c>
      <c r="AB2180" s="28" t="str">
        <f t="shared" si="8"/>
        <v/>
      </c>
      <c r="AD2180" s="28" t="str">
        <f t="shared" si="9"/>
        <v/>
      </c>
      <c r="AG2180" s="28" t="str">
        <f t="shared" ref="AG2180:AL2180" si="13083">IFERROR(IF(FIND(AG$1,$F2180)&gt;1,AG$1,""),"")</f>
        <v/>
      </c>
      <c r="AH2180" s="28" t="str">
        <f t="shared" si="13083"/>
        <v/>
      </c>
      <c r="AI2180" s="28" t="str">
        <f t="shared" si="13083"/>
        <v/>
      </c>
      <c r="AJ2180" s="28" t="str">
        <f t="shared" si="13083"/>
        <v/>
      </c>
      <c r="AK2180" s="28" t="str">
        <f t="shared" si="13083"/>
        <v/>
      </c>
      <c r="AL2180" s="28" t="str">
        <f t="shared" si="13083"/>
        <v/>
      </c>
      <c r="AM2180" s="28" t="str">
        <f t="shared" si="11"/>
        <v/>
      </c>
      <c r="AN2180" s="28" t="str">
        <f t="shared" ref="AN2180:AQ2180" si="13084">IFERROR(IF(FIND(AN$1,$F2180)&gt;1,"Status - LGBT",""),"")</f>
        <v/>
      </c>
      <c r="AO2180" s="28" t="str">
        <f t="shared" si="13084"/>
        <v/>
      </c>
      <c r="AP2180" s="28" t="str">
        <f t="shared" si="13084"/>
        <v/>
      </c>
      <c r="AQ2180" s="28" t="str">
        <f t="shared" si="13084"/>
        <v/>
      </c>
      <c r="AR2180" s="28" t="str">
        <f t="shared" ref="AR2180:AV2180" si="13085">IFERROR(IF(FIND(AR$1,$F2180)&gt;1,"BME",""),"")</f>
        <v/>
      </c>
      <c r="AS2180" s="28" t="str">
        <f t="shared" si="13085"/>
        <v/>
      </c>
      <c r="AT2180" s="28" t="str">
        <f t="shared" si="13085"/>
        <v/>
      </c>
      <c r="AU2180" s="28" t="str">
        <f t="shared" si="13085"/>
        <v/>
      </c>
      <c r="AV2180" s="28" t="str">
        <f t="shared" si="13085"/>
        <v/>
      </c>
      <c r="AW2180" s="28" t="str">
        <f t="shared" ref="AW2180:BC2180" si="13086">IFERROR(IF(FIND(AW$1,$F2180)&gt;1,AW$1,""),"")</f>
        <v/>
      </c>
      <c r="AX2180" s="28" t="str">
        <f t="shared" si="13086"/>
        <v/>
      </c>
      <c r="AY2180" s="28" t="str">
        <f t="shared" si="13086"/>
        <v/>
      </c>
      <c r="AZ2180" s="28" t="str">
        <f t="shared" si="13086"/>
        <v/>
      </c>
      <c r="BA2180" s="28" t="str">
        <f t="shared" si="13086"/>
        <v/>
      </c>
      <c r="BB2180" s="28" t="str">
        <f t="shared" si="13086"/>
        <v/>
      </c>
      <c r="BC2180" s="28" t="str">
        <f t="shared" si="13086"/>
        <v/>
      </c>
      <c r="BD2180" s="28" t="str">
        <f t="shared" si="15"/>
        <v/>
      </c>
      <c r="BG2180" s="2" t="s">
        <v>14466</v>
      </c>
      <c r="BJ2180" s="28" t="str">
        <f t="shared" si="16"/>
        <v/>
      </c>
      <c r="BK2180" s="28" t="str">
        <f t="shared" si="17"/>
        <v/>
      </c>
      <c r="BL2180" s="2" t="s">
        <v>20376</v>
      </c>
      <c r="BM2180" s="2" t="s">
        <v>98</v>
      </c>
      <c r="BS2180" s="2" t="s">
        <v>2863</v>
      </c>
      <c r="BT2180" s="2" t="s">
        <v>2863</v>
      </c>
      <c r="BU2180" s="50" t="s">
        <v>19834</v>
      </c>
      <c r="BV2180" s="27"/>
      <c r="BW2180" s="50"/>
      <c r="BX2180" s="50" t="s">
        <v>19858</v>
      </c>
      <c r="BY2180" s="42" t="str">
        <f t="shared" si="18"/>
        <v>Age - Children;;Kippax;Methley;</v>
      </c>
      <c r="BZ2180" s="72"/>
    </row>
    <row r="2181" spans="1:78" ht="15">
      <c r="A2181" s="16" t="s">
        <v>51</v>
      </c>
      <c r="B2181" s="28">
        <f>VLOOKUP(A2181,Organisations!$A$2:$B$7,2,FALSE)</f>
        <v>4</v>
      </c>
      <c r="C2181" s="16" t="s">
        <v>14468</v>
      </c>
      <c r="D2181" s="16" t="s">
        <v>14469</v>
      </c>
      <c r="E2181" s="28" t="str">
        <f t="shared" si="0"/>
        <v>The Centre is available for use by the community, whether attending one of our groups or hiring the Centre privately.</v>
      </c>
      <c r="F2181" s="16" t="s">
        <v>14470</v>
      </c>
      <c r="G2181" s="16" t="s">
        <v>68</v>
      </c>
      <c r="H2181" s="17"/>
      <c r="K2181" s="26" t="s">
        <v>14471</v>
      </c>
      <c r="L2181" s="18"/>
      <c r="M2181" s="28" t="str">
        <f t="shared" ref="M2181:Q2181" si="13087">IFERROR(IF(FIND(M$1,$F2181)&gt;1,"Age - Children",""),"")</f>
        <v/>
      </c>
      <c r="N2181" s="28" t="str">
        <f t="shared" si="13087"/>
        <v/>
      </c>
      <c r="O2181" s="28" t="str">
        <f t="shared" si="13087"/>
        <v/>
      </c>
      <c r="P2181" s="28" t="str">
        <f t="shared" si="13087"/>
        <v/>
      </c>
      <c r="Q2181" s="28" t="str">
        <f t="shared" si="13087"/>
        <v/>
      </c>
      <c r="R2181" s="28" t="str">
        <f t="shared" ref="R2181:T2181" si="13088">IFERROR(IF(FIND(R$1,$F2181)&gt;1,"Age - Elderly",""),"")</f>
        <v/>
      </c>
      <c r="S2181" s="28" t="str">
        <f t="shared" si="13088"/>
        <v/>
      </c>
      <c r="T2181" s="28" t="str">
        <f t="shared" si="13088"/>
        <v/>
      </c>
      <c r="U2181" s="28" t="str">
        <f t="shared" si="3"/>
        <v/>
      </c>
      <c r="V2181" s="28" t="str">
        <f t="shared" si="4"/>
        <v/>
      </c>
      <c r="X2181" s="28" t="str">
        <f t="shared" si="5"/>
        <v/>
      </c>
      <c r="Y2181" s="28" t="str">
        <f t="shared" si="6"/>
        <v/>
      </c>
      <c r="Z2181" s="28" t="str">
        <f t="shared" si="7"/>
        <v/>
      </c>
      <c r="AB2181" s="28" t="str">
        <f t="shared" si="8"/>
        <v/>
      </c>
      <c r="AD2181" s="28" t="str">
        <f t="shared" si="9"/>
        <v/>
      </c>
      <c r="AG2181" s="28" t="str">
        <f t="shared" ref="AG2181:AL2181" si="13089">IFERROR(IF(FIND(AG$1,$F2181)&gt;1,AG$1,""),"")</f>
        <v/>
      </c>
      <c r="AH2181" s="28" t="str">
        <f t="shared" si="13089"/>
        <v/>
      </c>
      <c r="AI2181" s="28" t="str">
        <f t="shared" si="13089"/>
        <v/>
      </c>
      <c r="AJ2181" s="28" t="str">
        <f t="shared" si="13089"/>
        <v/>
      </c>
      <c r="AK2181" s="28" t="str">
        <f t="shared" si="13089"/>
        <v/>
      </c>
      <c r="AL2181" s="28" t="str">
        <f t="shared" si="13089"/>
        <v/>
      </c>
      <c r="AM2181" s="28" t="str">
        <f t="shared" si="11"/>
        <v/>
      </c>
      <c r="AN2181" s="28" t="str">
        <f t="shared" ref="AN2181:AQ2181" si="13090">IFERROR(IF(FIND(AN$1,$F2181)&gt;1,"Status - LGBT",""),"")</f>
        <v/>
      </c>
      <c r="AO2181" s="28" t="str">
        <f t="shared" si="13090"/>
        <v/>
      </c>
      <c r="AP2181" s="28" t="str">
        <f t="shared" si="13090"/>
        <v/>
      </c>
      <c r="AQ2181" s="28" t="str">
        <f t="shared" si="13090"/>
        <v/>
      </c>
      <c r="AR2181" s="28" t="str">
        <f t="shared" ref="AR2181:AV2181" si="13091">IFERROR(IF(FIND(AR$1,$F2181)&gt;1,"BME",""),"")</f>
        <v/>
      </c>
      <c r="AS2181" s="28" t="str">
        <f t="shared" si="13091"/>
        <v/>
      </c>
      <c r="AT2181" s="28" t="str">
        <f t="shared" si="13091"/>
        <v/>
      </c>
      <c r="AU2181" s="28" t="str">
        <f t="shared" si="13091"/>
        <v/>
      </c>
      <c r="AV2181" s="28" t="str">
        <f t="shared" si="13091"/>
        <v/>
      </c>
      <c r="AW2181" s="28" t="str">
        <f t="shared" ref="AW2181:BC2181" si="13092">IFERROR(IF(FIND(AW$1,$F2181)&gt;1,AW$1,""),"")</f>
        <v/>
      </c>
      <c r="AX2181" s="28" t="str">
        <f t="shared" si="13092"/>
        <v/>
      </c>
      <c r="AY2181" s="28" t="str">
        <f t="shared" si="13092"/>
        <v/>
      </c>
      <c r="AZ2181" s="28" t="str">
        <f t="shared" si="13092"/>
        <v/>
      </c>
      <c r="BA2181" s="28" t="str">
        <f t="shared" si="13092"/>
        <v/>
      </c>
      <c r="BB2181" s="28" t="str">
        <f t="shared" si="13092"/>
        <v/>
      </c>
      <c r="BC2181" s="28" t="str">
        <f t="shared" si="13092"/>
        <v/>
      </c>
      <c r="BD2181" s="28" t="str">
        <f t="shared" si="15"/>
        <v/>
      </c>
      <c r="BG2181" s="2" t="s">
        <v>14472</v>
      </c>
      <c r="BJ2181" s="28" t="str">
        <f t="shared" si="16"/>
        <v/>
      </c>
      <c r="BK2181" s="28" t="str">
        <f t="shared" si="17"/>
        <v/>
      </c>
      <c r="BL2181" s="2" t="s">
        <v>20377</v>
      </c>
      <c r="BM2181" s="2" t="s">
        <v>98</v>
      </c>
      <c r="BU2181" s="47" t="s">
        <v>19834</v>
      </c>
      <c r="BV2181" s="18"/>
      <c r="BW2181" s="47"/>
      <c r="BX2181" s="47" t="s">
        <v>20136</v>
      </c>
      <c r="BY2181" s="42" t="str">
        <f t="shared" si="18"/>
        <v>Kippax;Methley;</v>
      </c>
      <c r="BZ2181" s="73"/>
    </row>
    <row r="2182" spans="1:78" ht="15">
      <c r="A2182" s="10" t="s">
        <v>51</v>
      </c>
      <c r="B2182" s="28">
        <f>VLOOKUP(A2182,Organisations!$A$2:$B$7,2,FALSE)</f>
        <v>4</v>
      </c>
      <c r="C2182" s="10" t="s">
        <v>14474</v>
      </c>
      <c r="D2182" s="10" t="s">
        <v>14475</v>
      </c>
      <c r="E2182" s="28" t="str">
        <f t="shared" si="0"/>
        <v>Junior football club with teams from Under 7's to Under 17's.</v>
      </c>
      <c r="F2182" s="10" t="s">
        <v>14476</v>
      </c>
      <c r="G2182" s="10" t="s">
        <v>68</v>
      </c>
      <c r="H2182" s="11"/>
      <c r="K2182" s="30" t="s">
        <v>14477</v>
      </c>
      <c r="L2182" s="10" t="s">
        <v>14478</v>
      </c>
      <c r="M2182" s="28" t="str">
        <f t="shared" ref="M2182:Q2182" si="13093">IFERROR(IF(FIND(M$1,$F2182)&gt;1,"Age - Children",""),"")</f>
        <v/>
      </c>
      <c r="N2182" s="28" t="str">
        <f t="shared" si="13093"/>
        <v/>
      </c>
      <c r="O2182" s="28" t="str">
        <f t="shared" si="13093"/>
        <v/>
      </c>
      <c r="P2182" s="28" t="str">
        <f t="shared" si="13093"/>
        <v/>
      </c>
      <c r="Q2182" s="28" t="str">
        <f t="shared" si="13093"/>
        <v/>
      </c>
      <c r="R2182" s="28" t="str">
        <f t="shared" ref="R2182:T2182" si="13094">IFERROR(IF(FIND(R$1,$F2182)&gt;1,"Age - Elderly",""),"")</f>
        <v/>
      </c>
      <c r="S2182" s="28" t="str">
        <f t="shared" si="13094"/>
        <v/>
      </c>
      <c r="T2182" s="28" t="str">
        <f t="shared" si="13094"/>
        <v/>
      </c>
      <c r="U2182" s="28" t="str">
        <f t="shared" si="3"/>
        <v/>
      </c>
      <c r="V2182" s="28" t="str">
        <f t="shared" si="4"/>
        <v/>
      </c>
      <c r="X2182" s="28" t="str">
        <f t="shared" si="5"/>
        <v/>
      </c>
      <c r="Y2182" s="28" t="str">
        <f t="shared" si="6"/>
        <v/>
      </c>
      <c r="Z2182" s="28" t="str">
        <f t="shared" si="7"/>
        <v/>
      </c>
      <c r="AB2182" s="28" t="str">
        <f t="shared" si="8"/>
        <v/>
      </c>
      <c r="AD2182" s="28" t="str">
        <f t="shared" si="9"/>
        <v/>
      </c>
      <c r="AG2182" s="28" t="str">
        <f t="shared" ref="AG2182:AL2182" si="13095">IFERROR(IF(FIND(AG$1,$F2182)&gt;1,AG$1,""),"")</f>
        <v/>
      </c>
      <c r="AH2182" s="28" t="str">
        <f t="shared" si="13095"/>
        <v/>
      </c>
      <c r="AI2182" s="28" t="str">
        <f t="shared" si="13095"/>
        <v/>
      </c>
      <c r="AJ2182" s="28" t="str">
        <f t="shared" si="13095"/>
        <v/>
      </c>
      <c r="AK2182" s="28" t="str">
        <f t="shared" si="13095"/>
        <v/>
      </c>
      <c r="AL2182" s="28" t="str">
        <f t="shared" si="13095"/>
        <v/>
      </c>
      <c r="AM2182" s="28" t="str">
        <f t="shared" si="11"/>
        <v/>
      </c>
      <c r="AN2182" s="28" t="str">
        <f t="shared" ref="AN2182:AQ2182" si="13096">IFERROR(IF(FIND(AN$1,$F2182)&gt;1,"Status - LGBT",""),"")</f>
        <v/>
      </c>
      <c r="AO2182" s="28" t="str">
        <f t="shared" si="13096"/>
        <v/>
      </c>
      <c r="AP2182" s="28" t="str">
        <f t="shared" si="13096"/>
        <v/>
      </c>
      <c r="AQ2182" s="28" t="str">
        <f t="shared" si="13096"/>
        <v/>
      </c>
      <c r="AR2182" s="28" t="str">
        <f t="shared" ref="AR2182:AV2182" si="13097">IFERROR(IF(FIND(AR$1,$F2182)&gt;1,"BME",""),"")</f>
        <v/>
      </c>
      <c r="AS2182" s="28" t="str">
        <f t="shared" si="13097"/>
        <v/>
      </c>
      <c r="AT2182" s="28" t="str">
        <f t="shared" si="13097"/>
        <v/>
      </c>
      <c r="AU2182" s="28" t="str">
        <f t="shared" si="13097"/>
        <v/>
      </c>
      <c r="AV2182" s="28" t="str">
        <f t="shared" si="13097"/>
        <v/>
      </c>
      <c r="AW2182" s="28" t="str">
        <f t="shared" ref="AW2182:BC2182" si="13098">IFERROR(IF(FIND(AW$1,$F2182)&gt;1,AW$1,""),"")</f>
        <v/>
      </c>
      <c r="AX2182" s="28" t="str">
        <f t="shared" si="13098"/>
        <v/>
      </c>
      <c r="AY2182" s="28" t="str">
        <f t="shared" si="13098"/>
        <v/>
      </c>
      <c r="AZ2182" s="28" t="str">
        <f t="shared" si="13098"/>
        <v/>
      </c>
      <c r="BA2182" s="28" t="str">
        <f t="shared" si="13098"/>
        <v/>
      </c>
      <c r="BB2182" s="28" t="str">
        <f t="shared" si="13098"/>
        <v/>
      </c>
      <c r="BC2182" s="28" t="str">
        <f t="shared" si="13098"/>
        <v/>
      </c>
      <c r="BD2182" s="28" t="str">
        <f t="shared" si="15"/>
        <v/>
      </c>
      <c r="BG2182" s="2" t="s">
        <v>14479</v>
      </c>
      <c r="BJ2182" s="28" t="str">
        <f t="shared" si="16"/>
        <v/>
      </c>
      <c r="BK2182" s="28" t="str">
        <f t="shared" si="17"/>
        <v/>
      </c>
      <c r="BL2182" s="2" t="s">
        <v>20378</v>
      </c>
      <c r="BM2182" s="2" t="s">
        <v>98</v>
      </c>
      <c r="BU2182" s="50" t="s">
        <v>703</v>
      </c>
      <c r="BV2182" s="12"/>
      <c r="BW2182" s="50"/>
      <c r="BX2182" s="50" t="s">
        <v>20379</v>
      </c>
      <c r="BY2182" s="42" t="str">
        <f t="shared" si="18"/>
        <v>Wetherby;</v>
      </c>
      <c r="BZ2182" s="72"/>
    </row>
    <row r="2183" spans="1:78" ht="15">
      <c r="A2183" s="16" t="s">
        <v>51</v>
      </c>
      <c r="B2183" s="28">
        <f>VLOOKUP(A2183,Organisations!$A$2:$B$7,2,FALSE)</f>
        <v>4</v>
      </c>
      <c r="C2183" s="16" t="s">
        <v>14480</v>
      </c>
      <c r="D2183" s="16" t="s">
        <v>14481</v>
      </c>
      <c r="E2183" s="28" t="str">
        <f t="shared" si="0"/>
        <v>Kirklands Bridge Club focuses on contract rubber bridge. Meetings are held at Menston Community Centre on alternate Tues</v>
      </c>
      <c r="F2183" s="16" t="s">
        <v>14483</v>
      </c>
      <c r="G2183" s="16" t="s">
        <v>68</v>
      </c>
      <c r="H2183" s="54"/>
      <c r="K2183" s="26" t="s">
        <v>14484</v>
      </c>
      <c r="L2183" s="16" t="s">
        <v>14485</v>
      </c>
      <c r="M2183" s="28" t="str">
        <f t="shared" ref="M2183:Q2183" si="13099">IFERROR(IF(FIND(M$1,$F2183)&gt;1,"Age - Children",""),"")</f>
        <v/>
      </c>
      <c r="N2183" s="28" t="str">
        <f t="shared" si="13099"/>
        <v/>
      </c>
      <c r="O2183" s="28" t="str">
        <f t="shared" si="13099"/>
        <v/>
      </c>
      <c r="P2183" s="28" t="str">
        <f t="shared" si="13099"/>
        <v/>
      </c>
      <c r="Q2183" s="28" t="str">
        <f t="shared" si="13099"/>
        <v/>
      </c>
      <c r="R2183" s="28" t="str">
        <f t="shared" ref="R2183:T2183" si="13100">IFERROR(IF(FIND(R$1,$F2183)&gt;1,"Age - Elderly",""),"")</f>
        <v/>
      </c>
      <c r="S2183" s="28" t="str">
        <f t="shared" si="13100"/>
        <v/>
      </c>
      <c r="T2183" s="28" t="str">
        <f t="shared" si="13100"/>
        <v/>
      </c>
      <c r="U2183" s="28" t="str">
        <f t="shared" si="3"/>
        <v/>
      </c>
      <c r="V2183" s="28" t="str">
        <f t="shared" si="4"/>
        <v/>
      </c>
      <c r="X2183" s="28" t="str">
        <f t="shared" si="5"/>
        <v/>
      </c>
      <c r="Y2183" s="28" t="str">
        <f t="shared" si="6"/>
        <v/>
      </c>
      <c r="Z2183" s="28" t="str">
        <f t="shared" si="7"/>
        <v/>
      </c>
      <c r="AB2183" s="28" t="str">
        <f t="shared" si="8"/>
        <v/>
      </c>
      <c r="AD2183" s="28" t="str">
        <f t="shared" si="9"/>
        <v/>
      </c>
      <c r="AG2183" s="28" t="str">
        <f t="shared" ref="AG2183:AL2183" si="13101">IFERROR(IF(FIND(AG$1,$F2183)&gt;1,AG$1,""),"")</f>
        <v/>
      </c>
      <c r="AH2183" s="28" t="str">
        <f t="shared" si="13101"/>
        <v/>
      </c>
      <c r="AI2183" s="28" t="str">
        <f t="shared" si="13101"/>
        <v/>
      </c>
      <c r="AJ2183" s="28" t="str">
        <f t="shared" si="13101"/>
        <v/>
      </c>
      <c r="AK2183" s="28" t="str">
        <f t="shared" si="13101"/>
        <v/>
      </c>
      <c r="AL2183" s="28" t="str">
        <f t="shared" si="13101"/>
        <v/>
      </c>
      <c r="AM2183" s="28" t="str">
        <f t="shared" si="11"/>
        <v/>
      </c>
      <c r="AN2183" s="28" t="str">
        <f t="shared" ref="AN2183:AQ2183" si="13102">IFERROR(IF(FIND(AN$1,$F2183)&gt;1,"Status - LGBT",""),"")</f>
        <v/>
      </c>
      <c r="AO2183" s="28" t="str">
        <f t="shared" si="13102"/>
        <v/>
      </c>
      <c r="AP2183" s="28" t="str">
        <f t="shared" si="13102"/>
        <v/>
      </c>
      <c r="AQ2183" s="28" t="str">
        <f t="shared" si="13102"/>
        <v/>
      </c>
      <c r="AR2183" s="28" t="str">
        <f t="shared" ref="AR2183:AV2183" si="13103">IFERROR(IF(FIND(AR$1,$F2183)&gt;1,"BME",""),"")</f>
        <v/>
      </c>
      <c r="AS2183" s="28" t="str">
        <f t="shared" si="13103"/>
        <v/>
      </c>
      <c r="AT2183" s="28" t="str">
        <f t="shared" si="13103"/>
        <v/>
      </c>
      <c r="AU2183" s="28" t="str">
        <f t="shared" si="13103"/>
        <v/>
      </c>
      <c r="AV2183" s="28" t="str">
        <f t="shared" si="13103"/>
        <v/>
      </c>
      <c r="AW2183" s="28" t="str">
        <f t="shared" ref="AW2183:BC2183" si="13104">IFERROR(IF(FIND(AW$1,$F2183)&gt;1,AW$1,""),"")</f>
        <v/>
      </c>
      <c r="AX2183" s="28" t="str">
        <f t="shared" si="13104"/>
        <v/>
      </c>
      <c r="AY2183" s="28" t="str">
        <f t="shared" si="13104"/>
        <v/>
      </c>
      <c r="AZ2183" s="28" t="str">
        <f t="shared" si="13104"/>
        <v/>
      </c>
      <c r="BA2183" s="28" t="str">
        <f t="shared" si="13104"/>
        <v/>
      </c>
      <c r="BB2183" s="28" t="str">
        <f t="shared" si="13104"/>
        <v/>
      </c>
      <c r="BC2183" s="28" t="str">
        <f t="shared" si="13104"/>
        <v/>
      </c>
      <c r="BD2183" s="28" t="str">
        <f t="shared" si="15"/>
        <v/>
      </c>
      <c r="BG2183" s="2" t="s">
        <v>14486</v>
      </c>
      <c r="BJ2183" s="28" t="str">
        <f t="shared" si="16"/>
        <v/>
      </c>
      <c r="BK2183" s="28" t="str">
        <f t="shared" si="17"/>
        <v/>
      </c>
      <c r="BL2183" s="2" t="s">
        <v>8683</v>
      </c>
      <c r="BM2183" s="2" t="s">
        <v>98</v>
      </c>
      <c r="BO2183" s="2" t="s">
        <v>2863</v>
      </c>
      <c r="BU2183" s="18"/>
      <c r="BV2183" s="18"/>
      <c r="BW2183" s="47"/>
      <c r="BX2183" s="47" t="s">
        <v>20380</v>
      </c>
      <c r="BY2183" s="42" t="str">
        <f t="shared" si="18"/>
        <v/>
      </c>
      <c r="BZ2183" s="73"/>
    </row>
    <row r="2184" spans="1:78" ht="15">
      <c r="A2184" s="10" t="s">
        <v>51</v>
      </c>
      <c r="B2184" s="28">
        <f>VLOOKUP(A2184,Organisations!$A$2:$B$7,2,FALSE)</f>
        <v>4</v>
      </c>
      <c r="C2184" s="10" t="s">
        <v>14488</v>
      </c>
      <c r="D2184" s="10" t="s">
        <v>14489</v>
      </c>
      <c r="E2184" s="28" t="str">
        <f t="shared" si="0"/>
        <v>KFTRA?s overall objectives are to: ?Unite tenants and strengthen the tenants? movement by supporting and developing loca</v>
      </c>
      <c r="F2184" s="10" t="s">
        <v>14491</v>
      </c>
      <c r="G2184" s="10" t="s">
        <v>68</v>
      </c>
      <c r="H2184" s="11"/>
      <c r="K2184" s="30" t="s">
        <v>14492</v>
      </c>
      <c r="L2184" s="10" t="s">
        <v>14493</v>
      </c>
      <c r="M2184" s="28" t="str">
        <f t="shared" ref="M2184:Q2184" si="13105">IFERROR(IF(FIND(M$1,$F2184)&gt;1,"Age - Children",""),"")</f>
        <v/>
      </c>
      <c r="N2184" s="28" t="str">
        <f t="shared" si="13105"/>
        <v/>
      </c>
      <c r="O2184" s="28" t="str">
        <f t="shared" si="13105"/>
        <v/>
      </c>
      <c r="P2184" s="28" t="str">
        <f t="shared" si="13105"/>
        <v/>
      </c>
      <c r="Q2184" s="28" t="str">
        <f t="shared" si="13105"/>
        <v/>
      </c>
      <c r="R2184" s="28" t="str">
        <f t="shared" ref="R2184:T2184" si="13106">IFERROR(IF(FIND(R$1,$F2184)&gt;1,"Age - Elderly",""),"")</f>
        <v/>
      </c>
      <c r="S2184" s="28" t="str">
        <f t="shared" si="13106"/>
        <v/>
      </c>
      <c r="T2184" s="28" t="str">
        <f t="shared" si="13106"/>
        <v/>
      </c>
      <c r="U2184" s="28" t="str">
        <f t="shared" si="3"/>
        <v/>
      </c>
      <c r="V2184" s="28" t="str">
        <f t="shared" si="4"/>
        <v/>
      </c>
      <c r="X2184" s="28" t="str">
        <f t="shared" si="5"/>
        <v/>
      </c>
      <c r="Y2184" s="28" t="str">
        <f t="shared" si="6"/>
        <v/>
      </c>
      <c r="Z2184" s="28" t="str">
        <f t="shared" si="7"/>
        <v>Gender - Male</v>
      </c>
      <c r="AB2184" s="28" t="str">
        <f t="shared" si="8"/>
        <v/>
      </c>
      <c r="AD2184" s="28" t="str">
        <f t="shared" si="9"/>
        <v>Gender - Male;</v>
      </c>
      <c r="AG2184" s="28" t="str">
        <f t="shared" ref="AG2184:AL2184" si="13107">IFERROR(IF(FIND(AG$1,$F2184)&gt;1,AG$1,""),"")</f>
        <v/>
      </c>
      <c r="AH2184" s="28" t="str">
        <f t="shared" si="13107"/>
        <v/>
      </c>
      <c r="AI2184" s="28" t="str">
        <f t="shared" si="13107"/>
        <v/>
      </c>
      <c r="AJ2184" s="28" t="str">
        <f t="shared" si="13107"/>
        <v/>
      </c>
      <c r="AK2184" s="28" t="str">
        <f t="shared" si="13107"/>
        <v/>
      </c>
      <c r="AL2184" s="28" t="str">
        <f t="shared" si="13107"/>
        <v/>
      </c>
      <c r="AM2184" s="28" t="str">
        <f t="shared" si="11"/>
        <v/>
      </c>
      <c r="AN2184" s="28" t="str">
        <f t="shared" ref="AN2184:AQ2184" si="13108">IFERROR(IF(FIND(AN$1,$F2184)&gt;1,"Status - LGBT",""),"")</f>
        <v/>
      </c>
      <c r="AO2184" s="28" t="str">
        <f t="shared" si="13108"/>
        <v/>
      </c>
      <c r="AP2184" s="28" t="str">
        <f t="shared" si="13108"/>
        <v/>
      </c>
      <c r="AQ2184" s="28" t="str">
        <f t="shared" si="13108"/>
        <v/>
      </c>
      <c r="AR2184" s="28" t="str">
        <f t="shared" ref="AR2184:AV2184" si="13109">IFERROR(IF(FIND(AR$1,$F2184)&gt;1,"BME",""),"")</f>
        <v/>
      </c>
      <c r="AS2184" s="28" t="str">
        <f t="shared" si="13109"/>
        <v/>
      </c>
      <c r="AT2184" s="28" t="str">
        <f t="shared" si="13109"/>
        <v/>
      </c>
      <c r="AU2184" s="28" t="str">
        <f t="shared" si="13109"/>
        <v/>
      </c>
      <c r="AV2184" s="28" t="str">
        <f t="shared" si="13109"/>
        <v/>
      </c>
      <c r="AW2184" s="28" t="str">
        <f t="shared" ref="AW2184:BC2184" si="13110">IFERROR(IF(FIND(AW$1,$F2184)&gt;1,AW$1,""),"")</f>
        <v/>
      </c>
      <c r="AX2184" s="28" t="str">
        <f t="shared" si="13110"/>
        <v/>
      </c>
      <c r="AY2184" s="28" t="str">
        <f t="shared" si="13110"/>
        <v/>
      </c>
      <c r="AZ2184" s="28" t="str">
        <f t="shared" si="13110"/>
        <v/>
      </c>
      <c r="BA2184" s="28" t="str">
        <f t="shared" si="13110"/>
        <v/>
      </c>
      <c r="BB2184" s="28" t="str">
        <f t="shared" si="13110"/>
        <v/>
      </c>
      <c r="BC2184" s="28" t="str">
        <f t="shared" si="13110"/>
        <v/>
      </c>
      <c r="BD2184" s="28" t="str">
        <f t="shared" si="15"/>
        <v/>
      </c>
      <c r="BG2184" s="2" t="s">
        <v>14494</v>
      </c>
      <c r="BJ2184" s="28" t="str">
        <f t="shared" si="16"/>
        <v/>
      </c>
      <c r="BK2184" s="28" t="str">
        <f t="shared" si="17"/>
        <v/>
      </c>
      <c r="BL2184" s="2" t="s">
        <v>20381</v>
      </c>
      <c r="BM2184" s="2" t="s">
        <v>98</v>
      </c>
      <c r="BU2184" s="12"/>
      <c r="BV2184" s="12"/>
      <c r="BW2184" s="50"/>
      <c r="BX2184" s="50" t="s">
        <v>20382</v>
      </c>
      <c r="BY2184" s="42" t="str">
        <f t="shared" si="18"/>
        <v>Gender - Male;;</v>
      </c>
      <c r="BZ2184" s="72"/>
    </row>
    <row r="2185" spans="1:78" ht="15">
      <c r="A2185" s="16" t="s">
        <v>51</v>
      </c>
      <c r="B2185" s="28">
        <f>VLOOKUP(A2185,Organisations!$A$2:$B$7,2,FALSE)</f>
        <v>4</v>
      </c>
      <c r="C2185" s="16" t="s">
        <v>14496</v>
      </c>
      <c r="D2185" s="16" t="s">
        <v>14497</v>
      </c>
      <c r="E2185" s="28" t="str">
        <f t="shared" si="0"/>
        <v>Kirklees Visual Impairment Network is a user-led group of blind and partially sighted people, who with the help of volun</v>
      </c>
      <c r="F2185" s="16" t="s">
        <v>14499</v>
      </c>
      <c r="G2185" s="16" t="s">
        <v>68</v>
      </c>
      <c r="H2185" s="17"/>
      <c r="K2185" s="26" t="s">
        <v>14500</v>
      </c>
      <c r="L2185" s="16" t="s">
        <v>14501</v>
      </c>
      <c r="M2185" s="28" t="str">
        <f t="shared" ref="M2185:Q2185" si="13111">IFERROR(IF(FIND(M$1,$F2185)&gt;1,"Age - Children",""),"")</f>
        <v/>
      </c>
      <c r="N2185" s="28" t="str">
        <f t="shared" si="13111"/>
        <v/>
      </c>
      <c r="O2185" s="28" t="str">
        <f t="shared" si="13111"/>
        <v/>
      </c>
      <c r="P2185" s="28" t="str">
        <f t="shared" si="13111"/>
        <v/>
      </c>
      <c r="Q2185" s="28" t="str">
        <f t="shared" si="13111"/>
        <v/>
      </c>
      <c r="R2185" s="28" t="str">
        <f t="shared" ref="R2185:T2185" si="13112">IFERROR(IF(FIND(R$1,$F2185)&gt;1,"Age - Elderly",""),"")</f>
        <v/>
      </c>
      <c r="S2185" s="28" t="str">
        <f t="shared" si="13112"/>
        <v/>
      </c>
      <c r="T2185" s="28" t="str">
        <f t="shared" si="13112"/>
        <v/>
      </c>
      <c r="U2185" s="28" t="str">
        <f t="shared" si="3"/>
        <v/>
      </c>
      <c r="V2185" s="28" t="str">
        <f t="shared" si="4"/>
        <v/>
      </c>
      <c r="X2185" s="28" t="str">
        <f t="shared" si="5"/>
        <v/>
      </c>
      <c r="Y2185" s="28" t="str">
        <f t="shared" si="6"/>
        <v/>
      </c>
      <c r="Z2185" s="28" t="str">
        <f t="shared" si="7"/>
        <v>Gender - Male</v>
      </c>
      <c r="AB2185" s="28" t="str">
        <f t="shared" si="8"/>
        <v/>
      </c>
      <c r="AD2185" s="28" t="str">
        <f t="shared" si="9"/>
        <v>Gender - Male;</v>
      </c>
      <c r="AG2185" s="28" t="str">
        <f t="shared" ref="AG2185:AL2185" si="13113">IFERROR(IF(FIND(AG$1,$F2185)&gt;1,AG$1,""),"")</f>
        <v/>
      </c>
      <c r="AH2185" s="28" t="str">
        <f t="shared" si="13113"/>
        <v/>
      </c>
      <c r="AI2185" s="28" t="str">
        <f t="shared" si="13113"/>
        <v/>
      </c>
      <c r="AJ2185" s="28" t="str">
        <f t="shared" si="13113"/>
        <v/>
      </c>
      <c r="AK2185" s="28" t="str">
        <f t="shared" si="13113"/>
        <v/>
      </c>
      <c r="AL2185" s="28" t="str">
        <f t="shared" si="13113"/>
        <v/>
      </c>
      <c r="AM2185" s="28" t="str">
        <f t="shared" si="11"/>
        <v/>
      </c>
      <c r="AN2185" s="28" t="str">
        <f t="shared" ref="AN2185:AQ2185" si="13114">IFERROR(IF(FIND(AN$1,$F2185)&gt;1,"Status - LGBT",""),"")</f>
        <v/>
      </c>
      <c r="AO2185" s="28" t="str">
        <f t="shared" si="13114"/>
        <v/>
      </c>
      <c r="AP2185" s="28" t="str">
        <f t="shared" si="13114"/>
        <v/>
      </c>
      <c r="AQ2185" s="28" t="str">
        <f t="shared" si="13114"/>
        <v/>
      </c>
      <c r="AR2185" s="28" t="str">
        <f t="shared" ref="AR2185:AV2185" si="13115">IFERROR(IF(FIND(AR$1,$F2185)&gt;1,"BME",""),"")</f>
        <v/>
      </c>
      <c r="AS2185" s="28" t="str">
        <f t="shared" si="13115"/>
        <v/>
      </c>
      <c r="AT2185" s="28" t="str">
        <f t="shared" si="13115"/>
        <v/>
      </c>
      <c r="AU2185" s="28" t="str">
        <f t="shared" si="13115"/>
        <v/>
      </c>
      <c r="AV2185" s="28" t="str">
        <f t="shared" si="13115"/>
        <v/>
      </c>
      <c r="AW2185" s="28" t="str">
        <f t="shared" ref="AW2185:BC2185" si="13116">IFERROR(IF(FIND(AW$1,$F2185)&gt;1,AW$1,""),"")</f>
        <v/>
      </c>
      <c r="AX2185" s="28" t="str">
        <f t="shared" si="13116"/>
        <v/>
      </c>
      <c r="AY2185" s="28" t="str">
        <f t="shared" si="13116"/>
        <v/>
      </c>
      <c r="AZ2185" s="28" t="str">
        <f t="shared" si="13116"/>
        <v/>
      </c>
      <c r="BA2185" s="28" t="str">
        <f t="shared" si="13116"/>
        <v/>
      </c>
      <c r="BB2185" s="28" t="str">
        <f t="shared" si="13116"/>
        <v/>
      </c>
      <c r="BC2185" s="28" t="str">
        <f t="shared" si="13116"/>
        <v/>
      </c>
      <c r="BD2185" s="28" t="str">
        <f t="shared" si="15"/>
        <v/>
      </c>
      <c r="BG2185" s="2" t="s">
        <v>14502</v>
      </c>
      <c r="BJ2185" s="28" t="str">
        <f t="shared" si="16"/>
        <v/>
      </c>
      <c r="BK2185" s="28" t="str">
        <f t="shared" si="17"/>
        <v/>
      </c>
      <c r="BL2185" s="2" t="s">
        <v>20383</v>
      </c>
      <c r="BM2185" s="2" t="s">
        <v>98</v>
      </c>
      <c r="BU2185" s="18"/>
      <c r="BV2185" s="18"/>
      <c r="BW2185" s="47"/>
      <c r="BX2185" s="47" t="s">
        <v>20384</v>
      </c>
      <c r="BY2185" s="42" t="str">
        <f t="shared" si="18"/>
        <v>Gender - Male;;</v>
      </c>
      <c r="BZ2185" s="73"/>
    </row>
    <row r="2186" spans="1:78" ht="15">
      <c r="A2186" s="10" t="s">
        <v>51</v>
      </c>
      <c r="B2186" s="28">
        <f>VLOOKUP(A2186,Organisations!$A$2:$B$7,2,FALSE)</f>
        <v>4</v>
      </c>
      <c r="C2186" s="10" t="s">
        <v>14504</v>
      </c>
      <c r="D2186" s="10" t="s">
        <v>14505</v>
      </c>
      <c r="E2186" s="28" t="str">
        <f t="shared" si="0"/>
        <v xml:space="preserve">Kirkstall Community Garden is run by a committee of local volunteers &amp; guided by a constitution with the aim to provide </v>
      </c>
      <c r="F2186" s="10" t="s">
        <v>14507</v>
      </c>
      <c r="G2186" s="10" t="s">
        <v>68</v>
      </c>
      <c r="H2186" s="11"/>
      <c r="K2186" s="30" t="s">
        <v>14508</v>
      </c>
      <c r="L2186" s="10" t="s">
        <v>14509</v>
      </c>
      <c r="M2186" s="28" t="str">
        <f t="shared" ref="M2186:Q2186" si="13117">IFERROR(IF(FIND(M$1,$F2186)&gt;1,"Age - Children",""),"")</f>
        <v/>
      </c>
      <c r="N2186" s="28" t="str">
        <f t="shared" si="13117"/>
        <v/>
      </c>
      <c r="O2186" s="28" t="str">
        <f t="shared" si="13117"/>
        <v/>
      </c>
      <c r="P2186" s="28" t="str">
        <f t="shared" si="13117"/>
        <v/>
      </c>
      <c r="Q2186" s="28" t="str">
        <f t="shared" si="13117"/>
        <v/>
      </c>
      <c r="R2186" s="28" t="str">
        <f t="shared" ref="R2186:T2186" si="13118">IFERROR(IF(FIND(R$1,$F2186)&gt;1,"Age - Elderly",""),"")</f>
        <v/>
      </c>
      <c r="S2186" s="28" t="str">
        <f t="shared" si="13118"/>
        <v/>
      </c>
      <c r="T2186" s="28" t="str">
        <f t="shared" si="13118"/>
        <v/>
      </c>
      <c r="U2186" s="28" t="str">
        <f t="shared" si="3"/>
        <v/>
      </c>
      <c r="V2186" s="28" t="str">
        <f t="shared" si="4"/>
        <v/>
      </c>
      <c r="X2186" s="28" t="str">
        <f t="shared" si="5"/>
        <v/>
      </c>
      <c r="Y2186" s="28" t="str">
        <f t="shared" si="6"/>
        <v/>
      </c>
      <c r="Z2186" s="28" t="str">
        <f t="shared" si="7"/>
        <v>Gender - Male</v>
      </c>
      <c r="AB2186" s="28" t="str">
        <f t="shared" si="8"/>
        <v/>
      </c>
      <c r="AD2186" s="28" t="str">
        <f t="shared" si="9"/>
        <v>Gender - Male;</v>
      </c>
      <c r="AG2186" s="28" t="str">
        <f t="shared" ref="AG2186:AL2186" si="13119">IFERROR(IF(FIND(AG$1,$F2186)&gt;1,AG$1,""),"")</f>
        <v/>
      </c>
      <c r="AH2186" s="28" t="str">
        <f t="shared" si="13119"/>
        <v/>
      </c>
      <c r="AI2186" s="28" t="str">
        <f t="shared" si="13119"/>
        <v/>
      </c>
      <c r="AJ2186" s="28" t="str">
        <f t="shared" si="13119"/>
        <v/>
      </c>
      <c r="AK2186" s="28" t="str">
        <f t="shared" si="13119"/>
        <v/>
      </c>
      <c r="AL2186" s="28" t="str">
        <f t="shared" si="13119"/>
        <v/>
      </c>
      <c r="AM2186" s="28" t="str">
        <f t="shared" si="11"/>
        <v/>
      </c>
      <c r="AN2186" s="28" t="str">
        <f t="shared" ref="AN2186:AQ2186" si="13120">IFERROR(IF(FIND(AN$1,$F2186)&gt;1,"Status - LGBT",""),"")</f>
        <v/>
      </c>
      <c r="AO2186" s="28" t="str">
        <f t="shared" si="13120"/>
        <v/>
      </c>
      <c r="AP2186" s="28" t="str">
        <f t="shared" si="13120"/>
        <v/>
      </c>
      <c r="AQ2186" s="28" t="str">
        <f t="shared" si="13120"/>
        <v/>
      </c>
      <c r="AR2186" s="28" t="str">
        <f t="shared" ref="AR2186:AV2186" si="13121">IFERROR(IF(FIND(AR$1,$F2186)&gt;1,"BME",""),"")</f>
        <v/>
      </c>
      <c r="AS2186" s="28" t="str">
        <f t="shared" si="13121"/>
        <v/>
      </c>
      <c r="AT2186" s="28" t="str">
        <f t="shared" si="13121"/>
        <v/>
      </c>
      <c r="AU2186" s="28" t="str">
        <f t="shared" si="13121"/>
        <v/>
      </c>
      <c r="AV2186" s="28" t="str">
        <f t="shared" si="13121"/>
        <v/>
      </c>
      <c r="AW2186" s="28" t="str">
        <f t="shared" ref="AW2186:BC2186" si="13122">IFERROR(IF(FIND(AW$1,$F2186)&gt;1,AW$1,""),"")</f>
        <v/>
      </c>
      <c r="AX2186" s="28" t="str">
        <f t="shared" si="13122"/>
        <v/>
      </c>
      <c r="AY2186" s="28" t="str">
        <f t="shared" si="13122"/>
        <v/>
      </c>
      <c r="AZ2186" s="28" t="str">
        <f t="shared" si="13122"/>
        <v/>
      </c>
      <c r="BA2186" s="28" t="str">
        <f t="shared" si="13122"/>
        <v/>
      </c>
      <c r="BB2186" s="28" t="str">
        <f t="shared" si="13122"/>
        <v/>
      </c>
      <c r="BC2186" s="28" t="str">
        <f t="shared" si="13122"/>
        <v/>
      </c>
      <c r="BD2186" s="28" t="str">
        <f t="shared" si="15"/>
        <v/>
      </c>
      <c r="BG2186" s="2" t="s">
        <v>14510</v>
      </c>
      <c r="BJ2186" s="28" t="str">
        <f t="shared" si="16"/>
        <v/>
      </c>
      <c r="BK2186" s="28" t="str">
        <f t="shared" si="17"/>
        <v/>
      </c>
      <c r="BL2186" s="2" t="s">
        <v>20385</v>
      </c>
      <c r="BM2186" s="2" t="s">
        <v>98</v>
      </c>
      <c r="BU2186" s="50" t="s">
        <v>19818</v>
      </c>
      <c r="BV2186" s="12"/>
      <c r="BW2186" s="50"/>
      <c r="BX2186" s="50" t="s">
        <v>20237</v>
      </c>
      <c r="BY2186" s="42" t="str">
        <f t="shared" si="18"/>
        <v>Gender - Male;;Kirkst;</v>
      </c>
      <c r="BZ2186" s="72"/>
    </row>
    <row r="2187" spans="1:78" ht="15">
      <c r="A2187" s="16" t="s">
        <v>51</v>
      </c>
      <c r="B2187" s="28">
        <f>VLOOKUP(A2187,Organisations!$A$2:$B$7,2,FALSE)</f>
        <v>4</v>
      </c>
      <c r="C2187" s="16" t="s">
        <v>14512</v>
      </c>
      <c r="D2187" s="16" t="s">
        <v>14513</v>
      </c>
      <c r="E2187" s="28" t="str">
        <f t="shared" si="0"/>
        <v>KVCA is a registered charity and membership organisation, that promotes the interest of the wider Kirkstall area. We hav</v>
      </c>
      <c r="F2187" s="16" t="s">
        <v>14515</v>
      </c>
      <c r="G2187" s="16" t="s">
        <v>68</v>
      </c>
      <c r="H2187" s="17"/>
      <c r="K2187" s="26" t="s">
        <v>14516</v>
      </c>
      <c r="L2187" s="16" t="s">
        <v>14517</v>
      </c>
      <c r="M2187" s="28" t="str">
        <f t="shared" ref="M2187:Q2187" si="13123">IFERROR(IF(FIND(M$1,$F2187)&gt;1,"Age - Children",""),"")</f>
        <v/>
      </c>
      <c r="N2187" s="28" t="str">
        <f t="shared" si="13123"/>
        <v/>
      </c>
      <c r="O2187" s="28" t="str">
        <f t="shared" si="13123"/>
        <v/>
      </c>
      <c r="P2187" s="28" t="str">
        <f t="shared" si="13123"/>
        <v/>
      </c>
      <c r="Q2187" s="28" t="str">
        <f t="shared" si="13123"/>
        <v/>
      </c>
      <c r="R2187" s="28" t="str">
        <f t="shared" ref="R2187:T2187" si="13124">IFERROR(IF(FIND(R$1,$F2187)&gt;1,"Age - Elderly",""),"")</f>
        <v/>
      </c>
      <c r="S2187" s="28" t="str">
        <f t="shared" si="13124"/>
        <v/>
      </c>
      <c r="T2187" s="28" t="str">
        <f t="shared" si="13124"/>
        <v/>
      </c>
      <c r="U2187" s="28" t="str">
        <f t="shared" si="3"/>
        <v/>
      </c>
      <c r="V2187" s="28" t="str">
        <f t="shared" si="4"/>
        <v/>
      </c>
      <c r="X2187" s="28" t="str">
        <f t="shared" si="5"/>
        <v/>
      </c>
      <c r="Y2187" s="28" t="str">
        <f t="shared" si="6"/>
        <v/>
      </c>
      <c r="Z2187" s="28" t="str">
        <f t="shared" si="7"/>
        <v/>
      </c>
      <c r="AB2187" s="28" t="str">
        <f t="shared" si="8"/>
        <v/>
      </c>
      <c r="AD2187" s="28" t="str">
        <f t="shared" si="9"/>
        <v/>
      </c>
      <c r="AG2187" s="28" t="str">
        <f t="shared" ref="AG2187:AL2187" si="13125">IFERROR(IF(FIND(AG$1,$F2187)&gt;1,AG$1,""),"")</f>
        <v/>
      </c>
      <c r="AH2187" s="28" t="str">
        <f t="shared" si="13125"/>
        <v/>
      </c>
      <c r="AI2187" s="28" t="str">
        <f t="shared" si="13125"/>
        <v/>
      </c>
      <c r="AJ2187" s="28" t="str">
        <f t="shared" si="13125"/>
        <v/>
      </c>
      <c r="AK2187" s="28" t="str">
        <f t="shared" si="13125"/>
        <v/>
      </c>
      <c r="AL2187" s="28" t="str">
        <f t="shared" si="13125"/>
        <v/>
      </c>
      <c r="AM2187" s="28" t="str">
        <f t="shared" si="11"/>
        <v/>
      </c>
      <c r="AN2187" s="28" t="str">
        <f t="shared" ref="AN2187:AQ2187" si="13126">IFERROR(IF(FIND(AN$1,$F2187)&gt;1,"Status - LGBT",""),"")</f>
        <v/>
      </c>
      <c r="AO2187" s="28" t="str">
        <f t="shared" si="13126"/>
        <v/>
      </c>
      <c r="AP2187" s="28" t="str">
        <f t="shared" si="13126"/>
        <v/>
      </c>
      <c r="AQ2187" s="28" t="str">
        <f t="shared" si="13126"/>
        <v/>
      </c>
      <c r="AR2187" s="28" t="str">
        <f t="shared" ref="AR2187:AV2187" si="13127">IFERROR(IF(FIND(AR$1,$F2187)&gt;1,"BME",""),"")</f>
        <v/>
      </c>
      <c r="AS2187" s="28" t="str">
        <f t="shared" si="13127"/>
        <v/>
      </c>
      <c r="AT2187" s="28" t="str">
        <f t="shared" si="13127"/>
        <v/>
      </c>
      <c r="AU2187" s="28" t="str">
        <f t="shared" si="13127"/>
        <v/>
      </c>
      <c r="AV2187" s="28" t="str">
        <f t="shared" si="13127"/>
        <v/>
      </c>
      <c r="AW2187" s="28" t="str">
        <f t="shared" ref="AW2187:BC2187" si="13128">IFERROR(IF(FIND(AW$1,$F2187)&gt;1,AW$1,""),"")</f>
        <v/>
      </c>
      <c r="AX2187" s="28" t="str">
        <f t="shared" si="13128"/>
        <v/>
      </c>
      <c r="AY2187" s="28" t="str">
        <f t="shared" si="13128"/>
        <v/>
      </c>
      <c r="AZ2187" s="28" t="str">
        <f t="shared" si="13128"/>
        <v/>
      </c>
      <c r="BA2187" s="28" t="str">
        <f t="shared" si="13128"/>
        <v/>
      </c>
      <c r="BB2187" s="28" t="str">
        <f t="shared" si="13128"/>
        <v/>
      </c>
      <c r="BC2187" s="28" t="str">
        <f t="shared" si="13128"/>
        <v/>
      </c>
      <c r="BD2187" s="28" t="str">
        <f t="shared" si="15"/>
        <v/>
      </c>
      <c r="BG2187" s="2" t="s">
        <v>14518</v>
      </c>
      <c r="BJ2187" s="28" t="str">
        <f t="shared" si="16"/>
        <v/>
      </c>
      <c r="BK2187" s="28" t="str">
        <f t="shared" si="17"/>
        <v/>
      </c>
      <c r="BL2187" s="2" t="s">
        <v>20386</v>
      </c>
      <c r="BM2187" s="2" t="s">
        <v>98</v>
      </c>
      <c r="BU2187" s="47" t="s">
        <v>19818</v>
      </c>
      <c r="BV2187" s="18"/>
      <c r="BW2187" s="47"/>
      <c r="BX2187" s="47" t="s">
        <v>19983</v>
      </c>
      <c r="BY2187" s="42" t="str">
        <f t="shared" si="18"/>
        <v>Kirkst;</v>
      </c>
      <c r="BZ2187" s="73"/>
    </row>
    <row r="2188" spans="1:78" ht="15">
      <c r="A2188" s="10" t="s">
        <v>51</v>
      </c>
      <c r="B2188" s="28">
        <f>VLOOKUP(A2188,Organisations!$A$2:$B$7,2,FALSE)</f>
        <v>4</v>
      </c>
      <c r="C2188" s="23" t="s">
        <v>14520</v>
      </c>
      <c r="D2188" s="23" t="s">
        <v>14521</v>
      </c>
      <c r="E2188" s="28" t="str">
        <f t="shared" si="0"/>
        <v>Latch is a unique organisation that refurbishes derelict and run-down houses in the Chapeltown, Harehills and Burley are</v>
      </c>
      <c r="F2188" s="10" t="s">
        <v>14523</v>
      </c>
      <c r="G2188" s="10" t="s">
        <v>68</v>
      </c>
      <c r="H2188" s="11"/>
      <c r="K2188" s="30" t="s">
        <v>1713</v>
      </c>
      <c r="L2188" s="10" t="s">
        <v>8221</v>
      </c>
      <c r="M2188" s="28" t="str">
        <f t="shared" ref="M2188:Q2188" si="13129">IFERROR(IF(FIND(M$1,$F2188)&gt;1,"Age - Children",""),"")</f>
        <v/>
      </c>
      <c r="N2188" s="28" t="str">
        <f t="shared" si="13129"/>
        <v/>
      </c>
      <c r="O2188" s="28" t="str">
        <f t="shared" si="13129"/>
        <v/>
      </c>
      <c r="P2188" s="28" t="str">
        <f t="shared" si="13129"/>
        <v/>
      </c>
      <c r="Q2188" s="28" t="str">
        <f t="shared" si="13129"/>
        <v/>
      </c>
      <c r="R2188" s="28" t="str">
        <f t="shared" ref="R2188:T2188" si="13130">IFERROR(IF(FIND(R$1,$F2188)&gt;1,"Age - Elderly",""),"")</f>
        <v/>
      </c>
      <c r="S2188" s="28" t="str">
        <f t="shared" si="13130"/>
        <v/>
      </c>
      <c r="T2188" s="28" t="str">
        <f t="shared" si="13130"/>
        <v/>
      </c>
      <c r="U2188" s="28" t="str">
        <f t="shared" si="3"/>
        <v/>
      </c>
      <c r="V2188" s="28" t="str">
        <f t="shared" si="4"/>
        <v/>
      </c>
      <c r="X2188" s="28" t="str">
        <f t="shared" si="5"/>
        <v/>
      </c>
      <c r="Y2188" s="28" t="str">
        <f t="shared" si="6"/>
        <v/>
      </c>
      <c r="Z2188" s="28" t="str">
        <f t="shared" si="7"/>
        <v/>
      </c>
      <c r="AB2188" s="28" t="str">
        <f t="shared" si="8"/>
        <v/>
      </c>
      <c r="AD2188" s="28" t="str">
        <f t="shared" si="9"/>
        <v/>
      </c>
      <c r="AG2188" s="28" t="str">
        <f t="shared" ref="AG2188:AL2188" si="13131">IFERROR(IF(FIND(AG$1,$F2188)&gt;1,AG$1,""),"")</f>
        <v/>
      </c>
      <c r="AH2188" s="28" t="str">
        <f t="shared" si="13131"/>
        <v/>
      </c>
      <c r="AI2188" s="28" t="str">
        <f t="shared" si="13131"/>
        <v/>
      </c>
      <c r="AJ2188" s="28" t="str">
        <f t="shared" si="13131"/>
        <v/>
      </c>
      <c r="AK2188" s="28" t="str">
        <f t="shared" si="13131"/>
        <v/>
      </c>
      <c r="AL2188" s="28" t="str">
        <f t="shared" si="13131"/>
        <v/>
      </c>
      <c r="AM2188" s="28" t="str">
        <f t="shared" si="11"/>
        <v/>
      </c>
      <c r="AN2188" s="28" t="str">
        <f t="shared" ref="AN2188:AQ2188" si="13132">IFERROR(IF(FIND(AN$1,$F2188)&gt;1,"Status - LGBT",""),"")</f>
        <v/>
      </c>
      <c r="AO2188" s="28" t="str">
        <f t="shared" si="13132"/>
        <v/>
      </c>
      <c r="AP2188" s="28" t="str">
        <f t="shared" si="13132"/>
        <v/>
      </c>
      <c r="AQ2188" s="28" t="str">
        <f t="shared" si="13132"/>
        <v/>
      </c>
      <c r="AR2188" s="28" t="str">
        <f t="shared" ref="AR2188:AV2188" si="13133">IFERROR(IF(FIND(AR$1,$F2188)&gt;1,"BME",""),"")</f>
        <v/>
      </c>
      <c r="AS2188" s="28" t="str">
        <f t="shared" si="13133"/>
        <v/>
      </c>
      <c r="AT2188" s="28" t="str">
        <f t="shared" si="13133"/>
        <v/>
      </c>
      <c r="AU2188" s="28" t="str">
        <f t="shared" si="13133"/>
        <v/>
      </c>
      <c r="AV2188" s="28" t="str">
        <f t="shared" si="13133"/>
        <v/>
      </c>
      <c r="AW2188" s="28" t="str">
        <f t="shared" ref="AW2188:BC2188" si="13134">IFERROR(IF(FIND(AW$1,$F2188)&gt;1,AW$1,""),"")</f>
        <v/>
      </c>
      <c r="AX2188" s="28" t="str">
        <f t="shared" si="13134"/>
        <v/>
      </c>
      <c r="AY2188" s="28" t="str">
        <f t="shared" si="13134"/>
        <v/>
      </c>
      <c r="AZ2188" s="28" t="str">
        <f t="shared" si="13134"/>
        <v/>
      </c>
      <c r="BA2188" s="28" t="str">
        <f t="shared" si="13134"/>
        <v/>
      </c>
      <c r="BB2188" s="28" t="str">
        <f t="shared" si="13134"/>
        <v/>
      </c>
      <c r="BC2188" s="28" t="str">
        <f t="shared" si="13134"/>
        <v/>
      </c>
      <c r="BD2188" s="28" t="str">
        <f t="shared" si="15"/>
        <v/>
      </c>
      <c r="BG2188" s="2" t="s">
        <v>14524</v>
      </c>
      <c r="BJ2188" s="28" t="str">
        <f t="shared" si="16"/>
        <v/>
      </c>
      <c r="BK2188" s="28" t="str">
        <f t="shared" si="17"/>
        <v/>
      </c>
      <c r="BL2188" s="2" t="s">
        <v>1663</v>
      </c>
      <c r="BM2188" s="2" t="s">
        <v>98</v>
      </c>
      <c r="BU2188" s="50" t="s">
        <v>20387</v>
      </c>
      <c r="BV2188" s="12"/>
      <c r="BW2188" s="50"/>
      <c r="BX2188" s="50" t="s">
        <v>20388</v>
      </c>
      <c r="BY2188" s="42" t="str">
        <f t="shared" si="18"/>
        <v>Chapel Allerton;Gipton;Harehills;Hyde Park;Woodhouse;</v>
      </c>
      <c r="BZ2188" s="72"/>
    </row>
    <row r="2189" spans="1:78" ht="15">
      <c r="A2189" s="16" t="s">
        <v>51</v>
      </c>
      <c r="B2189" s="28">
        <f>VLOOKUP(A2189,Organisations!$A$2:$B$7,2,FALSE)</f>
        <v>4</v>
      </c>
      <c r="C2189" s="16" t="s">
        <v>14526</v>
      </c>
      <c r="D2189" s="16" t="s">
        <v>14527</v>
      </c>
      <c r="E2189" s="28" t="str">
        <f t="shared" si="0"/>
        <v xml:space="preserve">To promote understanding of the causes and consequences of youth conflict; to share skills in handling and transforming </v>
      </c>
      <c r="F2189" s="16" t="s">
        <v>14529</v>
      </c>
      <c r="G2189" s="16" t="s">
        <v>68</v>
      </c>
      <c r="H2189" s="17"/>
      <c r="K2189" s="26" t="s">
        <v>14530</v>
      </c>
      <c r="L2189" s="16" t="s">
        <v>14531</v>
      </c>
      <c r="M2189" s="28" t="str">
        <f t="shared" ref="M2189:Q2189" si="13135">IFERROR(IF(FIND(M$1,$F2189)&gt;1,"Age - Children",""),"")</f>
        <v/>
      </c>
      <c r="N2189" s="28" t="str">
        <f t="shared" si="13135"/>
        <v/>
      </c>
      <c r="O2189" s="28" t="str">
        <f t="shared" si="13135"/>
        <v/>
      </c>
      <c r="P2189" s="28" t="str">
        <f t="shared" si="13135"/>
        <v/>
      </c>
      <c r="Q2189" s="28" t="str">
        <f t="shared" si="13135"/>
        <v>Age - Children</v>
      </c>
      <c r="R2189" s="28" t="str">
        <f t="shared" ref="R2189:T2189" si="13136">IFERROR(IF(FIND(R$1,$F2189)&gt;1,"Age - Elderly",""),"")</f>
        <v/>
      </c>
      <c r="S2189" s="28" t="str">
        <f t="shared" si="13136"/>
        <v/>
      </c>
      <c r="T2189" s="28" t="str">
        <f t="shared" si="13136"/>
        <v/>
      </c>
      <c r="U2189" s="28" t="str">
        <f t="shared" si="3"/>
        <v>Age - Children;</v>
      </c>
      <c r="V2189" s="28" t="str">
        <f t="shared" si="4"/>
        <v/>
      </c>
      <c r="X2189" s="28" t="str">
        <f t="shared" si="5"/>
        <v/>
      </c>
      <c r="Y2189" s="28" t="str">
        <f t="shared" si="6"/>
        <v/>
      </c>
      <c r="Z2189" s="28" t="str">
        <f t="shared" si="7"/>
        <v/>
      </c>
      <c r="AB2189" s="28" t="str">
        <f t="shared" si="8"/>
        <v/>
      </c>
      <c r="AD2189" s="28" t="str">
        <f t="shared" si="9"/>
        <v/>
      </c>
      <c r="AG2189" s="28" t="str">
        <f t="shared" ref="AG2189:AL2189" si="13137">IFERROR(IF(FIND(AG$1,$F2189)&gt;1,AG$1,""),"")</f>
        <v/>
      </c>
      <c r="AH2189" s="28" t="str">
        <f t="shared" si="13137"/>
        <v/>
      </c>
      <c r="AI2189" s="28" t="str">
        <f t="shared" si="13137"/>
        <v/>
      </c>
      <c r="AJ2189" s="28" t="str">
        <f t="shared" si="13137"/>
        <v/>
      </c>
      <c r="AK2189" s="28" t="str">
        <f t="shared" si="13137"/>
        <v/>
      </c>
      <c r="AL2189" s="28" t="str">
        <f t="shared" si="13137"/>
        <v/>
      </c>
      <c r="AM2189" s="28" t="str">
        <f t="shared" si="11"/>
        <v/>
      </c>
      <c r="AN2189" s="28" t="str">
        <f t="shared" ref="AN2189:AQ2189" si="13138">IFERROR(IF(FIND(AN$1,$F2189)&gt;1,"Status - LGBT",""),"")</f>
        <v/>
      </c>
      <c r="AO2189" s="28" t="str">
        <f t="shared" si="13138"/>
        <v/>
      </c>
      <c r="AP2189" s="28" t="str">
        <f t="shared" si="13138"/>
        <v/>
      </c>
      <c r="AQ2189" s="28" t="str">
        <f t="shared" si="13138"/>
        <v/>
      </c>
      <c r="AR2189" s="28" t="str">
        <f t="shared" ref="AR2189:AV2189" si="13139">IFERROR(IF(FIND(AR$1,$F2189)&gt;1,"BME",""),"")</f>
        <v/>
      </c>
      <c r="AS2189" s="28" t="str">
        <f t="shared" si="13139"/>
        <v/>
      </c>
      <c r="AT2189" s="28" t="str">
        <f t="shared" si="13139"/>
        <v/>
      </c>
      <c r="AU2189" s="28" t="str">
        <f t="shared" si="13139"/>
        <v/>
      </c>
      <c r="AV2189" s="28" t="str">
        <f t="shared" si="13139"/>
        <v/>
      </c>
      <c r="AW2189" s="28" t="str">
        <f t="shared" ref="AW2189:BC2189" si="13140">IFERROR(IF(FIND(AW$1,$F2189)&gt;1,AW$1,""),"")</f>
        <v/>
      </c>
      <c r="AX2189" s="28" t="str">
        <f t="shared" si="13140"/>
        <v/>
      </c>
      <c r="AY2189" s="28" t="str">
        <f t="shared" si="13140"/>
        <v/>
      </c>
      <c r="AZ2189" s="28" t="str">
        <f t="shared" si="13140"/>
        <v/>
      </c>
      <c r="BA2189" s="28" t="str">
        <f t="shared" si="13140"/>
        <v/>
      </c>
      <c r="BB2189" s="28" t="str">
        <f t="shared" si="13140"/>
        <v/>
      </c>
      <c r="BC2189" s="28" t="str">
        <f t="shared" si="13140"/>
        <v/>
      </c>
      <c r="BD2189" s="28" t="str">
        <f t="shared" si="15"/>
        <v/>
      </c>
      <c r="BG2189" s="2" t="s">
        <v>14532</v>
      </c>
      <c r="BJ2189" s="28" t="str">
        <f t="shared" si="16"/>
        <v/>
      </c>
      <c r="BK2189" s="28" t="str">
        <f t="shared" si="17"/>
        <v/>
      </c>
      <c r="BL2189" s="2" t="s">
        <v>2582</v>
      </c>
      <c r="BM2189" s="2" t="s">
        <v>98</v>
      </c>
      <c r="BU2189" s="47" t="s">
        <v>19866</v>
      </c>
      <c r="BV2189" s="18"/>
      <c r="BW2189" s="47"/>
      <c r="BX2189" s="47" t="s">
        <v>20389</v>
      </c>
      <c r="BY2189" s="42" t="str">
        <f t="shared" si="18"/>
        <v>Age - Children;;Leeds;City;Hunslet;</v>
      </c>
      <c r="BZ2189" s="73"/>
    </row>
    <row r="2190" spans="1:78" ht="15">
      <c r="A2190" s="10" t="s">
        <v>51</v>
      </c>
      <c r="B2190" s="28">
        <f>VLOOKUP(A2190,Organisations!$A$2:$B$7,2,FALSE)</f>
        <v>4</v>
      </c>
      <c r="C2190" s="10" t="s">
        <v>14534</v>
      </c>
      <c r="D2190" s="10" t="s">
        <v>14535</v>
      </c>
      <c r="E2190" s="28" t="str">
        <f t="shared" si="0"/>
        <v>L4A is a non-profit organisation that works with frail older people in care homes, providing personalised one-to-one lea</v>
      </c>
      <c r="F2190" s="10" t="s">
        <v>14537</v>
      </c>
      <c r="G2190" s="10" t="s">
        <v>68</v>
      </c>
      <c r="H2190" s="11"/>
      <c r="K2190" s="30" t="s">
        <v>14538</v>
      </c>
      <c r="L2190" s="10" t="s">
        <v>14539</v>
      </c>
      <c r="M2190" s="28" t="str">
        <f t="shared" ref="M2190:Q2190" si="13141">IFERROR(IF(FIND(M$1,$F2190)&gt;1,"Age - Children",""),"")</f>
        <v/>
      </c>
      <c r="N2190" s="28" t="str">
        <f t="shared" si="13141"/>
        <v/>
      </c>
      <c r="O2190" s="28" t="str">
        <f t="shared" si="13141"/>
        <v/>
      </c>
      <c r="P2190" s="28" t="str">
        <f t="shared" si="13141"/>
        <v/>
      </c>
      <c r="Q2190" s="28" t="str">
        <f t="shared" si="13141"/>
        <v/>
      </c>
      <c r="R2190" s="28" t="str">
        <f t="shared" ref="R2190:T2190" si="13142">IFERROR(IF(FIND(R$1,$F2190)&gt;1,"Age - Elderly",""),"")</f>
        <v/>
      </c>
      <c r="S2190" s="28" t="str">
        <f t="shared" si="13142"/>
        <v/>
      </c>
      <c r="T2190" s="28" t="str">
        <f t="shared" si="13142"/>
        <v>Age - Elderly</v>
      </c>
      <c r="U2190" s="28" t="str">
        <f t="shared" si="3"/>
        <v/>
      </c>
      <c r="V2190" s="28" t="str">
        <f t="shared" si="4"/>
        <v/>
      </c>
      <c r="X2190" s="28" t="str">
        <f t="shared" si="5"/>
        <v/>
      </c>
      <c r="Y2190" s="28" t="str">
        <f t="shared" si="6"/>
        <v/>
      </c>
      <c r="Z2190" s="28" t="str">
        <f t="shared" si="7"/>
        <v/>
      </c>
      <c r="AB2190" s="28" t="str">
        <f t="shared" si="8"/>
        <v/>
      </c>
      <c r="AD2190" s="28" t="str">
        <f t="shared" si="9"/>
        <v/>
      </c>
      <c r="AG2190" s="28" t="str">
        <f t="shared" ref="AG2190:AL2190" si="13143">IFERROR(IF(FIND(AG$1,$F2190)&gt;1,AG$1,""),"")</f>
        <v/>
      </c>
      <c r="AH2190" s="28" t="str">
        <f t="shared" si="13143"/>
        <v/>
      </c>
      <c r="AI2190" s="28" t="str">
        <f t="shared" si="13143"/>
        <v/>
      </c>
      <c r="AJ2190" s="28" t="str">
        <f t="shared" si="13143"/>
        <v/>
      </c>
      <c r="AK2190" s="28" t="str">
        <f t="shared" si="13143"/>
        <v/>
      </c>
      <c r="AL2190" s="28" t="str">
        <f t="shared" si="13143"/>
        <v/>
      </c>
      <c r="AM2190" s="28" t="str">
        <f t="shared" si="11"/>
        <v/>
      </c>
      <c r="AN2190" s="28" t="str">
        <f t="shared" ref="AN2190:AQ2190" si="13144">IFERROR(IF(FIND(AN$1,$F2190)&gt;1,"Status - LGBT",""),"")</f>
        <v/>
      </c>
      <c r="AO2190" s="28" t="str">
        <f t="shared" si="13144"/>
        <v/>
      </c>
      <c r="AP2190" s="28" t="str">
        <f t="shared" si="13144"/>
        <v/>
      </c>
      <c r="AQ2190" s="28" t="str">
        <f t="shared" si="13144"/>
        <v/>
      </c>
      <c r="AR2190" s="28" t="str">
        <f t="shared" ref="AR2190:AV2190" si="13145">IFERROR(IF(FIND(AR$1,$F2190)&gt;1,"BME",""),"")</f>
        <v/>
      </c>
      <c r="AS2190" s="28" t="str">
        <f t="shared" si="13145"/>
        <v/>
      </c>
      <c r="AT2190" s="28" t="str">
        <f t="shared" si="13145"/>
        <v/>
      </c>
      <c r="AU2190" s="28" t="str">
        <f t="shared" si="13145"/>
        <v/>
      </c>
      <c r="AV2190" s="28" t="str">
        <f t="shared" si="13145"/>
        <v/>
      </c>
      <c r="AW2190" s="28" t="str">
        <f t="shared" ref="AW2190:BC2190" si="13146">IFERROR(IF(FIND(AW$1,$F2190)&gt;1,AW$1,""),"")</f>
        <v/>
      </c>
      <c r="AX2190" s="28" t="str">
        <f t="shared" si="13146"/>
        <v/>
      </c>
      <c r="AY2190" s="28" t="str">
        <f t="shared" si="13146"/>
        <v/>
      </c>
      <c r="AZ2190" s="28" t="str">
        <f t="shared" si="13146"/>
        <v/>
      </c>
      <c r="BA2190" s="28" t="str">
        <f t="shared" si="13146"/>
        <v/>
      </c>
      <c r="BB2190" s="28" t="str">
        <f t="shared" si="13146"/>
        <v/>
      </c>
      <c r="BC2190" s="28" t="str">
        <f t="shared" si="13146"/>
        <v/>
      </c>
      <c r="BD2190" s="28" t="str">
        <f t="shared" si="15"/>
        <v/>
      </c>
      <c r="BG2190" s="2" t="s">
        <v>14540</v>
      </c>
      <c r="BJ2190" s="28" t="str">
        <f t="shared" si="16"/>
        <v/>
      </c>
      <c r="BK2190" s="28" t="str">
        <f t="shared" si="17"/>
        <v/>
      </c>
      <c r="BL2190" s="2" t="s">
        <v>6802</v>
      </c>
      <c r="BM2190" s="2" t="s">
        <v>98</v>
      </c>
      <c r="BU2190" s="50" t="s">
        <v>19866</v>
      </c>
      <c r="BV2190" s="12"/>
      <c r="BW2190" s="50"/>
      <c r="BX2190" s="50" t="s">
        <v>20390</v>
      </c>
      <c r="BY2190" s="42" t="str">
        <f t="shared" si="18"/>
        <v>Leeds;City;Hunslet;</v>
      </c>
      <c r="BZ2190" s="72"/>
    </row>
    <row r="2191" spans="1:78" ht="15">
      <c r="A2191" s="16" t="s">
        <v>51</v>
      </c>
      <c r="B2191" s="28">
        <f>VLOOKUP(A2191,Organisations!$A$2:$B$7,2,FALSE)</f>
        <v>4</v>
      </c>
      <c r="C2191" s="16" t="s">
        <v>14542</v>
      </c>
      <c r="D2191" s="16" t="s">
        <v>14543</v>
      </c>
      <c r="E2191" s="28" t="str">
        <f t="shared" si="0"/>
        <v>Learning Partnerships is a Leeds based charity with over 20 years experience of working in the inner city to provide opp</v>
      </c>
      <c r="F2191" s="16" t="s">
        <v>14545</v>
      </c>
      <c r="G2191" s="16" t="s">
        <v>68</v>
      </c>
      <c r="H2191" s="17"/>
      <c r="K2191" s="26" t="s">
        <v>14546</v>
      </c>
      <c r="L2191" s="16" t="s">
        <v>14547</v>
      </c>
      <c r="M2191" s="28" t="str">
        <f t="shared" ref="M2191:Q2191" si="13147">IFERROR(IF(FIND(M$1,$F2191)&gt;1,"Age - Children",""),"")</f>
        <v>Age - Children</v>
      </c>
      <c r="N2191" s="28" t="str">
        <f t="shared" si="13147"/>
        <v/>
      </c>
      <c r="O2191" s="28" t="str">
        <f t="shared" si="13147"/>
        <v/>
      </c>
      <c r="P2191" s="28" t="str">
        <f t="shared" si="13147"/>
        <v/>
      </c>
      <c r="Q2191" s="28" t="str">
        <f t="shared" si="13147"/>
        <v/>
      </c>
      <c r="R2191" s="28" t="str">
        <f t="shared" ref="R2191:T2191" si="13148">IFERROR(IF(FIND(R$1,$F2191)&gt;1,"Age - Elderly",""),"")</f>
        <v/>
      </c>
      <c r="S2191" s="28" t="str">
        <f t="shared" si="13148"/>
        <v/>
      </c>
      <c r="T2191" s="28" t="str">
        <f t="shared" si="13148"/>
        <v/>
      </c>
      <c r="U2191" s="28" t="str">
        <f t="shared" si="3"/>
        <v>Age - Children;</v>
      </c>
      <c r="V2191" s="28" t="str">
        <f t="shared" si="4"/>
        <v/>
      </c>
      <c r="X2191" s="28" t="str">
        <f t="shared" si="5"/>
        <v/>
      </c>
      <c r="Y2191" s="28" t="str">
        <f t="shared" si="6"/>
        <v/>
      </c>
      <c r="Z2191" s="28" t="str">
        <f t="shared" si="7"/>
        <v>Gender - Male</v>
      </c>
      <c r="AB2191" s="28" t="str">
        <f t="shared" si="8"/>
        <v/>
      </c>
      <c r="AD2191" s="28" t="str">
        <f t="shared" si="9"/>
        <v>Gender - Male;</v>
      </c>
      <c r="AG2191" s="28" t="str">
        <f t="shared" ref="AG2191:AL2191" si="13149">IFERROR(IF(FIND(AG$1,$F2191)&gt;1,AG$1,""),"")</f>
        <v/>
      </c>
      <c r="AH2191" s="28" t="str">
        <f t="shared" si="13149"/>
        <v/>
      </c>
      <c r="AI2191" s="28" t="str">
        <f t="shared" si="13149"/>
        <v/>
      </c>
      <c r="AJ2191" s="28" t="str">
        <f t="shared" si="13149"/>
        <v/>
      </c>
      <c r="AK2191" s="28" t="str">
        <f t="shared" si="13149"/>
        <v/>
      </c>
      <c r="AL2191" s="28" t="str">
        <f t="shared" si="13149"/>
        <v/>
      </c>
      <c r="AM2191" s="28" t="str">
        <f t="shared" si="11"/>
        <v/>
      </c>
      <c r="AN2191" s="28" t="str">
        <f t="shared" ref="AN2191:AQ2191" si="13150">IFERROR(IF(FIND(AN$1,$F2191)&gt;1,"Status - LGBT",""),"")</f>
        <v/>
      </c>
      <c r="AO2191" s="28" t="str">
        <f t="shared" si="13150"/>
        <v/>
      </c>
      <c r="AP2191" s="28" t="str">
        <f t="shared" si="13150"/>
        <v/>
      </c>
      <c r="AQ2191" s="28" t="str">
        <f t="shared" si="13150"/>
        <v/>
      </c>
      <c r="AR2191" s="28" t="str">
        <f t="shared" ref="AR2191:AV2191" si="13151">IFERROR(IF(FIND(AR$1,$F2191)&gt;1,"BME",""),"")</f>
        <v/>
      </c>
      <c r="AS2191" s="28" t="str">
        <f t="shared" si="13151"/>
        <v/>
      </c>
      <c r="AT2191" s="28" t="str">
        <f t="shared" si="13151"/>
        <v/>
      </c>
      <c r="AU2191" s="28" t="str">
        <f t="shared" si="13151"/>
        <v/>
      </c>
      <c r="AV2191" s="28" t="str">
        <f t="shared" si="13151"/>
        <v/>
      </c>
      <c r="AW2191" s="28" t="str">
        <f t="shared" ref="AW2191:BC2191" si="13152">IFERROR(IF(FIND(AW$1,$F2191)&gt;1,AW$1,""),"")</f>
        <v/>
      </c>
      <c r="AX2191" s="28" t="str">
        <f t="shared" si="13152"/>
        <v/>
      </c>
      <c r="AY2191" s="28" t="str">
        <f t="shared" si="13152"/>
        <v/>
      </c>
      <c r="AZ2191" s="28" t="str">
        <f t="shared" si="13152"/>
        <v/>
      </c>
      <c r="BA2191" s="28" t="str">
        <f t="shared" si="13152"/>
        <v/>
      </c>
      <c r="BB2191" s="28" t="str">
        <f t="shared" si="13152"/>
        <v/>
      </c>
      <c r="BC2191" s="28" t="str">
        <f t="shared" si="13152"/>
        <v/>
      </c>
      <c r="BD2191" s="28" t="str">
        <f t="shared" si="15"/>
        <v/>
      </c>
      <c r="BG2191" s="2" t="s">
        <v>14548</v>
      </c>
      <c r="BJ2191" s="28" t="str">
        <f t="shared" si="16"/>
        <v/>
      </c>
      <c r="BK2191" s="28" t="str">
        <f t="shared" si="17"/>
        <v/>
      </c>
      <c r="BL2191" s="2" t="s">
        <v>20391</v>
      </c>
      <c r="BM2191" s="2" t="s">
        <v>98</v>
      </c>
      <c r="BU2191" s="47" t="s">
        <v>19918</v>
      </c>
      <c r="BV2191" s="18"/>
      <c r="BW2191" s="47"/>
      <c r="BX2191" s="47" t="s">
        <v>20392</v>
      </c>
      <c r="BY2191" s="42" t="str">
        <f t="shared" si="18"/>
        <v>Age - Children;;Gender - Male;;Leeds;Gipton;Harehills;</v>
      </c>
      <c r="BZ2191" s="73"/>
    </row>
    <row r="2192" spans="1:78" ht="15">
      <c r="A2192" s="10" t="s">
        <v>51</v>
      </c>
      <c r="B2192" s="28">
        <f>VLOOKUP(A2192,Organisations!$A$2:$B$7,2,FALSE)</f>
        <v>4</v>
      </c>
      <c r="C2192" s="10" t="s">
        <v>14550</v>
      </c>
      <c r="D2192" s="10" t="s">
        <v>14551</v>
      </c>
      <c r="E2192" s="28" t="str">
        <f t="shared" si="0"/>
        <v xml:space="preserve">Shopmobility is a service for providing wheelchairs and scooters for people with a mobility difficulty in order to give </v>
      </c>
      <c r="F2192" s="10" t="s">
        <v>14553</v>
      </c>
      <c r="G2192" s="10" t="s">
        <v>68</v>
      </c>
      <c r="H2192" s="11"/>
      <c r="K2192" s="30" t="s">
        <v>14554</v>
      </c>
      <c r="L2192" s="10" t="s">
        <v>14555</v>
      </c>
      <c r="M2192" s="28" t="str">
        <f t="shared" ref="M2192:Q2192" si="13153">IFERROR(IF(FIND(M$1,$F2192)&gt;1,"Age - Children",""),"")</f>
        <v/>
      </c>
      <c r="N2192" s="28" t="str">
        <f t="shared" si="13153"/>
        <v/>
      </c>
      <c r="O2192" s="28" t="str">
        <f t="shared" si="13153"/>
        <v/>
      </c>
      <c r="P2192" s="28" t="str">
        <f t="shared" si="13153"/>
        <v/>
      </c>
      <c r="Q2192" s="28" t="str">
        <f t="shared" si="13153"/>
        <v/>
      </c>
      <c r="R2192" s="28" t="str">
        <f t="shared" ref="R2192:T2192" si="13154">IFERROR(IF(FIND(R$1,$F2192)&gt;1,"Age - Elderly",""),"")</f>
        <v/>
      </c>
      <c r="S2192" s="28" t="str">
        <f t="shared" si="13154"/>
        <v/>
      </c>
      <c r="T2192" s="28" t="str">
        <f t="shared" si="13154"/>
        <v/>
      </c>
      <c r="U2192" s="28" t="str">
        <f t="shared" si="3"/>
        <v/>
      </c>
      <c r="V2192" s="28" t="str">
        <f t="shared" si="4"/>
        <v/>
      </c>
      <c r="X2192" s="28" t="str">
        <f t="shared" si="5"/>
        <v/>
      </c>
      <c r="Y2192" s="28" t="str">
        <f t="shared" si="6"/>
        <v/>
      </c>
      <c r="Z2192" s="28" t="str">
        <f t="shared" si="7"/>
        <v/>
      </c>
      <c r="AB2192" s="28" t="str">
        <f t="shared" si="8"/>
        <v/>
      </c>
      <c r="AD2192" s="28" t="str">
        <f t="shared" si="9"/>
        <v/>
      </c>
      <c r="AG2192" s="28" t="str">
        <f t="shared" ref="AG2192:AL2192" si="13155">IFERROR(IF(FIND(AG$1,$F2192)&gt;1,AG$1,""),"")</f>
        <v/>
      </c>
      <c r="AH2192" s="28" t="str">
        <f t="shared" si="13155"/>
        <v/>
      </c>
      <c r="AI2192" s="28" t="str">
        <f t="shared" si="13155"/>
        <v/>
      </c>
      <c r="AJ2192" s="28" t="str">
        <f t="shared" si="13155"/>
        <v/>
      </c>
      <c r="AK2192" s="28" t="str">
        <f t="shared" si="13155"/>
        <v/>
      </c>
      <c r="AL2192" s="28" t="str">
        <f t="shared" si="13155"/>
        <v/>
      </c>
      <c r="AM2192" s="28" t="str">
        <f t="shared" si="11"/>
        <v/>
      </c>
      <c r="AN2192" s="28" t="str">
        <f t="shared" ref="AN2192:AQ2192" si="13156">IFERROR(IF(FIND(AN$1,$F2192)&gt;1,"Status - LGBT",""),"")</f>
        <v/>
      </c>
      <c r="AO2192" s="28" t="str">
        <f t="shared" si="13156"/>
        <v/>
      </c>
      <c r="AP2192" s="28" t="str">
        <f t="shared" si="13156"/>
        <v/>
      </c>
      <c r="AQ2192" s="28" t="str">
        <f t="shared" si="13156"/>
        <v/>
      </c>
      <c r="AR2192" s="28" t="str">
        <f t="shared" ref="AR2192:AV2192" si="13157">IFERROR(IF(FIND(AR$1,$F2192)&gt;1,"BME",""),"")</f>
        <v/>
      </c>
      <c r="AS2192" s="28" t="str">
        <f t="shared" si="13157"/>
        <v/>
      </c>
      <c r="AT2192" s="28" t="str">
        <f t="shared" si="13157"/>
        <v/>
      </c>
      <c r="AU2192" s="28" t="str">
        <f t="shared" si="13157"/>
        <v/>
      </c>
      <c r="AV2192" s="28" t="str">
        <f t="shared" si="13157"/>
        <v/>
      </c>
      <c r="AW2192" s="28" t="str">
        <f t="shared" ref="AW2192:BC2192" si="13158">IFERROR(IF(FIND(AW$1,$F2192)&gt;1,AW$1,""),"")</f>
        <v/>
      </c>
      <c r="AX2192" s="28" t="str">
        <f t="shared" si="13158"/>
        <v/>
      </c>
      <c r="AY2192" s="28" t="str">
        <f t="shared" si="13158"/>
        <v/>
      </c>
      <c r="AZ2192" s="28" t="str">
        <f t="shared" si="13158"/>
        <v/>
      </c>
      <c r="BA2192" s="28" t="str">
        <f t="shared" si="13158"/>
        <v/>
      </c>
      <c r="BB2192" s="28" t="str">
        <f t="shared" si="13158"/>
        <v/>
      </c>
      <c r="BC2192" s="28" t="str">
        <f t="shared" si="13158"/>
        <v/>
      </c>
      <c r="BD2192" s="28" t="str">
        <f t="shared" si="15"/>
        <v/>
      </c>
      <c r="BG2192" s="2" t="s">
        <v>14556</v>
      </c>
      <c r="BJ2192" s="28" t="str">
        <f t="shared" si="16"/>
        <v/>
      </c>
      <c r="BK2192" s="28" t="str">
        <f t="shared" si="17"/>
        <v/>
      </c>
      <c r="BL2192" s="2" t="s">
        <v>20393</v>
      </c>
      <c r="BM2192" s="2" t="s">
        <v>98</v>
      </c>
      <c r="BU2192" s="50" t="s">
        <v>19976</v>
      </c>
      <c r="BV2192" s="12"/>
      <c r="BW2192" s="50"/>
      <c r="BX2192" s="50" t="s">
        <v>20394</v>
      </c>
      <c r="BY2192" s="42" t="str">
        <f t="shared" si="18"/>
        <v>Leeds;Beeston;Holbeck;</v>
      </c>
      <c r="BZ2192" s="72"/>
    </row>
    <row r="2193" spans="1:78" ht="15">
      <c r="A2193" s="16" t="s">
        <v>51</v>
      </c>
      <c r="B2193" s="28">
        <f>VLOOKUP(A2193,Organisations!$A$2:$B$7,2,FALSE)</f>
        <v>4</v>
      </c>
      <c r="C2193" s="16" t="s">
        <v>14558</v>
      </c>
      <c r="D2193" s="16" t="s">
        <v>14559</v>
      </c>
      <c r="E2193" s="28" t="str">
        <f t="shared" si="0"/>
        <v>Leeds / Bradford Friendship Group is a befriending service for the over 50's. Speakers at each meeting, trips and specia</v>
      </c>
      <c r="F2193" s="16" t="s">
        <v>14561</v>
      </c>
      <c r="G2193" s="16" t="s">
        <v>68</v>
      </c>
      <c r="H2193" s="17"/>
      <c r="K2193" s="26" t="s">
        <v>14562</v>
      </c>
      <c r="L2193" s="18"/>
      <c r="M2193" s="28" t="str">
        <f t="shared" ref="M2193:Q2193" si="13159">IFERROR(IF(FIND(M$1,$F2193)&gt;1,"Age - Children",""),"")</f>
        <v/>
      </c>
      <c r="N2193" s="28" t="str">
        <f t="shared" si="13159"/>
        <v/>
      </c>
      <c r="O2193" s="28" t="str">
        <f t="shared" si="13159"/>
        <v/>
      </c>
      <c r="P2193" s="28" t="str">
        <f t="shared" si="13159"/>
        <v/>
      </c>
      <c r="Q2193" s="28" t="str">
        <f t="shared" si="13159"/>
        <v/>
      </c>
      <c r="R2193" s="28" t="str">
        <f t="shared" ref="R2193:T2193" si="13160">IFERROR(IF(FIND(R$1,$F2193)&gt;1,"Age - Elderly",""),"")</f>
        <v/>
      </c>
      <c r="S2193" s="28" t="str">
        <f t="shared" si="13160"/>
        <v/>
      </c>
      <c r="T2193" s="28" t="str">
        <f t="shared" si="13160"/>
        <v/>
      </c>
      <c r="U2193" s="28" t="str">
        <f t="shared" si="3"/>
        <v/>
      </c>
      <c r="V2193" s="28" t="str">
        <f t="shared" si="4"/>
        <v/>
      </c>
      <c r="X2193" s="28" t="str">
        <f t="shared" si="5"/>
        <v/>
      </c>
      <c r="Y2193" s="28" t="str">
        <f t="shared" si="6"/>
        <v/>
      </c>
      <c r="Z2193" s="28" t="str">
        <f t="shared" si="7"/>
        <v/>
      </c>
      <c r="AB2193" s="28" t="str">
        <f t="shared" si="8"/>
        <v/>
      </c>
      <c r="AD2193" s="28" t="str">
        <f t="shared" si="9"/>
        <v/>
      </c>
      <c r="AG2193" s="28" t="str">
        <f t="shared" ref="AG2193:AL2193" si="13161">IFERROR(IF(FIND(AG$1,$F2193)&gt;1,AG$1,""),"")</f>
        <v/>
      </c>
      <c r="AH2193" s="28" t="str">
        <f t="shared" si="13161"/>
        <v/>
      </c>
      <c r="AI2193" s="28" t="str">
        <f t="shared" si="13161"/>
        <v/>
      </c>
      <c r="AJ2193" s="28" t="str">
        <f t="shared" si="13161"/>
        <v/>
      </c>
      <c r="AK2193" s="28" t="str">
        <f t="shared" si="13161"/>
        <v/>
      </c>
      <c r="AL2193" s="28" t="str">
        <f t="shared" si="13161"/>
        <v/>
      </c>
      <c r="AM2193" s="28" t="str">
        <f t="shared" si="11"/>
        <v/>
      </c>
      <c r="AN2193" s="28" t="str">
        <f t="shared" ref="AN2193:AQ2193" si="13162">IFERROR(IF(FIND(AN$1,$F2193)&gt;1,"Status - LGBT",""),"")</f>
        <v/>
      </c>
      <c r="AO2193" s="28" t="str">
        <f t="shared" si="13162"/>
        <v/>
      </c>
      <c r="AP2193" s="28" t="str">
        <f t="shared" si="13162"/>
        <v/>
      </c>
      <c r="AQ2193" s="28" t="str">
        <f t="shared" si="13162"/>
        <v/>
      </c>
      <c r="AR2193" s="28" t="str">
        <f t="shared" ref="AR2193:AV2193" si="13163">IFERROR(IF(FIND(AR$1,$F2193)&gt;1,"BME",""),"")</f>
        <v/>
      </c>
      <c r="AS2193" s="28" t="str">
        <f t="shared" si="13163"/>
        <v/>
      </c>
      <c r="AT2193" s="28" t="str">
        <f t="shared" si="13163"/>
        <v/>
      </c>
      <c r="AU2193" s="28" t="str">
        <f t="shared" si="13163"/>
        <v/>
      </c>
      <c r="AV2193" s="28" t="str">
        <f t="shared" si="13163"/>
        <v/>
      </c>
      <c r="AW2193" s="28" t="str">
        <f t="shared" ref="AW2193:BC2193" si="13164">IFERROR(IF(FIND(AW$1,$F2193)&gt;1,AW$1,""),"")</f>
        <v/>
      </c>
      <c r="AX2193" s="28" t="str">
        <f t="shared" si="13164"/>
        <v/>
      </c>
      <c r="AY2193" s="28" t="str">
        <f t="shared" si="13164"/>
        <v/>
      </c>
      <c r="AZ2193" s="28" t="str">
        <f t="shared" si="13164"/>
        <v/>
      </c>
      <c r="BA2193" s="28" t="str">
        <f t="shared" si="13164"/>
        <v/>
      </c>
      <c r="BB2193" s="28" t="str">
        <f t="shared" si="13164"/>
        <v/>
      </c>
      <c r="BC2193" s="28" t="str">
        <f t="shared" si="13164"/>
        <v/>
      </c>
      <c r="BD2193" s="28" t="str">
        <f t="shared" si="15"/>
        <v/>
      </c>
      <c r="BG2193" s="2" t="s">
        <v>14563</v>
      </c>
      <c r="BJ2193" s="28" t="str">
        <f t="shared" si="16"/>
        <v/>
      </c>
      <c r="BK2193" s="28" t="str">
        <f t="shared" si="17"/>
        <v/>
      </c>
      <c r="BL2193" s="2" t="s">
        <v>2568</v>
      </c>
      <c r="BM2193" s="2" t="s">
        <v>98</v>
      </c>
      <c r="BU2193" s="47" t="s">
        <v>20034</v>
      </c>
      <c r="BV2193" s="18"/>
      <c r="BW2193" s="47"/>
      <c r="BX2193" s="47" t="s">
        <v>20395</v>
      </c>
      <c r="BY2193" s="42" t="str">
        <f t="shared" si="18"/>
        <v>Leeds;Calverley;Farsley;Pudsey;</v>
      </c>
      <c r="BZ2193" s="73"/>
    </row>
    <row r="2194" spans="1:78" ht="15">
      <c r="A2194" s="10" t="s">
        <v>51</v>
      </c>
      <c r="B2194" s="28">
        <f>VLOOKUP(A2194,Organisations!$A$2:$B$7,2,FALSE)</f>
        <v>4</v>
      </c>
      <c r="C2194" s="10" t="s">
        <v>14565</v>
      </c>
      <c r="D2194" s="10" t="s">
        <v>14566</v>
      </c>
      <c r="E2194" s="28" t="str">
        <f t="shared" si="0"/>
        <v>The charity supports individuals with an autuistic spectrum condition and their families. Some of the activities we do a</v>
      </c>
      <c r="F2194" s="10" t="s">
        <v>14568</v>
      </c>
      <c r="G2194" s="10" t="s">
        <v>68</v>
      </c>
      <c r="H2194" s="11"/>
      <c r="K2194" s="30" t="s">
        <v>14569</v>
      </c>
      <c r="L2194" s="10" t="s">
        <v>10689</v>
      </c>
      <c r="M2194" s="28" t="str">
        <f t="shared" ref="M2194:Q2194" si="13165">IFERROR(IF(FIND(M$1,$F2194)&gt;1,"Age - Children",""),"")</f>
        <v/>
      </c>
      <c r="N2194" s="28" t="str">
        <f t="shared" si="13165"/>
        <v/>
      </c>
      <c r="O2194" s="28" t="str">
        <f t="shared" si="13165"/>
        <v/>
      </c>
      <c r="P2194" s="28" t="str">
        <f t="shared" si="13165"/>
        <v/>
      </c>
      <c r="Q2194" s="28" t="str">
        <f t="shared" si="13165"/>
        <v>Age - Children</v>
      </c>
      <c r="R2194" s="28" t="str">
        <f t="shared" ref="R2194:T2194" si="13166">IFERROR(IF(FIND(R$1,$F2194)&gt;1,"Age - Elderly",""),"")</f>
        <v/>
      </c>
      <c r="S2194" s="28" t="str">
        <f t="shared" si="13166"/>
        <v/>
      </c>
      <c r="T2194" s="28" t="str">
        <f t="shared" si="13166"/>
        <v/>
      </c>
      <c r="U2194" s="28" t="str">
        <f t="shared" si="3"/>
        <v>Age - Children;</v>
      </c>
      <c r="V2194" s="28" t="str">
        <f t="shared" si="4"/>
        <v/>
      </c>
      <c r="X2194" s="28" t="str">
        <f t="shared" si="5"/>
        <v/>
      </c>
      <c r="Y2194" s="28" t="str">
        <f t="shared" si="6"/>
        <v/>
      </c>
      <c r="Z2194" s="28" t="str">
        <f t="shared" si="7"/>
        <v/>
      </c>
      <c r="AB2194" s="28" t="str">
        <f t="shared" si="8"/>
        <v/>
      </c>
      <c r="AD2194" s="28" t="str">
        <f t="shared" si="9"/>
        <v/>
      </c>
      <c r="AG2194" s="28" t="str">
        <f t="shared" ref="AG2194:AL2194" si="13167">IFERROR(IF(FIND(AG$1,$F2194)&gt;1,AG$1,""),"")</f>
        <v/>
      </c>
      <c r="AH2194" s="28" t="str">
        <f t="shared" si="13167"/>
        <v/>
      </c>
      <c r="AI2194" s="28" t="str">
        <f t="shared" si="13167"/>
        <v/>
      </c>
      <c r="AJ2194" s="28" t="str">
        <f t="shared" si="13167"/>
        <v/>
      </c>
      <c r="AK2194" s="28" t="str">
        <f t="shared" si="13167"/>
        <v/>
      </c>
      <c r="AL2194" s="28" t="str">
        <f t="shared" si="13167"/>
        <v/>
      </c>
      <c r="AM2194" s="28" t="str">
        <f t="shared" si="11"/>
        <v/>
      </c>
      <c r="AN2194" s="28" t="str">
        <f t="shared" ref="AN2194:AQ2194" si="13168">IFERROR(IF(FIND(AN$1,$F2194)&gt;1,"Status - LGBT",""),"")</f>
        <v/>
      </c>
      <c r="AO2194" s="28" t="str">
        <f t="shared" si="13168"/>
        <v/>
      </c>
      <c r="AP2194" s="28" t="str">
        <f t="shared" si="13168"/>
        <v/>
      </c>
      <c r="AQ2194" s="28" t="str">
        <f t="shared" si="13168"/>
        <v/>
      </c>
      <c r="AR2194" s="28" t="str">
        <f t="shared" ref="AR2194:AV2194" si="13169">IFERROR(IF(FIND(AR$1,$F2194)&gt;1,"BME",""),"")</f>
        <v/>
      </c>
      <c r="AS2194" s="28" t="str">
        <f t="shared" si="13169"/>
        <v/>
      </c>
      <c r="AT2194" s="28" t="str">
        <f t="shared" si="13169"/>
        <v/>
      </c>
      <c r="AU2194" s="28" t="str">
        <f t="shared" si="13169"/>
        <v/>
      </c>
      <c r="AV2194" s="28" t="str">
        <f t="shared" si="13169"/>
        <v/>
      </c>
      <c r="AW2194" s="28" t="str">
        <f t="shared" ref="AW2194:BC2194" si="13170">IFERROR(IF(FIND(AW$1,$F2194)&gt;1,AW$1,""),"")</f>
        <v/>
      </c>
      <c r="AX2194" s="28" t="str">
        <f t="shared" si="13170"/>
        <v/>
      </c>
      <c r="AY2194" s="28" t="str">
        <f t="shared" si="13170"/>
        <v/>
      </c>
      <c r="AZ2194" s="28" t="str">
        <f t="shared" si="13170"/>
        <v/>
      </c>
      <c r="BA2194" s="28" t="str">
        <f t="shared" si="13170"/>
        <v/>
      </c>
      <c r="BB2194" s="28" t="str">
        <f t="shared" si="13170"/>
        <v/>
      </c>
      <c r="BC2194" s="28" t="str">
        <f t="shared" si="13170"/>
        <v/>
      </c>
      <c r="BD2194" s="28" t="str">
        <f t="shared" si="15"/>
        <v/>
      </c>
      <c r="BG2194" s="2" t="s">
        <v>14570</v>
      </c>
      <c r="BJ2194" s="28" t="str">
        <f t="shared" si="16"/>
        <v/>
      </c>
      <c r="BK2194" s="28" t="str">
        <f t="shared" si="17"/>
        <v/>
      </c>
      <c r="BL2194" s="2" t="s">
        <v>9684</v>
      </c>
      <c r="BM2194" s="2" t="s">
        <v>98</v>
      </c>
      <c r="BU2194" s="50" t="s">
        <v>20090</v>
      </c>
      <c r="BV2194" s="12"/>
      <c r="BW2194" s="50"/>
      <c r="BX2194" s="50" t="s">
        <v>20396</v>
      </c>
      <c r="BY2194" s="42" t="str">
        <f t="shared" si="18"/>
        <v>Age - Children;;Leeds;Bramley;Stanningley;</v>
      </c>
      <c r="BZ2194" s="72"/>
    </row>
    <row r="2195" spans="1:78" ht="15">
      <c r="A2195" s="16" t="s">
        <v>51</v>
      </c>
      <c r="B2195" s="28">
        <f>VLOOKUP(A2195,Organisations!$A$2:$B$7,2,FALSE)</f>
        <v>4</v>
      </c>
      <c r="C2195" s="23" t="s">
        <v>8223</v>
      </c>
      <c r="D2195" s="23" t="s">
        <v>8224</v>
      </c>
      <c r="E2195" s="28" t="str">
        <f t="shared" si="0"/>
        <v>Leeds Alternative Travel has been helping the community in Leeds to get out and about since it was founded in 1997 as an</v>
      </c>
      <c r="F2195" s="16" t="s">
        <v>14573</v>
      </c>
      <c r="G2195" s="16" t="s">
        <v>68</v>
      </c>
      <c r="H2195" s="17"/>
      <c r="K2195" s="26" t="s">
        <v>8227</v>
      </c>
      <c r="L2195" s="16" t="s">
        <v>14574</v>
      </c>
      <c r="M2195" s="28" t="str">
        <f t="shared" ref="M2195:Q2195" si="13171">IFERROR(IF(FIND(M$1,$F2195)&gt;1,"Age - Children",""),"")</f>
        <v/>
      </c>
      <c r="N2195" s="28" t="str">
        <f t="shared" si="13171"/>
        <v/>
      </c>
      <c r="O2195" s="28" t="str">
        <f t="shared" si="13171"/>
        <v/>
      </c>
      <c r="P2195" s="28" t="str">
        <f t="shared" si="13171"/>
        <v/>
      </c>
      <c r="Q2195" s="28" t="str">
        <f t="shared" si="13171"/>
        <v/>
      </c>
      <c r="R2195" s="28" t="str">
        <f t="shared" ref="R2195:T2195" si="13172">IFERROR(IF(FIND(R$1,$F2195)&gt;1,"Age - Elderly",""),"")</f>
        <v/>
      </c>
      <c r="S2195" s="28" t="str">
        <f t="shared" si="13172"/>
        <v/>
      </c>
      <c r="T2195" s="28" t="str">
        <f t="shared" si="13172"/>
        <v/>
      </c>
      <c r="U2195" s="28" t="str">
        <f t="shared" si="3"/>
        <v/>
      </c>
      <c r="V2195" s="28" t="str">
        <f t="shared" si="4"/>
        <v/>
      </c>
      <c r="X2195" s="28" t="str">
        <f t="shared" si="5"/>
        <v/>
      </c>
      <c r="Y2195" s="28" t="str">
        <f t="shared" si="6"/>
        <v/>
      </c>
      <c r="Z2195" s="28" t="str">
        <f t="shared" si="7"/>
        <v/>
      </c>
      <c r="AB2195" s="28" t="str">
        <f t="shared" si="8"/>
        <v/>
      </c>
      <c r="AD2195" s="28" t="str">
        <f t="shared" si="9"/>
        <v/>
      </c>
      <c r="AG2195" s="28" t="str">
        <f t="shared" ref="AG2195:AL2195" si="13173">IFERROR(IF(FIND(AG$1,$F2195)&gt;1,AG$1,""),"")</f>
        <v/>
      </c>
      <c r="AH2195" s="28" t="str">
        <f t="shared" si="13173"/>
        <v/>
      </c>
      <c r="AI2195" s="28" t="str">
        <f t="shared" si="13173"/>
        <v/>
      </c>
      <c r="AJ2195" s="28" t="str">
        <f t="shared" si="13173"/>
        <v/>
      </c>
      <c r="AK2195" s="28" t="str">
        <f t="shared" si="13173"/>
        <v/>
      </c>
      <c r="AL2195" s="28" t="str">
        <f t="shared" si="13173"/>
        <v/>
      </c>
      <c r="AM2195" s="28" t="str">
        <f t="shared" si="11"/>
        <v/>
      </c>
      <c r="AN2195" s="28" t="str">
        <f t="shared" ref="AN2195:AQ2195" si="13174">IFERROR(IF(FIND(AN$1,$F2195)&gt;1,"Status - LGBT",""),"")</f>
        <v/>
      </c>
      <c r="AO2195" s="28" t="str">
        <f t="shared" si="13174"/>
        <v/>
      </c>
      <c r="AP2195" s="28" t="str">
        <f t="shared" si="13174"/>
        <v/>
      </c>
      <c r="AQ2195" s="28" t="str">
        <f t="shared" si="13174"/>
        <v/>
      </c>
      <c r="AR2195" s="28" t="str">
        <f t="shared" ref="AR2195:AV2195" si="13175">IFERROR(IF(FIND(AR$1,$F2195)&gt;1,"BME",""),"")</f>
        <v/>
      </c>
      <c r="AS2195" s="28" t="str">
        <f t="shared" si="13175"/>
        <v/>
      </c>
      <c r="AT2195" s="28" t="str">
        <f t="shared" si="13175"/>
        <v/>
      </c>
      <c r="AU2195" s="28" t="str">
        <f t="shared" si="13175"/>
        <v/>
      </c>
      <c r="AV2195" s="28" t="str">
        <f t="shared" si="13175"/>
        <v/>
      </c>
      <c r="AW2195" s="28" t="str">
        <f t="shared" ref="AW2195:BC2195" si="13176">IFERROR(IF(FIND(AW$1,$F2195)&gt;1,AW$1,""),"")</f>
        <v/>
      </c>
      <c r="AX2195" s="28" t="str">
        <f t="shared" si="13176"/>
        <v/>
      </c>
      <c r="AY2195" s="28" t="str">
        <f t="shared" si="13176"/>
        <v/>
      </c>
      <c r="AZ2195" s="28" t="str">
        <f t="shared" si="13176"/>
        <v/>
      </c>
      <c r="BA2195" s="28" t="str">
        <f t="shared" si="13176"/>
        <v/>
      </c>
      <c r="BB2195" s="28" t="str">
        <f t="shared" si="13176"/>
        <v/>
      </c>
      <c r="BC2195" s="28" t="str">
        <f t="shared" si="13176"/>
        <v/>
      </c>
      <c r="BD2195" s="28" t="str">
        <f t="shared" si="15"/>
        <v/>
      </c>
      <c r="BG2195" s="2" t="s">
        <v>14575</v>
      </c>
      <c r="BJ2195" s="28" t="str">
        <f t="shared" si="16"/>
        <v/>
      </c>
      <c r="BK2195" s="28" t="str">
        <f t="shared" si="17"/>
        <v/>
      </c>
      <c r="BL2195" s="2" t="s">
        <v>20397</v>
      </c>
      <c r="BM2195" s="2" t="s">
        <v>98</v>
      </c>
      <c r="BU2195" s="47" t="s">
        <v>19976</v>
      </c>
      <c r="BV2195" s="18"/>
      <c r="BW2195" s="47"/>
      <c r="BX2195" s="47" t="s">
        <v>20398</v>
      </c>
      <c r="BY2195" s="42" t="str">
        <f t="shared" si="18"/>
        <v>Leeds;Beeston;Holbeck;</v>
      </c>
      <c r="BZ2195" s="73"/>
    </row>
    <row r="2196" spans="1:78" ht="15">
      <c r="A2196" s="10" t="s">
        <v>51</v>
      </c>
      <c r="B2196" s="28">
        <f>VLOOKUP(A2196,Organisations!$A$2:$B$7,2,FALSE)</f>
        <v>4</v>
      </c>
      <c r="C2196" s="10" t="s">
        <v>14577</v>
      </c>
      <c r="D2196" s="10" t="s">
        <v>14578</v>
      </c>
      <c r="E2196" s="28" t="str">
        <f t="shared" si="0"/>
        <v>We are musical theatre company presenting musical shows usually twice per year at the Leeds Grand Theatre and the West Y</v>
      </c>
      <c r="F2196" s="10" t="s">
        <v>14580</v>
      </c>
      <c r="G2196" s="10" t="s">
        <v>68</v>
      </c>
      <c r="H2196" s="11"/>
      <c r="K2196" s="30" t="s">
        <v>14581</v>
      </c>
      <c r="L2196" s="10" t="s">
        <v>14582</v>
      </c>
      <c r="M2196" s="28" t="str">
        <f t="shared" ref="M2196:Q2196" si="13177">IFERROR(IF(FIND(M$1,$F2196)&gt;1,"Age - Children",""),"")</f>
        <v/>
      </c>
      <c r="N2196" s="28" t="str">
        <f t="shared" si="13177"/>
        <v/>
      </c>
      <c r="O2196" s="28" t="str">
        <f t="shared" si="13177"/>
        <v/>
      </c>
      <c r="P2196" s="28" t="str">
        <f t="shared" si="13177"/>
        <v/>
      </c>
      <c r="Q2196" s="28" t="str">
        <f t="shared" si="13177"/>
        <v/>
      </c>
      <c r="R2196" s="28" t="str">
        <f t="shared" ref="R2196:T2196" si="13178">IFERROR(IF(FIND(R$1,$F2196)&gt;1,"Age - Elderly",""),"")</f>
        <v/>
      </c>
      <c r="S2196" s="28" t="str">
        <f t="shared" si="13178"/>
        <v/>
      </c>
      <c r="T2196" s="28" t="str">
        <f t="shared" si="13178"/>
        <v/>
      </c>
      <c r="U2196" s="28" t="str">
        <f t="shared" si="3"/>
        <v/>
      </c>
      <c r="V2196" s="28" t="str">
        <f t="shared" si="4"/>
        <v/>
      </c>
      <c r="X2196" s="28" t="str">
        <f t="shared" si="5"/>
        <v/>
      </c>
      <c r="Y2196" s="28" t="str">
        <f t="shared" si="6"/>
        <v/>
      </c>
      <c r="Z2196" s="28" t="str">
        <f t="shared" si="7"/>
        <v/>
      </c>
      <c r="AB2196" s="28" t="str">
        <f t="shared" si="8"/>
        <v/>
      </c>
      <c r="AD2196" s="28" t="str">
        <f t="shared" si="9"/>
        <v/>
      </c>
      <c r="AG2196" s="28" t="str">
        <f t="shared" ref="AG2196:AL2196" si="13179">IFERROR(IF(FIND(AG$1,$F2196)&gt;1,AG$1,""),"")</f>
        <v/>
      </c>
      <c r="AH2196" s="28" t="str">
        <f t="shared" si="13179"/>
        <v/>
      </c>
      <c r="AI2196" s="28" t="str">
        <f t="shared" si="13179"/>
        <v/>
      </c>
      <c r="AJ2196" s="28" t="str">
        <f t="shared" si="13179"/>
        <v/>
      </c>
      <c r="AK2196" s="28" t="str">
        <f t="shared" si="13179"/>
        <v/>
      </c>
      <c r="AL2196" s="28" t="str">
        <f t="shared" si="13179"/>
        <v/>
      </c>
      <c r="AM2196" s="28" t="str">
        <f t="shared" si="11"/>
        <v/>
      </c>
      <c r="AN2196" s="28" t="str">
        <f t="shared" ref="AN2196:AQ2196" si="13180">IFERROR(IF(FIND(AN$1,$F2196)&gt;1,"Status - LGBT",""),"")</f>
        <v/>
      </c>
      <c r="AO2196" s="28" t="str">
        <f t="shared" si="13180"/>
        <v/>
      </c>
      <c r="AP2196" s="28" t="str">
        <f t="shared" si="13180"/>
        <v/>
      </c>
      <c r="AQ2196" s="28" t="str">
        <f t="shared" si="13180"/>
        <v/>
      </c>
      <c r="AR2196" s="28" t="str">
        <f t="shared" ref="AR2196:AV2196" si="13181">IFERROR(IF(FIND(AR$1,$F2196)&gt;1,"BME",""),"")</f>
        <v/>
      </c>
      <c r="AS2196" s="28" t="str">
        <f t="shared" si="13181"/>
        <v/>
      </c>
      <c r="AT2196" s="28" t="str">
        <f t="shared" si="13181"/>
        <v/>
      </c>
      <c r="AU2196" s="28" t="str">
        <f t="shared" si="13181"/>
        <v/>
      </c>
      <c r="AV2196" s="28" t="str">
        <f t="shared" si="13181"/>
        <v/>
      </c>
      <c r="AW2196" s="28" t="str">
        <f t="shared" ref="AW2196:BC2196" si="13182">IFERROR(IF(FIND(AW$1,$F2196)&gt;1,AW$1,""),"")</f>
        <v/>
      </c>
      <c r="AX2196" s="28" t="str">
        <f t="shared" si="13182"/>
        <v/>
      </c>
      <c r="AY2196" s="28" t="str">
        <f t="shared" si="13182"/>
        <v/>
      </c>
      <c r="AZ2196" s="28" t="str">
        <f t="shared" si="13182"/>
        <v/>
      </c>
      <c r="BA2196" s="28" t="str">
        <f t="shared" si="13182"/>
        <v/>
      </c>
      <c r="BB2196" s="28" t="str">
        <f t="shared" si="13182"/>
        <v/>
      </c>
      <c r="BC2196" s="28" t="str">
        <f t="shared" si="13182"/>
        <v/>
      </c>
      <c r="BD2196" s="28" t="str">
        <f t="shared" si="15"/>
        <v/>
      </c>
      <c r="BG2196" s="2" t="s">
        <v>14583</v>
      </c>
      <c r="BJ2196" s="28" t="str">
        <f t="shared" si="16"/>
        <v/>
      </c>
      <c r="BK2196" s="28" t="str">
        <f t="shared" si="17"/>
        <v/>
      </c>
      <c r="BL2196" s="2" t="s">
        <v>20399</v>
      </c>
      <c r="BM2196" s="2" t="s">
        <v>98</v>
      </c>
      <c r="BU2196" s="50" t="s">
        <v>95</v>
      </c>
      <c r="BV2196" s="12"/>
      <c r="BW2196" s="50"/>
      <c r="BX2196" s="50" t="s">
        <v>19858</v>
      </c>
      <c r="BY2196" s="42" t="str">
        <f t="shared" si="18"/>
        <v>Leeds;</v>
      </c>
      <c r="BZ2196" s="72"/>
    </row>
    <row r="2197" spans="1:78" ht="15">
      <c r="A2197" s="16" t="s">
        <v>51</v>
      </c>
      <c r="B2197" s="28">
        <f>VLOOKUP(A2197,Organisations!$A$2:$B$7,2,FALSE)</f>
        <v>4</v>
      </c>
      <c r="C2197" s="16" t="s">
        <v>14585</v>
      </c>
      <c r="D2197" s="16" t="s">
        <v>14586</v>
      </c>
      <c r="E2197" s="28" t="str">
        <f t="shared" si="0"/>
        <v xml:space="preserve">Leeds and Bradford Dyslexia Association aims to support parents, provide information on dyslexia, and give advice about </v>
      </c>
      <c r="F2197" s="16" t="s">
        <v>14588</v>
      </c>
      <c r="G2197" s="16" t="s">
        <v>68</v>
      </c>
      <c r="H2197" s="17"/>
      <c r="K2197" s="26" t="s">
        <v>14589</v>
      </c>
      <c r="L2197" s="16" t="s">
        <v>14590</v>
      </c>
      <c r="M2197" s="28" t="str">
        <f t="shared" ref="M2197:Q2197" si="13183">IFERROR(IF(FIND(M$1,$F2197)&gt;1,"Age - Children",""),"")</f>
        <v/>
      </c>
      <c r="N2197" s="28" t="str">
        <f t="shared" si="13183"/>
        <v/>
      </c>
      <c r="O2197" s="28" t="str">
        <f t="shared" si="13183"/>
        <v/>
      </c>
      <c r="P2197" s="28" t="str">
        <f t="shared" si="13183"/>
        <v/>
      </c>
      <c r="Q2197" s="28" t="str">
        <f t="shared" si="13183"/>
        <v/>
      </c>
      <c r="R2197" s="28" t="str">
        <f t="shared" ref="R2197:T2197" si="13184">IFERROR(IF(FIND(R$1,$F2197)&gt;1,"Age - Elderly",""),"")</f>
        <v/>
      </c>
      <c r="S2197" s="28" t="str">
        <f t="shared" si="13184"/>
        <v/>
      </c>
      <c r="T2197" s="28" t="str">
        <f t="shared" si="13184"/>
        <v/>
      </c>
      <c r="U2197" s="28" t="str">
        <f t="shared" si="3"/>
        <v/>
      </c>
      <c r="V2197" s="28" t="str">
        <f t="shared" si="4"/>
        <v/>
      </c>
      <c r="X2197" s="28" t="str">
        <f t="shared" si="5"/>
        <v/>
      </c>
      <c r="Y2197" s="28" t="str">
        <f t="shared" si="6"/>
        <v/>
      </c>
      <c r="Z2197" s="28" t="str">
        <f t="shared" si="7"/>
        <v/>
      </c>
      <c r="AB2197" s="28" t="str">
        <f t="shared" si="8"/>
        <v/>
      </c>
      <c r="AD2197" s="28" t="str">
        <f t="shared" si="9"/>
        <v/>
      </c>
      <c r="AG2197" s="28" t="str">
        <f t="shared" ref="AG2197:AL2197" si="13185">IFERROR(IF(FIND(AG$1,$F2197)&gt;1,AG$1,""),"")</f>
        <v/>
      </c>
      <c r="AH2197" s="28" t="str">
        <f t="shared" si="13185"/>
        <v/>
      </c>
      <c r="AI2197" s="28" t="str">
        <f t="shared" si="13185"/>
        <v/>
      </c>
      <c r="AJ2197" s="28" t="str">
        <f t="shared" si="13185"/>
        <v/>
      </c>
      <c r="AK2197" s="28" t="str">
        <f t="shared" si="13185"/>
        <v/>
      </c>
      <c r="AL2197" s="28" t="str">
        <f t="shared" si="13185"/>
        <v/>
      </c>
      <c r="AM2197" s="28" t="str">
        <f t="shared" si="11"/>
        <v/>
      </c>
      <c r="AN2197" s="28" t="str">
        <f t="shared" ref="AN2197:AQ2197" si="13186">IFERROR(IF(FIND(AN$1,$F2197)&gt;1,"Status - LGBT",""),"")</f>
        <v/>
      </c>
      <c r="AO2197" s="28" t="str">
        <f t="shared" si="13186"/>
        <v/>
      </c>
      <c r="AP2197" s="28" t="str">
        <f t="shared" si="13186"/>
        <v/>
      </c>
      <c r="AQ2197" s="28" t="str">
        <f t="shared" si="13186"/>
        <v/>
      </c>
      <c r="AR2197" s="28" t="str">
        <f t="shared" ref="AR2197:AV2197" si="13187">IFERROR(IF(FIND(AR$1,$F2197)&gt;1,"BME",""),"")</f>
        <v/>
      </c>
      <c r="AS2197" s="28" t="str">
        <f t="shared" si="13187"/>
        <v/>
      </c>
      <c r="AT2197" s="28" t="str">
        <f t="shared" si="13187"/>
        <v/>
      </c>
      <c r="AU2197" s="28" t="str">
        <f t="shared" si="13187"/>
        <v/>
      </c>
      <c r="AV2197" s="28" t="str">
        <f t="shared" si="13187"/>
        <v/>
      </c>
      <c r="AW2197" s="28" t="str">
        <f t="shared" ref="AW2197:BC2197" si="13188">IFERROR(IF(FIND(AW$1,$F2197)&gt;1,AW$1,""),"")</f>
        <v/>
      </c>
      <c r="AX2197" s="28" t="str">
        <f t="shared" si="13188"/>
        <v/>
      </c>
      <c r="AY2197" s="28" t="str">
        <f t="shared" si="13188"/>
        <v/>
      </c>
      <c r="AZ2197" s="28" t="str">
        <f t="shared" si="13188"/>
        <v/>
      </c>
      <c r="BA2197" s="28" t="str">
        <f t="shared" si="13188"/>
        <v/>
      </c>
      <c r="BB2197" s="28" t="str">
        <f t="shared" si="13188"/>
        <v/>
      </c>
      <c r="BC2197" s="28" t="str">
        <f t="shared" si="13188"/>
        <v/>
      </c>
      <c r="BD2197" s="28" t="str">
        <f t="shared" si="15"/>
        <v/>
      </c>
      <c r="BG2197" s="2" t="s">
        <v>14591</v>
      </c>
      <c r="BJ2197" s="28" t="str">
        <f t="shared" si="16"/>
        <v/>
      </c>
      <c r="BK2197" s="28" t="str">
        <f t="shared" si="17"/>
        <v/>
      </c>
      <c r="BL2197" s="2" t="s">
        <v>20400</v>
      </c>
      <c r="BM2197" s="2" t="s">
        <v>98</v>
      </c>
      <c r="BU2197" s="47" t="s">
        <v>20004</v>
      </c>
      <c r="BV2197" s="18"/>
      <c r="BW2197" s="47"/>
      <c r="BX2197" s="47" t="s">
        <v>20401</v>
      </c>
      <c r="BY2197" s="42" t="str">
        <f t="shared" si="18"/>
        <v>Leeds;Garforth;Swillington;</v>
      </c>
      <c r="BZ2197" s="73"/>
    </row>
    <row r="2198" spans="1:78" ht="15">
      <c r="A2198" s="10" t="s">
        <v>51</v>
      </c>
      <c r="B2198" s="28">
        <f>VLOOKUP(A2198,Organisations!$A$2:$B$7,2,FALSE)</f>
        <v>4</v>
      </c>
      <c r="C2198" s="10" t="s">
        <v>14593</v>
      </c>
      <c r="D2198" s="10" t="s">
        <v>14594</v>
      </c>
      <c r="E2198" s="28" t="str">
        <f t="shared" si="0"/>
        <v>The organisation's aims are to promote slide sequence making and hosts an annual show in aid of Wheatfields and St Gemma</v>
      </c>
      <c r="F2198" s="10" t="s">
        <v>14596</v>
      </c>
      <c r="G2198" s="10" t="s">
        <v>68</v>
      </c>
      <c r="H2198" s="11"/>
      <c r="K2198" s="30" t="s">
        <v>14597</v>
      </c>
      <c r="L2198" s="10" t="s">
        <v>14598</v>
      </c>
      <c r="M2198" s="28" t="str">
        <f t="shared" ref="M2198:Q2198" si="13189">IFERROR(IF(FIND(M$1,$F2198)&gt;1,"Age - Children",""),"")</f>
        <v/>
      </c>
      <c r="N2198" s="28" t="str">
        <f t="shared" si="13189"/>
        <v/>
      </c>
      <c r="O2198" s="28" t="str">
        <f t="shared" si="13189"/>
        <v/>
      </c>
      <c r="P2198" s="28" t="str">
        <f t="shared" si="13189"/>
        <v/>
      </c>
      <c r="Q2198" s="28" t="str">
        <f t="shared" si="13189"/>
        <v/>
      </c>
      <c r="R2198" s="28" t="str">
        <f t="shared" ref="R2198:T2198" si="13190">IFERROR(IF(FIND(R$1,$F2198)&gt;1,"Age - Elderly",""),"")</f>
        <v/>
      </c>
      <c r="S2198" s="28" t="str">
        <f t="shared" si="13190"/>
        <v/>
      </c>
      <c r="T2198" s="28" t="str">
        <f t="shared" si="13190"/>
        <v/>
      </c>
      <c r="U2198" s="28" t="str">
        <f t="shared" si="3"/>
        <v/>
      </c>
      <c r="V2198" s="28" t="str">
        <f t="shared" si="4"/>
        <v/>
      </c>
      <c r="X2198" s="28" t="str">
        <f t="shared" si="5"/>
        <v/>
      </c>
      <c r="Y2198" s="28" t="str">
        <f t="shared" si="6"/>
        <v/>
      </c>
      <c r="Z2198" s="28" t="str">
        <f t="shared" si="7"/>
        <v/>
      </c>
      <c r="AB2198" s="28" t="str">
        <f t="shared" si="8"/>
        <v/>
      </c>
      <c r="AD2198" s="28" t="str">
        <f t="shared" si="9"/>
        <v/>
      </c>
      <c r="AG2198" s="28" t="str">
        <f t="shared" ref="AG2198:AL2198" si="13191">IFERROR(IF(FIND(AG$1,$F2198)&gt;1,AG$1,""),"")</f>
        <v/>
      </c>
      <c r="AH2198" s="28" t="str">
        <f t="shared" si="13191"/>
        <v/>
      </c>
      <c r="AI2198" s="28" t="str">
        <f t="shared" si="13191"/>
        <v/>
      </c>
      <c r="AJ2198" s="28" t="str">
        <f t="shared" si="13191"/>
        <v/>
      </c>
      <c r="AK2198" s="28" t="str">
        <f t="shared" si="13191"/>
        <v/>
      </c>
      <c r="AL2198" s="28" t="str">
        <f t="shared" si="13191"/>
        <v/>
      </c>
      <c r="AM2198" s="28" t="str">
        <f t="shared" si="11"/>
        <v/>
      </c>
      <c r="AN2198" s="28" t="str">
        <f t="shared" ref="AN2198:AQ2198" si="13192">IFERROR(IF(FIND(AN$1,$F2198)&gt;1,"Status - LGBT",""),"")</f>
        <v/>
      </c>
      <c r="AO2198" s="28" t="str">
        <f t="shared" si="13192"/>
        <v/>
      </c>
      <c r="AP2198" s="28" t="str">
        <f t="shared" si="13192"/>
        <v/>
      </c>
      <c r="AQ2198" s="28" t="str">
        <f t="shared" si="13192"/>
        <v/>
      </c>
      <c r="AR2198" s="28" t="str">
        <f t="shared" ref="AR2198:AV2198" si="13193">IFERROR(IF(FIND(AR$1,$F2198)&gt;1,"BME",""),"")</f>
        <v/>
      </c>
      <c r="AS2198" s="28" t="str">
        <f t="shared" si="13193"/>
        <v/>
      </c>
      <c r="AT2198" s="28" t="str">
        <f t="shared" si="13193"/>
        <v/>
      </c>
      <c r="AU2198" s="28" t="str">
        <f t="shared" si="13193"/>
        <v/>
      </c>
      <c r="AV2198" s="28" t="str">
        <f t="shared" si="13193"/>
        <v/>
      </c>
      <c r="AW2198" s="28" t="str">
        <f t="shared" ref="AW2198:BC2198" si="13194">IFERROR(IF(FIND(AW$1,$F2198)&gt;1,AW$1,""),"")</f>
        <v/>
      </c>
      <c r="AX2198" s="28" t="str">
        <f t="shared" si="13194"/>
        <v/>
      </c>
      <c r="AY2198" s="28" t="str">
        <f t="shared" si="13194"/>
        <v/>
      </c>
      <c r="AZ2198" s="28" t="str">
        <f t="shared" si="13194"/>
        <v/>
      </c>
      <c r="BA2198" s="28" t="str">
        <f t="shared" si="13194"/>
        <v/>
      </c>
      <c r="BB2198" s="28" t="str">
        <f t="shared" si="13194"/>
        <v/>
      </c>
      <c r="BC2198" s="28" t="str">
        <f t="shared" si="13194"/>
        <v/>
      </c>
      <c r="BD2198" s="28" t="str">
        <f t="shared" si="15"/>
        <v/>
      </c>
      <c r="BG2198" s="2" t="s">
        <v>14599</v>
      </c>
      <c r="BJ2198" s="28" t="str">
        <f t="shared" si="16"/>
        <v/>
      </c>
      <c r="BK2198" s="28" t="str">
        <f t="shared" si="17"/>
        <v/>
      </c>
      <c r="BL2198" s="2" t="s">
        <v>20402</v>
      </c>
      <c r="BM2198" s="2" t="s">
        <v>98</v>
      </c>
      <c r="BU2198" s="50" t="s">
        <v>19947</v>
      </c>
      <c r="BV2198" s="12"/>
      <c r="BW2198" s="50"/>
      <c r="BX2198" s="50" t="s">
        <v>19858</v>
      </c>
      <c r="BY2198" s="42" t="str">
        <f t="shared" si="18"/>
        <v>Leeds;Weetwood;</v>
      </c>
      <c r="BZ2198" s="72"/>
    </row>
    <row r="2199" spans="1:78" ht="15">
      <c r="A2199" s="16" t="s">
        <v>51</v>
      </c>
      <c r="B2199" s="28">
        <f>VLOOKUP(A2199,Organisations!$A$2:$B$7,2,FALSE)</f>
        <v>4</v>
      </c>
      <c r="C2199" s="23" t="s">
        <v>8242</v>
      </c>
      <c r="D2199" s="23" t="s">
        <v>8243</v>
      </c>
      <c r="E2199" s="28" t="str">
        <f t="shared" si="0"/>
        <v xml:space="preserve">Founded in 1986 to provide, good quality re-cycled furniture and furnishings to socially and economically disadvantaged </v>
      </c>
      <c r="F2199" s="16" t="s">
        <v>14602</v>
      </c>
      <c r="G2199" s="16" t="s">
        <v>68</v>
      </c>
      <c r="H2199" s="17"/>
      <c r="K2199" s="26" t="s">
        <v>8245</v>
      </c>
      <c r="L2199" s="16" t="s">
        <v>8246</v>
      </c>
      <c r="M2199" s="28" t="str">
        <f t="shared" ref="M2199:Q2199" si="13195">IFERROR(IF(FIND(M$1,$F2199)&gt;1,"Age - Children",""),"")</f>
        <v/>
      </c>
      <c r="N2199" s="28" t="str">
        <f t="shared" si="13195"/>
        <v/>
      </c>
      <c r="O2199" s="28" t="str">
        <f t="shared" si="13195"/>
        <v/>
      </c>
      <c r="P2199" s="28" t="str">
        <f t="shared" si="13195"/>
        <v/>
      </c>
      <c r="Q2199" s="28" t="str">
        <f t="shared" si="13195"/>
        <v/>
      </c>
      <c r="R2199" s="28" t="str">
        <f t="shared" ref="R2199:T2199" si="13196">IFERROR(IF(FIND(R$1,$F2199)&gt;1,"Age - Elderly",""),"")</f>
        <v/>
      </c>
      <c r="S2199" s="28" t="str">
        <f t="shared" si="13196"/>
        <v/>
      </c>
      <c r="T2199" s="28" t="str">
        <f t="shared" si="13196"/>
        <v/>
      </c>
      <c r="U2199" s="28" t="str">
        <f t="shared" si="3"/>
        <v/>
      </c>
      <c r="V2199" s="28" t="str">
        <f t="shared" si="4"/>
        <v/>
      </c>
      <c r="X2199" s="28" t="str">
        <f t="shared" si="5"/>
        <v/>
      </c>
      <c r="Y2199" s="28" t="str">
        <f t="shared" si="6"/>
        <v/>
      </c>
      <c r="Z2199" s="28" t="str">
        <f t="shared" si="7"/>
        <v>Gender - Male</v>
      </c>
      <c r="AB2199" s="28" t="str">
        <f t="shared" si="8"/>
        <v/>
      </c>
      <c r="AD2199" s="28" t="str">
        <f t="shared" si="9"/>
        <v>Gender - Male;</v>
      </c>
      <c r="AG2199" s="28" t="str">
        <f t="shared" ref="AG2199:AL2199" si="13197">IFERROR(IF(FIND(AG$1,$F2199)&gt;1,AG$1,""),"")</f>
        <v/>
      </c>
      <c r="AH2199" s="28" t="str">
        <f t="shared" si="13197"/>
        <v/>
      </c>
      <c r="AI2199" s="28" t="str">
        <f t="shared" si="13197"/>
        <v/>
      </c>
      <c r="AJ2199" s="28" t="str">
        <f t="shared" si="13197"/>
        <v/>
      </c>
      <c r="AK2199" s="28" t="str">
        <f t="shared" si="13197"/>
        <v/>
      </c>
      <c r="AL2199" s="28" t="str">
        <f t="shared" si="13197"/>
        <v/>
      </c>
      <c r="AM2199" s="28" t="str">
        <f t="shared" si="11"/>
        <v/>
      </c>
      <c r="AN2199" s="28" t="str">
        <f t="shared" ref="AN2199:AQ2199" si="13198">IFERROR(IF(FIND(AN$1,$F2199)&gt;1,"Status - LGBT",""),"")</f>
        <v/>
      </c>
      <c r="AO2199" s="28" t="str">
        <f t="shared" si="13198"/>
        <v/>
      </c>
      <c r="AP2199" s="28" t="str">
        <f t="shared" si="13198"/>
        <v/>
      </c>
      <c r="AQ2199" s="28" t="str">
        <f t="shared" si="13198"/>
        <v/>
      </c>
      <c r="AR2199" s="28" t="str">
        <f t="shared" ref="AR2199:AV2199" si="13199">IFERROR(IF(FIND(AR$1,$F2199)&gt;1,"BME",""),"")</f>
        <v/>
      </c>
      <c r="AS2199" s="28" t="str">
        <f t="shared" si="13199"/>
        <v/>
      </c>
      <c r="AT2199" s="28" t="str">
        <f t="shared" si="13199"/>
        <v/>
      </c>
      <c r="AU2199" s="28" t="str">
        <f t="shared" si="13199"/>
        <v/>
      </c>
      <c r="AV2199" s="28" t="str">
        <f t="shared" si="13199"/>
        <v/>
      </c>
      <c r="AW2199" s="28" t="str">
        <f t="shared" ref="AW2199:BC2199" si="13200">IFERROR(IF(FIND(AW$1,$F2199)&gt;1,AW$1,""),"")</f>
        <v/>
      </c>
      <c r="AX2199" s="28" t="str">
        <f t="shared" si="13200"/>
        <v/>
      </c>
      <c r="AY2199" s="28" t="str">
        <f t="shared" si="13200"/>
        <v/>
      </c>
      <c r="AZ2199" s="28" t="str">
        <f t="shared" si="13200"/>
        <v/>
      </c>
      <c r="BA2199" s="28" t="str">
        <f t="shared" si="13200"/>
        <v/>
      </c>
      <c r="BB2199" s="28" t="str">
        <f t="shared" si="13200"/>
        <v/>
      </c>
      <c r="BC2199" s="28" t="str">
        <f t="shared" si="13200"/>
        <v/>
      </c>
      <c r="BD2199" s="28" t="str">
        <f t="shared" si="15"/>
        <v/>
      </c>
      <c r="BG2199" s="2" t="s">
        <v>14603</v>
      </c>
      <c r="BJ2199" s="28" t="str">
        <f t="shared" si="16"/>
        <v/>
      </c>
      <c r="BK2199" s="28" t="str">
        <f t="shared" si="17"/>
        <v/>
      </c>
      <c r="BL2199" s="2" t="s">
        <v>7596</v>
      </c>
      <c r="BM2199" s="2" t="s">
        <v>98</v>
      </c>
      <c r="BU2199" s="47" t="s">
        <v>20148</v>
      </c>
      <c r="BV2199" s="18"/>
      <c r="BW2199" s="47"/>
      <c r="BX2199" s="47" t="s">
        <v>20403</v>
      </c>
      <c r="BY2199" s="42" t="str">
        <f t="shared" si="18"/>
        <v>Gender - Male;;Leeds;Killingbeck;Seacroft;</v>
      </c>
      <c r="BZ2199" s="73"/>
    </row>
    <row r="2200" spans="1:78" ht="15">
      <c r="A2200" s="10" t="s">
        <v>51</v>
      </c>
      <c r="B2200" s="28">
        <f>VLOOKUP(A2200,Organisations!$A$2:$B$7,2,FALSE)</f>
        <v>4</v>
      </c>
      <c r="C2200" s="10" t="s">
        <v>14605</v>
      </c>
      <c r="D2200" s="10" t="s">
        <v>14606</v>
      </c>
      <c r="E2200" s="28" t="str">
        <f t="shared" si="0"/>
        <v>Leeds &amp; Yorkshire Housing Association is a not for profit organisation providing a variety of homes in and around Yorksh</v>
      </c>
      <c r="F2200" s="10" t="s">
        <v>14608</v>
      </c>
      <c r="G2200" s="10" t="s">
        <v>68</v>
      </c>
      <c r="H2200" s="11"/>
      <c r="K2200" s="30" t="s">
        <v>14609</v>
      </c>
      <c r="L2200" s="10" t="s">
        <v>14610</v>
      </c>
      <c r="M2200" s="28" t="str">
        <f t="shared" ref="M2200:Q2200" si="13201">IFERROR(IF(FIND(M$1,$F2200)&gt;1,"Age - Children",""),"")</f>
        <v/>
      </c>
      <c r="N2200" s="28" t="str">
        <f t="shared" si="13201"/>
        <v/>
      </c>
      <c r="O2200" s="28" t="str">
        <f t="shared" si="13201"/>
        <v/>
      </c>
      <c r="P2200" s="28" t="str">
        <f t="shared" si="13201"/>
        <v/>
      </c>
      <c r="Q2200" s="28" t="str">
        <f t="shared" si="13201"/>
        <v/>
      </c>
      <c r="R2200" s="28" t="str">
        <f t="shared" ref="R2200:T2200" si="13202">IFERROR(IF(FIND(R$1,$F2200)&gt;1,"Age - Elderly",""),"")</f>
        <v/>
      </c>
      <c r="S2200" s="28" t="str">
        <f t="shared" si="13202"/>
        <v/>
      </c>
      <c r="T2200" s="28" t="str">
        <f t="shared" si="13202"/>
        <v/>
      </c>
      <c r="U2200" s="28" t="str">
        <f t="shared" si="3"/>
        <v/>
      </c>
      <c r="V2200" s="28" t="str">
        <f t="shared" si="4"/>
        <v/>
      </c>
      <c r="X2200" s="28" t="str">
        <f t="shared" si="5"/>
        <v/>
      </c>
      <c r="Y2200" s="28" t="str">
        <f t="shared" si="6"/>
        <v/>
      </c>
      <c r="Z2200" s="28" t="str">
        <f t="shared" si="7"/>
        <v/>
      </c>
      <c r="AB2200" s="28" t="str">
        <f t="shared" si="8"/>
        <v>Gender - Male</v>
      </c>
      <c r="AD2200" s="28" t="str">
        <f t="shared" si="9"/>
        <v>Gender - Male;</v>
      </c>
      <c r="AG2200" s="28" t="str">
        <f t="shared" ref="AG2200:AL2200" si="13203">IFERROR(IF(FIND(AG$1,$F2200)&gt;1,AG$1,""),"")</f>
        <v/>
      </c>
      <c r="AH2200" s="28" t="str">
        <f t="shared" si="13203"/>
        <v/>
      </c>
      <c r="AI2200" s="28" t="str">
        <f t="shared" si="13203"/>
        <v/>
      </c>
      <c r="AJ2200" s="28" t="str">
        <f t="shared" si="13203"/>
        <v/>
      </c>
      <c r="AK2200" s="28" t="str">
        <f t="shared" si="13203"/>
        <v/>
      </c>
      <c r="AL2200" s="28" t="str">
        <f t="shared" si="13203"/>
        <v/>
      </c>
      <c r="AM2200" s="28" t="str">
        <f t="shared" si="11"/>
        <v/>
      </c>
      <c r="AN2200" s="28" t="str">
        <f t="shared" ref="AN2200:AQ2200" si="13204">IFERROR(IF(FIND(AN$1,$F2200)&gt;1,"Status - LGBT",""),"")</f>
        <v/>
      </c>
      <c r="AO2200" s="28" t="str">
        <f t="shared" si="13204"/>
        <v/>
      </c>
      <c r="AP2200" s="28" t="str">
        <f t="shared" si="13204"/>
        <v/>
      </c>
      <c r="AQ2200" s="28" t="str">
        <f t="shared" si="13204"/>
        <v/>
      </c>
      <c r="AR2200" s="28" t="str">
        <f t="shared" ref="AR2200:AV2200" si="13205">IFERROR(IF(FIND(AR$1,$F2200)&gt;1,"BME",""),"")</f>
        <v/>
      </c>
      <c r="AS2200" s="28" t="str">
        <f t="shared" si="13205"/>
        <v/>
      </c>
      <c r="AT2200" s="28" t="str">
        <f t="shared" si="13205"/>
        <v/>
      </c>
      <c r="AU2200" s="28" t="str">
        <f t="shared" si="13205"/>
        <v/>
      </c>
      <c r="AV2200" s="28" t="str">
        <f t="shared" si="13205"/>
        <v/>
      </c>
      <c r="AW2200" s="28" t="str">
        <f t="shared" ref="AW2200:BC2200" si="13206">IFERROR(IF(FIND(AW$1,$F2200)&gt;1,AW$1,""),"")</f>
        <v/>
      </c>
      <c r="AX2200" s="28" t="str">
        <f t="shared" si="13206"/>
        <v/>
      </c>
      <c r="AY2200" s="28" t="str">
        <f t="shared" si="13206"/>
        <v/>
      </c>
      <c r="AZ2200" s="28" t="str">
        <f t="shared" si="13206"/>
        <v/>
      </c>
      <c r="BA2200" s="28" t="str">
        <f t="shared" si="13206"/>
        <v/>
      </c>
      <c r="BB2200" s="28" t="str">
        <f t="shared" si="13206"/>
        <v/>
      </c>
      <c r="BC2200" s="28" t="str">
        <f t="shared" si="13206"/>
        <v/>
      </c>
      <c r="BD2200" s="28" t="str">
        <f t="shared" si="15"/>
        <v/>
      </c>
      <c r="BG2200" s="2" t="s">
        <v>14611</v>
      </c>
      <c r="BJ2200" s="28" t="str">
        <f t="shared" si="16"/>
        <v/>
      </c>
      <c r="BK2200" s="28" t="str">
        <f t="shared" si="17"/>
        <v/>
      </c>
      <c r="BL2200" s="2" t="s">
        <v>20404</v>
      </c>
      <c r="BM2200" s="2" t="s">
        <v>98</v>
      </c>
      <c r="BU2200" s="50" t="s">
        <v>687</v>
      </c>
      <c r="BV2200" s="12"/>
      <c r="BW2200" s="50"/>
      <c r="BX2200" s="50" t="s">
        <v>20405</v>
      </c>
      <c r="BY2200" s="42" t="str">
        <f t="shared" si="18"/>
        <v>Gender - Male;;Headingley;</v>
      </c>
      <c r="BZ2200" s="72"/>
    </row>
    <row r="2201" spans="1:78" ht="15">
      <c r="A2201" s="16" t="s">
        <v>51</v>
      </c>
      <c r="B2201" s="28">
        <f>VLOOKUP(A2201,Organisations!$A$2:$B$7,2,FALSE)</f>
        <v>4</v>
      </c>
      <c r="C2201" s="23" t="s">
        <v>1716</v>
      </c>
      <c r="D2201" s="23" t="s">
        <v>1717</v>
      </c>
      <c r="E2201" s="28" t="str">
        <f t="shared" si="0"/>
        <v>A not for profit, women-run co-operative set up in 1978 which produces and distributes short animated films for adults a</v>
      </c>
      <c r="F2201" s="16" t="s">
        <v>14614</v>
      </c>
      <c r="G2201" s="16" t="s">
        <v>68</v>
      </c>
      <c r="H2201" s="17"/>
      <c r="K2201" s="26" t="s">
        <v>14615</v>
      </c>
      <c r="L2201" s="16" t="s">
        <v>10715</v>
      </c>
      <c r="M2201" s="28" t="str">
        <f t="shared" ref="M2201:Q2201" si="13207">IFERROR(IF(FIND(M$1,$F2201)&gt;1,"Age - Children",""),"")</f>
        <v/>
      </c>
      <c r="N2201" s="28" t="str">
        <f t="shared" si="13207"/>
        <v/>
      </c>
      <c r="O2201" s="28" t="str">
        <f t="shared" si="13207"/>
        <v/>
      </c>
      <c r="P2201" s="28" t="str">
        <f t="shared" si="13207"/>
        <v/>
      </c>
      <c r="Q2201" s="28" t="str">
        <f t="shared" si="13207"/>
        <v/>
      </c>
      <c r="R2201" s="28" t="str">
        <f t="shared" ref="R2201:T2201" si="13208">IFERROR(IF(FIND(R$1,$F2201)&gt;1,"Age - Elderly",""),"")</f>
        <v/>
      </c>
      <c r="S2201" s="28" t="str">
        <f t="shared" si="13208"/>
        <v/>
      </c>
      <c r="T2201" s="28" t="str">
        <f t="shared" si="13208"/>
        <v/>
      </c>
      <c r="U2201" s="28" t="str">
        <f t="shared" si="3"/>
        <v/>
      </c>
      <c r="V2201" s="28" t="str">
        <f t="shared" si="4"/>
        <v/>
      </c>
      <c r="X2201" s="28" t="str">
        <f t="shared" si="5"/>
        <v/>
      </c>
      <c r="Y2201" s="28" t="str">
        <f t="shared" si="6"/>
        <v/>
      </c>
      <c r="Z2201" s="28" t="str">
        <f t="shared" si="7"/>
        <v>Gender - Male</v>
      </c>
      <c r="AB2201" s="28" t="str">
        <f t="shared" si="8"/>
        <v/>
      </c>
      <c r="AD2201" s="28" t="str">
        <f t="shared" si="9"/>
        <v>Gender - Male;</v>
      </c>
      <c r="AG2201" s="28" t="str">
        <f t="shared" ref="AG2201:AL2201" si="13209">IFERROR(IF(FIND(AG$1,$F2201)&gt;1,AG$1,""),"")</f>
        <v/>
      </c>
      <c r="AH2201" s="28" t="str">
        <f t="shared" si="13209"/>
        <v/>
      </c>
      <c r="AI2201" s="28" t="str">
        <f t="shared" si="13209"/>
        <v/>
      </c>
      <c r="AJ2201" s="28" t="str">
        <f t="shared" si="13209"/>
        <v/>
      </c>
      <c r="AK2201" s="28" t="str">
        <f t="shared" si="13209"/>
        <v/>
      </c>
      <c r="AL2201" s="28" t="str">
        <f t="shared" si="13209"/>
        <v/>
      </c>
      <c r="AM2201" s="28" t="str">
        <f t="shared" si="11"/>
        <v/>
      </c>
      <c r="AN2201" s="28" t="str">
        <f t="shared" ref="AN2201:AQ2201" si="13210">IFERROR(IF(FIND(AN$1,$F2201)&gt;1,"Status - LGBT",""),"")</f>
        <v/>
      </c>
      <c r="AO2201" s="28" t="str">
        <f t="shared" si="13210"/>
        <v/>
      </c>
      <c r="AP2201" s="28" t="str">
        <f t="shared" si="13210"/>
        <v/>
      </c>
      <c r="AQ2201" s="28" t="str">
        <f t="shared" si="13210"/>
        <v/>
      </c>
      <c r="AR2201" s="28" t="str">
        <f t="shared" ref="AR2201:AV2201" si="13211">IFERROR(IF(FIND(AR$1,$F2201)&gt;1,"BME",""),"")</f>
        <v/>
      </c>
      <c r="AS2201" s="28" t="str">
        <f t="shared" si="13211"/>
        <v/>
      </c>
      <c r="AT2201" s="28" t="str">
        <f t="shared" si="13211"/>
        <v/>
      </c>
      <c r="AU2201" s="28" t="str">
        <f t="shared" si="13211"/>
        <v/>
      </c>
      <c r="AV2201" s="28" t="str">
        <f t="shared" si="13211"/>
        <v/>
      </c>
      <c r="AW2201" s="28" t="str">
        <f t="shared" ref="AW2201:BC2201" si="13212">IFERROR(IF(FIND(AW$1,$F2201)&gt;1,AW$1,""),"")</f>
        <v/>
      </c>
      <c r="AX2201" s="28" t="str">
        <f t="shared" si="13212"/>
        <v/>
      </c>
      <c r="AY2201" s="28" t="str">
        <f t="shared" si="13212"/>
        <v/>
      </c>
      <c r="AZ2201" s="28" t="str">
        <f t="shared" si="13212"/>
        <v/>
      </c>
      <c r="BA2201" s="28" t="str">
        <f t="shared" si="13212"/>
        <v/>
      </c>
      <c r="BB2201" s="28" t="str">
        <f t="shared" si="13212"/>
        <v/>
      </c>
      <c r="BC2201" s="28" t="str">
        <f t="shared" si="13212"/>
        <v/>
      </c>
      <c r="BD2201" s="28" t="str">
        <f t="shared" si="15"/>
        <v/>
      </c>
      <c r="BG2201" s="2" t="s">
        <v>14616</v>
      </c>
      <c r="BJ2201" s="28" t="str">
        <f t="shared" si="16"/>
        <v/>
      </c>
      <c r="BK2201" s="28" t="str">
        <f t="shared" si="17"/>
        <v/>
      </c>
      <c r="BL2201" s="2" t="s">
        <v>1674</v>
      </c>
      <c r="BM2201" s="2" t="s">
        <v>98</v>
      </c>
      <c r="BU2201" s="47" t="s">
        <v>20058</v>
      </c>
      <c r="BV2201" s="18"/>
      <c r="BW2201" s="47"/>
      <c r="BX2201" s="47" t="s">
        <v>19858</v>
      </c>
      <c r="BY2201" s="42" t="str">
        <f t="shared" si="18"/>
        <v>Gender - Male;;Leeds;Roundhay;</v>
      </c>
      <c r="BZ2201" s="73"/>
    </row>
    <row r="2202" spans="1:78" ht="15">
      <c r="A2202" s="10" t="s">
        <v>51</v>
      </c>
      <c r="B2202" s="28">
        <f>VLOOKUP(A2202,Organisations!$A$2:$B$7,2,FALSE)</f>
        <v>4</v>
      </c>
      <c r="C2202" s="10" t="s">
        <v>14618</v>
      </c>
      <c r="D2202" s="10" t="s">
        <v>14619</v>
      </c>
      <c r="E2202" s="28" t="str">
        <f t="shared" si="0"/>
        <v/>
      </c>
      <c r="F2202" s="10"/>
      <c r="G2202" s="10" t="s">
        <v>68</v>
      </c>
      <c r="H2202" s="11"/>
      <c r="K2202" s="30" t="s">
        <v>14620</v>
      </c>
      <c r="L2202" s="12"/>
      <c r="M2202" s="28" t="str">
        <f t="shared" ref="M2202:Q2202" si="13213">IFERROR(IF(FIND(M$1,$F2202)&gt;1,"Age - Children",""),"")</f>
        <v/>
      </c>
      <c r="N2202" s="28" t="str">
        <f t="shared" si="13213"/>
        <v/>
      </c>
      <c r="O2202" s="28" t="str">
        <f t="shared" si="13213"/>
        <v/>
      </c>
      <c r="P2202" s="28" t="str">
        <f t="shared" si="13213"/>
        <v/>
      </c>
      <c r="Q2202" s="28" t="str">
        <f t="shared" si="13213"/>
        <v/>
      </c>
      <c r="R2202" s="28" t="str">
        <f t="shared" ref="R2202:T2202" si="13214">IFERROR(IF(FIND(R$1,$F2202)&gt;1,"Age - Elderly",""),"")</f>
        <v/>
      </c>
      <c r="S2202" s="28" t="str">
        <f t="shared" si="13214"/>
        <v/>
      </c>
      <c r="T2202" s="28" t="str">
        <f t="shared" si="13214"/>
        <v/>
      </c>
      <c r="U2202" s="28" t="str">
        <f t="shared" si="3"/>
        <v/>
      </c>
      <c r="V2202" s="28" t="str">
        <f t="shared" si="4"/>
        <v/>
      </c>
      <c r="X2202" s="28" t="str">
        <f t="shared" si="5"/>
        <v/>
      </c>
      <c r="Y2202" s="28" t="str">
        <f t="shared" si="6"/>
        <v/>
      </c>
      <c r="Z2202" s="28" t="str">
        <f t="shared" si="7"/>
        <v/>
      </c>
      <c r="AB2202" s="28" t="str">
        <f t="shared" si="8"/>
        <v/>
      </c>
      <c r="AD2202" s="28" t="str">
        <f t="shared" si="9"/>
        <v/>
      </c>
      <c r="AG2202" s="28" t="str">
        <f t="shared" ref="AG2202:AL2202" si="13215">IFERROR(IF(FIND(AG$1,$F2202)&gt;1,AG$1,""),"")</f>
        <v/>
      </c>
      <c r="AH2202" s="28" t="str">
        <f t="shared" si="13215"/>
        <v/>
      </c>
      <c r="AI2202" s="28" t="str">
        <f t="shared" si="13215"/>
        <v/>
      </c>
      <c r="AJ2202" s="28" t="str">
        <f t="shared" si="13215"/>
        <v/>
      </c>
      <c r="AK2202" s="28" t="str">
        <f t="shared" si="13215"/>
        <v/>
      </c>
      <c r="AL2202" s="28" t="str">
        <f t="shared" si="13215"/>
        <v/>
      </c>
      <c r="AM2202" s="28" t="str">
        <f t="shared" si="11"/>
        <v/>
      </c>
      <c r="AN2202" s="28" t="str">
        <f t="shared" ref="AN2202:AQ2202" si="13216">IFERROR(IF(FIND(AN$1,$F2202)&gt;1,"Status - LGBT",""),"")</f>
        <v/>
      </c>
      <c r="AO2202" s="28" t="str">
        <f t="shared" si="13216"/>
        <v/>
      </c>
      <c r="AP2202" s="28" t="str">
        <f t="shared" si="13216"/>
        <v/>
      </c>
      <c r="AQ2202" s="28" t="str">
        <f t="shared" si="13216"/>
        <v/>
      </c>
      <c r="AR2202" s="28" t="str">
        <f t="shared" ref="AR2202:AV2202" si="13217">IFERROR(IF(FIND(AR$1,$F2202)&gt;1,"BME",""),"")</f>
        <v/>
      </c>
      <c r="AS2202" s="28" t="str">
        <f t="shared" si="13217"/>
        <v/>
      </c>
      <c r="AT2202" s="28" t="str">
        <f t="shared" si="13217"/>
        <v/>
      </c>
      <c r="AU2202" s="28" t="str">
        <f t="shared" si="13217"/>
        <v/>
      </c>
      <c r="AV2202" s="28" t="str">
        <f t="shared" si="13217"/>
        <v/>
      </c>
      <c r="AW2202" s="28" t="str">
        <f t="shared" ref="AW2202:BC2202" si="13218">IFERROR(IF(FIND(AW$1,$F2202)&gt;1,AW$1,""),"")</f>
        <v/>
      </c>
      <c r="AX2202" s="28" t="str">
        <f t="shared" si="13218"/>
        <v/>
      </c>
      <c r="AY2202" s="28" t="str">
        <f t="shared" si="13218"/>
        <v/>
      </c>
      <c r="AZ2202" s="28" t="str">
        <f t="shared" si="13218"/>
        <v/>
      </c>
      <c r="BA2202" s="28" t="str">
        <f t="shared" si="13218"/>
        <v/>
      </c>
      <c r="BB2202" s="28" t="str">
        <f t="shared" si="13218"/>
        <v/>
      </c>
      <c r="BC2202" s="28" t="str">
        <f t="shared" si="13218"/>
        <v/>
      </c>
      <c r="BD2202" s="28" t="str">
        <f t="shared" si="15"/>
        <v/>
      </c>
      <c r="BG2202" s="2" t="s">
        <v>14621</v>
      </c>
      <c r="BJ2202" s="28" t="str">
        <f t="shared" si="16"/>
        <v/>
      </c>
      <c r="BK2202" s="28" t="str">
        <f t="shared" si="17"/>
        <v/>
      </c>
      <c r="BL2202" s="2" t="s">
        <v>20406</v>
      </c>
      <c r="BM2202" s="2" t="s">
        <v>98</v>
      </c>
      <c r="BU2202" s="50" t="s">
        <v>20090</v>
      </c>
      <c r="BV2202" s="12"/>
      <c r="BW2202" s="50"/>
      <c r="BX2202" s="50" t="s">
        <v>20407</v>
      </c>
      <c r="BY2202" s="42" t="str">
        <f t="shared" si="18"/>
        <v>Leeds;Bramley;Stanningley;</v>
      </c>
      <c r="BZ2202" s="72"/>
    </row>
    <row r="2203" spans="1:78" ht="15">
      <c r="A2203" s="16" t="s">
        <v>51</v>
      </c>
      <c r="B2203" s="28">
        <f>VLOOKUP(A2203,Organisations!$A$2:$B$7,2,FALSE)</f>
        <v>4</v>
      </c>
      <c r="C2203" s="23" t="s">
        <v>1725</v>
      </c>
      <c r="D2203" s="23" t="s">
        <v>1726</v>
      </c>
      <c r="E2203" s="28" t="str">
        <f t="shared" si="0"/>
        <v xml:space="preserve">Leeds Asperger Adults are a support group for adults with autism and Asperger's Syndrome, as well as their partners and </v>
      </c>
      <c r="F2203" s="16" t="s">
        <v>14624</v>
      </c>
      <c r="G2203" s="16" t="s">
        <v>68</v>
      </c>
      <c r="H2203" s="54"/>
      <c r="K2203" s="26" t="s">
        <v>1729</v>
      </c>
      <c r="L2203" s="16" t="s">
        <v>10721</v>
      </c>
      <c r="M2203" s="28" t="str">
        <f t="shared" ref="M2203:Q2203" si="13219">IFERROR(IF(FIND(M$1,$F2203)&gt;1,"Age - Children",""),"")</f>
        <v/>
      </c>
      <c r="N2203" s="28" t="str">
        <f t="shared" si="13219"/>
        <v/>
      </c>
      <c r="O2203" s="28" t="str">
        <f t="shared" si="13219"/>
        <v/>
      </c>
      <c r="P2203" s="28" t="str">
        <f t="shared" si="13219"/>
        <v/>
      </c>
      <c r="Q2203" s="28" t="str">
        <f t="shared" si="13219"/>
        <v/>
      </c>
      <c r="R2203" s="28" t="str">
        <f t="shared" ref="R2203:T2203" si="13220">IFERROR(IF(FIND(R$1,$F2203)&gt;1,"Age - Elderly",""),"")</f>
        <v/>
      </c>
      <c r="S2203" s="28" t="str">
        <f t="shared" si="13220"/>
        <v/>
      </c>
      <c r="T2203" s="28" t="str">
        <f t="shared" si="13220"/>
        <v/>
      </c>
      <c r="U2203" s="28" t="str">
        <f t="shared" si="3"/>
        <v/>
      </c>
      <c r="V2203" s="28" t="str">
        <f t="shared" si="4"/>
        <v/>
      </c>
      <c r="X2203" s="28" t="str">
        <f t="shared" si="5"/>
        <v/>
      </c>
      <c r="Y2203" s="28" t="str">
        <f t="shared" si="6"/>
        <v/>
      </c>
      <c r="Z2203" s="28" t="str">
        <f t="shared" si="7"/>
        <v/>
      </c>
      <c r="AB2203" s="28" t="str">
        <f t="shared" si="8"/>
        <v/>
      </c>
      <c r="AD2203" s="28" t="str">
        <f t="shared" si="9"/>
        <v/>
      </c>
      <c r="AG2203" s="28" t="str">
        <f t="shared" ref="AG2203:AL2203" si="13221">IFERROR(IF(FIND(AG$1,$F2203)&gt;1,AG$1,""),"")</f>
        <v/>
      </c>
      <c r="AH2203" s="28" t="str">
        <f t="shared" si="13221"/>
        <v/>
      </c>
      <c r="AI2203" s="28" t="str">
        <f t="shared" si="13221"/>
        <v/>
      </c>
      <c r="AJ2203" s="28" t="str">
        <f t="shared" si="13221"/>
        <v/>
      </c>
      <c r="AK2203" s="28" t="str">
        <f t="shared" si="13221"/>
        <v/>
      </c>
      <c r="AL2203" s="28" t="str">
        <f t="shared" si="13221"/>
        <v/>
      </c>
      <c r="AM2203" s="28" t="str">
        <f t="shared" si="11"/>
        <v/>
      </c>
      <c r="AN2203" s="28" t="str">
        <f t="shared" ref="AN2203:AQ2203" si="13222">IFERROR(IF(FIND(AN$1,$F2203)&gt;1,"Status - LGBT",""),"")</f>
        <v/>
      </c>
      <c r="AO2203" s="28" t="str">
        <f t="shared" si="13222"/>
        <v/>
      </c>
      <c r="AP2203" s="28" t="str">
        <f t="shared" si="13222"/>
        <v/>
      </c>
      <c r="AQ2203" s="28" t="str">
        <f t="shared" si="13222"/>
        <v/>
      </c>
      <c r="AR2203" s="28" t="str">
        <f t="shared" ref="AR2203:AV2203" si="13223">IFERROR(IF(FIND(AR$1,$F2203)&gt;1,"BME",""),"")</f>
        <v/>
      </c>
      <c r="AS2203" s="28" t="str">
        <f t="shared" si="13223"/>
        <v/>
      </c>
      <c r="AT2203" s="28" t="str">
        <f t="shared" si="13223"/>
        <v/>
      </c>
      <c r="AU2203" s="28" t="str">
        <f t="shared" si="13223"/>
        <v/>
      </c>
      <c r="AV2203" s="28" t="str">
        <f t="shared" si="13223"/>
        <v/>
      </c>
      <c r="AW2203" s="28" t="str">
        <f t="shared" ref="AW2203:BC2203" si="13224">IFERROR(IF(FIND(AW$1,$F2203)&gt;1,AW$1,""),"")</f>
        <v/>
      </c>
      <c r="AX2203" s="28" t="str">
        <f t="shared" si="13224"/>
        <v/>
      </c>
      <c r="AY2203" s="28" t="str">
        <f t="shared" si="13224"/>
        <v/>
      </c>
      <c r="AZ2203" s="28" t="str">
        <f t="shared" si="13224"/>
        <v/>
      </c>
      <c r="BA2203" s="28" t="str">
        <f t="shared" si="13224"/>
        <v/>
      </c>
      <c r="BB2203" s="28" t="str">
        <f t="shared" si="13224"/>
        <v/>
      </c>
      <c r="BC2203" s="28" t="str">
        <f t="shared" si="13224"/>
        <v/>
      </c>
      <c r="BD2203" s="28" t="str">
        <f t="shared" si="15"/>
        <v/>
      </c>
      <c r="BG2203" s="2" t="s">
        <v>14625</v>
      </c>
      <c r="BJ2203" s="28" t="str">
        <f t="shared" si="16"/>
        <v/>
      </c>
      <c r="BK2203" s="28" t="str">
        <f t="shared" si="17"/>
        <v/>
      </c>
      <c r="BL2203" s="2" t="s">
        <v>1681</v>
      </c>
      <c r="BM2203" s="2" t="s">
        <v>98</v>
      </c>
      <c r="BO2203" s="2" t="s">
        <v>2863</v>
      </c>
      <c r="BU2203" s="47" t="s">
        <v>20058</v>
      </c>
      <c r="BV2203" s="18"/>
      <c r="BW2203" s="47"/>
      <c r="BX2203" s="47" t="s">
        <v>20408</v>
      </c>
      <c r="BY2203" s="42" t="str">
        <f t="shared" si="18"/>
        <v>Leeds;Roundhay;</v>
      </c>
      <c r="BZ2203" s="73"/>
    </row>
    <row r="2204" spans="1:78" ht="15">
      <c r="A2204" s="10" t="s">
        <v>51</v>
      </c>
      <c r="B2204" s="28">
        <f>VLOOKUP(A2204,Organisations!$A$2:$B$7,2,FALSE)</f>
        <v>4</v>
      </c>
      <c r="C2204" s="10" t="s">
        <v>14627</v>
      </c>
      <c r="D2204" s="10" t="s">
        <v>14628</v>
      </c>
      <c r="E2204" s="28" t="str">
        <f t="shared" si="0"/>
        <v>The organisation promotes friendship and understanding between women graduates on local, national and international basi</v>
      </c>
      <c r="F2204" s="10" t="s">
        <v>14630</v>
      </c>
      <c r="G2204" s="10" t="s">
        <v>68</v>
      </c>
      <c r="H2204" s="11"/>
      <c r="K2204" s="30" t="s">
        <v>14631</v>
      </c>
      <c r="L2204" s="12"/>
      <c r="M2204" s="28" t="str">
        <f t="shared" ref="M2204:Q2204" si="13225">IFERROR(IF(FIND(M$1,$F2204)&gt;1,"Age - Children",""),"")</f>
        <v/>
      </c>
      <c r="N2204" s="28" t="str">
        <f t="shared" si="13225"/>
        <v/>
      </c>
      <c r="O2204" s="28" t="str">
        <f t="shared" si="13225"/>
        <v/>
      </c>
      <c r="P2204" s="28" t="str">
        <f t="shared" si="13225"/>
        <v/>
      </c>
      <c r="Q2204" s="28" t="str">
        <f t="shared" si="13225"/>
        <v/>
      </c>
      <c r="R2204" s="28" t="str">
        <f t="shared" ref="R2204:T2204" si="13226">IFERROR(IF(FIND(R$1,$F2204)&gt;1,"Age - Elderly",""),"")</f>
        <v/>
      </c>
      <c r="S2204" s="28" t="str">
        <f t="shared" si="13226"/>
        <v/>
      </c>
      <c r="T2204" s="28" t="str">
        <f t="shared" si="13226"/>
        <v/>
      </c>
      <c r="U2204" s="28" t="str">
        <f t="shared" si="3"/>
        <v/>
      </c>
      <c r="V2204" s="28" t="str">
        <f t="shared" si="4"/>
        <v/>
      </c>
      <c r="X2204" s="28" t="str">
        <f t="shared" si="5"/>
        <v/>
      </c>
      <c r="Y2204" s="28" t="str">
        <f t="shared" si="6"/>
        <v/>
      </c>
      <c r="Z2204" s="28" t="str">
        <f t="shared" si="7"/>
        <v>Gender - Male</v>
      </c>
      <c r="AB2204" s="28" t="str">
        <f t="shared" si="8"/>
        <v/>
      </c>
      <c r="AD2204" s="28" t="str">
        <f t="shared" si="9"/>
        <v>Gender - Male;</v>
      </c>
      <c r="AG2204" s="28" t="str">
        <f t="shared" ref="AG2204:AL2204" si="13227">IFERROR(IF(FIND(AG$1,$F2204)&gt;1,AG$1,""),"")</f>
        <v/>
      </c>
      <c r="AH2204" s="28" t="str">
        <f t="shared" si="13227"/>
        <v/>
      </c>
      <c r="AI2204" s="28" t="str">
        <f t="shared" si="13227"/>
        <v/>
      </c>
      <c r="AJ2204" s="28" t="str">
        <f t="shared" si="13227"/>
        <v/>
      </c>
      <c r="AK2204" s="28" t="str">
        <f t="shared" si="13227"/>
        <v/>
      </c>
      <c r="AL2204" s="28" t="str">
        <f t="shared" si="13227"/>
        <v/>
      </c>
      <c r="AM2204" s="28" t="str">
        <f t="shared" si="11"/>
        <v/>
      </c>
      <c r="AN2204" s="28" t="str">
        <f t="shared" ref="AN2204:AQ2204" si="13228">IFERROR(IF(FIND(AN$1,$F2204)&gt;1,"Status - LGBT",""),"")</f>
        <v/>
      </c>
      <c r="AO2204" s="28" t="str">
        <f t="shared" si="13228"/>
        <v/>
      </c>
      <c r="AP2204" s="28" t="str">
        <f t="shared" si="13228"/>
        <v/>
      </c>
      <c r="AQ2204" s="28" t="str">
        <f t="shared" si="13228"/>
        <v/>
      </c>
      <c r="AR2204" s="28" t="str">
        <f t="shared" ref="AR2204:AV2204" si="13229">IFERROR(IF(FIND(AR$1,$F2204)&gt;1,"BME",""),"")</f>
        <v/>
      </c>
      <c r="AS2204" s="28" t="str">
        <f t="shared" si="13229"/>
        <v/>
      </c>
      <c r="AT2204" s="28" t="str">
        <f t="shared" si="13229"/>
        <v/>
      </c>
      <c r="AU2204" s="28" t="str">
        <f t="shared" si="13229"/>
        <v/>
      </c>
      <c r="AV2204" s="28" t="str">
        <f t="shared" si="13229"/>
        <v/>
      </c>
      <c r="AW2204" s="28" t="str">
        <f t="shared" ref="AW2204:BC2204" si="13230">IFERROR(IF(FIND(AW$1,$F2204)&gt;1,AW$1,""),"")</f>
        <v/>
      </c>
      <c r="AX2204" s="28" t="str">
        <f t="shared" si="13230"/>
        <v/>
      </c>
      <c r="AY2204" s="28" t="str">
        <f t="shared" si="13230"/>
        <v/>
      </c>
      <c r="AZ2204" s="28" t="str">
        <f t="shared" si="13230"/>
        <v/>
      </c>
      <c r="BA2204" s="28" t="str">
        <f t="shared" si="13230"/>
        <v/>
      </c>
      <c r="BB2204" s="28" t="str">
        <f t="shared" si="13230"/>
        <v/>
      </c>
      <c r="BC2204" s="28" t="str">
        <f t="shared" si="13230"/>
        <v/>
      </c>
      <c r="BD2204" s="28" t="str">
        <f t="shared" si="15"/>
        <v/>
      </c>
      <c r="BG2204" s="2" t="s">
        <v>14632</v>
      </c>
      <c r="BJ2204" s="28" t="str">
        <f t="shared" si="16"/>
        <v/>
      </c>
      <c r="BK2204" s="28" t="str">
        <f t="shared" si="17"/>
        <v/>
      </c>
      <c r="BL2204" s="2" t="s">
        <v>20409</v>
      </c>
      <c r="BM2204" s="2" t="s">
        <v>98</v>
      </c>
      <c r="BU2204" s="50" t="s">
        <v>19838</v>
      </c>
      <c r="BV2204" s="12"/>
      <c r="BW2204" s="50"/>
      <c r="BX2204" s="50" t="s">
        <v>20410</v>
      </c>
      <c r="BY2204" s="42" t="str">
        <f t="shared" si="18"/>
        <v>Gender - Male;;Leeds;Chapel Allerton;</v>
      </c>
      <c r="BZ2204" s="72"/>
    </row>
    <row r="2205" spans="1:78" ht="15">
      <c r="A2205" s="16" t="s">
        <v>51</v>
      </c>
      <c r="B2205" s="28">
        <f>VLOOKUP(A2205,Organisations!$A$2:$B$7,2,FALSE)</f>
        <v>4</v>
      </c>
      <c r="C2205" s="16" t="s">
        <v>14634</v>
      </c>
      <c r="D2205" s="16" t="s">
        <v>14635</v>
      </c>
      <c r="E2205" s="28" t="str">
        <f t="shared" si="0"/>
        <v>Providing swimming training for children and young people disabled by asthma. We are based at Kirkstall Leisure Centre.</v>
      </c>
      <c r="F2205" s="16" t="s">
        <v>14636</v>
      </c>
      <c r="G2205" s="16" t="s">
        <v>68</v>
      </c>
      <c r="H2205" s="17"/>
      <c r="K2205" s="26" t="s">
        <v>14637</v>
      </c>
      <c r="L2205" s="16" t="s">
        <v>14638</v>
      </c>
      <c r="M2205" s="28" t="str">
        <f t="shared" ref="M2205:Q2205" si="13231">IFERROR(IF(FIND(M$1,$F2205)&gt;1,"Age - Children",""),"")</f>
        <v>Age - Children</v>
      </c>
      <c r="N2205" s="28" t="str">
        <f t="shared" si="13231"/>
        <v/>
      </c>
      <c r="O2205" s="28" t="str">
        <f t="shared" si="13231"/>
        <v/>
      </c>
      <c r="P2205" s="28" t="str">
        <f t="shared" si="13231"/>
        <v/>
      </c>
      <c r="Q2205" s="28" t="str">
        <f t="shared" si="13231"/>
        <v/>
      </c>
      <c r="R2205" s="28" t="str">
        <f t="shared" ref="R2205:T2205" si="13232">IFERROR(IF(FIND(R$1,$F2205)&gt;1,"Age - Elderly",""),"")</f>
        <v/>
      </c>
      <c r="S2205" s="28" t="str">
        <f t="shared" si="13232"/>
        <v/>
      </c>
      <c r="T2205" s="28" t="str">
        <f t="shared" si="13232"/>
        <v/>
      </c>
      <c r="U2205" s="28" t="str">
        <f t="shared" si="3"/>
        <v>Age - Children;</v>
      </c>
      <c r="V2205" s="28" t="str">
        <f t="shared" si="4"/>
        <v>Status - disabled</v>
      </c>
      <c r="X2205" s="28" t="str">
        <f t="shared" si="5"/>
        <v/>
      </c>
      <c r="Y2205" s="28" t="str">
        <f t="shared" si="6"/>
        <v/>
      </c>
      <c r="Z2205" s="28" t="str">
        <f t="shared" si="7"/>
        <v/>
      </c>
      <c r="AB2205" s="28" t="str">
        <f t="shared" si="8"/>
        <v/>
      </c>
      <c r="AD2205" s="28" t="str">
        <f t="shared" si="9"/>
        <v/>
      </c>
      <c r="AG2205" s="28" t="str">
        <f t="shared" ref="AG2205:AL2205" si="13233">IFERROR(IF(FIND(AG$1,$F2205)&gt;1,AG$1,""),"")</f>
        <v/>
      </c>
      <c r="AH2205" s="28" t="str">
        <f t="shared" si="13233"/>
        <v/>
      </c>
      <c r="AI2205" s="28" t="str">
        <f t="shared" si="13233"/>
        <v/>
      </c>
      <c r="AJ2205" s="28" t="str">
        <f t="shared" si="13233"/>
        <v/>
      </c>
      <c r="AK2205" s="28" t="str">
        <f t="shared" si="13233"/>
        <v/>
      </c>
      <c r="AL2205" s="28" t="str">
        <f t="shared" si="13233"/>
        <v/>
      </c>
      <c r="AM2205" s="28" t="str">
        <f t="shared" si="11"/>
        <v/>
      </c>
      <c r="AN2205" s="28" t="str">
        <f t="shared" ref="AN2205:AQ2205" si="13234">IFERROR(IF(FIND(AN$1,$F2205)&gt;1,"Status - LGBT",""),"")</f>
        <v/>
      </c>
      <c r="AO2205" s="28" t="str">
        <f t="shared" si="13234"/>
        <v/>
      </c>
      <c r="AP2205" s="28" t="str">
        <f t="shared" si="13234"/>
        <v/>
      </c>
      <c r="AQ2205" s="28" t="str">
        <f t="shared" si="13234"/>
        <v/>
      </c>
      <c r="AR2205" s="28" t="str">
        <f t="shared" ref="AR2205:AV2205" si="13235">IFERROR(IF(FIND(AR$1,$F2205)&gt;1,"BME",""),"")</f>
        <v/>
      </c>
      <c r="AS2205" s="28" t="str">
        <f t="shared" si="13235"/>
        <v/>
      </c>
      <c r="AT2205" s="28" t="str">
        <f t="shared" si="13235"/>
        <v/>
      </c>
      <c r="AU2205" s="28" t="str">
        <f t="shared" si="13235"/>
        <v/>
      </c>
      <c r="AV2205" s="28" t="str">
        <f t="shared" si="13235"/>
        <v/>
      </c>
      <c r="AW2205" s="28" t="str">
        <f t="shared" ref="AW2205:BC2205" si="13236">IFERROR(IF(FIND(AW$1,$F2205)&gt;1,AW$1,""),"")</f>
        <v/>
      </c>
      <c r="AX2205" s="28" t="str">
        <f t="shared" si="13236"/>
        <v/>
      </c>
      <c r="AY2205" s="28" t="str">
        <f t="shared" si="13236"/>
        <v/>
      </c>
      <c r="AZ2205" s="28" t="str">
        <f t="shared" si="13236"/>
        <v/>
      </c>
      <c r="BA2205" s="28" t="str">
        <f t="shared" si="13236"/>
        <v/>
      </c>
      <c r="BB2205" s="28" t="str">
        <f t="shared" si="13236"/>
        <v/>
      </c>
      <c r="BC2205" s="28" t="str">
        <f t="shared" si="13236"/>
        <v/>
      </c>
      <c r="BD2205" s="28" t="str">
        <f t="shared" si="15"/>
        <v/>
      </c>
      <c r="BG2205" s="2" t="s">
        <v>14639</v>
      </c>
      <c r="BJ2205" s="28" t="str">
        <f t="shared" si="16"/>
        <v/>
      </c>
      <c r="BK2205" s="28" t="str">
        <f t="shared" si="17"/>
        <v/>
      </c>
      <c r="BL2205" s="2" t="s">
        <v>20411</v>
      </c>
      <c r="BM2205" s="2" t="s">
        <v>98</v>
      </c>
      <c r="BU2205" s="47" t="s">
        <v>95</v>
      </c>
      <c r="BV2205" s="18"/>
      <c r="BW2205" s="47"/>
      <c r="BX2205" s="47" t="s">
        <v>20412</v>
      </c>
      <c r="BY2205" s="42" t="str">
        <f t="shared" si="18"/>
        <v>Status - disabled;Age - Children;;Leeds;</v>
      </c>
      <c r="BZ2205" s="73"/>
    </row>
    <row r="2206" spans="1:78" ht="15">
      <c r="A2206" s="10" t="s">
        <v>51</v>
      </c>
      <c r="B2206" s="28">
        <f>VLOOKUP(A2206,Organisations!$A$2:$B$7,2,FALSE)</f>
        <v>4</v>
      </c>
      <c r="C2206" s="10" t="s">
        <v>14641</v>
      </c>
      <c r="D2206" s="10" t="s">
        <v>14642</v>
      </c>
      <c r="E2206" s="28" t="str">
        <f t="shared" si="0"/>
        <v>LASSN volunteers help asylum seekers, refugees and other migrants at risk to be safe, respected, supported and empowered</v>
      </c>
      <c r="F2206" s="10" t="s">
        <v>14644</v>
      </c>
      <c r="G2206" s="10" t="s">
        <v>68</v>
      </c>
      <c r="H2206" s="11"/>
      <c r="K2206" s="30" t="s">
        <v>8138</v>
      </c>
      <c r="L2206" s="10" t="s">
        <v>8139</v>
      </c>
      <c r="M2206" s="28" t="str">
        <f t="shared" ref="M2206:Q2206" si="13237">IFERROR(IF(FIND(M$1,$F2206)&gt;1,"Age - Children",""),"")</f>
        <v/>
      </c>
      <c r="N2206" s="28" t="str">
        <f t="shared" si="13237"/>
        <v/>
      </c>
      <c r="O2206" s="28" t="str">
        <f t="shared" si="13237"/>
        <v/>
      </c>
      <c r="P2206" s="28" t="str">
        <f t="shared" si="13237"/>
        <v/>
      </c>
      <c r="Q2206" s="28" t="str">
        <f t="shared" si="13237"/>
        <v/>
      </c>
      <c r="R2206" s="28" t="str">
        <f t="shared" ref="R2206:T2206" si="13238">IFERROR(IF(FIND(R$1,$F2206)&gt;1,"Age - Elderly",""),"")</f>
        <v/>
      </c>
      <c r="S2206" s="28" t="str">
        <f t="shared" si="13238"/>
        <v/>
      </c>
      <c r="T2206" s="28" t="str">
        <f t="shared" si="13238"/>
        <v/>
      </c>
      <c r="U2206" s="28" t="str">
        <f t="shared" si="3"/>
        <v/>
      </c>
      <c r="V2206" s="28" t="str">
        <f t="shared" si="4"/>
        <v/>
      </c>
      <c r="X2206" s="28" t="str">
        <f t="shared" si="5"/>
        <v/>
      </c>
      <c r="Y2206" s="28" t="str">
        <f t="shared" si="6"/>
        <v/>
      </c>
      <c r="Z2206" s="28" t="str">
        <f t="shared" si="7"/>
        <v/>
      </c>
      <c r="AB2206" s="28" t="str">
        <f t="shared" si="8"/>
        <v/>
      </c>
      <c r="AD2206" s="28" t="str">
        <f t="shared" si="9"/>
        <v/>
      </c>
      <c r="AG2206" s="28" t="str">
        <f t="shared" ref="AG2206:AL2206" si="13239">IFERROR(IF(FIND(AG$1,$F2206)&gt;1,AG$1,""),"")</f>
        <v/>
      </c>
      <c r="AH2206" s="28" t="str">
        <f t="shared" si="13239"/>
        <v/>
      </c>
      <c r="AI2206" s="28" t="str">
        <f t="shared" si="13239"/>
        <v/>
      </c>
      <c r="AJ2206" s="28" t="str">
        <f t="shared" si="13239"/>
        <v/>
      </c>
      <c r="AK2206" s="28" t="str">
        <f t="shared" si="13239"/>
        <v/>
      </c>
      <c r="AL2206" s="28" t="str">
        <f t="shared" si="13239"/>
        <v/>
      </c>
      <c r="AM2206" s="28" t="str">
        <f t="shared" si="11"/>
        <v/>
      </c>
      <c r="AN2206" s="28" t="str">
        <f t="shared" ref="AN2206:AQ2206" si="13240">IFERROR(IF(FIND(AN$1,$F2206)&gt;1,"Status - LGBT",""),"")</f>
        <v/>
      </c>
      <c r="AO2206" s="28" t="str">
        <f t="shared" si="13240"/>
        <v/>
      </c>
      <c r="AP2206" s="28" t="str">
        <f t="shared" si="13240"/>
        <v/>
      </c>
      <c r="AQ2206" s="28" t="str">
        <f t="shared" si="13240"/>
        <v/>
      </c>
      <c r="AR2206" s="28" t="str">
        <f t="shared" ref="AR2206:AV2206" si="13241">IFERROR(IF(FIND(AR$1,$F2206)&gt;1,"BME",""),"")</f>
        <v/>
      </c>
      <c r="AS2206" s="28" t="str">
        <f t="shared" si="13241"/>
        <v/>
      </c>
      <c r="AT2206" s="28" t="str">
        <f t="shared" si="13241"/>
        <v/>
      </c>
      <c r="AU2206" s="28" t="str">
        <f t="shared" si="13241"/>
        <v/>
      </c>
      <c r="AV2206" s="28" t="str">
        <f t="shared" si="13241"/>
        <v/>
      </c>
      <c r="AW2206" s="28" t="str">
        <f t="shared" ref="AW2206:BC2206" si="13242">IFERROR(IF(FIND(AW$1,$F2206)&gt;1,AW$1,""),"")</f>
        <v/>
      </c>
      <c r="AX2206" s="28" t="str">
        <f t="shared" si="13242"/>
        <v/>
      </c>
      <c r="AY2206" s="28" t="str">
        <f t="shared" si="13242"/>
        <v/>
      </c>
      <c r="AZ2206" s="28" t="str">
        <f t="shared" si="13242"/>
        <v/>
      </c>
      <c r="BA2206" s="28" t="str">
        <f t="shared" si="13242"/>
        <v/>
      </c>
      <c r="BB2206" s="28" t="str">
        <f t="shared" si="13242"/>
        <v/>
      </c>
      <c r="BC2206" s="28" t="str">
        <f t="shared" si="13242"/>
        <v/>
      </c>
      <c r="BD2206" s="28" t="str">
        <f t="shared" si="15"/>
        <v/>
      </c>
      <c r="BG2206" s="2" t="s">
        <v>14645</v>
      </c>
      <c r="BJ2206" s="28" t="str">
        <f t="shared" si="16"/>
        <v/>
      </c>
      <c r="BK2206" s="28" t="str">
        <f t="shared" si="17"/>
        <v/>
      </c>
      <c r="BL2206" s="2" t="s">
        <v>2287</v>
      </c>
      <c r="BM2206" s="2" t="s">
        <v>98</v>
      </c>
      <c r="BU2206" s="50" t="s">
        <v>19866</v>
      </c>
      <c r="BV2206" s="12"/>
      <c r="BW2206" s="50"/>
      <c r="BX2206" s="50" t="s">
        <v>20413</v>
      </c>
      <c r="BY2206" s="42" t="str">
        <f t="shared" si="18"/>
        <v>Leeds;City;Hunslet;</v>
      </c>
      <c r="BZ2206" s="72"/>
    </row>
    <row r="2207" spans="1:78" ht="15">
      <c r="A2207" s="16" t="s">
        <v>51</v>
      </c>
      <c r="B2207" s="28">
        <f>VLOOKUP(A2207,Organisations!$A$2:$B$7,2,FALSE)</f>
        <v>4</v>
      </c>
      <c r="C2207" s="23" t="s">
        <v>8260</v>
      </c>
      <c r="D2207" s="23" t="s">
        <v>8261</v>
      </c>
      <c r="E2207" s="28" t="str">
        <f t="shared" si="0"/>
        <v>Leeds Autism AIM is a free service for autistic adults in Leeds with little or no funded support. We offer the following</v>
      </c>
      <c r="F2207" s="16" t="s">
        <v>14648</v>
      </c>
      <c r="G2207" s="16" t="s">
        <v>68</v>
      </c>
      <c r="H2207" s="54"/>
      <c r="K2207" s="26" t="s">
        <v>322</v>
      </c>
      <c r="L2207" s="16" t="s">
        <v>8264</v>
      </c>
      <c r="M2207" s="28" t="str">
        <f t="shared" ref="M2207:Q2207" si="13243">IFERROR(IF(FIND(M$1,$F2207)&gt;1,"Age - Children",""),"")</f>
        <v/>
      </c>
      <c r="N2207" s="28" t="str">
        <f t="shared" si="13243"/>
        <v/>
      </c>
      <c r="O2207" s="28" t="str">
        <f t="shared" si="13243"/>
        <v/>
      </c>
      <c r="P2207" s="28" t="str">
        <f t="shared" si="13243"/>
        <v/>
      </c>
      <c r="Q2207" s="28" t="str">
        <f t="shared" si="13243"/>
        <v/>
      </c>
      <c r="R2207" s="28" t="str">
        <f t="shared" ref="R2207:T2207" si="13244">IFERROR(IF(FIND(R$1,$F2207)&gt;1,"Age - Elderly",""),"")</f>
        <v/>
      </c>
      <c r="S2207" s="28" t="str">
        <f t="shared" si="13244"/>
        <v/>
      </c>
      <c r="T2207" s="28" t="str">
        <f t="shared" si="13244"/>
        <v/>
      </c>
      <c r="U2207" s="28" t="str">
        <f t="shared" si="3"/>
        <v/>
      </c>
      <c r="V2207" s="28" t="str">
        <f t="shared" si="4"/>
        <v/>
      </c>
      <c r="X2207" s="28" t="str">
        <f t="shared" si="5"/>
        <v/>
      </c>
      <c r="Y2207" s="28" t="str">
        <f t="shared" si="6"/>
        <v/>
      </c>
      <c r="Z2207" s="28" t="str">
        <f t="shared" si="7"/>
        <v>Gender - Male</v>
      </c>
      <c r="AB2207" s="28" t="str">
        <f t="shared" si="8"/>
        <v/>
      </c>
      <c r="AD2207" s="28" t="str">
        <f t="shared" si="9"/>
        <v>Gender - Male;</v>
      </c>
      <c r="AG2207" s="28" t="str">
        <f t="shared" ref="AG2207:AL2207" si="13245">IFERROR(IF(FIND(AG$1,$F2207)&gt;1,AG$1,""),"")</f>
        <v/>
      </c>
      <c r="AH2207" s="28" t="str">
        <f t="shared" si="13245"/>
        <v/>
      </c>
      <c r="AI2207" s="28" t="str">
        <f t="shared" si="13245"/>
        <v/>
      </c>
      <c r="AJ2207" s="28" t="str">
        <f t="shared" si="13245"/>
        <v/>
      </c>
      <c r="AK2207" s="28" t="str">
        <f t="shared" si="13245"/>
        <v/>
      </c>
      <c r="AL2207" s="28" t="str">
        <f t="shared" si="13245"/>
        <v/>
      </c>
      <c r="AM2207" s="28" t="str">
        <f t="shared" si="11"/>
        <v/>
      </c>
      <c r="AN2207" s="28" t="str">
        <f t="shared" ref="AN2207:AQ2207" si="13246">IFERROR(IF(FIND(AN$1,$F2207)&gt;1,"Status - LGBT",""),"")</f>
        <v/>
      </c>
      <c r="AO2207" s="28" t="str">
        <f t="shared" si="13246"/>
        <v/>
      </c>
      <c r="AP2207" s="28" t="str">
        <f t="shared" si="13246"/>
        <v/>
      </c>
      <c r="AQ2207" s="28" t="str">
        <f t="shared" si="13246"/>
        <v/>
      </c>
      <c r="AR2207" s="28" t="str">
        <f t="shared" ref="AR2207:AV2207" si="13247">IFERROR(IF(FIND(AR$1,$F2207)&gt;1,"BME",""),"")</f>
        <v/>
      </c>
      <c r="AS2207" s="28" t="str">
        <f t="shared" si="13247"/>
        <v/>
      </c>
      <c r="AT2207" s="28" t="str">
        <f t="shared" si="13247"/>
        <v/>
      </c>
      <c r="AU2207" s="28" t="str">
        <f t="shared" si="13247"/>
        <v/>
      </c>
      <c r="AV2207" s="28" t="str">
        <f t="shared" si="13247"/>
        <v/>
      </c>
      <c r="AW2207" s="28" t="str">
        <f t="shared" ref="AW2207:BC2207" si="13248">IFERROR(IF(FIND(AW$1,$F2207)&gt;1,AW$1,""),"")</f>
        <v/>
      </c>
      <c r="AX2207" s="28" t="str">
        <f t="shared" si="13248"/>
        <v/>
      </c>
      <c r="AY2207" s="28" t="str">
        <f t="shared" si="13248"/>
        <v/>
      </c>
      <c r="AZ2207" s="28" t="str">
        <f t="shared" si="13248"/>
        <v/>
      </c>
      <c r="BA2207" s="28" t="str">
        <f t="shared" si="13248"/>
        <v/>
      </c>
      <c r="BB2207" s="28" t="str">
        <f t="shared" si="13248"/>
        <v/>
      </c>
      <c r="BC2207" s="28" t="str">
        <f t="shared" si="13248"/>
        <v/>
      </c>
      <c r="BD2207" s="28" t="str">
        <f t="shared" si="15"/>
        <v/>
      </c>
      <c r="BG2207" s="2" t="s">
        <v>14649</v>
      </c>
      <c r="BJ2207" s="28" t="str">
        <f t="shared" si="16"/>
        <v/>
      </c>
      <c r="BK2207" s="28" t="str">
        <f t="shared" si="17"/>
        <v/>
      </c>
      <c r="BL2207" s="2" t="s">
        <v>325</v>
      </c>
      <c r="BM2207" s="2" t="s">
        <v>98</v>
      </c>
      <c r="BO2207" s="2" t="s">
        <v>2863</v>
      </c>
      <c r="BR2207" s="2" t="s">
        <v>2863</v>
      </c>
      <c r="BU2207" s="47" t="s">
        <v>19838</v>
      </c>
      <c r="BV2207" s="18"/>
      <c r="BW2207" s="47"/>
      <c r="BX2207" s="47" t="s">
        <v>20414</v>
      </c>
      <c r="BY2207" s="42" t="str">
        <f t="shared" si="18"/>
        <v>Gender - Male;;Leeds;Chapel Allerton;</v>
      </c>
      <c r="BZ2207" s="73"/>
    </row>
    <row r="2208" spans="1:78" ht="15">
      <c r="A2208" s="10" t="s">
        <v>51</v>
      </c>
      <c r="B2208" s="28">
        <f>VLOOKUP(A2208,Organisations!$A$2:$B$7,2,FALSE)</f>
        <v>4</v>
      </c>
      <c r="C2208" s="23" t="s">
        <v>1732</v>
      </c>
      <c r="D2208" s="23" t="s">
        <v>1733</v>
      </c>
      <c r="E2208" s="28" t="str">
        <f t="shared" si="0"/>
        <v>Backed by the National Autistic Society Accreditation scheme, our Daytime Centre offers an autism specific day service f</v>
      </c>
      <c r="F2208" s="10" t="s">
        <v>14652</v>
      </c>
      <c r="G2208" s="10" t="s">
        <v>68</v>
      </c>
      <c r="H2208" s="11"/>
      <c r="K2208" s="30" t="s">
        <v>14653</v>
      </c>
      <c r="L2208" s="10" t="s">
        <v>4108</v>
      </c>
      <c r="M2208" s="28" t="str">
        <f t="shared" ref="M2208:Q2208" si="13249">IFERROR(IF(FIND(M$1,$F2208)&gt;1,"Age - Children",""),"")</f>
        <v/>
      </c>
      <c r="N2208" s="28" t="str">
        <f t="shared" si="13249"/>
        <v/>
      </c>
      <c r="O2208" s="28" t="str">
        <f t="shared" si="13249"/>
        <v/>
      </c>
      <c r="P2208" s="28" t="str">
        <f t="shared" si="13249"/>
        <v/>
      </c>
      <c r="Q2208" s="28" t="str">
        <f t="shared" si="13249"/>
        <v/>
      </c>
      <c r="R2208" s="28" t="str">
        <f t="shared" ref="R2208:T2208" si="13250">IFERROR(IF(FIND(R$1,$F2208)&gt;1,"Age - Elderly",""),"")</f>
        <v/>
      </c>
      <c r="S2208" s="28" t="str">
        <f t="shared" si="13250"/>
        <v/>
      </c>
      <c r="T2208" s="28" t="str">
        <f t="shared" si="13250"/>
        <v/>
      </c>
      <c r="U2208" s="28" t="str">
        <f t="shared" si="3"/>
        <v/>
      </c>
      <c r="V2208" s="28" t="str">
        <f t="shared" si="4"/>
        <v/>
      </c>
      <c r="X2208" s="28" t="str">
        <f t="shared" si="5"/>
        <v/>
      </c>
      <c r="Y2208" s="28" t="str">
        <f t="shared" si="6"/>
        <v/>
      </c>
      <c r="Z2208" s="28" t="str">
        <f t="shared" si="7"/>
        <v>Gender - Male</v>
      </c>
      <c r="AB2208" s="28" t="str">
        <f t="shared" si="8"/>
        <v/>
      </c>
      <c r="AD2208" s="28" t="str">
        <f t="shared" si="9"/>
        <v>Gender - Male;</v>
      </c>
      <c r="AG2208" s="28" t="str">
        <f t="shared" ref="AG2208:AL2208" si="13251">IFERROR(IF(FIND(AG$1,$F2208)&gt;1,AG$1,""),"")</f>
        <v/>
      </c>
      <c r="AH2208" s="28" t="str">
        <f t="shared" si="13251"/>
        <v/>
      </c>
      <c r="AI2208" s="28" t="str">
        <f t="shared" si="13251"/>
        <v/>
      </c>
      <c r="AJ2208" s="28" t="str">
        <f t="shared" si="13251"/>
        <v/>
      </c>
      <c r="AK2208" s="28" t="str">
        <f t="shared" si="13251"/>
        <v/>
      </c>
      <c r="AL2208" s="28" t="str">
        <f t="shared" si="13251"/>
        <v/>
      </c>
      <c r="AM2208" s="28" t="str">
        <f t="shared" si="11"/>
        <v/>
      </c>
      <c r="AN2208" s="28" t="str">
        <f t="shared" ref="AN2208:AQ2208" si="13252">IFERROR(IF(FIND(AN$1,$F2208)&gt;1,"Status - LGBT",""),"")</f>
        <v/>
      </c>
      <c r="AO2208" s="28" t="str">
        <f t="shared" si="13252"/>
        <v/>
      </c>
      <c r="AP2208" s="28" t="str">
        <f t="shared" si="13252"/>
        <v/>
      </c>
      <c r="AQ2208" s="28" t="str">
        <f t="shared" si="13252"/>
        <v/>
      </c>
      <c r="AR2208" s="28" t="str">
        <f t="shared" ref="AR2208:AV2208" si="13253">IFERROR(IF(FIND(AR$1,$F2208)&gt;1,"BME",""),"")</f>
        <v/>
      </c>
      <c r="AS2208" s="28" t="str">
        <f t="shared" si="13253"/>
        <v/>
      </c>
      <c r="AT2208" s="28" t="str">
        <f t="shared" si="13253"/>
        <v/>
      </c>
      <c r="AU2208" s="28" t="str">
        <f t="shared" si="13253"/>
        <v/>
      </c>
      <c r="AV2208" s="28" t="str">
        <f t="shared" si="13253"/>
        <v/>
      </c>
      <c r="AW2208" s="28" t="str">
        <f t="shared" ref="AW2208:BC2208" si="13254">IFERROR(IF(FIND(AW$1,$F2208)&gt;1,AW$1,""),"")</f>
        <v/>
      </c>
      <c r="AX2208" s="28" t="str">
        <f t="shared" si="13254"/>
        <v/>
      </c>
      <c r="AY2208" s="28" t="str">
        <f t="shared" si="13254"/>
        <v/>
      </c>
      <c r="AZ2208" s="28" t="str">
        <f t="shared" si="13254"/>
        <v/>
      </c>
      <c r="BA2208" s="28" t="str">
        <f t="shared" si="13254"/>
        <v/>
      </c>
      <c r="BB2208" s="28" t="str">
        <f t="shared" si="13254"/>
        <v/>
      </c>
      <c r="BC2208" s="28" t="str">
        <f t="shared" si="13254"/>
        <v/>
      </c>
      <c r="BD2208" s="28" t="str">
        <f t="shared" si="15"/>
        <v/>
      </c>
      <c r="BG2208" s="2" t="s">
        <v>14654</v>
      </c>
      <c r="BJ2208" s="28" t="str">
        <f t="shared" si="16"/>
        <v/>
      </c>
      <c r="BK2208" s="28" t="str">
        <f t="shared" si="17"/>
        <v/>
      </c>
      <c r="BL2208" s="2" t="s">
        <v>20415</v>
      </c>
      <c r="BM2208" s="2" t="s">
        <v>98</v>
      </c>
      <c r="BU2208" s="50" t="s">
        <v>19921</v>
      </c>
      <c r="BV2208" s="12"/>
      <c r="BW2208" s="50"/>
      <c r="BX2208" s="50" t="s">
        <v>19994</v>
      </c>
      <c r="BY2208" s="42" t="str">
        <f t="shared" si="18"/>
        <v>Gender - Male;;Leeds;City;Hunslet;Middleton Park;</v>
      </c>
      <c r="BZ2208" s="72"/>
    </row>
    <row r="2209" spans="1:78" ht="15">
      <c r="A2209" s="16" t="s">
        <v>51</v>
      </c>
      <c r="B2209" s="28">
        <f>VLOOKUP(A2209,Organisations!$A$2:$B$7,2,FALSE)</f>
        <v>4</v>
      </c>
      <c r="C2209" s="16" t="s">
        <v>14656</v>
      </c>
      <c r="D2209" s="16" t="s">
        <v>14657</v>
      </c>
      <c r="E2209" s="28" t="str">
        <f t="shared" si="0"/>
        <v>The organisation aims to promote beekeeping and honey production for hobbyists. To provide information and advice. To in</v>
      </c>
      <c r="F2209" s="16" t="s">
        <v>14659</v>
      </c>
      <c r="G2209" s="16" t="s">
        <v>68</v>
      </c>
      <c r="H2209" s="17"/>
      <c r="K2209" s="59"/>
      <c r="L2209" s="16" t="s">
        <v>14660</v>
      </c>
      <c r="M2209" s="28" t="str">
        <f t="shared" ref="M2209:Q2209" si="13255">IFERROR(IF(FIND(M$1,$F2209)&gt;1,"Age - Children",""),"")</f>
        <v/>
      </c>
      <c r="N2209" s="28" t="str">
        <f t="shared" si="13255"/>
        <v/>
      </c>
      <c r="O2209" s="28" t="str">
        <f t="shared" si="13255"/>
        <v/>
      </c>
      <c r="P2209" s="28" t="str">
        <f t="shared" si="13255"/>
        <v/>
      </c>
      <c r="Q2209" s="28" t="str">
        <f t="shared" si="13255"/>
        <v/>
      </c>
      <c r="R2209" s="28" t="str">
        <f t="shared" ref="R2209:T2209" si="13256">IFERROR(IF(FIND(R$1,$F2209)&gt;1,"Age - Elderly",""),"")</f>
        <v/>
      </c>
      <c r="S2209" s="28" t="str">
        <f t="shared" si="13256"/>
        <v/>
      </c>
      <c r="T2209" s="28" t="str">
        <f t="shared" si="13256"/>
        <v/>
      </c>
      <c r="U2209" s="28" t="str">
        <f t="shared" si="3"/>
        <v/>
      </c>
      <c r="V2209" s="28" t="str">
        <f t="shared" si="4"/>
        <v/>
      </c>
      <c r="X2209" s="28" t="str">
        <f t="shared" si="5"/>
        <v/>
      </c>
      <c r="Y2209" s="28" t="str">
        <f t="shared" si="6"/>
        <v/>
      </c>
      <c r="Z2209" s="28" t="str">
        <f t="shared" si="7"/>
        <v>Gender - Male</v>
      </c>
      <c r="AB2209" s="28" t="str">
        <f t="shared" si="8"/>
        <v/>
      </c>
      <c r="AD2209" s="28" t="str">
        <f t="shared" si="9"/>
        <v>Gender - Male;</v>
      </c>
      <c r="AG2209" s="28" t="str">
        <f t="shared" ref="AG2209:AL2209" si="13257">IFERROR(IF(FIND(AG$1,$F2209)&gt;1,AG$1,""),"")</f>
        <v/>
      </c>
      <c r="AH2209" s="28" t="str">
        <f t="shared" si="13257"/>
        <v/>
      </c>
      <c r="AI2209" s="28" t="str">
        <f t="shared" si="13257"/>
        <v/>
      </c>
      <c r="AJ2209" s="28" t="str">
        <f t="shared" si="13257"/>
        <v/>
      </c>
      <c r="AK2209" s="28" t="str">
        <f t="shared" si="13257"/>
        <v/>
      </c>
      <c r="AL2209" s="28" t="str">
        <f t="shared" si="13257"/>
        <v/>
      </c>
      <c r="AM2209" s="28" t="str">
        <f t="shared" si="11"/>
        <v/>
      </c>
      <c r="AN2209" s="28" t="str">
        <f t="shared" ref="AN2209:AQ2209" si="13258">IFERROR(IF(FIND(AN$1,$F2209)&gt;1,"Status - LGBT",""),"")</f>
        <v/>
      </c>
      <c r="AO2209" s="28" t="str">
        <f t="shared" si="13258"/>
        <v/>
      </c>
      <c r="AP2209" s="28" t="str">
        <f t="shared" si="13258"/>
        <v/>
      </c>
      <c r="AQ2209" s="28" t="str">
        <f t="shared" si="13258"/>
        <v/>
      </c>
      <c r="AR2209" s="28" t="str">
        <f t="shared" ref="AR2209:AV2209" si="13259">IFERROR(IF(FIND(AR$1,$F2209)&gt;1,"BME",""),"")</f>
        <v/>
      </c>
      <c r="AS2209" s="28" t="str">
        <f t="shared" si="13259"/>
        <v/>
      </c>
      <c r="AT2209" s="28" t="str">
        <f t="shared" si="13259"/>
        <v/>
      </c>
      <c r="AU2209" s="28" t="str">
        <f t="shared" si="13259"/>
        <v/>
      </c>
      <c r="AV2209" s="28" t="str">
        <f t="shared" si="13259"/>
        <v/>
      </c>
      <c r="AW2209" s="28" t="str">
        <f t="shared" ref="AW2209:BC2209" si="13260">IFERROR(IF(FIND(AW$1,$F2209)&gt;1,AW$1,""),"")</f>
        <v/>
      </c>
      <c r="AX2209" s="28" t="str">
        <f t="shared" si="13260"/>
        <v/>
      </c>
      <c r="AY2209" s="28" t="str">
        <f t="shared" si="13260"/>
        <v/>
      </c>
      <c r="AZ2209" s="28" t="str">
        <f t="shared" si="13260"/>
        <v/>
      </c>
      <c r="BA2209" s="28" t="str">
        <f t="shared" si="13260"/>
        <v/>
      </c>
      <c r="BB2209" s="28" t="str">
        <f t="shared" si="13260"/>
        <v/>
      </c>
      <c r="BC2209" s="28" t="str">
        <f t="shared" si="13260"/>
        <v/>
      </c>
      <c r="BD2209" s="28" t="str">
        <f t="shared" si="15"/>
        <v/>
      </c>
      <c r="BG2209" s="2" t="s">
        <v>14661</v>
      </c>
      <c r="BJ2209" s="28" t="str">
        <f t="shared" si="16"/>
        <v/>
      </c>
      <c r="BK2209" s="28" t="str">
        <f t="shared" si="17"/>
        <v/>
      </c>
      <c r="BL2209" s="2" t="s">
        <v>20416</v>
      </c>
      <c r="BM2209" s="2" t="s">
        <v>98</v>
      </c>
      <c r="BU2209" s="47" t="s">
        <v>20254</v>
      </c>
      <c r="BV2209" s="18"/>
      <c r="BW2209" s="47"/>
      <c r="BX2209" s="47" t="s">
        <v>20417</v>
      </c>
      <c r="BY2209" s="42" t="str">
        <f t="shared" si="18"/>
        <v>Gender - Male;;Leeds;Crossgates;Whinmoor;Temple Newsam;</v>
      </c>
      <c r="BZ2209" s="73"/>
    </row>
    <row r="2210" spans="1:78" ht="15">
      <c r="A2210" s="10" t="s">
        <v>51</v>
      </c>
      <c r="B2210" s="28">
        <f>VLOOKUP(A2210,Organisations!$A$2:$B$7,2,FALSE)</f>
        <v>4</v>
      </c>
      <c r="C2210" s="23" t="s">
        <v>1741</v>
      </c>
      <c r="D2210" s="23" t="s">
        <v>1742</v>
      </c>
      <c r="E2210" s="28" t="str">
        <f t="shared" si="0"/>
        <v>Leeds Bereavement forum works to develop and improve bereavement services in Leeds by providing access to up-to-date inf</v>
      </c>
      <c r="F2210" s="10" t="s">
        <v>14664</v>
      </c>
      <c r="G2210" s="10" t="s">
        <v>68</v>
      </c>
      <c r="H2210" s="11"/>
      <c r="K2210" s="30" t="s">
        <v>14665</v>
      </c>
      <c r="L2210" s="10" t="s">
        <v>6086</v>
      </c>
      <c r="M2210" s="28" t="str">
        <f t="shared" ref="M2210:Q2210" si="13261">IFERROR(IF(FIND(M$1,$F2210)&gt;1,"Age - Children",""),"")</f>
        <v/>
      </c>
      <c r="N2210" s="28" t="str">
        <f t="shared" si="13261"/>
        <v/>
      </c>
      <c r="O2210" s="28" t="str">
        <f t="shared" si="13261"/>
        <v/>
      </c>
      <c r="P2210" s="28" t="str">
        <f t="shared" si="13261"/>
        <v/>
      </c>
      <c r="Q2210" s="28" t="str">
        <f t="shared" si="13261"/>
        <v/>
      </c>
      <c r="R2210" s="28" t="str">
        <f t="shared" ref="R2210:T2210" si="13262">IFERROR(IF(FIND(R$1,$F2210)&gt;1,"Age - Elderly",""),"")</f>
        <v/>
      </c>
      <c r="S2210" s="28" t="str">
        <f t="shared" si="13262"/>
        <v/>
      </c>
      <c r="T2210" s="28" t="str">
        <f t="shared" si="13262"/>
        <v/>
      </c>
      <c r="U2210" s="28" t="str">
        <f t="shared" si="3"/>
        <v/>
      </c>
      <c r="V2210" s="28" t="str">
        <f t="shared" si="4"/>
        <v/>
      </c>
      <c r="X2210" s="28" t="str">
        <f t="shared" si="5"/>
        <v/>
      </c>
      <c r="Y2210" s="28" t="str">
        <f t="shared" si="6"/>
        <v/>
      </c>
      <c r="Z2210" s="28" t="str">
        <f t="shared" si="7"/>
        <v>Gender - Male</v>
      </c>
      <c r="AB2210" s="28" t="str">
        <f t="shared" si="8"/>
        <v/>
      </c>
      <c r="AD2210" s="28" t="str">
        <f t="shared" si="9"/>
        <v>Gender - Male;</v>
      </c>
      <c r="AG2210" s="28" t="str">
        <f t="shared" ref="AG2210:AL2210" si="13263">IFERROR(IF(FIND(AG$1,$F2210)&gt;1,AG$1,""),"")</f>
        <v/>
      </c>
      <c r="AH2210" s="28" t="str">
        <f t="shared" si="13263"/>
        <v/>
      </c>
      <c r="AI2210" s="28" t="str">
        <f t="shared" si="13263"/>
        <v/>
      </c>
      <c r="AJ2210" s="28" t="str">
        <f t="shared" si="13263"/>
        <v/>
      </c>
      <c r="AK2210" s="28" t="str">
        <f t="shared" si="13263"/>
        <v/>
      </c>
      <c r="AL2210" s="28" t="str">
        <f t="shared" si="13263"/>
        <v/>
      </c>
      <c r="AM2210" s="28" t="str">
        <f t="shared" si="11"/>
        <v/>
      </c>
      <c r="AN2210" s="28" t="str">
        <f t="shared" ref="AN2210:AQ2210" si="13264">IFERROR(IF(FIND(AN$1,$F2210)&gt;1,"Status - LGBT",""),"")</f>
        <v/>
      </c>
      <c r="AO2210" s="28" t="str">
        <f t="shared" si="13264"/>
        <v/>
      </c>
      <c r="AP2210" s="28" t="str">
        <f t="shared" si="13264"/>
        <v/>
      </c>
      <c r="AQ2210" s="28" t="str">
        <f t="shared" si="13264"/>
        <v/>
      </c>
      <c r="AR2210" s="28" t="str">
        <f t="shared" ref="AR2210:AV2210" si="13265">IFERROR(IF(FIND(AR$1,$F2210)&gt;1,"BME",""),"")</f>
        <v/>
      </c>
      <c r="AS2210" s="28" t="str">
        <f t="shared" si="13265"/>
        <v/>
      </c>
      <c r="AT2210" s="28" t="str">
        <f t="shared" si="13265"/>
        <v/>
      </c>
      <c r="AU2210" s="28" t="str">
        <f t="shared" si="13265"/>
        <v/>
      </c>
      <c r="AV2210" s="28" t="str">
        <f t="shared" si="13265"/>
        <v/>
      </c>
      <c r="AW2210" s="28" t="str">
        <f t="shared" ref="AW2210:BC2210" si="13266">IFERROR(IF(FIND(AW$1,$F2210)&gt;1,AW$1,""),"")</f>
        <v/>
      </c>
      <c r="AX2210" s="28" t="str">
        <f t="shared" si="13266"/>
        <v/>
      </c>
      <c r="AY2210" s="28" t="str">
        <f t="shared" si="13266"/>
        <v/>
      </c>
      <c r="AZ2210" s="28" t="str">
        <f t="shared" si="13266"/>
        <v/>
      </c>
      <c r="BA2210" s="28" t="str">
        <f t="shared" si="13266"/>
        <v>Bereavement</v>
      </c>
      <c r="BB2210" s="28" t="str">
        <f t="shared" si="13266"/>
        <v/>
      </c>
      <c r="BC2210" s="28" t="str">
        <f t="shared" si="13266"/>
        <v/>
      </c>
      <c r="BD2210" s="28" t="str">
        <f t="shared" si="15"/>
        <v>Bereavement;</v>
      </c>
      <c r="BG2210" s="2" t="s">
        <v>14666</v>
      </c>
      <c r="BJ2210" s="28" t="str">
        <f t="shared" si="16"/>
        <v/>
      </c>
      <c r="BK2210" s="28" t="str">
        <f t="shared" si="17"/>
        <v/>
      </c>
      <c r="BL2210" s="2" t="s">
        <v>1697</v>
      </c>
      <c r="BM2210" s="2" t="s">
        <v>98</v>
      </c>
      <c r="BU2210" s="50" t="s">
        <v>19866</v>
      </c>
      <c r="BV2210" s="12"/>
      <c r="BW2210" s="50"/>
      <c r="BX2210" s="50" t="s">
        <v>20418</v>
      </c>
      <c r="BY2210" s="42" t="str">
        <f t="shared" si="18"/>
        <v>Gender - Male;;Bereavement;;Leeds;City;Hunslet;</v>
      </c>
      <c r="BZ2210" s="72"/>
    </row>
    <row r="2211" spans="1:78" ht="15">
      <c r="A2211" s="16" t="s">
        <v>51</v>
      </c>
      <c r="B2211" s="28">
        <f>VLOOKUP(A2211,Organisations!$A$2:$B$7,2,FALSE)</f>
        <v>4</v>
      </c>
      <c r="C2211" s="16" t="s">
        <v>14668</v>
      </c>
      <c r="D2211" s="16" t="s">
        <v>14669</v>
      </c>
      <c r="E2211" s="28" t="str">
        <f t="shared" si="0"/>
        <v>Bipolar UK self help groups cover the length and breadth of England, Wales and Northern Ireland and are open to all indi</v>
      </c>
      <c r="F2211" s="16" t="s">
        <v>14671</v>
      </c>
      <c r="G2211" s="16" t="s">
        <v>68</v>
      </c>
      <c r="H2211" s="17"/>
      <c r="K2211" s="59"/>
      <c r="L2211" s="16" t="s">
        <v>4497</v>
      </c>
      <c r="M2211" s="28" t="str">
        <f t="shared" ref="M2211:Q2211" si="13267">IFERROR(IF(FIND(M$1,$F2211)&gt;1,"Age - Children",""),"")</f>
        <v/>
      </c>
      <c r="N2211" s="28" t="str">
        <f t="shared" si="13267"/>
        <v/>
      </c>
      <c r="O2211" s="28" t="str">
        <f t="shared" si="13267"/>
        <v/>
      </c>
      <c r="P2211" s="28" t="str">
        <f t="shared" si="13267"/>
        <v/>
      </c>
      <c r="Q2211" s="28" t="str">
        <f t="shared" si="13267"/>
        <v/>
      </c>
      <c r="R2211" s="28" t="str">
        <f t="shared" ref="R2211:T2211" si="13268">IFERROR(IF(FIND(R$1,$F2211)&gt;1,"Age - Elderly",""),"")</f>
        <v/>
      </c>
      <c r="S2211" s="28" t="str">
        <f t="shared" si="13268"/>
        <v/>
      </c>
      <c r="T2211" s="28" t="str">
        <f t="shared" si="13268"/>
        <v/>
      </c>
      <c r="U2211" s="28" t="str">
        <f t="shared" si="3"/>
        <v/>
      </c>
      <c r="V2211" s="28" t="str">
        <f t="shared" si="4"/>
        <v/>
      </c>
      <c r="X2211" s="28" t="str">
        <f t="shared" si="5"/>
        <v/>
      </c>
      <c r="Y2211" s="28" t="str">
        <f t="shared" si="6"/>
        <v/>
      </c>
      <c r="Z2211" s="28" t="str">
        <f t="shared" si="7"/>
        <v>Gender - Male</v>
      </c>
      <c r="AB2211" s="28" t="str">
        <f t="shared" si="8"/>
        <v>Gender - Male</v>
      </c>
      <c r="AD2211" s="28" t="str">
        <f t="shared" si="9"/>
        <v>Gender - Male;Gender - Male;</v>
      </c>
      <c r="AG2211" s="28" t="str">
        <f t="shared" ref="AG2211:AL2211" si="13269">IFERROR(IF(FIND(AG$1,$F2211)&gt;1,AG$1,""),"")</f>
        <v/>
      </c>
      <c r="AH2211" s="28" t="str">
        <f t="shared" si="13269"/>
        <v/>
      </c>
      <c r="AI2211" s="28" t="str">
        <f t="shared" si="13269"/>
        <v/>
      </c>
      <c r="AJ2211" s="28" t="str">
        <f t="shared" si="13269"/>
        <v/>
      </c>
      <c r="AK2211" s="28" t="str">
        <f t="shared" si="13269"/>
        <v/>
      </c>
      <c r="AL2211" s="28" t="str">
        <f t="shared" si="13269"/>
        <v/>
      </c>
      <c r="AM2211" s="28" t="str">
        <f t="shared" si="11"/>
        <v/>
      </c>
      <c r="AN2211" s="28" t="str">
        <f t="shared" ref="AN2211:AQ2211" si="13270">IFERROR(IF(FIND(AN$1,$F2211)&gt;1,"Status - LGBT",""),"")</f>
        <v/>
      </c>
      <c r="AO2211" s="28" t="str">
        <f t="shared" si="13270"/>
        <v/>
      </c>
      <c r="AP2211" s="28" t="str">
        <f t="shared" si="13270"/>
        <v/>
      </c>
      <c r="AQ2211" s="28" t="str">
        <f t="shared" si="13270"/>
        <v/>
      </c>
      <c r="AR2211" s="28" t="str">
        <f t="shared" ref="AR2211:AV2211" si="13271">IFERROR(IF(FIND(AR$1,$F2211)&gt;1,"BME",""),"")</f>
        <v/>
      </c>
      <c r="AS2211" s="28" t="str">
        <f t="shared" si="13271"/>
        <v/>
      </c>
      <c r="AT2211" s="28" t="str">
        <f t="shared" si="13271"/>
        <v/>
      </c>
      <c r="AU2211" s="28" t="str">
        <f t="shared" si="13271"/>
        <v/>
      </c>
      <c r="AV2211" s="28" t="str">
        <f t="shared" si="13271"/>
        <v/>
      </c>
      <c r="AW2211" s="28" t="str">
        <f t="shared" ref="AW2211:BC2211" si="13272">IFERROR(IF(FIND(AW$1,$F2211)&gt;1,AW$1,""),"")</f>
        <v/>
      </c>
      <c r="AX2211" s="28" t="str">
        <f t="shared" si="13272"/>
        <v/>
      </c>
      <c r="AY2211" s="28" t="str">
        <f t="shared" si="13272"/>
        <v/>
      </c>
      <c r="AZ2211" s="28" t="str">
        <f t="shared" si="13272"/>
        <v/>
      </c>
      <c r="BA2211" s="28" t="str">
        <f t="shared" si="13272"/>
        <v/>
      </c>
      <c r="BB2211" s="28" t="str">
        <f t="shared" si="13272"/>
        <v/>
      </c>
      <c r="BC2211" s="28" t="str">
        <f t="shared" si="13272"/>
        <v/>
      </c>
      <c r="BD2211" s="28" t="str">
        <f t="shared" si="15"/>
        <v/>
      </c>
      <c r="BG2211" s="2" t="s">
        <v>14672</v>
      </c>
      <c r="BJ2211" s="28" t="str">
        <f t="shared" si="16"/>
        <v/>
      </c>
      <c r="BK2211" s="28" t="str">
        <f t="shared" si="17"/>
        <v/>
      </c>
      <c r="BL2211" s="2" t="s">
        <v>5157</v>
      </c>
      <c r="BM2211" s="2" t="s">
        <v>98</v>
      </c>
      <c r="BU2211" s="47" t="s">
        <v>19939</v>
      </c>
      <c r="BV2211" s="18"/>
      <c r="BW2211" s="47"/>
      <c r="BX2211" s="47" t="s">
        <v>20151</v>
      </c>
      <c r="BY2211" s="42" t="str">
        <f t="shared" si="18"/>
        <v>Gender - Male;Gender - Male;;Leeds;Armley;</v>
      </c>
      <c r="BZ2211" s="73"/>
    </row>
    <row r="2212" spans="1:78" ht="15">
      <c r="A2212" s="10" t="s">
        <v>51</v>
      </c>
      <c r="B2212" s="28">
        <f>VLOOKUP(A2212,Organisations!$A$2:$B$7,2,FALSE)</f>
        <v>4</v>
      </c>
      <c r="C2212" s="23" t="s">
        <v>1750</v>
      </c>
      <c r="D2212" s="23" t="s">
        <v>1751</v>
      </c>
      <c r="E2212" s="28" t="str">
        <f t="shared" si="0"/>
        <v>Aims to identify and meet the needs of elders in the community - particularly, but not exclusively, those from ethnic mi</v>
      </c>
      <c r="F2212" s="10" t="s">
        <v>14675</v>
      </c>
      <c r="G2212" s="10" t="s">
        <v>68</v>
      </c>
      <c r="H2212" s="11"/>
      <c r="K2212" s="30" t="s">
        <v>1754</v>
      </c>
      <c r="L2212" s="10" t="s">
        <v>14676</v>
      </c>
      <c r="M2212" s="28" t="str">
        <f t="shared" ref="M2212:Q2212" si="13273">IFERROR(IF(FIND(M$1,$F2212)&gt;1,"Age - Children",""),"")</f>
        <v/>
      </c>
      <c r="N2212" s="28" t="str">
        <f t="shared" si="13273"/>
        <v/>
      </c>
      <c r="O2212" s="28" t="str">
        <f t="shared" si="13273"/>
        <v/>
      </c>
      <c r="P2212" s="28" t="str">
        <f t="shared" si="13273"/>
        <v/>
      </c>
      <c r="Q2212" s="28" t="str">
        <f t="shared" si="13273"/>
        <v/>
      </c>
      <c r="R2212" s="28" t="str">
        <f t="shared" ref="R2212:T2212" si="13274">IFERROR(IF(FIND(R$1,$F2212)&gt;1,"Age - Elderly",""),"")</f>
        <v/>
      </c>
      <c r="S2212" s="28" t="str">
        <f t="shared" si="13274"/>
        <v/>
      </c>
      <c r="T2212" s="28" t="str">
        <f t="shared" si="13274"/>
        <v/>
      </c>
      <c r="U2212" s="28" t="str">
        <f t="shared" si="3"/>
        <v/>
      </c>
      <c r="V2212" s="28" t="str">
        <f t="shared" si="4"/>
        <v/>
      </c>
      <c r="X2212" s="28" t="str">
        <f t="shared" si="5"/>
        <v/>
      </c>
      <c r="Y2212" s="28" t="str">
        <f t="shared" si="6"/>
        <v/>
      </c>
      <c r="Z2212" s="28" t="str">
        <f t="shared" si="7"/>
        <v/>
      </c>
      <c r="AB2212" s="28" t="str">
        <f t="shared" si="8"/>
        <v/>
      </c>
      <c r="AD2212" s="28" t="str">
        <f t="shared" si="9"/>
        <v/>
      </c>
      <c r="AG2212" s="28" t="str">
        <f t="shared" ref="AG2212:AL2212" si="13275">IFERROR(IF(FIND(AG$1,$F2212)&gt;1,AG$1,""),"")</f>
        <v/>
      </c>
      <c r="AH2212" s="28" t="str">
        <f t="shared" si="13275"/>
        <v/>
      </c>
      <c r="AI2212" s="28" t="str">
        <f t="shared" si="13275"/>
        <v/>
      </c>
      <c r="AJ2212" s="28" t="str">
        <f t="shared" si="13275"/>
        <v/>
      </c>
      <c r="AK2212" s="28" t="str">
        <f t="shared" si="13275"/>
        <v/>
      </c>
      <c r="AL2212" s="28" t="str">
        <f t="shared" si="13275"/>
        <v/>
      </c>
      <c r="AM2212" s="28" t="str">
        <f t="shared" si="11"/>
        <v/>
      </c>
      <c r="AN2212" s="28" t="str">
        <f t="shared" ref="AN2212:AQ2212" si="13276">IFERROR(IF(FIND(AN$1,$F2212)&gt;1,"Status - LGBT",""),"")</f>
        <v/>
      </c>
      <c r="AO2212" s="28" t="str">
        <f t="shared" si="13276"/>
        <v/>
      </c>
      <c r="AP2212" s="28" t="str">
        <f t="shared" si="13276"/>
        <v/>
      </c>
      <c r="AQ2212" s="28" t="str">
        <f t="shared" si="13276"/>
        <v/>
      </c>
      <c r="AR2212" s="28" t="str">
        <f t="shared" ref="AR2212:AV2212" si="13277">IFERROR(IF(FIND(AR$1,$F2212)&gt;1,"BME",""),"")</f>
        <v/>
      </c>
      <c r="AS2212" s="28" t="str">
        <f t="shared" si="13277"/>
        <v/>
      </c>
      <c r="AT2212" s="28" t="str">
        <f t="shared" si="13277"/>
        <v/>
      </c>
      <c r="AU2212" s="28" t="str">
        <f t="shared" si="13277"/>
        <v/>
      </c>
      <c r="AV2212" s="28" t="str">
        <f t="shared" si="13277"/>
        <v/>
      </c>
      <c r="AW2212" s="28" t="str">
        <f t="shared" ref="AW2212:BC2212" si="13278">IFERROR(IF(FIND(AW$1,$F2212)&gt;1,AW$1,""),"")</f>
        <v/>
      </c>
      <c r="AX2212" s="28" t="str">
        <f t="shared" si="13278"/>
        <v/>
      </c>
      <c r="AY2212" s="28" t="str">
        <f t="shared" si="13278"/>
        <v/>
      </c>
      <c r="AZ2212" s="28" t="str">
        <f t="shared" si="13278"/>
        <v/>
      </c>
      <c r="BA2212" s="28" t="str">
        <f t="shared" si="13278"/>
        <v/>
      </c>
      <c r="BB2212" s="28" t="str">
        <f t="shared" si="13278"/>
        <v/>
      </c>
      <c r="BC2212" s="28" t="str">
        <f t="shared" si="13278"/>
        <v/>
      </c>
      <c r="BD2212" s="28" t="str">
        <f t="shared" si="15"/>
        <v/>
      </c>
      <c r="BG2212" s="2" t="s">
        <v>14677</v>
      </c>
      <c r="BJ2212" s="28" t="str">
        <f t="shared" si="16"/>
        <v/>
      </c>
      <c r="BK2212" s="28" t="str">
        <f t="shared" si="17"/>
        <v/>
      </c>
      <c r="BL2212" s="2" t="s">
        <v>1706</v>
      </c>
      <c r="BM2212" s="2" t="s">
        <v>98</v>
      </c>
      <c r="BU2212" s="50" t="s">
        <v>19838</v>
      </c>
      <c r="BV2212" s="12"/>
      <c r="BW2212" s="50"/>
      <c r="BX2212" s="50" t="s">
        <v>20419</v>
      </c>
      <c r="BY2212" s="42" t="str">
        <f t="shared" si="18"/>
        <v>Leeds;Chapel Allerton;</v>
      </c>
      <c r="BZ2212" s="72"/>
    </row>
    <row r="2213" spans="1:78" ht="15">
      <c r="A2213" s="16" t="s">
        <v>51</v>
      </c>
      <c r="B2213" s="28">
        <f>VLOOKUP(A2213,Organisations!$A$2:$B$7,2,FALSE)</f>
        <v>4</v>
      </c>
      <c r="C2213" s="16" t="s">
        <v>14679</v>
      </c>
      <c r="D2213" s="16" t="s">
        <v>14680</v>
      </c>
      <c r="E2213" s="28" t="str">
        <f t="shared" si="0"/>
        <v>The Leeds Branch of the George Formby Society aims to perpetuate the memory of George Formby, to promote the music of th</v>
      </c>
      <c r="F2213" s="16" t="s">
        <v>14682</v>
      </c>
      <c r="G2213" s="16" t="s">
        <v>68</v>
      </c>
      <c r="H2213" s="17"/>
      <c r="K2213" s="26" t="s">
        <v>14683</v>
      </c>
      <c r="L2213" s="16" t="s">
        <v>14684</v>
      </c>
      <c r="M2213" s="28" t="str">
        <f t="shared" ref="M2213:Q2213" si="13279">IFERROR(IF(FIND(M$1,$F2213)&gt;1,"Age - Children",""),"")</f>
        <v/>
      </c>
      <c r="N2213" s="28" t="str">
        <f t="shared" si="13279"/>
        <v/>
      </c>
      <c r="O2213" s="28" t="str">
        <f t="shared" si="13279"/>
        <v/>
      </c>
      <c r="P2213" s="28" t="str">
        <f t="shared" si="13279"/>
        <v/>
      </c>
      <c r="Q2213" s="28" t="str">
        <f t="shared" si="13279"/>
        <v/>
      </c>
      <c r="R2213" s="28" t="str">
        <f t="shared" ref="R2213:T2213" si="13280">IFERROR(IF(FIND(R$1,$F2213)&gt;1,"Age - Elderly",""),"")</f>
        <v/>
      </c>
      <c r="S2213" s="28" t="str">
        <f t="shared" si="13280"/>
        <v/>
      </c>
      <c r="T2213" s="28" t="str">
        <f t="shared" si="13280"/>
        <v/>
      </c>
      <c r="U2213" s="28" t="str">
        <f t="shared" si="3"/>
        <v/>
      </c>
      <c r="V2213" s="28" t="str">
        <f t="shared" si="4"/>
        <v/>
      </c>
      <c r="X2213" s="28" t="str">
        <f t="shared" si="5"/>
        <v/>
      </c>
      <c r="Y2213" s="28" t="str">
        <f t="shared" si="6"/>
        <v/>
      </c>
      <c r="Z2213" s="28" t="str">
        <f t="shared" si="7"/>
        <v>Gender - Male</v>
      </c>
      <c r="AB2213" s="28" t="str">
        <f t="shared" si="8"/>
        <v/>
      </c>
      <c r="AD2213" s="28" t="str">
        <f t="shared" si="9"/>
        <v>Gender - Male;</v>
      </c>
      <c r="AG2213" s="28" t="str">
        <f t="shared" ref="AG2213:AL2213" si="13281">IFERROR(IF(FIND(AG$1,$F2213)&gt;1,AG$1,""),"")</f>
        <v/>
      </c>
      <c r="AH2213" s="28" t="str">
        <f t="shared" si="13281"/>
        <v/>
      </c>
      <c r="AI2213" s="28" t="str">
        <f t="shared" si="13281"/>
        <v/>
      </c>
      <c r="AJ2213" s="28" t="str">
        <f t="shared" si="13281"/>
        <v/>
      </c>
      <c r="AK2213" s="28" t="str">
        <f t="shared" si="13281"/>
        <v/>
      </c>
      <c r="AL2213" s="28" t="str">
        <f t="shared" si="13281"/>
        <v/>
      </c>
      <c r="AM2213" s="28" t="str">
        <f t="shared" si="11"/>
        <v/>
      </c>
      <c r="AN2213" s="28" t="str">
        <f t="shared" ref="AN2213:AQ2213" si="13282">IFERROR(IF(FIND(AN$1,$F2213)&gt;1,"Status - LGBT",""),"")</f>
        <v/>
      </c>
      <c r="AO2213" s="28" t="str">
        <f t="shared" si="13282"/>
        <v/>
      </c>
      <c r="AP2213" s="28" t="str">
        <f t="shared" si="13282"/>
        <v/>
      </c>
      <c r="AQ2213" s="28" t="str">
        <f t="shared" si="13282"/>
        <v/>
      </c>
      <c r="AR2213" s="28" t="str">
        <f t="shared" ref="AR2213:AV2213" si="13283">IFERROR(IF(FIND(AR$1,$F2213)&gt;1,"BME",""),"")</f>
        <v/>
      </c>
      <c r="AS2213" s="28" t="str">
        <f t="shared" si="13283"/>
        <v/>
      </c>
      <c r="AT2213" s="28" t="str">
        <f t="shared" si="13283"/>
        <v/>
      </c>
      <c r="AU2213" s="28" t="str">
        <f t="shared" si="13283"/>
        <v/>
      </c>
      <c r="AV2213" s="28" t="str">
        <f t="shared" si="13283"/>
        <v/>
      </c>
      <c r="AW2213" s="28" t="str">
        <f t="shared" ref="AW2213:BC2213" si="13284">IFERROR(IF(FIND(AW$1,$F2213)&gt;1,AW$1,""),"")</f>
        <v/>
      </c>
      <c r="AX2213" s="28" t="str">
        <f t="shared" si="13284"/>
        <v/>
      </c>
      <c r="AY2213" s="28" t="str">
        <f t="shared" si="13284"/>
        <v/>
      </c>
      <c r="AZ2213" s="28" t="str">
        <f t="shared" si="13284"/>
        <v/>
      </c>
      <c r="BA2213" s="28" t="str">
        <f t="shared" si="13284"/>
        <v/>
      </c>
      <c r="BB2213" s="28" t="str">
        <f t="shared" si="13284"/>
        <v/>
      </c>
      <c r="BC2213" s="28" t="str">
        <f t="shared" si="13284"/>
        <v/>
      </c>
      <c r="BD2213" s="28" t="str">
        <f t="shared" si="15"/>
        <v/>
      </c>
      <c r="BG2213" s="2" t="s">
        <v>14685</v>
      </c>
      <c r="BJ2213" s="28" t="str">
        <f t="shared" si="16"/>
        <v/>
      </c>
      <c r="BK2213" s="28" t="str">
        <f t="shared" si="17"/>
        <v/>
      </c>
      <c r="BL2213" s="2" t="s">
        <v>20420</v>
      </c>
      <c r="BM2213" s="2" t="s">
        <v>98</v>
      </c>
      <c r="BU2213" s="47" t="s">
        <v>690</v>
      </c>
      <c r="BV2213" s="18"/>
      <c r="BW2213" s="47"/>
      <c r="BX2213" s="47" t="s">
        <v>19858</v>
      </c>
      <c r="BY2213" s="42" t="str">
        <f t="shared" si="18"/>
        <v>Gender - Male;;Chapel Allerton;</v>
      </c>
      <c r="BZ2213" s="73"/>
    </row>
    <row r="2214" spans="1:78" ht="15">
      <c r="A2214" s="10" t="s">
        <v>51</v>
      </c>
      <c r="B2214" s="28">
        <f>VLOOKUP(A2214,Organisations!$A$2:$B$7,2,FALSE)</f>
        <v>4</v>
      </c>
      <c r="C2214" s="10" t="s">
        <v>14687</v>
      </c>
      <c r="D2214" s="10" t="s">
        <v>14688</v>
      </c>
      <c r="E2214" s="28" t="str">
        <f t="shared" si="0"/>
        <v xml:space="preserve">We are an artisan bakery and workers co-operative making high quality, additive-free sourdough and other long-fermented </v>
      </c>
      <c r="F2214" s="10" t="s">
        <v>14690</v>
      </c>
      <c r="G2214" s="10" t="s">
        <v>68</v>
      </c>
      <c r="H2214" s="11"/>
      <c r="K2214" s="30" t="s">
        <v>14691</v>
      </c>
      <c r="L2214" s="10" t="s">
        <v>14692</v>
      </c>
      <c r="M2214" s="28" t="str">
        <f t="shared" ref="M2214:Q2214" si="13285">IFERROR(IF(FIND(M$1,$F2214)&gt;1,"Age - Children",""),"")</f>
        <v/>
      </c>
      <c r="N2214" s="28" t="str">
        <f t="shared" si="13285"/>
        <v/>
      </c>
      <c r="O2214" s="28" t="str">
        <f t="shared" si="13285"/>
        <v/>
      </c>
      <c r="P2214" s="28" t="str">
        <f t="shared" si="13285"/>
        <v/>
      </c>
      <c r="Q2214" s="28" t="str">
        <f t="shared" si="13285"/>
        <v/>
      </c>
      <c r="R2214" s="28" t="str">
        <f t="shared" ref="R2214:T2214" si="13286">IFERROR(IF(FIND(R$1,$F2214)&gt;1,"Age - Elderly",""),"")</f>
        <v/>
      </c>
      <c r="S2214" s="28" t="str">
        <f t="shared" si="13286"/>
        <v/>
      </c>
      <c r="T2214" s="28" t="str">
        <f t="shared" si="13286"/>
        <v/>
      </c>
      <c r="U2214" s="28" t="str">
        <f t="shared" si="3"/>
        <v/>
      </c>
      <c r="V2214" s="28" t="str">
        <f t="shared" si="4"/>
        <v/>
      </c>
      <c r="X2214" s="28" t="str">
        <f t="shared" si="5"/>
        <v/>
      </c>
      <c r="Y2214" s="28" t="str">
        <f t="shared" si="6"/>
        <v/>
      </c>
      <c r="Z2214" s="28" t="str">
        <f t="shared" si="7"/>
        <v>Gender - Male</v>
      </c>
      <c r="AB2214" s="28" t="str">
        <f t="shared" si="8"/>
        <v/>
      </c>
      <c r="AD2214" s="28" t="str">
        <f t="shared" si="9"/>
        <v>Gender - Male;</v>
      </c>
      <c r="AG2214" s="28" t="str">
        <f t="shared" ref="AG2214:AL2214" si="13287">IFERROR(IF(FIND(AG$1,$F2214)&gt;1,AG$1,""),"")</f>
        <v/>
      </c>
      <c r="AH2214" s="28" t="str">
        <f t="shared" si="13287"/>
        <v/>
      </c>
      <c r="AI2214" s="28" t="str">
        <f t="shared" si="13287"/>
        <v/>
      </c>
      <c r="AJ2214" s="28" t="str">
        <f t="shared" si="13287"/>
        <v/>
      </c>
      <c r="AK2214" s="28" t="str">
        <f t="shared" si="13287"/>
        <v/>
      </c>
      <c r="AL2214" s="28" t="str">
        <f t="shared" si="13287"/>
        <v/>
      </c>
      <c r="AM2214" s="28" t="str">
        <f t="shared" si="11"/>
        <v/>
      </c>
      <c r="AN2214" s="28" t="str">
        <f t="shared" ref="AN2214:AQ2214" si="13288">IFERROR(IF(FIND(AN$1,$F2214)&gt;1,"Status - LGBT",""),"")</f>
        <v/>
      </c>
      <c r="AO2214" s="28" t="str">
        <f t="shared" si="13288"/>
        <v/>
      </c>
      <c r="AP2214" s="28" t="str">
        <f t="shared" si="13288"/>
        <v/>
      </c>
      <c r="AQ2214" s="28" t="str">
        <f t="shared" si="13288"/>
        <v/>
      </c>
      <c r="AR2214" s="28" t="str">
        <f t="shared" ref="AR2214:AV2214" si="13289">IFERROR(IF(FIND(AR$1,$F2214)&gt;1,"BME",""),"")</f>
        <v/>
      </c>
      <c r="AS2214" s="28" t="str">
        <f t="shared" si="13289"/>
        <v/>
      </c>
      <c r="AT2214" s="28" t="str">
        <f t="shared" si="13289"/>
        <v/>
      </c>
      <c r="AU2214" s="28" t="str">
        <f t="shared" si="13289"/>
        <v/>
      </c>
      <c r="AV2214" s="28" t="str">
        <f t="shared" si="13289"/>
        <v/>
      </c>
      <c r="AW2214" s="28" t="str">
        <f t="shared" ref="AW2214:BC2214" si="13290">IFERROR(IF(FIND(AW$1,$F2214)&gt;1,AW$1,""),"")</f>
        <v/>
      </c>
      <c r="AX2214" s="28" t="str">
        <f t="shared" si="13290"/>
        <v/>
      </c>
      <c r="AY2214" s="28" t="str">
        <f t="shared" si="13290"/>
        <v/>
      </c>
      <c r="AZ2214" s="28" t="str">
        <f t="shared" si="13290"/>
        <v/>
      </c>
      <c r="BA2214" s="28" t="str">
        <f t="shared" si="13290"/>
        <v/>
      </c>
      <c r="BB2214" s="28" t="str">
        <f t="shared" si="13290"/>
        <v/>
      </c>
      <c r="BC2214" s="28" t="str">
        <f t="shared" si="13290"/>
        <v/>
      </c>
      <c r="BD2214" s="28" t="str">
        <f t="shared" si="15"/>
        <v/>
      </c>
      <c r="BG2214" s="2" t="s">
        <v>14693</v>
      </c>
      <c r="BJ2214" s="28" t="str">
        <f t="shared" si="16"/>
        <v/>
      </c>
      <c r="BK2214" s="28" t="str">
        <f t="shared" si="17"/>
        <v/>
      </c>
      <c r="BL2214" s="2" t="s">
        <v>20421</v>
      </c>
      <c r="BM2214" s="2" t="s">
        <v>98</v>
      </c>
      <c r="BU2214" s="50" t="s">
        <v>19838</v>
      </c>
      <c r="BV2214" s="12"/>
      <c r="BW2214" s="50"/>
      <c r="BX2214" s="50" t="s">
        <v>20422</v>
      </c>
      <c r="BY2214" s="42" t="str">
        <f t="shared" si="18"/>
        <v>Gender - Male;;Leeds;Chapel Allerton;</v>
      </c>
      <c r="BZ2214" s="72"/>
    </row>
    <row r="2215" spans="1:78" ht="15">
      <c r="A2215" s="16" t="s">
        <v>51</v>
      </c>
      <c r="B2215" s="28">
        <f>VLOOKUP(A2215,Organisations!$A$2:$B$7,2,FALSE)</f>
        <v>4</v>
      </c>
      <c r="C2215" s="16" t="s">
        <v>14695</v>
      </c>
      <c r="D2215" s="16" t="s">
        <v>14696</v>
      </c>
      <c r="E2215" s="28" t="str">
        <f t="shared" si="0"/>
        <v>The Mental Health Outreach Advice Service provides generalist advice sessions for mental health service users and carers</v>
      </c>
      <c r="F2215" s="16" t="s">
        <v>14698</v>
      </c>
      <c r="G2215" s="16" t="s">
        <v>68</v>
      </c>
      <c r="H2215" s="17"/>
      <c r="K2215" s="26" t="s">
        <v>14699</v>
      </c>
      <c r="L2215" s="18"/>
      <c r="M2215" s="28" t="str">
        <f t="shared" ref="M2215:Q2215" si="13291">IFERROR(IF(FIND(M$1,$F2215)&gt;1,"Age - Children",""),"")</f>
        <v/>
      </c>
      <c r="N2215" s="28" t="str">
        <f t="shared" si="13291"/>
        <v/>
      </c>
      <c r="O2215" s="28" t="str">
        <f t="shared" si="13291"/>
        <v/>
      </c>
      <c r="P2215" s="28" t="str">
        <f t="shared" si="13291"/>
        <v/>
      </c>
      <c r="Q2215" s="28" t="str">
        <f t="shared" si="13291"/>
        <v/>
      </c>
      <c r="R2215" s="28" t="str">
        <f t="shared" ref="R2215:T2215" si="13292">IFERROR(IF(FIND(R$1,$F2215)&gt;1,"Age - Elderly",""),"")</f>
        <v/>
      </c>
      <c r="S2215" s="28" t="str">
        <f t="shared" si="13292"/>
        <v/>
      </c>
      <c r="T2215" s="28" t="str">
        <f t="shared" si="13292"/>
        <v/>
      </c>
      <c r="U2215" s="28" t="str">
        <f t="shared" si="3"/>
        <v/>
      </c>
      <c r="V2215" s="28" t="str">
        <f t="shared" si="4"/>
        <v/>
      </c>
      <c r="X2215" s="28" t="str">
        <f t="shared" si="5"/>
        <v/>
      </c>
      <c r="Y2215" s="28" t="str">
        <f t="shared" si="6"/>
        <v/>
      </c>
      <c r="Z2215" s="28" t="str">
        <f t="shared" si="7"/>
        <v>Gender - Male</v>
      </c>
      <c r="AB2215" s="28" t="str">
        <f t="shared" si="8"/>
        <v/>
      </c>
      <c r="AD2215" s="28" t="str">
        <f t="shared" si="9"/>
        <v>Gender - Male;</v>
      </c>
      <c r="AG2215" s="28" t="str">
        <f t="shared" ref="AG2215:AL2215" si="13293">IFERROR(IF(FIND(AG$1,$F2215)&gt;1,AG$1,""),"")</f>
        <v/>
      </c>
      <c r="AH2215" s="28" t="str">
        <f t="shared" si="13293"/>
        <v/>
      </c>
      <c r="AI2215" s="28" t="str">
        <f t="shared" si="13293"/>
        <v/>
      </c>
      <c r="AJ2215" s="28" t="str">
        <f t="shared" si="13293"/>
        <v/>
      </c>
      <c r="AK2215" s="28" t="str">
        <f t="shared" si="13293"/>
        <v/>
      </c>
      <c r="AL2215" s="28" t="str">
        <f t="shared" si="13293"/>
        <v/>
      </c>
      <c r="AM2215" s="28" t="str">
        <f t="shared" si="11"/>
        <v/>
      </c>
      <c r="AN2215" s="28" t="str">
        <f t="shared" ref="AN2215:AQ2215" si="13294">IFERROR(IF(FIND(AN$1,$F2215)&gt;1,"Status - LGBT",""),"")</f>
        <v/>
      </c>
      <c r="AO2215" s="28" t="str">
        <f t="shared" si="13294"/>
        <v/>
      </c>
      <c r="AP2215" s="28" t="str">
        <f t="shared" si="13294"/>
        <v/>
      </c>
      <c r="AQ2215" s="28" t="str">
        <f t="shared" si="13294"/>
        <v/>
      </c>
      <c r="AR2215" s="28" t="str">
        <f t="shared" ref="AR2215:AV2215" si="13295">IFERROR(IF(FIND(AR$1,$F2215)&gt;1,"BME",""),"")</f>
        <v/>
      </c>
      <c r="AS2215" s="28" t="str">
        <f t="shared" si="13295"/>
        <v/>
      </c>
      <c r="AT2215" s="28" t="str">
        <f t="shared" si="13295"/>
        <v/>
      </c>
      <c r="AU2215" s="28" t="str">
        <f t="shared" si="13295"/>
        <v/>
      </c>
      <c r="AV2215" s="28" t="str">
        <f t="shared" si="13295"/>
        <v/>
      </c>
      <c r="AW2215" s="28" t="str">
        <f t="shared" ref="AW2215:BC2215" si="13296">IFERROR(IF(FIND(AW$1,$F2215)&gt;1,AW$1,""),"")</f>
        <v/>
      </c>
      <c r="AX2215" s="28" t="str">
        <f t="shared" si="13296"/>
        <v/>
      </c>
      <c r="AY2215" s="28" t="str">
        <f t="shared" si="13296"/>
        <v/>
      </c>
      <c r="AZ2215" s="28" t="str">
        <f t="shared" si="13296"/>
        <v/>
      </c>
      <c r="BA2215" s="28" t="str">
        <f t="shared" si="13296"/>
        <v/>
      </c>
      <c r="BB2215" s="28" t="str">
        <f t="shared" si="13296"/>
        <v/>
      </c>
      <c r="BC2215" s="28" t="str">
        <f t="shared" si="13296"/>
        <v/>
      </c>
      <c r="BD2215" s="28" t="str">
        <f t="shared" si="15"/>
        <v/>
      </c>
      <c r="BG2215" s="2" t="s">
        <v>14700</v>
      </c>
      <c r="BJ2215" s="28" t="str">
        <f t="shared" si="16"/>
        <v/>
      </c>
      <c r="BK2215" s="28" t="str">
        <f t="shared" si="17"/>
        <v/>
      </c>
      <c r="BL2215" s="2" t="s">
        <v>1739</v>
      </c>
      <c r="BM2215" s="2" t="s">
        <v>98</v>
      </c>
      <c r="BU2215" s="47" t="s">
        <v>19866</v>
      </c>
      <c r="BV2215" s="18"/>
      <c r="BW2215" s="47"/>
      <c r="BX2215" s="47" t="s">
        <v>20423</v>
      </c>
      <c r="BY2215" s="42" t="str">
        <f t="shared" si="18"/>
        <v>Gender - Male;;Leeds;City;Hunslet;</v>
      </c>
      <c r="BZ2215" s="73"/>
    </row>
    <row r="2216" spans="1:78" ht="15">
      <c r="A2216" s="10" t="s">
        <v>51</v>
      </c>
      <c r="B2216" s="28">
        <f>VLOOKUP(A2216,Organisations!$A$2:$B$7,2,FALSE)</f>
        <v>4</v>
      </c>
      <c r="C2216" s="10" t="s">
        <v>14701</v>
      </c>
      <c r="D2216" s="10" t="s">
        <v>14702</v>
      </c>
      <c r="E2216" s="28" t="str">
        <f t="shared" si="0"/>
        <v xml:space="preserve">Leeds CAB offers advice on a wide range of subjects and is open to everyone living or working in the Leeds Metropolitan </v>
      </c>
      <c r="F2216" s="10" t="s">
        <v>14704</v>
      </c>
      <c r="G2216" s="10" t="s">
        <v>68</v>
      </c>
      <c r="H2216" s="11"/>
      <c r="K2216" s="34"/>
      <c r="L2216" s="12"/>
      <c r="M2216" s="28" t="str">
        <f t="shared" ref="M2216:Q2216" si="13297">IFERROR(IF(FIND(M$1,$F2216)&gt;1,"Age - Children",""),"")</f>
        <v/>
      </c>
      <c r="N2216" s="28" t="str">
        <f t="shared" si="13297"/>
        <v/>
      </c>
      <c r="O2216" s="28" t="str">
        <f t="shared" si="13297"/>
        <v/>
      </c>
      <c r="P2216" s="28" t="str">
        <f t="shared" si="13297"/>
        <v/>
      </c>
      <c r="Q2216" s="28" t="str">
        <f t="shared" si="13297"/>
        <v/>
      </c>
      <c r="R2216" s="28" t="str">
        <f t="shared" ref="R2216:T2216" si="13298">IFERROR(IF(FIND(R$1,$F2216)&gt;1,"Age - Elderly",""),"")</f>
        <v/>
      </c>
      <c r="S2216" s="28" t="str">
        <f t="shared" si="13298"/>
        <v/>
      </c>
      <c r="T2216" s="28" t="str">
        <f t="shared" si="13298"/>
        <v/>
      </c>
      <c r="U2216" s="28" t="str">
        <f t="shared" si="3"/>
        <v/>
      </c>
      <c r="V2216" s="28" t="str">
        <f t="shared" si="4"/>
        <v/>
      </c>
      <c r="X2216" s="28" t="str">
        <f t="shared" si="5"/>
        <v/>
      </c>
      <c r="Y2216" s="28" t="str">
        <f t="shared" si="6"/>
        <v/>
      </c>
      <c r="Z2216" s="28" t="str">
        <f t="shared" si="7"/>
        <v>Gender - Male</v>
      </c>
      <c r="AB2216" s="28" t="str">
        <f t="shared" si="8"/>
        <v>Gender - Male</v>
      </c>
      <c r="AD2216" s="28" t="str">
        <f t="shared" si="9"/>
        <v>Gender - Male;Gender - Male;</v>
      </c>
      <c r="AG2216" s="28" t="str">
        <f t="shared" ref="AG2216:AL2216" si="13299">IFERROR(IF(FIND(AG$1,$F2216)&gt;1,AG$1,""),"")</f>
        <v/>
      </c>
      <c r="AH2216" s="28" t="str">
        <f t="shared" si="13299"/>
        <v/>
      </c>
      <c r="AI2216" s="28" t="str">
        <f t="shared" si="13299"/>
        <v/>
      </c>
      <c r="AJ2216" s="28" t="str">
        <f t="shared" si="13299"/>
        <v/>
      </c>
      <c r="AK2216" s="28" t="str">
        <f t="shared" si="13299"/>
        <v/>
      </c>
      <c r="AL2216" s="28" t="str">
        <f t="shared" si="13299"/>
        <v/>
      </c>
      <c r="AM2216" s="28" t="str">
        <f t="shared" si="11"/>
        <v/>
      </c>
      <c r="AN2216" s="28" t="str">
        <f t="shared" ref="AN2216:AQ2216" si="13300">IFERROR(IF(FIND(AN$1,$F2216)&gt;1,"Status - LGBT",""),"")</f>
        <v/>
      </c>
      <c r="AO2216" s="28" t="str">
        <f t="shared" si="13300"/>
        <v/>
      </c>
      <c r="AP2216" s="28" t="str">
        <f t="shared" si="13300"/>
        <v/>
      </c>
      <c r="AQ2216" s="28" t="str">
        <f t="shared" si="13300"/>
        <v/>
      </c>
      <c r="AR2216" s="28" t="str">
        <f t="shared" ref="AR2216:AV2216" si="13301">IFERROR(IF(FIND(AR$1,$F2216)&gt;1,"BME",""),"")</f>
        <v/>
      </c>
      <c r="AS2216" s="28" t="str">
        <f t="shared" si="13301"/>
        <v/>
      </c>
      <c r="AT2216" s="28" t="str">
        <f t="shared" si="13301"/>
        <v/>
      </c>
      <c r="AU2216" s="28" t="str">
        <f t="shared" si="13301"/>
        <v/>
      </c>
      <c r="AV2216" s="28" t="str">
        <f t="shared" si="13301"/>
        <v/>
      </c>
      <c r="AW2216" s="28" t="str">
        <f t="shared" ref="AW2216:BC2216" si="13302">IFERROR(IF(FIND(AW$1,$F2216)&gt;1,AW$1,""),"")</f>
        <v/>
      </c>
      <c r="AX2216" s="28" t="str">
        <f t="shared" si="13302"/>
        <v/>
      </c>
      <c r="AY2216" s="28" t="str">
        <f t="shared" si="13302"/>
        <v/>
      </c>
      <c r="AZ2216" s="28" t="str">
        <f t="shared" si="13302"/>
        <v/>
      </c>
      <c r="BA2216" s="28" t="str">
        <f t="shared" si="13302"/>
        <v/>
      </c>
      <c r="BB2216" s="28" t="str">
        <f t="shared" si="13302"/>
        <v/>
      </c>
      <c r="BC2216" s="28" t="str">
        <f t="shared" si="13302"/>
        <v/>
      </c>
      <c r="BD2216" s="28" t="str">
        <f t="shared" si="15"/>
        <v/>
      </c>
      <c r="BG2216" s="2" t="s">
        <v>14705</v>
      </c>
      <c r="BJ2216" s="28" t="str">
        <f t="shared" si="16"/>
        <v/>
      </c>
      <c r="BK2216" s="28" t="str">
        <f t="shared" si="17"/>
        <v/>
      </c>
      <c r="BL2216" s="2" t="s">
        <v>20424</v>
      </c>
      <c r="BM2216" s="2" t="s">
        <v>98</v>
      </c>
      <c r="BU2216" s="12"/>
      <c r="BV2216" s="12"/>
      <c r="BW2216" s="50"/>
      <c r="BX2216" s="50" t="s">
        <v>20122</v>
      </c>
      <c r="BY2216" s="42" t="str">
        <f t="shared" si="18"/>
        <v>Gender - Male;Gender - Male;;</v>
      </c>
      <c r="BZ2216" s="72"/>
    </row>
    <row r="2217" spans="1:78" ht="15">
      <c r="A2217" s="16" t="s">
        <v>51</v>
      </c>
      <c r="B2217" s="28">
        <f>VLOOKUP(A2217,Organisations!$A$2:$B$7,2,FALSE)</f>
        <v>4</v>
      </c>
      <c r="C2217" s="16" t="s">
        <v>14707</v>
      </c>
      <c r="D2217" s="16" t="s">
        <v>14708</v>
      </c>
      <c r="E2217" s="28" t="str">
        <f t="shared" si="0"/>
        <v>The group organises talks by visiting Central American speakers and holds fund-raising events for projects in Central Am</v>
      </c>
      <c r="F2217" s="16" t="s">
        <v>14710</v>
      </c>
      <c r="G2217" s="16" t="s">
        <v>68</v>
      </c>
      <c r="H2217" s="17"/>
      <c r="K2217" s="59"/>
      <c r="L2217" s="16" t="s">
        <v>14711</v>
      </c>
      <c r="M2217" s="28" t="str">
        <f t="shared" ref="M2217:Q2217" si="13303">IFERROR(IF(FIND(M$1,$F2217)&gt;1,"Age - Children",""),"")</f>
        <v/>
      </c>
      <c r="N2217" s="28" t="str">
        <f t="shared" si="13303"/>
        <v/>
      </c>
      <c r="O2217" s="28" t="str">
        <f t="shared" si="13303"/>
        <v/>
      </c>
      <c r="P2217" s="28" t="str">
        <f t="shared" si="13303"/>
        <v/>
      </c>
      <c r="Q2217" s="28" t="str">
        <f t="shared" si="13303"/>
        <v/>
      </c>
      <c r="R2217" s="28" t="str">
        <f t="shared" ref="R2217:T2217" si="13304">IFERROR(IF(FIND(R$1,$F2217)&gt;1,"Age - Elderly",""),"")</f>
        <v/>
      </c>
      <c r="S2217" s="28" t="str">
        <f t="shared" si="13304"/>
        <v/>
      </c>
      <c r="T2217" s="28" t="str">
        <f t="shared" si="13304"/>
        <v/>
      </c>
      <c r="U2217" s="28" t="str">
        <f t="shared" si="3"/>
        <v/>
      </c>
      <c r="V2217" s="28" t="str">
        <f t="shared" si="4"/>
        <v/>
      </c>
      <c r="X2217" s="28" t="str">
        <f t="shared" si="5"/>
        <v/>
      </c>
      <c r="Y2217" s="28" t="str">
        <f t="shared" si="6"/>
        <v/>
      </c>
      <c r="Z2217" s="28" t="str">
        <f t="shared" si="7"/>
        <v/>
      </c>
      <c r="AB2217" s="28" t="str">
        <f t="shared" si="8"/>
        <v/>
      </c>
      <c r="AD2217" s="28" t="str">
        <f t="shared" si="9"/>
        <v/>
      </c>
      <c r="AG2217" s="28" t="str">
        <f t="shared" ref="AG2217:AL2217" si="13305">IFERROR(IF(FIND(AG$1,$F2217)&gt;1,AG$1,""),"")</f>
        <v/>
      </c>
      <c r="AH2217" s="28" t="str">
        <f t="shared" si="13305"/>
        <v/>
      </c>
      <c r="AI2217" s="28" t="str">
        <f t="shared" si="13305"/>
        <v/>
      </c>
      <c r="AJ2217" s="28" t="str">
        <f t="shared" si="13305"/>
        <v/>
      </c>
      <c r="AK2217" s="28" t="str">
        <f t="shared" si="13305"/>
        <v/>
      </c>
      <c r="AL2217" s="28" t="str">
        <f t="shared" si="13305"/>
        <v/>
      </c>
      <c r="AM2217" s="28" t="str">
        <f t="shared" si="11"/>
        <v/>
      </c>
      <c r="AN2217" s="28" t="str">
        <f t="shared" ref="AN2217:AQ2217" si="13306">IFERROR(IF(FIND(AN$1,$F2217)&gt;1,"Status - LGBT",""),"")</f>
        <v/>
      </c>
      <c r="AO2217" s="28" t="str">
        <f t="shared" si="13306"/>
        <v/>
      </c>
      <c r="AP2217" s="28" t="str">
        <f t="shared" si="13306"/>
        <v/>
      </c>
      <c r="AQ2217" s="28" t="str">
        <f t="shared" si="13306"/>
        <v/>
      </c>
      <c r="AR2217" s="28" t="str">
        <f t="shared" ref="AR2217:AV2217" si="13307">IFERROR(IF(FIND(AR$1,$F2217)&gt;1,"BME",""),"")</f>
        <v/>
      </c>
      <c r="AS2217" s="28" t="str">
        <f t="shared" si="13307"/>
        <v/>
      </c>
      <c r="AT2217" s="28" t="str">
        <f t="shared" si="13307"/>
        <v/>
      </c>
      <c r="AU2217" s="28" t="str">
        <f t="shared" si="13307"/>
        <v/>
      </c>
      <c r="AV2217" s="28" t="str">
        <f t="shared" si="13307"/>
        <v/>
      </c>
      <c r="AW2217" s="28" t="str">
        <f t="shared" ref="AW2217:BC2217" si="13308">IFERROR(IF(FIND(AW$1,$F2217)&gt;1,AW$1,""),"")</f>
        <v/>
      </c>
      <c r="AX2217" s="28" t="str">
        <f t="shared" si="13308"/>
        <v/>
      </c>
      <c r="AY2217" s="28" t="str">
        <f t="shared" si="13308"/>
        <v/>
      </c>
      <c r="AZ2217" s="28" t="str">
        <f t="shared" si="13308"/>
        <v/>
      </c>
      <c r="BA2217" s="28" t="str">
        <f t="shared" si="13308"/>
        <v/>
      </c>
      <c r="BB2217" s="28" t="str">
        <f t="shared" si="13308"/>
        <v/>
      </c>
      <c r="BC2217" s="28" t="str">
        <f t="shared" si="13308"/>
        <v/>
      </c>
      <c r="BD2217" s="28" t="str">
        <f t="shared" si="15"/>
        <v/>
      </c>
      <c r="BG2217" s="2" t="s">
        <v>14712</v>
      </c>
      <c r="BJ2217" s="28" t="str">
        <f t="shared" si="16"/>
        <v/>
      </c>
      <c r="BK2217" s="28" t="str">
        <f t="shared" si="17"/>
        <v/>
      </c>
      <c r="BL2217" s="2" t="s">
        <v>20425</v>
      </c>
      <c r="BM2217" s="2" t="s">
        <v>98</v>
      </c>
      <c r="BU2217" s="47" t="s">
        <v>19939</v>
      </c>
      <c r="BV2217" s="18"/>
      <c r="BW2217" s="47"/>
      <c r="BX2217" s="47" t="s">
        <v>441</v>
      </c>
      <c r="BY2217" s="42" t="str">
        <f t="shared" si="18"/>
        <v>Leeds;Armley;</v>
      </c>
      <c r="BZ2217" s="73"/>
    </row>
    <row r="2218" spans="1:78" ht="15">
      <c r="A2218" s="10" t="s">
        <v>51</v>
      </c>
      <c r="B2218" s="28">
        <f>VLOOKUP(A2218,Organisations!$A$2:$B$7,2,FALSE)</f>
        <v>4</v>
      </c>
      <c r="C2218" s="23" t="s">
        <v>14714</v>
      </c>
      <c r="D2218" s="23" t="s">
        <v>14715</v>
      </c>
      <c r="E2218" s="28" t="str">
        <f t="shared" si="0"/>
        <v>Support services for disabled and older people in the Leeds area who want to take control of any help they need with per</v>
      </c>
      <c r="F2218" s="10" t="s">
        <v>14717</v>
      </c>
      <c r="G2218" s="10" t="s">
        <v>68</v>
      </c>
      <c r="H2218" s="11"/>
      <c r="K2218" s="30" t="s">
        <v>4128</v>
      </c>
      <c r="L2218" s="10" t="s">
        <v>4129</v>
      </c>
      <c r="M2218" s="28" t="str">
        <f t="shared" ref="M2218:Q2218" si="13309">IFERROR(IF(FIND(M$1,$F2218)&gt;1,"Age - Children",""),"")</f>
        <v>Age - Children</v>
      </c>
      <c r="N2218" s="28" t="str">
        <f t="shared" si="13309"/>
        <v/>
      </c>
      <c r="O2218" s="28" t="str">
        <f t="shared" si="13309"/>
        <v/>
      </c>
      <c r="P2218" s="28" t="str">
        <f t="shared" si="13309"/>
        <v/>
      </c>
      <c r="Q2218" s="28" t="str">
        <f t="shared" si="13309"/>
        <v/>
      </c>
      <c r="R2218" s="28" t="str">
        <f t="shared" ref="R2218:T2218" si="13310">IFERROR(IF(FIND(R$1,$F2218)&gt;1,"Age - Elderly",""),"")</f>
        <v/>
      </c>
      <c r="S2218" s="28" t="str">
        <f t="shared" si="13310"/>
        <v/>
      </c>
      <c r="T2218" s="28" t="str">
        <f t="shared" si="13310"/>
        <v>Age - Elderly</v>
      </c>
      <c r="U2218" s="28" t="str">
        <f t="shared" si="3"/>
        <v>Age - Children;</v>
      </c>
      <c r="V2218" s="28" t="str">
        <f t="shared" si="4"/>
        <v>Status - disabled</v>
      </c>
      <c r="X2218" s="28" t="str">
        <f t="shared" si="5"/>
        <v/>
      </c>
      <c r="Y2218" s="28" t="str">
        <f t="shared" si="6"/>
        <v/>
      </c>
      <c r="Z2218" s="28" t="str">
        <f t="shared" si="7"/>
        <v>Gender - Male</v>
      </c>
      <c r="AB2218" s="28" t="str">
        <f t="shared" si="8"/>
        <v/>
      </c>
      <c r="AD2218" s="28" t="str">
        <f t="shared" si="9"/>
        <v>Gender - Male;</v>
      </c>
      <c r="AG2218" s="28" t="str">
        <f t="shared" ref="AG2218:AL2218" si="13311">IFERROR(IF(FIND(AG$1,$F2218)&gt;1,AG$1,""),"")</f>
        <v/>
      </c>
      <c r="AH2218" s="28" t="str">
        <f t="shared" si="13311"/>
        <v/>
      </c>
      <c r="AI2218" s="28" t="str">
        <f t="shared" si="13311"/>
        <v/>
      </c>
      <c r="AJ2218" s="28" t="str">
        <f t="shared" si="13311"/>
        <v/>
      </c>
      <c r="AK2218" s="28" t="str">
        <f t="shared" si="13311"/>
        <v/>
      </c>
      <c r="AL2218" s="28" t="str">
        <f t="shared" si="13311"/>
        <v/>
      </c>
      <c r="AM2218" s="28" t="str">
        <f t="shared" si="11"/>
        <v/>
      </c>
      <c r="AN2218" s="28" t="str">
        <f t="shared" ref="AN2218:AQ2218" si="13312">IFERROR(IF(FIND(AN$1,$F2218)&gt;1,"Status - LGBT",""),"")</f>
        <v/>
      </c>
      <c r="AO2218" s="28" t="str">
        <f t="shared" si="13312"/>
        <v/>
      </c>
      <c r="AP2218" s="28" t="str">
        <f t="shared" si="13312"/>
        <v/>
      </c>
      <c r="AQ2218" s="28" t="str">
        <f t="shared" si="13312"/>
        <v/>
      </c>
      <c r="AR2218" s="28" t="str">
        <f t="shared" ref="AR2218:AV2218" si="13313">IFERROR(IF(FIND(AR$1,$F2218)&gt;1,"BME",""),"")</f>
        <v/>
      </c>
      <c r="AS2218" s="28" t="str">
        <f t="shared" si="13313"/>
        <v/>
      </c>
      <c r="AT2218" s="28" t="str">
        <f t="shared" si="13313"/>
        <v/>
      </c>
      <c r="AU2218" s="28" t="str">
        <f t="shared" si="13313"/>
        <v/>
      </c>
      <c r="AV2218" s="28" t="str">
        <f t="shared" si="13313"/>
        <v/>
      </c>
      <c r="AW2218" s="28" t="str">
        <f t="shared" ref="AW2218:BC2218" si="13314">IFERROR(IF(FIND(AW$1,$F2218)&gt;1,AW$1,""),"")</f>
        <v/>
      </c>
      <c r="AX2218" s="28" t="str">
        <f t="shared" si="13314"/>
        <v/>
      </c>
      <c r="AY2218" s="28" t="str">
        <f t="shared" si="13314"/>
        <v/>
      </c>
      <c r="AZ2218" s="28" t="str">
        <f t="shared" si="13314"/>
        <v/>
      </c>
      <c r="BA2218" s="28" t="str">
        <f t="shared" si="13314"/>
        <v/>
      </c>
      <c r="BB2218" s="28" t="str">
        <f t="shared" si="13314"/>
        <v/>
      </c>
      <c r="BC2218" s="28" t="str">
        <f t="shared" si="13314"/>
        <v/>
      </c>
      <c r="BD2218" s="28" t="str">
        <f t="shared" si="15"/>
        <v/>
      </c>
      <c r="BG2218" s="2" t="s">
        <v>14718</v>
      </c>
      <c r="BJ2218" s="28" t="str">
        <f t="shared" si="16"/>
        <v/>
      </c>
      <c r="BK2218" s="28" t="str">
        <f t="shared" si="17"/>
        <v/>
      </c>
      <c r="BL2218" s="2" t="s">
        <v>371</v>
      </c>
      <c r="BM2218" s="2" t="s">
        <v>98</v>
      </c>
      <c r="BU2218" s="50" t="s">
        <v>19939</v>
      </c>
      <c r="BV2218" s="12"/>
      <c r="BW2218" s="50"/>
      <c r="BX2218" s="50" t="s">
        <v>20426</v>
      </c>
      <c r="BY2218" s="42" t="str">
        <f t="shared" si="18"/>
        <v>Status - disabled;Age - Children;;Gender - Male;;Leeds;Armley;</v>
      </c>
      <c r="BZ2218" s="72"/>
    </row>
    <row r="2219" spans="1:78" ht="15">
      <c r="A2219" s="16" t="s">
        <v>51</v>
      </c>
      <c r="B2219" s="28">
        <f>VLOOKUP(A2219,Organisations!$A$2:$B$7,2,FALSE)</f>
        <v>4</v>
      </c>
      <c r="C2219" s="16" t="s">
        <v>14720</v>
      </c>
      <c r="D2219" s="16" t="s">
        <v>14721</v>
      </c>
      <c r="E2219" s="28" t="str">
        <f t="shared" si="0"/>
        <v>The charity provides free residential short breaks/respite for disadvantaged children of Leeds aged between 7 and 11 yea</v>
      </c>
      <c r="F2219" s="16" t="s">
        <v>14723</v>
      </c>
      <c r="G2219" s="16" t="s">
        <v>68</v>
      </c>
      <c r="H2219" s="17"/>
      <c r="K2219" s="26" t="s">
        <v>14724</v>
      </c>
      <c r="L2219" s="16" t="s">
        <v>14725</v>
      </c>
      <c r="M2219" s="28" t="str">
        <f t="shared" ref="M2219:Q2219" si="13315">IFERROR(IF(FIND(M$1,$F2219)&gt;1,"Age - Children",""),"")</f>
        <v>Age - Children</v>
      </c>
      <c r="N2219" s="28" t="str">
        <f t="shared" si="13315"/>
        <v/>
      </c>
      <c r="O2219" s="28" t="str">
        <f t="shared" si="13315"/>
        <v/>
      </c>
      <c r="P2219" s="28" t="str">
        <f t="shared" si="13315"/>
        <v/>
      </c>
      <c r="Q2219" s="28" t="str">
        <f t="shared" si="13315"/>
        <v/>
      </c>
      <c r="R2219" s="28" t="str">
        <f t="shared" ref="R2219:T2219" si="13316">IFERROR(IF(FIND(R$1,$F2219)&gt;1,"Age - Elderly",""),"")</f>
        <v/>
      </c>
      <c r="S2219" s="28" t="str">
        <f t="shared" si="13316"/>
        <v/>
      </c>
      <c r="T2219" s="28" t="str">
        <f t="shared" si="13316"/>
        <v/>
      </c>
      <c r="U2219" s="28" t="str">
        <f t="shared" si="3"/>
        <v>Age - Children;</v>
      </c>
      <c r="V2219" s="28" t="str">
        <f t="shared" si="4"/>
        <v/>
      </c>
      <c r="X2219" s="28" t="str">
        <f t="shared" si="5"/>
        <v/>
      </c>
      <c r="Y2219" s="28" t="str">
        <f t="shared" si="6"/>
        <v/>
      </c>
      <c r="Z2219" s="28" t="str">
        <f t="shared" si="7"/>
        <v/>
      </c>
      <c r="AB2219" s="28" t="str">
        <f t="shared" si="8"/>
        <v/>
      </c>
      <c r="AD2219" s="28" t="str">
        <f t="shared" si="9"/>
        <v/>
      </c>
      <c r="AG2219" s="28" t="str">
        <f t="shared" ref="AG2219:AL2219" si="13317">IFERROR(IF(FIND(AG$1,$F2219)&gt;1,AG$1,""),"")</f>
        <v/>
      </c>
      <c r="AH2219" s="28" t="str">
        <f t="shared" si="13317"/>
        <v/>
      </c>
      <c r="AI2219" s="28" t="str">
        <f t="shared" si="13317"/>
        <v/>
      </c>
      <c r="AJ2219" s="28" t="str">
        <f t="shared" si="13317"/>
        <v/>
      </c>
      <c r="AK2219" s="28" t="str">
        <f t="shared" si="13317"/>
        <v/>
      </c>
      <c r="AL2219" s="28" t="str">
        <f t="shared" si="13317"/>
        <v/>
      </c>
      <c r="AM2219" s="28" t="str">
        <f t="shared" si="11"/>
        <v/>
      </c>
      <c r="AN2219" s="28" t="str">
        <f t="shared" ref="AN2219:AQ2219" si="13318">IFERROR(IF(FIND(AN$1,$F2219)&gt;1,"Status - LGBT",""),"")</f>
        <v/>
      </c>
      <c r="AO2219" s="28" t="str">
        <f t="shared" si="13318"/>
        <v/>
      </c>
      <c r="AP2219" s="28" t="str">
        <f t="shared" si="13318"/>
        <v/>
      </c>
      <c r="AQ2219" s="28" t="str">
        <f t="shared" si="13318"/>
        <v/>
      </c>
      <c r="AR2219" s="28" t="str">
        <f t="shared" ref="AR2219:AV2219" si="13319">IFERROR(IF(FIND(AR$1,$F2219)&gt;1,"BME",""),"")</f>
        <v/>
      </c>
      <c r="AS2219" s="28" t="str">
        <f t="shared" si="13319"/>
        <v/>
      </c>
      <c r="AT2219" s="28" t="str">
        <f t="shared" si="13319"/>
        <v/>
      </c>
      <c r="AU2219" s="28" t="str">
        <f t="shared" si="13319"/>
        <v/>
      </c>
      <c r="AV2219" s="28" t="str">
        <f t="shared" si="13319"/>
        <v/>
      </c>
      <c r="AW2219" s="28" t="str">
        <f t="shared" ref="AW2219:BC2219" si="13320">IFERROR(IF(FIND(AW$1,$F2219)&gt;1,AW$1,""),"")</f>
        <v/>
      </c>
      <c r="AX2219" s="28" t="str">
        <f t="shared" si="13320"/>
        <v/>
      </c>
      <c r="AY2219" s="28" t="str">
        <f t="shared" si="13320"/>
        <v/>
      </c>
      <c r="AZ2219" s="28" t="str">
        <f t="shared" si="13320"/>
        <v/>
      </c>
      <c r="BA2219" s="28" t="str">
        <f t="shared" si="13320"/>
        <v/>
      </c>
      <c r="BB2219" s="28" t="str">
        <f t="shared" si="13320"/>
        <v/>
      </c>
      <c r="BC2219" s="28" t="str">
        <f t="shared" si="13320"/>
        <v/>
      </c>
      <c r="BD2219" s="28" t="str">
        <f t="shared" si="15"/>
        <v/>
      </c>
      <c r="BG2219" s="2" t="s">
        <v>14726</v>
      </c>
      <c r="BJ2219" s="28" t="str">
        <f t="shared" si="16"/>
        <v/>
      </c>
      <c r="BK2219" s="28" t="str">
        <f t="shared" si="17"/>
        <v/>
      </c>
      <c r="BL2219" s="2" t="s">
        <v>2703</v>
      </c>
      <c r="BM2219" s="2" t="s">
        <v>98</v>
      </c>
      <c r="BU2219" s="47" t="s">
        <v>19866</v>
      </c>
      <c r="BV2219" s="18"/>
      <c r="BW2219" s="47"/>
      <c r="BX2219" s="47" t="s">
        <v>20427</v>
      </c>
      <c r="BY2219" s="42" t="str">
        <f t="shared" si="18"/>
        <v>Age - Children;;Leeds;City;Hunslet;</v>
      </c>
      <c r="BZ2219" s="73"/>
    </row>
    <row r="2220" spans="1:78" ht="15">
      <c r="A2220" s="10" t="s">
        <v>51</v>
      </c>
      <c r="B2220" s="28">
        <f>VLOOKUP(A2220,Organisations!$A$2:$B$7,2,FALSE)</f>
        <v>4</v>
      </c>
      <c r="C2220" s="10" t="s">
        <v>14728</v>
      </c>
      <c r="D2220" s="10" t="s">
        <v>14729</v>
      </c>
      <c r="E2220" s="28" t="str">
        <f t="shared" si="0"/>
        <v xml:space="preserve">Leeds Childrens Circus teaches a variaty of diffrent circus skills to children between the ages of 6-16 yrs. Currently, </v>
      </c>
      <c r="F2220" s="10" t="s">
        <v>14731</v>
      </c>
      <c r="G2220" s="10" t="s">
        <v>68</v>
      </c>
      <c r="H2220" s="11"/>
      <c r="K2220" s="30" t="s">
        <v>14732</v>
      </c>
      <c r="L2220" s="10" t="s">
        <v>14733</v>
      </c>
      <c r="M2220" s="28" t="str">
        <f t="shared" ref="M2220:Q2220" si="13321">IFERROR(IF(FIND(M$1,$F2220)&gt;1,"Age - Children",""),"")</f>
        <v>Age - Children</v>
      </c>
      <c r="N2220" s="28" t="str">
        <f t="shared" si="13321"/>
        <v/>
      </c>
      <c r="O2220" s="28" t="str">
        <f t="shared" si="13321"/>
        <v/>
      </c>
      <c r="P2220" s="28" t="str">
        <f t="shared" si="13321"/>
        <v/>
      </c>
      <c r="Q2220" s="28" t="str">
        <f t="shared" si="13321"/>
        <v/>
      </c>
      <c r="R2220" s="28" t="str">
        <f t="shared" ref="R2220:T2220" si="13322">IFERROR(IF(FIND(R$1,$F2220)&gt;1,"Age - Elderly",""),"")</f>
        <v/>
      </c>
      <c r="S2220" s="28" t="str">
        <f t="shared" si="13322"/>
        <v/>
      </c>
      <c r="T2220" s="28" t="str">
        <f t="shared" si="13322"/>
        <v/>
      </c>
      <c r="U2220" s="28" t="str">
        <f t="shared" si="3"/>
        <v>Age - Children;</v>
      </c>
      <c r="V2220" s="28" t="str">
        <f t="shared" si="4"/>
        <v/>
      </c>
      <c r="X2220" s="28" t="str">
        <f t="shared" si="5"/>
        <v/>
      </c>
      <c r="Y2220" s="28" t="str">
        <f t="shared" si="6"/>
        <v/>
      </c>
      <c r="Z2220" s="28" t="str">
        <f t="shared" si="7"/>
        <v/>
      </c>
      <c r="AB2220" s="28" t="str">
        <f t="shared" si="8"/>
        <v/>
      </c>
      <c r="AD2220" s="28" t="str">
        <f t="shared" si="9"/>
        <v/>
      </c>
      <c r="AG2220" s="28" t="str">
        <f t="shared" ref="AG2220:AL2220" si="13323">IFERROR(IF(FIND(AG$1,$F2220)&gt;1,AG$1,""),"")</f>
        <v/>
      </c>
      <c r="AH2220" s="28" t="str">
        <f t="shared" si="13323"/>
        <v/>
      </c>
      <c r="AI2220" s="28" t="str">
        <f t="shared" si="13323"/>
        <v/>
      </c>
      <c r="AJ2220" s="28" t="str">
        <f t="shared" si="13323"/>
        <v/>
      </c>
      <c r="AK2220" s="28" t="str">
        <f t="shared" si="13323"/>
        <v/>
      </c>
      <c r="AL2220" s="28" t="str">
        <f t="shared" si="13323"/>
        <v/>
      </c>
      <c r="AM2220" s="28" t="str">
        <f t="shared" si="11"/>
        <v/>
      </c>
      <c r="AN2220" s="28" t="str">
        <f t="shared" ref="AN2220:AQ2220" si="13324">IFERROR(IF(FIND(AN$1,$F2220)&gt;1,"Status - LGBT",""),"")</f>
        <v/>
      </c>
      <c r="AO2220" s="28" t="str">
        <f t="shared" si="13324"/>
        <v/>
      </c>
      <c r="AP2220" s="28" t="str">
        <f t="shared" si="13324"/>
        <v/>
      </c>
      <c r="AQ2220" s="28" t="str">
        <f t="shared" si="13324"/>
        <v/>
      </c>
      <c r="AR2220" s="28" t="str">
        <f t="shared" ref="AR2220:AV2220" si="13325">IFERROR(IF(FIND(AR$1,$F2220)&gt;1,"BME",""),"")</f>
        <v/>
      </c>
      <c r="AS2220" s="28" t="str">
        <f t="shared" si="13325"/>
        <v/>
      </c>
      <c r="AT2220" s="28" t="str">
        <f t="shared" si="13325"/>
        <v/>
      </c>
      <c r="AU2220" s="28" t="str">
        <f t="shared" si="13325"/>
        <v/>
      </c>
      <c r="AV2220" s="28" t="str">
        <f t="shared" si="13325"/>
        <v/>
      </c>
      <c r="AW2220" s="28" t="str">
        <f t="shared" ref="AW2220:BC2220" si="13326">IFERROR(IF(FIND(AW$1,$F2220)&gt;1,AW$1,""),"")</f>
        <v/>
      </c>
      <c r="AX2220" s="28" t="str">
        <f t="shared" si="13326"/>
        <v/>
      </c>
      <c r="AY2220" s="28" t="str">
        <f t="shared" si="13326"/>
        <v/>
      </c>
      <c r="AZ2220" s="28" t="str">
        <f t="shared" si="13326"/>
        <v/>
      </c>
      <c r="BA2220" s="28" t="str">
        <f t="shared" si="13326"/>
        <v/>
      </c>
      <c r="BB2220" s="28" t="str">
        <f t="shared" si="13326"/>
        <v/>
      </c>
      <c r="BC2220" s="28" t="str">
        <f t="shared" si="13326"/>
        <v/>
      </c>
      <c r="BD2220" s="28" t="str">
        <f t="shared" si="15"/>
        <v/>
      </c>
      <c r="BG2220" s="2" t="s">
        <v>14734</v>
      </c>
      <c r="BJ2220" s="28" t="str">
        <f t="shared" si="16"/>
        <v/>
      </c>
      <c r="BK2220" s="28" t="str">
        <f t="shared" si="17"/>
        <v/>
      </c>
      <c r="BL2220" s="2" t="s">
        <v>20428</v>
      </c>
      <c r="BM2220" s="2" t="s">
        <v>98</v>
      </c>
      <c r="BU2220" s="50" t="s">
        <v>20058</v>
      </c>
      <c r="BV2220" s="12"/>
      <c r="BW2220" s="50"/>
      <c r="BX2220" s="50" t="s">
        <v>20427</v>
      </c>
      <c r="BY2220" s="42" t="str">
        <f t="shared" si="18"/>
        <v>Age - Children;;Leeds;Roundhay;</v>
      </c>
      <c r="BZ2220" s="72"/>
    </row>
    <row r="2221" spans="1:78" ht="15">
      <c r="A2221" s="16" t="s">
        <v>51</v>
      </c>
      <c r="B2221" s="28">
        <f>VLOOKUP(A2221,Organisations!$A$2:$B$7,2,FALSE)</f>
        <v>4</v>
      </c>
      <c r="C2221" s="16" t="s">
        <v>14736</v>
      </c>
      <c r="D2221" s="16" t="s">
        <v>14737</v>
      </c>
      <c r="E2221" s="28" t="str">
        <f t="shared" si="0"/>
        <v>We provide a spiitual home for Christians mainly of ethnic Chinese. We are an interdenomination Church providing Bible S</v>
      </c>
      <c r="F2221" s="16" t="s">
        <v>14739</v>
      </c>
      <c r="G2221" s="16" t="s">
        <v>68</v>
      </c>
      <c r="H2221" s="54"/>
      <c r="K2221" s="26" t="s">
        <v>14740</v>
      </c>
      <c r="L2221" s="16" t="s">
        <v>14741</v>
      </c>
      <c r="M2221" s="28" t="str">
        <f t="shared" ref="M2221:Q2221" si="13327">IFERROR(IF(FIND(M$1,$F2221)&gt;1,"Age - Children",""),"")</f>
        <v>Age - Children</v>
      </c>
      <c r="N2221" s="28" t="str">
        <f t="shared" si="13327"/>
        <v/>
      </c>
      <c r="O2221" s="28" t="str">
        <f t="shared" si="13327"/>
        <v/>
      </c>
      <c r="P2221" s="28" t="str">
        <f t="shared" si="13327"/>
        <v/>
      </c>
      <c r="Q2221" s="28" t="str">
        <f t="shared" si="13327"/>
        <v>Age - Children</v>
      </c>
      <c r="R2221" s="28" t="str">
        <f t="shared" ref="R2221:T2221" si="13328">IFERROR(IF(FIND(R$1,$F2221)&gt;1,"Age - Elderly",""),"")</f>
        <v/>
      </c>
      <c r="S2221" s="28" t="str">
        <f t="shared" si="13328"/>
        <v/>
      </c>
      <c r="T2221" s="28" t="str">
        <f t="shared" si="13328"/>
        <v/>
      </c>
      <c r="U2221" s="28" t="str">
        <f t="shared" si="3"/>
        <v>Age - Children;Age - Children;</v>
      </c>
      <c r="V2221" s="28" t="str">
        <f t="shared" si="4"/>
        <v/>
      </c>
      <c r="X2221" s="28" t="str">
        <f t="shared" si="5"/>
        <v/>
      </c>
      <c r="Y2221" s="28" t="str">
        <f t="shared" si="6"/>
        <v/>
      </c>
      <c r="Z2221" s="28" t="str">
        <f t="shared" si="7"/>
        <v/>
      </c>
      <c r="AB2221" s="28" t="str">
        <f t="shared" si="8"/>
        <v/>
      </c>
      <c r="AD2221" s="28" t="str">
        <f t="shared" si="9"/>
        <v/>
      </c>
      <c r="AG2221" s="28" t="str">
        <f t="shared" ref="AG2221:AL2221" si="13329">IFERROR(IF(FIND(AG$1,$F2221)&gt;1,AG$1,""),"")</f>
        <v/>
      </c>
      <c r="AH2221" s="28" t="str">
        <f t="shared" si="13329"/>
        <v/>
      </c>
      <c r="AI2221" s="28" t="str">
        <f t="shared" si="13329"/>
        <v/>
      </c>
      <c r="AJ2221" s="28" t="str">
        <f t="shared" si="13329"/>
        <v/>
      </c>
      <c r="AK2221" s="28" t="str">
        <f t="shared" si="13329"/>
        <v/>
      </c>
      <c r="AL2221" s="28" t="str">
        <f t="shared" si="13329"/>
        <v/>
      </c>
      <c r="AM2221" s="28" t="str">
        <f t="shared" si="11"/>
        <v/>
      </c>
      <c r="AN2221" s="28" t="str">
        <f t="shared" ref="AN2221:AQ2221" si="13330">IFERROR(IF(FIND(AN$1,$F2221)&gt;1,"Status - LGBT",""),"")</f>
        <v/>
      </c>
      <c r="AO2221" s="28" t="str">
        <f t="shared" si="13330"/>
        <v/>
      </c>
      <c r="AP2221" s="28" t="str">
        <f t="shared" si="13330"/>
        <v/>
      </c>
      <c r="AQ2221" s="28" t="str">
        <f t="shared" si="13330"/>
        <v/>
      </c>
      <c r="AR2221" s="28" t="str">
        <f t="shared" ref="AR2221:AV2221" si="13331">IFERROR(IF(FIND(AR$1,$F2221)&gt;1,"BME",""),"")</f>
        <v/>
      </c>
      <c r="AS2221" s="28" t="str">
        <f t="shared" si="13331"/>
        <v/>
      </c>
      <c r="AT2221" s="28" t="str">
        <f t="shared" si="13331"/>
        <v/>
      </c>
      <c r="AU2221" s="28" t="str">
        <f t="shared" si="13331"/>
        <v/>
      </c>
      <c r="AV2221" s="28" t="str">
        <f t="shared" si="13331"/>
        <v/>
      </c>
      <c r="AW2221" s="28" t="str">
        <f t="shared" ref="AW2221:BC2221" si="13332">IFERROR(IF(FIND(AW$1,$F2221)&gt;1,AW$1,""),"")</f>
        <v/>
      </c>
      <c r="AX2221" s="28" t="str">
        <f t="shared" si="13332"/>
        <v/>
      </c>
      <c r="AY2221" s="28" t="str">
        <f t="shared" si="13332"/>
        <v/>
      </c>
      <c r="AZ2221" s="28" t="str">
        <f t="shared" si="13332"/>
        <v/>
      </c>
      <c r="BA2221" s="28" t="str">
        <f t="shared" si="13332"/>
        <v/>
      </c>
      <c r="BB2221" s="28" t="str">
        <f t="shared" si="13332"/>
        <v/>
      </c>
      <c r="BC2221" s="28" t="str">
        <f t="shared" si="13332"/>
        <v/>
      </c>
      <c r="BD2221" s="28" t="str">
        <f t="shared" si="15"/>
        <v/>
      </c>
      <c r="BG2221" s="2" t="s">
        <v>14742</v>
      </c>
      <c r="BJ2221" s="28" t="str">
        <f t="shared" si="16"/>
        <v/>
      </c>
      <c r="BK2221" s="28" t="str">
        <f t="shared" si="17"/>
        <v/>
      </c>
      <c r="BL2221" s="2" t="s">
        <v>20429</v>
      </c>
      <c r="BM2221" s="2" t="s">
        <v>98</v>
      </c>
      <c r="BS2221" s="2" t="s">
        <v>2863</v>
      </c>
      <c r="BT2221" s="2" t="s">
        <v>2863</v>
      </c>
      <c r="BU2221" s="47" t="s">
        <v>19892</v>
      </c>
      <c r="BV2221" s="24"/>
      <c r="BW2221" s="47"/>
      <c r="BX2221" s="47" t="s">
        <v>20430</v>
      </c>
      <c r="BY2221" s="42" t="str">
        <f t="shared" si="18"/>
        <v>Age - Children;Age - Children;;Hyde Park;Woodhouse;</v>
      </c>
      <c r="BZ2221" s="73"/>
    </row>
    <row r="2222" spans="1:78" ht="15">
      <c r="A2222" s="10" t="s">
        <v>51</v>
      </c>
      <c r="B2222" s="28">
        <f>VLOOKUP(A2222,Organisations!$A$2:$B$7,2,FALSE)</f>
        <v>4</v>
      </c>
      <c r="C2222" s="23" t="s">
        <v>1767</v>
      </c>
      <c r="D2222" s="23" t="s">
        <v>1768</v>
      </c>
      <c r="E2222" s="28" t="str">
        <f t="shared" si="0"/>
        <v>Aims to serve primarily Chinese people in Leeds, providing cultural, recreational, social and educational services. Othe</v>
      </c>
      <c r="F2222" s="10" t="s">
        <v>14745</v>
      </c>
      <c r="G2222" s="10" t="s">
        <v>68</v>
      </c>
      <c r="H2222" s="11"/>
      <c r="K2222" s="30" t="s">
        <v>1772</v>
      </c>
      <c r="L2222" s="10" t="s">
        <v>8318</v>
      </c>
      <c r="M2222" s="28" t="str">
        <f t="shared" ref="M2222:Q2222" si="13333">IFERROR(IF(FIND(M$1,$F2222)&gt;1,"Age - Children",""),"")</f>
        <v/>
      </c>
      <c r="N2222" s="28" t="str">
        <f t="shared" si="13333"/>
        <v/>
      </c>
      <c r="O2222" s="28" t="str">
        <f t="shared" si="13333"/>
        <v/>
      </c>
      <c r="P2222" s="28" t="str">
        <f t="shared" si="13333"/>
        <v/>
      </c>
      <c r="Q2222" s="28" t="str">
        <f t="shared" si="13333"/>
        <v/>
      </c>
      <c r="R2222" s="28" t="str">
        <f t="shared" ref="R2222:T2222" si="13334">IFERROR(IF(FIND(R$1,$F2222)&gt;1,"Age - Elderly",""),"")</f>
        <v/>
      </c>
      <c r="S2222" s="28" t="str">
        <f t="shared" si="13334"/>
        <v/>
      </c>
      <c r="T2222" s="28" t="str">
        <f t="shared" si="13334"/>
        <v/>
      </c>
      <c r="U2222" s="28" t="str">
        <f t="shared" si="3"/>
        <v/>
      </c>
      <c r="V2222" s="28" t="str">
        <f t="shared" si="4"/>
        <v/>
      </c>
      <c r="X2222" s="28" t="str">
        <f t="shared" si="5"/>
        <v/>
      </c>
      <c r="Y2222" s="28" t="str">
        <f t="shared" si="6"/>
        <v/>
      </c>
      <c r="Z2222" s="28" t="str">
        <f t="shared" si="7"/>
        <v/>
      </c>
      <c r="AB2222" s="28" t="str">
        <f t="shared" si="8"/>
        <v/>
      </c>
      <c r="AD2222" s="28" t="str">
        <f t="shared" si="9"/>
        <v/>
      </c>
      <c r="AG2222" s="28" t="str">
        <f t="shared" ref="AG2222:AL2222" si="13335">IFERROR(IF(FIND(AG$1,$F2222)&gt;1,AG$1,""),"")</f>
        <v/>
      </c>
      <c r="AH2222" s="28" t="str">
        <f t="shared" si="13335"/>
        <v/>
      </c>
      <c r="AI2222" s="28" t="str">
        <f t="shared" si="13335"/>
        <v/>
      </c>
      <c r="AJ2222" s="28" t="str">
        <f t="shared" si="13335"/>
        <v/>
      </c>
      <c r="AK2222" s="28" t="str">
        <f t="shared" si="13335"/>
        <v/>
      </c>
      <c r="AL2222" s="28" t="str">
        <f t="shared" si="13335"/>
        <v/>
      </c>
      <c r="AM2222" s="28" t="str">
        <f t="shared" si="11"/>
        <v/>
      </c>
      <c r="AN2222" s="28" t="str">
        <f t="shared" ref="AN2222:AQ2222" si="13336">IFERROR(IF(FIND(AN$1,$F2222)&gt;1,"Status - LGBT",""),"")</f>
        <v/>
      </c>
      <c r="AO2222" s="28" t="str">
        <f t="shared" si="13336"/>
        <v/>
      </c>
      <c r="AP2222" s="28" t="str">
        <f t="shared" si="13336"/>
        <v/>
      </c>
      <c r="AQ2222" s="28" t="str">
        <f t="shared" si="13336"/>
        <v/>
      </c>
      <c r="AR2222" s="28" t="str">
        <f t="shared" ref="AR2222:AV2222" si="13337">IFERROR(IF(FIND(AR$1,$F2222)&gt;1,"BME",""),"")</f>
        <v/>
      </c>
      <c r="AS2222" s="28" t="str">
        <f t="shared" si="13337"/>
        <v/>
      </c>
      <c r="AT2222" s="28" t="str">
        <f t="shared" si="13337"/>
        <v/>
      </c>
      <c r="AU2222" s="28" t="str">
        <f t="shared" si="13337"/>
        <v/>
      </c>
      <c r="AV2222" s="28" t="str">
        <f t="shared" si="13337"/>
        <v/>
      </c>
      <c r="AW2222" s="28" t="str">
        <f t="shared" ref="AW2222:BC2222" si="13338">IFERROR(IF(FIND(AW$1,$F2222)&gt;1,AW$1,""),"")</f>
        <v/>
      </c>
      <c r="AX2222" s="28" t="str">
        <f t="shared" si="13338"/>
        <v/>
      </c>
      <c r="AY2222" s="28" t="str">
        <f t="shared" si="13338"/>
        <v/>
      </c>
      <c r="AZ2222" s="28" t="str">
        <f t="shared" si="13338"/>
        <v/>
      </c>
      <c r="BA2222" s="28" t="str">
        <f t="shared" si="13338"/>
        <v/>
      </c>
      <c r="BB2222" s="28" t="str">
        <f t="shared" si="13338"/>
        <v/>
      </c>
      <c r="BC2222" s="28" t="str">
        <f t="shared" si="13338"/>
        <v/>
      </c>
      <c r="BD2222" s="28" t="str">
        <f t="shared" si="15"/>
        <v/>
      </c>
      <c r="BG2222" s="2" t="s">
        <v>14746</v>
      </c>
      <c r="BJ2222" s="28" t="str">
        <f t="shared" si="16"/>
        <v/>
      </c>
      <c r="BK2222" s="28" t="str">
        <f t="shared" si="17"/>
        <v/>
      </c>
      <c r="BL2222" s="2" t="s">
        <v>1723</v>
      </c>
      <c r="BM2222" s="2" t="s">
        <v>98</v>
      </c>
      <c r="BU2222" s="50" t="s">
        <v>19866</v>
      </c>
      <c r="BV2222" s="12"/>
      <c r="BW2222" s="50"/>
      <c r="BX2222" s="50" t="s">
        <v>20431</v>
      </c>
      <c r="BY2222" s="42" t="str">
        <f t="shared" si="18"/>
        <v>Leeds;City;Hunslet;</v>
      </c>
      <c r="BZ2222" s="72"/>
    </row>
    <row r="2223" spans="1:78" ht="15">
      <c r="A2223" s="16" t="s">
        <v>51</v>
      </c>
      <c r="B2223" s="28">
        <f>VLOOKUP(A2223,Organisations!$A$2:$B$7,2,FALSE)</f>
        <v>4</v>
      </c>
      <c r="C2223" s="16" t="s">
        <v>14748</v>
      </c>
      <c r="D2223" s="16" t="s">
        <v>14749</v>
      </c>
      <c r="E2223" s="28" t="str">
        <f t="shared" si="0"/>
        <v>Assistance given to the Church of England in Leeds by helping it to extend through grants for church and hall extensions</v>
      </c>
      <c r="F2223" s="16" t="s">
        <v>14751</v>
      </c>
      <c r="G2223" s="16" t="s">
        <v>68</v>
      </c>
      <c r="H2223" s="17"/>
      <c r="K2223" s="26" t="s">
        <v>14752</v>
      </c>
      <c r="L2223" s="16" t="s">
        <v>14753</v>
      </c>
      <c r="M2223" s="28" t="str">
        <f t="shared" ref="M2223:Q2223" si="13339">IFERROR(IF(FIND(M$1,$F2223)&gt;1,"Age - Children",""),"")</f>
        <v/>
      </c>
      <c r="N2223" s="28" t="str">
        <f t="shared" si="13339"/>
        <v/>
      </c>
      <c r="O2223" s="28" t="str">
        <f t="shared" si="13339"/>
        <v/>
      </c>
      <c r="P2223" s="28" t="str">
        <f t="shared" si="13339"/>
        <v/>
      </c>
      <c r="Q2223" s="28" t="str">
        <f t="shared" si="13339"/>
        <v/>
      </c>
      <c r="R2223" s="28" t="str">
        <f t="shared" ref="R2223:T2223" si="13340">IFERROR(IF(FIND(R$1,$F2223)&gt;1,"Age - Elderly",""),"")</f>
        <v/>
      </c>
      <c r="S2223" s="28" t="str">
        <f t="shared" si="13340"/>
        <v/>
      </c>
      <c r="T2223" s="28" t="str">
        <f t="shared" si="13340"/>
        <v/>
      </c>
      <c r="U2223" s="28" t="str">
        <f t="shared" si="3"/>
        <v/>
      </c>
      <c r="V2223" s="28" t="str">
        <f t="shared" si="4"/>
        <v>Status - disabled</v>
      </c>
      <c r="X2223" s="28" t="str">
        <f t="shared" si="5"/>
        <v/>
      </c>
      <c r="Y2223" s="28" t="str">
        <f t="shared" si="6"/>
        <v/>
      </c>
      <c r="Z2223" s="28" t="str">
        <f t="shared" si="7"/>
        <v/>
      </c>
      <c r="AB2223" s="28" t="str">
        <f t="shared" si="8"/>
        <v/>
      </c>
      <c r="AD2223" s="28" t="str">
        <f t="shared" si="9"/>
        <v/>
      </c>
      <c r="AG2223" s="28" t="str">
        <f t="shared" ref="AG2223:AL2223" si="13341">IFERROR(IF(FIND(AG$1,$F2223)&gt;1,AG$1,""),"")</f>
        <v/>
      </c>
      <c r="AH2223" s="28" t="str">
        <f t="shared" si="13341"/>
        <v/>
      </c>
      <c r="AI2223" s="28" t="str">
        <f t="shared" si="13341"/>
        <v/>
      </c>
      <c r="AJ2223" s="28" t="str">
        <f t="shared" si="13341"/>
        <v/>
      </c>
      <c r="AK2223" s="28" t="str">
        <f t="shared" si="13341"/>
        <v/>
      </c>
      <c r="AL2223" s="28" t="str">
        <f t="shared" si="13341"/>
        <v/>
      </c>
      <c r="AM2223" s="28" t="str">
        <f t="shared" si="11"/>
        <v/>
      </c>
      <c r="AN2223" s="28" t="str">
        <f t="shared" ref="AN2223:AQ2223" si="13342">IFERROR(IF(FIND(AN$1,$F2223)&gt;1,"Status - LGBT",""),"")</f>
        <v/>
      </c>
      <c r="AO2223" s="28" t="str">
        <f t="shared" si="13342"/>
        <v/>
      </c>
      <c r="AP2223" s="28" t="str">
        <f t="shared" si="13342"/>
        <v/>
      </c>
      <c r="AQ2223" s="28" t="str">
        <f t="shared" si="13342"/>
        <v/>
      </c>
      <c r="AR2223" s="28" t="str">
        <f t="shared" ref="AR2223:AV2223" si="13343">IFERROR(IF(FIND(AR$1,$F2223)&gt;1,"BME",""),"")</f>
        <v/>
      </c>
      <c r="AS2223" s="28" t="str">
        <f t="shared" si="13343"/>
        <v/>
      </c>
      <c r="AT2223" s="28" t="str">
        <f t="shared" si="13343"/>
        <v/>
      </c>
      <c r="AU2223" s="28" t="str">
        <f t="shared" si="13343"/>
        <v/>
      </c>
      <c r="AV2223" s="28" t="str">
        <f t="shared" si="13343"/>
        <v/>
      </c>
      <c r="AW2223" s="28" t="str">
        <f t="shared" ref="AW2223:BC2223" si="13344">IFERROR(IF(FIND(AW$1,$F2223)&gt;1,AW$1,""),"")</f>
        <v/>
      </c>
      <c r="AX2223" s="28" t="str">
        <f t="shared" si="13344"/>
        <v/>
      </c>
      <c r="AY2223" s="28" t="str">
        <f t="shared" si="13344"/>
        <v/>
      </c>
      <c r="AZ2223" s="28" t="str">
        <f t="shared" si="13344"/>
        <v/>
      </c>
      <c r="BA2223" s="28" t="str">
        <f t="shared" si="13344"/>
        <v/>
      </c>
      <c r="BB2223" s="28" t="str">
        <f t="shared" si="13344"/>
        <v/>
      </c>
      <c r="BC2223" s="28" t="str">
        <f t="shared" si="13344"/>
        <v/>
      </c>
      <c r="BD2223" s="28" t="str">
        <f t="shared" si="15"/>
        <v/>
      </c>
      <c r="BG2223" s="2" t="s">
        <v>14754</v>
      </c>
      <c r="BJ2223" s="28" t="str">
        <f t="shared" si="16"/>
        <v/>
      </c>
      <c r="BK2223" s="28" t="str">
        <f t="shared" si="17"/>
        <v/>
      </c>
      <c r="BL2223" s="2" t="s">
        <v>20432</v>
      </c>
      <c r="BM2223" s="2" t="s">
        <v>98</v>
      </c>
      <c r="BU2223" s="47" t="s">
        <v>19947</v>
      </c>
      <c r="BV2223" s="18"/>
      <c r="BW2223" s="47"/>
      <c r="BX2223" s="47" t="s">
        <v>19860</v>
      </c>
      <c r="BY2223" s="42" t="str">
        <f t="shared" si="18"/>
        <v>Status - disabled;Leeds;Weetwood;</v>
      </c>
      <c r="BZ2223" s="73"/>
    </row>
    <row r="2224" spans="1:78" ht="15">
      <c r="A2224" s="10" t="s">
        <v>51</v>
      </c>
      <c r="B2224" s="28">
        <f>VLOOKUP(A2224,Organisations!$A$2:$B$7,2,FALSE)</f>
        <v>4</v>
      </c>
      <c r="C2224" s="10" t="s">
        <v>14756</v>
      </c>
      <c r="D2224" s="10" t="s">
        <v>14757</v>
      </c>
      <c r="E2224" s="28" t="str">
        <f t="shared" si="0"/>
        <v xml:space="preserve">The club provides facilities and coaching for all disciplines of Track and Field Athletics plus Road, Cross Country and </v>
      </c>
      <c r="F2224" s="10" t="s">
        <v>14759</v>
      </c>
      <c r="G2224" s="10" t="s">
        <v>68</v>
      </c>
      <c r="H2224" s="11"/>
      <c r="K2224" s="30" t="s">
        <v>14760</v>
      </c>
      <c r="L2224" s="10" t="s">
        <v>14761</v>
      </c>
      <c r="M2224" s="28" t="str">
        <f t="shared" ref="M2224:Q2224" si="13345">IFERROR(IF(FIND(M$1,$F2224)&gt;1,"Age - Children",""),"")</f>
        <v/>
      </c>
      <c r="N2224" s="28" t="str">
        <f t="shared" si="13345"/>
        <v/>
      </c>
      <c r="O2224" s="28" t="str">
        <f t="shared" si="13345"/>
        <v/>
      </c>
      <c r="P2224" s="28" t="str">
        <f t="shared" si="13345"/>
        <v/>
      </c>
      <c r="Q2224" s="28" t="str">
        <f t="shared" si="13345"/>
        <v/>
      </c>
      <c r="R2224" s="28" t="str">
        <f t="shared" ref="R2224:T2224" si="13346">IFERROR(IF(FIND(R$1,$F2224)&gt;1,"Age - Elderly",""),"")</f>
        <v/>
      </c>
      <c r="S2224" s="28" t="str">
        <f t="shared" si="13346"/>
        <v/>
      </c>
      <c r="T2224" s="28" t="str">
        <f t="shared" si="13346"/>
        <v/>
      </c>
      <c r="U2224" s="28" t="str">
        <f t="shared" si="3"/>
        <v/>
      </c>
      <c r="V2224" s="28" t="str">
        <f t="shared" si="4"/>
        <v/>
      </c>
      <c r="X2224" s="28" t="str">
        <f t="shared" si="5"/>
        <v/>
      </c>
      <c r="Y2224" s="28" t="str">
        <f t="shared" si="6"/>
        <v/>
      </c>
      <c r="Z2224" s="28" t="str">
        <f t="shared" si="7"/>
        <v/>
      </c>
      <c r="AB2224" s="28" t="str">
        <f t="shared" si="8"/>
        <v/>
      </c>
      <c r="AD2224" s="28" t="str">
        <f t="shared" si="9"/>
        <v/>
      </c>
      <c r="AG2224" s="28" t="str">
        <f t="shared" ref="AG2224:AL2224" si="13347">IFERROR(IF(FIND(AG$1,$F2224)&gt;1,AG$1,""),"")</f>
        <v/>
      </c>
      <c r="AH2224" s="28" t="str">
        <f t="shared" si="13347"/>
        <v/>
      </c>
      <c r="AI2224" s="28" t="str">
        <f t="shared" si="13347"/>
        <v/>
      </c>
      <c r="AJ2224" s="28" t="str">
        <f t="shared" si="13347"/>
        <v/>
      </c>
      <c r="AK2224" s="28" t="str">
        <f t="shared" si="13347"/>
        <v/>
      </c>
      <c r="AL2224" s="28" t="str">
        <f t="shared" si="13347"/>
        <v/>
      </c>
      <c r="AM2224" s="28" t="str">
        <f t="shared" si="11"/>
        <v/>
      </c>
      <c r="AN2224" s="28" t="str">
        <f t="shared" ref="AN2224:AQ2224" si="13348">IFERROR(IF(FIND(AN$1,$F2224)&gt;1,"Status - LGBT",""),"")</f>
        <v/>
      </c>
      <c r="AO2224" s="28" t="str">
        <f t="shared" si="13348"/>
        <v/>
      </c>
      <c r="AP2224" s="28" t="str">
        <f t="shared" si="13348"/>
        <v/>
      </c>
      <c r="AQ2224" s="28" t="str">
        <f t="shared" si="13348"/>
        <v/>
      </c>
      <c r="AR2224" s="28" t="str">
        <f t="shared" ref="AR2224:AV2224" si="13349">IFERROR(IF(FIND(AR$1,$F2224)&gt;1,"BME",""),"")</f>
        <v/>
      </c>
      <c r="AS2224" s="28" t="str">
        <f t="shared" si="13349"/>
        <v/>
      </c>
      <c r="AT2224" s="28" t="str">
        <f t="shared" si="13349"/>
        <v/>
      </c>
      <c r="AU2224" s="28" t="str">
        <f t="shared" si="13349"/>
        <v/>
      </c>
      <c r="AV2224" s="28" t="str">
        <f t="shared" si="13349"/>
        <v/>
      </c>
      <c r="AW2224" s="28" t="str">
        <f t="shared" ref="AW2224:BC2224" si="13350">IFERROR(IF(FIND(AW$1,$F2224)&gt;1,AW$1,""),"")</f>
        <v/>
      </c>
      <c r="AX2224" s="28" t="str">
        <f t="shared" si="13350"/>
        <v/>
      </c>
      <c r="AY2224" s="28" t="str">
        <f t="shared" si="13350"/>
        <v/>
      </c>
      <c r="AZ2224" s="28" t="str">
        <f t="shared" si="13350"/>
        <v/>
      </c>
      <c r="BA2224" s="28" t="str">
        <f t="shared" si="13350"/>
        <v/>
      </c>
      <c r="BB2224" s="28" t="str">
        <f t="shared" si="13350"/>
        <v/>
      </c>
      <c r="BC2224" s="28" t="str">
        <f t="shared" si="13350"/>
        <v/>
      </c>
      <c r="BD2224" s="28" t="str">
        <f t="shared" si="15"/>
        <v/>
      </c>
      <c r="BG2224" s="2" t="s">
        <v>14762</v>
      </c>
      <c r="BJ2224" s="28" t="str">
        <f t="shared" si="16"/>
        <v/>
      </c>
      <c r="BK2224" s="28" t="str">
        <f t="shared" si="17"/>
        <v/>
      </c>
      <c r="BL2224" s="2" t="s">
        <v>6230</v>
      </c>
      <c r="BM2224" s="2" t="s">
        <v>98</v>
      </c>
      <c r="BU2224" s="50" t="s">
        <v>9572</v>
      </c>
      <c r="BV2224" s="12"/>
      <c r="BW2224" s="50"/>
      <c r="BX2224" s="50" t="s">
        <v>20380</v>
      </c>
      <c r="BY2224" s="42" t="str">
        <f t="shared" si="18"/>
        <v>Middleton Park;</v>
      </c>
      <c r="BZ2224" s="72"/>
    </row>
    <row r="2225" spans="1:78" ht="15">
      <c r="A2225" s="16" t="s">
        <v>51</v>
      </c>
      <c r="B2225" s="28">
        <f>VLOOKUP(A2225,Organisations!$A$2:$B$7,2,FALSE)</f>
        <v>4</v>
      </c>
      <c r="C2225" s="16" t="s">
        <v>14764</v>
      </c>
      <c r="D2225" s="16" t="s">
        <v>14765</v>
      </c>
      <c r="E2225" s="28" t="str">
        <f t="shared" si="0"/>
        <v/>
      </c>
      <c r="F2225" s="16"/>
      <c r="G2225" s="16" t="s">
        <v>68</v>
      </c>
      <c r="H2225" s="17"/>
      <c r="K2225" s="26" t="s">
        <v>14766</v>
      </c>
      <c r="L2225" s="16" t="s">
        <v>14767</v>
      </c>
      <c r="M2225" s="28" t="str">
        <f t="shared" ref="M2225:Q2225" si="13351">IFERROR(IF(FIND(M$1,$F2225)&gt;1,"Age - Children",""),"")</f>
        <v/>
      </c>
      <c r="N2225" s="28" t="str">
        <f t="shared" si="13351"/>
        <v/>
      </c>
      <c r="O2225" s="28" t="str">
        <f t="shared" si="13351"/>
        <v/>
      </c>
      <c r="P2225" s="28" t="str">
        <f t="shared" si="13351"/>
        <v/>
      </c>
      <c r="Q2225" s="28" t="str">
        <f t="shared" si="13351"/>
        <v/>
      </c>
      <c r="R2225" s="28" t="str">
        <f t="shared" ref="R2225:T2225" si="13352">IFERROR(IF(FIND(R$1,$F2225)&gt;1,"Age - Elderly",""),"")</f>
        <v/>
      </c>
      <c r="S2225" s="28" t="str">
        <f t="shared" si="13352"/>
        <v/>
      </c>
      <c r="T2225" s="28" t="str">
        <f t="shared" si="13352"/>
        <v/>
      </c>
      <c r="U2225" s="28" t="str">
        <f t="shared" si="3"/>
        <v/>
      </c>
      <c r="V2225" s="28" t="str">
        <f t="shared" si="4"/>
        <v/>
      </c>
      <c r="X2225" s="28" t="str">
        <f t="shared" si="5"/>
        <v/>
      </c>
      <c r="Y2225" s="28" t="str">
        <f t="shared" si="6"/>
        <v/>
      </c>
      <c r="Z2225" s="28" t="str">
        <f t="shared" si="7"/>
        <v/>
      </c>
      <c r="AB2225" s="28" t="str">
        <f t="shared" si="8"/>
        <v/>
      </c>
      <c r="AD2225" s="28" t="str">
        <f t="shared" si="9"/>
        <v/>
      </c>
      <c r="AG2225" s="28" t="str">
        <f t="shared" ref="AG2225:AL2225" si="13353">IFERROR(IF(FIND(AG$1,$F2225)&gt;1,AG$1,""),"")</f>
        <v/>
      </c>
      <c r="AH2225" s="28" t="str">
        <f t="shared" si="13353"/>
        <v/>
      </c>
      <c r="AI2225" s="28" t="str">
        <f t="shared" si="13353"/>
        <v/>
      </c>
      <c r="AJ2225" s="28" t="str">
        <f t="shared" si="13353"/>
        <v/>
      </c>
      <c r="AK2225" s="28" t="str">
        <f t="shared" si="13353"/>
        <v/>
      </c>
      <c r="AL2225" s="28" t="str">
        <f t="shared" si="13353"/>
        <v/>
      </c>
      <c r="AM2225" s="28" t="str">
        <f t="shared" si="11"/>
        <v/>
      </c>
      <c r="AN2225" s="28" t="str">
        <f t="shared" ref="AN2225:AQ2225" si="13354">IFERROR(IF(FIND(AN$1,$F2225)&gt;1,"Status - LGBT",""),"")</f>
        <v/>
      </c>
      <c r="AO2225" s="28" t="str">
        <f t="shared" si="13354"/>
        <v/>
      </c>
      <c r="AP2225" s="28" t="str">
        <f t="shared" si="13354"/>
        <v/>
      </c>
      <c r="AQ2225" s="28" t="str">
        <f t="shared" si="13354"/>
        <v/>
      </c>
      <c r="AR2225" s="28" t="str">
        <f t="shared" ref="AR2225:AV2225" si="13355">IFERROR(IF(FIND(AR$1,$F2225)&gt;1,"BME",""),"")</f>
        <v/>
      </c>
      <c r="AS2225" s="28" t="str">
        <f t="shared" si="13355"/>
        <v/>
      </c>
      <c r="AT2225" s="28" t="str">
        <f t="shared" si="13355"/>
        <v/>
      </c>
      <c r="AU2225" s="28" t="str">
        <f t="shared" si="13355"/>
        <v/>
      </c>
      <c r="AV2225" s="28" t="str">
        <f t="shared" si="13355"/>
        <v/>
      </c>
      <c r="AW2225" s="28" t="str">
        <f t="shared" ref="AW2225:BC2225" si="13356">IFERROR(IF(FIND(AW$1,$F2225)&gt;1,AW$1,""),"")</f>
        <v/>
      </c>
      <c r="AX2225" s="28" t="str">
        <f t="shared" si="13356"/>
        <v/>
      </c>
      <c r="AY2225" s="28" t="str">
        <f t="shared" si="13356"/>
        <v/>
      </c>
      <c r="AZ2225" s="28" t="str">
        <f t="shared" si="13356"/>
        <v/>
      </c>
      <c r="BA2225" s="28" t="str">
        <f t="shared" si="13356"/>
        <v/>
      </c>
      <c r="BB2225" s="28" t="str">
        <f t="shared" si="13356"/>
        <v/>
      </c>
      <c r="BC2225" s="28" t="str">
        <f t="shared" si="13356"/>
        <v/>
      </c>
      <c r="BD2225" s="28" t="str">
        <f t="shared" si="15"/>
        <v/>
      </c>
      <c r="BG2225" s="2" t="s">
        <v>6119</v>
      </c>
      <c r="BJ2225" s="28" t="str">
        <f t="shared" si="16"/>
        <v/>
      </c>
      <c r="BK2225" s="28" t="str">
        <f t="shared" si="17"/>
        <v/>
      </c>
      <c r="BL2225" s="2" t="s">
        <v>5580</v>
      </c>
      <c r="BM2225" s="2" t="s">
        <v>98</v>
      </c>
      <c r="BU2225" s="47" t="s">
        <v>20433</v>
      </c>
      <c r="BV2225" s="18"/>
      <c r="BW2225" s="47"/>
      <c r="BX2225" s="47" t="s">
        <v>19971</v>
      </c>
      <c r="BY2225" s="42" t="str">
        <f t="shared" si="18"/>
        <v>Beeston;Holbeck;City;Hunslet;Middleton Park;Morley North;Morley South;</v>
      </c>
      <c r="BZ2225" s="73"/>
    </row>
    <row r="2226" spans="1:78" ht="15">
      <c r="A2226" s="10" t="s">
        <v>51</v>
      </c>
      <c r="B2226" s="28">
        <f>VLOOKUP(A2226,Organisations!$A$2:$B$7,2,FALSE)</f>
        <v>4</v>
      </c>
      <c r="C2226" s="23" t="s">
        <v>8359</v>
      </c>
      <c r="D2226" s="23" t="s">
        <v>8360</v>
      </c>
      <c r="E2226" s="28" t="str">
        <f t="shared" si="0"/>
        <v xml:space="preserve">Leeds City Credit Union, is your local financial co-operative offering a range of savings accounts, childrens' accounts </v>
      </c>
      <c r="F2226" s="10" t="s">
        <v>14770</v>
      </c>
      <c r="G2226" s="10" t="s">
        <v>68</v>
      </c>
      <c r="H2226" s="11"/>
      <c r="K2226" s="30" t="s">
        <v>8363</v>
      </c>
      <c r="L2226" s="10" t="s">
        <v>8364</v>
      </c>
      <c r="M2226" s="28" t="str">
        <f t="shared" ref="M2226:Q2226" si="13357">IFERROR(IF(FIND(M$1,$F2226)&gt;1,"Age - Children",""),"")</f>
        <v>Age - Children</v>
      </c>
      <c r="N2226" s="28" t="str">
        <f t="shared" si="13357"/>
        <v/>
      </c>
      <c r="O2226" s="28" t="str">
        <f t="shared" si="13357"/>
        <v/>
      </c>
      <c r="P2226" s="28" t="str">
        <f t="shared" si="13357"/>
        <v/>
      </c>
      <c r="Q2226" s="28" t="str">
        <f t="shared" si="13357"/>
        <v/>
      </c>
      <c r="R2226" s="28" t="str">
        <f t="shared" ref="R2226:T2226" si="13358">IFERROR(IF(FIND(R$1,$F2226)&gt;1,"Age - Elderly",""),"")</f>
        <v/>
      </c>
      <c r="S2226" s="28" t="str">
        <f t="shared" si="13358"/>
        <v/>
      </c>
      <c r="T2226" s="28" t="str">
        <f t="shared" si="13358"/>
        <v/>
      </c>
      <c r="U2226" s="28" t="str">
        <f t="shared" si="3"/>
        <v>Age - Children;</v>
      </c>
      <c r="V2226" s="28" t="str">
        <f t="shared" si="4"/>
        <v/>
      </c>
      <c r="X2226" s="28" t="str">
        <f t="shared" si="5"/>
        <v/>
      </c>
      <c r="Y2226" s="28" t="str">
        <f t="shared" si="6"/>
        <v/>
      </c>
      <c r="Z2226" s="28" t="str">
        <f t="shared" si="7"/>
        <v>Gender - Male</v>
      </c>
      <c r="AB2226" s="28" t="str">
        <f t="shared" si="8"/>
        <v/>
      </c>
      <c r="AD2226" s="28" t="str">
        <f t="shared" si="9"/>
        <v>Gender - Male;</v>
      </c>
      <c r="AG2226" s="28" t="str">
        <f t="shared" ref="AG2226:AL2226" si="13359">IFERROR(IF(FIND(AG$1,$F2226)&gt;1,AG$1,""),"")</f>
        <v/>
      </c>
      <c r="AH2226" s="28" t="str">
        <f t="shared" si="13359"/>
        <v/>
      </c>
      <c r="AI2226" s="28" t="str">
        <f t="shared" si="13359"/>
        <v/>
      </c>
      <c r="AJ2226" s="28" t="str">
        <f t="shared" si="13359"/>
        <v/>
      </c>
      <c r="AK2226" s="28" t="str">
        <f t="shared" si="13359"/>
        <v/>
      </c>
      <c r="AL2226" s="28" t="str">
        <f t="shared" si="13359"/>
        <v/>
      </c>
      <c r="AM2226" s="28" t="str">
        <f t="shared" si="11"/>
        <v/>
      </c>
      <c r="AN2226" s="28" t="str">
        <f t="shared" ref="AN2226:AQ2226" si="13360">IFERROR(IF(FIND(AN$1,$F2226)&gt;1,"Status - LGBT",""),"")</f>
        <v/>
      </c>
      <c r="AO2226" s="28" t="str">
        <f t="shared" si="13360"/>
        <v/>
      </c>
      <c r="AP2226" s="28" t="str">
        <f t="shared" si="13360"/>
        <v/>
      </c>
      <c r="AQ2226" s="28" t="str">
        <f t="shared" si="13360"/>
        <v/>
      </c>
      <c r="AR2226" s="28" t="str">
        <f t="shared" ref="AR2226:AV2226" si="13361">IFERROR(IF(FIND(AR$1,$F2226)&gt;1,"BME",""),"")</f>
        <v/>
      </c>
      <c r="AS2226" s="28" t="str">
        <f t="shared" si="13361"/>
        <v/>
      </c>
      <c r="AT2226" s="28" t="str">
        <f t="shared" si="13361"/>
        <v/>
      </c>
      <c r="AU2226" s="28" t="str">
        <f t="shared" si="13361"/>
        <v/>
      </c>
      <c r="AV2226" s="28" t="str">
        <f t="shared" si="13361"/>
        <v/>
      </c>
      <c r="AW2226" s="28" t="str">
        <f t="shared" ref="AW2226:BC2226" si="13362">IFERROR(IF(FIND(AW$1,$F2226)&gt;1,AW$1,""),"")</f>
        <v/>
      </c>
      <c r="AX2226" s="28" t="str">
        <f t="shared" si="13362"/>
        <v/>
      </c>
      <c r="AY2226" s="28" t="str">
        <f t="shared" si="13362"/>
        <v/>
      </c>
      <c r="AZ2226" s="28" t="str">
        <f t="shared" si="13362"/>
        <v/>
      </c>
      <c r="BA2226" s="28" t="str">
        <f t="shared" si="13362"/>
        <v/>
      </c>
      <c r="BB2226" s="28" t="str">
        <f t="shared" si="13362"/>
        <v/>
      </c>
      <c r="BC2226" s="28" t="str">
        <f t="shared" si="13362"/>
        <v/>
      </c>
      <c r="BD2226" s="28" t="str">
        <f t="shared" si="15"/>
        <v/>
      </c>
      <c r="BG2226" s="2" t="s">
        <v>13089</v>
      </c>
      <c r="BJ2226" s="28" t="str">
        <f t="shared" si="16"/>
        <v/>
      </c>
      <c r="BK2226" s="28" t="str">
        <f t="shared" si="17"/>
        <v/>
      </c>
      <c r="BL2226" s="2" t="s">
        <v>1739</v>
      </c>
      <c r="BM2226" s="2" t="s">
        <v>98</v>
      </c>
      <c r="BU2226" s="50" t="s">
        <v>19866</v>
      </c>
      <c r="BV2226" s="12"/>
      <c r="BW2226" s="50"/>
      <c r="BX2226" s="50" t="s">
        <v>438</v>
      </c>
      <c r="BY2226" s="42" t="str">
        <f t="shared" si="18"/>
        <v>Age - Children;;Gender - Male;;Leeds;City;Hunslet;</v>
      </c>
      <c r="BZ2226" s="72"/>
    </row>
    <row r="2227" spans="1:78" ht="15">
      <c r="A2227" s="16" t="s">
        <v>51</v>
      </c>
      <c r="B2227" s="28">
        <f>VLOOKUP(A2227,Organisations!$A$2:$B$7,2,FALSE)</f>
        <v>4</v>
      </c>
      <c r="C2227" s="16" t="s">
        <v>14772</v>
      </c>
      <c r="D2227" s="16" t="s">
        <v>14773</v>
      </c>
      <c r="E2227" s="28" t="str">
        <f t="shared" si="0"/>
        <v>Voluntary organisation promoting: high standards of architecture, design and town planning; the conservation of the city</v>
      </c>
      <c r="F2227" s="16" t="s">
        <v>14775</v>
      </c>
      <c r="G2227" s="16" t="s">
        <v>68</v>
      </c>
      <c r="H2227" s="54"/>
      <c r="K2227" s="26" t="s">
        <v>14776</v>
      </c>
      <c r="L2227" s="16" t="s">
        <v>14777</v>
      </c>
      <c r="M2227" s="28" t="str">
        <f t="shared" ref="M2227:Q2227" si="13363">IFERROR(IF(FIND(M$1,$F2227)&gt;1,"Age - Children",""),"")</f>
        <v/>
      </c>
      <c r="N2227" s="28" t="str">
        <f t="shared" si="13363"/>
        <v/>
      </c>
      <c r="O2227" s="28" t="str">
        <f t="shared" si="13363"/>
        <v/>
      </c>
      <c r="P2227" s="28" t="str">
        <f t="shared" si="13363"/>
        <v/>
      </c>
      <c r="Q2227" s="28" t="str">
        <f t="shared" si="13363"/>
        <v/>
      </c>
      <c r="R2227" s="28" t="str">
        <f t="shared" ref="R2227:T2227" si="13364">IFERROR(IF(FIND(R$1,$F2227)&gt;1,"Age - Elderly",""),"")</f>
        <v/>
      </c>
      <c r="S2227" s="28" t="str">
        <f t="shared" si="13364"/>
        <v/>
      </c>
      <c r="T2227" s="28" t="str">
        <f t="shared" si="13364"/>
        <v/>
      </c>
      <c r="U2227" s="28" t="str">
        <f t="shared" si="3"/>
        <v/>
      </c>
      <c r="V2227" s="28" t="str">
        <f t="shared" si="4"/>
        <v/>
      </c>
      <c r="X2227" s="28" t="str">
        <f t="shared" si="5"/>
        <v/>
      </c>
      <c r="Y2227" s="28" t="str">
        <f t="shared" si="6"/>
        <v/>
      </c>
      <c r="Z2227" s="28" t="str">
        <f t="shared" si="7"/>
        <v>Gender - Male</v>
      </c>
      <c r="AB2227" s="28" t="str">
        <f t="shared" si="8"/>
        <v/>
      </c>
      <c r="AD2227" s="28" t="str">
        <f t="shared" si="9"/>
        <v>Gender - Male;</v>
      </c>
      <c r="AG2227" s="28" t="str">
        <f t="shared" ref="AG2227:AL2227" si="13365">IFERROR(IF(FIND(AG$1,$F2227)&gt;1,AG$1,""),"")</f>
        <v/>
      </c>
      <c r="AH2227" s="28" t="str">
        <f t="shared" si="13365"/>
        <v/>
      </c>
      <c r="AI2227" s="28" t="str">
        <f t="shared" si="13365"/>
        <v/>
      </c>
      <c r="AJ2227" s="28" t="str">
        <f t="shared" si="13365"/>
        <v/>
      </c>
      <c r="AK2227" s="28" t="str">
        <f t="shared" si="13365"/>
        <v/>
      </c>
      <c r="AL2227" s="28" t="str">
        <f t="shared" si="13365"/>
        <v/>
      </c>
      <c r="AM2227" s="28" t="str">
        <f t="shared" si="11"/>
        <v/>
      </c>
      <c r="AN2227" s="28" t="str">
        <f t="shared" ref="AN2227:AQ2227" si="13366">IFERROR(IF(FIND(AN$1,$F2227)&gt;1,"Status - LGBT",""),"")</f>
        <v/>
      </c>
      <c r="AO2227" s="28" t="str">
        <f t="shared" si="13366"/>
        <v/>
      </c>
      <c r="AP2227" s="28" t="str">
        <f t="shared" si="13366"/>
        <v/>
      </c>
      <c r="AQ2227" s="28" t="str">
        <f t="shared" si="13366"/>
        <v/>
      </c>
      <c r="AR2227" s="28" t="str">
        <f t="shared" ref="AR2227:AV2227" si="13367">IFERROR(IF(FIND(AR$1,$F2227)&gt;1,"BME",""),"")</f>
        <v/>
      </c>
      <c r="AS2227" s="28" t="str">
        <f t="shared" si="13367"/>
        <v/>
      </c>
      <c r="AT2227" s="28" t="str">
        <f t="shared" si="13367"/>
        <v/>
      </c>
      <c r="AU2227" s="28" t="str">
        <f t="shared" si="13367"/>
        <v/>
      </c>
      <c r="AV2227" s="28" t="str">
        <f t="shared" si="13367"/>
        <v/>
      </c>
      <c r="AW2227" s="28" t="str">
        <f t="shared" ref="AW2227:BC2227" si="13368">IFERROR(IF(FIND(AW$1,$F2227)&gt;1,AW$1,""),"")</f>
        <v/>
      </c>
      <c r="AX2227" s="28" t="str">
        <f t="shared" si="13368"/>
        <v/>
      </c>
      <c r="AY2227" s="28" t="str">
        <f t="shared" si="13368"/>
        <v/>
      </c>
      <c r="AZ2227" s="28" t="str">
        <f t="shared" si="13368"/>
        <v/>
      </c>
      <c r="BA2227" s="28" t="str">
        <f t="shared" si="13368"/>
        <v/>
      </c>
      <c r="BB2227" s="28" t="str">
        <f t="shared" si="13368"/>
        <v/>
      </c>
      <c r="BC2227" s="28" t="str">
        <f t="shared" si="13368"/>
        <v/>
      </c>
      <c r="BD2227" s="28" t="str">
        <f t="shared" si="15"/>
        <v/>
      </c>
      <c r="BG2227" s="2" t="s">
        <v>14778</v>
      </c>
      <c r="BJ2227" s="28" t="str">
        <f t="shared" si="16"/>
        <v/>
      </c>
      <c r="BK2227" s="28" t="str">
        <f t="shared" si="17"/>
        <v/>
      </c>
      <c r="BL2227" s="2" t="s">
        <v>20434</v>
      </c>
      <c r="BM2227" s="2" t="s">
        <v>98</v>
      </c>
      <c r="BU2227" s="47" t="s">
        <v>20034</v>
      </c>
      <c r="BV2227" s="18"/>
      <c r="BW2227" s="47"/>
      <c r="BX2227" s="47" t="s">
        <v>20435</v>
      </c>
      <c r="BY2227" s="42" t="str">
        <f t="shared" si="18"/>
        <v>Gender - Male;;Leeds;Calverley;Farsley;Pudsey;</v>
      </c>
      <c r="BZ2227" s="73"/>
    </row>
    <row r="2228" spans="1:78" ht="15">
      <c r="A2228" s="10" t="s">
        <v>51</v>
      </c>
      <c r="B2228" s="28">
        <f>VLOOKUP(A2228,Organisations!$A$2:$B$7,2,FALSE)</f>
        <v>4</v>
      </c>
      <c r="C2228" s="10" t="s">
        <v>14780</v>
      </c>
      <c r="D2228" s="10" t="s">
        <v>14781</v>
      </c>
      <c r="E2228" s="28" t="str">
        <f t="shared" si="0"/>
        <v>Leeds Combined Arts facilitates Arts based workshops in the community. Working in various centres including Day Centres,</v>
      </c>
      <c r="F2228" s="10" t="s">
        <v>14783</v>
      </c>
      <c r="G2228" s="10" t="s">
        <v>68</v>
      </c>
      <c r="H2228" s="11"/>
      <c r="K2228" s="30" t="s">
        <v>14784</v>
      </c>
      <c r="L2228" s="10" t="s">
        <v>14785</v>
      </c>
      <c r="M2228" s="28" t="str">
        <f t="shared" ref="M2228:Q2228" si="13369">IFERROR(IF(FIND(M$1,$F2228)&gt;1,"Age - Children",""),"")</f>
        <v/>
      </c>
      <c r="N2228" s="28" t="str">
        <f t="shared" si="13369"/>
        <v/>
      </c>
      <c r="O2228" s="28" t="str">
        <f t="shared" si="13369"/>
        <v/>
      </c>
      <c r="P2228" s="28" t="str">
        <f t="shared" si="13369"/>
        <v/>
      </c>
      <c r="Q2228" s="28" t="str">
        <f t="shared" si="13369"/>
        <v/>
      </c>
      <c r="R2228" s="28" t="str">
        <f t="shared" ref="R2228:T2228" si="13370">IFERROR(IF(FIND(R$1,$F2228)&gt;1,"Age - Elderly",""),"")</f>
        <v/>
      </c>
      <c r="S2228" s="28" t="str">
        <f t="shared" si="13370"/>
        <v/>
      </c>
      <c r="T2228" s="28" t="str">
        <f t="shared" si="13370"/>
        <v/>
      </c>
      <c r="U2228" s="28" t="str">
        <f t="shared" si="3"/>
        <v/>
      </c>
      <c r="V2228" s="28" t="str">
        <f t="shared" si="4"/>
        <v/>
      </c>
      <c r="X2228" s="28" t="str">
        <f t="shared" si="5"/>
        <v/>
      </c>
      <c r="Y2228" s="28" t="str">
        <f t="shared" si="6"/>
        <v/>
      </c>
      <c r="Z2228" s="28" t="str">
        <f t="shared" si="7"/>
        <v/>
      </c>
      <c r="AB2228" s="28" t="str">
        <f t="shared" si="8"/>
        <v/>
      </c>
      <c r="AD2228" s="28" t="str">
        <f t="shared" si="9"/>
        <v/>
      </c>
      <c r="AG2228" s="28" t="str">
        <f t="shared" ref="AG2228:AL2228" si="13371">IFERROR(IF(FIND(AG$1,$F2228)&gt;1,AG$1,""),"")</f>
        <v/>
      </c>
      <c r="AH2228" s="28" t="str">
        <f t="shared" si="13371"/>
        <v/>
      </c>
      <c r="AI2228" s="28" t="str">
        <f t="shared" si="13371"/>
        <v/>
      </c>
      <c r="AJ2228" s="28" t="str">
        <f t="shared" si="13371"/>
        <v/>
      </c>
      <c r="AK2228" s="28" t="str">
        <f t="shared" si="13371"/>
        <v/>
      </c>
      <c r="AL2228" s="28" t="str">
        <f t="shared" si="13371"/>
        <v/>
      </c>
      <c r="AM2228" s="28" t="str">
        <f t="shared" si="11"/>
        <v/>
      </c>
      <c r="AN2228" s="28" t="str">
        <f t="shared" ref="AN2228:AQ2228" si="13372">IFERROR(IF(FIND(AN$1,$F2228)&gt;1,"Status - LGBT",""),"")</f>
        <v/>
      </c>
      <c r="AO2228" s="28" t="str">
        <f t="shared" si="13372"/>
        <v/>
      </c>
      <c r="AP2228" s="28" t="str">
        <f t="shared" si="13372"/>
        <v/>
      </c>
      <c r="AQ2228" s="28" t="str">
        <f t="shared" si="13372"/>
        <v/>
      </c>
      <c r="AR2228" s="28" t="str">
        <f t="shared" ref="AR2228:AV2228" si="13373">IFERROR(IF(FIND(AR$1,$F2228)&gt;1,"BME",""),"")</f>
        <v/>
      </c>
      <c r="AS2228" s="28" t="str">
        <f t="shared" si="13373"/>
        <v/>
      </c>
      <c r="AT2228" s="28" t="str">
        <f t="shared" si="13373"/>
        <v/>
      </c>
      <c r="AU2228" s="28" t="str">
        <f t="shared" si="13373"/>
        <v/>
      </c>
      <c r="AV2228" s="28" t="str">
        <f t="shared" si="13373"/>
        <v/>
      </c>
      <c r="AW2228" s="28" t="str">
        <f t="shared" ref="AW2228:BC2228" si="13374">IFERROR(IF(FIND(AW$1,$F2228)&gt;1,AW$1,""),"")</f>
        <v/>
      </c>
      <c r="AX2228" s="28" t="str">
        <f t="shared" si="13374"/>
        <v/>
      </c>
      <c r="AY2228" s="28" t="str">
        <f t="shared" si="13374"/>
        <v/>
      </c>
      <c r="AZ2228" s="28" t="str">
        <f t="shared" si="13374"/>
        <v/>
      </c>
      <c r="BA2228" s="28" t="str">
        <f t="shared" si="13374"/>
        <v/>
      </c>
      <c r="BB2228" s="28" t="str">
        <f t="shared" si="13374"/>
        <v/>
      </c>
      <c r="BC2228" s="28" t="str">
        <f t="shared" si="13374"/>
        <v/>
      </c>
      <c r="BD2228" s="28" t="str">
        <f t="shared" si="15"/>
        <v/>
      </c>
      <c r="BG2228" s="2" t="s">
        <v>14786</v>
      </c>
      <c r="BJ2228" s="28" t="str">
        <f t="shared" si="16"/>
        <v/>
      </c>
      <c r="BK2228" s="28" t="str">
        <f t="shared" si="17"/>
        <v/>
      </c>
      <c r="BL2228" s="2" t="s">
        <v>2018</v>
      </c>
      <c r="BM2228" s="2" t="s">
        <v>98</v>
      </c>
      <c r="BU2228" s="50" t="s">
        <v>20436</v>
      </c>
      <c r="BV2228" s="12"/>
      <c r="BW2228" s="50"/>
      <c r="BX2228" s="50" t="s">
        <v>20437</v>
      </c>
      <c r="BY2228" s="42" t="str">
        <f t="shared" si="18"/>
        <v>City;Hunslet;Headingley;Kirkst;Moortown;</v>
      </c>
      <c r="BZ2228" s="72"/>
    </row>
    <row r="2229" spans="1:78" ht="15">
      <c r="A2229" s="16" t="s">
        <v>51</v>
      </c>
      <c r="B2229" s="28">
        <f>VLOOKUP(A2229,Organisations!$A$2:$B$7,2,FALSE)</f>
        <v>4</v>
      </c>
      <c r="C2229" s="16" t="s">
        <v>14788</v>
      </c>
      <c r="D2229" s="16" t="s">
        <v>14789</v>
      </c>
      <c r="E2229" s="28" t="str">
        <f t="shared" si="0"/>
        <v xml:space="preserve">Leeds Community Foundation connects people who want to make a real difference to our city. 23% of our young people live </v>
      </c>
      <c r="F2229" s="16" t="s">
        <v>14791</v>
      </c>
      <c r="G2229" s="16" t="s">
        <v>68</v>
      </c>
      <c r="H2229" s="17"/>
      <c r="K2229" s="26" t="s">
        <v>14792</v>
      </c>
      <c r="L2229" s="16" t="s">
        <v>14793</v>
      </c>
      <c r="M2229" s="28" t="str">
        <f t="shared" ref="M2229:Q2229" si="13375">IFERROR(IF(FIND(M$1,$F2229)&gt;1,"Age - Children",""),"")</f>
        <v/>
      </c>
      <c r="N2229" s="28" t="str">
        <f t="shared" si="13375"/>
        <v/>
      </c>
      <c r="O2229" s="28" t="str">
        <f t="shared" si="13375"/>
        <v/>
      </c>
      <c r="P2229" s="28" t="str">
        <f t="shared" si="13375"/>
        <v/>
      </c>
      <c r="Q2229" s="28" t="str">
        <f t="shared" si="13375"/>
        <v/>
      </c>
      <c r="R2229" s="28" t="str">
        <f t="shared" ref="R2229:T2229" si="13376">IFERROR(IF(FIND(R$1,$F2229)&gt;1,"Age - Elderly",""),"")</f>
        <v/>
      </c>
      <c r="S2229" s="28" t="str">
        <f t="shared" si="13376"/>
        <v/>
      </c>
      <c r="T2229" s="28" t="str">
        <f t="shared" si="13376"/>
        <v/>
      </c>
      <c r="U2229" s="28" t="str">
        <f t="shared" si="3"/>
        <v/>
      </c>
      <c r="V2229" s="28" t="str">
        <f t="shared" si="4"/>
        <v/>
      </c>
      <c r="X2229" s="28" t="str">
        <f t="shared" si="5"/>
        <v/>
      </c>
      <c r="Y2229" s="28" t="str">
        <f t="shared" si="6"/>
        <v/>
      </c>
      <c r="Z2229" s="28" t="str">
        <f t="shared" si="7"/>
        <v/>
      </c>
      <c r="AB2229" s="28" t="str">
        <f t="shared" si="8"/>
        <v>Gender - Male</v>
      </c>
      <c r="AD2229" s="28" t="str">
        <f t="shared" si="9"/>
        <v>Gender - Male;</v>
      </c>
      <c r="AG2229" s="28" t="str">
        <f t="shared" ref="AG2229:AL2229" si="13377">IFERROR(IF(FIND(AG$1,$F2229)&gt;1,AG$1,""),"")</f>
        <v/>
      </c>
      <c r="AH2229" s="28" t="str">
        <f t="shared" si="13377"/>
        <v/>
      </c>
      <c r="AI2229" s="28" t="str">
        <f t="shared" si="13377"/>
        <v/>
      </c>
      <c r="AJ2229" s="28" t="str">
        <f t="shared" si="13377"/>
        <v/>
      </c>
      <c r="AK2229" s="28" t="str">
        <f t="shared" si="13377"/>
        <v/>
      </c>
      <c r="AL2229" s="28" t="str">
        <f t="shared" si="13377"/>
        <v/>
      </c>
      <c r="AM2229" s="28" t="str">
        <f t="shared" si="11"/>
        <v/>
      </c>
      <c r="AN2229" s="28" t="str">
        <f t="shared" ref="AN2229:AQ2229" si="13378">IFERROR(IF(FIND(AN$1,$F2229)&gt;1,"Status - LGBT",""),"")</f>
        <v/>
      </c>
      <c r="AO2229" s="28" t="str">
        <f t="shared" si="13378"/>
        <v/>
      </c>
      <c r="AP2229" s="28" t="str">
        <f t="shared" si="13378"/>
        <v/>
      </c>
      <c r="AQ2229" s="28" t="str">
        <f t="shared" si="13378"/>
        <v/>
      </c>
      <c r="AR2229" s="28" t="str">
        <f t="shared" ref="AR2229:AV2229" si="13379">IFERROR(IF(FIND(AR$1,$F2229)&gt;1,"BME",""),"")</f>
        <v/>
      </c>
      <c r="AS2229" s="28" t="str">
        <f t="shared" si="13379"/>
        <v/>
      </c>
      <c r="AT2229" s="28" t="str">
        <f t="shared" si="13379"/>
        <v/>
      </c>
      <c r="AU2229" s="28" t="str">
        <f t="shared" si="13379"/>
        <v/>
      </c>
      <c r="AV2229" s="28" t="str">
        <f t="shared" si="13379"/>
        <v/>
      </c>
      <c r="AW2229" s="28" t="str">
        <f t="shared" ref="AW2229:BC2229" si="13380">IFERROR(IF(FIND(AW$1,$F2229)&gt;1,AW$1,""),"")</f>
        <v/>
      </c>
      <c r="AX2229" s="28" t="str">
        <f t="shared" si="13380"/>
        <v/>
      </c>
      <c r="AY2229" s="28" t="str">
        <f t="shared" si="13380"/>
        <v/>
      </c>
      <c r="AZ2229" s="28" t="str">
        <f t="shared" si="13380"/>
        <v/>
      </c>
      <c r="BA2229" s="28" t="str">
        <f t="shared" si="13380"/>
        <v/>
      </c>
      <c r="BB2229" s="28" t="str">
        <f t="shared" si="13380"/>
        <v/>
      </c>
      <c r="BC2229" s="28" t="str">
        <f t="shared" si="13380"/>
        <v/>
      </c>
      <c r="BD2229" s="28" t="str">
        <f t="shared" si="15"/>
        <v/>
      </c>
      <c r="BG2229" s="2" t="s">
        <v>14794</v>
      </c>
      <c r="BJ2229" s="28" t="str">
        <f t="shared" si="16"/>
        <v/>
      </c>
      <c r="BK2229" s="28" t="str">
        <f t="shared" si="17"/>
        <v/>
      </c>
      <c r="BL2229" s="2" t="s">
        <v>20438</v>
      </c>
      <c r="BM2229" s="2" t="s">
        <v>98</v>
      </c>
      <c r="BU2229" s="47" t="s">
        <v>19866</v>
      </c>
      <c r="BV2229" s="18"/>
      <c r="BW2229" s="47"/>
      <c r="BX2229" s="47" t="s">
        <v>20439</v>
      </c>
      <c r="BY2229" s="42" t="str">
        <f t="shared" si="18"/>
        <v>Gender - Male;;Leeds;City;Hunslet;</v>
      </c>
      <c r="BZ2229" s="73"/>
    </row>
    <row r="2230" spans="1:78" ht="15">
      <c r="A2230" s="10" t="s">
        <v>51</v>
      </c>
      <c r="B2230" s="28">
        <f>VLOOKUP(A2230,Organisations!$A$2:$B$7,2,FALSE)</f>
        <v>4</v>
      </c>
      <c r="C2230" s="10" t="s">
        <v>14796</v>
      </c>
      <c r="D2230" s="10" t="s">
        <v>14797</v>
      </c>
      <c r="E2230" s="28" t="str">
        <f t="shared" si="0"/>
        <v>Leeds Concord provides opportunites for people of different faiths to meet together, discuss faith related topics in a s</v>
      </c>
      <c r="F2230" s="10" t="s">
        <v>14799</v>
      </c>
      <c r="G2230" s="10" t="s">
        <v>68</v>
      </c>
      <c r="H2230" s="53"/>
      <c r="K2230" s="30" t="s">
        <v>14800</v>
      </c>
      <c r="L2230" s="10" t="s">
        <v>14801</v>
      </c>
      <c r="M2230" s="28" t="str">
        <f t="shared" ref="M2230:Q2230" si="13381">IFERROR(IF(FIND(M$1,$F2230)&gt;1,"Age - Children",""),"")</f>
        <v/>
      </c>
      <c r="N2230" s="28" t="str">
        <f t="shared" si="13381"/>
        <v/>
      </c>
      <c r="O2230" s="28" t="str">
        <f t="shared" si="13381"/>
        <v/>
      </c>
      <c r="P2230" s="28" t="str">
        <f t="shared" si="13381"/>
        <v/>
      </c>
      <c r="Q2230" s="28" t="str">
        <f t="shared" si="13381"/>
        <v/>
      </c>
      <c r="R2230" s="28" t="str">
        <f t="shared" ref="R2230:T2230" si="13382">IFERROR(IF(FIND(R$1,$F2230)&gt;1,"Age - Elderly",""),"")</f>
        <v/>
      </c>
      <c r="S2230" s="28" t="str">
        <f t="shared" si="13382"/>
        <v/>
      </c>
      <c r="T2230" s="28" t="str">
        <f t="shared" si="13382"/>
        <v/>
      </c>
      <c r="U2230" s="28" t="str">
        <f t="shared" si="3"/>
        <v/>
      </c>
      <c r="V2230" s="28" t="str">
        <f t="shared" si="4"/>
        <v/>
      </c>
      <c r="X2230" s="28" t="str">
        <f t="shared" si="5"/>
        <v/>
      </c>
      <c r="Y2230" s="28" t="str">
        <f t="shared" si="6"/>
        <v/>
      </c>
      <c r="Z2230" s="28" t="str">
        <f t="shared" si="7"/>
        <v/>
      </c>
      <c r="AB2230" s="28" t="str">
        <f t="shared" si="8"/>
        <v/>
      </c>
      <c r="AD2230" s="28" t="str">
        <f t="shared" si="9"/>
        <v/>
      </c>
      <c r="AG2230" s="28" t="str">
        <f t="shared" ref="AG2230:AL2230" si="13383">IFERROR(IF(FIND(AG$1,$F2230)&gt;1,AG$1,""),"")</f>
        <v/>
      </c>
      <c r="AH2230" s="28" t="str">
        <f t="shared" si="13383"/>
        <v/>
      </c>
      <c r="AI2230" s="28" t="str">
        <f t="shared" si="13383"/>
        <v/>
      </c>
      <c r="AJ2230" s="28" t="str">
        <f t="shared" si="13383"/>
        <v/>
      </c>
      <c r="AK2230" s="28" t="str">
        <f t="shared" si="13383"/>
        <v/>
      </c>
      <c r="AL2230" s="28" t="str">
        <f t="shared" si="13383"/>
        <v/>
      </c>
      <c r="AM2230" s="28" t="str">
        <f t="shared" si="11"/>
        <v/>
      </c>
      <c r="AN2230" s="28" t="str">
        <f t="shared" ref="AN2230:AQ2230" si="13384">IFERROR(IF(FIND(AN$1,$F2230)&gt;1,"Status - LGBT",""),"")</f>
        <v/>
      </c>
      <c r="AO2230" s="28" t="str">
        <f t="shared" si="13384"/>
        <v/>
      </c>
      <c r="AP2230" s="28" t="str">
        <f t="shared" si="13384"/>
        <v/>
      </c>
      <c r="AQ2230" s="28" t="str">
        <f t="shared" si="13384"/>
        <v/>
      </c>
      <c r="AR2230" s="28" t="str">
        <f t="shared" ref="AR2230:AV2230" si="13385">IFERROR(IF(FIND(AR$1,$F2230)&gt;1,"BME",""),"")</f>
        <v/>
      </c>
      <c r="AS2230" s="28" t="str">
        <f t="shared" si="13385"/>
        <v/>
      </c>
      <c r="AT2230" s="28" t="str">
        <f t="shared" si="13385"/>
        <v/>
      </c>
      <c r="AU2230" s="28" t="str">
        <f t="shared" si="13385"/>
        <v/>
      </c>
      <c r="AV2230" s="28" t="str">
        <f t="shared" si="13385"/>
        <v/>
      </c>
      <c r="AW2230" s="28" t="str">
        <f t="shared" ref="AW2230:BC2230" si="13386">IFERROR(IF(FIND(AW$1,$F2230)&gt;1,AW$1,""),"")</f>
        <v/>
      </c>
      <c r="AX2230" s="28" t="str">
        <f t="shared" si="13386"/>
        <v/>
      </c>
      <c r="AY2230" s="28" t="str">
        <f t="shared" si="13386"/>
        <v/>
      </c>
      <c r="AZ2230" s="28" t="str">
        <f t="shared" si="13386"/>
        <v/>
      </c>
      <c r="BA2230" s="28" t="str">
        <f t="shared" si="13386"/>
        <v/>
      </c>
      <c r="BB2230" s="28" t="str">
        <f t="shared" si="13386"/>
        <v/>
      </c>
      <c r="BC2230" s="28" t="str">
        <f t="shared" si="13386"/>
        <v/>
      </c>
      <c r="BD2230" s="28" t="str">
        <f t="shared" si="15"/>
        <v/>
      </c>
      <c r="BG2230" s="2" t="s">
        <v>14802</v>
      </c>
      <c r="BJ2230" s="28" t="str">
        <f t="shared" si="16"/>
        <v/>
      </c>
      <c r="BK2230" s="28" t="str">
        <f t="shared" si="17"/>
        <v/>
      </c>
      <c r="BL2230" s="2" t="s">
        <v>20440</v>
      </c>
      <c r="BM2230" s="2" t="s">
        <v>98</v>
      </c>
      <c r="BU2230" s="50" t="s">
        <v>95</v>
      </c>
      <c r="BV2230" s="12"/>
      <c r="BW2230" s="50"/>
      <c r="BX2230" s="50" t="s">
        <v>19893</v>
      </c>
      <c r="BY2230" s="42" t="str">
        <f t="shared" si="18"/>
        <v>Leeds;</v>
      </c>
      <c r="BZ2230" s="72"/>
    </row>
    <row r="2231" spans="1:78" ht="15">
      <c r="A2231" s="16" t="s">
        <v>51</v>
      </c>
      <c r="B2231" s="28">
        <f>VLOOKUP(A2231,Organisations!$A$2:$B$7,2,FALSE)</f>
        <v>4</v>
      </c>
      <c r="C2231" s="16" t="s">
        <v>14804</v>
      </c>
      <c r="D2231" s="16" t="s">
        <v>14805</v>
      </c>
      <c r="E2231" s="28" t="str">
        <f t="shared" si="0"/>
        <v/>
      </c>
      <c r="F2231" s="16"/>
      <c r="G2231" s="16" t="s">
        <v>68</v>
      </c>
      <c r="H2231" s="17"/>
      <c r="K2231" s="59"/>
      <c r="L2231" s="16" t="s">
        <v>14806</v>
      </c>
      <c r="M2231" s="28" t="str">
        <f t="shared" ref="M2231:Q2231" si="13387">IFERROR(IF(FIND(M$1,$F2231)&gt;1,"Age - Children",""),"")</f>
        <v/>
      </c>
      <c r="N2231" s="28" t="str">
        <f t="shared" si="13387"/>
        <v/>
      </c>
      <c r="O2231" s="28" t="str">
        <f t="shared" si="13387"/>
        <v/>
      </c>
      <c r="P2231" s="28" t="str">
        <f t="shared" si="13387"/>
        <v/>
      </c>
      <c r="Q2231" s="28" t="str">
        <f t="shared" si="13387"/>
        <v/>
      </c>
      <c r="R2231" s="28" t="str">
        <f t="shared" ref="R2231:T2231" si="13388">IFERROR(IF(FIND(R$1,$F2231)&gt;1,"Age - Elderly",""),"")</f>
        <v/>
      </c>
      <c r="S2231" s="28" t="str">
        <f t="shared" si="13388"/>
        <v/>
      </c>
      <c r="T2231" s="28" t="str">
        <f t="shared" si="13388"/>
        <v/>
      </c>
      <c r="U2231" s="28" t="str">
        <f t="shared" si="3"/>
        <v/>
      </c>
      <c r="V2231" s="28" t="str">
        <f t="shared" si="4"/>
        <v/>
      </c>
      <c r="X2231" s="28" t="str">
        <f t="shared" si="5"/>
        <v/>
      </c>
      <c r="Y2231" s="28" t="str">
        <f t="shared" si="6"/>
        <v/>
      </c>
      <c r="Z2231" s="28" t="str">
        <f t="shared" si="7"/>
        <v/>
      </c>
      <c r="AB2231" s="28" t="str">
        <f t="shared" si="8"/>
        <v/>
      </c>
      <c r="AD2231" s="28" t="str">
        <f t="shared" si="9"/>
        <v/>
      </c>
      <c r="AG2231" s="28" t="str">
        <f t="shared" ref="AG2231:AL2231" si="13389">IFERROR(IF(FIND(AG$1,$F2231)&gt;1,AG$1,""),"")</f>
        <v/>
      </c>
      <c r="AH2231" s="28" t="str">
        <f t="shared" si="13389"/>
        <v/>
      </c>
      <c r="AI2231" s="28" t="str">
        <f t="shared" si="13389"/>
        <v/>
      </c>
      <c r="AJ2231" s="28" t="str">
        <f t="shared" si="13389"/>
        <v/>
      </c>
      <c r="AK2231" s="28" t="str">
        <f t="shared" si="13389"/>
        <v/>
      </c>
      <c r="AL2231" s="28" t="str">
        <f t="shared" si="13389"/>
        <v/>
      </c>
      <c r="AM2231" s="28" t="str">
        <f t="shared" si="11"/>
        <v/>
      </c>
      <c r="AN2231" s="28" t="str">
        <f t="shared" ref="AN2231:AQ2231" si="13390">IFERROR(IF(FIND(AN$1,$F2231)&gt;1,"Status - LGBT",""),"")</f>
        <v/>
      </c>
      <c r="AO2231" s="28" t="str">
        <f t="shared" si="13390"/>
        <v/>
      </c>
      <c r="AP2231" s="28" t="str">
        <f t="shared" si="13390"/>
        <v/>
      </c>
      <c r="AQ2231" s="28" t="str">
        <f t="shared" si="13390"/>
        <v/>
      </c>
      <c r="AR2231" s="28" t="str">
        <f t="shared" ref="AR2231:AV2231" si="13391">IFERROR(IF(FIND(AR$1,$F2231)&gt;1,"BME",""),"")</f>
        <v/>
      </c>
      <c r="AS2231" s="28" t="str">
        <f t="shared" si="13391"/>
        <v/>
      </c>
      <c r="AT2231" s="28" t="str">
        <f t="shared" si="13391"/>
        <v/>
      </c>
      <c r="AU2231" s="28" t="str">
        <f t="shared" si="13391"/>
        <v/>
      </c>
      <c r="AV2231" s="28" t="str">
        <f t="shared" si="13391"/>
        <v/>
      </c>
      <c r="AW2231" s="28" t="str">
        <f t="shared" ref="AW2231:BC2231" si="13392">IFERROR(IF(FIND(AW$1,$F2231)&gt;1,AW$1,""),"")</f>
        <v/>
      </c>
      <c r="AX2231" s="28" t="str">
        <f t="shared" si="13392"/>
        <v/>
      </c>
      <c r="AY2231" s="28" t="str">
        <f t="shared" si="13392"/>
        <v/>
      </c>
      <c r="AZ2231" s="28" t="str">
        <f t="shared" si="13392"/>
        <v/>
      </c>
      <c r="BA2231" s="28" t="str">
        <f t="shared" si="13392"/>
        <v/>
      </c>
      <c r="BB2231" s="28" t="str">
        <f t="shared" si="13392"/>
        <v/>
      </c>
      <c r="BC2231" s="28" t="str">
        <f t="shared" si="13392"/>
        <v/>
      </c>
      <c r="BD2231" s="28" t="str">
        <f t="shared" si="15"/>
        <v/>
      </c>
      <c r="BG2231" s="2" t="s">
        <v>14807</v>
      </c>
      <c r="BJ2231" s="28" t="str">
        <f t="shared" si="16"/>
        <v/>
      </c>
      <c r="BK2231" s="28" t="str">
        <f t="shared" si="17"/>
        <v/>
      </c>
      <c r="BL2231" s="2" t="s">
        <v>6361</v>
      </c>
      <c r="BM2231" s="2" t="s">
        <v>98</v>
      </c>
      <c r="BU2231" s="47" t="s">
        <v>20125</v>
      </c>
      <c r="BV2231" s="18"/>
      <c r="BW2231" s="47"/>
      <c r="BX2231" s="47" t="s">
        <v>20441</v>
      </c>
      <c r="BY2231" s="42" t="str">
        <f t="shared" si="18"/>
        <v>City;Hunslet;</v>
      </c>
      <c r="BZ2231" s="73"/>
    </row>
    <row r="2232" spans="1:78" ht="15">
      <c r="A2232" s="10" t="s">
        <v>51</v>
      </c>
      <c r="B2232" s="28">
        <f>VLOOKUP(A2232,Organisations!$A$2:$B$7,2,FALSE)</f>
        <v>4</v>
      </c>
      <c r="C2232" s="10" t="s">
        <v>14809</v>
      </c>
      <c r="D2232" s="10" t="s">
        <v>14810</v>
      </c>
      <c r="E2232" s="28" t="str">
        <f t="shared" si="0"/>
        <v>To promote interest and participation in the hobby of photography in a friendly atmosphere with regular entertainment an</v>
      </c>
      <c r="F2232" s="10" t="s">
        <v>14812</v>
      </c>
      <c r="G2232" s="10" t="s">
        <v>68</v>
      </c>
      <c r="H2232" s="11"/>
      <c r="K2232" s="30" t="s">
        <v>14813</v>
      </c>
      <c r="L2232" s="10" t="s">
        <v>14814</v>
      </c>
      <c r="M2232" s="28" t="str">
        <f t="shared" ref="M2232:Q2232" si="13393">IFERROR(IF(FIND(M$1,$F2232)&gt;1,"Age - Children",""),"")</f>
        <v/>
      </c>
      <c r="N2232" s="28" t="str">
        <f t="shared" si="13393"/>
        <v/>
      </c>
      <c r="O2232" s="28" t="str">
        <f t="shared" si="13393"/>
        <v/>
      </c>
      <c r="P2232" s="28" t="str">
        <f t="shared" si="13393"/>
        <v/>
      </c>
      <c r="Q2232" s="28" t="str">
        <f t="shared" si="13393"/>
        <v/>
      </c>
      <c r="R2232" s="28" t="str">
        <f t="shared" ref="R2232:T2232" si="13394">IFERROR(IF(FIND(R$1,$F2232)&gt;1,"Age - Elderly",""),"")</f>
        <v/>
      </c>
      <c r="S2232" s="28" t="str">
        <f t="shared" si="13394"/>
        <v/>
      </c>
      <c r="T2232" s="28" t="str">
        <f t="shared" si="13394"/>
        <v/>
      </c>
      <c r="U2232" s="28" t="str">
        <f t="shared" si="3"/>
        <v/>
      </c>
      <c r="V2232" s="28" t="str">
        <f t="shared" si="4"/>
        <v/>
      </c>
      <c r="X2232" s="28" t="str">
        <f t="shared" si="5"/>
        <v/>
      </c>
      <c r="Y2232" s="28" t="str">
        <f t="shared" si="6"/>
        <v/>
      </c>
      <c r="Z2232" s="28" t="str">
        <f t="shared" si="7"/>
        <v>Gender - Male</v>
      </c>
      <c r="AB2232" s="28" t="str">
        <f t="shared" si="8"/>
        <v/>
      </c>
      <c r="AD2232" s="28" t="str">
        <f t="shared" si="9"/>
        <v>Gender - Male;</v>
      </c>
      <c r="AG2232" s="28" t="str">
        <f t="shared" ref="AG2232:AL2232" si="13395">IFERROR(IF(FIND(AG$1,$F2232)&gt;1,AG$1,""),"")</f>
        <v/>
      </c>
      <c r="AH2232" s="28" t="str">
        <f t="shared" si="13395"/>
        <v/>
      </c>
      <c r="AI2232" s="28" t="str">
        <f t="shared" si="13395"/>
        <v/>
      </c>
      <c r="AJ2232" s="28" t="str">
        <f t="shared" si="13395"/>
        <v/>
      </c>
      <c r="AK2232" s="28" t="str">
        <f t="shared" si="13395"/>
        <v/>
      </c>
      <c r="AL2232" s="28" t="str">
        <f t="shared" si="13395"/>
        <v/>
      </c>
      <c r="AM2232" s="28" t="str">
        <f t="shared" si="11"/>
        <v/>
      </c>
      <c r="AN2232" s="28" t="str">
        <f t="shared" ref="AN2232:AQ2232" si="13396">IFERROR(IF(FIND(AN$1,$F2232)&gt;1,"Status - LGBT",""),"")</f>
        <v/>
      </c>
      <c r="AO2232" s="28" t="str">
        <f t="shared" si="13396"/>
        <v/>
      </c>
      <c r="AP2232" s="28" t="str">
        <f t="shared" si="13396"/>
        <v/>
      </c>
      <c r="AQ2232" s="28" t="str">
        <f t="shared" si="13396"/>
        <v/>
      </c>
      <c r="AR2232" s="28" t="str">
        <f t="shared" ref="AR2232:AV2232" si="13397">IFERROR(IF(FIND(AR$1,$F2232)&gt;1,"BME",""),"")</f>
        <v/>
      </c>
      <c r="AS2232" s="28" t="str">
        <f t="shared" si="13397"/>
        <v/>
      </c>
      <c r="AT2232" s="28" t="str">
        <f t="shared" si="13397"/>
        <v/>
      </c>
      <c r="AU2232" s="28" t="str">
        <f t="shared" si="13397"/>
        <v/>
      </c>
      <c r="AV2232" s="28" t="str">
        <f t="shared" si="13397"/>
        <v/>
      </c>
      <c r="AW2232" s="28" t="str">
        <f t="shared" ref="AW2232:BC2232" si="13398">IFERROR(IF(FIND(AW$1,$F2232)&gt;1,AW$1,""),"")</f>
        <v/>
      </c>
      <c r="AX2232" s="28" t="str">
        <f t="shared" si="13398"/>
        <v/>
      </c>
      <c r="AY2232" s="28" t="str">
        <f t="shared" si="13398"/>
        <v/>
      </c>
      <c r="AZ2232" s="28" t="str">
        <f t="shared" si="13398"/>
        <v/>
      </c>
      <c r="BA2232" s="28" t="str">
        <f t="shared" si="13398"/>
        <v/>
      </c>
      <c r="BB2232" s="28" t="str">
        <f t="shared" si="13398"/>
        <v/>
      </c>
      <c r="BC2232" s="28" t="str">
        <f t="shared" si="13398"/>
        <v/>
      </c>
      <c r="BD2232" s="28" t="str">
        <f t="shared" si="15"/>
        <v/>
      </c>
      <c r="BG2232" s="2" t="s">
        <v>14815</v>
      </c>
      <c r="BJ2232" s="28" t="str">
        <f t="shared" si="16"/>
        <v/>
      </c>
      <c r="BK2232" s="28" t="str">
        <f t="shared" si="17"/>
        <v/>
      </c>
      <c r="BL2232" s="2" t="s">
        <v>8808</v>
      </c>
      <c r="BM2232" s="2" t="s">
        <v>98</v>
      </c>
      <c r="BU2232" s="50" t="s">
        <v>9572</v>
      </c>
      <c r="BV2232" s="12"/>
      <c r="BW2232" s="50"/>
      <c r="BX2232" s="50" t="s">
        <v>19856</v>
      </c>
      <c r="BY2232" s="42" t="str">
        <f t="shared" si="18"/>
        <v>Gender - Male;;Middleton Park;</v>
      </c>
      <c r="BZ2232" s="72"/>
    </row>
    <row r="2233" spans="1:78" ht="15">
      <c r="A2233" s="16" t="s">
        <v>51</v>
      </c>
      <c r="B2233" s="28">
        <f>VLOOKUP(A2233,Organisations!$A$2:$B$7,2,FALSE)</f>
        <v>4</v>
      </c>
      <c r="C2233" s="16" t="s">
        <v>14817</v>
      </c>
      <c r="D2233" s="16" t="s">
        <v>14818</v>
      </c>
      <c r="E2233" s="28" t="str">
        <f t="shared" si="0"/>
        <v>We are a Leeds-based scooter club for both male and female. Our members come from all walks of life and ride Lambretia's</v>
      </c>
      <c r="F2233" s="16" t="s">
        <v>14820</v>
      </c>
      <c r="G2233" s="16" t="s">
        <v>68</v>
      </c>
      <c r="H2233" s="17"/>
      <c r="K2233" s="26" t="s">
        <v>14821</v>
      </c>
      <c r="L2233" s="18"/>
      <c r="M2233" s="28" t="str">
        <f t="shared" ref="M2233:Q2233" si="13399">IFERROR(IF(FIND(M$1,$F2233)&gt;1,"Age - Children",""),"")</f>
        <v/>
      </c>
      <c r="N2233" s="28" t="str">
        <f t="shared" si="13399"/>
        <v/>
      </c>
      <c r="O2233" s="28" t="str">
        <f t="shared" si="13399"/>
        <v/>
      </c>
      <c r="P2233" s="28" t="str">
        <f t="shared" si="13399"/>
        <v/>
      </c>
      <c r="Q2233" s="28" t="str">
        <f t="shared" si="13399"/>
        <v/>
      </c>
      <c r="R2233" s="28" t="str">
        <f t="shared" ref="R2233:T2233" si="13400">IFERROR(IF(FIND(R$1,$F2233)&gt;1,"Age - Elderly",""),"")</f>
        <v/>
      </c>
      <c r="S2233" s="28" t="str">
        <f t="shared" si="13400"/>
        <v/>
      </c>
      <c r="T2233" s="28" t="str">
        <f t="shared" si="13400"/>
        <v/>
      </c>
      <c r="U2233" s="28" t="str">
        <f t="shared" si="3"/>
        <v/>
      </c>
      <c r="V2233" s="28" t="str">
        <f t="shared" si="4"/>
        <v/>
      </c>
      <c r="X2233" s="28" t="str">
        <f t="shared" si="5"/>
        <v>Gender - Male</v>
      </c>
      <c r="Y2233" s="28" t="str">
        <f t="shared" si="6"/>
        <v>Gender - Female</v>
      </c>
      <c r="Z2233" s="28" t="str">
        <f t="shared" si="7"/>
        <v/>
      </c>
      <c r="AB2233" s="28" t="str">
        <f t="shared" si="8"/>
        <v/>
      </c>
      <c r="AD2233" s="28" t="str">
        <f t="shared" si="9"/>
        <v>Gender - Male;Gender - Female;</v>
      </c>
      <c r="AG2233" s="28" t="str">
        <f t="shared" ref="AG2233:AL2233" si="13401">IFERROR(IF(FIND(AG$1,$F2233)&gt;1,AG$1,""),"")</f>
        <v/>
      </c>
      <c r="AH2233" s="28" t="str">
        <f t="shared" si="13401"/>
        <v/>
      </c>
      <c r="AI2233" s="28" t="str">
        <f t="shared" si="13401"/>
        <v/>
      </c>
      <c r="AJ2233" s="28" t="str">
        <f t="shared" si="13401"/>
        <v/>
      </c>
      <c r="AK2233" s="28" t="str">
        <f t="shared" si="13401"/>
        <v/>
      </c>
      <c r="AL2233" s="28" t="str">
        <f t="shared" si="13401"/>
        <v/>
      </c>
      <c r="AM2233" s="28" t="str">
        <f t="shared" si="11"/>
        <v/>
      </c>
      <c r="AN2233" s="28" t="str">
        <f t="shared" ref="AN2233:AQ2233" si="13402">IFERROR(IF(FIND(AN$1,$F2233)&gt;1,"Status - LGBT",""),"")</f>
        <v/>
      </c>
      <c r="AO2233" s="28" t="str">
        <f t="shared" si="13402"/>
        <v/>
      </c>
      <c r="AP2233" s="28" t="str">
        <f t="shared" si="13402"/>
        <v/>
      </c>
      <c r="AQ2233" s="28" t="str">
        <f t="shared" si="13402"/>
        <v/>
      </c>
      <c r="AR2233" s="28" t="str">
        <f t="shared" ref="AR2233:AV2233" si="13403">IFERROR(IF(FIND(AR$1,$F2233)&gt;1,"BME",""),"")</f>
        <v/>
      </c>
      <c r="AS2233" s="28" t="str">
        <f t="shared" si="13403"/>
        <v/>
      </c>
      <c r="AT2233" s="28" t="str">
        <f t="shared" si="13403"/>
        <v/>
      </c>
      <c r="AU2233" s="28" t="str">
        <f t="shared" si="13403"/>
        <v/>
      </c>
      <c r="AV2233" s="28" t="str">
        <f t="shared" si="13403"/>
        <v/>
      </c>
      <c r="AW2233" s="28" t="str">
        <f t="shared" ref="AW2233:BC2233" si="13404">IFERROR(IF(FIND(AW$1,$F2233)&gt;1,AW$1,""),"")</f>
        <v/>
      </c>
      <c r="AX2233" s="28" t="str">
        <f t="shared" si="13404"/>
        <v/>
      </c>
      <c r="AY2233" s="28" t="str">
        <f t="shared" si="13404"/>
        <v/>
      </c>
      <c r="AZ2233" s="28" t="str">
        <f t="shared" si="13404"/>
        <v/>
      </c>
      <c r="BA2233" s="28" t="str">
        <f t="shared" si="13404"/>
        <v/>
      </c>
      <c r="BB2233" s="28" t="str">
        <f t="shared" si="13404"/>
        <v/>
      </c>
      <c r="BC2233" s="28" t="str">
        <f t="shared" si="13404"/>
        <v/>
      </c>
      <c r="BD2233" s="28" t="str">
        <f t="shared" si="15"/>
        <v/>
      </c>
      <c r="BG2233" s="2" t="s">
        <v>14822</v>
      </c>
      <c r="BJ2233" s="28" t="str">
        <f t="shared" si="16"/>
        <v/>
      </c>
      <c r="BK2233" s="28" t="str">
        <f t="shared" si="17"/>
        <v/>
      </c>
      <c r="BL2233" s="2" t="s">
        <v>20442</v>
      </c>
      <c r="BM2233" s="2" t="s">
        <v>98</v>
      </c>
      <c r="BU2233" s="47" t="s">
        <v>95</v>
      </c>
      <c r="BV2233" s="18"/>
      <c r="BW2233" s="47"/>
      <c r="BX2233" s="47" t="s">
        <v>158</v>
      </c>
      <c r="BY2233" s="42" t="str">
        <f t="shared" si="18"/>
        <v>Gender - Male;Gender - Female;;Leeds;</v>
      </c>
      <c r="BZ2233" s="73"/>
    </row>
    <row r="2234" spans="1:78" ht="15">
      <c r="A2234" s="10" t="s">
        <v>51</v>
      </c>
      <c r="B2234" s="28">
        <f>VLOOKUP(A2234,Organisations!$A$2:$B$7,2,FALSE)</f>
        <v>4</v>
      </c>
      <c r="C2234" s="10" t="s">
        <v>14824</v>
      </c>
      <c r="D2234" s="10" t="s">
        <v>14825</v>
      </c>
      <c r="E2234" s="28" t="str">
        <f t="shared" si="0"/>
        <v>Leeds Dads is a voluntary organisation that brings together a diverse community of fathers for social interaction and su</v>
      </c>
      <c r="F2234" s="10" t="s">
        <v>14827</v>
      </c>
      <c r="G2234" s="10" t="s">
        <v>68</v>
      </c>
      <c r="H2234" s="11"/>
      <c r="K2234" s="30" t="s">
        <v>14828</v>
      </c>
      <c r="L2234" s="10" t="s">
        <v>14829</v>
      </c>
      <c r="M2234" s="28" t="str">
        <f t="shared" ref="M2234:Q2234" si="13405">IFERROR(IF(FIND(M$1,$F2234)&gt;1,"Age - Children",""),"")</f>
        <v>Age - Children</v>
      </c>
      <c r="N2234" s="28" t="str">
        <f t="shared" si="13405"/>
        <v>Age - Children</v>
      </c>
      <c r="O2234" s="28" t="str">
        <f t="shared" si="13405"/>
        <v/>
      </c>
      <c r="P2234" s="28" t="str">
        <f t="shared" si="13405"/>
        <v/>
      </c>
      <c r="Q2234" s="28" t="str">
        <f t="shared" si="13405"/>
        <v/>
      </c>
      <c r="R2234" s="28" t="str">
        <f t="shared" ref="R2234:T2234" si="13406">IFERROR(IF(FIND(R$1,$F2234)&gt;1,"Age - Elderly",""),"")</f>
        <v/>
      </c>
      <c r="S2234" s="28" t="str">
        <f t="shared" si="13406"/>
        <v/>
      </c>
      <c r="T2234" s="28" t="str">
        <f t="shared" si="13406"/>
        <v/>
      </c>
      <c r="U2234" s="28" t="str">
        <f t="shared" si="3"/>
        <v>Age - Children;Age - Children;</v>
      </c>
      <c r="V2234" s="28" t="str">
        <f t="shared" si="4"/>
        <v/>
      </c>
      <c r="X2234" s="28" t="str">
        <f t="shared" si="5"/>
        <v/>
      </c>
      <c r="Y2234" s="28" t="str">
        <f t="shared" si="6"/>
        <v/>
      </c>
      <c r="Z2234" s="28" t="str">
        <f t="shared" si="7"/>
        <v/>
      </c>
      <c r="AB2234" s="28" t="str">
        <f t="shared" si="8"/>
        <v/>
      </c>
      <c r="AD2234" s="28" t="str">
        <f t="shared" si="9"/>
        <v/>
      </c>
      <c r="AG2234" s="28" t="str">
        <f t="shared" ref="AG2234:AL2234" si="13407">IFERROR(IF(FIND(AG$1,$F2234)&gt;1,AG$1,""),"")</f>
        <v/>
      </c>
      <c r="AH2234" s="28" t="str">
        <f t="shared" si="13407"/>
        <v/>
      </c>
      <c r="AI2234" s="28" t="str">
        <f t="shared" si="13407"/>
        <v/>
      </c>
      <c r="AJ2234" s="28" t="str">
        <f t="shared" si="13407"/>
        <v/>
      </c>
      <c r="AK2234" s="28" t="str">
        <f t="shared" si="13407"/>
        <v/>
      </c>
      <c r="AL2234" s="28" t="str">
        <f t="shared" si="13407"/>
        <v/>
      </c>
      <c r="AM2234" s="28" t="str">
        <f t="shared" si="11"/>
        <v/>
      </c>
      <c r="AN2234" s="28" t="str">
        <f t="shared" ref="AN2234:AQ2234" si="13408">IFERROR(IF(FIND(AN$1,$F2234)&gt;1,"Status - LGBT",""),"")</f>
        <v/>
      </c>
      <c r="AO2234" s="28" t="str">
        <f t="shared" si="13408"/>
        <v/>
      </c>
      <c r="AP2234" s="28" t="str">
        <f t="shared" si="13408"/>
        <v/>
      </c>
      <c r="AQ2234" s="28" t="str">
        <f t="shared" si="13408"/>
        <v/>
      </c>
      <c r="AR2234" s="28" t="str">
        <f t="shared" ref="AR2234:AV2234" si="13409">IFERROR(IF(FIND(AR$1,$F2234)&gt;1,"BME",""),"")</f>
        <v/>
      </c>
      <c r="AS2234" s="28" t="str">
        <f t="shared" si="13409"/>
        <v/>
      </c>
      <c r="AT2234" s="28" t="str">
        <f t="shared" si="13409"/>
        <v/>
      </c>
      <c r="AU2234" s="28" t="str">
        <f t="shared" si="13409"/>
        <v/>
      </c>
      <c r="AV2234" s="28" t="str">
        <f t="shared" si="13409"/>
        <v/>
      </c>
      <c r="AW2234" s="28" t="str">
        <f t="shared" ref="AW2234:BC2234" si="13410">IFERROR(IF(FIND(AW$1,$F2234)&gt;1,AW$1,""),"")</f>
        <v/>
      </c>
      <c r="AX2234" s="28" t="str">
        <f t="shared" si="13410"/>
        <v/>
      </c>
      <c r="AY2234" s="28" t="str">
        <f t="shared" si="13410"/>
        <v/>
      </c>
      <c r="AZ2234" s="28" t="str">
        <f t="shared" si="13410"/>
        <v/>
      </c>
      <c r="BA2234" s="28" t="str">
        <f t="shared" si="13410"/>
        <v/>
      </c>
      <c r="BB2234" s="28" t="str">
        <f t="shared" si="13410"/>
        <v/>
      </c>
      <c r="BC2234" s="28" t="str">
        <f t="shared" si="13410"/>
        <v/>
      </c>
      <c r="BD2234" s="28" t="str">
        <f t="shared" si="15"/>
        <v/>
      </c>
      <c r="BG2234" s="2" t="s">
        <v>14830</v>
      </c>
      <c r="BJ2234" s="28" t="str">
        <f t="shared" si="16"/>
        <v/>
      </c>
      <c r="BK2234" s="28" t="str">
        <f t="shared" si="17"/>
        <v/>
      </c>
      <c r="BL2234" s="2" t="s">
        <v>20443</v>
      </c>
      <c r="BM2234" s="2" t="s">
        <v>98</v>
      </c>
      <c r="BU2234" s="50" t="s">
        <v>20058</v>
      </c>
      <c r="BV2234" s="12"/>
      <c r="BW2234" s="50"/>
      <c r="BX2234" s="50" t="s">
        <v>20444</v>
      </c>
      <c r="BY2234" s="42" t="str">
        <f t="shared" si="18"/>
        <v>Age - Children;Age - Children;;Leeds;Roundhay;</v>
      </c>
      <c r="BZ2234" s="72"/>
    </row>
    <row r="2235" spans="1:78" ht="15">
      <c r="A2235" s="16" t="s">
        <v>51</v>
      </c>
      <c r="B2235" s="28">
        <f>VLOOKUP(A2235,Organisations!$A$2:$B$7,2,FALSE)</f>
        <v>4</v>
      </c>
      <c r="C2235" s="16" t="s">
        <v>14832</v>
      </c>
      <c r="D2235" s="16" t="s">
        <v>14833</v>
      </c>
      <c r="E2235" s="28" t="str">
        <f t="shared" si="0"/>
        <v>Provide suport to those with diabetes, Type 1 &amp; Type 2, and their carers, family members. Raise awareness in the city am</v>
      </c>
      <c r="F2235" s="16" t="s">
        <v>14835</v>
      </c>
      <c r="G2235" s="16" t="s">
        <v>68</v>
      </c>
      <c r="H2235" s="17"/>
      <c r="K2235" s="26" t="s">
        <v>14836</v>
      </c>
      <c r="L2235" s="16" t="s">
        <v>14837</v>
      </c>
      <c r="M2235" s="28" t="str">
        <f t="shared" ref="M2235:Q2235" si="13411">IFERROR(IF(FIND(M$1,$F2235)&gt;1,"Age - Children",""),"")</f>
        <v/>
      </c>
      <c r="N2235" s="28" t="str">
        <f t="shared" si="13411"/>
        <v/>
      </c>
      <c r="O2235" s="28" t="str">
        <f t="shared" si="13411"/>
        <v/>
      </c>
      <c r="P2235" s="28" t="str">
        <f t="shared" si="13411"/>
        <v/>
      </c>
      <c r="Q2235" s="28" t="str">
        <f t="shared" si="13411"/>
        <v/>
      </c>
      <c r="R2235" s="28" t="str">
        <f t="shared" ref="R2235:T2235" si="13412">IFERROR(IF(FIND(R$1,$F2235)&gt;1,"Age - Elderly",""),"")</f>
        <v/>
      </c>
      <c r="S2235" s="28" t="str">
        <f t="shared" si="13412"/>
        <v/>
      </c>
      <c r="T2235" s="28" t="str">
        <f t="shared" si="13412"/>
        <v/>
      </c>
      <c r="U2235" s="28" t="str">
        <f t="shared" si="3"/>
        <v/>
      </c>
      <c r="V2235" s="28" t="str">
        <f t="shared" si="4"/>
        <v/>
      </c>
      <c r="X2235" s="28" t="str">
        <f t="shared" si="5"/>
        <v/>
      </c>
      <c r="Y2235" s="28" t="str">
        <f t="shared" si="6"/>
        <v/>
      </c>
      <c r="Z2235" s="28" t="str">
        <f t="shared" si="7"/>
        <v/>
      </c>
      <c r="AB2235" s="28" t="str">
        <f t="shared" si="8"/>
        <v/>
      </c>
      <c r="AD2235" s="28" t="str">
        <f t="shared" si="9"/>
        <v/>
      </c>
      <c r="AG2235" s="28" t="str">
        <f t="shared" ref="AG2235:AL2235" si="13413">IFERROR(IF(FIND(AG$1,$F2235)&gt;1,AG$1,""),"")</f>
        <v/>
      </c>
      <c r="AH2235" s="28" t="str">
        <f t="shared" si="13413"/>
        <v/>
      </c>
      <c r="AI2235" s="28" t="str">
        <f t="shared" si="13413"/>
        <v/>
      </c>
      <c r="AJ2235" s="28" t="str">
        <f t="shared" si="13413"/>
        <v/>
      </c>
      <c r="AK2235" s="28" t="str">
        <f t="shared" si="13413"/>
        <v/>
      </c>
      <c r="AL2235" s="28" t="str">
        <f t="shared" si="13413"/>
        <v/>
      </c>
      <c r="AM2235" s="28" t="str">
        <f t="shared" si="11"/>
        <v/>
      </c>
      <c r="AN2235" s="28" t="str">
        <f t="shared" ref="AN2235:AQ2235" si="13414">IFERROR(IF(FIND(AN$1,$F2235)&gt;1,"Status - LGBT",""),"")</f>
        <v/>
      </c>
      <c r="AO2235" s="28" t="str">
        <f t="shared" si="13414"/>
        <v/>
      </c>
      <c r="AP2235" s="28" t="str">
        <f t="shared" si="13414"/>
        <v/>
      </c>
      <c r="AQ2235" s="28" t="str">
        <f t="shared" si="13414"/>
        <v/>
      </c>
      <c r="AR2235" s="28" t="str">
        <f t="shared" ref="AR2235:AV2235" si="13415">IFERROR(IF(FIND(AR$1,$F2235)&gt;1,"BME",""),"")</f>
        <v/>
      </c>
      <c r="AS2235" s="28" t="str">
        <f t="shared" si="13415"/>
        <v/>
      </c>
      <c r="AT2235" s="28" t="str">
        <f t="shared" si="13415"/>
        <v/>
      </c>
      <c r="AU2235" s="28" t="str">
        <f t="shared" si="13415"/>
        <v/>
      </c>
      <c r="AV2235" s="28" t="str">
        <f t="shared" si="13415"/>
        <v/>
      </c>
      <c r="AW2235" s="28" t="str">
        <f t="shared" ref="AW2235:BC2235" si="13416">IFERROR(IF(FIND(AW$1,$F2235)&gt;1,AW$1,""),"")</f>
        <v/>
      </c>
      <c r="AX2235" s="28" t="str">
        <f t="shared" si="13416"/>
        <v/>
      </c>
      <c r="AY2235" s="28" t="str">
        <f t="shared" si="13416"/>
        <v/>
      </c>
      <c r="AZ2235" s="28" t="str">
        <f t="shared" si="13416"/>
        <v/>
      </c>
      <c r="BA2235" s="28" t="str">
        <f t="shared" si="13416"/>
        <v/>
      </c>
      <c r="BB2235" s="28" t="str">
        <f t="shared" si="13416"/>
        <v/>
      </c>
      <c r="BC2235" s="28" t="str">
        <f t="shared" si="13416"/>
        <v/>
      </c>
      <c r="BD2235" s="28" t="str">
        <f t="shared" si="15"/>
        <v/>
      </c>
      <c r="BG2235" s="2" t="s">
        <v>14838</v>
      </c>
      <c r="BJ2235" s="28" t="str">
        <f t="shared" si="16"/>
        <v/>
      </c>
      <c r="BK2235" s="28" t="str">
        <f t="shared" si="17"/>
        <v/>
      </c>
      <c r="BL2235" s="2" t="s">
        <v>1827</v>
      </c>
      <c r="BM2235" s="2" t="s">
        <v>98</v>
      </c>
      <c r="BU2235" s="47" t="s">
        <v>19866</v>
      </c>
      <c r="BV2235" s="18"/>
      <c r="BW2235" s="47"/>
      <c r="BX2235" s="47" t="s">
        <v>20445</v>
      </c>
      <c r="BY2235" s="42" t="str">
        <f t="shared" si="18"/>
        <v>Leeds;City;Hunslet;</v>
      </c>
      <c r="BZ2235" s="73"/>
    </row>
    <row r="2236" spans="1:78" ht="15">
      <c r="A2236" s="10" t="s">
        <v>51</v>
      </c>
      <c r="B2236" s="28">
        <f>VLOOKUP(A2236,Organisations!$A$2:$B$7,2,FALSE)</f>
        <v>4</v>
      </c>
      <c r="C2236" s="10" t="s">
        <v>14839</v>
      </c>
      <c r="D2236" s="10" t="s">
        <v>14840</v>
      </c>
      <c r="E2236" s="28" t="str">
        <f t="shared" si="0"/>
        <v>Aims to stimulate awareness of the need for justice both at home and overseas, to assist in the work of reflection on th</v>
      </c>
      <c r="F2236" s="10" t="s">
        <v>14842</v>
      </c>
      <c r="G2236" s="10" t="s">
        <v>68</v>
      </c>
      <c r="H2236" s="11"/>
      <c r="K2236" s="30" t="s">
        <v>14843</v>
      </c>
      <c r="L2236" s="10" t="s">
        <v>14844</v>
      </c>
      <c r="M2236" s="28" t="str">
        <f t="shared" ref="M2236:Q2236" si="13417">IFERROR(IF(FIND(M$1,$F2236)&gt;1,"Age - Children",""),"")</f>
        <v/>
      </c>
      <c r="N2236" s="28" t="str">
        <f t="shared" si="13417"/>
        <v/>
      </c>
      <c r="O2236" s="28" t="str">
        <f t="shared" si="13417"/>
        <v/>
      </c>
      <c r="P2236" s="28" t="str">
        <f t="shared" si="13417"/>
        <v/>
      </c>
      <c r="Q2236" s="28" t="str">
        <f t="shared" si="13417"/>
        <v/>
      </c>
      <c r="R2236" s="28" t="str">
        <f t="shared" ref="R2236:T2236" si="13418">IFERROR(IF(FIND(R$1,$F2236)&gt;1,"Age - Elderly",""),"")</f>
        <v/>
      </c>
      <c r="S2236" s="28" t="str">
        <f t="shared" si="13418"/>
        <v/>
      </c>
      <c r="T2236" s="28" t="str">
        <f t="shared" si="13418"/>
        <v/>
      </c>
      <c r="U2236" s="28" t="str">
        <f t="shared" si="3"/>
        <v/>
      </c>
      <c r="V2236" s="28" t="str">
        <f t="shared" si="4"/>
        <v/>
      </c>
      <c r="X2236" s="28" t="str">
        <f t="shared" si="5"/>
        <v/>
      </c>
      <c r="Y2236" s="28" t="str">
        <f t="shared" si="6"/>
        <v/>
      </c>
      <c r="Z2236" s="28" t="str">
        <f t="shared" si="7"/>
        <v/>
      </c>
      <c r="AB2236" s="28" t="str">
        <f t="shared" si="8"/>
        <v/>
      </c>
      <c r="AD2236" s="28" t="str">
        <f t="shared" si="9"/>
        <v/>
      </c>
      <c r="AG2236" s="28" t="str">
        <f t="shared" ref="AG2236:AL2236" si="13419">IFERROR(IF(FIND(AG$1,$F2236)&gt;1,AG$1,""),"")</f>
        <v/>
      </c>
      <c r="AH2236" s="28" t="str">
        <f t="shared" si="13419"/>
        <v/>
      </c>
      <c r="AI2236" s="28" t="str">
        <f t="shared" si="13419"/>
        <v/>
      </c>
      <c r="AJ2236" s="28" t="str">
        <f t="shared" si="13419"/>
        <v/>
      </c>
      <c r="AK2236" s="28" t="str">
        <f t="shared" si="13419"/>
        <v/>
      </c>
      <c r="AL2236" s="28" t="str">
        <f t="shared" si="13419"/>
        <v/>
      </c>
      <c r="AM2236" s="28" t="str">
        <f t="shared" si="11"/>
        <v/>
      </c>
      <c r="AN2236" s="28" t="str">
        <f t="shared" ref="AN2236:AQ2236" si="13420">IFERROR(IF(FIND(AN$1,$F2236)&gt;1,"Status - LGBT",""),"")</f>
        <v/>
      </c>
      <c r="AO2236" s="28" t="str">
        <f t="shared" si="13420"/>
        <v/>
      </c>
      <c r="AP2236" s="28" t="str">
        <f t="shared" si="13420"/>
        <v/>
      </c>
      <c r="AQ2236" s="28" t="str">
        <f t="shared" si="13420"/>
        <v/>
      </c>
      <c r="AR2236" s="28" t="str">
        <f t="shared" ref="AR2236:AV2236" si="13421">IFERROR(IF(FIND(AR$1,$F2236)&gt;1,"BME",""),"")</f>
        <v/>
      </c>
      <c r="AS2236" s="28" t="str">
        <f t="shared" si="13421"/>
        <v/>
      </c>
      <c r="AT2236" s="28" t="str">
        <f t="shared" si="13421"/>
        <v/>
      </c>
      <c r="AU2236" s="28" t="str">
        <f t="shared" si="13421"/>
        <v/>
      </c>
      <c r="AV2236" s="28" t="str">
        <f t="shared" si="13421"/>
        <v/>
      </c>
      <c r="AW2236" s="28" t="str">
        <f t="shared" ref="AW2236:BC2236" si="13422">IFERROR(IF(FIND(AW$1,$F2236)&gt;1,AW$1,""),"")</f>
        <v/>
      </c>
      <c r="AX2236" s="28" t="str">
        <f t="shared" si="13422"/>
        <v/>
      </c>
      <c r="AY2236" s="28" t="str">
        <f t="shared" si="13422"/>
        <v/>
      </c>
      <c r="AZ2236" s="28" t="str">
        <f t="shared" si="13422"/>
        <v/>
      </c>
      <c r="BA2236" s="28" t="str">
        <f t="shared" si="13422"/>
        <v/>
      </c>
      <c r="BB2236" s="28" t="str">
        <f t="shared" si="13422"/>
        <v/>
      </c>
      <c r="BC2236" s="28" t="str">
        <f t="shared" si="13422"/>
        <v/>
      </c>
      <c r="BD2236" s="28" t="str">
        <f t="shared" si="15"/>
        <v/>
      </c>
      <c r="BG2236" s="2" t="s">
        <v>12838</v>
      </c>
      <c r="BJ2236" s="28" t="str">
        <f t="shared" si="16"/>
        <v/>
      </c>
      <c r="BK2236" s="28" t="str">
        <f t="shared" si="17"/>
        <v/>
      </c>
      <c r="BL2236" s="2" t="s">
        <v>17292</v>
      </c>
      <c r="BM2236" s="2" t="s">
        <v>98</v>
      </c>
      <c r="BU2236" s="12"/>
      <c r="BV2236" s="12"/>
      <c r="BW2236" s="50"/>
      <c r="BX2236" s="50" t="s">
        <v>19860</v>
      </c>
      <c r="BY2236" s="42" t="str">
        <f t="shared" si="18"/>
        <v/>
      </c>
      <c r="BZ2236" s="72"/>
    </row>
    <row r="2237" spans="1:78" ht="15">
      <c r="A2237" s="16" t="s">
        <v>51</v>
      </c>
      <c r="B2237" s="28">
        <f>VLOOKUP(A2237,Organisations!$A$2:$B$7,2,FALSE)</f>
        <v>4</v>
      </c>
      <c r="C2237" s="16" t="s">
        <v>14846</v>
      </c>
      <c r="D2237" s="16" t="s">
        <v>14847</v>
      </c>
      <c r="E2237" s="28" t="str">
        <f t="shared" si="0"/>
        <v>We are a informal, friendly group who enjoy improvisation, scriptwork and exploring ideas, with occasional public perfor</v>
      </c>
      <c r="F2237" s="16" t="s">
        <v>14849</v>
      </c>
      <c r="G2237" s="16" t="s">
        <v>68</v>
      </c>
      <c r="H2237" s="17"/>
      <c r="K2237" s="26" t="s">
        <v>14850</v>
      </c>
      <c r="L2237" s="16" t="s">
        <v>14851</v>
      </c>
      <c r="M2237" s="28" t="str">
        <f t="shared" ref="M2237:Q2237" si="13423">IFERROR(IF(FIND(M$1,$F2237)&gt;1,"Age - Children",""),"")</f>
        <v/>
      </c>
      <c r="N2237" s="28" t="str">
        <f t="shared" si="13423"/>
        <v/>
      </c>
      <c r="O2237" s="28" t="str">
        <f t="shared" si="13423"/>
        <v/>
      </c>
      <c r="P2237" s="28" t="str">
        <f t="shared" si="13423"/>
        <v/>
      </c>
      <c r="Q2237" s="28" t="str">
        <f t="shared" si="13423"/>
        <v/>
      </c>
      <c r="R2237" s="28" t="str">
        <f t="shared" ref="R2237:T2237" si="13424">IFERROR(IF(FIND(R$1,$F2237)&gt;1,"Age - Elderly",""),"")</f>
        <v/>
      </c>
      <c r="S2237" s="28" t="str">
        <f t="shared" si="13424"/>
        <v/>
      </c>
      <c r="T2237" s="28" t="str">
        <f t="shared" si="13424"/>
        <v/>
      </c>
      <c r="U2237" s="28" t="str">
        <f t="shared" si="3"/>
        <v/>
      </c>
      <c r="V2237" s="28" t="str">
        <f t="shared" si="4"/>
        <v/>
      </c>
      <c r="X2237" s="28" t="str">
        <f t="shared" si="5"/>
        <v/>
      </c>
      <c r="Y2237" s="28" t="str">
        <f t="shared" si="6"/>
        <v/>
      </c>
      <c r="Z2237" s="28" t="str">
        <f t="shared" si="7"/>
        <v/>
      </c>
      <c r="AB2237" s="28" t="str">
        <f t="shared" si="8"/>
        <v>Gender - Male</v>
      </c>
      <c r="AD2237" s="28" t="str">
        <f t="shared" si="9"/>
        <v>Gender - Male;</v>
      </c>
      <c r="AG2237" s="28" t="str">
        <f t="shared" ref="AG2237:AL2237" si="13425">IFERROR(IF(FIND(AG$1,$F2237)&gt;1,AG$1,""),"")</f>
        <v/>
      </c>
      <c r="AH2237" s="28" t="str">
        <f t="shared" si="13425"/>
        <v/>
      </c>
      <c r="AI2237" s="28" t="str">
        <f t="shared" si="13425"/>
        <v/>
      </c>
      <c r="AJ2237" s="28" t="str">
        <f t="shared" si="13425"/>
        <v/>
      </c>
      <c r="AK2237" s="28" t="str">
        <f t="shared" si="13425"/>
        <v/>
      </c>
      <c r="AL2237" s="28" t="str">
        <f t="shared" si="13425"/>
        <v/>
      </c>
      <c r="AM2237" s="28" t="str">
        <f t="shared" si="11"/>
        <v/>
      </c>
      <c r="AN2237" s="28" t="str">
        <f t="shared" ref="AN2237:AQ2237" si="13426">IFERROR(IF(FIND(AN$1,$F2237)&gt;1,"Status - LGBT",""),"")</f>
        <v/>
      </c>
      <c r="AO2237" s="28" t="str">
        <f t="shared" si="13426"/>
        <v/>
      </c>
      <c r="AP2237" s="28" t="str">
        <f t="shared" si="13426"/>
        <v/>
      </c>
      <c r="AQ2237" s="28" t="str">
        <f t="shared" si="13426"/>
        <v/>
      </c>
      <c r="AR2237" s="28" t="str">
        <f t="shared" ref="AR2237:AV2237" si="13427">IFERROR(IF(FIND(AR$1,$F2237)&gt;1,"BME",""),"")</f>
        <v/>
      </c>
      <c r="AS2237" s="28" t="str">
        <f t="shared" si="13427"/>
        <v/>
      </c>
      <c r="AT2237" s="28" t="str">
        <f t="shared" si="13427"/>
        <v/>
      </c>
      <c r="AU2237" s="28" t="str">
        <f t="shared" si="13427"/>
        <v/>
      </c>
      <c r="AV2237" s="28" t="str">
        <f t="shared" si="13427"/>
        <v/>
      </c>
      <c r="AW2237" s="28" t="str">
        <f t="shared" ref="AW2237:BC2237" si="13428">IFERROR(IF(FIND(AW$1,$F2237)&gt;1,AW$1,""),"")</f>
        <v/>
      </c>
      <c r="AX2237" s="28" t="str">
        <f t="shared" si="13428"/>
        <v/>
      </c>
      <c r="AY2237" s="28" t="str">
        <f t="shared" si="13428"/>
        <v/>
      </c>
      <c r="AZ2237" s="28" t="str">
        <f t="shared" si="13428"/>
        <v/>
      </c>
      <c r="BA2237" s="28" t="str">
        <f t="shared" si="13428"/>
        <v/>
      </c>
      <c r="BB2237" s="28" t="str">
        <f t="shared" si="13428"/>
        <v/>
      </c>
      <c r="BC2237" s="28" t="str">
        <f t="shared" si="13428"/>
        <v/>
      </c>
      <c r="BD2237" s="28" t="str">
        <f t="shared" si="15"/>
        <v/>
      </c>
      <c r="BG2237" s="2" t="s">
        <v>2449</v>
      </c>
      <c r="BJ2237" s="28" t="str">
        <f t="shared" si="16"/>
        <v/>
      </c>
      <c r="BK2237" s="28" t="str">
        <f t="shared" si="17"/>
        <v/>
      </c>
      <c r="BL2237" s="2" t="s">
        <v>2401</v>
      </c>
      <c r="BM2237" s="2" t="s">
        <v>98</v>
      </c>
      <c r="BU2237" s="47" t="s">
        <v>19866</v>
      </c>
      <c r="BV2237" s="18"/>
      <c r="BW2237" s="47"/>
      <c r="BX2237" s="47" t="s">
        <v>19858</v>
      </c>
      <c r="BY2237" s="42" t="str">
        <f t="shared" si="18"/>
        <v>Gender - Male;;Leeds;City;Hunslet;</v>
      </c>
      <c r="BZ2237" s="73"/>
    </row>
    <row r="2238" spans="1:78" ht="15">
      <c r="A2238" s="10" t="s">
        <v>51</v>
      </c>
      <c r="B2238" s="28">
        <f>VLOOKUP(A2238,Organisations!$A$2:$B$7,2,FALSE)</f>
        <v>4</v>
      </c>
      <c r="C2238" s="10" t="s">
        <v>14853</v>
      </c>
      <c r="D2238" s="10" t="s">
        <v>14854</v>
      </c>
      <c r="E2238" s="28" t="str">
        <f t="shared" si="0"/>
        <v>Provide a quality and professional Christian resource to high schools.</v>
      </c>
      <c r="F2238" s="10" t="s">
        <v>14855</v>
      </c>
      <c r="G2238" s="10" t="s">
        <v>68</v>
      </c>
      <c r="H2238" s="11"/>
      <c r="K2238" s="30" t="s">
        <v>14856</v>
      </c>
      <c r="L2238" s="10" t="s">
        <v>14857</v>
      </c>
      <c r="M2238" s="28" t="str">
        <f t="shared" ref="M2238:Q2238" si="13429">IFERROR(IF(FIND(M$1,$F2238)&gt;1,"Age - Children",""),"")</f>
        <v/>
      </c>
      <c r="N2238" s="28" t="str">
        <f t="shared" si="13429"/>
        <v/>
      </c>
      <c r="O2238" s="28" t="str">
        <f t="shared" si="13429"/>
        <v/>
      </c>
      <c r="P2238" s="28" t="str">
        <f t="shared" si="13429"/>
        <v/>
      </c>
      <c r="Q2238" s="28" t="str">
        <f t="shared" si="13429"/>
        <v/>
      </c>
      <c r="R2238" s="28" t="str">
        <f t="shared" ref="R2238:T2238" si="13430">IFERROR(IF(FIND(R$1,$F2238)&gt;1,"Age - Elderly",""),"")</f>
        <v/>
      </c>
      <c r="S2238" s="28" t="str">
        <f t="shared" si="13430"/>
        <v/>
      </c>
      <c r="T2238" s="28" t="str">
        <f t="shared" si="13430"/>
        <v/>
      </c>
      <c r="U2238" s="28" t="str">
        <f t="shared" si="3"/>
        <v/>
      </c>
      <c r="V2238" s="28" t="str">
        <f t="shared" si="4"/>
        <v/>
      </c>
      <c r="X2238" s="28" t="str">
        <f t="shared" si="5"/>
        <v/>
      </c>
      <c r="Y2238" s="28" t="str">
        <f t="shared" si="6"/>
        <v/>
      </c>
      <c r="Z2238" s="28" t="str">
        <f t="shared" si="7"/>
        <v/>
      </c>
      <c r="AB2238" s="28" t="str">
        <f t="shared" si="8"/>
        <v/>
      </c>
      <c r="AD2238" s="28" t="str">
        <f t="shared" si="9"/>
        <v/>
      </c>
      <c r="AG2238" s="28" t="str">
        <f t="shared" ref="AG2238:AL2238" si="13431">IFERROR(IF(FIND(AG$1,$F2238)&gt;1,AG$1,""),"")</f>
        <v/>
      </c>
      <c r="AH2238" s="28" t="str">
        <f t="shared" si="13431"/>
        <v/>
      </c>
      <c r="AI2238" s="28" t="str">
        <f t="shared" si="13431"/>
        <v/>
      </c>
      <c r="AJ2238" s="28" t="str">
        <f t="shared" si="13431"/>
        <v/>
      </c>
      <c r="AK2238" s="28" t="str">
        <f t="shared" si="13431"/>
        <v/>
      </c>
      <c r="AL2238" s="28" t="str">
        <f t="shared" si="13431"/>
        <v/>
      </c>
      <c r="AM2238" s="28" t="str">
        <f t="shared" si="11"/>
        <v/>
      </c>
      <c r="AN2238" s="28" t="str">
        <f t="shared" ref="AN2238:AQ2238" si="13432">IFERROR(IF(FIND(AN$1,$F2238)&gt;1,"Status - LGBT",""),"")</f>
        <v/>
      </c>
      <c r="AO2238" s="28" t="str">
        <f t="shared" si="13432"/>
        <v/>
      </c>
      <c r="AP2238" s="28" t="str">
        <f t="shared" si="13432"/>
        <v/>
      </c>
      <c r="AQ2238" s="28" t="str">
        <f t="shared" si="13432"/>
        <v/>
      </c>
      <c r="AR2238" s="28" t="str">
        <f t="shared" ref="AR2238:AV2238" si="13433">IFERROR(IF(FIND(AR$1,$F2238)&gt;1,"BME",""),"")</f>
        <v/>
      </c>
      <c r="AS2238" s="28" t="str">
        <f t="shared" si="13433"/>
        <v/>
      </c>
      <c r="AT2238" s="28" t="str">
        <f t="shared" si="13433"/>
        <v/>
      </c>
      <c r="AU2238" s="28" t="str">
        <f t="shared" si="13433"/>
        <v/>
      </c>
      <c r="AV2238" s="28" t="str">
        <f t="shared" si="13433"/>
        <v/>
      </c>
      <c r="AW2238" s="28" t="str">
        <f t="shared" ref="AW2238:BC2238" si="13434">IFERROR(IF(FIND(AW$1,$F2238)&gt;1,AW$1,""),"")</f>
        <v/>
      </c>
      <c r="AX2238" s="28" t="str">
        <f t="shared" si="13434"/>
        <v/>
      </c>
      <c r="AY2238" s="28" t="str">
        <f t="shared" si="13434"/>
        <v/>
      </c>
      <c r="AZ2238" s="28" t="str">
        <f t="shared" si="13434"/>
        <v/>
      </c>
      <c r="BA2238" s="28" t="str">
        <f t="shared" si="13434"/>
        <v/>
      </c>
      <c r="BB2238" s="28" t="str">
        <f t="shared" si="13434"/>
        <v/>
      </c>
      <c r="BC2238" s="28" t="str">
        <f t="shared" si="13434"/>
        <v/>
      </c>
      <c r="BD2238" s="28" t="str">
        <f t="shared" si="15"/>
        <v/>
      </c>
      <c r="BG2238" s="2" t="s">
        <v>14858</v>
      </c>
      <c r="BJ2238" s="28" t="str">
        <f t="shared" si="16"/>
        <v/>
      </c>
      <c r="BK2238" s="28" t="str">
        <f t="shared" si="17"/>
        <v/>
      </c>
      <c r="BL2238" s="2" t="s">
        <v>16859</v>
      </c>
      <c r="BM2238" s="2" t="s">
        <v>98</v>
      </c>
      <c r="BU2238" s="50" t="s">
        <v>19866</v>
      </c>
      <c r="BV2238" s="12"/>
      <c r="BW2238" s="50"/>
      <c r="BX2238" s="50" t="s">
        <v>20446</v>
      </c>
      <c r="BY2238" s="42" t="str">
        <f t="shared" si="18"/>
        <v>Leeds;City;Hunslet;</v>
      </c>
      <c r="BZ2238" s="72"/>
    </row>
    <row r="2239" spans="1:78" ht="15">
      <c r="A2239" s="16" t="s">
        <v>51</v>
      </c>
      <c r="B2239" s="28">
        <f>VLOOKUP(A2239,Organisations!$A$2:$B$7,2,FALSE)</f>
        <v>4</v>
      </c>
      <c r="C2239" s="16" t="s">
        <v>14860</v>
      </c>
      <c r="D2239" s="16" t="s">
        <v>14861</v>
      </c>
      <c r="E2239" s="28" t="str">
        <f t="shared" si="0"/>
        <v>The essence of the work of Leeds Faiths Forum is centred on bringing people together through their faiths and beliefs to</v>
      </c>
      <c r="F2239" s="16" t="s">
        <v>14863</v>
      </c>
      <c r="G2239" s="16" t="s">
        <v>68</v>
      </c>
      <c r="H2239" s="17"/>
      <c r="K2239" s="26" t="s">
        <v>14864</v>
      </c>
      <c r="L2239" s="16" t="s">
        <v>14865</v>
      </c>
      <c r="M2239" s="28" t="str">
        <f t="shared" ref="M2239:Q2239" si="13435">IFERROR(IF(FIND(M$1,$F2239)&gt;1,"Age - Children",""),"")</f>
        <v/>
      </c>
      <c r="N2239" s="28" t="str">
        <f t="shared" si="13435"/>
        <v/>
      </c>
      <c r="O2239" s="28" t="str">
        <f t="shared" si="13435"/>
        <v/>
      </c>
      <c r="P2239" s="28" t="str">
        <f t="shared" si="13435"/>
        <v/>
      </c>
      <c r="Q2239" s="28" t="str">
        <f t="shared" si="13435"/>
        <v/>
      </c>
      <c r="R2239" s="28" t="str">
        <f t="shared" ref="R2239:T2239" si="13436">IFERROR(IF(FIND(R$1,$F2239)&gt;1,"Age - Elderly",""),"")</f>
        <v/>
      </c>
      <c r="S2239" s="28" t="str">
        <f t="shared" si="13436"/>
        <v/>
      </c>
      <c r="T2239" s="28" t="str">
        <f t="shared" si="13436"/>
        <v/>
      </c>
      <c r="U2239" s="28" t="str">
        <f t="shared" si="3"/>
        <v/>
      </c>
      <c r="V2239" s="28" t="str">
        <f t="shared" si="4"/>
        <v/>
      </c>
      <c r="X2239" s="28" t="str">
        <f t="shared" si="5"/>
        <v/>
      </c>
      <c r="Y2239" s="28" t="str">
        <f t="shared" si="6"/>
        <v/>
      </c>
      <c r="Z2239" s="28" t="str">
        <f t="shared" si="7"/>
        <v/>
      </c>
      <c r="AB2239" s="28" t="str">
        <f t="shared" si="8"/>
        <v/>
      </c>
      <c r="AD2239" s="28" t="str">
        <f t="shared" si="9"/>
        <v/>
      </c>
      <c r="AG2239" s="28" t="str">
        <f t="shared" ref="AG2239:AL2239" si="13437">IFERROR(IF(FIND(AG$1,$F2239)&gt;1,AG$1,""),"")</f>
        <v/>
      </c>
      <c r="AH2239" s="28" t="str">
        <f t="shared" si="13437"/>
        <v/>
      </c>
      <c r="AI2239" s="28" t="str">
        <f t="shared" si="13437"/>
        <v/>
      </c>
      <c r="AJ2239" s="28" t="str">
        <f t="shared" si="13437"/>
        <v/>
      </c>
      <c r="AK2239" s="28" t="str">
        <f t="shared" si="13437"/>
        <v/>
      </c>
      <c r="AL2239" s="28" t="str">
        <f t="shared" si="13437"/>
        <v/>
      </c>
      <c r="AM2239" s="28" t="str">
        <f t="shared" si="11"/>
        <v/>
      </c>
      <c r="AN2239" s="28" t="str">
        <f t="shared" ref="AN2239:AQ2239" si="13438">IFERROR(IF(FIND(AN$1,$F2239)&gt;1,"Status - LGBT",""),"")</f>
        <v/>
      </c>
      <c r="AO2239" s="28" t="str">
        <f t="shared" si="13438"/>
        <v/>
      </c>
      <c r="AP2239" s="28" t="str">
        <f t="shared" si="13438"/>
        <v/>
      </c>
      <c r="AQ2239" s="28" t="str">
        <f t="shared" si="13438"/>
        <v/>
      </c>
      <c r="AR2239" s="28" t="str">
        <f t="shared" ref="AR2239:AV2239" si="13439">IFERROR(IF(FIND(AR$1,$F2239)&gt;1,"BME",""),"")</f>
        <v/>
      </c>
      <c r="AS2239" s="28" t="str">
        <f t="shared" si="13439"/>
        <v/>
      </c>
      <c r="AT2239" s="28" t="str">
        <f t="shared" si="13439"/>
        <v/>
      </c>
      <c r="AU2239" s="28" t="str">
        <f t="shared" si="13439"/>
        <v/>
      </c>
      <c r="AV2239" s="28" t="str">
        <f t="shared" si="13439"/>
        <v/>
      </c>
      <c r="AW2239" s="28" t="str">
        <f t="shared" ref="AW2239:BC2239" si="13440">IFERROR(IF(FIND(AW$1,$F2239)&gt;1,AW$1,""),"")</f>
        <v/>
      </c>
      <c r="AX2239" s="28" t="str">
        <f t="shared" si="13440"/>
        <v/>
      </c>
      <c r="AY2239" s="28" t="str">
        <f t="shared" si="13440"/>
        <v/>
      </c>
      <c r="AZ2239" s="28" t="str">
        <f t="shared" si="13440"/>
        <v/>
      </c>
      <c r="BA2239" s="28" t="str">
        <f t="shared" si="13440"/>
        <v/>
      </c>
      <c r="BB2239" s="28" t="str">
        <f t="shared" si="13440"/>
        <v/>
      </c>
      <c r="BC2239" s="28" t="str">
        <f t="shared" si="13440"/>
        <v/>
      </c>
      <c r="BD2239" s="28" t="str">
        <f t="shared" si="15"/>
        <v/>
      </c>
      <c r="BG2239" s="2" t="s">
        <v>14866</v>
      </c>
      <c r="BJ2239" s="28" t="str">
        <f t="shared" si="16"/>
        <v/>
      </c>
      <c r="BK2239" s="28" t="str">
        <f t="shared" si="17"/>
        <v/>
      </c>
      <c r="BL2239" s="2" t="s">
        <v>20447</v>
      </c>
      <c r="BM2239" s="2" t="s">
        <v>98</v>
      </c>
      <c r="BU2239" s="47" t="s">
        <v>20148</v>
      </c>
      <c r="BV2239" s="18"/>
      <c r="BW2239" s="47"/>
      <c r="BX2239" s="47" t="s">
        <v>19893</v>
      </c>
      <c r="BY2239" s="42" t="str">
        <f t="shared" si="18"/>
        <v>Leeds;Killingbeck;Seacroft;</v>
      </c>
      <c r="BZ2239" s="73"/>
    </row>
    <row r="2240" spans="1:78" ht="15">
      <c r="A2240" s="10" t="s">
        <v>51</v>
      </c>
      <c r="B2240" s="28">
        <f>VLOOKUP(A2240,Organisations!$A$2:$B$7,2,FALSE)</f>
        <v>4</v>
      </c>
      <c r="C2240" s="10" t="s">
        <v>14868</v>
      </c>
      <c r="D2240" s="10" t="s">
        <v>14869</v>
      </c>
      <c r="E2240" s="28" t="str">
        <f t="shared" si="0"/>
        <v>Flexible housing related support to families &amp; individuals.</v>
      </c>
      <c r="F2240" s="10" t="s">
        <v>14870</v>
      </c>
      <c r="G2240" s="10" t="s">
        <v>68</v>
      </c>
      <c r="H2240" s="11"/>
      <c r="K2240" s="30" t="s">
        <v>14871</v>
      </c>
      <c r="L2240" s="10" t="s">
        <v>14872</v>
      </c>
      <c r="M2240" s="28" t="str">
        <f t="shared" ref="M2240:Q2240" si="13441">IFERROR(IF(FIND(M$1,$F2240)&gt;1,"Age - Children",""),"")</f>
        <v/>
      </c>
      <c r="N2240" s="28" t="str">
        <f t="shared" si="13441"/>
        <v/>
      </c>
      <c r="O2240" s="28" t="str">
        <f t="shared" si="13441"/>
        <v/>
      </c>
      <c r="P2240" s="28" t="str">
        <f t="shared" si="13441"/>
        <v/>
      </c>
      <c r="Q2240" s="28" t="str">
        <f t="shared" si="13441"/>
        <v/>
      </c>
      <c r="R2240" s="28" t="str">
        <f t="shared" ref="R2240:T2240" si="13442">IFERROR(IF(FIND(R$1,$F2240)&gt;1,"Age - Elderly",""),"")</f>
        <v/>
      </c>
      <c r="S2240" s="28" t="str">
        <f t="shared" si="13442"/>
        <v/>
      </c>
      <c r="T2240" s="28" t="str">
        <f t="shared" si="13442"/>
        <v/>
      </c>
      <c r="U2240" s="28" t="str">
        <f t="shared" si="3"/>
        <v/>
      </c>
      <c r="V2240" s="28" t="str">
        <f t="shared" si="4"/>
        <v/>
      </c>
      <c r="X2240" s="28" t="str">
        <f t="shared" si="5"/>
        <v/>
      </c>
      <c r="Y2240" s="28" t="str">
        <f t="shared" si="6"/>
        <v/>
      </c>
      <c r="Z2240" s="28" t="str">
        <f t="shared" si="7"/>
        <v/>
      </c>
      <c r="AB2240" s="28" t="str">
        <f t="shared" si="8"/>
        <v/>
      </c>
      <c r="AD2240" s="28" t="str">
        <f t="shared" si="9"/>
        <v/>
      </c>
      <c r="AG2240" s="28" t="str">
        <f t="shared" ref="AG2240:AL2240" si="13443">IFERROR(IF(FIND(AG$1,$F2240)&gt;1,AG$1,""),"")</f>
        <v/>
      </c>
      <c r="AH2240" s="28" t="str">
        <f t="shared" si="13443"/>
        <v/>
      </c>
      <c r="AI2240" s="28" t="str">
        <f t="shared" si="13443"/>
        <v/>
      </c>
      <c r="AJ2240" s="28" t="str">
        <f t="shared" si="13443"/>
        <v/>
      </c>
      <c r="AK2240" s="28" t="str">
        <f t="shared" si="13443"/>
        <v/>
      </c>
      <c r="AL2240" s="28" t="str">
        <f t="shared" si="13443"/>
        <v/>
      </c>
      <c r="AM2240" s="28" t="str">
        <f t="shared" si="11"/>
        <v/>
      </c>
      <c r="AN2240" s="28" t="str">
        <f t="shared" ref="AN2240:AQ2240" si="13444">IFERROR(IF(FIND(AN$1,$F2240)&gt;1,"Status - LGBT",""),"")</f>
        <v/>
      </c>
      <c r="AO2240" s="28" t="str">
        <f t="shared" si="13444"/>
        <v/>
      </c>
      <c r="AP2240" s="28" t="str">
        <f t="shared" si="13444"/>
        <v/>
      </c>
      <c r="AQ2240" s="28" t="str">
        <f t="shared" si="13444"/>
        <v/>
      </c>
      <c r="AR2240" s="28" t="str">
        <f t="shared" ref="AR2240:AV2240" si="13445">IFERROR(IF(FIND(AR$1,$F2240)&gt;1,"BME",""),"")</f>
        <v/>
      </c>
      <c r="AS2240" s="28" t="str">
        <f t="shared" si="13445"/>
        <v/>
      </c>
      <c r="AT2240" s="28" t="str">
        <f t="shared" si="13445"/>
        <v/>
      </c>
      <c r="AU2240" s="28" t="str">
        <f t="shared" si="13445"/>
        <v/>
      </c>
      <c r="AV2240" s="28" t="str">
        <f t="shared" si="13445"/>
        <v/>
      </c>
      <c r="AW2240" s="28" t="str">
        <f t="shared" ref="AW2240:BC2240" si="13446">IFERROR(IF(FIND(AW$1,$F2240)&gt;1,AW$1,""),"")</f>
        <v/>
      </c>
      <c r="AX2240" s="28" t="str">
        <f t="shared" si="13446"/>
        <v/>
      </c>
      <c r="AY2240" s="28" t="str">
        <f t="shared" si="13446"/>
        <v/>
      </c>
      <c r="AZ2240" s="28" t="str">
        <f t="shared" si="13446"/>
        <v/>
      </c>
      <c r="BA2240" s="28" t="str">
        <f t="shared" si="13446"/>
        <v/>
      </c>
      <c r="BB2240" s="28" t="str">
        <f t="shared" si="13446"/>
        <v/>
      </c>
      <c r="BC2240" s="28" t="str">
        <f t="shared" si="13446"/>
        <v/>
      </c>
      <c r="BD2240" s="28" t="str">
        <f t="shared" si="15"/>
        <v/>
      </c>
      <c r="BG2240" s="2" t="s">
        <v>14873</v>
      </c>
      <c r="BJ2240" s="28" t="str">
        <f t="shared" si="16"/>
        <v/>
      </c>
      <c r="BK2240" s="28" t="str">
        <f t="shared" si="17"/>
        <v/>
      </c>
      <c r="BL2240" s="2" t="s">
        <v>1748</v>
      </c>
      <c r="BM2240" s="2" t="s">
        <v>98</v>
      </c>
      <c r="BU2240" s="50" t="s">
        <v>19866</v>
      </c>
      <c r="BV2240" s="12"/>
      <c r="BW2240" s="50"/>
      <c r="BX2240" s="50" t="s">
        <v>20448</v>
      </c>
      <c r="BY2240" s="42" t="str">
        <f t="shared" si="18"/>
        <v>Leeds;City;Hunslet;</v>
      </c>
      <c r="BZ2240" s="72"/>
    </row>
    <row r="2241" spans="1:78" ht="15">
      <c r="A2241" s="16" t="s">
        <v>51</v>
      </c>
      <c r="B2241" s="28">
        <f>VLOOKUP(A2241,Organisations!$A$2:$B$7,2,FALSE)</f>
        <v>4</v>
      </c>
      <c r="C2241" s="16" t="s">
        <v>1797</v>
      </c>
      <c r="D2241" s="16" t="s">
        <v>1798</v>
      </c>
      <c r="E2241" s="28" t="str">
        <f t="shared" si="0"/>
        <v>The Association's role is to support people, primarily through the provision of housing, but also through a range of oth</v>
      </c>
      <c r="F2241" s="16" t="s">
        <v>14876</v>
      </c>
      <c r="G2241" s="16" t="s">
        <v>68</v>
      </c>
      <c r="H2241" s="17"/>
      <c r="K2241" s="26" t="s">
        <v>8431</v>
      </c>
      <c r="L2241" s="16" t="s">
        <v>14877</v>
      </c>
      <c r="M2241" s="28" t="str">
        <f t="shared" ref="M2241:Q2241" si="13447">IFERROR(IF(FIND(M$1,$F2241)&gt;1,"Age - Children",""),"")</f>
        <v/>
      </c>
      <c r="N2241" s="28" t="str">
        <f t="shared" si="13447"/>
        <v/>
      </c>
      <c r="O2241" s="28" t="str">
        <f t="shared" si="13447"/>
        <v/>
      </c>
      <c r="P2241" s="28" t="str">
        <f t="shared" si="13447"/>
        <v/>
      </c>
      <c r="Q2241" s="28" t="str">
        <f t="shared" si="13447"/>
        <v/>
      </c>
      <c r="R2241" s="28" t="str">
        <f t="shared" ref="R2241:T2241" si="13448">IFERROR(IF(FIND(R$1,$F2241)&gt;1,"Age - Elderly",""),"")</f>
        <v/>
      </c>
      <c r="S2241" s="28" t="str">
        <f t="shared" si="13448"/>
        <v/>
      </c>
      <c r="T2241" s="28" t="str">
        <f t="shared" si="13448"/>
        <v/>
      </c>
      <c r="U2241" s="28" t="str">
        <f t="shared" si="3"/>
        <v/>
      </c>
      <c r="V2241" s="28" t="str">
        <f t="shared" si="4"/>
        <v/>
      </c>
      <c r="X2241" s="28" t="str">
        <f t="shared" si="5"/>
        <v/>
      </c>
      <c r="Y2241" s="28" t="str">
        <f t="shared" si="6"/>
        <v/>
      </c>
      <c r="Z2241" s="28" t="str">
        <f t="shared" si="7"/>
        <v/>
      </c>
      <c r="AB2241" s="28" t="str">
        <f t="shared" si="8"/>
        <v/>
      </c>
      <c r="AD2241" s="28" t="str">
        <f t="shared" si="9"/>
        <v/>
      </c>
      <c r="AG2241" s="28" t="str">
        <f t="shared" ref="AG2241:AL2241" si="13449">IFERROR(IF(FIND(AG$1,$F2241)&gt;1,AG$1,""),"")</f>
        <v/>
      </c>
      <c r="AH2241" s="28" t="str">
        <f t="shared" si="13449"/>
        <v/>
      </c>
      <c r="AI2241" s="28" t="str">
        <f t="shared" si="13449"/>
        <v/>
      </c>
      <c r="AJ2241" s="28" t="str">
        <f t="shared" si="13449"/>
        <v/>
      </c>
      <c r="AK2241" s="28" t="str">
        <f t="shared" si="13449"/>
        <v/>
      </c>
      <c r="AL2241" s="28" t="str">
        <f t="shared" si="13449"/>
        <v/>
      </c>
      <c r="AM2241" s="28" t="str">
        <f t="shared" si="11"/>
        <v/>
      </c>
      <c r="AN2241" s="28" t="str">
        <f t="shared" ref="AN2241:AQ2241" si="13450">IFERROR(IF(FIND(AN$1,$F2241)&gt;1,"Status - LGBT",""),"")</f>
        <v/>
      </c>
      <c r="AO2241" s="28" t="str">
        <f t="shared" si="13450"/>
        <v/>
      </c>
      <c r="AP2241" s="28" t="str">
        <f t="shared" si="13450"/>
        <v/>
      </c>
      <c r="AQ2241" s="28" t="str">
        <f t="shared" si="13450"/>
        <v/>
      </c>
      <c r="AR2241" s="28" t="str">
        <f t="shared" ref="AR2241:AV2241" si="13451">IFERROR(IF(FIND(AR$1,$F2241)&gt;1,"BME",""),"")</f>
        <v/>
      </c>
      <c r="AS2241" s="28" t="str">
        <f t="shared" si="13451"/>
        <v/>
      </c>
      <c r="AT2241" s="28" t="str">
        <f t="shared" si="13451"/>
        <v/>
      </c>
      <c r="AU2241" s="28" t="str">
        <f t="shared" si="13451"/>
        <v/>
      </c>
      <c r="AV2241" s="28" t="str">
        <f t="shared" si="13451"/>
        <v/>
      </c>
      <c r="AW2241" s="28" t="str">
        <f t="shared" ref="AW2241:BC2241" si="13452">IFERROR(IF(FIND(AW$1,$F2241)&gt;1,AW$1,""),"")</f>
        <v/>
      </c>
      <c r="AX2241" s="28" t="str">
        <f t="shared" si="13452"/>
        <v/>
      </c>
      <c r="AY2241" s="28" t="str">
        <f t="shared" si="13452"/>
        <v/>
      </c>
      <c r="AZ2241" s="28" t="str">
        <f t="shared" si="13452"/>
        <v/>
      </c>
      <c r="BA2241" s="28" t="str">
        <f t="shared" si="13452"/>
        <v/>
      </c>
      <c r="BB2241" s="28" t="str">
        <f t="shared" si="13452"/>
        <v/>
      </c>
      <c r="BC2241" s="28" t="str">
        <f t="shared" si="13452"/>
        <v/>
      </c>
      <c r="BD2241" s="28" t="str">
        <f t="shared" si="15"/>
        <v/>
      </c>
      <c r="BG2241" s="2" t="s">
        <v>14873</v>
      </c>
      <c r="BJ2241" s="28" t="str">
        <f t="shared" si="16"/>
        <v/>
      </c>
      <c r="BK2241" s="28" t="str">
        <f t="shared" si="17"/>
        <v/>
      </c>
      <c r="BL2241" s="2" t="s">
        <v>1748</v>
      </c>
      <c r="BM2241" s="2" t="s">
        <v>98</v>
      </c>
      <c r="BU2241" s="47" t="s">
        <v>19866</v>
      </c>
      <c r="BV2241" s="18"/>
      <c r="BW2241" s="47"/>
      <c r="BX2241" s="47" t="s">
        <v>20449</v>
      </c>
      <c r="BY2241" s="42" t="str">
        <f t="shared" si="18"/>
        <v>Leeds;City;Hunslet;</v>
      </c>
      <c r="BZ2241" s="73"/>
    </row>
    <row r="2242" spans="1:78" ht="15">
      <c r="A2242" s="10" t="s">
        <v>51</v>
      </c>
      <c r="B2242" s="28">
        <f>VLOOKUP(A2242,Organisations!$A$2:$B$7,2,FALSE)</f>
        <v>4</v>
      </c>
      <c r="C2242" s="10" t="s">
        <v>14878</v>
      </c>
      <c r="D2242" s="10" t="s">
        <v>14879</v>
      </c>
      <c r="E2242" s="28" t="str">
        <f t="shared" si="0"/>
        <v>Leeds Festival Chorus is a long-established choir rehearsing weekly to perform 3-4 concerts a year, 2 in the Leeds Inter</v>
      </c>
      <c r="F2242" s="10" t="s">
        <v>14881</v>
      </c>
      <c r="G2242" s="10" t="s">
        <v>68</v>
      </c>
      <c r="H2242" s="53"/>
      <c r="K2242" s="30" t="s">
        <v>14882</v>
      </c>
      <c r="L2242" s="10" t="s">
        <v>14883</v>
      </c>
      <c r="M2242" s="28" t="str">
        <f t="shared" ref="M2242:Q2242" si="13453">IFERROR(IF(FIND(M$1,$F2242)&gt;1,"Age - Children",""),"")</f>
        <v/>
      </c>
      <c r="N2242" s="28" t="str">
        <f t="shared" si="13453"/>
        <v/>
      </c>
      <c r="O2242" s="28" t="str">
        <f t="shared" si="13453"/>
        <v/>
      </c>
      <c r="P2242" s="28" t="str">
        <f t="shared" si="13453"/>
        <v/>
      </c>
      <c r="Q2242" s="28" t="str">
        <f t="shared" si="13453"/>
        <v/>
      </c>
      <c r="R2242" s="28" t="str">
        <f t="shared" ref="R2242:T2242" si="13454">IFERROR(IF(FIND(R$1,$F2242)&gt;1,"Age - Elderly",""),"")</f>
        <v/>
      </c>
      <c r="S2242" s="28" t="str">
        <f t="shared" si="13454"/>
        <v/>
      </c>
      <c r="T2242" s="28" t="str">
        <f t="shared" si="13454"/>
        <v/>
      </c>
      <c r="U2242" s="28" t="str">
        <f t="shared" si="3"/>
        <v/>
      </c>
      <c r="V2242" s="28" t="str">
        <f t="shared" si="4"/>
        <v/>
      </c>
      <c r="X2242" s="28" t="str">
        <f t="shared" si="5"/>
        <v/>
      </c>
      <c r="Y2242" s="28" t="str">
        <f t="shared" si="6"/>
        <v/>
      </c>
      <c r="Z2242" s="28" t="str">
        <f t="shared" si="7"/>
        <v/>
      </c>
      <c r="AB2242" s="28" t="str">
        <f t="shared" si="8"/>
        <v/>
      </c>
      <c r="AD2242" s="28" t="str">
        <f t="shared" si="9"/>
        <v/>
      </c>
      <c r="AG2242" s="28" t="str">
        <f t="shared" ref="AG2242:AL2242" si="13455">IFERROR(IF(FIND(AG$1,$F2242)&gt;1,AG$1,""),"")</f>
        <v/>
      </c>
      <c r="AH2242" s="28" t="str">
        <f t="shared" si="13455"/>
        <v/>
      </c>
      <c r="AI2242" s="28" t="str">
        <f t="shared" si="13455"/>
        <v/>
      </c>
      <c r="AJ2242" s="28" t="str">
        <f t="shared" si="13455"/>
        <v/>
      </c>
      <c r="AK2242" s="28" t="str">
        <f t="shared" si="13455"/>
        <v/>
      </c>
      <c r="AL2242" s="28" t="str">
        <f t="shared" si="13455"/>
        <v/>
      </c>
      <c r="AM2242" s="28" t="str">
        <f t="shared" si="11"/>
        <v/>
      </c>
      <c r="AN2242" s="28" t="str">
        <f t="shared" ref="AN2242:AQ2242" si="13456">IFERROR(IF(FIND(AN$1,$F2242)&gt;1,"Status - LGBT",""),"")</f>
        <v/>
      </c>
      <c r="AO2242" s="28" t="str">
        <f t="shared" si="13456"/>
        <v/>
      </c>
      <c r="AP2242" s="28" t="str">
        <f t="shared" si="13456"/>
        <v/>
      </c>
      <c r="AQ2242" s="28" t="str">
        <f t="shared" si="13456"/>
        <v/>
      </c>
      <c r="AR2242" s="28" t="str">
        <f t="shared" ref="AR2242:AV2242" si="13457">IFERROR(IF(FIND(AR$1,$F2242)&gt;1,"BME",""),"")</f>
        <v/>
      </c>
      <c r="AS2242" s="28" t="str">
        <f t="shared" si="13457"/>
        <v/>
      </c>
      <c r="AT2242" s="28" t="str">
        <f t="shared" si="13457"/>
        <v/>
      </c>
      <c r="AU2242" s="28" t="str">
        <f t="shared" si="13457"/>
        <v/>
      </c>
      <c r="AV2242" s="28" t="str">
        <f t="shared" si="13457"/>
        <v/>
      </c>
      <c r="AW2242" s="28" t="str">
        <f t="shared" ref="AW2242:BC2242" si="13458">IFERROR(IF(FIND(AW$1,$F2242)&gt;1,AW$1,""),"")</f>
        <v/>
      </c>
      <c r="AX2242" s="28" t="str">
        <f t="shared" si="13458"/>
        <v/>
      </c>
      <c r="AY2242" s="28" t="str">
        <f t="shared" si="13458"/>
        <v/>
      </c>
      <c r="AZ2242" s="28" t="str">
        <f t="shared" si="13458"/>
        <v/>
      </c>
      <c r="BA2242" s="28" t="str">
        <f t="shared" si="13458"/>
        <v/>
      </c>
      <c r="BB2242" s="28" t="str">
        <f t="shared" si="13458"/>
        <v/>
      </c>
      <c r="BC2242" s="28" t="str">
        <f t="shared" si="13458"/>
        <v/>
      </c>
      <c r="BD2242" s="28" t="str">
        <f t="shared" si="15"/>
        <v/>
      </c>
      <c r="BG2242" s="2" t="s">
        <v>14884</v>
      </c>
      <c r="BJ2242" s="28" t="str">
        <f t="shared" si="16"/>
        <v/>
      </c>
      <c r="BK2242" s="28" t="str">
        <f t="shared" si="17"/>
        <v/>
      </c>
      <c r="BL2242" s="2" t="s">
        <v>20450</v>
      </c>
      <c r="BM2242" s="2" t="s">
        <v>98</v>
      </c>
      <c r="BP2242" s="2" t="s">
        <v>2863</v>
      </c>
      <c r="BU2242" s="12"/>
      <c r="BV2242" s="12"/>
      <c r="BW2242" s="50"/>
      <c r="BX2242" s="50" t="s">
        <v>19858</v>
      </c>
      <c r="BY2242" s="42" t="str">
        <f t="shared" si="18"/>
        <v/>
      </c>
      <c r="BZ2242" s="72"/>
    </row>
    <row r="2243" spans="1:78" ht="15">
      <c r="A2243" s="16" t="s">
        <v>51</v>
      </c>
      <c r="B2243" s="28">
        <f>VLOOKUP(A2243,Organisations!$A$2:$B$7,2,FALSE)</f>
        <v>4</v>
      </c>
      <c r="C2243" s="16" t="s">
        <v>14886</v>
      </c>
      <c r="D2243" s="16" t="s">
        <v>14887</v>
      </c>
      <c r="E2243" s="28" t="str">
        <f t="shared" si="0"/>
        <v>Housing for the elderley</v>
      </c>
      <c r="F2243" s="16" t="s">
        <v>14888</v>
      </c>
      <c r="G2243" s="16" t="s">
        <v>68</v>
      </c>
      <c r="H2243" s="17"/>
      <c r="K2243" s="26" t="s">
        <v>14889</v>
      </c>
      <c r="L2243" s="18"/>
      <c r="M2243" s="28" t="str">
        <f t="shared" ref="M2243:Q2243" si="13459">IFERROR(IF(FIND(M$1,$F2243)&gt;1,"Age - Children",""),"")</f>
        <v/>
      </c>
      <c r="N2243" s="28" t="str">
        <f t="shared" si="13459"/>
        <v/>
      </c>
      <c r="O2243" s="28" t="str">
        <f t="shared" si="13459"/>
        <v/>
      </c>
      <c r="P2243" s="28" t="str">
        <f t="shared" si="13459"/>
        <v/>
      </c>
      <c r="Q2243" s="28" t="str">
        <f t="shared" si="13459"/>
        <v/>
      </c>
      <c r="R2243" s="28" t="str">
        <f t="shared" ref="R2243:T2243" si="13460">IFERROR(IF(FIND(R$1,$F2243)&gt;1,"Age - Elderly",""),"")</f>
        <v/>
      </c>
      <c r="S2243" s="28" t="str">
        <f t="shared" si="13460"/>
        <v/>
      </c>
      <c r="T2243" s="28" t="str">
        <f t="shared" si="13460"/>
        <v/>
      </c>
      <c r="U2243" s="28" t="str">
        <f t="shared" si="3"/>
        <v/>
      </c>
      <c r="V2243" s="28" t="str">
        <f t="shared" si="4"/>
        <v/>
      </c>
      <c r="X2243" s="28" t="str">
        <f t="shared" si="5"/>
        <v/>
      </c>
      <c r="Y2243" s="28" t="str">
        <f t="shared" si="6"/>
        <v/>
      </c>
      <c r="Z2243" s="28" t="str">
        <f t="shared" si="7"/>
        <v/>
      </c>
      <c r="AB2243" s="28" t="str">
        <f t="shared" si="8"/>
        <v/>
      </c>
      <c r="AD2243" s="28" t="str">
        <f t="shared" si="9"/>
        <v/>
      </c>
      <c r="AG2243" s="28" t="str">
        <f t="shared" ref="AG2243:AL2243" si="13461">IFERROR(IF(FIND(AG$1,$F2243)&gt;1,AG$1,""),"")</f>
        <v/>
      </c>
      <c r="AH2243" s="28" t="str">
        <f t="shared" si="13461"/>
        <v/>
      </c>
      <c r="AI2243" s="28" t="str">
        <f t="shared" si="13461"/>
        <v/>
      </c>
      <c r="AJ2243" s="28" t="str">
        <f t="shared" si="13461"/>
        <v/>
      </c>
      <c r="AK2243" s="28" t="str">
        <f t="shared" si="13461"/>
        <v/>
      </c>
      <c r="AL2243" s="28" t="str">
        <f t="shared" si="13461"/>
        <v/>
      </c>
      <c r="AM2243" s="28" t="str">
        <f t="shared" si="11"/>
        <v/>
      </c>
      <c r="AN2243" s="28" t="str">
        <f t="shared" ref="AN2243:AQ2243" si="13462">IFERROR(IF(FIND(AN$1,$F2243)&gt;1,"Status - LGBT",""),"")</f>
        <v/>
      </c>
      <c r="AO2243" s="28" t="str">
        <f t="shared" si="13462"/>
        <v/>
      </c>
      <c r="AP2243" s="28" t="str">
        <f t="shared" si="13462"/>
        <v/>
      </c>
      <c r="AQ2243" s="28" t="str">
        <f t="shared" si="13462"/>
        <v/>
      </c>
      <c r="AR2243" s="28" t="str">
        <f t="shared" ref="AR2243:AV2243" si="13463">IFERROR(IF(FIND(AR$1,$F2243)&gt;1,"BME",""),"")</f>
        <v/>
      </c>
      <c r="AS2243" s="28" t="str">
        <f t="shared" si="13463"/>
        <v/>
      </c>
      <c r="AT2243" s="28" t="str">
        <f t="shared" si="13463"/>
        <v/>
      </c>
      <c r="AU2243" s="28" t="str">
        <f t="shared" si="13463"/>
        <v/>
      </c>
      <c r="AV2243" s="28" t="str">
        <f t="shared" si="13463"/>
        <v/>
      </c>
      <c r="AW2243" s="28" t="str">
        <f t="shared" ref="AW2243:BC2243" si="13464">IFERROR(IF(FIND(AW$1,$F2243)&gt;1,AW$1,""),"")</f>
        <v/>
      </c>
      <c r="AX2243" s="28" t="str">
        <f t="shared" si="13464"/>
        <v/>
      </c>
      <c r="AY2243" s="28" t="str">
        <f t="shared" si="13464"/>
        <v/>
      </c>
      <c r="AZ2243" s="28" t="str">
        <f t="shared" si="13464"/>
        <v/>
      </c>
      <c r="BA2243" s="28" t="str">
        <f t="shared" si="13464"/>
        <v/>
      </c>
      <c r="BB2243" s="28" t="str">
        <f t="shared" si="13464"/>
        <v/>
      </c>
      <c r="BC2243" s="28" t="str">
        <f t="shared" si="13464"/>
        <v/>
      </c>
      <c r="BD2243" s="28" t="str">
        <f t="shared" si="15"/>
        <v/>
      </c>
      <c r="BG2243" s="2" t="s">
        <v>14890</v>
      </c>
      <c r="BJ2243" s="28" t="str">
        <f t="shared" si="16"/>
        <v/>
      </c>
      <c r="BK2243" s="28" t="str">
        <f t="shared" si="17"/>
        <v/>
      </c>
      <c r="BL2243" s="2" t="s">
        <v>20451</v>
      </c>
      <c r="BM2243" s="2" t="s">
        <v>98</v>
      </c>
      <c r="BU2243" s="47" t="s">
        <v>20148</v>
      </c>
      <c r="BV2243" s="18"/>
      <c r="BW2243" s="47"/>
      <c r="BX2243" s="47" t="s">
        <v>20452</v>
      </c>
      <c r="BY2243" s="42" t="str">
        <f t="shared" si="18"/>
        <v>Leeds;Killingbeck;Seacroft;</v>
      </c>
      <c r="BZ2243" s="73"/>
    </row>
    <row r="2244" spans="1:78" ht="15">
      <c r="A2244" s="10" t="s">
        <v>51</v>
      </c>
      <c r="B2244" s="28">
        <f>VLOOKUP(A2244,Organisations!$A$2:$B$7,2,FALSE)</f>
        <v>4</v>
      </c>
      <c r="C2244" s="10" t="s">
        <v>14891</v>
      </c>
      <c r="D2244" s="10" t="s">
        <v>14892</v>
      </c>
      <c r="E2244" s="28" t="str">
        <f t="shared" si="0"/>
        <v>The organisation focuses on production and promotion of the works of WS Gilbert and A Sullivan.</v>
      </c>
      <c r="F2244" s="10" t="s">
        <v>14893</v>
      </c>
      <c r="G2244" s="10" t="s">
        <v>68</v>
      </c>
      <c r="H2244" s="11"/>
      <c r="K2244" s="30" t="s">
        <v>14894</v>
      </c>
      <c r="L2244" s="10" t="s">
        <v>14895</v>
      </c>
      <c r="M2244" s="28" t="str">
        <f t="shared" ref="M2244:Q2244" si="13465">IFERROR(IF(FIND(M$1,$F2244)&gt;1,"Age - Children",""),"")</f>
        <v/>
      </c>
      <c r="N2244" s="28" t="str">
        <f t="shared" si="13465"/>
        <v/>
      </c>
      <c r="O2244" s="28" t="str">
        <f t="shared" si="13465"/>
        <v/>
      </c>
      <c r="P2244" s="28" t="str">
        <f t="shared" si="13465"/>
        <v/>
      </c>
      <c r="Q2244" s="28" t="str">
        <f t="shared" si="13465"/>
        <v/>
      </c>
      <c r="R2244" s="28" t="str">
        <f t="shared" ref="R2244:T2244" si="13466">IFERROR(IF(FIND(R$1,$F2244)&gt;1,"Age - Elderly",""),"")</f>
        <v/>
      </c>
      <c r="S2244" s="28" t="str">
        <f t="shared" si="13466"/>
        <v/>
      </c>
      <c r="T2244" s="28" t="str">
        <f t="shared" si="13466"/>
        <v/>
      </c>
      <c r="U2244" s="28" t="str">
        <f t="shared" si="3"/>
        <v/>
      </c>
      <c r="V2244" s="28" t="str">
        <f t="shared" si="4"/>
        <v/>
      </c>
      <c r="X2244" s="28" t="str">
        <f t="shared" si="5"/>
        <v/>
      </c>
      <c r="Y2244" s="28" t="str">
        <f t="shared" si="6"/>
        <v/>
      </c>
      <c r="Z2244" s="28" t="str">
        <f t="shared" si="7"/>
        <v/>
      </c>
      <c r="AB2244" s="28" t="str">
        <f t="shared" si="8"/>
        <v/>
      </c>
      <c r="AD2244" s="28" t="str">
        <f t="shared" si="9"/>
        <v/>
      </c>
      <c r="AG2244" s="28" t="str">
        <f t="shared" ref="AG2244:AL2244" si="13467">IFERROR(IF(FIND(AG$1,$F2244)&gt;1,AG$1,""),"")</f>
        <v/>
      </c>
      <c r="AH2244" s="28" t="str">
        <f t="shared" si="13467"/>
        <v/>
      </c>
      <c r="AI2244" s="28" t="str">
        <f t="shared" si="13467"/>
        <v/>
      </c>
      <c r="AJ2244" s="28" t="str">
        <f t="shared" si="13467"/>
        <v/>
      </c>
      <c r="AK2244" s="28" t="str">
        <f t="shared" si="13467"/>
        <v/>
      </c>
      <c r="AL2244" s="28" t="str">
        <f t="shared" si="13467"/>
        <v/>
      </c>
      <c r="AM2244" s="28" t="str">
        <f t="shared" si="11"/>
        <v/>
      </c>
      <c r="AN2244" s="28" t="str">
        <f t="shared" ref="AN2244:AQ2244" si="13468">IFERROR(IF(FIND(AN$1,$F2244)&gt;1,"Status - LGBT",""),"")</f>
        <v/>
      </c>
      <c r="AO2244" s="28" t="str">
        <f t="shared" si="13468"/>
        <v/>
      </c>
      <c r="AP2244" s="28" t="str">
        <f t="shared" si="13468"/>
        <v/>
      </c>
      <c r="AQ2244" s="28" t="str">
        <f t="shared" si="13468"/>
        <v/>
      </c>
      <c r="AR2244" s="28" t="str">
        <f t="shared" ref="AR2244:AV2244" si="13469">IFERROR(IF(FIND(AR$1,$F2244)&gt;1,"BME",""),"")</f>
        <v/>
      </c>
      <c r="AS2244" s="28" t="str">
        <f t="shared" si="13469"/>
        <v/>
      </c>
      <c r="AT2244" s="28" t="str">
        <f t="shared" si="13469"/>
        <v/>
      </c>
      <c r="AU2244" s="28" t="str">
        <f t="shared" si="13469"/>
        <v/>
      </c>
      <c r="AV2244" s="28" t="str">
        <f t="shared" si="13469"/>
        <v/>
      </c>
      <c r="AW2244" s="28" t="str">
        <f t="shared" ref="AW2244:BC2244" si="13470">IFERROR(IF(FIND(AW$1,$F2244)&gt;1,AW$1,""),"")</f>
        <v/>
      </c>
      <c r="AX2244" s="28" t="str">
        <f t="shared" si="13470"/>
        <v/>
      </c>
      <c r="AY2244" s="28" t="str">
        <f t="shared" si="13470"/>
        <v/>
      </c>
      <c r="AZ2244" s="28" t="str">
        <f t="shared" si="13470"/>
        <v/>
      </c>
      <c r="BA2244" s="28" t="str">
        <f t="shared" si="13470"/>
        <v/>
      </c>
      <c r="BB2244" s="28" t="str">
        <f t="shared" si="13470"/>
        <v/>
      </c>
      <c r="BC2244" s="28" t="str">
        <f t="shared" si="13470"/>
        <v/>
      </c>
      <c r="BD2244" s="28" t="str">
        <f t="shared" si="15"/>
        <v/>
      </c>
      <c r="BG2244" s="2" t="s">
        <v>14896</v>
      </c>
      <c r="BJ2244" s="28" t="str">
        <f t="shared" si="16"/>
        <v/>
      </c>
      <c r="BK2244" s="28" t="str">
        <f t="shared" si="17"/>
        <v/>
      </c>
      <c r="BL2244" s="2" t="s">
        <v>20453</v>
      </c>
      <c r="BM2244" s="2" t="s">
        <v>98</v>
      </c>
      <c r="BU2244" s="50" t="s">
        <v>95</v>
      </c>
      <c r="BV2244" s="12"/>
      <c r="BW2244" s="50"/>
      <c r="BX2244" s="50" t="s">
        <v>19858</v>
      </c>
      <c r="BY2244" s="42" t="str">
        <f t="shared" si="18"/>
        <v>Leeds;</v>
      </c>
      <c r="BZ2244" s="72"/>
    </row>
    <row r="2245" spans="1:78" ht="15">
      <c r="A2245" s="16" t="s">
        <v>51</v>
      </c>
      <c r="B2245" s="28">
        <f>VLOOKUP(A2245,Organisations!$A$2:$B$7,2,FALSE)</f>
        <v>4</v>
      </c>
      <c r="C2245" s="16" t="s">
        <v>14898</v>
      </c>
      <c r="D2245" s="16" t="s">
        <v>14899</v>
      </c>
      <c r="E2245" s="28" t="str">
        <f t="shared" si="0"/>
        <v xml:space="preserve">The committee of the Leeds Grand Mosque encourage and welcome all visitors to the Mosque. Each year the Mosque hosts an </v>
      </c>
      <c r="F2245" s="16" t="s">
        <v>14901</v>
      </c>
      <c r="G2245" s="16" t="s">
        <v>68</v>
      </c>
      <c r="H2245" s="17"/>
      <c r="K2245" s="26" t="s">
        <v>14902</v>
      </c>
      <c r="L2245" s="18"/>
      <c r="M2245" s="28" t="str">
        <f t="shared" ref="M2245:Q2245" si="13471">IFERROR(IF(FIND(M$1,$F2245)&gt;1,"Age - Children",""),"")</f>
        <v/>
      </c>
      <c r="N2245" s="28" t="str">
        <f t="shared" si="13471"/>
        <v/>
      </c>
      <c r="O2245" s="28" t="str">
        <f t="shared" si="13471"/>
        <v/>
      </c>
      <c r="P2245" s="28" t="str">
        <f t="shared" si="13471"/>
        <v/>
      </c>
      <c r="Q2245" s="28" t="str">
        <f t="shared" si="13471"/>
        <v/>
      </c>
      <c r="R2245" s="28" t="str">
        <f t="shared" ref="R2245:T2245" si="13472">IFERROR(IF(FIND(R$1,$F2245)&gt;1,"Age - Elderly",""),"")</f>
        <v/>
      </c>
      <c r="S2245" s="28" t="str">
        <f t="shared" si="13472"/>
        <v/>
      </c>
      <c r="T2245" s="28" t="str">
        <f t="shared" si="13472"/>
        <v/>
      </c>
      <c r="U2245" s="28" t="str">
        <f t="shared" si="3"/>
        <v/>
      </c>
      <c r="V2245" s="28" t="str">
        <f t="shared" si="4"/>
        <v/>
      </c>
      <c r="X2245" s="28" t="str">
        <f t="shared" si="5"/>
        <v/>
      </c>
      <c r="Y2245" s="28" t="str">
        <f t="shared" si="6"/>
        <v/>
      </c>
      <c r="Z2245" s="28" t="str">
        <f t="shared" si="7"/>
        <v/>
      </c>
      <c r="AB2245" s="28" t="str">
        <f t="shared" si="8"/>
        <v/>
      </c>
      <c r="AD2245" s="28" t="str">
        <f t="shared" si="9"/>
        <v/>
      </c>
      <c r="AG2245" s="28" t="str">
        <f t="shared" ref="AG2245:AL2245" si="13473">IFERROR(IF(FIND(AG$1,$F2245)&gt;1,AG$1,""),"")</f>
        <v/>
      </c>
      <c r="AH2245" s="28" t="str">
        <f t="shared" si="13473"/>
        <v/>
      </c>
      <c r="AI2245" s="28" t="str">
        <f t="shared" si="13473"/>
        <v/>
      </c>
      <c r="AJ2245" s="28" t="str">
        <f t="shared" si="13473"/>
        <v/>
      </c>
      <c r="AK2245" s="28" t="str">
        <f t="shared" si="13473"/>
        <v/>
      </c>
      <c r="AL2245" s="28" t="str">
        <f t="shared" si="13473"/>
        <v/>
      </c>
      <c r="AM2245" s="28" t="str">
        <f t="shared" si="11"/>
        <v/>
      </c>
      <c r="AN2245" s="28" t="str">
        <f t="shared" ref="AN2245:AQ2245" si="13474">IFERROR(IF(FIND(AN$1,$F2245)&gt;1,"Status - LGBT",""),"")</f>
        <v/>
      </c>
      <c r="AO2245" s="28" t="str">
        <f t="shared" si="13474"/>
        <v/>
      </c>
      <c r="AP2245" s="28" t="str">
        <f t="shared" si="13474"/>
        <v/>
      </c>
      <c r="AQ2245" s="28" t="str">
        <f t="shared" si="13474"/>
        <v/>
      </c>
      <c r="AR2245" s="28" t="str">
        <f t="shared" ref="AR2245:AV2245" si="13475">IFERROR(IF(FIND(AR$1,$F2245)&gt;1,"BME",""),"")</f>
        <v/>
      </c>
      <c r="AS2245" s="28" t="str">
        <f t="shared" si="13475"/>
        <v/>
      </c>
      <c r="AT2245" s="28" t="str">
        <f t="shared" si="13475"/>
        <v/>
      </c>
      <c r="AU2245" s="28" t="str">
        <f t="shared" si="13475"/>
        <v/>
      </c>
      <c r="AV2245" s="28" t="str">
        <f t="shared" si="13475"/>
        <v/>
      </c>
      <c r="AW2245" s="28" t="str">
        <f t="shared" ref="AW2245:BC2245" si="13476">IFERROR(IF(FIND(AW$1,$F2245)&gt;1,AW$1,""),"")</f>
        <v/>
      </c>
      <c r="AX2245" s="28" t="str">
        <f t="shared" si="13476"/>
        <v/>
      </c>
      <c r="AY2245" s="28" t="str">
        <f t="shared" si="13476"/>
        <v/>
      </c>
      <c r="AZ2245" s="28" t="str">
        <f t="shared" si="13476"/>
        <v/>
      </c>
      <c r="BA2245" s="28" t="str">
        <f t="shared" si="13476"/>
        <v/>
      </c>
      <c r="BB2245" s="28" t="str">
        <f t="shared" si="13476"/>
        <v/>
      </c>
      <c r="BC2245" s="28" t="str">
        <f t="shared" si="13476"/>
        <v/>
      </c>
      <c r="BD2245" s="28" t="str">
        <f t="shared" si="15"/>
        <v/>
      </c>
      <c r="BG2245" s="2" t="s">
        <v>14903</v>
      </c>
      <c r="BJ2245" s="28" t="str">
        <f t="shared" si="16"/>
        <v/>
      </c>
      <c r="BK2245" s="28" t="str">
        <f t="shared" si="17"/>
        <v/>
      </c>
      <c r="BL2245" s="2" t="s">
        <v>20454</v>
      </c>
      <c r="BM2245" s="2" t="s">
        <v>98</v>
      </c>
      <c r="BU2245" s="47" t="s">
        <v>19892</v>
      </c>
      <c r="BV2245" s="18"/>
      <c r="BW2245" s="47"/>
      <c r="BX2245" s="47" t="s">
        <v>20455</v>
      </c>
      <c r="BY2245" s="42" t="str">
        <f t="shared" si="18"/>
        <v>Hyde Park;Woodhouse;</v>
      </c>
      <c r="BZ2245" s="73"/>
    </row>
    <row r="2246" spans="1:78" ht="15">
      <c r="A2246" s="10" t="s">
        <v>51</v>
      </c>
      <c r="B2246" s="28">
        <f>VLOOKUP(A2246,Organisations!$A$2:$B$7,2,FALSE)</f>
        <v>4</v>
      </c>
      <c r="C2246" s="10" t="s">
        <v>14905</v>
      </c>
      <c r="D2246" s="10" t="s">
        <v>14906</v>
      </c>
      <c r="E2246" s="28" t="str">
        <f t="shared" si="0"/>
        <v xml:space="preserve">The aim of the Society is to provide a range of studies and activities in connection with a spiritual practice known as </v>
      </c>
      <c r="F2246" s="10" t="s">
        <v>14908</v>
      </c>
      <c r="G2246" s="10" t="s">
        <v>68</v>
      </c>
      <c r="H2246" s="11"/>
      <c r="K2246" s="30" t="s">
        <v>14909</v>
      </c>
      <c r="L2246" s="10" t="s">
        <v>14910</v>
      </c>
      <c r="M2246" s="28" t="str">
        <f t="shared" ref="M2246:Q2246" si="13477">IFERROR(IF(FIND(M$1,$F2246)&gt;1,"Age - Children",""),"")</f>
        <v/>
      </c>
      <c r="N2246" s="28" t="str">
        <f t="shared" si="13477"/>
        <v/>
      </c>
      <c r="O2246" s="28" t="str">
        <f t="shared" si="13477"/>
        <v/>
      </c>
      <c r="P2246" s="28" t="str">
        <f t="shared" si="13477"/>
        <v/>
      </c>
      <c r="Q2246" s="28" t="str">
        <f t="shared" si="13477"/>
        <v/>
      </c>
      <c r="R2246" s="28" t="str">
        <f t="shared" ref="R2246:T2246" si="13478">IFERROR(IF(FIND(R$1,$F2246)&gt;1,"Age - Elderly",""),"")</f>
        <v/>
      </c>
      <c r="S2246" s="28" t="str">
        <f t="shared" si="13478"/>
        <v/>
      </c>
      <c r="T2246" s="28" t="str">
        <f t="shared" si="13478"/>
        <v/>
      </c>
      <c r="U2246" s="28" t="str">
        <f t="shared" si="3"/>
        <v/>
      </c>
      <c r="V2246" s="28" t="str">
        <f t="shared" si="4"/>
        <v/>
      </c>
      <c r="X2246" s="28" t="str">
        <f t="shared" si="5"/>
        <v/>
      </c>
      <c r="Y2246" s="28" t="str">
        <f t="shared" si="6"/>
        <v/>
      </c>
      <c r="Z2246" s="28" t="str">
        <f t="shared" si="7"/>
        <v>Gender - Male</v>
      </c>
      <c r="AB2246" s="28" t="str">
        <f t="shared" si="8"/>
        <v/>
      </c>
      <c r="AD2246" s="28" t="str">
        <f t="shared" si="9"/>
        <v>Gender - Male;</v>
      </c>
      <c r="AG2246" s="28" t="str">
        <f t="shared" ref="AG2246:AL2246" si="13479">IFERROR(IF(FIND(AG$1,$F2246)&gt;1,AG$1,""),"")</f>
        <v/>
      </c>
      <c r="AH2246" s="28" t="str">
        <f t="shared" si="13479"/>
        <v/>
      </c>
      <c r="AI2246" s="28" t="str">
        <f t="shared" si="13479"/>
        <v/>
      </c>
      <c r="AJ2246" s="28" t="str">
        <f t="shared" si="13479"/>
        <v/>
      </c>
      <c r="AK2246" s="28" t="str">
        <f t="shared" si="13479"/>
        <v/>
      </c>
      <c r="AL2246" s="28" t="str">
        <f t="shared" si="13479"/>
        <v/>
      </c>
      <c r="AM2246" s="28" t="str">
        <f t="shared" si="11"/>
        <v/>
      </c>
      <c r="AN2246" s="28" t="str">
        <f t="shared" ref="AN2246:AQ2246" si="13480">IFERROR(IF(FIND(AN$1,$F2246)&gt;1,"Status - LGBT",""),"")</f>
        <v/>
      </c>
      <c r="AO2246" s="28" t="str">
        <f t="shared" si="13480"/>
        <v/>
      </c>
      <c r="AP2246" s="28" t="str">
        <f t="shared" si="13480"/>
        <v/>
      </c>
      <c r="AQ2246" s="28" t="str">
        <f t="shared" si="13480"/>
        <v/>
      </c>
      <c r="AR2246" s="28" t="str">
        <f t="shared" ref="AR2246:AV2246" si="13481">IFERROR(IF(FIND(AR$1,$F2246)&gt;1,"BME",""),"")</f>
        <v/>
      </c>
      <c r="AS2246" s="28" t="str">
        <f t="shared" si="13481"/>
        <v/>
      </c>
      <c r="AT2246" s="28" t="str">
        <f t="shared" si="13481"/>
        <v/>
      </c>
      <c r="AU2246" s="28" t="str">
        <f t="shared" si="13481"/>
        <v/>
      </c>
      <c r="AV2246" s="28" t="str">
        <f t="shared" si="13481"/>
        <v/>
      </c>
      <c r="AW2246" s="28" t="str">
        <f t="shared" ref="AW2246:BC2246" si="13482">IFERROR(IF(FIND(AW$1,$F2246)&gt;1,AW$1,""),"")</f>
        <v/>
      </c>
      <c r="AX2246" s="28" t="str">
        <f t="shared" si="13482"/>
        <v/>
      </c>
      <c r="AY2246" s="28" t="str">
        <f t="shared" si="13482"/>
        <v/>
      </c>
      <c r="AZ2246" s="28" t="str">
        <f t="shared" si="13482"/>
        <v/>
      </c>
      <c r="BA2246" s="28" t="str">
        <f t="shared" si="13482"/>
        <v/>
      </c>
      <c r="BB2246" s="28" t="str">
        <f t="shared" si="13482"/>
        <v/>
      </c>
      <c r="BC2246" s="28" t="str">
        <f t="shared" si="13482"/>
        <v/>
      </c>
      <c r="BD2246" s="28" t="str">
        <f t="shared" si="15"/>
        <v/>
      </c>
      <c r="BG2246" s="2" t="s">
        <v>14911</v>
      </c>
      <c r="BJ2246" s="28" t="str">
        <f t="shared" si="16"/>
        <v/>
      </c>
      <c r="BK2246" s="28" t="str">
        <f t="shared" si="17"/>
        <v/>
      </c>
      <c r="BL2246" s="2" t="s">
        <v>20456</v>
      </c>
      <c r="BM2246" s="2" t="s">
        <v>98</v>
      </c>
      <c r="BU2246" s="50" t="s">
        <v>20125</v>
      </c>
      <c r="BV2246" s="12"/>
      <c r="BW2246" s="50"/>
      <c r="BX2246" s="50" t="s">
        <v>19839</v>
      </c>
      <c r="BY2246" s="42" t="str">
        <f t="shared" si="18"/>
        <v>Gender - Male;;City;Hunslet;</v>
      </c>
      <c r="BZ2246" s="72"/>
    </row>
    <row r="2247" spans="1:78" ht="15">
      <c r="A2247" s="16" t="s">
        <v>51</v>
      </c>
      <c r="B2247" s="28">
        <f>VLOOKUP(A2247,Organisations!$A$2:$B$7,2,FALSE)</f>
        <v>4</v>
      </c>
      <c r="C2247" s="16" t="s">
        <v>14913</v>
      </c>
      <c r="D2247" s="16" t="s">
        <v>14914</v>
      </c>
      <c r="E2247" s="28" t="str">
        <f t="shared" si="0"/>
        <v xml:space="preserve">Healing is a completely natural process that promotes natural health with the aim of bringing all aspects of your self, </v>
      </c>
      <c r="F2247" s="16" t="s">
        <v>14916</v>
      </c>
      <c r="G2247" s="16" t="s">
        <v>68</v>
      </c>
      <c r="H2247" s="17"/>
      <c r="K2247" s="26" t="s">
        <v>14917</v>
      </c>
      <c r="L2247" s="18"/>
      <c r="M2247" s="28" t="str">
        <f t="shared" ref="M2247:Q2247" si="13483">IFERROR(IF(FIND(M$1,$F2247)&gt;1,"Age - Children",""),"")</f>
        <v/>
      </c>
      <c r="N2247" s="28" t="str">
        <f t="shared" si="13483"/>
        <v/>
      </c>
      <c r="O2247" s="28" t="str">
        <f t="shared" si="13483"/>
        <v/>
      </c>
      <c r="P2247" s="28" t="str">
        <f t="shared" si="13483"/>
        <v/>
      </c>
      <c r="Q2247" s="28" t="str">
        <f t="shared" si="13483"/>
        <v/>
      </c>
      <c r="R2247" s="28" t="str">
        <f t="shared" ref="R2247:T2247" si="13484">IFERROR(IF(FIND(R$1,$F2247)&gt;1,"Age - Elderly",""),"")</f>
        <v/>
      </c>
      <c r="S2247" s="28" t="str">
        <f t="shared" si="13484"/>
        <v/>
      </c>
      <c r="T2247" s="28" t="str">
        <f t="shared" si="13484"/>
        <v/>
      </c>
      <c r="U2247" s="28" t="str">
        <f t="shared" si="3"/>
        <v/>
      </c>
      <c r="V2247" s="28" t="str">
        <f t="shared" si="4"/>
        <v/>
      </c>
      <c r="X2247" s="28" t="str">
        <f t="shared" si="5"/>
        <v/>
      </c>
      <c r="Y2247" s="28" t="str">
        <f t="shared" si="6"/>
        <v/>
      </c>
      <c r="Z2247" s="28" t="str">
        <f t="shared" si="7"/>
        <v>Gender - Male</v>
      </c>
      <c r="AB2247" s="28" t="str">
        <f t="shared" si="8"/>
        <v/>
      </c>
      <c r="AD2247" s="28" t="str">
        <f t="shared" si="9"/>
        <v>Gender - Male;</v>
      </c>
      <c r="AG2247" s="28" t="str">
        <f t="shared" ref="AG2247:AL2247" si="13485">IFERROR(IF(FIND(AG$1,$F2247)&gt;1,AG$1,""),"")</f>
        <v/>
      </c>
      <c r="AH2247" s="28" t="str">
        <f t="shared" si="13485"/>
        <v/>
      </c>
      <c r="AI2247" s="28" t="str">
        <f t="shared" si="13485"/>
        <v/>
      </c>
      <c r="AJ2247" s="28" t="str">
        <f t="shared" si="13485"/>
        <v/>
      </c>
      <c r="AK2247" s="28" t="str">
        <f t="shared" si="13485"/>
        <v/>
      </c>
      <c r="AL2247" s="28" t="str">
        <f t="shared" si="13485"/>
        <v/>
      </c>
      <c r="AM2247" s="28" t="str">
        <f t="shared" si="11"/>
        <v/>
      </c>
      <c r="AN2247" s="28" t="str">
        <f t="shared" ref="AN2247:AQ2247" si="13486">IFERROR(IF(FIND(AN$1,$F2247)&gt;1,"Status - LGBT",""),"")</f>
        <v/>
      </c>
      <c r="AO2247" s="28" t="str">
        <f t="shared" si="13486"/>
        <v/>
      </c>
      <c r="AP2247" s="28" t="str">
        <f t="shared" si="13486"/>
        <v/>
      </c>
      <c r="AQ2247" s="28" t="str">
        <f t="shared" si="13486"/>
        <v/>
      </c>
      <c r="AR2247" s="28" t="str">
        <f t="shared" ref="AR2247:AV2247" si="13487">IFERROR(IF(FIND(AR$1,$F2247)&gt;1,"BME",""),"")</f>
        <v/>
      </c>
      <c r="AS2247" s="28" t="str">
        <f t="shared" si="13487"/>
        <v/>
      </c>
      <c r="AT2247" s="28" t="str">
        <f t="shared" si="13487"/>
        <v/>
      </c>
      <c r="AU2247" s="28" t="str">
        <f t="shared" si="13487"/>
        <v/>
      </c>
      <c r="AV2247" s="28" t="str">
        <f t="shared" si="13487"/>
        <v/>
      </c>
      <c r="AW2247" s="28" t="str">
        <f t="shared" ref="AW2247:BC2247" si="13488">IFERROR(IF(FIND(AW$1,$F2247)&gt;1,AW$1,""),"")</f>
        <v/>
      </c>
      <c r="AX2247" s="28" t="str">
        <f t="shared" si="13488"/>
        <v/>
      </c>
      <c r="AY2247" s="28" t="str">
        <f t="shared" si="13488"/>
        <v/>
      </c>
      <c r="AZ2247" s="28" t="str">
        <f t="shared" si="13488"/>
        <v/>
      </c>
      <c r="BA2247" s="28" t="str">
        <f t="shared" si="13488"/>
        <v/>
      </c>
      <c r="BB2247" s="28" t="str">
        <f t="shared" si="13488"/>
        <v/>
      </c>
      <c r="BC2247" s="28" t="str">
        <f t="shared" si="13488"/>
        <v/>
      </c>
      <c r="BD2247" s="28" t="str">
        <f t="shared" si="15"/>
        <v/>
      </c>
      <c r="BG2247" s="2" t="s">
        <v>14918</v>
      </c>
      <c r="BJ2247" s="28" t="str">
        <f t="shared" si="16"/>
        <v/>
      </c>
      <c r="BK2247" s="28" t="str">
        <f t="shared" si="17"/>
        <v/>
      </c>
      <c r="BL2247" s="2" t="s">
        <v>20457</v>
      </c>
      <c r="BM2247" s="2" t="s">
        <v>98</v>
      </c>
      <c r="BU2247" s="18"/>
      <c r="BV2247" s="18"/>
      <c r="BW2247" s="47"/>
      <c r="BX2247" s="47" t="s">
        <v>20458</v>
      </c>
      <c r="BY2247" s="42" t="str">
        <f t="shared" si="18"/>
        <v>Gender - Male;;</v>
      </c>
      <c r="BZ2247" s="73"/>
    </row>
    <row r="2248" spans="1:78" ht="15">
      <c r="A2248" s="10" t="s">
        <v>51</v>
      </c>
      <c r="B2248" s="28">
        <f>VLOOKUP(A2248,Organisations!$A$2:$B$7,2,FALSE)</f>
        <v>4</v>
      </c>
      <c r="C2248" s="10" t="s">
        <v>1821</v>
      </c>
      <c r="D2248" s="10" t="s">
        <v>1822</v>
      </c>
      <c r="E2248" s="28" t="str">
        <f t="shared" si="0"/>
        <v>Patients' campaign for a fair, comprehensive, high quality NHS, free at the point of use. Campaigning activities.</v>
      </c>
      <c r="F2248" s="10" t="s">
        <v>14920</v>
      </c>
      <c r="G2248" s="10" t="s">
        <v>68</v>
      </c>
      <c r="H2248" s="11"/>
      <c r="K2248" s="30" t="s">
        <v>14921</v>
      </c>
      <c r="L2248" s="10" t="s">
        <v>14922</v>
      </c>
      <c r="M2248" s="28" t="str">
        <f t="shared" ref="M2248:Q2248" si="13489">IFERROR(IF(FIND(M$1,$F2248)&gt;1,"Age - Children",""),"")</f>
        <v/>
      </c>
      <c r="N2248" s="28" t="str">
        <f t="shared" si="13489"/>
        <v/>
      </c>
      <c r="O2248" s="28" t="str">
        <f t="shared" si="13489"/>
        <v/>
      </c>
      <c r="P2248" s="28" t="str">
        <f t="shared" si="13489"/>
        <v/>
      </c>
      <c r="Q2248" s="28" t="str">
        <f t="shared" si="13489"/>
        <v/>
      </c>
      <c r="R2248" s="28" t="str">
        <f t="shared" ref="R2248:T2248" si="13490">IFERROR(IF(FIND(R$1,$F2248)&gt;1,"Age - Elderly",""),"")</f>
        <v/>
      </c>
      <c r="S2248" s="28" t="str">
        <f t="shared" si="13490"/>
        <v/>
      </c>
      <c r="T2248" s="28" t="str">
        <f t="shared" si="13490"/>
        <v/>
      </c>
      <c r="U2248" s="28" t="str">
        <f t="shared" si="3"/>
        <v/>
      </c>
      <c r="V2248" s="28" t="str">
        <f t="shared" si="4"/>
        <v/>
      </c>
      <c r="X2248" s="28" t="str">
        <f t="shared" si="5"/>
        <v/>
      </c>
      <c r="Y2248" s="28" t="str">
        <f t="shared" si="6"/>
        <v/>
      </c>
      <c r="Z2248" s="28" t="str">
        <f t="shared" si="7"/>
        <v/>
      </c>
      <c r="AB2248" s="28" t="str">
        <f t="shared" si="8"/>
        <v/>
      </c>
      <c r="AD2248" s="28" t="str">
        <f t="shared" si="9"/>
        <v/>
      </c>
      <c r="AG2248" s="28" t="str">
        <f t="shared" ref="AG2248:AL2248" si="13491">IFERROR(IF(FIND(AG$1,$F2248)&gt;1,AG$1,""),"")</f>
        <v/>
      </c>
      <c r="AH2248" s="28" t="str">
        <f t="shared" si="13491"/>
        <v/>
      </c>
      <c r="AI2248" s="28" t="str">
        <f t="shared" si="13491"/>
        <v/>
      </c>
      <c r="AJ2248" s="28" t="str">
        <f t="shared" si="13491"/>
        <v/>
      </c>
      <c r="AK2248" s="28" t="str">
        <f t="shared" si="13491"/>
        <v/>
      </c>
      <c r="AL2248" s="28" t="str">
        <f t="shared" si="13491"/>
        <v/>
      </c>
      <c r="AM2248" s="28" t="str">
        <f t="shared" si="11"/>
        <v/>
      </c>
      <c r="AN2248" s="28" t="str">
        <f t="shared" ref="AN2248:AQ2248" si="13492">IFERROR(IF(FIND(AN$1,$F2248)&gt;1,"Status - LGBT",""),"")</f>
        <v/>
      </c>
      <c r="AO2248" s="28" t="str">
        <f t="shared" si="13492"/>
        <v/>
      </c>
      <c r="AP2248" s="28" t="str">
        <f t="shared" si="13492"/>
        <v/>
      </c>
      <c r="AQ2248" s="28" t="str">
        <f t="shared" si="13492"/>
        <v/>
      </c>
      <c r="AR2248" s="28" t="str">
        <f t="shared" ref="AR2248:AV2248" si="13493">IFERROR(IF(FIND(AR$1,$F2248)&gt;1,"BME",""),"")</f>
        <v/>
      </c>
      <c r="AS2248" s="28" t="str">
        <f t="shared" si="13493"/>
        <v/>
      </c>
      <c r="AT2248" s="28" t="str">
        <f t="shared" si="13493"/>
        <v/>
      </c>
      <c r="AU2248" s="28" t="str">
        <f t="shared" si="13493"/>
        <v/>
      </c>
      <c r="AV2248" s="28" t="str">
        <f t="shared" si="13493"/>
        <v/>
      </c>
      <c r="AW2248" s="28" t="str">
        <f t="shared" ref="AW2248:BC2248" si="13494">IFERROR(IF(FIND(AW$1,$F2248)&gt;1,AW$1,""),"")</f>
        <v/>
      </c>
      <c r="AX2248" s="28" t="str">
        <f t="shared" si="13494"/>
        <v/>
      </c>
      <c r="AY2248" s="28" t="str">
        <f t="shared" si="13494"/>
        <v/>
      </c>
      <c r="AZ2248" s="28" t="str">
        <f t="shared" si="13494"/>
        <v/>
      </c>
      <c r="BA2248" s="28" t="str">
        <f t="shared" si="13494"/>
        <v/>
      </c>
      <c r="BB2248" s="28" t="str">
        <f t="shared" si="13494"/>
        <v/>
      </c>
      <c r="BC2248" s="28" t="str">
        <f t="shared" si="13494"/>
        <v/>
      </c>
      <c r="BD2248" s="28" t="str">
        <f t="shared" si="15"/>
        <v/>
      </c>
      <c r="BG2248" s="2" t="s">
        <v>14923</v>
      </c>
      <c r="BJ2248" s="28" t="str">
        <f t="shared" si="16"/>
        <v/>
      </c>
      <c r="BK2248" s="28" t="str">
        <f t="shared" si="17"/>
        <v/>
      </c>
      <c r="BL2248" s="2" t="s">
        <v>20459</v>
      </c>
      <c r="BM2248" s="2" t="s">
        <v>98</v>
      </c>
      <c r="BU2248" s="50" t="s">
        <v>19947</v>
      </c>
      <c r="BV2248" s="12"/>
      <c r="BW2248" s="50"/>
      <c r="BX2248" s="50" t="s">
        <v>20460</v>
      </c>
      <c r="BY2248" s="42" t="str">
        <f t="shared" si="18"/>
        <v>Leeds;Weetwood;</v>
      </c>
      <c r="BZ2248" s="72"/>
    </row>
    <row r="2249" spans="1:78" ht="15">
      <c r="A2249" s="16" t="s">
        <v>51</v>
      </c>
      <c r="B2249" s="28">
        <f>VLOOKUP(A2249,Organisations!$A$2:$B$7,2,FALSE)</f>
        <v>4</v>
      </c>
      <c r="C2249" s="16" t="s">
        <v>14925</v>
      </c>
      <c r="D2249" s="16" t="s">
        <v>14926</v>
      </c>
      <c r="E2249" s="28" t="str">
        <f t="shared" si="0"/>
        <v>Leeds International Film Festival celebrates and showcases new feature and short films from across the world in a variet</v>
      </c>
      <c r="F2249" s="16" t="s">
        <v>14928</v>
      </c>
      <c r="G2249" s="16" t="s">
        <v>68</v>
      </c>
      <c r="H2249" s="17"/>
      <c r="K2249" s="26" t="s">
        <v>14929</v>
      </c>
      <c r="L2249" s="16" t="s">
        <v>14930</v>
      </c>
      <c r="M2249" s="28" t="str">
        <f t="shared" ref="M2249:Q2249" si="13495">IFERROR(IF(FIND(M$1,$F2249)&gt;1,"Age - Children",""),"")</f>
        <v/>
      </c>
      <c r="N2249" s="28" t="str">
        <f t="shared" si="13495"/>
        <v/>
      </c>
      <c r="O2249" s="28" t="str">
        <f t="shared" si="13495"/>
        <v/>
      </c>
      <c r="P2249" s="28" t="str">
        <f t="shared" si="13495"/>
        <v/>
      </c>
      <c r="Q2249" s="28" t="str">
        <f t="shared" si="13495"/>
        <v/>
      </c>
      <c r="R2249" s="28" t="str">
        <f t="shared" ref="R2249:T2249" si="13496">IFERROR(IF(FIND(R$1,$F2249)&gt;1,"Age - Elderly",""),"")</f>
        <v/>
      </c>
      <c r="S2249" s="28" t="str">
        <f t="shared" si="13496"/>
        <v/>
      </c>
      <c r="T2249" s="28" t="str">
        <f t="shared" si="13496"/>
        <v/>
      </c>
      <c r="U2249" s="28" t="str">
        <f t="shared" si="3"/>
        <v/>
      </c>
      <c r="V2249" s="28" t="str">
        <f t="shared" si="4"/>
        <v/>
      </c>
      <c r="X2249" s="28" t="str">
        <f t="shared" si="5"/>
        <v/>
      </c>
      <c r="Y2249" s="28" t="str">
        <f t="shared" si="6"/>
        <v/>
      </c>
      <c r="Z2249" s="28" t="str">
        <f t="shared" si="7"/>
        <v/>
      </c>
      <c r="AB2249" s="28" t="str">
        <f t="shared" si="8"/>
        <v/>
      </c>
      <c r="AD2249" s="28" t="str">
        <f t="shared" si="9"/>
        <v/>
      </c>
      <c r="AG2249" s="28" t="str">
        <f t="shared" ref="AG2249:AL2249" si="13497">IFERROR(IF(FIND(AG$1,$F2249)&gt;1,AG$1,""),"")</f>
        <v/>
      </c>
      <c r="AH2249" s="28" t="str">
        <f t="shared" si="13497"/>
        <v/>
      </c>
      <c r="AI2249" s="28" t="str">
        <f t="shared" si="13497"/>
        <v/>
      </c>
      <c r="AJ2249" s="28" t="str">
        <f t="shared" si="13497"/>
        <v/>
      </c>
      <c r="AK2249" s="28" t="str">
        <f t="shared" si="13497"/>
        <v/>
      </c>
      <c r="AL2249" s="28" t="str">
        <f t="shared" si="13497"/>
        <v/>
      </c>
      <c r="AM2249" s="28" t="str">
        <f t="shared" si="11"/>
        <v/>
      </c>
      <c r="AN2249" s="28" t="str">
        <f t="shared" ref="AN2249:AQ2249" si="13498">IFERROR(IF(FIND(AN$1,$F2249)&gt;1,"Status - LGBT",""),"")</f>
        <v/>
      </c>
      <c r="AO2249" s="28" t="str">
        <f t="shared" si="13498"/>
        <v/>
      </c>
      <c r="AP2249" s="28" t="str">
        <f t="shared" si="13498"/>
        <v/>
      </c>
      <c r="AQ2249" s="28" t="str">
        <f t="shared" si="13498"/>
        <v/>
      </c>
      <c r="AR2249" s="28" t="str">
        <f t="shared" ref="AR2249:AV2249" si="13499">IFERROR(IF(FIND(AR$1,$F2249)&gt;1,"BME",""),"")</f>
        <v/>
      </c>
      <c r="AS2249" s="28" t="str">
        <f t="shared" si="13499"/>
        <v/>
      </c>
      <c r="AT2249" s="28" t="str">
        <f t="shared" si="13499"/>
        <v/>
      </c>
      <c r="AU2249" s="28" t="str">
        <f t="shared" si="13499"/>
        <v/>
      </c>
      <c r="AV2249" s="28" t="str">
        <f t="shared" si="13499"/>
        <v/>
      </c>
      <c r="AW2249" s="28" t="str">
        <f t="shared" ref="AW2249:BC2249" si="13500">IFERROR(IF(FIND(AW$1,$F2249)&gt;1,AW$1,""),"")</f>
        <v/>
      </c>
      <c r="AX2249" s="28" t="str">
        <f t="shared" si="13500"/>
        <v/>
      </c>
      <c r="AY2249" s="28" t="str">
        <f t="shared" si="13500"/>
        <v/>
      </c>
      <c r="AZ2249" s="28" t="str">
        <f t="shared" si="13500"/>
        <v/>
      </c>
      <c r="BA2249" s="28" t="str">
        <f t="shared" si="13500"/>
        <v/>
      </c>
      <c r="BB2249" s="28" t="str">
        <f t="shared" si="13500"/>
        <v/>
      </c>
      <c r="BC2249" s="28" t="str">
        <f t="shared" si="13500"/>
        <v/>
      </c>
      <c r="BD2249" s="28" t="str">
        <f t="shared" si="15"/>
        <v/>
      </c>
      <c r="BG2249" s="2" t="s">
        <v>14931</v>
      </c>
      <c r="BJ2249" s="28" t="str">
        <f t="shared" si="16"/>
        <v/>
      </c>
      <c r="BK2249" s="28" t="str">
        <f t="shared" si="17"/>
        <v/>
      </c>
      <c r="BL2249" s="2" t="s">
        <v>20461</v>
      </c>
      <c r="BM2249" s="2" t="s">
        <v>98</v>
      </c>
      <c r="BU2249" s="47" t="s">
        <v>19866</v>
      </c>
      <c r="BV2249" s="18"/>
      <c r="BW2249" s="47"/>
      <c r="BX2249" s="47" t="s">
        <v>20462</v>
      </c>
      <c r="BY2249" s="42" t="str">
        <f t="shared" si="18"/>
        <v>Leeds;City;Hunslet;</v>
      </c>
      <c r="BZ2249" s="73"/>
    </row>
    <row r="2250" spans="1:78" ht="15">
      <c r="A2250" s="10" t="s">
        <v>51</v>
      </c>
      <c r="B2250" s="28">
        <f>VLOOKUP(A2250,Organisations!$A$2:$B$7,2,FALSE)</f>
        <v>4</v>
      </c>
      <c r="C2250" s="10" t="s">
        <v>14932</v>
      </c>
      <c r="D2250" s="10" t="s">
        <v>14933</v>
      </c>
      <c r="E2250" s="28" t="str">
        <f t="shared" si="0"/>
        <v>The charity runs an international pianoforte competition every three years.</v>
      </c>
      <c r="F2250" s="10" t="s">
        <v>14934</v>
      </c>
      <c r="G2250" s="10" t="s">
        <v>68</v>
      </c>
      <c r="H2250" s="11"/>
      <c r="K2250" s="59"/>
      <c r="L2250" s="10" t="s">
        <v>14935</v>
      </c>
      <c r="M2250" s="28" t="str">
        <f t="shared" ref="M2250:Q2250" si="13501">IFERROR(IF(FIND(M$1,$F2250)&gt;1,"Age - Children",""),"")</f>
        <v/>
      </c>
      <c r="N2250" s="28" t="str">
        <f t="shared" si="13501"/>
        <v/>
      </c>
      <c r="O2250" s="28" t="str">
        <f t="shared" si="13501"/>
        <v/>
      </c>
      <c r="P2250" s="28" t="str">
        <f t="shared" si="13501"/>
        <v/>
      </c>
      <c r="Q2250" s="28" t="str">
        <f t="shared" si="13501"/>
        <v/>
      </c>
      <c r="R2250" s="28" t="str">
        <f t="shared" ref="R2250:T2250" si="13502">IFERROR(IF(FIND(R$1,$F2250)&gt;1,"Age - Elderly",""),"")</f>
        <v/>
      </c>
      <c r="S2250" s="28" t="str">
        <f t="shared" si="13502"/>
        <v/>
      </c>
      <c r="T2250" s="28" t="str">
        <f t="shared" si="13502"/>
        <v/>
      </c>
      <c r="U2250" s="28" t="str">
        <f t="shared" si="3"/>
        <v/>
      </c>
      <c r="V2250" s="28" t="str">
        <f t="shared" si="4"/>
        <v/>
      </c>
      <c r="X2250" s="28" t="str">
        <f t="shared" si="5"/>
        <v/>
      </c>
      <c r="Y2250" s="28" t="str">
        <f t="shared" si="6"/>
        <v/>
      </c>
      <c r="Z2250" s="28" t="str">
        <f t="shared" si="7"/>
        <v/>
      </c>
      <c r="AB2250" s="28" t="str">
        <f t="shared" si="8"/>
        <v/>
      </c>
      <c r="AD2250" s="28" t="str">
        <f t="shared" si="9"/>
        <v/>
      </c>
      <c r="AG2250" s="28" t="str">
        <f t="shared" ref="AG2250:AL2250" si="13503">IFERROR(IF(FIND(AG$1,$F2250)&gt;1,AG$1,""),"")</f>
        <v/>
      </c>
      <c r="AH2250" s="28" t="str">
        <f t="shared" si="13503"/>
        <v/>
      </c>
      <c r="AI2250" s="28" t="str">
        <f t="shared" si="13503"/>
        <v/>
      </c>
      <c r="AJ2250" s="28" t="str">
        <f t="shared" si="13503"/>
        <v/>
      </c>
      <c r="AK2250" s="28" t="str">
        <f t="shared" si="13503"/>
        <v/>
      </c>
      <c r="AL2250" s="28" t="str">
        <f t="shared" si="13503"/>
        <v/>
      </c>
      <c r="AM2250" s="28" t="str">
        <f t="shared" si="11"/>
        <v/>
      </c>
      <c r="AN2250" s="28" t="str">
        <f t="shared" ref="AN2250:AQ2250" si="13504">IFERROR(IF(FIND(AN$1,$F2250)&gt;1,"Status - LGBT",""),"")</f>
        <v/>
      </c>
      <c r="AO2250" s="28" t="str">
        <f t="shared" si="13504"/>
        <v/>
      </c>
      <c r="AP2250" s="28" t="str">
        <f t="shared" si="13504"/>
        <v/>
      </c>
      <c r="AQ2250" s="28" t="str">
        <f t="shared" si="13504"/>
        <v/>
      </c>
      <c r="AR2250" s="28" t="str">
        <f t="shared" ref="AR2250:AV2250" si="13505">IFERROR(IF(FIND(AR$1,$F2250)&gt;1,"BME",""),"")</f>
        <v/>
      </c>
      <c r="AS2250" s="28" t="str">
        <f t="shared" si="13505"/>
        <v/>
      </c>
      <c r="AT2250" s="28" t="str">
        <f t="shared" si="13505"/>
        <v/>
      </c>
      <c r="AU2250" s="28" t="str">
        <f t="shared" si="13505"/>
        <v/>
      </c>
      <c r="AV2250" s="28" t="str">
        <f t="shared" si="13505"/>
        <v/>
      </c>
      <c r="AW2250" s="28" t="str">
        <f t="shared" ref="AW2250:BC2250" si="13506">IFERROR(IF(FIND(AW$1,$F2250)&gt;1,AW$1,""),"")</f>
        <v/>
      </c>
      <c r="AX2250" s="28" t="str">
        <f t="shared" si="13506"/>
        <v/>
      </c>
      <c r="AY2250" s="28" t="str">
        <f t="shared" si="13506"/>
        <v/>
      </c>
      <c r="AZ2250" s="28" t="str">
        <f t="shared" si="13506"/>
        <v/>
      </c>
      <c r="BA2250" s="28" t="str">
        <f t="shared" si="13506"/>
        <v/>
      </c>
      <c r="BB2250" s="28" t="str">
        <f t="shared" si="13506"/>
        <v/>
      </c>
      <c r="BC2250" s="28" t="str">
        <f t="shared" si="13506"/>
        <v/>
      </c>
      <c r="BD2250" s="28" t="str">
        <f t="shared" si="15"/>
        <v/>
      </c>
      <c r="BG2250" s="2" t="s">
        <v>14936</v>
      </c>
      <c r="BJ2250" s="28" t="str">
        <f t="shared" si="16"/>
        <v>Leeds</v>
      </c>
      <c r="BK2250" s="28" t="str">
        <f t="shared" si="17"/>
        <v>West Yorkshire</v>
      </c>
      <c r="BL2250" s="2" t="s">
        <v>2561</v>
      </c>
      <c r="BM2250" s="2" t="s">
        <v>98</v>
      </c>
      <c r="BU2250" s="50" t="s">
        <v>19866</v>
      </c>
      <c r="BV2250" s="12"/>
      <c r="BW2250" s="50"/>
      <c r="BX2250" s="50" t="s">
        <v>19858</v>
      </c>
      <c r="BY2250" s="42" t="str">
        <f t="shared" si="18"/>
        <v>Leeds;City;Hunslet;</v>
      </c>
      <c r="BZ2250" s="72"/>
    </row>
    <row r="2251" spans="1:78" ht="15">
      <c r="A2251" s="16" t="s">
        <v>51</v>
      </c>
      <c r="B2251" s="28">
        <f>VLOOKUP(A2251,Organisations!$A$2:$B$7,2,FALSE)</f>
        <v>4</v>
      </c>
      <c r="C2251" s="16" t="s">
        <v>14938</v>
      </c>
      <c r="D2251" s="16" t="s">
        <v>14939</v>
      </c>
      <c r="E2251" s="28" t="str">
        <f t="shared" si="0"/>
        <v>LIP represents the independent voice of people through the promotion of effective involvement in the development of heal</v>
      </c>
      <c r="F2251" s="16" t="s">
        <v>14941</v>
      </c>
      <c r="G2251" s="16" t="s">
        <v>68</v>
      </c>
      <c r="H2251" s="17"/>
      <c r="K2251" s="26" t="s">
        <v>14942</v>
      </c>
      <c r="L2251" s="16" t="s">
        <v>10814</v>
      </c>
      <c r="M2251" s="28" t="str">
        <f t="shared" ref="M2251:Q2251" si="13507">IFERROR(IF(FIND(M$1,$F2251)&gt;1,"Age - Children",""),"")</f>
        <v/>
      </c>
      <c r="N2251" s="28" t="str">
        <f t="shared" si="13507"/>
        <v/>
      </c>
      <c r="O2251" s="28" t="str">
        <f t="shared" si="13507"/>
        <v/>
      </c>
      <c r="P2251" s="28" t="str">
        <f t="shared" si="13507"/>
        <v/>
      </c>
      <c r="Q2251" s="28" t="str">
        <f t="shared" si="13507"/>
        <v/>
      </c>
      <c r="R2251" s="28" t="str">
        <f t="shared" ref="R2251:T2251" si="13508">IFERROR(IF(FIND(R$1,$F2251)&gt;1,"Age - Elderly",""),"")</f>
        <v/>
      </c>
      <c r="S2251" s="28" t="str">
        <f t="shared" si="13508"/>
        <v/>
      </c>
      <c r="T2251" s="28" t="str">
        <f t="shared" si="13508"/>
        <v/>
      </c>
      <c r="U2251" s="28" t="str">
        <f t="shared" si="3"/>
        <v/>
      </c>
      <c r="V2251" s="28" t="str">
        <f t="shared" si="4"/>
        <v/>
      </c>
      <c r="X2251" s="28" t="str">
        <f t="shared" si="5"/>
        <v/>
      </c>
      <c r="Y2251" s="28" t="str">
        <f t="shared" si="6"/>
        <v/>
      </c>
      <c r="Z2251" s="28" t="str">
        <f t="shared" si="7"/>
        <v>Gender - Male</v>
      </c>
      <c r="AB2251" s="28" t="str">
        <f t="shared" si="8"/>
        <v/>
      </c>
      <c r="AD2251" s="28" t="str">
        <f t="shared" si="9"/>
        <v>Gender - Male;</v>
      </c>
      <c r="AG2251" s="28" t="str">
        <f t="shared" ref="AG2251:AL2251" si="13509">IFERROR(IF(FIND(AG$1,$F2251)&gt;1,AG$1,""),"")</f>
        <v/>
      </c>
      <c r="AH2251" s="28" t="str">
        <f t="shared" si="13509"/>
        <v/>
      </c>
      <c r="AI2251" s="28" t="str">
        <f t="shared" si="13509"/>
        <v/>
      </c>
      <c r="AJ2251" s="28" t="str">
        <f t="shared" si="13509"/>
        <v/>
      </c>
      <c r="AK2251" s="28" t="str">
        <f t="shared" si="13509"/>
        <v/>
      </c>
      <c r="AL2251" s="28" t="str">
        <f t="shared" si="13509"/>
        <v/>
      </c>
      <c r="AM2251" s="28" t="str">
        <f t="shared" si="11"/>
        <v/>
      </c>
      <c r="AN2251" s="28" t="str">
        <f t="shared" ref="AN2251:AQ2251" si="13510">IFERROR(IF(FIND(AN$1,$F2251)&gt;1,"Status - LGBT",""),"")</f>
        <v/>
      </c>
      <c r="AO2251" s="28" t="str">
        <f t="shared" si="13510"/>
        <v/>
      </c>
      <c r="AP2251" s="28" t="str">
        <f t="shared" si="13510"/>
        <v/>
      </c>
      <c r="AQ2251" s="28" t="str">
        <f t="shared" si="13510"/>
        <v/>
      </c>
      <c r="AR2251" s="28" t="str">
        <f t="shared" ref="AR2251:AV2251" si="13511">IFERROR(IF(FIND(AR$1,$F2251)&gt;1,"BME",""),"")</f>
        <v/>
      </c>
      <c r="AS2251" s="28" t="str">
        <f t="shared" si="13511"/>
        <v/>
      </c>
      <c r="AT2251" s="28" t="str">
        <f t="shared" si="13511"/>
        <v/>
      </c>
      <c r="AU2251" s="28" t="str">
        <f t="shared" si="13511"/>
        <v/>
      </c>
      <c r="AV2251" s="28" t="str">
        <f t="shared" si="13511"/>
        <v/>
      </c>
      <c r="AW2251" s="28" t="str">
        <f t="shared" ref="AW2251:BC2251" si="13512">IFERROR(IF(FIND(AW$1,$F2251)&gt;1,AW$1,""),"")</f>
        <v/>
      </c>
      <c r="AX2251" s="28" t="str">
        <f t="shared" si="13512"/>
        <v/>
      </c>
      <c r="AY2251" s="28" t="str">
        <f t="shared" si="13512"/>
        <v/>
      </c>
      <c r="AZ2251" s="28" t="str">
        <f t="shared" si="13512"/>
        <v/>
      </c>
      <c r="BA2251" s="28" t="str">
        <f t="shared" si="13512"/>
        <v/>
      </c>
      <c r="BB2251" s="28" t="str">
        <f t="shared" si="13512"/>
        <v/>
      </c>
      <c r="BC2251" s="28" t="str">
        <f t="shared" si="13512"/>
        <v/>
      </c>
      <c r="BD2251" s="28" t="str">
        <f t="shared" si="15"/>
        <v/>
      </c>
      <c r="BG2251" s="2" t="s">
        <v>6696</v>
      </c>
      <c r="BJ2251" s="28" t="str">
        <f t="shared" si="16"/>
        <v/>
      </c>
      <c r="BK2251" s="28" t="str">
        <f t="shared" si="17"/>
        <v/>
      </c>
      <c r="BL2251" s="2" t="s">
        <v>363</v>
      </c>
      <c r="BM2251" s="2" t="s">
        <v>98</v>
      </c>
      <c r="BU2251" s="47" t="s">
        <v>19838</v>
      </c>
      <c r="BV2251" s="18"/>
      <c r="BW2251" s="47"/>
      <c r="BX2251" s="47" t="s">
        <v>20463</v>
      </c>
      <c r="BY2251" s="42" t="str">
        <f t="shared" si="18"/>
        <v>Gender - Male;;Leeds;Chapel Allerton;</v>
      </c>
      <c r="BZ2251" s="73"/>
    </row>
    <row r="2252" spans="1:78" ht="15">
      <c r="A2252" s="10" t="s">
        <v>51</v>
      </c>
      <c r="B2252" s="28">
        <f>VLOOKUP(A2252,Organisations!$A$2:$B$7,2,FALSE)</f>
        <v>4</v>
      </c>
      <c r="C2252" s="10" t="s">
        <v>1835</v>
      </c>
      <c r="D2252" s="10" t="s">
        <v>1836</v>
      </c>
      <c r="E2252" s="28" t="str">
        <f t="shared" si="0"/>
        <v>Health ad Wellbeing organisation that offers Mental health housing support and community support services to the Irish c</v>
      </c>
      <c r="F2252" s="10" t="s">
        <v>14945</v>
      </c>
      <c r="G2252" s="10" t="s">
        <v>68</v>
      </c>
      <c r="H2252" s="11"/>
      <c r="K2252" s="30" t="s">
        <v>1839</v>
      </c>
      <c r="L2252" s="10" t="s">
        <v>4991</v>
      </c>
      <c r="M2252" s="28" t="str">
        <f t="shared" ref="M2252:Q2252" si="13513">IFERROR(IF(FIND(M$1,$F2252)&gt;1,"Age - Children",""),"")</f>
        <v/>
      </c>
      <c r="N2252" s="28" t="str">
        <f t="shared" si="13513"/>
        <v/>
      </c>
      <c r="O2252" s="28" t="str">
        <f t="shared" si="13513"/>
        <v/>
      </c>
      <c r="P2252" s="28" t="str">
        <f t="shared" si="13513"/>
        <v/>
      </c>
      <c r="Q2252" s="28" t="str">
        <f t="shared" si="13513"/>
        <v/>
      </c>
      <c r="R2252" s="28" t="str">
        <f t="shared" ref="R2252:T2252" si="13514">IFERROR(IF(FIND(R$1,$F2252)&gt;1,"Age - Elderly",""),"")</f>
        <v/>
      </c>
      <c r="S2252" s="28" t="str">
        <f t="shared" si="13514"/>
        <v/>
      </c>
      <c r="T2252" s="28" t="str">
        <f t="shared" si="13514"/>
        <v>Age - Elderly</v>
      </c>
      <c r="U2252" s="28" t="str">
        <f t="shared" si="3"/>
        <v/>
      </c>
      <c r="V2252" s="28" t="str">
        <f t="shared" si="4"/>
        <v/>
      </c>
      <c r="X2252" s="28" t="str">
        <f t="shared" si="5"/>
        <v/>
      </c>
      <c r="Y2252" s="28" t="str">
        <f t="shared" si="6"/>
        <v/>
      </c>
      <c r="Z2252" s="28" t="str">
        <f t="shared" si="7"/>
        <v>Gender - Male</v>
      </c>
      <c r="AB2252" s="28" t="str">
        <f t="shared" si="8"/>
        <v/>
      </c>
      <c r="AD2252" s="28" t="str">
        <f t="shared" si="9"/>
        <v>Gender - Male;</v>
      </c>
      <c r="AG2252" s="28" t="str">
        <f t="shared" ref="AG2252:AL2252" si="13515">IFERROR(IF(FIND(AG$1,$F2252)&gt;1,AG$1,""),"")</f>
        <v/>
      </c>
      <c r="AH2252" s="28" t="str">
        <f t="shared" si="13515"/>
        <v/>
      </c>
      <c r="AI2252" s="28" t="str">
        <f t="shared" si="13515"/>
        <v/>
      </c>
      <c r="AJ2252" s="28" t="str">
        <f t="shared" si="13515"/>
        <v/>
      </c>
      <c r="AK2252" s="28" t="str">
        <f t="shared" si="13515"/>
        <v/>
      </c>
      <c r="AL2252" s="28" t="str">
        <f t="shared" si="13515"/>
        <v/>
      </c>
      <c r="AM2252" s="28" t="str">
        <f t="shared" si="11"/>
        <v/>
      </c>
      <c r="AN2252" s="28" t="str">
        <f t="shared" ref="AN2252:AQ2252" si="13516">IFERROR(IF(FIND(AN$1,$F2252)&gt;1,"Status - LGBT",""),"")</f>
        <v/>
      </c>
      <c r="AO2252" s="28" t="str">
        <f t="shared" si="13516"/>
        <v/>
      </c>
      <c r="AP2252" s="28" t="str">
        <f t="shared" si="13516"/>
        <v/>
      </c>
      <c r="AQ2252" s="28" t="str">
        <f t="shared" si="13516"/>
        <v/>
      </c>
      <c r="AR2252" s="28" t="str">
        <f t="shared" ref="AR2252:AV2252" si="13517">IFERROR(IF(FIND(AR$1,$F2252)&gt;1,"BME",""),"")</f>
        <v/>
      </c>
      <c r="AS2252" s="28" t="str">
        <f t="shared" si="13517"/>
        <v/>
      </c>
      <c r="AT2252" s="28" t="str">
        <f t="shared" si="13517"/>
        <v/>
      </c>
      <c r="AU2252" s="28" t="str">
        <f t="shared" si="13517"/>
        <v/>
      </c>
      <c r="AV2252" s="28" t="str">
        <f t="shared" si="13517"/>
        <v/>
      </c>
      <c r="AW2252" s="28" t="str">
        <f t="shared" ref="AW2252:BC2252" si="13518">IFERROR(IF(FIND(AW$1,$F2252)&gt;1,AW$1,""),"")</f>
        <v/>
      </c>
      <c r="AX2252" s="28" t="str">
        <f t="shared" si="13518"/>
        <v/>
      </c>
      <c r="AY2252" s="28" t="str">
        <f t="shared" si="13518"/>
        <v/>
      </c>
      <c r="AZ2252" s="28" t="str">
        <f t="shared" si="13518"/>
        <v/>
      </c>
      <c r="BA2252" s="28" t="str">
        <f t="shared" si="13518"/>
        <v/>
      </c>
      <c r="BB2252" s="28" t="str">
        <f t="shared" si="13518"/>
        <v/>
      </c>
      <c r="BC2252" s="28" t="str">
        <f t="shared" si="13518"/>
        <v/>
      </c>
      <c r="BD2252" s="28" t="str">
        <f t="shared" si="15"/>
        <v/>
      </c>
      <c r="BG2252" s="2" t="s">
        <v>14946</v>
      </c>
      <c r="BJ2252" s="28" t="str">
        <f t="shared" si="16"/>
        <v/>
      </c>
      <c r="BK2252" s="28" t="str">
        <f t="shared" si="17"/>
        <v/>
      </c>
      <c r="BL2252" s="2" t="s">
        <v>363</v>
      </c>
      <c r="BM2252" s="2" t="s">
        <v>98</v>
      </c>
      <c r="BU2252" s="50" t="s">
        <v>19838</v>
      </c>
      <c r="BV2252" s="12"/>
      <c r="BW2252" s="50"/>
      <c r="BX2252" s="50" t="s">
        <v>20464</v>
      </c>
      <c r="BY2252" s="42" t="str">
        <f t="shared" si="18"/>
        <v>Gender - Male;;Leeds;Chapel Allerton;</v>
      </c>
      <c r="BZ2252" s="72"/>
    </row>
    <row r="2253" spans="1:78" ht="15">
      <c r="A2253" s="16" t="s">
        <v>51</v>
      </c>
      <c r="B2253" s="28">
        <f>VLOOKUP(A2253,Organisations!$A$2:$B$7,2,FALSE)</f>
        <v>4</v>
      </c>
      <c r="C2253" s="16" t="s">
        <v>14948</v>
      </c>
      <c r="D2253" s="16" t="s">
        <v>14949</v>
      </c>
      <c r="E2253" s="28" t="str">
        <f t="shared" si="0"/>
        <v>Counselling, drop-in, day centre for elderly men and women, youth club, youth counselling, education facilities - langua</v>
      </c>
      <c r="F2253" s="16" t="s">
        <v>14951</v>
      </c>
      <c r="G2253" s="16" t="s">
        <v>68</v>
      </c>
      <c r="H2253" s="17"/>
      <c r="K2253" s="26" t="s">
        <v>14952</v>
      </c>
      <c r="L2253" s="16" t="s">
        <v>8505</v>
      </c>
      <c r="M2253" s="28" t="str">
        <f t="shared" ref="M2253:Q2253" si="13519">IFERROR(IF(FIND(M$1,$F2253)&gt;1,"Age - Children",""),"")</f>
        <v/>
      </c>
      <c r="N2253" s="28" t="str">
        <f t="shared" si="13519"/>
        <v/>
      </c>
      <c r="O2253" s="28" t="str">
        <f t="shared" si="13519"/>
        <v/>
      </c>
      <c r="P2253" s="28" t="str">
        <f t="shared" si="13519"/>
        <v/>
      </c>
      <c r="Q2253" s="28" t="str">
        <f t="shared" si="13519"/>
        <v>Age - Children</v>
      </c>
      <c r="R2253" s="28" t="str">
        <f t="shared" ref="R2253:T2253" si="13520">IFERROR(IF(FIND(R$1,$F2253)&gt;1,"Age - Elderly",""),"")</f>
        <v/>
      </c>
      <c r="S2253" s="28" t="str">
        <f t="shared" si="13520"/>
        <v>Age - Elderly</v>
      </c>
      <c r="T2253" s="28" t="str">
        <f t="shared" si="13520"/>
        <v/>
      </c>
      <c r="U2253" s="28" t="str">
        <f t="shared" si="3"/>
        <v>Age - Children;Age - Elderly</v>
      </c>
      <c r="V2253" s="28" t="str">
        <f t="shared" si="4"/>
        <v/>
      </c>
      <c r="X2253" s="28" t="str">
        <f t="shared" si="5"/>
        <v/>
      </c>
      <c r="Y2253" s="28" t="str">
        <f t="shared" si="6"/>
        <v/>
      </c>
      <c r="Z2253" s="28" t="str">
        <f t="shared" si="7"/>
        <v>Gender - Male</v>
      </c>
      <c r="AB2253" s="28" t="str">
        <f t="shared" si="8"/>
        <v/>
      </c>
      <c r="AD2253" s="28" t="str">
        <f t="shared" si="9"/>
        <v>Gender - Male;</v>
      </c>
      <c r="AG2253" s="28" t="str">
        <f t="shared" ref="AG2253:AL2253" si="13521">IFERROR(IF(FIND(AG$1,$F2253)&gt;1,AG$1,""),"")</f>
        <v/>
      </c>
      <c r="AH2253" s="28" t="str">
        <f t="shared" si="13521"/>
        <v/>
      </c>
      <c r="AI2253" s="28" t="str">
        <f t="shared" si="13521"/>
        <v/>
      </c>
      <c r="AJ2253" s="28" t="str">
        <f t="shared" si="13521"/>
        <v/>
      </c>
      <c r="AK2253" s="28" t="str">
        <f t="shared" si="13521"/>
        <v/>
      </c>
      <c r="AL2253" s="28" t="str">
        <f t="shared" si="13521"/>
        <v/>
      </c>
      <c r="AM2253" s="28" t="str">
        <f t="shared" si="11"/>
        <v/>
      </c>
      <c r="AN2253" s="28" t="str">
        <f t="shared" ref="AN2253:AQ2253" si="13522">IFERROR(IF(FIND(AN$1,$F2253)&gt;1,"Status - LGBT",""),"")</f>
        <v/>
      </c>
      <c r="AO2253" s="28" t="str">
        <f t="shared" si="13522"/>
        <v/>
      </c>
      <c r="AP2253" s="28" t="str">
        <f t="shared" si="13522"/>
        <v/>
      </c>
      <c r="AQ2253" s="28" t="str">
        <f t="shared" si="13522"/>
        <v/>
      </c>
      <c r="AR2253" s="28" t="str">
        <f t="shared" ref="AR2253:AV2253" si="13523">IFERROR(IF(FIND(AR$1,$F2253)&gt;1,"BME",""),"")</f>
        <v/>
      </c>
      <c r="AS2253" s="28" t="str">
        <f t="shared" si="13523"/>
        <v/>
      </c>
      <c r="AT2253" s="28" t="str">
        <f t="shared" si="13523"/>
        <v/>
      </c>
      <c r="AU2253" s="28" t="str">
        <f t="shared" si="13523"/>
        <v/>
      </c>
      <c r="AV2253" s="28" t="str">
        <f t="shared" si="13523"/>
        <v/>
      </c>
      <c r="AW2253" s="28" t="str">
        <f t="shared" ref="AW2253:BC2253" si="13524">IFERROR(IF(FIND(AW$1,$F2253)&gt;1,AW$1,""),"")</f>
        <v/>
      </c>
      <c r="AX2253" s="28" t="str">
        <f t="shared" si="13524"/>
        <v/>
      </c>
      <c r="AY2253" s="28" t="str">
        <f t="shared" si="13524"/>
        <v/>
      </c>
      <c r="AZ2253" s="28" t="str">
        <f t="shared" si="13524"/>
        <v/>
      </c>
      <c r="BA2253" s="28" t="str">
        <f t="shared" si="13524"/>
        <v/>
      </c>
      <c r="BB2253" s="28" t="str">
        <f t="shared" si="13524"/>
        <v/>
      </c>
      <c r="BC2253" s="28" t="str">
        <f t="shared" si="13524"/>
        <v/>
      </c>
      <c r="BD2253" s="28" t="str">
        <f t="shared" si="15"/>
        <v/>
      </c>
      <c r="BG2253" s="2" t="s">
        <v>14953</v>
      </c>
      <c r="BJ2253" s="28" t="str">
        <f t="shared" si="16"/>
        <v/>
      </c>
      <c r="BK2253" s="28" t="str">
        <f t="shared" si="17"/>
        <v/>
      </c>
      <c r="BL2253" s="2" t="s">
        <v>3477</v>
      </c>
      <c r="BM2253" s="2" t="s">
        <v>98</v>
      </c>
      <c r="BU2253" s="47" t="s">
        <v>19838</v>
      </c>
      <c r="BV2253" s="18"/>
      <c r="BW2253" s="47"/>
      <c r="BX2253" s="47" t="s">
        <v>20465</v>
      </c>
      <c r="BY2253" s="42" t="str">
        <f t="shared" si="18"/>
        <v>Age - Children;Age - Elderly;Gender - Male;;Leeds;Chapel Allerton;</v>
      </c>
      <c r="BZ2253" s="73"/>
    </row>
    <row r="2254" spans="1:78" ht="15">
      <c r="A2254" s="10" t="s">
        <v>51</v>
      </c>
      <c r="B2254" s="28">
        <f>VLOOKUP(A2254,Organisations!$A$2:$B$7,2,FALSE)</f>
        <v>4</v>
      </c>
      <c r="C2254" s="10" t="s">
        <v>14955</v>
      </c>
      <c r="D2254" s="10" t="s">
        <v>14956</v>
      </c>
      <c r="E2254" s="28" t="str">
        <f t="shared" si="0"/>
        <v>Leeds IVC is a non-profit making social and activity club run by members for members and aimed at career people, graduat</v>
      </c>
      <c r="F2254" s="10" t="s">
        <v>14958</v>
      </c>
      <c r="G2254" s="10" t="s">
        <v>68</v>
      </c>
      <c r="H2254" s="53"/>
      <c r="K2254" s="59"/>
      <c r="L2254" s="10" t="s">
        <v>14959</v>
      </c>
      <c r="M2254" s="28" t="str">
        <f t="shared" ref="M2254:Q2254" si="13525">IFERROR(IF(FIND(M$1,$F2254)&gt;1,"Age - Children",""),"")</f>
        <v/>
      </c>
      <c r="N2254" s="28" t="str">
        <f t="shared" si="13525"/>
        <v/>
      </c>
      <c r="O2254" s="28" t="str">
        <f t="shared" si="13525"/>
        <v/>
      </c>
      <c r="P2254" s="28" t="str">
        <f t="shared" si="13525"/>
        <v/>
      </c>
      <c r="Q2254" s="28" t="str">
        <f t="shared" si="13525"/>
        <v/>
      </c>
      <c r="R2254" s="28" t="str">
        <f t="shared" ref="R2254:T2254" si="13526">IFERROR(IF(FIND(R$1,$F2254)&gt;1,"Age - Elderly",""),"")</f>
        <v/>
      </c>
      <c r="S2254" s="28" t="str">
        <f t="shared" si="13526"/>
        <v/>
      </c>
      <c r="T2254" s="28" t="str">
        <f t="shared" si="13526"/>
        <v/>
      </c>
      <c r="U2254" s="28" t="str">
        <f t="shared" si="3"/>
        <v/>
      </c>
      <c r="V2254" s="28" t="str">
        <f t="shared" si="4"/>
        <v/>
      </c>
      <c r="X2254" s="28" t="str">
        <f t="shared" si="5"/>
        <v/>
      </c>
      <c r="Y2254" s="28" t="str">
        <f t="shared" si="6"/>
        <v/>
      </c>
      <c r="Z2254" s="28" t="str">
        <f t="shared" si="7"/>
        <v/>
      </c>
      <c r="AB2254" s="28" t="str">
        <f t="shared" si="8"/>
        <v/>
      </c>
      <c r="AD2254" s="28" t="str">
        <f t="shared" si="9"/>
        <v/>
      </c>
      <c r="AG2254" s="28" t="str">
        <f t="shared" ref="AG2254:AL2254" si="13527">IFERROR(IF(FIND(AG$1,$F2254)&gt;1,AG$1,""),"")</f>
        <v/>
      </c>
      <c r="AH2254" s="28" t="str">
        <f t="shared" si="13527"/>
        <v/>
      </c>
      <c r="AI2254" s="28" t="str">
        <f t="shared" si="13527"/>
        <v/>
      </c>
      <c r="AJ2254" s="28" t="str">
        <f t="shared" si="13527"/>
        <v/>
      </c>
      <c r="AK2254" s="28" t="str">
        <f t="shared" si="13527"/>
        <v/>
      </c>
      <c r="AL2254" s="28" t="str">
        <f t="shared" si="13527"/>
        <v/>
      </c>
      <c r="AM2254" s="28" t="str">
        <f t="shared" si="11"/>
        <v/>
      </c>
      <c r="AN2254" s="28" t="str">
        <f t="shared" ref="AN2254:AQ2254" si="13528">IFERROR(IF(FIND(AN$1,$F2254)&gt;1,"Status - LGBT",""),"")</f>
        <v/>
      </c>
      <c r="AO2254" s="28" t="str">
        <f t="shared" si="13528"/>
        <v/>
      </c>
      <c r="AP2254" s="28" t="str">
        <f t="shared" si="13528"/>
        <v/>
      </c>
      <c r="AQ2254" s="28" t="str">
        <f t="shared" si="13528"/>
        <v/>
      </c>
      <c r="AR2254" s="28" t="str">
        <f t="shared" ref="AR2254:AV2254" si="13529">IFERROR(IF(FIND(AR$1,$F2254)&gt;1,"BME",""),"")</f>
        <v/>
      </c>
      <c r="AS2254" s="28" t="str">
        <f t="shared" si="13529"/>
        <v/>
      </c>
      <c r="AT2254" s="28" t="str">
        <f t="shared" si="13529"/>
        <v/>
      </c>
      <c r="AU2254" s="28" t="str">
        <f t="shared" si="13529"/>
        <v/>
      </c>
      <c r="AV2254" s="28" t="str">
        <f t="shared" si="13529"/>
        <v/>
      </c>
      <c r="AW2254" s="28" t="str">
        <f t="shared" ref="AW2254:BC2254" si="13530">IFERROR(IF(FIND(AW$1,$F2254)&gt;1,AW$1,""),"")</f>
        <v/>
      </c>
      <c r="AX2254" s="28" t="str">
        <f t="shared" si="13530"/>
        <v/>
      </c>
      <c r="AY2254" s="28" t="str">
        <f t="shared" si="13530"/>
        <v/>
      </c>
      <c r="AZ2254" s="28" t="str">
        <f t="shared" si="13530"/>
        <v/>
      </c>
      <c r="BA2254" s="28" t="str">
        <f t="shared" si="13530"/>
        <v/>
      </c>
      <c r="BB2254" s="28" t="str">
        <f t="shared" si="13530"/>
        <v/>
      </c>
      <c r="BC2254" s="28" t="str">
        <f t="shared" si="13530"/>
        <v/>
      </c>
      <c r="BD2254" s="28" t="str">
        <f t="shared" si="15"/>
        <v/>
      </c>
      <c r="BG2254" s="2" t="s">
        <v>95</v>
      </c>
      <c r="BJ2254" s="28" t="str">
        <f t="shared" si="16"/>
        <v/>
      </c>
      <c r="BK2254" s="28" t="str">
        <f t="shared" si="17"/>
        <v/>
      </c>
      <c r="BL2254" s="2" t="s">
        <v>561</v>
      </c>
      <c r="BM2254" s="2" t="s">
        <v>98</v>
      </c>
      <c r="BU2254" s="50" t="s">
        <v>19866</v>
      </c>
      <c r="BV2254" s="12"/>
      <c r="BW2254" s="50"/>
      <c r="BX2254" s="50" t="s">
        <v>19856</v>
      </c>
      <c r="BY2254" s="42" t="str">
        <f t="shared" si="18"/>
        <v>Leeds;City;Hunslet;</v>
      </c>
      <c r="BZ2254" s="72"/>
    </row>
    <row r="2255" spans="1:78" ht="15">
      <c r="A2255" s="16" t="s">
        <v>51</v>
      </c>
      <c r="B2255" s="28">
        <f>VLOOKUP(A2255,Organisations!$A$2:$B$7,2,FALSE)</f>
        <v>4</v>
      </c>
      <c r="C2255" s="16" t="s">
        <v>1844</v>
      </c>
      <c r="D2255" s="16" t="s">
        <v>1845</v>
      </c>
      <c r="E2255" s="28" t="str">
        <f t="shared" si="0"/>
        <v>A Jewish led, minority ethnic housing association, providing homes primarily for the local Jewish community. LJHA is com</v>
      </c>
      <c r="F2255" s="16" t="s">
        <v>14962</v>
      </c>
      <c r="G2255" s="16" t="s">
        <v>68</v>
      </c>
      <c r="H2255" s="17"/>
      <c r="K2255" s="26" t="s">
        <v>14963</v>
      </c>
      <c r="L2255" s="16" t="s">
        <v>14964</v>
      </c>
      <c r="M2255" s="28" t="str">
        <f t="shared" ref="M2255:Q2255" si="13531">IFERROR(IF(FIND(M$1,$F2255)&gt;1,"Age - Children",""),"")</f>
        <v/>
      </c>
      <c r="N2255" s="28" t="str">
        <f t="shared" si="13531"/>
        <v/>
      </c>
      <c r="O2255" s="28" t="str">
        <f t="shared" si="13531"/>
        <v/>
      </c>
      <c r="P2255" s="28" t="str">
        <f t="shared" si="13531"/>
        <v/>
      </c>
      <c r="Q2255" s="28" t="str">
        <f t="shared" si="13531"/>
        <v/>
      </c>
      <c r="R2255" s="28" t="str">
        <f t="shared" ref="R2255:T2255" si="13532">IFERROR(IF(FIND(R$1,$F2255)&gt;1,"Age - Elderly",""),"")</f>
        <v/>
      </c>
      <c r="S2255" s="28" t="str">
        <f t="shared" si="13532"/>
        <v/>
      </c>
      <c r="T2255" s="28" t="str">
        <f t="shared" si="13532"/>
        <v/>
      </c>
      <c r="U2255" s="28" t="str">
        <f t="shared" si="3"/>
        <v/>
      </c>
      <c r="V2255" s="28" t="str">
        <f t="shared" si="4"/>
        <v/>
      </c>
      <c r="X2255" s="28" t="str">
        <f t="shared" si="5"/>
        <v/>
      </c>
      <c r="Y2255" s="28" t="str">
        <f t="shared" si="6"/>
        <v/>
      </c>
      <c r="Z2255" s="28" t="str">
        <f t="shared" si="7"/>
        <v/>
      </c>
      <c r="AB2255" s="28" t="str">
        <f t="shared" si="8"/>
        <v/>
      </c>
      <c r="AD2255" s="28" t="str">
        <f t="shared" si="9"/>
        <v/>
      </c>
      <c r="AG2255" s="28" t="str">
        <f t="shared" ref="AG2255:AL2255" si="13533">IFERROR(IF(FIND(AG$1,$F2255)&gt;1,AG$1,""),"")</f>
        <v/>
      </c>
      <c r="AH2255" s="28" t="str">
        <f t="shared" si="13533"/>
        <v/>
      </c>
      <c r="AI2255" s="28" t="str">
        <f t="shared" si="13533"/>
        <v/>
      </c>
      <c r="AJ2255" s="28" t="str">
        <f t="shared" si="13533"/>
        <v/>
      </c>
      <c r="AK2255" s="28" t="str">
        <f t="shared" si="13533"/>
        <v/>
      </c>
      <c r="AL2255" s="28" t="str">
        <f t="shared" si="13533"/>
        <v/>
      </c>
      <c r="AM2255" s="28" t="str">
        <f t="shared" si="11"/>
        <v/>
      </c>
      <c r="AN2255" s="28" t="str">
        <f t="shared" ref="AN2255:AQ2255" si="13534">IFERROR(IF(FIND(AN$1,$F2255)&gt;1,"Status - LGBT",""),"")</f>
        <v/>
      </c>
      <c r="AO2255" s="28" t="str">
        <f t="shared" si="13534"/>
        <v/>
      </c>
      <c r="AP2255" s="28" t="str">
        <f t="shared" si="13534"/>
        <v/>
      </c>
      <c r="AQ2255" s="28" t="str">
        <f t="shared" si="13534"/>
        <v/>
      </c>
      <c r="AR2255" s="28" t="str">
        <f t="shared" ref="AR2255:AV2255" si="13535">IFERROR(IF(FIND(AR$1,$F2255)&gt;1,"BME",""),"")</f>
        <v/>
      </c>
      <c r="AS2255" s="28" t="str">
        <f t="shared" si="13535"/>
        <v/>
      </c>
      <c r="AT2255" s="28" t="str">
        <f t="shared" si="13535"/>
        <v/>
      </c>
      <c r="AU2255" s="28" t="str">
        <f t="shared" si="13535"/>
        <v/>
      </c>
      <c r="AV2255" s="28" t="str">
        <f t="shared" si="13535"/>
        <v/>
      </c>
      <c r="AW2255" s="28" t="str">
        <f t="shared" ref="AW2255:BC2255" si="13536">IFERROR(IF(FIND(AW$1,$F2255)&gt;1,AW$1,""),"")</f>
        <v/>
      </c>
      <c r="AX2255" s="28" t="str">
        <f t="shared" si="13536"/>
        <v/>
      </c>
      <c r="AY2255" s="28" t="str">
        <f t="shared" si="13536"/>
        <v/>
      </c>
      <c r="AZ2255" s="28" t="str">
        <f t="shared" si="13536"/>
        <v/>
      </c>
      <c r="BA2255" s="28" t="str">
        <f t="shared" si="13536"/>
        <v/>
      </c>
      <c r="BB2255" s="28" t="str">
        <f t="shared" si="13536"/>
        <v/>
      </c>
      <c r="BC2255" s="28" t="str">
        <f t="shared" si="13536"/>
        <v/>
      </c>
      <c r="BD2255" s="28" t="str">
        <f t="shared" si="15"/>
        <v/>
      </c>
      <c r="BG2255" s="2" t="s">
        <v>14965</v>
      </c>
      <c r="BJ2255" s="28" t="str">
        <f t="shared" si="16"/>
        <v/>
      </c>
      <c r="BK2255" s="28" t="str">
        <f t="shared" si="17"/>
        <v/>
      </c>
      <c r="BL2255" s="2" t="s">
        <v>7809</v>
      </c>
      <c r="BM2255" s="2" t="s">
        <v>98</v>
      </c>
      <c r="BU2255" s="47" t="s">
        <v>20466</v>
      </c>
      <c r="BV2255" s="18"/>
      <c r="BW2255" s="47"/>
      <c r="BX2255" s="47" t="s">
        <v>20467</v>
      </c>
      <c r="BY2255" s="42" t="str">
        <f t="shared" si="18"/>
        <v>Alwoodley;Moortown;Roundhay;</v>
      </c>
      <c r="BZ2255" s="73"/>
    </row>
    <row r="2256" spans="1:78" ht="15">
      <c r="A2256" s="10" t="s">
        <v>51</v>
      </c>
      <c r="B2256" s="28">
        <f>VLOOKUP(A2256,Organisations!$A$2:$B$7,2,FALSE)</f>
        <v>4</v>
      </c>
      <c r="C2256" s="10" t="s">
        <v>1851</v>
      </c>
      <c r="D2256" s="10" t="s">
        <v>1852</v>
      </c>
      <c r="E2256" s="28" t="str">
        <f t="shared" si="0"/>
        <v>Leeds Jewish Welfare Board provides a comprehensive range of high quality, professionally delivered, culturally sensitiv</v>
      </c>
      <c r="F2256" s="10" t="s">
        <v>14968</v>
      </c>
      <c r="G2256" s="10" t="s">
        <v>68</v>
      </c>
      <c r="H2256" s="11"/>
      <c r="K2256" s="30" t="s">
        <v>14969</v>
      </c>
      <c r="L2256" s="10" t="s">
        <v>14970</v>
      </c>
      <c r="M2256" s="28" t="str">
        <f t="shared" ref="M2256:Q2256" si="13537">IFERROR(IF(FIND(M$1,$F2256)&gt;1,"Age - Children",""),"")</f>
        <v/>
      </c>
      <c r="N2256" s="28" t="str">
        <f t="shared" si="13537"/>
        <v/>
      </c>
      <c r="O2256" s="28" t="str">
        <f t="shared" si="13537"/>
        <v/>
      </c>
      <c r="P2256" s="28" t="str">
        <f t="shared" si="13537"/>
        <v/>
      </c>
      <c r="Q2256" s="28" t="str">
        <f t="shared" si="13537"/>
        <v/>
      </c>
      <c r="R2256" s="28" t="str">
        <f t="shared" ref="R2256:T2256" si="13538">IFERROR(IF(FIND(R$1,$F2256)&gt;1,"Age - Elderly",""),"")</f>
        <v/>
      </c>
      <c r="S2256" s="28" t="str">
        <f t="shared" si="13538"/>
        <v/>
      </c>
      <c r="T2256" s="28" t="str">
        <f t="shared" si="13538"/>
        <v/>
      </c>
      <c r="U2256" s="28" t="str">
        <f t="shared" si="3"/>
        <v/>
      </c>
      <c r="V2256" s="28" t="str">
        <f t="shared" si="4"/>
        <v/>
      </c>
      <c r="X2256" s="28" t="str">
        <f t="shared" si="5"/>
        <v/>
      </c>
      <c r="Y2256" s="28" t="str">
        <f t="shared" si="6"/>
        <v/>
      </c>
      <c r="Z2256" s="28" t="str">
        <f t="shared" si="7"/>
        <v/>
      </c>
      <c r="AB2256" s="28" t="str">
        <f t="shared" si="8"/>
        <v/>
      </c>
      <c r="AD2256" s="28" t="str">
        <f t="shared" si="9"/>
        <v/>
      </c>
      <c r="AG2256" s="28" t="str">
        <f t="shared" ref="AG2256:AL2256" si="13539">IFERROR(IF(FIND(AG$1,$F2256)&gt;1,AG$1,""),"")</f>
        <v/>
      </c>
      <c r="AH2256" s="28" t="str">
        <f t="shared" si="13539"/>
        <v/>
      </c>
      <c r="AI2256" s="28" t="str">
        <f t="shared" si="13539"/>
        <v/>
      </c>
      <c r="AJ2256" s="28" t="str">
        <f t="shared" si="13539"/>
        <v/>
      </c>
      <c r="AK2256" s="28" t="str">
        <f t="shared" si="13539"/>
        <v/>
      </c>
      <c r="AL2256" s="28" t="str">
        <f t="shared" si="13539"/>
        <v/>
      </c>
      <c r="AM2256" s="28" t="str">
        <f t="shared" si="11"/>
        <v/>
      </c>
      <c r="AN2256" s="28" t="str">
        <f t="shared" ref="AN2256:AQ2256" si="13540">IFERROR(IF(FIND(AN$1,$F2256)&gt;1,"Status - LGBT",""),"")</f>
        <v/>
      </c>
      <c r="AO2256" s="28" t="str">
        <f t="shared" si="13540"/>
        <v/>
      </c>
      <c r="AP2256" s="28" t="str">
        <f t="shared" si="13540"/>
        <v/>
      </c>
      <c r="AQ2256" s="28" t="str">
        <f t="shared" si="13540"/>
        <v/>
      </c>
      <c r="AR2256" s="28" t="str">
        <f t="shared" ref="AR2256:AV2256" si="13541">IFERROR(IF(FIND(AR$1,$F2256)&gt;1,"BME",""),"")</f>
        <v/>
      </c>
      <c r="AS2256" s="28" t="str">
        <f t="shared" si="13541"/>
        <v/>
      </c>
      <c r="AT2256" s="28" t="str">
        <f t="shared" si="13541"/>
        <v/>
      </c>
      <c r="AU2256" s="28" t="str">
        <f t="shared" si="13541"/>
        <v/>
      </c>
      <c r="AV2256" s="28" t="str">
        <f t="shared" si="13541"/>
        <v/>
      </c>
      <c r="AW2256" s="28" t="str">
        <f t="shared" ref="AW2256:BC2256" si="13542">IFERROR(IF(FIND(AW$1,$F2256)&gt;1,AW$1,""),"")</f>
        <v/>
      </c>
      <c r="AX2256" s="28" t="str">
        <f t="shared" si="13542"/>
        <v/>
      </c>
      <c r="AY2256" s="28" t="str">
        <f t="shared" si="13542"/>
        <v/>
      </c>
      <c r="AZ2256" s="28" t="str">
        <f t="shared" si="13542"/>
        <v/>
      </c>
      <c r="BA2256" s="28" t="str">
        <f t="shared" si="13542"/>
        <v/>
      </c>
      <c r="BB2256" s="28" t="str">
        <f t="shared" si="13542"/>
        <v/>
      </c>
      <c r="BC2256" s="28" t="str">
        <f t="shared" si="13542"/>
        <v/>
      </c>
      <c r="BD2256" s="28" t="str">
        <f t="shared" si="15"/>
        <v/>
      </c>
      <c r="BG2256" s="2" t="s">
        <v>14971</v>
      </c>
      <c r="BJ2256" s="28" t="str">
        <f t="shared" si="16"/>
        <v/>
      </c>
      <c r="BK2256" s="28" t="str">
        <f t="shared" si="17"/>
        <v/>
      </c>
      <c r="BL2256" s="2" t="s">
        <v>7809</v>
      </c>
      <c r="BM2256" s="2" t="s">
        <v>98</v>
      </c>
      <c r="BU2256" s="50" t="s">
        <v>20468</v>
      </c>
      <c r="BV2256" s="12"/>
      <c r="BW2256" s="50"/>
      <c r="BX2256" s="50" t="s">
        <v>20469</v>
      </c>
      <c r="BY2256" s="42" t="str">
        <f t="shared" si="18"/>
        <v>Alwoodley;Chapel Allerton;Moortown;Roundhay;</v>
      </c>
      <c r="BZ2256" s="72"/>
    </row>
    <row r="2257" spans="1:78" ht="15">
      <c r="A2257" s="16" t="s">
        <v>51</v>
      </c>
      <c r="B2257" s="28">
        <f>VLOOKUP(A2257,Organisations!$A$2:$B$7,2,FALSE)</f>
        <v>4</v>
      </c>
      <c r="C2257" s="16" t="s">
        <v>14973</v>
      </c>
      <c r="D2257" s="16" t="s">
        <v>14974</v>
      </c>
      <c r="E2257" s="28" t="str">
        <f t="shared" si="0"/>
        <v>A neighbourhood network project for community elders providing meals on wheels for house bound people, luncheon club, dr</v>
      </c>
      <c r="F2257" s="16" t="s">
        <v>14976</v>
      </c>
      <c r="G2257" s="16" t="s">
        <v>68</v>
      </c>
      <c r="H2257" s="17"/>
      <c r="K2257" s="26" t="s">
        <v>14977</v>
      </c>
      <c r="L2257" s="16" t="s">
        <v>14978</v>
      </c>
      <c r="M2257" s="28" t="str">
        <f t="shared" ref="M2257:Q2257" si="13543">IFERROR(IF(FIND(M$1,$F2257)&gt;1,"Age - Children",""),"")</f>
        <v/>
      </c>
      <c r="N2257" s="28" t="str">
        <f t="shared" si="13543"/>
        <v/>
      </c>
      <c r="O2257" s="28" t="str">
        <f t="shared" si="13543"/>
        <v/>
      </c>
      <c r="P2257" s="28" t="str">
        <f t="shared" si="13543"/>
        <v/>
      </c>
      <c r="Q2257" s="28" t="str">
        <f t="shared" si="13543"/>
        <v/>
      </c>
      <c r="R2257" s="28" t="str">
        <f t="shared" ref="R2257:T2257" si="13544">IFERROR(IF(FIND(R$1,$F2257)&gt;1,"Age - Elderly",""),"")</f>
        <v/>
      </c>
      <c r="S2257" s="28" t="str">
        <f t="shared" si="13544"/>
        <v/>
      </c>
      <c r="T2257" s="28" t="str">
        <f t="shared" si="13544"/>
        <v/>
      </c>
      <c r="U2257" s="28" t="str">
        <f t="shared" si="3"/>
        <v/>
      </c>
      <c r="V2257" s="28" t="str">
        <f t="shared" si="4"/>
        <v/>
      </c>
      <c r="X2257" s="28" t="str">
        <f t="shared" si="5"/>
        <v/>
      </c>
      <c r="Y2257" s="28" t="str">
        <f t="shared" si="6"/>
        <v/>
      </c>
      <c r="Z2257" s="28" t="str">
        <f t="shared" si="7"/>
        <v/>
      </c>
      <c r="AB2257" s="28" t="str">
        <f t="shared" si="8"/>
        <v>Gender - Male</v>
      </c>
      <c r="AD2257" s="28" t="str">
        <f t="shared" si="9"/>
        <v>Gender - Male;</v>
      </c>
      <c r="AG2257" s="28" t="str">
        <f t="shared" ref="AG2257:AL2257" si="13545">IFERROR(IF(FIND(AG$1,$F2257)&gt;1,AG$1,""),"")</f>
        <v/>
      </c>
      <c r="AH2257" s="28" t="str">
        <f t="shared" si="13545"/>
        <v/>
      </c>
      <c r="AI2257" s="28" t="str">
        <f t="shared" si="13545"/>
        <v/>
      </c>
      <c r="AJ2257" s="28" t="str">
        <f t="shared" si="13545"/>
        <v/>
      </c>
      <c r="AK2257" s="28" t="str">
        <f t="shared" si="13545"/>
        <v/>
      </c>
      <c r="AL2257" s="28" t="str">
        <f t="shared" si="13545"/>
        <v/>
      </c>
      <c r="AM2257" s="28" t="str">
        <f t="shared" si="11"/>
        <v/>
      </c>
      <c r="AN2257" s="28" t="str">
        <f t="shared" ref="AN2257:AQ2257" si="13546">IFERROR(IF(FIND(AN$1,$F2257)&gt;1,"Status - LGBT",""),"")</f>
        <v/>
      </c>
      <c r="AO2257" s="28" t="str">
        <f t="shared" si="13546"/>
        <v/>
      </c>
      <c r="AP2257" s="28" t="str">
        <f t="shared" si="13546"/>
        <v/>
      </c>
      <c r="AQ2257" s="28" t="str">
        <f t="shared" si="13546"/>
        <v/>
      </c>
      <c r="AR2257" s="28" t="str">
        <f t="shared" ref="AR2257:AV2257" si="13547">IFERROR(IF(FIND(AR$1,$F2257)&gt;1,"BME",""),"")</f>
        <v/>
      </c>
      <c r="AS2257" s="28" t="str">
        <f t="shared" si="13547"/>
        <v/>
      </c>
      <c r="AT2257" s="28" t="str">
        <f t="shared" si="13547"/>
        <v/>
      </c>
      <c r="AU2257" s="28" t="str">
        <f t="shared" si="13547"/>
        <v/>
      </c>
      <c r="AV2257" s="28" t="str">
        <f t="shared" si="13547"/>
        <v/>
      </c>
      <c r="AW2257" s="28" t="str">
        <f t="shared" ref="AW2257:BC2257" si="13548">IFERROR(IF(FIND(AW$1,$F2257)&gt;1,AW$1,""),"")</f>
        <v/>
      </c>
      <c r="AX2257" s="28" t="str">
        <f t="shared" si="13548"/>
        <v/>
      </c>
      <c r="AY2257" s="28" t="str">
        <f t="shared" si="13548"/>
        <v/>
      </c>
      <c r="AZ2257" s="28" t="str">
        <f t="shared" si="13548"/>
        <v/>
      </c>
      <c r="BA2257" s="28" t="str">
        <f t="shared" si="13548"/>
        <v/>
      </c>
      <c r="BB2257" s="28" t="str">
        <f t="shared" si="13548"/>
        <v/>
      </c>
      <c r="BC2257" s="28" t="str">
        <f t="shared" si="13548"/>
        <v/>
      </c>
      <c r="BD2257" s="28" t="str">
        <f t="shared" si="15"/>
        <v/>
      </c>
      <c r="BG2257" s="2" t="s">
        <v>14979</v>
      </c>
      <c r="BJ2257" s="28" t="str">
        <f t="shared" si="16"/>
        <v/>
      </c>
      <c r="BK2257" s="28" t="str">
        <f t="shared" si="17"/>
        <v/>
      </c>
      <c r="BL2257" s="2" t="s">
        <v>17589</v>
      </c>
      <c r="BM2257" s="2" t="s">
        <v>98</v>
      </c>
      <c r="BU2257" s="47" t="s">
        <v>19866</v>
      </c>
      <c r="BV2257" s="18"/>
      <c r="BW2257" s="47"/>
      <c r="BX2257" s="47" t="s">
        <v>20470</v>
      </c>
      <c r="BY2257" s="42" t="str">
        <f t="shared" si="18"/>
        <v>Gender - Male;;Leeds;City;Hunslet;</v>
      </c>
      <c r="BZ2257" s="73"/>
    </row>
    <row r="2258" spans="1:78" ht="15">
      <c r="A2258" s="10" t="s">
        <v>51</v>
      </c>
      <c r="B2258" s="28">
        <f>VLOOKUP(A2258,Organisations!$A$2:$B$7,2,FALSE)</f>
        <v>4</v>
      </c>
      <c r="C2258" s="10" t="s">
        <v>14980</v>
      </c>
      <c r="D2258" s="10" t="s">
        <v>14981</v>
      </c>
      <c r="E2258" s="28" t="str">
        <f t="shared" si="0"/>
        <v>Leeds Lesbian, Gay and Bisexual Switchboard offers information and advice over the telephone about issues around sexuali</v>
      </c>
      <c r="F2258" s="10" t="s">
        <v>14983</v>
      </c>
      <c r="G2258" s="10" t="s">
        <v>68</v>
      </c>
      <c r="H2258" s="11"/>
      <c r="K2258" s="30" t="s">
        <v>14984</v>
      </c>
      <c r="L2258" s="10" t="s">
        <v>14985</v>
      </c>
      <c r="M2258" s="28" t="str">
        <f t="shared" ref="M2258:Q2258" si="13549">IFERROR(IF(FIND(M$1,$F2258)&gt;1,"Age - Children",""),"")</f>
        <v/>
      </c>
      <c r="N2258" s="28" t="str">
        <f t="shared" si="13549"/>
        <v/>
      </c>
      <c r="O2258" s="28" t="str">
        <f t="shared" si="13549"/>
        <v/>
      </c>
      <c r="P2258" s="28" t="str">
        <f t="shared" si="13549"/>
        <v/>
      </c>
      <c r="Q2258" s="28" t="str">
        <f t="shared" si="13549"/>
        <v/>
      </c>
      <c r="R2258" s="28" t="str">
        <f t="shared" ref="R2258:S2258" si="13550">IFERROR(IF(FIND(R$1,$F2258)&gt;1,"Age - Elderly",""),"")</f>
        <v/>
      </c>
      <c r="S2258" s="28" t="str">
        <f t="shared" si="13550"/>
        <v/>
      </c>
      <c r="U2258" s="28" t="str">
        <f t="shared" si="3"/>
        <v/>
      </c>
      <c r="V2258" s="28" t="str">
        <f t="shared" si="4"/>
        <v/>
      </c>
      <c r="X2258" s="28" t="str">
        <f t="shared" si="5"/>
        <v/>
      </c>
      <c r="Y2258" s="28" t="str">
        <f t="shared" si="6"/>
        <v/>
      </c>
      <c r="Z2258" s="28" t="str">
        <f t="shared" si="7"/>
        <v/>
      </c>
      <c r="AB2258" s="28" t="str">
        <f t="shared" si="8"/>
        <v/>
      </c>
      <c r="AD2258" s="28" t="str">
        <f t="shared" si="9"/>
        <v/>
      </c>
      <c r="AM2258" s="28" t="str">
        <f t="shared" si="11"/>
        <v/>
      </c>
      <c r="AN2258" s="28" t="str">
        <f t="shared" ref="AN2258:AP2258" si="13551">IFERROR(IF(FIND(AN$1,$F2258)&gt;1,"Status - LGBT",""),"")</f>
        <v/>
      </c>
      <c r="AO2258" s="28" t="str">
        <f t="shared" si="13551"/>
        <v/>
      </c>
      <c r="AP2258" s="28" t="str">
        <f t="shared" si="13551"/>
        <v/>
      </c>
      <c r="BD2258" s="28" t="str">
        <f t="shared" si="15"/>
        <v/>
      </c>
      <c r="BG2258" s="2" t="s">
        <v>14986</v>
      </c>
      <c r="BJ2258" s="28" t="str">
        <f t="shared" si="16"/>
        <v/>
      </c>
      <c r="BK2258" s="28" t="str">
        <f t="shared" si="17"/>
        <v/>
      </c>
      <c r="BL2258" s="2" t="s">
        <v>20471</v>
      </c>
      <c r="BM2258" s="2" t="s">
        <v>98</v>
      </c>
      <c r="BX2258" s="2" t="s">
        <v>20472</v>
      </c>
      <c r="BY2258" s="42" t="str">
        <f t="shared" si="18"/>
        <v/>
      </c>
    </row>
    <row r="2259" spans="1:78" ht="15">
      <c r="A2259" s="16" t="s">
        <v>51</v>
      </c>
      <c r="B2259" s="28">
        <f>VLOOKUP(A2259,Organisations!$A$2:$B$7,2,FALSE)</f>
        <v>4</v>
      </c>
      <c r="C2259" s="16" t="s">
        <v>14988</v>
      </c>
      <c r="D2259" s="16" t="s">
        <v>14989</v>
      </c>
      <c r="E2259" s="28" t="str">
        <f t="shared" si="0"/>
        <v>This is Leeds Libyan Community for all Libyans, their families, and friends in Leeds. It supports Libyans in Leeds and a</v>
      </c>
      <c r="F2259" s="16" t="s">
        <v>14991</v>
      </c>
      <c r="G2259" s="16" t="s">
        <v>68</v>
      </c>
      <c r="H2259" s="17"/>
      <c r="K2259" s="26" t="s">
        <v>14992</v>
      </c>
      <c r="L2259" s="16" t="s">
        <v>14993</v>
      </c>
      <c r="M2259" s="28" t="str">
        <f t="shared" ref="M2259:Q2259" si="13552">IFERROR(IF(FIND(M$1,$F2259)&gt;1,"Age - Children",""),"")</f>
        <v/>
      </c>
      <c r="N2259" s="28" t="str">
        <f t="shared" si="13552"/>
        <v/>
      </c>
      <c r="O2259" s="28" t="str">
        <f t="shared" si="13552"/>
        <v/>
      </c>
      <c r="P2259" s="28" t="str">
        <f t="shared" si="13552"/>
        <v/>
      </c>
      <c r="Q2259" s="28" t="str">
        <f t="shared" si="13552"/>
        <v/>
      </c>
      <c r="R2259" s="28" t="str">
        <f t="shared" ref="R2259:T2259" si="13553">IFERROR(IF(FIND(R$1,$F2259)&gt;1,"Age - Elderly",""),"")</f>
        <v/>
      </c>
      <c r="S2259" s="28" t="str">
        <f t="shared" si="13553"/>
        <v/>
      </c>
      <c r="T2259" s="28" t="str">
        <f t="shared" si="13553"/>
        <v/>
      </c>
      <c r="U2259" s="28" t="str">
        <f t="shared" si="3"/>
        <v/>
      </c>
      <c r="V2259" s="28" t="str">
        <f t="shared" si="4"/>
        <v/>
      </c>
      <c r="X2259" s="28" t="str">
        <f t="shared" si="5"/>
        <v/>
      </c>
      <c r="Y2259" s="28" t="str">
        <f t="shared" si="6"/>
        <v/>
      </c>
      <c r="Z2259" s="28" t="str">
        <f t="shared" si="7"/>
        <v/>
      </c>
      <c r="AB2259" s="28" t="str">
        <f t="shared" si="8"/>
        <v/>
      </c>
      <c r="AD2259" s="28" t="str">
        <f t="shared" si="9"/>
        <v/>
      </c>
      <c r="AG2259" s="28" t="str">
        <f t="shared" ref="AG2259:AL2259" si="13554">IFERROR(IF(FIND(AG$1,$F2259)&gt;1,AG$1,""),"")</f>
        <v/>
      </c>
      <c r="AH2259" s="28" t="str">
        <f t="shared" si="13554"/>
        <v/>
      </c>
      <c r="AI2259" s="28" t="str">
        <f t="shared" si="13554"/>
        <v/>
      </c>
      <c r="AJ2259" s="28" t="str">
        <f t="shared" si="13554"/>
        <v/>
      </c>
      <c r="AK2259" s="28" t="str">
        <f t="shared" si="13554"/>
        <v/>
      </c>
      <c r="AL2259" s="28" t="str">
        <f t="shared" si="13554"/>
        <v/>
      </c>
      <c r="AM2259" s="28" t="str">
        <f t="shared" si="11"/>
        <v/>
      </c>
      <c r="AN2259" s="28" t="str">
        <f t="shared" ref="AN2259:AQ2259" si="13555">IFERROR(IF(FIND(AN$1,$F2259)&gt;1,"Status - LGBT",""),"")</f>
        <v/>
      </c>
      <c r="AO2259" s="28" t="str">
        <f t="shared" si="13555"/>
        <v/>
      </c>
      <c r="AP2259" s="28" t="str">
        <f t="shared" si="13555"/>
        <v/>
      </c>
      <c r="AQ2259" s="28" t="str">
        <f t="shared" si="13555"/>
        <v/>
      </c>
      <c r="AR2259" s="28" t="str">
        <f t="shared" ref="AR2259:AV2259" si="13556">IFERROR(IF(FIND(AR$1,$F2259)&gt;1,"BME",""),"")</f>
        <v/>
      </c>
      <c r="AS2259" s="28" t="str">
        <f t="shared" si="13556"/>
        <v/>
      </c>
      <c r="AT2259" s="28" t="str">
        <f t="shared" si="13556"/>
        <v/>
      </c>
      <c r="AU2259" s="28" t="str">
        <f t="shared" si="13556"/>
        <v/>
      </c>
      <c r="AV2259" s="28" t="str">
        <f t="shared" si="13556"/>
        <v/>
      </c>
      <c r="AW2259" s="28" t="str">
        <f t="shared" ref="AW2259:BC2259" si="13557">IFERROR(IF(FIND(AW$1,$F2259)&gt;1,AW$1,""),"")</f>
        <v/>
      </c>
      <c r="AX2259" s="28" t="str">
        <f t="shared" si="13557"/>
        <v/>
      </c>
      <c r="AY2259" s="28" t="str">
        <f t="shared" si="13557"/>
        <v/>
      </c>
      <c r="AZ2259" s="28" t="str">
        <f t="shared" si="13557"/>
        <v/>
      </c>
      <c r="BA2259" s="28" t="str">
        <f t="shared" si="13557"/>
        <v/>
      </c>
      <c r="BB2259" s="28" t="str">
        <f t="shared" si="13557"/>
        <v/>
      </c>
      <c r="BC2259" s="28" t="str">
        <f t="shared" si="13557"/>
        <v/>
      </c>
      <c r="BD2259" s="28" t="str">
        <f t="shared" si="15"/>
        <v/>
      </c>
      <c r="BG2259" s="2" t="s">
        <v>14994</v>
      </c>
      <c r="BJ2259" s="28" t="str">
        <f t="shared" si="16"/>
        <v>Leeds</v>
      </c>
      <c r="BK2259" s="28" t="str">
        <f t="shared" si="17"/>
        <v>West Yorkshire</v>
      </c>
      <c r="BL2259" s="2" t="s">
        <v>20473</v>
      </c>
      <c r="BM2259" s="2" t="s">
        <v>98</v>
      </c>
      <c r="BU2259" s="50" t="s">
        <v>20058</v>
      </c>
      <c r="BV2259" s="12"/>
      <c r="BW2259" s="50"/>
      <c r="BX2259" s="50" t="s">
        <v>20474</v>
      </c>
      <c r="BY2259" s="42" t="str">
        <f t="shared" si="18"/>
        <v>Leeds;Roundhay;</v>
      </c>
      <c r="BZ2259" s="72"/>
    </row>
    <row r="2260" spans="1:78" ht="15">
      <c r="A2260" s="10" t="s">
        <v>51</v>
      </c>
      <c r="B2260" s="28">
        <f>VLOOKUP(A2260,Organisations!$A$2:$B$7,2,FALSE)</f>
        <v>4</v>
      </c>
      <c r="C2260" s="10" t="s">
        <v>14996</v>
      </c>
      <c r="D2260" s="10" t="s">
        <v>14997</v>
      </c>
      <c r="E2260" s="28" t="str">
        <f t="shared" si="0"/>
        <v>LIFE is a pro-life charity that supports anyone facing a crisis pregnancy, pregnancy loss or after an abortion, and stri</v>
      </c>
      <c r="F2260" s="10" t="s">
        <v>14999</v>
      </c>
      <c r="G2260" s="10" t="s">
        <v>68</v>
      </c>
      <c r="H2260" s="11"/>
      <c r="K2260" s="30" t="s">
        <v>15000</v>
      </c>
      <c r="L2260" s="10" t="s">
        <v>15001</v>
      </c>
      <c r="M2260" s="28" t="str">
        <f t="shared" ref="M2260:Q2260" si="13558">IFERROR(IF(FIND(M$1,$F2260)&gt;1,"Age - Children",""),"")</f>
        <v/>
      </c>
      <c r="N2260" s="28" t="str">
        <f t="shared" si="13558"/>
        <v/>
      </c>
      <c r="O2260" s="28" t="str">
        <f t="shared" si="13558"/>
        <v>Age - Children</v>
      </c>
      <c r="P2260" s="28" t="str">
        <f t="shared" si="13558"/>
        <v/>
      </c>
      <c r="Q2260" s="28" t="str">
        <f t="shared" si="13558"/>
        <v/>
      </c>
      <c r="R2260" s="28" t="str">
        <f t="shared" ref="R2260:T2260" si="13559">IFERROR(IF(FIND(R$1,$F2260)&gt;1,"Age - Elderly",""),"")</f>
        <v/>
      </c>
      <c r="S2260" s="28" t="str">
        <f t="shared" si="13559"/>
        <v/>
      </c>
      <c r="T2260" s="28" t="str">
        <f t="shared" si="13559"/>
        <v/>
      </c>
      <c r="U2260" s="28" t="str">
        <f t="shared" si="3"/>
        <v>Age - Children;</v>
      </c>
      <c r="V2260" s="28" t="str">
        <f t="shared" si="4"/>
        <v/>
      </c>
      <c r="X2260" s="28" t="str">
        <f t="shared" si="5"/>
        <v/>
      </c>
      <c r="Y2260" s="28" t="str">
        <f t="shared" si="6"/>
        <v/>
      </c>
      <c r="Z2260" s="28" t="str">
        <f t="shared" si="7"/>
        <v>Gender - Male</v>
      </c>
      <c r="AB2260" s="28" t="str">
        <f t="shared" si="8"/>
        <v/>
      </c>
      <c r="AD2260" s="28" t="str">
        <f t="shared" si="9"/>
        <v>Gender - Male;</v>
      </c>
      <c r="AG2260" s="28" t="str">
        <f t="shared" ref="AG2260:AL2260" si="13560">IFERROR(IF(FIND(AG$1,$F2260)&gt;1,AG$1,""),"")</f>
        <v/>
      </c>
      <c r="AH2260" s="28" t="str">
        <f t="shared" si="13560"/>
        <v/>
      </c>
      <c r="AI2260" s="28" t="str">
        <f t="shared" si="13560"/>
        <v/>
      </c>
      <c r="AJ2260" s="28" t="str">
        <f t="shared" si="13560"/>
        <v/>
      </c>
      <c r="AK2260" s="28" t="str">
        <f t="shared" si="13560"/>
        <v/>
      </c>
      <c r="AL2260" s="28" t="str">
        <f t="shared" si="13560"/>
        <v/>
      </c>
      <c r="AM2260" s="28" t="str">
        <f t="shared" si="11"/>
        <v/>
      </c>
      <c r="AN2260" s="28" t="str">
        <f t="shared" ref="AN2260:AQ2260" si="13561">IFERROR(IF(FIND(AN$1,$F2260)&gt;1,"Status - LGBT",""),"")</f>
        <v/>
      </c>
      <c r="AO2260" s="28" t="str">
        <f t="shared" si="13561"/>
        <v/>
      </c>
      <c r="AP2260" s="28" t="str">
        <f t="shared" si="13561"/>
        <v/>
      </c>
      <c r="AQ2260" s="28" t="str">
        <f t="shared" si="13561"/>
        <v/>
      </c>
      <c r="AR2260" s="28" t="str">
        <f t="shared" ref="AR2260:AV2260" si="13562">IFERROR(IF(FIND(AR$1,$F2260)&gt;1,"BME",""),"")</f>
        <v/>
      </c>
      <c r="AS2260" s="28" t="str">
        <f t="shared" si="13562"/>
        <v/>
      </c>
      <c r="AT2260" s="28" t="str">
        <f t="shared" si="13562"/>
        <v/>
      </c>
      <c r="AU2260" s="28" t="str">
        <f t="shared" si="13562"/>
        <v/>
      </c>
      <c r="AV2260" s="28" t="str">
        <f t="shared" si="13562"/>
        <v/>
      </c>
      <c r="AW2260" s="28" t="str">
        <f t="shared" ref="AW2260:BC2260" si="13563">IFERROR(IF(FIND(AW$1,$F2260)&gt;1,AW$1,""),"")</f>
        <v/>
      </c>
      <c r="AX2260" s="28" t="str">
        <f t="shared" si="13563"/>
        <v/>
      </c>
      <c r="AY2260" s="28" t="str">
        <f t="shared" si="13563"/>
        <v/>
      </c>
      <c r="AZ2260" s="28" t="str">
        <f t="shared" si="13563"/>
        <v/>
      </c>
      <c r="BA2260" s="28" t="str">
        <f t="shared" si="13563"/>
        <v/>
      </c>
      <c r="BB2260" s="28" t="str">
        <f t="shared" si="13563"/>
        <v/>
      </c>
      <c r="BC2260" s="28" t="str">
        <f t="shared" si="13563"/>
        <v/>
      </c>
      <c r="BD2260" s="28" t="str">
        <f t="shared" si="15"/>
        <v/>
      </c>
      <c r="BG2260" s="2" t="s">
        <v>12982</v>
      </c>
      <c r="BJ2260" s="28" t="str">
        <f t="shared" si="16"/>
        <v/>
      </c>
      <c r="BK2260" s="28" t="str">
        <f t="shared" si="17"/>
        <v/>
      </c>
      <c r="BL2260" s="2" t="s">
        <v>2089</v>
      </c>
      <c r="BM2260" s="2" t="s">
        <v>98</v>
      </c>
      <c r="BU2260" s="47" t="s">
        <v>19866</v>
      </c>
      <c r="BV2260" s="18"/>
      <c r="BW2260" s="47"/>
      <c r="BX2260" s="47" t="s">
        <v>20475</v>
      </c>
      <c r="BY2260" s="42" t="str">
        <f t="shared" si="18"/>
        <v>Age - Children;;Gender - Male;;Leeds;City;Hunslet;</v>
      </c>
      <c r="BZ2260" s="73"/>
    </row>
    <row r="2261" spans="1:78" ht="15">
      <c r="A2261" s="16" t="s">
        <v>51</v>
      </c>
      <c r="B2261" s="28">
        <f>VLOOKUP(A2261,Organisations!$A$2:$B$7,2,FALSE)</f>
        <v>4</v>
      </c>
      <c r="C2261" s="16" t="s">
        <v>1912</v>
      </c>
      <c r="D2261" s="16" t="s">
        <v>1913</v>
      </c>
      <c r="E2261" s="28" t="str">
        <f t="shared" si="0"/>
        <v xml:space="preserve">Leeds Mencap is a completely independent charity that was created sixty years ago, by and for, the people of Leeds with </v>
      </c>
      <c r="F2261" s="16" t="s">
        <v>15004</v>
      </c>
      <c r="G2261" s="16" t="s">
        <v>68</v>
      </c>
      <c r="H2261" s="54"/>
      <c r="K2261" s="26" t="s">
        <v>15005</v>
      </c>
      <c r="L2261" s="16" t="s">
        <v>8543</v>
      </c>
      <c r="M2261" s="28" t="str">
        <f t="shared" ref="M2261:Q2261" si="13564">IFERROR(IF(FIND(M$1,$F2261)&gt;1,"Age - Children",""),"")</f>
        <v>Age - Children</v>
      </c>
      <c r="N2261" s="28" t="str">
        <f t="shared" si="13564"/>
        <v/>
      </c>
      <c r="O2261" s="28" t="str">
        <f t="shared" si="13564"/>
        <v/>
      </c>
      <c r="P2261" s="28" t="str">
        <f t="shared" si="13564"/>
        <v/>
      </c>
      <c r="Q2261" s="28" t="str">
        <f t="shared" si="13564"/>
        <v/>
      </c>
      <c r="R2261" s="28" t="str">
        <f t="shared" ref="R2261:T2261" si="13565">IFERROR(IF(FIND(R$1,$F2261)&gt;1,"Age - Elderly",""),"")</f>
        <v/>
      </c>
      <c r="S2261" s="28" t="str">
        <f t="shared" si="13565"/>
        <v/>
      </c>
      <c r="T2261" s="28" t="str">
        <f t="shared" si="13565"/>
        <v/>
      </c>
      <c r="U2261" s="28" t="str">
        <f t="shared" si="3"/>
        <v>Age - Children;</v>
      </c>
      <c r="V2261" s="28" t="str">
        <f t="shared" si="4"/>
        <v/>
      </c>
      <c r="X2261" s="28" t="str">
        <f t="shared" si="5"/>
        <v/>
      </c>
      <c r="Y2261" s="28" t="str">
        <f t="shared" si="6"/>
        <v/>
      </c>
      <c r="Z2261" s="28" t="str">
        <f t="shared" si="7"/>
        <v/>
      </c>
      <c r="AB2261" s="28" t="str">
        <f t="shared" si="8"/>
        <v/>
      </c>
      <c r="AD2261" s="28" t="str">
        <f t="shared" si="9"/>
        <v/>
      </c>
      <c r="AG2261" s="28" t="str">
        <f t="shared" ref="AG2261:AL2261" si="13566">IFERROR(IF(FIND(AG$1,$F2261)&gt;1,AG$1,""),"")</f>
        <v/>
      </c>
      <c r="AH2261" s="28" t="str">
        <f t="shared" si="13566"/>
        <v/>
      </c>
      <c r="AI2261" s="28" t="str">
        <f t="shared" si="13566"/>
        <v/>
      </c>
      <c r="AJ2261" s="28" t="str">
        <f t="shared" si="13566"/>
        <v/>
      </c>
      <c r="AK2261" s="28" t="str">
        <f t="shared" si="13566"/>
        <v/>
      </c>
      <c r="AL2261" s="28" t="str">
        <f t="shared" si="13566"/>
        <v/>
      </c>
      <c r="AM2261" s="28" t="str">
        <f t="shared" si="11"/>
        <v/>
      </c>
      <c r="AN2261" s="28" t="str">
        <f t="shared" ref="AN2261:AQ2261" si="13567">IFERROR(IF(FIND(AN$1,$F2261)&gt;1,"Status - LGBT",""),"")</f>
        <v/>
      </c>
      <c r="AO2261" s="28" t="str">
        <f t="shared" si="13567"/>
        <v/>
      </c>
      <c r="AP2261" s="28" t="str">
        <f t="shared" si="13567"/>
        <v/>
      </c>
      <c r="AQ2261" s="28" t="str">
        <f t="shared" si="13567"/>
        <v/>
      </c>
      <c r="AR2261" s="28" t="str">
        <f t="shared" ref="AR2261:AV2261" si="13568">IFERROR(IF(FIND(AR$1,$F2261)&gt;1,"BME",""),"")</f>
        <v/>
      </c>
      <c r="AS2261" s="28" t="str">
        <f t="shared" si="13568"/>
        <v/>
      </c>
      <c r="AT2261" s="28" t="str">
        <f t="shared" si="13568"/>
        <v/>
      </c>
      <c r="AU2261" s="28" t="str">
        <f t="shared" si="13568"/>
        <v/>
      </c>
      <c r="AV2261" s="28" t="str">
        <f t="shared" si="13568"/>
        <v/>
      </c>
      <c r="AW2261" s="28" t="str">
        <f t="shared" ref="AW2261:BC2261" si="13569">IFERROR(IF(FIND(AW$1,$F2261)&gt;1,AW$1,""),"")</f>
        <v/>
      </c>
      <c r="AX2261" s="28" t="str">
        <f t="shared" si="13569"/>
        <v/>
      </c>
      <c r="AY2261" s="28" t="str">
        <f t="shared" si="13569"/>
        <v/>
      </c>
      <c r="AZ2261" s="28" t="str">
        <f t="shared" si="13569"/>
        <v/>
      </c>
      <c r="BA2261" s="28" t="str">
        <f t="shared" si="13569"/>
        <v/>
      </c>
      <c r="BB2261" s="28" t="str">
        <f t="shared" si="13569"/>
        <v/>
      </c>
      <c r="BC2261" s="28" t="str">
        <f t="shared" si="13569"/>
        <v/>
      </c>
      <c r="BD2261" s="28" t="str">
        <f t="shared" si="15"/>
        <v/>
      </c>
      <c r="BG2261" s="2" t="s">
        <v>15006</v>
      </c>
      <c r="BJ2261" s="28" t="str">
        <f t="shared" si="16"/>
        <v/>
      </c>
      <c r="BK2261" s="28" t="str">
        <f t="shared" si="17"/>
        <v/>
      </c>
      <c r="BL2261" s="2" t="s">
        <v>1864</v>
      </c>
      <c r="BM2261" s="2" t="s">
        <v>98</v>
      </c>
      <c r="BR2261" s="2" t="s">
        <v>2863</v>
      </c>
      <c r="BU2261" s="50" t="s">
        <v>19866</v>
      </c>
      <c r="BV2261" s="12"/>
      <c r="BW2261" s="50"/>
      <c r="BX2261" s="50" t="s">
        <v>20476</v>
      </c>
      <c r="BY2261" s="42" t="str">
        <f t="shared" si="18"/>
        <v>Age - Children;;Leeds;City;Hunslet;</v>
      </c>
      <c r="BZ2261" s="72"/>
    </row>
    <row r="2262" spans="1:78" ht="15">
      <c r="A2262" s="10" t="s">
        <v>51</v>
      </c>
      <c r="B2262" s="28">
        <f>VLOOKUP(A2262,Organisations!$A$2:$B$7,2,FALSE)</f>
        <v>4</v>
      </c>
      <c r="C2262" s="10" t="s">
        <v>15008</v>
      </c>
      <c r="D2262" s="10" t="s">
        <v>15009</v>
      </c>
      <c r="E2262" s="28" t="str">
        <f t="shared" si="0"/>
        <v>Leeds Mentoring recruit and train volunteer mentors. Each volunteer is matched with a 14 -18 year old school student. Ma</v>
      </c>
      <c r="F2262" s="10" t="s">
        <v>15011</v>
      </c>
      <c r="G2262" s="10" t="s">
        <v>68</v>
      </c>
      <c r="H2262" s="11"/>
      <c r="K2262" s="30" t="s">
        <v>15012</v>
      </c>
      <c r="L2262" s="12"/>
      <c r="M2262" s="28" t="str">
        <f t="shared" ref="M2262:Q2262" si="13570">IFERROR(IF(FIND(M$1,$F2262)&gt;1,"Age - Children",""),"")</f>
        <v/>
      </c>
      <c r="N2262" s="28" t="str">
        <f t="shared" si="13570"/>
        <v/>
      </c>
      <c r="O2262" s="28" t="str">
        <f t="shared" si="13570"/>
        <v/>
      </c>
      <c r="P2262" s="28" t="str">
        <f t="shared" si="13570"/>
        <v/>
      </c>
      <c r="Q2262" s="28" t="str">
        <f t="shared" si="13570"/>
        <v/>
      </c>
      <c r="R2262" s="28" t="str">
        <f t="shared" ref="R2262:T2262" si="13571">IFERROR(IF(FIND(R$1,$F2262)&gt;1,"Age - Elderly",""),"")</f>
        <v/>
      </c>
      <c r="S2262" s="28" t="str">
        <f t="shared" si="13571"/>
        <v/>
      </c>
      <c r="T2262" s="28" t="str">
        <f t="shared" si="13571"/>
        <v/>
      </c>
      <c r="U2262" s="28" t="str">
        <f t="shared" si="3"/>
        <v/>
      </c>
      <c r="V2262" s="28" t="str">
        <f t="shared" si="4"/>
        <v/>
      </c>
      <c r="X2262" s="28" t="str">
        <f t="shared" si="5"/>
        <v/>
      </c>
      <c r="Y2262" s="28" t="str">
        <f t="shared" si="6"/>
        <v/>
      </c>
      <c r="Z2262" s="28" t="str">
        <f t="shared" si="7"/>
        <v>Gender - Male</v>
      </c>
      <c r="AB2262" s="28" t="str">
        <f t="shared" si="8"/>
        <v/>
      </c>
      <c r="AD2262" s="28" t="str">
        <f t="shared" si="9"/>
        <v>Gender - Male;</v>
      </c>
      <c r="AG2262" s="28" t="str">
        <f t="shared" ref="AG2262:AL2262" si="13572">IFERROR(IF(FIND(AG$1,$F2262)&gt;1,AG$1,""),"")</f>
        <v/>
      </c>
      <c r="AH2262" s="28" t="str">
        <f t="shared" si="13572"/>
        <v/>
      </c>
      <c r="AI2262" s="28" t="str">
        <f t="shared" si="13572"/>
        <v/>
      </c>
      <c r="AJ2262" s="28" t="str">
        <f t="shared" si="13572"/>
        <v/>
      </c>
      <c r="AK2262" s="28" t="str">
        <f t="shared" si="13572"/>
        <v/>
      </c>
      <c r="AL2262" s="28" t="str">
        <f t="shared" si="13572"/>
        <v/>
      </c>
      <c r="AM2262" s="28" t="str">
        <f t="shared" si="11"/>
        <v/>
      </c>
      <c r="AN2262" s="28" t="str">
        <f t="shared" ref="AN2262:AQ2262" si="13573">IFERROR(IF(FIND(AN$1,$F2262)&gt;1,"Status - LGBT",""),"")</f>
        <v/>
      </c>
      <c r="AO2262" s="28" t="str">
        <f t="shared" si="13573"/>
        <v/>
      </c>
      <c r="AP2262" s="28" t="str">
        <f t="shared" si="13573"/>
        <v/>
      </c>
      <c r="AQ2262" s="28" t="str">
        <f t="shared" si="13573"/>
        <v/>
      </c>
      <c r="AR2262" s="28" t="str">
        <f t="shared" ref="AR2262:AV2262" si="13574">IFERROR(IF(FIND(AR$1,$F2262)&gt;1,"BME",""),"")</f>
        <v/>
      </c>
      <c r="AS2262" s="28" t="str">
        <f t="shared" si="13574"/>
        <v/>
      </c>
      <c r="AT2262" s="28" t="str">
        <f t="shared" si="13574"/>
        <v/>
      </c>
      <c r="AU2262" s="28" t="str">
        <f t="shared" si="13574"/>
        <v/>
      </c>
      <c r="AV2262" s="28" t="str">
        <f t="shared" si="13574"/>
        <v/>
      </c>
      <c r="AW2262" s="28" t="str">
        <f t="shared" ref="AW2262:BC2262" si="13575">IFERROR(IF(FIND(AW$1,$F2262)&gt;1,AW$1,""),"")</f>
        <v/>
      </c>
      <c r="AX2262" s="28" t="str">
        <f t="shared" si="13575"/>
        <v/>
      </c>
      <c r="AY2262" s="28" t="str">
        <f t="shared" si="13575"/>
        <v/>
      </c>
      <c r="AZ2262" s="28" t="str">
        <f t="shared" si="13575"/>
        <v/>
      </c>
      <c r="BA2262" s="28" t="str">
        <f t="shared" si="13575"/>
        <v/>
      </c>
      <c r="BB2262" s="28" t="str">
        <f t="shared" si="13575"/>
        <v/>
      </c>
      <c r="BC2262" s="28" t="str">
        <f t="shared" si="13575"/>
        <v/>
      </c>
      <c r="BD2262" s="28" t="str">
        <f t="shared" si="15"/>
        <v/>
      </c>
      <c r="BG2262" s="2" t="s">
        <v>15013</v>
      </c>
      <c r="BJ2262" s="28" t="str">
        <f t="shared" si="16"/>
        <v/>
      </c>
      <c r="BK2262" s="28" t="str">
        <f t="shared" si="17"/>
        <v/>
      </c>
      <c r="BL2262" s="2" t="s">
        <v>20477</v>
      </c>
      <c r="BM2262" s="2" t="s">
        <v>98</v>
      </c>
      <c r="BU2262" s="47" t="s">
        <v>19918</v>
      </c>
      <c r="BV2262" s="18"/>
      <c r="BW2262" s="47"/>
      <c r="BX2262" s="47" t="s">
        <v>20263</v>
      </c>
      <c r="BY2262" s="42" t="str">
        <f t="shared" si="18"/>
        <v>Gender - Male;;Leeds;Gipton;Harehills;</v>
      </c>
      <c r="BZ2262" s="73"/>
    </row>
    <row r="2263" spans="1:78" ht="15">
      <c r="A2263" s="16" t="s">
        <v>51</v>
      </c>
      <c r="B2263" s="28">
        <f>VLOOKUP(A2263,Organisations!$A$2:$B$7,2,FALSE)</f>
        <v>4</v>
      </c>
      <c r="C2263" s="16" t="s">
        <v>15015</v>
      </c>
      <c r="D2263" s="16" t="s">
        <v>15016</v>
      </c>
      <c r="E2263" s="28" t="str">
        <f t="shared" si="0"/>
        <v>Leeds Methodist Choir provides opportunities for singers to perform in a large choir. Membership ecumenical. Meetings ar</v>
      </c>
      <c r="F2263" s="16" t="s">
        <v>15018</v>
      </c>
      <c r="G2263" s="16" t="s">
        <v>68</v>
      </c>
      <c r="H2263" s="54"/>
      <c r="K2263" s="26" t="s">
        <v>15019</v>
      </c>
      <c r="L2263" s="16" t="s">
        <v>15020</v>
      </c>
      <c r="M2263" s="28" t="str">
        <f t="shared" ref="M2263:Q2263" si="13576">IFERROR(IF(FIND(M$1,$F2263)&gt;1,"Age - Children",""),"")</f>
        <v/>
      </c>
      <c r="N2263" s="28" t="str">
        <f t="shared" si="13576"/>
        <v/>
      </c>
      <c r="O2263" s="28" t="str">
        <f t="shared" si="13576"/>
        <v/>
      </c>
      <c r="P2263" s="28" t="str">
        <f t="shared" si="13576"/>
        <v/>
      </c>
      <c r="Q2263" s="28" t="str">
        <f t="shared" si="13576"/>
        <v/>
      </c>
      <c r="R2263" s="28" t="str">
        <f t="shared" ref="R2263:T2263" si="13577">IFERROR(IF(FIND(R$1,$F2263)&gt;1,"Age - Elderly",""),"")</f>
        <v/>
      </c>
      <c r="S2263" s="28" t="str">
        <f t="shared" si="13577"/>
        <v/>
      </c>
      <c r="T2263" s="28" t="str">
        <f t="shared" si="13577"/>
        <v/>
      </c>
      <c r="U2263" s="28" t="str">
        <f t="shared" si="3"/>
        <v/>
      </c>
      <c r="V2263" s="28" t="str">
        <f t="shared" si="4"/>
        <v/>
      </c>
      <c r="X2263" s="28" t="str">
        <f t="shared" si="5"/>
        <v/>
      </c>
      <c r="Y2263" s="28" t="str">
        <f t="shared" si="6"/>
        <v/>
      </c>
      <c r="Z2263" s="28" t="str">
        <f t="shared" si="7"/>
        <v>Gender - Male</v>
      </c>
      <c r="AB2263" s="28" t="str">
        <f t="shared" si="8"/>
        <v/>
      </c>
      <c r="AD2263" s="28" t="str">
        <f t="shared" si="9"/>
        <v>Gender - Male;</v>
      </c>
      <c r="AG2263" s="28" t="str">
        <f t="shared" ref="AG2263:AL2263" si="13578">IFERROR(IF(FIND(AG$1,$F2263)&gt;1,AG$1,""),"")</f>
        <v/>
      </c>
      <c r="AH2263" s="28" t="str">
        <f t="shared" si="13578"/>
        <v/>
      </c>
      <c r="AI2263" s="28" t="str">
        <f t="shared" si="13578"/>
        <v/>
      </c>
      <c r="AJ2263" s="28" t="str">
        <f t="shared" si="13578"/>
        <v/>
      </c>
      <c r="AK2263" s="28" t="str">
        <f t="shared" si="13578"/>
        <v/>
      </c>
      <c r="AL2263" s="28" t="str">
        <f t="shared" si="13578"/>
        <v/>
      </c>
      <c r="AM2263" s="28" t="str">
        <f t="shared" si="11"/>
        <v/>
      </c>
      <c r="AN2263" s="28" t="str">
        <f t="shared" ref="AN2263:AQ2263" si="13579">IFERROR(IF(FIND(AN$1,$F2263)&gt;1,"Status - LGBT",""),"")</f>
        <v/>
      </c>
      <c r="AO2263" s="28" t="str">
        <f t="shared" si="13579"/>
        <v/>
      </c>
      <c r="AP2263" s="28" t="str">
        <f t="shared" si="13579"/>
        <v/>
      </c>
      <c r="AQ2263" s="28" t="str">
        <f t="shared" si="13579"/>
        <v/>
      </c>
      <c r="AR2263" s="28" t="str">
        <f t="shared" ref="AR2263:AV2263" si="13580">IFERROR(IF(FIND(AR$1,$F2263)&gt;1,"BME",""),"")</f>
        <v/>
      </c>
      <c r="AS2263" s="28" t="str">
        <f t="shared" si="13580"/>
        <v/>
      </c>
      <c r="AT2263" s="28" t="str">
        <f t="shared" si="13580"/>
        <v/>
      </c>
      <c r="AU2263" s="28" t="str">
        <f t="shared" si="13580"/>
        <v/>
      </c>
      <c r="AV2263" s="28" t="str">
        <f t="shared" si="13580"/>
        <v/>
      </c>
      <c r="AW2263" s="28" t="str">
        <f t="shared" ref="AW2263:BC2263" si="13581">IFERROR(IF(FIND(AW$1,$F2263)&gt;1,AW$1,""),"")</f>
        <v/>
      </c>
      <c r="AX2263" s="28" t="str">
        <f t="shared" si="13581"/>
        <v/>
      </c>
      <c r="AY2263" s="28" t="str">
        <f t="shared" si="13581"/>
        <v/>
      </c>
      <c r="AZ2263" s="28" t="str">
        <f t="shared" si="13581"/>
        <v/>
      </c>
      <c r="BA2263" s="28" t="str">
        <f t="shared" si="13581"/>
        <v/>
      </c>
      <c r="BB2263" s="28" t="str">
        <f t="shared" si="13581"/>
        <v/>
      </c>
      <c r="BC2263" s="28" t="str">
        <f t="shared" si="13581"/>
        <v/>
      </c>
      <c r="BD2263" s="28" t="str">
        <f t="shared" si="15"/>
        <v/>
      </c>
      <c r="BG2263" s="2" t="s">
        <v>15021</v>
      </c>
      <c r="BJ2263" s="28" t="str">
        <f t="shared" si="16"/>
        <v/>
      </c>
      <c r="BK2263" s="28" t="str">
        <f t="shared" si="17"/>
        <v/>
      </c>
      <c r="BL2263" s="2" t="s">
        <v>20478</v>
      </c>
      <c r="BM2263" s="2" t="s">
        <v>98</v>
      </c>
      <c r="BO2263" s="2" t="s">
        <v>2863</v>
      </c>
      <c r="BU2263" s="50" t="s">
        <v>20058</v>
      </c>
      <c r="BV2263" s="12"/>
      <c r="BW2263" s="50"/>
      <c r="BX2263" s="50" t="s">
        <v>20479</v>
      </c>
      <c r="BY2263" s="42" t="str">
        <f t="shared" si="18"/>
        <v>Gender - Male;;Leeds;Roundhay;</v>
      </c>
      <c r="BZ2263" s="72"/>
    </row>
    <row r="2264" spans="1:78" ht="15">
      <c r="A2264" s="10" t="s">
        <v>51</v>
      </c>
      <c r="B2264" s="28">
        <f>VLOOKUP(A2264,Organisations!$A$2:$B$7,2,FALSE)</f>
        <v>4</v>
      </c>
      <c r="C2264" s="10" t="s">
        <v>15023</v>
      </c>
      <c r="D2264" s="10" t="s">
        <v>15024</v>
      </c>
      <c r="E2264" s="28" t="str">
        <f t="shared" si="0"/>
        <v>Provide housing support for people experiencing emotional distress who live in or would like to live in North West Leeds</v>
      </c>
      <c r="F2264" s="10" t="s">
        <v>15025</v>
      </c>
      <c r="G2264" s="10" t="s">
        <v>68</v>
      </c>
      <c r="H2264" s="11"/>
      <c r="K2264" s="30" t="s">
        <v>1862</v>
      </c>
      <c r="L2264" s="10" t="s">
        <v>15026</v>
      </c>
      <c r="M2264" s="28" t="str">
        <f t="shared" ref="M2264:Q2264" si="13582">IFERROR(IF(FIND(M$1,$F2264)&gt;1,"Age - Children",""),"")</f>
        <v/>
      </c>
      <c r="N2264" s="28" t="str">
        <f t="shared" si="13582"/>
        <v/>
      </c>
      <c r="O2264" s="28" t="str">
        <f t="shared" si="13582"/>
        <v/>
      </c>
      <c r="P2264" s="28" t="str">
        <f t="shared" si="13582"/>
        <v/>
      </c>
      <c r="Q2264" s="28" t="str">
        <f t="shared" si="13582"/>
        <v/>
      </c>
      <c r="R2264" s="28" t="str">
        <f t="shared" ref="R2264:T2264" si="13583">IFERROR(IF(FIND(R$1,$F2264)&gt;1,"Age - Elderly",""),"")</f>
        <v/>
      </c>
      <c r="S2264" s="28" t="str">
        <f t="shared" si="13583"/>
        <v/>
      </c>
      <c r="T2264" s="28" t="str">
        <f t="shared" si="13583"/>
        <v/>
      </c>
      <c r="U2264" s="28" t="str">
        <f t="shared" si="3"/>
        <v/>
      </c>
      <c r="V2264" s="28" t="str">
        <f t="shared" si="4"/>
        <v/>
      </c>
      <c r="X2264" s="28" t="str">
        <f t="shared" si="5"/>
        <v/>
      </c>
      <c r="Y2264" s="28" t="str">
        <f t="shared" si="6"/>
        <v/>
      </c>
      <c r="Z2264" s="28" t="str">
        <f t="shared" si="7"/>
        <v/>
      </c>
      <c r="AB2264" s="28" t="str">
        <f t="shared" si="8"/>
        <v/>
      </c>
      <c r="AD2264" s="28" t="str">
        <f t="shared" si="9"/>
        <v/>
      </c>
      <c r="AG2264" s="28" t="str">
        <f t="shared" ref="AG2264:AL2264" si="13584">IFERROR(IF(FIND(AG$1,$F2264)&gt;1,AG$1,""),"")</f>
        <v/>
      </c>
      <c r="AH2264" s="28" t="str">
        <f t="shared" si="13584"/>
        <v/>
      </c>
      <c r="AI2264" s="28" t="str">
        <f t="shared" si="13584"/>
        <v/>
      </c>
      <c r="AJ2264" s="28" t="str">
        <f t="shared" si="13584"/>
        <v/>
      </c>
      <c r="AK2264" s="28" t="str">
        <f t="shared" si="13584"/>
        <v/>
      </c>
      <c r="AL2264" s="28" t="str">
        <f t="shared" si="13584"/>
        <v/>
      </c>
      <c r="AM2264" s="28" t="str">
        <f t="shared" si="11"/>
        <v/>
      </c>
      <c r="AN2264" s="28" t="str">
        <f t="shared" ref="AN2264:AQ2264" si="13585">IFERROR(IF(FIND(AN$1,$F2264)&gt;1,"Status - LGBT",""),"")</f>
        <v/>
      </c>
      <c r="AO2264" s="28" t="str">
        <f t="shared" si="13585"/>
        <v/>
      </c>
      <c r="AP2264" s="28" t="str">
        <f t="shared" si="13585"/>
        <v/>
      </c>
      <c r="AQ2264" s="28" t="str">
        <f t="shared" si="13585"/>
        <v/>
      </c>
      <c r="AR2264" s="28" t="str">
        <f t="shared" ref="AR2264:AV2264" si="13586">IFERROR(IF(FIND(AR$1,$F2264)&gt;1,"BME",""),"")</f>
        <v/>
      </c>
      <c r="AS2264" s="28" t="str">
        <f t="shared" si="13586"/>
        <v/>
      </c>
      <c r="AT2264" s="28" t="str">
        <f t="shared" si="13586"/>
        <v/>
      </c>
      <c r="AU2264" s="28" t="str">
        <f t="shared" si="13586"/>
        <v/>
      </c>
      <c r="AV2264" s="28" t="str">
        <f t="shared" si="13586"/>
        <v/>
      </c>
      <c r="AW2264" s="28" t="str">
        <f t="shared" ref="AW2264:BC2264" si="13587">IFERROR(IF(FIND(AW$1,$F2264)&gt;1,AW$1,""),"")</f>
        <v/>
      </c>
      <c r="AX2264" s="28" t="str">
        <f t="shared" si="13587"/>
        <v/>
      </c>
      <c r="AY2264" s="28" t="str">
        <f t="shared" si="13587"/>
        <v/>
      </c>
      <c r="AZ2264" s="28" t="str">
        <f t="shared" si="13587"/>
        <v/>
      </c>
      <c r="BA2264" s="28" t="str">
        <f t="shared" si="13587"/>
        <v/>
      </c>
      <c r="BB2264" s="28" t="str">
        <f t="shared" si="13587"/>
        <v/>
      </c>
      <c r="BC2264" s="28" t="str">
        <f t="shared" si="13587"/>
        <v/>
      </c>
      <c r="BD2264" s="28" t="str">
        <f t="shared" si="15"/>
        <v/>
      </c>
      <c r="BG2264" s="2" t="s">
        <v>15027</v>
      </c>
      <c r="BJ2264" s="28" t="str">
        <f t="shared" si="16"/>
        <v/>
      </c>
      <c r="BK2264" s="28" t="str">
        <f t="shared" si="17"/>
        <v/>
      </c>
      <c r="BL2264" s="2" t="s">
        <v>1811</v>
      </c>
      <c r="BM2264" s="2" t="s">
        <v>98</v>
      </c>
      <c r="BU2264" s="47" t="s">
        <v>20028</v>
      </c>
      <c r="BV2264" s="18"/>
      <c r="BW2264" s="47"/>
      <c r="BX2264" s="47" t="s">
        <v>20154</v>
      </c>
      <c r="BY2264" s="42" t="str">
        <f t="shared" si="18"/>
        <v>Leeds;Kirkst;</v>
      </c>
      <c r="BZ2264" s="73"/>
    </row>
    <row r="2265" spans="1:78" ht="15">
      <c r="A2265" s="16" t="s">
        <v>51</v>
      </c>
      <c r="B2265" s="28">
        <f>VLOOKUP(A2265,Organisations!$A$2:$B$7,2,FALSE)</f>
        <v>4</v>
      </c>
      <c r="C2265" s="16" t="s">
        <v>15029</v>
      </c>
      <c r="D2265" s="16" t="s">
        <v>15030</v>
      </c>
      <c r="E2265" s="28" t="str">
        <f t="shared" si="0"/>
        <v>Specialises in providing employment and job retention support to individuals recovering from mental health problems.</v>
      </c>
      <c r="F2265" s="16" t="s">
        <v>15031</v>
      </c>
      <c r="G2265" s="16" t="s">
        <v>68</v>
      </c>
      <c r="H2265" s="17"/>
      <c r="K2265" s="26" t="s">
        <v>15032</v>
      </c>
      <c r="L2265" s="16" t="s">
        <v>15033</v>
      </c>
      <c r="M2265" s="28" t="str">
        <f t="shared" ref="M2265:Q2265" si="13588">IFERROR(IF(FIND(M$1,$F2265)&gt;1,"Age - Children",""),"")</f>
        <v/>
      </c>
      <c r="N2265" s="28" t="str">
        <f t="shared" si="13588"/>
        <v/>
      </c>
      <c r="O2265" s="28" t="str">
        <f t="shared" si="13588"/>
        <v/>
      </c>
      <c r="P2265" s="28" t="str">
        <f t="shared" si="13588"/>
        <v/>
      </c>
      <c r="Q2265" s="28" t="str">
        <f t="shared" si="13588"/>
        <v/>
      </c>
      <c r="R2265" s="28" t="str">
        <f t="shared" ref="R2265:T2265" si="13589">IFERROR(IF(FIND(R$1,$F2265)&gt;1,"Age - Elderly",""),"")</f>
        <v/>
      </c>
      <c r="S2265" s="28" t="str">
        <f t="shared" si="13589"/>
        <v/>
      </c>
      <c r="T2265" s="28" t="str">
        <f t="shared" si="13589"/>
        <v/>
      </c>
      <c r="U2265" s="28" t="str">
        <f t="shared" si="3"/>
        <v/>
      </c>
      <c r="V2265" s="28" t="str">
        <f t="shared" si="4"/>
        <v/>
      </c>
      <c r="X2265" s="28" t="str">
        <f t="shared" si="5"/>
        <v/>
      </c>
      <c r="Y2265" s="28" t="str">
        <f t="shared" si="6"/>
        <v/>
      </c>
      <c r="Z2265" s="28" t="str">
        <f t="shared" si="7"/>
        <v>Gender - Male</v>
      </c>
      <c r="AB2265" s="28" t="str">
        <f t="shared" si="8"/>
        <v/>
      </c>
      <c r="AD2265" s="28" t="str">
        <f t="shared" si="9"/>
        <v>Gender - Male;</v>
      </c>
      <c r="AG2265" s="28" t="str">
        <f t="shared" ref="AG2265:AL2265" si="13590">IFERROR(IF(FIND(AG$1,$F2265)&gt;1,AG$1,""),"")</f>
        <v/>
      </c>
      <c r="AH2265" s="28" t="str">
        <f t="shared" si="13590"/>
        <v/>
      </c>
      <c r="AI2265" s="28" t="str">
        <f t="shared" si="13590"/>
        <v/>
      </c>
      <c r="AJ2265" s="28" t="str">
        <f t="shared" si="13590"/>
        <v/>
      </c>
      <c r="AK2265" s="28" t="str">
        <f t="shared" si="13590"/>
        <v/>
      </c>
      <c r="AL2265" s="28" t="str">
        <f t="shared" si="13590"/>
        <v/>
      </c>
      <c r="AM2265" s="28" t="str">
        <f t="shared" si="11"/>
        <v/>
      </c>
      <c r="AN2265" s="28" t="str">
        <f t="shared" ref="AN2265:AQ2265" si="13591">IFERROR(IF(FIND(AN$1,$F2265)&gt;1,"Status - LGBT",""),"")</f>
        <v/>
      </c>
      <c r="AO2265" s="28" t="str">
        <f t="shared" si="13591"/>
        <v/>
      </c>
      <c r="AP2265" s="28" t="str">
        <f t="shared" si="13591"/>
        <v/>
      </c>
      <c r="AQ2265" s="28" t="str">
        <f t="shared" si="13591"/>
        <v/>
      </c>
      <c r="AR2265" s="28" t="str">
        <f t="shared" ref="AR2265:AV2265" si="13592">IFERROR(IF(FIND(AR$1,$F2265)&gt;1,"BME",""),"")</f>
        <v/>
      </c>
      <c r="AS2265" s="28" t="str">
        <f t="shared" si="13592"/>
        <v/>
      </c>
      <c r="AT2265" s="28" t="str">
        <f t="shared" si="13592"/>
        <v/>
      </c>
      <c r="AU2265" s="28" t="str">
        <f t="shared" si="13592"/>
        <v/>
      </c>
      <c r="AV2265" s="28" t="str">
        <f t="shared" si="13592"/>
        <v/>
      </c>
      <c r="AW2265" s="28" t="str">
        <f t="shared" ref="AW2265:BC2265" si="13593">IFERROR(IF(FIND(AW$1,$F2265)&gt;1,AW$1,""),"")</f>
        <v/>
      </c>
      <c r="AX2265" s="28" t="str">
        <f t="shared" si="13593"/>
        <v/>
      </c>
      <c r="AY2265" s="28" t="str">
        <f t="shared" si="13593"/>
        <v/>
      </c>
      <c r="AZ2265" s="28" t="str">
        <f t="shared" si="13593"/>
        <v/>
      </c>
      <c r="BA2265" s="28" t="str">
        <f t="shared" si="13593"/>
        <v/>
      </c>
      <c r="BB2265" s="28" t="str">
        <f t="shared" si="13593"/>
        <v/>
      </c>
      <c r="BC2265" s="28" t="str">
        <f t="shared" si="13593"/>
        <v/>
      </c>
      <c r="BD2265" s="28" t="str">
        <f t="shared" si="15"/>
        <v/>
      </c>
      <c r="BG2265" s="2" t="s">
        <v>15034</v>
      </c>
      <c r="BJ2265" s="28" t="str">
        <f t="shared" si="16"/>
        <v/>
      </c>
      <c r="BK2265" s="28" t="str">
        <f t="shared" si="17"/>
        <v/>
      </c>
      <c r="BL2265" s="2" t="s">
        <v>20480</v>
      </c>
      <c r="BM2265" s="2" t="s">
        <v>98</v>
      </c>
      <c r="BU2265" s="50" t="s">
        <v>20481</v>
      </c>
      <c r="BV2265" s="12"/>
      <c r="BW2265" s="50"/>
      <c r="BX2265" s="50" t="s">
        <v>20482</v>
      </c>
      <c r="BY2265" s="42" t="str">
        <f t="shared" si="18"/>
        <v>Gender - Male;;Adel;Wharfedale;Headingley;Horsforth;Hyde Park;Woodhouse;Moortown;</v>
      </c>
      <c r="BZ2265" s="72"/>
    </row>
    <row r="2266" spans="1:78" ht="15">
      <c r="A2266" s="10" t="s">
        <v>51</v>
      </c>
      <c r="B2266" s="28">
        <f>VLOOKUP(A2266,Organisations!$A$2:$B$7,2,FALSE)</f>
        <v>4</v>
      </c>
      <c r="C2266" s="10" t="s">
        <v>15036</v>
      </c>
      <c r="D2266" s="10" t="s">
        <v>15037</v>
      </c>
      <c r="E2266" s="28" t="str">
        <f t="shared" si="0"/>
        <v xml:space="preserve">Performance and practice of traditional Cotswold Morris. Leeds Morris Men hold practices every Thursday evening in term </v>
      </c>
      <c r="F2266" s="10" t="s">
        <v>15039</v>
      </c>
      <c r="G2266" s="10" t="s">
        <v>68</v>
      </c>
      <c r="H2266" s="53"/>
      <c r="K2266" s="30" t="s">
        <v>15040</v>
      </c>
      <c r="L2266" s="10" t="s">
        <v>15041</v>
      </c>
      <c r="M2266" s="28" t="str">
        <f t="shared" ref="M2266:Q2266" si="13594">IFERROR(IF(FIND(M$1,$F2266)&gt;1,"Age - Children",""),"")</f>
        <v/>
      </c>
      <c r="N2266" s="28" t="str">
        <f t="shared" si="13594"/>
        <v/>
      </c>
      <c r="O2266" s="28" t="str">
        <f t="shared" si="13594"/>
        <v/>
      </c>
      <c r="P2266" s="28" t="str">
        <f t="shared" si="13594"/>
        <v/>
      </c>
      <c r="Q2266" s="28" t="str">
        <f t="shared" si="13594"/>
        <v/>
      </c>
      <c r="R2266" s="28" t="str">
        <f t="shared" ref="R2266:T2266" si="13595">IFERROR(IF(FIND(R$1,$F2266)&gt;1,"Age - Elderly",""),"")</f>
        <v/>
      </c>
      <c r="S2266" s="28" t="str">
        <f t="shared" si="13595"/>
        <v/>
      </c>
      <c r="T2266" s="28" t="str">
        <f t="shared" si="13595"/>
        <v/>
      </c>
      <c r="U2266" s="28" t="str">
        <f t="shared" si="3"/>
        <v/>
      </c>
      <c r="V2266" s="28" t="str">
        <f t="shared" si="4"/>
        <v/>
      </c>
      <c r="X2266" s="28" t="str">
        <f t="shared" si="5"/>
        <v/>
      </c>
      <c r="Y2266" s="28" t="str">
        <f t="shared" si="6"/>
        <v/>
      </c>
      <c r="Z2266" s="28" t="str">
        <f t="shared" si="7"/>
        <v/>
      </c>
      <c r="AB2266" s="28" t="str">
        <f t="shared" si="8"/>
        <v>Gender - Male</v>
      </c>
      <c r="AD2266" s="28" t="str">
        <f t="shared" si="9"/>
        <v>Gender - Male;</v>
      </c>
      <c r="AG2266" s="28" t="str">
        <f t="shared" ref="AG2266:AL2266" si="13596">IFERROR(IF(FIND(AG$1,$F2266)&gt;1,AG$1,""),"")</f>
        <v/>
      </c>
      <c r="AH2266" s="28" t="str">
        <f t="shared" si="13596"/>
        <v/>
      </c>
      <c r="AI2266" s="28" t="str">
        <f t="shared" si="13596"/>
        <v/>
      </c>
      <c r="AJ2266" s="28" t="str">
        <f t="shared" si="13596"/>
        <v/>
      </c>
      <c r="AK2266" s="28" t="str">
        <f t="shared" si="13596"/>
        <v/>
      </c>
      <c r="AL2266" s="28" t="str">
        <f t="shared" si="13596"/>
        <v/>
      </c>
      <c r="AM2266" s="28" t="str">
        <f t="shared" si="11"/>
        <v/>
      </c>
      <c r="AN2266" s="28" t="str">
        <f t="shared" ref="AN2266:AQ2266" si="13597">IFERROR(IF(FIND(AN$1,$F2266)&gt;1,"Status - LGBT",""),"")</f>
        <v/>
      </c>
      <c r="AO2266" s="28" t="str">
        <f t="shared" si="13597"/>
        <v/>
      </c>
      <c r="AP2266" s="28" t="str">
        <f t="shared" si="13597"/>
        <v/>
      </c>
      <c r="AQ2266" s="28" t="str">
        <f t="shared" si="13597"/>
        <v/>
      </c>
      <c r="AR2266" s="28" t="str">
        <f t="shared" ref="AR2266:AV2266" si="13598">IFERROR(IF(FIND(AR$1,$F2266)&gt;1,"BME",""),"")</f>
        <v/>
      </c>
      <c r="AS2266" s="28" t="str">
        <f t="shared" si="13598"/>
        <v/>
      </c>
      <c r="AT2266" s="28" t="str">
        <f t="shared" si="13598"/>
        <v/>
      </c>
      <c r="AU2266" s="28" t="str">
        <f t="shared" si="13598"/>
        <v/>
      </c>
      <c r="AV2266" s="28" t="str">
        <f t="shared" si="13598"/>
        <v/>
      </c>
      <c r="AW2266" s="28" t="str">
        <f t="shared" ref="AW2266:BC2266" si="13599">IFERROR(IF(FIND(AW$1,$F2266)&gt;1,AW$1,""),"")</f>
        <v/>
      </c>
      <c r="AX2266" s="28" t="str">
        <f t="shared" si="13599"/>
        <v/>
      </c>
      <c r="AY2266" s="28" t="str">
        <f t="shared" si="13599"/>
        <v/>
      </c>
      <c r="AZ2266" s="28" t="str">
        <f t="shared" si="13599"/>
        <v/>
      </c>
      <c r="BA2266" s="28" t="str">
        <f t="shared" si="13599"/>
        <v/>
      </c>
      <c r="BB2266" s="28" t="str">
        <f t="shared" si="13599"/>
        <v/>
      </c>
      <c r="BC2266" s="28" t="str">
        <f t="shared" si="13599"/>
        <v/>
      </c>
      <c r="BD2266" s="28" t="str">
        <f t="shared" si="15"/>
        <v/>
      </c>
      <c r="BG2266" s="2" t="s">
        <v>15042</v>
      </c>
      <c r="BJ2266" s="28" t="str">
        <f t="shared" si="16"/>
        <v/>
      </c>
      <c r="BK2266" s="28" t="str">
        <f t="shared" si="17"/>
        <v/>
      </c>
      <c r="BL2266" s="2" t="s">
        <v>20483</v>
      </c>
      <c r="BM2266" s="2" t="s">
        <v>98</v>
      </c>
      <c r="BQ2266" s="2" t="s">
        <v>2863</v>
      </c>
      <c r="BU2266" s="47" t="s">
        <v>20028</v>
      </c>
      <c r="BV2266" s="18"/>
      <c r="BW2266" s="47"/>
      <c r="BX2266" s="47" t="s">
        <v>20484</v>
      </c>
      <c r="BY2266" s="42" t="str">
        <f t="shared" si="18"/>
        <v>Gender - Male;;Leeds;Kirkst;</v>
      </c>
      <c r="BZ2266" s="73"/>
    </row>
    <row r="2267" spans="1:78" ht="15">
      <c r="A2267" s="16" t="s">
        <v>51</v>
      </c>
      <c r="B2267" s="28">
        <f>VLOOKUP(A2267,Organisations!$A$2:$B$7,2,FALSE)</f>
        <v>4</v>
      </c>
      <c r="C2267" s="16" t="s">
        <v>15044</v>
      </c>
      <c r="D2267" s="16" t="s">
        <v>15045</v>
      </c>
      <c r="E2267" s="28" t="str">
        <f t="shared" si="0"/>
        <v>The aim of the Club is to provide a platform for performers within a friendly and appreciative atmosphere with programme</v>
      </c>
      <c r="F2267" s="16" t="s">
        <v>15047</v>
      </c>
      <c r="G2267" s="16" t="s">
        <v>68</v>
      </c>
      <c r="H2267" s="17"/>
      <c r="K2267" s="59"/>
      <c r="L2267" s="16" t="s">
        <v>15048</v>
      </c>
      <c r="M2267" s="28" t="str">
        <f t="shared" ref="M2267:Q2267" si="13600">IFERROR(IF(FIND(M$1,$F2267)&gt;1,"Age - Children",""),"")</f>
        <v/>
      </c>
      <c r="N2267" s="28" t="str">
        <f t="shared" si="13600"/>
        <v/>
      </c>
      <c r="O2267" s="28" t="str">
        <f t="shared" si="13600"/>
        <v/>
      </c>
      <c r="P2267" s="28" t="str">
        <f t="shared" si="13600"/>
        <v/>
      </c>
      <c r="Q2267" s="28" t="str">
        <f t="shared" si="13600"/>
        <v/>
      </c>
      <c r="R2267" s="28" t="str">
        <f t="shared" ref="R2267:T2267" si="13601">IFERROR(IF(FIND(R$1,$F2267)&gt;1,"Age - Elderly",""),"")</f>
        <v/>
      </c>
      <c r="S2267" s="28" t="str">
        <f t="shared" si="13601"/>
        <v/>
      </c>
      <c r="T2267" s="28" t="str">
        <f t="shared" si="13601"/>
        <v/>
      </c>
      <c r="U2267" s="28" t="str">
        <f t="shared" si="3"/>
        <v/>
      </c>
      <c r="V2267" s="28" t="str">
        <f t="shared" si="4"/>
        <v/>
      </c>
      <c r="X2267" s="28" t="str">
        <f t="shared" si="5"/>
        <v/>
      </c>
      <c r="Y2267" s="28" t="str">
        <f t="shared" si="6"/>
        <v/>
      </c>
      <c r="Z2267" s="28" t="str">
        <f t="shared" si="7"/>
        <v>Gender - Male</v>
      </c>
      <c r="AB2267" s="28" t="str">
        <f t="shared" si="8"/>
        <v/>
      </c>
      <c r="AD2267" s="28" t="str">
        <f t="shared" si="9"/>
        <v>Gender - Male;</v>
      </c>
      <c r="AG2267" s="28" t="str">
        <f t="shared" ref="AG2267:AL2267" si="13602">IFERROR(IF(FIND(AG$1,$F2267)&gt;1,AG$1,""),"")</f>
        <v/>
      </c>
      <c r="AH2267" s="28" t="str">
        <f t="shared" si="13602"/>
        <v/>
      </c>
      <c r="AI2267" s="28" t="str">
        <f t="shared" si="13602"/>
        <v/>
      </c>
      <c r="AJ2267" s="28" t="str">
        <f t="shared" si="13602"/>
        <v/>
      </c>
      <c r="AK2267" s="28" t="str">
        <f t="shared" si="13602"/>
        <v/>
      </c>
      <c r="AL2267" s="28" t="str">
        <f t="shared" si="13602"/>
        <v/>
      </c>
      <c r="AM2267" s="28" t="str">
        <f t="shared" si="11"/>
        <v/>
      </c>
      <c r="AN2267" s="28" t="str">
        <f t="shared" ref="AN2267:AQ2267" si="13603">IFERROR(IF(FIND(AN$1,$F2267)&gt;1,"Status - LGBT",""),"")</f>
        <v/>
      </c>
      <c r="AO2267" s="28" t="str">
        <f t="shared" si="13603"/>
        <v/>
      </c>
      <c r="AP2267" s="28" t="str">
        <f t="shared" si="13603"/>
        <v/>
      </c>
      <c r="AQ2267" s="28" t="str">
        <f t="shared" si="13603"/>
        <v/>
      </c>
      <c r="AR2267" s="28" t="str">
        <f t="shared" ref="AR2267:AV2267" si="13604">IFERROR(IF(FIND(AR$1,$F2267)&gt;1,"BME",""),"")</f>
        <v/>
      </c>
      <c r="AS2267" s="28" t="str">
        <f t="shared" si="13604"/>
        <v/>
      </c>
      <c r="AT2267" s="28" t="str">
        <f t="shared" si="13604"/>
        <v/>
      </c>
      <c r="AU2267" s="28" t="str">
        <f t="shared" si="13604"/>
        <v/>
      </c>
      <c r="AV2267" s="28" t="str">
        <f t="shared" si="13604"/>
        <v/>
      </c>
      <c r="AW2267" s="28" t="str">
        <f t="shared" ref="AW2267:BC2267" si="13605">IFERROR(IF(FIND(AW$1,$F2267)&gt;1,AW$1,""),"")</f>
        <v/>
      </c>
      <c r="AX2267" s="28" t="str">
        <f t="shared" si="13605"/>
        <v/>
      </c>
      <c r="AY2267" s="28" t="str">
        <f t="shared" si="13605"/>
        <v/>
      </c>
      <c r="AZ2267" s="28" t="str">
        <f t="shared" si="13605"/>
        <v/>
      </c>
      <c r="BA2267" s="28" t="str">
        <f t="shared" si="13605"/>
        <v/>
      </c>
      <c r="BB2267" s="28" t="str">
        <f t="shared" si="13605"/>
        <v/>
      </c>
      <c r="BC2267" s="28" t="str">
        <f t="shared" si="13605"/>
        <v/>
      </c>
      <c r="BD2267" s="28" t="str">
        <f t="shared" si="15"/>
        <v/>
      </c>
      <c r="BG2267" s="2" t="s">
        <v>15049</v>
      </c>
      <c r="BJ2267" s="28" t="str">
        <f t="shared" si="16"/>
        <v/>
      </c>
      <c r="BK2267" s="28" t="str">
        <f t="shared" si="17"/>
        <v/>
      </c>
      <c r="BL2267" s="2" t="s">
        <v>19859</v>
      </c>
      <c r="BM2267" s="2" t="s">
        <v>98</v>
      </c>
      <c r="BU2267" s="50" t="s">
        <v>20222</v>
      </c>
      <c r="BV2267" s="12"/>
      <c r="BW2267" s="50"/>
      <c r="BX2267" s="50" t="s">
        <v>19858</v>
      </c>
      <c r="BY2267" s="42" t="str">
        <f t="shared" si="18"/>
        <v>Gender - Male;;Leeds;Kippax;Methley;Rothwell;</v>
      </c>
      <c r="BZ2267" s="72"/>
    </row>
    <row r="2268" spans="1:78" ht="15">
      <c r="A2268" s="10" t="s">
        <v>51</v>
      </c>
      <c r="B2268" s="28">
        <f>VLOOKUP(A2268,Organisations!$A$2:$B$7,2,FALSE)</f>
        <v>4</v>
      </c>
      <c r="C2268" s="10" t="s">
        <v>15051</v>
      </c>
      <c r="D2268" s="10" t="s">
        <v>15052</v>
      </c>
      <c r="E2268" s="28" t="str">
        <f t="shared" si="0"/>
        <v>The Leeds Music Hub is a focal point for local music, a big billboard for musical goings-on in Leeds, a meeting place, a</v>
      </c>
      <c r="F2268" s="10" t="s">
        <v>15054</v>
      </c>
      <c r="G2268" s="10" t="s">
        <v>68</v>
      </c>
      <c r="H2268" s="11"/>
      <c r="K2268" s="30" t="s">
        <v>15055</v>
      </c>
      <c r="L2268" s="10" t="s">
        <v>15056</v>
      </c>
      <c r="M2268" s="28" t="str">
        <f t="shared" ref="M2268:Q2268" si="13606">IFERROR(IF(FIND(M$1,$F2268)&gt;1,"Age - Children",""),"")</f>
        <v/>
      </c>
      <c r="N2268" s="28" t="str">
        <f t="shared" si="13606"/>
        <v/>
      </c>
      <c r="O2268" s="28" t="str">
        <f t="shared" si="13606"/>
        <v/>
      </c>
      <c r="P2268" s="28" t="str">
        <f t="shared" si="13606"/>
        <v/>
      </c>
      <c r="Q2268" s="28" t="str">
        <f t="shared" si="13606"/>
        <v/>
      </c>
      <c r="R2268" s="28" t="str">
        <f t="shared" ref="R2268:T2268" si="13607">IFERROR(IF(FIND(R$1,$F2268)&gt;1,"Age - Elderly",""),"")</f>
        <v/>
      </c>
      <c r="S2268" s="28" t="str">
        <f t="shared" si="13607"/>
        <v/>
      </c>
      <c r="T2268" s="28" t="str">
        <f t="shared" si="13607"/>
        <v/>
      </c>
      <c r="U2268" s="28" t="str">
        <f t="shared" si="3"/>
        <v/>
      </c>
      <c r="V2268" s="28" t="str">
        <f t="shared" si="4"/>
        <v/>
      </c>
      <c r="X2268" s="28" t="str">
        <f t="shared" si="5"/>
        <v/>
      </c>
      <c r="Y2268" s="28" t="str">
        <f t="shared" si="6"/>
        <v/>
      </c>
      <c r="Z2268" s="28" t="str">
        <f t="shared" si="7"/>
        <v/>
      </c>
      <c r="AB2268" s="28" t="str">
        <f t="shared" si="8"/>
        <v/>
      </c>
      <c r="AD2268" s="28" t="str">
        <f t="shared" si="9"/>
        <v/>
      </c>
      <c r="AG2268" s="28" t="str">
        <f t="shared" ref="AG2268:AL2268" si="13608">IFERROR(IF(FIND(AG$1,$F2268)&gt;1,AG$1,""),"")</f>
        <v/>
      </c>
      <c r="AH2268" s="28" t="str">
        <f t="shared" si="13608"/>
        <v/>
      </c>
      <c r="AI2268" s="28" t="str">
        <f t="shared" si="13608"/>
        <v/>
      </c>
      <c r="AJ2268" s="28" t="str">
        <f t="shared" si="13608"/>
        <v/>
      </c>
      <c r="AK2268" s="28" t="str">
        <f t="shared" si="13608"/>
        <v/>
      </c>
      <c r="AL2268" s="28" t="str">
        <f t="shared" si="13608"/>
        <v/>
      </c>
      <c r="AM2268" s="28" t="str">
        <f t="shared" si="11"/>
        <v/>
      </c>
      <c r="AN2268" s="28" t="str">
        <f t="shared" ref="AN2268:AQ2268" si="13609">IFERROR(IF(FIND(AN$1,$F2268)&gt;1,"Status - LGBT",""),"")</f>
        <v/>
      </c>
      <c r="AO2268" s="28" t="str">
        <f t="shared" si="13609"/>
        <v/>
      </c>
      <c r="AP2268" s="28" t="str">
        <f t="shared" si="13609"/>
        <v/>
      </c>
      <c r="AQ2268" s="28" t="str">
        <f t="shared" si="13609"/>
        <v/>
      </c>
      <c r="AR2268" s="28" t="str">
        <f t="shared" ref="AR2268:AV2268" si="13610">IFERROR(IF(FIND(AR$1,$F2268)&gt;1,"BME",""),"")</f>
        <v/>
      </c>
      <c r="AS2268" s="28" t="str">
        <f t="shared" si="13610"/>
        <v/>
      </c>
      <c r="AT2268" s="28" t="str">
        <f t="shared" si="13610"/>
        <v/>
      </c>
      <c r="AU2268" s="28" t="str">
        <f t="shared" si="13610"/>
        <v/>
      </c>
      <c r="AV2268" s="28" t="str">
        <f t="shared" si="13610"/>
        <v/>
      </c>
      <c r="AW2268" s="28" t="str">
        <f t="shared" ref="AW2268:BC2268" si="13611">IFERROR(IF(FIND(AW$1,$F2268)&gt;1,AW$1,""),"")</f>
        <v/>
      </c>
      <c r="AX2268" s="28" t="str">
        <f t="shared" si="13611"/>
        <v/>
      </c>
      <c r="AY2268" s="28" t="str">
        <f t="shared" si="13611"/>
        <v/>
      </c>
      <c r="AZ2268" s="28" t="str">
        <f t="shared" si="13611"/>
        <v/>
      </c>
      <c r="BA2268" s="28" t="str">
        <f t="shared" si="13611"/>
        <v/>
      </c>
      <c r="BB2268" s="28" t="str">
        <f t="shared" si="13611"/>
        <v/>
      </c>
      <c r="BC2268" s="28" t="str">
        <f t="shared" si="13611"/>
        <v/>
      </c>
      <c r="BD2268" s="28" t="str">
        <f t="shared" si="15"/>
        <v/>
      </c>
      <c r="BG2268" s="2" t="s">
        <v>15057</v>
      </c>
      <c r="BJ2268" s="28" t="str">
        <f t="shared" si="16"/>
        <v/>
      </c>
      <c r="BK2268" s="28" t="str">
        <f t="shared" si="17"/>
        <v/>
      </c>
      <c r="BL2268" s="2" t="s">
        <v>20485</v>
      </c>
      <c r="BM2268" s="2" t="s">
        <v>98</v>
      </c>
      <c r="BU2268" s="47" t="s">
        <v>19947</v>
      </c>
      <c r="BV2268" s="18"/>
      <c r="BW2268" s="47"/>
      <c r="BX2268" s="47" t="s">
        <v>20486</v>
      </c>
      <c r="BY2268" s="42" t="str">
        <f t="shared" si="18"/>
        <v>Leeds;Weetwood;</v>
      </c>
      <c r="BZ2268" s="73"/>
    </row>
    <row r="2269" spans="1:78" ht="15">
      <c r="A2269" s="16" t="s">
        <v>51</v>
      </c>
      <c r="B2269" s="28">
        <f>VLOOKUP(A2269,Organisations!$A$2:$B$7,2,FALSE)</f>
        <v>4</v>
      </c>
      <c r="C2269" s="16" t="s">
        <v>15059</v>
      </c>
      <c r="D2269" s="16" t="s">
        <v>15060</v>
      </c>
      <c r="E2269" s="28" t="str">
        <f t="shared" si="0"/>
        <v>Teachers' trade union providing information on services and support for members in dealing with school managements and/o</v>
      </c>
      <c r="F2269" s="16" t="s">
        <v>15062</v>
      </c>
      <c r="G2269" s="16" t="s">
        <v>68</v>
      </c>
      <c r="H2269" s="17"/>
      <c r="K2269" s="26" t="s">
        <v>15063</v>
      </c>
      <c r="L2269" s="16" t="s">
        <v>15064</v>
      </c>
      <c r="M2269" s="28" t="str">
        <f t="shared" ref="M2269:Q2269" si="13612">IFERROR(IF(FIND(M$1,$F2269)&gt;1,"Age - Children",""),"")</f>
        <v/>
      </c>
      <c r="N2269" s="28" t="str">
        <f t="shared" si="13612"/>
        <v/>
      </c>
      <c r="O2269" s="28" t="str">
        <f t="shared" si="13612"/>
        <v/>
      </c>
      <c r="P2269" s="28" t="str">
        <f t="shared" si="13612"/>
        <v/>
      </c>
      <c r="Q2269" s="28" t="str">
        <f t="shared" si="13612"/>
        <v/>
      </c>
      <c r="R2269" s="28" t="str">
        <f t="shared" ref="R2269:T2269" si="13613">IFERROR(IF(FIND(R$1,$F2269)&gt;1,"Age - Elderly",""),"")</f>
        <v/>
      </c>
      <c r="S2269" s="28" t="str">
        <f t="shared" si="13613"/>
        <v/>
      </c>
      <c r="T2269" s="28" t="str">
        <f t="shared" si="13613"/>
        <v/>
      </c>
      <c r="U2269" s="28" t="str">
        <f t="shared" si="3"/>
        <v/>
      </c>
      <c r="V2269" s="28" t="str">
        <f t="shared" si="4"/>
        <v/>
      </c>
      <c r="X2269" s="28" t="str">
        <f t="shared" si="5"/>
        <v/>
      </c>
      <c r="Y2269" s="28" t="str">
        <f t="shared" si="6"/>
        <v/>
      </c>
      <c r="Z2269" s="28" t="str">
        <f t="shared" si="7"/>
        <v>Gender - Male</v>
      </c>
      <c r="AB2269" s="28" t="str">
        <f t="shared" si="8"/>
        <v>Gender - Male</v>
      </c>
      <c r="AD2269" s="28" t="str">
        <f t="shared" si="9"/>
        <v>Gender - Male;Gender - Male;</v>
      </c>
      <c r="AG2269" s="28" t="str">
        <f t="shared" ref="AG2269:AL2269" si="13614">IFERROR(IF(FIND(AG$1,$F2269)&gt;1,AG$1,""),"")</f>
        <v/>
      </c>
      <c r="AH2269" s="28" t="str">
        <f t="shared" si="13614"/>
        <v/>
      </c>
      <c r="AI2269" s="28" t="str">
        <f t="shared" si="13614"/>
        <v/>
      </c>
      <c r="AJ2269" s="28" t="str">
        <f t="shared" si="13614"/>
        <v/>
      </c>
      <c r="AK2269" s="28" t="str">
        <f t="shared" si="13614"/>
        <v/>
      </c>
      <c r="AL2269" s="28" t="str">
        <f t="shared" si="13614"/>
        <v/>
      </c>
      <c r="AM2269" s="28" t="str">
        <f t="shared" si="11"/>
        <v/>
      </c>
      <c r="AN2269" s="28" t="str">
        <f t="shared" ref="AN2269:AQ2269" si="13615">IFERROR(IF(FIND(AN$1,$F2269)&gt;1,"Status - LGBT",""),"")</f>
        <v/>
      </c>
      <c r="AO2269" s="28" t="str">
        <f t="shared" si="13615"/>
        <v/>
      </c>
      <c r="AP2269" s="28" t="str">
        <f t="shared" si="13615"/>
        <v/>
      </c>
      <c r="AQ2269" s="28" t="str">
        <f t="shared" si="13615"/>
        <v/>
      </c>
      <c r="AR2269" s="28" t="str">
        <f t="shared" ref="AR2269:AV2269" si="13616">IFERROR(IF(FIND(AR$1,$F2269)&gt;1,"BME",""),"")</f>
        <v/>
      </c>
      <c r="AS2269" s="28" t="str">
        <f t="shared" si="13616"/>
        <v/>
      </c>
      <c r="AT2269" s="28" t="str">
        <f t="shared" si="13616"/>
        <v/>
      </c>
      <c r="AU2269" s="28" t="str">
        <f t="shared" si="13616"/>
        <v/>
      </c>
      <c r="AV2269" s="28" t="str">
        <f t="shared" si="13616"/>
        <v/>
      </c>
      <c r="AW2269" s="28" t="str">
        <f t="shared" ref="AW2269:BC2269" si="13617">IFERROR(IF(FIND(AW$1,$F2269)&gt;1,AW$1,""),"")</f>
        <v/>
      </c>
      <c r="AX2269" s="28" t="str">
        <f t="shared" si="13617"/>
        <v/>
      </c>
      <c r="AY2269" s="28" t="str">
        <f t="shared" si="13617"/>
        <v/>
      </c>
      <c r="AZ2269" s="28" t="str">
        <f t="shared" si="13617"/>
        <v/>
      </c>
      <c r="BA2269" s="28" t="str">
        <f t="shared" si="13617"/>
        <v/>
      </c>
      <c r="BB2269" s="28" t="str">
        <f t="shared" si="13617"/>
        <v/>
      </c>
      <c r="BC2269" s="28" t="str">
        <f t="shared" si="13617"/>
        <v/>
      </c>
      <c r="BD2269" s="28" t="str">
        <f t="shared" si="15"/>
        <v/>
      </c>
      <c r="BG2269" s="2" t="s">
        <v>15065</v>
      </c>
      <c r="BJ2269" s="28" t="str">
        <f t="shared" si="16"/>
        <v/>
      </c>
      <c r="BK2269" s="28" t="str">
        <f t="shared" si="17"/>
        <v/>
      </c>
      <c r="BL2269" s="2" t="s">
        <v>20487</v>
      </c>
      <c r="BM2269" s="2" t="s">
        <v>98</v>
      </c>
      <c r="BU2269" s="50" t="s">
        <v>687</v>
      </c>
      <c r="BV2269" s="12"/>
      <c r="BW2269" s="50"/>
      <c r="BX2269" s="50" t="s">
        <v>20488</v>
      </c>
      <c r="BY2269" s="42" t="str">
        <f t="shared" si="18"/>
        <v>Gender - Male;Gender - Male;;Headingley;</v>
      </c>
      <c r="BZ2269" s="72"/>
    </row>
    <row r="2270" spans="1:78" ht="15">
      <c r="A2270" s="10" t="s">
        <v>51</v>
      </c>
      <c r="B2270" s="28">
        <f>VLOOKUP(A2270,Organisations!$A$2:$B$7,2,FALSE)</f>
        <v>4</v>
      </c>
      <c r="C2270" s="10" t="s">
        <v>15067</v>
      </c>
      <c r="D2270" s="10" t="s">
        <v>15068</v>
      </c>
      <c r="E2270" s="28" t="str">
        <f t="shared" si="0"/>
        <v>Leeds Naturalists' Club is an organisation set up for the study and enjoyment of natural history, particularly but not e</v>
      </c>
      <c r="F2270" s="10" t="s">
        <v>15070</v>
      </c>
      <c r="G2270" s="10" t="s">
        <v>68</v>
      </c>
      <c r="H2270" s="53"/>
      <c r="K2270" s="30" t="s">
        <v>15071</v>
      </c>
      <c r="L2270" s="10" t="s">
        <v>15072</v>
      </c>
      <c r="M2270" s="28" t="str">
        <f t="shared" ref="M2270:Q2270" si="13618">IFERROR(IF(FIND(M$1,$F2270)&gt;1,"Age - Children",""),"")</f>
        <v/>
      </c>
      <c r="N2270" s="28" t="str">
        <f t="shared" si="13618"/>
        <v/>
      </c>
      <c r="O2270" s="28" t="str">
        <f t="shared" si="13618"/>
        <v/>
      </c>
      <c r="P2270" s="28" t="str">
        <f t="shared" si="13618"/>
        <v/>
      </c>
      <c r="Q2270" s="28" t="str">
        <f t="shared" si="13618"/>
        <v/>
      </c>
      <c r="R2270" s="28" t="str">
        <f t="shared" ref="R2270:T2270" si="13619">IFERROR(IF(FIND(R$1,$F2270)&gt;1,"Age - Elderly",""),"")</f>
        <v/>
      </c>
      <c r="S2270" s="28" t="str">
        <f t="shared" si="13619"/>
        <v/>
      </c>
      <c r="T2270" s="28" t="str">
        <f t="shared" si="13619"/>
        <v/>
      </c>
      <c r="U2270" s="28" t="str">
        <f t="shared" si="3"/>
        <v/>
      </c>
      <c r="V2270" s="28" t="str">
        <f t="shared" si="4"/>
        <v/>
      </c>
      <c r="X2270" s="28" t="str">
        <f t="shared" si="5"/>
        <v/>
      </c>
      <c r="Y2270" s="28" t="str">
        <f t="shared" si="6"/>
        <v/>
      </c>
      <c r="Z2270" s="28" t="str">
        <f t="shared" si="7"/>
        <v>Gender - Male</v>
      </c>
      <c r="AB2270" s="28" t="str">
        <f t="shared" si="8"/>
        <v/>
      </c>
      <c r="AD2270" s="28" t="str">
        <f t="shared" si="9"/>
        <v>Gender - Male;</v>
      </c>
      <c r="AG2270" s="28" t="str">
        <f t="shared" ref="AG2270:AL2270" si="13620">IFERROR(IF(FIND(AG$1,$F2270)&gt;1,AG$1,""),"")</f>
        <v/>
      </c>
      <c r="AH2270" s="28" t="str">
        <f t="shared" si="13620"/>
        <v/>
      </c>
      <c r="AI2270" s="28" t="str">
        <f t="shared" si="13620"/>
        <v/>
      </c>
      <c r="AJ2270" s="28" t="str">
        <f t="shared" si="13620"/>
        <v/>
      </c>
      <c r="AK2270" s="28" t="str">
        <f t="shared" si="13620"/>
        <v/>
      </c>
      <c r="AL2270" s="28" t="str">
        <f t="shared" si="13620"/>
        <v/>
      </c>
      <c r="AM2270" s="28" t="str">
        <f t="shared" si="11"/>
        <v/>
      </c>
      <c r="AN2270" s="28" t="str">
        <f t="shared" ref="AN2270:AQ2270" si="13621">IFERROR(IF(FIND(AN$1,$F2270)&gt;1,"Status - LGBT",""),"")</f>
        <v/>
      </c>
      <c r="AO2270" s="28" t="str">
        <f t="shared" si="13621"/>
        <v/>
      </c>
      <c r="AP2270" s="28" t="str">
        <f t="shared" si="13621"/>
        <v/>
      </c>
      <c r="AQ2270" s="28" t="str">
        <f t="shared" si="13621"/>
        <v/>
      </c>
      <c r="AR2270" s="28" t="str">
        <f t="shared" ref="AR2270:AV2270" si="13622">IFERROR(IF(FIND(AR$1,$F2270)&gt;1,"BME",""),"")</f>
        <v/>
      </c>
      <c r="AS2270" s="28" t="str">
        <f t="shared" si="13622"/>
        <v/>
      </c>
      <c r="AT2270" s="28" t="str">
        <f t="shared" si="13622"/>
        <v/>
      </c>
      <c r="AU2270" s="28" t="str">
        <f t="shared" si="13622"/>
        <v/>
      </c>
      <c r="AV2270" s="28" t="str">
        <f t="shared" si="13622"/>
        <v/>
      </c>
      <c r="AW2270" s="28" t="str">
        <f t="shared" ref="AW2270:BC2270" si="13623">IFERROR(IF(FIND(AW$1,$F2270)&gt;1,AW$1,""),"")</f>
        <v/>
      </c>
      <c r="AX2270" s="28" t="str">
        <f t="shared" si="13623"/>
        <v/>
      </c>
      <c r="AY2270" s="28" t="str">
        <f t="shared" si="13623"/>
        <v/>
      </c>
      <c r="AZ2270" s="28" t="str">
        <f t="shared" si="13623"/>
        <v/>
      </c>
      <c r="BA2270" s="28" t="str">
        <f t="shared" si="13623"/>
        <v/>
      </c>
      <c r="BB2270" s="28" t="str">
        <f t="shared" si="13623"/>
        <v/>
      </c>
      <c r="BC2270" s="28" t="str">
        <f t="shared" si="13623"/>
        <v/>
      </c>
      <c r="BD2270" s="28" t="str">
        <f t="shared" si="15"/>
        <v/>
      </c>
      <c r="BG2270" s="2" t="s">
        <v>15073</v>
      </c>
      <c r="BJ2270" s="28" t="str">
        <f t="shared" si="16"/>
        <v/>
      </c>
      <c r="BK2270" s="28" t="str">
        <f t="shared" si="17"/>
        <v/>
      </c>
      <c r="BL2270" s="2" t="s">
        <v>20489</v>
      </c>
      <c r="BM2270" s="2" t="s">
        <v>98</v>
      </c>
      <c r="BU2270" s="47" t="s">
        <v>19947</v>
      </c>
      <c r="BV2270" s="18"/>
      <c r="BW2270" s="47"/>
      <c r="BX2270" s="47" t="s">
        <v>19839</v>
      </c>
      <c r="BY2270" s="42" t="str">
        <f t="shared" si="18"/>
        <v>Gender - Male;;Leeds;Weetwood;</v>
      </c>
      <c r="BZ2270" s="73"/>
    </row>
    <row r="2271" spans="1:78" ht="15">
      <c r="A2271" s="16" t="s">
        <v>51</v>
      </c>
      <c r="B2271" s="28">
        <f>VLOOKUP(A2271,Organisations!$A$2:$B$7,2,FALSE)</f>
        <v>4</v>
      </c>
      <c r="C2271" s="16" t="s">
        <v>15074</v>
      </c>
      <c r="D2271" s="16" t="s">
        <v>15075</v>
      </c>
      <c r="E2271" s="28" t="str">
        <f t="shared" si="0"/>
        <v>The group's objectives are naturist swimming and the promotion of naturism generally. Meetings are held at Bramley baths</v>
      </c>
      <c r="F2271" s="16" t="s">
        <v>15077</v>
      </c>
      <c r="G2271" s="16" t="s">
        <v>68</v>
      </c>
      <c r="H2271" s="54"/>
      <c r="K2271" s="59"/>
      <c r="L2271" s="16" t="s">
        <v>15078</v>
      </c>
      <c r="M2271" s="28" t="str">
        <f t="shared" ref="M2271:Q2271" si="13624">IFERROR(IF(FIND(M$1,$F2271)&gt;1,"Age - Children",""),"")</f>
        <v>Age - Children</v>
      </c>
      <c r="N2271" s="28" t="str">
        <f t="shared" si="13624"/>
        <v/>
      </c>
      <c r="O2271" s="28" t="str">
        <f t="shared" si="13624"/>
        <v/>
      </c>
      <c r="P2271" s="28" t="str">
        <f t="shared" si="13624"/>
        <v/>
      </c>
      <c r="Q2271" s="28" t="str">
        <f t="shared" si="13624"/>
        <v/>
      </c>
      <c r="R2271" s="28" t="str">
        <f t="shared" ref="R2271:T2271" si="13625">IFERROR(IF(FIND(R$1,$F2271)&gt;1,"Age - Elderly",""),"")</f>
        <v/>
      </c>
      <c r="S2271" s="28" t="str">
        <f t="shared" si="13625"/>
        <v/>
      </c>
      <c r="T2271" s="28" t="str">
        <f t="shared" si="13625"/>
        <v/>
      </c>
      <c r="U2271" s="28" t="str">
        <f t="shared" si="3"/>
        <v>Age - Children;</v>
      </c>
      <c r="V2271" s="28" t="str">
        <f t="shared" si="4"/>
        <v/>
      </c>
      <c r="X2271" s="28" t="str">
        <f t="shared" si="5"/>
        <v/>
      </c>
      <c r="Y2271" s="28" t="str">
        <f t="shared" si="6"/>
        <v/>
      </c>
      <c r="Z2271" s="28" t="str">
        <f t="shared" si="7"/>
        <v/>
      </c>
      <c r="AB2271" s="28" t="str">
        <f t="shared" si="8"/>
        <v/>
      </c>
      <c r="AD2271" s="28" t="str">
        <f t="shared" si="9"/>
        <v/>
      </c>
      <c r="AG2271" s="28" t="str">
        <f t="shared" ref="AG2271:AL2271" si="13626">IFERROR(IF(FIND(AG$1,$F2271)&gt;1,AG$1,""),"")</f>
        <v/>
      </c>
      <c r="AH2271" s="28" t="str">
        <f t="shared" si="13626"/>
        <v/>
      </c>
      <c r="AI2271" s="28" t="str">
        <f t="shared" si="13626"/>
        <v/>
      </c>
      <c r="AJ2271" s="28" t="str">
        <f t="shared" si="13626"/>
        <v/>
      </c>
      <c r="AK2271" s="28" t="str">
        <f t="shared" si="13626"/>
        <v/>
      </c>
      <c r="AL2271" s="28" t="str">
        <f t="shared" si="13626"/>
        <v/>
      </c>
      <c r="AM2271" s="28" t="str">
        <f t="shared" si="11"/>
        <v/>
      </c>
      <c r="AN2271" s="28" t="str">
        <f t="shared" ref="AN2271:AQ2271" si="13627">IFERROR(IF(FIND(AN$1,$F2271)&gt;1,"Status - LGBT",""),"")</f>
        <v/>
      </c>
      <c r="AO2271" s="28" t="str">
        <f t="shared" si="13627"/>
        <v/>
      </c>
      <c r="AP2271" s="28" t="str">
        <f t="shared" si="13627"/>
        <v/>
      </c>
      <c r="AQ2271" s="28" t="str">
        <f t="shared" si="13627"/>
        <v/>
      </c>
      <c r="AR2271" s="28" t="str">
        <f t="shared" ref="AR2271:AV2271" si="13628">IFERROR(IF(FIND(AR$1,$F2271)&gt;1,"BME",""),"")</f>
        <v/>
      </c>
      <c r="AS2271" s="28" t="str">
        <f t="shared" si="13628"/>
        <v/>
      </c>
      <c r="AT2271" s="28" t="str">
        <f t="shared" si="13628"/>
        <v/>
      </c>
      <c r="AU2271" s="28" t="str">
        <f t="shared" si="13628"/>
        <v/>
      </c>
      <c r="AV2271" s="28" t="str">
        <f t="shared" si="13628"/>
        <v/>
      </c>
      <c r="AW2271" s="28" t="str">
        <f t="shared" ref="AW2271:BC2271" si="13629">IFERROR(IF(FIND(AW$1,$F2271)&gt;1,AW$1,""),"")</f>
        <v/>
      </c>
      <c r="AX2271" s="28" t="str">
        <f t="shared" si="13629"/>
        <v/>
      </c>
      <c r="AY2271" s="28" t="str">
        <f t="shared" si="13629"/>
        <v/>
      </c>
      <c r="AZ2271" s="28" t="str">
        <f t="shared" si="13629"/>
        <v/>
      </c>
      <c r="BA2271" s="28" t="str">
        <f t="shared" si="13629"/>
        <v/>
      </c>
      <c r="BB2271" s="28" t="str">
        <f t="shared" si="13629"/>
        <v/>
      </c>
      <c r="BC2271" s="28" t="str">
        <f t="shared" si="13629"/>
        <v/>
      </c>
      <c r="BD2271" s="28" t="str">
        <f t="shared" si="15"/>
        <v/>
      </c>
      <c r="BG2271" s="2" t="s">
        <v>15079</v>
      </c>
      <c r="BJ2271" s="28" t="str">
        <f t="shared" si="16"/>
        <v/>
      </c>
      <c r="BK2271" s="28" t="str">
        <f t="shared" si="17"/>
        <v/>
      </c>
      <c r="BL2271" s="2" t="s">
        <v>20490</v>
      </c>
      <c r="BM2271" s="2" t="s">
        <v>98</v>
      </c>
      <c r="BU2271" s="50" t="s">
        <v>19917</v>
      </c>
      <c r="BV2271" s="12"/>
      <c r="BW2271" s="50"/>
      <c r="BX2271" s="50" t="s">
        <v>20491</v>
      </c>
      <c r="BY2271" s="42" t="str">
        <f t="shared" si="18"/>
        <v>Age - Children;;Leeds;Horsforth;</v>
      </c>
      <c r="BZ2271" s="72"/>
    </row>
    <row r="2272" spans="1:78" ht="15">
      <c r="A2272" s="10" t="s">
        <v>51</v>
      </c>
      <c r="B2272" s="28">
        <f>VLOOKUP(A2272,Organisations!$A$2:$B$7,2,FALSE)</f>
        <v>4</v>
      </c>
      <c r="C2272" s="10" t="s">
        <v>15081</v>
      </c>
      <c r="D2272" s="10" t="s">
        <v>15082</v>
      </c>
      <c r="E2272" s="28" t="str">
        <f t="shared" si="0"/>
        <v xml:space="preserve">Leeds OHAS provides an independent occupational health service, including advice, information, and health surveillance. </v>
      </c>
      <c r="F2272" s="10" t="s">
        <v>15084</v>
      </c>
      <c r="G2272" s="10" t="s">
        <v>68</v>
      </c>
      <c r="H2272" s="11"/>
      <c r="K2272" s="30" t="s">
        <v>15085</v>
      </c>
      <c r="L2272" s="10" t="s">
        <v>15086</v>
      </c>
      <c r="M2272" s="28" t="str">
        <f t="shared" ref="M2272:Q2272" si="13630">IFERROR(IF(FIND(M$1,$F2272)&gt;1,"Age - Children",""),"")</f>
        <v/>
      </c>
      <c r="N2272" s="28" t="str">
        <f t="shared" si="13630"/>
        <v/>
      </c>
      <c r="O2272" s="28" t="str">
        <f t="shared" si="13630"/>
        <v/>
      </c>
      <c r="P2272" s="28" t="str">
        <f t="shared" si="13630"/>
        <v/>
      </c>
      <c r="Q2272" s="28" t="str">
        <f t="shared" si="13630"/>
        <v/>
      </c>
      <c r="R2272" s="28" t="str">
        <f t="shared" ref="R2272:T2272" si="13631">IFERROR(IF(FIND(R$1,$F2272)&gt;1,"Age - Elderly",""),"")</f>
        <v/>
      </c>
      <c r="S2272" s="28" t="str">
        <f t="shared" si="13631"/>
        <v/>
      </c>
      <c r="T2272" s="28" t="str">
        <f t="shared" si="13631"/>
        <v/>
      </c>
      <c r="U2272" s="28" t="str">
        <f t="shared" si="3"/>
        <v/>
      </c>
      <c r="V2272" s="28" t="str">
        <f t="shared" si="4"/>
        <v/>
      </c>
      <c r="X2272" s="28" t="str">
        <f t="shared" si="5"/>
        <v/>
      </c>
      <c r="Y2272" s="28" t="str">
        <f t="shared" si="6"/>
        <v/>
      </c>
      <c r="Z2272" s="28" t="str">
        <f t="shared" si="7"/>
        <v>Gender - Male</v>
      </c>
      <c r="AB2272" s="28" t="str">
        <f t="shared" si="8"/>
        <v/>
      </c>
      <c r="AD2272" s="28" t="str">
        <f t="shared" si="9"/>
        <v>Gender - Male;</v>
      </c>
      <c r="AG2272" s="28" t="str">
        <f t="shared" ref="AG2272:AL2272" si="13632">IFERROR(IF(FIND(AG$1,$F2272)&gt;1,AG$1,""),"")</f>
        <v/>
      </c>
      <c r="AH2272" s="28" t="str">
        <f t="shared" si="13632"/>
        <v/>
      </c>
      <c r="AI2272" s="28" t="str">
        <f t="shared" si="13632"/>
        <v/>
      </c>
      <c r="AJ2272" s="28" t="str">
        <f t="shared" si="13632"/>
        <v/>
      </c>
      <c r="AK2272" s="28" t="str">
        <f t="shared" si="13632"/>
        <v/>
      </c>
      <c r="AL2272" s="28" t="str">
        <f t="shared" si="13632"/>
        <v/>
      </c>
      <c r="AM2272" s="28" t="str">
        <f t="shared" si="11"/>
        <v/>
      </c>
      <c r="AN2272" s="28" t="str">
        <f t="shared" ref="AN2272:AQ2272" si="13633">IFERROR(IF(FIND(AN$1,$F2272)&gt;1,"Status - LGBT",""),"")</f>
        <v/>
      </c>
      <c r="AO2272" s="28" t="str">
        <f t="shared" si="13633"/>
        <v/>
      </c>
      <c r="AP2272" s="28" t="str">
        <f t="shared" si="13633"/>
        <v/>
      </c>
      <c r="AQ2272" s="28" t="str">
        <f t="shared" si="13633"/>
        <v/>
      </c>
      <c r="AR2272" s="28" t="str">
        <f t="shared" ref="AR2272:AV2272" si="13634">IFERROR(IF(FIND(AR$1,$F2272)&gt;1,"BME",""),"")</f>
        <v/>
      </c>
      <c r="AS2272" s="28" t="str">
        <f t="shared" si="13634"/>
        <v/>
      </c>
      <c r="AT2272" s="28" t="str">
        <f t="shared" si="13634"/>
        <v/>
      </c>
      <c r="AU2272" s="28" t="str">
        <f t="shared" si="13634"/>
        <v/>
      </c>
      <c r="AV2272" s="28" t="str">
        <f t="shared" si="13634"/>
        <v/>
      </c>
      <c r="AW2272" s="28" t="str">
        <f t="shared" ref="AW2272:BC2272" si="13635">IFERROR(IF(FIND(AW$1,$F2272)&gt;1,AW$1,""),"")</f>
        <v/>
      </c>
      <c r="AX2272" s="28" t="str">
        <f t="shared" si="13635"/>
        <v/>
      </c>
      <c r="AY2272" s="28" t="str">
        <f t="shared" si="13635"/>
        <v/>
      </c>
      <c r="AZ2272" s="28" t="str">
        <f t="shared" si="13635"/>
        <v/>
      </c>
      <c r="BA2272" s="28" t="str">
        <f t="shared" si="13635"/>
        <v/>
      </c>
      <c r="BB2272" s="28" t="str">
        <f t="shared" si="13635"/>
        <v/>
      </c>
      <c r="BC2272" s="28" t="str">
        <f t="shared" si="13635"/>
        <v/>
      </c>
      <c r="BD2272" s="28" t="str">
        <f t="shared" si="15"/>
        <v/>
      </c>
      <c r="BG2272" s="2" t="s">
        <v>15087</v>
      </c>
      <c r="BJ2272" s="28" t="str">
        <f t="shared" si="16"/>
        <v/>
      </c>
      <c r="BK2272" s="28" t="str">
        <f t="shared" si="17"/>
        <v/>
      </c>
      <c r="BL2272" s="2" t="s">
        <v>1723</v>
      </c>
      <c r="BM2272" s="2" t="s">
        <v>98</v>
      </c>
      <c r="BU2272" s="47" t="s">
        <v>19850</v>
      </c>
      <c r="BV2272" s="18"/>
      <c r="BW2272" s="47"/>
      <c r="BX2272" s="47" t="s">
        <v>20492</v>
      </c>
      <c r="BY2272" s="42" t="str">
        <f t="shared" si="18"/>
        <v>Gender - Male;;Leeds;Hyde Park;Woodhouse;Headingley;</v>
      </c>
      <c r="BZ2272" s="73"/>
    </row>
    <row r="2273" spans="1:78" ht="15">
      <c r="A2273" s="16" t="s">
        <v>51</v>
      </c>
      <c r="B2273" s="28">
        <f>VLOOKUP(A2273,Organisations!$A$2:$B$7,2,FALSE)</f>
        <v>4</v>
      </c>
      <c r="C2273" s="16" t="s">
        <v>15089</v>
      </c>
      <c r="D2273" s="16" t="s">
        <v>15090</v>
      </c>
      <c r="E2273" s="28" t="str">
        <f t="shared" si="0"/>
        <v>Citywide membership of over 113 voluntary sector organisations working with older people with the aim of providing infor</v>
      </c>
      <c r="F2273" s="16" t="s">
        <v>15092</v>
      </c>
      <c r="G2273" s="16" t="s">
        <v>68</v>
      </c>
      <c r="H2273" s="17"/>
      <c r="K2273" s="26" t="s">
        <v>8597</v>
      </c>
      <c r="L2273" s="16" t="s">
        <v>15093</v>
      </c>
      <c r="M2273" s="28" t="str">
        <f t="shared" ref="M2273:Q2273" si="13636">IFERROR(IF(FIND(M$1,$F2273)&gt;1,"Age - Children",""),"")</f>
        <v/>
      </c>
      <c r="N2273" s="28" t="str">
        <f t="shared" si="13636"/>
        <v/>
      </c>
      <c r="O2273" s="28" t="str">
        <f t="shared" si="13636"/>
        <v/>
      </c>
      <c r="P2273" s="28" t="str">
        <f t="shared" si="13636"/>
        <v/>
      </c>
      <c r="Q2273" s="28" t="str">
        <f t="shared" si="13636"/>
        <v/>
      </c>
      <c r="R2273" s="28" t="str">
        <f t="shared" ref="R2273:T2273" si="13637">IFERROR(IF(FIND(R$1,$F2273)&gt;1,"Age - Elderly",""),"")</f>
        <v/>
      </c>
      <c r="S2273" s="28" t="str">
        <f t="shared" si="13637"/>
        <v/>
      </c>
      <c r="T2273" s="28" t="str">
        <f t="shared" si="13637"/>
        <v>Age - Elderly</v>
      </c>
      <c r="U2273" s="28" t="str">
        <f t="shared" si="3"/>
        <v/>
      </c>
      <c r="V2273" s="28" t="str">
        <f t="shared" si="4"/>
        <v/>
      </c>
      <c r="X2273" s="28" t="str">
        <f t="shared" si="5"/>
        <v/>
      </c>
      <c r="Y2273" s="28" t="str">
        <f t="shared" si="6"/>
        <v/>
      </c>
      <c r="Z2273" s="28" t="str">
        <f t="shared" si="7"/>
        <v/>
      </c>
      <c r="AB2273" s="28" t="str">
        <f t="shared" si="8"/>
        <v/>
      </c>
      <c r="AD2273" s="28" t="str">
        <f t="shared" si="9"/>
        <v/>
      </c>
      <c r="AG2273" s="28" t="str">
        <f t="shared" ref="AG2273:AL2273" si="13638">IFERROR(IF(FIND(AG$1,$F2273)&gt;1,AG$1,""),"")</f>
        <v/>
      </c>
      <c r="AH2273" s="28" t="str">
        <f t="shared" si="13638"/>
        <v/>
      </c>
      <c r="AI2273" s="28" t="str">
        <f t="shared" si="13638"/>
        <v/>
      </c>
      <c r="AJ2273" s="28" t="str">
        <f t="shared" si="13638"/>
        <v/>
      </c>
      <c r="AK2273" s="28" t="str">
        <f t="shared" si="13638"/>
        <v/>
      </c>
      <c r="AL2273" s="28" t="str">
        <f t="shared" si="13638"/>
        <v/>
      </c>
      <c r="AM2273" s="28" t="str">
        <f t="shared" si="11"/>
        <v/>
      </c>
      <c r="AN2273" s="28" t="str">
        <f t="shared" ref="AN2273:AQ2273" si="13639">IFERROR(IF(FIND(AN$1,$F2273)&gt;1,"Status - LGBT",""),"")</f>
        <v/>
      </c>
      <c r="AO2273" s="28" t="str">
        <f t="shared" si="13639"/>
        <v/>
      </c>
      <c r="AP2273" s="28" t="str">
        <f t="shared" si="13639"/>
        <v/>
      </c>
      <c r="AQ2273" s="28" t="str">
        <f t="shared" si="13639"/>
        <v/>
      </c>
      <c r="AR2273" s="28" t="str">
        <f t="shared" ref="AR2273:AV2273" si="13640">IFERROR(IF(FIND(AR$1,$F2273)&gt;1,"BME",""),"")</f>
        <v/>
      </c>
      <c r="AS2273" s="28" t="str">
        <f t="shared" si="13640"/>
        <v/>
      </c>
      <c r="AT2273" s="28" t="str">
        <f t="shared" si="13640"/>
        <v/>
      </c>
      <c r="AU2273" s="28" t="str">
        <f t="shared" si="13640"/>
        <v/>
      </c>
      <c r="AV2273" s="28" t="str">
        <f t="shared" si="13640"/>
        <v/>
      </c>
      <c r="AW2273" s="28" t="str">
        <f t="shared" ref="AW2273:BC2273" si="13641">IFERROR(IF(FIND(AW$1,$F2273)&gt;1,AW$1,""),"")</f>
        <v/>
      </c>
      <c r="AX2273" s="28" t="str">
        <f t="shared" si="13641"/>
        <v/>
      </c>
      <c r="AY2273" s="28" t="str">
        <f t="shared" si="13641"/>
        <v/>
      </c>
      <c r="AZ2273" s="28" t="str">
        <f t="shared" si="13641"/>
        <v/>
      </c>
      <c r="BA2273" s="28" t="str">
        <f t="shared" si="13641"/>
        <v/>
      </c>
      <c r="BB2273" s="28" t="str">
        <f t="shared" si="13641"/>
        <v/>
      </c>
      <c r="BC2273" s="28" t="str">
        <f t="shared" si="13641"/>
        <v/>
      </c>
      <c r="BD2273" s="28" t="str">
        <f t="shared" si="15"/>
        <v/>
      </c>
      <c r="BG2273" s="2" t="s">
        <v>15094</v>
      </c>
      <c r="BJ2273" s="28" t="str">
        <f t="shared" si="16"/>
        <v/>
      </c>
      <c r="BK2273" s="28" t="str">
        <f t="shared" si="17"/>
        <v/>
      </c>
      <c r="BL2273" s="2" t="s">
        <v>2582</v>
      </c>
      <c r="BM2273" s="2" t="s">
        <v>98</v>
      </c>
      <c r="BU2273" s="50" t="s">
        <v>19866</v>
      </c>
      <c r="BV2273" s="12"/>
      <c r="BW2273" s="50"/>
      <c r="BX2273" s="50" t="s">
        <v>20493</v>
      </c>
      <c r="BY2273" s="42" t="str">
        <f t="shared" si="18"/>
        <v>Leeds;City;Hunslet;</v>
      </c>
      <c r="BZ2273" s="72"/>
    </row>
    <row r="2274" spans="1:78" ht="15">
      <c r="A2274" s="10" t="s">
        <v>51</v>
      </c>
      <c r="B2274" s="28">
        <f>VLOOKUP(A2274,Organisations!$A$2:$B$7,2,FALSE)</f>
        <v>4</v>
      </c>
      <c r="C2274" s="10" t="s">
        <v>15096</v>
      </c>
      <c r="D2274" s="10" t="s">
        <v>15097</v>
      </c>
      <c r="E2274" s="28" t="str">
        <f t="shared" si="0"/>
        <v>The organisation focuses on the study of the art of music, with particular emphasis on organ and choral music, their his</v>
      </c>
      <c r="F2274" s="10" t="s">
        <v>15099</v>
      </c>
      <c r="G2274" s="10" t="s">
        <v>68</v>
      </c>
      <c r="H2274" s="53"/>
      <c r="K2274" s="30" t="s">
        <v>15100</v>
      </c>
      <c r="L2274" s="12"/>
      <c r="M2274" s="28" t="str">
        <f t="shared" ref="M2274:Q2274" si="13642">IFERROR(IF(FIND(M$1,$F2274)&gt;1,"Age - Children",""),"")</f>
        <v/>
      </c>
      <c r="N2274" s="28" t="str">
        <f t="shared" si="13642"/>
        <v/>
      </c>
      <c r="O2274" s="28" t="str">
        <f t="shared" si="13642"/>
        <v/>
      </c>
      <c r="P2274" s="28" t="str">
        <f t="shared" si="13642"/>
        <v/>
      </c>
      <c r="Q2274" s="28" t="str">
        <f t="shared" si="13642"/>
        <v/>
      </c>
      <c r="R2274" s="28" t="str">
        <f t="shared" ref="R2274:T2274" si="13643">IFERROR(IF(FIND(R$1,$F2274)&gt;1,"Age - Elderly",""),"")</f>
        <v/>
      </c>
      <c r="S2274" s="28" t="str">
        <f t="shared" si="13643"/>
        <v/>
      </c>
      <c r="T2274" s="28" t="str">
        <f t="shared" si="13643"/>
        <v/>
      </c>
      <c r="U2274" s="28" t="str">
        <f t="shared" si="3"/>
        <v/>
      </c>
      <c r="V2274" s="28" t="str">
        <f t="shared" si="4"/>
        <v/>
      </c>
      <c r="X2274" s="28" t="str">
        <f t="shared" si="5"/>
        <v/>
      </c>
      <c r="Y2274" s="28" t="str">
        <f t="shared" si="6"/>
        <v/>
      </c>
      <c r="Z2274" s="28" t="str">
        <f t="shared" si="7"/>
        <v/>
      </c>
      <c r="AB2274" s="28" t="str">
        <f t="shared" si="8"/>
        <v/>
      </c>
      <c r="AD2274" s="28" t="str">
        <f t="shared" si="9"/>
        <v/>
      </c>
      <c r="AG2274" s="28" t="str">
        <f t="shared" ref="AG2274:AL2274" si="13644">IFERROR(IF(FIND(AG$1,$F2274)&gt;1,AG$1,""),"")</f>
        <v/>
      </c>
      <c r="AH2274" s="28" t="str">
        <f t="shared" si="13644"/>
        <v/>
      </c>
      <c r="AI2274" s="28" t="str">
        <f t="shared" si="13644"/>
        <v/>
      </c>
      <c r="AJ2274" s="28" t="str">
        <f t="shared" si="13644"/>
        <v/>
      </c>
      <c r="AK2274" s="28" t="str">
        <f t="shared" si="13644"/>
        <v/>
      </c>
      <c r="AL2274" s="28" t="str">
        <f t="shared" si="13644"/>
        <v/>
      </c>
      <c r="AM2274" s="28" t="str">
        <f t="shared" si="11"/>
        <v/>
      </c>
      <c r="AN2274" s="28" t="str">
        <f t="shared" ref="AN2274:AQ2274" si="13645">IFERROR(IF(FIND(AN$1,$F2274)&gt;1,"Status - LGBT",""),"")</f>
        <v/>
      </c>
      <c r="AO2274" s="28" t="str">
        <f t="shared" si="13645"/>
        <v/>
      </c>
      <c r="AP2274" s="28" t="str">
        <f t="shared" si="13645"/>
        <v/>
      </c>
      <c r="AQ2274" s="28" t="str">
        <f t="shared" si="13645"/>
        <v/>
      </c>
      <c r="AR2274" s="28" t="str">
        <f t="shared" ref="AR2274:AV2274" si="13646">IFERROR(IF(FIND(AR$1,$F2274)&gt;1,"BME",""),"")</f>
        <v/>
      </c>
      <c r="AS2274" s="28" t="str">
        <f t="shared" si="13646"/>
        <v/>
      </c>
      <c r="AT2274" s="28" t="str">
        <f t="shared" si="13646"/>
        <v/>
      </c>
      <c r="AU2274" s="28" t="str">
        <f t="shared" si="13646"/>
        <v/>
      </c>
      <c r="AV2274" s="28" t="str">
        <f t="shared" si="13646"/>
        <v/>
      </c>
      <c r="AW2274" s="28" t="str">
        <f t="shared" ref="AW2274:BC2274" si="13647">IFERROR(IF(FIND(AW$1,$F2274)&gt;1,AW$1,""),"")</f>
        <v/>
      </c>
      <c r="AX2274" s="28" t="str">
        <f t="shared" si="13647"/>
        <v/>
      </c>
      <c r="AY2274" s="28" t="str">
        <f t="shared" si="13647"/>
        <v/>
      </c>
      <c r="AZ2274" s="28" t="str">
        <f t="shared" si="13647"/>
        <v/>
      </c>
      <c r="BA2274" s="28" t="str">
        <f t="shared" si="13647"/>
        <v/>
      </c>
      <c r="BB2274" s="28" t="str">
        <f t="shared" si="13647"/>
        <v/>
      </c>
      <c r="BC2274" s="28" t="str">
        <f t="shared" si="13647"/>
        <v/>
      </c>
      <c r="BD2274" s="28" t="str">
        <f t="shared" si="15"/>
        <v/>
      </c>
      <c r="BG2274" s="2" t="s">
        <v>15101</v>
      </c>
      <c r="BJ2274" s="28" t="str">
        <f t="shared" si="16"/>
        <v/>
      </c>
      <c r="BK2274" s="28" t="str">
        <f t="shared" si="17"/>
        <v/>
      </c>
      <c r="BL2274" s="2" t="s">
        <v>20494</v>
      </c>
      <c r="BM2274" s="2" t="s">
        <v>98</v>
      </c>
      <c r="BS2274" s="2" t="s">
        <v>2863</v>
      </c>
      <c r="BU2274" s="47" t="s">
        <v>19866</v>
      </c>
      <c r="BV2274" s="18"/>
      <c r="BW2274" s="47"/>
      <c r="BX2274" s="47" t="s">
        <v>19858</v>
      </c>
      <c r="BY2274" s="42" t="str">
        <f t="shared" si="18"/>
        <v>Leeds;City;Hunslet;</v>
      </c>
      <c r="BZ2274" s="73"/>
    </row>
    <row r="2275" spans="1:78" ht="15">
      <c r="A2275" s="16" t="s">
        <v>51</v>
      </c>
      <c r="B2275" s="28">
        <f>VLOOKUP(A2275,Organisations!$A$2:$B$7,2,FALSE)</f>
        <v>4</v>
      </c>
      <c r="C2275" s="16" t="s">
        <v>15102</v>
      </c>
      <c r="D2275" s="16" t="s">
        <v>15103</v>
      </c>
      <c r="E2275" s="28" t="str">
        <f t="shared" si="0"/>
        <v xml:space="preserve">Leeds People First is a self advocacy group where people with learning disabilities speak up for ourselves about things </v>
      </c>
      <c r="F2275" s="16" t="s">
        <v>15105</v>
      </c>
      <c r="G2275" s="16" t="s">
        <v>68</v>
      </c>
      <c r="H2275" s="17"/>
      <c r="K2275" s="26" t="s">
        <v>322</v>
      </c>
      <c r="L2275" s="18"/>
      <c r="M2275" s="28" t="str">
        <f t="shared" ref="M2275:Q2275" si="13648">IFERROR(IF(FIND(M$1,$F2275)&gt;1,"Age - Children",""),"")</f>
        <v/>
      </c>
      <c r="N2275" s="28" t="str">
        <f t="shared" si="13648"/>
        <v/>
      </c>
      <c r="O2275" s="28" t="str">
        <f t="shared" si="13648"/>
        <v/>
      </c>
      <c r="P2275" s="28" t="str">
        <f t="shared" si="13648"/>
        <v/>
      </c>
      <c r="Q2275" s="28" t="str">
        <f t="shared" si="13648"/>
        <v/>
      </c>
      <c r="R2275" s="28" t="str">
        <f t="shared" ref="R2275:T2275" si="13649">IFERROR(IF(FIND(R$1,$F2275)&gt;1,"Age - Elderly",""),"")</f>
        <v/>
      </c>
      <c r="S2275" s="28" t="str">
        <f t="shared" si="13649"/>
        <v/>
      </c>
      <c r="T2275" s="28" t="str">
        <f t="shared" si="13649"/>
        <v/>
      </c>
      <c r="U2275" s="28" t="str">
        <f t="shared" si="3"/>
        <v/>
      </c>
      <c r="V2275" s="28" t="str">
        <f t="shared" si="4"/>
        <v/>
      </c>
      <c r="X2275" s="28" t="str">
        <f t="shared" si="5"/>
        <v/>
      </c>
      <c r="Y2275" s="28" t="str">
        <f t="shared" si="6"/>
        <v/>
      </c>
      <c r="Z2275" s="28" t="str">
        <f t="shared" si="7"/>
        <v/>
      </c>
      <c r="AB2275" s="28" t="str">
        <f t="shared" si="8"/>
        <v/>
      </c>
      <c r="AD2275" s="28" t="str">
        <f t="shared" si="9"/>
        <v/>
      </c>
      <c r="AG2275" s="28" t="str">
        <f t="shared" ref="AG2275:AL2275" si="13650">IFERROR(IF(FIND(AG$1,$F2275)&gt;1,AG$1,""),"")</f>
        <v/>
      </c>
      <c r="AH2275" s="28" t="str">
        <f t="shared" si="13650"/>
        <v/>
      </c>
      <c r="AI2275" s="28" t="str">
        <f t="shared" si="13650"/>
        <v/>
      </c>
      <c r="AJ2275" s="28" t="str">
        <f t="shared" si="13650"/>
        <v/>
      </c>
      <c r="AK2275" s="28" t="str">
        <f t="shared" si="13650"/>
        <v/>
      </c>
      <c r="AL2275" s="28" t="str">
        <f t="shared" si="13650"/>
        <v/>
      </c>
      <c r="AM2275" s="28" t="str">
        <f t="shared" si="11"/>
        <v/>
      </c>
      <c r="AN2275" s="28" t="str">
        <f t="shared" ref="AN2275:AQ2275" si="13651">IFERROR(IF(FIND(AN$1,$F2275)&gt;1,"Status - LGBT",""),"")</f>
        <v/>
      </c>
      <c r="AO2275" s="28" t="str">
        <f t="shared" si="13651"/>
        <v/>
      </c>
      <c r="AP2275" s="28" t="str">
        <f t="shared" si="13651"/>
        <v/>
      </c>
      <c r="AQ2275" s="28" t="str">
        <f t="shared" si="13651"/>
        <v/>
      </c>
      <c r="AR2275" s="28" t="str">
        <f t="shared" ref="AR2275:AV2275" si="13652">IFERROR(IF(FIND(AR$1,$F2275)&gt;1,"BME",""),"")</f>
        <v/>
      </c>
      <c r="AS2275" s="28" t="str">
        <f t="shared" si="13652"/>
        <v/>
      </c>
      <c r="AT2275" s="28" t="str">
        <f t="shared" si="13652"/>
        <v/>
      </c>
      <c r="AU2275" s="28" t="str">
        <f t="shared" si="13652"/>
        <v/>
      </c>
      <c r="AV2275" s="28" t="str">
        <f t="shared" si="13652"/>
        <v/>
      </c>
      <c r="AW2275" s="28" t="str">
        <f t="shared" ref="AW2275:BC2275" si="13653">IFERROR(IF(FIND(AW$1,$F2275)&gt;1,AW$1,""),"")</f>
        <v/>
      </c>
      <c r="AX2275" s="28" t="str">
        <f t="shared" si="13653"/>
        <v/>
      </c>
      <c r="AY2275" s="28" t="str">
        <f t="shared" si="13653"/>
        <v/>
      </c>
      <c r="AZ2275" s="28" t="str">
        <f t="shared" si="13653"/>
        <v/>
      </c>
      <c r="BA2275" s="28" t="str">
        <f t="shared" si="13653"/>
        <v/>
      </c>
      <c r="BB2275" s="28" t="str">
        <f t="shared" si="13653"/>
        <v/>
      </c>
      <c r="BC2275" s="28" t="str">
        <f t="shared" si="13653"/>
        <v/>
      </c>
      <c r="BD2275" s="28" t="str">
        <f t="shared" si="15"/>
        <v/>
      </c>
      <c r="BG2275" s="2" t="s">
        <v>15106</v>
      </c>
      <c r="BJ2275" s="28" t="str">
        <f t="shared" si="16"/>
        <v/>
      </c>
      <c r="BK2275" s="28" t="str">
        <f t="shared" si="17"/>
        <v/>
      </c>
      <c r="BL2275" s="2" t="s">
        <v>325</v>
      </c>
      <c r="BM2275" s="2" t="s">
        <v>98</v>
      </c>
      <c r="BU2275" s="50" t="s">
        <v>20148</v>
      </c>
      <c r="BV2275" s="12"/>
      <c r="BW2275" s="50"/>
      <c r="BX2275" s="50" t="s">
        <v>20495</v>
      </c>
      <c r="BY2275" s="42" t="str">
        <f t="shared" si="18"/>
        <v>Leeds;Killingbeck;Seacroft;</v>
      </c>
      <c r="BZ2275" s="72"/>
    </row>
    <row r="2276" spans="1:78" ht="15">
      <c r="A2276" s="10" t="s">
        <v>51</v>
      </c>
      <c r="B2276" s="28">
        <f>VLOOKUP(A2276,Organisations!$A$2:$B$7,2,FALSE)</f>
        <v>4</v>
      </c>
      <c r="C2276" s="10" t="s">
        <v>15108</v>
      </c>
      <c r="D2276" s="10" t="s">
        <v>15109</v>
      </c>
      <c r="E2276" s="28" t="str">
        <f t="shared" si="0"/>
        <v>Informal community choir with varied repertoire. No auditions required; emphasis on enjoying singing. The Choir is a sec</v>
      </c>
      <c r="F2276" s="10" t="s">
        <v>15111</v>
      </c>
      <c r="G2276" s="10" t="s">
        <v>68</v>
      </c>
      <c r="H2276" s="11"/>
      <c r="K2276" s="30" t="s">
        <v>2451</v>
      </c>
      <c r="L2276" s="10" t="s">
        <v>15112</v>
      </c>
      <c r="M2276" s="28" t="str">
        <f t="shared" ref="M2276:Q2276" si="13654">IFERROR(IF(FIND(M$1,$F2276)&gt;1,"Age - Children",""),"")</f>
        <v/>
      </c>
      <c r="N2276" s="28" t="str">
        <f t="shared" si="13654"/>
        <v/>
      </c>
      <c r="O2276" s="28" t="str">
        <f t="shared" si="13654"/>
        <v/>
      </c>
      <c r="P2276" s="28" t="str">
        <f t="shared" si="13654"/>
        <v/>
      </c>
      <c r="Q2276" s="28" t="str">
        <f t="shared" si="13654"/>
        <v/>
      </c>
      <c r="R2276" s="28" t="str">
        <f t="shared" ref="R2276:T2276" si="13655">IFERROR(IF(FIND(R$1,$F2276)&gt;1,"Age - Elderly",""),"")</f>
        <v/>
      </c>
      <c r="S2276" s="28" t="str">
        <f t="shared" si="13655"/>
        <v/>
      </c>
      <c r="T2276" s="28" t="str">
        <f t="shared" si="13655"/>
        <v/>
      </c>
      <c r="U2276" s="28" t="str">
        <f t="shared" si="3"/>
        <v/>
      </c>
      <c r="V2276" s="28" t="str">
        <f t="shared" si="4"/>
        <v/>
      </c>
      <c r="X2276" s="28" t="str">
        <f t="shared" si="5"/>
        <v/>
      </c>
      <c r="Y2276" s="28" t="str">
        <f t="shared" si="6"/>
        <v/>
      </c>
      <c r="Z2276" s="28" t="str">
        <f t="shared" si="7"/>
        <v/>
      </c>
      <c r="AB2276" s="28" t="str">
        <f t="shared" si="8"/>
        <v/>
      </c>
      <c r="AD2276" s="28" t="str">
        <f t="shared" si="9"/>
        <v/>
      </c>
      <c r="AG2276" s="28" t="str">
        <f t="shared" ref="AG2276:AL2276" si="13656">IFERROR(IF(FIND(AG$1,$F2276)&gt;1,AG$1,""),"")</f>
        <v/>
      </c>
      <c r="AH2276" s="28" t="str">
        <f t="shared" si="13656"/>
        <v/>
      </c>
      <c r="AI2276" s="28" t="str">
        <f t="shared" si="13656"/>
        <v/>
      </c>
      <c r="AJ2276" s="28" t="str">
        <f t="shared" si="13656"/>
        <v/>
      </c>
      <c r="AK2276" s="28" t="str">
        <f t="shared" si="13656"/>
        <v/>
      </c>
      <c r="AL2276" s="28" t="str">
        <f t="shared" si="13656"/>
        <v/>
      </c>
      <c r="AM2276" s="28" t="str">
        <f t="shared" si="11"/>
        <v/>
      </c>
      <c r="AN2276" s="28" t="str">
        <f t="shared" ref="AN2276:AQ2276" si="13657">IFERROR(IF(FIND(AN$1,$F2276)&gt;1,"Status - LGBT",""),"")</f>
        <v/>
      </c>
      <c r="AO2276" s="28" t="str">
        <f t="shared" si="13657"/>
        <v/>
      </c>
      <c r="AP2276" s="28" t="str">
        <f t="shared" si="13657"/>
        <v/>
      </c>
      <c r="AQ2276" s="28" t="str">
        <f t="shared" si="13657"/>
        <v/>
      </c>
      <c r="AR2276" s="28" t="str">
        <f t="shared" ref="AR2276:AV2276" si="13658">IFERROR(IF(FIND(AR$1,$F2276)&gt;1,"BME",""),"")</f>
        <v/>
      </c>
      <c r="AS2276" s="28" t="str">
        <f t="shared" si="13658"/>
        <v/>
      </c>
      <c r="AT2276" s="28" t="str">
        <f t="shared" si="13658"/>
        <v/>
      </c>
      <c r="AU2276" s="28" t="str">
        <f t="shared" si="13658"/>
        <v/>
      </c>
      <c r="AV2276" s="28" t="str">
        <f t="shared" si="13658"/>
        <v/>
      </c>
      <c r="AW2276" s="28" t="str">
        <f t="shared" ref="AW2276:BC2276" si="13659">IFERROR(IF(FIND(AW$1,$F2276)&gt;1,AW$1,""),"")</f>
        <v/>
      </c>
      <c r="AX2276" s="28" t="str">
        <f t="shared" si="13659"/>
        <v/>
      </c>
      <c r="AY2276" s="28" t="str">
        <f t="shared" si="13659"/>
        <v/>
      </c>
      <c r="AZ2276" s="28" t="str">
        <f t="shared" si="13659"/>
        <v/>
      </c>
      <c r="BA2276" s="28" t="str">
        <f t="shared" si="13659"/>
        <v/>
      </c>
      <c r="BB2276" s="28" t="str">
        <f t="shared" si="13659"/>
        <v/>
      </c>
      <c r="BC2276" s="28" t="str">
        <f t="shared" si="13659"/>
        <v/>
      </c>
      <c r="BD2276" s="28" t="str">
        <f t="shared" si="15"/>
        <v/>
      </c>
      <c r="BG2276" s="2" t="s">
        <v>2449</v>
      </c>
      <c r="BJ2276" s="28" t="str">
        <f t="shared" si="16"/>
        <v/>
      </c>
      <c r="BK2276" s="28" t="str">
        <f t="shared" si="17"/>
        <v/>
      </c>
      <c r="BL2276" s="2" t="s">
        <v>2401</v>
      </c>
      <c r="BM2276" s="2" t="s">
        <v>98</v>
      </c>
      <c r="BU2276" s="47" t="s">
        <v>19838</v>
      </c>
      <c r="BV2276" s="18"/>
      <c r="BW2276" s="47"/>
      <c r="BX2276" s="47" t="s">
        <v>19858</v>
      </c>
      <c r="BY2276" s="42" t="str">
        <f t="shared" si="18"/>
        <v>Leeds;Chapel Allerton;</v>
      </c>
      <c r="BZ2276" s="73"/>
    </row>
    <row r="2277" spans="1:78" ht="15">
      <c r="A2277" s="16" t="s">
        <v>51</v>
      </c>
      <c r="B2277" s="28">
        <f>VLOOKUP(A2277,Organisations!$A$2:$B$7,2,FALSE)</f>
        <v>4</v>
      </c>
      <c r="C2277" s="16" t="s">
        <v>15113</v>
      </c>
      <c r="D2277" s="16" t="s">
        <v>15114</v>
      </c>
      <c r="E2277" s="28" t="str">
        <f t="shared" si="0"/>
        <v>To provide the means for stamp collectors in Leeds and the surrounding areas to meet, to view displays by members and in</v>
      </c>
      <c r="F2277" s="16" t="s">
        <v>15116</v>
      </c>
      <c r="G2277" s="16" t="s">
        <v>68</v>
      </c>
      <c r="H2277" s="17"/>
      <c r="K2277" s="26" t="s">
        <v>15117</v>
      </c>
      <c r="L2277" s="16" t="s">
        <v>15118</v>
      </c>
      <c r="M2277" s="28" t="str">
        <f t="shared" ref="M2277:Q2277" si="13660">IFERROR(IF(FIND(M$1,$F2277)&gt;1,"Age - Children",""),"")</f>
        <v/>
      </c>
      <c r="N2277" s="28" t="str">
        <f t="shared" si="13660"/>
        <v/>
      </c>
      <c r="O2277" s="28" t="str">
        <f t="shared" si="13660"/>
        <v/>
      </c>
      <c r="P2277" s="28" t="str">
        <f t="shared" si="13660"/>
        <v/>
      </c>
      <c r="Q2277" s="28" t="str">
        <f t="shared" si="13660"/>
        <v/>
      </c>
      <c r="R2277" s="28" t="str">
        <f t="shared" ref="R2277:T2277" si="13661">IFERROR(IF(FIND(R$1,$F2277)&gt;1,"Age - Elderly",""),"")</f>
        <v/>
      </c>
      <c r="S2277" s="28" t="str">
        <f t="shared" si="13661"/>
        <v/>
      </c>
      <c r="T2277" s="28" t="str">
        <f t="shared" si="13661"/>
        <v/>
      </c>
      <c r="U2277" s="28" t="str">
        <f t="shared" si="3"/>
        <v/>
      </c>
      <c r="V2277" s="28" t="str">
        <f t="shared" si="4"/>
        <v/>
      </c>
      <c r="X2277" s="28" t="str">
        <f t="shared" si="5"/>
        <v/>
      </c>
      <c r="Y2277" s="28" t="str">
        <f t="shared" si="6"/>
        <v/>
      </c>
      <c r="Z2277" s="28" t="str">
        <f t="shared" si="7"/>
        <v/>
      </c>
      <c r="AB2277" s="28" t="str">
        <f t="shared" si="8"/>
        <v/>
      </c>
      <c r="AD2277" s="28" t="str">
        <f t="shared" si="9"/>
        <v/>
      </c>
      <c r="AG2277" s="28" t="str">
        <f t="shared" ref="AG2277:AL2277" si="13662">IFERROR(IF(FIND(AG$1,$F2277)&gt;1,AG$1,""),"")</f>
        <v/>
      </c>
      <c r="AH2277" s="28" t="str">
        <f t="shared" si="13662"/>
        <v/>
      </c>
      <c r="AI2277" s="28" t="str">
        <f t="shared" si="13662"/>
        <v/>
      </c>
      <c r="AJ2277" s="28" t="str">
        <f t="shared" si="13662"/>
        <v/>
      </c>
      <c r="AK2277" s="28" t="str">
        <f t="shared" si="13662"/>
        <v/>
      </c>
      <c r="AL2277" s="28" t="str">
        <f t="shared" si="13662"/>
        <v/>
      </c>
      <c r="AM2277" s="28" t="str">
        <f t="shared" si="11"/>
        <v/>
      </c>
      <c r="AN2277" s="28" t="str">
        <f t="shared" ref="AN2277:AQ2277" si="13663">IFERROR(IF(FIND(AN$1,$F2277)&gt;1,"Status - LGBT",""),"")</f>
        <v/>
      </c>
      <c r="AO2277" s="28" t="str">
        <f t="shared" si="13663"/>
        <v/>
      </c>
      <c r="AP2277" s="28" t="str">
        <f t="shared" si="13663"/>
        <v/>
      </c>
      <c r="AQ2277" s="28" t="str">
        <f t="shared" si="13663"/>
        <v/>
      </c>
      <c r="AR2277" s="28" t="str">
        <f t="shared" ref="AR2277:AV2277" si="13664">IFERROR(IF(FIND(AR$1,$F2277)&gt;1,"BME",""),"")</f>
        <v/>
      </c>
      <c r="AS2277" s="28" t="str">
        <f t="shared" si="13664"/>
        <v/>
      </c>
      <c r="AT2277" s="28" t="str">
        <f t="shared" si="13664"/>
        <v/>
      </c>
      <c r="AU2277" s="28" t="str">
        <f t="shared" si="13664"/>
        <v/>
      </c>
      <c r="AV2277" s="28" t="str">
        <f t="shared" si="13664"/>
        <v/>
      </c>
      <c r="AW2277" s="28" t="str">
        <f t="shared" ref="AW2277:BC2277" si="13665">IFERROR(IF(FIND(AW$1,$F2277)&gt;1,AW$1,""),"")</f>
        <v/>
      </c>
      <c r="AX2277" s="28" t="str">
        <f t="shared" si="13665"/>
        <v/>
      </c>
      <c r="AY2277" s="28" t="str">
        <f t="shared" si="13665"/>
        <v/>
      </c>
      <c r="AZ2277" s="28" t="str">
        <f t="shared" si="13665"/>
        <v/>
      </c>
      <c r="BA2277" s="28" t="str">
        <f t="shared" si="13665"/>
        <v/>
      </c>
      <c r="BB2277" s="28" t="str">
        <f t="shared" si="13665"/>
        <v/>
      </c>
      <c r="BC2277" s="28" t="str">
        <f t="shared" si="13665"/>
        <v/>
      </c>
      <c r="BD2277" s="28" t="str">
        <f t="shared" si="15"/>
        <v/>
      </c>
      <c r="BG2277" s="2" t="s">
        <v>15119</v>
      </c>
      <c r="BJ2277" s="28" t="str">
        <f t="shared" si="16"/>
        <v/>
      </c>
      <c r="BK2277" s="28" t="str">
        <f t="shared" si="17"/>
        <v/>
      </c>
      <c r="BL2277" s="2" t="s">
        <v>20496</v>
      </c>
      <c r="BM2277" s="2" t="s">
        <v>98</v>
      </c>
      <c r="BU2277" s="50" t="s">
        <v>19866</v>
      </c>
      <c r="BV2277" s="12"/>
      <c r="BW2277" s="50"/>
      <c r="BX2277" s="50" t="s">
        <v>20497</v>
      </c>
      <c r="BY2277" s="42" t="str">
        <f t="shared" si="18"/>
        <v>Leeds;City;Hunslet;</v>
      </c>
      <c r="BZ2277" s="72"/>
    </row>
    <row r="2278" spans="1:78" ht="15">
      <c r="A2278" s="10" t="s">
        <v>51</v>
      </c>
      <c r="B2278" s="28">
        <f>VLOOKUP(A2278,Organisations!$A$2:$B$7,2,FALSE)</f>
        <v>4</v>
      </c>
      <c r="C2278" s="10" t="s">
        <v>15121</v>
      </c>
      <c r="D2278" s="10" t="s">
        <v>15122</v>
      </c>
      <c r="E2278" s="28" t="str">
        <f t="shared" si="0"/>
        <v>The Leeds Philharmonic Chorus is one of the leading choirs in the North of England, performing to professional standards</v>
      </c>
      <c r="F2278" s="10" t="s">
        <v>15124</v>
      </c>
      <c r="G2278" s="10" t="s">
        <v>68</v>
      </c>
      <c r="H2278" s="11"/>
      <c r="K2278" s="30" t="s">
        <v>15125</v>
      </c>
      <c r="L2278" s="10" t="s">
        <v>15126</v>
      </c>
      <c r="M2278" s="28" t="str">
        <f t="shared" ref="M2278:Q2278" si="13666">IFERROR(IF(FIND(M$1,$F2278)&gt;1,"Age - Children",""),"")</f>
        <v/>
      </c>
      <c r="N2278" s="28" t="str">
        <f t="shared" si="13666"/>
        <v/>
      </c>
      <c r="O2278" s="28" t="str">
        <f t="shared" si="13666"/>
        <v/>
      </c>
      <c r="P2278" s="28" t="str">
        <f t="shared" si="13666"/>
        <v/>
      </c>
      <c r="Q2278" s="28" t="str">
        <f t="shared" si="13666"/>
        <v/>
      </c>
      <c r="R2278" s="28" t="str">
        <f t="shared" ref="R2278:T2278" si="13667">IFERROR(IF(FIND(R$1,$F2278)&gt;1,"Age - Elderly",""),"")</f>
        <v/>
      </c>
      <c r="S2278" s="28" t="str">
        <f t="shared" si="13667"/>
        <v/>
      </c>
      <c r="T2278" s="28" t="str">
        <f t="shared" si="13667"/>
        <v/>
      </c>
      <c r="U2278" s="28" t="str">
        <f t="shared" si="3"/>
        <v/>
      </c>
      <c r="V2278" s="28" t="str">
        <f t="shared" si="4"/>
        <v/>
      </c>
      <c r="X2278" s="28" t="str">
        <f t="shared" si="5"/>
        <v/>
      </c>
      <c r="Y2278" s="28" t="str">
        <f t="shared" si="6"/>
        <v/>
      </c>
      <c r="Z2278" s="28" t="str">
        <f t="shared" si="7"/>
        <v>Gender - Male</v>
      </c>
      <c r="AB2278" s="28" t="str">
        <f t="shared" si="8"/>
        <v/>
      </c>
      <c r="AD2278" s="28" t="str">
        <f t="shared" si="9"/>
        <v>Gender - Male;</v>
      </c>
      <c r="AG2278" s="28" t="str">
        <f t="shared" ref="AG2278:AL2278" si="13668">IFERROR(IF(FIND(AG$1,$F2278)&gt;1,AG$1,""),"")</f>
        <v/>
      </c>
      <c r="AH2278" s="28" t="str">
        <f t="shared" si="13668"/>
        <v/>
      </c>
      <c r="AI2278" s="28" t="str">
        <f t="shared" si="13668"/>
        <v/>
      </c>
      <c r="AJ2278" s="28" t="str">
        <f t="shared" si="13668"/>
        <v/>
      </c>
      <c r="AK2278" s="28" t="str">
        <f t="shared" si="13668"/>
        <v/>
      </c>
      <c r="AL2278" s="28" t="str">
        <f t="shared" si="13668"/>
        <v/>
      </c>
      <c r="AM2278" s="28" t="str">
        <f t="shared" si="11"/>
        <v/>
      </c>
      <c r="AN2278" s="28" t="str">
        <f t="shared" ref="AN2278:AQ2278" si="13669">IFERROR(IF(FIND(AN$1,$F2278)&gt;1,"Status - LGBT",""),"")</f>
        <v/>
      </c>
      <c r="AO2278" s="28" t="str">
        <f t="shared" si="13669"/>
        <v/>
      </c>
      <c r="AP2278" s="28" t="str">
        <f t="shared" si="13669"/>
        <v/>
      </c>
      <c r="AQ2278" s="28" t="str">
        <f t="shared" si="13669"/>
        <v/>
      </c>
      <c r="AR2278" s="28" t="str">
        <f t="shared" ref="AR2278:AV2278" si="13670">IFERROR(IF(FIND(AR$1,$F2278)&gt;1,"BME",""),"")</f>
        <v/>
      </c>
      <c r="AS2278" s="28" t="str">
        <f t="shared" si="13670"/>
        <v/>
      </c>
      <c r="AT2278" s="28" t="str">
        <f t="shared" si="13670"/>
        <v/>
      </c>
      <c r="AU2278" s="28" t="str">
        <f t="shared" si="13670"/>
        <v/>
      </c>
      <c r="AV2278" s="28" t="str">
        <f t="shared" si="13670"/>
        <v/>
      </c>
      <c r="AW2278" s="28" t="str">
        <f t="shared" ref="AW2278:BC2278" si="13671">IFERROR(IF(FIND(AW$1,$F2278)&gt;1,AW$1,""),"")</f>
        <v/>
      </c>
      <c r="AX2278" s="28" t="str">
        <f t="shared" si="13671"/>
        <v/>
      </c>
      <c r="AY2278" s="28" t="str">
        <f t="shared" si="13671"/>
        <v/>
      </c>
      <c r="AZ2278" s="28" t="str">
        <f t="shared" si="13671"/>
        <v/>
      </c>
      <c r="BA2278" s="28" t="str">
        <f t="shared" si="13671"/>
        <v/>
      </c>
      <c r="BB2278" s="28" t="str">
        <f t="shared" si="13671"/>
        <v/>
      </c>
      <c r="BC2278" s="28" t="str">
        <f t="shared" si="13671"/>
        <v/>
      </c>
      <c r="BD2278" s="28" t="str">
        <f t="shared" si="15"/>
        <v/>
      </c>
      <c r="BG2278" s="2" t="s">
        <v>15127</v>
      </c>
      <c r="BJ2278" s="28" t="str">
        <f t="shared" si="16"/>
        <v/>
      </c>
      <c r="BK2278" s="28" t="str">
        <f t="shared" si="17"/>
        <v/>
      </c>
      <c r="BL2278" s="2" t="s">
        <v>20498</v>
      </c>
      <c r="BM2278" s="2" t="s">
        <v>98</v>
      </c>
      <c r="BU2278" s="47" t="s">
        <v>95</v>
      </c>
      <c r="BV2278" s="18"/>
      <c r="BW2278" s="47"/>
      <c r="BX2278" s="47" t="s">
        <v>19858</v>
      </c>
      <c r="BY2278" s="42" t="str">
        <f t="shared" si="18"/>
        <v>Gender - Male;;Leeds;</v>
      </c>
      <c r="BZ2278" s="73"/>
    </row>
    <row r="2279" spans="1:78" ht="15">
      <c r="A2279" s="16" t="s">
        <v>51</v>
      </c>
      <c r="B2279" s="28">
        <f>VLOOKUP(A2279,Organisations!$A$2:$B$7,2,FALSE)</f>
        <v>4</v>
      </c>
      <c r="C2279" s="16" t="s">
        <v>15128</v>
      </c>
      <c r="D2279" s="16" t="s">
        <v>15129</v>
      </c>
      <c r="E2279" s="28" t="str">
        <f t="shared" si="0"/>
        <v>Leeds Photographic Society is a user friendly group of people of all ages with a common interest in photography at all l</v>
      </c>
      <c r="F2279" s="16" t="s">
        <v>15131</v>
      </c>
      <c r="G2279" s="16" t="s">
        <v>68</v>
      </c>
      <c r="H2279" s="54"/>
      <c r="K2279" s="26" t="s">
        <v>15132</v>
      </c>
      <c r="L2279" s="16" t="s">
        <v>15133</v>
      </c>
      <c r="M2279" s="28" t="str">
        <f t="shared" ref="M2279:Q2279" si="13672">IFERROR(IF(FIND(M$1,$F2279)&gt;1,"Age - Children",""),"")</f>
        <v/>
      </c>
      <c r="N2279" s="28" t="str">
        <f t="shared" si="13672"/>
        <v/>
      </c>
      <c r="O2279" s="28" t="str">
        <f t="shared" si="13672"/>
        <v/>
      </c>
      <c r="P2279" s="28" t="str">
        <f t="shared" si="13672"/>
        <v/>
      </c>
      <c r="Q2279" s="28" t="str">
        <f t="shared" si="13672"/>
        <v/>
      </c>
      <c r="R2279" s="28" t="str">
        <f t="shared" ref="R2279:T2279" si="13673">IFERROR(IF(FIND(R$1,$F2279)&gt;1,"Age - Elderly",""),"")</f>
        <v/>
      </c>
      <c r="S2279" s="28" t="str">
        <f t="shared" si="13673"/>
        <v/>
      </c>
      <c r="T2279" s="28" t="str">
        <f t="shared" si="13673"/>
        <v/>
      </c>
      <c r="U2279" s="28" t="str">
        <f t="shared" si="3"/>
        <v/>
      </c>
      <c r="V2279" s="28" t="str">
        <f t="shared" si="4"/>
        <v/>
      </c>
      <c r="X2279" s="28" t="str">
        <f t="shared" si="5"/>
        <v/>
      </c>
      <c r="Y2279" s="28" t="str">
        <f t="shared" si="6"/>
        <v/>
      </c>
      <c r="Z2279" s="28" t="str">
        <f t="shared" si="7"/>
        <v/>
      </c>
      <c r="AB2279" s="28" t="str">
        <f t="shared" si="8"/>
        <v>Gender - Male</v>
      </c>
      <c r="AD2279" s="28" t="str">
        <f t="shared" si="9"/>
        <v>Gender - Male;</v>
      </c>
      <c r="AG2279" s="28" t="str">
        <f t="shared" ref="AG2279:AL2279" si="13674">IFERROR(IF(FIND(AG$1,$F2279)&gt;1,AG$1,""),"")</f>
        <v/>
      </c>
      <c r="AH2279" s="28" t="str">
        <f t="shared" si="13674"/>
        <v/>
      </c>
      <c r="AI2279" s="28" t="str">
        <f t="shared" si="13674"/>
        <v/>
      </c>
      <c r="AJ2279" s="28" t="str">
        <f t="shared" si="13674"/>
        <v/>
      </c>
      <c r="AK2279" s="28" t="str">
        <f t="shared" si="13674"/>
        <v/>
      </c>
      <c r="AL2279" s="28" t="str">
        <f t="shared" si="13674"/>
        <v/>
      </c>
      <c r="AM2279" s="28" t="str">
        <f t="shared" si="11"/>
        <v/>
      </c>
      <c r="AN2279" s="28" t="str">
        <f t="shared" ref="AN2279:AQ2279" si="13675">IFERROR(IF(FIND(AN$1,$F2279)&gt;1,"Status - LGBT",""),"")</f>
        <v/>
      </c>
      <c r="AO2279" s="28" t="str">
        <f t="shared" si="13675"/>
        <v/>
      </c>
      <c r="AP2279" s="28" t="str">
        <f t="shared" si="13675"/>
        <v/>
      </c>
      <c r="AQ2279" s="28" t="str">
        <f t="shared" si="13675"/>
        <v/>
      </c>
      <c r="AR2279" s="28" t="str">
        <f t="shared" ref="AR2279:AV2279" si="13676">IFERROR(IF(FIND(AR$1,$F2279)&gt;1,"BME",""),"")</f>
        <v/>
      </c>
      <c r="AS2279" s="28" t="str">
        <f t="shared" si="13676"/>
        <v/>
      </c>
      <c r="AT2279" s="28" t="str">
        <f t="shared" si="13676"/>
        <v/>
      </c>
      <c r="AU2279" s="28" t="str">
        <f t="shared" si="13676"/>
        <v/>
      </c>
      <c r="AV2279" s="28" t="str">
        <f t="shared" si="13676"/>
        <v/>
      </c>
      <c r="AW2279" s="28" t="str">
        <f t="shared" ref="AW2279:BC2279" si="13677">IFERROR(IF(FIND(AW$1,$F2279)&gt;1,AW$1,""),"")</f>
        <v/>
      </c>
      <c r="AX2279" s="28" t="str">
        <f t="shared" si="13677"/>
        <v/>
      </c>
      <c r="AY2279" s="28" t="str">
        <f t="shared" si="13677"/>
        <v/>
      </c>
      <c r="AZ2279" s="28" t="str">
        <f t="shared" si="13677"/>
        <v/>
      </c>
      <c r="BA2279" s="28" t="str">
        <f t="shared" si="13677"/>
        <v/>
      </c>
      <c r="BB2279" s="28" t="str">
        <f t="shared" si="13677"/>
        <v/>
      </c>
      <c r="BC2279" s="28" t="str">
        <f t="shared" si="13677"/>
        <v/>
      </c>
      <c r="BD2279" s="28" t="str">
        <f t="shared" si="15"/>
        <v/>
      </c>
      <c r="BG2279" s="2" t="s">
        <v>15134</v>
      </c>
      <c r="BJ2279" s="28" t="str">
        <f t="shared" si="16"/>
        <v/>
      </c>
      <c r="BK2279" s="28" t="str">
        <f t="shared" si="17"/>
        <v/>
      </c>
      <c r="BL2279" s="2" t="s">
        <v>20499</v>
      </c>
      <c r="BM2279" s="2" t="s">
        <v>98</v>
      </c>
      <c r="BO2279" s="2" t="s">
        <v>2863</v>
      </c>
      <c r="BU2279" s="50" t="s">
        <v>95</v>
      </c>
      <c r="BV2279" s="12"/>
      <c r="BW2279" s="50"/>
      <c r="BX2279" s="50" t="s">
        <v>19858</v>
      </c>
      <c r="BY2279" s="42" t="str">
        <f t="shared" si="18"/>
        <v>Gender - Male;;Leeds;</v>
      </c>
      <c r="BZ2279" s="72"/>
    </row>
    <row r="2280" spans="1:78" ht="15">
      <c r="A2280" s="10" t="s">
        <v>51</v>
      </c>
      <c r="B2280" s="28">
        <f>VLOOKUP(A2280,Organisations!$A$2:$B$7,2,FALSE)</f>
        <v>4</v>
      </c>
      <c r="C2280" s="10" t="s">
        <v>15136</v>
      </c>
      <c r="D2280" s="10" t="s">
        <v>15137</v>
      </c>
      <c r="E2280" s="28" t="str">
        <f t="shared" si="0"/>
        <v>This centre provides free and confidential pregnancy crisis counselling, miscarriage, post-abortion counselling to women</v>
      </c>
      <c r="F2280" s="10" t="s">
        <v>15139</v>
      </c>
      <c r="G2280" s="10" t="s">
        <v>68</v>
      </c>
      <c r="H2280" s="11"/>
      <c r="K2280" s="30" t="s">
        <v>15140</v>
      </c>
      <c r="L2280" s="10" t="s">
        <v>15141</v>
      </c>
      <c r="M2280" s="28" t="str">
        <f t="shared" ref="M2280:Q2280" si="13678">IFERROR(IF(FIND(M$1,$F2280)&gt;1,"Age - Children",""),"")</f>
        <v/>
      </c>
      <c r="N2280" s="28" t="str">
        <f t="shared" si="13678"/>
        <v/>
      </c>
      <c r="O2280" s="28" t="str">
        <f t="shared" si="13678"/>
        <v/>
      </c>
      <c r="P2280" s="28" t="str">
        <f t="shared" si="13678"/>
        <v/>
      </c>
      <c r="Q2280" s="28" t="str">
        <f t="shared" si="13678"/>
        <v/>
      </c>
      <c r="R2280" s="28" t="str">
        <f t="shared" ref="R2280:T2280" si="13679">IFERROR(IF(FIND(R$1,$F2280)&gt;1,"Age - Elderly",""),"")</f>
        <v/>
      </c>
      <c r="S2280" s="28" t="str">
        <f t="shared" si="13679"/>
        <v/>
      </c>
      <c r="T2280" s="28" t="str">
        <f t="shared" si="13679"/>
        <v/>
      </c>
      <c r="U2280" s="28" t="str">
        <f t="shared" si="3"/>
        <v/>
      </c>
      <c r="V2280" s="28" t="str">
        <f t="shared" si="4"/>
        <v/>
      </c>
      <c r="X2280" s="28" t="str">
        <f t="shared" si="5"/>
        <v/>
      </c>
      <c r="Y2280" s="28" t="str">
        <f t="shared" si="6"/>
        <v/>
      </c>
      <c r="Z2280" s="28" t="str">
        <f t="shared" si="7"/>
        <v>Gender - Male</v>
      </c>
      <c r="AB2280" s="28" t="str">
        <f t="shared" si="8"/>
        <v/>
      </c>
      <c r="AD2280" s="28" t="str">
        <f t="shared" si="9"/>
        <v>Gender - Male;</v>
      </c>
      <c r="AG2280" s="28" t="str">
        <f t="shared" ref="AG2280:AL2280" si="13680">IFERROR(IF(FIND(AG$1,$F2280)&gt;1,AG$1,""),"")</f>
        <v/>
      </c>
      <c r="AH2280" s="28" t="str">
        <f t="shared" si="13680"/>
        <v/>
      </c>
      <c r="AI2280" s="28" t="str">
        <f t="shared" si="13680"/>
        <v/>
      </c>
      <c r="AJ2280" s="28" t="str">
        <f t="shared" si="13680"/>
        <v/>
      </c>
      <c r="AK2280" s="28" t="str">
        <f t="shared" si="13680"/>
        <v/>
      </c>
      <c r="AL2280" s="28" t="str">
        <f t="shared" si="13680"/>
        <v/>
      </c>
      <c r="AM2280" s="28" t="str">
        <f t="shared" si="11"/>
        <v/>
      </c>
      <c r="AN2280" s="28" t="str">
        <f t="shared" ref="AN2280:AQ2280" si="13681">IFERROR(IF(FIND(AN$1,$F2280)&gt;1,"Status - LGBT",""),"")</f>
        <v/>
      </c>
      <c r="AO2280" s="28" t="str">
        <f t="shared" si="13681"/>
        <v/>
      </c>
      <c r="AP2280" s="28" t="str">
        <f t="shared" si="13681"/>
        <v/>
      </c>
      <c r="AQ2280" s="28" t="str">
        <f t="shared" si="13681"/>
        <v/>
      </c>
      <c r="AR2280" s="28" t="str">
        <f t="shared" ref="AR2280:AV2280" si="13682">IFERROR(IF(FIND(AR$1,$F2280)&gt;1,"BME",""),"")</f>
        <v/>
      </c>
      <c r="AS2280" s="28" t="str">
        <f t="shared" si="13682"/>
        <v/>
      </c>
      <c r="AT2280" s="28" t="str">
        <f t="shared" si="13682"/>
        <v/>
      </c>
      <c r="AU2280" s="28" t="str">
        <f t="shared" si="13682"/>
        <v/>
      </c>
      <c r="AV2280" s="28" t="str">
        <f t="shared" si="13682"/>
        <v/>
      </c>
      <c r="AW2280" s="28" t="str">
        <f t="shared" ref="AW2280:BC2280" si="13683">IFERROR(IF(FIND(AW$1,$F2280)&gt;1,AW$1,""),"")</f>
        <v/>
      </c>
      <c r="AX2280" s="28" t="str">
        <f t="shared" si="13683"/>
        <v/>
      </c>
      <c r="AY2280" s="28" t="str">
        <f t="shared" si="13683"/>
        <v/>
      </c>
      <c r="AZ2280" s="28" t="str">
        <f t="shared" si="13683"/>
        <v/>
      </c>
      <c r="BA2280" s="28" t="str">
        <f t="shared" si="13683"/>
        <v/>
      </c>
      <c r="BB2280" s="28" t="str">
        <f t="shared" si="13683"/>
        <v/>
      </c>
      <c r="BC2280" s="28" t="str">
        <f t="shared" si="13683"/>
        <v/>
      </c>
      <c r="BD2280" s="28" t="str">
        <f t="shared" si="15"/>
        <v/>
      </c>
      <c r="BG2280" s="2" t="s">
        <v>13321</v>
      </c>
      <c r="BJ2280" s="28" t="str">
        <f t="shared" si="16"/>
        <v/>
      </c>
      <c r="BK2280" s="28" t="str">
        <f t="shared" si="17"/>
        <v/>
      </c>
      <c r="BL2280" s="2" t="s">
        <v>1273</v>
      </c>
      <c r="BM2280" s="2" t="s">
        <v>98</v>
      </c>
      <c r="BU2280" s="47" t="s">
        <v>20058</v>
      </c>
      <c r="BV2280" s="18"/>
      <c r="BW2280" s="47"/>
      <c r="BX2280" s="47" t="s">
        <v>20500</v>
      </c>
      <c r="BY2280" s="42" t="str">
        <f t="shared" si="18"/>
        <v>Gender - Male;;Leeds;Roundhay;</v>
      </c>
      <c r="BZ2280" s="73"/>
    </row>
    <row r="2281" spans="1:78" ht="15">
      <c r="A2281" s="16" t="s">
        <v>51</v>
      </c>
      <c r="B2281" s="28">
        <f>VLOOKUP(A2281,Organisations!$A$2:$B$7,2,FALSE)</f>
        <v>4</v>
      </c>
      <c r="C2281" s="16" t="s">
        <v>15143</v>
      </c>
      <c r="D2281" s="16" t="s">
        <v>15144</v>
      </c>
      <c r="E2281" s="28" t="str">
        <f t="shared" si="0"/>
        <v>Leeds Reach works with young people who are aged between 11-16 and who fall into the following categories:Fixed/permanen</v>
      </c>
      <c r="F2281" s="16" t="s">
        <v>15146</v>
      </c>
      <c r="G2281" s="16" t="s">
        <v>68</v>
      </c>
      <c r="H2281" s="17"/>
      <c r="K2281" s="26" t="s">
        <v>15147</v>
      </c>
      <c r="L2281" s="16" t="s">
        <v>15148</v>
      </c>
      <c r="M2281" s="28" t="str">
        <f t="shared" ref="M2281:Q2281" si="13684">IFERROR(IF(FIND(M$1,$F2281)&gt;1,"Age - Children",""),"")</f>
        <v/>
      </c>
      <c r="N2281" s="28" t="str">
        <f t="shared" si="13684"/>
        <v/>
      </c>
      <c r="O2281" s="28" t="str">
        <f t="shared" si="13684"/>
        <v/>
      </c>
      <c r="P2281" s="28" t="str">
        <f t="shared" si="13684"/>
        <v/>
      </c>
      <c r="Q2281" s="28" t="str">
        <f t="shared" si="13684"/>
        <v/>
      </c>
      <c r="R2281" s="28" t="str">
        <f t="shared" ref="R2281:T2281" si="13685">IFERROR(IF(FIND(R$1,$F2281)&gt;1,"Age - Elderly",""),"")</f>
        <v/>
      </c>
      <c r="S2281" s="28" t="str">
        <f t="shared" si="13685"/>
        <v/>
      </c>
      <c r="T2281" s="28" t="str">
        <f t="shared" si="13685"/>
        <v/>
      </c>
      <c r="U2281" s="28" t="str">
        <f t="shared" si="3"/>
        <v/>
      </c>
      <c r="V2281" s="28" t="str">
        <f t="shared" si="4"/>
        <v/>
      </c>
      <c r="X2281" s="28" t="str">
        <f t="shared" si="5"/>
        <v/>
      </c>
      <c r="Y2281" s="28" t="str">
        <f t="shared" si="6"/>
        <v/>
      </c>
      <c r="Z2281" s="28" t="str">
        <f t="shared" si="7"/>
        <v>Gender - Male</v>
      </c>
      <c r="AB2281" s="28" t="str">
        <f t="shared" si="8"/>
        <v>Gender - Male</v>
      </c>
      <c r="AD2281" s="28" t="str">
        <f t="shared" si="9"/>
        <v>Gender - Male;Gender - Male;</v>
      </c>
      <c r="AG2281" s="28" t="str">
        <f t="shared" ref="AG2281:AL2281" si="13686">IFERROR(IF(FIND(AG$1,$F2281)&gt;1,AG$1,""),"")</f>
        <v/>
      </c>
      <c r="AH2281" s="28" t="str">
        <f t="shared" si="13686"/>
        <v/>
      </c>
      <c r="AI2281" s="28" t="str">
        <f t="shared" si="13686"/>
        <v/>
      </c>
      <c r="AJ2281" s="28" t="str">
        <f t="shared" si="13686"/>
        <v/>
      </c>
      <c r="AK2281" s="28" t="str">
        <f t="shared" si="13686"/>
        <v/>
      </c>
      <c r="AL2281" s="28" t="str">
        <f t="shared" si="13686"/>
        <v/>
      </c>
      <c r="AM2281" s="28" t="str">
        <f t="shared" si="11"/>
        <v/>
      </c>
      <c r="AN2281" s="28" t="str">
        <f t="shared" ref="AN2281:AQ2281" si="13687">IFERROR(IF(FIND(AN$1,$F2281)&gt;1,"Status - LGBT",""),"")</f>
        <v/>
      </c>
      <c r="AO2281" s="28" t="str">
        <f t="shared" si="13687"/>
        <v/>
      </c>
      <c r="AP2281" s="28" t="str">
        <f t="shared" si="13687"/>
        <v/>
      </c>
      <c r="AQ2281" s="28" t="str">
        <f t="shared" si="13687"/>
        <v/>
      </c>
      <c r="AR2281" s="28" t="str">
        <f t="shared" ref="AR2281:AV2281" si="13688">IFERROR(IF(FIND(AR$1,$F2281)&gt;1,"BME",""),"")</f>
        <v/>
      </c>
      <c r="AS2281" s="28" t="str">
        <f t="shared" si="13688"/>
        <v/>
      </c>
      <c r="AT2281" s="28" t="str">
        <f t="shared" si="13688"/>
        <v/>
      </c>
      <c r="AU2281" s="28" t="str">
        <f t="shared" si="13688"/>
        <v/>
      </c>
      <c r="AV2281" s="28" t="str">
        <f t="shared" si="13688"/>
        <v/>
      </c>
      <c r="AW2281" s="28" t="str">
        <f t="shared" ref="AW2281:BC2281" si="13689">IFERROR(IF(FIND(AW$1,$F2281)&gt;1,AW$1,""),"")</f>
        <v/>
      </c>
      <c r="AX2281" s="28" t="str">
        <f t="shared" si="13689"/>
        <v/>
      </c>
      <c r="AY2281" s="28" t="str">
        <f t="shared" si="13689"/>
        <v/>
      </c>
      <c r="AZ2281" s="28" t="str">
        <f t="shared" si="13689"/>
        <v/>
      </c>
      <c r="BA2281" s="28" t="str">
        <f t="shared" si="13689"/>
        <v/>
      </c>
      <c r="BB2281" s="28" t="str">
        <f t="shared" si="13689"/>
        <v/>
      </c>
      <c r="BC2281" s="28" t="str">
        <f t="shared" si="13689"/>
        <v/>
      </c>
      <c r="BD2281" s="28" t="str">
        <f t="shared" si="15"/>
        <v/>
      </c>
      <c r="BG2281" s="2" t="s">
        <v>15149</v>
      </c>
      <c r="BJ2281" s="28" t="str">
        <f t="shared" si="16"/>
        <v/>
      </c>
      <c r="BK2281" s="28" t="str">
        <f t="shared" si="17"/>
        <v/>
      </c>
      <c r="BL2281" s="2" t="s">
        <v>20501</v>
      </c>
      <c r="BM2281" s="2" t="s">
        <v>98</v>
      </c>
      <c r="BU2281" s="50" t="s">
        <v>19921</v>
      </c>
      <c r="BV2281" s="12"/>
      <c r="BW2281" s="50"/>
      <c r="BX2281" s="50" t="s">
        <v>20502</v>
      </c>
      <c r="BY2281" s="42" t="str">
        <f t="shared" si="18"/>
        <v>Gender - Male;Gender - Male;;Leeds;City;Hunslet;Middleton Park;</v>
      </c>
      <c r="BZ2281" s="72"/>
    </row>
    <row r="2282" spans="1:78" ht="15">
      <c r="A2282" s="10" t="s">
        <v>51</v>
      </c>
      <c r="B2282" s="28">
        <f>VLOOKUP(A2282,Organisations!$A$2:$B$7,2,FALSE)</f>
        <v>4</v>
      </c>
      <c r="C2282" s="10" t="s">
        <v>15151</v>
      </c>
      <c r="D2282" s="10" t="s">
        <v>15152</v>
      </c>
      <c r="E2282" s="28" t="str">
        <f t="shared" si="0"/>
        <v>Leeds Refugee Forum (LRF) is an umbrella organisation for Refugee Community Organisations (RCOs) in Leeds and provides a</v>
      </c>
      <c r="F2282" s="10" t="s">
        <v>15154</v>
      </c>
      <c r="G2282" s="10" t="s">
        <v>68</v>
      </c>
      <c r="H2282" s="11"/>
      <c r="K2282" s="30" t="s">
        <v>15155</v>
      </c>
      <c r="L2282" s="10" t="s">
        <v>15156</v>
      </c>
      <c r="M2282" s="28" t="str">
        <f t="shared" ref="M2282:Q2282" si="13690">IFERROR(IF(FIND(M$1,$F2282)&gt;1,"Age - Children",""),"")</f>
        <v/>
      </c>
      <c r="N2282" s="28" t="str">
        <f t="shared" si="13690"/>
        <v/>
      </c>
      <c r="O2282" s="28" t="str">
        <f t="shared" si="13690"/>
        <v/>
      </c>
      <c r="P2282" s="28" t="str">
        <f t="shared" si="13690"/>
        <v/>
      </c>
      <c r="Q2282" s="28" t="str">
        <f t="shared" si="13690"/>
        <v/>
      </c>
      <c r="R2282" s="28" t="str">
        <f t="shared" ref="R2282:T2282" si="13691">IFERROR(IF(FIND(R$1,$F2282)&gt;1,"Age - Elderly",""),"")</f>
        <v/>
      </c>
      <c r="S2282" s="28" t="str">
        <f t="shared" si="13691"/>
        <v/>
      </c>
      <c r="T2282" s="28" t="str">
        <f t="shared" si="13691"/>
        <v/>
      </c>
      <c r="U2282" s="28" t="str">
        <f t="shared" si="3"/>
        <v/>
      </c>
      <c r="V2282" s="28" t="str">
        <f t="shared" si="4"/>
        <v/>
      </c>
      <c r="X2282" s="28" t="str">
        <f t="shared" si="5"/>
        <v/>
      </c>
      <c r="Y2282" s="28" t="str">
        <f t="shared" si="6"/>
        <v/>
      </c>
      <c r="Z2282" s="28" t="str">
        <f t="shared" si="7"/>
        <v>Gender - Male</v>
      </c>
      <c r="AB2282" s="28" t="str">
        <f t="shared" si="8"/>
        <v/>
      </c>
      <c r="AD2282" s="28" t="str">
        <f t="shared" si="9"/>
        <v>Gender - Male;</v>
      </c>
      <c r="AG2282" s="28" t="str">
        <f t="shared" ref="AG2282:AL2282" si="13692">IFERROR(IF(FIND(AG$1,$F2282)&gt;1,AG$1,""),"")</f>
        <v/>
      </c>
      <c r="AH2282" s="28" t="str">
        <f t="shared" si="13692"/>
        <v/>
      </c>
      <c r="AI2282" s="28" t="str">
        <f t="shared" si="13692"/>
        <v/>
      </c>
      <c r="AJ2282" s="28" t="str">
        <f t="shared" si="13692"/>
        <v/>
      </c>
      <c r="AK2282" s="28" t="str">
        <f t="shared" si="13692"/>
        <v/>
      </c>
      <c r="AL2282" s="28" t="str">
        <f t="shared" si="13692"/>
        <v/>
      </c>
      <c r="AM2282" s="28" t="str">
        <f t="shared" si="11"/>
        <v/>
      </c>
      <c r="AN2282" s="28" t="str">
        <f t="shared" ref="AN2282:AQ2282" si="13693">IFERROR(IF(FIND(AN$1,$F2282)&gt;1,"Status - LGBT",""),"")</f>
        <v/>
      </c>
      <c r="AO2282" s="28" t="str">
        <f t="shared" si="13693"/>
        <v/>
      </c>
      <c r="AP2282" s="28" t="str">
        <f t="shared" si="13693"/>
        <v/>
      </c>
      <c r="AQ2282" s="28" t="str">
        <f t="shared" si="13693"/>
        <v/>
      </c>
      <c r="AR2282" s="28" t="str">
        <f t="shared" ref="AR2282:AV2282" si="13694">IFERROR(IF(FIND(AR$1,$F2282)&gt;1,"BME",""),"")</f>
        <v/>
      </c>
      <c r="AS2282" s="28" t="str">
        <f t="shared" si="13694"/>
        <v/>
      </c>
      <c r="AT2282" s="28" t="str">
        <f t="shared" si="13694"/>
        <v/>
      </c>
      <c r="AU2282" s="28" t="str">
        <f t="shared" si="13694"/>
        <v/>
      </c>
      <c r="AV2282" s="28" t="str">
        <f t="shared" si="13694"/>
        <v/>
      </c>
      <c r="AW2282" s="28" t="str">
        <f t="shared" ref="AW2282:BC2282" si="13695">IFERROR(IF(FIND(AW$1,$F2282)&gt;1,AW$1,""),"")</f>
        <v/>
      </c>
      <c r="AX2282" s="28" t="str">
        <f t="shared" si="13695"/>
        <v/>
      </c>
      <c r="AY2282" s="28" t="str">
        <f t="shared" si="13695"/>
        <v/>
      </c>
      <c r="AZ2282" s="28" t="str">
        <f t="shared" si="13695"/>
        <v/>
      </c>
      <c r="BA2282" s="28" t="str">
        <f t="shared" si="13695"/>
        <v/>
      </c>
      <c r="BB2282" s="28" t="str">
        <f t="shared" si="13695"/>
        <v/>
      </c>
      <c r="BC2282" s="28" t="str">
        <f t="shared" si="13695"/>
        <v/>
      </c>
      <c r="BD2282" s="28" t="str">
        <f t="shared" si="15"/>
        <v/>
      </c>
      <c r="BG2282" s="2" t="s">
        <v>14344</v>
      </c>
      <c r="BJ2282" s="28" t="str">
        <f t="shared" si="16"/>
        <v/>
      </c>
      <c r="BK2282" s="28" t="str">
        <f t="shared" si="17"/>
        <v/>
      </c>
      <c r="BL2282" s="2" t="s">
        <v>17801</v>
      </c>
      <c r="BM2282" s="2" t="s">
        <v>98</v>
      </c>
      <c r="BU2282" s="47" t="s">
        <v>19838</v>
      </c>
      <c r="BV2282" s="18"/>
      <c r="BW2282" s="47"/>
      <c r="BX2282" s="47" t="s">
        <v>20503</v>
      </c>
      <c r="BY2282" s="42" t="str">
        <f t="shared" si="18"/>
        <v>Gender - Male;;Leeds;Chapel Allerton;</v>
      </c>
      <c r="BZ2282" s="73"/>
    </row>
    <row r="2283" spans="1:78" ht="15">
      <c r="A2283" s="16" t="s">
        <v>51</v>
      </c>
      <c r="B2283" s="28">
        <f>VLOOKUP(A2283,Organisations!$A$2:$B$7,2,FALSE)</f>
        <v>4</v>
      </c>
      <c r="C2283" s="16" t="s">
        <v>15158</v>
      </c>
      <c r="D2283" s="16" t="s">
        <v>15159</v>
      </c>
      <c r="E2283" s="28" t="str">
        <f t="shared" si="0"/>
        <v>Open to anybody with a basic knowledge of the game of Scrabble with the emphasis on social rather competitive Scrabble.W</v>
      </c>
      <c r="F2283" s="16" t="s">
        <v>15161</v>
      </c>
      <c r="G2283" s="16" t="s">
        <v>68</v>
      </c>
      <c r="H2283" s="17"/>
      <c r="K2283" s="26" t="s">
        <v>15162</v>
      </c>
      <c r="L2283" s="18"/>
      <c r="M2283" s="28" t="str">
        <f t="shared" ref="M2283:Q2283" si="13696">IFERROR(IF(FIND(M$1,$F2283)&gt;1,"Age - Children",""),"")</f>
        <v/>
      </c>
      <c r="N2283" s="28" t="str">
        <f t="shared" si="13696"/>
        <v/>
      </c>
      <c r="O2283" s="28" t="str">
        <f t="shared" si="13696"/>
        <v/>
      </c>
      <c r="P2283" s="28" t="str">
        <f t="shared" si="13696"/>
        <v/>
      </c>
      <c r="Q2283" s="28" t="str">
        <f t="shared" si="13696"/>
        <v/>
      </c>
      <c r="R2283" s="28" t="str">
        <f t="shared" ref="R2283:T2283" si="13697">IFERROR(IF(FIND(R$1,$F2283)&gt;1,"Age - Elderly",""),"")</f>
        <v/>
      </c>
      <c r="S2283" s="28" t="str">
        <f t="shared" si="13697"/>
        <v/>
      </c>
      <c r="T2283" s="28" t="str">
        <f t="shared" si="13697"/>
        <v/>
      </c>
      <c r="U2283" s="28" t="str">
        <f t="shared" si="3"/>
        <v/>
      </c>
      <c r="V2283" s="28" t="str">
        <f t="shared" si="4"/>
        <v/>
      </c>
      <c r="X2283" s="28" t="str">
        <f t="shared" si="5"/>
        <v/>
      </c>
      <c r="Y2283" s="28" t="str">
        <f t="shared" si="6"/>
        <v/>
      </c>
      <c r="Z2283" s="28" t="str">
        <f t="shared" si="7"/>
        <v/>
      </c>
      <c r="AB2283" s="28" t="str">
        <f t="shared" si="8"/>
        <v/>
      </c>
      <c r="AD2283" s="28" t="str">
        <f t="shared" si="9"/>
        <v/>
      </c>
      <c r="AG2283" s="28" t="str">
        <f t="shared" ref="AG2283:AL2283" si="13698">IFERROR(IF(FIND(AG$1,$F2283)&gt;1,AG$1,""),"")</f>
        <v/>
      </c>
      <c r="AH2283" s="28" t="str">
        <f t="shared" si="13698"/>
        <v/>
      </c>
      <c r="AI2283" s="28" t="str">
        <f t="shared" si="13698"/>
        <v/>
      </c>
      <c r="AJ2283" s="28" t="str">
        <f t="shared" si="13698"/>
        <v/>
      </c>
      <c r="AK2283" s="28" t="str">
        <f t="shared" si="13698"/>
        <v/>
      </c>
      <c r="AL2283" s="28" t="str">
        <f t="shared" si="13698"/>
        <v/>
      </c>
      <c r="AM2283" s="28" t="str">
        <f t="shared" si="11"/>
        <v/>
      </c>
      <c r="AN2283" s="28" t="str">
        <f t="shared" ref="AN2283:AQ2283" si="13699">IFERROR(IF(FIND(AN$1,$F2283)&gt;1,"Status - LGBT",""),"")</f>
        <v/>
      </c>
      <c r="AO2283" s="28" t="str">
        <f t="shared" si="13699"/>
        <v/>
      </c>
      <c r="AP2283" s="28" t="str">
        <f t="shared" si="13699"/>
        <v/>
      </c>
      <c r="AQ2283" s="28" t="str">
        <f t="shared" si="13699"/>
        <v/>
      </c>
      <c r="AR2283" s="28" t="str">
        <f t="shared" ref="AR2283:AV2283" si="13700">IFERROR(IF(FIND(AR$1,$F2283)&gt;1,"BME",""),"")</f>
        <v/>
      </c>
      <c r="AS2283" s="28" t="str">
        <f t="shared" si="13700"/>
        <v/>
      </c>
      <c r="AT2283" s="28" t="str">
        <f t="shared" si="13700"/>
        <v/>
      </c>
      <c r="AU2283" s="28" t="str">
        <f t="shared" si="13700"/>
        <v/>
      </c>
      <c r="AV2283" s="28" t="str">
        <f t="shared" si="13700"/>
        <v/>
      </c>
      <c r="AW2283" s="28" t="str">
        <f t="shared" ref="AW2283:BC2283" si="13701">IFERROR(IF(FIND(AW$1,$F2283)&gt;1,AW$1,""),"")</f>
        <v/>
      </c>
      <c r="AX2283" s="28" t="str">
        <f t="shared" si="13701"/>
        <v/>
      </c>
      <c r="AY2283" s="28" t="str">
        <f t="shared" si="13701"/>
        <v/>
      </c>
      <c r="AZ2283" s="28" t="str">
        <f t="shared" si="13701"/>
        <v/>
      </c>
      <c r="BA2283" s="28" t="str">
        <f t="shared" si="13701"/>
        <v/>
      </c>
      <c r="BB2283" s="28" t="str">
        <f t="shared" si="13701"/>
        <v/>
      </c>
      <c r="BC2283" s="28" t="str">
        <f t="shared" si="13701"/>
        <v/>
      </c>
      <c r="BD2283" s="28" t="str">
        <f t="shared" si="15"/>
        <v/>
      </c>
      <c r="BG2283" s="2" t="s">
        <v>15163</v>
      </c>
      <c r="BJ2283" s="28" t="str">
        <f t="shared" si="16"/>
        <v/>
      </c>
      <c r="BK2283" s="28" t="str">
        <f t="shared" si="17"/>
        <v/>
      </c>
      <c r="BL2283" s="2" t="s">
        <v>20504</v>
      </c>
      <c r="BM2283" s="2" t="s">
        <v>98</v>
      </c>
      <c r="BU2283" s="50" t="s">
        <v>19918</v>
      </c>
      <c r="BV2283" s="12"/>
      <c r="BW2283" s="50"/>
      <c r="BX2283" s="50" t="s">
        <v>20380</v>
      </c>
      <c r="BY2283" s="42" t="str">
        <f t="shared" si="18"/>
        <v>Leeds;Gipton;Harehills;</v>
      </c>
      <c r="BZ2283" s="72"/>
    </row>
    <row r="2284" spans="1:78" ht="15">
      <c r="A2284" s="10" t="s">
        <v>51</v>
      </c>
      <c r="B2284" s="28">
        <f>VLOOKUP(A2284,Organisations!$A$2:$B$7,2,FALSE)</f>
        <v>4</v>
      </c>
      <c r="C2284" s="10" t="s">
        <v>15165</v>
      </c>
      <c r="D2284" s="10" t="s">
        <v>15166</v>
      </c>
      <c r="E2284" s="28" t="str">
        <f t="shared" si="0"/>
        <v xml:space="preserve">Leeds Sculpture Workshop provides artists with excellent, affordable space to work in a professional studio environment </v>
      </c>
      <c r="F2284" s="10" t="s">
        <v>15168</v>
      </c>
      <c r="G2284" s="10" t="s">
        <v>68</v>
      </c>
      <c r="H2284" s="11"/>
      <c r="K2284" s="30" t="s">
        <v>15169</v>
      </c>
      <c r="L2284" s="10" t="s">
        <v>15170</v>
      </c>
      <c r="M2284" s="28" t="str">
        <f t="shared" ref="M2284:Q2284" si="13702">IFERROR(IF(FIND(M$1,$F2284)&gt;1,"Age - Children",""),"")</f>
        <v/>
      </c>
      <c r="N2284" s="28" t="str">
        <f t="shared" si="13702"/>
        <v/>
      </c>
      <c r="O2284" s="28" t="str">
        <f t="shared" si="13702"/>
        <v/>
      </c>
      <c r="P2284" s="28" t="str">
        <f t="shared" si="13702"/>
        <v/>
      </c>
      <c r="Q2284" s="28" t="str">
        <f t="shared" si="13702"/>
        <v/>
      </c>
      <c r="R2284" s="28" t="str">
        <f t="shared" ref="R2284:T2284" si="13703">IFERROR(IF(FIND(R$1,$F2284)&gt;1,"Age - Elderly",""),"")</f>
        <v/>
      </c>
      <c r="S2284" s="28" t="str">
        <f t="shared" si="13703"/>
        <v/>
      </c>
      <c r="T2284" s="28" t="str">
        <f t="shared" si="13703"/>
        <v/>
      </c>
      <c r="U2284" s="28" t="str">
        <f t="shared" si="3"/>
        <v/>
      </c>
      <c r="V2284" s="28" t="str">
        <f t="shared" si="4"/>
        <v/>
      </c>
      <c r="X2284" s="28" t="str">
        <f t="shared" si="5"/>
        <v/>
      </c>
      <c r="Y2284" s="28" t="str">
        <f t="shared" si="6"/>
        <v/>
      </c>
      <c r="Z2284" s="28" t="str">
        <f t="shared" si="7"/>
        <v>Gender - Male</v>
      </c>
      <c r="AB2284" s="28" t="str">
        <f t="shared" si="8"/>
        <v/>
      </c>
      <c r="AD2284" s="28" t="str">
        <f t="shared" si="9"/>
        <v>Gender - Male;</v>
      </c>
      <c r="AG2284" s="28" t="str">
        <f t="shared" ref="AG2284:AL2284" si="13704">IFERROR(IF(FIND(AG$1,$F2284)&gt;1,AG$1,""),"")</f>
        <v/>
      </c>
      <c r="AH2284" s="28" t="str">
        <f t="shared" si="13704"/>
        <v/>
      </c>
      <c r="AI2284" s="28" t="str">
        <f t="shared" si="13704"/>
        <v/>
      </c>
      <c r="AJ2284" s="28" t="str">
        <f t="shared" si="13704"/>
        <v/>
      </c>
      <c r="AK2284" s="28" t="str">
        <f t="shared" si="13704"/>
        <v/>
      </c>
      <c r="AL2284" s="28" t="str">
        <f t="shared" si="13704"/>
        <v/>
      </c>
      <c r="AM2284" s="28" t="str">
        <f t="shared" si="11"/>
        <v/>
      </c>
      <c r="AN2284" s="28" t="str">
        <f t="shared" ref="AN2284:AQ2284" si="13705">IFERROR(IF(FIND(AN$1,$F2284)&gt;1,"Status - LGBT",""),"")</f>
        <v/>
      </c>
      <c r="AO2284" s="28" t="str">
        <f t="shared" si="13705"/>
        <v/>
      </c>
      <c r="AP2284" s="28" t="str">
        <f t="shared" si="13705"/>
        <v/>
      </c>
      <c r="AQ2284" s="28" t="str">
        <f t="shared" si="13705"/>
        <v/>
      </c>
      <c r="AR2284" s="28" t="str">
        <f t="shared" ref="AR2284:AV2284" si="13706">IFERROR(IF(FIND(AR$1,$F2284)&gt;1,"BME",""),"")</f>
        <v/>
      </c>
      <c r="AS2284" s="28" t="str">
        <f t="shared" si="13706"/>
        <v/>
      </c>
      <c r="AT2284" s="28" t="str">
        <f t="shared" si="13706"/>
        <v/>
      </c>
      <c r="AU2284" s="28" t="str">
        <f t="shared" si="13706"/>
        <v/>
      </c>
      <c r="AV2284" s="28" t="str">
        <f t="shared" si="13706"/>
        <v/>
      </c>
      <c r="AW2284" s="28" t="str">
        <f t="shared" ref="AW2284:BC2284" si="13707">IFERROR(IF(FIND(AW$1,$F2284)&gt;1,AW$1,""),"")</f>
        <v/>
      </c>
      <c r="AX2284" s="28" t="str">
        <f t="shared" si="13707"/>
        <v/>
      </c>
      <c r="AY2284" s="28" t="str">
        <f t="shared" si="13707"/>
        <v/>
      </c>
      <c r="AZ2284" s="28" t="str">
        <f t="shared" si="13707"/>
        <v/>
      </c>
      <c r="BA2284" s="28" t="str">
        <f t="shared" si="13707"/>
        <v/>
      </c>
      <c r="BB2284" s="28" t="str">
        <f t="shared" si="13707"/>
        <v/>
      </c>
      <c r="BC2284" s="28" t="str">
        <f t="shared" si="13707"/>
        <v/>
      </c>
      <c r="BD2284" s="28" t="str">
        <f t="shared" si="15"/>
        <v/>
      </c>
      <c r="BG2284" s="2" t="s">
        <v>15171</v>
      </c>
      <c r="BJ2284" s="28" t="str">
        <f t="shared" si="16"/>
        <v/>
      </c>
      <c r="BK2284" s="28" t="str">
        <f t="shared" si="17"/>
        <v/>
      </c>
      <c r="BL2284" s="2" t="s">
        <v>20505</v>
      </c>
      <c r="BM2284" s="2" t="s">
        <v>98</v>
      </c>
      <c r="BU2284" s="47" t="s">
        <v>20218</v>
      </c>
      <c r="BV2284" s="18"/>
      <c r="BW2284" s="47"/>
      <c r="BX2284" s="47" t="s">
        <v>19858</v>
      </c>
      <c r="BY2284" s="42" t="str">
        <f t="shared" si="18"/>
        <v>Gender - Male;;Leeds;Morley North;Morley South;</v>
      </c>
      <c r="BZ2284" s="73"/>
    </row>
    <row r="2285" spans="1:78" ht="15">
      <c r="A2285" s="16" t="s">
        <v>51</v>
      </c>
      <c r="B2285" s="28">
        <f>VLOOKUP(A2285,Organisations!$A$2:$B$7,2,FALSE)</f>
        <v>4</v>
      </c>
      <c r="C2285" s="16" t="s">
        <v>15173</v>
      </c>
      <c r="D2285" s="16" t="s">
        <v>15174</v>
      </c>
      <c r="E2285" s="28" t="str">
        <f t="shared" si="0"/>
        <v>The organisation serves the local community in need.</v>
      </c>
      <c r="F2285" s="16" t="s">
        <v>15175</v>
      </c>
      <c r="G2285" s="16" t="s">
        <v>68</v>
      </c>
      <c r="H2285" s="17"/>
      <c r="K2285" s="26" t="s">
        <v>15176</v>
      </c>
      <c r="L2285" s="16" t="s">
        <v>15177</v>
      </c>
      <c r="M2285" s="28" t="str">
        <f t="shared" ref="M2285:Q2285" si="13708">IFERROR(IF(FIND(M$1,$F2285)&gt;1,"Age - Children",""),"")</f>
        <v/>
      </c>
      <c r="N2285" s="28" t="str">
        <f t="shared" si="13708"/>
        <v/>
      </c>
      <c r="O2285" s="28" t="str">
        <f t="shared" si="13708"/>
        <v/>
      </c>
      <c r="P2285" s="28" t="str">
        <f t="shared" si="13708"/>
        <v/>
      </c>
      <c r="Q2285" s="28" t="str">
        <f t="shared" si="13708"/>
        <v/>
      </c>
      <c r="R2285" s="28" t="str">
        <f t="shared" ref="R2285:T2285" si="13709">IFERROR(IF(FIND(R$1,$F2285)&gt;1,"Age - Elderly",""),"")</f>
        <v/>
      </c>
      <c r="S2285" s="28" t="str">
        <f t="shared" si="13709"/>
        <v/>
      </c>
      <c r="T2285" s="28" t="str">
        <f t="shared" si="13709"/>
        <v/>
      </c>
      <c r="U2285" s="28" t="str">
        <f t="shared" si="3"/>
        <v/>
      </c>
      <c r="V2285" s="28" t="str">
        <f t="shared" si="4"/>
        <v/>
      </c>
      <c r="X2285" s="28" t="str">
        <f t="shared" si="5"/>
        <v/>
      </c>
      <c r="Y2285" s="28" t="str">
        <f t="shared" si="6"/>
        <v/>
      </c>
      <c r="Z2285" s="28" t="str">
        <f t="shared" si="7"/>
        <v/>
      </c>
      <c r="AB2285" s="28" t="str">
        <f t="shared" si="8"/>
        <v/>
      </c>
      <c r="AD2285" s="28" t="str">
        <f t="shared" si="9"/>
        <v/>
      </c>
      <c r="AG2285" s="28" t="str">
        <f t="shared" ref="AG2285:AL2285" si="13710">IFERROR(IF(FIND(AG$1,$F2285)&gt;1,AG$1,""),"")</f>
        <v/>
      </c>
      <c r="AH2285" s="28" t="str">
        <f t="shared" si="13710"/>
        <v/>
      </c>
      <c r="AI2285" s="28" t="str">
        <f t="shared" si="13710"/>
        <v/>
      </c>
      <c r="AJ2285" s="28" t="str">
        <f t="shared" si="13710"/>
        <v/>
      </c>
      <c r="AK2285" s="28" t="str">
        <f t="shared" si="13710"/>
        <v/>
      </c>
      <c r="AL2285" s="28" t="str">
        <f t="shared" si="13710"/>
        <v/>
      </c>
      <c r="AM2285" s="28" t="str">
        <f t="shared" si="11"/>
        <v/>
      </c>
      <c r="AN2285" s="28" t="str">
        <f t="shared" ref="AN2285:AQ2285" si="13711">IFERROR(IF(FIND(AN$1,$F2285)&gt;1,"Status - LGBT",""),"")</f>
        <v/>
      </c>
      <c r="AO2285" s="28" t="str">
        <f t="shared" si="13711"/>
        <v/>
      </c>
      <c r="AP2285" s="28" t="str">
        <f t="shared" si="13711"/>
        <v/>
      </c>
      <c r="AQ2285" s="28" t="str">
        <f t="shared" si="13711"/>
        <v/>
      </c>
      <c r="AR2285" s="28" t="str">
        <f t="shared" ref="AR2285:AV2285" si="13712">IFERROR(IF(FIND(AR$1,$F2285)&gt;1,"BME",""),"")</f>
        <v/>
      </c>
      <c r="AS2285" s="28" t="str">
        <f t="shared" si="13712"/>
        <v/>
      </c>
      <c r="AT2285" s="28" t="str">
        <f t="shared" si="13712"/>
        <v/>
      </c>
      <c r="AU2285" s="28" t="str">
        <f t="shared" si="13712"/>
        <v/>
      </c>
      <c r="AV2285" s="28" t="str">
        <f t="shared" si="13712"/>
        <v/>
      </c>
      <c r="AW2285" s="28" t="str">
        <f t="shared" ref="AW2285:BC2285" si="13713">IFERROR(IF(FIND(AW$1,$F2285)&gt;1,AW$1,""),"")</f>
        <v/>
      </c>
      <c r="AX2285" s="28" t="str">
        <f t="shared" si="13713"/>
        <v/>
      </c>
      <c r="AY2285" s="28" t="str">
        <f t="shared" si="13713"/>
        <v/>
      </c>
      <c r="AZ2285" s="28" t="str">
        <f t="shared" si="13713"/>
        <v/>
      </c>
      <c r="BA2285" s="28" t="str">
        <f t="shared" si="13713"/>
        <v/>
      </c>
      <c r="BB2285" s="28" t="str">
        <f t="shared" si="13713"/>
        <v/>
      </c>
      <c r="BC2285" s="28" t="str">
        <f t="shared" si="13713"/>
        <v/>
      </c>
      <c r="BD2285" s="28" t="str">
        <f t="shared" si="15"/>
        <v/>
      </c>
      <c r="BG2285" s="2" t="s">
        <v>15178</v>
      </c>
      <c r="BJ2285" s="28" t="str">
        <f t="shared" si="16"/>
        <v/>
      </c>
      <c r="BK2285" s="28" t="str">
        <f t="shared" si="17"/>
        <v/>
      </c>
      <c r="BL2285" s="2" t="s">
        <v>20506</v>
      </c>
      <c r="BM2285" s="2" t="s">
        <v>98</v>
      </c>
      <c r="BU2285" s="50" t="s">
        <v>19838</v>
      </c>
      <c r="BV2285" s="12"/>
      <c r="BW2285" s="50"/>
      <c r="BX2285" s="50" t="s">
        <v>20507</v>
      </c>
      <c r="BY2285" s="42" t="str">
        <f t="shared" si="18"/>
        <v>Leeds;Chapel Allerton;</v>
      </c>
      <c r="BZ2285" s="72"/>
    </row>
    <row r="2286" spans="1:78" ht="15">
      <c r="A2286" s="10" t="s">
        <v>51</v>
      </c>
      <c r="B2286" s="28">
        <f>VLOOKUP(A2286,Organisations!$A$2:$B$7,2,FALSE)</f>
        <v>4</v>
      </c>
      <c r="C2286" s="10" t="s">
        <v>1882</v>
      </c>
      <c r="D2286" s="10" t="s">
        <v>1883</v>
      </c>
      <c r="E2286" s="28" t="str">
        <f t="shared" si="0"/>
        <v>The Leeds Society for Deaf and Blind People's single objective is to respond to the expressed needs and aspirations of d</v>
      </c>
      <c r="F2286" s="10" t="s">
        <v>15181</v>
      </c>
      <c r="G2286" s="10" t="s">
        <v>68</v>
      </c>
      <c r="H2286" s="11"/>
      <c r="K2286" s="30" t="s">
        <v>15182</v>
      </c>
      <c r="L2286" s="10" t="s">
        <v>15183</v>
      </c>
      <c r="M2286" s="28" t="str">
        <f t="shared" ref="M2286:Q2286" si="13714">IFERROR(IF(FIND(M$1,$F2286)&gt;1,"Age - Children",""),"")</f>
        <v/>
      </c>
      <c r="N2286" s="28" t="str">
        <f t="shared" si="13714"/>
        <v/>
      </c>
      <c r="O2286" s="28" t="str">
        <f t="shared" si="13714"/>
        <v/>
      </c>
      <c r="P2286" s="28" t="str">
        <f t="shared" si="13714"/>
        <v/>
      </c>
      <c r="Q2286" s="28" t="str">
        <f t="shared" si="13714"/>
        <v/>
      </c>
      <c r="R2286" s="28" t="str">
        <f t="shared" ref="R2286:T2286" si="13715">IFERROR(IF(FIND(R$1,$F2286)&gt;1,"Age - Elderly",""),"")</f>
        <v/>
      </c>
      <c r="S2286" s="28" t="str">
        <f t="shared" si="13715"/>
        <v/>
      </c>
      <c r="T2286" s="28" t="str">
        <f t="shared" si="13715"/>
        <v/>
      </c>
      <c r="U2286" s="28" t="str">
        <f t="shared" si="3"/>
        <v/>
      </c>
      <c r="V2286" s="28" t="str">
        <f t="shared" si="4"/>
        <v/>
      </c>
      <c r="X2286" s="28" t="str">
        <f t="shared" si="5"/>
        <v/>
      </c>
      <c r="Y2286" s="28" t="str">
        <f t="shared" si="6"/>
        <v/>
      </c>
      <c r="Z2286" s="28" t="str">
        <f t="shared" si="7"/>
        <v>Gender - Male</v>
      </c>
      <c r="AB2286" s="28" t="str">
        <f t="shared" si="8"/>
        <v/>
      </c>
      <c r="AD2286" s="28" t="str">
        <f t="shared" si="9"/>
        <v>Gender - Male;</v>
      </c>
      <c r="AG2286" s="28" t="str">
        <f t="shared" ref="AG2286:AL2286" si="13716">IFERROR(IF(FIND(AG$1,$F2286)&gt;1,AG$1,""),"")</f>
        <v/>
      </c>
      <c r="AH2286" s="28" t="str">
        <f t="shared" si="13716"/>
        <v/>
      </c>
      <c r="AI2286" s="28" t="str">
        <f t="shared" si="13716"/>
        <v/>
      </c>
      <c r="AJ2286" s="28" t="str">
        <f t="shared" si="13716"/>
        <v/>
      </c>
      <c r="AK2286" s="28" t="str">
        <f t="shared" si="13716"/>
        <v/>
      </c>
      <c r="AL2286" s="28" t="str">
        <f t="shared" si="13716"/>
        <v/>
      </c>
      <c r="AM2286" s="28" t="str">
        <f t="shared" si="11"/>
        <v/>
      </c>
      <c r="AN2286" s="28" t="str">
        <f t="shared" ref="AN2286:AQ2286" si="13717">IFERROR(IF(FIND(AN$1,$F2286)&gt;1,"Status - LGBT",""),"")</f>
        <v/>
      </c>
      <c r="AO2286" s="28" t="str">
        <f t="shared" si="13717"/>
        <v/>
      </c>
      <c r="AP2286" s="28" t="str">
        <f t="shared" si="13717"/>
        <v/>
      </c>
      <c r="AQ2286" s="28" t="str">
        <f t="shared" si="13717"/>
        <v/>
      </c>
      <c r="AR2286" s="28" t="str">
        <f t="shared" ref="AR2286:AV2286" si="13718">IFERROR(IF(FIND(AR$1,$F2286)&gt;1,"BME",""),"")</f>
        <v/>
      </c>
      <c r="AS2286" s="28" t="str">
        <f t="shared" si="13718"/>
        <v/>
      </c>
      <c r="AT2286" s="28" t="str">
        <f t="shared" si="13718"/>
        <v/>
      </c>
      <c r="AU2286" s="28" t="str">
        <f t="shared" si="13718"/>
        <v/>
      </c>
      <c r="AV2286" s="28" t="str">
        <f t="shared" si="13718"/>
        <v/>
      </c>
      <c r="AW2286" s="28" t="str">
        <f t="shared" ref="AW2286:BC2286" si="13719">IFERROR(IF(FIND(AW$1,$F2286)&gt;1,AW$1,""),"")</f>
        <v/>
      </c>
      <c r="AX2286" s="28" t="str">
        <f t="shared" si="13719"/>
        <v/>
      </c>
      <c r="AY2286" s="28" t="str">
        <f t="shared" si="13719"/>
        <v/>
      </c>
      <c r="AZ2286" s="28" t="str">
        <f t="shared" si="13719"/>
        <v/>
      </c>
      <c r="BA2286" s="28" t="str">
        <f t="shared" si="13719"/>
        <v/>
      </c>
      <c r="BB2286" s="28" t="str">
        <f t="shared" si="13719"/>
        <v/>
      </c>
      <c r="BC2286" s="28" t="str">
        <f t="shared" si="13719"/>
        <v/>
      </c>
      <c r="BD2286" s="28" t="str">
        <f t="shared" si="15"/>
        <v/>
      </c>
      <c r="BG2286" s="2" t="s">
        <v>15184</v>
      </c>
      <c r="BJ2286" s="28" t="str">
        <f t="shared" si="16"/>
        <v/>
      </c>
      <c r="BK2286" s="28" t="str">
        <f t="shared" si="17"/>
        <v/>
      </c>
      <c r="BL2286" s="2" t="s">
        <v>20508</v>
      </c>
      <c r="BM2286" s="2" t="s">
        <v>98</v>
      </c>
      <c r="BU2286" s="47" t="s">
        <v>95</v>
      </c>
      <c r="BV2286" s="18"/>
      <c r="BW2286" s="47"/>
      <c r="BX2286" s="47" t="s">
        <v>20509</v>
      </c>
      <c r="BY2286" s="42" t="str">
        <f t="shared" si="18"/>
        <v>Gender - Male;;Leeds;</v>
      </c>
      <c r="BZ2286" s="73"/>
    </row>
    <row r="2287" spans="1:78" ht="15">
      <c r="A2287" s="16" t="s">
        <v>51</v>
      </c>
      <c r="B2287" s="28">
        <f>VLOOKUP(A2287,Organisations!$A$2:$B$7,2,FALSE)</f>
        <v>4</v>
      </c>
      <c r="C2287" s="16" t="s">
        <v>15186</v>
      </c>
      <c r="D2287" s="16" t="s">
        <v>15187</v>
      </c>
      <c r="E2287" s="28" t="str">
        <f t="shared" si="0"/>
        <v>To relieve people in Leeds who are in conditions of need, hardship or distress. To help combat food poverty and help fee</v>
      </c>
      <c r="F2287" s="16" t="s">
        <v>15189</v>
      </c>
      <c r="G2287" s="16" t="s">
        <v>68</v>
      </c>
      <c r="H2287" s="17"/>
      <c r="K2287" s="26" t="s">
        <v>15190</v>
      </c>
      <c r="L2287" s="16" t="s">
        <v>15191</v>
      </c>
      <c r="M2287" s="28" t="str">
        <f t="shared" ref="M2287:Q2287" si="13720">IFERROR(IF(FIND(M$1,$F2287)&gt;1,"Age - Children",""),"")</f>
        <v/>
      </c>
      <c r="N2287" s="28" t="str">
        <f t="shared" si="13720"/>
        <v/>
      </c>
      <c r="O2287" s="28" t="str">
        <f t="shared" si="13720"/>
        <v/>
      </c>
      <c r="P2287" s="28" t="str">
        <f t="shared" si="13720"/>
        <v/>
      </c>
      <c r="Q2287" s="28" t="str">
        <f t="shared" si="13720"/>
        <v/>
      </c>
      <c r="R2287" s="28" t="str">
        <f t="shared" ref="R2287:T2287" si="13721">IFERROR(IF(FIND(R$1,$F2287)&gt;1,"Age - Elderly",""),"")</f>
        <v/>
      </c>
      <c r="S2287" s="28" t="str">
        <f t="shared" si="13721"/>
        <v/>
      </c>
      <c r="T2287" s="28" t="str">
        <f t="shared" si="13721"/>
        <v/>
      </c>
      <c r="U2287" s="28" t="str">
        <f t="shared" si="3"/>
        <v/>
      </c>
      <c r="V2287" s="28" t="str">
        <f t="shared" si="4"/>
        <v/>
      </c>
      <c r="X2287" s="28" t="str">
        <f t="shared" si="5"/>
        <v/>
      </c>
      <c r="Y2287" s="28" t="str">
        <f t="shared" si="6"/>
        <v/>
      </c>
      <c r="Z2287" s="28" t="str">
        <f t="shared" si="7"/>
        <v/>
      </c>
      <c r="AB2287" s="28" t="str">
        <f t="shared" si="8"/>
        <v/>
      </c>
      <c r="AD2287" s="28" t="str">
        <f t="shared" si="9"/>
        <v/>
      </c>
      <c r="AG2287" s="28" t="str">
        <f t="shared" ref="AG2287:AL2287" si="13722">IFERROR(IF(FIND(AG$1,$F2287)&gt;1,AG$1,""),"")</f>
        <v/>
      </c>
      <c r="AH2287" s="28" t="str">
        <f t="shared" si="13722"/>
        <v/>
      </c>
      <c r="AI2287" s="28" t="str">
        <f t="shared" si="13722"/>
        <v/>
      </c>
      <c r="AJ2287" s="28" t="str">
        <f t="shared" si="13722"/>
        <v/>
      </c>
      <c r="AK2287" s="28" t="str">
        <f t="shared" si="13722"/>
        <v/>
      </c>
      <c r="AL2287" s="28" t="str">
        <f t="shared" si="13722"/>
        <v/>
      </c>
      <c r="AM2287" s="28" t="str">
        <f t="shared" si="11"/>
        <v/>
      </c>
      <c r="AN2287" s="28" t="str">
        <f t="shared" ref="AN2287:AQ2287" si="13723">IFERROR(IF(FIND(AN$1,$F2287)&gt;1,"Status - LGBT",""),"")</f>
        <v/>
      </c>
      <c r="AO2287" s="28" t="str">
        <f t="shared" si="13723"/>
        <v/>
      </c>
      <c r="AP2287" s="28" t="str">
        <f t="shared" si="13723"/>
        <v/>
      </c>
      <c r="AQ2287" s="28" t="str">
        <f t="shared" si="13723"/>
        <v/>
      </c>
      <c r="AR2287" s="28" t="str">
        <f t="shared" ref="AR2287:AV2287" si="13724">IFERROR(IF(FIND(AR$1,$F2287)&gt;1,"BME",""),"")</f>
        <v/>
      </c>
      <c r="AS2287" s="28" t="str">
        <f t="shared" si="13724"/>
        <v/>
      </c>
      <c r="AT2287" s="28" t="str">
        <f t="shared" si="13724"/>
        <v/>
      </c>
      <c r="AU2287" s="28" t="str">
        <f t="shared" si="13724"/>
        <v/>
      </c>
      <c r="AV2287" s="28" t="str">
        <f t="shared" si="13724"/>
        <v/>
      </c>
      <c r="AW2287" s="28" t="str">
        <f t="shared" ref="AW2287:BC2287" si="13725">IFERROR(IF(FIND(AW$1,$F2287)&gt;1,AW$1,""),"")</f>
        <v/>
      </c>
      <c r="AX2287" s="28" t="str">
        <f t="shared" si="13725"/>
        <v/>
      </c>
      <c r="AY2287" s="28" t="str">
        <f t="shared" si="13725"/>
        <v/>
      </c>
      <c r="AZ2287" s="28" t="str">
        <f t="shared" si="13725"/>
        <v/>
      </c>
      <c r="BA2287" s="28" t="str">
        <f t="shared" si="13725"/>
        <v/>
      </c>
      <c r="BB2287" s="28" t="str">
        <f t="shared" si="13725"/>
        <v/>
      </c>
      <c r="BC2287" s="28" t="str">
        <f t="shared" si="13725"/>
        <v/>
      </c>
      <c r="BD2287" s="28" t="str">
        <f t="shared" si="15"/>
        <v/>
      </c>
      <c r="BG2287" s="2" t="s">
        <v>15192</v>
      </c>
      <c r="BJ2287" s="28" t="str">
        <f t="shared" si="16"/>
        <v/>
      </c>
      <c r="BK2287" s="28" t="str">
        <f t="shared" si="17"/>
        <v/>
      </c>
      <c r="BL2287" s="2" t="s">
        <v>20510</v>
      </c>
      <c r="BM2287" s="2" t="s">
        <v>98</v>
      </c>
      <c r="BU2287" s="50" t="s">
        <v>19866</v>
      </c>
      <c r="BV2287" s="12"/>
      <c r="BW2287" s="50"/>
      <c r="BX2287" s="50" t="s">
        <v>20511</v>
      </c>
      <c r="BY2287" s="42" t="str">
        <f t="shared" si="18"/>
        <v>Leeds;City;Hunslet;</v>
      </c>
      <c r="BZ2287" s="72"/>
    </row>
    <row r="2288" spans="1:78" ht="15">
      <c r="A2288" s="10" t="s">
        <v>51</v>
      </c>
      <c r="B2288" s="28">
        <f>VLOOKUP(A2288,Organisations!$A$2:$B$7,2,FALSE)</f>
        <v>4</v>
      </c>
      <c r="C2288" s="10" t="s">
        <v>8684</v>
      </c>
      <c r="D2288" s="10" t="s">
        <v>8685</v>
      </c>
      <c r="E2288" s="28" t="str">
        <f t="shared" si="0"/>
        <v>Leeds Sudanese Community Association is a local community group with a charitable status (Reg No 1095816) and provides a</v>
      </c>
      <c r="F2288" s="10" t="s">
        <v>15195</v>
      </c>
      <c r="G2288" s="10" t="s">
        <v>68</v>
      </c>
      <c r="H2288" s="11"/>
      <c r="K2288" s="30" t="s">
        <v>15196</v>
      </c>
      <c r="L2288" s="10" t="s">
        <v>15197</v>
      </c>
      <c r="M2288" s="28" t="str">
        <f t="shared" ref="M2288:Q2288" si="13726">IFERROR(IF(FIND(M$1,$F2288)&gt;1,"Age - Children",""),"")</f>
        <v/>
      </c>
      <c r="N2288" s="28" t="str">
        <f t="shared" si="13726"/>
        <v/>
      </c>
      <c r="O2288" s="28" t="str">
        <f t="shared" si="13726"/>
        <v/>
      </c>
      <c r="P2288" s="28" t="str">
        <f t="shared" si="13726"/>
        <v/>
      </c>
      <c r="Q2288" s="28" t="str">
        <f t="shared" si="13726"/>
        <v>Age - Children</v>
      </c>
      <c r="R2288" s="28" t="str">
        <f t="shared" ref="R2288:T2288" si="13727">IFERROR(IF(FIND(R$1,$F2288)&gt;1,"Age - Elderly",""),"")</f>
        <v/>
      </c>
      <c r="S2288" s="28" t="str">
        <f t="shared" si="13727"/>
        <v/>
      </c>
      <c r="T2288" s="28" t="str">
        <f t="shared" si="13727"/>
        <v/>
      </c>
      <c r="U2288" s="28" t="str">
        <f t="shared" si="3"/>
        <v>Age - Children;</v>
      </c>
      <c r="V2288" s="28" t="str">
        <f t="shared" si="4"/>
        <v/>
      </c>
      <c r="X2288" s="28" t="str">
        <f t="shared" si="5"/>
        <v/>
      </c>
      <c r="Y2288" s="28" t="str">
        <f t="shared" si="6"/>
        <v/>
      </c>
      <c r="Z2288" s="28" t="str">
        <f t="shared" si="7"/>
        <v>Gender - Male</v>
      </c>
      <c r="AB2288" s="28" t="str">
        <f t="shared" si="8"/>
        <v/>
      </c>
      <c r="AD2288" s="28" t="str">
        <f t="shared" si="9"/>
        <v>Gender - Male;</v>
      </c>
      <c r="AG2288" s="28" t="str">
        <f t="shared" ref="AG2288:AL2288" si="13728">IFERROR(IF(FIND(AG$1,$F2288)&gt;1,AG$1,""),"")</f>
        <v/>
      </c>
      <c r="AH2288" s="28" t="str">
        <f t="shared" si="13728"/>
        <v/>
      </c>
      <c r="AI2288" s="28" t="str">
        <f t="shared" si="13728"/>
        <v/>
      </c>
      <c r="AJ2288" s="28" t="str">
        <f t="shared" si="13728"/>
        <v/>
      </c>
      <c r="AK2288" s="28" t="str">
        <f t="shared" si="13728"/>
        <v/>
      </c>
      <c r="AL2288" s="28" t="str">
        <f t="shared" si="13728"/>
        <v/>
      </c>
      <c r="AM2288" s="28" t="str">
        <f t="shared" si="11"/>
        <v/>
      </c>
      <c r="AN2288" s="28" t="str">
        <f t="shared" ref="AN2288:AQ2288" si="13729">IFERROR(IF(FIND(AN$1,$F2288)&gt;1,"Status - LGBT",""),"")</f>
        <v/>
      </c>
      <c r="AO2288" s="28" t="str">
        <f t="shared" si="13729"/>
        <v/>
      </c>
      <c r="AP2288" s="28" t="str">
        <f t="shared" si="13729"/>
        <v/>
      </c>
      <c r="AQ2288" s="28" t="str">
        <f t="shared" si="13729"/>
        <v/>
      </c>
      <c r="AR2288" s="28" t="str">
        <f t="shared" ref="AR2288:AV2288" si="13730">IFERROR(IF(FIND(AR$1,$F2288)&gt;1,"BME",""),"")</f>
        <v/>
      </c>
      <c r="AS2288" s="28" t="str">
        <f t="shared" si="13730"/>
        <v/>
      </c>
      <c r="AT2288" s="28" t="str">
        <f t="shared" si="13730"/>
        <v/>
      </c>
      <c r="AU2288" s="28" t="str">
        <f t="shared" si="13730"/>
        <v/>
      </c>
      <c r="AV2288" s="28" t="str">
        <f t="shared" si="13730"/>
        <v/>
      </c>
      <c r="AW2288" s="28" t="str">
        <f t="shared" ref="AW2288:BC2288" si="13731">IFERROR(IF(FIND(AW$1,$F2288)&gt;1,AW$1,""),"")</f>
        <v/>
      </c>
      <c r="AX2288" s="28" t="str">
        <f t="shared" si="13731"/>
        <v/>
      </c>
      <c r="AY2288" s="28" t="str">
        <f t="shared" si="13731"/>
        <v/>
      </c>
      <c r="AZ2288" s="28" t="str">
        <f t="shared" si="13731"/>
        <v/>
      </c>
      <c r="BA2288" s="28" t="str">
        <f t="shared" si="13731"/>
        <v/>
      </c>
      <c r="BB2288" s="28" t="str">
        <f t="shared" si="13731"/>
        <v/>
      </c>
      <c r="BC2288" s="28" t="str">
        <f t="shared" si="13731"/>
        <v/>
      </c>
      <c r="BD2288" s="28" t="str">
        <f t="shared" si="15"/>
        <v/>
      </c>
      <c r="BG2288" s="2" t="s">
        <v>15198</v>
      </c>
      <c r="BJ2288" s="28" t="str">
        <f t="shared" si="16"/>
        <v/>
      </c>
      <c r="BK2288" s="28" t="str">
        <f t="shared" si="17"/>
        <v/>
      </c>
      <c r="BL2288" s="2" t="s">
        <v>7953</v>
      </c>
      <c r="BM2288" s="2" t="s">
        <v>98</v>
      </c>
      <c r="BU2288" s="47" t="s">
        <v>20512</v>
      </c>
      <c r="BV2288" s="18"/>
      <c r="BW2288" s="47"/>
      <c r="BX2288" s="47" t="s">
        <v>20474</v>
      </c>
      <c r="BY2288" s="42" t="str">
        <f t="shared" si="18"/>
        <v>Age - Children;;Gender - Male;;Beeston;Holbeck;Burmantofts;Richmond Hill;City;Hunslet;Gipton;Harehills;Killingbeck;Seacroft;Middleton Park;Morley North;Morley South;Rothwell;Temple Newsam;</v>
      </c>
      <c r="BZ2288" s="73"/>
    </row>
    <row r="2289" spans="1:78" ht="15">
      <c r="A2289" s="16" t="s">
        <v>51</v>
      </c>
      <c r="B2289" s="28">
        <f>VLOOKUP(A2289,Organisations!$A$2:$B$7,2,FALSE)</f>
        <v>4</v>
      </c>
      <c r="C2289" s="16" t="s">
        <v>1890</v>
      </c>
      <c r="D2289" s="16" t="s">
        <v>1891</v>
      </c>
      <c r="E2289" s="28" t="str">
        <f t="shared" si="0"/>
        <v>Out of hours services for people in acute mental health crisis. Connect Helpline: Open 6pm - 2am every night of the year</v>
      </c>
      <c r="F2289" s="16" t="s">
        <v>15201</v>
      </c>
      <c r="G2289" s="16" t="s">
        <v>68</v>
      </c>
      <c r="H2289" s="54"/>
      <c r="K2289" s="26" t="s">
        <v>1894</v>
      </c>
      <c r="L2289" s="16" t="s">
        <v>8695</v>
      </c>
      <c r="M2289" s="28" t="str">
        <f t="shared" ref="M2289:Q2289" si="13732">IFERROR(IF(FIND(M$1,$F2289)&gt;1,"Age - Children",""),"")</f>
        <v/>
      </c>
      <c r="N2289" s="28" t="str">
        <f t="shared" si="13732"/>
        <v/>
      </c>
      <c r="O2289" s="28" t="str">
        <f t="shared" si="13732"/>
        <v/>
      </c>
      <c r="P2289" s="28" t="str">
        <f t="shared" si="13732"/>
        <v/>
      </c>
      <c r="Q2289" s="28" t="str">
        <f t="shared" si="13732"/>
        <v/>
      </c>
      <c r="R2289" s="28" t="str">
        <f t="shared" ref="R2289:T2289" si="13733">IFERROR(IF(FIND(R$1,$F2289)&gt;1,"Age - Elderly",""),"")</f>
        <v/>
      </c>
      <c r="S2289" s="28" t="str">
        <f t="shared" si="13733"/>
        <v/>
      </c>
      <c r="T2289" s="28" t="str">
        <f t="shared" si="13733"/>
        <v/>
      </c>
      <c r="U2289" s="28" t="str">
        <f t="shared" si="3"/>
        <v/>
      </c>
      <c r="V2289" s="28" t="str">
        <f t="shared" si="4"/>
        <v/>
      </c>
      <c r="X2289" s="28" t="str">
        <f t="shared" si="5"/>
        <v/>
      </c>
      <c r="Y2289" s="28" t="str">
        <f t="shared" si="6"/>
        <v/>
      </c>
      <c r="Z2289" s="28" t="str">
        <f t="shared" si="7"/>
        <v>Gender - Male</v>
      </c>
      <c r="AB2289" s="28" t="str">
        <f t="shared" si="8"/>
        <v/>
      </c>
      <c r="AD2289" s="28" t="str">
        <f t="shared" si="9"/>
        <v>Gender - Male;</v>
      </c>
      <c r="AG2289" s="28" t="str">
        <f t="shared" ref="AG2289:AL2289" si="13734">IFERROR(IF(FIND(AG$1,$F2289)&gt;1,AG$1,""),"")</f>
        <v/>
      </c>
      <c r="AH2289" s="28" t="str">
        <f t="shared" si="13734"/>
        <v/>
      </c>
      <c r="AI2289" s="28" t="str">
        <f t="shared" si="13734"/>
        <v/>
      </c>
      <c r="AJ2289" s="28" t="str">
        <f t="shared" si="13734"/>
        <v/>
      </c>
      <c r="AK2289" s="28" t="str">
        <f t="shared" si="13734"/>
        <v/>
      </c>
      <c r="AL2289" s="28" t="str">
        <f t="shared" si="13734"/>
        <v/>
      </c>
      <c r="AM2289" s="28" t="str">
        <f t="shared" si="11"/>
        <v/>
      </c>
      <c r="AN2289" s="28" t="str">
        <f t="shared" ref="AN2289:AQ2289" si="13735">IFERROR(IF(FIND(AN$1,$F2289)&gt;1,"Status - LGBT",""),"")</f>
        <v/>
      </c>
      <c r="AO2289" s="28" t="str">
        <f t="shared" si="13735"/>
        <v/>
      </c>
      <c r="AP2289" s="28" t="str">
        <f t="shared" si="13735"/>
        <v/>
      </c>
      <c r="AQ2289" s="28" t="str">
        <f t="shared" si="13735"/>
        <v/>
      </c>
      <c r="AR2289" s="28" t="str">
        <f t="shared" ref="AR2289:AV2289" si="13736">IFERROR(IF(FIND(AR$1,$F2289)&gt;1,"BME",""),"")</f>
        <v/>
      </c>
      <c r="AS2289" s="28" t="str">
        <f t="shared" si="13736"/>
        <v/>
      </c>
      <c r="AT2289" s="28" t="str">
        <f t="shared" si="13736"/>
        <v>BME</v>
      </c>
      <c r="AU2289" s="28" t="str">
        <f t="shared" si="13736"/>
        <v>BME</v>
      </c>
      <c r="AV2289" s="28" t="str">
        <f t="shared" si="13736"/>
        <v/>
      </c>
      <c r="AW2289" s="28" t="str">
        <f t="shared" ref="AW2289:BC2289" si="13737">IFERROR(IF(FIND(AW$1,$F2289)&gt;1,AW$1,""),"")</f>
        <v/>
      </c>
      <c r="AX2289" s="28" t="str">
        <f t="shared" si="13737"/>
        <v/>
      </c>
      <c r="AY2289" s="28" t="str">
        <f t="shared" si="13737"/>
        <v/>
      </c>
      <c r="AZ2289" s="28" t="str">
        <f t="shared" si="13737"/>
        <v/>
      </c>
      <c r="BA2289" s="28" t="str">
        <f t="shared" si="13737"/>
        <v/>
      </c>
      <c r="BB2289" s="28" t="str">
        <f t="shared" si="13737"/>
        <v/>
      </c>
      <c r="BC2289" s="28" t="str">
        <f t="shared" si="13737"/>
        <v/>
      </c>
      <c r="BD2289" s="28" t="str">
        <f t="shared" si="15"/>
        <v>BME;BME;</v>
      </c>
      <c r="BG2289" s="2" t="s">
        <v>15202</v>
      </c>
      <c r="BJ2289" s="28" t="str">
        <f t="shared" si="16"/>
        <v/>
      </c>
      <c r="BK2289" s="28" t="str">
        <f t="shared" si="17"/>
        <v/>
      </c>
      <c r="BL2289" s="2" t="s">
        <v>1842</v>
      </c>
      <c r="BM2289" s="2" t="s">
        <v>98</v>
      </c>
      <c r="BN2289" s="2" t="s">
        <v>2863</v>
      </c>
      <c r="BO2289" s="2" t="s">
        <v>2863</v>
      </c>
      <c r="BP2289" s="2" t="s">
        <v>2863</v>
      </c>
      <c r="BQ2289" s="2" t="s">
        <v>2863</v>
      </c>
      <c r="BR2289" s="2" t="s">
        <v>2863</v>
      </c>
      <c r="BS2289" s="2" t="s">
        <v>2863</v>
      </c>
      <c r="BT2289" s="2" t="s">
        <v>2863</v>
      </c>
      <c r="BU2289" s="50" t="s">
        <v>19850</v>
      </c>
      <c r="BV2289" s="27"/>
      <c r="BW2289" s="50"/>
      <c r="BX2289" s="50" t="s">
        <v>20513</v>
      </c>
      <c r="BY2289" s="42" t="str">
        <f t="shared" si="18"/>
        <v>Gender - Male;;BME;BME;;Leeds;Hyde Park;Woodhouse;Headingley;</v>
      </c>
      <c r="BZ2289" s="72"/>
    </row>
    <row r="2290" spans="1:78" ht="15">
      <c r="A2290" s="10" t="s">
        <v>51</v>
      </c>
      <c r="B2290" s="28">
        <f>VLOOKUP(A2290,Organisations!$A$2:$B$7,2,FALSE)</f>
        <v>4</v>
      </c>
      <c r="C2290" s="10" t="s">
        <v>15204</v>
      </c>
      <c r="D2290" s="10" t="s">
        <v>15205</v>
      </c>
      <c r="E2290" s="28" t="str">
        <f t="shared" si="0"/>
        <v>Providing cassette tapes to blind and partially sighted people on a weekly basis.</v>
      </c>
      <c r="F2290" s="10" t="s">
        <v>15206</v>
      </c>
      <c r="G2290" s="10" t="s">
        <v>68</v>
      </c>
      <c r="H2290" s="11"/>
      <c r="K2290" s="30" t="s">
        <v>15207</v>
      </c>
      <c r="L2290" s="10" t="s">
        <v>15208</v>
      </c>
      <c r="M2290" s="28" t="str">
        <f t="shared" ref="M2290:Q2290" si="13738">IFERROR(IF(FIND(M$1,$F2290)&gt;1,"Age - Children",""),"")</f>
        <v/>
      </c>
      <c r="N2290" s="28" t="str">
        <f t="shared" si="13738"/>
        <v/>
      </c>
      <c r="O2290" s="28" t="str">
        <f t="shared" si="13738"/>
        <v/>
      </c>
      <c r="P2290" s="28" t="str">
        <f t="shared" si="13738"/>
        <v/>
      </c>
      <c r="Q2290" s="28" t="str">
        <f t="shared" si="13738"/>
        <v/>
      </c>
      <c r="R2290" s="28" t="str">
        <f t="shared" ref="R2290:T2290" si="13739">IFERROR(IF(FIND(R$1,$F2290)&gt;1,"Age - Elderly",""),"")</f>
        <v/>
      </c>
      <c r="S2290" s="28" t="str">
        <f t="shared" si="13739"/>
        <v/>
      </c>
      <c r="T2290" s="28" t="str">
        <f t="shared" si="13739"/>
        <v/>
      </c>
      <c r="U2290" s="28" t="str">
        <f t="shared" si="3"/>
        <v/>
      </c>
      <c r="V2290" s="28" t="str">
        <f t="shared" si="4"/>
        <v/>
      </c>
      <c r="X2290" s="28" t="str">
        <f t="shared" si="5"/>
        <v/>
      </c>
      <c r="Y2290" s="28" t="str">
        <f t="shared" si="6"/>
        <v/>
      </c>
      <c r="Z2290" s="28" t="str">
        <f t="shared" si="7"/>
        <v/>
      </c>
      <c r="AB2290" s="28" t="str">
        <f t="shared" si="8"/>
        <v/>
      </c>
      <c r="AD2290" s="28" t="str">
        <f t="shared" si="9"/>
        <v/>
      </c>
      <c r="AG2290" s="28" t="str">
        <f t="shared" ref="AG2290:AL2290" si="13740">IFERROR(IF(FIND(AG$1,$F2290)&gt;1,AG$1,""),"")</f>
        <v/>
      </c>
      <c r="AH2290" s="28" t="str">
        <f t="shared" si="13740"/>
        <v/>
      </c>
      <c r="AI2290" s="28" t="str">
        <f t="shared" si="13740"/>
        <v/>
      </c>
      <c r="AJ2290" s="28" t="str">
        <f t="shared" si="13740"/>
        <v/>
      </c>
      <c r="AK2290" s="28" t="str">
        <f t="shared" si="13740"/>
        <v/>
      </c>
      <c r="AL2290" s="28" t="str">
        <f t="shared" si="13740"/>
        <v/>
      </c>
      <c r="AM2290" s="28" t="str">
        <f t="shared" si="11"/>
        <v/>
      </c>
      <c r="AN2290" s="28" t="str">
        <f t="shared" ref="AN2290:AQ2290" si="13741">IFERROR(IF(FIND(AN$1,$F2290)&gt;1,"Status - LGBT",""),"")</f>
        <v/>
      </c>
      <c r="AO2290" s="28" t="str">
        <f t="shared" si="13741"/>
        <v/>
      </c>
      <c r="AP2290" s="28" t="str">
        <f t="shared" si="13741"/>
        <v/>
      </c>
      <c r="AQ2290" s="28" t="str">
        <f t="shared" si="13741"/>
        <v/>
      </c>
      <c r="AR2290" s="28" t="str">
        <f t="shared" ref="AR2290:AV2290" si="13742">IFERROR(IF(FIND(AR$1,$F2290)&gt;1,"BME",""),"")</f>
        <v/>
      </c>
      <c r="AS2290" s="28" t="str">
        <f t="shared" si="13742"/>
        <v/>
      </c>
      <c r="AT2290" s="28" t="str">
        <f t="shared" si="13742"/>
        <v/>
      </c>
      <c r="AU2290" s="28" t="str">
        <f t="shared" si="13742"/>
        <v/>
      </c>
      <c r="AV2290" s="28" t="str">
        <f t="shared" si="13742"/>
        <v/>
      </c>
      <c r="AW2290" s="28" t="str">
        <f t="shared" ref="AW2290:BC2290" si="13743">IFERROR(IF(FIND(AW$1,$F2290)&gt;1,AW$1,""),"")</f>
        <v/>
      </c>
      <c r="AX2290" s="28" t="str">
        <f t="shared" si="13743"/>
        <v/>
      </c>
      <c r="AY2290" s="28" t="str">
        <f t="shared" si="13743"/>
        <v/>
      </c>
      <c r="AZ2290" s="28" t="str">
        <f t="shared" si="13743"/>
        <v/>
      </c>
      <c r="BA2290" s="28" t="str">
        <f t="shared" si="13743"/>
        <v/>
      </c>
      <c r="BB2290" s="28" t="str">
        <f t="shared" si="13743"/>
        <v/>
      </c>
      <c r="BC2290" s="28" t="str">
        <f t="shared" si="13743"/>
        <v/>
      </c>
      <c r="BD2290" s="28" t="str">
        <f t="shared" si="15"/>
        <v/>
      </c>
      <c r="BG2290" s="2" t="s">
        <v>15209</v>
      </c>
      <c r="BJ2290" s="28" t="str">
        <f t="shared" si="16"/>
        <v/>
      </c>
      <c r="BK2290" s="28" t="str">
        <f t="shared" si="17"/>
        <v/>
      </c>
      <c r="BL2290" s="2" t="s">
        <v>1485</v>
      </c>
      <c r="BM2290" s="2" t="s">
        <v>98</v>
      </c>
      <c r="BU2290" s="47" t="s">
        <v>20254</v>
      </c>
      <c r="BV2290" s="18"/>
      <c r="BW2290" s="47"/>
      <c r="BX2290" s="47" t="s">
        <v>20384</v>
      </c>
      <c r="BY2290" s="42" t="str">
        <f t="shared" si="18"/>
        <v>Leeds;Crossgates;Whinmoor;Temple Newsam;</v>
      </c>
      <c r="BZ2290" s="73"/>
    </row>
    <row r="2291" spans="1:78" ht="15">
      <c r="A2291" s="16" t="s">
        <v>51</v>
      </c>
      <c r="B2291" s="28">
        <f>VLOOKUP(A2291,Organisations!$A$2:$B$7,2,FALSE)</f>
        <v>4</v>
      </c>
      <c r="C2291" s="16" t="s">
        <v>15211</v>
      </c>
      <c r="D2291" s="16" t="s">
        <v>15212</v>
      </c>
      <c r="E2291" s="28" t="str">
        <f t="shared" si="0"/>
        <v>Leeds Tenants' Federation unites council tenants, housing association tenants and private residents in one strong organi</v>
      </c>
      <c r="F2291" s="16" t="s">
        <v>15214</v>
      </c>
      <c r="G2291" s="16" t="s">
        <v>68</v>
      </c>
      <c r="H2291" s="17"/>
      <c r="K2291" s="26" t="s">
        <v>15215</v>
      </c>
      <c r="L2291" s="16" t="s">
        <v>15216</v>
      </c>
      <c r="M2291" s="28" t="str">
        <f t="shared" ref="M2291:Q2291" si="13744">IFERROR(IF(FIND(M$1,$F2291)&gt;1,"Age - Children",""),"")</f>
        <v/>
      </c>
      <c r="N2291" s="28" t="str">
        <f t="shared" si="13744"/>
        <v/>
      </c>
      <c r="O2291" s="28" t="str">
        <f t="shared" si="13744"/>
        <v/>
      </c>
      <c r="P2291" s="28" t="str">
        <f t="shared" si="13744"/>
        <v/>
      </c>
      <c r="Q2291" s="28" t="str">
        <f t="shared" si="13744"/>
        <v/>
      </c>
      <c r="R2291" s="28" t="str">
        <f t="shared" ref="R2291:T2291" si="13745">IFERROR(IF(FIND(R$1,$F2291)&gt;1,"Age - Elderly",""),"")</f>
        <v/>
      </c>
      <c r="S2291" s="28" t="str">
        <f t="shared" si="13745"/>
        <v/>
      </c>
      <c r="T2291" s="28" t="str">
        <f t="shared" si="13745"/>
        <v/>
      </c>
      <c r="U2291" s="28" t="str">
        <f t="shared" si="3"/>
        <v/>
      </c>
      <c r="V2291" s="28" t="str">
        <f t="shared" si="4"/>
        <v/>
      </c>
      <c r="X2291" s="28" t="str">
        <f t="shared" si="5"/>
        <v/>
      </c>
      <c r="Y2291" s="28" t="str">
        <f t="shared" si="6"/>
        <v/>
      </c>
      <c r="Z2291" s="28" t="str">
        <f t="shared" si="7"/>
        <v>Gender - Male</v>
      </c>
      <c r="AB2291" s="28" t="str">
        <f t="shared" si="8"/>
        <v/>
      </c>
      <c r="AD2291" s="28" t="str">
        <f t="shared" si="9"/>
        <v>Gender - Male;</v>
      </c>
      <c r="AG2291" s="28" t="str">
        <f t="shared" ref="AG2291:AL2291" si="13746">IFERROR(IF(FIND(AG$1,$F2291)&gt;1,AG$1,""),"")</f>
        <v/>
      </c>
      <c r="AH2291" s="28" t="str">
        <f t="shared" si="13746"/>
        <v/>
      </c>
      <c r="AI2291" s="28" t="str">
        <f t="shared" si="13746"/>
        <v/>
      </c>
      <c r="AJ2291" s="28" t="str">
        <f t="shared" si="13746"/>
        <v/>
      </c>
      <c r="AK2291" s="28" t="str">
        <f t="shared" si="13746"/>
        <v/>
      </c>
      <c r="AL2291" s="28" t="str">
        <f t="shared" si="13746"/>
        <v/>
      </c>
      <c r="AM2291" s="28" t="str">
        <f t="shared" si="11"/>
        <v/>
      </c>
      <c r="AN2291" s="28" t="str">
        <f t="shared" ref="AN2291:AQ2291" si="13747">IFERROR(IF(FIND(AN$1,$F2291)&gt;1,"Status - LGBT",""),"")</f>
        <v/>
      </c>
      <c r="AO2291" s="28" t="str">
        <f t="shared" si="13747"/>
        <v/>
      </c>
      <c r="AP2291" s="28" t="str">
        <f t="shared" si="13747"/>
        <v/>
      </c>
      <c r="AQ2291" s="28" t="str">
        <f t="shared" si="13747"/>
        <v/>
      </c>
      <c r="AR2291" s="28" t="str">
        <f t="shared" ref="AR2291:AV2291" si="13748">IFERROR(IF(FIND(AR$1,$F2291)&gt;1,"BME",""),"")</f>
        <v/>
      </c>
      <c r="AS2291" s="28" t="str">
        <f t="shared" si="13748"/>
        <v/>
      </c>
      <c r="AT2291" s="28" t="str">
        <f t="shared" si="13748"/>
        <v/>
      </c>
      <c r="AU2291" s="28" t="str">
        <f t="shared" si="13748"/>
        <v/>
      </c>
      <c r="AV2291" s="28" t="str">
        <f t="shared" si="13748"/>
        <v/>
      </c>
      <c r="AW2291" s="28" t="str">
        <f t="shared" ref="AW2291:BC2291" si="13749">IFERROR(IF(FIND(AW$1,$F2291)&gt;1,AW$1,""),"")</f>
        <v/>
      </c>
      <c r="AX2291" s="28" t="str">
        <f t="shared" si="13749"/>
        <v/>
      </c>
      <c r="AY2291" s="28" t="str">
        <f t="shared" si="13749"/>
        <v/>
      </c>
      <c r="AZ2291" s="28" t="str">
        <f t="shared" si="13749"/>
        <v/>
      </c>
      <c r="BA2291" s="28" t="str">
        <f t="shared" si="13749"/>
        <v/>
      </c>
      <c r="BB2291" s="28" t="str">
        <f t="shared" si="13749"/>
        <v/>
      </c>
      <c r="BC2291" s="28" t="str">
        <f t="shared" si="13749"/>
        <v/>
      </c>
      <c r="BD2291" s="28" t="str">
        <f t="shared" si="15"/>
        <v/>
      </c>
      <c r="BG2291" s="2" t="s">
        <v>15217</v>
      </c>
      <c r="BJ2291" s="28" t="str">
        <f t="shared" si="16"/>
        <v/>
      </c>
      <c r="BK2291" s="28" t="str">
        <f t="shared" si="17"/>
        <v/>
      </c>
      <c r="BL2291" s="2" t="s">
        <v>1739</v>
      </c>
      <c r="BM2291" s="2" t="s">
        <v>98</v>
      </c>
      <c r="BU2291" s="50" t="s">
        <v>19850</v>
      </c>
      <c r="BV2291" s="12"/>
      <c r="BW2291" s="50"/>
      <c r="BX2291" s="50" t="s">
        <v>19979</v>
      </c>
      <c r="BY2291" s="42" t="str">
        <f t="shared" si="18"/>
        <v>Gender - Male;;Leeds;Hyde Park;Woodhouse;Headingley;</v>
      </c>
      <c r="BZ2291" s="72"/>
    </row>
    <row r="2292" spans="1:78" ht="15">
      <c r="A2292" s="10" t="s">
        <v>51</v>
      </c>
      <c r="B2292" s="28">
        <f>VLOOKUP(A2292,Organisations!$A$2:$B$7,2,FALSE)</f>
        <v>4</v>
      </c>
      <c r="C2292" s="10" t="s">
        <v>15219</v>
      </c>
      <c r="D2292" s="10" t="s">
        <v>15220</v>
      </c>
      <c r="E2292" s="28" t="str">
        <f t="shared" si="0"/>
        <v>The Theatre in Education company provides cross community educational theatre programmes that target educationally and s</v>
      </c>
      <c r="F2292" s="10" t="s">
        <v>15222</v>
      </c>
      <c r="G2292" s="10" t="s">
        <v>68</v>
      </c>
      <c r="H2292" s="11"/>
      <c r="K2292" s="30" t="s">
        <v>15223</v>
      </c>
      <c r="L2292" s="10" t="s">
        <v>15224</v>
      </c>
      <c r="M2292" s="28" t="str">
        <f t="shared" ref="M2292:Q2292" si="13750">IFERROR(IF(FIND(M$1,$F2292)&gt;1,"Age - Children",""),"")</f>
        <v/>
      </c>
      <c r="N2292" s="28" t="str">
        <f t="shared" si="13750"/>
        <v/>
      </c>
      <c r="O2292" s="28" t="str">
        <f t="shared" si="13750"/>
        <v/>
      </c>
      <c r="P2292" s="28" t="str">
        <f t="shared" si="13750"/>
        <v/>
      </c>
      <c r="Q2292" s="28" t="str">
        <f t="shared" si="13750"/>
        <v/>
      </c>
      <c r="R2292" s="28" t="str">
        <f t="shared" ref="R2292:T2292" si="13751">IFERROR(IF(FIND(R$1,$F2292)&gt;1,"Age - Elderly",""),"")</f>
        <v/>
      </c>
      <c r="S2292" s="28" t="str">
        <f t="shared" si="13751"/>
        <v/>
      </c>
      <c r="T2292" s="28" t="str">
        <f t="shared" si="13751"/>
        <v/>
      </c>
      <c r="U2292" s="28" t="str">
        <f t="shared" si="3"/>
        <v/>
      </c>
      <c r="V2292" s="28" t="str">
        <f t="shared" si="4"/>
        <v/>
      </c>
      <c r="X2292" s="28" t="str">
        <f t="shared" si="5"/>
        <v/>
      </c>
      <c r="Y2292" s="28" t="str">
        <f t="shared" si="6"/>
        <v/>
      </c>
      <c r="Z2292" s="28" t="str">
        <f t="shared" si="7"/>
        <v>Gender - Male</v>
      </c>
      <c r="AB2292" s="28" t="str">
        <f t="shared" si="8"/>
        <v/>
      </c>
      <c r="AD2292" s="28" t="str">
        <f t="shared" si="9"/>
        <v>Gender - Male;</v>
      </c>
      <c r="AG2292" s="28" t="str">
        <f t="shared" ref="AG2292:AL2292" si="13752">IFERROR(IF(FIND(AG$1,$F2292)&gt;1,AG$1,""),"")</f>
        <v/>
      </c>
      <c r="AH2292" s="28" t="str">
        <f t="shared" si="13752"/>
        <v/>
      </c>
      <c r="AI2292" s="28" t="str">
        <f t="shared" si="13752"/>
        <v/>
      </c>
      <c r="AJ2292" s="28" t="str">
        <f t="shared" si="13752"/>
        <v/>
      </c>
      <c r="AK2292" s="28" t="str">
        <f t="shared" si="13752"/>
        <v/>
      </c>
      <c r="AL2292" s="28" t="str">
        <f t="shared" si="13752"/>
        <v/>
      </c>
      <c r="AM2292" s="28" t="str">
        <f t="shared" si="11"/>
        <v/>
      </c>
      <c r="AN2292" s="28" t="str">
        <f t="shared" ref="AN2292:AQ2292" si="13753">IFERROR(IF(FIND(AN$1,$F2292)&gt;1,"Status - LGBT",""),"")</f>
        <v/>
      </c>
      <c r="AO2292" s="28" t="str">
        <f t="shared" si="13753"/>
        <v/>
      </c>
      <c r="AP2292" s="28" t="str">
        <f t="shared" si="13753"/>
        <v/>
      </c>
      <c r="AQ2292" s="28" t="str">
        <f t="shared" si="13753"/>
        <v/>
      </c>
      <c r="AR2292" s="28" t="str">
        <f t="shared" ref="AR2292:AV2292" si="13754">IFERROR(IF(FIND(AR$1,$F2292)&gt;1,"BME",""),"")</f>
        <v/>
      </c>
      <c r="AS2292" s="28" t="str">
        <f t="shared" si="13754"/>
        <v/>
      </c>
      <c r="AT2292" s="28" t="str">
        <f t="shared" si="13754"/>
        <v/>
      </c>
      <c r="AU2292" s="28" t="str">
        <f t="shared" si="13754"/>
        <v/>
      </c>
      <c r="AV2292" s="28" t="str">
        <f t="shared" si="13754"/>
        <v/>
      </c>
      <c r="AW2292" s="28" t="str">
        <f t="shared" ref="AW2292:BC2292" si="13755">IFERROR(IF(FIND(AW$1,$F2292)&gt;1,AW$1,""),"")</f>
        <v/>
      </c>
      <c r="AX2292" s="28" t="str">
        <f t="shared" si="13755"/>
        <v/>
      </c>
      <c r="AY2292" s="28" t="str">
        <f t="shared" si="13755"/>
        <v/>
      </c>
      <c r="AZ2292" s="28" t="str">
        <f t="shared" si="13755"/>
        <v/>
      </c>
      <c r="BA2292" s="28" t="str">
        <f t="shared" si="13755"/>
        <v/>
      </c>
      <c r="BB2292" s="28" t="str">
        <f t="shared" si="13755"/>
        <v/>
      </c>
      <c r="BC2292" s="28" t="str">
        <f t="shared" si="13755"/>
        <v/>
      </c>
      <c r="BD2292" s="28" t="str">
        <f t="shared" si="15"/>
        <v/>
      </c>
      <c r="BG2292" s="2" t="s">
        <v>15225</v>
      </c>
      <c r="BJ2292" s="28" t="str">
        <f t="shared" si="16"/>
        <v/>
      </c>
      <c r="BK2292" s="28" t="str">
        <f t="shared" si="17"/>
        <v/>
      </c>
      <c r="BL2292" s="2" t="s">
        <v>20514</v>
      </c>
      <c r="BM2292" s="2" t="s">
        <v>98</v>
      </c>
      <c r="BU2292" s="47" t="s">
        <v>19866</v>
      </c>
      <c r="BV2292" s="18"/>
      <c r="BW2292" s="47"/>
      <c r="BX2292" s="47" t="s">
        <v>20515</v>
      </c>
      <c r="BY2292" s="42" t="str">
        <f t="shared" si="18"/>
        <v>Gender - Male;;Leeds;City;Hunslet;</v>
      </c>
      <c r="BZ2292" s="73"/>
    </row>
    <row r="2293" spans="1:78" ht="15">
      <c r="A2293" s="16" t="s">
        <v>51</v>
      </c>
      <c r="B2293" s="28">
        <f>VLOOKUP(A2293,Organisations!$A$2:$B$7,2,FALSE)</f>
        <v>4</v>
      </c>
      <c r="C2293" s="16" t="s">
        <v>8707</v>
      </c>
      <c r="D2293" s="16" t="s">
        <v>8708</v>
      </c>
      <c r="E2293" s="28" t="str">
        <f t="shared" si="0"/>
        <v>University College based in North West Leeds offering a variety of taught degree subjects, Leeds Trinity University Coll</v>
      </c>
      <c r="F2293" s="16" t="s">
        <v>15228</v>
      </c>
      <c r="G2293" s="16" t="s">
        <v>68</v>
      </c>
      <c r="H2293" s="17"/>
      <c r="K2293" s="26" t="s">
        <v>8710</v>
      </c>
      <c r="L2293" s="16" t="s">
        <v>15229</v>
      </c>
      <c r="M2293" s="28" t="str">
        <f t="shared" ref="M2293:Q2293" si="13756">IFERROR(IF(FIND(M$1,$F2293)&gt;1,"Age - Children",""),"")</f>
        <v/>
      </c>
      <c r="N2293" s="28" t="str">
        <f t="shared" si="13756"/>
        <v/>
      </c>
      <c r="O2293" s="28" t="str">
        <f t="shared" si="13756"/>
        <v/>
      </c>
      <c r="P2293" s="28" t="str">
        <f t="shared" si="13756"/>
        <v/>
      </c>
      <c r="Q2293" s="28" t="str">
        <f t="shared" si="13756"/>
        <v/>
      </c>
      <c r="R2293" s="28" t="str">
        <f t="shared" ref="R2293:T2293" si="13757">IFERROR(IF(FIND(R$1,$F2293)&gt;1,"Age - Elderly",""),"")</f>
        <v/>
      </c>
      <c r="S2293" s="28" t="str">
        <f t="shared" si="13757"/>
        <v/>
      </c>
      <c r="T2293" s="28" t="str">
        <f t="shared" si="13757"/>
        <v/>
      </c>
      <c r="U2293" s="28" t="str">
        <f t="shared" si="3"/>
        <v/>
      </c>
      <c r="V2293" s="28" t="str">
        <f t="shared" si="4"/>
        <v/>
      </c>
      <c r="X2293" s="28" t="str">
        <f t="shared" si="5"/>
        <v/>
      </c>
      <c r="Y2293" s="28" t="str">
        <f t="shared" si="6"/>
        <v/>
      </c>
      <c r="Z2293" s="28" t="str">
        <f t="shared" si="7"/>
        <v/>
      </c>
      <c r="AB2293" s="28" t="str">
        <f t="shared" si="8"/>
        <v/>
      </c>
      <c r="AD2293" s="28" t="str">
        <f t="shared" si="9"/>
        <v/>
      </c>
      <c r="AG2293" s="28" t="str">
        <f t="shared" ref="AG2293:AL2293" si="13758">IFERROR(IF(FIND(AG$1,$F2293)&gt;1,AG$1,""),"")</f>
        <v/>
      </c>
      <c r="AH2293" s="28" t="str">
        <f t="shared" si="13758"/>
        <v/>
      </c>
      <c r="AI2293" s="28" t="str">
        <f t="shared" si="13758"/>
        <v/>
      </c>
      <c r="AJ2293" s="28" t="str">
        <f t="shared" si="13758"/>
        <v/>
      </c>
      <c r="AK2293" s="28" t="str">
        <f t="shared" si="13758"/>
        <v/>
      </c>
      <c r="AL2293" s="28" t="str">
        <f t="shared" si="13758"/>
        <v/>
      </c>
      <c r="AM2293" s="28" t="str">
        <f t="shared" si="11"/>
        <v/>
      </c>
      <c r="AN2293" s="28" t="str">
        <f t="shared" ref="AN2293:AQ2293" si="13759">IFERROR(IF(FIND(AN$1,$F2293)&gt;1,"Status - LGBT",""),"")</f>
        <v/>
      </c>
      <c r="AO2293" s="28" t="str">
        <f t="shared" si="13759"/>
        <v/>
      </c>
      <c r="AP2293" s="28" t="str">
        <f t="shared" si="13759"/>
        <v/>
      </c>
      <c r="AQ2293" s="28" t="str">
        <f t="shared" si="13759"/>
        <v/>
      </c>
      <c r="AR2293" s="28" t="str">
        <f t="shared" ref="AR2293:AV2293" si="13760">IFERROR(IF(FIND(AR$1,$F2293)&gt;1,"BME",""),"")</f>
        <v/>
      </c>
      <c r="AS2293" s="28" t="str">
        <f t="shared" si="13760"/>
        <v/>
      </c>
      <c r="AT2293" s="28" t="str">
        <f t="shared" si="13760"/>
        <v/>
      </c>
      <c r="AU2293" s="28" t="str">
        <f t="shared" si="13760"/>
        <v/>
      </c>
      <c r="AV2293" s="28" t="str">
        <f t="shared" si="13760"/>
        <v/>
      </c>
      <c r="AW2293" s="28" t="str">
        <f t="shared" ref="AW2293:BC2293" si="13761">IFERROR(IF(FIND(AW$1,$F2293)&gt;1,AW$1,""),"")</f>
        <v/>
      </c>
      <c r="AX2293" s="28" t="str">
        <f t="shared" si="13761"/>
        <v/>
      </c>
      <c r="AY2293" s="28" t="str">
        <f t="shared" si="13761"/>
        <v/>
      </c>
      <c r="AZ2293" s="28" t="str">
        <f t="shared" si="13761"/>
        <v/>
      </c>
      <c r="BA2293" s="28" t="str">
        <f t="shared" si="13761"/>
        <v/>
      </c>
      <c r="BB2293" s="28" t="str">
        <f t="shared" si="13761"/>
        <v/>
      </c>
      <c r="BC2293" s="28" t="str">
        <f t="shared" si="13761"/>
        <v/>
      </c>
      <c r="BD2293" s="28" t="str">
        <f t="shared" si="15"/>
        <v/>
      </c>
      <c r="BG2293" s="2" t="s">
        <v>15230</v>
      </c>
      <c r="BJ2293" s="28" t="str">
        <f t="shared" si="16"/>
        <v/>
      </c>
      <c r="BK2293" s="28" t="str">
        <f t="shared" si="17"/>
        <v/>
      </c>
      <c r="BL2293" s="2" t="s">
        <v>7972</v>
      </c>
      <c r="BM2293" s="2" t="s">
        <v>98</v>
      </c>
      <c r="BU2293" s="50" t="s">
        <v>20148</v>
      </c>
      <c r="BV2293" s="12"/>
      <c r="BW2293" s="50"/>
      <c r="BX2293" s="50" t="s">
        <v>19839</v>
      </c>
      <c r="BY2293" s="42" t="str">
        <f t="shared" si="18"/>
        <v>Leeds;Killingbeck;Seacroft;</v>
      </c>
      <c r="BZ2293" s="72"/>
    </row>
    <row r="2294" spans="1:78" ht="15">
      <c r="A2294" s="10" t="s">
        <v>51</v>
      </c>
      <c r="B2294" s="28">
        <f>VLOOKUP(A2294,Organisations!$A$2:$B$7,2,FALSE)</f>
        <v>4</v>
      </c>
      <c r="C2294" s="10" t="s">
        <v>15232</v>
      </c>
      <c r="D2294" s="10" t="s">
        <v>15233</v>
      </c>
      <c r="E2294" s="28" t="str">
        <f t="shared" si="0"/>
        <v xml:space="preserve">Provides Sports Coaching and education programmes. Delivers educational programmes linked to health &amp; fitness. Promotes </v>
      </c>
      <c r="F2294" s="10" t="s">
        <v>15235</v>
      </c>
      <c r="G2294" s="10" t="s">
        <v>68</v>
      </c>
      <c r="H2294" s="11"/>
      <c r="K2294" s="30" t="s">
        <v>15236</v>
      </c>
      <c r="L2294" s="12"/>
      <c r="M2294" s="28" t="str">
        <f t="shared" ref="M2294:Q2294" si="13762">IFERROR(IF(FIND(M$1,$F2294)&gt;1,"Age - Children",""),"")</f>
        <v/>
      </c>
      <c r="N2294" s="28" t="str">
        <f t="shared" si="13762"/>
        <v/>
      </c>
      <c r="O2294" s="28" t="str">
        <f t="shared" si="13762"/>
        <v/>
      </c>
      <c r="P2294" s="28" t="str">
        <f t="shared" si="13762"/>
        <v/>
      </c>
      <c r="Q2294" s="28" t="str">
        <f t="shared" si="13762"/>
        <v/>
      </c>
      <c r="R2294" s="28" t="str">
        <f t="shared" ref="R2294:T2294" si="13763">IFERROR(IF(FIND(R$1,$F2294)&gt;1,"Age - Elderly",""),"")</f>
        <v/>
      </c>
      <c r="S2294" s="28" t="str">
        <f t="shared" si="13763"/>
        <v/>
      </c>
      <c r="T2294" s="28" t="str">
        <f t="shared" si="13763"/>
        <v/>
      </c>
      <c r="U2294" s="28" t="str">
        <f t="shared" si="3"/>
        <v/>
      </c>
      <c r="V2294" s="28" t="str">
        <f t="shared" si="4"/>
        <v/>
      </c>
      <c r="X2294" s="28" t="str">
        <f t="shared" si="5"/>
        <v/>
      </c>
      <c r="Y2294" s="28" t="str">
        <f t="shared" si="6"/>
        <v/>
      </c>
      <c r="Z2294" s="28" t="str">
        <f t="shared" si="7"/>
        <v/>
      </c>
      <c r="AB2294" s="28" t="str">
        <f t="shared" si="8"/>
        <v/>
      </c>
      <c r="AD2294" s="28" t="str">
        <f t="shared" si="9"/>
        <v/>
      </c>
      <c r="AG2294" s="28" t="str">
        <f t="shared" ref="AG2294:AL2294" si="13764">IFERROR(IF(FIND(AG$1,$F2294)&gt;1,AG$1,""),"")</f>
        <v/>
      </c>
      <c r="AH2294" s="28" t="str">
        <f t="shared" si="13764"/>
        <v/>
      </c>
      <c r="AI2294" s="28" t="str">
        <f t="shared" si="13764"/>
        <v/>
      </c>
      <c r="AJ2294" s="28" t="str">
        <f t="shared" si="13764"/>
        <v/>
      </c>
      <c r="AK2294" s="28" t="str">
        <f t="shared" si="13764"/>
        <v/>
      </c>
      <c r="AL2294" s="28" t="str">
        <f t="shared" si="13764"/>
        <v/>
      </c>
      <c r="AM2294" s="28" t="str">
        <f t="shared" si="11"/>
        <v/>
      </c>
      <c r="AN2294" s="28" t="str">
        <f t="shared" ref="AN2294:AQ2294" si="13765">IFERROR(IF(FIND(AN$1,$F2294)&gt;1,"Status - LGBT",""),"")</f>
        <v/>
      </c>
      <c r="AO2294" s="28" t="str">
        <f t="shared" si="13765"/>
        <v/>
      </c>
      <c r="AP2294" s="28" t="str">
        <f t="shared" si="13765"/>
        <v/>
      </c>
      <c r="AQ2294" s="28" t="str">
        <f t="shared" si="13765"/>
        <v/>
      </c>
      <c r="AR2294" s="28" t="str">
        <f t="shared" ref="AR2294:AV2294" si="13766">IFERROR(IF(FIND(AR$1,$F2294)&gt;1,"BME",""),"")</f>
        <v/>
      </c>
      <c r="AS2294" s="28" t="str">
        <f t="shared" si="13766"/>
        <v/>
      </c>
      <c r="AT2294" s="28" t="str">
        <f t="shared" si="13766"/>
        <v/>
      </c>
      <c r="AU2294" s="28" t="str">
        <f t="shared" si="13766"/>
        <v/>
      </c>
      <c r="AV2294" s="28" t="str">
        <f t="shared" si="13766"/>
        <v/>
      </c>
      <c r="AW2294" s="28" t="str">
        <f t="shared" ref="AW2294:BC2294" si="13767">IFERROR(IF(FIND(AW$1,$F2294)&gt;1,AW$1,""),"")</f>
        <v/>
      </c>
      <c r="AX2294" s="28" t="str">
        <f t="shared" si="13767"/>
        <v/>
      </c>
      <c r="AY2294" s="28" t="str">
        <f t="shared" si="13767"/>
        <v/>
      </c>
      <c r="AZ2294" s="28" t="str">
        <f t="shared" si="13767"/>
        <v/>
      </c>
      <c r="BA2294" s="28" t="str">
        <f t="shared" si="13767"/>
        <v/>
      </c>
      <c r="BB2294" s="28" t="str">
        <f t="shared" si="13767"/>
        <v/>
      </c>
      <c r="BC2294" s="28" t="str">
        <f t="shared" si="13767"/>
        <v/>
      </c>
      <c r="BD2294" s="28" t="str">
        <f t="shared" si="15"/>
        <v/>
      </c>
      <c r="BG2294" s="2" t="s">
        <v>15237</v>
      </c>
      <c r="BJ2294" s="28" t="str">
        <f t="shared" si="16"/>
        <v/>
      </c>
      <c r="BK2294" s="28" t="str">
        <f t="shared" si="17"/>
        <v/>
      </c>
      <c r="BL2294" s="2" t="s">
        <v>16724</v>
      </c>
      <c r="BM2294" s="2" t="s">
        <v>98</v>
      </c>
      <c r="BU2294" s="18"/>
      <c r="BV2294" s="18"/>
      <c r="BW2294" s="47"/>
      <c r="BX2294" s="47" t="s">
        <v>20516</v>
      </c>
      <c r="BY2294" s="42" t="str">
        <f t="shared" si="18"/>
        <v/>
      </c>
      <c r="BZ2294" s="73"/>
    </row>
    <row r="2295" spans="1:78" ht="15">
      <c r="A2295" s="16" t="s">
        <v>51</v>
      </c>
      <c r="B2295" s="28">
        <f>VLOOKUP(A2295,Organisations!$A$2:$B$7,2,FALSE)</f>
        <v>4</v>
      </c>
      <c r="C2295" s="16" t="s">
        <v>15239</v>
      </c>
      <c r="D2295" s="16" t="s">
        <v>15240</v>
      </c>
      <c r="E2295" s="28" t="str">
        <f t="shared" si="0"/>
        <v>Educational projects run from 9:00am - 7:30pm weekdays during term time. The Learning Centre is situated beneath the Sou</v>
      </c>
      <c r="F2295" s="16" t="s">
        <v>15242</v>
      </c>
      <c r="G2295" s="16" t="s">
        <v>68</v>
      </c>
      <c r="H2295" s="54"/>
      <c r="K2295" s="26" t="s">
        <v>15243</v>
      </c>
      <c r="L2295" s="18"/>
      <c r="M2295" s="28" t="str">
        <f t="shared" ref="M2295:Q2295" si="13768">IFERROR(IF(FIND(M$1,$F2295)&gt;1,"Age - Children",""),"")</f>
        <v/>
      </c>
      <c r="N2295" s="28" t="str">
        <f t="shared" si="13768"/>
        <v/>
      </c>
      <c r="O2295" s="28" t="str">
        <f t="shared" si="13768"/>
        <v/>
      </c>
      <c r="P2295" s="28" t="str">
        <f t="shared" si="13768"/>
        <v/>
      </c>
      <c r="Q2295" s="28" t="str">
        <f t="shared" si="13768"/>
        <v/>
      </c>
      <c r="R2295" s="28" t="str">
        <f t="shared" ref="R2295:T2295" si="13769">IFERROR(IF(FIND(R$1,$F2295)&gt;1,"Age - Elderly",""),"")</f>
        <v/>
      </c>
      <c r="S2295" s="28" t="str">
        <f t="shared" si="13769"/>
        <v/>
      </c>
      <c r="T2295" s="28" t="str">
        <f t="shared" si="13769"/>
        <v/>
      </c>
      <c r="U2295" s="28" t="str">
        <f t="shared" si="3"/>
        <v/>
      </c>
      <c r="V2295" s="28" t="str">
        <f t="shared" si="4"/>
        <v/>
      </c>
      <c r="X2295" s="28" t="str">
        <f t="shared" si="5"/>
        <v/>
      </c>
      <c r="Y2295" s="28" t="str">
        <f t="shared" si="6"/>
        <v/>
      </c>
      <c r="Z2295" s="28" t="str">
        <f t="shared" si="7"/>
        <v/>
      </c>
      <c r="AB2295" s="28" t="str">
        <f t="shared" si="8"/>
        <v/>
      </c>
      <c r="AD2295" s="28" t="str">
        <f t="shared" si="9"/>
        <v/>
      </c>
      <c r="AG2295" s="28" t="str">
        <f t="shared" ref="AG2295:AL2295" si="13770">IFERROR(IF(FIND(AG$1,$F2295)&gt;1,AG$1,""),"")</f>
        <v/>
      </c>
      <c r="AH2295" s="28" t="str">
        <f t="shared" si="13770"/>
        <v/>
      </c>
      <c r="AI2295" s="28" t="str">
        <f t="shared" si="13770"/>
        <v/>
      </c>
      <c r="AJ2295" s="28" t="str">
        <f t="shared" si="13770"/>
        <v/>
      </c>
      <c r="AK2295" s="28" t="str">
        <f t="shared" si="13770"/>
        <v/>
      </c>
      <c r="AL2295" s="28" t="str">
        <f t="shared" si="13770"/>
        <v/>
      </c>
      <c r="AM2295" s="28" t="str">
        <f t="shared" si="11"/>
        <v/>
      </c>
      <c r="AN2295" s="28" t="str">
        <f t="shared" ref="AN2295:AQ2295" si="13771">IFERROR(IF(FIND(AN$1,$F2295)&gt;1,"Status - LGBT",""),"")</f>
        <v/>
      </c>
      <c r="AO2295" s="28" t="str">
        <f t="shared" si="13771"/>
        <v/>
      </c>
      <c r="AP2295" s="28" t="str">
        <f t="shared" si="13771"/>
        <v/>
      </c>
      <c r="AQ2295" s="28" t="str">
        <f t="shared" si="13771"/>
        <v/>
      </c>
      <c r="AR2295" s="28" t="str">
        <f t="shared" ref="AR2295:AV2295" si="13772">IFERROR(IF(FIND(AR$1,$F2295)&gt;1,"BME",""),"")</f>
        <v/>
      </c>
      <c r="AS2295" s="28" t="str">
        <f t="shared" si="13772"/>
        <v/>
      </c>
      <c r="AT2295" s="28" t="str">
        <f t="shared" si="13772"/>
        <v/>
      </c>
      <c r="AU2295" s="28" t="str">
        <f t="shared" si="13772"/>
        <v/>
      </c>
      <c r="AV2295" s="28" t="str">
        <f t="shared" si="13772"/>
        <v/>
      </c>
      <c r="AW2295" s="28" t="str">
        <f t="shared" ref="AW2295:BC2295" si="13773">IFERROR(IF(FIND(AW$1,$F2295)&gt;1,AW$1,""),"")</f>
        <v/>
      </c>
      <c r="AX2295" s="28" t="str">
        <f t="shared" si="13773"/>
        <v/>
      </c>
      <c r="AY2295" s="28" t="str">
        <f t="shared" si="13773"/>
        <v/>
      </c>
      <c r="AZ2295" s="28" t="str">
        <f t="shared" si="13773"/>
        <v/>
      </c>
      <c r="BA2295" s="28" t="str">
        <f t="shared" si="13773"/>
        <v/>
      </c>
      <c r="BB2295" s="28" t="str">
        <f t="shared" si="13773"/>
        <v/>
      </c>
      <c r="BC2295" s="28" t="str">
        <f t="shared" si="13773"/>
        <v/>
      </c>
      <c r="BD2295" s="28" t="str">
        <f t="shared" si="15"/>
        <v/>
      </c>
      <c r="BG2295" s="2" t="s">
        <v>15244</v>
      </c>
      <c r="BJ2295" s="28" t="str">
        <f t="shared" si="16"/>
        <v/>
      </c>
      <c r="BK2295" s="28" t="str">
        <f t="shared" si="17"/>
        <v/>
      </c>
      <c r="BL2295" s="2" t="s">
        <v>16724</v>
      </c>
      <c r="BM2295" s="2" t="s">
        <v>98</v>
      </c>
      <c r="BU2295" s="50" t="s">
        <v>19976</v>
      </c>
      <c r="BV2295" s="12"/>
      <c r="BW2295" s="50"/>
      <c r="BX2295" s="50" t="s">
        <v>19839</v>
      </c>
      <c r="BY2295" s="42" t="str">
        <f t="shared" si="18"/>
        <v>Leeds;Beeston;Holbeck;</v>
      </c>
      <c r="BZ2295" s="72"/>
    </row>
    <row r="2296" spans="1:78" ht="15">
      <c r="A2296" s="10" t="s">
        <v>51</v>
      </c>
      <c r="B2296" s="28">
        <f>VLOOKUP(A2296,Organisations!$A$2:$B$7,2,FALSE)</f>
        <v>4</v>
      </c>
      <c r="C2296" s="10" t="s">
        <v>15246</v>
      </c>
      <c r="D2296" s="10" t="s">
        <v>15247</v>
      </c>
      <c r="E2296" s="28" t="str">
        <f t="shared" si="0"/>
        <v>The Chaplaincy serves both Universities in Leeds offering pastoral and spiritual support, a range of worship, and encour</v>
      </c>
      <c r="F2296" s="10" t="s">
        <v>15249</v>
      </c>
      <c r="G2296" s="10" t="s">
        <v>68</v>
      </c>
      <c r="H2296" s="11"/>
      <c r="K2296" s="30" t="s">
        <v>15250</v>
      </c>
      <c r="L2296" s="10" t="s">
        <v>15251</v>
      </c>
      <c r="M2296" s="28" t="str">
        <f t="shared" ref="M2296:Q2296" si="13774">IFERROR(IF(FIND(M$1,$F2296)&gt;1,"Age - Children",""),"")</f>
        <v/>
      </c>
      <c r="N2296" s="28" t="str">
        <f t="shared" si="13774"/>
        <v/>
      </c>
      <c r="O2296" s="28" t="str">
        <f t="shared" si="13774"/>
        <v/>
      </c>
      <c r="P2296" s="28" t="str">
        <f t="shared" si="13774"/>
        <v/>
      </c>
      <c r="Q2296" s="28" t="str">
        <f t="shared" si="13774"/>
        <v/>
      </c>
      <c r="R2296" s="28" t="str">
        <f t="shared" ref="R2296:T2296" si="13775">IFERROR(IF(FIND(R$1,$F2296)&gt;1,"Age - Elderly",""),"")</f>
        <v/>
      </c>
      <c r="S2296" s="28" t="str">
        <f t="shared" si="13775"/>
        <v/>
      </c>
      <c r="T2296" s="28" t="str">
        <f t="shared" si="13775"/>
        <v/>
      </c>
      <c r="U2296" s="28" t="str">
        <f t="shared" si="3"/>
        <v/>
      </c>
      <c r="V2296" s="28" t="str">
        <f t="shared" si="4"/>
        <v/>
      </c>
      <c r="X2296" s="28" t="str">
        <f t="shared" si="5"/>
        <v/>
      </c>
      <c r="Y2296" s="28" t="str">
        <f t="shared" si="6"/>
        <v/>
      </c>
      <c r="Z2296" s="28" t="str">
        <f t="shared" si="7"/>
        <v>Gender - Male</v>
      </c>
      <c r="AB2296" s="28" t="str">
        <f t="shared" si="8"/>
        <v/>
      </c>
      <c r="AD2296" s="28" t="str">
        <f t="shared" si="9"/>
        <v>Gender - Male;</v>
      </c>
      <c r="AG2296" s="28" t="str">
        <f t="shared" ref="AG2296:AL2296" si="13776">IFERROR(IF(FIND(AG$1,$F2296)&gt;1,AG$1,""),"")</f>
        <v/>
      </c>
      <c r="AH2296" s="28" t="str">
        <f t="shared" si="13776"/>
        <v/>
      </c>
      <c r="AI2296" s="28" t="str">
        <f t="shared" si="13776"/>
        <v/>
      </c>
      <c r="AJ2296" s="28" t="str">
        <f t="shared" si="13776"/>
        <v/>
      </c>
      <c r="AK2296" s="28" t="str">
        <f t="shared" si="13776"/>
        <v/>
      </c>
      <c r="AL2296" s="28" t="str">
        <f t="shared" si="13776"/>
        <v/>
      </c>
      <c r="AM2296" s="28" t="str">
        <f t="shared" si="11"/>
        <v/>
      </c>
      <c r="AN2296" s="28" t="str">
        <f t="shared" ref="AN2296:AQ2296" si="13777">IFERROR(IF(FIND(AN$1,$F2296)&gt;1,"Status - LGBT",""),"")</f>
        <v/>
      </c>
      <c r="AO2296" s="28" t="str">
        <f t="shared" si="13777"/>
        <v/>
      </c>
      <c r="AP2296" s="28" t="str">
        <f t="shared" si="13777"/>
        <v/>
      </c>
      <c r="AQ2296" s="28" t="str">
        <f t="shared" si="13777"/>
        <v/>
      </c>
      <c r="AR2296" s="28" t="str">
        <f t="shared" ref="AR2296:AV2296" si="13778">IFERROR(IF(FIND(AR$1,$F2296)&gt;1,"BME",""),"")</f>
        <v/>
      </c>
      <c r="AS2296" s="28" t="str">
        <f t="shared" si="13778"/>
        <v/>
      </c>
      <c r="AT2296" s="28" t="str">
        <f t="shared" si="13778"/>
        <v/>
      </c>
      <c r="AU2296" s="28" t="str">
        <f t="shared" si="13778"/>
        <v/>
      </c>
      <c r="AV2296" s="28" t="str">
        <f t="shared" si="13778"/>
        <v/>
      </c>
      <c r="AW2296" s="28" t="str">
        <f t="shared" ref="AW2296:BC2296" si="13779">IFERROR(IF(FIND(AW$1,$F2296)&gt;1,AW$1,""),"")</f>
        <v/>
      </c>
      <c r="AX2296" s="28" t="str">
        <f t="shared" si="13779"/>
        <v/>
      </c>
      <c r="AY2296" s="28" t="str">
        <f t="shared" si="13779"/>
        <v/>
      </c>
      <c r="AZ2296" s="28" t="str">
        <f t="shared" si="13779"/>
        <v/>
      </c>
      <c r="BA2296" s="28" t="str">
        <f t="shared" si="13779"/>
        <v/>
      </c>
      <c r="BB2296" s="28" t="str">
        <f t="shared" si="13779"/>
        <v/>
      </c>
      <c r="BC2296" s="28" t="str">
        <f t="shared" si="13779"/>
        <v/>
      </c>
      <c r="BD2296" s="28" t="str">
        <f t="shared" si="15"/>
        <v/>
      </c>
      <c r="BG2296" s="2" t="s">
        <v>15252</v>
      </c>
      <c r="BJ2296" s="28" t="str">
        <f t="shared" si="16"/>
        <v/>
      </c>
      <c r="BK2296" s="28" t="str">
        <f t="shared" si="17"/>
        <v/>
      </c>
      <c r="BL2296" s="2" t="s">
        <v>2561</v>
      </c>
      <c r="BM2296" s="2" t="s">
        <v>98</v>
      </c>
      <c r="BU2296" s="47" t="s">
        <v>19976</v>
      </c>
      <c r="BV2296" s="18"/>
      <c r="BW2296" s="47"/>
      <c r="BX2296" s="47" t="s">
        <v>20517</v>
      </c>
      <c r="BY2296" s="42" t="str">
        <f t="shared" si="18"/>
        <v>Gender - Male;;Leeds;Beeston;Holbeck;</v>
      </c>
      <c r="BZ2296" s="73"/>
    </row>
    <row r="2297" spans="1:78" ht="15">
      <c r="A2297" s="16" t="s">
        <v>51</v>
      </c>
      <c r="B2297" s="28">
        <f>VLOOKUP(A2297,Organisations!$A$2:$B$7,2,FALSE)</f>
        <v>4</v>
      </c>
      <c r="C2297" s="16" t="s">
        <v>15254</v>
      </c>
      <c r="D2297" s="16" t="s">
        <v>15255</v>
      </c>
      <c r="E2297" s="28" t="str">
        <f t="shared" si="0"/>
        <v>The Association exists to keep former students of the University of Leeds in touch with the University, and to promote f</v>
      </c>
      <c r="F2297" s="16" t="s">
        <v>15257</v>
      </c>
      <c r="G2297" s="16" t="s">
        <v>68</v>
      </c>
      <c r="H2297" s="17"/>
      <c r="K2297" s="26" t="s">
        <v>15258</v>
      </c>
      <c r="L2297" s="16" t="s">
        <v>15259</v>
      </c>
      <c r="M2297" s="28" t="str">
        <f t="shared" ref="M2297:Q2297" si="13780">IFERROR(IF(FIND(M$1,$F2297)&gt;1,"Age - Children",""),"")</f>
        <v/>
      </c>
      <c r="N2297" s="28" t="str">
        <f t="shared" si="13780"/>
        <v/>
      </c>
      <c r="O2297" s="28" t="str">
        <f t="shared" si="13780"/>
        <v/>
      </c>
      <c r="P2297" s="28" t="str">
        <f t="shared" si="13780"/>
        <v/>
      </c>
      <c r="Q2297" s="28" t="str">
        <f t="shared" si="13780"/>
        <v/>
      </c>
      <c r="R2297" s="28" t="str">
        <f t="shared" ref="R2297:T2297" si="13781">IFERROR(IF(FIND(R$1,$F2297)&gt;1,"Age - Elderly",""),"")</f>
        <v/>
      </c>
      <c r="S2297" s="28" t="str">
        <f t="shared" si="13781"/>
        <v/>
      </c>
      <c r="T2297" s="28" t="str">
        <f t="shared" si="13781"/>
        <v/>
      </c>
      <c r="U2297" s="28" t="str">
        <f t="shared" si="3"/>
        <v/>
      </c>
      <c r="V2297" s="28" t="str">
        <f t="shared" si="4"/>
        <v/>
      </c>
      <c r="X2297" s="28" t="str">
        <f t="shared" si="5"/>
        <v/>
      </c>
      <c r="Y2297" s="28" t="str">
        <f t="shared" si="6"/>
        <v/>
      </c>
      <c r="Z2297" s="28" t="str">
        <f t="shared" si="7"/>
        <v/>
      </c>
      <c r="AB2297" s="28" t="str">
        <f t="shared" si="8"/>
        <v/>
      </c>
      <c r="AD2297" s="28" t="str">
        <f t="shared" si="9"/>
        <v/>
      </c>
      <c r="AG2297" s="28" t="str">
        <f t="shared" ref="AG2297:AL2297" si="13782">IFERROR(IF(FIND(AG$1,$F2297)&gt;1,AG$1,""),"")</f>
        <v/>
      </c>
      <c r="AH2297" s="28" t="str">
        <f t="shared" si="13782"/>
        <v/>
      </c>
      <c r="AI2297" s="28" t="str">
        <f t="shared" si="13782"/>
        <v/>
      </c>
      <c r="AJ2297" s="28" t="str">
        <f t="shared" si="13782"/>
        <v/>
      </c>
      <c r="AK2297" s="28" t="str">
        <f t="shared" si="13782"/>
        <v/>
      </c>
      <c r="AL2297" s="28" t="str">
        <f t="shared" si="13782"/>
        <v/>
      </c>
      <c r="AM2297" s="28" t="str">
        <f t="shared" si="11"/>
        <v/>
      </c>
      <c r="AN2297" s="28" t="str">
        <f t="shared" ref="AN2297:AQ2297" si="13783">IFERROR(IF(FIND(AN$1,$F2297)&gt;1,"Status - LGBT",""),"")</f>
        <v/>
      </c>
      <c r="AO2297" s="28" t="str">
        <f t="shared" si="13783"/>
        <v/>
      </c>
      <c r="AP2297" s="28" t="str">
        <f t="shared" si="13783"/>
        <v/>
      </c>
      <c r="AQ2297" s="28" t="str">
        <f t="shared" si="13783"/>
        <v/>
      </c>
      <c r="AR2297" s="28" t="str">
        <f t="shared" ref="AR2297:AV2297" si="13784">IFERROR(IF(FIND(AR$1,$F2297)&gt;1,"BME",""),"")</f>
        <v/>
      </c>
      <c r="AS2297" s="28" t="str">
        <f t="shared" si="13784"/>
        <v/>
      </c>
      <c r="AT2297" s="28" t="str">
        <f t="shared" si="13784"/>
        <v/>
      </c>
      <c r="AU2297" s="28" t="str">
        <f t="shared" si="13784"/>
        <v/>
      </c>
      <c r="AV2297" s="28" t="str">
        <f t="shared" si="13784"/>
        <v/>
      </c>
      <c r="AW2297" s="28" t="str">
        <f t="shared" ref="AW2297:BC2297" si="13785">IFERROR(IF(FIND(AW$1,$F2297)&gt;1,AW$1,""),"")</f>
        <v/>
      </c>
      <c r="AX2297" s="28" t="str">
        <f t="shared" si="13785"/>
        <v/>
      </c>
      <c r="AY2297" s="28" t="str">
        <f t="shared" si="13785"/>
        <v/>
      </c>
      <c r="AZ2297" s="28" t="str">
        <f t="shared" si="13785"/>
        <v/>
      </c>
      <c r="BA2297" s="28" t="str">
        <f t="shared" si="13785"/>
        <v/>
      </c>
      <c r="BB2297" s="28" t="str">
        <f t="shared" si="13785"/>
        <v/>
      </c>
      <c r="BC2297" s="28" t="str">
        <f t="shared" si="13785"/>
        <v/>
      </c>
      <c r="BD2297" s="28" t="str">
        <f t="shared" si="15"/>
        <v/>
      </c>
      <c r="BG2297" s="2" t="s">
        <v>15260</v>
      </c>
      <c r="BJ2297" s="28" t="str">
        <f t="shared" si="16"/>
        <v/>
      </c>
      <c r="BK2297" s="28" t="str">
        <f t="shared" si="17"/>
        <v/>
      </c>
      <c r="BL2297" s="2" t="s">
        <v>20518</v>
      </c>
      <c r="BM2297" s="2" t="s">
        <v>98</v>
      </c>
      <c r="BU2297" s="50" t="s">
        <v>19866</v>
      </c>
      <c r="BV2297" s="12"/>
      <c r="BW2297" s="50"/>
      <c r="BX2297" s="50" t="s">
        <v>20519</v>
      </c>
      <c r="BY2297" s="42" t="str">
        <f t="shared" si="18"/>
        <v>Leeds;City;Hunslet;</v>
      </c>
      <c r="BZ2297" s="72"/>
    </row>
    <row r="2298" spans="1:78" ht="15">
      <c r="A2298" s="10" t="s">
        <v>51</v>
      </c>
      <c r="B2298" s="28">
        <f>VLOOKUP(A2298,Organisations!$A$2:$B$7,2,FALSE)</f>
        <v>4</v>
      </c>
      <c r="C2298" s="10" t="s">
        <v>15262</v>
      </c>
      <c r="D2298" s="10" t="s">
        <v>15263</v>
      </c>
      <c r="E2298" s="28" t="str">
        <f t="shared" si="0"/>
        <v>An campaigning group for women students at Leeds University. Members are given the opportunity to organise and become in</v>
      </c>
      <c r="F2298" s="10" t="s">
        <v>15265</v>
      </c>
      <c r="G2298" s="10" t="s">
        <v>68</v>
      </c>
      <c r="H2298" s="11"/>
      <c r="K2298" s="30" t="s">
        <v>15266</v>
      </c>
      <c r="L2298" s="10" t="s">
        <v>15267</v>
      </c>
      <c r="M2298" s="28" t="str">
        <f t="shared" ref="M2298:Q2298" si="13786">IFERROR(IF(FIND(M$1,$F2298)&gt;1,"Age - Children",""),"")</f>
        <v/>
      </c>
      <c r="N2298" s="28" t="str">
        <f t="shared" si="13786"/>
        <v/>
      </c>
      <c r="O2298" s="28" t="str">
        <f t="shared" si="13786"/>
        <v/>
      </c>
      <c r="P2298" s="28" t="str">
        <f t="shared" si="13786"/>
        <v/>
      </c>
      <c r="Q2298" s="28" t="str">
        <f t="shared" si="13786"/>
        <v/>
      </c>
      <c r="R2298" s="28" t="str">
        <f t="shared" ref="R2298:T2298" si="13787">IFERROR(IF(FIND(R$1,$F2298)&gt;1,"Age - Elderly",""),"")</f>
        <v/>
      </c>
      <c r="S2298" s="28" t="str">
        <f t="shared" si="13787"/>
        <v/>
      </c>
      <c r="T2298" s="28" t="str">
        <f t="shared" si="13787"/>
        <v/>
      </c>
      <c r="U2298" s="28" t="str">
        <f t="shared" si="3"/>
        <v/>
      </c>
      <c r="V2298" s="28" t="str">
        <f t="shared" si="4"/>
        <v/>
      </c>
      <c r="X2298" s="28" t="str">
        <f t="shared" si="5"/>
        <v/>
      </c>
      <c r="Y2298" s="28" t="str">
        <f t="shared" si="6"/>
        <v/>
      </c>
      <c r="Z2298" s="28" t="str">
        <f t="shared" si="7"/>
        <v>Gender - Male</v>
      </c>
      <c r="AB2298" s="28" t="str">
        <f t="shared" si="8"/>
        <v/>
      </c>
      <c r="AD2298" s="28" t="str">
        <f t="shared" si="9"/>
        <v>Gender - Male;</v>
      </c>
      <c r="AG2298" s="28" t="str">
        <f t="shared" ref="AG2298:AL2298" si="13788">IFERROR(IF(FIND(AG$1,$F2298)&gt;1,AG$1,""),"")</f>
        <v/>
      </c>
      <c r="AH2298" s="28" t="str">
        <f t="shared" si="13788"/>
        <v/>
      </c>
      <c r="AI2298" s="28" t="str">
        <f t="shared" si="13788"/>
        <v/>
      </c>
      <c r="AJ2298" s="28" t="str">
        <f t="shared" si="13788"/>
        <v/>
      </c>
      <c r="AK2298" s="28" t="str">
        <f t="shared" si="13788"/>
        <v/>
      </c>
      <c r="AL2298" s="28" t="str">
        <f t="shared" si="13788"/>
        <v/>
      </c>
      <c r="AM2298" s="28" t="str">
        <f t="shared" si="11"/>
        <v/>
      </c>
      <c r="AN2298" s="28" t="str">
        <f t="shared" ref="AN2298:AQ2298" si="13789">IFERROR(IF(FIND(AN$1,$F2298)&gt;1,"Status - LGBT",""),"")</f>
        <v/>
      </c>
      <c r="AO2298" s="28" t="str">
        <f t="shared" si="13789"/>
        <v/>
      </c>
      <c r="AP2298" s="28" t="str">
        <f t="shared" si="13789"/>
        <v/>
      </c>
      <c r="AQ2298" s="28" t="str">
        <f t="shared" si="13789"/>
        <v/>
      </c>
      <c r="AR2298" s="28" t="str">
        <f t="shared" ref="AR2298:AV2298" si="13790">IFERROR(IF(FIND(AR$1,$F2298)&gt;1,"BME",""),"")</f>
        <v/>
      </c>
      <c r="AS2298" s="28" t="str">
        <f t="shared" si="13790"/>
        <v/>
      </c>
      <c r="AT2298" s="28" t="str">
        <f t="shared" si="13790"/>
        <v/>
      </c>
      <c r="AU2298" s="28" t="str">
        <f t="shared" si="13790"/>
        <v/>
      </c>
      <c r="AV2298" s="28" t="str">
        <f t="shared" si="13790"/>
        <v/>
      </c>
      <c r="AW2298" s="28" t="str">
        <f t="shared" ref="AW2298:BC2298" si="13791">IFERROR(IF(FIND(AW$1,$F2298)&gt;1,AW$1,""),"")</f>
        <v/>
      </c>
      <c r="AX2298" s="28" t="str">
        <f t="shared" si="13791"/>
        <v/>
      </c>
      <c r="AY2298" s="28" t="str">
        <f t="shared" si="13791"/>
        <v/>
      </c>
      <c r="AZ2298" s="28" t="str">
        <f t="shared" si="13791"/>
        <v/>
      </c>
      <c r="BA2298" s="28" t="str">
        <f t="shared" si="13791"/>
        <v/>
      </c>
      <c r="BB2298" s="28" t="str">
        <f t="shared" si="13791"/>
        <v/>
      </c>
      <c r="BC2298" s="28" t="str">
        <f t="shared" si="13791"/>
        <v/>
      </c>
      <c r="BD2298" s="28" t="str">
        <f t="shared" si="15"/>
        <v/>
      </c>
      <c r="BG2298" s="2" t="s">
        <v>15268</v>
      </c>
      <c r="BJ2298" s="28" t="str">
        <f t="shared" si="16"/>
        <v>Leeds</v>
      </c>
      <c r="BK2298" s="28" t="str">
        <f t="shared" si="17"/>
        <v>West Yorkshire</v>
      </c>
      <c r="BL2298" s="2" t="s">
        <v>20520</v>
      </c>
      <c r="BM2298" s="2" t="s">
        <v>98</v>
      </c>
      <c r="BU2298" s="18"/>
      <c r="BV2298" s="18"/>
      <c r="BW2298" s="47"/>
      <c r="BX2298" s="47" t="s">
        <v>20521</v>
      </c>
      <c r="BY2298" s="42" t="str">
        <f t="shared" si="18"/>
        <v>Gender - Male;;</v>
      </c>
      <c r="BZ2298" s="73"/>
    </row>
    <row r="2299" spans="1:78" ht="15">
      <c r="A2299" s="16" t="s">
        <v>51</v>
      </c>
      <c r="B2299" s="28">
        <f>VLOOKUP(A2299,Organisations!$A$2:$B$7,2,FALSE)</f>
        <v>4</v>
      </c>
      <c r="C2299" s="16" t="s">
        <v>8720</v>
      </c>
      <c r="D2299" s="16" t="s">
        <v>8721</v>
      </c>
      <c r="E2299" s="28" t="str">
        <f t="shared" si="0"/>
        <v/>
      </c>
      <c r="F2299" s="16"/>
      <c r="G2299" s="16" t="s">
        <v>68</v>
      </c>
      <c r="H2299" s="17"/>
      <c r="K2299" s="26" t="s">
        <v>15270</v>
      </c>
      <c r="L2299" s="18"/>
      <c r="M2299" s="28" t="str">
        <f t="shared" ref="M2299:Q2299" si="13792">IFERROR(IF(FIND(M$1,$F2299)&gt;1,"Age - Children",""),"")</f>
        <v/>
      </c>
      <c r="N2299" s="28" t="str">
        <f t="shared" si="13792"/>
        <v/>
      </c>
      <c r="O2299" s="28" t="str">
        <f t="shared" si="13792"/>
        <v/>
      </c>
      <c r="P2299" s="28" t="str">
        <f t="shared" si="13792"/>
        <v/>
      </c>
      <c r="Q2299" s="28" t="str">
        <f t="shared" si="13792"/>
        <v/>
      </c>
      <c r="R2299" s="28" t="str">
        <f t="shared" ref="R2299:T2299" si="13793">IFERROR(IF(FIND(R$1,$F2299)&gt;1,"Age - Elderly",""),"")</f>
        <v/>
      </c>
      <c r="S2299" s="28" t="str">
        <f t="shared" si="13793"/>
        <v/>
      </c>
      <c r="T2299" s="28" t="str">
        <f t="shared" si="13793"/>
        <v/>
      </c>
      <c r="U2299" s="28" t="str">
        <f t="shared" si="3"/>
        <v/>
      </c>
      <c r="V2299" s="28" t="str">
        <f t="shared" si="4"/>
        <v/>
      </c>
      <c r="X2299" s="28" t="str">
        <f t="shared" si="5"/>
        <v/>
      </c>
      <c r="Y2299" s="28" t="str">
        <f t="shared" si="6"/>
        <v/>
      </c>
      <c r="Z2299" s="28" t="str">
        <f t="shared" si="7"/>
        <v/>
      </c>
      <c r="AB2299" s="28" t="str">
        <f t="shared" si="8"/>
        <v/>
      </c>
      <c r="AD2299" s="28" t="str">
        <f t="shared" si="9"/>
        <v/>
      </c>
      <c r="AG2299" s="28" t="str">
        <f t="shared" ref="AG2299:AL2299" si="13794">IFERROR(IF(FIND(AG$1,$F2299)&gt;1,AG$1,""),"")</f>
        <v/>
      </c>
      <c r="AH2299" s="28" t="str">
        <f t="shared" si="13794"/>
        <v/>
      </c>
      <c r="AI2299" s="28" t="str">
        <f t="shared" si="13794"/>
        <v/>
      </c>
      <c r="AJ2299" s="28" t="str">
        <f t="shared" si="13794"/>
        <v/>
      </c>
      <c r="AK2299" s="28" t="str">
        <f t="shared" si="13794"/>
        <v/>
      </c>
      <c r="AL2299" s="28" t="str">
        <f t="shared" si="13794"/>
        <v/>
      </c>
      <c r="AM2299" s="28" t="str">
        <f t="shared" si="11"/>
        <v/>
      </c>
      <c r="AN2299" s="28" t="str">
        <f t="shared" ref="AN2299:AQ2299" si="13795">IFERROR(IF(FIND(AN$1,$F2299)&gt;1,"Status - LGBT",""),"")</f>
        <v/>
      </c>
      <c r="AO2299" s="28" t="str">
        <f t="shared" si="13795"/>
        <v/>
      </c>
      <c r="AP2299" s="28" t="str">
        <f t="shared" si="13795"/>
        <v/>
      </c>
      <c r="AQ2299" s="28" t="str">
        <f t="shared" si="13795"/>
        <v/>
      </c>
      <c r="AR2299" s="28" t="str">
        <f t="shared" ref="AR2299:AV2299" si="13796">IFERROR(IF(FIND(AR$1,$F2299)&gt;1,"BME",""),"")</f>
        <v/>
      </c>
      <c r="AS2299" s="28" t="str">
        <f t="shared" si="13796"/>
        <v/>
      </c>
      <c r="AT2299" s="28" t="str">
        <f t="shared" si="13796"/>
        <v/>
      </c>
      <c r="AU2299" s="28" t="str">
        <f t="shared" si="13796"/>
        <v/>
      </c>
      <c r="AV2299" s="28" t="str">
        <f t="shared" si="13796"/>
        <v/>
      </c>
      <c r="AW2299" s="28" t="str">
        <f t="shared" ref="AW2299:BC2299" si="13797">IFERROR(IF(FIND(AW$1,$F2299)&gt;1,AW$1,""),"")</f>
        <v/>
      </c>
      <c r="AX2299" s="28" t="str">
        <f t="shared" si="13797"/>
        <v/>
      </c>
      <c r="AY2299" s="28" t="str">
        <f t="shared" si="13797"/>
        <v/>
      </c>
      <c r="AZ2299" s="28" t="str">
        <f t="shared" si="13797"/>
        <v/>
      </c>
      <c r="BA2299" s="28" t="str">
        <f t="shared" si="13797"/>
        <v/>
      </c>
      <c r="BB2299" s="28" t="str">
        <f t="shared" si="13797"/>
        <v/>
      </c>
      <c r="BC2299" s="28" t="str">
        <f t="shared" si="13797"/>
        <v/>
      </c>
      <c r="BD2299" s="28" t="str">
        <f t="shared" si="15"/>
        <v/>
      </c>
      <c r="BG2299" s="2" t="s">
        <v>15271</v>
      </c>
      <c r="BJ2299" s="28" t="str">
        <f t="shared" si="16"/>
        <v/>
      </c>
      <c r="BK2299" s="28" t="str">
        <f t="shared" si="17"/>
        <v/>
      </c>
      <c r="BL2299" s="2" t="s">
        <v>20505</v>
      </c>
      <c r="BM2299" s="2" t="s">
        <v>98</v>
      </c>
      <c r="BU2299" s="50" t="s">
        <v>19866</v>
      </c>
      <c r="BV2299" s="12"/>
      <c r="BW2299" s="50"/>
      <c r="BX2299" s="50" t="s">
        <v>20522</v>
      </c>
      <c r="BY2299" s="42" t="str">
        <f t="shared" si="18"/>
        <v>Leeds;City;Hunslet;</v>
      </c>
      <c r="BZ2299" s="72"/>
    </row>
    <row r="2300" spans="1:78" ht="15">
      <c r="A2300" s="10" t="s">
        <v>51</v>
      </c>
      <c r="B2300" s="28">
        <f>VLOOKUP(A2300,Organisations!$A$2:$B$7,2,FALSE)</f>
        <v>4</v>
      </c>
      <c r="C2300" s="10" t="s">
        <v>15273</v>
      </c>
      <c r="D2300" s="10" t="s">
        <v>15274</v>
      </c>
      <c r="E2300" s="28" t="str">
        <f t="shared" si="0"/>
        <v>Leeds Vineyard is a community of faith gathered from around Leeds and the surrounding region in Yorkshire. We seek to li</v>
      </c>
      <c r="F2300" s="10" t="s">
        <v>15276</v>
      </c>
      <c r="G2300" s="10" t="s">
        <v>68</v>
      </c>
      <c r="H2300" s="11"/>
      <c r="K2300" s="30" t="s">
        <v>15277</v>
      </c>
      <c r="L2300" s="10" t="s">
        <v>15278</v>
      </c>
      <c r="M2300" s="28" t="str">
        <f t="shared" ref="M2300:Q2300" si="13798">IFERROR(IF(FIND(M$1,$F2300)&gt;1,"Age - Children",""),"")</f>
        <v/>
      </c>
      <c r="N2300" s="28" t="str">
        <f t="shared" si="13798"/>
        <v/>
      </c>
      <c r="O2300" s="28" t="str">
        <f t="shared" si="13798"/>
        <v/>
      </c>
      <c r="P2300" s="28" t="str">
        <f t="shared" si="13798"/>
        <v/>
      </c>
      <c r="Q2300" s="28" t="str">
        <f t="shared" si="13798"/>
        <v/>
      </c>
      <c r="R2300" s="28" t="str">
        <f t="shared" ref="R2300:T2300" si="13799">IFERROR(IF(FIND(R$1,$F2300)&gt;1,"Age - Elderly",""),"")</f>
        <v/>
      </c>
      <c r="S2300" s="28" t="str">
        <f t="shared" si="13799"/>
        <v/>
      </c>
      <c r="T2300" s="28" t="str">
        <f t="shared" si="13799"/>
        <v/>
      </c>
      <c r="U2300" s="28" t="str">
        <f t="shared" si="3"/>
        <v/>
      </c>
      <c r="V2300" s="28" t="str">
        <f t="shared" si="4"/>
        <v/>
      </c>
      <c r="X2300" s="28" t="str">
        <f t="shared" si="5"/>
        <v/>
      </c>
      <c r="Y2300" s="28" t="str">
        <f t="shared" si="6"/>
        <v/>
      </c>
      <c r="Z2300" s="28" t="str">
        <f t="shared" si="7"/>
        <v/>
      </c>
      <c r="AB2300" s="28" t="str">
        <f t="shared" si="8"/>
        <v/>
      </c>
      <c r="AD2300" s="28" t="str">
        <f t="shared" si="9"/>
        <v/>
      </c>
      <c r="AG2300" s="28" t="str">
        <f t="shared" ref="AG2300:AL2300" si="13800">IFERROR(IF(FIND(AG$1,$F2300)&gt;1,AG$1,""),"")</f>
        <v/>
      </c>
      <c r="AH2300" s="28" t="str">
        <f t="shared" si="13800"/>
        <v/>
      </c>
      <c r="AI2300" s="28" t="str">
        <f t="shared" si="13800"/>
        <v/>
      </c>
      <c r="AJ2300" s="28" t="str">
        <f t="shared" si="13800"/>
        <v/>
      </c>
      <c r="AK2300" s="28" t="str">
        <f t="shared" si="13800"/>
        <v/>
      </c>
      <c r="AL2300" s="28" t="str">
        <f t="shared" si="13800"/>
        <v/>
      </c>
      <c r="AM2300" s="28" t="str">
        <f t="shared" si="11"/>
        <v/>
      </c>
      <c r="AN2300" s="28" t="str">
        <f t="shared" ref="AN2300:AQ2300" si="13801">IFERROR(IF(FIND(AN$1,$F2300)&gt;1,"Status - LGBT",""),"")</f>
        <v/>
      </c>
      <c r="AO2300" s="28" t="str">
        <f t="shared" si="13801"/>
        <v/>
      </c>
      <c r="AP2300" s="28" t="str">
        <f t="shared" si="13801"/>
        <v/>
      </c>
      <c r="AQ2300" s="28" t="str">
        <f t="shared" si="13801"/>
        <v/>
      </c>
      <c r="AR2300" s="28" t="str">
        <f t="shared" ref="AR2300:AV2300" si="13802">IFERROR(IF(FIND(AR$1,$F2300)&gt;1,"BME",""),"")</f>
        <v/>
      </c>
      <c r="AS2300" s="28" t="str">
        <f t="shared" si="13802"/>
        <v/>
      </c>
      <c r="AT2300" s="28" t="str">
        <f t="shared" si="13802"/>
        <v/>
      </c>
      <c r="AU2300" s="28" t="str">
        <f t="shared" si="13802"/>
        <v/>
      </c>
      <c r="AV2300" s="28" t="str">
        <f t="shared" si="13802"/>
        <v/>
      </c>
      <c r="AW2300" s="28" t="str">
        <f t="shared" ref="AW2300:BC2300" si="13803">IFERROR(IF(FIND(AW$1,$F2300)&gt;1,AW$1,""),"")</f>
        <v/>
      </c>
      <c r="AX2300" s="28" t="str">
        <f t="shared" si="13803"/>
        <v/>
      </c>
      <c r="AY2300" s="28" t="str">
        <f t="shared" si="13803"/>
        <v/>
      </c>
      <c r="AZ2300" s="28" t="str">
        <f t="shared" si="13803"/>
        <v/>
      </c>
      <c r="BA2300" s="28" t="str">
        <f t="shared" si="13803"/>
        <v/>
      </c>
      <c r="BB2300" s="28" t="str">
        <f t="shared" si="13803"/>
        <v/>
      </c>
      <c r="BC2300" s="28" t="str">
        <f t="shared" si="13803"/>
        <v/>
      </c>
      <c r="BD2300" s="28" t="str">
        <f t="shared" si="15"/>
        <v/>
      </c>
      <c r="BG2300" s="2" t="s">
        <v>15279</v>
      </c>
      <c r="BJ2300" s="28" t="str">
        <f t="shared" si="16"/>
        <v/>
      </c>
      <c r="BK2300" s="28" t="str">
        <f t="shared" si="17"/>
        <v/>
      </c>
      <c r="BL2300" s="2" t="s">
        <v>6655</v>
      </c>
      <c r="BM2300" s="2" t="s">
        <v>98</v>
      </c>
      <c r="BU2300" s="47" t="s">
        <v>19838</v>
      </c>
      <c r="BV2300" s="18"/>
      <c r="BW2300" s="47"/>
      <c r="BX2300" s="47" t="s">
        <v>19893</v>
      </c>
      <c r="BY2300" s="42" t="str">
        <f t="shared" si="18"/>
        <v>Leeds;Chapel Allerton;</v>
      </c>
      <c r="BZ2300" s="73"/>
    </row>
    <row r="2301" spans="1:78" ht="15">
      <c r="A2301" s="16" t="s">
        <v>51</v>
      </c>
      <c r="B2301" s="28">
        <f>VLOOKUP(A2301,Organisations!$A$2:$B$7,2,FALSE)</f>
        <v>4</v>
      </c>
      <c r="C2301" s="16" t="s">
        <v>15280</v>
      </c>
      <c r="D2301" s="16" t="s">
        <v>15281</v>
      </c>
      <c r="E2301" s="28" t="str">
        <f t="shared" si="0"/>
        <v>We are a small, independent charity that provides weekend and evening social clubs all year around for children and youn</v>
      </c>
      <c r="F2301" s="16" t="s">
        <v>15283</v>
      </c>
      <c r="G2301" s="16" t="s">
        <v>68</v>
      </c>
      <c r="H2301" s="54"/>
      <c r="K2301" s="26" t="s">
        <v>15284</v>
      </c>
      <c r="L2301" s="16" t="s">
        <v>15285</v>
      </c>
      <c r="M2301" s="28" t="str">
        <f t="shared" ref="M2301:Q2301" si="13804">IFERROR(IF(FIND(M$1,$F2301)&gt;1,"Age - Children",""),"")</f>
        <v>Age - Children</v>
      </c>
      <c r="N2301" s="28" t="str">
        <f t="shared" si="13804"/>
        <v/>
      </c>
      <c r="O2301" s="28" t="str">
        <f t="shared" si="13804"/>
        <v/>
      </c>
      <c r="P2301" s="28" t="str">
        <f t="shared" si="13804"/>
        <v/>
      </c>
      <c r="Q2301" s="28" t="str">
        <f t="shared" si="13804"/>
        <v/>
      </c>
      <c r="R2301" s="28" t="str">
        <f t="shared" ref="R2301:T2301" si="13805">IFERROR(IF(FIND(R$1,$F2301)&gt;1,"Age - Elderly",""),"")</f>
        <v/>
      </c>
      <c r="S2301" s="28" t="str">
        <f t="shared" si="13805"/>
        <v/>
      </c>
      <c r="T2301" s="28" t="str">
        <f t="shared" si="13805"/>
        <v/>
      </c>
      <c r="U2301" s="28" t="str">
        <f t="shared" si="3"/>
        <v>Age - Children;</v>
      </c>
      <c r="V2301" s="28" t="str">
        <f t="shared" si="4"/>
        <v/>
      </c>
      <c r="X2301" s="28" t="str">
        <f t="shared" si="5"/>
        <v/>
      </c>
      <c r="Y2301" s="28" t="str">
        <f t="shared" si="6"/>
        <v/>
      </c>
      <c r="Z2301" s="28" t="str">
        <f t="shared" si="7"/>
        <v>Gender - Male</v>
      </c>
      <c r="AB2301" s="28" t="str">
        <f t="shared" si="8"/>
        <v/>
      </c>
      <c r="AD2301" s="28" t="str">
        <f t="shared" si="9"/>
        <v>Gender - Male;</v>
      </c>
      <c r="AG2301" s="28" t="str">
        <f t="shared" ref="AG2301:AL2301" si="13806">IFERROR(IF(FIND(AG$1,$F2301)&gt;1,AG$1,""),"")</f>
        <v/>
      </c>
      <c r="AH2301" s="28" t="str">
        <f t="shared" si="13806"/>
        <v/>
      </c>
      <c r="AI2301" s="28" t="str">
        <f t="shared" si="13806"/>
        <v/>
      </c>
      <c r="AJ2301" s="28" t="str">
        <f t="shared" si="13806"/>
        <v/>
      </c>
      <c r="AK2301" s="28" t="str">
        <f t="shared" si="13806"/>
        <v/>
      </c>
      <c r="AL2301" s="28" t="str">
        <f t="shared" si="13806"/>
        <v/>
      </c>
      <c r="AM2301" s="28" t="str">
        <f t="shared" si="11"/>
        <v/>
      </c>
      <c r="AN2301" s="28" t="str">
        <f t="shared" ref="AN2301:AQ2301" si="13807">IFERROR(IF(FIND(AN$1,$F2301)&gt;1,"Status - LGBT",""),"")</f>
        <v/>
      </c>
      <c r="AO2301" s="28" t="str">
        <f t="shared" si="13807"/>
        <v/>
      </c>
      <c r="AP2301" s="28" t="str">
        <f t="shared" si="13807"/>
        <v/>
      </c>
      <c r="AQ2301" s="28" t="str">
        <f t="shared" si="13807"/>
        <v/>
      </c>
      <c r="AR2301" s="28" t="str">
        <f t="shared" ref="AR2301:AV2301" si="13808">IFERROR(IF(FIND(AR$1,$F2301)&gt;1,"BME",""),"")</f>
        <v/>
      </c>
      <c r="AS2301" s="28" t="str">
        <f t="shared" si="13808"/>
        <v/>
      </c>
      <c r="AT2301" s="28" t="str">
        <f t="shared" si="13808"/>
        <v/>
      </c>
      <c r="AU2301" s="28" t="str">
        <f t="shared" si="13808"/>
        <v/>
      </c>
      <c r="AV2301" s="28" t="str">
        <f t="shared" si="13808"/>
        <v/>
      </c>
      <c r="AW2301" s="28" t="str">
        <f t="shared" ref="AW2301:BC2301" si="13809">IFERROR(IF(FIND(AW$1,$F2301)&gt;1,AW$1,""),"")</f>
        <v/>
      </c>
      <c r="AX2301" s="28" t="str">
        <f t="shared" si="13809"/>
        <v/>
      </c>
      <c r="AY2301" s="28" t="str">
        <f t="shared" si="13809"/>
        <v/>
      </c>
      <c r="AZ2301" s="28" t="str">
        <f t="shared" si="13809"/>
        <v/>
      </c>
      <c r="BA2301" s="28" t="str">
        <f t="shared" si="13809"/>
        <v/>
      </c>
      <c r="BB2301" s="28" t="str">
        <f t="shared" si="13809"/>
        <v/>
      </c>
      <c r="BC2301" s="28" t="str">
        <f t="shared" si="13809"/>
        <v/>
      </c>
      <c r="BD2301" s="28" t="str">
        <f t="shared" si="15"/>
        <v/>
      </c>
      <c r="BG2301" s="2" t="s">
        <v>15286</v>
      </c>
      <c r="BJ2301" s="28" t="str">
        <f t="shared" si="16"/>
        <v/>
      </c>
      <c r="BK2301" s="28" t="str">
        <f t="shared" si="17"/>
        <v/>
      </c>
      <c r="BL2301" s="2" t="s">
        <v>1850</v>
      </c>
      <c r="BM2301" s="2" t="s">
        <v>98</v>
      </c>
      <c r="BU2301" s="50" t="s">
        <v>20523</v>
      </c>
      <c r="BV2301" s="12"/>
      <c r="BW2301" s="50"/>
      <c r="BX2301" s="50" t="s">
        <v>20524</v>
      </c>
      <c r="BY2301" s="42" t="str">
        <f t="shared" si="18"/>
        <v>Age - Children;;Gender - Male;;Headingley;Hyde Park;Woodhouse;</v>
      </c>
      <c r="BZ2301" s="72"/>
    </row>
    <row r="2302" spans="1:78" ht="15">
      <c r="A2302" s="10" t="s">
        <v>51</v>
      </c>
      <c r="B2302" s="28">
        <f>VLOOKUP(A2302,Organisations!$A$2:$B$7,2,FALSE)</f>
        <v>4</v>
      </c>
      <c r="C2302" s="10" t="s">
        <v>15288</v>
      </c>
      <c r="D2302" s="10" t="s">
        <v>15289</v>
      </c>
      <c r="E2302" s="28" t="str">
        <f t="shared" si="0"/>
        <v>Leeds West Indian Carnival is Europe?s longest running authentic Caribbean carnival parade ? the first to feature all th</v>
      </c>
      <c r="F2302" s="10" t="s">
        <v>15291</v>
      </c>
      <c r="G2302" s="10" t="s">
        <v>68</v>
      </c>
      <c r="H2302" s="11"/>
      <c r="K2302" s="30" t="s">
        <v>15292</v>
      </c>
      <c r="L2302" s="10" t="s">
        <v>15293</v>
      </c>
      <c r="M2302" s="28" t="str">
        <f t="shared" ref="M2302:Q2302" si="13810">IFERROR(IF(FIND(M$1,$F2302)&gt;1,"Age - Children",""),"")</f>
        <v/>
      </c>
      <c r="N2302" s="28" t="str">
        <f t="shared" si="13810"/>
        <v/>
      </c>
      <c r="O2302" s="28" t="str">
        <f t="shared" si="13810"/>
        <v/>
      </c>
      <c r="P2302" s="28" t="str">
        <f t="shared" si="13810"/>
        <v/>
      </c>
      <c r="Q2302" s="28" t="str">
        <f t="shared" si="13810"/>
        <v/>
      </c>
      <c r="R2302" s="28" t="str">
        <f t="shared" ref="R2302:T2302" si="13811">IFERROR(IF(FIND(R$1,$F2302)&gt;1,"Age - Elderly",""),"")</f>
        <v/>
      </c>
      <c r="S2302" s="28" t="str">
        <f t="shared" si="13811"/>
        <v/>
      </c>
      <c r="T2302" s="28" t="str">
        <f t="shared" si="13811"/>
        <v/>
      </c>
      <c r="U2302" s="28" t="str">
        <f t="shared" si="3"/>
        <v/>
      </c>
      <c r="V2302" s="28" t="str">
        <f t="shared" si="4"/>
        <v/>
      </c>
      <c r="X2302" s="28" t="str">
        <f t="shared" si="5"/>
        <v/>
      </c>
      <c r="Y2302" s="28" t="str">
        <f t="shared" si="6"/>
        <v/>
      </c>
      <c r="Z2302" s="28" t="str">
        <f t="shared" si="7"/>
        <v>Gender - Male</v>
      </c>
      <c r="AB2302" s="28" t="str">
        <f t="shared" si="8"/>
        <v/>
      </c>
      <c r="AD2302" s="28" t="str">
        <f t="shared" si="9"/>
        <v>Gender - Male;</v>
      </c>
      <c r="AG2302" s="28" t="str">
        <f t="shared" ref="AG2302:AL2302" si="13812">IFERROR(IF(FIND(AG$1,$F2302)&gt;1,AG$1,""),"")</f>
        <v/>
      </c>
      <c r="AH2302" s="28" t="str">
        <f t="shared" si="13812"/>
        <v/>
      </c>
      <c r="AI2302" s="28" t="str">
        <f t="shared" si="13812"/>
        <v/>
      </c>
      <c r="AJ2302" s="28" t="str">
        <f t="shared" si="13812"/>
        <v/>
      </c>
      <c r="AK2302" s="28" t="str">
        <f t="shared" si="13812"/>
        <v/>
      </c>
      <c r="AL2302" s="28" t="str">
        <f t="shared" si="13812"/>
        <v/>
      </c>
      <c r="AM2302" s="28" t="str">
        <f t="shared" si="11"/>
        <v/>
      </c>
      <c r="AN2302" s="28" t="str">
        <f t="shared" ref="AN2302:AQ2302" si="13813">IFERROR(IF(FIND(AN$1,$F2302)&gt;1,"Status - LGBT",""),"")</f>
        <v/>
      </c>
      <c r="AO2302" s="28" t="str">
        <f t="shared" si="13813"/>
        <v/>
      </c>
      <c r="AP2302" s="28" t="str">
        <f t="shared" si="13813"/>
        <v/>
      </c>
      <c r="AQ2302" s="28" t="str">
        <f t="shared" si="13813"/>
        <v/>
      </c>
      <c r="AR2302" s="28" t="str">
        <f t="shared" ref="AR2302:AV2302" si="13814">IFERROR(IF(FIND(AR$1,$F2302)&gt;1,"BME",""),"")</f>
        <v/>
      </c>
      <c r="AS2302" s="28" t="str">
        <f t="shared" si="13814"/>
        <v/>
      </c>
      <c r="AT2302" s="28" t="str">
        <f t="shared" si="13814"/>
        <v/>
      </c>
      <c r="AU2302" s="28" t="str">
        <f t="shared" si="13814"/>
        <v/>
      </c>
      <c r="AV2302" s="28" t="str">
        <f t="shared" si="13814"/>
        <v/>
      </c>
      <c r="AW2302" s="28" t="str">
        <f t="shared" ref="AW2302:BC2302" si="13815">IFERROR(IF(FIND(AW$1,$F2302)&gt;1,AW$1,""),"")</f>
        <v/>
      </c>
      <c r="AX2302" s="28" t="str">
        <f t="shared" si="13815"/>
        <v/>
      </c>
      <c r="AY2302" s="28" t="str">
        <f t="shared" si="13815"/>
        <v/>
      </c>
      <c r="AZ2302" s="28" t="str">
        <f t="shared" si="13815"/>
        <v/>
      </c>
      <c r="BA2302" s="28" t="str">
        <f t="shared" si="13815"/>
        <v/>
      </c>
      <c r="BB2302" s="28" t="str">
        <f t="shared" si="13815"/>
        <v/>
      </c>
      <c r="BC2302" s="28" t="str">
        <f t="shared" si="13815"/>
        <v/>
      </c>
      <c r="BD2302" s="28" t="str">
        <f t="shared" si="15"/>
        <v/>
      </c>
      <c r="BG2302" s="2" t="s">
        <v>15294</v>
      </c>
      <c r="BJ2302" s="28" t="str">
        <f t="shared" si="16"/>
        <v/>
      </c>
      <c r="BK2302" s="28" t="str">
        <f t="shared" si="17"/>
        <v/>
      </c>
      <c r="BL2302" s="2" t="s">
        <v>20525</v>
      </c>
      <c r="BM2302" s="2" t="s">
        <v>98</v>
      </c>
      <c r="BU2302" s="47" t="s">
        <v>19838</v>
      </c>
      <c r="BV2302" s="18"/>
      <c r="BW2302" s="47"/>
      <c r="BX2302" s="47" t="s">
        <v>20526</v>
      </c>
      <c r="BY2302" s="42" t="str">
        <f t="shared" si="18"/>
        <v>Gender - Male;;Leeds;Chapel Allerton;</v>
      </c>
      <c r="BZ2302" s="73"/>
    </row>
    <row r="2303" spans="1:78" ht="15">
      <c r="A2303" s="16" t="s">
        <v>51</v>
      </c>
      <c r="B2303" s="28">
        <f>VLOOKUP(A2303,Organisations!$A$2:$B$7,2,FALSE)</f>
        <v>4</v>
      </c>
      <c r="C2303" s="16" t="s">
        <v>15296</v>
      </c>
      <c r="D2303" s="16" t="s">
        <v>15297</v>
      </c>
      <c r="E2303" s="28" t="str">
        <f t="shared" si="0"/>
        <v>Support group for people with and carers of those with bipolar disorder. Meetings with speakers, updates on progress, di</v>
      </c>
      <c r="F2303" s="16" t="s">
        <v>15299</v>
      </c>
      <c r="G2303" s="16" t="s">
        <v>68</v>
      </c>
      <c r="H2303" s="17"/>
      <c r="K2303" s="26" t="s">
        <v>15300</v>
      </c>
      <c r="L2303" s="18"/>
      <c r="M2303" s="28" t="str">
        <f t="shared" ref="M2303:Q2303" si="13816">IFERROR(IF(FIND(M$1,$F2303)&gt;1,"Age - Children",""),"")</f>
        <v/>
      </c>
      <c r="N2303" s="28" t="str">
        <f t="shared" si="13816"/>
        <v/>
      </c>
      <c r="O2303" s="28" t="str">
        <f t="shared" si="13816"/>
        <v/>
      </c>
      <c r="P2303" s="28" t="str">
        <f t="shared" si="13816"/>
        <v/>
      </c>
      <c r="Q2303" s="28" t="str">
        <f t="shared" si="13816"/>
        <v/>
      </c>
      <c r="R2303" s="28" t="str">
        <f t="shared" ref="R2303:T2303" si="13817">IFERROR(IF(FIND(R$1,$F2303)&gt;1,"Age - Elderly",""),"")</f>
        <v/>
      </c>
      <c r="S2303" s="28" t="str">
        <f t="shared" si="13817"/>
        <v/>
      </c>
      <c r="T2303" s="28" t="str">
        <f t="shared" si="13817"/>
        <v/>
      </c>
      <c r="U2303" s="28" t="str">
        <f t="shared" si="3"/>
        <v/>
      </c>
      <c r="V2303" s="28" t="str">
        <f t="shared" si="4"/>
        <v/>
      </c>
      <c r="X2303" s="28" t="str">
        <f t="shared" si="5"/>
        <v/>
      </c>
      <c r="Y2303" s="28" t="str">
        <f t="shared" si="6"/>
        <v/>
      </c>
      <c r="Z2303" s="28" t="str">
        <f t="shared" si="7"/>
        <v/>
      </c>
      <c r="AB2303" s="28" t="str">
        <f t="shared" si="8"/>
        <v/>
      </c>
      <c r="AD2303" s="28" t="str">
        <f t="shared" si="9"/>
        <v/>
      </c>
      <c r="AG2303" s="28" t="str">
        <f t="shared" ref="AG2303:AL2303" si="13818">IFERROR(IF(FIND(AG$1,$F2303)&gt;1,AG$1,""),"")</f>
        <v/>
      </c>
      <c r="AH2303" s="28" t="str">
        <f t="shared" si="13818"/>
        <v/>
      </c>
      <c r="AI2303" s="28" t="str">
        <f t="shared" si="13818"/>
        <v/>
      </c>
      <c r="AJ2303" s="28" t="str">
        <f t="shared" si="13818"/>
        <v/>
      </c>
      <c r="AK2303" s="28" t="str">
        <f t="shared" si="13818"/>
        <v/>
      </c>
      <c r="AL2303" s="28" t="str">
        <f t="shared" si="13818"/>
        <v/>
      </c>
      <c r="AM2303" s="28" t="str">
        <f t="shared" si="11"/>
        <v/>
      </c>
      <c r="AN2303" s="28" t="str">
        <f t="shared" ref="AN2303:AQ2303" si="13819">IFERROR(IF(FIND(AN$1,$F2303)&gt;1,"Status - LGBT",""),"")</f>
        <v/>
      </c>
      <c r="AO2303" s="28" t="str">
        <f t="shared" si="13819"/>
        <v/>
      </c>
      <c r="AP2303" s="28" t="str">
        <f t="shared" si="13819"/>
        <v/>
      </c>
      <c r="AQ2303" s="28" t="str">
        <f t="shared" si="13819"/>
        <v/>
      </c>
      <c r="AR2303" s="28" t="str">
        <f t="shared" ref="AR2303:AV2303" si="13820">IFERROR(IF(FIND(AR$1,$F2303)&gt;1,"BME",""),"")</f>
        <v/>
      </c>
      <c r="AS2303" s="28" t="str">
        <f t="shared" si="13820"/>
        <v/>
      </c>
      <c r="AT2303" s="28" t="str">
        <f t="shared" si="13820"/>
        <v/>
      </c>
      <c r="AU2303" s="28" t="str">
        <f t="shared" si="13820"/>
        <v/>
      </c>
      <c r="AV2303" s="28" t="str">
        <f t="shared" si="13820"/>
        <v/>
      </c>
      <c r="AW2303" s="28" t="str">
        <f t="shared" ref="AW2303:BC2303" si="13821">IFERROR(IF(FIND(AW$1,$F2303)&gt;1,AW$1,""),"")</f>
        <v/>
      </c>
      <c r="AX2303" s="28" t="str">
        <f t="shared" si="13821"/>
        <v/>
      </c>
      <c r="AY2303" s="28" t="str">
        <f t="shared" si="13821"/>
        <v/>
      </c>
      <c r="AZ2303" s="28" t="str">
        <f t="shared" si="13821"/>
        <v/>
      </c>
      <c r="BA2303" s="28" t="str">
        <f t="shared" si="13821"/>
        <v/>
      </c>
      <c r="BB2303" s="28" t="str">
        <f t="shared" si="13821"/>
        <v/>
      </c>
      <c r="BC2303" s="28" t="str">
        <f t="shared" si="13821"/>
        <v/>
      </c>
      <c r="BD2303" s="28" t="str">
        <f t="shared" si="15"/>
        <v/>
      </c>
      <c r="BG2303" s="2" t="s">
        <v>15301</v>
      </c>
      <c r="BJ2303" s="28" t="str">
        <f t="shared" si="16"/>
        <v/>
      </c>
      <c r="BK2303" s="28" t="str">
        <f t="shared" si="17"/>
        <v/>
      </c>
      <c r="BL2303" s="2" t="s">
        <v>5157</v>
      </c>
      <c r="BM2303" s="2" t="s">
        <v>98</v>
      </c>
      <c r="BU2303" s="50" t="s">
        <v>19838</v>
      </c>
      <c r="BV2303" s="12"/>
      <c r="BW2303" s="50"/>
      <c r="BX2303" s="50" t="s">
        <v>20527</v>
      </c>
      <c r="BY2303" s="42" t="str">
        <f t="shared" si="18"/>
        <v>Leeds;Chapel Allerton;</v>
      </c>
      <c r="BZ2303" s="72"/>
    </row>
    <row r="2304" spans="1:78" ht="15">
      <c r="A2304" s="10" t="s">
        <v>51</v>
      </c>
      <c r="B2304" s="28">
        <f>VLOOKUP(A2304,Organisations!$A$2:$B$7,2,FALSE)</f>
        <v>4</v>
      </c>
      <c r="C2304" s="10" t="s">
        <v>15303</v>
      </c>
      <c r="D2304" s="10" t="s">
        <v>15304</v>
      </c>
      <c r="E2304" s="28" t="str">
        <f t="shared" si="0"/>
        <v>WDM campaigns to tackle the underlying causes of international poverty. The local group meets monthly, runs stalls at lo</v>
      </c>
      <c r="F2304" s="10" t="s">
        <v>15306</v>
      </c>
      <c r="G2304" s="10" t="s">
        <v>68</v>
      </c>
      <c r="H2304" s="11"/>
      <c r="K2304" s="30" t="s">
        <v>15307</v>
      </c>
      <c r="L2304" s="10" t="s">
        <v>15308</v>
      </c>
      <c r="M2304" s="28" t="str">
        <f t="shared" ref="M2304:Q2304" si="13822">IFERROR(IF(FIND(M$1,$F2304)&gt;1,"Age - Children",""),"")</f>
        <v/>
      </c>
      <c r="N2304" s="28" t="str">
        <f t="shared" si="13822"/>
        <v/>
      </c>
      <c r="O2304" s="28" t="str">
        <f t="shared" si="13822"/>
        <v/>
      </c>
      <c r="P2304" s="28" t="str">
        <f t="shared" si="13822"/>
        <v/>
      </c>
      <c r="Q2304" s="28" t="str">
        <f t="shared" si="13822"/>
        <v/>
      </c>
      <c r="R2304" s="28" t="str">
        <f t="shared" ref="R2304:T2304" si="13823">IFERROR(IF(FIND(R$1,$F2304)&gt;1,"Age - Elderly",""),"")</f>
        <v/>
      </c>
      <c r="S2304" s="28" t="str">
        <f t="shared" si="13823"/>
        <v/>
      </c>
      <c r="T2304" s="28" t="str">
        <f t="shared" si="13823"/>
        <v/>
      </c>
      <c r="U2304" s="28" t="str">
        <f t="shared" si="3"/>
        <v/>
      </c>
      <c r="V2304" s="28" t="str">
        <f t="shared" si="4"/>
        <v/>
      </c>
      <c r="X2304" s="28" t="str">
        <f t="shared" si="5"/>
        <v/>
      </c>
      <c r="Y2304" s="28" t="str">
        <f t="shared" si="6"/>
        <v/>
      </c>
      <c r="Z2304" s="28" t="str">
        <f t="shared" si="7"/>
        <v/>
      </c>
      <c r="AB2304" s="28" t="str">
        <f t="shared" si="8"/>
        <v/>
      </c>
      <c r="AD2304" s="28" t="str">
        <f t="shared" si="9"/>
        <v/>
      </c>
      <c r="AG2304" s="28" t="str">
        <f t="shared" ref="AG2304:AL2304" si="13824">IFERROR(IF(FIND(AG$1,$F2304)&gt;1,AG$1,""),"")</f>
        <v/>
      </c>
      <c r="AH2304" s="28" t="str">
        <f t="shared" si="13824"/>
        <v/>
      </c>
      <c r="AI2304" s="28" t="str">
        <f t="shared" si="13824"/>
        <v/>
      </c>
      <c r="AJ2304" s="28" t="str">
        <f t="shared" si="13824"/>
        <v/>
      </c>
      <c r="AK2304" s="28" t="str">
        <f t="shared" si="13824"/>
        <v/>
      </c>
      <c r="AL2304" s="28" t="str">
        <f t="shared" si="13824"/>
        <v/>
      </c>
      <c r="AM2304" s="28" t="str">
        <f t="shared" si="11"/>
        <v/>
      </c>
      <c r="AN2304" s="28" t="str">
        <f t="shared" ref="AN2304:AQ2304" si="13825">IFERROR(IF(FIND(AN$1,$F2304)&gt;1,"Status - LGBT",""),"")</f>
        <v/>
      </c>
      <c r="AO2304" s="28" t="str">
        <f t="shared" si="13825"/>
        <v/>
      </c>
      <c r="AP2304" s="28" t="str">
        <f t="shared" si="13825"/>
        <v/>
      </c>
      <c r="AQ2304" s="28" t="str">
        <f t="shared" si="13825"/>
        <v/>
      </c>
      <c r="AR2304" s="28" t="str">
        <f t="shared" ref="AR2304:AV2304" si="13826">IFERROR(IF(FIND(AR$1,$F2304)&gt;1,"BME",""),"")</f>
        <v/>
      </c>
      <c r="AS2304" s="28" t="str">
        <f t="shared" si="13826"/>
        <v/>
      </c>
      <c r="AT2304" s="28" t="str">
        <f t="shared" si="13826"/>
        <v/>
      </c>
      <c r="AU2304" s="28" t="str">
        <f t="shared" si="13826"/>
        <v/>
      </c>
      <c r="AV2304" s="28" t="str">
        <f t="shared" si="13826"/>
        <v/>
      </c>
      <c r="AW2304" s="28" t="str">
        <f t="shared" ref="AW2304:BC2304" si="13827">IFERROR(IF(FIND(AW$1,$F2304)&gt;1,AW$1,""),"")</f>
        <v/>
      </c>
      <c r="AX2304" s="28" t="str">
        <f t="shared" si="13827"/>
        <v/>
      </c>
      <c r="AY2304" s="28" t="str">
        <f t="shared" si="13827"/>
        <v/>
      </c>
      <c r="AZ2304" s="28" t="str">
        <f t="shared" si="13827"/>
        <v/>
      </c>
      <c r="BA2304" s="28" t="str">
        <f t="shared" si="13827"/>
        <v/>
      </c>
      <c r="BB2304" s="28" t="str">
        <f t="shared" si="13827"/>
        <v/>
      </c>
      <c r="BC2304" s="28" t="str">
        <f t="shared" si="13827"/>
        <v/>
      </c>
      <c r="BD2304" s="28" t="str">
        <f t="shared" si="15"/>
        <v/>
      </c>
      <c r="BG2304" s="2" t="s">
        <v>15309</v>
      </c>
      <c r="BJ2304" s="28" t="str">
        <f t="shared" si="16"/>
        <v/>
      </c>
      <c r="BK2304" s="28" t="str">
        <f t="shared" si="17"/>
        <v/>
      </c>
      <c r="BL2304" s="2" t="s">
        <v>20315</v>
      </c>
      <c r="BM2304" s="2" t="s">
        <v>98</v>
      </c>
      <c r="BU2304" s="47" t="s">
        <v>19939</v>
      </c>
      <c r="BV2304" s="18"/>
      <c r="BW2304" s="47"/>
      <c r="BX2304" s="47" t="s">
        <v>20528</v>
      </c>
      <c r="BY2304" s="42" t="str">
        <f t="shared" si="18"/>
        <v>Leeds;Armley;</v>
      </c>
      <c r="BZ2304" s="73"/>
    </row>
    <row r="2305" spans="1:78" ht="15">
      <c r="A2305" s="16" t="s">
        <v>51</v>
      </c>
      <c r="B2305" s="28">
        <f>VLOOKUP(A2305,Organisations!$A$2:$B$7,2,FALSE)</f>
        <v>4</v>
      </c>
      <c r="C2305" s="16" t="s">
        <v>15311</v>
      </c>
      <c r="D2305" s="16" t="s">
        <v>15312</v>
      </c>
      <c r="E2305" s="28" t="str">
        <f t="shared" si="0"/>
        <v>Leeds Writers' Circle exists to help all members reach their full potential as writers. Whatever you write, whether fict</v>
      </c>
      <c r="F2305" s="16" t="s">
        <v>15314</v>
      </c>
      <c r="G2305" s="16" t="s">
        <v>68</v>
      </c>
      <c r="H2305" s="17"/>
      <c r="K2305" s="33"/>
      <c r="L2305" s="18"/>
      <c r="M2305" s="28" t="str">
        <f t="shared" ref="M2305:Q2305" si="13828">IFERROR(IF(FIND(M$1,$F2305)&gt;1,"Age - Children",""),"")</f>
        <v/>
      </c>
      <c r="N2305" s="28" t="str">
        <f t="shared" si="13828"/>
        <v/>
      </c>
      <c r="O2305" s="28" t="str">
        <f t="shared" si="13828"/>
        <v/>
      </c>
      <c r="P2305" s="28" t="str">
        <f t="shared" si="13828"/>
        <v/>
      </c>
      <c r="Q2305" s="28" t="str">
        <f t="shared" si="13828"/>
        <v/>
      </c>
      <c r="R2305" s="28" t="str">
        <f t="shared" ref="R2305:T2305" si="13829">IFERROR(IF(FIND(R$1,$F2305)&gt;1,"Age - Elderly",""),"")</f>
        <v/>
      </c>
      <c r="S2305" s="28" t="str">
        <f t="shared" si="13829"/>
        <v/>
      </c>
      <c r="T2305" s="28" t="str">
        <f t="shared" si="13829"/>
        <v/>
      </c>
      <c r="U2305" s="28" t="str">
        <f t="shared" si="3"/>
        <v/>
      </c>
      <c r="V2305" s="28" t="str">
        <f t="shared" si="4"/>
        <v/>
      </c>
      <c r="X2305" s="28" t="str">
        <f t="shared" si="5"/>
        <v/>
      </c>
      <c r="Y2305" s="28" t="str">
        <f t="shared" si="6"/>
        <v/>
      </c>
      <c r="Z2305" s="28" t="str">
        <f t="shared" si="7"/>
        <v/>
      </c>
      <c r="AB2305" s="28" t="str">
        <f t="shared" si="8"/>
        <v>Gender - Male</v>
      </c>
      <c r="AD2305" s="28" t="str">
        <f t="shared" si="9"/>
        <v>Gender - Male;</v>
      </c>
      <c r="AG2305" s="28" t="str">
        <f t="shared" ref="AG2305:AL2305" si="13830">IFERROR(IF(FIND(AG$1,$F2305)&gt;1,AG$1,""),"")</f>
        <v/>
      </c>
      <c r="AH2305" s="28" t="str">
        <f t="shared" si="13830"/>
        <v/>
      </c>
      <c r="AI2305" s="28" t="str">
        <f t="shared" si="13830"/>
        <v/>
      </c>
      <c r="AJ2305" s="28" t="str">
        <f t="shared" si="13830"/>
        <v/>
      </c>
      <c r="AK2305" s="28" t="str">
        <f t="shared" si="13830"/>
        <v/>
      </c>
      <c r="AL2305" s="28" t="str">
        <f t="shared" si="13830"/>
        <v/>
      </c>
      <c r="AM2305" s="28" t="str">
        <f t="shared" si="11"/>
        <v/>
      </c>
      <c r="AN2305" s="28" t="str">
        <f t="shared" ref="AN2305:AQ2305" si="13831">IFERROR(IF(FIND(AN$1,$F2305)&gt;1,"Status - LGBT",""),"")</f>
        <v/>
      </c>
      <c r="AO2305" s="28" t="str">
        <f t="shared" si="13831"/>
        <v/>
      </c>
      <c r="AP2305" s="28" t="str">
        <f t="shared" si="13831"/>
        <v/>
      </c>
      <c r="AQ2305" s="28" t="str">
        <f t="shared" si="13831"/>
        <v/>
      </c>
      <c r="AR2305" s="28" t="str">
        <f t="shared" ref="AR2305:AV2305" si="13832">IFERROR(IF(FIND(AR$1,$F2305)&gt;1,"BME",""),"")</f>
        <v/>
      </c>
      <c r="AS2305" s="28" t="str">
        <f t="shared" si="13832"/>
        <v/>
      </c>
      <c r="AT2305" s="28" t="str">
        <f t="shared" si="13832"/>
        <v/>
      </c>
      <c r="AU2305" s="28" t="str">
        <f t="shared" si="13832"/>
        <v/>
      </c>
      <c r="AV2305" s="28" t="str">
        <f t="shared" si="13832"/>
        <v/>
      </c>
      <c r="AW2305" s="28" t="str">
        <f t="shared" ref="AW2305:BC2305" si="13833">IFERROR(IF(FIND(AW$1,$F2305)&gt;1,AW$1,""),"")</f>
        <v/>
      </c>
      <c r="AX2305" s="28" t="str">
        <f t="shared" si="13833"/>
        <v/>
      </c>
      <c r="AY2305" s="28" t="str">
        <f t="shared" si="13833"/>
        <v/>
      </c>
      <c r="AZ2305" s="28" t="str">
        <f t="shared" si="13833"/>
        <v/>
      </c>
      <c r="BA2305" s="28" t="str">
        <f t="shared" si="13833"/>
        <v/>
      </c>
      <c r="BB2305" s="28" t="str">
        <f t="shared" si="13833"/>
        <v/>
      </c>
      <c r="BC2305" s="28" t="str">
        <f t="shared" si="13833"/>
        <v/>
      </c>
      <c r="BD2305" s="28" t="str">
        <f t="shared" si="15"/>
        <v/>
      </c>
      <c r="BG2305" s="2" t="s">
        <v>15315</v>
      </c>
      <c r="BJ2305" s="28" t="str">
        <f t="shared" si="16"/>
        <v/>
      </c>
      <c r="BK2305" s="28" t="str">
        <f t="shared" si="17"/>
        <v/>
      </c>
      <c r="BL2305" s="2" t="s">
        <v>20529</v>
      </c>
      <c r="BM2305" s="2" t="s">
        <v>98</v>
      </c>
      <c r="BU2305" s="50" t="s">
        <v>19947</v>
      </c>
      <c r="BV2305" s="12"/>
      <c r="BW2305" s="50"/>
      <c r="BX2305" s="50" t="s">
        <v>19858</v>
      </c>
      <c r="BY2305" s="42" t="str">
        <f t="shared" si="18"/>
        <v>Gender - Male;;Leeds;Weetwood;</v>
      </c>
      <c r="BZ2305" s="72"/>
    </row>
    <row r="2306" spans="1:78" ht="15">
      <c r="A2306" s="10" t="s">
        <v>51</v>
      </c>
      <c r="B2306" s="28">
        <f>VLOOKUP(A2306,Organisations!$A$2:$B$7,2,FALSE)</f>
        <v>4</v>
      </c>
      <c r="C2306" s="10" t="s">
        <v>15316</v>
      </c>
      <c r="D2306" s="10" t="s">
        <v>15317</v>
      </c>
      <c r="E2306" s="28" t="str">
        <f t="shared" si="0"/>
        <v>A project to stimulate a love for poetry and literature as a whole among Leeds inner-city young people aged 13-19; Leeds</v>
      </c>
      <c r="F2306" s="10" t="s">
        <v>15319</v>
      </c>
      <c r="G2306" s="10" t="s">
        <v>68</v>
      </c>
      <c r="H2306" s="11"/>
      <c r="K2306" s="30" t="s">
        <v>15320</v>
      </c>
      <c r="L2306" s="10" t="s">
        <v>15321</v>
      </c>
      <c r="M2306" s="28" t="str">
        <f t="shared" ref="M2306:Q2306" si="13834">IFERROR(IF(FIND(M$1,$F2306)&gt;1,"Age - Children",""),"")</f>
        <v/>
      </c>
      <c r="N2306" s="28" t="str">
        <f t="shared" si="13834"/>
        <v/>
      </c>
      <c r="O2306" s="28" t="str">
        <f t="shared" si="13834"/>
        <v/>
      </c>
      <c r="P2306" s="28" t="str">
        <f t="shared" si="13834"/>
        <v/>
      </c>
      <c r="Q2306" s="28" t="str">
        <f t="shared" si="13834"/>
        <v>Age - Children</v>
      </c>
      <c r="R2306" s="28" t="str">
        <f t="shared" ref="R2306:T2306" si="13835">IFERROR(IF(FIND(R$1,$F2306)&gt;1,"Age - Elderly",""),"")</f>
        <v/>
      </c>
      <c r="S2306" s="28" t="str">
        <f t="shared" si="13835"/>
        <v/>
      </c>
      <c r="T2306" s="28" t="str">
        <f t="shared" si="13835"/>
        <v/>
      </c>
      <c r="U2306" s="28" t="str">
        <f t="shared" si="3"/>
        <v>Age - Children;</v>
      </c>
      <c r="V2306" s="28" t="str">
        <f t="shared" si="4"/>
        <v/>
      </c>
      <c r="X2306" s="28" t="str">
        <f t="shared" si="5"/>
        <v/>
      </c>
      <c r="Y2306" s="28" t="str">
        <f t="shared" si="6"/>
        <v/>
      </c>
      <c r="Z2306" s="28" t="str">
        <f t="shared" si="7"/>
        <v/>
      </c>
      <c r="AB2306" s="28" t="str">
        <f t="shared" si="8"/>
        <v/>
      </c>
      <c r="AD2306" s="28" t="str">
        <f t="shared" si="9"/>
        <v/>
      </c>
      <c r="AG2306" s="28" t="str">
        <f t="shared" ref="AG2306:AL2306" si="13836">IFERROR(IF(FIND(AG$1,$F2306)&gt;1,AG$1,""),"")</f>
        <v/>
      </c>
      <c r="AH2306" s="28" t="str">
        <f t="shared" si="13836"/>
        <v/>
      </c>
      <c r="AI2306" s="28" t="str">
        <f t="shared" si="13836"/>
        <v/>
      </c>
      <c r="AJ2306" s="28" t="str">
        <f t="shared" si="13836"/>
        <v/>
      </c>
      <c r="AK2306" s="28" t="str">
        <f t="shared" si="13836"/>
        <v/>
      </c>
      <c r="AL2306" s="28" t="str">
        <f t="shared" si="13836"/>
        <v/>
      </c>
      <c r="AM2306" s="28" t="str">
        <f t="shared" si="11"/>
        <v/>
      </c>
      <c r="AN2306" s="28" t="str">
        <f t="shared" ref="AN2306:AQ2306" si="13837">IFERROR(IF(FIND(AN$1,$F2306)&gt;1,"Status - LGBT",""),"")</f>
        <v/>
      </c>
      <c r="AO2306" s="28" t="str">
        <f t="shared" si="13837"/>
        <v/>
      </c>
      <c r="AP2306" s="28" t="str">
        <f t="shared" si="13837"/>
        <v/>
      </c>
      <c r="AQ2306" s="28" t="str">
        <f t="shared" si="13837"/>
        <v/>
      </c>
      <c r="AR2306" s="28" t="str">
        <f t="shared" ref="AR2306:AV2306" si="13838">IFERROR(IF(FIND(AR$1,$F2306)&gt;1,"BME",""),"")</f>
        <v/>
      </c>
      <c r="AS2306" s="28" t="str">
        <f t="shared" si="13838"/>
        <v/>
      </c>
      <c r="AT2306" s="28" t="str">
        <f t="shared" si="13838"/>
        <v/>
      </c>
      <c r="AU2306" s="28" t="str">
        <f t="shared" si="13838"/>
        <v/>
      </c>
      <c r="AV2306" s="28" t="str">
        <f t="shared" si="13838"/>
        <v/>
      </c>
      <c r="AW2306" s="28" t="str">
        <f t="shared" ref="AW2306:BC2306" si="13839">IFERROR(IF(FIND(AW$1,$F2306)&gt;1,AW$1,""),"")</f>
        <v/>
      </c>
      <c r="AX2306" s="28" t="str">
        <f t="shared" si="13839"/>
        <v/>
      </c>
      <c r="AY2306" s="28" t="str">
        <f t="shared" si="13839"/>
        <v/>
      </c>
      <c r="AZ2306" s="28" t="str">
        <f t="shared" si="13839"/>
        <v/>
      </c>
      <c r="BA2306" s="28" t="str">
        <f t="shared" si="13839"/>
        <v/>
      </c>
      <c r="BB2306" s="28" t="str">
        <f t="shared" si="13839"/>
        <v/>
      </c>
      <c r="BC2306" s="28" t="str">
        <f t="shared" si="13839"/>
        <v/>
      </c>
      <c r="BD2306" s="28" t="str">
        <f t="shared" si="15"/>
        <v/>
      </c>
      <c r="BG2306" s="2" t="s">
        <v>15322</v>
      </c>
      <c r="BJ2306" s="28" t="str">
        <f t="shared" si="16"/>
        <v/>
      </c>
      <c r="BK2306" s="28" t="str">
        <f t="shared" si="17"/>
        <v/>
      </c>
      <c r="BL2306" s="2" t="s">
        <v>20530</v>
      </c>
      <c r="BM2306" s="2" t="s">
        <v>98</v>
      </c>
      <c r="BU2306" s="47" t="s">
        <v>19866</v>
      </c>
      <c r="BV2306" s="18"/>
      <c r="BW2306" s="47"/>
      <c r="BX2306" s="47" t="s">
        <v>20531</v>
      </c>
      <c r="BY2306" s="42" t="str">
        <f t="shared" si="18"/>
        <v>Age - Children;;Leeds;City;Hunslet;</v>
      </c>
      <c r="BZ2306" s="73"/>
    </row>
    <row r="2307" spans="1:78" ht="15">
      <c r="A2307" s="16" t="s">
        <v>51</v>
      </c>
      <c r="B2307" s="28">
        <f>VLOOKUP(A2307,Organisations!$A$2:$B$7,2,FALSE)</f>
        <v>4</v>
      </c>
      <c r="C2307" s="16" t="s">
        <v>15324</v>
      </c>
      <c r="D2307" s="16" t="s">
        <v>15325</v>
      </c>
      <c r="E2307" s="28" t="str">
        <f t="shared" si="0"/>
        <v>Leeds Youth Opera is unique in the region, throughout Britain and internationally with members from a wide variety of ba</v>
      </c>
      <c r="F2307" s="16" t="s">
        <v>15327</v>
      </c>
      <c r="G2307" s="16" t="s">
        <v>68</v>
      </c>
      <c r="H2307" s="17"/>
      <c r="K2307" s="59"/>
      <c r="L2307" s="16" t="s">
        <v>15328</v>
      </c>
      <c r="M2307" s="28" t="str">
        <f t="shared" ref="M2307:Q2307" si="13840">IFERROR(IF(FIND(M$1,$F2307)&gt;1,"Age - Children",""),"")</f>
        <v/>
      </c>
      <c r="N2307" s="28" t="str">
        <f t="shared" si="13840"/>
        <v/>
      </c>
      <c r="O2307" s="28" t="str">
        <f t="shared" si="13840"/>
        <v/>
      </c>
      <c r="P2307" s="28" t="str">
        <f t="shared" si="13840"/>
        <v/>
      </c>
      <c r="Q2307" s="28" t="str">
        <f t="shared" si="13840"/>
        <v/>
      </c>
      <c r="R2307" s="28" t="str">
        <f t="shared" ref="R2307:T2307" si="13841">IFERROR(IF(FIND(R$1,$F2307)&gt;1,"Age - Elderly",""),"")</f>
        <v/>
      </c>
      <c r="S2307" s="28" t="str">
        <f t="shared" si="13841"/>
        <v/>
      </c>
      <c r="T2307" s="28" t="str">
        <f t="shared" si="13841"/>
        <v/>
      </c>
      <c r="U2307" s="28" t="str">
        <f t="shared" si="3"/>
        <v/>
      </c>
      <c r="V2307" s="28" t="str">
        <f t="shared" si="4"/>
        <v/>
      </c>
      <c r="X2307" s="28" t="str">
        <f t="shared" si="5"/>
        <v/>
      </c>
      <c r="Y2307" s="28" t="str">
        <f t="shared" si="6"/>
        <v/>
      </c>
      <c r="Z2307" s="28" t="str">
        <f t="shared" si="7"/>
        <v>Gender - Male</v>
      </c>
      <c r="AB2307" s="28" t="str">
        <f t="shared" si="8"/>
        <v>Gender - Male</v>
      </c>
      <c r="AD2307" s="28" t="str">
        <f t="shared" si="9"/>
        <v>Gender - Male;Gender - Male;</v>
      </c>
      <c r="AG2307" s="28" t="str">
        <f t="shared" ref="AG2307:AL2307" si="13842">IFERROR(IF(FIND(AG$1,$F2307)&gt;1,AG$1,""),"")</f>
        <v/>
      </c>
      <c r="AH2307" s="28" t="str">
        <f t="shared" si="13842"/>
        <v/>
      </c>
      <c r="AI2307" s="28" t="str">
        <f t="shared" si="13842"/>
        <v/>
      </c>
      <c r="AJ2307" s="28" t="str">
        <f t="shared" si="13842"/>
        <v/>
      </c>
      <c r="AK2307" s="28" t="str">
        <f t="shared" si="13842"/>
        <v/>
      </c>
      <c r="AL2307" s="28" t="str">
        <f t="shared" si="13842"/>
        <v/>
      </c>
      <c r="AM2307" s="28" t="str">
        <f t="shared" si="11"/>
        <v/>
      </c>
      <c r="AN2307" s="28" t="str">
        <f t="shared" ref="AN2307:AQ2307" si="13843">IFERROR(IF(FIND(AN$1,$F2307)&gt;1,"Status - LGBT",""),"")</f>
        <v/>
      </c>
      <c r="AO2307" s="28" t="str">
        <f t="shared" si="13843"/>
        <v/>
      </c>
      <c r="AP2307" s="28" t="str">
        <f t="shared" si="13843"/>
        <v/>
      </c>
      <c r="AQ2307" s="28" t="str">
        <f t="shared" si="13843"/>
        <v/>
      </c>
      <c r="AR2307" s="28" t="str">
        <f t="shared" ref="AR2307:AV2307" si="13844">IFERROR(IF(FIND(AR$1,$F2307)&gt;1,"BME",""),"")</f>
        <v/>
      </c>
      <c r="AS2307" s="28" t="str">
        <f t="shared" si="13844"/>
        <v/>
      </c>
      <c r="AT2307" s="28" t="str">
        <f t="shared" si="13844"/>
        <v/>
      </c>
      <c r="AU2307" s="28" t="str">
        <f t="shared" si="13844"/>
        <v/>
      </c>
      <c r="AV2307" s="28" t="str">
        <f t="shared" si="13844"/>
        <v/>
      </c>
      <c r="AW2307" s="28" t="str">
        <f t="shared" ref="AW2307:BC2307" si="13845">IFERROR(IF(FIND(AW$1,$F2307)&gt;1,AW$1,""),"")</f>
        <v/>
      </c>
      <c r="AX2307" s="28" t="str">
        <f t="shared" si="13845"/>
        <v/>
      </c>
      <c r="AY2307" s="28" t="str">
        <f t="shared" si="13845"/>
        <v/>
      </c>
      <c r="AZ2307" s="28" t="str">
        <f t="shared" si="13845"/>
        <v/>
      </c>
      <c r="BA2307" s="28" t="str">
        <f t="shared" si="13845"/>
        <v/>
      </c>
      <c r="BB2307" s="28" t="str">
        <f t="shared" si="13845"/>
        <v/>
      </c>
      <c r="BC2307" s="28" t="str">
        <f t="shared" si="13845"/>
        <v/>
      </c>
      <c r="BD2307" s="28" t="str">
        <f t="shared" si="15"/>
        <v/>
      </c>
      <c r="BG2307" s="2" t="s">
        <v>15329</v>
      </c>
      <c r="BJ2307" s="28" t="str">
        <f t="shared" si="16"/>
        <v/>
      </c>
      <c r="BK2307" s="28" t="str">
        <f t="shared" si="17"/>
        <v/>
      </c>
      <c r="BL2307" s="2" t="s">
        <v>20532</v>
      </c>
      <c r="BM2307" s="2" t="s">
        <v>98</v>
      </c>
      <c r="BU2307" s="50" t="s">
        <v>19838</v>
      </c>
      <c r="BV2307" s="12"/>
      <c r="BW2307" s="50"/>
      <c r="BX2307" s="50" t="s">
        <v>20531</v>
      </c>
      <c r="BY2307" s="42" t="str">
        <f t="shared" si="18"/>
        <v>Gender - Male;Gender - Male;;Leeds;Chapel Allerton;</v>
      </c>
      <c r="BZ2307" s="72"/>
    </row>
    <row r="2308" spans="1:78" ht="15">
      <c r="A2308" s="10" t="s">
        <v>51</v>
      </c>
      <c r="B2308" s="28">
        <f>VLOOKUP(A2308,Organisations!$A$2:$B$7,2,FALSE)</f>
        <v>4</v>
      </c>
      <c r="C2308" s="10" t="s">
        <v>15331</v>
      </c>
      <c r="D2308" s="10" t="s">
        <v>15332</v>
      </c>
      <c r="E2308" s="28" t="str">
        <f t="shared" si="0"/>
        <v>We're a member of the International Zen Association UK (IZAUK) which is affiliated to the International Zen Association,</v>
      </c>
      <c r="F2308" s="10" t="s">
        <v>15334</v>
      </c>
      <c r="G2308" s="10" t="s">
        <v>68</v>
      </c>
      <c r="H2308" s="11"/>
      <c r="K2308" s="30" t="s">
        <v>15335</v>
      </c>
      <c r="L2308" s="10" t="s">
        <v>15336</v>
      </c>
      <c r="M2308" s="28" t="str">
        <f t="shared" ref="M2308:Q2308" si="13846">IFERROR(IF(FIND(M$1,$F2308)&gt;1,"Age - Children",""),"")</f>
        <v/>
      </c>
      <c r="N2308" s="28" t="str">
        <f t="shared" si="13846"/>
        <v/>
      </c>
      <c r="O2308" s="28" t="str">
        <f t="shared" si="13846"/>
        <v/>
      </c>
      <c r="P2308" s="28" t="str">
        <f t="shared" si="13846"/>
        <v/>
      </c>
      <c r="Q2308" s="28" t="str">
        <f t="shared" si="13846"/>
        <v/>
      </c>
      <c r="R2308" s="28" t="str">
        <f t="shared" ref="R2308:T2308" si="13847">IFERROR(IF(FIND(R$1,$F2308)&gt;1,"Age - Elderly",""),"")</f>
        <v/>
      </c>
      <c r="S2308" s="28" t="str">
        <f t="shared" si="13847"/>
        <v/>
      </c>
      <c r="T2308" s="28" t="str">
        <f t="shared" si="13847"/>
        <v/>
      </c>
      <c r="U2308" s="28" t="str">
        <f t="shared" si="3"/>
        <v/>
      </c>
      <c r="V2308" s="28" t="str">
        <f t="shared" si="4"/>
        <v/>
      </c>
      <c r="X2308" s="28" t="str">
        <f t="shared" si="5"/>
        <v/>
      </c>
      <c r="Y2308" s="28" t="str">
        <f t="shared" si="6"/>
        <v/>
      </c>
      <c r="Z2308" s="28" t="str">
        <f t="shared" si="7"/>
        <v/>
      </c>
      <c r="AB2308" s="28" t="str">
        <f t="shared" si="8"/>
        <v>Gender - Male</v>
      </c>
      <c r="AD2308" s="28" t="str">
        <f t="shared" si="9"/>
        <v>Gender - Male;</v>
      </c>
      <c r="AG2308" s="28" t="str">
        <f t="shared" ref="AG2308:AL2308" si="13848">IFERROR(IF(FIND(AG$1,$F2308)&gt;1,AG$1,""),"")</f>
        <v/>
      </c>
      <c r="AH2308" s="28" t="str">
        <f t="shared" si="13848"/>
        <v/>
      </c>
      <c r="AI2308" s="28" t="str">
        <f t="shared" si="13848"/>
        <v/>
      </c>
      <c r="AJ2308" s="28" t="str">
        <f t="shared" si="13848"/>
        <v/>
      </c>
      <c r="AK2308" s="28" t="str">
        <f t="shared" si="13848"/>
        <v/>
      </c>
      <c r="AL2308" s="28" t="str">
        <f t="shared" si="13848"/>
        <v/>
      </c>
      <c r="AM2308" s="28" t="str">
        <f t="shared" si="11"/>
        <v/>
      </c>
      <c r="AN2308" s="28" t="str">
        <f t="shared" ref="AN2308:AQ2308" si="13849">IFERROR(IF(FIND(AN$1,$F2308)&gt;1,"Status - LGBT",""),"")</f>
        <v/>
      </c>
      <c r="AO2308" s="28" t="str">
        <f t="shared" si="13849"/>
        <v/>
      </c>
      <c r="AP2308" s="28" t="str">
        <f t="shared" si="13849"/>
        <v/>
      </c>
      <c r="AQ2308" s="28" t="str">
        <f t="shared" si="13849"/>
        <v/>
      </c>
      <c r="AR2308" s="28" t="str">
        <f t="shared" ref="AR2308:AV2308" si="13850">IFERROR(IF(FIND(AR$1,$F2308)&gt;1,"BME",""),"")</f>
        <v/>
      </c>
      <c r="AS2308" s="28" t="str">
        <f t="shared" si="13850"/>
        <v/>
      </c>
      <c r="AT2308" s="28" t="str">
        <f t="shared" si="13850"/>
        <v/>
      </c>
      <c r="AU2308" s="28" t="str">
        <f t="shared" si="13850"/>
        <v/>
      </c>
      <c r="AV2308" s="28" t="str">
        <f t="shared" si="13850"/>
        <v/>
      </c>
      <c r="AW2308" s="28" t="str">
        <f t="shared" ref="AW2308:BC2308" si="13851">IFERROR(IF(FIND(AW$1,$F2308)&gt;1,AW$1,""),"")</f>
        <v/>
      </c>
      <c r="AX2308" s="28" t="str">
        <f t="shared" si="13851"/>
        <v/>
      </c>
      <c r="AY2308" s="28" t="str">
        <f t="shared" si="13851"/>
        <v/>
      </c>
      <c r="AZ2308" s="28" t="str">
        <f t="shared" si="13851"/>
        <v/>
      </c>
      <c r="BA2308" s="28" t="str">
        <f t="shared" si="13851"/>
        <v/>
      </c>
      <c r="BB2308" s="28" t="str">
        <f t="shared" si="13851"/>
        <v/>
      </c>
      <c r="BC2308" s="28" t="str">
        <f t="shared" si="13851"/>
        <v/>
      </c>
      <c r="BD2308" s="28" t="str">
        <f t="shared" si="15"/>
        <v/>
      </c>
      <c r="BG2308" s="2" t="s">
        <v>15337</v>
      </c>
      <c r="BJ2308" s="28" t="str">
        <f t="shared" si="16"/>
        <v/>
      </c>
      <c r="BK2308" s="28" t="str">
        <f t="shared" si="17"/>
        <v/>
      </c>
      <c r="BL2308" s="2" t="s">
        <v>2003</v>
      </c>
      <c r="BM2308" s="2" t="s">
        <v>98</v>
      </c>
      <c r="BU2308" s="47" t="s">
        <v>19866</v>
      </c>
      <c r="BV2308" s="18"/>
      <c r="BW2308" s="47"/>
      <c r="BX2308" s="47" t="s">
        <v>19893</v>
      </c>
      <c r="BY2308" s="42" t="str">
        <f t="shared" si="18"/>
        <v>Gender - Male;;Leeds;City;Hunslet;</v>
      </c>
      <c r="BZ2308" s="73"/>
    </row>
    <row r="2309" spans="1:78" ht="15">
      <c r="A2309" s="16" t="s">
        <v>51</v>
      </c>
      <c r="B2309" s="28">
        <f>VLOOKUP(A2309,Organisations!$A$2:$B$7,2,FALSE)</f>
        <v>4</v>
      </c>
      <c r="C2309" s="16" t="s">
        <v>15339</v>
      </c>
      <c r="D2309" s="16" t="s">
        <v>15340</v>
      </c>
      <c r="E2309" s="28" t="str">
        <f t="shared" si="0"/>
        <v>Leep1 means Leeds People First and is run by our members. It is a self-advocacy group for adults with learning disabilit</v>
      </c>
      <c r="F2309" s="16" t="s">
        <v>15342</v>
      </c>
      <c r="G2309" s="16" t="s">
        <v>68</v>
      </c>
      <c r="H2309" s="17"/>
      <c r="K2309" s="26" t="s">
        <v>1924</v>
      </c>
      <c r="L2309" s="16" t="s">
        <v>5821</v>
      </c>
      <c r="M2309" s="28" t="str">
        <f t="shared" ref="M2309:Q2309" si="13852">IFERROR(IF(FIND(M$1,$F2309)&gt;1,"Age - Children",""),"")</f>
        <v/>
      </c>
      <c r="N2309" s="28" t="str">
        <f t="shared" si="13852"/>
        <v/>
      </c>
      <c r="O2309" s="28" t="str">
        <f t="shared" si="13852"/>
        <v/>
      </c>
      <c r="P2309" s="28" t="str">
        <f t="shared" si="13852"/>
        <v/>
      </c>
      <c r="Q2309" s="28" t="str">
        <f t="shared" si="13852"/>
        <v/>
      </c>
      <c r="R2309" s="28" t="str">
        <f t="shared" ref="R2309:T2309" si="13853">IFERROR(IF(FIND(R$1,$F2309)&gt;1,"Age - Elderly",""),"")</f>
        <v/>
      </c>
      <c r="S2309" s="28" t="str">
        <f t="shared" si="13853"/>
        <v/>
      </c>
      <c r="T2309" s="28" t="str">
        <f t="shared" si="13853"/>
        <v/>
      </c>
      <c r="U2309" s="28" t="str">
        <f t="shared" si="3"/>
        <v/>
      </c>
      <c r="V2309" s="28" t="str">
        <f t="shared" si="4"/>
        <v/>
      </c>
      <c r="X2309" s="28" t="str">
        <f t="shared" si="5"/>
        <v/>
      </c>
      <c r="Y2309" s="28" t="str">
        <f t="shared" si="6"/>
        <v/>
      </c>
      <c r="Z2309" s="28" t="str">
        <f t="shared" si="7"/>
        <v/>
      </c>
      <c r="AB2309" s="28" t="str">
        <f t="shared" si="8"/>
        <v/>
      </c>
      <c r="AD2309" s="28" t="str">
        <f t="shared" si="9"/>
        <v/>
      </c>
      <c r="AG2309" s="28" t="str">
        <f t="shared" ref="AG2309:AL2309" si="13854">IFERROR(IF(FIND(AG$1,$F2309)&gt;1,AG$1,""),"")</f>
        <v/>
      </c>
      <c r="AH2309" s="28" t="str">
        <f t="shared" si="13854"/>
        <v/>
      </c>
      <c r="AI2309" s="28" t="str">
        <f t="shared" si="13854"/>
        <v/>
      </c>
      <c r="AJ2309" s="28" t="str">
        <f t="shared" si="13854"/>
        <v/>
      </c>
      <c r="AK2309" s="28" t="str">
        <f t="shared" si="13854"/>
        <v/>
      </c>
      <c r="AL2309" s="28" t="str">
        <f t="shared" si="13854"/>
        <v/>
      </c>
      <c r="AM2309" s="28" t="str">
        <f t="shared" si="11"/>
        <v/>
      </c>
      <c r="AN2309" s="28" t="str">
        <f t="shared" ref="AN2309:AQ2309" si="13855">IFERROR(IF(FIND(AN$1,$F2309)&gt;1,"Status - LGBT",""),"")</f>
        <v/>
      </c>
      <c r="AO2309" s="28" t="str">
        <f t="shared" si="13855"/>
        <v/>
      </c>
      <c r="AP2309" s="28" t="str">
        <f t="shared" si="13855"/>
        <v/>
      </c>
      <c r="AQ2309" s="28" t="str">
        <f t="shared" si="13855"/>
        <v/>
      </c>
      <c r="AR2309" s="28" t="str">
        <f t="shared" ref="AR2309:AV2309" si="13856">IFERROR(IF(FIND(AR$1,$F2309)&gt;1,"BME",""),"")</f>
        <v/>
      </c>
      <c r="AS2309" s="28" t="str">
        <f t="shared" si="13856"/>
        <v/>
      </c>
      <c r="AT2309" s="28" t="str">
        <f t="shared" si="13856"/>
        <v/>
      </c>
      <c r="AU2309" s="28" t="str">
        <f t="shared" si="13856"/>
        <v/>
      </c>
      <c r="AV2309" s="28" t="str">
        <f t="shared" si="13856"/>
        <v/>
      </c>
      <c r="AW2309" s="28" t="str">
        <f t="shared" ref="AW2309:BC2309" si="13857">IFERROR(IF(FIND(AW$1,$F2309)&gt;1,AW$1,""),"")</f>
        <v/>
      </c>
      <c r="AX2309" s="28" t="str">
        <f t="shared" si="13857"/>
        <v/>
      </c>
      <c r="AY2309" s="28" t="str">
        <f t="shared" si="13857"/>
        <v/>
      </c>
      <c r="AZ2309" s="28" t="str">
        <f t="shared" si="13857"/>
        <v/>
      </c>
      <c r="BA2309" s="28" t="str">
        <f t="shared" si="13857"/>
        <v/>
      </c>
      <c r="BB2309" s="28" t="str">
        <f t="shared" si="13857"/>
        <v/>
      </c>
      <c r="BC2309" s="28" t="str">
        <f t="shared" si="13857"/>
        <v/>
      </c>
      <c r="BD2309" s="28" t="str">
        <f t="shared" si="15"/>
        <v/>
      </c>
      <c r="BG2309" s="2" t="s">
        <v>15343</v>
      </c>
      <c r="BJ2309" s="28" t="str">
        <f t="shared" si="16"/>
        <v/>
      </c>
      <c r="BK2309" s="28" t="str">
        <f t="shared" si="17"/>
        <v/>
      </c>
      <c r="BL2309" s="2" t="s">
        <v>325</v>
      </c>
      <c r="BM2309" s="2" t="s">
        <v>98</v>
      </c>
      <c r="BU2309" s="50" t="s">
        <v>19850</v>
      </c>
      <c r="BV2309" s="12"/>
      <c r="BW2309" s="50"/>
      <c r="BX2309" s="50" t="s">
        <v>20533</v>
      </c>
      <c r="BY2309" s="42" t="str">
        <f t="shared" si="18"/>
        <v>Leeds;Hyde Park;Woodhouse;Headingley;</v>
      </c>
      <c r="BZ2309" s="72"/>
    </row>
    <row r="2310" spans="1:78" ht="15">
      <c r="A2310" s="10" t="s">
        <v>51</v>
      </c>
      <c r="B2310" s="28">
        <f>VLOOKUP(A2310,Organisations!$A$2:$B$7,2,FALSE)</f>
        <v>4</v>
      </c>
      <c r="C2310" s="10" t="s">
        <v>15345</v>
      </c>
      <c r="D2310" s="10" t="s">
        <v>15346</v>
      </c>
      <c r="E2310" s="28" t="str">
        <f t="shared" si="0"/>
        <v xml:space="preserve">Left Bank Leeds is a unique venue for arts and events, housed in a Grade II* listed church building. Left Bank Leeds is </v>
      </c>
      <c r="F2310" s="10" t="s">
        <v>15348</v>
      </c>
      <c r="G2310" s="10" t="s">
        <v>68</v>
      </c>
      <c r="H2310" s="11"/>
      <c r="K2310" s="30" t="s">
        <v>15349</v>
      </c>
      <c r="L2310" s="10" t="s">
        <v>15350</v>
      </c>
      <c r="M2310" s="28" t="str">
        <f t="shared" ref="M2310:Q2310" si="13858">IFERROR(IF(FIND(M$1,$F2310)&gt;1,"Age - Children",""),"")</f>
        <v/>
      </c>
      <c r="N2310" s="28" t="str">
        <f t="shared" si="13858"/>
        <v/>
      </c>
      <c r="O2310" s="28" t="str">
        <f t="shared" si="13858"/>
        <v/>
      </c>
      <c r="P2310" s="28" t="str">
        <f t="shared" si="13858"/>
        <v/>
      </c>
      <c r="Q2310" s="28" t="str">
        <f t="shared" si="13858"/>
        <v/>
      </c>
      <c r="R2310" s="28" t="str">
        <f t="shared" ref="R2310:T2310" si="13859">IFERROR(IF(FIND(R$1,$F2310)&gt;1,"Age - Elderly",""),"")</f>
        <v/>
      </c>
      <c r="S2310" s="28" t="str">
        <f t="shared" si="13859"/>
        <v/>
      </c>
      <c r="T2310" s="28" t="str">
        <f t="shared" si="13859"/>
        <v/>
      </c>
      <c r="U2310" s="28" t="str">
        <f t="shared" si="3"/>
        <v/>
      </c>
      <c r="V2310" s="28" t="str">
        <f t="shared" si="4"/>
        <v/>
      </c>
      <c r="X2310" s="28" t="str">
        <f t="shared" si="5"/>
        <v/>
      </c>
      <c r="Y2310" s="28" t="str">
        <f t="shared" si="6"/>
        <v/>
      </c>
      <c r="Z2310" s="28" t="str">
        <f t="shared" si="7"/>
        <v/>
      </c>
      <c r="AB2310" s="28" t="str">
        <f t="shared" si="8"/>
        <v>Gender - Male</v>
      </c>
      <c r="AD2310" s="28" t="str">
        <f t="shared" si="9"/>
        <v>Gender - Male;</v>
      </c>
      <c r="AG2310" s="28" t="str">
        <f t="shared" ref="AG2310:AL2310" si="13860">IFERROR(IF(FIND(AG$1,$F2310)&gt;1,AG$1,""),"")</f>
        <v/>
      </c>
      <c r="AH2310" s="28" t="str">
        <f t="shared" si="13860"/>
        <v/>
      </c>
      <c r="AI2310" s="28" t="str">
        <f t="shared" si="13860"/>
        <v/>
      </c>
      <c r="AJ2310" s="28" t="str">
        <f t="shared" si="13860"/>
        <v/>
      </c>
      <c r="AK2310" s="28" t="str">
        <f t="shared" si="13860"/>
        <v/>
      </c>
      <c r="AL2310" s="28" t="str">
        <f t="shared" si="13860"/>
        <v/>
      </c>
      <c r="AM2310" s="28" t="str">
        <f t="shared" si="11"/>
        <v/>
      </c>
      <c r="AN2310" s="28" t="str">
        <f t="shared" ref="AN2310:AQ2310" si="13861">IFERROR(IF(FIND(AN$1,$F2310)&gt;1,"Status - LGBT",""),"")</f>
        <v/>
      </c>
      <c r="AO2310" s="28" t="str">
        <f t="shared" si="13861"/>
        <v/>
      </c>
      <c r="AP2310" s="28" t="str">
        <f t="shared" si="13861"/>
        <v/>
      </c>
      <c r="AQ2310" s="28" t="str">
        <f t="shared" si="13861"/>
        <v/>
      </c>
      <c r="AR2310" s="28" t="str">
        <f t="shared" ref="AR2310:AV2310" si="13862">IFERROR(IF(FIND(AR$1,$F2310)&gt;1,"BME",""),"")</f>
        <v/>
      </c>
      <c r="AS2310" s="28" t="str">
        <f t="shared" si="13862"/>
        <v/>
      </c>
      <c r="AT2310" s="28" t="str">
        <f t="shared" si="13862"/>
        <v/>
      </c>
      <c r="AU2310" s="28" t="str">
        <f t="shared" si="13862"/>
        <v/>
      </c>
      <c r="AV2310" s="28" t="str">
        <f t="shared" si="13862"/>
        <v/>
      </c>
      <c r="AW2310" s="28" t="str">
        <f t="shared" ref="AW2310:BC2310" si="13863">IFERROR(IF(FIND(AW$1,$F2310)&gt;1,AW$1,""),"")</f>
        <v/>
      </c>
      <c r="AX2310" s="28" t="str">
        <f t="shared" si="13863"/>
        <v/>
      </c>
      <c r="AY2310" s="28" t="str">
        <f t="shared" si="13863"/>
        <v/>
      </c>
      <c r="AZ2310" s="28" t="str">
        <f t="shared" si="13863"/>
        <v/>
      </c>
      <c r="BA2310" s="28" t="str">
        <f t="shared" si="13863"/>
        <v/>
      </c>
      <c r="BB2310" s="28" t="str">
        <f t="shared" si="13863"/>
        <v/>
      </c>
      <c r="BC2310" s="28" t="str">
        <f t="shared" si="13863"/>
        <v/>
      </c>
      <c r="BD2310" s="28" t="str">
        <f t="shared" si="15"/>
        <v/>
      </c>
      <c r="BG2310" s="2" t="s">
        <v>15351</v>
      </c>
      <c r="BJ2310" s="28" t="str">
        <f t="shared" si="16"/>
        <v/>
      </c>
      <c r="BK2310" s="28" t="str">
        <f t="shared" si="17"/>
        <v/>
      </c>
      <c r="BL2310" s="2" t="s">
        <v>4213</v>
      </c>
      <c r="BM2310" s="2" t="s">
        <v>98</v>
      </c>
      <c r="BU2310" s="47" t="s">
        <v>19838</v>
      </c>
      <c r="BV2310" s="18"/>
      <c r="BW2310" s="47"/>
      <c r="BX2310" s="47" t="s">
        <v>20534</v>
      </c>
      <c r="BY2310" s="42" t="str">
        <f t="shared" si="18"/>
        <v>Gender - Male;;Leeds;Chapel Allerton;</v>
      </c>
      <c r="BZ2310" s="73"/>
    </row>
    <row r="2311" spans="1:78" ht="15">
      <c r="A2311" s="16" t="s">
        <v>51</v>
      </c>
      <c r="B2311" s="28">
        <f>VLOOKUP(A2311,Organisations!$A$2:$B$7,2,FALSE)</f>
        <v>4</v>
      </c>
      <c r="C2311" s="16" t="s">
        <v>15353</v>
      </c>
      <c r="D2311" s="16" t="s">
        <v>15354</v>
      </c>
      <c r="E2311" s="28" t="str">
        <f t="shared" si="0"/>
        <v>Traditional French and Breton Dance and Music association formusicians and dancers of ALL abilities. A welcoming environ</v>
      </c>
      <c r="F2311" s="16" t="s">
        <v>15356</v>
      </c>
      <c r="G2311" s="16" t="s">
        <v>68</v>
      </c>
      <c r="H2311" s="17"/>
      <c r="K2311" s="26" t="s">
        <v>15357</v>
      </c>
      <c r="L2311" s="16" t="s">
        <v>15358</v>
      </c>
      <c r="M2311" s="28" t="str">
        <f t="shared" ref="M2311:Q2311" si="13864">IFERROR(IF(FIND(M$1,$F2311)&gt;1,"Age - Children",""),"")</f>
        <v/>
      </c>
      <c r="N2311" s="28" t="str">
        <f t="shared" si="13864"/>
        <v/>
      </c>
      <c r="O2311" s="28" t="str">
        <f t="shared" si="13864"/>
        <v/>
      </c>
      <c r="P2311" s="28" t="str">
        <f t="shared" si="13864"/>
        <v/>
      </c>
      <c r="Q2311" s="28" t="str">
        <f t="shared" si="13864"/>
        <v/>
      </c>
      <c r="R2311" s="28" t="str">
        <f t="shared" ref="R2311:T2311" si="13865">IFERROR(IF(FIND(R$1,$F2311)&gt;1,"Age - Elderly",""),"")</f>
        <v/>
      </c>
      <c r="S2311" s="28" t="str">
        <f t="shared" si="13865"/>
        <v/>
      </c>
      <c r="T2311" s="28" t="str">
        <f t="shared" si="13865"/>
        <v/>
      </c>
      <c r="U2311" s="28" t="str">
        <f t="shared" si="3"/>
        <v/>
      </c>
      <c r="V2311" s="28" t="str">
        <f t="shared" si="4"/>
        <v/>
      </c>
      <c r="X2311" s="28" t="str">
        <f t="shared" si="5"/>
        <v/>
      </c>
      <c r="Y2311" s="28" t="str">
        <f t="shared" si="6"/>
        <v/>
      </c>
      <c r="Z2311" s="28" t="str">
        <f t="shared" si="7"/>
        <v>Gender - Male</v>
      </c>
      <c r="AB2311" s="28" t="str">
        <f t="shared" si="8"/>
        <v/>
      </c>
      <c r="AD2311" s="28" t="str">
        <f t="shared" si="9"/>
        <v>Gender - Male;</v>
      </c>
      <c r="AG2311" s="28" t="str">
        <f t="shared" ref="AG2311:AL2311" si="13866">IFERROR(IF(FIND(AG$1,$F2311)&gt;1,AG$1,""),"")</f>
        <v>French</v>
      </c>
      <c r="AH2311" s="28" t="str">
        <f t="shared" si="13866"/>
        <v/>
      </c>
      <c r="AI2311" s="28" t="str">
        <f t="shared" si="13866"/>
        <v/>
      </c>
      <c r="AJ2311" s="28" t="str">
        <f t="shared" si="13866"/>
        <v/>
      </c>
      <c r="AK2311" s="28" t="str">
        <f t="shared" si="13866"/>
        <v/>
      </c>
      <c r="AL2311" s="28" t="str">
        <f t="shared" si="13866"/>
        <v/>
      </c>
      <c r="AM2311" s="28" t="str">
        <f t="shared" si="11"/>
        <v>French;</v>
      </c>
      <c r="AN2311" s="28" t="str">
        <f t="shared" ref="AN2311:AQ2311" si="13867">IFERROR(IF(FIND(AN$1,$F2311)&gt;1,"Status - LGBT",""),"")</f>
        <v/>
      </c>
      <c r="AO2311" s="28" t="str">
        <f t="shared" si="13867"/>
        <v/>
      </c>
      <c r="AP2311" s="28" t="str">
        <f t="shared" si="13867"/>
        <v/>
      </c>
      <c r="AQ2311" s="28" t="str">
        <f t="shared" si="13867"/>
        <v/>
      </c>
      <c r="AR2311" s="28" t="str">
        <f t="shared" ref="AR2311:AV2311" si="13868">IFERROR(IF(FIND(AR$1,$F2311)&gt;1,"BME",""),"")</f>
        <v/>
      </c>
      <c r="AS2311" s="28" t="str">
        <f t="shared" si="13868"/>
        <v/>
      </c>
      <c r="AT2311" s="28" t="str">
        <f t="shared" si="13868"/>
        <v/>
      </c>
      <c r="AU2311" s="28" t="str">
        <f t="shared" si="13868"/>
        <v/>
      </c>
      <c r="AV2311" s="28" t="str">
        <f t="shared" si="13868"/>
        <v/>
      </c>
      <c r="AW2311" s="28" t="str">
        <f t="shared" ref="AW2311:BC2311" si="13869">IFERROR(IF(FIND(AW$1,$F2311)&gt;1,AW$1,""),"")</f>
        <v/>
      </c>
      <c r="AX2311" s="28" t="str">
        <f t="shared" si="13869"/>
        <v/>
      </c>
      <c r="AY2311" s="28" t="str">
        <f t="shared" si="13869"/>
        <v/>
      </c>
      <c r="AZ2311" s="28" t="str">
        <f t="shared" si="13869"/>
        <v/>
      </c>
      <c r="BA2311" s="28" t="str">
        <f t="shared" si="13869"/>
        <v/>
      </c>
      <c r="BB2311" s="28" t="str">
        <f t="shared" si="13869"/>
        <v/>
      </c>
      <c r="BC2311" s="28" t="str">
        <f t="shared" si="13869"/>
        <v/>
      </c>
      <c r="BD2311" s="28" t="str">
        <f t="shared" si="15"/>
        <v/>
      </c>
      <c r="BG2311" s="2" t="s">
        <v>15359</v>
      </c>
      <c r="BJ2311" s="28" t="str">
        <f t="shared" si="16"/>
        <v/>
      </c>
      <c r="BK2311" s="28" t="str">
        <f t="shared" si="17"/>
        <v/>
      </c>
      <c r="BL2311" s="2" t="s">
        <v>19980</v>
      </c>
      <c r="BM2311" s="2" t="s">
        <v>98</v>
      </c>
      <c r="BU2311" s="50" t="s">
        <v>20523</v>
      </c>
      <c r="BV2311" s="12"/>
      <c r="BW2311" s="50"/>
      <c r="BX2311" s="50" t="s">
        <v>19858</v>
      </c>
      <c r="BY2311" s="42" t="str">
        <f t="shared" si="18"/>
        <v>Gender - Male;;French;;Headingley;Hyde Park;Woodhouse;</v>
      </c>
      <c r="BZ2311" s="72"/>
    </row>
    <row r="2312" spans="1:78" ht="15">
      <c r="A2312" s="10" t="s">
        <v>51</v>
      </c>
      <c r="B2312" s="28">
        <f>VLOOKUP(A2312,Organisations!$A$2:$B$7,2,FALSE)</f>
        <v>4</v>
      </c>
      <c r="C2312" s="10" t="s">
        <v>15361</v>
      </c>
      <c r="D2312" s="10" t="s">
        <v>15362</v>
      </c>
      <c r="E2312" s="28" t="str">
        <f t="shared" si="0"/>
        <v/>
      </c>
      <c r="F2312" s="10"/>
      <c r="G2312" s="10" t="s">
        <v>68</v>
      </c>
      <c r="H2312" s="11"/>
      <c r="K2312" s="59"/>
      <c r="L2312" s="10" t="s">
        <v>15363</v>
      </c>
      <c r="M2312" s="28" t="str">
        <f t="shared" ref="M2312:Q2312" si="13870">IFERROR(IF(FIND(M$1,$F2312)&gt;1,"Age - Children",""),"")</f>
        <v/>
      </c>
      <c r="N2312" s="28" t="str">
        <f t="shared" si="13870"/>
        <v/>
      </c>
      <c r="O2312" s="28" t="str">
        <f t="shared" si="13870"/>
        <v/>
      </c>
      <c r="P2312" s="28" t="str">
        <f t="shared" si="13870"/>
        <v/>
      </c>
      <c r="Q2312" s="28" t="str">
        <f t="shared" si="13870"/>
        <v/>
      </c>
      <c r="R2312" s="28" t="str">
        <f t="shared" ref="R2312:T2312" si="13871">IFERROR(IF(FIND(R$1,$F2312)&gt;1,"Age - Elderly",""),"")</f>
        <v/>
      </c>
      <c r="S2312" s="28" t="str">
        <f t="shared" si="13871"/>
        <v/>
      </c>
      <c r="T2312" s="28" t="str">
        <f t="shared" si="13871"/>
        <v/>
      </c>
      <c r="U2312" s="28" t="str">
        <f t="shared" si="3"/>
        <v/>
      </c>
      <c r="V2312" s="28" t="str">
        <f t="shared" si="4"/>
        <v/>
      </c>
      <c r="X2312" s="28" t="str">
        <f t="shared" si="5"/>
        <v/>
      </c>
      <c r="Y2312" s="28" t="str">
        <f t="shared" si="6"/>
        <v/>
      </c>
      <c r="Z2312" s="28" t="str">
        <f t="shared" si="7"/>
        <v/>
      </c>
      <c r="AB2312" s="28" t="str">
        <f t="shared" si="8"/>
        <v/>
      </c>
      <c r="AD2312" s="28" t="str">
        <f t="shared" si="9"/>
        <v/>
      </c>
      <c r="AG2312" s="28" t="str">
        <f t="shared" ref="AG2312:AL2312" si="13872">IFERROR(IF(FIND(AG$1,$F2312)&gt;1,AG$1,""),"")</f>
        <v/>
      </c>
      <c r="AH2312" s="28" t="str">
        <f t="shared" si="13872"/>
        <v/>
      </c>
      <c r="AI2312" s="28" t="str">
        <f t="shared" si="13872"/>
        <v/>
      </c>
      <c r="AJ2312" s="28" t="str">
        <f t="shared" si="13872"/>
        <v/>
      </c>
      <c r="AK2312" s="28" t="str">
        <f t="shared" si="13872"/>
        <v/>
      </c>
      <c r="AL2312" s="28" t="str">
        <f t="shared" si="13872"/>
        <v/>
      </c>
      <c r="AM2312" s="28" t="str">
        <f t="shared" si="11"/>
        <v/>
      </c>
      <c r="AN2312" s="28" t="str">
        <f t="shared" ref="AN2312:AQ2312" si="13873">IFERROR(IF(FIND(AN$1,$F2312)&gt;1,"Status - LGBT",""),"")</f>
        <v/>
      </c>
      <c r="AO2312" s="28" t="str">
        <f t="shared" si="13873"/>
        <v/>
      </c>
      <c r="AP2312" s="28" t="str">
        <f t="shared" si="13873"/>
        <v/>
      </c>
      <c r="AQ2312" s="28" t="str">
        <f t="shared" si="13873"/>
        <v/>
      </c>
      <c r="AR2312" s="28" t="str">
        <f t="shared" ref="AR2312:AV2312" si="13874">IFERROR(IF(FIND(AR$1,$F2312)&gt;1,"BME",""),"")</f>
        <v/>
      </c>
      <c r="AS2312" s="28" t="str">
        <f t="shared" si="13874"/>
        <v/>
      </c>
      <c r="AT2312" s="28" t="str">
        <f t="shared" si="13874"/>
        <v/>
      </c>
      <c r="AU2312" s="28" t="str">
        <f t="shared" si="13874"/>
        <v/>
      </c>
      <c r="AV2312" s="28" t="str">
        <f t="shared" si="13874"/>
        <v/>
      </c>
      <c r="AW2312" s="28" t="str">
        <f t="shared" ref="AW2312:BC2312" si="13875">IFERROR(IF(FIND(AW$1,$F2312)&gt;1,AW$1,""),"")</f>
        <v/>
      </c>
      <c r="AX2312" s="28" t="str">
        <f t="shared" si="13875"/>
        <v/>
      </c>
      <c r="AY2312" s="28" t="str">
        <f t="shared" si="13875"/>
        <v/>
      </c>
      <c r="AZ2312" s="28" t="str">
        <f t="shared" si="13875"/>
        <v/>
      </c>
      <c r="BA2312" s="28" t="str">
        <f t="shared" si="13875"/>
        <v/>
      </c>
      <c r="BB2312" s="28" t="str">
        <f t="shared" si="13875"/>
        <v/>
      </c>
      <c r="BC2312" s="28" t="str">
        <f t="shared" si="13875"/>
        <v/>
      </c>
      <c r="BD2312" s="28" t="str">
        <f t="shared" si="15"/>
        <v/>
      </c>
      <c r="BG2312" s="2" t="s">
        <v>15364</v>
      </c>
      <c r="BJ2312" s="28" t="str">
        <f t="shared" si="16"/>
        <v/>
      </c>
      <c r="BK2312" s="28" t="str">
        <f t="shared" si="17"/>
        <v/>
      </c>
      <c r="BL2312" s="2" t="s">
        <v>20535</v>
      </c>
      <c r="BM2312" s="2" t="s">
        <v>98</v>
      </c>
      <c r="BU2312" s="47" t="s">
        <v>19850</v>
      </c>
      <c r="BV2312" s="18"/>
      <c r="BW2312" s="47"/>
      <c r="BX2312" s="47" t="s">
        <v>114</v>
      </c>
      <c r="BY2312" s="42" t="str">
        <f t="shared" si="18"/>
        <v>Leeds;Hyde Park;Woodhouse;Headingley;</v>
      </c>
      <c r="BZ2312" s="73"/>
    </row>
    <row r="2313" spans="1:78" ht="15">
      <c r="A2313" s="16" t="s">
        <v>51</v>
      </c>
      <c r="B2313" s="28">
        <f>VLOOKUP(A2313,Organisations!$A$2:$B$7,2,FALSE)</f>
        <v>4</v>
      </c>
      <c r="C2313" s="16" t="s">
        <v>15366</v>
      </c>
      <c r="D2313" s="16" t="s">
        <v>15367</v>
      </c>
      <c r="E2313" s="28" t="str">
        <f t="shared" si="0"/>
        <v xml:space="preserve">Regular activities include: Brownie Guides (11th Roundhay and 3rd Roundhay), Guides (11th Roundhay), Parent and Toddler </v>
      </c>
      <c r="F2313" s="16" t="s">
        <v>15369</v>
      </c>
      <c r="G2313" s="16" t="s">
        <v>68</v>
      </c>
      <c r="H2313" s="17"/>
      <c r="K2313" s="59"/>
      <c r="L2313" s="16" t="s">
        <v>15370</v>
      </c>
      <c r="M2313" s="28" t="str">
        <f t="shared" ref="M2313:Q2313" si="13876">IFERROR(IF(FIND(M$1,$F2313)&gt;1,"Age - Children",""),"")</f>
        <v/>
      </c>
      <c r="N2313" s="28" t="str">
        <f t="shared" si="13876"/>
        <v/>
      </c>
      <c r="O2313" s="28" t="str">
        <f t="shared" si="13876"/>
        <v/>
      </c>
      <c r="P2313" s="28" t="str">
        <f t="shared" si="13876"/>
        <v/>
      </c>
      <c r="Q2313" s="28" t="str">
        <f t="shared" si="13876"/>
        <v/>
      </c>
      <c r="R2313" s="28" t="str">
        <f t="shared" ref="R2313:T2313" si="13877">IFERROR(IF(FIND(R$1,$F2313)&gt;1,"Age - Elderly",""),"")</f>
        <v/>
      </c>
      <c r="S2313" s="28" t="str">
        <f t="shared" si="13877"/>
        <v/>
      </c>
      <c r="T2313" s="28" t="str">
        <f t="shared" si="13877"/>
        <v/>
      </c>
      <c r="U2313" s="28" t="str">
        <f t="shared" si="3"/>
        <v/>
      </c>
      <c r="V2313" s="28" t="str">
        <f t="shared" si="4"/>
        <v/>
      </c>
      <c r="X2313" s="28" t="str">
        <f t="shared" si="5"/>
        <v/>
      </c>
      <c r="Y2313" s="28" t="str">
        <f t="shared" si="6"/>
        <v/>
      </c>
      <c r="Z2313" s="28" t="str">
        <f t="shared" si="7"/>
        <v/>
      </c>
      <c r="AB2313" s="28" t="str">
        <f t="shared" si="8"/>
        <v/>
      </c>
      <c r="AD2313" s="28" t="str">
        <f t="shared" si="9"/>
        <v/>
      </c>
      <c r="AG2313" s="28" t="str">
        <f t="shared" ref="AG2313:AL2313" si="13878">IFERROR(IF(FIND(AG$1,$F2313)&gt;1,AG$1,""),"")</f>
        <v/>
      </c>
      <c r="AH2313" s="28" t="str">
        <f t="shared" si="13878"/>
        <v/>
      </c>
      <c r="AI2313" s="28" t="str">
        <f t="shared" si="13878"/>
        <v/>
      </c>
      <c r="AJ2313" s="28" t="str">
        <f t="shared" si="13878"/>
        <v/>
      </c>
      <c r="AK2313" s="28" t="str">
        <f t="shared" si="13878"/>
        <v/>
      </c>
      <c r="AL2313" s="28" t="str">
        <f t="shared" si="13878"/>
        <v/>
      </c>
      <c r="AM2313" s="28" t="str">
        <f t="shared" si="11"/>
        <v/>
      </c>
      <c r="AN2313" s="28" t="str">
        <f t="shared" ref="AN2313:AQ2313" si="13879">IFERROR(IF(FIND(AN$1,$F2313)&gt;1,"Status - LGBT",""),"")</f>
        <v/>
      </c>
      <c r="AO2313" s="28" t="str">
        <f t="shared" si="13879"/>
        <v/>
      </c>
      <c r="AP2313" s="28" t="str">
        <f t="shared" si="13879"/>
        <v/>
      </c>
      <c r="AQ2313" s="28" t="str">
        <f t="shared" si="13879"/>
        <v/>
      </c>
      <c r="AR2313" s="28" t="str">
        <f t="shared" ref="AR2313:AV2313" si="13880">IFERROR(IF(FIND(AR$1,$F2313)&gt;1,"BME",""),"")</f>
        <v/>
      </c>
      <c r="AS2313" s="28" t="str">
        <f t="shared" si="13880"/>
        <v/>
      </c>
      <c r="AT2313" s="28" t="str">
        <f t="shared" si="13880"/>
        <v/>
      </c>
      <c r="AU2313" s="28" t="str">
        <f t="shared" si="13880"/>
        <v/>
      </c>
      <c r="AV2313" s="28" t="str">
        <f t="shared" si="13880"/>
        <v/>
      </c>
      <c r="AW2313" s="28" t="str">
        <f t="shared" ref="AW2313:BC2313" si="13881">IFERROR(IF(FIND(AW$1,$F2313)&gt;1,AW$1,""),"")</f>
        <v/>
      </c>
      <c r="AX2313" s="28" t="str">
        <f t="shared" si="13881"/>
        <v/>
      </c>
      <c r="AY2313" s="28" t="str">
        <f t="shared" si="13881"/>
        <v/>
      </c>
      <c r="AZ2313" s="28" t="str">
        <f t="shared" si="13881"/>
        <v/>
      </c>
      <c r="BA2313" s="28" t="str">
        <f t="shared" si="13881"/>
        <v/>
      </c>
      <c r="BB2313" s="28" t="str">
        <f t="shared" si="13881"/>
        <v/>
      </c>
      <c r="BC2313" s="28" t="str">
        <f t="shared" si="13881"/>
        <v/>
      </c>
      <c r="BD2313" s="28" t="str">
        <f t="shared" si="15"/>
        <v/>
      </c>
      <c r="BG2313" s="2" t="s">
        <v>15371</v>
      </c>
      <c r="BJ2313" s="28" t="str">
        <f t="shared" si="16"/>
        <v/>
      </c>
      <c r="BK2313" s="28" t="str">
        <f t="shared" si="17"/>
        <v/>
      </c>
      <c r="BL2313" s="2" t="s">
        <v>16949</v>
      </c>
      <c r="BM2313" s="2" t="s">
        <v>98</v>
      </c>
      <c r="BU2313" s="50" t="s">
        <v>19850</v>
      </c>
      <c r="BV2313" s="12"/>
      <c r="BW2313" s="50"/>
      <c r="BX2313" s="50" t="s">
        <v>20536</v>
      </c>
      <c r="BY2313" s="42" t="str">
        <f t="shared" si="18"/>
        <v>Leeds;Hyde Park;Woodhouse;Headingley;</v>
      </c>
      <c r="BZ2313" s="72"/>
    </row>
    <row r="2314" spans="1:78" ht="15">
      <c r="A2314" s="10" t="s">
        <v>51</v>
      </c>
      <c r="B2314" s="28">
        <f>VLOOKUP(A2314,Organisations!$A$2:$B$7,2,FALSE)</f>
        <v>4</v>
      </c>
      <c r="C2314" s="10" t="s">
        <v>15373</v>
      </c>
      <c r="D2314" s="10" t="s">
        <v>15374</v>
      </c>
      <c r="E2314" s="28" t="str">
        <f t="shared" si="0"/>
        <v>We help the sick, aged, and the poor and undertake projects that aleviate poverty and suffering. We teach the bible, exp</v>
      </c>
      <c r="F2314" s="10" t="s">
        <v>15376</v>
      </c>
      <c r="G2314" s="10" t="s">
        <v>68</v>
      </c>
      <c r="H2314" s="11"/>
      <c r="K2314" s="30" t="s">
        <v>15377</v>
      </c>
      <c r="L2314" s="10" t="s">
        <v>15378</v>
      </c>
      <c r="M2314" s="28" t="str">
        <f t="shared" ref="M2314:Q2314" si="13882">IFERROR(IF(FIND(M$1,$F2314)&gt;1,"Age - Children",""),"")</f>
        <v/>
      </c>
      <c r="N2314" s="28" t="str">
        <f t="shared" si="13882"/>
        <v/>
      </c>
      <c r="O2314" s="28" t="str">
        <f t="shared" si="13882"/>
        <v/>
      </c>
      <c r="P2314" s="28" t="str">
        <f t="shared" si="13882"/>
        <v/>
      </c>
      <c r="Q2314" s="28" t="str">
        <f t="shared" si="13882"/>
        <v/>
      </c>
      <c r="R2314" s="28" t="str">
        <f t="shared" ref="R2314:T2314" si="13883">IFERROR(IF(FIND(R$1,$F2314)&gt;1,"Age - Elderly",""),"")</f>
        <v/>
      </c>
      <c r="S2314" s="28" t="str">
        <f t="shared" si="13883"/>
        <v/>
      </c>
      <c r="T2314" s="28" t="str">
        <f t="shared" si="13883"/>
        <v/>
      </c>
      <c r="U2314" s="28" t="str">
        <f t="shared" si="3"/>
        <v/>
      </c>
      <c r="V2314" s="28" t="str">
        <f t="shared" si="4"/>
        <v/>
      </c>
      <c r="X2314" s="28" t="str">
        <f t="shared" si="5"/>
        <v/>
      </c>
      <c r="Y2314" s="28" t="str">
        <f t="shared" si="6"/>
        <v/>
      </c>
      <c r="Z2314" s="28" t="str">
        <f t="shared" si="7"/>
        <v/>
      </c>
      <c r="AB2314" s="28" t="str">
        <f t="shared" si="8"/>
        <v/>
      </c>
      <c r="AD2314" s="28" t="str">
        <f t="shared" si="9"/>
        <v/>
      </c>
      <c r="AG2314" s="28" t="str">
        <f t="shared" ref="AG2314:AL2314" si="13884">IFERROR(IF(FIND(AG$1,$F2314)&gt;1,AG$1,""),"")</f>
        <v/>
      </c>
      <c r="AH2314" s="28" t="str">
        <f t="shared" si="13884"/>
        <v/>
      </c>
      <c r="AI2314" s="28" t="str">
        <f t="shared" si="13884"/>
        <v/>
      </c>
      <c r="AJ2314" s="28" t="str">
        <f t="shared" si="13884"/>
        <v/>
      </c>
      <c r="AK2314" s="28" t="str">
        <f t="shared" si="13884"/>
        <v/>
      </c>
      <c r="AL2314" s="28" t="str">
        <f t="shared" si="13884"/>
        <v/>
      </c>
      <c r="AM2314" s="28" t="str">
        <f t="shared" si="11"/>
        <v/>
      </c>
      <c r="AN2314" s="28" t="str">
        <f t="shared" ref="AN2314:AQ2314" si="13885">IFERROR(IF(FIND(AN$1,$F2314)&gt;1,"Status - LGBT",""),"")</f>
        <v/>
      </c>
      <c r="AO2314" s="28" t="str">
        <f t="shared" si="13885"/>
        <v/>
      </c>
      <c r="AP2314" s="28" t="str">
        <f t="shared" si="13885"/>
        <v/>
      </c>
      <c r="AQ2314" s="28" t="str">
        <f t="shared" si="13885"/>
        <v/>
      </c>
      <c r="AR2314" s="28" t="str">
        <f t="shared" ref="AR2314:AV2314" si="13886">IFERROR(IF(FIND(AR$1,$F2314)&gt;1,"BME",""),"")</f>
        <v/>
      </c>
      <c r="AS2314" s="28" t="str">
        <f t="shared" si="13886"/>
        <v/>
      </c>
      <c r="AT2314" s="28" t="str">
        <f t="shared" si="13886"/>
        <v/>
      </c>
      <c r="AU2314" s="28" t="str">
        <f t="shared" si="13886"/>
        <v/>
      </c>
      <c r="AV2314" s="28" t="str">
        <f t="shared" si="13886"/>
        <v/>
      </c>
      <c r="AW2314" s="28" t="str">
        <f t="shared" ref="AW2314:BC2314" si="13887">IFERROR(IF(FIND(AW$1,$F2314)&gt;1,AW$1,""),"")</f>
        <v/>
      </c>
      <c r="AX2314" s="28" t="str">
        <f t="shared" si="13887"/>
        <v/>
      </c>
      <c r="AY2314" s="28" t="str">
        <f t="shared" si="13887"/>
        <v/>
      </c>
      <c r="AZ2314" s="28" t="str">
        <f t="shared" si="13887"/>
        <v/>
      </c>
      <c r="BA2314" s="28" t="str">
        <f t="shared" si="13887"/>
        <v/>
      </c>
      <c r="BB2314" s="28" t="str">
        <f t="shared" si="13887"/>
        <v/>
      </c>
      <c r="BC2314" s="28" t="str">
        <f t="shared" si="13887"/>
        <v/>
      </c>
      <c r="BD2314" s="28" t="str">
        <f t="shared" si="15"/>
        <v/>
      </c>
      <c r="BG2314" s="2" t="s">
        <v>15379</v>
      </c>
      <c r="BJ2314" s="28" t="str">
        <f t="shared" si="16"/>
        <v/>
      </c>
      <c r="BK2314" s="28" t="str">
        <f t="shared" si="17"/>
        <v/>
      </c>
      <c r="BL2314" s="2" t="s">
        <v>20537</v>
      </c>
      <c r="BM2314" s="2" t="s">
        <v>98</v>
      </c>
      <c r="BU2314" s="47" t="s">
        <v>758</v>
      </c>
      <c r="BV2314" s="18"/>
      <c r="BW2314" s="47"/>
      <c r="BX2314" s="47" t="s">
        <v>19860</v>
      </c>
      <c r="BY2314" s="42" t="str">
        <f t="shared" si="18"/>
        <v>Roundhay;</v>
      </c>
      <c r="BZ2314" s="73"/>
    </row>
    <row r="2315" spans="1:78" ht="15">
      <c r="A2315" s="16" t="s">
        <v>51</v>
      </c>
      <c r="B2315" s="28">
        <f>VLOOKUP(A2315,Organisations!$A$2:$B$7,2,FALSE)</f>
        <v>4</v>
      </c>
      <c r="C2315" s="16" t="s">
        <v>15381</v>
      </c>
      <c r="D2315" s="16" t="s">
        <v>15382</v>
      </c>
      <c r="E2315" s="28" t="str">
        <f t="shared" si="0"/>
        <v>Lifeforce Productions is an award-winning Music Production and super-creative multi-media charity based at the award-win</v>
      </c>
      <c r="F2315" s="16" t="s">
        <v>15384</v>
      </c>
      <c r="G2315" s="16" t="s">
        <v>68</v>
      </c>
      <c r="H2315" s="17"/>
      <c r="K2315" s="26" t="s">
        <v>15385</v>
      </c>
      <c r="L2315" s="16" t="s">
        <v>15386</v>
      </c>
      <c r="M2315" s="28" t="str">
        <f t="shared" ref="M2315:Q2315" si="13888">IFERROR(IF(FIND(M$1,$F2315)&gt;1,"Age - Children",""),"")</f>
        <v/>
      </c>
      <c r="N2315" s="28" t="str">
        <f t="shared" si="13888"/>
        <v/>
      </c>
      <c r="O2315" s="28" t="str">
        <f t="shared" si="13888"/>
        <v/>
      </c>
      <c r="P2315" s="28" t="str">
        <f t="shared" si="13888"/>
        <v/>
      </c>
      <c r="Q2315" s="28" t="str">
        <f t="shared" si="13888"/>
        <v/>
      </c>
      <c r="R2315" s="28" t="str">
        <f t="shared" ref="R2315:T2315" si="13889">IFERROR(IF(FIND(R$1,$F2315)&gt;1,"Age - Elderly",""),"")</f>
        <v/>
      </c>
      <c r="S2315" s="28" t="str">
        <f t="shared" si="13889"/>
        <v/>
      </c>
      <c r="T2315" s="28" t="str">
        <f t="shared" si="13889"/>
        <v/>
      </c>
      <c r="U2315" s="28" t="str">
        <f t="shared" si="3"/>
        <v/>
      </c>
      <c r="V2315" s="28" t="str">
        <f t="shared" si="4"/>
        <v/>
      </c>
      <c r="X2315" s="28" t="str">
        <f t="shared" si="5"/>
        <v/>
      </c>
      <c r="Y2315" s="28" t="str">
        <f t="shared" si="6"/>
        <v/>
      </c>
      <c r="Z2315" s="28" t="str">
        <f t="shared" si="7"/>
        <v>Gender - Male</v>
      </c>
      <c r="AB2315" s="28" t="str">
        <f t="shared" si="8"/>
        <v/>
      </c>
      <c r="AD2315" s="28" t="str">
        <f t="shared" si="9"/>
        <v>Gender - Male;</v>
      </c>
      <c r="AG2315" s="28" t="str">
        <f t="shared" ref="AG2315:AL2315" si="13890">IFERROR(IF(FIND(AG$1,$F2315)&gt;1,AG$1,""),"")</f>
        <v/>
      </c>
      <c r="AH2315" s="28" t="str">
        <f t="shared" si="13890"/>
        <v/>
      </c>
      <c r="AI2315" s="28" t="str">
        <f t="shared" si="13890"/>
        <v/>
      </c>
      <c r="AJ2315" s="28" t="str">
        <f t="shared" si="13890"/>
        <v/>
      </c>
      <c r="AK2315" s="28" t="str">
        <f t="shared" si="13890"/>
        <v/>
      </c>
      <c r="AL2315" s="28" t="str">
        <f t="shared" si="13890"/>
        <v/>
      </c>
      <c r="AM2315" s="28" t="str">
        <f t="shared" si="11"/>
        <v/>
      </c>
      <c r="AN2315" s="28" t="str">
        <f t="shared" ref="AN2315:AQ2315" si="13891">IFERROR(IF(FIND(AN$1,$F2315)&gt;1,"Status - LGBT",""),"")</f>
        <v/>
      </c>
      <c r="AO2315" s="28" t="str">
        <f t="shared" si="13891"/>
        <v/>
      </c>
      <c r="AP2315" s="28" t="str">
        <f t="shared" si="13891"/>
        <v/>
      </c>
      <c r="AQ2315" s="28" t="str">
        <f t="shared" si="13891"/>
        <v/>
      </c>
      <c r="AR2315" s="28" t="str">
        <f t="shared" ref="AR2315:AV2315" si="13892">IFERROR(IF(FIND(AR$1,$F2315)&gt;1,"BME",""),"")</f>
        <v/>
      </c>
      <c r="AS2315" s="28" t="str">
        <f t="shared" si="13892"/>
        <v/>
      </c>
      <c r="AT2315" s="28" t="str">
        <f t="shared" si="13892"/>
        <v/>
      </c>
      <c r="AU2315" s="28" t="str">
        <f t="shared" si="13892"/>
        <v/>
      </c>
      <c r="AV2315" s="28" t="str">
        <f t="shared" si="13892"/>
        <v/>
      </c>
      <c r="AW2315" s="28" t="str">
        <f t="shared" ref="AW2315:BC2315" si="13893">IFERROR(IF(FIND(AW$1,$F2315)&gt;1,AW$1,""),"")</f>
        <v/>
      </c>
      <c r="AX2315" s="28" t="str">
        <f t="shared" si="13893"/>
        <v/>
      </c>
      <c r="AY2315" s="28" t="str">
        <f t="shared" si="13893"/>
        <v/>
      </c>
      <c r="AZ2315" s="28" t="str">
        <f t="shared" si="13893"/>
        <v/>
      </c>
      <c r="BA2315" s="28" t="str">
        <f t="shared" si="13893"/>
        <v/>
      </c>
      <c r="BB2315" s="28" t="str">
        <f t="shared" si="13893"/>
        <v/>
      </c>
      <c r="BC2315" s="28" t="str">
        <f t="shared" si="13893"/>
        <v/>
      </c>
      <c r="BD2315" s="28" t="str">
        <f t="shared" si="15"/>
        <v/>
      </c>
      <c r="BG2315" s="2" t="s">
        <v>15387</v>
      </c>
      <c r="BJ2315" s="28" t="str">
        <f t="shared" si="16"/>
        <v/>
      </c>
      <c r="BK2315" s="28" t="str">
        <f t="shared" si="17"/>
        <v/>
      </c>
      <c r="BL2315" s="2" t="s">
        <v>9389</v>
      </c>
      <c r="BM2315" s="2" t="s">
        <v>98</v>
      </c>
      <c r="BU2315" s="50" t="s">
        <v>19917</v>
      </c>
      <c r="BV2315" s="12"/>
      <c r="BW2315" s="50"/>
      <c r="BX2315" s="50" t="s">
        <v>20531</v>
      </c>
      <c r="BY2315" s="42" t="str">
        <f t="shared" si="18"/>
        <v>Gender - Male;;Leeds;Horsforth;</v>
      </c>
      <c r="BZ2315" s="72"/>
    </row>
    <row r="2316" spans="1:78" ht="15">
      <c r="A2316" s="10" t="s">
        <v>51</v>
      </c>
      <c r="B2316" s="28">
        <f>VLOOKUP(A2316,Organisations!$A$2:$B$7,2,FALSE)</f>
        <v>4</v>
      </c>
      <c r="C2316" s="10" t="s">
        <v>15389</v>
      </c>
      <c r="D2316" s="10" t="s">
        <v>15390</v>
      </c>
      <c r="E2316" s="28" t="str">
        <f t="shared" si="0"/>
        <v xml:space="preserve">STEP2 is a young people's drug and alcohol service providing targeted work with young people aged 8 to 18 who are using </v>
      </c>
      <c r="F2316" s="10" t="s">
        <v>15392</v>
      </c>
      <c r="G2316" s="10" t="s">
        <v>68</v>
      </c>
      <c r="H2316" s="11"/>
      <c r="K2316" s="30" t="s">
        <v>15393</v>
      </c>
      <c r="L2316" s="10" t="s">
        <v>15394</v>
      </c>
      <c r="M2316" s="28" t="str">
        <f t="shared" ref="M2316:Q2316" si="13894">IFERROR(IF(FIND(M$1,$F2316)&gt;1,"Age - Children",""),"")</f>
        <v/>
      </c>
      <c r="N2316" s="28" t="str">
        <f t="shared" si="13894"/>
        <v/>
      </c>
      <c r="O2316" s="28" t="str">
        <f t="shared" si="13894"/>
        <v/>
      </c>
      <c r="P2316" s="28" t="str">
        <f t="shared" si="13894"/>
        <v/>
      </c>
      <c r="Q2316" s="28" t="str">
        <f t="shared" si="13894"/>
        <v/>
      </c>
      <c r="R2316" s="28" t="str">
        <f t="shared" ref="R2316:T2316" si="13895">IFERROR(IF(FIND(R$1,$F2316)&gt;1,"Age - Elderly",""),"")</f>
        <v/>
      </c>
      <c r="S2316" s="28" t="str">
        <f t="shared" si="13895"/>
        <v/>
      </c>
      <c r="T2316" s="28" t="str">
        <f t="shared" si="13895"/>
        <v/>
      </c>
      <c r="U2316" s="28" t="str">
        <f t="shared" si="3"/>
        <v/>
      </c>
      <c r="V2316" s="28" t="str">
        <f t="shared" si="4"/>
        <v/>
      </c>
      <c r="X2316" s="28" t="str">
        <f t="shared" si="5"/>
        <v/>
      </c>
      <c r="Y2316" s="28" t="str">
        <f t="shared" si="6"/>
        <v/>
      </c>
      <c r="Z2316" s="28" t="str">
        <f t="shared" si="7"/>
        <v>Gender - Male</v>
      </c>
      <c r="AB2316" s="28" t="str">
        <f t="shared" si="8"/>
        <v/>
      </c>
      <c r="AD2316" s="28" t="str">
        <f t="shared" si="9"/>
        <v>Gender - Male;</v>
      </c>
      <c r="AG2316" s="28" t="str">
        <f t="shared" ref="AG2316:AL2316" si="13896">IFERROR(IF(FIND(AG$1,$F2316)&gt;1,AG$1,""),"")</f>
        <v/>
      </c>
      <c r="AH2316" s="28" t="str">
        <f t="shared" si="13896"/>
        <v/>
      </c>
      <c r="AI2316" s="28" t="str">
        <f t="shared" si="13896"/>
        <v/>
      </c>
      <c r="AJ2316" s="28" t="str">
        <f t="shared" si="13896"/>
        <v/>
      </c>
      <c r="AK2316" s="28" t="str">
        <f t="shared" si="13896"/>
        <v/>
      </c>
      <c r="AL2316" s="28" t="str">
        <f t="shared" si="13896"/>
        <v/>
      </c>
      <c r="AM2316" s="28" t="str">
        <f t="shared" si="11"/>
        <v/>
      </c>
      <c r="AN2316" s="28" t="str">
        <f t="shared" ref="AN2316:AQ2316" si="13897">IFERROR(IF(FIND(AN$1,$F2316)&gt;1,"Status - LGBT",""),"")</f>
        <v/>
      </c>
      <c r="AO2316" s="28" t="str">
        <f t="shared" si="13897"/>
        <v/>
      </c>
      <c r="AP2316" s="28" t="str">
        <f t="shared" si="13897"/>
        <v/>
      </c>
      <c r="AQ2316" s="28" t="str">
        <f t="shared" si="13897"/>
        <v/>
      </c>
      <c r="AR2316" s="28" t="str">
        <f t="shared" ref="AR2316:AV2316" si="13898">IFERROR(IF(FIND(AR$1,$F2316)&gt;1,"BME",""),"")</f>
        <v/>
      </c>
      <c r="AS2316" s="28" t="str">
        <f t="shared" si="13898"/>
        <v/>
      </c>
      <c r="AT2316" s="28" t="str">
        <f t="shared" si="13898"/>
        <v/>
      </c>
      <c r="AU2316" s="28" t="str">
        <f t="shared" si="13898"/>
        <v/>
      </c>
      <c r="AV2316" s="28" t="str">
        <f t="shared" si="13898"/>
        <v/>
      </c>
      <c r="AW2316" s="28" t="str">
        <f t="shared" ref="AW2316:BC2316" si="13899">IFERROR(IF(FIND(AW$1,$F2316)&gt;1,AW$1,""),"")</f>
        <v/>
      </c>
      <c r="AX2316" s="28" t="str">
        <f t="shared" si="13899"/>
        <v/>
      </c>
      <c r="AY2316" s="28" t="str">
        <f t="shared" si="13899"/>
        <v/>
      </c>
      <c r="AZ2316" s="28" t="str">
        <f t="shared" si="13899"/>
        <v/>
      </c>
      <c r="BA2316" s="28" t="str">
        <f t="shared" si="13899"/>
        <v/>
      </c>
      <c r="BB2316" s="28" t="str">
        <f t="shared" si="13899"/>
        <v/>
      </c>
      <c r="BC2316" s="28" t="str">
        <f t="shared" si="13899"/>
        <v/>
      </c>
      <c r="BD2316" s="28" t="str">
        <f t="shared" si="15"/>
        <v/>
      </c>
      <c r="BG2316" s="2" t="s">
        <v>15395</v>
      </c>
      <c r="BJ2316" s="28" t="str">
        <f t="shared" si="16"/>
        <v/>
      </c>
      <c r="BK2316" s="28" t="str">
        <f t="shared" si="17"/>
        <v/>
      </c>
      <c r="BL2316" s="2" t="s">
        <v>1625</v>
      </c>
      <c r="BM2316" s="2" t="s">
        <v>98</v>
      </c>
      <c r="BU2316" s="18"/>
      <c r="BV2316" s="18"/>
      <c r="BW2316" s="47"/>
      <c r="BX2316" s="47" t="s">
        <v>20538</v>
      </c>
      <c r="BY2316" s="42" t="str">
        <f t="shared" si="18"/>
        <v>Gender - Male;;</v>
      </c>
      <c r="BZ2316" s="73"/>
    </row>
    <row r="2317" spans="1:78" ht="15">
      <c r="A2317" s="16" t="s">
        <v>51</v>
      </c>
      <c r="B2317" s="28">
        <f>VLOOKUP(A2317,Organisations!$A$2:$B$7,2,FALSE)</f>
        <v>4</v>
      </c>
      <c r="C2317" s="16" t="s">
        <v>15397</v>
      </c>
      <c r="D2317" s="16" t="s">
        <v>15398</v>
      </c>
      <c r="E2317" s="28" t="str">
        <f t="shared" si="0"/>
        <v>Lineham Farm Children's Centre provides free week-long holidays for over 1,200 disabled and disadvantaged children every</v>
      </c>
      <c r="F2317" s="16" t="s">
        <v>15400</v>
      </c>
      <c r="G2317" s="16" t="s">
        <v>68</v>
      </c>
      <c r="H2317" s="17"/>
      <c r="K2317" s="26" t="s">
        <v>15401</v>
      </c>
      <c r="L2317" s="16" t="s">
        <v>10933</v>
      </c>
      <c r="M2317" s="28" t="str">
        <f t="shared" ref="M2317:Q2317" si="13900">IFERROR(IF(FIND(M$1,$F2317)&gt;1,"Age - Children",""),"")</f>
        <v>Age - Children</v>
      </c>
      <c r="N2317" s="28" t="str">
        <f t="shared" si="13900"/>
        <v/>
      </c>
      <c r="O2317" s="28" t="str">
        <f t="shared" si="13900"/>
        <v/>
      </c>
      <c r="P2317" s="28" t="str">
        <f t="shared" si="13900"/>
        <v/>
      </c>
      <c r="Q2317" s="28" t="str">
        <f t="shared" si="13900"/>
        <v/>
      </c>
      <c r="R2317" s="28" t="str">
        <f t="shared" ref="R2317:T2317" si="13901">IFERROR(IF(FIND(R$1,$F2317)&gt;1,"Age - Elderly",""),"")</f>
        <v/>
      </c>
      <c r="S2317" s="28" t="str">
        <f t="shared" si="13901"/>
        <v/>
      </c>
      <c r="T2317" s="28" t="str">
        <f t="shared" si="13901"/>
        <v/>
      </c>
      <c r="U2317" s="28" t="str">
        <f t="shared" si="3"/>
        <v>Age - Children;</v>
      </c>
      <c r="V2317" s="28" t="str">
        <f t="shared" si="4"/>
        <v>Status - disabled</v>
      </c>
      <c r="X2317" s="28" t="str">
        <f t="shared" si="5"/>
        <v/>
      </c>
      <c r="Y2317" s="28" t="str">
        <f t="shared" si="6"/>
        <v/>
      </c>
      <c r="Z2317" s="28" t="str">
        <f t="shared" si="7"/>
        <v/>
      </c>
      <c r="AB2317" s="28" t="str">
        <f t="shared" si="8"/>
        <v/>
      </c>
      <c r="AD2317" s="28" t="str">
        <f t="shared" si="9"/>
        <v/>
      </c>
      <c r="AG2317" s="28" t="str">
        <f t="shared" ref="AG2317:AL2317" si="13902">IFERROR(IF(FIND(AG$1,$F2317)&gt;1,AG$1,""),"")</f>
        <v/>
      </c>
      <c r="AH2317" s="28" t="str">
        <f t="shared" si="13902"/>
        <v/>
      </c>
      <c r="AI2317" s="28" t="str">
        <f t="shared" si="13902"/>
        <v/>
      </c>
      <c r="AJ2317" s="28" t="str">
        <f t="shared" si="13902"/>
        <v/>
      </c>
      <c r="AK2317" s="28" t="str">
        <f t="shared" si="13902"/>
        <v/>
      </c>
      <c r="AL2317" s="28" t="str">
        <f t="shared" si="13902"/>
        <v/>
      </c>
      <c r="AM2317" s="28" t="str">
        <f t="shared" si="11"/>
        <v/>
      </c>
      <c r="AN2317" s="28" t="str">
        <f t="shared" ref="AN2317:AQ2317" si="13903">IFERROR(IF(FIND(AN$1,$F2317)&gt;1,"Status - LGBT",""),"")</f>
        <v/>
      </c>
      <c r="AO2317" s="28" t="str">
        <f t="shared" si="13903"/>
        <v/>
      </c>
      <c r="AP2317" s="28" t="str">
        <f t="shared" si="13903"/>
        <v/>
      </c>
      <c r="AQ2317" s="28" t="str">
        <f t="shared" si="13903"/>
        <v/>
      </c>
      <c r="AR2317" s="28" t="str">
        <f t="shared" ref="AR2317:AV2317" si="13904">IFERROR(IF(FIND(AR$1,$F2317)&gt;1,"BME",""),"")</f>
        <v/>
      </c>
      <c r="AS2317" s="28" t="str">
        <f t="shared" si="13904"/>
        <v/>
      </c>
      <c r="AT2317" s="28" t="str">
        <f t="shared" si="13904"/>
        <v/>
      </c>
      <c r="AU2317" s="28" t="str">
        <f t="shared" si="13904"/>
        <v/>
      </c>
      <c r="AV2317" s="28" t="str">
        <f t="shared" si="13904"/>
        <v/>
      </c>
      <c r="AW2317" s="28" t="str">
        <f t="shared" ref="AW2317:BC2317" si="13905">IFERROR(IF(FIND(AW$1,$F2317)&gt;1,AW$1,""),"")</f>
        <v/>
      </c>
      <c r="AX2317" s="28" t="str">
        <f t="shared" si="13905"/>
        <v/>
      </c>
      <c r="AY2317" s="28" t="str">
        <f t="shared" si="13905"/>
        <v/>
      </c>
      <c r="AZ2317" s="28" t="str">
        <f t="shared" si="13905"/>
        <v/>
      </c>
      <c r="BA2317" s="28" t="str">
        <f t="shared" si="13905"/>
        <v/>
      </c>
      <c r="BB2317" s="28" t="str">
        <f t="shared" si="13905"/>
        <v/>
      </c>
      <c r="BC2317" s="28" t="str">
        <f t="shared" si="13905"/>
        <v/>
      </c>
      <c r="BD2317" s="28" t="str">
        <f t="shared" si="15"/>
        <v/>
      </c>
      <c r="BG2317" s="2" t="s">
        <v>15398</v>
      </c>
      <c r="BJ2317" s="28" t="str">
        <f t="shared" si="16"/>
        <v/>
      </c>
      <c r="BK2317" s="28" t="str">
        <f t="shared" si="17"/>
        <v/>
      </c>
      <c r="BL2317" s="2" t="s">
        <v>20539</v>
      </c>
      <c r="BM2317" s="2" t="s">
        <v>98</v>
      </c>
      <c r="BU2317" s="50" t="s">
        <v>19939</v>
      </c>
      <c r="BV2317" s="12"/>
      <c r="BW2317" s="50"/>
      <c r="BX2317" s="50" t="s">
        <v>20540</v>
      </c>
      <c r="BY2317" s="42" t="str">
        <f t="shared" si="18"/>
        <v>Status - disabled;Age - Children;;Leeds;Armley;</v>
      </c>
      <c r="BZ2317" s="72"/>
    </row>
    <row r="2318" spans="1:78" ht="15">
      <c r="A2318" s="10" t="s">
        <v>51</v>
      </c>
      <c r="B2318" s="28">
        <f>VLOOKUP(A2318,Organisations!$A$2:$B$7,2,FALSE)</f>
        <v>4</v>
      </c>
      <c r="C2318" s="10" t="s">
        <v>15403</v>
      </c>
      <c r="D2318" s="10" t="s">
        <v>15404</v>
      </c>
      <c r="E2318" s="28" t="str">
        <f t="shared" si="0"/>
        <v>Lister Hill Baptist Church in Horsforth is a lively, friendly church, worshipping and celebrating our faith in a contemp</v>
      </c>
      <c r="F2318" s="10" t="s">
        <v>15406</v>
      </c>
      <c r="G2318" s="10" t="s">
        <v>68</v>
      </c>
      <c r="H2318" s="53"/>
      <c r="K2318" s="30" t="s">
        <v>15407</v>
      </c>
      <c r="L2318" s="10" t="s">
        <v>15408</v>
      </c>
      <c r="M2318" s="28" t="str">
        <f t="shared" ref="M2318:Q2318" si="13906">IFERROR(IF(FIND(M$1,$F2318)&gt;1,"Age - Children",""),"")</f>
        <v>Age - Children</v>
      </c>
      <c r="N2318" s="28" t="str">
        <f t="shared" si="13906"/>
        <v/>
      </c>
      <c r="O2318" s="28" t="str">
        <f t="shared" si="13906"/>
        <v/>
      </c>
      <c r="P2318" s="28" t="str">
        <f t="shared" si="13906"/>
        <v/>
      </c>
      <c r="Q2318" s="28" t="str">
        <f t="shared" si="13906"/>
        <v/>
      </c>
      <c r="R2318" s="28" t="str">
        <f t="shared" ref="R2318:T2318" si="13907">IFERROR(IF(FIND(R$1,$F2318)&gt;1,"Age - Elderly",""),"")</f>
        <v/>
      </c>
      <c r="S2318" s="28" t="str">
        <f t="shared" si="13907"/>
        <v/>
      </c>
      <c r="T2318" s="28" t="str">
        <f t="shared" si="13907"/>
        <v/>
      </c>
      <c r="U2318" s="28" t="str">
        <f t="shared" si="3"/>
        <v>Age - Children;</v>
      </c>
      <c r="V2318" s="28" t="str">
        <f t="shared" si="4"/>
        <v/>
      </c>
      <c r="X2318" s="28" t="str">
        <f t="shared" si="5"/>
        <v/>
      </c>
      <c r="Y2318" s="28" t="str">
        <f t="shared" si="6"/>
        <v/>
      </c>
      <c r="Z2318" s="28" t="str">
        <f t="shared" si="7"/>
        <v/>
      </c>
      <c r="AB2318" s="28" t="str">
        <f t="shared" si="8"/>
        <v>Gender - Male</v>
      </c>
      <c r="AD2318" s="28" t="str">
        <f t="shared" si="9"/>
        <v>Gender - Male;</v>
      </c>
      <c r="AG2318" s="28" t="str">
        <f t="shared" ref="AG2318:AL2318" si="13908">IFERROR(IF(FIND(AG$1,$F2318)&gt;1,AG$1,""),"")</f>
        <v/>
      </c>
      <c r="AH2318" s="28" t="str">
        <f t="shared" si="13908"/>
        <v/>
      </c>
      <c r="AI2318" s="28" t="str">
        <f t="shared" si="13908"/>
        <v/>
      </c>
      <c r="AJ2318" s="28" t="str">
        <f t="shared" si="13908"/>
        <v/>
      </c>
      <c r="AK2318" s="28" t="str">
        <f t="shared" si="13908"/>
        <v/>
      </c>
      <c r="AL2318" s="28" t="str">
        <f t="shared" si="13908"/>
        <v/>
      </c>
      <c r="AM2318" s="28" t="str">
        <f t="shared" si="11"/>
        <v/>
      </c>
      <c r="AN2318" s="28" t="str">
        <f t="shared" ref="AN2318:AQ2318" si="13909">IFERROR(IF(FIND(AN$1,$F2318)&gt;1,"Status - LGBT",""),"")</f>
        <v/>
      </c>
      <c r="AO2318" s="28" t="str">
        <f t="shared" si="13909"/>
        <v/>
      </c>
      <c r="AP2318" s="28" t="str">
        <f t="shared" si="13909"/>
        <v/>
      </c>
      <c r="AQ2318" s="28" t="str">
        <f t="shared" si="13909"/>
        <v/>
      </c>
      <c r="AR2318" s="28" t="str">
        <f t="shared" ref="AR2318:AV2318" si="13910">IFERROR(IF(FIND(AR$1,$F2318)&gt;1,"BME",""),"")</f>
        <v/>
      </c>
      <c r="AS2318" s="28" t="str">
        <f t="shared" si="13910"/>
        <v/>
      </c>
      <c r="AT2318" s="28" t="str">
        <f t="shared" si="13910"/>
        <v/>
      </c>
      <c r="AU2318" s="28" t="str">
        <f t="shared" si="13910"/>
        <v/>
      </c>
      <c r="AV2318" s="28" t="str">
        <f t="shared" si="13910"/>
        <v/>
      </c>
      <c r="AW2318" s="28" t="str">
        <f t="shared" ref="AW2318:BC2318" si="13911">IFERROR(IF(FIND(AW$1,$F2318)&gt;1,AW$1,""),"")</f>
        <v/>
      </c>
      <c r="AX2318" s="28" t="str">
        <f t="shared" si="13911"/>
        <v/>
      </c>
      <c r="AY2318" s="28" t="str">
        <f t="shared" si="13911"/>
        <v/>
      </c>
      <c r="AZ2318" s="28" t="str">
        <f t="shared" si="13911"/>
        <v/>
      </c>
      <c r="BA2318" s="28" t="str">
        <f t="shared" si="13911"/>
        <v/>
      </c>
      <c r="BB2318" s="28" t="str">
        <f t="shared" si="13911"/>
        <v/>
      </c>
      <c r="BC2318" s="28" t="str">
        <f t="shared" si="13911"/>
        <v/>
      </c>
      <c r="BD2318" s="28" t="str">
        <f t="shared" si="15"/>
        <v/>
      </c>
      <c r="BG2318" s="2" t="s">
        <v>15409</v>
      </c>
      <c r="BJ2318" s="28" t="str">
        <f t="shared" si="16"/>
        <v/>
      </c>
      <c r="BK2318" s="28" t="str">
        <f t="shared" si="17"/>
        <v/>
      </c>
      <c r="BL2318" s="2" t="s">
        <v>20541</v>
      </c>
      <c r="BM2318" s="2" t="s">
        <v>98</v>
      </c>
      <c r="BT2318" s="2" t="s">
        <v>2863</v>
      </c>
      <c r="BU2318" s="47" t="s">
        <v>19947</v>
      </c>
      <c r="BV2318" s="24"/>
      <c r="BW2318" s="47"/>
      <c r="BX2318" s="47" t="s">
        <v>20542</v>
      </c>
      <c r="BY2318" s="42" t="str">
        <f t="shared" si="18"/>
        <v>Age - Children;;Gender - Male;;Leeds;Weetwood;</v>
      </c>
      <c r="BZ2318" s="73"/>
    </row>
    <row r="2319" spans="1:78" ht="15">
      <c r="A2319" s="16" t="s">
        <v>51</v>
      </c>
      <c r="B2319" s="28">
        <f>VLOOKUP(A2319,Organisations!$A$2:$B$7,2,FALSE)</f>
        <v>4</v>
      </c>
      <c r="C2319" s="16" t="s">
        <v>15411</v>
      </c>
      <c r="D2319" s="16" t="s">
        <v>15412</v>
      </c>
      <c r="E2319" s="28" t="str">
        <f t="shared" si="0"/>
        <v>We are a community based group which has been running for over 15 years offering interesting toys, craft activities, bab</v>
      </c>
      <c r="F2319" s="16" t="s">
        <v>15414</v>
      </c>
      <c r="G2319" s="16" t="s">
        <v>68</v>
      </c>
      <c r="H2319" s="17"/>
      <c r="K2319" s="26" t="s">
        <v>15415</v>
      </c>
      <c r="L2319" s="16" t="s">
        <v>15416</v>
      </c>
      <c r="M2319" s="28" t="str">
        <f t="shared" ref="M2319:Q2319" si="13912">IFERROR(IF(FIND(M$1,$F2319)&gt;1,"Age - Children",""),"")</f>
        <v>Age - Children</v>
      </c>
      <c r="N2319" s="28" t="str">
        <f t="shared" si="13912"/>
        <v/>
      </c>
      <c r="O2319" s="28" t="str">
        <f t="shared" si="13912"/>
        <v>Age - Children</v>
      </c>
      <c r="P2319" s="28" t="str">
        <f t="shared" si="13912"/>
        <v/>
      </c>
      <c r="Q2319" s="28" t="str">
        <f t="shared" si="13912"/>
        <v/>
      </c>
      <c r="R2319" s="28" t="str">
        <f t="shared" ref="R2319:T2319" si="13913">IFERROR(IF(FIND(R$1,$F2319)&gt;1,"Age - Elderly",""),"")</f>
        <v/>
      </c>
      <c r="S2319" s="28" t="str">
        <f t="shared" si="13913"/>
        <v/>
      </c>
      <c r="T2319" s="28" t="str">
        <f t="shared" si="13913"/>
        <v/>
      </c>
      <c r="U2319" s="28" t="str">
        <f t="shared" si="3"/>
        <v>Age - Children;Age - Children;</v>
      </c>
      <c r="V2319" s="28" t="str">
        <f t="shared" si="4"/>
        <v/>
      </c>
      <c r="X2319" s="28" t="str">
        <f t="shared" si="5"/>
        <v/>
      </c>
      <c r="Y2319" s="28" t="str">
        <f t="shared" si="6"/>
        <v/>
      </c>
      <c r="Z2319" s="28" t="str">
        <f t="shared" si="7"/>
        <v/>
      </c>
      <c r="AB2319" s="28" t="str">
        <f t="shared" si="8"/>
        <v/>
      </c>
      <c r="AD2319" s="28" t="str">
        <f t="shared" si="9"/>
        <v/>
      </c>
      <c r="AG2319" s="28" t="str">
        <f t="shared" ref="AG2319:AL2319" si="13914">IFERROR(IF(FIND(AG$1,$F2319)&gt;1,AG$1,""),"")</f>
        <v/>
      </c>
      <c r="AH2319" s="28" t="str">
        <f t="shared" si="13914"/>
        <v/>
      </c>
      <c r="AI2319" s="28" t="str">
        <f t="shared" si="13914"/>
        <v/>
      </c>
      <c r="AJ2319" s="28" t="str">
        <f t="shared" si="13914"/>
        <v/>
      </c>
      <c r="AK2319" s="28" t="str">
        <f t="shared" si="13914"/>
        <v/>
      </c>
      <c r="AL2319" s="28" t="str">
        <f t="shared" si="13914"/>
        <v/>
      </c>
      <c r="AM2319" s="28" t="str">
        <f t="shared" si="11"/>
        <v/>
      </c>
      <c r="AN2319" s="28" t="str">
        <f t="shared" ref="AN2319:AQ2319" si="13915">IFERROR(IF(FIND(AN$1,$F2319)&gt;1,"Status - LGBT",""),"")</f>
        <v/>
      </c>
      <c r="AO2319" s="28" t="str">
        <f t="shared" si="13915"/>
        <v/>
      </c>
      <c r="AP2319" s="28" t="str">
        <f t="shared" si="13915"/>
        <v/>
      </c>
      <c r="AQ2319" s="28" t="str">
        <f t="shared" si="13915"/>
        <v/>
      </c>
      <c r="AR2319" s="28" t="str">
        <f t="shared" ref="AR2319:AV2319" si="13916">IFERROR(IF(FIND(AR$1,$F2319)&gt;1,"BME",""),"")</f>
        <v/>
      </c>
      <c r="AS2319" s="28" t="str">
        <f t="shared" si="13916"/>
        <v/>
      </c>
      <c r="AT2319" s="28" t="str">
        <f t="shared" si="13916"/>
        <v/>
      </c>
      <c r="AU2319" s="28" t="str">
        <f t="shared" si="13916"/>
        <v/>
      </c>
      <c r="AV2319" s="28" t="str">
        <f t="shared" si="13916"/>
        <v/>
      </c>
      <c r="AW2319" s="28" t="str">
        <f t="shared" ref="AW2319:BC2319" si="13917">IFERROR(IF(FIND(AW$1,$F2319)&gt;1,AW$1,""),"")</f>
        <v/>
      </c>
      <c r="AX2319" s="28" t="str">
        <f t="shared" si="13917"/>
        <v/>
      </c>
      <c r="AY2319" s="28" t="str">
        <f t="shared" si="13917"/>
        <v/>
      </c>
      <c r="AZ2319" s="28" t="str">
        <f t="shared" si="13917"/>
        <v/>
      </c>
      <c r="BA2319" s="28" t="str">
        <f t="shared" si="13917"/>
        <v/>
      </c>
      <c r="BB2319" s="28" t="str">
        <f t="shared" si="13917"/>
        <v/>
      </c>
      <c r="BC2319" s="28" t="str">
        <f t="shared" si="13917"/>
        <v/>
      </c>
      <c r="BD2319" s="28" t="str">
        <f t="shared" si="15"/>
        <v/>
      </c>
      <c r="BG2319" s="2" t="s">
        <v>15417</v>
      </c>
      <c r="BJ2319" s="28" t="str">
        <f t="shared" si="16"/>
        <v/>
      </c>
      <c r="BK2319" s="28" t="str">
        <f t="shared" si="17"/>
        <v/>
      </c>
      <c r="BL2319" s="2" t="s">
        <v>2610</v>
      </c>
      <c r="BM2319" s="2" t="s">
        <v>98</v>
      </c>
      <c r="BU2319" s="50" t="s">
        <v>19917</v>
      </c>
      <c r="BV2319" s="12"/>
      <c r="BW2319" s="50"/>
      <c r="BX2319" s="50" t="s">
        <v>20543</v>
      </c>
      <c r="BY2319" s="42" t="str">
        <f t="shared" si="18"/>
        <v>Age - Children;Age - Children;;Leeds;Horsforth;</v>
      </c>
      <c r="BZ2319" s="72"/>
    </row>
    <row r="2320" spans="1:78" ht="15" hidden="1">
      <c r="A2320" s="10" t="s">
        <v>51</v>
      </c>
      <c r="B2320" s="28">
        <f>VLOOKUP(A2320,Organisations!$A$2:$B$7,2,FALSE)</f>
        <v>4</v>
      </c>
      <c r="C2320" s="10" t="s">
        <v>15419</v>
      </c>
      <c r="D2320" s="10" t="s">
        <v>15420</v>
      </c>
      <c r="E2320" s="28" t="str">
        <f t="shared" si="0"/>
        <v>? To promote and encourage creative activity in the Little London area of Leeds for learning, enjoyment, therapy, and pe</v>
      </c>
      <c r="F2320" s="10" t="s">
        <v>15422</v>
      </c>
      <c r="G2320" s="10" t="s">
        <v>68</v>
      </c>
      <c r="H2320" s="11"/>
      <c r="K2320" s="30" t="s">
        <v>15423</v>
      </c>
      <c r="L2320" s="10" t="s">
        <v>8977</v>
      </c>
      <c r="M2320" s="28" t="str">
        <f t="shared" ref="M2320:Q2320" si="13918">IFERROR(IF(FIND(M$1,$F2320)&gt;1,"Age - Children",""),"")</f>
        <v/>
      </c>
      <c r="N2320" s="28" t="str">
        <f t="shared" si="13918"/>
        <v/>
      </c>
      <c r="O2320" s="28" t="str">
        <f t="shared" si="13918"/>
        <v/>
      </c>
      <c r="P2320" s="28" t="str">
        <f t="shared" si="13918"/>
        <v/>
      </c>
      <c r="Q2320" s="28" t="str">
        <f t="shared" si="13918"/>
        <v/>
      </c>
      <c r="R2320" s="28" t="str">
        <f t="shared" ref="R2320:T2320" si="13919">IFERROR(IF(FIND(R$1,$F2320)&gt;1,"Age - Elderly",""),"")</f>
        <v/>
      </c>
      <c r="S2320" s="28" t="str">
        <f t="shared" si="13919"/>
        <v/>
      </c>
      <c r="T2320" s="28" t="str">
        <f t="shared" si="13919"/>
        <v/>
      </c>
      <c r="U2320" s="28" t="str">
        <f t="shared" si="3"/>
        <v/>
      </c>
      <c r="V2320" s="28" t="str">
        <f t="shared" si="4"/>
        <v/>
      </c>
      <c r="X2320" s="28" t="str">
        <f t="shared" si="5"/>
        <v/>
      </c>
      <c r="Y2320" s="28" t="str">
        <f t="shared" si="6"/>
        <v/>
      </c>
      <c r="Z2320" s="28" t="str">
        <f t="shared" si="7"/>
        <v>Gender - Male</v>
      </c>
      <c r="AB2320" s="28" t="str">
        <f t="shared" si="8"/>
        <v>Gender - Male</v>
      </c>
      <c r="AD2320" s="28" t="str">
        <f t="shared" si="9"/>
        <v>Gender - Male;Gender - Male;</v>
      </c>
      <c r="AG2320" s="28" t="str">
        <f t="shared" ref="AG2320:AL2320" si="13920">IFERROR(IF(FIND(AG$1,$F2320)&gt;1,AG$1,""),"")</f>
        <v/>
      </c>
      <c r="AH2320" s="28" t="str">
        <f t="shared" si="13920"/>
        <v/>
      </c>
      <c r="AI2320" s="28" t="str">
        <f t="shared" si="13920"/>
        <v/>
      </c>
      <c r="AJ2320" s="28" t="str">
        <f t="shared" si="13920"/>
        <v/>
      </c>
      <c r="AK2320" s="28" t="str">
        <f t="shared" si="13920"/>
        <v/>
      </c>
      <c r="AL2320" s="28" t="str">
        <f t="shared" si="13920"/>
        <v/>
      </c>
      <c r="AM2320" s="28" t="str">
        <f t="shared" si="11"/>
        <v/>
      </c>
      <c r="AN2320" s="28" t="str">
        <f t="shared" ref="AN2320:AQ2320" si="13921">IFERROR(IF(FIND(AN$1,$F2320)&gt;1,"Status - LGBT",""),"")</f>
        <v/>
      </c>
      <c r="AO2320" s="28" t="str">
        <f t="shared" si="13921"/>
        <v/>
      </c>
      <c r="AP2320" s="28" t="str">
        <f t="shared" si="13921"/>
        <v/>
      </c>
      <c r="AQ2320" s="28" t="str">
        <f t="shared" si="13921"/>
        <v/>
      </c>
      <c r="AR2320" s="28" t="str">
        <f t="shared" ref="AR2320:AV2320" si="13922">IFERROR(IF(FIND(AR$1,$F2320)&gt;1,"BME",""),"")</f>
        <v/>
      </c>
      <c r="AS2320" s="28" t="str">
        <f t="shared" si="13922"/>
        <v/>
      </c>
      <c r="AT2320" s="28" t="str">
        <f t="shared" si="13922"/>
        <v/>
      </c>
      <c r="AU2320" s="28" t="str">
        <f t="shared" si="13922"/>
        <v/>
      </c>
      <c r="AV2320" s="28" t="str">
        <f t="shared" si="13922"/>
        <v/>
      </c>
      <c r="AW2320" s="28" t="str">
        <f t="shared" ref="AW2320:BC2320" si="13923">IFERROR(IF(FIND(AW$1,$F2320)&gt;1,AW$1,""),"")</f>
        <v/>
      </c>
      <c r="AX2320" s="28" t="str">
        <f t="shared" si="13923"/>
        <v/>
      </c>
      <c r="AY2320" s="28" t="str">
        <f t="shared" si="13923"/>
        <v/>
      </c>
      <c r="AZ2320" s="28" t="str">
        <f t="shared" si="13923"/>
        <v/>
      </c>
      <c r="BA2320" s="28" t="str">
        <f t="shared" si="13923"/>
        <v/>
      </c>
      <c r="BB2320" s="28" t="str">
        <f t="shared" si="13923"/>
        <v/>
      </c>
      <c r="BC2320" s="28" t="str">
        <f t="shared" si="13923"/>
        <v/>
      </c>
      <c r="BD2320" s="28" t="str">
        <f t="shared" si="15"/>
        <v/>
      </c>
      <c r="BG2320" s="2" t="s">
        <v>15424</v>
      </c>
      <c r="BJ2320" s="28" t="str">
        <f t="shared" si="16"/>
        <v/>
      </c>
      <c r="BK2320" s="28" t="str">
        <f t="shared" si="17"/>
        <v/>
      </c>
      <c r="BL2320" s="2" t="s">
        <v>20544</v>
      </c>
      <c r="BM2320" s="2" t="s">
        <v>98</v>
      </c>
      <c r="BU2320" s="47" t="s">
        <v>638</v>
      </c>
      <c r="BV2320" s="18"/>
      <c r="BW2320" s="47"/>
      <c r="BX2320" s="47" t="s">
        <v>19858</v>
      </c>
      <c r="BY2320" s="42" t="str">
        <f t="shared" si="18"/>
        <v>Gender - Male;Gender - Male;;Horsforth;</v>
      </c>
      <c r="BZ2320" s="73"/>
    </row>
    <row r="2321" spans="1:78" ht="15">
      <c r="A2321" s="16" t="s">
        <v>51</v>
      </c>
      <c r="B2321" s="28">
        <f>VLOOKUP(A2321,Organisations!$A$2:$B$7,2,FALSE)</f>
        <v>4</v>
      </c>
      <c r="C2321" s="16" t="s">
        <v>15426</v>
      </c>
      <c r="D2321" s="16" t="s">
        <v>15427</v>
      </c>
      <c r="E2321" s="28" t="str">
        <f t="shared" si="0"/>
        <v xml:space="preserve">Looks after complaints by tenants and residents where possible and attends to any safety measures, etc. for tenants. We </v>
      </c>
      <c r="F2321" s="16" t="s">
        <v>15429</v>
      </c>
      <c r="G2321" s="16" t="s">
        <v>68</v>
      </c>
      <c r="H2321" s="17"/>
      <c r="K2321" s="26" t="s">
        <v>15430</v>
      </c>
      <c r="L2321" s="16" t="s">
        <v>15431</v>
      </c>
      <c r="M2321" s="28" t="str">
        <f t="shared" ref="M2321:Q2321" si="13924">IFERROR(IF(FIND(M$1,$F2321)&gt;1,"Age - Children",""),"")</f>
        <v/>
      </c>
      <c r="N2321" s="28" t="str">
        <f t="shared" si="13924"/>
        <v/>
      </c>
      <c r="O2321" s="28" t="str">
        <f t="shared" si="13924"/>
        <v/>
      </c>
      <c r="P2321" s="28" t="str">
        <f t="shared" si="13924"/>
        <v/>
      </c>
      <c r="Q2321" s="28" t="str">
        <f t="shared" si="13924"/>
        <v/>
      </c>
      <c r="R2321" s="28" t="str">
        <f t="shared" ref="R2321:T2321" si="13925">IFERROR(IF(FIND(R$1,$F2321)&gt;1,"Age - Elderly",""),"")</f>
        <v/>
      </c>
      <c r="S2321" s="28" t="str">
        <f t="shared" si="13925"/>
        <v/>
      </c>
      <c r="T2321" s="28" t="str">
        <f t="shared" si="13925"/>
        <v/>
      </c>
      <c r="U2321" s="28" t="str">
        <f t="shared" si="3"/>
        <v/>
      </c>
      <c r="V2321" s="28" t="str">
        <f t="shared" si="4"/>
        <v/>
      </c>
      <c r="X2321" s="28" t="str">
        <f t="shared" si="5"/>
        <v/>
      </c>
      <c r="Y2321" s="28" t="str">
        <f t="shared" si="6"/>
        <v/>
      </c>
      <c r="Z2321" s="28" t="str">
        <f t="shared" si="7"/>
        <v/>
      </c>
      <c r="AB2321" s="28" t="str">
        <f t="shared" si="8"/>
        <v/>
      </c>
      <c r="AD2321" s="28" t="str">
        <f t="shared" si="9"/>
        <v/>
      </c>
      <c r="AG2321" s="28" t="str">
        <f t="shared" ref="AG2321:AL2321" si="13926">IFERROR(IF(FIND(AG$1,$F2321)&gt;1,AG$1,""),"")</f>
        <v/>
      </c>
      <c r="AH2321" s="28" t="str">
        <f t="shared" si="13926"/>
        <v/>
      </c>
      <c r="AI2321" s="28" t="str">
        <f t="shared" si="13926"/>
        <v/>
      </c>
      <c r="AJ2321" s="28" t="str">
        <f t="shared" si="13926"/>
        <v/>
      </c>
      <c r="AK2321" s="28" t="str">
        <f t="shared" si="13926"/>
        <v/>
      </c>
      <c r="AL2321" s="28" t="str">
        <f t="shared" si="13926"/>
        <v/>
      </c>
      <c r="AM2321" s="28" t="str">
        <f t="shared" si="11"/>
        <v/>
      </c>
      <c r="AN2321" s="28" t="str">
        <f t="shared" ref="AN2321:AQ2321" si="13927">IFERROR(IF(FIND(AN$1,$F2321)&gt;1,"Status - LGBT",""),"")</f>
        <v/>
      </c>
      <c r="AO2321" s="28" t="str">
        <f t="shared" si="13927"/>
        <v/>
      </c>
      <c r="AP2321" s="28" t="str">
        <f t="shared" si="13927"/>
        <v/>
      </c>
      <c r="AQ2321" s="28" t="str">
        <f t="shared" si="13927"/>
        <v/>
      </c>
      <c r="AR2321" s="28" t="str">
        <f t="shared" ref="AR2321:AV2321" si="13928">IFERROR(IF(FIND(AR$1,$F2321)&gt;1,"BME",""),"")</f>
        <v/>
      </c>
      <c r="AS2321" s="28" t="str">
        <f t="shared" si="13928"/>
        <v/>
      </c>
      <c r="AT2321" s="28" t="str">
        <f t="shared" si="13928"/>
        <v/>
      </c>
      <c r="AU2321" s="28" t="str">
        <f t="shared" si="13928"/>
        <v/>
      </c>
      <c r="AV2321" s="28" t="str">
        <f t="shared" si="13928"/>
        <v/>
      </c>
      <c r="AW2321" s="28" t="str">
        <f t="shared" ref="AW2321:BC2321" si="13929">IFERROR(IF(FIND(AW$1,$F2321)&gt;1,AW$1,""),"")</f>
        <v/>
      </c>
      <c r="AX2321" s="28" t="str">
        <f t="shared" si="13929"/>
        <v/>
      </c>
      <c r="AY2321" s="28" t="str">
        <f t="shared" si="13929"/>
        <v/>
      </c>
      <c r="AZ2321" s="28" t="str">
        <f t="shared" si="13929"/>
        <v/>
      </c>
      <c r="BA2321" s="28" t="str">
        <f t="shared" si="13929"/>
        <v/>
      </c>
      <c r="BB2321" s="28" t="str">
        <f t="shared" si="13929"/>
        <v/>
      </c>
      <c r="BC2321" s="28" t="str">
        <f t="shared" si="13929"/>
        <v/>
      </c>
      <c r="BD2321" s="28" t="str">
        <f t="shared" si="15"/>
        <v/>
      </c>
      <c r="BG2321" s="2" t="s">
        <v>15432</v>
      </c>
      <c r="BJ2321" s="28" t="str">
        <f t="shared" si="16"/>
        <v/>
      </c>
      <c r="BK2321" s="28" t="str">
        <f t="shared" si="17"/>
        <v/>
      </c>
      <c r="BL2321" s="2" t="s">
        <v>20545</v>
      </c>
      <c r="BM2321" s="2" t="s">
        <v>98</v>
      </c>
      <c r="BU2321" s="50" t="s">
        <v>19838</v>
      </c>
      <c r="BV2321" s="12"/>
      <c r="BW2321" s="50"/>
      <c r="BX2321" s="50" t="s">
        <v>19979</v>
      </c>
      <c r="BY2321" s="42" t="str">
        <f t="shared" si="18"/>
        <v>Leeds;Chapel Allerton;</v>
      </c>
      <c r="BZ2321" s="72"/>
    </row>
    <row r="2322" spans="1:78" ht="15">
      <c r="A2322" s="10" t="s">
        <v>51</v>
      </c>
      <c r="B2322" s="28">
        <f>VLOOKUP(A2322,Organisations!$A$2:$B$7,2,FALSE)</f>
        <v>4</v>
      </c>
      <c r="C2322" s="10" t="s">
        <v>15434</v>
      </c>
      <c r="D2322" s="10" t="s">
        <v>15435</v>
      </c>
      <c r="E2322" s="28" t="str">
        <f t="shared" si="0"/>
        <v>We are a social club with a bowling green open every evening and lunchtime including weekends. Bar facilities always ava</v>
      </c>
      <c r="F2322" s="10" t="s">
        <v>15437</v>
      </c>
      <c r="G2322" s="10" t="s">
        <v>68</v>
      </c>
      <c r="H2322" s="53"/>
      <c r="K2322" s="30" t="s">
        <v>15438</v>
      </c>
      <c r="L2322" s="12"/>
      <c r="M2322" s="28" t="str">
        <f t="shared" ref="M2322:Q2322" si="13930">IFERROR(IF(FIND(M$1,$F2322)&gt;1,"Age - Children",""),"")</f>
        <v/>
      </c>
      <c r="N2322" s="28" t="str">
        <f t="shared" si="13930"/>
        <v/>
      </c>
      <c r="O2322" s="28" t="str">
        <f t="shared" si="13930"/>
        <v/>
      </c>
      <c r="P2322" s="28" t="str">
        <f t="shared" si="13930"/>
        <v/>
      </c>
      <c r="Q2322" s="28" t="str">
        <f t="shared" si="13930"/>
        <v/>
      </c>
      <c r="R2322" s="28" t="str">
        <f t="shared" ref="R2322:T2322" si="13931">IFERROR(IF(FIND(R$1,$F2322)&gt;1,"Age - Elderly",""),"")</f>
        <v/>
      </c>
      <c r="S2322" s="28" t="str">
        <f t="shared" si="13931"/>
        <v/>
      </c>
      <c r="T2322" s="28" t="str">
        <f t="shared" si="13931"/>
        <v/>
      </c>
      <c r="U2322" s="28" t="str">
        <f t="shared" si="3"/>
        <v/>
      </c>
      <c r="V2322" s="28" t="str">
        <f t="shared" si="4"/>
        <v/>
      </c>
      <c r="X2322" s="28" t="str">
        <f t="shared" si="5"/>
        <v/>
      </c>
      <c r="Y2322" s="28" t="str">
        <f t="shared" si="6"/>
        <v/>
      </c>
      <c r="Z2322" s="28" t="str">
        <f t="shared" si="7"/>
        <v/>
      </c>
      <c r="AB2322" s="28" t="str">
        <f t="shared" si="8"/>
        <v/>
      </c>
      <c r="AD2322" s="28" t="str">
        <f t="shared" si="9"/>
        <v/>
      </c>
      <c r="AG2322" s="28" t="str">
        <f t="shared" ref="AG2322:AL2322" si="13932">IFERROR(IF(FIND(AG$1,$F2322)&gt;1,AG$1,""),"")</f>
        <v/>
      </c>
      <c r="AH2322" s="28" t="str">
        <f t="shared" si="13932"/>
        <v/>
      </c>
      <c r="AI2322" s="28" t="str">
        <f t="shared" si="13932"/>
        <v/>
      </c>
      <c r="AJ2322" s="28" t="str">
        <f t="shared" si="13932"/>
        <v/>
      </c>
      <c r="AK2322" s="28" t="str">
        <f t="shared" si="13932"/>
        <v/>
      </c>
      <c r="AL2322" s="28" t="str">
        <f t="shared" si="13932"/>
        <v/>
      </c>
      <c r="AM2322" s="28" t="str">
        <f t="shared" si="11"/>
        <v/>
      </c>
      <c r="AN2322" s="28" t="str">
        <f t="shared" ref="AN2322:AQ2322" si="13933">IFERROR(IF(FIND(AN$1,$F2322)&gt;1,"Status - LGBT",""),"")</f>
        <v/>
      </c>
      <c r="AO2322" s="28" t="str">
        <f t="shared" si="13933"/>
        <v/>
      </c>
      <c r="AP2322" s="28" t="str">
        <f t="shared" si="13933"/>
        <v/>
      </c>
      <c r="AQ2322" s="28" t="str">
        <f t="shared" si="13933"/>
        <v/>
      </c>
      <c r="AR2322" s="28" t="str">
        <f t="shared" ref="AR2322:AV2322" si="13934">IFERROR(IF(FIND(AR$1,$F2322)&gt;1,"BME",""),"")</f>
        <v/>
      </c>
      <c r="AS2322" s="28" t="str">
        <f t="shared" si="13934"/>
        <v/>
      </c>
      <c r="AT2322" s="28" t="str">
        <f t="shared" si="13934"/>
        <v/>
      </c>
      <c r="AU2322" s="28" t="str">
        <f t="shared" si="13934"/>
        <v/>
      </c>
      <c r="AV2322" s="28" t="str">
        <f t="shared" si="13934"/>
        <v/>
      </c>
      <c r="AW2322" s="28" t="str">
        <f t="shared" ref="AW2322:BC2322" si="13935">IFERROR(IF(FIND(AW$1,$F2322)&gt;1,AW$1,""),"")</f>
        <v/>
      </c>
      <c r="AX2322" s="28" t="str">
        <f t="shared" si="13935"/>
        <v/>
      </c>
      <c r="AY2322" s="28" t="str">
        <f t="shared" si="13935"/>
        <v/>
      </c>
      <c r="AZ2322" s="28" t="str">
        <f t="shared" si="13935"/>
        <v/>
      </c>
      <c r="BA2322" s="28" t="str">
        <f t="shared" si="13935"/>
        <v/>
      </c>
      <c r="BB2322" s="28" t="str">
        <f t="shared" si="13935"/>
        <v/>
      </c>
      <c r="BC2322" s="28" t="str">
        <f t="shared" si="13935"/>
        <v/>
      </c>
      <c r="BD2322" s="28" t="str">
        <f t="shared" si="15"/>
        <v/>
      </c>
      <c r="BG2322" s="2" t="s">
        <v>15439</v>
      </c>
      <c r="BJ2322" s="28" t="str">
        <f t="shared" si="16"/>
        <v/>
      </c>
      <c r="BK2322" s="28" t="str">
        <f t="shared" si="17"/>
        <v/>
      </c>
      <c r="BL2322" s="2" t="s">
        <v>20546</v>
      </c>
      <c r="BM2322" s="2" t="s">
        <v>98</v>
      </c>
      <c r="BU2322" s="18"/>
      <c r="BV2322" s="18"/>
      <c r="BW2322" s="47"/>
      <c r="BX2322" s="47" t="s">
        <v>19856</v>
      </c>
      <c r="BY2322" s="42" t="str">
        <f t="shared" si="18"/>
        <v/>
      </c>
      <c r="BZ2322" s="73"/>
    </row>
    <row r="2323" spans="1:78" ht="15">
      <c r="A2323" s="16" t="s">
        <v>51</v>
      </c>
      <c r="B2323" s="28">
        <f>VLOOKUP(A2323,Organisations!$A$2:$B$7,2,FALSE)</f>
        <v>4</v>
      </c>
      <c r="C2323" s="16" t="s">
        <v>218</v>
      </c>
      <c r="D2323" s="16" t="s">
        <v>219</v>
      </c>
      <c r="E2323" s="28" t="str">
        <f t="shared" si="0"/>
        <v/>
      </c>
      <c r="F2323" s="16"/>
      <c r="G2323" s="16" t="s">
        <v>68</v>
      </c>
      <c r="H2323" s="17"/>
      <c r="K2323" s="59"/>
      <c r="L2323" s="16" t="s">
        <v>8924</v>
      </c>
      <c r="M2323" s="28" t="str">
        <f t="shared" ref="M2323:Q2323" si="13936">IFERROR(IF(FIND(M$1,$F2323)&gt;1,"Age - Children",""),"")</f>
        <v/>
      </c>
      <c r="N2323" s="28" t="str">
        <f t="shared" si="13936"/>
        <v/>
      </c>
      <c r="O2323" s="28" t="str">
        <f t="shared" si="13936"/>
        <v/>
      </c>
      <c r="P2323" s="28" t="str">
        <f t="shared" si="13936"/>
        <v/>
      </c>
      <c r="Q2323" s="28" t="str">
        <f t="shared" si="13936"/>
        <v/>
      </c>
      <c r="R2323" s="28" t="str">
        <f t="shared" ref="R2323:T2323" si="13937">IFERROR(IF(FIND(R$1,$F2323)&gt;1,"Age - Elderly",""),"")</f>
        <v/>
      </c>
      <c r="S2323" s="28" t="str">
        <f t="shared" si="13937"/>
        <v/>
      </c>
      <c r="T2323" s="28" t="str">
        <f t="shared" si="13937"/>
        <v/>
      </c>
      <c r="U2323" s="28" t="str">
        <f t="shared" si="3"/>
        <v/>
      </c>
      <c r="V2323" s="28" t="str">
        <f t="shared" si="4"/>
        <v/>
      </c>
      <c r="X2323" s="28" t="str">
        <f t="shared" si="5"/>
        <v/>
      </c>
      <c r="Y2323" s="28" t="str">
        <f t="shared" si="6"/>
        <v/>
      </c>
      <c r="Z2323" s="28" t="str">
        <f t="shared" si="7"/>
        <v/>
      </c>
      <c r="AB2323" s="28" t="str">
        <f t="shared" si="8"/>
        <v/>
      </c>
      <c r="AD2323" s="28" t="str">
        <f t="shared" si="9"/>
        <v/>
      </c>
      <c r="AG2323" s="28" t="str">
        <f t="shared" ref="AG2323:AL2323" si="13938">IFERROR(IF(FIND(AG$1,$F2323)&gt;1,AG$1,""),"")</f>
        <v/>
      </c>
      <c r="AH2323" s="28" t="str">
        <f t="shared" si="13938"/>
        <v/>
      </c>
      <c r="AI2323" s="28" t="str">
        <f t="shared" si="13938"/>
        <v/>
      </c>
      <c r="AJ2323" s="28" t="str">
        <f t="shared" si="13938"/>
        <v/>
      </c>
      <c r="AK2323" s="28" t="str">
        <f t="shared" si="13938"/>
        <v/>
      </c>
      <c r="AL2323" s="28" t="str">
        <f t="shared" si="13938"/>
        <v/>
      </c>
      <c r="AM2323" s="28" t="str">
        <f t="shared" si="11"/>
        <v/>
      </c>
      <c r="AN2323" s="28" t="str">
        <f t="shared" ref="AN2323:AQ2323" si="13939">IFERROR(IF(FIND(AN$1,$F2323)&gt;1,"Status - LGBT",""),"")</f>
        <v/>
      </c>
      <c r="AO2323" s="28" t="str">
        <f t="shared" si="13939"/>
        <v/>
      </c>
      <c r="AP2323" s="28" t="str">
        <f t="shared" si="13939"/>
        <v/>
      </c>
      <c r="AQ2323" s="28" t="str">
        <f t="shared" si="13939"/>
        <v/>
      </c>
      <c r="AR2323" s="28" t="str">
        <f t="shared" ref="AR2323:AV2323" si="13940">IFERROR(IF(FIND(AR$1,$F2323)&gt;1,"BME",""),"")</f>
        <v/>
      </c>
      <c r="AS2323" s="28" t="str">
        <f t="shared" si="13940"/>
        <v/>
      </c>
      <c r="AT2323" s="28" t="str">
        <f t="shared" si="13940"/>
        <v/>
      </c>
      <c r="AU2323" s="28" t="str">
        <f t="shared" si="13940"/>
        <v/>
      </c>
      <c r="AV2323" s="28" t="str">
        <f t="shared" si="13940"/>
        <v/>
      </c>
      <c r="AW2323" s="28" t="str">
        <f t="shared" ref="AW2323:BC2323" si="13941">IFERROR(IF(FIND(AW$1,$F2323)&gt;1,AW$1,""),"")</f>
        <v/>
      </c>
      <c r="AX2323" s="28" t="str">
        <f t="shared" si="13941"/>
        <v/>
      </c>
      <c r="AY2323" s="28" t="str">
        <f t="shared" si="13941"/>
        <v/>
      </c>
      <c r="AZ2323" s="28" t="str">
        <f t="shared" si="13941"/>
        <v/>
      </c>
      <c r="BA2323" s="28" t="str">
        <f t="shared" si="13941"/>
        <v/>
      </c>
      <c r="BB2323" s="28" t="str">
        <f t="shared" si="13941"/>
        <v/>
      </c>
      <c r="BC2323" s="28" t="str">
        <f t="shared" si="13941"/>
        <v/>
      </c>
      <c r="BD2323" s="28" t="str">
        <f t="shared" si="15"/>
        <v/>
      </c>
      <c r="BG2323" s="2" t="s">
        <v>15440</v>
      </c>
      <c r="BJ2323" s="28" t="str">
        <f t="shared" si="16"/>
        <v/>
      </c>
      <c r="BK2323" s="28" t="str">
        <f t="shared" si="17"/>
        <v/>
      </c>
      <c r="BL2323" s="2" t="s">
        <v>2464</v>
      </c>
      <c r="BM2323" s="2" t="s">
        <v>98</v>
      </c>
      <c r="BU2323" s="12"/>
      <c r="BV2323" s="12"/>
      <c r="BW2323" s="50"/>
      <c r="BX2323" s="50"/>
      <c r="BY2323" s="42" t="str">
        <f t="shared" si="18"/>
        <v/>
      </c>
      <c r="BZ2323" s="72"/>
    </row>
    <row r="2324" spans="1:78" ht="15">
      <c r="A2324" s="10" t="s">
        <v>51</v>
      </c>
      <c r="B2324" s="28">
        <f>VLOOKUP(A2324,Organisations!$A$2:$B$7,2,FALSE)</f>
        <v>4</v>
      </c>
      <c r="C2324" s="10" t="s">
        <v>15441</v>
      </c>
      <c r="D2324" s="10" t="s">
        <v>15442</v>
      </c>
      <c r="E2324" s="28" t="str">
        <f t="shared" si="0"/>
        <v>The organisation aims to promote 'Living Streets' where people can walk. The Leeds Branch is one of the longest establis</v>
      </c>
      <c r="F2324" s="10" t="s">
        <v>15444</v>
      </c>
      <c r="G2324" s="10" t="s">
        <v>68</v>
      </c>
      <c r="H2324" s="11"/>
      <c r="K2324" s="30" t="s">
        <v>15445</v>
      </c>
      <c r="L2324" s="10" t="s">
        <v>15446</v>
      </c>
      <c r="M2324" s="28" t="str">
        <f t="shared" ref="M2324:Q2324" si="13942">IFERROR(IF(FIND(M$1,$F2324)&gt;1,"Age - Children",""),"")</f>
        <v/>
      </c>
      <c r="N2324" s="28" t="str">
        <f t="shared" si="13942"/>
        <v/>
      </c>
      <c r="O2324" s="28" t="str">
        <f t="shared" si="13942"/>
        <v/>
      </c>
      <c r="P2324" s="28" t="str">
        <f t="shared" si="13942"/>
        <v/>
      </c>
      <c r="Q2324" s="28" t="str">
        <f t="shared" si="13942"/>
        <v/>
      </c>
      <c r="R2324" s="28" t="str">
        <f t="shared" ref="R2324:T2324" si="13943">IFERROR(IF(FIND(R$1,$F2324)&gt;1,"Age - Elderly",""),"")</f>
        <v/>
      </c>
      <c r="S2324" s="28" t="str">
        <f t="shared" si="13943"/>
        <v/>
      </c>
      <c r="T2324" s="28" t="str">
        <f t="shared" si="13943"/>
        <v/>
      </c>
      <c r="U2324" s="28" t="str">
        <f t="shared" si="3"/>
        <v/>
      </c>
      <c r="V2324" s="28" t="str">
        <f t="shared" si="4"/>
        <v/>
      </c>
      <c r="X2324" s="28" t="str">
        <f t="shared" si="5"/>
        <v/>
      </c>
      <c r="Y2324" s="28" t="str">
        <f t="shared" si="6"/>
        <v/>
      </c>
      <c r="Z2324" s="28" t="str">
        <f t="shared" si="7"/>
        <v>Gender - Male</v>
      </c>
      <c r="AB2324" s="28" t="str">
        <f t="shared" si="8"/>
        <v>Gender - Male</v>
      </c>
      <c r="AD2324" s="28" t="str">
        <f t="shared" si="9"/>
        <v>Gender - Male;Gender - Male;</v>
      </c>
      <c r="AG2324" s="28" t="str">
        <f t="shared" ref="AG2324:AL2324" si="13944">IFERROR(IF(FIND(AG$1,$F2324)&gt;1,AG$1,""),"")</f>
        <v/>
      </c>
      <c r="AH2324" s="28" t="str">
        <f t="shared" si="13944"/>
        <v/>
      </c>
      <c r="AI2324" s="28" t="str">
        <f t="shared" si="13944"/>
        <v/>
      </c>
      <c r="AJ2324" s="28" t="str">
        <f t="shared" si="13944"/>
        <v/>
      </c>
      <c r="AK2324" s="28" t="str">
        <f t="shared" si="13944"/>
        <v/>
      </c>
      <c r="AL2324" s="28" t="str">
        <f t="shared" si="13944"/>
        <v/>
      </c>
      <c r="AM2324" s="28" t="str">
        <f t="shared" si="11"/>
        <v/>
      </c>
      <c r="AN2324" s="28" t="str">
        <f t="shared" ref="AN2324:AQ2324" si="13945">IFERROR(IF(FIND(AN$1,$F2324)&gt;1,"Status - LGBT",""),"")</f>
        <v/>
      </c>
      <c r="AO2324" s="28" t="str">
        <f t="shared" si="13945"/>
        <v/>
      </c>
      <c r="AP2324" s="28" t="str">
        <f t="shared" si="13945"/>
        <v/>
      </c>
      <c r="AQ2324" s="28" t="str">
        <f t="shared" si="13945"/>
        <v/>
      </c>
      <c r="AR2324" s="28" t="str">
        <f t="shared" ref="AR2324:AV2324" si="13946">IFERROR(IF(FIND(AR$1,$F2324)&gt;1,"BME",""),"")</f>
        <v/>
      </c>
      <c r="AS2324" s="28" t="str">
        <f t="shared" si="13946"/>
        <v/>
      </c>
      <c r="AT2324" s="28" t="str">
        <f t="shared" si="13946"/>
        <v/>
      </c>
      <c r="AU2324" s="28" t="str">
        <f t="shared" si="13946"/>
        <v/>
      </c>
      <c r="AV2324" s="28" t="str">
        <f t="shared" si="13946"/>
        <v/>
      </c>
      <c r="AW2324" s="28" t="str">
        <f t="shared" ref="AW2324:BC2324" si="13947">IFERROR(IF(FIND(AW$1,$F2324)&gt;1,AW$1,""),"")</f>
        <v/>
      </c>
      <c r="AX2324" s="28" t="str">
        <f t="shared" si="13947"/>
        <v/>
      </c>
      <c r="AY2324" s="28" t="str">
        <f t="shared" si="13947"/>
        <v/>
      </c>
      <c r="AZ2324" s="28" t="str">
        <f t="shared" si="13947"/>
        <v/>
      </c>
      <c r="BA2324" s="28" t="str">
        <f t="shared" si="13947"/>
        <v/>
      </c>
      <c r="BB2324" s="28" t="str">
        <f t="shared" si="13947"/>
        <v/>
      </c>
      <c r="BC2324" s="28" t="str">
        <f t="shared" si="13947"/>
        <v/>
      </c>
      <c r="BD2324" s="28" t="str">
        <f t="shared" si="15"/>
        <v/>
      </c>
      <c r="BG2324" s="2" t="s">
        <v>15447</v>
      </c>
      <c r="BJ2324" s="28" t="str">
        <f t="shared" si="16"/>
        <v/>
      </c>
      <c r="BK2324" s="28" t="str">
        <f t="shared" si="17"/>
        <v/>
      </c>
      <c r="BL2324" s="2" t="s">
        <v>20547</v>
      </c>
      <c r="BM2324" s="2" t="s">
        <v>98</v>
      </c>
      <c r="BU2324" s="47" t="s">
        <v>95</v>
      </c>
      <c r="BV2324" s="18"/>
      <c r="BW2324" s="47"/>
      <c r="BX2324" s="47" t="s">
        <v>20548</v>
      </c>
      <c r="BY2324" s="42" t="str">
        <f t="shared" si="18"/>
        <v>Gender - Male;Gender - Male;;Leeds;</v>
      </c>
      <c r="BZ2324" s="73"/>
    </row>
    <row r="2325" spans="1:78" ht="15">
      <c r="A2325" s="16" t="s">
        <v>51</v>
      </c>
      <c r="B2325" s="28">
        <f>VLOOKUP(A2325,Organisations!$A$2:$B$7,2,FALSE)</f>
        <v>4</v>
      </c>
      <c r="C2325" s="16" t="s">
        <v>15449</v>
      </c>
      <c r="D2325" s="16" t="s">
        <v>15450</v>
      </c>
      <c r="E2325" s="28" t="str">
        <f t="shared" si="0"/>
        <v>A range of facilities available for the community. Residents and over 60's bingo and get together - Tuesdays and Wednesd</v>
      </c>
      <c r="F2325" s="16" t="s">
        <v>15452</v>
      </c>
      <c r="G2325" s="16" t="s">
        <v>68</v>
      </c>
      <c r="H2325" s="54"/>
      <c r="K2325" s="26" t="s">
        <v>15453</v>
      </c>
      <c r="L2325" s="18"/>
      <c r="M2325" s="28" t="str">
        <f t="shared" ref="M2325:Q2325" si="13948">IFERROR(IF(FIND(M$1,$F2325)&gt;1,"Age - Children",""),"")</f>
        <v/>
      </c>
      <c r="N2325" s="28" t="str">
        <f t="shared" si="13948"/>
        <v/>
      </c>
      <c r="O2325" s="28" t="str">
        <f t="shared" si="13948"/>
        <v/>
      </c>
      <c r="P2325" s="28" t="str">
        <f t="shared" si="13948"/>
        <v/>
      </c>
      <c r="Q2325" s="28" t="str">
        <f t="shared" si="13948"/>
        <v/>
      </c>
      <c r="R2325" s="28" t="str">
        <f t="shared" ref="R2325:T2325" si="13949">IFERROR(IF(FIND(R$1,$F2325)&gt;1,"Age - Elderly",""),"")</f>
        <v/>
      </c>
      <c r="S2325" s="28" t="str">
        <f t="shared" si="13949"/>
        <v/>
      </c>
      <c r="T2325" s="28" t="str">
        <f t="shared" si="13949"/>
        <v/>
      </c>
      <c r="U2325" s="28" t="str">
        <f t="shared" si="3"/>
        <v/>
      </c>
      <c r="V2325" s="28" t="str">
        <f t="shared" si="4"/>
        <v/>
      </c>
      <c r="X2325" s="28" t="str">
        <f t="shared" si="5"/>
        <v/>
      </c>
      <c r="Y2325" s="28" t="str">
        <f t="shared" si="6"/>
        <v/>
      </c>
      <c r="Z2325" s="28" t="str">
        <f t="shared" si="7"/>
        <v/>
      </c>
      <c r="AB2325" s="28" t="str">
        <f t="shared" si="8"/>
        <v/>
      </c>
      <c r="AD2325" s="28" t="str">
        <f t="shared" si="9"/>
        <v/>
      </c>
      <c r="AG2325" s="28" t="str">
        <f t="shared" ref="AG2325:AL2325" si="13950">IFERROR(IF(FIND(AG$1,$F2325)&gt;1,AG$1,""),"")</f>
        <v/>
      </c>
      <c r="AH2325" s="28" t="str">
        <f t="shared" si="13950"/>
        <v/>
      </c>
      <c r="AI2325" s="28" t="str">
        <f t="shared" si="13950"/>
        <v/>
      </c>
      <c r="AJ2325" s="28" t="str">
        <f t="shared" si="13950"/>
        <v/>
      </c>
      <c r="AK2325" s="28" t="str">
        <f t="shared" si="13950"/>
        <v/>
      </c>
      <c r="AL2325" s="28" t="str">
        <f t="shared" si="13950"/>
        <v/>
      </c>
      <c r="AM2325" s="28" t="str">
        <f t="shared" si="11"/>
        <v/>
      </c>
      <c r="AN2325" s="28" t="str">
        <f t="shared" ref="AN2325:AQ2325" si="13951">IFERROR(IF(FIND(AN$1,$F2325)&gt;1,"Status - LGBT",""),"")</f>
        <v/>
      </c>
      <c r="AO2325" s="28" t="str">
        <f t="shared" si="13951"/>
        <v/>
      </c>
      <c r="AP2325" s="28" t="str">
        <f t="shared" si="13951"/>
        <v/>
      </c>
      <c r="AQ2325" s="28" t="str">
        <f t="shared" si="13951"/>
        <v/>
      </c>
      <c r="AR2325" s="28" t="str">
        <f t="shared" ref="AR2325:AV2325" si="13952">IFERROR(IF(FIND(AR$1,$F2325)&gt;1,"BME",""),"")</f>
        <v/>
      </c>
      <c r="AS2325" s="28" t="str">
        <f t="shared" si="13952"/>
        <v/>
      </c>
      <c r="AT2325" s="28" t="str">
        <f t="shared" si="13952"/>
        <v/>
      </c>
      <c r="AU2325" s="28" t="str">
        <f t="shared" si="13952"/>
        <v/>
      </c>
      <c r="AV2325" s="28" t="str">
        <f t="shared" si="13952"/>
        <v/>
      </c>
      <c r="AW2325" s="28" t="str">
        <f t="shared" ref="AW2325:BC2325" si="13953">IFERROR(IF(FIND(AW$1,$F2325)&gt;1,AW$1,""),"")</f>
        <v/>
      </c>
      <c r="AX2325" s="28" t="str">
        <f t="shared" si="13953"/>
        <v/>
      </c>
      <c r="AY2325" s="28" t="str">
        <f t="shared" si="13953"/>
        <v/>
      </c>
      <c r="AZ2325" s="28" t="str">
        <f t="shared" si="13953"/>
        <v/>
      </c>
      <c r="BA2325" s="28" t="str">
        <f t="shared" si="13953"/>
        <v/>
      </c>
      <c r="BB2325" s="28" t="str">
        <f t="shared" si="13953"/>
        <v/>
      </c>
      <c r="BC2325" s="28" t="str">
        <f t="shared" si="13953"/>
        <v/>
      </c>
      <c r="BD2325" s="28" t="str">
        <f t="shared" si="15"/>
        <v/>
      </c>
      <c r="BG2325" s="2" t="s">
        <v>15454</v>
      </c>
      <c r="BJ2325" s="28" t="str">
        <f t="shared" si="16"/>
        <v/>
      </c>
      <c r="BK2325" s="28" t="str">
        <f t="shared" si="17"/>
        <v/>
      </c>
      <c r="BL2325" s="2" t="s">
        <v>20549</v>
      </c>
      <c r="BM2325" s="2" t="s">
        <v>98</v>
      </c>
      <c r="BO2325" s="2" t="s">
        <v>2863</v>
      </c>
      <c r="BP2325" s="2" t="s">
        <v>2863</v>
      </c>
      <c r="BQ2325" s="2" t="s">
        <v>2863</v>
      </c>
      <c r="BS2325" s="2" t="s">
        <v>2863</v>
      </c>
      <c r="BU2325" s="50" t="s">
        <v>95</v>
      </c>
      <c r="BV2325" s="12"/>
      <c r="BW2325" s="50"/>
      <c r="BX2325" s="50" t="s">
        <v>20550</v>
      </c>
      <c r="BY2325" s="42" t="str">
        <f t="shared" si="18"/>
        <v>Leeds;</v>
      </c>
      <c r="BZ2325" s="72"/>
    </row>
    <row r="2326" spans="1:78" ht="15">
      <c r="A2326" s="10" t="s">
        <v>51</v>
      </c>
      <c r="B2326" s="28">
        <f>VLOOKUP(A2326,Organisations!$A$2:$B$7,2,FALSE)</f>
        <v>4</v>
      </c>
      <c r="C2326" s="10" t="s">
        <v>9101</v>
      </c>
      <c r="D2326" s="10" t="s">
        <v>9102</v>
      </c>
      <c r="E2326" s="28" t="str">
        <f t="shared" si="0"/>
        <v>LS14 Trust is a not-for-profit organisation, owned and led by the local community of Leeds 14 in order to revitalise Sea</v>
      </c>
      <c r="F2326" s="10" t="s">
        <v>15457</v>
      </c>
      <c r="G2326" s="10" t="s">
        <v>68</v>
      </c>
      <c r="H2326" s="11"/>
      <c r="K2326" s="34"/>
      <c r="L2326" s="12"/>
      <c r="M2326" s="28" t="str">
        <f t="shared" ref="M2326:Q2326" si="13954">IFERROR(IF(FIND(M$1,$F2326)&gt;1,"Age - Children",""),"")</f>
        <v/>
      </c>
      <c r="N2326" s="28" t="str">
        <f t="shared" si="13954"/>
        <v/>
      </c>
      <c r="O2326" s="28" t="str">
        <f t="shared" si="13954"/>
        <v/>
      </c>
      <c r="P2326" s="28" t="str">
        <f t="shared" si="13954"/>
        <v/>
      </c>
      <c r="Q2326" s="28" t="str">
        <f t="shared" si="13954"/>
        <v/>
      </c>
      <c r="R2326" s="28" t="str">
        <f t="shared" ref="R2326:T2326" si="13955">IFERROR(IF(FIND(R$1,$F2326)&gt;1,"Age - Elderly",""),"")</f>
        <v/>
      </c>
      <c r="S2326" s="28" t="str">
        <f t="shared" si="13955"/>
        <v/>
      </c>
      <c r="T2326" s="28" t="str">
        <f t="shared" si="13955"/>
        <v/>
      </c>
      <c r="U2326" s="28" t="str">
        <f t="shared" si="3"/>
        <v/>
      </c>
      <c r="V2326" s="28" t="str">
        <f t="shared" si="4"/>
        <v/>
      </c>
      <c r="X2326" s="28" t="str">
        <f t="shared" si="5"/>
        <v/>
      </c>
      <c r="Y2326" s="28" t="str">
        <f t="shared" si="6"/>
        <v/>
      </c>
      <c r="Z2326" s="28" t="str">
        <f t="shared" si="7"/>
        <v/>
      </c>
      <c r="AB2326" s="28" t="str">
        <f t="shared" si="8"/>
        <v/>
      </c>
      <c r="AD2326" s="28" t="str">
        <f t="shared" si="9"/>
        <v/>
      </c>
      <c r="AG2326" s="28" t="str">
        <f t="shared" ref="AG2326:AL2326" si="13956">IFERROR(IF(FIND(AG$1,$F2326)&gt;1,AG$1,""),"")</f>
        <v/>
      </c>
      <c r="AH2326" s="28" t="str">
        <f t="shared" si="13956"/>
        <v/>
      </c>
      <c r="AI2326" s="28" t="str">
        <f t="shared" si="13956"/>
        <v/>
      </c>
      <c r="AJ2326" s="28" t="str">
        <f t="shared" si="13956"/>
        <v/>
      </c>
      <c r="AK2326" s="28" t="str">
        <f t="shared" si="13956"/>
        <v/>
      </c>
      <c r="AL2326" s="28" t="str">
        <f t="shared" si="13956"/>
        <v/>
      </c>
      <c r="AM2326" s="28" t="str">
        <f t="shared" si="11"/>
        <v/>
      </c>
      <c r="AN2326" s="28" t="str">
        <f t="shared" ref="AN2326:AQ2326" si="13957">IFERROR(IF(FIND(AN$1,$F2326)&gt;1,"Status - LGBT",""),"")</f>
        <v/>
      </c>
      <c r="AO2326" s="28" t="str">
        <f t="shared" si="13957"/>
        <v/>
      </c>
      <c r="AP2326" s="28" t="str">
        <f t="shared" si="13957"/>
        <v/>
      </c>
      <c r="AQ2326" s="28" t="str">
        <f t="shared" si="13957"/>
        <v/>
      </c>
      <c r="AR2326" s="28" t="str">
        <f t="shared" ref="AR2326:AV2326" si="13958">IFERROR(IF(FIND(AR$1,$F2326)&gt;1,"BME",""),"")</f>
        <v/>
      </c>
      <c r="AS2326" s="28" t="str">
        <f t="shared" si="13958"/>
        <v/>
      </c>
      <c r="AT2326" s="28" t="str">
        <f t="shared" si="13958"/>
        <v/>
      </c>
      <c r="AU2326" s="28" t="str">
        <f t="shared" si="13958"/>
        <v/>
      </c>
      <c r="AV2326" s="28" t="str">
        <f t="shared" si="13958"/>
        <v/>
      </c>
      <c r="AW2326" s="28" t="str">
        <f t="shared" ref="AW2326:BC2326" si="13959">IFERROR(IF(FIND(AW$1,$F2326)&gt;1,AW$1,""),"")</f>
        <v/>
      </c>
      <c r="AX2326" s="28" t="str">
        <f t="shared" si="13959"/>
        <v/>
      </c>
      <c r="AY2326" s="28" t="str">
        <f t="shared" si="13959"/>
        <v/>
      </c>
      <c r="AZ2326" s="28" t="str">
        <f t="shared" si="13959"/>
        <v/>
      </c>
      <c r="BA2326" s="28" t="str">
        <f t="shared" si="13959"/>
        <v/>
      </c>
      <c r="BB2326" s="28" t="str">
        <f t="shared" si="13959"/>
        <v/>
      </c>
      <c r="BC2326" s="28" t="str">
        <f t="shared" si="13959"/>
        <v/>
      </c>
      <c r="BD2326" s="28" t="str">
        <f t="shared" si="15"/>
        <v/>
      </c>
      <c r="BG2326" s="2" t="s">
        <v>15458</v>
      </c>
      <c r="BJ2326" s="28" t="str">
        <f t="shared" si="16"/>
        <v/>
      </c>
      <c r="BK2326" s="28" t="str">
        <f t="shared" si="17"/>
        <v/>
      </c>
      <c r="BL2326" s="2" t="s">
        <v>8337</v>
      </c>
      <c r="BM2326" s="2" t="s">
        <v>98</v>
      </c>
      <c r="BU2326" s="47" t="s">
        <v>19828</v>
      </c>
      <c r="BV2326" s="18"/>
      <c r="BW2326" s="47"/>
      <c r="BX2326" s="47" t="s">
        <v>144</v>
      </c>
      <c r="BY2326" s="42" t="str">
        <f t="shared" si="18"/>
        <v>Ardsley;Robin Hood;</v>
      </c>
      <c r="BZ2326" s="73"/>
    </row>
    <row r="2327" spans="1:78" ht="15">
      <c r="A2327" s="16" t="s">
        <v>51</v>
      </c>
      <c r="B2327" s="28">
        <f>VLOOKUP(A2327,Organisations!$A$2:$B$7,2,FALSE)</f>
        <v>4</v>
      </c>
      <c r="C2327" s="16" t="s">
        <v>15459</v>
      </c>
      <c r="D2327" s="16" t="s">
        <v>15460</v>
      </c>
      <c r="E2327" s="28" t="str">
        <f t="shared" si="0"/>
        <v>Organisation of Jewish women's educational / social events.</v>
      </c>
      <c r="F2327" s="16" t="s">
        <v>15461</v>
      </c>
      <c r="G2327" s="16" t="s">
        <v>68</v>
      </c>
      <c r="H2327" s="17"/>
      <c r="K2327" s="26" t="s">
        <v>15462</v>
      </c>
      <c r="L2327" s="18"/>
      <c r="M2327" s="28" t="str">
        <f t="shared" ref="M2327:Q2327" si="13960">IFERROR(IF(FIND(M$1,$F2327)&gt;1,"Age - Children",""),"")</f>
        <v/>
      </c>
      <c r="N2327" s="28" t="str">
        <f t="shared" si="13960"/>
        <v/>
      </c>
      <c r="O2327" s="28" t="str">
        <f t="shared" si="13960"/>
        <v/>
      </c>
      <c r="P2327" s="28" t="str">
        <f t="shared" si="13960"/>
        <v/>
      </c>
      <c r="Q2327" s="28" t="str">
        <f t="shared" si="13960"/>
        <v/>
      </c>
      <c r="R2327" s="28" t="str">
        <f t="shared" ref="R2327:T2327" si="13961">IFERROR(IF(FIND(R$1,$F2327)&gt;1,"Age - Elderly",""),"")</f>
        <v/>
      </c>
      <c r="S2327" s="28" t="str">
        <f t="shared" si="13961"/>
        <v/>
      </c>
      <c r="T2327" s="28" t="str">
        <f t="shared" si="13961"/>
        <v/>
      </c>
      <c r="U2327" s="28" t="str">
        <f t="shared" si="3"/>
        <v/>
      </c>
      <c r="V2327" s="28" t="str">
        <f t="shared" si="4"/>
        <v/>
      </c>
      <c r="X2327" s="28" t="str">
        <f t="shared" si="5"/>
        <v/>
      </c>
      <c r="Y2327" s="28" t="str">
        <f t="shared" si="6"/>
        <v/>
      </c>
      <c r="Z2327" s="28" t="str">
        <f t="shared" si="7"/>
        <v>Gender - Male</v>
      </c>
      <c r="AB2327" s="28" t="str">
        <f t="shared" si="8"/>
        <v/>
      </c>
      <c r="AD2327" s="28" t="str">
        <f t="shared" si="9"/>
        <v>Gender - Male;</v>
      </c>
      <c r="AG2327" s="28" t="str">
        <f t="shared" ref="AG2327:AL2327" si="13962">IFERROR(IF(FIND(AG$1,$F2327)&gt;1,AG$1,""),"")</f>
        <v/>
      </c>
      <c r="AH2327" s="28" t="str">
        <f t="shared" si="13962"/>
        <v/>
      </c>
      <c r="AI2327" s="28" t="str">
        <f t="shared" si="13962"/>
        <v/>
      </c>
      <c r="AJ2327" s="28" t="str">
        <f t="shared" si="13962"/>
        <v/>
      </c>
      <c r="AK2327" s="28" t="str">
        <f t="shared" si="13962"/>
        <v/>
      </c>
      <c r="AL2327" s="28" t="str">
        <f t="shared" si="13962"/>
        <v/>
      </c>
      <c r="AM2327" s="28" t="str">
        <f t="shared" si="11"/>
        <v/>
      </c>
      <c r="AN2327" s="28" t="str">
        <f t="shared" ref="AN2327:AQ2327" si="13963">IFERROR(IF(FIND(AN$1,$F2327)&gt;1,"Status - LGBT",""),"")</f>
        <v/>
      </c>
      <c r="AO2327" s="28" t="str">
        <f t="shared" si="13963"/>
        <v/>
      </c>
      <c r="AP2327" s="28" t="str">
        <f t="shared" si="13963"/>
        <v/>
      </c>
      <c r="AQ2327" s="28" t="str">
        <f t="shared" si="13963"/>
        <v/>
      </c>
      <c r="AR2327" s="28" t="str">
        <f t="shared" ref="AR2327:AV2327" si="13964">IFERROR(IF(FIND(AR$1,$F2327)&gt;1,"BME",""),"")</f>
        <v/>
      </c>
      <c r="AS2327" s="28" t="str">
        <f t="shared" si="13964"/>
        <v/>
      </c>
      <c r="AT2327" s="28" t="str">
        <f t="shared" si="13964"/>
        <v/>
      </c>
      <c r="AU2327" s="28" t="str">
        <f t="shared" si="13964"/>
        <v/>
      </c>
      <c r="AV2327" s="28" t="str">
        <f t="shared" si="13964"/>
        <v/>
      </c>
      <c r="AW2327" s="28" t="str">
        <f t="shared" ref="AW2327:BC2327" si="13965">IFERROR(IF(FIND(AW$1,$F2327)&gt;1,AW$1,""),"")</f>
        <v/>
      </c>
      <c r="AX2327" s="28" t="str">
        <f t="shared" si="13965"/>
        <v/>
      </c>
      <c r="AY2327" s="28" t="str">
        <f t="shared" si="13965"/>
        <v/>
      </c>
      <c r="AZ2327" s="28" t="str">
        <f t="shared" si="13965"/>
        <v/>
      </c>
      <c r="BA2327" s="28" t="str">
        <f t="shared" si="13965"/>
        <v/>
      </c>
      <c r="BB2327" s="28" t="str">
        <f t="shared" si="13965"/>
        <v/>
      </c>
      <c r="BC2327" s="28" t="str">
        <f t="shared" si="13965"/>
        <v/>
      </c>
      <c r="BD2327" s="28" t="str">
        <f t="shared" si="15"/>
        <v/>
      </c>
      <c r="BG2327" s="2" t="s">
        <v>15463</v>
      </c>
      <c r="BJ2327" s="28" t="str">
        <f t="shared" si="16"/>
        <v/>
      </c>
      <c r="BK2327" s="28" t="str">
        <f t="shared" si="17"/>
        <v/>
      </c>
      <c r="BL2327" s="2" t="s">
        <v>2498</v>
      </c>
      <c r="BM2327" s="2" t="s">
        <v>98</v>
      </c>
      <c r="BU2327" s="50" t="s">
        <v>19827</v>
      </c>
      <c r="BV2327" s="12"/>
      <c r="BW2327" s="50"/>
      <c r="BX2327" s="50" t="s">
        <v>20551</v>
      </c>
      <c r="BY2327" s="42" t="str">
        <f t="shared" si="18"/>
        <v>Gender - Male;;Killingbeck;Seacroft;</v>
      </c>
      <c r="BZ2327" s="72"/>
    </row>
    <row r="2328" spans="1:78" ht="15">
      <c r="A2328" s="10" t="s">
        <v>51</v>
      </c>
      <c r="B2328" s="28">
        <f>VLOOKUP(A2328,Organisations!$A$2:$B$7,2,FALSE)</f>
        <v>4</v>
      </c>
      <c r="C2328" s="10" t="s">
        <v>15465</v>
      </c>
      <c r="D2328" s="10" t="s">
        <v>15466</v>
      </c>
      <c r="E2328" s="28" t="str">
        <f t="shared" si="0"/>
        <v>Lutheran Church St Lukes offers the public Christian worship. There are facilities available for small meetings. The wee</v>
      </c>
      <c r="F2328" s="10" t="s">
        <v>15468</v>
      </c>
      <c r="G2328" s="10" t="s">
        <v>68</v>
      </c>
      <c r="H2328" s="53"/>
      <c r="K2328" s="30" t="s">
        <v>15469</v>
      </c>
      <c r="L2328" s="10" t="s">
        <v>15470</v>
      </c>
      <c r="M2328" s="28" t="str">
        <f t="shared" ref="M2328:Q2328" si="13966">IFERROR(IF(FIND(M$1,$F2328)&gt;1,"Age - Children",""),"")</f>
        <v/>
      </c>
      <c r="N2328" s="28" t="str">
        <f t="shared" si="13966"/>
        <v/>
      </c>
      <c r="O2328" s="28" t="str">
        <f t="shared" si="13966"/>
        <v/>
      </c>
      <c r="P2328" s="28" t="str">
        <f t="shared" si="13966"/>
        <v/>
      </c>
      <c r="Q2328" s="28" t="str">
        <f t="shared" si="13966"/>
        <v/>
      </c>
      <c r="R2328" s="28" t="str">
        <f t="shared" ref="R2328:T2328" si="13967">IFERROR(IF(FIND(R$1,$F2328)&gt;1,"Age - Elderly",""),"")</f>
        <v/>
      </c>
      <c r="S2328" s="28" t="str">
        <f t="shared" si="13967"/>
        <v/>
      </c>
      <c r="T2328" s="28" t="str">
        <f t="shared" si="13967"/>
        <v/>
      </c>
      <c r="U2328" s="28" t="str">
        <f t="shared" si="3"/>
        <v/>
      </c>
      <c r="V2328" s="28" t="str">
        <f t="shared" si="4"/>
        <v/>
      </c>
      <c r="X2328" s="28" t="str">
        <f t="shared" si="5"/>
        <v/>
      </c>
      <c r="Y2328" s="28" t="str">
        <f t="shared" si="6"/>
        <v/>
      </c>
      <c r="Z2328" s="28" t="str">
        <f t="shared" si="7"/>
        <v/>
      </c>
      <c r="AB2328" s="28" t="str">
        <f t="shared" si="8"/>
        <v/>
      </c>
      <c r="AD2328" s="28" t="str">
        <f t="shared" si="9"/>
        <v/>
      </c>
      <c r="AG2328" s="28" t="str">
        <f t="shared" ref="AG2328:AL2328" si="13968">IFERROR(IF(FIND(AG$1,$F2328)&gt;1,AG$1,""),"")</f>
        <v/>
      </c>
      <c r="AH2328" s="28" t="str">
        <f t="shared" si="13968"/>
        <v/>
      </c>
      <c r="AI2328" s="28" t="str">
        <f t="shared" si="13968"/>
        <v/>
      </c>
      <c r="AJ2328" s="28" t="str">
        <f t="shared" si="13968"/>
        <v/>
      </c>
      <c r="AK2328" s="28" t="str">
        <f t="shared" si="13968"/>
        <v/>
      </c>
      <c r="AL2328" s="28" t="str">
        <f t="shared" si="13968"/>
        <v/>
      </c>
      <c r="AM2328" s="28" t="str">
        <f t="shared" si="11"/>
        <v/>
      </c>
      <c r="AN2328" s="28" t="str">
        <f t="shared" ref="AN2328:AQ2328" si="13969">IFERROR(IF(FIND(AN$1,$F2328)&gt;1,"Status - LGBT",""),"")</f>
        <v/>
      </c>
      <c r="AO2328" s="28" t="str">
        <f t="shared" si="13969"/>
        <v/>
      </c>
      <c r="AP2328" s="28" t="str">
        <f t="shared" si="13969"/>
        <v/>
      </c>
      <c r="AQ2328" s="28" t="str">
        <f t="shared" si="13969"/>
        <v/>
      </c>
      <c r="AR2328" s="28" t="str">
        <f t="shared" ref="AR2328:AV2328" si="13970">IFERROR(IF(FIND(AR$1,$F2328)&gt;1,"BME",""),"")</f>
        <v/>
      </c>
      <c r="AS2328" s="28" t="str">
        <f t="shared" si="13970"/>
        <v/>
      </c>
      <c r="AT2328" s="28" t="str">
        <f t="shared" si="13970"/>
        <v/>
      </c>
      <c r="AU2328" s="28" t="str">
        <f t="shared" si="13970"/>
        <v/>
      </c>
      <c r="AV2328" s="28" t="str">
        <f t="shared" si="13970"/>
        <v/>
      </c>
      <c r="AW2328" s="28" t="str">
        <f t="shared" ref="AW2328:BC2328" si="13971">IFERROR(IF(FIND(AW$1,$F2328)&gt;1,AW$1,""),"")</f>
        <v/>
      </c>
      <c r="AX2328" s="28" t="str">
        <f t="shared" si="13971"/>
        <v/>
      </c>
      <c r="AY2328" s="28" t="str">
        <f t="shared" si="13971"/>
        <v/>
      </c>
      <c r="AZ2328" s="28" t="str">
        <f t="shared" si="13971"/>
        <v/>
      </c>
      <c r="BA2328" s="28" t="str">
        <f t="shared" si="13971"/>
        <v/>
      </c>
      <c r="BB2328" s="28" t="str">
        <f t="shared" si="13971"/>
        <v/>
      </c>
      <c r="BC2328" s="28" t="str">
        <f t="shared" si="13971"/>
        <v/>
      </c>
      <c r="BD2328" s="28" t="str">
        <f t="shared" si="15"/>
        <v/>
      </c>
      <c r="BG2328" s="2" t="s">
        <v>15471</v>
      </c>
      <c r="BJ2328" s="28" t="str">
        <f t="shared" si="16"/>
        <v/>
      </c>
      <c r="BK2328" s="28" t="str">
        <f t="shared" si="17"/>
        <v/>
      </c>
      <c r="BL2328" s="2" t="s">
        <v>20552</v>
      </c>
      <c r="BM2328" s="2" t="s">
        <v>98</v>
      </c>
      <c r="BQ2328" s="2" t="s">
        <v>2863</v>
      </c>
      <c r="BT2328" s="2" t="s">
        <v>2863</v>
      </c>
      <c r="BU2328" s="47" t="s">
        <v>637</v>
      </c>
      <c r="BV2328" s="24"/>
      <c r="BW2328" s="47"/>
      <c r="BX2328" s="47" t="s">
        <v>19860</v>
      </c>
      <c r="BY2328" s="42" t="str">
        <f t="shared" si="18"/>
        <v>Alwoodley;</v>
      </c>
      <c r="BZ2328" s="73"/>
    </row>
    <row r="2329" spans="1:78" ht="15">
      <c r="A2329" s="16" t="s">
        <v>51</v>
      </c>
      <c r="B2329" s="28">
        <f>VLOOKUP(A2329,Organisations!$A$2:$B$7,2,FALSE)</f>
        <v>4</v>
      </c>
      <c r="C2329" s="16" t="s">
        <v>15473</v>
      </c>
      <c r="D2329" s="16" t="s">
        <v>15474</v>
      </c>
      <c r="E2329" s="28" t="str">
        <f t="shared" si="0"/>
        <v>Services for Blind People in the Pudsey area. Birthday gift to all members, summer outing, Christmas party, Christmas gi</v>
      </c>
      <c r="F2329" s="16" t="s">
        <v>15476</v>
      </c>
      <c r="G2329" s="16" t="s">
        <v>68</v>
      </c>
      <c r="H2329" s="17"/>
      <c r="K2329" s="26" t="s">
        <v>15477</v>
      </c>
      <c r="L2329" s="16" t="s">
        <v>15478</v>
      </c>
      <c r="M2329" s="28" t="str">
        <f t="shared" ref="M2329:Q2329" si="13972">IFERROR(IF(FIND(M$1,$F2329)&gt;1,"Age - Children",""),"")</f>
        <v/>
      </c>
      <c r="N2329" s="28" t="str">
        <f t="shared" si="13972"/>
        <v/>
      </c>
      <c r="O2329" s="28" t="str">
        <f t="shared" si="13972"/>
        <v/>
      </c>
      <c r="P2329" s="28" t="str">
        <f t="shared" si="13972"/>
        <v/>
      </c>
      <c r="Q2329" s="28" t="str">
        <f t="shared" si="13972"/>
        <v/>
      </c>
      <c r="R2329" s="28" t="str">
        <f t="shared" ref="R2329:T2329" si="13973">IFERROR(IF(FIND(R$1,$F2329)&gt;1,"Age - Elderly",""),"")</f>
        <v/>
      </c>
      <c r="S2329" s="28" t="str">
        <f t="shared" si="13973"/>
        <v/>
      </c>
      <c r="T2329" s="28" t="str">
        <f t="shared" si="13973"/>
        <v/>
      </c>
      <c r="U2329" s="28" t="str">
        <f t="shared" si="3"/>
        <v/>
      </c>
      <c r="V2329" s="28" t="str">
        <f t="shared" si="4"/>
        <v/>
      </c>
      <c r="X2329" s="28" t="str">
        <f t="shared" si="5"/>
        <v/>
      </c>
      <c r="Y2329" s="28" t="str">
        <f t="shared" si="6"/>
        <v/>
      </c>
      <c r="Z2329" s="28" t="str">
        <f t="shared" si="7"/>
        <v/>
      </c>
      <c r="AB2329" s="28" t="str">
        <f t="shared" si="8"/>
        <v/>
      </c>
      <c r="AD2329" s="28" t="str">
        <f t="shared" si="9"/>
        <v/>
      </c>
      <c r="AG2329" s="28" t="str">
        <f t="shared" ref="AG2329:AL2329" si="13974">IFERROR(IF(FIND(AG$1,$F2329)&gt;1,AG$1,""),"")</f>
        <v/>
      </c>
      <c r="AH2329" s="28" t="str">
        <f t="shared" si="13974"/>
        <v/>
      </c>
      <c r="AI2329" s="28" t="str">
        <f t="shared" si="13974"/>
        <v/>
      </c>
      <c r="AJ2329" s="28" t="str">
        <f t="shared" si="13974"/>
        <v/>
      </c>
      <c r="AK2329" s="28" t="str">
        <f t="shared" si="13974"/>
        <v/>
      </c>
      <c r="AL2329" s="28" t="str">
        <f t="shared" si="13974"/>
        <v/>
      </c>
      <c r="AM2329" s="28" t="str">
        <f t="shared" si="11"/>
        <v/>
      </c>
      <c r="AN2329" s="28" t="str">
        <f t="shared" ref="AN2329:AQ2329" si="13975">IFERROR(IF(FIND(AN$1,$F2329)&gt;1,"Status - LGBT",""),"")</f>
        <v/>
      </c>
      <c r="AO2329" s="28" t="str">
        <f t="shared" si="13975"/>
        <v/>
      </c>
      <c r="AP2329" s="28" t="str">
        <f t="shared" si="13975"/>
        <v/>
      </c>
      <c r="AQ2329" s="28" t="str">
        <f t="shared" si="13975"/>
        <v/>
      </c>
      <c r="AR2329" s="28" t="str">
        <f t="shared" ref="AR2329:AV2329" si="13976">IFERROR(IF(FIND(AR$1,$F2329)&gt;1,"BME",""),"")</f>
        <v/>
      </c>
      <c r="AS2329" s="28" t="str">
        <f t="shared" si="13976"/>
        <v/>
      </c>
      <c r="AT2329" s="28" t="str">
        <f t="shared" si="13976"/>
        <v/>
      </c>
      <c r="AU2329" s="28" t="str">
        <f t="shared" si="13976"/>
        <v/>
      </c>
      <c r="AV2329" s="28" t="str">
        <f t="shared" si="13976"/>
        <v/>
      </c>
      <c r="AW2329" s="28" t="str">
        <f t="shared" ref="AW2329:BC2329" si="13977">IFERROR(IF(FIND(AW$1,$F2329)&gt;1,AW$1,""),"")</f>
        <v/>
      </c>
      <c r="AX2329" s="28" t="str">
        <f t="shared" si="13977"/>
        <v/>
      </c>
      <c r="AY2329" s="28" t="str">
        <f t="shared" si="13977"/>
        <v/>
      </c>
      <c r="AZ2329" s="28" t="str">
        <f t="shared" si="13977"/>
        <v/>
      </c>
      <c r="BA2329" s="28" t="str">
        <f t="shared" si="13977"/>
        <v/>
      </c>
      <c r="BB2329" s="28" t="str">
        <f t="shared" si="13977"/>
        <v/>
      </c>
      <c r="BC2329" s="28" t="str">
        <f t="shared" si="13977"/>
        <v/>
      </c>
      <c r="BD2329" s="28" t="str">
        <f t="shared" si="15"/>
        <v/>
      </c>
      <c r="BG2329" s="2" t="s">
        <v>15479</v>
      </c>
      <c r="BJ2329" s="28" t="str">
        <f t="shared" si="16"/>
        <v/>
      </c>
      <c r="BK2329" s="28" t="str">
        <f t="shared" si="17"/>
        <v/>
      </c>
      <c r="BL2329" s="2" t="s">
        <v>20553</v>
      </c>
      <c r="BM2329" s="2" t="s">
        <v>98</v>
      </c>
      <c r="BU2329" s="50" t="s">
        <v>687</v>
      </c>
      <c r="BV2329" s="12"/>
      <c r="BW2329" s="50"/>
      <c r="BX2329" s="50" t="s">
        <v>20384</v>
      </c>
      <c r="BY2329" s="42" t="str">
        <f t="shared" si="18"/>
        <v>Headingley;</v>
      </c>
      <c r="BZ2329" s="72"/>
    </row>
    <row r="2330" spans="1:78" ht="15">
      <c r="A2330" s="10" t="s">
        <v>51</v>
      </c>
      <c r="B2330" s="28">
        <f>VLOOKUP(A2330,Organisations!$A$2:$B$7,2,FALSE)</f>
        <v>4</v>
      </c>
      <c r="C2330" s="10" t="s">
        <v>15481</v>
      </c>
      <c r="D2330" s="10" t="s">
        <v>15482</v>
      </c>
      <c r="E2330" s="28" t="str">
        <f t="shared" si="0"/>
        <v>Volunteer fund raising Garforth and District.</v>
      </c>
      <c r="F2330" s="10" t="s">
        <v>15483</v>
      </c>
      <c r="G2330" s="10" t="s">
        <v>68</v>
      </c>
      <c r="H2330" s="11"/>
      <c r="K2330" s="30" t="s">
        <v>15484</v>
      </c>
      <c r="L2330" s="12"/>
      <c r="M2330" s="28" t="str">
        <f t="shared" ref="M2330:Q2330" si="13978">IFERROR(IF(FIND(M$1,$F2330)&gt;1,"Age - Children",""),"")</f>
        <v/>
      </c>
      <c r="N2330" s="28" t="str">
        <f t="shared" si="13978"/>
        <v/>
      </c>
      <c r="O2330" s="28" t="str">
        <f t="shared" si="13978"/>
        <v/>
      </c>
      <c r="P2330" s="28" t="str">
        <f t="shared" si="13978"/>
        <v/>
      </c>
      <c r="Q2330" s="28" t="str">
        <f t="shared" si="13978"/>
        <v/>
      </c>
      <c r="R2330" s="28" t="str">
        <f t="shared" ref="R2330:T2330" si="13979">IFERROR(IF(FIND(R$1,$F2330)&gt;1,"Age - Elderly",""),"")</f>
        <v/>
      </c>
      <c r="S2330" s="28" t="str">
        <f t="shared" si="13979"/>
        <v/>
      </c>
      <c r="T2330" s="28" t="str">
        <f t="shared" si="13979"/>
        <v/>
      </c>
      <c r="U2330" s="28" t="str">
        <f t="shared" si="3"/>
        <v/>
      </c>
      <c r="V2330" s="28" t="str">
        <f t="shared" si="4"/>
        <v/>
      </c>
      <c r="X2330" s="28" t="str">
        <f t="shared" si="5"/>
        <v/>
      </c>
      <c r="Y2330" s="28" t="str">
        <f t="shared" si="6"/>
        <v/>
      </c>
      <c r="Z2330" s="28" t="str">
        <f t="shared" si="7"/>
        <v/>
      </c>
      <c r="AB2330" s="28" t="str">
        <f t="shared" si="8"/>
        <v/>
      </c>
      <c r="AD2330" s="28" t="str">
        <f t="shared" si="9"/>
        <v/>
      </c>
      <c r="AG2330" s="28" t="str">
        <f t="shared" ref="AG2330:AL2330" si="13980">IFERROR(IF(FIND(AG$1,$F2330)&gt;1,AG$1,""),"")</f>
        <v/>
      </c>
      <c r="AH2330" s="28" t="str">
        <f t="shared" si="13980"/>
        <v/>
      </c>
      <c r="AI2330" s="28" t="str">
        <f t="shared" si="13980"/>
        <v/>
      </c>
      <c r="AJ2330" s="28" t="str">
        <f t="shared" si="13980"/>
        <v/>
      </c>
      <c r="AK2330" s="28" t="str">
        <f t="shared" si="13980"/>
        <v/>
      </c>
      <c r="AL2330" s="28" t="str">
        <f t="shared" si="13980"/>
        <v/>
      </c>
      <c r="AM2330" s="28" t="str">
        <f t="shared" si="11"/>
        <v/>
      </c>
      <c r="AN2330" s="28" t="str">
        <f t="shared" ref="AN2330:AQ2330" si="13981">IFERROR(IF(FIND(AN$1,$F2330)&gt;1,"Status - LGBT",""),"")</f>
        <v/>
      </c>
      <c r="AO2330" s="28" t="str">
        <f t="shared" si="13981"/>
        <v/>
      </c>
      <c r="AP2330" s="28" t="str">
        <f t="shared" si="13981"/>
        <v/>
      </c>
      <c r="AQ2330" s="28" t="str">
        <f t="shared" si="13981"/>
        <v/>
      </c>
      <c r="AR2330" s="28" t="str">
        <f t="shared" ref="AR2330:AV2330" si="13982">IFERROR(IF(FIND(AR$1,$F2330)&gt;1,"BME",""),"")</f>
        <v/>
      </c>
      <c r="AS2330" s="28" t="str">
        <f t="shared" si="13982"/>
        <v/>
      </c>
      <c r="AT2330" s="28" t="str">
        <f t="shared" si="13982"/>
        <v/>
      </c>
      <c r="AU2330" s="28" t="str">
        <f t="shared" si="13982"/>
        <v/>
      </c>
      <c r="AV2330" s="28" t="str">
        <f t="shared" si="13982"/>
        <v/>
      </c>
      <c r="AW2330" s="28" t="str">
        <f t="shared" ref="AW2330:BC2330" si="13983">IFERROR(IF(FIND(AW$1,$F2330)&gt;1,AW$1,""),"")</f>
        <v/>
      </c>
      <c r="AX2330" s="28" t="str">
        <f t="shared" si="13983"/>
        <v/>
      </c>
      <c r="AY2330" s="28" t="str">
        <f t="shared" si="13983"/>
        <v/>
      </c>
      <c r="AZ2330" s="28" t="str">
        <f t="shared" si="13983"/>
        <v/>
      </c>
      <c r="BA2330" s="28" t="str">
        <f t="shared" si="13983"/>
        <v/>
      </c>
      <c r="BB2330" s="28" t="str">
        <f t="shared" si="13983"/>
        <v/>
      </c>
      <c r="BC2330" s="28" t="str">
        <f t="shared" si="13983"/>
        <v/>
      </c>
      <c r="BD2330" s="28" t="str">
        <f t="shared" si="15"/>
        <v/>
      </c>
      <c r="BG2330" s="2" t="s">
        <v>15485</v>
      </c>
      <c r="BJ2330" s="28" t="str">
        <f t="shared" si="16"/>
        <v/>
      </c>
      <c r="BK2330" s="28" t="str">
        <f t="shared" si="17"/>
        <v/>
      </c>
      <c r="BL2330" s="2" t="s">
        <v>20554</v>
      </c>
      <c r="BM2330" s="2" t="s">
        <v>98</v>
      </c>
      <c r="BU2330" s="47" t="s">
        <v>20038</v>
      </c>
      <c r="BV2330" s="18"/>
      <c r="BW2330" s="47"/>
      <c r="BX2330" s="47" t="s">
        <v>20023</v>
      </c>
      <c r="BY2330" s="42" t="str">
        <f t="shared" si="18"/>
        <v>Calverley;Farsley;Pudsey;</v>
      </c>
      <c r="BZ2330" s="73"/>
    </row>
    <row r="2331" spans="1:78" ht="15">
      <c r="A2331" s="16" t="s">
        <v>51</v>
      </c>
      <c r="B2331" s="28">
        <f>VLOOKUP(A2331,Organisations!$A$2:$B$7,2,FALSE)</f>
        <v>4</v>
      </c>
      <c r="C2331" s="16" t="s">
        <v>15487</v>
      </c>
      <c r="D2331" s="16" t="s">
        <v>15488</v>
      </c>
      <c r="E2331" s="28" t="str">
        <f t="shared" si="0"/>
        <v xml:space="preserve">Madhyamaka KMC is the perfect place for rest, reflection and relaxation wiith a World Peace Temple, cafe, gift shop and </v>
      </c>
      <c r="F2331" s="16" t="s">
        <v>15490</v>
      </c>
      <c r="G2331" s="16" t="s">
        <v>68</v>
      </c>
      <c r="H2331" s="54"/>
      <c r="K2331" s="26" t="s">
        <v>15491</v>
      </c>
      <c r="L2331" s="16" t="s">
        <v>15492</v>
      </c>
      <c r="M2331" s="28" t="str">
        <f t="shared" ref="M2331:Q2331" si="13984">IFERROR(IF(FIND(M$1,$F2331)&gt;1,"Age - Children",""),"")</f>
        <v/>
      </c>
      <c r="N2331" s="28" t="str">
        <f t="shared" si="13984"/>
        <v/>
      </c>
      <c r="O2331" s="28" t="str">
        <f t="shared" si="13984"/>
        <v/>
      </c>
      <c r="P2331" s="28" t="str">
        <f t="shared" si="13984"/>
        <v/>
      </c>
      <c r="Q2331" s="28" t="str">
        <f t="shared" si="13984"/>
        <v/>
      </c>
      <c r="R2331" s="28" t="str">
        <f t="shared" ref="R2331:T2331" si="13985">IFERROR(IF(FIND(R$1,$F2331)&gt;1,"Age - Elderly",""),"")</f>
        <v/>
      </c>
      <c r="S2331" s="28" t="str">
        <f t="shared" si="13985"/>
        <v/>
      </c>
      <c r="T2331" s="28" t="str">
        <f t="shared" si="13985"/>
        <v/>
      </c>
      <c r="U2331" s="28" t="str">
        <f t="shared" si="3"/>
        <v/>
      </c>
      <c r="V2331" s="28" t="str">
        <f t="shared" si="4"/>
        <v/>
      </c>
      <c r="X2331" s="28" t="str">
        <f t="shared" si="5"/>
        <v/>
      </c>
      <c r="Y2331" s="28" t="str">
        <f t="shared" si="6"/>
        <v/>
      </c>
      <c r="Z2331" s="28" t="str">
        <f t="shared" si="7"/>
        <v/>
      </c>
      <c r="AB2331" s="28" t="str">
        <f t="shared" si="8"/>
        <v/>
      </c>
      <c r="AD2331" s="28" t="str">
        <f t="shared" si="9"/>
        <v/>
      </c>
      <c r="AG2331" s="28" t="str">
        <f t="shared" ref="AG2331:AL2331" si="13986">IFERROR(IF(FIND(AG$1,$F2331)&gt;1,AG$1,""),"")</f>
        <v/>
      </c>
      <c r="AH2331" s="28" t="str">
        <f t="shared" si="13986"/>
        <v/>
      </c>
      <c r="AI2331" s="28" t="str">
        <f t="shared" si="13986"/>
        <v/>
      </c>
      <c r="AJ2331" s="28" t="str">
        <f t="shared" si="13986"/>
        <v/>
      </c>
      <c r="AK2331" s="28" t="str">
        <f t="shared" si="13986"/>
        <v/>
      </c>
      <c r="AL2331" s="28" t="str">
        <f t="shared" si="13986"/>
        <v/>
      </c>
      <c r="AM2331" s="28" t="str">
        <f t="shared" si="11"/>
        <v/>
      </c>
      <c r="AN2331" s="28" t="str">
        <f t="shared" ref="AN2331:AQ2331" si="13987">IFERROR(IF(FIND(AN$1,$F2331)&gt;1,"Status - LGBT",""),"")</f>
        <v/>
      </c>
      <c r="AO2331" s="28" t="str">
        <f t="shared" si="13987"/>
        <v/>
      </c>
      <c r="AP2331" s="28" t="str">
        <f t="shared" si="13987"/>
        <v/>
      </c>
      <c r="AQ2331" s="28" t="str">
        <f t="shared" si="13987"/>
        <v/>
      </c>
      <c r="AR2331" s="28" t="str">
        <f t="shared" ref="AR2331:AV2331" si="13988">IFERROR(IF(FIND(AR$1,$F2331)&gt;1,"BME",""),"")</f>
        <v/>
      </c>
      <c r="AS2331" s="28" t="str">
        <f t="shared" si="13988"/>
        <v/>
      </c>
      <c r="AT2331" s="28" t="str">
        <f t="shared" si="13988"/>
        <v/>
      </c>
      <c r="AU2331" s="28" t="str">
        <f t="shared" si="13988"/>
        <v/>
      </c>
      <c r="AV2331" s="28" t="str">
        <f t="shared" si="13988"/>
        <v/>
      </c>
      <c r="AW2331" s="28" t="str">
        <f t="shared" ref="AW2331:BC2331" si="13989">IFERROR(IF(FIND(AW$1,$F2331)&gt;1,AW$1,""),"")</f>
        <v/>
      </c>
      <c r="AX2331" s="28" t="str">
        <f t="shared" si="13989"/>
        <v/>
      </c>
      <c r="AY2331" s="28" t="str">
        <f t="shared" si="13989"/>
        <v/>
      </c>
      <c r="AZ2331" s="28" t="str">
        <f t="shared" si="13989"/>
        <v/>
      </c>
      <c r="BA2331" s="28" t="str">
        <f t="shared" si="13989"/>
        <v/>
      </c>
      <c r="BB2331" s="28" t="str">
        <f t="shared" si="13989"/>
        <v/>
      </c>
      <c r="BC2331" s="28" t="str">
        <f t="shared" si="13989"/>
        <v/>
      </c>
      <c r="BD2331" s="28" t="str">
        <f t="shared" si="15"/>
        <v/>
      </c>
      <c r="BG2331" s="2" t="s">
        <v>15493</v>
      </c>
      <c r="BJ2331" s="28" t="str">
        <f t="shared" si="16"/>
        <v/>
      </c>
      <c r="BK2331" s="28" t="str">
        <f t="shared" si="17"/>
        <v/>
      </c>
      <c r="BL2331" s="2" t="s">
        <v>20555</v>
      </c>
      <c r="BM2331" s="2" t="s">
        <v>98</v>
      </c>
      <c r="BU2331" s="50" t="s">
        <v>20004</v>
      </c>
      <c r="BV2331" s="12"/>
      <c r="BW2331" s="50"/>
      <c r="BX2331" s="50" t="s">
        <v>20556</v>
      </c>
      <c r="BY2331" s="42" t="str">
        <f t="shared" si="18"/>
        <v>Leeds;Garforth;Swillington;</v>
      </c>
      <c r="BZ2331" s="72"/>
    </row>
    <row r="2332" spans="1:78" ht="15">
      <c r="A2332" s="10" t="s">
        <v>51</v>
      </c>
      <c r="B2332" s="28">
        <f>VLOOKUP(A2332,Organisations!$A$2:$B$7,2,FALSE)</f>
        <v>4</v>
      </c>
      <c r="C2332" s="10" t="s">
        <v>15495</v>
      </c>
      <c r="D2332" s="10" t="s">
        <v>15496</v>
      </c>
      <c r="E2332" s="28" t="str">
        <f t="shared" si="0"/>
        <v>Making Space provides support to people experiencing mental health difficulties. In Leeds, we offer a befriending servic</v>
      </c>
      <c r="F2332" s="10" t="s">
        <v>15498</v>
      </c>
      <c r="G2332" s="10" t="s">
        <v>68</v>
      </c>
      <c r="H2332" s="11"/>
      <c r="K2332" s="30" t="s">
        <v>15499</v>
      </c>
      <c r="L2332" s="10" t="s">
        <v>15500</v>
      </c>
      <c r="M2332" s="28" t="str">
        <f t="shared" ref="M2332:Q2332" si="13990">IFERROR(IF(FIND(M$1,$F2332)&gt;1,"Age - Children",""),"")</f>
        <v/>
      </c>
      <c r="N2332" s="28" t="str">
        <f t="shared" si="13990"/>
        <v/>
      </c>
      <c r="O2332" s="28" t="str">
        <f t="shared" si="13990"/>
        <v/>
      </c>
      <c r="P2332" s="28" t="str">
        <f t="shared" si="13990"/>
        <v/>
      </c>
      <c r="Q2332" s="28" t="str">
        <f t="shared" si="13990"/>
        <v/>
      </c>
      <c r="R2332" s="28" t="str">
        <f t="shared" ref="R2332:T2332" si="13991">IFERROR(IF(FIND(R$1,$F2332)&gt;1,"Age - Elderly",""),"")</f>
        <v/>
      </c>
      <c r="S2332" s="28" t="str">
        <f t="shared" si="13991"/>
        <v/>
      </c>
      <c r="T2332" s="28" t="str">
        <f t="shared" si="13991"/>
        <v/>
      </c>
      <c r="U2332" s="28" t="str">
        <f t="shared" si="3"/>
        <v/>
      </c>
      <c r="V2332" s="28" t="str">
        <f t="shared" si="4"/>
        <v/>
      </c>
      <c r="X2332" s="28" t="str">
        <f t="shared" si="5"/>
        <v/>
      </c>
      <c r="Y2332" s="28" t="str">
        <f t="shared" si="6"/>
        <v/>
      </c>
      <c r="Z2332" s="28" t="str">
        <f t="shared" si="7"/>
        <v>Gender - Male</v>
      </c>
      <c r="AB2332" s="28" t="str">
        <f t="shared" si="8"/>
        <v/>
      </c>
      <c r="AD2332" s="28" t="str">
        <f t="shared" si="9"/>
        <v>Gender - Male;</v>
      </c>
      <c r="AG2332" s="28" t="str">
        <f t="shared" ref="AG2332:AL2332" si="13992">IFERROR(IF(FIND(AG$1,$F2332)&gt;1,AG$1,""),"")</f>
        <v/>
      </c>
      <c r="AH2332" s="28" t="str">
        <f t="shared" si="13992"/>
        <v/>
      </c>
      <c r="AI2332" s="28" t="str">
        <f t="shared" si="13992"/>
        <v/>
      </c>
      <c r="AJ2332" s="28" t="str">
        <f t="shared" si="13992"/>
        <v/>
      </c>
      <c r="AK2332" s="28" t="str">
        <f t="shared" si="13992"/>
        <v/>
      </c>
      <c r="AL2332" s="28" t="str">
        <f t="shared" si="13992"/>
        <v/>
      </c>
      <c r="AM2332" s="28" t="str">
        <f t="shared" si="11"/>
        <v/>
      </c>
      <c r="AN2332" s="28" t="str">
        <f t="shared" ref="AN2332:AQ2332" si="13993">IFERROR(IF(FIND(AN$1,$F2332)&gt;1,"Status - LGBT",""),"")</f>
        <v/>
      </c>
      <c r="AO2332" s="28" t="str">
        <f t="shared" si="13993"/>
        <v/>
      </c>
      <c r="AP2332" s="28" t="str">
        <f t="shared" si="13993"/>
        <v/>
      </c>
      <c r="AQ2332" s="28" t="str">
        <f t="shared" si="13993"/>
        <v/>
      </c>
      <c r="AR2332" s="28" t="str">
        <f t="shared" ref="AR2332:AV2332" si="13994">IFERROR(IF(FIND(AR$1,$F2332)&gt;1,"BME",""),"")</f>
        <v/>
      </c>
      <c r="AS2332" s="28" t="str">
        <f t="shared" si="13994"/>
        <v/>
      </c>
      <c r="AT2332" s="28" t="str">
        <f t="shared" si="13994"/>
        <v/>
      </c>
      <c r="AU2332" s="28" t="str">
        <f t="shared" si="13994"/>
        <v/>
      </c>
      <c r="AV2332" s="28" t="str">
        <f t="shared" si="13994"/>
        <v/>
      </c>
      <c r="AW2332" s="28" t="str">
        <f t="shared" ref="AW2332:BC2332" si="13995">IFERROR(IF(FIND(AW$1,$F2332)&gt;1,AW$1,""),"")</f>
        <v/>
      </c>
      <c r="AX2332" s="28" t="str">
        <f t="shared" si="13995"/>
        <v/>
      </c>
      <c r="AY2332" s="28" t="str">
        <f t="shared" si="13995"/>
        <v/>
      </c>
      <c r="AZ2332" s="28" t="str">
        <f t="shared" si="13995"/>
        <v/>
      </c>
      <c r="BA2332" s="28" t="str">
        <f t="shared" si="13995"/>
        <v/>
      </c>
      <c r="BB2332" s="28" t="str">
        <f t="shared" si="13995"/>
        <v/>
      </c>
      <c r="BC2332" s="28" t="str">
        <f t="shared" si="13995"/>
        <v/>
      </c>
      <c r="BD2332" s="28" t="str">
        <f t="shared" si="15"/>
        <v/>
      </c>
      <c r="BG2332" s="2" t="s">
        <v>15501</v>
      </c>
      <c r="BJ2332" s="28" t="str">
        <f t="shared" si="16"/>
        <v/>
      </c>
      <c r="BK2332" s="28" t="str">
        <f t="shared" si="17"/>
        <v/>
      </c>
      <c r="BL2332" s="2" t="s">
        <v>1910</v>
      </c>
      <c r="BM2332" s="2" t="s">
        <v>98</v>
      </c>
      <c r="BU2332" s="18"/>
      <c r="BV2332" s="18"/>
      <c r="BW2332" s="47"/>
      <c r="BX2332" s="47" t="s">
        <v>20557</v>
      </c>
      <c r="BY2332" s="42" t="str">
        <f t="shared" si="18"/>
        <v>Gender - Male;;</v>
      </c>
      <c r="BZ2332" s="73"/>
    </row>
    <row r="2333" spans="1:78" ht="15">
      <c r="A2333" s="16" t="s">
        <v>51</v>
      </c>
      <c r="B2333" s="28">
        <f>VLOOKUP(A2333,Organisations!$A$2:$B$7,2,FALSE)</f>
        <v>4</v>
      </c>
      <c r="C2333" s="16" t="s">
        <v>9220</v>
      </c>
      <c r="D2333" s="16" t="s">
        <v>9221</v>
      </c>
      <c r="E2333" s="28" t="str">
        <f t="shared" si="0"/>
        <v>The Manuel Bravo Project is a charitable organisation which helps asylum seekers who are unable to find adequate legal r</v>
      </c>
      <c r="F2333" s="16" t="s">
        <v>15504</v>
      </c>
      <c r="G2333" s="16" t="s">
        <v>68</v>
      </c>
      <c r="H2333" s="17"/>
      <c r="K2333" s="26" t="s">
        <v>15505</v>
      </c>
      <c r="L2333" s="16" t="s">
        <v>15506</v>
      </c>
      <c r="M2333" s="28" t="str">
        <f t="shared" ref="M2333:Q2333" si="13996">IFERROR(IF(FIND(M$1,$F2333)&gt;1,"Age - Children",""),"")</f>
        <v/>
      </c>
      <c r="N2333" s="28" t="str">
        <f t="shared" si="13996"/>
        <v/>
      </c>
      <c r="O2333" s="28" t="str">
        <f t="shared" si="13996"/>
        <v/>
      </c>
      <c r="P2333" s="28" t="str">
        <f t="shared" si="13996"/>
        <v/>
      </c>
      <c r="Q2333" s="28" t="str">
        <f t="shared" si="13996"/>
        <v/>
      </c>
      <c r="R2333" s="28" t="str">
        <f t="shared" ref="R2333:T2333" si="13997">IFERROR(IF(FIND(R$1,$F2333)&gt;1,"Age - Elderly",""),"")</f>
        <v/>
      </c>
      <c r="S2333" s="28" t="str">
        <f t="shared" si="13997"/>
        <v/>
      </c>
      <c r="T2333" s="28" t="str">
        <f t="shared" si="13997"/>
        <v/>
      </c>
      <c r="U2333" s="28" t="str">
        <f t="shared" si="3"/>
        <v/>
      </c>
      <c r="V2333" s="28" t="str">
        <f t="shared" si="4"/>
        <v/>
      </c>
      <c r="X2333" s="28" t="str">
        <f t="shared" si="5"/>
        <v/>
      </c>
      <c r="Y2333" s="28" t="str">
        <f t="shared" si="6"/>
        <v/>
      </c>
      <c r="Z2333" s="28" t="str">
        <f t="shared" si="7"/>
        <v>Gender - Male</v>
      </c>
      <c r="AB2333" s="28" t="str">
        <f t="shared" si="8"/>
        <v/>
      </c>
      <c r="AD2333" s="28" t="str">
        <f t="shared" si="9"/>
        <v>Gender - Male;</v>
      </c>
      <c r="AG2333" s="28" t="str">
        <f t="shared" ref="AG2333:AL2333" si="13998">IFERROR(IF(FIND(AG$1,$F2333)&gt;1,AG$1,""),"")</f>
        <v/>
      </c>
      <c r="AH2333" s="28" t="str">
        <f t="shared" si="13998"/>
        <v/>
      </c>
      <c r="AI2333" s="28" t="str">
        <f t="shared" si="13998"/>
        <v/>
      </c>
      <c r="AJ2333" s="28" t="str">
        <f t="shared" si="13998"/>
        <v/>
      </c>
      <c r="AK2333" s="28" t="str">
        <f t="shared" si="13998"/>
        <v/>
      </c>
      <c r="AL2333" s="28" t="str">
        <f t="shared" si="13998"/>
        <v/>
      </c>
      <c r="AM2333" s="28" t="str">
        <f t="shared" si="11"/>
        <v/>
      </c>
      <c r="AN2333" s="28" t="str">
        <f t="shared" ref="AN2333:AQ2333" si="13999">IFERROR(IF(FIND(AN$1,$F2333)&gt;1,"Status - LGBT",""),"")</f>
        <v/>
      </c>
      <c r="AO2333" s="28" t="str">
        <f t="shared" si="13999"/>
        <v/>
      </c>
      <c r="AP2333" s="28" t="str">
        <f t="shared" si="13999"/>
        <v/>
      </c>
      <c r="AQ2333" s="28" t="str">
        <f t="shared" si="13999"/>
        <v/>
      </c>
      <c r="AR2333" s="28" t="str">
        <f t="shared" ref="AR2333:AV2333" si="14000">IFERROR(IF(FIND(AR$1,$F2333)&gt;1,"BME",""),"")</f>
        <v/>
      </c>
      <c r="AS2333" s="28" t="str">
        <f t="shared" si="14000"/>
        <v/>
      </c>
      <c r="AT2333" s="28" t="str">
        <f t="shared" si="14000"/>
        <v/>
      </c>
      <c r="AU2333" s="28" t="str">
        <f t="shared" si="14000"/>
        <v/>
      </c>
      <c r="AV2333" s="28" t="str">
        <f t="shared" si="14000"/>
        <v/>
      </c>
      <c r="AW2333" s="28" t="str">
        <f t="shared" ref="AW2333:BC2333" si="14001">IFERROR(IF(FIND(AW$1,$F2333)&gt;1,AW$1,""),"")</f>
        <v/>
      </c>
      <c r="AX2333" s="28" t="str">
        <f t="shared" si="14001"/>
        <v/>
      </c>
      <c r="AY2333" s="28" t="str">
        <f t="shared" si="14001"/>
        <v/>
      </c>
      <c r="AZ2333" s="28" t="str">
        <f t="shared" si="14001"/>
        <v/>
      </c>
      <c r="BA2333" s="28" t="str">
        <f t="shared" si="14001"/>
        <v/>
      </c>
      <c r="BB2333" s="28" t="str">
        <f t="shared" si="14001"/>
        <v/>
      </c>
      <c r="BC2333" s="28" t="str">
        <f t="shared" si="14001"/>
        <v/>
      </c>
      <c r="BD2333" s="28" t="str">
        <f t="shared" si="15"/>
        <v/>
      </c>
      <c r="BG2333" s="2" t="s">
        <v>11931</v>
      </c>
      <c r="BJ2333" s="28" t="str">
        <f t="shared" si="16"/>
        <v/>
      </c>
      <c r="BK2333" s="28" t="str">
        <f t="shared" si="17"/>
        <v/>
      </c>
      <c r="BL2333" s="2" t="s">
        <v>325</v>
      </c>
      <c r="BM2333" s="2" t="s">
        <v>98</v>
      </c>
      <c r="BU2333" s="50" t="s">
        <v>19921</v>
      </c>
      <c r="BV2333" s="12"/>
      <c r="BW2333" s="50"/>
      <c r="BX2333" s="50" t="s">
        <v>20558</v>
      </c>
      <c r="BY2333" s="42" t="str">
        <f t="shared" si="18"/>
        <v>Gender - Male;;Leeds;City;Hunslet;Middleton Park;</v>
      </c>
      <c r="BZ2333" s="72"/>
    </row>
    <row r="2334" spans="1:78" ht="15">
      <c r="A2334" s="10" t="s">
        <v>51</v>
      </c>
      <c r="B2334" s="28">
        <f>VLOOKUP(A2334,Organisations!$A$2:$B$7,2,FALSE)</f>
        <v>4</v>
      </c>
      <c r="C2334" s="10" t="s">
        <v>15508</v>
      </c>
      <c r="D2334" s="10" t="s">
        <v>15509</v>
      </c>
      <c r="E2334" s="28" t="str">
        <f t="shared" si="0"/>
        <v/>
      </c>
      <c r="F2334" s="10"/>
      <c r="G2334" s="10" t="s">
        <v>68</v>
      </c>
      <c r="H2334" s="11"/>
      <c r="K2334" s="30" t="s">
        <v>15510</v>
      </c>
      <c r="L2334" s="10" t="s">
        <v>15511</v>
      </c>
      <c r="M2334" s="28" t="str">
        <f t="shared" ref="M2334:Q2334" si="14002">IFERROR(IF(FIND(M$1,$F2334)&gt;1,"Age - Children",""),"")</f>
        <v/>
      </c>
      <c r="N2334" s="28" t="str">
        <f t="shared" si="14002"/>
        <v/>
      </c>
      <c r="O2334" s="28" t="str">
        <f t="shared" si="14002"/>
        <v/>
      </c>
      <c r="P2334" s="28" t="str">
        <f t="shared" si="14002"/>
        <v/>
      </c>
      <c r="Q2334" s="28" t="str">
        <f t="shared" si="14002"/>
        <v/>
      </c>
      <c r="R2334" s="28" t="str">
        <f t="shared" ref="R2334:T2334" si="14003">IFERROR(IF(FIND(R$1,$F2334)&gt;1,"Age - Elderly",""),"")</f>
        <v/>
      </c>
      <c r="S2334" s="28" t="str">
        <f t="shared" si="14003"/>
        <v/>
      </c>
      <c r="T2334" s="28" t="str">
        <f t="shared" si="14003"/>
        <v/>
      </c>
      <c r="U2334" s="28" t="str">
        <f t="shared" si="3"/>
        <v/>
      </c>
      <c r="V2334" s="28" t="str">
        <f t="shared" si="4"/>
        <v/>
      </c>
      <c r="X2334" s="28" t="str">
        <f t="shared" si="5"/>
        <v/>
      </c>
      <c r="Y2334" s="28" t="str">
        <f t="shared" si="6"/>
        <v/>
      </c>
      <c r="Z2334" s="28" t="str">
        <f t="shared" si="7"/>
        <v/>
      </c>
      <c r="AB2334" s="28" t="str">
        <f t="shared" si="8"/>
        <v/>
      </c>
      <c r="AD2334" s="28" t="str">
        <f t="shared" si="9"/>
        <v/>
      </c>
      <c r="AG2334" s="28" t="str">
        <f t="shared" ref="AG2334:AL2334" si="14004">IFERROR(IF(FIND(AG$1,$F2334)&gt;1,AG$1,""),"")</f>
        <v/>
      </c>
      <c r="AH2334" s="28" t="str">
        <f t="shared" si="14004"/>
        <v/>
      </c>
      <c r="AI2334" s="28" t="str">
        <f t="shared" si="14004"/>
        <v/>
      </c>
      <c r="AJ2334" s="28" t="str">
        <f t="shared" si="14004"/>
        <v/>
      </c>
      <c r="AK2334" s="28" t="str">
        <f t="shared" si="14004"/>
        <v/>
      </c>
      <c r="AL2334" s="28" t="str">
        <f t="shared" si="14004"/>
        <v/>
      </c>
      <c r="AM2334" s="28" t="str">
        <f t="shared" si="11"/>
        <v/>
      </c>
      <c r="AN2334" s="28" t="str">
        <f t="shared" ref="AN2334:AQ2334" si="14005">IFERROR(IF(FIND(AN$1,$F2334)&gt;1,"Status - LGBT",""),"")</f>
        <v/>
      </c>
      <c r="AO2334" s="28" t="str">
        <f t="shared" si="14005"/>
        <v/>
      </c>
      <c r="AP2334" s="28" t="str">
        <f t="shared" si="14005"/>
        <v/>
      </c>
      <c r="AQ2334" s="28" t="str">
        <f t="shared" si="14005"/>
        <v/>
      </c>
      <c r="AR2334" s="28" t="str">
        <f t="shared" ref="AR2334:AV2334" si="14006">IFERROR(IF(FIND(AR$1,$F2334)&gt;1,"BME",""),"")</f>
        <v/>
      </c>
      <c r="AS2334" s="28" t="str">
        <f t="shared" si="14006"/>
        <v/>
      </c>
      <c r="AT2334" s="28" t="str">
        <f t="shared" si="14006"/>
        <v/>
      </c>
      <c r="AU2334" s="28" t="str">
        <f t="shared" si="14006"/>
        <v/>
      </c>
      <c r="AV2334" s="28" t="str">
        <f t="shared" si="14006"/>
        <v/>
      </c>
      <c r="AW2334" s="28" t="str">
        <f t="shared" ref="AW2334:BC2334" si="14007">IFERROR(IF(FIND(AW$1,$F2334)&gt;1,AW$1,""),"")</f>
        <v/>
      </c>
      <c r="AX2334" s="28" t="str">
        <f t="shared" si="14007"/>
        <v/>
      </c>
      <c r="AY2334" s="28" t="str">
        <f t="shared" si="14007"/>
        <v/>
      </c>
      <c r="AZ2334" s="28" t="str">
        <f t="shared" si="14007"/>
        <v/>
      </c>
      <c r="BA2334" s="28" t="str">
        <f t="shared" si="14007"/>
        <v/>
      </c>
      <c r="BB2334" s="28" t="str">
        <f t="shared" si="14007"/>
        <v/>
      </c>
      <c r="BC2334" s="28" t="str">
        <f t="shared" si="14007"/>
        <v/>
      </c>
      <c r="BD2334" s="28" t="str">
        <f t="shared" si="15"/>
        <v/>
      </c>
      <c r="BG2334" s="2" t="s">
        <v>15512</v>
      </c>
      <c r="BJ2334" s="28" t="str">
        <f t="shared" si="16"/>
        <v/>
      </c>
      <c r="BK2334" s="28" t="str">
        <f t="shared" si="17"/>
        <v/>
      </c>
      <c r="BL2334" s="2" t="s">
        <v>20559</v>
      </c>
      <c r="BM2334" s="2" t="s">
        <v>98</v>
      </c>
      <c r="BU2334" s="47" t="s">
        <v>19838</v>
      </c>
      <c r="BV2334" s="18"/>
      <c r="BW2334" s="47"/>
      <c r="BX2334" s="47" t="s">
        <v>19858</v>
      </c>
      <c r="BY2334" s="42" t="str">
        <f t="shared" si="18"/>
        <v>Leeds;Chapel Allerton;</v>
      </c>
      <c r="BZ2334" s="73"/>
    </row>
    <row r="2335" spans="1:78" ht="15">
      <c r="A2335" s="16" t="s">
        <v>51</v>
      </c>
      <c r="B2335" s="28">
        <f>VLOOKUP(A2335,Organisations!$A$2:$B$7,2,FALSE)</f>
        <v>4</v>
      </c>
      <c r="C2335" s="16" t="s">
        <v>15513</v>
      </c>
      <c r="D2335" s="16" t="s">
        <v>15514</v>
      </c>
      <c r="E2335" s="28" t="str">
        <f t="shared" si="0"/>
        <v>Support group for all breast care patients. An opportunity to meet together socially for mutual support, informal chat a</v>
      </c>
      <c r="F2335" s="16" t="s">
        <v>15516</v>
      </c>
      <c r="G2335" s="16" t="s">
        <v>68</v>
      </c>
      <c r="H2335" s="17"/>
      <c r="K2335" s="26" t="s">
        <v>15517</v>
      </c>
      <c r="L2335" s="18"/>
      <c r="M2335" s="28" t="str">
        <f t="shared" ref="M2335:Q2335" si="14008">IFERROR(IF(FIND(M$1,$F2335)&gt;1,"Age - Children",""),"")</f>
        <v/>
      </c>
      <c r="N2335" s="28" t="str">
        <f t="shared" si="14008"/>
        <v/>
      </c>
      <c r="O2335" s="28" t="str">
        <f t="shared" si="14008"/>
        <v/>
      </c>
      <c r="P2335" s="28" t="str">
        <f t="shared" si="14008"/>
        <v/>
      </c>
      <c r="Q2335" s="28" t="str">
        <f t="shared" si="14008"/>
        <v/>
      </c>
      <c r="R2335" s="28" t="str">
        <f t="shared" ref="R2335:T2335" si="14009">IFERROR(IF(FIND(R$1,$F2335)&gt;1,"Age - Elderly",""),"")</f>
        <v/>
      </c>
      <c r="S2335" s="28" t="str">
        <f t="shared" si="14009"/>
        <v/>
      </c>
      <c r="T2335" s="28" t="str">
        <f t="shared" si="14009"/>
        <v/>
      </c>
      <c r="U2335" s="28" t="str">
        <f t="shared" si="3"/>
        <v/>
      </c>
      <c r="V2335" s="28" t="str">
        <f t="shared" si="4"/>
        <v/>
      </c>
      <c r="X2335" s="28" t="str">
        <f t="shared" si="5"/>
        <v/>
      </c>
      <c r="Y2335" s="28" t="str">
        <f t="shared" si="6"/>
        <v/>
      </c>
      <c r="Z2335" s="28" t="str">
        <f t="shared" si="7"/>
        <v/>
      </c>
      <c r="AB2335" s="28" t="str">
        <f t="shared" si="8"/>
        <v/>
      </c>
      <c r="AD2335" s="28" t="str">
        <f t="shared" si="9"/>
        <v/>
      </c>
      <c r="AG2335" s="28" t="str">
        <f t="shared" ref="AG2335:AL2335" si="14010">IFERROR(IF(FIND(AG$1,$F2335)&gt;1,AG$1,""),"")</f>
        <v/>
      </c>
      <c r="AH2335" s="28" t="str">
        <f t="shared" si="14010"/>
        <v/>
      </c>
      <c r="AI2335" s="28" t="str">
        <f t="shared" si="14010"/>
        <v/>
      </c>
      <c r="AJ2335" s="28" t="str">
        <f t="shared" si="14010"/>
        <v/>
      </c>
      <c r="AK2335" s="28" t="str">
        <f t="shared" si="14010"/>
        <v/>
      </c>
      <c r="AL2335" s="28" t="str">
        <f t="shared" si="14010"/>
        <v/>
      </c>
      <c r="AM2335" s="28" t="str">
        <f t="shared" si="11"/>
        <v/>
      </c>
      <c r="AN2335" s="28" t="str">
        <f t="shared" ref="AN2335:AQ2335" si="14011">IFERROR(IF(FIND(AN$1,$F2335)&gt;1,"Status - LGBT",""),"")</f>
        <v/>
      </c>
      <c r="AO2335" s="28" t="str">
        <f t="shared" si="14011"/>
        <v/>
      </c>
      <c r="AP2335" s="28" t="str">
        <f t="shared" si="14011"/>
        <v/>
      </c>
      <c r="AQ2335" s="28" t="str">
        <f t="shared" si="14011"/>
        <v/>
      </c>
      <c r="AR2335" s="28" t="str">
        <f t="shared" ref="AR2335:AV2335" si="14012">IFERROR(IF(FIND(AR$1,$F2335)&gt;1,"BME",""),"")</f>
        <v/>
      </c>
      <c r="AS2335" s="28" t="str">
        <f t="shared" si="14012"/>
        <v/>
      </c>
      <c r="AT2335" s="28" t="str">
        <f t="shared" si="14012"/>
        <v/>
      </c>
      <c r="AU2335" s="28" t="str">
        <f t="shared" si="14012"/>
        <v/>
      </c>
      <c r="AV2335" s="28" t="str">
        <f t="shared" si="14012"/>
        <v/>
      </c>
      <c r="AW2335" s="28" t="str">
        <f t="shared" ref="AW2335:BC2335" si="14013">IFERROR(IF(FIND(AW$1,$F2335)&gt;1,AW$1,""),"")</f>
        <v/>
      </c>
      <c r="AX2335" s="28" t="str">
        <f t="shared" si="14013"/>
        <v/>
      </c>
      <c r="AY2335" s="28" t="str">
        <f t="shared" si="14013"/>
        <v/>
      </c>
      <c r="AZ2335" s="28" t="str">
        <f t="shared" si="14013"/>
        <v/>
      </c>
      <c r="BA2335" s="28" t="str">
        <f t="shared" si="14013"/>
        <v/>
      </c>
      <c r="BB2335" s="28" t="str">
        <f t="shared" si="14013"/>
        <v/>
      </c>
      <c r="BC2335" s="28" t="str">
        <f t="shared" si="14013"/>
        <v/>
      </c>
      <c r="BD2335" s="28" t="str">
        <f t="shared" si="15"/>
        <v/>
      </c>
      <c r="BG2335" s="2" t="s">
        <v>15518</v>
      </c>
      <c r="BJ2335" s="28" t="str">
        <f t="shared" si="16"/>
        <v/>
      </c>
      <c r="BK2335" s="28" t="str">
        <f t="shared" si="17"/>
        <v/>
      </c>
      <c r="BL2335" s="2" t="s">
        <v>20560</v>
      </c>
      <c r="BM2335" s="2" t="s">
        <v>98</v>
      </c>
      <c r="BU2335" s="12"/>
      <c r="BV2335" s="12"/>
      <c r="BW2335" s="50"/>
      <c r="BX2335" s="50" t="s">
        <v>19913</v>
      </c>
      <c r="BY2335" s="42" t="str">
        <f t="shared" si="18"/>
        <v/>
      </c>
      <c r="BZ2335" s="72"/>
    </row>
    <row r="2336" spans="1:78" ht="15">
      <c r="A2336" s="10" t="s">
        <v>51</v>
      </c>
      <c r="B2336" s="28">
        <f>VLOOKUP(A2336,Organisations!$A$2:$B$7,2,FALSE)</f>
        <v>4</v>
      </c>
      <c r="C2336" s="10" t="s">
        <v>15519</v>
      </c>
      <c r="D2336" s="10" t="s">
        <v>15520</v>
      </c>
      <c r="E2336" s="28" t="str">
        <f t="shared" si="0"/>
        <v>Promotes independence for over 60's in Meanwood area with a befriending service and number of other activities, eg Tai C</v>
      </c>
      <c r="F2336" s="10" t="s">
        <v>15522</v>
      </c>
      <c r="G2336" s="10" t="s">
        <v>68</v>
      </c>
      <c r="H2336" s="53"/>
      <c r="K2336" s="30" t="s">
        <v>12886</v>
      </c>
      <c r="L2336" s="10" t="s">
        <v>15523</v>
      </c>
      <c r="M2336" s="28" t="str">
        <f t="shared" ref="M2336:Q2336" si="14014">IFERROR(IF(FIND(M$1,$F2336)&gt;1,"Age - Children",""),"")</f>
        <v/>
      </c>
      <c r="N2336" s="28" t="str">
        <f t="shared" si="14014"/>
        <v/>
      </c>
      <c r="O2336" s="28" t="str">
        <f t="shared" si="14014"/>
        <v/>
      </c>
      <c r="P2336" s="28" t="str">
        <f t="shared" si="14014"/>
        <v/>
      </c>
      <c r="Q2336" s="28" t="str">
        <f t="shared" si="14014"/>
        <v/>
      </c>
      <c r="R2336" s="28" t="str">
        <f t="shared" ref="R2336:T2336" si="14015">IFERROR(IF(FIND(R$1,$F2336)&gt;1,"Age - Elderly",""),"")</f>
        <v/>
      </c>
      <c r="S2336" s="28" t="str">
        <f t="shared" si="14015"/>
        <v/>
      </c>
      <c r="T2336" s="28" t="str">
        <f t="shared" si="14015"/>
        <v/>
      </c>
      <c r="U2336" s="28" t="str">
        <f t="shared" si="3"/>
        <v/>
      </c>
      <c r="V2336" s="28" t="str">
        <f t="shared" si="4"/>
        <v/>
      </c>
      <c r="X2336" s="28" t="str">
        <f t="shared" si="5"/>
        <v/>
      </c>
      <c r="Y2336" s="28" t="str">
        <f t="shared" si="6"/>
        <v/>
      </c>
      <c r="Z2336" s="28" t="str">
        <f t="shared" si="7"/>
        <v/>
      </c>
      <c r="AB2336" s="28" t="str">
        <f t="shared" si="8"/>
        <v/>
      </c>
      <c r="AD2336" s="28" t="str">
        <f t="shared" si="9"/>
        <v/>
      </c>
      <c r="AG2336" s="28" t="str">
        <f t="shared" ref="AG2336:AL2336" si="14016">IFERROR(IF(FIND(AG$1,$F2336)&gt;1,AG$1,""),"")</f>
        <v/>
      </c>
      <c r="AH2336" s="28" t="str">
        <f t="shared" si="14016"/>
        <v/>
      </c>
      <c r="AI2336" s="28" t="str">
        <f t="shared" si="14016"/>
        <v/>
      </c>
      <c r="AJ2336" s="28" t="str">
        <f t="shared" si="14016"/>
        <v/>
      </c>
      <c r="AK2336" s="28" t="str">
        <f t="shared" si="14016"/>
        <v/>
      </c>
      <c r="AL2336" s="28" t="str">
        <f t="shared" si="14016"/>
        <v/>
      </c>
      <c r="AM2336" s="28" t="str">
        <f t="shared" si="11"/>
        <v/>
      </c>
      <c r="AN2336" s="28" t="str">
        <f t="shared" ref="AN2336:AQ2336" si="14017">IFERROR(IF(FIND(AN$1,$F2336)&gt;1,"Status - LGBT",""),"")</f>
        <v/>
      </c>
      <c r="AO2336" s="28" t="str">
        <f t="shared" si="14017"/>
        <v/>
      </c>
      <c r="AP2336" s="28" t="str">
        <f t="shared" si="14017"/>
        <v/>
      </c>
      <c r="AQ2336" s="28" t="str">
        <f t="shared" si="14017"/>
        <v/>
      </c>
      <c r="AR2336" s="28" t="str">
        <f t="shared" ref="AR2336:AV2336" si="14018">IFERROR(IF(FIND(AR$1,$F2336)&gt;1,"BME",""),"")</f>
        <v/>
      </c>
      <c r="AS2336" s="28" t="str">
        <f t="shared" si="14018"/>
        <v/>
      </c>
      <c r="AT2336" s="28" t="str">
        <f t="shared" si="14018"/>
        <v/>
      </c>
      <c r="AU2336" s="28" t="str">
        <f t="shared" si="14018"/>
        <v/>
      </c>
      <c r="AV2336" s="28" t="str">
        <f t="shared" si="14018"/>
        <v/>
      </c>
      <c r="AW2336" s="28" t="str">
        <f t="shared" ref="AW2336:BC2336" si="14019">IFERROR(IF(FIND(AW$1,$F2336)&gt;1,AW$1,""),"")</f>
        <v/>
      </c>
      <c r="AX2336" s="28" t="str">
        <f t="shared" si="14019"/>
        <v/>
      </c>
      <c r="AY2336" s="28" t="str">
        <f t="shared" si="14019"/>
        <v/>
      </c>
      <c r="AZ2336" s="28" t="str">
        <f t="shared" si="14019"/>
        <v/>
      </c>
      <c r="BA2336" s="28" t="str">
        <f t="shared" si="14019"/>
        <v/>
      </c>
      <c r="BB2336" s="28" t="str">
        <f t="shared" si="14019"/>
        <v/>
      </c>
      <c r="BC2336" s="28" t="str">
        <f t="shared" si="14019"/>
        <v/>
      </c>
      <c r="BD2336" s="28" t="str">
        <f t="shared" si="15"/>
        <v/>
      </c>
      <c r="BG2336" s="2" t="s">
        <v>12888</v>
      </c>
      <c r="BJ2336" s="28" t="str">
        <f t="shared" si="16"/>
        <v/>
      </c>
      <c r="BK2336" s="28" t="str">
        <f t="shared" si="17"/>
        <v/>
      </c>
      <c r="BL2336" s="2" t="s">
        <v>2199</v>
      </c>
      <c r="BM2336" s="2" t="s">
        <v>98</v>
      </c>
      <c r="BT2336" s="2" t="s">
        <v>2863</v>
      </c>
      <c r="BU2336" s="47" t="s">
        <v>19917</v>
      </c>
      <c r="BV2336" s="24"/>
      <c r="BW2336" s="47"/>
      <c r="BX2336" s="47" t="s">
        <v>20017</v>
      </c>
      <c r="BY2336" s="42" t="str">
        <f t="shared" si="18"/>
        <v>Leeds;Horsforth;</v>
      </c>
      <c r="BZ2336" s="73"/>
    </row>
    <row r="2337" spans="1:78" ht="15">
      <c r="A2337" s="16" t="s">
        <v>51</v>
      </c>
      <c r="B2337" s="28">
        <f>VLOOKUP(A2337,Organisations!$A$2:$B$7,2,FALSE)</f>
        <v>4</v>
      </c>
      <c r="C2337" s="16" t="s">
        <v>9365</v>
      </c>
      <c r="D2337" s="16" t="s">
        <v>9366</v>
      </c>
      <c r="E2337" s="28" t="str">
        <f t="shared" si="0"/>
        <v/>
      </c>
      <c r="F2337" s="16"/>
      <c r="G2337" s="16" t="s">
        <v>68</v>
      </c>
      <c r="H2337" s="17"/>
      <c r="K2337" s="59"/>
      <c r="L2337" s="16" t="s">
        <v>9369</v>
      </c>
      <c r="M2337" s="28" t="str">
        <f t="shared" ref="M2337:Q2337" si="14020">IFERROR(IF(FIND(M$1,$F2337)&gt;1,"Age - Children",""),"")</f>
        <v/>
      </c>
      <c r="N2337" s="28" t="str">
        <f t="shared" si="14020"/>
        <v/>
      </c>
      <c r="O2337" s="28" t="str">
        <f t="shared" si="14020"/>
        <v/>
      </c>
      <c r="P2337" s="28" t="str">
        <f t="shared" si="14020"/>
        <v/>
      </c>
      <c r="Q2337" s="28" t="str">
        <f t="shared" si="14020"/>
        <v/>
      </c>
      <c r="R2337" s="28" t="str">
        <f t="shared" ref="R2337:T2337" si="14021">IFERROR(IF(FIND(R$1,$F2337)&gt;1,"Age - Elderly",""),"")</f>
        <v/>
      </c>
      <c r="S2337" s="28" t="str">
        <f t="shared" si="14021"/>
        <v/>
      </c>
      <c r="T2337" s="28" t="str">
        <f t="shared" si="14021"/>
        <v/>
      </c>
      <c r="U2337" s="28" t="str">
        <f t="shared" si="3"/>
        <v/>
      </c>
      <c r="V2337" s="28" t="str">
        <f t="shared" si="4"/>
        <v/>
      </c>
      <c r="X2337" s="28" t="str">
        <f t="shared" si="5"/>
        <v/>
      </c>
      <c r="Y2337" s="28" t="str">
        <f t="shared" si="6"/>
        <v/>
      </c>
      <c r="Z2337" s="28" t="str">
        <f t="shared" si="7"/>
        <v/>
      </c>
      <c r="AB2337" s="28" t="str">
        <f t="shared" si="8"/>
        <v/>
      </c>
      <c r="AD2337" s="28" t="str">
        <f t="shared" si="9"/>
        <v/>
      </c>
      <c r="AG2337" s="28" t="str">
        <f t="shared" ref="AG2337:AL2337" si="14022">IFERROR(IF(FIND(AG$1,$F2337)&gt;1,AG$1,""),"")</f>
        <v/>
      </c>
      <c r="AH2337" s="28" t="str">
        <f t="shared" si="14022"/>
        <v/>
      </c>
      <c r="AI2337" s="28" t="str">
        <f t="shared" si="14022"/>
        <v/>
      </c>
      <c r="AJ2337" s="28" t="str">
        <f t="shared" si="14022"/>
        <v/>
      </c>
      <c r="AK2337" s="28" t="str">
        <f t="shared" si="14022"/>
        <v/>
      </c>
      <c r="AL2337" s="28" t="str">
        <f t="shared" si="14022"/>
        <v/>
      </c>
      <c r="AM2337" s="28" t="str">
        <f t="shared" si="11"/>
        <v/>
      </c>
      <c r="AN2337" s="28" t="str">
        <f t="shared" ref="AN2337:AQ2337" si="14023">IFERROR(IF(FIND(AN$1,$F2337)&gt;1,"Status - LGBT",""),"")</f>
        <v/>
      </c>
      <c r="AO2337" s="28" t="str">
        <f t="shared" si="14023"/>
        <v/>
      </c>
      <c r="AP2337" s="28" t="str">
        <f t="shared" si="14023"/>
        <v/>
      </c>
      <c r="AQ2337" s="28" t="str">
        <f t="shared" si="14023"/>
        <v/>
      </c>
      <c r="AR2337" s="28" t="str">
        <f t="shared" ref="AR2337:AV2337" si="14024">IFERROR(IF(FIND(AR$1,$F2337)&gt;1,"BME",""),"")</f>
        <v/>
      </c>
      <c r="AS2337" s="28" t="str">
        <f t="shared" si="14024"/>
        <v/>
      </c>
      <c r="AT2337" s="28" t="str">
        <f t="shared" si="14024"/>
        <v/>
      </c>
      <c r="AU2337" s="28" t="str">
        <f t="shared" si="14024"/>
        <v/>
      </c>
      <c r="AV2337" s="28" t="str">
        <f t="shared" si="14024"/>
        <v/>
      </c>
      <c r="AW2337" s="28" t="str">
        <f t="shared" ref="AW2337:BC2337" si="14025">IFERROR(IF(FIND(AW$1,$F2337)&gt;1,AW$1,""),"")</f>
        <v/>
      </c>
      <c r="AX2337" s="28" t="str">
        <f t="shared" si="14025"/>
        <v/>
      </c>
      <c r="AY2337" s="28" t="str">
        <f t="shared" si="14025"/>
        <v/>
      </c>
      <c r="AZ2337" s="28" t="str">
        <f t="shared" si="14025"/>
        <v/>
      </c>
      <c r="BA2337" s="28" t="str">
        <f t="shared" si="14025"/>
        <v/>
      </c>
      <c r="BB2337" s="28" t="str">
        <f t="shared" si="14025"/>
        <v/>
      </c>
      <c r="BC2337" s="28" t="str">
        <f t="shared" si="14025"/>
        <v/>
      </c>
      <c r="BD2337" s="28" t="str">
        <f t="shared" si="15"/>
        <v/>
      </c>
      <c r="BG2337" s="2" t="s">
        <v>11831</v>
      </c>
      <c r="BJ2337" s="28" t="str">
        <f t="shared" si="16"/>
        <v/>
      </c>
      <c r="BK2337" s="28" t="str">
        <f t="shared" si="17"/>
        <v/>
      </c>
      <c r="BL2337" s="2" t="s">
        <v>8605</v>
      </c>
      <c r="BM2337" s="2" t="s">
        <v>98</v>
      </c>
      <c r="BU2337" s="50" t="s">
        <v>20561</v>
      </c>
      <c r="BV2337" s="12"/>
      <c r="BW2337" s="50"/>
      <c r="BX2337" s="50" t="s">
        <v>19860</v>
      </c>
      <c r="BY2337" s="42" t="str">
        <f t="shared" si="18"/>
        <v>Chapel Allerton;Moortown;</v>
      </c>
      <c r="BZ2337" s="72"/>
    </row>
    <row r="2338" spans="1:78" ht="15">
      <c r="A2338" s="10" t="s">
        <v>51</v>
      </c>
      <c r="B2338" s="28">
        <f>VLOOKUP(A2338,Organisations!$A$2:$B$7,2,FALSE)</f>
        <v>4</v>
      </c>
      <c r="C2338" s="10" t="s">
        <v>1980</v>
      </c>
      <c r="D2338" s="10" t="s">
        <v>1981</v>
      </c>
      <c r="E2338" s="28" t="str">
        <f t="shared" si="0"/>
        <v>A City Farm spanning a 24 acre inner city site with services which include: Environmental Education Services to schools;</v>
      </c>
      <c r="F2338" s="10" t="s">
        <v>15527</v>
      </c>
      <c r="G2338" s="10" t="s">
        <v>68</v>
      </c>
      <c r="H2338" s="11"/>
      <c r="K2338" s="30" t="s">
        <v>15528</v>
      </c>
      <c r="L2338" s="10" t="s">
        <v>10962</v>
      </c>
      <c r="M2338" s="28" t="str">
        <f t="shared" ref="M2338:Q2338" si="14026">IFERROR(IF(FIND(M$1,$F2338)&gt;1,"Age - Children",""),"")</f>
        <v>Age - Children</v>
      </c>
      <c r="N2338" s="28" t="str">
        <f t="shared" si="14026"/>
        <v/>
      </c>
      <c r="O2338" s="28" t="str">
        <f t="shared" si="14026"/>
        <v/>
      </c>
      <c r="P2338" s="28" t="str">
        <f t="shared" si="14026"/>
        <v/>
      </c>
      <c r="Q2338" s="28" t="str">
        <f t="shared" si="14026"/>
        <v/>
      </c>
      <c r="R2338" s="28" t="str">
        <f t="shared" ref="R2338:T2338" si="14027">IFERROR(IF(FIND(R$1,$F2338)&gt;1,"Age - Elderly",""),"")</f>
        <v/>
      </c>
      <c r="S2338" s="28" t="str">
        <f t="shared" si="14027"/>
        <v/>
      </c>
      <c r="T2338" s="28" t="str">
        <f t="shared" si="14027"/>
        <v/>
      </c>
      <c r="U2338" s="28" t="str">
        <f t="shared" si="3"/>
        <v>Age - Children;</v>
      </c>
      <c r="V2338" s="28" t="str">
        <f t="shared" si="4"/>
        <v/>
      </c>
      <c r="X2338" s="28" t="str">
        <f t="shared" si="5"/>
        <v/>
      </c>
      <c r="Y2338" s="28" t="str">
        <f t="shared" si="6"/>
        <v/>
      </c>
      <c r="Z2338" s="28" t="str">
        <f t="shared" si="7"/>
        <v>Gender - Male</v>
      </c>
      <c r="AB2338" s="28" t="str">
        <f t="shared" si="8"/>
        <v/>
      </c>
      <c r="AD2338" s="28" t="str">
        <f t="shared" si="9"/>
        <v>Gender - Male;</v>
      </c>
      <c r="AG2338" s="28" t="str">
        <f t="shared" ref="AG2338:AL2338" si="14028">IFERROR(IF(FIND(AG$1,$F2338)&gt;1,AG$1,""),"")</f>
        <v/>
      </c>
      <c r="AH2338" s="28" t="str">
        <f t="shared" si="14028"/>
        <v/>
      </c>
      <c r="AI2338" s="28" t="str">
        <f t="shared" si="14028"/>
        <v/>
      </c>
      <c r="AJ2338" s="28" t="str">
        <f t="shared" si="14028"/>
        <v/>
      </c>
      <c r="AK2338" s="28" t="str">
        <f t="shared" si="14028"/>
        <v/>
      </c>
      <c r="AL2338" s="28" t="str">
        <f t="shared" si="14028"/>
        <v/>
      </c>
      <c r="AM2338" s="28" t="str">
        <f t="shared" si="11"/>
        <v/>
      </c>
      <c r="AN2338" s="28" t="str">
        <f t="shared" ref="AN2338:AQ2338" si="14029">IFERROR(IF(FIND(AN$1,$F2338)&gt;1,"Status - LGBT",""),"")</f>
        <v/>
      </c>
      <c r="AO2338" s="28" t="str">
        <f t="shared" si="14029"/>
        <v/>
      </c>
      <c r="AP2338" s="28" t="str">
        <f t="shared" si="14029"/>
        <v/>
      </c>
      <c r="AQ2338" s="28" t="str">
        <f t="shared" si="14029"/>
        <v/>
      </c>
      <c r="AR2338" s="28" t="str">
        <f t="shared" ref="AR2338:AV2338" si="14030">IFERROR(IF(FIND(AR$1,$F2338)&gt;1,"BME",""),"")</f>
        <v/>
      </c>
      <c r="AS2338" s="28" t="str">
        <f t="shared" si="14030"/>
        <v/>
      </c>
      <c r="AT2338" s="28" t="str">
        <f t="shared" si="14030"/>
        <v/>
      </c>
      <c r="AU2338" s="28" t="str">
        <f t="shared" si="14030"/>
        <v/>
      </c>
      <c r="AV2338" s="28" t="str">
        <f t="shared" si="14030"/>
        <v/>
      </c>
      <c r="AW2338" s="28" t="str">
        <f t="shared" ref="AW2338:BC2338" si="14031">IFERROR(IF(FIND(AW$1,$F2338)&gt;1,AW$1,""),"")</f>
        <v/>
      </c>
      <c r="AX2338" s="28" t="str">
        <f t="shared" si="14031"/>
        <v/>
      </c>
      <c r="AY2338" s="28" t="str">
        <f t="shared" si="14031"/>
        <v/>
      </c>
      <c r="AZ2338" s="28" t="str">
        <f t="shared" si="14031"/>
        <v/>
      </c>
      <c r="BA2338" s="28" t="str">
        <f t="shared" si="14031"/>
        <v/>
      </c>
      <c r="BB2338" s="28" t="str">
        <f t="shared" si="14031"/>
        <v/>
      </c>
      <c r="BC2338" s="28" t="str">
        <f t="shared" si="14031"/>
        <v/>
      </c>
      <c r="BD2338" s="28" t="str">
        <f t="shared" si="15"/>
        <v/>
      </c>
      <c r="BG2338" s="2" t="s">
        <v>15529</v>
      </c>
      <c r="BJ2338" s="28" t="str">
        <f t="shared" si="16"/>
        <v/>
      </c>
      <c r="BK2338" s="28" t="str">
        <f t="shared" si="17"/>
        <v/>
      </c>
      <c r="BL2338" s="2" t="s">
        <v>1926</v>
      </c>
      <c r="BM2338" s="2" t="s">
        <v>98</v>
      </c>
      <c r="BU2338" s="47" t="s">
        <v>768</v>
      </c>
      <c r="BV2338" s="18"/>
      <c r="BW2338" s="47"/>
      <c r="BX2338" s="47" t="s">
        <v>20562</v>
      </c>
      <c r="BY2338" s="42" t="str">
        <f t="shared" si="18"/>
        <v>Age - Children;;Gender - Male;;Moortown;</v>
      </c>
      <c r="BZ2338" s="73"/>
    </row>
    <row r="2339" spans="1:78" ht="15">
      <c r="A2339" s="16" t="s">
        <v>51</v>
      </c>
      <c r="B2339" s="28">
        <f>VLOOKUP(A2339,Organisations!$A$2:$B$7,2,FALSE)</f>
        <v>4</v>
      </c>
      <c r="C2339" s="16" t="s">
        <v>15531</v>
      </c>
      <c r="D2339" s="16" t="s">
        <v>15532</v>
      </c>
      <c r="E2339" s="28" t="str">
        <f t="shared" si="0"/>
        <v>Inspire Me provides practical activities, training and community learning to give young people aged 14-25 with a learnin</v>
      </c>
      <c r="F2339" s="16" t="s">
        <v>15534</v>
      </c>
      <c r="G2339" s="16" t="s">
        <v>68</v>
      </c>
      <c r="H2339" s="17"/>
      <c r="K2339" s="26" t="s">
        <v>15535</v>
      </c>
      <c r="L2339" s="16" t="s">
        <v>15536</v>
      </c>
      <c r="M2339" s="28" t="str">
        <f t="shared" ref="M2339:Q2339" si="14032">IFERROR(IF(FIND(M$1,$F2339)&gt;1,"Age - Children",""),"")</f>
        <v/>
      </c>
      <c r="N2339" s="28" t="str">
        <f t="shared" si="14032"/>
        <v/>
      </c>
      <c r="O2339" s="28" t="str">
        <f t="shared" si="14032"/>
        <v/>
      </c>
      <c r="P2339" s="28" t="str">
        <f t="shared" si="14032"/>
        <v/>
      </c>
      <c r="Q2339" s="28" t="str">
        <f t="shared" si="14032"/>
        <v/>
      </c>
      <c r="R2339" s="28" t="str">
        <f t="shared" ref="R2339:T2339" si="14033">IFERROR(IF(FIND(R$1,$F2339)&gt;1,"Age - Elderly",""),"")</f>
        <v/>
      </c>
      <c r="S2339" s="28" t="str">
        <f t="shared" si="14033"/>
        <v/>
      </c>
      <c r="T2339" s="28" t="str">
        <f t="shared" si="14033"/>
        <v/>
      </c>
      <c r="U2339" s="28" t="str">
        <f t="shared" si="3"/>
        <v/>
      </c>
      <c r="V2339" s="28" t="str">
        <f t="shared" si="4"/>
        <v/>
      </c>
      <c r="X2339" s="28" t="str">
        <f t="shared" si="5"/>
        <v/>
      </c>
      <c r="Y2339" s="28" t="str">
        <f t="shared" si="6"/>
        <v/>
      </c>
      <c r="Z2339" s="28" t="str">
        <f t="shared" si="7"/>
        <v>Gender - Male</v>
      </c>
      <c r="AB2339" s="28" t="str">
        <f t="shared" si="8"/>
        <v/>
      </c>
      <c r="AD2339" s="28" t="str">
        <f t="shared" si="9"/>
        <v>Gender - Male;</v>
      </c>
      <c r="AG2339" s="28" t="str">
        <f t="shared" ref="AG2339:AL2339" si="14034">IFERROR(IF(FIND(AG$1,$F2339)&gt;1,AG$1,""),"")</f>
        <v/>
      </c>
      <c r="AH2339" s="28" t="str">
        <f t="shared" si="14034"/>
        <v/>
      </c>
      <c r="AI2339" s="28" t="str">
        <f t="shared" si="14034"/>
        <v/>
      </c>
      <c r="AJ2339" s="28" t="str">
        <f t="shared" si="14034"/>
        <v/>
      </c>
      <c r="AK2339" s="28" t="str">
        <f t="shared" si="14034"/>
        <v/>
      </c>
      <c r="AL2339" s="28" t="str">
        <f t="shared" si="14034"/>
        <v/>
      </c>
      <c r="AM2339" s="28" t="str">
        <f t="shared" si="11"/>
        <v/>
      </c>
      <c r="AN2339" s="28" t="str">
        <f t="shared" ref="AN2339:AQ2339" si="14035">IFERROR(IF(FIND(AN$1,$F2339)&gt;1,"Status - LGBT",""),"")</f>
        <v/>
      </c>
      <c r="AO2339" s="28" t="str">
        <f t="shared" si="14035"/>
        <v/>
      </c>
      <c r="AP2339" s="28" t="str">
        <f t="shared" si="14035"/>
        <v/>
      </c>
      <c r="AQ2339" s="28" t="str">
        <f t="shared" si="14035"/>
        <v/>
      </c>
      <c r="AR2339" s="28" t="str">
        <f t="shared" ref="AR2339:AV2339" si="14036">IFERROR(IF(FIND(AR$1,$F2339)&gt;1,"BME",""),"")</f>
        <v/>
      </c>
      <c r="AS2339" s="28" t="str">
        <f t="shared" si="14036"/>
        <v/>
      </c>
      <c r="AT2339" s="28" t="str">
        <f t="shared" si="14036"/>
        <v/>
      </c>
      <c r="AU2339" s="28" t="str">
        <f t="shared" si="14036"/>
        <v/>
      </c>
      <c r="AV2339" s="28" t="str">
        <f t="shared" si="14036"/>
        <v/>
      </c>
      <c r="AW2339" s="28" t="str">
        <f t="shared" ref="AW2339:BC2339" si="14037">IFERROR(IF(FIND(AW$1,$F2339)&gt;1,AW$1,""),"")</f>
        <v/>
      </c>
      <c r="AX2339" s="28" t="str">
        <f t="shared" si="14037"/>
        <v/>
      </c>
      <c r="AY2339" s="28" t="str">
        <f t="shared" si="14037"/>
        <v/>
      </c>
      <c r="AZ2339" s="28" t="str">
        <f t="shared" si="14037"/>
        <v/>
      </c>
      <c r="BA2339" s="28" t="str">
        <f t="shared" si="14037"/>
        <v/>
      </c>
      <c r="BB2339" s="28" t="str">
        <f t="shared" si="14037"/>
        <v/>
      </c>
      <c r="BC2339" s="28" t="str">
        <f t="shared" si="14037"/>
        <v/>
      </c>
      <c r="BD2339" s="28" t="str">
        <f t="shared" si="15"/>
        <v/>
      </c>
      <c r="BG2339" s="2" t="s">
        <v>15537</v>
      </c>
      <c r="BJ2339" s="28" t="str">
        <f t="shared" si="16"/>
        <v/>
      </c>
      <c r="BK2339" s="28" t="str">
        <f t="shared" si="17"/>
        <v/>
      </c>
      <c r="BL2339" s="2" t="s">
        <v>20563</v>
      </c>
      <c r="BM2339" s="2" t="s">
        <v>98</v>
      </c>
      <c r="BU2339" s="50" t="s">
        <v>19838</v>
      </c>
      <c r="BV2339" s="12"/>
      <c r="BW2339" s="50"/>
      <c r="BX2339" s="50" t="s">
        <v>20564</v>
      </c>
      <c r="BY2339" s="42" t="str">
        <f t="shared" si="18"/>
        <v>Gender - Male;;Leeds;Chapel Allerton;</v>
      </c>
      <c r="BZ2339" s="72"/>
    </row>
    <row r="2340" spans="1:78" ht="15">
      <c r="A2340" s="10" t="s">
        <v>51</v>
      </c>
      <c r="B2340" s="28">
        <f>VLOOKUP(A2340,Organisations!$A$2:$B$7,2,FALSE)</f>
        <v>4</v>
      </c>
      <c r="C2340" s="10" t="s">
        <v>15539</v>
      </c>
      <c r="D2340" s="10" t="s">
        <v>15540</v>
      </c>
      <c r="E2340" s="28" t="str">
        <f t="shared" si="0"/>
        <v>Cricket club with three senior teams, two of which compete in The Airedale-Wharfedale Senior Cricket League. The club ha</v>
      </c>
      <c r="F2340" s="10" t="s">
        <v>15542</v>
      </c>
      <c r="G2340" s="10" t="s">
        <v>68</v>
      </c>
      <c r="H2340" s="11"/>
      <c r="K2340" s="59"/>
      <c r="L2340" s="10" t="s">
        <v>15543</v>
      </c>
      <c r="M2340" s="28" t="str">
        <f t="shared" ref="M2340:Q2340" si="14038">IFERROR(IF(FIND(M$1,$F2340)&gt;1,"Age - Children",""),"")</f>
        <v/>
      </c>
      <c r="N2340" s="28" t="str">
        <f t="shared" si="14038"/>
        <v/>
      </c>
      <c r="O2340" s="28" t="str">
        <f t="shared" si="14038"/>
        <v/>
      </c>
      <c r="P2340" s="28" t="str">
        <f t="shared" si="14038"/>
        <v/>
      </c>
      <c r="Q2340" s="28" t="str">
        <f t="shared" si="14038"/>
        <v/>
      </c>
      <c r="R2340" s="28" t="str">
        <f t="shared" ref="R2340:T2340" si="14039">IFERROR(IF(FIND(R$1,$F2340)&gt;1,"Age - Elderly",""),"")</f>
        <v>Age - Elderly</v>
      </c>
      <c r="S2340" s="28" t="str">
        <f t="shared" si="14039"/>
        <v/>
      </c>
      <c r="T2340" s="28" t="str">
        <f t="shared" si="14039"/>
        <v/>
      </c>
      <c r="U2340" s="28" t="str">
        <f t="shared" si="3"/>
        <v>Age - Elderly;</v>
      </c>
      <c r="V2340" s="28" t="str">
        <f t="shared" si="4"/>
        <v/>
      </c>
      <c r="X2340" s="28" t="str">
        <f t="shared" si="5"/>
        <v/>
      </c>
      <c r="Y2340" s="28" t="str">
        <f t="shared" si="6"/>
        <v/>
      </c>
      <c r="Z2340" s="28" t="str">
        <f t="shared" si="7"/>
        <v/>
      </c>
      <c r="AB2340" s="28" t="str">
        <f t="shared" si="8"/>
        <v/>
      </c>
      <c r="AD2340" s="28" t="str">
        <f t="shared" si="9"/>
        <v/>
      </c>
      <c r="AG2340" s="28" t="str">
        <f t="shared" ref="AG2340:AL2340" si="14040">IFERROR(IF(FIND(AG$1,$F2340)&gt;1,AG$1,""),"")</f>
        <v/>
      </c>
      <c r="AH2340" s="28" t="str">
        <f t="shared" si="14040"/>
        <v/>
      </c>
      <c r="AI2340" s="28" t="str">
        <f t="shared" si="14040"/>
        <v/>
      </c>
      <c r="AJ2340" s="28" t="str">
        <f t="shared" si="14040"/>
        <v/>
      </c>
      <c r="AK2340" s="28" t="str">
        <f t="shared" si="14040"/>
        <v/>
      </c>
      <c r="AL2340" s="28" t="str">
        <f t="shared" si="14040"/>
        <v/>
      </c>
      <c r="AM2340" s="28" t="str">
        <f t="shared" si="11"/>
        <v/>
      </c>
      <c r="AN2340" s="28" t="str">
        <f t="shared" ref="AN2340:AQ2340" si="14041">IFERROR(IF(FIND(AN$1,$F2340)&gt;1,"Status - LGBT",""),"")</f>
        <v/>
      </c>
      <c r="AO2340" s="28" t="str">
        <f t="shared" si="14041"/>
        <v/>
      </c>
      <c r="AP2340" s="28" t="str">
        <f t="shared" si="14041"/>
        <v/>
      </c>
      <c r="AQ2340" s="28" t="str">
        <f t="shared" si="14041"/>
        <v/>
      </c>
      <c r="AR2340" s="28" t="str">
        <f t="shared" ref="AR2340:AV2340" si="14042">IFERROR(IF(FIND(AR$1,$F2340)&gt;1,"BME",""),"")</f>
        <v/>
      </c>
      <c r="AS2340" s="28" t="str">
        <f t="shared" si="14042"/>
        <v/>
      </c>
      <c r="AT2340" s="28" t="str">
        <f t="shared" si="14042"/>
        <v/>
      </c>
      <c r="AU2340" s="28" t="str">
        <f t="shared" si="14042"/>
        <v/>
      </c>
      <c r="AV2340" s="28" t="str">
        <f t="shared" si="14042"/>
        <v/>
      </c>
      <c r="AW2340" s="28" t="str">
        <f t="shared" ref="AW2340:BC2340" si="14043">IFERROR(IF(FIND(AW$1,$F2340)&gt;1,AW$1,""),"")</f>
        <v/>
      </c>
      <c r="AX2340" s="28" t="str">
        <f t="shared" si="14043"/>
        <v/>
      </c>
      <c r="AY2340" s="28" t="str">
        <f t="shared" si="14043"/>
        <v/>
      </c>
      <c r="AZ2340" s="28" t="str">
        <f t="shared" si="14043"/>
        <v/>
      </c>
      <c r="BA2340" s="28" t="str">
        <f t="shared" si="14043"/>
        <v/>
      </c>
      <c r="BB2340" s="28" t="str">
        <f t="shared" si="14043"/>
        <v/>
      </c>
      <c r="BC2340" s="28" t="str">
        <f t="shared" si="14043"/>
        <v/>
      </c>
      <c r="BD2340" s="28" t="str">
        <f t="shared" si="15"/>
        <v/>
      </c>
      <c r="BG2340" s="2" t="s">
        <v>15544</v>
      </c>
      <c r="BJ2340" s="28" t="str">
        <f t="shared" si="16"/>
        <v/>
      </c>
      <c r="BK2340" s="28" t="str">
        <f t="shared" si="17"/>
        <v/>
      </c>
      <c r="BL2340" s="2" t="s">
        <v>20565</v>
      </c>
      <c r="BM2340" s="2" t="s">
        <v>98</v>
      </c>
      <c r="BU2340" s="18"/>
      <c r="BV2340" s="18"/>
      <c r="BW2340" s="47"/>
      <c r="BX2340" s="47" t="s">
        <v>20380</v>
      </c>
      <c r="BY2340" s="42" t="str">
        <f t="shared" si="18"/>
        <v>Age - Elderly;;</v>
      </c>
      <c r="BZ2340" s="73"/>
    </row>
    <row r="2341" spans="1:78" ht="15">
      <c r="A2341" s="16" t="s">
        <v>51</v>
      </c>
      <c r="B2341" s="28">
        <f>VLOOKUP(A2341,Organisations!$A$2:$B$7,2,FALSE)</f>
        <v>4</v>
      </c>
      <c r="C2341" s="16" t="s">
        <v>15546</v>
      </c>
      <c r="D2341" s="16" t="s">
        <v>15547</v>
      </c>
      <c r="E2341" s="28" t="str">
        <f t="shared" si="0"/>
        <v>Mercury Movie Makers work on teaching amateur movie making - film and video. Club activities include producing films for</v>
      </c>
      <c r="F2341" s="16" t="s">
        <v>15549</v>
      </c>
      <c r="G2341" s="16" t="s">
        <v>68</v>
      </c>
      <c r="H2341" s="54"/>
      <c r="K2341" s="26" t="s">
        <v>15550</v>
      </c>
      <c r="L2341" s="16" t="s">
        <v>15551</v>
      </c>
      <c r="M2341" s="28" t="str">
        <f t="shared" ref="M2341:Q2341" si="14044">IFERROR(IF(FIND(M$1,$F2341)&gt;1,"Age - Children",""),"")</f>
        <v/>
      </c>
      <c r="N2341" s="28" t="str">
        <f t="shared" si="14044"/>
        <v/>
      </c>
      <c r="O2341" s="28" t="str">
        <f t="shared" si="14044"/>
        <v/>
      </c>
      <c r="P2341" s="28" t="str">
        <f t="shared" si="14044"/>
        <v/>
      </c>
      <c r="Q2341" s="28" t="str">
        <f t="shared" si="14044"/>
        <v/>
      </c>
      <c r="R2341" s="28" t="str">
        <f t="shared" ref="R2341:T2341" si="14045">IFERROR(IF(FIND(R$1,$F2341)&gt;1,"Age - Elderly",""),"")</f>
        <v/>
      </c>
      <c r="S2341" s="28" t="str">
        <f t="shared" si="14045"/>
        <v/>
      </c>
      <c r="T2341" s="28" t="str">
        <f t="shared" si="14045"/>
        <v/>
      </c>
      <c r="U2341" s="28" t="str">
        <f t="shared" si="3"/>
        <v/>
      </c>
      <c r="V2341" s="28" t="str">
        <f t="shared" si="4"/>
        <v/>
      </c>
      <c r="X2341" s="28" t="str">
        <f t="shared" si="5"/>
        <v/>
      </c>
      <c r="Y2341" s="28" t="str">
        <f t="shared" si="6"/>
        <v/>
      </c>
      <c r="Z2341" s="28" t="str">
        <f t="shared" si="7"/>
        <v/>
      </c>
      <c r="AB2341" s="28" t="str">
        <f t="shared" si="8"/>
        <v/>
      </c>
      <c r="AD2341" s="28" t="str">
        <f t="shared" si="9"/>
        <v/>
      </c>
      <c r="AG2341" s="28" t="str">
        <f t="shared" ref="AG2341:AL2341" si="14046">IFERROR(IF(FIND(AG$1,$F2341)&gt;1,AG$1,""),"")</f>
        <v/>
      </c>
      <c r="AH2341" s="28" t="str">
        <f t="shared" si="14046"/>
        <v/>
      </c>
      <c r="AI2341" s="28" t="str">
        <f t="shared" si="14046"/>
        <v/>
      </c>
      <c r="AJ2341" s="28" t="str">
        <f t="shared" si="14046"/>
        <v/>
      </c>
      <c r="AK2341" s="28" t="str">
        <f t="shared" si="14046"/>
        <v/>
      </c>
      <c r="AL2341" s="28" t="str">
        <f t="shared" si="14046"/>
        <v/>
      </c>
      <c r="AM2341" s="28" t="str">
        <f t="shared" si="11"/>
        <v/>
      </c>
      <c r="AN2341" s="28" t="str">
        <f t="shared" ref="AN2341:AQ2341" si="14047">IFERROR(IF(FIND(AN$1,$F2341)&gt;1,"Status - LGBT",""),"")</f>
        <v/>
      </c>
      <c r="AO2341" s="28" t="str">
        <f t="shared" si="14047"/>
        <v/>
      </c>
      <c r="AP2341" s="28" t="str">
        <f t="shared" si="14047"/>
        <v/>
      </c>
      <c r="AQ2341" s="28" t="str">
        <f t="shared" si="14047"/>
        <v/>
      </c>
      <c r="AR2341" s="28" t="str">
        <f t="shared" ref="AR2341:AV2341" si="14048">IFERROR(IF(FIND(AR$1,$F2341)&gt;1,"BME",""),"")</f>
        <v/>
      </c>
      <c r="AS2341" s="28" t="str">
        <f t="shared" si="14048"/>
        <v/>
      </c>
      <c r="AT2341" s="28" t="str">
        <f t="shared" si="14048"/>
        <v/>
      </c>
      <c r="AU2341" s="28" t="str">
        <f t="shared" si="14048"/>
        <v/>
      </c>
      <c r="AV2341" s="28" t="str">
        <f t="shared" si="14048"/>
        <v/>
      </c>
      <c r="AW2341" s="28" t="str">
        <f t="shared" ref="AW2341:BC2341" si="14049">IFERROR(IF(FIND(AW$1,$F2341)&gt;1,AW$1,""),"")</f>
        <v/>
      </c>
      <c r="AX2341" s="28" t="str">
        <f t="shared" si="14049"/>
        <v/>
      </c>
      <c r="AY2341" s="28" t="str">
        <f t="shared" si="14049"/>
        <v/>
      </c>
      <c r="AZ2341" s="28" t="str">
        <f t="shared" si="14049"/>
        <v/>
      </c>
      <c r="BA2341" s="28" t="str">
        <f t="shared" si="14049"/>
        <v/>
      </c>
      <c r="BB2341" s="28" t="str">
        <f t="shared" si="14049"/>
        <v/>
      </c>
      <c r="BC2341" s="28" t="str">
        <f t="shared" si="14049"/>
        <v/>
      </c>
      <c r="BD2341" s="28" t="str">
        <f t="shared" si="15"/>
        <v/>
      </c>
      <c r="BG2341" s="2" t="s">
        <v>15552</v>
      </c>
      <c r="BJ2341" s="28" t="str">
        <f t="shared" si="16"/>
        <v/>
      </c>
      <c r="BK2341" s="28" t="str">
        <f t="shared" si="17"/>
        <v/>
      </c>
      <c r="BL2341" s="2" t="s">
        <v>20566</v>
      </c>
      <c r="BM2341" s="2" t="s">
        <v>98</v>
      </c>
      <c r="BU2341" s="50" t="s">
        <v>19855</v>
      </c>
      <c r="BV2341" s="12"/>
      <c r="BW2341" s="50"/>
      <c r="BX2341" s="50" t="s">
        <v>19858</v>
      </c>
      <c r="BY2341" s="42" t="str">
        <f t="shared" si="18"/>
        <v>Adel;Wharfedale;</v>
      </c>
      <c r="BZ2341" s="72"/>
    </row>
    <row r="2342" spans="1:78" ht="15">
      <c r="A2342" s="10" t="s">
        <v>51</v>
      </c>
      <c r="B2342" s="28">
        <f>VLOOKUP(A2342,Organisations!$A$2:$B$7,2,FALSE)</f>
        <v>4</v>
      </c>
      <c r="C2342" s="10" t="s">
        <v>15553</v>
      </c>
      <c r="D2342" s="10" t="s">
        <v>15554</v>
      </c>
      <c r="E2342" s="28" t="str">
        <f t="shared" si="0"/>
        <v>Worship, fellowship and spiritual development.</v>
      </c>
      <c r="F2342" s="10" t="s">
        <v>15555</v>
      </c>
      <c r="G2342" s="10" t="s">
        <v>68</v>
      </c>
      <c r="H2342" s="11"/>
      <c r="K2342" s="30" t="s">
        <v>15556</v>
      </c>
      <c r="L2342" s="10" t="s">
        <v>15557</v>
      </c>
      <c r="M2342" s="28" t="str">
        <f t="shared" ref="M2342:Q2342" si="14050">IFERROR(IF(FIND(M$1,$F2342)&gt;1,"Age - Children",""),"")</f>
        <v/>
      </c>
      <c r="N2342" s="28" t="str">
        <f t="shared" si="14050"/>
        <v/>
      </c>
      <c r="O2342" s="28" t="str">
        <f t="shared" si="14050"/>
        <v/>
      </c>
      <c r="P2342" s="28" t="str">
        <f t="shared" si="14050"/>
        <v/>
      </c>
      <c r="Q2342" s="28" t="str">
        <f t="shared" si="14050"/>
        <v/>
      </c>
      <c r="R2342" s="28" t="str">
        <f t="shared" ref="R2342:T2342" si="14051">IFERROR(IF(FIND(R$1,$F2342)&gt;1,"Age - Elderly",""),"")</f>
        <v/>
      </c>
      <c r="S2342" s="28" t="str">
        <f t="shared" si="14051"/>
        <v/>
      </c>
      <c r="T2342" s="28" t="str">
        <f t="shared" si="14051"/>
        <v/>
      </c>
      <c r="U2342" s="28" t="str">
        <f t="shared" si="3"/>
        <v/>
      </c>
      <c r="V2342" s="28" t="str">
        <f t="shared" si="4"/>
        <v/>
      </c>
      <c r="X2342" s="28" t="str">
        <f t="shared" si="5"/>
        <v/>
      </c>
      <c r="Y2342" s="28" t="str">
        <f t="shared" si="6"/>
        <v/>
      </c>
      <c r="Z2342" s="28" t="str">
        <f t="shared" si="7"/>
        <v>Gender - Male</v>
      </c>
      <c r="AB2342" s="28" t="str">
        <f t="shared" si="8"/>
        <v/>
      </c>
      <c r="AD2342" s="28" t="str">
        <f t="shared" si="9"/>
        <v>Gender - Male;</v>
      </c>
      <c r="AG2342" s="28" t="str">
        <f t="shared" ref="AG2342:AL2342" si="14052">IFERROR(IF(FIND(AG$1,$F2342)&gt;1,AG$1,""),"")</f>
        <v/>
      </c>
      <c r="AH2342" s="28" t="str">
        <f t="shared" si="14052"/>
        <v/>
      </c>
      <c r="AI2342" s="28" t="str">
        <f t="shared" si="14052"/>
        <v/>
      </c>
      <c r="AJ2342" s="28" t="str">
        <f t="shared" si="14052"/>
        <v/>
      </c>
      <c r="AK2342" s="28" t="str">
        <f t="shared" si="14052"/>
        <v/>
      </c>
      <c r="AL2342" s="28" t="str">
        <f t="shared" si="14052"/>
        <v/>
      </c>
      <c r="AM2342" s="28" t="str">
        <f t="shared" si="11"/>
        <v/>
      </c>
      <c r="AN2342" s="28" t="str">
        <f t="shared" ref="AN2342:AQ2342" si="14053">IFERROR(IF(FIND(AN$1,$F2342)&gt;1,"Status - LGBT",""),"")</f>
        <v/>
      </c>
      <c r="AO2342" s="28" t="str">
        <f t="shared" si="14053"/>
        <v/>
      </c>
      <c r="AP2342" s="28" t="str">
        <f t="shared" si="14053"/>
        <v/>
      </c>
      <c r="AQ2342" s="28" t="str">
        <f t="shared" si="14053"/>
        <v/>
      </c>
      <c r="AR2342" s="28" t="str">
        <f t="shared" ref="AR2342:AV2342" si="14054">IFERROR(IF(FIND(AR$1,$F2342)&gt;1,"BME",""),"")</f>
        <v/>
      </c>
      <c r="AS2342" s="28" t="str">
        <f t="shared" si="14054"/>
        <v/>
      </c>
      <c r="AT2342" s="28" t="str">
        <f t="shared" si="14054"/>
        <v/>
      </c>
      <c r="AU2342" s="28" t="str">
        <f t="shared" si="14054"/>
        <v/>
      </c>
      <c r="AV2342" s="28" t="str">
        <f t="shared" si="14054"/>
        <v/>
      </c>
      <c r="AW2342" s="28" t="str">
        <f t="shared" ref="AW2342:BC2342" si="14055">IFERROR(IF(FIND(AW$1,$F2342)&gt;1,AW$1,""),"")</f>
        <v/>
      </c>
      <c r="AX2342" s="28" t="str">
        <f t="shared" si="14055"/>
        <v/>
      </c>
      <c r="AY2342" s="28" t="str">
        <f t="shared" si="14055"/>
        <v/>
      </c>
      <c r="AZ2342" s="28" t="str">
        <f t="shared" si="14055"/>
        <v/>
      </c>
      <c r="BA2342" s="28" t="str">
        <f t="shared" si="14055"/>
        <v/>
      </c>
      <c r="BB2342" s="28" t="str">
        <f t="shared" si="14055"/>
        <v/>
      </c>
      <c r="BC2342" s="28" t="str">
        <f t="shared" si="14055"/>
        <v/>
      </c>
      <c r="BD2342" s="28" t="str">
        <f t="shared" si="15"/>
        <v/>
      </c>
      <c r="BG2342" s="2" t="s">
        <v>13550</v>
      </c>
      <c r="BJ2342" s="28" t="str">
        <f t="shared" si="16"/>
        <v/>
      </c>
      <c r="BK2342" s="28" t="str">
        <f t="shared" si="17"/>
        <v/>
      </c>
      <c r="BL2342" s="2" t="s">
        <v>8697</v>
      </c>
      <c r="BM2342" s="2" t="s">
        <v>98</v>
      </c>
      <c r="BU2342" s="47" t="s">
        <v>638</v>
      </c>
      <c r="BV2342" s="18"/>
      <c r="BW2342" s="47"/>
      <c r="BX2342" s="47" t="s">
        <v>19860</v>
      </c>
      <c r="BY2342" s="42" t="str">
        <f t="shared" si="18"/>
        <v>Gender - Male;;Horsforth;</v>
      </c>
      <c r="BZ2342" s="73"/>
    </row>
    <row r="2343" spans="1:78" ht="15">
      <c r="A2343" s="16" t="s">
        <v>51</v>
      </c>
      <c r="B2343" s="28">
        <f>VLOOKUP(A2343,Organisations!$A$2:$B$7,2,FALSE)</f>
        <v>4</v>
      </c>
      <c r="C2343" s="16" t="s">
        <v>15559</v>
      </c>
      <c r="D2343" s="16" t="s">
        <v>15560</v>
      </c>
      <c r="E2343" s="28" t="str">
        <f t="shared" si="0"/>
        <v>Methodist Homes Housing Association Limited exists to provide a range of accommodation and care services based on Christ</v>
      </c>
      <c r="F2343" s="16" t="s">
        <v>15562</v>
      </c>
      <c r="G2343" s="16" t="s">
        <v>68</v>
      </c>
      <c r="H2343" s="17"/>
      <c r="K2343" s="26" t="s">
        <v>15563</v>
      </c>
      <c r="L2343" s="16" t="s">
        <v>15564</v>
      </c>
      <c r="M2343" s="28" t="str">
        <f t="shared" ref="M2343:Q2343" si="14056">IFERROR(IF(FIND(M$1,$F2343)&gt;1,"Age - Children",""),"")</f>
        <v/>
      </c>
      <c r="N2343" s="28" t="str">
        <f t="shared" si="14056"/>
        <v/>
      </c>
      <c r="O2343" s="28" t="str">
        <f t="shared" si="14056"/>
        <v/>
      </c>
      <c r="P2343" s="28" t="str">
        <f t="shared" si="14056"/>
        <v/>
      </c>
      <c r="Q2343" s="28" t="str">
        <f t="shared" si="14056"/>
        <v/>
      </c>
      <c r="R2343" s="28" t="str">
        <f t="shared" ref="R2343:T2343" si="14057">IFERROR(IF(FIND(R$1,$F2343)&gt;1,"Age - Elderly",""),"")</f>
        <v/>
      </c>
      <c r="S2343" s="28" t="str">
        <f t="shared" si="14057"/>
        <v>Age - Elderly</v>
      </c>
      <c r="T2343" s="28" t="str">
        <f t="shared" si="14057"/>
        <v/>
      </c>
      <c r="U2343" s="28" t="str">
        <f t="shared" si="3"/>
        <v>Age - Elderly</v>
      </c>
      <c r="V2343" s="28" t="str">
        <f t="shared" si="4"/>
        <v/>
      </c>
      <c r="X2343" s="28" t="str">
        <f t="shared" si="5"/>
        <v/>
      </c>
      <c r="Y2343" s="28" t="str">
        <f t="shared" si="6"/>
        <v/>
      </c>
      <c r="Z2343" s="28" t="str">
        <f t="shared" si="7"/>
        <v/>
      </c>
      <c r="AB2343" s="28" t="str">
        <f t="shared" si="8"/>
        <v/>
      </c>
      <c r="AD2343" s="28" t="str">
        <f t="shared" si="9"/>
        <v/>
      </c>
      <c r="AG2343" s="28" t="str">
        <f t="shared" ref="AG2343:AL2343" si="14058">IFERROR(IF(FIND(AG$1,$F2343)&gt;1,AG$1,""),"")</f>
        <v/>
      </c>
      <c r="AH2343" s="28" t="str">
        <f t="shared" si="14058"/>
        <v/>
      </c>
      <c r="AI2343" s="28" t="str">
        <f t="shared" si="14058"/>
        <v/>
      </c>
      <c r="AJ2343" s="28" t="str">
        <f t="shared" si="14058"/>
        <v/>
      </c>
      <c r="AK2343" s="28" t="str">
        <f t="shared" si="14058"/>
        <v/>
      </c>
      <c r="AL2343" s="28" t="str">
        <f t="shared" si="14058"/>
        <v/>
      </c>
      <c r="AM2343" s="28" t="str">
        <f t="shared" si="11"/>
        <v/>
      </c>
      <c r="AN2343" s="28" t="str">
        <f t="shared" ref="AN2343:AQ2343" si="14059">IFERROR(IF(FIND(AN$1,$F2343)&gt;1,"Status - LGBT",""),"")</f>
        <v/>
      </c>
      <c r="AO2343" s="28" t="str">
        <f t="shared" si="14059"/>
        <v/>
      </c>
      <c r="AP2343" s="28" t="str">
        <f t="shared" si="14059"/>
        <v/>
      </c>
      <c r="AQ2343" s="28" t="str">
        <f t="shared" si="14059"/>
        <v/>
      </c>
      <c r="AR2343" s="28" t="str">
        <f t="shared" ref="AR2343:AV2343" si="14060">IFERROR(IF(FIND(AR$1,$F2343)&gt;1,"BME",""),"")</f>
        <v/>
      </c>
      <c r="AS2343" s="28" t="str">
        <f t="shared" si="14060"/>
        <v/>
      </c>
      <c r="AT2343" s="28" t="str">
        <f t="shared" si="14060"/>
        <v/>
      </c>
      <c r="AU2343" s="28" t="str">
        <f t="shared" si="14060"/>
        <v/>
      </c>
      <c r="AV2343" s="28" t="str">
        <f t="shared" si="14060"/>
        <v/>
      </c>
      <c r="AW2343" s="28" t="str">
        <f t="shared" ref="AW2343:BC2343" si="14061">IFERROR(IF(FIND(AW$1,$F2343)&gt;1,AW$1,""),"")</f>
        <v/>
      </c>
      <c r="AX2343" s="28" t="str">
        <f t="shared" si="14061"/>
        <v/>
      </c>
      <c r="AY2343" s="28" t="str">
        <f t="shared" si="14061"/>
        <v/>
      </c>
      <c r="AZ2343" s="28" t="str">
        <f t="shared" si="14061"/>
        <v/>
      </c>
      <c r="BA2343" s="28" t="str">
        <f t="shared" si="14061"/>
        <v/>
      </c>
      <c r="BB2343" s="28" t="str">
        <f t="shared" si="14061"/>
        <v/>
      </c>
      <c r="BC2343" s="28" t="str">
        <f t="shared" si="14061"/>
        <v/>
      </c>
      <c r="BD2343" s="28" t="str">
        <f t="shared" si="15"/>
        <v/>
      </c>
      <c r="BG2343" s="2" t="s">
        <v>15565</v>
      </c>
      <c r="BJ2343" s="28" t="str">
        <f t="shared" si="16"/>
        <v/>
      </c>
      <c r="BK2343" s="28" t="str">
        <f t="shared" si="17"/>
        <v/>
      </c>
      <c r="BL2343" s="2" t="s">
        <v>20567</v>
      </c>
      <c r="BM2343" s="2" t="s">
        <v>98</v>
      </c>
      <c r="BU2343" s="50" t="s">
        <v>19834</v>
      </c>
      <c r="BV2343" s="12"/>
      <c r="BW2343" s="50"/>
      <c r="BX2343" s="50" t="s">
        <v>19877</v>
      </c>
      <c r="BY2343" s="42" t="str">
        <f t="shared" si="18"/>
        <v>Age - Elderly;Kippax;Methley;</v>
      </c>
      <c r="BZ2343" s="72"/>
    </row>
    <row r="2344" spans="1:78" ht="15">
      <c r="A2344" s="10" t="s">
        <v>51</v>
      </c>
      <c r="B2344" s="28">
        <f>VLOOKUP(A2344,Organisations!$A$2:$B$7,2,FALSE)</f>
        <v>4</v>
      </c>
      <c r="C2344" s="10" t="s">
        <v>15567</v>
      </c>
      <c r="D2344" s="10" t="s">
        <v>15568</v>
      </c>
      <c r="E2344" s="28" t="str">
        <f t="shared" si="0"/>
        <v>The Mid-Yorkshire Fungus group was established in 1993 to explore and record the fungi of Mid-Yorkshire (within a 30 mil</v>
      </c>
      <c r="F2344" s="10" t="s">
        <v>15570</v>
      </c>
      <c r="G2344" s="10" t="s">
        <v>68</v>
      </c>
      <c r="H2344" s="53"/>
      <c r="K2344" s="30" t="s">
        <v>15571</v>
      </c>
      <c r="L2344" s="10" t="s">
        <v>15572</v>
      </c>
      <c r="M2344" s="28" t="str">
        <f t="shared" ref="M2344:Q2344" si="14062">IFERROR(IF(FIND(M$1,$F2344)&gt;1,"Age - Children",""),"")</f>
        <v/>
      </c>
      <c r="N2344" s="28" t="str">
        <f t="shared" si="14062"/>
        <v/>
      </c>
      <c r="O2344" s="28" t="str">
        <f t="shared" si="14062"/>
        <v/>
      </c>
      <c r="P2344" s="28" t="str">
        <f t="shared" si="14062"/>
        <v/>
      </c>
      <c r="Q2344" s="28" t="str">
        <f t="shared" si="14062"/>
        <v/>
      </c>
      <c r="R2344" s="28" t="str">
        <f t="shared" ref="R2344:T2344" si="14063">IFERROR(IF(FIND(R$1,$F2344)&gt;1,"Age - Elderly",""),"")</f>
        <v/>
      </c>
      <c r="S2344" s="28" t="str">
        <f t="shared" si="14063"/>
        <v/>
      </c>
      <c r="T2344" s="28" t="str">
        <f t="shared" si="14063"/>
        <v/>
      </c>
      <c r="U2344" s="28" t="str">
        <f t="shared" si="3"/>
        <v/>
      </c>
      <c r="V2344" s="28" t="str">
        <f t="shared" si="4"/>
        <v/>
      </c>
      <c r="X2344" s="28" t="str">
        <f t="shared" si="5"/>
        <v/>
      </c>
      <c r="Y2344" s="28" t="str">
        <f t="shared" si="6"/>
        <v/>
      </c>
      <c r="Z2344" s="28" t="str">
        <f t="shared" si="7"/>
        <v/>
      </c>
      <c r="AB2344" s="28" t="str">
        <f t="shared" si="8"/>
        <v>Gender - Male</v>
      </c>
      <c r="AD2344" s="28" t="str">
        <f t="shared" si="9"/>
        <v>Gender - Male;</v>
      </c>
      <c r="AG2344" s="28" t="str">
        <f t="shared" ref="AG2344:AL2344" si="14064">IFERROR(IF(FIND(AG$1,$F2344)&gt;1,AG$1,""),"")</f>
        <v/>
      </c>
      <c r="AH2344" s="28" t="str">
        <f t="shared" si="14064"/>
        <v/>
      </c>
      <c r="AI2344" s="28" t="str">
        <f t="shared" si="14064"/>
        <v/>
      </c>
      <c r="AJ2344" s="28" t="str">
        <f t="shared" si="14064"/>
        <v/>
      </c>
      <c r="AK2344" s="28" t="str">
        <f t="shared" si="14064"/>
        <v/>
      </c>
      <c r="AL2344" s="28" t="str">
        <f t="shared" si="14064"/>
        <v/>
      </c>
      <c r="AM2344" s="28" t="str">
        <f t="shared" si="11"/>
        <v/>
      </c>
      <c r="AN2344" s="28" t="str">
        <f t="shared" ref="AN2344:AQ2344" si="14065">IFERROR(IF(FIND(AN$1,$F2344)&gt;1,"Status - LGBT",""),"")</f>
        <v/>
      </c>
      <c r="AO2344" s="28" t="str">
        <f t="shared" si="14065"/>
        <v/>
      </c>
      <c r="AP2344" s="28" t="str">
        <f t="shared" si="14065"/>
        <v/>
      </c>
      <c r="AQ2344" s="28" t="str">
        <f t="shared" si="14065"/>
        <v/>
      </c>
      <c r="AR2344" s="28" t="str">
        <f t="shared" ref="AR2344:AV2344" si="14066">IFERROR(IF(FIND(AR$1,$F2344)&gt;1,"BME",""),"")</f>
        <v/>
      </c>
      <c r="AS2344" s="28" t="str">
        <f t="shared" si="14066"/>
        <v/>
      </c>
      <c r="AT2344" s="28" t="str">
        <f t="shared" si="14066"/>
        <v/>
      </c>
      <c r="AU2344" s="28" t="str">
        <f t="shared" si="14066"/>
        <v/>
      </c>
      <c r="AV2344" s="28" t="str">
        <f t="shared" si="14066"/>
        <v/>
      </c>
      <c r="AW2344" s="28" t="str">
        <f t="shared" ref="AW2344:BC2344" si="14067">IFERROR(IF(FIND(AW$1,$F2344)&gt;1,AW$1,""),"")</f>
        <v/>
      </c>
      <c r="AX2344" s="28" t="str">
        <f t="shared" si="14067"/>
        <v/>
      </c>
      <c r="AY2344" s="28" t="str">
        <f t="shared" si="14067"/>
        <v/>
      </c>
      <c r="AZ2344" s="28" t="str">
        <f t="shared" si="14067"/>
        <v/>
      </c>
      <c r="BA2344" s="28" t="str">
        <f t="shared" si="14067"/>
        <v/>
      </c>
      <c r="BB2344" s="28" t="str">
        <f t="shared" si="14067"/>
        <v/>
      </c>
      <c r="BC2344" s="28" t="str">
        <f t="shared" si="14067"/>
        <v/>
      </c>
      <c r="BD2344" s="28" t="str">
        <f t="shared" si="15"/>
        <v/>
      </c>
      <c r="BG2344" s="2" t="s">
        <v>15573</v>
      </c>
      <c r="BJ2344" s="28" t="str">
        <f t="shared" si="16"/>
        <v/>
      </c>
      <c r="BK2344" s="28" t="str">
        <f t="shared" si="17"/>
        <v/>
      </c>
      <c r="BL2344" s="2" t="s">
        <v>20568</v>
      </c>
      <c r="BM2344" s="2" t="s">
        <v>98</v>
      </c>
      <c r="BU2344" s="47" t="s">
        <v>20254</v>
      </c>
      <c r="BV2344" s="18"/>
      <c r="BW2344" s="47"/>
      <c r="BX2344" s="47" t="s">
        <v>20237</v>
      </c>
      <c r="BY2344" s="42" t="str">
        <f t="shared" si="18"/>
        <v>Gender - Male;;Leeds;Crossgates;Whinmoor;Temple Newsam;</v>
      </c>
      <c r="BZ2344" s="73"/>
    </row>
    <row r="2345" spans="1:78" ht="15">
      <c r="A2345" s="16" t="s">
        <v>51</v>
      </c>
      <c r="B2345" s="28">
        <f>VLOOKUP(A2345,Organisations!$A$2:$B$7,2,FALSE)</f>
        <v>4</v>
      </c>
      <c r="C2345" s="16" t="s">
        <v>1988</v>
      </c>
      <c r="D2345" s="16" t="s">
        <v>1989</v>
      </c>
      <c r="E2345" s="28" t="str">
        <f t="shared" si="0"/>
        <v>Middleton Elderly Aid is one of Leeds neighborhood network schemes covering the LS10 postcode, Middleton area of south L</v>
      </c>
      <c r="F2345" s="16" t="s">
        <v>15576</v>
      </c>
      <c r="G2345" s="16" t="s">
        <v>68</v>
      </c>
      <c r="H2345" s="17"/>
      <c r="K2345" s="26" t="s">
        <v>15577</v>
      </c>
      <c r="L2345" s="16" t="s">
        <v>9515</v>
      </c>
      <c r="M2345" s="28" t="str">
        <f t="shared" ref="M2345:Q2345" si="14068">IFERROR(IF(FIND(M$1,$F2345)&gt;1,"Age - Children",""),"")</f>
        <v/>
      </c>
      <c r="N2345" s="28" t="str">
        <f t="shared" si="14068"/>
        <v/>
      </c>
      <c r="O2345" s="28" t="str">
        <f t="shared" si="14068"/>
        <v/>
      </c>
      <c r="P2345" s="28" t="str">
        <f t="shared" si="14068"/>
        <v/>
      </c>
      <c r="Q2345" s="28" t="str">
        <f t="shared" si="14068"/>
        <v/>
      </c>
      <c r="R2345" s="28" t="str">
        <f t="shared" ref="R2345:T2345" si="14069">IFERROR(IF(FIND(R$1,$F2345)&gt;1,"Age - Elderly",""),"")</f>
        <v/>
      </c>
      <c r="S2345" s="28" t="str">
        <f t="shared" si="14069"/>
        <v/>
      </c>
      <c r="T2345" s="28" t="str">
        <f t="shared" si="14069"/>
        <v/>
      </c>
      <c r="U2345" s="28" t="str">
        <f t="shared" si="3"/>
        <v/>
      </c>
      <c r="V2345" s="28" t="str">
        <f t="shared" si="4"/>
        <v/>
      </c>
      <c r="X2345" s="28" t="str">
        <f t="shared" si="5"/>
        <v/>
      </c>
      <c r="Y2345" s="28" t="str">
        <f t="shared" si="6"/>
        <v/>
      </c>
      <c r="Z2345" s="28" t="str">
        <f t="shared" si="7"/>
        <v/>
      </c>
      <c r="AB2345" s="28" t="str">
        <f t="shared" si="8"/>
        <v/>
      </c>
      <c r="AD2345" s="28" t="str">
        <f t="shared" si="9"/>
        <v/>
      </c>
      <c r="AG2345" s="28" t="str">
        <f t="shared" ref="AG2345:AL2345" si="14070">IFERROR(IF(FIND(AG$1,$F2345)&gt;1,AG$1,""),"")</f>
        <v/>
      </c>
      <c r="AH2345" s="28" t="str">
        <f t="shared" si="14070"/>
        <v/>
      </c>
      <c r="AI2345" s="28" t="str">
        <f t="shared" si="14070"/>
        <v/>
      </c>
      <c r="AJ2345" s="28" t="str">
        <f t="shared" si="14070"/>
        <v/>
      </c>
      <c r="AK2345" s="28" t="str">
        <f t="shared" si="14070"/>
        <v/>
      </c>
      <c r="AL2345" s="28" t="str">
        <f t="shared" si="14070"/>
        <v/>
      </c>
      <c r="AM2345" s="28" t="str">
        <f t="shared" si="11"/>
        <v/>
      </c>
      <c r="AN2345" s="28" t="str">
        <f t="shared" ref="AN2345:AQ2345" si="14071">IFERROR(IF(FIND(AN$1,$F2345)&gt;1,"Status - LGBT",""),"")</f>
        <v/>
      </c>
      <c r="AO2345" s="28" t="str">
        <f t="shared" si="14071"/>
        <v/>
      </c>
      <c r="AP2345" s="28" t="str">
        <f t="shared" si="14071"/>
        <v/>
      </c>
      <c r="AQ2345" s="28" t="str">
        <f t="shared" si="14071"/>
        <v/>
      </c>
      <c r="AR2345" s="28" t="str">
        <f t="shared" ref="AR2345:AV2345" si="14072">IFERROR(IF(FIND(AR$1,$F2345)&gt;1,"BME",""),"")</f>
        <v/>
      </c>
      <c r="AS2345" s="28" t="str">
        <f t="shared" si="14072"/>
        <v/>
      </c>
      <c r="AT2345" s="28" t="str">
        <f t="shared" si="14072"/>
        <v/>
      </c>
      <c r="AU2345" s="28" t="str">
        <f t="shared" si="14072"/>
        <v/>
      </c>
      <c r="AV2345" s="28" t="str">
        <f t="shared" si="14072"/>
        <v/>
      </c>
      <c r="AW2345" s="28" t="str">
        <f t="shared" ref="AW2345:BC2345" si="14073">IFERROR(IF(FIND(AW$1,$F2345)&gt;1,AW$1,""),"")</f>
        <v/>
      </c>
      <c r="AX2345" s="28" t="str">
        <f t="shared" si="14073"/>
        <v/>
      </c>
      <c r="AY2345" s="28" t="str">
        <f t="shared" si="14073"/>
        <v/>
      </c>
      <c r="AZ2345" s="28" t="str">
        <f t="shared" si="14073"/>
        <v/>
      </c>
      <c r="BA2345" s="28" t="str">
        <f t="shared" si="14073"/>
        <v/>
      </c>
      <c r="BB2345" s="28" t="str">
        <f t="shared" si="14073"/>
        <v/>
      </c>
      <c r="BC2345" s="28" t="str">
        <f t="shared" si="14073"/>
        <v/>
      </c>
      <c r="BD2345" s="28" t="str">
        <f t="shared" si="15"/>
        <v/>
      </c>
      <c r="BG2345" s="2" t="s">
        <v>15578</v>
      </c>
      <c r="BJ2345" s="28" t="str">
        <f t="shared" si="16"/>
        <v/>
      </c>
      <c r="BK2345" s="28" t="str">
        <f t="shared" si="17"/>
        <v/>
      </c>
      <c r="BL2345" s="2" t="s">
        <v>6245</v>
      </c>
      <c r="BM2345" s="2" t="s">
        <v>98</v>
      </c>
      <c r="BU2345" s="50" t="s">
        <v>19850</v>
      </c>
      <c r="BV2345" s="12"/>
      <c r="BW2345" s="50"/>
      <c r="BX2345" s="50" t="s">
        <v>20569</v>
      </c>
      <c r="BY2345" s="42" t="str">
        <f t="shared" si="18"/>
        <v>Leeds;Hyde Park;Woodhouse;Headingley;</v>
      </c>
      <c r="BZ2345" s="72"/>
    </row>
    <row r="2346" spans="1:78" ht="15">
      <c r="A2346" s="10" t="s">
        <v>51</v>
      </c>
      <c r="B2346" s="28">
        <f>VLOOKUP(A2346,Organisations!$A$2:$B$7,2,FALSE)</f>
        <v>4</v>
      </c>
      <c r="C2346" s="10" t="s">
        <v>15580</v>
      </c>
      <c r="D2346" s="10" t="s">
        <v>15581</v>
      </c>
      <c r="E2346" s="28" t="str">
        <f t="shared" si="0"/>
        <v>Middleton Park FC provides playing, coaching and officiating opportunities for adults and young people wanting to get in</v>
      </c>
      <c r="F2346" s="10" t="s">
        <v>15583</v>
      </c>
      <c r="G2346" s="10" t="s">
        <v>68</v>
      </c>
      <c r="H2346" s="11"/>
      <c r="K2346" s="30" t="s">
        <v>15584</v>
      </c>
      <c r="L2346" s="10" t="s">
        <v>15585</v>
      </c>
      <c r="M2346" s="28" t="str">
        <f t="shared" ref="M2346:Q2346" si="14074">IFERROR(IF(FIND(M$1,$F2346)&gt;1,"Age - Children",""),"")</f>
        <v/>
      </c>
      <c r="N2346" s="28" t="str">
        <f t="shared" si="14074"/>
        <v/>
      </c>
      <c r="O2346" s="28" t="str">
        <f t="shared" si="14074"/>
        <v/>
      </c>
      <c r="P2346" s="28" t="str">
        <f t="shared" si="14074"/>
        <v/>
      </c>
      <c r="Q2346" s="28" t="str">
        <f t="shared" si="14074"/>
        <v/>
      </c>
      <c r="R2346" s="28" t="str">
        <f t="shared" ref="R2346:T2346" si="14075">IFERROR(IF(FIND(R$1,$F2346)&gt;1,"Age - Elderly",""),"")</f>
        <v/>
      </c>
      <c r="S2346" s="28" t="str">
        <f t="shared" si="14075"/>
        <v/>
      </c>
      <c r="T2346" s="28" t="str">
        <f t="shared" si="14075"/>
        <v/>
      </c>
      <c r="U2346" s="28" t="str">
        <f t="shared" si="3"/>
        <v/>
      </c>
      <c r="V2346" s="28" t="str">
        <f t="shared" si="4"/>
        <v/>
      </c>
      <c r="X2346" s="28" t="str">
        <f t="shared" si="5"/>
        <v/>
      </c>
      <c r="Y2346" s="28" t="str">
        <f t="shared" si="6"/>
        <v/>
      </c>
      <c r="Z2346" s="28" t="str">
        <f t="shared" si="7"/>
        <v/>
      </c>
      <c r="AB2346" s="28" t="str">
        <f t="shared" si="8"/>
        <v/>
      </c>
      <c r="AD2346" s="28" t="str">
        <f t="shared" si="9"/>
        <v/>
      </c>
      <c r="AG2346" s="28" t="str">
        <f t="shared" ref="AG2346:AL2346" si="14076">IFERROR(IF(FIND(AG$1,$F2346)&gt;1,AG$1,""),"")</f>
        <v/>
      </c>
      <c r="AH2346" s="28" t="str">
        <f t="shared" si="14076"/>
        <v/>
      </c>
      <c r="AI2346" s="28" t="str">
        <f t="shared" si="14076"/>
        <v/>
      </c>
      <c r="AJ2346" s="28" t="str">
        <f t="shared" si="14076"/>
        <v/>
      </c>
      <c r="AK2346" s="28" t="str">
        <f t="shared" si="14076"/>
        <v/>
      </c>
      <c r="AL2346" s="28" t="str">
        <f t="shared" si="14076"/>
        <v/>
      </c>
      <c r="AM2346" s="28" t="str">
        <f t="shared" si="11"/>
        <v/>
      </c>
      <c r="AN2346" s="28" t="str">
        <f t="shared" ref="AN2346:AQ2346" si="14077">IFERROR(IF(FIND(AN$1,$F2346)&gt;1,"Status - LGBT",""),"")</f>
        <v/>
      </c>
      <c r="AO2346" s="28" t="str">
        <f t="shared" si="14077"/>
        <v/>
      </c>
      <c r="AP2346" s="28" t="str">
        <f t="shared" si="14077"/>
        <v/>
      </c>
      <c r="AQ2346" s="28" t="str">
        <f t="shared" si="14077"/>
        <v/>
      </c>
      <c r="AR2346" s="28" t="str">
        <f t="shared" ref="AR2346:AV2346" si="14078">IFERROR(IF(FIND(AR$1,$F2346)&gt;1,"BME",""),"")</f>
        <v/>
      </c>
      <c r="AS2346" s="28" t="str">
        <f t="shared" si="14078"/>
        <v/>
      </c>
      <c r="AT2346" s="28" t="str">
        <f t="shared" si="14078"/>
        <v/>
      </c>
      <c r="AU2346" s="28" t="str">
        <f t="shared" si="14078"/>
        <v/>
      </c>
      <c r="AV2346" s="28" t="str">
        <f t="shared" si="14078"/>
        <v/>
      </c>
      <c r="AW2346" s="28" t="str">
        <f t="shared" ref="AW2346:BC2346" si="14079">IFERROR(IF(FIND(AW$1,$F2346)&gt;1,AW$1,""),"")</f>
        <v/>
      </c>
      <c r="AX2346" s="28" t="str">
        <f t="shared" si="14079"/>
        <v/>
      </c>
      <c r="AY2346" s="28" t="str">
        <f t="shared" si="14079"/>
        <v/>
      </c>
      <c r="AZ2346" s="28" t="str">
        <f t="shared" si="14079"/>
        <v/>
      </c>
      <c r="BA2346" s="28" t="str">
        <f t="shared" si="14079"/>
        <v/>
      </c>
      <c r="BB2346" s="28" t="str">
        <f t="shared" si="14079"/>
        <v/>
      </c>
      <c r="BC2346" s="28" t="str">
        <f t="shared" si="14079"/>
        <v/>
      </c>
      <c r="BD2346" s="28" t="str">
        <f t="shared" si="15"/>
        <v/>
      </c>
      <c r="BG2346" s="2" t="s">
        <v>9558</v>
      </c>
      <c r="BJ2346" s="28" t="str">
        <f t="shared" si="16"/>
        <v/>
      </c>
      <c r="BK2346" s="28" t="str">
        <f t="shared" si="17"/>
        <v/>
      </c>
      <c r="BL2346" s="2" t="s">
        <v>8805</v>
      </c>
      <c r="BM2346" s="2" t="s">
        <v>98</v>
      </c>
      <c r="BU2346" s="47" t="s">
        <v>9572</v>
      </c>
      <c r="BV2346" s="18"/>
      <c r="BW2346" s="47"/>
      <c r="BX2346" s="47" t="s">
        <v>20570</v>
      </c>
      <c r="BY2346" s="42" t="str">
        <f t="shared" si="18"/>
        <v>Middleton Park;</v>
      </c>
      <c r="BZ2346" s="73"/>
    </row>
    <row r="2347" spans="1:78" ht="15">
      <c r="A2347" s="16" t="s">
        <v>51</v>
      </c>
      <c r="B2347" s="28">
        <f>VLOOKUP(A2347,Organisations!$A$2:$B$7,2,FALSE)</f>
        <v>4</v>
      </c>
      <c r="C2347" s="16" t="s">
        <v>15587</v>
      </c>
      <c r="D2347" s="16" t="s">
        <v>15588</v>
      </c>
      <c r="E2347" s="28" t="str">
        <f t="shared" si="0"/>
        <v xml:space="preserve">To preserve and maintain the oldest working Railway in the world, established 1758, for the benefit of all, and to also </v>
      </c>
      <c r="F2347" s="16" t="s">
        <v>15590</v>
      </c>
      <c r="G2347" s="16" t="s">
        <v>68</v>
      </c>
      <c r="H2347" s="54"/>
      <c r="K2347" s="26" t="s">
        <v>15591</v>
      </c>
      <c r="L2347" s="16" t="s">
        <v>15592</v>
      </c>
      <c r="M2347" s="28" t="str">
        <f t="shared" ref="M2347:Q2347" si="14080">IFERROR(IF(FIND(M$1,$F2347)&gt;1,"Age - Children",""),"")</f>
        <v/>
      </c>
      <c r="N2347" s="28" t="str">
        <f t="shared" si="14080"/>
        <v/>
      </c>
      <c r="O2347" s="28" t="str">
        <f t="shared" si="14080"/>
        <v/>
      </c>
      <c r="P2347" s="28" t="str">
        <f t="shared" si="14080"/>
        <v/>
      </c>
      <c r="Q2347" s="28" t="str">
        <f t="shared" si="14080"/>
        <v/>
      </c>
      <c r="R2347" s="28" t="str">
        <f t="shared" ref="R2347:T2347" si="14081">IFERROR(IF(FIND(R$1,$F2347)&gt;1,"Age - Elderly",""),"")</f>
        <v/>
      </c>
      <c r="S2347" s="28" t="str">
        <f t="shared" si="14081"/>
        <v/>
      </c>
      <c r="T2347" s="28" t="str">
        <f t="shared" si="14081"/>
        <v/>
      </c>
      <c r="U2347" s="28" t="str">
        <f t="shared" si="3"/>
        <v/>
      </c>
      <c r="V2347" s="28" t="str">
        <f t="shared" si="4"/>
        <v/>
      </c>
      <c r="X2347" s="28" t="str">
        <f t="shared" si="5"/>
        <v/>
      </c>
      <c r="Y2347" s="28" t="str">
        <f t="shared" si="6"/>
        <v/>
      </c>
      <c r="Z2347" s="28" t="str">
        <f t="shared" si="7"/>
        <v/>
      </c>
      <c r="AB2347" s="28" t="str">
        <f t="shared" si="8"/>
        <v/>
      </c>
      <c r="AD2347" s="28" t="str">
        <f t="shared" si="9"/>
        <v/>
      </c>
      <c r="AG2347" s="28" t="str">
        <f t="shared" ref="AG2347:AL2347" si="14082">IFERROR(IF(FIND(AG$1,$F2347)&gt;1,AG$1,""),"")</f>
        <v/>
      </c>
      <c r="AH2347" s="28" t="str">
        <f t="shared" si="14082"/>
        <v/>
      </c>
      <c r="AI2347" s="28" t="str">
        <f t="shared" si="14082"/>
        <v/>
      </c>
      <c r="AJ2347" s="28" t="str">
        <f t="shared" si="14082"/>
        <v/>
      </c>
      <c r="AK2347" s="28" t="str">
        <f t="shared" si="14082"/>
        <v/>
      </c>
      <c r="AL2347" s="28" t="str">
        <f t="shared" si="14082"/>
        <v/>
      </c>
      <c r="AM2347" s="28" t="str">
        <f t="shared" si="11"/>
        <v/>
      </c>
      <c r="AN2347" s="28" t="str">
        <f t="shared" ref="AN2347:AQ2347" si="14083">IFERROR(IF(FIND(AN$1,$F2347)&gt;1,"Status - LGBT",""),"")</f>
        <v/>
      </c>
      <c r="AO2347" s="28" t="str">
        <f t="shared" si="14083"/>
        <v/>
      </c>
      <c r="AP2347" s="28" t="str">
        <f t="shared" si="14083"/>
        <v/>
      </c>
      <c r="AQ2347" s="28" t="str">
        <f t="shared" si="14083"/>
        <v/>
      </c>
      <c r="AR2347" s="28" t="str">
        <f t="shared" ref="AR2347:AV2347" si="14084">IFERROR(IF(FIND(AR$1,$F2347)&gt;1,"BME",""),"")</f>
        <v/>
      </c>
      <c r="AS2347" s="28" t="str">
        <f t="shared" si="14084"/>
        <v/>
      </c>
      <c r="AT2347" s="28" t="str">
        <f t="shared" si="14084"/>
        <v/>
      </c>
      <c r="AU2347" s="28" t="str">
        <f t="shared" si="14084"/>
        <v/>
      </c>
      <c r="AV2347" s="28" t="str">
        <f t="shared" si="14084"/>
        <v/>
      </c>
      <c r="AW2347" s="28" t="str">
        <f t="shared" ref="AW2347:BC2347" si="14085">IFERROR(IF(FIND(AW$1,$F2347)&gt;1,AW$1,""),"")</f>
        <v/>
      </c>
      <c r="AX2347" s="28" t="str">
        <f t="shared" si="14085"/>
        <v/>
      </c>
      <c r="AY2347" s="28" t="str">
        <f t="shared" si="14085"/>
        <v/>
      </c>
      <c r="AZ2347" s="28" t="str">
        <f t="shared" si="14085"/>
        <v/>
      </c>
      <c r="BA2347" s="28" t="str">
        <f t="shared" si="14085"/>
        <v/>
      </c>
      <c r="BB2347" s="28" t="str">
        <f t="shared" si="14085"/>
        <v/>
      </c>
      <c r="BC2347" s="28" t="str">
        <f t="shared" si="14085"/>
        <v/>
      </c>
      <c r="BD2347" s="28" t="str">
        <f t="shared" si="15"/>
        <v/>
      </c>
      <c r="BG2347" s="2" t="s">
        <v>15593</v>
      </c>
      <c r="BJ2347" s="28" t="str">
        <f t="shared" si="16"/>
        <v/>
      </c>
      <c r="BK2347" s="28" t="str">
        <f t="shared" si="17"/>
        <v/>
      </c>
      <c r="BL2347" s="2" t="s">
        <v>20571</v>
      </c>
      <c r="BM2347" s="2" t="s">
        <v>98</v>
      </c>
      <c r="BU2347" s="50" t="s">
        <v>9572</v>
      </c>
      <c r="BV2347" s="12"/>
      <c r="BW2347" s="50"/>
      <c r="BX2347" s="50" t="s">
        <v>20572</v>
      </c>
      <c r="BY2347" s="42" t="str">
        <f t="shared" si="18"/>
        <v>Middleton Park;</v>
      </c>
      <c r="BZ2347" s="72"/>
    </row>
    <row r="2348" spans="1:78" ht="15">
      <c r="A2348" s="10" t="s">
        <v>51</v>
      </c>
      <c r="B2348" s="28">
        <f>VLOOKUP(A2348,Organisations!$A$2:$B$7,2,FALSE)</f>
        <v>4</v>
      </c>
      <c r="C2348" s="10" t="s">
        <v>15595</v>
      </c>
      <c r="D2348" s="10" t="s">
        <v>15596</v>
      </c>
      <c r="E2348" s="28" t="str">
        <f t="shared" si="0"/>
        <v>Mill Hill Chapel, a member of the General Assembly of Unitarian and Free Christian Churches, has a long and fine traditi</v>
      </c>
      <c r="F2348" s="10" t="s">
        <v>15598</v>
      </c>
      <c r="G2348" s="10" t="s">
        <v>68</v>
      </c>
      <c r="H2348" s="11"/>
      <c r="K2348" s="30" t="s">
        <v>15599</v>
      </c>
      <c r="L2348" s="10" t="s">
        <v>15600</v>
      </c>
      <c r="M2348" s="28" t="str">
        <f t="shared" ref="M2348:Q2348" si="14086">IFERROR(IF(FIND(M$1,$F2348)&gt;1,"Age - Children",""),"")</f>
        <v/>
      </c>
      <c r="N2348" s="28" t="str">
        <f t="shared" si="14086"/>
        <v/>
      </c>
      <c r="O2348" s="28" t="str">
        <f t="shared" si="14086"/>
        <v/>
      </c>
      <c r="P2348" s="28" t="str">
        <f t="shared" si="14086"/>
        <v/>
      </c>
      <c r="Q2348" s="28" t="str">
        <f t="shared" si="14086"/>
        <v/>
      </c>
      <c r="R2348" s="28" t="str">
        <f t="shared" ref="R2348:T2348" si="14087">IFERROR(IF(FIND(R$1,$F2348)&gt;1,"Age - Elderly",""),"")</f>
        <v/>
      </c>
      <c r="S2348" s="28" t="str">
        <f t="shared" si="14087"/>
        <v/>
      </c>
      <c r="T2348" s="28" t="str">
        <f t="shared" si="14087"/>
        <v/>
      </c>
      <c r="U2348" s="28" t="str">
        <f t="shared" si="3"/>
        <v/>
      </c>
      <c r="V2348" s="28" t="str">
        <f t="shared" si="4"/>
        <v/>
      </c>
      <c r="X2348" s="28" t="str">
        <f t="shared" si="5"/>
        <v/>
      </c>
      <c r="Y2348" s="28" t="str">
        <f t="shared" si="6"/>
        <v/>
      </c>
      <c r="Z2348" s="28" t="str">
        <f t="shared" si="7"/>
        <v/>
      </c>
      <c r="AB2348" s="28" t="str">
        <f t="shared" si="8"/>
        <v/>
      </c>
      <c r="AD2348" s="28" t="str">
        <f t="shared" si="9"/>
        <v/>
      </c>
      <c r="AG2348" s="28" t="str">
        <f t="shared" ref="AG2348:AL2348" si="14088">IFERROR(IF(FIND(AG$1,$F2348)&gt;1,AG$1,""),"")</f>
        <v/>
      </c>
      <c r="AH2348" s="28" t="str">
        <f t="shared" si="14088"/>
        <v/>
      </c>
      <c r="AI2348" s="28" t="str">
        <f t="shared" si="14088"/>
        <v/>
      </c>
      <c r="AJ2348" s="28" t="str">
        <f t="shared" si="14088"/>
        <v/>
      </c>
      <c r="AK2348" s="28" t="str">
        <f t="shared" si="14088"/>
        <v/>
      </c>
      <c r="AL2348" s="28" t="str">
        <f t="shared" si="14088"/>
        <v/>
      </c>
      <c r="AM2348" s="28" t="str">
        <f t="shared" si="11"/>
        <v/>
      </c>
      <c r="AN2348" s="28" t="str">
        <f t="shared" ref="AN2348:AQ2348" si="14089">IFERROR(IF(FIND(AN$1,$F2348)&gt;1,"Status - LGBT",""),"")</f>
        <v/>
      </c>
      <c r="AO2348" s="28" t="str">
        <f t="shared" si="14089"/>
        <v/>
      </c>
      <c r="AP2348" s="28" t="str">
        <f t="shared" si="14089"/>
        <v/>
      </c>
      <c r="AQ2348" s="28" t="str">
        <f t="shared" si="14089"/>
        <v/>
      </c>
      <c r="AR2348" s="28" t="str">
        <f t="shared" ref="AR2348:AV2348" si="14090">IFERROR(IF(FIND(AR$1,$F2348)&gt;1,"BME",""),"")</f>
        <v/>
      </c>
      <c r="AS2348" s="28" t="str">
        <f t="shared" si="14090"/>
        <v/>
      </c>
      <c r="AT2348" s="28" t="str">
        <f t="shared" si="14090"/>
        <v/>
      </c>
      <c r="AU2348" s="28" t="str">
        <f t="shared" si="14090"/>
        <v/>
      </c>
      <c r="AV2348" s="28" t="str">
        <f t="shared" si="14090"/>
        <v/>
      </c>
      <c r="AW2348" s="28" t="str">
        <f t="shared" ref="AW2348:BC2348" si="14091">IFERROR(IF(FIND(AW$1,$F2348)&gt;1,AW$1,""),"")</f>
        <v/>
      </c>
      <c r="AX2348" s="28" t="str">
        <f t="shared" si="14091"/>
        <v/>
      </c>
      <c r="AY2348" s="28" t="str">
        <f t="shared" si="14091"/>
        <v/>
      </c>
      <c r="AZ2348" s="28" t="str">
        <f t="shared" si="14091"/>
        <v/>
      </c>
      <c r="BA2348" s="28" t="str">
        <f t="shared" si="14091"/>
        <v/>
      </c>
      <c r="BB2348" s="28" t="str">
        <f t="shared" si="14091"/>
        <v/>
      </c>
      <c r="BC2348" s="28" t="str">
        <f t="shared" si="14091"/>
        <v/>
      </c>
      <c r="BD2348" s="28" t="str">
        <f t="shared" si="15"/>
        <v/>
      </c>
      <c r="BG2348" s="2" t="s">
        <v>15601</v>
      </c>
      <c r="BJ2348" s="28" t="str">
        <f t="shared" si="16"/>
        <v/>
      </c>
      <c r="BK2348" s="28" t="str">
        <f t="shared" si="17"/>
        <v/>
      </c>
      <c r="BL2348" s="2" t="s">
        <v>6361</v>
      </c>
      <c r="BM2348" s="2" t="s">
        <v>98</v>
      </c>
      <c r="BU2348" s="47" t="s">
        <v>20125</v>
      </c>
      <c r="BV2348" s="18"/>
      <c r="BW2348" s="47"/>
      <c r="BX2348" s="47" t="s">
        <v>19860</v>
      </c>
      <c r="BY2348" s="42" t="str">
        <f t="shared" si="18"/>
        <v>City;Hunslet;</v>
      </c>
      <c r="BZ2348" s="73"/>
    </row>
    <row r="2349" spans="1:78" ht="15">
      <c r="A2349" s="16" t="s">
        <v>51</v>
      </c>
      <c r="B2349" s="28">
        <f>VLOOKUP(A2349,Organisations!$A$2:$B$7,2,FALSE)</f>
        <v>4</v>
      </c>
      <c r="C2349" s="16" t="s">
        <v>15603</v>
      </c>
      <c r="D2349" s="16" t="s">
        <v>15604</v>
      </c>
      <c r="E2349" s="28" t="str">
        <f t="shared" si="0"/>
        <v>ECHO, which stands for Education, Culture, Health and other Opportunities, is a community hub, opened in September 2012,</v>
      </c>
      <c r="F2349" s="16" t="s">
        <v>15606</v>
      </c>
      <c r="G2349" s="16" t="s">
        <v>68</v>
      </c>
      <c r="H2349" s="17"/>
      <c r="K2349" s="26" t="s">
        <v>15607</v>
      </c>
      <c r="L2349" s="16" t="s">
        <v>14236</v>
      </c>
      <c r="M2349" s="28" t="str">
        <f t="shared" ref="M2349:Q2349" si="14092">IFERROR(IF(FIND(M$1,$F2349)&gt;1,"Age - Children",""),"")</f>
        <v/>
      </c>
      <c r="N2349" s="28" t="str">
        <f t="shared" si="14092"/>
        <v/>
      </c>
      <c r="O2349" s="28" t="str">
        <f t="shared" si="14092"/>
        <v/>
      </c>
      <c r="P2349" s="28" t="str">
        <f t="shared" si="14092"/>
        <v/>
      </c>
      <c r="Q2349" s="28" t="str">
        <f t="shared" si="14092"/>
        <v/>
      </c>
      <c r="R2349" s="28" t="str">
        <f t="shared" ref="R2349:T2349" si="14093">IFERROR(IF(FIND(R$1,$F2349)&gt;1,"Age - Elderly",""),"")</f>
        <v/>
      </c>
      <c r="S2349" s="28" t="str">
        <f t="shared" si="14093"/>
        <v/>
      </c>
      <c r="T2349" s="28" t="str">
        <f t="shared" si="14093"/>
        <v/>
      </c>
      <c r="U2349" s="28" t="str">
        <f t="shared" si="3"/>
        <v/>
      </c>
      <c r="V2349" s="28" t="str">
        <f t="shared" si="4"/>
        <v/>
      </c>
      <c r="X2349" s="28" t="str">
        <f t="shared" si="5"/>
        <v/>
      </c>
      <c r="Y2349" s="28" t="str">
        <f t="shared" si="6"/>
        <v/>
      </c>
      <c r="Z2349" s="28" t="str">
        <f t="shared" si="7"/>
        <v>Gender - Male</v>
      </c>
      <c r="AB2349" s="28" t="str">
        <f t="shared" si="8"/>
        <v/>
      </c>
      <c r="AD2349" s="28" t="str">
        <f t="shared" si="9"/>
        <v>Gender - Male;</v>
      </c>
      <c r="AG2349" s="28" t="str">
        <f t="shared" ref="AG2349:AL2349" si="14094">IFERROR(IF(FIND(AG$1,$F2349)&gt;1,AG$1,""),"")</f>
        <v/>
      </c>
      <c r="AH2349" s="28" t="str">
        <f t="shared" si="14094"/>
        <v/>
      </c>
      <c r="AI2349" s="28" t="str">
        <f t="shared" si="14094"/>
        <v/>
      </c>
      <c r="AJ2349" s="28" t="str">
        <f t="shared" si="14094"/>
        <v/>
      </c>
      <c r="AK2349" s="28" t="str">
        <f t="shared" si="14094"/>
        <v/>
      </c>
      <c r="AL2349" s="28" t="str">
        <f t="shared" si="14094"/>
        <v/>
      </c>
      <c r="AM2349" s="28" t="str">
        <f t="shared" si="11"/>
        <v/>
      </c>
      <c r="AN2349" s="28" t="str">
        <f t="shared" ref="AN2349:AQ2349" si="14095">IFERROR(IF(FIND(AN$1,$F2349)&gt;1,"Status - LGBT",""),"")</f>
        <v/>
      </c>
      <c r="AO2349" s="28" t="str">
        <f t="shared" si="14095"/>
        <v/>
      </c>
      <c r="AP2349" s="28" t="str">
        <f t="shared" si="14095"/>
        <v/>
      </c>
      <c r="AQ2349" s="28" t="str">
        <f t="shared" si="14095"/>
        <v/>
      </c>
      <c r="AR2349" s="28" t="str">
        <f t="shared" ref="AR2349:AV2349" si="14096">IFERROR(IF(FIND(AR$1,$F2349)&gt;1,"BME",""),"")</f>
        <v/>
      </c>
      <c r="AS2349" s="28" t="str">
        <f t="shared" si="14096"/>
        <v/>
      </c>
      <c r="AT2349" s="28" t="str">
        <f t="shared" si="14096"/>
        <v/>
      </c>
      <c r="AU2349" s="28" t="str">
        <f t="shared" si="14096"/>
        <v/>
      </c>
      <c r="AV2349" s="28" t="str">
        <f t="shared" si="14096"/>
        <v/>
      </c>
      <c r="AW2349" s="28" t="str">
        <f t="shared" ref="AW2349:BC2349" si="14097">IFERROR(IF(FIND(AW$1,$F2349)&gt;1,AW$1,""),"")</f>
        <v/>
      </c>
      <c r="AX2349" s="28" t="str">
        <f t="shared" si="14097"/>
        <v/>
      </c>
      <c r="AY2349" s="28" t="str">
        <f t="shared" si="14097"/>
        <v/>
      </c>
      <c r="AZ2349" s="28" t="str">
        <f t="shared" si="14097"/>
        <v/>
      </c>
      <c r="BA2349" s="28" t="str">
        <f t="shared" si="14097"/>
        <v/>
      </c>
      <c r="BB2349" s="28" t="str">
        <f t="shared" si="14097"/>
        <v/>
      </c>
      <c r="BC2349" s="28" t="str">
        <f t="shared" si="14097"/>
        <v/>
      </c>
      <c r="BD2349" s="28" t="str">
        <f t="shared" si="15"/>
        <v/>
      </c>
      <c r="BG2349" s="2" t="s">
        <v>14237</v>
      </c>
      <c r="BJ2349" s="28" t="str">
        <f t="shared" si="16"/>
        <v/>
      </c>
      <c r="BK2349" s="28" t="str">
        <f t="shared" si="17"/>
        <v/>
      </c>
      <c r="BL2349" s="2" t="s">
        <v>20331</v>
      </c>
      <c r="BM2349" s="2" t="s">
        <v>98</v>
      </c>
      <c r="BU2349" s="50" t="s">
        <v>20125</v>
      </c>
      <c r="BV2349" s="12"/>
      <c r="BW2349" s="50"/>
      <c r="BX2349" s="50" t="s">
        <v>20573</v>
      </c>
      <c r="BY2349" s="42" t="str">
        <f t="shared" si="18"/>
        <v>Gender - Male;;City;Hunslet;</v>
      </c>
      <c r="BZ2349" s="72"/>
    </row>
    <row r="2350" spans="1:78" ht="15">
      <c r="A2350" s="10" t="s">
        <v>51</v>
      </c>
      <c r="B2350" s="28">
        <f>VLOOKUP(A2350,Organisations!$A$2:$B$7,2,FALSE)</f>
        <v>4</v>
      </c>
      <c r="C2350" s="10" t="s">
        <v>2006</v>
      </c>
      <c r="D2350" s="10" t="s">
        <v>2007</v>
      </c>
      <c r="E2350" s="28" t="str">
        <f t="shared" si="0"/>
        <v>MAECare aims to improve the quality of life of older people in the Moor Allerton and Shadwell areas of north Leeds (LS17</v>
      </c>
      <c r="F2350" s="10" t="s">
        <v>15610</v>
      </c>
      <c r="G2350" s="10" t="s">
        <v>68</v>
      </c>
      <c r="H2350" s="11"/>
      <c r="K2350" s="30" t="s">
        <v>2009</v>
      </c>
      <c r="L2350" s="10" t="s">
        <v>9178</v>
      </c>
      <c r="M2350" s="28" t="str">
        <f t="shared" ref="M2350:Q2350" si="14098">IFERROR(IF(FIND(M$1,$F2350)&gt;1,"Age - Children",""),"")</f>
        <v/>
      </c>
      <c r="N2350" s="28" t="str">
        <f t="shared" si="14098"/>
        <v/>
      </c>
      <c r="O2350" s="28" t="str">
        <f t="shared" si="14098"/>
        <v/>
      </c>
      <c r="P2350" s="28" t="str">
        <f t="shared" si="14098"/>
        <v/>
      </c>
      <c r="Q2350" s="28" t="str">
        <f t="shared" si="14098"/>
        <v/>
      </c>
      <c r="R2350" s="28" t="str">
        <f t="shared" ref="R2350:T2350" si="14099">IFERROR(IF(FIND(R$1,$F2350)&gt;1,"Age - Elderly",""),"")</f>
        <v/>
      </c>
      <c r="S2350" s="28" t="str">
        <f t="shared" si="14099"/>
        <v/>
      </c>
      <c r="T2350" s="28" t="str">
        <f t="shared" si="14099"/>
        <v>Age - Elderly</v>
      </c>
      <c r="U2350" s="28" t="str">
        <f t="shared" si="3"/>
        <v/>
      </c>
      <c r="V2350" s="28" t="str">
        <f t="shared" si="4"/>
        <v/>
      </c>
      <c r="X2350" s="28" t="str">
        <f t="shared" si="5"/>
        <v/>
      </c>
      <c r="Y2350" s="28" t="str">
        <f t="shared" si="6"/>
        <v/>
      </c>
      <c r="Z2350" s="28" t="str">
        <f t="shared" si="7"/>
        <v/>
      </c>
      <c r="AB2350" s="28" t="str">
        <f t="shared" si="8"/>
        <v/>
      </c>
      <c r="AD2350" s="28" t="str">
        <f t="shared" si="9"/>
        <v/>
      </c>
      <c r="AG2350" s="28" t="str">
        <f t="shared" ref="AG2350:AL2350" si="14100">IFERROR(IF(FIND(AG$1,$F2350)&gt;1,AG$1,""),"")</f>
        <v/>
      </c>
      <c r="AH2350" s="28" t="str">
        <f t="shared" si="14100"/>
        <v/>
      </c>
      <c r="AI2350" s="28" t="str">
        <f t="shared" si="14100"/>
        <v/>
      </c>
      <c r="AJ2350" s="28" t="str">
        <f t="shared" si="14100"/>
        <v/>
      </c>
      <c r="AK2350" s="28" t="str">
        <f t="shared" si="14100"/>
        <v/>
      </c>
      <c r="AL2350" s="28" t="str">
        <f t="shared" si="14100"/>
        <v/>
      </c>
      <c r="AM2350" s="28" t="str">
        <f t="shared" si="11"/>
        <v/>
      </c>
      <c r="AN2350" s="28" t="str">
        <f t="shared" ref="AN2350:AQ2350" si="14101">IFERROR(IF(FIND(AN$1,$F2350)&gt;1,"Status - LGBT",""),"")</f>
        <v/>
      </c>
      <c r="AO2350" s="28" t="str">
        <f t="shared" si="14101"/>
        <v/>
      </c>
      <c r="AP2350" s="28" t="str">
        <f t="shared" si="14101"/>
        <v/>
      </c>
      <c r="AQ2350" s="28" t="str">
        <f t="shared" si="14101"/>
        <v/>
      </c>
      <c r="AR2350" s="28" t="str">
        <f t="shared" ref="AR2350:AV2350" si="14102">IFERROR(IF(FIND(AR$1,$F2350)&gt;1,"BME",""),"")</f>
        <v/>
      </c>
      <c r="AS2350" s="28" t="str">
        <f t="shared" si="14102"/>
        <v/>
      </c>
      <c r="AT2350" s="28" t="str">
        <f t="shared" si="14102"/>
        <v/>
      </c>
      <c r="AU2350" s="28" t="str">
        <f t="shared" si="14102"/>
        <v/>
      </c>
      <c r="AV2350" s="28" t="str">
        <f t="shared" si="14102"/>
        <v/>
      </c>
      <c r="AW2350" s="28" t="str">
        <f t="shared" ref="AW2350:BC2350" si="14103">IFERROR(IF(FIND(AW$1,$F2350)&gt;1,AW$1,""),"")</f>
        <v/>
      </c>
      <c r="AX2350" s="28" t="str">
        <f t="shared" si="14103"/>
        <v/>
      </c>
      <c r="AY2350" s="28" t="str">
        <f t="shared" si="14103"/>
        <v/>
      </c>
      <c r="AZ2350" s="28" t="str">
        <f t="shared" si="14103"/>
        <v/>
      </c>
      <c r="BA2350" s="28" t="str">
        <f t="shared" si="14103"/>
        <v/>
      </c>
      <c r="BB2350" s="28" t="str">
        <f t="shared" si="14103"/>
        <v/>
      </c>
      <c r="BC2350" s="28" t="str">
        <f t="shared" si="14103"/>
        <v/>
      </c>
      <c r="BD2350" s="28" t="str">
        <f t="shared" si="15"/>
        <v/>
      </c>
      <c r="BG2350" s="2" t="s">
        <v>15611</v>
      </c>
      <c r="BJ2350" s="28" t="str">
        <f t="shared" si="16"/>
        <v/>
      </c>
      <c r="BK2350" s="28" t="str">
        <f t="shared" si="17"/>
        <v/>
      </c>
      <c r="BL2350" s="2" t="s">
        <v>1947</v>
      </c>
      <c r="BM2350" s="2" t="s">
        <v>98</v>
      </c>
      <c r="BU2350" s="47" t="s">
        <v>20058</v>
      </c>
      <c r="BV2350" s="18"/>
      <c r="BW2350" s="47"/>
      <c r="BX2350" s="47" t="s">
        <v>20574</v>
      </c>
      <c r="BY2350" s="42" t="str">
        <f t="shared" si="18"/>
        <v>Leeds;Roundhay;</v>
      </c>
      <c r="BZ2350" s="73"/>
    </row>
    <row r="2351" spans="1:78" ht="15">
      <c r="A2351" s="16" t="s">
        <v>51</v>
      </c>
      <c r="B2351" s="28">
        <f>VLOOKUP(A2351,Organisations!$A$2:$B$7,2,FALSE)</f>
        <v>4</v>
      </c>
      <c r="C2351" s="16" t="s">
        <v>15613</v>
      </c>
      <c r="D2351" s="16" t="s">
        <v>15614</v>
      </c>
      <c r="E2351" s="28" t="str">
        <f t="shared" si="0"/>
        <v>To provide educational and recreational facilities for the inhabitants of the Moortown and district of Leeds. Activities</v>
      </c>
      <c r="F2351" s="16" t="s">
        <v>15616</v>
      </c>
      <c r="G2351" s="16" t="s">
        <v>68</v>
      </c>
      <c r="H2351" s="17"/>
      <c r="K2351" s="26" t="s">
        <v>15617</v>
      </c>
      <c r="L2351" s="16" t="s">
        <v>15618</v>
      </c>
      <c r="M2351" s="28" t="str">
        <f t="shared" ref="M2351:Q2351" si="14104">IFERROR(IF(FIND(M$1,$F2351)&gt;1,"Age - Children",""),"")</f>
        <v/>
      </c>
      <c r="N2351" s="28" t="str">
        <f t="shared" si="14104"/>
        <v/>
      </c>
      <c r="O2351" s="28" t="str">
        <f t="shared" si="14104"/>
        <v/>
      </c>
      <c r="P2351" s="28" t="str">
        <f t="shared" si="14104"/>
        <v/>
      </c>
      <c r="Q2351" s="28" t="str">
        <f t="shared" si="14104"/>
        <v/>
      </c>
      <c r="R2351" s="28" t="str">
        <f t="shared" ref="R2351:T2351" si="14105">IFERROR(IF(FIND(R$1,$F2351)&gt;1,"Age - Elderly",""),"")</f>
        <v/>
      </c>
      <c r="S2351" s="28" t="str">
        <f t="shared" si="14105"/>
        <v/>
      </c>
      <c r="T2351" s="28" t="str">
        <f t="shared" si="14105"/>
        <v/>
      </c>
      <c r="U2351" s="28" t="str">
        <f t="shared" si="3"/>
        <v/>
      </c>
      <c r="V2351" s="28" t="str">
        <f t="shared" si="4"/>
        <v/>
      </c>
      <c r="X2351" s="28" t="str">
        <f t="shared" si="5"/>
        <v/>
      </c>
      <c r="Y2351" s="28" t="str">
        <f t="shared" si="6"/>
        <v/>
      </c>
      <c r="Z2351" s="28" t="str">
        <f t="shared" si="7"/>
        <v/>
      </c>
      <c r="AB2351" s="28" t="str">
        <f t="shared" si="8"/>
        <v/>
      </c>
      <c r="AD2351" s="28" t="str">
        <f t="shared" si="9"/>
        <v/>
      </c>
      <c r="AG2351" s="28" t="str">
        <f t="shared" ref="AG2351:AL2351" si="14106">IFERROR(IF(FIND(AG$1,$F2351)&gt;1,AG$1,""),"")</f>
        <v/>
      </c>
      <c r="AH2351" s="28" t="str">
        <f t="shared" si="14106"/>
        <v/>
      </c>
      <c r="AI2351" s="28" t="str">
        <f t="shared" si="14106"/>
        <v/>
      </c>
      <c r="AJ2351" s="28" t="str">
        <f t="shared" si="14106"/>
        <v/>
      </c>
      <c r="AK2351" s="28" t="str">
        <f t="shared" si="14106"/>
        <v/>
      </c>
      <c r="AL2351" s="28" t="str">
        <f t="shared" si="14106"/>
        <v/>
      </c>
      <c r="AM2351" s="28" t="str">
        <f t="shared" si="11"/>
        <v/>
      </c>
      <c r="AN2351" s="28" t="str">
        <f t="shared" ref="AN2351:AQ2351" si="14107">IFERROR(IF(FIND(AN$1,$F2351)&gt;1,"Status - LGBT",""),"")</f>
        <v/>
      </c>
      <c r="AO2351" s="28" t="str">
        <f t="shared" si="14107"/>
        <v/>
      </c>
      <c r="AP2351" s="28" t="str">
        <f t="shared" si="14107"/>
        <v/>
      </c>
      <c r="AQ2351" s="28" t="str">
        <f t="shared" si="14107"/>
        <v/>
      </c>
      <c r="AR2351" s="28" t="str">
        <f t="shared" ref="AR2351:AV2351" si="14108">IFERROR(IF(FIND(AR$1,$F2351)&gt;1,"BME",""),"")</f>
        <v/>
      </c>
      <c r="AS2351" s="28" t="str">
        <f t="shared" si="14108"/>
        <v/>
      </c>
      <c r="AT2351" s="28" t="str">
        <f t="shared" si="14108"/>
        <v/>
      </c>
      <c r="AU2351" s="28" t="str">
        <f t="shared" si="14108"/>
        <v/>
      </c>
      <c r="AV2351" s="28" t="str">
        <f t="shared" si="14108"/>
        <v/>
      </c>
      <c r="AW2351" s="28" t="str">
        <f t="shared" ref="AW2351:BC2351" si="14109">IFERROR(IF(FIND(AW$1,$F2351)&gt;1,AW$1,""),"")</f>
        <v/>
      </c>
      <c r="AX2351" s="28" t="str">
        <f t="shared" si="14109"/>
        <v/>
      </c>
      <c r="AY2351" s="28" t="str">
        <f t="shared" si="14109"/>
        <v/>
      </c>
      <c r="AZ2351" s="28" t="str">
        <f t="shared" si="14109"/>
        <v/>
      </c>
      <c r="BA2351" s="28" t="str">
        <f t="shared" si="14109"/>
        <v/>
      </c>
      <c r="BB2351" s="28" t="str">
        <f t="shared" si="14109"/>
        <v/>
      </c>
      <c r="BC2351" s="28" t="str">
        <f t="shared" si="14109"/>
        <v/>
      </c>
      <c r="BD2351" s="28" t="str">
        <f t="shared" si="15"/>
        <v/>
      </c>
      <c r="BG2351" s="2" t="s">
        <v>15619</v>
      </c>
      <c r="BJ2351" s="28" t="str">
        <f t="shared" si="16"/>
        <v/>
      </c>
      <c r="BK2351" s="28" t="str">
        <f t="shared" si="17"/>
        <v/>
      </c>
      <c r="BL2351" s="2" t="s">
        <v>20575</v>
      </c>
      <c r="BM2351" s="2" t="s">
        <v>98</v>
      </c>
      <c r="BU2351" s="50" t="s">
        <v>20576</v>
      </c>
      <c r="BV2351" s="12"/>
      <c r="BW2351" s="50"/>
      <c r="BX2351" s="50" t="s">
        <v>20380</v>
      </c>
      <c r="BY2351" s="42" t="str">
        <f t="shared" si="18"/>
        <v>Alwoodley;Moortown;</v>
      </c>
      <c r="BZ2351" s="72"/>
    </row>
    <row r="2352" spans="1:78" ht="15">
      <c r="A2352" s="10" t="s">
        <v>51</v>
      </c>
      <c r="B2352" s="28">
        <f>VLOOKUP(A2352,Organisations!$A$2:$B$7,2,FALSE)</f>
        <v>4</v>
      </c>
      <c r="C2352" s="10" t="s">
        <v>15621</v>
      </c>
      <c r="D2352" s="10" t="s">
        <v>15622</v>
      </c>
      <c r="E2352" s="28" t="str">
        <f t="shared" si="0"/>
        <v>Whilst Moortown Methodist Church Centre no longer holds Methodist services, three independent churches meet on the premi</v>
      </c>
      <c r="F2352" s="10" t="s">
        <v>15624</v>
      </c>
      <c r="G2352" s="10" t="s">
        <v>68</v>
      </c>
      <c r="H2352" s="53"/>
      <c r="K2352" s="30" t="s">
        <v>12115</v>
      </c>
      <c r="L2352" s="10" t="s">
        <v>15625</v>
      </c>
      <c r="M2352" s="28" t="str">
        <f t="shared" ref="M2352:Q2352" si="14110">IFERROR(IF(FIND(M$1,$F2352)&gt;1,"Age - Children",""),"")</f>
        <v/>
      </c>
      <c r="N2352" s="28" t="str">
        <f t="shared" si="14110"/>
        <v/>
      </c>
      <c r="O2352" s="28" t="str">
        <f t="shared" si="14110"/>
        <v/>
      </c>
      <c r="P2352" s="28" t="str">
        <f t="shared" si="14110"/>
        <v/>
      </c>
      <c r="Q2352" s="28" t="str">
        <f t="shared" si="14110"/>
        <v/>
      </c>
      <c r="R2352" s="28" t="str">
        <f t="shared" ref="R2352:T2352" si="14111">IFERROR(IF(FIND(R$1,$F2352)&gt;1,"Age - Elderly",""),"")</f>
        <v/>
      </c>
      <c r="S2352" s="28" t="str">
        <f t="shared" si="14111"/>
        <v/>
      </c>
      <c r="T2352" s="28" t="str">
        <f t="shared" si="14111"/>
        <v/>
      </c>
      <c r="U2352" s="28" t="str">
        <f t="shared" si="3"/>
        <v/>
      </c>
      <c r="V2352" s="28" t="str">
        <f t="shared" si="4"/>
        <v/>
      </c>
      <c r="X2352" s="28" t="str">
        <f t="shared" si="5"/>
        <v/>
      </c>
      <c r="Y2352" s="28" t="str">
        <f t="shared" si="6"/>
        <v/>
      </c>
      <c r="Z2352" s="28" t="str">
        <f t="shared" si="7"/>
        <v/>
      </c>
      <c r="AB2352" s="28" t="str">
        <f t="shared" si="8"/>
        <v/>
      </c>
      <c r="AD2352" s="28" t="str">
        <f t="shared" si="9"/>
        <v/>
      </c>
      <c r="AG2352" s="28" t="str">
        <f t="shared" ref="AG2352:AL2352" si="14112">IFERROR(IF(FIND(AG$1,$F2352)&gt;1,AG$1,""),"")</f>
        <v/>
      </c>
      <c r="AH2352" s="28" t="str">
        <f t="shared" si="14112"/>
        <v/>
      </c>
      <c r="AI2352" s="28" t="str">
        <f t="shared" si="14112"/>
        <v/>
      </c>
      <c r="AJ2352" s="28" t="str">
        <f t="shared" si="14112"/>
        <v/>
      </c>
      <c r="AK2352" s="28" t="str">
        <f t="shared" si="14112"/>
        <v/>
      </c>
      <c r="AL2352" s="28" t="str">
        <f t="shared" si="14112"/>
        <v/>
      </c>
      <c r="AM2352" s="28" t="str">
        <f t="shared" si="11"/>
        <v/>
      </c>
      <c r="AN2352" s="28" t="str">
        <f t="shared" ref="AN2352:AQ2352" si="14113">IFERROR(IF(FIND(AN$1,$F2352)&gt;1,"Status - LGBT",""),"")</f>
        <v/>
      </c>
      <c r="AO2352" s="28" t="str">
        <f t="shared" si="14113"/>
        <v/>
      </c>
      <c r="AP2352" s="28" t="str">
        <f t="shared" si="14113"/>
        <v/>
      </c>
      <c r="AQ2352" s="28" t="str">
        <f t="shared" si="14113"/>
        <v/>
      </c>
      <c r="AR2352" s="28" t="str">
        <f t="shared" ref="AR2352:AV2352" si="14114">IFERROR(IF(FIND(AR$1,$F2352)&gt;1,"BME",""),"")</f>
        <v/>
      </c>
      <c r="AS2352" s="28" t="str">
        <f t="shared" si="14114"/>
        <v/>
      </c>
      <c r="AT2352" s="28" t="str">
        <f t="shared" si="14114"/>
        <v/>
      </c>
      <c r="AU2352" s="28" t="str">
        <f t="shared" si="14114"/>
        <v/>
      </c>
      <c r="AV2352" s="28" t="str">
        <f t="shared" si="14114"/>
        <v/>
      </c>
      <c r="AW2352" s="28" t="str">
        <f t="shared" ref="AW2352:BC2352" si="14115">IFERROR(IF(FIND(AW$1,$F2352)&gt;1,AW$1,""),"")</f>
        <v/>
      </c>
      <c r="AX2352" s="28" t="str">
        <f t="shared" si="14115"/>
        <v/>
      </c>
      <c r="AY2352" s="28" t="str">
        <f t="shared" si="14115"/>
        <v/>
      </c>
      <c r="AZ2352" s="28" t="str">
        <f t="shared" si="14115"/>
        <v/>
      </c>
      <c r="BA2352" s="28" t="str">
        <f t="shared" si="14115"/>
        <v/>
      </c>
      <c r="BB2352" s="28" t="str">
        <f t="shared" si="14115"/>
        <v/>
      </c>
      <c r="BC2352" s="28" t="str">
        <f t="shared" si="14115"/>
        <v/>
      </c>
      <c r="BD2352" s="28" t="str">
        <f t="shared" si="15"/>
        <v/>
      </c>
      <c r="BG2352" s="2" t="s">
        <v>15626</v>
      </c>
      <c r="BJ2352" s="28" t="str">
        <f t="shared" si="16"/>
        <v/>
      </c>
      <c r="BK2352" s="28" t="str">
        <f t="shared" si="17"/>
        <v/>
      </c>
      <c r="BL2352" s="2" t="s">
        <v>5468</v>
      </c>
      <c r="BM2352" s="2" t="s">
        <v>98</v>
      </c>
      <c r="BS2352" s="2" t="s">
        <v>2863</v>
      </c>
      <c r="BT2352" s="2" t="s">
        <v>2863</v>
      </c>
      <c r="BU2352" s="24"/>
      <c r="BV2352" s="24"/>
      <c r="BW2352" s="47"/>
      <c r="BX2352" s="47" t="s">
        <v>19860</v>
      </c>
      <c r="BY2352" s="42" t="str">
        <f t="shared" si="18"/>
        <v/>
      </c>
      <c r="BZ2352" s="73"/>
    </row>
    <row r="2353" spans="1:78" ht="15">
      <c r="A2353" s="16" t="s">
        <v>51</v>
      </c>
      <c r="B2353" s="28">
        <f>VLOOKUP(A2353,Organisations!$A$2:$B$7,2,FALSE)</f>
        <v>4</v>
      </c>
      <c r="C2353" s="16" t="s">
        <v>15627</v>
      </c>
      <c r="D2353" s="16" t="s">
        <v>15628</v>
      </c>
      <c r="E2353" s="28" t="str">
        <f t="shared" si="0"/>
        <v>Morley Amateur Operatic Society hold a pantomime in February, a show in September, social activities and a Saturday Club</v>
      </c>
      <c r="F2353" s="16" t="s">
        <v>15630</v>
      </c>
      <c r="G2353" s="16" t="s">
        <v>68</v>
      </c>
      <c r="H2353" s="54"/>
      <c r="K2353" s="33"/>
      <c r="L2353" s="18"/>
      <c r="M2353" s="28" t="str">
        <f t="shared" ref="M2353:Q2353" si="14116">IFERROR(IF(FIND(M$1,$F2353)&gt;1,"Age - Children",""),"")</f>
        <v/>
      </c>
      <c r="N2353" s="28" t="str">
        <f t="shared" si="14116"/>
        <v/>
      </c>
      <c r="O2353" s="28" t="str">
        <f t="shared" si="14116"/>
        <v/>
      </c>
      <c r="P2353" s="28" t="str">
        <f t="shared" si="14116"/>
        <v/>
      </c>
      <c r="Q2353" s="28" t="str">
        <f t="shared" si="14116"/>
        <v/>
      </c>
      <c r="R2353" s="28" t="str">
        <f t="shared" ref="R2353:T2353" si="14117">IFERROR(IF(FIND(R$1,$F2353)&gt;1,"Age - Elderly",""),"")</f>
        <v/>
      </c>
      <c r="S2353" s="28" t="str">
        <f t="shared" si="14117"/>
        <v/>
      </c>
      <c r="T2353" s="28" t="str">
        <f t="shared" si="14117"/>
        <v/>
      </c>
      <c r="U2353" s="28" t="str">
        <f t="shared" si="3"/>
        <v/>
      </c>
      <c r="V2353" s="28" t="str">
        <f t="shared" si="4"/>
        <v/>
      </c>
      <c r="X2353" s="28" t="str">
        <f t="shared" si="5"/>
        <v/>
      </c>
      <c r="Y2353" s="28" t="str">
        <f t="shared" si="6"/>
        <v/>
      </c>
      <c r="Z2353" s="28" t="str">
        <f t="shared" si="7"/>
        <v/>
      </c>
      <c r="AB2353" s="28" t="str">
        <f t="shared" si="8"/>
        <v/>
      </c>
      <c r="AD2353" s="28" t="str">
        <f t="shared" si="9"/>
        <v/>
      </c>
      <c r="AG2353" s="28" t="str">
        <f t="shared" ref="AG2353:AL2353" si="14118">IFERROR(IF(FIND(AG$1,$F2353)&gt;1,AG$1,""),"")</f>
        <v/>
      </c>
      <c r="AH2353" s="28" t="str">
        <f t="shared" si="14118"/>
        <v/>
      </c>
      <c r="AI2353" s="28" t="str">
        <f t="shared" si="14118"/>
        <v/>
      </c>
      <c r="AJ2353" s="28" t="str">
        <f t="shared" si="14118"/>
        <v/>
      </c>
      <c r="AK2353" s="28" t="str">
        <f t="shared" si="14118"/>
        <v/>
      </c>
      <c r="AL2353" s="28" t="str">
        <f t="shared" si="14118"/>
        <v/>
      </c>
      <c r="AM2353" s="28" t="str">
        <f t="shared" si="11"/>
        <v/>
      </c>
      <c r="AN2353" s="28" t="str">
        <f t="shared" ref="AN2353:AQ2353" si="14119">IFERROR(IF(FIND(AN$1,$F2353)&gt;1,"Status - LGBT",""),"")</f>
        <v/>
      </c>
      <c r="AO2353" s="28" t="str">
        <f t="shared" si="14119"/>
        <v/>
      </c>
      <c r="AP2353" s="28" t="str">
        <f t="shared" si="14119"/>
        <v/>
      </c>
      <c r="AQ2353" s="28" t="str">
        <f t="shared" si="14119"/>
        <v/>
      </c>
      <c r="AR2353" s="28" t="str">
        <f t="shared" ref="AR2353:AV2353" si="14120">IFERROR(IF(FIND(AR$1,$F2353)&gt;1,"BME",""),"")</f>
        <v/>
      </c>
      <c r="AS2353" s="28" t="str">
        <f t="shared" si="14120"/>
        <v/>
      </c>
      <c r="AT2353" s="28" t="str">
        <f t="shared" si="14120"/>
        <v/>
      </c>
      <c r="AU2353" s="28" t="str">
        <f t="shared" si="14120"/>
        <v/>
      </c>
      <c r="AV2353" s="28" t="str">
        <f t="shared" si="14120"/>
        <v/>
      </c>
      <c r="AW2353" s="28" t="str">
        <f t="shared" ref="AW2353:BC2353" si="14121">IFERROR(IF(FIND(AW$1,$F2353)&gt;1,AW$1,""),"")</f>
        <v/>
      </c>
      <c r="AX2353" s="28" t="str">
        <f t="shared" si="14121"/>
        <v/>
      </c>
      <c r="AY2353" s="28" t="str">
        <f t="shared" si="14121"/>
        <v/>
      </c>
      <c r="AZ2353" s="28" t="str">
        <f t="shared" si="14121"/>
        <v/>
      </c>
      <c r="BA2353" s="28" t="str">
        <f t="shared" si="14121"/>
        <v/>
      </c>
      <c r="BB2353" s="28" t="str">
        <f t="shared" si="14121"/>
        <v/>
      </c>
      <c r="BC2353" s="28" t="str">
        <f t="shared" si="14121"/>
        <v/>
      </c>
      <c r="BD2353" s="28" t="str">
        <f t="shared" si="15"/>
        <v/>
      </c>
      <c r="BG2353" s="2" t="s">
        <v>15631</v>
      </c>
      <c r="BJ2353" s="28" t="str">
        <f t="shared" si="16"/>
        <v/>
      </c>
      <c r="BK2353" s="28" t="str">
        <f t="shared" si="17"/>
        <v/>
      </c>
      <c r="BL2353" s="2" t="s">
        <v>20577</v>
      </c>
      <c r="BM2353" s="2" t="s">
        <v>98</v>
      </c>
      <c r="BS2353" s="2" t="s">
        <v>2863</v>
      </c>
      <c r="BU2353" s="12"/>
      <c r="BV2353" s="12"/>
      <c r="BW2353" s="50"/>
      <c r="BX2353" s="50" t="s">
        <v>19858</v>
      </c>
      <c r="BY2353" s="42" t="str">
        <f t="shared" si="18"/>
        <v/>
      </c>
      <c r="BZ2353" s="72"/>
    </row>
    <row r="2354" spans="1:78" ht="15">
      <c r="A2354" s="10" t="s">
        <v>51</v>
      </c>
      <c r="B2354" s="28">
        <f>VLOOKUP(A2354,Organisations!$A$2:$B$7,2,FALSE)</f>
        <v>4</v>
      </c>
      <c r="C2354" s="10" t="s">
        <v>15632</v>
      </c>
      <c r="D2354" s="10" t="s">
        <v>15633</v>
      </c>
      <c r="E2354" s="28" t="str">
        <f t="shared" si="0"/>
        <v xml:space="preserve">We are a small and friendly group whose aims are to promote and encourage mutual help between people who are interested </v>
      </c>
      <c r="F2354" s="10" t="s">
        <v>15635</v>
      </c>
      <c r="G2354" s="10" t="s">
        <v>68</v>
      </c>
      <c r="H2354" s="11"/>
      <c r="K2354" s="30" t="s">
        <v>15636</v>
      </c>
      <c r="L2354" s="10" t="s">
        <v>15637</v>
      </c>
      <c r="M2354" s="28" t="str">
        <f t="shared" ref="M2354:Q2354" si="14122">IFERROR(IF(FIND(M$1,$F2354)&gt;1,"Age - Children",""),"")</f>
        <v/>
      </c>
      <c r="N2354" s="28" t="str">
        <f t="shared" si="14122"/>
        <v/>
      </c>
      <c r="O2354" s="28" t="str">
        <f t="shared" si="14122"/>
        <v/>
      </c>
      <c r="P2354" s="28" t="str">
        <f t="shared" si="14122"/>
        <v/>
      </c>
      <c r="Q2354" s="28" t="str">
        <f t="shared" si="14122"/>
        <v/>
      </c>
      <c r="R2354" s="28" t="str">
        <f t="shared" ref="R2354:T2354" si="14123">IFERROR(IF(FIND(R$1,$F2354)&gt;1,"Age - Elderly",""),"")</f>
        <v/>
      </c>
      <c r="S2354" s="28" t="str">
        <f t="shared" si="14123"/>
        <v/>
      </c>
      <c r="T2354" s="28" t="str">
        <f t="shared" si="14123"/>
        <v/>
      </c>
      <c r="U2354" s="28" t="str">
        <f t="shared" si="3"/>
        <v/>
      </c>
      <c r="V2354" s="28" t="str">
        <f t="shared" si="4"/>
        <v/>
      </c>
      <c r="X2354" s="28" t="str">
        <f t="shared" si="5"/>
        <v/>
      </c>
      <c r="Y2354" s="28" t="str">
        <f t="shared" si="6"/>
        <v/>
      </c>
      <c r="Z2354" s="28" t="str">
        <f t="shared" si="7"/>
        <v/>
      </c>
      <c r="AB2354" s="28" t="str">
        <f t="shared" si="8"/>
        <v/>
      </c>
      <c r="AD2354" s="28" t="str">
        <f t="shared" si="9"/>
        <v/>
      </c>
      <c r="AG2354" s="28" t="str">
        <f t="shared" ref="AG2354:AL2354" si="14124">IFERROR(IF(FIND(AG$1,$F2354)&gt;1,AG$1,""),"")</f>
        <v/>
      </c>
      <c r="AH2354" s="28" t="str">
        <f t="shared" si="14124"/>
        <v/>
      </c>
      <c r="AI2354" s="28" t="str">
        <f t="shared" si="14124"/>
        <v/>
      </c>
      <c r="AJ2354" s="28" t="str">
        <f t="shared" si="14124"/>
        <v/>
      </c>
      <c r="AK2354" s="28" t="str">
        <f t="shared" si="14124"/>
        <v/>
      </c>
      <c r="AL2354" s="28" t="str">
        <f t="shared" si="14124"/>
        <v/>
      </c>
      <c r="AM2354" s="28" t="str">
        <f t="shared" si="11"/>
        <v/>
      </c>
      <c r="AN2354" s="28" t="str">
        <f t="shared" ref="AN2354:AQ2354" si="14125">IFERROR(IF(FIND(AN$1,$F2354)&gt;1,"Status - LGBT",""),"")</f>
        <v/>
      </c>
      <c r="AO2354" s="28" t="str">
        <f t="shared" si="14125"/>
        <v/>
      </c>
      <c r="AP2354" s="28" t="str">
        <f t="shared" si="14125"/>
        <v/>
      </c>
      <c r="AQ2354" s="28" t="str">
        <f t="shared" si="14125"/>
        <v/>
      </c>
      <c r="AR2354" s="28" t="str">
        <f t="shared" ref="AR2354:AV2354" si="14126">IFERROR(IF(FIND(AR$1,$F2354)&gt;1,"BME",""),"")</f>
        <v/>
      </c>
      <c r="AS2354" s="28" t="str">
        <f t="shared" si="14126"/>
        <v/>
      </c>
      <c r="AT2354" s="28" t="str">
        <f t="shared" si="14126"/>
        <v/>
      </c>
      <c r="AU2354" s="28" t="str">
        <f t="shared" si="14126"/>
        <v/>
      </c>
      <c r="AV2354" s="28" t="str">
        <f t="shared" si="14126"/>
        <v/>
      </c>
      <c r="AW2354" s="28" t="str">
        <f t="shared" ref="AW2354:BC2354" si="14127">IFERROR(IF(FIND(AW$1,$F2354)&gt;1,AW$1,""),"")</f>
        <v/>
      </c>
      <c r="AX2354" s="28" t="str">
        <f t="shared" si="14127"/>
        <v/>
      </c>
      <c r="AY2354" s="28" t="str">
        <f t="shared" si="14127"/>
        <v/>
      </c>
      <c r="AZ2354" s="28" t="str">
        <f t="shared" si="14127"/>
        <v/>
      </c>
      <c r="BA2354" s="28" t="str">
        <f t="shared" si="14127"/>
        <v/>
      </c>
      <c r="BB2354" s="28" t="str">
        <f t="shared" si="14127"/>
        <v/>
      </c>
      <c r="BC2354" s="28" t="str">
        <f t="shared" si="14127"/>
        <v/>
      </c>
      <c r="BD2354" s="28" t="str">
        <f t="shared" si="15"/>
        <v/>
      </c>
      <c r="BG2354" s="2" t="s">
        <v>15638</v>
      </c>
      <c r="BJ2354" s="28" t="str">
        <f t="shared" si="16"/>
        <v/>
      </c>
      <c r="BK2354" s="28" t="str">
        <f t="shared" si="17"/>
        <v/>
      </c>
      <c r="BL2354" s="2" t="s">
        <v>20578</v>
      </c>
      <c r="BM2354" s="2" t="s">
        <v>98</v>
      </c>
      <c r="BU2354" s="18"/>
      <c r="BV2354" s="18"/>
      <c r="BW2354" s="47"/>
      <c r="BX2354" s="47" t="s">
        <v>19839</v>
      </c>
      <c r="BY2354" s="42" t="str">
        <f t="shared" si="18"/>
        <v/>
      </c>
      <c r="BZ2354" s="73"/>
    </row>
    <row r="2355" spans="1:78" ht="15">
      <c r="A2355" s="16" t="s">
        <v>51</v>
      </c>
      <c r="B2355" s="28">
        <f>VLOOKUP(A2355,Organisations!$A$2:$B$7,2,FALSE)</f>
        <v>4</v>
      </c>
      <c r="C2355" s="16" t="s">
        <v>15639</v>
      </c>
      <c r="D2355" s="16" t="s">
        <v>15640</v>
      </c>
      <c r="E2355" s="28" t="str">
        <f t="shared" si="0"/>
        <v xml:space="preserve">Morley Camera Club aims to promote interest in all aspects of still photography increasing knowledge and understanding. </v>
      </c>
      <c r="F2355" s="16" t="s">
        <v>15642</v>
      </c>
      <c r="G2355" s="16" t="s">
        <v>68</v>
      </c>
      <c r="H2355" s="17"/>
      <c r="K2355" s="26" t="s">
        <v>15643</v>
      </c>
      <c r="L2355" s="18"/>
      <c r="M2355" s="28" t="str">
        <f t="shared" ref="M2355:Q2355" si="14128">IFERROR(IF(FIND(M$1,$F2355)&gt;1,"Age - Children",""),"")</f>
        <v/>
      </c>
      <c r="N2355" s="28" t="str">
        <f t="shared" si="14128"/>
        <v/>
      </c>
      <c r="O2355" s="28" t="str">
        <f t="shared" si="14128"/>
        <v/>
      </c>
      <c r="P2355" s="28" t="str">
        <f t="shared" si="14128"/>
        <v/>
      </c>
      <c r="Q2355" s="28" t="str">
        <f t="shared" si="14128"/>
        <v/>
      </c>
      <c r="R2355" s="28" t="str">
        <f t="shared" ref="R2355:T2355" si="14129">IFERROR(IF(FIND(R$1,$F2355)&gt;1,"Age - Elderly",""),"")</f>
        <v/>
      </c>
      <c r="S2355" s="28" t="str">
        <f t="shared" si="14129"/>
        <v/>
      </c>
      <c r="T2355" s="28" t="str">
        <f t="shared" si="14129"/>
        <v/>
      </c>
      <c r="U2355" s="28" t="str">
        <f t="shared" si="3"/>
        <v/>
      </c>
      <c r="V2355" s="28" t="str">
        <f t="shared" si="4"/>
        <v/>
      </c>
      <c r="X2355" s="28" t="str">
        <f t="shared" si="5"/>
        <v/>
      </c>
      <c r="Y2355" s="28" t="str">
        <f t="shared" si="6"/>
        <v/>
      </c>
      <c r="Z2355" s="28" t="str">
        <f t="shared" si="7"/>
        <v>Gender - Male</v>
      </c>
      <c r="AB2355" s="28" t="str">
        <f t="shared" si="8"/>
        <v/>
      </c>
      <c r="AD2355" s="28" t="str">
        <f t="shared" si="9"/>
        <v>Gender - Male;</v>
      </c>
      <c r="AG2355" s="28" t="str">
        <f t="shared" ref="AG2355:AL2355" si="14130">IFERROR(IF(FIND(AG$1,$F2355)&gt;1,AG$1,""),"")</f>
        <v/>
      </c>
      <c r="AH2355" s="28" t="str">
        <f t="shared" si="14130"/>
        <v/>
      </c>
      <c r="AI2355" s="28" t="str">
        <f t="shared" si="14130"/>
        <v/>
      </c>
      <c r="AJ2355" s="28" t="str">
        <f t="shared" si="14130"/>
        <v/>
      </c>
      <c r="AK2355" s="28" t="str">
        <f t="shared" si="14130"/>
        <v/>
      </c>
      <c r="AL2355" s="28" t="str">
        <f t="shared" si="14130"/>
        <v/>
      </c>
      <c r="AM2355" s="28" t="str">
        <f t="shared" si="11"/>
        <v/>
      </c>
      <c r="AN2355" s="28" t="str">
        <f t="shared" ref="AN2355:AQ2355" si="14131">IFERROR(IF(FIND(AN$1,$F2355)&gt;1,"Status - LGBT",""),"")</f>
        <v/>
      </c>
      <c r="AO2355" s="28" t="str">
        <f t="shared" si="14131"/>
        <v/>
      </c>
      <c r="AP2355" s="28" t="str">
        <f t="shared" si="14131"/>
        <v/>
      </c>
      <c r="AQ2355" s="28" t="str">
        <f t="shared" si="14131"/>
        <v/>
      </c>
      <c r="AR2355" s="28" t="str">
        <f t="shared" ref="AR2355:AV2355" si="14132">IFERROR(IF(FIND(AR$1,$F2355)&gt;1,"BME",""),"")</f>
        <v/>
      </c>
      <c r="AS2355" s="28" t="str">
        <f t="shared" si="14132"/>
        <v/>
      </c>
      <c r="AT2355" s="28" t="str">
        <f t="shared" si="14132"/>
        <v/>
      </c>
      <c r="AU2355" s="28" t="str">
        <f t="shared" si="14132"/>
        <v/>
      </c>
      <c r="AV2355" s="28" t="str">
        <f t="shared" si="14132"/>
        <v/>
      </c>
      <c r="AW2355" s="28" t="str">
        <f t="shared" ref="AW2355:BC2355" si="14133">IFERROR(IF(FIND(AW$1,$F2355)&gt;1,AW$1,""),"")</f>
        <v/>
      </c>
      <c r="AX2355" s="28" t="str">
        <f t="shared" si="14133"/>
        <v/>
      </c>
      <c r="AY2355" s="28" t="str">
        <f t="shared" si="14133"/>
        <v/>
      </c>
      <c r="AZ2355" s="28" t="str">
        <f t="shared" si="14133"/>
        <v/>
      </c>
      <c r="BA2355" s="28" t="str">
        <f t="shared" si="14133"/>
        <v/>
      </c>
      <c r="BB2355" s="28" t="str">
        <f t="shared" si="14133"/>
        <v/>
      </c>
      <c r="BC2355" s="28" t="str">
        <f t="shared" si="14133"/>
        <v/>
      </c>
      <c r="BD2355" s="28" t="str">
        <f t="shared" si="15"/>
        <v/>
      </c>
      <c r="BG2355" s="2" t="s">
        <v>15644</v>
      </c>
      <c r="BJ2355" s="28" t="str">
        <f t="shared" si="16"/>
        <v/>
      </c>
      <c r="BK2355" s="28" t="str">
        <f t="shared" si="17"/>
        <v/>
      </c>
      <c r="BL2355" s="2" t="s">
        <v>20579</v>
      </c>
      <c r="BM2355" s="2" t="s">
        <v>98</v>
      </c>
      <c r="BU2355" s="12"/>
      <c r="BV2355" s="12"/>
      <c r="BW2355" s="50"/>
      <c r="BX2355" s="50" t="s">
        <v>19858</v>
      </c>
      <c r="BY2355" s="42" t="str">
        <f t="shared" si="18"/>
        <v>Gender - Male;;</v>
      </c>
      <c r="BZ2355" s="72"/>
    </row>
    <row r="2356" spans="1:78" ht="15">
      <c r="A2356" s="10" t="s">
        <v>51</v>
      </c>
      <c r="B2356" s="28">
        <f>VLOOKUP(A2356,Organisations!$A$2:$B$7,2,FALSE)</f>
        <v>4</v>
      </c>
      <c r="C2356" s="10" t="s">
        <v>15645</v>
      </c>
      <c r="D2356" s="10" t="s">
        <v>15646</v>
      </c>
      <c r="E2356" s="28" t="str">
        <f t="shared" si="0"/>
        <v>Offering community leadership on issues and actions, in order to influence people and the community environment so as to</v>
      </c>
      <c r="F2356" s="10" t="s">
        <v>15648</v>
      </c>
      <c r="G2356" s="10" t="s">
        <v>68</v>
      </c>
      <c r="H2356" s="11"/>
      <c r="K2356" s="30" t="s">
        <v>15649</v>
      </c>
      <c r="L2356" s="10" t="s">
        <v>13075</v>
      </c>
      <c r="M2356" s="28" t="str">
        <f t="shared" ref="M2356:Q2356" si="14134">IFERROR(IF(FIND(M$1,$F2356)&gt;1,"Age - Children",""),"")</f>
        <v/>
      </c>
      <c r="N2356" s="28" t="str">
        <f t="shared" si="14134"/>
        <v/>
      </c>
      <c r="O2356" s="28" t="str">
        <f t="shared" si="14134"/>
        <v/>
      </c>
      <c r="P2356" s="28" t="str">
        <f t="shared" si="14134"/>
        <v/>
      </c>
      <c r="Q2356" s="28" t="str">
        <f t="shared" si="14134"/>
        <v/>
      </c>
      <c r="R2356" s="28" t="str">
        <f t="shared" ref="R2356:T2356" si="14135">IFERROR(IF(FIND(R$1,$F2356)&gt;1,"Age - Elderly",""),"")</f>
        <v/>
      </c>
      <c r="S2356" s="28" t="str">
        <f t="shared" si="14135"/>
        <v/>
      </c>
      <c r="T2356" s="28" t="str">
        <f t="shared" si="14135"/>
        <v/>
      </c>
      <c r="U2356" s="28" t="str">
        <f t="shared" si="3"/>
        <v/>
      </c>
      <c r="V2356" s="28" t="str">
        <f t="shared" si="4"/>
        <v/>
      </c>
      <c r="X2356" s="28" t="str">
        <f t="shared" si="5"/>
        <v/>
      </c>
      <c r="Y2356" s="28" t="str">
        <f t="shared" si="6"/>
        <v/>
      </c>
      <c r="Z2356" s="28" t="str">
        <f t="shared" si="7"/>
        <v>Gender - Male</v>
      </c>
      <c r="AB2356" s="28" t="str">
        <f t="shared" si="8"/>
        <v/>
      </c>
      <c r="AD2356" s="28" t="str">
        <f t="shared" si="9"/>
        <v>Gender - Male;</v>
      </c>
      <c r="AG2356" s="28" t="str">
        <f t="shared" ref="AG2356:AL2356" si="14136">IFERROR(IF(FIND(AG$1,$F2356)&gt;1,AG$1,""),"")</f>
        <v/>
      </c>
      <c r="AH2356" s="28" t="str">
        <f t="shared" si="14136"/>
        <v/>
      </c>
      <c r="AI2356" s="28" t="str">
        <f t="shared" si="14136"/>
        <v/>
      </c>
      <c r="AJ2356" s="28" t="str">
        <f t="shared" si="14136"/>
        <v/>
      </c>
      <c r="AK2356" s="28" t="str">
        <f t="shared" si="14136"/>
        <v/>
      </c>
      <c r="AL2356" s="28" t="str">
        <f t="shared" si="14136"/>
        <v/>
      </c>
      <c r="AM2356" s="28" t="str">
        <f t="shared" si="11"/>
        <v/>
      </c>
      <c r="AN2356" s="28" t="str">
        <f t="shared" ref="AN2356:AQ2356" si="14137">IFERROR(IF(FIND(AN$1,$F2356)&gt;1,"Status - LGBT",""),"")</f>
        <v/>
      </c>
      <c r="AO2356" s="28" t="str">
        <f t="shared" si="14137"/>
        <v/>
      </c>
      <c r="AP2356" s="28" t="str">
        <f t="shared" si="14137"/>
        <v/>
      </c>
      <c r="AQ2356" s="28" t="str">
        <f t="shared" si="14137"/>
        <v/>
      </c>
      <c r="AR2356" s="28" t="str">
        <f t="shared" ref="AR2356:AV2356" si="14138">IFERROR(IF(FIND(AR$1,$F2356)&gt;1,"BME",""),"")</f>
        <v/>
      </c>
      <c r="AS2356" s="28" t="str">
        <f t="shared" si="14138"/>
        <v/>
      </c>
      <c r="AT2356" s="28" t="str">
        <f t="shared" si="14138"/>
        <v/>
      </c>
      <c r="AU2356" s="28" t="str">
        <f t="shared" si="14138"/>
        <v/>
      </c>
      <c r="AV2356" s="28" t="str">
        <f t="shared" si="14138"/>
        <v/>
      </c>
      <c r="AW2356" s="28" t="str">
        <f t="shared" ref="AW2356:BC2356" si="14139">IFERROR(IF(FIND(AW$1,$F2356)&gt;1,AW$1,""),"")</f>
        <v/>
      </c>
      <c r="AX2356" s="28" t="str">
        <f t="shared" si="14139"/>
        <v/>
      </c>
      <c r="AY2356" s="28" t="str">
        <f t="shared" si="14139"/>
        <v/>
      </c>
      <c r="AZ2356" s="28" t="str">
        <f t="shared" si="14139"/>
        <v/>
      </c>
      <c r="BA2356" s="28" t="str">
        <f t="shared" si="14139"/>
        <v/>
      </c>
      <c r="BB2356" s="28" t="str">
        <f t="shared" si="14139"/>
        <v/>
      </c>
      <c r="BC2356" s="28" t="str">
        <f t="shared" si="14139"/>
        <v/>
      </c>
      <c r="BD2356" s="28" t="str">
        <f t="shared" si="15"/>
        <v/>
      </c>
      <c r="BG2356" s="2" t="s">
        <v>15650</v>
      </c>
      <c r="BJ2356" s="28" t="str">
        <f t="shared" si="16"/>
        <v/>
      </c>
      <c r="BK2356" s="28" t="str">
        <f t="shared" si="17"/>
        <v/>
      </c>
      <c r="BL2356" s="2" t="s">
        <v>20580</v>
      </c>
      <c r="BM2356" s="2" t="s">
        <v>98</v>
      </c>
      <c r="BU2356" s="18"/>
      <c r="BV2356" s="18"/>
      <c r="BW2356" s="47"/>
      <c r="BX2356" s="47" t="s">
        <v>19860</v>
      </c>
      <c r="BY2356" s="42" t="str">
        <f t="shared" si="18"/>
        <v>Gender - Male;;</v>
      </c>
      <c r="BZ2356" s="73"/>
    </row>
    <row r="2357" spans="1:78" ht="15">
      <c r="A2357" s="16" t="s">
        <v>51</v>
      </c>
      <c r="B2357" s="28">
        <f>VLOOKUP(A2357,Organisations!$A$2:$B$7,2,FALSE)</f>
        <v>4</v>
      </c>
      <c r="C2357" s="16" t="s">
        <v>15651</v>
      </c>
      <c r="D2357" s="16" t="s">
        <v>15652</v>
      </c>
      <c r="E2357" s="28" t="str">
        <f t="shared" si="0"/>
        <v/>
      </c>
      <c r="F2357" s="16"/>
      <c r="G2357" s="16" t="s">
        <v>68</v>
      </c>
      <c r="H2357" s="17"/>
      <c r="K2357" s="26" t="s">
        <v>15653</v>
      </c>
      <c r="L2357" s="16" t="s">
        <v>15654</v>
      </c>
      <c r="M2357" s="28" t="str">
        <f t="shared" ref="M2357:Q2357" si="14140">IFERROR(IF(FIND(M$1,$F2357)&gt;1,"Age - Children",""),"")</f>
        <v/>
      </c>
      <c r="N2357" s="28" t="str">
        <f t="shared" si="14140"/>
        <v/>
      </c>
      <c r="O2357" s="28" t="str">
        <f t="shared" si="14140"/>
        <v/>
      </c>
      <c r="P2357" s="28" t="str">
        <f t="shared" si="14140"/>
        <v/>
      </c>
      <c r="Q2357" s="28" t="str">
        <f t="shared" si="14140"/>
        <v/>
      </c>
      <c r="R2357" s="28" t="str">
        <f t="shared" ref="R2357:T2357" si="14141">IFERROR(IF(FIND(R$1,$F2357)&gt;1,"Age - Elderly",""),"")</f>
        <v/>
      </c>
      <c r="S2357" s="28" t="str">
        <f t="shared" si="14141"/>
        <v/>
      </c>
      <c r="T2357" s="28" t="str">
        <f t="shared" si="14141"/>
        <v/>
      </c>
      <c r="U2357" s="28" t="str">
        <f t="shared" si="3"/>
        <v/>
      </c>
      <c r="V2357" s="28" t="str">
        <f t="shared" si="4"/>
        <v/>
      </c>
      <c r="X2357" s="28" t="str">
        <f t="shared" si="5"/>
        <v/>
      </c>
      <c r="Y2357" s="28" t="str">
        <f t="shared" si="6"/>
        <v/>
      </c>
      <c r="Z2357" s="28" t="str">
        <f t="shared" si="7"/>
        <v/>
      </c>
      <c r="AB2357" s="28" t="str">
        <f t="shared" si="8"/>
        <v/>
      </c>
      <c r="AD2357" s="28" t="str">
        <f t="shared" si="9"/>
        <v/>
      </c>
      <c r="AG2357" s="28" t="str">
        <f t="shared" ref="AG2357:AL2357" si="14142">IFERROR(IF(FIND(AG$1,$F2357)&gt;1,AG$1,""),"")</f>
        <v/>
      </c>
      <c r="AH2357" s="28" t="str">
        <f t="shared" si="14142"/>
        <v/>
      </c>
      <c r="AI2357" s="28" t="str">
        <f t="shared" si="14142"/>
        <v/>
      </c>
      <c r="AJ2357" s="28" t="str">
        <f t="shared" si="14142"/>
        <v/>
      </c>
      <c r="AK2357" s="28" t="str">
        <f t="shared" si="14142"/>
        <v/>
      </c>
      <c r="AL2357" s="28" t="str">
        <f t="shared" si="14142"/>
        <v/>
      </c>
      <c r="AM2357" s="28" t="str">
        <f t="shared" si="11"/>
        <v/>
      </c>
      <c r="AN2357" s="28" t="str">
        <f t="shared" ref="AN2357:AQ2357" si="14143">IFERROR(IF(FIND(AN$1,$F2357)&gt;1,"Status - LGBT",""),"")</f>
        <v/>
      </c>
      <c r="AO2357" s="28" t="str">
        <f t="shared" si="14143"/>
        <v/>
      </c>
      <c r="AP2357" s="28" t="str">
        <f t="shared" si="14143"/>
        <v/>
      </c>
      <c r="AQ2357" s="28" t="str">
        <f t="shared" si="14143"/>
        <v/>
      </c>
      <c r="AR2357" s="28" t="str">
        <f t="shared" ref="AR2357:AV2357" si="14144">IFERROR(IF(FIND(AR$1,$F2357)&gt;1,"BME",""),"")</f>
        <v/>
      </c>
      <c r="AS2357" s="28" t="str">
        <f t="shared" si="14144"/>
        <v/>
      </c>
      <c r="AT2357" s="28" t="str">
        <f t="shared" si="14144"/>
        <v/>
      </c>
      <c r="AU2357" s="28" t="str">
        <f t="shared" si="14144"/>
        <v/>
      </c>
      <c r="AV2357" s="28" t="str">
        <f t="shared" si="14144"/>
        <v/>
      </c>
      <c r="AW2357" s="28" t="str">
        <f t="shared" ref="AW2357:BC2357" si="14145">IFERROR(IF(FIND(AW$1,$F2357)&gt;1,AW$1,""),"")</f>
        <v/>
      </c>
      <c r="AX2357" s="28" t="str">
        <f t="shared" si="14145"/>
        <v/>
      </c>
      <c r="AY2357" s="28" t="str">
        <f t="shared" si="14145"/>
        <v/>
      </c>
      <c r="AZ2357" s="28" t="str">
        <f t="shared" si="14145"/>
        <v/>
      </c>
      <c r="BA2357" s="28" t="str">
        <f t="shared" si="14145"/>
        <v/>
      </c>
      <c r="BB2357" s="28" t="str">
        <f t="shared" si="14145"/>
        <v/>
      </c>
      <c r="BC2357" s="28" t="str">
        <f t="shared" si="14145"/>
        <v/>
      </c>
      <c r="BD2357" s="28" t="str">
        <f t="shared" si="15"/>
        <v/>
      </c>
      <c r="BG2357" s="2" t="s">
        <v>15655</v>
      </c>
      <c r="BJ2357" s="28" t="str">
        <f t="shared" si="16"/>
        <v/>
      </c>
      <c r="BK2357" s="28" t="str">
        <f t="shared" si="17"/>
        <v/>
      </c>
      <c r="BL2357" s="2" t="s">
        <v>20581</v>
      </c>
      <c r="BM2357" s="2" t="s">
        <v>98</v>
      </c>
      <c r="BU2357" s="50" t="s">
        <v>20218</v>
      </c>
      <c r="BV2357" s="12"/>
      <c r="BW2357" s="50"/>
      <c r="BX2357" s="50" t="s">
        <v>19860</v>
      </c>
      <c r="BY2357" s="42" t="str">
        <f t="shared" si="18"/>
        <v>Leeds;Morley North;Morley South;</v>
      </c>
      <c r="BZ2357" s="72"/>
    </row>
    <row r="2358" spans="1:78" ht="15">
      <c r="A2358" s="10" t="s">
        <v>51</v>
      </c>
      <c r="B2358" s="28">
        <f>VLOOKUP(A2358,Organisations!$A$2:$B$7,2,FALSE)</f>
        <v>4</v>
      </c>
      <c r="C2358" s="10" t="s">
        <v>15657</v>
      </c>
      <c r="D2358" s="10" t="s">
        <v>15658</v>
      </c>
      <c r="E2358" s="28" t="str">
        <f t="shared" si="0"/>
        <v>Morley Community Church is a registered charity (Number 1083023) and a congregational church. It is deeply concerned abo</v>
      </c>
      <c r="F2358" s="10" t="s">
        <v>15660</v>
      </c>
      <c r="G2358" s="10" t="s">
        <v>68</v>
      </c>
      <c r="H2358" s="11"/>
      <c r="K2358" s="59"/>
      <c r="L2358" s="10" t="s">
        <v>15661</v>
      </c>
      <c r="M2358" s="28" t="str">
        <f t="shared" ref="M2358:Q2358" si="14146">IFERROR(IF(FIND(M$1,$F2358)&gt;1,"Age - Children",""),"")</f>
        <v/>
      </c>
      <c r="N2358" s="28" t="str">
        <f t="shared" si="14146"/>
        <v/>
      </c>
      <c r="O2358" s="28" t="str">
        <f t="shared" si="14146"/>
        <v/>
      </c>
      <c r="P2358" s="28" t="str">
        <f t="shared" si="14146"/>
        <v/>
      </c>
      <c r="Q2358" s="28" t="str">
        <f t="shared" si="14146"/>
        <v>Age - Children</v>
      </c>
      <c r="R2358" s="28" t="str">
        <f t="shared" ref="R2358:T2358" si="14147">IFERROR(IF(FIND(R$1,$F2358)&gt;1,"Age - Elderly",""),"")</f>
        <v/>
      </c>
      <c r="S2358" s="28" t="str">
        <f t="shared" si="14147"/>
        <v/>
      </c>
      <c r="T2358" s="28" t="str">
        <f t="shared" si="14147"/>
        <v/>
      </c>
      <c r="U2358" s="28" t="str">
        <f t="shared" si="3"/>
        <v>Age - Children;</v>
      </c>
      <c r="V2358" s="28" t="str">
        <f t="shared" si="4"/>
        <v/>
      </c>
      <c r="X2358" s="28" t="str">
        <f t="shared" si="5"/>
        <v/>
      </c>
      <c r="Y2358" s="28" t="str">
        <f t="shared" si="6"/>
        <v/>
      </c>
      <c r="Z2358" s="28" t="str">
        <f t="shared" si="7"/>
        <v/>
      </c>
      <c r="AB2358" s="28" t="str">
        <f t="shared" si="8"/>
        <v/>
      </c>
      <c r="AD2358" s="28" t="str">
        <f t="shared" si="9"/>
        <v/>
      </c>
      <c r="AG2358" s="28" t="str">
        <f t="shared" ref="AG2358:AL2358" si="14148">IFERROR(IF(FIND(AG$1,$F2358)&gt;1,AG$1,""),"")</f>
        <v/>
      </c>
      <c r="AH2358" s="28" t="str">
        <f t="shared" si="14148"/>
        <v/>
      </c>
      <c r="AI2358" s="28" t="str">
        <f t="shared" si="14148"/>
        <v/>
      </c>
      <c r="AJ2358" s="28" t="str">
        <f t="shared" si="14148"/>
        <v/>
      </c>
      <c r="AK2358" s="28" t="str">
        <f t="shared" si="14148"/>
        <v/>
      </c>
      <c r="AL2358" s="28" t="str">
        <f t="shared" si="14148"/>
        <v/>
      </c>
      <c r="AM2358" s="28" t="str">
        <f t="shared" si="11"/>
        <v/>
      </c>
      <c r="AN2358" s="28" t="str">
        <f t="shared" ref="AN2358:AQ2358" si="14149">IFERROR(IF(FIND(AN$1,$F2358)&gt;1,"Status - LGBT",""),"")</f>
        <v/>
      </c>
      <c r="AO2358" s="28" t="str">
        <f t="shared" si="14149"/>
        <v/>
      </c>
      <c r="AP2358" s="28" t="str">
        <f t="shared" si="14149"/>
        <v/>
      </c>
      <c r="AQ2358" s="28" t="str">
        <f t="shared" si="14149"/>
        <v/>
      </c>
      <c r="AR2358" s="28" t="str">
        <f t="shared" ref="AR2358:AV2358" si="14150">IFERROR(IF(FIND(AR$1,$F2358)&gt;1,"BME",""),"")</f>
        <v/>
      </c>
      <c r="AS2358" s="28" t="str">
        <f t="shared" si="14150"/>
        <v/>
      </c>
      <c r="AT2358" s="28" t="str">
        <f t="shared" si="14150"/>
        <v/>
      </c>
      <c r="AU2358" s="28" t="str">
        <f t="shared" si="14150"/>
        <v/>
      </c>
      <c r="AV2358" s="28" t="str">
        <f t="shared" si="14150"/>
        <v/>
      </c>
      <c r="AW2358" s="28" t="str">
        <f t="shared" ref="AW2358:BC2358" si="14151">IFERROR(IF(FIND(AW$1,$F2358)&gt;1,AW$1,""),"")</f>
        <v/>
      </c>
      <c r="AX2358" s="28" t="str">
        <f t="shared" si="14151"/>
        <v/>
      </c>
      <c r="AY2358" s="28" t="str">
        <f t="shared" si="14151"/>
        <v/>
      </c>
      <c r="AZ2358" s="28" t="str">
        <f t="shared" si="14151"/>
        <v/>
      </c>
      <c r="BA2358" s="28" t="str">
        <f t="shared" si="14151"/>
        <v/>
      </c>
      <c r="BB2358" s="28" t="str">
        <f t="shared" si="14151"/>
        <v/>
      </c>
      <c r="BC2358" s="28" t="str">
        <f t="shared" si="14151"/>
        <v/>
      </c>
      <c r="BD2358" s="28" t="str">
        <f t="shared" si="15"/>
        <v/>
      </c>
      <c r="BG2358" s="2" t="s">
        <v>15662</v>
      </c>
      <c r="BJ2358" s="28" t="str">
        <f t="shared" si="16"/>
        <v/>
      </c>
      <c r="BK2358" s="28" t="str">
        <f t="shared" si="17"/>
        <v/>
      </c>
      <c r="BL2358" s="2" t="s">
        <v>20582</v>
      </c>
      <c r="BM2358" s="2" t="s">
        <v>98</v>
      </c>
      <c r="BU2358" s="47" t="s">
        <v>20115</v>
      </c>
      <c r="BV2358" s="18"/>
      <c r="BW2358" s="47"/>
      <c r="BX2358" s="47" t="s">
        <v>20583</v>
      </c>
      <c r="BY2358" s="42" t="str">
        <f t="shared" si="18"/>
        <v>Age - Children;;Morley North;Morley South;</v>
      </c>
      <c r="BZ2358" s="73"/>
    </row>
    <row r="2359" spans="1:78" ht="15">
      <c r="A2359" s="16" t="s">
        <v>51</v>
      </c>
      <c r="B2359" s="28">
        <f>VLOOKUP(A2359,Organisations!$A$2:$B$7,2,FALSE)</f>
        <v>4</v>
      </c>
      <c r="C2359" s="16" t="s">
        <v>15664</v>
      </c>
      <c r="D2359" s="16" t="s">
        <v>15665</v>
      </c>
      <c r="E2359" s="28" t="str">
        <f t="shared" si="0"/>
        <v>Morley Moot is a modern pagan group welcoming pagans and those with an interest in Paganism. Our aims are to give people</v>
      </c>
      <c r="F2359" s="16" t="s">
        <v>15667</v>
      </c>
      <c r="G2359" s="16" t="s">
        <v>68</v>
      </c>
      <c r="H2359" s="17"/>
      <c r="K2359" s="59"/>
      <c r="L2359" s="16" t="s">
        <v>15668</v>
      </c>
      <c r="M2359" s="28" t="str">
        <f t="shared" ref="M2359:Q2359" si="14152">IFERROR(IF(FIND(M$1,$F2359)&gt;1,"Age - Children",""),"")</f>
        <v/>
      </c>
      <c r="N2359" s="28" t="str">
        <f t="shared" si="14152"/>
        <v/>
      </c>
      <c r="O2359" s="28" t="str">
        <f t="shared" si="14152"/>
        <v/>
      </c>
      <c r="P2359" s="28" t="str">
        <f t="shared" si="14152"/>
        <v/>
      </c>
      <c r="Q2359" s="28" t="str">
        <f t="shared" si="14152"/>
        <v/>
      </c>
      <c r="R2359" s="28" t="str">
        <f t="shared" ref="R2359:T2359" si="14153">IFERROR(IF(FIND(R$1,$F2359)&gt;1,"Age - Elderly",""),"")</f>
        <v/>
      </c>
      <c r="S2359" s="28" t="str">
        <f t="shared" si="14153"/>
        <v/>
      </c>
      <c r="T2359" s="28" t="str">
        <f t="shared" si="14153"/>
        <v/>
      </c>
      <c r="U2359" s="28" t="str">
        <f t="shared" si="3"/>
        <v/>
      </c>
      <c r="V2359" s="28" t="str">
        <f t="shared" si="4"/>
        <v/>
      </c>
      <c r="X2359" s="28" t="str">
        <f t="shared" si="5"/>
        <v/>
      </c>
      <c r="Y2359" s="28" t="str">
        <f t="shared" si="6"/>
        <v/>
      </c>
      <c r="Z2359" s="28" t="str">
        <f t="shared" si="7"/>
        <v/>
      </c>
      <c r="AB2359" s="28" t="str">
        <f t="shared" si="8"/>
        <v/>
      </c>
      <c r="AD2359" s="28" t="str">
        <f t="shared" si="9"/>
        <v/>
      </c>
      <c r="AG2359" s="28" t="str">
        <f t="shared" ref="AG2359:AL2359" si="14154">IFERROR(IF(FIND(AG$1,$F2359)&gt;1,AG$1,""),"")</f>
        <v/>
      </c>
      <c r="AH2359" s="28" t="str">
        <f t="shared" si="14154"/>
        <v/>
      </c>
      <c r="AI2359" s="28" t="str">
        <f t="shared" si="14154"/>
        <v/>
      </c>
      <c r="AJ2359" s="28" t="str">
        <f t="shared" si="14154"/>
        <v/>
      </c>
      <c r="AK2359" s="28" t="str">
        <f t="shared" si="14154"/>
        <v/>
      </c>
      <c r="AL2359" s="28" t="str">
        <f t="shared" si="14154"/>
        <v/>
      </c>
      <c r="AM2359" s="28" t="str">
        <f t="shared" si="11"/>
        <v/>
      </c>
      <c r="AN2359" s="28" t="str">
        <f t="shared" ref="AN2359:AQ2359" si="14155">IFERROR(IF(FIND(AN$1,$F2359)&gt;1,"Status - LGBT",""),"")</f>
        <v/>
      </c>
      <c r="AO2359" s="28" t="str">
        <f t="shared" si="14155"/>
        <v/>
      </c>
      <c r="AP2359" s="28" t="str">
        <f t="shared" si="14155"/>
        <v/>
      </c>
      <c r="AQ2359" s="28" t="str">
        <f t="shared" si="14155"/>
        <v/>
      </c>
      <c r="AR2359" s="28" t="str">
        <f t="shared" ref="AR2359:AV2359" si="14156">IFERROR(IF(FIND(AR$1,$F2359)&gt;1,"BME",""),"")</f>
        <v/>
      </c>
      <c r="AS2359" s="28" t="str">
        <f t="shared" si="14156"/>
        <v/>
      </c>
      <c r="AT2359" s="28" t="str">
        <f t="shared" si="14156"/>
        <v/>
      </c>
      <c r="AU2359" s="28" t="str">
        <f t="shared" si="14156"/>
        <v/>
      </c>
      <c r="AV2359" s="28" t="str">
        <f t="shared" si="14156"/>
        <v/>
      </c>
      <c r="AW2359" s="28" t="str">
        <f t="shared" ref="AW2359:BC2359" si="14157">IFERROR(IF(FIND(AW$1,$F2359)&gt;1,AW$1,""),"")</f>
        <v/>
      </c>
      <c r="AX2359" s="28" t="str">
        <f t="shared" si="14157"/>
        <v/>
      </c>
      <c r="AY2359" s="28" t="str">
        <f t="shared" si="14157"/>
        <v/>
      </c>
      <c r="AZ2359" s="28" t="str">
        <f t="shared" si="14157"/>
        <v/>
      </c>
      <c r="BA2359" s="28" t="str">
        <f t="shared" si="14157"/>
        <v/>
      </c>
      <c r="BB2359" s="28" t="str">
        <f t="shared" si="14157"/>
        <v/>
      </c>
      <c r="BC2359" s="28" t="str">
        <f t="shared" si="14157"/>
        <v/>
      </c>
      <c r="BD2359" s="28" t="str">
        <f t="shared" si="15"/>
        <v/>
      </c>
      <c r="BG2359" s="2" t="s">
        <v>15669</v>
      </c>
      <c r="BJ2359" s="28" t="str">
        <f t="shared" si="16"/>
        <v/>
      </c>
      <c r="BK2359" s="28" t="str">
        <f t="shared" si="17"/>
        <v/>
      </c>
      <c r="BL2359" s="2" t="s">
        <v>20584</v>
      </c>
      <c r="BM2359" s="2" t="s">
        <v>98</v>
      </c>
      <c r="BU2359" s="50" t="s">
        <v>20115</v>
      </c>
      <c r="BV2359" s="12"/>
      <c r="BW2359" s="50"/>
      <c r="BX2359" s="50" t="s">
        <v>19893</v>
      </c>
      <c r="BY2359" s="42" t="str">
        <f t="shared" si="18"/>
        <v>Morley North;Morley South;</v>
      </c>
      <c r="BZ2359" s="72"/>
    </row>
    <row r="2360" spans="1:78" ht="15">
      <c r="A2360" s="10" t="s">
        <v>51</v>
      </c>
      <c r="B2360" s="28">
        <f>VLOOKUP(A2360,Organisations!$A$2:$B$7,2,FALSE)</f>
        <v>4</v>
      </c>
      <c r="C2360" s="10" t="s">
        <v>15671</v>
      </c>
      <c r="D2360" s="10" t="s">
        <v>15672</v>
      </c>
      <c r="E2360" s="28" t="str">
        <f t="shared" si="0"/>
        <v>We are a choral society, singing mainly classical works by for example Handel, Bach, Elgar, at our Autumn and Spring con</v>
      </c>
      <c r="F2360" s="10" t="s">
        <v>15674</v>
      </c>
      <c r="G2360" s="10" t="s">
        <v>68</v>
      </c>
      <c r="H2360" s="53"/>
      <c r="K2360" s="30" t="s">
        <v>15675</v>
      </c>
      <c r="L2360" s="10" t="s">
        <v>15676</v>
      </c>
      <c r="M2360" s="28" t="str">
        <f t="shared" ref="M2360:Q2360" si="14158">IFERROR(IF(FIND(M$1,$F2360)&gt;1,"Age - Children",""),"")</f>
        <v/>
      </c>
      <c r="N2360" s="28" t="str">
        <f t="shared" si="14158"/>
        <v/>
      </c>
      <c r="O2360" s="28" t="str">
        <f t="shared" si="14158"/>
        <v/>
      </c>
      <c r="P2360" s="28" t="str">
        <f t="shared" si="14158"/>
        <v/>
      </c>
      <c r="Q2360" s="28" t="str">
        <f t="shared" si="14158"/>
        <v/>
      </c>
      <c r="R2360" s="28" t="str">
        <f t="shared" ref="R2360:T2360" si="14159">IFERROR(IF(FIND(R$1,$F2360)&gt;1,"Age - Elderly",""),"")</f>
        <v/>
      </c>
      <c r="S2360" s="28" t="str">
        <f t="shared" si="14159"/>
        <v/>
      </c>
      <c r="T2360" s="28" t="str">
        <f t="shared" si="14159"/>
        <v/>
      </c>
      <c r="U2360" s="28" t="str">
        <f t="shared" si="3"/>
        <v/>
      </c>
      <c r="V2360" s="28" t="str">
        <f t="shared" si="4"/>
        <v/>
      </c>
      <c r="X2360" s="28" t="str">
        <f t="shared" si="5"/>
        <v/>
      </c>
      <c r="Y2360" s="28" t="str">
        <f t="shared" si="6"/>
        <v/>
      </c>
      <c r="Z2360" s="28" t="str">
        <f t="shared" si="7"/>
        <v/>
      </c>
      <c r="AB2360" s="28" t="str">
        <f t="shared" si="8"/>
        <v/>
      </c>
      <c r="AD2360" s="28" t="str">
        <f t="shared" si="9"/>
        <v/>
      </c>
      <c r="AG2360" s="28" t="str">
        <f t="shared" ref="AG2360:AL2360" si="14160">IFERROR(IF(FIND(AG$1,$F2360)&gt;1,AG$1,""),"")</f>
        <v/>
      </c>
      <c r="AH2360" s="28" t="str">
        <f t="shared" si="14160"/>
        <v/>
      </c>
      <c r="AI2360" s="28" t="str">
        <f t="shared" si="14160"/>
        <v/>
      </c>
      <c r="AJ2360" s="28" t="str">
        <f t="shared" si="14160"/>
        <v/>
      </c>
      <c r="AK2360" s="28" t="str">
        <f t="shared" si="14160"/>
        <v/>
      </c>
      <c r="AL2360" s="28" t="str">
        <f t="shared" si="14160"/>
        <v/>
      </c>
      <c r="AM2360" s="28" t="str">
        <f t="shared" si="11"/>
        <v/>
      </c>
      <c r="AN2360" s="28" t="str">
        <f t="shared" ref="AN2360:AQ2360" si="14161">IFERROR(IF(FIND(AN$1,$F2360)&gt;1,"Status - LGBT",""),"")</f>
        <v/>
      </c>
      <c r="AO2360" s="28" t="str">
        <f t="shared" si="14161"/>
        <v/>
      </c>
      <c r="AP2360" s="28" t="str">
        <f t="shared" si="14161"/>
        <v/>
      </c>
      <c r="AQ2360" s="28" t="str">
        <f t="shared" si="14161"/>
        <v/>
      </c>
      <c r="AR2360" s="28" t="str">
        <f t="shared" ref="AR2360:AV2360" si="14162">IFERROR(IF(FIND(AR$1,$F2360)&gt;1,"BME",""),"")</f>
        <v/>
      </c>
      <c r="AS2360" s="28" t="str">
        <f t="shared" si="14162"/>
        <v/>
      </c>
      <c r="AT2360" s="28" t="str">
        <f t="shared" si="14162"/>
        <v/>
      </c>
      <c r="AU2360" s="28" t="str">
        <f t="shared" si="14162"/>
        <v/>
      </c>
      <c r="AV2360" s="28" t="str">
        <f t="shared" si="14162"/>
        <v/>
      </c>
      <c r="AW2360" s="28" t="str">
        <f t="shared" ref="AW2360:BC2360" si="14163">IFERROR(IF(FIND(AW$1,$F2360)&gt;1,AW$1,""),"")</f>
        <v/>
      </c>
      <c r="AX2360" s="28" t="str">
        <f t="shared" si="14163"/>
        <v/>
      </c>
      <c r="AY2360" s="28" t="str">
        <f t="shared" si="14163"/>
        <v/>
      </c>
      <c r="AZ2360" s="28" t="str">
        <f t="shared" si="14163"/>
        <v/>
      </c>
      <c r="BA2360" s="28" t="str">
        <f t="shared" si="14163"/>
        <v/>
      </c>
      <c r="BB2360" s="28" t="str">
        <f t="shared" si="14163"/>
        <v/>
      </c>
      <c r="BC2360" s="28" t="str">
        <f t="shared" si="14163"/>
        <v/>
      </c>
      <c r="BD2360" s="28" t="str">
        <f t="shared" si="15"/>
        <v/>
      </c>
      <c r="BG2360" s="2" t="s">
        <v>15677</v>
      </c>
      <c r="BJ2360" s="28" t="str">
        <f t="shared" si="16"/>
        <v/>
      </c>
      <c r="BK2360" s="28" t="str">
        <f t="shared" si="17"/>
        <v/>
      </c>
      <c r="BL2360" s="2" t="s">
        <v>20585</v>
      </c>
      <c r="BM2360" s="2" t="s">
        <v>98</v>
      </c>
      <c r="BN2360" s="2" t="s">
        <v>2863</v>
      </c>
      <c r="BU2360" s="47" t="s">
        <v>20586</v>
      </c>
      <c r="BV2360" s="18"/>
      <c r="BW2360" s="47"/>
      <c r="BX2360" s="47" t="s">
        <v>19858</v>
      </c>
      <c r="BY2360" s="42" t="str">
        <f t="shared" si="18"/>
        <v>Morley South;</v>
      </c>
      <c r="BZ2360" s="73"/>
    </row>
    <row r="2361" spans="1:78" ht="15">
      <c r="A2361" s="16" t="s">
        <v>51</v>
      </c>
      <c r="B2361" s="28">
        <f>VLOOKUP(A2361,Organisations!$A$2:$B$7,2,FALSE)</f>
        <v>4</v>
      </c>
      <c r="C2361" s="16" t="s">
        <v>15679</v>
      </c>
      <c r="D2361" s="16" t="s">
        <v>15680</v>
      </c>
      <c r="E2361" s="28" t="str">
        <f t="shared" si="0"/>
        <v>To connect and exchange stamps, letters and cards, see displays by visiting speakers, visit other philatelic societies.</v>
      </c>
      <c r="F2361" s="16" t="s">
        <v>15681</v>
      </c>
      <c r="G2361" s="16" t="s">
        <v>68</v>
      </c>
      <c r="H2361" s="17"/>
      <c r="K2361" s="26" t="s">
        <v>15682</v>
      </c>
      <c r="L2361" s="16" t="s">
        <v>15683</v>
      </c>
      <c r="M2361" s="28" t="str">
        <f t="shared" ref="M2361:Q2361" si="14164">IFERROR(IF(FIND(M$1,$F2361)&gt;1,"Age - Children",""),"")</f>
        <v/>
      </c>
      <c r="N2361" s="28" t="str">
        <f t="shared" si="14164"/>
        <v/>
      </c>
      <c r="O2361" s="28" t="str">
        <f t="shared" si="14164"/>
        <v/>
      </c>
      <c r="P2361" s="28" t="str">
        <f t="shared" si="14164"/>
        <v/>
      </c>
      <c r="Q2361" s="28" t="str">
        <f t="shared" si="14164"/>
        <v/>
      </c>
      <c r="R2361" s="28" t="str">
        <f t="shared" ref="R2361:T2361" si="14165">IFERROR(IF(FIND(R$1,$F2361)&gt;1,"Age - Elderly",""),"")</f>
        <v/>
      </c>
      <c r="S2361" s="28" t="str">
        <f t="shared" si="14165"/>
        <v/>
      </c>
      <c r="T2361" s="28" t="str">
        <f t="shared" si="14165"/>
        <v/>
      </c>
      <c r="U2361" s="28" t="str">
        <f t="shared" si="3"/>
        <v/>
      </c>
      <c r="V2361" s="28" t="str">
        <f t="shared" si="4"/>
        <v/>
      </c>
      <c r="X2361" s="28" t="str">
        <f t="shared" si="5"/>
        <v/>
      </c>
      <c r="Y2361" s="28" t="str">
        <f t="shared" si="6"/>
        <v/>
      </c>
      <c r="Z2361" s="28" t="str">
        <f t="shared" si="7"/>
        <v/>
      </c>
      <c r="AB2361" s="28" t="str">
        <f t="shared" si="8"/>
        <v/>
      </c>
      <c r="AD2361" s="28" t="str">
        <f t="shared" si="9"/>
        <v/>
      </c>
      <c r="AG2361" s="28" t="str">
        <f t="shared" ref="AG2361:AL2361" si="14166">IFERROR(IF(FIND(AG$1,$F2361)&gt;1,AG$1,""),"")</f>
        <v/>
      </c>
      <c r="AH2361" s="28" t="str">
        <f t="shared" si="14166"/>
        <v/>
      </c>
      <c r="AI2361" s="28" t="str">
        <f t="shared" si="14166"/>
        <v/>
      </c>
      <c r="AJ2361" s="28" t="str">
        <f t="shared" si="14166"/>
        <v/>
      </c>
      <c r="AK2361" s="28" t="str">
        <f t="shared" si="14166"/>
        <v/>
      </c>
      <c r="AL2361" s="28" t="str">
        <f t="shared" si="14166"/>
        <v/>
      </c>
      <c r="AM2361" s="28" t="str">
        <f t="shared" si="11"/>
        <v/>
      </c>
      <c r="AN2361" s="28" t="str">
        <f t="shared" ref="AN2361:AQ2361" si="14167">IFERROR(IF(FIND(AN$1,$F2361)&gt;1,"Status - LGBT",""),"")</f>
        <v/>
      </c>
      <c r="AO2361" s="28" t="str">
        <f t="shared" si="14167"/>
        <v/>
      </c>
      <c r="AP2361" s="28" t="str">
        <f t="shared" si="14167"/>
        <v/>
      </c>
      <c r="AQ2361" s="28" t="str">
        <f t="shared" si="14167"/>
        <v/>
      </c>
      <c r="AR2361" s="28" t="str">
        <f t="shared" ref="AR2361:AV2361" si="14168">IFERROR(IF(FIND(AR$1,$F2361)&gt;1,"BME",""),"")</f>
        <v/>
      </c>
      <c r="AS2361" s="28" t="str">
        <f t="shared" si="14168"/>
        <v/>
      </c>
      <c r="AT2361" s="28" t="str">
        <f t="shared" si="14168"/>
        <v/>
      </c>
      <c r="AU2361" s="28" t="str">
        <f t="shared" si="14168"/>
        <v/>
      </c>
      <c r="AV2361" s="28" t="str">
        <f t="shared" si="14168"/>
        <v/>
      </c>
      <c r="AW2361" s="28" t="str">
        <f t="shared" ref="AW2361:BC2361" si="14169">IFERROR(IF(FIND(AW$1,$F2361)&gt;1,AW$1,""),"")</f>
        <v/>
      </c>
      <c r="AX2361" s="28" t="str">
        <f t="shared" si="14169"/>
        <v/>
      </c>
      <c r="AY2361" s="28" t="str">
        <f t="shared" si="14169"/>
        <v/>
      </c>
      <c r="AZ2361" s="28" t="str">
        <f t="shared" si="14169"/>
        <v/>
      </c>
      <c r="BA2361" s="28" t="str">
        <f t="shared" si="14169"/>
        <v/>
      </c>
      <c r="BB2361" s="28" t="str">
        <f t="shared" si="14169"/>
        <v/>
      </c>
      <c r="BC2361" s="28" t="str">
        <f t="shared" si="14169"/>
        <v/>
      </c>
      <c r="BD2361" s="28" t="str">
        <f t="shared" si="15"/>
        <v/>
      </c>
      <c r="BG2361" s="2" t="s">
        <v>15684</v>
      </c>
      <c r="BJ2361" s="28" t="str">
        <f t="shared" si="16"/>
        <v/>
      </c>
      <c r="BK2361" s="28" t="str">
        <f t="shared" si="17"/>
        <v/>
      </c>
      <c r="BL2361" s="2" t="s">
        <v>8532</v>
      </c>
      <c r="BM2361" s="2" t="s">
        <v>98</v>
      </c>
      <c r="BU2361" s="12"/>
      <c r="BV2361" s="12"/>
      <c r="BW2361" s="50"/>
      <c r="BX2361" s="50" t="s">
        <v>19839</v>
      </c>
      <c r="BY2361" s="42" t="str">
        <f t="shared" si="18"/>
        <v/>
      </c>
      <c r="BZ2361" s="72"/>
    </row>
    <row r="2362" spans="1:78" ht="15">
      <c r="A2362" s="10" t="s">
        <v>51</v>
      </c>
      <c r="B2362" s="28">
        <f>VLOOKUP(A2362,Organisations!$A$2:$B$7,2,FALSE)</f>
        <v>4</v>
      </c>
      <c r="C2362" s="10" t="s">
        <v>15685</v>
      </c>
      <c r="D2362" s="10" t="s">
        <v>15686</v>
      </c>
      <c r="E2362" s="28" t="str">
        <f t="shared" si="0"/>
        <v>Morley Rotary Club organises and undertakes fund raising and social events.</v>
      </c>
      <c r="F2362" s="10" t="s">
        <v>15687</v>
      </c>
      <c r="G2362" s="10" t="s">
        <v>68</v>
      </c>
      <c r="H2362" s="11"/>
      <c r="K2362" s="30" t="s">
        <v>15688</v>
      </c>
      <c r="L2362" s="10" t="s">
        <v>15689</v>
      </c>
      <c r="M2362" s="28" t="str">
        <f t="shared" ref="M2362:Q2362" si="14170">IFERROR(IF(FIND(M$1,$F2362)&gt;1,"Age - Children",""),"")</f>
        <v/>
      </c>
      <c r="N2362" s="28" t="str">
        <f t="shared" si="14170"/>
        <v/>
      </c>
      <c r="O2362" s="28" t="str">
        <f t="shared" si="14170"/>
        <v/>
      </c>
      <c r="P2362" s="28" t="str">
        <f t="shared" si="14170"/>
        <v/>
      </c>
      <c r="Q2362" s="28" t="str">
        <f t="shared" si="14170"/>
        <v/>
      </c>
      <c r="R2362" s="28" t="str">
        <f t="shared" ref="R2362:T2362" si="14171">IFERROR(IF(FIND(R$1,$F2362)&gt;1,"Age - Elderly",""),"")</f>
        <v/>
      </c>
      <c r="S2362" s="28" t="str">
        <f t="shared" si="14171"/>
        <v/>
      </c>
      <c r="T2362" s="28" t="str">
        <f t="shared" si="14171"/>
        <v/>
      </c>
      <c r="U2362" s="28" t="str">
        <f t="shared" si="3"/>
        <v/>
      </c>
      <c r="V2362" s="28" t="str">
        <f t="shared" si="4"/>
        <v/>
      </c>
      <c r="X2362" s="28" t="str">
        <f t="shared" si="5"/>
        <v/>
      </c>
      <c r="Y2362" s="28" t="str">
        <f t="shared" si="6"/>
        <v/>
      </c>
      <c r="Z2362" s="28" t="str">
        <f t="shared" si="7"/>
        <v/>
      </c>
      <c r="AB2362" s="28" t="str">
        <f t="shared" si="8"/>
        <v/>
      </c>
      <c r="AD2362" s="28" t="str">
        <f t="shared" si="9"/>
        <v/>
      </c>
      <c r="AG2362" s="28" t="str">
        <f t="shared" ref="AG2362:AL2362" si="14172">IFERROR(IF(FIND(AG$1,$F2362)&gt;1,AG$1,""),"")</f>
        <v/>
      </c>
      <c r="AH2362" s="28" t="str">
        <f t="shared" si="14172"/>
        <v/>
      </c>
      <c r="AI2362" s="28" t="str">
        <f t="shared" si="14172"/>
        <v/>
      </c>
      <c r="AJ2362" s="28" t="str">
        <f t="shared" si="14172"/>
        <v/>
      </c>
      <c r="AK2362" s="28" t="str">
        <f t="shared" si="14172"/>
        <v/>
      </c>
      <c r="AL2362" s="28" t="str">
        <f t="shared" si="14172"/>
        <v/>
      </c>
      <c r="AM2362" s="28" t="str">
        <f t="shared" si="11"/>
        <v/>
      </c>
      <c r="AN2362" s="28" t="str">
        <f t="shared" ref="AN2362:AQ2362" si="14173">IFERROR(IF(FIND(AN$1,$F2362)&gt;1,"Status - LGBT",""),"")</f>
        <v/>
      </c>
      <c r="AO2362" s="28" t="str">
        <f t="shared" si="14173"/>
        <v/>
      </c>
      <c r="AP2362" s="28" t="str">
        <f t="shared" si="14173"/>
        <v/>
      </c>
      <c r="AQ2362" s="28" t="str">
        <f t="shared" si="14173"/>
        <v/>
      </c>
      <c r="AR2362" s="28" t="str">
        <f t="shared" ref="AR2362:AV2362" si="14174">IFERROR(IF(FIND(AR$1,$F2362)&gt;1,"BME",""),"")</f>
        <v/>
      </c>
      <c r="AS2362" s="28" t="str">
        <f t="shared" si="14174"/>
        <v/>
      </c>
      <c r="AT2362" s="28" t="str">
        <f t="shared" si="14174"/>
        <v/>
      </c>
      <c r="AU2362" s="28" t="str">
        <f t="shared" si="14174"/>
        <v/>
      </c>
      <c r="AV2362" s="28" t="str">
        <f t="shared" si="14174"/>
        <v/>
      </c>
      <c r="AW2362" s="28" t="str">
        <f t="shared" ref="AW2362:BC2362" si="14175">IFERROR(IF(FIND(AW$1,$F2362)&gt;1,AW$1,""),"")</f>
        <v/>
      </c>
      <c r="AX2362" s="28" t="str">
        <f t="shared" si="14175"/>
        <v/>
      </c>
      <c r="AY2362" s="28" t="str">
        <f t="shared" si="14175"/>
        <v/>
      </c>
      <c r="AZ2362" s="28" t="str">
        <f t="shared" si="14175"/>
        <v/>
      </c>
      <c r="BA2362" s="28" t="str">
        <f t="shared" si="14175"/>
        <v/>
      </c>
      <c r="BB2362" s="28" t="str">
        <f t="shared" si="14175"/>
        <v/>
      </c>
      <c r="BC2362" s="28" t="str">
        <f t="shared" si="14175"/>
        <v/>
      </c>
      <c r="BD2362" s="28" t="str">
        <f t="shared" si="15"/>
        <v/>
      </c>
      <c r="BG2362" s="2" t="s">
        <v>15690</v>
      </c>
      <c r="BJ2362" s="28" t="str">
        <f t="shared" si="16"/>
        <v/>
      </c>
      <c r="BK2362" s="28" t="str">
        <f t="shared" si="17"/>
        <v/>
      </c>
      <c r="BL2362" s="2" t="s">
        <v>20587</v>
      </c>
      <c r="BM2362" s="2" t="s">
        <v>98</v>
      </c>
      <c r="BU2362" s="47" t="s">
        <v>20115</v>
      </c>
      <c r="BV2362" s="18"/>
      <c r="BW2362" s="47"/>
      <c r="BX2362" s="47" t="s">
        <v>20507</v>
      </c>
      <c r="BY2362" s="42" t="str">
        <f t="shared" si="18"/>
        <v>Morley North;Morley South;</v>
      </c>
      <c r="BZ2362" s="73"/>
    </row>
    <row r="2363" spans="1:78" ht="15">
      <c r="A2363" s="16" t="s">
        <v>51</v>
      </c>
      <c r="B2363" s="28">
        <f>VLOOKUP(A2363,Organisations!$A$2:$B$7,2,FALSE)</f>
        <v>4</v>
      </c>
      <c r="C2363" s="16" t="s">
        <v>15692</v>
      </c>
      <c r="D2363" s="16" t="s">
        <v>15693</v>
      </c>
      <c r="E2363" s="28" t="str">
        <f t="shared" si="0"/>
        <v>Morley RFC exists to provide the opportunities and facilities for people to learn, play and enjoy rugby in a safe enviro</v>
      </c>
      <c r="F2363" s="16" t="s">
        <v>15695</v>
      </c>
      <c r="G2363" s="16" t="s">
        <v>68</v>
      </c>
      <c r="H2363" s="17"/>
      <c r="K2363" s="26" t="s">
        <v>15696</v>
      </c>
      <c r="L2363" s="16" t="s">
        <v>15697</v>
      </c>
      <c r="M2363" s="28" t="str">
        <f t="shared" ref="M2363:Q2363" si="14176">IFERROR(IF(FIND(M$1,$F2363)&gt;1,"Age - Children",""),"")</f>
        <v/>
      </c>
      <c r="N2363" s="28" t="str">
        <f t="shared" si="14176"/>
        <v/>
      </c>
      <c r="O2363" s="28" t="str">
        <f t="shared" si="14176"/>
        <v/>
      </c>
      <c r="P2363" s="28" t="str">
        <f t="shared" si="14176"/>
        <v/>
      </c>
      <c r="Q2363" s="28" t="str">
        <f t="shared" si="14176"/>
        <v/>
      </c>
      <c r="R2363" s="28" t="str">
        <f t="shared" ref="R2363:T2363" si="14177">IFERROR(IF(FIND(R$1,$F2363)&gt;1,"Age - Elderly",""),"")</f>
        <v/>
      </c>
      <c r="S2363" s="28" t="str">
        <f t="shared" si="14177"/>
        <v/>
      </c>
      <c r="T2363" s="28" t="str">
        <f t="shared" si="14177"/>
        <v/>
      </c>
      <c r="U2363" s="28" t="str">
        <f t="shared" si="3"/>
        <v/>
      </c>
      <c r="V2363" s="28" t="str">
        <f t="shared" si="4"/>
        <v/>
      </c>
      <c r="X2363" s="28" t="str">
        <f t="shared" si="5"/>
        <v/>
      </c>
      <c r="Y2363" s="28" t="str">
        <f t="shared" si="6"/>
        <v/>
      </c>
      <c r="Z2363" s="28" t="str">
        <f t="shared" si="7"/>
        <v>Gender - Male</v>
      </c>
      <c r="AB2363" s="28" t="str">
        <f t="shared" si="8"/>
        <v/>
      </c>
      <c r="AD2363" s="28" t="str">
        <f t="shared" si="9"/>
        <v>Gender - Male;</v>
      </c>
      <c r="AG2363" s="28" t="str">
        <f t="shared" ref="AG2363:AL2363" si="14178">IFERROR(IF(FIND(AG$1,$F2363)&gt;1,AG$1,""),"")</f>
        <v/>
      </c>
      <c r="AH2363" s="28" t="str">
        <f t="shared" si="14178"/>
        <v/>
      </c>
      <c r="AI2363" s="28" t="str">
        <f t="shared" si="14178"/>
        <v/>
      </c>
      <c r="AJ2363" s="28" t="str">
        <f t="shared" si="14178"/>
        <v/>
      </c>
      <c r="AK2363" s="28" t="str">
        <f t="shared" si="14178"/>
        <v/>
      </c>
      <c r="AL2363" s="28" t="str">
        <f t="shared" si="14178"/>
        <v/>
      </c>
      <c r="AM2363" s="28" t="str">
        <f t="shared" si="11"/>
        <v/>
      </c>
      <c r="AN2363" s="28" t="str">
        <f t="shared" ref="AN2363:AQ2363" si="14179">IFERROR(IF(FIND(AN$1,$F2363)&gt;1,"Status - LGBT",""),"")</f>
        <v/>
      </c>
      <c r="AO2363" s="28" t="str">
        <f t="shared" si="14179"/>
        <v/>
      </c>
      <c r="AP2363" s="28" t="str">
        <f t="shared" si="14179"/>
        <v/>
      </c>
      <c r="AQ2363" s="28" t="str">
        <f t="shared" si="14179"/>
        <v/>
      </c>
      <c r="AR2363" s="28" t="str">
        <f t="shared" ref="AR2363:AV2363" si="14180">IFERROR(IF(FIND(AR$1,$F2363)&gt;1,"BME",""),"")</f>
        <v/>
      </c>
      <c r="AS2363" s="28" t="str">
        <f t="shared" si="14180"/>
        <v/>
      </c>
      <c r="AT2363" s="28" t="str">
        <f t="shared" si="14180"/>
        <v/>
      </c>
      <c r="AU2363" s="28" t="str">
        <f t="shared" si="14180"/>
        <v/>
      </c>
      <c r="AV2363" s="28" t="str">
        <f t="shared" si="14180"/>
        <v/>
      </c>
      <c r="AW2363" s="28" t="str">
        <f t="shared" ref="AW2363:BC2363" si="14181">IFERROR(IF(FIND(AW$1,$F2363)&gt;1,AW$1,""),"")</f>
        <v/>
      </c>
      <c r="AX2363" s="28" t="str">
        <f t="shared" si="14181"/>
        <v/>
      </c>
      <c r="AY2363" s="28" t="str">
        <f t="shared" si="14181"/>
        <v/>
      </c>
      <c r="AZ2363" s="28" t="str">
        <f t="shared" si="14181"/>
        <v/>
      </c>
      <c r="BA2363" s="28" t="str">
        <f t="shared" si="14181"/>
        <v/>
      </c>
      <c r="BB2363" s="28" t="str">
        <f t="shared" si="14181"/>
        <v/>
      </c>
      <c r="BC2363" s="28" t="str">
        <f t="shared" si="14181"/>
        <v/>
      </c>
      <c r="BD2363" s="28" t="str">
        <f t="shared" si="15"/>
        <v/>
      </c>
      <c r="BG2363" s="2" t="s">
        <v>15698</v>
      </c>
      <c r="BJ2363" s="28" t="str">
        <f t="shared" si="16"/>
        <v/>
      </c>
      <c r="BK2363" s="28" t="str">
        <f t="shared" si="17"/>
        <v/>
      </c>
      <c r="BL2363" s="2" t="s">
        <v>20504</v>
      </c>
      <c r="BM2363" s="2" t="s">
        <v>98</v>
      </c>
      <c r="BU2363" s="12"/>
      <c r="BV2363" s="12"/>
      <c r="BW2363" s="50"/>
      <c r="BX2363" s="50" t="s">
        <v>20380</v>
      </c>
      <c r="BY2363" s="42" t="str">
        <f t="shared" si="18"/>
        <v>Gender - Male;;</v>
      </c>
      <c r="BZ2363" s="72"/>
    </row>
    <row r="2364" spans="1:78" ht="15">
      <c r="A2364" s="10" t="s">
        <v>51</v>
      </c>
      <c r="B2364" s="28">
        <f>VLOOKUP(A2364,Organisations!$A$2:$B$7,2,FALSE)</f>
        <v>4</v>
      </c>
      <c r="C2364" s="10" t="s">
        <v>15699</v>
      </c>
      <c r="D2364" s="10" t="s">
        <v>15700</v>
      </c>
      <c r="E2364" s="28" t="str">
        <f t="shared" si="0"/>
        <v>Our organisation is a church and a community centre. We seek to meet the spiritual and physical needs of Morley.</v>
      </c>
      <c r="F2364" s="10" t="s">
        <v>15701</v>
      </c>
      <c r="G2364" s="10" t="s">
        <v>68</v>
      </c>
      <c r="H2364" s="11"/>
      <c r="K2364" s="30" t="s">
        <v>15702</v>
      </c>
      <c r="L2364" s="12"/>
      <c r="M2364" s="28" t="str">
        <f t="shared" ref="M2364:Q2364" si="14182">IFERROR(IF(FIND(M$1,$F2364)&gt;1,"Age - Children",""),"")</f>
        <v/>
      </c>
      <c r="N2364" s="28" t="str">
        <f t="shared" si="14182"/>
        <v/>
      </c>
      <c r="O2364" s="28" t="str">
        <f t="shared" si="14182"/>
        <v/>
      </c>
      <c r="P2364" s="28" t="str">
        <f t="shared" si="14182"/>
        <v/>
      </c>
      <c r="Q2364" s="28" t="str">
        <f t="shared" si="14182"/>
        <v/>
      </c>
      <c r="R2364" s="28" t="str">
        <f t="shared" ref="R2364:T2364" si="14183">IFERROR(IF(FIND(R$1,$F2364)&gt;1,"Age - Elderly",""),"")</f>
        <v/>
      </c>
      <c r="S2364" s="28" t="str">
        <f t="shared" si="14183"/>
        <v/>
      </c>
      <c r="T2364" s="28" t="str">
        <f t="shared" si="14183"/>
        <v/>
      </c>
      <c r="U2364" s="28" t="str">
        <f t="shared" si="3"/>
        <v/>
      </c>
      <c r="V2364" s="28" t="str">
        <f t="shared" si="4"/>
        <v/>
      </c>
      <c r="X2364" s="28" t="str">
        <f t="shared" si="5"/>
        <v/>
      </c>
      <c r="Y2364" s="28" t="str">
        <f t="shared" si="6"/>
        <v/>
      </c>
      <c r="Z2364" s="28" t="str">
        <f t="shared" si="7"/>
        <v/>
      </c>
      <c r="AB2364" s="28" t="str">
        <f t="shared" si="8"/>
        <v/>
      </c>
      <c r="AD2364" s="28" t="str">
        <f t="shared" si="9"/>
        <v/>
      </c>
      <c r="AG2364" s="28" t="str">
        <f t="shared" ref="AG2364:AL2364" si="14184">IFERROR(IF(FIND(AG$1,$F2364)&gt;1,AG$1,""),"")</f>
        <v/>
      </c>
      <c r="AH2364" s="28" t="str">
        <f t="shared" si="14184"/>
        <v/>
      </c>
      <c r="AI2364" s="28" t="str">
        <f t="shared" si="14184"/>
        <v/>
      </c>
      <c r="AJ2364" s="28" t="str">
        <f t="shared" si="14184"/>
        <v/>
      </c>
      <c r="AK2364" s="28" t="str">
        <f t="shared" si="14184"/>
        <v/>
      </c>
      <c r="AL2364" s="28" t="str">
        <f t="shared" si="14184"/>
        <v/>
      </c>
      <c r="AM2364" s="28" t="str">
        <f t="shared" si="11"/>
        <v/>
      </c>
      <c r="AN2364" s="28" t="str">
        <f t="shared" ref="AN2364:AQ2364" si="14185">IFERROR(IF(FIND(AN$1,$F2364)&gt;1,"Status - LGBT",""),"")</f>
        <v/>
      </c>
      <c r="AO2364" s="28" t="str">
        <f t="shared" si="14185"/>
        <v/>
      </c>
      <c r="AP2364" s="28" t="str">
        <f t="shared" si="14185"/>
        <v/>
      </c>
      <c r="AQ2364" s="28" t="str">
        <f t="shared" si="14185"/>
        <v/>
      </c>
      <c r="AR2364" s="28" t="str">
        <f t="shared" ref="AR2364:AV2364" si="14186">IFERROR(IF(FIND(AR$1,$F2364)&gt;1,"BME",""),"")</f>
        <v/>
      </c>
      <c r="AS2364" s="28" t="str">
        <f t="shared" si="14186"/>
        <v/>
      </c>
      <c r="AT2364" s="28" t="str">
        <f t="shared" si="14186"/>
        <v/>
      </c>
      <c r="AU2364" s="28" t="str">
        <f t="shared" si="14186"/>
        <v/>
      </c>
      <c r="AV2364" s="28" t="str">
        <f t="shared" si="14186"/>
        <v/>
      </c>
      <c r="AW2364" s="28" t="str">
        <f t="shared" ref="AW2364:BC2364" si="14187">IFERROR(IF(FIND(AW$1,$F2364)&gt;1,AW$1,""),"")</f>
        <v/>
      </c>
      <c r="AX2364" s="28" t="str">
        <f t="shared" si="14187"/>
        <v/>
      </c>
      <c r="AY2364" s="28" t="str">
        <f t="shared" si="14187"/>
        <v/>
      </c>
      <c r="AZ2364" s="28" t="str">
        <f t="shared" si="14187"/>
        <v/>
      </c>
      <c r="BA2364" s="28" t="str">
        <f t="shared" si="14187"/>
        <v/>
      </c>
      <c r="BB2364" s="28" t="str">
        <f t="shared" si="14187"/>
        <v/>
      </c>
      <c r="BC2364" s="28" t="str">
        <f t="shared" si="14187"/>
        <v/>
      </c>
      <c r="BD2364" s="28" t="str">
        <f t="shared" si="15"/>
        <v/>
      </c>
      <c r="BG2364" s="2" t="s">
        <v>15703</v>
      </c>
      <c r="BJ2364" s="28" t="str">
        <f t="shared" si="16"/>
        <v/>
      </c>
      <c r="BK2364" s="28" t="str">
        <f t="shared" si="17"/>
        <v/>
      </c>
      <c r="BL2364" s="2" t="s">
        <v>20588</v>
      </c>
      <c r="BM2364" s="2" t="s">
        <v>98</v>
      </c>
      <c r="BU2364" s="18"/>
      <c r="BV2364" s="18"/>
      <c r="BW2364" s="47"/>
      <c r="BX2364" s="47" t="s">
        <v>20589</v>
      </c>
      <c r="BY2364" s="42" t="str">
        <f t="shared" si="18"/>
        <v/>
      </c>
      <c r="BZ2364" s="73"/>
    </row>
    <row r="2365" spans="1:78" ht="15">
      <c r="A2365" s="16" t="s">
        <v>51</v>
      </c>
      <c r="B2365" s="28">
        <f>VLOOKUP(A2365,Organisations!$A$2:$B$7,2,FALSE)</f>
        <v>4</v>
      </c>
      <c r="C2365" s="16" t="s">
        <v>15705</v>
      </c>
      <c r="D2365" s="16" t="s">
        <v>15706</v>
      </c>
      <c r="E2365" s="28" t="str">
        <f t="shared" si="0"/>
        <v/>
      </c>
      <c r="F2365" s="16"/>
      <c r="G2365" s="16" t="s">
        <v>68</v>
      </c>
      <c r="H2365" s="17"/>
      <c r="K2365" s="26" t="s">
        <v>15707</v>
      </c>
      <c r="L2365" s="16" t="s">
        <v>15708</v>
      </c>
      <c r="M2365" s="28" t="str">
        <f t="shared" ref="M2365:Q2365" si="14188">IFERROR(IF(FIND(M$1,$F2365)&gt;1,"Age - Children",""),"")</f>
        <v/>
      </c>
      <c r="N2365" s="28" t="str">
        <f t="shared" si="14188"/>
        <v/>
      </c>
      <c r="O2365" s="28" t="str">
        <f t="shared" si="14188"/>
        <v/>
      </c>
      <c r="P2365" s="28" t="str">
        <f t="shared" si="14188"/>
        <v/>
      </c>
      <c r="Q2365" s="28" t="str">
        <f t="shared" si="14188"/>
        <v/>
      </c>
      <c r="R2365" s="28" t="str">
        <f t="shared" ref="R2365:T2365" si="14189">IFERROR(IF(FIND(R$1,$F2365)&gt;1,"Age - Elderly",""),"")</f>
        <v/>
      </c>
      <c r="S2365" s="28" t="str">
        <f t="shared" si="14189"/>
        <v/>
      </c>
      <c r="T2365" s="28" t="str">
        <f t="shared" si="14189"/>
        <v/>
      </c>
      <c r="U2365" s="28" t="str">
        <f t="shared" si="3"/>
        <v/>
      </c>
      <c r="V2365" s="28" t="str">
        <f t="shared" si="4"/>
        <v/>
      </c>
      <c r="X2365" s="28" t="str">
        <f t="shared" si="5"/>
        <v/>
      </c>
      <c r="Y2365" s="28" t="str">
        <f t="shared" si="6"/>
        <v/>
      </c>
      <c r="Z2365" s="28" t="str">
        <f t="shared" si="7"/>
        <v/>
      </c>
      <c r="AB2365" s="28" t="str">
        <f t="shared" si="8"/>
        <v/>
      </c>
      <c r="AD2365" s="28" t="str">
        <f t="shared" si="9"/>
        <v/>
      </c>
      <c r="AG2365" s="28" t="str">
        <f t="shared" ref="AG2365:AL2365" si="14190">IFERROR(IF(FIND(AG$1,$F2365)&gt;1,AG$1,""),"")</f>
        <v/>
      </c>
      <c r="AH2365" s="28" t="str">
        <f t="shared" si="14190"/>
        <v/>
      </c>
      <c r="AI2365" s="28" t="str">
        <f t="shared" si="14190"/>
        <v/>
      </c>
      <c r="AJ2365" s="28" t="str">
        <f t="shared" si="14190"/>
        <v/>
      </c>
      <c r="AK2365" s="28" t="str">
        <f t="shared" si="14190"/>
        <v/>
      </c>
      <c r="AL2365" s="28" t="str">
        <f t="shared" si="14190"/>
        <v/>
      </c>
      <c r="AM2365" s="28" t="str">
        <f t="shared" si="11"/>
        <v/>
      </c>
      <c r="AN2365" s="28" t="str">
        <f t="shared" ref="AN2365:AQ2365" si="14191">IFERROR(IF(FIND(AN$1,$F2365)&gt;1,"Status - LGBT",""),"")</f>
        <v/>
      </c>
      <c r="AO2365" s="28" t="str">
        <f t="shared" si="14191"/>
        <v/>
      </c>
      <c r="AP2365" s="28" t="str">
        <f t="shared" si="14191"/>
        <v/>
      </c>
      <c r="AQ2365" s="28" t="str">
        <f t="shared" si="14191"/>
        <v/>
      </c>
      <c r="AR2365" s="28" t="str">
        <f t="shared" ref="AR2365:AV2365" si="14192">IFERROR(IF(FIND(AR$1,$F2365)&gt;1,"BME",""),"")</f>
        <v/>
      </c>
      <c r="AS2365" s="28" t="str">
        <f t="shared" si="14192"/>
        <v/>
      </c>
      <c r="AT2365" s="28" t="str">
        <f t="shared" si="14192"/>
        <v/>
      </c>
      <c r="AU2365" s="28" t="str">
        <f t="shared" si="14192"/>
        <v/>
      </c>
      <c r="AV2365" s="28" t="str">
        <f t="shared" si="14192"/>
        <v/>
      </c>
      <c r="AW2365" s="28" t="str">
        <f t="shared" ref="AW2365:BC2365" si="14193">IFERROR(IF(FIND(AW$1,$F2365)&gt;1,AW$1,""),"")</f>
        <v/>
      </c>
      <c r="AX2365" s="28" t="str">
        <f t="shared" si="14193"/>
        <v/>
      </c>
      <c r="AY2365" s="28" t="str">
        <f t="shared" si="14193"/>
        <v/>
      </c>
      <c r="AZ2365" s="28" t="str">
        <f t="shared" si="14193"/>
        <v/>
      </c>
      <c r="BA2365" s="28" t="str">
        <f t="shared" si="14193"/>
        <v/>
      </c>
      <c r="BB2365" s="28" t="str">
        <f t="shared" si="14193"/>
        <v/>
      </c>
      <c r="BC2365" s="28" t="str">
        <f t="shared" si="14193"/>
        <v/>
      </c>
      <c r="BD2365" s="28" t="str">
        <f t="shared" si="15"/>
        <v/>
      </c>
      <c r="BG2365" s="2" t="s">
        <v>15655</v>
      </c>
      <c r="BJ2365" s="28" t="str">
        <f t="shared" si="16"/>
        <v/>
      </c>
      <c r="BK2365" s="28" t="str">
        <f t="shared" si="17"/>
        <v/>
      </c>
      <c r="BL2365" s="2" t="s">
        <v>20590</v>
      </c>
      <c r="BM2365" s="2" t="s">
        <v>98</v>
      </c>
      <c r="BU2365" s="50" t="s">
        <v>20586</v>
      </c>
      <c r="BV2365" s="12"/>
      <c r="BW2365" s="50"/>
      <c r="BX2365" s="50" t="s">
        <v>19893</v>
      </c>
      <c r="BY2365" s="42" t="str">
        <f t="shared" si="18"/>
        <v>Morley South;</v>
      </c>
      <c r="BZ2365" s="72"/>
    </row>
    <row r="2366" spans="1:78" ht="15">
      <c r="A2366" s="10" t="s">
        <v>51</v>
      </c>
      <c r="B2366" s="28">
        <f>VLOOKUP(A2366,Organisations!$A$2:$B$7,2,FALSE)</f>
        <v>4</v>
      </c>
      <c r="C2366" s="10" t="s">
        <v>15709</v>
      </c>
      <c r="D2366" s="10" t="s">
        <v>15710</v>
      </c>
      <c r="E2366" s="28" t="str">
        <f t="shared" si="0"/>
        <v>Multiple Choice is a Leeds based charity which specialises in the delivery of high quality rehabilitation and recovery s</v>
      </c>
      <c r="F2366" s="10" t="s">
        <v>15712</v>
      </c>
      <c r="G2366" s="10" t="s">
        <v>68</v>
      </c>
      <c r="H2366" s="11"/>
      <c r="K2366" s="30" t="s">
        <v>15713</v>
      </c>
      <c r="L2366" s="12"/>
      <c r="M2366" s="28" t="str">
        <f t="shared" ref="M2366:Q2366" si="14194">IFERROR(IF(FIND(M$1,$F2366)&gt;1,"Age - Children",""),"")</f>
        <v/>
      </c>
      <c r="N2366" s="28" t="str">
        <f t="shared" si="14194"/>
        <v/>
      </c>
      <c r="O2366" s="28" t="str">
        <f t="shared" si="14194"/>
        <v/>
      </c>
      <c r="P2366" s="28" t="str">
        <f t="shared" si="14194"/>
        <v/>
      </c>
      <c r="Q2366" s="28" t="str">
        <f t="shared" si="14194"/>
        <v/>
      </c>
      <c r="R2366" s="28" t="str">
        <f t="shared" ref="R2366:T2366" si="14195">IFERROR(IF(FIND(R$1,$F2366)&gt;1,"Age - Elderly",""),"")</f>
        <v/>
      </c>
      <c r="S2366" s="28" t="str">
        <f t="shared" si="14195"/>
        <v/>
      </c>
      <c r="T2366" s="28" t="str">
        <f t="shared" si="14195"/>
        <v/>
      </c>
      <c r="U2366" s="28" t="str">
        <f t="shared" si="3"/>
        <v/>
      </c>
      <c r="V2366" s="28" t="str">
        <f t="shared" si="4"/>
        <v/>
      </c>
      <c r="X2366" s="28" t="str">
        <f t="shared" si="5"/>
        <v/>
      </c>
      <c r="Y2366" s="28" t="str">
        <f t="shared" si="6"/>
        <v/>
      </c>
      <c r="Z2366" s="28" t="str">
        <f t="shared" si="7"/>
        <v>Gender - Male</v>
      </c>
      <c r="AB2366" s="28" t="str">
        <f t="shared" si="8"/>
        <v/>
      </c>
      <c r="AD2366" s="28" t="str">
        <f t="shared" si="9"/>
        <v>Gender - Male;</v>
      </c>
      <c r="AG2366" s="28" t="str">
        <f t="shared" ref="AG2366:AL2366" si="14196">IFERROR(IF(FIND(AG$1,$F2366)&gt;1,AG$1,""),"")</f>
        <v/>
      </c>
      <c r="AH2366" s="28" t="str">
        <f t="shared" si="14196"/>
        <v/>
      </c>
      <c r="AI2366" s="28" t="str">
        <f t="shared" si="14196"/>
        <v/>
      </c>
      <c r="AJ2366" s="28" t="str">
        <f t="shared" si="14196"/>
        <v/>
      </c>
      <c r="AK2366" s="28" t="str">
        <f t="shared" si="14196"/>
        <v/>
      </c>
      <c r="AL2366" s="28" t="str">
        <f t="shared" si="14196"/>
        <v/>
      </c>
      <c r="AM2366" s="28" t="str">
        <f t="shared" si="11"/>
        <v/>
      </c>
      <c r="AN2366" s="28" t="str">
        <f t="shared" ref="AN2366:AQ2366" si="14197">IFERROR(IF(FIND(AN$1,$F2366)&gt;1,"Status - LGBT",""),"")</f>
        <v/>
      </c>
      <c r="AO2366" s="28" t="str">
        <f t="shared" si="14197"/>
        <v/>
      </c>
      <c r="AP2366" s="28" t="str">
        <f t="shared" si="14197"/>
        <v/>
      </c>
      <c r="AQ2366" s="28" t="str">
        <f t="shared" si="14197"/>
        <v/>
      </c>
      <c r="AR2366" s="28" t="str">
        <f t="shared" ref="AR2366:AV2366" si="14198">IFERROR(IF(FIND(AR$1,$F2366)&gt;1,"BME",""),"")</f>
        <v/>
      </c>
      <c r="AS2366" s="28" t="str">
        <f t="shared" si="14198"/>
        <v/>
      </c>
      <c r="AT2366" s="28" t="str">
        <f t="shared" si="14198"/>
        <v/>
      </c>
      <c r="AU2366" s="28" t="str">
        <f t="shared" si="14198"/>
        <v/>
      </c>
      <c r="AV2366" s="28" t="str">
        <f t="shared" si="14198"/>
        <v/>
      </c>
      <c r="AW2366" s="28" t="str">
        <f t="shared" ref="AW2366:BC2366" si="14199">IFERROR(IF(FIND(AW$1,$F2366)&gt;1,AW$1,""),"")</f>
        <v/>
      </c>
      <c r="AX2366" s="28" t="str">
        <f t="shared" si="14199"/>
        <v/>
      </c>
      <c r="AY2366" s="28" t="str">
        <f t="shared" si="14199"/>
        <v/>
      </c>
      <c r="AZ2366" s="28" t="str">
        <f t="shared" si="14199"/>
        <v/>
      </c>
      <c r="BA2366" s="28" t="str">
        <f t="shared" si="14199"/>
        <v/>
      </c>
      <c r="BB2366" s="28" t="str">
        <f t="shared" si="14199"/>
        <v/>
      </c>
      <c r="BC2366" s="28" t="str">
        <f t="shared" si="14199"/>
        <v/>
      </c>
      <c r="BD2366" s="28" t="str">
        <f t="shared" si="15"/>
        <v/>
      </c>
      <c r="BG2366" s="2" t="s">
        <v>15714</v>
      </c>
      <c r="BJ2366" s="28" t="str">
        <f t="shared" si="16"/>
        <v/>
      </c>
      <c r="BK2366" s="28" t="str">
        <f t="shared" si="17"/>
        <v/>
      </c>
      <c r="BL2366" s="2" t="s">
        <v>20591</v>
      </c>
      <c r="BM2366" s="2" t="s">
        <v>98</v>
      </c>
      <c r="BU2366" s="47" t="s">
        <v>20586</v>
      </c>
      <c r="BV2366" s="18"/>
      <c r="BW2366" s="47"/>
      <c r="BX2366" s="47" t="s">
        <v>20592</v>
      </c>
      <c r="BY2366" s="42" t="str">
        <f t="shared" si="18"/>
        <v>Gender - Male;;Morley South;</v>
      </c>
      <c r="BZ2366" s="73"/>
    </row>
    <row r="2367" spans="1:78" ht="15">
      <c r="A2367" s="16" t="s">
        <v>51</v>
      </c>
      <c r="B2367" s="28">
        <f>VLOOKUP(A2367,Organisations!$A$2:$B$7,2,FALSE)</f>
        <v>4</v>
      </c>
      <c r="C2367" s="16" t="s">
        <v>15716</v>
      </c>
      <c r="D2367" s="16" t="s">
        <v>15717</v>
      </c>
      <c r="E2367" s="28" t="str">
        <f t="shared" si="0"/>
        <v>Musical ARC is a unique ensemble of physically and sensory disabled and non-disabled musicians, who support disabled mus</v>
      </c>
      <c r="F2367" s="16" t="s">
        <v>15719</v>
      </c>
      <c r="G2367" s="16" t="s">
        <v>68</v>
      </c>
      <c r="H2367" s="17"/>
      <c r="K2367" s="26" t="s">
        <v>15720</v>
      </c>
      <c r="L2367" s="16" t="s">
        <v>11052</v>
      </c>
      <c r="M2367" s="28" t="str">
        <f t="shared" ref="M2367:Q2367" si="14200">IFERROR(IF(FIND(M$1,$F2367)&gt;1,"Age - Children",""),"")</f>
        <v/>
      </c>
      <c r="N2367" s="28" t="str">
        <f t="shared" si="14200"/>
        <v/>
      </c>
      <c r="O2367" s="28" t="str">
        <f t="shared" si="14200"/>
        <v/>
      </c>
      <c r="P2367" s="28" t="str">
        <f t="shared" si="14200"/>
        <v/>
      </c>
      <c r="Q2367" s="28" t="str">
        <f t="shared" si="14200"/>
        <v/>
      </c>
      <c r="R2367" s="28" t="str">
        <f t="shared" ref="R2367:T2367" si="14201">IFERROR(IF(FIND(R$1,$F2367)&gt;1,"Age - Elderly",""),"")</f>
        <v/>
      </c>
      <c r="S2367" s="28" t="str">
        <f t="shared" si="14201"/>
        <v/>
      </c>
      <c r="T2367" s="28" t="str">
        <f t="shared" si="14201"/>
        <v/>
      </c>
      <c r="U2367" s="28" t="str">
        <f t="shared" si="3"/>
        <v/>
      </c>
      <c r="V2367" s="28" t="str">
        <f t="shared" si="4"/>
        <v>Status - disabled</v>
      </c>
      <c r="X2367" s="28" t="str">
        <f t="shared" si="5"/>
        <v/>
      </c>
      <c r="Y2367" s="28" t="str">
        <f t="shared" si="6"/>
        <v/>
      </c>
      <c r="Z2367" s="28" t="str">
        <f t="shared" si="7"/>
        <v>Gender - Male</v>
      </c>
      <c r="AB2367" s="28" t="str">
        <f t="shared" si="8"/>
        <v>Gender - Male</v>
      </c>
      <c r="AD2367" s="28" t="str">
        <f t="shared" si="9"/>
        <v>Gender - Male;Gender - Male;</v>
      </c>
      <c r="AG2367" s="28" t="str">
        <f t="shared" ref="AG2367:AL2367" si="14202">IFERROR(IF(FIND(AG$1,$F2367)&gt;1,AG$1,""),"")</f>
        <v/>
      </c>
      <c r="AH2367" s="28" t="str">
        <f t="shared" si="14202"/>
        <v/>
      </c>
      <c r="AI2367" s="28" t="str">
        <f t="shared" si="14202"/>
        <v/>
      </c>
      <c r="AJ2367" s="28" t="str">
        <f t="shared" si="14202"/>
        <v/>
      </c>
      <c r="AK2367" s="28" t="str">
        <f t="shared" si="14202"/>
        <v/>
      </c>
      <c r="AL2367" s="28" t="str">
        <f t="shared" si="14202"/>
        <v/>
      </c>
      <c r="AM2367" s="28" t="str">
        <f t="shared" si="11"/>
        <v/>
      </c>
      <c r="AN2367" s="28" t="str">
        <f t="shared" ref="AN2367:AQ2367" si="14203">IFERROR(IF(FIND(AN$1,$F2367)&gt;1,"Status - LGBT",""),"")</f>
        <v/>
      </c>
      <c r="AO2367" s="28" t="str">
        <f t="shared" si="14203"/>
        <v/>
      </c>
      <c r="AP2367" s="28" t="str">
        <f t="shared" si="14203"/>
        <v/>
      </c>
      <c r="AQ2367" s="28" t="str">
        <f t="shared" si="14203"/>
        <v/>
      </c>
      <c r="AR2367" s="28" t="str">
        <f t="shared" ref="AR2367:AV2367" si="14204">IFERROR(IF(FIND(AR$1,$F2367)&gt;1,"BME",""),"")</f>
        <v/>
      </c>
      <c r="AS2367" s="28" t="str">
        <f t="shared" si="14204"/>
        <v/>
      </c>
      <c r="AT2367" s="28" t="str">
        <f t="shared" si="14204"/>
        <v/>
      </c>
      <c r="AU2367" s="28" t="str">
        <f t="shared" si="14204"/>
        <v/>
      </c>
      <c r="AV2367" s="28" t="str">
        <f t="shared" si="14204"/>
        <v/>
      </c>
      <c r="AW2367" s="28" t="str">
        <f t="shared" ref="AW2367:BC2367" si="14205">IFERROR(IF(FIND(AW$1,$F2367)&gt;1,AW$1,""),"")</f>
        <v/>
      </c>
      <c r="AX2367" s="28" t="str">
        <f t="shared" si="14205"/>
        <v/>
      </c>
      <c r="AY2367" s="28" t="str">
        <f t="shared" si="14205"/>
        <v/>
      </c>
      <c r="AZ2367" s="28" t="str">
        <f t="shared" si="14205"/>
        <v/>
      </c>
      <c r="BA2367" s="28" t="str">
        <f t="shared" si="14205"/>
        <v/>
      </c>
      <c r="BB2367" s="28" t="str">
        <f t="shared" si="14205"/>
        <v/>
      </c>
      <c r="BC2367" s="28" t="str">
        <f t="shared" si="14205"/>
        <v/>
      </c>
      <c r="BD2367" s="28" t="str">
        <f t="shared" si="15"/>
        <v/>
      </c>
      <c r="BG2367" s="2" t="s">
        <v>15721</v>
      </c>
      <c r="BJ2367" s="28" t="str">
        <f t="shared" si="16"/>
        <v/>
      </c>
      <c r="BK2367" s="28" t="str">
        <f t="shared" si="17"/>
        <v/>
      </c>
      <c r="BL2367" s="2" t="s">
        <v>1918</v>
      </c>
      <c r="BM2367" s="2" t="s">
        <v>98</v>
      </c>
      <c r="BU2367" s="50" t="s">
        <v>19866</v>
      </c>
      <c r="BV2367" s="12"/>
      <c r="BW2367" s="50"/>
      <c r="BX2367" s="50" t="s">
        <v>20593</v>
      </c>
      <c r="BY2367" s="42" t="str">
        <f t="shared" si="18"/>
        <v>Status - disabled;Gender - Male;Gender - Male;;Leeds;City;Hunslet;</v>
      </c>
      <c r="BZ2367" s="72"/>
    </row>
    <row r="2368" spans="1:78" ht="15">
      <c r="A2368" s="10" t="s">
        <v>51</v>
      </c>
      <c r="B2368" s="28">
        <f>VLOOKUP(A2368,Organisations!$A$2:$B$7,2,FALSE)</f>
        <v>4</v>
      </c>
      <c r="C2368" s="10" t="s">
        <v>15723</v>
      </c>
      <c r="D2368" s="10" t="s">
        <v>15724</v>
      </c>
      <c r="E2368" s="28" t="str">
        <f t="shared" si="0"/>
        <v>Bereavement and Registration services to faith communities</v>
      </c>
      <c r="F2368" s="10" t="s">
        <v>15725</v>
      </c>
      <c r="G2368" s="10" t="s">
        <v>68</v>
      </c>
      <c r="H2368" s="11"/>
      <c r="K2368" s="30" t="s">
        <v>15726</v>
      </c>
      <c r="L2368" s="10" t="s">
        <v>15727</v>
      </c>
      <c r="M2368" s="28" t="str">
        <f t="shared" ref="M2368:Q2368" si="14206">IFERROR(IF(FIND(M$1,$F2368)&gt;1,"Age - Children",""),"")</f>
        <v/>
      </c>
      <c r="N2368" s="28" t="str">
        <f t="shared" si="14206"/>
        <v/>
      </c>
      <c r="O2368" s="28" t="str">
        <f t="shared" si="14206"/>
        <v/>
      </c>
      <c r="P2368" s="28" t="str">
        <f t="shared" si="14206"/>
        <v/>
      </c>
      <c r="Q2368" s="28" t="str">
        <f t="shared" si="14206"/>
        <v/>
      </c>
      <c r="R2368" s="28" t="str">
        <f t="shared" ref="R2368:T2368" si="14207">IFERROR(IF(FIND(R$1,$F2368)&gt;1,"Age - Elderly",""),"")</f>
        <v/>
      </c>
      <c r="S2368" s="28" t="str">
        <f t="shared" si="14207"/>
        <v/>
      </c>
      <c r="T2368" s="28" t="str">
        <f t="shared" si="14207"/>
        <v/>
      </c>
      <c r="U2368" s="28" t="str">
        <f t="shared" si="3"/>
        <v/>
      </c>
      <c r="V2368" s="28" t="str">
        <f t="shared" si="4"/>
        <v/>
      </c>
      <c r="X2368" s="28" t="str">
        <f t="shared" si="5"/>
        <v/>
      </c>
      <c r="Y2368" s="28" t="str">
        <f t="shared" si="6"/>
        <v/>
      </c>
      <c r="Z2368" s="28" t="str">
        <f t="shared" si="7"/>
        <v>Gender - Male</v>
      </c>
      <c r="AB2368" s="28" t="str">
        <f t="shared" si="8"/>
        <v/>
      </c>
      <c r="AD2368" s="28" t="str">
        <f t="shared" si="9"/>
        <v>Gender - Male;</v>
      </c>
      <c r="AG2368" s="28" t="str">
        <f t="shared" ref="AG2368:AL2368" si="14208">IFERROR(IF(FIND(AG$1,$F2368)&gt;1,AG$1,""),"")</f>
        <v/>
      </c>
      <c r="AH2368" s="28" t="str">
        <f t="shared" si="14208"/>
        <v/>
      </c>
      <c r="AI2368" s="28" t="str">
        <f t="shared" si="14208"/>
        <v/>
      </c>
      <c r="AJ2368" s="28" t="str">
        <f t="shared" si="14208"/>
        <v/>
      </c>
      <c r="AK2368" s="28" t="str">
        <f t="shared" si="14208"/>
        <v/>
      </c>
      <c r="AL2368" s="28" t="str">
        <f t="shared" si="14208"/>
        <v/>
      </c>
      <c r="AM2368" s="28" t="str">
        <f t="shared" si="11"/>
        <v/>
      </c>
      <c r="AN2368" s="28" t="str">
        <f t="shared" ref="AN2368:AQ2368" si="14209">IFERROR(IF(FIND(AN$1,$F2368)&gt;1,"Status - LGBT",""),"")</f>
        <v/>
      </c>
      <c r="AO2368" s="28" t="str">
        <f t="shared" si="14209"/>
        <v/>
      </c>
      <c r="AP2368" s="28" t="str">
        <f t="shared" si="14209"/>
        <v/>
      </c>
      <c r="AQ2368" s="28" t="str">
        <f t="shared" si="14209"/>
        <v/>
      </c>
      <c r="AR2368" s="28" t="str">
        <f t="shared" ref="AR2368:AV2368" si="14210">IFERROR(IF(FIND(AR$1,$F2368)&gt;1,"BME",""),"")</f>
        <v/>
      </c>
      <c r="AS2368" s="28" t="str">
        <f t="shared" si="14210"/>
        <v/>
      </c>
      <c r="AT2368" s="28" t="str">
        <f t="shared" si="14210"/>
        <v/>
      </c>
      <c r="AU2368" s="28" t="str">
        <f t="shared" si="14210"/>
        <v/>
      </c>
      <c r="AV2368" s="28" t="str">
        <f t="shared" si="14210"/>
        <v/>
      </c>
      <c r="AW2368" s="28" t="str">
        <f t="shared" ref="AW2368:BC2368" si="14211">IFERROR(IF(FIND(AW$1,$F2368)&gt;1,AW$1,""),"")</f>
        <v/>
      </c>
      <c r="AX2368" s="28" t="str">
        <f t="shared" si="14211"/>
        <v/>
      </c>
      <c r="AY2368" s="28" t="str">
        <f t="shared" si="14211"/>
        <v/>
      </c>
      <c r="AZ2368" s="28" t="str">
        <f t="shared" si="14211"/>
        <v/>
      </c>
      <c r="BA2368" s="28" t="str">
        <f t="shared" si="14211"/>
        <v/>
      </c>
      <c r="BB2368" s="28" t="str">
        <f t="shared" si="14211"/>
        <v/>
      </c>
      <c r="BC2368" s="28" t="str">
        <f t="shared" si="14211"/>
        <v/>
      </c>
      <c r="BD2368" s="28" t="str">
        <f t="shared" si="15"/>
        <v/>
      </c>
      <c r="BG2368" s="2" t="s">
        <v>15728</v>
      </c>
      <c r="BJ2368" s="28" t="str">
        <f t="shared" si="16"/>
        <v/>
      </c>
      <c r="BK2368" s="28" t="str">
        <f t="shared" si="17"/>
        <v/>
      </c>
      <c r="BL2368" s="2" t="s">
        <v>20594</v>
      </c>
      <c r="BM2368" s="2" t="s">
        <v>98</v>
      </c>
      <c r="BU2368" s="47" t="s">
        <v>19838</v>
      </c>
      <c r="BV2368" s="18"/>
      <c r="BW2368" s="47"/>
      <c r="BX2368" s="47" t="s">
        <v>20595</v>
      </c>
      <c r="BY2368" s="42" t="str">
        <f t="shared" si="18"/>
        <v>Gender - Male;;Leeds;Chapel Allerton;</v>
      </c>
      <c r="BZ2368" s="73"/>
    </row>
    <row r="2369" spans="1:78" ht="15">
      <c r="A2369" s="16" t="s">
        <v>51</v>
      </c>
      <c r="B2369" s="28">
        <f>VLOOKUP(A2369,Organisations!$A$2:$B$7,2,FALSE)</f>
        <v>4</v>
      </c>
      <c r="C2369" s="16" t="s">
        <v>15730</v>
      </c>
      <c r="D2369" s="16" t="s">
        <v>15731</v>
      </c>
      <c r="E2369" s="28" t="str">
        <f t="shared" si="0"/>
        <v>Nacro has spent many years creating opportunities for young people, helping them engage with learning, develop skills an</v>
      </c>
      <c r="F2369" s="16" t="s">
        <v>15733</v>
      </c>
      <c r="G2369" s="16" t="s">
        <v>68</v>
      </c>
      <c r="H2369" s="17"/>
      <c r="K2369" s="26" t="s">
        <v>15734</v>
      </c>
      <c r="L2369" s="16" t="s">
        <v>15735</v>
      </c>
      <c r="M2369" s="28" t="str">
        <f t="shared" ref="M2369:Q2369" si="14212">IFERROR(IF(FIND(M$1,$F2369)&gt;1,"Age - Children",""),"")</f>
        <v/>
      </c>
      <c r="N2369" s="28" t="str">
        <f t="shared" si="14212"/>
        <v/>
      </c>
      <c r="O2369" s="28" t="str">
        <f t="shared" si="14212"/>
        <v/>
      </c>
      <c r="P2369" s="28" t="str">
        <f t="shared" si="14212"/>
        <v/>
      </c>
      <c r="Q2369" s="28" t="str">
        <f t="shared" si="14212"/>
        <v/>
      </c>
      <c r="R2369" s="28" t="str">
        <f t="shared" ref="R2369:T2369" si="14213">IFERROR(IF(FIND(R$1,$F2369)&gt;1,"Age - Elderly",""),"")</f>
        <v/>
      </c>
      <c r="S2369" s="28" t="str">
        <f t="shared" si="14213"/>
        <v/>
      </c>
      <c r="T2369" s="28" t="str">
        <f t="shared" si="14213"/>
        <v/>
      </c>
      <c r="U2369" s="28" t="str">
        <f t="shared" si="3"/>
        <v/>
      </c>
      <c r="V2369" s="28" t="str">
        <f t="shared" si="4"/>
        <v/>
      </c>
      <c r="X2369" s="28" t="str">
        <f t="shared" si="5"/>
        <v/>
      </c>
      <c r="Y2369" s="28" t="str">
        <f t="shared" si="6"/>
        <v/>
      </c>
      <c r="Z2369" s="28" t="str">
        <f t="shared" si="7"/>
        <v>Gender - Male</v>
      </c>
      <c r="AB2369" s="28" t="str">
        <f t="shared" si="8"/>
        <v>Gender - Male</v>
      </c>
      <c r="AD2369" s="28" t="str">
        <f t="shared" si="9"/>
        <v>Gender - Male;Gender - Male;</v>
      </c>
      <c r="AG2369" s="28" t="str">
        <f t="shared" ref="AG2369:AL2369" si="14214">IFERROR(IF(FIND(AG$1,$F2369)&gt;1,AG$1,""),"")</f>
        <v/>
      </c>
      <c r="AH2369" s="28" t="str">
        <f t="shared" si="14214"/>
        <v/>
      </c>
      <c r="AI2369" s="28" t="str">
        <f t="shared" si="14214"/>
        <v/>
      </c>
      <c r="AJ2369" s="28" t="str">
        <f t="shared" si="14214"/>
        <v/>
      </c>
      <c r="AK2369" s="28" t="str">
        <f t="shared" si="14214"/>
        <v/>
      </c>
      <c r="AL2369" s="28" t="str">
        <f t="shared" si="14214"/>
        <v/>
      </c>
      <c r="AM2369" s="28" t="str">
        <f t="shared" si="11"/>
        <v/>
      </c>
      <c r="AN2369" s="28" t="str">
        <f t="shared" ref="AN2369:AQ2369" si="14215">IFERROR(IF(FIND(AN$1,$F2369)&gt;1,"Status - LGBT",""),"")</f>
        <v/>
      </c>
      <c r="AO2369" s="28" t="str">
        <f t="shared" si="14215"/>
        <v/>
      </c>
      <c r="AP2369" s="28" t="str">
        <f t="shared" si="14215"/>
        <v/>
      </c>
      <c r="AQ2369" s="28" t="str">
        <f t="shared" si="14215"/>
        <v/>
      </c>
      <c r="AR2369" s="28" t="str">
        <f t="shared" ref="AR2369:AV2369" si="14216">IFERROR(IF(FIND(AR$1,$F2369)&gt;1,"BME",""),"")</f>
        <v/>
      </c>
      <c r="AS2369" s="28" t="str">
        <f t="shared" si="14216"/>
        <v/>
      </c>
      <c r="AT2369" s="28" t="str">
        <f t="shared" si="14216"/>
        <v/>
      </c>
      <c r="AU2369" s="28" t="str">
        <f t="shared" si="14216"/>
        <v/>
      </c>
      <c r="AV2369" s="28" t="str">
        <f t="shared" si="14216"/>
        <v/>
      </c>
      <c r="AW2369" s="28" t="str">
        <f t="shared" ref="AW2369:BC2369" si="14217">IFERROR(IF(FIND(AW$1,$F2369)&gt;1,AW$1,""),"")</f>
        <v/>
      </c>
      <c r="AX2369" s="28" t="str">
        <f t="shared" si="14217"/>
        <v/>
      </c>
      <c r="AY2369" s="28" t="str">
        <f t="shared" si="14217"/>
        <v/>
      </c>
      <c r="AZ2369" s="28" t="str">
        <f t="shared" si="14217"/>
        <v/>
      </c>
      <c r="BA2369" s="28" t="str">
        <f t="shared" si="14217"/>
        <v/>
      </c>
      <c r="BB2369" s="28" t="str">
        <f t="shared" si="14217"/>
        <v/>
      </c>
      <c r="BC2369" s="28" t="str">
        <f t="shared" si="14217"/>
        <v/>
      </c>
      <c r="BD2369" s="28" t="str">
        <f t="shared" si="15"/>
        <v/>
      </c>
      <c r="BG2369" s="2" t="s">
        <v>15736</v>
      </c>
      <c r="BJ2369" s="28" t="str">
        <f t="shared" si="16"/>
        <v/>
      </c>
      <c r="BK2369" s="28" t="str">
        <f t="shared" si="17"/>
        <v/>
      </c>
      <c r="BL2369" s="2" t="s">
        <v>1281</v>
      </c>
      <c r="BM2369" s="2" t="s">
        <v>98</v>
      </c>
      <c r="BU2369" s="50" t="s">
        <v>20058</v>
      </c>
      <c r="BV2369" s="12"/>
      <c r="BW2369" s="50"/>
      <c r="BX2369" s="50" t="s">
        <v>20596</v>
      </c>
      <c r="BY2369" s="42" t="str">
        <f t="shared" si="18"/>
        <v>Gender - Male;Gender - Male;;Leeds;Roundhay;</v>
      </c>
      <c r="BZ2369" s="72"/>
    </row>
    <row r="2370" spans="1:78" ht="15">
      <c r="A2370" s="10" t="s">
        <v>51</v>
      </c>
      <c r="B2370" s="28">
        <f>VLOOKUP(A2370,Organisations!$A$2:$B$7,2,FALSE)</f>
        <v>4</v>
      </c>
      <c r="C2370" s="10" t="s">
        <v>15738</v>
      </c>
      <c r="D2370" s="10" t="s">
        <v>15739</v>
      </c>
      <c r="E2370" s="28" t="str">
        <f t="shared" si="0"/>
        <v>Most meetings held by the group are on the 1st Thursday of the month, (8 per year, October through May), at Meanwood Val</v>
      </c>
      <c r="F2370" s="10" t="s">
        <v>15741</v>
      </c>
      <c r="G2370" s="10" t="s">
        <v>68</v>
      </c>
      <c r="H2370" s="53"/>
      <c r="K2370" s="30" t="s">
        <v>15742</v>
      </c>
      <c r="L2370" s="10" t="s">
        <v>15743</v>
      </c>
      <c r="M2370" s="28" t="str">
        <f t="shared" ref="M2370:Q2370" si="14218">IFERROR(IF(FIND(M$1,$F2370)&gt;1,"Age - Children",""),"")</f>
        <v/>
      </c>
      <c r="N2370" s="28" t="str">
        <f t="shared" si="14218"/>
        <v/>
      </c>
      <c r="O2370" s="28" t="str">
        <f t="shared" si="14218"/>
        <v/>
      </c>
      <c r="P2370" s="28" t="str">
        <f t="shared" si="14218"/>
        <v/>
      </c>
      <c r="Q2370" s="28" t="str">
        <f t="shared" si="14218"/>
        <v/>
      </c>
      <c r="R2370" s="28" t="str">
        <f t="shared" ref="R2370:T2370" si="14219">IFERROR(IF(FIND(R$1,$F2370)&gt;1,"Age - Elderly",""),"")</f>
        <v/>
      </c>
      <c r="S2370" s="28" t="str">
        <f t="shared" si="14219"/>
        <v/>
      </c>
      <c r="T2370" s="28" t="str">
        <f t="shared" si="14219"/>
        <v/>
      </c>
      <c r="U2370" s="28" t="str">
        <f t="shared" si="3"/>
        <v/>
      </c>
      <c r="V2370" s="28" t="str">
        <f t="shared" si="4"/>
        <v/>
      </c>
      <c r="X2370" s="28" t="str">
        <f t="shared" si="5"/>
        <v/>
      </c>
      <c r="Y2370" s="28" t="str">
        <f t="shared" si="6"/>
        <v/>
      </c>
      <c r="Z2370" s="28" t="str">
        <f t="shared" si="7"/>
        <v/>
      </c>
      <c r="AB2370" s="28" t="str">
        <f t="shared" si="8"/>
        <v/>
      </c>
      <c r="AD2370" s="28" t="str">
        <f t="shared" si="9"/>
        <v/>
      </c>
      <c r="AG2370" s="28" t="str">
        <f t="shared" ref="AG2370:AL2370" si="14220">IFERROR(IF(FIND(AG$1,$F2370)&gt;1,AG$1,""),"")</f>
        <v/>
      </c>
      <c r="AH2370" s="28" t="str">
        <f t="shared" si="14220"/>
        <v/>
      </c>
      <c r="AI2370" s="28" t="str">
        <f t="shared" si="14220"/>
        <v/>
      </c>
      <c r="AJ2370" s="28" t="str">
        <f t="shared" si="14220"/>
        <v/>
      </c>
      <c r="AK2370" s="28" t="str">
        <f t="shared" si="14220"/>
        <v/>
      </c>
      <c r="AL2370" s="28" t="str">
        <f t="shared" si="14220"/>
        <v/>
      </c>
      <c r="AM2370" s="28" t="str">
        <f t="shared" si="11"/>
        <v/>
      </c>
      <c r="AN2370" s="28" t="str">
        <f t="shared" ref="AN2370:AQ2370" si="14221">IFERROR(IF(FIND(AN$1,$F2370)&gt;1,"Status - LGBT",""),"")</f>
        <v/>
      </c>
      <c r="AO2370" s="28" t="str">
        <f t="shared" si="14221"/>
        <v/>
      </c>
      <c r="AP2370" s="28" t="str">
        <f t="shared" si="14221"/>
        <v/>
      </c>
      <c r="AQ2370" s="28" t="str">
        <f t="shared" si="14221"/>
        <v/>
      </c>
      <c r="AR2370" s="28" t="str">
        <f t="shared" ref="AR2370:AV2370" si="14222">IFERROR(IF(FIND(AR$1,$F2370)&gt;1,"BME",""),"")</f>
        <v/>
      </c>
      <c r="AS2370" s="28" t="str">
        <f t="shared" si="14222"/>
        <v/>
      </c>
      <c r="AT2370" s="28" t="str">
        <f t="shared" si="14222"/>
        <v/>
      </c>
      <c r="AU2370" s="28" t="str">
        <f t="shared" si="14222"/>
        <v/>
      </c>
      <c r="AV2370" s="28" t="str">
        <f t="shared" si="14222"/>
        <v/>
      </c>
      <c r="AW2370" s="28" t="str">
        <f t="shared" ref="AW2370:BC2370" si="14223">IFERROR(IF(FIND(AW$1,$F2370)&gt;1,AW$1,""),"")</f>
        <v/>
      </c>
      <c r="AX2370" s="28" t="str">
        <f t="shared" si="14223"/>
        <v/>
      </c>
      <c r="AY2370" s="28" t="str">
        <f t="shared" si="14223"/>
        <v/>
      </c>
      <c r="AZ2370" s="28" t="str">
        <f t="shared" si="14223"/>
        <v/>
      </c>
      <c r="BA2370" s="28" t="str">
        <f t="shared" si="14223"/>
        <v/>
      </c>
      <c r="BB2370" s="28" t="str">
        <f t="shared" si="14223"/>
        <v/>
      </c>
      <c r="BC2370" s="28" t="str">
        <f t="shared" si="14223"/>
        <v/>
      </c>
      <c r="BD2370" s="28" t="str">
        <f t="shared" si="15"/>
        <v/>
      </c>
      <c r="BG2370" s="2" t="s">
        <v>15744</v>
      </c>
      <c r="BJ2370" s="28" t="str">
        <f t="shared" si="16"/>
        <v/>
      </c>
      <c r="BK2370" s="28" t="str">
        <f t="shared" si="17"/>
        <v/>
      </c>
      <c r="BL2370" s="2" t="s">
        <v>20597</v>
      </c>
      <c r="BM2370" s="2" t="s">
        <v>98</v>
      </c>
      <c r="BQ2370" s="2" t="s">
        <v>2863</v>
      </c>
      <c r="BU2370" s="47" t="s">
        <v>19921</v>
      </c>
      <c r="BV2370" s="18"/>
      <c r="BW2370" s="47"/>
      <c r="BX2370" s="47" t="s">
        <v>158</v>
      </c>
      <c r="BY2370" s="42" t="str">
        <f t="shared" si="18"/>
        <v>Leeds;City;Hunslet;Middleton Park;</v>
      </c>
      <c r="BZ2370" s="73"/>
    </row>
    <row r="2371" spans="1:78" ht="15">
      <c r="A2371" s="16" t="s">
        <v>51</v>
      </c>
      <c r="B2371" s="28">
        <f>VLOOKUP(A2371,Organisations!$A$2:$B$7,2,FALSE)</f>
        <v>4</v>
      </c>
      <c r="C2371" s="16" t="s">
        <v>15746</v>
      </c>
      <c r="D2371" s="16" t="s">
        <v>15747</v>
      </c>
      <c r="E2371" s="28" t="str">
        <f t="shared" si="0"/>
        <v>The Group offers physio/hydro sessions. All members are sufferers.</v>
      </c>
      <c r="F2371" s="16" t="s">
        <v>15748</v>
      </c>
      <c r="G2371" s="16" t="s">
        <v>68</v>
      </c>
      <c r="H2371" s="17"/>
      <c r="K2371" s="26" t="s">
        <v>15749</v>
      </c>
      <c r="L2371" s="16" t="s">
        <v>15750</v>
      </c>
      <c r="M2371" s="28" t="str">
        <f t="shared" ref="M2371:Q2371" si="14224">IFERROR(IF(FIND(M$1,$F2371)&gt;1,"Age - Children",""),"")</f>
        <v/>
      </c>
      <c r="N2371" s="28" t="str">
        <f t="shared" si="14224"/>
        <v/>
      </c>
      <c r="O2371" s="28" t="str">
        <f t="shared" si="14224"/>
        <v/>
      </c>
      <c r="P2371" s="28" t="str">
        <f t="shared" si="14224"/>
        <v/>
      </c>
      <c r="Q2371" s="28" t="str">
        <f t="shared" si="14224"/>
        <v/>
      </c>
      <c r="R2371" s="28" t="str">
        <f t="shared" ref="R2371:T2371" si="14225">IFERROR(IF(FIND(R$1,$F2371)&gt;1,"Age - Elderly",""),"")</f>
        <v/>
      </c>
      <c r="S2371" s="28" t="str">
        <f t="shared" si="14225"/>
        <v/>
      </c>
      <c r="T2371" s="28" t="str">
        <f t="shared" si="14225"/>
        <v/>
      </c>
      <c r="U2371" s="28" t="str">
        <f t="shared" si="3"/>
        <v/>
      </c>
      <c r="V2371" s="28" t="str">
        <f t="shared" si="4"/>
        <v/>
      </c>
      <c r="X2371" s="28" t="str">
        <f t="shared" si="5"/>
        <v/>
      </c>
      <c r="Y2371" s="28" t="str">
        <f t="shared" si="6"/>
        <v/>
      </c>
      <c r="Z2371" s="28" t="str">
        <f t="shared" si="7"/>
        <v/>
      </c>
      <c r="AB2371" s="28" t="str">
        <f t="shared" si="8"/>
        <v/>
      </c>
      <c r="AD2371" s="28" t="str">
        <f t="shared" si="9"/>
        <v/>
      </c>
      <c r="AG2371" s="28" t="str">
        <f t="shared" ref="AG2371:AL2371" si="14226">IFERROR(IF(FIND(AG$1,$F2371)&gt;1,AG$1,""),"")</f>
        <v/>
      </c>
      <c r="AH2371" s="28" t="str">
        <f t="shared" si="14226"/>
        <v/>
      </c>
      <c r="AI2371" s="28" t="str">
        <f t="shared" si="14226"/>
        <v/>
      </c>
      <c r="AJ2371" s="28" t="str">
        <f t="shared" si="14226"/>
        <v/>
      </c>
      <c r="AK2371" s="28" t="str">
        <f t="shared" si="14226"/>
        <v/>
      </c>
      <c r="AL2371" s="28" t="str">
        <f t="shared" si="14226"/>
        <v/>
      </c>
      <c r="AM2371" s="28" t="str">
        <f t="shared" si="11"/>
        <v/>
      </c>
      <c r="AN2371" s="28" t="str">
        <f t="shared" ref="AN2371:AQ2371" si="14227">IFERROR(IF(FIND(AN$1,$F2371)&gt;1,"Status - LGBT",""),"")</f>
        <v/>
      </c>
      <c r="AO2371" s="28" t="str">
        <f t="shared" si="14227"/>
        <v/>
      </c>
      <c r="AP2371" s="28" t="str">
        <f t="shared" si="14227"/>
        <v/>
      </c>
      <c r="AQ2371" s="28" t="str">
        <f t="shared" si="14227"/>
        <v/>
      </c>
      <c r="AR2371" s="28" t="str">
        <f t="shared" ref="AR2371:AV2371" si="14228">IFERROR(IF(FIND(AR$1,$F2371)&gt;1,"BME",""),"")</f>
        <v/>
      </c>
      <c r="AS2371" s="28" t="str">
        <f t="shared" si="14228"/>
        <v/>
      </c>
      <c r="AT2371" s="28" t="str">
        <f t="shared" si="14228"/>
        <v/>
      </c>
      <c r="AU2371" s="28" t="str">
        <f t="shared" si="14228"/>
        <v/>
      </c>
      <c r="AV2371" s="28" t="str">
        <f t="shared" si="14228"/>
        <v/>
      </c>
      <c r="AW2371" s="28" t="str">
        <f t="shared" ref="AW2371:BC2371" si="14229">IFERROR(IF(FIND(AW$1,$F2371)&gt;1,AW$1,""),"")</f>
        <v/>
      </c>
      <c r="AX2371" s="28" t="str">
        <f t="shared" si="14229"/>
        <v/>
      </c>
      <c r="AY2371" s="28" t="str">
        <f t="shared" si="14229"/>
        <v/>
      </c>
      <c r="AZ2371" s="28" t="str">
        <f t="shared" si="14229"/>
        <v/>
      </c>
      <c r="BA2371" s="28" t="str">
        <f t="shared" si="14229"/>
        <v/>
      </c>
      <c r="BB2371" s="28" t="str">
        <f t="shared" si="14229"/>
        <v/>
      </c>
      <c r="BC2371" s="28" t="str">
        <f t="shared" si="14229"/>
        <v/>
      </c>
      <c r="BD2371" s="28" t="str">
        <f t="shared" si="15"/>
        <v/>
      </c>
      <c r="BG2371" s="2" t="s">
        <v>15751</v>
      </c>
      <c r="BJ2371" s="28" t="str">
        <f t="shared" si="16"/>
        <v/>
      </c>
      <c r="BK2371" s="28" t="str">
        <f t="shared" si="17"/>
        <v/>
      </c>
      <c r="BL2371" s="2" t="s">
        <v>3601</v>
      </c>
      <c r="BM2371" s="2" t="s">
        <v>98</v>
      </c>
      <c r="BU2371" s="12"/>
      <c r="BV2371" s="12"/>
      <c r="BW2371" s="50"/>
      <c r="BX2371" s="50" t="s">
        <v>20598</v>
      </c>
      <c r="BY2371" s="42" t="str">
        <f t="shared" si="18"/>
        <v/>
      </c>
      <c r="BZ2371" s="72"/>
    </row>
    <row r="2372" spans="1:78" ht="15">
      <c r="A2372" s="10" t="s">
        <v>51</v>
      </c>
      <c r="B2372" s="28">
        <f>VLOOKUP(A2372,Organisations!$A$2:$B$7,2,FALSE)</f>
        <v>4</v>
      </c>
      <c r="C2372" s="10" t="s">
        <v>15753</v>
      </c>
      <c r="D2372" s="10" t="s">
        <v>15754</v>
      </c>
      <c r="E2372" s="28" t="str">
        <f t="shared" si="0"/>
        <v>A befriending service for prisoners, offered by volunteers who are ordinary members of the public, and who are not neces</v>
      </c>
      <c r="F2372" s="10" t="s">
        <v>15756</v>
      </c>
      <c r="G2372" s="10" t="s">
        <v>68</v>
      </c>
      <c r="H2372" s="53"/>
      <c r="K2372" s="30" t="s">
        <v>15757</v>
      </c>
      <c r="L2372" s="10" t="s">
        <v>15758</v>
      </c>
      <c r="M2372" s="28" t="str">
        <f t="shared" ref="M2372:Q2372" si="14230">IFERROR(IF(FIND(M$1,$F2372)&gt;1,"Age - Children",""),"")</f>
        <v/>
      </c>
      <c r="N2372" s="28" t="str">
        <f t="shared" si="14230"/>
        <v/>
      </c>
      <c r="O2372" s="28" t="str">
        <f t="shared" si="14230"/>
        <v/>
      </c>
      <c r="P2372" s="28" t="str">
        <f t="shared" si="14230"/>
        <v/>
      </c>
      <c r="Q2372" s="28" t="str">
        <f t="shared" si="14230"/>
        <v/>
      </c>
      <c r="R2372" s="28" t="str">
        <f t="shared" ref="R2372:T2372" si="14231">IFERROR(IF(FIND(R$1,$F2372)&gt;1,"Age - Elderly",""),"")</f>
        <v/>
      </c>
      <c r="S2372" s="28" t="str">
        <f t="shared" si="14231"/>
        <v/>
      </c>
      <c r="T2372" s="28" t="str">
        <f t="shared" si="14231"/>
        <v/>
      </c>
      <c r="U2372" s="28" t="str">
        <f t="shared" si="3"/>
        <v/>
      </c>
      <c r="V2372" s="28" t="str">
        <f t="shared" si="4"/>
        <v/>
      </c>
      <c r="X2372" s="28" t="str">
        <f t="shared" si="5"/>
        <v/>
      </c>
      <c r="Y2372" s="28" t="str">
        <f t="shared" si="6"/>
        <v/>
      </c>
      <c r="Z2372" s="28" t="str">
        <f t="shared" si="7"/>
        <v/>
      </c>
      <c r="AB2372" s="28" t="str">
        <f t="shared" si="8"/>
        <v/>
      </c>
      <c r="AD2372" s="28" t="str">
        <f t="shared" si="9"/>
        <v/>
      </c>
      <c r="AG2372" s="28" t="str">
        <f t="shared" ref="AG2372:AL2372" si="14232">IFERROR(IF(FIND(AG$1,$F2372)&gt;1,AG$1,""),"")</f>
        <v/>
      </c>
      <c r="AH2372" s="28" t="str">
        <f t="shared" si="14232"/>
        <v/>
      </c>
      <c r="AI2372" s="28" t="str">
        <f t="shared" si="14232"/>
        <v/>
      </c>
      <c r="AJ2372" s="28" t="str">
        <f t="shared" si="14232"/>
        <v/>
      </c>
      <c r="AK2372" s="28" t="str">
        <f t="shared" si="14232"/>
        <v/>
      </c>
      <c r="AL2372" s="28" t="str">
        <f t="shared" si="14232"/>
        <v/>
      </c>
      <c r="AM2372" s="28" t="str">
        <f t="shared" si="11"/>
        <v/>
      </c>
      <c r="AN2372" s="28" t="str">
        <f t="shared" ref="AN2372:AQ2372" si="14233">IFERROR(IF(FIND(AN$1,$F2372)&gt;1,"Status - LGBT",""),"")</f>
        <v/>
      </c>
      <c r="AO2372" s="28" t="str">
        <f t="shared" si="14233"/>
        <v/>
      </c>
      <c r="AP2372" s="28" t="str">
        <f t="shared" si="14233"/>
        <v/>
      </c>
      <c r="AQ2372" s="28" t="str">
        <f t="shared" si="14233"/>
        <v/>
      </c>
      <c r="AR2372" s="28" t="str">
        <f t="shared" ref="AR2372:AV2372" si="14234">IFERROR(IF(FIND(AR$1,$F2372)&gt;1,"BME",""),"")</f>
        <v/>
      </c>
      <c r="AS2372" s="28" t="str">
        <f t="shared" si="14234"/>
        <v/>
      </c>
      <c r="AT2372" s="28" t="str">
        <f t="shared" si="14234"/>
        <v/>
      </c>
      <c r="AU2372" s="28" t="str">
        <f t="shared" si="14234"/>
        <v/>
      </c>
      <c r="AV2372" s="28" t="str">
        <f t="shared" si="14234"/>
        <v/>
      </c>
      <c r="AW2372" s="28" t="str">
        <f t="shared" ref="AW2372:BC2372" si="14235">IFERROR(IF(FIND(AW$1,$F2372)&gt;1,AW$1,""),"")</f>
        <v/>
      </c>
      <c r="AX2372" s="28" t="str">
        <f t="shared" si="14235"/>
        <v/>
      </c>
      <c r="AY2372" s="28" t="str">
        <f t="shared" si="14235"/>
        <v/>
      </c>
      <c r="AZ2372" s="28" t="str">
        <f t="shared" si="14235"/>
        <v/>
      </c>
      <c r="BA2372" s="28" t="str">
        <f t="shared" si="14235"/>
        <v/>
      </c>
      <c r="BB2372" s="28" t="str">
        <f t="shared" si="14235"/>
        <v/>
      </c>
      <c r="BC2372" s="28" t="str">
        <f t="shared" si="14235"/>
        <v/>
      </c>
      <c r="BD2372" s="28" t="str">
        <f t="shared" si="15"/>
        <v/>
      </c>
      <c r="BG2372" s="2" t="s">
        <v>15759</v>
      </c>
      <c r="BJ2372" s="28" t="str">
        <f t="shared" si="16"/>
        <v/>
      </c>
      <c r="BK2372" s="28" t="str">
        <f t="shared" si="17"/>
        <v/>
      </c>
      <c r="BL2372" s="2" t="s">
        <v>1625</v>
      </c>
      <c r="BM2372" s="2" t="s">
        <v>98</v>
      </c>
      <c r="BU2372" s="47" t="s">
        <v>19939</v>
      </c>
      <c r="BV2372" s="18"/>
      <c r="BW2372" s="47"/>
      <c r="BX2372" s="47" t="s">
        <v>20599</v>
      </c>
      <c r="BY2372" s="42" t="str">
        <f t="shared" si="18"/>
        <v>Leeds;Armley;</v>
      </c>
      <c r="BZ2372" s="73"/>
    </row>
    <row r="2373" spans="1:78" ht="15">
      <c r="A2373" s="16" t="s">
        <v>51</v>
      </c>
      <c r="B2373" s="28">
        <f>VLOOKUP(A2373,Organisations!$A$2:$B$7,2,FALSE)</f>
        <v>4</v>
      </c>
      <c r="C2373" s="16" t="s">
        <v>15761</v>
      </c>
      <c r="D2373" s="16" t="s">
        <v>15762</v>
      </c>
      <c r="E2373" s="28" t="str">
        <f t="shared" si="0"/>
        <v>The Leeds group is part of the National Osteoporosis Society, and runs self-help groups, offers telephone advice, plus a</v>
      </c>
      <c r="F2373" s="16" t="s">
        <v>15764</v>
      </c>
      <c r="G2373" s="16" t="s">
        <v>68</v>
      </c>
      <c r="H2373" s="17"/>
      <c r="K2373" s="26" t="s">
        <v>15765</v>
      </c>
      <c r="L2373" s="16" t="s">
        <v>15766</v>
      </c>
      <c r="M2373" s="28" t="str">
        <f t="shared" ref="M2373:Q2373" si="14236">IFERROR(IF(FIND(M$1,$F2373)&gt;1,"Age - Children",""),"")</f>
        <v/>
      </c>
      <c r="N2373" s="28" t="str">
        <f t="shared" si="14236"/>
        <v/>
      </c>
      <c r="O2373" s="28" t="str">
        <f t="shared" si="14236"/>
        <v/>
      </c>
      <c r="P2373" s="28" t="str">
        <f t="shared" si="14236"/>
        <v/>
      </c>
      <c r="Q2373" s="28" t="str">
        <f t="shared" si="14236"/>
        <v/>
      </c>
      <c r="R2373" s="28" t="str">
        <f t="shared" ref="R2373:T2373" si="14237">IFERROR(IF(FIND(R$1,$F2373)&gt;1,"Age - Elderly",""),"")</f>
        <v/>
      </c>
      <c r="S2373" s="28" t="str">
        <f t="shared" si="14237"/>
        <v/>
      </c>
      <c r="T2373" s="28" t="str">
        <f t="shared" si="14237"/>
        <v/>
      </c>
      <c r="U2373" s="28" t="str">
        <f t="shared" si="3"/>
        <v/>
      </c>
      <c r="V2373" s="28" t="str">
        <f t="shared" si="4"/>
        <v/>
      </c>
      <c r="X2373" s="28" t="str">
        <f t="shared" si="5"/>
        <v/>
      </c>
      <c r="Y2373" s="28" t="str">
        <f t="shared" si="6"/>
        <v/>
      </c>
      <c r="Z2373" s="28" t="str">
        <f t="shared" si="7"/>
        <v/>
      </c>
      <c r="AB2373" s="28" t="str">
        <f t="shared" si="8"/>
        <v/>
      </c>
      <c r="AD2373" s="28" t="str">
        <f t="shared" si="9"/>
        <v/>
      </c>
      <c r="AG2373" s="28" t="str">
        <f t="shared" ref="AG2373:AL2373" si="14238">IFERROR(IF(FIND(AG$1,$F2373)&gt;1,AG$1,""),"")</f>
        <v/>
      </c>
      <c r="AH2373" s="28" t="str">
        <f t="shared" si="14238"/>
        <v/>
      </c>
      <c r="AI2373" s="28" t="str">
        <f t="shared" si="14238"/>
        <v/>
      </c>
      <c r="AJ2373" s="28" t="str">
        <f t="shared" si="14238"/>
        <v/>
      </c>
      <c r="AK2373" s="28" t="str">
        <f t="shared" si="14238"/>
        <v/>
      </c>
      <c r="AL2373" s="28" t="str">
        <f t="shared" si="14238"/>
        <v/>
      </c>
      <c r="AM2373" s="28" t="str">
        <f t="shared" si="11"/>
        <v/>
      </c>
      <c r="AN2373" s="28" t="str">
        <f t="shared" ref="AN2373:AQ2373" si="14239">IFERROR(IF(FIND(AN$1,$F2373)&gt;1,"Status - LGBT",""),"")</f>
        <v/>
      </c>
      <c r="AO2373" s="28" t="str">
        <f t="shared" si="14239"/>
        <v/>
      </c>
      <c r="AP2373" s="28" t="str">
        <f t="shared" si="14239"/>
        <v/>
      </c>
      <c r="AQ2373" s="28" t="str">
        <f t="shared" si="14239"/>
        <v/>
      </c>
      <c r="AR2373" s="28" t="str">
        <f t="shared" ref="AR2373:AV2373" si="14240">IFERROR(IF(FIND(AR$1,$F2373)&gt;1,"BME",""),"")</f>
        <v/>
      </c>
      <c r="AS2373" s="28" t="str">
        <f t="shared" si="14240"/>
        <v/>
      </c>
      <c r="AT2373" s="28" t="str">
        <f t="shared" si="14240"/>
        <v/>
      </c>
      <c r="AU2373" s="28" t="str">
        <f t="shared" si="14240"/>
        <v/>
      </c>
      <c r="AV2373" s="28" t="str">
        <f t="shared" si="14240"/>
        <v/>
      </c>
      <c r="AW2373" s="28" t="str">
        <f t="shared" ref="AW2373:BC2373" si="14241">IFERROR(IF(FIND(AW$1,$F2373)&gt;1,AW$1,""),"")</f>
        <v/>
      </c>
      <c r="AX2373" s="28" t="str">
        <f t="shared" si="14241"/>
        <v/>
      </c>
      <c r="AY2373" s="28" t="str">
        <f t="shared" si="14241"/>
        <v/>
      </c>
      <c r="AZ2373" s="28" t="str">
        <f t="shared" si="14241"/>
        <v/>
      </c>
      <c r="BA2373" s="28" t="str">
        <f t="shared" si="14241"/>
        <v/>
      </c>
      <c r="BB2373" s="28" t="str">
        <f t="shared" si="14241"/>
        <v/>
      </c>
      <c r="BC2373" s="28" t="str">
        <f t="shared" si="14241"/>
        <v/>
      </c>
      <c r="BD2373" s="28" t="str">
        <f t="shared" si="15"/>
        <v/>
      </c>
      <c r="BG2373" s="2" t="s">
        <v>15767</v>
      </c>
      <c r="BJ2373" s="28" t="str">
        <f t="shared" si="16"/>
        <v/>
      </c>
      <c r="BK2373" s="28" t="str">
        <f t="shared" si="17"/>
        <v/>
      </c>
      <c r="BL2373" s="2" t="s">
        <v>20600</v>
      </c>
      <c r="BM2373" s="2" t="s">
        <v>98</v>
      </c>
      <c r="BU2373" s="12"/>
      <c r="BV2373" s="12"/>
      <c r="BW2373" s="50"/>
      <c r="BX2373" s="50" t="s">
        <v>20601</v>
      </c>
      <c r="BY2373" s="42" t="str">
        <f t="shared" si="18"/>
        <v/>
      </c>
      <c r="BZ2373" s="72"/>
    </row>
    <row r="2374" spans="1:78" ht="15">
      <c r="A2374" s="10" t="s">
        <v>51</v>
      </c>
      <c r="B2374" s="28">
        <f>VLOOKUP(A2374,Organisations!$A$2:$B$7,2,FALSE)</f>
        <v>4</v>
      </c>
      <c r="C2374" s="10" t="s">
        <v>15769</v>
      </c>
      <c r="D2374" s="10" t="s">
        <v>15770</v>
      </c>
      <c r="E2374" s="28" t="str">
        <f t="shared" si="0"/>
        <v>Individual and group support work for families with children, this includes a post natal depression support group, paren</v>
      </c>
      <c r="F2374" s="10" t="s">
        <v>15772</v>
      </c>
      <c r="G2374" s="10" t="s">
        <v>68</v>
      </c>
      <c r="H2374" s="11"/>
      <c r="K2374" s="30" t="s">
        <v>15773</v>
      </c>
      <c r="L2374" s="10" t="s">
        <v>15774</v>
      </c>
      <c r="M2374" s="28" t="str">
        <f t="shared" ref="M2374:Q2374" si="14242">IFERROR(IF(FIND(M$1,$F2374)&gt;1,"Age - Children",""),"")</f>
        <v>Age - Children</v>
      </c>
      <c r="N2374" s="28" t="str">
        <f t="shared" si="14242"/>
        <v/>
      </c>
      <c r="O2374" s="28" t="str">
        <f t="shared" si="14242"/>
        <v/>
      </c>
      <c r="P2374" s="28" t="str">
        <f t="shared" si="14242"/>
        <v/>
      </c>
      <c r="Q2374" s="28" t="str">
        <f t="shared" si="14242"/>
        <v/>
      </c>
      <c r="R2374" s="28" t="str">
        <f t="shared" ref="R2374:T2374" si="14243">IFERROR(IF(FIND(R$1,$F2374)&gt;1,"Age - Elderly",""),"")</f>
        <v/>
      </c>
      <c r="S2374" s="28" t="str">
        <f t="shared" si="14243"/>
        <v/>
      </c>
      <c r="T2374" s="28" t="str">
        <f t="shared" si="14243"/>
        <v/>
      </c>
      <c r="U2374" s="28" t="str">
        <f t="shared" si="3"/>
        <v>Age - Children;</v>
      </c>
      <c r="V2374" s="28" t="str">
        <f t="shared" si="4"/>
        <v/>
      </c>
      <c r="X2374" s="28" t="str">
        <f t="shared" si="5"/>
        <v/>
      </c>
      <c r="Y2374" s="28" t="str">
        <f t="shared" si="6"/>
        <v/>
      </c>
      <c r="Z2374" s="28" t="str">
        <f t="shared" si="7"/>
        <v>Gender - Male</v>
      </c>
      <c r="AB2374" s="28" t="str">
        <f t="shared" si="8"/>
        <v/>
      </c>
      <c r="AD2374" s="28" t="str">
        <f t="shared" si="9"/>
        <v>Gender - Male;</v>
      </c>
      <c r="AG2374" s="28" t="str">
        <f t="shared" ref="AG2374:AL2374" si="14244">IFERROR(IF(FIND(AG$1,$F2374)&gt;1,AG$1,""),"")</f>
        <v/>
      </c>
      <c r="AH2374" s="28" t="str">
        <f t="shared" si="14244"/>
        <v/>
      </c>
      <c r="AI2374" s="28" t="str">
        <f t="shared" si="14244"/>
        <v/>
      </c>
      <c r="AJ2374" s="28" t="str">
        <f t="shared" si="14244"/>
        <v/>
      </c>
      <c r="AK2374" s="28" t="str">
        <f t="shared" si="14244"/>
        <v/>
      </c>
      <c r="AL2374" s="28" t="str">
        <f t="shared" si="14244"/>
        <v/>
      </c>
      <c r="AM2374" s="28" t="str">
        <f t="shared" si="11"/>
        <v/>
      </c>
      <c r="AN2374" s="28" t="str">
        <f t="shared" ref="AN2374:AQ2374" si="14245">IFERROR(IF(FIND(AN$1,$F2374)&gt;1,"Status - LGBT",""),"")</f>
        <v/>
      </c>
      <c r="AO2374" s="28" t="str">
        <f t="shared" si="14245"/>
        <v/>
      </c>
      <c r="AP2374" s="28" t="str">
        <f t="shared" si="14245"/>
        <v/>
      </c>
      <c r="AQ2374" s="28" t="str">
        <f t="shared" si="14245"/>
        <v/>
      </c>
      <c r="AR2374" s="28" t="str">
        <f t="shared" ref="AR2374:AV2374" si="14246">IFERROR(IF(FIND(AR$1,$F2374)&gt;1,"BME",""),"")</f>
        <v/>
      </c>
      <c r="AS2374" s="28" t="str">
        <f t="shared" si="14246"/>
        <v/>
      </c>
      <c r="AT2374" s="28" t="str">
        <f t="shared" si="14246"/>
        <v/>
      </c>
      <c r="AU2374" s="28" t="str">
        <f t="shared" si="14246"/>
        <v/>
      </c>
      <c r="AV2374" s="28" t="str">
        <f t="shared" si="14246"/>
        <v/>
      </c>
      <c r="AW2374" s="28" t="str">
        <f t="shared" ref="AW2374:BC2374" si="14247">IFERROR(IF(FIND(AW$1,$F2374)&gt;1,AW$1,""),"")</f>
        <v/>
      </c>
      <c r="AX2374" s="28" t="str">
        <f t="shared" si="14247"/>
        <v/>
      </c>
      <c r="AY2374" s="28" t="str">
        <f t="shared" si="14247"/>
        <v/>
      </c>
      <c r="AZ2374" s="28" t="str">
        <f t="shared" si="14247"/>
        <v/>
      </c>
      <c r="BA2374" s="28" t="str">
        <f t="shared" si="14247"/>
        <v/>
      </c>
      <c r="BB2374" s="28" t="str">
        <f t="shared" si="14247"/>
        <v/>
      </c>
      <c r="BC2374" s="28" t="str">
        <f t="shared" si="14247"/>
        <v/>
      </c>
      <c r="BD2374" s="28" t="str">
        <f t="shared" si="15"/>
        <v/>
      </c>
      <c r="BG2374" s="2" t="s">
        <v>15775</v>
      </c>
      <c r="BJ2374" s="28" t="str">
        <f t="shared" si="16"/>
        <v/>
      </c>
      <c r="BK2374" s="28" t="str">
        <f t="shared" si="17"/>
        <v/>
      </c>
      <c r="BL2374" s="2" t="s">
        <v>7347</v>
      </c>
      <c r="BM2374" s="2" t="s">
        <v>98</v>
      </c>
      <c r="BU2374" s="47" t="s">
        <v>20222</v>
      </c>
      <c r="BV2374" s="18"/>
      <c r="BW2374" s="47"/>
      <c r="BX2374" s="47" t="s">
        <v>20602</v>
      </c>
      <c r="BY2374" s="42" t="str">
        <f t="shared" si="18"/>
        <v>Age - Children;;Gender - Male;;Leeds;Kippax;Methley;Rothwell;</v>
      </c>
      <c r="BZ2374" s="73"/>
    </row>
    <row r="2375" spans="1:78" ht="15">
      <c r="A2375" s="16" t="s">
        <v>51</v>
      </c>
      <c r="B2375" s="28">
        <f>VLOOKUP(A2375,Organisations!$A$2:$B$7,2,FALSE)</f>
        <v>4</v>
      </c>
      <c r="C2375" s="16" t="s">
        <v>15777</v>
      </c>
      <c r="D2375" s="16" t="s">
        <v>15778</v>
      </c>
      <c r="E2375" s="28" t="str">
        <f t="shared" si="0"/>
        <v>Working with older people in the community to support, enable and empower them to be able to stay independent for longer</v>
      </c>
      <c r="F2375" s="16" t="s">
        <v>15780</v>
      </c>
      <c r="G2375" s="16" t="s">
        <v>68</v>
      </c>
      <c r="H2375" s="17"/>
      <c r="K2375" s="26" t="s">
        <v>15781</v>
      </c>
      <c r="L2375" s="16" t="s">
        <v>6010</v>
      </c>
      <c r="M2375" s="28" t="str">
        <f t="shared" ref="M2375:Q2375" si="14248">IFERROR(IF(FIND(M$1,$F2375)&gt;1,"Age - Children",""),"")</f>
        <v/>
      </c>
      <c r="N2375" s="28" t="str">
        <f t="shared" si="14248"/>
        <v/>
      </c>
      <c r="O2375" s="28" t="str">
        <f t="shared" si="14248"/>
        <v/>
      </c>
      <c r="P2375" s="28" t="str">
        <f t="shared" si="14248"/>
        <v/>
      </c>
      <c r="Q2375" s="28" t="str">
        <f t="shared" si="14248"/>
        <v/>
      </c>
      <c r="R2375" s="28" t="str">
        <f t="shared" ref="R2375:T2375" si="14249">IFERROR(IF(FIND(R$1,$F2375)&gt;1,"Age - Elderly",""),"")</f>
        <v/>
      </c>
      <c r="S2375" s="28" t="str">
        <f t="shared" si="14249"/>
        <v/>
      </c>
      <c r="T2375" s="28" t="str">
        <f t="shared" si="14249"/>
        <v>Age - Elderly</v>
      </c>
      <c r="U2375" s="28" t="str">
        <f t="shared" si="3"/>
        <v/>
      </c>
      <c r="V2375" s="28" t="str">
        <f t="shared" si="4"/>
        <v/>
      </c>
      <c r="X2375" s="28" t="str">
        <f t="shared" si="5"/>
        <v/>
      </c>
      <c r="Y2375" s="28" t="str">
        <f t="shared" si="6"/>
        <v/>
      </c>
      <c r="Z2375" s="28" t="str">
        <f t="shared" si="7"/>
        <v/>
      </c>
      <c r="AB2375" s="28" t="str">
        <f t="shared" si="8"/>
        <v/>
      </c>
      <c r="AD2375" s="28" t="str">
        <f t="shared" si="9"/>
        <v/>
      </c>
      <c r="AG2375" s="28" t="str">
        <f t="shared" ref="AG2375:AL2375" si="14250">IFERROR(IF(FIND(AG$1,$F2375)&gt;1,AG$1,""),"")</f>
        <v/>
      </c>
      <c r="AH2375" s="28" t="str">
        <f t="shared" si="14250"/>
        <v/>
      </c>
      <c r="AI2375" s="28" t="str">
        <f t="shared" si="14250"/>
        <v/>
      </c>
      <c r="AJ2375" s="28" t="str">
        <f t="shared" si="14250"/>
        <v/>
      </c>
      <c r="AK2375" s="28" t="str">
        <f t="shared" si="14250"/>
        <v/>
      </c>
      <c r="AL2375" s="28" t="str">
        <f t="shared" si="14250"/>
        <v/>
      </c>
      <c r="AM2375" s="28" t="str">
        <f t="shared" si="11"/>
        <v/>
      </c>
      <c r="AN2375" s="28" t="str">
        <f t="shared" ref="AN2375:AQ2375" si="14251">IFERROR(IF(FIND(AN$1,$F2375)&gt;1,"Status - LGBT",""),"")</f>
        <v/>
      </c>
      <c r="AO2375" s="28" t="str">
        <f t="shared" si="14251"/>
        <v/>
      </c>
      <c r="AP2375" s="28" t="str">
        <f t="shared" si="14251"/>
        <v/>
      </c>
      <c r="AQ2375" s="28" t="str">
        <f t="shared" si="14251"/>
        <v/>
      </c>
      <c r="AR2375" s="28" t="str">
        <f t="shared" ref="AR2375:AV2375" si="14252">IFERROR(IF(FIND(AR$1,$F2375)&gt;1,"BME",""),"")</f>
        <v/>
      </c>
      <c r="AS2375" s="28" t="str">
        <f t="shared" si="14252"/>
        <v/>
      </c>
      <c r="AT2375" s="28" t="str">
        <f t="shared" si="14252"/>
        <v/>
      </c>
      <c r="AU2375" s="28" t="str">
        <f t="shared" si="14252"/>
        <v/>
      </c>
      <c r="AV2375" s="28" t="str">
        <f t="shared" si="14252"/>
        <v/>
      </c>
      <c r="AW2375" s="28" t="str">
        <f t="shared" ref="AW2375:BC2375" si="14253">IFERROR(IF(FIND(AW$1,$F2375)&gt;1,AW$1,""),"")</f>
        <v/>
      </c>
      <c r="AX2375" s="28" t="str">
        <f t="shared" si="14253"/>
        <v/>
      </c>
      <c r="AY2375" s="28" t="str">
        <f t="shared" si="14253"/>
        <v/>
      </c>
      <c r="AZ2375" s="28" t="str">
        <f t="shared" si="14253"/>
        <v/>
      </c>
      <c r="BA2375" s="28" t="str">
        <f t="shared" si="14253"/>
        <v/>
      </c>
      <c r="BB2375" s="28" t="str">
        <f t="shared" si="14253"/>
        <v/>
      </c>
      <c r="BC2375" s="28" t="str">
        <f t="shared" si="14253"/>
        <v/>
      </c>
      <c r="BD2375" s="28" t="str">
        <f t="shared" si="15"/>
        <v/>
      </c>
      <c r="BG2375" s="2" t="s">
        <v>15782</v>
      </c>
      <c r="BJ2375" s="28" t="str">
        <f t="shared" si="16"/>
        <v/>
      </c>
      <c r="BK2375" s="28" t="str">
        <f t="shared" si="17"/>
        <v/>
      </c>
      <c r="BL2375" s="2" t="s">
        <v>20603</v>
      </c>
      <c r="BM2375" s="2" t="s">
        <v>98</v>
      </c>
      <c r="BU2375" s="50" t="s">
        <v>20090</v>
      </c>
      <c r="BV2375" s="12"/>
      <c r="BW2375" s="50"/>
      <c r="BX2375" s="50" t="s">
        <v>20017</v>
      </c>
      <c r="BY2375" s="42" t="str">
        <f t="shared" si="18"/>
        <v>Leeds;Bramley;Stanningley;</v>
      </c>
      <c r="BZ2375" s="72"/>
    </row>
    <row r="2376" spans="1:78" ht="15">
      <c r="A2376" s="10" t="s">
        <v>51</v>
      </c>
      <c r="B2376" s="28">
        <f>VLOOKUP(A2376,Organisations!$A$2:$B$7,2,FALSE)</f>
        <v>4</v>
      </c>
      <c r="C2376" s="10" t="s">
        <v>15784</v>
      </c>
      <c r="D2376" s="10" t="s">
        <v>15785</v>
      </c>
      <c r="E2376" s="28" t="str">
        <f t="shared" si="0"/>
        <v>The team works in the 13 villages of East Leeds providing support to people over the age of 60 and their carers. The sup</v>
      </c>
      <c r="F2376" s="10" t="s">
        <v>15787</v>
      </c>
      <c r="G2376" s="10" t="s">
        <v>68</v>
      </c>
      <c r="H2376" s="11"/>
      <c r="K2376" s="30" t="s">
        <v>2030</v>
      </c>
      <c r="L2376" s="10" t="s">
        <v>5780</v>
      </c>
      <c r="M2376" s="28" t="str">
        <f t="shared" ref="M2376:Q2376" si="14254">IFERROR(IF(FIND(M$1,$F2376)&gt;1,"Age - Children",""),"")</f>
        <v/>
      </c>
      <c r="N2376" s="28" t="str">
        <f t="shared" si="14254"/>
        <v/>
      </c>
      <c r="O2376" s="28" t="str">
        <f t="shared" si="14254"/>
        <v/>
      </c>
      <c r="P2376" s="28" t="str">
        <f t="shared" si="14254"/>
        <v/>
      </c>
      <c r="Q2376" s="28" t="str">
        <f t="shared" si="14254"/>
        <v/>
      </c>
      <c r="R2376" s="28" t="str">
        <f t="shared" ref="R2376:T2376" si="14255">IFERROR(IF(FIND(R$1,$F2376)&gt;1,"Age - Elderly",""),"")</f>
        <v/>
      </c>
      <c r="S2376" s="28" t="str">
        <f t="shared" si="14255"/>
        <v/>
      </c>
      <c r="T2376" s="28" t="str">
        <f t="shared" si="14255"/>
        <v/>
      </c>
      <c r="U2376" s="28" t="str">
        <f t="shared" si="3"/>
        <v/>
      </c>
      <c r="V2376" s="28" t="str">
        <f t="shared" si="4"/>
        <v/>
      </c>
      <c r="X2376" s="28" t="str">
        <f t="shared" si="5"/>
        <v/>
      </c>
      <c r="Y2376" s="28" t="str">
        <f t="shared" si="6"/>
        <v/>
      </c>
      <c r="Z2376" s="28" t="str">
        <f t="shared" si="7"/>
        <v/>
      </c>
      <c r="AB2376" s="28" t="str">
        <f t="shared" si="8"/>
        <v/>
      </c>
      <c r="AD2376" s="28" t="str">
        <f t="shared" si="9"/>
        <v/>
      </c>
      <c r="AG2376" s="28" t="str">
        <f t="shared" ref="AG2376:AL2376" si="14256">IFERROR(IF(FIND(AG$1,$F2376)&gt;1,AG$1,""),"")</f>
        <v/>
      </c>
      <c r="AH2376" s="28" t="str">
        <f t="shared" si="14256"/>
        <v/>
      </c>
      <c r="AI2376" s="28" t="str">
        <f t="shared" si="14256"/>
        <v/>
      </c>
      <c r="AJ2376" s="28" t="str">
        <f t="shared" si="14256"/>
        <v/>
      </c>
      <c r="AK2376" s="28" t="str">
        <f t="shared" si="14256"/>
        <v/>
      </c>
      <c r="AL2376" s="28" t="str">
        <f t="shared" si="14256"/>
        <v/>
      </c>
      <c r="AM2376" s="28" t="str">
        <f t="shared" si="11"/>
        <v/>
      </c>
      <c r="AN2376" s="28" t="str">
        <f t="shared" ref="AN2376:AQ2376" si="14257">IFERROR(IF(FIND(AN$1,$F2376)&gt;1,"Status - LGBT",""),"")</f>
        <v/>
      </c>
      <c r="AO2376" s="28" t="str">
        <f t="shared" si="14257"/>
        <v/>
      </c>
      <c r="AP2376" s="28" t="str">
        <f t="shared" si="14257"/>
        <v/>
      </c>
      <c r="AQ2376" s="28" t="str">
        <f t="shared" si="14257"/>
        <v/>
      </c>
      <c r="AR2376" s="28" t="str">
        <f t="shared" ref="AR2376:AV2376" si="14258">IFERROR(IF(FIND(AR$1,$F2376)&gt;1,"BME",""),"")</f>
        <v/>
      </c>
      <c r="AS2376" s="28" t="str">
        <f t="shared" si="14258"/>
        <v/>
      </c>
      <c r="AT2376" s="28" t="str">
        <f t="shared" si="14258"/>
        <v/>
      </c>
      <c r="AU2376" s="28" t="str">
        <f t="shared" si="14258"/>
        <v/>
      </c>
      <c r="AV2376" s="28" t="str">
        <f t="shared" si="14258"/>
        <v/>
      </c>
      <c r="AW2376" s="28" t="str">
        <f t="shared" ref="AW2376:BC2376" si="14259">IFERROR(IF(FIND(AW$1,$F2376)&gt;1,AW$1,""),"")</f>
        <v/>
      </c>
      <c r="AX2376" s="28" t="str">
        <f t="shared" si="14259"/>
        <v/>
      </c>
      <c r="AY2376" s="28" t="str">
        <f t="shared" si="14259"/>
        <v/>
      </c>
      <c r="AZ2376" s="28" t="str">
        <f t="shared" si="14259"/>
        <v/>
      </c>
      <c r="BA2376" s="28" t="str">
        <f t="shared" si="14259"/>
        <v/>
      </c>
      <c r="BB2376" s="28" t="str">
        <f t="shared" si="14259"/>
        <v/>
      </c>
      <c r="BC2376" s="28" t="str">
        <f t="shared" si="14259"/>
        <v/>
      </c>
      <c r="BD2376" s="28" t="str">
        <f t="shared" si="15"/>
        <v/>
      </c>
      <c r="BG2376" s="2" t="s">
        <v>15788</v>
      </c>
      <c r="BJ2376" s="28" t="str">
        <f t="shared" si="16"/>
        <v/>
      </c>
      <c r="BK2376" s="28" t="str">
        <f t="shared" si="17"/>
        <v/>
      </c>
      <c r="BL2376" s="2" t="s">
        <v>1970</v>
      </c>
      <c r="BM2376" s="2" t="s">
        <v>98</v>
      </c>
      <c r="BU2376" s="47" t="s">
        <v>20604</v>
      </c>
      <c r="BV2376" s="18"/>
      <c r="BW2376" s="47"/>
      <c r="BX2376" s="47" t="s">
        <v>20605</v>
      </c>
      <c r="BY2376" s="42" t="str">
        <f t="shared" si="18"/>
        <v>Farnley;Wortley;</v>
      </c>
      <c r="BZ2376" s="73"/>
    </row>
    <row r="2377" spans="1:78" ht="15">
      <c r="A2377" s="16" t="s">
        <v>51</v>
      </c>
      <c r="B2377" s="28">
        <f>VLOOKUP(A2377,Organisations!$A$2:$B$7,2,FALSE)</f>
        <v>4</v>
      </c>
      <c r="C2377" s="16" t="s">
        <v>15790</v>
      </c>
      <c r="D2377" s="16" t="s">
        <v>15791</v>
      </c>
      <c r="E2377" s="28" t="str">
        <f t="shared" si="0"/>
        <v>We a website for the online Christian Community in Leeds, advertising job vacancies and events, and publish articles. We</v>
      </c>
      <c r="F2377" s="16" t="s">
        <v>15793</v>
      </c>
      <c r="G2377" s="16" t="s">
        <v>68</v>
      </c>
      <c r="H2377" s="17"/>
      <c r="K2377" s="26" t="s">
        <v>15794</v>
      </c>
      <c r="L2377" s="16" t="s">
        <v>15795</v>
      </c>
      <c r="M2377" s="28" t="str">
        <f t="shared" ref="M2377:Q2377" si="14260">IFERROR(IF(FIND(M$1,$F2377)&gt;1,"Age - Children",""),"")</f>
        <v/>
      </c>
      <c r="N2377" s="28" t="str">
        <f t="shared" si="14260"/>
        <v/>
      </c>
      <c r="O2377" s="28" t="str">
        <f t="shared" si="14260"/>
        <v/>
      </c>
      <c r="P2377" s="28" t="str">
        <f t="shared" si="14260"/>
        <v/>
      </c>
      <c r="Q2377" s="28" t="str">
        <f t="shared" si="14260"/>
        <v/>
      </c>
      <c r="R2377" s="28" t="str">
        <f t="shared" ref="R2377:T2377" si="14261">IFERROR(IF(FIND(R$1,$F2377)&gt;1,"Age - Elderly",""),"")</f>
        <v/>
      </c>
      <c r="S2377" s="28" t="str">
        <f t="shared" si="14261"/>
        <v/>
      </c>
      <c r="T2377" s="28" t="str">
        <f t="shared" si="14261"/>
        <v/>
      </c>
      <c r="U2377" s="28" t="str">
        <f t="shared" si="3"/>
        <v/>
      </c>
      <c r="V2377" s="28" t="str">
        <f t="shared" si="4"/>
        <v/>
      </c>
      <c r="X2377" s="28" t="str">
        <f t="shared" si="5"/>
        <v/>
      </c>
      <c r="Y2377" s="28" t="str">
        <f t="shared" si="6"/>
        <v/>
      </c>
      <c r="Z2377" s="28" t="str">
        <f t="shared" si="7"/>
        <v/>
      </c>
      <c r="AB2377" s="28" t="str">
        <f t="shared" si="8"/>
        <v/>
      </c>
      <c r="AD2377" s="28" t="str">
        <f t="shared" si="9"/>
        <v/>
      </c>
      <c r="AG2377" s="28" t="str">
        <f t="shared" ref="AG2377:AL2377" si="14262">IFERROR(IF(FIND(AG$1,$F2377)&gt;1,AG$1,""),"")</f>
        <v/>
      </c>
      <c r="AH2377" s="28" t="str">
        <f t="shared" si="14262"/>
        <v/>
      </c>
      <c r="AI2377" s="28" t="str">
        <f t="shared" si="14262"/>
        <v/>
      </c>
      <c r="AJ2377" s="28" t="str">
        <f t="shared" si="14262"/>
        <v/>
      </c>
      <c r="AK2377" s="28" t="str">
        <f t="shared" si="14262"/>
        <v/>
      </c>
      <c r="AL2377" s="28" t="str">
        <f t="shared" si="14262"/>
        <v/>
      </c>
      <c r="AM2377" s="28" t="str">
        <f t="shared" si="11"/>
        <v/>
      </c>
      <c r="AN2377" s="28" t="str">
        <f t="shared" ref="AN2377:AQ2377" si="14263">IFERROR(IF(FIND(AN$1,$F2377)&gt;1,"Status - LGBT",""),"")</f>
        <v/>
      </c>
      <c r="AO2377" s="28" t="str">
        <f t="shared" si="14263"/>
        <v/>
      </c>
      <c r="AP2377" s="28" t="str">
        <f t="shared" si="14263"/>
        <v/>
      </c>
      <c r="AQ2377" s="28" t="str">
        <f t="shared" si="14263"/>
        <v/>
      </c>
      <c r="AR2377" s="28" t="str">
        <f t="shared" ref="AR2377:AV2377" si="14264">IFERROR(IF(FIND(AR$1,$F2377)&gt;1,"BME",""),"")</f>
        <v/>
      </c>
      <c r="AS2377" s="28" t="str">
        <f t="shared" si="14264"/>
        <v/>
      </c>
      <c r="AT2377" s="28" t="str">
        <f t="shared" si="14264"/>
        <v/>
      </c>
      <c r="AU2377" s="28" t="str">
        <f t="shared" si="14264"/>
        <v/>
      </c>
      <c r="AV2377" s="28" t="str">
        <f t="shared" si="14264"/>
        <v/>
      </c>
      <c r="AW2377" s="28" t="str">
        <f t="shared" ref="AW2377:BC2377" si="14265">IFERROR(IF(FIND(AW$1,$F2377)&gt;1,AW$1,""),"")</f>
        <v/>
      </c>
      <c r="AX2377" s="28" t="str">
        <f t="shared" si="14265"/>
        <v/>
      </c>
      <c r="AY2377" s="28" t="str">
        <f t="shared" si="14265"/>
        <v/>
      </c>
      <c r="AZ2377" s="28" t="str">
        <f t="shared" si="14265"/>
        <v/>
      </c>
      <c r="BA2377" s="28" t="str">
        <f t="shared" si="14265"/>
        <v/>
      </c>
      <c r="BB2377" s="28" t="str">
        <f t="shared" si="14265"/>
        <v/>
      </c>
      <c r="BC2377" s="28" t="str">
        <f t="shared" si="14265"/>
        <v/>
      </c>
      <c r="BD2377" s="28" t="str">
        <f t="shared" si="15"/>
        <v/>
      </c>
      <c r="BG2377" s="2" t="s">
        <v>15796</v>
      </c>
      <c r="BJ2377" s="28" t="str">
        <f t="shared" si="16"/>
        <v/>
      </c>
      <c r="BK2377" s="28" t="str">
        <f t="shared" si="17"/>
        <v/>
      </c>
      <c r="BL2377" s="2" t="s">
        <v>20606</v>
      </c>
      <c r="BM2377" s="2" t="s">
        <v>98</v>
      </c>
      <c r="BU2377" s="50" t="s">
        <v>19952</v>
      </c>
      <c r="BV2377" s="12"/>
      <c r="BW2377" s="50"/>
      <c r="BX2377" s="50" t="s">
        <v>20607</v>
      </c>
      <c r="BY2377" s="42" t="str">
        <f t="shared" si="18"/>
        <v>Garforth;Swillington;</v>
      </c>
      <c r="BZ2377" s="72"/>
    </row>
    <row r="2378" spans="1:78" ht="15">
      <c r="A2378" s="10" t="s">
        <v>51</v>
      </c>
      <c r="B2378" s="28">
        <f>VLOOKUP(A2378,Organisations!$A$2:$B$7,2,FALSE)</f>
        <v>4</v>
      </c>
      <c r="C2378" s="10" t="s">
        <v>15798</v>
      </c>
      <c r="D2378" s="10" t="s">
        <v>15799</v>
      </c>
      <c r="E2378" s="28" t="str">
        <f t="shared" si="0"/>
        <v>New Leaf is a group run for service users with mental health issues. The group goes out in a van with either the co ordi</v>
      </c>
      <c r="F2378" s="10" t="s">
        <v>15801</v>
      </c>
      <c r="G2378" s="10" t="s">
        <v>68</v>
      </c>
      <c r="H2378" s="11"/>
      <c r="K2378" s="30" t="s">
        <v>15802</v>
      </c>
      <c r="L2378" s="10" t="s">
        <v>15803</v>
      </c>
      <c r="M2378" s="28" t="str">
        <f t="shared" ref="M2378:Q2378" si="14266">IFERROR(IF(FIND(M$1,$F2378)&gt;1,"Age - Children",""),"")</f>
        <v/>
      </c>
      <c r="N2378" s="28" t="str">
        <f t="shared" si="14266"/>
        <v/>
      </c>
      <c r="O2378" s="28" t="str">
        <f t="shared" si="14266"/>
        <v/>
      </c>
      <c r="P2378" s="28" t="str">
        <f t="shared" si="14266"/>
        <v/>
      </c>
      <c r="Q2378" s="28" t="str">
        <f t="shared" si="14266"/>
        <v/>
      </c>
      <c r="R2378" s="28" t="str">
        <f t="shared" ref="R2378:T2378" si="14267">IFERROR(IF(FIND(R$1,$F2378)&gt;1,"Age - Elderly",""),"")</f>
        <v/>
      </c>
      <c r="S2378" s="28" t="str">
        <f t="shared" si="14267"/>
        <v/>
      </c>
      <c r="T2378" s="28" t="str">
        <f t="shared" si="14267"/>
        <v/>
      </c>
      <c r="U2378" s="28" t="str">
        <f t="shared" si="3"/>
        <v/>
      </c>
      <c r="V2378" s="28" t="str">
        <f t="shared" si="4"/>
        <v/>
      </c>
      <c r="X2378" s="28" t="str">
        <f t="shared" si="5"/>
        <v/>
      </c>
      <c r="Y2378" s="28" t="str">
        <f t="shared" si="6"/>
        <v/>
      </c>
      <c r="Z2378" s="28" t="str">
        <f t="shared" si="7"/>
        <v>Gender - Male</v>
      </c>
      <c r="AB2378" s="28" t="str">
        <f t="shared" si="8"/>
        <v/>
      </c>
      <c r="AD2378" s="28" t="str">
        <f t="shared" si="9"/>
        <v>Gender - Male;</v>
      </c>
      <c r="AG2378" s="28" t="str">
        <f t="shared" ref="AG2378:AL2378" si="14268">IFERROR(IF(FIND(AG$1,$F2378)&gt;1,AG$1,""),"")</f>
        <v/>
      </c>
      <c r="AH2378" s="28" t="str">
        <f t="shared" si="14268"/>
        <v/>
      </c>
      <c r="AI2378" s="28" t="str">
        <f t="shared" si="14268"/>
        <v/>
      </c>
      <c r="AJ2378" s="28" t="str">
        <f t="shared" si="14268"/>
        <v/>
      </c>
      <c r="AK2378" s="28" t="str">
        <f t="shared" si="14268"/>
        <v/>
      </c>
      <c r="AL2378" s="28" t="str">
        <f t="shared" si="14268"/>
        <v/>
      </c>
      <c r="AM2378" s="28" t="str">
        <f t="shared" si="11"/>
        <v/>
      </c>
      <c r="AN2378" s="28" t="str">
        <f t="shared" ref="AN2378:AQ2378" si="14269">IFERROR(IF(FIND(AN$1,$F2378)&gt;1,"Status - LGBT",""),"")</f>
        <v/>
      </c>
      <c r="AO2378" s="28" t="str">
        <f t="shared" si="14269"/>
        <v/>
      </c>
      <c r="AP2378" s="28" t="str">
        <f t="shared" si="14269"/>
        <v/>
      </c>
      <c r="AQ2378" s="28" t="str">
        <f t="shared" si="14269"/>
        <v/>
      </c>
      <c r="AR2378" s="28" t="str">
        <f t="shared" ref="AR2378:AV2378" si="14270">IFERROR(IF(FIND(AR$1,$F2378)&gt;1,"BME",""),"")</f>
        <v/>
      </c>
      <c r="AS2378" s="28" t="str">
        <f t="shared" si="14270"/>
        <v/>
      </c>
      <c r="AT2378" s="28" t="str">
        <f t="shared" si="14270"/>
        <v/>
      </c>
      <c r="AU2378" s="28" t="str">
        <f t="shared" si="14270"/>
        <v/>
      </c>
      <c r="AV2378" s="28" t="str">
        <f t="shared" si="14270"/>
        <v/>
      </c>
      <c r="AW2378" s="28" t="str">
        <f t="shared" ref="AW2378:BC2378" si="14271">IFERROR(IF(FIND(AW$1,$F2378)&gt;1,AW$1,""),"")</f>
        <v/>
      </c>
      <c r="AX2378" s="28" t="str">
        <f t="shared" si="14271"/>
        <v/>
      </c>
      <c r="AY2378" s="28" t="str">
        <f t="shared" si="14271"/>
        <v/>
      </c>
      <c r="AZ2378" s="28" t="str">
        <f t="shared" si="14271"/>
        <v/>
      </c>
      <c r="BA2378" s="28" t="str">
        <f t="shared" si="14271"/>
        <v/>
      </c>
      <c r="BB2378" s="28" t="str">
        <f t="shared" si="14271"/>
        <v/>
      </c>
      <c r="BC2378" s="28" t="str">
        <f t="shared" si="14271"/>
        <v/>
      </c>
      <c r="BD2378" s="28" t="str">
        <f t="shared" si="15"/>
        <v/>
      </c>
      <c r="BG2378" s="2" t="s">
        <v>15804</v>
      </c>
      <c r="BJ2378" s="28" t="str">
        <f t="shared" si="16"/>
        <v/>
      </c>
      <c r="BK2378" s="28" t="str">
        <f t="shared" si="17"/>
        <v/>
      </c>
      <c r="BL2378" s="2" t="s">
        <v>9016</v>
      </c>
      <c r="BM2378" s="2" t="s">
        <v>98</v>
      </c>
      <c r="BU2378" s="47" t="s">
        <v>19866</v>
      </c>
      <c r="BV2378" s="18"/>
      <c r="BW2378" s="47"/>
      <c r="BX2378" s="47" t="s">
        <v>20608</v>
      </c>
      <c r="BY2378" s="42" t="str">
        <f t="shared" si="18"/>
        <v>Gender - Male;;Leeds;City;Hunslet;</v>
      </c>
      <c r="BZ2378" s="73"/>
    </row>
    <row r="2379" spans="1:78" ht="15">
      <c r="A2379" s="16" t="s">
        <v>51</v>
      </c>
      <c r="B2379" s="28">
        <f>VLOOKUP(A2379,Organisations!$A$2:$B$7,2,FALSE)</f>
        <v>4</v>
      </c>
      <c r="C2379" s="16" t="s">
        <v>15806</v>
      </c>
      <c r="D2379" s="16" t="s">
        <v>15807</v>
      </c>
      <c r="E2379" s="28" t="str">
        <f t="shared" si="0"/>
        <v xml:space="preserve">New World Steel Orchestra was re-launched in 2004 to promote and inspire young people to learn the art of steel pan, at </v>
      </c>
      <c r="F2379" s="16" t="s">
        <v>15809</v>
      </c>
      <c r="G2379" s="16" t="s">
        <v>68</v>
      </c>
      <c r="H2379" s="17"/>
      <c r="K2379" s="26" t="s">
        <v>15810</v>
      </c>
      <c r="L2379" s="16" t="s">
        <v>15811</v>
      </c>
      <c r="M2379" s="28" t="str">
        <f t="shared" ref="M2379:Q2379" si="14272">IFERROR(IF(FIND(M$1,$F2379)&gt;1,"Age - Children",""),"")</f>
        <v/>
      </c>
      <c r="N2379" s="28" t="str">
        <f t="shared" si="14272"/>
        <v/>
      </c>
      <c r="O2379" s="28" t="str">
        <f t="shared" si="14272"/>
        <v/>
      </c>
      <c r="P2379" s="28" t="str">
        <f t="shared" si="14272"/>
        <v/>
      </c>
      <c r="Q2379" s="28" t="str">
        <f t="shared" si="14272"/>
        <v>Age - Children</v>
      </c>
      <c r="R2379" s="28" t="str">
        <f t="shared" ref="R2379:T2379" si="14273">IFERROR(IF(FIND(R$1,$F2379)&gt;1,"Age - Elderly",""),"")</f>
        <v/>
      </c>
      <c r="S2379" s="28" t="str">
        <f t="shared" si="14273"/>
        <v/>
      </c>
      <c r="T2379" s="28" t="str">
        <f t="shared" si="14273"/>
        <v/>
      </c>
      <c r="U2379" s="28" t="str">
        <f t="shared" si="3"/>
        <v>Age - Children;</v>
      </c>
      <c r="V2379" s="28" t="str">
        <f t="shared" si="4"/>
        <v/>
      </c>
      <c r="X2379" s="28" t="str">
        <f t="shared" si="5"/>
        <v/>
      </c>
      <c r="Y2379" s="28" t="str">
        <f t="shared" si="6"/>
        <v/>
      </c>
      <c r="Z2379" s="28" t="str">
        <f t="shared" si="7"/>
        <v>Gender - Male</v>
      </c>
      <c r="AB2379" s="28" t="str">
        <f t="shared" si="8"/>
        <v>Gender - Male</v>
      </c>
      <c r="AD2379" s="28" t="str">
        <f t="shared" si="9"/>
        <v>Gender - Male;Gender - Male;</v>
      </c>
      <c r="AG2379" s="28" t="str">
        <f t="shared" ref="AG2379:AL2379" si="14274">IFERROR(IF(FIND(AG$1,$F2379)&gt;1,AG$1,""),"")</f>
        <v/>
      </c>
      <c r="AH2379" s="28" t="str">
        <f t="shared" si="14274"/>
        <v/>
      </c>
      <c r="AI2379" s="28" t="str">
        <f t="shared" si="14274"/>
        <v/>
      </c>
      <c r="AJ2379" s="28" t="str">
        <f t="shared" si="14274"/>
        <v/>
      </c>
      <c r="AK2379" s="28" t="str">
        <f t="shared" si="14274"/>
        <v/>
      </c>
      <c r="AL2379" s="28" t="str">
        <f t="shared" si="14274"/>
        <v/>
      </c>
      <c r="AM2379" s="28" t="str">
        <f t="shared" si="11"/>
        <v/>
      </c>
      <c r="AN2379" s="28" t="str">
        <f t="shared" ref="AN2379:AQ2379" si="14275">IFERROR(IF(FIND(AN$1,$F2379)&gt;1,"Status - LGBT",""),"")</f>
        <v/>
      </c>
      <c r="AO2379" s="28" t="str">
        <f t="shared" si="14275"/>
        <v/>
      </c>
      <c r="AP2379" s="28" t="str">
        <f t="shared" si="14275"/>
        <v/>
      </c>
      <c r="AQ2379" s="28" t="str">
        <f t="shared" si="14275"/>
        <v/>
      </c>
      <c r="AR2379" s="28" t="str">
        <f t="shared" ref="AR2379:AV2379" si="14276">IFERROR(IF(FIND(AR$1,$F2379)&gt;1,"BME",""),"")</f>
        <v/>
      </c>
      <c r="AS2379" s="28" t="str">
        <f t="shared" si="14276"/>
        <v/>
      </c>
      <c r="AT2379" s="28" t="str">
        <f t="shared" si="14276"/>
        <v>BME</v>
      </c>
      <c r="AU2379" s="28" t="str">
        <f t="shared" si="14276"/>
        <v/>
      </c>
      <c r="AV2379" s="28" t="str">
        <f t="shared" si="14276"/>
        <v/>
      </c>
      <c r="AW2379" s="28" t="str">
        <f t="shared" ref="AW2379:BC2379" si="14277">IFERROR(IF(FIND(AW$1,$F2379)&gt;1,AW$1,""),"")</f>
        <v/>
      </c>
      <c r="AX2379" s="28" t="str">
        <f t="shared" si="14277"/>
        <v/>
      </c>
      <c r="AY2379" s="28" t="str">
        <f t="shared" si="14277"/>
        <v/>
      </c>
      <c r="AZ2379" s="28" t="str">
        <f t="shared" si="14277"/>
        <v/>
      </c>
      <c r="BA2379" s="28" t="str">
        <f t="shared" si="14277"/>
        <v/>
      </c>
      <c r="BB2379" s="28" t="str">
        <f t="shared" si="14277"/>
        <v/>
      </c>
      <c r="BC2379" s="28" t="str">
        <f t="shared" si="14277"/>
        <v/>
      </c>
      <c r="BD2379" s="28" t="str">
        <f t="shared" si="15"/>
        <v>BME;</v>
      </c>
      <c r="BG2379" s="2" t="s">
        <v>15812</v>
      </c>
      <c r="BJ2379" s="28" t="str">
        <f t="shared" si="16"/>
        <v/>
      </c>
      <c r="BK2379" s="28" t="str">
        <f t="shared" si="17"/>
        <v/>
      </c>
      <c r="BL2379" s="2" t="s">
        <v>20525</v>
      </c>
      <c r="BM2379" s="2" t="s">
        <v>98</v>
      </c>
      <c r="BU2379" s="50" t="s">
        <v>19976</v>
      </c>
      <c r="BV2379" s="12"/>
      <c r="BW2379" s="50"/>
      <c r="BX2379" s="50" t="s">
        <v>20609</v>
      </c>
      <c r="BY2379" s="42" t="str">
        <f t="shared" si="18"/>
        <v>Age - Children;;Gender - Male;Gender - Male;;BME;;Leeds;Beeston;Holbeck;</v>
      </c>
      <c r="BZ2379" s="72"/>
    </row>
    <row r="2380" spans="1:78" ht="15">
      <c r="A2380" s="10" t="s">
        <v>51</v>
      </c>
      <c r="B2380" s="28">
        <f>VLOOKUP(A2380,Organisations!$A$2:$B$7,2,FALSE)</f>
        <v>4</v>
      </c>
      <c r="C2380" s="10" t="s">
        <v>15814</v>
      </c>
      <c r="D2380" s="10" t="s">
        <v>15815</v>
      </c>
      <c r="E2380" s="28" t="str">
        <f t="shared" si="0"/>
        <v>we have a community cafe that is open 9-2 mon-fri that provides healthy meals and snacks at fair prices we also have a t</v>
      </c>
      <c r="F2380" s="10" t="s">
        <v>15817</v>
      </c>
      <c r="G2380" s="10" t="s">
        <v>68</v>
      </c>
      <c r="H2380" s="53"/>
      <c r="K2380" s="30" t="s">
        <v>15818</v>
      </c>
      <c r="L2380" s="10" t="s">
        <v>15819</v>
      </c>
      <c r="M2380" s="28" t="str">
        <f t="shared" ref="M2380:Q2380" si="14278">IFERROR(IF(FIND(M$1,$F2380)&gt;1,"Age - Children",""),"")</f>
        <v/>
      </c>
      <c r="N2380" s="28" t="str">
        <f t="shared" si="14278"/>
        <v/>
      </c>
      <c r="O2380" s="28" t="str">
        <f t="shared" si="14278"/>
        <v/>
      </c>
      <c r="P2380" s="28" t="str">
        <f t="shared" si="14278"/>
        <v/>
      </c>
      <c r="Q2380" s="28" t="str">
        <f t="shared" si="14278"/>
        <v/>
      </c>
      <c r="R2380" s="28" t="str">
        <f t="shared" ref="R2380:T2380" si="14279">IFERROR(IF(FIND(R$1,$F2380)&gt;1,"Age - Elderly",""),"")</f>
        <v/>
      </c>
      <c r="S2380" s="28" t="str">
        <f t="shared" si="14279"/>
        <v/>
      </c>
      <c r="T2380" s="28" t="str">
        <f t="shared" si="14279"/>
        <v/>
      </c>
      <c r="U2380" s="28" t="str">
        <f t="shared" si="3"/>
        <v/>
      </c>
      <c r="V2380" s="28" t="str">
        <f t="shared" si="4"/>
        <v/>
      </c>
      <c r="X2380" s="28" t="str">
        <f t="shared" si="5"/>
        <v/>
      </c>
      <c r="Y2380" s="28" t="str">
        <f t="shared" si="6"/>
        <v/>
      </c>
      <c r="Z2380" s="28" t="str">
        <f t="shared" si="7"/>
        <v/>
      </c>
      <c r="AB2380" s="28" t="str">
        <f t="shared" si="8"/>
        <v/>
      </c>
      <c r="AD2380" s="28" t="str">
        <f t="shared" si="9"/>
        <v/>
      </c>
      <c r="AG2380" s="28" t="str">
        <f t="shared" ref="AG2380:AL2380" si="14280">IFERROR(IF(FIND(AG$1,$F2380)&gt;1,AG$1,""),"")</f>
        <v/>
      </c>
      <c r="AH2380" s="28" t="str">
        <f t="shared" si="14280"/>
        <v/>
      </c>
      <c r="AI2380" s="28" t="str">
        <f t="shared" si="14280"/>
        <v/>
      </c>
      <c r="AJ2380" s="28" t="str">
        <f t="shared" si="14280"/>
        <v/>
      </c>
      <c r="AK2380" s="28" t="str">
        <f t="shared" si="14280"/>
        <v/>
      </c>
      <c r="AL2380" s="28" t="str">
        <f t="shared" si="14280"/>
        <v/>
      </c>
      <c r="AM2380" s="28" t="str">
        <f t="shared" si="11"/>
        <v/>
      </c>
      <c r="AN2380" s="28" t="str">
        <f t="shared" ref="AN2380:AQ2380" si="14281">IFERROR(IF(FIND(AN$1,$F2380)&gt;1,"Status - LGBT",""),"")</f>
        <v/>
      </c>
      <c r="AO2380" s="28" t="str">
        <f t="shared" si="14281"/>
        <v/>
      </c>
      <c r="AP2380" s="28" t="str">
        <f t="shared" si="14281"/>
        <v/>
      </c>
      <c r="AQ2380" s="28" t="str">
        <f t="shared" si="14281"/>
        <v/>
      </c>
      <c r="AR2380" s="28" t="str">
        <f t="shared" ref="AR2380:AV2380" si="14282">IFERROR(IF(FIND(AR$1,$F2380)&gt;1,"BME",""),"")</f>
        <v/>
      </c>
      <c r="AS2380" s="28" t="str">
        <f t="shared" si="14282"/>
        <v/>
      </c>
      <c r="AT2380" s="28" t="str">
        <f t="shared" si="14282"/>
        <v/>
      </c>
      <c r="AU2380" s="28" t="str">
        <f t="shared" si="14282"/>
        <v/>
      </c>
      <c r="AV2380" s="28" t="str">
        <f t="shared" si="14282"/>
        <v/>
      </c>
      <c r="AW2380" s="28" t="str">
        <f t="shared" ref="AW2380:BC2380" si="14283">IFERROR(IF(FIND(AW$1,$F2380)&gt;1,AW$1,""),"")</f>
        <v/>
      </c>
      <c r="AX2380" s="28" t="str">
        <f t="shared" si="14283"/>
        <v/>
      </c>
      <c r="AY2380" s="28" t="str">
        <f t="shared" si="14283"/>
        <v/>
      </c>
      <c r="AZ2380" s="28" t="str">
        <f t="shared" si="14283"/>
        <v/>
      </c>
      <c r="BA2380" s="28" t="str">
        <f t="shared" si="14283"/>
        <v/>
      </c>
      <c r="BB2380" s="28" t="str">
        <f t="shared" si="14283"/>
        <v/>
      </c>
      <c r="BC2380" s="28" t="str">
        <f t="shared" si="14283"/>
        <v/>
      </c>
      <c r="BD2380" s="28" t="str">
        <f t="shared" si="15"/>
        <v/>
      </c>
      <c r="BG2380" s="2" t="s">
        <v>15820</v>
      </c>
      <c r="BJ2380" s="28" t="str">
        <f t="shared" si="16"/>
        <v/>
      </c>
      <c r="BK2380" s="28" t="str">
        <f t="shared" si="17"/>
        <v/>
      </c>
      <c r="BL2380" s="2" t="s">
        <v>3328</v>
      </c>
      <c r="BM2380" s="2" t="s">
        <v>98</v>
      </c>
      <c r="BQ2380" s="2" t="s">
        <v>2863</v>
      </c>
      <c r="BS2380" s="2" t="s">
        <v>2863</v>
      </c>
      <c r="BU2380" s="47" t="s">
        <v>19838</v>
      </c>
      <c r="BV2380" s="18"/>
      <c r="BW2380" s="47"/>
      <c r="BX2380" s="47" t="s">
        <v>20610</v>
      </c>
      <c r="BY2380" s="42" t="str">
        <f t="shared" si="18"/>
        <v>Leeds;Chapel Allerton;</v>
      </c>
      <c r="BZ2380" s="73"/>
    </row>
    <row r="2381" spans="1:78" ht="15">
      <c r="A2381" s="16" t="s">
        <v>51</v>
      </c>
      <c r="B2381" s="28">
        <f>VLOOKUP(A2381,Organisations!$A$2:$B$7,2,FALSE)</f>
        <v>4</v>
      </c>
      <c r="C2381" s="16" t="s">
        <v>15822</v>
      </c>
      <c r="D2381" s="16" t="s">
        <v>15823</v>
      </c>
      <c r="E2381" s="28" t="str">
        <f t="shared" si="0"/>
        <v/>
      </c>
      <c r="F2381" s="16"/>
      <c r="G2381" s="16" t="s">
        <v>68</v>
      </c>
      <c r="H2381" s="17"/>
      <c r="K2381" s="26" t="s">
        <v>15824</v>
      </c>
      <c r="L2381" s="16" t="s">
        <v>15825</v>
      </c>
      <c r="M2381" s="28" t="str">
        <f t="shared" ref="M2381:Q2381" si="14284">IFERROR(IF(FIND(M$1,$F2381)&gt;1,"Age - Children",""),"")</f>
        <v/>
      </c>
      <c r="N2381" s="28" t="str">
        <f t="shared" si="14284"/>
        <v/>
      </c>
      <c r="O2381" s="28" t="str">
        <f t="shared" si="14284"/>
        <v/>
      </c>
      <c r="P2381" s="28" t="str">
        <f t="shared" si="14284"/>
        <v/>
      </c>
      <c r="Q2381" s="28" t="str">
        <f t="shared" si="14284"/>
        <v/>
      </c>
      <c r="R2381" s="28" t="str">
        <f t="shared" ref="R2381:T2381" si="14285">IFERROR(IF(FIND(R$1,$F2381)&gt;1,"Age - Elderly",""),"")</f>
        <v/>
      </c>
      <c r="S2381" s="28" t="str">
        <f t="shared" si="14285"/>
        <v/>
      </c>
      <c r="T2381" s="28" t="str">
        <f t="shared" si="14285"/>
        <v/>
      </c>
      <c r="U2381" s="28" t="str">
        <f t="shared" si="3"/>
        <v/>
      </c>
      <c r="V2381" s="28" t="str">
        <f t="shared" si="4"/>
        <v/>
      </c>
      <c r="X2381" s="28" t="str">
        <f t="shared" si="5"/>
        <v/>
      </c>
      <c r="Y2381" s="28" t="str">
        <f t="shared" si="6"/>
        <v/>
      </c>
      <c r="Z2381" s="28" t="str">
        <f t="shared" si="7"/>
        <v/>
      </c>
      <c r="AB2381" s="28" t="str">
        <f t="shared" si="8"/>
        <v/>
      </c>
      <c r="AD2381" s="28" t="str">
        <f t="shared" si="9"/>
        <v/>
      </c>
      <c r="AG2381" s="28" t="str">
        <f t="shared" ref="AG2381:AL2381" si="14286">IFERROR(IF(FIND(AG$1,$F2381)&gt;1,AG$1,""),"")</f>
        <v/>
      </c>
      <c r="AH2381" s="28" t="str">
        <f t="shared" si="14286"/>
        <v/>
      </c>
      <c r="AI2381" s="28" t="str">
        <f t="shared" si="14286"/>
        <v/>
      </c>
      <c r="AJ2381" s="28" t="str">
        <f t="shared" si="14286"/>
        <v/>
      </c>
      <c r="AK2381" s="28" t="str">
        <f t="shared" si="14286"/>
        <v/>
      </c>
      <c r="AL2381" s="28" t="str">
        <f t="shared" si="14286"/>
        <v/>
      </c>
      <c r="AM2381" s="28" t="str">
        <f t="shared" si="11"/>
        <v/>
      </c>
      <c r="AN2381" s="28" t="str">
        <f t="shared" ref="AN2381:AQ2381" si="14287">IFERROR(IF(FIND(AN$1,$F2381)&gt;1,"Status - LGBT",""),"")</f>
        <v/>
      </c>
      <c r="AO2381" s="28" t="str">
        <f t="shared" si="14287"/>
        <v/>
      </c>
      <c r="AP2381" s="28" t="str">
        <f t="shared" si="14287"/>
        <v/>
      </c>
      <c r="AQ2381" s="28" t="str">
        <f t="shared" si="14287"/>
        <v/>
      </c>
      <c r="AR2381" s="28" t="str">
        <f t="shared" ref="AR2381:AV2381" si="14288">IFERROR(IF(FIND(AR$1,$F2381)&gt;1,"BME",""),"")</f>
        <v/>
      </c>
      <c r="AS2381" s="28" t="str">
        <f t="shared" si="14288"/>
        <v/>
      </c>
      <c r="AT2381" s="28" t="str">
        <f t="shared" si="14288"/>
        <v/>
      </c>
      <c r="AU2381" s="28" t="str">
        <f t="shared" si="14288"/>
        <v/>
      </c>
      <c r="AV2381" s="28" t="str">
        <f t="shared" si="14288"/>
        <v/>
      </c>
      <c r="AW2381" s="28" t="str">
        <f t="shared" ref="AW2381:BC2381" si="14289">IFERROR(IF(FIND(AW$1,$F2381)&gt;1,AW$1,""),"")</f>
        <v/>
      </c>
      <c r="AX2381" s="28" t="str">
        <f t="shared" si="14289"/>
        <v/>
      </c>
      <c r="AY2381" s="28" t="str">
        <f t="shared" si="14289"/>
        <v/>
      </c>
      <c r="AZ2381" s="28" t="str">
        <f t="shared" si="14289"/>
        <v/>
      </c>
      <c r="BA2381" s="28" t="str">
        <f t="shared" si="14289"/>
        <v/>
      </c>
      <c r="BB2381" s="28" t="str">
        <f t="shared" si="14289"/>
        <v/>
      </c>
      <c r="BC2381" s="28" t="str">
        <f t="shared" si="14289"/>
        <v/>
      </c>
      <c r="BD2381" s="28" t="str">
        <f t="shared" si="15"/>
        <v/>
      </c>
      <c r="BG2381" s="2" t="s">
        <v>15826</v>
      </c>
      <c r="BJ2381" s="28" t="str">
        <f t="shared" si="16"/>
        <v/>
      </c>
      <c r="BK2381" s="28" t="str">
        <f t="shared" si="17"/>
        <v/>
      </c>
      <c r="BL2381" s="2" t="s">
        <v>20611</v>
      </c>
      <c r="BM2381" s="2" t="s">
        <v>98</v>
      </c>
      <c r="BU2381" s="50" t="s">
        <v>19939</v>
      </c>
      <c r="BV2381" s="12"/>
      <c r="BW2381" s="50"/>
      <c r="BX2381" s="50" t="s">
        <v>20474</v>
      </c>
      <c r="BY2381" s="42" t="str">
        <f t="shared" si="18"/>
        <v>Leeds;Armley;</v>
      </c>
      <c r="BZ2381" s="72"/>
    </row>
    <row r="2382" spans="1:78" ht="15">
      <c r="A2382" s="10" t="s">
        <v>51</v>
      </c>
      <c r="B2382" s="28">
        <f>VLOOKUP(A2382,Organisations!$A$2:$B$7,2,FALSE)</f>
        <v>4</v>
      </c>
      <c r="C2382" s="10" t="s">
        <v>15828</v>
      </c>
      <c r="D2382" s="10" t="s">
        <v>15829</v>
      </c>
      <c r="E2382" s="28" t="str">
        <f t="shared" si="0"/>
        <v>As a user-led charity we provide ongoing local support for children and adults with spina bifida and/or hydrocephalus an</v>
      </c>
      <c r="F2382" s="10" t="s">
        <v>15831</v>
      </c>
      <c r="G2382" s="10" t="s">
        <v>68</v>
      </c>
      <c r="H2382" s="11"/>
      <c r="K2382" s="30" t="s">
        <v>15832</v>
      </c>
      <c r="L2382" s="10" t="s">
        <v>15833</v>
      </c>
      <c r="M2382" s="28" t="str">
        <f t="shared" ref="M2382:Q2382" si="14290">IFERROR(IF(FIND(M$1,$F2382)&gt;1,"Age - Children",""),"")</f>
        <v>Age - Children</v>
      </c>
      <c r="N2382" s="28" t="str">
        <f t="shared" si="14290"/>
        <v/>
      </c>
      <c r="O2382" s="28" t="str">
        <f t="shared" si="14290"/>
        <v/>
      </c>
      <c r="P2382" s="28" t="str">
        <f t="shared" si="14290"/>
        <v/>
      </c>
      <c r="Q2382" s="28" t="str">
        <f t="shared" si="14290"/>
        <v/>
      </c>
      <c r="R2382" s="28" t="str">
        <f t="shared" ref="R2382:T2382" si="14291">IFERROR(IF(FIND(R$1,$F2382)&gt;1,"Age - Elderly",""),"")</f>
        <v/>
      </c>
      <c r="S2382" s="28" t="str">
        <f t="shared" si="14291"/>
        <v/>
      </c>
      <c r="T2382" s="28" t="str">
        <f t="shared" si="14291"/>
        <v/>
      </c>
      <c r="U2382" s="28" t="str">
        <f t="shared" si="3"/>
        <v>Age - Children;</v>
      </c>
      <c r="V2382" s="28" t="str">
        <f t="shared" si="4"/>
        <v/>
      </c>
      <c r="X2382" s="28" t="str">
        <f t="shared" si="5"/>
        <v/>
      </c>
      <c r="Y2382" s="28" t="str">
        <f t="shared" si="6"/>
        <v/>
      </c>
      <c r="Z2382" s="28" t="str">
        <f t="shared" si="7"/>
        <v/>
      </c>
      <c r="AB2382" s="28" t="str">
        <f t="shared" si="8"/>
        <v/>
      </c>
      <c r="AD2382" s="28" t="str">
        <f t="shared" si="9"/>
        <v/>
      </c>
      <c r="AG2382" s="28" t="str">
        <f t="shared" ref="AG2382:AL2382" si="14292">IFERROR(IF(FIND(AG$1,$F2382)&gt;1,AG$1,""),"")</f>
        <v/>
      </c>
      <c r="AH2382" s="28" t="str">
        <f t="shared" si="14292"/>
        <v/>
      </c>
      <c r="AI2382" s="28" t="str">
        <f t="shared" si="14292"/>
        <v/>
      </c>
      <c r="AJ2382" s="28" t="str">
        <f t="shared" si="14292"/>
        <v/>
      </c>
      <c r="AK2382" s="28" t="str">
        <f t="shared" si="14292"/>
        <v/>
      </c>
      <c r="AL2382" s="28" t="str">
        <f t="shared" si="14292"/>
        <v/>
      </c>
      <c r="AM2382" s="28" t="str">
        <f t="shared" si="11"/>
        <v/>
      </c>
      <c r="AN2382" s="28" t="str">
        <f t="shared" ref="AN2382:AQ2382" si="14293">IFERROR(IF(FIND(AN$1,$F2382)&gt;1,"Status - LGBT",""),"")</f>
        <v/>
      </c>
      <c r="AO2382" s="28" t="str">
        <f t="shared" si="14293"/>
        <v/>
      </c>
      <c r="AP2382" s="28" t="str">
        <f t="shared" si="14293"/>
        <v/>
      </c>
      <c r="AQ2382" s="28" t="str">
        <f t="shared" si="14293"/>
        <v/>
      </c>
      <c r="AR2382" s="28" t="str">
        <f t="shared" ref="AR2382:AV2382" si="14294">IFERROR(IF(FIND(AR$1,$F2382)&gt;1,"BME",""),"")</f>
        <v/>
      </c>
      <c r="AS2382" s="28" t="str">
        <f t="shared" si="14294"/>
        <v/>
      </c>
      <c r="AT2382" s="28" t="str">
        <f t="shared" si="14294"/>
        <v/>
      </c>
      <c r="AU2382" s="28" t="str">
        <f t="shared" si="14294"/>
        <v/>
      </c>
      <c r="AV2382" s="28" t="str">
        <f t="shared" si="14294"/>
        <v/>
      </c>
      <c r="AW2382" s="28" t="str">
        <f t="shared" ref="AW2382:BC2382" si="14295">IFERROR(IF(FIND(AW$1,$F2382)&gt;1,AW$1,""),"")</f>
        <v/>
      </c>
      <c r="AX2382" s="28" t="str">
        <f t="shared" si="14295"/>
        <v/>
      </c>
      <c r="AY2382" s="28" t="str">
        <f t="shared" si="14295"/>
        <v/>
      </c>
      <c r="AZ2382" s="28" t="str">
        <f t="shared" si="14295"/>
        <v/>
      </c>
      <c r="BA2382" s="28" t="str">
        <f t="shared" si="14295"/>
        <v/>
      </c>
      <c r="BB2382" s="28" t="str">
        <f t="shared" si="14295"/>
        <v/>
      </c>
      <c r="BC2382" s="28" t="str">
        <f t="shared" si="14295"/>
        <v/>
      </c>
      <c r="BD2382" s="28" t="str">
        <f t="shared" si="15"/>
        <v/>
      </c>
      <c r="BG2382" s="2" t="s">
        <v>15834</v>
      </c>
      <c r="BJ2382" s="28" t="str">
        <f t="shared" si="16"/>
        <v/>
      </c>
      <c r="BK2382" s="28" t="str">
        <f t="shared" si="17"/>
        <v/>
      </c>
      <c r="BL2382" s="2" t="s">
        <v>20612</v>
      </c>
      <c r="BM2382" s="2" t="s">
        <v>98</v>
      </c>
      <c r="BU2382" s="47" t="s">
        <v>19918</v>
      </c>
      <c r="BV2382" s="18"/>
      <c r="BW2382" s="47"/>
      <c r="BX2382" s="47" t="s">
        <v>20613</v>
      </c>
      <c r="BY2382" s="42" t="str">
        <f t="shared" si="18"/>
        <v>Age - Children;;Leeds;Gipton;Harehills;</v>
      </c>
      <c r="BZ2382" s="73"/>
    </row>
    <row r="2383" spans="1:78" ht="15">
      <c r="A2383" s="16" t="s">
        <v>51</v>
      </c>
      <c r="B2383" s="28">
        <f>VLOOKUP(A2383,Organisations!$A$2:$B$7,2,FALSE)</f>
        <v>4</v>
      </c>
      <c r="C2383" s="16" t="s">
        <v>15836</v>
      </c>
      <c r="D2383" s="16" t="s">
        <v>15837</v>
      </c>
      <c r="E2383" s="28" t="str">
        <f t="shared" si="0"/>
        <v xml:space="preserve">NHPNA's aim is to maintain, and if possible improve the quality of life for all the residents in the area of Headingley </v>
      </c>
      <c r="F2383" s="16" t="s">
        <v>15839</v>
      </c>
      <c r="G2383" s="16" t="s">
        <v>68</v>
      </c>
      <c r="H2383" s="17"/>
      <c r="K2383" s="26" t="s">
        <v>15840</v>
      </c>
      <c r="L2383" s="16" t="s">
        <v>15841</v>
      </c>
      <c r="M2383" s="28" t="str">
        <f t="shared" ref="M2383:Q2383" si="14296">IFERROR(IF(FIND(M$1,$F2383)&gt;1,"Age - Children",""),"")</f>
        <v/>
      </c>
      <c r="N2383" s="28" t="str">
        <f t="shared" si="14296"/>
        <v/>
      </c>
      <c r="O2383" s="28" t="str">
        <f t="shared" si="14296"/>
        <v/>
      </c>
      <c r="P2383" s="28" t="str">
        <f t="shared" si="14296"/>
        <v/>
      </c>
      <c r="Q2383" s="28" t="str">
        <f t="shared" si="14296"/>
        <v/>
      </c>
      <c r="R2383" s="28" t="str">
        <f t="shared" ref="R2383:T2383" si="14297">IFERROR(IF(FIND(R$1,$F2383)&gt;1,"Age - Elderly",""),"")</f>
        <v/>
      </c>
      <c r="S2383" s="28" t="str">
        <f t="shared" si="14297"/>
        <v/>
      </c>
      <c r="T2383" s="28" t="str">
        <f t="shared" si="14297"/>
        <v/>
      </c>
      <c r="U2383" s="28" t="str">
        <f t="shared" si="3"/>
        <v/>
      </c>
      <c r="V2383" s="28" t="str">
        <f t="shared" si="4"/>
        <v/>
      </c>
      <c r="X2383" s="28" t="str">
        <f t="shared" si="5"/>
        <v/>
      </c>
      <c r="Y2383" s="28" t="str">
        <f t="shared" si="6"/>
        <v/>
      </c>
      <c r="Z2383" s="28" t="str">
        <f t="shared" si="7"/>
        <v/>
      </c>
      <c r="AB2383" s="28" t="str">
        <f t="shared" si="8"/>
        <v/>
      </c>
      <c r="AD2383" s="28" t="str">
        <f t="shared" si="9"/>
        <v/>
      </c>
      <c r="AG2383" s="28" t="str">
        <f t="shared" ref="AG2383:AL2383" si="14298">IFERROR(IF(FIND(AG$1,$F2383)&gt;1,AG$1,""),"")</f>
        <v/>
      </c>
      <c r="AH2383" s="28" t="str">
        <f t="shared" si="14298"/>
        <v/>
      </c>
      <c r="AI2383" s="28" t="str">
        <f t="shared" si="14298"/>
        <v/>
      </c>
      <c r="AJ2383" s="28" t="str">
        <f t="shared" si="14298"/>
        <v/>
      </c>
      <c r="AK2383" s="28" t="str">
        <f t="shared" si="14298"/>
        <v/>
      </c>
      <c r="AL2383" s="28" t="str">
        <f t="shared" si="14298"/>
        <v/>
      </c>
      <c r="AM2383" s="28" t="str">
        <f t="shared" si="11"/>
        <v/>
      </c>
      <c r="AN2383" s="28" t="str">
        <f t="shared" ref="AN2383:AQ2383" si="14299">IFERROR(IF(FIND(AN$1,$F2383)&gt;1,"Status - LGBT",""),"")</f>
        <v/>
      </c>
      <c r="AO2383" s="28" t="str">
        <f t="shared" si="14299"/>
        <v/>
      </c>
      <c r="AP2383" s="28" t="str">
        <f t="shared" si="14299"/>
        <v/>
      </c>
      <c r="AQ2383" s="28" t="str">
        <f t="shared" si="14299"/>
        <v/>
      </c>
      <c r="AR2383" s="28" t="str">
        <f t="shared" ref="AR2383:AV2383" si="14300">IFERROR(IF(FIND(AR$1,$F2383)&gt;1,"BME",""),"")</f>
        <v/>
      </c>
      <c r="AS2383" s="28" t="str">
        <f t="shared" si="14300"/>
        <v/>
      </c>
      <c r="AT2383" s="28" t="str">
        <f t="shared" si="14300"/>
        <v/>
      </c>
      <c r="AU2383" s="28" t="str">
        <f t="shared" si="14300"/>
        <v/>
      </c>
      <c r="AV2383" s="28" t="str">
        <f t="shared" si="14300"/>
        <v/>
      </c>
      <c r="AW2383" s="28" t="str">
        <f t="shared" ref="AW2383:BC2383" si="14301">IFERROR(IF(FIND(AW$1,$F2383)&gt;1,AW$1,""),"")</f>
        <v/>
      </c>
      <c r="AX2383" s="28" t="str">
        <f t="shared" si="14301"/>
        <v/>
      </c>
      <c r="AY2383" s="28" t="str">
        <f t="shared" si="14301"/>
        <v/>
      </c>
      <c r="AZ2383" s="28" t="str">
        <f t="shared" si="14301"/>
        <v/>
      </c>
      <c r="BA2383" s="28" t="str">
        <f t="shared" si="14301"/>
        <v/>
      </c>
      <c r="BB2383" s="28" t="str">
        <f t="shared" si="14301"/>
        <v/>
      </c>
      <c r="BC2383" s="28" t="str">
        <f t="shared" si="14301"/>
        <v/>
      </c>
      <c r="BD2383" s="28" t="str">
        <f t="shared" si="15"/>
        <v/>
      </c>
      <c r="BG2383" s="2" t="s">
        <v>15842</v>
      </c>
      <c r="BJ2383" s="28" t="str">
        <f t="shared" si="16"/>
        <v/>
      </c>
      <c r="BK2383" s="28" t="str">
        <f t="shared" si="17"/>
        <v/>
      </c>
      <c r="BL2383" s="2" t="s">
        <v>20614</v>
      </c>
      <c r="BM2383" s="2" t="s">
        <v>98</v>
      </c>
      <c r="BU2383" s="12"/>
      <c r="BV2383" s="12"/>
      <c r="BW2383" s="50"/>
      <c r="BX2383" s="50" t="s">
        <v>20615</v>
      </c>
      <c r="BY2383" s="42" t="str">
        <f t="shared" si="18"/>
        <v/>
      </c>
      <c r="BZ2383" s="72"/>
    </row>
    <row r="2384" spans="1:78" ht="15">
      <c r="A2384" s="10" t="s">
        <v>51</v>
      </c>
      <c r="B2384" s="28">
        <f>VLOOKUP(A2384,Organisations!$A$2:$B$7,2,FALSE)</f>
        <v>4</v>
      </c>
      <c r="C2384" s="10" t="s">
        <v>2034</v>
      </c>
      <c r="D2384" s="10" t="s">
        <v>2035</v>
      </c>
      <c r="E2384" s="28" t="str">
        <f t="shared" si="0"/>
        <v xml:space="preserve">Aims to attend to all the low level needs of the elderly in the North Seacroft area including: befriending, bereavement </v>
      </c>
      <c r="F2384" s="10" t="s">
        <v>15845</v>
      </c>
      <c r="G2384" s="10" t="s">
        <v>68</v>
      </c>
      <c r="H2384" s="11"/>
      <c r="K2384" s="30" t="s">
        <v>2036</v>
      </c>
      <c r="L2384" s="10" t="s">
        <v>15846</v>
      </c>
      <c r="M2384" s="28" t="str">
        <f t="shared" ref="M2384:Q2384" si="14302">IFERROR(IF(FIND(M$1,$F2384)&gt;1,"Age - Children",""),"")</f>
        <v/>
      </c>
      <c r="N2384" s="28" t="str">
        <f t="shared" si="14302"/>
        <v/>
      </c>
      <c r="O2384" s="28" t="str">
        <f t="shared" si="14302"/>
        <v/>
      </c>
      <c r="P2384" s="28" t="str">
        <f t="shared" si="14302"/>
        <v/>
      </c>
      <c r="Q2384" s="28" t="str">
        <f t="shared" si="14302"/>
        <v/>
      </c>
      <c r="R2384" s="28" t="str">
        <f t="shared" ref="R2384:T2384" si="14303">IFERROR(IF(FIND(R$1,$F2384)&gt;1,"Age - Elderly",""),"")</f>
        <v/>
      </c>
      <c r="S2384" s="28" t="str">
        <f t="shared" si="14303"/>
        <v>Age - Elderly</v>
      </c>
      <c r="T2384" s="28" t="str">
        <f t="shared" si="14303"/>
        <v/>
      </c>
      <c r="U2384" s="28" t="str">
        <f t="shared" si="3"/>
        <v>Age - Elderly</v>
      </c>
      <c r="V2384" s="28" t="str">
        <f t="shared" si="4"/>
        <v/>
      </c>
      <c r="X2384" s="28" t="str">
        <f t="shared" si="5"/>
        <v/>
      </c>
      <c r="Y2384" s="28" t="str">
        <f t="shared" si="6"/>
        <v/>
      </c>
      <c r="Z2384" s="28" t="str">
        <f t="shared" si="7"/>
        <v>Gender - Male</v>
      </c>
      <c r="AB2384" s="28" t="str">
        <f t="shared" si="8"/>
        <v/>
      </c>
      <c r="AD2384" s="28" t="str">
        <f t="shared" si="9"/>
        <v>Gender - Male;</v>
      </c>
      <c r="AG2384" s="28" t="str">
        <f t="shared" ref="AG2384:AL2384" si="14304">IFERROR(IF(FIND(AG$1,$F2384)&gt;1,AG$1,""),"")</f>
        <v/>
      </c>
      <c r="AH2384" s="28" t="str">
        <f t="shared" si="14304"/>
        <v/>
      </c>
      <c r="AI2384" s="28" t="str">
        <f t="shared" si="14304"/>
        <v/>
      </c>
      <c r="AJ2384" s="28" t="str">
        <f t="shared" si="14304"/>
        <v/>
      </c>
      <c r="AK2384" s="28" t="str">
        <f t="shared" si="14304"/>
        <v/>
      </c>
      <c r="AL2384" s="28" t="str">
        <f t="shared" si="14304"/>
        <v/>
      </c>
      <c r="AM2384" s="28" t="str">
        <f t="shared" si="11"/>
        <v/>
      </c>
      <c r="AN2384" s="28" t="str">
        <f t="shared" ref="AN2384:AQ2384" si="14305">IFERROR(IF(FIND(AN$1,$F2384)&gt;1,"Status - LGBT",""),"")</f>
        <v/>
      </c>
      <c r="AO2384" s="28" t="str">
        <f t="shared" si="14305"/>
        <v/>
      </c>
      <c r="AP2384" s="28" t="str">
        <f t="shared" si="14305"/>
        <v/>
      </c>
      <c r="AQ2384" s="28" t="str">
        <f t="shared" si="14305"/>
        <v/>
      </c>
      <c r="AR2384" s="28" t="str">
        <f t="shared" ref="AR2384:AV2384" si="14306">IFERROR(IF(FIND(AR$1,$F2384)&gt;1,"BME",""),"")</f>
        <v/>
      </c>
      <c r="AS2384" s="28" t="str">
        <f t="shared" si="14306"/>
        <v/>
      </c>
      <c r="AT2384" s="28" t="str">
        <f t="shared" si="14306"/>
        <v/>
      </c>
      <c r="AU2384" s="28" t="str">
        <f t="shared" si="14306"/>
        <v/>
      </c>
      <c r="AV2384" s="28" t="str">
        <f t="shared" si="14306"/>
        <v/>
      </c>
      <c r="AW2384" s="28" t="str">
        <f t="shared" ref="AW2384:BC2384" si="14307">IFERROR(IF(FIND(AW$1,$F2384)&gt;1,AW$1,""),"")</f>
        <v/>
      </c>
      <c r="AX2384" s="28" t="str">
        <f t="shared" si="14307"/>
        <v/>
      </c>
      <c r="AY2384" s="28" t="str">
        <f t="shared" si="14307"/>
        <v/>
      </c>
      <c r="AZ2384" s="28" t="str">
        <f t="shared" si="14307"/>
        <v/>
      </c>
      <c r="BA2384" s="28" t="str">
        <f t="shared" si="14307"/>
        <v/>
      </c>
      <c r="BB2384" s="28" t="str">
        <f t="shared" si="14307"/>
        <v/>
      </c>
      <c r="BC2384" s="28" t="str">
        <f t="shared" si="14307"/>
        <v/>
      </c>
      <c r="BD2384" s="28" t="str">
        <f t="shared" si="15"/>
        <v/>
      </c>
      <c r="BG2384" s="2" t="s">
        <v>15847</v>
      </c>
      <c r="BJ2384" s="28" t="str">
        <f t="shared" si="16"/>
        <v/>
      </c>
      <c r="BK2384" s="28" t="str">
        <f t="shared" si="17"/>
        <v/>
      </c>
      <c r="BL2384" s="2" t="s">
        <v>20616</v>
      </c>
      <c r="BM2384" s="2" t="s">
        <v>98</v>
      </c>
      <c r="BU2384" s="18"/>
      <c r="BV2384" s="18"/>
      <c r="BW2384" s="47"/>
      <c r="BX2384" s="47" t="s">
        <v>20617</v>
      </c>
      <c r="BY2384" s="42" t="str">
        <f t="shared" si="18"/>
        <v>Age - Elderly;Gender - Male;;</v>
      </c>
      <c r="BZ2384" s="73"/>
    </row>
    <row r="2385" spans="1:78" ht="15">
      <c r="A2385" s="16" t="s">
        <v>51</v>
      </c>
      <c r="B2385" s="28">
        <f>VLOOKUP(A2385,Organisations!$A$2:$B$7,2,FALSE)</f>
        <v>4</v>
      </c>
      <c r="C2385" s="16" t="s">
        <v>2040</v>
      </c>
      <c r="D2385" s="16" t="s">
        <v>2041</v>
      </c>
      <c r="E2385" s="28" t="str">
        <f t="shared" si="0"/>
        <v>Northern Ballet (NB) is a touring narrative dance company whose distinctive blend of classical dance and theatre is reno</v>
      </c>
      <c r="F2385" s="16" t="s">
        <v>15850</v>
      </c>
      <c r="G2385" s="16" t="s">
        <v>68</v>
      </c>
      <c r="H2385" s="17"/>
      <c r="K2385" s="26" t="s">
        <v>2043</v>
      </c>
      <c r="L2385" s="16" t="s">
        <v>11093</v>
      </c>
      <c r="M2385" s="28" t="str">
        <f t="shared" ref="M2385:Q2385" si="14308">IFERROR(IF(FIND(M$1,$F2385)&gt;1,"Age - Children",""),"")</f>
        <v/>
      </c>
      <c r="N2385" s="28" t="str">
        <f t="shared" si="14308"/>
        <v/>
      </c>
      <c r="O2385" s="28" t="str">
        <f t="shared" si="14308"/>
        <v/>
      </c>
      <c r="P2385" s="28" t="str">
        <f t="shared" si="14308"/>
        <v/>
      </c>
      <c r="Q2385" s="28" t="str">
        <f t="shared" si="14308"/>
        <v/>
      </c>
      <c r="R2385" s="28" t="str">
        <f t="shared" ref="R2385:T2385" si="14309">IFERROR(IF(FIND(R$1,$F2385)&gt;1,"Age - Elderly",""),"")</f>
        <v/>
      </c>
      <c r="S2385" s="28" t="str">
        <f t="shared" si="14309"/>
        <v/>
      </c>
      <c r="T2385" s="28" t="str">
        <f t="shared" si="14309"/>
        <v/>
      </c>
      <c r="U2385" s="28" t="str">
        <f t="shared" si="3"/>
        <v/>
      </c>
      <c r="V2385" s="28" t="str">
        <f t="shared" si="4"/>
        <v/>
      </c>
      <c r="X2385" s="28" t="str">
        <f t="shared" si="5"/>
        <v/>
      </c>
      <c r="Y2385" s="28" t="str">
        <f t="shared" si="6"/>
        <v/>
      </c>
      <c r="Z2385" s="28" t="str">
        <f t="shared" si="7"/>
        <v>Gender - Male</v>
      </c>
      <c r="AB2385" s="28" t="str">
        <f t="shared" si="8"/>
        <v/>
      </c>
      <c r="AD2385" s="28" t="str">
        <f t="shared" si="9"/>
        <v>Gender - Male;</v>
      </c>
      <c r="AG2385" s="28" t="str">
        <f t="shared" ref="AG2385:AL2385" si="14310">IFERROR(IF(FIND(AG$1,$F2385)&gt;1,AG$1,""),"")</f>
        <v/>
      </c>
      <c r="AH2385" s="28" t="str">
        <f t="shared" si="14310"/>
        <v/>
      </c>
      <c r="AI2385" s="28" t="str">
        <f t="shared" si="14310"/>
        <v/>
      </c>
      <c r="AJ2385" s="28" t="str">
        <f t="shared" si="14310"/>
        <v/>
      </c>
      <c r="AK2385" s="28" t="str">
        <f t="shared" si="14310"/>
        <v/>
      </c>
      <c r="AL2385" s="28" t="str">
        <f t="shared" si="14310"/>
        <v/>
      </c>
      <c r="AM2385" s="28" t="str">
        <f t="shared" si="11"/>
        <v/>
      </c>
      <c r="AN2385" s="28" t="str">
        <f t="shared" ref="AN2385:AQ2385" si="14311">IFERROR(IF(FIND(AN$1,$F2385)&gt;1,"Status - LGBT",""),"")</f>
        <v/>
      </c>
      <c r="AO2385" s="28" t="str">
        <f t="shared" si="14311"/>
        <v/>
      </c>
      <c r="AP2385" s="28" t="str">
        <f t="shared" si="14311"/>
        <v/>
      </c>
      <c r="AQ2385" s="28" t="str">
        <f t="shared" si="14311"/>
        <v/>
      </c>
      <c r="AR2385" s="28" t="str">
        <f t="shared" ref="AR2385:AV2385" si="14312">IFERROR(IF(FIND(AR$1,$F2385)&gt;1,"BME",""),"")</f>
        <v/>
      </c>
      <c r="AS2385" s="28" t="str">
        <f t="shared" si="14312"/>
        <v/>
      </c>
      <c r="AT2385" s="28" t="str">
        <f t="shared" si="14312"/>
        <v/>
      </c>
      <c r="AU2385" s="28" t="str">
        <f t="shared" si="14312"/>
        <v/>
      </c>
      <c r="AV2385" s="28" t="str">
        <f t="shared" si="14312"/>
        <v/>
      </c>
      <c r="AW2385" s="28" t="str">
        <f t="shared" ref="AW2385:BC2385" si="14313">IFERROR(IF(FIND(AW$1,$F2385)&gt;1,AW$1,""),"")</f>
        <v/>
      </c>
      <c r="AX2385" s="28" t="str">
        <f t="shared" si="14313"/>
        <v/>
      </c>
      <c r="AY2385" s="28" t="str">
        <f t="shared" si="14313"/>
        <v/>
      </c>
      <c r="AZ2385" s="28" t="str">
        <f t="shared" si="14313"/>
        <v/>
      </c>
      <c r="BA2385" s="28" t="str">
        <f t="shared" si="14313"/>
        <v/>
      </c>
      <c r="BB2385" s="28" t="str">
        <f t="shared" si="14313"/>
        <v/>
      </c>
      <c r="BC2385" s="28" t="str">
        <f t="shared" si="14313"/>
        <v/>
      </c>
      <c r="BD2385" s="28" t="str">
        <f t="shared" si="15"/>
        <v/>
      </c>
      <c r="BG2385" s="2" t="s">
        <v>2041</v>
      </c>
      <c r="BJ2385" s="28" t="str">
        <f t="shared" si="16"/>
        <v/>
      </c>
      <c r="BK2385" s="28" t="str">
        <f t="shared" si="17"/>
        <v/>
      </c>
      <c r="BL2385" s="2" t="s">
        <v>1987</v>
      </c>
      <c r="BM2385" s="2" t="s">
        <v>98</v>
      </c>
      <c r="BU2385" s="50" t="s">
        <v>19827</v>
      </c>
      <c r="BV2385" s="12"/>
      <c r="BW2385" s="50"/>
      <c r="BX2385" s="50" t="s">
        <v>19858</v>
      </c>
      <c r="BY2385" s="42" t="str">
        <f t="shared" si="18"/>
        <v>Gender - Male;;Killingbeck;Seacroft;</v>
      </c>
      <c r="BZ2385" s="72"/>
    </row>
    <row r="2386" spans="1:78" ht="15">
      <c r="A2386" s="10" t="s">
        <v>51</v>
      </c>
      <c r="B2386" s="28">
        <f>VLOOKUP(A2386,Organisations!$A$2:$B$7,2,FALSE)</f>
        <v>4</v>
      </c>
      <c r="C2386" s="10" t="s">
        <v>15852</v>
      </c>
      <c r="D2386" s="10" t="s">
        <v>15852</v>
      </c>
      <c r="E2386" s="28" t="str">
        <f t="shared" si="0"/>
        <v>Provides counselling and therapy, city-wide, through a range of services for adults and children/young people.</v>
      </c>
      <c r="F2386" s="10" t="s">
        <v>15853</v>
      </c>
      <c r="G2386" s="10" t="s">
        <v>68</v>
      </c>
      <c r="H2386" s="11"/>
      <c r="K2386" s="30" t="s">
        <v>3027</v>
      </c>
      <c r="L2386" s="10" t="s">
        <v>15854</v>
      </c>
      <c r="M2386" s="28" t="str">
        <f t="shared" ref="M2386:Q2386" si="14314">IFERROR(IF(FIND(M$1,$F2386)&gt;1,"Age - Children",""),"")</f>
        <v>Age - Children</v>
      </c>
      <c r="N2386" s="28" t="str">
        <f t="shared" si="14314"/>
        <v/>
      </c>
      <c r="O2386" s="28" t="str">
        <f t="shared" si="14314"/>
        <v/>
      </c>
      <c r="P2386" s="28" t="str">
        <f t="shared" si="14314"/>
        <v/>
      </c>
      <c r="Q2386" s="28" t="str">
        <f t="shared" si="14314"/>
        <v/>
      </c>
      <c r="R2386" s="28" t="str">
        <f t="shared" ref="R2386:T2386" si="14315">IFERROR(IF(FIND(R$1,$F2386)&gt;1,"Age - Elderly",""),"")</f>
        <v/>
      </c>
      <c r="S2386" s="28" t="str">
        <f t="shared" si="14315"/>
        <v/>
      </c>
      <c r="T2386" s="28" t="str">
        <f t="shared" si="14315"/>
        <v/>
      </c>
      <c r="U2386" s="28" t="str">
        <f t="shared" si="3"/>
        <v>Age - Children;</v>
      </c>
      <c r="V2386" s="28" t="str">
        <f t="shared" si="4"/>
        <v/>
      </c>
      <c r="X2386" s="28" t="str">
        <f t="shared" si="5"/>
        <v/>
      </c>
      <c r="Y2386" s="28" t="str">
        <f t="shared" si="6"/>
        <v/>
      </c>
      <c r="Z2386" s="28" t="str">
        <f t="shared" si="7"/>
        <v/>
      </c>
      <c r="AB2386" s="28" t="str">
        <f t="shared" si="8"/>
        <v/>
      </c>
      <c r="AD2386" s="28" t="str">
        <f t="shared" si="9"/>
        <v/>
      </c>
      <c r="AG2386" s="28" t="str">
        <f t="shared" ref="AG2386:AL2386" si="14316">IFERROR(IF(FIND(AG$1,$F2386)&gt;1,AG$1,""),"")</f>
        <v/>
      </c>
      <c r="AH2386" s="28" t="str">
        <f t="shared" si="14316"/>
        <v/>
      </c>
      <c r="AI2386" s="28" t="str">
        <f t="shared" si="14316"/>
        <v/>
      </c>
      <c r="AJ2386" s="28" t="str">
        <f t="shared" si="14316"/>
        <v/>
      </c>
      <c r="AK2386" s="28" t="str">
        <f t="shared" si="14316"/>
        <v/>
      </c>
      <c r="AL2386" s="28" t="str">
        <f t="shared" si="14316"/>
        <v/>
      </c>
      <c r="AM2386" s="28" t="str">
        <f t="shared" si="11"/>
        <v/>
      </c>
      <c r="AN2386" s="28" t="str">
        <f t="shared" ref="AN2386:AQ2386" si="14317">IFERROR(IF(FIND(AN$1,$F2386)&gt;1,"Status - LGBT",""),"")</f>
        <v/>
      </c>
      <c r="AO2386" s="28" t="str">
        <f t="shared" si="14317"/>
        <v/>
      </c>
      <c r="AP2386" s="28" t="str">
        <f t="shared" si="14317"/>
        <v/>
      </c>
      <c r="AQ2386" s="28" t="str">
        <f t="shared" si="14317"/>
        <v/>
      </c>
      <c r="AR2386" s="28" t="str">
        <f t="shared" ref="AR2386:AV2386" si="14318">IFERROR(IF(FIND(AR$1,$F2386)&gt;1,"BME",""),"")</f>
        <v/>
      </c>
      <c r="AS2386" s="28" t="str">
        <f t="shared" si="14318"/>
        <v/>
      </c>
      <c r="AT2386" s="28" t="str">
        <f t="shared" si="14318"/>
        <v/>
      </c>
      <c r="AU2386" s="28" t="str">
        <f t="shared" si="14318"/>
        <v/>
      </c>
      <c r="AV2386" s="28" t="str">
        <f t="shared" si="14318"/>
        <v/>
      </c>
      <c r="AW2386" s="28" t="str">
        <f t="shared" ref="AW2386:BC2386" si="14319">IFERROR(IF(FIND(AW$1,$F2386)&gt;1,AW$1,""),"")</f>
        <v/>
      </c>
      <c r="AX2386" s="28" t="str">
        <f t="shared" si="14319"/>
        <v/>
      </c>
      <c r="AY2386" s="28" t="str">
        <f t="shared" si="14319"/>
        <v/>
      </c>
      <c r="AZ2386" s="28" t="str">
        <f t="shared" si="14319"/>
        <v/>
      </c>
      <c r="BA2386" s="28" t="str">
        <f t="shared" si="14319"/>
        <v/>
      </c>
      <c r="BB2386" s="28" t="str">
        <f t="shared" si="14319"/>
        <v/>
      </c>
      <c r="BC2386" s="28" t="str">
        <f t="shared" si="14319"/>
        <v/>
      </c>
      <c r="BD2386" s="28" t="str">
        <f t="shared" si="15"/>
        <v/>
      </c>
      <c r="BG2386" s="2" t="s">
        <v>15855</v>
      </c>
      <c r="BJ2386" s="28" t="str">
        <f t="shared" si="16"/>
        <v/>
      </c>
      <c r="BK2386" s="28" t="str">
        <f t="shared" si="17"/>
        <v/>
      </c>
      <c r="BL2386" s="2" t="s">
        <v>1819</v>
      </c>
      <c r="BM2386" s="2" t="s">
        <v>98</v>
      </c>
      <c r="BU2386" s="47" t="s">
        <v>19866</v>
      </c>
      <c r="BV2386" s="18"/>
      <c r="BW2386" s="47"/>
      <c r="BX2386" s="47" t="s">
        <v>20618</v>
      </c>
      <c r="BY2386" s="42" t="str">
        <f t="shared" si="18"/>
        <v>Age - Children;;Leeds;City;Hunslet;</v>
      </c>
      <c r="BZ2386" s="73"/>
    </row>
    <row r="2387" spans="1:78" ht="15">
      <c r="A2387" s="16" t="s">
        <v>51</v>
      </c>
      <c r="B2387" s="28">
        <f>VLOOKUP(A2387,Organisations!$A$2:$B$7,2,FALSE)</f>
        <v>4</v>
      </c>
      <c r="C2387" s="16" t="s">
        <v>2054</v>
      </c>
      <c r="D2387" s="16" t="s">
        <v>2054</v>
      </c>
      <c r="E2387" s="28" t="str">
        <f t="shared" si="0"/>
        <v>A community resource centre providing advice, support and facilities for local people who want to make a difference thro</v>
      </c>
      <c r="F2387" s="16" t="s">
        <v>15858</v>
      </c>
      <c r="G2387" s="16" t="s">
        <v>68</v>
      </c>
      <c r="H2387" s="17"/>
      <c r="K2387" s="26" t="s">
        <v>2056</v>
      </c>
      <c r="L2387" s="18"/>
      <c r="M2387" s="28" t="str">
        <f t="shared" ref="M2387:Q2387" si="14320">IFERROR(IF(FIND(M$1,$F2387)&gt;1,"Age - Children",""),"")</f>
        <v/>
      </c>
      <c r="N2387" s="28" t="str">
        <f t="shared" si="14320"/>
        <v/>
      </c>
      <c r="O2387" s="28" t="str">
        <f t="shared" si="14320"/>
        <v/>
      </c>
      <c r="P2387" s="28" t="str">
        <f t="shared" si="14320"/>
        <v/>
      </c>
      <c r="Q2387" s="28" t="str">
        <f t="shared" si="14320"/>
        <v/>
      </c>
      <c r="R2387" s="28" t="str">
        <f t="shared" ref="R2387:T2387" si="14321">IFERROR(IF(FIND(R$1,$F2387)&gt;1,"Age - Elderly",""),"")</f>
        <v/>
      </c>
      <c r="S2387" s="28" t="str">
        <f t="shared" si="14321"/>
        <v/>
      </c>
      <c r="T2387" s="28" t="str">
        <f t="shared" si="14321"/>
        <v/>
      </c>
      <c r="U2387" s="28" t="str">
        <f t="shared" si="3"/>
        <v/>
      </c>
      <c r="V2387" s="28" t="str">
        <f t="shared" si="4"/>
        <v/>
      </c>
      <c r="X2387" s="28" t="str">
        <f t="shared" si="5"/>
        <v/>
      </c>
      <c r="Y2387" s="28" t="str">
        <f t="shared" si="6"/>
        <v/>
      </c>
      <c r="Z2387" s="28" t="str">
        <f t="shared" si="7"/>
        <v>Gender - Male</v>
      </c>
      <c r="AB2387" s="28" t="str">
        <f t="shared" si="8"/>
        <v>Gender - Male</v>
      </c>
      <c r="AD2387" s="28" t="str">
        <f t="shared" si="9"/>
        <v>Gender - Male;Gender - Male;</v>
      </c>
      <c r="AG2387" s="28" t="str">
        <f t="shared" ref="AG2387:AL2387" si="14322">IFERROR(IF(FIND(AG$1,$F2387)&gt;1,AG$1,""),"")</f>
        <v/>
      </c>
      <c r="AH2387" s="28" t="str">
        <f t="shared" si="14322"/>
        <v/>
      </c>
      <c r="AI2387" s="28" t="str">
        <f t="shared" si="14322"/>
        <v/>
      </c>
      <c r="AJ2387" s="28" t="str">
        <f t="shared" si="14322"/>
        <v/>
      </c>
      <c r="AK2387" s="28" t="str">
        <f t="shared" si="14322"/>
        <v/>
      </c>
      <c r="AL2387" s="28" t="str">
        <f t="shared" si="14322"/>
        <v/>
      </c>
      <c r="AM2387" s="28" t="str">
        <f t="shared" si="11"/>
        <v/>
      </c>
      <c r="AN2387" s="28" t="str">
        <f t="shared" ref="AN2387:AQ2387" si="14323">IFERROR(IF(FIND(AN$1,$F2387)&gt;1,"Status - LGBT",""),"")</f>
        <v/>
      </c>
      <c r="AO2387" s="28" t="str">
        <f t="shared" si="14323"/>
        <v/>
      </c>
      <c r="AP2387" s="28" t="str">
        <f t="shared" si="14323"/>
        <v/>
      </c>
      <c r="AQ2387" s="28" t="str">
        <f t="shared" si="14323"/>
        <v/>
      </c>
      <c r="AR2387" s="28" t="str">
        <f t="shared" ref="AR2387:AV2387" si="14324">IFERROR(IF(FIND(AR$1,$F2387)&gt;1,"BME",""),"")</f>
        <v/>
      </c>
      <c r="AS2387" s="28" t="str">
        <f t="shared" si="14324"/>
        <v/>
      </c>
      <c r="AT2387" s="28" t="str">
        <f t="shared" si="14324"/>
        <v/>
      </c>
      <c r="AU2387" s="28" t="str">
        <f t="shared" si="14324"/>
        <v/>
      </c>
      <c r="AV2387" s="28" t="str">
        <f t="shared" si="14324"/>
        <v/>
      </c>
      <c r="AW2387" s="28" t="str">
        <f t="shared" ref="AW2387:BC2387" si="14325">IFERROR(IF(FIND(AW$1,$F2387)&gt;1,AW$1,""),"")</f>
        <v/>
      </c>
      <c r="AX2387" s="28" t="str">
        <f t="shared" si="14325"/>
        <v/>
      </c>
      <c r="AY2387" s="28" t="str">
        <f t="shared" si="14325"/>
        <v/>
      </c>
      <c r="AZ2387" s="28" t="str">
        <f t="shared" si="14325"/>
        <v/>
      </c>
      <c r="BA2387" s="28" t="str">
        <f t="shared" si="14325"/>
        <v/>
      </c>
      <c r="BB2387" s="28" t="str">
        <f t="shared" si="14325"/>
        <v/>
      </c>
      <c r="BC2387" s="28" t="str">
        <f t="shared" si="14325"/>
        <v/>
      </c>
      <c r="BD2387" s="28" t="str">
        <f t="shared" si="15"/>
        <v/>
      </c>
      <c r="BG2387" s="2" t="s">
        <v>15337</v>
      </c>
      <c r="BJ2387" s="28" t="str">
        <f t="shared" si="16"/>
        <v/>
      </c>
      <c r="BK2387" s="28" t="str">
        <f t="shared" si="17"/>
        <v/>
      </c>
      <c r="BL2387" s="2" t="s">
        <v>2003</v>
      </c>
      <c r="BM2387" s="2" t="s">
        <v>98</v>
      </c>
      <c r="BU2387" s="12"/>
      <c r="BV2387" s="12"/>
      <c r="BW2387" s="50"/>
      <c r="BX2387" s="50" t="s">
        <v>20619</v>
      </c>
      <c r="BY2387" s="42" t="str">
        <f t="shared" si="18"/>
        <v>Gender - Male;Gender - Male;;</v>
      </c>
      <c r="BZ2387" s="72"/>
    </row>
    <row r="2388" spans="1:78" ht="15">
      <c r="A2388" s="10" t="s">
        <v>51</v>
      </c>
      <c r="B2388" s="28">
        <f>VLOOKUP(A2388,Organisations!$A$2:$B$7,2,FALSE)</f>
        <v>4</v>
      </c>
      <c r="C2388" s="10" t="s">
        <v>15860</v>
      </c>
      <c r="D2388" s="10" t="s">
        <v>15861</v>
      </c>
      <c r="E2388" s="28" t="str">
        <f t="shared" si="0"/>
        <v>A service for people in this country with OPMD which is a rare form of muscular dystrophy. There is a website, a quarter</v>
      </c>
      <c r="F2388" s="10" t="s">
        <v>15863</v>
      </c>
      <c r="G2388" s="10" t="s">
        <v>68</v>
      </c>
      <c r="H2388" s="11"/>
      <c r="K2388" s="30" t="s">
        <v>15864</v>
      </c>
      <c r="L2388" s="10" t="s">
        <v>15865</v>
      </c>
      <c r="M2388" s="28" t="str">
        <f t="shared" ref="M2388:Q2388" si="14326">IFERROR(IF(FIND(M$1,$F2388)&gt;1,"Age - Children",""),"")</f>
        <v/>
      </c>
      <c r="N2388" s="28" t="str">
        <f t="shared" si="14326"/>
        <v/>
      </c>
      <c r="O2388" s="28" t="str">
        <f t="shared" si="14326"/>
        <v/>
      </c>
      <c r="P2388" s="28" t="str">
        <f t="shared" si="14326"/>
        <v/>
      </c>
      <c r="Q2388" s="28" t="str">
        <f t="shared" si="14326"/>
        <v/>
      </c>
      <c r="R2388" s="28" t="str">
        <f t="shared" ref="R2388:T2388" si="14327">IFERROR(IF(FIND(R$1,$F2388)&gt;1,"Age - Elderly",""),"")</f>
        <v/>
      </c>
      <c r="S2388" s="28" t="str">
        <f t="shared" si="14327"/>
        <v/>
      </c>
      <c r="T2388" s="28" t="str">
        <f t="shared" si="14327"/>
        <v/>
      </c>
      <c r="U2388" s="28" t="str">
        <f t="shared" si="3"/>
        <v/>
      </c>
      <c r="V2388" s="28" t="str">
        <f t="shared" si="4"/>
        <v/>
      </c>
      <c r="X2388" s="28" t="str">
        <f t="shared" si="5"/>
        <v/>
      </c>
      <c r="Y2388" s="28" t="str">
        <f t="shared" si="6"/>
        <v/>
      </c>
      <c r="Z2388" s="28" t="str">
        <f t="shared" si="7"/>
        <v/>
      </c>
      <c r="AB2388" s="28" t="str">
        <f t="shared" si="8"/>
        <v/>
      </c>
      <c r="AD2388" s="28" t="str">
        <f t="shared" si="9"/>
        <v/>
      </c>
      <c r="AG2388" s="28" t="str">
        <f t="shared" ref="AG2388:AL2388" si="14328">IFERROR(IF(FIND(AG$1,$F2388)&gt;1,AG$1,""),"")</f>
        <v/>
      </c>
      <c r="AH2388" s="28" t="str">
        <f t="shared" si="14328"/>
        <v/>
      </c>
      <c r="AI2388" s="28" t="str">
        <f t="shared" si="14328"/>
        <v/>
      </c>
      <c r="AJ2388" s="28" t="str">
        <f t="shared" si="14328"/>
        <v/>
      </c>
      <c r="AK2388" s="28" t="str">
        <f t="shared" si="14328"/>
        <v/>
      </c>
      <c r="AL2388" s="28" t="str">
        <f t="shared" si="14328"/>
        <v/>
      </c>
      <c r="AM2388" s="28" t="str">
        <f t="shared" si="11"/>
        <v/>
      </c>
      <c r="AN2388" s="28" t="str">
        <f t="shared" ref="AN2388:AQ2388" si="14329">IFERROR(IF(FIND(AN$1,$F2388)&gt;1,"Status - LGBT",""),"")</f>
        <v/>
      </c>
      <c r="AO2388" s="28" t="str">
        <f t="shared" si="14329"/>
        <v/>
      </c>
      <c r="AP2388" s="28" t="str">
        <f t="shared" si="14329"/>
        <v/>
      </c>
      <c r="AQ2388" s="28" t="str">
        <f t="shared" si="14329"/>
        <v/>
      </c>
      <c r="AR2388" s="28" t="str">
        <f t="shared" ref="AR2388:AV2388" si="14330">IFERROR(IF(FIND(AR$1,$F2388)&gt;1,"BME",""),"")</f>
        <v/>
      </c>
      <c r="AS2388" s="28" t="str">
        <f t="shared" si="14330"/>
        <v/>
      </c>
      <c r="AT2388" s="28" t="str">
        <f t="shared" si="14330"/>
        <v/>
      </c>
      <c r="AU2388" s="28" t="str">
        <f t="shared" si="14330"/>
        <v/>
      </c>
      <c r="AV2388" s="28" t="str">
        <f t="shared" si="14330"/>
        <v/>
      </c>
      <c r="AW2388" s="28" t="str">
        <f t="shared" ref="AW2388:BC2388" si="14331">IFERROR(IF(FIND(AW$1,$F2388)&gt;1,AW$1,""),"")</f>
        <v/>
      </c>
      <c r="AX2388" s="28" t="str">
        <f t="shared" si="14331"/>
        <v/>
      </c>
      <c r="AY2388" s="28" t="str">
        <f t="shared" si="14331"/>
        <v/>
      </c>
      <c r="AZ2388" s="28" t="str">
        <f t="shared" si="14331"/>
        <v/>
      </c>
      <c r="BA2388" s="28" t="str">
        <f t="shared" si="14331"/>
        <v/>
      </c>
      <c r="BB2388" s="28" t="str">
        <f t="shared" si="14331"/>
        <v/>
      </c>
      <c r="BC2388" s="28" t="str">
        <f t="shared" si="14331"/>
        <v/>
      </c>
      <c r="BD2388" s="28" t="str">
        <f t="shared" si="15"/>
        <v/>
      </c>
      <c r="BG2388" s="2" t="s">
        <v>15866</v>
      </c>
      <c r="BJ2388" s="28" t="str">
        <f t="shared" si="16"/>
        <v/>
      </c>
      <c r="BK2388" s="28" t="str">
        <f t="shared" si="17"/>
        <v/>
      </c>
      <c r="BL2388" s="2" t="s">
        <v>20620</v>
      </c>
      <c r="BM2388" s="2" t="s">
        <v>98</v>
      </c>
      <c r="BU2388" s="47" t="s">
        <v>19850</v>
      </c>
      <c r="BV2388" s="18"/>
      <c r="BW2388" s="47"/>
      <c r="BX2388" s="47" t="s">
        <v>20621</v>
      </c>
      <c r="BY2388" s="42" t="str">
        <f t="shared" si="18"/>
        <v>Leeds;Hyde Park;Woodhouse;Headingley;</v>
      </c>
      <c r="BZ2388" s="73"/>
    </row>
    <row r="2389" spans="1:78" ht="15">
      <c r="A2389" s="16" t="s">
        <v>51</v>
      </c>
      <c r="B2389" s="28">
        <f>VLOOKUP(A2389,Organisations!$A$2:$B$7,2,FALSE)</f>
        <v>4</v>
      </c>
      <c r="C2389" s="16" t="s">
        <v>15868</v>
      </c>
      <c r="D2389" s="16" t="s">
        <v>15868</v>
      </c>
      <c r="E2389" s="28" t="str">
        <f t="shared" si="0"/>
        <v>We provide social events and also help raise money for charity. We are mutual organisation run by and for the benefit of</v>
      </c>
      <c r="F2389" s="16" t="s">
        <v>15870</v>
      </c>
      <c r="G2389" s="16" t="s">
        <v>68</v>
      </c>
      <c r="H2389" s="17"/>
      <c r="K2389" s="26" t="s">
        <v>15871</v>
      </c>
      <c r="L2389" s="16" t="s">
        <v>15872</v>
      </c>
      <c r="M2389" s="28" t="str">
        <f t="shared" ref="M2389:Q2389" si="14332">IFERROR(IF(FIND(M$1,$F2389)&gt;1,"Age - Children",""),"")</f>
        <v/>
      </c>
      <c r="N2389" s="28" t="str">
        <f t="shared" si="14332"/>
        <v/>
      </c>
      <c r="O2389" s="28" t="str">
        <f t="shared" si="14332"/>
        <v/>
      </c>
      <c r="P2389" s="28" t="str">
        <f t="shared" si="14332"/>
        <v/>
      </c>
      <c r="Q2389" s="28" t="str">
        <f t="shared" si="14332"/>
        <v/>
      </c>
      <c r="R2389" s="28" t="str">
        <f t="shared" ref="R2389:T2389" si="14333">IFERROR(IF(FIND(R$1,$F2389)&gt;1,"Age - Elderly",""),"")</f>
        <v/>
      </c>
      <c r="S2389" s="28" t="str">
        <f t="shared" si="14333"/>
        <v/>
      </c>
      <c r="T2389" s="28" t="str">
        <f t="shared" si="14333"/>
        <v/>
      </c>
      <c r="U2389" s="28" t="str">
        <f t="shared" si="3"/>
        <v/>
      </c>
      <c r="V2389" s="28" t="str">
        <f t="shared" si="4"/>
        <v/>
      </c>
      <c r="X2389" s="28" t="str">
        <f t="shared" si="5"/>
        <v/>
      </c>
      <c r="Y2389" s="28" t="str">
        <f t="shared" si="6"/>
        <v/>
      </c>
      <c r="Z2389" s="28" t="str">
        <f t="shared" si="7"/>
        <v/>
      </c>
      <c r="AB2389" s="28" t="str">
        <f t="shared" si="8"/>
        <v/>
      </c>
      <c r="AD2389" s="28" t="str">
        <f t="shared" si="9"/>
        <v/>
      </c>
      <c r="AG2389" s="28" t="str">
        <f t="shared" ref="AG2389:AL2389" si="14334">IFERROR(IF(FIND(AG$1,$F2389)&gt;1,AG$1,""),"")</f>
        <v/>
      </c>
      <c r="AH2389" s="28" t="str">
        <f t="shared" si="14334"/>
        <v/>
      </c>
      <c r="AI2389" s="28" t="str">
        <f t="shared" si="14334"/>
        <v/>
      </c>
      <c r="AJ2389" s="28" t="str">
        <f t="shared" si="14334"/>
        <v/>
      </c>
      <c r="AK2389" s="28" t="str">
        <f t="shared" si="14334"/>
        <v/>
      </c>
      <c r="AL2389" s="28" t="str">
        <f t="shared" si="14334"/>
        <v/>
      </c>
      <c r="AM2389" s="28" t="str">
        <f t="shared" si="11"/>
        <v/>
      </c>
      <c r="AN2389" s="28" t="str">
        <f t="shared" ref="AN2389:AQ2389" si="14335">IFERROR(IF(FIND(AN$1,$F2389)&gt;1,"Status - LGBT",""),"")</f>
        <v/>
      </c>
      <c r="AO2389" s="28" t="str">
        <f t="shared" si="14335"/>
        <v/>
      </c>
      <c r="AP2389" s="28" t="str">
        <f t="shared" si="14335"/>
        <v/>
      </c>
      <c r="AQ2389" s="28" t="str">
        <f t="shared" si="14335"/>
        <v/>
      </c>
      <c r="AR2389" s="28" t="str">
        <f t="shared" ref="AR2389:AV2389" si="14336">IFERROR(IF(FIND(AR$1,$F2389)&gt;1,"BME",""),"")</f>
        <v/>
      </c>
      <c r="AS2389" s="28" t="str">
        <f t="shared" si="14336"/>
        <v/>
      </c>
      <c r="AT2389" s="28" t="str">
        <f t="shared" si="14336"/>
        <v/>
      </c>
      <c r="AU2389" s="28" t="str">
        <f t="shared" si="14336"/>
        <v/>
      </c>
      <c r="AV2389" s="28" t="str">
        <f t="shared" si="14336"/>
        <v/>
      </c>
      <c r="AW2389" s="28" t="str">
        <f t="shared" ref="AW2389:BC2389" si="14337">IFERROR(IF(FIND(AW$1,$F2389)&gt;1,AW$1,""),"")</f>
        <v/>
      </c>
      <c r="AX2389" s="28" t="str">
        <f t="shared" si="14337"/>
        <v/>
      </c>
      <c r="AY2389" s="28" t="str">
        <f t="shared" si="14337"/>
        <v/>
      </c>
      <c r="AZ2389" s="28" t="str">
        <f t="shared" si="14337"/>
        <v/>
      </c>
      <c r="BA2389" s="28" t="str">
        <f t="shared" si="14337"/>
        <v/>
      </c>
      <c r="BB2389" s="28" t="str">
        <f t="shared" si="14337"/>
        <v/>
      </c>
      <c r="BC2389" s="28" t="str">
        <f t="shared" si="14337"/>
        <v/>
      </c>
      <c r="BD2389" s="28" t="str">
        <f t="shared" si="15"/>
        <v/>
      </c>
      <c r="BG2389" s="2" t="s">
        <v>15873</v>
      </c>
      <c r="BJ2389" s="28" t="str">
        <f t="shared" si="16"/>
        <v/>
      </c>
      <c r="BK2389" s="28" t="str">
        <f t="shared" si="17"/>
        <v/>
      </c>
      <c r="BL2389" s="2" t="s">
        <v>20622</v>
      </c>
      <c r="BM2389" s="2" t="s">
        <v>98</v>
      </c>
      <c r="BU2389" s="50" t="s">
        <v>19947</v>
      </c>
      <c r="BV2389" s="12"/>
      <c r="BW2389" s="50"/>
      <c r="BX2389" s="50" t="s">
        <v>20507</v>
      </c>
      <c r="BY2389" s="42" t="str">
        <f t="shared" si="18"/>
        <v>Leeds;Weetwood;</v>
      </c>
      <c r="BZ2389" s="72"/>
    </row>
    <row r="2390" spans="1:78" ht="15">
      <c r="A2390" s="10" t="s">
        <v>51</v>
      </c>
      <c r="B2390" s="28">
        <f>VLOOKUP(A2390,Organisations!$A$2:$B$7,2,FALSE)</f>
        <v>4</v>
      </c>
      <c r="C2390" s="10" t="s">
        <v>15875</v>
      </c>
      <c r="D2390" s="10" t="s">
        <v>15876</v>
      </c>
      <c r="E2390" s="28" t="str">
        <f t="shared" si="0"/>
        <v xml:space="preserve">Meeting place: cash and prize bingo; local history group; senior citizens' clubs; playgroup; drop-in for youth; private </v>
      </c>
      <c r="F2390" s="10" t="s">
        <v>15878</v>
      </c>
      <c r="G2390" s="10" t="s">
        <v>68</v>
      </c>
      <c r="H2390" s="11"/>
      <c r="K2390" s="30" t="s">
        <v>15879</v>
      </c>
      <c r="L2390" s="12"/>
      <c r="M2390" s="28" t="str">
        <f t="shared" ref="M2390:Q2390" si="14338">IFERROR(IF(FIND(M$1,$F2390)&gt;1,"Age - Children",""),"")</f>
        <v/>
      </c>
      <c r="N2390" s="28" t="str">
        <f t="shared" si="14338"/>
        <v/>
      </c>
      <c r="O2390" s="28" t="str">
        <f t="shared" si="14338"/>
        <v/>
      </c>
      <c r="P2390" s="28" t="str">
        <f t="shared" si="14338"/>
        <v/>
      </c>
      <c r="Q2390" s="28" t="str">
        <f t="shared" si="14338"/>
        <v>Age - Children</v>
      </c>
      <c r="R2390" s="28" t="str">
        <f t="shared" ref="R2390:T2390" si="14339">IFERROR(IF(FIND(R$1,$F2390)&gt;1,"Age - Elderly",""),"")</f>
        <v>Age - Elderly</v>
      </c>
      <c r="S2390" s="28" t="str">
        <f t="shared" si="14339"/>
        <v/>
      </c>
      <c r="T2390" s="28" t="str">
        <f t="shared" si="14339"/>
        <v/>
      </c>
      <c r="U2390" s="28" t="str">
        <f t="shared" si="3"/>
        <v>Age - Children;Age - Elderly;</v>
      </c>
      <c r="V2390" s="28" t="str">
        <f t="shared" si="4"/>
        <v/>
      </c>
      <c r="X2390" s="28" t="str">
        <f t="shared" si="5"/>
        <v/>
      </c>
      <c r="Y2390" s="28" t="str">
        <f t="shared" si="6"/>
        <v/>
      </c>
      <c r="Z2390" s="28" t="str">
        <f t="shared" si="7"/>
        <v/>
      </c>
      <c r="AB2390" s="28" t="str">
        <f t="shared" si="8"/>
        <v/>
      </c>
      <c r="AD2390" s="28" t="str">
        <f t="shared" si="9"/>
        <v/>
      </c>
      <c r="AG2390" s="28" t="str">
        <f t="shared" ref="AG2390:AL2390" si="14340">IFERROR(IF(FIND(AG$1,$F2390)&gt;1,AG$1,""),"")</f>
        <v/>
      </c>
      <c r="AH2390" s="28" t="str">
        <f t="shared" si="14340"/>
        <v/>
      </c>
      <c r="AI2390" s="28" t="str">
        <f t="shared" si="14340"/>
        <v/>
      </c>
      <c r="AJ2390" s="28" t="str">
        <f t="shared" si="14340"/>
        <v/>
      </c>
      <c r="AK2390" s="28" t="str">
        <f t="shared" si="14340"/>
        <v/>
      </c>
      <c r="AL2390" s="28" t="str">
        <f t="shared" si="14340"/>
        <v/>
      </c>
      <c r="AM2390" s="28" t="str">
        <f t="shared" si="11"/>
        <v/>
      </c>
      <c r="AN2390" s="28" t="str">
        <f t="shared" ref="AN2390:AQ2390" si="14341">IFERROR(IF(FIND(AN$1,$F2390)&gt;1,"Status - LGBT",""),"")</f>
        <v/>
      </c>
      <c r="AO2390" s="28" t="str">
        <f t="shared" si="14341"/>
        <v/>
      </c>
      <c r="AP2390" s="28" t="str">
        <f t="shared" si="14341"/>
        <v/>
      </c>
      <c r="AQ2390" s="28" t="str">
        <f t="shared" si="14341"/>
        <v/>
      </c>
      <c r="AR2390" s="28" t="str">
        <f t="shared" ref="AR2390:AV2390" si="14342">IFERROR(IF(FIND(AR$1,$F2390)&gt;1,"BME",""),"")</f>
        <v/>
      </c>
      <c r="AS2390" s="28" t="str">
        <f t="shared" si="14342"/>
        <v/>
      </c>
      <c r="AT2390" s="28" t="str">
        <f t="shared" si="14342"/>
        <v/>
      </c>
      <c r="AU2390" s="28" t="str">
        <f t="shared" si="14342"/>
        <v/>
      </c>
      <c r="AV2390" s="28" t="str">
        <f t="shared" si="14342"/>
        <v/>
      </c>
      <c r="AW2390" s="28" t="str">
        <f t="shared" ref="AW2390:BC2390" si="14343">IFERROR(IF(FIND(AW$1,$F2390)&gt;1,AW$1,""),"")</f>
        <v/>
      </c>
      <c r="AX2390" s="28" t="str">
        <f t="shared" si="14343"/>
        <v/>
      </c>
      <c r="AY2390" s="28" t="str">
        <f t="shared" si="14343"/>
        <v/>
      </c>
      <c r="AZ2390" s="28" t="str">
        <f t="shared" si="14343"/>
        <v/>
      </c>
      <c r="BA2390" s="28" t="str">
        <f t="shared" si="14343"/>
        <v/>
      </c>
      <c r="BB2390" s="28" t="str">
        <f t="shared" si="14343"/>
        <v/>
      </c>
      <c r="BC2390" s="28" t="str">
        <f t="shared" si="14343"/>
        <v/>
      </c>
      <c r="BD2390" s="28" t="str">
        <f t="shared" si="15"/>
        <v/>
      </c>
      <c r="BG2390" s="2" t="s">
        <v>15880</v>
      </c>
      <c r="BJ2390" s="28" t="str">
        <f t="shared" si="16"/>
        <v/>
      </c>
      <c r="BK2390" s="28" t="str">
        <f t="shared" si="17"/>
        <v/>
      </c>
      <c r="BL2390" s="2" t="s">
        <v>20623</v>
      </c>
      <c r="BM2390" s="2" t="s">
        <v>98</v>
      </c>
      <c r="BU2390" s="47" t="s">
        <v>19838</v>
      </c>
      <c r="BV2390" s="18"/>
      <c r="BW2390" s="47"/>
      <c r="BX2390" s="47" t="s">
        <v>20136</v>
      </c>
      <c r="BY2390" s="42" t="str">
        <f t="shared" si="18"/>
        <v>Age - Children;Age - Elderly;;Leeds;Chapel Allerton;</v>
      </c>
      <c r="BZ2390" s="73"/>
    </row>
    <row r="2391" spans="1:78" ht="15">
      <c r="A2391" s="16" t="s">
        <v>51</v>
      </c>
      <c r="B2391" s="28">
        <f>VLOOKUP(A2391,Organisations!$A$2:$B$7,2,FALSE)</f>
        <v>4</v>
      </c>
      <c r="C2391" s="16" t="s">
        <v>2065</v>
      </c>
      <c r="D2391" s="16" t="s">
        <v>2066</v>
      </c>
      <c r="E2391" s="28" t="str">
        <f t="shared" si="0"/>
        <v>OWLS (Older, Wiser Local Seniors) supports older people (aged 55+) in Burley, Hyde Park, Little Woodhouse, Headingley an</v>
      </c>
      <c r="F2391" s="16" t="s">
        <v>15883</v>
      </c>
      <c r="G2391" s="16" t="s">
        <v>68</v>
      </c>
      <c r="H2391" s="17"/>
      <c r="K2391" s="26" t="s">
        <v>2068</v>
      </c>
      <c r="L2391" s="16" t="s">
        <v>15884</v>
      </c>
      <c r="M2391" s="28" t="str">
        <f t="shared" ref="M2391:Q2391" si="14344">IFERROR(IF(FIND(M$1,$F2391)&gt;1,"Age - Children",""),"")</f>
        <v/>
      </c>
      <c r="N2391" s="28" t="str">
        <f t="shared" si="14344"/>
        <v/>
      </c>
      <c r="O2391" s="28" t="str">
        <f t="shared" si="14344"/>
        <v/>
      </c>
      <c r="P2391" s="28" t="str">
        <f t="shared" si="14344"/>
        <v/>
      </c>
      <c r="Q2391" s="28" t="str">
        <f t="shared" si="14344"/>
        <v/>
      </c>
      <c r="R2391" s="28" t="str">
        <f t="shared" ref="R2391:T2391" si="14345">IFERROR(IF(FIND(R$1,$F2391)&gt;1,"Age - Elderly",""),"")</f>
        <v/>
      </c>
      <c r="S2391" s="28" t="str">
        <f t="shared" si="14345"/>
        <v/>
      </c>
      <c r="T2391" s="28" t="str">
        <f t="shared" si="14345"/>
        <v>Age - Elderly</v>
      </c>
      <c r="U2391" s="28" t="str">
        <f t="shared" si="3"/>
        <v/>
      </c>
      <c r="V2391" s="28" t="str">
        <f t="shared" si="4"/>
        <v/>
      </c>
      <c r="X2391" s="28" t="str">
        <f t="shared" si="5"/>
        <v/>
      </c>
      <c r="Y2391" s="28" t="str">
        <f t="shared" si="6"/>
        <v/>
      </c>
      <c r="Z2391" s="28" t="str">
        <f t="shared" si="7"/>
        <v/>
      </c>
      <c r="AB2391" s="28" t="str">
        <f t="shared" si="8"/>
        <v>Gender - Male</v>
      </c>
      <c r="AD2391" s="28" t="str">
        <f t="shared" si="9"/>
        <v>Gender - Male;</v>
      </c>
      <c r="AG2391" s="28" t="str">
        <f t="shared" ref="AG2391:AL2391" si="14346">IFERROR(IF(FIND(AG$1,$F2391)&gt;1,AG$1,""),"")</f>
        <v/>
      </c>
      <c r="AH2391" s="28" t="str">
        <f t="shared" si="14346"/>
        <v/>
      </c>
      <c r="AI2391" s="28" t="str">
        <f t="shared" si="14346"/>
        <v/>
      </c>
      <c r="AJ2391" s="28" t="str">
        <f t="shared" si="14346"/>
        <v/>
      </c>
      <c r="AK2391" s="28" t="str">
        <f t="shared" si="14346"/>
        <v/>
      </c>
      <c r="AL2391" s="28" t="str">
        <f t="shared" si="14346"/>
        <v/>
      </c>
      <c r="AM2391" s="28" t="str">
        <f t="shared" si="11"/>
        <v/>
      </c>
      <c r="AN2391" s="28" t="str">
        <f t="shared" ref="AN2391:AQ2391" si="14347">IFERROR(IF(FIND(AN$1,$F2391)&gt;1,"Status - LGBT",""),"")</f>
        <v/>
      </c>
      <c r="AO2391" s="28" t="str">
        <f t="shared" si="14347"/>
        <v/>
      </c>
      <c r="AP2391" s="28" t="str">
        <f t="shared" si="14347"/>
        <v/>
      </c>
      <c r="AQ2391" s="28" t="str">
        <f t="shared" si="14347"/>
        <v/>
      </c>
      <c r="AR2391" s="28" t="str">
        <f t="shared" ref="AR2391:AV2391" si="14348">IFERROR(IF(FIND(AR$1,$F2391)&gt;1,"BME",""),"")</f>
        <v/>
      </c>
      <c r="AS2391" s="28" t="str">
        <f t="shared" si="14348"/>
        <v/>
      </c>
      <c r="AT2391" s="28" t="str">
        <f t="shared" si="14348"/>
        <v/>
      </c>
      <c r="AU2391" s="28" t="str">
        <f t="shared" si="14348"/>
        <v/>
      </c>
      <c r="AV2391" s="28" t="str">
        <f t="shared" si="14348"/>
        <v/>
      </c>
      <c r="AW2391" s="28" t="str">
        <f t="shared" ref="AW2391:BC2391" si="14349">IFERROR(IF(FIND(AW$1,$F2391)&gt;1,AW$1,""),"")</f>
        <v/>
      </c>
      <c r="AX2391" s="28" t="str">
        <f t="shared" si="14349"/>
        <v/>
      </c>
      <c r="AY2391" s="28" t="str">
        <f t="shared" si="14349"/>
        <v/>
      </c>
      <c r="AZ2391" s="28" t="str">
        <f t="shared" si="14349"/>
        <v/>
      </c>
      <c r="BA2391" s="28" t="str">
        <f t="shared" si="14349"/>
        <v/>
      </c>
      <c r="BB2391" s="28" t="str">
        <f t="shared" si="14349"/>
        <v/>
      </c>
      <c r="BC2391" s="28" t="str">
        <f t="shared" si="14349"/>
        <v/>
      </c>
      <c r="BD2391" s="28" t="str">
        <f t="shared" si="15"/>
        <v/>
      </c>
      <c r="BG2391" s="2" t="s">
        <v>15885</v>
      </c>
      <c r="BJ2391" s="28" t="str">
        <f t="shared" si="16"/>
        <v/>
      </c>
      <c r="BK2391" s="28" t="str">
        <f t="shared" si="17"/>
        <v/>
      </c>
      <c r="BL2391" s="2" t="s">
        <v>2018</v>
      </c>
      <c r="BM2391" s="2" t="s">
        <v>98</v>
      </c>
      <c r="BU2391" s="50" t="s">
        <v>20604</v>
      </c>
      <c r="BV2391" s="12"/>
      <c r="BW2391" s="50"/>
      <c r="BX2391" s="50" t="s">
        <v>20017</v>
      </c>
      <c r="BY2391" s="42" t="str">
        <f t="shared" si="18"/>
        <v>Gender - Male;;Farnley;Wortley;</v>
      </c>
      <c r="BZ2391" s="72"/>
    </row>
    <row r="2392" spans="1:78" ht="15">
      <c r="A2392" s="10" t="s">
        <v>51</v>
      </c>
      <c r="B2392" s="28">
        <f>VLOOKUP(A2392,Organisations!$A$2:$B$7,2,FALSE)</f>
        <v>4</v>
      </c>
      <c r="C2392" s="10" t="s">
        <v>15887</v>
      </c>
      <c r="D2392" s="10" t="s">
        <v>15888</v>
      </c>
      <c r="E2392" s="28" t="str">
        <f t="shared" si="0"/>
        <v>The aim of the society is to promote an interest in local and national / international history and archaeology. It has c</v>
      </c>
      <c r="F2392" s="10" t="s">
        <v>15890</v>
      </c>
      <c r="G2392" s="10" t="s">
        <v>68</v>
      </c>
      <c r="H2392" s="11"/>
      <c r="K2392" s="30" t="s">
        <v>15891</v>
      </c>
      <c r="L2392" s="10" t="s">
        <v>15892</v>
      </c>
      <c r="M2392" s="28" t="str">
        <f t="shared" ref="M2392:Q2392" si="14350">IFERROR(IF(FIND(M$1,$F2392)&gt;1,"Age - Children",""),"")</f>
        <v/>
      </c>
      <c r="N2392" s="28" t="str">
        <f t="shared" si="14350"/>
        <v/>
      </c>
      <c r="O2392" s="28" t="str">
        <f t="shared" si="14350"/>
        <v/>
      </c>
      <c r="P2392" s="28" t="str">
        <f t="shared" si="14350"/>
        <v/>
      </c>
      <c r="Q2392" s="28" t="str">
        <f t="shared" si="14350"/>
        <v/>
      </c>
      <c r="R2392" s="28" t="str">
        <f t="shared" ref="R2392:T2392" si="14351">IFERROR(IF(FIND(R$1,$F2392)&gt;1,"Age - Elderly",""),"")</f>
        <v/>
      </c>
      <c r="S2392" s="28" t="str">
        <f t="shared" si="14351"/>
        <v/>
      </c>
      <c r="T2392" s="28" t="str">
        <f t="shared" si="14351"/>
        <v/>
      </c>
      <c r="U2392" s="28" t="str">
        <f t="shared" si="3"/>
        <v/>
      </c>
      <c r="V2392" s="28" t="str">
        <f t="shared" si="4"/>
        <v/>
      </c>
      <c r="X2392" s="28" t="str">
        <f t="shared" si="5"/>
        <v/>
      </c>
      <c r="Y2392" s="28" t="str">
        <f t="shared" si="6"/>
        <v/>
      </c>
      <c r="Z2392" s="28" t="str">
        <f t="shared" si="7"/>
        <v>Gender - Male</v>
      </c>
      <c r="AB2392" s="28" t="str">
        <f t="shared" si="8"/>
        <v/>
      </c>
      <c r="AD2392" s="28" t="str">
        <f t="shared" si="9"/>
        <v>Gender - Male;</v>
      </c>
      <c r="AG2392" s="28" t="str">
        <f t="shared" ref="AG2392:AL2392" si="14352">IFERROR(IF(FIND(AG$1,$F2392)&gt;1,AG$1,""),"")</f>
        <v/>
      </c>
      <c r="AH2392" s="28" t="str">
        <f t="shared" si="14352"/>
        <v/>
      </c>
      <c r="AI2392" s="28" t="str">
        <f t="shared" si="14352"/>
        <v/>
      </c>
      <c r="AJ2392" s="28" t="str">
        <f t="shared" si="14352"/>
        <v/>
      </c>
      <c r="AK2392" s="28" t="str">
        <f t="shared" si="14352"/>
        <v/>
      </c>
      <c r="AL2392" s="28" t="str">
        <f t="shared" si="14352"/>
        <v/>
      </c>
      <c r="AM2392" s="28" t="str">
        <f t="shared" si="11"/>
        <v/>
      </c>
      <c r="AN2392" s="28" t="str">
        <f t="shared" ref="AN2392:AQ2392" si="14353">IFERROR(IF(FIND(AN$1,$F2392)&gt;1,"Status - LGBT",""),"")</f>
        <v/>
      </c>
      <c r="AO2392" s="28" t="str">
        <f t="shared" si="14353"/>
        <v/>
      </c>
      <c r="AP2392" s="28" t="str">
        <f t="shared" si="14353"/>
        <v/>
      </c>
      <c r="AQ2392" s="28" t="str">
        <f t="shared" si="14353"/>
        <v/>
      </c>
      <c r="AR2392" s="28" t="str">
        <f t="shared" ref="AR2392:AV2392" si="14354">IFERROR(IF(FIND(AR$1,$F2392)&gt;1,"BME",""),"")</f>
        <v/>
      </c>
      <c r="AS2392" s="28" t="str">
        <f t="shared" si="14354"/>
        <v/>
      </c>
      <c r="AT2392" s="28" t="str">
        <f t="shared" si="14354"/>
        <v/>
      </c>
      <c r="AU2392" s="28" t="str">
        <f t="shared" si="14354"/>
        <v/>
      </c>
      <c r="AV2392" s="28" t="str">
        <f t="shared" si="14354"/>
        <v/>
      </c>
      <c r="AW2392" s="28" t="str">
        <f t="shared" ref="AW2392:BC2392" si="14355">IFERROR(IF(FIND(AW$1,$F2392)&gt;1,AW$1,""),"")</f>
        <v/>
      </c>
      <c r="AX2392" s="28" t="str">
        <f t="shared" si="14355"/>
        <v/>
      </c>
      <c r="AY2392" s="28" t="str">
        <f t="shared" si="14355"/>
        <v/>
      </c>
      <c r="AZ2392" s="28" t="str">
        <f t="shared" si="14355"/>
        <v/>
      </c>
      <c r="BA2392" s="28" t="str">
        <f t="shared" si="14355"/>
        <v/>
      </c>
      <c r="BB2392" s="28" t="str">
        <f t="shared" si="14355"/>
        <v/>
      </c>
      <c r="BC2392" s="28" t="str">
        <f t="shared" si="14355"/>
        <v/>
      </c>
      <c r="BD2392" s="28" t="str">
        <f t="shared" si="15"/>
        <v/>
      </c>
      <c r="BG2392" s="2" t="s">
        <v>15893</v>
      </c>
      <c r="BJ2392" s="28" t="str">
        <f t="shared" si="16"/>
        <v/>
      </c>
      <c r="BK2392" s="28" t="str">
        <f t="shared" si="17"/>
        <v/>
      </c>
      <c r="BL2392" s="2" t="s">
        <v>17753</v>
      </c>
      <c r="BM2392" s="2" t="s">
        <v>98</v>
      </c>
      <c r="BU2392" s="47" t="s">
        <v>20624</v>
      </c>
      <c r="BV2392" s="18"/>
      <c r="BW2392" s="47"/>
      <c r="BX2392" s="47" t="s">
        <v>19839</v>
      </c>
      <c r="BY2392" s="42" t="str">
        <f t="shared" si="18"/>
        <v>Gender - Male;;Headingley;Hyde Park;Woodhouse;Kirkst;</v>
      </c>
      <c r="BZ2392" s="73"/>
    </row>
    <row r="2393" spans="1:78" ht="15">
      <c r="A2393" s="16" t="s">
        <v>51</v>
      </c>
      <c r="B2393" s="28">
        <f>VLOOKUP(A2393,Organisations!$A$2:$B$7,2,FALSE)</f>
        <v>4</v>
      </c>
      <c r="C2393" s="16" t="s">
        <v>15895</v>
      </c>
      <c r="D2393" s="16" t="s">
        <v>15896</v>
      </c>
      <c r="E2393" s="28" t="str">
        <f t="shared" si="0"/>
        <v xml:space="preserve">On Stage Theatre Arts Academy has been established since 2002 and provides a high standard of training in drama, dance, </v>
      </c>
      <c r="F2393" s="16" t="s">
        <v>15898</v>
      </c>
      <c r="G2393" s="16" t="s">
        <v>68</v>
      </c>
      <c r="H2393" s="17"/>
      <c r="K2393" s="26" t="s">
        <v>15899</v>
      </c>
      <c r="L2393" s="16" t="s">
        <v>15900</v>
      </c>
      <c r="M2393" s="28" t="str">
        <f t="shared" ref="M2393:Q2393" si="14356">IFERROR(IF(FIND(M$1,$F2393)&gt;1,"Age - Children",""),"")</f>
        <v/>
      </c>
      <c r="N2393" s="28" t="str">
        <f t="shared" si="14356"/>
        <v/>
      </c>
      <c r="O2393" s="28" t="str">
        <f t="shared" si="14356"/>
        <v/>
      </c>
      <c r="P2393" s="28" t="str">
        <f t="shared" si="14356"/>
        <v/>
      </c>
      <c r="Q2393" s="28" t="str">
        <f t="shared" si="14356"/>
        <v/>
      </c>
      <c r="R2393" s="28" t="str">
        <f t="shared" ref="R2393:T2393" si="14357">IFERROR(IF(FIND(R$1,$F2393)&gt;1,"Age - Elderly",""),"")</f>
        <v/>
      </c>
      <c r="S2393" s="28" t="str">
        <f t="shared" si="14357"/>
        <v/>
      </c>
      <c r="T2393" s="28" t="str">
        <f t="shared" si="14357"/>
        <v/>
      </c>
      <c r="U2393" s="28" t="str">
        <f t="shared" si="3"/>
        <v/>
      </c>
      <c r="V2393" s="28" t="str">
        <f t="shared" si="4"/>
        <v/>
      </c>
      <c r="X2393" s="28" t="str">
        <f t="shared" si="5"/>
        <v/>
      </c>
      <c r="Y2393" s="28" t="str">
        <f t="shared" si="6"/>
        <v/>
      </c>
      <c r="Z2393" s="28" t="str">
        <f t="shared" si="7"/>
        <v/>
      </c>
      <c r="AB2393" s="28" t="str">
        <f t="shared" si="8"/>
        <v/>
      </c>
      <c r="AD2393" s="28" t="str">
        <f t="shared" si="9"/>
        <v/>
      </c>
      <c r="AG2393" s="28" t="str">
        <f t="shared" ref="AG2393:AL2393" si="14358">IFERROR(IF(FIND(AG$1,$F2393)&gt;1,AG$1,""),"")</f>
        <v/>
      </c>
      <c r="AH2393" s="28" t="str">
        <f t="shared" si="14358"/>
        <v/>
      </c>
      <c r="AI2393" s="28" t="str">
        <f t="shared" si="14358"/>
        <v/>
      </c>
      <c r="AJ2393" s="28" t="str">
        <f t="shared" si="14358"/>
        <v/>
      </c>
      <c r="AK2393" s="28" t="str">
        <f t="shared" si="14358"/>
        <v/>
      </c>
      <c r="AL2393" s="28" t="str">
        <f t="shared" si="14358"/>
        <v/>
      </c>
      <c r="AM2393" s="28" t="str">
        <f t="shared" si="11"/>
        <v/>
      </c>
      <c r="AN2393" s="28" t="str">
        <f t="shared" ref="AN2393:AQ2393" si="14359">IFERROR(IF(FIND(AN$1,$F2393)&gt;1,"Status - LGBT",""),"")</f>
        <v/>
      </c>
      <c r="AO2393" s="28" t="str">
        <f t="shared" si="14359"/>
        <v/>
      </c>
      <c r="AP2393" s="28" t="str">
        <f t="shared" si="14359"/>
        <v/>
      </c>
      <c r="AQ2393" s="28" t="str">
        <f t="shared" si="14359"/>
        <v/>
      </c>
      <c r="AR2393" s="28" t="str">
        <f t="shared" ref="AR2393:AV2393" si="14360">IFERROR(IF(FIND(AR$1,$F2393)&gt;1,"BME",""),"")</f>
        <v/>
      </c>
      <c r="AS2393" s="28" t="str">
        <f t="shared" si="14360"/>
        <v/>
      </c>
      <c r="AT2393" s="28" t="str">
        <f t="shared" si="14360"/>
        <v/>
      </c>
      <c r="AU2393" s="28" t="str">
        <f t="shared" si="14360"/>
        <v/>
      </c>
      <c r="AV2393" s="28" t="str">
        <f t="shared" si="14360"/>
        <v/>
      </c>
      <c r="AW2393" s="28" t="str">
        <f t="shared" ref="AW2393:BC2393" si="14361">IFERROR(IF(FIND(AW$1,$F2393)&gt;1,AW$1,""),"")</f>
        <v/>
      </c>
      <c r="AX2393" s="28" t="str">
        <f t="shared" si="14361"/>
        <v/>
      </c>
      <c r="AY2393" s="28" t="str">
        <f t="shared" si="14361"/>
        <v/>
      </c>
      <c r="AZ2393" s="28" t="str">
        <f t="shared" si="14361"/>
        <v/>
      </c>
      <c r="BA2393" s="28" t="str">
        <f t="shared" si="14361"/>
        <v/>
      </c>
      <c r="BB2393" s="28" t="str">
        <f t="shared" si="14361"/>
        <v/>
      </c>
      <c r="BC2393" s="28" t="str">
        <f t="shared" si="14361"/>
        <v/>
      </c>
      <c r="BD2393" s="28" t="str">
        <f t="shared" si="15"/>
        <v/>
      </c>
      <c r="BG2393" s="2" t="s">
        <v>15901</v>
      </c>
      <c r="BJ2393" s="28" t="str">
        <f t="shared" si="16"/>
        <v/>
      </c>
      <c r="BK2393" s="28" t="str">
        <f t="shared" si="17"/>
        <v/>
      </c>
      <c r="BL2393" s="2" t="s">
        <v>6609</v>
      </c>
      <c r="BM2393" s="2" t="s">
        <v>98</v>
      </c>
      <c r="BU2393" s="12"/>
      <c r="BV2393" s="12"/>
      <c r="BW2393" s="50"/>
      <c r="BX2393" s="50" t="s">
        <v>20625</v>
      </c>
      <c r="BY2393" s="42" t="str">
        <f t="shared" si="18"/>
        <v/>
      </c>
      <c r="BZ2393" s="72"/>
    </row>
    <row r="2394" spans="1:78" ht="15">
      <c r="A2394" s="10" t="s">
        <v>51</v>
      </c>
      <c r="B2394" s="28">
        <f>VLOOKUP(A2394,Organisations!$A$2:$B$7,2,FALSE)</f>
        <v>4</v>
      </c>
      <c r="C2394" s="10" t="s">
        <v>15903</v>
      </c>
      <c r="D2394" s="10" t="s">
        <v>15904</v>
      </c>
      <c r="E2394" s="28" t="str">
        <f t="shared" si="0"/>
        <v>We provide support and advice to access National Open College Network (NOCN) qualifications and the accreditation of lea</v>
      </c>
      <c r="F2394" s="10" t="s">
        <v>15906</v>
      </c>
      <c r="G2394" s="10" t="s">
        <v>68</v>
      </c>
      <c r="H2394" s="11"/>
      <c r="K2394" s="30" t="s">
        <v>15907</v>
      </c>
      <c r="L2394" s="10" t="s">
        <v>15908</v>
      </c>
      <c r="M2394" s="28" t="str">
        <f t="shared" ref="M2394:Q2394" si="14362">IFERROR(IF(FIND(M$1,$F2394)&gt;1,"Age - Children",""),"")</f>
        <v/>
      </c>
      <c r="N2394" s="28" t="str">
        <f t="shared" si="14362"/>
        <v/>
      </c>
      <c r="O2394" s="28" t="str">
        <f t="shared" si="14362"/>
        <v/>
      </c>
      <c r="P2394" s="28" t="str">
        <f t="shared" si="14362"/>
        <v/>
      </c>
      <c r="Q2394" s="28" t="str">
        <f t="shared" si="14362"/>
        <v/>
      </c>
      <c r="R2394" s="28" t="str">
        <f t="shared" ref="R2394:T2394" si="14363">IFERROR(IF(FIND(R$1,$F2394)&gt;1,"Age - Elderly",""),"")</f>
        <v/>
      </c>
      <c r="S2394" s="28" t="str">
        <f t="shared" si="14363"/>
        <v/>
      </c>
      <c r="T2394" s="28" t="str">
        <f t="shared" si="14363"/>
        <v/>
      </c>
      <c r="U2394" s="28" t="str">
        <f t="shared" si="3"/>
        <v/>
      </c>
      <c r="V2394" s="28" t="str">
        <f t="shared" si="4"/>
        <v/>
      </c>
      <c r="X2394" s="28" t="str">
        <f t="shared" si="5"/>
        <v/>
      </c>
      <c r="Y2394" s="28" t="str">
        <f t="shared" si="6"/>
        <v/>
      </c>
      <c r="Z2394" s="28" t="str">
        <f t="shared" si="7"/>
        <v>Gender - Male</v>
      </c>
      <c r="AB2394" s="28" t="str">
        <f t="shared" si="8"/>
        <v/>
      </c>
      <c r="AD2394" s="28" t="str">
        <f t="shared" si="9"/>
        <v>Gender - Male;</v>
      </c>
      <c r="AG2394" s="28" t="str">
        <f t="shared" ref="AG2394:AL2394" si="14364">IFERROR(IF(FIND(AG$1,$F2394)&gt;1,AG$1,""),"")</f>
        <v/>
      </c>
      <c r="AH2394" s="28" t="str">
        <f t="shared" si="14364"/>
        <v/>
      </c>
      <c r="AI2394" s="28" t="str">
        <f t="shared" si="14364"/>
        <v/>
      </c>
      <c r="AJ2394" s="28" t="str">
        <f t="shared" si="14364"/>
        <v/>
      </c>
      <c r="AK2394" s="28" t="str">
        <f t="shared" si="14364"/>
        <v/>
      </c>
      <c r="AL2394" s="28" t="str">
        <f t="shared" si="14364"/>
        <v/>
      </c>
      <c r="AM2394" s="28" t="str">
        <f t="shared" si="11"/>
        <v/>
      </c>
      <c r="AN2394" s="28" t="str">
        <f t="shared" ref="AN2394:AQ2394" si="14365">IFERROR(IF(FIND(AN$1,$F2394)&gt;1,"Status - LGBT",""),"")</f>
        <v/>
      </c>
      <c r="AO2394" s="28" t="str">
        <f t="shared" si="14365"/>
        <v/>
      </c>
      <c r="AP2394" s="28" t="str">
        <f t="shared" si="14365"/>
        <v/>
      </c>
      <c r="AQ2394" s="28" t="str">
        <f t="shared" si="14365"/>
        <v/>
      </c>
      <c r="AR2394" s="28" t="str">
        <f t="shared" ref="AR2394:AV2394" si="14366">IFERROR(IF(FIND(AR$1,$F2394)&gt;1,"BME",""),"")</f>
        <v/>
      </c>
      <c r="AS2394" s="28" t="str">
        <f t="shared" si="14366"/>
        <v/>
      </c>
      <c r="AT2394" s="28" t="str">
        <f t="shared" si="14366"/>
        <v/>
      </c>
      <c r="AU2394" s="28" t="str">
        <f t="shared" si="14366"/>
        <v/>
      </c>
      <c r="AV2394" s="28" t="str">
        <f t="shared" si="14366"/>
        <v/>
      </c>
      <c r="AW2394" s="28" t="str">
        <f t="shared" ref="AW2394:BC2394" si="14367">IFERROR(IF(FIND(AW$1,$F2394)&gt;1,AW$1,""),"")</f>
        <v/>
      </c>
      <c r="AX2394" s="28" t="str">
        <f t="shared" si="14367"/>
        <v/>
      </c>
      <c r="AY2394" s="28" t="str">
        <f t="shared" si="14367"/>
        <v/>
      </c>
      <c r="AZ2394" s="28" t="str">
        <f t="shared" si="14367"/>
        <v/>
      </c>
      <c r="BA2394" s="28" t="str">
        <f t="shared" si="14367"/>
        <v/>
      </c>
      <c r="BB2394" s="28" t="str">
        <f t="shared" si="14367"/>
        <v/>
      </c>
      <c r="BC2394" s="28" t="str">
        <f t="shared" si="14367"/>
        <v/>
      </c>
      <c r="BD2394" s="28" t="str">
        <f t="shared" si="15"/>
        <v/>
      </c>
      <c r="BG2394" s="2" t="s">
        <v>15909</v>
      </c>
      <c r="BJ2394" s="28" t="str">
        <f t="shared" si="16"/>
        <v/>
      </c>
      <c r="BK2394" s="28" t="str">
        <f t="shared" si="17"/>
        <v/>
      </c>
      <c r="BL2394" s="2" t="s">
        <v>20626</v>
      </c>
      <c r="BM2394" s="2" t="s">
        <v>98</v>
      </c>
      <c r="BU2394" s="47" t="s">
        <v>19838</v>
      </c>
      <c r="BV2394" s="18"/>
      <c r="BW2394" s="47"/>
      <c r="BX2394" s="47" t="s">
        <v>20627</v>
      </c>
      <c r="BY2394" s="42" t="str">
        <f t="shared" si="18"/>
        <v>Gender - Male;;Leeds;Chapel Allerton;</v>
      </c>
      <c r="BZ2394" s="73"/>
    </row>
    <row r="2395" spans="1:78" ht="15">
      <c r="A2395" s="16" t="s">
        <v>51</v>
      </c>
      <c r="B2395" s="28">
        <f>VLOOKUP(A2395,Organisations!$A$2:$B$7,2,FALSE)</f>
        <v>4</v>
      </c>
      <c r="C2395" s="16" t="s">
        <v>2077</v>
      </c>
      <c r="D2395" s="16" t="s">
        <v>2078</v>
      </c>
      <c r="E2395" s="28" t="str">
        <f t="shared" si="0"/>
        <v>Opera North is England?s national opera company in the North and one of Europe?s leading arts organisations. The Company</v>
      </c>
      <c r="F2395" s="16" t="s">
        <v>15912</v>
      </c>
      <c r="G2395" s="16" t="s">
        <v>68</v>
      </c>
      <c r="H2395" s="17"/>
      <c r="K2395" s="26" t="s">
        <v>15913</v>
      </c>
      <c r="L2395" s="16" t="s">
        <v>15914</v>
      </c>
      <c r="M2395" s="28" t="str">
        <f t="shared" ref="M2395:Q2395" si="14368">IFERROR(IF(FIND(M$1,$F2395)&gt;1,"Age - Children",""),"")</f>
        <v/>
      </c>
      <c r="N2395" s="28" t="str">
        <f t="shared" si="14368"/>
        <v/>
      </c>
      <c r="O2395" s="28" t="str">
        <f t="shared" si="14368"/>
        <v/>
      </c>
      <c r="P2395" s="28" t="str">
        <f t="shared" si="14368"/>
        <v/>
      </c>
      <c r="Q2395" s="28" t="str">
        <f t="shared" si="14368"/>
        <v/>
      </c>
      <c r="R2395" s="28" t="str">
        <f t="shared" ref="R2395:T2395" si="14369">IFERROR(IF(FIND(R$1,$F2395)&gt;1,"Age - Elderly",""),"")</f>
        <v/>
      </c>
      <c r="S2395" s="28" t="str">
        <f t="shared" si="14369"/>
        <v/>
      </c>
      <c r="T2395" s="28" t="str">
        <f t="shared" si="14369"/>
        <v/>
      </c>
      <c r="U2395" s="28" t="str">
        <f t="shared" si="3"/>
        <v/>
      </c>
      <c r="V2395" s="28" t="str">
        <f t="shared" si="4"/>
        <v/>
      </c>
      <c r="X2395" s="28" t="str">
        <f t="shared" si="5"/>
        <v/>
      </c>
      <c r="Y2395" s="28" t="str">
        <f t="shared" si="6"/>
        <v/>
      </c>
      <c r="Z2395" s="28" t="str">
        <f t="shared" si="7"/>
        <v/>
      </c>
      <c r="AB2395" s="28" t="str">
        <f t="shared" si="8"/>
        <v/>
      </c>
      <c r="AD2395" s="28" t="str">
        <f t="shared" si="9"/>
        <v/>
      </c>
      <c r="AG2395" s="28" t="str">
        <f t="shared" ref="AG2395:AL2395" si="14370">IFERROR(IF(FIND(AG$1,$F2395)&gt;1,AG$1,""),"")</f>
        <v/>
      </c>
      <c r="AH2395" s="28" t="str">
        <f t="shared" si="14370"/>
        <v/>
      </c>
      <c r="AI2395" s="28" t="str">
        <f t="shared" si="14370"/>
        <v/>
      </c>
      <c r="AJ2395" s="28" t="str">
        <f t="shared" si="14370"/>
        <v/>
      </c>
      <c r="AK2395" s="28" t="str">
        <f t="shared" si="14370"/>
        <v/>
      </c>
      <c r="AL2395" s="28" t="str">
        <f t="shared" si="14370"/>
        <v/>
      </c>
      <c r="AM2395" s="28" t="str">
        <f t="shared" si="11"/>
        <v/>
      </c>
      <c r="AN2395" s="28" t="str">
        <f t="shared" ref="AN2395:AQ2395" si="14371">IFERROR(IF(FIND(AN$1,$F2395)&gt;1,"Status - LGBT",""),"")</f>
        <v/>
      </c>
      <c r="AO2395" s="28" t="str">
        <f t="shared" si="14371"/>
        <v/>
      </c>
      <c r="AP2395" s="28" t="str">
        <f t="shared" si="14371"/>
        <v/>
      </c>
      <c r="AQ2395" s="28" t="str">
        <f t="shared" si="14371"/>
        <v/>
      </c>
      <c r="AR2395" s="28" t="str">
        <f t="shared" ref="AR2395:AV2395" si="14372">IFERROR(IF(FIND(AR$1,$F2395)&gt;1,"BME",""),"")</f>
        <v/>
      </c>
      <c r="AS2395" s="28" t="str">
        <f t="shared" si="14372"/>
        <v/>
      </c>
      <c r="AT2395" s="28" t="str">
        <f t="shared" si="14372"/>
        <v/>
      </c>
      <c r="AU2395" s="28" t="str">
        <f t="shared" si="14372"/>
        <v/>
      </c>
      <c r="AV2395" s="28" t="str">
        <f t="shared" si="14372"/>
        <v/>
      </c>
      <c r="AW2395" s="28" t="str">
        <f t="shared" ref="AW2395:BC2395" si="14373">IFERROR(IF(FIND(AW$1,$F2395)&gt;1,AW$1,""),"")</f>
        <v/>
      </c>
      <c r="AX2395" s="28" t="str">
        <f t="shared" si="14373"/>
        <v/>
      </c>
      <c r="AY2395" s="28" t="str">
        <f t="shared" si="14373"/>
        <v/>
      </c>
      <c r="AZ2395" s="28" t="str">
        <f t="shared" si="14373"/>
        <v/>
      </c>
      <c r="BA2395" s="28" t="str">
        <f t="shared" si="14373"/>
        <v/>
      </c>
      <c r="BB2395" s="28" t="str">
        <f t="shared" si="14373"/>
        <v/>
      </c>
      <c r="BC2395" s="28" t="str">
        <f t="shared" si="14373"/>
        <v/>
      </c>
      <c r="BD2395" s="28" t="str">
        <f t="shared" si="15"/>
        <v/>
      </c>
      <c r="BG2395" s="2" t="s">
        <v>15915</v>
      </c>
      <c r="BJ2395" s="28" t="str">
        <f t="shared" si="16"/>
        <v/>
      </c>
      <c r="BK2395" s="28" t="str">
        <f t="shared" si="17"/>
        <v/>
      </c>
      <c r="BL2395" s="2" t="s">
        <v>10018</v>
      </c>
      <c r="BM2395" s="2" t="s">
        <v>98</v>
      </c>
      <c r="BU2395" s="50" t="s">
        <v>95</v>
      </c>
      <c r="BV2395" s="12"/>
      <c r="BW2395" s="50"/>
      <c r="BX2395" s="50" t="s">
        <v>19858</v>
      </c>
      <c r="BY2395" s="42" t="str">
        <f t="shared" si="18"/>
        <v>Leeds;</v>
      </c>
      <c r="BZ2395" s="72"/>
    </row>
    <row r="2396" spans="1:78" ht="15">
      <c r="A2396" s="10" t="s">
        <v>51</v>
      </c>
      <c r="B2396" s="28">
        <f>VLOOKUP(A2396,Organisations!$A$2:$B$7,2,FALSE)</f>
        <v>4</v>
      </c>
      <c r="C2396" s="10" t="s">
        <v>15917</v>
      </c>
      <c r="D2396" s="10" t="s">
        <v>15918</v>
      </c>
      <c r="E2396" s="28" t="str">
        <f t="shared" si="0"/>
        <v xml:space="preserve">The organisation is a meeting place for retired gentlemen of any age. They have a programme of talks and demonstrations </v>
      </c>
      <c r="F2396" s="10" t="s">
        <v>15920</v>
      </c>
      <c r="G2396" s="10" t="s">
        <v>68</v>
      </c>
      <c r="H2396" s="11"/>
      <c r="K2396" s="30" t="s">
        <v>15921</v>
      </c>
      <c r="L2396" s="10" t="s">
        <v>15922</v>
      </c>
      <c r="M2396" s="28" t="str">
        <f t="shared" ref="M2396:Q2396" si="14374">IFERROR(IF(FIND(M$1,$F2396)&gt;1,"Age - Children",""),"")</f>
        <v/>
      </c>
      <c r="N2396" s="28" t="str">
        <f t="shared" si="14374"/>
        <v/>
      </c>
      <c r="O2396" s="28" t="str">
        <f t="shared" si="14374"/>
        <v/>
      </c>
      <c r="P2396" s="28" t="str">
        <f t="shared" si="14374"/>
        <v/>
      </c>
      <c r="Q2396" s="28" t="str">
        <f t="shared" si="14374"/>
        <v/>
      </c>
      <c r="R2396" s="28" t="str">
        <f t="shared" ref="R2396:T2396" si="14375">IFERROR(IF(FIND(R$1,$F2396)&gt;1,"Age - Elderly",""),"")</f>
        <v/>
      </c>
      <c r="S2396" s="28" t="str">
        <f t="shared" si="14375"/>
        <v/>
      </c>
      <c r="T2396" s="28" t="str">
        <f t="shared" si="14375"/>
        <v/>
      </c>
      <c r="U2396" s="28" t="str">
        <f t="shared" si="3"/>
        <v/>
      </c>
      <c r="V2396" s="28" t="str">
        <f t="shared" si="4"/>
        <v/>
      </c>
      <c r="X2396" s="28" t="str">
        <f t="shared" si="5"/>
        <v/>
      </c>
      <c r="Y2396" s="28" t="str">
        <f t="shared" si="6"/>
        <v/>
      </c>
      <c r="Z2396" s="28" t="str">
        <f t="shared" si="7"/>
        <v>Gender - Male</v>
      </c>
      <c r="AB2396" s="28" t="str">
        <f t="shared" si="8"/>
        <v/>
      </c>
      <c r="AD2396" s="28" t="str">
        <f t="shared" si="9"/>
        <v>Gender - Male;</v>
      </c>
      <c r="AG2396" s="28" t="str">
        <f t="shared" ref="AG2396:AL2396" si="14376">IFERROR(IF(FIND(AG$1,$F2396)&gt;1,AG$1,""),"")</f>
        <v/>
      </c>
      <c r="AH2396" s="28" t="str">
        <f t="shared" si="14376"/>
        <v/>
      </c>
      <c r="AI2396" s="28" t="str">
        <f t="shared" si="14376"/>
        <v/>
      </c>
      <c r="AJ2396" s="28" t="str">
        <f t="shared" si="14376"/>
        <v/>
      </c>
      <c r="AK2396" s="28" t="str">
        <f t="shared" si="14376"/>
        <v/>
      </c>
      <c r="AL2396" s="28" t="str">
        <f t="shared" si="14376"/>
        <v/>
      </c>
      <c r="AM2396" s="28" t="str">
        <f t="shared" si="11"/>
        <v/>
      </c>
      <c r="AN2396" s="28" t="str">
        <f t="shared" ref="AN2396:AQ2396" si="14377">IFERROR(IF(FIND(AN$1,$F2396)&gt;1,"Status - LGBT",""),"")</f>
        <v/>
      </c>
      <c r="AO2396" s="28" t="str">
        <f t="shared" si="14377"/>
        <v/>
      </c>
      <c r="AP2396" s="28" t="str">
        <f t="shared" si="14377"/>
        <v/>
      </c>
      <c r="AQ2396" s="28" t="str">
        <f t="shared" si="14377"/>
        <v/>
      </c>
      <c r="AR2396" s="28" t="str">
        <f t="shared" ref="AR2396:AV2396" si="14378">IFERROR(IF(FIND(AR$1,$F2396)&gt;1,"BME",""),"")</f>
        <v/>
      </c>
      <c r="AS2396" s="28" t="str">
        <f t="shared" si="14378"/>
        <v/>
      </c>
      <c r="AT2396" s="28" t="str">
        <f t="shared" si="14378"/>
        <v/>
      </c>
      <c r="AU2396" s="28" t="str">
        <f t="shared" si="14378"/>
        <v/>
      </c>
      <c r="AV2396" s="28" t="str">
        <f t="shared" si="14378"/>
        <v/>
      </c>
      <c r="AW2396" s="28" t="str">
        <f t="shared" ref="AW2396:BC2396" si="14379">IFERROR(IF(FIND(AW$1,$F2396)&gt;1,AW$1,""),"")</f>
        <v/>
      </c>
      <c r="AX2396" s="28" t="str">
        <f t="shared" si="14379"/>
        <v/>
      </c>
      <c r="AY2396" s="28" t="str">
        <f t="shared" si="14379"/>
        <v/>
      </c>
      <c r="AZ2396" s="28" t="str">
        <f t="shared" si="14379"/>
        <v/>
      </c>
      <c r="BA2396" s="28" t="str">
        <f t="shared" si="14379"/>
        <v/>
      </c>
      <c r="BB2396" s="28" t="str">
        <f t="shared" si="14379"/>
        <v/>
      </c>
      <c r="BC2396" s="28" t="str">
        <f t="shared" si="14379"/>
        <v/>
      </c>
      <c r="BD2396" s="28" t="str">
        <f t="shared" si="15"/>
        <v/>
      </c>
      <c r="BG2396" s="2" t="s">
        <v>15923</v>
      </c>
      <c r="BJ2396" s="28" t="str">
        <f t="shared" si="16"/>
        <v/>
      </c>
      <c r="BK2396" s="28" t="str">
        <f t="shared" si="17"/>
        <v/>
      </c>
      <c r="BL2396" s="2" t="s">
        <v>20628</v>
      </c>
      <c r="BM2396" s="2" t="s">
        <v>98</v>
      </c>
      <c r="BU2396" s="18"/>
      <c r="BV2396" s="18"/>
      <c r="BW2396" s="47"/>
      <c r="BX2396" s="47" t="s">
        <v>19959</v>
      </c>
      <c r="BY2396" s="42" t="str">
        <f t="shared" si="18"/>
        <v>Gender - Male;;</v>
      </c>
      <c r="BZ2396" s="73"/>
    </row>
    <row r="2397" spans="1:78" ht="15">
      <c r="A2397" s="16" t="s">
        <v>51</v>
      </c>
      <c r="B2397" s="28">
        <f>VLOOKUP(A2397,Organisations!$A$2:$B$7,2,FALSE)</f>
        <v>4</v>
      </c>
      <c r="C2397" s="16" t="s">
        <v>15924</v>
      </c>
      <c r="D2397" s="16" t="s">
        <v>15925</v>
      </c>
      <c r="E2397" s="28" t="str">
        <f t="shared" si="0"/>
        <v>Our aim is to enable people of all ages and with a wide range of physical and/or learning disabilities to have fun on ho</v>
      </c>
      <c r="F2397" s="16" t="s">
        <v>15927</v>
      </c>
      <c r="G2397" s="16" t="s">
        <v>68</v>
      </c>
      <c r="H2397" s="17"/>
      <c r="K2397" s="33"/>
      <c r="L2397" s="18"/>
      <c r="M2397" s="28" t="str">
        <f t="shared" ref="M2397:Q2397" si="14380">IFERROR(IF(FIND(M$1,$F2397)&gt;1,"Age - Children",""),"")</f>
        <v/>
      </c>
      <c r="N2397" s="28" t="str">
        <f t="shared" si="14380"/>
        <v/>
      </c>
      <c r="O2397" s="28" t="str">
        <f t="shared" si="14380"/>
        <v/>
      </c>
      <c r="P2397" s="28" t="str">
        <f t="shared" si="14380"/>
        <v/>
      </c>
      <c r="Q2397" s="28" t="str">
        <f t="shared" si="14380"/>
        <v/>
      </c>
      <c r="R2397" s="28" t="str">
        <f t="shared" ref="R2397:T2397" si="14381">IFERROR(IF(FIND(R$1,$F2397)&gt;1,"Age - Elderly",""),"")</f>
        <v/>
      </c>
      <c r="S2397" s="28" t="str">
        <f t="shared" si="14381"/>
        <v/>
      </c>
      <c r="T2397" s="28" t="str">
        <f t="shared" si="14381"/>
        <v/>
      </c>
      <c r="U2397" s="28" t="str">
        <f t="shared" si="3"/>
        <v/>
      </c>
      <c r="V2397" s="28" t="str">
        <f t="shared" si="4"/>
        <v>Status - disabled</v>
      </c>
      <c r="X2397" s="28" t="str">
        <f t="shared" si="5"/>
        <v/>
      </c>
      <c r="Y2397" s="28" t="str">
        <f t="shared" si="6"/>
        <v/>
      </c>
      <c r="Z2397" s="28" t="str">
        <f t="shared" si="7"/>
        <v/>
      </c>
      <c r="AB2397" s="28" t="str">
        <f t="shared" si="8"/>
        <v/>
      </c>
      <c r="AD2397" s="28" t="str">
        <f t="shared" si="9"/>
        <v/>
      </c>
      <c r="AG2397" s="28" t="str">
        <f t="shared" ref="AG2397:AL2397" si="14382">IFERROR(IF(FIND(AG$1,$F2397)&gt;1,AG$1,""),"")</f>
        <v/>
      </c>
      <c r="AH2397" s="28" t="str">
        <f t="shared" si="14382"/>
        <v/>
      </c>
      <c r="AI2397" s="28" t="str">
        <f t="shared" si="14382"/>
        <v/>
      </c>
      <c r="AJ2397" s="28" t="str">
        <f t="shared" si="14382"/>
        <v/>
      </c>
      <c r="AK2397" s="28" t="str">
        <f t="shared" si="14382"/>
        <v/>
      </c>
      <c r="AL2397" s="28" t="str">
        <f t="shared" si="14382"/>
        <v/>
      </c>
      <c r="AM2397" s="28" t="str">
        <f t="shared" si="11"/>
        <v/>
      </c>
      <c r="AN2397" s="28" t="str">
        <f t="shared" ref="AN2397:AQ2397" si="14383">IFERROR(IF(FIND(AN$1,$F2397)&gt;1,"Status - LGBT",""),"")</f>
        <v/>
      </c>
      <c r="AO2397" s="28" t="str">
        <f t="shared" si="14383"/>
        <v/>
      </c>
      <c r="AP2397" s="28" t="str">
        <f t="shared" si="14383"/>
        <v/>
      </c>
      <c r="AQ2397" s="28" t="str">
        <f t="shared" si="14383"/>
        <v/>
      </c>
      <c r="AR2397" s="28" t="str">
        <f t="shared" ref="AR2397:AV2397" si="14384">IFERROR(IF(FIND(AR$1,$F2397)&gt;1,"BME",""),"")</f>
        <v/>
      </c>
      <c r="AS2397" s="28" t="str">
        <f t="shared" si="14384"/>
        <v/>
      </c>
      <c r="AT2397" s="28" t="str">
        <f t="shared" si="14384"/>
        <v/>
      </c>
      <c r="AU2397" s="28" t="str">
        <f t="shared" si="14384"/>
        <v/>
      </c>
      <c r="AV2397" s="28" t="str">
        <f t="shared" si="14384"/>
        <v/>
      </c>
      <c r="AW2397" s="28" t="str">
        <f t="shared" ref="AW2397:BC2397" si="14385">IFERROR(IF(FIND(AW$1,$F2397)&gt;1,AW$1,""),"")</f>
        <v/>
      </c>
      <c r="AX2397" s="28" t="str">
        <f t="shared" si="14385"/>
        <v/>
      </c>
      <c r="AY2397" s="28" t="str">
        <f t="shared" si="14385"/>
        <v/>
      </c>
      <c r="AZ2397" s="28" t="str">
        <f t="shared" si="14385"/>
        <v/>
      </c>
      <c r="BA2397" s="28" t="str">
        <f t="shared" si="14385"/>
        <v/>
      </c>
      <c r="BB2397" s="28" t="str">
        <f t="shared" si="14385"/>
        <v/>
      </c>
      <c r="BC2397" s="28" t="str">
        <f t="shared" si="14385"/>
        <v/>
      </c>
      <c r="BD2397" s="28" t="str">
        <f t="shared" si="15"/>
        <v/>
      </c>
      <c r="BG2397" s="2" t="s">
        <v>15928</v>
      </c>
      <c r="BJ2397" s="28" t="str">
        <f t="shared" si="16"/>
        <v/>
      </c>
      <c r="BK2397" s="28" t="str">
        <f t="shared" si="17"/>
        <v/>
      </c>
      <c r="BL2397" s="2" t="s">
        <v>20629</v>
      </c>
      <c r="BM2397" s="2" t="s">
        <v>98</v>
      </c>
      <c r="BU2397" s="12"/>
      <c r="BV2397" s="12"/>
      <c r="BW2397" s="50"/>
      <c r="BX2397" s="50" t="s">
        <v>20613</v>
      </c>
      <c r="BY2397" s="42" t="str">
        <f t="shared" si="18"/>
        <v>Status - disabled;</v>
      </c>
      <c r="BZ2397" s="72"/>
    </row>
    <row r="2398" spans="1:78" ht="15">
      <c r="A2398" s="10" t="s">
        <v>51</v>
      </c>
      <c r="B2398" s="28">
        <f>VLOOKUP(A2398,Organisations!$A$2:$B$7,2,FALSE)</f>
        <v>4</v>
      </c>
      <c r="C2398" s="10" t="s">
        <v>15929</v>
      </c>
      <c r="D2398" s="10" t="s">
        <v>15930</v>
      </c>
      <c r="E2398" s="28" t="str">
        <f t="shared" si="0"/>
        <v>A service for the blind and patially sighted which provides the local news on a 90 minute audio tape each week. A magazi</v>
      </c>
      <c r="F2398" s="10" t="s">
        <v>15932</v>
      </c>
      <c r="G2398" s="10" t="s">
        <v>68</v>
      </c>
      <c r="H2398" s="11"/>
      <c r="K2398" s="30" t="s">
        <v>15933</v>
      </c>
      <c r="L2398" s="10" t="s">
        <v>15934</v>
      </c>
      <c r="M2398" s="28" t="str">
        <f t="shared" ref="M2398:Q2398" si="14386">IFERROR(IF(FIND(M$1,$F2398)&gt;1,"Age - Children",""),"")</f>
        <v/>
      </c>
      <c r="N2398" s="28" t="str">
        <f t="shared" si="14386"/>
        <v/>
      </c>
      <c r="O2398" s="28" t="str">
        <f t="shared" si="14386"/>
        <v/>
      </c>
      <c r="P2398" s="28" t="str">
        <f t="shared" si="14386"/>
        <v/>
      </c>
      <c r="Q2398" s="28" t="str">
        <f t="shared" si="14386"/>
        <v/>
      </c>
      <c r="R2398" s="28" t="str">
        <f t="shared" ref="R2398:T2398" si="14387">IFERROR(IF(FIND(R$1,$F2398)&gt;1,"Age - Elderly",""),"")</f>
        <v/>
      </c>
      <c r="S2398" s="28" t="str">
        <f t="shared" si="14387"/>
        <v/>
      </c>
      <c r="T2398" s="28" t="str">
        <f t="shared" si="14387"/>
        <v/>
      </c>
      <c r="U2398" s="28" t="str">
        <f t="shared" si="3"/>
        <v/>
      </c>
      <c r="V2398" s="28" t="str">
        <f t="shared" si="4"/>
        <v/>
      </c>
      <c r="X2398" s="28" t="str">
        <f t="shared" si="5"/>
        <v/>
      </c>
      <c r="Y2398" s="28" t="str">
        <f t="shared" si="6"/>
        <v/>
      </c>
      <c r="Z2398" s="28" t="str">
        <f t="shared" si="7"/>
        <v/>
      </c>
      <c r="AB2398" s="28" t="str">
        <f t="shared" si="8"/>
        <v/>
      </c>
      <c r="AD2398" s="28" t="str">
        <f t="shared" si="9"/>
        <v/>
      </c>
      <c r="AG2398" s="28" t="str">
        <f t="shared" ref="AG2398:AL2398" si="14388">IFERROR(IF(FIND(AG$1,$F2398)&gt;1,AG$1,""),"")</f>
        <v/>
      </c>
      <c r="AH2398" s="28" t="str">
        <f t="shared" si="14388"/>
        <v/>
      </c>
      <c r="AI2398" s="28" t="str">
        <f t="shared" si="14388"/>
        <v/>
      </c>
      <c r="AJ2398" s="28" t="str">
        <f t="shared" si="14388"/>
        <v/>
      </c>
      <c r="AK2398" s="28" t="str">
        <f t="shared" si="14388"/>
        <v/>
      </c>
      <c r="AL2398" s="28" t="str">
        <f t="shared" si="14388"/>
        <v/>
      </c>
      <c r="AM2398" s="28" t="str">
        <f t="shared" si="11"/>
        <v/>
      </c>
      <c r="AN2398" s="28" t="str">
        <f t="shared" ref="AN2398:AQ2398" si="14389">IFERROR(IF(FIND(AN$1,$F2398)&gt;1,"Status - LGBT",""),"")</f>
        <v/>
      </c>
      <c r="AO2398" s="28" t="str">
        <f t="shared" si="14389"/>
        <v/>
      </c>
      <c r="AP2398" s="28" t="str">
        <f t="shared" si="14389"/>
        <v/>
      </c>
      <c r="AQ2398" s="28" t="str">
        <f t="shared" si="14389"/>
        <v/>
      </c>
      <c r="AR2398" s="28" t="str">
        <f t="shared" ref="AR2398:AV2398" si="14390">IFERROR(IF(FIND(AR$1,$F2398)&gt;1,"BME",""),"")</f>
        <v/>
      </c>
      <c r="AS2398" s="28" t="str">
        <f t="shared" si="14390"/>
        <v/>
      </c>
      <c r="AT2398" s="28" t="str">
        <f t="shared" si="14390"/>
        <v/>
      </c>
      <c r="AU2398" s="28" t="str">
        <f t="shared" si="14390"/>
        <v/>
      </c>
      <c r="AV2398" s="28" t="str">
        <f t="shared" si="14390"/>
        <v/>
      </c>
      <c r="AW2398" s="28" t="str">
        <f t="shared" ref="AW2398:BC2398" si="14391">IFERROR(IF(FIND(AW$1,$F2398)&gt;1,AW$1,""),"")</f>
        <v/>
      </c>
      <c r="AX2398" s="28" t="str">
        <f t="shared" si="14391"/>
        <v/>
      </c>
      <c r="AY2398" s="28" t="str">
        <f t="shared" si="14391"/>
        <v/>
      </c>
      <c r="AZ2398" s="28" t="str">
        <f t="shared" si="14391"/>
        <v/>
      </c>
      <c r="BA2398" s="28" t="str">
        <f t="shared" si="14391"/>
        <v/>
      </c>
      <c r="BB2398" s="28" t="str">
        <f t="shared" si="14391"/>
        <v/>
      </c>
      <c r="BC2398" s="28" t="str">
        <f t="shared" si="14391"/>
        <v/>
      </c>
      <c r="BD2398" s="28" t="str">
        <f t="shared" si="15"/>
        <v/>
      </c>
      <c r="BG2398" s="2" t="s">
        <v>15935</v>
      </c>
      <c r="BJ2398" s="28" t="str">
        <f t="shared" si="16"/>
        <v/>
      </c>
      <c r="BK2398" s="28" t="str">
        <f t="shared" si="17"/>
        <v/>
      </c>
      <c r="BL2398" s="2" t="s">
        <v>20630</v>
      </c>
      <c r="BM2398" s="2" t="s">
        <v>98</v>
      </c>
      <c r="BU2398" s="47" t="s">
        <v>19873</v>
      </c>
      <c r="BV2398" s="18"/>
      <c r="BW2398" s="47"/>
      <c r="BX2398" s="47" t="s">
        <v>20384</v>
      </c>
      <c r="BY2398" s="42" t="str">
        <f t="shared" si="18"/>
        <v>Guiseley;Rawdon;Otley;Yeadon;</v>
      </c>
      <c r="BZ2398" s="73"/>
    </row>
    <row r="2399" spans="1:78" ht="15">
      <c r="A2399" s="16" t="s">
        <v>51</v>
      </c>
      <c r="B2399" s="28">
        <f>VLOOKUP(A2399,Organisations!$A$2:$B$7,2,FALSE)</f>
        <v>4</v>
      </c>
      <c r="C2399" s="16" t="s">
        <v>15937</v>
      </c>
      <c r="D2399" s="16" t="s">
        <v>15938</v>
      </c>
      <c r="E2399" s="28" t="str">
        <f t="shared" si="0"/>
        <v>At our monthly meetings we have talks, slide shows, visiting clubs, quizzes and general chit-chat about all aspects of k</v>
      </c>
      <c r="F2399" s="16" t="s">
        <v>15940</v>
      </c>
      <c r="G2399" s="16" t="s">
        <v>68</v>
      </c>
      <c r="H2399" s="17"/>
      <c r="K2399" s="26" t="s">
        <v>15941</v>
      </c>
      <c r="L2399" s="16" t="s">
        <v>15942</v>
      </c>
      <c r="M2399" s="28" t="str">
        <f t="shared" ref="M2399:Q2399" si="14392">IFERROR(IF(FIND(M$1,$F2399)&gt;1,"Age - Children",""),"")</f>
        <v/>
      </c>
      <c r="N2399" s="28" t="str">
        <f t="shared" si="14392"/>
        <v/>
      </c>
      <c r="O2399" s="28" t="str">
        <f t="shared" si="14392"/>
        <v/>
      </c>
      <c r="P2399" s="28" t="str">
        <f t="shared" si="14392"/>
        <v/>
      </c>
      <c r="Q2399" s="28" t="str">
        <f t="shared" si="14392"/>
        <v/>
      </c>
      <c r="R2399" s="28" t="str">
        <f t="shared" ref="R2399:T2399" si="14393">IFERROR(IF(FIND(R$1,$F2399)&gt;1,"Age - Elderly",""),"")</f>
        <v/>
      </c>
      <c r="S2399" s="28" t="str">
        <f t="shared" si="14393"/>
        <v/>
      </c>
      <c r="T2399" s="28" t="str">
        <f t="shared" si="14393"/>
        <v/>
      </c>
      <c r="U2399" s="28" t="str">
        <f t="shared" si="3"/>
        <v/>
      </c>
      <c r="V2399" s="28" t="str">
        <f t="shared" si="4"/>
        <v/>
      </c>
      <c r="X2399" s="28" t="str">
        <f t="shared" si="5"/>
        <v/>
      </c>
      <c r="Y2399" s="28" t="str">
        <f t="shared" si="6"/>
        <v/>
      </c>
      <c r="Z2399" s="28" t="str">
        <f t="shared" si="7"/>
        <v/>
      </c>
      <c r="AB2399" s="28" t="str">
        <f t="shared" si="8"/>
        <v/>
      </c>
      <c r="AD2399" s="28" t="str">
        <f t="shared" si="9"/>
        <v/>
      </c>
      <c r="AG2399" s="28" t="str">
        <f t="shared" ref="AG2399:AL2399" si="14394">IFERROR(IF(FIND(AG$1,$F2399)&gt;1,AG$1,""),"")</f>
        <v/>
      </c>
      <c r="AH2399" s="28" t="str">
        <f t="shared" si="14394"/>
        <v/>
      </c>
      <c r="AI2399" s="28" t="str">
        <f t="shared" si="14394"/>
        <v/>
      </c>
      <c r="AJ2399" s="28" t="str">
        <f t="shared" si="14394"/>
        <v/>
      </c>
      <c r="AK2399" s="28" t="str">
        <f t="shared" si="14394"/>
        <v/>
      </c>
      <c r="AL2399" s="28" t="str">
        <f t="shared" si="14394"/>
        <v/>
      </c>
      <c r="AM2399" s="28" t="str">
        <f t="shared" si="11"/>
        <v/>
      </c>
      <c r="AN2399" s="28" t="str">
        <f t="shared" ref="AN2399:AQ2399" si="14395">IFERROR(IF(FIND(AN$1,$F2399)&gt;1,"Status - LGBT",""),"")</f>
        <v/>
      </c>
      <c r="AO2399" s="28" t="str">
        <f t="shared" si="14395"/>
        <v/>
      </c>
      <c r="AP2399" s="28" t="str">
        <f t="shared" si="14395"/>
        <v/>
      </c>
      <c r="AQ2399" s="28" t="str">
        <f t="shared" si="14395"/>
        <v/>
      </c>
      <c r="AR2399" s="28" t="str">
        <f t="shared" ref="AR2399:AV2399" si="14396">IFERROR(IF(FIND(AR$1,$F2399)&gt;1,"BME",""),"")</f>
        <v/>
      </c>
      <c r="AS2399" s="28" t="str">
        <f t="shared" si="14396"/>
        <v/>
      </c>
      <c r="AT2399" s="28" t="str">
        <f t="shared" si="14396"/>
        <v/>
      </c>
      <c r="AU2399" s="28" t="str">
        <f t="shared" si="14396"/>
        <v/>
      </c>
      <c r="AV2399" s="28" t="str">
        <f t="shared" si="14396"/>
        <v/>
      </c>
      <c r="AW2399" s="28" t="str">
        <f t="shared" ref="AW2399:BC2399" si="14397">IFERROR(IF(FIND(AW$1,$F2399)&gt;1,AW$1,""),"")</f>
        <v/>
      </c>
      <c r="AX2399" s="28" t="str">
        <f t="shared" si="14397"/>
        <v/>
      </c>
      <c r="AY2399" s="28" t="str">
        <f t="shared" si="14397"/>
        <v/>
      </c>
      <c r="AZ2399" s="28" t="str">
        <f t="shared" si="14397"/>
        <v/>
      </c>
      <c r="BA2399" s="28" t="str">
        <f t="shared" si="14397"/>
        <v/>
      </c>
      <c r="BB2399" s="28" t="str">
        <f t="shared" si="14397"/>
        <v/>
      </c>
      <c r="BC2399" s="28" t="str">
        <f t="shared" si="14397"/>
        <v/>
      </c>
      <c r="BD2399" s="28" t="str">
        <f t="shared" si="15"/>
        <v/>
      </c>
      <c r="BG2399" s="2" t="s">
        <v>15943</v>
      </c>
      <c r="BJ2399" s="28" t="str">
        <f t="shared" si="16"/>
        <v/>
      </c>
      <c r="BK2399" s="28" t="str">
        <f t="shared" si="17"/>
        <v/>
      </c>
      <c r="BL2399" s="2" t="s">
        <v>20631</v>
      </c>
      <c r="BM2399" s="2" t="s">
        <v>98</v>
      </c>
      <c r="BU2399" s="12"/>
      <c r="BV2399" s="12"/>
      <c r="BW2399" s="50"/>
      <c r="BX2399" s="50" t="s">
        <v>20122</v>
      </c>
      <c r="BY2399" s="42" t="str">
        <f t="shared" si="18"/>
        <v/>
      </c>
      <c r="BZ2399" s="72"/>
    </row>
    <row r="2400" spans="1:78" ht="15">
      <c r="A2400" s="10" t="s">
        <v>51</v>
      </c>
      <c r="B2400" s="28">
        <f>VLOOKUP(A2400,Organisations!$A$2:$B$7,2,FALSE)</f>
        <v>4</v>
      </c>
      <c r="C2400" s="10" t="s">
        <v>15944</v>
      </c>
      <c r="D2400" s="10" t="s">
        <v>15945</v>
      </c>
      <c r="E2400" s="28" t="str">
        <f t="shared" si="0"/>
        <v>The Club aims to further the art and practice of photography by means of lectures, demonstrations and discussion.</v>
      </c>
      <c r="F2400" s="10" t="s">
        <v>15946</v>
      </c>
      <c r="G2400" s="10" t="s">
        <v>68</v>
      </c>
      <c r="H2400" s="11"/>
      <c r="K2400" s="30" t="s">
        <v>15947</v>
      </c>
      <c r="L2400" s="10" t="s">
        <v>15948</v>
      </c>
      <c r="M2400" s="28" t="str">
        <f t="shared" ref="M2400:Q2400" si="14398">IFERROR(IF(FIND(M$1,$F2400)&gt;1,"Age - Children",""),"")</f>
        <v/>
      </c>
      <c r="N2400" s="28" t="str">
        <f t="shared" si="14398"/>
        <v/>
      </c>
      <c r="O2400" s="28" t="str">
        <f t="shared" si="14398"/>
        <v/>
      </c>
      <c r="P2400" s="28" t="str">
        <f t="shared" si="14398"/>
        <v/>
      </c>
      <c r="Q2400" s="28" t="str">
        <f t="shared" si="14398"/>
        <v/>
      </c>
      <c r="R2400" s="28" t="str">
        <f t="shared" ref="R2400:T2400" si="14399">IFERROR(IF(FIND(R$1,$F2400)&gt;1,"Age - Elderly",""),"")</f>
        <v/>
      </c>
      <c r="S2400" s="28" t="str">
        <f t="shared" si="14399"/>
        <v/>
      </c>
      <c r="T2400" s="28" t="str">
        <f t="shared" si="14399"/>
        <v/>
      </c>
      <c r="U2400" s="28" t="str">
        <f t="shared" si="3"/>
        <v/>
      </c>
      <c r="V2400" s="28" t="str">
        <f t="shared" si="4"/>
        <v/>
      </c>
      <c r="X2400" s="28" t="str">
        <f t="shared" si="5"/>
        <v/>
      </c>
      <c r="Y2400" s="28" t="str">
        <f t="shared" si="6"/>
        <v/>
      </c>
      <c r="Z2400" s="28" t="str">
        <f t="shared" si="7"/>
        <v/>
      </c>
      <c r="AB2400" s="28" t="str">
        <f t="shared" si="8"/>
        <v/>
      </c>
      <c r="AD2400" s="28" t="str">
        <f t="shared" si="9"/>
        <v/>
      </c>
      <c r="AG2400" s="28" t="str">
        <f t="shared" ref="AG2400:AL2400" si="14400">IFERROR(IF(FIND(AG$1,$F2400)&gt;1,AG$1,""),"")</f>
        <v/>
      </c>
      <c r="AH2400" s="28" t="str">
        <f t="shared" si="14400"/>
        <v/>
      </c>
      <c r="AI2400" s="28" t="str">
        <f t="shared" si="14400"/>
        <v/>
      </c>
      <c r="AJ2400" s="28" t="str">
        <f t="shared" si="14400"/>
        <v/>
      </c>
      <c r="AK2400" s="28" t="str">
        <f t="shared" si="14400"/>
        <v/>
      </c>
      <c r="AL2400" s="28" t="str">
        <f t="shared" si="14400"/>
        <v/>
      </c>
      <c r="AM2400" s="28" t="str">
        <f t="shared" si="11"/>
        <v/>
      </c>
      <c r="AN2400" s="28" t="str">
        <f t="shared" ref="AN2400:AQ2400" si="14401">IFERROR(IF(FIND(AN$1,$F2400)&gt;1,"Status - LGBT",""),"")</f>
        <v/>
      </c>
      <c r="AO2400" s="28" t="str">
        <f t="shared" si="14401"/>
        <v/>
      </c>
      <c r="AP2400" s="28" t="str">
        <f t="shared" si="14401"/>
        <v/>
      </c>
      <c r="AQ2400" s="28" t="str">
        <f t="shared" si="14401"/>
        <v/>
      </c>
      <c r="AR2400" s="28" t="str">
        <f t="shared" ref="AR2400:AV2400" si="14402">IFERROR(IF(FIND(AR$1,$F2400)&gt;1,"BME",""),"")</f>
        <v/>
      </c>
      <c r="AS2400" s="28" t="str">
        <f t="shared" si="14402"/>
        <v/>
      </c>
      <c r="AT2400" s="28" t="str">
        <f t="shared" si="14402"/>
        <v/>
      </c>
      <c r="AU2400" s="28" t="str">
        <f t="shared" si="14402"/>
        <v/>
      </c>
      <c r="AV2400" s="28" t="str">
        <f t="shared" si="14402"/>
        <v/>
      </c>
      <c r="AW2400" s="28" t="str">
        <f t="shared" ref="AW2400:BC2400" si="14403">IFERROR(IF(FIND(AW$1,$F2400)&gt;1,AW$1,""),"")</f>
        <v/>
      </c>
      <c r="AX2400" s="28" t="str">
        <f t="shared" si="14403"/>
        <v/>
      </c>
      <c r="AY2400" s="28" t="str">
        <f t="shared" si="14403"/>
        <v/>
      </c>
      <c r="AZ2400" s="28" t="str">
        <f t="shared" si="14403"/>
        <v/>
      </c>
      <c r="BA2400" s="28" t="str">
        <f t="shared" si="14403"/>
        <v/>
      </c>
      <c r="BB2400" s="28" t="str">
        <f t="shared" si="14403"/>
        <v/>
      </c>
      <c r="BC2400" s="28" t="str">
        <f t="shared" si="14403"/>
        <v/>
      </c>
      <c r="BD2400" s="28" t="str">
        <f t="shared" si="15"/>
        <v/>
      </c>
      <c r="BG2400" s="2" t="s">
        <v>15949</v>
      </c>
      <c r="BJ2400" s="28" t="str">
        <f t="shared" si="16"/>
        <v/>
      </c>
      <c r="BK2400" s="28" t="str">
        <f t="shared" si="17"/>
        <v/>
      </c>
      <c r="BL2400" s="2" t="s">
        <v>20632</v>
      </c>
      <c r="BM2400" s="2" t="s">
        <v>98</v>
      </c>
      <c r="BU2400" s="18"/>
      <c r="BV2400" s="18"/>
      <c r="BW2400" s="47"/>
      <c r="BX2400" s="47" t="s">
        <v>19858</v>
      </c>
      <c r="BY2400" s="42" t="str">
        <f t="shared" si="18"/>
        <v/>
      </c>
      <c r="BZ2400" s="73"/>
    </row>
    <row r="2401" spans="1:78" ht="15">
      <c r="A2401" s="16" t="s">
        <v>51</v>
      </c>
      <c r="B2401" s="28">
        <f>VLOOKUP(A2401,Organisations!$A$2:$B$7,2,FALSE)</f>
        <v>4</v>
      </c>
      <c r="C2401" s="16" t="s">
        <v>11116</v>
      </c>
      <c r="D2401" s="16" t="s">
        <v>11117</v>
      </c>
      <c r="E2401" s="28" t="str">
        <f t="shared" si="0"/>
        <v xml:space="preserve">Otley Courthouse is a unique development run by people in Otley, West Yorkshire. After an eight year development period </v>
      </c>
      <c r="F2401" s="16" t="s">
        <v>15951</v>
      </c>
      <c r="G2401" s="16" t="s">
        <v>68</v>
      </c>
      <c r="H2401" s="54"/>
      <c r="K2401" s="26" t="s">
        <v>15952</v>
      </c>
      <c r="L2401" s="16" t="s">
        <v>11121</v>
      </c>
      <c r="M2401" s="28" t="str">
        <f t="shared" ref="M2401:Q2401" si="14404">IFERROR(IF(FIND(M$1,$F2401)&gt;1,"Age - Children",""),"")</f>
        <v/>
      </c>
      <c r="N2401" s="28" t="str">
        <f t="shared" si="14404"/>
        <v/>
      </c>
      <c r="O2401" s="28" t="str">
        <f t="shared" si="14404"/>
        <v/>
      </c>
      <c r="P2401" s="28" t="str">
        <f t="shared" si="14404"/>
        <v/>
      </c>
      <c r="Q2401" s="28" t="str">
        <f t="shared" si="14404"/>
        <v/>
      </c>
      <c r="R2401" s="28" t="str">
        <f t="shared" ref="R2401:T2401" si="14405">IFERROR(IF(FIND(R$1,$F2401)&gt;1,"Age - Elderly",""),"")</f>
        <v/>
      </c>
      <c r="S2401" s="28" t="str">
        <f t="shared" si="14405"/>
        <v/>
      </c>
      <c r="T2401" s="28" t="str">
        <f t="shared" si="14405"/>
        <v/>
      </c>
      <c r="U2401" s="28" t="str">
        <f t="shared" si="3"/>
        <v/>
      </c>
      <c r="V2401" s="28" t="str">
        <f t="shared" si="4"/>
        <v/>
      </c>
      <c r="X2401" s="28" t="str">
        <f t="shared" si="5"/>
        <v/>
      </c>
      <c r="Y2401" s="28" t="str">
        <f t="shared" si="6"/>
        <v/>
      </c>
      <c r="Z2401" s="28" t="str">
        <f t="shared" si="7"/>
        <v>Gender - Male</v>
      </c>
      <c r="AB2401" s="28" t="str">
        <f t="shared" si="8"/>
        <v/>
      </c>
      <c r="AD2401" s="28" t="str">
        <f t="shared" si="9"/>
        <v>Gender - Male;</v>
      </c>
      <c r="AG2401" s="28" t="str">
        <f t="shared" ref="AG2401:AL2401" si="14406">IFERROR(IF(FIND(AG$1,$F2401)&gt;1,AG$1,""),"")</f>
        <v/>
      </c>
      <c r="AH2401" s="28" t="str">
        <f t="shared" si="14406"/>
        <v/>
      </c>
      <c r="AI2401" s="28" t="str">
        <f t="shared" si="14406"/>
        <v/>
      </c>
      <c r="AJ2401" s="28" t="str">
        <f t="shared" si="14406"/>
        <v/>
      </c>
      <c r="AK2401" s="28" t="str">
        <f t="shared" si="14406"/>
        <v/>
      </c>
      <c r="AL2401" s="28" t="str">
        <f t="shared" si="14406"/>
        <v/>
      </c>
      <c r="AM2401" s="28" t="str">
        <f t="shared" si="11"/>
        <v/>
      </c>
      <c r="AN2401" s="28" t="str">
        <f t="shared" ref="AN2401:AQ2401" si="14407">IFERROR(IF(FIND(AN$1,$F2401)&gt;1,"Status - LGBT",""),"")</f>
        <v/>
      </c>
      <c r="AO2401" s="28" t="str">
        <f t="shared" si="14407"/>
        <v/>
      </c>
      <c r="AP2401" s="28" t="str">
        <f t="shared" si="14407"/>
        <v/>
      </c>
      <c r="AQ2401" s="28" t="str">
        <f t="shared" si="14407"/>
        <v/>
      </c>
      <c r="AR2401" s="28" t="str">
        <f t="shared" ref="AR2401:AV2401" si="14408">IFERROR(IF(FIND(AR$1,$F2401)&gt;1,"BME",""),"")</f>
        <v/>
      </c>
      <c r="AS2401" s="28" t="str">
        <f t="shared" si="14408"/>
        <v/>
      </c>
      <c r="AT2401" s="28" t="str">
        <f t="shared" si="14408"/>
        <v/>
      </c>
      <c r="AU2401" s="28" t="str">
        <f t="shared" si="14408"/>
        <v/>
      </c>
      <c r="AV2401" s="28" t="str">
        <f t="shared" si="14408"/>
        <v/>
      </c>
      <c r="AW2401" s="28" t="str">
        <f t="shared" ref="AW2401:BC2401" si="14409">IFERROR(IF(FIND(AW$1,$F2401)&gt;1,AW$1,""),"")</f>
        <v/>
      </c>
      <c r="AX2401" s="28" t="str">
        <f t="shared" si="14409"/>
        <v/>
      </c>
      <c r="AY2401" s="28" t="str">
        <f t="shared" si="14409"/>
        <v/>
      </c>
      <c r="AZ2401" s="28" t="str">
        <f t="shared" si="14409"/>
        <v/>
      </c>
      <c r="BA2401" s="28" t="str">
        <f t="shared" si="14409"/>
        <v/>
      </c>
      <c r="BB2401" s="28" t="str">
        <f t="shared" si="14409"/>
        <v/>
      </c>
      <c r="BC2401" s="28" t="str">
        <f t="shared" si="14409"/>
        <v/>
      </c>
      <c r="BD2401" s="28" t="str">
        <f t="shared" si="15"/>
        <v/>
      </c>
      <c r="BG2401" s="2" t="s">
        <v>11117</v>
      </c>
      <c r="BJ2401" s="28" t="str">
        <f t="shared" si="16"/>
        <v/>
      </c>
      <c r="BK2401" s="28" t="str">
        <f t="shared" si="17"/>
        <v/>
      </c>
      <c r="BL2401" s="2" t="s">
        <v>10026</v>
      </c>
      <c r="BM2401" s="2" t="s">
        <v>98</v>
      </c>
      <c r="BN2401" s="2" t="s">
        <v>2863</v>
      </c>
      <c r="BS2401" s="2" t="s">
        <v>2863</v>
      </c>
      <c r="BU2401" s="12"/>
      <c r="BV2401" s="12"/>
      <c r="BW2401" s="50"/>
      <c r="BX2401" s="50" t="s">
        <v>20633</v>
      </c>
      <c r="BY2401" s="42" t="str">
        <f t="shared" si="18"/>
        <v>Gender - Male;;</v>
      </c>
      <c r="BZ2401" s="72"/>
    </row>
    <row r="2402" spans="1:78" ht="15">
      <c r="A2402" s="10" t="s">
        <v>51</v>
      </c>
      <c r="B2402" s="28">
        <f>VLOOKUP(A2402,Organisations!$A$2:$B$7,2,FALSE)</f>
        <v>4</v>
      </c>
      <c r="C2402" s="10" t="s">
        <v>15954</v>
      </c>
      <c r="D2402" s="10" t="s">
        <v>15955</v>
      </c>
      <c r="E2402" s="28" t="str">
        <f t="shared" si="0"/>
        <v>Otley Cycle Club have been cycling for over half a century, and with British Cycling qualified coaches, Go Ride accredit</v>
      </c>
      <c r="F2402" s="10" t="s">
        <v>15957</v>
      </c>
      <c r="G2402" s="10" t="s">
        <v>68</v>
      </c>
      <c r="H2402" s="11"/>
      <c r="K2402" s="59"/>
      <c r="L2402" s="10" t="s">
        <v>15958</v>
      </c>
      <c r="M2402" s="28" t="str">
        <f t="shared" ref="M2402:Q2402" si="14410">IFERROR(IF(FIND(M$1,$F2402)&gt;1,"Age - Children",""),"")</f>
        <v/>
      </c>
      <c r="N2402" s="28" t="str">
        <f t="shared" si="14410"/>
        <v/>
      </c>
      <c r="O2402" s="28" t="str">
        <f t="shared" si="14410"/>
        <v/>
      </c>
      <c r="P2402" s="28" t="str">
        <f t="shared" si="14410"/>
        <v/>
      </c>
      <c r="Q2402" s="28" t="str">
        <f t="shared" si="14410"/>
        <v/>
      </c>
      <c r="R2402" s="28" t="str">
        <f t="shared" ref="R2402:T2402" si="14411">IFERROR(IF(FIND(R$1,$F2402)&gt;1,"Age - Elderly",""),"")</f>
        <v/>
      </c>
      <c r="S2402" s="28" t="str">
        <f t="shared" si="14411"/>
        <v/>
      </c>
      <c r="T2402" s="28" t="str">
        <f t="shared" si="14411"/>
        <v/>
      </c>
      <c r="U2402" s="28" t="str">
        <f t="shared" si="3"/>
        <v/>
      </c>
      <c r="V2402" s="28" t="str">
        <f t="shared" si="4"/>
        <v/>
      </c>
      <c r="X2402" s="28" t="str">
        <f t="shared" si="5"/>
        <v/>
      </c>
      <c r="Y2402" s="28" t="str">
        <f t="shared" si="6"/>
        <v/>
      </c>
      <c r="Z2402" s="28" t="str">
        <f t="shared" si="7"/>
        <v/>
      </c>
      <c r="AB2402" s="28" t="str">
        <f t="shared" si="8"/>
        <v/>
      </c>
      <c r="AD2402" s="28" t="str">
        <f t="shared" si="9"/>
        <v/>
      </c>
      <c r="AG2402" s="28" t="str">
        <f t="shared" ref="AG2402:AL2402" si="14412">IFERROR(IF(FIND(AG$1,$F2402)&gt;1,AG$1,""),"")</f>
        <v/>
      </c>
      <c r="AH2402" s="28" t="str">
        <f t="shared" si="14412"/>
        <v/>
      </c>
      <c r="AI2402" s="28" t="str">
        <f t="shared" si="14412"/>
        <v/>
      </c>
      <c r="AJ2402" s="28" t="str">
        <f t="shared" si="14412"/>
        <v/>
      </c>
      <c r="AK2402" s="28" t="str">
        <f t="shared" si="14412"/>
        <v/>
      </c>
      <c r="AL2402" s="28" t="str">
        <f t="shared" si="14412"/>
        <v/>
      </c>
      <c r="AM2402" s="28" t="str">
        <f t="shared" si="11"/>
        <v/>
      </c>
      <c r="AN2402" s="28" t="str">
        <f t="shared" ref="AN2402:AQ2402" si="14413">IFERROR(IF(FIND(AN$1,$F2402)&gt;1,"Status - LGBT",""),"")</f>
        <v/>
      </c>
      <c r="AO2402" s="28" t="str">
        <f t="shared" si="14413"/>
        <v/>
      </c>
      <c r="AP2402" s="28" t="str">
        <f t="shared" si="14413"/>
        <v/>
      </c>
      <c r="AQ2402" s="28" t="str">
        <f t="shared" si="14413"/>
        <v/>
      </c>
      <c r="AR2402" s="28" t="str">
        <f t="shared" ref="AR2402:AV2402" si="14414">IFERROR(IF(FIND(AR$1,$F2402)&gt;1,"BME",""),"")</f>
        <v/>
      </c>
      <c r="AS2402" s="28" t="str">
        <f t="shared" si="14414"/>
        <v/>
      </c>
      <c r="AT2402" s="28" t="str">
        <f t="shared" si="14414"/>
        <v/>
      </c>
      <c r="AU2402" s="28" t="str">
        <f t="shared" si="14414"/>
        <v/>
      </c>
      <c r="AV2402" s="28" t="str">
        <f t="shared" si="14414"/>
        <v/>
      </c>
      <c r="AW2402" s="28" t="str">
        <f t="shared" ref="AW2402:BC2402" si="14415">IFERROR(IF(FIND(AW$1,$F2402)&gt;1,AW$1,""),"")</f>
        <v/>
      </c>
      <c r="AX2402" s="28" t="str">
        <f t="shared" si="14415"/>
        <v/>
      </c>
      <c r="AY2402" s="28" t="str">
        <f t="shared" si="14415"/>
        <v/>
      </c>
      <c r="AZ2402" s="28" t="str">
        <f t="shared" si="14415"/>
        <v/>
      </c>
      <c r="BA2402" s="28" t="str">
        <f t="shared" si="14415"/>
        <v/>
      </c>
      <c r="BB2402" s="28" t="str">
        <f t="shared" si="14415"/>
        <v/>
      </c>
      <c r="BC2402" s="28" t="str">
        <f t="shared" si="14415"/>
        <v/>
      </c>
      <c r="BD2402" s="28" t="str">
        <f t="shared" si="15"/>
        <v/>
      </c>
      <c r="BG2402" s="2" t="s">
        <v>15959</v>
      </c>
      <c r="BJ2402" s="28" t="str">
        <f t="shared" si="16"/>
        <v/>
      </c>
      <c r="BK2402" s="28" t="str">
        <f t="shared" si="17"/>
        <v/>
      </c>
      <c r="BL2402" s="2" t="s">
        <v>20634</v>
      </c>
      <c r="BM2402" s="2" t="s">
        <v>98</v>
      </c>
      <c r="BU2402" s="47" t="s">
        <v>19822</v>
      </c>
      <c r="BV2402" s="18"/>
      <c r="BW2402" s="47"/>
      <c r="BX2402" s="47" t="s">
        <v>20380</v>
      </c>
      <c r="BY2402" s="42" t="str">
        <f t="shared" si="18"/>
        <v>Otley;Yeadon;</v>
      </c>
      <c r="BZ2402" s="73"/>
    </row>
    <row r="2403" spans="1:78" ht="15">
      <c r="A2403" s="16" t="s">
        <v>51</v>
      </c>
      <c r="B2403" s="28">
        <f>VLOOKUP(A2403,Organisations!$A$2:$B$7,2,FALSE)</f>
        <v>4</v>
      </c>
      <c r="C2403" s="16" t="s">
        <v>15961</v>
      </c>
      <c r="D2403" s="16" t="s">
        <v>15962</v>
      </c>
      <c r="E2403" s="28" t="str">
        <f t="shared" si="0"/>
        <v>Otley Film Society offers you the chance to see entertaining and unusual films from all over the world, and encourages a</v>
      </c>
      <c r="F2403" s="16" t="s">
        <v>15964</v>
      </c>
      <c r="G2403" s="16" t="s">
        <v>68</v>
      </c>
      <c r="H2403" s="17"/>
      <c r="K2403" s="26" t="s">
        <v>15965</v>
      </c>
      <c r="L2403" s="16" t="s">
        <v>15966</v>
      </c>
      <c r="M2403" s="28" t="str">
        <f t="shared" ref="M2403:Q2403" si="14416">IFERROR(IF(FIND(M$1,$F2403)&gt;1,"Age - Children",""),"")</f>
        <v/>
      </c>
      <c r="N2403" s="28" t="str">
        <f t="shared" si="14416"/>
        <v/>
      </c>
      <c r="O2403" s="28" t="str">
        <f t="shared" si="14416"/>
        <v/>
      </c>
      <c r="P2403" s="28" t="str">
        <f t="shared" si="14416"/>
        <v/>
      </c>
      <c r="Q2403" s="28" t="str">
        <f t="shared" si="14416"/>
        <v/>
      </c>
      <c r="R2403" s="28" t="str">
        <f t="shared" ref="R2403:T2403" si="14417">IFERROR(IF(FIND(R$1,$F2403)&gt;1,"Age - Elderly",""),"")</f>
        <v/>
      </c>
      <c r="S2403" s="28" t="str">
        <f t="shared" si="14417"/>
        <v/>
      </c>
      <c r="T2403" s="28" t="str">
        <f t="shared" si="14417"/>
        <v/>
      </c>
      <c r="U2403" s="28" t="str">
        <f t="shared" si="3"/>
        <v/>
      </c>
      <c r="V2403" s="28" t="str">
        <f t="shared" si="4"/>
        <v/>
      </c>
      <c r="X2403" s="28" t="str">
        <f t="shared" si="5"/>
        <v/>
      </c>
      <c r="Y2403" s="28" t="str">
        <f t="shared" si="6"/>
        <v/>
      </c>
      <c r="Z2403" s="28" t="str">
        <f t="shared" si="7"/>
        <v/>
      </c>
      <c r="AB2403" s="28" t="str">
        <f t="shared" si="8"/>
        <v/>
      </c>
      <c r="AD2403" s="28" t="str">
        <f t="shared" si="9"/>
        <v/>
      </c>
      <c r="AG2403" s="28" t="str">
        <f t="shared" ref="AG2403:AL2403" si="14418">IFERROR(IF(FIND(AG$1,$F2403)&gt;1,AG$1,""),"")</f>
        <v/>
      </c>
      <c r="AH2403" s="28" t="str">
        <f t="shared" si="14418"/>
        <v/>
      </c>
      <c r="AI2403" s="28" t="str">
        <f t="shared" si="14418"/>
        <v/>
      </c>
      <c r="AJ2403" s="28" t="str">
        <f t="shared" si="14418"/>
        <v/>
      </c>
      <c r="AK2403" s="28" t="str">
        <f t="shared" si="14418"/>
        <v/>
      </c>
      <c r="AL2403" s="28" t="str">
        <f t="shared" si="14418"/>
        <v/>
      </c>
      <c r="AM2403" s="28" t="str">
        <f t="shared" si="11"/>
        <v/>
      </c>
      <c r="AN2403" s="28" t="str">
        <f t="shared" ref="AN2403:AQ2403" si="14419">IFERROR(IF(FIND(AN$1,$F2403)&gt;1,"Status - LGBT",""),"")</f>
        <v/>
      </c>
      <c r="AO2403" s="28" t="str">
        <f t="shared" si="14419"/>
        <v/>
      </c>
      <c r="AP2403" s="28" t="str">
        <f t="shared" si="14419"/>
        <v/>
      </c>
      <c r="AQ2403" s="28" t="str">
        <f t="shared" si="14419"/>
        <v/>
      </c>
      <c r="AR2403" s="28" t="str">
        <f t="shared" ref="AR2403:AV2403" si="14420">IFERROR(IF(FIND(AR$1,$F2403)&gt;1,"BME",""),"")</f>
        <v/>
      </c>
      <c r="AS2403" s="28" t="str">
        <f t="shared" si="14420"/>
        <v/>
      </c>
      <c r="AT2403" s="28" t="str">
        <f t="shared" si="14420"/>
        <v/>
      </c>
      <c r="AU2403" s="28" t="str">
        <f t="shared" si="14420"/>
        <v/>
      </c>
      <c r="AV2403" s="28" t="str">
        <f t="shared" si="14420"/>
        <v/>
      </c>
      <c r="AW2403" s="28" t="str">
        <f t="shared" ref="AW2403:BC2403" si="14421">IFERROR(IF(FIND(AW$1,$F2403)&gt;1,AW$1,""),"")</f>
        <v/>
      </c>
      <c r="AX2403" s="28" t="str">
        <f t="shared" si="14421"/>
        <v/>
      </c>
      <c r="AY2403" s="28" t="str">
        <f t="shared" si="14421"/>
        <v/>
      </c>
      <c r="AZ2403" s="28" t="str">
        <f t="shared" si="14421"/>
        <v/>
      </c>
      <c r="BA2403" s="28" t="str">
        <f t="shared" si="14421"/>
        <v/>
      </c>
      <c r="BB2403" s="28" t="str">
        <f t="shared" si="14421"/>
        <v/>
      </c>
      <c r="BC2403" s="28" t="str">
        <f t="shared" si="14421"/>
        <v/>
      </c>
      <c r="BD2403" s="28" t="str">
        <f t="shared" si="15"/>
        <v/>
      </c>
      <c r="BG2403" s="2" t="s">
        <v>15967</v>
      </c>
      <c r="BJ2403" s="28" t="str">
        <f t="shared" si="16"/>
        <v/>
      </c>
      <c r="BK2403" s="28" t="str">
        <f t="shared" si="17"/>
        <v/>
      </c>
      <c r="BL2403" s="2" t="s">
        <v>20635</v>
      </c>
      <c r="BM2403" s="2" t="s">
        <v>98</v>
      </c>
      <c r="BU2403" s="50" t="s">
        <v>20071</v>
      </c>
      <c r="BV2403" s="12"/>
      <c r="BW2403" s="50"/>
      <c r="BX2403" s="50" t="s">
        <v>19858</v>
      </c>
      <c r="BY2403" s="42" t="str">
        <f t="shared" si="18"/>
        <v>Leeds;Alwoodley;Harewood;Moortown;</v>
      </c>
      <c r="BZ2403" s="72"/>
    </row>
    <row r="2404" spans="1:78" ht="15">
      <c r="A2404" s="10" t="s">
        <v>51</v>
      </c>
      <c r="B2404" s="28">
        <f>VLOOKUP(A2404,Organisations!$A$2:$B$7,2,FALSE)</f>
        <v>4</v>
      </c>
      <c r="C2404" s="10" t="s">
        <v>15968</v>
      </c>
      <c r="D2404" s="10" t="s">
        <v>15969</v>
      </c>
      <c r="E2404" s="28" t="str">
        <f t="shared" si="0"/>
        <v xml:space="preserve">Otley In Bloom is a volunteer group who are committed to protecting and enhancing the green spaces in the town. We also </v>
      </c>
      <c r="F2404" s="10" t="s">
        <v>15971</v>
      </c>
      <c r="G2404" s="10" t="s">
        <v>68</v>
      </c>
      <c r="H2404" s="11"/>
      <c r="K2404" s="30" t="s">
        <v>15972</v>
      </c>
      <c r="L2404" s="10" t="s">
        <v>15973</v>
      </c>
      <c r="M2404" s="28" t="str">
        <f t="shared" ref="M2404:Q2404" si="14422">IFERROR(IF(FIND(M$1,$F2404)&gt;1,"Age - Children",""),"")</f>
        <v/>
      </c>
      <c r="N2404" s="28" t="str">
        <f t="shared" si="14422"/>
        <v/>
      </c>
      <c r="O2404" s="28" t="str">
        <f t="shared" si="14422"/>
        <v/>
      </c>
      <c r="P2404" s="28" t="str">
        <f t="shared" si="14422"/>
        <v/>
      </c>
      <c r="Q2404" s="28" t="str">
        <f t="shared" si="14422"/>
        <v/>
      </c>
      <c r="R2404" s="28" t="str">
        <f t="shared" ref="R2404:T2404" si="14423">IFERROR(IF(FIND(R$1,$F2404)&gt;1,"Age - Elderly",""),"")</f>
        <v/>
      </c>
      <c r="S2404" s="28" t="str">
        <f t="shared" si="14423"/>
        <v/>
      </c>
      <c r="T2404" s="28" t="str">
        <f t="shared" si="14423"/>
        <v/>
      </c>
      <c r="U2404" s="28" t="str">
        <f t="shared" si="3"/>
        <v/>
      </c>
      <c r="V2404" s="28" t="str">
        <f t="shared" si="4"/>
        <v/>
      </c>
      <c r="X2404" s="28" t="str">
        <f t="shared" si="5"/>
        <v/>
      </c>
      <c r="Y2404" s="28" t="str">
        <f t="shared" si="6"/>
        <v/>
      </c>
      <c r="Z2404" s="28" t="str">
        <f t="shared" si="7"/>
        <v/>
      </c>
      <c r="AB2404" s="28" t="str">
        <f t="shared" si="8"/>
        <v/>
      </c>
      <c r="AD2404" s="28" t="str">
        <f t="shared" si="9"/>
        <v/>
      </c>
      <c r="AG2404" s="28" t="str">
        <f t="shared" ref="AG2404:AL2404" si="14424">IFERROR(IF(FIND(AG$1,$F2404)&gt;1,AG$1,""),"")</f>
        <v/>
      </c>
      <c r="AH2404" s="28" t="str">
        <f t="shared" si="14424"/>
        <v/>
      </c>
      <c r="AI2404" s="28" t="str">
        <f t="shared" si="14424"/>
        <v/>
      </c>
      <c r="AJ2404" s="28" t="str">
        <f t="shared" si="14424"/>
        <v/>
      </c>
      <c r="AK2404" s="28" t="str">
        <f t="shared" si="14424"/>
        <v/>
      </c>
      <c r="AL2404" s="28" t="str">
        <f t="shared" si="14424"/>
        <v/>
      </c>
      <c r="AM2404" s="28" t="str">
        <f t="shared" si="11"/>
        <v/>
      </c>
      <c r="AN2404" s="28" t="str">
        <f t="shared" ref="AN2404:AQ2404" si="14425">IFERROR(IF(FIND(AN$1,$F2404)&gt;1,"Status - LGBT",""),"")</f>
        <v/>
      </c>
      <c r="AO2404" s="28" t="str">
        <f t="shared" si="14425"/>
        <v/>
      </c>
      <c r="AP2404" s="28" t="str">
        <f t="shared" si="14425"/>
        <v/>
      </c>
      <c r="AQ2404" s="28" t="str">
        <f t="shared" si="14425"/>
        <v/>
      </c>
      <c r="AR2404" s="28" t="str">
        <f t="shared" ref="AR2404:AV2404" si="14426">IFERROR(IF(FIND(AR$1,$F2404)&gt;1,"BME",""),"")</f>
        <v/>
      </c>
      <c r="AS2404" s="28" t="str">
        <f t="shared" si="14426"/>
        <v/>
      </c>
      <c r="AT2404" s="28" t="str">
        <f t="shared" si="14426"/>
        <v/>
      </c>
      <c r="AU2404" s="28" t="str">
        <f t="shared" si="14426"/>
        <v/>
      </c>
      <c r="AV2404" s="28" t="str">
        <f t="shared" si="14426"/>
        <v/>
      </c>
      <c r="AW2404" s="28" t="str">
        <f t="shared" ref="AW2404:BC2404" si="14427">IFERROR(IF(FIND(AW$1,$F2404)&gt;1,AW$1,""),"")</f>
        <v/>
      </c>
      <c r="AX2404" s="28" t="str">
        <f t="shared" si="14427"/>
        <v/>
      </c>
      <c r="AY2404" s="28" t="str">
        <f t="shared" si="14427"/>
        <v/>
      </c>
      <c r="AZ2404" s="28" t="str">
        <f t="shared" si="14427"/>
        <v/>
      </c>
      <c r="BA2404" s="28" t="str">
        <f t="shared" si="14427"/>
        <v/>
      </c>
      <c r="BB2404" s="28" t="str">
        <f t="shared" si="14427"/>
        <v/>
      </c>
      <c r="BC2404" s="28" t="str">
        <f t="shared" si="14427"/>
        <v/>
      </c>
      <c r="BD2404" s="28" t="str">
        <f t="shared" si="15"/>
        <v/>
      </c>
      <c r="BG2404" s="2" t="s">
        <v>15974</v>
      </c>
      <c r="BJ2404" s="28" t="str">
        <f t="shared" si="16"/>
        <v/>
      </c>
      <c r="BK2404" s="28" t="str">
        <f t="shared" si="17"/>
        <v/>
      </c>
      <c r="BL2404" s="2" t="s">
        <v>17567</v>
      </c>
      <c r="BM2404" s="2" t="s">
        <v>98</v>
      </c>
      <c r="BU2404" s="18"/>
      <c r="BV2404" s="18"/>
      <c r="BW2404" s="47"/>
      <c r="BX2404" s="47" t="s">
        <v>145</v>
      </c>
      <c r="BY2404" s="42" t="str">
        <f t="shared" si="18"/>
        <v/>
      </c>
      <c r="BZ2404" s="73"/>
    </row>
    <row r="2405" spans="1:78" ht="15">
      <c r="A2405" s="16" t="s">
        <v>51</v>
      </c>
      <c r="B2405" s="28">
        <f>VLOOKUP(A2405,Organisations!$A$2:$B$7,2,FALSE)</f>
        <v>4</v>
      </c>
      <c r="C2405" s="16" t="s">
        <v>15975</v>
      </c>
      <c r="D2405" s="16" t="s">
        <v>15976</v>
      </c>
      <c r="E2405" s="28" t="str">
        <f t="shared" si="0"/>
        <v>A Christian Church offering worship and fellowship to all ages with facilities for Pre-School and Toddlers groups, Youth</v>
      </c>
      <c r="F2405" s="16" t="s">
        <v>15978</v>
      </c>
      <c r="G2405" s="16" t="s">
        <v>68</v>
      </c>
      <c r="H2405" s="54"/>
      <c r="K2405" s="26" t="s">
        <v>15979</v>
      </c>
      <c r="L2405" s="18"/>
      <c r="M2405" s="28" t="str">
        <f t="shared" ref="M2405:Q2405" si="14428">IFERROR(IF(FIND(M$1,$F2405)&gt;1,"Age - Children",""),"")</f>
        <v/>
      </c>
      <c r="N2405" s="28" t="str">
        <f t="shared" si="14428"/>
        <v/>
      </c>
      <c r="O2405" s="28" t="str">
        <f t="shared" si="14428"/>
        <v/>
      </c>
      <c r="P2405" s="28" t="str">
        <f t="shared" si="14428"/>
        <v/>
      </c>
      <c r="Q2405" s="28" t="str">
        <f t="shared" si="14428"/>
        <v/>
      </c>
      <c r="R2405" s="28" t="str">
        <f t="shared" ref="R2405:T2405" si="14429">IFERROR(IF(FIND(R$1,$F2405)&gt;1,"Age - Elderly",""),"")</f>
        <v/>
      </c>
      <c r="S2405" s="28" t="str">
        <f t="shared" si="14429"/>
        <v/>
      </c>
      <c r="T2405" s="28" t="str">
        <f t="shared" si="14429"/>
        <v/>
      </c>
      <c r="U2405" s="28" t="str">
        <f t="shared" si="3"/>
        <v/>
      </c>
      <c r="V2405" s="28" t="str">
        <f t="shared" si="4"/>
        <v/>
      </c>
      <c r="X2405" s="28" t="str">
        <f t="shared" si="5"/>
        <v/>
      </c>
      <c r="Y2405" s="28" t="str">
        <f t="shared" si="6"/>
        <v/>
      </c>
      <c r="Z2405" s="28" t="str">
        <f t="shared" si="7"/>
        <v/>
      </c>
      <c r="AB2405" s="28" t="str">
        <f t="shared" si="8"/>
        <v/>
      </c>
      <c r="AD2405" s="28" t="str">
        <f t="shared" si="9"/>
        <v/>
      </c>
      <c r="AG2405" s="28" t="str">
        <f t="shared" ref="AG2405:AL2405" si="14430">IFERROR(IF(FIND(AG$1,$F2405)&gt;1,AG$1,""),"")</f>
        <v/>
      </c>
      <c r="AH2405" s="28" t="str">
        <f t="shared" si="14430"/>
        <v/>
      </c>
      <c r="AI2405" s="28" t="str">
        <f t="shared" si="14430"/>
        <v/>
      </c>
      <c r="AJ2405" s="28" t="str">
        <f t="shared" si="14430"/>
        <v/>
      </c>
      <c r="AK2405" s="28" t="str">
        <f t="shared" si="14430"/>
        <v/>
      </c>
      <c r="AL2405" s="28" t="str">
        <f t="shared" si="14430"/>
        <v/>
      </c>
      <c r="AM2405" s="28" t="str">
        <f t="shared" si="11"/>
        <v/>
      </c>
      <c r="AN2405" s="28" t="str">
        <f t="shared" ref="AN2405:AQ2405" si="14431">IFERROR(IF(FIND(AN$1,$F2405)&gt;1,"Status - LGBT",""),"")</f>
        <v/>
      </c>
      <c r="AO2405" s="28" t="str">
        <f t="shared" si="14431"/>
        <v/>
      </c>
      <c r="AP2405" s="28" t="str">
        <f t="shared" si="14431"/>
        <v/>
      </c>
      <c r="AQ2405" s="28" t="str">
        <f t="shared" si="14431"/>
        <v/>
      </c>
      <c r="AR2405" s="28" t="str">
        <f t="shared" ref="AR2405:AV2405" si="14432">IFERROR(IF(FIND(AR$1,$F2405)&gt;1,"BME",""),"")</f>
        <v/>
      </c>
      <c r="AS2405" s="28" t="str">
        <f t="shared" si="14432"/>
        <v/>
      </c>
      <c r="AT2405" s="28" t="str">
        <f t="shared" si="14432"/>
        <v/>
      </c>
      <c r="AU2405" s="28" t="str">
        <f t="shared" si="14432"/>
        <v/>
      </c>
      <c r="AV2405" s="28" t="str">
        <f t="shared" si="14432"/>
        <v/>
      </c>
      <c r="AW2405" s="28" t="str">
        <f t="shared" ref="AW2405:BC2405" si="14433">IFERROR(IF(FIND(AW$1,$F2405)&gt;1,AW$1,""),"")</f>
        <v/>
      </c>
      <c r="AX2405" s="28" t="str">
        <f t="shared" si="14433"/>
        <v/>
      </c>
      <c r="AY2405" s="28" t="str">
        <f t="shared" si="14433"/>
        <v/>
      </c>
      <c r="AZ2405" s="28" t="str">
        <f t="shared" si="14433"/>
        <v/>
      </c>
      <c r="BA2405" s="28" t="str">
        <f t="shared" si="14433"/>
        <v/>
      </c>
      <c r="BB2405" s="28" t="str">
        <f t="shared" si="14433"/>
        <v/>
      </c>
      <c r="BC2405" s="28" t="str">
        <f t="shared" si="14433"/>
        <v/>
      </c>
      <c r="BD2405" s="28" t="str">
        <f t="shared" si="15"/>
        <v/>
      </c>
      <c r="BG2405" s="2" t="s">
        <v>15980</v>
      </c>
      <c r="BJ2405" s="28" t="str">
        <f t="shared" si="16"/>
        <v/>
      </c>
      <c r="BK2405" s="28" t="str">
        <f t="shared" si="17"/>
        <v/>
      </c>
      <c r="BL2405" s="2" t="s">
        <v>20636</v>
      </c>
      <c r="BM2405" s="2" t="s">
        <v>98</v>
      </c>
      <c r="BR2405" s="2" t="s">
        <v>2863</v>
      </c>
      <c r="BS2405" s="2" t="s">
        <v>2863</v>
      </c>
      <c r="BU2405" s="12"/>
      <c r="BV2405" s="12"/>
      <c r="BW2405" s="50"/>
      <c r="BX2405" s="50" t="s">
        <v>19860</v>
      </c>
      <c r="BY2405" s="42" t="str">
        <f t="shared" si="18"/>
        <v/>
      </c>
      <c r="BZ2405" s="72"/>
    </row>
    <row r="2406" spans="1:78" ht="15">
      <c r="A2406" s="10" t="s">
        <v>51</v>
      </c>
      <c r="B2406" s="28">
        <f>VLOOKUP(A2406,Organisations!$A$2:$B$7,2,FALSE)</f>
        <v>4</v>
      </c>
      <c r="C2406" s="10" t="s">
        <v>15981</v>
      </c>
      <c r="D2406" s="10" t="s">
        <v>15982</v>
      </c>
      <c r="E2406" s="28" t="str">
        <f t="shared" si="0"/>
        <v>Out of School Club to care for children before and after school, plus a holiday club for full days during school holiday</v>
      </c>
      <c r="F2406" s="10" t="s">
        <v>15984</v>
      </c>
      <c r="G2406" s="10" t="s">
        <v>68</v>
      </c>
      <c r="H2406" s="11"/>
      <c r="K2406" s="30" t="s">
        <v>15985</v>
      </c>
      <c r="L2406" s="12"/>
      <c r="M2406" s="28" t="str">
        <f t="shared" ref="M2406:Q2406" si="14434">IFERROR(IF(FIND(M$1,$F2406)&gt;1,"Age - Children",""),"")</f>
        <v>Age - Children</v>
      </c>
      <c r="N2406" s="28" t="str">
        <f t="shared" si="14434"/>
        <v/>
      </c>
      <c r="O2406" s="28" t="str">
        <f t="shared" si="14434"/>
        <v/>
      </c>
      <c r="P2406" s="28" t="str">
        <f t="shared" si="14434"/>
        <v/>
      </c>
      <c r="Q2406" s="28" t="str">
        <f t="shared" si="14434"/>
        <v/>
      </c>
      <c r="R2406" s="28" t="str">
        <f t="shared" ref="R2406:T2406" si="14435">IFERROR(IF(FIND(R$1,$F2406)&gt;1,"Age - Elderly",""),"")</f>
        <v/>
      </c>
      <c r="S2406" s="28" t="str">
        <f t="shared" si="14435"/>
        <v/>
      </c>
      <c r="T2406" s="28" t="str">
        <f t="shared" si="14435"/>
        <v/>
      </c>
      <c r="U2406" s="28" t="str">
        <f t="shared" si="3"/>
        <v>Age - Children;</v>
      </c>
      <c r="V2406" s="28" t="str">
        <f t="shared" si="4"/>
        <v/>
      </c>
      <c r="X2406" s="28" t="str">
        <f t="shared" si="5"/>
        <v/>
      </c>
      <c r="Y2406" s="28" t="str">
        <f t="shared" si="6"/>
        <v/>
      </c>
      <c r="Z2406" s="28" t="str">
        <f t="shared" si="7"/>
        <v/>
      </c>
      <c r="AB2406" s="28" t="str">
        <f t="shared" si="8"/>
        <v/>
      </c>
      <c r="AD2406" s="28" t="str">
        <f t="shared" si="9"/>
        <v/>
      </c>
      <c r="AG2406" s="28" t="str">
        <f t="shared" ref="AG2406:AL2406" si="14436">IFERROR(IF(FIND(AG$1,$F2406)&gt;1,AG$1,""),"")</f>
        <v/>
      </c>
      <c r="AH2406" s="28" t="str">
        <f t="shared" si="14436"/>
        <v/>
      </c>
      <c r="AI2406" s="28" t="str">
        <f t="shared" si="14436"/>
        <v/>
      </c>
      <c r="AJ2406" s="28" t="str">
        <f t="shared" si="14436"/>
        <v/>
      </c>
      <c r="AK2406" s="28" t="str">
        <f t="shared" si="14436"/>
        <v/>
      </c>
      <c r="AL2406" s="28" t="str">
        <f t="shared" si="14436"/>
        <v/>
      </c>
      <c r="AM2406" s="28" t="str">
        <f t="shared" si="11"/>
        <v/>
      </c>
      <c r="AN2406" s="28" t="str">
        <f t="shared" ref="AN2406:AQ2406" si="14437">IFERROR(IF(FIND(AN$1,$F2406)&gt;1,"Status - LGBT",""),"")</f>
        <v/>
      </c>
      <c r="AO2406" s="28" t="str">
        <f t="shared" si="14437"/>
        <v/>
      </c>
      <c r="AP2406" s="28" t="str">
        <f t="shared" si="14437"/>
        <v/>
      </c>
      <c r="AQ2406" s="28" t="str">
        <f t="shared" si="14437"/>
        <v/>
      </c>
      <c r="AR2406" s="28" t="str">
        <f t="shared" ref="AR2406:AV2406" si="14438">IFERROR(IF(FIND(AR$1,$F2406)&gt;1,"BME",""),"")</f>
        <v/>
      </c>
      <c r="AS2406" s="28" t="str">
        <f t="shared" si="14438"/>
        <v/>
      </c>
      <c r="AT2406" s="28" t="str">
        <f t="shared" si="14438"/>
        <v/>
      </c>
      <c r="AU2406" s="28" t="str">
        <f t="shared" si="14438"/>
        <v/>
      </c>
      <c r="AV2406" s="28" t="str">
        <f t="shared" si="14438"/>
        <v/>
      </c>
      <c r="AW2406" s="28" t="str">
        <f t="shared" ref="AW2406:BC2406" si="14439">IFERROR(IF(FIND(AW$1,$F2406)&gt;1,AW$1,""),"")</f>
        <v/>
      </c>
      <c r="AX2406" s="28" t="str">
        <f t="shared" si="14439"/>
        <v/>
      </c>
      <c r="AY2406" s="28" t="str">
        <f t="shared" si="14439"/>
        <v/>
      </c>
      <c r="AZ2406" s="28" t="str">
        <f t="shared" si="14439"/>
        <v/>
      </c>
      <c r="BA2406" s="28" t="str">
        <f t="shared" si="14439"/>
        <v/>
      </c>
      <c r="BB2406" s="28" t="str">
        <f t="shared" si="14439"/>
        <v/>
      </c>
      <c r="BC2406" s="28" t="str">
        <f t="shared" si="14439"/>
        <v/>
      </c>
      <c r="BD2406" s="28" t="str">
        <f t="shared" si="15"/>
        <v/>
      </c>
      <c r="BG2406" s="2" t="s">
        <v>15986</v>
      </c>
      <c r="BJ2406" s="28" t="str">
        <f t="shared" si="16"/>
        <v/>
      </c>
      <c r="BK2406" s="28" t="str">
        <f t="shared" si="17"/>
        <v/>
      </c>
      <c r="BL2406" s="2" t="s">
        <v>20637</v>
      </c>
      <c r="BM2406" s="2" t="s">
        <v>98</v>
      </c>
      <c r="BU2406" s="18"/>
      <c r="BV2406" s="18"/>
      <c r="BW2406" s="47"/>
      <c r="BX2406" s="47" t="s">
        <v>20638</v>
      </c>
      <c r="BY2406" s="42" t="str">
        <f t="shared" si="18"/>
        <v>Age - Children;;</v>
      </c>
      <c r="BZ2406" s="73"/>
    </row>
    <row r="2407" spans="1:78" ht="15">
      <c r="A2407" s="16" t="s">
        <v>51</v>
      </c>
      <c r="B2407" s="28">
        <f>VLOOKUP(A2407,Organisations!$A$2:$B$7,2,FALSE)</f>
        <v>4</v>
      </c>
      <c r="C2407" s="16" t="s">
        <v>15988</v>
      </c>
      <c r="D2407" s="16" t="s">
        <v>15989</v>
      </c>
      <c r="E2407" s="28" t="str">
        <f t="shared" si="0"/>
        <v>Our vision is to be an open, welcoming and supportive community of Christians who encourage one another in making Christ</v>
      </c>
      <c r="F2407" s="16" t="s">
        <v>15991</v>
      </c>
      <c r="G2407" s="16" t="s">
        <v>68</v>
      </c>
      <c r="H2407" s="54"/>
      <c r="K2407" s="26" t="s">
        <v>15992</v>
      </c>
      <c r="L2407" s="16" t="s">
        <v>15993</v>
      </c>
      <c r="M2407" s="28" t="str">
        <f t="shared" ref="M2407:Q2407" si="14440">IFERROR(IF(FIND(M$1,$F2407)&gt;1,"Age - Children",""),"")</f>
        <v/>
      </c>
      <c r="N2407" s="28" t="str">
        <f t="shared" si="14440"/>
        <v/>
      </c>
      <c r="O2407" s="28" t="str">
        <f t="shared" si="14440"/>
        <v/>
      </c>
      <c r="P2407" s="28" t="str">
        <f t="shared" si="14440"/>
        <v/>
      </c>
      <c r="Q2407" s="28" t="str">
        <f t="shared" si="14440"/>
        <v/>
      </c>
      <c r="R2407" s="28" t="str">
        <f t="shared" ref="R2407:T2407" si="14441">IFERROR(IF(FIND(R$1,$F2407)&gt;1,"Age - Elderly",""),"")</f>
        <v/>
      </c>
      <c r="S2407" s="28" t="str">
        <f t="shared" si="14441"/>
        <v/>
      </c>
      <c r="T2407" s="28" t="str">
        <f t="shared" si="14441"/>
        <v/>
      </c>
      <c r="U2407" s="28" t="str">
        <f t="shared" si="3"/>
        <v/>
      </c>
      <c r="V2407" s="28" t="str">
        <f t="shared" si="4"/>
        <v/>
      </c>
      <c r="X2407" s="28" t="str">
        <f t="shared" si="5"/>
        <v/>
      </c>
      <c r="Y2407" s="28" t="str">
        <f t="shared" si="6"/>
        <v/>
      </c>
      <c r="Z2407" s="28" t="str">
        <f t="shared" si="7"/>
        <v/>
      </c>
      <c r="AB2407" s="28" t="str">
        <f t="shared" si="8"/>
        <v/>
      </c>
      <c r="AD2407" s="28" t="str">
        <f t="shared" si="9"/>
        <v/>
      </c>
      <c r="AG2407" s="28" t="str">
        <f t="shared" ref="AG2407:AL2407" si="14442">IFERROR(IF(FIND(AG$1,$F2407)&gt;1,AG$1,""),"")</f>
        <v/>
      </c>
      <c r="AH2407" s="28" t="str">
        <f t="shared" si="14442"/>
        <v/>
      </c>
      <c r="AI2407" s="28" t="str">
        <f t="shared" si="14442"/>
        <v/>
      </c>
      <c r="AJ2407" s="28" t="str">
        <f t="shared" si="14442"/>
        <v/>
      </c>
      <c r="AK2407" s="28" t="str">
        <f t="shared" si="14442"/>
        <v/>
      </c>
      <c r="AL2407" s="28" t="str">
        <f t="shared" si="14442"/>
        <v/>
      </c>
      <c r="AM2407" s="28" t="str">
        <f t="shared" si="11"/>
        <v/>
      </c>
      <c r="AN2407" s="28" t="str">
        <f t="shared" ref="AN2407:AQ2407" si="14443">IFERROR(IF(FIND(AN$1,$F2407)&gt;1,"Status - LGBT",""),"")</f>
        <v/>
      </c>
      <c r="AO2407" s="28" t="str">
        <f t="shared" si="14443"/>
        <v/>
      </c>
      <c r="AP2407" s="28" t="str">
        <f t="shared" si="14443"/>
        <v/>
      </c>
      <c r="AQ2407" s="28" t="str">
        <f t="shared" si="14443"/>
        <v/>
      </c>
      <c r="AR2407" s="28" t="str">
        <f t="shared" ref="AR2407:AV2407" si="14444">IFERROR(IF(FIND(AR$1,$F2407)&gt;1,"BME",""),"")</f>
        <v/>
      </c>
      <c r="AS2407" s="28" t="str">
        <f t="shared" si="14444"/>
        <v/>
      </c>
      <c r="AT2407" s="28" t="str">
        <f t="shared" si="14444"/>
        <v/>
      </c>
      <c r="AU2407" s="28" t="str">
        <f t="shared" si="14444"/>
        <v/>
      </c>
      <c r="AV2407" s="28" t="str">
        <f t="shared" si="14444"/>
        <v/>
      </c>
      <c r="AW2407" s="28" t="str">
        <f t="shared" ref="AW2407:BC2407" si="14445">IFERROR(IF(FIND(AW$1,$F2407)&gt;1,AW$1,""),"")</f>
        <v/>
      </c>
      <c r="AX2407" s="28" t="str">
        <f t="shared" si="14445"/>
        <v/>
      </c>
      <c r="AY2407" s="28" t="str">
        <f t="shared" si="14445"/>
        <v/>
      </c>
      <c r="AZ2407" s="28" t="str">
        <f t="shared" si="14445"/>
        <v/>
      </c>
      <c r="BA2407" s="28" t="str">
        <f t="shared" si="14445"/>
        <v/>
      </c>
      <c r="BB2407" s="28" t="str">
        <f t="shared" si="14445"/>
        <v/>
      </c>
      <c r="BC2407" s="28" t="str">
        <f t="shared" si="14445"/>
        <v/>
      </c>
      <c r="BD2407" s="28" t="str">
        <f t="shared" si="15"/>
        <v/>
      </c>
      <c r="BG2407" s="2" t="s">
        <v>13051</v>
      </c>
      <c r="BJ2407" s="28" t="str">
        <f t="shared" si="16"/>
        <v/>
      </c>
      <c r="BK2407" s="28" t="str">
        <f t="shared" si="17"/>
        <v/>
      </c>
      <c r="BL2407" s="2" t="s">
        <v>20639</v>
      </c>
      <c r="BM2407" s="2" t="s">
        <v>98</v>
      </c>
      <c r="BU2407" s="50" t="s">
        <v>19822</v>
      </c>
      <c r="BV2407" s="12"/>
      <c r="BW2407" s="50"/>
      <c r="BX2407" s="50" t="s">
        <v>19860</v>
      </c>
      <c r="BY2407" s="42" t="str">
        <f t="shared" si="18"/>
        <v>Otley;Yeadon;</v>
      </c>
      <c r="BZ2407" s="72"/>
    </row>
    <row r="2408" spans="1:78" ht="15">
      <c r="A2408" s="10" t="s">
        <v>51</v>
      </c>
      <c r="B2408" s="28">
        <f>VLOOKUP(A2408,Organisations!$A$2:$B$7,2,FALSE)</f>
        <v>4</v>
      </c>
      <c r="C2408" s="10" t="s">
        <v>15994</v>
      </c>
      <c r="D2408" s="10" t="s">
        <v>15995</v>
      </c>
      <c r="E2408" s="28" t="str">
        <f t="shared" si="0"/>
        <v>We promote dinghy sailing in the West and North Yorkshire regions and also provide sailing, power and safety boat traini</v>
      </c>
      <c r="F2408" s="10" t="s">
        <v>15997</v>
      </c>
      <c r="G2408" s="10" t="s">
        <v>68</v>
      </c>
      <c r="H2408" s="53"/>
      <c r="K2408" s="30" t="s">
        <v>15998</v>
      </c>
      <c r="L2408" s="10" t="s">
        <v>15999</v>
      </c>
      <c r="M2408" s="28" t="str">
        <f t="shared" ref="M2408:Q2408" si="14446">IFERROR(IF(FIND(M$1,$F2408)&gt;1,"Age - Children",""),"")</f>
        <v/>
      </c>
      <c r="N2408" s="28" t="str">
        <f t="shared" si="14446"/>
        <v/>
      </c>
      <c r="O2408" s="28" t="str">
        <f t="shared" si="14446"/>
        <v/>
      </c>
      <c r="P2408" s="28" t="str">
        <f t="shared" si="14446"/>
        <v/>
      </c>
      <c r="Q2408" s="28" t="str">
        <f t="shared" si="14446"/>
        <v>Age - Children</v>
      </c>
      <c r="R2408" s="28" t="str">
        <f t="shared" ref="R2408:T2408" si="14447">IFERROR(IF(FIND(R$1,$F2408)&gt;1,"Age - Elderly",""),"")</f>
        <v/>
      </c>
      <c r="S2408" s="28" t="str">
        <f t="shared" si="14447"/>
        <v/>
      </c>
      <c r="T2408" s="28" t="str">
        <f t="shared" si="14447"/>
        <v/>
      </c>
      <c r="U2408" s="28" t="str">
        <f t="shared" si="3"/>
        <v>Age - Children;</v>
      </c>
      <c r="V2408" s="28" t="str">
        <f t="shared" si="4"/>
        <v/>
      </c>
      <c r="X2408" s="28" t="str">
        <f t="shared" si="5"/>
        <v/>
      </c>
      <c r="Y2408" s="28" t="str">
        <f t="shared" si="6"/>
        <v/>
      </c>
      <c r="Z2408" s="28" t="str">
        <f t="shared" si="7"/>
        <v/>
      </c>
      <c r="AB2408" s="28" t="str">
        <f t="shared" si="8"/>
        <v/>
      </c>
      <c r="AD2408" s="28" t="str">
        <f t="shared" si="9"/>
        <v/>
      </c>
      <c r="AG2408" s="28" t="str">
        <f t="shared" ref="AG2408:AL2408" si="14448">IFERROR(IF(FIND(AG$1,$F2408)&gt;1,AG$1,""),"")</f>
        <v/>
      </c>
      <c r="AH2408" s="28" t="str">
        <f t="shared" si="14448"/>
        <v/>
      </c>
      <c r="AI2408" s="28" t="str">
        <f t="shared" si="14448"/>
        <v/>
      </c>
      <c r="AJ2408" s="28" t="str">
        <f t="shared" si="14448"/>
        <v/>
      </c>
      <c r="AK2408" s="28" t="str">
        <f t="shared" si="14448"/>
        <v/>
      </c>
      <c r="AL2408" s="28" t="str">
        <f t="shared" si="14448"/>
        <v/>
      </c>
      <c r="AM2408" s="28" t="str">
        <f t="shared" si="11"/>
        <v/>
      </c>
      <c r="AN2408" s="28" t="str">
        <f t="shared" ref="AN2408:AQ2408" si="14449">IFERROR(IF(FIND(AN$1,$F2408)&gt;1,"Status - LGBT",""),"")</f>
        <v/>
      </c>
      <c r="AO2408" s="28" t="str">
        <f t="shared" si="14449"/>
        <v/>
      </c>
      <c r="AP2408" s="28" t="str">
        <f t="shared" si="14449"/>
        <v/>
      </c>
      <c r="AQ2408" s="28" t="str">
        <f t="shared" si="14449"/>
        <v/>
      </c>
      <c r="AR2408" s="28" t="str">
        <f t="shared" ref="AR2408:AV2408" si="14450">IFERROR(IF(FIND(AR$1,$F2408)&gt;1,"BME",""),"")</f>
        <v/>
      </c>
      <c r="AS2408" s="28" t="str">
        <f t="shared" si="14450"/>
        <v/>
      </c>
      <c r="AT2408" s="28" t="str">
        <f t="shared" si="14450"/>
        <v/>
      </c>
      <c r="AU2408" s="28" t="str">
        <f t="shared" si="14450"/>
        <v/>
      </c>
      <c r="AV2408" s="28" t="str">
        <f t="shared" si="14450"/>
        <v/>
      </c>
      <c r="AW2408" s="28" t="str">
        <f t="shared" ref="AW2408:BC2408" si="14451">IFERROR(IF(FIND(AW$1,$F2408)&gt;1,AW$1,""),"")</f>
        <v/>
      </c>
      <c r="AX2408" s="28" t="str">
        <f t="shared" si="14451"/>
        <v/>
      </c>
      <c r="AY2408" s="28" t="str">
        <f t="shared" si="14451"/>
        <v/>
      </c>
      <c r="AZ2408" s="28" t="str">
        <f t="shared" si="14451"/>
        <v/>
      </c>
      <c r="BA2408" s="28" t="str">
        <f t="shared" si="14451"/>
        <v/>
      </c>
      <c r="BB2408" s="28" t="str">
        <f t="shared" si="14451"/>
        <v/>
      </c>
      <c r="BC2408" s="28" t="str">
        <f t="shared" si="14451"/>
        <v/>
      </c>
      <c r="BD2408" s="28" t="str">
        <f t="shared" si="15"/>
        <v/>
      </c>
      <c r="BG2408" s="2" t="s">
        <v>16000</v>
      </c>
      <c r="BJ2408" s="28" t="str">
        <f t="shared" si="16"/>
        <v/>
      </c>
      <c r="BK2408" s="28" t="str">
        <f t="shared" si="17"/>
        <v/>
      </c>
      <c r="BL2408" s="2" t="s">
        <v>20640</v>
      </c>
      <c r="BM2408" s="2" t="s">
        <v>98</v>
      </c>
      <c r="BT2408" s="2" t="s">
        <v>2863</v>
      </c>
      <c r="BU2408" s="24"/>
      <c r="BV2408" s="24"/>
      <c r="BW2408" s="47"/>
      <c r="BX2408" s="47" t="s">
        <v>20380</v>
      </c>
      <c r="BY2408" s="42" t="str">
        <f t="shared" si="18"/>
        <v>Age - Children;;</v>
      </c>
      <c r="BZ2408" s="73"/>
    </row>
    <row r="2409" spans="1:78" ht="15">
      <c r="A2409" s="16" t="s">
        <v>51</v>
      </c>
      <c r="B2409" s="28">
        <f>VLOOKUP(A2409,Organisations!$A$2:$B$7,2,FALSE)</f>
        <v>4</v>
      </c>
      <c r="C2409" s="16" t="s">
        <v>16002</v>
      </c>
      <c r="D2409" s="16" t="s">
        <v>16003</v>
      </c>
      <c r="E2409" s="28" t="str">
        <f t="shared" si="0"/>
        <v>Spiritual movement reunites people with loved ones and friends who have passed to the Spirit World. We also hold Healing</v>
      </c>
      <c r="F2409" s="16" t="s">
        <v>16005</v>
      </c>
      <c r="G2409" s="16" t="s">
        <v>68</v>
      </c>
      <c r="H2409" s="54"/>
      <c r="K2409" s="26" t="s">
        <v>16006</v>
      </c>
      <c r="L2409" s="16" t="s">
        <v>16007</v>
      </c>
      <c r="M2409" s="28" t="str">
        <f t="shared" ref="M2409:Q2409" si="14452">IFERROR(IF(FIND(M$1,$F2409)&gt;1,"Age - Children",""),"")</f>
        <v/>
      </c>
      <c r="N2409" s="28" t="str">
        <f t="shared" si="14452"/>
        <v/>
      </c>
      <c r="O2409" s="28" t="str">
        <f t="shared" si="14452"/>
        <v/>
      </c>
      <c r="P2409" s="28" t="str">
        <f t="shared" si="14452"/>
        <v/>
      </c>
      <c r="Q2409" s="28" t="str">
        <f t="shared" si="14452"/>
        <v/>
      </c>
      <c r="R2409" s="28" t="str">
        <f t="shared" ref="R2409:T2409" si="14453">IFERROR(IF(FIND(R$1,$F2409)&gt;1,"Age - Elderly",""),"")</f>
        <v/>
      </c>
      <c r="S2409" s="28" t="str">
        <f t="shared" si="14453"/>
        <v/>
      </c>
      <c r="T2409" s="28" t="str">
        <f t="shared" si="14453"/>
        <v/>
      </c>
      <c r="U2409" s="28" t="str">
        <f t="shared" si="3"/>
        <v/>
      </c>
      <c r="V2409" s="28" t="str">
        <f t="shared" si="4"/>
        <v/>
      </c>
      <c r="X2409" s="28" t="str">
        <f t="shared" si="5"/>
        <v/>
      </c>
      <c r="Y2409" s="28" t="str">
        <f t="shared" si="6"/>
        <v/>
      </c>
      <c r="Z2409" s="28" t="str">
        <f t="shared" si="7"/>
        <v>Gender - Male</v>
      </c>
      <c r="AB2409" s="28" t="str">
        <f t="shared" si="8"/>
        <v/>
      </c>
      <c r="AD2409" s="28" t="str">
        <f t="shared" si="9"/>
        <v>Gender - Male;</v>
      </c>
      <c r="AG2409" s="28" t="str">
        <f t="shared" ref="AG2409:AL2409" si="14454">IFERROR(IF(FIND(AG$1,$F2409)&gt;1,AG$1,""),"")</f>
        <v/>
      </c>
      <c r="AH2409" s="28" t="str">
        <f t="shared" si="14454"/>
        <v/>
      </c>
      <c r="AI2409" s="28" t="str">
        <f t="shared" si="14454"/>
        <v/>
      </c>
      <c r="AJ2409" s="28" t="str">
        <f t="shared" si="14454"/>
        <v/>
      </c>
      <c r="AK2409" s="28" t="str">
        <f t="shared" si="14454"/>
        <v/>
      </c>
      <c r="AL2409" s="28" t="str">
        <f t="shared" si="14454"/>
        <v/>
      </c>
      <c r="AM2409" s="28" t="str">
        <f t="shared" si="11"/>
        <v/>
      </c>
      <c r="AN2409" s="28" t="str">
        <f t="shared" ref="AN2409:AQ2409" si="14455">IFERROR(IF(FIND(AN$1,$F2409)&gt;1,"Status - LGBT",""),"")</f>
        <v/>
      </c>
      <c r="AO2409" s="28" t="str">
        <f t="shared" si="14455"/>
        <v/>
      </c>
      <c r="AP2409" s="28" t="str">
        <f t="shared" si="14455"/>
        <v/>
      </c>
      <c r="AQ2409" s="28" t="str">
        <f t="shared" si="14455"/>
        <v/>
      </c>
      <c r="AR2409" s="28" t="str">
        <f t="shared" ref="AR2409:AV2409" si="14456">IFERROR(IF(FIND(AR$1,$F2409)&gt;1,"BME",""),"")</f>
        <v/>
      </c>
      <c r="AS2409" s="28" t="str">
        <f t="shared" si="14456"/>
        <v/>
      </c>
      <c r="AT2409" s="28" t="str">
        <f t="shared" si="14456"/>
        <v/>
      </c>
      <c r="AU2409" s="28" t="str">
        <f t="shared" si="14456"/>
        <v/>
      </c>
      <c r="AV2409" s="28" t="str">
        <f t="shared" si="14456"/>
        <v/>
      </c>
      <c r="AW2409" s="28" t="str">
        <f t="shared" ref="AW2409:BC2409" si="14457">IFERROR(IF(FIND(AW$1,$F2409)&gt;1,AW$1,""),"")</f>
        <v/>
      </c>
      <c r="AX2409" s="28" t="str">
        <f t="shared" si="14457"/>
        <v/>
      </c>
      <c r="AY2409" s="28" t="str">
        <f t="shared" si="14457"/>
        <v/>
      </c>
      <c r="AZ2409" s="28" t="str">
        <f t="shared" si="14457"/>
        <v/>
      </c>
      <c r="BA2409" s="28" t="str">
        <f t="shared" si="14457"/>
        <v/>
      </c>
      <c r="BB2409" s="28" t="str">
        <f t="shared" si="14457"/>
        <v/>
      </c>
      <c r="BC2409" s="28" t="str">
        <f t="shared" si="14457"/>
        <v/>
      </c>
      <c r="BD2409" s="28" t="str">
        <f t="shared" si="15"/>
        <v/>
      </c>
      <c r="BG2409" s="2" t="s">
        <v>16008</v>
      </c>
      <c r="BJ2409" s="28" t="str">
        <f t="shared" si="16"/>
        <v/>
      </c>
      <c r="BK2409" s="28" t="str">
        <f t="shared" si="17"/>
        <v/>
      </c>
      <c r="BL2409" s="2" t="s">
        <v>20641</v>
      </c>
      <c r="BM2409" s="2" t="s">
        <v>98</v>
      </c>
      <c r="BO2409" s="2" t="s">
        <v>2863</v>
      </c>
      <c r="BP2409" s="2" t="s">
        <v>2863</v>
      </c>
      <c r="BU2409" s="50" t="s">
        <v>19855</v>
      </c>
      <c r="BV2409" s="12"/>
      <c r="BW2409" s="50"/>
      <c r="BX2409" s="50" t="s">
        <v>19893</v>
      </c>
      <c r="BY2409" s="42" t="str">
        <f t="shared" si="18"/>
        <v>Gender - Male;;Adel;Wharfedale;</v>
      </c>
      <c r="BZ2409" s="72"/>
    </row>
    <row r="2410" spans="1:78" ht="15">
      <c r="A2410" s="10" t="s">
        <v>51</v>
      </c>
      <c r="B2410" s="28">
        <f>VLOOKUP(A2410,Organisations!$A$2:$B$7,2,FALSE)</f>
        <v>4</v>
      </c>
      <c r="C2410" s="10" t="s">
        <v>16010</v>
      </c>
      <c r="D2410" s="10" t="s">
        <v>16011</v>
      </c>
      <c r="E2410" s="28" t="str">
        <f t="shared" si="0"/>
        <v>Otley Town Partnership is a local voluntary organisation and a company limited by guarantee, which aims to work with and</v>
      </c>
      <c r="F2410" s="10" t="s">
        <v>16013</v>
      </c>
      <c r="G2410" s="10" t="s">
        <v>68</v>
      </c>
      <c r="H2410" s="11"/>
      <c r="K2410" s="30" t="s">
        <v>16014</v>
      </c>
      <c r="L2410" s="10" t="s">
        <v>16015</v>
      </c>
      <c r="M2410" s="28" t="str">
        <f t="shared" ref="M2410:Q2410" si="14458">IFERROR(IF(FIND(M$1,$F2410)&gt;1,"Age - Children",""),"")</f>
        <v/>
      </c>
      <c r="N2410" s="28" t="str">
        <f t="shared" si="14458"/>
        <v/>
      </c>
      <c r="O2410" s="28" t="str">
        <f t="shared" si="14458"/>
        <v/>
      </c>
      <c r="P2410" s="28" t="str">
        <f t="shared" si="14458"/>
        <v/>
      </c>
      <c r="Q2410" s="28" t="str">
        <f t="shared" si="14458"/>
        <v/>
      </c>
      <c r="R2410" s="28" t="str">
        <f t="shared" ref="R2410:T2410" si="14459">IFERROR(IF(FIND(R$1,$F2410)&gt;1,"Age - Elderly",""),"")</f>
        <v/>
      </c>
      <c r="S2410" s="28" t="str">
        <f t="shared" si="14459"/>
        <v/>
      </c>
      <c r="T2410" s="28" t="str">
        <f t="shared" si="14459"/>
        <v/>
      </c>
      <c r="U2410" s="28" t="str">
        <f t="shared" si="3"/>
        <v/>
      </c>
      <c r="V2410" s="28" t="str">
        <f t="shared" si="4"/>
        <v/>
      </c>
      <c r="X2410" s="28" t="str">
        <f t="shared" si="5"/>
        <v/>
      </c>
      <c r="Y2410" s="28" t="str">
        <f t="shared" si="6"/>
        <v/>
      </c>
      <c r="Z2410" s="28" t="str">
        <f t="shared" si="7"/>
        <v>Gender - Male</v>
      </c>
      <c r="AB2410" s="28" t="str">
        <f t="shared" si="8"/>
        <v>Gender - Male</v>
      </c>
      <c r="AD2410" s="28" t="str">
        <f t="shared" si="9"/>
        <v>Gender - Male;Gender - Male;</v>
      </c>
      <c r="AG2410" s="28" t="str">
        <f t="shared" ref="AG2410:AL2410" si="14460">IFERROR(IF(FIND(AG$1,$F2410)&gt;1,AG$1,""),"")</f>
        <v/>
      </c>
      <c r="AH2410" s="28" t="str">
        <f t="shared" si="14460"/>
        <v/>
      </c>
      <c r="AI2410" s="28" t="str">
        <f t="shared" si="14460"/>
        <v/>
      </c>
      <c r="AJ2410" s="28" t="str">
        <f t="shared" si="14460"/>
        <v/>
      </c>
      <c r="AK2410" s="28" t="str">
        <f t="shared" si="14460"/>
        <v/>
      </c>
      <c r="AL2410" s="28" t="str">
        <f t="shared" si="14460"/>
        <v/>
      </c>
      <c r="AM2410" s="28" t="str">
        <f t="shared" si="11"/>
        <v/>
      </c>
      <c r="AN2410" s="28" t="str">
        <f t="shared" ref="AN2410:AQ2410" si="14461">IFERROR(IF(FIND(AN$1,$F2410)&gt;1,"Status - LGBT",""),"")</f>
        <v/>
      </c>
      <c r="AO2410" s="28" t="str">
        <f t="shared" si="14461"/>
        <v/>
      </c>
      <c r="AP2410" s="28" t="str">
        <f t="shared" si="14461"/>
        <v/>
      </c>
      <c r="AQ2410" s="28" t="str">
        <f t="shared" si="14461"/>
        <v/>
      </c>
      <c r="AR2410" s="28" t="str">
        <f t="shared" ref="AR2410:AV2410" si="14462">IFERROR(IF(FIND(AR$1,$F2410)&gt;1,"BME",""),"")</f>
        <v/>
      </c>
      <c r="AS2410" s="28" t="str">
        <f t="shared" si="14462"/>
        <v/>
      </c>
      <c r="AT2410" s="28" t="str">
        <f t="shared" si="14462"/>
        <v/>
      </c>
      <c r="AU2410" s="28" t="str">
        <f t="shared" si="14462"/>
        <v/>
      </c>
      <c r="AV2410" s="28" t="str">
        <f t="shared" si="14462"/>
        <v/>
      </c>
      <c r="AW2410" s="28" t="str">
        <f t="shared" ref="AW2410:BC2410" si="14463">IFERROR(IF(FIND(AW$1,$F2410)&gt;1,AW$1,""),"")</f>
        <v/>
      </c>
      <c r="AX2410" s="28" t="str">
        <f t="shared" si="14463"/>
        <v/>
      </c>
      <c r="AY2410" s="28" t="str">
        <f t="shared" si="14463"/>
        <v/>
      </c>
      <c r="AZ2410" s="28" t="str">
        <f t="shared" si="14463"/>
        <v/>
      </c>
      <c r="BA2410" s="28" t="str">
        <f t="shared" si="14463"/>
        <v/>
      </c>
      <c r="BB2410" s="28" t="str">
        <f t="shared" si="14463"/>
        <v/>
      </c>
      <c r="BC2410" s="28" t="str">
        <f t="shared" si="14463"/>
        <v/>
      </c>
      <c r="BD2410" s="28" t="str">
        <f t="shared" si="15"/>
        <v/>
      </c>
      <c r="BG2410" s="2" t="s">
        <v>16016</v>
      </c>
      <c r="BJ2410" s="28" t="str">
        <f t="shared" si="16"/>
        <v/>
      </c>
      <c r="BK2410" s="28" t="str">
        <f t="shared" si="17"/>
        <v/>
      </c>
      <c r="BL2410" s="2" t="s">
        <v>20642</v>
      </c>
      <c r="BM2410" s="2" t="s">
        <v>98</v>
      </c>
      <c r="BU2410" s="47" t="s">
        <v>19822</v>
      </c>
      <c r="BV2410" s="18"/>
      <c r="BW2410" s="47"/>
      <c r="BX2410" s="47" t="s">
        <v>20643</v>
      </c>
      <c r="BY2410" s="42" t="str">
        <f t="shared" si="18"/>
        <v>Gender - Male;Gender - Male;;Otley;Yeadon;</v>
      </c>
      <c r="BZ2410" s="73"/>
    </row>
    <row r="2411" spans="1:78" ht="15">
      <c r="A2411" s="16" t="s">
        <v>51</v>
      </c>
      <c r="B2411" s="28">
        <f>VLOOKUP(A2411,Organisations!$A$2:$B$7,2,FALSE)</f>
        <v>4</v>
      </c>
      <c r="C2411" s="16" t="s">
        <v>16018</v>
      </c>
      <c r="D2411" s="16" t="s">
        <v>16019</v>
      </c>
      <c r="E2411" s="28" t="str">
        <f t="shared" si="0"/>
        <v>The Guild is open to open any woman in the surrounding area, with the main aim of advancing the education of women irres</v>
      </c>
      <c r="F2411" s="16" t="s">
        <v>16021</v>
      </c>
      <c r="G2411" s="16" t="s">
        <v>68</v>
      </c>
      <c r="H2411" s="17"/>
      <c r="K2411" s="26" t="s">
        <v>16022</v>
      </c>
      <c r="L2411" s="18"/>
      <c r="M2411" s="28" t="str">
        <f t="shared" ref="M2411:Q2411" si="14464">IFERROR(IF(FIND(M$1,$F2411)&gt;1,"Age - Children",""),"")</f>
        <v/>
      </c>
      <c r="N2411" s="28" t="str">
        <f t="shared" si="14464"/>
        <v/>
      </c>
      <c r="O2411" s="28" t="str">
        <f t="shared" si="14464"/>
        <v/>
      </c>
      <c r="P2411" s="28" t="str">
        <f t="shared" si="14464"/>
        <v/>
      </c>
      <c r="Q2411" s="28" t="str">
        <f t="shared" si="14464"/>
        <v/>
      </c>
      <c r="R2411" s="28" t="str">
        <f t="shared" ref="R2411:T2411" si="14465">IFERROR(IF(FIND(R$1,$F2411)&gt;1,"Age - Elderly",""),"")</f>
        <v/>
      </c>
      <c r="S2411" s="28" t="str">
        <f t="shared" si="14465"/>
        <v/>
      </c>
      <c r="T2411" s="28" t="str">
        <f t="shared" si="14465"/>
        <v/>
      </c>
      <c r="U2411" s="28" t="str">
        <f t="shared" si="3"/>
        <v/>
      </c>
      <c r="V2411" s="28" t="str">
        <f t="shared" si="4"/>
        <v/>
      </c>
      <c r="X2411" s="28" t="str">
        <f t="shared" si="5"/>
        <v/>
      </c>
      <c r="Y2411" s="28" t="str">
        <f t="shared" si="6"/>
        <v/>
      </c>
      <c r="Z2411" s="28" t="str">
        <f t="shared" si="7"/>
        <v>Gender - Male</v>
      </c>
      <c r="AB2411" s="28" t="str">
        <f t="shared" si="8"/>
        <v>Gender - Male</v>
      </c>
      <c r="AD2411" s="28" t="str">
        <f t="shared" si="9"/>
        <v>Gender - Male;Gender - Male;</v>
      </c>
      <c r="AG2411" s="28" t="str">
        <f t="shared" ref="AG2411:AL2411" si="14466">IFERROR(IF(FIND(AG$1,$F2411)&gt;1,AG$1,""),"")</f>
        <v/>
      </c>
      <c r="AH2411" s="28" t="str">
        <f t="shared" si="14466"/>
        <v/>
      </c>
      <c r="AI2411" s="28" t="str">
        <f t="shared" si="14466"/>
        <v/>
      </c>
      <c r="AJ2411" s="28" t="str">
        <f t="shared" si="14466"/>
        <v/>
      </c>
      <c r="AK2411" s="28" t="str">
        <f t="shared" si="14466"/>
        <v/>
      </c>
      <c r="AL2411" s="28" t="str">
        <f t="shared" si="14466"/>
        <v/>
      </c>
      <c r="AM2411" s="28" t="str">
        <f t="shared" si="11"/>
        <v/>
      </c>
      <c r="AN2411" s="28" t="str">
        <f t="shared" ref="AN2411:AQ2411" si="14467">IFERROR(IF(FIND(AN$1,$F2411)&gt;1,"Status - LGBT",""),"")</f>
        <v/>
      </c>
      <c r="AO2411" s="28" t="str">
        <f t="shared" si="14467"/>
        <v/>
      </c>
      <c r="AP2411" s="28" t="str">
        <f t="shared" si="14467"/>
        <v/>
      </c>
      <c r="AQ2411" s="28" t="str">
        <f t="shared" si="14467"/>
        <v/>
      </c>
      <c r="AR2411" s="28" t="str">
        <f t="shared" ref="AR2411:AV2411" si="14468">IFERROR(IF(FIND(AR$1,$F2411)&gt;1,"BME",""),"")</f>
        <v/>
      </c>
      <c r="AS2411" s="28" t="str">
        <f t="shared" si="14468"/>
        <v/>
      </c>
      <c r="AT2411" s="28" t="str">
        <f t="shared" si="14468"/>
        <v/>
      </c>
      <c r="AU2411" s="28" t="str">
        <f t="shared" si="14468"/>
        <v/>
      </c>
      <c r="AV2411" s="28" t="str">
        <f t="shared" si="14468"/>
        <v/>
      </c>
      <c r="AW2411" s="28" t="str">
        <f t="shared" ref="AW2411:BC2411" si="14469">IFERROR(IF(FIND(AW$1,$F2411)&gt;1,AW$1,""),"")</f>
        <v/>
      </c>
      <c r="AX2411" s="28" t="str">
        <f t="shared" si="14469"/>
        <v/>
      </c>
      <c r="AY2411" s="28" t="str">
        <f t="shared" si="14469"/>
        <v/>
      </c>
      <c r="AZ2411" s="28" t="str">
        <f t="shared" si="14469"/>
        <v/>
      </c>
      <c r="BA2411" s="28" t="str">
        <f t="shared" si="14469"/>
        <v/>
      </c>
      <c r="BB2411" s="28" t="str">
        <f t="shared" si="14469"/>
        <v/>
      </c>
      <c r="BC2411" s="28" t="str">
        <f t="shared" si="14469"/>
        <v/>
      </c>
      <c r="BD2411" s="28" t="str">
        <f t="shared" si="15"/>
        <v/>
      </c>
      <c r="BG2411" s="2" t="s">
        <v>16023</v>
      </c>
      <c r="BJ2411" s="28" t="str">
        <f t="shared" si="16"/>
        <v/>
      </c>
      <c r="BK2411" s="28" t="str">
        <f t="shared" si="17"/>
        <v/>
      </c>
      <c r="BL2411" s="2" t="s">
        <v>20644</v>
      </c>
      <c r="BM2411" s="2" t="s">
        <v>98</v>
      </c>
      <c r="BU2411" s="12"/>
      <c r="BV2411" s="12"/>
      <c r="BW2411" s="50"/>
      <c r="BX2411" s="50" t="s">
        <v>19913</v>
      </c>
      <c r="BY2411" s="42" t="str">
        <f t="shared" si="18"/>
        <v>Gender - Male;Gender - Male;;</v>
      </c>
      <c r="BZ2411" s="72"/>
    </row>
    <row r="2412" spans="1:78" ht="15">
      <c r="A2412" s="10" t="s">
        <v>51</v>
      </c>
      <c r="B2412" s="28">
        <f>VLOOKUP(A2412,Organisations!$A$2:$B$7,2,FALSE)</f>
        <v>4</v>
      </c>
      <c r="C2412" s="10" t="s">
        <v>16024</v>
      </c>
      <c r="D2412" s="10" t="s">
        <v>16025</v>
      </c>
      <c r="E2412" s="28" t="str">
        <f t="shared" si="0"/>
        <v>An annual charity event with over 600 vehicles, charity displays and stalls, bands, organs, children's rides, etc raisin</v>
      </c>
      <c r="F2412" s="10" t="s">
        <v>16027</v>
      </c>
      <c r="G2412" s="10" t="s">
        <v>68</v>
      </c>
      <c r="H2412" s="11"/>
      <c r="K2412" s="30" t="s">
        <v>14035</v>
      </c>
      <c r="L2412" s="10" t="s">
        <v>14036</v>
      </c>
      <c r="M2412" s="28" t="str">
        <f t="shared" ref="M2412:Q2412" si="14470">IFERROR(IF(FIND(M$1,$F2412)&gt;1,"Age - Children",""),"")</f>
        <v>Age - Children</v>
      </c>
      <c r="N2412" s="28" t="str">
        <f t="shared" si="14470"/>
        <v/>
      </c>
      <c r="O2412" s="28" t="str">
        <f t="shared" si="14470"/>
        <v/>
      </c>
      <c r="P2412" s="28" t="str">
        <f t="shared" si="14470"/>
        <v/>
      </c>
      <c r="Q2412" s="28" t="str">
        <f t="shared" si="14470"/>
        <v/>
      </c>
      <c r="R2412" s="28" t="str">
        <f t="shared" ref="R2412:T2412" si="14471">IFERROR(IF(FIND(R$1,$F2412)&gt;1,"Age - Elderly",""),"")</f>
        <v/>
      </c>
      <c r="S2412" s="28" t="str">
        <f t="shared" si="14471"/>
        <v/>
      </c>
      <c r="T2412" s="28" t="str">
        <f t="shared" si="14471"/>
        <v/>
      </c>
      <c r="U2412" s="28" t="str">
        <f t="shared" si="3"/>
        <v>Age - Children;</v>
      </c>
      <c r="V2412" s="28" t="str">
        <f t="shared" si="4"/>
        <v/>
      </c>
      <c r="X2412" s="28" t="str">
        <f t="shared" si="5"/>
        <v/>
      </c>
      <c r="Y2412" s="28" t="str">
        <f t="shared" si="6"/>
        <v/>
      </c>
      <c r="Z2412" s="28" t="str">
        <f t="shared" si="7"/>
        <v/>
      </c>
      <c r="AB2412" s="28" t="str">
        <f t="shared" si="8"/>
        <v/>
      </c>
      <c r="AD2412" s="28" t="str">
        <f t="shared" si="9"/>
        <v/>
      </c>
      <c r="AG2412" s="28" t="str">
        <f t="shared" ref="AG2412:AL2412" si="14472">IFERROR(IF(FIND(AG$1,$F2412)&gt;1,AG$1,""),"")</f>
        <v/>
      </c>
      <c r="AH2412" s="28" t="str">
        <f t="shared" si="14472"/>
        <v/>
      </c>
      <c r="AI2412" s="28" t="str">
        <f t="shared" si="14472"/>
        <v/>
      </c>
      <c r="AJ2412" s="28" t="str">
        <f t="shared" si="14472"/>
        <v/>
      </c>
      <c r="AK2412" s="28" t="str">
        <f t="shared" si="14472"/>
        <v/>
      </c>
      <c r="AL2412" s="28" t="str">
        <f t="shared" si="14472"/>
        <v/>
      </c>
      <c r="AM2412" s="28" t="str">
        <f t="shared" si="11"/>
        <v/>
      </c>
      <c r="AN2412" s="28" t="str">
        <f t="shared" ref="AN2412:AQ2412" si="14473">IFERROR(IF(FIND(AN$1,$F2412)&gt;1,"Status - LGBT",""),"")</f>
        <v/>
      </c>
      <c r="AO2412" s="28" t="str">
        <f t="shared" si="14473"/>
        <v/>
      </c>
      <c r="AP2412" s="28" t="str">
        <f t="shared" si="14473"/>
        <v/>
      </c>
      <c r="AQ2412" s="28" t="str">
        <f t="shared" si="14473"/>
        <v/>
      </c>
      <c r="AR2412" s="28" t="str">
        <f t="shared" ref="AR2412:AV2412" si="14474">IFERROR(IF(FIND(AR$1,$F2412)&gt;1,"BME",""),"")</f>
        <v/>
      </c>
      <c r="AS2412" s="28" t="str">
        <f t="shared" si="14474"/>
        <v/>
      </c>
      <c r="AT2412" s="28" t="str">
        <f t="shared" si="14474"/>
        <v/>
      </c>
      <c r="AU2412" s="28" t="str">
        <f t="shared" si="14474"/>
        <v/>
      </c>
      <c r="AV2412" s="28" t="str">
        <f t="shared" si="14474"/>
        <v/>
      </c>
      <c r="AW2412" s="28" t="str">
        <f t="shared" ref="AW2412:BC2412" si="14475">IFERROR(IF(FIND(AW$1,$F2412)&gt;1,AW$1,""),"")</f>
        <v/>
      </c>
      <c r="AX2412" s="28" t="str">
        <f t="shared" si="14475"/>
        <v/>
      </c>
      <c r="AY2412" s="28" t="str">
        <f t="shared" si="14475"/>
        <v/>
      </c>
      <c r="AZ2412" s="28" t="str">
        <f t="shared" si="14475"/>
        <v/>
      </c>
      <c r="BA2412" s="28" t="str">
        <f t="shared" si="14475"/>
        <v/>
      </c>
      <c r="BB2412" s="28" t="str">
        <f t="shared" si="14475"/>
        <v/>
      </c>
      <c r="BC2412" s="28" t="str">
        <f t="shared" si="14475"/>
        <v/>
      </c>
      <c r="BD2412" s="28" t="str">
        <f t="shared" si="15"/>
        <v/>
      </c>
      <c r="BG2412" s="2" t="s">
        <v>16028</v>
      </c>
      <c r="BJ2412" s="28" t="str">
        <f t="shared" si="16"/>
        <v/>
      </c>
      <c r="BK2412" s="28" t="str">
        <f t="shared" si="17"/>
        <v/>
      </c>
      <c r="BL2412" s="2" t="s">
        <v>20295</v>
      </c>
      <c r="BM2412" s="2" t="s">
        <v>98</v>
      </c>
      <c r="BU2412" s="18"/>
      <c r="BV2412" s="18"/>
      <c r="BW2412" s="47"/>
      <c r="BX2412" s="47" t="s">
        <v>20645</v>
      </c>
      <c r="BY2412" s="42" t="str">
        <f t="shared" si="18"/>
        <v>Age - Children;;</v>
      </c>
      <c r="BZ2412" s="73"/>
    </row>
    <row r="2413" spans="1:78" ht="15">
      <c r="A2413" s="16" t="s">
        <v>51</v>
      </c>
      <c r="B2413" s="28">
        <f>VLOOKUP(A2413,Organisations!$A$2:$B$7,2,FALSE)</f>
        <v>4</v>
      </c>
      <c r="C2413" s="16" t="s">
        <v>16030</v>
      </c>
      <c r="D2413" s="16" t="s">
        <v>16031</v>
      </c>
      <c r="E2413" s="28" t="str">
        <f t="shared" si="0"/>
        <v>The object of the Institute is to manage and control by charitable means but not otherwise the freehold property at Oult</v>
      </c>
      <c r="F2413" s="16" t="s">
        <v>16033</v>
      </c>
      <c r="G2413" s="16" t="s">
        <v>68</v>
      </c>
      <c r="H2413" s="17"/>
      <c r="K2413" s="26" t="s">
        <v>16034</v>
      </c>
      <c r="L2413" s="16" t="s">
        <v>16035</v>
      </c>
      <c r="M2413" s="28" t="str">
        <f t="shared" ref="M2413:Q2413" si="14476">IFERROR(IF(FIND(M$1,$F2413)&gt;1,"Age - Children",""),"")</f>
        <v/>
      </c>
      <c r="N2413" s="28" t="str">
        <f t="shared" si="14476"/>
        <v/>
      </c>
      <c r="O2413" s="28" t="str">
        <f t="shared" si="14476"/>
        <v/>
      </c>
      <c r="P2413" s="28" t="str">
        <f t="shared" si="14476"/>
        <v/>
      </c>
      <c r="Q2413" s="28" t="str">
        <f t="shared" si="14476"/>
        <v/>
      </c>
      <c r="R2413" s="28" t="str">
        <f t="shared" ref="R2413:T2413" si="14477">IFERROR(IF(FIND(R$1,$F2413)&gt;1,"Age - Elderly",""),"")</f>
        <v/>
      </c>
      <c r="S2413" s="28" t="str">
        <f t="shared" si="14477"/>
        <v/>
      </c>
      <c r="T2413" s="28" t="str">
        <f t="shared" si="14477"/>
        <v/>
      </c>
      <c r="U2413" s="28" t="str">
        <f t="shared" si="3"/>
        <v/>
      </c>
      <c r="V2413" s="28" t="str">
        <f t="shared" si="4"/>
        <v/>
      </c>
      <c r="X2413" s="28" t="str">
        <f t="shared" si="5"/>
        <v/>
      </c>
      <c r="Y2413" s="28" t="str">
        <f t="shared" si="6"/>
        <v/>
      </c>
      <c r="Z2413" s="28" t="str">
        <f t="shared" si="7"/>
        <v/>
      </c>
      <c r="AB2413" s="28" t="str">
        <f t="shared" si="8"/>
        <v>Gender - Male</v>
      </c>
      <c r="AD2413" s="28" t="str">
        <f t="shared" si="9"/>
        <v>Gender - Male;</v>
      </c>
      <c r="AG2413" s="28" t="str">
        <f t="shared" ref="AG2413:AL2413" si="14478">IFERROR(IF(FIND(AG$1,$F2413)&gt;1,AG$1,""),"")</f>
        <v/>
      </c>
      <c r="AH2413" s="28" t="str">
        <f t="shared" si="14478"/>
        <v/>
      </c>
      <c r="AI2413" s="28" t="str">
        <f t="shared" si="14478"/>
        <v/>
      </c>
      <c r="AJ2413" s="28" t="str">
        <f t="shared" si="14478"/>
        <v/>
      </c>
      <c r="AK2413" s="28" t="str">
        <f t="shared" si="14478"/>
        <v/>
      </c>
      <c r="AL2413" s="28" t="str">
        <f t="shared" si="14478"/>
        <v/>
      </c>
      <c r="AM2413" s="28" t="str">
        <f t="shared" si="11"/>
        <v/>
      </c>
      <c r="AN2413" s="28" t="str">
        <f t="shared" ref="AN2413:AQ2413" si="14479">IFERROR(IF(FIND(AN$1,$F2413)&gt;1,"Status - LGBT",""),"")</f>
        <v/>
      </c>
      <c r="AO2413" s="28" t="str">
        <f t="shared" si="14479"/>
        <v/>
      </c>
      <c r="AP2413" s="28" t="str">
        <f t="shared" si="14479"/>
        <v/>
      </c>
      <c r="AQ2413" s="28" t="str">
        <f t="shared" si="14479"/>
        <v/>
      </c>
      <c r="AR2413" s="28" t="str">
        <f t="shared" ref="AR2413:AV2413" si="14480">IFERROR(IF(FIND(AR$1,$F2413)&gt;1,"BME",""),"")</f>
        <v/>
      </c>
      <c r="AS2413" s="28" t="str">
        <f t="shared" si="14480"/>
        <v/>
      </c>
      <c r="AT2413" s="28" t="str">
        <f t="shared" si="14480"/>
        <v/>
      </c>
      <c r="AU2413" s="28" t="str">
        <f t="shared" si="14480"/>
        <v/>
      </c>
      <c r="AV2413" s="28" t="str">
        <f t="shared" si="14480"/>
        <v/>
      </c>
      <c r="AW2413" s="28" t="str">
        <f t="shared" ref="AW2413:BC2413" si="14481">IFERROR(IF(FIND(AW$1,$F2413)&gt;1,AW$1,""),"")</f>
        <v/>
      </c>
      <c r="AX2413" s="28" t="str">
        <f t="shared" si="14481"/>
        <v/>
      </c>
      <c r="AY2413" s="28" t="str">
        <f t="shared" si="14481"/>
        <v/>
      </c>
      <c r="AZ2413" s="28" t="str">
        <f t="shared" si="14481"/>
        <v/>
      </c>
      <c r="BA2413" s="28" t="str">
        <f t="shared" si="14481"/>
        <v/>
      </c>
      <c r="BB2413" s="28" t="str">
        <f t="shared" si="14481"/>
        <v/>
      </c>
      <c r="BC2413" s="28" t="str">
        <f t="shared" si="14481"/>
        <v/>
      </c>
      <c r="BD2413" s="28" t="str">
        <f t="shared" si="15"/>
        <v/>
      </c>
      <c r="BG2413" s="2" t="s">
        <v>16036</v>
      </c>
      <c r="BJ2413" s="28" t="str">
        <f t="shared" si="16"/>
        <v/>
      </c>
      <c r="BK2413" s="28" t="str">
        <f t="shared" si="17"/>
        <v/>
      </c>
      <c r="BL2413" s="2" t="s">
        <v>20646</v>
      </c>
      <c r="BM2413" s="2" t="s">
        <v>98</v>
      </c>
      <c r="BU2413" s="50" t="s">
        <v>19822</v>
      </c>
      <c r="BV2413" s="12"/>
      <c r="BW2413" s="50"/>
      <c r="BX2413" s="50" t="s">
        <v>19971</v>
      </c>
      <c r="BY2413" s="42" t="str">
        <f t="shared" si="18"/>
        <v>Gender - Male;;Otley;Yeadon;</v>
      </c>
      <c r="BZ2413" s="72"/>
    </row>
    <row r="2414" spans="1:78" ht="15">
      <c r="A2414" s="10" t="s">
        <v>51</v>
      </c>
      <c r="B2414" s="28">
        <f>VLOOKUP(A2414,Organisations!$A$2:$B$7,2,FALSE)</f>
        <v>4</v>
      </c>
      <c r="C2414" s="10" t="s">
        <v>16038</v>
      </c>
      <c r="D2414" s="10" t="s">
        <v>16039</v>
      </c>
      <c r="E2414" s="28" t="str">
        <f t="shared" si="0"/>
        <v>A Roman Catholic church which has activities run on an ad hoc basis - contact church for details.</v>
      </c>
      <c r="F2414" s="10" t="s">
        <v>16040</v>
      </c>
      <c r="G2414" s="10" t="s">
        <v>68</v>
      </c>
      <c r="H2414" s="11"/>
      <c r="K2414" s="30" t="s">
        <v>16041</v>
      </c>
      <c r="L2414" s="10" t="s">
        <v>16042</v>
      </c>
      <c r="M2414" s="28" t="str">
        <f t="shared" ref="M2414:Q2414" si="14482">IFERROR(IF(FIND(M$1,$F2414)&gt;1,"Age - Children",""),"")</f>
        <v/>
      </c>
      <c r="N2414" s="28" t="str">
        <f t="shared" si="14482"/>
        <v/>
      </c>
      <c r="O2414" s="28" t="str">
        <f t="shared" si="14482"/>
        <v/>
      </c>
      <c r="P2414" s="28" t="str">
        <f t="shared" si="14482"/>
        <v/>
      </c>
      <c r="Q2414" s="28" t="str">
        <f t="shared" si="14482"/>
        <v/>
      </c>
      <c r="R2414" s="28" t="str">
        <f t="shared" ref="R2414:T2414" si="14483">IFERROR(IF(FIND(R$1,$F2414)&gt;1,"Age - Elderly",""),"")</f>
        <v/>
      </c>
      <c r="S2414" s="28" t="str">
        <f t="shared" si="14483"/>
        <v/>
      </c>
      <c r="T2414" s="28" t="str">
        <f t="shared" si="14483"/>
        <v/>
      </c>
      <c r="U2414" s="28" t="str">
        <f t="shared" si="3"/>
        <v/>
      </c>
      <c r="V2414" s="28" t="str">
        <f t="shared" si="4"/>
        <v/>
      </c>
      <c r="X2414" s="28" t="str">
        <f t="shared" si="5"/>
        <v/>
      </c>
      <c r="Y2414" s="28" t="str">
        <f t="shared" si="6"/>
        <v/>
      </c>
      <c r="Z2414" s="28" t="str">
        <f t="shared" si="7"/>
        <v/>
      </c>
      <c r="AB2414" s="28" t="str">
        <f t="shared" si="8"/>
        <v>Gender - Male</v>
      </c>
      <c r="AD2414" s="28" t="str">
        <f t="shared" si="9"/>
        <v>Gender - Male;</v>
      </c>
      <c r="AG2414" s="28" t="str">
        <f t="shared" ref="AG2414:AL2414" si="14484">IFERROR(IF(FIND(AG$1,$F2414)&gt;1,AG$1,""),"")</f>
        <v/>
      </c>
      <c r="AH2414" s="28" t="str">
        <f t="shared" si="14484"/>
        <v/>
      </c>
      <c r="AI2414" s="28" t="str">
        <f t="shared" si="14484"/>
        <v/>
      </c>
      <c r="AJ2414" s="28" t="str">
        <f t="shared" si="14484"/>
        <v/>
      </c>
      <c r="AK2414" s="28" t="str">
        <f t="shared" si="14484"/>
        <v/>
      </c>
      <c r="AL2414" s="28" t="str">
        <f t="shared" si="14484"/>
        <v/>
      </c>
      <c r="AM2414" s="28" t="str">
        <f t="shared" si="11"/>
        <v/>
      </c>
      <c r="AN2414" s="28" t="str">
        <f t="shared" ref="AN2414:AQ2414" si="14485">IFERROR(IF(FIND(AN$1,$F2414)&gt;1,"Status - LGBT",""),"")</f>
        <v/>
      </c>
      <c r="AO2414" s="28" t="str">
        <f t="shared" si="14485"/>
        <v/>
      </c>
      <c r="AP2414" s="28" t="str">
        <f t="shared" si="14485"/>
        <v/>
      </c>
      <c r="AQ2414" s="28" t="str">
        <f t="shared" si="14485"/>
        <v/>
      </c>
      <c r="AR2414" s="28" t="str">
        <f t="shared" ref="AR2414:AV2414" si="14486">IFERROR(IF(FIND(AR$1,$F2414)&gt;1,"BME",""),"")</f>
        <v/>
      </c>
      <c r="AS2414" s="28" t="str">
        <f t="shared" si="14486"/>
        <v/>
      </c>
      <c r="AT2414" s="28" t="str">
        <f t="shared" si="14486"/>
        <v/>
      </c>
      <c r="AU2414" s="28" t="str">
        <f t="shared" si="14486"/>
        <v/>
      </c>
      <c r="AV2414" s="28" t="str">
        <f t="shared" si="14486"/>
        <v/>
      </c>
      <c r="AW2414" s="28" t="str">
        <f t="shared" ref="AW2414:BC2414" si="14487">IFERROR(IF(FIND(AW$1,$F2414)&gt;1,AW$1,""),"")</f>
        <v/>
      </c>
      <c r="AX2414" s="28" t="str">
        <f t="shared" si="14487"/>
        <v/>
      </c>
      <c r="AY2414" s="28" t="str">
        <f t="shared" si="14487"/>
        <v/>
      </c>
      <c r="AZ2414" s="28" t="str">
        <f t="shared" si="14487"/>
        <v/>
      </c>
      <c r="BA2414" s="28" t="str">
        <f t="shared" si="14487"/>
        <v/>
      </c>
      <c r="BB2414" s="28" t="str">
        <f t="shared" si="14487"/>
        <v/>
      </c>
      <c r="BC2414" s="28" t="str">
        <f t="shared" si="14487"/>
        <v/>
      </c>
      <c r="BD2414" s="28" t="str">
        <f t="shared" si="15"/>
        <v/>
      </c>
      <c r="BG2414" s="2" t="s">
        <v>12608</v>
      </c>
      <c r="BJ2414" s="28" t="str">
        <f t="shared" si="16"/>
        <v/>
      </c>
      <c r="BK2414" s="28" t="str">
        <f t="shared" si="17"/>
        <v/>
      </c>
      <c r="BL2414" s="2" t="s">
        <v>20647</v>
      </c>
      <c r="BM2414" s="2" t="s">
        <v>98</v>
      </c>
      <c r="BU2414" s="47" t="s">
        <v>754</v>
      </c>
      <c r="BV2414" s="18"/>
      <c r="BW2414" s="47"/>
      <c r="BX2414" s="47" t="s">
        <v>19860</v>
      </c>
      <c r="BY2414" s="42" t="str">
        <f t="shared" si="18"/>
        <v>Gender - Male;;Rothwell;</v>
      </c>
      <c r="BZ2414" s="73"/>
    </row>
    <row r="2415" spans="1:78" ht="15">
      <c r="A2415" s="16" t="s">
        <v>51</v>
      </c>
      <c r="B2415" s="28">
        <f>VLOOKUP(A2415,Organisations!$A$2:$B$7,2,FALSE)</f>
        <v>4</v>
      </c>
      <c r="C2415" s="16" t="s">
        <v>16044</v>
      </c>
      <c r="D2415" s="16" t="s">
        <v>16045</v>
      </c>
      <c r="E2415" s="28" t="str">
        <f t="shared" si="0"/>
        <v>For full information on the church and its activities please see the website.</v>
      </c>
      <c r="F2415" s="16" t="s">
        <v>16046</v>
      </c>
      <c r="G2415" s="16" t="s">
        <v>68</v>
      </c>
      <c r="H2415" s="17"/>
      <c r="K2415" s="33"/>
      <c r="L2415" s="18"/>
      <c r="M2415" s="28" t="str">
        <f t="shared" ref="M2415:Q2415" si="14488">IFERROR(IF(FIND(M$1,$F2415)&gt;1,"Age - Children",""),"")</f>
        <v/>
      </c>
      <c r="N2415" s="28" t="str">
        <f t="shared" si="14488"/>
        <v/>
      </c>
      <c r="O2415" s="28" t="str">
        <f t="shared" si="14488"/>
        <v/>
      </c>
      <c r="P2415" s="28" t="str">
        <f t="shared" si="14488"/>
        <v/>
      </c>
      <c r="Q2415" s="28" t="str">
        <f t="shared" si="14488"/>
        <v/>
      </c>
      <c r="R2415" s="28" t="str">
        <f t="shared" ref="R2415:T2415" si="14489">IFERROR(IF(FIND(R$1,$F2415)&gt;1,"Age - Elderly",""),"")</f>
        <v/>
      </c>
      <c r="S2415" s="28" t="str">
        <f t="shared" si="14489"/>
        <v/>
      </c>
      <c r="T2415" s="28" t="str">
        <f t="shared" si="14489"/>
        <v/>
      </c>
      <c r="U2415" s="28" t="str">
        <f t="shared" si="3"/>
        <v/>
      </c>
      <c r="V2415" s="28" t="str">
        <f t="shared" si="4"/>
        <v/>
      </c>
      <c r="X2415" s="28" t="str">
        <f t="shared" si="5"/>
        <v/>
      </c>
      <c r="Y2415" s="28" t="str">
        <f t="shared" si="6"/>
        <v/>
      </c>
      <c r="Z2415" s="28" t="str">
        <f t="shared" si="7"/>
        <v/>
      </c>
      <c r="AB2415" s="28" t="str">
        <f t="shared" si="8"/>
        <v/>
      </c>
      <c r="AD2415" s="28" t="str">
        <f t="shared" si="9"/>
        <v/>
      </c>
      <c r="AG2415" s="28" t="str">
        <f t="shared" ref="AG2415:AL2415" si="14490">IFERROR(IF(FIND(AG$1,$F2415)&gt;1,AG$1,""),"")</f>
        <v/>
      </c>
      <c r="AH2415" s="28" t="str">
        <f t="shared" si="14490"/>
        <v/>
      </c>
      <c r="AI2415" s="28" t="str">
        <f t="shared" si="14490"/>
        <v/>
      </c>
      <c r="AJ2415" s="28" t="str">
        <f t="shared" si="14490"/>
        <v/>
      </c>
      <c r="AK2415" s="28" t="str">
        <f t="shared" si="14490"/>
        <v/>
      </c>
      <c r="AL2415" s="28" t="str">
        <f t="shared" si="14490"/>
        <v/>
      </c>
      <c r="AM2415" s="28" t="str">
        <f t="shared" si="11"/>
        <v/>
      </c>
      <c r="AN2415" s="28" t="str">
        <f t="shared" ref="AN2415:AQ2415" si="14491">IFERROR(IF(FIND(AN$1,$F2415)&gt;1,"Status - LGBT",""),"")</f>
        <v/>
      </c>
      <c r="AO2415" s="28" t="str">
        <f t="shared" si="14491"/>
        <v/>
      </c>
      <c r="AP2415" s="28" t="str">
        <f t="shared" si="14491"/>
        <v/>
      </c>
      <c r="AQ2415" s="28" t="str">
        <f t="shared" si="14491"/>
        <v/>
      </c>
      <c r="AR2415" s="28" t="str">
        <f t="shared" ref="AR2415:AV2415" si="14492">IFERROR(IF(FIND(AR$1,$F2415)&gt;1,"BME",""),"")</f>
        <v/>
      </c>
      <c r="AS2415" s="28" t="str">
        <f t="shared" si="14492"/>
        <v/>
      </c>
      <c r="AT2415" s="28" t="str">
        <f t="shared" si="14492"/>
        <v/>
      </c>
      <c r="AU2415" s="28" t="str">
        <f t="shared" si="14492"/>
        <v/>
      </c>
      <c r="AV2415" s="28" t="str">
        <f t="shared" si="14492"/>
        <v/>
      </c>
      <c r="AW2415" s="28" t="str">
        <f t="shared" ref="AW2415:BC2415" si="14493">IFERROR(IF(FIND(AW$1,$F2415)&gt;1,AW$1,""),"")</f>
        <v/>
      </c>
      <c r="AX2415" s="28" t="str">
        <f t="shared" si="14493"/>
        <v/>
      </c>
      <c r="AY2415" s="28" t="str">
        <f t="shared" si="14493"/>
        <v/>
      </c>
      <c r="AZ2415" s="28" t="str">
        <f t="shared" si="14493"/>
        <v/>
      </c>
      <c r="BA2415" s="28" t="str">
        <f t="shared" si="14493"/>
        <v/>
      </c>
      <c r="BB2415" s="28" t="str">
        <f t="shared" si="14493"/>
        <v/>
      </c>
      <c r="BC2415" s="28" t="str">
        <f t="shared" si="14493"/>
        <v/>
      </c>
      <c r="BD2415" s="28" t="str">
        <f t="shared" si="15"/>
        <v/>
      </c>
      <c r="BG2415" s="2" t="s">
        <v>16047</v>
      </c>
      <c r="BJ2415" s="28" t="str">
        <f t="shared" si="16"/>
        <v/>
      </c>
      <c r="BK2415" s="28" t="str">
        <f t="shared" si="17"/>
        <v/>
      </c>
      <c r="BL2415" s="2" t="s">
        <v>20648</v>
      </c>
      <c r="BM2415" s="2" t="s">
        <v>98</v>
      </c>
      <c r="BU2415" s="50" t="s">
        <v>19855</v>
      </c>
      <c r="BV2415" s="12"/>
      <c r="BW2415" s="50"/>
      <c r="BX2415" s="50" t="s">
        <v>19860</v>
      </c>
      <c r="BY2415" s="42" t="str">
        <f t="shared" si="18"/>
        <v>Adel;Wharfedale;</v>
      </c>
      <c r="BZ2415" s="72"/>
    </row>
    <row r="2416" spans="1:78" ht="15">
      <c r="A2416" s="10" t="s">
        <v>51</v>
      </c>
      <c r="B2416" s="28">
        <f>VLOOKUP(A2416,Organisations!$A$2:$B$7,2,FALSE)</f>
        <v>4</v>
      </c>
      <c r="C2416" s="10" t="s">
        <v>16048</v>
      </c>
      <c r="D2416" s="10" t="s">
        <v>16049</v>
      </c>
      <c r="E2416" s="28" t="str">
        <f t="shared" si="0"/>
        <v>The Church of Our Lady of Lourdes is situated in Cardigan Road in the heart of one of Leeds' students' residential areas</v>
      </c>
      <c r="F2416" s="10" t="s">
        <v>16051</v>
      </c>
      <c r="G2416" s="10" t="s">
        <v>68</v>
      </c>
      <c r="H2416" s="53"/>
      <c r="K2416" s="30" t="s">
        <v>16052</v>
      </c>
      <c r="L2416" s="12"/>
      <c r="M2416" s="28" t="str">
        <f t="shared" ref="M2416:Q2416" si="14494">IFERROR(IF(FIND(M$1,$F2416)&gt;1,"Age - Children",""),"")</f>
        <v/>
      </c>
      <c r="N2416" s="28" t="str">
        <f t="shared" si="14494"/>
        <v/>
      </c>
      <c r="O2416" s="28" t="str">
        <f t="shared" si="14494"/>
        <v/>
      </c>
      <c r="P2416" s="28" t="str">
        <f t="shared" si="14494"/>
        <v/>
      </c>
      <c r="Q2416" s="28" t="str">
        <f t="shared" si="14494"/>
        <v/>
      </c>
      <c r="R2416" s="28" t="str">
        <f t="shared" ref="R2416:T2416" si="14495">IFERROR(IF(FIND(R$1,$F2416)&gt;1,"Age - Elderly",""),"")</f>
        <v/>
      </c>
      <c r="S2416" s="28" t="str">
        <f t="shared" si="14495"/>
        <v/>
      </c>
      <c r="T2416" s="28" t="str">
        <f t="shared" si="14495"/>
        <v/>
      </c>
      <c r="U2416" s="28" t="str">
        <f t="shared" si="3"/>
        <v/>
      </c>
      <c r="V2416" s="28" t="str">
        <f t="shared" si="4"/>
        <v/>
      </c>
      <c r="X2416" s="28" t="str">
        <f t="shared" si="5"/>
        <v/>
      </c>
      <c r="Y2416" s="28" t="str">
        <f t="shared" si="6"/>
        <v/>
      </c>
      <c r="Z2416" s="28" t="str">
        <f t="shared" si="7"/>
        <v/>
      </c>
      <c r="AB2416" s="28" t="str">
        <f t="shared" si="8"/>
        <v/>
      </c>
      <c r="AD2416" s="28" t="str">
        <f t="shared" si="9"/>
        <v/>
      </c>
      <c r="AG2416" s="28" t="str">
        <f t="shared" ref="AG2416:AL2416" si="14496">IFERROR(IF(FIND(AG$1,$F2416)&gt;1,AG$1,""),"")</f>
        <v/>
      </c>
      <c r="AH2416" s="28" t="str">
        <f t="shared" si="14496"/>
        <v/>
      </c>
      <c r="AI2416" s="28" t="str">
        <f t="shared" si="14496"/>
        <v/>
      </c>
      <c r="AJ2416" s="28" t="str">
        <f t="shared" si="14496"/>
        <v/>
      </c>
      <c r="AK2416" s="28" t="str">
        <f t="shared" si="14496"/>
        <v/>
      </c>
      <c r="AL2416" s="28" t="str">
        <f t="shared" si="14496"/>
        <v/>
      </c>
      <c r="AM2416" s="28" t="str">
        <f t="shared" si="11"/>
        <v/>
      </c>
      <c r="AN2416" s="28" t="str">
        <f t="shared" ref="AN2416:AQ2416" si="14497">IFERROR(IF(FIND(AN$1,$F2416)&gt;1,"Status - LGBT",""),"")</f>
        <v/>
      </c>
      <c r="AO2416" s="28" t="str">
        <f t="shared" si="14497"/>
        <v/>
      </c>
      <c r="AP2416" s="28" t="str">
        <f t="shared" si="14497"/>
        <v/>
      </c>
      <c r="AQ2416" s="28" t="str">
        <f t="shared" si="14497"/>
        <v/>
      </c>
      <c r="AR2416" s="28" t="str">
        <f t="shared" ref="AR2416:AV2416" si="14498">IFERROR(IF(FIND(AR$1,$F2416)&gt;1,"BME",""),"")</f>
        <v/>
      </c>
      <c r="AS2416" s="28" t="str">
        <f t="shared" si="14498"/>
        <v/>
      </c>
      <c r="AT2416" s="28" t="str">
        <f t="shared" si="14498"/>
        <v/>
      </c>
      <c r="AU2416" s="28" t="str">
        <f t="shared" si="14498"/>
        <v/>
      </c>
      <c r="AV2416" s="28" t="str">
        <f t="shared" si="14498"/>
        <v/>
      </c>
      <c r="AW2416" s="28" t="str">
        <f t="shared" ref="AW2416:BC2416" si="14499">IFERROR(IF(FIND(AW$1,$F2416)&gt;1,AW$1,""),"")</f>
        <v/>
      </c>
      <c r="AX2416" s="28" t="str">
        <f t="shared" si="14499"/>
        <v/>
      </c>
      <c r="AY2416" s="28" t="str">
        <f t="shared" si="14499"/>
        <v/>
      </c>
      <c r="AZ2416" s="28" t="str">
        <f t="shared" si="14499"/>
        <v/>
      </c>
      <c r="BA2416" s="28" t="str">
        <f t="shared" si="14499"/>
        <v/>
      </c>
      <c r="BB2416" s="28" t="str">
        <f t="shared" si="14499"/>
        <v/>
      </c>
      <c r="BC2416" s="28" t="str">
        <f t="shared" si="14499"/>
        <v/>
      </c>
      <c r="BD2416" s="28" t="str">
        <f t="shared" si="15"/>
        <v/>
      </c>
      <c r="BG2416" s="2" t="s">
        <v>16053</v>
      </c>
      <c r="BJ2416" s="28" t="str">
        <f t="shared" si="16"/>
        <v/>
      </c>
      <c r="BK2416" s="28" t="str">
        <f t="shared" si="17"/>
        <v/>
      </c>
      <c r="BL2416" s="2" t="s">
        <v>4517</v>
      </c>
      <c r="BM2416" s="2" t="s">
        <v>98</v>
      </c>
      <c r="BR2416" s="2" t="s">
        <v>2863</v>
      </c>
      <c r="BT2416" s="2" t="s">
        <v>2863</v>
      </c>
      <c r="BU2416" s="47" t="s">
        <v>19827</v>
      </c>
      <c r="BV2416" s="24"/>
      <c r="BW2416" s="47"/>
      <c r="BX2416" s="47" t="s">
        <v>20649</v>
      </c>
      <c r="BY2416" s="42" t="str">
        <f t="shared" si="18"/>
        <v>Killingbeck;Seacroft;</v>
      </c>
      <c r="BZ2416" s="73"/>
    </row>
    <row r="2417" spans="1:78" ht="15">
      <c r="A2417" s="16" t="s">
        <v>51</v>
      </c>
      <c r="B2417" s="28">
        <f>VLOOKUP(A2417,Organisations!$A$2:$B$7,2,FALSE)</f>
        <v>4</v>
      </c>
      <c r="C2417" s="16" t="s">
        <v>16055</v>
      </c>
      <c r="D2417" s="16" t="s">
        <v>16056</v>
      </c>
      <c r="E2417" s="28" t="str">
        <f t="shared" si="0"/>
        <v>Oxfam is a vibrant global movement dedicated to fighting for an end to povery and suffering worldwide. Charity shops and</v>
      </c>
      <c r="F2417" s="16" t="s">
        <v>16058</v>
      </c>
      <c r="G2417" s="16" t="s">
        <v>68</v>
      </c>
      <c r="H2417" s="17"/>
      <c r="K2417" s="26" t="s">
        <v>16059</v>
      </c>
      <c r="L2417" s="16" t="s">
        <v>16060</v>
      </c>
      <c r="M2417" s="28" t="str">
        <f t="shared" ref="M2417:Q2417" si="14500">IFERROR(IF(FIND(M$1,$F2417)&gt;1,"Age - Children",""),"")</f>
        <v/>
      </c>
      <c r="N2417" s="28" t="str">
        <f t="shared" si="14500"/>
        <v/>
      </c>
      <c r="O2417" s="28" t="str">
        <f t="shared" si="14500"/>
        <v/>
      </c>
      <c r="P2417" s="28" t="str">
        <f t="shared" si="14500"/>
        <v/>
      </c>
      <c r="Q2417" s="28" t="str">
        <f t="shared" si="14500"/>
        <v/>
      </c>
      <c r="R2417" s="28" t="str">
        <f t="shared" ref="R2417:T2417" si="14501">IFERROR(IF(FIND(R$1,$F2417)&gt;1,"Age - Elderly",""),"")</f>
        <v/>
      </c>
      <c r="S2417" s="28" t="str">
        <f t="shared" si="14501"/>
        <v/>
      </c>
      <c r="T2417" s="28" t="str">
        <f t="shared" si="14501"/>
        <v/>
      </c>
      <c r="U2417" s="28" t="str">
        <f t="shared" si="3"/>
        <v/>
      </c>
      <c r="V2417" s="28" t="str">
        <f t="shared" si="4"/>
        <v/>
      </c>
      <c r="X2417" s="28" t="str">
        <f t="shared" si="5"/>
        <v/>
      </c>
      <c r="Y2417" s="28" t="str">
        <f t="shared" si="6"/>
        <v/>
      </c>
      <c r="Z2417" s="28" t="str">
        <f t="shared" si="7"/>
        <v>Gender - Male</v>
      </c>
      <c r="AB2417" s="28" t="str">
        <f t="shared" si="8"/>
        <v/>
      </c>
      <c r="AD2417" s="28" t="str">
        <f t="shared" si="9"/>
        <v>Gender - Male;</v>
      </c>
      <c r="AG2417" s="28" t="str">
        <f t="shared" ref="AG2417:AL2417" si="14502">IFERROR(IF(FIND(AG$1,$F2417)&gt;1,AG$1,""),"")</f>
        <v/>
      </c>
      <c r="AH2417" s="28" t="str">
        <f t="shared" si="14502"/>
        <v/>
      </c>
      <c r="AI2417" s="28" t="str">
        <f t="shared" si="14502"/>
        <v/>
      </c>
      <c r="AJ2417" s="28" t="str">
        <f t="shared" si="14502"/>
        <v/>
      </c>
      <c r="AK2417" s="28" t="str">
        <f t="shared" si="14502"/>
        <v/>
      </c>
      <c r="AL2417" s="28" t="str">
        <f t="shared" si="14502"/>
        <v/>
      </c>
      <c r="AM2417" s="28" t="str">
        <f t="shared" si="11"/>
        <v/>
      </c>
      <c r="AN2417" s="28" t="str">
        <f t="shared" ref="AN2417:AQ2417" si="14503">IFERROR(IF(FIND(AN$1,$F2417)&gt;1,"Status - LGBT",""),"")</f>
        <v/>
      </c>
      <c r="AO2417" s="28" t="str">
        <f t="shared" si="14503"/>
        <v/>
      </c>
      <c r="AP2417" s="28" t="str">
        <f t="shared" si="14503"/>
        <v/>
      </c>
      <c r="AQ2417" s="28" t="str">
        <f t="shared" si="14503"/>
        <v/>
      </c>
      <c r="AR2417" s="28" t="str">
        <f t="shared" ref="AR2417:AV2417" si="14504">IFERROR(IF(FIND(AR$1,$F2417)&gt;1,"BME",""),"")</f>
        <v/>
      </c>
      <c r="AS2417" s="28" t="str">
        <f t="shared" si="14504"/>
        <v/>
      </c>
      <c r="AT2417" s="28" t="str">
        <f t="shared" si="14504"/>
        <v/>
      </c>
      <c r="AU2417" s="28" t="str">
        <f t="shared" si="14504"/>
        <v/>
      </c>
      <c r="AV2417" s="28" t="str">
        <f t="shared" si="14504"/>
        <v/>
      </c>
      <c r="AW2417" s="28" t="str">
        <f t="shared" ref="AW2417:BC2417" si="14505">IFERROR(IF(FIND(AW$1,$F2417)&gt;1,AW$1,""),"")</f>
        <v/>
      </c>
      <c r="AX2417" s="28" t="str">
        <f t="shared" si="14505"/>
        <v/>
      </c>
      <c r="AY2417" s="28" t="str">
        <f t="shared" si="14505"/>
        <v/>
      </c>
      <c r="AZ2417" s="28" t="str">
        <f t="shared" si="14505"/>
        <v/>
      </c>
      <c r="BA2417" s="28" t="str">
        <f t="shared" si="14505"/>
        <v/>
      </c>
      <c r="BB2417" s="28" t="str">
        <f t="shared" si="14505"/>
        <v/>
      </c>
      <c r="BC2417" s="28" t="str">
        <f t="shared" si="14505"/>
        <v/>
      </c>
      <c r="BD2417" s="28" t="str">
        <f t="shared" si="15"/>
        <v/>
      </c>
      <c r="BG2417" s="2" t="s">
        <v>16061</v>
      </c>
      <c r="BJ2417" s="28" t="str">
        <f t="shared" si="16"/>
        <v/>
      </c>
      <c r="BK2417" s="28" t="str">
        <f t="shared" si="17"/>
        <v/>
      </c>
      <c r="BL2417" s="2" t="s">
        <v>3750</v>
      </c>
      <c r="BM2417" s="2" t="s">
        <v>98</v>
      </c>
      <c r="BU2417" s="50" t="s">
        <v>687</v>
      </c>
      <c r="BV2417" s="12"/>
      <c r="BW2417" s="50"/>
      <c r="BX2417" s="50" t="s">
        <v>20650</v>
      </c>
      <c r="BY2417" s="42" t="str">
        <f t="shared" si="18"/>
        <v>Gender - Male;;Headingley;</v>
      </c>
      <c r="BZ2417" s="72"/>
    </row>
    <row r="2418" spans="1:78" ht="15">
      <c r="A2418" s="10" t="s">
        <v>51</v>
      </c>
      <c r="B2418" s="28">
        <f>VLOOKUP(A2418,Organisations!$A$2:$B$7,2,FALSE)</f>
        <v>4</v>
      </c>
      <c r="C2418" s="10" t="s">
        <v>16063</v>
      </c>
      <c r="D2418" s="10" t="s">
        <v>16064</v>
      </c>
      <c r="E2418" s="28" t="str">
        <f t="shared" si="0"/>
        <v xml:space="preserve">The organisation focuses on archery for all ages with members able to shoot at anytime providing there are no less than </v>
      </c>
      <c r="F2418" s="10" t="s">
        <v>16066</v>
      </c>
      <c r="G2418" s="10" t="s">
        <v>68</v>
      </c>
      <c r="H2418" s="11"/>
      <c r="K2418" s="30" t="s">
        <v>16067</v>
      </c>
      <c r="L2418" s="10" t="s">
        <v>16068</v>
      </c>
      <c r="M2418" s="28" t="str">
        <f t="shared" ref="M2418:Q2418" si="14506">IFERROR(IF(FIND(M$1,$F2418)&gt;1,"Age - Children",""),"")</f>
        <v/>
      </c>
      <c r="N2418" s="28" t="str">
        <f t="shared" si="14506"/>
        <v/>
      </c>
      <c r="O2418" s="28" t="str">
        <f t="shared" si="14506"/>
        <v/>
      </c>
      <c r="P2418" s="28" t="str">
        <f t="shared" si="14506"/>
        <v/>
      </c>
      <c r="Q2418" s="28" t="str">
        <f t="shared" si="14506"/>
        <v/>
      </c>
      <c r="R2418" s="28" t="str">
        <f t="shared" ref="R2418:T2418" si="14507">IFERROR(IF(FIND(R$1,$F2418)&gt;1,"Age - Elderly",""),"")</f>
        <v/>
      </c>
      <c r="S2418" s="28" t="str">
        <f t="shared" si="14507"/>
        <v/>
      </c>
      <c r="T2418" s="28" t="str">
        <f t="shared" si="14507"/>
        <v/>
      </c>
      <c r="U2418" s="28" t="str">
        <f t="shared" si="3"/>
        <v/>
      </c>
      <c r="V2418" s="28" t="str">
        <f t="shared" si="4"/>
        <v/>
      </c>
      <c r="X2418" s="28" t="str">
        <f t="shared" si="5"/>
        <v/>
      </c>
      <c r="Y2418" s="28" t="str">
        <f t="shared" si="6"/>
        <v/>
      </c>
      <c r="Z2418" s="28" t="str">
        <f t="shared" si="7"/>
        <v>Gender - Male</v>
      </c>
      <c r="AB2418" s="28" t="str">
        <f t="shared" si="8"/>
        <v/>
      </c>
      <c r="AD2418" s="28" t="str">
        <f t="shared" si="9"/>
        <v>Gender - Male;</v>
      </c>
      <c r="AG2418" s="28" t="str">
        <f t="shared" ref="AG2418:AL2418" si="14508">IFERROR(IF(FIND(AG$1,$F2418)&gt;1,AG$1,""),"")</f>
        <v/>
      </c>
      <c r="AH2418" s="28" t="str">
        <f t="shared" si="14508"/>
        <v/>
      </c>
      <c r="AI2418" s="28" t="str">
        <f t="shared" si="14508"/>
        <v/>
      </c>
      <c r="AJ2418" s="28" t="str">
        <f t="shared" si="14508"/>
        <v/>
      </c>
      <c r="AK2418" s="28" t="str">
        <f t="shared" si="14508"/>
        <v/>
      </c>
      <c r="AL2418" s="28" t="str">
        <f t="shared" si="14508"/>
        <v/>
      </c>
      <c r="AM2418" s="28" t="str">
        <f t="shared" si="11"/>
        <v/>
      </c>
      <c r="AN2418" s="28" t="str">
        <f t="shared" ref="AN2418:AQ2418" si="14509">IFERROR(IF(FIND(AN$1,$F2418)&gt;1,"Status - LGBT",""),"")</f>
        <v/>
      </c>
      <c r="AO2418" s="28" t="str">
        <f t="shared" si="14509"/>
        <v/>
      </c>
      <c r="AP2418" s="28" t="str">
        <f t="shared" si="14509"/>
        <v/>
      </c>
      <c r="AQ2418" s="28" t="str">
        <f t="shared" si="14509"/>
        <v/>
      </c>
      <c r="AR2418" s="28" t="str">
        <f t="shared" ref="AR2418:AV2418" si="14510">IFERROR(IF(FIND(AR$1,$F2418)&gt;1,"BME",""),"")</f>
        <v/>
      </c>
      <c r="AS2418" s="28" t="str">
        <f t="shared" si="14510"/>
        <v/>
      </c>
      <c r="AT2418" s="28" t="str">
        <f t="shared" si="14510"/>
        <v/>
      </c>
      <c r="AU2418" s="28" t="str">
        <f t="shared" si="14510"/>
        <v/>
      </c>
      <c r="AV2418" s="28" t="str">
        <f t="shared" si="14510"/>
        <v/>
      </c>
      <c r="AW2418" s="28" t="str">
        <f t="shared" ref="AW2418:BC2418" si="14511">IFERROR(IF(FIND(AW$1,$F2418)&gt;1,AW$1,""),"")</f>
        <v/>
      </c>
      <c r="AX2418" s="28" t="str">
        <f t="shared" si="14511"/>
        <v/>
      </c>
      <c r="AY2418" s="28" t="str">
        <f t="shared" si="14511"/>
        <v/>
      </c>
      <c r="AZ2418" s="28" t="str">
        <f t="shared" si="14511"/>
        <v/>
      </c>
      <c r="BA2418" s="28" t="str">
        <f t="shared" si="14511"/>
        <v/>
      </c>
      <c r="BB2418" s="28" t="str">
        <f t="shared" si="14511"/>
        <v/>
      </c>
      <c r="BC2418" s="28" t="str">
        <f t="shared" si="14511"/>
        <v/>
      </c>
      <c r="BD2418" s="28" t="str">
        <f t="shared" si="15"/>
        <v/>
      </c>
      <c r="BG2418" s="2" t="s">
        <v>16069</v>
      </c>
      <c r="BJ2418" s="28" t="str">
        <f t="shared" si="16"/>
        <v/>
      </c>
      <c r="BK2418" s="28" t="str">
        <f t="shared" si="17"/>
        <v/>
      </c>
      <c r="BL2418" s="2" t="s">
        <v>20651</v>
      </c>
      <c r="BM2418" s="2" t="s">
        <v>98</v>
      </c>
      <c r="BU2418" s="47" t="s">
        <v>638</v>
      </c>
      <c r="BV2418" s="18"/>
      <c r="BW2418" s="47"/>
      <c r="BX2418" s="47" t="s">
        <v>20380</v>
      </c>
      <c r="BY2418" s="42" t="str">
        <f t="shared" si="18"/>
        <v>Gender - Male;;Horsforth;</v>
      </c>
      <c r="BZ2418" s="73"/>
    </row>
    <row r="2419" spans="1:78" ht="15">
      <c r="A2419" s="16" t="s">
        <v>51</v>
      </c>
      <c r="B2419" s="28">
        <f>VLOOKUP(A2419,Organisations!$A$2:$B$7,2,FALSE)</f>
        <v>4</v>
      </c>
      <c r="C2419" s="16" t="s">
        <v>16071</v>
      </c>
      <c r="D2419" s="16" t="s">
        <v>16072</v>
      </c>
      <c r="E2419" s="28" t="str">
        <f t="shared" si="0"/>
        <v>We are a voluntary organisation working with parents to end the sexual exploitation of children and young people by pimp</v>
      </c>
      <c r="F2419" s="16" t="s">
        <v>16074</v>
      </c>
      <c r="G2419" s="16" t="s">
        <v>68</v>
      </c>
      <c r="H2419" s="17"/>
      <c r="K2419" s="26" t="s">
        <v>16075</v>
      </c>
      <c r="L2419" s="16" t="s">
        <v>16076</v>
      </c>
      <c r="M2419" s="28" t="str">
        <f t="shared" ref="M2419:Q2419" si="14512">IFERROR(IF(FIND(M$1,$F2419)&gt;1,"Age - Children",""),"")</f>
        <v>Age - Children</v>
      </c>
      <c r="N2419" s="28" t="str">
        <f t="shared" si="14512"/>
        <v/>
      </c>
      <c r="O2419" s="28" t="str">
        <f t="shared" si="14512"/>
        <v/>
      </c>
      <c r="P2419" s="28" t="str">
        <f t="shared" si="14512"/>
        <v/>
      </c>
      <c r="Q2419" s="28" t="str">
        <f t="shared" si="14512"/>
        <v/>
      </c>
      <c r="R2419" s="28" t="str">
        <f t="shared" ref="R2419:T2419" si="14513">IFERROR(IF(FIND(R$1,$F2419)&gt;1,"Age - Elderly",""),"")</f>
        <v/>
      </c>
      <c r="S2419" s="28" t="str">
        <f t="shared" si="14513"/>
        <v/>
      </c>
      <c r="T2419" s="28" t="str">
        <f t="shared" si="14513"/>
        <v/>
      </c>
      <c r="U2419" s="28" t="str">
        <f t="shared" si="3"/>
        <v>Age - Children;</v>
      </c>
      <c r="V2419" s="28" t="str">
        <f t="shared" si="4"/>
        <v/>
      </c>
      <c r="X2419" s="28" t="str">
        <f t="shared" si="5"/>
        <v/>
      </c>
      <c r="Y2419" s="28" t="str">
        <f t="shared" si="6"/>
        <v/>
      </c>
      <c r="Z2419" s="28" t="str">
        <f t="shared" si="7"/>
        <v/>
      </c>
      <c r="AB2419" s="28" t="str">
        <f t="shared" si="8"/>
        <v/>
      </c>
      <c r="AD2419" s="28" t="str">
        <f t="shared" si="9"/>
        <v/>
      </c>
      <c r="AG2419" s="28" t="str">
        <f t="shared" ref="AG2419:AL2419" si="14514">IFERROR(IF(FIND(AG$1,$F2419)&gt;1,AG$1,""),"")</f>
        <v/>
      </c>
      <c r="AH2419" s="28" t="str">
        <f t="shared" si="14514"/>
        <v/>
      </c>
      <c r="AI2419" s="28" t="str">
        <f t="shared" si="14514"/>
        <v/>
      </c>
      <c r="AJ2419" s="28" t="str">
        <f t="shared" si="14514"/>
        <v/>
      </c>
      <c r="AK2419" s="28" t="str">
        <f t="shared" si="14514"/>
        <v/>
      </c>
      <c r="AL2419" s="28" t="str">
        <f t="shared" si="14514"/>
        <v/>
      </c>
      <c r="AM2419" s="28" t="str">
        <f t="shared" si="11"/>
        <v/>
      </c>
      <c r="AN2419" s="28" t="str">
        <f t="shared" ref="AN2419:AQ2419" si="14515">IFERROR(IF(FIND(AN$1,$F2419)&gt;1,"Status - LGBT",""),"")</f>
        <v/>
      </c>
      <c r="AO2419" s="28" t="str">
        <f t="shared" si="14515"/>
        <v/>
      </c>
      <c r="AP2419" s="28" t="str">
        <f t="shared" si="14515"/>
        <v/>
      </c>
      <c r="AQ2419" s="28" t="str">
        <f t="shared" si="14515"/>
        <v/>
      </c>
      <c r="AR2419" s="28" t="str">
        <f t="shared" ref="AR2419:AV2419" si="14516">IFERROR(IF(FIND(AR$1,$F2419)&gt;1,"BME",""),"")</f>
        <v/>
      </c>
      <c r="AS2419" s="28" t="str">
        <f t="shared" si="14516"/>
        <v/>
      </c>
      <c r="AT2419" s="28" t="str">
        <f t="shared" si="14516"/>
        <v/>
      </c>
      <c r="AU2419" s="28" t="str">
        <f t="shared" si="14516"/>
        <v/>
      </c>
      <c r="AV2419" s="28" t="str">
        <f t="shared" si="14516"/>
        <v/>
      </c>
      <c r="AW2419" s="28" t="str">
        <f t="shared" ref="AW2419:BC2419" si="14517">IFERROR(IF(FIND(AW$1,$F2419)&gt;1,AW$1,""),"")</f>
        <v/>
      </c>
      <c r="AX2419" s="28" t="str">
        <f t="shared" si="14517"/>
        <v/>
      </c>
      <c r="AY2419" s="28" t="str">
        <f t="shared" si="14517"/>
        <v/>
      </c>
      <c r="AZ2419" s="28" t="str">
        <f t="shared" si="14517"/>
        <v/>
      </c>
      <c r="BA2419" s="28" t="str">
        <f t="shared" si="14517"/>
        <v/>
      </c>
      <c r="BB2419" s="28" t="str">
        <f t="shared" si="14517"/>
        <v/>
      </c>
      <c r="BC2419" s="28" t="str">
        <f t="shared" si="14517"/>
        <v/>
      </c>
      <c r="BD2419" s="28" t="str">
        <f t="shared" si="15"/>
        <v/>
      </c>
      <c r="BG2419" s="2" t="s">
        <v>16077</v>
      </c>
      <c r="BJ2419" s="28" t="str">
        <f t="shared" si="16"/>
        <v/>
      </c>
      <c r="BK2419" s="28" t="str">
        <f t="shared" si="17"/>
        <v/>
      </c>
      <c r="BL2419" s="2" t="s">
        <v>20352</v>
      </c>
      <c r="BM2419" s="2" t="s">
        <v>98</v>
      </c>
      <c r="BU2419" s="50" t="s">
        <v>638</v>
      </c>
      <c r="BV2419" s="12"/>
      <c r="BW2419" s="50"/>
      <c r="BX2419" s="50" t="s">
        <v>20652</v>
      </c>
      <c r="BY2419" s="42" t="str">
        <f t="shared" si="18"/>
        <v>Age - Children;;Horsforth;</v>
      </c>
      <c r="BZ2419" s="72"/>
    </row>
    <row r="2420" spans="1:78" ht="15">
      <c r="A2420" s="10" t="s">
        <v>51</v>
      </c>
      <c r="B2420" s="28">
        <f>VLOOKUP(A2420,Organisations!$A$2:$B$7,2,FALSE)</f>
        <v>4</v>
      </c>
      <c r="C2420" s="10" t="s">
        <v>16079</v>
      </c>
      <c r="D2420" s="10" t="s">
        <v>16080</v>
      </c>
      <c r="E2420" s="28" t="str">
        <f t="shared" si="0"/>
        <v xml:space="preserve">Bramham Village Hall comprises a main hall, adjacent side hall/supper room, kitchen, bar and stage and is available for </v>
      </c>
      <c r="F2420" s="10" t="s">
        <v>16082</v>
      </c>
      <c r="G2420" s="10" t="s">
        <v>68</v>
      </c>
      <c r="H2420" s="11"/>
      <c r="K2420" s="30" t="s">
        <v>16083</v>
      </c>
      <c r="L2420" s="10" t="s">
        <v>16084</v>
      </c>
      <c r="M2420" s="28" t="str">
        <f t="shared" ref="M2420:Q2420" si="14518">IFERROR(IF(FIND(M$1,$F2420)&gt;1,"Age - Children",""),"")</f>
        <v>Age - Children</v>
      </c>
      <c r="N2420" s="28" t="str">
        <f t="shared" si="14518"/>
        <v/>
      </c>
      <c r="O2420" s="28" t="str">
        <f t="shared" si="14518"/>
        <v/>
      </c>
      <c r="P2420" s="28" t="str">
        <f t="shared" si="14518"/>
        <v/>
      </c>
      <c r="Q2420" s="28" t="str">
        <f t="shared" si="14518"/>
        <v/>
      </c>
      <c r="R2420" s="28" t="str">
        <f t="shared" ref="R2420:T2420" si="14519">IFERROR(IF(FIND(R$1,$F2420)&gt;1,"Age - Elderly",""),"")</f>
        <v>Age - Elderly</v>
      </c>
      <c r="S2420" s="28" t="str">
        <f t="shared" si="14519"/>
        <v/>
      </c>
      <c r="T2420" s="28" t="str">
        <f t="shared" si="14519"/>
        <v/>
      </c>
      <c r="U2420" s="28" t="str">
        <f t="shared" si="3"/>
        <v>Age - Children;Age - Elderly;</v>
      </c>
      <c r="V2420" s="28" t="str">
        <f t="shared" si="4"/>
        <v/>
      </c>
      <c r="X2420" s="28" t="str">
        <f t="shared" si="5"/>
        <v/>
      </c>
      <c r="Y2420" s="28" t="str">
        <f t="shared" si="6"/>
        <v/>
      </c>
      <c r="Z2420" s="28" t="str">
        <f t="shared" si="7"/>
        <v>Gender - Male</v>
      </c>
      <c r="AB2420" s="28" t="str">
        <f t="shared" si="8"/>
        <v/>
      </c>
      <c r="AD2420" s="28" t="str">
        <f t="shared" si="9"/>
        <v>Gender - Male;</v>
      </c>
      <c r="AG2420" s="28" t="str">
        <f t="shared" ref="AG2420:AL2420" si="14520">IFERROR(IF(FIND(AG$1,$F2420)&gt;1,AG$1,""),"")</f>
        <v/>
      </c>
      <c r="AH2420" s="28" t="str">
        <f t="shared" si="14520"/>
        <v/>
      </c>
      <c r="AI2420" s="28" t="str">
        <f t="shared" si="14520"/>
        <v/>
      </c>
      <c r="AJ2420" s="28" t="str">
        <f t="shared" si="14520"/>
        <v/>
      </c>
      <c r="AK2420" s="28" t="str">
        <f t="shared" si="14520"/>
        <v/>
      </c>
      <c r="AL2420" s="28" t="str">
        <f t="shared" si="14520"/>
        <v/>
      </c>
      <c r="AM2420" s="28" t="str">
        <f t="shared" si="11"/>
        <v/>
      </c>
      <c r="AN2420" s="28" t="str">
        <f t="shared" ref="AN2420:AQ2420" si="14521">IFERROR(IF(FIND(AN$1,$F2420)&gt;1,"Status - LGBT",""),"")</f>
        <v/>
      </c>
      <c r="AO2420" s="28" t="str">
        <f t="shared" si="14521"/>
        <v/>
      </c>
      <c r="AP2420" s="28" t="str">
        <f t="shared" si="14521"/>
        <v/>
      </c>
      <c r="AQ2420" s="28" t="str">
        <f t="shared" si="14521"/>
        <v/>
      </c>
      <c r="AR2420" s="28" t="str">
        <f t="shared" ref="AR2420:AV2420" si="14522">IFERROR(IF(FIND(AR$1,$F2420)&gt;1,"BME",""),"")</f>
        <v/>
      </c>
      <c r="AS2420" s="28" t="str">
        <f t="shared" si="14522"/>
        <v/>
      </c>
      <c r="AT2420" s="28" t="str">
        <f t="shared" si="14522"/>
        <v/>
      </c>
      <c r="AU2420" s="28" t="str">
        <f t="shared" si="14522"/>
        <v/>
      </c>
      <c r="AV2420" s="28" t="str">
        <f t="shared" si="14522"/>
        <v/>
      </c>
      <c r="AW2420" s="28" t="str">
        <f t="shared" ref="AW2420:BC2420" si="14523">IFERROR(IF(FIND(AW$1,$F2420)&gt;1,AW$1,""),"")</f>
        <v/>
      </c>
      <c r="AX2420" s="28" t="str">
        <f t="shared" si="14523"/>
        <v/>
      </c>
      <c r="AY2420" s="28" t="str">
        <f t="shared" si="14523"/>
        <v/>
      </c>
      <c r="AZ2420" s="28" t="str">
        <f t="shared" si="14523"/>
        <v/>
      </c>
      <c r="BA2420" s="28" t="str">
        <f t="shared" si="14523"/>
        <v/>
      </c>
      <c r="BB2420" s="28" t="str">
        <f t="shared" si="14523"/>
        <v/>
      </c>
      <c r="BC2420" s="28" t="str">
        <f t="shared" si="14523"/>
        <v/>
      </c>
      <c r="BD2420" s="28" t="str">
        <f t="shared" si="15"/>
        <v/>
      </c>
      <c r="BG2420" s="2" t="s">
        <v>16085</v>
      </c>
      <c r="BJ2420" s="28" t="str">
        <f t="shared" si="16"/>
        <v/>
      </c>
      <c r="BK2420" s="28" t="str">
        <f t="shared" si="17"/>
        <v/>
      </c>
      <c r="BL2420" s="2" t="s">
        <v>20653</v>
      </c>
      <c r="BM2420" s="2" t="s">
        <v>98</v>
      </c>
      <c r="BU2420" s="47" t="s">
        <v>20148</v>
      </c>
      <c r="BV2420" s="18"/>
      <c r="BW2420" s="47"/>
      <c r="BX2420" s="47" t="s">
        <v>19971</v>
      </c>
      <c r="BY2420" s="42" t="str">
        <f t="shared" si="18"/>
        <v>Age - Children;Age - Elderly;;Gender - Male;;Leeds;Killingbeck;Seacroft;</v>
      </c>
      <c r="BZ2420" s="73"/>
    </row>
    <row r="2421" spans="1:78" ht="15">
      <c r="A2421" s="16" t="s">
        <v>51</v>
      </c>
      <c r="B2421" s="28">
        <f>VLOOKUP(A2421,Organisations!$A$2:$B$7,2,FALSE)</f>
        <v>4</v>
      </c>
      <c r="C2421" s="16" t="s">
        <v>16087</v>
      </c>
      <c r="D2421" s="16" t="s">
        <v>16088</v>
      </c>
      <c r="E2421" s="28" t="str">
        <f t="shared" si="0"/>
        <v>We offer information, friendship and support to local people with Parkinson's, their families and carers. Apart from Aug</v>
      </c>
      <c r="F2421" s="16" t="s">
        <v>16090</v>
      </c>
      <c r="G2421" s="16" t="s">
        <v>68</v>
      </c>
      <c r="H2421" s="54"/>
      <c r="K2421" s="26" t="s">
        <v>16091</v>
      </c>
      <c r="L2421" s="16" t="s">
        <v>16092</v>
      </c>
      <c r="M2421" s="28" t="str">
        <f t="shared" ref="M2421:Q2421" si="14524">IFERROR(IF(FIND(M$1,$F2421)&gt;1,"Age - Children",""),"")</f>
        <v/>
      </c>
      <c r="N2421" s="28" t="str">
        <f t="shared" si="14524"/>
        <v/>
      </c>
      <c r="O2421" s="28" t="str">
        <f t="shared" si="14524"/>
        <v/>
      </c>
      <c r="P2421" s="28" t="str">
        <f t="shared" si="14524"/>
        <v/>
      </c>
      <c r="Q2421" s="28" t="str">
        <f t="shared" si="14524"/>
        <v/>
      </c>
      <c r="R2421" s="28" t="str">
        <f t="shared" ref="R2421:T2421" si="14525">IFERROR(IF(FIND(R$1,$F2421)&gt;1,"Age - Elderly",""),"")</f>
        <v/>
      </c>
      <c r="S2421" s="28" t="str">
        <f t="shared" si="14525"/>
        <v/>
      </c>
      <c r="T2421" s="28" t="str">
        <f t="shared" si="14525"/>
        <v/>
      </c>
      <c r="U2421" s="28" t="str">
        <f t="shared" si="3"/>
        <v/>
      </c>
      <c r="V2421" s="28" t="str">
        <f t="shared" si="4"/>
        <v/>
      </c>
      <c r="X2421" s="28" t="str">
        <f t="shared" si="5"/>
        <v/>
      </c>
      <c r="Y2421" s="28" t="str">
        <f t="shared" si="6"/>
        <v/>
      </c>
      <c r="Z2421" s="28" t="str">
        <f t="shared" si="7"/>
        <v/>
      </c>
      <c r="AB2421" s="28" t="str">
        <f t="shared" si="8"/>
        <v/>
      </c>
      <c r="AD2421" s="28" t="str">
        <f t="shared" si="9"/>
        <v/>
      </c>
      <c r="AG2421" s="28" t="str">
        <f t="shared" ref="AG2421:AL2421" si="14526">IFERROR(IF(FIND(AG$1,$F2421)&gt;1,AG$1,""),"")</f>
        <v/>
      </c>
      <c r="AH2421" s="28" t="str">
        <f t="shared" si="14526"/>
        <v/>
      </c>
      <c r="AI2421" s="28" t="str">
        <f t="shared" si="14526"/>
        <v/>
      </c>
      <c r="AJ2421" s="28" t="str">
        <f t="shared" si="14526"/>
        <v/>
      </c>
      <c r="AK2421" s="28" t="str">
        <f t="shared" si="14526"/>
        <v/>
      </c>
      <c r="AL2421" s="28" t="str">
        <f t="shared" si="14526"/>
        <v/>
      </c>
      <c r="AM2421" s="28" t="str">
        <f t="shared" si="11"/>
        <v/>
      </c>
      <c r="AN2421" s="28" t="str">
        <f t="shared" ref="AN2421:AQ2421" si="14527">IFERROR(IF(FIND(AN$1,$F2421)&gt;1,"Status - LGBT",""),"")</f>
        <v/>
      </c>
      <c r="AO2421" s="28" t="str">
        <f t="shared" si="14527"/>
        <v/>
      </c>
      <c r="AP2421" s="28" t="str">
        <f t="shared" si="14527"/>
        <v/>
      </c>
      <c r="AQ2421" s="28" t="str">
        <f t="shared" si="14527"/>
        <v/>
      </c>
      <c r="AR2421" s="28" t="str">
        <f t="shared" ref="AR2421:AV2421" si="14528">IFERROR(IF(FIND(AR$1,$F2421)&gt;1,"BME",""),"")</f>
        <v/>
      </c>
      <c r="AS2421" s="28" t="str">
        <f t="shared" si="14528"/>
        <v/>
      </c>
      <c r="AT2421" s="28" t="str">
        <f t="shared" si="14528"/>
        <v/>
      </c>
      <c r="AU2421" s="28" t="str">
        <f t="shared" si="14528"/>
        <v/>
      </c>
      <c r="AV2421" s="28" t="str">
        <f t="shared" si="14528"/>
        <v/>
      </c>
      <c r="AW2421" s="28" t="str">
        <f t="shared" ref="AW2421:BC2421" si="14529">IFERROR(IF(FIND(AW$1,$F2421)&gt;1,AW$1,""),"")</f>
        <v/>
      </c>
      <c r="AX2421" s="28" t="str">
        <f t="shared" si="14529"/>
        <v/>
      </c>
      <c r="AY2421" s="28" t="str">
        <f t="shared" si="14529"/>
        <v/>
      </c>
      <c r="AZ2421" s="28" t="str">
        <f t="shared" si="14529"/>
        <v/>
      </c>
      <c r="BA2421" s="28" t="str">
        <f t="shared" si="14529"/>
        <v/>
      </c>
      <c r="BB2421" s="28" t="str">
        <f t="shared" si="14529"/>
        <v/>
      </c>
      <c r="BC2421" s="28" t="str">
        <f t="shared" si="14529"/>
        <v/>
      </c>
      <c r="BD2421" s="28" t="str">
        <f t="shared" si="15"/>
        <v/>
      </c>
      <c r="BG2421" s="2" t="s">
        <v>16093</v>
      </c>
      <c r="BJ2421" s="28" t="str">
        <f t="shared" si="16"/>
        <v/>
      </c>
      <c r="BK2421" s="28" t="str">
        <f t="shared" si="17"/>
        <v/>
      </c>
      <c r="BL2421" s="2" t="s">
        <v>407</v>
      </c>
      <c r="BM2421" s="2" t="s">
        <v>98</v>
      </c>
      <c r="BP2421" s="2" t="s">
        <v>2863</v>
      </c>
      <c r="BU2421" s="50" t="s">
        <v>703</v>
      </c>
      <c r="BV2421" s="12"/>
      <c r="BW2421" s="50"/>
      <c r="BX2421" s="50" t="s">
        <v>20621</v>
      </c>
      <c r="BY2421" s="42" t="str">
        <f t="shared" si="18"/>
        <v>Wetherby;</v>
      </c>
      <c r="BZ2421" s="72"/>
    </row>
    <row r="2422" spans="1:78" ht="15">
      <c r="A2422" s="10" t="s">
        <v>51</v>
      </c>
      <c r="B2422" s="28">
        <f>VLOOKUP(A2422,Organisations!$A$2:$B$7,2,FALSE)</f>
        <v>4</v>
      </c>
      <c r="C2422" s="10" t="s">
        <v>16095</v>
      </c>
      <c r="D2422" s="10" t="s">
        <v>16096</v>
      </c>
      <c r="E2422" s="28" t="str">
        <f t="shared" si="0"/>
        <v>PATH Yorkshire is a Positive Action Training organisation based in Leeds delivering training and programmes to improve p</v>
      </c>
      <c r="F2422" s="10" t="s">
        <v>16098</v>
      </c>
      <c r="G2422" s="10" t="s">
        <v>68</v>
      </c>
      <c r="H2422" s="11"/>
      <c r="K2422" s="30" t="s">
        <v>16099</v>
      </c>
      <c r="L2422" s="10" t="s">
        <v>16100</v>
      </c>
      <c r="M2422" s="28" t="str">
        <f t="shared" ref="M2422:Q2422" si="14530">IFERROR(IF(FIND(M$1,$F2422)&gt;1,"Age - Children",""),"")</f>
        <v/>
      </c>
      <c r="N2422" s="28" t="str">
        <f t="shared" si="14530"/>
        <v/>
      </c>
      <c r="O2422" s="28" t="str">
        <f t="shared" si="14530"/>
        <v/>
      </c>
      <c r="P2422" s="28" t="str">
        <f t="shared" si="14530"/>
        <v/>
      </c>
      <c r="Q2422" s="28" t="str">
        <f t="shared" si="14530"/>
        <v/>
      </c>
      <c r="R2422" s="28" t="str">
        <f t="shared" ref="R2422:T2422" si="14531">IFERROR(IF(FIND(R$1,$F2422)&gt;1,"Age - Elderly",""),"")</f>
        <v/>
      </c>
      <c r="S2422" s="28" t="str">
        <f t="shared" si="14531"/>
        <v/>
      </c>
      <c r="T2422" s="28" t="str">
        <f t="shared" si="14531"/>
        <v/>
      </c>
      <c r="U2422" s="28" t="str">
        <f t="shared" si="3"/>
        <v/>
      </c>
      <c r="V2422" s="28" t="str">
        <f t="shared" si="4"/>
        <v/>
      </c>
      <c r="X2422" s="28" t="str">
        <f t="shared" si="5"/>
        <v/>
      </c>
      <c r="Y2422" s="28" t="str">
        <f t="shared" si="6"/>
        <v/>
      </c>
      <c r="Z2422" s="28" t="str">
        <f t="shared" si="7"/>
        <v>Gender - Male</v>
      </c>
      <c r="AB2422" s="28" t="str">
        <f t="shared" si="8"/>
        <v/>
      </c>
      <c r="AD2422" s="28" t="str">
        <f t="shared" si="9"/>
        <v>Gender - Male;</v>
      </c>
      <c r="AG2422" s="28" t="str">
        <f t="shared" ref="AG2422:AL2422" si="14532">IFERROR(IF(FIND(AG$1,$F2422)&gt;1,AG$1,""),"")</f>
        <v/>
      </c>
      <c r="AH2422" s="28" t="str">
        <f t="shared" si="14532"/>
        <v/>
      </c>
      <c r="AI2422" s="28" t="str">
        <f t="shared" si="14532"/>
        <v/>
      </c>
      <c r="AJ2422" s="28" t="str">
        <f t="shared" si="14532"/>
        <v/>
      </c>
      <c r="AK2422" s="28" t="str">
        <f t="shared" si="14532"/>
        <v/>
      </c>
      <c r="AL2422" s="28" t="str">
        <f t="shared" si="14532"/>
        <v/>
      </c>
      <c r="AM2422" s="28" t="str">
        <f t="shared" si="11"/>
        <v/>
      </c>
      <c r="AN2422" s="28" t="str">
        <f t="shared" ref="AN2422:AQ2422" si="14533">IFERROR(IF(FIND(AN$1,$F2422)&gt;1,"Status - LGBT",""),"")</f>
        <v/>
      </c>
      <c r="AO2422" s="28" t="str">
        <f t="shared" si="14533"/>
        <v/>
      </c>
      <c r="AP2422" s="28" t="str">
        <f t="shared" si="14533"/>
        <v/>
      </c>
      <c r="AQ2422" s="28" t="str">
        <f t="shared" si="14533"/>
        <v/>
      </c>
      <c r="AR2422" s="28" t="str">
        <f t="shared" ref="AR2422:AV2422" si="14534">IFERROR(IF(FIND(AR$1,$F2422)&gt;1,"BME",""),"")</f>
        <v/>
      </c>
      <c r="AS2422" s="28" t="str">
        <f t="shared" si="14534"/>
        <v/>
      </c>
      <c r="AT2422" s="28" t="str">
        <f t="shared" si="14534"/>
        <v/>
      </c>
      <c r="AU2422" s="28" t="str">
        <f t="shared" si="14534"/>
        <v/>
      </c>
      <c r="AV2422" s="28" t="str">
        <f t="shared" si="14534"/>
        <v/>
      </c>
      <c r="AW2422" s="28" t="str">
        <f t="shared" ref="AW2422:BC2422" si="14535">IFERROR(IF(FIND(AW$1,$F2422)&gt;1,AW$1,""),"")</f>
        <v/>
      </c>
      <c r="AX2422" s="28" t="str">
        <f t="shared" si="14535"/>
        <v/>
      </c>
      <c r="AY2422" s="28" t="str">
        <f t="shared" si="14535"/>
        <v/>
      </c>
      <c r="AZ2422" s="28" t="str">
        <f t="shared" si="14535"/>
        <v/>
      </c>
      <c r="BA2422" s="28" t="str">
        <f t="shared" si="14535"/>
        <v/>
      </c>
      <c r="BB2422" s="28" t="str">
        <f t="shared" si="14535"/>
        <v/>
      </c>
      <c r="BC2422" s="28" t="str">
        <f t="shared" si="14535"/>
        <v/>
      </c>
      <c r="BD2422" s="28" t="str">
        <f t="shared" si="15"/>
        <v/>
      </c>
      <c r="BG2422" s="2" t="s">
        <v>16101</v>
      </c>
      <c r="BJ2422" s="28" t="str">
        <f t="shared" si="16"/>
        <v/>
      </c>
      <c r="BK2422" s="28" t="str">
        <f t="shared" si="17"/>
        <v/>
      </c>
      <c r="BL2422" s="2" t="s">
        <v>6101</v>
      </c>
      <c r="BM2422" s="2" t="s">
        <v>98</v>
      </c>
      <c r="BU2422" s="47" t="s">
        <v>19947</v>
      </c>
      <c r="BV2422" s="18"/>
      <c r="BW2422" s="47"/>
      <c r="BX2422" s="47" t="s">
        <v>20654</v>
      </c>
      <c r="BY2422" s="42" t="str">
        <f t="shared" si="18"/>
        <v>Gender - Male;;Leeds;Weetwood;</v>
      </c>
      <c r="BZ2422" s="73"/>
    </row>
    <row r="2423" spans="1:78" ht="15">
      <c r="A2423" s="16" t="s">
        <v>51</v>
      </c>
      <c r="B2423" s="28">
        <f>VLOOKUP(A2423,Organisations!$A$2:$B$7,2,FALSE)</f>
        <v>4</v>
      </c>
      <c r="C2423" s="16" t="s">
        <v>16103</v>
      </c>
      <c r="D2423" s="16" t="s">
        <v>16101</v>
      </c>
      <c r="E2423" s="28" t="str">
        <f t="shared" si="0"/>
        <v/>
      </c>
      <c r="F2423" s="16"/>
      <c r="G2423" s="16" t="s">
        <v>68</v>
      </c>
      <c r="H2423" s="17"/>
      <c r="K2423" s="26" t="s">
        <v>16104</v>
      </c>
      <c r="L2423" s="16" t="s">
        <v>16105</v>
      </c>
      <c r="M2423" s="28" t="str">
        <f t="shared" ref="M2423:Q2423" si="14536">IFERROR(IF(FIND(M$1,$F2423)&gt;1,"Age - Children",""),"")</f>
        <v/>
      </c>
      <c r="N2423" s="28" t="str">
        <f t="shared" si="14536"/>
        <v/>
      </c>
      <c r="O2423" s="28" t="str">
        <f t="shared" si="14536"/>
        <v/>
      </c>
      <c r="P2423" s="28" t="str">
        <f t="shared" si="14536"/>
        <v/>
      </c>
      <c r="Q2423" s="28" t="str">
        <f t="shared" si="14536"/>
        <v/>
      </c>
      <c r="R2423" s="28" t="str">
        <f t="shared" ref="R2423:T2423" si="14537">IFERROR(IF(FIND(R$1,$F2423)&gt;1,"Age - Elderly",""),"")</f>
        <v/>
      </c>
      <c r="S2423" s="28" t="str">
        <f t="shared" si="14537"/>
        <v/>
      </c>
      <c r="T2423" s="28" t="str">
        <f t="shared" si="14537"/>
        <v/>
      </c>
      <c r="U2423" s="28" t="str">
        <f t="shared" si="3"/>
        <v/>
      </c>
      <c r="V2423" s="28" t="str">
        <f t="shared" si="4"/>
        <v/>
      </c>
      <c r="X2423" s="28" t="str">
        <f t="shared" si="5"/>
        <v/>
      </c>
      <c r="Y2423" s="28" t="str">
        <f t="shared" si="6"/>
        <v/>
      </c>
      <c r="Z2423" s="28" t="str">
        <f t="shared" si="7"/>
        <v/>
      </c>
      <c r="AB2423" s="28" t="str">
        <f t="shared" si="8"/>
        <v/>
      </c>
      <c r="AD2423" s="28" t="str">
        <f t="shared" si="9"/>
        <v/>
      </c>
      <c r="AG2423" s="28" t="str">
        <f t="shared" ref="AG2423:AL2423" si="14538">IFERROR(IF(FIND(AG$1,$F2423)&gt;1,AG$1,""),"")</f>
        <v/>
      </c>
      <c r="AH2423" s="28" t="str">
        <f t="shared" si="14538"/>
        <v/>
      </c>
      <c r="AI2423" s="28" t="str">
        <f t="shared" si="14538"/>
        <v/>
      </c>
      <c r="AJ2423" s="28" t="str">
        <f t="shared" si="14538"/>
        <v/>
      </c>
      <c r="AK2423" s="28" t="str">
        <f t="shared" si="14538"/>
        <v/>
      </c>
      <c r="AL2423" s="28" t="str">
        <f t="shared" si="14538"/>
        <v/>
      </c>
      <c r="AM2423" s="28" t="str">
        <f t="shared" si="11"/>
        <v/>
      </c>
      <c r="AN2423" s="28" t="str">
        <f t="shared" ref="AN2423:AQ2423" si="14539">IFERROR(IF(FIND(AN$1,$F2423)&gt;1,"Status - LGBT",""),"")</f>
        <v/>
      </c>
      <c r="AO2423" s="28" t="str">
        <f t="shared" si="14539"/>
        <v/>
      </c>
      <c r="AP2423" s="28" t="str">
        <f t="shared" si="14539"/>
        <v/>
      </c>
      <c r="AQ2423" s="28" t="str">
        <f t="shared" si="14539"/>
        <v/>
      </c>
      <c r="AR2423" s="28" t="str">
        <f t="shared" ref="AR2423:AV2423" si="14540">IFERROR(IF(FIND(AR$1,$F2423)&gt;1,"BME",""),"")</f>
        <v/>
      </c>
      <c r="AS2423" s="28" t="str">
        <f t="shared" si="14540"/>
        <v/>
      </c>
      <c r="AT2423" s="28" t="str">
        <f t="shared" si="14540"/>
        <v/>
      </c>
      <c r="AU2423" s="28" t="str">
        <f t="shared" si="14540"/>
        <v/>
      </c>
      <c r="AV2423" s="28" t="str">
        <f t="shared" si="14540"/>
        <v/>
      </c>
      <c r="AW2423" s="28" t="str">
        <f t="shared" ref="AW2423:BC2423" si="14541">IFERROR(IF(FIND(AW$1,$F2423)&gt;1,AW$1,""),"")</f>
        <v/>
      </c>
      <c r="AX2423" s="28" t="str">
        <f t="shared" si="14541"/>
        <v/>
      </c>
      <c r="AY2423" s="28" t="str">
        <f t="shared" si="14541"/>
        <v/>
      </c>
      <c r="AZ2423" s="28" t="str">
        <f t="shared" si="14541"/>
        <v/>
      </c>
      <c r="BA2423" s="28" t="str">
        <f t="shared" si="14541"/>
        <v/>
      </c>
      <c r="BB2423" s="28" t="str">
        <f t="shared" si="14541"/>
        <v/>
      </c>
      <c r="BC2423" s="28" t="str">
        <f t="shared" si="14541"/>
        <v/>
      </c>
      <c r="BD2423" s="28" t="str">
        <f t="shared" si="15"/>
        <v/>
      </c>
      <c r="BG2423" s="2" t="s">
        <v>16106</v>
      </c>
      <c r="BJ2423" s="28" t="str">
        <f t="shared" si="16"/>
        <v/>
      </c>
      <c r="BK2423" s="28" t="str">
        <f t="shared" si="17"/>
        <v/>
      </c>
      <c r="BL2423" s="2" t="s">
        <v>6101</v>
      </c>
      <c r="BM2423" s="2" t="s">
        <v>98</v>
      </c>
      <c r="BU2423" s="50" t="s">
        <v>19838</v>
      </c>
      <c r="BV2423" s="12"/>
      <c r="BW2423" s="50"/>
      <c r="BX2423" s="50" t="s">
        <v>20655</v>
      </c>
      <c r="BY2423" s="42" t="str">
        <f t="shared" si="18"/>
        <v>Leeds;Chapel Allerton;</v>
      </c>
      <c r="BZ2423" s="72"/>
    </row>
    <row r="2424" spans="1:78" ht="15">
      <c r="A2424" s="10" t="s">
        <v>51</v>
      </c>
      <c r="B2424" s="28">
        <f>VLOOKUP(A2424,Organisations!$A$2:$B$7,2,FALSE)</f>
        <v>4</v>
      </c>
      <c r="C2424" s="10" t="s">
        <v>16108</v>
      </c>
      <c r="D2424" s="10" t="s">
        <v>16108</v>
      </c>
      <c r="E2424" s="28" t="str">
        <f t="shared" si="0"/>
        <v>Pavilion is a visual arts organisation that engages with photography and digital lens-based media. We celebrate, develop</v>
      </c>
      <c r="F2424" s="10" t="s">
        <v>16110</v>
      </c>
      <c r="G2424" s="10" t="s">
        <v>68</v>
      </c>
      <c r="H2424" s="11"/>
      <c r="K2424" s="30" t="s">
        <v>16111</v>
      </c>
      <c r="L2424" s="10" t="s">
        <v>16112</v>
      </c>
      <c r="M2424" s="28" t="str">
        <f t="shared" ref="M2424:Q2424" si="14542">IFERROR(IF(FIND(M$1,$F2424)&gt;1,"Age - Children",""),"")</f>
        <v/>
      </c>
      <c r="N2424" s="28" t="str">
        <f t="shared" si="14542"/>
        <v/>
      </c>
      <c r="O2424" s="28" t="str">
        <f t="shared" si="14542"/>
        <v/>
      </c>
      <c r="P2424" s="28" t="str">
        <f t="shared" si="14542"/>
        <v/>
      </c>
      <c r="Q2424" s="28" t="str">
        <f t="shared" si="14542"/>
        <v/>
      </c>
      <c r="R2424" s="28" t="str">
        <f t="shared" ref="R2424:T2424" si="14543">IFERROR(IF(FIND(R$1,$F2424)&gt;1,"Age - Elderly",""),"")</f>
        <v/>
      </c>
      <c r="S2424" s="28" t="str">
        <f t="shared" si="14543"/>
        <v/>
      </c>
      <c r="T2424" s="28" t="str">
        <f t="shared" si="14543"/>
        <v/>
      </c>
      <c r="U2424" s="28" t="str">
        <f t="shared" si="3"/>
        <v/>
      </c>
      <c r="V2424" s="28" t="str">
        <f t="shared" si="4"/>
        <v/>
      </c>
      <c r="X2424" s="28" t="str">
        <f t="shared" si="5"/>
        <v/>
      </c>
      <c r="Y2424" s="28" t="str">
        <f t="shared" si="6"/>
        <v/>
      </c>
      <c r="Z2424" s="28" t="str">
        <f t="shared" si="7"/>
        <v>Gender - Male</v>
      </c>
      <c r="AB2424" s="28" t="str">
        <f t="shared" si="8"/>
        <v/>
      </c>
      <c r="AD2424" s="28" t="str">
        <f t="shared" si="9"/>
        <v>Gender - Male;</v>
      </c>
      <c r="AG2424" s="28" t="str">
        <f t="shared" ref="AG2424:AL2424" si="14544">IFERROR(IF(FIND(AG$1,$F2424)&gt;1,AG$1,""),"")</f>
        <v/>
      </c>
      <c r="AH2424" s="28" t="str">
        <f t="shared" si="14544"/>
        <v/>
      </c>
      <c r="AI2424" s="28" t="str">
        <f t="shared" si="14544"/>
        <v/>
      </c>
      <c r="AJ2424" s="28" t="str">
        <f t="shared" si="14544"/>
        <v/>
      </c>
      <c r="AK2424" s="28" t="str">
        <f t="shared" si="14544"/>
        <v/>
      </c>
      <c r="AL2424" s="28" t="str">
        <f t="shared" si="14544"/>
        <v/>
      </c>
      <c r="AM2424" s="28" t="str">
        <f t="shared" si="11"/>
        <v/>
      </c>
      <c r="AN2424" s="28" t="str">
        <f t="shared" ref="AN2424:AQ2424" si="14545">IFERROR(IF(FIND(AN$1,$F2424)&gt;1,"Status - LGBT",""),"")</f>
        <v/>
      </c>
      <c r="AO2424" s="28" t="str">
        <f t="shared" si="14545"/>
        <v/>
      </c>
      <c r="AP2424" s="28" t="str">
        <f t="shared" si="14545"/>
        <v/>
      </c>
      <c r="AQ2424" s="28" t="str">
        <f t="shared" si="14545"/>
        <v/>
      </c>
      <c r="AR2424" s="28" t="str">
        <f t="shared" ref="AR2424:AV2424" si="14546">IFERROR(IF(FIND(AR$1,$F2424)&gt;1,"BME",""),"")</f>
        <v/>
      </c>
      <c r="AS2424" s="28" t="str">
        <f t="shared" si="14546"/>
        <v/>
      </c>
      <c r="AT2424" s="28" t="str">
        <f t="shared" si="14546"/>
        <v/>
      </c>
      <c r="AU2424" s="28" t="str">
        <f t="shared" si="14546"/>
        <v/>
      </c>
      <c r="AV2424" s="28" t="str">
        <f t="shared" si="14546"/>
        <v/>
      </c>
      <c r="AW2424" s="28" t="str">
        <f t="shared" ref="AW2424:BC2424" si="14547">IFERROR(IF(FIND(AW$1,$F2424)&gt;1,AW$1,""),"")</f>
        <v/>
      </c>
      <c r="AX2424" s="28" t="str">
        <f t="shared" si="14547"/>
        <v/>
      </c>
      <c r="AY2424" s="28" t="str">
        <f t="shared" si="14547"/>
        <v/>
      </c>
      <c r="AZ2424" s="28" t="str">
        <f t="shared" si="14547"/>
        <v/>
      </c>
      <c r="BA2424" s="28" t="str">
        <f t="shared" si="14547"/>
        <v/>
      </c>
      <c r="BB2424" s="28" t="str">
        <f t="shared" si="14547"/>
        <v/>
      </c>
      <c r="BC2424" s="28" t="str">
        <f t="shared" si="14547"/>
        <v/>
      </c>
      <c r="BD2424" s="28" t="str">
        <f t="shared" si="15"/>
        <v/>
      </c>
      <c r="BG2424" s="2" t="s">
        <v>16113</v>
      </c>
      <c r="BJ2424" s="28" t="str">
        <f t="shared" si="16"/>
        <v/>
      </c>
      <c r="BK2424" s="28" t="str">
        <f t="shared" si="17"/>
        <v/>
      </c>
      <c r="BL2424" s="2" t="s">
        <v>2561</v>
      </c>
      <c r="BM2424" s="2" t="s">
        <v>98</v>
      </c>
      <c r="BU2424" s="18"/>
      <c r="BV2424" s="18"/>
      <c r="BW2424" s="47"/>
      <c r="BX2424" s="47" t="s">
        <v>19858</v>
      </c>
      <c r="BY2424" s="42" t="str">
        <f t="shared" si="18"/>
        <v>Gender - Male;;</v>
      </c>
      <c r="BZ2424" s="73"/>
    </row>
    <row r="2425" spans="1:78" ht="15">
      <c r="A2425" s="16" t="s">
        <v>51</v>
      </c>
      <c r="B2425" s="28">
        <f>VLOOKUP(A2425,Organisations!$A$2:$B$7,2,FALSE)</f>
        <v>4</v>
      </c>
      <c r="C2425" s="16" t="s">
        <v>16114</v>
      </c>
      <c r="D2425" s="16" t="s">
        <v>16115</v>
      </c>
      <c r="E2425" s="28" t="str">
        <f t="shared" si="0"/>
        <v>Advice on pay and rights at work which also offers contract consultancy and training for employment in voluntary organis</v>
      </c>
      <c r="F2425" s="16" t="s">
        <v>16117</v>
      </c>
      <c r="G2425" s="16" t="s">
        <v>68</v>
      </c>
      <c r="H2425" s="17"/>
      <c r="K2425" s="26" t="s">
        <v>16118</v>
      </c>
      <c r="L2425" s="16" t="s">
        <v>16119</v>
      </c>
      <c r="M2425" s="28" t="str">
        <f t="shared" ref="M2425:Q2425" si="14548">IFERROR(IF(FIND(M$1,$F2425)&gt;1,"Age - Children",""),"")</f>
        <v/>
      </c>
      <c r="N2425" s="28" t="str">
        <f t="shared" si="14548"/>
        <v/>
      </c>
      <c r="O2425" s="28" t="str">
        <f t="shared" si="14548"/>
        <v/>
      </c>
      <c r="P2425" s="28" t="str">
        <f t="shared" si="14548"/>
        <v/>
      </c>
      <c r="Q2425" s="28" t="str">
        <f t="shared" si="14548"/>
        <v/>
      </c>
      <c r="R2425" s="28" t="str">
        <f t="shared" ref="R2425:T2425" si="14549">IFERROR(IF(FIND(R$1,$F2425)&gt;1,"Age - Elderly",""),"")</f>
        <v/>
      </c>
      <c r="S2425" s="28" t="str">
        <f t="shared" si="14549"/>
        <v/>
      </c>
      <c r="T2425" s="28" t="str">
        <f t="shared" si="14549"/>
        <v/>
      </c>
      <c r="U2425" s="28" t="str">
        <f t="shared" si="3"/>
        <v/>
      </c>
      <c r="V2425" s="28" t="str">
        <f t="shared" si="4"/>
        <v/>
      </c>
      <c r="X2425" s="28" t="str">
        <f t="shared" si="5"/>
        <v/>
      </c>
      <c r="Y2425" s="28" t="str">
        <f t="shared" si="6"/>
        <v/>
      </c>
      <c r="Z2425" s="28" t="str">
        <f t="shared" si="7"/>
        <v>Gender - Male</v>
      </c>
      <c r="AB2425" s="28" t="str">
        <f t="shared" si="8"/>
        <v/>
      </c>
      <c r="AD2425" s="28" t="str">
        <f t="shared" si="9"/>
        <v>Gender - Male;</v>
      </c>
      <c r="AG2425" s="28" t="str">
        <f t="shared" ref="AG2425:AL2425" si="14550">IFERROR(IF(FIND(AG$1,$F2425)&gt;1,AG$1,""),"")</f>
        <v/>
      </c>
      <c r="AH2425" s="28" t="str">
        <f t="shared" si="14550"/>
        <v/>
      </c>
      <c r="AI2425" s="28" t="str">
        <f t="shared" si="14550"/>
        <v/>
      </c>
      <c r="AJ2425" s="28" t="str">
        <f t="shared" si="14550"/>
        <v/>
      </c>
      <c r="AK2425" s="28" t="str">
        <f t="shared" si="14550"/>
        <v/>
      </c>
      <c r="AL2425" s="28" t="str">
        <f t="shared" si="14550"/>
        <v/>
      </c>
      <c r="AM2425" s="28" t="str">
        <f t="shared" si="11"/>
        <v/>
      </c>
      <c r="AN2425" s="28" t="str">
        <f t="shared" ref="AN2425:AQ2425" si="14551">IFERROR(IF(FIND(AN$1,$F2425)&gt;1,"Status - LGBT",""),"")</f>
        <v/>
      </c>
      <c r="AO2425" s="28" t="str">
        <f t="shared" si="14551"/>
        <v/>
      </c>
      <c r="AP2425" s="28" t="str">
        <f t="shared" si="14551"/>
        <v/>
      </c>
      <c r="AQ2425" s="28" t="str">
        <f t="shared" si="14551"/>
        <v/>
      </c>
      <c r="AR2425" s="28" t="str">
        <f t="shared" ref="AR2425:AV2425" si="14552">IFERROR(IF(FIND(AR$1,$F2425)&gt;1,"BME",""),"")</f>
        <v/>
      </c>
      <c r="AS2425" s="28" t="str">
        <f t="shared" si="14552"/>
        <v/>
      </c>
      <c r="AT2425" s="28" t="str">
        <f t="shared" si="14552"/>
        <v/>
      </c>
      <c r="AU2425" s="28" t="str">
        <f t="shared" si="14552"/>
        <v/>
      </c>
      <c r="AV2425" s="28" t="str">
        <f t="shared" si="14552"/>
        <v/>
      </c>
      <c r="AW2425" s="28" t="str">
        <f t="shared" ref="AW2425:BC2425" si="14553">IFERROR(IF(FIND(AW$1,$F2425)&gt;1,AW$1,""),"")</f>
        <v/>
      </c>
      <c r="AX2425" s="28" t="str">
        <f t="shared" si="14553"/>
        <v/>
      </c>
      <c r="AY2425" s="28" t="str">
        <f t="shared" si="14553"/>
        <v/>
      </c>
      <c r="AZ2425" s="28" t="str">
        <f t="shared" si="14553"/>
        <v/>
      </c>
      <c r="BA2425" s="28" t="str">
        <f t="shared" si="14553"/>
        <v/>
      </c>
      <c r="BB2425" s="28" t="str">
        <f t="shared" si="14553"/>
        <v/>
      </c>
      <c r="BC2425" s="28" t="str">
        <f t="shared" si="14553"/>
        <v/>
      </c>
      <c r="BD2425" s="28" t="str">
        <f t="shared" si="15"/>
        <v/>
      </c>
      <c r="BG2425" s="2" t="s">
        <v>16120</v>
      </c>
      <c r="BJ2425" s="28" t="str">
        <f t="shared" si="16"/>
        <v/>
      </c>
      <c r="BK2425" s="28" t="str">
        <f t="shared" si="17"/>
        <v/>
      </c>
      <c r="BL2425" s="2" t="s">
        <v>20656</v>
      </c>
      <c r="BM2425" s="2" t="s">
        <v>98</v>
      </c>
      <c r="BU2425" s="50" t="s">
        <v>19866</v>
      </c>
      <c r="BV2425" s="12"/>
      <c r="BW2425" s="50"/>
      <c r="BX2425" s="50" t="s">
        <v>20657</v>
      </c>
      <c r="BY2425" s="42" t="str">
        <f t="shared" si="18"/>
        <v>Gender - Male;;Leeds;City;Hunslet;</v>
      </c>
      <c r="BZ2425" s="72"/>
    </row>
    <row r="2426" spans="1:78" ht="15">
      <c r="A2426" s="10" t="s">
        <v>51</v>
      </c>
      <c r="B2426" s="28">
        <f>VLOOKUP(A2426,Organisations!$A$2:$B$7,2,FALSE)</f>
        <v>4</v>
      </c>
      <c r="C2426" s="10" t="s">
        <v>16122</v>
      </c>
      <c r="D2426" s="10" t="s">
        <v>16123</v>
      </c>
      <c r="E2426" s="28" t="str">
        <f t="shared" si="0"/>
        <v xml:space="preserve">The Pedallers Arms is a place to come and learn how to repair your bike in a friendly atmosphere. We are a co-operative </v>
      </c>
      <c r="F2426" s="10" t="s">
        <v>16125</v>
      </c>
      <c r="G2426" s="10" t="s">
        <v>68</v>
      </c>
      <c r="H2426" s="11"/>
      <c r="K2426" s="30" t="s">
        <v>16126</v>
      </c>
      <c r="L2426" s="10" t="s">
        <v>16127</v>
      </c>
      <c r="M2426" s="28" t="str">
        <f t="shared" ref="M2426:Q2426" si="14554">IFERROR(IF(FIND(M$1,$F2426)&gt;1,"Age - Children",""),"")</f>
        <v/>
      </c>
      <c r="N2426" s="28" t="str">
        <f t="shared" si="14554"/>
        <v/>
      </c>
      <c r="O2426" s="28" t="str">
        <f t="shared" si="14554"/>
        <v/>
      </c>
      <c r="P2426" s="28" t="str">
        <f t="shared" si="14554"/>
        <v/>
      </c>
      <c r="Q2426" s="28" t="str">
        <f t="shared" si="14554"/>
        <v/>
      </c>
      <c r="R2426" s="28" t="str">
        <f t="shared" ref="R2426:T2426" si="14555">IFERROR(IF(FIND(R$1,$F2426)&gt;1,"Age - Elderly",""),"")</f>
        <v/>
      </c>
      <c r="S2426" s="28" t="str">
        <f t="shared" si="14555"/>
        <v/>
      </c>
      <c r="T2426" s="28" t="str">
        <f t="shared" si="14555"/>
        <v/>
      </c>
      <c r="U2426" s="28" t="str">
        <f t="shared" si="3"/>
        <v/>
      </c>
      <c r="V2426" s="28" t="str">
        <f t="shared" si="4"/>
        <v/>
      </c>
      <c r="X2426" s="28" t="str">
        <f t="shared" si="5"/>
        <v/>
      </c>
      <c r="Y2426" s="28" t="str">
        <f t="shared" si="6"/>
        <v/>
      </c>
      <c r="Z2426" s="28" t="str">
        <f t="shared" si="7"/>
        <v/>
      </c>
      <c r="AB2426" s="28" t="str">
        <f t="shared" si="8"/>
        <v/>
      </c>
      <c r="AD2426" s="28" t="str">
        <f t="shared" si="9"/>
        <v/>
      </c>
      <c r="AG2426" s="28" t="str">
        <f t="shared" ref="AG2426:AL2426" si="14556">IFERROR(IF(FIND(AG$1,$F2426)&gt;1,AG$1,""),"")</f>
        <v/>
      </c>
      <c r="AH2426" s="28" t="str">
        <f t="shared" si="14556"/>
        <v/>
      </c>
      <c r="AI2426" s="28" t="str">
        <f t="shared" si="14556"/>
        <v/>
      </c>
      <c r="AJ2426" s="28" t="str">
        <f t="shared" si="14556"/>
        <v/>
      </c>
      <c r="AK2426" s="28" t="str">
        <f t="shared" si="14556"/>
        <v/>
      </c>
      <c r="AL2426" s="28" t="str">
        <f t="shared" si="14556"/>
        <v/>
      </c>
      <c r="AM2426" s="28" t="str">
        <f t="shared" si="11"/>
        <v/>
      </c>
      <c r="AN2426" s="28" t="str">
        <f t="shared" ref="AN2426:AQ2426" si="14557">IFERROR(IF(FIND(AN$1,$F2426)&gt;1,"Status - LGBT",""),"")</f>
        <v/>
      </c>
      <c r="AO2426" s="28" t="str">
        <f t="shared" si="14557"/>
        <v/>
      </c>
      <c r="AP2426" s="28" t="str">
        <f t="shared" si="14557"/>
        <v/>
      </c>
      <c r="AQ2426" s="28" t="str">
        <f t="shared" si="14557"/>
        <v/>
      </c>
      <c r="AR2426" s="28" t="str">
        <f t="shared" ref="AR2426:AV2426" si="14558">IFERROR(IF(FIND(AR$1,$F2426)&gt;1,"BME",""),"")</f>
        <v/>
      </c>
      <c r="AS2426" s="28" t="str">
        <f t="shared" si="14558"/>
        <v/>
      </c>
      <c r="AT2426" s="28" t="str">
        <f t="shared" si="14558"/>
        <v/>
      </c>
      <c r="AU2426" s="28" t="str">
        <f t="shared" si="14558"/>
        <v/>
      </c>
      <c r="AV2426" s="28" t="str">
        <f t="shared" si="14558"/>
        <v/>
      </c>
      <c r="AW2426" s="28" t="str">
        <f t="shared" ref="AW2426:BC2426" si="14559">IFERROR(IF(FIND(AW$1,$F2426)&gt;1,AW$1,""),"")</f>
        <v/>
      </c>
      <c r="AX2426" s="28" t="str">
        <f t="shared" si="14559"/>
        <v/>
      </c>
      <c r="AY2426" s="28" t="str">
        <f t="shared" si="14559"/>
        <v/>
      </c>
      <c r="AZ2426" s="28" t="str">
        <f t="shared" si="14559"/>
        <v/>
      </c>
      <c r="BA2426" s="28" t="str">
        <f t="shared" si="14559"/>
        <v/>
      </c>
      <c r="BB2426" s="28" t="str">
        <f t="shared" si="14559"/>
        <v/>
      </c>
      <c r="BC2426" s="28" t="str">
        <f t="shared" si="14559"/>
        <v/>
      </c>
      <c r="BD2426" s="28" t="str">
        <f t="shared" si="15"/>
        <v/>
      </c>
      <c r="BG2426" s="2" t="s">
        <v>16128</v>
      </c>
      <c r="BJ2426" s="28" t="str">
        <f t="shared" si="16"/>
        <v/>
      </c>
      <c r="BK2426" s="28" t="str">
        <f t="shared" si="17"/>
        <v/>
      </c>
      <c r="BL2426" s="2" t="s">
        <v>20658</v>
      </c>
      <c r="BM2426" s="2" t="s">
        <v>98</v>
      </c>
      <c r="BU2426" s="47" t="s">
        <v>95</v>
      </c>
      <c r="BV2426" s="18"/>
      <c r="BW2426" s="47"/>
      <c r="BX2426" s="47" t="s">
        <v>20380</v>
      </c>
      <c r="BY2426" s="42" t="str">
        <f t="shared" si="18"/>
        <v>Leeds;</v>
      </c>
      <c r="BZ2426" s="73"/>
    </row>
    <row r="2427" spans="1:78" ht="15">
      <c r="A2427" s="16" t="s">
        <v>51</v>
      </c>
      <c r="B2427" s="28">
        <f>VLOOKUP(A2427,Organisations!$A$2:$B$7,2,FALSE)</f>
        <v>4</v>
      </c>
      <c r="C2427" s="16" t="s">
        <v>2121</v>
      </c>
      <c r="D2427" s="16" t="s">
        <v>2122</v>
      </c>
      <c r="E2427" s="28" t="str">
        <f t="shared" si="0"/>
        <v>At People In Action, we offer services in education and learning, health and social well-being, independent living and r</v>
      </c>
      <c r="F2427" s="16" t="s">
        <v>16130</v>
      </c>
      <c r="G2427" s="16" t="s">
        <v>68</v>
      </c>
      <c r="H2427" s="17"/>
      <c r="K2427" s="26" t="s">
        <v>2124</v>
      </c>
      <c r="L2427" s="16" t="s">
        <v>10171</v>
      </c>
      <c r="M2427" s="28" t="str">
        <f t="shared" ref="M2427:Q2427" si="14560">IFERROR(IF(FIND(M$1,$F2427)&gt;1,"Age - Children",""),"")</f>
        <v/>
      </c>
      <c r="N2427" s="28" t="str">
        <f t="shared" si="14560"/>
        <v/>
      </c>
      <c r="O2427" s="28" t="str">
        <f t="shared" si="14560"/>
        <v/>
      </c>
      <c r="P2427" s="28" t="str">
        <f t="shared" si="14560"/>
        <v/>
      </c>
      <c r="Q2427" s="28" t="str">
        <f t="shared" si="14560"/>
        <v/>
      </c>
      <c r="R2427" s="28" t="str">
        <f t="shared" ref="R2427:T2427" si="14561">IFERROR(IF(FIND(R$1,$F2427)&gt;1,"Age - Elderly",""),"")</f>
        <v/>
      </c>
      <c r="S2427" s="28" t="str">
        <f t="shared" si="14561"/>
        <v/>
      </c>
      <c r="T2427" s="28" t="str">
        <f t="shared" si="14561"/>
        <v/>
      </c>
      <c r="U2427" s="28" t="str">
        <f t="shared" si="3"/>
        <v/>
      </c>
      <c r="V2427" s="28" t="str">
        <f t="shared" si="4"/>
        <v/>
      </c>
      <c r="X2427" s="28" t="str">
        <f t="shared" si="5"/>
        <v/>
      </c>
      <c r="Y2427" s="28" t="str">
        <f t="shared" si="6"/>
        <v/>
      </c>
      <c r="Z2427" s="28" t="str">
        <f t="shared" si="7"/>
        <v>Gender - Male</v>
      </c>
      <c r="AB2427" s="28" t="str">
        <f t="shared" si="8"/>
        <v/>
      </c>
      <c r="AD2427" s="28" t="str">
        <f t="shared" si="9"/>
        <v>Gender - Male;</v>
      </c>
      <c r="AG2427" s="28" t="str">
        <f t="shared" ref="AG2427:AL2427" si="14562">IFERROR(IF(FIND(AG$1,$F2427)&gt;1,AG$1,""),"")</f>
        <v/>
      </c>
      <c r="AH2427" s="28" t="str">
        <f t="shared" si="14562"/>
        <v/>
      </c>
      <c r="AI2427" s="28" t="str">
        <f t="shared" si="14562"/>
        <v/>
      </c>
      <c r="AJ2427" s="28" t="str">
        <f t="shared" si="14562"/>
        <v/>
      </c>
      <c r="AK2427" s="28" t="str">
        <f t="shared" si="14562"/>
        <v/>
      </c>
      <c r="AL2427" s="28" t="str">
        <f t="shared" si="14562"/>
        <v/>
      </c>
      <c r="AM2427" s="28" t="str">
        <f t="shared" si="11"/>
        <v/>
      </c>
      <c r="AN2427" s="28" t="str">
        <f t="shared" ref="AN2427:AQ2427" si="14563">IFERROR(IF(FIND(AN$1,$F2427)&gt;1,"Status - LGBT",""),"")</f>
        <v/>
      </c>
      <c r="AO2427" s="28" t="str">
        <f t="shared" si="14563"/>
        <v/>
      </c>
      <c r="AP2427" s="28" t="str">
        <f t="shared" si="14563"/>
        <v/>
      </c>
      <c r="AQ2427" s="28" t="str">
        <f t="shared" si="14563"/>
        <v/>
      </c>
      <c r="AR2427" s="28" t="str">
        <f t="shared" ref="AR2427:AV2427" si="14564">IFERROR(IF(FIND(AR$1,$F2427)&gt;1,"BME",""),"")</f>
        <v/>
      </c>
      <c r="AS2427" s="28" t="str">
        <f t="shared" si="14564"/>
        <v/>
      </c>
      <c r="AT2427" s="28" t="str">
        <f t="shared" si="14564"/>
        <v/>
      </c>
      <c r="AU2427" s="28" t="str">
        <f t="shared" si="14564"/>
        <v/>
      </c>
      <c r="AV2427" s="28" t="str">
        <f t="shared" si="14564"/>
        <v/>
      </c>
      <c r="AW2427" s="28" t="str">
        <f t="shared" ref="AW2427:BC2427" si="14565">IFERROR(IF(FIND(AW$1,$F2427)&gt;1,AW$1,""),"")</f>
        <v/>
      </c>
      <c r="AX2427" s="28" t="str">
        <f t="shared" si="14565"/>
        <v/>
      </c>
      <c r="AY2427" s="28" t="str">
        <f t="shared" si="14565"/>
        <v/>
      </c>
      <c r="AZ2427" s="28" t="str">
        <f t="shared" si="14565"/>
        <v/>
      </c>
      <c r="BA2427" s="28" t="str">
        <f t="shared" si="14565"/>
        <v/>
      </c>
      <c r="BB2427" s="28" t="str">
        <f t="shared" si="14565"/>
        <v/>
      </c>
      <c r="BC2427" s="28" t="str">
        <f t="shared" si="14565"/>
        <v/>
      </c>
      <c r="BD2427" s="28" t="str">
        <f t="shared" si="15"/>
        <v/>
      </c>
      <c r="BG2427" s="2" t="s">
        <v>13886</v>
      </c>
      <c r="BJ2427" s="28" t="str">
        <f t="shared" si="16"/>
        <v/>
      </c>
      <c r="BK2427" s="28" t="str">
        <f t="shared" si="17"/>
        <v/>
      </c>
      <c r="BL2427" s="2" t="s">
        <v>1467</v>
      </c>
      <c r="BM2427" s="2" t="s">
        <v>98</v>
      </c>
      <c r="BU2427" s="50" t="s">
        <v>20125</v>
      </c>
      <c r="BV2427" s="12"/>
      <c r="BW2427" s="50"/>
      <c r="BX2427" s="50" t="s">
        <v>20659</v>
      </c>
      <c r="BY2427" s="42" t="str">
        <f t="shared" si="18"/>
        <v>Gender - Male;;City;Hunslet;</v>
      </c>
      <c r="BZ2427" s="72"/>
    </row>
    <row r="2428" spans="1:78" ht="15">
      <c r="A2428" s="10" t="s">
        <v>51</v>
      </c>
      <c r="B2428" s="28">
        <f>VLOOKUP(A2428,Organisations!$A$2:$B$7,2,FALSE)</f>
        <v>4</v>
      </c>
      <c r="C2428" s="10" t="s">
        <v>16132</v>
      </c>
      <c r="D2428" s="10" t="s">
        <v>16133</v>
      </c>
      <c r="E2428" s="28" t="str">
        <f t="shared" si="0"/>
        <v>People Matters creates opportunities for people with learning and other disabilities to be more independent and enjoy li</v>
      </c>
      <c r="F2428" s="10" t="s">
        <v>16134</v>
      </c>
      <c r="G2428" s="10" t="s">
        <v>68</v>
      </c>
      <c r="H2428" s="11"/>
      <c r="K2428" s="30" t="s">
        <v>11473</v>
      </c>
      <c r="L2428" s="10" t="s">
        <v>11161</v>
      </c>
      <c r="M2428" s="28" t="str">
        <f t="shared" ref="M2428:Q2428" si="14566">IFERROR(IF(FIND(M$1,$F2428)&gt;1,"Age - Children",""),"")</f>
        <v/>
      </c>
      <c r="N2428" s="28" t="str">
        <f t="shared" si="14566"/>
        <v/>
      </c>
      <c r="O2428" s="28" t="str">
        <f t="shared" si="14566"/>
        <v/>
      </c>
      <c r="P2428" s="28" t="str">
        <f t="shared" si="14566"/>
        <v/>
      </c>
      <c r="Q2428" s="28" t="str">
        <f t="shared" si="14566"/>
        <v/>
      </c>
      <c r="R2428" s="28" t="str">
        <f t="shared" ref="R2428:T2428" si="14567">IFERROR(IF(FIND(R$1,$F2428)&gt;1,"Age - Elderly",""),"")</f>
        <v/>
      </c>
      <c r="S2428" s="28" t="str">
        <f t="shared" si="14567"/>
        <v/>
      </c>
      <c r="T2428" s="28" t="str">
        <f t="shared" si="14567"/>
        <v/>
      </c>
      <c r="U2428" s="28" t="str">
        <f t="shared" si="3"/>
        <v/>
      </c>
      <c r="V2428" s="28" t="str">
        <f t="shared" si="4"/>
        <v/>
      </c>
      <c r="X2428" s="28" t="str">
        <f t="shared" si="5"/>
        <v/>
      </c>
      <c r="Y2428" s="28" t="str">
        <f t="shared" si="6"/>
        <v/>
      </c>
      <c r="Z2428" s="28" t="str">
        <f t="shared" si="7"/>
        <v/>
      </c>
      <c r="AB2428" s="28" t="str">
        <f t="shared" si="8"/>
        <v/>
      </c>
      <c r="AD2428" s="28" t="str">
        <f t="shared" si="9"/>
        <v/>
      </c>
      <c r="AG2428" s="28" t="str">
        <f t="shared" ref="AG2428:AL2428" si="14568">IFERROR(IF(FIND(AG$1,$F2428)&gt;1,AG$1,""),"")</f>
        <v/>
      </c>
      <c r="AH2428" s="28" t="str">
        <f t="shared" si="14568"/>
        <v/>
      </c>
      <c r="AI2428" s="28" t="str">
        <f t="shared" si="14568"/>
        <v/>
      </c>
      <c r="AJ2428" s="28" t="str">
        <f t="shared" si="14568"/>
        <v/>
      </c>
      <c r="AK2428" s="28" t="str">
        <f t="shared" si="14568"/>
        <v/>
      </c>
      <c r="AL2428" s="28" t="str">
        <f t="shared" si="14568"/>
        <v/>
      </c>
      <c r="AM2428" s="28" t="str">
        <f t="shared" si="11"/>
        <v/>
      </c>
      <c r="AN2428" s="28" t="str">
        <f t="shared" ref="AN2428:AQ2428" si="14569">IFERROR(IF(FIND(AN$1,$F2428)&gt;1,"Status - LGBT",""),"")</f>
        <v/>
      </c>
      <c r="AO2428" s="28" t="str">
        <f t="shared" si="14569"/>
        <v/>
      </c>
      <c r="AP2428" s="28" t="str">
        <f t="shared" si="14569"/>
        <v/>
      </c>
      <c r="AQ2428" s="28" t="str">
        <f t="shared" si="14569"/>
        <v/>
      </c>
      <c r="AR2428" s="28" t="str">
        <f t="shared" ref="AR2428:AV2428" si="14570">IFERROR(IF(FIND(AR$1,$F2428)&gt;1,"BME",""),"")</f>
        <v/>
      </c>
      <c r="AS2428" s="28" t="str">
        <f t="shared" si="14570"/>
        <v/>
      </c>
      <c r="AT2428" s="28" t="str">
        <f t="shared" si="14570"/>
        <v/>
      </c>
      <c r="AU2428" s="28" t="str">
        <f t="shared" si="14570"/>
        <v/>
      </c>
      <c r="AV2428" s="28" t="str">
        <f t="shared" si="14570"/>
        <v/>
      </c>
      <c r="AW2428" s="28" t="str">
        <f t="shared" ref="AW2428:BC2428" si="14571">IFERROR(IF(FIND(AW$1,$F2428)&gt;1,AW$1,""),"")</f>
        <v/>
      </c>
      <c r="AX2428" s="28" t="str">
        <f t="shared" si="14571"/>
        <v/>
      </c>
      <c r="AY2428" s="28" t="str">
        <f t="shared" si="14571"/>
        <v/>
      </c>
      <c r="AZ2428" s="28" t="str">
        <f t="shared" si="14571"/>
        <v/>
      </c>
      <c r="BA2428" s="28" t="str">
        <f t="shared" si="14571"/>
        <v/>
      </c>
      <c r="BB2428" s="28" t="str">
        <f t="shared" si="14571"/>
        <v/>
      </c>
      <c r="BC2428" s="28" t="str">
        <f t="shared" si="14571"/>
        <v/>
      </c>
      <c r="BD2428" s="28" t="str">
        <f t="shared" si="15"/>
        <v/>
      </c>
      <c r="BG2428" s="2" t="s">
        <v>16135</v>
      </c>
      <c r="BJ2428" s="28" t="str">
        <f t="shared" si="16"/>
        <v/>
      </c>
      <c r="BK2428" s="28" t="str">
        <f t="shared" si="17"/>
        <v/>
      </c>
      <c r="BL2428" s="2" t="s">
        <v>2082</v>
      </c>
      <c r="BM2428" s="2" t="s">
        <v>98</v>
      </c>
      <c r="BU2428" s="47" t="s">
        <v>19918</v>
      </c>
      <c r="BV2428" s="18"/>
      <c r="BW2428" s="47"/>
      <c r="BX2428" s="47" t="s">
        <v>20298</v>
      </c>
      <c r="BY2428" s="42" t="str">
        <f t="shared" si="18"/>
        <v>Leeds;Gipton;Harehills;</v>
      </c>
      <c r="BZ2428" s="73"/>
    </row>
    <row r="2429" spans="1:78" ht="15">
      <c r="A2429" s="16" t="s">
        <v>51</v>
      </c>
      <c r="B2429" s="28">
        <f>VLOOKUP(A2429,Organisations!$A$2:$B$7,2,FALSE)</f>
        <v>4</v>
      </c>
      <c r="C2429" s="16" t="s">
        <v>16137</v>
      </c>
      <c r="D2429" s="16" t="s">
        <v>16138</v>
      </c>
      <c r="E2429" s="28" t="str">
        <f t="shared" si="0"/>
        <v xml:space="preserve">The PDSA cares for the pets of needy people by providing free veterinary services to their sick and injured animals and </v>
      </c>
      <c r="F2429" s="16" t="s">
        <v>16140</v>
      </c>
      <c r="G2429" s="16" t="s">
        <v>68</v>
      </c>
      <c r="H2429" s="17"/>
      <c r="K2429" s="26" t="s">
        <v>16141</v>
      </c>
      <c r="L2429" s="18"/>
      <c r="M2429" s="28" t="str">
        <f t="shared" ref="M2429:Q2429" si="14572">IFERROR(IF(FIND(M$1,$F2429)&gt;1,"Age - Children",""),"")</f>
        <v/>
      </c>
      <c r="N2429" s="28" t="str">
        <f t="shared" si="14572"/>
        <v/>
      </c>
      <c r="O2429" s="28" t="str">
        <f t="shared" si="14572"/>
        <v/>
      </c>
      <c r="P2429" s="28" t="str">
        <f t="shared" si="14572"/>
        <v/>
      </c>
      <c r="Q2429" s="28" t="str">
        <f t="shared" si="14572"/>
        <v/>
      </c>
      <c r="R2429" s="28" t="str">
        <f t="shared" ref="R2429:T2429" si="14573">IFERROR(IF(FIND(R$1,$F2429)&gt;1,"Age - Elderly",""),"")</f>
        <v/>
      </c>
      <c r="S2429" s="28" t="str">
        <f t="shared" si="14573"/>
        <v/>
      </c>
      <c r="T2429" s="28" t="str">
        <f t="shared" si="14573"/>
        <v/>
      </c>
      <c r="U2429" s="28" t="str">
        <f t="shared" si="3"/>
        <v/>
      </c>
      <c r="V2429" s="28" t="str">
        <f t="shared" si="4"/>
        <v/>
      </c>
      <c r="X2429" s="28" t="str">
        <f t="shared" si="5"/>
        <v/>
      </c>
      <c r="Y2429" s="28" t="str">
        <f t="shared" si="6"/>
        <v/>
      </c>
      <c r="Z2429" s="28" t="str">
        <f t="shared" si="7"/>
        <v/>
      </c>
      <c r="AB2429" s="28" t="str">
        <f t="shared" si="8"/>
        <v/>
      </c>
      <c r="AD2429" s="28" t="str">
        <f t="shared" si="9"/>
        <v/>
      </c>
      <c r="AG2429" s="28" t="str">
        <f t="shared" ref="AG2429:AL2429" si="14574">IFERROR(IF(FIND(AG$1,$F2429)&gt;1,AG$1,""),"")</f>
        <v/>
      </c>
      <c r="AH2429" s="28" t="str">
        <f t="shared" si="14574"/>
        <v/>
      </c>
      <c r="AI2429" s="28" t="str">
        <f t="shared" si="14574"/>
        <v/>
      </c>
      <c r="AJ2429" s="28" t="str">
        <f t="shared" si="14574"/>
        <v/>
      </c>
      <c r="AK2429" s="28" t="str">
        <f t="shared" si="14574"/>
        <v/>
      </c>
      <c r="AL2429" s="28" t="str">
        <f t="shared" si="14574"/>
        <v/>
      </c>
      <c r="AM2429" s="28" t="str">
        <f t="shared" si="11"/>
        <v/>
      </c>
      <c r="AN2429" s="28" t="str">
        <f t="shared" ref="AN2429:AQ2429" si="14575">IFERROR(IF(FIND(AN$1,$F2429)&gt;1,"Status - LGBT",""),"")</f>
        <v/>
      </c>
      <c r="AO2429" s="28" t="str">
        <f t="shared" si="14575"/>
        <v/>
      </c>
      <c r="AP2429" s="28" t="str">
        <f t="shared" si="14575"/>
        <v/>
      </c>
      <c r="AQ2429" s="28" t="str">
        <f t="shared" si="14575"/>
        <v/>
      </c>
      <c r="AR2429" s="28" t="str">
        <f t="shared" ref="AR2429:AV2429" si="14576">IFERROR(IF(FIND(AR$1,$F2429)&gt;1,"BME",""),"")</f>
        <v/>
      </c>
      <c r="AS2429" s="28" t="str">
        <f t="shared" si="14576"/>
        <v/>
      </c>
      <c r="AT2429" s="28" t="str">
        <f t="shared" si="14576"/>
        <v/>
      </c>
      <c r="AU2429" s="28" t="str">
        <f t="shared" si="14576"/>
        <v/>
      </c>
      <c r="AV2429" s="28" t="str">
        <f t="shared" si="14576"/>
        <v/>
      </c>
      <c r="AW2429" s="28" t="str">
        <f t="shared" ref="AW2429:BC2429" si="14577">IFERROR(IF(FIND(AW$1,$F2429)&gt;1,AW$1,""),"")</f>
        <v/>
      </c>
      <c r="AX2429" s="28" t="str">
        <f t="shared" si="14577"/>
        <v/>
      </c>
      <c r="AY2429" s="28" t="str">
        <f t="shared" si="14577"/>
        <v/>
      </c>
      <c r="AZ2429" s="28" t="str">
        <f t="shared" si="14577"/>
        <v/>
      </c>
      <c r="BA2429" s="28" t="str">
        <f t="shared" si="14577"/>
        <v/>
      </c>
      <c r="BB2429" s="28" t="str">
        <f t="shared" si="14577"/>
        <v/>
      </c>
      <c r="BC2429" s="28" t="str">
        <f t="shared" si="14577"/>
        <v/>
      </c>
      <c r="BD2429" s="28" t="str">
        <f t="shared" si="15"/>
        <v/>
      </c>
      <c r="BG2429" s="2" t="s">
        <v>16142</v>
      </c>
      <c r="BJ2429" s="28" t="str">
        <f t="shared" si="16"/>
        <v/>
      </c>
      <c r="BK2429" s="28" t="str">
        <f t="shared" si="17"/>
        <v/>
      </c>
      <c r="BL2429" s="2" t="s">
        <v>6546</v>
      </c>
      <c r="BM2429" s="2" t="s">
        <v>98</v>
      </c>
      <c r="BU2429" s="50" t="s">
        <v>19976</v>
      </c>
      <c r="BV2429" s="12"/>
      <c r="BW2429" s="50"/>
      <c r="BX2429" s="50" t="s">
        <v>131</v>
      </c>
      <c r="BY2429" s="42" t="str">
        <f t="shared" si="18"/>
        <v>Leeds;Beeston;Holbeck;</v>
      </c>
      <c r="BZ2429" s="72"/>
    </row>
    <row r="2430" spans="1:78" ht="15">
      <c r="A2430" s="10" t="s">
        <v>51</v>
      </c>
      <c r="B2430" s="28">
        <f>VLOOKUP(A2430,Organisations!$A$2:$B$7,2,FALSE)</f>
        <v>4</v>
      </c>
      <c r="C2430" s="10" t="s">
        <v>16144</v>
      </c>
      <c r="D2430" s="10" t="s">
        <v>16144</v>
      </c>
      <c r="E2430" s="28" t="str">
        <f t="shared" si="0"/>
        <v>Perennial?s help and support is free and confidential to anyone who is working in, or has worked in, the horticulture in</v>
      </c>
      <c r="F2430" s="10" t="s">
        <v>16146</v>
      </c>
      <c r="G2430" s="10" t="s">
        <v>68</v>
      </c>
      <c r="H2430" s="11"/>
      <c r="K2430" s="30" t="s">
        <v>16147</v>
      </c>
      <c r="L2430" s="10" t="s">
        <v>16148</v>
      </c>
      <c r="M2430" s="28" t="str">
        <f t="shared" ref="M2430:Q2430" si="14578">IFERROR(IF(FIND(M$1,$F2430)&gt;1,"Age - Children",""),"")</f>
        <v>Age - Children</v>
      </c>
      <c r="N2430" s="28" t="str">
        <f t="shared" si="14578"/>
        <v/>
      </c>
      <c r="O2430" s="28" t="str">
        <f t="shared" si="14578"/>
        <v/>
      </c>
      <c r="P2430" s="28" t="str">
        <f t="shared" si="14578"/>
        <v/>
      </c>
      <c r="Q2430" s="28" t="str">
        <f t="shared" si="14578"/>
        <v/>
      </c>
      <c r="R2430" s="28" t="str">
        <f t="shared" ref="R2430:T2430" si="14579">IFERROR(IF(FIND(R$1,$F2430)&gt;1,"Age - Elderly",""),"")</f>
        <v/>
      </c>
      <c r="S2430" s="28" t="str">
        <f t="shared" si="14579"/>
        <v/>
      </c>
      <c r="T2430" s="28" t="str">
        <f t="shared" si="14579"/>
        <v/>
      </c>
      <c r="U2430" s="28" t="str">
        <f t="shared" si="3"/>
        <v>Age - Children;</v>
      </c>
      <c r="V2430" s="28" t="str">
        <f t="shared" si="4"/>
        <v/>
      </c>
      <c r="X2430" s="28" t="str">
        <f t="shared" si="5"/>
        <v/>
      </c>
      <c r="Y2430" s="28" t="str">
        <f t="shared" si="6"/>
        <v/>
      </c>
      <c r="Z2430" s="28" t="str">
        <f t="shared" si="7"/>
        <v>Gender - Male</v>
      </c>
      <c r="AB2430" s="28" t="str">
        <f t="shared" si="8"/>
        <v/>
      </c>
      <c r="AD2430" s="28" t="str">
        <f t="shared" si="9"/>
        <v>Gender - Male;</v>
      </c>
      <c r="AG2430" s="28" t="str">
        <f t="shared" ref="AG2430:AL2430" si="14580">IFERROR(IF(FIND(AG$1,$F2430)&gt;1,AG$1,""),"")</f>
        <v/>
      </c>
      <c r="AH2430" s="28" t="str">
        <f t="shared" si="14580"/>
        <v/>
      </c>
      <c r="AI2430" s="28" t="str">
        <f t="shared" si="14580"/>
        <v/>
      </c>
      <c r="AJ2430" s="28" t="str">
        <f t="shared" si="14580"/>
        <v/>
      </c>
      <c r="AK2430" s="28" t="str">
        <f t="shared" si="14580"/>
        <v/>
      </c>
      <c r="AL2430" s="28" t="str">
        <f t="shared" si="14580"/>
        <v/>
      </c>
      <c r="AM2430" s="28" t="str">
        <f t="shared" si="11"/>
        <v/>
      </c>
      <c r="AN2430" s="28" t="str">
        <f t="shared" ref="AN2430:AQ2430" si="14581">IFERROR(IF(FIND(AN$1,$F2430)&gt;1,"Status - LGBT",""),"")</f>
        <v/>
      </c>
      <c r="AO2430" s="28" t="str">
        <f t="shared" si="14581"/>
        <v/>
      </c>
      <c r="AP2430" s="28" t="str">
        <f t="shared" si="14581"/>
        <v/>
      </c>
      <c r="AQ2430" s="28" t="str">
        <f t="shared" si="14581"/>
        <v/>
      </c>
      <c r="AR2430" s="28" t="str">
        <f t="shared" ref="AR2430:AV2430" si="14582">IFERROR(IF(FIND(AR$1,$F2430)&gt;1,"BME",""),"")</f>
        <v/>
      </c>
      <c r="AS2430" s="28" t="str">
        <f t="shared" si="14582"/>
        <v/>
      </c>
      <c r="AT2430" s="28" t="str">
        <f t="shared" si="14582"/>
        <v/>
      </c>
      <c r="AU2430" s="28" t="str">
        <f t="shared" si="14582"/>
        <v/>
      </c>
      <c r="AV2430" s="28" t="str">
        <f t="shared" si="14582"/>
        <v/>
      </c>
      <c r="AW2430" s="28" t="str">
        <f t="shared" ref="AW2430:BC2430" si="14583">IFERROR(IF(FIND(AW$1,$F2430)&gt;1,AW$1,""),"")</f>
        <v/>
      </c>
      <c r="AX2430" s="28" t="str">
        <f t="shared" si="14583"/>
        <v/>
      </c>
      <c r="AY2430" s="28" t="str">
        <f t="shared" si="14583"/>
        <v/>
      </c>
      <c r="AZ2430" s="28" t="str">
        <f t="shared" si="14583"/>
        <v/>
      </c>
      <c r="BA2430" s="28" t="str">
        <f t="shared" si="14583"/>
        <v/>
      </c>
      <c r="BB2430" s="28" t="str">
        <f t="shared" si="14583"/>
        <v/>
      </c>
      <c r="BC2430" s="28" t="str">
        <f t="shared" si="14583"/>
        <v/>
      </c>
      <c r="BD2430" s="28" t="str">
        <f t="shared" si="15"/>
        <v/>
      </c>
      <c r="BG2430" s="2" t="s">
        <v>16149</v>
      </c>
      <c r="BJ2430" s="28" t="str">
        <f t="shared" si="16"/>
        <v/>
      </c>
      <c r="BK2430" s="28" t="str">
        <f t="shared" si="17"/>
        <v/>
      </c>
      <c r="BL2430" s="2" t="s">
        <v>20660</v>
      </c>
      <c r="BM2430" s="2" t="s">
        <v>98</v>
      </c>
      <c r="BU2430" s="47" t="s">
        <v>19918</v>
      </c>
      <c r="BV2430" s="18"/>
      <c r="BW2430" s="47"/>
      <c r="BX2430" s="47" t="s">
        <v>20661</v>
      </c>
      <c r="BY2430" s="42" t="str">
        <f t="shared" si="18"/>
        <v>Age - Children;;Gender - Male;;Leeds;Gipton;Harehills;</v>
      </c>
      <c r="BZ2430" s="73"/>
    </row>
    <row r="2431" spans="1:78" ht="15">
      <c r="A2431" s="16" t="s">
        <v>51</v>
      </c>
      <c r="B2431" s="28">
        <f>VLOOKUP(A2431,Organisations!$A$2:$B$7,2,FALSE)</f>
        <v>4</v>
      </c>
      <c r="C2431" s="16" t="s">
        <v>3052</v>
      </c>
      <c r="D2431" s="16" t="s">
        <v>3053</v>
      </c>
      <c r="E2431" s="28" t="str">
        <f t="shared" si="0"/>
        <v>A drop-in listening service for anyone who is worried, anxious or distressed and wishes to speak to someone in confidenc</v>
      </c>
      <c r="F2431" s="16" t="s">
        <v>16152</v>
      </c>
      <c r="G2431" s="16" t="s">
        <v>68</v>
      </c>
      <c r="H2431" s="17"/>
      <c r="K2431" s="26" t="s">
        <v>2135</v>
      </c>
      <c r="L2431" s="16" t="s">
        <v>16153</v>
      </c>
      <c r="M2431" s="28" t="str">
        <f t="shared" ref="M2431:Q2431" si="14584">IFERROR(IF(FIND(M$1,$F2431)&gt;1,"Age - Children",""),"")</f>
        <v/>
      </c>
      <c r="N2431" s="28" t="str">
        <f t="shared" si="14584"/>
        <v/>
      </c>
      <c r="O2431" s="28" t="str">
        <f t="shared" si="14584"/>
        <v/>
      </c>
      <c r="P2431" s="28" t="str">
        <f t="shared" si="14584"/>
        <v/>
      </c>
      <c r="Q2431" s="28" t="str">
        <f t="shared" si="14584"/>
        <v/>
      </c>
      <c r="R2431" s="28" t="str">
        <f t="shared" ref="R2431:T2431" si="14585">IFERROR(IF(FIND(R$1,$F2431)&gt;1,"Age - Elderly",""),"")</f>
        <v/>
      </c>
      <c r="S2431" s="28" t="str">
        <f t="shared" si="14585"/>
        <v/>
      </c>
      <c r="T2431" s="28" t="str">
        <f t="shared" si="14585"/>
        <v/>
      </c>
      <c r="U2431" s="28" t="str">
        <f t="shared" si="3"/>
        <v/>
      </c>
      <c r="V2431" s="28" t="str">
        <f t="shared" si="4"/>
        <v/>
      </c>
      <c r="X2431" s="28" t="str">
        <f t="shared" si="5"/>
        <v/>
      </c>
      <c r="Y2431" s="28" t="str">
        <f t="shared" si="6"/>
        <v/>
      </c>
      <c r="Z2431" s="28" t="str">
        <f t="shared" si="7"/>
        <v/>
      </c>
      <c r="AB2431" s="28" t="str">
        <f t="shared" si="8"/>
        <v/>
      </c>
      <c r="AD2431" s="28" t="str">
        <f t="shared" si="9"/>
        <v/>
      </c>
      <c r="AG2431" s="28" t="str">
        <f t="shared" ref="AG2431:AL2431" si="14586">IFERROR(IF(FIND(AG$1,$F2431)&gt;1,AG$1,""),"")</f>
        <v/>
      </c>
      <c r="AH2431" s="28" t="str">
        <f t="shared" si="14586"/>
        <v/>
      </c>
      <c r="AI2431" s="28" t="str">
        <f t="shared" si="14586"/>
        <v/>
      </c>
      <c r="AJ2431" s="28" t="str">
        <f t="shared" si="14586"/>
        <v/>
      </c>
      <c r="AK2431" s="28" t="str">
        <f t="shared" si="14586"/>
        <v/>
      </c>
      <c r="AL2431" s="28" t="str">
        <f t="shared" si="14586"/>
        <v/>
      </c>
      <c r="AM2431" s="28" t="str">
        <f t="shared" si="11"/>
        <v/>
      </c>
      <c r="AN2431" s="28" t="str">
        <f t="shared" ref="AN2431:AQ2431" si="14587">IFERROR(IF(FIND(AN$1,$F2431)&gt;1,"Status - LGBT",""),"")</f>
        <v/>
      </c>
      <c r="AO2431" s="28" t="str">
        <f t="shared" si="14587"/>
        <v/>
      </c>
      <c r="AP2431" s="28" t="str">
        <f t="shared" si="14587"/>
        <v/>
      </c>
      <c r="AQ2431" s="28" t="str">
        <f t="shared" si="14587"/>
        <v/>
      </c>
      <c r="AR2431" s="28" t="str">
        <f t="shared" ref="AR2431:AV2431" si="14588">IFERROR(IF(FIND(AR$1,$F2431)&gt;1,"BME",""),"")</f>
        <v/>
      </c>
      <c r="AS2431" s="28" t="str">
        <f t="shared" si="14588"/>
        <v/>
      </c>
      <c r="AT2431" s="28" t="str">
        <f t="shared" si="14588"/>
        <v/>
      </c>
      <c r="AU2431" s="28" t="str">
        <f t="shared" si="14588"/>
        <v/>
      </c>
      <c r="AV2431" s="28" t="str">
        <f t="shared" si="14588"/>
        <v/>
      </c>
      <c r="AW2431" s="28" t="str">
        <f t="shared" ref="AW2431:BC2431" si="14589">IFERROR(IF(FIND(AW$1,$F2431)&gt;1,AW$1,""),"")</f>
        <v/>
      </c>
      <c r="AX2431" s="28" t="str">
        <f t="shared" si="14589"/>
        <v/>
      </c>
      <c r="AY2431" s="28" t="str">
        <f t="shared" si="14589"/>
        <v/>
      </c>
      <c r="AZ2431" s="28" t="str">
        <f t="shared" si="14589"/>
        <v/>
      </c>
      <c r="BA2431" s="28" t="str">
        <f t="shared" si="14589"/>
        <v/>
      </c>
      <c r="BB2431" s="28" t="str">
        <f t="shared" si="14589"/>
        <v/>
      </c>
      <c r="BC2431" s="28" t="str">
        <f t="shared" si="14589"/>
        <v/>
      </c>
      <c r="BD2431" s="28" t="str">
        <f t="shared" si="15"/>
        <v/>
      </c>
      <c r="BG2431" s="2" t="s">
        <v>16154</v>
      </c>
      <c r="BJ2431" s="28" t="str">
        <f t="shared" si="16"/>
        <v/>
      </c>
      <c r="BK2431" s="28" t="str">
        <f t="shared" si="17"/>
        <v/>
      </c>
      <c r="BL2431" s="2" t="s">
        <v>2089</v>
      </c>
      <c r="BM2431" s="2" t="s">
        <v>98</v>
      </c>
      <c r="BU2431" s="50" t="s">
        <v>20662</v>
      </c>
      <c r="BV2431" s="12"/>
      <c r="BW2431" s="50"/>
      <c r="BX2431" s="50" t="s">
        <v>20663</v>
      </c>
      <c r="BY2431" s="42" t="str">
        <f t="shared" si="18"/>
        <v>Adel;Wharfedale;Alwoodley;Harewood;Headingley;Horsforth;Hyde Park;Woodhouse;Kirkst;Moortown;Otley;Yeadon;Pudsey;Roundhay;Weetwood;Wetherby;</v>
      </c>
      <c r="BZ2431" s="72"/>
    </row>
    <row r="2432" spans="1:78" ht="15">
      <c r="A2432" s="10" t="s">
        <v>51</v>
      </c>
      <c r="B2432" s="28">
        <f>VLOOKUP(A2432,Organisations!$A$2:$B$7,2,FALSE)</f>
        <v>4</v>
      </c>
      <c r="C2432" s="10" t="s">
        <v>2141</v>
      </c>
      <c r="D2432" s="10" t="s">
        <v>2142</v>
      </c>
      <c r="E2432" s="28" t="str">
        <f t="shared" si="0"/>
        <v>To support people with enduring health issues by providing counselling and high quality relaxing or remedial complementa</v>
      </c>
      <c r="F2432" s="10" t="s">
        <v>16157</v>
      </c>
      <c r="G2432" s="10" t="s">
        <v>68</v>
      </c>
      <c r="H2432" s="11"/>
      <c r="K2432" s="30" t="s">
        <v>16158</v>
      </c>
      <c r="L2432" s="10" t="s">
        <v>16159</v>
      </c>
      <c r="M2432" s="28" t="str">
        <f t="shared" ref="M2432:Q2432" si="14590">IFERROR(IF(FIND(M$1,$F2432)&gt;1,"Age - Children",""),"")</f>
        <v/>
      </c>
      <c r="N2432" s="28" t="str">
        <f t="shared" si="14590"/>
        <v/>
      </c>
      <c r="O2432" s="28" t="str">
        <f t="shared" si="14590"/>
        <v/>
      </c>
      <c r="P2432" s="28" t="str">
        <f t="shared" si="14590"/>
        <v/>
      </c>
      <c r="Q2432" s="28" t="str">
        <f t="shared" si="14590"/>
        <v/>
      </c>
      <c r="R2432" s="28" t="str">
        <f t="shared" ref="R2432:T2432" si="14591">IFERROR(IF(FIND(R$1,$F2432)&gt;1,"Age - Elderly",""),"")</f>
        <v/>
      </c>
      <c r="S2432" s="28" t="str">
        <f t="shared" si="14591"/>
        <v/>
      </c>
      <c r="T2432" s="28" t="str">
        <f t="shared" si="14591"/>
        <v/>
      </c>
      <c r="U2432" s="28" t="str">
        <f t="shared" si="3"/>
        <v/>
      </c>
      <c r="V2432" s="28" t="str">
        <f t="shared" si="4"/>
        <v/>
      </c>
      <c r="X2432" s="28" t="str">
        <f t="shared" si="5"/>
        <v/>
      </c>
      <c r="Y2432" s="28" t="str">
        <f t="shared" si="6"/>
        <v/>
      </c>
      <c r="Z2432" s="28" t="str">
        <f t="shared" si="7"/>
        <v>Gender - Male</v>
      </c>
      <c r="AB2432" s="28" t="str">
        <f t="shared" si="8"/>
        <v/>
      </c>
      <c r="AD2432" s="28" t="str">
        <f t="shared" si="9"/>
        <v>Gender - Male;</v>
      </c>
      <c r="AG2432" s="28" t="str">
        <f t="shared" ref="AG2432:AL2432" si="14592">IFERROR(IF(FIND(AG$1,$F2432)&gt;1,AG$1,""),"")</f>
        <v/>
      </c>
      <c r="AH2432" s="28" t="str">
        <f t="shared" si="14592"/>
        <v/>
      </c>
      <c r="AI2432" s="28" t="str">
        <f t="shared" si="14592"/>
        <v/>
      </c>
      <c r="AJ2432" s="28" t="str">
        <f t="shared" si="14592"/>
        <v/>
      </c>
      <c r="AK2432" s="28" t="str">
        <f t="shared" si="14592"/>
        <v/>
      </c>
      <c r="AL2432" s="28" t="str">
        <f t="shared" si="14592"/>
        <v/>
      </c>
      <c r="AM2432" s="28" t="str">
        <f t="shared" si="11"/>
        <v/>
      </c>
      <c r="AN2432" s="28" t="str">
        <f t="shared" ref="AN2432:AQ2432" si="14593">IFERROR(IF(FIND(AN$1,$F2432)&gt;1,"Status - LGBT",""),"")</f>
        <v/>
      </c>
      <c r="AO2432" s="28" t="str">
        <f t="shared" si="14593"/>
        <v/>
      </c>
      <c r="AP2432" s="28" t="str">
        <f t="shared" si="14593"/>
        <v/>
      </c>
      <c r="AQ2432" s="28" t="str">
        <f t="shared" si="14593"/>
        <v/>
      </c>
      <c r="AR2432" s="28" t="str">
        <f t="shared" ref="AR2432:AV2432" si="14594">IFERROR(IF(FIND(AR$1,$F2432)&gt;1,"BME",""),"")</f>
        <v/>
      </c>
      <c r="AS2432" s="28" t="str">
        <f t="shared" si="14594"/>
        <v/>
      </c>
      <c r="AT2432" s="28" t="str">
        <f t="shared" si="14594"/>
        <v/>
      </c>
      <c r="AU2432" s="28" t="str">
        <f t="shared" si="14594"/>
        <v/>
      </c>
      <c r="AV2432" s="28" t="str">
        <f t="shared" si="14594"/>
        <v/>
      </c>
      <c r="AW2432" s="28" t="str">
        <f t="shared" ref="AW2432:BC2432" si="14595">IFERROR(IF(FIND(AW$1,$F2432)&gt;1,AW$1,""),"")</f>
        <v/>
      </c>
      <c r="AX2432" s="28" t="str">
        <f t="shared" si="14595"/>
        <v/>
      </c>
      <c r="AY2432" s="28" t="str">
        <f t="shared" si="14595"/>
        <v/>
      </c>
      <c r="AZ2432" s="28" t="str">
        <f t="shared" si="14595"/>
        <v/>
      </c>
      <c r="BA2432" s="28" t="str">
        <f t="shared" si="14595"/>
        <v/>
      </c>
      <c r="BB2432" s="28" t="str">
        <f t="shared" si="14595"/>
        <v/>
      </c>
      <c r="BC2432" s="28" t="str">
        <f t="shared" si="14595"/>
        <v/>
      </c>
      <c r="BD2432" s="28" t="str">
        <f t="shared" si="15"/>
        <v/>
      </c>
      <c r="BG2432" s="2" t="s">
        <v>12982</v>
      </c>
      <c r="BJ2432" s="28" t="str">
        <f t="shared" si="16"/>
        <v/>
      </c>
      <c r="BK2432" s="28" t="str">
        <f t="shared" si="17"/>
        <v/>
      </c>
      <c r="BL2432" s="2" t="s">
        <v>17596</v>
      </c>
      <c r="BM2432" s="2" t="s">
        <v>98</v>
      </c>
      <c r="BU2432" s="47" t="s">
        <v>20125</v>
      </c>
      <c r="BV2432" s="18"/>
      <c r="BW2432" s="47"/>
      <c r="BX2432" s="47" t="s">
        <v>20664</v>
      </c>
      <c r="BY2432" s="42" t="str">
        <f t="shared" si="18"/>
        <v>Gender - Male;;City;Hunslet;</v>
      </c>
      <c r="BZ2432" s="73"/>
    </row>
    <row r="2433" spans="1:78" ht="15">
      <c r="A2433" s="16" t="s">
        <v>51</v>
      </c>
      <c r="B2433" s="28">
        <f>VLOOKUP(A2433,Organisations!$A$2:$B$7,2,FALSE)</f>
        <v>4</v>
      </c>
      <c r="C2433" s="16" t="s">
        <v>2145</v>
      </c>
      <c r="D2433" s="16" t="s">
        <v>2145</v>
      </c>
      <c r="E2433" s="28" t="str">
        <f t="shared" si="0"/>
        <v>A school-based service working in partnership with schools to provide emotional support and counselling to children as w</v>
      </c>
      <c r="F2433" s="16" t="s">
        <v>16162</v>
      </c>
      <c r="G2433" s="16" t="s">
        <v>68</v>
      </c>
      <c r="H2433" s="17"/>
      <c r="K2433" s="26" t="s">
        <v>16163</v>
      </c>
      <c r="L2433" s="16" t="s">
        <v>16164</v>
      </c>
      <c r="M2433" s="28" t="str">
        <f t="shared" ref="M2433:Q2433" si="14596">IFERROR(IF(FIND(M$1,$F2433)&gt;1,"Age - Children",""),"")</f>
        <v>Age - Children</v>
      </c>
      <c r="N2433" s="28" t="str">
        <f t="shared" si="14596"/>
        <v/>
      </c>
      <c r="O2433" s="28" t="str">
        <f t="shared" si="14596"/>
        <v/>
      </c>
      <c r="P2433" s="28" t="str">
        <f t="shared" si="14596"/>
        <v/>
      </c>
      <c r="Q2433" s="28" t="str">
        <f t="shared" si="14596"/>
        <v/>
      </c>
      <c r="R2433" s="28" t="str">
        <f t="shared" ref="R2433:T2433" si="14597">IFERROR(IF(FIND(R$1,$F2433)&gt;1,"Age - Elderly",""),"")</f>
        <v/>
      </c>
      <c r="S2433" s="28" t="str">
        <f t="shared" si="14597"/>
        <v/>
      </c>
      <c r="T2433" s="28" t="str">
        <f t="shared" si="14597"/>
        <v/>
      </c>
      <c r="U2433" s="28" t="str">
        <f t="shared" si="3"/>
        <v>Age - Children;</v>
      </c>
      <c r="V2433" s="28" t="str">
        <f t="shared" si="4"/>
        <v/>
      </c>
      <c r="X2433" s="28" t="str">
        <f t="shared" si="5"/>
        <v/>
      </c>
      <c r="Y2433" s="28" t="str">
        <f t="shared" si="6"/>
        <v/>
      </c>
      <c r="Z2433" s="28" t="str">
        <f t="shared" si="7"/>
        <v/>
      </c>
      <c r="AB2433" s="28" t="str">
        <f t="shared" si="8"/>
        <v/>
      </c>
      <c r="AD2433" s="28" t="str">
        <f t="shared" si="9"/>
        <v/>
      </c>
      <c r="AG2433" s="28" t="str">
        <f t="shared" ref="AG2433:AL2433" si="14598">IFERROR(IF(FIND(AG$1,$F2433)&gt;1,AG$1,""),"")</f>
        <v/>
      </c>
      <c r="AH2433" s="28" t="str">
        <f t="shared" si="14598"/>
        <v/>
      </c>
      <c r="AI2433" s="28" t="str">
        <f t="shared" si="14598"/>
        <v/>
      </c>
      <c r="AJ2433" s="28" t="str">
        <f t="shared" si="14598"/>
        <v/>
      </c>
      <c r="AK2433" s="28" t="str">
        <f t="shared" si="14598"/>
        <v/>
      </c>
      <c r="AL2433" s="28" t="str">
        <f t="shared" si="14598"/>
        <v/>
      </c>
      <c r="AM2433" s="28" t="str">
        <f t="shared" si="11"/>
        <v/>
      </c>
      <c r="AN2433" s="28" t="str">
        <f t="shared" ref="AN2433:AQ2433" si="14599">IFERROR(IF(FIND(AN$1,$F2433)&gt;1,"Status - LGBT",""),"")</f>
        <v/>
      </c>
      <c r="AO2433" s="28" t="str">
        <f t="shared" si="14599"/>
        <v/>
      </c>
      <c r="AP2433" s="28" t="str">
        <f t="shared" si="14599"/>
        <v/>
      </c>
      <c r="AQ2433" s="28" t="str">
        <f t="shared" si="14599"/>
        <v/>
      </c>
      <c r="AR2433" s="28" t="str">
        <f t="shared" ref="AR2433:AV2433" si="14600">IFERROR(IF(FIND(AR$1,$F2433)&gt;1,"BME",""),"")</f>
        <v/>
      </c>
      <c r="AS2433" s="28" t="str">
        <f t="shared" si="14600"/>
        <v/>
      </c>
      <c r="AT2433" s="28" t="str">
        <f t="shared" si="14600"/>
        <v/>
      </c>
      <c r="AU2433" s="28" t="str">
        <f t="shared" si="14600"/>
        <v/>
      </c>
      <c r="AV2433" s="28" t="str">
        <f t="shared" si="14600"/>
        <v/>
      </c>
      <c r="AW2433" s="28" t="str">
        <f t="shared" ref="AW2433:BC2433" si="14601">IFERROR(IF(FIND(AW$1,$F2433)&gt;1,AW$1,""),"")</f>
        <v/>
      </c>
      <c r="AX2433" s="28" t="str">
        <f t="shared" si="14601"/>
        <v/>
      </c>
      <c r="AY2433" s="28" t="str">
        <f t="shared" si="14601"/>
        <v/>
      </c>
      <c r="AZ2433" s="28" t="str">
        <f t="shared" si="14601"/>
        <v/>
      </c>
      <c r="BA2433" s="28" t="str">
        <f t="shared" si="14601"/>
        <v/>
      </c>
      <c r="BB2433" s="28" t="str">
        <f t="shared" si="14601"/>
        <v/>
      </c>
      <c r="BC2433" s="28" t="str">
        <f t="shared" si="14601"/>
        <v/>
      </c>
      <c r="BD2433" s="28" t="str">
        <f t="shared" si="15"/>
        <v/>
      </c>
      <c r="BG2433" s="2" t="s">
        <v>16165</v>
      </c>
      <c r="BJ2433" s="28" t="str">
        <f t="shared" si="16"/>
        <v/>
      </c>
      <c r="BK2433" s="28" t="str">
        <f t="shared" si="17"/>
        <v/>
      </c>
      <c r="BL2433" s="2" t="s">
        <v>20665</v>
      </c>
      <c r="BM2433" s="2" t="s">
        <v>98</v>
      </c>
      <c r="BU2433" s="50" t="s">
        <v>19866</v>
      </c>
      <c r="BV2433" s="12"/>
      <c r="BW2433" s="50"/>
      <c r="BX2433" s="50" t="s">
        <v>20666</v>
      </c>
      <c r="BY2433" s="42" t="str">
        <f t="shared" si="18"/>
        <v>Age - Children;;Leeds;City;Hunslet;</v>
      </c>
      <c r="BZ2433" s="72"/>
    </row>
    <row r="2434" spans="1:78" ht="15">
      <c r="A2434" s="10" t="s">
        <v>51</v>
      </c>
      <c r="B2434" s="28">
        <f>VLOOKUP(A2434,Organisations!$A$2:$B$7,2,FALSE)</f>
        <v>4</v>
      </c>
      <c r="C2434" s="10" t="s">
        <v>16167</v>
      </c>
      <c r="D2434" s="10" t="s">
        <v>16168</v>
      </c>
      <c r="E2434" s="28" t="str">
        <f t="shared" si="0"/>
        <v>PFP manages general and sheltered schemes for families, single people and the elderly working in partnership with volunt</v>
      </c>
      <c r="F2434" s="10" t="s">
        <v>16170</v>
      </c>
      <c r="G2434" s="10" t="s">
        <v>68</v>
      </c>
      <c r="H2434" s="11"/>
      <c r="K2434" s="30" t="s">
        <v>16171</v>
      </c>
      <c r="L2434" s="12"/>
      <c r="M2434" s="28" t="str">
        <f t="shared" ref="M2434:Q2434" si="14602">IFERROR(IF(FIND(M$1,$F2434)&gt;1,"Age - Children",""),"")</f>
        <v/>
      </c>
      <c r="N2434" s="28" t="str">
        <f t="shared" si="14602"/>
        <v/>
      </c>
      <c r="O2434" s="28" t="str">
        <f t="shared" si="14602"/>
        <v/>
      </c>
      <c r="P2434" s="28" t="str">
        <f t="shared" si="14602"/>
        <v/>
      </c>
      <c r="Q2434" s="28" t="str">
        <f t="shared" si="14602"/>
        <v/>
      </c>
      <c r="R2434" s="28" t="str">
        <f t="shared" ref="R2434:T2434" si="14603">IFERROR(IF(FIND(R$1,$F2434)&gt;1,"Age - Elderly",""),"")</f>
        <v/>
      </c>
      <c r="S2434" s="28" t="str">
        <f t="shared" si="14603"/>
        <v>Age - Elderly</v>
      </c>
      <c r="T2434" s="28" t="str">
        <f t="shared" si="14603"/>
        <v/>
      </c>
      <c r="U2434" s="28" t="str">
        <f t="shared" si="3"/>
        <v>Age - Elderly</v>
      </c>
      <c r="V2434" s="28" t="str">
        <f t="shared" si="4"/>
        <v/>
      </c>
      <c r="X2434" s="28" t="str">
        <f t="shared" si="5"/>
        <v/>
      </c>
      <c r="Y2434" s="28" t="str">
        <f t="shared" si="6"/>
        <v/>
      </c>
      <c r="Z2434" s="28" t="str">
        <f t="shared" si="7"/>
        <v>Gender - Male</v>
      </c>
      <c r="AB2434" s="28" t="str">
        <f t="shared" si="8"/>
        <v>Gender - Male</v>
      </c>
      <c r="AD2434" s="28" t="str">
        <f t="shared" si="9"/>
        <v>Gender - Male;Gender - Male;</v>
      </c>
      <c r="AG2434" s="28" t="str">
        <f t="shared" ref="AG2434:AL2434" si="14604">IFERROR(IF(FIND(AG$1,$F2434)&gt;1,AG$1,""),"")</f>
        <v/>
      </c>
      <c r="AH2434" s="28" t="str">
        <f t="shared" si="14604"/>
        <v/>
      </c>
      <c r="AI2434" s="28" t="str">
        <f t="shared" si="14604"/>
        <v/>
      </c>
      <c r="AJ2434" s="28" t="str">
        <f t="shared" si="14604"/>
        <v/>
      </c>
      <c r="AK2434" s="28" t="str">
        <f t="shared" si="14604"/>
        <v/>
      </c>
      <c r="AL2434" s="28" t="str">
        <f t="shared" si="14604"/>
        <v/>
      </c>
      <c r="AM2434" s="28" t="str">
        <f t="shared" si="11"/>
        <v/>
      </c>
      <c r="AN2434" s="28" t="str">
        <f t="shared" ref="AN2434:AQ2434" si="14605">IFERROR(IF(FIND(AN$1,$F2434)&gt;1,"Status - LGBT",""),"")</f>
        <v/>
      </c>
      <c r="AO2434" s="28" t="str">
        <f t="shared" si="14605"/>
        <v/>
      </c>
      <c r="AP2434" s="28" t="str">
        <f t="shared" si="14605"/>
        <v/>
      </c>
      <c r="AQ2434" s="28" t="str">
        <f t="shared" si="14605"/>
        <v/>
      </c>
      <c r="AR2434" s="28" t="str">
        <f t="shared" ref="AR2434:AV2434" si="14606">IFERROR(IF(FIND(AR$1,$F2434)&gt;1,"BME",""),"")</f>
        <v/>
      </c>
      <c r="AS2434" s="28" t="str">
        <f t="shared" si="14606"/>
        <v/>
      </c>
      <c r="AT2434" s="28" t="str">
        <f t="shared" si="14606"/>
        <v/>
      </c>
      <c r="AU2434" s="28" t="str">
        <f t="shared" si="14606"/>
        <v/>
      </c>
      <c r="AV2434" s="28" t="str">
        <f t="shared" si="14606"/>
        <v/>
      </c>
      <c r="AW2434" s="28" t="str">
        <f t="shared" ref="AW2434:BC2434" si="14607">IFERROR(IF(FIND(AW$1,$F2434)&gt;1,AW$1,""),"")</f>
        <v/>
      </c>
      <c r="AX2434" s="28" t="str">
        <f t="shared" si="14607"/>
        <v/>
      </c>
      <c r="AY2434" s="28" t="str">
        <f t="shared" si="14607"/>
        <v/>
      </c>
      <c r="AZ2434" s="28" t="str">
        <f t="shared" si="14607"/>
        <v/>
      </c>
      <c r="BA2434" s="28" t="str">
        <f t="shared" si="14607"/>
        <v/>
      </c>
      <c r="BB2434" s="28" t="str">
        <f t="shared" si="14607"/>
        <v/>
      </c>
      <c r="BC2434" s="28" t="str">
        <f t="shared" si="14607"/>
        <v/>
      </c>
      <c r="BD2434" s="28" t="str">
        <f t="shared" si="15"/>
        <v/>
      </c>
      <c r="BG2434" s="2" t="s">
        <v>16172</v>
      </c>
      <c r="BJ2434" s="28" t="str">
        <f t="shared" si="16"/>
        <v/>
      </c>
      <c r="BK2434" s="28" t="str">
        <f t="shared" si="17"/>
        <v/>
      </c>
      <c r="BL2434" s="2" t="s">
        <v>20667</v>
      </c>
      <c r="BM2434" s="2" t="s">
        <v>98</v>
      </c>
      <c r="BU2434" s="47" t="s">
        <v>19976</v>
      </c>
      <c r="BV2434" s="18"/>
      <c r="BW2434" s="47"/>
      <c r="BX2434" s="47" t="s">
        <v>20668</v>
      </c>
      <c r="BY2434" s="42" t="str">
        <f t="shared" si="18"/>
        <v>Age - Elderly;Gender - Male;Gender - Male;;Leeds;Beeston;Holbeck;</v>
      </c>
      <c r="BZ2434" s="73"/>
    </row>
    <row r="2435" spans="1:78" ht="15">
      <c r="A2435" s="16" t="s">
        <v>51</v>
      </c>
      <c r="B2435" s="28">
        <f>VLOOKUP(A2435,Organisations!$A$2:$B$7,2,FALSE)</f>
        <v>4</v>
      </c>
      <c r="C2435" s="16" t="s">
        <v>16174</v>
      </c>
      <c r="D2435" s="16" t="s">
        <v>16175</v>
      </c>
      <c r="E2435" s="28" t="str">
        <f t="shared" si="0"/>
        <v>Publication of a free monthly village news letter and website, our clients are the residents of Pool in Wharfedale. We a</v>
      </c>
      <c r="F2435" s="16" t="s">
        <v>16177</v>
      </c>
      <c r="G2435" s="16" t="s">
        <v>68</v>
      </c>
      <c r="H2435" s="17"/>
      <c r="K2435" s="26" t="s">
        <v>16178</v>
      </c>
      <c r="L2435" s="18"/>
      <c r="M2435" s="28" t="str">
        <f t="shared" ref="M2435:Q2435" si="14608">IFERROR(IF(FIND(M$1,$F2435)&gt;1,"Age - Children",""),"")</f>
        <v/>
      </c>
      <c r="N2435" s="28" t="str">
        <f t="shared" si="14608"/>
        <v/>
      </c>
      <c r="O2435" s="28" t="str">
        <f t="shared" si="14608"/>
        <v/>
      </c>
      <c r="P2435" s="28" t="str">
        <f t="shared" si="14608"/>
        <v/>
      </c>
      <c r="Q2435" s="28" t="str">
        <f t="shared" si="14608"/>
        <v/>
      </c>
      <c r="R2435" s="28" t="str">
        <f t="shared" ref="R2435:T2435" si="14609">IFERROR(IF(FIND(R$1,$F2435)&gt;1,"Age - Elderly",""),"")</f>
        <v/>
      </c>
      <c r="S2435" s="28" t="str">
        <f t="shared" si="14609"/>
        <v/>
      </c>
      <c r="T2435" s="28" t="str">
        <f t="shared" si="14609"/>
        <v/>
      </c>
      <c r="U2435" s="28" t="str">
        <f t="shared" si="3"/>
        <v/>
      </c>
      <c r="V2435" s="28" t="str">
        <f t="shared" si="4"/>
        <v/>
      </c>
      <c r="X2435" s="28" t="str">
        <f t="shared" si="5"/>
        <v/>
      </c>
      <c r="Y2435" s="28" t="str">
        <f t="shared" si="6"/>
        <v/>
      </c>
      <c r="Z2435" s="28" t="str">
        <f t="shared" si="7"/>
        <v/>
      </c>
      <c r="AB2435" s="28" t="str">
        <f t="shared" si="8"/>
        <v/>
      </c>
      <c r="AD2435" s="28" t="str">
        <f t="shared" si="9"/>
        <v/>
      </c>
      <c r="AG2435" s="28" t="str">
        <f t="shared" ref="AG2435:AL2435" si="14610">IFERROR(IF(FIND(AG$1,$F2435)&gt;1,AG$1,""),"")</f>
        <v/>
      </c>
      <c r="AH2435" s="28" t="str">
        <f t="shared" si="14610"/>
        <v/>
      </c>
      <c r="AI2435" s="28" t="str">
        <f t="shared" si="14610"/>
        <v/>
      </c>
      <c r="AJ2435" s="28" t="str">
        <f t="shared" si="14610"/>
        <v/>
      </c>
      <c r="AK2435" s="28" t="str">
        <f t="shared" si="14610"/>
        <v/>
      </c>
      <c r="AL2435" s="28" t="str">
        <f t="shared" si="14610"/>
        <v/>
      </c>
      <c r="AM2435" s="28" t="str">
        <f t="shared" si="11"/>
        <v/>
      </c>
      <c r="AN2435" s="28" t="str">
        <f t="shared" ref="AN2435:AQ2435" si="14611">IFERROR(IF(FIND(AN$1,$F2435)&gt;1,"Status - LGBT",""),"")</f>
        <v/>
      </c>
      <c r="AO2435" s="28" t="str">
        <f t="shared" si="14611"/>
        <v/>
      </c>
      <c r="AP2435" s="28" t="str">
        <f t="shared" si="14611"/>
        <v/>
      </c>
      <c r="AQ2435" s="28" t="str">
        <f t="shared" si="14611"/>
        <v/>
      </c>
      <c r="AR2435" s="28" t="str">
        <f t="shared" ref="AR2435:AV2435" si="14612">IFERROR(IF(FIND(AR$1,$F2435)&gt;1,"BME",""),"")</f>
        <v/>
      </c>
      <c r="AS2435" s="28" t="str">
        <f t="shared" si="14612"/>
        <v/>
      </c>
      <c r="AT2435" s="28" t="str">
        <f t="shared" si="14612"/>
        <v/>
      </c>
      <c r="AU2435" s="28" t="str">
        <f t="shared" si="14612"/>
        <v/>
      </c>
      <c r="AV2435" s="28" t="str">
        <f t="shared" si="14612"/>
        <v/>
      </c>
      <c r="AW2435" s="28" t="str">
        <f t="shared" ref="AW2435:BC2435" si="14613">IFERROR(IF(FIND(AW$1,$F2435)&gt;1,AW$1,""),"")</f>
        <v/>
      </c>
      <c r="AX2435" s="28" t="str">
        <f t="shared" si="14613"/>
        <v/>
      </c>
      <c r="AY2435" s="28" t="str">
        <f t="shared" si="14613"/>
        <v/>
      </c>
      <c r="AZ2435" s="28" t="str">
        <f t="shared" si="14613"/>
        <v/>
      </c>
      <c r="BA2435" s="28" t="str">
        <f t="shared" si="14613"/>
        <v/>
      </c>
      <c r="BB2435" s="28" t="str">
        <f t="shared" si="14613"/>
        <v/>
      </c>
      <c r="BC2435" s="28" t="str">
        <f t="shared" si="14613"/>
        <v/>
      </c>
      <c r="BD2435" s="28" t="str">
        <f t="shared" si="15"/>
        <v/>
      </c>
      <c r="BG2435" s="2" t="s">
        <v>16179</v>
      </c>
      <c r="BJ2435" s="28" t="str">
        <f t="shared" si="16"/>
        <v/>
      </c>
      <c r="BK2435" s="28" t="str">
        <f t="shared" si="17"/>
        <v/>
      </c>
      <c r="BL2435" s="2" t="s">
        <v>20669</v>
      </c>
      <c r="BM2435" s="2" t="s">
        <v>98</v>
      </c>
      <c r="BU2435" s="50" t="s">
        <v>19921</v>
      </c>
      <c r="BV2435" s="12"/>
      <c r="BW2435" s="50"/>
      <c r="BX2435" s="50" t="s">
        <v>144</v>
      </c>
      <c r="BY2435" s="42" t="str">
        <f t="shared" si="18"/>
        <v>Leeds;City;Hunslet;Middleton Park;</v>
      </c>
      <c r="BZ2435" s="72"/>
    </row>
    <row r="2436" spans="1:78" ht="15">
      <c r="A2436" s="10" t="s">
        <v>51</v>
      </c>
      <c r="B2436" s="28">
        <f>VLOOKUP(A2436,Organisations!$A$2:$B$7,2,FALSE)</f>
        <v>4</v>
      </c>
      <c r="C2436" s="10" t="s">
        <v>16181</v>
      </c>
      <c r="D2436" s="10" t="s">
        <v>16182</v>
      </c>
      <c r="E2436" s="28" t="str">
        <f t="shared" si="0"/>
        <v>For all information please see the website</v>
      </c>
      <c r="F2436" s="10" t="s">
        <v>16183</v>
      </c>
      <c r="G2436" s="10" t="s">
        <v>68</v>
      </c>
      <c r="H2436" s="11"/>
      <c r="K2436" s="59"/>
      <c r="L2436" s="10" t="s">
        <v>16184</v>
      </c>
      <c r="M2436" s="28" t="str">
        <f t="shared" ref="M2436:Q2436" si="14614">IFERROR(IF(FIND(M$1,$F2436)&gt;1,"Age - Children",""),"")</f>
        <v/>
      </c>
      <c r="N2436" s="28" t="str">
        <f t="shared" si="14614"/>
        <v/>
      </c>
      <c r="O2436" s="28" t="str">
        <f t="shared" si="14614"/>
        <v/>
      </c>
      <c r="P2436" s="28" t="str">
        <f t="shared" si="14614"/>
        <v/>
      </c>
      <c r="Q2436" s="28" t="str">
        <f t="shared" si="14614"/>
        <v/>
      </c>
      <c r="R2436" s="28" t="str">
        <f t="shared" ref="R2436:T2436" si="14615">IFERROR(IF(FIND(R$1,$F2436)&gt;1,"Age - Elderly",""),"")</f>
        <v/>
      </c>
      <c r="S2436" s="28" t="str">
        <f t="shared" si="14615"/>
        <v/>
      </c>
      <c r="T2436" s="28" t="str">
        <f t="shared" si="14615"/>
        <v/>
      </c>
      <c r="U2436" s="28" t="str">
        <f t="shared" si="3"/>
        <v/>
      </c>
      <c r="V2436" s="28" t="str">
        <f t="shared" si="4"/>
        <v/>
      </c>
      <c r="X2436" s="28" t="str">
        <f t="shared" si="5"/>
        <v/>
      </c>
      <c r="Y2436" s="28" t="str">
        <f t="shared" si="6"/>
        <v/>
      </c>
      <c r="Z2436" s="28" t="str">
        <f t="shared" si="7"/>
        <v/>
      </c>
      <c r="AB2436" s="28" t="str">
        <f t="shared" si="8"/>
        <v/>
      </c>
      <c r="AD2436" s="28" t="str">
        <f t="shared" si="9"/>
        <v/>
      </c>
      <c r="AG2436" s="28" t="str">
        <f t="shared" ref="AG2436:AL2436" si="14616">IFERROR(IF(FIND(AG$1,$F2436)&gt;1,AG$1,""),"")</f>
        <v/>
      </c>
      <c r="AH2436" s="28" t="str">
        <f t="shared" si="14616"/>
        <v/>
      </c>
      <c r="AI2436" s="28" t="str">
        <f t="shared" si="14616"/>
        <v/>
      </c>
      <c r="AJ2436" s="28" t="str">
        <f t="shared" si="14616"/>
        <v/>
      </c>
      <c r="AK2436" s="28" t="str">
        <f t="shared" si="14616"/>
        <v/>
      </c>
      <c r="AL2436" s="28" t="str">
        <f t="shared" si="14616"/>
        <v/>
      </c>
      <c r="AM2436" s="28" t="str">
        <f t="shared" si="11"/>
        <v/>
      </c>
      <c r="AN2436" s="28" t="str">
        <f t="shared" ref="AN2436:AQ2436" si="14617">IFERROR(IF(FIND(AN$1,$F2436)&gt;1,"Status - LGBT",""),"")</f>
        <v/>
      </c>
      <c r="AO2436" s="28" t="str">
        <f t="shared" si="14617"/>
        <v/>
      </c>
      <c r="AP2436" s="28" t="str">
        <f t="shared" si="14617"/>
        <v/>
      </c>
      <c r="AQ2436" s="28" t="str">
        <f t="shared" si="14617"/>
        <v/>
      </c>
      <c r="AR2436" s="28" t="str">
        <f t="shared" ref="AR2436:AV2436" si="14618">IFERROR(IF(FIND(AR$1,$F2436)&gt;1,"BME",""),"")</f>
        <v/>
      </c>
      <c r="AS2436" s="28" t="str">
        <f t="shared" si="14618"/>
        <v/>
      </c>
      <c r="AT2436" s="28" t="str">
        <f t="shared" si="14618"/>
        <v/>
      </c>
      <c r="AU2436" s="28" t="str">
        <f t="shared" si="14618"/>
        <v/>
      </c>
      <c r="AV2436" s="28" t="str">
        <f t="shared" si="14618"/>
        <v/>
      </c>
      <c r="AW2436" s="28" t="str">
        <f t="shared" ref="AW2436:BC2436" si="14619">IFERROR(IF(FIND(AW$1,$F2436)&gt;1,AW$1,""),"")</f>
        <v/>
      </c>
      <c r="AX2436" s="28" t="str">
        <f t="shared" si="14619"/>
        <v/>
      </c>
      <c r="AY2436" s="28" t="str">
        <f t="shared" si="14619"/>
        <v/>
      </c>
      <c r="AZ2436" s="28" t="str">
        <f t="shared" si="14619"/>
        <v/>
      </c>
      <c r="BA2436" s="28" t="str">
        <f t="shared" si="14619"/>
        <v/>
      </c>
      <c r="BB2436" s="28" t="str">
        <f t="shared" si="14619"/>
        <v/>
      </c>
      <c r="BC2436" s="28" t="str">
        <f t="shared" si="14619"/>
        <v/>
      </c>
      <c r="BD2436" s="28" t="str">
        <f t="shared" si="15"/>
        <v/>
      </c>
      <c r="BG2436" s="2" t="s">
        <v>16185</v>
      </c>
      <c r="BJ2436" s="28" t="str">
        <f t="shared" si="16"/>
        <v/>
      </c>
      <c r="BK2436" s="28" t="str">
        <f t="shared" si="17"/>
        <v/>
      </c>
      <c r="BL2436" s="2" t="s">
        <v>20670</v>
      </c>
      <c r="BM2436" s="2" t="s">
        <v>98</v>
      </c>
      <c r="BU2436" s="47" t="s">
        <v>19855</v>
      </c>
      <c r="BV2436" s="18"/>
      <c r="BW2436" s="47"/>
      <c r="BX2436" s="47" t="s">
        <v>19971</v>
      </c>
      <c r="BY2436" s="42" t="str">
        <f t="shared" si="18"/>
        <v>Adel;Wharfedale;</v>
      </c>
      <c r="BZ2436" s="73"/>
    </row>
    <row r="2437" spans="1:78" ht="15">
      <c r="A2437" s="16" t="s">
        <v>51</v>
      </c>
      <c r="B2437" s="28">
        <f>VLOOKUP(A2437,Organisations!$A$2:$B$7,2,FALSE)</f>
        <v>4</v>
      </c>
      <c r="C2437" s="16" t="s">
        <v>16187</v>
      </c>
      <c r="D2437" s="16" t="s">
        <v>16188</v>
      </c>
      <c r="E2437" s="28" t="str">
        <f t="shared" si="0"/>
        <v>A Christian Church offering worship and fellowship. Ecumenical Women's Fellowship every Wednesday 2.15pm September to Ma</v>
      </c>
      <c r="F2437" s="16" t="s">
        <v>16190</v>
      </c>
      <c r="G2437" s="16" t="s">
        <v>68</v>
      </c>
      <c r="H2437" s="54"/>
      <c r="K2437" s="26" t="s">
        <v>15979</v>
      </c>
      <c r="L2437" s="18"/>
      <c r="M2437" s="28" t="str">
        <f t="shared" ref="M2437:Q2437" si="14620">IFERROR(IF(FIND(M$1,$F2437)&gt;1,"Age - Children",""),"")</f>
        <v/>
      </c>
      <c r="N2437" s="28" t="str">
        <f t="shared" si="14620"/>
        <v/>
      </c>
      <c r="O2437" s="28" t="str">
        <f t="shared" si="14620"/>
        <v/>
      </c>
      <c r="P2437" s="28" t="str">
        <f t="shared" si="14620"/>
        <v/>
      </c>
      <c r="Q2437" s="28" t="str">
        <f t="shared" si="14620"/>
        <v/>
      </c>
      <c r="R2437" s="28" t="str">
        <f t="shared" ref="R2437:T2437" si="14621">IFERROR(IF(FIND(R$1,$F2437)&gt;1,"Age - Elderly",""),"")</f>
        <v/>
      </c>
      <c r="S2437" s="28" t="str">
        <f t="shared" si="14621"/>
        <v/>
      </c>
      <c r="T2437" s="28" t="str">
        <f t="shared" si="14621"/>
        <v/>
      </c>
      <c r="U2437" s="28" t="str">
        <f t="shared" si="3"/>
        <v/>
      </c>
      <c r="V2437" s="28" t="str">
        <f t="shared" si="4"/>
        <v/>
      </c>
      <c r="X2437" s="28" t="str">
        <f t="shared" si="5"/>
        <v/>
      </c>
      <c r="Y2437" s="28" t="str">
        <f t="shared" si="6"/>
        <v/>
      </c>
      <c r="Z2437" s="28" t="str">
        <f t="shared" si="7"/>
        <v>Gender - Male</v>
      </c>
      <c r="AB2437" s="28" t="str">
        <f t="shared" si="8"/>
        <v/>
      </c>
      <c r="AD2437" s="28" t="str">
        <f t="shared" si="9"/>
        <v>Gender - Male;</v>
      </c>
      <c r="AG2437" s="28" t="str">
        <f t="shared" ref="AG2437:AL2437" si="14622">IFERROR(IF(FIND(AG$1,$F2437)&gt;1,AG$1,""),"")</f>
        <v/>
      </c>
      <c r="AH2437" s="28" t="str">
        <f t="shared" si="14622"/>
        <v/>
      </c>
      <c r="AI2437" s="28" t="str">
        <f t="shared" si="14622"/>
        <v/>
      </c>
      <c r="AJ2437" s="28" t="str">
        <f t="shared" si="14622"/>
        <v/>
      </c>
      <c r="AK2437" s="28" t="str">
        <f t="shared" si="14622"/>
        <v/>
      </c>
      <c r="AL2437" s="28" t="str">
        <f t="shared" si="14622"/>
        <v/>
      </c>
      <c r="AM2437" s="28" t="str">
        <f t="shared" si="11"/>
        <v/>
      </c>
      <c r="AN2437" s="28" t="str">
        <f t="shared" ref="AN2437:AQ2437" si="14623">IFERROR(IF(FIND(AN$1,$F2437)&gt;1,"Status - LGBT",""),"")</f>
        <v/>
      </c>
      <c r="AO2437" s="28" t="str">
        <f t="shared" si="14623"/>
        <v/>
      </c>
      <c r="AP2437" s="28" t="str">
        <f t="shared" si="14623"/>
        <v/>
      </c>
      <c r="AQ2437" s="28" t="str">
        <f t="shared" si="14623"/>
        <v/>
      </c>
      <c r="AR2437" s="28" t="str">
        <f t="shared" ref="AR2437:AV2437" si="14624">IFERROR(IF(FIND(AR$1,$F2437)&gt;1,"BME",""),"")</f>
        <v/>
      </c>
      <c r="AS2437" s="28" t="str">
        <f t="shared" si="14624"/>
        <v/>
      </c>
      <c r="AT2437" s="28" t="str">
        <f t="shared" si="14624"/>
        <v/>
      </c>
      <c r="AU2437" s="28" t="str">
        <f t="shared" si="14624"/>
        <v/>
      </c>
      <c r="AV2437" s="28" t="str">
        <f t="shared" si="14624"/>
        <v/>
      </c>
      <c r="AW2437" s="28" t="str">
        <f t="shared" ref="AW2437:BC2437" si="14625">IFERROR(IF(FIND(AW$1,$F2437)&gt;1,AW$1,""),"")</f>
        <v/>
      </c>
      <c r="AX2437" s="28" t="str">
        <f t="shared" si="14625"/>
        <v/>
      </c>
      <c r="AY2437" s="28" t="str">
        <f t="shared" si="14625"/>
        <v/>
      </c>
      <c r="AZ2437" s="28" t="str">
        <f t="shared" si="14625"/>
        <v/>
      </c>
      <c r="BA2437" s="28" t="str">
        <f t="shared" si="14625"/>
        <v/>
      </c>
      <c r="BB2437" s="28" t="str">
        <f t="shared" si="14625"/>
        <v/>
      </c>
      <c r="BC2437" s="28" t="str">
        <f t="shared" si="14625"/>
        <v/>
      </c>
      <c r="BD2437" s="28" t="str">
        <f t="shared" si="15"/>
        <v/>
      </c>
      <c r="BG2437" s="2" t="s">
        <v>13550</v>
      </c>
      <c r="BJ2437" s="28" t="str">
        <f t="shared" si="16"/>
        <v/>
      </c>
      <c r="BK2437" s="28" t="str">
        <f t="shared" si="17"/>
        <v/>
      </c>
      <c r="BL2437" s="2" t="s">
        <v>20671</v>
      </c>
      <c r="BM2437" s="2" t="s">
        <v>98</v>
      </c>
      <c r="BP2437" s="2" t="s">
        <v>2863</v>
      </c>
      <c r="BU2437" s="50" t="s">
        <v>19822</v>
      </c>
      <c r="BV2437" s="12"/>
      <c r="BW2437" s="50"/>
      <c r="BX2437" s="50" t="s">
        <v>19860</v>
      </c>
      <c r="BY2437" s="42" t="str">
        <f t="shared" si="18"/>
        <v>Gender - Male;;Otley;Yeadon;</v>
      </c>
      <c r="BZ2437" s="72"/>
    </row>
    <row r="2438" spans="1:78" ht="15">
      <c r="A2438" s="10" t="s">
        <v>51</v>
      </c>
      <c r="B2438" s="28">
        <f>VLOOKUP(A2438,Organisations!$A$2:$B$7,2,FALSE)</f>
        <v>4</v>
      </c>
      <c r="C2438" s="10" t="s">
        <v>16191</v>
      </c>
      <c r="D2438" s="10" t="s">
        <v>16192</v>
      </c>
      <c r="E2438" s="28" t="str">
        <f t="shared" si="0"/>
        <v>Pos?i?tive Action for Refugees and Asy?lum Seek?ers (PAFRAS) works with asy?lum seek?ers, refugees and local com?mu?ni?t</v>
      </c>
      <c r="F2438" s="10" t="s">
        <v>16194</v>
      </c>
      <c r="G2438" s="10" t="s">
        <v>68</v>
      </c>
      <c r="H2438" s="11"/>
      <c r="K2438" s="30" t="s">
        <v>2105</v>
      </c>
      <c r="L2438" s="10" t="s">
        <v>16195</v>
      </c>
      <c r="M2438" s="28" t="str">
        <f t="shared" ref="M2438:Q2438" si="14626">IFERROR(IF(FIND(M$1,$F2438)&gt;1,"Age - Children",""),"")</f>
        <v/>
      </c>
      <c r="N2438" s="28" t="str">
        <f t="shared" si="14626"/>
        <v/>
      </c>
      <c r="O2438" s="28" t="str">
        <f t="shared" si="14626"/>
        <v/>
      </c>
      <c r="P2438" s="28" t="str">
        <f t="shared" si="14626"/>
        <v/>
      </c>
      <c r="Q2438" s="28" t="str">
        <f t="shared" si="14626"/>
        <v/>
      </c>
      <c r="R2438" s="28" t="str">
        <f t="shared" ref="R2438:T2438" si="14627">IFERROR(IF(FIND(R$1,$F2438)&gt;1,"Age - Elderly",""),"")</f>
        <v/>
      </c>
      <c r="S2438" s="28" t="str">
        <f t="shared" si="14627"/>
        <v/>
      </c>
      <c r="T2438" s="28" t="str">
        <f t="shared" si="14627"/>
        <v/>
      </c>
      <c r="U2438" s="28" t="str">
        <f t="shared" si="3"/>
        <v/>
      </c>
      <c r="V2438" s="28" t="str">
        <f t="shared" si="4"/>
        <v/>
      </c>
      <c r="X2438" s="28" t="str">
        <f t="shared" si="5"/>
        <v/>
      </c>
      <c r="Y2438" s="28" t="str">
        <f t="shared" si="6"/>
        <v/>
      </c>
      <c r="Z2438" s="28" t="str">
        <f t="shared" si="7"/>
        <v>Gender - Male</v>
      </c>
      <c r="AB2438" s="28" t="str">
        <f t="shared" si="8"/>
        <v>Gender - Male</v>
      </c>
      <c r="AD2438" s="28" t="str">
        <f t="shared" si="9"/>
        <v>Gender - Male;Gender - Male;</v>
      </c>
      <c r="AG2438" s="28" t="str">
        <f t="shared" ref="AG2438:AL2438" si="14628">IFERROR(IF(FIND(AG$1,$F2438)&gt;1,AG$1,""),"")</f>
        <v/>
      </c>
      <c r="AH2438" s="28" t="str">
        <f t="shared" si="14628"/>
        <v/>
      </c>
      <c r="AI2438" s="28" t="str">
        <f t="shared" si="14628"/>
        <v/>
      </c>
      <c r="AJ2438" s="28" t="str">
        <f t="shared" si="14628"/>
        <v/>
      </c>
      <c r="AK2438" s="28" t="str">
        <f t="shared" si="14628"/>
        <v/>
      </c>
      <c r="AL2438" s="28" t="str">
        <f t="shared" si="14628"/>
        <v/>
      </c>
      <c r="AM2438" s="28" t="str">
        <f t="shared" si="11"/>
        <v/>
      </c>
      <c r="AN2438" s="28" t="str">
        <f t="shared" ref="AN2438:AQ2438" si="14629">IFERROR(IF(FIND(AN$1,$F2438)&gt;1,"Status - LGBT",""),"")</f>
        <v/>
      </c>
      <c r="AO2438" s="28" t="str">
        <f t="shared" si="14629"/>
        <v/>
      </c>
      <c r="AP2438" s="28" t="str">
        <f t="shared" si="14629"/>
        <v/>
      </c>
      <c r="AQ2438" s="28" t="str">
        <f t="shared" si="14629"/>
        <v/>
      </c>
      <c r="AR2438" s="28" t="str">
        <f t="shared" ref="AR2438:AV2438" si="14630">IFERROR(IF(FIND(AR$1,$F2438)&gt;1,"BME",""),"")</f>
        <v/>
      </c>
      <c r="AS2438" s="28" t="str">
        <f t="shared" si="14630"/>
        <v/>
      </c>
      <c r="AT2438" s="28" t="str">
        <f t="shared" si="14630"/>
        <v/>
      </c>
      <c r="AU2438" s="28" t="str">
        <f t="shared" si="14630"/>
        <v/>
      </c>
      <c r="AV2438" s="28" t="str">
        <f t="shared" si="14630"/>
        <v/>
      </c>
      <c r="AW2438" s="28" t="str">
        <f t="shared" ref="AW2438:BC2438" si="14631">IFERROR(IF(FIND(AW$1,$F2438)&gt;1,AW$1,""),"")</f>
        <v/>
      </c>
      <c r="AX2438" s="28" t="str">
        <f t="shared" si="14631"/>
        <v/>
      </c>
      <c r="AY2438" s="28" t="str">
        <f t="shared" si="14631"/>
        <v/>
      </c>
      <c r="AZ2438" s="28" t="str">
        <f t="shared" si="14631"/>
        <v/>
      </c>
      <c r="BA2438" s="28" t="str">
        <f t="shared" si="14631"/>
        <v/>
      </c>
      <c r="BB2438" s="28" t="str">
        <f t="shared" si="14631"/>
        <v/>
      </c>
      <c r="BC2438" s="28" t="str">
        <f t="shared" si="14631"/>
        <v/>
      </c>
      <c r="BD2438" s="28" t="str">
        <f t="shared" si="15"/>
        <v/>
      </c>
      <c r="BG2438" s="2" t="s">
        <v>16196</v>
      </c>
      <c r="BJ2438" s="28" t="str">
        <f t="shared" si="16"/>
        <v/>
      </c>
      <c r="BK2438" s="28" t="str">
        <f t="shared" si="17"/>
        <v/>
      </c>
      <c r="BL2438" s="2" t="s">
        <v>325</v>
      </c>
      <c r="BM2438" s="2" t="s">
        <v>98</v>
      </c>
      <c r="BU2438" s="47" t="s">
        <v>19855</v>
      </c>
      <c r="BV2438" s="18"/>
      <c r="BW2438" s="47"/>
      <c r="BX2438" s="47" t="s">
        <v>20672</v>
      </c>
      <c r="BY2438" s="42" t="str">
        <f t="shared" si="18"/>
        <v>Gender - Male;Gender - Male;;Adel;Wharfedale;</v>
      </c>
      <c r="BZ2438" s="73"/>
    </row>
    <row r="2439" spans="1:78" ht="15">
      <c r="A2439" s="16" t="s">
        <v>51</v>
      </c>
      <c r="B2439" s="28">
        <f>VLOOKUP(A2439,Organisations!$A$2:$B$7,2,FALSE)</f>
        <v>4</v>
      </c>
      <c r="C2439" s="16" t="s">
        <v>16198</v>
      </c>
      <c r="D2439" s="16" t="s">
        <v>16199</v>
      </c>
      <c r="E2439" s="28" t="str">
        <f t="shared" si="0"/>
        <v>Our goal is to bring together the two strands of 'aided-self-help' (care for each other) and 'responsible re-cycling' (c</v>
      </c>
      <c r="F2439" s="16" t="s">
        <v>16201</v>
      </c>
      <c r="G2439" s="16" t="s">
        <v>68</v>
      </c>
      <c r="H2439" s="17"/>
      <c r="K2439" s="26" t="s">
        <v>16202</v>
      </c>
      <c r="L2439" s="16" t="s">
        <v>16203</v>
      </c>
      <c r="M2439" s="28" t="str">
        <f t="shared" ref="M2439:Q2439" si="14632">IFERROR(IF(FIND(M$1,$F2439)&gt;1,"Age - Children",""),"")</f>
        <v/>
      </c>
      <c r="N2439" s="28" t="str">
        <f t="shared" si="14632"/>
        <v/>
      </c>
      <c r="O2439" s="28" t="str">
        <f t="shared" si="14632"/>
        <v/>
      </c>
      <c r="P2439" s="28" t="str">
        <f t="shared" si="14632"/>
        <v/>
      </c>
      <c r="Q2439" s="28" t="str">
        <f t="shared" si="14632"/>
        <v/>
      </c>
      <c r="R2439" s="28" t="str">
        <f t="shared" ref="R2439:T2439" si="14633">IFERROR(IF(FIND(R$1,$F2439)&gt;1,"Age - Elderly",""),"")</f>
        <v/>
      </c>
      <c r="S2439" s="28" t="str">
        <f t="shared" si="14633"/>
        <v/>
      </c>
      <c r="T2439" s="28" t="str">
        <f t="shared" si="14633"/>
        <v/>
      </c>
      <c r="U2439" s="28" t="str">
        <f t="shared" si="3"/>
        <v/>
      </c>
      <c r="V2439" s="28" t="str">
        <f t="shared" si="4"/>
        <v/>
      </c>
      <c r="X2439" s="28" t="str">
        <f t="shared" si="5"/>
        <v/>
      </c>
      <c r="Y2439" s="28" t="str">
        <f t="shared" si="6"/>
        <v/>
      </c>
      <c r="Z2439" s="28" t="str">
        <f t="shared" si="7"/>
        <v/>
      </c>
      <c r="AB2439" s="28" t="str">
        <f t="shared" si="8"/>
        <v/>
      </c>
      <c r="AD2439" s="28" t="str">
        <f t="shared" si="9"/>
        <v/>
      </c>
      <c r="AG2439" s="28" t="str">
        <f t="shared" ref="AG2439:AL2439" si="14634">IFERROR(IF(FIND(AG$1,$F2439)&gt;1,AG$1,""),"")</f>
        <v/>
      </c>
      <c r="AH2439" s="28" t="str">
        <f t="shared" si="14634"/>
        <v/>
      </c>
      <c r="AI2439" s="28" t="str">
        <f t="shared" si="14634"/>
        <v/>
      </c>
      <c r="AJ2439" s="28" t="str">
        <f t="shared" si="14634"/>
        <v/>
      </c>
      <c r="AK2439" s="28" t="str">
        <f t="shared" si="14634"/>
        <v/>
      </c>
      <c r="AL2439" s="28" t="str">
        <f t="shared" si="14634"/>
        <v/>
      </c>
      <c r="AM2439" s="28" t="str">
        <f t="shared" si="11"/>
        <v/>
      </c>
      <c r="AN2439" s="28" t="str">
        <f t="shared" ref="AN2439:AQ2439" si="14635">IFERROR(IF(FIND(AN$1,$F2439)&gt;1,"Status - LGBT",""),"")</f>
        <v/>
      </c>
      <c r="AO2439" s="28" t="str">
        <f t="shared" si="14635"/>
        <v/>
      </c>
      <c r="AP2439" s="28" t="str">
        <f t="shared" si="14635"/>
        <v/>
      </c>
      <c r="AQ2439" s="28" t="str">
        <f t="shared" si="14635"/>
        <v/>
      </c>
      <c r="AR2439" s="28" t="str">
        <f t="shared" ref="AR2439:AV2439" si="14636">IFERROR(IF(FIND(AR$1,$F2439)&gt;1,"BME",""),"")</f>
        <v/>
      </c>
      <c r="AS2439" s="28" t="str">
        <f t="shared" si="14636"/>
        <v/>
      </c>
      <c r="AT2439" s="28" t="str">
        <f t="shared" si="14636"/>
        <v/>
      </c>
      <c r="AU2439" s="28" t="str">
        <f t="shared" si="14636"/>
        <v/>
      </c>
      <c r="AV2439" s="28" t="str">
        <f t="shared" si="14636"/>
        <v/>
      </c>
      <c r="AW2439" s="28" t="str">
        <f t="shared" ref="AW2439:BC2439" si="14637">IFERROR(IF(FIND(AW$1,$F2439)&gt;1,AW$1,""),"")</f>
        <v/>
      </c>
      <c r="AX2439" s="28" t="str">
        <f t="shared" si="14637"/>
        <v/>
      </c>
      <c r="AY2439" s="28" t="str">
        <f t="shared" si="14637"/>
        <v/>
      </c>
      <c r="AZ2439" s="28" t="str">
        <f t="shared" si="14637"/>
        <v/>
      </c>
      <c r="BA2439" s="28" t="str">
        <f t="shared" si="14637"/>
        <v/>
      </c>
      <c r="BB2439" s="28" t="str">
        <f t="shared" si="14637"/>
        <v/>
      </c>
      <c r="BC2439" s="28" t="str">
        <f t="shared" si="14637"/>
        <v/>
      </c>
      <c r="BD2439" s="28" t="str">
        <f t="shared" si="15"/>
        <v/>
      </c>
      <c r="BG2439" s="2" t="s">
        <v>16204</v>
      </c>
      <c r="BJ2439" s="28" t="str">
        <f t="shared" si="16"/>
        <v/>
      </c>
      <c r="BK2439" s="28" t="str">
        <f t="shared" si="17"/>
        <v/>
      </c>
      <c r="BL2439" s="2" t="s">
        <v>20673</v>
      </c>
      <c r="BM2439" s="2" t="s">
        <v>98</v>
      </c>
      <c r="BU2439" s="50" t="s">
        <v>19838</v>
      </c>
      <c r="BV2439" s="12"/>
      <c r="BW2439" s="50"/>
      <c r="BX2439" s="50" t="s">
        <v>20674</v>
      </c>
      <c r="BY2439" s="42" t="str">
        <f t="shared" si="18"/>
        <v>Leeds;Chapel Allerton;</v>
      </c>
      <c r="BZ2439" s="72"/>
    </row>
    <row r="2440" spans="1:78" ht="15">
      <c r="A2440" s="10" t="s">
        <v>51</v>
      </c>
      <c r="B2440" s="28">
        <f>VLOOKUP(A2440,Organisations!$A$2:$B$7,2,FALSE)</f>
        <v>4</v>
      </c>
      <c r="C2440" s="10" t="s">
        <v>16206</v>
      </c>
      <c r="D2440" s="10" t="s">
        <v>16207</v>
      </c>
      <c r="E2440" s="28" t="str">
        <f t="shared" si="0"/>
        <v>Promotion of higher standards of moral life in individual, family, community; those in need of help for example people a</v>
      </c>
      <c r="F2440" s="10" t="s">
        <v>16209</v>
      </c>
      <c r="G2440" s="10" t="s">
        <v>68</v>
      </c>
      <c r="H2440" s="11"/>
      <c r="K2440" s="30" t="s">
        <v>16210</v>
      </c>
      <c r="L2440" s="10" t="s">
        <v>16211</v>
      </c>
      <c r="M2440" s="28" t="str">
        <f t="shared" ref="M2440:Q2440" si="14638">IFERROR(IF(FIND(M$1,$F2440)&gt;1,"Age - Children",""),"")</f>
        <v/>
      </c>
      <c r="N2440" s="28" t="str">
        <f t="shared" si="14638"/>
        <v/>
      </c>
      <c r="O2440" s="28" t="str">
        <f t="shared" si="14638"/>
        <v/>
      </c>
      <c r="P2440" s="28" t="str">
        <f t="shared" si="14638"/>
        <v/>
      </c>
      <c r="Q2440" s="28" t="str">
        <f t="shared" si="14638"/>
        <v/>
      </c>
      <c r="R2440" s="28" t="str">
        <f t="shared" ref="R2440:T2440" si="14639">IFERROR(IF(FIND(R$1,$F2440)&gt;1,"Age - Elderly",""),"")</f>
        <v/>
      </c>
      <c r="S2440" s="28" t="str">
        <f t="shared" si="14639"/>
        <v/>
      </c>
      <c r="T2440" s="28" t="str">
        <f t="shared" si="14639"/>
        <v/>
      </c>
      <c r="U2440" s="28" t="str">
        <f t="shared" si="3"/>
        <v/>
      </c>
      <c r="V2440" s="28" t="str">
        <f t="shared" si="4"/>
        <v/>
      </c>
      <c r="X2440" s="28" t="str">
        <f t="shared" si="5"/>
        <v/>
      </c>
      <c r="Y2440" s="28" t="str">
        <f t="shared" si="6"/>
        <v/>
      </c>
      <c r="Z2440" s="28" t="str">
        <f t="shared" si="7"/>
        <v/>
      </c>
      <c r="AB2440" s="28" t="str">
        <f t="shared" si="8"/>
        <v/>
      </c>
      <c r="AD2440" s="28" t="str">
        <f t="shared" si="9"/>
        <v/>
      </c>
      <c r="AG2440" s="28" t="str">
        <f t="shared" ref="AG2440:AL2440" si="14640">IFERROR(IF(FIND(AG$1,$F2440)&gt;1,AG$1,""),"")</f>
        <v/>
      </c>
      <c r="AH2440" s="28" t="str">
        <f t="shared" si="14640"/>
        <v/>
      </c>
      <c r="AI2440" s="28" t="str">
        <f t="shared" si="14640"/>
        <v/>
      </c>
      <c r="AJ2440" s="28" t="str">
        <f t="shared" si="14640"/>
        <v/>
      </c>
      <c r="AK2440" s="28" t="str">
        <f t="shared" si="14640"/>
        <v/>
      </c>
      <c r="AL2440" s="28" t="str">
        <f t="shared" si="14640"/>
        <v/>
      </c>
      <c r="AM2440" s="28" t="str">
        <f t="shared" si="11"/>
        <v/>
      </c>
      <c r="AN2440" s="28" t="str">
        <f t="shared" ref="AN2440:AQ2440" si="14641">IFERROR(IF(FIND(AN$1,$F2440)&gt;1,"Status - LGBT",""),"")</f>
        <v/>
      </c>
      <c r="AO2440" s="28" t="str">
        <f t="shared" si="14641"/>
        <v/>
      </c>
      <c r="AP2440" s="28" t="str">
        <f t="shared" si="14641"/>
        <v/>
      </c>
      <c r="AQ2440" s="28" t="str">
        <f t="shared" si="14641"/>
        <v/>
      </c>
      <c r="AR2440" s="28" t="str">
        <f t="shared" ref="AR2440:AV2440" si="14642">IFERROR(IF(FIND(AR$1,$F2440)&gt;1,"BME",""),"")</f>
        <v/>
      </c>
      <c r="AS2440" s="28" t="str">
        <f t="shared" si="14642"/>
        <v/>
      </c>
      <c r="AT2440" s="28" t="str">
        <f t="shared" si="14642"/>
        <v/>
      </c>
      <c r="AU2440" s="28" t="str">
        <f t="shared" si="14642"/>
        <v/>
      </c>
      <c r="AV2440" s="28" t="str">
        <f t="shared" si="14642"/>
        <v/>
      </c>
      <c r="AW2440" s="28" t="str">
        <f t="shared" ref="AW2440:BC2440" si="14643">IFERROR(IF(FIND(AW$1,$F2440)&gt;1,AW$1,""),"")</f>
        <v/>
      </c>
      <c r="AX2440" s="28" t="str">
        <f t="shared" si="14643"/>
        <v/>
      </c>
      <c r="AY2440" s="28" t="str">
        <f t="shared" si="14643"/>
        <v/>
      </c>
      <c r="AZ2440" s="28" t="str">
        <f t="shared" si="14643"/>
        <v/>
      </c>
      <c r="BA2440" s="28" t="str">
        <f t="shared" si="14643"/>
        <v/>
      </c>
      <c r="BB2440" s="28" t="str">
        <f t="shared" si="14643"/>
        <v/>
      </c>
      <c r="BC2440" s="28" t="str">
        <f t="shared" si="14643"/>
        <v/>
      </c>
      <c r="BD2440" s="28" t="str">
        <f t="shared" si="15"/>
        <v/>
      </c>
      <c r="BG2440" s="2" t="s">
        <v>16212</v>
      </c>
      <c r="BJ2440" s="28" t="str">
        <f t="shared" si="16"/>
        <v/>
      </c>
      <c r="BK2440" s="28" t="str">
        <f t="shared" si="17"/>
        <v/>
      </c>
      <c r="BL2440" s="2" t="s">
        <v>1697</v>
      </c>
      <c r="BM2440" s="2" t="s">
        <v>98</v>
      </c>
      <c r="BU2440" s="47" t="s">
        <v>19850</v>
      </c>
      <c r="BV2440" s="18"/>
      <c r="BW2440" s="47"/>
      <c r="BX2440" s="47" t="s">
        <v>19860</v>
      </c>
      <c r="BY2440" s="42" t="str">
        <f t="shared" si="18"/>
        <v>Leeds;Hyde Park;Woodhouse;Headingley;</v>
      </c>
      <c r="BZ2440" s="73"/>
    </row>
    <row r="2441" spans="1:78" ht="15">
      <c r="A2441" s="16" t="s">
        <v>51</v>
      </c>
      <c r="B2441" s="28">
        <f>VLOOKUP(A2441,Organisations!$A$2:$B$7,2,FALSE)</f>
        <v>4</v>
      </c>
      <c r="C2441" s="16" t="s">
        <v>16213</v>
      </c>
      <c r="D2441" s="16" t="s">
        <v>16214</v>
      </c>
      <c r="E2441" s="28" t="str">
        <f t="shared" si="0"/>
        <v>Project Hope Leeds exists to support and resource families and individuals in Leeds providing opportunities for people t</v>
      </c>
      <c r="F2441" s="16" t="s">
        <v>16216</v>
      </c>
      <c r="G2441" s="16" t="s">
        <v>68</v>
      </c>
      <c r="H2441" s="17"/>
      <c r="K2441" s="26" t="s">
        <v>16217</v>
      </c>
      <c r="L2441" s="16" t="s">
        <v>16218</v>
      </c>
      <c r="M2441" s="28" t="str">
        <f t="shared" ref="M2441:Q2441" si="14644">IFERROR(IF(FIND(M$1,$F2441)&gt;1,"Age - Children",""),"")</f>
        <v/>
      </c>
      <c r="N2441" s="28" t="str">
        <f t="shared" si="14644"/>
        <v/>
      </c>
      <c r="O2441" s="28" t="str">
        <f t="shared" si="14644"/>
        <v/>
      </c>
      <c r="P2441" s="28" t="str">
        <f t="shared" si="14644"/>
        <v/>
      </c>
      <c r="Q2441" s="28" t="str">
        <f t="shared" si="14644"/>
        <v/>
      </c>
      <c r="R2441" s="28" t="str">
        <f t="shared" ref="R2441:T2441" si="14645">IFERROR(IF(FIND(R$1,$F2441)&gt;1,"Age - Elderly",""),"")</f>
        <v/>
      </c>
      <c r="S2441" s="28" t="str">
        <f t="shared" si="14645"/>
        <v/>
      </c>
      <c r="T2441" s="28" t="str">
        <f t="shared" si="14645"/>
        <v/>
      </c>
      <c r="U2441" s="28" t="str">
        <f t="shared" si="3"/>
        <v/>
      </c>
      <c r="V2441" s="28" t="str">
        <f t="shared" si="4"/>
        <v/>
      </c>
      <c r="X2441" s="28" t="str">
        <f t="shared" si="5"/>
        <v/>
      </c>
      <c r="Y2441" s="28" t="str">
        <f t="shared" si="6"/>
        <v/>
      </c>
      <c r="Z2441" s="28" t="str">
        <f t="shared" si="7"/>
        <v>Gender - Male</v>
      </c>
      <c r="AB2441" s="28" t="str">
        <f t="shared" si="8"/>
        <v/>
      </c>
      <c r="AD2441" s="28" t="str">
        <f t="shared" si="9"/>
        <v>Gender - Male;</v>
      </c>
      <c r="AG2441" s="28" t="str">
        <f t="shared" ref="AG2441:AL2441" si="14646">IFERROR(IF(FIND(AG$1,$F2441)&gt;1,AG$1,""),"")</f>
        <v/>
      </c>
      <c r="AH2441" s="28" t="str">
        <f t="shared" si="14646"/>
        <v/>
      </c>
      <c r="AI2441" s="28" t="str">
        <f t="shared" si="14646"/>
        <v/>
      </c>
      <c r="AJ2441" s="28" t="str">
        <f t="shared" si="14646"/>
        <v/>
      </c>
      <c r="AK2441" s="28" t="str">
        <f t="shared" si="14646"/>
        <v/>
      </c>
      <c r="AL2441" s="28" t="str">
        <f t="shared" si="14646"/>
        <v/>
      </c>
      <c r="AM2441" s="28" t="str">
        <f t="shared" si="11"/>
        <v/>
      </c>
      <c r="AN2441" s="28" t="str">
        <f t="shared" ref="AN2441:AQ2441" si="14647">IFERROR(IF(FIND(AN$1,$F2441)&gt;1,"Status - LGBT",""),"")</f>
        <v/>
      </c>
      <c r="AO2441" s="28" t="str">
        <f t="shared" si="14647"/>
        <v/>
      </c>
      <c r="AP2441" s="28" t="str">
        <f t="shared" si="14647"/>
        <v/>
      </c>
      <c r="AQ2441" s="28" t="str">
        <f t="shared" si="14647"/>
        <v/>
      </c>
      <c r="AR2441" s="28" t="str">
        <f t="shared" ref="AR2441:AV2441" si="14648">IFERROR(IF(FIND(AR$1,$F2441)&gt;1,"BME",""),"")</f>
        <v/>
      </c>
      <c r="AS2441" s="28" t="str">
        <f t="shared" si="14648"/>
        <v/>
      </c>
      <c r="AT2441" s="28" t="str">
        <f t="shared" si="14648"/>
        <v/>
      </c>
      <c r="AU2441" s="28" t="str">
        <f t="shared" si="14648"/>
        <v/>
      </c>
      <c r="AV2441" s="28" t="str">
        <f t="shared" si="14648"/>
        <v/>
      </c>
      <c r="AW2441" s="28" t="str">
        <f t="shared" ref="AW2441:BC2441" si="14649">IFERROR(IF(FIND(AW$1,$F2441)&gt;1,AW$1,""),"")</f>
        <v/>
      </c>
      <c r="AX2441" s="28" t="str">
        <f t="shared" si="14649"/>
        <v/>
      </c>
      <c r="AY2441" s="28" t="str">
        <f t="shared" si="14649"/>
        <v/>
      </c>
      <c r="AZ2441" s="28" t="str">
        <f t="shared" si="14649"/>
        <v/>
      </c>
      <c r="BA2441" s="28" t="str">
        <f t="shared" si="14649"/>
        <v/>
      </c>
      <c r="BB2441" s="28" t="str">
        <f t="shared" si="14649"/>
        <v/>
      </c>
      <c r="BC2441" s="28" t="str">
        <f t="shared" si="14649"/>
        <v/>
      </c>
      <c r="BD2441" s="28" t="str">
        <f t="shared" si="15"/>
        <v/>
      </c>
      <c r="BG2441" s="2" t="s">
        <v>16219</v>
      </c>
      <c r="BJ2441" s="28" t="str">
        <f t="shared" si="16"/>
        <v/>
      </c>
      <c r="BK2441" s="28" t="str">
        <f t="shared" si="17"/>
        <v/>
      </c>
      <c r="BL2441" s="2" t="s">
        <v>20675</v>
      </c>
      <c r="BM2441" s="2" t="s">
        <v>98</v>
      </c>
      <c r="BU2441" s="50" t="s">
        <v>19866</v>
      </c>
      <c r="BV2441" s="12"/>
      <c r="BW2441" s="50"/>
      <c r="BX2441" s="50" t="s">
        <v>20676</v>
      </c>
      <c r="BY2441" s="42" t="str">
        <f t="shared" si="18"/>
        <v>Gender - Male;;Leeds;City;Hunslet;</v>
      </c>
      <c r="BZ2441" s="72"/>
    </row>
    <row r="2442" spans="1:78" ht="15">
      <c r="A2442" s="10" t="s">
        <v>51</v>
      </c>
      <c r="B2442" s="28">
        <f>VLOOKUP(A2442,Organisations!$A$2:$B$7,2,FALSE)</f>
        <v>4</v>
      </c>
      <c r="C2442" s="10" t="s">
        <v>16221</v>
      </c>
      <c r="D2442" s="10" t="s">
        <v>16222</v>
      </c>
      <c r="E2442" s="28" t="str">
        <f t="shared" si="0"/>
        <v/>
      </c>
      <c r="F2442" s="10"/>
      <c r="G2442" s="10" t="s">
        <v>68</v>
      </c>
      <c r="H2442" s="11"/>
      <c r="K2442" s="30" t="s">
        <v>16223</v>
      </c>
      <c r="L2442" s="12"/>
      <c r="M2442" s="28" t="str">
        <f t="shared" ref="M2442:Q2442" si="14650">IFERROR(IF(FIND(M$1,$F2442)&gt;1,"Age - Children",""),"")</f>
        <v/>
      </c>
      <c r="N2442" s="28" t="str">
        <f t="shared" si="14650"/>
        <v/>
      </c>
      <c r="O2442" s="28" t="str">
        <f t="shared" si="14650"/>
        <v/>
      </c>
      <c r="P2442" s="28" t="str">
        <f t="shared" si="14650"/>
        <v/>
      </c>
      <c r="Q2442" s="28" t="str">
        <f t="shared" si="14650"/>
        <v/>
      </c>
      <c r="R2442" s="28" t="str">
        <f t="shared" ref="R2442:T2442" si="14651">IFERROR(IF(FIND(R$1,$F2442)&gt;1,"Age - Elderly",""),"")</f>
        <v/>
      </c>
      <c r="S2442" s="28" t="str">
        <f t="shared" si="14651"/>
        <v/>
      </c>
      <c r="T2442" s="28" t="str">
        <f t="shared" si="14651"/>
        <v/>
      </c>
      <c r="U2442" s="28" t="str">
        <f t="shared" si="3"/>
        <v/>
      </c>
      <c r="V2442" s="28" t="str">
        <f t="shared" si="4"/>
        <v/>
      </c>
      <c r="X2442" s="28" t="str">
        <f t="shared" si="5"/>
        <v/>
      </c>
      <c r="Y2442" s="28" t="str">
        <f t="shared" si="6"/>
        <v/>
      </c>
      <c r="Z2442" s="28" t="str">
        <f t="shared" si="7"/>
        <v/>
      </c>
      <c r="AB2442" s="28" t="str">
        <f t="shared" si="8"/>
        <v/>
      </c>
      <c r="AD2442" s="28" t="str">
        <f t="shared" si="9"/>
        <v/>
      </c>
      <c r="AG2442" s="28" t="str">
        <f t="shared" ref="AG2442:AL2442" si="14652">IFERROR(IF(FIND(AG$1,$F2442)&gt;1,AG$1,""),"")</f>
        <v/>
      </c>
      <c r="AH2442" s="28" t="str">
        <f t="shared" si="14652"/>
        <v/>
      </c>
      <c r="AI2442" s="28" t="str">
        <f t="shared" si="14652"/>
        <v/>
      </c>
      <c r="AJ2442" s="28" t="str">
        <f t="shared" si="14652"/>
        <v/>
      </c>
      <c r="AK2442" s="28" t="str">
        <f t="shared" si="14652"/>
        <v/>
      </c>
      <c r="AL2442" s="28" t="str">
        <f t="shared" si="14652"/>
        <v/>
      </c>
      <c r="AM2442" s="28" t="str">
        <f t="shared" si="11"/>
        <v/>
      </c>
      <c r="AN2442" s="28" t="str">
        <f t="shared" ref="AN2442:AQ2442" si="14653">IFERROR(IF(FIND(AN$1,$F2442)&gt;1,"Status - LGBT",""),"")</f>
        <v/>
      </c>
      <c r="AO2442" s="28" t="str">
        <f t="shared" si="14653"/>
        <v/>
      </c>
      <c r="AP2442" s="28" t="str">
        <f t="shared" si="14653"/>
        <v/>
      </c>
      <c r="AQ2442" s="28" t="str">
        <f t="shared" si="14653"/>
        <v/>
      </c>
      <c r="AR2442" s="28" t="str">
        <f t="shared" ref="AR2442:AV2442" si="14654">IFERROR(IF(FIND(AR$1,$F2442)&gt;1,"BME",""),"")</f>
        <v/>
      </c>
      <c r="AS2442" s="28" t="str">
        <f t="shared" si="14654"/>
        <v/>
      </c>
      <c r="AT2442" s="28" t="str">
        <f t="shared" si="14654"/>
        <v/>
      </c>
      <c r="AU2442" s="28" t="str">
        <f t="shared" si="14654"/>
        <v/>
      </c>
      <c r="AV2442" s="28" t="str">
        <f t="shared" si="14654"/>
        <v/>
      </c>
      <c r="AW2442" s="28" t="str">
        <f t="shared" ref="AW2442:BC2442" si="14655">IFERROR(IF(FIND(AW$1,$F2442)&gt;1,AW$1,""),"")</f>
        <v/>
      </c>
      <c r="AX2442" s="28" t="str">
        <f t="shared" si="14655"/>
        <v/>
      </c>
      <c r="AY2442" s="28" t="str">
        <f t="shared" si="14655"/>
        <v/>
      </c>
      <c r="AZ2442" s="28" t="str">
        <f t="shared" si="14655"/>
        <v/>
      </c>
      <c r="BA2442" s="28" t="str">
        <f t="shared" si="14655"/>
        <v/>
      </c>
      <c r="BB2442" s="28" t="str">
        <f t="shared" si="14655"/>
        <v/>
      </c>
      <c r="BC2442" s="28" t="str">
        <f t="shared" si="14655"/>
        <v/>
      </c>
      <c r="BD2442" s="28" t="str">
        <f t="shared" si="15"/>
        <v/>
      </c>
      <c r="BG2442" s="2" t="s">
        <v>16224</v>
      </c>
      <c r="BJ2442" s="28" t="str">
        <f t="shared" si="16"/>
        <v/>
      </c>
      <c r="BK2442" s="28" t="str">
        <f t="shared" si="17"/>
        <v/>
      </c>
      <c r="BL2442" s="2" t="s">
        <v>20677</v>
      </c>
      <c r="BM2442" s="2" t="s">
        <v>98</v>
      </c>
      <c r="BU2442" s="47" t="s">
        <v>19918</v>
      </c>
      <c r="BV2442" s="18"/>
      <c r="BW2442" s="47"/>
      <c r="BX2442" s="47" t="s">
        <v>19839</v>
      </c>
      <c r="BY2442" s="42" t="str">
        <f t="shared" si="18"/>
        <v>Leeds;Gipton;Harehills;</v>
      </c>
      <c r="BZ2442" s="73"/>
    </row>
    <row r="2443" spans="1:78" ht="15">
      <c r="A2443" s="16" t="s">
        <v>51</v>
      </c>
      <c r="B2443" s="28">
        <f>VLOOKUP(A2443,Organisations!$A$2:$B$7,2,FALSE)</f>
        <v>4</v>
      </c>
      <c r="C2443" s="16" t="s">
        <v>16226</v>
      </c>
      <c r="D2443" s="16" t="s">
        <v>16227</v>
      </c>
      <c r="E2443" s="28" t="str">
        <f t="shared" si="0"/>
        <v>The range of activities at the Pudsey Live at Home Scheme are: ?Weekly social groups ?Shopping trips and outings ?Holida</v>
      </c>
      <c r="F2443" s="16" t="s">
        <v>16229</v>
      </c>
      <c r="G2443" s="16" t="s">
        <v>68</v>
      </c>
      <c r="H2443" s="17"/>
      <c r="K2443" s="26" t="s">
        <v>3319</v>
      </c>
      <c r="L2443" s="16" t="s">
        <v>3320</v>
      </c>
      <c r="M2443" s="28" t="str">
        <f t="shared" ref="M2443:Q2443" si="14656">IFERROR(IF(FIND(M$1,$F2443)&gt;1,"Age - Children",""),"")</f>
        <v/>
      </c>
      <c r="N2443" s="28" t="str">
        <f t="shared" si="14656"/>
        <v/>
      </c>
      <c r="O2443" s="28" t="str">
        <f t="shared" si="14656"/>
        <v/>
      </c>
      <c r="P2443" s="28" t="str">
        <f t="shared" si="14656"/>
        <v/>
      </c>
      <c r="Q2443" s="28" t="str">
        <f t="shared" si="14656"/>
        <v/>
      </c>
      <c r="R2443" s="28" t="str">
        <f t="shared" ref="R2443:T2443" si="14657">IFERROR(IF(FIND(R$1,$F2443)&gt;1,"Age - Elderly",""),"")</f>
        <v/>
      </c>
      <c r="S2443" s="28" t="str">
        <f t="shared" si="14657"/>
        <v/>
      </c>
      <c r="T2443" s="28" t="str">
        <f t="shared" si="14657"/>
        <v/>
      </c>
      <c r="U2443" s="28" t="str">
        <f t="shared" si="3"/>
        <v/>
      </c>
      <c r="V2443" s="28" t="str">
        <f t="shared" si="4"/>
        <v/>
      </c>
      <c r="X2443" s="28" t="str">
        <f t="shared" si="5"/>
        <v/>
      </c>
      <c r="Y2443" s="28" t="str">
        <f t="shared" si="6"/>
        <v/>
      </c>
      <c r="Z2443" s="28" t="str">
        <f t="shared" si="7"/>
        <v/>
      </c>
      <c r="AB2443" s="28" t="str">
        <f t="shared" si="8"/>
        <v/>
      </c>
      <c r="AD2443" s="28" t="str">
        <f t="shared" si="9"/>
        <v/>
      </c>
      <c r="AG2443" s="28" t="str">
        <f t="shared" ref="AG2443:AL2443" si="14658">IFERROR(IF(FIND(AG$1,$F2443)&gt;1,AG$1,""),"")</f>
        <v/>
      </c>
      <c r="AH2443" s="28" t="str">
        <f t="shared" si="14658"/>
        <v/>
      </c>
      <c r="AI2443" s="28" t="str">
        <f t="shared" si="14658"/>
        <v/>
      </c>
      <c r="AJ2443" s="28" t="str">
        <f t="shared" si="14658"/>
        <v/>
      </c>
      <c r="AK2443" s="28" t="str">
        <f t="shared" si="14658"/>
        <v/>
      </c>
      <c r="AL2443" s="28" t="str">
        <f t="shared" si="14658"/>
        <v/>
      </c>
      <c r="AM2443" s="28" t="str">
        <f t="shared" si="11"/>
        <v/>
      </c>
      <c r="AN2443" s="28" t="str">
        <f t="shared" ref="AN2443:AQ2443" si="14659">IFERROR(IF(FIND(AN$1,$F2443)&gt;1,"Status - LGBT",""),"")</f>
        <v/>
      </c>
      <c r="AO2443" s="28" t="str">
        <f t="shared" si="14659"/>
        <v/>
      </c>
      <c r="AP2443" s="28" t="str">
        <f t="shared" si="14659"/>
        <v/>
      </c>
      <c r="AQ2443" s="28" t="str">
        <f t="shared" si="14659"/>
        <v/>
      </c>
      <c r="AR2443" s="28" t="str">
        <f t="shared" ref="AR2443:AV2443" si="14660">IFERROR(IF(FIND(AR$1,$F2443)&gt;1,"BME",""),"")</f>
        <v/>
      </c>
      <c r="AS2443" s="28" t="str">
        <f t="shared" si="14660"/>
        <v/>
      </c>
      <c r="AT2443" s="28" t="str">
        <f t="shared" si="14660"/>
        <v/>
      </c>
      <c r="AU2443" s="28" t="str">
        <f t="shared" si="14660"/>
        <v/>
      </c>
      <c r="AV2443" s="28" t="str">
        <f t="shared" si="14660"/>
        <v/>
      </c>
      <c r="AW2443" s="28" t="str">
        <f t="shared" ref="AW2443:BC2443" si="14661">IFERROR(IF(FIND(AW$1,$F2443)&gt;1,AW$1,""),"")</f>
        <v/>
      </c>
      <c r="AX2443" s="28" t="str">
        <f t="shared" si="14661"/>
        <v/>
      </c>
      <c r="AY2443" s="28" t="str">
        <f t="shared" si="14661"/>
        <v/>
      </c>
      <c r="AZ2443" s="28" t="str">
        <f t="shared" si="14661"/>
        <v/>
      </c>
      <c r="BA2443" s="28" t="str">
        <f t="shared" si="14661"/>
        <v/>
      </c>
      <c r="BB2443" s="28" t="str">
        <f t="shared" si="14661"/>
        <v/>
      </c>
      <c r="BC2443" s="28" t="str">
        <f t="shared" si="14661"/>
        <v/>
      </c>
      <c r="BD2443" s="28" t="str">
        <f t="shared" si="15"/>
        <v/>
      </c>
      <c r="BG2443" s="2" t="s">
        <v>16230</v>
      </c>
      <c r="BJ2443" s="28" t="str">
        <f t="shared" si="16"/>
        <v/>
      </c>
      <c r="BK2443" s="28" t="str">
        <f t="shared" si="17"/>
        <v/>
      </c>
      <c r="BL2443" s="2" t="s">
        <v>2126</v>
      </c>
      <c r="BM2443" s="2" t="s">
        <v>98</v>
      </c>
      <c r="BU2443" s="50" t="s">
        <v>755</v>
      </c>
      <c r="BV2443" s="12"/>
      <c r="BW2443" s="50"/>
      <c r="BX2443" s="50" t="s">
        <v>20017</v>
      </c>
      <c r="BY2443" s="42" t="str">
        <f t="shared" si="18"/>
        <v>Pudsey;</v>
      </c>
      <c r="BZ2443" s="72"/>
    </row>
    <row r="2444" spans="1:78" ht="15">
      <c r="A2444" s="10" t="s">
        <v>51</v>
      </c>
      <c r="B2444" s="28">
        <f>VLOOKUP(A2444,Organisations!$A$2:$B$7,2,FALSE)</f>
        <v>4</v>
      </c>
      <c r="C2444" s="10" t="s">
        <v>16232</v>
      </c>
      <c r="D2444" s="10" t="s">
        <v>16233</v>
      </c>
      <c r="E2444" s="28" t="str">
        <f t="shared" si="0"/>
        <v>Pudsey House is a community center run by Pudsey Voluntary services. It is home to a wide range of activities provided b</v>
      </c>
      <c r="F2444" s="10" t="s">
        <v>16235</v>
      </c>
      <c r="G2444" s="10" t="s">
        <v>68</v>
      </c>
      <c r="H2444" s="11"/>
      <c r="K2444" s="30" t="s">
        <v>16236</v>
      </c>
      <c r="L2444" s="10" t="s">
        <v>16237</v>
      </c>
      <c r="M2444" s="28" t="str">
        <f t="shared" ref="M2444:Q2444" si="14662">IFERROR(IF(FIND(M$1,$F2444)&gt;1,"Age - Children",""),"")</f>
        <v/>
      </c>
      <c r="N2444" s="28" t="str">
        <f t="shared" si="14662"/>
        <v/>
      </c>
      <c r="O2444" s="28" t="str">
        <f t="shared" si="14662"/>
        <v/>
      </c>
      <c r="P2444" s="28" t="str">
        <f t="shared" si="14662"/>
        <v/>
      </c>
      <c r="Q2444" s="28" t="str">
        <f t="shared" si="14662"/>
        <v/>
      </c>
      <c r="R2444" s="28" t="str">
        <f t="shared" ref="R2444:T2444" si="14663">IFERROR(IF(FIND(R$1,$F2444)&gt;1,"Age - Elderly",""),"")</f>
        <v/>
      </c>
      <c r="S2444" s="28" t="str">
        <f t="shared" si="14663"/>
        <v/>
      </c>
      <c r="T2444" s="28" t="str">
        <f t="shared" si="14663"/>
        <v/>
      </c>
      <c r="U2444" s="28" t="str">
        <f t="shared" si="3"/>
        <v/>
      </c>
      <c r="V2444" s="28" t="str">
        <f t="shared" si="4"/>
        <v/>
      </c>
      <c r="X2444" s="28" t="str">
        <f t="shared" si="5"/>
        <v/>
      </c>
      <c r="Y2444" s="28" t="str">
        <f t="shared" si="6"/>
        <v/>
      </c>
      <c r="Z2444" s="28" t="str">
        <f t="shared" si="7"/>
        <v>Gender - Male</v>
      </c>
      <c r="AB2444" s="28" t="str">
        <f t="shared" si="8"/>
        <v/>
      </c>
      <c r="AD2444" s="28" t="str">
        <f t="shared" si="9"/>
        <v>Gender - Male;</v>
      </c>
      <c r="AG2444" s="28" t="str">
        <f t="shared" ref="AG2444:AL2444" si="14664">IFERROR(IF(FIND(AG$1,$F2444)&gt;1,AG$1,""),"")</f>
        <v/>
      </c>
      <c r="AH2444" s="28" t="str">
        <f t="shared" si="14664"/>
        <v/>
      </c>
      <c r="AI2444" s="28" t="str">
        <f t="shared" si="14664"/>
        <v/>
      </c>
      <c r="AJ2444" s="28" t="str">
        <f t="shared" si="14664"/>
        <v/>
      </c>
      <c r="AK2444" s="28" t="str">
        <f t="shared" si="14664"/>
        <v/>
      </c>
      <c r="AL2444" s="28" t="str">
        <f t="shared" si="14664"/>
        <v/>
      </c>
      <c r="AM2444" s="28" t="str">
        <f t="shared" si="11"/>
        <v/>
      </c>
      <c r="AN2444" s="28" t="str">
        <f t="shared" ref="AN2444:AQ2444" si="14665">IFERROR(IF(FIND(AN$1,$F2444)&gt;1,"Status - LGBT",""),"")</f>
        <v/>
      </c>
      <c r="AO2444" s="28" t="str">
        <f t="shared" si="14665"/>
        <v/>
      </c>
      <c r="AP2444" s="28" t="str">
        <f t="shared" si="14665"/>
        <v/>
      </c>
      <c r="AQ2444" s="28" t="str">
        <f t="shared" si="14665"/>
        <v/>
      </c>
      <c r="AR2444" s="28" t="str">
        <f t="shared" ref="AR2444:AV2444" si="14666">IFERROR(IF(FIND(AR$1,$F2444)&gt;1,"BME",""),"")</f>
        <v/>
      </c>
      <c r="AS2444" s="28" t="str">
        <f t="shared" si="14666"/>
        <v/>
      </c>
      <c r="AT2444" s="28" t="str">
        <f t="shared" si="14666"/>
        <v/>
      </c>
      <c r="AU2444" s="28" t="str">
        <f t="shared" si="14666"/>
        <v/>
      </c>
      <c r="AV2444" s="28" t="str">
        <f t="shared" si="14666"/>
        <v/>
      </c>
      <c r="AW2444" s="28" t="str">
        <f t="shared" ref="AW2444:BC2444" si="14667">IFERROR(IF(FIND(AW$1,$F2444)&gt;1,AW$1,""),"")</f>
        <v/>
      </c>
      <c r="AX2444" s="28" t="str">
        <f t="shared" si="14667"/>
        <v/>
      </c>
      <c r="AY2444" s="28" t="str">
        <f t="shared" si="14667"/>
        <v/>
      </c>
      <c r="AZ2444" s="28" t="str">
        <f t="shared" si="14667"/>
        <v/>
      </c>
      <c r="BA2444" s="28" t="str">
        <f t="shared" si="14667"/>
        <v/>
      </c>
      <c r="BB2444" s="28" t="str">
        <f t="shared" si="14667"/>
        <v/>
      </c>
      <c r="BC2444" s="28" t="str">
        <f t="shared" si="14667"/>
        <v/>
      </c>
      <c r="BD2444" s="28" t="str">
        <f t="shared" si="15"/>
        <v/>
      </c>
      <c r="BG2444" s="2" t="s">
        <v>16238</v>
      </c>
      <c r="BJ2444" s="28" t="str">
        <f t="shared" si="16"/>
        <v/>
      </c>
      <c r="BK2444" s="28" t="str">
        <f t="shared" si="17"/>
        <v/>
      </c>
      <c r="BL2444" s="2" t="s">
        <v>20678</v>
      </c>
      <c r="BM2444" s="2" t="s">
        <v>98</v>
      </c>
      <c r="BU2444" s="47" t="s">
        <v>755</v>
      </c>
      <c r="BV2444" s="18"/>
      <c r="BW2444" s="47"/>
      <c r="BX2444" s="47" t="s">
        <v>20679</v>
      </c>
      <c r="BY2444" s="42" t="str">
        <f t="shared" si="18"/>
        <v>Gender - Male;;Pudsey;</v>
      </c>
      <c r="BZ2444" s="73"/>
    </row>
    <row r="2445" spans="1:78" ht="15">
      <c r="A2445" s="16" t="s">
        <v>51</v>
      </c>
      <c r="B2445" s="28">
        <f>VLOOKUP(A2445,Organisations!$A$2:$B$7,2,FALSE)</f>
        <v>4</v>
      </c>
      <c r="C2445" s="16" t="s">
        <v>2174</v>
      </c>
      <c r="D2445" s="16" t="s">
        <v>2175</v>
      </c>
      <c r="E2445" s="28" t="str">
        <f t="shared" si="0"/>
        <v>Pyramid of Arts is a collective of artists with and without learning disabilities who work together to explore and devel</v>
      </c>
      <c r="F2445" s="16" t="s">
        <v>16241</v>
      </c>
      <c r="G2445" s="16" t="s">
        <v>68</v>
      </c>
      <c r="H2445" s="17"/>
      <c r="K2445" s="26" t="s">
        <v>16242</v>
      </c>
      <c r="L2445" s="16" t="s">
        <v>11209</v>
      </c>
      <c r="M2445" s="28" t="str">
        <f t="shared" ref="M2445:Q2445" si="14668">IFERROR(IF(FIND(M$1,$F2445)&gt;1,"Age - Children",""),"")</f>
        <v/>
      </c>
      <c r="N2445" s="28" t="str">
        <f t="shared" si="14668"/>
        <v/>
      </c>
      <c r="O2445" s="28" t="str">
        <f t="shared" si="14668"/>
        <v/>
      </c>
      <c r="P2445" s="28" t="str">
        <f t="shared" si="14668"/>
        <v/>
      </c>
      <c r="Q2445" s="28" t="str">
        <f t="shared" si="14668"/>
        <v/>
      </c>
      <c r="R2445" s="28" t="str">
        <f t="shared" ref="R2445:T2445" si="14669">IFERROR(IF(FIND(R$1,$F2445)&gt;1,"Age - Elderly",""),"")</f>
        <v/>
      </c>
      <c r="S2445" s="28" t="str">
        <f t="shared" si="14669"/>
        <v/>
      </c>
      <c r="T2445" s="28" t="str">
        <f t="shared" si="14669"/>
        <v/>
      </c>
      <c r="U2445" s="28" t="str">
        <f t="shared" si="3"/>
        <v/>
      </c>
      <c r="V2445" s="28" t="str">
        <f t="shared" si="4"/>
        <v/>
      </c>
      <c r="X2445" s="28" t="str">
        <f t="shared" si="5"/>
        <v/>
      </c>
      <c r="Y2445" s="28" t="str">
        <f t="shared" si="6"/>
        <v/>
      </c>
      <c r="Z2445" s="28" t="str">
        <f t="shared" si="7"/>
        <v>Gender - Male</v>
      </c>
      <c r="AB2445" s="28" t="str">
        <f t="shared" si="8"/>
        <v/>
      </c>
      <c r="AD2445" s="28" t="str">
        <f t="shared" si="9"/>
        <v>Gender - Male;</v>
      </c>
      <c r="AG2445" s="28" t="str">
        <f t="shared" ref="AG2445:AL2445" si="14670">IFERROR(IF(FIND(AG$1,$F2445)&gt;1,AG$1,""),"")</f>
        <v/>
      </c>
      <c r="AH2445" s="28" t="str">
        <f t="shared" si="14670"/>
        <v/>
      </c>
      <c r="AI2445" s="28" t="str">
        <f t="shared" si="14670"/>
        <v/>
      </c>
      <c r="AJ2445" s="28" t="str">
        <f t="shared" si="14670"/>
        <v/>
      </c>
      <c r="AK2445" s="28" t="str">
        <f t="shared" si="14670"/>
        <v/>
      </c>
      <c r="AL2445" s="28" t="str">
        <f t="shared" si="14670"/>
        <v/>
      </c>
      <c r="AM2445" s="28" t="str">
        <f t="shared" si="11"/>
        <v/>
      </c>
      <c r="AN2445" s="28" t="str">
        <f t="shared" ref="AN2445:AQ2445" si="14671">IFERROR(IF(FIND(AN$1,$F2445)&gt;1,"Status - LGBT",""),"")</f>
        <v/>
      </c>
      <c r="AO2445" s="28" t="str">
        <f t="shared" si="14671"/>
        <v/>
      </c>
      <c r="AP2445" s="28" t="str">
        <f t="shared" si="14671"/>
        <v/>
      </c>
      <c r="AQ2445" s="28" t="str">
        <f t="shared" si="14671"/>
        <v/>
      </c>
      <c r="AR2445" s="28" t="str">
        <f t="shared" ref="AR2445:AV2445" si="14672">IFERROR(IF(FIND(AR$1,$F2445)&gt;1,"BME",""),"")</f>
        <v/>
      </c>
      <c r="AS2445" s="28" t="str">
        <f t="shared" si="14672"/>
        <v/>
      </c>
      <c r="AT2445" s="28" t="str">
        <f t="shared" si="14672"/>
        <v/>
      </c>
      <c r="AU2445" s="28" t="str">
        <f t="shared" si="14672"/>
        <v/>
      </c>
      <c r="AV2445" s="28" t="str">
        <f t="shared" si="14672"/>
        <v/>
      </c>
      <c r="AW2445" s="28" t="str">
        <f t="shared" ref="AW2445:BC2445" si="14673">IFERROR(IF(FIND(AW$1,$F2445)&gt;1,AW$1,""),"")</f>
        <v/>
      </c>
      <c r="AX2445" s="28" t="str">
        <f t="shared" si="14673"/>
        <v/>
      </c>
      <c r="AY2445" s="28" t="str">
        <f t="shared" si="14673"/>
        <v/>
      </c>
      <c r="AZ2445" s="28" t="str">
        <f t="shared" si="14673"/>
        <v/>
      </c>
      <c r="BA2445" s="28" t="str">
        <f t="shared" si="14673"/>
        <v/>
      </c>
      <c r="BB2445" s="28" t="str">
        <f t="shared" si="14673"/>
        <v/>
      </c>
      <c r="BC2445" s="28" t="str">
        <f t="shared" si="14673"/>
        <v/>
      </c>
      <c r="BD2445" s="28" t="str">
        <f t="shared" si="15"/>
        <v/>
      </c>
      <c r="BG2445" s="2" t="s">
        <v>16243</v>
      </c>
      <c r="BJ2445" s="28" t="str">
        <f t="shared" si="16"/>
        <v/>
      </c>
      <c r="BK2445" s="28" t="str">
        <f t="shared" si="17"/>
        <v/>
      </c>
      <c r="BL2445" s="2" t="s">
        <v>2082</v>
      </c>
      <c r="BM2445" s="2" t="s">
        <v>98</v>
      </c>
      <c r="BU2445" s="50" t="s">
        <v>755</v>
      </c>
      <c r="BV2445" s="12"/>
      <c r="BW2445" s="50"/>
      <c r="BX2445" s="50" t="s">
        <v>20680</v>
      </c>
      <c r="BY2445" s="42" t="str">
        <f t="shared" si="18"/>
        <v>Gender - Male;;Pudsey;</v>
      </c>
      <c r="BZ2445" s="72"/>
    </row>
    <row r="2446" spans="1:78" ht="15">
      <c r="A2446" s="10" t="s">
        <v>51</v>
      </c>
      <c r="B2446" s="28">
        <f>VLOOKUP(A2446,Organisations!$A$2:$B$7,2,FALSE)</f>
        <v>4</v>
      </c>
      <c r="C2446" s="10" t="s">
        <v>16245</v>
      </c>
      <c r="D2446" s="10" t="s">
        <v>16246</v>
      </c>
      <c r="E2446" s="28" t="str">
        <f t="shared" si="0"/>
        <v>i) To establish and provide a Community Radio for the South Asian Community of Leeds, broadcasting in the various commun</v>
      </c>
      <c r="F2446" s="10" t="s">
        <v>16248</v>
      </c>
      <c r="G2446" s="10" t="s">
        <v>68</v>
      </c>
      <c r="H2446" s="11"/>
      <c r="K2446" s="30" t="s">
        <v>16249</v>
      </c>
      <c r="L2446" s="10" t="s">
        <v>16250</v>
      </c>
      <c r="M2446" s="28" t="str">
        <f t="shared" ref="M2446:Q2446" si="14674">IFERROR(IF(FIND(M$1,$F2446)&gt;1,"Age - Children",""),"")</f>
        <v/>
      </c>
      <c r="N2446" s="28" t="str">
        <f t="shared" si="14674"/>
        <v/>
      </c>
      <c r="O2446" s="28" t="str">
        <f t="shared" si="14674"/>
        <v/>
      </c>
      <c r="P2446" s="28" t="str">
        <f t="shared" si="14674"/>
        <v/>
      </c>
      <c r="Q2446" s="28" t="str">
        <f t="shared" si="14674"/>
        <v/>
      </c>
      <c r="R2446" s="28" t="str">
        <f t="shared" ref="R2446:T2446" si="14675">IFERROR(IF(FIND(R$1,$F2446)&gt;1,"Age - Elderly",""),"")</f>
        <v/>
      </c>
      <c r="S2446" s="28" t="str">
        <f t="shared" si="14675"/>
        <v>Age - Elderly</v>
      </c>
      <c r="T2446" s="28" t="str">
        <f t="shared" si="14675"/>
        <v/>
      </c>
      <c r="U2446" s="28" t="str">
        <f t="shared" si="3"/>
        <v>Age - Elderly</v>
      </c>
      <c r="V2446" s="28" t="str">
        <f t="shared" si="4"/>
        <v/>
      </c>
      <c r="X2446" s="28" t="str">
        <f t="shared" si="5"/>
        <v/>
      </c>
      <c r="Y2446" s="28" t="str">
        <f t="shared" si="6"/>
        <v/>
      </c>
      <c r="Z2446" s="28" t="str">
        <f t="shared" si="7"/>
        <v>Gender - Male</v>
      </c>
      <c r="AB2446" s="28" t="str">
        <f t="shared" si="8"/>
        <v/>
      </c>
      <c r="AD2446" s="28" t="str">
        <f t="shared" si="9"/>
        <v>Gender - Male;</v>
      </c>
      <c r="AG2446" s="28" t="str">
        <f t="shared" ref="AG2446:AL2446" si="14676">IFERROR(IF(FIND(AG$1,$F2446)&gt;1,AG$1,""),"")</f>
        <v/>
      </c>
      <c r="AH2446" s="28" t="str">
        <f t="shared" si="14676"/>
        <v/>
      </c>
      <c r="AI2446" s="28" t="str">
        <f t="shared" si="14676"/>
        <v>Punjabi</v>
      </c>
      <c r="AJ2446" s="28" t="str">
        <f t="shared" si="14676"/>
        <v>Urdu</v>
      </c>
      <c r="AK2446" s="28" t="str">
        <f t="shared" si="14676"/>
        <v/>
      </c>
      <c r="AL2446" s="28" t="str">
        <f t="shared" si="14676"/>
        <v/>
      </c>
      <c r="AM2446" s="28" t="str">
        <f t="shared" si="11"/>
        <v>Punjabi;Urdu;</v>
      </c>
      <c r="AN2446" s="28" t="str">
        <f t="shared" ref="AN2446:AQ2446" si="14677">IFERROR(IF(FIND(AN$1,$F2446)&gt;1,"Status - LGBT",""),"")</f>
        <v/>
      </c>
      <c r="AO2446" s="28" t="str">
        <f t="shared" si="14677"/>
        <v/>
      </c>
      <c r="AP2446" s="28" t="str">
        <f t="shared" si="14677"/>
        <v/>
      </c>
      <c r="AQ2446" s="28" t="str">
        <f t="shared" si="14677"/>
        <v/>
      </c>
      <c r="AR2446" s="28" t="str">
        <f t="shared" ref="AR2446:AV2446" si="14678">IFERROR(IF(FIND(AR$1,$F2446)&gt;1,"BME",""),"")</f>
        <v/>
      </c>
      <c r="AS2446" s="28" t="str">
        <f t="shared" si="14678"/>
        <v/>
      </c>
      <c r="AT2446" s="28" t="str">
        <f t="shared" si="14678"/>
        <v/>
      </c>
      <c r="AU2446" s="28" t="str">
        <f t="shared" si="14678"/>
        <v/>
      </c>
      <c r="AV2446" s="28" t="str">
        <f t="shared" si="14678"/>
        <v>BME</v>
      </c>
      <c r="AW2446" s="28" t="str">
        <f t="shared" ref="AW2446:BC2446" si="14679">IFERROR(IF(FIND(AW$1,$F2446)&gt;1,AW$1,""),"")</f>
        <v/>
      </c>
      <c r="AX2446" s="28" t="str">
        <f t="shared" si="14679"/>
        <v/>
      </c>
      <c r="AY2446" s="28" t="str">
        <f t="shared" si="14679"/>
        <v/>
      </c>
      <c r="AZ2446" s="28" t="str">
        <f t="shared" si="14679"/>
        <v/>
      </c>
      <c r="BA2446" s="28" t="str">
        <f t="shared" si="14679"/>
        <v/>
      </c>
      <c r="BB2446" s="28" t="str">
        <f t="shared" si="14679"/>
        <v/>
      </c>
      <c r="BC2446" s="28" t="str">
        <f t="shared" si="14679"/>
        <v/>
      </c>
      <c r="BD2446" s="28" t="str">
        <f t="shared" si="15"/>
        <v>BME;</v>
      </c>
      <c r="BG2446" s="2" t="s">
        <v>16251</v>
      </c>
      <c r="BJ2446" s="28" t="str">
        <f t="shared" si="16"/>
        <v/>
      </c>
      <c r="BK2446" s="28" t="str">
        <f t="shared" si="17"/>
        <v/>
      </c>
      <c r="BL2446" s="2" t="s">
        <v>1265</v>
      </c>
      <c r="BM2446" s="2" t="s">
        <v>98</v>
      </c>
      <c r="BU2446" s="47" t="s">
        <v>19976</v>
      </c>
      <c r="BV2446" s="18"/>
      <c r="BW2446" s="47"/>
      <c r="BX2446" s="47" t="s">
        <v>20681</v>
      </c>
      <c r="BY2446" s="42" t="str">
        <f t="shared" si="18"/>
        <v>Age - Elderly;Gender - Male;;Punjabi;Urdu;;BME;;Leeds;Beeston;Holbeck;</v>
      </c>
      <c r="BZ2446" s="73"/>
    </row>
    <row r="2447" spans="1:78" ht="15">
      <c r="A2447" s="16" t="s">
        <v>51</v>
      </c>
      <c r="B2447" s="28">
        <f>VLOOKUP(A2447,Organisations!$A$2:$B$7,2,FALSE)</f>
        <v>4</v>
      </c>
      <c r="C2447" s="16" t="s">
        <v>16253</v>
      </c>
      <c r="D2447" s="16" t="s">
        <v>16254</v>
      </c>
      <c r="E2447" s="28" t="str">
        <f t="shared" si="0"/>
        <v>For the exploration of disused Railway lines and the collation of the history of disused lines.</v>
      </c>
      <c r="F2447" s="16" t="s">
        <v>16255</v>
      </c>
      <c r="G2447" s="16" t="s">
        <v>68</v>
      </c>
      <c r="H2447" s="17"/>
      <c r="K2447" s="26" t="s">
        <v>16256</v>
      </c>
      <c r="L2447" s="16" t="s">
        <v>16257</v>
      </c>
      <c r="M2447" s="28" t="str">
        <f t="shared" ref="M2447:Q2447" si="14680">IFERROR(IF(FIND(M$1,$F2447)&gt;1,"Age - Children",""),"")</f>
        <v/>
      </c>
      <c r="N2447" s="28" t="str">
        <f t="shared" si="14680"/>
        <v/>
      </c>
      <c r="O2447" s="28" t="str">
        <f t="shared" si="14680"/>
        <v/>
      </c>
      <c r="P2447" s="28" t="str">
        <f t="shared" si="14680"/>
        <v/>
      </c>
      <c r="Q2447" s="28" t="str">
        <f t="shared" si="14680"/>
        <v/>
      </c>
      <c r="R2447" s="28" t="str">
        <f t="shared" ref="R2447:T2447" si="14681">IFERROR(IF(FIND(R$1,$F2447)&gt;1,"Age - Elderly",""),"")</f>
        <v/>
      </c>
      <c r="S2447" s="28" t="str">
        <f t="shared" si="14681"/>
        <v/>
      </c>
      <c r="T2447" s="28" t="str">
        <f t="shared" si="14681"/>
        <v/>
      </c>
      <c r="U2447" s="28" t="str">
        <f t="shared" si="3"/>
        <v/>
      </c>
      <c r="V2447" s="28" t="str">
        <f t="shared" si="4"/>
        <v/>
      </c>
      <c r="X2447" s="28" t="str">
        <f t="shared" si="5"/>
        <v/>
      </c>
      <c r="Y2447" s="28" t="str">
        <f t="shared" si="6"/>
        <v/>
      </c>
      <c r="Z2447" s="28" t="str">
        <f t="shared" si="7"/>
        <v/>
      </c>
      <c r="AB2447" s="28" t="str">
        <f t="shared" si="8"/>
        <v/>
      </c>
      <c r="AD2447" s="28" t="str">
        <f t="shared" si="9"/>
        <v/>
      </c>
      <c r="AG2447" s="28" t="str">
        <f t="shared" ref="AG2447:AL2447" si="14682">IFERROR(IF(FIND(AG$1,$F2447)&gt;1,AG$1,""),"")</f>
        <v/>
      </c>
      <c r="AH2447" s="28" t="str">
        <f t="shared" si="14682"/>
        <v/>
      </c>
      <c r="AI2447" s="28" t="str">
        <f t="shared" si="14682"/>
        <v/>
      </c>
      <c r="AJ2447" s="28" t="str">
        <f t="shared" si="14682"/>
        <v/>
      </c>
      <c r="AK2447" s="28" t="str">
        <f t="shared" si="14682"/>
        <v/>
      </c>
      <c r="AL2447" s="28" t="str">
        <f t="shared" si="14682"/>
        <v/>
      </c>
      <c r="AM2447" s="28" t="str">
        <f t="shared" si="11"/>
        <v/>
      </c>
      <c r="AN2447" s="28" t="str">
        <f t="shared" ref="AN2447:AQ2447" si="14683">IFERROR(IF(FIND(AN$1,$F2447)&gt;1,"Status - LGBT",""),"")</f>
        <v/>
      </c>
      <c r="AO2447" s="28" t="str">
        <f t="shared" si="14683"/>
        <v/>
      </c>
      <c r="AP2447" s="28" t="str">
        <f t="shared" si="14683"/>
        <v/>
      </c>
      <c r="AQ2447" s="28" t="str">
        <f t="shared" si="14683"/>
        <v/>
      </c>
      <c r="AR2447" s="28" t="str">
        <f t="shared" ref="AR2447:AV2447" si="14684">IFERROR(IF(FIND(AR$1,$F2447)&gt;1,"BME",""),"")</f>
        <v/>
      </c>
      <c r="AS2447" s="28" t="str">
        <f t="shared" si="14684"/>
        <v/>
      </c>
      <c r="AT2447" s="28" t="str">
        <f t="shared" si="14684"/>
        <v/>
      </c>
      <c r="AU2447" s="28" t="str">
        <f t="shared" si="14684"/>
        <v/>
      </c>
      <c r="AV2447" s="28" t="str">
        <f t="shared" si="14684"/>
        <v/>
      </c>
      <c r="AW2447" s="28" t="str">
        <f t="shared" ref="AW2447:BC2447" si="14685">IFERROR(IF(FIND(AW$1,$F2447)&gt;1,AW$1,""),"")</f>
        <v/>
      </c>
      <c r="AX2447" s="28" t="str">
        <f t="shared" si="14685"/>
        <v/>
      </c>
      <c r="AY2447" s="28" t="str">
        <f t="shared" si="14685"/>
        <v/>
      </c>
      <c r="AZ2447" s="28" t="str">
        <f t="shared" si="14685"/>
        <v/>
      </c>
      <c r="BA2447" s="28" t="str">
        <f t="shared" si="14685"/>
        <v/>
      </c>
      <c r="BB2447" s="28" t="str">
        <f t="shared" si="14685"/>
        <v/>
      </c>
      <c r="BC2447" s="28" t="str">
        <f t="shared" si="14685"/>
        <v/>
      </c>
      <c r="BD2447" s="28" t="str">
        <f t="shared" si="15"/>
        <v/>
      </c>
      <c r="BG2447" s="2" t="s">
        <v>16258</v>
      </c>
      <c r="BJ2447" s="28" t="str">
        <f t="shared" si="16"/>
        <v/>
      </c>
      <c r="BK2447" s="28" t="str">
        <f t="shared" si="17"/>
        <v/>
      </c>
      <c r="BL2447" s="2" t="s">
        <v>20682</v>
      </c>
      <c r="BM2447" s="2" t="s">
        <v>98</v>
      </c>
      <c r="BU2447" s="50" t="s">
        <v>20058</v>
      </c>
      <c r="BV2447" s="12"/>
      <c r="BW2447" s="50"/>
      <c r="BX2447" s="50" t="s">
        <v>20380</v>
      </c>
      <c r="BY2447" s="42" t="str">
        <f t="shared" si="18"/>
        <v>Leeds;Roundhay;</v>
      </c>
      <c r="BZ2447" s="72"/>
    </row>
    <row r="2448" spans="1:78" ht="15">
      <c r="A2448" s="10" t="s">
        <v>51</v>
      </c>
      <c r="B2448" s="28">
        <f>VLOOKUP(A2448,Organisations!$A$2:$B$7,2,FALSE)</f>
        <v>4</v>
      </c>
      <c r="C2448" s="10" t="s">
        <v>16260</v>
      </c>
      <c r="D2448" s="10" t="s">
        <v>16261</v>
      </c>
      <c r="E2448" s="28" t="str">
        <f t="shared" si="0"/>
        <v>We are a volunteer run pre-school playgroup with places for children from the age of 2.</v>
      </c>
      <c r="F2448" s="10" t="s">
        <v>16262</v>
      </c>
      <c r="G2448" s="10" t="s">
        <v>68</v>
      </c>
      <c r="H2448" s="11"/>
      <c r="K2448" s="59"/>
      <c r="L2448" s="10" t="s">
        <v>16263</v>
      </c>
      <c r="M2448" s="28" t="str">
        <f t="shared" ref="M2448:Q2448" si="14686">IFERROR(IF(FIND(M$1,$F2448)&gt;1,"Age - Children",""),"")</f>
        <v>Age - Children</v>
      </c>
      <c r="N2448" s="28" t="str">
        <f t="shared" si="14686"/>
        <v/>
      </c>
      <c r="O2448" s="28" t="str">
        <f t="shared" si="14686"/>
        <v/>
      </c>
      <c r="P2448" s="28" t="str">
        <f t="shared" si="14686"/>
        <v/>
      </c>
      <c r="Q2448" s="28" t="str">
        <f t="shared" si="14686"/>
        <v/>
      </c>
      <c r="R2448" s="28" t="str">
        <f t="shared" ref="R2448:T2448" si="14687">IFERROR(IF(FIND(R$1,$F2448)&gt;1,"Age - Elderly",""),"")</f>
        <v/>
      </c>
      <c r="S2448" s="28" t="str">
        <f t="shared" si="14687"/>
        <v/>
      </c>
      <c r="T2448" s="28" t="str">
        <f t="shared" si="14687"/>
        <v/>
      </c>
      <c r="U2448" s="28" t="str">
        <f t="shared" si="3"/>
        <v>Age - Children;</v>
      </c>
      <c r="V2448" s="28" t="str">
        <f t="shared" si="4"/>
        <v/>
      </c>
      <c r="X2448" s="28" t="str">
        <f t="shared" si="5"/>
        <v/>
      </c>
      <c r="Y2448" s="28" t="str">
        <f t="shared" si="6"/>
        <v/>
      </c>
      <c r="Z2448" s="28" t="str">
        <f t="shared" si="7"/>
        <v/>
      </c>
      <c r="AB2448" s="28" t="str">
        <f t="shared" si="8"/>
        <v/>
      </c>
      <c r="AD2448" s="28" t="str">
        <f t="shared" si="9"/>
        <v/>
      </c>
      <c r="AG2448" s="28" t="str">
        <f t="shared" ref="AG2448:AL2448" si="14688">IFERROR(IF(FIND(AG$1,$F2448)&gt;1,AG$1,""),"")</f>
        <v/>
      </c>
      <c r="AH2448" s="28" t="str">
        <f t="shared" si="14688"/>
        <v/>
      </c>
      <c r="AI2448" s="28" t="str">
        <f t="shared" si="14688"/>
        <v/>
      </c>
      <c r="AJ2448" s="28" t="str">
        <f t="shared" si="14688"/>
        <v/>
      </c>
      <c r="AK2448" s="28" t="str">
        <f t="shared" si="14688"/>
        <v/>
      </c>
      <c r="AL2448" s="28" t="str">
        <f t="shared" si="14688"/>
        <v/>
      </c>
      <c r="AM2448" s="28" t="str">
        <f t="shared" si="11"/>
        <v/>
      </c>
      <c r="AN2448" s="28" t="str">
        <f t="shared" ref="AN2448:AQ2448" si="14689">IFERROR(IF(FIND(AN$1,$F2448)&gt;1,"Status - LGBT",""),"")</f>
        <v/>
      </c>
      <c r="AO2448" s="28" t="str">
        <f t="shared" si="14689"/>
        <v/>
      </c>
      <c r="AP2448" s="28" t="str">
        <f t="shared" si="14689"/>
        <v/>
      </c>
      <c r="AQ2448" s="28" t="str">
        <f t="shared" si="14689"/>
        <v/>
      </c>
      <c r="AR2448" s="28" t="str">
        <f t="shared" ref="AR2448:AV2448" si="14690">IFERROR(IF(FIND(AR$1,$F2448)&gt;1,"BME",""),"")</f>
        <v/>
      </c>
      <c r="AS2448" s="28" t="str">
        <f t="shared" si="14690"/>
        <v/>
      </c>
      <c r="AT2448" s="28" t="str">
        <f t="shared" si="14690"/>
        <v/>
      </c>
      <c r="AU2448" s="28" t="str">
        <f t="shared" si="14690"/>
        <v/>
      </c>
      <c r="AV2448" s="28" t="str">
        <f t="shared" si="14690"/>
        <v/>
      </c>
      <c r="AW2448" s="28" t="str">
        <f t="shared" ref="AW2448:BC2448" si="14691">IFERROR(IF(FIND(AW$1,$F2448)&gt;1,AW$1,""),"")</f>
        <v/>
      </c>
      <c r="AX2448" s="28" t="str">
        <f t="shared" si="14691"/>
        <v/>
      </c>
      <c r="AY2448" s="28" t="str">
        <f t="shared" si="14691"/>
        <v/>
      </c>
      <c r="AZ2448" s="28" t="str">
        <f t="shared" si="14691"/>
        <v/>
      </c>
      <c r="BA2448" s="28" t="str">
        <f t="shared" si="14691"/>
        <v/>
      </c>
      <c r="BB2448" s="28" t="str">
        <f t="shared" si="14691"/>
        <v/>
      </c>
      <c r="BC2448" s="28" t="str">
        <f t="shared" si="14691"/>
        <v/>
      </c>
      <c r="BD2448" s="28" t="str">
        <f t="shared" si="15"/>
        <v/>
      </c>
      <c r="BG2448" s="2" t="s">
        <v>16264</v>
      </c>
      <c r="BJ2448" s="28" t="str">
        <f t="shared" si="16"/>
        <v/>
      </c>
      <c r="BK2448" s="28" t="str">
        <f t="shared" si="17"/>
        <v/>
      </c>
      <c r="BL2448" s="2" t="s">
        <v>20202</v>
      </c>
      <c r="BM2448" s="2" t="s">
        <v>98</v>
      </c>
      <c r="BU2448" s="47" t="s">
        <v>20683</v>
      </c>
      <c r="BV2448" s="18"/>
      <c r="BW2448" s="47"/>
      <c r="BX2448" s="47" t="s">
        <v>20427</v>
      </c>
      <c r="BY2448" s="42" t="str">
        <f t="shared" si="18"/>
        <v>Age - Children;;City;Hunslet;Crossgates;Whinmoor;</v>
      </c>
      <c r="BZ2448" s="73"/>
    </row>
    <row r="2449" spans="1:78" ht="15">
      <c r="A2449" s="16" t="s">
        <v>51</v>
      </c>
      <c r="B2449" s="28">
        <f>VLOOKUP(A2449,Organisations!$A$2:$B$7,2,FALSE)</f>
        <v>4</v>
      </c>
      <c r="C2449" s="16" t="s">
        <v>16266</v>
      </c>
      <c r="D2449" s="16" t="s">
        <v>16267</v>
      </c>
      <c r="E2449" s="28" t="str">
        <f t="shared" si="0"/>
        <v>We hold weekly meditation classes in Leeds (Tuesday and Thursday evenings) and the surrounding area: Boston Spa (Wednesd</v>
      </c>
      <c r="F2449" s="16" t="s">
        <v>16269</v>
      </c>
      <c r="G2449" s="16" t="s">
        <v>68</v>
      </c>
      <c r="H2449" s="54"/>
      <c r="K2449" s="26" t="s">
        <v>16270</v>
      </c>
      <c r="L2449" s="16" t="s">
        <v>16271</v>
      </c>
      <c r="M2449" s="28" t="str">
        <f t="shared" ref="M2449:Q2449" si="14692">IFERROR(IF(FIND(M$1,$F2449)&gt;1,"Age - Children",""),"")</f>
        <v/>
      </c>
      <c r="N2449" s="28" t="str">
        <f t="shared" si="14692"/>
        <v/>
      </c>
      <c r="O2449" s="28" t="str">
        <f t="shared" si="14692"/>
        <v/>
      </c>
      <c r="P2449" s="28" t="str">
        <f t="shared" si="14692"/>
        <v/>
      </c>
      <c r="Q2449" s="28" t="str">
        <f t="shared" si="14692"/>
        <v/>
      </c>
      <c r="R2449" s="28" t="str">
        <f t="shared" ref="R2449:T2449" si="14693">IFERROR(IF(FIND(R$1,$F2449)&gt;1,"Age - Elderly",""),"")</f>
        <v/>
      </c>
      <c r="S2449" s="28" t="str">
        <f t="shared" si="14693"/>
        <v/>
      </c>
      <c r="T2449" s="28" t="str">
        <f t="shared" si="14693"/>
        <v/>
      </c>
      <c r="U2449" s="28" t="str">
        <f t="shared" si="3"/>
        <v/>
      </c>
      <c r="V2449" s="28" t="str">
        <f t="shared" si="4"/>
        <v/>
      </c>
      <c r="X2449" s="28" t="str">
        <f t="shared" si="5"/>
        <v/>
      </c>
      <c r="Y2449" s="28" t="str">
        <f t="shared" si="6"/>
        <v/>
      </c>
      <c r="Z2449" s="28" t="str">
        <f t="shared" si="7"/>
        <v/>
      </c>
      <c r="AB2449" s="28" t="str">
        <f t="shared" si="8"/>
        <v/>
      </c>
      <c r="AD2449" s="28" t="str">
        <f t="shared" si="9"/>
        <v/>
      </c>
      <c r="AG2449" s="28" t="str">
        <f t="shared" ref="AG2449:AL2449" si="14694">IFERROR(IF(FIND(AG$1,$F2449)&gt;1,AG$1,""),"")</f>
        <v/>
      </c>
      <c r="AH2449" s="28" t="str">
        <f t="shared" si="14694"/>
        <v/>
      </c>
      <c r="AI2449" s="28" t="str">
        <f t="shared" si="14694"/>
        <v/>
      </c>
      <c r="AJ2449" s="28" t="str">
        <f t="shared" si="14694"/>
        <v/>
      </c>
      <c r="AK2449" s="28" t="str">
        <f t="shared" si="14694"/>
        <v/>
      </c>
      <c r="AL2449" s="28" t="str">
        <f t="shared" si="14694"/>
        <v/>
      </c>
      <c r="AM2449" s="28" t="str">
        <f t="shared" si="11"/>
        <v/>
      </c>
      <c r="AN2449" s="28" t="str">
        <f t="shared" ref="AN2449:AQ2449" si="14695">IFERROR(IF(FIND(AN$1,$F2449)&gt;1,"Status - LGBT",""),"")</f>
        <v/>
      </c>
      <c r="AO2449" s="28" t="str">
        <f t="shared" si="14695"/>
        <v/>
      </c>
      <c r="AP2449" s="28" t="str">
        <f t="shared" si="14695"/>
        <v/>
      </c>
      <c r="AQ2449" s="28" t="str">
        <f t="shared" si="14695"/>
        <v/>
      </c>
      <c r="AR2449" s="28" t="str">
        <f t="shared" ref="AR2449:AV2449" si="14696">IFERROR(IF(FIND(AR$1,$F2449)&gt;1,"BME",""),"")</f>
        <v/>
      </c>
      <c r="AS2449" s="28" t="str">
        <f t="shared" si="14696"/>
        <v/>
      </c>
      <c r="AT2449" s="28" t="str">
        <f t="shared" si="14696"/>
        <v/>
      </c>
      <c r="AU2449" s="28" t="str">
        <f t="shared" si="14696"/>
        <v/>
      </c>
      <c r="AV2449" s="28" t="str">
        <f t="shared" si="14696"/>
        <v/>
      </c>
      <c r="AW2449" s="28" t="str">
        <f t="shared" ref="AW2449:BC2449" si="14697">IFERROR(IF(FIND(AW$1,$F2449)&gt;1,AW$1,""),"")</f>
        <v/>
      </c>
      <c r="AX2449" s="28" t="str">
        <f t="shared" si="14697"/>
        <v/>
      </c>
      <c r="AY2449" s="28" t="str">
        <f t="shared" si="14697"/>
        <v/>
      </c>
      <c r="AZ2449" s="28" t="str">
        <f t="shared" si="14697"/>
        <v/>
      </c>
      <c r="BA2449" s="28" t="str">
        <f t="shared" si="14697"/>
        <v/>
      </c>
      <c r="BB2449" s="28" t="str">
        <f t="shared" si="14697"/>
        <v/>
      </c>
      <c r="BC2449" s="28" t="str">
        <f t="shared" si="14697"/>
        <v/>
      </c>
      <c r="BD2449" s="28" t="str">
        <f t="shared" si="15"/>
        <v/>
      </c>
      <c r="BG2449" s="2" t="s">
        <v>16272</v>
      </c>
      <c r="BJ2449" s="28" t="str">
        <f t="shared" si="16"/>
        <v/>
      </c>
      <c r="BK2449" s="28" t="str">
        <f t="shared" si="17"/>
        <v/>
      </c>
      <c r="BL2449" s="2" t="s">
        <v>20684</v>
      </c>
      <c r="BM2449" s="2" t="s">
        <v>98</v>
      </c>
      <c r="BO2449" s="2" t="s">
        <v>2863</v>
      </c>
      <c r="BP2449" s="2" t="s">
        <v>2863</v>
      </c>
      <c r="BQ2449" s="2" t="s">
        <v>2863</v>
      </c>
      <c r="BU2449" s="50" t="s">
        <v>20205</v>
      </c>
      <c r="BV2449" s="12"/>
      <c r="BW2449" s="50"/>
      <c r="BX2449" s="50" t="s">
        <v>20556</v>
      </c>
      <c r="BY2449" s="42" t="str">
        <f t="shared" si="18"/>
        <v>Morley North;</v>
      </c>
      <c r="BZ2449" s="72"/>
    </row>
    <row r="2450" spans="1:78" ht="15">
      <c r="A2450" s="10" t="s">
        <v>51</v>
      </c>
      <c r="B2450" s="28">
        <f>VLOOKUP(A2450,Organisations!$A$2:$B$7,2,FALSE)</f>
        <v>4</v>
      </c>
      <c r="C2450" s="10" t="s">
        <v>16274</v>
      </c>
      <c r="D2450" s="10" t="s">
        <v>16275</v>
      </c>
      <c r="E2450" s="28" t="str">
        <f t="shared" si="0"/>
        <v/>
      </c>
      <c r="F2450" s="10"/>
      <c r="G2450" s="10" t="s">
        <v>68</v>
      </c>
      <c r="H2450" s="11"/>
      <c r="K2450" s="30" t="s">
        <v>16276</v>
      </c>
      <c r="L2450" s="10" t="s">
        <v>16277</v>
      </c>
      <c r="M2450" s="28" t="str">
        <f t="shared" ref="M2450:Q2450" si="14698">IFERROR(IF(FIND(M$1,$F2450)&gt;1,"Age - Children",""),"")</f>
        <v/>
      </c>
      <c r="N2450" s="28" t="str">
        <f t="shared" si="14698"/>
        <v/>
      </c>
      <c r="O2450" s="28" t="str">
        <f t="shared" si="14698"/>
        <v/>
      </c>
      <c r="P2450" s="28" t="str">
        <f t="shared" si="14698"/>
        <v/>
      </c>
      <c r="Q2450" s="28" t="str">
        <f t="shared" si="14698"/>
        <v/>
      </c>
      <c r="R2450" s="28" t="str">
        <f t="shared" ref="R2450:T2450" si="14699">IFERROR(IF(FIND(R$1,$F2450)&gt;1,"Age - Elderly",""),"")</f>
        <v/>
      </c>
      <c r="S2450" s="28" t="str">
        <f t="shared" si="14699"/>
        <v/>
      </c>
      <c r="T2450" s="28" t="str">
        <f t="shared" si="14699"/>
        <v/>
      </c>
      <c r="U2450" s="28" t="str">
        <f t="shared" si="3"/>
        <v/>
      </c>
      <c r="V2450" s="28" t="str">
        <f t="shared" si="4"/>
        <v/>
      </c>
      <c r="X2450" s="28" t="str">
        <f t="shared" si="5"/>
        <v/>
      </c>
      <c r="Y2450" s="28" t="str">
        <f t="shared" si="6"/>
        <v/>
      </c>
      <c r="Z2450" s="28" t="str">
        <f t="shared" si="7"/>
        <v/>
      </c>
      <c r="AB2450" s="28" t="str">
        <f t="shared" si="8"/>
        <v/>
      </c>
      <c r="AD2450" s="28" t="str">
        <f t="shared" si="9"/>
        <v/>
      </c>
      <c r="AG2450" s="28" t="str">
        <f t="shared" ref="AG2450:AL2450" si="14700">IFERROR(IF(FIND(AG$1,$F2450)&gt;1,AG$1,""),"")</f>
        <v/>
      </c>
      <c r="AH2450" s="28" t="str">
        <f t="shared" si="14700"/>
        <v/>
      </c>
      <c r="AI2450" s="28" t="str">
        <f t="shared" si="14700"/>
        <v/>
      </c>
      <c r="AJ2450" s="28" t="str">
        <f t="shared" si="14700"/>
        <v/>
      </c>
      <c r="AK2450" s="28" t="str">
        <f t="shared" si="14700"/>
        <v/>
      </c>
      <c r="AL2450" s="28" t="str">
        <f t="shared" si="14700"/>
        <v/>
      </c>
      <c r="AM2450" s="28" t="str">
        <f t="shared" si="11"/>
        <v/>
      </c>
      <c r="AN2450" s="28" t="str">
        <f t="shared" ref="AN2450:AQ2450" si="14701">IFERROR(IF(FIND(AN$1,$F2450)&gt;1,"Status - LGBT",""),"")</f>
        <v/>
      </c>
      <c r="AO2450" s="28" t="str">
        <f t="shared" si="14701"/>
        <v/>
      </c>
      <c r="AP2450" s="28" t="str">
        <f t="shared" si="14701"/>
        <v/>
      </c>
      <c r="AQ2450" s="28" t="str">
        <f t="shared" si="14701"/>
        <v/>
      </c>
      <c r="AR2450" s="28" t="str">
        <f t="shared" ref="AR2450:AV2450" si="14702">IFERROR(IF(FIND(AR$1,$F2450)&gt;1,"BME",""),"")</f>
        <v/>
      </c>
      <c r="AS2450" s="28" t="str">
        <f t="shared" si="14702"/>
        <v/>
      </c>
      <c r="AT2450" s="28" t="str">
        <f t="shared" si="14702"/>
        <v/>
      </c>
      <c r="AU2450" s="28" t="str">
        <f t="shared" si="14702"/>
        <v/>
      </c>
      <c r="AV2450" s="28" t="str">
        <f t="shared" si="14702"/>
        <v/>
      </c>
      <c r="AW2450" s="28" t="str">
        <f t="shared" ref="AW2450:BC2450" si="14703">IFERROR(IF(FIND(AW$1,$F2450)&gt;1,AW$1,""),"")</f>
        <v/>
      </c>
      <c r="AX2450" s="28" t="str">
        <f t="shared" si="14703"/>
        <v/>
      </c>
      <c r="AY2450" s="28" t="str">
        <f t="shared" si="14703"/>
        <v/>
      </c>
      <c r="AZ2450" s="28" t="str">
        <f t="shared" si="14703"/>
        <v/>
      </c>
      <c r="BA2450" s="28" t="str">
        <f t="shared" si="14703"/>
        <v/>
      </c>
      <c r="BB2450" s="28" t="str">
        <f t="shared" si="14703"/>
        <v/>
      </c>
      <c r="BC2450" s="28" t="str">
        <f t="shared" si="14703"/>
        <v/>
      </c>
      <c r="BD2450" s="28" t="str">
        <f t="shared" si="15"/>
        <v/>
      </c>
      <c r="BG2450" s="2" t="s">
        <v>9495</v>
      </c>
      <c r="BJ2450" s="28" t="str">
        <f t="shared" si="16"/>
        <v/>
      </c>
      <c r="BK2450" s="28" t="str">
        <f t="shared" si="17"/>
        <v/>
      </c>
      <c r="BL2450" s="2" t="s">
        <v>4137</v>
      </c>
      <c r="BM2450" s="2" t="s">
        <v>98</v>
      </c>
      <c r="BU2450" s="47" t="s">
        <v>20058</v>
      </c>
      <c r="BV2450" s="18"/>
      <c r="BW2450" s="47"/>
      <c r="BX2450" s="47" t="s">
        <v>19971</v>
      </c>
      <c r="BY2450" s="42" t="str">
        <f t="shared" si="18"/>
        <v>Leeds;Roundhay;</v>
      </c>
      <c r="BZ2450" s="73"/>
    </row>
    <row r="2451" spans="1:78" ht="15">
      <c r="A2451" s="16" t="s">
        <v>51</v>
      </c>
      <c r="B2451" s="28">
        <f>VLOOKUP(A2451,Organisations!$A$2:$B$7,2,FALSE)</f>
        <v>4</v>
      </c>
      <c r="C2451" s="16" t="s">
        <v>16279</v>
      </c>
      <c r="D2451" s="16" t="s">
        <v>16280</v>
      </c>
      <c r="E2451" s="28" t="str">
        <f t="shared" si="0"/>
        <v>Re:Work supplies ethically sourced used and new office furniture, and disposes of furniture you've finished with in a re</v>
      </c>
      <c r="F2451" s="16" t="s">
        <v>16282</v>
      </c>
      <c r="G2451" s="16" t="s">
        <v>68</v>
      </c>
      <c r="H2451" s="17"/>
      <c r="K2451" s="26" t="s">
        <v>16283</v>
      </c>
      <c r="L2451" s="18"/>
      <c r="M2451" s="28" t="str">
        <f t="shared" ref="M2451:Q2451" si="14704">IFERROR(IF(FIND(M$1,$F2451)&gt;1,"Age - Children",""),"")</f>
        <v/>
      </c>
      <c r="N2451" s="28" t="str">
        <f t="shared" si="14704"/>
        <v/>
      </c>
      <c r="O2451" s="28" t="str">
        <f t="shared" si="14704"/>
        <v/>
      </c>
      <c r="P2451" s="28" t="str">
        <f t="shared" si="14704"/>
        <v/>
      </c>
      <c r="Q2451" s="28" t="str">
        <f t="shared" si="14704"/>
        <v/>
      </c>
      <c r="R2451" s="28" t="str">
        <f t="shared" ref="R2451:T2451" si="14705">IFERROR(IF(FIND(R$1,$F2451)&gt;1,"Age - Elderly",""),"")</f>
        <v/>
      </c>
      <c r="S2451" s="28" t="str">
        <f t="shared" si="14705"/>
        <v/>
      </c>
      <c r="T2451" s="28" t="str">
        <f t="shared" si="14705"/>
        <v/>
      </c>
      <c r="U2451" s="28" t="str">
        <f t="shared" si="3"/>
        <v/>
      </c>
      <c r="V2451" s="28" t="str">
        <f t="shared" si="4"/>
        <v/>
      </c>
      <c r="X2451" s="28" t="str">
        <f t="shared" si="5"/>
        <v/>
      </c>
      <c r="Y2451" s="28" t="str">
        <f t="shared" si="6"/>
        <v/>
      </c>
      <c r="Z2451" s="28" t="str">
        <f t="shared" si="7"/>
        <v>Gender - Male</v>
      </c>
      <c r="AB2451" s="28" t="str">
        <f t="shared" si="8"/>
        <v/>
      </c>
      <c r="AD2451" s="28" t="str">
        <f t="shared" si="9"/>
        <v>Gender - Male;</v>
      </c>
      <c r="AG2451" s="28" t="str">
        <f t="shared" ref="AG2451:AL2451" si="14706">IFERROR(IF(FIND(AG$1,$F2451)&gt;1,AG$1,""),"")</f>
        <v/>
      </c>
      <c r="AH2451" s="28" t="str">
        <f t="shared" si="14706"/>
        <v/>
      </c>
      <c r="AI2451" s="28" t="str">
        <f t="shared" si="14706"/>
        <v/>
      </c>
      <c r="AJ2451" s="28" t="str">
        <f t="shared" si="14706"/>
        <v/>
      </c>
      <c r="AK2451" s="28" t="str">
        <f t="shared" si="14706"/>
        <v/>
      </c>
      <c r="AL2451" s="28" t="str">
        <f t="shared" si="14706"/>
        <v/>
      </c>
      <c r="AM2451" s="28" t="str">
        <f t="shared" si="11"/>
        <v/>
      </c>
      <c r="AN2451" s="28" t="str">
        <f t="shared" ref="AN2451:AQ2451" si="14707">IFERROR(IF(FIND(AN$1,$F2451)&gt;1,"Status - LGBT",""),"")</f>
        <v/>
      </c>
      <c r="AO2451" s="28" t="str">
        <f t="shared" si="14707"/>
        <v/>
      </c>
      <c r="AP2451" s="28" t="str">
        <f t="shared" si="14707"/>
        <v/>
      </c>
      <c r="AQ2451" s="28" t="str">
        <f t="shared" si="14707"/>
        <v/>
      </c>
      <c r="AR2451" s="28" t="str">
        <f t="shared" ref="AR2451:AV2451" si="14708">IFERROR(IF(FIND(AR$1,$F2451)&gt;1,"BME",""),"")</f>
        <v/>
      </c>
      <c r="AS2451" s="28" t="str">
        <f t="shared" si="14708"/>
        <v/>
      </c>
      <c r="AT2451" s="28" t="str">
        <f t="shared" si="14708"/>
        <v/>
      </c>
      <c r="AU2451" s="28" t="str">
        <f t="shared" si="14708"/>
        <v/>
      </c>
      <c r="AV2451" s="28" t="str">
        <f t="shared" si="14708"/>
        <v/>
      </c>
      <c r="AW2451" s="28" t="str">
        <f t="shared" ref="AW2451:BC2451" si="14709">IFERROR(IF(FIND(AW$1,$F2451)&gt;1,AW$1,""),"")</f>
        <v/>
      </c>
      <c r="AX2451" s="28" t="str">
        <f t="shared" si="14709"/>
        <v/>
      </c>
      <c r="AY2451" s="28" t="str">
        <f t="shared" si="14709"/>
        <v/>
      </c>
      <c r="AZ2451" s="28" t="str">
        <f t="shared" si="14709"/>
        <v/>
      </c>
      <c r="BA2451" s="28" t="str">
        <f t="shared" si="14709"/>
        <v/>
      </c>
      <c r="BB2451" s="28" t="str">
        <f t="shared" si="14709"/>
        <v/>
      </c>
      <c r="BC2451" s="28" t="str">
        <f t="shared" si="14709"/>
        <v/>
      </c>
      <c r="BD2451" s="28" t="str">
        <f t="shared" si="15"/>
        <v/>
      </c>
      <c r="BG2451" s="2" t="s">
        <v>16284</v>
      </c>
      <c r="BJ2451" s="28" t="str">
        <f t="shared" si="16"/>
        <v/>
      </c>
      <c r="BK2451" s="28" t="str">
        <f t="shared" si="17"/>
        <v/>
      </c>
      <c r="BL2451" s="2" t="s">
        <v>20685</v>
      </c>
      <c r="BM2451" s="2" t="s">
        <v>98</v>
      </c>
      <c r="BU2451" s="50" t="s">
        <v>19821</v>
      </c>
      <c r="BV2451" s="12"/>
      <c r="BW2451" s="50"/>
      <c r="BX2451" s="50" t="s">
        <v>145</v>
      </c>
      <c r="BY2451" s="42" t="str">
        <f t="shared" si="18"/>
        <v>Gender - Male;;Guiseley;Rawdon;</v>
      </c>
      <c r="BZ2451" s="72"/>
    </row>
    <row r="2452" spans="1:78" ht="15">
      <c r="A2452" s="10" t="s">
        <v>51</v>
      </c>
      <c r="B2452" s="28">
        <f>VLOOKUP(A2452,Organisations!$A$2:$B$7,2,FALSE)</f>
        <v>4</v>
      </c>
      <c r="C2452" s="10" t="s">
        <v>16286</v>
      </c>
      <c r="D2452" s="10" t="s">
        <v>16287</v>
      </c>
      <c r="E2452" s="28" t="str">
        <f t="shared" si="0"/>
        <v>Reading Matters recruit, train, place and support volunteers in schools to help children with reading. Across Leeds, Bra</v>
      </c>
      <c r="F2452" s="10" t="s">
        <v>16289</v>
      </c>
      <c r="G2452" s="10" t="s">
        <v>68</v>
      </c>
      <c r="H2452" s="11"/>
      <c r="K2452" s="30" t="s">
        <v>16290</v>
      </c>
      <c r="L2452" s="10" t="s">
        <v>16291</v>
      </c>
      <c r="M2452" s="28" t="str">
        <f t="shared" ref="M2452:Q2452" si="14710">IFERROR(IF(FIND(M$1,$F2452)&gt;1,"Age - Children",""),"")</f>
        <v>Age - Children</v>
      </c>
      <c r="N2452" s="28" t="str">
        <f t="shared" si="14710"/>
        <v/>
      </c>
      <c r="O2452" s="28" t="str">
        <f t="shared" si="14710"/>
        <v/>
      </c>
      <c r="P2452" s="28" t="str">
        <f t="shared" si="14710"/>
        <v/>
      </c>
      <c r="Q2452" s="28" t="str">
        <f t="shared" si="14710"/>
        <v/>
      </c>
      <c r="R2452" s="28" t="str">
        <f t="shared" ref="R2452:T2452" si="14711">IFERROR(IF(FIND(R$1,$F2452)&gt;1,"Age - Elderly",""),"")</f>
        <v/>
      </c>
      <c r="S2452" s="28" t="str">
        <f t="shared" si="14711"/>
        <v/>
      </c>
      <c r="T2452" s="28" t="str">
        <f t="shared" si="14711"/>
        <v/>
      </c>
      <c r="U2452" s="28" t="str">
        <f t="shared" si="3"/>
        <v>Age - Children;</v>
      </c>
      <c r="V2452" s="28" t="str">
        <f t="shared" si="4"/>
        <v/>
      </c>
      <c r="X2452" s="28" t="str">
        <f t="shared" si="5"/>
        <v/>
      </c>
      <c r="Y2452" s="28" t="str">
        <f t="shared" si="6"/>
        <v/>
      </c>
      <c r="Z2452" s="28" t="str">
        <f t="shared" si="7"/>
        <v>Gender - Male</v>
      </c>
      <c r="AB2452" s="28" t="str">
        <f t="shared" si="8"/>
        <v/>
      </c>
      <c r="AD2452" s="28" t="str">
        <f t="shared" si="9"/>
        <v>Gender - Male;</v>
      </c>
      <c r="AG2452" s="28" t="str">
        <f t="shared" ref="AG2452:AL2452" si="14712">IFERROR(IF(FIND(AG$1,$F2452)&gt;1,AG$1,""),"")</f>
        <v/>
      </c>
      <c r="AH2452" s="28" t="str">
        <f t="shared" si="14712"/>
        <v/>
      </c>
      <c r="AI2452" s="28" t="str">
        <f t="shared" si="14712"/>
        <v/>
      </c>
      <c r="AJ2452" s="28" t="str">
        <f t="shared" si="14712"/>
        <v/>
      </c>
      <c r="AK2452" s="28" t="str">
        <f t="shared" si="14712"/>
        <v/>
      </c>
      <c r="AL2452" s="28" t="str">
        <f t="shared" si="14712"/>
        <v/>
      </c>
      <c r="AM2452" s="28" t="str">
        <f t="shared" si="11"/>
        <v/>
      </c>
      <c r="AN2452" s="28" t="str">
        <f t="shared" ref="AN2452:AQ2452" si="14713">IFERROR(IF(FIND(AN$1,$F2452)&gt;1,"Status - LGBT",""),"")</f>
        <v/>
      </c>
      <c r="AO2452" s="28" t="str">
        <f t="shared" si="14713"/>
        <v/>
      </c>
      <c r="AP2452" s="28" t="str">
        <f t="shared" si="14713"/>
        <v/>
      </c>
      <c r="AQ2452" s="28" t="str">
        <f t="shared" si="14713"/>
        <v/>
      </c>
      <c r="AR2452" s="28" t="str">
        <f t="shared" ref="AR2452:AV2452" si="14714">IFERROR(IF(FIND(AR$1,$F2452)&gt;1,"BME",""),"")</f>
        <v/>
      </c>
      <c r="AS2452" s="28" t="str">
        <f t="shared" si="14714"/>
        <v/>
      </c>
      <c r="AT2452" s="28" t="str">
        <f t="shared" si="14714"/>
        <v/>
      </c>
      <c r="AU2452" s="28" t="str">
        <f t="shared" si="14714"/>
        <v/>
      </c>
      <c r="AV2452" s="28" t="str">
        <f t="shared" si="14714"/>
        <v/>
      </c>
      <c r="AW2452" s="28" t="str">
        <f t="shared" ref="AW2452:BC2452" si="14715">IFERROR(IF(FIND(AW$1,$F2452)&gt;1,AW$1,""),"")</f>
        <v/>
      </c>
      <c r="AX2452" s="28" t="str">
        <f t="shared" si="14715"/>
        <v/>
      </c>
      <c r="AY2452" s="28" t="str">
        <f t="shared" si="14715"/>
        <v/>
      </c>
      <c r="AZ2452" s="28" t="str">
        <f t="shared" si="14715"/>
        <v/>
      </c>
      <c r="BA2452" s="28" t="str">
        <f t="shared" si="14715"/>
        <v/>
      </c>
      <c r="BB2452" s="28" t="str">
        <f t="shared" si="14715"/>
        <v/>
      </c>
      <c r="BC2452" s="28" t="str">
        <f t="shared" si="14715"/>
        <v/>
      </c>
      <c r="BD2452" s="28" t="str">
        <f t="shared" si="15"/>
        <v/>
      </c>
      <c r="BG2452" s="2" t="s">
        <v>16292</v>
      </c>
      <c r="BJ2452" s="28" t="str">
        <f t="shared" si="16"/>
        <v/>
      </c>
      <c r="BK2452" s="28" t="str">
        <f t="shared" si="17"/>
        <v/>
      </c>
      <c r="BL2452" s="2" t="s">
        <v>20686</v>
      </c>
      <c r="BM2452" s="2" t="s">
        <v>98</v>
      </c>
      <c r="BU2452" s="47" t="s">
        <v>19921</v>
      </c>
      <c r="BV2452" s="18"/>
      <c r="BW2452" s="47"/>
      <c r="BX2452" s="47" t="s">
        <v>20687</v>
      </c>
      <c r="BY2452" s="42" t="str">
        <f t="shared" si="18"/>
        <v>Age - Children;;Gender - Male;;Leeds;City;Hunslet;Middleton Park;</v>
      </c>
      <c r="BZ2452" s="73"/>
    </row>
    <row r="2453" spans="1:78" ht="15">
      <c r="A2453" s="16" t="s">
        <v>51</v>
      </c>
      <c r="B2453" s="28">
        <f>VLOOKUP(A2453,Organisations!$A$2:$B$7,2,FALSE)</f>
        <v>4</v>
      </c>
      <c r="C2453" s="16" t="s">
        <v>16294</v>
      </c>
      <c r="D2453" s="16" t="s">
        <v>16294</v>
      </c>
      <c r="E2453" s="28" t="str">
        <f t="shared" si="0"/>
        <v/>
      </c>
      <c r="F2453" s="16"/>
      <c r="G2453" s="16" t="s">
        <v>68</v>
      </c>
      <c r="H2453" s="17"/>
      <c r="K2453" s="26" t="s">
        <v>16295</v>
      </c>
      <c r="L2453" s="18"/>
      <c r="M2453" s="28" t="str">
        <f t="shared" ref="M2453:Q2453" si="14716">IFERROR(IF(FIND(M$1,$F2453)&gt;1,"Age - Children",""),"")</f>
        <v/>
      </c>
      <c r="N2453" s="28" t="str">
        <f t="shared" si="14716"/>
        <v/>
      </c>
      <c r="O2453" s="28" t="str">
        <f t="shared" si="14716"/>
        <v/>
      </c>
      <c r="P2453" s="28" t="str">
        <f t="shared" si="14716"/>
        <v/>
      </c>
      <c r="Q2453" s="28" t="str">
        <f t="shared" si="14716"/>
        <v/>
      </c>
      <c r="R2453" s="28" t="str">
        <f t="shared" ref="R2453:T2453" si="14717">IFERROR(IF(FIND(R$1,$F2453)&gt;1,"Age - Elderly",""),"")</f>
        <v/>
      </c>
      <c r="S2453" s="28" t="str">
        <f t="shared" si="14717"/>
        <v/>
      </c>
      <c r="T2453" s="28" t="str">
        <f t="shared" si="14717"/>
        <v/>
      </c>
      <c r="U2453" s="28" t="str">
        <f t="shared" si="3"/>
        <v/>
      </c>
      <c r="V2453" s="28" t="str">
        <f t="shared" si="4"/>
        <v/>
      </c>
      <c r="X2453" s="28" t="str">
        <f t="shared" si="5"/>
        <v/>
      </c>
      <c r="Y2453" s="28" t="str">
        <f t="shared" si="6"/>
        <v/>
      </c>
      <c r="Z2453" s="28" t="str">
        <f t="shared" si="7"/>
        <v/>
      </c>
      <c r="AB2453" s="28" t="str">
        <f t="shared" si="8"/>
        <v/>
      </c>
      <c r="AD2453" s="28" t="str">
        <f t="shared" si="9"/>
        <v/>
      </c>
      <c r="AG2453" s="28" t="str">
        <f t="shared" ref="AG2453:AL2453" si="14718">IFERROR(IF(FIND(AG$1,$F2453)&gt;1,AG$1,""),"")</f>
        <v/>
      </c>
      <c r="AH2453" s="28" t="str">
        <f t="shared" si="14718"/>
        <v/>
      </c>
      <c r="AI2453" s="28" t="str">
        <f t="shared" si="14718"/>
        <v/>
      </c>
      <c r="AJ2453" s="28" t="str">
        <f t="shared" si="14718"/>
        <v/>
      </c>
      <c r="AK2453" s="28" t="str">
        <f t="shared" si="14718"/>
        <v/>
      </c>
      <c r="AL2453" s="28" t="str">
        <f t="shared" si="14718"/>
        <v/>
      </c>
      <c r="AM2453" s="28" t="str">
        <f t="shared" si="11"/>
        <v/>
      </c>
      <c r="AN2453" s="28" t="str">
        <f t="shared" ref="AN2453:AQ2453" si="14719">IFERROR(IF(FIND(AN$1,$F2453)&gt;1,"Status - LGBT",""),"")</f>
        <v/>
      </c>
      <c r="AO2453" s="28" t="str">
        <f t="shared" si="14719"/>
        <v/>
      </c>
      <c r="AP2453" s="28" t="str">
        <f t="shared" si="14719"/>
        <v/>
      </c>
      <c r="AQ2453" s="28" t="str">
        <f t="shared" si="14719"/>
        <v/>
      </c>
      <c r="AR2453" s="28" t="str">
        <f t="shared" ref="AR2453:AV2453" si="14720">IFERROR(IF(FIND(AR$1,$F2453)&gt;1,"BME",""),"")</f>
        <v/>
      </c>
      <c r="AS2453" s="28" t="str">
        <f t="shared" si="14720"/>
        <v/>
      </c>
      <c r="AT2453" s="28" t="str">
        <f t="shared" si="14720"/>
        <v/>
      </c>
      <c r="AU2453" s="28" t="str">
        <f t="shared" si="14720"/>
        <v/>
      </c>
      <c r="AV2453" s="28" t="str">
        <f t="shared" si="14720"/>
        <v/>
      </c>
      <c r="AW2453" s="28" t="str">
        <f t="shared" ref="AW2453:BC2453" si="14721">IFERROR(IF(FIND(AW$1,$F2453)&gt;1,AW$1,""),"")</f>
        <v/>
      </c>
      <c r="AX2453" s="28" t="str">
        <f t="shared" si="14721"/>
        <v/>
      </c>
      <c r="AY2453" s="28" t="str">
        <f t="shared" si="14721"/>
        <v/>
      </c>
      <c r="AZ2453" s="28" t="str">
        <f t="shared" si="14721"/>
        <v/>
      </c>
      <c r="BA2453" s="28" t="str">
        <f t="shared" si="14721"/>
        <v/>
      </c>
      <c r="BB2453" s="28" t="str">
        <f t="shared" si="14721"/>
        <v/>
      </c>
      <c r="BC2453" s="28" t="str">
        <f t="shared" si="14721"/>
        <v/>
      </c>
      <c r="BD2453" s="28" t="str">
        <f t="shared" si="15"/>
        <v/>
      </c>
      <c r="BG2453" s="2" t="s">
        <v>16296</v>
      </c>
      <c r="BJ2453" s="28" t="str">
        <f t="shared" si="16"/>
        <v/>
      </c>
      <c r="BK2453" s="28" t="str">
        <f t="shared" si="17"/>
        <v/>
      </c>
      <c r="BL2453" s="2" t="s">
        <v>357</v>
      </c>
      <c r="BM2453" s="2" t="s">
        <v>98</v>
      </c>
      <c r="BU2453" s="50" t="s">
        <v>95</v>
      </c>
      <c r="BV2453" s="12"/>
      <c r="BW2453" s="50"/>
      <c r="BX2453" s="50" t="s">
        <v>20688</v>
      </c>
      <c r="BY2453" s="42" t="str">
        <f t="shared" si="18"/>
        <v>Leeds;</v>
      </c>
      <c r="BZ2453" s="72"/>
    </row>
    <row r="2454" spans="1:78" ht="15">
      <c r="A2454" s="10" t="s">
        <v>51</v>
      </c>
      <c r="B2454" s="28">
        <f>VLOOKUP(A2454,Organisations!$A$2:$B$7,2,FALSE)</f>
        <v>4</v>
      </c>
      <c r="C2454" s="10" t="s">
        <v>16298</v>
      </c>
      <c r="D2454" s="10" t="s">
        <v>16299</v>
      </c>
      <c r="E2454" s="28" t="str">
        <f t="shared" si="0"/>
        <v>We offer a range of community support for individuals over 60 years of age at risk of social isolation as well as provid</v>
      </c>
      <c r="F2454" s="10" t="s">
        <v>16301</v>
      </c>
      <c r="G2454" s="10" t="s">
        <v>68</v>
      </c>
      <c r="H2454" s="11"/>
      <c r="K2454" s="30" t="s">
        <v>16302</v>
      </c>
      <c r="L2454" s="10" t="s">
        <v>16303</v>
      </c>
      <c r="M2454" s="28" t="str">
        <f t="shared" ref="M2454:Q2454" si="14722">IFERROR(IF(FIND(M$1,$F2454)&gt;1,"Age - Children",""),"")</f>
        <v/>
      </c>
      <c r="N2454" s="28" t="str">
        <f t="shared" si="14722"/>
        <v/>
      </c>
      <c r="O2454" s="28" t="str">
        <f t="shared" si="14722"/>
        <v/>
      </c>
      <c r="P2454" s="28" t="str">
        <f t="shared" si="14722"/>
        <v/>
      </c>
      <c r="Q2454" s="28" t="str">
        <f t="shared" si="14722"/>
        <v/>
      </c>
      <c r="R2454" s="28" t="str">
        <f t="shared" ref="R2454:T2454" si="14723">IFERROR(IF(FIND(R$1,$F2454)&gt;1,"Age - Elderly",""),"")</f>
        <v/>
      </c>
      <c r="S2454" s="28" t="str">
        <f t="shared" si="14723"/>
        <v/>
      </c>
      <c r="T2454" s="28" t="str">
        <f t="shared" si="14723"/>
        <v/>
      </c>
      <c r="U2454" s="28" t="str">
        <f t="shared" si="3"/>
        <v/>
      </c>
      <c r="V2454" s="28" t="str">
        <f t="shared" si="4"/>
        <v/>
      </c>
      <c r="X2454" s="28" t="str">
        <f t="shared" si="5"/>
        <v/>
      </c>
      <c r="Y2454" s="28" t="str">
        <f t="shared" si="6"/>
        <v/>
      </c>
      <c r="Z2454" s="28" t="str">
        <f t="shared" si="7"/>
        <v>Gender - Male</v>
      </c>
      <c r="AB2454" s="28" t="str">
        <f t="shared" si="8"/>
        <v/>
      </c>
      <c r="AD2454" s="28" t="str">
        <f t="shared" si="9"/>
        <v>Gender - Male;</v>
      </c>
      <c r="AG2454" s="28" t="str">
        <f t="shared" ref="AG2454:AL2454" si="14724">IFERROR(IF(FIND(AG$1,$F2454)&gt;1,AG$1,""),"")</f>
        <v/>
      </c>
      <c r="AH2454" s="28" t="str">
        <f t="shared" si="14724"/>
        <v/>
      </c>
      <c r="AI2454" s="28" t="str">
        <f t="shared" si="14724"/>
        <v/>
      </c>
      <c r="AJ2454" s="28" t="str">
        <f t="shared" si="14724"/>
        <v/>
      </c>
      <c r="AK2454" s="28" t="str">
        <f t="shared" si="14724"/>
        <v/>
      </c>
      <c r="AL2454" s="28" t="str">
        <f t="shared" si="14724"/>
        <v/>
      </c>
      <c r="AM2454" s="28" t="str">
        <f t="shared" si="11"/>
        <v/>
      </c>
      <c r="AN2454" s="28" t="str">
        <f t="shared" ref="AN2454:AQ2454" si="14725">IFERROR(IF(FIND(AN$1,$F2454)&gt;1,"Status - LGBT",""),"")</f>
        <v/>
      </c>
      <c r="AO2454" s="28" t="str">
        <f t="shared" si="14725"/>
        <v/>
      </c>
      <c r="AP2454" s="28" t="str">
        <f t="shared" si="14725"/>
        <v/>
      </c>
      <c r="AQ2454" s="28" t="str">
        <f t="shared" si="14725"/>
        <v/>
      </c>
      <c r="AR2454" s="28" t="str">
        <f t="shared" ref="AR2454:AV2454" si="14726">IFERROR(IF(FIND(AR$1,$F2454)&gt;1,"BME",""),"")</f>
        <v/>
      </c>
      <c r="AS2454" s="28" t="str">
        <f t="shared" si="14726"/>
        <v/>
      </c>
      <c r="AT2454" s="28" t="str">
        <f t="shared" si="14726"/>
        <v/>
      </c>
      <c r="AU2454" s="28" t="str">
        <f t="shared" si="14726"/>
        <v/>
      </c>
      <c r="AV2454" s="28" t="str">
        <f t="shared" si="14726"/>
        <v/>
      </c>
      <c r="AW2454" s="28" t="str">
        <f t="shared" ref="AW2454:BC2454" si="14727">IFERROR(IF(FIND(AW$1,$F2454)&gt;1,AW$1,""),"")</f>
        <v/>
      </c>
      <c r="AX2454" s="28" t="str">
        <f t="shared" si="14727"/>
        <v/>
      </c>
      <c r="AY2454" s="28" t="str">
        <f t="shared" si="14727"/>
        <v/>
      </c>
      <c r="AZ2454" s="28" t="str">
        <f t="shared" si="14727"/>
        <v/>
      </c>
      <c r="BA2454" s="28" t="str">
        <f t="shared" si="14727"/>
        <v/>
      </c>
      <c r="BB2454" s="28" t="str">
        <f t="shared" si="14727"/>
        <v/>
      </c>
      <c r="BC2454" s="28" t="str">
        <f t="shared" si="14727"/>
        <v/>
      </c>
      <c r="BD2454" s="28" t="str">
        <f t="shared" si="15"/>
        <v/>
      </c>
      <c r="BG2454" s="2" t="s">
        <v>16304</v>
      </c>
      <c r="BJ2454" s="28" t="str">
        <f t="shared" si="16"/>
        <v/>
      </c>
      <c r="BK2454" s="28" t="str">
        <f t="shared" si="17"/>
        <v/>
      </c>
      <c r="BL2454" s="2" t="s">
        <v>20689</v>
      </c>
      <c r="BM2454" s="2" t="s">
        <v>98</v>
      </c>
      <c r="BU2454" s="47" t="s">
        <v>19822</v>
      </c>
      <c r="BV2454" s="18"/>
      <c r="BW2454" s="47"/>
      <c r="BX2454" s="47" t="s">
        <v>20690</v>
      </c>
      <c r="BY2454" s="42" t="str">
        <f t="shared" si="18"/>
        <v>Gender - Male;;Otley;Yeadon;</v>
      </c>
      <c r="BZ2454" s="73"/>
    </row>
    <row r="2455" spans="1:78" ht="15">
      <c r="A2455" s="16" t="s">
        <v>51</v>
      </c>
      <c r="B2455" s="28">
        <f>VLOOKUP(A2455,Organisations!$A$2:$B$7,2,FALSE)</f>
        <v>4</v>
      </c>
      <c r="C2455" s="16" t="s">
        <v>16306</v>
      </c>
      <c r="D2455" s="16" t="s">
        <v>16307</v>
      </c>
      <c r="E2455" s="28" t="str">
        <f t="shared" si="0"/>
        <v>Counselling and training to individuals, couples, families, children and young people; sex therapy for individual adults</v>
      </c>
      <c r="F2455" s="16" t="s">
        <v>16309</v>
      </c>
      <c r="G2455" s="16" t="s">
        <v>68</v>
      </c>
      <c r="H2455" s="17"/>
      <c r="K2455" s="26" t="s">
        <v>16310</v>
      </c>
      <c r="L2455" s="16" t="s">
        <v>16311</v>
      </c>
      <c r="M2455" s="28" t="str">
        <f t="shared" ref="M2455:Q2455" si="14728">IFERROR(IF(FIND(M$1,$F2455)&gt;1,"Age - Children",""),"")</f>
        <v>Age - Children</v>
      </c>
      <c r="N2455" s="28" t="str">
        <f t="shared" si="14728"/>
        <v/>
      </c>
      <c r="O2455" s="28" t="str">
        <f t="shared" si="14728"/>
        <v/>
      </c>
      <c r="P2455" s="28" t="str">
        <f t="shared" si="14728"/>
        <v/>
      </c>
      <c r="Q2455" s="28" t="str">
        <f t="shared" si="14728"/>
        <v/>
      </c>
      <c r="R2455" s="28" t="str">
        <f t="shared" ref="R2455:T2455" si="14729">IFERROR(IF(FIND(R$1,$F2455)&gt;1,"Age - Elderly",""),"")</f>
        <v/>
      </c>
      <c r="S2455" s="28" t="str">
        <f t="shared" si="14729"/>
        <v/>
      </c>
      <c r="T2455" s="28" t="str">
        <f t="shared" si="14729"/>
        <v/>
      </c>
      <c r="U2455" s="28" t="str">
        <f t="shared" si="3"/>
        <v>Age - Children;</v>
      </c>
      <c r="V2455" s="28" t="str">
        <f t="shared" si="4"/>
        <v/>
      </c>
      <c r="X2455" s="28" t="str">
        <f t="shared" si="5"/>
        <v/>
      </c>
      <c r="Y2455" s="28" t="str">
        <f t="shared" si="6"/>
        <v/>
      </c>
      <c r="Z2455" s="28" t="str">
        <f t="shared" si="7"/>
        <v/>
      </c>
      <c r="AB2455" s="28" t="str">
        <f t="shared" si="8"/>
        <v/>
      </c>
      <c r="AD2455" s="28" t="str">
        <f t="shared" si="9"/>
        <v/>
      </c>
      <c r="AG2455" s="28" t="str">
        <f t="shared" ref="AG2455:AL2455" si="14730">IFERROR(IF(FIND(AG$1,$F2455)&gt;1,AG$1,""),"")</f>
        <v/>
      </c>
      <c r="AH2455" s="28" t="str">
        <f t="shared" si="14730"/>
        <v/>
      </c>
      <c r="AI2455" s="28" t="str">
        <f t="shared" si="14730"/>
        <v/>
      </c>
      <c r="AJ2455" s="28" t="str">
        <f t="shared" si="14730"/>
        <v/>
      </c>
      <c r="AK2455" s="28" t="str">
        <f t="shared" si="14730"/>
        <v/>
      </c>
      <c r="AL2455" s="28" t="str">
        <f t="shared" si="14730"/>
        <v/>
      </c>
      <c r="AM2455" s="28" t="str">
        <f t="shared" si="11"/>
        <v/>
      </c>
      <c r="AN2455" s="28" t="str">
        <f t="shared" ref="AN2455:AQ2455" si="14731">IFERROR(IF(FIND(AN$1,$F2455)&gt;1,"Status - LGBT",""),"")</f>
        <v/>
      </c>
      <c r="AO2455" s="28" t="str">
        <f t="shared" si="14731"/>
        <v/>
      </c>
      <c r="AP2455" s="28" t="str">
        <f t="shared" si="14731"/>
        <v/>
      </c>
      <c r="AQ2455" s="28" t="str">
        <f t="shared" si="14731"/>
        <v/>
      </c>
      <c r="AR2455" s="28" t="str">
        <f t="shared" ref="AR2455:AV2455" si="14732">IFERROR(IF(FIND(AR$1,$F2455)&gt;1,"BME",""),"")</f>
        <v/>
      </c>
      <c r="AS2455" s="28" t="str">
        <f t="shared" si="14732"/>
        <v/>
      </c>
      <c r="AT2455" s="28" t="str">
        <f t="shared" si="14732"/>
        <v/>
      </c>
      <c r="AU2455" s="28" t="str">
        <f t="shared" si="14732"/>
        <v/>
      </c>
      <c r="AV2455" s="28" t="str">
        <f t="shared" si="14732"/>
        <v/>
      </c>
      <c r="AW2455" s="28" t="str">
        <f t="shared" ref="AW2455:BC2455" si="14733">IFERROR(IF(FIND(AW$1,$F2455)&gt;1,AW$1,""),"")</f>
        <v/>
      </c>
      <c r="AX2455" s="28" t="str">
        <f t="shared" si="14733"/>
        <v/>
      </c>
      <c r="AY2455" s="28" t="str">
        <f t="shared" si="14733"/>
        <v/>
      </c>
      <c r="AZ2455" s="28" t="str">
        <f t="shared" si="14733"/>
        <v/>
      </c>
      <c r="BA2455" s="28" t="str">
        <f t="shared" si="14733"/>
        <v/>
      </c>
      <c r="BB2455" s="28" t="str">
        <f t="shared" si="14733"/>
        <v/>
      </c>
      <c r="BC2455" s="28" t="str">
        <f t="shared" si="14733"/>
        <v/>
      </c>
      <c r="BD2455" s="28" t="str">
        <f t="shared" si="15"/>
        <v/>
      </c>
      <c r="BG2455" s="2" t="s">
        <v>16312</v>
      </c>
      <c r="BJ2455" s="28" t="str">
        <f t="shared" si="16"/>
        <v/>
      </c>
      <c r="BK2455" s="28" t="str">
        <f t="shared" si="17"/>
        <v/>
      </c>
      <c r="BL2455" s="2" t="s">
        <v>20691</v>
      </c>
      <c r="BM2455" s="2" t="s">
        <v>98</v>
      </c>
      <c r="BU2455" s="50" t="s">
        <v>19873</v>
      </c>
      <c r="BV2455" s="12"/>
      <c r="BW2455" s="50"/>
      <c r="BX2455" s="50" t="s">
        <v>20692</v>
      </c>
      <c r="BY2455" s="42" t="str">
        <f t="shared" si="18"/>
        <v>Age - Children;;Guiseley;Rawdon;Otley;Yeadon;</v>
      </c>
      <c r="BZ2455" s="72"/>
    </row>
    <row r="2456" spans="1:78" ht="15">
      <c r="A2456" s="10" t="s">
        <v>51</v>
      </c>
      <c r="B2456" s="28">
        <f>VLOOKUP(A2456,Organisations!$A$2:$B$7,2,FALSE)</f>
        <v>4</v>
      </c>
      <c r="C2456" s="10" t="s">
        <v>16314</v>
      </c>
      <c r="D2456" s="10" t="s">
        <v>16315</v>
      </c>
      <c r="E2456" s="28" t="str">
        <f t="shared" si="0"/>
        <v xml:space="preserve">The Association's purpose is to help residents and their relatives and friends to work with Homes to ensure the highest </v>
      </c>
      <c r="F2456" s="10" t="s">
        <v>16317</v>
      </c>
      <c r="G2456" s="10" t="s">
        <v>68</v>
      </c>
      <c r="H2456" s="11"/>
      <c r="K2456" s="30" t="s">
        <v>16318</v>
      </c>
      <c r="L2456" s="10" t="s">
        <v>16319</v>
      </c>
      <c r="M2456" s="28" t="str">
        <f t="shared" ref="M2456:Q2456" si="14734">IFERROR(IF(FIND(M$1,$F2456)&gt;1,"Age - Children",""),"")</f>
        <v/>
      </c>
      <c r="N2456" s="28" t="str">
        <f t="shared" si="14734"/>
        <v/>
      </c>
      <c r="O2456" s="28" t="str">
        <f t="shared" si="14734"/>
        <v/>
      </c>
      <c r="P2456" s="28" t="str">
        <f t="shared" si="14734"/>
        <v/>
      </c>
      <c r="Q2456" s="28" t="str">
        <f t="shared" si="14734"/>
        <v/>
      </c>
      <c r="R2456" s="28" t="str">
        <f t="shared" ref="R2456:T2456" si="14735">IFERROR(IF(FIND(R$1,$F2456)&gt;1,"Age - Elderly",""),"")</f>
        <v/>
      </c>
      <c r="S2456" s="28" t="str">
        <f t="shared" si="14735"/>
        <v/>
      </c>
      <c r="T2456" s="28" t="str">
        <f t="shared" si="14735"/>
        <v>Age - Elderly</v>
      </c>
      <c r="U2456" s="28" t="str">
        <f t="shared" si="3"/>
        <v/>
      </c>
      <c r="V2456" s="28" t="str">
        <f t="shared" si="4"/>
        <v/>
      </c>
      <c r="X2456" s="28" t="str">
        <f t="shared" si="5"/>
        <v/>
      </c>
      <c r="Y2456" s="28" t="str">
        <f t="shared" si="6"/>
        <v/>
      </c>
      <c r="Z2456" s="28" t="str">
        <f t="shared" si="7"/>
        <v/>
      </c>
      <c r="AB2456" s="28" t="str">
        <f t="shared" si="8"/>
        <v/>
      </c>
      <c r="AD2456" s="28" t="str">
        <f t="shared" si="9"/>
        <v/>
      </c>
      <c r="AG2456" s="28" t="str">
        <f t="shared" ref="AG2456:AL2456" si="14736">IFERROR(IF(FIND(AG$1,$F2456)&gt;1,AG$1,""),"")</f>
        <v/>
      </c>
      <c r="AH2456" s="28" t="str">
        <f t="shared" si="14736"/>
        <v/>
      </c>
      <c r="AI2456" s="28" t="str">
        <f t="shared" si="14736"/>
        <v/>
      </c>
      <c r="AJ2456" s="28" t="str">
        <f t="shared" si="14736"/>
        <v/>
      </c>
      <c r="AK2456" s="28" t="str">
        <f t="shared" si="14736"/>
        <v/>
      </c>
      <c r="AL2456" s="28" t="str">
        <f t="shared" si="14736"/>
        <v/>
      </c>
      <c r="AM2456" s="28" t="str">
        <f t="shared" si="11"/>
        <v/>
      </c>
      <c r="AN2456" s="28" t="str">
        <f t="shared" ref="AN2456:AQ2456" si="14737">IFERROR(IF(FIND(AN$1,$F2456)&gt;1,"Status - LGBT",""),"")</f>
        <v/>
      </c>
      <c r="AO2456" s="28" t="str">
        <f t="shared" si="14737"/>
        <v/>
      </c>
      <c r="AP2456" s="28" t="str">
        <f t="shared" si="14737"/>
        <v/>
      </c>
      <c r="AQ2456" s="28" t="str">
        <f t="shared" si="14737"/>
        <v/>
      </c>
      <c r="AR2456" s="28" t="str">
        <f t="shared" ref="AR2456:AV2456" si="14738">IFERROR(IF(FIND(AR$1,$F2456)&gt;1,"BME",""),"")</f>
        <v/>
      </c>
      <c r="AS2456" s="28" t="str">
        <f t="shared" si="14738"/>
        <v/>
      </c>
      <c r="AT2456" s="28" t="str">
        <f t="shared" si="14738"/>
        <v/>
      </c>
      <c r="AU2456" s="28" t="str">
        <f t="shared" si="14738"/>
        <v/>
      </c>
      <c r="AV2456" s="28" t="str">
        <f t="shared" si="14738"/>
        <v/>
      </c>
      <c r="AW2456" s="28" t="str">
        <f t="shared" ref="AW2456:BC2456" si="14739">IFERROR(IF(FIND(AW$1,$F2456)&gt;1,AW$1,""),"")</f>
        <v/>
      </c>
      <c r="AX2456" s="28" t="str">
        <f t="shared" si="14739"/>
        <v/>
      </c>
      <c r="AY2456" s="28" t="str">
        <f t="shared" si="14739"/>
        <v/>
      </c>
      <c r="AZ2456" s="28" t="str">
        <f t="shared" si="14739"/>
        <v/>
      </c>
      <c r="BA2456" s="28" t="str">
        <f t="shared" si="14739"/>
        <v/>
      </c>
      <c r="BB2456" s="28" t="str">
        <f t="shared" si="14739"/>
        <v/>
      </c>
      <c r="BC2456" s="28" t="str">
        <f t="shared" si="14739"/>
        <v/>
      </c>
      <c r="BD2456" s="28" t="str">
        <f t="shared" si="15"/>
        <v/>
      </c>
      <c r="BG2456" s="2" t="s">
        <v>16320</v>
      </c>
      <c r="BJ2456" s="28" t="str">
        <f t="shared" si="16"/>
        <v/>
      </c>
      <c r="BK2456" s="28" t="str">
        <f t="shared" si="17"/>
        <v/>
      </c>
      <c r="BL2456" s="2" t="s">
        <v>20693</v>
      </c>
      <c r="BM2456" s="2" t="s">
        <v>98</v>
      </c>
      <c r="BU2456" s="18"/>
      <c r="BV2456" s="18"/>
      <c r="BW2456" s="47"/>
      <c r="BX2456" s="47" t="s">
        <v>20694</v>
      </c>
      <c r="BY2456" s="42" t="str">
        <f t="shared" si="18"/>
        <v/>
      </c>
      <c r="BZ2456" s="73"/>
    </row>
    <row r="2457" spans="1:78" ht="15">
      <c r="A2457" s="16" t="s">
        <v>51</v>
      </c>
      <c r="B2457" s="28">
        <f>VLOOKUP(A2457,Organisations!$A$2:$B$7,2,FALSE)</f>
        <v>4</v>
      </c>
      <c r="C2457" s="16" t="s">
        <v>16322</v>
      </c>
      <c r="D2457" s="16" t="s">
        <v>16323</v>
      </c>
      <c r="E2457" s="28" t="str">
        <f t="shared" si="0"/>
        <v xml:space="preserve">Adel has about 70 members and attenders plus children who meet together in silent worship, sharing challenging ministry </v>
      </c>
      <c r="F2457" s="16" t="s">
        <v>16325</v>
      </c>
      <c r="G2457" s="16" t="s">
        <v>68</v>
      </c>
      <c r="H2457" s="17"/>
      <c r="K2457" s="26" t="s">
        <v>16326</v>
      </c>
      <c r="L2457" s="16" t="s">
        <v>16327</v>
      </c>
      <c r="M2457" s="28" t="str">
        <f t="shared" ref="M2457:Q2457" si="14740">IFERROR(IF(FIND(M$1,$F2457)&gt;1,"Age - Children",""),"")</f>
        <v>Age - Children</v>
      </c>
      <c r="N2457" s="28" t="str">
        <f t="shared" si="14740"/>
        <v/>
      </c>
      <c r="O2457" s="28" t="str">
        <f t="shared" si="14740"/>
        <v/>
      </c>
      <c r="P2457" s="28" t="str">
        <f t="shared" si="14740"/>
        <v/>
      </c>
      <c r="Q2457" s="28" t="str">
        <f t="shared" si="14740"/>
        <v/>
      </c>
      <c r="R2457" s="28" t="str">
        <f t="shared" ref="R2457:T2457" si="14741">IFERROR(IF(FIND(R$1,$F2457)&gt;1,"Age - Elderly",""),"")</f>
        <v/>
      </c>
      <c r="S2457" s="28" t="str">
        <f t="shared" si="14741"/>
        <v/>
      </c>
      <c r="T2457" s="28" t="str">
        <f t="shared" si="14741"/>
        <v/>
      </c>
      <c r="U2457" s="28" t="str">
        <f t="shared" si="3"/>
        <v>Age - Children;</v>
      </c>
      <c r="V2457" s="28" t="str">
        <f t="shared" si="4"/>
        <v/>
      </c>
      <c r="X2457" s="28" t="str">
        <f t="shared" si="5"/>
        <v/>
      </c>
      <c r="Y2457" s="28" t="str">
        <f t="shared" si="6"/>
        <v/>
      </c>
      <c r="Z2457" s="28" t="str">
        <f t="shared" si="7"/>
        <v/>
      </c>
      <c r="AB2457" s="28" t="str">
        <f t="shared" si="8"/>
        <v/>
      </c>
      <c r="AD2457" s="28" t="str">
        <f t="shared" si="9"/>
        <v/>
      </c>
      <c r="AG2457" s="28" t="str">
        <f t="shared" ref="AG2457:AL2457" si="14742">IFERROR(IF(FIND(AG$1,$F2457)&gt;1,AG$1,""),"")</f>
        <v/>
      </c>
      <c r="AH2457" s="28" t="str">
        <f t="shared" si="14742"/>
        <v/>
      </c>
      <c r="AI2457" s="28" t="str">
        <f t="shared" si="14742"/>
        <v/>
      </c>
      <c r="AJ2457" s="28" t="str">
        <f t="shared" si="14742"/>
        <v/>
      </c>
      <c r="AK2457" s="28" t="str">
        <f t="shared" si="14742"/>
        <v/>
      </c>
      <c r="AL2457" s="28" t="str">
        <f t="shared" si="14742"/>
        <v/>
      </c>
      <c r="AM2457" s="28" t="str">
        <f t="shared" si="11"/>
        <v/>
      </c>
      <c r="AN2457" s="28" t="str">
        <f t="shared" ref="AN2457:AQ2457" si="14743">IFERROR(IF(FIND(AN$1,$F2457)&gt;1,"Status - LGBT",""),"")</f>
        <v/>
      </c>
      <c r="AO2457" s="28" t="str">
        <f t="shared" si="14743"/>
        <v/>
      </c>
      <c r="AP2457" s="28" t="str">
        <f t="shared" si="14743"/>
        <v/>
      </c>
      <c r="AQ2457" s="28" t="str">
        <f t="shared" si="14743"/>
        <v/>
      </c>
      <c r="AR2457" s="28" t="str">
        <f t="shared" ref="AR2457:AV2457" si="14744">IFERROR(IF(FIND(AR$1,$F2457)&gt;1,"BME",""),"")</f>
        <v/>
      </c>
      <c r="AS2457" s="28" t="str">
        <f t="shared" si="14744"/>
        <v/>
      </c>
      <c r="AT2457" s="28" t="str">
        <f t="shared" si="14744"/>
        <v/>
      </c>
      <c r="AU2457" s="28" t="str">
        <f t="shared" si="14744"/>
        <v/>
      </c>
      <c r="AV2457" s="28" t="str">
        <f t="shared" si="14744"/>
        <v/>
      </c>
      <c r="AW2457" s="28" t="str">
        <f t="shared" ref="AW2457:BC2457" si="14745">IFERROR(IF(FIND(AW$1,$F2457)&gt;1,AW$1,""),"")</f>
        <v/>
      </c>
      <c r="AX2457" s="28" t="str">
        <f t="shared" si="14745"/>
        <v/>
      </c>
      <c r="AY2457" s="28" t="str">
        <f t="shared" si="14745"/>
        <v/>
      </c>
      <c r="AZ2457" s="28" t="str">
        <f t="shared" si="14745"/>
        <v/>
      </c>
      <c r="BA2457" s="28" t="str">
        <f t="shared" si="14745"/>
        <v/>
      </c>
      <c r="BB2457" s="28" t="str">
        <f t="shared" si="14745"/>
        <v/>
      </c>
      <c r="BC2457" s="28" t="str">
        <f t="shared" si="14745"/>
        <v/>
      </c>
      <c r="BD2457" s="28" t="str">
        <f t="shared" si="15"/>
        <v/>
      </c>
      <c r="BG2457" s="2" t="s">
        <v>16328</v>
      </c>
      <c r="BJ2457" s="28" t="str">
        <f t="shared" si="16"/>
        <v/>
      </c>
      <c r="BK2457" s="28" t="str">
        <f t="shared" si="17"/>
        <v/>
      </c>
      <c r="BL2457" s="2" t="s">
        <v>20539</v>
      </c>
      <c r="BM2457" s="2" t="s">
        <v>98</v>
      </c>
      <c r="BU2457" s="50" t="s">
        <v>20028</v>
      </c>
      <c r="BV2457" s="12"/>
      <c r="BW2457" s="50"/>
      <c r="BX2457" s="50" t="s">
        <v>19860</v>
      </c>
      <c r="BY2457" s="42" t="str">
        <f t="shared" si="18"/>
        <v>Age - Children;;Leeds;Kirkst;</v>
      </c>
      <c r="BZ2457" s="72"/>
    </row>
    <row r="2458" spans="1:78" ht="15">
      <c r="A2458" s="10" t="s">
        <v>51</v>
      </c>
      <c r="B2458" s="28">
        <f>VLOOKUP(A2458,Organisations!$A$2:$B$7,2,FALSE)</f>
        <v>4</v>
      </c>
      <c r="C2458" s="10" t="s">
        <v>16330</v>
      </c>
      <c r="D2458" s="10" t="s">
        <v>16331</v>
      </c>
      <c r="E2458" s="28" t="str">
        <f t="shared" si="0"/>
        <v>Please consult our website for further information and for details of room hire.</v>
      </c>
      <c r="F2458" s="10" t="s">
        <v>16332</v>
      </c>
      <c r="G2458" s="10" t="s">
        <v>68</v>
      </c>
      <c r="H2458" s="11"/>
      <c r="K2458" s="30" t="s">
        <v>16333</v>
      </c>
      <c r="L2458" s="10" t="s">
        <v>16334</v>
      </c>
      <c r="M2458" s="28" t="str">
        <f t="shared" ref="M2458:Q2458" si="14746">IFERROR(IF(FIND(M$1,$F2458)&gt;1,"Age - Children",""),"")</f>
        <v/>
      </c>
      <c r="N2458" s="28" t="str">
        <f t="shared" si="14746"/>
        <v/>
      </c>
      <c r="O2458" s="28" t="str">
        <f t="shared" si="14746"/>
        <v/>
      </c>
      <c r="P2458" s="28" t="str">
        <f t="shared" si="14746"/>
        <v/>
      </c>
      <c r="Q2458" s="28" t="str">
        <f t="shared" si="14746"/>
        <v/>
      </c>
      <c r="R2458" s="28" t="str">
        <f t="shared" ref="R2458:T2458" si="14747">IFERROR(IF(FIND(R$1,$F2458)&gt;1,"Age - Elderly",""),"")</f>
        <v/>
      </c>
      <c r="S2458" s="28" t="str">
        <f t="shared" si="14747"/>
        <v/>
      </c>
      <c r="T2458" s="28" t="str">
        <f t="shared" si="14747"/>
        <v/>
      </c>
      <c r="U2458" s="28" t="str">
        <f t="shared" si="3"/>
        <v/>
      </c>
      <c r="V2458" s="28" t="str">
        <f t="shared" si="4"/>
        <v/>
      </c>
      <c r="X2458" s="28" t="str">
        <f t="shared" si="5"/>
        <v/>
      </c>
      <c r="Y2458" s="28" t="str">
        <f t="shared" si="6"/>
        <v/>
      </c>
      <c r="Z2458" s="28" t="str">
        <f t="shared" si="7"/>
        <v/>
      </c>
      <c r="AB2458" s="28" t="str">
        <f t="shared" si="8"/>
        <v/>
      </c>
      <c r="AD2458" s="28" t="str">
        <f t="shared" si="9"/>
        <v/>
      </c>
      <c r="AG2458" s="28" t="str">
        <f t="shared" ref="AG2458:AL2458" si="14748">IFERROR(IF(FIND(AG$1,$F2458)&gt;1,AG$1,""),"")</f>
        <v/>
      </c>
      <c r="AH2458" s="28" t="str">
        <f t="shared" si="14748"/>
        <v/>
      </c>
      <c r="AI2458" s="28" t="str">
        <f t="shared" si="14748"/>
        <v/>
      </c>
      <c r="AJ2458" s="28" t="str">
        <f t="shared" si="14748"/>
        <v/>
      </c>
      <c r="AK2458" s="28" t="str">
        <f t="shared" si="14748"/>
        <v/>
      </c>
      <c r="AL2458" s="28" t="str">
        <f t="shared" si="14748"/>
        <v/>
      </c>
      <c r="AM2458" s="28" t="str">
        <f t="shared" si="11"/>
        <v/>
      </c>
      <c r="AN2458" s="28" t="str">
        <f t="shared" ref="AN2458:AQ2458" si="14749">IFERROR(IF(FIND(AN$1,$F2458)&gt;1,"Status - LGBT",""),"")</f>
        <v/>
      </c>
      <c r="AO2458" s="28" t="str">
        <f t="shared" si="14749"/>
        <v/>
      </c>
      <c r="AP2458" s="28" t="str">
        <f t="shared" si="14749"/>
        <v/>
      </c>
      <c r="AQ2458" s="28" t="str">
        <f t="shared" si="14749"/>
        <v/>
      </c>
      <c r="AR2458" s="28" t="str">
        <f t="shared" ref="AR2458:AV2458" si="14750">IFERROR(IF(FIND(AR$1,$F2458)&gt;1,"BME",""),"")</f>
        <v/>
      </c>
      <c r="AS2458" s="28" t="str">
        <f t="shared" si="14750"/>
        <v/>
      </c>
      <c r="AT2458" s="28" t="str">
        <f t="shared" si="14750"/>
        <v/>
      </c>
      <c r="AU2458" s="28" t="str">
        <f t="shared" si="14750"/>
        <v/>
      </c>
      <c r="AV2458" s="28" t="str">
        <f t="shared" si="14750"/>
        <v/>
      </c>
      <c r="AW2458" s="28" t="str">
        <f t="shared" ref="AW2458:BC2458" si="14751">IFERROR(IF(FIND(AW$1,$F2458)&gt;1,AW$1,""),"")</f>
        <v/>
      </c>
      <c r="AX2458" s="28" t="str">
        <f t="shared" si="14751"/>
        <v/>
      </c>
      <c r="AY2458" s="28" t="str">
        <f t="shared" si="14751"/>
        <v/>
      </c>
      <c r="AZ2458" s="28" t="str">
        <f t="shared" si="14751"/>
        <v/>
      </c>
      <c r="BA2458" s="28" t="str">
        <f t="shared" si="14751"/>
        <v/>
      </c>
      <c r="BB2458" s="28" t="str">
        <f t="shared" si="14751"/>
        <v/>
      </c>
      <c r="BC2458" s="28" t="str">
        <f t="shared" si="14751"/>
        <v/>
      </c>
      <c r="BD2458" s="28" t="str">
        <f t="shared" si="15"/>
        <v/>
      </c>
      <c r="BG2458" s="2" t="s">
        <v>16335</v>
      </c>
      <c r="BJ2458" s="28" t="str">
        <f t="shared" si="16"/>
        <v/>
      </c>
      <c r="BK2458" s="28" t="str">
        <f t="shared" si="17"/>
        <v/>
      </c>
      <c r="BL2458" s="2" t="s">
        <v>20208</v>
      </c>
      <c r="BM2458" s="2" t="s">
        <v>98</v>
      </c>
      <c r="BU2458" s="47" t="s">
        <v>19855</v>
      </c>
      <c r="BV2458" s="18"/>
      <c r="BW2458" s="47"/>
      <c r="BX2458" s="47" t="s">
        <v>19860</v>
      </c>
      <c r="BY2458" s="42" t="str">
        <f t="shared" si="18"/>
        <v>Adel;Wharfedale;</v>
      </c>
      <c r="BZ2458" s="73"/>
    </row>
    <row r="2459" spans="1:78" ht="15">
      <c r="A2459" s="16" t="s">
        <v>51</v>
      </c>
      <c r="B2459" s="28">
        <f>VLOOKUP(A2459,Organisations!$A$2:$B$7,2,FALSE)</f>
        <v>4</v>
      </c>
      <c r="C2459" s="16" t="s">
        <v>16336</v>
      </c>
      <c r="D2459" s="16" t="s">
        <v>16337</v>
      </c>
      <c r="E2459" s="28" t="str">
        <f t="shared" si="0"/>
        <v>Gildersome is a small friendly meeting housed in a 250 year old Grade II listed building conveniently situated between L</v>
      </c>
      <c r="F2459" s="16" t="s">
        <v>16339</v>
      </c>
      <c r="G2459" s="16" t="s">
        <v>68</v>
      </c>
      <c r="H2459" s="17"/>
      <c r="K2459" s="26" t="s">
        <v>16340</v>
      </c>
      <c r="L2459" s="16" t="s">
        <v>16334</v>
      </c>
      <c r="M2459" s="28" t="str">
        <f t="shared" ref="M2459:Q2459" si="14752">IFERROR(IF(FIND(M$1,$F2459)&gt;1,"Age - Children",""),"")</f>
        <v/>
      </c>
      <c r="N2459" s="28" t="str">
        <f t="shared" si="14752"/>
        <v/>
      </c>
      <c r="O2459" s="28" t="str">
        <f t="shared" si="14752"/>
        <v/>
      </c>
      <c r="P2459" s="28" t="str">
        <f t="shared" si="14752"/>
        <v/>
      </c>
      <c r="Q2459" s="28" t="str">
        <f t="shared" si="14752"/>
        <v/>
      </c>
      <c r="R2459" s="28" t="str">
        <f t="shared" ref="R2459:T2459" si="14753">IFERROR(IF(FIND(R$1,$F2459)&gt;1,"Age - Elderly",""),"")</f>
        <v/>
      </c>
      <c r="S2459" s="28" t="str">
        <f t="shared" si="14753"/>
        <v/>
      </c>
      <c r="T2459" s="28" t="str">
        <f t="shared" si="14753"/>
        <v/>
      </c>
      <c r="U2459" s="28" t="str">
        <f t="shared" si="3"/>
        <v/>
      </c>
      <c r="V2459" s="28" t="str">
        <f t="shared" si="4"/>
        <v/>
      </c>
      <c r="X2459" s="28" t="str">
        <f t="shared" si="5"/>
        <v/>
      </c>
      <c r="Y2459" s="28" t="str">
        <f t="shared" si="6"/>
        <v/>
      </c>
      <c r="Z2459" s="28" t="str">
        <f t="shared" si="7"/>
        <v/>
      </c>
      <c r="AB2459" s="28" t="str">
        <f t="shared" si="8"/>
        <v/>
      </c>
      <c r="AD2459" s="28" t="str">
        <f t="shared" si="9"/>
        <v/>
      </c>
      <c r="AG2459" s="28" t="str">
        <f t="shared" ref="AG2459:AL2459" si="14754">IFERROR(IF(FIND(AG$1,$F2459)&gt;1,AG$1,""),"")</f>
        <v/>
      </c>
      <c r="AH2459" s="28" t="str">
        <f t="shared" si="14754"/>
        <v/>
      </c>
      <c r="AI2459" s="28" t="str">
        <f t="shared" si="14754"/>
        <v/>
      </c>
      <c r="AJ2459" s="28" t="str">
        <f t="shared" si="14754"/>
        <v/>
      </c>
      <c r="AK2459" s="28" t="str">
        <f t="shared" si="14754"/>
        <v/>
      </c>
      <c r="AL2459" s="28" t="str">
        <f t="shared" si="14754"/>
        <v/>
      </c>
      <c r="AM2459" s="28" t="str">
        <f t="shared" si="11"/>
        <v/>
      </c>
      <c r="AN2459" s="28" t="str">
        <f t="shared" ref="AN2459:AQ2459" si="14755">IFERROR(IF(FIND(AN$1,$F2459)&gt;1,"Status - LGBT",""),"")</f>
        <v/>
      </c>
      <c r="AO2459" s="28" t="str">
        <f t="shared" si="14755"/>
        <v/>
      </c>
      <c r="AP2459" s="28" t="str">
        <f t="shared" si="14755"/>
        <v/>
      </c>
      <c r="AQ2459" s="28" t="str">
        <f t="shared" si="14755"/>
        <v/>
      </c>
      <c r="AR2459" s="28" t="str">
        <f t="shared" ref="AR2459:AV2459" si="14756">IFERROR(IF(FIND(AR$1,$F2459)&gt;1,"BME",""),"")</f>
        <v/>
      </c>
      <c r="AS2459" s="28" t="str">
        <f t="shared" si="14756"/>
        <v/>
      </c>
      <c r="AT2459" s="28" t="str">
        <f t="shared" si="14756"/>
        <v/>
      </c>
      <c r="AU2459" s="28" t="str">
        <f t="shared" si="14756"/>
        <v/>
      </c>
      <c r="AV2459" s="28" t="str">
        <f t="shared" si="14756"/>
        <v/>
      </c>
      <c r="AW2459" s="28" t="str">
        <f t="shared" ref="AW2459:BC2459" si="14757">IFERROR(IF(FIND(AW$1,$F2459)&gt;1,AW$1,""),"")</f>
        <v/>
      </c>
      <c r="AX2459" s="28" t="str">
        <f t="shared" si="14757"/>
        <v/>
      </c>
      <c r="AY2459" s="28" t="str">
        <f t="shared" si="14757"/>
        <v/>
      </c>
      <c r="AZ2459" s="28" t="str">
        <f t="shared" si="14757"/>
        <v/>
      </c>
      <c r="BA2459" s="28" t="str">
        <f t="shared" si="14757"/>
        <v/>
      </c>
      <c r="BB2459" s="28" t="str">
        <f t="shared" si="14757"/>
        <v/>
      </c>
      <c r="BC2459" s="28" t="str">
        <f t="shared" si="14757"/>
        <v/>
      </c>
      <c r="BD2459" s="28" t="str">
        <f t="shared" si="15"/>
        <v/>
      </c>
      <c r="BG2459" s="2" t="s">
        <v>16328</v>
      </c>
      <c r="BJ2459" s="28" t="str">
        <f t="shared" si="16"/>
        <v/>
      </c>
      <c r="BK2459" s="28" t="str">
        <f t="shared" si="17"/>
        <v/>
      </c>
      <c r="BL2459" s="2" t="s">
        <v>20695</v>
      </c>
      <c r="BM2459" s="2" t="s">
        <v>98</v>
      </c>
      <c r="BU2459" s="50" t="s">
        <v>19892</v>
      </c>
      <c r="BV2459" s="12"/>
      <c r="BW2459" s="50"/>
      <c r="BX2459" s="50" t="s">
        <v>19860</v>
      </c>
      <c r="BY2459" s="42" t="str">
        <f t="shared" si="18"/>
        <v>Hyde Park;Woodhouse;</v>
      </c>
      <c r="BZ2459" s="72"/>
    </row>
    <row r="2460" spans="1:78" ht="15">
      <c r="A2460" s="10" t="s">
        <v>51</v>
      </c>
      <c r="B2460" s="28">
        <f>VLOOKUP(A2460,Organisations!$A$2:$B$7,2,FALSE)</f>
        <v>4</v>
      </c>
      <c r="C2460" s="10" t="s">
        <v>16342</v>
      </c>
      <c r="D2460" s="10" t="s">
        <v>16343</v>
      </c>
      <c r="E2460" s="28" t="str">
        <f t="shared" si="0"/>
        <v>Rawdon Meeting House was built in 1697 and is a listed building of Special Architectural and Historic Interest. Much mor</v>
      </c>
      <c r="F2460" s="10" t="s">
        <v>16345</v>
      </c>
      <c r="G2460" s="10" t="s">
        <v>68</v>
      </c>
      <c r="H2460" s="11"/>
      <c r="K2460" s="30" t="s">
        <v>16346</v>
      </c>
      <c r="L2460" s="10" t="s">
        <v>16347</v>
      </c>
      <c r="M2460" s="28" t="str">
        <f t="shared" ref="M2460:Q2460" si="14758">IFERROR(IF(FIND(M$1,$F2460)&gt;1,"Age - Children",""),"")</f>
        <v/>
      </c>
      <c r="N2460" s="28" t="str">
        <f t="shared" si="14758"/>
        <v/>
      </c>
      <c r="O2460" s="28" t="str">
        <f t="shared" si="14758"/>
        <v/>
      </c>
      <c r="P2460" s="28" t="str">
        <f t="shared" si="14758"/>
        <v/>
      </c>
      <c r="Q2460" s="28" t="str">
        <f t="shared" si="14758"/>
        <v/>
      </c>
      <c r="R2460" s="28" t="str">
        <f t="shared" ref="R2460:T2460" si="14759">IFERROR(IF(FIND(R$1,$F2460)&gt;1,"Age - Elderly",""),"")</f>
        <v/>
      </c>
      <c r="S2460" s="28" t="str">
        <f t="shared" si="14759"/>
        <v/>
      </c>
      <c r="T2460" s="28" t="str">
        <f t="shared" si="14759"/>
        <v/>
      </c>
      <c r="U2460" s="28" t="str">
        <f t="shared" si="3"/>
        <v/>
      </c>
      <c r="V2460" s="28" t="str">
        <f t="shared" si="4"/>
        <v/>
      </c>
      <c r="X2460" s="28" t="str">
        <f t="shared" si="5"/>
        <v/>
      </c>
      <c r="Y2460" s="28" t="str">
        <f t="shared" si="6"/>
        <v/>
      </c>
      <c r="Z2460" s="28" t="str">
        <f t="shared" si="7"/>
        <v/>
      </c>
      <c r="AB2460" s="28" t="str">
        <f t="shared" si="8"/>
        <v/>
      </c>
      <c r="AD2460" s="28" t="str">
        <f t="shared" si="9"/>
        <v/>
      </c>
      <c r="AG2460" s="28" t="str">
        <f t="shared" ref="AG2460:AL2460" si="14760">IFERROR(IF(FIND(AG$1,$F2460)&gt;1,AG$1,""),"")</f>
        <v/>
      </c>
      <c r="AH2460" s="28" t="str">
        <f t="shared" si="14760"/>
        <v/>
      </c>
      <c r="AI2460" s="28" t="str">
        <f t="shared" si="14760"/>
        <v/>
      </c>
      <c r="AJ2460" s="28" t="str">
        <f t="shared" si="14760"/>
        <v/>
      </c>
      <c r="AK2460" s="28" t="str">
        <f t="shared" si="14760"/>
        <v/>
      </c>
      <c r="AL2460" s="28" t="str">
        <f t="shared" si="14760"/>
        <v/>
      </c>
      <c r="AM2460" s="28" t="str">
        <f t="shared" si="11"/>
        <v/>
      </c>
      <c r="AN2460" s="28" t="str">
        <f t="shared" ref="AN2460:AQ2460" si="14761">IFERROR(IF(FIND(AN$1,$F2460)&gt;1,"Status - LGBT",""),"")</f>
        <v/>
      </c>
      <c r="AO2460" s="28" t="str">
        <f t="shared" si="14761"/>
        <v/>
      </c>
      <c r="AP2460" s="28" t="str">
        <f t="shared" si="14761"/>
        <v/>
      </c>
      <c r="AQ2460" s="28" t="str">
        <f t="shared" si="14761"/>
        <v/>
      </c>
      <c r="AR2460" s="28" t="str">
        <f t="shared" ref="AR2460:AV2460" si="14762">IFERROR(IF(FIND(AR$1,$F2460)&gt;1,"BME",""),"")</f>
        <v/>
      </c>
      <c r="AS2460" s="28" t="str">
        <f t="shared" si="14762"/>
        <v/>
      </c>
      <c r="AT2460" s="28" t="str">
        <f t="shared" si="14762"/>
        <v/>
      </c>
      <c r="AU2460" s="28" t="str">
        <f t="shared" si="14762"/>
        <v/>
      </c>
      <c r="AV2460" s="28" t="str">
        <f t="shared" si="14762"/>
        <v/>
      </c>
      <c r="AW2460" s="28" t="str">
        <f t="shared" ref="AW2460:BC2460" si="14763">IFERROR(IF(FIND(AW$1,$F2460)&gt;1,AW$1,""),"")</f>
        <v/>
      </c>
      <c r="AX2460" s="28" t="str">
        <f t="shared" si="14763"/>
        <v/>
      </c>
      <c r="AY2460" s="28" t="str">
        <f t="shared" si="14763"/>
        <v/>
      </c>
      <c r="AZ2460" s="28" t="str">
        <f t="shared" si="14763"/>
        <v/>
      </c>
      <c r="BA2460" s="28" t="str">
        <f t="shared" si="14763"/>
        <v/>
      </c>
      <c r="BB2460" s="28" t="str">
        <f t="shared" si="14763"/>
        <v/>
      </c>
      <c r="BC2460" s="28" t="str">
        <f t="shared" si="14763"/>
        <v/>
      </c>
      <c r="BD2460" s="28" t="str">
        <f t="shared" si="15"/>
        <v/>
      </c>
      <c r="BG2460" s="2" t="s">
        <v>16328</v>
      </c>
      <c r="BJ2460" s="28" t="str">
        <f t="shared" si="16"/>
        <v/>
      </c>
      <c r="BK2460" s="28" t="str">
        <f t="shared" si="17"/>
        <v/>
      </c>
      <c r="BL2460" s="2" t="s">
        <v>20696</v>
      </c>
      <c r="BM2460" s="2" t="s">
        <v>98</v>
      </c>
      <c r="BU2460" s="47" t="s">
        <v>20205</v>
      </c>
      <c r="BV2460" s="18"/>
      <c r="BW2460" s="47"/>
      <c r="BX2460" s="47" t="s">
        <v>19860</v>
      </c>
      <c r="BY2460" s="42" t="str">
        <f t="shared" si="18"/>
        <v>Morley North;</v>
      </c>
      <c r="BZ2460" s="73"/>
    </row>
    <row r="2461" spans="1:78" ht="15">
      <c r="A2461" s="16" t="s">
        <v>51</v>
      </c>
      <c r="B2461" s="28">
        <f>VLOOKUP(A2461,Organisations!$A$2:$B$7,2,FALSE)</f>
        <v>4</v>
      </c>
      <c r="C2461" s="16" t="s">
        <v>16348</v>
      </c>
      <c r="D2461" s="16" t="s">
        <v>16349</v>
      </c>
      <c r="E2461" s="28" t="str">
        <f t="shared" si="0"/>
        <v>Roundhay Meeting is on the Northern outskirts of Leeds in a residential area easily reached by public transport. The pur</v>
      </c>
      <c r="F2461" s="16" t="s">
        <v>16351</v>
      </c>
      <c r="G2461" s="16" t="s">
        <v>68</v>
      </c>
      <c r="H2461" s="17"/>
      <c r="K2461" s="26" t="s">
        <v>16352</v>
      </c>
      <c r="L2461" s="16" t="s">
        <v>16353</v>
      </c>
      <c r="M2461" s="28" t="str">
        <f t="shared" ref="M2461:Q2461" si="14764">IFERROR(IF(FIND(M$1,$F2461)&gt;1,"Age - Children",""),"")</f>
        <v/>
      </c>
      <c r="N2461" s="28" t="str">
        <f t="shared" si="14764"/>
        <v/>
      </c>
      <c r="O2461" s="28" t="str">
        <f t="shared" si="14764"/>
        <v/>
      </c>
      <c r="P2461" s="28" t="str">
        <f t="shared" si="14764"/>
        <v/>
      </c>
      <c r="Q2461" s="28" t="str">
        <f t="shared" si="14764"/>
        <v/>
      </c>
      <c r="R2461" s="28" t="str">
        <f t="shared" ref="R2461:T2461" si="14765">IFERROR(IF(FIND(R$1,$F2461)&gt;1,"Age - Elderly",""),"")</f>
        <v/>
      </c>
      <c r="S2461" s="28" t="str">
        <f t="shared" si="14765"/>
        <v/>
      </c>
      <c r="T2461" s="28" t="str">
        <f t="shared" si="14765"/>
        <v/>
      </c>
      <c r="U2461" s="28" t="str">
        <f t="shared" si="3"/>
        <v/>
      </c>
      <c r="V2461" s="28" t="str">
        <f t="shared" si="4"/>
        <v/>
      </c>
      <c r="X2461" s="28" t="str">
        <f t="shared" si="5"/>
        <v/>
      </c>
      <c r="Y2461" s="28" t="str">
        <f t="shared" si="6"/>
        <v/>
      </c>
      <c r="Z2461" s="28" t="str">
        <f t="shared" si="7"/>
        <v/>
      </c>
      <c r="AB2461" s="28" t="str">
        <f t="shared" si="8"/>
        <v/>
      </c>
      <c r="AD2461" s="28" t="str">
        <f t="shared" si="9"/>
        <v/>
      </c>
      <c r="AG2461" s="28" t="str">
        <f t="shared" ref="AG2461:AL2461" si="14766">IFERROR(IF(FIND(AG$1,$F2461)&gt;1,AG$1,""),"")</f>
        <v/>
      </c>
      <c r="AH2461" s="28" t="str">
        <f t="shared" si="14766"/>
        <v/>
      </c>
      <c r="AI2461" s="28" t="str">
        <f t="shared" si="14766"/>
        <v/>
      </c>
      <c r="AJ2461" s="28" t="str">
        <f t="shared" si="14766"/>
        <v/>
      </c>
      <c r="AK2461" s="28" t="str">
        <f t="shared" si="14766"/>
        <v/>
      </c>
      <c r="AL2461" s="28" t="str">
        <f t="shared" si="14766"/>
        <v/>
      </c>
      <c r="AM2461" s="28" t="str">
        <f t="shared" si="11"/>
        <v/>
      </c>
      <c r="AN2461" s="28" t="str">
        <f t="shared" ref="AN2461:AQ2461" si="14767">IFERROR(IF(FIND(AN$1,$F2461)&gt;1,"Status - LGBT",""),"")</f>
        <v/>
      </c>
      <c r="AO2461" s="28" t="str">
        <f t="shared" si="14767"/>
        <v/>
      </c>
      <c r="AP2461" s="28" t="str">
        <f t="shared" si="14767"/>
        <v/>
      </c>
      <c r="AQ2461" s="28" t="str">
        <f t="shared" si="14767"/>
        <v/>
      </c>
      <c r="AR2461" s="28" t="str">
        <f t="shared" ref="AR2461:AV2461" si="14768">IFERROR(IF(FIND(AR$1,$F2461)&gt;1,"BME",""),"")</f>
        <v/>
      </c>
      <c r="AS2461" s="28" t="str">
        <f t="shared" si="14768"/>
        <v/>
      </c>
      <c r="AT2461" s="28" t="str">
        <f t="shared" si="14768"/>
        <v/>
      </c>
      <c r="AU2461" s="28" t="str">
        <f t="shared" si="14768"/>
        <v/>
      </c>
      <c r="AV2461" s="28" t="str">
        <f t="shared" si="14768"/>
        <v/>
      </c>
      <c r="AW2461" s="28" t="str">
        <f t="shared" ref="AW2461:BC2461" si="14769">IFERROR(IF(FIND(AW$1,$F2461)&gt;1,AW$1,""),"")</f>
        <v/>
      </c>
      <c r="AX2461" s="28" t="str">
        <f t="shared" si="14769"/>
        <v/>
      </c>
      <c r="AY2461" s="28" t="str">
        <f t="shared" si="14769"/>
        <v/>
      </c>
      <c r="AZ2461" s="28" t="str">
        <f t="shared" si="14769"/>
        <v/>
      </c>
      <c r="BA2461" s="28" t="str">
        <f t="shared" si="14769"/>
        <v/>
      </c>
      <c r="BB2461" s="28" t="str">
        <f t="shared" si="14769"/>
        <v/>
      </c>
      <c r="BC2461" s="28" t="str">
        <f t="shared" si="14769"/>
        <v/>
      </c>
      <c r="BD2461" s="28" t="str">
        <f t="shared" si="15"/>
        <v/>
      </c>
      <c r="BG2461" s="2" t="s">
        <v>16328</v>
      </c>
      <c r="BJ2461" s="28" t="str">
        <f t="shared" si="16"/>
        <v/>
      </c>
      <c r="BK2461" s="28" t="str">
        <f t="shared" si="17"/>
        <v/>
      </c>
      <c r="BL2461" s="2" t="s">
        <v>20457</v>
      </c>
      <c r="BM2461" s="2" t="s">
        <v>98</v>
      </c>
      <c r="BU2461" s="50" t="s">
        <v>19821</v>
      </c>
      <c r="BV2461" s="12"/>
      <c r="BW2461" s="50"/>
      <c r="BX2461" s="50" t="s">
        <v>19860</v>
      </c>
      <c r="BY2461" s="42" t="str">
        <f t="shared" si="18"/>
        <v>Guiseley;Rawdon;</v>
      </c>
      <c r="BZ2461" s="72"/>
    </row>
    <row r="2462" spans="1:78" ht="15">
      <c r="A2462" s="10" t="s">
        <v>51</v>
      </c>
      <c r="B2462" s="28">
        <f>VLOOKUP(A2462,Organisations!$A$2:$B$7,2,FALSE)</f>
        <v>4</v>
      </c>
      <c r="C2462" s="10" t="s">
        <v>16354</v>
      </c>
      <c r="D2462" s="10" t="s">
        <v>16355</v>
      </c>
      <c r="E2462" s="28" t="str">
        <f t="shared" si="0"/>
        <v>REMAP is a national charitable organisation with over 100 panels (groups) spread throughout the United Kingdom whose obj</v>
      </c>
      <c r="F2462" s="10" t="s">
        <v>16357</v>
      </c>
      <c r="G2462" s="10" t="s">
        <v>68</v>
      </c>
      <c r="H2462" s="11"/>
      <c r="K2462" s="30" t="s">
        <v>16358</v>
      </c>
      <c r="L2462" s="10" t="s">
        <v>16359</v>
      </c>
      <c r="M2462" s="28" t="str">
        <f t="shared" ref="M2462:Q2462" si="14770">IFERROR(IF(FIND(M$1,$F2462)&gt;1,"Age - Children",""),"")</f>
        <v/>
      </c>
      <c r="N2462" s="28" t="str">
        <f t="shared" si="14770"/>
        <v/>
      </c>
      <c r="O2462" s="28" t="str">
        <f t="shared" si="14770"/>
        <v/>
      </c>
      <c r="P2462" s="28" t="str">
        <f t="shared" si="14770"/>
        <v/>
      </c>
      <c r="Q2462" s="28" t="str">
        <f t="shared" si="14770"/>
        <v/>
      </c>
      <c r="R2462" s="28" t="str">
        <f t="shared" ref="R2462:T2462" si="14771">IFERROR(IF(FIND(R$1,$F2462)&gt;1,"Age - Elderly",""),"")</f>
        <v/>
      </c>
      <c r="S2462" s="28" t="str">
        <f t="shared" si="14771"/>
        <v/>
      </c>
      <c r="T2462" s="28" t="str">
        <f t="shared" si="14771"/>
        <v/>
      </c>
      <c r="U2462" s="28" t="str">
        <f t="shared" si="3"/>
        <v/>
      </c>
      <c r="V2462" s="28" t="str">
        <f t="shared" si="4"/>
        <v>Status - disabled</v>
      </c>
      <c r="X2462" s="28" t="str">
        <f t="shared" si="5"/>
        <v/>
      </c>
      <c r="Y2462" s="28" t="str">
        <f t="shared" si="6"/>
        <v/>
      </c>
      <c r="Z2462" s="28" t="str">
        <f t="shared" si="7"/>
        <v>Gender - Male</v>
      </c>
      <c r="AB2462" s="28" t="str">
        <f t="shared" si="8"/>
        <v/>
      </c>
      <c r="AD2462" s="28" t="str">
        <f t="shared" si="9"/>
        <v>Gender - Male;</v>
      </c>
      <c r="AG2462" s="28" t="str">
        <f t="shared" ref="AG2462:AL2462" si="14772">IFERROR(IF(FIND(AG$1,$F2462)&gt;1,AG$1,""),"")</f>
        <v/>
      </c>
      <c r="AH2462" s="28" t="str">
        <f t="shared" si="14772"/>
        <v/>
      </c>
      <c r="AI2462" s="28" t="str">
        <f t="shared" si="14772"/>
        <v/>
      </c>
      <c r="AJ2462" s="28" t="str">
        <f t="shared" si="14772"/>
        <v/>
      </c>
      <c r="AK2462" s="28" t="str">
        <f t="shared" si="14772"/>
        <v/>
      </c>
      <c r="AL2462" s="28" t="str">
        <f t="shared" si="14772"/>
        <v/>
      </c>
      <c r="AM2462" s="28" t="str">
        <f t="shared" si="11"/>
        <v/>
      </c>
      <c r="AN2462" s="28" t="str">
        <f t="shared" ref="AN2462:AQ2462" si="14773">IFERROR(IF(FIND(AN$1,$F2462)&gt;1,"Status - LGBT",""),"")</f>
        <v/>
      </c>
      <c r="AO2462" s="28" t="str">
        <f t="shared" si="14773"/>
        <v/>
      </c>
      <c r="AP2462" s="28" t="str">
        <f t="shared" si="14773"/>
        <v/>
      </c>
      <c r="AQ2462" s="28" t="str">
        <f t="shared" si="14773"/>
        <v/>
      </c>
      <c r="AR2462" s="28" t="str">
        <f t="shared" ref="AR2462:AV2462" si="14774">IFERROR(IF(FIND(AR$1,$F2462)&gt;1,"BME",""),"")</f>
        <v/>
      </c>
      <c r="AS2462" s="28" t="str">
        <f t="shared" si="14774"/>
        <v/>
      </c>
      <c r="AT2462" s="28" t="str">
        <f t="shared" si="14774"/>
        <v/>
      </c>
      <c r="AU2462" s="28" t="str">
        <f t="shared" si="14774"/>
        <v/>
      </c>
      <c r="AV2462" s="28" t="str">
        <f t="shared" si="14774"/>
        <v/>
      </c>
      <c r="AW2462" s="28" t="str">
        <f t="shared" ref="AW2462:BC2462" si="14775">IFERROR(IF(FIND(AW$1,$F2462)&gt;1,AW$1,""),"")</f>
        <v/>
      </c>
      <c r="AX2462" s="28" t="str">
        <f t="shared" si="14775"/>
        <v/>
      </c>
      <c r="AY2462" s="28" t="str">
        <f t="shared" si="14775"/>
        <v/>
      </c>
      <c r="AZ2462" s="28" t="str">
        <f t="shared" si="14775"/>
        <v/>
      </c>
      <c r="BA2462" s="28" t="str">
        <f t="shared" si="14775"/>
        <v/>
      </c>
      <c r="BB2462" s="28" t="str">
        <f t="shared" si="14775"/>
        <v/>
      </c>
      <c r="BC2462" s="28" t="str">
        <f t="shared" si="14775"/>
        <v/>
      </c>
      <c r="BD2462" s="28" t="str">
        <f t="shared" si="15"/>
        <v/>
      </c>
      <c r="BG2462" s="2" t="s">
        <v>16360</v>
      </c>
      <c r="BJ2462" s="28" t="str">
        <f t="shared" si="16"/>
        <v/>
      </c>
      <c r="BK2462" s="28" t="str">
        <f t="shared" si="17"/>
        <v/>
      </c>
      <c r="BL2462" s="2" t="s">
        <v>20697</v>
      </c>
      <c r="BM2462" s="2" t="s">
        <v>98</v>
      </c>
      <c r="BU2462" s="47" t="s">
        <v>758</v>
      </c>
      <c r="BV2462" s="18"/>
      <c r="BW2462" s="47"/>
      <c r="BX2462" s="47" t="s">
        <v>20384</v>
      </c>
      <c r="BY2462" s="42" t="str">
        <f t="shared" si="18"/>
        <v>Status - disabled;Gender - Male;;Roundhay;</v>
      </c>
      <c r="BZ2462" s="73"/>
    </row>
    <row r="2463" spans="1:78" ht="15">
      <c r="A2463" s="16" t="s">
        <v>51</v>
      </c>
      <c r="B2463" s="28">
        <f>VLOOKUP(A2463,Organisations!$A$2:$B$7,2,FALSE)</f>
        <v>4</v>
      </c>
      <c r="C2463" s="16" t="s">
        <v>16362</v>
      </c>
      <c r="D2463" s="16" t="s">
        <v>16363</v>
      </c>
      <c r="E2463" s="28" t="str">
        <f t="shared" si="0"/>
        <v>A regeneration organisation working with disadvantaged neighbourhoods and communities across Leeds, providing support to</v>
      </c>
      <c r="F2463" s="16" t="s">
        <v>16365</v>
      </c>
      <c r="G2463" s="16" t="s">
        <v>68</v>
      </c>
      <c r="H2463" s="17"/>
      <c r="K2463" s="26" t="s">
        <v>16366</v>
      </c>
      <c r="L2463" s="16" t="s">
        <v>16367</v>
      </c>
      <c r="M2463" s="28" t="str">
        <f t="shared" ref="M2463:Q2463" si="14776">IFERROR(IF(FIND(M$1,$F2463)&gt;1,"Age - Children",""),"")</f>
        <v/>
      </c>
      <c r="N2463" s="28" t="str">
        <f t="shared" si="14776"/>
        <v/>
      </c>
      <c r="O2463" s="28" t="str">
        <f t="shared" si="14776"/>
        <v/>
      </c>
      <c r="P2463" s="28" t="str">
        <f t="shared" si="14776"/>
        <v/>
      </c>
      <c r="Q2463" s="28" t="str">
        <f t="shared" si="14776"/>
        <v/>
      </c>
      <c r="R2463" s="28" t="str">
        <f t="shared" ref="R2463:T2463" si="14777">IFERROR(IF(FIND(R$1,$F2463)&gt;1,"Age - Elderly",""),"")</f>
        <v/>
      </c>
      <c r="S2463" s="28" t="str">
        <f t="shared" si="14777"/>
        <v/>
      </c>
      <c r="T2463" s="28" t="str">
        <f t="shared" si="14777"/>
        <v/>
      </c>
      <c r="U2463" s="28" t="str">
        <f t="shared" si="3"/>
        <v/>
      </c>
      <c r="V2463" s="28" t="str">
        <f t="shared" si="4"/>
        <v/>
      </c>
      <c r="X2463" s="28" t="str">
        <f t="shared" si="5"/>
        <v/>
      </c>
      <c r="Y2463" s="28" t="str">
        <f t="shared" si="6"/>
        <v/>
      </c>
      <c r="Z2463" s="28" t="str">
        <f t="shared" si="7"/>
        <v>Gender - Male</v>
      </c>
      <c r="AB2463" s="28" t="str">
        <f t="shared" si="8"/>
        <v/>
      </c>
      <c r="AD2463" s="28" t="str">
        <f t="shared" si="9"/>
        <v>Gender - Male;</v>
      </c>
      <c r="AG2463" s="28" t="str">
        <f t="shared" ref="AG2463:AL2463" si="14778">IFERROR(IF(FIND(AG$1,$F2463)&gt;1,AG$1,""),"")</f>
        <v/>
      </c>
      <c r="AH2463" s="28" t="str">
        <f t="shared" si="14778"/>
        <v/>
      </c>
      <c r="AI2463" s="28" t="str">
        <f t="shared" si="14778"/>
        <v/>
      </c>
      <c r="AJ2463" s="28" t="str">
        <f t="shared" si="14778"/>
        <v/>
      </c>
      <c r="AK2463" s="28" t="str">
        <f t="shared" si="14778"/>
        <v/>
      </c>
      <c r="AL2463" s="28" t="str">
        <f t="shared" si="14778"/>
        <v/>
      </c>
      <c r="AM2463" s="28" t="str">
        <f t="shared" si="11"/>
        <v/>
      </c>
      <c r="AN2463" s="28" t="str">
        <f t="shared" ref="AN2463:AQ2463" si="14779">IFERROR(IF(FIND(AN$1,$F2463)&gt;1,"Status - LGBT",""),"")</f>
        <v/>
      </c>
      <c r="AO2463" s="28" t="str">
        <f t="shared" si="14779"/>
        <v/>
      </c>
      <c r="AP2463" s="28" t="str">
        <f t="shared" si="14779"/>
        <v/>
      </c>
      <c r="AQ2463" s="28" t="str">
        <f t="shared" si="14779"/>
        <v/>
      </c>
      <c r="AR2463" s="28" t="str">
        <f t="shared" ref="AR2463:AV2463" si="14780">IFERROR(IF(FIND(AR$1,$F2463)&gt;1,"BME",""),"")</f>
        <v/>
      </c>
      <c r="AS2463" s="28" t="str">
        <f t="shared" si="14780"/>
        <v/>
      </c>
      <c r="AT2463" s="28" t="str">
        <f t="shared" si="14780"/>
        <v/>
      </c>
      <c r="AU2463" s="28" t="str">
        <f t="shared" si="14780"/>
        <v/>
      </c>
      <c r="AV2463" s="28" t="str">
        <f t="shared" si="14780"/>
        <v/>
      </c>
      <c r="AW2463" s="28" t="str">
        <f t="shared" ref="AW2463:BC2463" si="14781">IFERROR(IF(FIND(AW$1,$F2463)&gt;1,AW$1,""),"")</f>
        <v/>
      </c>
      <c r="AX2463" s="28" t="str">
        <f t="shared" si="14781"/>
        <v/>
      </c>
      <c r="AY2463" s="28" t="str">
        <f t="shared" si="14781"/>
        <v/>
      </c>
      <c r="AZ2463" s="28" t="str">
        <f t="shared" si="14781"/>
        <v/>
      </c>
      <c r="BA2463" s="28" t="str">
        <f t="shared" si="14781"/>
        <v/>
      </c>
      <c r="BB2463" s="28" t="str">
        <f t="shared" si="14781"/>
        <v/>
      </c>
      <c r="BC2463" s="28" t="str">
        <f t="shared" si="14781"/>
        <v/>
      </c>
      <c r="BD2463" s="28" t="str">
        <f t="shared" si="15"/>
        <v/>
      </c>
      <c r="BG2463" s="2" t="s">
        <v>16368</v>
      </c>
      <c r="BJ2463" s="28" t="str">
        <f t="shared" si="16"/>
        <v/>
      </c>
      <c r="BK2463" s="28" t="str">
        <f t="shared" si="17"/>
        <v/>
      </c>
      <c r="BL2463" s="2" t="s">
        <v>9527</v>
      </c>
      <c r="BM2463" s="2" t="s">
        <v>98</v>
      </c>
      <c r="BU2463" s="50" t="s">
        <v>95</v>
      </c>
      <c r="BV2463" s="12"/>
      <c r="BW2463" s="50"/>
      <c r="BX2463" s="50" t="s">
        <v>20698</v>
      </c>
      <c r="BY2463" s="42" t="str">
        <f t="shared" si="18"/>
        <v>Gender - Male;;Leeds;</v>
      </c>
      <c r="BZ2463" s="72"/>
    </row>
    <row r="2464" spans="1:78" ht="15">
      <c r="A2464" s="10" t="s">
        <v>51</v>
      </c>
      <c r="B2464" s="28">
        <f>VLOOKUP(A2464,Organisations!$A$2:$B$7,2,FALSE)</f>
        <v>4</v>
      </c>
      <c r="C2464" s="10" t="s">
        <v>16370</v>
      </c>
      <c r="D2464" s="10" t="s">
        <v>16370</v>
      </c>
      <c r="E2464" s="28" t="str">
        <f t="shared" si="0"/>
        <v>RETAS stands for Refugee Education Training ​Advice Service​ and therefore our services focus predominantly on supportin</v>
      </c>
      <c r="F2464" s="10" t="s">
        <v>16372</v>
      </c>
      <c r="G2464" s="10" t="s">
        <v>68</v>
      </c>
      <c r="H2464" s="11"/>
      <c r="K2464" s="30" t="s">
        <v>20699</v>
      </c>
      <c r="L2464" s="10" t="s">
        <v>16374</v>
      </c>
      <c r="M2464" s="28" t="str">
        <f t="shared" ref="M2464:Q2464" si="14782">IFERROR(IF(FIND(M$1,$F2464)&gt;1,"Age - Children",""),"")</f>
        <v/>
      </c>
      <c r="N2464" s="28" t="str">
        <f t="shared" si="14782"/>
        <v/>
      </c>
      <c r="O2464" s="28" t="str">
        <f t="shared" si="14782"/>
        <v/>
      </c>
      <c r="P2464" s="28" t="str">
        <f t="shared" si="14782"/>
        <v/>
      </c>
      <c r="Q2464" s="28" t="str">
        <f t="shared" si="14782"/>
        <v/>
      </c>
      <c r="R2464" s="28" t="str">
        <f t="shared" ref="R2464:T2464" si="14783">IFERROR(IF(FIND(R$1,$F2464)&gt;1,"Age - Elderly",""),"")</f>
        <v/>
      </c>
      <c r="S2464" s="28" t="str">
        <f t="shared" si="14783"/>
        <v/>
      </c>
      <c r="T2464" s="28" t="str">
        <f t="shared" si="14783"/>
        <v/>
      </c>
      <c r="U2464" s="28" t="str">
        <f t="shared" si="3"/>
        <v/>
      </c>
      <c r="V2464" s="28" t="str">
        <f t="shared" si="4"/>
        <v/>
      </c>
      <c r="X2464" s="28" t="str">
        <f t="shared" si="5"/>
        <v/>
      </c>
      <c r="Y2464" s="28" t="str">
        <f t="shared" si="6"/>
        <v/>
      </c>
      <c r="Z2464" s="28" t="str">
        <f t="shared" si="7"/>
        <v>Gender - Male</v>
      </c>
      <c r="AB2464" s="28" t="str">
        <f t="shared" si="8"/>
        <v/>
      </c>
      <c r="AD2464" s="28" t="str">
        <f t="shared" si="9"/>
        <v>Gender - Male;</v>
      </c>
      <c r="AG2464" s="28" t="str">
        <f t="shared" ref="AG2464:AL2464" si="14784">IFERROR(IF(FIND(AG$1,$F2464)&gt;1,AG$1,""),"")</f>
        <v/>
      </c>
      <c r="AH2464" s="28" t="str">
        <f t="shared" si="14784"/>
        <v/>
      </c>
      <c r="AI2464" s="28" t="str">
        <f t="shared" si="14784"/>
        <v/>
      </c>
      <c r="AJ2464" s="28" t="str">
        <f t="shared" si="14784"/>
        <v/>
      </c>
      <c r="AK2464" s="28" t="str">
        <f t="shared" si="14784"/>
        <v/>
      </c>
      <c r="AL2464" s="28" t="str">
        <f t="shared" si="14784"/>
        <v/>
      </c>
      <c r="AM2464" s="28" t="str">
        <f t="shared" si="11"/>
        <v/>
      </c>
      <c r="AN2464" s="28" t="str">
        <f t="shared" ref="AN2464:AQ2464" si="14785">IFERROR(IF(FIND(AN$1,$F2464)&gt;1,"Status - LGBT",""),"")</f>
        <v/>
      </c>
      <c r="AO2464" s="28" t="str">
        <f t="shared" si="14785"/>
        <v/>
      </c>
      <c r="AP2464" s="28" t="str">
        <f t="shared" si="14785"/>
        <v/>
      </c>
      <c r="AQ2464" s="28" t="str">
        <f t="shared" si="14785"/>
        <v/>
      </c>
      <c r="AR2464" s="28" t="str">
        <f t="shared" ref="AR2464:AV2464" si="14786">IFERROR(IF(FIND(AR$1,$F2464)&gt;1,"BME",""),"")</f>
        <v/>
      </c>
      <c r="AS2464" s="28" t="str">
        <f t="shared" si="14786"/>
        <v/>
      </c>
      <c r="AT2464" s="28" t="str">
        <f t="shared" si="14786"/>
        <v/>
      </c>
      <c r="AU2464" s="28" t="str">
        <f t="shared" si="14786"/>
        <v/>
      </c>
      <c r="AV2464" s="28" t="str">
        <f t="shared" si="14786"/>
        <v/>
      </c>
      <c r="AW2464" s="28" t="str">
        <f t="shared" ref="AW2464:BC2464" si="14787">IFERROR(IF(FIND(AW$1,$F2464)&gt;1,AW$1,""),"")</f>
        <v/>
      </c>
      <c r="AX2464" s="28" t="str">
        <f t="shared" si="14787"/>
        <v/>
      </c>
      <c r="AY2464" s="28" t="str">
        <f t="shared" si="14787"/>
        <v/>
      </c>
      <c r="AZ2464" s="28" t="str">
        <f t="shared" si="14787"/>
        <v/>
      </c>
      <c r="BA2464" s="28" t="str">
        <f t="shared" si="14787"/>
        <v/>
      </c>
      <c r="BB2464" s="28" t="str">
        <f t="shared" si="14787"/>
        <v/>
      </c>
      <c r="BC2464" s="28" t="str">
        <f t="shared" si="14787"/>
        <v/>
      </c>
      <c r="BD2464" s="28" t="str">
        <f t="shared" si="15"/>
        <v/>
      </c>
      <c r="BG2464" s="2" t="s">
        <v>16375</v>
      </c>
      <c r="BJ2464" s="28" t="str">
        <f t="shared" si="16"/>
        <v/>
      </c>
      <c r="BK2464" s="28" t="str">
        <f t="shared" si="17"/>
        <v/>
      </c>
      <c r="BL2464" s="2" t="s">
        <v>1265</v>
      </c>
      <c r="BM2464" s="2" t="s">
        <v>98</v>
      </c>
      <c r="BU2464" s="47" t="s">
        <v>19852</v>
      </c>
      <c r="BV2464" s="18"/>
      <c r="BW2464" s="47"/>
      <c r="BX2464" s="47" t="s">
        <v>20700</v>
      </c>
      <c r="BY2464" s="42" t="str">
        <f t="shared" si="18"/>
        <v>Gender - Male;;Gipton;Harehills;</v>
      </c>
      <c r="BZ2464" s="73"/>
    </row>
    <row r="2465" spans="1:78" ht="15">
      <c r="A2465" s="16" t="s">
        <v>51</v>
      </c>
      <c r="B2465" s="28">
        <f>VLOOKUP(A2465,Organisations!$A$2:$B$7,2,FALSE)</f>
        <v>4</v>
      </c>
      <c r="C2465" s="16" t="s">
        <v>16377</v>
      </c>
      <c r="D2465" s="16" t="s">
        <v>16378</v>
      </c>
      <c r="E2465" s="28" t="str">
        <f t="shared" si="0"/>
        <v>RETAS works to integrate refugees and asylum seekers by assisting with access to education, requalification, training an</v>
      </c>
      <c r="F2465" s="16" t="s">
        <v>16380</v>
      </c>
      <c r="G2465" s="16" t="s">
        <v>68</v>
      </c>
      <c r="H2465" s="17"/>
      <c r="K2465" s="26" t="s">
        <v>16381</v>
      </c>
      <c r="L2465" s="16" t="s">
        <v>16382</v>
      </c>
      <c r="M2465" s="28" t="str">
        <f t="shared" ref="M2465:Q2465" si="14788">IFERROR(IF(FIND(M$1,$F2465)&gt;1,"Age - Children",""),"")</f>
        <v/>
      </c>
      <c r="N2465" s="28" t="str">
        <f t="shared" si="14788"/>
        <v/>
      </c>
      <c r="O2465" s="28" t="str">
        <f t="shared" si="14788"/>
        <v/>
      </c>
      <c r="P2465" s="28" t="str">
        <f t="shared" si="14788"/>
        <v/>
      </c>
      <c r="Q2465" s="28" t="str">
        <f t="shared" si="14788"/>
        <v/>
      </c>
      <c r="R2465" s="28" t="str">
        <f t="shared" ref="R2465:T2465" si="14789">IFERROR(IF(FIND(R$1,$F2465)&gt;1,"Age - Elderly",""),"")</f>
        <v/>
      </c>
      <c r="S2465" s="28" t="str">
        <f t="shared" si="14789"/>
        <v/>
      </c>
      <c r="T2465" s="28" t="str">
        <f t="shared" si="14789"/>
        <v/>
      </c>
      <c r="U2465" s="28" t="str">
        <f t="shared" si="3"/>
        <v/>
      </c>
      <c r="V2465" s="28" t="str">
        <f t="shared" si="4"/>
        <v/>
      </c>
      <c r="X2465" s="28" t="str">
        <f t="shared" si="5"/>
        <v/>
      </c>
      <c r="Y2465" s="28" t="str">
        <f t="shared" si="6"/>
        <v/>
      </c>
      <c r="Z2465" s="28" t="str">
        <f t="shared" si="7"/>
        <v>Gender - Male</v>
      </c>
      <c r="AB2465" s="28" t="str">
        <f t="shared" si="8"/>
        <v/>
      </c>
      <c r="AD2465" s="28" t="str">
        <f t="shared" si="9"/>
        <v>Gender - Male;</v>
      </c>
      <c r="AG2465" s="28" t="str">
        <f t="shared" ref="AG2465:AL2465" si="14790">IFERROR(IF(FIND(AG$1,$F2465)&gt;1,AG$1,""),"")</f>
        <v/>
      </c>
      <c r="AH2465" s="28" t="str">
        <f t="shared" si="14790"/>
        <v/>
      </c>
      <c r="AI2465" s="28" t="str">
        <f t="shared" si="14790"/>
        <v/>
      </c>
      <c r="AJ2465" s="28" t="str">
        <f t="shared" si="14790"/>
        <v/>
      </c>
      <c r="AK2465" s="28" t="str">
        <f t="shared" si="14790"/>
        <v/>
      </c>
      <c r="AL2465" s="28" t="str">
        <f t="shared" si="14790"/>
        <v/>
      </c>
      <c r="AM2465" s="28" t="str">
        <f t="shared" si="11"/>
        <v/>
      </c>
      <c r="AN2465" s="28" t="str">
        <f t="shared" ref="AN2465:AQ2465" si="14791">IFERROR(IF(FIND(AN$1,$F2465)&gt;1,"Status - LGBT",""),"")</f>
        <v/>
      </c>
      <c r="AO2465" s="28" t="str">
        <f t="shared" si="14791"/>
        <v/>
      </c>
      <c r="AP2465" s="28" t="str">
        <f t="shared" si="14791"/>
        <v/>
      </c>
      <c r="AQ2465" s="28" t="str">
        <f t="shared" si="14791"/>
        <v/>
      </c>
      <c r="AR2465" s="28" t="str">
        <f t="shared" ref="AR2465:AV2465" si="14792">IFERROR(IF(FIND(AR$1,$F2465)&gt;1,"BME",""),"")</f>
        <v/>
      </c>
      <c r="AS2465" s="28" t="str">
        <f t="shared" si="14792"/>
        <v/>
      </c>
      <c r="AT2465" s="28" t="str">
        <f t="shared" si="14792"/>
        <v/>
      </c>
      <c r="AU2465" s="28" t="str">
        <f t="shared" si="14792"/>
        <v/>
      </c>
      <c r="AV2465" s="28" t="str">
        <f t="shared" si="14792"/>
        <v/>
      </c>
      <c r="AW2465" s="28" t="str">
        <f t="shared" ref="AW2465:BC2465" si="14793">IFERROR(IF(FIND(AW$1,$F2465)&gt;1,AW$1,""),"")</f>
        <v/>
      </c>
      <c r="AX2465" s="28" t="str">
        <f t="shared" si="14793"/>
        <v/>
      </c>
      <c r="AY2465" s="28" t="str">
        <f t="shared" si="14793"/>
        <v/>
      </c>
      <c r="AZ2465" s="28" t="str">
        <f t="shared" si="14793"/>
        <v/>
      </c>
      <c r="BA2465" s="28" t="str">
        <f t="shared" si="14793"/>
        <v/>
      </c>
      <c r="BB2465" s="28" t="str">
        <f t="shared" si="14793"/>
        <v/>
      </c>
      <c r="BC2465" s="28" t="str">
        <f t="shared" si="14793"/>
        <v/>
      </c>
      <c r="BD2465" s="28" t="str">
        <f t="shared" si="15"/>
        <v/>
      </c>
      <c r="BG2465" s="2" t="s">
        <v>13625</v>
      </c>
      <c r="BJ2465" s="28" t="str">
        <f t="shared" si="16"/>
        <v/>
      </c>
      <c r="BK2465" s="28" t="str">
        <f t="shared" si="17"/>
        <v/>
      </c>
      <c r="BL2465" s="2" t="s">
        <v>1265</v>
      </c>
      <c r="BM2465" s="2" t="s">
        <v>98</v>
      </c>
      <c r="BU2465" s="50" t="s">
        <v>20058</v>
      </c>
      <c r="BV2465" s="12"/>
      <c r="BW2465" s="50"/>
      <c r="BX2465" s="50" t="s">
        <v>20701</v>
      </c>
      <c r="BY2465" s="42" t="str">
        <f t="shared" si="18"/>
        <v>Gender - Male;;Leeds;Roundhay;</v>
      </c>
      <c r="BZ2465" s="72"/>
    </row>
    <row r="2466" spans="1:78" ht="15">
      <c r="A2466" s="10" t="s">
        <v>51</v>
      </c>
      <c r="B2466" s="28">
        <f>VLOOKUP(A2466,Organisations!$A$2:$B$7,2,FALSE)</f>
        <v>4</v>
      </c>
      <c r="C2466" s="10" t="s">
        <v>16384</v>
      </c>
      <c r="D2466" s="10" t="s">
        <v>16385</v>
      </c>
      <c r="E2466" s="28" t="str">
        <f t="shared" si="0"/>
        <v>Revive Leeds is a Community Interest Company, with two-member charities: SVP who work to alleviate poverty and SLATE a c</v>
      </c>
      <c r="F2466" s="10" t="s">
        <v>16387</v>
      </c>
      <c r="G2466" s="10" t="s">
        <v>68</v>
      </c>
      <c r="H2466" s="11"/>
      <c r="K2466" s="30" t="s">
        <v>16388</v>
      </c>
      <c r="L2466" s="10" t="s">
        <v>16389</v>
      </c>
      <c r="M2466" s="28" t="str">
        <f t="shared" ref="M2466:Q2466" si="14794">IFERROR(IF(FIND(M$1,$F2466)&gt;1,"Age - Children",""),"")</f>
        <v/>
      </c>
      <c r="N2466" s="28" t="str">
        <f t="shared" si="14794"/>
        <v/>
      </c>
      <c r="O2466" s="28" t="str">
        <f t="shared" si="14794"/>
        <v/>
      </c>
      <c r="P2466" s="28" t="str">
        <f t="shared" si="14794"/>
        <v/>
      </c>
      <c r="Q2466" s="28" t="str">
        <f t="shared" si="14794"/>
        <v/>
      </c>
      <c r="R2466" s="28" t="str">
        <f t="shared" ref="R2466:T2466" si="14795">IFERROR(IF(FIND(R$1,$F2466)&gt;1,"Age - Elderly",""),"")</f>
        <v/>
      </c>
      <c r="S2466" s="28" t="str">
        <f t="shared" si="14795"/>
        <v/>
      </c>
      <c r="T2466" s="28" t="str">
        <f t="shared" si="14795"/>
        <v/>
      </c>
      <c r="U2466" s="28" t="str">
        <f t="shared" si="3"/>
        <v/>
      </c>
      <c r="V2466" s="28" t="str">
        <f t="shared" si="4"/>
        <v/>
      </c>
      <c r="X2466" s="28" t="str">
        <f t="shared" si="5"/>
        <v/>
      </c>
      <c r="Y2466" s="28" t="str">
        <f t="shared" si="6"/>
        <v/>
      </c>
      <c r="Z2466" s="28" t="str">
        <f t="shared" si="7"/>
        <v>Gender - Male</v>
      </c>
      <c r="AB2466" s="28" t="str">
        <f t="shared" si="8"/>
        <v/>
      </c>
      <c r="AD2466" s="28" t="str">
        <f t="shared" si="9"/>
        <v>Gender - Male;</v>
      </c>
      <c r="AG2466" s="28" t="str">
        <f t="shared" ref="AG2466:AL2466" si="14796">IFERROR(IF(FIND(AG$1,$F2466)&gt;1,AG$1,""),"")</f>
        <v/>
      </c>
      <c r="AH2466" s="28" t="str">
        <f t="shared" si="14796"/>
        <v/>
      </c>
      <c r="AI2466" s="28" t="str">
        <f t="shared" si="14796"/>
        <v/>
      </c>
      <c r="AJ2466" s="28" t="str">
        <f t="shared" si="14796"/>
        <v/>
      </c>
      <c r="AK2466" s="28" t="str">
        <f t="shared" si="14796"/>
        <v/>
      </c>
      <c r="AL2466" s="28" t="str">
        <f t="shared" si="14796"/>
        <v/>
      </c>
      <c r="AM2466" s="28" t="str">
        <f t="shared" si="11"/>
        <v/>
      </c>
      <c r="AN2466" s="28" t="str">
        <f t="shared" ref="AN2466:AQ2466" si="14797">IFERROR(IF(FIND(AN$1,$F2466)&gt;1,"Status - LGBT",""),"")</f>
        <v/>
      </c>
      <c r="AO2466" s="28" t="str">
        <f t="shared" si="14797"/>
        <v/>
      </c>
      <c r="AP2466" s="28" t="str">
        <f t="shared" si="14797"/>
        <v/>
      </c>
      <c r="AQ2466" s="28" t="str">
        <f t="shared" si="14797"/>
        <v/>
      </c>
      <c r="AR2466" s="28" t="str">
        <f t="shared" ref="AR2466:AV2466" si="14798">IFERROR(IF(FIND(AR$1,$F2466)&gt;1,"BME",""),"")</f>
        <v/>
      </c>
      <c r="AS2466" s="28" t="str">
        <f t="shared" si="14798"/>
        <v/>
      </c>
      <c r="AT2466" s="28" t="str">
        <f t="shared" si="14798"/>
        <v/>
      </c>
      <c r="AU2466" s="28" t="str">
        <f t="shared" si="14798"/>
        <v/>
      </c>
      <c r="AV2466" s="28" t="str">
        <f t="shared" si="14798"/>
        <v/>
      </c>
      <c r="AW2466" s="28" t="str">
        <f t="shared" ref="AW2466:BC2466" si="14799">IFERROR(IF(FIND(AW$1,$F2466)&gt;1,AW$1,""),"")</f>
        <v/>
      </c>
      <c r="AX2466" s="28" t="str">
        <f t="shared" si="14799"/>
        <v/>
      </c>
      <c r="AY2466" s="28" t="str">
        <f t="shared" si="14799"/>
        <v/>
      </c>
      <c r="AZ2466" s="28" t="str">
        <f t="shared" si="14799"/>
        <v/>
      </c>
      <c r="BA2466" s="28" t="str">
        <f t="shared" si="14799"/>
        <v/>
      </c>
      <c r="BB2466" s="28" t="str">
        <f t="shared" si="14799"/>
        <v/>
      </c>
      <c r="BC2466" s="28" t="str">
        <f t="shared" si="14799"/>
        <v/>
      </c>
      <c r="BD2466" s="28" t="str">
        <f t="shared" si="15"/>
        <v/>
      </c>
      <c r="BG2466" s="2" t="s">
        <v>16390</v>
      </c>
      <c r="BJ2466" s="28" t="str">
        <f t="shared" si="16"/>
        <v/>
      </c>
      <c r="BK2466" s="28" t="str">
        <f t="shared" si="17"/>
        <v/>
      </c>
      <c r="BL2466" s="2" t="s">
        <v>20702</v>
      </c>
      <c r="BM2466" s="2" t="s">
        <v>98</v>
      </c>
      <c r="BU2466" s="47" t="s">
        <v>20058</v>
      </c>
      <c r="BV2466" s="18"/>
      <c r="BW2466" s="47"/>
      <c r="BX2466" s="47" t="s">
        <v>20703</v>
      </c>
      <c r="BY2466" s="42" t="str">
        <f t="shared" si="18"/>
        <v>Gender - Male;;Leeds;Roundhay;</v>
      </c>
      <c r="BZ2466" s="73"/>
    </row>
    <row r="2467" spans="1:78" ht="15">
      <c r="A2467" s="16" t="s">
        <v>51</v>
      </c>
      <c r="B2467" s="28">
        <f>VLOOKUP(A2467,Organisations!$A$2:$B$7,2,FALSE)</f>
        <v>4</v>
      </c>
      <c r="C2467" s="16" t="s">
        <v>11263</v>
      </c>
      <c r="D2467" s="16" t="s">
        <v>11264</v>
      </c>
      <c r="E2467" s="28" t="str">
        <f t="shared" si="0"/>
        <v>Aims to improve the independence and well-being of learning disabled people and people with mental health issues. For an</v>
      </c>
      <c r="F2467" s="16" t="s">
        <v>16393</v>
      </c>
      <c r="G2467" s="16" t="s">
        <v>68</v>
      </c>
      <c r="H2467" s="17"/>
      <c r="K2467" s="26" t="s">
        <v>16394</v>
      </c>
      <c r="L2467" s="16" t="s">
        <v>11268</v>
      </c>
      <c r="M2467" s="28" t="str">
        <f t="shared" ref="M2467:Q2467" si="14800">IFERROR(IF(FIND(M$1,$F2467)&gt;1,"Age - Children",""),"")</f>
        <v/>
      </c>
      <c r="N2467" s="28" t="str">
        <f t="shared" si="14800"/>
        <v/>
      </c>
      <c r="O2467" s="28" t="str">
        <f t="shared" si="14800"/>
        <v/>
      </c>
      <c r="P2467" s="28" t="str">
        <f t="shared" si="14800"/>
        <v/>
      </c>
      <c r="Q2467" s="28" t="str">
        <f t="shared" si="14800"/>
        <v/>
      </c>
      <c r="R2467" s="28" t="str">
        <f t="shared" ref="R2467:T2467" si="14801">IFERROR(IF(FIND(R$1,$F2467)&gt;1,"Age - Elderly",""),"")</f>
        <v/>
      </c>
      <c r="S2467" s="28" t="str">
        <f t="shared" si="14801"/>
        <v/>
      </c>
      <c r="T2467" s="28" t="str">
        <f t="shared" si="14801"/>
        <v/>
      </c>
      <c r="U2467" s="28" t="str">
        <f t="shared" si="3"/>
        <v/>
      </c>
      <c r="V2467" s="28" t="str">
        <f t="shared" si="4"/>
        <v>Status - disabled</v>
      </c>
      <c r="X2467" s="28" t="str">
        <f t="shared" si="5"/>
        <v/>
      </c>
      <c r="Y2467" s="28" t="str">
        <f t="shared" si="6"/>
        <v/>
      </c>
      <c r="Z2467" s="28" t="str">
        <f t="shared" si="7"/>
        <v>Gender - Male</v>
      </c>
      <c r="AB2467" s="28" t="str">
        <f t="shared" si="8"/>
        <v/>
      </c>
      <c r="AD2467" s="28" t="str">
        <f t="shared" si="9"/>
        <v>Gender - Male;</v>
      </c>
      <c r="AG2467" s="28" t="str">
        <f t="shared" ref="AG2467:AL2467" si="14802">IFERROR(IF(FIND(AG$1,$F2467)&gt;1,AG$1,""),"")</f>
        <v/>
      </c>
      <c r="AH2467" s="28" t="str">
        <f t="shared" si="14802"/>
        <v/>
      </c>
      <c r="AI2467" s="28" t="str">
        <f t="shared" si="14802"/>
        <v/>
      </c>
      <c r="AJ2467" s="28" t="str">
        <f t="shared" si="14802"/>
        <v/>
      </c>
      <c r="AK2467" s="28" t="str">
        <f t="shared" si="14802"/>
        <v/>
      </c>
      <c r="AL2467" s="28" t="str">
        <f t="shared" si="14802"/>
        <v/>
      </c>
      <c r="AM2467" s="28" t="str">
        <f t="shared" si="11"/>
        <v/>
      </c>
      <c r="AN2467" s="28" t="str">
        <f t="shared" ref="AN2467:AQ2467" si="14803">IFERROR(IF(FIND(AN$1,$F2467)&gt;1,"Status - LGBT",""),"")</f>
        <v/>
      </c>
      <c r="AO2467" s="28" t="str">
        <f t="shared" si="14803"/>
        <v/>
      </c>
      <c r="AP2467" s="28" t="str">
        <f t="shared" si="14803"/>
        <v/>
      </c>
      <c r="AQ2467" s="28" t="str">
        <f t="shared" si="14803"/>
        <v/>
      </c>
      <c r="AR2467" s="28" t="str">
        <f t="shared" ref="AR2467:AV2467" si="14804">IFERROR(IF(FIND(AR$1,$F2467)&gt;1,"BME",""),"")</f>
        <v/>
      </c>
      <c r="AS2467" s="28" t="str">
        <f t="shared" si="14804"/>
        <v/>
      </c>
      <c r="AT2467" s="28" t="str">
        <f t="shared" si="14804"/>
        <v/>
      </c>
      <c r="AU2467" s="28" t="str">
        <f t="shared" si="14804"/>
        <v/>
      </c>
      <c r="AV2467" s="28" t="str">
        <f t="shared" si="14804"/>
        <v/>
      </c>
      <c r="AW2467" s="28" t="str">
        <f t="shared" ref="AW2467:BC2467" si="14805">IFERROR(IF(FIND(AW$1,$F2467)&gt;1,AW$1,""),"")</f>
        <v/>
      </c>
      <c r="AX2467" s="28" t="str">
        <f t="shared" si="14805"/>
        <v/>
      </c>
      <c r="AY2467" s="28" t="str">
        <f t="shared" si="14805"/>
        <v/>
      </c>
      <c r="AZ2467" s="28" t="str">
        <f t="shared" si="14805"/>
        <v/>
      </c>
      <c r="BA2467" s="28" t="str">
        <f t="shared" si="14805"/>
        <v/>
      </c>
      <c r="BB2467" s="28" t="str">
        <f t="shared" si="14805"/>
        <v/>
      </c>
      <c r="BC2467" s="28" t="str">
        <f t="shared" si="14805"/>
        <v/>
      </c>
      <c r="BD2467" s="28" t="str">
        <f t="shared" si="15"/>
        <v/>
      </c>
      <c r="BG2467" s="2" t="s">
        <v>14067</v>
      </c>
      <c r="BJ2467" s="28" t="str">
        <f t="shared" si="16"/>
        <v/>
      </c>
      <c r="BK2467" s="28" t="str">
        <f t="shared" si="17"/>
        <v/>
      </c>
      <c r="BL2467" s="2" t="s">
        <v>2018</v>
      </c>
      <c r="BM2467" s="2" t="s">
        <v>98</v>
      </c>
      <c r="BU2467" s="50" t="s">
        <v>20704</v>
      </c>
      <c r="BV2467" s="12"/>
      <c r="BW2467" s="50"/>
      <c r="BX2467" s="50" t="s">
        <v>20705</v>
      </c>
      <c r="BY2467" s="42" t="str">
        <f t="shared" si="18"/>
        <v>Status - disabled;Gender - Male;;Killingbeck;Seacroft;Kirkst;</v>
      </c>
      <c r="BZ2467" s="72"/>
    </row>
    <row r="2468" spans="1:78" ht="15">
      <c r="A2468" s="10" t="s">
        <v>51</v>
      </c>
      <c r="B2468" s="28">
        <f>VLOOKUP(A2468,Organisations!$A$2:$B$7,2,FALSE)</f>
        <v>4</v>
      </c>
      <c r="C2468" s="10" t="s">
        <v>16396</v>
      </c>
      <c r="D2468" s="10" t="s">
        <v>16397</v>
      </c>
      <c r="E2468" s="28" t="str">
        <f t="shared" si="0"/>
        <v>We are an intergenerational, cultural, spiritual, creative, arts group offering workshops on the arts, identity and spir</v>
      </c>
      <c r="F2468" s="10" t="s">
        <v>16399</v>
      </c>
      <c r="G2468" s="10" t="s">
        <v>68</v>
      </c>
      <c r="H2468" s="11"/>
      <c r="K2468" s="30" t="s">
        <v>16400</v>
      </c>
      <c r="L2468" s="10" t="s">
        <v>16401</v>
      </c>
      <c r="M2468" s="28" t="str">
        <f t="shared" ref="M2468:Q2468" si="14806">IFERROR(IF(FIND(M$1,$F2468)&gt;1,"Age - Children",""),"")</f>
        <v/>
      </c>
      <c r="N2468" s="28" t="str">
        <f t="shared" si="14806"/>
        <v/>
      </c>
      <c r="O2468" s="28" t="str">
        <f t="shared" si="14806"/>
        <v/>
      </c>
      <c r="P2468" s="28" t="str">
        <f t="shared" si="14806"/>
        <v/>
      </c>
      <c r="Q2468" s="28" t="str">
        <f t="shared" si="14806"/>
        <v/>
      </c>
      <c r="R2468" s="28" t="str">
        <f t="shared" ref="R2468:T2468" si="14807">IFERROR(IF(FIND(R$1,$F2468)&gt;1,"Age - Elderly",""),"")</f>
        <v/>
      </c>
      <c r="S2468" s="28" t="str">
        <f t="shared" si="14807"/>
        <v/>
      </c>
      <c r="T2468" s="28" t="str">
        <f t="shared" si="14807"/>
        <v/>
      </c>
      <c r="U2468" s="28" t="str">
        <f t="shared" si="3"/>
        <v/>
      </c>
      <c r="V2468" s="28" t="str">
        <f t="shared" si="4"/>
        <v/>
      </c>
      <c r="X2468" s="28" t="str">
        <f t="shared" si="5"/>
        <v/>
      </c>
      <c r="Y2468" s="28" t="str">
        <f t="shared" si="6"/>
        <v/>
      </c>
      <c r="Z2468" s="28" t="str">
        <f t="shared" si="7"/>
        <v>Gender - Male</v>
      </c>
      <c r="AB2468" s="28" t="str">
        <f t="shared" si="8"/>
        <v/>
      </c>
      <c r="AD2468" s="28" t="str">
        <f t="shared" si="9"/>
        <v>Gender - Male;</v>
      </c>
      <c r="AG2468" s="28" t="str">
        <f t="shared" ref="AG2468:AL2468" si="14808">IFERROR(IF(FIND(AG$1,$F2468)&gt;1,AG$1,""),"")</f>
        <v/>
      </c>
      <c r="AH2468" s="28" t="str">
        <f t="shared" si="14808"/>
        <v/>
      </c>
      <c r="AI2468" s="28" t="str">
        <f t="shared" si="14808"/>
        <v/>
      </c>
      <c r="AJ2468" s="28" t="str">
        <f t="shared" si="14808"/>
        <v/>
      </c>
      <c r="AK2468" s="28" t="str">
        <f t="shared" si="14808"/>
        <v/>
      </c>
      <c r="AL2468" s="28" t="str">
        <f t="shared" si="14808"/>
        <v/>
      </c>
      <c r="AM2468" s="28" t="str">
        <f t="shared" si="11"/>
        <v/>
      </c>
      <c r="AN2468" s="28" t="str">
        <f t="shared" ref="AN2468:AQ2468" si="14809">IFERROR(IF(FIND(AN$1,$F2468)&gt;1,"Status - LGBT",""),"")</f>
        <v/>
      </c>
      <c r="AO2468" s="28" t="str">
        <f t="shared" si="14809"/>
        <v/>
      </c>
      <c r="AP2468" s="28" t="str">
        <f t="shared" si="14809"/>
        <v/>
      </c>
      <c r="AQ2468" s="28" t="str">
        <f t="shared" si="14809"/>
        <v/>
      </c>
      <c r="AR2468" s="28" t="str">
        <f t="shared" ref="AR2468:AV2468" si="14810">IFERROR(IF(FIND(AR$1,$F2468)&gt;1,"BME",""),"")</f>
        <v/>
      </c>
      <c r="AS2468" s="28" t="str">
        <f t="shared" si="14810"/>
        <v/>
      </c>
      <c r="AT2468" s="28" t="str">
        <f t="shared" si="14810"/>
        <v/>
      </c>
      <c r="AU2468" s="28" t="str">
        <f t="shared" si="14810"/>
        <v/>
      </c>
      <c r="AV2468" s="28" t="str">
        <f t="shared" si="14810"/>
        <v/>
      </c>
      <c r="AW2468" s="28" t="str">
        <f t="shared" ref="AW2468:BC2468" si="14811">IFERROR(IF(FIND(AW$1,$F2468)&gt;1,AW$1,""),"")</f>
        <v/>
      </c>
      <c r="AX2468" s="28" t="str">
        <f t="shared" si="14811"/>
        <v/>
      </c>
      <c r="AY2468" s="28" t="str">
        <f t="shared" si="14811"/>
        <v/>
      </c>
      <c r="AZ2468" s="28" t="str">
        <f t="shared" si="14811"/>
        <v/>
      </c>
      <c r="BA2468" s="28" t="str">
        <f t="shared" si="14811"/>
        <v/>
      </c>
      <c r="BB2468" s="28" t="str">
        <f t="shared" si="14811"/>
        <v/>
      </c>
      <c r="BC2468" s="28" t="str">
        <f t="shared" si="14811"/>
        <v/>
      </c>
      <c r="BD2468" s="28" t="str">
        <f t="shared" si="15"/>
        <v/>
      </c>
      <c r="BG2468" s="2" t="s">
        <v>16402</v>
      </c>
      <c r="BJ2468" s="28" t="str">
        <f t="shared" si="16"/>
        <v/>
      </c>
      <c r="BK2468" s="28" t="str">
        <f t="shared" si="17"/>
        <v/>
      </c>
      <c r="BL2468" s="2" t="s">
        <v>20706</v>
      </c>
      <c r="BM2468" s="2" t="s">
        <v>98</v>
      </c>
      <c r="BU2468" s="47" t="s">
        <v>19850</v>
      </c>
      <c r="BV2468" s="18"/>
      <c r="BW2468" s="47"/>
      <c r="BX2468" s="47" t="s">
        <v>19858</v>
      </c>
      <c r="BY2468" s="42" t="str">
        <f t="shared" si="18"/>
        <v>Gender - Male;;Leeds;Hyde Park;Woodhouse;Headingley;</v>
      </c>
      <c r="BZ2468" s="73"/>
    </row>
    <row r="2469" spans="1:78" ht="15">
      <c r="A2469" s="16" t="s">
        <v>51</v>
      </c>
      <c r="B2469" s="28">
        <f>VLOOKUP(A2469,Organisations!$A$2:$B$7,2,FALSE)</f>
        <v>4</v>
      </c>
      <c r="C2469" s="16" t="s">
        <v>16403</v>
      </c>
      <c r="D2469" s="16" t="s">
        <v>16404</v>
      </c>
      <c r="E2469" s="28" t="str">
        <f t="shared" si="0"/>
        <v xml:space="preserve">To consolidate, promote, contribute and work in partnership to develop the diversity of Black British dance as a valued </v>
      </c>
      <c r="F2469" s="16" t="s">
        <v>16406</v>
      </c>
      <c r="G2469" s="16" t="s">
        <v>68</v>
      </c>
      <c r="H2469" s="17"/>
      <c r="K2469" s="26" t="s">
        <v>16407</v>
      </c>
      <c r="L2469" s="16" t="s">
        <v>16408</v>
      </c>
      <c r="M2469" s="28" t="str">
        <f t="shared" ref="M2469:Q2469" si="14812">IFERROR(IF(FIND(M$1,$F2469)&gt;1,"Age - Children",""),"")</f>
        <v/>
      </c>
      <c r="N2469" s="28" t="str">
        <f t="shared" si="14812"/>
        <v/>
      </c>
      <c r="O2469" s="28" t="str">
        <f t="shared" si="14812"/>
        <v/>
      </c>
      <c r="P2469" s="28" t="str">
        <f t="shared" si="14812"/>
        <v/>
      </c>
      <c r="Q2469" s="28" t="str">
        <f t="shared" si="14812"/>
        <v/>
      </c>
      <c r="R2469" s="28" t="str">
        <f t="shared" ref="R2469:T2469" si="14813">IFERROR(IF(FIND(R$1,$F2469)&gt;1,"Age - Elderly",""),"")</f>
        <v/>
      </c>
      <c r="S2469" s="28" t="str">
        <f t="shared" si="14813"/>
        <v/>
      </c>
      <c r="T2469" s="28" t="str">
        <f t="shared" si="14813"/>
        <v/>
      </c>
      <c r="U2469" s="28" t="str">
        <f t="shared" si="3"/>
        <v/>
      </c>
      <c r="V2469" s="28" t="str">
        <f t="shared" si="4"/>
        <v/>
      </c>
      <c r="X2469" s="28" t="str">
        <f t="shared" si="5"/>
        <v/>
      </c>
      <c r="Y2469" s="28" t="str">
        <f t="shared" si="6"/>
        <v/>
      </c>
      <c r="Z2469" s="28" t="str">
        <f t="shared" si="7"/>
        <v>Gender - Male</v>
      </c>
      <c r="AB2469" s="28" t="str">
        <f t="shared" si="8"/>
        <v/>
      </c>
      <c r="AD2469" s="28" t="str">
        <f t="shared" si="9"/>
        <v>Gender - Male;</v>
      </c>
      <c r="AG2469" s="28" t="str">
        <f t="shared" ref="AG2469:AL2469" si="14814">IFERROR(IF(FIND(AG$1,$F2469)&gt;1,AG$1,""),"")</f>
        <v/>
      </c>
      <c r="AH2469" s="28" t="str">
        <f t="shared" si="14814"/>
        <v/>
      </c>
      <c r="AI2469" s="28" t="str">
        <f t="shared" si="14814"/>
        <v/>
      </c>
      <c r="AJ2469" s="28" t="str">
        <f t="shared" si="14814"/>
        <v/>
      </c>
      <c r="AK2469" s="28" t="str">
        <f t="shared" si="14814"/>
        <v/>
      </c>
      <c r="AL2469" s="28" t="str">
        <f t="shared" si="14814"/>
        <v/>
      </c>
      <c r="AM2469" s="28" t="str">
        <f t="shared" si="11"/>
        <v/>
      </c>
      <c r="AN2469" s="28" t="str">
        <f t="shared" ref="AN2469:AQ2469" si="14815">IFERROR(IF(FIND(AN$1,$F2469)&gt;1,"Status - LGBT",""),"")</f>
        <v/>
      </c>
      <c r="AO2469" s="28" t="str">
        <f t="shared" si="14815"/>
        <v/>
      </c>
      <c r="AP2469" s="28" t="str">
        <f t="shared" si="14815"/>
        <v/>
      </c>
      <c r="AQ2469" s="28" t="str">
        <f t="shared" si="14815"/>
        <v/>
      </c>
      <c r="AR2469" s="28" t="str">
        <f t="shared" ref="AR2469:AV2469" si="14816">IFERROR(IF(FIND(AR$1,$F2469)&gt;1,"BME",""),"")</f>
        <v/>
      </c>
      <c r="AS2469" s="28" t="str">
        <f t="shared" si="14816"/>
        <v/>
      </c>
      <c r="AT2469" s="28" t="str">
        <f t="shared" si="14816"/>
        <v>BME</v>
      </c>
      <c r="AU2469" s="28" t="str">
        <f t="shared" si="14816"/>
        <v/>
      </c>
      <c r="AV2469" s="28" t="str">
        <f t="shared" si="14816"/>
        <v/>
      </c>
      <c r="AW2469" s="28" t="str">
        <f t="shared" ref="AW2469:BC2469" si="14817">IFERROR(IF(FIND(AW$1,$F2469)&gt;1,AW$1,""),"")</f>
        <v/>
      </c>
      <c r="AX2469" s="28" t="str">
        <f t="shared" si="14817"/>
        <v/>
      </c>
      <c r="AY2469" s="28" t="str">
        <f t="shared" si="14817"/>
        <v/>
      </c>
      <c r="AZ2469" s="28" t="str">
        <f t="shared" si="14817"/>
        <v/>
      </c>
      <c r="BA2469" s="28" t="str">
        <f t="shared" si="14817"/>
        <v/>
      </c>
      <c r="BB2469" s="28" t="str">
        <f t="shared" si="14817"/>
        <v/>
      </c>
      <c r="BC2469" s="28" t="str">
        <f t="shared" si="14817"/>
        <v/>
      </c>
      <c r="BD2469" s="28" t="str">
        <f t="shared" si="15"/>
        <v>BME;</v>
      </c>
      <c r="BG2469" s="2" t="s">
        <v>16409</v>
      </c>
      <c r="BJ2469" s="28" t="str">
        <f t="shared" si="16"/>
        <v/>
      </c>
      <c r="BK2469" s="28" t="str">
        <f t="shared" si="17"/>
        <v/>
      </c>
      <c r="BL2469" s="2" t="s">
        <v>20707</v>
      </c>
      <c r="BM2469" s="2" t="s">
        <v>98</v>
      </c>
      <c r="BU2469" s="50" t="s">
        <v>19838</v>
      </c>
      <c r="BV2469" s="12"/>
      <c r="BW2469" s="50"/>
      <c r="BX2469" s="50" t="s">
        <v>20708</v>
      </c>
      <c r="BY2469" s="42" t="str">
        <f t="shared" si="18"/>
        <v>Gender - Male;;BME;;Leeds;Chapel Allerton;</v>
      </c>
      <c r="BZ2469" s="72"/>
    </row>
    <row r="2470" spans="1:78" ht="15">
      <c r="A2470" s="10" t="s">
        <v>51</v>
      </c>
      <c r="B2470" s="28">
        <f>VLOOKUP(A2470,Organisations!$A$2:$B$7,2,FALSE)</f>
        <v>4</v>
      </c>
      <c r="C2470" s="10" t="s">
        <v>16411</v>
      </c>
      <c r="D2470" s="10" t="s">
        <v>16412</v>
      </c>
      <c r="E2470" s="28" t="str">
        <f t="shared" si="0"/>
        <v>Information and supportive services for people affected by cancer; this includes patients, their carers, family and frie</v>
      </c>
      <c r="F2470" s="10" t="s">
        <v>16414</v>
      </c>
      <c r="G2470" s="10" t="s">
        <v>68</v>
      </c>
      <c r="H2470" s="11"/>
      <c r="K2470" s="30" t="s">
        <v>16415</v>
      </c>
      <c r="L2470" s="12"/>
      <c r="M2470" s="28" t="str">
        <f t="shared" ref="M2470:Q2470" si="14818">IFERROR(IF(FIND(M$1,$F2470)&gt;1,"Age - Children",""),"")</f>
        <v/>
      </c>
      <c r="N2470" s="28" t="str">
        <f t="shared" si="14818"/>
        <v/>
      </c>
      <c r="O2470" s="28" t="str">
        <f t="shared" si="14818"/>
        <v/>
      </c>
      <c r="P2470" s="28" t="str">
        <f t="shared" si="14818"/>
        <v/>
      </c>
      <c r="Q2470" s="28" t="str">
        <f t="shared" si="14818"/>
        <v/>
      </c>
      <c r="R2470" s="28" t="str">
        <f t="shared" ref="R2470:T2470" si="14819">IFERROR(IF(FIND(R$1,$F2470)&gt;1,"Age - Elderly",""),"")</f>
        <v/>
      </c>
      <c r="S2470" s="28" t="str">
        <f t="shared" si="14819"/>
        <v/>
      </c>
      <c r="T2470" s="28" t="str">
        <f t="shared" si="14819"/>
        <v/>
      </c>
      <c r="U2470" s="28" t="str">
        <f t="shared" si="3"/>
        <v/>
      </c>
      <c r="V2470" s="28" t="str">
        <f t="shared" si="4"/>
        <v/>
      </c>
      <c r="X2470" s="28" t="str">
        <f t="shared" si="5"/>
        <v/>
      </c>
      <c r="Y2470" s="28" t="str">
        <f t="shared" si="6"/>
        <v/>
      </c>
      <c r="Z2470" s="28" t="str">
        <f t="shared" si="7"/>
        <v>Gender - Male</v>
      </c>
      <c r="AB2470" s="28" t="str">
        <f t="shared" si="8"/>
        <v/>
      </c>
      <c r="AD2470" s="28" t="str">
        <f t="shared" si="9"/>
        <v>Gender - Male;</v>
      </c>
      <c r="AG2470" s="28" t="str">
        <f t="shared" ref="AG2470:AL2470" si="14820">IFERROR(IF(FIND(AG$1,$F2470)&gt;1,AG$1,""),"")</f>
        <v/>
      </c>
      <c r="AH2470" s="28" t="str">
        <f t="shared" si="14820"/>
        <v/>
      </c>
      <c r="AI2470" s="28" t="str">
        <f t="shared" si="14820"/>
        <v/>
      </c>
      <c r="AJ2470" s="28" t="str">
        <f t="shared" si="14820"/>
        <v/>
      </c>
      <c r="AK2470" s="28" t="str">
        <f t="shared" si="14820"/>
        <v/>
      </c>
      <c r="AL2470" s="28" t="str">
        <f t="shared" si="14820"/>
        <v/>
      </c>
      <c r="AM2470" s="28" t="str">
        <f t="shared" si="11"/>
        <v/>
      </c>
      <c r="AN2470" s="28" t="str">
        <f t="shared" ref="AN2470:AQ2470" si="14821">IFERROR(IF(FIND(AN$1,$F2470)&gt;1,"Status - LGBT",""),"")</f>
        <v/>
      </c>
      <c r="AO2470" s="28" t="str">
        <f t="shared" si="14821"/>
        <v/>
      </c>
      <c r="AP2470" s="28" t="str">
        <f t="shared" si="14821"/>
        <v/>
      </c>
      <c r="AQ2470" s="28" t="str">
        <f t="shared" si="14821"/>
        <v/>
      </c>
      <c r="AR2470" s="28" t="str">
        <f t="shared" ref="AR2470:AV2470" si="14822">IFERROR(IF(FIND(AR$1,$F2470)&gt;1,"BME",""),"")</f>
        <v/>
      </c>
      <c r="AS2470" s="28" t="str">
        <f t="shared" si="14822"/>
        <v/>
      </c>
      <c r="AT2470" s="28" t="str">
        <f t="shared" si="14822"/>
        <v/>
      </c>
      <c r="AU2470" s="28" t="str">
        <f t="shared" si="14822"/>
        <v/>
      </c>
      <c r="AV2470" s="28" t="str">
        <f t="shared" si="14822"/>
        <v/>
      </c>
      <c r="AW2470" s="28" t="str">
        <f t="shared" ref="AW2470:BC2470" si="14823">IFERROR(IF(FIND(AW$1,$F2470)&gt;1,AW$1,""),"")</f>
        <v/>
      </c>
      <c r="AX2470" s="28" t="str">
        <f t="shared" si="14823"/>
        <v/>
      </c>
      <c r="AY2470" s="28" t="str">
        <f t="shared" si="14823"/>
        <v/>
      </c>
      <c r="AZ2470" s="28" t="str">
        <f t="shared" si="14823"/>
        <v/>
      </c>
      <c r="BA2470" s="28" t="str">
        <f t="shared" si="14823"/>
        <v/>
      </c>
      <c r="BB2470" s="28" t="str">
        <f t="shared" si="14823"/>
        <v/>
      </c>
      <c r="BC2470" s="28" t="str">
        <f t="shared" si="14823"/>
        <v/>
      </c>
      <c r="BD2470" s="28" t="str">
        <f t="shared" si="15"/>
        <v/>
      </c>
      <c r="BG2470" s="2" t="s">
        <v>16416</v>
      </c>
      <c r="BJ2470" s="28" t="str">
        <f t="shared" si="16"/>
        <v/>
      </c>
      <c r="BK2470" s="28" t="str">
        <f t="shared" si="17"/>
        <v/>
      </c>
      <c r="BL2470" s="2" t="s">
        <v>3092</v>
      </c>
      <c r="BM2470" s="2" t="s">
        <v>98</v>
      </c>
      <c r="BU2470" s="18"/>
      <c r="BV2470" s="18"/>
      <c r="BW2470" s="47"/>
      <c r="BX2470" s="47" t="s">
        <v>20709</v>
      </c>
      <c r="BY2470" s="42" t="str">
        <f t="shared" si="18"/>
        <v>Gender - Male;;</v>
      </c>
      <c r="BZ2470" s="73"/>
    </row>
    <row r="2471" spans="1:78" ht="15">
      <c r="A2471" s="16" t="s">
        <v>51</v>
      </c>
      <c r="B2471" s="28">
        <f>VLOOKUP(A2471,Organisations!$A$2:$B$7,2,FALSE)</f>
        <v>4</v>
      </c>
      <c r="C2471" s="16" t="s">
        <v>16418</v>
      </c>
      <c r="D2471" s="16" t="s">
        <v>16419</v>
      </c>
      <c r="E2471" s="28" t="str">
        <f t="shared" si="0"/>
        <v>Rothwell Grammar School and Rodillian School former teachers and pupils meet for social activities and to promote the in</v>
      </c>
      <c r="F2471" s="16" t="s">
        <v>16421</v>
      </c>
      <c r="G2471" s="16" t="s">
        <v>68</v>
      </c>
      <c r="H2471" s="17"/>
      <c r="K2471" s="26" t="s">
        <v>16422</v>
      </c>
      <c r="L2471" s="18"/>
      <c r="M2471" s="28" t="str">
        <f t="shared" ref="M2471:Q2471" si="14824">IFERROR(IF(FIND(M$1,$F2471)&gt;1,"Age - Children",""),"")</f>
        <v/>
      </c>
      <c r="N2471" s="28" t="str">
        <f t="shared" si="14824"/>
        <v/>
      </c>
      <c r="O2471" s="28" t="str">
        <f t="shared" si="14824"/>
        <v/>
      </c>
      <c r="P2471" s="28" t="str">
        <f t="shared" si="14824"/>
        <v/>
      </c>
      <c r="Q2471" s="28" t="str">
        <f t="shared" si="14824"/>
        <v/>
      </c>
      <c r="R2471" s="28" t="str">
        <f t="shared" ref="R2471:T2471" si="14825">IFERROR(IF(FIND(R$1,$F2471)&gt;1,"Age - Elderly",""),"")</f>
        <v/>
      </c>
      <c r="S2471" s="28" t="str">
        <f t="shared" si="14825"/>
        <v/>
      </c>
      <c r="T2471" s="28" t="str">
        <f t="shared" si="14825"/>
        <v/>
      </c>
      <c r="U2471" s="28" t="str">
        <f t="shared" si="3"/>
        <v/>
      </c>
      <c r="V2471" s="28" t="str">
        <f t="shared" si="4"/>
        <v/>
      </c>
      <c r="X2471" s="28" t="str">
        <f t="shared" si="5"/>
        <v/>
      </c>
      <c r="Y2471" s="28" t="str">
        <f t="shared" si="6"/>
        <v/>
      </c>
      <c r="Z2471" s="28" t="str">
        <f t="shared" si="7"/>
        <v/>
      </c>
      <c r="AB2471" s="28" t="str">
        <f t="shared" si="8"/>
        <v/>
      </c>
      <c r="AD2471" s="28" t="str">
        <f t="shared" si="9"/>
        <v/>
      </c>
      <c r="AG2471" s="28" t="str">
        <f t="shared" ref="AG2471:AL2471" si="14826">IFERROR(IF(FIND(AG$1,$F2471)&gt;1,AG$1,""),"")</f>
        <v/>
      </c>
      <c r="AH2471" s="28" t="str">
        <f t="shared" si="14826"/>
        <v/>
      </c>
      <c r="AI2471" s="28" t="str">
        <f t="shared" si="14826"/>
        <v/>
      </c>
      <c r="AJ2471" s="28" t="str">
        <f t="shared" si="14826"/>
        <v/>
      </c>
      <c r="AK2471" s="28" t="str">
        <f t="shared" si="14826"/>
        <v/>
      </c>
      <c r="AL2471" s="28" t="str">
        <f t="shared" si="14826"/>
        <v/>
      </c>
      <c r="AM2471" s="28" t="str">
        <f t="shared" si="11"/>
        <v/>
      </c>
      <c r="AN2471" s="28" t="str">
        <f t="shared" ref="AN2471:AQ2471" si="14827">IFERROR(IF(FIND(AN$1,$F2471)&gt;1,"Status - LGBT",""),"")</f>
        <v/>
      </c>
      <c r="AO2471" s="28" t="str">
        <f t="shared" si="14827"/>
        <v/>
      </c>
      <c r="AP2471" s="28" t="str">
        <f t="shared" si="14827"/>
        <v/>
      </c>
      <c r="AQ2471" s="28" t="str">
        <f t="shared" si="14827"/>
        <v/>
      </c>
      <c r="AR2471" s="28" t="str">
        <f t="shared" ref="AR2471:AV2471" si="14828">IFERROR(IF(FIND(AR$1,$F2471)&gt;1,"BME",""),"")</f>
        <v/>
      </c>
      <c r="AS2471" s="28" t="str">
        <f t="shared" si="14828"/>
        <v/>
      </c>
      <c r="AT2471" s="28" t="str">
        <f t="shared" si="14828"/>
        <v/>
      </c>
      <c r="AU2471" s="28" t="str">
        <f t="shared" si="14828"/>
        <v/>
      </c>
      <c r="AV2471" s="28" t="str">
        <f t="shared" si="14828"/>
        <v/>
      </c>
      <c r="AW2471" s="28" t="str">
        <f t="shared" ref="AW2471:BC2471" si="14829">IFERROR(IF(FIND(AW$1,$F2471)&gt;1,AW$1,""),"")</f>
        <v/>
      </c>
      <c r="AX2471" s="28" t="str">
        <f t="shared" si="14829"/>
        <v/>
      </c>
      <c r="AY2471" s="28" t="str">
        <f t="shared" si="14829"/>
        <v/>
      </c>
      <c r="AZ2471" s="28" t="str">
        <f t="shared" si="14829"/>
        <v/>
      </c>
      <c r="BA2471" s="28" t="str">
        <f t="shared" si="14829"/>
        <v/>
      </c>
      <c r="BB2471" s="28" t="str">
        <f t="shared" si="14829"/>
        <v/>
      </c>
      <c r="BC2471" s="28" t="str">
        <f t="shared" si="14829"/>
        <v/>
      </c>
      <c r="BD2471" s="28" t="str">
        <f t="shared" si="15"/>
        <v/>
      </c>
      <c r="BG2471" s="2" t="s">
        <v>16423</v>
      </c>
      <c r="BJ2471" s="28" t="str">
        <f t="shared" si="16"/>
        <v/>
      </c>
      <c r="BK2471" s="28" t="str">
        <f t="shared" si="17"/>
        <v/>
      </c>
      <c r="BL2471" s="2" t="s">
        <v>20710</v>
      </c>
      <c r="BM2471" s="2" t="s">
        <v>98</v>
      </c>
      <c r="BU2471" s="12"/>
      <c r="BV2471" s="12"/>
      <c r="BW2471" s="50"/>
      <c r="BX2471" s="50" t="s">
        <v>19856</v>
      </c>
      <c r="BY2471" s="42" t="str">
        <f t="shared" si="18"/>
        <v/>
      </c>
      <c r="BZ2471" s="72"/>
    </row>
    <row r="2472" spans="1:78" ht="15">
      <c r="A2472" s="10" t="s">
        <v>51</v>
      </c>
      <c r="B2472" s="28">
        <f>VLOOKUP(A2472,Organisations!$A$2:$B$7,2,FALSE)</f>
        <v>4</v>
      </c>
      <c r="C2472" s="10" t="s">
        <v>16424</v>
      </c>
      <c r="D2472" s="10" t="s">
        <v>16425</v>
      </c>
      <c r="E2472" s="28" t="str">
        <f t="shared" si="0"/>
        <v>The Rodillian Singers is a female choir based in the Wakefield/Leeds area of West Yorkshire. We currently have 60+ membe</v>
      </c>
      <c r="F2472" s="10" t="s">
        <v>16427</v>
      </c>
      <c r="G2472" s="10" t="s">
        <v>68</v>
      </c>
      <c r="H2472" s="11"/>
      <c r="K2472" s="30" t="s">
        <v>16428</v>
      </c>
      <c r="L2472" s="10" t="s">
        <v>16429</v>
      </c>
      <c r="M2472" s="28" t="str">
        <f t="shared" ref="M2472:Q2472" si="14830">IFERROR(IF(FIND(M$1,$F2472)&gt;1,"Age - Children",""),"")</f>
        <v/>
      </c>
      <c r="N2472" s="28" t="str">
        <f t="shared" si="14830"/>
        <v/>
      </c>
      <c r="O2472" s="28" t="str">
        <f t="shared" si="14830"/>
        <v/>
      </c>
      <c r="P2472" s="28" t="str">
        <f t="shared" si="14830"/>
        <v/>
      </c>
      <c r="Q2472" s="28" t="str">
        <f t="shared" si="14830"/>
        <v/>
      </c>
      <c r="R2472" s="28" t="str">
        <f t="shared" ref="R2472:T2472" si="14831">IFERROR(IF(FIND(R$1,$F2472)&gt;1,"Age - Elderly",""),"")</f>
        <v/>
      </c>
      <c r="S2472" s="28" t="str">
        <f t="shared" si="14831"/>
        <v/>
      </c>
      <c r="T2472" s="28" t="str">
        <f t="shared" si="14831"/>
        <v/>
      </c>
      <c r="U2472" s="28" t="str">
        <f t="shared" si="3"/>
        <v/>
      </c>
      <c r="V2472" s="28" t="str">
        <f t="shared" si="4"/>
        <v/>
      </c>
      <c r="X2472" s="28" t="str">
        <f t="shared" si="5"/>
        <v>Gender - Male</v>
      </c>
      <c r="Y2472" s="28" t="str">
        <f t="shared" si="6"/>
        <v>Gender - Female</v>
      </c>
      <c r="Z2472" s="28" t="str">
        <f t="shared" si="7"/>
        <v/>
      </c>
      <c r="AB2472" s="28" t="str">
        <f t="shared" si="8"/>
        <v>Gender - Male</v>
      </c>
      <c r="AD2472" s="28" t="str">
        <f t="shared" si="9"/>
        <v>Gender - Male;Gender - Female;Gender - Male;</v>
      </c>
      <c r="AG2472" s="28" t="str">
        <f t="shared" ref="AG2472:AL2472" si="14832">IFERROR(IF(FIND(AG$1,$F2472)&gt;1,AG$1,""),"")</f>
        <v/>
      </c>
      <c r="AH2472" s="28" t="str">
        <f t="shared" si="14832"/>
        <v/>
      </c>
      <c r="AI2472" s="28" t="str">
        <f t="shared" si="14832"/>
        <v/>
      </c>
      <c r="AJ2472" s="28" t="str">
        <f t="shared" si="14832"/>
        <v/>
      </c>
      <c r="AK2472" s="28" t="str">
        <f t="shared" si="14832"/>
        <v/>
      </c>
      <c r="AL2472" s="28" t="str">
        <f t="shared" si="14832"/>
        <v/>
      </c>
      <c r="AM2472" s="28" t="str">
        <f t="shared" si="11"/>
        <v/>
      </c>
      <c r="AN2472" s="28" t="str">
        <f t="shared" ref="AN2472:AQ2472" si="14833">IFERROR(IF(FIND(AN$1,$F2472)&gt;1,"Status - LGBT",""),"")</f>
        <v/>
      </c>
      <c r="AO2472" s="28" t="str">
        <f t="shared" si="14833"/>
        <v/>
      </c>
      <c r="AP2472" s="28" t="str">
        <f t="shared" si="14833"/>
        <v/>
      </c>
      <c r="AQ2472" s="28" t="str">
        <f t="shared" si="14833"/>
        <v/>
      </c>
      <c r="AR2472" s="28" t="str">
        <f t="shared" ref="AR2472:AV2472" si="14834">IFERROR(IF(FIND(AR$1,$F2472)&gt;1,"BME",""),"")</f>
        <v/>
      </c>
      <c r="AS2472" s="28" t="str">
        <f t="shared" si="14834"/>
        <v/>
      </c>
      <c r="AT2472" s="28" t="str">
        <f t="shared" si="14834"/>
        <v/>
      </c>
      <c r="AU2472" s="28" t="str">
        <f t="shared" si="14834"/>
        <v/>
      </c>
      <c r="AV2472" s="28" t="str">
        <f t="shared" si="14834"/>
        <v/>
      </c>
      <c r="AW2472" s="28" t="str">
        <f t="shared" ref="AW2472:BC2472" si="14835">IFERROR(IF(FIND(AW$1,$F2472)&gt;1,AW$1,""),"")</f>
        <v/>
      </c>
      <c r="AX2472" s="28" t="str">
        <f t="shared" si="14835"/>
        <v/>
      </c>
      <c r="AY2472" s="28" t="str">
        <f t="shared" si="14835"/>
        <v/>
      </c>
      <c r="AZ2472" s="28" t="str">
        <f t="shared" si="14835"/>
        <v/>
      </c>
      <c r="BA2472" s="28" t="str">
        <f t="shared" si="14835"/>
        <v/>
      </c>
      <c r="BB2472" s="28" t="str">
        <f t="shared" si="14835"/>
        <v/>
      </c>
      <c r="BC2472" s="28" t="str">
        <f t="shared" si="14835"/>
        <v/>
      </c>
      <c r="BD2472" s="28" t="str">
        <f t="shared" si="15"/>
        <v/>
      </c>
      <c r="BG2472" s="2" t="s">
        <v>16430</v>
      </c>
      <c r="BJ2472" s="28" t="str">
        <f t="shared" si="16"/>
        <v/>
      </c>
      <c r="BK2472" s="28" t="str">
        <f t="shared" si="17"/>
        <v/>
      </c>
      <c r="BL2472" s="2" t="s">
        <v>20711</v>
      </c>
      <c r="BM2472" s="2" t="s">
        <v>98</v>
      </c>
      <c r="BU2472" s="18"/>
      <c r="BV2472" s="18"/>
      <c r="BW2472" s="47"/>
      <c r="BX2472" s="47" t="s">
        <v>20712</v>
      </c>
      <c r="BY2472" s="42" t="str">
        <f t="shared" si="18"/>
        <v>Gender - Male;Gender - Female;Gender - Male;;</v>
      </c>
      <c r="BZ2472" s="73"/>
    </row>
    <row r="2473" spans="1:78" ht="15">
      <c r="A2473" s="16" t="s">
        <v>51</v>
      </c>
      <c r="B2473" s="28">
        <f>VLOOKUP(A2473,Organisations!$A$2:$B$7,2,FALSE)</f>
        <v>4</v>
      </c>
      <c r="C2473" s="16" t="s">
        <v>16432</v>
      </c>
      <c r="D2473" s="16" t="s">
        <v>16433</v>
      </c>
      <c r="E2473" s="28" t="str">
        <f t="shared" si="0"/>
        <v>Wetland nature reserve which is open to the public three days each week and maintained by volunteers.</v>
      </c>
      <c r="F2473" s="16" t="s">
        <v>16434</v>
      </c>
      <c r="G2473" s="16" t="s">
        <v>68</v>
      </c>
      <c r="H2473" s="17"/>
      <c r="K2473" s="26" t="s">
        <v>16435</v>
      </c>
      <c r="L2473" s="16" t="s">
        <v>16436</v>
      </c>
      <c r="M2473" s="28" t="str">
        <f t="shared" ref="M2473:Q2473" si="14836">IFERROR(IF(FIND(M$1,$F2473)&gt;1,"Age - Children",""),"")</f>
        <v/>
      </c>
      <c r="N2473" s="28" t="str">
        <f t="shared" si="14836"/>
        <v/>
      </c>
      <c r="O2473" s="28" t="str">
        <f t="shared" si="14836"/>
        <v/>
      </c>
      <c r="P2473" s="28" t="str">
        <f t="shared" si="14836"/>
        <v/>
      </c>
      <c r="Q2473" s="28" t="str">
        <f t="shared" si="14836"/>
        <v/>
      </c>
      <c r="R2473" s="28" t="str">
        <f t="shared" ref="R2473:T2473" si="14837">IFERROR(IF(FIND(R$1,$F2473)&gt;1,"Age - Elderly",""),"")</f>
        <v/>
      </c>
      <c r="S2473" s="28" t="str">
        <f t="shared" si="14837"/>
        <v/>
      </c>
      <c r="T2473" s="28" t="str">
        <f t="shared" si="14837"/>
        <v/>
      </c>
      <c r="U2473" s="28" t="str">
        <f t="shared" si="3"/>
        <v/>
      </c>
      <c r="V2473" s="28" t="str">
        <f t="shared" si="4"/>
        <v/>
      </c>
      <c r="X2473" s="28" t="str">
        <f t="shared" si="5"/>
        <v/>
      </c>
      <c r="Y2473" s="28" t="str">
        <f t="shared" si="6"/>
        <v/>
      </c>
      <c r="Z2473" s="28" t="str">
        <f t="shared" si="7"/>
        <v/>
      </c>
      <c r="AB2473" s="28" t="str">
        <f t="shared" si="8"/>
        <v/>
      </c>
      <c r="AD2473" s="28" t="str">
        <f t="shared" si="9"/>
        <v/>
      </c>
      <c r="AG2473" s="28" t="str">
        <f t="shared" ref="AG2473:AL2473" si="14838">IFERROR(IF(FIND(AG$1,$F2473)&gt;1,AG$1,""),"")</f>
        <v/>
      </c>
      <c r="AH2473" s="28" t="str">
        <f t="shared" si="14838"/>
        <v/>
      </c>
      <c r="AI2473" s="28" t="str">
        <f t="shared" si="14838"/>
        <v/>
      </c>
      <c r="AJ2473" s="28" t="str">
        <f t="shared" si="14838"/>
        <v/>
      </c>
      <c r="AK2473" s="28" t="str">
        <f t="shared" si="14838"/>
        <v/>
      </c>
      <c r="AL2473" s="28" t="str">
        <f t="shared" si="14838"/>
        <v/>
      </c>
      <c r="AM2473" s="28" t="str">
        <f t="shared" si="11"/>
        <v/>
      </c>
      <c r="AN2473" s="28" t="str">
        <f t="shared" ref="AN2473:AQ2473" si="14839">IFERROR(IF(FIND(AN$1,$F2473)&gt;1,"Status - LGBT",""),"")</f>
        <v/>
      </c>
      <c r="AO2473" s="28" t="str">
        <f t="shared" si="14839"/>
        <v/>
      </c>
      <c r="AP2473" s="28" t="str">
        <f t="shared" si="14839"/>
        <v/>
      </c>
      <c r="AQ2473" s="28" t="str">
        <f t="shared" si="14839"/>
        <v/>
      </c>
      <c r="AR2473" s="28" t="str">
        <f t="shared" ref="AR2473:AV2473" si="14840">IFERROR(IF(FIND(AR$1,$F2473)&gt;1,"BME",""),"")</f>
        <v/>
      </c>
      <c r="AS2473" s="28" t="str">
        <f t="shared" si="14840"/>
        <v/>
      </c>
      <c r="AT2473" s="28" t="str">
        <f t="shared" si="14840"/>
        <v/>
      </c>
      <c r="AU2473" s="28" t="str">
        <f t="shared" si="14840"/>
        <v/>
      </c>
      <c r="AV2473" s="28" t="str">
        <f t="shared" si="14840"/>
        <v/>
      </c>
      <c r="AW2473" s="28" t="str">
        <f t="shared" ref="AW2473:BC2473" si="14841">IFERROR(IF(FIND(AW$1,$F2473)&gt;1,AW$1,""),"")</f>
        <v/>
      </c>
      <c r="AX2473" s="28" t="str">
        <f t="shared" si="14841"/>
        <v/>
      </c>
      <c r="AY2473" s="28" t="str">
        <f t="shared" si="14841"/>
        <v/>
      </c>
      <c r="AZ2473" s="28" t="str">
        <f t="shared" si="14841"/>
        <v/>
      </c>
      <c r="BA2473" s="28" t="str">
        <f t="shared" si="14841"/>
        <v/>
      </c>
      <c r="BB2473" s="28" t="str">
        <f t="shared" si="14841"/>
        <v/>
      </c>
      <c r="BC2473" s="28" t="str">
        <f t="shared" si="14841"/>
        <v/>
      </c>
      <c r="BD2473" s="28" t="str">
        <f t="shared" si="15"/>
        <v/>
      </c>
      <c r="BG2473" s="2" t="s">
        <v>16437</v>
      </c>
      <c r="BJ2473" s="28" t="str">
        <f t="shared" si="16"/>
        <v/>
      </c>
      <c r="BK2473" s="28" t="str">
        <f t="shared" si="17"/>
        <v/>
      </c>
      <c r="BL2473" s="2" t="s">
        <v>20713</v>
      </c>
      <c r="BM2473" s="2" t="s">
        <v>98</v>
      </c>
      <c r="BU2473" s="12"/>
      <c r="BV2473" s="12"/>
      <c r="BW2473" s="50"/>
      <c r="BX2473" s="50" t="s">
        <v>20417</v>
      </c>
      <c r="BY2473" s="42" t="str">
        <f t="shared" si="18"/>
        <v/>
      </c>
      <c r="BZ2473" s="72"/>
    </row>
    <row r="2474" spans="1:78" ht="15">
      <c r="A2474" s="10" t="s">
        <v>51</v>
      </c>
      <c r="B2474" s="28">
        <f>VLOOKUP(A2474,Organisations!$A$2:$B$7,2,FALSE)</f>
        <v>4</v>
      </c>
      <c r="C2474" s="10" t="s">
        <v>16439</v>
      </c>
      <c r="D2474" s="10" t="s">
        <v>16440</v>
      </c>
      <c r="E2474" s="28" t="str">
        <f t="shared" si="0"/>
        <v>The Diocese of Leeds consists of the County of West Yorkshire and parts of North Yorkshire, Greater Manchester and Lanca</v>
      </c>
      <c r="F2474" s="10" t="s">
        <v>16442</v>
      </c>
      <c r="G2474" s="10" t="s">
        <v>68</v>
      </c>
      <c r="H2474" s="11"/>
      <c r="K2474" s="30" t="s">
        <v>16443</v>
      </c>
      <c r="L2474" s="12"/>
      <c r="M2474" s="28" t="str">
        <f t="shared" ref="M2474:Q2474" si="14842">IFERROR(IF(FIND(M$1,$F2474)&gt;1,"Age - Children",""),"")</f>
        <v/>
      </c>
      <c r="N2474" s="28" t="str">
        <f t="shared" si="14842"/>
        <v/>
      </c>
      <c r="O2474" s="28" t="str">
        <f t="shared" si="14842"/>
        <v/>
      </c>
      <c r="P2474" s="28" t="str">
        <f t="shared" si="14842"/>
        <v/>
      </c>
      <c r="Q2474" s="28" t="str">
        <f t="shared" si="14842"/>
        <v/>
      </c>
      <c r="R2474" s="28" t="str">
        <f t="shared" ref="R2474:T2474" si="14843">IFERROR(IF(FIND(R$1,$F2474)&gt;1,"Age - Elderly",""),"")</f>
        <v/>
      </c>
      <c r="S2474" s="28" t="str">
        <f t="shared" si="14843"/>
        <v/>
      </c>
      <c r="T2474" s="28" t="str">
        <f t="shared" si="14843"/>
        <v/>
      </c>
      <c r="U2474" s="28" t="str">
        <f t="shared" si="3"/>
        <v/>
      </c>
      <c r="V2474" s="28" t="str">
        <f t="shared" si="4"/>
        <v/>
      </c>
      <c r="X2474" s="28" t="str">
        <f t="shared" si="5"/>
        <v/>
      </c>
      <c r="Y2474" s="28" t="str">
        <f t="shared" si="6"/>
        <v/>
      </c>
      <c r="Z2474" s="28" t="str">
        <f t="shared" si="7"/>
        <v/>
      </c>
      <c r="AB2474" s="28" t="str">
        <f t="shared" si="8"/>
        <v/>
      </c>
      <c r="AD2474" s="28" t="str">
        <f t="shared" si="9"/>
        <v/>
      </c>
      <c r="AG2474" s="28" t="str">
        <f t="shared" ref="AG2474:AL2474" si="14844">IFERROR(IF(FIND(AG$1,$F2474)&gt;1,AG$1,""),"")</f>
        <v/>
      </c>
      <c r="AH2474" s="28" t="str">
        <f t="shared" si="14844"/>
        <v/>
      </c>
      <c r="AI2474" s="28" t="str">
        <f t="shared" si="14844"/>
        <v/>
      </c>
      <c r="AJ2474" s="28" t="str">
        <f t="shared" si="14844"/>
        <v/>
      </c>
      <c r="AK2474" s="28" t="str">
        <f t="shared" si="14844"/>
        <v/>
      </c>
      <c r="AL2474" s="28" t="str">
        <f t="shared" si="14844"/>
        <v/>
      </c>
      <c r="AM2474" s="28" t="str">
        <f t="shared" si="11"/>
        <v/>
      </c>
      <c r="AN2474" s="28" t="str">
        <f t="shared" ref="AN2474:AQ2474" si="14845">IFERROR(IF(FIND(AN$1,$F2474)&gt;1,"Status - LGBT",""),"")</f>
        <v/>
      </c>
      <c r="AO2474" s="28" t="str">
        <f t="shared" si="14845"/>
        <v/>
      </c>
      <c r="AP2474" s="28" t="str">
        <f t="shared" si="14845"/>
        <v/>
      </c>
      <c r="AQ2474" s="28" t="str">
        <f t="shared" si="14845"/>
        <v/>
      </c>
      <c r="AR2474" s="28" t="str">
        <f t="shared" ref="AR2474:AV2474" si="14846">IFERROR(IF(FIND(AR$1,$F2474)&gt;1,"BME",""),"")</f>
        <v/>
      </c>
      <c r="AS2474" s="28" t="str">
        <f t="shared" si="14846"/>
        <v/>
      </c>
      <c r="AT2474" s="28" t="str">
        <f t="shared" si="14846"/>
        <v/>
      </c>
      <c r="AU2474" s="28" t="str">
        <f t="shared" si="14846"/>
        <v/>
      </c>
      <c r="AV2474" s="28" t="str">
        <f t="shared" si="14846"/>
        <v/>
      </c>
      <c r="AW2474" s="28" t="str">
        <f t="shared" ref="AW2474:BC2474" si="14847">IFERROR(IF(FIND(AW$1,$F2474)&gt;1,AW$1,""),"")</f>
        <v/>
      </c>
      <c r="AX2474" s="28" t="str">
        <f t="shared" si="14847"/>
        <v/>
      </c>
      <c r="AY2474" s="28" t="str">
        <f t="shared" si="14847"/>
        <v/>
      </c>
      <c r="AZ2474" s="28" t="str">
        <f t="shared" si="14847"/>
        <v/>
      </c>
      <c r="BA2474" s="28" t="str">
        <f t="shared" si="14847"/>
        <v/>
      </c>
      <c r="BB2474" s="28" t="str">
        <f t="shared" si="14847"/>
        <v/>
      </c>
      <c r="BC2474" s="28" t="str">
        <f t="shared" si="14847"/>
        <v/>
      </c>
      <c r="BD2474" s="28" t="str">
        <f t="shared" si="15"/>
        <v/>
      </c>
      <c r="BG2474" s="2" t="s">
        <v>12838</v>
      </c>
      <c r="BJ2474" s="28" t="str">
        <f t="shared" si="16"/>
        <v/>
      </c>
      <c r="BK2474" s="28" t="str">
        <f t="shared" si="17"/>
        <v/>
      </c>
      <c r="BL2474" s="2" t="s">
        <v>17292</v>
      </c>
      <c r="BM2474" s="2" t="s">
        <v>98</v>
      </c>
      <c r="BU2474" s="47" t="s">
        <v>19917</v>
      </c>
      <c r="BV2474" s="18"/>
      <c r="BW2474" s="47"/>
      <c r="BX2474" s="47" t="s">
        <v>19860</v>
      </c>
      <c r="BY2474" s="42" t="str">
        <f t="shared" si="18"/>
        <v>Leeds;Horsforth;</v>
      </c>
      <c r="BZ2474" s="73"/>
    </row>
    <row r="2475" spans="1:78" ht="15">
      <c r="A2475" s="16" t="s">
        <v>51</v>
      </c>
      <c r="B2475" s="28">
        <f>VLOOKUP(A2475,Organisations!$A$2:$B$7,2,FALSE)</f>
        <v>4</v>
      </c>
      <c r="C2475" s="16" t="s">
        <v>16445</v>
      </c>
      <c r="D2475" s="16" t="s">
        <v>16446</v>
      </c>
      <c r="E2475" s="28" t="str">
        <f t="shared" si="0"/>
        <v>The Rosebank Millennium Green Trust is a registered charity that was formed to create and maintain the Rosebank Millenni</v>
      </c>
      <c r="F2475" s="16" t="s">
        <v>16448</v>
      </c>
      <c r="G2475" s="16" t="s">
        <v>68</v>
      </c>
      <c r="H2475" s="17"/>
      <c r="K2475" s="26" t="s">
        <v>16449</v>
      </c>
      <c r="L2475" s="18"/>
      <c r="M2475" s="28" t="str">
        <f t="shared" ref="M2475:Q2475" si="14848">IFERROR(IF(FIND(M$1,$F2475)&gt;1,"Age - Children",""),"")</f>
        <v/>
      </c>
      <c r="N2475" s="28" t="str">
        <f t="shared" si="14848"/>
        <v/>
      </c>
      <c r="O2475" s="28" t="str">
        <f t="shared" si="14848"/>
        <v/>
      </c>
      <c r="P2475" s="28" t="str">
        <f t="shared" si="14848"/>
        <v/>
      </c>
      <c r="Q2475" s="28" t="str">
        <f t="shared" si="14848"/>
        <v/>
      </c>
      <c r="R2475" s="28" t="str">
        <f t="shared" ref="R2475:T2475" si="14849">IFERROR(IF(FIND(R$1,$F2475)&gt;1,"Age - Elderly",""),"")</f>
        <v/>
      </c>
      <c r="S2475" s="28" t="str">
        <f t="shared" si="14849"/>
        <v/>
      </c>
      <c r="T2475" s="28" t="str">
        <f t="shared" si="14849"/>
        <v/>
      </c>
      <c r="U2475" s="28" t="str">
        <f t="shared" si="3"/>
        <v/>
      </c>
      <c r="V2475" s="28" t="str">
        <f t="shared" si="4"/>
        <v/>
      </c>
      <c r="X2475" s="28" t="str">
        <f t="shared" si="5"/>
        <v/>
      </c>
      <c r="Y2475" s="28" t="str">
        <f t="shared" si="6"/>
        <v/>
      </c>
      <c r="Z2475" s="28" t="str">
        <f t="shared" si="7"/>
        <v/>
      </c>
      <c r="AB2475" s="28" t="str">
        <f t="shared" si="8"/>
        <v>Gender - Male</v>
      </c>
      <c r="AD2475" s="28" t="str">
        <f t="shared" si="9"/>
        <v>Gender - Male;</v>
      </c>
      <c r="AG2475" s="28" t="str">
        <f t="shared" ref="AG2475:AL2475" si="14850">IFERROR(IF(FIND(AG$1,$F2475)&gt;1,AG$1,""),"")</f>
        <v/>
      </c>
      <c r="AH2475" s="28" t="str">
        <f t="shared" si="14850"/>
        <v/>
      </c>
      <c r="AI2475" s="28" t="str">
        <f t="shared" si="14850"/>
        <v/>
      </c>
      <c r="AJ2475" s="28" t="str">
        <f t="shared" si="14850"/>
        <v/>
      </c>
      <c r="AK2475" s="28" t="str">
        <f t="shared" si="14850"/>
        <v/>
      </c>
      <c r="AL2475" s="28" t="str">
        <f t="shared" si="14850"/>
        <v/>
      </c>
      <c r="AM2475" s="28" t="str">
        <f t="shared" si="11"/>
        <v/>
      </c>
      <c r="AN2475" s="28" t="str">
        <f t="shared" ref="AN2475:AQ2475" si="14851">IFERROR(IF(FIND(AN$1,$F2475)&gt;1,"Status - LGBT",""),"")</f>
        <v/>
      </c>
      <c r="AO2475" s="28" t="str">
        <f t="shared" si="14851"/>
        <v/>
      </c>
      <c r="AP2475" s="28" t="str">
        <f t="shared" si="14851"/>
        <v/>
      </c>
      <c r="AQ2475" s="28" t="str">
        <f t="shared" si="14851"/>
        <v/>
      </c>
      <c r="AR2475" s="28" t="str">
        <f t="shared" ref="AR2475:AV2475" si="14852">IFERROR(IF(FIND(AR$1,$F2475)&gt;1,"BME",""),"")</f>
        <v/>
      </c>
      <c r="AS2475" s="28" t="str">
        <f t="shared" si="14852"/>
        <v/>
      </c>
      <c r="AT2475" s="28" t="str">
        <f t="shared" si="14852"/>
        <v/>
      </c>
      <c r="AU2475" s="28" t="str">
        <f t="shared" si="14852"/>
        <v/>
      </c>
      <c r="AV2475" s="28" t="str">
        <f t="shared" si="14852"/>
        <v/>
      </c>
      <c r="AW2475" s="28" t="str">
        <f t="shared" ref="AW2475:BC2475" si="14853">IFERROR(IF(FIND(AW$1,$F2475)&gt;1,AW$1,""),"")</f>
        <v/>
      </c>
      <c r="AX2475" s="28" t="str">
        <f t="shared" si="14853"/>
        <v/>
      </c>
      <c r="AY2475" s="28" t="str">
        <f t="shared" si="14853"/>
        <v/>
      </c>
      <c r="AZ2475" s="28" t="str">
        <f t="shared" si="14853"/>
        <v/>
      </c>
      <c r="BA2475" s="28" t="str">
        <f t="shared" si="14853"/>
        <v/>
      </c>
      <c r="BB2475" s="28" t="str">
        <f t="shared" si="14853"/>
        <v/>
      </c>
      <c r="BC2475" s="28" t="str">
        <f t="shared" si="14853"/>
        <v/>
      </c>
      <c r="BD2475" s="28" t="str">
        <f t="shared" si="15"/>
        <v/>
      </c>
      <c r="BG2475" s="2" t="s">
        <v>16450</v>
      </c>
      <c r="BJ2475" s="28" t="str">
        <f t="shared" si="16"/>
        <v/>
      </c>
      <c r="BK2475" s="28" t="str">
        <f t="shared" si="17"/>
        <v/>
      </c>
      <c r="BL2475" s="2" t="s">
        <v>20714</v>
      </c>
      <c r="BM2475" s="2" t="s">
        <v>98</v>
      </c>
      <c r="BU2475" s="50" t="s">
        <v>19850</v>
      </c>
      <c r="BV2475" s="12"/>
      <c r="BW2475" s="50"/>
      <c r="BX2475" s="50" t="s">
        <v>20435</v>
      </c>
      <c r="BY2475" s="42" t="str">
        <f t="shared" si="18"/>
        <v>Gender - Male;;Leeds;Hyde Park;Woodhouse;Headingley;</v>
      </c>
      <c r="BZ2475" s="72"/>
    </row>
    <row r="2476" spans="1:78" ht="15">
      <c r="A2476" s="10" t="s">
        <v>51</v>
      </c>
      <c r="B2476" s="28">
        <f>VLOOKUP(A2476,Organisations!$A$2:$B$7,2,FALSE)</f>
        <v>4</v>
      </c>
      <c r="C2476" s="10" t="s">
        <v>16452</v>
      </c>
      <c r="D2476" s="10" t="s">
        <v>16453</v>
      </c>
      <c r="E2476" s="28" t="str">
        <f t="shared" si="0"/>
        <v xml:space="preserve">Rotaract is a unique international service organisation for people aged 18-30, offering a wide range of activities that </v>
      </c>
      <c r="F2476" s="10" t="s">
        <v>16455</v>
      </c>
      <c r="G2476" s="10" t="s">
        <v>68</v>
      </c>
      <c r="H2476" s="11"/>
      <c r="K2476" s="30" t="s">
        <v>16456</v>
      </c>
      <c r="L2476" s="10" t="s">
        <v>16457</v>
      </c>
      <c r="M2476" s="28" t="str">
        <f t="shared" ref="M2476:Q2476" si="14854">IFERROR(IF(FIND(M$1,$F2476)&gt;1,"Age - Children",""),"")</f>
        <v/>
      </c>
      <c r="N2476" s="28" t="str">
        <f t="shared" si="14854"/>
        <v/>
      </c>
      <c r="O2476" s="28" t="str">
        <f t="shared" si="14854"/>
        <v/>
      </c>
      <c r="P2476" s="28" t="str">
        <f t="shared" si="14854"/>
        <v/>
      </c>
      <c r="Q2476" s="28" t="str">
        <f t="shared" si="14854"/>
        <v/>
      </c>
      <c r="R2476" s="28" t="str">
        <f t="shared" ref="R2476:T2476" si="14855">IFERROR(IF(FIND(R$1,$F2476)&gt;1,"Age - Elderly",""),"")</f>
        <v/>
      </c>
      <c r="S2476" s="28" t="str">
        <f t="shared" si="14855"/>
        <v/>
      </c>
      <c r="T2476" s="28" t="str">
        <f t="shared" si="14855"/>
        <v/>
      </c>
      <c r="U2476" s="28" t="str">
        <f t="shared" si="3"/>
        <v/>
      </c>
      <c r="V2476" s="28" t="str">
        <f t="shared" si="4"/>
        <v/>
      </c>
      <c r="X2476" s="28" t="str">
        <f t="shared" si="5"/>
        <v/>
      </c>
      <c r="Y2476" s="28" t="str">
        <f t="shared" si="6"/>
        <v/>
      </c>
      <c r="Z2476" s="28" t="str">
        <f t="shared" si="7"/>
        <v>Gender - Male</v>
      </c>
      <c r="AB2476" s="28" t="str">
        <f t="shared" si="8"/>
        <v/>
      </c>
      <c r="AD2476" s="28" t="str">
        <f t="shared" si="9"/>
        <v>Gender - Male;</v>
      </c>
      <c r="AG2476" s="28" t="str">
        <f t="shared" ref="AG2476:AL2476" si="14856">IFERROR(IF(FIND(AG$1,$F2476)&gt;1,AG$1,""),"")</f>
        <v/>
      </c>
      <c r="AH2476" s="28" t="str">
        <f t="shared" si="14856"/>
        <v/>
      </c>
      <c r="AI2476" s="28" t="str">
        <f t="shared" si="14856"/>
        <v/>
      </c>
      <c r="AJ2476" s="28" t="str">
        <f t="shared" si="14856"/>
        <v/>
      </c>
      <c r="AK2476" s="28" t="str">
        <f t="shared" si="14856"/>
        <v/>
      </c>
      <c r="AL2476" s="28" t="str">
        <f t="shared" si="14856"/>
        <v/>
      </c>
      <c r="AM2476" s="28" t="str">
        <f t="shared" si="11"/>
        <v/>
      </c>
      <c r="AN2476" s="28" t="str">
        <f t="shared" ref="AN2476:AQ2476" si="14857">IFERROR(IF(FIND(AN$1,$F2476)&gt;1,"Status - LGBT",""),"")</f>
        <v/>
      </c>
      <c r="AO2476" s="28" t="str">
        <f t="shared" si="14857"/>
        <v/>
      </c>
      <c r="AP2476" s="28" t="str">
        <f t="shared" si="14857"/>
        <v/>
      </c>
      <c r="AQ2476" s="28" t="str">
        <f t="shared" si="14857"/>
        <v/>
      </c>
      <c r="AR2476" s="28" t="str">
        <f t="shared" ref="AR2476:AV2476" si="14858">IFERROR(IF(FIND(AR$1,$F2476)&gt;1,"BME",""),"")</f>
        <v/>
      </c>
      <c r="AS2476" s="28" t="str">
        <f t="shared" si="14858"/>
        <v/>
      </c>
      <c r="AT2476" s="28" t="str">
        <f t="shared" si="14858"/>
        <v/>
      </c>
      <c r="AU2476" s="28" t="str">
        <f t="shared" si="14858"/>
        <v/>
      </c>
      <c r="AV2476" s="28" t="str">
        <f t="shared" si="14858"/>
        <v/>
      </c>
      <c r="AW2476" s="28" t="str">
        <f t="shared" ref="AW2476:BC2476" si="14859">IFERROR(IF(FIND(AW$1,$F2476)&gt;1,AW$1,""),"")</f>
        <v/>
      </c>
      <c r="AX2476" s="28" t="str">
        <f t="shared" si="14859"/>
        <v/>
      </c>
      <c r="AY2476" s="28" t="str">
        <f t="shared" si="14859"/>
        <v/>
      </c>
      <c r="AZ2476" s="28" t="str">
        <f t="shared" si="14859"/>
        <v/>
      </c>
      <c r="BA2476" s="28" t="str">
        <f t="shared" si="14859"/>
        <v/>
      </c>
      <c r="BB2476" s="28" t="str">
        <f t="shared" si="14859"/>
        <v/>
      </c>
      <c r="BC2476" s="28" t="str">
        <f t="shared" si="14859"/>
        <v/>
      </c>
      <c r="BD2476" s="28" t="str">
        <f t="shared" si="15"/>
        <v/>
      </c>
      <c r="BG2476" s="2" t="s">
        <v>15601</v>
      </c>
      <c r="BJ2476" s="28" t="str">
        <f t="shared" si="16"/>
        <v/>
      </c>
      <c r="BK2476" s="28" t="str">
        <f t="shared" si="17"/>
        <v/>
      </c>
      <c r="BL2476" s="2" t="s">
        <v>6361</v>
      </c>
      <c r="BM2476" s="2" t="s">
        <v>98</v>
      </c>
      <c r="BU2476" s="47" t="s">
        <v>19892</v>
      </c>
      <c r="BV2476" s="18"/>
      <c r="BW2476" s="47"/>
      <c r="BX2476" s="47" t="s">
        <v>20715</v>
      </c>
      <c r="BY2476" s="42" t="str">
        <f t="shared" si="18"/>
        <v>Gender - Male;;Hyde Park;Woodhouse;</v>
      </c>
      <c r="BZ2476" s="73"/>
    </row>
    <row r="2477" spans="1:78" ht="15">
      <c r="A2477" s="16" t="s">
        <v>51</v>
      </c>
      <c r="B2477" s="28">
        <f>VLOOKUP(A2477,Organisations!$A$2:$B$7,2,FALSE)</f>
        <v>4</v>
      </c>
      <c r="C2477" s="16" t="s">
        <v>16459</v>
      </c>
      <c r="D2477" s="16" t="s">
        <v>16460</v>
      </c>
      <c r="E2477" s="28" t="str">
        <f t="shared" si="0"/>
        <v>As part of Rotary International we organise social events and support local and international charities, including finan</v>
      </c>
      <c r="F2477" s="16" t="s">
        <v>16462</v>
      </c>
      <c r="G2477" s="16" t="s">
        <v>68</v>
      </c>
      <c r="H2477" s="17"/>
      <c r="K2477" s="26" t="s">
        <v>16463</v>
      </c>
      <c r="L2477" s="18"/>
      <c r="M2477" s="28" t="str">
        <f t="shared" ref="M2477:Q2477" si="14860">IFERROR(IF(FIND(M$1,$F2477)&gt;1,"Age - Children",""),"")</f>
        <v/>
      </c>
      <c r="N2477" s="28" t="str">
        <f t="shared" si="14860"/>
        <v/>
      </c>
      <c r="O2477" s="28" t="str">
        <f t="shared" si="14860"/>
        <v/>
      </c>
      <c r="P2477" s="28" t="str">
        <f t="shared" si="14860"/>
        <v/>
      </c>
      <c r="Q2477" s="28" t="str">
        <f t="shared" si="14860"/>
        <v/>
      </c>
      <c r="R2477" s="28" t="str">
        <f t="shared" ref="R2477:T2477" si="14861">IFERROR(IF(FIND(R$1,$F2477)&gt;1,"Age - Elderly",""),"")</f>
        <v/>
      </c>
      <c r="S2477" s="28" t="str">
        <f t="shared" si="14861"/>
        <v/>
      </c>
      <c r="T2477" s="28" t="str">
        <f t="shared" si="14861"/>
        <v/>
      </c>
      <c r="U2477" s="28" t="str">
        <f t="shared" si="3"/>
        <v/>
      </c>
      <c r="V2477" s="28" t="str">
        <f t="shared" si="4"/>
        <v/>
      </c>
      <c r="X2477" s="28" t="str">
        <f t="shared" si="5"/>
        <v/>
      </c>
      <c r="Y2477" s="28" t="str">
        <f t="shared" si="6"/>
        <v/>
      </c>
      <c r="Z2477" s="28" t="str">
        <f t="shared" si="7"/>
        <v/>
      </c>
      <c r="AB2477" s="28" t="str">
        <f t="shared" si="8"/>
        <v/>
      </c>
      <c r="AD2477" s="28" t="str">
        <f t="shared" si="9"/>
        <v/>
      </c>
      <c r="AG2477" s="28" t="str">
        <f t="shared" ref="AG2477:AL2477" si="14862">IFERROR(IF(FIND(AG$1,$F2477)&gt;1,AG$1,""),"")</f>
        <v/>
      </c>
      <c r="AH2477" s="28" t="str">
        <f t="shared" si="14862"/>
        <v/>
      </c>
      <c r="AI2477" s="28" t="str">
        <f t="shared" si="14862"/>
        <v/>
      </c>
      <c r="AJ2477" s="28" t="str">
        <f t="shared" si="14862"/>
        <v/>
      </c>
      <c r="AK2477" s="28" t="str">
        <f t="shared" si="14862"/>
        <v/>
      </c>
      <c r="AL2477" s="28" t="str">
        <f t="shared" si="14862"/>
        <v/>
      </c>
      <c r="AM2477" s="28" t="str">
        <f t="shared" si="11"/>
        <v/>
      </c>
      <c r="AN2477" s="28" t="str">
        <f t="shared" ref="AN2477:AQ2477" si="14863">IFERROR(IF(FIND(AN$1,$F2477)&gt;1,"Status - LGBT",""),"")</f>
        <v/>
      </c>
      <c r="AO2477" s="28" t="str">
        <f t="shared" si="14863"/>
        <v/>
      </c>
      <c r="AP2477" s="28" t="str">
        <f t="shared" si="14863"/>
        <v/>
      </c>
      <c r="AQ2477" s="28" t="str">
        <f t="shared" si="14863"/>
        <v/>
      </c>
      <c r="AR2477" s="28" t="str">
        <f t="shared" ref="AR2477:AV2477" si="14864">IFERROR(IF(FIND(AR$1,$F2477)&gt;1,"BME",""),"")</f>
        <v/>
      </c>
      <c r="AS2477" s="28" t="str">
        <f t="shared" si="14864"/>
        <v/>
      </c>
      <c r="AT2477" s="28" t="str">
        <f t="shared" si="14864"/>
        <v/>
      </c>
      <c r="AU2477" s="28" t="str">
        <f t="shared" si="14864"/>
        <v/>
      </c>
      <c r="AV2477" s="28" t="str">
        <f t="shared" si="14864"/>
        <v/>
      </c>
      <c r="AW2477" s="28" t="str">
        <f t="shared" ref="AW2477:BC2477" si="14865">IFERROR(IF(FIND(AW$1,$F2477)&gt;1,AW$1,""),"")</f>
        <v/>
      </c>
      <c r="AX2477" s="28" t="str">
        <f t="shared" si="14865"/>
        <v/>
      </c>
      <c r="AY2477" s="28" t="str">
        <f t="shared" si="14865"/>
        <v/>
      </c>
      <c r="AZ2477" s="28" t="str">
        <f t="shared" si="14865"/>
        <v/>
      </c>
      <c r="BA2477" s="28" t="str">
        <f t="shared" si="14865"/>
        <v/>
      </c>
      <c r="BB2477" s="28" t="str">
        <f t="shared" si="14865"/>
        <v/>
      </c>
      <c r="BC2477" s="28" t="str">
        <f t="shared" si="14865"/>
        <v/>
      </c>
      <c r="BD2477" s="28" t="str">
        <f t="shared" si="15"/>
        <v/>
      </c>
      <c r="BG2477" s="2" t="s">
        <v>16464</v>
      </c>
      <c r="BJ2477" s="28" t="str">
        <f t="shared" si="16"/>
        <v/>
      </c>
      <c r="BK2477" s="28" t="str">
        <f t="shared" si="17"/>
        <v/>
      </c>
      <c r="BL2477" s="2" t="s">
        <v>20716</v>
      </c>
      <c r="BM2477" s="2" t="s">
        <v>98</v>
      </c>
      <c r="BU2477" s="50" t="s">
        <v>19866</v>
      </c>
      <c r="BV2477" s="12"/>
      <c r="BW2477" s="50"/>
      <c r="BX2477" s="50" t="s">
        <v>20507</v>
      </c>
      <c r="BY2477" s="42" t="str">
        <f t="shared" si="18"/>
        <v>Leeds;City;Hunslet;</v>
      </c>
      <c r="BZ2477" s="72"/>
    </row>
    <row r="2478" spans="1:78" ht="15">
      <c r="A2478" s="10" t="s">
        <v>51</v>
      </c>
      <c r="B2478" s="28">
        <f>VLOOKUP(A2478,Organisations!$A$2:$B$7,2,FALSE)</f>
        <v>4</v>
      </c>
      <c r="C2478" s="10" t="s">
        <v>16466</v>
      </c>
      <c r="D2478" s="10" t="s">
        <v>16467</v>
      </c>
      <c r="E2478" s="28" t="str">
        <f t="shared" si="0"/>
        <v>Rotary is an international charity which works in the community, support local projects as well as raising money for loc</v>
      </c>
      <c r="F2478" s="10" t="s">
        <v>16469</v>
      </c>
      <c r="G2478" s="10" t="s">
        <v>68</v>
      </c>
      <c r="H2478" s="11"/>
      <c r="K2478" s="34"/>
      <c r="L2478" s="12"/>
      <c r="M2478" s="28" t="str">
        <f t="shared" ref="M2478:Q2478" si="14866">IFERROR(IF(FIND(M$1,$F2478)&gt;1,"Age - Children",""),"")</f>
        <v/>
      </c>
      <c r="N2478" s="28" t="str">
        <f t="shared" si="14866"/>
        <v/>
      </c>
      <c r="O2478" s="28" t="str">
        <f t="shared" si="14866"/>
        <v/>
      </c>
      <c r="P2478" s="28" t="str">
        <f t="shared" si="14866"/>
        <v/>
      </c>
      <c r="Q2478" s="28" t="str">
        <f t="shared" si="14866"/>
        <v/>
      </c>
      <c r="R2478" s="28" t="str">
        <f t="shared" ref="R2478:T2478" si="14867">IFERROR(IF(FIND(R$1,$F2478)&gt;1,"Age - Elderly",""),"")</f>
        <v/>
      </c>
      <c r="S2478" s="28" t="str">
        <f t="shared" si="14867"/>
        <v/>
      </c>
      <c r="T2478" s="28" t="str">
        <f t="shared" si="14867"/>
        <v/>
      </c>
      <c r="U2478" s="28" t="str">
        <f t="shared" si="3"/>
        <v/>
      </c>
      <c r="V2478" s="28" t="str">
        <f t="shared" si="4"/>
        <v/>
      </c>
      <c r="X2478" s="28" t="str">
        <f t="shared" si="5"/>
        <v/>
      </c>
      <c r="Y2478" s="28" t="str">
        <f t="shared" si="6"/>
        <v/>
      </c>
      <c r="Z2478" s="28" t="str">
        <f t="shared" si="7"/>
        <v>Gender - Male</v>
      </c>
      <c r="AB2478" s="28" t="str">
        <f t="shared" si="8"/>
        <v/>
      </c>
      <c r="AD2478" s="28" t="str">
        <f t="shared" si="9"/>
        <v>Gender - Male;</v>
      </c>
      <c r="AG2478" s="28" t="str">
        <f t="shared" ref="AG2478:AL2478" si="14868">IFERROR(IF(FIND(AG$1,$F2478)&gt;1,AG$1,""),"")</f>
        <v/>
      </c>
      <c r="AH2478" s="28" t="str">
        <f t="shared" si="14868"/>
        <v/>
      </c>
      <c r="AI2478" s="28" t="str">
        <f t="shared" si="14868"/>
        <v/>
      </c>
      <c r="AJ2478" s="28" t="str">
        <f t="shared" si="14868"/>
        <v/>
      </c>
      <c r="AK2478" s="28" t="str">
        <f t="shared" si="14868"/>
        <v/>
      </c>
      <c r="AL2478" s="28" t="str">
        <f t="shared" si="14868"/>
        <v/>
      </c>
      <c r="AM2478" s="28" t="str">
        <f t="shared" si="11"/>
        <v/>
      </c>
      <c r="AN2478" s="28" t="str">
        <f t="shared" ref="AN2478:AQ2478" si="14869">IFERROR(IF(FIND(AN$1,$F2478)&gt;1,"Status - LGBT",""),"")</f>
        <v/>
      </c>
      <c r="AO2478" s="28" t="str">
        <f t="shared" si="14869"/>
        <v/>
      </c>
      <c r="AP2478" s="28" t="str">
        <f t="shared" si="14869"/>
        <v/>
      </c>
      <c r="AQ2478" s="28" t="str">
        <f t="shared" si="14869"/>
        <v/>
      </c>
      <c r="AR2478" s="28" t="str">
        <f t="shared" ref="AR2478:AV2478" si="14870">IFERROR(IF(FIND(AR$1,$F2478)&gt;1,"BME",""),"")</f>
        <v/>
      </c>
      <c r="AS2478" s="28" t="str">
        <f t="shared" si="14870"/>
        <v/>
      </c>
      <c r="AT2478" s="28" t="str">
        <f t="shared" si="14870"/>
        <v/>
      </c>
      <c r="AU2478" s="28" t="str">
        <f t="shared" si="14870"/>
        <v/>
      </c>
      <c r="AV2478" s="28" t="str">
        <f t="shared" si="14870"/>
        <v/>
      </c>
      <c r="AW2478" s="28" t="str">
        <f t="shared" ref="AW2478:BC2478" si="14871">IFERROR(IF(FIND(AW$1,$F2478)&gt;1,AW$1,""),"")</f>
        <v/>
      </c>
      <c r="AX2478" s="28" t="str">
        <f t="shared" si="14871"/>
        <v/>
      </c>
      <c r="AY2478" s="28" t="str">
        <f t="shared" si="14871"/>
        <v/>
      </c>
      <c r="AZ2478" s="28" t="str">
        <f t="shared" si="14871"/>
        <v/>
      </c>
      <c r="BA2478" s="28" t="str">
        <f t="shared" si="14871"/>
        <v/>
      </c>
      <c r="BB2478" s="28" t="str">
        <f t="shared" si="14871"/>
        <v/>
      </c>
      <c r="BC2478" s="28" t="str">
        <f t="shared" si="14871"/>
        <v/>
      </c>
      <c r="BD2478" s="28" t="str">
        <f t="shared" si="15"/>
        <v/>
      </c>
      <c r="BG2478" s="2" t="s">
        <v>16470</v>
      </c>
      <c r="BJ2478" s="28" t="str">
        <f t="shared" si="16"/>
        <v/>
      </c>
      <c r="BK2478" s="28" t="str">
        <f t="shared" si="17"/>
        <v/>
      </c>
      <c r="BL2478" s="2" t="s">
        <v>20717</v>
      </c>
      <c r="BM2478" s="2" t="s">
        <v>98</v>
      </c>
      <c r="BU2478" s="18"/>
      <c r="BV2478" s="18"/>
      <c r="BW2478" s="47"/>
      <c r="BX2478" s="47" t="s">
        <v>20507</v>
      </c>
      <c r="BY2478" s="42" t="str">
        <f t="shared" si="18"/>
        <v>Gender - Male;;</v>
      </c>
      <c r="BZ2478" s="73"/>
    </row>
    <row r="2479" spans="1:78" ht="15">
      <c r="A2479" s="16" t="s">
        <v>51</v>
      </c>
      <c r="B2479" s="28">
        <f>VLOOKUP(A2479,Organisations!$A$2:$B$7,2,FALSE)</f>
        <v>4</v>
      </c>
      <c r="C2479" s="16" t="s">
        <v>16472</v>
      </c>
      <c r="D2479" s="16" t="s">
        <v>16473</v>
      </c>
      <c r="E2479" s="28" t="str">
        <f t="shared" si="0"/>
        <v>Part of Rotary International - assist young people and scholars to study overseas; help in local community projects; rel</v>
      </c>
      <c r="F2479" s="16" t="s">
        <v>16475</v>
      </c>
      <c r="G2479" s="16" t="s">
        <v>68</v>
      </c>
      <c r="H2479" s="17"/>
      <c r="K2479" s="26" t="s">
        <v>16476</v>
      </c>
      <c r="L2479" s="16" t="s">
        <v>16477</v>
      </c>
      <c r="M2479" s="28" t="str">
        <f t="shared" ref="M2479:Q2479" si="14872">IFERROR(IF(FIND(M$1,$F2479)&gt;1,"Age - Children",""),"")</f>
        <v/>
      </c>
      <c r="N2479" s="28" t="str">
        <f t="shared" si="14872"/>
        <v/>
      </c>
      <c r="O2479" s="28" t="str">
        <f t="shared" si="14872"/>
        <v/>
      </c>
      <c r="P2479" s="28" t="str">
        <f t="shared" si="14872"/>
        <v/>
      </c>
      <c r="Q2479" s="28" t="str">
        <f t="shared" si="14872"/>
        <v/>
      </c>
      <c r="R2479" s="28" t="str">
        <f t="shared" ref="R2479:T2479" si="14873">IFERROR(IF(FIND(R$1,$F2479)&gt;1,"Age - Elderly",""),"")</f>
        <v/>
      </c>
      <c r="S2479" s="28" t="str">
        <f t="shared" si="14873"/>
        <v/>
      </c>
      <c r="T2479" s="28" t="str">
        <f t="shared" si="14873"/>
        <v/>
      </c>
      <c r="U2479" s="28" t="str">
        <f t="shared" si="3"/>
        <v/>
      </c>
      <c r="V2479" s="28" t="str">
        <f t="shared" si="4"/>
        <v/>
      </c>
      <c r="X2479" s="28" t="str">
        <f t="shared" si="5"/>
        <v/>
      </c>
      <c r="Y2479" s="28" t="str">
        <f t="shared" si="6"/>
        <v/>
      </c>
      <c r="Z2479" s="28" t="str">
        <f t="shared" si="7"/>
        <v/>
      </c>
      <c r="AB2479" s="28" t="str">
        <f t="shared" si="8"/>
        <v/>
      </c>
      <c r="AD2479" s="28" t="str">
        <f t="shared" si="9"/>
        <v/>
      </c>
      <c r="AG2479" s="28" t="str">
        <f t="shared" ref="AG2479:AL2479" si="14874">IFERROR(IF(FIND(AG$1,$F2479)&gt;1,AG$1,""),"")</f>
        <v/>
      </c>
      <c r="AH2479" s="28" t="str">
        <f t="shared" si="14874"/>
        <v/>
      </c>
      <c r="AI2479" s="28" t="str">
        <f t="shared" si="14874"/>
        <v/>
      </c>
      <c r="AJ2479" s="28" t="str">
        <f t="shared" si="14874"/>
        <v/>
      </c>
      <c r="AK2479" s="28" t="str">
        <f t="shared" si="14874"/>
        <v/>
      </c>
      <c r="AL2479" s="28" t="str">
        <f t="shared" si="14874"/>
        <v/>
      </c>
      <c r="AM2479" s="28" t="str">
        <f t="shared" si="11"/>
        <v/>
      </c>
      <c r="AN2479" s="28" t="str">
        <f t="shared" ref="AN2479:AQ2479" si="14875">IFERROR(IF(FIND(AN$1,$F2479)&gt;1,"Status - LGBT",""),"")</f>
        <v/>
      </c>
      <c r="AO2479" s="28" t="str">
        <f t="shared" si="14875"/>
        <v/>
      </c>
      <c r="AP2479" s="28" t="str">
        <f t="shared" si="14875"/>
        <v/>
      </c>
      <c r="AQ2479" s="28" t="str">
        <f t="shared" si="14875"/>
        <v/>
      </c>
      <c r="AR2479" s="28" t="str">
        <f t="shared" ref="AR2479:AV2479" si="14876">IFERROR(IF(FIND(AR$1,$F2479)&gt;1,"BME",""),"")</f>
        <v/>
      </c>
      <c r="AS2479" s="28" t="str">
        <f t="shared" si="14876"/>
        <v/>
      </c>
      <c r="AT2479" s="28" t="str">
        <f t="shared" si="14876"/>
        <v/>
      </c>
      <c r="AU2479" s="28" t="str">
        <f t="shared" si="14876"/>
        <v/>
      </c>
      <c r="AV2479" s="28" t="str">
        <f t="shared" si="14876"/>
        <v/>
      </c>
      <c r="AW2479" s="28" t="str">
        <f t="shared" ref="AW2479:BC2479" si="14877">IFERROR(IF(FIND(AW$1,$F2479)&gt;1,AW$1,""),"")</f>
        <v/>
      </c>
      <c r="AX2479" s="28" t="str">
        <f t="shared" si="14877"/>
        <v/>
      </c>
      <c r="AY2479" s="28" t="str">
        <f t="shared" si="14877"/>
        <v/>
      </c>
      <c r="AZ2479" s="28" t="str">
        <f t="shared" si="14877"/>
        <v/>
      </c>
      <c r="BA2479" s="28" t="str">
        <f t="shared" si="14877"/>
        <v/>
      </c>
      <c r="BB2479" s="28" t="str">
        <f t="shared" si="14877"/>
        <v/>
      </c>
      <c r="BC2479" s="28" t="str">
        <f t="shared" si="14877"/>
        <v/>
      </c>
      <c r="BD2479" s="28" t="str">
        <f t="shared" si="15"/>
        <v/>
      </c>
      <c r="BG2479" s="2" t="s">
        <v>16478</v>
      </c>
      <c r="BJ2479" s="28" t="str">
        <f t="shared" si="16"/>
        <v/>
      </c>
      <c r="BK2479" s="28" t="str">
        <f t="shared" si="17"/>
        <v/>
      </c>
      <c r="BL2479" s="2" t="s">
        <v>20718</v>
      </c>
      <c r="BM2479" s="2" t="s">
        <v>98</v>
      </c>
      <c r="BU2479" s="50" t="s">
        <v>19822</v>
      </c>
      <c r="BV2479" s="12"/>
      <c r="BW2479" s="50"/>
      <c r="BX2479" s="50" t="s">
        <v>20507</v>
      </c>
      <c r="BY2479" s="42" t="str">
        <f t="shared" si="18"/>
        <v>Otley;Yeadon;</v>
      </c>
      <c r="BZ2479" s="72"/>
    </row>
    <row r="2480" spans="1:78" ht="15">
      <c r="A2480" s="10" t="s">
        <v>51</v>
      </c>
      <c r="B2480" s="28">
        <f>VLOOKUP(A2480,Organisations!$A$2:$B$7,2,FALSE)</f>
        <v>4</v>
      </c>
      <c r="C2480" s="10" t="s">
        <v>16480</v>
      </c>
      <c r="D2480" s="10" t="s">
        <v>16481</v>
      </c>
      <c r="E2480" s="28" t="str">
        <f t="shared" si="0"/>
        <v>Rotary serves both the local and the international communities and undertakes much charitable work. It is a fellowship o</v>
      </c>
      <c r="F2480" s="10" t="s">
        <v>16483</v>
      </c>
      <c r="G2480" s="10" t="s">
        <v>68</v>
      </c>
      <c r="H2480" s="11"/>
      <c r="K2480" s="30" t="s">
        <v>16484</v>
      </c>
      <c r="L2480" s="10" t="s">
        <v>16485</v>
      </c>
      <c r="M2480" s="28" t="str">
        <f t="shared" ref="M2480:Q2480" si="14878">IFERROR(IF(FIND(M$1,$F2480)&gt;1,"Age - Children",""),"")</f>
        <v/>
      </c>
      <c r="N2480" s="28" t="str">
        <f t="shared" si="14878"/>
        <v/>
      </c>
      <c r="O2480" s="28" t="str">
        <f t="shared" si="14878"/>
        <v/>
      </c>
      <c r="P2480" s="28" t="str">
        <f t="shared" si="14878"/>
        <v/>
      </c>
      <c r="Q2480" s="28" t="str">
        <f t="shared" si="14878"/>
        <v/>
      </c>
      <c r="R2480" s="28" t="str">
        <f t="shared" ref="R2480:T2480" si="14879">IFERROR(IF(FIND(R$1,$F2480)&gt;1,"Age - Elderly",""),"")</f>
        <v/>
      </c>
      <c r="S2480" s="28" t="str">
        <f t="shared" si="14879"/>
        <v/>
      </c>
      <c r="T2480" s="28" t="str">
        <f t="shared" si="14879"/>
        <v/>
      </c>
      <c r="U2480" s="28" t="str">
        <f t="shared" si="3"/>
        <v/>
      </c>
      <c r="V2480" s="28" t="str">
        <f t="shared" si="4"/>
        <v/>
      </c>
      <c r="X2480" s="28" t="str">
        <f t="shared" si="5"/>
        <v/>
      </c>
      <c r="Y2480" s="28" t="str">
        <f t="shared" si="6"/>
        <v/>
      </c>
      <c r="Z2480" s="28" t="str">
        <f t="shared" si="7"/>
        <v/>
      </c>
      <c r="AB2480" s="28" t="str">
        <f t="shared" si="8"/>
        <v/>
      </c>
      <c r="AD2480" s="28" t="str">
        <f t="shared" si="9"/>
        <v/>
      </c>
      <c r="AG2480" s="28" t="str">
        <f t="shared" ref="AG2480:AL2480" si="14880">IFERROR(IF(FIND(AG$1,$F2480)&gt;1,AG$1,""),"")</f>
        <v/>
      </c>
      <c r="AH2480" s="28" t="str">
        <f t="shared" si="14880"/>
        <v/>
      </c>
      <c r="AI2480" s="28" t="str">
        <f t="shared" si="14880"/>
        <v/>
      </c>
      <c r="AJ2480" s="28" t="str">
        <f t="shared" si="14880"/>
        <v/>
      </c>
      <c r="AK2480" s="28" t="str">
        <f t="shared" si="14880"/>
        <v/>
      </c>
      <c r="AL2480" s="28" t="str">
        <f t="shared" si="14880"/>
        <v/>
      </c>
      <c r="AM2480" s="28" t="str">
        <f t="shared" si="11"/>
        <v/>
      </c>
      <c r="AN2480" s="28" t="str">
        <f t="shared" ref="AN2480:AQ2480" si="14881">IFERROR(IF(FIND(AN$1,$F2480)&gt;1,"Status - LGBT",""),"")</f>
        <v/>
      </c>
      <c r="AO2480" s="28" t="str">
        <f t="shared" si="14881"/>
        <v/>
      </c>
      <c r="AP2480" s="28" t="str">
        <f t="shared" si="14881"/>
        <v/>
      </c>
      <c r="AQ2480" s="28" t="str">
        <f t="shared" si="14881"/>
        <v/>
      </c>
      <c r="AR2480" s="28" t="str">
        <f t="shared" ref="AR2480:AV2480" si="14882">IFERROR(IF(FIND(AR$1,$F2480)&gt;1,"BME",""),"")</f>
        <v/>
      </c>
      <c r="AS2480" s="28" t="str">
        <f t="shared" si="14882"/>
        <v/>
      </c>
      <c r="AT2480" s="28" t="str">
        <f t="shared" si="14882"/>
        <v/>
      </c>
      <c r="AU2480" s="28" t="str">
        <f t="shared" si="14882"/>
        <v/>
      </c>
      <c r="AV2480" s="28" t="str">
        <f t="shared" si="14882"/>
        <v/>
      </c>
      <c r="AW2480" s="28" t="str">
        <f t="shared" ref="AW2480:BC2480" si="14883">IFERROR(IF(FIND(AW$1,$F2480)&gt;1,AW$1,""),"")</f>
        <v/>
      </c>
      <c r="AX2480" s="28" t="str">
        <f t="shared" si="14883"/>
        <v/>
      </c>
      <c r="AY2480" s="28" t="str">
        <f t="shared" si="14883"/>
        <v/>
      </c>
      <c r="AZ2480" s="28" t="str">
        <f t="shared" si="14883"/>
        <v/>
      </c>
      <c r="BA2480" s="28" t="str">
        <f t="shared" si="14883"/>
        <v/>
      </c>
      <c r="BB2480" s="28" t="str">
        <f t="shared" si="14883"/>
        <v/>
      </c>
      <c r="BC2480" s="28" t="str">
        <f t="shared" si="14883"/>
        <v/>
      </c>
      <c r="BD2480" s="28" t="str">
        <f t="shared" si="15"/>
        <v/>
      </c>
      <c r="BG2480" s="2" t="s">
        <v>14248</v>
      </c>
      <c r="BJ2480" s="28" t="str">
        <f t="shared" si="16"/>
        <v/>
      </c>
      <c r="BK2480" s="28" t="str">
        <f t="shared" si="17"/>
        <v/>
      </c>
      <c r="BL2480" s="2" t="s">
        <v>20719</v>
      </c>
      <c r="BM2480" s="2" t="s">
        <v>98</v>
      </c>
      <c r="BU2480" s="18"/>
      <c r="BV2480" s="18"/>
      <c r="BW2480" s="47"/>
      <c r="BX2480" s="47" t="s">
        <v>20507</v>
      </c>
      <c r="BY2480" s="42" t="str">
        <f t="shared" si="18"/>
        <v/>
      </c>
      <c r="BZ2480" s="73"/>
    </row>
    <row r="2481" spans="1:78" ht="15">
      <c r="A2481" s="16" t="s">
        <v>51</v>
      </c>
      <c r="B2481" s="28">
        <f>VLOOKUP(A2481,Organisations!$A$2:$B$7,2,FALSE)</f>
        <v>4</v>
      </c>
      <c r="C2481" s="16" t="s">
        <v>16487</v>
      </c>
      <c r="D2481" s="16" t="s">
        <v>16488</v>
      </c>
      <c r="E2481" s="28" t="str">
        <f t="shared" si="0"/>
        <v xml:space="preserve">Rotary is an international charity which works in the community, supporting local projects as well as raising money for </v>
      </c>
      <c r="F2481" s="16" t="s">
        <v>16490</v>
      </c>
      <c r="G2481" s="16" t="s">
        <v>68</v>
      </c>
      <c r="H2481" s="17"/>
      <c r="K2481" s="33"/>
      <c r="L2481" s="18"/>
      <c r="M2481" s="28" t="str">
        <f t="shared" ref="M2481:Q2481" si="14884">IFERROR(IF(FIND(M$1,$F2481)&gt;1,"Age - Children",""),"")</f>
        <v/>
      </c>
      <c r="N2481" s="28" t="str">
        <f t="shared" si="14884"/>
        <v/>
      </c>
      <c r="O2481" s="28" t="str">
        <f t="shared" si="14884"/>
        <v/>
      </c>
      <c r="P2481" s="28" t="str">
        <f t="shared" si="14884"/>
        <v/>
      </c>
      <c r="Q2481" s="28" t="str">
        <f t="shared" si="14884"/>
        <v/>
      </c>
      <c r="R2481" s="28" t="str">
        <f t="shared" ref="R2481:T2481" si="14885">IFERROR(IF(FIND(R$1,$F2481)&gt;1,"Age - Elderly",""),"")</f>
        <v/>
      </c>
      <c r="S2481" s="28" t="str">
        <f t="shared" si="14885"/>
        <v/>
      </c>
      <c r="T2481" s="28" t="str">
        <f t="shared" si="14885"/>
        <v/>
      </c>
      <c r="U2481" s="28" t="str">
        <f t="shared" si="3"/>
        <v/>
      </c>
      <c r="V2481" s="28" t="str">
        <f t="shared" si="4"/>
        <v/>
      </c>
      <c r="X2481" s="28" t="str">
        <f t="shared" si="5"/>
        <v/>
      </c>
      <c r="Y2481" s="28" t="str">
        <f t="shared" si="6"/>
        <v/>
      </c>
      <c r="Z2481" s="28" t="str">
        <f t="shared" si="7"/>
        <v>Gender - Male</v>
      </c>
      <c r="AB2481" s="28" t="str">
        <f t="shared" si="8"/>
        <v/>
      </c>
      <c r="AD2481" s="28" t="str">
        <f t="shared" si="9"/>
        <v>Gender - Male;</v>
      </c>
      <c r="AG2481" s="28" t="str">
        <f t="shared" ref="AG2481:AL2481" si="14886">IFERROR(IF(FIND(AG$1,$F2481)&gt;1,AG$1,""),"")</f>
        <v/>
      </c>
      <c r="AH2481" s="28" t="str">
        <f t="shared" si="14886"/>
        <v/>
      </c>
      <c r="AI2481" s="28" t="str">
        <f t="shared" si="14886"/>
        <v/>
      </c>
      <c r="AJ2481" s="28" t="str">
        <f t="shared" si="14886"/>
        <v/>
      </c>
      <c r="AK2481" s="28" t="str">
        <f t="shared" si="14886"/>
        <v/>
      </c>
      <c r="AL2481" s="28" t="str">
        <f t="shared" si="14886"/>
        <v/>
      </c>
      <c r="AM2481" s="28" t="str">
        <f t="shared" si="11"/>
        <v/>
      </c>
      <c r="AN2481" s="28" t="str">
        <f t="shared" ref="AN2481:AQ2481" si="14887">IFERROR(IF(FIND(AN$1,$F2481)&gt;1,"Status - LGBT",""),"")</f>
        <v/>
      </c>
      <c r="AO2481" s="28" t="str">
        <f t="shared" si="14887"/>
        <v/>
      </c>
      <c r="AP2481" s="28" t="str">
        <f t="shared" si="14887"/>
        <v/>
      </c>
      <c r="AQ2481" s="28" t="str">
        <f t="shared" si="14887"/>
        <v/>
      </c>
      <c r="AR2481" s="28" t="str">
        <f t="shared" ref="AR2481:AV2481" si="14888">IFERROR(IF(FIND(AR$1,$F2481)&gt;1,"BME",""),"")</f>
        <v/>
      </c>
      <c r="AS2481" s="28" t="str">
        <f t="shared" si="14888"/>
        <v/>
      </c>
      <c r="AT2481" s="28" t="str">
        <f t="shared" si="14888"/>
        <v/>
      </c>
      <c r="AU2481" s="28" t="str">
        <f t="shared" si="14888"/>
        <v/>
      </c>
      <c r="AV2481" s="28" t="str">
        <f t="shared" si="14888"/>
        <v/>
      </c>
      <c r="AW2481" s="28" t="str">
        <f t="shared" ref="AW2481:BC2481" si="14889">IFERROR(IF(FIND(AW$1,$F2481)&gt;1,AW$1,""),"")</f>
        <v/>
      </c>
      <c r="AX2481" s="28" t="str">
        <f t="shared" si="14889"/>
        <v/>
      </c>
      <c r="AY2481" s="28" t="str">
        <f t="shared" si="14889"/>
        <v/>
      </c>
      <c r="AZ2481" s="28" t="str">
        <f t="shared" si="14889"/>
        <v/>
      </c>
      <c r="BA2481" s="28" t="str">
        <f t="shared" si="14889"/>
        <v/>
      </c>
      <c r="BB2481" s="28" t="str">
        <f t="shared" si="14889"/>
        <v/>
      </c>
      <c r="BC2481" s="28" t="str">
        <f t="shared" si="14889"/>
        <v/>
      </c>
      <c r="BD2481" s="28" t="str">
        <f t="shared" si="15"/>
        <v/>
      </c>
      <c r="BG2481" s="2" t="s">
        <v>16491</v>
      </c>
      <c r="BJ2481" s="28" t="str">
        <f t="shared" si="16"/>
        <v/>
      </c>
      <c r="BK2481" s="28" t="str">
        <f t="shared" si="17"/>
        <v/>
      </c>
      <c r="BL2481" s="2" t="s">
        <v>20720</v>
      </c>
      <c r="BM2481" s="2" t="s">
        <v>98</v>
      </c>
      <c r="BU2481" s="12"/>
      <c r="BV2481" s="12"/>
      <c r="BW2481" s="50"/>
      <c r="BX2481" s="50" t="s">
        <v>20507</v>
      </c>
      <c r="BY2481" s="42" t="str">
        <f t="shared" si="18"/>
        <v>Gender - Male;;</v>
      </c>
      <c r="BZ2481" s="72"/>
    </row>
    <row r="2482" spans="1:78" ht="15">
      <c r="A2482" s="10" t="s">
        <v>51</v>
      </c>
      <c r="B2482" s="28">
        <f>VLOOKUP(A2482,Organisations!$A$2:$B$7,2,FALSE)</f>
        <v>4</v>
      </c>
      <c r="C2482" s="10" t="s">
        <v>16492</v>
      </c>
      <c r="D2482" s="10" t="s">
        <v>16493</v>
      </c>
      <c r="E2482" s="28" t="str">
        <f t="shared" si="0"/>
        <v>Aims include service in the community, charitable work and fellowship.</v>
      </c>
      <c r="F2482" s="10" t="s">
        <v>16494</v>
      </c>
      <c r="G2482" s="10" t="s">
        <v>68</v>
      </c>
      <c r="H2482" s="11"/>
      <c r="K2482" s="30" t="s">
        <v>16495</v>
      </c>
      <c r="L2482" s="10" t="s">
        <v>16496</v>
      </c>
      <c r="M2482" s="28" t="str">
        <f t="shared" ref="M2482:Q2482" si="14890">IFERROR(IF(FIND(M$1,$F2482)&gt;1,"Age - Children",""),"")</f>
        <v/>
      </c>
      <c r="N2482" s="28" t="str">
        <f t="shared" si="14890"/>
        <v/>
      </c>
      <c r="O2482" s="28" t="str">
        <f t="shared" si="14890"/>
        <v/>
      </c>
      <c r="P2482" s="28" t="str">
        <f t="shared" si="14890"/>
        <v/>
      </c>
      <c r="Q2482" s="28" t="str">
        <f t="shared" si="14890"/>
        <v/>
      </c>
      <c r="R2482" s="28" t="str">
        <f t="shared" ref="R2482:T2482" si="14891">IFERROR(IF(FIND(R$1,$F2482)&gt;1,"Age - Elderly",""),"")</f>
        <v/>
      </c>
      <c r="S2482" s="28" t="str">
        <f t="shared" si="14891"/>
        <v/>
      </c>
      <c r="T2482" s="28" t="str">
        <f t="shared" si="14891"/>
        <v/>
      </c>
      <c r="U2482" s="28" t="str">
        <f t="shared" si="3"/>
        <v/>
      </c>
      <c r="V2482" s="28" t="str">
        <f t="shared" si="4"/>
        <v/>
      </c>
      <c r="X2482" s="28" t="str">
        <f t="shared" si="5"/>
        <v/>
      </c>
      <c r="Y2482" s="28" t="str">
        <f t="shared" si="6"/>
        <v/>
      </c>
      <c r="Z2482" s="28" t="str">
        <f t="shared" si="7"/>
        <v/>
      </c>
      <c r="AB2482" s="28" t="str">
        <f t="shared" si="8"/>
        <v/>
      </c>
      <c r="AD2482" s="28" t="str">
        <f t="shared" si="9"/>
        <v/>
      </c>
      <c r="AG2482" s="28" t="str">
        <f t="shared" ref="AG2482:AL2482" si="14892">IFERROR(IF(FIND(AG$1,$F2482)&gt;1,AG$1,""),"")</f>
        <v/>
      </c>
      <c r="AH2482" s="28" t="str">
        <f t="shared" si="14892"/>
        <v/>
      </c>
      <c r="AI2482" s="28" t="str">
        <f t="shared" si="14892"/>
        <v/>
      </c>
      <c r="AJ2482" s="28" t="str">
        <f t="shared" si="14892"/>
        <v/>
      </c>
      <c r="AK2482" s="28" t="str">
        <f t="shared" si="14892"/>
        <v/>
      </c>
      <c r="AL2482" s="28" t="str">
        <f t="shared" si="14892"/>
        <v/>
      </c>
      <c r="AM2482" s="28" t="str">
        <f t="shared" si="11"/>
        <v/>
      </c>
      <c r="AN2482" s="28" t="str">
        <f t="shared" ref="AN2482:AQ2482" si="14893">IFERROR(IF(FIND(AN$1,$F2482)&gt;1,"Status - LGBT",""),"")</f>
        <v/>
      </c>
      <c r="AO2482" s="28" t="str">
        <f t="shared" si="14893"/>
        <v/>
      </c>
      <c r="AP2482" s="28" t="str">
        <f t="shared" si="14893"/>
        <v/>
      </c>
      <c r="AQ2482" s="28" t="str">
        <f t="shared" si="14893"/>
        <v/>
      </c>
      <c r="AR2482" s="28" t="str">
        <f t="shared" ref="AR2482:AV2482" si="14894">IFERROR(IF(FIND(AR$1,$F2482)&gt;1,"BME",""),"")</f>
        <v/>
      </c>
      <c r="AS2482" s="28" t="str">
        <f t="shared" si="14894"/>
        <v/>
      </c>
      <c r="AT2482" s="28" t="str">
        <f t="shared" si="14894"/>
        <v/>
      </c>
      <c r="AU2482" s="28" t="str">
        <f t="shared" si="14894"/>
        <v/>
      </c>
      <c r="AV2482" s="28" t="str">
        <f t="shared" si="14894"/>
        <v/>
      </c>
      <c r="AW2482" s="28" t="str">
        <f t="shared" ref="AW2482:BC2482" si="14895">IFERROR(IF(FIND(AW$1,$F2482)&gt;1,AW$1,""),"")</f>
        <v/>
      </c>
      <c r="AX2482" s="28" t="str">
        <f t="shared" si="14895"/>
        <v/>
      </c>
      <c r="AY2482" s="28" t="str">
        <f t="shared" si="14895"/>
        <v/>
      </c>
      <c r="AZ2482" s="28" t="str">
        <f t="shared" si="14895"/>
        <v/>
      </c>
      <c r="BA2482" s="28" t="str">
        <f t="shared" si="14895"/>
        <v/>
      </c>
      <c r="BB2482" s="28" t="str">
        <f t="shared" si="14895"/>
        <v/>
      </c>
      <c r="BC2482" s="28" t="str">
        <f t="shared" si="14895"/>
        <v/>
      </c>
      <c r="BD2482" s="28" t="str">
        <f t="shared" si="15"/>
        <v/>
      </c>
      <c r="BG2482" s="2" t="s">
        <v>16497</v>
      </c>
      <c r="BJ2482" s="28" t="str">
        <f t="shared" si="16"/>
        <v/>
      </c>
      <c r="BK2482" s="28" t="str">
        <f t="shared" si="17"/>
        <v/>
      </c>
      <c r="BL2482" s="2" t="s">
        <v>20653</v>
      </c>
      <c r="BM2482" s="2" t="s">
        <v>98</v>
      </c>
      <c r="BU2482" s="47" t="s">
        <v>703</v>
      </c>
      <c r="BV2482" s="18"/>
      <c r="BW2482" s="47"/>
      <c r="BX2482" s="47" t="s">
        <v>20507</v>
      </c>
      <c r="BY2482" s="42" t="str">
        <f t="shared" si="18"/>
        <v>Wetherby;</v>
      </c>
      <c r="BZ2482" s="73"/>
    </row>
    <row r="2483" spans="1:78" ht="15">
      <c r="A2483" s="16" t="s">
        <v>51</v>
      </c>
      <c r="B2483" s="28">
        <f>VLOOKUP(A2483,Organisations!$A$2:$B$7,2,FALSE)</f>
        <v>4</v>
      </c>
      <c r="C2483" s="16" t="s">
        <v>16499</v>
      </c>
      <c r="D2483" s="16" t="s">
        <v>16500</v>
      </c>
      <c r="E2483" s="28" t="str">
        <f t="shared" si="0"/>
        <v>Rothwell 18 Plus aims to give a social life to people aged 18 - 30 through events such as holidays, discos, competitions</v>
      </c>
      <c r="F2483" s="16" t="s">
        <v>16502</v>
      </c>
      <c r="G2483" s="16" t="s">
        <v>68</v>
      </c>
      <c r="H2483" s="17"/>
      <c r="K2483" s="26" t="s">
        <v>16503</v>
      </c>
      <c r="L2483" s="18"/>
      <c r="M2483" s="28" t="str">
        <f t="shared" ref="M2483:Q2483" si="14896">IFERROR(IF(FIND(M$1,$F2483)&gt;1,"Age - Children",""),"")</f>
        <v/>
      </c>
      <c r="N2483" s="28" t="str">
        <f t="shared" si="14896"/>
        <v/>
      </c>
      <c r="O2483" s="28" t="str">
        <f t="shared" si="14896"/>
        <v/>
      </c>
      <c r="P2483" s="28" t="str">
        <f t="shared" si="14896"/>
        <v/>
      </c>
      <c r="Q2483" s="28" t="str">
        <f t="shared" si="14896"/>
        <v/>
      </c>
      <c r="R2483" s="28" t="str">
        <f t="shared" ref="R2483:T2483" si="14897">IFERROR(IF(FIND(R$1,$F2483)&gt;1,"Age - Elderly",""),"")</f>
        <v/>
      </c>
      <c r="S2483" s="28" t="str">
        <f t="shared" si="14897"/>
        <v/>
      </c>
      <c r="T2483" s="28" t="str">
        <f t="shared" si="14897"/>
        <v/>
      </c>
      <c r="U2483" s="28" t="str">
        <f t="shared" si="3"/>
        <v/>
      </c>
      <c r="V2483" s="28" t="str">
        <f t="shared" si="4"/>
        <v/>
      </c>
      <c r="X2483" s="28" t="str">
        <f t="shared" si="5"/>
        <v/>
      </c>
      <c r="Y2483" s="28" t="str">
        <f t="shared" si="6"/>
        <v/>
      </c>
      <c r="Z2483" s="28" t="str">
        <f t="shared" si="7"/>
        <v/>
      </c>
      <c r="AB2483" s="28" t="str">
        <f t="shared" si="8"/>
        <v/>
      </c>
      <c r="AD2483" s="28" t="str">
        <f t="shared" si="9"/>
        <v/>
      </c>
      <c r="AG2483" s="28" t="str">
        <f t="shared" ref="AG2483:AL2483" si="14898">IFERROR(IF(FIND(AG$1,$F2483)&gt;1,AG$1,""),"")</f>
        <v/>
      </c>
      <c r="AH2483" s="28" t="str">
        <f t="shared" si="14898"/>
        <v/>
      </c>
      <c r="AI2483" s="28" t="str">
        <f t="shared" si="14898"/>
        <v/>
      </c>
      <c r="AJ2483" s="28" t="str">
        <f t="shared" si="14898"/>
        <v/>
      </c>
      <c r="AK2483" s="28" t="str">
        <f t="shared" si="14898"/>
        <v/>
      </c>
      <c r="AL2483" s="28" t="str">
        <f t="shared" si="14898"/>
        <v/>
      </c>
      <c r="AM2483" s="28" t="str">
        <f t="shared" si="11"/>
        <v/>
      </c>
      <c r="AN2483" s="28" t="str">
        <f t="shared" ref="AN2483:AQ2483" si="14899">IFERROR(IF(FIND(AN$1,$F2483)&gt;1,"Status - LGBT",""),"")</f>
        <v/>
      </c>
      <c r="AO2483" s="28" t="str">
        <f t="shared" si="14899"/>
        <v/>
      </c>
      <c r="AP2483" s="28" t="str">
        <f t="shared" si="14899"/>
        <v/>
      </c>
      <c r="AQ2483" s="28" t="str">
        <f t="shared" si="14899"/>
        <v/>
      </c>
      <c r="AR2483" s="28" t="str">
        <f t="shared" ref="AR2483:AV2483" si="14900">IFERROR(IF(FIND(AR$1,$F2483)&gt;1,"BME",""),"")</f>
        <v/>
      </c>
      <c r="AS2483" s="28" t="str">
        <f t="shared" si="14900"/>
        <v/>
      </c>
      <c r="AT2483" s="28" t="str">
        <f t="shared" si="14900"/>
        <v/>
      </c>
      <c r="AU2483" s="28" t="str">
        <f t="shared" si="14900"/>
        <v/>
      </c>
      <c r="AV2483" s="28" t="str">
        <f t="shared" si="14900"/>
        <v/>
      </c>
      <c r="AW2483" s="28" t="str">
        <f t="shared" ref="AW2483:BC2483" si="14901">IFERROR(IF(FIND(AW$1,$F2483)&gt;1,AW$1,""),"")</f>
        <v/>
      </c>
      <c r="AX2483" s="28" t="str">
        <f t="shared" si="14901"/>
        <v/>
      </c>
      <c r="AY2483" s="28" t="str">
        <f t="shared" si="14901"/>
        <v/>
      </c>
      <c r="AZ2483" s="28" t="str">
        <f t="shared" si="14901"/>
        <v/>
      </c>
      <c r="BA2483" s="28" t="str">
        <f t="shared" si="14901"/>
        <v/>
      </c>
      <c r="BB2483" s="28" t="str">
        <f t="shared" si="14901"/>
        <v/>
      </c>
      <c r="BC2483" s="28" t="str">
        <f t="shared" si="14901"/>
        <v/>
      </c>
      <c r="BD2483" s="28" t="str">
        <f t="shared" si="15"/>
        <v/>
      </c>
      <c r="BG2483" s="2" t="s">
        <v>16504</v>
      </c>
      <c r="BJ2483" s="28" t="str">
        <f t="shared" si="16"/>
        <v/>
      </c>
      <c r="BK2483" s="28" t="str">
        <f t="shared" si="17"/>
        <v/>
      </c>
      <c r="BL2483" s="2" t="s">
        <v>20721</v>
      </c>
      <c r="BM2483" s="2" t="s">
        <v>98</v>
      </c>
      <c r="BU2483" s="50" t="s">
        <v>703</v>
      </c>
      <c r="BV2483" s="12"/>
      <c r="BW2483" s="50"/>
      <c r="BX2483" s="50" t="s">
        <v>20722</v>
      </c>
      <c r="BY2483" s="42" t="str">
        <f t="shared" si="18"/>
        <v>Wetherby;</v>
      </c>
      <c r="BZ2483" s="72"/>
    </row>
    <row r="2484" spans="1:78" ht="15">
      <c r="A2484" s="10" t="s">
        <v>51</v>
      </c>
      <c r="B2484" s="28">
        <f>VLOOKUP(A2484,Organisations!$A$2:$B$7,2,FALSE)</f>
        <v>4</v>
      </c>
      <c r="C2484" s="10" t="s">
        <v>16506</v>
      </c>
      <c r="D2484" s="10" t="s">
        <v>16507</v>
      </c>
      <c r="E2484" s="28" t="str">
        <f t="shared" si="0"/>
        <v>Regular meetings take place to keep members of the R&amp;DCC updated with what action is taking place in preparation for the</v>
      </c>
      <c r="F2484" s="10" t="s">
        <v>16509</v>
      </c>
      <c r="G2484" s="10" t="s">
        <v>68</v>
      </c>
      <c r="H2484" s="11"/>
      <c r="K2484" s="30" t="s">
        <v>16510</v>
      </c>
      <c r="L2484" s="10" t="s">
        <v>16511</v>
      </c>
      <c r="M2484" s="28" t="str">
        <f t="shared" ref="M2484:Q2484" si="14902">IFERROR(IF(FIND(M$1,$F2484)&gt;1,"Age - Children",""),"")</f>
        <v/>
      </c>
      <c r="N2484" s="28" t="str">
        <f t="shared" si="14902"/>
        <v/>
      </c>
      <c r="O2484" s="28" t="str">
        <f t="shared" si="14902"/>
        <v/>
      </c>
      <c r="P2484" s="28" t="str">
        <f t="shared" si="14902"/>
        <v/>
      </c>
      <c r="Q2484" s="28" t="str">
        <f t="shared" si="14902"/>
        <v/>
      </c>
      <c r="R2484" s="28" t="str">
        <f t="shared" ref="R2484:T2484" si="14903">IFERROR(IF(FIND(R$1,$F2484)&gt;1,"Age - Elderly",""),"")</f>
        <v/>
      </c>
      <c r="S2484" s="28" t="str">
        <f t="shared" si="14903"/>
        <v/>
      </c>
      <c r="T2484" s="28" t="str">
        <f t="shared" si="14903"/>
        <v/>
      </c>
      <c r="U2484" s="28" t="str">
        <f t="shared" si="3"/>
        <v/>
      </c>
      <c r="V2484" s="28" t="str">
        <f t="shared" si="4"/>
        <v/>
      </c>
      <c r="X2484" s="28" t="str">
        <f t="shared" si="5"/>
        <v/>
      </c>
      <c r="Y2484" s="28" t="str">
        <f t="shared" si="6"/>
        <v/>
      </c>
      <c r="Z2484" s="28" t="str">
        <f t="shared" si="7"/>
        <v/>
      </c>
      <c r="AB2484" s="28" t="str">
        <f t="shared" si="8"/>
        <v/>
      </c>
      <c r="AD2484" s="28" t="str">
        <f t="shared" si="9"/>
        <v/>
      </c>
      <c r="AG2484" s="28" t="str">
        <f t="shared" ref="AG2484:AL2484" si="14904">IFERROR(IF(FIND(AG$1,$F2484)&gt;1,AG$1,""),"")</f>
        <v/>
      </c>
      <c r="AH2484" s="28" t="str">
        <f t="shared" si="14904"/>
        <v/>
      </c>
      <c r="AI2484" s="28" t="str">
        <f t="shared" si="14904"/>
        <v/>
      </c>
      <c r="AJ2484" s="28" t="str">
        <f t="shared" si="14904"/>
        <v/>
      </c>
      <c r="AK2484" s="28" t="str">
        <f t="shared" si="14904"/>
        <v/>
      </c>
      <c r="AL2484" s="28" t="str">
        <f t="shared" si="14904"/>
        <v/>
      </c>
      <c r="AM2484" s="28" t="str">
        <f t="shared" si="11"/>
        <v/>
      </c>
      <c r="AN2484" s="28" t="str">
        <f t="shared" ref="AN2484:AQ2484" si="14905">IFERROR(IF(FIND(AN$1,$F2484)&gt;1,"Status - LGBT",""),"")</f>
        <v/>
      </c>
      <c r="AO2484" s="28" t="str">
        <f t="shared" si="14905"/>
        <v/>
      </c>
      <c r="AP2484" s="28" t="str">
        <f t="shared" si="14905"/>
        <v/>
      </c>
      <c r="AQ2484" s="28" t="str">
        <f t="shared" si="14905"/>
        <v/>
      </c>
      <c r="AR2484" s="28" t="str">
        <f t="shared" ref="AR2484:AV2484" si="14906">IFERROR(IF(FIND(AR$1,$F2484)&gt;1,"BME",""),"")</f>
        <v/>
      </c>
      <c r="AS2484" s="28" t="str">
        <f t="shared" si="14906"/>
        <v/>
      </c>
      <c r="AT2484" s="28" t="str">
        <f t="shared" si="14906"/>
        <v/>
      </c>
      <c r="AU2484" s="28" t="str">
        <f t="shared" si="14906"/>
        <v/>
      </c>
      <c r="AV2484" s="28" t="str">
        <f t="shared" si="14906"/>
        <v/>
      </c>
      <c r="AW2484" s="28" t="str">
        <f t="shared" ref="AW2484:BC2484" si="14907">IFERROR(IF(FIND(AW$1,$F2484)&gt;1,AW$1,""),"")</f>
        <v/>
      </c>
      <c r="AX2484" s="28" t="str">
        <f t="shared" si="14907"/>
        <v/>
      </c>
      <c r="AY2484" s="28" t="str">
        <f t="shared" si="14907"/>
        <v/>
      </c>
      <c r="AZ2484" s="28" t="str">
        <f t="shared" si="14907"/>
        <v/>
      </c>
      <c r="BA2484" s="28" t="str">
        <f t="shared" si="14907"/>
        <v/>
      </c>
      <c r="BB2484" s="28" t="str">
        <f t="shared" si="14907"/>
        <v/>
      </c>
      <c r="BC2484" s="28" t="str">
        <f t="shared" si="14907"/>
        <v/>
      </c>
      <c r="BD2484" s="28" t="str">
        <f t="shared" si="15"/>
        <v/>
      </c>
      <c r="BG2484" s="2" t="s">
        <v>16512</v>
      </c>
      <c r="BJ2484" s="28" t="str">
        <f t="shared" si="16"/>
        <v/>
      </c>
      <c r="BK2484" s="28" t="str">
        <f t="shared" si="17"/>
        <v/>
      </c>
      <c r="BL2484" s="2" t="s">
        <v>17219</v>
      </c>
      <c r="BM2484" s="2" t="s">
        <v>98</v>
      </c>
      <c r="BU2484" s="18"/>
      <c r="BV2484" s="18"/>
      <c r="BW2484" s="47"/>
      <c r="BX2484" s="47" t="s">
        <v>19858</v>
      </c>
      <c r="BY2484" s="42" t="str">
        <f t="shared" si="18"/>
        <v/>
      </c>
      <c r="BZ2484" s="73"/>
    </row>
    <row r="2485" spans="1:78" ht="15">
      <c r="A2485" s="16" t="s">
        <v>51</v>
      </c>
      <c r="B2485" s="28">
        <f>VLOOKUP(A2485,Organisations!$A$2:$B$7,2,FALSE)</f>
        <v>4</v>
      </c>
      <c r="C2485" s="16" t="s">
        <v>16513</v>
      </c>
      <c r="D2485" s="16" t="s">
        <v>16514</v>
      </c>
      <c r="E2485" s="28" t="str">
        <f t="shared" si="0"/>
        <v>We provide allotments for people in Methley, Carlton, Lofthouse, Rothwell, Woodlesford. We also have a garden shop on Wo</v>
      </c>
      <c r="F2485" s="16" t="s">
        <v>16516</v>
      </c>
      <c r="G2485" s="16" t="s">
        <v>68</v>
      </c>
      <c r="H2485" s="54"/>
      <c r="K2485" s="26" t="s">
        <v>16517</v>
      </c>
      <c r="L2485" s="18"/>
      <c r="M2485" s="28" t="str">
        <f t="shared" ref="M2485:Q2485" si="14908">IFERROR(IF(FIND(M$1,$F2485)&gt;1,"Age - Children",""),"")</f>
        <v/>
      </c>
      <c r="N2485" s="28" t="str">
        <f t="shared" si="14908"/>
        <v/>
      </c>
      <c r="O2485" s="28" t="str">
        <f t="shared" si="14908"/>
        <v/>
      </c>
      <c r="P2485" s="28" t="str">
        <f t="shared" si="14908"/>
        <v/>
      </c>
      <c r="Q2485" s="28" t="str">
        <f t="shared" si="14908"/>
        <v/>
      </c>
      <c r="R2485" s="28" t="str">
        <f t="shared" ref="R2485:T2485" si="14909">IFERROR(IF(FIND(R$1,$F2485)&gt;1,"Age - Elderly",""),"")</f>
        <v/>
      </c>
      <c r="S2485" s="28" t="str">
        <f t="shared" si="14909"/>
        <v/>
      </c>
      <c r="T2485" s="28" t="str">
        <f t="shared" si="14909"/>
        <v/>
      </c>
      <c r="U2485" s="28" t="str">
        <f t="shared" si="3"/>
        <v/>
      </c>
      <c r="V2485" s="28" t="str">
        <f t="shared" si="4"/>
        <v/>
      </c>
      <c r="X2485" s="28" t="str">
        <f t="shared" si="5"/>
        <v/>
      </c>
      <c r="Y2485" s="28" t="str">
        <f t="shared" si="6"/>
        <v/>
      </c>
      <c r="Z2485" s="28" t="str">
        <f t="shared" si="7"/>
        <v>Gender - Male</v>
      </c>
      <c r="AB2485" s="28" t="str">
        <f t="shared" si="8"/>
        <v/>
      </c>
      <c r="AD2485" s="28" t="str">
        <f t="shared" si="9"/>
        <v>Gender - Male;</v>
      </c>
      <c r="AG2485" s="28" t="str">
        <f t="shared" ref="AG2485:AL2485" si="14910">IFERROR(IF(FIND(AG$1,$F2485)&gt;1,AG$1,""),"")</f>
        <v/>
      </c>
      <c r="AH2485" s="28" t="str">
        <f t="shared" si="14910"/>
        <v/>
      </c>
      <c r="AI2485" s="28" t="str">
        <f t="shared" si="14910"/>
        <v/>
      </c>
      <c r="AJ2485" s="28" t="str">
        <f t="shared" si="14910"/>
        <v/>
      </c>
      <c r="AK2485" s="28" t="str">
        <f t="shared" si="14910"/>
        <v/>
      </c>
      <c r="AL2485" s="28" t="str">
        <f t="shared" si="14910"/>
        <v/>
      </c>
      <c r="AM2485" s="28" t="str">
        <f t="shared" si="11"/>
        <v/>
      </c>
      <c r="AN2485" s="28" t="str">
        <f t="shared" ref="AN2485:AQ2485" si="14911">IFERROR(IF(FIND(AN$1,$F2485)&gt;1,"Status - LGBT",""),"")</f>
        <v/>
      </c>
      <c r="AO2485" s="28" t="str">
        <f t="shared" si="14911"/>
        <v/>
      </c>
      <c r="AP2485" s="28" t="str">
        <f t="shared" si="14911"/>
        <v/>
      </c>
      <c r="AQ2485" s="28" t="str">
        <f t="shared" si="14911"/>
        <v/>
      </c>
      <c r="AR2485" s="28" t="str">
        <f t="shared" ref="AR2485:AV2485" si="14912">IFERROR(IF(FIND(AR$1,$F2485)&gt;1,"BME",""),"")</f>
        <v/>
      </c>
      <c r="AS2485" s="28" t="str">
        <f t="shared" si="14912"/>
        <v/>
      </c>
      <c r="AT2485" s="28" t="str">
        <f t="shared" si="14912"/>
        <v/>
      </c>
      <c r="AU2485" s="28" t="str">
        <f t="shared" si="14912"/>
        <v/>
      </c>
      <c r="AV2485" s="28" t="str">
        <f t="shared" si="14912"/>
        <v/>
      </c>
      <c r="AW2485" s="28" t="str">
        <f t="shared" ref="AW2485:BC2485" si="14913">IFERROR(IF(FIND(AW$1,$F2485)&gt;1,AW$1,""),"")</f>
        <v/>
      </c>
      <c r="AX2485" s="28" t="str">
        <f t="shared" si="14913"/>
        <v/>
      </c>
      <c r="AY2485" s="28" t="str">
        <f t="shared" si="14913"/>
        <v/>
      </c>
      <c r="AZ2485" s="28" t="str">
        <f t="shared" si="14913"/>
        <v/>
      </c>
      <c r="BA2485" s="28" t="str">
        <f t="shared" si="14913"/>
        <v/>
      </c>
      <c r="BB2485" s="28" t="str">
        <f t="shared" si="14913"/>
        <v/>
      </c>
      <c r="BC2485" s="28" t="str">
        <f t="shared" si="14913"/>
        <v/>
      </c>
      <c r="BD2485" s="28" t="str">
        <f t="shared" si="15"/>
        <v/>
      </c>
      <c r="BG2485" s="2" t="s">
        <v>16518</v>
      </c>
      <c r="BJ2485" s="28" t="str">
        <f t="shared" si="16"/>
        <v/>
      </c>
      <c r="BK2485" s="28" t="str">
        <f t="shared" si="17"/>
        <v/>
      </c>
      <c r="BL2485" s="2" t="s">
        <v>20723</v>
      </c>
      <c r="BM2485" s="2" t="s">
        <v>98</v>
      </c>
      <c r="BT2485" s="2" t="s">
        <v>2863</v>
      </c>
      <c r="BU2485" s="27"/>
      <c r="BV2485" s="27"/>
      <c r="BW2485" s="50"/>
      <c r="BX2485" s="50" t="s">
        <v>145</v>
      </c>
      <c r="BY2485" s="42" t="str">
        <f t="shared" si="18"/>
        <v>Gender - Male;;</v>
      </c>
      <c r="BZ2485" s="72"/>
    </row>
    <row r="2486" spans="1:78" ht="15">
      <c r="A2486" s="10" t="s">
        <v>51</v>
      </c>
      <c r="B2486" s="28">
        <f>VLOOKUP(A2486,Organisations!$A$2:$B$7,2,FALSE)</f>
        <v>4</v>
      </c>
      <c r="C2486" s="10" t="s">
        <v>16519</v>
      </c>
      <c r="D2486" s="10" t="s">
        <v>16520</v>
      </c>
      <c r="E2486" s="28" t="str">
        <f t="shared" si="0"/>
        <v>The society helps preserve, record and research the villages' rich and diverse history. We are committed to publishing r</v>
      </c>
      <c r="F2486" s="10" t="s">
        <v>16522</v>
      </c>
      <c r="G2486" s="10" t="s">
        <v>68</v>
      </c>
      <c r="H2486" s="53"/>
      <c r="K2486" s="30" t="s">
        <v>16523</v>
      </c>
      <c r="L2486" s="10" t="s">
        <v>16524</v>
      </c>
      <c r="M2486" s="28" t="str">
        <f t="shared" ref="M2486:Q2486" si="14914">IFERROR(IF(FIND(M$1,$F2486)&gt;1,"Age - Children",""),"")</f>
        <v/>
      </c>
      <c r="N2486" s="28" t="str">
        <f t="shared" si="14914"/>
        <v/>
      </c>
      <c r="O2486" s="28" t="str">
        <f t="shared" si="14914"/>
        <v/>
      </c>
      <c r="P2486" s="28" t="str">
        <f t="shared" si="14914"/>
        <v/>
      </c>
      <c r="Q2486" s="28" t="str">
        <f t="shared" si="14914"/>
        <v/>
      </c>
      <c r="R2486" s="28" t="str">
        <f t="shared" ref="R2486:T2486" si="14915">IFERROR(IF(FIND(R$1,$F2486)&gt;1,"Age - Elderly",""),"")</f>
        <v/>
      </c>
      <c r="S2486" s="28" t="str">
        <f t="shared" si="14915"/>
        <v/>
      </c>
      <c r="T2486" s="28" t="str">
        <f t="shared" si="14915"/>
        <v/>
      </c>
      <c r="U2486" s="28" t="str">
        <f t="shared" si="3"/>
        <v/>
      </c>
      <c r="V2486" s="28" t="str">
        <f t="shared" si="4"/>
        <v/>
      </c>
      <c r="X2486" s="28" t="str">
        <f t="shared" si="5"/>
        <v/>
      </c>
      <c r="Y2486" s="28" t="str">
        <f t="shared" si="6"/>
        <v/>
      </c>
      <c r="Z2486" s="28" t="str">
        <f t="shared" si="7"/>
        <v/>
      </c>
      <c r="AB2486" s="28" t="str">
        <f t="shared" si="8"/>
        <v/>
      </c>
      <c r="AD2486" s="28" t="str">
        <f t="shared" si="9"/>
        <v/>
      </c>
      <c r="AG2486" s="28" t="str">
        <f t="shared" ref="AG2486:AL2486" si="14916">IFERROR(IF(FIND(AG$1,$F2486)&gt;1,AG$1,""),"")</f>
        <v/>
      </c>
      <c r="AH2486" s="28" t="str">
        <f t="shared" si="14916"/>
        <v/>
      </c>
      <c r="AI2486" s="28" t="str">
        <f t="shared" si="14916"/>
        <v/>
      </c>
      <c r="AJ2486" s="28" t="str">
        <f t="shared" si="14916"/>
        <v/>
      </c>
      <c r="AK2486" s="28" t="str">
        <f t="shared" si="14916"/>
        <v/>
      </c>
      <c r="AL2486" s="28" t="str">
        <f t="shared" si="14916"/>
        <v/>
      </c>
      <c r="AM2486" s="28" t="str">
        <f t="shared" si="11"/>
        <v/>
      </c>
      <c r="AN2486" s="28" t="str">
        <f t="shared" ref="AN2486:AQ2486" si="14917">IFERROR(IF(FIND(AN$1,$F2486)&gt;1,"Status - LGBT",""),"")</f>
        <v/>
      </c>
      <c r="AO2486" s="28" t="str">
        <f t="shared" si="14917"/>
        <v/>
      </c>
      <c r="AP2486" s="28" t="str">
        <f t="shared" si="14917"/>
        <v/>
      </c>
      <c r="AQ2486" s="28" t="str">
        <f t="shared" si="14917"/>
        <v/>
      </c>
      <c r="AR2486" s="28" t="str">
        <f t="shared" ref="AR2486:AV2486" si="14918">IFERROR(IF(FIND(AR$1,$F2486)&gt;1,"BME",""),"")</f>
        <v/>
      </c>
      <c r="AS2486" s="28" t="str">
        <f t="shared" si="14918"/>
        <v/>
      </c>
      <c r="AT2486" s="28" t="str">
        <f t="shared" si="14918"/>
        <v/>
      </c>
      <c r="AU2486" s="28" t="str">
        <f t="shared" si="14918"/>
        <v/>
      </c>
      <c r="AV2486" s="28" t="str">
        <f t="shared" si="14918"/>
        <v/>
      </c>
      <c r="AW2486" s="28" t="str">
        <f t="shared" ref="AW2486:BC2486" si="14919">IFERROR(IF(FIND(AW$1,$F2486)&gt;1,AW$1,""),"")</f>
        <v/>
      </c>
      <c r="AX2486" s="28" t="str">
        <f t="shared" si="14919"/>
        <v/>
      </c>
      <c r="AY2486" s="28" t="str">
        <f t="shared" si="14919"/>
        <v/>
      </c>
      <c r="AZ2486" s="28" t="str">
        <f t="shared" si="14919"/>
        <v/>
      </c>
      <c r="BA2486" s="28" t="str">
        <f t="shared" si="14919"/>
        <v/>
      </c>
      <c r="BB2486" s="28" t="str">
        <f t="shared" si="14919"/>
        <v/>
      </c>
      <c r="BC2486" s="28" t="str">
        <f t="shared" si="14919"/>
        <v/>
      </c>
      <c r="BD2486" s="28" t="str">
        <f t="shared" si="15"/>
        <v/>
      </c>
      <c r="BG2486" s="2" t="s">
        <v>16525</v>
      </c>
      <c r="BJ2486" s="28" t="str">
        <f t="shared" si="16"/>
        <v/>
      </c>
      <c r="BK2486" s="28" t="str">
        <f t="shared" si="17"/>
        <v/>
      </c>
      <c r="BL2486" s="2" t="s">
        <v>20724</v>
      </c>
      <c r="BM2486" s="2" t="s">
        <v>98</v>
      </c>
      <c r="BR2486" s="2" t="s">
        <v>2863</v>
      </c>
      <c r="BU2486" s="18"/>
      <c r="BV2486" s="18"/>
      <c r="BW2486" s="47"/>
      <c r="BX2486" s="47" t="s">
        <v>20725</v>
      </c>
      <c r="BY2486" s="42" t="str">
        <f t="shared" si="18"/>
        <v/>
      </c>
      <c r="BZ2486" s="73"/>
    </row>
    <row r="2487" spans="1:78" ht="15">
      <c r="A2487" s="16" t="s">
        <v>51</v>
      </c>
      <c r="B2487" s="28">
        <f>VLOOKUP(A2487,Organisations!$A$2:$B$7,2,FALSE)</f>
        <v>4</v>
      </c>
      <c r="C2487" s="16" t="s">
        <v>2228</v>
      </c>
      <c r="D2487" s="16" t="s">
        <v>2229</v>
      </c>
      <c r="E2487" s="28" t="str">
        <f t="shared" si="0"/>
        <v>MHA is a charity providing care, accommodation and support services for more than 17,000 older people throughout Britain</v>
      </c>
      <c r="F2487" s="16" t="s">
        <v>16527</v>
      </c>
      <c r="G2487" s="16" t="s">
        <v>68</v>
      </c>
      <c r="H2487" s="17"/>
      <c r="K2487" s="26" t="s">
        <v>2231</v>
      </c>
      <c r="L2487" s="16" t="s">
        <v>9475</v>
      </c>
      <c r="M2487" s="28" t="str">
        <f t="shared" ref="M2487:Q2487" si="14920">IFERROR(IF(FIND(M$1,$F2487)&gt;1,"Age - Children",""),"")</f>
        <v/>
      </c>
      <c r="N2487" s="28" t="str">
        <f t="shared" si="14920"/>
        <v/>
      </c>
      <c r="O2487" s="28" t="str">
        <f t="shared" si="14920"/>
        <v/>
      </c>
      <c r="P2487" s="28" t="str">
        <f t="shared" si="14920"/>
        <v/>
      </c>
      <c r="Q2487" s="28" t="str">
        <f t="shared" si="14920"/>
        <v/>
      </c>
      <c r="R2487" s="28" t="str">
        <f t="shared" ref="R2487:T2487" si="14921">IFERROR(IF(FIND(R$1,$F2487)&gt;1,"Age - Elderly",""),"")</f>
        <v/>
      </c>
      <c r="S2487" s="28" t="str">
        <f t="shared" si="14921"/>
        <v/>
      </c>
      <c r="T2487" s="28" t="str">
        <f t="shared" si="14921"/>
        <v>Age - Elderly</v>
      </c>
      <c r="U2487" s="28" t="str">
        <f t="shared" si="3"/>
        <v/>
      </c>
      <c r="V2487" s="28" t="str">
        <f t="shared" si="4"/>
        <v/>
      </c>
      <c r="X2487" s="28" t="str">
        <f t="shared" si="5"/>
        <v/>
      </c>
      <c r="Y2487" s="28" t="str">
        <f t="shared" si="6"/>
        <v/>
      </c>
      <c r="Z2487" s="28" t="str">
        <f t="shared" si="7"/>
        <v>Gender - Male</v>
      </c>
      <c r="AB2487" s="28" t="str">
        <f t="shared" si="8"/>
        <v/>
      </c>
      <c r="AD2487" s="28" t="str">
        <f t="shared" si="9"/>
        <v>Gender - Male;</v>
      </c>
      <c r="AG2487" s="28" t="str">
        <f t="shared" ref="AG2487:AL2487" si="14922">IFERROR(IF(FIND(AG$1,$F2487)&gt;1,AG$1,""),"")</f>
        <v/>
      </c>
      <c r="AH2487" s="28" t="str">
        <f t="shared" si="14922"/>
        <v/>
      </c>
      <c r="AI2487" s="28" t="str">
        <f t="shared" si="14922"/>
        <v/>
      </c>
      <c r="AJ2487" s="28" t="str">
        <f t="shared" si="14922"/>
        <v/>
      </c>
      <c r="AK2487" s="28" t="str">
        <f t="shared" si="14922"/>
        <v/>
      </c>
      <c r="AL2487" s="28" t="str">
        <f t="shared" si="14922"/>
        <v/>
      </c>
      <c r="AM2487" s="28" t="str">
        <f t="shared" si="11"/>
        <v/>
      </c>
      <c r="AN2487" s="28" t="str">
        <f t="shared" ref="AN2487:AQ2487" si="14923">IFERROR(IF(FIND(AN$1,$F2487)&gt;1,"Status - LGBT",""),"")</f>
        <v/>
      </c>
      <c r="AO2487" s="28" t="str">
        <f t="shared" si="14923"/>
        <v/>
      </c>
      <c r="AP2487" s="28" t="str">
        <f t="shared" si="14923"/>
        <v/>
      </c>
      <c r="AQ2487" s="28" t="str">
        <f t="shared" si="14923"/>
        <v/>
      </c>
      <c r="AR2487" s="28" t="str">
        <f t="shared" ref="AR2487:AV2487" si="14924">IFERROR(IF(FIND(AR$1,$F2487)&gt;1,"BME",""),"")</f>
        <v/>
      </c>
      <c r="AS2487" s="28" t="str">
        <f t="shared" si="14924"/>
        <v/>
      </c>
      <c r="AT2487" s="28" t="str">
        <f t="shared" si="14924"/>
        <v/>
      </c>
      <c r="AU2487" s="28" t="str">
        <f t="shared" si="14924"/>
        <v/>
      </c>
      <c r="AV2487" s="28" t="str">
        <f t="shared" si="14924"/>
        <v/>
      </c>
      <c r="AW2487" s="28" t="str">
        <f t="shared" ref="AW2487:BC2487" si="14925">IFERROR(IF(FIND(AW$1,$F2487)&gt;1,AW$1,""),"")</f>
        <v/>
      </c>
      <c r="AX2487" s="28" t="str">
        <f t="shared" si="14925"/>
        <v/>
      </c>
      <c r="AY2487" s="28" t="str">
        <f t="shared" si="14925"/>
        <v/>
      </c>
      <c r="AZ2487" s="28" t="str">
        <f t="shared" si="14925"/>
        <v/>
      </c>
      <c r="BA2487" s="28" t="str">
        <f t="shared" si="14925"/>
        <v/>
      </c>
      <c r="BB2487" s="28" t="str">
        <f t="shared" si="14925"/>
        <v/>
      </c>
      <c r="BC2487" s="28" t="str">
        <f t="shared" si="14925"/>
        <v/>
      </c>
      <c r="BD2487" s="28" t="str">
        <f t="shared" si="15"/>
        <v/>
      </c>
      <c r="BG2487" s="2" t="s">
        <v>16528</v>
      </c>
      <c r="BJ2487" s="28" t="str">
        <f t="shared" si="16"/>
        <v/>
      </c>
      <c r="BK2487" s="28" t="str">
        <f t="shared" si="17"/>
        <v/>
      </c>
      <c r="BL2487" s="2" t="s">
        <v>2184</v>
      </c>
      <c r="BM2487" s="2" t="s">
        <v>98</v>
      </c>
      <c r="BU2487" s="12"/>
      <c r="BV2487" s="12"/>
      <c r="BW2487" s="50"/>
      <c r="BX2487" s="50" t="s">
        <v>20017</v>
      </c>
      <c r="BY2487" s="42" t="str">
        <f t="shared" si="18"/>
        <v>Gender - Male;;</v>
      </c>
      <c r="BZ2487" s="72"/>
    </row>
    <row r="2488" spans="1:78" ht="15">
      <c r="A2488" s="10" t="s">
        <v>51</v>
      </c>
      <c r="B2488" s="28">
        <f>VLOOKUP(A2488,Organisations!$A$2:$B$7,2,FALSE)</f>
        <v>4</v>
      </c>
      <c r="C2488" s="10" t="s">
        <v>16529</v>
      </c>
      <c r="D2488" s="10" t="s">
        <v>16530</v>
      </c>
      <c r="E2488" s="28" t="str">
        <f t="shared" si="0"/>
        <v>As part of the National Festival Movement, we provide an annual three-day competitive music festival which provides a pl</v>
      </c>
      <c r="F2488" s="10" t="s">
        <v>16532</v>
      </c>
      <c r="G2488" s="10" t="s">
        <v>68</v>
      </c>
      <c r="H2488" s="11"/>
      <c r="K2488" s="30" t="s">
        <v>15100</v>
      </c>
      <c r="L2488" s="10" t="s">
        <v>16533</v>
      </c>
      <c r="M2488" s="28" t="str">
        <f t="shared" ref="M2488:Q2488" si="14926">IFERROR(IF(FIND(M$1,$F2488)&gt;1,"Age - Children",""),"")</f>
        <v/>
      </c>
      <c r="N2488" s="28" t="str">
        <f t="shared" si="14926"/>
        <v/>
      </c>
      <c r="O2488" s="28" t="str">
        <f t="shared" si="14926"/>
        <v/>
      </c>
      <c r="P2488" s="28" t="str">
        <f t="shared" si="14926"/>
        <v/>
      </c>
      <c r="Q2488" s="28" t="str">
        <f t="shared" si="14926"/>
        <v/>
      </c>
      <c r="R2488" s="28" t="str">
        <f t="shared" ref="R2488:T2488" si="14927">IFERROR(IF(FIND(R$1,$F2488)&gt;1,"Age - Elderly",""),"")</f>
        <v/>
      </c>
      <c r="S2488" s="28" t="str">
        <f t="shared" si="14927"/>
        <v/>
      </c>
      <c r="T2488" s="28" t="str">
        <f t="shared" si="14927"/>
        <v/>
      </c>
      <c r="U2488" s="28" t="str">
        <f t="shared" si="3"/>
        <v/>
      </c>
      <c r="V2488" s="28" t="str">
        <f t="shared" si="4"/>
        <v/>
      </c>
      <c r="X2488" s="28" t="str">
        <f t="shared" si="5"/>
        <v/>
      </c>
      <c r="Y2488" s="28" t="str">
        <f t="shared" si="6"/>
        <v/>
      </c>
      <c r="Z2488" s="28" t="str">
        <f t="shared" si="7"/>
        <v>Gender - Male</v>
      </c>
      <c r="AB2488" s="28" t="str">
        <f t="shared" si="8"/>
        <v>Gender - Male</v>
      </c>
      <c r="AD2488" s="28" t="str">
        <f t="shared" si="9"/>
        <v>Gender - Male;Gender - Male;</v>
      </c>
      <c r="AG2488" s="28" t="str">
        <f t="shared" ref="AG2488:AL2488" si="14928">IFERROR(IF(FIND(AG$1,$F2488)&gt;1,AG$1,""),"")</f>
        <v/>
      </c>
      <c r="AH2488" s="28" t="str">
        <f t="shared" si="14928"/>
        <v/>
      </c>
      <c r="AI2488" s="28" t="str">
        <f t="shared" si="14928"/>
        <v/>
      </c>
      <c r="AJ2488" s="28" t="str">
        <f t="shared" si="14928"/>
        <v/>
      </c>
      <c r="AK2488" s="28" t="str">
        <f t="shared" si="14928"/>
        <v/>
      </c>
      <c r="AL2488" s="28" t="str">
        <f t="shared" si="14928"/>
        <v/>
      </c>
      <c r="AM2488" s="28" t="str">
        <f t="shared" si="11"/>
        <v/>
      </c>
      <c r="AN2488" s="28" t="str">
        <f t="shared" ref="AN2488:AQ2488" si="14929">IFERROR(IF(FIND(AN$1,$F2488)&gt;1,"Status - LGBT",""),"")</f>
        <v/>
      </c>
      <c r="AO2488" s="28" t="str">
        <f t="shared" si="14929"/>
        <v/>
      </c>
      <c r="AP2488" s="28" t="str">
        <f t="shared" si="14929"/>
        <v/>
      </c>
      <c r="AQ2488" s="28" t="str">
        <f t="shared" si="14929"/>
        <v/>
      </c>
      <c r="AR2488" s="28" t="str">
        <f t="shared" ref="AR2488:AV2488" si="14930">IFERROR(IF(FIND(AR$1,$F2488)&gt;1,"BME",""),"")</f>
        <v/>
      </c>
      <c r="AS2488" s="28" t="str">
        <f t="shared" si="14930"/>
        <v/>
      </c>
      <c r="AT2488" s="28" t="str">
        <f t="shared" si="14930"/>
        <v/>
      </c>
      <c r="AU2488" s="28" t="str">
        <f t="shared" si="14930"/>
        <v/>
      </c>
      <c r="AV2488" s="28" t="str">
        <f t="shared" si="14930"/>
        <v/>
      </c>
      <c r="AW2488" s="28" t="str">
        <f t="shared" ref="AW2488:BC2488" si="14931">IFERROR(IF(FIND(AW$1,$F2488)&gt;1,AW$1,""),"")</f>
        <v/>
      </c>
      <c r="AX2488" s="28" t="str">
        <f t="shared" si="14931"/>
        <v/>
      </c>
      <c r="AY2488" s="28" t="str">
        <f t="shared" si="14931"/>
        <v/>
      </c>
      <c r="AZ2488" s="28" t="str">
        <f t="shared" si="14931"/>
        <v/>
      </c>
      <c r="BA2488" s="28" t="str">
        <f t="shared" si="14931"/>
        <v/>
      </c>
      <c r="BB2488" s="28" t="str">
        <f t="shared" si="14931"/>
        <v/>
      </c>
      <c r="BC2488" s="28" t="str">
        <f t="shared" si="14931"/>
        <v/>
      </c>
      <c r="BD2488" s="28" t="str">
        <f t="shared" si="15"/>
        <v/>
      </c>
      <c r="BG2488" s="2" t="s">
        <v>16534</v>
      </c>
      <c r="BJ2488" s="28" t="str">
        <f t="shared" si="16"/>
        <v/>
      </c>
      <c r="BK2488" s="28" t="str">
        <f t="shared" si="17"/>
        <v/>
      </c>
      <c r="BL2488" s="2" t="s">
        <v>20494</v>
      </c>
      <c r="BM2488" s="2" t="s">
        <v>98</v>
      </c>
      <c r="BU2488" s="47" t="s">
        <v>754</v>
      </c>
      <c r="BV2488" s="18"/>
      <c r="BW2488" s="47"/>
      <c r="BX2488" s="47" t="s">
        <v>19858</v>
      </c>
      <c r="BY2488" s="42" t="str">
        <f t="shared" si="18"/>
        <v>Gender - Male;Gender - Male;;Rothwell;</v>
      </c>
      <c r="BZ2488" s="73"/>
    </row>
    <row r="2489" spans="1:78" ht="15">
      <c r="A2489" s="16" t="s">
        <v>51</v>
      </c>
      <c r="B2489" s="28">
        <f>VLOOKUP(A2489,Organisations!$A$2:$B$7,2,FALSE)</f>
        <v>4</v>
      </c>
      <c r="C2489" s="16" t="s">
        <v>16536</v>
      </c>
      <c r="D2489" s="16" t="s">
        <v>16537</v>
      </c>
      <c r="E2489" s="28" t="str">
        <f t="shared" si="0"/>
        <v>Care of the environment including businesses, private gardens and Leeds City Council areas in Rothwell and District..</v>
      </c>
      <c r="F2489" s="16" t="s">
        <v>16538</v>
      </c>
      <c r="G2489" s="16" t="s">
        <v>68</v>
      </c>
      <c r="H2489" s="17"/>
      <c r="K2489" s="26" t="s">
        <v>16539</v>
      </c>
      <c r="L2489" s="16" t="s">
        <v>16540</v>
      </c>
      <c r="M2489" s="28" t="str">
        <f t="shared" ref="M2489:Q2489" si="14932">IFERROR(IF(FIND(M$1,$F2489)&gt;1,"Age - Children",""),"")</f>
        <v/>
      </c>
      <c r="N2489" s="28" t="str">
        <f t="shared" si="14932"/>
        <v/>
      </c>
      <c r="O2489" s="28" t="str">
        <f t="shared" si="14932"/>
        <v/>
      </c>
      <c r="P2489" s="28" t="str">
        <f t="shared" si="14932"/>
        <v/>
      </c>
      <c r="Q2489" s="28" t="str">
        <f t="shared" si="14932"/>
        <v/>
      </c>
      <c r="R2489" s="28" t="str">
        <f t="shared" ref="R2489:T2489" si="14933">IFERROR(IF(FIND(R$1,$F2489)&gt;1,"Age - Elderly",""),"")</f>
        <v/>
      </c>
      <c r="S2489" s="28" t="str">
        <f t="shared" si="14933"/>
        <v/>
      </c>
      <c r="T2489" s="28" t="str">
        <f t="shared" si="14933"/>
        <v/>
      </c>
      <c r="U2489" s="28" t="str">
        <f t="shared" si="3"/>
        <v/>
      </c>
      <c r="V2489" s="28" t="str">
        <f t="shared" si="4"/>
        <v/>
      </c>
      <c r="X2489" s="28" t="str">
        <f t="shared" si="5"/>
        <v/>
      </c>
      <c r="Y2489" s="28" t="str">
        <f t="shared" si="6"/>
        <v/>
      </c>
      <c r="Z2489" s="28" t="str">
        <f t="shared" si="7"/>
        <v>Gender - Male</v>
      </c>
      <c r="AB2489" s="28" t="str">
        <f t="shared" si="8"/>
        <v/>
      </c>
      <c r="AD2489" s="28" t="str">
        <f t="shared" si="9"/>
        <v>Gender - Male;</v>
      </c>
      <c r="AG2489" s="28" t="str">
        <f t="shared" ref="AG2489:AL2489" si="14934">IFERROR(IF(FIND(AG$1,$F2489)&gt;1,AG$1,""),"")</f>
        <v/>
      </c>
      <c r="AH2489" s="28" t="str">
        <f t="shared" si="14934"/>
        <v/>
      </c>
      <c r="AI2489" s="28" t="str">
        <f t="shared" si="14934"/>
        <v/>
      </c>
      <c r="AJ2489" s="28" t="str">
        <f t="shared" si="14934"/>
        <v/>
      </c>
      <c r="AK2489" s="28" t="str">
        <f t="shared" si="14934"/>
        <v/>
      </c>
      <c r="AL2489" s="28" t="str">
        <f t="shared" si="14934"/>
        <v/>
      </c>
      <c r="AM2489" s="28" t="str">
        <f t="shared" si="11"/>
        <v/>
      </c>
      <c r="AN2489" s="28" t="str">
        <f t="shared" ref="AN2489:AQ2489" si="14935">IFERROR(IF(FIND(AN$1,$F2489)&gt;1,"Status - LGBT",""),"")</f>
        <v/>
      </c>
      <c r="AO2489" s="28" t="str">
        <f t="shared" si="14935"/>
        <v/>
      </c>
      <c r="AP2489" s="28" t="str">
        <f t="shared" si="14935"/>
        <v/>
      </c>
      <c r="AQ2489" s="28" t="str">
        <f t="shared" si="14935"/>
        <v/>
      </c>
      <c r="AR2489" s="28" t="str">
        <f t="shared" ref="AR2489:AV2489" si="14936">IFERROR(IF(FIND(AR$1,$F2489)&gt;1,"BME",""),"")</f>
        <v/>
      </c>
      <c r="AS2489" s="28" t="str">
        <f t="shared" si="14936"/>
        <v/>
      </c>
      <c r="AT2489" s="28" t="str">
        <f t="shared" si="14936"/>
        <v/>
      </c>
      <c r="AU2489" s="28" t="str">
        <f t="shared" si="14936"/>
        <v/>
      </c>
      <c r="AV2489" s="28" t="str">
        <f t="shared" si="14936"/>
        <v/>
      </c>
      <c r="AW2489" s="28" t="str">
        <f t="shared" ref="AW2489:BC2489" si="14937">IFERROR(IF(FIND(AW$1,$F2489)&gt;1,AW$1,""),"")</f>
        <v/>
      </c>
      <c r="AX2489" s="28" t="str">
        <f t="shared" si="14937"/>
        <v/>
      </c>
      <c r="AY2489" s="28" t="str">
        <f t="shared" si="14937"/>
        <v/>
      </c>
      <c r="AZ2489" s="28" t="str">
        <f t="shared" si="14937"/>
        <v/>
      </c>
      <c r="BA2489" s="28" t="str">
        <f t="shared" si="14937"/>
        <v/>
      </c>
      <c r="BB2489" s="28" t="str">
        <f t="shared" si="14937"/>
        <v/>
      </c>
      <c r="BC2489" s="28" t="str">
        <f t="shared" si="14937"/>
        <v/>
      </c>
      <c r="BD2489" s="28" t="str">
        <f t="shared" si="15"/>
        <v/>
      </c>
      <c r="BG2489" s="2" t="s">
        <v>16541</v>
      </c>
      <c r="BJ2489" s="28" t="str">
        <f t="shared" si="16"/>
        <v/>
      </c>
      <c r="BK2489" s="28" t="str">
        <f t="shared" si="17"/>
        <v/>
      </c>
      <c r="BL2489" s="2" t="s">
        <v>20726</v>
      </c>
      <c r="BM2489" s="2" t="s">
        <v>98</v>
      </c>
      <c r="BU2489" s="50" t="s">
        <v>754</v>
      </c>
      <c r="BV2489" s="12"/>
      <c r="BW2489" s="50"/>
      <c r="BX2489" s="50" t="s">
        <v>145</v>
      </c>
      <c r="BY2489" s="42" t="str">
        <f t="shared" si="18"/>
        <v>Gender - Male;;Rothwell;</v>
      </c>
      <c r="BZ2489" s="72"/>
    </row>
    <row r="2490" spans="1:78" ht="15">
      <c r="A2490" s="10" t="s">
        <v>51</v>
      </c>
      <c r="B2490" s="28">
        <f>VLOOKUP(A2490,Organisations!$A$2:$B$7,2,FALSE)</f>
        <v>4</v>
      </c>
      <c r="C2490" s="10" t="s">
        <v>16543</v>
      </c>
      <c r="D2490" s="10" t="s">
        <v>16544</v>
      </c>
      <c r="E2490" s="28" t="str">
        <f t="shared" si="0"/>
        <v>Rothwell Jubilee Choir enables retired people to sing and continue to enjoy good choral music and entertain at Aged Pers</v>
      </c>
      <c r="F2490" s="10" t="s">
        <v>16546</v>
      </c>
      <c r="G2490" s="10" t="s">
        <v>68</v>
      </c>
      <c r="H2490" s="11"/>
      <c r="K2490" s="30" t="s">
        <v>15100</v>
      </c>
      <c r="L2490" s="12"/>
      <c r="M2490" s="28" t="str">
        <f t="shared" ref="M2490:Q2490" si="14938">IFERROR(IF(FIND(M$1,$F2490)&gt;1,"Age - Children",""),"")</f>
        <v/>
      </c>
      <c r="N2490" s="28" t="str">
        <f t="shared" si="14938"/>
        <v/>
      </c>
      <c r="O2490" s="28" t="str">
        <f t="shared" si="14938"/>
        <v/>
      </c>
      <c r="P2490" s="28" t="str">
        <f t="shared" si="14938"/>
        <v/>
      </c>
      <c r="Q2490" s="28" t="str">
        <f t="shared" si="14938"/>
        <v/>
      </c>
      <c r="R2490" s="28" t="str">
        <f t="shared" ref="R2490:T2490" si="14939">IFERROR(IF(FIND(R$1,$F2490)&gt;1,"Age - Elderly",""),"")</f>
        <v/>
      </c>
      <c r="S2490" s="28" t="str">
        <f t="shared" si="14939"/>
        <v/>
      </c>
      <c r="T2490" s="28" t="str">
        <f t="shared" si="14939"/>
        <v/>
      </c>
      <c r="U2490" s="28" t="str">
        <f t="shared" si="3"/>
        <v/>
      </c>
      <c r="V2490" s="28" t="str">
        <f t="shared" si="4"/>
        <v/>
      </c>
      <c r="X2490" s="28" t="str">
        <f t="shared" si="5"/>
        <v/>
      </c>
      <c r="Y2490" s="28" t="str">
        <f t="shared" si="6"/>
        <v/>
      </c>
      <c r="Z2490" s="28" t="str">
        <f t="shared" si="7"/>
        <v/>
      </c>
      <c r="AB2490" s="28" t="str">
        <f t="shared" si="8"/>
        <v/>
      </c>
      <c r="AD2490" s="28" t="str">
        <f t="shared" si="9"/>
        <v/>
      </c>
      <c r="AG2490" s="28" t="str">
        <f t="shared" ref="AG2490:AL2490" si="14940">IFERROR(IF(FIND(AG$1,$F2490)&gt;1,AG$1,""),"")</f>
        <v/>
      </c>
      <c r="AH2490" s="28" t="str">
        <f t="shared" si="14940"/>
        <v/>
      </c>
      <c r="AI2490" s="28" t="str">
        <f t="shared" si="14940"/>
        <v/>
      </c>
      <c r="AJ2490" s="28" t="str">
        <f t="shared" si="14940"/>
        <v/>
      </c>
      <c r="AK2490" s="28" t="str">
        <f t="shared" si="14940"/>
        <v/>
      </c>
      <c r="AL2490" s="28" t="str">
        <f t="shared" si="14940"/>
        <v/>
      </c>
      <c r="AM2490" s="28" t="str">
        <f t="shared" si="11"/>
        <v/>
      </c>
      <c r="AN2490" s="28" t="str">
        <f t="shared" ref="AN2490:AQ2490" si="14941">IFERROR(IF(FIND(AN$1,$F2490)&gt;1,"Status - LGBT",""),"")</f>
        <v/>
      </c>
      <c r="AO2490" s="28" t="str">
        <f t="shared" si="14941"/>
        <v/>
      </c>
      <c r="AP2490" s="28" t="str">
        <f t="shared" si="14941"/>
        <v/>
      </c>
      <c r="AQ2490" s="28" t="str">
        <f t="shared" si="14941"/>
        <v/>
      </c>
      <c r="AR2490" s="28" t="str">
        <f t="shared" ref="AR2490:AV2490" si="14942">IFERROR(IF(FIND(AR$1,$F2490)&gt;1,"BME",""),"")</f>
        <v/>
      </c>
      <c r="AS2490" s="28" t="str">
        <f t="shared" si="14942"/>
        <v/>
      </c>
      <c r="AT2490" s="28" t="str">
        <f t="shared" si="14942"/>
        <v/>
      </c>
      <c r="AU2490" s="28" t="str">
        <f t="shared" si="14942"/>
        <v/>
      </c>
      <c r="AV2490" s="28" t="str">
        <f t="shared" si="14942"/>
        <v/>
      </c>
      <c r="AW2490" s="28" t="str">
        <f t="shared" ref="AW2490:BC2490" si="14943">IFERROR(IF(FIND(AW$1,$F2490)&gt;1,AW$1,""),"")</f>
        <v/>
      </c>
      <c r="AX2490" s="28" t="str">
        <f t="shared" si="14943"/>
        <v/>
      </c>
      <c r="AY2490" s="28" t="str">
        <f t="shared" si="14943"/>
        <v/>
      </c>
      <c r="AZ2490" s="28" t="str">
        <f t="shared" si="14943"/>
        <v/>
      </c>
      <c r="BA2490" s="28" t="str">
        <f t="shared" si="14943"/>
        <v/>
      </c>
      <c r="BB2490" s="28" t="str">
        <f t="shared" si="14943"/>
        <v/>
      </c>
      <c r="BC2490" s="28" t="str">
        <f t="shared" si="14943"/>
        <v/>
      </c>
      <c r="BD2490" s="28" t="str">
        <f t="shared" si="15"/>
        <v/>
      </c>
      <c r="BG2490" s="2" t="s">
        <v>15101</v>
      </c>
      <c r="BJ2490" s="28" t="str">
        <f t="shared" si="16"/>
        <v/>
      </c>
      <c r="BK2490" s="28" t="str">
        <f t="shared" si="17"/>
        <v/>
      </c>
      <c r="BL2490" s="2" t="s">
        <v>20494</v>
      </c>
      <c r="BM2490" s="2" t="s">
        <v>98</v>
      </c>
      <c r="BU2490" s="18"/>
      <c r="BV2490" s="18"/>
      <c r="BW2490" s="47"/>
      <c r="BX2490" s="47" t="s">
        <v>20727</v>
      </c>
      <c r="BY2490" s="42" t="str">
        <f t="shared" si="18"/>
        <v/>
      </c>
      <c r="BZ2490" s="73"/>
    </row>
    <row r="2491" spans="1:78" ht="15">
      <c r="A2491" s="16" t="s">
        <v>51</v>
      </c>
      <c r="B2491" s="28">
        <f>VLOOKUP(A2491,Organisations!$A$2:$B$7,2,FALSE)</f>
        <v>4</v>
      </c>
      <c r="C2491" s="16" t="s">
        <v>16549</v>
      </c>
      <c r="D2491" s="16" t="s">
        <v>16550</v>
      </c>
      <c r="E2491" s="28" t="str">
        <f t="shared" si="0"/>
        <v>Please consult our website for further details. [Wakefield Methodist Circuit.]</v>
      </c>
      <c r="F2491" s="16" t="s">
        <v>16551</v>
      </c>
      <c r="G2491" s="16" t="s">
        <v>68</v>
      </c>
      <c r="H2491" s="17"/>
      <c r="K2491" s="26" t="s">
        <v>16552</v>
      </c>
      <c r="L2491" s="16" t="s">
        <v>16553</v>
      </c>
      <c r="M2491" s="28" t="str">
        <f t="shared" ref="M2491:Q2491" si="14944">IFERROR(IF(FIND(M$1,$F2491)&gt;1,"Age - Children",""),"")</f>
        <v/>
      </c>
      <c r="N2491" s="28" t="str">
        <f t="shared" si="14944"/>
        <v/>
      </c>
      <c r="O2491" s="28" t="str">
        <f t="shared" si="14944"/>
        <v/>
      </c>
      <c r="P2491" s="28" t="str">
        <f t="shared" si="14944"/>
        <v/>
      </c>
      <c r="Q2491" s="28" t="str">
        <f t="shared" si="14944"/>
        <v/>
      </c>
      <c r="R2491" s="28" t="str">
        <f t="shared" ref="R2491:T2491" si="14945">IFERROR(IF(FIND(R$1,$F2491)&gt;1,"Age - Elderly",""),"")</f>
        <v/>
      </c>
      <c r="S2491" s="28" t="str">
        <f t="shared" si="14945"/>
        <v/>
      </c>
      <c r="T2491" s="28" t="str">
        <f t="shared" si="14945"/>
        <v/>
      </c>
      <c r="U2491" s="28" t="str">
        <f t="shared" si="3"/>
        <v/>
      </c>
      <c r="V2491" s="28" t="str">
        <f t="shared" si="4"/>
        <v/>
      </c>
      <c r="X2491" s="28" t="str">
        <f t="shared" si="5"/>
        <v/>
      </c>
      <c r="Y2491" s="28" t="str">
        <f t="shared" si="6"/>
        <v/>
      </c>
      <c r="Z2491" s="28" t="str">
        <f t="shared" si="7"/>
        <v/>
      </c>
      <c r="AB2491" s="28" t="str">
        <f t="shared" si="8"/>
        <v/>
      </c>
      <c r="AD2491" s="28" t="str">
        <f t="shared" si="9"/>
        <v/>
      </c>
      <c r="AG2491" s="28" t="str">
        <f t="shared" ref="AG2491:AL2491" si="14946">IFERROR(IF(FIND(AG$1,$F2491)&gt;1,AG$1,""),"")</f>
        <v/>
      </c>
      <c r="AH2491" s="28" t="str">
        <f t="shared" si="14946"/>
        <v/>
      </c>
      <c r="AI2491" s="28" t="str">
        <f t="shared" si="14946"/>
        <v/>
      </c>
      <c r="AJ2491" s="28" t="str">
        <f t="shared" si="14946"/>
        <v/>
      </c>
      <c r="AK2491" s="28" t="str">
        <f t="shared" si="14946"/>
        <v/>
      </c>
      <c r="AL2491" s="28" t="str">
        <f t="shared" si="14946"/>
        <v/>
      </c>
      <c r="AM2491" s="28" t="str">
        <f t="shared" si="11"/>
        <v/>
      </c>
      <c r="AN2491" s="28" t="str">
        <f t="shared" ref="AN2491:AQ2491" si="14947">IFERROR(IF(FIND(AN$1,$F2491)&gt;1,"Status - LGBT",""),"")</f>
        <v/>
      </c>
      <c r="AO2491" s="28" t="str">
        <f t="shared" si="14947"/>
        <v/>
      </c>
      <c r="AP2491" s="28" t="str">
        <f t="shared" si="14947"/>
        <v/>
      </c>
      <c r="AQ2491" s="28" t="str">
        <f t="shared" si="14947"/>
        <v/>
      </c>
      <c r="AR2491" s="28" t="str">
        <f t="shared" ref="AR2491:AV2491" si="14948">IFERROR(IF(FIND(AR$1,$F2491)&gt;1,"BME",""),"")</f>
        <v/>
      </c>
      <c r="AS2491" s="28" t="str">
        <f t="shared" si="14948"/>
        <v/>
      </c>
      <c r="AT2491" s="28" t="str">
        <f t="shared" si="14948"/>
        <v/>
      </c>
      <c r="AU2491" s="28" t="str">
        <f t="shared" si="14948"/>
        <v/>
      </c>
      <c r="AV2491" s="28" t="str">
        <f t="shared" si="14948"/>
        <v/>
      </c>
      <c r="AW2491" s="28" t="str">
        <f t="shared" ref="AW2491:BC2491" si="14949">IFERROR(IF(FIND(AW$1,$F2491)&gt;1,AW$1,""),"")</f>
        <v/>
      </c>
      <c r="AX2491" s="28" t="str">
        <f t="shared" si="14949"/>
        <v/>
      </c>
      <c r="AY2491" s="28" t="str">
        <f t="shared" si="14949"/>
        <v/>
      </c>
      <c r="AZ2491" s="28" t="str">
        <f t="shared" si="14949"/>
        <v/>
      </c>
      <c r="BA2491" s="28" t="str">
        <f t="shared" si="14949"/>
        <v/>
      </c>
      <c r="BB2491" s="28" t="str">
        <f t="shared" si="14949"/>
        <v/>
      </c>
      <c r="BC2491" s="28" t="str">
        <f t="shared" si="14949"/>
        <v/>
      </c>
      <c r="BD2491" s="28" t="str">
        <f t="shared" si="15"/>
        <v/>
      </c>
      <c r="BG2491" s="2" t="s">
        <v>16554</v>
      </c>
      <c r="BJ2491" s="28" t="str">
        <f t="shared" si="16"/>
        <v/>
      </c>
      <c r="BK2491" s="28" t="str">
        <f t="shared" si="17"/>
        <v/>
      </c>
      <c r="BL2491" s="2" t="s">
        <v>20728</v>
      </c>
      <c r="BM2491" s="2" t="s">
        <v>98</v>
      </c>
      <c r="BU2491" s="12"/>
      <c r="BV2491" s="12"/>
      <c r="BW2491" s="50"/>
      <c r="BX2491" s="50" t="s">
        <v>19860</v>
      </c>
      <c r="BY2491" s="42" t="str">
        <f t="shared" si="18"/>
        <v/>
      </c>
      <c r="BZ2491" s="72"/>
    </row>
    <row r="2492" spans="1:78" ht="15">
      <c r="A2492" s="10" t="s">
        <v>51</v>
      </c>
      <c r="B2492" s="28">
        <f>VLOOKUP(A2492,Organisations!$A$2:$B$7,2,FALSE)</f>
        <v>4</v>
      </c>
      <c r="C2492" s="10" t="s">
        <v>16557</v>
      </c>
      <c r="D2492" s="10" t="s">
        <v>16558</v>
      </c>
      <c r="E2492" s="28" t="str">
        <f t="shared" si="0"/>
        <v>Rothwell Music Centre offers opportunities for families and individuals of all ages to learn to play an instrument and t</v>
      </c>
      <c r="F2492" s="10" t="s">
        <v>16560</v>
      </c>
      <c r="G2492" s="10" t="s">
        <v>68</v>
      </c>
      <c r="H2492" s="11"/>
      <c r="K2492" s="34"/>
      <c r="L2492" s="12"/>
      <c r="M2492" s="28" t="str">
        <f t="shared" ref="M2492:Q2492" si="14950">IFERROR(IF(FIND(M$1,$F2492)&gt;1,"Age - Children",""),"")</f>
        <v/>
      </c>
      <c r="N2492" s="28" t="str">
        <f t="shared" si="14950"/>
        <v/>
      </c>
      <c r="O2492" s="28" t="str">
        <f t="shared" si="14950"/>
        <v/>
      </c>
      <c r="P2492" s="28" t="str">
        <f t="shared" si="14950"/>
        <v/>
      </c>
      <c r="Q2492" s="28" t="str">
        <f t="shared" si="14950"/>
        <v/>
      </c>
      <c r="R2492" s="28" t="str">
        <f t="shared" ref="R2492:T2492" si="14951">IFERROR(IF(FIND(R$1,$F2492)&gt;1,"Age - Elderly",""),"")</f>
        <v/>
      </c>
      <c r="S2492" s="28" t="str">
        <f t="shared" si="14951"/>
        <v/>
      </c>
      <c r="T2492" s="28" t="str">
        <f t="shared" si="14951"/>
        <v/>
      </c>
      <c r="U2492" s="28" t="str">
        <f t="shared" si="3"/>
        <v/>
      </c>
      <c r="V2492" s="28" t="str">
        <f t="shared" si="4"/>
        <v/>
      </c>
      <c r="X2492" s="28" t="str">
        <f t="shared" si="5"/>
        <v/>
      </c>
      <c r="Y2492" s="28" t="str">
        <f t="shared" si="6"/>
        <v/>
      </c>
      <c r="Z2492" s="28" t="str">
        <f t="shared" si="7"/>
        <v>Gender - Male</v>
      </c>
      <c r="AB2492" s="28" t="str">
        <f t="shared" si="8"/>
        <v/>
      </c>
      <c r="AD2492" s="28" t="str">
        <f t="shared" si="9"/>
        <v>Gender - Male;</v>
      </c>
      <c r="AG2492" s="28" t="str">
        <f t="shared" ref="AG2492:AL2492" si="14952">IFERROR(IF(FIND(AG$1,$F2492)&gt;1,AG$1,""),"")</f>
        <v/>
      </c>
      <c r="AH2492" s="28" t="str">
        <f t="shared" si="14952"/>
        <v/>
      </c>
      <c r="AI2492" s="28" t="str">
        <f t="shared" si="14952"/>
        <v/>
      </c>
      <c r="AJ2492" s="28" t="str">
        <f t="shared" si="14952"/>
        <v/>
      </c>
      <c r="AK2492" s="28" t="str">
        <f t="shared" si="14952"/>
        <v/>
      </c>
      <c r="AL2492" s="28" t="str">
        <f t="shared" si="14952"/>
        <v/>
      </c>
      <c r="AM2492" s="28" t="str">
        <f t="shared" si="11"/>
        <v/>
      </c>
      <c r="AN2492" s="28" t="str">
        <f t="shared" ref="AN2492:AQ2492" si="14953">IFERROR(IF(FIND(AN$1,$F2492)&gt;1,"Status - LGBT",""),"")</f>
        <v/>
      </c>
      <c r="AO2492" s="28" t="str">
        <f t="shared" si="14953"/>
        <v/>
      </c>
      <c r="AP2492" s="28" t="str">
        <f t="shared" si="14953"/>
        <v/>
      </c>
      <c r="AQ2492" s="28" t="str">
        <f t="shared" si="14953"/>
        <v/>
      </c>
      <c r="AR2492" s="28" t="str">
        <f t="shared" ref="AR2492:AV2492" si="14954">IFERROR(IF(FIND(AR$1,$F2492)&gt;1,"BME",""),"")</f>
        <v/>
      </c>
      <c r="AS2492" s="28" t="str">
        <f t="shared" si="14954"/>
        <v/>
      </c>
      <c r="AT2492" s="28" t="str">
        <f t="shared" si="14954"/>
        <v/>
      </c>
      <c r="AU2492" s="28" t="str">
        <f t="shared" si="14954"/>
        <v/>
      </c>
      <c r="AV2492" s="28" t="str">
        <f t="shared" si="14954"/>
        <v/>
      </c>
      <c r="AW2492" s="28" t="str">
        <f t="shared" ref="AW2492:BC2492" si="14955">IFERROR(IF(FIND(AW$1,$F2492)&gt;1,AW$1,""),"")</f>
        <v/>
      </c>
      <c r="AX2492" s="28" t="str">
        <f t="shared" si="14955"/>
        <v/>
      </c>
      <c r="AY2492" s="28" t="str">
        <f t="shared" si="14955"/>
        <v/>
      </c>
      <c r="AZ2492" s="28" t="str">
        <f t="shared" si="14955"/>
        <v/>
      </c>
      <c r="BA2492" s="28" t="str">
        <f t="shared" si="14955"/>
        <v/>
      </c>
      <c r="BB2492" s="28" t="str">
        <f t="shared" si="14955"/>
        <v/>
      </c>
      <c r="BC2492" s="28" t="str">
        <f t="shared" si="14955"/>
        <v/>
      </c>
      <c r="BD2492" s="28" t="str">
        <f t="shared" si="15"/>
        <v/>
      </c>
      <c r="BG2492" s="2" t="s">
        <v>16561</v>
      </c>
      <c r="BJ2492" s="28" t="str">
        <f t="shared" si="16"/>
        <v/>
      </c>
      <c r="BK2492" s="28" t="str">
        <f t="shared" si="17"/>
        <v/>
      </c>
      <c r="BL2492" s="2" t="s">
        <v>20729</v>
      </c>
      <c r="BM2492" s="2" t="s">
        <v>98</v>
      </c>
      <c r="BU2492" s="47" t="s">
        <v>754</v>
      </c>
      <c r="BV2492" s="18"/>
      <c r="BW2492" s="47"/>
      <c r="BX2492" s="47" t="s">
        <v>19858</v>
      </c>
      <c r="BY2492" s="42" t="str">
        <f t="shared" si="18"/>
        <v>Gender - Male;;Rothwell;</v>
      </c>
      <c r="BZ2492" s="73"/>
    </row>
    <row r="2493" spans="1:78" ht="15">
      <c r="A2493" s="16" t="s">
        <v>51</v>
      </c>
      <c r="B2493" s="28">
        <f>VLOOKUP(A2493,Organisations!$A$2:$B$7,2,FALSE)</f>
        <v>4</v>
      </c>
      <c r="C2493" s="16" t="s">
        <v>16564</v>
      </c>
      <c r="D2493" s="16" t="s">
        <v>16565</v>
      </c>
      <c r="E2493" s="28" t="str">
        <f t="shared" si="0"/>
        <v>In Step is a support group for young parent/individuals which provides a safe and welcoming atmosphere for parents to co</v>
      </c>
      <c r="F2493" s="16" t="s">
        <v>16567</v>
      </c>
      <c r="G2493" s="16" t="s">
        <v>68</v>
      </c>
      <c r="H2493" s="17"/>
      <c r="K2493" s="26" t="s">
        <v>16568</v>
      </c>
      <c r="L2493" s="18"/>
      <c r="M2493" s="28" t="str">
        <f t="shared" ref="M2493:Q2493" si="14956">IFERROR(IF(FIND(M$1,$F2493)&gt;1,"Age - Children",""),"")</f>
        <v>Age - Children</v>
      </c>
      <c r="N2493" s="28" t="str">
        <f t="shared" si="14956"/>
        <v/>
      </c>
      <c r="O2493" s="28" t="str">
        <f t="shared" si="14956"/>
        <v/>
      </c>
      <c r="P2493" s="28" t="str">
        <f t="shared" si="14956"/>
        <v/>
      </c>
      <c r="Q2493" s="28" t="str">
        <f t="shared" si="14956"/>
        <v/>
      </c>
      <c r="R2493" s="28" t="str">
        <f t="shared" ref="R2493:T2493" si="14957">IFERROR(IF(FIND(R$1,$F2493)&gt;1,"Age - Elderly",""),"")</f>
        <v/>
      </c>
      <c r="S2493" s="28" t="str">
        <f t="shared" si="14957"/>
        <v/>
      </c>
      <c r="T2493" s="28" t="str">
        <f t="shared" si="14957"/>
        <v/>
      </c>
      <c r="U2493" s="28" t="str">
        <f t="shared" si="3"/>
        <v>Age - Children;</v>
      </c>
      <c r="V2493" s="28" t="str">
        <f t="shared" si="4"/>
        <v/>
      </c>
      <c r="X2493" s="28" t="str">
        <f t="shared" si="5"/>
        <v/>
      </c>
      <c r="Y2493" s="28" t="str">
        <f t="shared" si="6"/>
        <v/>
      </c>
      <c r="Z2493" s="28" t="str">
        <f t="shared" si="7"/>
        <v/>
      </c>
      <c r="AB2493" s="28" t="str">
        <f t="shared" si="8"/>
        <v/>
      </c>
      <c r="AD2493" s="28" t="str">
        <f t="shared" si="9"/>
        <v/>
      </c>
      <c r="AG2493" s="28" t="str">
        <f t="shared" ref="AG2493:AL2493" si="14958">IFERROR(IF(FIND(AG$1,$F2493)&gt;1,AG$1,""),"")</f>
        <v/>
      </c>
      <c r="AH2493" s="28" t="str">
        <f t="shared" si="14958"/>
        <v/>
      </c>
      <c r="AI2493" s="28" t="str">
        <f t="shared" si="14958"/>
        <v/>
      </c>
      <c r="AJ2493" s="28" t="str">
        <f t="shared" si="14958"/>
        <v/>
      </c>
      <c r="AK2493" s="28" t="str">
        <f t="shared" si="14958"/>
        <v/>
      </c>
      <c r="AL2493" s="28" t="str">
        <f t="shared" si="14958"/>
        <v/>
      </c>
      <c r="AM2493" s="28" t="str">
        <f t="shared" si="11"/>
        <v/>
      </c>
      <c r="AN2493" s="28" t="str">
        <f t="shared" ref="AN2493:AQ2493" si="14959">IFERROR(IF(FIND(AN$1,$F2493)&gt;1,"Status - LGBT",""),"")</f>
        <v/>
      </c>
      <c r="AO2493" s="28" t="str">
        <f t="shared" si="14959"/>
        <v/>
      </c>
      <c r="AP2493" s="28" t="str">
        <f t="shared" si="14959"/>
        <v/>
      </c>
      <c r="AQ2493" s="28" t="str">
        <f t="shared" si="14959"/>
        <v/>
      </c>
      <c r="AR2493" s="28" t="str">
        <f t="shared" ref="AR2493:AV2493" si="14960">IFERROR(IF(FIND(AR$1,$F2493)&gt;1,"BME",""),"")</f>
        <v/>
      </c>
      <c r="AS2493" s="28" t="str">
        <f t="shared" si="14960"/>
        <v/>
      </c>
      <c r="AT2493" s="28" t="str">
        <f t="shared" si="14960"/>
        <v/>
      </c>
      <c r="AU2493" s="28" t="str">
        <f t="shared" si="14960"/>
        <v/>
      </c>
      <c r="AV2493" s="28" t="str">
        <f t="shared" si="14960"/>
        <v/>
      </c>
      <c r="AW2493" s="28" t="str">
        <f t="shared" ref="AW2493:BC2493" si="14961">IFERROR(IF(FIND(AW$1,$F2493)&gt;1,AW$1,""),"")</f>
        <v/>
      </c>
      <c r="AX2493" s="28" t="str">
        <f t="shared" si="14961"/>
        <v/>
      </c>
      <c r="AY2493" s="28" t="str">
        <f t="shared" si="14961"/>
        <v/>
      </c>
      <c r="AZ2493" s="28" t="str">
        <f t="shared" si="14961"/>
        <v/>
      </c>
      <c r="BA2493" s="28" t="str">
        <f t="shared" si="14961"/>
        <v/>
      </c>
      <c r="BB2493" s="28" t="str">
        <f t="shared" si="14961"/>
        <v/>
      </c>
      <c r="BC2493" s="28" t="str">
        <f t="shared" si="14961"/>
        <v/>
      </c>
      <c r="BD2493" s="28" t="str">
        <f t="shared" si="15"/>
        <v/>
      </c>
      <c r="BG2493" s="2" t="s">
        <v>14410</v>
      </c>
      <c r="BJ2493" s="28" t="str">
        <f t="shared" si="16"/>
        <v/>
      </c>
      <c r="BK2493" s="28" t="str">
        <f t="shared" si="17"/>
        <v/>
      </c>
      <c r="BL2493" s="2" t="s">
        <v>20365</v>
      </c>
      <c r="BM2493" s="2" t="s">
        <v>98</v>
      </c>
      <c r="BU2493" s="12"/>
      <c r="BV2493" s="12"/>
      <c r="BW2493" s="50"/>
      <c r="BX2493" s="50" t="s">
        <v>20730</v>
      </c>
      <c r="BY2493" s="42" t="str">
        <f t="shared" si="18"/>
        <v>Age - Children;;</v>
      </c>
      <c r="BZ2493" s="72"/>
    </row>
    <row r="2494" spans="1:78" ht="15">
      <c r="A2494" s="10" t="s">
        <v>51</v>
      </c>
      <c r="B2494" s="28">
        <f>VLOOKUP(A2494,Organisations!$A$2:$B$7,2,FALSE)</f>
        <v>4</v>
      </c>
      <c r="C2494" s="10" t="s">
        <v>16571</v>
      </c>
      <c r="D2494" s="10" t="s">
        <v>16572</v>
      </c>
      <c r="E2494" s="28" t="str">
        <f t="shared" si="0"/>
        <v xml:space="preserve">The main concern of the Rothwell Rainbows is the all round development of girls aged 5 to 7 years through games, making </v>
      </c>
      <c r="F2494" s="10" t="s">
        <v>16574</v>
      </c>
      <c r="G2494" s="10" t="s">
        <v>68</v>
      </c>
      <c r="H2494" s="11"/>
      <c r="K2494" s="34"/>
      <c r="L2494" s="12"/>
      <c r="M2494" s="28" t="str">
        <f t="shared" ref="M2494:Q2494" si="14962">IFERROR(IF(FIND(M$1,$F2494)&gt;1,"Age - Children",""),"")</f>
        <v/>
      </c>
      <c r="N2494" s="28" t="str">
        <f t="shared" si="14962"/>
        <v/>
      </c>
      <c r="O2494" s="28" t="str">
        <f t="shared" si="14962"/>
        <v/>
      </c>
      <c r="P2494" s="28" t="str">
        <f t="shared" si="14962"/>
        <v/>
      </c>
      <c r="Q2494" s="28" t="str">
        <f t="shared" si="14962"/>
        <v/>
      </c>
      <c r="R2494" s="28" t="str">
        <f t="shared" ref="R2494:T2494" si="14963">IFERROR(IF(FIND(R$1,$F2494)&gt;1,"Age - Elderly",""),"")</f>
        <v/>
      </c>
      <c r="S2494" s="28" t="str">
        <f t="shared" si="14963"/>
        <v/>
      </c>
      <c r="T2494" s="28" t="str">
        <f t="shared" si="14963"/>
        <v/>
      </c>
      <c r="U2494" s="28" t="str">
        <f t="shared" si="3"/>
        <v/>
      </c>
      <c r="V2494" s="28" t="str">
        <f t="shared" si="4"/>
        <v/>
      </c>
      <c r="X2494" s="28" t="str">
        <f t="shared" si="5"/>
        <v/>
      </c>
      <c r="Y2494" s="28" t="str">
        <f t="shared" si="6"/>
        <v/>
      </c>
      <c r="Z2494" s="28" t="str">
        <f t="shared" si="7"/>
        <v>Gender - Male</v>
      </c>
      <c r="AB2494" s="28" t="str">
        <f t="shared" si="8"/>
        <v/>
      </c>
      <c r="AD2494" s="28" t="str">
        <f t="shared" si="9"/>
        <v>Gender - Male;</v>
      </c>
      <c r="AG2494" s="28" t="str">
        <f t="shared" ref="AG2494:AL2494" si="14964">IFERROR(IF(FIND(AG$1,$F2494)&gt;1,AG$1,""),"")</f>
        <v/>
      </c>
      <c r="AH2494" s="28" t="str">
        <f t="shared" si="14964"/>
        <v/>
      </c>
      <c r="AI2494" s="28" t="str">
        <f t="shared" si="14964"/>
        <v/>
      </c>
      <c r="AJ2494" s="28" t="str">
        <f t="shared" si="14964"/>
        <v/>
      </c>
      <c r="AK2494" s="28" t="str">
        <f t="shared" si="14964"/>
        <v/>
      </c>
      <c r="AL2494" s="28" t="str">
        <f t="shared" si="14964"/>
        <v/>
      </c>
      <c r="AM2494" s="28" t="str">
        <f t="shared" si="11"/>
        <v/>
      </c>
      <c r="AN2494" s="28" t="str">
        <f t="shared" ref="AN2494:AQ2494" si="14965">IFERROR(IF(FIND(AN$1,$F2494)&gt;1,"Status - LGBT",""),"")</f>
        <v/>
      </c>
      <c r="AO2494" s="28" t="str">
        <f t="shared" si="14965"/>
        <v/>
      </c>
      <c r="AP2494" s="28" t="str">
        <f t="shared" si="14965"/>
        <v/>
      </c>
      <c r="AQ2494" s="28" t="str">
        <f t="shared" si="14965"/>
        <v/>
      </c>
      <c r="AR2494" s="28" t="str">
        <f t="shared" ref="AR2494:AV2494" si="14966">IFERROR(IF(FIND(AR$1,$F2494)&gt;1,"BME",""),"")</f>
        <v/>
      </c>
      <c r="AS2494" s="28" t="str">
        <f t="shared" si="14966"/>
        <v/>
      </c>
      <c r="AT2494" s="28" t="str">
        <f t="shared" si="14966"/>
        <v/>
      </c>
      <c r="AU2494" s="28" t="str">
        <f t="shared" si="14966"/>
        <v/>
      </c>
      <c r="AV2494" s="28" t="str">
        <f t="shared" si="14966"/>
        <v/>
      </c>
      <c r="AW2494" s="28" t="str">
        <f t="shared" ref="AW2494:BC2494" si="14967">IFERROR(IF(FIND(AW$1,$F2494)&gt;1,AW$1,""),"")</f>
        <v/>
      </c>
      <c r="AX2494" s="28" t="str">
        <f t="shared" si="14967"/>
        <v/>
      </c>
      <c r="AY2494" s="28" t="str">
        <f t="shared" si="14967"/>
        <v/>
      </c>
      <c r="AZ2494" s="28" t="str">
        <f t="shared" si="14967"/>
        <v/>
      </c>
      <c r="BA2494" s="28" t="str">
        <f t="shared" si="14967"/>
        <v/>
      </c>
      <c r="BB2494" s="28" t="str">
        <f t="shared" si="14967"/>
        <v/>
      </c>
      <c r="BC2494" s="28" t="str">
        <f t="shared" si="14967"/>
        <v/>
      </c>
      <c r="BD2494" s="28" t="str">
        <f t="shared" si="15"/>
        <v/>
      </c>
      <c r="BG2494" s="2" t="s">
        <v>16575</v>
      </c>
      <c r="BJ2494" s="28" t="str">
        <f t="shared" si="16"/>
        <v/>
      </c>
      <c r="BK2494" s="28" t="str">
        <f t="shared" si="17"/>
        <v/>
      </c>
      <c r="BL2494" s="2" t="s">
        <v>20731</v>
      </c>
      <c r="BM2494" s="2" t="s">
        <v>98</v>
      </c>
      <c r="BU2494" s="18"/>
      <c r="BV2494" s="18"/>
      <c r="BW2494" s="47"/>
      <c r="BX2494" s="47" t="s">
        <v>19825</v>
      </c>
      <c r="BY2494" s="42" t="str">
        <f t="shared" si="18"/>
        <v>Gender - Male;;</v>
      </c>
      <c r="BZ2494" s="73"/>
    </row>
    <row r="2495" spans="1:78" ht="15">
      <c r="A2495" s="16" t="s">
        <v>51</v>
      </c>
      <c r="B2495" s="28">
        <f>VLOOKUP(A2495,Organisations!$A$2:$B$7,2,FALSE)</f>
        <v>4</v>
      </c>
      <c r="C2495" s="16" t="s">
        <v>16578</v>
      </c>
      <c r="D2495" s="16" t="s">
        <v>16579</v>
      </c>
      <c r="E2495" s="28" t="str">
        <f t="shared" si="0"/>
        <v>Providing low cost transport service to local elderly and disabled members.</v>
      </c>
      <c r="F2495" s="16" t="s">
        <v>16580</v>
      </c>
      <c r="G2495" s="16" t="s">
        <v>68</v>
      </c>
      <c r="H2495" s="17"/>
      <c r="K2495" s="26" t="s">
        <v>16581</v>
      </c>
      <c r="L2495" s="18"/>
      <c r="M2495" s="28" t="str">
        <f t="shared" ref="M2495:Q2495" si="14968">IFERROR(IF(FIND(M$1,$F2495)&gt;1,"Age - Children",""),"")</f>
        <v/>
      </c>
      <c r="N2495" s="28" t="str">
        <f t="shared" si="14968"/>
        <v/>
      </c>
      <c r="O2495" s="28" t="str">
        <f t="shared" si="14968"/>
        <v/>
      </c>
      <c r="P2495" s="28" t="str">
        <f t="shared" si="14968"/>
        <v/>
      </c>
      <c r="Q2495" s="28" t="str">
        <f t="shared" si="14968"/>
        <v/>
      </c>
      <c r="R2495" s="28" t="str">
        <f t="shared" ref="R2495:T2495" si="14969">IFERROR(IF(FIND(R$1,$F2495)&gt;1,"Age - Elderly",""),"")</f>
        <v/>
      </c>
      <c r="S2495" s="28" t="str">
        <f t="shared" si="14969"/>
        <v>Age - Elderly</v>
      </c>
      <c r="T2495" s="28" t="str">
        <f t="shared" si="14969"/>
        <v/>
      </c>
      <c r="U2495" s="28" t="str">
        <f t="shared" si="3"/>
        <v>Age - Elderly</v>
      </c>
      <c r="V2495" s="28" t="str">
        <f t="shared" si="4"/>
        <v>Status - disabled</v>
      </c>
      <c r="X2495" s="28" t="str">
        <f t="shared" si="5"/>
        <v/>
      </c>
      <c r="Y2495" s="28" t="str">
        <f t="shared" si="6"/>
        <v/>
      </c>
      <c r="Z2495" s="28" t="str">
        <f t="shared" si="7"/>
        <v/>
      </c>
      <c r="AB2495" s="28" t="str">
        <f t="shared" si="8"/>
        <v/>
      </c>
      <c r="AD2495" s="28" t="str">
        <f t="shared" si="9"/>
        <v/>
      </c>
      <c r="AG2495" s="28" t="str">
        <f t="shared" ref="AG2495:AL2495" si="14970">IFERROR(IF(FIND(AG$1,$F2495)&gt;1,AG$1,""),"")</f>
        <v/>
      </c>
      <c r="AH2495" s="28" t="str">
        <f t="shared" si="14970"/>
        <v/>
      </c>
      <c r="AI2495" s="28" t="str">
        <f t="shared" si="14970"/>
        <v/>
      </c>
      <c r="AJ2495" s="28" t="str">
        <f t="shared" si="14970"/>
        <v/>
      </c>
      <c r="AK2495" s="28" t="str">
        <f t="shared" si="14970"/>
        <v/>
      </c>
      <c r="AL2495" s="28" t="str">
        <f t="shared" si="14970"/>
        <v/>
      </c>
      <c r="AM2495" s="28" t="str">
        <f t="shared" si="11"/>
        <v/>
      </c>
      <c r="AN2495" s="28" t="str">
        <f t="shared" ref="AN2495:AQ2495" si="14971">IFERROR(IF(FIND(AN$1,$F2495)&gt;1,"Status - LGBT",""),"")</f>
        <v/>
      </c>
      <c r="AO2495" s="28" t="str">
        <f t="shared" si="14971"/>
        <v/>
      </c>
      <c r="AP2495" s="28" t="str">
        <f t="shared" si="14971"/>
        <v/>
      </c>
      <c r="AQ2495" s="28" t="str">
        <f t="shared" si="14971"/>
        <v/>
      </c>
      <c r="AR2495" s="28" t="str">
        <f t="shared" ref="AR2495:AV2495" si="14972">IFERROR(IF(FIND(AR$1,$F2495)&gt;1,"BME",""),"")</f>
        <v/>
      </c>
      <c r="AS2495" s="28" t="str">
        <f t="shared" si="14972"/>
        <v/>
      </c>
      <c r="AT2495" s="28" t="str">
        <f t="shared" si="14972"/>
        <v/>
      </c>
      <c r="AU2495" s="28" t="str">
        <f t="shared" si="14972"/>
        <v/>
      </c>
      <c r="AV2495" s="28" t="str">
        <f t="shared" si="14972"/>
        <v/>
      </c>
      <c r="AW2495" s="28" t="str">
        <f t="shared" ref="AW2495:BC2495" si="14973">IFERROR(IF(FIND(AW$1,$F2495)&gt;1,AW$1,""),"")</f>
        <v/>
      </c>
      <c r="AX2495" s="28" t="str">
        <f t="shared" si="14973"/>
        <v/>
      </c>
      <c r="AY2495" s="28" t="str">
        <f t="shared" si="14973"/>
        <v/>
      </c>
      <c r="AZ2495" s="28" t="str">
        <f t="shared" si="14973"/>
        <v/>
      </c>
      <c r="BA2495" s="28" t="str">
        <f t="shared" si="14973"/>
        <v/>
      </c>
      <c r="BB2495" s="28" t="str">
        <f t="shared" si="14973"/>
        <v/>
      </c>
      <c r="BC2495" s="28" t="str">
        <f t="shared" si="14973"/>
        <v/>
      </c>
      <c r="BD2495" s="28" t="str">
        <f t="shared" si="15"/>
        <v/>
      </c>
      <c r="BG2495" s="2" t="s">
        <v>16582</v>
      </c>
      <c r="BJ2495" s="28" t="str">
        <f t="shared" si="16"/>
        <v/>
      </c>
      <c r="BK2495" s="28" t="str">
        <f t="shared" si="17"/>
        <v/>
      </c>
      <c r="BL2495" s="2" t="s">
        <v>20732</v>
      </c>
      <c r="BM2495" s="2" t="s">
        <v>98</v>
      </c>
      <c r="BU2495" s="50" t="s">
        <v>754</v>
      </c>
      <c r="BV2495" s="12"/>
      <c r="BW2495" s="50"/>
      <c r="BX2495" s="50" t="s">
        <v>20733</v>
      </c>
      <c r="BY2495" s="42" t="str">
        <f t="shared" si="18"/>
        <v>Status - disabled;Age - Elderly;Rothwell;</v>
      </c>
      <c r="BZ2495" s="72"/>
    </row>
    <row r="2496" spans="1:78" ht="15">
      <c r="A2496" s="10" t="s">
        <v>51</v>
      </c>
      <c r="B2496" s="28">
        <f>VLOOKUP(A2496,Organisations!$A$2:$B$7,2,FALSE)</f>
        <v>4</v>
      </c>
      <c r="C2496" s="10" t="s">
        <v>16585</v>
      </c>
      <c r="D2496" s="10" t="s">
        <v>16586</v>
      </c>
      <c r="E2496" s="28" t="str">
        <f t="shared" si="0"/>
        <v xml:space="preserve">Rothwell Squash Club has a range of facilities which include 3 squash courts, a gymnasium, saunas, a bar and a sun-bed. </v>
      </c>
      <c r="F2496" s="10" t="s">
        <v>16588</v>
      </c>
      <c r="G2496" s="10" t="s">
        <v>68</v>
      </c>
      <c r="H2496" s="11"/>
      <c r="K2496" s="30" t="s">
        <v>16589</v>
      </c>
      <c r="L2496" s="10" t="s">
        <v>16590</v>
      </c>
      <c r="M2496" s="28" t="str">
        <f t="shared" ref="M2496:Q2496" si="14974">IFERROR(IF(FIND(M$1,$F2496)&gt;1,"Age - Children",""),"")</f>
        <v/>
      </c>
      <c r="N2496" s="28" t="str">
        <f t="shared" si="14974"/>
        <v/>
      </c>
      <c r="O2496" s="28" t="str">
        <f t="shared" si="14974"/>
        <v/>
      </c>
      <c r="P2496" s="28" t="str">
        <f t="shared" si="14974"/>
        <v/>
      </c>
      <c r="Q2496" s="28" t="str">
        <f t="shared" si="14974"/>
        <v/>
      </c>
      <c r="R2496" s="28" t="str">
        <f t="shared" ref="R2496:T2496" si="14975">IFERROR(IF(FIND(R$1,$F2496)&gt;1,"Age - Elderly",""),"")</f>
        <v/>
      </c>
      <c r="S2496" s="28" t="str">
        <f t="shared" si="14975"/>
        <v/>
      </c>
      <c r="T2496" s="28" t="str">
        <f t="shared" si="14975"/>
        <v/>
      </c>
      <c r="U2496" s="28" t="str">
        <f t="shared" si="3"/>
        <v/>
      </c>
      <c r="V2496" s="28" t="str">
        <f t="shared" si="4"/>
        <v/>
      </c>
      <c r="X2496" s="28" t="str">
        <f t="shared" si="5"/>
        <v/>
      </c>
      <c r="Y2496" s="28" t="str">
        <f t="shared" si="6"/>
        <v/>
      </c>
      <c r="Z2496" s="28" t="str">
        <f t="shared" si="7"/>
        <v>Gender - Male</v>
      </c>
      <c r="AB2496" s="28" t="str">
        <f t="shared" si="8"/>
        <v/>
      </c>
      <c r="AD2496" s="28" t="str">
        <f t="shared" si="9"/>
        <v>Gender - Male;</v>
      </c>
      <c r="AG2496" s="28" t="str">
        <f t="shared" ref="AG2496:AL2496" si="14976">IFERROR(IF(FIND(AG$1,$F2496)&gt;1,AG$1,""),"")</f>
        <v/>
      </c>
      <c r="AH2496" s="28" t="str">
        <f t="shared" si="14976"/>
        <v/>
      </c>
      <c r="AI2496" s="28" t="str">
        <f t="shared" si="14976"/>
        <v/>
      </c>
      <c r="AJ2496" s="28" t="str">
        <f t="shared" si="14976"/>
        <v/>
      </c>
      <c r="AK2496" s="28" t="str">
        <f t="shared" si="14976"/>
        <v/>
      </c>
      <c r="AL2496" s="28" t="str">
        <f t="shared" si="14976"/>
        <v/>
      </c>
      <c r="AM2496" s="28" t="str">
        <f t="shared" si="11"/>
        <v/>
      </c>
      <c r="AN2496" s="28" t="str">
        <f t="shared" ref="AN2496:AQ2496" si="14977">IFERROR(IF(FIND(AN$1,$F2496)&gt;1,"Status - LGBT",""),"")</f>
        <v/>
      </c>
      <c r="AO2496" s="28" t="str">
        <f t="shared" si="14977"/>
        <v/>
      </c>
      <c r="AP2496" s="28" t="str">
        <f t="shared" si="14977"/>
        <v/>
      </c>
      <c r="AQ2496" s="28" t="str">
        <f t="shared" si="14977"/>
        <v/>
      </c>
      <c r="AR2496" s="28" t="str">
        <f t="shared" ref="AR2496:AV2496" si="14978">IFERROR(IF(FIND(AR$1,$F2496)&gt;1,"BME",""),"")</f>
        <v/>
      </c>
      <c r="AS2496" s="28" t="str">
        <f t="shared" si="14978"/>
        <v/>
      </c>
      <c r="AT2496" s="28" t="str">
        <f t="shared" si="14978"/>
        <v/>
      </c>
      <c r="AU2496" s="28" t="str">
        <f t="shared" si="14978"/>
        <v/>
      </c>
      <c r="AV2496" s="28" t="str">
        <f t="shared" si="14978"/>
        <v/>
      </c>
      <c r="AW2496" s="28" t="str">
        <f t="shared" ref="AW2496:BC2496" si="14979">IFERROR(IF(FIND(AW$1,$F2496)&gt;1,AW$1,""),"")</f>
        <v/>
      </c>
      <c r="AX2496" s="28" t="str">
        <f t="shared" si="14979"/>
        <v/>
      </c>
      <c r="AY2496" s="28" t="str">
        <f t="shared" si="14979"/>
        <v/>
      </c>
      <c r="AZ2496" s="28" t="str">
        <f t="shared" si="14979"/>
        <v/>
      </c>
      <c r="BA2496" s="28" t="str">
        <f t="shared" si="14979"/>
        <v/>
      </c>
      <c r="BB2496" s="28" t="str">
        <f t="shared" si="14979"/>
        <v/>
      </c>
      <c r="BC2496" s="28" t="str">
        <f t="shared" si="14979"/>
        <v/>
      </c>
      <c r="BD2496" s="28" t="str">
        <f t="shared" si="15"/>
        <v/>
      </c>
      <c r="BG2496" s="2" t="s">
        <v>16591</v>
      </c>
      <c r="BJ2496" s="28" t="str">
        <f t="shared" si="16"/>
        <v/>
      </c>
      <c r="BK2496" s="28" t="str">
        <f t="shared" si="17"/>
        <v/>
      </c>
      <c r="BL2496" s="2" t="s">
        <v>20734</v>
      </c>
      <c r="BM2496" s="2" t="s">
        <v>98</v>
      </c>
      <c r="BU2496" s="47" t="s">
        <v>754</v>
      </c>
      <c r="BV2496" s="18"/>
      <c r="BW2496" s="47"/>
      <c r="BX2496" s="47" t="s">
        <v>20380</v>
      </c>
      <c r="BY2496" s="42" t="str">
        <f t="shared" si="18"/>
        <v>Gender - Male;;Rothwell;</v>
      </c>
      <c r="BZ2496" s="73"/>
    </row>
    <row r="2497" spans="1:78" ht="15">
      <c r="A2497" s="16" t="s">
        <v>51</v>
      </c>
      <c r="B2497" s="28">
        <f>VLOOKUP(A2497,Organisations!$A$2:$B$7,2,FALSE)</f>
        <v>4</v>
      </c>
      <c r="C2497" s="16" t="s">
        <v>16594</v>
      </c>
      <c r="D2497" s="16" t="s">
        <v>16595</v>
      </c>
      <c r="E2497" s="28" t="str">
        <f t="shared" si="0"/>
        <v>Meetings held every first Wednesday of the month, except August and December, where discussions include: police matters;</v>
      </c>
      <c r="F2497" s="16" t="s">
        <v>16597</v>
      </c>
      <c r="G2497" s="16" t="s">
        <v>68</v>
      </c>
      <c r="H2497" s="54"/>
      <c r="K2497" s="26" t="s">
        <v>16598</v>
      </c>
      <c r="L2497" s="18"/>
      <c r="M2497" s="28" t="str">
        <f t="shared" ref="M2497:Q2497" si="14980">IFERROR(IF(FIND(M$1,$F2497)&gt;1,"Age - Children",""),"")</f>
        <v/>
      </c>
      <c r="N2497" s="28" t="str">
        <f t="shared" si="14980"/>
        <v/>
      </c>
      <c r="O2497" s="28" t="str">
        <f t="shared" si="14980"/>
        <v/>
      </c>
      <c r="P2497" s="28" t="str">
        <f t="shared" si="14980"/>
        <v/>
      </c>
      <c r="Q2497" s="28" t="str">
        <f t="shared" si="14980"/>
        <v/>
      </c>
      <c r="R2497" s="28" t="str">
        <f t="shared" ref="R2497:T2497" si="14981">IFERROR(IF(FIND(R$1,$F2497)&gt;1,"Age - Elderly",""),"")</f>
        <v/>
      </c>
      <c r="S2497" s="28" t="str">
        <f t="shared" si="14981"/>
        <v/>
      </c>
      <c r="T2497" s="28" t="str">
        <f t="shared" si="14981"/>
        <v/>
      </c>
      <c r="U2497" s="28" t="str">
        <f t="shared" si="3"/>
        <v/>
      </c>
      <c r="V2497" s="28" t="str">
        <f t="shared" si="4"/>
        <v/>
      </c>
      <c r="X2497" s="28" t="str">
        <f t="shared" si="5"/>
        <v/>
      </c>
      <c r="Y2497" s="28" t="str">
        <f t="shared" si="6"/>
        <v/>
      </c>
      <c r="Z2497" s="28" t="str">
        <f t="shared" si="7"/>
        <v/>
      </c>
      <c r="AB2497" s="28" t="str">
        <f t="shared" si="8"/>
        <v/>
      </c>
      <c r="AD2497" s="28" t="str">
        <f t="shared" si="9"/>
        <v/>
      </c>
      <c r="AG2497" s="28" t="str">
        <f t="shared" ref="AG2497:AL2497" si="14982">IFERROR(IF(FIND(AG$1,$F2497)&gt;1,AG$1,""),"")</f>
        <v/>
      </c>
      <c r="AH2497" s="28" t="str">
        <f t="shared" si="14982"/>
        <v/>
      </c>
      <c r="AI2497" s="28" t="str">
        <f t="shared" si="14982"/>
        <v/>
      </c>
      <c r="AJ2497" s="28" t="str">
        <f t="shared" si="14982"/>
        <v/>
      </c>
      <c r="AK2497" s="28" t="str">
        <f t="shared" si="14982"/>
        <v/>
      </c>
      <c r="AL2497" s="28" t="str">
        <f t="shared" si="14982"/>
        <v/>
      </c>
      <c r="AM2497" s="28" t="str">
        <f t="shared" si="11"/>
        <v/>
      </c>
      <c r="AN2497" s="28" t="str">
        <f t="shared" ref="AN2497:AQ2497" si="14983">IFERROR(IF(FIND(AN$1,$F2497)&gt;1,"Status - LGBT",""),"")</f>
        <v/>
      </c>
      <c r="AO2497" s="28" t="str">
        <f t="shared" si="14983"/>
        <v/>
      </c>
      <c r="AP2497" s="28" t="str">
        <f t="shared" si="14983"/>
        <v/>
      </c>
      <c r="AQ2497" s="28" t="str">
        <f t="shared" si="14983"/>
        <v/>
      </c>
      <c r="AR2497" s="28" t="str">
        <f t="shared" ref="AR2497:AV2497" si="14984">IFERROR(IF(FIND(AR$1,$F2497)&gt;1,"BME",""),"")</f>
        <v/>
      </c>
      <c r="AS2497" s="28" t="str">
        <f t="shared" si="14984"/>
        <v/>
      </c>
      <c r="AT2497" s="28" t="str">
        <f t="shared" si="14984"/>
        <v/>
      </c>
      <c r="AU2497" s="28" t="str">
        <f t="shared" si="14984"/>
        <v/>
      </c>
      <c r="AV2497" s="28" t="str">
        <f t="shared" si="14984"/>
        <v/>
      </c>
      <c r="AW2497" s="28" t="str">
        <f t="shared" ref="AW2497:BC2497" si="14985">IFERROR(IF(FIND(AW$1,$F2497)&gt;1,AW$1,""),"")</f>
        <v/>
      </c>
      <c r="AX2497" s="28" t="str">
        <f t="shared" si="14985"/>
        <v/>
      </c>
      <c r="AY2497" s="28" t="str">
        <f t="shared" si="14985"/>
        <v/>
      </c>
      <c r="AZ2497" s="28" t="str">
        <f t="shared" si="14985"/>
        <v/>
      </c>
      <c r="BA2497" s="28" t="str">
        <f t="shared" si="14985"/>
        <v/>
      </c>
      <c r="BB2497" s="28" t="str">
        <f t="shared" si="14985"/>
        <v/>
      </c>
      <c r="BC2497" s="28" t="str">
        <f t="shared" si="14985"/>
        <v/>
      </c>
      <c r="BD2497" s="28" t="str">
        <f t="shared" si="15"/>
        <v/>
      </c>
      <c r="BG2497" s="2" t="s">
        <v>16599</v>
      </c>
      <c r="BJ2497" s="28" t="str">
        <f t="shared" si="16"/>
        <v/>
      </c>
      <c r="BK2497" s="28" t="str">
        <f t="shared" si="17"/>
        <v/>
      </c>
      <c r="BL2497" s="2" t="s">
        <v>20735</v>
      </c>
      <c r="BM2497" s="2" t="s">
        <v>98</v>
      </c>
      <c r="BP2497" s="2" t="s">
        <v>2863</v>
      </c>
      <c r="BU2497" s="50" t="s">
        <v>20222</v>
      </c>
      <c r="BV2497" s="12"/>
      <c r="BW2497" s="50"/>
      <c r="BX2497" s="50" t="s">
        <v>19979</v>
      </c>
      <c r="BY2497" s="42" t="str">
        <f t="shared" si="18"/>
        <v>Leeds;Kippax;Methley;Rothwell;</v>
      </c>
      <c r="BZ2497" s="72"/>
    </row>
    <row r="2498" spans="1:78" ht="15">
      <c r="A2498" s="10" t="s">
        <v>51</v>
      </c>
      <c r="B2498" s="28">
        <f>VLOOKUP(A2498,Organisations!$A$2:$B$7,2,FALSE)</f>
        <v>4</v>
      </c>
      <c r="C2498" s="10" t="s">
        <v>16601</v>
      </c>
      <c r="D2498" s="10" t="s">
        <v>16602</v>
      </c>
      <c r="E2498" s="28" t="str">
        <f t="shared" si="0"/>
        <v>Rothwell Townswomen's Guild aims to advance the education of women irrespective of race, creed and party, to enable them</v>
      </c>
      <c r="F2498" s="10" t="s">
        <v>16604</v>
      </c>
      <c r="G2498" s="10" t="s">
        <v>68</v>
      </c>
      <c r="H2498" s="11"/>
      <c r="K2498" s="30" t="s">
        <v>16605</v>
      </c>
      <c r="L2498" s="10" t="s">
        <v>16606</v>
      </c>
      <c r="M2498" s="28" t="str">
        <f t="shared" ref="M2498:Q2498" si="14986">IFERROR(IF(FIND(M$1,$F2498)&gt;1,"Age - Children",""),"")</f>
        <v/>
      </c>
      <c r="N2498" s="28" t="str">
        <f t="shared" si="14986"/>
        <v/>
      </c>
      <c r="O2498" s="28" t="str">
        <f t="shared" si="14986"/>
        <v/>
      </c>
      <c r="P2498" s="28" t="str">
        <f t="shared" si="14986"/>
        <v/>
      </c>
      <c r="Q2498" s="28" t="str">
        <f t="shared" si="14986"/>
        <v/>
      </c>
      <c r="R2498" s="28" t="str">
        <f t="shared" ref="R2498:T2498" si="14987">IFERROR(IF(FIND(R$1,$F2498)&gt;1,"Age - Elderly",""),"")</f>
        <v/>
      </c>
      <c r="S2498" s="28" t="str">
        <f t="shared" si="14987"/>
        <v/>
      </c>
      <c r="T2498" s="28" t="str">
        <f t="shared" si="14987"/>
        <v/>
      </c>
      <c r="U2498" s="28" t="str">
        <f t="shared" si="3"/>
        <v/>
      </c>
      <c r="V2498" s="28" t="str">
        <f t="shared" si="4"/>
        <v/>
      </c>
      <c r="X2498" s="28" t="str">
        <f t="shared" si="5"/>
        <v/>
      </c>
      <c r="Y2498" s="28" t="str">
        <f t="shared" si="6"/>
        <v/>
      </c>
      <c r="Z2498" s="28" t="str">
        <f t="shared" si="7"/>
        <v>Gender - Male</v>
      </c>
      <c r="AB2498" s="28" t="str">
        <f t="shared" si="8"/>
        <v/>
      </c>
      <c r="AD2498" s="28" t="str">
        <f t="shared" si="9"/>
        <v>Gender - Male;</v>
      </c>
      <c r="AG2498" s="28" t="str">
        <f t="shared" ref="AG2498:AL2498" si="14988">IFERROR(IF(FIND(AG$1,$F2498)&gt;1,AG$1,""),"")</f>
        <v/>
      </c>
      <c r="AH2498" s="28" t="str">
        <f t="shared" si="14988"/>
        <v/>
      </c>
      <c r="AI2498" s="28" t="str">
        <f t="shared" si="14988"/>
        <v/>
      </c>
      <c r="AJ2498" s="28" t="str">
        <f t="shared" si="14988"/>
        <v/>
      </c>
      <c r="AK2498" s="28" t="str">
        <f t="shared" si="14988"/>
        <v/>
      </c>
      <c r="AL2498" s="28" t="str">
        <f t="shared" si="14988"/>
        <v/>
      </c>
      <c r="AM2498" s="28" t="str">
        <f t="shared" si="11"/>
        <v/>
      </c>
      <c r="AN2498" s="28" t="str">
        <f t="shared" ref="AN2498:AQ2498" si="14989">IFERROR(IF(FIND(AN$1,$F2498)&gt;1,"Status - LGBT",""),"")</f>
        <v/>
      </c>
      <c r="AO2498" s="28" t="str">
        <f t="shared" si="14989"/>
        <v/>
      </c>
      <c r="AP2498" s="28" t="str">
        <f t="shared" si="14989"/>
        <v/>
      </c>
      <c r="AQ2498" s="28" t="str">
        <f t="shared" si="14989"/>
        <v/>
      </c>
      <c r="AR2498" s="28" t="str">
        <f t="shared" ref="AR2498:AV2498" si="14990">IFERROR(IF(FIND(AR$1,$F2498)&gt;1,"BME",""),"")</f>
        <v/>
      </c>
      <c r="AS2498" s="28" t="str">
        <f t="shared" si="14990"/>
        <v/>
      </c>
      <c r="AT2498" s="28" t="str">
        <f t="shared" si="14990"/>
        <v/>
      </c>
      <c r="AU2498" s="28" t="str">
        <f t="shared" si="14990"/>
        <v/>
      </c>
      <c r="AV2498" s="28" t="str">
        <f t="shared" si="14990"/>
        <v/>
      </c>
      <c r="AW2498" s="28" t="str">
        <f t="shared" ref="AW2498:BC2498" si="14991">IFERROR(IF(FIND(AW$1,$F2498)&gt;1,AW$1,""),"")</f>
        <v/>
      </c>
      <c r="AX2498" s="28" t="str">
        <f t="shared" si="14991"/>
        <v/>
      </c>
      <c r="AY2498" s="28" t="str">
        <f t="shared" si="14991"/>
        <v/>
      </c>
      <c r="AZ2498" s="28" t="str">
        <f t="shared" si="14991"/>
        <v/>
      </c>
      <c r="BA2498" s="28" t="str">
        <f t="shared" si="14991"/>
        <v/>
      </c>
      <c r="BB2498" s="28" t="str">
        <f t="shared" si="14991"/>
        <v/>
      </c>
      <c r="BC2498" s="28" t="str">
        <f t="shared" si="14991"/>
        <v/>
      </c>
      <c r="BD2498" s="28" t="str">
        <f t="shared" si="15"/>
        <v/>
      </c>
      <c r="BG2498" s="2" t="s">
        <v>16607</v>
      </c>
      <c r="BJ2498" s="28" t="str">
        <f t="shared" si="16"/>
        <v/>
      </c>
      <c r="BK2498" s="28" t="str">
        <f t="shared" si="17"/>
        <v/>
      </c>
      <c r="BL2498" s="2" t="s">
        <v>20736</v>
      </c>
      <c r="BM2498" s="2" t="s">
        <v>98</v>
      </c>
      <c r="BU2498" s="47" t="s">
        <v>754</v>
      </c>
      <c r="BV2498" s="18"/>
      <c r="BW2498" s="47"/>
      <c r="BX2498" s="47" t="s">
        <v>19913</v>
      </c>
      <c r="BY2498" s="42" t="str">
        <f t="shared" si="18"/>
        <v>Gender - Male;;Rothwell;</v>
      </c>
      <c r="BZ2498" s="73"/>
    </row>
    <row r="2499" spans="1:78" ht="15">
      <c r="A2499" s="16" t="s">
        <v>51</v>
      </c>
      <c r="B2499" s="28">
        <f>VLOOKUP(A2499,Organisations!$A$2:$B$7,2,FALSE)</f>
        <v>4</v>
      </c>
      <c r="C2499" s="16" t="s">
        <v>16609</v>
      </c>
      <c r="D2499" s="16" t="s">
        <v>16610</v>
      </c>
      <c r="E2499" s="28" t="str">
        <f t="shared" si="0"/>
        <v xml:space="preserve">This is an allotment site owned by Leeds City Council and let to tenants at an annual rent. The site is on Lidgett Park </v>
      </c>
      <c r="F2499" s="16" t="s">
        <v>16612</v>
      </c>
      <c r="G2499" s="16" t="s">
        <v>68</v>
      </c>
      <c r="H2499" s="54"/>
      <c r="K2499" s="26" t="s">
        <v>16613</v>
      </c>
      <c r="L2499" s="16" t="s">
        <v>16614</v>
      </c>
      <c r="M2499" s="28" t="str">
        <f t="shared" ref="M2499:Q2499" si="14992">IFERROR(IF(FIND(M$1,$F2499)&gt;1,"Age - Children",""),"")</f>
        <v/>
      </c>
      <c r="N2499" s="28" t="str">
        <f t="shared" si="14992"/>
        <v/>
      </c>
      <c r="O2499" s="28" t="str">
        <f t="shared" si="14992"/>
        <v/>
      </c>
      <c r="P2499" s="28" t="str">
        <f t="shared" si="14992"/>
        <v/>
      </c>
      <c r="Q2499" s="28" t="str">
        <f t="shared" si="14992"/>
        <v/>
      </c>
      <c r="R2499" s="28" t="str">
        <f t="shared" ref="R2499:T2499" si="14993">IFERROR(IF(FIND(R$1,$F2499)&gt;1,"Age - Elderly",""),"")</f>
        <v/>
      </c>
      <c r="S2499" s="28" t="str">
        <f t="shared" si="14993"/>
        <v/>
      </c>
      <c r="T2499" s="28" t="str">
        <f t="shared" si="14993"/>
        <v/>
      </c>
      <c r="U2499" s="28" t="str">
        <f t="shared" si="3"/>
        <v/>
      </c>
      <c r="V2499" s="28" t="str">
        <f t="shared" si="4"/>
        <v/>
      </c>
      <c r="X2499" s="28" t="str">
        <f t="shared" si="5"/>
        <v/>
      </c>
      <c r="Y2499" s="28" t="str">
        <f t="shared" si="6"/>
        <v/>
      </c>
      <c r="Z2499" s="28" t="str">
        <f t="shared" si="7"/>
        <v>Gender - Male</v>
      </c>
      <c r="AB2499" s="28" t="str">
        <f t="shared" si="8"/>
        <v>Gender - Male</v>
      </c>
      <c r="AD2499" s="28" t="str">
        <f t="shared" si="9"/>
        <v>Gender - Male;Gender - Male;</v>
      </c>
      <c r="AG2499" s="28" t="str">
        <f t="shared" ref="AG2499:AL2499" si="14994">IFERROR(IF(FIND(AG$1,$F2499)&gt;1,AG$1,""),"")</f>
        <v/>
      </c>
      <c r="AH2499" s="28" t="str">
        <f t="shared" si="14994"/>
        <v/>
      </c>
      <c r="AI2499" s="28" t="str">
        <f t="shared" si="14994"/>
        <v/>
      </c>
      <c r="AJ2499" s="28" t="str">
        <f t="shared" si="14994"/>
        <v/>
      </c>
      <c r="AK2499" s="28" t="str">
        <f t="shared" si="14994"/>
        <v/>
      </c>
      <c r="AL2499" s="28" t="str">
        <f t="shared" si="14994"/>
        <v/>
      </c>
      <c r="AM2499" s="28" t="str">
        <f t="shared" si="11"/>
        <v/>
      </c>
      <c r="AN2499" s="28" t="str">
        <f t="shared" ref="AN2499:AQ2499" si="14995">IFERROR(IF(FIND(AN$1,$F2499)&gt;1,"Status - LGBT",""),"")</f>
        <v/>
      </c>
      <c r="AO2499" s="28" t="str">
        <f t="shared" si="14995"/>
        <v/>
      </c>
      <c r="AP2499" s="28" t="str">
        <f t="shared" si="14995"/>
        <v/>
      </c>
      <c r="AQ2499" s="28" t="str">
        <f t="shared" si="14995"/>
        <v/>
      </c>
      <c r="AR2499" s="28" t="str">
        <f t="shared" ref="AR2499:AV2499" si="14996">IFERROR(IF(FIND(AR$1,$F2499)&gt;1,"BME",""),"")</f>
        <v/>
      </c>
      <c r="AS2499" s="28" t="str">
        <f t="shared" si="14996"/>
        <v/>
      </c>
      <c r="AT2499" s="28" t="str">
        <f t="shared" si="14996"/>
        <v/>
      </c>
      <c r="AU2499" s="28" t="str">
        <f t="shared" si="14996"/>
        <v/>
      </c>
      <c r="AV2499" s="28" t="str">
        <f t="shared" si="14996"/>
        <v/>
      </c>
      <c r="AW2499" s="28" t="str">
        <f t="shared" ref="AW2499:BC2499" si="14997">IFERROR(IF(FIND(AW$1,$F2499)&gt;1,AW$1,""),"")</f>
        <v/>
      </c>
      <c r="AX2499" s="28" t="str">
        <f t="shared" si="14997"/>
        <v/>
      </c>
      <c r="AY2499" s="28" t="str">
        <f t="shared" si="14997"/>
        <v/>
      </c>
      <c r="AZ2499" s="28" t="str">
        <f t="shared" si="14997"/>
        <v/>
      </c>
      <c r="BA2499" s="28" t="str">
        <f t="shared" si="14997"/>
        <v/>
      </c>
      <c r="BB2499" s="28" t="str">
        <f t="shared" si="14997"/>
        <v/>
      </c>
      <c r="BC2499" s="28" t="str">
        <f t="shared" si="14997"/>
        <v/>
      </c>
      <c r="BD2499" s="28" t="str">
        <f t="shared" si="15"/>
        <v/>
      </c>
      <c r="BG2499" s="2" t="s">
        <v>16615</v>
      </c>
      <c r="BJ2499" s="28" t="str">
        <f t="shared" si="16"/>
        <v/>
      </c>
      <c r="BK2499" s="28" t="str">
        <f t="shared" si="17"/>
        <v/>
      </c>
      <c r="BL2499" s="2" t="s">
        <v>20737</v>
      </c>
      <c r="BM2499" s="2" t="s">
        <v>98</v>
      </c>
      <c r="BU2499" s="50" t="s">
        <v>754</v>
      </c>
      <c r="BV2499" s="12"/>
      <c r="BW2499" s="50"/>
      <c r="BX2499" s="50" t="s">
        <v>20279</v>
      </c>
      <c r="BY2499" s="42" t="str">
        <f t="shared" si="18"/>
        <v>Gender - Male;Gender - Male;;Rothwell;</v>
      </c>
      <c r="BZ2499" s="72"/>
    </row>
    <row r="2500" spans="1:78" ht="15">
      <c r="A2500" s="10" t="s">
        <v>51</v>
      </c>
      <c r="B2500" s="28">
        <f>VLOOKUP(A2500,Organisations!$A$2:$B$7,2,FALSE)</f>
        <v>4</v>
      </c>
      <c r="C2500" s="10" t="s">
        <v>16618</v>
      </c>
      <c r="D2500" s="10" t="s">
        <v>16619</v>
      </c>
      <c r="E2500" s="28" t="str">
        <f t="shared" si="0"/>
        <v>We welcome everyone to come to a friendly, informal and bible based church. For further information please see the websi</v>
      </c>
      <c r="F2500" s="10" t="s">
        <v>16621</v>
      </c>
      <c r="G2500" s="10" t="s">
        <v>68</v>
      </c>
      <c r="H2500" s="11"/>
      <c r="K2500" s="30" t="s">
        <v>16622</v>
      </c>
      <c r="L2500" s="10" t="s">
        <v>16623</v>
      </c>
      <c r="M2500" s="28" t="str">
        <f t="shared" ref="M2500:Q2500" si="14998">IFERROR(IF(FIND(M$1,$F2500)&gt;1,"Age - Children",""),"")</f>
        <v/>
      </c>
      <c r="N2500" s="28" t="str">
        <f t="shared" si="14998"/>
        <v/>
      </c>
      <c r="O2500" s="28" t="str">
        <f t="shared" si="14998"/>
        <v/>
      </c>
      <c r="P2500" s="28" t="str">
        <f t="shared" si="14998"/>
        <v/>
      </c>
      <c r="Q2500" s="28" t="str">
        <f t="shared" si="14998"/>
        <v/>
      </c>
      <c r="R2500" s="28" t="str">
        <f t="shared" ref="R2500:T2500" si="14999">IFERROR(IF(FIND(R$1,$F2500)&gt;1,"Age - Elderly",""),"")</f>
        <v/>
      </c>
      <c r="S2500" s="28" t="str">
        <f t="shared" si="14999"/>
        <v/>
      </c>
      <c r="T2500" s="28" t="str">
        <f t="shared" si="14999"/>
        <v/>
      </c>
      <c r="U2500" s="28" t="str">
        <f t="shared" si="3"/>
        <v/>
      </c>
      <c r="V2500" s="28" t="str">
        <f t="shared" si="4"/>
        <v/>
      </c>
      <c r="X2500" s="28" t="str">
        <f t="shared" si="5"/>
        <v/>
      </c>
      <c r="Y2500" s="28" t="str">
        <f t="shared" si="6"/>
        <v/>
      </c>
      <c r="Z2500" s="28" t="str">
        <f t="shared" si="7"/>
        <v/>
      </c>
      <c r="AB2500" s="28" t="str">
        <f t="shared" si="8"/>
        <v/>
      </c>
      <c r="AD2500" s="28" t="str">
        <f t="shared" si="9"/>
        <v/>
      </c>
      <c r="AG2500" s="28" t="str">
        <f t="shared" ref="AG2500:AL2500" si="15000">IFERROR(IF(FIND(AG$1,$F2500)&gt;1,AG$1,""),"")</f>
        <v/>
      </c>
      <c r="AH2500" s="28" t="str">
        <f t="shared" si="15000"/>
        <v/>
      </c>
      <c r="AI2500" s="28" t="str">
        <f t="shared" si="15000"/>
        <v/>
      </c>
      <c r="AJ2500" s="28" t="str">
        <f t="shared" si="15000"/>
        <v/>
      </c>
      <c r="AK2500" s="28" t="str">
        <f t="shared" si="15000"/>
        <v/>
      </c>
      <c r="AL2500" s="28" t="str">
        <f t="shared" si="15000"/>
        <v/>
      </c>
      <c r="AM2500" s="28" t="str">
        <f t="shared" si="11"/>
        <v/>
      </c>
      <c r="AN2500" s="28" t="str">
        <f t="shared" ref="AN2500:AQ2500" si="15001">IFERROR(IF(FIND(AN$1,$F2500)&gt;1,"Status - LGBT",""),"")</f>
        <v/>
      </c>
      <c r="AO2500" s="28" t="str">
        <f t="shared" si="15001"/>
        <v/>
      </c>
      <c r="AP2500" s="28" t="str">
        <f t="shared" si="15001"/>
        <v/>
      </c>
      <c r="AQ2500" s="28" t="str">
        <f t="shared" si="15001"/>
        <v/>
      </c>
      <c r="AR2500" s="28" t="str">
        <f t="shared" ref="AR2500:AV2500" si="15002">IFERROR(IF(FIND(AR$1,$F2500)&gt;1,"BME",""),"")</f>
        <v/>
      </c>
      <c r="AS2500" s="28" t="str">
        <f t="shared" si="15002"/>
        <v/>
      </c>
      <c r="AT2500" s="28" t="str">
        <f t="shared" si="15002"/>
        <v/>
      </c>
      <c r="AU2500" s="28" t="str">
        <f t="shared" si="15002"/>
        <v/>
      </c>
      <c r="AV2500" s="28" t="str">
        <f t="shared" si="15002"/>
        <v/>
      </c>
      <c r="AW2500" s="28" t="str">
        <f t="shared" ref="AW2500:BC2500" si="15003">IFERROR(IF(FIND(AW$1,$F2500)&gt;1,AW$1,""),"")</f>
        <v/>
      </c>
      <c r="AX2500" s="28" t="str">
        <f t="shared" si="15003"/>
        <v/>
      </c>
      <c r="AY2500" s="28" t="str">
        <f t="shared" si="15003"/>
        <v/>
      </c>
      <c r="AZ2500" s="28" t="str">
        <f t="shared" si="15003"/>
        <v/>
      </c>
      <c r="BA2500" s="28" t="str">
        <f t="shared" si="15003"/>
        <v/>
      </c>
      <c r="BB2500" s="28" t="str">
        <f t="shared" si="15003"/>
        <v/>
      </c>
      <c r="BC2500" s="28" t="str">
        <f t="shared" si="15003"/>
        <v/>
      </c>
      <c r="BD2500" s="28" t="str">
        <f t="shared" si="15"/>
        <v/>
      </c>
      <c r="BG2500" s="2" t="s">
        <v>16624</v>
      </c>
      <c r="BJ2500" s="28" t="str">
        <f t="shared" si="16"/>
        <v/>
      </c>
      <c r="BK2500" s="28" t="str">
        <f t="shared" si="17"/>
        <v/>
      </c>
      <c r="BL2500" s="2" t="s">
        <v>20738</v>
      </c>
      <c r="BM2500" s="2" t="s">
        <v>98</v>
      </c>
      <c r="BU2500" s="18"/>
      <c r="BV2500" s="18"/>
      <c r="BW2500" s="47"/>
      <c r="BX2500" s="47" t="s">
        <v>19860</v>
      </c>
      <c r="BY2500" s="42" t="str">
        <f t="shared" si="18"/>
        <v/>
      </c>
      <c r="BZ2500" s="73"/>
    </row>
    <row r="2501" spans="1:78" ht="15">
      <c r="A2501" s="16" t="s">
        <v>51</v>
      </c>
      <c r="B2501" s="28">
        <f>VLOOKUP(A2501,Organisations!$A$2:$B$7,2,FALSE)</f>
        <v>4</v>
      </c>
      <c r="C2501" s="16" t="s">
        <v>16625</v>
      </c>
      <c r="D2501" s="16" t="s">
        <v>11856</v>
      </c>
      <c r="E2501" s="28" t="str">
        <f t="shared" si="0"/>
        <v>A church with a regular and varied programme of worship, study and prayer groups. We have a monthly Messy Church event t</v>
      </c>
      <c r="F2501" s="16" t="s">
        <v>16627</v>
      </c>
      <c r="G2501" s="16" t="s">
        <v>68</v>
      </c>
      <c r="H2501" s="17"/>
      <c r="K2501" s="26" t="s">
        <v>16628</v>
      </c>
      <c r="L2501" s="16" t="s">
        <v>16629</v>
      </c>
      <c r="M2501" s="28" t="str">
        <f t="shared" ref="M2501:Q2501" si="15004">IFERROR(IF(FIND(M$1,$F2501)&gt;1,"Age - Children",""),"")</f>
        <v>Age - Children</v>
      </c>
      <c r="N2501" s="28" t="str">
        <f t="shared" si="15004"/>
        <v/>
      </c>
      <c r="O2501" s="28" t="str">
        <f t="shared" si="15004"/>
        <v/>
      </c>
      <c r="P2501" s="28" t="str">
        <f t="shared" si="15004"/>
        <v/>
      </c>
      <c r="Q2501" s="28" t="str">
        <f t="shared" si="15004"/>
        <v/>
      </c>
      <c r="R2501" s="28" t="str">
        <f t="shared" ref="R2501:T2501" si="15005">IFERROR(IF(FIND(R$1,$F2501)&gt;1,"Age - Elderly",""),"")</f>
        <v/>
      </c>
      <c r="S2501" s="28" t="str">
        <f t="shared" si="15005"/>
        <v/>
      </c>
      <c r="T2501" s="28" t="str">
        <f t="shared" si="15005"/>
        <v>Age - Elderly</v>
      </c>
      <c r="U2501" s="28" t="str">
        <f t="shared" si="3"/>
        <v>Age - Children;</v>
      </c>
      <c r="V2501" s="28" t="str">
        <f t="shared" si="4"/>
        <v/>
      </c>
      <c r="X2501" s="28" t="str">
        <f t="shared" si="5"/>
        <v/>
      </c>
      <c r="Y2501" s="28" t="str">
        <f t="shared" si="6"/>
        <v/>
      </c>
      <c r="Z2501" s="28" t="str">
        <f t="shared" si="7"/>
        <v/>
      </c>
      <c r="AB2501" s="28" t="str">
        <f t="shared" si="8"/>
        <v>Gender - Male</v>
      </c>
      <c r="AD2501" s="28" t="str">
        <f t="shared" si="9"/>
        <v>Gender - Male;</v>
      </c>
      <c r="AG2501" s="28" t="str">
        <f t="shared" ref="AG2501:AL2501" si="15006">IFERROR(IF(FIND(AG$1,$F2501)&gt;1,AG$1,""),"")</f>
        <v/>
      </c>
      <c r="AH2501" s="28" t="str">
        <f t="shared" si="15006"/>
        <v/>
      </c>
      <c r="AI2501" s="28" t="str">
        <f t="shared" si="15006"/>
        <v/>
      </c>
      <c r="AJ2501" s="28" t="str">
        <f t="shared" si="15006"/>
        <v/>
      </c>
      <c r="AK2501" s="28" t="str">
        <f t="shared" si="15006"/>
        <v/>
      </c>
      <c r="AL2501" s="28" t="str">
        <f t="shared" si="15006"/>
        <v/>
      </c>
      <c r="AM2501" s="28" t="str">
        <f t="shared" si="11"/>
        <v/>
      </c>
      <c r="AN2501" s="28" t="str">
        <f t="shared" ref="AN2501:AQ2501" si="15007">IFERROR(IF(FIND(AN$1,$F2501)&gt;1,"Status - LGBT",""),"")</f>
        <v/>
      </c>
      <c r="AO2501" s="28" t="str">
        <f t="shared" si="15007"/>
        <v/>
      </c>
      <c r="AP2501" s="28" t="str">
        <f t="shared" si="15007"/>
        <v/>
      </c>
      <c r="AQ2501" s="28" t="str">
        <f t="shared" si="15007"/>
        <v/>
      </c>
      <c r="AR2501" s="28" t="str">
        <f t="shared" ref="AR2501:AV2501" si="15008">IFERROR(IF(FIND(AR$1,$F2501)&gt;1,"BME",""),"")</f>
        <v/>
      </c>
      <c r="AS2501" s="28" t="str">
        <f t="shared" si="15008"/>
        <v/>
      </c>
      <c r="AT2501" s="28" t="str">
        <f t="shared" si="15008"/>
        <v/>
      </c>
      <c r="AU2501" s="28" t="str">
        <f t="shared" si="15008"/>
        <v/>
      </c>
      <c r="AV2501" s="28" t="str">
        <f t="shared" si="15008"/>
        <v/>
      </c>
      <c r="AW2501" s="28" t="str">
        <f t="shared" ref="AW2501:BC2501" si="15009">IFERROR(IF(FIND(AW$1,$F2501)&gt;1,AW$1,""),"")</f>
        <v/>
      </c>
      <c r="AX2501" s="28" t="str">
        <f t="shared" si="15009"/>
        <v/>
      </c>
      <c r="AY2501" s="28" t="str">
        <f t="shared" si="15009"/>
        <v/>
      </c>
      <c r="AZ2501" s="28" t="str">
        <f t="shared" si="15009"/>
        <v/>
      </c>
      <c r="BA2501" s="28" t="str">
        <f t="shared" si="15009"/>
        <v/>
      </c>
      <c r="BB2501" s="28" t="str">
        <f t="shared" si="15009"/>
        <v/>
      </c>
      <c r="BC2501" s="28" t="str">
        <f t="shared" si="15009"/>
        <v/>
      </c>
      <c r="BD2501" s="28" t="str">
        <f t="shared" si="15"/>
        <v/>
      </c>
      <c r="BG2501" s="2" t="s">
        <v>16630</v>
      </c>
      <c r="BJ2501" s="28" t="str">
        <f t="shared" si="16"/>
        <v/>
      </c>
      <c r="BK2501" s="28" t="str">
        <f t="shared" si="17"/>
        <v/>
      </c>
      <c r="BL2501" s="2" t="s">
        <v>19846</v>
      </c>
      <c r="BM2501" s="2" t="s">
        <v>98</v>
      </c>
      <c r="BU2501" s="50" t="s">
        <v>20058</v>
      </c>
      <c r="BV2501" s="12"/>
      <c r="BW2501" s="50"/>
      <c r="BX2501" s="50" t="s">
        <v>19860</v>
      </c>
      <c r="BY2501" s="42" t="str">
        <f t="shared" si="18"/>
        <v>Age - Children;;Gender - Male;;Leeds;Roundhay;</v>
      </c>
      <c r="BZ2501" s="72"/>
    </row>
    <row r="2502" spans="1:78" ht="15">
      <c r="A2502" s="10" t="s">
        <v>51</v>
      </c>
      <c r="B2502" s="28">
        <f>VLOOKUP(A2502,Organisations!$A$2:$B$7,2,FALSE)</f>
        <v>4</v>
      </c>
      <c r="C2502" s="10" t="s">
        <v>16633</v>
      </c>
      <c r="D2502" s="10" t="s">
        <v>16634</v>
      </c>
      <c r="E2502" s="28" t="str">
        <f t="shared" si="0"/>
        <v>Roundhay Planning Forum is a group of residents of Roundhay Ward which has the primary objective of producing a Neighbou</v>
      </c>
      <c r="F2502" s="10" t="s">
        <v>16636</v>
      </c>
      <c r="G2502" s="10" t="s">
        <v>68</v>
      </c>
      <c r="H2502" s="11"/>
      <c r="K2502" s="30" t="s">
        <v>16637</v>
      </c>
      <c r="L2502" s="10" t="s">
        <v>16638</v>
      </c>
      <c r="M2502" s="28" t="str">
        <f t="shared" ref="M2502:Q2502" si="15010">IFERROR(IF(FIND(M$1,$F2502)&gt;1,"Age - Children",""),"")</f>
        <v/>
      </c>
      <c r="N2502" s="28" t="str">
        <f t="shared" si="15010"/>
        <v/>
      </c>
      <c r="O2502" s="28" t="str">
        <f t="shared" si="15010"/>
        <v/>
      </c>
      <c r="P2502" s="28" t="str">
        <f t="shared" si="15010"/>
        <v/>
      </c>
      <c r="Q2502" s="28" t="str">
        <f t="shared" si="15010"/>
        <v/>
      </c>
      <c r="R2502" s="28" t="str">
        <f t="shared" ref="R2502:T2502" si="15011">IFERROR(IF(FIND(R$1,$F2502)&gt;1,"Age - Elderly",""),"")</f>
        <v/>
      </c>
      <c r="S2502" s="28" t="str">
        <f t="shared" si="15011"/>
        <v/>
      </c>
      <c r="T2502" s="28" t="str">
        <f t="shared" si="15011"/>
        <v/>
      </c>
      <c r="U2502" s="28" t="str">
        <f t="shared" si="3"/>
        <v/>
      </c>
      <c r="V2502" s="28" t="str">
        <f t="shared" si="4"/>
        <v/>
      </c>
      <c r="X2502" s="28" t="str">
        <f t="shared" si="5"/>
        <v/>
      </c>
      <c r="Y2502" s="28" t="str">
        <f t="shared" si="6"/>
        <v/>
      </c>
      <c r="Z2502" s="28" t="str">
        <f t="shared" si="7"/>
        <v>Gender - Male</v>
      </c>
      <c r="AB2502" s="28" t="str">
        <f t="shared" si="8"/>
        <v/>
      </c>
      <c r="AD2502" s="28" t="str">
        <f t="shared" si="9"/>
        <v>Gender - Male;</v>
      </c>
      <c r="AG2502" s="28" t="str">
        <f t="shared" ref="AG2502:AL2502" si="15012">IFERROR(IF(FIND(AG$1,$F2502)&gt;1,AG$1,""),"")</f>
        <v/>
      </c>
      <c r="AH2502" s="28" t="str">
        <f t="shared" si="15012"/>
        <v/>
      </c>
      <c r="AI2502" s="28" t="str">
        <f t="shared" si="15012"/>
        <v/>
      </c>
      <c r="AJ2502" s="28" t="str">
        <f t="shared" si="15012"/>
        <v/>
      </c>
      <c r="AK2502" s="28" t="str">
        <f t="shared" si="15012"/>
        <v/>
      </c>
      <c r="AL2502" s="28" t="str">
        <f t="shared" si="15012"/>
        <v/>
      </c>
      <c r="AM2502" s="28" t="str">
        <f t="shared" si="11"/>
        <v/>
      </c>
      <c r="AN2502" s="28" t="str">
        <f t="shared" ref="AN2502:AQ2502" si="15013">IFERROR(IF(FIND(AN$1,$F2502)&gt;1,"Status - LGBT",""),"")</f>
        <v/>
      </c>
      <c r="AO2502" s="28" t="str">
        <f t="shared" si="15013"/>
        <v/>
      </c>
      <c r="AP2502" s="28" t="str">
        <f t="shared" si="15013"/>
        <v/>
      </c>
      <c r="AQ2502" s="28" t="str">
        <f t="shared" si="15013"/>
        <v/>
      </c>
      <c r="AR2502" s="28" t="str">
        <f t="shared" ref="AR2502:AV2502" si="15014">IFERROR(IF(FIND(AR$1,$F2502)&gt;1,"BME",""),"")</f>
        <v/>
      </c>
      <c r="AS2502" s="28" t="str">
        <f t="shared" si="15014"/>
        <v/>
      </c>
      <c r="AT2502" s="28" t="str">
        <f t="shared" si="15014"/>
        <v/>
      </c>
      <c r="AU2502" s="28" t="str">
        <f t="shared" si="15014"/>
        <v/>
      </c>
      <c r="AV2502" s="28" t="str">
        <f t="shared" si="15014"/>
        <v/>
      </c>
      <c r="AW2502" s="28" t="str">
        <f t="shared" ref="AW2502:BC2502" si="15015">IFERROR(IF(FIND(AW$1,$F2502)&gt;1,AW$1,""),"")</f>
        <v/>
      </c>
      <c r="AX2502" s="28" t="str">
        <f t="shared" si="15015"/>
        <v/>
      </c>
      <c r="AY2502" s="28" t="str">
        <f t="shared" si="15015"/>
        <v/>
      </c>
      <c r="AZ2502" s="28" t="str">
        <f t="shared" si="15015"/>
        <v/>
      </c>
      <c r="BA2502" s="28" t="str">
        <f t="shared" si="15015"/>
        <v/>
      </c>
      <c r="BB2502" s="28" t="str">
        <f t="shared" si="15015"/>
        <v/>
      </c>
      <c r="BC2502" s="28" t="str">
        <f t="shared" si="15015"/>
        <v/>
      </c>
      <c r="BD2502" s="28" t="str">
        <f t="shared" si="15"/>
        <v/>
      </c>
      <c r="BG2502" s="2" t="s">
        <v>16639</v>
      </c>
      <c r="BJ2502" s="28" t="str">
        <f t="shared" si="16"/>
        <v/>
      </c>
      <c r="BK2502" s="28" t="str">
        <f t="shared" si="17"/>
        <v/>
      </c>
      <c r="BL2502" s="2" t="s">
        <v>20739</v>
      </c>
      <c r="BM2502" s="2" t="s">
        <v>98</v>
      </c>
      <c r="BU2502" s="47" t="s">
        <v>758</v>
      </c>
      <c r="BV2502" s="18"/>
      <c r="BW2502" s="47"/>
      <c r="BX2502" s="47" t="s">
        <v>20740</v>
      </c>
      <c r="BY2502" s="42" t="str">
        <f t="shared" si="18"/>
        <v>Gender - Male;;Roundhay;</v>
      </c>
      <c r="BZ2502" s="73"/>
    </row>
    <row r="2503" spans="1:78" ht="15">
      <c r="A2503" s="16" t="s">
        <v>51</v>
      </c>
      <c r="B2503" s="28">
        <f>VLOOKUP(A2503,Organisations!$A$2:$B$7,2,FALSE)</f>
        <v>4</v>
      </c>
      <c r="C2503" s="16" t="s">
        <v>16641</v>
      </c>
      <c r="D2503" s="16" t="s">
        <v>16642</v>
      </c>
      <c r="E2503" s="28" t="str">
        <f t="shared" si="0"/>
        <v>Religious Society of friends (Quakers). We seek that of God in everyone and try to answer to that presence. If you are l</v>
      </c>
      <c r="F2503" s="16" t="s">
        <v>16644</v>
      </c>
      <c r="G2503" s="16" t="s">
        <v>68</v>
      </c>
      <c r="H2503" s="54"/>
      <c r="K2503" s="26" t="s">
        <v>16352</v>
      </c>
      <c r="L2503" s="18"/>
      <c r="M2503" s="28" t="str">
        <f t="shared" ref="M2503:Q2503" si="15016">IFERROR(IF(FIND(M$1,$F2503)&gt;1,"Age - Children",""),"")</f>
        <v/>
      </c>
      <c r="N2503" s="28" t="str">
        <f t="shared" si="15016"/>
        <v/>
      </c>
      <c r="O2503" s="28" t="str">
        <f t="shared" si="15016"/>
        <v/>
      </c>
      <c r="P2503" s="28" t="str">
        <f t="shared" si="15016"/>
        <v/>
      </c>
      <c r="Q2503" s="28" t="str">
        <f t="shared" si="15016"/>
        <v/>
      </c>
      <c r="R2503" s="28" t="str">
        <f t="shared" ref="R2503:T2503" si="15017">IFERROR(IF(FIND(R$1,$F2503)&gt;1,"Age - Elderly",""),"")</f>
        <v/>
      </c>
      <c r="S2503" s="28" t="str">
        <f t="shared" si="15017"/>
        <v/>
      </c>
      <c r="T2503" s="28" t="str">
        <f t="shared" si="15017"/>
        <v/>
      </c>
      <c r="U2503" s="28" t="str">
        <f t="shared" si="3"/>
        <v/>
      </c>
      <c r="V2503" s="28" t="str">
        <f t="shared" si="4"/>
        <v/>
      </c>
      <c r="X2503" s="28" t="str">
        <f t="shared" si="5"/>
        <v/>
      </c>
      <c r="Y2503" s="28" t="str">
        <f t="shared" si="6"/>
        <v/>
      </c>
      <c r="Z2503" s="28" t="str">
        <f t="shared" si="7"/>
        <v/>
      </c>
      <c r="AB2503" s="28" t="str">
        <f t="shared" si="8"/>
        <v/>
      </c>
      <c r="AD2503" s="28" t="str">
        <f t="shared" si="9"/>
        <v/>
      </c>
      <c r="AG2503" s="28" t="str">
        <f t="shared" ref="AG2503:AL2503" si="15018">IFERROR(IF(FIND(AG$1,$F2503)&gt;1,AG$1,""),"")</f>
        <v/>
      </c>
      <c r="AH2503" s="28" t="str">
        <f t="shared" si="15018"/>
        <v/>
      </c>
      <c r="AI2503" s="28" t="str">
        <f t="shared" si="15018"/>
        <v/>
      </c>
      <c r="AJ2503" s="28" t="str">
        <f t="shared" si="15018"/>
        <v/>
      </c>
      <c r="AK2503" s="28" t="str">
        <f t="shared" si="15018"/>
        <v/>
      </c>
      <c r="AL2503" s="28" t="str">
        <f t="shared" si="15018"/>
        <v/>
      </c>
      <c r="AM2503" s="28" t="str">
        <f t="shared" si="11"/>
        <v/>
      </c>
      <c r="AN2503" s="28" t="str">
        <f t="shared" ref="AN2503:AQ2503" si="15019">IFERROR(IF(FIND(AN$1,$F2503)&gt;1,"Status - LGBT",""),"")</f>
        <v/>
      </c>
      <c r="AO2503" s="28" t="str">
        <f t="shared" si="15019"/>
        <v/>
      </c>
      <c r="AP2503" s="28" t="str">
        <f t="shared" si="15019"/>
        <v/>
      </c>
      <c r="AQ2503" s="28" t="str">
        <f t="shared" si="15019"/>
        <v/>
      </c>
      <c r="AR2503" s="28" t="str">
        <f t="shared" ref="AR2503:AV2503" si="15020">IFERROR(IF(FIND(AR$1,$F2503)&gt;1,"BME",""),"")</f>
        <v/>
      </c>
      <c r="AS2503" s="28" t="str">
        <f t="shared" si="15020"/>
        <v/>
      </c>
      <c r="AT2503" s="28" t="str">
        <f t="shared" si="15020"/>
        <v/>
      </c>
      <c r="AU2503" s="28" t="str">
        <f t="shared" si="15020"/>
        <v/>
      </c>
      <c r="AV2503" s="28" t="str">
        <f t="shared" si="15020"/>
        <v/>
      </c>
      <c r="AW2503" s="28" t="str">
        <f t="shared" ref="AW2503:BC2503" si="15021">IFERROR(IF(FIND(AW$1,$F2503)&gt;1,AW$1,""),"")</f>
        <v/>
      </c>
      <c r="AX2503" s="28" t="str">
        <f t="shared" si="15021"/>
        <v/>
      </c>
      <c r="AY2503" s="28" t="str">
        <f t="shared" si="15021"/>
        <v/>
      </c>
      <c r="AZ2503" s="28" t="str">
        <f t="shared" si="15021"/>
        <v/>
      </c>
      <c r="BA2503" s="28" t="str">
        <f t="shared" si="15021"/>
        <v/>
      </c>
      <c r="BB2503" s="28" t="str">
        <f t="shared" si="15021"/>
        <v/>
      </c>
      <c r="BC2503" s="28" t="str">
        <f t="shared" si="15021"/>
        <v/>
      </c>
      <c r="BD2503" s="28" t="str">
        <f t="shared" si="15"/>
        <v/>
      </c>
      <c r="BG2503" s="2" t="s">
        <v>16645</v>
      </c>
      <c r="BJ2503" s="28" t="str">
        <f t="shared" si="16"/>
        <v/>
      </c>
      <c r="BK2503" s="28" t="str">
        <f t="shared" si="17"/>
        <v/>
      </c>
      <c r="BL2503" s="2" t="s">
        <v>20457</v>
      </c>
      <c r="BM2503" s="2" t="s">
        <v>98</v>
      </c>
      <c r="BT2503" s="2" t="s">
        <v>2863</v>
      </c>
      <c r="BU2503" s="50" t="s">
        <v>758</v>
      </c>
      <c r="BV2503" s="27"/>
      <c r="BW2503" s="50"/>
      <c r="BX2503" s="50" t="s">
        <v>19860</v>
      </c>
      <c r="BY2503" s="42" t="str">
        <f t="shared" si="18"/>
        <v>Roundhay;</v>
      </c>
      <c r="BZ2503" s="72"/>
    </row>
    <row r="2504" spans="1:78" ht="15">
      <c r="A2504" s="10" t="s">
        <v>51</v>
      </c>
      <c r="B2504" s="28">
        <f>VLOOKUP(A2504,Organisations!$A$2:$B$7,2,FALSE)</f>
        <v>4</v>
      </c>
      <c r="C2504" s="10" t="s">
        <v>16647</v>
      </c>
      <c r="D2504" s="10" t="s">
        <v>16648</v>
      </c>
      <c r="E2504" s="28" t="str">
        <f t="shared" si="0"/>
        <v>We provide space for use by community and other groups at reasonable rates. A wide range of classes, groups and clubs us</v>
      </c>
      <c r="F2504" s="10" t="s">
        <v>16650</v>
      </c>
      <c r="G2504" s="10" t="s">
        <v>68</v>
      </c>
      <c r="H2504" s="11"/>
      <c r="K2504" s="30" t="s">
        <v>16651</v>
      </c>
      <c r="L2504" s="12"/>
      <c r="M2504" s="28" t="str">
        <f t="shared" ref="M2504:Q2504" si="15022">IFERROR(IF(FIND(M$1,$F2504)&gt;1,"Age - Children",""),"")</f>
        <v/>
      </c>
      <c r="N2504" s="28" t="str">
        <f t="shared" si="15022"/>
        <v/>
      </c>
      <c r="O2504" s="28" t="str">
        <f t="shared" si="15022"/>
        <v/>
      </c>
      <c r="P2504" s="28" t="str">
        <f t="shared" si="15022"/>
        <v/>
      </c>
      <c r="Q2504" s="28" t="str">
        <f t="shared" si="15022"/>
        <v/>
      </c>
      <c r="R2504" s="28" t="str">
        <f t="shared" ref="R2504:T2504" si="15023">IFERROR(IF(FIND(R$1,$F2504)&gt;1,"Age - Elderly",""),"")</f>
        <v/>
      </c>
      <c r="S2504" s="28" t="str">
        <f t="shared" si="15023"/>
        <v/>
      </c>
      <c r="T2504" s="28" t="str">
        <f t="shared" si="15023"/>
        <v/>
      </c>
      <c r="U2504" s="28" t="str">
        <f t="shared" si="3"/>
        <v/>
      </c>
      <c r="V2504" s="28" t="str">
        <f t="shared" si="4"/>
        <v/>
      </c>
      <c r="X2504" s="28" t="str">
        <f t="shared" si="5"/>
        <v/>
      </c>
      <c r="Y2504" s="28" t="str">
        <f t="shared" si="6"/>
        <v/>
      </c>
      <c r="Z2504" s="28" t="str">
        <f t="shared" si="7"/>
        <v/>
      </c>
      <c r="AB2504" s="28" t="str">
        <f t="shared" si="8"/>
        <v/>
      </c>
      <c r="AD2504" s="28" t="str">
        <f t="shared" si="9"/>
        <v/>
      </c>
      <c r="AG2504" s="28" t="str">
        <f t="shared" ref="AG2504:AL2504" si="15024">IFERROR(IF(FIND(AG$1,$F2504)&gt;1,AG$1,""),"")</f>
        <v/>
      </c>
      <c r="AH2504" s="28" t="str">
        <f t="shared" si="15024"/>
        <v/>
      </c>
      <c r="AI2504" s="28" t="str">
        <f t="shared" si="15024"/>
        <v/>
      </c>
      <c r="AJ2504" s="28" t="str">
        <f t="shared" si="15024"/>
        <v/>
      </c>
      <c r="AK2504" s="28" t="str">
        <f t="shared" si="15024"/>
        <v/>
      </c>
      <c r="AL2504" s="28" t="str">
        <f t="shared" si="15024"/>
        <v/>
      </c>
      <c r="AM2504" s="28" t="str">
        <f t="shared" si="11"/>
        <v/>
      </c>
      <c r="AN2504" s="28" t="str">
        <f t="shared" ref="AN2504:AQ2504" si="15025">IFERROR(IF(FIND(AN$1,$F2504)&gt;1,"Status - LGBT",""),"")</f>
        <v/>
      </c>
      <c r="AO2504" s="28" t="str">
        <f t="shared" si="15025"/>
        <v/>
      </c>
      <c r="AP2504" s="28" t="str">
        <f t="shared" si="15025"/>
        <v/>
      </c>
      <c r="AQ2504" s="28" t="str">
        <f t="shared" si="15025"/>
        <v/>
      </c>
      <c r="AR2504" s="28" t="str">
        <f t="shared" ref="AR2504:AV2504" si="15026">IFERROR(IF(FIND(AR$1,$F2504)&gt;1,"BME",""),"")</f>
        <v/>
      </c>
      <c r="AS2504" s="28" t="str">
        <f t="shared" si="15026"/>
        <v/>
      </c>
      <c r="AT2504" s="28" t="str">
        <f t="shared" si="15026"/>
        <v/>
      </c>
      <c r="AU2504" s="28" t="str">
        <f t="shared" si="15026"/>
        <v/>
      </c>
      <c r="AV2504" s="28" t="str">
        <f t="shared" si="15026"/>
        <v/>
      </c>
      <c r="AW2504" s="28" t="str">
        <f t="shared" ref="AW2504:BC2504" si="15027">IFERROR(IF(FIND(AW$1,$F2504)&gt;1,AW$1,""),"")</f>
        <v/>
      </c>
      <c r="AX2504" s="28" t="str">
        <f t="shared" si="15027"/>
        <v/>
      </c>
      <c r="AY2504" s="28" t="str">
        <f t="shared" si="15027"/>
        <v/>
      </c>
      <c r="AZ2504" s="28" t="str">
        <f t="shared" si="15027"/>
        <v/>
      </c>
      <c r="BA2504" s="28" t="str">
        <f t="shared" si="15027"/>
        <v/>
      </c>
      <c r="BB2504" s="28" t="str">
        <f t="shared" si="15027"/>
        <v/>
      </c>
      <c r="BC2504" s="28" t="str">
        <f t="shared" si="15027"/>
        <v/>
      </c>
      <c r="BD2504" s="28" t="str">
        <f t="shared" si="15"/>
        <v/>
      </c>
      <c r="BG2504" s="2" t="s">
        <v>16652</v>
      </c>
      <c r="BJ2504" s="28" t="str">
        <f t="shared" si="16"/>
        <v/>
      </c>
      <c r="BK2504" s="28" t="str">
        <f t="shared" si="17"/>
        <v/>
      </c>
      <c r="BL2504" s="2" t="s">
        <v>20738</v>
      </c>
      <c r="BM2504" s="2" t="s">
        <v>98</v>
      </c>
      <c r="BU2504" s="47" t="s">
        <v>20058</v>
      </c>
      <c r="BV2504" s="18"/>
      <c r="BW2504" s="47"/>
      <c r="BX2504" s="47" t="s">
        <v>20136</v>
      </c>
      <c r="BY2504" s="42" t="str">
        <f t="shared" si="18"/>
        <v>Leeds;Roundhay;</v>
      </c>
      <c r="BZ2504" s="73"/>
    </row>
    <row r="2505" spans="1:78" ht="15">
      <c r="A2505" s="16" t="s">
        <v>51</v>
      </c>
      <c r="B2505" s="28">
        <f>VLOOKUP(A2505,Organisations!$A$2:$B$7,2,FALSE)</f>
        <v>4</v>
      </c>
      <c r="C2505" s="16" t="s">
        <v>16655</v>
      </c>
      <c r="D2505" s="16" t="s">
        <v>16656</v>
      </c>
      <c r="E2505" s="28" t="str">
        <f t="shared" si="0"/>
        <v>Community Amateur Sports Club, featuring Rugby Union and Badminton. The Rugby Union and Badminton have Youth Sections. P</v>
      </c>
      <c r="F2505" s="16" t="s">
        <v>16658</v>
      </c>
      <c r="G2505" s="16" t="s">
        <v>68</v>
      </c>
      <c r="H2505" s="17"/>
      <c r="K2505" s="26" t="s">
        <v>16659</v>
      </c>
      <c r="L2505" s="18"/>
      <c r="M2505" s="28" t="str">
        <f t="shared" ref="M2505:Q2505" si="15028">IFERROR(IF(FIND(M$1,$F2505)&gt;1,"Age - Children",""),"")</f>
        <v/>
      </c>
      <c r="N2505" s="28" t="str">
        <f t="shared" si="15028"/>
        <v/>
      </c>
      <c r="O2505" s="28" t="str">
        <f t="shared" si="15028"/>
        <v/>
      </c>
      <c r="P2505" s="28" t="str">
        <f t="shared" si="15028"/>
        <v/>
      </c>
      <c r="Q2505" s="28" t="str">
        <f t="shared" si="15028"/>
        <v/>
      </c>
      <c r="R2505" s="28" t="str">
        <f t="shared" ref="R2505:T2505" si="15029">IFERROR(IF(FIND(R$1,$F2505)&gt;1,"Age - Elderly",""),"")</f>
        <v/>
      </c>
      <c r="S2505" s="28" t="str">
        <f t="shared" si="15029"/>
        <v/>
      </c>
      <c r="T2505" s="28" t="str">
        <f t="shared" si="15029"/>
        <v/>
      </c>
      <c r="U2505" s="28" t="str">
        <f t="shared" si="3"/>
        <v/>
      </c>
      <c r="V2505" s="28" t="str">
        <f t="shared" si="4"/>
        <v/>
      </c>
      <c r="X2505" s="28" t="str">
        <f t="shared" si="5"/>
        <v/>
      </c>
      <c r="Y2505" s="28" t="str">
        <f t="shared" si="6"/>
        <v/>
      </c>
      <c r="Z2505" s="28" t="str">
        <f t="shared" si="7"/>
        <v/>
      </c>
      <c r="AB2505" s="28" t="str">
        <f t="shared" si="8"/>
        <v/>
      </c>
      <c r="AD2505" s="28" t="str">
        <f t="shared" si="9"/>
        <v/>
      </c>
      <c r="AG2505" s="28" t="str">
        <f t="shared" ref="AG2505:AL2505" si="15030">IFERROR(IF(FIND(AG$1,$F2505)&gt;1,AG$1,""),"")</f>
        <v/>
      </c>
      <c r="AH2505" s="28" t="str">
        <f t="shared" si="15030"/>
        <v/>
      </c>
      <c r="AI2505" s="28" t="str">
        <f t="shared" si="15030"/>
        <v/>
      </c>
      <c r="AJ2505" s="28" t="str">
        <f t="shared" si="15030"/>
        <v/>
      </c>
      <c r="AK2505" s="28" t="str">
        <f t="shared" si="15030"/>
        <v/>
      </c>
      <c r="AL2505" s="28" t="str">
        <f t="shared" si="15030"/>
        <v/>
      </c>
      <c r="AM2505" s="28" t="str">
        <f t="shared" si="11"/>
        <v/>
      </c>
      <c r="AN2505" s="28" t="str">
        <f t="shared" ref="AN2505:AQ2505" si="15031">IFERROR(IF(FIND(AN$1,$F2505)&gt;1,"Status - LGBT",""),"")</f>
        <v/>
      </c>
      <c r="AO2505" s="28" t="str">
        <f t="shared" si="15031"/>
        <v/>
      </c>
      <c r="AP2505" s="28" t="str">
        <f t="shared" si="15031"/>
        <v/>
      </c>
      <c r="AQ2505" s="28" t="str">
        <f t="shared" si="15031"/>
        <v/>
      </c>
      <c r="AR2505" s="28" t="str">
        <f t="shared" ref="AR2505:AV2505" si="15032">IFERROR(IF(FIND(AR$1,$F2505)&gt;1,"BME",""),"")</f>
        <v/>
      </c>
      <c r="AS2505" s="28" t="str">
        <f t="shared" si="15032"/>
        <v/>
      </c>
      <c r="AT2505" s="28" t="str">
        <f t="shared" si="15032"/>
        <v/>
      </c>
      <c r="AU2505" s="28" t="str">
        <f t="shared" si="15032"/>
        <v/>
      </c>
      <c r="AV2505" s="28" t="str">
        <f t="shared" si="15032"/>
        <v/>
      </c>
      <c r="AW2505" s="28" t="str">
        <f t="shared" ref="AW2505:BC2505" si="15033">IFERROR(IF(FIND(AW$1,$F2505)&gt;1,AW$1,""),"")</f>
        <v/>
      </c>
      <c r="AX2505" s="28" t="str">
        <f t="shared" si="15033"/>
        <v/>
      </c>
      <c r="AY2505" s="28" t="str">
        <f t="shared" si="15033"/>
        <v/>
      </c>
      <c r="AZ2505" s="28" t="str">
        <f t="shared" si="15033"/>
        <v/>
      </c>
      <c r="BA2505" s="28" t="str">
        <f t="shared" si="15033"/>
        <v/>
      </c>
      <c r="BB2505" s="28" t="str">
        <f t="shared" si="15033"/>
        <v/>
      </c>
      <c r="BC2505" s="28" t="str">
        <f t="shared" si="15033"/>
        <v/>
      </c>
      <c r="BD2505" s="28" t="str">
        <f t="shared" si="15"/>
        <v/>
      </c>
      <c r="BG2505" s="2" t="s">
        <v>16660</v>
      </c>
      <c r="BJ2505" s="28" t="str">
        <f t="shared" si="16"/>
        <v/>
      </c>
      <c r="BK2505" s="28" t="str">
        <f t="shared" si="17"/>
        <v/>
      </c>
      <c r="BL2505" s="2" t="s">
        <v>20741</v>
      </c>
      <c r="BM2505" s="2" t="s">
        <v>98</v>
      </c>
      <c r="BU2505" s="50" t="s">
        <v>20058</v>
      </c>
      <c r="BV2505" s="12"/>
      <c r="BW2505" s="50"/>
      <c r="BX2505" s="50" t="s">
        <v>20380</v>
      </c>
      <c r="BY2505" s="42" t="str">
        <f t="shared" si="18"/>
        <v>Leeds;Roundhay;</v>
      </c>
      <c r="BZ2505" s="72"/>
    </row>
    <row r="2506" spans="1:78" ht="15">
      <c r="A2506" s="10" t="s">
        <v>51</v>
      </c>
      <c r="B2506" s="28">
        <f>VLOOKUP(A2506,Organisations!$A$2:$B$7,2,FALSE)</f>
        <v>4</v>
      </c>
      <c r="C2506" s="10" t="s">
        <v>16661</v>
      </c>
      <c r="D2506" s="10" t="s">
        <v>16662</v>
      </c>
      <c r="E2506" s="28" t="str">
        <f t="shared" si="0"/>
        <v>We believe every generation owes a debt of gratitude to the RAF and their families. To protect the peace and safety we e</v>
      </c>
      <c r="F2506" s="10" t="s">
        <v>16664</v>
      </c>
      <c r="G2506" s="10" t="s">
        <v>68</v>
      </c>
      <c r="H2506" s="11"/>
      <c r="K2506" s="30" t="s">
        <v>16665</v>
      </c>
      <c r="L2506" s="10" t="s">
        <v>16666</v>
      </c>
      <c r="M2506" s="28" t="str">
        <f t="shared" ref="M2506:Q2506" si="15034">IFERROR(IF(FIND(M$1,$F2506)&gt;1,"Age - Children",""),"")</f>
        <v/>
      </c>
      <c r="N2506" s="28" t="str">
        <f t="shared" si="15034"/>
        <v/>
      </c>
      <c r="O2506" s="28" t="str">
        <f t="shared" si="15034"/>
        <v/>
      </c>
      <c r="P2506" s="28" t="str">
        <f t="shared" si="15034"/>
        <v/>
      </c>
      <c r="Q2506" s="28" t="str">
        <f t="shared" si="15034"/>
        <v/>
      </c>
      <c r="R2506" s="28" t="str">
        <f t="shared" ref="R2506:T2506" si="15035">IFERROR(IF(FIND(R$1,$F2506)&gt;1,"Age - Elderly",""),"")</f>
        <v/>
      </c>
      <c r="S2506" s="28" t="str">
        <f t="shared" si="15035"/>
        <v/>
      </c>
      <c r="T2506" s="28" t="str">
        <f t="shared" si="15035"/>
        <v/>
      </c>
      <c r="U2506" s="28" t="str">
        <f t="shared" si="3"/>
        <v/>
      </c>
      <c r="V2506" s="28" t="str">
        <f t="shared" si="4"/>
        <v/>
      </c>
      <c r="X2506" s="28" t="str">
        <f t="shared" si="5"/>
        <v/>
      </c>
      <c r="Y2506" s="28" t="str">
        <f t="shared" si="6"/>
        <v/>
      </c>
      <c r="Z2506" s="28" t="str">
        <f t="shared" si="7"/>
        <v/>
      </c>
      <c r="AB2506" s="28" t="str">
        <f t="shared" si="8"/>
        <v/>
      </c>
      <c r="AD2506" s="28" t="str">
        <f t="shared" si="9"/>
        <v/>
      </c>
      <c r="AG2506" s="28" t="str">
        <f t="shared" ref="AG2506:AL2506" si="15036">IFERROR(IF(FIND(AG$1,$F2506)&gt;1,AG$1,""),"")</f>
        <v/>
      </c>
      <c r="AH2506" s="28" t="str">
        <f t="shared" si="15036"/>
        <v/>
      </c>
      <c r="AI2506" s="28" t="str">
        <f t="shared" si="15036"/>
        <v/>
      </c>
      <c r="AJ2506" s="28" t="str">
        <f t="shared" si="15036"/>
        <v/>
      </c>
      <c r="AK2506" s="28" t="str">
        <f t="shared" si="15036"/>
        <v/>
      </c>
      <c r="AL2506" s="28" t="str">
        <f t="shared" si="15036"/>
        <v/>
      </c>
      <c r="AM2506" s="28" t="str">
        <f t="shared" si="11"/>
        <v/>
      </c>
      <c r="AN2506" s="28" t="str">
        <f t="shared" ref="AN2506:AQ2506" si="15037">IFERROR(IF(FIND(AN$1,$F2506)&gt;1,"Status - LGBT",""),"")</f>
        <v/>
      </c>
      <c r="AO2506" s="28" t="str">
        <f t="shared" si="15037"/>
        <v/>
      </c>
      <c r="AP2506" s="28" t="str">
        <f t="shared" si="15037"/>
        <v/>
      </c>
      <c r="AQ2506" s="28" t="str">
        <f t="shared" si="15037"/>
        <v/>
      </c>
      <c r="AR2506" s="28" t="str">
        <f t="shared" ref="AR2506:AV2506" si="15038">IFERROR(IF(FIND(AR$1,$F2506)&gt;1,"BME",""),"")</f>
        <v/>
      </c>
      <c r="AS2506" s="28" t="str">
        <f t="shared" si="15038"/>
        <v/>
      </c>
      <c r="AT2506" s="28" t="str">
        <f t="shared" si="15038"/>
        <v/>
      </c>
      <c r="AU2506" s="28" t="str">
        <f t="shared" si="15038"/>
        <v/>
      </c>
      <c r="AV2506" s="28" t="str">
        <f t="shared" si="15038"/>
        <v/>
      </c>
      <c r="AW2506" s="28" t="str">
        <f t="shared" ref="AW2506:BC2506" si="15039">IFERROR(IF(FIND(AW$1,$F2506)&gt;1,AW$1,""),"")</f>
        <v/>
      </c>
      <c r="AX2506" s="28" t="str">
        <f t="shared" si="15039"/>
        <v/>
      </c>
      <c r="AY2506" s="28" t="str">
        <f t="shared" si="15039"/>
        <v/>
      </c>
      <c r="AZ2506" s="28" t="str">
        <f t="shared" si="15039"/>
        <v/>
      </c>
      <c r="BA2506" s="28" t="str">
        <f t="shared" si="15039"/>
        <v/>
      </c>
      <c r="BB2506" s="28" t="str">
        <f t="shared" si="15039"/>
        <v/>
      </c>
      <c r="BC2506" s="28" t="str">
        <f t="shared" si="15039"/>
        <v/>
      </c>
      <c r="BD2506" s="28" t="str">
        <f t="shared" si="15"/>
        <v/>
      </c>
      <c r="BG2506" s="2" t="s">
        <v>16667</v>
      </c>
      <c r="BJ2506" s="28" t="str">
        <f t="shared" si="16"/>
        <v/>
      </c>
      <c r="BK2506" s="28" t="str">
        <f t="shared" si="17"/>
        <v/>
      </c>
      <c r="BL2506" s="2" t="s">
        <v>20742</v>
      </c>
      <c r="BM2506" s="2" t="s">
        <v>98</v>
      </c>
      <c r="BU2506" s="47" t="s">
        <v>768</v>
      </c>
      <c r="BV2506" s="18"/>
      <c r="BW2506" s="47"/>
      <c r="BX2506" s="47" t="s">
        <v>20743</v>
      </c>
      <c r="BY2506" s="42" t="str">
        <f t="shared" si="18"/>
        <v>Moortown;</v>
      </c>
      <c r="BZ2506" s="73"/>
    </row>
    <row r="2507" spans="1:78" ht="15">
      <c r="A2507" s="16" t="s">
        <v>51</v>
      </c>
      <c r="B2507" s="28">
        <f>VLOOKUP(A2507,Organisations!$A$2:$B$7,2,FALSE)</f>
        <v>4</v>
      </c>
      <c r="C2507" s="16" t="s">
        <v>16670</v>
      </c>
      <c r="D2507" s="16" t="s">
        <v>16671</v>
      </c>
      <c r="E2507" s="28" t="str">
        <f t="shared" si="0"/>
        <v>We are the first point of contact for ex-service personnel and their dependants who require assistance fiancially or oth</v>
      </c>
      <c r="F2507" s="16" t="s">
        <v>16673</v>
      </c>
      <c r="G2507" s="16" t="s">
        <v>68</v>
      </c>
      <c r="H2507" s="17"/>
      <c r="K2507" s="26" t="s">
        <v>16674</v>
      </c>
      <c r="L2507" s="16" t="s">
        <v>16675</v>
      </c>
      <c r="M2507" s="28" t="str">
        <f t="shared" ref="M2507:Q2507" si="15040">IFERROR(IF(FIND(M$1,$F2507)&gt;1,"Age - Children",""),"")</f>
        <v/>
      </c>
      <c r="N2507" s="28" t="str">
        <f t="shared" si="15040"/>
        <v/>
      </c>
      <c r="O2507" s="28" t="str">
        <f t="shared" si="15040"/>
        <v/>
      </c>
      <c r="P2507" s="28" t="str">
        <f t="shared" si="15040"/>
        <v/>
      </c>
      <c r="Q2507" s="28" t="str">
        <f t="shared" si="15040"/>
        <v/>
      </c>
      <c r="R2507" s="28" t="str">
        <f t="shared" ref="R2507:T2507" si="15041">IFERROR(IF(FIND(R$1,$F2507)&gt;1,"Age - Elderly",""),"")</f>
        <v/>
      </c>
      <c r="S2507" s="28" t="str">
        <f t="shared" si="15041"/>
        <v/>
      </c>
      <c r="T2507" s="28" t="str">
        <f t="shared" si="15041"/>
        <v/>
      </c>
      <c r="U2507" s="28" t="str">
        <f t="shared" si="3"/>
        <v/>
      </c>
      <c r="V2507" s="28" t="str">
        <f t="shared" si="4"/>
        <v/>
      </c>
      <c r="X2507" s="28" t="str">
        <f t="shared" si="5"/>
        <v/>
      </c>
      <c r="Y2507" s="28" t="str">
        <f t="shared" si="6"/>
        <v/>
      </c>
      <c r="Z2507" s="28" t="str">
        <f t="shared" si="7"/>
        <v/>
      </c>
      <c r="AB2507" s="28" t="str">
        <f t="shared" si="8"/>
        <v/>
      </c>
      <c r="AD2507" s="28" t="str">
        <f t="shared" si="9"/>
        <v/>
      </c>
      <c r="AG2507" s="28" t="str">
        <f t="shared" ref="AG2507:AL2507" si="15042">IFERROR(IF(FIND(AG$1,$F2507)&gt;1,AG$1,""),"")</f>
        <v/>
      </c>
      <c r="AH2507" s="28" t="str">
        <f t="shared" si="15042"/>
        <v/>
      </c>
      <c r="AI2507" s="28" t="str">
        <f t="shared" si="15042"/>
        <v/>
      </c>
      <c r="AJ2507" s="28" t="str">
        <f t="shared" si="15042"/>
        <v/>
      </c>
      <c r="AK2507" s="28" t="str">
        <f t="shared" si="15042"/>
        <v/>
      </c>
      <c r="AL2507" s="28" t="str">
        <f t="shared" si="15042"/>
        <v/>
      </c>
      <c r="AM2507" s="28" t="str">
        <f t="shared" si="11"/>
        <v/>
      </c>
      <c r="AN2507" s="28" t="str">
        <f t="shared" ref="AN2507:AQ2507" si="15043">IFERROR(IF(FIND(AN$1,$F2507)&gt;1,"Status - LGBT",""),"")</f>
        <v/>
      </c>
      <c r="AO2507" s="28" t="str">
        <f t="shared" si="15043"/>
        <v/>
      </c>
      <c r="AP2507" s="28" t="str">
        <f t="shared" si="15043"/>
        <v/>
      </c>
      <c r="AQ2507" s="28" t="str">
        <f t="shared" si="15043"/>
        <v/>
      </c>
      <c r="AR2507" s="28" t="str">
        <f t="shared" ref="AR2507:AV2507" si="15044">IFERROR(IF(FIND(AR$1,$F2507)&gt;1,"BME",""),"")</f>
        <v/>
      </c>
      <c r="AS2507" s="28" t="str">
        <f t="shared" si="15044"/>
        <v/>
      </c>
      <c r="AT2507" s="28" t="str">
        <f t="shared" si="15044"/>
        <v/>
      </c>
      <c r="AU2507" s="28" t="str">
        <f t="shared" si="15044"/>
        <v/>
      </c>
      <c r="AV2507" s="28" t="str">
        <f t="shared" si="15044"/>
        <v/>
      </c>
      <c r="AW2507" s="28" t="str">
        <f t="shared" ref="AW2507:BC2507" si="15045">IFERROR(IF(FIND(AW$1,$F2507)&gt;1,AW$1,""),"")</f>
        <v/>
      </c>
      <c r="AX2507" s="28" t="str">
        <f t="shared" si="15045"/>
        <v/>
      </c>
      <c r="AY2507" s="28" t="str">
        <f t="shared" si="15045"/>
        <v/>
      </c>
      <c r="AZ2507" s="28" t="str">
        <f t="shared" si="15045"/>
        <v/>
      </c>
      <c r="BA2507" s="28" t="str">
        <f t="shared" si="15045"/>
        <v/>
      </c>
      <c r="BB2507" s="28" t="str">
        <f t="shared" si="15045"/>
        <v/>
      </c>
      <c r="BC2507" s="28" t="str">
        <f t="shared" si="15045"/>
        <v/>
      </c>
      <c r="BD2507" s="28" t="str">
        <f t="shared" si="15"/>
        <v/>
      </c>
      <c r="BG2507" s="2" t="s">
        <v>16676</v>
      </c>
      <c r="BJ2507" s="28" t="str">
        <f t="shared" si="16"/>
        <v/>
      </c>
      <c r="BK2507" s="28" t="str">
        <f t="shared" si="17"/>
        <v/>
      </c>
      <c r="BL2507" s="2" t="s">
        <v>7398</v>
      </c>
      <c r="BM2507" s="2" t="s">
        <v>98</v>
      </c>
      <c r="BU2507" s="50" t="s">
        <v>95</v>
      </c>
      <c r="BV2507" s="12"/>
      <c r="BW2507" s="50"/>
      <c r="BX2507" s="50" t="s">
        <v>19856</v>
      </c>
      <c r="BY2507" s="42" t="str">
        <f t="shared" si="18"/>
        <v>Leeds;</v>
      </c>
      <c r="BZ2507" s="72"/>
    </row>
    <row r="2508" spans="1:78" ht="15">
      <c r="A2508" s="10" t="s">
        <v>51</v>
      </c>
      <c r="B2508" s="28">
        <f>VLOOKUP(A2508,Organisations!$A$2:$B$7,2,FALSE)</f>
        <v>4</v>
      </c>
      <c r="C2508" s="10" t="s">
        <v>16679</v>
      </c>
      <c r="D2508" s="10" t="s">
        <v>16680</v>
      </c>
      <c r="E2508" s="28" t="str">
        <f t="shared" si="0"/>
        <v>Keeping in contact with ex-service men and women and their widows and widowers, to provide help with advice about conval</v>
      </c>
      <c r="F2508" s="10" t="s">
        <v>16682</v>
      </c>
      <c r="G2508" s="10" t="s">
        <v>68</v>
      </c>
      <c r="H2508" s="11"/>
      <c r="K2508" s="30" t="s">
        <v>16683</v>
      </c>
      <c r="L2508" s="10" t="s">
        <v>16684</v>
      </c>
      <c r="M2508" s="28" t="str">
        <f t="shared" ref="M2508:Q2508" si="15046">IFERROR(IF(FIND(M$1,$F2508)&gt;1,"Age - Children",""),"")</f>
        <v/>
      </c>
      <c r="N2508" s="28" t="str">
        <f t="shared" si="15046"/>
        <v/>
      </c>
      <c r="O2508" s="28" t="str">
        <f t="shared" si="15046"/>
        <v/>
      </c>
      <c r="P2508" s="28" t="str">
        <f t="shared" si="15046"/>
        <v/>
      </c>
      <c r="Q2508" s="28" t="str">
        <f t="shared" si="15046"/>
        <v/>
      </c>
      <c r="R2508" s="28" t="str">
        <f t="shared" ref="R2508:T2508" si="15047">IFERROR(IF(FIND(R$1,$F2508)&gt;1,"Age - Elderly",""),"")</f>
        <v/>
      </c>
      <c r="S2508" s="28" t="str">
        <f t="shared" si="15047"/>
        <v/>
      </c>
      <c r="T2508" s="28" t="str">
        <f t="shared" si="15047"/>
        <v/>
      </c>
      <c r="U2508" s="28" t="str">
        <f t="shared" si="3"/>
        <v/>
      </c>
      <c r="V2508" s="28" t="str">
        <f t="shared" si="4"/>
        <v/>
      </c>
      <c r="X2508" s="28" t="str">
        <f t="shared" si="5"/>
        <v/>
      </c>
      <c r="Y2508" s="28" t="str">
        <f t="shared" si="6"/>
        <v/>
      </c>
      <c r="Z2508" s="28" t="str">
        <f t="shared" si="7"/>
        <v>Gender - Male</v>
      </c>
      <c r="AB2508" s="28" t="str">
        <f t="shared" si="8"/>
        <v/>
      </c>
      <c r="AD2508" s="28" t="str">
        <f t="shared" si="9"/>
        <v>Gender - Male;</v>
      </c>
      <c r="AG2508" s="28" t="str">
        <f t="shared" ref="AG2508:AL2508" si="15048">IFERROR(IF(FIND(AG$1,$F2508)&gt;1,AG$1,""),"")</f>
        <v/>
      </c>
      <c r="AH2508" s="28" t="str">
        <f t="shared" si="15048"/>
        <v/>
      </c>
      <c r="AI2508" s="28" t="str">
        <f t="shared" si="15048"/>
        <v/>
      </c>
      <c r="AJ2508" s="28" t="str">
        <f t="shared" si="15048"/>
        <v/>
      </c>
      <c r="AK2508" s="28" t="str">
        <f t="shared" si="15048"/>
        <v/>
      </c>
      <c r="AL2508" s="28" t="str">
        <f t="shared" si="15048"/>
        <v/>
      </c>
      <c r="AM2508" s="28" t="str">
        <f t="shared" si="11"/>
        <v/>
      </c>
      <c r="AN2508" s="28" t="str">
        <f t="shared" ref="AN2508:AQ2508" si="15049">IFERROR(IF(FIND(AN$1,$F2508)&gt;1,"Status - LGBT",""),"")</f>
        <v/>
      </c>
      <c r="AO2508" s="28" t="str">
        <f t="shared" si="15049"/>
        <v/>
      </c>
      <c r="AP2508" s="28" t="str">
        <f t="shared" si="15049"/>
        <v/>
      </c>
      <c r="AQ2508" s="28" t="str">
        <f t="shared" si="15049"/>
        <v/>
      </c>
      <c r="AR2508" s="28" t="str">
        <f t="shared" ref="AR2508:AV2508" si="15050">IFERROR(IF(FIND(AR$1,$F2508)&gt;1,"BME",""),"")</f>
        <v/>
      </c>
      <c r="AS2508" s="28" t="str">
        <f t="shared" si="15050"/>
        <v/>
      </c>
      <c r="AT2508" s="28" t="str">
        <f t="shared" si="15050"/>
        <v/>
      </c>
      <c r="AU2508" s="28" t="str">
        <f t="shared" si="15050"/>
        <v/>
      </c>
      <c r="AV2508" s="28" t="str">
        <f t="shared" si="15050"/>
        <v/>
      </c>
      <c r="AW2508" s="28" t="str">
        <f t="shared" ref="AW2508:BC2508" si="15051">IFERROR(IF(FIND(AW$1,$F2508)&gt;1,AW$1,""),"")</f>
        <v/>
      </c>
      <c r="AX2508" s="28" t="str">
        <f t="shared" si="15051"/>
        <v/>
      </c>
      <c r="AY2508" s="28" t="str">
        <f t="shared" si="15051"/>
        <v/>
      </c>
      <c r="AZ2508" s="28" t="str">
        <f t="shared" si="15051"/>
        <v/>
      </c>
      <c r="BA2508" s="28" t="str">
        <f t="shared" si="15051"/>
        <v/>
      </c>
      <c r="BB2508" s="28" t="str">
        <f t="shared" si="15051"/>
        <v/>
      </c>
      <c r="BC2508" s="28" t="str">
        <f t="shared" si="15051"/>
        <v/>
      </c>
      <c r="BD2508" s="28" t="str">
        <f t="shared" si="15"/>
        <v/>
      </c>
      <c r="BG2508" s="2" t="s">
        <v>16685</v>
      </c>
      <c r="BJ2508" s="28" t="str">
        <f t="shared" si="16"/>
        <v/>
      </c>
      <c r="BK2508" s="28" t="str">
        <f t="shared" si="17"/>
        <v/>
      </c>
      <c r="BL2508" s="2" t="s">
        <v>20744</v>
      </c>
      <c r="BM2508" s="2" t="s">
        <v>98</v>
      </c>
      <c r="BU2508" s="18"/>
      <c r="BV2508" s="18"/>
      <c r="BW2508" s="47"/>
      <c r="BX2508" s="47" t="s">
        <v>20745</v>
      </c>
      <c r="BY2508" s="42" t="str">
        <f t="shared" si="18"/>
        <v>Gender - Male;;</v>
      </c>
      <c r="BZ2508" s="73"/>
    </row>
    <row r="2509" spans="1:78" ht="15">
      <c r="A2509" s="16" t="s">
        <v>51</v>
      </c>
      <c r="B2509" s="28">
        <f>VLOOKUP(A2509,Organisations!$A$2:$B$7,2,FALSE)</f>
        <v>4</v>
      </c>
      <c r="C2509" s="16" t="s">
        <v>16687</v>
      </c>
      <c r="D2509" s="16" t="s">
        <v>16688</v>
      </c>
      <c r="E2509" s="28" t="str">
        <f t="shared" si="0"/>
        <v>Providing welfare, comradeship, representation and remembrance for the Armed Forces community. As set out in the 2003 Ro</v>
      </c>
      <c r="F2509" s="16" t="s">
        <v>16690</v>
      </c>
      <c r="G2509" s="16" t="s">
        <v>68</v>
      </c>
      <c r="H2509" s="17"/>
      <c r="K2509" s="26" t="s">
        <v>16691</v>
      </c>
      <c r="L2509" s="18"/>
      <c r="M2509" s="28" t="str">
        <f t="shared" ref="M2509:Q2509" si="15052">IFERROR(IF(FIND(M$1,$F2509)&gt;1,"Age - Children",""),"")</f>
        <v/>
      </c>
      <c r="N2509" s="28" t="str">
        <f t="shared" si="15052"/>
        <v/>
      </c>
      <c r="O2509" s="28" t="str">
        <f t="shared" si="15052"/>
        <v/>
      </c>
      <c r="P2509" s="28" t="str">
        <f t="shared" si="15052"/>
        <v/>
      </c>
      <c r="Q2509" s="28" t="str">
        <f t="shared" si="15052"/>
        <v/>
      </c>
      <c r="R2509" s="28" t="str">
        <f t="shared" ref="R2509:T2509" si="15053">IFERROR(IF(FIND(R$1,$F2509)&gt;1,"Age - Elderly",""),"")</f>
        <v/>
      </c>
      <c r="S2509" s="28" t="str">
        <f t="shared" si="15053"/>
        <v/>
      </c>
      <c r="T2509" s="28" t="str">
        <f t="shared" si="15053"/>
        <v/>
      </c>
      <c r="U2509" s="28" t="str">
        <f t="shared" si="3"/>
        <v/>
      </c>
      <c r="V2509" s="28" t="str">
        <f t="shared" si="4"/>
        <v/>
      </c>
      <c r="X2509" s="28" t="str">
        <f t="shared" si="5"/>
        <v/>
      </c>
      <c r="Y2509" s="28" t="str">
        <f t="shared" si="6"/>
        <v/>
      </c>
      <c r="Z2509" s="28" t="str">
        <f t="shared" si="7"/>
        <v/>
      </c>
      <c r="AB2509" s="28" t="str">
        <f t="shared" si="8"/>
        <v/>
      </c>
      <c r="AD2509" s="28" t="str">
        <f t="shared" si="9"/>
        <v/>
      </c>
      <c r="AG2509" s="28" t="str">
        <f t="shared" ref="AG2509:AL2509" si="15054">IFERROR(IF(FIND(AG$1,$F2509)&gt;1,AG$1,""),"")</f>
        <v/>
      </c>
      <c r="AH2509" s="28" t="str">
        <f t="shared" si="15054"/>
        <v/>
      </c>
      <c r="AI2509" s="28" t="str">
        <f t="shared" si="15054"/>
        <v/>
      </c>
      <c r="AJ2509" s="28" t="str">
        <f t="shared" si="15054"/>
        <v/>
      </c>
      <c r="AK2509" s="28" t="str">
        <f t="shared" si="15054"/>
        <v/>
      </c>
      <c r="AL2509" s="28" t="str">
        <f t="shared" si="15054"/>
        <v/>
      </c>
      <c r="AM2509" s="28" t="str">
        <f t="shared" si="11"/>
        <v/>
      </c>
      <c r="AN2509" s="28" t="str">
        <f t="shared" ref="AN2509:AQ2509" si="15055">IFERROR(IF(FIND(AN$1,$F2509)&gt;1,"Status - LGBT",""),"")</f>
        <v/>
      </c>
      <c r="AO2509" s="28" t="str">
        <f t="shared" si="15055"/>
        <v/>
      </c>
      <c r="AP2509" s="28" t="str">
        <f t="shared" si="15055"/>
        <v/>
      </c>
      <c r="AQ2509" s="28" t="str">
        <f t="shared" si="15055"/>
        <v/>
      </c>
      <c r="AR2509" s="28" t="str">
        <f t="shared" ref="AR2509:AV2509" si="15056">IFERROR(IF(FIND(AR$1,$F2509)&gt;1,"BME",""),"")</f>
        <v/>
      </c>
      <c r="AS2509" s="28" t="str">
        <f t="shared" si="15056"/>
        <v/>
      </c>
      <c r="AT2509" s="28" t="str">
        <f t="shared" si="15056"/>
        <v/>
      </c>
      <c r="AU2509" s="28" t="str">
        <f t="shared" si="15056"/>
        <v/>
      </c>
      <c r="AV2509" s="28" t="str">
        <f t="shared" si="15056"/>
        <v/>
      </c>
      <c r="AW2509" s="28" t="str">
        <f t="shared" ref="AW2509:BC2509" si="15057">IFERROR(IF(FIND(AW$1,$F2509)&gt;1,AW$1,""),"")</f>
        <v/>
      </c>
      <c r="AX2509" s="28" t="str">
        <f t="shared" si="15057"/>
        <v/>
      </c>
      <c r="AY2509" s="28" t="str">
        <f t="shared" si="15057"/>
        <v/>
      </c>
      <c r="AZ2509" s="28" t="str">
        <f t="shared" si="15057"/>
        <v/>
      </c>
      <c r="BA2509" s="28" t="str">
        <f t="shared" si="15057"/>
        <v/>
      </c>
      <c r="BB2509" s="28" t="str">
        <f t="shared" si="15057"/>
        <v/>
      </c>
      <c r="BC2509" s="28" t="str">
        <f t="shared" si="15057"/>
        <v/>
      </c>
      <c r="BD2509" s="28" t="str">
        <f t="shared" si="15"/>
        <v/>
      </c>
      <c r="BG2509" s="2" t="s">
        <v>16692</v>
      </c>
      <c r="BJ2509" s="28" t="str">
        <f t="shared" si="16"/>
        <v/>
      </c>
      <c r="BK2509" s="28" t="str">
        <f t="shared" si="17"/>
        <v/>
      </c>
      <c r="BL2509" s="2" t="s">
        <v>20746</v>
      </c>
      <c r="BM2509" s="2" t="s">
        <v>98</v>
      </c>
      <c r="BU2509" s="50" t="s">
        <v>754</v>
      </c>
      <c r="BV2509" s="12"/>
      <c r="BW2509" s="50"/>
      <c r="BX2509" s="50" t="s">
        <v>19856</v>
      </c>
      <c r="BY2509" s="42" t="str">
        <f t="shared" si="18"/>
        <v>Rothwell;</v>
      </c>
      <c r="BZ2509" s="72"/>
    </row>
    <row r="2510" spans="1:78" ht="15">
      <c r="A2510" s="10" t="s">
        <v>51</v>
      </c>
      <c r="B2510" s="28">
        <f>VLOOKUP(A2510,Organisations!$A$2:$B$7,2,FALSE)</f>
        <v>4</v>
      </c>
      <c r="C2510" s="10" t="s">
        <v>16694</v>
      </c>
      <c r="D2510" s="10" t="s">
        <v>16695</v>
      </c>
      <c r="E2510" s="28" t="str">
        <f t="shared" si="0"/>
        <v>Royal Engineers organisation for serving and retired service men and their dependants as well as friends of the associat</v>
      </c>
      <c r="F2510" s="10" t="s">
        <v>16697</v>
      </c>
      <c r="G2510" s="10" t="s">
        <v>68</v>
      </c>
      <c r="H2510" s="11"/>
      <c r="K2510" s="30" t="s">
        <v>16698</v>
      </c>
      <c r="L2510" s="10" t="s">
        <v>16699</v>
      </c>
      <c r="M2510" s="28" t="str">
        <f t="shared" ref="M2510:Q2510" si="15058">IFERROR(IF(FIND(M$1,$F2510)&gt;1,"Age - Children",""),"")</f>
        <v/>
      </c>
      <c r="N2510" s="28" t="str">
        <f t="shared" si="15058"/>
        <v/>
      </c>
      <c r="O2510" s="28" t="str">
        <f t="shared" si="15058"/>
        <v/>
      </c>
      <c r="P2510" s="28" t="str">
        <f t="shared" si="15058"/>
        <v/>
      </c>
      <c r="Q2510" s="28" t="str">
        <f t="shared" si="15058"/>
        <v/>
      </c>
      <c r="R2510" s="28" t="str">
        <f t="shared" ref="R2510:T2510" si="15059">IFERROR(IF(FIND(R$1,$F2510)&gt;1,"Age - Elderly",""),"")</f>
        <v/>
      </c>
      <c r="S2510" s="28" t="str">
        <f t="shared" si="15059"/>
        <v/>
      </c>
      <c r="T2510" s="28" t="str">
        <f t="shared" si="15059"/>
        <v/>
      </c>
      <c r="U2510" s="28" t="str">
        <f t="shared" si="3"/>
        <v/>
      </c>
      <c r="V2510" s="28" t="str">
        <f t="shared" si="4"/>
        <v/>
      </c>
      <c r="X2510" s="28" t="str">
        <f t="shared" si="5"/>
        <v/>
      </c>
      <c r="Y2510" s="28" t="str">
        <f t="shared" si="6"/>
        <v/>
      </c>
      <c r="Z2510" s="28" t="str">
        <f t="shared" si="7"/>
        <v>Gender - Male</v>
      </c>
      <c r="AB2510" s="28" t="str">
        <f t="shared" si="8"/>
        <v/>
      </c>
      <c r="AD2510" s="28" t="str">
        <f t="shared" si="9"/>
        <v>Gender - Male;</v>
      </c>
      <c r="AG2510" s="28" t="str">
        <f t="shared" ref="AG2510:AL2510" si="15060">IFERROR(IF(FIND(AG$1,$F2510)&gt;1,AG$1,""),"")</f>
        <v/>
      </c>
      <c r="AH2510" s="28" t="str">
        <f t="shared" si="15060"/>
        <v/>
      </c>
      <c r="AI2510" s="28" t="str">
        <f t="shared" si="15060"/>
        <v/>
      </c>
      <c r="AJ2510" s="28" t="str">
        <f t="shared" si="15060"/>
        <v/>
      </c>
      <c r="AK2510" s="28" t="str">
        <f t="shared" si="15060"/>
        <v/>
      </c>
      <c r="AL2510" s="28" t="str">
        <f t="shared" si="15060"/>
        <v/>
      </c>
      <c r="AM2510" s="28" t="str">
        <f t="shared" si="11"/>
        <v/>
      </c>
      <c r="AN2510" s="28" t="str">
        <f t="shared" ref="AN2510:AQ2510" si="15061">IFERROR(IF(FIND(AN$1,$F2510)&gt;1,"Status - LGBT",""),"")</f>
        <v/>
      </c>
      <c r="AO2510" s="28" t="str">
        <f t="shared" si="15061"/>
        <v/>
      </c>
      <c r="AP2510" s="28" t="str">
        <f t="shared" si="15061"/>
        <v/>
      </c>
      <c r="AQ2510" s="28" t="str">
        <f t="shared" si="15061"/>
        <v/>
      </c>
      <c r="AR2510" s="28" t="str">
        <f t="shared" ref="AR2510:AV2510" si="15062">IFERROR(IF(FIND(AR$1,$F2510)&gt;1,"BME",""),"")</f>
        <v/>
      </c>
      <c r="AS2510" s="28" t="str">
        <f t="shared" si="15062"/>
        <v/>
      </c>
      <c r="AT2510" s="28" t="str">
        <f t="shared" si="15062"/>
        <v/>
      </c>
      <c r="AU2510" s="28" t="str">
        <f t="shared" si="15062"/>
        <v/>
      </c>
      <c r="AV2510" s="28" t="str">
        <f t="shared" si="15062"/>
        <v/>
      </c>
      <c r="AW2510" s="28" t="str">
        <f t="shared" ref="AW2510:BC2510" si="15063">IFERROR(IF(FIND(AW$1,$F2510)&gt;1,AW$1,""),"")</f>
        <v/>
      </c>
      <c r="AX2510" s="28" t="str">
        <f t="shared" si="15063"/>
        <v/>
      </c>
      <c r="AY2510" s="28" t="str">
        <f t="shared" si="15063"/>
        <v/>
      </c>
      <c r="AZ2510" s="28" t="str">
        <f t="shared" si="15063"/>
        <v/>
      </c>
      <c r="BA2510" s="28" t="str">
        <f t="shared" si="15063"/>
        <v/>
      </c>
      <c r="BB2510" s="28" t="str">
        <f t="shared" si="15063"/>
        <v/>
      </c>
      <c r="BC2510" s="28" t="str">
        <f t="shared" si="15063"/>
        <v/>
      </c>
      <c r="BD2510" s="28" t="str">
        <f t="shared" si="15"/>
        <v/>
      </c>
      <c r="BG2510" s="2" t="s">
        <v>16700</v>
      </c>
      <c r="BJ2510" s="28" t="str">
        <f t="shared" si="16"/>
        <v/>
      </c>
      <c r="BK2510" s="28" t="str">
        <f t="shared" si="17"/>
        <v/>
      </c>
      <c r="BL2510" s="2" t="s">
        <v>20747</v>
      </c>
      <c r="BM2510" s="2" t="s">
        <v>98</v>
      </c>
      <c r="BU2510" s="18"/>
      <c r="BV2510" s="18"/>
      <c r="BW2510" s="47"/>
      <c r="BX2510" s="47" t="s">
        <v>19856</v>
      </c>
      <c r="BY2510" s="42" t="str">
        <f t="shared" si="18"/>
        <v>Gender - Male;;</v>
      </c>
      <c r="BZ2510" s="73"/>
    </row>
    <row r="2511" spans="1:78" ht="15">
      <c r="A2511" s="16" t="s">
        <v>51</v>
      </c>
      <c r="B2511" s="28">
        <f>VLOOKUP(A2511,Organisations!$A$2:$B$7,2,FALSE)</f>
        <v>4</v>
      </c>
      <c r="C2511" s="16" t="s">
        <v>16703</v>
      </c>
      <c r="D2511" s="16" t="s">
        <v>16704</v>
      </c>
      <c r="E2511" s="28" t="str">
        <f t="shared" si="0"/>
        <v>We are a small branch of the RNLI, one of many in Leeds, and hold monthly meetings in each other's houses. We have Colle</v>
      </c>
      <c r="F2511" s="16" t="s">
        <v>16706</v>
      </c>
      <c r="G2511" s="16" t="s">
        <v>68</v>
      </c>
      <c r="H2511" s="17"/>
      <c r="K2511" s="26" t="s">
        <v>16707</v>
      </c>
      <c r="L2511" s="18"/>
      <c r="M2511" s="28" t="str">
        <f t="shared" ref="M2511:Q2511" si="15064">IFERROR(IF(FIND(M$1,$F2511)&gt;1,"Age - Children",""),"")</f>
        <v/>
      </c>
      <c r="N2511" s="28" t="str">
        <f t="shared" si="15064"/>
        <v/>
      </c>
      <c r="O2511" s="28" t="str">
        <f t="shared" si="15064"/>
        <v/>
      </c>
      <c r="P2511" s="28" t="str">
        <f t="shared" si="15064"/>
        <v/>
      </c>
      <c r="Q2511" s="28" t="str">
        <f t="shared" si="15064"/>
        <v/>
      </c>
      <c r="R2511" s="28" t="str">
        <f t="shared" ref="R2511:T2511" si="15065">IFERROR(IF(FIND(R$1,$F2511)&gt;1,"Age - Elderly",""),"")</f>
        <v/>
      </c>
      <c r="S2511" s="28" t="str">
        <f t="shared" si="15065"/>
        <v/>
      </c>
      <c r="T2511" s="28" t="str">
        <f t="shared" si="15065"/>
        <v/>
      </c>
      <c r="U2511" s="28" t="str">
        <f t="shared" si="3"/>
        <v/>
      </c>
      <c r="V2511" s="28" t="str">
        <f t="shared" si="4"/>
        <v/>
      </c>
      <c r="X2511" s="28" t="str">
        <f t="shared" si="5"/>
        <v/>
      </c>
      <c r="Y2511" s="28" t="str">
        <f t="shared" si="6"/>
        <v/>
      </c>
      <c r="Z2511" s="28" t="str">
        <f t="shared" si="7"/>
        <v/>
      </c>
      <c r="AB2511" s="28" t="str">
        <f t="shared" si="8"/>
        <v>Gender - Male</v>
      </c>
      <c r="AD2511" s="28" t="str">
        <f t="shared" si="9"/>
        <v>Gender - Male;</v>
      </c>
      <c r="AG2511" s="28" t="str">
        <f t="shared" ref="AG2511:AL2511" si="15066">IFERROR(IF(FIND(AG$1,$F2511)&gt;1,AG$1,""),"")</f>
        <v/>
      </c>
      <c r="AH2511" s="28" t="str">
        <f t="shared" si="15066"/>
        <v/>
      </c>
      <c r="AI2511" s="28" t="str">
        <f t="shared" si="15066"/>
        <v/>
      </c>
      <c r="AJ2511" s="28" t="str">
        <f t="shared" si="15066"/>
        <v/>
      </c>
      <c r="AK2511" s="28" t="str">
        <f t="shared" si="15066"/>
        <v/>
      </c>
      <c r="AL2511" s="28" t="str">
        <f t="shared" si="15066"/>
        <v/>
      </c>
      <c r="AM2511" s="28" t="str">
        <f t="shared" si="11"/>
        <v/>
      </c>
      <c r="AN2511" s="28" t="str">
        <f t="shared" ref="AN2511:AQ2511" si="15067">IFERROR(IF(FIND(AN$1,$F2511)&gt;1,"Status - LGBT",""),"")</f>
        <v/>
      </c>
      <c r="AO2511" s="28" t="str">
        <f t="shared" si="15067"/>
        <v/>
      </c>
      <c r="AP2511" s="28" t="str">
        <f t="shared" si="15067"/>
        <v/>
      </c>
      <c r="AQ2511" s="28" t="str">
        <f t="shared" si="15067"/>
        <v/>
      </c>
      <c r="AR2511" s="28" t="str">
        <f t="shared" ref="AR2511:AV2511" si="15068">IFERROR(IF(FIND(AR$1,$F2511)&gt;1,"BME",""),"")</f>
        <v/>
      </c>
      <c r="AS2511" s="28" t="str">
        <f t="shared" si="15068"/>
        <v/>
      </c>
      <c r="AT2511" s="28" t="str">
        <f t="shared" si="15068"/>
        <v/>
      </c>
      <c r="AU2511" s="28" t="str">
        <f t="shared" si="15068"/>
        <v/>
      </c>
      <c r="AV2511" s="28" t="str">
        <f t="shared" si="15068"/>
        <v/>
      </c>
      <c r="AW2511" s="28" t="str">
        <f t="shared" ref="AW2511:BC2511" si="15069">IFERROR(IF(FIND(AW$1,$F2511)&gt;1,AW$1,""),"")</f>
        <v/>
      </c>
      <c r="AX2511" s="28" t="str">
        <f t="shared" si="15069"/>
        <v/>
      </c>
      <c r="AY2511" s="28" t="str">
        <f t="shared" si="15069"/>
        <v/>
      </c>
      <c r="AZ2511" s="28" t="str">
        <f t="shared" si="15069"/>
        <v/>
      </c>
      <c r="BA2511" s="28" t="str">
        <f t="shared" si="15069"/>
        <v/>
      </c>
      <c r="BB2511" s="28" t="str">
        <f t="shared" si="15069"/>
        <v/>
      </c>
      <c r="BC2511" s="28" t="str">
        <f t="shared" si="15069"/>
        <v/>
      </c>
      <c r="BD2511" s="28" t="str">
        <f t="shared" si="15"/>
        <v/>
      </c>
      <c r="BG2511" s="2" t="s">
        <v>16708</v>
      </c>
      <c r="BJ2511" s="28" t="str">
        <f t="shared" si="16"/>
        <v/>
      </c>
      <c r="BK2511" s="28" t="str">
        <f t="shared" si="17"/>
        <v/>
      </c>
      <c r="BL2511" s="2" t="s">
        <v>20748</v>
      </c>
      <c r="BM2511" s="2" t="s">
        <v>98</v>
      </c>
      <c r="BU2511" s="50" t="s">
        <v>19939</v>
      </c>
      <c r="BV2511" s="12"/>
      <c r="BW2511" s="50"/>
      <c r="BX2511" s="50" t="s">
        <v>19856</v>
      </c>
      <c r="BY2511" s="42" t="str">
        <f t="shared" si="18"/>
        <v>Gender - Male;;Leeds;Armley;</v>
      </c>
      <c r="BZ2511" s="72"/>
    </row>
    <row r="2512" spans="1:78" ht="15">
      <c r="A2512" s="10" t="s">
        <v>51</v>
      </c>
      <c r="B2512" s="28">
        <f>VLOOKUP(A2512,Organisations!$A$2:$B$7,2,FALSE)</f>
        <v>4</v>
      </c>
      <c r="C2512" s="10" t="s">
        <v>16710</v>
      </c>
      <c r="D2512" s="10" t="s">
        <v>16711</v>
      </c>
      <c r="E2512" s="28" t="str">
        <f t="shared" si="0"/>
        <v>Ex Royal Navy, Royal Marines, WRNS, QARNNS and Reserves welcome. Naval supporters also welcome as members. Various trips</v>
      </c>
      <c r="F2512" s="10" t="s">
        <v>16713</v>
      </c>
      <c r="G2512" s="10" t="s">
        <v>68</v>
      </c>
      <c r="H2512" s="11"/>
      <c r="K2512" s="34"/>
      <c r="L2512" s="12"/>
      <c r="M2512" s="28" t="str">
        <f t="shared" ref="M2512:Q2512" si="15070">IFERROR(IF(FIND(M$1,$F2512)&gt;1,"Age - Children",""),"")</f>
        <v/>
      </c>
      <c r="N2512" s="28" t="str">
        <f t="shared" si="15070"/>
        <v/>
      </c>
      <c r="O2512" s="28" t="str">
        <f t="shared" si="15070"/>
        <v/>
      </c>
      <c r="P2512" s="28" t="str">
        <f t="shared" si="15070"/>
        <v/>
      </c>
      <c r="Q2512" s="28" t="str">
        <f t="shared" si="15070"/>
        <v/>
      </c>
      <c r="R2512" s="28" t="str">
        <f t="shared" ref="R2512:T2512" si="15071">IFERROR(IF(FIND(R$1,$F2512)&gt;1,"Age - Elderly",""),"")</f>
        <v/>
      </c>
      <c r="S2512" s="28" t="str">
        <f t="shared" si="15071"/>
        <v/>
      </c>
      <c r="T2512" s="28" t="str">
        <f t="shared" si="15071"/>
        <v/>
      </c>
      <c r="U2512" s="28" t="str">
        <f t="shared" si="3"/>
        <v/>
      </c>
      <c r="V2512" s="28" t="str">
        <f t="shared" si="4"/>
        <v/>
      </c>
      <c r="X2512" s="28" t="str">
        <f t="shared" si="5"/>
        <v/>
      </c>
      <c r="Y2512" s="28" t="str">
        <f t="shared" si="6"/>
        <v/>
      </c>
      <c r="Z2512" s="28" t="str">
        <f t="shared" si="7"/>
        <v>Gender - Male</v>
      </c>
      <c r="AB2512" s="28" t="str">
        <f t="shared" si="8"/>
        <v/>
      </c>
      <c r="AD2512" s="28" t="str">
        <f t="shared" si="9"/>
        <v>Gender - Male;</v>
      </c>
      <c r="AG2512" s="28" t="str">
        <f t="shared" ref="AG2512:AL2512" si="15072">IFERROR(IF(FIND(AG$1,$F2512)&gt;1,AG$1,""),"")</f>
        <v/>
      </c>
      <c r="AH2512" s="28" t="str">
        <f t="shared" si="15072"/>
        <v/>
      </c>
      <c r="AI2512" s="28" t="str">
        <f t="shared" si="15072"/>
        <v/>
      </c>
      <c r="AJ2512" s="28" t="str">
        <f t="shared" si="15072"/>
        <v/>
      </c>
      <c r="AK2512" s="28" t="str">
        <f t="shared" si="15072"/>
        <v/>
      </c>
      <c r="AL2512" s="28" t="str">
        <f t="shared" si="15072"/>
        <v/>
      </c>
      <c r="AM2512" s="28" t="str">
        <f t="shared" si="11"/>
        <v/>
      </c>
      <c r="AN2512" s="28" t="str">
        <f t="shared" ref="AN2512:AQ2512" si="15073">IFERROR(IF(FIND(AN$1,$F2512)&gt;1,"Status - LGBT",""),"")</f>
        <v/>
      </c>
      <c r="AO2512" s="28" t="str">
        <f t="shared" si="15073"/>
        <v/>
      </c>
      <c r="AP2512" s="28" t="str">
        <f t="shared" si="15073"/>
        <v/>
      </c>
      <c r="AQ2512" s="28" t="str">
        <f t="shared" si="15073"/>
        <v/>
      </c>
      <c r="AR2512" s="28" t="str">
        <f t="shared" ref="AR2512:AV2512" si="15074">IFERROR(IF(FIND(AR$1,$F2512)&gt;1,"BME",""),"")</f>
        <v/>
      </c>
      <c r="AS2512" s="28" t="str">
        <f t="shared" si="15074"/>
        <v/>
      </c>
      <c r="AT2512" s="28" t="str">
        <f t="shared" si="15074"/>
        <v/>
      </c>
      <c r="AU2512" s="28" t="str">
        <f t="shared" si="15074"/>
        <v/>
      </c>
      <c r="AV2512" s="28" t="str">
        <f t="shared" si="15074"/>
        <v/>
      </c>
      <c r="AW2512" s="28" t="str">
        <f t="shared" ref="AW2512:BC2512" si="15075">IFERROR(IF(FIND(AW$1,$F2512)&gt;1,AW$1,""),"")</f>
        <v/>
      </c>
      <c r="AX2512" s="28" t="str">
        <f t="shared" si="15075"/>
        <v/>
      </c>
      <c r="AY2512" s="28" t="str">
        <f t="shared" si="15075"/>
        <v/>
      </c>
      <c r="AZ2512" s="28" t="str">
        <f t="shared" si="15075"/>
        <v/>
      </c>
      <c r="BA2512" s="28" t="str">
        <f t="shared" si="15075"/>
        <v/>
      </c>
      <c r="BB2512" s="28" t="str">
        <f t="shared" si="15075"/>
        <v/>
      </c>
      <c r="BC2512" s="28" t="str">
        <f t="shared" si="15075"/>
        <v/>
      </c>
      <c r="BD2512" s="28" t="str">
        <f t="shared" si="15"/>
        <v/>
      </c>
      <c r="BG2512" s="2" t="s">
        <v>16714</v>
      </c>
      <c r="BJ2512" s="28" t="str">
        <f t="shared" si="16"/>
        <v/>
      </c>
      <c r="BK2512" s="28" t="str">
        <f t="shared" si="17"/>
        <v/>
      </c>
      <c r="BL2512" s="2" t="s">
        <v>17610</v>
      </c>
      <c r="BM2512" s="2" t="s">
        <v>98</v>
      </c>
      <c r="BU2512" s="18"/>
      <c r="BV2512" s="18"/>
      <c r="BW2512" s="47"/>
      <c r="BX2512" s="47" t="s">
        <v>19856</v>
      </c>
      <c r="BY2512" s="42" t="str">
        <f t="shared" si="18"/>
        <v>Gender - Male;;</v>
      </c>
      <c r="BZ2512" s="73"/>
    </row>
    <row r="2513" spans="1:78" ht="15">
      <c r="A2513" s="16" t="s">
        <v>51</v>
      </c>
      <c r="B2513" s="28">
        <f>VLOOKUP(A2513,Organisations!$A$2:$B$7,2,FALSE)</f>
        <v>4</v>
      </c>
      <c r="C2513" s="16" t="s">
        <v>16717</v>
      </c>
      <c r="D2513" s="16" t="s">
        <v>16718</v>
      </c>
      <c r="E2513" s="28" t="str">
        <f t="shared" si="0"/>
        <v>The Branch runs and supports classes in Scottish Country and Highland Dancing in the Leeds area, catering for all levels</v>
      </c>
      <c r="F2513" s="16" t="s">
        <v>16720</v>
      </c>
      <c r="G2513" s="16" t="s">
        <v>68</v>
      </c>
      <c r="H2513" s="17"/>
      <c r="K2513" s="26" t="s">
        <v>16721</v>
      </c>
      <c r="L2513" s="16" t="s">
        <v>16722</v>
      </c>
      <c r="M2513" s="28" t="str">
        <f t="shared" ref="M2513:Q2513" si="15076">IFERROR(IF(FIND(M$1,$F2513)&gt;1,"Age - Children",""),"")</f>
        <v>Age - Children</v>
      </c>
      <c r="N2513" s="28" t="str">
        <f t="shared" si="15076"/>
        <v/>
      </c>
      <c r="O2513" s="28" t="str">
        <f t="shared" si="15076"/>
        <v/>
      </c>
      <c r="P2513" s="28" t="str">
        <f t="shared" si="15076"/>
        <v/>
      </c>
      <c r="Q2513" s="28" t="str">
        <f t="shared" si="15076"/>
        <v/>
      </c>
      <c r="R2513" s="28" t="str">
        <f t="shared" ref="R2513:T2513" si="15077">IFERROR(IF(FIND(R$1,$F2513)&gt;1,"Age - Elderly",""),"")</f>
        <v/>
      </c>
      <c r="S2513" s="28" t="str">
        <f t="shared" si="15077"/>
        <v/>
      </c>
      <c r="T2513" s="28" t="str">
        <f t="shared" si="15077"/>
        <v/>
      </c>
      <c r="U2513" s="28" t="str">
        <f t="shared" si="3"/>
        <v>Age - Children;</v>
      </c>
      <c r="V2513" s="28" t="str">
        <f t="shared" si="4"/>
        <v/>
      </c>
      <c r="X2513" s="28" t="str">
        <f t="shared" si="5"/>
        <v/>
      </c>
      <c r="Y2513" s="28" t="str">
        <f t="shared" si="6"/>
        <v/>
      </c>
      <c r="Z2513" s="28" t="str">
        <f t="shared" si="7"/>
        <v/>
      </c>
      <c r="AB2513" s="28" t="str">
        <f t="shared" si="8"/>
        <v/>
      </c>
      <c r="AD2513" s="28" t="str">
        <f t="shared" si="9"/>
        <v/>
      </c>
      <c r="AG2513" s="28" t="str">
        <f t="shared" ref="AG2513:AL2513" si="15078">IFERROR(IF(FIND(AG$1,$F2513)&gt;1,AG$1,""),"")</f>
        <v/>
      </c>
      <c r="AH2513" s="28" t="str">
        <f t="shared" si="15078"/>
        <v/>
      </c>
      <c r="AI2513" s="28" t="str">
        <f t="shared" si="15078"/>
        <v/>
      </c>
      <c r="AJ2513" s="28" t="str">
        <f t="shared" si="15078"/>
        <v/>
      </c>
      <c r="AK2513" s="28" t="str">
        <f t="shared" si="15078"/>
        <v/>
      </c>
      <c r="AL2513" s="28" t="str">
        <f t="shared" si="15078"/>
        <v/>
      </c>
      <c r="AM2513" s="28" t="str">
        <f t="shared" si="11"/>
        <v/>
      </c>
      <c r="AN2513" s="28" t="str">
        <f t="shared" ref="AN2513:AQ2513" si="15079">IFERROR(IF(FIND(AN$1,$F2513)&gt;1,"Status - LGBT",""),"")</f>
        <v/>
      </c>
      <c r="AO2513" s="28" t="str">
        <f t="shared" si="15079"/>
        <v/>
      </c>
      <c r="AP2513" s="28" t="str">
        <f t="shared" si="15079"/>
        <v/>
      </c>
      <c r="AQ2513" s="28" t="str">
        <f t="shared" si="15079"/>
        <v/>
      </c>
      <c r="AR2513" s="28" t="str">
        <f t="shared" ref="AR2513:AV2513" si="15080">IFERROR(IF(FIND(AR$1,$F2513)&gt;1,"BME",""),"")</f>
        <v/>
      </c>
      <c r="AS2513" s="28" t="str">
        <f t="shared" si="15080"/>
        <v/>
      </c>
      <c r="AT2513" s="28" t="str">
        <f t="shared" si="15080"/>
        <v/>
      </c>
      <c r="AU2513" s="28" t="str">
        <f t="shared" si="15080"/>
        <v/>
      </c>
      <c r="AV2513" s="28" t="str">
        <f t="shared" si="15080"/>
        <v/>
      </c>
      <c r="AW2513" s="28" t="str">
        <f t="shared" ref="AW2513:BC2513" si="15081">IFERROR(IF(FIND(AW$1,$F2513)&gt;1,AW$1,""),"")</f>
        <v/>
      </c>
      <c r="AX2513" s="28" t="str">
        <f t="shared" si="15081"/>
        <v/>
      </c>
      <c r="AY2513" s="28" t="str">
        <f t="shared" si="15081"/>
        <v/>
      </c>
      <c r="AZ2513" s="28" t="str">
        <f t="shared" si="15081"/>
        <v/>
      </c>
      <c r="BA2513" s="28" t="str">
        <f t="shared" si="15081"/>
        <v/>
      </c>
      <c r="BB2513" s="28" t="str">
        <f t="shared" si="15081"/>
        <v/>
      </c>
      <c r="BC2513" s="28" t="str">
        <f t="shared" si="15081"/>
        <v/>
      </c>
      <c r="BD2513" s="28" t="str">
        <f t="shared" si="15"/>
        <v/>
      </c>
      <c r="BG2513" s="2" t="s">
        <v>16723</v>
      </c>
      <c r="BJ2513" s="28" t="str">
        <f t="shared" si="16"/>
        <v/>
      </c>
      <c r="BK2513" s="28" t="str">
        <f t="shared" si="17"/>
        <v/>
      </c>
      <c r="BL2513" s="2" t="s">
        <v>20749</v>
      </c>
      <c r="BM2513" s="2" t="s">
        <v>98</v>
      </c>
      <c r="BU2513" s="12"/>
      <c r="BV2513" s="12"/>
      <c r="BW2513" s="50"/>
      <c r="BX2513" s="50" t="s">
        <v>19858</v>
      </c>
      <c r="BY2513" s="42" t="str">
        <f t="shared" si="18"/>
        <v>Age - Children;;</v>
      </c>
      <c r="BZ2513" s="72"/>
    </row>
    <row r="2514" spans="1:78" ht="15">
      <c r="A2514" s="10" t="s">
        <v>51</v>
      </c>
      <c r="B2514" s="28">
        <f>VLOOKUP(A2514,Organisations!$A$2:$B$7,2,FALSE)</f>
        <v>4</v>
      </c>
      <c r="C2514" s="10" t="s">
        <v>16726</v>
      </c>
      <c r="D2514" s="10" t="s">
        <v>16727</v>
      </c>
      <c r="E2514" s="28" t="str">
        <f t="shared" si="0"/>
        <v>To promote the aims of the RSPB to develop the public awareness of birds, their environment and conservation. To encoura</v>
      </c>
      <c r="F2514" s="10" t="s">
        <v>16729</v>
      </c>
      <c r="G2514" s="10" t="s">
        <v>68</v>
      </c>
      <c r="H2514" s="11"/>
      <c r="K2514" s="30" t="s">
        <v>16730</v>
      </c>
      <c r="L2514" s="12"/>
      <c r="M2514" s="28" t="str">
        <f t="shared" ref="M2514:Q2514" si="15082">IFERROR(IF(FIND(M$1,$F2514)&gt;1,"Age - Children",""),"")</f>
        <v/>
      </c>
      <c r="N2514" s="28" t="str">
        <f t="shared" si="15082"/>
        <v/>
      </c>
      <c r="O2514" s="28" t="str">
        <f t="shared" si="15082"/>
        <v/>
      </c>
      <c r="P2514" s="28" t="str">
        <f t="shared" si="15082"/>
        <v/>
      </c>
      <c r="Q2514" s="28" t="str">
        <f t="shared" si="15082"/>
        <v/>
      </c>
      <c r="R2514" s="28" t="str">
        <f t="shared" ref="R2514:T2514" si="15083">IFERROR(IF(FIND(R$1,$F2514)&gt;1,"Age - Elderly",""),"")</f>
        <v/>
      </c>
      <c r="S2514" s="28" t="str">
        <f t="shared" si="15083"/>
        <v/>
      </c>
      <c r="T2514" s="28" t="str">
        <f t="shared" si="15083"/>
        <v/>
      </c>
      <c r="U2514" s="28" t="str">
        <f t="shared" si="3"/>
        <v/>
      </c>
      <c r="V2514" s="28" t="str">
        <f t="shared" si="4"/>
        <v/>
      </c>
      <c r="X2514" s="28" t="str">
        <f t="shared" si="5"/>
        <v/>
      </c>
      <c r="Y2514" s="28" t="str">
        <f t="shared" si="6"/>
        <v/>
      </c>
      <c r="Z2514" s="28" t="str">
        <f t="shared" si="7"/>
        <v>Gender - Male</v>
      </c>
      <c r="AB2514" s="28" t="str">
        <f t="shared" si="8"/>
        <v/>
      </c>
      <c r="AD2514" s="28" t="str">
        <f t="shared" si="9"/>
        <v>Gender - Male;</v>
      </c>
      <c r="AG2514" s="28" t="str">
        <f t="shared" ref="AG2514:AL2514" si="15084">IFERROR(IF(FIND(AG$1,$F2514)&gt;1,AG$1,""),"")</f>
        <v/>
      </c>
      <c r="AH2514" s="28" t="str">
        <f t="shared" si="15084"/>
        <v/>
      </c>
      <c r="AI2514" s="28" t="str">
        <f t="shared" si="15084"/>
        <v/>
      </c>
      <c r="AJ2514" s="28" t="str">
        <f t="shared" si="15084"/>
        <v/>
      </c>
      <c r="AK2514" s="28" t="str">
        <f t="shared" si="15084"/>
        <v/>
      </c>
      <c r="AL2514" s="28" t="str">
        <f t="shared" si="15084"/>
        <v/>
      </c>
      <c r="AM2514" s="28" t="str">
        <f t="shared" si="11"/>
        <v/>
      </c>
      <c r="AN2514" s="28" t="str">
        <f t="shared" ref="AN2514:AQ2514" si="15085">IFERROR(IF(FIND(AN$1,$F2514)&gt;1,"Status - LGBT",""),"")</f>
        <v/>
      </c>
      <c r="AO2514" s="28" t="str">
        <f t="shared" si="15085"/>
        <v/>
      </c>
      <c r="AP2514" s="28" t="str">
        <f t="shared" si="15085"/>
        <v/>
      </c>
      <c r="AQ2514" s="28" t="str">
        <f t="shared" si="15085"/>
        <v/>
      </c>
      <c r="AR2514" s="28" t="str">
        <f t="shared" ref="AR2514:AV2514" si="15086">IFERROR(IF(FIND(AR$1,$F2514)&gt;1,"BME",""),"")</f>
        <v/>
      </c>
      <c r="AS2514" s="28" t="str">
        <f t="shared" si="15086"/>
        <v/>
      </c>
      <c r="AT2514" s="28" t="str">
        <f t="shared" si="15086"/>
        <v/>
      </c>
      <c r="AU2514" s="28" t="str">
        <f t="shared" si="15086"/>
        <v/>
      </c>
      <c r="AV2514" s="28" t="str">
        <f t="shared" si="15086"/>
        <v/>
      </c>
      <c r="AW2514" s="28" t="str">
        <f t="shared" ref="AW2514:BC2514" si="15087">IFERROR(IF(FIND(AW$1,$F2514)&gt;1,AW$1,""),"")</f>
        <v/>
      </c>
      <c r="AX2514" s="28" t="str">
        <f t="shared" si="15087"/>
        <v/>
      </c>
      <c r="AY2514" s="28" t="str">
        <f t="shared" si="15087"/>
        <v/>
      </c>
      <c r="AZ2514" s="28" t="str">
        <f t="shared" si="15087"/>
        <v/>
      </c>
      <c r="BA2514" s="28" t="str">
        <f t="shared" si="15087"/>
        <v/>
      </c>
      <c r="BB2514" s="28" t="str">
        <f t="shared" si="15087"/>
        <v/>
      </c>
      <c r="BC2514" s="28" t="str">
        <f t="shared" si="15087"/>
        <v/>
      </c>
      <c r="BD2514" s="28" t="str">
        <f t="shared" si="15"/>
        <v/>
      </c>
      <c r="BG2514" s="2" t="s">
        <v>16731</v>
      </c>
      <c r="BJ2514" s="28" t="str">
        <f t="shared" si="16"/>
        <v/>
      </c>
      <c r="BK2514" s="28" t="str">
        <f t="shared" si="17"/>
        <v/>
      </c>
      <c r="BL2514" s="2" t="s">
        <v>20208</v>
      </c>
      <c r="BM2514" s="2" t="s">
        <v>98</v>
      </c>
      <c r="BU2514" s="47" t="s">
        <v>19976</v>
      </c>
      <c r="BV2514" s="18"/>
      <c r="BW2514" s="47"/>
      <c r="BX2514" s="47" t="s">
        <v>20750</v>
      </c>
      <c r="BY2514" s="42" t="str">
        <f t="shared" si="18"/>
        <v>Gender - Male;;Leeds;Beeston;Holbeck;</v>
      </c>
      <c r="BZ2514" s="73"/>
    </row>
    <row r="2515" spans="1:78" ht="15">
      <c r="A2515" s="16" t="s">
        <v>51</v>
      </c>
      <c r="B2515" s="28">
        <f>VLOOKUP(A2515,Organisations!$A$2:$B$7,2,FALSE)</f>
        <v>4</v>
      </c>
      <c r="C2515" s="16" t="s">
        <v>16733</v>
      </c>
      <c r="D2515" s="16" t="s">
        <v>16734</v>
      </c>
      <c r="E2515" s="28" t="str">
        <f t="shared" si="0"/>
        <v>Working to eliminate isolation amongst older people in the Chapel Allerton, Meanwood and Roundhay areas of Leeds.</v>
      </c>
      <c r="F2515" s="16" t="s">
        <v>16735</v>
      </c>
      <c r="G2515" s="16" t="s">
        <v>68</v>
      </c>
      <c r="H2515" s="17"/>
      <c r="K2515" s="26" t="s">
        <v>16736</v>
      </c>
      <c r="L2515" s="16" t="s">
        <v>15523</v>
      </c>
      <c r="M2515" s="28" t="str">
        <f t="shared" ref="M2515:Q2515" si="15088">IFERROR(IF(FIND(M$1,$F2515)&gt;1,"Age - Children",""),"")</f>
        <v/>
      </c>
      <c r="N2515" s="28" t="str">
        <f t="shared" si="15088"/>
        <v/>
      </c>
      <c r="O2515" s="28" t="str">
        <f t="shared" si="15088"/>
        <v/>
      </c>
      <c r="P2515" s="28" t="str">
        <f t="shared" si="15088"/>
        <v/>
      </c>
      <c r="Q2515" s="28" t="str">
        <f t="shared" si="15088"/>
        <v/>
      </c>
      <c r="R2515" s="28" t="str">
        <f t="shared" ref="R2515:T2515" si="15089">IFERROR(IF(FIND(R$1,$F2515)&gt;1,"Age - Elderly",""),"")</f>
        <v/>
      </c>
      <c r="S2515" s="28" t="str">
        <f t="shared" si="15089"/>
        <v/>
      </c>
      <c r="T2515" s="28" t="str">
        <f t="shared" si="15089"/>
        <v>Age - Elderly</v>
      </c>
      <c r="U2515" s="28" t="str">
        <f t="shared" si="3"/>
        <v/>
      </c>
      <c r="V2515" s="28" t="str">
        <f t="shared" si="4"/>
        <v/>
      </c>
      <c r="X2515" s="28" t="str">
        <f t="shared" si="5"/>
        <v/>
      </c>
      <c r="Y2515" s="28" t="str">
        <f t="shared" si="6"/>
        <v/>
      </c>
      <c r="Z2515" s="28" t="str">
        <f t="shared" si="7"/>
        <v/>
      </c>
      <c r="AB2515" s="28" t="str">
        <f t="shared" si="8"/>
        <v/>
      </c>
      <c r="AD2515" s="28" t="str">
        <f t="shared" si="9"/>
        <v/>
      </c>
      <c r="AG2515" s="28" t="str">
        <f t="shared" ref="AG2515:AL2515" si="15090">IFERROR(IF(FIND(AG$1,$F2515)&gt;1,AG$1,""),"")</f>
        <v/>
      </c>
      <c r="AH2515" s="28" t="str">
        <f t="shared" si="15090"/>
        <v/>
      </c>
      <c r="AI2515" s="28" t="str">
        <f t="shared" si="15090"/>
        <v/>
      </c>
      <c r="AJ2515" s="28" t="str">
        <f t="shared" si="15090"/>
        <v/>
      </c>
      <c r="AK2515" s="28" t="str">
        <f t="shared" si="15090"/>
        <v/>
      </c>
      <c r="AL2515" s="28" t="str">
        <f t="shared" si="15090"/>
        <v/>
      </c>
      <c r="AM2515" s="28" t="str">
        <f t="shared" si="11"/>
        <v/>
      </c>
      <c r="AN2515" s="28" t="str">
        <f t="shared" ref="AN2515:AQ2515" si="15091">IFERROR(IF(FIND(AN$1,$F2515)&gt;1,"Status - LGBT",""),"")</f>
        <v/>
      </c>
      <c r="AO2515" s="28" t="str">
        <f t="shared" si="15091"/>
        <v/>
      </c>
      <c r="AP2515" s="28" t="str">
        <f t="shared" si="15091"/>
        <v/>
      </c>
      <c r="AQ2515" s="28" t="str">
        <f t="shared" si="15091"/>
        <v/>
      </c>
      <c r="AR2515" s="28" t="str">
        <f t="shared" ref="AR2515:AV2515" si="15092">IFERROR(IF(FIND(AR$1,$F2515)&gt;1,"BME",""),"")</f>
        <v/>
      </c>
      <c r="AS2515" s="28" t="str">
        <f t="shared" si="15092"/>
        <v/>
      </c>
      <c r="AT2515" s="28" t="str">
        <f t="shared" si="15092"/>
        <v/>
      </c>
      <c r="AU2515" s="28" t="str">
        <f t="shared" si="15092"/>
        <v/>
      </c>
      <c r="AV2515" s="28" t="str">
        <f t="shared" si="15092"/>
        <v/>
      </c>
      <c r="AW2515" s="28" t="str">
        <f t="shared" ref="AW2515:BC2515" si="15093">IFERROR(IF(FIND(AW$1,$F2515)&gt;1,AW$1,""),"")</f>
        <v/>
      </c>
      <c r="AX2515" s="28" t="str">
        <f t="shared" si="15093"/>
        <v/>
      </c>
      <c r="AY2515" s="28" t="str">
        <f t="shared" si="15093"/>
        <v/>
      </c>
      <c r="AZ2515" s="28" t="str">
        <f t="shared" si="15093"/>
        <v/>
      </c>
      <c r="BA2515" s="28" t="str">
        <f t="shared" si="15093"/>
        <v/>
      </c>
      <c r="BB2515" s="28" t="str">
        <f t="shared" si="15093"/>
        <v/>
      </c>
      <c r="BC2515" s="28" t="str">
        <f t="shared" si="15093"/>
        <v/>
      </c>
      <c r="BD2515" s="28" t="str">
        <f t="shared" si="15"/>
        <v/>
      </c>
      <c r="BG2515" s="2" t="s">
        <v>16737</v>
      </c>
      <c r="BJ2515" s="28" t="str">
        <f t="shared" si="16"/>
        <v/>
      </c>
      <c r="BK2515" s="28" t="str">
        <f t="shared" si="17"/>
        <v/>
      </c>
      <c r="BL2515" s="2" t="s">
        <v>2199</v>
      </c>
      <c r="BM2515" s="2" t="s">
        <v>98</v>
      </c>
      <c r="BU2515" s="50" t="s">
        <v>19866</v>
      </c>
      <c r="BV2515" s="12"/>
      <c r="BW2515" s="50"/>
      <c r="BX2515" s="50" t="s">
        <v>20751</v>
      </c>
      <c r="BY2515" s="42" t="str">
        <f t="shared" si="18"/>
        <v>Leeds;City;Hunslet;</v>
      </c>
      <c r="BZ2515" s="72"/>
    </row>
    <row r="2516" spans="1:78" ht="15">
      <c r="A2516" s="10" t="s">
        <v>51</v>
      </c>
      <c r="B2516" s="28">
        <f>VLOOKUP(A2516,Organisations!$A$2:$B$7,2,FALSE)</f>
        <v>4</v>
      </c>
      <c r="C2516" s="10" t="s">
        <v>16740</v>
      </c>
      <c r="D2516" s="10" t="s">
        <v>16741</v>
      </c>
      <c r="E2516" s="28" t="str">
        <f t="shared" si="0"/>
        <v>RP Fighting Blindness aims to raise funds for scientific research to provide treatments for inherited retinal dystrophie</v>
      </c>
      <c r="F2516" s="10" t="s">
        <v>16743</v>
      </c>
      <c r="G2516" s="10" t="s">
        <v>68</v>
      </c>
      <c r="H2516" s="11"/>
      <c r="K2516" s="30" t="s">
        <v>16744</v>
      </c>
      <c r="L2516" s="10" t="s">
        <v>16745</v>
      </c>
      <c r="M2516" s="28" t="str">
        <f t="shared" ref="M2516:Q2516" si="15094">IFERROR(IF(FIND(M$1,$F2516)&gt;1,"Age - Children",""),"")</f>
        <v/>
      </c>
      <c r="N2516" s="28" t="str">
        <f t="shared" si="15094"/>
        <v/>
      </c>
      <c r="O2516" s="28" t="str">
        <f t="shared" si="15094"/>
        <v/>
      </c>
      <c r="P2516" s="28" t="str">
        <f t="shared" si="15094"/>
        <v/>
      </c>
      <c r="Q2516" s="28" t="str">
        <f t="shared" si="15094"/>
        <v/>
      </c>
      <c r="R2516" s="28" t="str">
        <f t="shared" ref="R2516:T2516" si="15095">IFERROR(IF(FIND(R$1,$F2516)&gt;1,"Age - Elderly",""),"")</f>
        <v/>
      </c>
      <c r="S2516" s="28" t="str">
        <f t="shared" si="15095"/>
        <v/>
      </c>
      <c r="T2516" s="28" t="str">
        <f t="shared" si="15095"/>
        <v/>
      </c>
      <c r="U2516" s="28" t="str">
        <f t="shared" si="3"/>
        <v/>
      </c>
      <c r="V2516" s="28" t="str">
        <f t="shared" si="4"/>
        <v/>
      </c>
      <c r="X2516" s="28" t="str">
        <f t="shared" si="5"/>
        <v/>
      </c>
      <c r="Y2516" s="28" t="str">
        <f t="shared" si="6"/>
        <v/>
      </c>
      <c r="Z2516" s="28" t="str">
        <f t="shared" si="7"/>
        <v>Gender - Male</v>
      </c>
      <c r="AB2516" s="28" t="str">
        <f t="shared" si="8"/>
        <v/>
      </c>
      <c r="AD2516" s="28" t="str">
        <f t="shared" si="9"/>
        <v>Gender - Male;</v>
      </c>
      <c r="AG2516" s="28" t="str">
        <f t="shared" ref="AG2516:AL2516" si="15096">IFERROR(IF(FIND(AG$1,$F2516)&gt;1,AG$1,""),"")</f>
        <v/>
      </c>
      <c r="AH2516" s="28" t="str">
        <f t="shared" si="15096"/>
        <v/>
      </c>
      <c r="AI2516" s="28" t="str">
        <f t="shared" si="15096"/>
        <v/>
      </c>
      <c r="AJ2516" s="28" t="str">
        <f t="shared" si="15096"/>
        <v/>
      </c>
      <c r="AK2516" s="28" t="str">
        <f t="shared" si="15096"/>
        <v/>
      </c>
      <c r="AL2516" s="28" t="str">
        <f t="shared" si="15096"/>
        <v/>
      </c>
      <c r="AM2516" s="28" t="str">
        <f t="shared" si="11"/>
        <v/>
      </c>
      <c r="AN2516" s="28" t="str">
        <f t="shared" ref="AN2516:AQ2516" si="15097">IFERROR(IF(FIND(AN$1,$F2516)&gt;1,"Status - LGBT",""),"")</f>
        <v/>
      </c>
      <c r="AO2516" s="28" t="str">
        <f t="shared" si="15097"/>
        <v/>
      </c>
      <c r="AP2516" s="28" t="str">
        <f t="shared" si="15097"/>
        <v/>
      </c>
      <c r="AQ2516" s="28" t="str">
        <f t="shared" si="15097"/>
        <v/>
      </c>
      <c r="AR2516" s="28" t="str">
        <f t="shared" ref="AR2516:AV2516" si="15098">IFERROR(IF(FIND(AR$1,$F2516)&gt;1,"BME",""),"")</f>
        <v/>
      </c>
      <c r="AS2516" s="28" t="str">
        <f t="shared" si="15098"/>
        <v/>
      </c>
      <c r="AT2516" s="28" t="str">
        <f t="shared" si="15098"/>
        <v/>
      </c>
      <c r="AU2516" s="28" t="str">
        <f t="shared" si="15098"/>
        <v/>
      </c>
      <c r="AV2516" s="28" t="str">
        <f t="shared" si="15098"/>
        <v/>
      </c>
      <c r="AW2516" s="28" t="str">
        <f t="shared" ref="AW2516:BC2516" si="15099">IFERROR(IF(FIND(AW$1,$F2516)&gt;1,AW$1,""),"")</f>
        <v/>
      </c>
      <c r="AX2516" s="28" t="str">
        <f t="shared" si="15099"/>
        <v/>
      </c>
      <c r="AY2516" s="28" t="str">
        <f t="shared" si="15099"/>
        <v/>
      </c>
      <c r="AZ2516" s="28" t="str">
        <f t="shared" si="15099"/>
        <v/>
      </c>
      <c r="BA2516" s="28" t="str">
        <f t="shared" si="15099"/>
        <v/>
      </c>
      <c r="BB2516" s="28" t="str">
        <f t="shared" si="15099"/>
        <v/>
      </c>
      <c r="BC2516" s="28" t="str">
        <f t="shared" si="15099"/>
        <v/>
      </c>
      <c r="BD2516" s="28" t="str">
        <f t="shared" si="15"/>
        <v/>
      </c>
      <c r="BG2516" s="2" t="s">
        <v>16746</v>
      </c>
      <c r="BJ2516" s="28" t="str">
        <f t="shared" si="16"/>
        <v/>
      </c>
      <c r="BK2516" s="28" t="str">
        <f t="shared" si="17"/>
        <v/>
      </c>
      <c r="BL2516" s="2" t="s">
        <v>20752</v>
      </c>
      <c r="BM2516" s="2" t="s">
        <v>98</v>
      </c>
      <c r="BU2516" s="47" t="s">
        <v>20753</v>
      </c>
      <c r="BV2516" s="18"/>
      <c r="BW2516" s="47"/>
      <c r="BX2516" s="47" t="s">
        <v>20754</v>
      </c>
      <c r="BY2516" s="42" t="str">
        <f t="shared" si="18"/>
        <v>Gender - Male;;Chapel Allerton;Headingley;Roundhay;</v>
      </c>
      <c r="BZ2516" s="73"/>
    </row>
    <row r="2517" spans="1:78" ht="15">
      <c r="A2517" s="16" t="s">
        <v>51</v>
      </c>
      <c r="B2517" s="28">
        <f>VLOOKUP(A2517,Organisations!$A$2:$B$7,2,FALSE)</f>
        <v>4</v>
      </c>
      <c r="C2517" s="16" t="s">
        <v>16749</v>
      </c>
      <c r="D2517" s="16" t="s">
        <v>16750</v>
      </c>
      <c r="E2517" s="28" t="str">
        <f t="shared" si="0"/>
        <v>As the RSPCA Leeds, Wakefield and District Branch we are dedicated to rehoming and rehabilitating animals within our loc</v>
      </c>
      <c r="F2517" s="16" t="s">
        <v>16752</v>
      </c>
      <c r="G2517" s="16" t="s">
        <v>68</v>
      </c>
      <c r="H2517" s="17"/>
      <c r="K2517" s="26" t="s">
        <v>16753</v>
      </c>
      <c r="L2517" s="16" t="s">
        <v>16754</v>
      </c>
      <c r="M2517" s="28" t="str">
        <f t="shared" ref="M2517:Q2517" si="15100">IFERROR(IF(FIND(M$1,$F2517)&gt;1,"Age - Children",""),"")</f>
        <v/>
      </c>
      <c r="N2517" s="28" t="str">
        <f t="shared" si="15100"/>
        <v/>
      </c>
      <c r="O2517" s="28" t="str">
        <f t="shared" si="15100"/>
        <v/>
      </c>
      <c r="P2517" s="28" t="str">
        <f t="shared" si="15100"/>
        <v/>
      </c>
      <c r="Q2517" s="28" t="str">
        <f t="shared" si="15100"/>
        <v/>
      </c>
      <c r="R2517" s="28" t="str">
        <f t="shared" ref="R2517:T2517" si="15101">IFERROR(IF(FIND(R$1,$F2517)&gt;1,"Age - Elderly",""),"")</f>
        <v/>
      </c>
      <c r="S2517" s="28" t="str">
        <f t="shared" si="15101"/>
        <v/>
      </c>
      <c r="T2517" s="28" t="str">
        <f t="shared" si="15101"/>
        <v/>
      </c>
      <c r="U2517" s="28" t="str">
        <f t="shared" si="3"/>
        <v/>
      </c>
      <c r="V2517" s="28" t="str">
        <f t="shared" si="4"/>
        <v/>
      </c>
      <c r="X2517" s="28" t="str">
        <f t="shared" si="5"/>
        <v/>
      </c>
      <c r="Y2517" s="28" t="str">
        <f t="shared" si="6"/>
        <v/>
      </c>
      <c r="Z2517" s="28" t="str">
        <f t="shared" si="7"/>
        <v>Gender - Male</v>
      </c>
      <c r="AB2517" s="28" t="str">
        <f t="shared" si="8"/>
        <v/>
      </c>
      <c r="AD2517" s="28" t="str">
        <f t="shared" si="9"/>
        <v>Gender - Male;</v>
      </c>
      <c r="AG2517" s="28" t="str">
        <f t="shared" ref="AG2517:AL2517" si="15102">IFERROR(IF(FIND(AG$1,$F2517)&gt;1,AG$1,""),"")</f>
        <v/>
      </c>
      <c r="AH2517" s="28" t="str">
        <f t="shared" si="15102"/>
        <v/>
      </c>
      <c r="AI2517" s="28" t="str">
        <f t="shared" si="15102"/>
        <v/>
      </c>
      <c r="AJ2517" s="28" t="str">
        <f t="shared" si="15102"/>
        <v/>
      </c>
      <c r="AK2517" s="28" t="str">
        <f t="shared" si="15102"/>
        <v/>
      </c>
      <c r="AL2517" s="28" t="str">
        <f t="shared" si="15102"/>
        <v/>
      </c>
      <c r="AM2517" s="28" t="str">
        <f t="shared" si="11"/>
        <v/>
      </c>
      <c r="AN2517" s="28" t="str">
        <f t="shared" ref="AN2517:AQ2517" si="15103">IFERROR(IF(FIND(AN$1,$F2517)&gt;1,"Status - LGBT",""),"")</f>
        <v/>
      </c>
      <c r="AO2517" s="28" t="str">
        <f t="shared" si="15103"/>
        <v/>
      </c>
      <c r="AP2517" s="28" t="str">
        <f t="shared" si="15103"/>
        <v/>
      </c>
      <c r="AQ2517" s="28" t="str">
        <f t="shared" si="15103"/>
        <v/>
      </c>
      <c r="AR2517" s="28" t="str">
        <f t="shared" ref="AR2517:AV2517" si="15104">IFERROR(IF(FIND(AR$1,$F2517)&gt;1,"BME",""),"")</f>
        <v/>
      </c>
      <c r="AS2517" s="28" t="str">
        <f t="shared" si="15104"/>
        <v/>
      </c>
      <c r="AT2517" s="28" t="str">
        <f t="shared" si="15104"/>
        <v/>
      </c>
      <c r="AU2517" s="28" t="str">
        <f t="shared" si="15104"/>
        <v/>
      </c>
      <c r="AV2517" s="28" t="str">
        <f t="shared" si="15104"/>
        <v/>
      </c>
      <c r="AW2517" s="28" t="str">
        <f t="shared" ref="AW2517:BC2517" si="15105">IFERROR(IF(FIND(AW$1,$F2517)&gt;1,AW$1,""),"")</f>
        <v/>
      </c>
      <c r="AX2517" s="28" t="str">
        <f t="shared" si="15105"/>
        <v/>
      </c>
      <c r="AY2517" s="28" t="str">
        <f t="shared" si="15105"/>
        <v/>
      </c>
      <c r="AZ2517" s="28" t="str">
        <f t="shared" si="15105"/>
        <v/>
      </c>
      <c r="BA2517" s="28" t="str">
        <f t="shared" si="15105"/>
        <v/>
      </c>
      <c r="BB2517" s="28" t="str">
        <f t="shared" si="15105"/>
        <v/>
      </c>
      <c r="BC2517" s="28" t="str">
        <f t="shared" si="15105"/>
        <v/>
      </c>
      <c r="BD2517" s="28" t="str">
        <f t="shared" si="15"/>
        <v/>
      </c>
      <c r="BG2517" s="2" t="s">
        <v>16755</v>
      </c>
      <c r="BJ2517" s="28" t="str">
        <f t="shared" si="16"/>
        <v/>
      </c>
      <c r="BK2517" s="28" t="str">
        <f t="shared" si="17"/>
        <v/>
      </c>
      <c r="BL2517" s="2" t="s">
        <v>20755</v>
      </c>
      <c r="BM2517" s="2" t="s">
        <v>98</v>
      </c>
      <c r="BU2517" s="12"/>
      <c r="BV2517" s="12"/>
      <c r="BW2517" s="50"/>
      <c r="BX2517" s="50" t="s">
        <v>131</v>
      </c>
      <c r="BY2517" s="42" t="str">
        <f t="shared" si="18"/>
        <v>Gender - Male;;</v>
      </c>
      <c r="BZ2517" s="72"/>
    </row>
    <row r="2518" spans="1:78" ht="15">
      <c r="A2518" s="10" t="s">
        <v>51</v>
      </c>
      <c r="B2518" s="28">
        <f>VLOOKUP(A2518,Organisations!$A$2:$B$7,2,FALSE)</f>
        <v>4</v>
      </c>
      <c r="C2518" s="10" t="s">
        <v>16758</v>
      </c>
      <c r="D2518" s="10" t="s">
        <v>16759</v>
      </c>
      <c r="E2518" s="28" t="str">
        <f t="shared" si="0"/>
        <v>Ruth for Women helps abused women and children brought up in abusive homes in order to raise awareness and empower them.</v>
      </c>
      <c r="F2518" s="10" t="s">
        <v>16761</v>
      </c>
      <c r="G2518" s="10" t="s">
        <v>68</v>
      </c>
      <c r="H2518" s="11"/>
      <c r="K2518" s="59"/>
      <c r="L2518" s="10" t="s">
        <v>16762</v>
      </c>
      <c r="M2518" s="28" t="str">
        <f t="shared" ref="M2518:Q2518" si="15106">IFERROR(IF(FIND(M$1,$F2518)&gt;1,"Age - Children",""),"")</f>
        <v>Age - Children</v>
      </c>
      <c r="N2518" s="28" t="str">
        <f t="shared" si="15106"/>
        <v/>
      </c>
      <c r="O2518" s="28" t="str">
        <f t="shared" si="15106"/>
        <v/>
      </c>
      <c r="P2518" s="28" t="str">
        <f t="shared" si="15106"/>
        <v/>
      </c>
      <c r="Q2518" s="28" t="str">
        <f t="shared" si="15106"/>
        <v/>
      </c>
      <c r="R2518" s="28" t="str">
        <f t="shared" ref="R2518:T2518" si="15107">IFERROR(IF(FIND(R$1,$F2518)&gt;1,"Age - Elderly",""),"")</f>
        <v/>
      </c>
      <c r="S2518" s="28" t="str">
        <f t="shared" si="15107"/>
        <v/>
      </c>
      <c r="T2518" s="28" t="str">
        <f t="shared" si="15107"/>
        <v/>
      </c>
      <c r="U2518" s="28" t="str">
        <f t="shared" si="3"/>
        <v>Age - Children;</v>
      </c>
      <c r="V2518" s="28" t="str">
        <f t="shared" si="4"/>
        <v/>
      </c>
      <c r="X2518" s="28" t="str">
        <f t="shared" si="5"/>
        <v/>
      </c>
      <c r="Y2518" s="28" t="str">
        <f t="shared" si="6"/>
        <v/>
      </c>
      <c r="Z2518" s="28" t="str">
        <f t="shared" si="7"/>
        <v>Gender - Male</v>
      </c>
      <c r="AB2518" s="28" t="str">
        <f t="shared" si="8"/>
        <v/>
      </c>
      <c r="AD2518" s="28" t="str">
        <f t="shared" si="9"/>
        <v>Gender - Male;</v>
      </c>
      <c r="AG2518" s="28" t="str">
        <f t="shared" ref="AG2518:AL2518" si="15108">IFERROR(IF(FIND(AG$1,$F2518)&gt;1,AG$1,""),"")</f>
        <v/>
      </c>
      <c r="AH2518" s="28" t="str">
        <f t="shared" si="15108"/>
        <v/>
      </c>
      <c r="AI2518" s="28" t="str">
        <f t="shared" si="15108"/>
        <v/>
      </c>
      <c r="AJ2518" s="28" t="str">
        <f t="shared" si="15108"/>
        <v/>
      </c>
      <c r="AK2518" s="28" t="str">
        <f t="shared" si="15108"/>
        <v/>
      </c>
      <c r="AL2518" s="28" t="str">
        <f t="shared" si="15108"/>
        <v/>
      </c>
      <c r="AM2518" s="28" t="str">
        <f t="shared" si="11"/>
        <v/>
      </c>
      <c r="AN2518" s="28" t="str">
        <f t="shared" ref="AN2518:AQ2518" si="15109">IFERROR(IF(FIND(AN$1,$F2518)&gt;1,"Status - LGBT",""),"")</f>
        <v/>
      </c>
      <c r="AO2518" s="28" t="str">
        <f t="shared" si="15109"/>
        <v/>
      </c>
      <c r="AP2518" s="28" t="str">
        <f t="shared" si="15109"/>
        <v/>
      </c>
      <c r="AQ2518" s="28" t="str">
        <f t="shared" si="15109"/>
        <v/>
      </c>
      <c r="AR2518" s="28" t="str">
        <f t="shared" ref="AR2518:AV2518" si="15110">IFERROR(IF(FIND(AR$1,$F2518)&gt;1,"BME",""),"")</f>
        <v/>
      </c>
      <c r="AS2518" s="28" t="str">
        <f t="shared" si="15110"/>
        <v/>
      </c>
      <c r="AT2518" s="28" t="str">
        <f t="shared" si="15110"/>
        <v/>
      </c>
      <c r="AU2518" s="28" t="str">
        <f t="shared" si="15110"/>
        <v/>
      </c>
      <c r="AV2518" s="28" t="str">
        <f t="shared" si="15110"/>
        <v/>
      </c>
      <c r="AW2518" s="28" t="str">
        <f t="shared" ref="AW2518:BC2518" si="15111">IFERROR(IF(FIND(AW$1,$F2518)&gt;1,AW$1,""),"")</f>
        <v/>
      </c>
      <c r="AX2518" s="28" t="str">
        <f t="shared" si="15111"/>
        <v/>
      </c>
      <c r="AY2518" s="28" t="str">
        <f t="shared" si="15111"/>
        <v/>
      </c>
      <c r="AZ2518" s="28" t="str">
        <f t="shared" si="15111"/>
        <v/>
      </c>
      <c r="BA2518" s="28" t="str">
        <f t="shared" si="15111"/>
        <v/>
      </c>
      <c r="BB2518" s="28" t="str">
        <f t="shared" si="15111"/>
        <v/>
      </c>
      <c r="BC2518" s="28" t="str">
        <f t="shared" si="15111"/>
        <v/>
      </c>
      <c r="BD2518" s="28" t="str">
        <f t="shared" si="15"/>
        <v/>
      </c>
      <c r="BG2518" s="2" t="s">
        <v>16763</v>
      </c>
      <c r="BJ2518" s="28" t="str">
        <f t="shared" si="16"/>
        <v/>
      </c>
      <c r="BK2518" s="28" t="str">
        <f t="shared" si="17"/>
        <v/>
      </c>
      <c r="BL2518" s="2" t="s">
        <v>20756</v>
      </c>
      <c r="BM2518" s="2" t="s">
        <v>98</v>
      </c>
      <c r="BU2518" s="47" t="s">
        <v>20757</v>
      </c>
      <c r="BV2518" s="18"/>
      <c r="BW2518" s="47"/>
      <c r="BX2518" s="47" t="s">
        <v>20758</v>
      </c>
      <c r="BY2518" s="42" t="str">
        <f t="shared" si="18"/>
        <v>Age - Children;;Gender - Male;;Leeds;Ardsley;Robin Hood;</v>
      </c>
      <c r="BZ2518" s="73"/>
    </row>
    <row r="2519" spans="1:78" ht="15">
      <c r="A2519" s="16" t="s">
        <v>51</v>
      </c>
      <c r="B2519" s="28">
        <f>VLOOKUP(A2519,Organisations!$A$2:$B$7,2,FALSE)</f>
        <v>4</v>
      </c>
      <c r="C2519" s="16" t="s">
        <v>16766</v>
      </c>
      <c r="D2519" s="16" t="s">
        <v>16767</v>
      </c>
      <c r="E2519" s="28" t="str">
        <f t="shared" si="0"/>
        <v>Terry Yorath House provides accommodation and support for adults with physical disabilities. We also run a respite servi</v>
      </c>
      <c r="F2519" s="16" t="s">
        <v>16769</v>
      </c>
      <c r="G2519" s="16" t="s">
        <v>68</v>
      </c>
      <c r="H2519" s="17"/>
      <c r="K2519" s="26" t="s">
        <v>16770</v>
      </c>
      <c r="L2519" s="16" t="s">
        <v>11290</v>
      </c>
      <c r="M2519" s="28" t="str">
        <f t="shared" ref="M2519:Q2519" si="15112">IFERROR(IF(FIND(M$1,$F2519)&gt;1,"Age - Children",""),"")</f>
        <v/>
      </c>
      <c r="N2519" s="28" t="str">
        <f t="shared" si="15112"/>
        <v/>
      </c>
      <c r="O2519" s="28" t="str">
        <f t="shared" si="15112"/>
        <v/>
      </c>
      <c r="P2519" s="28" t="str">
        <f t="shared" si="15112"/>
        <v/>
      </c>
      <c r="Q2519" s="28" t="str">
        <f t="shared" si="15112"/>
        <v/>
      </c>
      <c r="R2519" s="28" t="str">
        <f t="shared" ref="R2519:T2519" si="15113">IFERROR(IF(FIND(R$1,$F2519)&gt;1,"Age - Elderly",""),"")</f>
        <v/>
      </c>
      <c r="S2519" s="28" t="str">
        <f t="shared" si="15113"/>
        <v/>
      </c>
      <c r="T2519" s="28" t="str">
        <f t="shared" si="15113"/>
        <v/>
      </c>
      <c r="U2519" s="28" t="str">
        <f t="shared" si="3"/>
        <v/>
      </c>
      <c r="V2519" s="28" t="str">
        <f t="shared" si="4"/>
        <v/>
      </c>
      <c r="X2519" s="28" t="str">
        <f t="shared" si="5"/>
        <v/>
      </c>
      <c r="Y2519" s="28" t="str">
        <f t="shared" si="6"/>
        <v/>
      </c>
      <c r="Z2519" s="28" t="str">
        <f t="shared" si="7"/>
        <v/>
      </c>
      <c r="AB2519" s="28" t="str">
        <f t="shared" si="8"/>
        <v/>
      </c>
      <c r="AD2519" s="28" t="str">
        <f t="shared" si="9"/>
        <v/>
      </c>
      <c r="AG2519" s="28" t="str">
        <f t="shared" ref="AG2519:AL2519" si="15114">IFERROR(IF(FIND(AG$1,$F2519)&gt;1,AG$1,""),"")</f>
        <v/>
      </c>
      <c r="AH2519" s="28" t="str">
        <f t="shared" si="15114"/>
        <v/>
      </c>
      <c r="AI2519" s="28" t="str">
        <f t="shared" si="15114"/>
        <v/>
      </c>
      <c r="AJ2519" s="28" t="str">
        <f t="shared" si="15114"/>
        <v/>
      </c>
      <c r="AK2519" s="28" t="str">
        <f t="shared" si="15114"/>
        <v/>
      </c>
      <c r="AL2519" s="28" t="str">
        <f t="shared" si="15114"/>
        <v/>
      </c>
      <c r="AM2519" s="28" t="str">
        <f t="shared" si="11"/>
        <v/>
      </c>
      <c r="AN2519" s="28" t="str">
        <f t="shared" ref="AN2519:AQ2519" si="15115">IFERROR(IF(FIND(AN$1,$F2519)&gt;1,"Status - LGBT",""),"")</f>
        <v/>
      </c>
      <c r="AO2519" s="28" t="str">
        <f t="shared" si="15115"/>
        <v/>
      </c>
      <c r="AP2519" s="28" t="str">
        <f t="shared" si="15115"/>
        <v/>
      </c>
      <c r="AQ2519" s="28" t="str">
        <f t="shared" si="15115"/>
        <v/>
      </c>
      <c r="AR2519" s="28" t="str">
        <f t="shared" ref="AR2519:AV2519" si="15116">IFERROR(IF(FIND(AR$1,$F2519)&gt;1,"BME",""),"")</f>
        <v/>
      </c>
      <c r="AS2519" s="28" t="str">
        <f t="shared" si="15116"/>
        <v/>
      </c>
      <c r="AT2519" s="28" t="str">
        <f t="shared" si="15116"/>
        <v/>
      </c>
      <c r="AU2519" s="28" t="str">
        <f t="shared" si="15116"/>
        <v/>
      </c>
      <c r="AV2519" s="28" t="str">
        <f t="shared" si="15116"/>
        <v/>
      </c>
      <c r="AW2519" s="28" t="str">
        <f t="shared" ref="AW2519:BC2519" si="15117">IFERROR(IF(FIND(AW$1,$F2519)&gt;1,AW$1,""),"")</f>
        <v/>
      </c>
      <c r="AX2519" s="28" t="str">
        <f t="shared" si="15117"/>
        <v/>
      </c>
      <c r="AY2519" s="28" t="str">
        <f t="shared" si="15117"/>
        <v/>
      </c>
      <c r="AZ2519" s="28" t="str">
        <f t="shared" si="15117"/>
        <v/>
      </c>
      <c r="BA2519" s="28" t="str">
        <f t="shared" si="15117"/>
        <v/>
      </c>
      <c r="BB2519" s="28" t="str">
        <f t="shared" si="15117"/>
        <v/>
      </c>
      <c r="BC2519" s="28" t="str">
        <f t="shared" si="15117"/>
        <v/>
      </c>
      <c r="BD2519" s="28" t="str">
        <f t="shared" si="15"/>
        <v/>
      </c>
      <c r="BG2519" s="2" t="s">
        <v>16771</v>
      </c>
      <c r="BJ2519" s="28" t="str">
        <f t="shared" si="16"/>
        <v/>
      </c>
      <c r="BK2519" s="28" t="str">
        <f t="shared" si="17"/>
        <v/>
      </c>
      <c r="BL2519" s="2" t="s">
        <v>16616</v>
      </c>
      <c r="BM2519" s="2" t="s">
        <v>98</v>
      </c>
      <c r="BU2519" s="50" t="s">
        <v>19976</v>
      </c>
      <c r="BV2519" s="12"/>
      <c r="BW2519" s="50"/>
      <c r="BX2519" s="50" t="s">
        <v>20759</v>
      </c>
      <c r="BY2519" s="42" t="str">
        <f t="shared" si="18"/>
        <v>Leeds;Beeston;Holbeck;</v>
      </c>
      <c r="BZ2519" s="72"/>
    </row>
    <row r="2520" spans="1:78" ht="15">
      <c r="A2520" s="10" t="s">
        <v>51</v>
      </c>
      <c r="B2520" s="28">
        <f>VLOOKUP(A2520,Organisations!$A$2:$B$7,2,FALSE)</f>
        <v>4</v>
      </c>
      <c r="C2520" s="10" t="s">
        <v>16774</v>
      </c>
      <c r="D2520" s="10" t="s">
        <v>16775</v>
      </c>
      <c r="E2520" s="28" t="str">
        <f t="shared" si="0"/>
        <v>Saint Michael's exists to ensure local people get the end of life care they want and need. We beleive everyone in Harrog</v>
      </c>
      <c r="F2520" s="10" t="s">
        <v>16777</v>
      </c>
      <c r="G2520" s="10" t="s">
        <v>68</v>
      </c>
      <c r="H2520" s="11"/>
      <c r="K2520" s="30" t="s">
        <v>16778</v>
      </c>
      <c r="L2520" s="10" t="s">
        <v>16779</v>
      </c>
      <c r="M2520" s="28" t="str">
        <f t="shared" ref="M2520:Q2520" si="15118">IFERROR(IF(FIND(M$1,$F2520)&gt;1,"Age - Children",""),"")</f>
        <v/>
      </c>
      <c r="N2520" s="28" t="str">
        <f t="shared" si="15118"/>
        <v/>
      </c>
      <c r="O2520" s="28" t="str">
        <f t="shared" si="15118"/>
        <v/>
      </c>
      <c r="P2520" s="28" t="str">
        <f t="shared" si="15118"/>
        <v/>
      </c>
      <c r="Q2520" s="28" t="str">
        <f t="shared" si="15118"/>
        <v/>
      </c>
      <c r="R2520" s="28" t="str">
        <f t="shared" ref="R2520:T2520" si="15119">IFERROR(IF(FIND(R$1,$F2520)&gt;1,"Age - Elderly",""),"")</f>
        <v/>
      </c>
      <c r="S2520" s="28" t="str">
        <f t="shared" si="15119"/>
        <v/>
      </c>
      <c r="T2520" s="28" t="str">
        <f t="shared" si="15119"/>
        <v/>
      </c>
      <c r="U2520" s="28" t="str">
        <f t="shared" si="3"/>
        <v/>
      </c>
      <c r="V2520" s="28" t="str">
        <f t="shared" si="4"/>
        <v/>
      </c>
      <c r="X2520" s="28" t="str">
        <f t="shared" si="5"/>
        <v/>
      </c>
      <c r="Y2520" s="28" t="str">
        <f t="shared" si="6"/>
        <v/>
      </c>
      <c r="Z2520" s="28" t="str">
        <f t="shared" si="7"/>
        <v>Gender - Male</v>
      </c>
      <c r="AB2520" s="28" t="str">
        <f t="shared" si="8"/>
        <v/>
      </c>
      <c r="AD2520" s="28" t="str">
        <f t="shared" si="9"/>
        <v>Gender - Male;</v>
      </c>
      <c r="AG2520" s="28" t="str">
        <f t="shared" ref="AG2520:AL2520" si="15120">IFERROR(IF(FIND(AG$1,$F2520)&gt;1,AG$1,""),"")</f>
        <v/>
      </c>
      <c r="AH2520" s="28" t="str">
        <f t="shared" si="15120"/>
        <v/>
      </c>
      <c r="AI2520" s="28" t="str">
        <f t="shared" si="15120"/>
        <v/>
      </c>
      <c r="AJ2520" s="28" t="str">
        <f t="shared" si="15120"/>
        <v/>
      </c>
      <c r="AK2520" s="28" t="str">
        <f t="shared" si="15120"/>
        <v/>
      </c>
      <c r="AL2520" s="28" t="str">
        <f t="shared" si="15120"/>
        <v/>
      </c>
      <c r="AM2520" s="28" t="str">
        <f t="shared" si="11"/>
        <v/>
      </c>
      <c r="AN2520" s="28" t="str">
        <f t="shared" ref="AN2520:AQ2520" si="15121">IFERROR(IF(FIND(AN$1,$F2520)&gt;1,"Status - LGBT",""),"")</f>
        <v/>
      </c>
      <c r="AO2520" s="28" t="str">
        <f t="shared" si="15121"/>
        <v/>
      </c>
      <c r="AP2520" s="28" t="str">
        <f t="shared" si="15121"/>
        <v/>
      </c>
      <c r="AQ2520" s="28" t="str">
        <f t="shared" si="15121"/>
        <v/>
      </c>
      <c r="AR2520" s="28" t="str">
        <f t="shared" ref="AR2520:AV2520" si="15122">IFERROR(IF(FIND(AR$1,$F2520)&gt;1,"BME",""),"")</f>
        <v/>
      </c>
      <c r="AS2520" s="28" t="str">
        <f t="shared" si="15122"/>
        <v/>
      </c>
      <c r="AT2520" s="28" t="str">
        <f t="shared" si="15122"/>
        <v/>
      </c>
      <c r="AU2520" s="28" t="str">
        <f t="shared" si="15122"/>
        <v/>
      </c>
      <c r="AV2520" s="28" t="str">
        <f t="shared" si="15122"/>
        <v/>
      </c>
      <c r="AW2520" s="28" t="str">
        <f t="shared" ref="AW2520:BC2520" si="15123">IFERROR(IF(FIND(AW$1,$F2520)&gt;1,AW$1,""),"")</f>
        <v/>
      </c>
      <c r="AX2520" s="28" t="str">
        <f t="shared" si="15123"/>
        <v/>
      </c>
      <c r="AY2520" s="28" t="str">
        <f t="shared" si="15123"/>
        <v/>
      </c>
      <c r="AZ2520" s="28" t="str">
        <f t="shared" si="15123"/>
        <v/>
      </c>
      <c r="BA2520" s="28" t="str">
        <f t="shared" si="15123"/>
        <v/>
      </c>
      <c r="BB2520" s="28" t="str">
        <f t="shared" si="15123"/>
        <v/>
      </c>
      <c r="BC2520" s="28" t="str">
        <f t="shared" si="15123"/>
        <v/>
      </c>
      <c r="BD2520" s="28" t="str">
        <f t="shared" si="15"/>
        <v/>
      </c>
      <c r="BG2520" s="2" t="s">
        <v>16780</v>
      </c>
      <c r="BJ2520" s="28" t="str">
        <f t="shared" si="16"/>
        <v/>
      </c>
      <c r="BK2520" s="28" t="str">
        <f t="shared" si="17"/>
        <v/>
      </c>
      <c r="BL2520" s="2" t="s">
        <v>20760</v>
      </c>
      <c r="BM2520" s="2" t="s">
        <v>98</v>
      </c>
      <c r="BU2520" s="47" t="s">
        <v>758</v>
      </c>
      <c r="BV2520" s="18"/>
      <c r="BW2520" s="47"/>
      <c r="BX2520" s="47" t="s">
        <v>20077</v>
      </c>
      <c r="BY2520" s="42" t="str">
        <f t="shared" si="18"/>
        <v>Gender - Male;;Roundhay;</v>
      </c>
      <c r="BZ2520" s="73"/>
    </row>
    <row r="2521" spans="1:78" ht="15">
      <c r="A2521" s="16" t="s">
        <v>51</v>
      </c>
      <c r="B2521" s="28">
        <f>VLOOKUP(A2521,Organisations!$A$2:$B$7,2,FALSE)</f>
        <v>4</v>
      </c>
      <c r="C2521" s="16" t="s">
        <v>16782</v>
      </c>
      <c r="D2521" s="16" t="s">
        <v>16783</v>
      </c>
      <c r="E2521" s="28" t="str">
        <f t="shared" si="0"/>
        <v>We meet once a month in winter to discuss game fishing issues, listen to guest speakers and enjoy a convivial evening. P</v>
      </c>
      <c r="F2521" s="16" t="s">
        <v>16785</v>
      </c>
      <c r="G2521" s="16" t="s">
        <v>68</v>
      </c>
      <c r="H2521" s="54"/>
      <c r="K2521" s="26" t="s">
        <v>16786</v>
      </c>
      <c r="L2521" s="16" t="s">
        <v>16787</v>
      </c>
      <c r="M2521" s="28" t="str">
        <f t="shared" ref="M2521:Q2521" si="15124">IFERROR(IF(FIND(M$1,$F2521)&gt;1,"Age - Children",""),"")</f>
        <v/>
      </c>
      <c r="N2521" s="28" t="str">
        <f t="shared" si="15124"/>
        <v/>
      </c>
      <c r="O2521" s="28" t="str">
        <f t="shared" si="15124"/>
        <v/>
      </c>
      <c r="P2521" s="28" t="str">
        <f t="shared" si="15124"/>
        <v/>
      </c>
      <c r="Q2521" s="28" t="str">
        <f t="shared" si="15124"/>
        <v/>
      </c>
      <c r="R2521" s="28" t="str">
        <f t="shared" ref="R2521:T2521" si="15125">IFERROR(IF(FIND(R$1,$F2521)&gt;1,"Age - Elderly",""),"")</f>
        <v/>
      </c>
      <c r="S2521" s="28" t="str">
        <f t="shared" si="15125"/>
        <v/>
      </c>
      <c r="T2521" s="28" t="str">
        <f t="shared" si="15125"/>
        <v/>
      </c>
      <c r="U2521" s="28" t="str">
        <f t="shared" si="3"/>
        <v/>
      </c>
      <c r="V2521" s="28" t="str">
        <f t="shared" si="4"/>
        <v/>
      </c>
      <c r="X2521" s="28" t="str">
        <f t="shared" si="5"/>
        <v/>
      </c>
      <c r="Y2521" s="28" t="str">
        <f t="shared" si="6"/>
        <v/>
      </c>
      <c r="Z2521" s="28" t="str">
        <f t="shared" si="7"/>
        <v/>
      </c>
      <c r="AB2521" s="28" t="str">
        <f t="shared" si="8"/>
        <v/>
      </c>
      <c r="AD2521" s="28" t="str">
        <f t="shared" si="9"/>
        <v/>
      </c>
      <c r="AG2521" s="28" t="str">
        <f t="shared" ref="AG2521:AL2521" si="15126">IFERROR(IF(FIND(AG$1,$F2521)&gt;1,AG$1,""),"")</f>
        <v/>
      </c>
      <c r="AH2521" s="28" t="str">
        <f t="shared" si="15126"/>
        <v/>
      </c>
      <c r="AI2521" s="28" t="str">
        <f t="shared" si="15126"/>
        <v/>
      </c>
      <c r="AJ2521" s="28" t="str">
        <f t="shared" si="15126"/>
        <v/>
      </c>
      <c r="AK2521" s="28" t="str">
        <f t="shared" si="15126"/>
        <v/>
      </c>
      <c r="AL2521" s="28" t="str">
        <f t="shared" si="15126"/>
        <v/>
      </c>
      <c r="AM2521" s="28" t="str">
        <f t="shared" si="11"/>
        <v/>
      </c>
      <c r="AN2521" s="28" t="str">
        <f t="shared" ref="AN2521:AQ2521" si="15127">IFERROR(IF(FIND(AN$1,$F2521)&gt;1,"Status - LGBT",""),"")</f>
        <v/>
      </c>
      <c r="AO2521" s="28" t="str">
        <f t="shared" si="15127"/>
        <v/>
      </c>
      <c r="AP2521" s="28" t="str">
        <f t="shared" si="15127"/>
        <v/>
      </c>
      <c r="AQ2521" s="28" t="str">
        <f t="shared" si="15127"/>
        <v/>
      </c>
      <c r="AR2521" s="28" t="str">
        <f t="shared" ref="AR2521:AV2521" si="15128">IFERROR(IF(FIND(AR$1,$F2521)&gt;1,"BME",""),"")</f>
        <v/>
      </c>
      <c r="AS2521" s="28" t="str">
        <f t="shared" si="15128"/>
        <v/>
      </c>
      <c r="AT2521" s="28" t="str">
        <f t="shared" si="15128"/>
        <v/>
      </c>
      <c r="AU2521" s="28" t="str">
        <f t="shared" si="15128"/>
        <v/>
      </c>
      <c r="AV2521" s="28" t="str">
        <f t="shared" si="15128"/>
        <v/>
      </c>
      <c r="AW2521" s="28" t="str">
        <f t="shared" ref="AW2521:BC2521" si="15129">IFERROR(IF(FIND(AW$1,$F2521)&gt;1,AW$1,""),"")</f>
        <v/>
      </c>
      <c r="AX2521" s="28" t="str">
        <f t="shared" si="15129"/>
        <v/>
      </c>
      <c r="AY2521" s="28" t="str">
        <f t="shared" si="15129"/>
        <v/>
      </c>
      <c r="AZ2521" s="28" t="str">
        <f t="shared" si="15129"/>
        <v/>
      </c>
      <c r="BA2521" s="28" t="str">
        <f t="shared" si="15129"/>
        <v/>
      </c>
      <c r="BB2521" s="28" t="str">
        <f t="shared" si="15129"/>
        <v/>
      </c>
      <c r="BC2521" s="28" t="str">
        <f t="shared" si="15129"/>
        <v/>
      </c>
      <c r="BD2521" s="28" t="str">
        <f t="shared" si="15"/>
        <v/>
      </c>
      <c r="BG2521" s="2" t="s">
        <v>16788</v>
      </c>
      <c r="BJ2521" s="28" t="str">
        <f t="shared" si="16"/>
        <v/>
      </c>
      <c r="BK2521" s="28" t="str">
        <f t="shared" si="17"/>
        <v/>
      </c>
      <c r="BL2521" s="2" t="s">
        <v>20761</v>
      </c>
      <c r="BM2521" s="2" t="s">
        <v>98</v>
      </c>
      <c r="BU2521" s="50" t="s">
        <v>19822</v>
      </c>
      <c r="BV2521" s="12"/>
      <c r="BW2521" s="50"/>
      <c r="BX2521" s="50" t="s">
        <v>20380</v>
      </c>
      <c r="BY2521" s="42" t="str">
        <f t="shared" si="18"/>
        <v>Otley;Yeadon;</v>
      </c>
      <c r="BZ2521" s="72"/>
    </row>
    <row r="2522" spans="1:78" ht="15">
      <c r="A2522" s="10" t="s">
        <v>51</v>
      </c>
      <c r="B2522" s="28">
        <f>VLOOKUP(A2522,Organisations!$A$2:$B$7,2,FALSE)</f>
        <v>4</v>
      </c>
      <c r="C2522" s="10" t="s">
        <v>16791</v>
      </c>
      <c r="D2522" s="10" t="s">
        <v>16792</v>
      </c>
      <c r="E2522" s="28" t="str">
        <f t="shared" si="0"/>
        <v>The Salvation Army exists as a Christian Church and a registered charity. Services are held at a number of corps (church</v>
      </c>
      <c r="F2522" s="10" t="s">
        <v>16794</v>
      </c>
      <c r="G2522" s="10" t="s">
        <v>68</v>
      </c>
      <c r="H2522" s="11"/>
      <c r="K2522" s="30" t="s">
        <v>16795</v>
      </c>
      <c r="L2522" s="10" t="s">
        <v>16796</v>
      </c>
      <c r="M2522" s="28" t="str">
        <f t="shared" ref="M2522:Q2522" si="15130">IFERROR(IF(FIND(M$1,$F2522)&gt;1,"Age - Children",""),"")</f>
        <v/>
      </c>
      <c r="N2522" s="28" t="str">
        <f t="shared" si="15130"/>
        <v/>
      </c>
      <c r="O2522" s="28" t="str">
        <f t="shared" si="15130"/>
        <v/>
      </c>
      <c r="P2522" s="28" t="str">
        <f t="shared" si="15130"/>
        <v/>
      </c>
      <c r="Q2522" s="28" t="str">
        <f t="shared" si="15130"/>
        <v/>
      </c>
      <c r="R2522" s="28" t="str">
        <f t="shared" ref="R2522:T2522" si="15131">IFERROR(IF(FIND(R$1,$F2522)&gt;1,"Age - Elderly",""),"")</f>
        <v/>
      </c>
      <c r="S2522" s="28" t="str">
        <f t="shared" si="15131"/>
        <v>Age - Elderly</v>
      </c>
      <c r="T2522" s="28" t="str">
        <f t="shared" si="15131"/>
        <v/>
      </c>
      <c r="U2522" s="28" t="str">
        <f t="shared" si="3"/>
        <v>Age - Elderly</v>
      </c>
      <c r="V2522" s="28" t="str">
        <f t="shared" si="4"/>
        <v/>
      </c>
      <c r="X2522" s="28" t="str">
        <f t="shared" si="5"/>
        <v/>
      </c>
      <c r="Y2522" s="28" t="str">
        <f t="shared" si="6"/>
        <v/>
      </c>
      <c r="Z2522" s="28" t="str">
        <f t="shared" si="7"/>
        <v/>
      </c>
      <c r="AB2522" s="28" t="str">
        <f t="shared" si="8"/>
        <v/>
      </c>
      <c r="AD2522" s="28" t="str">
        <f t="shared" si="9"/>
        <v/>
      </c>
      <c r="AG2522" s="28" t="str">
        <f t="shared" ref="AG2522:AL2522" si="15132">IFERROR(IF(FIND(AG$1,$F2522)&gt;1,AG$1,""),"")</f>
        <v/>
      </c>
      <c r="AH2522" s="28" t="str">
        <f t="shared" si="15132"/>
        <v/>
      </c>
      <c r="AI2522" s="28" t="str">
        <f t="shared" si="15132"/>
        <v/>
      </c>
      <c r="AJ2522" s="28" t="str">
        <f t="shared" si="15132"/>
        <v/>
      </c>
      <c r="AK2522" s="28" t="str">
        <f t="shared" si="15132"/>
        <v/>
      </c>
      <c r="AL2522" s="28" t="str">
        <f t="shared" si="15132"/>
        <v/>
      </c>
      <c r="AM2522" s="28" t="str">
        <f t="shared" si="11"/>
        <v/>
      </c>
      <c r="AN2522" s="28" t="str">
        <f t="shared" ref="AN2522:AQ2522" si="15133">IFERROR(IF(FIND(AN$1,$F2522)&gt;1,"Status - LGBT",""),"")</f>
        <v/>
      </c>
      <c r="AO2522" s="28" t="str">
        <f t="shared" si="15133"/>
        <v/>
      </c>
      <c r="AP2522" s="28" t="str">
        <f t="shared" si="15133"/>
        <v/>
      </c>
      <c r="AQ2522" s="28" t="str">
        <f t="shared" si="15133"/>
        <v/>
      </c>
      <c r="AR2522" s="28" t="str">
        <f t="shared" ref="AR2522:AV2522" si="15134">IFERROR(IF(FIND(AR$1,$F2522)&gt;1,"BME",""),"")</f>
        <v/>
      </c>
      <c r="AS2522" s="28" t="str">
        <f t="shared" si="15134"/>
        <v/>
      </c>
      <c r="AT2522" s="28" t="str">
        <f t="shared" si="15134"/>
        <v/>
      </c>
      <c r="AU2522" s="28" t="str">
        <f t="shared" si="15134"/>
        <v/>
      </c>
      <c r="AV2522" s="28" t="str">
        <f t="shared" si="15134"/>
        <v/>
      </c>
      <c r="AW2522" s="28" t="str">
        <f t="shared" ref="AW2522:BC2522" si="15135">IFERROR(IF(FIND(AW$1,$F2522)&gt;1,AW$1,""),"")</f>
        <v/>
      </c>
      <c r="AX2522" s="28" t="str">
        <f t="shared" si="15135"/>
        <v/>
      </c>
      <c r="AY2522" s="28" t="str">
        <f t="shared" si="15135"/>
        <v/>
      </c>
      <c r="AZ2522" s="28" t="str">
        <f t="shared" si="15135"/>
        <v/>
      </c>
      <c r="BA2522" s="28" t="str">
        <f t="shared" si="15135"/>
        <v/>
      </c>
      <c r="BB2522" s="28" t="str">
        <f t="shared" si="15135"/>
        <v/>
      </c>
      <c r="BC2522" s="28" t="str">
        <f t="shared" si="15135"/>
        <v/>
      </c>
      <c r="BD2522" s="28" t="str">
        <f t="shared" si="15"/>
        <v/>
      </c>
      <c r="BG2522" s="2" t="s">
        <v>16797</v>
      </c>
      <c r="BJ2522" s="28" t="str">
        <f t="shared" si="16"/>
        <v/>
      </c>
      <c r="BK2522" s="28" t="str">
        <f t="shared" si="17"/>
        <v/>
      </c>
      <c r="BL2522" s="2" t="s">
        <v>20762</v>
      </c>
      <c r="BM2522" s="2" t="s">
        <v>98</v>
      </c>
      <c r="BU2522" s="18"/>
      <c r="BV2522" s="18"/>
      <c r="BW2522" s="47"/>
      <c r="BX2522" s="47" t="s">
        <v>19860</v>
      </c>
      <c r="BY2522" s="42" t="str">
        <f t="shared" si="18"/>
        <v>Age - Elderly;</v>
      </c>
      <c r="BZ2522" s="73"/>
    </row>
    <row r="2523" spans="1:78" ht="15">
      <c r="A2523" s="16" t="s">
        <v>51</v>
      </c>
      <c r="B2523" s="28">
        <f>VLOOKUP(A2523,Organisations!$A$2:$B$7,2,FALSE)</f>
        <v>4</v>
      </c>
      <c r="C2523" s="16" t="s">
        <v>16799</v>
      </c>
      <c r="D2523" s="16" t="s">
        <v>16800</v>
      </c>
      <c r="E2523" s="28" t="str">
        <f t="shared" si="0"/>
        <v>A Christian Church serving the city of Leeds providing a luncheon club, youth and children's activities, charity shop/ad</v>
      </c>
      <c r="F2523" s="16" t="s">
        <v>16802</v>
      </c>
      <c r="G2523" s="16" t="s">
        <v>68</v>
      </c>
      <c r="H2523" s="17"/>
      <c r="K2523" s="26" t="s">
        <v>16803</v>
      </c>
      <c r="L2523" s="16" t="s">
        <v>16804</v>
      </c>
      <c r="M2523" s="28" t="str">
        <f t="shared" ref="M2523:Q2523" si="15136">IFERROR(IF(FIND(M$1,$F2523)&gt;1,"Age - Children",""),"")</f>
        <v>Age - Children</v>
      </c>
      <c r="N2523" s="28" t="str">
        <f t="shared" si="15136"/>
        <v/>
      </c>
      <c r="O2523" s="28" t="str">
        <f t="shared" si="15136"/>
        <v/>
      </c>
      <c r="P2523" s="28" t="str">
        <f t="shared" si="15136"/>
        <v/>
      </c>
      <c r="Q2523" s="28" t="str">
        <f t="shared" si="15136"/>
        <v>Age - Children</v>
      </c>
      <c r="R2523" s="28" t="str">
        <f t="shared" ref="R2523:T2523" si="15137">IFERROR(IF(FIND(R$1,$F2523)&gt;1,"Age - Elderly",""),"")</f>
        <v/>
      </c>
      <c r="S2523" s="28" t="str">
        <f t="shared" si="15137"/>
        <v/>
      </c>
      <c r="T2523" s="28" t="str">
        <f t="shared" si="15137"/>
        <v/>
      </c>
      <c r="U2523" s="28" t="str">
        <f t="shared" si="3"/>
        <v>Age - Children;Age - Children;</v>
      </c>
      <c r="V2523" s="28" t="str">
        <f t="shared" si="4"/>
        <v/>
      </c>
      <c r="X2523" s="28" t="str">
        <f t="shared" si="5"/>
        <v/>
      </c>
      <c r="Y2523" s="28" t="str">
        <f t="shared" si="6"/>
        <v/>
      </c>
      <c r="Z2523" s="28" t="str">
        <f t="shared" si="7"/>
        <v>Gender - Male</v>
      </c>
      <c r="AB2523" s="28" t="str">
        <f t="shared" si="8"/>
        <v/>
      </c>
      <c r="AD2523" s="28" t="str">
        <f t="shared" si="9"/>
        <v>Gender - Male;</v>
      </c>
      <c r="AG2523" s="28" t="str">
        <f t="shared" ref="AG2523:AL2523" si="15138">IFERROR(IF(FIND(AG$1,$F2523)&gt;1,AG$1,""),"")</f>
        <v/>
      </c>
      <c r="AH2523" s="28" t="str">
        <f t="shared" si="15138"/>
        <v/>
      </c>
      <c r="AI2523" s="28" t="str">
        <f t="shared" si="15138"/>
        <v/>
      </c>
      <c r="AJ2523" s="28" t="str">
        <f t="shared" si="15138"/>
        <v/>
      </c>
      <c r="AK2523" s="28" t="str">
        <f t="shared" si="15138"/>
        <v/>
      </c>
      <c r="AL2523" s="28" t="str">
        <f t="shared" si="15138"/>
        <v/>
      </c>
      <c r="AM2523" s="28" t="str">
        <f t="shared" si="11"/>
        <v/>
      </c>
      <c r="AN2523" s="28" t="str">
        <f t="shared" ref="AN2523:AQ2523" si="15139">IFERROR(IF(FIND(AN$1,$F2523)&gt;1,"Status - LGBT",""),"")</f>
        <v/>
      </c>
      <c r="AO2523" s="28" t="str">
        <f t="shared" si="15139"/>
        <v/>
      </c>
      <c r="AP2523" s="28" t="str">
        <f t="shared" si="15139"/>
        <v/>
      </c>
      <c r="AQ2523" s="28" t="str">
        <f t="shared" si="15139"/>
        <v/>
      </c>
      <c r="AR2523" s="28" t="str">
        <f t="shared" ref="AR2523:AV2523" si="15140">IFERROR(IF(FIND(AR$1,$F2523)&gt;1,"BME",""),"")</f>
        <v/>
      </c>
      <c r="AS2523" s="28" t="str">
        <f t="shared" si="15140"/>
        <v/>
      </c>
      <c r="AT2523" s="28" t="str">
        <f t="shared" si="15140"/>
        <v/>
      </c>
      <c r="AU2523" s="28" t="str">
        <f t="shared" si="15140"/>
        <v/>
      </c>
      <c r="AV2523" s="28" t="str">
        <f t="shared" si="15140"/>
        <v/>
      </c>
      <c r="AW2523" s="28" t="str">
        <f t="shared" ref="AW2523:BC2523" si="15141">IFERROR(IF(FIND(AW$1,$F2523)&gt;1,AW$1,""),"")</f>
        <v/>
      </c>
      <c r="AX2523" s="28" t="str">
        <f t="shared" si="15141"/>
        <v/>
      </c>
      <c r="AY2523" s="28" t="str">
        <f t="shared" si="15141"/>
        <v/>
      </c>
      <c r="AZ2523" s="28" t="str">
        <f t="shared" si="15141"/>
        <v/>
      </c>
      <c r="BA2523" s="28" t="str">
        <f t="shared" si="15141"/>
        <v/>
      </c>
      <c r="BB2523" s="28" t="str">
        <f t="shared" si="15141"/>
        <v/>
      </c>
      <c r="BC2523" s="28" t="str">
        <f t="shared" si="15141"/>
        <v/>
      </c>
      <c r="BD2523" s="28" t="str">
        <f t="shared" si="15"/>
        <v/>
      </c>
      <c r="BG2523" s="2" t="s">
        <v>16805</v>
      </c>
      <c r="BJ2523" s="28" t="str">
        <f t="shared" si="16"/>
        <v/>
      </c>
      <c r="BK2523" s="28" t="str">
        <f t="shared" si="17"/>
        <v/>
      </c>
      <c r="BL2523" s="2" t="s">
        <v>20763</v>
      </c>
      <c r="BM2523" s="2" t="s">
        <v>98</v>
      </c>
      <c r="BU2523" s="12"/>
      <c r="BV2523" s="12"/>
      <c r="BW2523" s="50"/>
      <c r="BX2523" s="50" t="s">
        <v>20169</v>
      </c>
      <c r="BY2523" s="42" t="str">
        <f t="shared" si="18"/>
        <v>Age - Children;Age - Children;;Gender - Male;;</v>
      </c>
      <c r="BZ2523" s="72"/>
    </row>
    <row r="2524" spans="1:78" ht="15">
      <c r="A2524" s="10" t="s">
        <v>51</v>
      </c>
      <c r="B2524" s="28">
        <f>VLOOKUP(A2524,Organisations!$A$2:$B$7,2,FALSE)</f>
        <v>4</v>
      </c>
      <c r="C2524" s="10" t="s">
        <v>2262</v>
      </c>
      <c r="D2524" s="10" t="s">
        <v>2263</v>
      </c>
      <c r="E2524" s="28" t="str">
        <f t="shared" si="0"/>
        <v xml:space="preserve">Leeds Samaritans provides confidential, non-judgmental emotional support 24 hours a day for people who are experiencing </v>
      </c>
      <c r="F2524" s="10" t="s">
        <v>16809</v>
      </c>
      <c r="G2524" s="10" t="s">
        <v>68</v>
      </c>
      <c r="H2524" s="11"/>
      <c r="K2524" s="30" t="s">
        <v>2265</v>
      </c>
      <c r="L2524" s="10" t="s">
        <v>16810</v>
      </c>
      <c r="M2524" s="28" t="str">
        <f t="shared" ref="M2524:Q2524" si="15142">IFERROR(IF(FIND(M$1,$F2524)&gt;1,"Age - Children",""),"")</f>
        <v/>
      </c>
      <c r="N2524" s="28" t="str">
        <f t="shared" si="15142"/>
        <v/>
      </c>
      <c r="O2524" s="28" t="str">
        <f t="shared" si="15142"/>
        <v/>
      </c>
      <c r="P2524" s="28" t="str">
        <f t="shared" si="15142"/>
        <v/>
      </c>
      <c r="Q2524" s="28" t="str">
        <f t="shared" si="15142"/>
        <v/>
      </c>
      <c r="R2524" s="28" t="str">
        <f t="shared" ref="R2524:T2524" si="15143">IFERROR(IF(FIND(R$1,$F2524)&gt;1,"Age - Elderly",""),"")</f>
        <v/>
      </c>
      <c r="S2524" s="28" t="str">
        <f t="shared" si="15143"/>
        <v/>
      </c>
      <c r="T2524" s="28" t="str">
        <f t="shared" si="15143"/>
        <v/>
      </c>
      <c r="U2524" s="28" t="str">
        <f t="shared" si="3"/>
        <v/>
      </c>
      <c r="V2524" s="28" t="str">
        <f t="shared" si="4"/>
        <v/>
      </c>
      <c r="X2524" s="28" t="str">
        <f t="shared" si="5"/>
        <v/>
      </c>
      <c r="Y2524" s="28" t="str">
        <f t="shared" si="6"/>
        <v/>
      </c>
      <c r="Z2524" s="28" t="str">
        <f t="shared" si="7"/>
        <v>Gender - Male</v>
      </c>
      <c r="AB2524" s="28" t="str">
        <f t="shared" si="8"/>
        <v/>
      </c>
      <c r="AD2524" s="28" t="str">
        <f t="shared" si="9"/>
        <v>Gender - Male;</v>
      </c>
      <c r="AG2524" s="28" t="str">
        <f t="shared" ref="AG2524:AL2524" si="15144">IFERROR(IF(FIND(AG$1,$F2524)&gt;1,AG$1,""),"")</f>
        <v/>
      </c>
      <c r="AH2524" s="28" t="str">
        <f t="shared" si="15144"/>
        <v/>
      </c>
      <c r="AI2524" s="28" t="str">
        <f t="shared" si="15144"/>
        <v/>
      </c>
      <c r="AJ2524" s="28" t="str">
        <f t="shared" si="15144"/>
        <v/>
      </c>
      <c r="AK2524" s="28" t="str">
        <f t="shared" si="15144"/>
        <v/>
      </c>
      <c r="AL2524" s="28" t="str">
        <f t="shared" si="15144"/>
        <v/>
      </c>
      <c r="AM2524" s="28" t="str">
        <f t="shared" si="11"/>
        <v/>
      </c>
      <c r="AN2524" s="28" t="str">
        <f t="shared" ref="AN2524:AQ2524" si="15145">IFERROR(IF(FIND(AN$1,$F2524)&gt;1,"Status - LGBT",""),"")</f>
        <v/>
      </c>
      <c r="AO2524" s="28" t="str">
        <f t="shared" si="15145"/>
        <v/>
      </c>
      <c r="AP2524" s="28" t="str">
        <f t="shared" si="15145"/>
        <v/>
      </c>
      <c r="AQ2524" s="28" t="str">
        <f t="shared" si="15145"/>
        <v/>
      </c>
      <c r="AR2524" s="28" t="str">
        <f t="shared" ref="AR2524:AV2524" si="15146">IFERROR(IF(FIND(AR$1,$F2524)&gt;1,"BME",""),"")</f>
        <v/>
      </c>
      <c r="AS2524" s="28" t="str">
        <f t="shared" si="15146"/>
        <v/>
      </c>
      <c r="AT2524" s="28" t="str">
        <f t="shared" si="15146"/>
        <v/>
      </c>
      <c r="AU2524" s="28" t="str">
        <f t="shared" si="15146"/>
        <v/>
      </c>
      <c r="AV2524" s="28" t="str">
        <f t="shared" si="15146"/>
        <v/>
      </c>
      <c r="AW2524" s="28" t="str">
        <f t="shared" ref="AW2524:BC2524" si="15147">IFERROR(IF(FIND(AW$1,$F2524)&gt;1,AW$1,""),"")</f>
        <v/>
      </c>
      <c r="AX2524" s="28" t="str">
        <f t="shared" si="15147"/>
        <v/>
      </c>
      <c r="AY2524" s="28" t="str">
        <f t="shared" si="15147"/>
        <v/>
      </c>
      <c r="AZ2524" s="28" t="str">
        <f t="shared" si="15147"/>
        <v/>
      </c>
      <c r="BA2524" s="28" t="str">
        <f t="shared" si="15147"/>
        <v/>
      </c>
      <c r="BB2524" s="28" t="str">
        <f t="shared" si="15147"/>
        <v/>
      </c>
      <c r="BC2524" s="28" t="str">
        <f t="shared" si="15147"/>
        <v/>
      </c>
      <c r="BD2524" s="28" t="str">
        <f t="shared" si="15"/>
        <v/>
      </c>
      <c r="BG2524" s="2" t="s">
        <v>16811</v>
      </c>
      <c r="BJ2524" s="28" t="str">
        <f t="shared" si="16"/>
        <v/>
      </c>
      <c r="BK2524" s="28" t="str">
        <f t="shared" si="17"/>
        <v/>
      </c>
      <c r="BL2524" s="2" t="s">
        <v>20764</v>
      </c>
      <c r="BM2524" s="2" t="s">
        <v>98</v>
      </c>
      <c r="BU2524" s="47" t="s">
        <v>19866</v>
      </c>
      <c r="BV2524" s="18"/>
      <c r="BW2524" s="47"/>
      <c r="BX2524" s="47" t="s">
        <v>20765</v>
      </c>
      <c r="BY2524" s="42" t="str">
        <f t="shared" si="18"/>
        <v>Gender - Male;;Leeds;City;Hunslet;</v>
      </c>
      <c r="BZ2524" s="73"/>
    </row>
    <row r="2525" spans="1:78" ht="15">
      <c r="A2525" s="16" t="s">
        <v>51</v>
      </c>
      <c r="B2525" s="28">
        <f>VLOOKUP(A2525,Organisations!$A$2:$B$7,2,FALSE)</f>
        <v>4</v>
      </c>
      <c r="C2525" s="16" t="s">
        <v>16814</v>
      </c>
      <c r="D2525" s="16" t="s">
        <v>16815</v>
      </c>
      <c r="E2525" s="28" t="str">
        <f t="shared" si="0"/>
        <v xml:space="preserve">Sanctuary provides homes for a diverse range of people across England and Scotland, including those looking for general </v>
      </c>
      <c r="F2525" s="16" t="s">
        <v>16817</v>
      </c>
      <c r="G2525" s="16" t="s">
        <v>68</v>
      </c>
      <c r="H2525" s="17"/>
      <c r="K2525" s="59"/>
      <c r="L2525" s="16" t="s">
        <v>16818</v>
      </c>
      <c r="M2525" s="28" t="str">
        <f t="shared" ref="M2525:Q2525" si="15148">IFERROR(IF(FIND(M$1,$F2525)&gt;1,"Age - Children",""),"")</f>
        <v/>
      </c>
      <c r="N2525" s="28" t="str">
        <f t="shared" si="15148"/>
        <v/>
      </c>
      <c r="O2525" s="28" t="str">
        <f t="shared" si="15148"/>
        <v/>
      </c>
      <c r="P2525" s="28" t="str">
        <f t="shared" si="15148"/>
        <v/>
      </c>
      <c r="Q2525" s="28" t="str">
        <f t="shared" si="15148"/>
        <v/>
      </c>
      <c r="R2525" s="28" t="str">
        <f t="shared" ref="R2525:T2525" si="15149">IFERROR(IF(FIND(R$1,$F2525)&gt;1,"Age - Elderly",""),"")</f>
        <v/>
      </c>
      <c r="S2525" s="28" t="str">
        <f t="shared" si="15149"/>
        <v/>
      </c>
      <c r="T2525" s="28" t="str">
        <f t="shared" si="15149"/>
        <v/>
      </c>
      <c r="U2525" s="28" t="str">
        <f t="shared" si="3"/>
        <v/>
      </c>
      <c r="V2525" s="28" t="str">
        <f t="shared" si="4"/>
        <v/>
      </c>
      <c r="X2525" s="28" t="str">
        <f t="shared" si="5"/>
        <v/>
      </c>
      <c r="Y2525" s="28" t="str">
        <f t="shared" si="6"/>
        <v/>
      </c>
      <c r="Z2525" s="28" t="str">
        <f t="shared" si="7"/>
        <v/>
      </c>
      <c r="AB2525" s="28" t="str">
        <f t="shared" si="8"/>
        <v/>
      </c>
      <c r="AD2525" s="28" t="str">
        <f t="shared" si="9"/>
        <v/>
      </c>
      <c r="AG2525" s="28" t="str">
        <f t="shared" ref="AG2525:AL2525" si="15150">IFERROR(IF(FIND(AG$1,$F2525)&gt;1,AG$1,""),"")</f>
        <v/>
      </c>
      <c r="AH2525" s="28" t="str">
        <f t="shared" si="15150"/>
        <v/>
      </c>
      <c r="AI2525" s="28" t="str">
        <f t="shared" si="15150"/>
        <v/>
      </c>
      <c r="AJ2525" s="28" t="str">
        <f t="shared" si="15150"/>
        <v/>
      </c>
      <c r="AK2525" s="28" t="str">
        <f t="shared" si="15150"/>
        <v/>
      </c>
      <c r="AL2525" s="28" t="str">
        <f t="shared" si="15150"/>
        <v/>
      </c>
      <c r="AM2525" s="28" t="str">
        <f t="shared" si="11"/>
        <v/>
      </c>
      <c r="AN2525" s="28" t="str">
        <f t="shared" ref="AN2525:AQ2525" si="15151">IFERROR(IF(FIND(AN$1,$F2525)&gt;1,"Status - LGBT",""),"")</f>
        <v/>
      </c>
      <c r="AO2525" s="28" t="str">
        <f t="shared" si="15151"/>
        <v/>
      </c>
      <c r="AP2525" s="28" t="str">
        <f t="shared" si="15151"/>
        <v/>
      </c>
      <c r="AQ2525" s="28" t="str">
        <f t="shared" si="15151"/>
        <v/>
      </c>
      <c r="AR2525" s="28" t="str">
        <f t="shared" ref="AR2525:AV2525" si="15152">IFERROR(IF(FIND(AR$1,$F2525)&gt;1,"BME",""),"")</f>
        <v/>
      </c>
      <c r="AS2525" s="28" t="str">
        <f t="shared" si="15152"/>
        <v/>
      </c>
      <c r="AT2525" s="28" t="str">
        <f t="shared" si="15152"/>
        <v/>
      </c>
      <c r="AU2525" s="28" t="str">
        <f t="shared" si="15152"/>
        <v/>
      </c>
      <c r="AV2525" s="28" t="str">
        <f t="shared" si="15152"/>
        <v/>
      </c>
      <c r="AW2525" s="28" t="str">
        <f t="shared" ref="AW2525:BC2525" si="15153">IFERROR(IF(FIND(AW$1,$F2525)&gt;1,AW$1,""),"")</f>
        <v/>
      </c>
      <c r="AX2525" s="28" t="str">
        <f t="shared" si="15153"/>
        <v/>
      </c>
      <c r="AY2525" s="28" t="str">
        <f t="shared" si="15153"/>
        <v/>
      </c>
      <c r="AZ2525" s="28" t="str">
        <f t="shared" si="15153"/>
        <v/>
      </c>
      <c r="BA2525" s="28" t="str">
        <f t="shared" si="15153"/>
        <v/>
      </c>
      <c r="BB2525" s="28" t="str">
        <f t="shared" si="15153"/>
        <v/>
      </c>
      <c r="BC2525" s="28" t="str">
        <f t="shared" si="15153"/>
        <v/>
      </c>
      <c r="BD2525" s="28" t="str">
        <f t="shared" si="15"/>
        <v/>
      </c>
      <c r="BG2525" s="2" t="s">
        <v>16284</v>
      </c>
      <c r="BJ2525" s="28" t="str">
        <f t="shared" si="16"/>
        <v/>
      </c>
      <c r="BK2525" s="28" t="str">
        <f t="shared" si="17"/>
        <v/>
      </c>
      <c r="BL2525" s="2" t="s">
        <v>20352</v>
      </c>
      <c r="BM2525" s="2" t="s">
        <v>98</v>
      </c>
      <c r="BU2525" s="50" t="s">
        <v>20218</v>
      </c>
      <c r="BV2525" s="12"/>
      <c r="BW2525" s="50"/>
      <c r="BX2525" s="50" t="s">
        <v>20766</v>
      </c>
      <c r="BY2525" s="42" t="str">
        <f t="shared" si="18"/>
        <v>Leeds;Morley North;Morley South;</v>
      </c>
      <c r="BZ2525" s="72"/>
    </row>
    <row r="2526" spans="1:78" ht="15">
      <c r="A2526" s="10" t="s">
        <v>51</v>
      </c>
      <c r="B2526" s="28">
        <f>VLOOKUP(A2526,Organisations!$A$2:$B$7,2,FALSE)</f>
        <v>4</v>
      </c>
      <c r="C2526" s="10" t="s">
        <v>16820</v>
      </c>
      <c r="D2526" s="10" t="s">
        <v>16821</v>
      </c>
      <c r="E2526" s="28" t="str">
        <f t="shared" si="0"/>
        <v>For detailed information on our activities please refer to the website</v>
      </c>
      <c r="F2526" s="10" t="s">
        <v>16822</v>
      </c>
      <c r="G2526" s="10" t="s">
        <v>68</v>
      </c>
      <c r="H2526" s="11"/>
      <c r="K2526" s="30" t="s">
        <v>16823</v>
      </c>
      <c r="L2526" s="10" t="s">
        <v>16824</v>
      </c>
      <c r="M2526" s="28" t="str">
        <f t="shared" ref="M2526:Q2526" si="15154">IFERROR(IF(FIND(M$1,$F2526)&gt;1,"Age - Children",""),"")</f>
        <v/>
      </c>
      <c r="N2526" s="28" t="str">
        <f t="shared" si="15154"/>
        <v/>
      </c>
      <c r="O2526" s="28" t="str">
        <f t="shared" si="15154"/>
        <v/>
      </c>
      <c r="P2526" s="28" t="str">
        <f t="shared" si="15154"/>
        <v/>
      </c>
      <c r="Q2526" s="28" t="str">
        <f t="shared" si="15154"/>
        <v/>
      </c>
      <c r="R2526" s="28" t="str">
        <f t="shared" ref="R2526:T2526" si="15155">IFERROR(IF(FIND(R$1,$F2526)&gt;1,"Age - Elderly",""),"")</f>
        <v/>
      </c>
      <c r="S2526" s="28" t="str">
        <f t="shared" si="15155"/>
        <v/>
      </c>
      <c r="T2526" s="28" t="str">
        <f t="shared" si="15155"/>
        <v/>
      </c>
      <c r="U2526" s="28" t="str">
        <f t="shared" si="3"/>
        <v/>
      </c>
      <c r="V2526" s="28" t="str">
        <f t="shared" si="4"/>
        <v/>
      </c>
      <c r="X2526" s="28" t="str">
        <f t="shared" si="5"/>
        <v/>
      </c>
      <c r="Y2526" s="28" t="str">
        <f t="shared" si="6"/>
        <v/>
      </c>
      <c r="Z2526" s="28" t="str">
        <f t="shared" si="7"/>
        <v/>
      </c>
      <c r="AB2526" s="28" t="str">
        <f t="shared" si="8"/>
        <v/>
      </c>
      <c r="AD2526" s="28" t="str">
        <f t="shared" si="9"/>
        <v/>
      </c>
      <c r="AG2526" s="28" t="str">
        <f t="shared" ref="AG2526:AL2526" si="15156">IFERROR(IF(FIND(AG$1,$F2526)&gt;1,AG$1,""),"")</f>
        <v/>
      </c>
      <c r="AH2526" s="28" t="str">
        <f t="shared" si="15156"/>
        <v/>
      </c>
      <c r="AI2526" s="28" t="str">
        <f t="shared" si="15156"/>
        <v/>
      </c>
      <c r="AJ2526" s="28" t="str">
        <f t="shared" si="15156"/>
        <v/>
      </c>
      <c r="AK2526" s="28" t="str">
        <f t="shared" si="15156"/>
        <v/>
      </c>
      <c r="AL2526" s="28" t="str">
        <f t="shared" si="15156"/>
        <v/>
      </c>
      <c r="AM2526" s="28" t="str">
        <f t="shared" si="11"/>
        <v/>
      </c>
      <c r="AN2526" s="28" t="str">
        <f t="shared" ref="AN2526:AQ2526" si="15157">IFERROR(IF(FIND(AN$1,$F2526)&gt;1,"Status - LGBT",""),"")</f>
        <v/>
      </c>
      <c r="AO2526" s="28" t="str">
        <f t="shared" si="15157"/>
        <v/>
      </c>
      <c r="AP2526" s="28" t="str">
        <f t="shared" si="15157"/>
        <v/>
      </c>
      <c r="AQ2526" s="28" t="str">
        <f t="shared" si="15157"/>
        <v/>
      </c>
      <c r="AR2526" s="28" t="str">
        <f t="shared" ref="AR2526:AV2526" si="15158">IFERROR(IF(FIND(AR$1,$F2526)&gt;1,"BME",""),"")</f>
        <v/>
      </c>
      <c r="AS2526" s="28" t="str">
        <f t="shared" si="15158"/>
        <v/>
      </c>
      <c r="AT2526" s="28" t="str">
        <f t="shared" si="15158"/>
        <v/>
      </c>
      <c r="AU2526" s="28" t="str">
        <f t="shared" si="15158"/>
        <v/>
      </c>
      <c r="AV2526" s="28" t="str">
        <f t="shared" si="15158"/>
        <v/>
      </c>
      <c r="AW2526" s="28" t="str">
        <f t="shared" ref="AW2526:BC2526" si="15159">IFERROR(IF(FIND(AW$1,$F2526)&gt;1,AW$1,""),"")</f>
        <v/>
      </c>
      <c r="AX2526" s="28" t="str">
        <f t="shared" si="15159"/>
        <v/>
      </c>
      <c r="AY2526" s="28" t="str">
        <f t="shared" si="15159"/>
        <v/>
      </c>
      <c r="AZ2526" s="28" t="str">
        <f t="shared" si="15159"/>
        <v/>
      </c>
      <c r="BA2526" s="28" t="str">
        <f t="shared" si="15159"/>
        <v/>
      </c>
      <c r="BB2526" s="28" t="str">
        <f t="shared" si="15159"/>
        <v/>
      </c>
      <c r="BC2526" s="28" t="str">
        <f t="shared" si="15159"/>
        <v/>
      </c>
      <c r="BD2526" s="28" t="str">
        <f t="shared" si="15"/>
        <v/>
      </c>
      <c r="BG2526" s="2" t="s">
        <v>16825</v>
      </c>
      <c r="BJ2526" s="28" t="str">
        <f t="shared" si="16"/>
        <v/>
      </c>
      <c r="BK2526" s="28" t="str">
        <f t="shared" si="17"/>
        <v/>
      </c>
      <c r="BL2526" s="2" t="s">
        <v>20767</v>
      </c>
      <c r="BM2526" s="2" t="s">
        <v>98</v>
      </c>
      <c r="BU2526" s="47" t="s">
        <v>20148</v>
      </c>
      <c r="BV2526" s="18"/>
      <c r="BW2526" s="47"/>
      <c r="BX2526" s="47" t="s">
        <v>20768</v>
      </c>
      <c r="BY2526" s="42" t="str">
        <f t="shared" si="18"/>
        <v>Leeds;Killingbeck;Seacroft;</v>
      </c>
      <c r="BZ2526" s="73"/>
    </row>
    <row r="2527" spans="1:78" ht="15">
      <c r="A2527" s="16" t="s">
        <v>51</v>
      </c>
      <c r="B2527" s="28">
        <f>VLOOKUP(A2527,Organisations!$A$2:$B$7,2,FALSE)</f>
        <v>4</v>
      </c>
      <c r="C2527" s="16" t="s">
        <v>16827</v>
      </c>
      <c r="D2527" s="16" t="s">
        <v>16828</v>
      </c>
      <c r="E2527" s="28" t="str">
        <f t="shared" si="0"/>
        <v>A life drawing and painting group meeting at the Swarthmore Centre on alternate Saturdays, term times (approx 20 times p</v>
      </c>
      <c r="F2527" s="16" t="s">
        <v>16830</v>
      </c>
      <c r="G2527" s="16" t="s">
        <v>68</v>
      </c>
      <c r="H2527" s="54"/>
      <c r="K2527" s="26" t="s">
        <v>16831</v>
      </c>
      <c r="L2527" s="16" t="s">
        <v>16832</v>
      </c>
      <c r="M2527" s="28" t="str">
        <f t="shared" ref="M2527:Q2527" si="15160">IFERROR(IF(FIND(M$1,$F2527)&gt;1,"Age - Children",""),"")</f>
        <v/>
      </c>
      <c r="N2527" s="28" t="str">
        <f t="shared" si="15160"/>
        <v/>
      </c>
      <c r="O2527" s="28" t="str">
        <f t="shared" si="15160"/>
        <v/>
      </c>
      <c r="P2527" s="28" t="str">
        <f t="shared" si="15160"/>
        <v/>
      </c>
      <c r="Q2527" s="28" t="str">
        <f t="shared" si="15160"/>
        <v/>
      </c>
      <c r="R2527" s="28" t="str">
        <f t="shared" ref="R2527:T2527" si="15161">IFERROR(IF(FIND(R$1,$F2527)&gt;1,"Age - Elderly",""),"")</f>
        <v/>
      </c>
      <c r="S2527" s="28" t="str">
        <f t="shared" si="15161"/>
        <v/>
      </c>
      <c r="T2527" s="28" t="str">
        <f t="shared" si="15161"/>
        <v/>
      </c>
      <c r="U2527" s="28" t="str">
        <f t="shared" si="3"/>
        <v/>
      </c>
      <c r="V2527" s="28" t="str">
        <f t="shared" si="4"/>
        <v/>
      </c>
      <c r="X2527" s="28" t="str">
        <f t="shared" si="5"/>
        <v/>
      </c>
      <c r="Y2527" s="28" t="str">
        <f t="shared" si="6"/>
        <v/>
      </c>
      <c r="Z2527" s="28" t="str">
        <f t="shared" si="7"/>
        <v/>
      </c>
      <c r="AB2527" s="28" t="str">
        <f t="shared" si="8"/>
        <v/>
      </c>
      <c r="AD2527" s="28" t="str">
        <f t="shared" si="9"/>
        <v/>
      </c>
      <c r="AG2527" s="28" t="str">
        <f t="shared" ref="AG2527:AL2527" si="15162">IFERROR(IF(FIND(AG$1,$F2527)&gt;1,AG$1,""),"")</f>
        <v/>
      </c>
      <c r="AH2527" s="28" t="str">
        <f t="shared" si="15162"/>
        <v/>
      </c>
      <c r="AI2527" s="28" t="str">
        <f t="shared" si="15162"/>
        <v/>
      </c>
      <c r="AJ2527" s="28" t="str">
        <f t="shared" si="15162"/>
        <v/>
      </c>
      <c r="AK2527" s="28" t="str">
        <f t="shared" si="15162"/>
        <v/>
      </c>
      <c r="AL2527" s="28" t="str">
        <f t="shared" si="15162"/>
        <v/>
      </c>
      <c r="AM2527" s="28" t="str">
        <f t="shared" si="11"/>
        <v/>
      </c>
      <c r="AN2527" s="28" t="str">
        <f t="shared" ref="AN2527:AQ2527" si="15163">IFERROR(IF(FIND(AN$1,$F2527)&gt;1,"Status - LGBT",""),"")</f>
        <v/>
      </c>
      <c r="AO2527" s="28" t="str">
        <f t="shared" si="15163"/>
        <v/>
      </c>
      <c r="AP2527" s="28" t="str">
        <f t="shared" si="15163"/>
        <v/>
      </c>
      <c r="AQ2527" s="28" t="str">
        <f t="shared" si="15163"/>
        <v/>
      </c>
      <c r="AR2527" s="28" t="str">
        <f t="shared" ref="AR2527:AV2527" si="15164">IFERROR(IF(FIND(AR$1,$F2527)&gt;1,"BME",""),"")</f>
        <v/>
      </c>
      <c r="AS2527" s="28" t="str">
        <f t="shared" si="15164"/>
        <v/>
      </c>
      <c r="AT2527" s="28" t="str">
        <f t="shared" si="15164"/>
        <v/>
      </c>
      <c r="AU2527" s="28" t="str">
        <f t="shared" si="15164"/>
        <v/>
      </c>
      <c r="AV2527" s="28" t="str">
        <f t="shared" si="15164"/>
        <v/>
      </c>
      <c r="AW2527" s="28" t="str">
        <f t="shared" ref="AW2527:BC2527" si="15165">IFERROR(IF(FIND(AW$1,$F2527)&gt;1,AW$1,""),"")</f>
        <v/>
      </c>
      <c r="AX2527" s="28" t="str">
        <f t="shared" si="15165"/>
        <v/>
      </c>
      <c r="AY2527" s="28" t="str">
        <f t="shared" si="15165"/>
        <v/>
      </c>
      <c r="AZ2527" s="28" t="str">
        <f t="shared" si="15165"/>
        <v/>
      </c>
      <c r="BA2527" s="28" t="str">
        <f t="shared" si="15165"/>
        <v/>
      </c>
      <c r="BB2527" s="28" t="str">
        <f t="shared" si="15165"/>
        <v/>
      </c>
      <c r="BC2527" s="28" t="str">
        <f t="shared" si="15165"/>
        <v/>
      </c>
      <c r="BD2527" s="28" t="str">
        <f t="shared" si="15"/>
        <v/>
      </c>
      <c r="BG2527" s="2" t="s">
        <v>16833</v>
      </c>
      <c r="BJ2527" s="28" t="str">
        <f t="shared" si="16"/>
        <v/>
      </c>
      <c r="BK2527" s="28" t="str">
        <f t="shared" si="17"/>
        <v/>
      </c>
      <c r="BL2527" s="2" t="s">
        <v>2401</v>
      </c>
      <c r="BM2527" s="2" t="s">
        <v>98</v>
      </c>
      <c r="BS2527" s="2" t="s">
        <v>2863</v>
      </c>
      <c r="BU2527" s="12"/>
      <c r="BV2527" s="12"/>
      <c r="BW2527" s="50"/>
      <c r="BX2527" s="50" t="s">
        <v>19858</v>
      </c>
      <c r="BY2527" s="42" t="str">
        <f t="shared" si="18"/>
        <v/>
      </c>
      <c r="BZ2527" s="72"/>
    </row>
    <row r="2528" spans="1:78" ht="15">
      <c r="A2528" s="10" t="s">
        <v>51</v>
      </c>
      <c r="B2528" s="28">
        <f>VLOOKUP(A2528,Organisations!$A$2:$B$7,2,FALSE)</f>
        <v>4</v>
      </c>
      <c r="C2528" s="10" t="s">
        <v>16836</v>
      </c>
      <c r="D2528" s="10" t="s">
        <v>16837</v>
      </c>
      <c r="E2528" s="28" t="str">
        <f t="shared" si="0"/>
        <v>We are a Patient Advocate and support organisation for families with children affected by Krabbe Leukodystrophy and othe</v>
      </c>
      <c r="F2528" s="10" t="s">
        <v>16839</v>
      </c>
      <c r="G2528" s="10" t="s">
        <v>68</v>
      </c>
      <c r="H2528" s="11"/>
      <c r="K2528" s="30" t="s">
        <v>16840</v>
      </c>
      <c r="L2528" s="10" t="s">
        <v>16841</v>
      </c>
      <c r="M2528" s="28" t="str">
        <f t="shared" ref="M2528:Q2528" si="15166">IFERROR(IF(FIND(M$1,$F2528)&gt;1,"Age - Children",""),"")</f>
        <v>Age - Children</v>
      </c>
      <c r="N2528" s="28" t="str">
        <f t="shared" si="15166"/>
        <v/>
      </c>
      <c r="O2528" s="28" t="str">
        <f t="shared" si="15166"/>
        <v/>
      </c>
      <c r="P2528" s="28" t="str">
        <f t="shared" si="15166"/>
        <v/>
      </c>
      <c r="Q2528" s="28" t="str">
        <f t="shared" si="15166"/>
        <v/>
      </c>
      <c r="R2528" s="28" t="str">
        <f t="shared" ref="R2528:T2528" si="15167">IFERROR(IF(FIND(R$1,$F2528)&gt;1,"Age - Elderly",""),"")</f>
        <v/>
      </c>
      <c r="S2528" s="28" t="str">
        <f t="shared" si="15167"/>
        <v/>
      </c>
      <c r="T2528" s="28" t="str">
        <f t="shared" si="15167"/>
        <v/>
      </c>
      <c r="U2528" s="28" t="str">
        <f t="shared" si="3"/>
        <v>Age - Children;</v>
      </c>
      <c r="V2528" s="28" t="str">
        <f t="shared" si="4"/>
        <v/>
      </c>
      <c r="X2528" s="28" t="str">
        <f t="shared" si="5"/>
        <v/>
      </c>
      <c r="Y2528" s="28" t="str">
        <f t="shared" si="6"/>
        <v/>
      </c>
      <c r="Z2528" s="28" t="str">
        <f t="shared" si="7"/>
        <v/>
      </c>
      <c r="AB2528" s="28" t="str">
        <f t="shared" si="8"/>
        <v/>
      </c>
      <c r="AD2528" s="28" t="str">
        <f t="shared" si="9"/>
        <v/>
      </c>
      <c r="AG2528" s="28" t="str">
        <f t="shared" ref="AG2528:AL2528" si="15168">IFERROR(IF(FIND(AG$1,$F2528)&gt;1,AG$1,""),"")</f>
        <v/>
      </c>
      <c r="AH2528" s="28" t="str">
        <f t="shared" si="15168"/>
        <v/>
      </c>
      <c r="AI2528" s="28" t="str">
        <f t="shared" si="15168"/>
        <v/>
      </c>
      <c r="AJ2528" s="28" t="str">
        <f t="shared" si="15168"/>
        <v/>
      </c>
      <c r="AK2528" s="28" t="str">
        <f t="shared" si="15168"/>
        <v/>
      </c>
      <c r="AL2528" s="28" t="str">
        <f t="shared" si="15168"/>
        <v/>
      </c>
      <c r="AM2528" s="28" t="str">
        <f t="shared" si="11"/>
        <v/>
      </c>
      <c r="AN2528" s="28" t="str">
        <f t="shared" ref="AN2528:AQ2528" si="15169">IFERROR(IF(FIND(AN$1,$F2528)&gt;1,"Status - LGBT",""),"")</f>
        <v/>
      </c>
      <c r="AO2528" s="28" t="str">
        <f t="shared" si="15169"/>
        <v/>
      </c>
      <c r="AP2528" s="28" t="str">
        <f t="shared" si="15169"/>
        <v/>
      </c>
      <c r="AQ2528" s="28" t="str">
        <f t="shared" si="15169"/>
        <v/>
      </c>
      <c r="AR2528" s="28" t="str">
        <f t="shared" ref="AR2528:AV2528" si="15170">IFERROR(IF(FIND(AR$1,$F2528)&gt;1,"BME",""),"")</f>
        <v/>
      </c>
      <c r="AS2528" s="28" t="str">
        <f t="shared" si="15170"/>
        <v/>
      </c>
      <c r="AT2528" s="28" t="str">
        <f t="shared" si="15170"/>
        <v/>
      </c>
      <c r="AU2528" s="28" t="str">
        <f t="shared" si="15170"/>
        <v/>
      </c>
      <c r="AV2528" s="28" t="str">
        <f t="shared" si="15170"/>
        <v/>
      </c>
      <c r="AW2528" s="28" t="str">
        <f t="shared" ref="AW2528:BC2528" si="15171">IFERROR(IF(FIND(AW$1,$F2528)&gt;1,AW$1,""),"")</f>
        <v/>
      </c>
      <c r="AX2528" s="28" t="str">
        <f t="shared" si="15171"/>
        <v/>
      </c>
      <c r="AY2528" s="28" t="str">
        <f t="shared" si="15171"/>
        <v/>
      </c>
      <c r="AZ2528" s="28" t="str">
        <f t="shared" si="15171"/>
        <v/>
      </c>
      <c r="BA2528" s="28" t="str">
        <f t="shared" si="15171"/>
        <v/>
      </c>
      <c r="BB2528" s="28" t="str">
        <f t="shared" si="15171"/>
        <v/>
      </c>
      <c r="BC2528" s="28" t="str">
        <f t="shared" si="15171"/>
        <v/>
      </c>
      <c r="BD2528" s="28" t="str">
        <f t="shared" si="15"/>
        <v/>
      </c>
      <c r="BG2528" s="2" t="s">
        <v>16842</v>
      </c>
      <c r="BJ2528" s="28" t="str">
        <f t="shared" si="16"/>
        <v/>
      </c>
      <c r="BK2528" s="28" t="str">
        <f t="shared" si="17"/>
        <v/>
      </c>
      <c r="BL2528" s="2" t="s">
        <v>20769</v>
      </c>
      <c r="BM2528" s="2" t="s">
        <v>98</v>
      </c>
      <c r="BU2528" s="18"/>
      <c r="BV2528" s="18"/>
      <c r="BW2528" s="47"/>
      <c r="BX2528" s="47" t="s">
        <v>20770</v>
      </c>
      <c r="BY2528" s="42" t="str">
        <f t="shared" si="18"/>
        <v>Age - Children;;</v>
      </c>
      <c r="BZ2528" s="73"/>
    </row>
    <row r="2529" spans="1:78" ht="15">
      <c r="A2529" s="16" t="s">
        <v>51</v>
      </c>
      <c r="B2529" s="28">
        <f>VLOOKUP(A2529,Organisations!$A$2:$B$7,2,FALSE)</f>
        <v>4</v>
      </c>
      <c r="C2529" s="16" t="s">
        <v>16844</v>
      </c>
      <c r="D2529" s="16" t="s">
        <v>16845</v>
      </c>
      <c r="E2529" s="28" t="str">
        <f t="shared" si="0"/>
        <v>Helpline and support group for all persons affected by road crashes. Oral support (through helpline), peer support (thro</v>
      </c>
      <c r="F2529" s="16" t="s">
        <v>16847</v>
      </c>
      <c r="G2529" s="16" t="s">
        <v>68</v>
      </c>
      <c r="H2529" s="54"/>
      <c r="K2529" s="26" t="s">
        <v>16848</v>
      </c>
      <c r="L2529" s="16" t="s">
        <v>16849</v>
      </c>
      <c r="M2529" s="28" t="str">
        <f t="shared" ref="M2529:Q2529" si="15172">IFERROR(IF(FIND(M$1,$F2529)&gt;1,"Age - Children",""),"")</f>
        <v/>
      </c>
      <c r="N2529" s="28" t="str">
        <f t="shared" si="15172"/>
        <v/>
      </c>
      <c r="O2529" s="28" t="str">
        <f t="shared" si="15172"/>
        <v/>
      </c>
      <c r="P2529" s="28" t="str">
        <f t="shared" si="15172"/>
        <v/>
      </c>
      <c r="Q2529" s="28" t="str">
        <f t="shared" si="15172"/>
        <v/>
      </c>
      <c r="R2529" s="28" t="str">
        <f t="shared" ref="R2529:T2529" si="15173">IFERROR(IF(FIND(R$1,$F2529)&gt;1,"Age - Elderly",""),"")</f>
        <v/>
      </c>
      <c r="S2529" s="28" t="str">
        <f t="shared" si="15173"/>
        <v/>
      </c>
      <c r="T2529" s="28" t="str">
        <f t="shared" si="15173"/>
        <v/>
      </c>
      <c r="U2529" s="28" t="str">
        <f t="shared" si="3"/>
        <v/>
      </c>
      <c r="V2529" s="28" t="str">
        <f t="shared" si="4"/>
        <v/>
      </c>
      <c r="X2529" s="28" t="str">
        <f t="shared" si="5"/>
        <v/>
      </c>
      <c r="Y2529" s="28" t="str">
        <f t="shared" si="6"/>
        <v/>
      </c>
      <c r="Z2529" s="28" t="str">
        <f t="shared" si="7"/>
        <v>Gender - Male</v>
      </c>
      <c r="AB2529" s="28" t="str">
        <f t="shared" si="8"/>
        <v/>
      </c>
      <c r="AD2529" s="28" t="str">
        <f t="shared" si="9"/>
        <v>Gender - Male;</v>
      </c>
      <c r="AG2529" s="28" t="str">
        <f t="shared" ref="AG2529:AL2529" si="15174">IFERROR(IF(FIND(AG$1,$F2529)&gt;1,AG$1,""),"")</f>
        <v/>
      </c>
      <c r="AH2529" s="28" t="str">
        <f t="shared" si="15174"/>
        <v/>
      </c>
      <c r="AI2529" s="28" t="str">
        <f t="shared" si="15174"/>
        <v/>
      </c>
      <c r="AJ2529" s="28" t="str">
        <f t="shared" si="15174"/>
        <v/>
      </c>
      <c r="AK2529" s="28" t="str">
        <f t="shared" si="15174"/>
        <v/>
      </c>
      <c r="AL2529" s="28" t="str">
        <f t="shared" si="15174"/>
        <v/>
      </c>
      <c r="AM2529" s="28" t="str">
        <f t="shared" si="11"/>
        <v/>
      </c>
      <c r="AN2529" s="28" t="str">
        <f t="shared" ref="AN2529:AQ2529" si="15175">IFERROR(IF(FIND(AN$1,$F2529)&gt;1,"Status - LGBT",""),"")</f>
        <v/>
      </c>
      <c r="AO2529" s="28" t="str">
        <f t="shared" si="15175"/>
        <v/>
      </c>
      <c r="AP2529" s="28" t="str">
        <f t="shared" si="15175"/>
        <v/>
      </c>
      <c r="AQ2529" s="28" t="str">
        <f t="shared" si="15175"/>
        <v/>
      </c>
      <c r="AR2529" s="28" t="str">
        <f t="shared" ref="AR2529:AV2529" si="15176">IFERROR(IF(FIND(AR$1,$F2529)&gt;1,"BME",""),"")</f>
        <v/>
      </c>
      <c r="AS2529" s="28" t="str">
        <f t="shared" si="15176"/>
        <v/>
      </c>
      <c r="AT2529" s="28" t="str">
        <f t="shared" si="15176"/>
        <v/>
      </c>
      <c r="AU2529" s="28" t="str">
        <f t="shared" si="15176"/>
        <v/>
      </c>
      <c r="AV2529" s="28" t="str">
        <f t="shared" si="15176"/>
        <v/>
      </c>
      <c r="AW2529" s="28" t="str">
        <f t="shared" ref="AW2529:BC2529" si="15177">IFERROR(IF(FIND(AW$1,$F2529)&gt;1,AW$1,""),"")</f>
        <v/>
      </c>
      <c r="AX2529" s="28" t="str">
        <f t="shared" si="15177"/>
        <v/>
      </c>
      <c r="AY2529" s="28" t="str">
        <f t="shared" si="15177"/>
        <v/>
      </c>
      <c r="AZ2529" s="28" t="str">
        <f t="shared" si="15177"/>
        <v/>
      </c>
      <c r="BA2529" s="28" t="str">
        <f t="shared" si="15177"/>
        <v/>
      </c>
      <c r="BB2529" s="28" t="str">
        <f t="shared" si="15177"/>
        <v/>
      </c>
      <c r="BC2529" s="28" t="str">
        <f t="shared" si="15177"/>
        <v/>
      </c>
      <c r="BD2529" s="28" t="str">
        <f t="shared" si="15"/>
        <v/>
      </c>
      <c r="BG2529" s="2" t="s">
        <v>16850</v>
      </c>
      <c r="BJ2529" s="28" t="str">
        <f t="shared" si="16"/>
        <v/>
      </c>
      <c r="BK2529" s="28" t="str">
        <f t="shared" si="17"/>
        <v/>
      </c>
      <c r="BL2529" s="2" t="s">
        <v>20771</v>
      </c>
      <c r="BM2529" s="2" t="s">
        <v>98</v>
      </c>
      <c r="BS2529" s="2" t="s">
        <v>2863</v>
      </c>
      <c r="BU2529" s="12"/>
      <c r="BV2529" s="12"/>
      <c r="BW2529" s="50"/>
      <c r="BX2529" s="50" t="s">
        <v>20772</v>
      </c>
      <c r="BY2529" s="42" t="str">
        <f t="shared" si="18"/>
        <v>Gender - Male;;</v>
      </c>
      <c r="BZ2529" s="72"/>
    </row>
    <row r="2530" spans="1:78" ht="15">
      <c r="A2530" s="10" t="s">
        <v>51</v>
      </c>
      <c r="B2530" s="28">
        <f>VLOOKUP(A2530,Organisations!$A$2:$B$7,2,FALSE)</f>
        <v>4</v>
      </c>
      <c r="C2530" s="10" t="s">
        <v>16853</v>
      </c>
      <c r="D2530" s="10" t="s">
        <v>16854</v>
      </c>
      <c r="E2530" s="28" t="str">
        <f t="shared" si="0"/>
        <v>The Forum is a non-profit making organisation open to all residents and organisations based in Scholes, where the majori</v>
      </c>
      <c r="F2530" s="10" t="s">
        <v>16856</v>
      </c>
      <c r="G2530" s="10" t="s">
        <v>68</v>
      </c>
      <c r="H2530" s="11"/>
      <c r="K2530" s="30" t="s">
        <v>16857</v>
      </c>
      <c r="L2530" s="12"/>
      <c r="M2530" s="28" t="str">
        <f t="shared" ref="M2530:Q2530" si="15178">IFERROR(IF(FIND(M$1,$F2530)&gt;1,"Age - Children",""),"")</f>
        <v/>
      </c>
      <c r="N2530" s="28" t="str">
        <f t="shared" si="15178"/>
        <v/>
      </c>
      <c r="O2530" s="28" t="str">
        <f t="shared" si="15178"/>
        <v/>
      </c>
      <c r="P2530" s="28" t="str">
        <f t="shared" si="15178"/>
        <v/>
      </c>
      <c r="Q2530" s="28" t="str">
        <f t="shared" si="15178"/>
        <v/>
      </c>
      <c r="R2530" s="28" t="str">
        <f t="shared" ref="R2530:T2530" si="15179">IFERROR(IF(FIND(R$1,$F2530)&gt;1,"Age - Elderly",""),"")</f>
        <v/>
      </c>
      <c r="S2530" s="28" t="str">
        <f t="shared" si="15179"/>
        <v/>
      </c>
      <c r="T2530" s="28" t="str">
        <f t="shared" si="15179"/>
        <v/>
      </c>
      <c r="U2530" s="28" t="str">
        <f t="shared" si="3"/>
        <v/>
      </c>
      <c r="V2530" s="28" t="str">
        <f t="shared" si="4"/>
        <v/>
      </c>
      <c r="X2530" s="28" t="str">
        <f t="shared" si="5"/>
        <v/>
      </c>
      <c r="Y2530" s="28" t="str">
        <f t="shared" si="6"/>
        <v/>
      </c>
      <c r="Z2530" s="28" t="str">
        <f t="shared" si="7"/>
        <v>Gender - Male</v>
      </c>
      <c r="AB2530" s="28" t="str">
        <f t="shared" si="8"/>
        <v/>
      </c>
      <c r="AD2530" s="28" t="str">
        <f t="shared" si="9"/>
        <v>Gender - Male;</v>
      </c>
      <c r="AG2530" s="28" t="str">
        <f t="shared" ref="AG2530:AL2530" si="15180">IFERROR(IF(FIND(AG$1,$F2530)&gt;1,AG$1,""),"")</f>
        <v/>
      </c>
      <c r="AH2530" s="28" t="str">
        <f t="shared" si="15180"/>
        <v/>
      </c>
      <c r="AI2530" s="28" t="str">
        <f t="shared" si="15180"/>
        <v/>
      </c>
      <c r="AJ2530" s="28" t="str">
        <f t="shared" si="15180"/>
        <v/>
      </c>
      <c r="AK2530" s="28" t="str">
        <f t="shared" si="15180"/>
        <v/>
      </c>
      <c r="AL2530" s="28" t="str">
        <f t="shared" si="15180"/>
        <v/>
      </c>
      <c r="AM2530" s="28" t="str">
        <f t="shared" si="11"/>
        <v/>
      </c>
      <c r="AN2530" s="28" t="str">
        <f t="shared" ref="AN2530:AQ2530" si="15181">IFERROR(IF(FIND(AN$1,$F2530)&gt;1,"Status - LGBT",""),"")</f>
        <v/>
      </c>
      <c r="AO2530" s="28" t="str">
        <f t="shared" si="15181"/>
        <v/>
      </c>
      <c r="AP2530" s="28" t="str">
        <f t="shared" si="15181"/>
        <v/>
      </c>
      <c r="AQ2530" s="28" t="str">
        <f t="shared" si="15181"/>
        <v/>
      </c>
      <c r="AR2530" s="28" t="str">
        <f t="shared" ref="AR2530:AV2530" si="15182">IFERROR(IF(FIND(AR$1,$F2530)&gt;1,"BME",""),"")</f>
        <v/>
      </c>
      <c r="AS2530" s="28" t="str">
        <f t="shared" si="15182"/>
        <v/>
      </c>
      <c r="AT2530" s="28" t="str">
        <f t="shared" si="15182"/>
        <v/>
      </c>
      <c r="AU2530" s="28" t="str">
        <f t="shared" si="15182"/>
        <v/>
      </c>
      <c r="AV2530" s="28" t="str">
        <f t="shared" si="15182"/>
        <v/>
      </c>
      <c r="AW2530" s="28" t="str">
        <f t="shared" ref="AW2530:BC2530" si="15183">IFERROR(IF(FIND(AW$1,$F2530)&gt;1,AW$1,""),"")</f>
        <v/>
      </c>
      <c r="AX2530" s="28" t="str">
        <f t="shared" si="15183"/>
        <v/>
      </c>
      <c r="AY2530" s="28" t="str">
        <f t="shared" si="15183"/>
        <v/>
      </c>
      <c r="AZ2530" s="28" t="str">
        <f t="shared" si="15183"/>
        <v/>
      </c>
      <c r="BA2530" s="28" t="str">
        <f t="shared" si="15183"/>
        <v/>
      </c>
      <c r="BB2530" s="28" t="str">
        <f t="shared" si="15183"/>
        <v/>
      </c>
      <c r="BC2530" s="28" t="str">
        <f t="shared" si="15183"/>
        <v/>
      </c>
      <c r="BD2530" s="28" t="str">
        <f t="shared" si="15"/>
        <v/>
      </c>
      <c r="BG2530" s="2" t="s">
        <v>16858</v>
      </c>
      <c r="BJ2530" s="28" t="str">
        <f t="shared" si="16"/>
        <v/>
      </c>
      <c r="BK2530" s="28" t="str">
        <f t="shared" si="17"/>
        <v/>
      </c>
      <c r="BL2530" s="2" t="s">
        <v>20773</v>
      </c>
      <c r="BM2530" s="2" t="s">
        <v>98</v>
      </c>
      <c r="BU2530" s="18"/>
      <c r="BV2530" s="18"/>
      <c r="BW2530" s="47"/>
      <c r="BX2530" s="47" t="s">
        <v>20774</v>
      </c>
      <c r="BY2530" s="42" t="str">
        <f t="shared" si="18"/>
        <v>Gender - Male;;</v>
      </c>
      <c r="BZ2530" s="73"/>
    </row>
    <row r="2531" spans="1:78" ht="15">
      <c r="A2531" s="16" t="s">
        <v>51</v>
      </c>
      <c r="B2531" s="28">
        <f>VLOOKUP(A2531,Organisations!$A$2:$B$7,2,FALSE)</f>
        <v>4</v>
      </c>
      <c r="C2531" s="16" t="s">
        <v>16861</v>
      </c>
      <c r="D2531" s="16" t="s">
        <v>16862</v>
      </c>
      <c r="E2531" s="28" t="str">
        <f t="shared" si="0"/>
        <v>We are a friendly small village church who welcome everyone to worship. We have a Church Fellowship which meets fortnigh</v>
      </c>
      <c r="F2531" s="16" t="s">
        <v>16864</v>
      </c>
      <c r="G2531" s="16" t="s">
        <v>68</v>
      </c>
      <c r="H2531" s="54"/>
      <c r="K2531" s="26" t="s">
        <v>16865</v>
      </c>
      <c r="L2531" s="16" t="s">
        <v>16866</v>
      </c>
      <c r="M2531" s="28" t="str">
        <f t="shared" ref="M2531:Q2531" si="15184">IFERROR(IF(FIND(M$1,$F2531)&gt;1,"Age - Children",""),"")</f>
        <v/>
      </c>
      <c r="N2531" s="28" t="str">
        <f t="shared" si="15184"/>
        <v/>
      </c>
      <c r="O2531" s="28" t="str">
        <f t="shared" si="15184"/>
        <v/>
      </c>
      <c r="P2531" s="28" t="str">
        <f t="shared" si="15184"/>
        <v/>
      </c>
      <c r="Q2531" s="28" t="str">
        <f t="shared" si="15184"/>
        <v/>
      </c>
      <c r="R2531" s="28" t="str">
        <f t="shared" ref="R2531:T2531" si="15185">IFERROR(IF(FIND(R$1,$F2531)&gt;1,"Age - Elderly",""),"")</f>
        <v/>
      </c>
      <c r="S2531" s="28" t="str">
        <f t="shared" si="15185"/>
        <v/>
      </c>
      <c r="T2531" s="28" t="str">
        <f t="shared" si="15185"/>
        <v/>
      </c>
      <c r="U2531" s="28" t="str">
        <f t="shared" si="3"/>
        <v/>
      </c>
      <c r="V2531" s="28" t="str">
        <f t="shared" si="4"/>
        <v/>
      </c>
      <c r="X2531" s="28" t="str">
        <f t="shared" si="5"/>
        <v/>
      </c>
      <c r="Y2531" s="28" t="str">
        <f t="shared" si="6"/>
        <v/>
      </c>
      <c r="Z2531" s="28" t="str">
        <f t="shared" si="7"/>
        <v>Gender - Male</v>
      </c>
      <c r="AB2531" s="28" t="str">
        <f t="shared" si="8"/>
        <v/>
      </c>
      <c r="AD2531" s="28" t="str">
        <f t="shared" si="9"/>
        <v>Gender - Male;</v>
      </c>
      <c r="AG2531" s="28" t="str">
        <f t="shared" ref="AG2531:AL2531" si="15186">IFERROR(IF(FIND(AG$1,$F2531)&gt;1,AG$1,""),"")</f>
        <v/>
      </c>
      <c r="AH2531" s="28" t="str">
        <f t="shared" si="15186"/>
        <v/>
      </c>
      <c r="AI2531" s="28" t="str">
        <f t="shared" si="15186"/>
        <v/>
      </c>
      <c r="AJ2531" s="28" t="str">
        <f t="shared" si="15186"/>
        <v/>
      </c>
      <c r="AK2531" s="28" t="str">
        <f t="shared" si="15186"/>
        <v/>
      </c>
      <c r="AL2531" s="28" t="str">
        <f t="shared" si="15186"/>
        <v/>
      </c>
      <c r="AM2531" s="28" t="str">
        <f t="shared" si="11"/>
        <v/>
      </c>
      <c r="AN2531" s="28" t="str">
        <f t="shared" ref="AN2531:AQ2531" si="15187">IFERROR(IF(FIND(AN$1,$F2531)&gt;1,"Status - LGBT",""),"")</f>
        <v/>
      </c>
      <c r="AO2531" s="28" t="str">
        <f t="shared" si="15187"/>
        <v/>
      </c>
      <c r="AP2531" s="28" t="str">
        <f t="shared" si="15187"/>
        <v/>
      </c>
      <c r="AQ2531" s="28" t="str">
        <f t="shared" si="15187"/>
        <v/>
      </c>
      <c r="AR2531" s="28" t="str">
        <f t="shared" ref="AR2531:AV2531" si="15188">IFERROR(IF(FIND(AR$1,$F2531)&gt;1,"BME",""),"")</f>
        <v/>
      </c>
      <c r="AS2531" s="28" t="str">
        <f t="shared" si="15188"/>
        <v/>
      </c>
      <c r="AT2531" s="28" t="str">
        <f t="shared" si="15188"/>
        <v/>
      </c>
      <c r="AU2531" s="28" t="str">
        <f t="shared" si="15188"/>
        <v/>
      </c>
      <c r="AV2531" s="28" t="str">
        <f t="shared" si="15188"/>
        <v/>
      </c>
      <c r="AW2531" s="28" t="str">
        <f t="shared" ref="AW2531:BC2531" si="15189">IFERROR(IF(FIND(AW$1,$F2531)&gt;1,AW$1,""),"")</f>
        <v/>
      </c>
      <c r="AX2531" s="28" t="str">
        <f t="shared" si="15189"/>
        <v/>
      </c>
      <c r="AY2531" s="28" t="str">
        <f t="shared" si="15189"/>
        <v/>
      </c>
      <c r="AZ2531" s="28" t="str">
        <f t="shared" si="15189"/>
        <v/>
      </c>
      <c r="BA2531" s="28" t="str">
        <f t="shared" si="15189"/>
        <v/>
      </c>
      <c r="BB2531" s="28" t="str">
        <f t="shared" si="15189"/>
        <v/>
      </c>
      <c r="BC2531" s="28" t="str">
        <f t="shared" si="15189"/>
        <v/>
      </c>
      <c r="BD2531" s="28" t="str">
        <f t="shared" si="15"/>
        <v/>
      </c>
      <c r="BG2531" s="2" t="s">
        <v>16867</v>
      </c>
      <c r="BJ2531" s="28" t="str">
        <f t="shared" si="16"/>
        <v/>
      </c>
      <c r="BK2531" s="28" t="str">
        <f t="shared" si="17"/>
        <v/>
      </c>
      <c r="BL2531" s="2" t="s">
        <v>20775</v>
      </c>
      <c r="BM2531" s="2" t="s">
        <v>98</v>
      </c>
      <c r="BS2531" s="2" t="s">
        <v>2863</v>
      </c>
      <c r="BU2531" s="50" t="s">
        <v>749</v>
      </c>
      <c r="BV2531" s="12"/>
      <c r="BW2531" s="50"/>
      <c r="BX2531" s="50" t="s">
        <v>19860</v>
      </c>
      <c r="BY2531" s="42" t="str">
        <f t="shared" si="18"/>
        <v>Gender - Male;;Harewood;</v>
      </c>
      <c r="BZ2531" s="72"/>
    </row>
    <row r="2532" spans="1:78" ht="15">
      <c r="A2532" s="10" t="s">
        <v>51</v>
      </c>
      <c r="B2532" s="28">
        <f>VLOOKUP(A2532,Organisations!$A$2:$B$7,2,FALSE)</f>
        <v>4</v>
      </c>
      <c r="C2532" s="10" t="s">
        <v>16869</v>
      </c>
      <c r="D2532" s="10" t="s">
        <v>16870</v>
      </c>
      <c r="E2532" s="28" t="str">
        <f t="shared" si="0"/>
        <v xml:space="preserve">The School for Social Entrepreneurs (SSE) provides training and learning opportunities for people who are setting up or </v>
      </c>
      <c r="F2532" s="10" t="s">
        <v>16872</v>
      </c>
      <c r="G2532" s="10" t="s">
        <v>68</v>
      </c>
      <c r="H2532" s="11"/>
      <c r="K2532" s="30" t="s">
        <v>16873</v>
      </c>
      <c r="L2532" s="10" t="s">
        <v>16874</v>
      </c>
      <c r="M2532" s="28" t="str">
        <f t="shared" ref="M2532:Q2532" si="15190">IFERROR(IF(FIND(M$1,$F2532)&gt;1,"Age - Children",""),"")</f>
        <v/>
      </c>
      <c r="N2532" s="28" t="str">
        <f t="shared" si="15190"/>
        <v/>
      </c>
      <c r="O2532" s="28" t="str">
        <f t="shared" si="15190"/>
        <v/>
      </c>
      <c r="P2532" s="28" t="str">
        <f t="shared" si="15190"/>
        <v/>
      </c>
      <c r="Q2532" s="28" t="str">
        <f t="shared" si="15190"/>
        <v/>
      </c>
      <c r="R2532" s="28" t="str">
        <f t="shared" ref="R2532:T2532" si="15191">IFERROR(IF(FIND(R$1,$F2532)&gt;1,"Age - Elderly",""),"")</f>
        <v/>
      </c>
      <c r="S2532" s="28" t="str">
        <f t="shared" si="15191"/>
        <v/>
      </c>
      <c r="T2532" s="28" t="str">
        <f t="shared" si="15191"/>
        <v/>
      </c>
      <c r="U2532" s="28" t="str">
        <f t="shared" si="3"/>
        <v/>
      </c>
      <c r="V2532" s="28" t="str">
        <f t="shared" si="4"/>
        <v/>
      </c>
      <c r="X2532" s="28" t="str">
        <f t="shared" si="5"/>
        <v/>
      </c>
      <c r="Y2532" s="28" t="str">
        <f t="shared" si="6"/>
        <v/>
      </c>
      <c r="Z2532" s="28" t="str">
        <f t="shared" si="7"/>
        <v>Gender - Male</v>
      </c>
      <c r="AB2532" s="28" t="str">
        <f t="shared" si="8"/>
        <v/>
      </c>
      <c r="AD2532" s="28" t="str">
        <f t="shared" si="9"/>
        <v>Gender - Male;</v>
      </c>
      <c r="AG2532" s="28" t="str">
        <f t="shared" ref="AG2532:AL2532" si="15192">IFERROR(IF(FIND(AG$1,$F2532)&gt;1,AG$1,""),"")</f>
        <v/>
      </c>
      <c r="AH2532" s="28" t="str">
        <f t="shared" si="15192"/>
        <v/>
      </c>
      <c r="AI2532" s="28" t="str">
        <f t="shared" si="15192"/>
        <v/>
      </c>
      <c r="AJ2532" s="28" t="str">
        <f t="shared" si="15192"/>
        <v/>
      </c>
      <c r="AK2532" s="28" t="str">
        <f t="shared" si="15192"/>
        <v/>
      </c>
      <c r="AL2532" s="28" t="str">
        <f t="shared" si="15192"/>
        <v/>
      </c>
      <c r="AM2532" s="28" t="str">
        <f t="shared" si="11"/>
        <v/>
      </c>
      <c r="AN2532" s="28" t="str">
        <f t="shared" ref="AN2532:AQ2532" si="15193">IFERROR(IF(FIND(AN$1,$F2532)&gt;1,"Status - LGBT",""),"")</f>
        <v/>
      </c>
      <c r="AO2532" s="28" t="str">
        <f t="shared" si="15193"/>
        <v/>
      </c>
      <c r="AP2532" s="28" t="str">
        <f t="shared" si="15193"/>
        <v/>
      </c>
      <c r="AQ2532" s="28" t="str">
        <f t="shared" si="15193"/>
        <v/>
      </c>
      <c r="AR2532" s="28" t="str">
        <f t="shared" ref="AR2532:AV2532" si="15194">IFERROR(IF(FIND(AR$1,$F2532)&gt;1,"BME",""),"")</f>
        <v/>
      </c>
      <c r="AS2532" s="28" t="str">
        <f t="shared" si="15194"/>
        <v/>
      </c>
      <c r="AT2532" s="28" t="str">
        <f t="shared" si="15194"/>
        <v/>
      </c>
      <c r="AU2532" s="28" t="str">
        <f t="shared" si="15194"/>
        <v/>
      </c>
      <c r="AV2532" s="28" t="str">
        <f t="shared" si="15194"/>
        <v/>
      </c>
      <c r="AW2532" s="28" t="str">
        <f t="shared" ref="AW2532:BC2532" si="15195">IFERROR(IF(FIND(AW$1,$F2532)&gt;1,AW$1,""),"")</f>
        <v/>
      </c>
      <c r="AX2532" s="28" t="str">
        <f t="shared" si="15195"/>
        <v/>
      </c>
      <c r="AY2532" s="28" t="str">
        <f t="shared" si="15195"/>
        <v/>
      </c>
      <c r="AZ2532" s="28" t="str">
        <f t="shared" si="15195"/>
        <v/>
      </c>
      <c r="BA2532" s="28" t="str">
        <f t="shared" si="15195"/>
        <v/>
      </c>
      <c r="BB2532" s="28" t="str">
        <f t="shared" si="15195"/>
        <v/>
      </c>
      <c r="BC2532" s="28" t="str">
        <f t="shared" si="15195"/>
        <v/>
      </c>
      <c r="BD2532" s="28" t="str">
        <f t="shared" si="15"/>
        <v/>
      </c>
      <c r="BG2532" s="2" t="s">
        <v>16875</v>
      </c>
      <c r="BJ2532" s="28" t="str">
        <f t="shared" si="16"/>
        <v/>
      </c>
      <c r="BK2532" s="28" t="str">
        <f t="shared" si="17"/>
        <v/>
      </c>
      <c r="BL2532" s="2" t="s">
        <v>20563</v>
      </c>
      <c r="BM2532" s="2" t="s">
        <v>98</v>
      </c>
      <c r="BU2532" s="47" t="s">
        <v>749</v>
      </c>
      <c r="BV2532" s="18"/>
      <c r="BW2532" s="47"/>
      <c r="BX2532" s="47" t="s">
        <v>20776</v>
      </c>
      <c r="BY2532" s="42" t="str">
        <f t="shared" si="18"/>
        <v>Gender - Male;;Harewood;</v>
      </c>
      <c r="BZ2532" s="73"/>
    </row>
    <row r="2533" spans="1:78" ht="15">
      <c r="A2533" s="16" t="s">
        <v>51</v>
      </c>
      <c r="B2533" s="28">
        <f>VLOOKUP(A2533,Organisations!$A$2:$B$7,2,FALSE)</f>
        <v>4</v>
      </c>
      <c r="C2533" s="16" t="s">
        <v>16878</v>
      </c>
      <c r="D2533" s="16" t="s">
        <v>16879</v>
      </c>
      <c r="E2533" s="28" t="str">
        <f t="shared" si="0"/>
        <v>The School Partnership Trust Academies (SPTA) is an exempt charity with its values drawn from the public sector and Dire</v>
      </c>
      <c r="F2533" s="16" t="s">
        <v>16881</v>
      </c>
      <c r="G2533" s="16" t="s">
        <v>68</v>
      </c>
      <c r="H2533" s="17"/>
      <c r="K2533" s="26" t="s">
        <v>16882</v>
      </c>
      <c r="L2533" s="16" t="s">
        <v>16883</v>
      </c>
      <c r="M2533" s="28" t="str">
        <f t="shared" ref="M2533:Q2533" si="15196">IFERROR(IF(FIND(M$1,$F2533)&gt;1,"Age - Children",""),"")</f>
        <v/>
      </c>
      <c r="N2533" s="28" t="str">
        <f t="shared" si="15196"/>
        <v/>
      </c>
      <c r="O2533" s="28" t="str">
        <f t="shared" si="15196"/>
        <v/>
      </c>
      <c r="P2533" s="28" t="str">
        <f t="shared" si="15196"/>
        <v/>
      </c>
      <c r="Q2533" s="28" t="str">
        <f t="shared" si="15196"/>
        <v/>
      </c>
      <c r="R2533" s="28" t="str">
        <f t="shared" ref="R2533:T2533" si="15197">IFERROR(IF(FIND(R$1,$F2533)&gt;1,"Age - Elderly",""),"")</f>
        <v/>
      </c>
      <c r="S2533" s="28" t="str">
        <f t="shared" si="15197"/>
        <v/>
      </c>
      <c r="T2533" s="28" t="str">
        <f t="shared" si="15197"/>
        <v/>
      </c>
      <c r="U2533" s="28" t="str">
        <f t="shared" si="3"/>
        <v/>
      </c>
      <c r="V2533" s="28" t="str">
        <f t="shared" si="4"/>
        <v/>
      </c>
      <c r="X2533" s="28" t="str">
        <f t="shared" si="5"/>
        <v/>
      </c>
      <c r="Y2533" s="28" t="str">
        <f t="shared" si="6"/>
        <v/>
      </c>
      <c r="Z2533" s="28" t="str">
        <f t="shared" si="7"/>
        <v/>
      </c>
      <c r="AB2533" s="28" t="str">
        <f t="shared" si="8"/>
        <v/>
      </c>
      <c r="AD2533" s="28" t="str">
        <f t="shared" si="9"/>
        <v/>
      </c>
      <c r="AG2533" s="28" t="str">
        <f t="shared" ref="AG2533:AL2533" si="15198">IFERROR(IF(FIND(AG$1,$F2533)&gt;1,AG$1,""),"")</f>
        <v/>
      </c>
      <c r="AH2533" s="28" t="str">
        <f t="shared" si="15198"/>
        <v/>
      </c>
      <c r="AI2533" s="28" t="str">
        <f t="shared" si="15198"/>
        <v/>
      </c>
      <c r="AJ2533" s="28" t="str">
        <f t="shared" si="15198"/>
        <v/>
      </c>
      <c r="AK2533" s="28" t="str">
        <f t="shared" si="15198"/>
        <v/>
      </c>
      <c r="AL2533" s="28" t="str">
        <f t="shared" si="15198"/>
        <v/>
      </c>
      <c r="AM2533" s="28" t="str">
        <f t="shared" si="11"/>
        <v/>
      </c>
      <c r="AN2533" s="28" t="str">
        <f t="shared" ref="AN2533:AQ2533" si="15199">IFERROR(IF(FIND(AN$1,$F2533)&gt;1,"Status - LGBT",""),"")</f>
        <v/>
      </c>
      <c r="AO2533" s="28" t="str">
        <f t="shared" si="15199"/>
        <v/>
      </c>
      <c r="AP2533" s="28" t="str">
        <f t="shared" si="15199"/>
        <v/>
      </c>
      <c r="AQ2533" s="28" t="str">
        <f t="shared" si="15199"/>
        <v/>
      </c>
      <c r="AR2533" s="28" t="str">
        <f t="shared" ref="AR2533:AV2533" si="15200">IFERROR(IF(FIND(AR$1,$F2533)&gt;1,"BME",""),"")</f>
        <v/>
      </c>
      <c r="AS2533" s="28" t="str">
        <f t="shared" si="15200"/>
        <v/>
      </c>
      <c r="AT2533" s="28" t="str">
        <f t="shared" si="15200"/>
        <v/>
      </c>
      <c r="AU2533" s="28" t="str">
        <f t="shared" si="15200"/>
        <v/>
      </c>
      <c r="AV2533" s="28" t="str">
        <f t="shared" si="15200"/>
        <v/>
      </c>
      <c r="AW2533" s="28" t="str">
        <f t="shared" ref="AW2533:BC2533" si="15201">IFERROR(IF(FIND(AW$1,$F2533)&gt;1,AW$1,""),"")</f>
        <v/>
      </c>
      <c r="AX2533" s="28" t="str">
        <f t="shared" si="15201"/>
        <v/>
      </c>
      <c r="AY2533" s="28" t="str">
        <f t="shared" si="15201"/>
        <v/>
      </c>
      <c r="AZ2533" s="28" t="str">
        <f t="shared" si="15201"/>
        <v/>
      </c>
      <c r="BA2533" s="28" t="str">
        <f t="shared" si="15201"/>
        <v/>
      </c>
      <c r="BB2533" s="28" t="str">
        <f t="shared" si="15201"/>
        <v/>
      </c>
      <c r="BC2533" s="28" t="str">
        <f t="shared" si="15201"/>
        <v/>
      </c>
      <c r="BD2533" s="28" t="str">
        <f t="shared" si="15"/>
        <v/>
      </c>
      <c r="BG2533" s="2" t="s">
        <v>16884</v>
      </c>
      <c r="BJ2533" s="28" t="str">
        <f t="shared" si="16"/>
        <v/>
      </c>
      <c r="BK2533" s="28" t="str">
        <f t="shared" si="17"/>
        <v/>
      </c>
      <c r="BL2533" s="2" t="s">
        <v>20777</v>
      </c>
      <c r="BM2533" s="2" t="s">
        <v>98</v>
      </c>
      <c r="BU2533" s="50" t="s">
        <v>20058</v>
      </c>
      <c r="BV2533" s="12"/>
      <c r="BW2533" s="50"/>
      <c r="BX2533" s="50" t="s">
        <v>20687</v>
      </c>
      <c r="BY2533" s="42" t="str">
        <f t="shared" si="18"/>
        <v>Leeds;Roundhay;</v>
      </c>
      <c r="BZ2533" s="72"/>
    </row>
    <row r="2534" spans="1:78" ht="15">
      <c r="A2534" s="10" t="s">
        <v>51</v>
      </c>
      <c r="B2534" s="28">
        <f>VLOOKUP(A2534,Organisations!$A$2:$B$7,2,FALSE)</f>
        <v>4</v>
      </c>
      <c r="C2534" s="10" t="s">
        <v>16886</v>
      </c>
      <c r="D2534" s="10" t="s">
        <v>16887</v>
      </c>
      <c r="E2534" s="28" t="str">
        <f t="shared" si="0"/>
        <v>Script Yorkshire is a networking organisation for people who live or work in Yorkshire and write for performance (includ</v>
      </c>
      <c r="F2534" s="10" t="s">
        <v>16889</v>
      </c>
      <c r="G2534" s="10" t="s">
        <v>68</v>
      </c>
      <c r="H2534" s="11"/>
      <c r="K2534" s="59"/>
      <c r="L2534" s="10" t="s">
        <v>16890</v>
      </c>
      <c r="M2534" s="28" t="str">
        <f t="shared" ref="M2534:Q2534" si="15202">IFERROR(IF(FIND(M$1,$F2534)&gt;1,"Age - Children",""),"")</f>
        <v/>
      </c>
      <c r="N2534" s="28" t="str">
        <f t="shared" si="15202"/>
        <v/>
      </c>
      <c r="O2534" s="28" t="str">
        <f t="shared" si="15202"/>
        <v/>
      </c>
      <c r="P2534" s="28" t="str">
        <f t="shared" si="15202"/>
        <v/>
      </c>
      <c r="Q2534" s="28" t="str">
        <f t="shared" si="15202"/>
        <v/>
      </c>
      <c r="R2534" s="28" t="str">
        <f t="shared" ref="R2534:T2534" si="15203">IFERROR(IF(FIND(R$1,$F2534)&gt;1,"Age - Elderly",""),"")</f>
        <v/>
      </c>
      <c r="S2534" s="28" t="str">
        <f t="shared" si="15203"/>
        <v/>
      </c>
      <c r="T2534" s="28" t="str">
        <f t="shared" si="15203"/>
        <v/>
      </c>
      <c r="U2534" s="28" t="str">
        <f t="shared" si="3"/>
        <v/>
      </c>
      <c r="V2534" s="28" t="str">
        <f t="shared" si="4"/>
        <v/>
      </c>
      <c r="X2534" s="28" t="str">
        <f t="shared" si="5"/>
        <v/>
      </c>
      <c r="Y2534" s="28" t="str">
        <f t="shared" si="6"/>
        <v/>
      </c>
      <c r="Z2534" s="28" t="str">
        <f t="shared" si="7"/>
        <v>Gender - Male</v>
      </c>
      <c r="AB2534" s="28" t="str">
        <f t="shared" si="8"/>
        <v>Gender - Male</v>
      </c>
      <c r="AD2534" s="28" t="str">
        <f t="shared" si="9"/>
        <v>Gender - Male;Gender - Male;</v>
      </c>
      <c r="AG2534" s="28" t="str">
        <f t="shared" ref="AG2534:AL2534" si="15204">IFERROR(IF(FIND(AG$1,$F2534)&gt;1,AG$1,""),"")</f>
        <v/>
      </c>
      <c r="AH2534" s="28" t="str">
        <f t="shared" si="15204"/>
        <v/>
      </c>
      <c r="AI2534" s="28" t="str">
        <f t="shared" si="15204"/>
        <v/>
      </c>
      <c r="AJ2534" s="28" t="str">
        <f t="shared" si="15204"/>
        <v/>
      </c>
      <c r="AK2534" s="28" t="str">
        <f t="shared" si="15204"/>
        <v/>
      </c>
      <c r="AL2534" s="28" t="str">
        <f t="shared" si="15204"/>
        <v/>
      </c>
      <c r="AM2534" s="28" t="str">
        <f t="shared" si="11"/>
        <v/>
      </c>
      <c r="AN2534" s="28" t="str">
        <f t="shared" ref="AN2534:AQ2534" si="15205">IFERROR(IF(FIND(AN$1,$F2534)&gt;1,"Status - LGBT",""),"")</f>
        <v/>
      </c>
      <c r="AO2534" s="28" t="str">
        <f t="shared" si="15205"/>
        <v/>
      </c>
      <c r="AP2534" s="28" t="str">
        <f t="shared" si="15205"/>
        <v/>
      </c>
      <c r="AQ2534" s="28" t="str">
        <f t="shared" si="15205"/>
        <v/>
      </c>
      <c r="AR2534" s="28" t="str">
        <f t="shared" ref="AR2534:AV2534" si="15206">IFERROR(IF(FIND(AR$1,$F2534)&gt;1,"BME",""),"")</f>
        <v/>
      </c>
      <c r="AS2534" s="28" t="str">
        <f t="shared" si="15206"/>
        <v/>
      </c>
      <c r="AT2534" s="28" t="str">
        <f t="shared" si="15206"/>
        <v/>
      </c>
      <c r="AU2534" s="28" t="str">
        <f t="shared" si="15206"/>
        <v/>
      </c>
      <c r="AV2534" s="28" t="str">
        <f t="shared" si="15206"/>
        <v/>
      </c>
      <c r="AW2534" s="28" t="str">
        <f t="shared" ref="AW2534:BC2534" si="15207">IFERROR(IF(FIND(AW$1,$F2534)&gt;1,AW$1,""),"")</f>
        <v/>
      </c>
      <c r="AX2534" s="28" t="str">
        <f t="shared" si="15207"/>
        <v/>
      </c>
      <c r="AY2534" s="28" t="str">
        <f t="shared" si="15207"/>
        <v/>
      </c>
      <c r="AZ2534" s="28" t="str">
        <f t="shared" si="15207"/>
        <v/>
      </c>
      <c r="BA2534" s="28" t="str">
        <f t="shared" si="15207"/>
        <v/>
      </c>
      <c r="BB2534" s="28" t="str">
        <f t="shared" si="15207"/>
        <v/>
      </c>
      <c r="BC2534" s="28" t="str">
        <f t="shared" si="15207"/>
        <v/>
      </c>
      <c r="BD2534" s="28" t="str">
        <f t="shared" si="15"/>
        <v/>
      </c>
      <c r="BG2534" s="2" t="s">
        <v>16891</v>
      </c>
      <c r="BJ2534" s="28" t="str">
        <f t="shared" si="16"/>
        <v/>
      </c>
      <c r="BK2534" s="28" t="str">
        <f t="shared" si="17"/>
        <v/>
      </c>
      <c r="BL2534" s="2" t="s">
        <v>20778</v>
      </c>
      <c r="BM2534" s="2" t="s">
        <v>98</v>
      </c>
      <c r="BU2534" s="47" t="s">
        <v>20004</v>
      </c>
      <c r="BV2534" s="18"/>
      <c r="BW2534" s="47"/>
      <c r="BX2534" s="47" t="s">
        <v>19858</v>
      </c>
      <c r="BY2534" s="42" t="str">
        <f t="shared" si="18"/>
        <v>Gender - Male;Gender - Male;;Leeds;Garforth;Swillington;</v>
      </c>
      <c r="BZ2534" s="73"/>
    </row>
    <row r="2535" spans="1:78" ht="15">
      <c r="A2535" s="16" t="s">
        <v>51</v>
      </c>
      <c r="B2535" s="28">
        <f>VLOOKUP(A2535,Organisations!$A$2:$B$7,2,FALSE)</f>
        <v>4</v>
      </c>
      <c r="C2535" s="16" t="s">
        <v>16894</v>
      </c>
      <c r="D2535" s="16" t="s">
        <v>16895</v>
      </c>
      <c r="E2535" s="28" t="str">
        <f t="shared" si="0"/>
        <v/>
      </c>
      <c r="F2535" s="16"/>
      <c r="G2535" s="16" t="s">
        <v>68</v>
      </c>
      <c r="H2535" s="17"/>
      <c r="K2535" s="33"/>
      <c r="L2535" s="18"/>
      <c r="M2535" s="28" t="str">
        <f t="shared" ref="M2535:Q2535" si="15208">IFERROR(IF(FIND(M$1,$F2535)&gt;1,"Age - Children",""),"")</f>
        <v/>
      </c>
      <c r="N2535" s="28" t="str">
        <f t="shared" si="15208"/>
        <v/>
      </c>
      <c r="O2535" s="28" t="str">
        <f t="shared" si="15208"/>
        <v/>
      </c>
      <c r="P2535" s="28" t="str">
        <f t="shared" si="15208"/>
        <v/>
      </c>
      <c r="Q2535" s="28" t="str">
        <f t="shared" si="15208"/>
        <v/>
      </c>
      <c r="R2535" s="28" t="str">
        <f t="shared" ref="R2535:T2535" si="15209">IFERROR(IF(FIND(R$1,$F2535)&gt;1,"Age - Elderly",""),"")</f>
        <v/>
      </c>
      <c r="S2535" s="28" t="str">
        <f t="shared" si="15209"/>
        <v/>
      </c>
      <c r="T2535" s="28" t="str">
        <f t="shared" si="15209"/>
        <v/>
      </c>
      <c r="U2535" s="28" t="str">
        <f t="shared" si="3"/>
        <v/>
      </c>
      <c r="V2535" s="28" t="str">
        <f t="shared" si="4"/>
        <v/>
      </c>
      <c r="X2535" s="28" t="str">
        <f t="shared" si="5"/>
        <v/>
      </c>
      <c r="Y2535" s="28" t="str">
        <f t="shared" si="6"/>
        <v/>
      </c>
      <c r="Z2535" s="28" t="str">
        <f t="shared" si="7"/>
        <v/>
      </c>
      <c r="AB2535" s="28" t="str">
        <f t="shared" si="8"/>
        <v/>
      </c>
      <c r="AD2535" s="28" t="str">
        <f t="shared" si="9"/>
        <v/>
      </c>
      <c r="AG2535" s="28" t="str">
        <f t="shared" ref="AG2535:AL2535" si="15210">IFERROR(IF(FIND(AG$1,$F2535)&gt;1,AG$1,""),"")</f>
        <v/>
      </c>
      <c r="AH2535" s="28" t="str">
        <f t="shared" si="15210"/>
        <v/>
      </c>
      <c r="AI2535" s="28" t="str">
        <f t="shared" si="15210"/>
        <v/>
      </c>
      <c r="AJ2535" s="28" t="str">
        <f t="shared" si="15210"/>
        <v/>
      </c>
      <c r="AK2535" s="28" t="str">
        <f t="shared" si="15210"/>
        <v/>
      </c>
      <c r="AL2535" s="28" t="str">
        <f t="shared" si="15210"/>
        <v/>
      </c>
      <c r="AM2535" s="28" t="str">
        <f t="shared" si="11"/>
        <v/>
      </c>
      <c r="AN2535" s="28" t="str">
        <f t="shared" ref="AN2535:AQ2535" si="15211">IFERROR(IF(FIND(AN$1,$F2535)&gt;1,"Status - LGBT",""),"")</f>
        <v/>
      </c>
      <c r="AO2535" s="28" t="str">
        <f t="shared" si="15211"/>
        <v/>
      </c>
      <c r="AP2535" s="28" t="str">
        <f t="shared" si="15211"/>
        <v/>
      </c>
      <c r="AQ2535" s="28" t="str">
        <f t="shared" si="15211"/>
        <v/>
      </c>
      <c r="AR2535" s="28" t="str">
        <f t="shared" ref="AR2535:AV2535" si="15212">IFERROR(IF(FIND(AR$1,$F2535)&gt;1,"BME",""),"")</f>
        <v/>
      </c>
      <c r="AS2535" s="28" t="str">
        <f t="shared" si="15212"/>
        <v/>
      </c>
      <c r="AT2535" s="28" t="str">
        <f t="shared" si="15212"/>
        <v/>
      </c>
      <c r="AU2535" s="28" t="str">
        <f t="shared" si="15212"/>
        <v/>
      </c>
      <c r="AV2535" s="28" t="str">
        <f t="shared" si="15212"/>
        <v/>
      </c>
      <c r="AW2535" s="28" t="str">
        <f t="shared" ref="AW2535:BC2535" si="15213">IFERROR(IF(FIND(AW$1,$F2535)&gt;1,AW$1,""),"")</f>
        <v/>
      </c>
      <c r="AX2535" s="28" t="str">
        <f t="shared" si="15213"/>
        <v/>
      </c>
      <c r="AY2535" s="28" t="str">
        <f t="shared" si="15213"/>
        <v/>
      </c>
      <c r="AZ2535" s="28" t="str">
        <f t="shared" si="15213"/>
        <v/>
      </c>
      <c r="BA2535" s="28" t="str">
        <f t="shared" si="15213"/>
        <v/>
      </c>
      <c r="BB2535" s="28" t="str">
        <f t="shared" si="15213"/>
        <v/>
      </c>
      <c r="BC2535" s="28" t="str">
        <f t="shared" si="15213"/>
        <v/>
      </c>
      <c r="BD2535" s="28" t="str">
        <f t="shared" si="15"/>
        <v/>
      </c>
      <c r="BG2535" s="2" t="s">
        <v>16896</v>
      </c>
      <c r="BJ2535" s="28" t="str">
        <f t="shared" si="16"/>
        <v/>
      </c>
      <c r="BK2535" s="28" t="str">
        <f t="shared" si="17"/>
        <v/>
      </c>
      <c r="BL2535" s="2" t="s">
        <v>20779</v>
      </c>
      <c r="BM2535" s="2" t="s">
        <v>98</v>
      </c>
      <c r="BU2535" s="12"/>
      <c r="BV2535" s="12"/>
      <c r="BW2535" s="50"/>
      <c r="BX2535" s="50" t="s">
        <v>144</v>
      </c>
      <c r="BY2535" s="42" t="str">
        <f t="shared" si="18"/>
        <v/>
      </c>
      <c r="BZ2535" s="72"/>
    </row>
    <row r="2536" spans="1:78" ht="15">
      <c r="A2536" s="10" t="s">
        <v>51</v>
      </c>
      <c r="B2536" s="28">
        <f>VLOOKUP(A2536,Organisations!$A$2:$B$7,2,FALSE)</f>
        <v>4</v>
      </c>
      <c r="C2536" s="10" t="s">
        <v>16899</v>
      </c>
      <c r="D2536" s="10" t="s">
        <v>16900</v>
      </c>
      <c r="E2536" s="28" t="str">
        <f t="shared" si="0"/>
        <v>The Seacroft Children and Young People?s Programme runs events and family fun days, our annual Chance residential for ch</v>
      </c>
      <c r="F2536" s="10" t="s">
        <v>16902</v>
      </c>
      <c r="G2536" s="10" t="s">
        <v>68</v>
      </c>
      <c r="H2536" s="11"/>
      <c r="K2536" s="34"/>
      <c r="L2536" s="12"/>
      <c r="M2536" s="28" t="str">
        <f t="shared" ref="M2536:Q2536" si="15214">IFERROR(IF(FIND(M$1,$F2536)&gt;1,"Age - Children",""),"")</f>
        <v>Age - Children</v>
      </c>
      <c r="N2536" s="28" t="str">
        <f t="shared" si="15214"/>
        <v/>
      </c>
      <c r="O2536" s="28" t="str">
        <f t="shared" si="15214"/>
        <v/>
      </c>
      <c r="P2536" s="28" t="str">
        <f t="shared" si="15214"/>
        <v/>
      </c>
      <c r="Q2536" s="28" t="str">
        <f t="shared" si="15214"/>
        <v/>
      </c>
      <c r="R2536" s="28" t="str">
        <f t="shared" ref="R2536:T2536" si="15215">IFERROR(IF(FIND(R$1,$F2536)&gt;1,"Age - Elderly",""),"")</f>
        <v/>
      </c>
      <c r="S2536" s="28" t="str">
        <f t="shared" si="15215"/>
        <v/>
      </c>
      <c r="T2536" s="28" t="str">
        <f t="shared" si="15215"/>
        <v/>
      </c>
      <c r="U2536" s="28" t="str">
        <f t="shared" si="3"/>
        <v>Age - Children;</v>
      </c>
      <c r="V2536" s="28" t="str">
        <f t="shared" si="4"/>
        <v/>
      </c>
      <c r="X2536" s="28" t="str">
        <f t="shared" si="5"/>
        <v/>
      </c>
      <c r="Y2536" s="28" t="str">
        <f t="shared" si="6"/>
        <v/>
      </c>
      <c r="Z2536" s="28" t="str">
        <f t="shared" si="7"/>
        <v/>
      </c>
      <c r="AB2536" s="28" t="str">
        <f t="shared" si="8"/>
        <v/>
      </c>
      <c r="AD2536" s="28" t="str">
        <f t="shared" si="9"/>
        <v/>
      </c>
      <c r="AG2536" s="28" t="str">
        <f t="shared" ref="AG2536:AL2536" si="15216">IFERROR(IF(FIND(AG$1,$F2536)&gt;1,AG$1,""),"")</f>
        <v/>
      </c>
      <c r="AH2536" s="28" t="str">
        <f t="shared" si="15216"/>
        <v/>
      </c>
      <c r="AI2536" s="28" t="str">
        <f t="shared" si="15216"/>
        <v/>
      </c>
      <c r="AJ2536" s="28" t="str">
        <f t="shared" si="15216"/>
        <v/>
      </c>
      <c r="AK2536" s="28" t="str">
        <f t="shared" si="15216"/>
        <v/>
      </c>
      <c r="AL2536" s="28" t="str">
        <f t="shared" si="15216"/>
        <v/>
      </c>
      <c r="AM2536" s="28" t="str">
        <f t="shared" si="11"/>
        <v/>
      </c>
      <c r="AN2536" s="28" t="str">
        <f t="shared" ref="AN2536:AQ2536" si="15217">IFERROR(IF(FIND(AN$1,$F2536)&gt;1,"Status - LGBT",""),"")</f>
        <v/>
      </c>
      <c r="AO2536" s="28" t="str">
        <f t="shared" si="15217"/>
        <v/>
      </c>
      <c r="AP2536" s="28" t="str">
        <f t="shared" si="15217"/>
        <v/>
      </c>
      <c r="AQ2536" s="28" t="str">
        <f t="shared" si="15217"/>
        <v/>
      </c>
      <c r="AR2536" s="28" t="str">
        <f t="shared" ref="AR2536:AV2536" si="15218">IFERROR(IF(FIND(AR$1,$F2536)&gt;1,"BME",""),"")</f>
        <v/>
      </c>
      <c r="AS2536" s="28" t="str">
        <f t="shared" si="15218"/>
        <v/>
      </c>
      <c r="AT2536" s="28" t="str">
        <f t="shared" si="15218"/>
        <v/>
      </c>
      <c r="AU2536" s="28" t="str">
        <f t="shared" si="15218"/>
        <v/>
      </c>
      <c r="AV2536" s="28" t="str">
        <f t="shared" si="15218"/>
        <v/>
      </c>
      <c r="AW2536" s="28" t="str">
        <f t="shared" ref="AW2536:BC2536" si="15219">IFERROR(IF(FIND(AW$1,$F2536)&gt;1,AW$1,""),"")</f>
        <v/>
      </c>
      <c r="AX2536" s="28" t="str">
        <f t="shared" si="15219"/>
        <v/>
      </c>
      <c r="AY2536" s="28" t="str">
        <f t="shared" si="15219"/>
        <v/>
      </c>
      <c r="AZ2536" s="28" t="str">
        <f t="shared" si="15219"/>
        <v/>
      </c>
      <c r="BA2536" s="28" t="str">
        <f t="shared" si="15219"/>
        <v/>
      </c>
      <c r="BB2536" s="28" t="str">
        <f t="shared" si="15219"/>
        <v/>
      </c>
      <c r="BC2536" s="28" t="str">
        <f t="shared" si="15219"/>
        <v/>
      </c>
      <c r="BD2536" s="28" t="str">
        <f t="shared" si="15"/>
        <v/>
      </c>
      <c r="BG2536" s="2" t="s">
        <v>16903</v>
      </c>
      <c r="BJ2536" s="28" t="str">
        <f t="shared" si="16"/>
        <v/>
      </c>
      <c r="BK2536" s="28" t="str">
        <f t="shared" si="17"/>
        <v/>
      </c>
      <c r="BL2536" s="2" t="s">
        <v>20779</v>
      </c>
      <c r="BM2536" s="2" t="s">
        <v>98</v>
      </c>
      <c r="BU2536" s="47" t="s">
        <v>19827</v>
      </c>
      <c r="BV2536" s="18"/>
      <c r="BW2536" s="47"/>
      <c r="BX2536" s="47" t="s">
        <v>20780</v>
      </c>
      <c r="BY2536" s="42" t="str">
        <f t="shared" si="18"/>
        <v>Age - Children;;Killingbeck;Seacroft;</v>
      </c>
      <c r="BZ2536" s="73"/>
    </row>
    <row r="2537" spans="1:78" ht="15">
      <c r="A2537" s="16" t="s">
        <v>51</v>
      </c>
      <c r="B2537" s="28">
        <f>VLOOKUP(A2537,Organisations!$A$2:$B$7,2,FALSE)</f>
        <v>4</v>
      </c>
      <c r="C2537" s="16" t="s">
        <v>16905</v>
      </c>
      <c r="D2537" s="16" t="s">
        <v>16906</v>
      </c>
      <c r="E2537" s="28" t="str">
        <f t="shared" si="0"/>
        <v xml:space="preserve">Our Aim is to tackle the issue of waste in the Leeds area by finding positive and effective ways to encourage people to </v>
      </c>
      <c r="F2537" s="16" t="s">
        <v>16908</v>
      </c>
      <c r="G2537" s="16" t="s">
        <v>68</v>
      </c>
      <c r="H2537" s="17"/>
      <c r="K2537" s="26" t="s">
        <v>16909</v>
      </c>
      <c r="L2537" s="16" t="s">
        <v>11306</v>
      </c>
      <c r="M2537" s="28" t="str">
        <f t="shared" ref="M2537:Q2537" si="15220">IFERROR(IF(FIND(M$1,$F2537)&gt;1,"Age - Children",""),"")</f>
        <v/>
      </c>
      <c r="N2537" s="28" t="str">
        <f t="shared" si="15220"/>
        <v/>
      </c>
      <c r="O2537" s="28" t="str">
        <f t="shared" si="15220"/>
        <v/>
      </c>
      <c r="P2537" s="28" t="str">
        <f t="shared" si="15220"/>
        <v/>
      </c>
      <c r="Q2537" s="28" t="str">
        <f t="shared" si="15220"/>
        <v/>
      </c>
      <c r="R2537" s="28" t="str">
        <f t="shared" ref="R2537:T2537" si="15221">IFERROR(IF(FIND(R$1,$F2537)&gt;1,"Age - Elderly",""),"")</f>
        <v/>
      </c>
      <c r="S2537" s="28" t="str">
        <f t="shared" si="15221"/>
        <v/>
      </c>
      <c r="T2537" s="28" t="str">
        <f t="shared" si="15221"/>
        <v>Age - Elderly</v>
      </c>
      <c r="U2537" s="28" t="str">
        <f t="shared" si="3"/>
        <v/>
      </c>
      <c r="V2537" s="28" t="str">
        <f t="shared" si="4"/>
        <v>Status - disabled</v>
      </c>
      <c r="X2537" s="28" t="str">
        <f t="shared" si="5"/>
        <v/>
      </c>
      <c r="Y2537" s="28" t="str">
        <f t="shared" si="6"/>
        <v/>
      </c>
      <c r="Z2537" s="28" t="str">
        <f t="shared" si="7"/>
        <v/>
      </c>
      <c r="AB2537" s="28" t="str">
        <f t="shared" si="8"/>
        <v/>
      </c>
      <c r="AD2537" s="28" t="str">
        <f t="shared" si="9"/>
        <v/>
      </c>
      <c r="AG2537" s="28" t="str">
        <f t="shared" ref="AG2537:AL2537" si="15222">IFERROR(IF(FIND(AG$1,$F2537)&gt;1,AG$1,""),"")</f>
        <v/>
      </c>
      <c r="AH2537" s="28" t="str">
        <f t="shared" si="15222"/>
        <v/>
      </c>
      <c r="AI2537" s="28" t="str">
        <f t="shared" si="15222"/>
        <v/>
      </c>
      <c r="AJ2537" s="28" t="str">
        <f t="shared" si="15222"/>
        <v/>
      </c>
      <c r="AK2537" s="28" t="str">
        <f t="shared" si="15222"/>
        <v/>
      </c>
      <c r="AL2537" s="28" t="str">
        <f t="shared" si="15222"/>
        <v/>
      </c>
      <c r="AM2537" s="28" t="str">
        <f t="shared" si="11"/>
        <v/>
      </c>
      <c r="AN2537" s="28" t="str">
        <f t="shared" ref="AN2537:AQ2537" si="15223">IFERROR(IF(FIND(AN$1,$F2537)&gt;1,"Status - LGBT",""),"")</f>
        <v/>
      </c>
      <c r="AO2537" s="28" t="str">
        <f t="shared" si="15223"/>
        <v/>
      </c>
      <c r="AP2537" s="28" t="str">
        <f t="shared" si="15223"/>
        <v/>
      </c>
      <c r="AQ2537" s="28" t="str">
        <f t="shared" si="15223"/>
        <v/>
      </c>
      <c r="AR2537" s="28" t="str">
        <f t="shared" ref="AR2537:AV2537" si="15224">IFERROR(IF(FIND(AR$1,$F2537)&gt;1,"BME",""),"")</f>
        <v/>
      </c>
      <c r="AS2537" s="28" t="str">
        <f t="shared" si="15224"/>
        <v/>
      </c>
      <c r="AT2537" s="28" t="str">
        <f t="shared" si="15224"/>
        <v/>
      </c>
      <c r="AU2537" s="28" t="str">
        <f t="shared" si="15224"/>
        <v/>
      </c>
      <c r="AV2537" s="28" t="str">
        <f t="shared" si="15224"/>
        <v/>
      </c>
      <c r="AW2537" s="28" t="str">
        <f t="shared" ref="AW2537:BC2537" si="15225">IFERROR(IF(FIND(AW$1,$F2537)&gt;1,AW$1,""),"")</f>
        <v/>
      </c>
      <c r="AX2537" s="28" t="str">
        <f t="shared" si="15225"/>
        <v/>
      </c>
      <c r="AY2537" s="28" t="str">
        <f t="shared" si="15225"/>
        <v/>
      </c>
      <c r="AZ2537" s="28" t="str">
        <f t="shared" si="15225"/>
        <v/>
      </c>
      <c r="BA2537" s="28" t="str">
        <f t="shared" si="15225"/>
        <v/>
      </c>
      <c r="BB2537" s="28" t="str">
        <f t="shared" si="15225"/>
        <v/>
      </c>
      <c r="BC2537" s="28" t="str">
        <f t="shared" si="15225"/>
        <v/>
      </c>
      <c r="BD2537" s="28" t="str">
        <f t="shared" si="15"/>
        <v/>
      </c>
      <c r="BG2537" s="2" t="s">
        <v>16910</v>
      </c>
      <c r="BJ2537" s="28" t="str">
        <f t="shared" si="16"/>
        <v/>
      </c>
      <c r="BK2537" s="28" t="str">
        <f t="shared" si="17"/>
        <v/>
      </c>
      <c r="BL2537" s="2" t="s">
        <v>10173</v>
      </c>
      <c r="BM2537" s="2" t="s">
        <v>98</v>
      </c>
      <c r="BU2537" s="50" t="s">
        <v>19827</v>
      </c>
      <c r="BV2537" s="12"/>
      <c r="BW2537" s="50"/>
      <c r="BX2537" s="50" t="s">
        <v>20781</v>
      </c>
      <c r="BY2537" s="42" t="str">
        <f t="shared" si="18"/>
        <v>Status - disabled;Killingbeck;Seacroft;</v>
      </c>
      <c r="BZ2537" s="72"/>
    </row>
    <row r="2538" spans="1:78" ht="15">
      <c r="A2538" s="10" t="s">
        <v>51</v>
      </c>
      <c r="B2538" s="28">
        <f>VLOOKUP(A2538,Organisations!$A$2:$B$7,2,FALSE)</f>
        <v>4</v>
      </c>
      <c r="C2538" s="10" t="s">
        <v>16912</v>
      </c>
      <c r="D2538" s="10" t="s">
        <v>16913</v>
      </c>
      <c r="E2538" s="28" t="str">
        <f t="shared" si="0"/>
        <v>A working archive of personal memories, for researchers, authors, or anyone who has an interest in the Second World War.</v>
      </c>
      <c r="F2538" s="10" t="s">
        <v>16914</v>
      </c>
      <c r="G2538" s="10" t="s">
        <v>68</v>
      </c>
      <c r="H2538" s="11"/>
      <c r="K2538" s="30" t="s">
        <v>16915</v>
      </c>
      <c r="L2538" s="10" t="s">
        <v>16916</v>
      </c>
      <c r="M2538" s="28" t="str">
        <f t="shared" ref="M2538:Q2538" si="15226">IFERROR(IF(FIND(M$1,$F2538)&gt;1,"Age - Children",""),"")</f>
        <v/>
      </c>
      <c r="N2538" s="28" t="str">
        <f t="shared" si="15226"/>
        <v/>
      </c>
      <c r="O2538" s="28" t="str">
        <f t="shared" si="15226"/>
        <v/>
      </c>
      <c r="P2538" s="28" t="str">
        <f t="shared" si="15226"/>
        <v/>
      </c>
      <c r="Q2538" s="28" t="str">
        <f t="shared" si="15226"/>
        <v/>
      </c>
      <c r="R2538" s="28" t="str">
        <f t="shared" ref="R2538:T2538" si="15227">IFERROR(IF(FIND(R$1,$F2538)&gt;1,"Age - Elderly",""),"")</f>
        <v/>
      </c>
      <c r="S2538" s="28" t="str">
        <f t="shared" si="15227"/>
        <v/>
      </c>
      <c r="T2538" s="28" t="str">
        <f t="shared" si="15227"/>
        <v/>
      </c>
      <c r="U2538" s="28" t="str">
        <f t="shared" si="3"/>
        <v/>
      </c>
      <c r="V2538" s="28" t="str">
        <f t="shared" si="4"/>
        <v/>
      </c>
      <c r="X2538" s="28" t="str">
        <f t="shared" si="5"/>
        <v/>
      </c>
      <c r="Y2538" s="28" t="str">
        <f t="shared" si="6"/>
        <v/>
      </c>
      <c r="Z2538" s="28" t="str">
        <f t="shared" si="7"/>
        <v/>
      </c>
      <c r="AB2538" s="28" t="str">
        <f t="shared" si="8"/>
        <v/>
      </c>
      <c r="AD2538" s="28" t="str">
        <f t="shared" si="9"/>
        <v/>
      </c>
      <c r="AG2538" s="28" t="str">
        <f t="shared" ref="AG2538:AL2538" si="15228">IFERROR(IF(FIND(AG$1,$F2538)&gt;1,AG$1,""),"")</f>
        <v/>
      </c>
      <c r="AH2538" s="28" t="str">
        <f t="shared" si="15228"/>
        <v/>
      </c>
      <c r="AI2538" s="28" t="str">
        <f t="shared" si="15228"/>
        <v/>
      </c>
      <c r="AJ2538" s="28" t="str">
        <f t="shared" si="15228"/>
        <v/>
      </c>
      <c r="AK2538" s="28" t="str">
        <f t="shared" si="15228"/>
        <v/>
      </c>
      <c r="AL2538" s="28" t="str">
        <f t="shared" si="15228"/>
        <v/>
      </c>
      <c r="AM2538" s="28" t="str">
        <f t="shared" si="11"/>
        <v/>
      </c>
      <c r="AN2538" s="28" t="str">
        <f t="shared" ref="AN2538:AQ2538" si="15229">IFERROR(IF(FIND(AN$1,$F2538)&gt;1,"Status - LGBT",""),"")</f>
        <v/>
      </c>
      <c r="AO2538" s="28" t="str">
        <f t="shared" si="15229"/>
        <v/>
      </c>
      <c r="AP2538" s="28" t="str">
        <f t="shared" si="15229"/>
        <v/>
      </c>
      <c r="AQ2538" s="28" t="str">
        <f t="shared" si="15229"/>
        <v/>
      </c>
      <c r="AR2538" s="28" t="str">
        <f t="shared" ref="AR2538:AV2538" si="15230">IFERROR(IF(FIND(AR$1,$F2538)&gt;1,"BME",""),"")</f>
        <v/>
      </c>
      <c r="AS2538" s="28" t="str">
        <f t="shared" si="15230"/>
        <v/>
      </c>
      <c r="AT2538" s="28" t="str">
        <f t="shared" si="15230"/>
        <v/>
      </c>
      <c r="AU2538" s="28" t="str">
        <f t="shared" si="15230"/>
        <v/>
      </c>
      <c r="AV2538" s="28" t="str">
        <f t="shared" si="15230"/>
        <v/>
      </c>
      <c r="AW2538" s="28" t="str">
        <f t="shared" ref="AW2538:BC2538" si="15231">IFERROR(IF(FIND(AW$1,$F2538)&gt;1,AW$1,""),"")</f>
        <v/>
      </c>
      <c r="AX2538" s="28" t="str">
        <f t="shared" si="15231"/>
        <v/>
      </c>
      <c r="AY2538" s="28" t="str">
        <f t="shared" si="15231"/>
        <v/>
      </c>
      <c r="AZ2538" s="28" t="str">
        <f t="shared" si="15231"/>
        <v/>
      </c>
      <c r="BA2538" s="28" t="str">
        <f t="shared" si="15231"/>
        <v/>
      </c>
      <c r="BB2538" s="28" t="str">
        <f t="shared" si="15231"/>
        <v/>
      </c>
      <c r="BC2538" s="28" t="str">
        <f t="shared" si="15231"/>
        <v/>
      </c>
      <c r="BD2538" s="28" t="str">
        <f t="shared" si="15"/>
        <v/>
      </c>
      <c r="BG2538" s="2" t="s">
        <v>16917</v>
      </c>
      <c r="BJ2538" s="28" t="str">
        <f t="shared" si="16"/>
        <v/>
      </c>
      <c r="BK2538" s="28" t="str">
        <f t="shared" si="17"/>
        <v/>
      </c>
      <c r="BL2538" s="2" t="s">
        <v>20782</v>
      </c>
      <c r="BM2538" s="2" t="s">
        <v>98</v>
      </c>
      <c r="BU2538" s="47" t="s">
        <v>19866</v>
      </c>
      <c r="BV2538" s="18"/>
      <c r="BW2538" s="47"/>
      <c r="BX2538" s="47" t="s">
        <v>19839</v>
      </c>
      <c r="BY2538" s="42" t="str">
        <f t="shared" si="18"/>
        <v>Leeds;City;Hunslet;</v>
      </c>
      <c r="BZ2538" s="73"/>
    </row>
    <row r="2539" spans="1:78" ht="15">
      <c r="A2539" s="16" t="s">
        <v>51</v>
      </c>
      <c r="B2539" s="28">
        <f>VLOOKUP(A2539,Organisations!$A$2:$B$7,2,FALSE)</f>
        <v>4</v>
      </c>
      <c r="C2539" s="16" t="s">
        <v>16919</v>
      </c>
      <c r="D2539" s="16" t="s">
        <v>16920</v>
      </c>
      <c r="E2539" s="28" t="str">
        <f t="shared" si="0"/>
        <v>Sense(the National Deafblind and Rubella Association) is the UK-wide voluntary organisation that campaigns for the needs</v>
      </c>
      <c r="F2539" s="16" t="s">
        <v>16922</v>
      </c>
      <c r="G2539" s="16" t="s">
        <v>68</v>
      </c>
      <c r="H2539" s="17"/>
      <c r="K2539" s="26" t="s">
        <v>16923</v>
      </c>
      <c r="L2539" s="16" t="s">
        <v>16924</v>
      </c>
      <c r="M2539" s="28" t="str">
        <f t="shared" ref="M2539:Q2539" si="15232">IFERROR(IF(FIND(M$1,$F2539)&gt;1,"Age - Children",""),"")</f>
        <v>Age - Children</v>
      </c>
      <c r="N2539" s="28" t="str">
        <f t="shared" si="15232"/>
        <v/>
      </c>
      <c r="O2539" s="28" t="str">
        <f t="shared" si="15232"/>
        <v/>
      </c>
      <c r="P2539" s="28" t="str">
        <f t="shared" si="15232"/>
        <v/>
      </c>
      <c r="Q2539" s="28" t="str">
        <f t="shared" si="15232"/>
        <v/>
      </c>
      <c r="R2539" s="28" t="str">
        <f t="shared" ref="R2539:T2539" si="15233">IFERROR(IF(FIND(R$1,$F2539)&gt;1,"Age - Elderly",""),"")</f>
        <v/>
      </c>
      <c r="S2539" s="28" t="str">
        <f t="shared" si="15233"/>
        <v/>
      </c>
      <c r="T2539" s="28" t="str">
        <f t="shared" si="15233"/>
        <v/>
      </c>
      <c r="U2539" s="28" t="str">
        <f t="shared" si="3"/>
        <v>Age - Children;</v>
      </c>
      <c r="V2539" s="28" t="str">
        <f t="shared" si="4"/>
        <v/>
      </c>
      <c r="X2539" s="28" t="str">
        <f t="shared" si="5"/>
        <v/>
      </c>
      <c r="Y2539" s="28" t="str">
        <f t="shared" si="6"/>
        <v/>
      </c>
      <c r="Z2539" s="28" t="str">
        <f t="shared" si="7"/>
        <v/>
      </c>
      <c r="AB2539" s="28" t="str">
        <f t="shared" si="8"/>
        <v/>
      </c>
      <c r="AD2539" s="28" t="str">
        <f t="shared" si="9"/>
        <v/>
      </c>
      <c r="AG2539" s="28" t="str">
        <f t="shared" ref="AG2539:AL2539" si="15234">IFERROR(IF(FIND(AG$1,$F2539)&gt;1,AG$1,""),"")</f>
        <v/>
      </c>
      <c r="AH2539" s="28" t="str">
        <f t="shared" si="15234"/>
        <v/>
      </c>
      <c r="AI2539" s="28" t="str">
        <f t="shared" si="15234"/>
        <v/>
      </c>
      <c r="AJ2539" s="28" t="str">
        <f t="shared" si="15234"/>
        <v/>
      </c>
      <c r="AK2539" s="28" t="str">
        <f t="shared" si="15234"/>
        <v/>
      </c>
      <c r="AL2539" s="28" t="str">
        <f t="shared" si="15234"/>
        <v/>
      </c>
      <c r="AM2539" s="28" t="str">
        <f t="shared" si="11"/>
        <v/>
      </c>
      <c r="AN2539" s="28" t="str">
        <f t="shared" ref="AN2539:AQ2539" si="15235">IFERROR(IF(FIND(AN$1,$F2539)&gt;1,"Status - LGBT",""),"")</f>
        <v/>
      </c>
      <c r="AO2539" s="28" t="str">
        <f t="shared" si="15235"/>
        <v/>
      </c>
      <c r="AP2539" s="28" t="str">
        <f t="shared" si="15235"/>
        <v/>
      </c>
      <c r="AQ2539" s="28" t="str">
        <f t="shared" si="15235"/>
        <v/>
      </c>
      <c r="AR2539" s="28" t="str">
        <f t="shared" ref="AR2539:AV2539" si="15236">IFERROR(IF(FIND(AR$1,$F2539)&gt;1,"BME",""),"")</f>
        <v/>
      </c>
      <c r="AS2539" s="28" t="str">
        <f t="shared" si="15236"/>
        <v/>
      </c>
      <c r="AT2539" s="28" t="str">
        <f t="shared" si="15236"/>
        <v/>
      </c>
      <c r="AU2539" s="28" t="str">
        <f t="shared" si="15236"/>
        <v/>
      </c>
      <c r="AV2539" s="28" t="str">
        <f t="shared" si="15236"/>
        <v/>
      </c>
      <c r="AW2539" s="28" t="str">
        <f t="shared" ref="AW2539:BC2539" si="15237">IFERROR(IF(FIND(AW$1,$F2539)&gt;1,AW$1,""),"")</f>
        <v/>
      </c>
      <c r="AX2539" s="28" t="str">
        <f t="shared" si="15237"/>
        <v/>
      </c>
      <c r="AY2539" s="28" t="str">
        <f t="shared" si="15237"/>
        <v/>
      </c>
      <c r="AZ2539" s="28" t="str">
        <f t="shared" si="15237"/>
        <v/>
      </c>
      <c r="BA2539" s="28" t="str">
        <f t="shared" si="15237"/>
        <v/>
      </c>
      <c r="BB2539" s="28" t="str">
        <f t="shared" si="15237"/>
        <v/>
      </c>
      <c r="BC2539" s="28" t="str">
        <f t="shared" si="15237"/>
        <v/>
      </c>
      <c r="BD2539" s="28" t="str">
        <f t="shared" si="15"/>
        <v/>
      </c>
      <c r="BG2539" s="2" t="s">
        <v>16925</v>
      </c>
      <c r="BJ2539" s="28" t="str">
        <f t="shared" si="16"/>
        <v/>
      </c>
      <c r="BK2539" s="28" t="str">
        <f t="shared" si="17"/>
        <v/>
      </c>
      <c r="BL2539" s="2" t="s">
        <v>20783</v>
      </c>
      <c r="BM2539" s="2" t="s">
        <v>98</v>
      </c>
      <c r="BU2539" s="50" t="s">
        <v>638</v>
      </c>
      <c r="BV2539" s="12"/>
      <c r="BW2539" s="50"/>
      <c r="BX2539" s="50" t="s">
        <v>20784</v>
      </c>
      <c r="BY2539" s="42" t="str">
        <f t="shared" si="18"/>
        <v>Age - Children;;Horsforth;</v>
      </c>
      <c r="BZ2539" s="72"/>
    </row>
    <row r="2540" spans="1:78" ht="15">
      <c r="A2540" s="10" t="s">
        <v>51</v>
      </c>
      <c r="B2540" s="28">
        <f>VLOOKUP(A2540,Organisations!$A$2:$B$7,2,FALSE)</f>
        <v>4</v>
      </c>
      <c r="C2540" s="10" t="s">
        <v>2294</v>
      </c>
      <c r="D2540" s="10" t="s">
        <v>2295</v>
      </c>
      <c r="E2540" s="28" t="str">
        <f t="shared" si="0"/>
        <v>Sensory Leeds believes that people with disabilities deserve more than just the essentials which is why we are committed</v>
      </c>
      <c r="F2540" s="10" t="s">
        <v>16928</v>
      </c>
      <c r="G2540" s="10" t="s">
        <v>68</v>
      </c>
      <c r="H2540" s="11"/>
      <c r="K2540" s="30" t="s">
        <v>2297</v>
      </c>
      <c r="L2540" s="10" t="s">
        <v>11326</v>
      </c>
      <c r="M2540" s="28" t="str">
        <f t="shared" ref="M2540:Q2540" si="15238">IFERROR(IF(FIND(M$1,$F2540)&gt;1,"Age - Children",""),"")</f>
        <v/>
      </c>
      <c r="N2540" s="28" t="str">
        <f t="shared" si="15238"/>
        <v/>
      </c>
      <c r="O2540" s="28" t="str">
        <f t="shared" si="15238"/>
        <v/>
      </c>
      <c r="P2540" s="28" t="str">
        <f t="shared" si="15238"/>
        <v/>
      </c>
      <c r="Q2540" s="28" t="str">
        <f t="shared" si="15238"/>
        <v/>
      </c>
      <c r="R2540" s="28" t="str">
        <f t="shared" ref="R2540:T2540" si="15239">IFERROR(IF(FIND(R$1,$F2540)&gt;1,"Age - Elderly",""),"")</f>
        <v/>
      </c>
      <c r="S2540" s="28" t="str">
        <f t="shared" si="15239"/>
        <v/>
      </c>
      <c r="T2540" s="28" t="str">
        <f t="shared" si="15239"/>
        <v>Age - Elderly</v>
      </c>
      <c r="U2540" s="28" t="str">
        <f t="shared" si="3"/>
        <v/>
      </c>
      <c r="V2540" s="28" t="str">
        <f t="shared" si="4"/>
        <v/>
      </c>
      <c r="X2540" s="28" t="str">
        <f t="shared" si="5"/>
        <v/>
      </c>
      <c r="Y2540" s="28" t="str">
        <f t="shared" si="6"/>
        <v/>
      </c>
      <c r="Z2540" s="28" t="str">
        <f t="shared" si="7"/>
        <v>Gender - Male</v>
      </c>
      <c r="AB2540" s="28" t="str">
        <f t="shared" si="8"/>
        <v/>
      </c>
      <c r="AD2540" s="28" t="str">
        <f t="shared" si="9"/>
        <v>Gender - Male;</v>
      </c>
      <c r="AG2540" s="28" t="str">
        <f t="shared" ref="AG2540:AL2540" si="15240">IFERROR(IF(FIND(AG$1,$F2540)&gt;1,AG$1,""),"")</f>
        <v/>
      </c>
      <c r="AH2540" s="28" t="str">
        <f t="shared" si="15240"/>
        <v/>
      </c>
      <c r="AI2540" s="28" t="str">
        <f t="shared" si="15240"/>
        <v/>
      </c>
      <c r="AJ2540" s="28" t="str">
        <f t="shared" si="15240"/>
        <v/>
      </c>
      <c r="AK2540" s="28" t="str">
        <f t="shared" si="15240"/>
        <v/>
      </c>
      <c r="AL2540" s="28" t="str">
        <f t="shared" si="15240"/>
        <v/>
      </c>
      <c r="AM2540" s="28" t="str">
        <f t="shared" si="11"/>
        <v/>
      </c>
      <c r="AN2540" s="28" t="str">
        <f t="shared" ref="AN2540:AQ2540" si="15241">IFERROR(IF(FIND(AN$1,$F2540)&gt;1,"Status - LGBT",""),"")</f>
        <v/>
      </c>
      <c r="AO2540" s="28" t="str">
        <f t="shared" si="15241"/>
        <v/>
      </c>
      <c r="AP2540" s="28" t="str">
        <f t="shared" si="15241"/>
        <v/>
      </c>
      <c r="AQ2540" s="28" t="str">
        <f t="shared" si="15241"/>
        <v/>
      </c>
      <c r="AR2540" s="28" t="str">
        <f t="shared" ref="AR2540:AV2540" si="15242">IFERROR(IF(FIND(AR$1,$F2540)&gt;1,"BME",""),"")</f>
        <v/>
      </c>
      <c r="AS2540" s="28" t="str">
        <f t="shared" si="15242"/>
        <v/>
      </c>
      <c r="AT2540" s="28" t="str">
        <f t="shared" si="15242"/>
        <v/>
      </c>
      <c r="AU2540" s="28" t="str">
        <f t="shared" si="15242"/>
        <v/>
      </c>
      <c r="AV2540" s="28" t="str">
        <f t="shared" si="15242"/>
        <v/>
      </c>
      <c r="AW2540" s="28" t="str">
        <f t="shared" ref="AW2540:BC2540" si="15243">IFERROR(IF(FIND(AW$1,$F2540)&gt;1,AW$1,""),"")</f>
        <v/>
      </c>
      <c r="AX2540" s="28" t="str">
        <f t="shared" si="15243"/>
        <v/>
      </c>
      <c r="AY2540" s="28" t="str">
        <f t="shared" si="15243"/>
        <v/>
      </c>
      <c r="AZ2540" s="28" t="str">
        <f t="shared" si="15243"/>
        <v/>
      </c>
      <c r="BA2540" s="28" t="str">
        <f t="shared" si="15243"/>
        <v/>
      </c>
      <c r="BB2540" s="28" t="str">
        <f t="shared" si="15243"/>
        <v/>
      </c>
      <c r="BC2540" s="28" t="str">
        <f t="shared" si="15243"/>
        <v/>
      </c>
      <c r="BD2540" s="28" t="str">
        <f t="shared" si="15"/>
        <v/>
      </c>
      <c r="BG2540" s="2" t="s">
        <v>16929</v>
      </c>
      <c r="BJ2540" s="28" t="str">
        <f t="shared" si="16"/>
        <v/>
      </c>
      <c r="BK2540" s="28" t="str">
        <f t="shared" si="17"/>
        <v/>
      </c>
      <c r="BL2540" s="2" t="s">
        <v>2119</v>
      </c>
      <c r="BM2540" s="2" t="s">
        <v>98</v>
      </c>
      <c r="BU2540" s="18"/>
      <c r="BV2540" s="18"/>
      <c r="BW2540" s="47"/>
      <c r="BX2540" s="47" t="s">
        <v>20193</v>
      </c>
      <c r="BY2540" s="42" t="str">
        <f t="shared" si="18"/>
        <v>Gender - Male;;</v>
      </c>
      <c r="BZ2540" s="73"/>
    </row>
    <row r="2541" spans="1:78" ht="15">
      <c r="A2541" s="16" t="s">
        <v>51</v>
      </c>
      <c r="B2541" s="28">
        <f>VLOOKUP(A2541,Organisations!$A$2:$B$7,2,FALSE)</f>
        <v>4</v>
      </c>
      <c r="C2541" s="16" t="s">
        <v>16931</v>
      </c>
      <c r="D2541" s="16" t="s">
        <v>16932</v>
      </c>
      <c r="E2541" s="28" t="str">
        <f t="shared" si="0"/>
        <v>Seven Jazz Leeds is the main community jazz promoter in Leeds. We receive funding from Jazz Yorkshire and the PRS founda</v>
      </c>
      <c r="F2541" s="16" t="s">
        <v>16934</v>
      </c>
      <c r="G2541" s="16" t="s">
        <v>68</v>
      </c>
      <c r="H2541" s="54"/>
      <c r="K2541" s="26" t="s">
        <v>16935</v>
      </c>
      <c r="L2541" s="18"/>
      <c r="M2541" s="28" t="str">
        <f t="shared" ref="M2541:Q2541" si="15244">IFERROR(IF(FIND(M$1,$F2541)&gt;1,"Age - Children",""),"")</f>
        <v/>
      </c>
      <c r="N2541" s="28" t="str">
        <f t="shared" si="15244"/>
        <v/>
      </c>
      <c r="O2541" s="28" t="str">
        <f t="shared" si="15244"/>
        <v/>
      </c>
      <c r="P2541" s="28" t="str">
        <f t="shared" si="15244"/>
        <v/>
      </c>
      <c r="Q2541" s="28" t="str">
        <f t="shared" si="15244"/>
        <v/>
      </c>
      <c r="R2541" s="28" t="str">
        <f t="shared" ref="R2541:T2541" si="15245">IFERROR(IF(FIND(R$1,$F2541)&gt;1,"Age - Elderly",""),"")</f>
        <v/>
      </c>
      <c r="S2541" s="28" t="str">
        <f t="shared" si="15245"/>
        <v/>
      </c>
      <c r="T2541" s="28" t="str">
        <f t="shared" si="15245"/>
        <v/>
      </c>
      <c r="U2541" s="28" t="str">
        <f t="shared" si="3"/>
        <v/>
      </c>
      <c r="V2541" s="28" t="str">
        <f t="shared" si="4"/>
        <v/>
      </c>
      <c r="X2541" s="28" t="str">
        <f t="shared" si="5"/>
        <v/>
      </c>
      <c r="Y2541" s="28" t="str">
        <f t="shared" si="6"/>
        <v/>
      </c>
      <c r="Z2541" s="28" t="str">
        <f t="shared" si="7"/>
        <v>Gender - Male</v>
      </c>
      <c r="AB2541" s="28" t="str">
        <f t="shared" si="8"/>
        <v/>
      </c>
      <c r="AD2541" s="28" t="str">
        <f t="shared" si="9"/>
        <v>Gender - Male;</v>
      </c>
      <c r="AG2541" s="28" t="str">
        <f t="shared" ref="AG2541:AL2541" si="15246">IFERROR(IF(FIND(AG$1,$F2541)&gt;1,AG$1,""),"")</f>
        <v/>
      </c>
      <c r="AH2541" s="28" t="str">
        <f t="shared" si="15246"/>
        <v/>
      </c>
      <c r="AI2541" s="28" t="str">
        <f t="shared" si="15246"/>
        <v/>
      </c>
      <c r="AJ2541" s="28" t="str">
        <f t="shared" si="15246"/>
        <v/>
      </c>
      <c r="AK2541" s="28" t="str">
        <f t="shared" si="15246"/>
        <v/>
      </c>
      <c r="AL2541" s="28" t="str">
        <f t="shared" si="15246"/>
        <v/>
      </c>
      <c r="AM2541" s="28" t="str">
        <f t="shared" si="11"/>
        <v/>
      </c>
      <c r="AN2541" s="28" t="str">
        <f t="shared" ref="AN2541:AQ2541" si="15247">IFERROR(IF(FIND(AN$1,$F2541)&gt;1,"Status - LGBT",""),"")</f>
        <v/>
      </c>
      <c r="AO2541" s="28" t="str">
        <f t="shared" si="15247"/>
        <v/>
      </c>
      <c r="AP2541" s="28" t="str">
        <f t="shared" si="15247"/>
        <v/>
      </c>
      <c r="AQ2541" s="28" t="str">
        <f t="shared" si="15247"/>
        <v/>
      </c>
      <c r="AR2541" s="28" t="str">
        <f t="shared" ref="AR2541:AV2541" si="15248">IFERROR(IF(FIND(AR$1,$F2541)&gt;1,"BME",""),"")</f>
        <v/>
      </c>
      <c r="AS2541" s="28" t="str">
        <f t="shared" si="15248"/>
        <v/>
      </c>
      <c r="AT2541" s="28" t="str">
        <f t="shared" si="15248"/>
        <v/>
      </c>
      <c r="AU2541" s="28" t="str">
        <f t="shared" si="15248"/>
        <v/>
      </c>
      <c r="AV2541" s="28" t="str">
        <f t="shared" si="15248"/>
        <v/>
      </c>
      <c r="AW2541" s="28" t="str">
        <f t="shared" ref="AW2541:BC2541" si="15249">IFERROR(IF(FIND(AW$1,$F2541)&gt;1,AW$1,""),"")</f>
        <v/>
      </c>
      <c r="AX2541" s="28" t="str">
        <f t="shared" si="15249"/>
        <v/>
      </c>
      <c r="AY2541" s="28" t="str">
        <f t="shared" si="15249"/>
        <v/>
      </c>
      <c r="AZ2541" s="28" t="str">
        <f t="shared" si="15249"/>
        <v/>
      </c>
      <c r="BA2541" s="28" t="str">
        <f t="shared" si="15249"/>
        <v/>
      </c>
      <c r="BB2541" s="28" t="str">
        <f t="shared" si="15249"/>
        <v/>
      </c>
      <c r="BC2541" s="28" t="str">
        <f t="shared" si="15249"/>
        <v/>
      </c>
      <c r="BD2541" s="28" t="str">
        <f t="shared" si="15"/>
        <v/>
      </c>
      <c r="BG2541" s="2" t="s">
        <v>16936</v>
      </c>
      <c r="BJ2541" s="28" t="str">
        <f t="shared" si="16"/>
        <v/>
      </c>
      <c r="BK2541" s="28" t="str">
        <f t="shared" si="17"/>
        <v/>
      </c>
      <c r="BL2541" s="2" t="s">
        <v>20785</v>
      </c>
      <c r="BM2541" s="2" t="s">
        <v>98</v>
      </c>
      <c r="BQ2541" s="2" t="s">
        <v>2863</v>
      </c>
      <c r="BT2541" s="2" t="s">
        <v>2863</v>
      </c>
      <c r="BU2541" s="50" t="s">
        <v>20028</v>
      </c>
      <c r="BV2541" s="27"/>
      <c r="BW2541" s="50"/>
      <c r="BX2541" s="50" t="s">
        <v>20786</v>
      </c>
      <c r="BY2541" s="42" t="str">
        <f t="shared" si="18"/>
        <v>Gender - Male;;Leeds;Kirkst;</v>
      </c>
      <c r="BZ2541" s="72"/>
    </row>
    <row r="2542" spans="1:78" ht="15">
      <c r="A2542" s="10" t="s">
        <v>51</v>
      </c>
      <c r="B2542" s="28">
        <f>VLOOKUP(A2542,Organisations!$A$2:$B$7,2,FALSE)</f>
        <v>4</v>
      </c>
      <c r="C2542" s="10" t="s">
        <v>2301</v>
      </c>
      <c r="D2542" s="10" t="s">
        <v>2302</v>
      </c>
      <c r="E2542" s="28" t="str">
        <f t="shared" si="0"/>
        <v>A multi-cultural agency based in the Harehills and Chapletown areas of Leeds (LS7 &amp; LS8), supporting vulnerable women, c</v>
      </c>
      <c r="F2542" s="10" t="s">
        <v>16939</v>
      </c>
      <c r="G2542" s="10" t="s">
        <v>68</v>
      </c>
      <c r="H2542" s="11"/>
      <c r="K2542" s="30" t="s">
        <v>2304</v>
      </c>
      <c r="L2542" s="10" t="s">
        <v>16940</v>
      </c>
      <c r="M2542" s="28" t="str">
        <f t="shared" ref="M2542:Q2542" si="15250">IFERROR(IF(FIND(M$1,$F2542)&gt;1,"Age - Children",""),"")</f>
        <v>Age - Children</v>
      </c>
      <c r="N2542" s="28" t="str">
        <f t="shared" si="15250"/>
        <v/>
      </c>
      <c r="O2542" s="28" t="str">
        <f t="shared" si="15250"/>
        <v/>
      </c>
      <c r="P2542" s="28" t="str">
        <f t="shared" si="15250"/>
        <v/>
      </c>
      <c r="Q2542" s="28" t="str">
        <f t="shared" si="15250"/>
        <v/>
      </c>
      <c r="R2542" s="28" t="str">
        <f t="shared" ref="R2542:T2542" si="15251">IFERROR(IF(FIND(R$1,$F2542)&gt;1,"Age - Elderly",""),"")</f>
        <v/>
      </c>
      <c r="S2542" s="28" t="str">
        <f t="shared" si="15251"/>
        <v/>
      </c>
      <c r="T2542" s="28" t="str">
        <f t="shared" si="15251"/>
        <v/>
      </c>
      <c r="U2542" s="28" t="str">
        <f t="shared" si="3"/>
        <v>Age - Children;</v>
      </c>
      <c r="V2542" s="28" t="str">
        <f t="shared" si="4"/>
        <v/>
      </c>
      <c r="X2542" s="28" t="str">
        <f t="shared" si="5"/>
        <v/>
      </c>
      <c r="Y2542" s="28" t="str">
        <f t="shared" si="6"/>
        <v/>
      </c>
      <c r="Z2542" s="28" t="str">
        <f t="shared" si="7"/>
        <v>Gender - Male</v>
      </c>
      <c r="AB2542" s="28" t="str">
        <f t="shared" si="8"/>
        <v/>
      </c>
      <c r="AD2542" s="28" t="str">
        <f t="shared" si="9"/>
        <v>Gender - Male;</v>
      </c>
      <c r="AG2542" s="28" t="str">
        <f t="shared" ref="AG2542:AL2542" si="15252">IFERROR(IF(FIND(AG$1,$F2542)&gt;1,AG$1,""),"")</f>
        <v/>
      </c>
      <c r="AH2542" s="28" t="str">
        <f t="shared" si="15252"/>
        <v/>
      </c>
      <c r="AI2542" s="28" t="str">
        <f t="shared" si="15252"/>
        <v/>
      </c>
      <c r="AJ2542" s="28" t="str">
        <f t="shared" si="15252"/>
        <v/>
      </c>
      <c r="AK2542" s="28" t="str">
        <f t="shared" si="15252"/>
        <v/>
      </c>
      <c r="AL2542" s="28" t="str">
        <f t="shared" si="15252"/>
        <v/>
      </c>
      <c r="AM2542" s="28" t="str">
        <f t="shared" si="11"/>
        <v/>
      </c>
      <c r="AN2542" s="28" t="str">
        <f t="shared" ref="AN2542:AQ2542" si="15253">IFERROR(IF(FIND(AN$1,$F2542)&gt;1,"Status - LGBT",""),"")</f>
        <v/>
      </c>
      <c r="AO2542" s="28" t="str">
        <f t="shared" si="15253"/>
        <v/>
      </c>
      <c r="AP2542" s="28" t="str">
        <f t="shared" si="15253"/>
        <v/>
      </c>
      <c r="AQ2542" s="28" t="str">
        <f t="shared" si="15253"/>
        <v/>
      </c>
      <c r="AR2542" s="28" t="str">
        <f t="shared" ref="AR2542:AV2542" si="15254">IFERROR(IF(FIND(AR$1,$F2542)&gt;1,"BME",""),"")</f>
        <v/>
      </c>
      <c r="AS2542" s="28" t="str">
        <f t="shared" si="15254"/>
        <v/>
      </c>
      <c r="AT2542" s="28" t="str">
        <f t="shared" si="15254"/>
        <v/>
      </c>
      <c r="AU2542" s="28" t="str">
        <f t="shared" si="15254"/>
        <v/>
      </c>
      <c r="AV2542" s="28" t="str">
        <f t="shared" si="15254"/>
        <v/>
      </c>
      <c r="AW2542" s="28" t="str">
        <f t="shared" ref="AW2542:BC2542" si="15255">IFERROR(IF(FIND(AW$1,$F2542)&gt;1,AW$1,""),"")</f>
        <v/>
      </c>
      <c r="AX2542" s="28" t="str">
        <f t="shared" si="15255"/>
        <v/>
      </c>
      <c r="AY2542" s="28" t="str">
        <f t="shared" si="15255"/>
        <v/>
      </c>
      <c r="AZ2542" s="28" t="str">
        <f t="shared" si="15255"/>
        <v/>
      </c>
      <c r="BA2542" s="28" t="str">
        <f t="shared" si="15255"/>
        <v/>
      </c>
      <c r="BB2542" s="28" t="str">
        <f t="shared" si="15255"/>
        <v/>
      </c>
      <c r="BC2542" s="28" t="str">
        <f t="shared" si="15255"/>
        <v/>
      </c>
      <c r="BD2542" s="28" t="str">
        <f t="shared" si="15"/>
        <v/>
      </c>
      <c r="BG2542" s="2" t="s">
        <v>2302</v>
      </c>
      <c r="BJ2542" s="28" t="str">
        <f t="shared" si="16"/>
        <v/>
      </c>
      <c r="BK2542" s="28" t="str">
        <f t="shared" si="17"/>
        <v/>
      </c>
      <c r="BL2542" s="2" t="s">
        <v>2256</v>
      </c>
      <c r="BM2542" s="2" t="s">
        <v>98</v>
      </c>
      <c r="BU2542" s="47" t="s">
        <v>19838</v>
      </c>
      <c r="BV2542" s="18"/>
      <c r="BW2542" s="47"/>
      <c r="BX2542" s="47" t="s">
        <v>20787</v>
      </c>
      <c r="BY2542" s="42" t="str">
        <f t="shared" si="18"/>
        <v>Age - Children;;Gender - Male;;Leeds;Chapel Allerton;</v>
      </c>
      <c r="BZ2542" s="73"/>
    </row>
    <row r="2543" spans="1:78" ht="15">
      <c r="A2543" s="16" t="s">
        <v>51</v>
      </c>
      <c r="B2543" s="28">
        <f>VLOOKUP(A2543,Organisations!$A$2:$B$7,2,FALSE)</f>
        <v>4</v>
      </c>
      <c r="C2543" s="16" t="s">
        <v>16942</v>
      </c>
      <c r="D2543" s="16" t="s">
        <v>16943</v>
      </c>
      <c r="E2543" s="28" t="str">
        <f t="shared" si="0"/>
        <v>The troupe opened in May 2002 and has been very successful holding the NMA title of Troupe of the Year 2008 - along with</v>
      </c>
      <c r="F2543" s="16" t="s">
        <v>16945</v>
      </c>
      <c r="G2543" s="16" t="s">
        <v>68</v>
      </c>
      <c r="H2543" s="17"/>
      <c r="K2543" s="26" t="s">
        <v>16946</v>
      </c>
      <c r="L2543" s="16" t="s">
        <v>16947</v>
      </c>
      <c r="M2543" s="28" t="str">
        <f t="shared" ref="M2543:Q2543" si="15256">IFERROR(IF(FIND(M$1,$F2543)&gt;1,"Age - Children",""),"")</f>
        <v/>
      </c>
      <c r="N2543" s="28" t="str">
        <f t="shared" si="15256"/>
        <v/>
      </c>
      <c r="O2543" s="28" t="str">
        <f t="shared" si="15256"/>
        <v/>
      </c>
      <c r="P2543" s="28" t="str">
        <f t="shared" si="15256"/>
        <v/>
      </c>
      <c r="Q2543" s="28" t="str">
        <f t="shared" si="15256"/>
        <v/>
      </c>
      <c r="R2543" s="28" t="str">
        <f t="shared" ref="R2543:T2543" si="15257">IFERROR(IF(FIND(R$1,$F2543)&gt;1,"Age - Elderly",""),"")</f>
        <v/>
      </c>
      <c r="S2543" s="28" t="str">
        <f t="shared" si="15257"/>
        <v/>
      </c>
      <c r="T2543" s="28" t="str">
        <f t="shared" si="15257"/>
        <v/>
      </c>
      <c r="U2543" s="28" t="str">
        <f t="shared" si="3"/>
        <v/>
      </c>
      <c r="V2543" s="28" t="str">
        <f t="shared" si="4"/>
        <v/>
      </c>
      <c r="X2543" s="28" t="str">
        <f t="shared" si="5"/>
        <v/>
      </c>
      <c r="Y2543" s="28" t="str">
        <f t="shared" si="6"/>
        <v/>
      </c>
      <c r="Z2543" s="28" t="str">
        <f t="shared" si="7"/>
        <v>Gender - Male</v>
      </c>
      <c r="AB2543" s="28" t="str">
        <f t="shared" si="8"/>
        <v/>
      </c>
      <c r="AD2543" s="28" t="str">
        <f t="shared" si="9"/>
        <v>Gender - Male;</v>
      </c>
      <c r="AG2543" s="28" t="str">
        <f t="shared" ref="AG2543:AL2543" si="15258">IFERROR(IF(FIND(AG$1,$F2543)&gt;1,AG$1,""),"")</f>
        <v/>
      </c>
      <c r="AH2543" s="28" t="str">
        <f t="shared" si="15258"/>
        <v/>
      </c>
      <c r="AI2543" s="28" t="str">
        <f t="shared" si="15258"/>
        <v/>
      </c>
      <c r="AJ2543" s="28" t="str">
        <f t="shared" si="15258"/>
        <v/>
      </c>
      <c r="AK2543" s="28" t="str">
        <f t="shared" si="15258"/>
        <v/>
      </c>
      <c r="AL2543" s="28" t="str">
        <f t="shared" si="15258"/>
        <v/>
      </c>
      <c r="AM2543" s="28" t="str">
        <f t="shared" si="11"/>
        <v/>
      </c>
      <c r="AN2543" s="28" t="str">
        <f t="shared" ref="AN2543:AQ2543" si="15259">IFERROR(IF(FIND(AN$1,$F2543)&gt;1,"Status - LGBT",""),"")</f>
        <v/>
      </c>
      <c r="AO2543" s="28" t="str">
        <f t="shared" si="15259"/>
        <v/>
      </c>
      <c r="AP2543" s="28" t="str">
        <f t="shared" si="15259"/>
        <v/>
      </c>
      <c r="AQ2543" s="28" t="str">
        <f t="shared" si="15259"/>
        <v/>
      </c>
      <c r="AR2543" s="28" t="str">
        <f t="shared" ref="AR2543:AV2543" si="15260">IFERROR(IF(FIND(AR$1,$F2543)&gt;1,"BME",""),"")</f>
        <v/>
      </c>
      <c r="AS2543" s="28" t="str">
        <f t="shared" si="15260"/>
        <v/>
      </c>
      <c r="AT2543" s="28" t="str">
        <f t="shared" si="15260"/>
        <v/>
      </c>
      <c r="AU2543" s="28" t="str">
        <f t="shared" si="15260"/>
        <v/>
      </c>
      <c r="AV2543" s="28" t="str">
        <f t="shared" si="15260"/>
        <v/>
      </c>
      <c r="AW2543" s="28" t="str">
        <f t="shared" ref="AW2543:BC2543" si="15261">IFERROR(IF(FIND(AW$1,$F2543)&gt;1,AW$1,""),"")</f>
        <v/>
      </c>
      <c r="AX2543" s="28" t="str">
        <f t="shared" si="15261"/>
        <v/>
      </c>
      <c r="AY2543" s="28" t="str">
        <f t="shared" si="15261"/>
        <v/>
      </c>
      <c r="AZ2543" s="28" t="str">
        <f t="shared" si="15261"/>
        <v/>
      </c>
      <c r="BA2543" s="28" t="str">
        <f t="shared" si="15261"/>
        <v/>
      </c>
      <c r="BB2543" s="28" t="str">
        <f t="shared" si="15261"/>
        <v/>
      </c>
      <c r="BC2543" s="28" t="str">
        <f t="shared" si="15261"/>
        <v/>
      </c>
      <c r="BD2543" s="28" t="str">
        <f t="shared" si="15"/>
        <v/>
      </c>
      <c r="BG2543" s="2" t="s">
        <v>16948</v>
      </c>
      <c r="BJ2543" s="28" t="str">
        <f t="shared" si="16"/>
        <v/>
      </c>
      <c r="BK2543" s="28" t="str">
        <f t="shared" si="17"/>
        <v/>
      </c>
      <c r="BL2543" s="2" t="s">
        <v>20788</v>
      </c>
      <c r="BM2543" s="2" t="s">
        <v>98</v>
      </c>
      <c r="BU2543" s="50" t="s">
        <v>19852</v>
      </c>
      <c r="BV2543" s="12"/>
      <c r="BW2543" s="50"/>
      <c r="BX2543" s="50" t="s">
        <v>20625</v>
      </c>
      <c r="BY2543" s="42" t="str">
        <f t="shared" si="18"/>
        <v>Gender - Male;;Gipton;Harehills;</v>
      </c>
      <c r="BZ2543" s="72"/>
    </row>
    <row r="2544" spans="1:78" ht="15">
      <c r="A2544" s="10" t="s">
        <v>51</v>
      </c>
      <c r="B2544" s="28">
        <f>VLOOKUP(A2544,Organisations!$A$2:$B$7,2,FALSE)</f>
        <v>4</v>
      </c>
      <c r="C2544" s="10" t="s">
        <v>16951</v>
      </c>
      <c r="D2544" s="10" t="s">
        <v>16952</v>
      </c>
      <c r="E2544" s="28" t="str">
        <f t="shared" si="0"/>
        <v>We provide access to the performing arts with a membership that covers a wide range of abilities and disabilities. We ca</v>
      </c>
      <c r="F2544" s="10" t="s">
        <v>16954</v>
      </c>
      <c r="G2544" s="10" t="s">
        <v>68</v>
      </c>
      <c r="H2544" s="53"/>
      <c r="K2544" s="30" t="s">
        <v>16955</v>
      </c>
      <c r="L2544" s="10" t="s">
        <v>16956</v>
      </c>
      <c r="M2544" s="28" t="str">
        <f t="shared" ref="M2544:Q2544" si="15262">IFERROR(IF(FIND(M$1,$F2544)&gt;1,"Age - Children",""),"")</f>
        <v/>
      </c>
      <c r="N2544" s="28" t="str">
        <f t="shared" si="15262"/>
        <v/>
      </c>
      <c r="O2544" s="28" t="str">
        <f t="shared" si="15262"/>
        <v/>
      </c>
      <c r="P2544" s="28" t="str">
        <f t="shared" si="15262"/>
        <v/>
      </c>
      <c r="Q2544" s="28" t="str">
        <f t="shared" si="15262"/>
        <v/>
      </c>
      <c r="R2544" s="28" t="str">
        <f t="shared" ref="R2544:T2544" si="15263">IFERROR(IF(FIND(R$1,$F2544)&gt;1,"Age - Elderly",""),"")</f>
        <v/>
      </c>
      <c r="S2544" s="28" t="str">
        <f t="shared" si="15263"/>
        <v/>
      </c>
      <c r="T2544" s="28" t="str">
        <f t="shared" si="15263"/>
        <v/>
      </c>
      <c r="U2544" s="28" t="str">
        <f t="shared" si="3"/>
        <v/>
      </c>
      <c r="V2544" s="28" t="str">
        <f t="shared" si="4"/>
        <v/>
      </c>
      <c r="X2544" s="28" t="str">
        <f t="shared" si="5"/>
        <v/>
      </c>
      <c r="Y2544" s="28" t="str">
        <f t="shared" si="6"/>
        <v/>
      </c>
      <c r="Z2544" s="28" t="str">
        <f t="shared" si="7"/>
        <v/>
      </c>
      <c r="AB2544" s="28" t="str">
        <f t="shared" si="8"/>
        <v/>
      </c>
      <c r="AD2544" s="28" t="str">
        <f t="shared" si="9"/>
        <v/>
      </c>
      <c r="AG2544" s="28" t="str">
        <f t="shared" ref="AG2544:AL2544" si="15264">IFERROR(IF(FIND(AG$1,$F2544)&gt;1,AG$1,""),"")</f>
        <v/>
      </c>
      <c r="AH2544" s="28" t="str">
        <f t="shared" si="15264"/>
        <v/>
      </c>
      <c r="AI2544" s="28" t="str">
        <f t="shared" si="15264"/>
        <v/>
      </c>
      <c r="AJ2544" s="28" t="str">
        <f t="shared" si="15264"/>
        <v/>
      </c>
      <c r="AK2544" s="28" t="str">
        <f t="shared" si="15264"/>
        <v/>
      </c>
      <c r="AL2544" s="28" t="str">
        <f t="shared" si="15264"/>
        <v/>
      </c>
      <c r="AM2544" s="28" t="str">
        <f t="shared" si="11"/>
        <v/>
      </c>
      <c r="AN2544" s="28" t="str">
        <f t="shared" ref="AN2544:AQ2544" si="15265">IFERROR(IF(FIND(AN$1,$F2544)&gt;1,"Status - LGBT",""),"")</f>
        <v/>
      </c>
      <c r="AO2544" s="28" t="str">
        <f t="shared" si="15265"/>
        <v/>
      </c>
      <c r="AP2544" s="28" t="str">
        <f t="shared" si="15265"/>
        <v/>
      </c>
      <c r="AQ2544" s="28" t="str">
        <f t="shared" si="15265"/>
        <v/>
      </c>
      <c r="AR2544" s="28" t="str">
        <f t="shared" ref="AR2544:AV2544" si="15266">IFERROR(IF(FIND(AR$1,$F2544)&gt;1,"BME",""),"")</f>
        <v/>
      </c>
      <c r="AS2544" s="28" t="str">
        <f t="shared" si="15266"/>
        <v/>
      </c>
      <c r="AT2544" s="28" t="str">
        <f t="shared" si="15266"/>
        <v/>
      </c>
      <c r="AU2544" s="28" t="str">
        <f t="shared" si="15266"/>
        <v/>
      </c>
      <c r="AV2544" s="28" t="str">
        <f t="shared" si="15266"/>
        <v/>
      </c>
      <c r="AW2544" s="28" t="str">
        <f t="shared" ref="AW2544:BC2544" si="15267">IFERROR(IF(FIND(AW$1,$F2544)&gt;1,AW$1,""),"")</f>
        <v/>
      </c>
      <c r="AX2544" s="28" t="str">
        <f t="shared" si="15267"/>
        <v/>
      </c>
      <c r="AY2544" s="28" t="str">
        <f t="shared" si="15267"/>
        <v/>
      </c>
      <c r="AZ2544" s="28" t="str">
        <f t="shared" si="15267"/>
        <v/>
      </c>
      <c r="BA2544" s="28" t="str">
        <f t="shared" si="15267"/>
        <v/>
      </c>
      <c r="BB2544" s="28" t="str">
        <f t="shared" si="15267"/>
        <v/>
      </c>
      <c r="BC2544" s="28" t="str">
        <f t="shared" si="15267"/>
        <v/>
      </c>
      <c r="BD2544" s="28" t="str">
        <f t="shared" si="15"/>
        <v/>
      </c>
      <c r="BG2544" s="2" t="s">
        <v>16957</v>
      </c>
      <c r="BJ2544" s="28" t="str">
        <f t="shared" si="16"/>
        <v/>
      </c>
      <c r="BK2544" s="28" t="str">
        <f t="shared" si="17"/>
        <v/>
      </c>
      <c r="BL2544" s="2" t="s">
        <v>20789</v>
      </c>
      <c r="BM2544" s="2" t="s">
        <v>98</v>
      </c>
      <c r="BN2544" s="2" t="s">
        <v>2863</v>
      </c>
      <c r="BU2544" s="18"/>
      <c r="BV2544" s="18"/>
      <c r="BW2544" s="47"/>
      <c r="BX2544" s="47" t="s">
        <v>20790</v>
      </c>
      <c r="BY2544" s="42" t="str">
        <f t="shared" si="18"/>
        <v/>
      </c>
      <c r="BZ2544" s="73"/>
    </row>
    <row r="2545" spans="1:78" ht="15">
      <c r="A2545" s="16" t="s">
        <v>51</v>
      </c>
      <c r="B2545" s="28">
        <f>VLOOKUP(A2545,Organisations!$A$2:$B$7,2,FALSE)</f>
        <v>4</v>
      </c>
      <c r="C2545" s="16" t="s">
        <v>16960</v>
      </c>
      <c r="D2545" s="16" t="s">
        <v>16961</v>
      </c>
      <c r="E2545" s="28" t="str">
        <f t="shared" si="0"/>
        <v/>
      </c>
      <c r="F2545" s="16"/>
      <c r="G2545" s="16" t="s">
        <v>68</v>
      </c>
      <c r="H2545" s="17"/>
      <c r="K2545" s="26" t="s">
        <v>16962</v>
      </c>
      <c r="L2545" s="18"/>
      <c r="M2545" s="28" t="str">
        <f t="shared" ref="M2545:Q2545" si="15268">IFERROR(IF(FIND(M$1,$F2545)&gt;1,"Age - Children",""),"")</f>
        <v/>
      </c>
      <c r="N2545" s="28" t="str">
        <f t="shared" si="15268"/>
        <v/>
      </c>
      <c r="O2545" s="28" t="str">
        <f t="shared" si="15268"/>
        <v/>
      </c>
      <c r="P2545" s="28" t="str">
        <f t="shared" si="15268"/>
        <v/>
      </c>
      <c r="Q2545" s="28" t="str">
        <f t="shared" si="15268"/>
        <v/>
      </c>
      <c r="R2545" s="28" t="str">
        <f t="shared" ref="R2545:T2545" si="15269">IFERROR(IF(FIND(R$1,$F2545)&gt;1,"Age - Elderly",""),"")</f>
        <v/>
      </c>
      <c r="S2545" s="28" t="str">
        <f t="shared" si="15269"/>
        <v/>
      </c>
      <c r="T2545" s="28" t="str">
        <f t="shared" si="15269"/>
        <v/>
      </c>
      <c r="U2545" s="28" t="str">
        <f t="shared" si="3"/>
        <v/>
      </c>
      <c r="V2545" s="28" t="str">
        <f t="shared" si="4"/>
        <v/>
      </c>
      <c r="X2545" s="28" t="str">
        <f t="shared" si="5"/>
        <v/>
      </c>
      <c r="Y2545" s="28" t="str">
        <f t="shared" si="6"/>
        <v/>
      </c>
      <c r="Z2545" s="28" t="str">
        <f t="shared" si="7"/>
        <v/>
      </c>
      <c r="AB2545" s="28" t="str">
        <f t="shared" si="8"/>
        <v/>
      </c>
      <c r="AD2545" s="28" t="str">
        <f t="shared" si="9"/>
        <v/>
      </c>
      <c r="AG2545" s="28" t="str">
        <f t="shared" ref="AG2545:AL2545" si="15270">IFERROR(IF(FIND(AG$1,$F2545)&gt;1,AG$1,""),"")</f>
        <v/>
      </c>
      <c r="AH2545" s="28" t="str">
        <f t="shared" si="15270"/>
        <v/>
      </c>
      <c r="AI2545" s="28" t="str">
        <f t="shared" si="15270"/>
        <v/>
      </c>
      <c r="AJ2545" s="28" t="str">
        <f t="shared" si="15270"/>
        <v/>
      </c>
      <c r="AK2545" s="28" t="str">
        <f t="shared" si="15270"/>
        <v/>
      </c>
      <c r="AL2545" s="28" t="str">
        <f t="shared" si="15270"/>
        <v/>
      </c>
      <c r="AM2545" s="28" t="str">
        <f t="shared" si="11"/>
        <v/>
      </c>
      <c r="AN2545" s="28" t="str">
        <f t="shared" ref="AN2545:AQ2545" si="15271">IFERROR(IF(FIND(AN$1,$F2545)&gt;1,"Status - LGBT",""),"")</f>
        <v/>
      </c>
      <c r="AO2545" s="28" t="str">
        <f t="shared" si="15271"/>
        <v/>
      </c>
      <c r="AP2545" s="28" t="str">
        <f t="shared" si="15271"/>
        <v/>
      </c>
      <c r="AQ2545" s="28" t="str">
        <f t="shared" si="15271"/>
        <v/>
      </c>
      <c r="AR2545" s="28" t="str">
        <f t="shared" ref="AR2545:AV2545" si="15272">IFERROR(IF(FIND(AR$1,$F2545)&gt;1,"BME",""),"")</f>
        <v/>
      </c>
      <c r="AS2545" s="28" t="str">
        <f t="shared" si="15272"/>
        <v/>
      </c>
      <c r="AT2545" s="28" t="str">
        <f t="shared" si="15272"/>
        <v/>
      </c>
      <c r="AU2545" s="28" t="str">
        <f t="shared" si="15272"/>
        <v/>
      </c>
      <c r="AV2545" s="28" t="str">
        <f t="shared" si="15272"/>
        <v/>
      </c>
      <c r="AW2545" s="28" t="str">
        <f t="shared" ref="AW2545:BC2545" si="15273">IFERROR(IF(FIND(AW$1,$F2545)&gt;1,AW$1,""),"")</f>
        <v/>
      </c>
      <c r="AX2545" s="28" t="str">
        <f t="shared" si="15273"/>
        <v/>
      </c>
      <c r="AY2545" s="28" t="str">
        <f t="shared" si="15273"/>
        <v/>
      </c>
      <c r="AZ2545" s="28" t="str">
        <f t="shared" si="15273"/>
        <v/>
      </c>
      <c r="BA2545" s="28" t="str">
        <f t="shared" si="15273"/>
        <v/>
      </c>
      <c r="BB2545" s="28" t="str">
        <f t="shared" si="15273"/>
        <v/>
      </c>
      <c r="BC2545" s="28" t="str">
        <f t="shared" si="15273"/>
        <v/>
      </c>
      <c r="BD2545" s="28" t="str">
        <f t="shared" si="15"/>
        <v/>
      </c>
      <c r="BG2545" s="2" t="s">
        <v>16963</v>
      </c>
      <c r="BJ2545" s="28" t="str">
        <f t="shared" si="16"/>
        <v/>
      </c>
      <c r="BK2545" s="28" t="str">
        <f t="shared" si="17"/>
        <v/>
      </c>
      <c r="BL2545" s="2" t="s">
        <v>20791</v>
      </c>
      <c r="BM2545" s="2" t="s">
        <v>98</v>
      </c>
      <c r="BU2545" s="50" t="s">
        <v>19838</v>
      </c>
      <c r="BV2545" s="12"/>
      <c r="BW2545" s="50"/>
      <c r="BX2545" s="50" t="s">
        <v>20792</v>
      </c>
      <c r="BY2545" s="42" t="str">
        <f t="shared" si="18"/>
        <v>Leeds;Chapel Allerton;</v>
      </c>
      <c r="BZ2545" s="72"/>
    </row>
    <row r="2546" spans="1:78" ht="15">
      <c r="A2546" s="10" t="s">
        <v>51</v>
      </c>
      <c r="B2546" s="28">
        <f>VLOOKUP(A2546,Organisations!$A$2:$B$7,2,FALSE)</f>
        <v>4</v>
      </c>
      <c r="C2546" s="10" t="s">
        <v>16875</v>
      </c>
      <c r="D2546" s="10" t="s">
        <v>16875</v>
      </c>
      <c r="E2546" s="28" t="str">
        <f t="shared" si="0"/>
        <v>An inspirational and ambitious business we are here to create opportunities, promote collaboration, facilitate connectiv</v>
      </c>
      <c r="F2546" s="10" t="s">
        <v>16967</v>
      </c>
      <c r="G2546" s="10" t="s">
        <v>68</v>
      </c>
      <c r="H2546" s="11"/>
      <c r="K2546" s="30" t="s">
        <v>16873</v>
      </c>
      <c r="L2546" s="10" t="s">
        <v>16968</v>
      </c>
      <c r="M2546" s="28" t="str">
        <f t="shared" ref="M2546:Q2546" si="15274">IFERROR(IF(FIND(M$1,$F2546)&gt;1,"Age - Children",""),"")</f>
        <v/>
      </c>
      <c r="N2546" s="28" t="str">
        <f t="shared" si="15274"/>
        <v/>
      </c>
      <c r="O2546" s="28" t="str">
        <f t="shared" si="15274"/>
        <v/>
      </c>
      <c r="P2546" s="28" t="str">
        <f t="shared" si="15274"/>
        <v/>
      </c>
      <c r="Q2546" s="28" t="str">
        <f t="shared" si="15274"/>
        <v/>
      </c>
      <c r="R2546" s="28" t="str">
        <f t="shared" ref="R2546:T2546" si="15275">IFERROR(IF(FIND(R$1,$F2546)&gt;1,"Age - Elderly",""),"")</f>
        <v/>
      </c>
      <c r="S2546" s="28" t="str">
        <f t="shared" si="15275"/>
        <v/>
      </c>
      <c r="T2546" s="28" t="str">
        <f t="shared" si="15275"/>
        <v/>
      </c>
      <c r="U2546" s="28" t="str">
        <f t="shared" si="3"/>
        <v/>
      </c>
      <c r="V2546" s="28" t="str">
        <f t="shared" si="4"/>
        <v/>
      </c>
      <c r="X2546" s="28" t="str">
        <f t="shared" si="5"/>
        <v/>
      </c>
      <c r="Y2546" s="28" t="str">
        <f t="shared" si="6"/>
        <v/>
      </c>
      <c r="Z2546" s="28" t="str">
        <f t="shared" si="7"/>
        <v>Gender - Male</v>
      </c>
      <c r="AB2546" s="28" t="str">
        <f t="shared" si="8"/>
        <v/>
      </c>
      <c r="AD2546" s="28" t="str">
        <f t="shared" si="9"/>
        <v>Gender - Male;</v>
      </c>
      <c r="AG2546" s="28" t="str">
        <f t="shared" ref="AG2546:AL2546" si="15276">IFERROR(IF(FIND(AG$1,$F2546)&gt;1,AG$1,""),"")</f>
        <v/>
      </c>
      <c r="AH2546" s="28" t="str">
        <f t="shared" si="15276"/>
        <v/>
      </c>
      <c r="AI2546" s="28" t="str">
        <f t="shared" si="15276"/>
        <v/>
      </c>
      <c r="AJ2546" s="28" t="str">
        <f t="shared" si="15276"/>
        <v/>
      </c>
      <c r="AK2546" s="28" t="str">
        <f t="shared" si="15276"/>
        <v/>
      </c>
      <c r="AL2546" s="28" t="str">
        <f t="shared" si="15276"/>
        <v/>
      </c>
      <c r="AM2546" s="28" t="str">
        <f t="shared" si="11"/>
        <v/>
      </c>
      <c r="AN2546" s="28" t="str">
        <f t="shared" ref="AN2546:AQ2546" si="15277">IFERROR(IF(FIND(AN$1,$F2546)&gt;1,"Status - LGBT",""),"")</f>
        <v/>
      </c>
      <c r="AO2546" s="28" t="str">
        <f t="shared" si="15277"/>
        <v/>
      </c>
      <c r="AP2546" s="28" t="str">
        <f t="shared" si="15277"/>
        <v/>
      </c>
      <c r="AQ2546" s="28" t="str">
        <f t="shared" si="15277"/>
        <v/>
      </c>
      <c r="AR2546" s="28" t="str">
        <f t="shared" ref="AR2546:AV2546" si="15278">IFERROR(IF(FIND(AR$1,$F2546)&gt;1,"BME",""),"")</f>
        <v/>
      </c>
      <c r="AS2546" s="28" t="str">
        <f t="shared" si="15278"/>
        <v/>
      </c>
      <c r="AT2546" s="28" t="str">
        <f t="shared" si="15278"/>
        <v/>
      </c>
      <c r="AU2546" s="28" t="str">
        <f t="shared" si="15278"/>
        <v/>
      </c>
      <c r="AV2546" s="28" t="str">
        <f t="shared" si="15278"/>
        <v/>
      </c>
      <c r="AW2546" s="28" t="str">
        <f t="shared" ref="AW2546:BC2546" si="15279">IFERROR(IF(FIND(AW$1,$F2546)&gt;1,AW$1,""),"")</f>
        <v/>
      </c>
      <c r="AX2546" s="28" t="str">
        <f t="shared" si="15279"/>
        <v/>
      </c>
      <c r="AY2546" s="28" t="str">
        <f t="shared" si="15279"/>
        <v/>
      </c>
      <c r="AZ2546" s="28" t="str">
        <f t="shared" si="15279"/>
        <v/>
      </c>
      <c r="BA2546" s="28" t="str">
        <f t="shared" si="15279"/>
        <v/>
      </c>
      <c r="BB2546" s="28" t="str">
        <f t="shared" si="15279"/>
        <v/>
      </c>
      <c r="BC2546" s="28" t="str">
        <f t="shared" si="15279"/>
        <v/>
      </c>
      <c r="BD2546" s="28" t="str">
        <f t="shared" si="15"/>
        <v/>
      </c>
      <c r="BG2546" s="2" t="s">
        <v>16969</v>
      </c>
      <c r="BJ2546" s="28" t="str">
        <f t="shared" si="16"/>
        <v/>
      </c>
      <c r="BK2546" s="28" t="str">
        <f t="shared" si="17"/>
        <v/>
      </c>
      <c r="BL2546" s="2" t="s">
        <v>20563</v>
      </c>
      <c r="BM2546" s="2" t="s">
        <v>98</v>
      </c>
      <c r="BU2546" s="47" t="s">
        <v>20793</v>
      </c>
      <c r="BV2546" s="18"/>
      <c r="BW2546" s="47"/>
      <c r="BX2546" s="47" t="s">
        <v>19971</v>
      </c>
      <c r="BY2546" s="42" t="str">
        <f t="shared" si="18"/>
        <v>Gender - Male;;Horsforth;Morley North;Morley South;Rothwell;</v>
      </c>
      <c r="BZ2546" s="73"/>
    </row>
    <row r="2547" spans="1:78" ht="15">
      <c r="A2547" s="16" t="s">
        <v>51</v>
      </c>
      <c r="B2547" s="28">
        <f>VLOOKUP(A2547,Organisations!$A$2:$B$7,2,FALSE)</f>
        <v>4</v>
      </c>
      <c r="C2547" s="16" t="s">
        <v>16972</v>
      </c>
      <c r="D2547" s="16" t="s">
        <v>16973</v>
      </c>
      <c r="E2547" s="28" t="str">
        <f t="shared" si="0"/>
        <v>Eckersley House provides accommodation for the families of seriously ill children receiving treatment at Leeds Children?</v>
      </c>
      <c r="F2547" s="16" t="s">
        <v>16975</v>
      </c>
      <c r="G2547" s="16" t="s">
        <v>68</v>
      </c>
      <c r="H2547" s="17"/>
      <c r="K2547" s="26" t="s">
        <v>16976</v>
      </c>
      <c r="L2547" s="16" t="s">
        <v>16977</v>
      </c>
      <c r="M2547" s="28" t="str">
        <f t="shared" ref="M2547:Q2547" si="15280">IFERROR(IF(FIND(M$1,$F2547)&gt;1,"Age - Children",""),"")</f>
        <v>Age - Children</v>
      </c>
      <c r="N2547" s="28" t="str">
        <f t="shared" si="15280"/>
        <v/>
      </c>
      <c r="O2547" s="28" t="str">
        <f t="shared" si="15280"/>
        <v/>
      </c>
      <c r="P2547" s="28" t="str">
        <f t="shared" si="15280"/>
        <v/>
      </c>
      <c r="Q2547" s="28" t="str">
        <f t="shared" si="15280"/>
        <v/>
      </c>
      <c r="R2547" s="28" t="str">
        <f t="shared" ref="R2547:T2547" si="15281">IFERROR(IF(FIND(R$1,$F2547)&gt;1,"Age - Elderly",""),"")</f>
        <v/>
      </c>
      <c r="S2547" s="28" t="str">
        <f t="shared" si="15281"/>
        <v/>
      </c>
      <c r="T2547" s="28" t="str">
        <f t="shared" si="15281"/>
        <v/>
      </c>
      <c r="U2547" s="28" t="str">
        <f t="shared" si="3"/>
        <v>Age - Children;</v>
      </c>
      <c r="V2547" s="28" t="str">
        <f t="shared" si="4"/>
        <v/>
      </c>
      <c r="X2547" s="28" t="str">
        <f t="shared" si="5"/>
        <v/>
      </c>
      <c r="Y2547" s="28" t="str">
        <f t="shared" si="6"/>
        <v/>
      </c>
      <c r="Z2547" s="28" t="str">
        <f t="shared" si="7"/>
        <v>Gender - Male</v>
      </c>
      <c r="AB2547" s="28" t="str">
        <f t="shared" si="8"/>
        <v/>
      </c>
      <c r="AD2547" s="28" t="str">
        <f t="shared" si="9"/>
        <v>Gender - Male;</v>
      </c>
      <c r="AG2547" s="28" t="str">
        <f t="shared" ref="AG2547:AL2547" si="15282">IFERROR(IF(FIND(AG$1,$F2547)&gt;1,AG$1,""),"")</f>
        <v/>
      </c>
      <c r="AH2547" s="28" t="str">
        <f t="shared" si="15282"/>
        <v/>
      </c>
      <c r="AI2547" s="28" t="str">
        <f t="shared" si="15282"/>
        <v/>
      </c>
      <c r="AJ2547" s="28" t="str">
        <f t="shared" si="15282"/>
        <v/>
      </c>
      <c r="AK2547" s="28" t="str">
        <f t="shared" si="15282"/>
        <v/>
      </c>
      <c r="AL2547" s="28" t="str">
        <f t="shared" si="15282"/>
        <v/>
      </c>
      <c r="AM2547" s="28" t="str">
        <f t="shared" si="11"/>
        <v/>
      </c>
      <c r="AN2547" s="28" t="str">
        <f t="shared" ref="AN2547:AQ2547" si="15283">IFERROR(IF(FIND(AN$1,$F2547)&gt;1,"Status - LGBT",""),"")</f>
        <v/>
      </c>
      <c r="AO2547" s="28" t="str">
        <f t="shared" si="15283"/>
        <v/>
      </c>
      <c r="AP2547" s="28" t="str">
        <f t="shared" si="15283"/>
        <v/>
      </c>
      <c r="AQ2547" s="28" t="str">
        <f t="shared" si="15283"/>
        <v/>
      </c>
      <c r="AR2547" s="28" t="str">
        <f t="shared" ref="AR2547:AV2547" si="15284">IFERROR(IF(FIND(AR$1,$F2547)&gt;1,"BME",""),"")</f>
        <v/>
      </c>
      <c r="AS2547" s="28" t="str">
        <f t="shared" si="15284"/>
        <v/>
      </c>
      <c r="AT2547" s="28" t="str">
        <f t="shared" si="15284"/>
        <v/>
      </c>
      <c r="AU2547" s="28" t="str">
        <f t="shared" si="15284"/>
        <v/>
      </c>
      <c r="AV2547" s="28" t="str">
        <f t="shared" si="15284"/>
        <v/>
      </c>
      <c r="AW2547" s="28" t="str">
        <f t="shared" ref="AW2547:BC2547" si="15285">IFERROR(IF(FIND(AW$1,$F2547)&gt;1,AW$1,""),"")</f>
        <v/>
      </c>
      <c r="AX2547" s="28" t="str">
        <f t="shared" si="15285"/>
        <v/>
      </c>
      <c r="AY2547" s="28" t="str">
        <f t="shared" si="15285"/>
        <v/>
      </c>
      <c r="AZ2547" s="28" t="str">
        <f t="shared" si="15285"/>
        <v/>
      </c>
      <c r="BA2547" s="28" t="str">
        <f t="shared" si="15285"/>
        <v/>
      </c>
      <c r="BB2547" s="28" t="str">
        <f t="shared" si="15285"/>
        <v/>
      </c>
      <c r="BC2547" s="28" t="str">
        <f t="shared" si="15285"/>
        <v/>
      </c>
      <c r="BD2547" s="28" t="str">
        <f t="shared" si="15"/>
        <v/>
      </c>
      <c r="BG2547" s="2" t="s">
        <v>16978</v>
      </c>
      <c r="BJ2547" s="28" t="str">
        <f t="shared" si="16"/>
        <v/>
      </c>
      <c r="BK2547" s="28" t="str">
        <f t="shared" si="17"/>
        <v/>
      </c>
      <c r="BL2547" s="2" t="s">
        <v>20794</v>
      </c>
      <c r="BM2547" s="2" t="s">
        <v>98</v>
      </c>
      <c r="BU2547" s="50" t="s">
        <v>20058</v>
      </c>
      <c r="BV2547" s="12"/>
      <c r="BW2547" s="50"/>
      <c r="BX2547" s="50" t="s">
        <v>20795</v>
      </c>
      <c r="BY2547" s="42" t="str">
        <f t="shared" si="18"/>
        <v>Age - Children;;Gender - Male;;Leeds;Roundhay;</v>
      </c>
      <c r="BZ2547" s="72"/>
    </row>
    <row r="2548" spans="1:78" ht="15">
      <c r="A2548" s="10" t="s">
        <v>51</v>
      </c>
      <c r="B2548" s="28">
        <f>VLOOKUP(A2548,Organisations!$A$2:$B$7,2,FALSE)</f>
        <v>4</v>
      </c>
      <c r="C2548" s="10" t="s">
        <v>16981</v>
      </c>
      <c r="D2548" s="10" t="s">
        <v>16982</v>
      </c>
      <c r="E2548" s="28" t="str">
        <f t="shared" si="0"/>
        <v/>
      </c>
      <c r="F2548" s="10"/>
      <c r="G2548" s="10" t="s">
        <v>68</v>
      </c>
      <c r="H2548" s="11"/>
      <c r="K2548" s="34"/>
      <c r="L2548" s="12"/>
      <c r="M2548" s="28" t="str">
        <f t="shared" ref="M2548:Q2548" si="15286">IFERROR(IF(FIND(M$1,$F2548)&gt;1,"Age - Children",""),"")</f>
        <v/>
      </c>
      <c r="N2548" s="28" t="str">
        <f t="shared" si="15286"/>
        <v/>
      </c>
      <c r="O2548" s="28" t="str">
        <f t="shared" si="15286"/>
        <v/>
      </c>
      <c r="P2548" s="28" t="str">
        <f t="shared" si="15286"/>
        <v/>
      </c>
      <c r="Q2548" s="28" t="str">
        <f t="shared" si="15286"/>
        <v/>
      </c>
      <c r="R2548" s="28" t="str">
        <f t="shared" ref="R2548:T2548" si="15287">IFERROR(IF(FIND(R$1,$F2548)&gt;1,"Age - Elderly",""),"")</f>
        <v/>
      </c>
      <c r="S2548" s="28" t="str">
        <f t="shared" si="15287"/>
        <v/>
      </c>
      <c r="T2548" s="28" t="str">
        <f t="shared" si="15287"/>
        <v/>
      </c>
      <c r="U2548" s="28" t="str">
        <f t="shared" si="3"/>
        <v/>
      </c>
      <c r="V2548" s="28" t="str">
        <f t="shared" si="4"/>
        <v/>
      </c>
      <c r="X2548" s="28" t="str">
        <f t="shared" si="5"/>
        <v/>
      </c>
      <c r="Y2548" s="28" t="str">
        <f t="shared" si="6"/>
        <v/>
      </c>
      <c r="Z2548" s="28" t="str">
        <f t="shared" si="7"/>
        <v/>
      </c>
      <c r="AB2548" s="28" t="str">
        <f t="shared" si="8"/>
        <v/>
      </c>
      <c r="AD2548" s="28" t="str">
        <f t="shared" si="9"/>
        <v/>
      </c>
      <c r="AG2548" s="28" t="str">
        <f t="shared" ref="AG2548:AL2548" si="15288">IFERROR(IF(FIND(AG$1,$F2548)&gt;1,AG$1,""),"")</f>
        <v/>
      </c>
      <c r="AH2548" s="28" t="str">
        <f t="shared" si="15288"/>
        <v/>
      </c>
      <c r="AI2548" s="28" t="str">
        <f t="shared" si="15288"/>
        <v/>
      </c>
      <c r="AJ2548" s="28" t="str">
        <f t="shared" si="15288"/>
        <v/>
      </c>
      <c r="AK2548" s="28" t="str">
        <f t="shared" si="15288"/>
        <v/>
      </c>
      <c r="AL2548" s="28" t="str">
        <f t="shared" si="15288"/>
        <v/>
      </c>
      <c r="AM2548" s="28" t="str">
        <f t="shared" si="11"/>
        <v/>
      </c>
      <c r="AN2548" s="28" t="str">
        <f t="shared" ref="AN2548:AQ2548" si="15289">IFERROR(IF(FIND(AN$1,$F2548)&gt;1,"Status - LGBT",""),"")</f>
        <v/>
      </c>
      <c r="AO2548" s="28" t="str">
        <f t="shared" si="15289"/>
        <v/>
      </c>
      <c r="AP2548" s="28" t="str">
        <f t="shared" si="15289"/>
        <v/>
      </c>
      <c r="AQ2548" s="28" t="str">
        <f t="shared" si="15289"/>
        <v/>
      </c>
      <c r="AR2548" s="28" t="str">
        <f t="shared" ref="AR2548:AV2548" si="15290">IFERROR(IF(FIND(AR$1,$F2548)&gt;1,"BME",""),"")</f>
        <v/>
      </c>
      <c r="AS2548" s="28" t="str">
        <f t="shared" si="15290"/>
        <v/>
      </c>
      <c r="AT2548" s="28" t="str">
        <f t="shared" si="15290"/>
        <v/>
      </c>
      <c r="AU2548" s="28" t="str">
        <f t="shared" si="15290"/>
        <v/>
      </c>
      <c r="AV2548" s="28" t="str">
        <f t="shared" si="15290"/>
        <v/>
      </c>
      <c r="AW2548" s="28" t="str">
        <f t="shared" ref="AW2548:BC2548" si="15291">IFERROR(IF(FIND(AW$1,$F2548)&gt;1,AW$1,""),"")</f>
        <v/>
      </c>
      <c r="AX2548" s="28" t="str">
        <f t="shared" si="15291"/>
        <v/>
      </c>
      <c r="AY2548" s="28" t="str">
        <f t="shared" si="15291"/>
        <v/>
      </c>
      <c r="AZ2548" s="28" t="str">
        <f t="shared" si="15291"/>
        <v/>
      </c>
      <c r="BA2548" s="28" t="str">
        <f t="shared" si="15291"/>
        <v/>
      </c>
      <c r="BB2548" s="28" t="str">
        <f t="shared" si="15291"/>
        <v/>
      </c>
      <c r="BC2548" s="28" t="str">
        <f t="shared" si="15291"/>
        <v/>
      </c>
      <c r="BD2548" s="28" t="str">
        <f t="shared" si="15"/>
        <v/>
      </c>
      <c r="BG2548" s="2" t="s">
        <v>16983</v>
      </c>
      <c r="BJ2548" s="28" t="str">
        <f t="shared" si="16"/>
        <v/>
      </c>
      <c r="BK2548" s="28" t="str">
        <f t="shared" si="17"/>
        <v/>
      </c>
      <c r="BL2548" s="2" t="s">
        <v>20796</v>
      </c>
      <c r="BM2548" s="2" t="s">
        <v>98</v>
      </c>
      <c r="BU2548" s="47" t="s">
        <v>19892</v>
      </c>
      <c r="BV2548" s="18"/>
      <c r="BW2548" s="47"/>
      <c r="BX2548" s="47" t="s">
        <v>19979</v>
      </c>
      <c r="BY2548" s="42" t="str">
        <f t="shared" si="18"/>
        <v>Hyde Park;Woodhouse;</v>
      </c>
      <c r="BZ2548" s="73"/>
    </row>
    <row r="2549" spans="1:78" ht="15">
      <c r="A2549" s="16" t="s">
        <v>51</v>
      </c>
      <c r="B2549" s="28">
        <f>VLOOKUP(A2549,Organisations!$A$2:$B$7,2,FALSE)</f>
        <v>4</v>
      </c>
      <c r="C2549" s="16" t="s">
        <v>2311</v>
      </c>
      <c r="D2549" s="16" t="s">
        <v>2312</v>
      </c>
      <c r="E2549" s="28" t="str">
        <f t="shared" si="0"/>
        <v>Works with Deaf people who have mental health or other support needs, providing residential care and an outreach service</v>
      </c>
      <c r="F2549" s="16" t="s">
        <v>16987</v>
      </c>
      <c r="G2549" s="16" t="s">
        <v>68</v>
      </c>
      <c r="H2549" s="17"/>
      <c r="K2549" s="26" t="s">
        <v>16988</v>
      </c>
      <c r="L2549" s="16" t="s">
        <v>16989</v>
      </c>
      <c r="M2549" s="28" t="str">
        <f t="shared" ref="M2549:Q2549" si="15292">IFERROR(IF(FIND(M$1,$F2549)&gt;1,"Age - Children",""),"")</f>
        <v/>
      </c>
      <c r="N2549" s="28" t="str">
        <f t="shared" si="15292"/>
        <v/>
      </c>
      <c r="O2549" s="28" t="str">
        <f t="shared" si="15292"/>
        <v/>
      </c>
      <c r="P2549" s="28" t="str">
        <f t="shared" si="15292"/>
        <v/>
      </c>
      <c r="Q2549" s="28" t="str">
        <f t="shared" si="15292"/>
        <v/>
      </c>
      <c r="R2549" s="28" t="str">
        <f t="shared" ref="R2549:T2549" si="15293">IFERROR(IF(FIND(R$1,$F2549)&gt;1,"Age - Elderly",""),"")</f>
        <v/>
      </c>
      <c r="S2549" s="28" t="str">
        <f t="shared" si="15293"/>
        <v/>
      </c>
      <c r="T2549" s="28" t="str">
        <f t="shared" si="15293"/>
        <v/>
      </c>
      <c r="U2549" s="28" t="str">
        <f t="shared" si="3"/>
        <v/>
      </c>
      <c r="V2549" s="28" t="str">
        <f t="shared" si="4"/>
        <v/>
      </c>
      <c r="X2549" s="28" t="str">
        <f t="shared" si="5"/>
        <v/>
      </c>
      <c r="Y2549" s="28" t="str">
        <f t="shared" si="6"/>
        <v/>
      </c>
      <c r="Z2549" s="28" t="str">
        <f t="shared" si="7"/>
        <v>Gender - Male</v>
      </c>
      <c r="AB2549" s="28" t="str">
        <f t="shared" si="8"/>
        <v/>
      </c>
      <c r="AD2549" s="28" t="str">
        <f t="shared" si="9"/>
        <v>Gender - Male;</v>
      </c>
      <c r="AG2549" s="28" t="str">
        <f t="shared" ref="AG2549:AL2549" si="15294">IFERROR(IF(FIND(AG$1,$F2549)&gt;1,AG$1,""),"")</f>
        <v/>
      </c>
      <c r="AH2549" s="28" t="str">
        <f t="shared" si="15294"/>
        <v/>
      </c>
      <c r="AI2549" s="28" t="str">
        <f t="shared" si="15294"/>
        <v/>
      </c>
      <c r="AJ2549" s="28" t="str">
        <f t="shared" si="15294"/>
        <v/>
      </c>
      <c r="AK2549" s="28" t="str">
        <f t="shared" si="15294"/>
        <v/>
      </c>
      <c r="AL2549" s="28" t="str">
        <f t="shared" si="15294"/>
        <v/>
      </c>
      <c r="AM2549" s="28" t="str">
        <f t="shared" si="11"/>
        <v/>
      </c>
      <c r="AN2549" s="28" t="str">
        <f t="shared" ref="AN2549:AQ2549" si="15295">IFERROR(IF(FIND(AN$1,$F2549)&gt;1,"Status - LGBT",""),"")</f>
        <v/>
      </c>
      <c r="AO2549" s="28" t="str">
        <f t="shared" si="15295"/>
        <v/>
      </c>
      <c r="AP2549" s="28" t="str">
        <f t="shared" si="15295"/>
        <v/>
      </c>
      <c r="AQ2549" s="28" t="str">
        <f t="shared" si="15295"/>
        <v/>
      </c>
      <c r="AR2549" s="28" t="str">
        <f t="shared" ref="AR2549:AV2549" si="15296">IFERROR(IF(FIND(AR$1,$F2549)&gt;1,"BME",""),"")</f>
        <v/>
      </c>
      <c r="AS2549" s="28" t="str">
        <f t="shared" si="15296"/>
        <v/>
      </c>
      <c r="AT2549" s="28" t="str">
        <f t="shared" si="15296"/>
        <v/>
      </c>
      <c r="AU2549" s="28" t="str">
        <f t="shared" si="15296"/>
        <v/>
      </c>
      <c r="AV2549" s="28" t="str">
        <f t="shared" si="15296"/>
        <v/>
      </c>
      <c r="AW2549" s="28" t="str">
        <f t="shared" ref="AW2549:BC2549" si="15297">IFERROR(IF(FIND(AW$1,$F2549)&gt;1,AW$1,""),"")</f>
        <v/>
      </c>
      <c r="AX2549" s="28" t="str">
        <f t="shared" si="15297"/>
        <v/>
      </c>
      <c r="AY2549" s="28" t="str">
        <f t="shared" si="15297"/>
        <v/>
      </c>
      <c r="AZ2549" s="28" t="str">
        <f t="shared" si="15297"/>
        <v/>
      </c>
      <c r="BA2549" s="28" t="str">
        <f t="shared" si="15297"/>
        <v/>
      </c>
      <c r="BB2549" s="28" t="str">
        <f t="shared" si="15297"/>
        <v/>
      </c>
      <c r="BC2549" s="28" t="str">
        <f t="shared" si="15297"/>
        <v/>
      </c>
      <c r="BD2549" s="28" t="str">
        <f t="shared" si="15"/>
        <v/>
      </c>
      <c r="BG2549" s="2" t="s">
        <v>16990</v>
      </c>
      <c r="BJ2549" s="28" t="str">
        <f t="shared" si="16"/>
        <v/>
      </c>
      <c r="BK2549" s="28" t="str">
        <f t="shared" si="17"/>
        <v/>
      </c>
      <c r="BL2549" s="2" t="s">
        <v>2267</v>
      </c>
      <c r="BM2549" s="2" t="s">
        <v>98</v>
      </c>
      <c r="BU2549" s="50" t="s">
        <v>19832</v>
      </c>
      <c r="BV2549" s="12"/>
      <c r="BW2549" s="50"/>
      <c r="BX2549" s="50" t="s">
        <v>20797</v>
      </c>
      <c r="BY2549" s="42" t="str">
        <f t="shared" si="18"/>
        <v>Gender - Male;;Beeston;Holbeck;</v>
      </c>
      <c r="BZ2549" s="72"/>
    </row>
    <row r="2550" spans="1:78" ht="15">
      <c r="A2550" s="10" t="s">
        <v>51</v>
      </c>
      <c r="B2550" s="28">
        <f>VLOOKUP(A2550,Organisations!$A$2:$B$7,2,FALSE)</f>
        <v>4</v>
      </c>
      <c r="C2550" s="10" t="s">
        <v>16992</v>
      </c>
      <c r="D2550" s="10" t="s">
        <v>16993</v>
      </c>
      <c r="E2550" s="28" t="str">
        <f t="shared" si="0"/>
        <v>The Signpost project offers intense one to one support to families with multiple and complex needs. These needs can incl</v>
      </c>
      <c r="F2550" s="10" t="s">
        <v>16995</v>
      </c>
      <c r="G2550" s="10" t="s">
        <v>68</v>
      </c>
      <c r="H2550" s="11"/>
      <c r="K2550" s="30" t="s">
        <v>16996</v>
      </c>
      <c r="L2550" s="10" t="s">
        <v>16997</v>
      </c>
      <c r="M2550" s="28" t="str">
        <f t="shared" ref="M2550:Q2550" si="15298">IFERROR(IF(FIND(M$1,$F2550)&gt;1,"Age - Children",""),"")</f>
        <v/>
      </c>
      <c r="N2550" s="28" t="str">
        <f t="shared" si="15298"/>
        <v/>
      </c>
      <c r="O2550" s="28" t="str">
        <f t="shared" si="15298"/>
        <v/>
      </c>
      <c r="P2550" s="28" t="str">
        <f t="shared" si="15298"/>
        <v/>
      </c>
      <c r="Q2550" s="28" t="str">
        <f t="shared" si="15298"/>
        <v/>
      </c>
      <c r="R2550" s="28" t="str">
        <f t="shared" ref="R2550:T2550" si="15299">IFERROR(IF(FIND(R$1,$F2550)&gt;1,"Age - Elderly",""),"")</f>
        <v/>
      </c>
      <c r="S2550" s="28" t="str">
        <f t="shared" si="15299"/>
        <v/>
      </c>
      <c r="T2550" s="28" t="str">
        <f t="shared" si="15299"/>
        <v/>
      </c>
      <c r="U2550" s="28" t="str">
        <f t="shared" si="3"/>
        <v/>
      </c>
      <c r="V2550" s="28" t="str">
        <f t="shared" si="4"/>
        <v/>
      </c>
      <c r="X2550" s="28" t="str">
        <f t="shared" si="5"/>
        <v/>
      </c>
      <c r="Y2550" s="28" t="str">
        <f t="shared" si="6"/>
        <v/>
      </c>
      <c r="Z2550" s="28" t="str">
        <f t="shared" si="7"/>
        <v>Gender - Male</v>
      </c>
      <c r="AB2550" s="28" t="str">
        <f t="shared" si="8"/>
        <v/>
      </c>
      <c r="AD2550" s="28" t="str">
        <f t="shared" si="9"/>
        <v>Gender - Male;</v>
      </c>
      <c r="AG2550" s="28" t="str">
        <f t="shared" ref="AG2550:AL2550" si="15300">IFERROR(IF(FIND(AG$1,$F2550)&gt;1,AG$1,""),"")</f>
        <v/>
      </c>
      <c r="AH2550" s="28" t="str">
        <f t="shared" si="15300"/>
        <v/>
      </c>
      <c r="AI2550" s="28" t="str">
        <f t="shared" si="15300"/>
        <v/>
      </c>
      <c r="AJ2550" s="28" t="str">
        <f t="shared" si="15300"/>
        <v/>
      </c>
      <c r="AK2550" s="28" t="str">
        <f t="shared" si="15300"/>
        <v/>
      </c>
      <c r="AL2550" s="28" t="str">
        <f t="shared" si="15300"/>
        <v/>
      </c>
      <c r="AM2550" s="28" t="str">
        <f t="shared" si="11"/>
        <v/>
      </c>
      <c r="AN2550" s="28" t="str">
        <f t="shared" ref="AN2550:AQ2550" si="15301">IFERROR(IF(FIND(AN$1,$F2550)&gt;1,"Status - LGBT",""),"")</f>
        <v/>
      </c>
      <c r="AO2550" s="28" t="str">
        <f t="shared" si="15301"/>
        <v/>
      </c>
      <c r="AP2550" s="28" t="str">
        <f t="shared" si="15301"/>
        <v/>
      </c>
      <c r="AQ2550" s="28" t="str">
        <f t="shared" si="15301"/>
        <v/>
      </c>
      <c r="AR2550" s="28" t="str">
        <f t="shared" ref="AR2550:AV2550" si="15302">IFERROR(IF(FIND(AR$1,$F2550)&gt;1,"BME",""),"")</f>
        <v/>
      </c>
      <c r="AS2550" s="28" t="str">
        <f t="shared" si="15302"/>
        <v/>
      </c>
      <c r="AT2550" s="28" t="str">
        <f t="shared" si="15302"/>
        <v/>
      </c>
      <c r="AU2550" s="28" t="str">
        <f t="shared" si="15302"/>
        <v/>
      </c>
      <c r="AV2550" s="28" t="str">
        <f t="shared" si="15302"/>
        <v/>
      </c>
      <c r="AW2550" s="28" t="str">
        <f t="shared" ref="AW2550:BC2550" si="15303">IFERROR(IF(FIND(AW$1,$F2550)&gt;1,AW$1,""),"")</f>
        <v/>
      </c>
      <c r="AX2550" s="28" t="str">
        <f t="shared" si="15303"/>
        <v/>
      </c>
      <c r="AY2550" s="28" t="str">
        <f t="shared" si="15303"/>
        <v/>
      </c>
      <c r="AZ2550" s="28" t="str">
        <f t="shared" si="15303"/>
        <v/>
      </c>
      <c r="BA2550" s="28" t="str">
        <f t="shared" si="15303"/>
        <v/>
      </c>
      <c r="BB2550" s="28" t="str">
        <f t="shared" si="15303"/>
        <v/>
      </c>
      <c r="BC2550" s="28" t="str">
        <f t="shared" si="15303"/>
        <v/>
      </c>
      <c r="BD2550" s="28" t="str">
        <f t="shared" si="15"/>
        <v/>
      </c>
      <c r="BG2550" s="2" t="s">
        <v>16998</v>
      </c>
      <c r="BJ2550" s="28" t="str">
        <f t="shared" si="16"/>
        <v/>
      </c>
      <c r="BK2550" s="28" t="str">
        <f t="shared" si="17"/>
        <v/>
      </c>
      <c r="BL2550" s="2" t="s">
        <v>20085</v>
      </c>
      <c r="BM2550" s="2" t="s">
        <v>98</v>
      </c>
      <c r="BU2550" s="47" t="s">
        <v>19838</v>
      </c>
      <c r="BV2550" s="18"/>
      <c r="BW2550" s="47"/>
      <c r="BX2550" s="47" t="s">
        <v>20798</v>
      </c>
      <c r="BY2550" s="42" t="str">
        <f t="shared" si="18"/>
        <v>Gender - Male;;Leeds;Chapel Allerton;</v>
      </c>
      <c r="BZ2550" s="73"/>
    </row>
    <row r="2551" spans="1:78" ht="15">
      <c r="A2551" s="16" t="s">
        <v>51</v>
      </c>
      <c r="B2551" s="28">
        <f>VLOOKUP(A2551,Organisations!$A$2:$B$7,2,FALSE)</f>
        <v>4</v>
      </c>
      <c r="C2551" s="16" t="s">
        <v>17001</v>
      </c>
      <c r="D2551" s="16" t="s">
        <v>17002</v>
      </c>
      <c r="E2551" s="28" t="str">
        <f t="shared" si="0"/>
        <v>To provide support to those people in our community, often excluded from, or who refuse the intervention of other servic</v>
      </c>
      <c r="F2551" s="16" t="s">
        <v>17004</v>
      </c>
      <c r="G2551" s="16" t="s">
        <v>68</v>
      </c>
      <c r="H2551" s="17"/>
      <c r="K2551" s="26" t="s">
        <v>17005</v>
      </c>
      <c r="L2551" s="16" t="s">
        <v>17006</v>
      </c>
      <c r="M2551" s="28" t="str">
        <f t="shared" ref="M2551:Q2551" si="15304">IFERROR(IF(FIND(M$1,$F2551)&gt;1,"Age - Children",""),"")</f>
        <v/>
      </c>
      <c r="N2551" s="28" t="str">
        <f t="shared" si="15304"/>
        <v/>
      </c>
      <c r="O2551" s="28" t="str">
        <f t="shared" si="15304"/>
        <v/>
      </c>
      <c r="P2551" s="28" t="str">
        <f t="shared" si="15304"/>
        <v/>
      </c>
      <c r="Q2551" s="28" t="str">
        <f t="shared" si="15304"/>
        <v/>
      </c>
      <c r="R2551" s="28" t="str">
        <f t="shared" ref="R2551:T2551" si="15305">IFERROR(IF(FIND(R$1,$F2551)&gt;1,"Age - Elderly",""),"")</f>
        <v/>
      </c>
      <c r="S2551" s="28" t="str">
        <f t="shared" si="15305"/>
        <v/>
      </c>
      <c r="T2551" s="28" t="str">
        <f t="shared" si="15305"/>
        <v/>
      </c>
      <c r="U2551" s="28" t="str">
        <f t="shared" si="3"/>
        <v/>
      </c>
      <c r="V2551" s="28" t="str">
        <f t="shared" si="4"/>
        <v/>
      </c>
      <c r="X2551" s="28" t="str">
        <f t="shared" si="5"/>
        <v/>
      </c>
      <c r="Y2551" s="28" t="str">
        <f t="shared" si="6"/>
        <v/>
      </c>
      <c r="Z2551" s="28" t="str">
        <f t="shared" si="7"/>
        <v/>
      </c>
      <c r="AB2551" s="28" t="str">
        <f t="shared" si="8"/>
        <v/>
      </c>
      <c r="AD2551" s="28" t="str">
        <f t="shared" si="9"/>
        <v/>
      </c>
      <c r="AG2551" s="28" t="str">
        <f t="shared" ref="AG2551:AL2551" si="15306">IFERROR(IF(FIND(AG$1,$F2551)&gt;1,AG$1,""),"")</f>
        <v/>
      </c>
      <c r="AH2551" s="28" t="str">
        <f t="shared" si="15306"/>
        <v/>
      </c>
      <c r="AI2551" s="28" t="str">
        <f t="shared" si="15306"/>
        <v/>
      </c>
      <c r="AJ2551" s="28" t="str">
        <f t="shared" si="15306"/>
        <v/>
      </c>
      <c r="AK2551" s="28" t="str">
        <f t="shared" si="15306"/>
        <v/>
      </c>
      <c r="AL2551" s="28" t="str">
        <f t="shared" si="15306"/>
        <v/>
      </c>
      <c r="AM2551" s="28" t="str">
        <f t="shared" si="11"/>
        <v/>
      </c>
      <c r="AN2551" s="28" t="str">
        <f t="shared" ref="AN2551:AQ2551" si="15307">IFERROR(IF(FIND(AN$1,$F2551)&gt;1,"Status - LGBT",""),"")</f>
        <v/>
      </c>
      <c r="AO2551" s="28" t="str">
        <f t="shared" si="15307"/>
        <v/>
      </c>
      <c r="AP2551" s="28" t="str">
        <f t="shared" si="15307"/>
        <v/>
      </c>
      <c r="AQ2551" s="28" t="str">
        <f t="shared" si="15307"/>
        <v/>
      </c>
      <c r="AR2551" s="28" t="str">
        <f t="shared" ref="AR2551:AV2551" si="15308">IFERROR(IF(FIND(AR$1,$F2551)&gt;1,"BME",""),"")</f>
        <v/>
      </c>
      <c r="AS2551" s="28" t="str">
        <f t="shared" si="15308"/>
        <v/>
      </c>
      <c r="AT2551" s="28" t="str">
        <f t="shared" si="15308"/>
        <v/>
      </c>
      <c r="AU2551" s="28" t="str">
        <f t="shared" si="15308"/>
        <v/>
      </c>
      <c r="AV2551" s="28" t="str">
        <f t="shared" si="15308"/>
        <v/>
      </c>
      <c r="AW2551" s="28" t="str">
        <f t="shared" ref="AW2551:BC2551" si="15309">IFERROR(IF(FIND(AW$1,$F2551)&gt;1,AW$1,""),"")</f>
        <v/>
      </c>
      <c r="AX2551" s="28" t="str">
        <f t="shared" si="15309"/>
        <v/>
      </c>
      <c r="AY2551" s="28" t="str">
        <f t="shared" si="15309"/>
        <v/>
      </c>
      <c r="AZ2551" s="28" t="str">
        <f t="shared" si="15309"/>
        <v/>
      </c>
      <c r="BA2551" s="28" t="str">
        <f t="shared" si="15309"/>
        <v/>
      </c>
      <c r="BB2551" s="28" t="str">
        <f t="shared" si="15309"/>
        <v/>
      </c>
      <c r="BC2551" s="28" t="str">
        <f t="shared" si="15309"/>
        <v/>
      </c>
      <c r="BD2551" s="28" t="str">
        <f t="shared" si="15"/>
        <v/>
      </c>
      <c r="BG2551" s="2" t="s">
        <v>17007</v>
      </c>
      <c r="BJ2551" s="28" t="str">
        <f t="shared" si="16"/>
        <v/>
      </c>
      <c r="BK2551" s="28" t="str">
        <f t="shared" si="17"/>
        <v/>
      </c>
      <c r="BL2551" s="2" t="s">
        <v>20799</v>
      </c>
      <c r="BM2551" s="2" t="s">
        <v>98</v>
      </c>
      <c r="BU2551" s="50" t="s">
        <v>19838</v>
      </c>
      <c r="BV2551" s="12"/>
      <c r="BW2551" s="50"/>
      <c r="BX2551" s="50" t="s">
        <v>20800</v>
      </c>
      <c r="BY2551" s="42" t="str">
        <f t="shared" si="18"/>
        <v>Leeds;Chapel Allerton;</v>
      </c>
      <c r="BZ2551" s="72"/>
    </row>
    <row r="2552" spans="1:78" ht="15">
      <c r="A2552" s="10" t="s">
        <v>51</v>
      </c>
      <c r="B2552" s="28">
        <f>VLOOKUP(A2552,Organisations!$A$2:$B$7,2,FALSE)</f>
        <v>4</v>
      </c>
      <c r="C2552" s="10" t="s">
        <v>17009</v>
      </c>
      <c r="D2552" s="10" t="s">
        <v>17010</v>
      </c>
      <c r="E2552" s="28" t="str">
        <f t="shared" si="0"/>
        <v>Welcome to Sinai Synagogue, the Jewish Reform community in Leeds! Please consult our website or call us for further info</v>
      </c>
      <c r="F2552" s="10" t="s">
        <v>17012</v>
      </c>
      <c r="G2552" s="10" t="s">
        <v>68</v>
      </c>
      <c r="H2552" s="11"/>
      <c r="K2552" s="30" t="s">
        <v>17013</v>
      </c>
      <c r="L2552" s="10" t="s">
        <v>17014</v>
      </c>
      <c r="M2552" s="28" t="str">
        <f t="shared" ref="M2552:Q2552" si="15310">IFERROR(IF(FIND(M$1,$F2552)&gt;1,"Age - Children",""),"")</f>
        <v/>
      </c>
      <c r="N2552" s="28" t="str">
        <f t="shared" si="15310"/>
        <v/>
      </c>
      <c r="O2552" s="28" t="str">
        <f t="shared" si="15310"/>
        <v/>
      </c>
      <c r="P2552" s="28" t="str">
        <f t="shared" si="15310"/>
        <v/>
      </c>
      <c r="Q2552" s="28" t="str">
        <f t="shared" si="15310"/>
        <v/>
      </c>
      <c r="R2552" s="28" t="str">
        <f t="shared" ref="R2552:T2552" si="15311">IFERROR(IF(FIND(R$1,$F2552)&gt;1,"Age - Elderly",""),"")</f>
        <v/>
      </c>
      <c r="S2552" s="28" t="str">
        <f t="shared" si="15311"/>
        <v/>
      </c>
      <c r="T2552" s="28" t="str">
        <f t="shared" si="15311"/>
        <v/>
      </c>
      <c r="U2552" s="28" t="str">
        <f t="shared" si="3"/>
        <v/>
      </c>
      <c r="V2552" s="28" t="str">
        <f t="shared" si="4"/>
        <v/>
      </c>
      <c r="X2552" s="28" t="str">
        <f t="shared" si="5"/>
        <v/>
      </c>
      <c r="Y2552" s="28" t="str">
        <f t="shared" si="6"/>
        <v/>
      </c>
      <c r="Z2552" s="28" t="str">
        <f t="shared" si="7"/>
        <v/>
      </c>
      <c r="AB2552" s="28" t="str">
        <f t="shared" si="8"/>
        <v/>
      </c>
      <c r="AD2552" s="28" t="str">
        <f t="shared" si="9"/>
        <v/>
      </c>
      <c r="AG2552" s="28" t="str">
        <f t="shared" ref="AG2552:AL2552" si="15312">IFERROR(IF(FIND(AG$1,$F2552)&gt;1,AG$1,""),"")</f>
        <v/>
      </c>
      <c r="AH2552" s="28" t="str">
        <f t="shared" si="15312"/>
        <v/>
      </c>
      <c r="AI2552" s="28" t="str">
        <f t="shared" si="15312"/>
        <v/>
      </c>
      <c r="AJ2552" s="28" t="str">
        <f t="shared" si="15312"/>
        <v/>
      </c>
      <c r="AK2552" s="28" t="str">
        <f t="shared" si="15312"/>
        <v/>
      </c>
      <c r="AL2552" s="28" t="str">
        <f t="shared" si="15312"/>
        <v/>
      </c>
      <c r="AM2552" s="28" t="str">
        <f t="shared" si="11"/>
        <v/>
      </c>
      <c r="AN2552" s="28" t="str">
        <f t="shared" ref="AN2552:AQ2552" si="15313">IFERROR(IF(FIND(AN$1,$F2552)&gt;1,"Status - LGBT",""),"")</f>
        <v/>
      </c>
      <c r="AO2552" s="28" t="str">
        <f t="shared" si="15313"/>
        <v/>
      </c>
      <c r="AP2552" s="28" t="str">
        <f t="shared" si="15313"/>
        <v/>
      </c>
      <c r="AQ2552" s="28" t="str">
        <f t="shared" si="15313"/>
        <v/>
      </c>
      <c r="AR2552" s="28" t="str">
        <f t="shared" ref="AR2552:AV2552" si="15314">IFERROR(IF(FIND(AR$1,$F2552)&gt;1,"BME",""),"")</f>
        <v/>
      </c>
      <c r="AS2552" s="28" t="str">
        <f t="shared" si="15314"/>
        <v/>
      </c>
      <c r="AT2552" s="28" t="str">
        <f t="shared" si="15314"/>
        <v/>
      </c>
      <c r="AU2552" s="28" t="str">
        <f t="shared" si="15314"/>
        <v/>
      </c>
      <c r="AV2552" s="28" t="str">
        <f t="shared" si="15314"/>
        <v/>
      </c>
      <c r="AW2552" s="28" t="str">
        <f t="shared" ref="AW2552:BC2552" si="15315">IFERROR(IF(FIND(AW$1,$F2552)&gt;1,AW$1,""),"")</f>
        <v/>
      </c>
      <c r="AX2552" s="28" t="str">
        <f t="shared" si="15315"/>
        <v/>
      </c>
      <c r="AY2552" s="28" t="str">
        <f t="shared" si="15315"/>
        <v/>
      </c>
      <c r="AZ2552" s="28" t="str">
        <f t="shared" si="15315"/>
        <v/>
      </c>
      <c r="BA2552" s="28" t="str">
        <f t="shared" si="15315"/>
        <v/>
      </c>
      <c r="BB2552" s="28" t="str">
        <f t="shared" si="15315"/>
        <v/>
      </c>
      <c r="BC2552" s="28" t="str">
        <f t="shared" si="15315"/>
        <v/>
      </c>
      <c r="BD2552" s="28" t="str">
        <f t="shared" si="15"/>
        <v/>
      </c>
      <c r="BG2552" s="2" t="s">
        <v>17010</v>
      </c>
      <c r="BJ2552" s="28" t="str">
        <f t="shared" si="16"/>
        <v/>
      </c>
      <c r="BK2552" s="28" t="str">
        <f t="shared" si="17"/>
        <v/>
      </c>
      <c r="BL2552" s="2" t="s">
        <v>20801</v>
      </c>
      <c r="BM2552" s="2" t="s">
        <v>98</v>
      </c>
      <c r="BU2552" s="47" t="s">
        <v>19866</v>
      </c>
      <c r="BV2552" s="18"/>
      <c r="BW2552" s="47"/>
      <c r="BX2552" s="47" t="s">
        <v>19990</v>
      </c>
      <c r="BY2552" s="42" t="str">
        <f t="shared" si="18"/>
        <v>Leeds;City;Hunslet;</v>
      </c>
      <c r="BZ2552" s="73"/>
    </row>
    <row r="2553" spans="1:78" ht="15">
      <c r="A2553" s="16" t="s">
        <v>51</v>
      </c>
      <c r="B2553" s="28">
        <f>VLOOKUP(A2553,Organisations!$A$2:$B$7,2,FALSE)</f>
        <v>4</v>
      </c>
      <c r="C2553" s="16" t="s">
        <v>17016</v>
      </c>
      <c r="D2553" s="16" t="s">
        <v>17017</v>
      </c>
      <c r="E2553" s="28" t="str">
        <f t="shared" si="0"/>
        <v xml:space="preserve">The Conservation Volunteers charity welcomes people of all ages to learn, volunteer and play in the natural environment </v>
      </c>
      <c r="F2553" s="16" t="s">
        <v>17019</v>
      </c>
      <c r="G2553" s="16" t="s">
        <v>68</v>
      </c>
      <c r="H2553" s="54"/>
      <c r="K2553" s="26" t="s">
        <v>17020</v>
      </c>
      <c r="L2553" s="16" t="s">
        <v>17021</v>
      </c>
      <c r="M2553" s="28" t="str">
        <f t="shared" ref="M2553:Q2553" si="15316">IFERROR(IF(FIND(M$1,$F2553)&gt;1,"Age - Children",""),"")</f>
        <v/>
      </c>
      <c r="N2553" s="28" t="str">
        <f t="shared" si="15316"/>
        <v>Age - Children</v>
      </c>
      <c r="O2553" s="28" t="str">
        <f t="shared" si="15316"/>
        <v/>
      </c>
      <c r="P2553" s="28" t="str">
        <f t="shared" si="15316"/>
        <v/>
      </c>
      <c r="Q2553" s="28" t="str">
        <f t="shared" si="15316"/>
        <v/>
      </c>
      <c r="R2553" s="28" t="str">
        <f t="shared" ref="R2553:T2553" si="15317">IFERROR(IF(FIND(R$1,$F2553)&gt;1,"Age - Elderly",""),"")</f>
        <v/>
      </c>
      <c r="S2553" s="28" t="str">
        <f t="shared" si="15317"/>
        <v/>
      </c>
      <c r="T2553" s="28" t="str">
        <f t="shared" si="15317"/>
        <v/>
      </c>
      <c r="U2553" s="28" t="str">
        <f t="shared" si="3"/>
        <v>Age - Children;</v>
      </c>
      <c r="V2553" s="28" t="str">
        <f t="shared" si="4"/>
        <v/>
      </c>
      <c r="X2553" s="28" t="str">
        <f t="shared" si="5"/>
        <v/>
      </c>
      <c r="Y2553" s="28" t="str">
        <f t="shared" si="6"/>
        <v/>
      </c>
      <c r="Z2553" s="28" t="str">
        <f t="shared" si="7"/>
        <v>Gender - Male</v>
      </c>
      <c r="AB2553" s="28" t="str">
        <f t="shared" si="8"/>
        <v/>
      </c>
      <c r="AD2553" s="28" t="str">
        <f t="shared" si="9"/>
        <v>Gender - Male;</v>
      </c>
      <c r="AG2553" s="28" t="str">
        <f t="shared" ref="AG2553:AL2553" si="15318">IFERROR(IF(FIND(AG$1,$F2553)&gt;1,AG$1,""),"")</f>
        <v/>
      </c>
      <c r="AH2553" s="28" t="str">
        <f t="shared" si="15318"/>
        <v/>
      </c>
      <c r="AI2553" s="28" t="str">
        <f t="shared" si="15318"/>
        <v/>
      </c>
      <c r="AJ2553" s="28" t="str">
        <f t="shared" si="15318"/>
        <v/>
      </c>
      <c r="AK2553" s="28" t="str">
        <f t="shared" si="15318"/>
        <v/>
      </c>
      <c r="AL2553" s="28" t="str">
        <f t="shared" si="15318"/>
        <v/>
      </c>
      <c r="AM2553" s="28" t="str">
        <f t="shared" si="11"/>
        <v/>
      </c>
      <c r="AN2553" s="28" t="str">
        <f t="shared" ref="AN2553:AQ2553" si="15319">IFERROR(IF(FIND(AN$1,$F2553)&gt;1,"Status - LGBT",""),"")</f>
        <v/>
      </c>
      <c r="AO2553" s="28" t="str">
        <f t="shared" si="15319"/>
        <v/>
      </c>
      <c r="AP2553" s="28" t="str">
        <f t="shared" si="15319"/>
        <v/>
      </c>
      <c r="AQ2553" s="28" t="str">
        <f t="shared" si="15319"/>
        <v/>
      </c>
      <c r="AR2553" s="28" t="str">
        <f t="shared" ref="AR2553:AV2553" si="15320">IFERROR(IF(FIND(AR$1,$F2553)&gt;1,"BME",""),"")</f>
        <v/>
      </c>
      <c r="AS2553" s="28" t="str">
        <f t="shared" si="15320"/>
        <v/>
      </c>
      <c r="AT2553" s="28" t="str">
        <f t="shared" si="15320"/>
        <v/>
      </c>
      <c r="AU2553" s="28" t="str">
        <f t="shared" si="15320"/>
        <v/>
      </c>
      <c r="AV2553" s="28" t="str">
        <f t="shared" si="15320"/>
        <v/>
      </c>
      <c r="AW2553" s="28" t="str">
        <f t="shared" ref="AW2553:BC2553" si="15321">IFERROR(IF(FIND(AW$1,$F2553)&gt;1,AW$1,""),"")</f>
        <v/>
      </c>
      <c r="AX2553" s="28" t="str">
        <f t="shared" si="15321"/>
        <v/>
      </c>
      <c r="AY2553" s="28" t="str">
        <f t="shared" si="15321"/>
        <v/>
      </c>
      <c r="AZ2553" s="28" t="str">
        <f t="shared" si="15321"/>
        <v/>
      </c>
      <c r="BA2553" s="28" t="str">
        <f t="shared" si="15321"/>
        <v/>
      </c>
      <c r="BB2553" s="28" t="str">
        <f t="shared" si="15321"/>
        <v/>
      </c>
      <c r="BC2553" s="28" t="str">
        <f t="shared" si="15321"/>
        <v/>
      </c>
      <c r="BD2553" s="28" t="str">
        <f t="shared" si="15"/>
        <v/>
      </c>
      <c r="BG2553" s="2" t="s">
        <v>17022</v>
      </c>
      <c r="BJ2553" s="28" t="str">
        <f t="shared" si="16"/>
        <v/>
      </c>
      <c r="BK2553" s="28" t="str">
        <f t="shared" si="17"/>
        <v/>
      </c>
      <c r="BL2553" s="2" t="s">
        <v>2415</v>
      </c>
      <c r="BM2553" s="2" t="s">
        <v>98</v>
      </c>
      <c r="BN2553" s="2" t="s">
        <v>2863</v>
      </c>
      <c r="BR2553" s="2" t="s">
        <v>2863</v>
      </c>
      <c r="BU2553" s="50" t="s">
        <v>758</v>
      </c>
      <c r="BV2553" s="12"/>
      <c r="BW2553" s="50"/>
      <c r="BX2553" s="50" t="s">
        <v>20802</v>
      </c>
      <c r="BY2553" s="42" t="str">
        <f t="shared" si="18"/>
        <v>Age - Children;;Gender - Male;;Roundhay;</v>
      </c>
      <c r="BZ2553" s="72"/>
    </row>
    <row r="2554" spans="1:78" ht="15">
      <c r="A2554" s="10" t="s">
        <v>51</v>
      </c>
      <c r="B2554" s="28">
        <f>VLOOKUP(A2554,Organisations!$A$2:$B$7,2,FALSE)</f>
        <v>4</v>
      </c>
      <c r="C2554" s="10" t="s">
        <v>17025</v>
      </c>
      <c r="D2554" s="10" t="s">
        <v>17026</v>
      </c>
      <c r="E2554" s="28" t="str">
        <f t="shared" si="0"/>
        <v>SWEG hold monthly workdays in Skelton Wood; working in partnership with Leeds City Council to undertake woodland mainten</v>
      </c>
      <c r="F2554" s="10" t="s">
        <v>17028</v>
      </c>
      <c r="G2554" s="10" t="s">
        <v>68</v>
      </c>
      <c r="H2554" s="11"/>
      <c r="K2554" s="30" t="s">
        <v>17029</v>
      </c>
      <c r="L2554" s="10" t="s">
        <v>17030</v>
      </c>
      <c r="M2554" s="28" t="str">
        <f t="shared" ref="M2554:Q2554" si="15322">IFERROR(IF(FIND(M$1,$F2554)&gt;1,"Age - Children",""),"")</f>
        <v/>
      </c>
      <c r="N2554" s="28" t="str">
        <f t="shared" si="15322"/>
        <v/>
      </c>
      <c r="O2554" s="28" t="str">
        <f t="shared" si="15322"/>
        <v/>
      </c>
      <c r="P2554" s="28" t="str">
        <f t="shared" si="15322"/>
        <v/>
      </c>
      <c r="Q2554" s="28" t="str">
        <f t="shared" si="15322"/>
        <v/>
      </c>
      <c r="R2554" s="28" t="str">
        <f t="shared" ref="R2554:T2554" si="15323">IFERROR(IF(FIND(R$1,$F2554)&gt;1,"Age - Elderly",""),"")</f>
        <v/>
      </c>
      <c r="S2554" s="28" t="str">
        <f t="shared" si="15323"/>
        <v/>
      </c>
      <c r="T2554" s="28" t="str">
        <f t="shared" si="15323"/>
        <v/>
      </c>
      <c r="U2554" s="28" t="str">
        <f t="shared" si="3"/>
        <v/>
      </c>
      <c r="V2554" s="28" t="str">
        <f t="shared" si="4"/>
        <v/>
      </c>
      <c r="X2554" s="28" t="str">
        <f t="shared" si="5"/>
        <v/>
      </c>
      <c r="Y2554" s="28" t="str">
        <f t="shared" si="6"/>
        <v/>
      </c>
      <c r="Z2554" s="28" t="str">
        <f t="shared" si="7"/>
        <v/>
      </c>
      <c r="AB2554" s="28" t="str">
        <f t="shared" si="8"/>
        <v/>
      </c>
      <c r="AD2554" s="28" t="str">
        <f t="shared" si="9"/>
        <v/>
      </c>
      <c r="AG2554" s="28" t="str">
        <f t="shared" ref="AG2554:AL2554" si="15324">IFERROR(IF(FIND(AG$1,$F2554)&gt;1,AG$1,""),"")</f>
        <v/>
      </c>
      <c r="AH2554" s="28" t="str">
        <f t="shared" si="15324"/>
        <v/>
      </c>
      <c r="AI2554" s="28" t="str">
        <f t="shared" si="15324"/>
        <v/>
      </c>
      <c r="AJ2554" s="28" t="str">
        <f t="shared" si="15324"/>
        <v/>
      </c>
      <c r="AK2554" s="28" t="str">
        <f t="shared" si="15324"/>
        <v/>
      </c>
      <c r="AL2554" s="28" t="str">
        <f t="shared" si="15324"/>
        <v/>
      </c>
      <c r="AM2554" s="28" t="str">
        <f t="shared" si="11"/>
        <v/>
      </c>
      <c r="AN2554" s="28" t="str">
        <f t="shared" ref="AN2554:AQ2554" si="15325">IFERROR(IF(FIND(AN$1,$F2554)&gt;1,"Status - LGBT",""),"")</f>
        <v/>
      </c>
      <c r="AO2554" s="28" t="str">
        <f t="shared" si="15325"/>
        <v/>
      </c>
      <c r="AP2554" s="28" t="str">
        <f t="shared" si="15325"/>
        <v/>
      </c>
      <c r="AQ2554" s="28" t="str">
        <f t="shared" si="15325"/>
        <v/>
      </c>
      <c r="AR2554" s="28" t="str">
        <f t="shared" ref="AR2554:AV2554" si="15326">IFERROR(IF(FIND(AR$1,$F2554)&gt;1,"BME",""),"")</f>
        <v/>
      </c>
      <c r="AS2554" s="28" t="str">
        <f t="shared" si="15326"/>
        <v/>
      </c>
      <c r="AT2554" s="28" t="str">
        <f t="shared" si="15326"/>
        <v/>
      </c>
      <c r="AU2554" s="28" t="str">
        <f t="shared" si="15326"/>
        <v/>
      </c>
      <c r="AV2554" s="28" t="str">
        <f t="shared" si="15326"/>
        <v/>
      </c>
      <c r="AW2554" s="28" t="str">
        <f t="shared" ref="AW2554:BC2554" si="15327">IFERROR(IF(FIND(AW$1,$F2554)&gt;1,AW$1,""),"")</f>
        <v/>
      </c>
      <c r="AX2554" s="28" t="str">
        <f t="shared" si="15327"/>
        <v/>
      </c>
      <c r="AY2554" s="28" t="str">
        <f t="shared" si="15327"/>
        <v/>
      </c>
      <c r="AZ2554" s="28" t="str">
        <f t="shared" si="15327"/>
        <v/>
      </c>
      <c r="BA2554" s="28" t="str">
        <f t="shared" si="15327"/>
        <v/>
      </c>
      <c r="BB2554" s="28" t="str">
        <f t="shared" si="15327"/>
        <v/>
      </c>
      <c r="BC2554" s="28" t="str">
        <f t="shared" si="15327"/>
        <v/>
      </c>
      <c r="BD2554" s="28" t="str">
        <f t="shared" si="15"/>
        <v/>
      </c>
      <c r="BG2554" s="2" t="s">
        <v>17031</v>
      </c>
      <c r="BJ2554" s="28" t="str">
        <f t="shared" si="16"/>
        <v/>
      </c>
      <c r="BK2554" s="28" t="str">
        <f t="shared" si="17"/>
        <v/>
      </c>
      <c r="BL2554" s="2" t="s">
        <v>20803</v>
      </c>
      <c r="BM2554" s="2" t="s">
        <v>98</v>
      </c>
      <c r="BU2554" s="47" t="s">
        <v>19921</v>
      </c>
      <c r="BV2554" s="18"/>
      <c r="BW2554" s="47"/>
      <c r="BX2554" s="47" t="s">
        <v>145</v>
      </c>
      <c r="BY2554" s="42" t="str">
        <f t="shared" si="18"/>
        <v>Leeds;City;Hunslet;Middleton Park;</v>
      </c>
      <c r="BZ2554" s="73"/>
    </row>
    <row r="2555" spans="1:78" ht="15">
      <c r="A2555" s="16" t="s">
        <v>51</v>
      </c>
      <c r="B2555" s="28">
        <f>VLOOKUP(A2555,Organisations!$A$2:$B$7,2,FALSE)</f>
        <v>4</v>
      </c>
      <c r="C2555" s="16" t="s">
        <v>2317</v>
      </c>
      <c r="D2555" s="16" t="s">
        <v>2317</v>
      </c>
      <c r="E2555" s="28" t="str">
        <f t="shared" si="0"/>
        <v>Uses creativity as a tool for individual and group development, running innovative creative arts projects within communi</v>
      </c>
      <c r="F2555" s="16" t="s">
        <v>17034</v>
      </c>
      <c r="G2555" s="16" t="s">
        <v>68</v>
      </c>
      <c r="H2555" s="17"/>
      <c r="K2555" s="26" t="s">
        <v>2319</v>
      </c>
      <c r="L2555" s="16" t="s">
        <v>17035</v>
      </c>
      <c r="M2555" s="28" t="str">
        <f t="shared" ref="M2555:Q2555" si="15328">IFERROR(IF(FIND(M$1,$F2555)&gt;1,"Age - Children",""),"")</f>
        <v/>
      </c>
      <c r="N2555" s="28" t="str">
        <f t="shared" si="15328"/>
        <v/>
      </c>
      <c r="O2555" s="28" t="str">
        <f t="shared" si="15328"/>
        <v/>
      </c>
      <c r="P2555" s="28" t="str">
        <f t="shared" si="15328"/>
        <v/>
      </c>
      <c r="Q2555" s="28" t="str">
        <f t="shared" si="15328"/>
        <v/>
      </c>
      <c r="R2555" s="28" t="str">
        <f t="shared" ref="R2555:T2555" si="15329">IFERROR(IF(FIND(R$1,$F2555)&gt;1,"Age - Elderly",""),"")</f>
        <v/>
      </c>
      <c r="S2555" s="28" t="str">
        <f t="shared" si="15329"/>
        <v/>
      </c>
      <c r="T2555" s="28" t="str">
        <f t="shared" si="15329"/>
        <v/>
      </c>
      <c r="U2555" s="28" t="str">
        <f t="shared" si="3"/>
        <v/>
      </c>
      <c r="V2555" s="28" t="str">
        <f t="shared" si="4"/>
        <v/>
      </c>
      <c r="X2555" s="28" t="str">
        <f t="shared" si="5"/>
        <v/>
      </c>
      <c r="Y2555" s="28" t="str">
        <f t="shared" si="6"/>
        <v/>
      </c>
      <c r="Z2555" s="28" t="str">
        <f t="shared" si="7"/>
        <v>Gender - Male</v>
      </c>
      <c r="AB2555" s="28" t="str">
        <f t="shared" si="8"/>
        <v/>
      </c>
      <c r="AD2555" s="28" t="str">
        <f t="shared" si="9"/>
        <v>Gender - Male;</v>
      </c>
      <c r="AG2555" s="28" t="str">
        <f t="shared" ref="AG2555:AL2555" si="15330">IFERROR(IF(FIND(AG$1,$F2555)&gt;1,AG$1,""),"")</f>
        <v/>
      </c>
      <c r="AH2555" s="28" t="str">
        <f t="shared" si="15330"/>
        <v/>
      </c>
      <c r="AI2555" s="28" t="str">
        <f t="shared" si="15330"/>
        <v/>
      </c>
      <c r="AJ2555" s="28" t="str">
        <f t="shared" si="15330"/>
        <v/>
      </c>
      <c r="AK2555" s="28" t="str">
        <f t="shared" si="15330"/>
        <v/>
      </c>
      <c r="AL2555" s="28" t="str">
        <f t="shared" si="15330"/>
        <v/>
      </c>
      <c r="AM2555" s="28" t="str">
        <f t="shared" si="11"/>
        <v/>
      </c>
      <c r="AN2555" s="28" t="str">
        <f t="shared" ref="AN2555:AQ2555" si="15331">IFERROR(IF(FIND(AN$1,$F2555)&gt;1,"Status - LGBT",""),"")</f>
        <v/>
      </c>
      <c r="AO2555" s="28" t="str">
        <f t="shared" si="15331"/>
        <v/>
      </c>
      <c r="AP2555" s="28" t="str">
        <f t="shared" si="15331"/>
        <v/>
      </c>
      <c r="AQ2555" s="28" t="str">
        <f t="shared" si="15331"/>
        <v/>
      </c>
      <c r="AR2555" s="28" t="str">
        <f t="shared" ref="AR2555:AV2555" si="15332">IFERROR(IF(FIND(AR$1,$F2555)&gt;1,"BME",""),"")</f>
        <v/>
      </c>
      <c r="AS2555" s="28" t="str">
        <f t="shared" si="15332"/>
        <v/>
      </c>
      <c r="AT2555" s="28" t="str">
        <f t="shared" si="15332"/>
        <v/>
      </c>
      <c r="AU2555" s="28" t="str">
        <f t="shared" si="15332"/>
        <v/>
      </c>
      <c r="AV2555" s="28" t="str">
        <f t="shared" si="15332"/>
        <v/>
      </c>
      <c r="AW2555" s="28" t="str">
        <f t="shared" ref="AW2555:BC2555" si="15333">IFERROR(IF(FIND(AW$1,$F2555)&gt;1,AW$1,""),"")</f>
        <v/>
      </c>
      <c r="AX2555" s="28" t="str">
        <f t="shared" si="15333"/>
        <v/>
      </c>
      <c r="AY2555" s="28" t="str">
        <f t="shared" si="15333"/>
        <v/>
      </c>
      <c r="AZ2555" s="28" t="str">
        <f t="shared" si="15333"/>
        <v/>
      </c>
      <c r="BA2555" s="28" t="str">
        <f t="shared" si="15333"/>
        <v/>
      </c>
      <c r="BB2555" s="28" t="str">
        <f t="shared" si="15333"/>
        <v/>
      </c>
      <c r="BC2555" s="28" t="str">
        <f t="shared" si="15333"/>
        <v/>
      </c>
      <c r="BD2555" s="28" t="str">
        <f t="shared" si="15"/>
        <v/>
      </c>
      <c r="BG2555" s="2" t="s">
        <v>17036</v>
      </c>
      <c r="BJ2555" s="28" t="str">
        <f t="shared" si="16"/>
        <v/>
      </c>
      <c r="BK2555" s="28" t="str">
        <f t="shared" si="17"/>
        <v/>
      </c>
      <c r="BL2555" s="2" t="s">
        <v>20804</v>
      </c>
      <c r="BM2555" s="2" t="s">
        <v>98</v>
      </c>
      <c r="BU2555" s="50" t="s">
        <v>20107</v>
      </c>
      <c r="BV2555" s="12"/>
      <c r="BW2555" s="50"/>
      <c r="BX2555" s="50" t="s">
        <v>20805</v>
      </c>
      <c r="BY2555" s="42" t="str">
        <f t="shared" si="18"/>
        <v>Gender - Male;;Crossgates;Whinmoor;</v>
      </c>
      <c r="BZ2555" s="72"/>
    </row>
    <row r="2556" spans="1:78" ht="15">
      <c r="A2556" s="10" t="s">
        <v>51</v>
      </c>
      <c r="B2556" s="28">
        <f>VLOOKUP(A2556,Organisations!$A$2:$B$7,2,FALSE)</f>
        <v>4</v>
      </c>
      <c r="C2556" s="10" t="s">
        <v>17039</v>
      </c>
      <c r="D2556" s="10" t="s">
        <v>17040</v>
      </c>
      <c r="E2556" s="28" t="str">
        <f t="shared" si="0"/>
        <v/>
      </c>
      <c r="F2556" s="10"/>
      <c r="G2556" s="10" t="s">
        <v>68</v>
      </c>
      <c r="H2556" s="11"/>
      <c r="K2556" s="34"/>
      <c r="L2556" s="12"/>
      <c r="M2556" s="28" t="str">
        <f t="shared" ref="M2556:Q2556" si="15334">IFERROR(IF(FIND(M$1,$F2556)&gt;1,"Age - Children",""),"")</f>
        <v/>
      </c>
      <c r="N2556" s="28" t="str">
        <f t="shared" si="15334"/>
        <v/>
      </c>
      <c r="O2556" s="28" t="str">
        <f t="shared" si="15334"/>
        <v/>
      </c>
      <c r="P2556" s="28" t="str">
        <f t="shared" si="15334"/>
        <v/>
      </c>
      <c r="Q2556" s="28" t="str">
        <f t="shared" si="15334"/>
        <v/>
      </c>
      <c r="R2556" s="28" t="str">
        <f t="shared" ref="R2556:T2556" si="15335">IFERROR(IF(FIND(R$1,$F2556)&gt;1,"Age - Elderly",""),"")</f>
        <v/>
      </c>
      <c r="S2556" s="28" t="str">
        <f t="shared" si="15335"/>
        <v/>
      </c>
      <c r="T2556" s="28" t="str">
        <f t="shared" si="15335"/>
        <v/>
      </c>
      <c r="U2556" s="28" t="str">
        <f t="shared" si="3"/>
        <v/>
      </c>
      <c r="V2556" s="28" t="str">
        <f t="shared" si="4"/>
        <v/>
      </c>
      <c r="X2556" s="28" t="str">
        <f t="shared" si="5"/>
        <v/>
      </c>
      <c r="Y2556" s="28" t="str">
        <f t="shared" si="6"/>
        <v/>
      </c>
      <c r="Z2556" s="28" t="str">
        <f t="shared" si="7"/>
        <v/>
      </c>
      <c r="AB2556" s="28" t="str">
        <f t="shared" si="8"/>
        <v/>
      </c>
      <c r="AD2556" s="28" t="str">
        <f t="shared" si="9"/>
        <v/>
      </c>
      <c r="AG2556" s="28" t="str">
        <f t="shared" ref="AG2556:AL2556" si="15336">IFERROR(IF(FIND(AG$1,$F2556)&gt;1,AG$1,""),"")</f>
        <v/>
      </c>
      <c r="AH2556" s="28" t="str">
        <f t="shared" si="15336"/>
        <v/>
      </c>
      <c r="AI2556" s="28" t="str">
        <f t="shared" si="15336"/>
        <v/>
      </c>
      <c r="AJ2556" s="28" t="str">
        <f t="shared" si="15336"/>
        <v/>
      </c>
      <c r="AK2556" s="28" t="str">
        <f t="shared" si="15336"/>
        <v/>
      </c>
      <c r="AL2556" s="28" t="str">
        <f t="shared" si="15336"/>
        <v/>
      </c>
      <c r="AM2556" s="28" t="str">
        <f t="shared" si="11"/>
        <v/>
      </c>
      <c r="AN2556" s="28" t="str">
        <f t="shared" ref="AN2556:AQ2556" si="15337">IFERROR(IF(FIND(AN$1,$F2556)&gt;1,"Status - LGBT",""),"")</f>
        <v/>
      </c>
      <c r="AO2556" s="28" t="str">
        <f t="shared" si="15337"/>
        <v/>
      </c>
      <c r="AP2556" s="28" t="str">
        <f t="shared" si="15337"/>
        <v/>
      </c>
      <c r="AQ2556" s="28" t="str">
        <f t="shared" si="15337"/>
        <v/>
      </c>
      <c r="AR2556" s="28" t="str">
        <f t="shared" ref="AR2556:AV2556" si="15338">IFERROR(IF(FIND(AR$1,$F2556)&gt;1,"BME",""),"")</f>
        <v/>
      </c>
      <c r="AS2556" s="28" t="str">
        <f t="shared" si="15338"/>
        <v/>
      </c>
      <c r="AT2556" s="28" t="str">
        <f t="shared" si="15338"/>
        <v/>
      </c>
      <c r="AU2556" s="28" t="str">
        <f t="shared" si="15338"/>
        <v/>
      </c>
      <c r="AV2556" s="28" t="str">
        <f t="shared" si="15338"/>
        <v/>
      </c>
      <c r="AW2556" s="28" t="str">
        <f t="shared" ref="AW2556:BC2556" si="15339">IFERROR(IF(FIND(AW$1,$F2556)&gt;1,AW$1,""),"")</f>
        <v/>
      </c>
      <c r="AX2556" s="28" t="str">
        <f t="shared" si="15339"/>
        <v/>
      </c>
      <c r="AY2556" s="28" t="str">
        <f t="shared" si="15339"/>
        <v/>
      </c>
      <c r="AZ2556" s="28" t="str">
        <f t="shared" si="15339"/>
        <v/>
      </c>
      <c r="BA2556" s="28" t="str">
        <f t="shared" si="15339"/>
        <v/>
      </c>
      <c r="BB2556" s="28" t="str">
        <f t="shared" si="15339"/>
        <v/>
      </c>
      <c r="BC2556" s="28" t="str">
        <f t="shared" si="15339"/>
        <v/>
      </c>
      <c r="BD2556" s="28" t="str">
        <f t="shared" si="15"/>
        <v/>
      </c>
      <c r="BG2556" s="2" t="s">
        <v>17041</v>
      </c>
      <c r="BJ2556" s="28" t="str">
        <f t="shared" si="16"/>
        <v/>
      </c>
      <c r="BK2556" s="28" t="str">
        <f t="shared" si="17"/>
        <v/>
      </c>
      <c r="BL2556" s="2" t="s">
        <v>20806</v>
      </c>
      <c r="BM2556" s="2" t="s">
        <v>98</v>
      </c>
      <c r="BU2556" s="18"/>
      <c r="BV2556" s="18"/>
      <c r="BW2556" s="47"/>
      <c r="BX2556" s="47" t="s">
        <v>19819</v>
      </c>
      <c r="BY2556" s="42" t="str">
        <f t="shared" si="18"/>
        <v/>
      </c>
      <c r="BZ2556" s="73"/>
    </row>
    <row r="2557" spans="1:78" ht="15">
      <c r="A2557" s="16" t="s">
        <v>51</v>
      </c>
      <c r="B2557" s="28">
        <f>VLOOKUP(A2557,Organisations!$A$2:$B$7,2,FALSE)</f>
        <v>4</v>
      </c>
      <c r="C2557" s="16" t="s">
        <v>17043</v>
      </c>
      <c r="D2557" s="16" t="s">
        <v>17044</v>
      </c>
      <c r="E2557" s="28" t="str">
        <f t="shared" si="0"/>
        <v>We connect businesses with small local charities and worthwhile causes so that professionals can help causes they have a</v>
      </c>
      <c r="F2557" s="16" t="s">
        <v>17046</v>
      </c>
      <c r="G2557" s="16" t="s">
        <v>68</v>
      </c>
      <c r="H2557" s="17"/>
      <c r="K2557" s="26" t="s">
        <v>17047</v>
      </c>
      <c r="L2557" s="16" t="s">
        <v>17048</v>
      </c>
      <c r="M2557" s="28" t="str">
        <f t="shared" ref="M2557:Q2557" si="15340">IFERROR(IF(FIND(M$1,$F2557)&gt;1,"Age - Children",""),"")</f>
        <v/>
      </c>
      <c r="N2557" s="28" t="str">
        <f t="shared" si="15340"/>
        <v/>
      </c>
      <c r="O2557" s="28" t="str">
        <f t="shared" si="15340"/>
        <v/>
      </c>
      <c r="P2557" s="28" t="str">
        <f t="shared" si="15340"/>
        <v/>
      </c>
      <c r="Q2557" s="28" t="str">
        <f t="shared" si="15340"/>
        <v/>
      </c>
      <c r="R2557" s="28" t="str">
        <f t="shared" ref="R2557:T2557" si="15341">IFERROR(IF(FIND(R$1,$F2557)&gt;1,"Age - Elderly",""),"")</f>
        <v/>
      </c>
      <c r="S2557" s="28" t="str">
        <f t="shared" si="15341"/>
        <v/>
      </c>
      <c r="T2557" s="28" t="str">
        <f t="shared" si="15341"/>
        <v/>
      </c>
      <c r="U2557" s="28" t="str">
        <f t="shared" si="3"/>
        <v/>
      </c>
      <c r="V2557" s="28" t="str">
        <f t="shared" si="4"/>
        <v/>
      </c>
      <c r="X2557" s="28" t="str">
        <f t="shared" si="5"/>
        <v/>
      </c>
      <c r="Y2557" s="28" t="str">
        <f t="shared" si="6"/>
        <v/>
      </c>
      <c r="Z2557" s="28" t="str">
        <f t="shared" si="7"/>
        <v>Gender - Male</v>
      </c>
      <c r="AB2557" s="28" t="str">
        <f t="shared" si="8"/>
        <v/>
      </c>
      <c r="AD2557" s="28" t="str">
        <f t="shared" si="9"/>
        <v>Gender - Male;</v>
      </c>
      <c r="AG2557" s="28" t="str">
        <f t="shared" ref="AG2557:AL2557" si="15342">IFERROR(IF(FIND(AG$1,$F2557)&gt;1,AG$1,""),"")</f>
        <v/>
      </c>
      <c r="AH2557" s="28" t="str">
        <f t="shared" si="15342"/>
        <v/>
      </c>
      <c r="AI2557" s="28" t="str">
        <f t="shared" si="15342"/>
        <v/>
      </c>
      <c r="AJ2557" s="28" t="str">
        <f t="shared" si="15342"/>
        <v/>
      </c>
      <c r="AK2557" s="28" t="str">
        <f t="shared" si="15342"/>
        <v/>
      </c>
      <c r="AL2557" s="28" t="str">
        <f t="shared" si="15342"/>
        <v/>
      </c>
      <c r="AM2557" s="28" t="str">
        <f t="shared" si="11"/>
        <v/>
      </c>
      <c r="AN2557" s="28" t="str">
        <f t="shared" ref="AN2557:AQ2557" si="15343">IFERROR(IF(FIND(AN$1,$F2557)&gt;1,"Status - LGBT",""),"")</f>
        <v/>
      </c>
      <c r="AO2557" s="28" t="str">
        <f t="shared" si="15343"/>
        <v/>
      </c>
      <c r="AP2557" s="28" t="str">
        <f t="shared" si="15343"/>
        <v/>
      </c>
      <c r="AQ2557" s="28" t="str">
        <f t="shared" si="15343"/>
        <v/>
      </c>
      <c r="AR2557" s="28" t="str">
        <f t="shared" ref="AR2557:AV2557" si="15344">IFERROR(IF(FIND(AR$1,$F2557)&gt;1,"BME",""),"")</f>
        <v/>
      </c>
      <c r="AS2557" s="28" t="str">
        <f t="shared" si="15344"/>
        <v/>
      </c>
      <c r="AT2557" s="28" t="str">
        <f t="shared" si="15344"/>
        <v/>
      </c>
      <c r="AU2557" s="28" t="str">
        <f t="shared" si="15344"/>
        <v/>
      </c>
      <c r="AV2557" s="28" t="str">
        <f t="shared" si="15344"/>
        <v/>
      </c>
      <c r="AW2557" s="28" t="str">
        <f t="shared" ref="AW2557:BC2557" si="15345">IFERROR(IF(FIND(AW$1,$F2557)&gt;1,AW$1,""),"")</f>
        <v/>
      </c>
      <c r="AX2557" s="28" t="str">
        <f t="shared" si="15345"/>
        <v/>
      </c>
      <c r="AY2557" s="28" t="str">
        <f t="shared" si="15345"/>
        <v/>
      </c>
      <c r="AZ2557" s="28" t="str">
        <f t="shared" si="15345"/>
        <v/>
      </c>
      <c r="BA2557" s="28" t="str">
        <f t="shared" si="15345"/>
        <v/>
      </c>
      <c r="BB2557" s="28" t="str">
        <f t="shared" si="15345"/>
        <v/>
      </c>
      <c r="BC2557" s="28" t="str">
        <f t="shared" si="15345"/>
        <v/>
      </c>
      <c r="BD2557" s="28" t="str">
        <f t="shared" si="15"/>
        <v/>
      </c>
      <c r="BG2557" s="2" t="s">
        <v>17049</v>
      </c>
      <c r="BJ2557" s="28" t="str">
        <f t="shared" si="16"/>
        <v/>
      </c>
      <c r="BK2557" s="28" t="str">
        <f t="shared" si="17"/>
        <v/>
      </c>
      <c r="BL2557" s="2" t="s">
        <v>20807</v>
      </c>
      <c r="BM2557" s="2" t="s">
        <v>98</v>
      </c>
      <c r="BU2557" s="50" t="s">
        <v>19818</v>
      </c>
      <c r="BV2557" s="12"/>
      <c r="BW2557" s="50"/>
      <c r="BX2557" s="50" t="s">
        <v>20808</v>
      </c>
      <c r="BY2557" s="42" t="str">
        <f t="shared" si="18"/>
        <v>Gender - Male;;Kirkst;</v>
      </c>
      <c r="BZ2557" s="72"/>
    </row>
    <row r="2558" spans="1:78" ht="15">
      <c r="A2558" s="10" t="s">
        <v>51</v>
      </c>
      <c r="B2558" s="28">
        <f>VLOOKUP(A2558,Organisations!$A$2:$B$7,2,FALSE)</f>
        <v>4</v>
      </c>
      <c r="C2558" s="10" t="s">
        <v>17051</v>
      </c>
      <c r="D2558" s="10" t="s">
        <v>17052</v>
      </c>
      <c r="E2558" s="28" t="str">
        <f t="shared" si="0"/>
        <v>Smartrisk works with young people to help them understand the importance of taking smart risks in their lives, so that t</v>
      </c>
      <c r="F2558" s="10" t="s">
        <v>17054</v>
      </c>
      <c r="G2558" s="10" t="s">
        <v>68</v>
      </c>
      <c r="H2558" s="11"/>
      <c r="K2558" s="30" t="s">
        <v>17055</v>
      </c>
      <c r="L2558" s="10" t="s">
        <v>17056</v>
      </c>
      <c r="M2558" s="28" t="str">
        <f t="shared" ref="M2558:Q2558" si="15346">IFERROR(IF(FIND(M$1,$F2558)&gt;1,"Age - Children",""),"")</f>
        <v/>
      </c>
      <c r="N2558" s="28" t="str">
        <f t="shared" si="15346"/>
        <v/>
      </c>
      <c r="O2558" s="28" t="str">
        <f t="shared" si="15346"/>
        <v/>
      </c>
      <c r="P2558" s="28" t="str">
        <f t="shared" si="15346"/>
        <v/>
      </c>
      <c r="Q2558" s="28" t="str">
        <f t="shared" si="15346"/>
        <v/>
      </c>
      <c r="R2558" s="28" t="str">
        <f t="shared" ref="R2558:T2558" si="15347">IFERROR(IF(FIND(R$1,$F2558)&gt;1,"Age - Elderly",""),"")</f>
        <v/>
      </c>
      <c r="S2558" s="28" t="str">
        <f t="shared" si="15347"/>
        <v/>
      </c>
      <c r="T2558" s="28" t="str">
        <f t="shared" si="15347"/>
        <v/>
      </c>
      <c r="U2558" s="28" t="str">
        <f t="shared" si="3"/>
        <v/>
      </c>
      <c r="V2558" s="28" t="str">
        <f t="shared" si="4"/>
        <v/>
      </c>
      <c r="X2558" s="28" t="str">
        <f t="shared" si="5"/>
        <v/>
      </c>
      <c r="Y2558" s="28" t="str">
        <f t="shared" si="6"/>
        <v/>
      </c>
      <c r="Z2558" s="28" t="str">
        <f t="shared" si="7"/>
        <v/>
      </c>
      <c r="AB2558" s="28" t="str">
        <f t="shared" si="8"/>
        <v/>
      </c>
      <c r="AD2558" s="28" t="str">
        <f t="shared" si="9"/>
        <v/>
      </c>
      <c r="AG2558" s="28" t="str">
        <f t="shared" ref="AG2558:AL2558" si="15348">IFERROR(IF(FIND(AG$1,$F2558)&gt;1,AG$1,""),"")</f>
        <v/>
      </c>
      <c r="AH2558" s="28" t="str">
        <f t="shared" si="15348"/>
        <v/>
      </c>
      <c r="AI2558" s="28" t="str">
        <f t="shared" si="15348"/>
        <v/>
      </c>
      <c r="AJ2558" s="28" t="str">
        <f t="shared" si="15348"/>
        <v/>
      </c>
      <c r="AK2558" s="28" t="str">
        <f t="shared" si="15348"/>
        <v/>
      </c>
      <c r="AL2558" s="28" t="str">
        <f t="shared" si="15348"/>
        <v/>
      </c>
      <c r="AM2558" s="28" t="str">
        <f t="shared" si="11"/>
        <v/>
      </c>
      <c r="AN2558" s="28" t="str">
        <f t="shared" ref="AN2558:AQ2558" si="15349">IFERROR(IF(FIND(AN$1,$F2558)&gt;1,"Status - LGBT",""),"")</f>
        <v/>
      </c>
      <c r="AO2558" s="28" t="str">
        <f t="shared" si="15349"/>
        <v/>
      </c>
      <c r="AP2558" s="28" t="str">
        <f t="shared" si="15349"/>
        <v/>
      </c>
      <c r="AQ2558" s="28" t="str">
        <f t="shared" si="15349"/>
        <v/>
      </c>
      <c r="AR2558" s="28" t="str">
        <f t="shared" ref="AR2558:AV2558" si="15350">IFERROR(IF(FIND(AR$1,$F2558)&gt;1,"BME",""),"")</f>
        <v/>
      </c>
      <c r="AS2558" s="28" t="str">
        <f t="shared" si="15350"/>
        <v/>
      </c>
      <c r="AT2558" s="28" t="str">
        <f t="shared" si="15350"/>
        <v/>
      </c>
      <c r="AU2558" s="28" t="str">
        <f t="shared" si="15350"/>
        <v/>
      </c>
      <c r="AV2558" s="28" t="str">
        <f t="shared" si="15350"/>
        <v/>
      </c>
      <c r="AW2558" s="28" t="str">
        <f t="shared" ref="AW2558:BC2558" si="15351">IFERROR(IF(FIND(AW$1,$F2558)&gt;1,AW$1,""),"")</f>
        <v/>
      </c>
      <c r="AX2558" s="28" t="str">
        <f t="shared" si="15351"/>
        <v/>
      </c>
      <c r="AY2558" s="28" t="str">
        <f t="shared" si="15351"/>
        <v/>
      </c>
      <c r="AZ2558" s="28" t="str">
        <f t="shared" si="15351"/>
        <v/>
      </c>
      <c r="BA2558" s="28" t="str">
        <f t="shared" si="15351"/>
        <v/>
      </c>
      <c r="BB2558" s="28" t="str">
        <f t="shared" si="15351"/>
        <v/>
      </c>
      <c r="BC2558" s="28" t="str">
        <f t="shared" si="15351"/>
        <v/>
      </c>
      <c r="BD2558" s="28" t="str">
        <f t="shared" si="15"/>
        <v/>
      </c>
      <c r="BG2558" s="2" t="s">
        <v>17057</v>
      </c>
      <c r="BJ2558" s="28" t="str">
        <f t="shared" si="16"/>
        <v>Leeds</v>
      </c>
      <c r="BK2558" s="28" t="str">
        <f t="shared" si="17"/>
        <v>West Yorkshire</v>
      </c>
      <c r="BL2558" s="2" t="s">
        <v>20809</v>
      </c>
      <c r="BM2558" s="2" t="s">
        <v>98</v>
      </c>
      <c r="BU2558" s="47" t="s">
        <v>19918</v>
      </c>
      <c r="BV2558" s="18"/>
      <c r="BW2558" s="47"/>
      <c r="BX2558" s="47" t="s">
        <v>20189</v>
      </c>
      <c r="BY2558" s="42" t="str">
        <f t="shared" si="18"/>
        <v>Leeds;Gipton;Harehills;</v>
      </c>
      <c r="BZ2558" s="73"/>
    </row>
    <row r="2559" spans="1:78" ht="15">
      <c r="A2559" s="16" t="s">
        <v>51</v>
      </c>
      <c r="B2559" s="28">
        <f>VLOOKUP(A2559,Organisations!$A$2:$B$7,2,FALSE)</f>
        <v>4</v>
      </c>
      <c r="C2559" s="16" t="s">
        <v>17059</v>
      </c>
      <c r="D2559" s="16" t="s">
        <v>17060</v>
      </c>
      <c r="E2559" s="28" t="str">
        <f t="shared" si="0"/>
        <v/>
      </c>
      <c r="F2559" s="16"/>
      <c r="G2559" s="16" t="s">
        <v>68</v>
      </c>
      <c r="H2559" s="17"/>
      <c r="K2559" s="33"/>
      <c r="L2559" s="18"/>
      <c r="M2559" s="28" t="str">
        <f t="shared" ref="M2559:Q2559" si="15352">IFERROR(IF(FIND(M$1,$F2559)&gt;1,"Age - Children",""),"")</f>
        <v/>
      </c>
      <c r="N2559" s="28" t="str">
        <f t="shared" si="15352"/>
        <v/>
      </c>
      <c r="O2559" s="28" t="str">
        <f t="shared" si="15352"/>
        <v/>
      </c>
      <c r="P2559" s="28" t="str">
        <f t="shared" si="15352"/>
        <v/>
      </c>
      <c r="Q2559" s="28" t="str">
        <f t="shared" si="15352"/>
        <v/>
      </c>
      <c r="R2559" s="28" t="str">
        <f t="shared" ref="R2559:T2559" si="15353">IFERROR(IF(FIND(R$1,$F2559)&gt;1,"Age - Elderly",""),"")</f>
        <v/>
      </c>
      <c r="S2559" s="28" t="str">
        <f t="shared" si="15353"/>
        <v/>
      </c>
      <c r="T2559" s="28" t="str">
        <f t="shared" si="15353"/>
        <v/>
      </c>
      <c r="U2559" s="28" t="str">
        <f t="shared" si="3"/>
        <v/>
      </c>
      <c r="V2559" s="28" t="str">
        <f t="shared" si="4"/>
        <v/>
      </c>
      <c r="X2559" s="28" t="str">
        <f t="shared" si="5"/>
        <v/>
      </c>
      <c r="Y2559" s="28" t="str">
        <f t="shared" si="6"/>
        <v/>
      </c>
      <c r="Z2559" s="28" t="str">
        <f t="shared" si="7"/>
        <v/>
      </c>
      <c r="AB2559" s="28" t="str">
        <f t="shared" si="8"/>
        <v/>
      </c>
      <c r="AD2559" s="28" t="str">
        <f t="shared" si="9"/>
        <v/>
      </c>
      <c r="AG2559" s="28" t="str">
        <f t="shared" ref="AG2559:AL2559" si="15354">IFERROR(IF(FIND(AG$1,$F2559)&gt;1,AG$1,""),"")</f>
        <v/>
      </c>
      <c r="AH2559" s="28" t="str">
        <f t="shared" si="15354"/>
        <v/>
      </c>
      <c r="AI2559" s="28" t="str">
        <f t="shared" si="15354"/>
        <v/>
      </c>
      <c r="AJ2559" s="28" t="str">
        <f t="shared" si="15354"/>
        <v/>
      </c>
      <c r="AK2559" s="28" t="str">
        <f t="shared" si="15354"/>
        <v/>
      </c>
      <c r="AL2559" s="28" t="str">
        <f t="shared" si="15354"/>
        <v/>
      </c>
      <c r="AM2559" s="28" t="str">
        <f t="shared" si="11"/>
        <v/>
      </c>
      <c r="AN2559" s="28" t="str">
        <f t="shared" ref="AN2559:AQ2559" si="15355">IFERROR(IF(FIND(AN$1,$F2559)&gt;1,"Status - LGBT",""),"")</f>
        <v/>
      </c>
      <c r="AO2559" s="28" t="str">
        <f t="shared" si="15355"/>
        <v/>
      </c>
      <c r="AP2559" s="28" t="str">
        <f t="shared" si="15355"/>
        <v/>
      </c>
      <c r="AQ2559" s="28" t="str">
        <f t="shared" si="15355"/>
        <v/>
      </c>
      <c r="AR2559" s="28" t="str">
        <f t="shared" ref="AR2559:AV2559" si="15356">IFERROR(IF(FIND(AR$1,$F2559)&gt;1,"BME",""),"")</f>
        <v/>
      </c>
      <c r="AS2559" s="28" t="str">
        <f t="shared" si="15356"/>
        <v/>
      </c>
      <c r="AT2559" s="28" t="str">
        <f t="shared" si="15356"/>
        <v/>
      </c>
      <c r="AU2559" s="28" t="str">
        <f t="shared" si="15356"/>
        <v/>
      </c>
      <c r="AV2559" s="28" t="str">
        <f t="shared" si="15356"/>
        <v/>
      </c>
      <c r="AW2559" s="28" t="str">
        <f t="shared" ref="AW2559:BC2559" si="15357">IFERROR(IF(FIND(AW$1,$F2559)&gt;1,AW$1,""),"")</f>
        <v/>
      </c>
      <c r="AX2559" s="28" t="str">
        <f t="shared" si="15357"/>
        <v/>
      </c>
      <c r="AY2559" s="28" t="str">
        <f t="shared" si="15357"/>
        <v/>
      </c>
      <c r="AZ2559" s="28" t="str">
        <f t="shared" si="15357"/>
        <v/>
      </c>
      <c r="BA2559" s="28" t="str">
        <f t="shared" si="15357"/>
        <v/>
      </c>
      <c r="BB2559" s="28" t="str">
        <f t="shared" si="15357"/>
        <v/>
      </c>
      <c r="BC2559" s="28" t="str">
        <f t="shared" si="15357"/>
        <v/>
      </c>
      <c r="BD2559" s="28" t="str">
        <f t="shared" si="15"/>
        <v/>
      </c>
      <c r="BG2559" s="2" t="s">
        <v>17061</v>
      </c>
      <c r="BJ2559" s="28" t="str">
        <f t="shared" si="16"/>
        <v/>
      </c>
      <c r="BK2559" s="28" t="str">
        <f t="shared" si="17"/>
        <v/>
      </c>
      <c r="BL2559" s="2" t="s">
        <v>10211</v>
      </c>
      <c r="BM2559" s="2" t="s">
        <v>98</v>
      </c>
      <c r="BU2559" s="12"/>
      <c r="BV2559" s="12"/>
      <c r="BW2559" s="50"/>
      <c r="BX2559" s="50" t="s">
        <v>20810</v>
      </c>
      <c r="BY2559" s="42" t="str">
        <f t="shared" si="18"/>
        <v/>
      </c>
      <c r="BZ2559" s="72"/>
    </row>
    <row r="2560" spans="1:78" ht="15">
      <c r="A2560" s="10" t="s">
        <v>51</v>
      </c>
      <c r="B2560" s="28">
        <f>VLOOKUP(A2560,Organisations!$A$2:$B$7,2,FALSE)</f>
        <v>4</v>
      </c>
      <c r="C2560" s="10" t="s">
        <v>17064</v>
      </c>
      <c r="D2560" s="10" t="s">
        <v>17065</v>
      </c>
      <c r="E2560" s="28" t="str">
        <f t="shared" si="0"/>
        <v>The Social Enterprise Support Centre (SESC) acts to: Assist the prevention and relief of poverty through the creation an</v>
      </c>
      <c r="F2560" s="10" t="s">
        <v>17067</v>
      </c>
      <c r="G2560" s="10" t="s">
        <v>68</v>
      </c>
      <c r="H2560" s="11"/>
      <c r="K2560" s="30" t="s">
        <v>17068</v>
      </c>
      <c r="L2560" s="10" t="s">
        <v>17069</v>
      </c>
      <c r="M2560" s="28" t="str">
        <f t="shared" ref="M2560:Q2560" si="15358">IFERROR(IF(FIND(M$1,$F2560)&gt;1,"Age - Children",""),"")</f>
        <v/>
      </c>
      <c r="N2560" s="28" t="str">
        <f t="shared" si="15358"/>
        <v/>
      </c>
      <c r="O2560" s="28" t="str">
        <f t="shared" si="15358"/>
        <v/>
      </c>
      <c r="P2560" s="28" t="str">
        <f t="shared" si="15358"/>
        <v/>
      </c>
      <c r="Q2560" s="28" t="str">
        <f t="shared" si="15358"/>
        <v/>
      </c>
      <c r="R2560" s="28" t="str">
        <f t="shared" ref="R2560:T2560" si="15359">IFERROR(IF(FIND(R$1,$F2560)&gt;1,"Age - Elderly",""),"")</f>
        <v/>
      </c>
      <c r="S2560" s="28" t="str">
        <f t="shared" si="15359"/>
        <v/>
      </c>
      <c r="T2560" s="28" t="str">
        <f t="shared" si="15359"/>
        <v/>
      </c>
      <c r="U2560" s="28" t="str">
        <f t="shared" si="3"/>
        <v/>
      </c>
      <c r="V2560" s="28" t="str">
        <f t="shared" si="4"/>
        <v/>
      </c>
      <c r="X2560" s="28" t="str">
        <f t="shared" si="5"/>
        <v/>
      </c>
      <c r="Y2560" s="28" t="str">
        <f t="shared" si="6"/>
        <v/>
      </c>
      <c r="Z2560" s="28" t="str">
        <f t="shared" si="7"/>
        <v>Gender - Male</v>
      </c>
      <c r="AB2560" s="28" t="str">
        <f t="shared" si="8"/>
        <v/>
      </c>
      <c r="AD2560" s="28" t="str">
        <f t="shared" si="9"/>
        <v>Gender - Male;</v>
      </c>
      <c r="AG2560" s="28" t="str">
        <f t="shared" ref="AG2560:AL2560" si="15360">IFERROR(IF(FIND(AG$1,$F2560)&gt;1,AG$1,""),"")</f>
        <v/>
      </c>
      <c r="AH2560" s="28" t="str">
        <f t="shared" si="15360"/>
        <v/>
      </c>
      <c r="AI2560" s="28" t="str">
        <f t="shared" si="15360"/>
        <v/>
      </c>
      <c r="AJ2560" s="28" t="str">
        <f t="shared" si="15360"/>
        <v/>
      </c>
      <c r="AK2560" s="28" t="str">
        <f t="shared" si="15360"/>
        <v/>
      </c>
      <c r="AL2560" s="28" t="str">
        <f t="shared" si="15360"/>
        <v/>
      </c>
      <c r="AM2560" s="28" t="str">
        <f t="shared" si="11"/>
        <v/>
      </c>
      <c r="AN2560" s="28" t="str">
        <f t="shared" ref="AN2560:AQ2560" si="15361">IFERROR(IF(FIND(AN$1,$F2560)&gt;1,"Status - LGBT",""),"")</f>
        <v/>
      </c>
      <c r="AO2560" s="28" t="str">
        <f t="shared" si="15361"/>
        <v/>
      </c>
      <c r="AP2560" s="28" t="str">
        <f t="shared" si="15361"/>
        <v/>
      </c>
      <c r="AQ2560" s="28" t="str">
        <f t="shared" si="15361"/>
        <v/>
      </c>
      <c r="AR2560" s="28" t="str">
        <f t="shared" ref="AR2560:AV2560" si="15362">IFERROR(IF(FIND(AR$1,$F2560)&gt;1,"BME",""),"")</f>
        <v/>
      </c>
      <c r="AS2560" s="28" t="str">
        <f t="shared" si="15362"/>
        <v/>
      </c>
      <c r="AT2560" s="28" t="str">
        <f t="shared" si="15362"/>
        <v/>
      </c>
      <c r="AU2560" s="28" t="str">
        <f t="shared" si="15362"/>
        <v/>
      </c>
      <c r="AV2560" s="28" t="str">
        <f t="shared" si="15362"/>
        <v/>
      </c>
      <c r="AW2560" s="28" t="str">
        <f t="shared" ref="AW2560:BC2560" si="15363">IFERROR(IF(FIND(AW$1,$F2560)&gt;1,AW$1,""),"")</f>
        <v/>
      </c>
      <c r="AX2560" s="28" t="str">
        <f t="shared" si="15363"/>
        <v/>
      </c>
      <c r="AY2560" s="28" t="str">
        <f t="shared" si="15363"/>
        <v/>
      </c>
      <c r="AZ2560" s="28" t="str">
        <f t="shared" si="15363"/>
        <v/>
      </c>
      <c r="BA2560" s="28" t="str">
        <f t="shared" si="15363"/>
        <v/>
      </c>
      <c r="BB2560" s="28" t="str">
        <f t="shared" si="15363"/>
        <v/>
      </c>
      <c r="BC2560" s="28" t="str">
        <f t="shared" si="15363"/>
        <v/>
      </c>
      <c r="BD2560" s="28" t="str">
        <f t="shared" si="15"/>
        <v/>
      </c>
      <c r="BG2560" s="2" t="s">
        <v>17070</v>
      </c>
      <c r="BJ2560" s="28" t="str">
        <f t="shared" si="16"/>
        <v/>
      </c>
      <c r="BK2560" s="28" t="str">
        <f t="shared" si="17"/>
        <v/>
      </c>
      <c r="BL2560" s="2" t="s">
        <v>1445</v>
      </c>
      <c r="BM2560" s="2" t="s">
        <v>98</v>
      </c>
      <c r="BU2560" s="47" t="s">
        <v>95</v>
      </c>
      <c r="BV2560" s="18"/>
      <c r="BW2560" s="47"/>
      <c r="BX2560" s="47" t="s">
        <v>448</v>
      </c>
      <c r="BY2560" s="42" t="str">
        <f t="shared" si="18"/>
        <v>Gender - Male;;Leeds;</v>
      </c>
      <c r="BZ2560" s="73"/>
    </row>
    <row r="2561" spans="1:78" ht="15">
      <c r="A2561" s="16" t="s">
        <v>51</v>
      </c>
      <c r="B2561" s="28">
        <f>VLOOKUP(A2561,Organisations!$A$2:$B$7,2,FALSE)</f>
        <v>4</v>
      </c>
      <c r="C2561" s="16" t="s">
        <v>17073</v>
      </c>
      <c r="D2561" s="16" t="s">
        <v>17074</v>
      </c>
      <c r="E2561" s="28" t="str">
        <f t="shared" si="0"/>
        <v>Promotion and enjoyment of the recorder. We meet to play together in a friendly environment.</v>
      </c>
      <c r="F2561" s="16" t="s">
        <v>17075</v>
      </c>
      <c r="G2561" s="16" t="s">
        <v>68</v>
      </c>
      <c r="H2561" s="17"/>
      <c r="K2561" s="26" t="s">
        <v>17076</v>
      </c>
      <c r="L2561" s="16" t="s">
        <v>17077</v>
      </c>
      <c r="M2561" s="28" t="str">
        <f t="shared" ref="M2561:Q2561" si="15364">IFERROR(IF(FIND(M$1,$F2561)&gt;1,"Age - Children",""),"")</f>
        <v/>
      </c>
      <c r="N2561" s="28" t="str">
        <f t="shared" si="15364"/>
        <v/>
      </c>
      <c r="O2561" s="28" t="str">
        <f t="shared" si="15364"/>
        <v/>
      </c>
      <c r="P2561" s="28" t="str">
        <f t="shared" si="15364"/>
        <v/>
      </c>
      <c r="Q2561" s="28" t="str">
        <f t="shared" si="15364"/>
        <v/>
      </c>
      <c r="R2561" s="28" t="str">
        <f t="shared" ref="R2561:T2561" si="15365">IFERROR(IF(FIND(R$1,$F2561)&gt;1,"Age - Elderly",""),"")</f>
        <v/>
      </c>
      <c r="S2561" s="28" t="str">
        <f t="shared" si="15365"/>
        <v/>
      </c>
      <c r="T2561" s="28" t="str">
        <f t="shared" si="15365"/>
        <v/>
      </c>
      <c r="U2561" s="28" t="str">
        <f t="shared" si="3"/>
        <v/>
      </c>
      <c r="V2561" s="28" t="str">
        <f t="shared" si="4"/>
        <v/>
      </c>
      <c r="X2561" s="28" t="str">
        <f t="shared" si="5"/>
        <v/>
      </c>
      <c r="Y2561" s="28" t="str">
        <f t="shared" si="6"/>
        <v/>
      </c>
      <c r="Z2561" s="28" t="str">
        <f t="shared" si="7"/>
        <v>Gender - Male</v>
      </c>
      <c r="AB2561" s="28" t="str">
        <f t="shared" si="8"/>
        <v/>
      </c>
      <c r="AD2561" s="28" t="str">
        <f t="shared" si="9"/>
        <v>Gender - Male;</v>
      </c>
      <c r="AG2561" s="28" t="str">
        <f t="shared" ref="AG2561:AL2561" si="15366">IFERROR(IF(FIND(AG$1,$F2561)&gt;1,AG$1,""),"")</f>
        <v/>
      </c>
      <c r="AH2561" s="28" t="str">
        <f t="shared" si="15366"/>
        <v/>
      </c>
      <c r="AI2561" s="28" t="str">
        <f t="shared" si="15366"/>
        <v/>
      </c>
      <c r="AJ2561" s="28" t="str">
        <f t="shared" si="15366"/>
        <v/>
      </c>
      <c r="AK2561" s="28" t="str">
        <f t="shared" si="15366"/>
        <v/>
      </c>
      <c r="AL2561" s="28" t="str">
        <f t="shared" si="15366"/>
        <v/>
      </c>
      <c r="AM2561" s="28" t="str">
        <f t="shared" si="11"/>
        <v/>
      </c>
      <c r="AN2561" s="28" t="str">
        <f t="shared" ref="AN2561:AQ2561" si="15367">IFERROR(IF(FIND(AN$1,$F2561)&gt;1,"Status - LGBT",""),"")</f>
        <v/>
      </c>
      <c r="AO2561" s="28" t="str">
        <f t="shared" si="15367"/>
        <v/>
      </c>
      <c r="AP2561" s="28" t="str">
        <f t="shared" si="15367"/>
        <v/>
      </c>
      <c r="AQ2561" s="28" t="str">
        <f t="shared" si="15367"/>
        <v/>
      </c>
      <c r="AR2561" s="28" t="str">
        <f t="shared" ref="AR2561:AV2561" si="15368">IFERROR(IF(FIND(AR$1,$F2561)&gt;1,"BME",""),"")</f>
        <v/>
      </c>
      <c r="AS2561" s="28" t="str">
        <f t="shared" si="15368"/>
        <v/>
      </c>
      <c r="AT2561" s="28" t="str">
        <f t="shared" si="15368"/>
        <v/>
      </c>
      <c r="AU2561" s="28" t="str">
        <f t="shared" si="15368"/>
        <v/>
      </c>
      <c r="AV2561" s="28" t="str">
        <f t="shared" si="15368"/>
        <v/>
      </c>
      <c r="AW2561" s="28" t="str">
        <f t="shared" ref="AW2561:BC2561" si="15369">IFERROR(IF(FIND(AW$1,$F2561)&gt;1,AW$1,""),"")</f>
        <v/>
      </c>
      <c r="AX2561" s="28" t="str">
        <f t="shared" si="15369"/>
        <v/>
      </c>
      <c r="AY2561" s="28" t="str">
        <f t="shared" si="15369"/>
        <v/>
      </c>
      <c r="AZ2561" s="28" t="str">
        <f t="shared" si="15369"/>
        <v/>
      </c>
      <c r="BA2561" s="28" t="str">
        <f t="shared" si="15369"/>
        <v/>
      </c>
      <c r="BB2561" s="28" t="str">
        <f t="shared" si="15369"/>
        <v/>
      </c>
      <c r="BC2561" s="28" t="str">
        <f t="shared" si="15369"/>
        <v/>
      </c>
      <c r="BD2561" s="28" t="str">
        <f t="shared" si="15"/>
        <v/>
      </c>
      <c r="BG2561" s="2" t="s">
        <v>17078</v>
      </c>
      <c r="BJ2561" s="28" t="str">
        <f t="shared" si="16"/>
        <v/>
      </c>
      <c r="BK2561" s="28" t="str">
        <f t="shared" si="17"/>
        <v/>
      </c>
      <c r="BL2561" s="2" t="s">
        <v>17542</v>
      </c>
      <c r="BM2561" s="2" t="s">
        <v>98</v>
      </c>
      <c r="BU2561" s="12"/>
      <c r="BV2561" s="12"/>
      <c r="BW2561" s="50"/>
      <c r="BX2561" s="50" t="s">
        <v>19858</v>
      </c>
      <c r="BY2561" s="42" t="str">
        <f t="shared" si="18"/>
        <v>Gender - Male;;</v>
      </c>
      <c r="BZ2561" s="72"/>
    </row>
    <row r="2562" spans="1:78" ht="15">
      <c r="A2562" s="10" t="s">
        <v>51</v>
      </c>
      <c r="B2562" s="28">
        <f>VLOOKUP(A2562,Organisations!$A$2:$B$7,2,FALSE)</f>
        <v>4</v>
      </c>
      <c r="C2562" s="10" t="s">
        <v>17081</v>
      </c>
      <c r="D2562" s="10" t="s">
        <v>17082</v>
      </c>
      <c r="E2562" s="28" t="str">
        <f t="shared" si="0"/>
        <v>We practice the Buddhism of Nichirem Daishonin, by chanting Nam Myo Ho Renge Kyo. There are four Groups in Leeds; Morley</v>
      </c>
      <c r="F2562" s="10" t="s">
        <v>17084</v>
      </c>
      <c r="G2562" s="10" t="s">
        <v>68</v>
      </c>
      <c r="H2562" s="11"/>
      <c r="K2562" s="30" t="s">
        <v>17085</v>
      </c>
      <c r="L2562" s="12"/>
      <c r="M2562" s="28" t="str">
        <f t="shared" ref="M2562:Q2562" si="15370">IFERROR(IF(FIND(M$1,$F2562)&gt;1,"Age - Children",""),"")</f>
        <v/>
      </c>
      <c r="N2562" s="28" t="str">
        <f t="shared" si="15370"/>
        <v/>
      </c>
      <c r="O2562" s="28" t="str">
        <f t="shared" si="15370"/>
        <v/>
      </c>
      <c r="P2562" s="28" t="str">
        <f t="shared" si="15370"/>
        <v/>
      </c>
      <c r="Q2562" s="28" t="str">
        <f t="shared" si="15370"/>
        <v/>
      </c>
      <c r="R2562" s="28" t="str">
        <f t="shared" ref="R2562:T2562" si="15371">IFERROR(IF(FIND(R$1,$F2562)&gt;1,"Age - Elderly",""),"")</f>
        <v/>
      </c>
      <c r="S2562" s="28" t="str">
        <f t="shared" si="15371"/>
        <v/>
      </c>
      <c r="T2562" s="28" t="str">
        <f t="shared" si="15371"/>
        <v/>
      </c>
      <c r="U2562" s="28" t="str">
        <f t="shared" si="3"/>
        <v/>
      </c>
      <c r="V2562" s="28" t="str">
        <f t="shared" si="4"/>
        <v/>
      </c>
      <c r="X2562" s="28" t="str">
        <f t="shared" si="5"/>
        <v/>
      </c>
      <c r="Y2562" s="28" t="str">
        <f t="shared" si="6"/>
        <v/>
      </c>
      <c r="Z2562" s="28" t="str">
        <f t="shared" si="7"/>
        <v>Gender - Male</v>
      </c>
      <c r="AB2562" s="28" t="str">
        <f t="shared" si="8"/>
        <v/>
      </c>
      <c r="AD2562" s="28" t="str">
        <f t="shared" si="9"/>
        <v>Gender - Male;</v>
      </c>
      <c r="AG2562" s="28" t="str">
        <f t="shared" ref="AG2562:AL2562" si="15372">IFERROR(IF(FIND(AG$1,$F2562)&gt;1,AG$1,""),"")</f>
        <v/>
      </c>
      <c r="AH2562" s="28" t="str">
        <f t="shared" si="15372"/>
        <v/>
      </c>
      <c r="AI2562" s="28" t="str">
        <f t="shared" si="15372"/>
        <v/>
      </c>
      <c r="AJ2562" s="28" t="str">
        <f t="shared" si="15372"/>
        <v/>
      </c>
      <c r="AK2562" s="28" t="str">
        <f t="shared" si="15372"/>
        <v/>
      </c>
      <c r="AL2562" s="28" t="str">
        <f t="shared" si="15372"/>
        <v/>
      </c>
      <c r="AM2562" s="28" t="str">
        <f t="shared" si="11"/>
        <v/>
      </c>
      <c r="AN2562" s="28" t="str">
        <f t="shared" ref="AN2562:AQ2562" si="15373">IFERROR(IF(FIND(AN$1,$F2562)&gt;1,"Status - LGBT",""),"")</f>
        <v/>
      </c>
      <c r="AO2562" s="28" t="str">
        <f t="shared" si="15373"/>
        <v/>
      </c>
      <c r="AP2562" s="28" t="str">
        <f t="shared" si="15373"/>
        <v/>
      </c>
      <c r="AQ2562" s="28" t="str">
        <f t="shared" si="15373"/>
        <v/>
      </c>
      <c r="AR2562" s="28" t="str">
        <f t="shared" ref="AR2562:AV2562" si="15374">IFERROR(IF(FIND(AR$1,$F2562)&gt;1,"BME",""),"")</f>
        <v/>
      </c>
      <c r="AS2562" s="28" t="str">
        <f t="shared" si="15374"/>
        <v/>
      </c>
      <c r="AT2562" s="28" t="str">
        <f t="shared" si="15374"/>
        <v/>
      </c>
      <c r="AU2562" s="28" t="str">
        <f t="shared" si="15374"/>
        <v/>
      </c>
      <c r="AV2562" s="28" t="str">
        <f t="shared" si="15374"/>
        <v/>
      </c>
      <c r="AW2562" s="28" t="str">
        <f t="shared" ref="AW2562:BC2562" si="15375">IFERROR(IF(FIND(AW$1,$F2562)&gt;1,AW$1,""),"")</f>
        <v/>
      </c>
      <c r="AX2562" s="28" t="str">
        <f t="shared" si="15375"/>
        <v/>
      </c>
      <c r="AY2562" s="28" t="str">
        <f t="shared" si="15375"/>
        <v/>
      </c>
      <c r="AZ2562" s="28" t="str">
        <f t="shared" si="15375"/>
        <v/>
      </c>
      <c r="BA2562" s="28" t="str">
        <f t="shared" si="15375"/>
        <v/>
      </c>
      <c r="BB2562" s="28" t="str">
        <f t="shared" si="15375"/>
        <v/>
      </c>
      <c r="BC2562" s="28" t="str">
        <f t="shared" si="15375"/>
        <v/>
      </c>
      <c r="BD2562" s="28" t="str">
        <f t="shared" si="15"/>
        <v/>
      </c>
      <c r="BG2562" s="2" t="s">
        <v>17086</v>
      </c>
      <c r="BJ2562" s="28" t="str">
        <f t="shared" si="16"/>
        <v/>
      </c>
      <c r="BK2562" s="28" t="str">
        <f t="shared" si="17"/>
        <v/>
      </c>
      <c r="BL2562" s="2" t="s">
        <v>20811</v>
      </c>
      <c r="BM2562" s="2" t="s">
        <v>98</v>
      </c>
      <c r="BU2562" s="18"/>
      <c r="BV2562" s="18"/>
      <c r="BW2562" s="47"/>
      <c r="BX2562" s="47" t="s">
        <v>20556</v>
      </c>
      <c r="BY2562" s="42" t="str">
        <f t="shared" si="18"/>
        <v>Gender - Male;;</v>
      </c>
      <c r="BZ2562" s="73"/>
    </row>
    <row r="2563" spans="1:78" ht="15">
      <c r="A2563" s="16" t="s">
        <v>51</v>
      </c>
      <c r="B2563" s="28">
        <f>VLOOKUP(A2563,Organisations!$A$2:$B$7,2,FALSE)</f>
        <v>4</v>
      </c>
      <c r="C2563" s="16" t="s">
        <v>2336</v>
      </c>
      <c r="D2563" s="16" t="s">
        <v>2336</v>
      </c>
      <c r="E2563" s="28" t="str">
        <f t="shared" si="0"/>
        <v>Provides psychotherapy, complementary therapies and advocacy support to the survivors of persecution and exile living in</v>
      </c>
      <c r="F2563" s="16" t="s">
        <v>17090</v>
      </c>
      <c r="G2563" s="16" t="s">
        <v>68</v>
      </c>
      <c r="H2563" s="17"/>
      <c r="K2563" s="26" t="s">
        <v>20812</v>
      </c>
      <c r="L2563" s="16" t="s">
        <v>17092</v>
      </c>
      <c r="M2563" s="28" t="str">
        <f t="shared" ref="M2563:Q2563" si="15376">IFERROR(IF(FIND(M$1,$F2563)&gt;1,"Age - Children",""),"")</f>
        <v/>
      </c>
      <c r="N2563" s="28" t="str">
        <f t="shared" si="15376"/>
        <v/>
      </c>
      <c r="O2563" s="28" t="str">
        <f t="shared" si="15376"/>
        <v/>
      </c>
      <c r="P2563" s="28" t="str">
        <f t="shared" si="15376"/>
        <v/>
      </c>
      <c r="Q2563" s="28" t="str">
        <f t="shared" si="15376"/>
        <v/>
      </c>
      <c r="R2563" s="28" t="str">
        <f t="shared" ref="R2563:T2563" si="15377">IFERROR(IF(FIND(R$1,$F2563)&gt;1,"Age - Elderly",""),"")</f>
        <v/>
      </c>
      <c r="S2563" s="28" t="str">
        <f t="shared" si="15377"/>
        <v/>
      </c>
      <c r="T2563" s="28" t="str">
        <f t="shared" si="15377"/>
        <v/>
      </c>
      <c r="U2563" s="28" t="str">
        <f t="shared" si="3"/>
        <v/>
      </c>
      <c r="V2563" s="28" t="str">
        <f t="shared" si="4"/>
        <v/>
      </c>
      <c r="X2563" s="28" t="str">
        <f t="shared" si="5"/>
        <v/>
      </c>
      <c r="Y2563" s="28" t="str">
        <f t="shared" si="6"/>
        <v/>
      </c>
      <c r="Z2563" s="28" t="str">
        <f t="shared" si="7"/>
        <v>Gender - Male</v>
      </c>
      <c r="AB2563" s="28" t="str">
        <f t="shared" si="8"/>
        <v>Gender - Male</v>
      </c>
      <c r="AD2563" s="28" t="str">
        <f t="shared" si="9"/>
        <v>Gender - Male;Gender - Male;</v>
      </c>
      <c r="AG2563" s="28" t="str">
        <f t="shared" ref="AG2563:AL2563" si="15378">IFERROR(IF(FIND(AG$1,$F2563)&gt;1,AG$1,""),"")</f>
        <v/>
      </c>
      <c r="AH2563" s="28" t="str">
        <f t="shared" si="15378"/>
        <v/>
      </c>
      <c r="AI2563" s="28" t="str">
        <f t="shared" si="15378"/>
        <v/>
      </c>
      <c r="AJ2563" s="28" t="str">
        <f t="shared" si="15378"/>
        <v/>
      </c>
      <c r="AK2563" s="28" t="str">
        <f t="shared" si="15378"/>
        <v/>
      </c>
      <c r="AL2563" s="28" t="str">
        <f t="shared" si="15378"/>
        <v/>
      </c>
      <c r="AM2563" s="28" t="str">
        <f t="shared" si="11"/>
        <v/>
      </c>
      <c r="AN2563" s="28" t="str">
        <f t="shared" ref="AN2563:AQ2563" si="15379">IFERROR(IF(FIND(AN$1,$F2563)&gt;1,"Status - LGBT",""),"")</f>
        <v/>
      </c>
      <c r="AO2563" s="28" t="str">
        <f t="shared" si="15379"/>
        <v/>
      </c>
      <c r="AP2563" s="28" t="str">
        <f t="shared" si="15379"/>
        <v/>
      </c>
      <c r="AQ2563" s="28" t="str">
        <f t="shared" si="15379"/>
        <v/>
      </c>
      <c r="AR2563" s="28" t="str">
        <f t="shared" ref="AR2563:AV2563" si="15380">IFERROR(IF(FIND(AR$1,$F2563)&gt;1,"BME",""),"")</f>
        <v/>
      </c>
      <c r="AS2563" s="28" t="str">
        <f t="shared" si="15380"/>
        <v/>
      </c>
      <c r="AT2563" s="28" t="str">
        <f t="shared" si="15380"/>
        <v/>
      </c>
      <c r="AU2563" s="28" t="str">
        <f t="shared" si="15380"/>
        <v/>
      </c>
      <c r="AV2563" s="28" t="str">
        <f t="shared" si="15380"/>
        <v/>
      </c>
      <c r="AW2563" s="28" t="str">
        <f t="shared" ref="AW2563:BC2563" si="15381">IFERROR(IF(FIND(AW$1,$F2563)&gt;1,AW$1,""),"")</f>
        <v/>
      </c>
      <c r="AX2563" s="28" t="str">
        <f t="shared" si="15381"/>
        <v/>
      </c>
      <c r="AY2563" s="28" t="str">
        <f t="shared" si="15381"/>
        <v/>
      </c>
      <c r="AZ2563" s="28" t="str">
        <f t="shared" si="15381"/>
        <v/>
      </c>
      <c r="BA2563" s="28" t="str">
        <f t="shared" si="15381"/>
        <v/>
      </c>
      <c r="BB2563" s="28" t="str">
        <f t="shared" si="15381"/>
        <v/>
      </c>
      <c r="BC2563" s="28" t="str">
        <f t="shared" si="15381"/>
        <v/>
      </c>
      <c r="BD2563" s="28" t="str">
        <f t="shared" si="15"/>
        <v/>
      </c>
      <c r="BG2563" s="2" t="s">
        <v>17093</v>
      </c>
      <c r="BJ2563" s="28" t="str">
        <f t="shared" si="16"/>
        <v/>
      </c>
      <c r="BK2563" s="28" t="str">
        <f t="shared" si="17"/>
        <v/>
      </c>
      <c r="BL2563" s="2" t="s">
        <v>2287</v>
      </c>
      <c r="BM2563" s="2" t="s">
        <v>98</v>
      </c>
      <c r="BU2563" s="50" t="s">
        <v>687</v>
      </c>
      <c r="BV2563" s="12"/>
      <c r="BW2563" s="50"/>
      <c r="BX2563" s="50" t="s">
        <v>20813</v>
      </c>
      <c r="BY2563" s="42" t="str">
        <f t="shared" si="18"/>
        <v>Gender - Male;Gender - Male;;Headingley;</v>
      </c>
      <c r="BZ2563" s="72"/>
    </row>
    <row r="2564" spans="1:78" ht="15">
      <c r="A2564" s="10" t="s">
        <v>51</v>
      </c>
      <c r="B2564" s="28">
        <f>VLOOKUP(A2564,Organisations!$A$2:$B$7,2,FALSE)</f>
        <v>4</v>
      </c>
      <c r="C2564" s="10" t="s">
        <v>17096</v>
      </c>
      <c r="D2564" s="10" t="s">
        <v>17097</v>
      </c>
      <c r="E2564" s="28" t="str">
        <f t="shared" si="0"/>
        <v>Our Mission Our mission is to assist refugees and immigrants in need, focusing on particular needs of the Somali Familie</v>
      </c>
      <c r="F2564" s="10" t="s">
        <v>17099</v>
      </c>
      <c r="G2564" s="10" t="s">
        <v>68</v>
      </c>
      <c r="H2564" s="11"/>
      <c r="K2564" s="30" t="s">
        <v>17100</v>
      </c>
      <c r="L2564" s="10" t="s">
        <v>17101</v>
      </c>
      <c r="M2564" s="28" t="str">
        <f t="shared" ref="M2564:Q2564" si="15382">IFERROR(IF(FIND(M$1,$F2564)&gt;1,"Age - Children",""),"")</f>
        <v/>
      </c>
      <c r="N2564" s="28" t="str">
        <f t="shared" si="15382"/>
        <v/>
      </c>
      <c r="O2564" s="28" t="str">
        <f t="shared" si="15382"/>
        <v/>
      </c>
      <c r="P2564" s="28" t="str">
        <f t="shared" si="15382"/>
        <v/>
      </c>
      <c r="Q2564" s="28" t="str">
        <f t="shared" si="15382"/>
        <v/>
      </c>
      <c r="R2564" s="28" t="str">
        <f t="shared" ref="R2564:T2564" si="15383">IFERROR(IF(FIND(R$1,$F2564)&gt;1,"Age - Elderly",""),"")</f>
        <v/>
      </c>
      <c r="S2564" s="28" t="str">
        <f t="shared" si="15383"/>
        <v/>
      </c>
      <c r="T2564" s="28" t="str">
        <f t="shared" si="15383"/>
        <v/>
      </c>
      <c r="U2564" s="28" t="str">
        <f t="shared" si="3"/>
        <v/>
      </c>
      <c r="V2564" s="28" t="str">
        <f t="shared" si="4"/>
        <v/>
      </c>
      <c r="X2564" s="28" t="str">
        <f t="shared" si="5"/>
        <v/>
      </c>
      <c r="Y2564" s="28" t="str">
        <f t="shared" si="6"/>
        <v/>
      </c>
      <c r="Z2564" s="28" t="str">
        <f t="shared" si="7"/>
        <v/>
      </c>
      <c r="AB2564" s="28" t="str">
        <f t="shared" si="8"/>
        <v/>
      </c>
      <c r="AD2564" s="28" t="str">
        <f t="shared" si="9"/>
        <v/>
      </c>
      <c r="AG2564" s="28" t="str">
        <f t="shared" ref="AG2564:AL2564" si="15384">IFERROR(IF(FIND(AG$1,$F2564)&gt;1,AG$1,""),"")</f>
        <v/>
      </c>
      <c r="AH2564" s="28" t="str">
        <f t="shared" si="15384"/>
        <v/>
      </c>
      <c r="AI2564" s="28" t="str">
        <f t="shared" si="15384"/>
        <v/>
      </c>
      <c r="AJ2564" s="28" t="str">
        <f t="shared" si="15384"/>
        <v/>
      </c>
      <c r="AK2564" s="28" t="str">
        <f t="shared" si="15384"/>
        <v/>
      </c>
      <c r="AL2564" s="28" t="str">
        <f t="shared" si="15384"/>
        <v/>
      </c>
      <c r="AM2564" s="28" t="str">
        <f t="shared" si="11"/>
        <v/>
      </c>
      <c r="AN2564" s="28" t="str">
        <f t="shared" ref="AN2564:AQ2564" si="15385">IFERROR(IF(FIND(AN$1,$F2564)&gt;1,"Status - LGBT",""),"")</f>
        <v/>
      </c>
      <c r="AO2564" s="28" t="str">
        <f t="shared" si="15385"/>
        <v/>
      </c>
      <c r="AP2564" s="28" t="str">
        <f t="shared" si="15385"/>
        <v/>
      </c>
      <c r="AQ2564" s="28" t="str">
        <f t="shared" si="15385"/>
        <v/>
      </c>
      <c r="AR2564" s="28" t="str">
        <f t="shared" ref="AR2564:AV2564" si="15386">IFERROR(IF(FIND(AR$1,$F2564)&gt;1,"BME",""),"")</f>
        <v/>
      </c>
      <c r="AS2564" s="28" t="str">
        <f t="shared" si="15386"/>
        <v/>
      </c>
      <c r="AT2564" s="28" t="str">
        <f t="shared" si="15386"/>
        <v/>
      </c>
      <c r="AU2564" s="28" t="str">
        <f t="shared" si="15386"/>
        <v/>
      </c>
      <c r="AV2564" s="28" t="str">
        <f t="shared" si="15386"/>
        <v/>
      </c>
      <c r="AW2564" s="28" t="str">
        <f t="shared" ref="AW2564:BC2564" si="15387">IFERROR(IF(FIND(AW$1,$F2564)&gt;1,AW$1,""),"")</f>
        <v/>
      </c>
      <c r="AX2564" s="28" t="str">
        <f t="shared" si="15387"/>
        <v/>
      </c>
      <c r="AY2564" s="28" t="str">
        <f t="shared" si="15387"/>
        <v/>
      </c>
      <c r="AZ2564" s="28" t="str">
        <f t="shared" si="15387"/>
        <v/>
      </c>
      <c r="BA2564" s="28" t="str">
        <f t="shared" si="15387"/>
        <v/>
      </c>
      <c r="BB2564" s="28" t="str">
        <f t="shared" si="15387"/>
        <v/>
      </c>
      <c r="BC2564" s="28" t="str">
        <f t="shared" si="15387"/>
        <v/>
      </c>
      <c r="BD2564" s="28" t="str">
        <f t="shared" si="15"/>
        <v/>
      </c>
      <c r="BG2564" s="2" t="s">
        <v>17102</v>
      </c>
      <c r="BJ2564" s="28" t="str">
        <f t="shared" si="16"/>
        <v/>
      </c>
      <c r="BK2564" s="28" t="str">
        <f t="shared" si="17"/>
        <v/>
      </c>
      <c r="BL2564" s="2" t="s">
        <v>20814</v>
      </c>
      <c r="BM2564" s="2" t="s">
        <v>98</v>
      </c>
      <c r="BU2564" s="47" t="s">
        <v>19866</v>
      </c>
      <c r="BV2564" s="18"/>
      <c r="BW2564" s="47"/>
      <c r="BX2564" s="47" t="s">
        <v>20815</v>
      </c>
      <c r="BY2564" s="42" t="str">
        <f t="shared" si="18"/>
        <v>Leeds;City;Hunslet;</v>
      </c>
      <c r="BZ2564" s="73"/>
    </row>
    <row r="2565" spans="1:78" ht="15">
      <c r="A2565" s="16" t="s">
        <v>51</v>
      </c>
      <c r="B2565" s="28">
        <f>VLOOKUP(A2565,Organisations!$A$2:$B$7,2,FALSE)</f>
        <v>4</v>
      </c>
      <c r="C2565" s="16" t="s">
        <v>17104</v>
      </c>
      <c r="D2565" s="16" t="s">
        <v>17105</v>
      </c>
      <c r="E2565" s="28" t="str">
        <f t="shared" si="0"/>
        <v>Soroptimist International is a world wide organisation for women in management and the professions working through servi</v>
      </c>
      <c r="F2565" s="16" t="s">
        <v>17107</v>
      </c>
      <c r="G2565" s="16" t="s">
        <v>68</v>
      </c>
      <c r="H2565" s="17"/>
      <c r="K2565" s="26" t="s">
        <v>17108</v>
      </c>
      <c r="L2565" s="18"/>
      <c r="M2565" s="28" t="str">
        <f t="shared" ref="M2565:Q2565" si="15388">IFERROR(IF(FIND(M$1,$F2565)&gt;1,"Age - Children",""),"")</f>
        <v/>
      </c>
      <c r="N2565" s="28" t="str">
        <f t="shared" si="15388"/>
        <v/>
      </c>
      <c r="O2565" s="28" t="str">
        <f t="shared" si="15388"/>
        <v/>
      </c>
      <c r="P2565" s="28" t="str">
        <f t="shared" si="15388"/>
        <v/>
      </c>
      <c r="Q2565" s="28" t="str">
        <f t="shared" si="15388"/>
        <v/>
      </c>
      <c r="R2565" s="28" t="str">
        <f t="shared" ref="R2565:T2565" si="15389">IFERROR(IF(FIND(R$1,$F2565)&gt;1,"Age - Elderly",""),"")</f>
        <v/>
      </c>
      <c r="S2565" s="28" t="str">
        <f t="shared" si="15389"/>
        <v/>
      </c>
      <c r="T2565" s="28" t="str">
        <f t="shared" si="15389"/>
        <v/>
      </c>
      <c r="U2565" s="28" t="str">
        <f t="shared" si="3"/>
        <v/>
      </c>
      <c r="V2565" s="28" t="str">
        <f t="shared" si="4"/>
        <v/>
      </c>
      <c r="X2565" s="28" t="str">
        <f t="shared" si="5"/>
        <v/>
      </c>
      <c r="Y2565" s="28" t="str">
        <f t="shared" si="6"/>
        <v/>
      </c>
      <c r="Z2565" s="28" t="str">
        <f t="shared" si="7"/>
        <v>Gender - Male</v>
      </c>
      <c r="AB2565" s="28" t="str">
        <f t="shared" si="8"/>
        <v>Gender - Male</v>
      </c>
      <c r="AD2565" s="28" t="str">
        <f t="shared" si="9"/>
        <v>Gender - Male;Gender - Male;</v>
      </c>
      <c r="AG2565" s="28" t="str">
        <f t="shared" ref="AG2565:AL2565" si="15390">IFERROR(IF(FIND(AG$1,$F2565)&gt;1,AG$1,""),"")</f>
        <v/>
      </c>
      <c r="AH2565" s="28" t="str">
        <f t="shared" si="15390"/>
        <v/>
      </c>
      <c r="AI2565" s="28" t="str">
        <f t="shared" si="15390"/>
        <v/>
      </c>
      <c r="AJ2565" s="28" t="str">
        <f t="shared" si="15390"/>
        <v/>
      </c>
      <c r="AK2565" s="28" t="str">
        <f t="shared" si="15390"/>
        <v/>
      </c>
      <c r="AL2565" s="28" t="str">
        <f t="shared" si="15390"/>
        <v/>
      </c>
      <c r="AM2565" s="28" t="str">
        <f t="shared" si="11"/>
        <v/>
      </c>
      <c r="AN2565" s="28" t="str">
        <f t="shared" ref="AN2565:AQ2565" si="15391">IFERROR(IF(FIND(AN$1,$F2565)&gt;1,"Status - LGBT",""),"")</f>
        <v/>
      </c>
      <c r="AO2565" s="28" t="str">
        <f t="shared" si="15391"/>
        <v/>
      </c>
      <c r="AP2565" s="28" t="str">
        <f t="shared" si="15391"/>
        <v/>
      </c>
      <c r="AQ2565" s="28" t="str">
        <f t="shared" si="15391"/>
        <v/>
      </c>
      <c r="AR2565" s="28" t="str">
        <f t="shared" ref="AR2565:AV2565" si="15392">IFERROR(IF(FIND(AR$1,$F2565)&gt;1,"BME",""),"")</f>
        <v/>
      </c>
      <c r="AS2565" s="28" t="str">
        <f t="shared" si="15392"/>
        <v/>
      </c>
      <c r="AT2565" s="28" t="str">
        <f t="shared" si="15392"/>
        <v/>
      </c>
      <c r="AU2565" s="28" t="str">
        <f t="shared" si="15392"/>
        <v/>
      </c>
      <c r="AV2565" s="28" t="str">
        <f t="shared" si="15392"/>
        <v/>
      </c>
      <c r="AW2565" s="28" t="str">
        <f t="shared" ref="AW2565:BC2565" si="15393">IFERROR(IF(FIND(AW$1,$F2565)&gt;1,AW$1,""),"")</f>
        <v/>
      </c>
      <c r="AX2565" s="28" t="str">
        <f t="shared" si="15393"/>
        <v/>
      </c>
      <c r="AY2565" s="28" t="str">
        <f t="shared" si="15393"/>
        <v/>
      </c>
      <c r="AZ2565" s="28" t="str">
        <f t="shared" si="15393"/>
        <v/>
      </c>
      <c r="BA2565" s="28" t="str">
        <f t="shared" si="15393"/>
        <v/>
      </c>
      <c r="BB2565" s="28" t="str">
        <f t="shared" si="15393"/>
        <v/>
      </c>
      <c r="BC2565" s="28" t="str">
        <f t="shared" si="15393"/>
        <v/>
      </c>
      <c r="BD2565" s="28" t="str">
        <f t="shared" si="15"/>
        <v/>
      </c>
      <c r="BG2565" s="2" t="s">
        <v>17109</v>
      </c>
      <c r="BJ2565" s="28" t="str">
        <f t="shared" si="16"/>
        <v/>
      </c>
      <c r="BK2565" s="28" t="str">
        <f t="shared" si="17"/>
        <v/>
      </c>
      <c r="BL2565" s="2" t="s">
        <v>20816</v>
      </c>
      <c r="BM2565" s="2" t="s">
        <v>98</v>
      </c>
      <c r="BU2565" s="50" t="s">
        <v>20058</v>
      </c>
      <c r="BV2565" s="12"/>
      <c r="BW2565" s="50"/>
      <c r="BX2565" s="50" t="s">
        <v>20817</v>
      </c>
      <c r="BY2565" s="42" t="str">
        <f t="shared" si="18"/>
        <v>Gender - Male;Gender - Male;;Leeds;Roundhay;</v>
      </c>
      <c r="BZ2565" s="72"/>
    </row>
    <row r="2566" spans="1:78" ht="15">
      <c r="A2566" s="10" t="s">
        <v>51</v>
      </c>
      <c r="B2566" s="28">
        <f>VLOOKUP(A2566,Organisations!$A$2:$B$7,2,FALSE)</f>
        <v>4</v>
      </c>
      <c r="C2566" s="10" t="s">
        <v>17112</v>
      </c>
      <c r="D2566" s="10" t="s">
        <v>17113</v>
      </c>
      <c r="E2566" s="28" t="str">
        <f t="shared" si="0"/>
        <v xml:space="preserve">Lobbies MP's and councillors about local issues which affect life for the local community, for example planning issues, </v>
      </c>
      <c r="F2566" s="10" t="s">
        <v>17115</v>
      </c>
      <c r="G2566" s="10" t="s">
        <v>68</v>
      </c>
      <c r="H2566" s="11"/>
      <c r="K2566" s="30" t="s">
        <v>14066</v>
      </c>
      <c r="L2566" s="10" t="s">
        <v>17116</v>
      </c>
      <c r="M2566" s="28" t="str">
        <f t="shared" ref="M2566:Q2566" si="15394">IFERROR(IF(FIND(M$1,$F2566)&gt;1,"Age - Children",""),"")</f>
        <v/>
      </c>
      <c r="N2566" s="28" t="str">
        <f t="shared" si="15394"/>
        <v/>
      </c>
      <c r="O2566" s="28" t="str">
        <f t="shared" si="15394"/>
        <v/>
      </c>
      <c r="P2566" s="28" t="str">
        <f t="shared" si="15394"/>
        <v/>
      </c>
      <c r="Q2566" s="28" t="str">
        <f t="shared" si="15394"/>
        <v/>
      </c>
      <c r="R2566" s="28" t="str">
        <f t="shared" ref="R2566:T2566" si="15395">IFERROR(IF(FIND(R$1,$F2566)&gt;1,"Age - Elderly",""),"")</f>
        <v/>
      </c>
      <c r="S2566" s="28" t="str">
        <f t="shared" si="15395"/>
        <v/>
      </c>
      <c r="T2566" s="28" t="str">
        <f t="shared" si="15395"/>
        <v/>
      </c>
      <c r="U2566" s="28" t="str">
        <f t="shared" si="3"/>
        <v/>
      </c>
      <c r="V2566" s="28" t="str">
        <f t="shared" si="4"/>
        <v/>
      </c>
      <c r="X2566" s="28" t="str">
        <f t="shared" si="5"/>
        <v/>
      </c>
      <c r="Y2566" s="28" t="str">
        <f t="shared" si="6"/>
        <v/>
      </c>
      <c r="Z2566" s="28" t="str">
        <f t="shared" si="7"/>
        <v>Gender - Male</v>
      </c>
      <c r="AB2566" s="28" t="str">
        <f t="shared" si="8"/>
        <v/>
      </c>
      <c r="AD2566" s="28" t="str">
        <f t="shared" si="9"/>
        <v>Gender - Male;</v>
      </c>
      <c r="AG2566" s="28" t="str">
        <f t="shared" ref="AG2566:AL2566" si="15396">IFERROR(IF(FIND(AG$1,$F2566)&gt;1,AG$1,""),"")</f>
        <v/>
      </c>
      <c r="AH2566" s="28" t="str">
        <f t="shared" si="15396"/>
        <v/>
      </c>
      <c r="AI2566" s="28" t="str">
        <f t="shared" si="15396"/>
        <v/>
      </c>
      <c r="AJ2566" s="28" t="str">
        <f t="shared" si="15396"/>
        <v/>
      </c>
      <c r="AK2566" s="28" t="str">
        <f t="shared" si="15396"/>
        <v/>
      </c>
      <c r="AL2566" s="28" t="str">
        <f t="shared" si="15396"/>
        <v/>
      </c>
      <c r="AM2566" s="28" t="str">
        <f t="shared" si="11"/>
        <v/>
      </c>
      <c r="AN2566" s="28" t="str">
        <f t="shared" ref="AN2566:AQ2566" si="15397">IFERROR(IF(FIND(AN$1,$F2566)&gt;1,"Status - LGBT",""),"")</f>
        <v/>
      </c>
      <c r="AO2566" s="28" t="str">
        <f t="shared" si="15397"/>
        <v/>
      </c>
      <c r="AP2566" s="28" t="str">
        <f t="shared" si="15397"/>
        <v/>
      </c>
      <c r="AQ2566" s="28" t="str">
        <f t="shared" si="15397"/>
        <v/>
      </c>
      <c r="AR2566" s="28" t="str">
        <f t="shared" ref="AR2566:AV2566" si="15398">IFERROR(IF(FIND(AR$1,$F2566)&gt;1,"BME",""),"")</f>
        <v/>
      </c>
      <c r="AS2566" s="28" t="str">
        <f t="shared" si="15398"/>
        <v/>
      </c>
      <c r="AT2566" s="28" t="str">
        <f t="shared" si="15398"/>
        <v/>
      </c>
      <c r="AU2566" s="28" t="str">
        <f t="shared" si="15398"/>
        <v/>
      </c>
      <c r="AV2566" s="28" t="str">
        <f t="shared" si="15398"/>
        <v/>
      </c>
      <c r="AW2566" s="28" t="str">
        <f t="shared" ref="AW2566:BC2566" si="15399">IFERROR(IF(FIND(AW$1,$F2566)&gt;1,AW$1,""),"")</f>
        <v/>
      </c>
      <c r="AX2566" s="28" t="str">
        <f t="shared" si="15399"/>
        <v/>
      </c>
      <c r="AY2566" s="28" t="str">
        <f t="shared" si="15399"/>
        <v/>
      </c>
      <c r="AZ2566" s="28" t="str">
        <f t="shared" si="15399"/>
        <v/>
      </c>
      <c r="BA2566" s="28" t="str">
        <f t="shared" si="15399"/>
        <v/>
      </c>
      <c r="BB2566" s="28" t="str">
        <f t="shared" si="15399"/>
        <v/>
      </c>
      <c r="BC2566" s="28" t="str">
        <f t="shared" si="15399"/>
        <v/>
      </c>
      <c r="BD2566" s="28" t="str">
        <f t="shared" si="15"/>
        <v/>
      </c>
      <c r="BG2566" s="2" t="s">
        <v>1031</v>
      </c>
      <c r="BJ2566" s="28" t="str">
        <f t="shared" si="16"/>
        <v/>
      </c>
      <c r="BK2566" s="28" t="str">
        <f t="shared" si="17"/>
        <v/>
      </c>
      <c r="BL2566" s="2" t="s">
        <v>4213</v>
      </c>
      <c r="BM2566" s="2" t="s">
        <v>98</v>
      </c>
      <c r="BU2566" s="18"/>
      <c r="BV2566" s="18"/>
      <c r="BW2566" s="47"/>
      <c r="BX2566" s="47" t="s">
        <v>20615</v>
      </c>
      <c r="BY2566" s="42" t="str">
        <f t="shared" si="18"/>
        <v>Gender - Male;;</v>
      </c>
      <c r="BZ2566" s="73"/>
    </row>
    <row r="2567" spans="1:78" ht="15">
      <c r="A2567" s="16" t="s">
        <v>51</v>
      </c>
      <c r="B2567" s="28">
        <f>VLOOKUP(A2567,Organisations!$A$2:$B$7,2,FALSE)</f>
        <v>4</v>
      </c>
      <c r="C2567" s="16" t="s">
        <v>17118</v>
      </c>
      <c r="D2567" s="16" t="s">
        <v>17119</v>
      </c>
      <c r="E2567" s="28" t="str">
        <f t="shared" si="0"/>
        <v>SLATE runs a secondhand furniture shop, collecting pre-owned furniture in south Leeds, selling it at affordable prices a</v>
      </c>
      <c r="F2567" s="16" t="s">
        <v>17121</v>
      </c>
      <c r="G2567" s="16" t="s">
        <v>68</v>
      </c>
      <c r="H2567" s="17"/>
      <c r="K2567" s="26" t="s">
        <v>17122</v>
      </c>
      <c r="L2567" s="16" t="s">
        <v>17123</v>
      </c>
      <c r="M2567" s="28" t="str">
        <f t="shared" ref="M2567:Q2567" si="15400">IFERROR(IF(FIND(M$1,$F2567)&gt;1,"Age - Children",""),"")</f>
        <v/>
      </c>
      <c r="N2567" s="28" t="str">
        <f t="shared" si="15400"/>
        <v/>
      </c>
      <c r="O2567" s="28" t="str">
        <f t="shared" si="15400"/>
        <v/>
      </c>
      <c r="P2567" s="28" t="str">
        <f t="shared" si="15400"/>
        <v/>
      </c>
      <c r="Q2567" s="28" t="str">
        <f t="shared" si="15400"/>
        <v/>
      </c>
      <c r="R2567" s="28" t="str">
        <f t="shared" ref="R2567:T2567" si="15401">IFERROR(IF(FIND(R$1,$F2567)&gt;1,"Age - Elderly",""),"")</f>
        <v/>
      </c>
      <c r="S2567" s="28" t="str">
        <f t="shared" si="15401"/>
        <v/>
      </c>
      <c r="T2567" s="28" t="str">
        <f t="shared" si="15401"/>
        <v/>
      </c>
      <c r="U2567" s="28" t="str">
        <f t="shared" si="3"/>
        <v/>
      </c>
      <c r="V2567" s="28" t="str">
        <f t="shared" si="4"/>
        <v/>
      </c>
      <c r="X2567" s="28" t="str">
        <f t="shared" si="5"/>
        <v/>
      </c>
      <c r="Y2567" s="28" t="str">
        <f t="shared" si="6"/>
        <v/>
      </c>
      <c r="Z2567" s="28" t="str">
        <f t="shared" si="7"/>
        <v/>
      </c>
      <c r="AB2567" s="28" t="str">
        <f t="shared" si="8"/>
        <v/>
      </c>
      <c r="AD2567" s="28" t="str">
        <f t="shared" si="9"/>
        <v/>
      </c>
      <c r="AG2567" s="28" t="str">
        <f t="shared" ref="AG2567:AL2567" si="15402">IFERROR(IF(FIND(AG$1,$F2567)&gt;1,AG$1,""),"")</f>
        <v/>
      </c>
      <c r="AH2567" s="28" t="str">
        <f t="shared" si="15402"/>
        <v/>
      </c>
      <c r="AI2567" s="28" t="str">
        <f t="shared" si="15402"/>
        <v/>
      </c>
      <c r="AJ2567" s="28" t="str">
        <f t="shared" si="15402"/>
        <v/>
      </c>
      <c r="AK2567" s="28" t="str">
        <f t="shared" si="15402"/>
        <v/>
      </c>
      <c r="AL2567" s="28" t="str">
        <f t="shared" si="15402"/>
        <v/>
      </c>
      <c r="AM2567" s="28" t="str">
        <f t="shared" si="11"/>
        <v/>
      </c>
      <c r="AN2567" s="28" t="str">
        <f t="shared" ref="AN2567:AQ2567" si="15403">IFERROR(IF(FIND(AN$1,$F2567)&gt;1,"Status - LGBT",""),"")</f>
        <v/>
      </c>
      <c r="AO2567" s="28" t="str">
        <f t="shared" si="15403"/>
        <v/>
      </c>
      <c r="AP2567" s="28" t="str">
        <f t="shared" si="15403"/>
        <v/>
      </c>
      <c r="AQ2567" s="28" t="str">
        <f t="shared" si="15403"/>
        <v/>
      </c>
      <c r="AR2567" s="28" t="str">
        <f t="shared" ref="AR2567:AV2567" si="15404">IFERROR(IF(FIND(AR$1,$F2567)&gt;1,"BME",""),"")</f>
        <v/>
      </c>
      <c r="AS2567" s="28" t="str">
        <f t="shared" si="15404"/>
        <v/>
      </c>
      <c r="AT2567" s="28" t="str">
        <f t="shared" si="15404"/>
        <v/>
      </c>
      <c r="AU2567" s="28" t="str">
        <f t="shared" si="15404"/>
        <v/>
      </c>
      <c r="AV2567" s="28" t="str">
        <f t="shared" si="15404"/>
        <v/>
      </c>
      <c r="AW2567" s="28" t="str">
        <f t="shared" ref="AW2567:BC2567" si="15405">IFERROR(IF(FIND(AW$1,$F2567)&gt;1,AW$1,""),"")</f>
        <v/>
      </c>
      <c r="AX2567" s="28" t="str">
        <f t="shared" si="15405"/>
        <v/>
      </c>
      <c r="AY2567" s="28" t="str">
        <f t="shared" si="15405"/>
        <v/>
      </c>
      <c r="AZ2567" s="28" t="str">
        <f t="shared" si="15405"/>
        <v/>
      </c>
      <c r="BA2567" s="28" t="str">
        <f t="shared" si="15405"/>
        <v/>
      </c>
      <c r="BB2567" s="28" t="str">
        <f t="shared" si="15405"/>
        <v/>
      </c>
      <c r="BC2567" s="28" t="str">
        <f t="shared" si="15405"/>
        <v/>
      </c>
      <c r="BD2567" s="28" t="str">
        <f t="shared" si="15"/>
        <v/>
      </c>
      <c r="BG2567" s="2" t="s">
        <v>17124</v>
      </c>
      <c r="BJ2567" s="28" t="str">
        <f t="shared" si="16"/>
        <v/>
      </c>
      <c r="BK2567" s="28" t="str">
        <f t="shared" si="17"/>
        <v/>
      </c>
      <c r="BL2567" s="2" t="s">
        <v>2276</v>
      </c>
      <c r="BM2567" s="2" t="s">
        <v>98</v>
      </c>
      <c r="BU2567" s="50" t="s">
        <v>20523</v>
      </c>
      <c r="BV2567" s="12"/>
      <c r="BW2567" s="50"/>
      <c r="BX2567" s="50" t="s">
        <v>20818</v>
      </c>
      <c r="BY2567" s="42" t="str">
        <f t="shared" si="18"/>
        <v>Headingley;Hyde Park;Woodhouse;</v>
      </c>
      <c r="BZ2567" s="72"/>
    </row>
    <row r="2568" spans="1:78" ht="15">
      <c r="A2568" s="10" t="s">
        <v>51</v>
      </c>
      <c r="B2568" s="28">
        <f>VLOOKUP(A2568,Organisations!$A$2:$B$7,2,FALSE)</f>
        <v>4</v>
      </c>
      <c r="C2568" s="10" t="s">
        <v>17127</v>
      </c>
      <c r="D2568" s="10" t="s">
        <v>17128</v>
      </c>
      <c r="E2568" s="28" t="str">
        <f t="shared" si="0"/>
        <v/>
      </c>
      <c r="F2568" s="10"/>
      <c r="G2568" s="10" t="s">
        <v>68</v>
      </c>
      <c r="H2568" s="11"/>
      <c r="K2568" s="59"/>
      <c r="L2568" s="10" t="s">
        <v>17129</v>
      </c>
      <c r="M2568" s="28" t="str">
        <f t="shared" ref="M2568:Q2568" si="15406">IFERROR(IF(FIND(M$1,$F2568)&gt;1,"Age - Children",""),"")</f>
        <v/>
      </c>
      <c r="N2568" s="28" t="str">
        <f t="shared" si="15406"/>
        <v/>
      </c>
      <c r="O2568" s="28" t="str">
        <f t="shared" si="15406"/>
        <v/>
      </c>
      <c r="P2568" s="28" t="str">
        <f t="shared" si="15406"/>
        <v/>
      </c>
      <c r="Q2568" s="28" t="str">
        <f t="shared" si="15406"/>
        <v/>
      </c>
      <c r="R2568" s="28" t="str">
        <f t="shared" ref="R2568:T2568" si="15407">IFERROR(IF(FIND(R$1,$F2568)&gt;1,"Age - Elderly",""),"")</f>
        <v/>
      </c>
      <c r="S2568" s="28" t="str">
        <f t="shared" si="15407"/>
        <v/>
      </c>
      <c r="T2568" s="28" t="str">
        <f t="shared" si="15407"/>
        <v/>
      </c>
      <c r="U2568" s="28" t="str">
        <f t="shared" si="3"/>
        <v/>
      </c>
      <c r="V2568" s="28" t="str">
        <f t="shared" si="4"/>
        <v/>
      </c>
      <c r="X2568" s="28" t="str">
        <f t="shared" si="5"/>
        <v/>
      </c>
      <c r="Y2568" s="28" t="str">
        <f t="shared" si="6"/>
        <v/>
      </c>
      <c r="Z2568" s="28" t="str">
        <f t="shared" si="7"/>
        <v/>
      </c>
      <c r="AB2568" s="28" t="str">
        <f t="shared" si="8"/>
        <v/>
      </c>
      <c r="AD2568" s="28" t="str">
        <f t="shared" si="9"/>
        <v/>
      </c>
      <c r="AG2568" s="28" t="str">
        <f t="shared" ref="AG2568:AL2568" si="15408">IFERROR(IF(FIND(AG$1,$F2568)&gt;1,AG$1,""),"")</f>
        <v/>
      </c>
      <c r="AH2568" s="28" t="str">
        <f t="shared" si="15408"/>
        <v/>
      </c>
      <c r="AI2568" s="28" t="str">
        <f t="shared" si="15408"/>
        <v/>
      </c>
      <c r="AJ2568" s="28" t="str">
        <f t="shared" si="15408"/>
        <v/>
      </c>
      <c r="AK2568" s="28" t="str">
        <f t="shared" si="15408"/>
        <v/>
      </c>
      <c r="AL2568" s="28" t="str">
        <f t="shared" si="15408"/>
        <v/>
      </c>
      <c r="AM2568" s="28" t="str">
        <f t="shared" si="11"/>
        <v/>
      </c>
      <c r="AN2568" s="28" t="str">
        <f t="shared" ref="AN2568:AQ2568" si="15409">IFERROR(IF(FIND(AN$1,$F2568)&gt;1,"Status - LGBT",""),"")</f>
        <v/>
      </c>
      <c r="AO2568" s="28" t="str">
        <f t="shared" si="15409"/>
        <v/>
      </c>
      <c r="AP2568" s="28" t="str">
        <f t="shared" si="15409"/>
        <v/>
      </c>
      <c r="AQ2568" s="28" t="str">
        <f t="shared" si="15409"/>
        <v/>
      </c>
      <c r="AR2568" s="28" t="str">
        <f t="shared" ref="AR2568:AV2568" si="15410">IFERROR(IF(FIND(AR$1,$F2568)&gt;1,"BME",""),"")</f>
        <v/>
      </c>
      <c r="AS2568" s="28" t="str">
        <f t="shared" si="15410"/>
        <v/>
      </c>
      <c r="AT2568" s="28" t="str">
        <f t="shared" si="15410"/>
        <v/>
      </c>
      <c r="AU2568" s="28" t="str">
        <f t="shared" si="15410"/>
        <v/>
      </c>
      <c r="AV2568" s="28" t="str">
        <f t="shared" si="15410"/>
        <v/>
      </c>
      <c r="AW2568" s="28" t="str">
        <f t="shared" ref="AW2568:BC2568" si="15411">IFERROR(IF(FIND(AW$1,$F2568)&gt;1,AW$1,""),"")</f>
        <v/>
      </c>
      <c r="AX2568" s="28" t="str">
        <f t="shared" si="15411"/>
        <v/>
      </c>
      <c r="AY2568" s="28" t="str">
        <f t="shared" si="15411"/>
        <v/>
      </c>
      <c r="AZ2568" s="28" t="str">
        <f t="shared" si="15411"/>
        <v/>
      </c>
      <c r="BA2568" s="28" t="str">
        <f t="shared" si="15411"/>
        <v/>
      </c>
      <c r="BB2568" s="28" t="str">
        <f t="shared" si="15411"/>
        <v/>
      </c>
      <c r="BC2568" s="28" t="str">
        <f t="shared" si="15411"/>
        <v/>
      </c>
      <c r="BD2568" s="28" t="str">
        <f t="shared" si="15"/>
        <v/>
      </c>
      <c r="BG2568" s="2" t="s">
        <v>17130</v>
      </c>
      <c r="BJ2568" s="28" t="str">
        <f t="shared" si="16"/>
        <v/>
      </c>
      <c r="BK2568" s="28" t="str">
        <f t="shared" si="17"/>
        <v/>
      </c>
      <c r="BL2568" s="2" t="s">
        <v>20819</v>
      </c>
      <c r="BM2568" s="2" t="s">
        <v>98</v>
      </c>
      <c r="BU2568" s="47" t="s">
        <v>19921</v>
      </c>
      <c r="BV2568" s="18"/>
      <c r="BW2568" s="47"/>
      <c r="BX2568" s="47" t="s">
        <v>19842</v>
      </c>
      <c r="BY2568" s="42" t="str">
        <f t="shared" si="18"/>
        <v>Leeds;City;Hunslet;Middleton Park;</v>
      </c>
      <c r="BZ2568" s="73"/>
    </row>
    <row r="2569" spans="1:78" ht="15">
      <c r="A2569" s="16" t="s">
        <v>51</v>
      </c>
      <c r="B2569" s="28">
        <f>VLOOKUP(A2569,Organisations!$A$2:$B$7,2,FALSE)</f>
        <v>4</v>
      </c>
      <c r="C2569" s="16" t="s">
        <v>17133</v>
      </c>
      <c r="D2569" s="16" t="s">
        <v>17134</v>
      </c>
      <c r="E2569" s="28" t="str">
        <f t="shared" si="0"/>
        <v xml:space="preserve">We are about fellowship, worship, evangelism, mission and ministry with an extensive programme of activities throughout </v>
      </c>
      <c r="F2569" s="16" t="s">
        <v>17136</v>
      </c>
      <c r="G2569" s="16" t="s">
        <v>68</v>
      </c>
      <c r="H2569" s="54"/>
      <c r="K2569" s="26" t="s">
        <v>17137</v>
      </c>
      <c r="L2569" s="16" t="s">
        <v>17138</v>
      </c>
      <c r="M2569" s="28" t="str">
        <f t="shared" ref="M2569:Q2569" si="15412">IFERROR(IF(FIND(M$1,$F2569)&gt;1,"Age - Children",""),"")</f>
        <v>Age - Children</v>
      </c>
      <c r="N2569" s="28" t="str">
        <f t="shared" si="15412"/>
        <v/>
      </c>
      <c r="O2569" s="28" t="str">
        <f t="shared" si="15412"/>
        <v/>
      </c>
      <c r="P2569" s="28" t="str">
        <f t="shared" si="15412"/>
        <v/>
      </c>
      <c r="Q2569" s="28" t="str">
        <f t="shared" si="15412"/>
        <v>Age - Children</v>
      </c>
      <c r="R2569" s="28" t="str">
        <f t="shared" ref="R2569:T2569" si="15413">IFERROR(IF(FIND(R$1,$F2569)&gt;1,"Age - Elderly",""),"")</f>
        <v/>
      </c>
      <c r="S2569" s="28" t="str">
        <f t="shared" si="15413"/>
        <v/>
      </c>
      <c r="T2569" s="28" t="str">
        <f t="shared" si="15413"/>
        <v/>
      </c>
      <c r="U2569" s="28" t="str">
        <f t="shared" si="3"/>
        <v>Age - Children;Age - Children;</v>
      </c>
      <c r="V2569" s="28" t="str">
        <f t="shared" si="4"/>
        <v/>
      </c>
      <c r="X2569" s="28" t="str">
        <f t="shared" si="5"/>
        <v/>
      </c>
      <c r="Y2569" s="28" t="str">
        <f t="shared" si="6"/>
        <v/>
      </c>
      <c r="Z2569" s="28" t="str">
        <f t="shared" si="7"/>
        <v/>
      </c>
      <c r="AB2569" s="28" t="str">
        <f t="shared" si="8"/>
        <v/>
      </c>
      <c r="AD2569" s="28" t="str">
        <f t="shared" si="9"/>
        <v/>
      </c>
      <c r="AG2569" s="28" t="str">
        <f t="shared" ref="AG2569:AL2569" si="15414">IFERROR(IF(FIND(AG$1,$F2569)&gt;1,AG$1,""),"")</f>
        <v/>
      </c>
      <c r="AH2569" s="28" t="str">
        <f t="shared" si="15414"/>
        <v/>
      </c>
      <c r="AI2569" s="28" t="str">
        <f t="shared" si="15414"/>
        <v/>
      </c>
      <c r="AJ2569" s="28" t="str">
        <f t="shared" si="15414"/>
        <v/>
      </c>
      <c r="AK2569" s="28" t="str">
        <f t="shared" si="15414"/>
        <v/>
      </c>
      <c r="AL2569" s="28" t="str">
        <f t="shared" si="15414"/>
        <v/>
      </c>
      <c r="AM2569" s="28" t="str">
        <f t="shared" si="11"/>
        <v/>
      </c>
      <c r="AN2569" s="28" t="str">
        <f t="shared" ref="AN2569:AQ2569" si="15415">IFERROR(IF(FIND(AN$1,$F2569)&gt;1,"Status - LGBT",""),"")</f>
        <v/>
      </c>
      <c r="AO2569" s="28" t="str">
        <f t="shared" si="15415"/>
        <v/>
      </c>
      <c r="AP2569" s="28" t="str">
        <f t="shared" si="15415"/>
        <v/>
      </c>
      <c r="AQ2569" s="28" t="str">
        <f t="shared" si="15415"/>
        <v/>
      </c>
      <c r="AR2569" s="28" t="str">
        <f t="shared" ref="AR2569:AV2569" si="15416">IFERROR(IF(FIND(AR$1,$F2569)&gt;1,"BME",""),"")</f>
        <v/>
      </c>
      <c r="AS2569" s="28" t="str">
        <f t="shared" si="15416"/>
        <v/>
      </c>
      <c r="AT2569" s="28" t="str">
        <f t="shared" si="15416"/>
        <v/>
      </c>
      <c r="AU2569" s="28" t="str">
        <f t="shared" si="15416"/>
        <v/>
      </c>
      <c r="AV2569" s="28" t="str">
        <f t="shared" si="15416"/>
        <v/>
      </c>
      <c r="AW2569" s="28" t="str">
        <f t="shared" ref="AW2569:BC2569" si="15417">IFERROR(IF(FIND(AW$1,$F2569)&gt;1,AW$1,""),"")</f>
        <v/>
      </c>
      <c r="AX2569" s="28" t="str">
        <f t="shared" si="15417"/>
        <v/>
      </c>
      <c r="AY2569" s="28" t="str">
        <f t="shared" si="15417"/>
        <v/>
      </c>
      <c r="AZ2569" s="28" t="str">
        <f t="shared" si="15417"/>
        <v/>
      </c>
      <c r="BA2569" s="28" t="str">
        <f t="shared" si="15417"/>
        <v/>
      </c>
      <c r="BB2569" s="28" t="str">
        <f t="shared" si="15417"/>
        <v/>
      </c>
      <c r="BC2569" s="28" t="str">
        <f t="shared" si="15417"/>
        <v/>
      </c>
      <c r="BD2569" s="28" t="str">
        <f t="shared" si="15"/>
        <v/>
      </c>
      <c r="BG2569" s="2" t="s">
        <v>17139</v>
      </c>
      <c r="BJ2569" s="28" t="str">
        <f t="shared" si="16"/>
        <v/>
      </c>
      <c r="BK2569" s="28" t="str">
        <f t="shared" si="17"/>
        <v/>
      </c>
      <c r="BL2569" s="2" t="s">
        <v>20820</v>
      </c>
      <c r="BM2569" s="2" t="s">
        <v>98</v>
      </c>
      <c r="BN2569" s="2" t="s">
        <v>2863</v>
      </c>
      <c r="BO2569" s="2" t="s">
        <v>2863</v>
      </c>
      <c r="BP2569" s="2" t="s">
        <v>2863</v>
      </c>
      <c r="BQ2569" s="2" t="s">
        <v>2863</v>
      </c>
      <c r="BR2569" s="2" t="s">
        <v>2863</v>
      </c>
      <c r="BT2569" s="2" t="s">
        <v>2863</v>
      </c>
      <c r="BU2569" s="50" t="s">
        <v>20586</v>
      </c>
      <c r="BV2569" s="27"/>
      <c r="BW2569" s="50"/>
      <c r="BX2569" s="50" t="s">
        <v>20821</v>
      </c>
      <c r="BY2569" s="42" t="str">
        <f t="shared" si="18"/>
        <v>Age - Children;Age - Children;;Morley South;</v>
      </c>
      <c r="BZ2569" s="72"/>
    </row>
    <row r="2570" spans="1:78" ht="15">
      <c r="A2570" s="10" t="s">
        <v>51</v>
      </c>
      <c r="B2570" s="28">
        <f>VLOOKUP(A2570,Organisations!$A$2:$B$7,2,FALSE)</f>
        <v>4</v>
      </c>
      <c r="C2570" s="10" t="s">
        <v>17141</v>
      </c>
      <c r="D2570" s="10" t="s">
        <v>17142</v>
      </c>
      <c r="E2570" s="28" t="str">
        <f t="shared" si="0"/>
        <v xml:space="preserve">Help and support for older people including: befriending, social groups, shopping trips, lunch clubs, exercise classes, </v>
      </c>
      <c r="F2570" s="10" t="s">
        <v>17144</v>
      </c>
      <c r="G2570" s="10" t="s">
        <v>68</v>
      </c>
      <c r="H2570" s="11"/>
      <c r="K2570" s="30" t="s">
        <v>17145</v>
      </c>
      <c r="L2570" s="10" t="s">
        <v>17146</v>
      </c>
      <c r="M2570" s="28" t="str">
        <f t="shared" ref="M2570:Q2570" si="15418">IFERROR(IF(FIND(M$1,$F2570)&gt;1,"Age - Children",""),"")</f>
        <v/>
      </c>
      <c r="N2570" s="28" t="str">
        <f t="shared" si="15418"/>
        <v/>
      </c>
      <c r="O2570" s="28" t="str">
        <f t="shared" si="15418"/>
        <v/>
      </c>
      <c r="P2570" s="28" t="str">
        <f t="shared" si="15418"/>
        <v/>
      </c>
      <c r="Q2570" s="28" t="str">
        <f t="shared" si="15418"/>
        <v/>
      </c>
      <c r="R2570" s="28" t="str">
        <f t="shared" ref="R2570:T2570" si="15419">IFERROR(IF(FIND(R$1,$F2570)&gt;1,"Age - Elderly",""),"")</f>
        <v/>
      </c>
      <c r="S2570" s="28" t="str">
        <f t="shared" si="15419"/>
        <v/>
      </c>
      <c r="T2570" s="28" t="str">
        <f t="shared" si="15419"/>
        <v>Age - Elderly</v>
      </c>
      <c r="U2570" s="28" t="str">
        <f t="shared" si="3"/>
        <v/>
      </c>
      <c r="V2570" s="28" t="str">
        <f t="shared" si="4"/>
        <v/>
      </c>
      <c r="X2570" s="28" t="str">
        <f t="shared" si="5"/>
        <v/>
      </c>
      <c r="Y2570" s="28" t="str">
        <f t="shared" si="6"/>
        <v/>
      </c>
      <c r="Z2570" s="28" t="str">
        <f t="shared" si="7"/>
        <v/>
      </c>
      <c r="AB2570" s="28" t="str">
        <f t="shared" si="8"/>
        <v/>
      </c>
      <c r="AD2570" s="28" t="str">
        <f t="shared" si="9"/>
        <v/>
      </c>
      <c r="AG2570" s="28" t="str">
        <f t="shared" ref="AG2570:AL2570" si="15420">IFERROR(IF(FIND(AG$1,$F2570)&gt;1,AG$1,""),"")</f>
        <v/>
      </c>
      <c r="AH2570" s="28" t="str">
        <f t="shared" si="15420"/>
        <v/>
      </c>
      <c r="AI2570" s="28" t="str">
        <f t="shared" si="15420"/>
        <v/>
      </c>
      <c r="AJ2570" s="28" t="str">
        <f t="shared" si="15420"/>
        <v/>
      </c>
      <c r="AK2570" s="28" t="str">
        <f t="shared" si="15420"/>
        <v/>
      </c>
      <c r="AL2570" s="28" t="str">
        <f t="shared" si="15420"/>
        <v/>
      </c>
      <c r="AM2570" s="28" t="str">
        <f t="shared" si="11"/>
        <v/>
      </c>
      <c r="AN2570" s="28" t="str">
        <f t="shared" ref="AN2570:AQ2570" si="15421">IFERROR(IF(FIND(AN$1,$F2570)&gt;1,"Status - LGBT",""),"")</f>
        <v/>
      </c>
      <c r="AO2570" s="28" t="str">
        <f t="shared" si="15421"/>
        <v/>
      </c>
      <c r="AP2570" s="28" t="str">
        <f t="shared" si="15421"/>
        <v/>
      </c>
      <c r="AQ2570" s="28" t="str">
        <f t="shared" si="15421"/>
        <v/>
      </c>
      <c r="AR2570" s="28" t="str">
        <f t="shared" ref="AR2570:AV2570" si="15422">IFERROR(IF(FIND(AR$1,$F2570)&gt;1,"BME",""),"")</f>
        <v/>
      </c>
      <c r="AS2570" s="28" t="str">
        <f t="shared" si="15422"/>
        <v/>
      </c>
      <c r="AT2570" s="28" t="str">
        <f t="shared" si="15422"/>
        <v/>
      </c>
      <c r="AU2570" s="28" t="str">
        <f t="shared" si="15422"/>
        <v/>
      </c>
      <c r="AV2570" s="28" t="str">
        <f t="shared" si="15422"/>
        <v/>
      </c>
      <c r="AW2570" s="28" t="str">
        <f t="shared" ref="AW2570:BC2570" si="15423">IFERROR(IF(FIND(AW$1,$F2570)&gt;1,AW$1,""),"")</f>
        <v/>
      </c>
      <c r="AX2570" s="28" t="str">
        <f t="shared" si="15423"/>
        <v/>
      </c>
      <c r="AY2570" s="28" t="str">
        <f t="shared" si="15423"/>
        <v/>
      </c>
      <c r="AZ2570" s="28" t="str">
        <f t="shared" si="15423"/>
        <v/>
      </c>
      <c r="BA2570" s="28" t="str">
        <f t="shared" si="15423"/>
        <v/>
      </c>
      <c r="BB2570" s="28" t="str">
        <f t="shared" si="15423"/>
        <v/>
      </c>
      <c r="BC2570" s="28" t="str">
        <f t="shared" si="15423"/>
        <v/>
      </c>
      <c r="BD2570" s="28" t="str">
        <f t="shared" si="15"/>
        <v/>
      </c>
      <c r="BG2570" s="2" t="s">
        <v>17147</v>
      </c>
      <c r="BJ2570" s="28" t="str">
        <f t="shared" si="16"/>
        <v/>
      </c>
      <c r="BK2570" s="28" t="str">
        <f t="shared" si="17"/>
        <v/>
      </c>
      <c r="BL2570" s="2" t="s">
        <v>2292</v>
      </c>
      <c r="BM2570" s="2" t="s">
        <v>98</v>
      </c>
      <c r="BU2570" s="47" t="s">
        <v>19976</v>
      </c>
      <c r="BV2570" s="18"/>
      <c r="BW2570" s="47"/>
      <c r="BX2570" s="47" t="s">
        <v>20822</v>
      </c>
      <c r="BY2570" s="42" t="str">
        <f t="shared" si="18"/>
        <v>Leeds;Beeston;Holbeck;</v>
      </c>
      <c r="BZ2570" s="73"/>
    </row>
    <row r="2571" spans="1:78" ht="15">
      <c r="A2571" s="16" t="s">
        <v>51</v>
      </c>
      <c r="B2571" s="28">
        <f>VLOOKUP(A2571,Organisations!$A$2:$B$7,2,FALSE)</f>
        <v>4</v>
      </c>
      <c r="C2571" s="16" t="s">
        <v>2353</v>
      </c>
      <c r="D2571" s="16" t="s">
        <v>2354</v>
      </c>
      <c r="E2571" s="28" t="str">
        <f t="shared" si="0"/>
        <v>We aim to provide a range of services and activities for older people in the community. Our project is looking to improv</v>
      </c>
      <c r="F2571" s="16" t="s">
        <v>17151</v>
      </c>
      <c r="G2571" s="16" t="s">
        <v>68</v>
      </c>
      <c r="H2571" s="17"/>
      <c r="K2571" s="26" t="s">
        <v>17152</v>
      </c>
      <c r="L2571" s="16" t="s">
        <v>6325</v>
      </c>
      <c r="M2571" s="28" t="str">
        <f t="shared" ref="M2571:Q2571" si="15424">IFERROR(IF(FIND(M$1,$F2571)&gt;1,"Age - Children",""),"")</f>
        <v/>
      </c>
      <c r="N2571" s="28" t="str">
        <f t="shared" si="15424"/>
        <v/>
      </c>
      <c r="O2571" s="28" t="str">
        <f t="shared" si="15424"/>
        <v/>
      </c>
      <c r="P2571" s="28" t="str">
        <f t="shared" si="15424"/>
        <v/>
      </c>
      <c r="Q2571" s="28" t="str">
        <f t="shared" si="15424"/>
        <v/>
      </c>
      <c r="R2571" s="28" t="str">
        <f t="shared" ref="R2571:T2571" si="15425">IFERROR(IF(FIND(R$1,$F2571)&gt;1,"Age - Elderly",""),"")</f>
        <v/>
      </c>
      <c r="S2571" s="28" t="str">
        <f t="shared" si="15425"/>
        <v>Age - Elderly</v>
      </c>
      <c r="T2571" s="28" t="str">
        <f t="shared" si="15425"/>
        <v>Age - Elderly</v>
      </c>
      <c r="U2571" s="28" t="str">
        <f t="shared" si="3"/>
        <v>Age - Elderly</v>
      </c>
      <c r="V2571" s="28" t="str">
        <f t="shared" si="4"/>
        <v/>
      </c>
      <c r="X2571" s="28" t="str">
        <f t="shared" si="5"/>
        <v/>
      </c>
      <c r="Y2571" s="28" t="str">
        <f t="shared" si="6"/>
        <v/>
      </c>
      <c r="Z2571" s="28" t="str">
        <f t="shared" si="7"/>
        <v/>
      </c>
      <c r="AB2571" s="28" t="str">
        <f t="shared" si="8"/>
        <v/>
      </c>
      <c r="AD2571" s="28" t="str">
        <f t="shared" si="9"/>
        <v/>
      </c>
      <c r="AG2571" s="28" t="str">
        <f t="shared" ref="AG2571:AL2571" si="15426">IFERROR(IF(FIND(AG$1,$F2571)&gt;1,AG$1,""),"")</f>
        <v/>
      </c>
      <c r="AH2571" s="28" t="str">
        <f t="shared" si="15426"/>
        <v/>
      </c>
      <c r="AI2571" s="28" t="str">
        <f t="shared" si="15426"/>
        <v/>
      </c>
      <c r="AJ2571" s="28" t="str">
        <f t="shared" si="15426"/>
        <v/>
      </c>
      <c r="AK2571" s="28" t="str">
        <f t="shared" si="15426"/>
        <v/>
      </c>
      <c r="AL2571" s="28" t="str">
        <f t="shared" si="15426"/>
        <v/>
      </c>
      <c r="AM2571" s="28" t="str">
        <f t="shared" si="11"/>
        <v/>
      </c>
      <c r="AN2571" s="28" t="str">
        <f t="shared" ref="AN2571:AQ2571" si="15427">IFERROR(IF(FIND(AN$1,$F2571)&gt;1,"Status - LGBT",""),"")</f>
        <v/>
      </c>
      <c r="AO2571" s="28" t="str">
        <f t="shared" si="15427"/>
        <v/>
      </c>
      <c r="AP2571" s="28" t="str">
        <f t="shared" si="15427"/>
        <v/>
      </c>
      <c r="AQ2571" s="28" t="str">
        <f t="shared" si="15427"/>
        <v/>
      </c>
      <c r="AR2571" s="28" t="str">
        <f t="shared" ref="AR2571:AV2571" si="15428">IFERROR(IF(FIND(AR$1,$F2571)&gt;1,"BME",""),"")</f>
        <v/>
      </c>
      <c r="AS2571" s="28" t="str">
        <f t="shared" si="15428"/>
        <v/>
      </c>
      <c r="AT2571" s="28" t="str">
        <f t="shared" si="15428"/>
        <v/>
      </c>
      <c r="AU2571" s="28" t="str">
        <f t="shared" si="15428"/>
        <v/>
      </c>
      <c r="AV2571" s="28" t="str">
        <f t="shared" si="15428"/>
        <v/>
      </c>
      <c r="AW2571" s="28" t="str">
        <f t="shared" ref="AW2571:BC2571" si="15429">IFERROR(IF(FIND(AW$1,$F2571)&gt;1,AW$1,""),"")</f>
        <v/>
      </c>
      <c r="AX2571" s="28" t="str">
        <f t="shared" si="15429"/>
        <v/>
      </c>
      <c r="AY2571" s="28" t="str">
        <f t="shared" si="15429"/>
        <v/>
      </c>
      <c r="AZ2571" s="28" t="str">
        <f t="shared" si="15429"/>
        <v/>
      </c>
      <c r="BA2571" s="28" t="str">
        <f t="shared" si="15429"/>
        <v/>
      </c>
      <c r="BB2571" s="28" t="str">
        <f t="shared" si="15429"/>
        <v/>
      </c>
      <c r="BC2571" s="28" t="str">
        <f t="shared" si="15429"/>
        <v/>
      </c>
      <c r="BD2571" s="28" t="str">
        <f t="shared" si="15"/>
        <v/>
      </c>
      <c r="BG2571" s="2" t="s">
        <v>17153</v>
      </c>
      <c r="BJ2571" s="28" t="str">
        <f t="shared" si="16"/>
        <v/>
      </c>
      <c r="BK2571" s="28" t="str">
        <f t="shared" si="17"/>
        <v/>
      </c>
      <c r="BL2571" s="2" t="s">
        <v>20823</v>
      </c>
      <c r="BM2571" s="2" t="s">
        <v>98</v>
      </c>
      <c r="BU2571" s="50" t="s">
        <v>20824</v>
      </c>
      <c r="BV2571" s="12"/>
      <c r="BW2571" s="50"/>
      <c r="BX2571" s="50" t="s">
        <v>20825</v>
      </c>
      <c r="BY2571" s="42" t="str">
        <f t="shared" si="18"/>
        <v>Age - Elderly;Beeston;Holbeck;City;Hunslet;Morley North;Morley South;</v>
      </c>
      <c r="BZ2571" s="72"/>
    </row>
    <row r="2572" spans="1:78" ht="15">
      <c r="A2572" s="10" t="s">
        <v>51</v>
      </c>
      <c r="B2572" s="28">
        <f>VLOOKUP(A2572,Organisations!$A$2:$B$7,2,FALSE)</f>
        <v>4</v>
      </c>
      <c r="C2572" s="10" t="s">
        <v>17155</v>
      </c>
      <c r="D2572" s="10" t="s">
        <v>17156</v>
      </c>
      <c r="E2572" s="28" t="str">
        <f t="shared" si="0"/>
        <v>For full details please refer to our website.</v>
      </c>
      <c r="F2572" s="10" t="s">
        <v>17157</v>
      </c>
      <c r="G2572" s="10" t="s">
        <v>68</v>
      </c>
      <c r="H2572" s="11"/>
      <c r="K2572" s="30" t="s">
        <v>17158</v>
      </c>
      <c r="L2572" s="10" t="s">
        <v>17159</v>
      </c>
      <c r="M2572" s="28" t="str">
        <f t="shared" ref="M2572:Q2572" si="15430">IFERROR(IF(FIND(M$1,$F2572)&gt;1,"Age - Children",""),"")</f>
        <v/>
      </c>
      <c r="N2572" s="28" t="str">
        <f t="shared" si="15430"/>
        <v/>
      </c>
      <c r="O2572" s="28" t="str">
        <f t="shared" si="15430"/>
        <v/>
      </c>
      <c r="P2572" s="28" t="str">
        <f t="shared" si="15430"/>
        <v/>
      </c>
      <c r="Q2572" s="28" t="str">
        <f t="shared" si="15430"/>
        <v/>
      </c>
      <c r="R2572" s="28" t="str">
        <f t="shared" ref="R2572:T2572" si="15431">IFERROR(IF(FIND(R$1,$F2572)&gt;1,"Age - Elderly",""),"")</f>
        <v/>
      </c>
      <c r="S2572" s="28" t="str">
        <f t="shared" si="15431"/>
        <v/>
      </c>
      <c r="T2572" s="28" t="str">
        <f t="shared" si="15431"/>
        <v/>
      </c>
      <c r="U2572" s="28" t="str">
        <f t="shared" si="3"/>
        <v/>
      </c>
      <c r="V2572" s="28" t="str">
        <f t="shared" si="4"/>
        <v/>
      </c>
      <c r="X2572" s="28" t="str">
        <f t="shared" si="5"/>
        <v/>
      </c>
      <c r="Y2572" s="28" t="str">
        <f t="shared" si="6"/>
        <v/>
      </c>
      <c r="Z2572" s="28" t="str">
        <f t="shared" si="7"/>
        <v/>
      </c>
      <c r="AB2572" s="28" t="str">
        <f t="shared" si="8"/>
        <v/>
      </c>
      <c r="AD2572" s="28" t="str">
        <f t="shared" si="9"/>
        <v/>
      </c>
      <c r="AG2572" s="28" t="str">
        <f t="shared" ref="AG2572:AL2572" si="15432">IFERROR(IF(FIND(AG$1,$F2572)&gt;1,AG$1,""),"")</f>
        <v/>
      </c>
      <c r="AH2572" s="28" t="str">
        <f t="shared" si="15432"/>
        <v/>
      </c>
      <c r="AI2572" s="28" t="str">
        <f t="shared" si="15432"/>
        <v/>
      </c>
      <c r="AJ2572" s="28" t="str">
        <f t="shared" si="15432"/>
        <v/>
      </c>
      <c r="AK2572" s="28" t="str">
        <f t="shared" si="15432"/>
        <v/>
      </c>
      <c r="AL2572" s="28" t="str">
        <f t="shared" si="15432"/>
        <v/>
      </c>
      <c r="AM2572" s="28" t="str">
        <f t="shared" si="11"/>
        <v/>
      </c>
      <c r="AN2572" s="28" t="str">
        <f t="shared" ref="AN2572:AQ2572" si="15433">IFERROR(IF(FIND(AN$1,$F2572)&gt;1,"Status - LGBT",""),"")</f>
        <v/>
      </c>
      <c r="AO2572" s="28" t="str">
        <f t="shared" si="15433"/>
        <v/>
      </c>
      <c r="AP2572" s="28" t="str">
        <f t="shared" si="15433"/>
        <v/>
      </c>
      <c r="AQ2572" s="28" t="str">
        <f t="shared" si="15433"/>
        <v/>
      </c>
      <c r="AR2572" s="28" t="str">
        <f t="shared" ref="AR2572:AV2572" si="15434">IFERROR(IF(FIND(AR$1,$F2572)&gt;1,"BME",""),"")</f>
        <v/>
      </c>
      <c r="AS2572" s="28" t="str">
        <f t="shared" si="15434"/>
        <v/>
      </c>
      <c r="AT2572" s="28" t="str">
        <f t="shared" si="15434"/>
        <v/>
      </c>
      <c r="AU2572" s="28" t="str">
        <f t="shared" si="15434"/>
        <v/>
      </c>
      <c r="AV2572" s="28" t="str">
        <f t="shared" si="15434"/>
        <v/>
      </c>
      <c r="AW2572" s="28" t="str">
        <f t="shared" ref="AW2572:BC2572" si="15435">IFERROR(IF(FIND(AW$1,$F2572)&gt;1,AW$1,""),"")</f>
        <v/>
      </c>
      <c r="AX2572" s="28" t="str">
        <f t="shared" si="15435"/>
        <v/>
      </c>
      <c r="AY2572" s="28" t="str">
        <f t="shared" si="15435"/>
        <v/>
      </c>
      <c r="AZ2572" s="28" t="str">
        <f t="shared" si="15435"/>
        <v/>
      </c>
      <c r="BA2572" s="28" t="str">
        <f t="shared" si="15435"/>
        <v/>
      </c>
      <c r="BB2572" s="28" t="str">
        <f t="shared" si="15435"/>
        <v/>
      </c>
      <c r="BC2572" s="28" t="str">
        <f t="shared" si="15435"/>
        <v/>
      </c>
      <c r="BD2572" s="28" t="str">
        <f t="shared" si="15"/>
        <v/>
      </c>
      <c r="BG2572" s="2" t="s">
        <v>17160</v>
      </c>
      <c r="BJ2572" s="28" t="str">
        <f t="shared" si="16"/>
        <v/>
      </c>
      <c r="BK2572" s="28" t="str">
        <f t="shared" si="17"/>
        <v/>
      </c>
      <c r="BL2572" s="2" t="s">
        <v>20826</v>
      </c>
      <c r="BM2572" s="2" t="s">
        <v>98</v>
      </c>
      <c r="BU2572" s="47" t="s">
        <v>19827</v>
      </c>
      <c r="BV2572" s="18"/>
      <c r="BW2572" s="47"/>
      <c r="BX2572" s="47" t="s">
        <v>20827</v>
      </c>
      <c r="BY2572" s="42" t="str">
        <f t="shared" si="18"/>
        <v>Killingbeck;Seacroft;</v>
      </c>
      <c r="BZ2572" s="73"/>
    </row>
    <row r="2573" spans="1:78" ht="15">
      <c r="A2573" s="16" t="s">
        <v>51</v>
      </c>
      <c r="B2573" s="28">
        <f>VLOOKUP(A2573,Organisations!$A$2:$B$7,2,FALSE)</f>
        <v>4</v>
      </c>
      <c r="C2573" s="16" t="s">
        <v>17162</v>
      </c>
      <c r="D2573" s="16" t="s">
        <v>17163</v>
      </c>
      <c r="E2573" s="28" t="str">
        <f t="shared" si="0"/>
        <v>Day Treatment Centre for recovering alcoholics and drug addicts. We ae total abstinence based and model our program arou</v>
      </c>
      <c r="F2573" s="16" t="s">
        <v>17165</v>
      </c>
      <c r="G2573" s="16" t="s">
        <v>68</v>
      </c>
      <c r="H2573" s="54"/>
      <c r="K2573" s="26" t="s">
        <v>17166</v>
      </c>
      <c r="L2573" s="16" t="s">
        <v>17167</v>
      </c>
      <c r="M2573" s="28" t="str">
        <f t="shared" ref="M2573:Q2573" si="15436">IFERROR(IF(FIND(M$1,$F2573)&gt;1,"Age - Children",""),"")</f>
        <v/>
      </c>
      <c r="N2573" s="28" t="str">
        <f t="shared" si="15436"/>
        <v/>
      </c>
      <c r="O2573" s="28" t="str">
        <f t="shared" si="15436"/>
        <v/>
      </c>
      <c r="P2573" s="28" t="str">
        <f t="shared" si="15436"/>
        <v/>
      </c>
      <c r="Q2573" s="28" t="str">
        <f t="shared" si="15436"/>
        <v/>
      </c>
      <c r="R2573" s="28" t="str">
        <f t="shared" ref="R2573:T2573" si="15437">IFERROR(IF(FIND(R$1,$F2573)&gt;1,"Age - Elderly",""),"")</f>
        <v/>
      </c>
      <c r="S2573" s="28" t="str">
        <f t="shared" si="15437"/>
        <v/>
      </c>
      <c r="T2573" s="28" t="str">
        <f t="shared" si="15437"/>
        <v/>
      </c>
      <c r="U2573" s="28" t="str">
        <f t="shared" si="3"/>
        <v/>
      </c>
      <c r="V2573" s="28" t="str">
        <f t="shared" si="4"/>
        <v/>
      </c>
      <c r="X2573" s="28" t="str">
        <f t="shared" si="5"/>
        <v/>
      </c>
      <c r="Y2573" s="28" t="str">
        <f t="shared" si="6"/>
        <v/>
      </c>
      <c r="Z2573" s="28" t="str">
        <f t="shared" si="7"/>
        <v>Gender - Male</v>
      </c>
      <c r="AB2573" s="28" t="str">
        <f t="shared" si="8"/>
        <v/>
      </c>
      <c r="AD2573" s="28" t="str">
        <f t="shared" si="9"/>
        <v>Gender - Male;</v>
      </c>
      <c r="AG2573" s="28" t="str">
        <f t="shared" ref="AG2573:AL2573" si="15438">IFERROR(IF(FIND(AG$1,$F2573)&gt;1,AG$1,""),"")</f>
        <v/>
      </c>
      <c r="AH2573" s="28" t="str">
        <f t="shared" si="15438"/>
        <v/>
      </c>
      <c r="AI2573" s="28" t="str">
        <f t="shared" si="15438"/>
        <v/>
      </c>
      <c r="AJ2573" s="28" t="str">
        <f t="shared" si="15438"/>
        <v/>
      </c>
      <c r="AK2573" s="28" t="str">
        <f t="shared" si="15438"/>
        <v/>
      </c>
      <c r="AL2573" s="28" t="str">
        <f t="shared" si="15438"/>
        <v/>
      </c>
      <c r="AM2573" s="28" t="str">
        <f t="shared" si="11"/>
        <v/>
      </c>
      <c r="AN2573" s="28" t="str">
        <f t="shared" ref="AN2573:AQ2573" si="15439">IFERROR(IF(FIND(AN$1,$F2573)&gt;1,"Status - LGBT",""),"")</f>
        <v/>
      </c>
      <c r="AO2573" s="28" t="str">
        <f t="shared" si="15439"/>
        <v/>
      </c>
      <c r="AP2573" s="28" t="str">
        <f t="shared" si="15439"/>
        <v/>
      </c>
      <c r="AQ2573" s="28" t="str">
        <f t="shared" si="15439"/>
        <v/>
      </c>
      <c r="AR2573" s="28" t="str">
        <f t="shared" ref="AR2573:AV2573" si="15440">IFERROR(IF(FIND(AR$1,$F2573)&gt;1,"BME",""),"")</f>
        <v/>
      </c>
      <c r="AS2573" s="28" t="str">
        <f t="shared" si="15440"/>
        <v/>
      </c>
      <c r="AT2573" s="28" t="str">
        <f t="shared" si="15440"/>
        <v/>
      </c>
      <c r="AU2573" s="28" t="str">
        <f t="shared" si="15440"/>
        <v/>
      </c>
      <c r="AV2573" s="28" t="str">
        <f t="shared" si="15440"/>
        <v/>
      </c>
      <c r="AW2573" s="28" t="str">
        <f t="shared" ref="AW2573:BC2573" si="15441">IFERROR(IF(FIND(AW$1,$F2573)&gt;1,AW$1,""),"")</f>
        <v/>
      </c>
      <c r="AX2573" s="28" t="str">
        <f t="shared" si="15441"/>
        <v/>
      </c>
      <c r="AY2573" s="28" t="str">
        <f t="shared" si="15441"/>
        <v/>
      </c>
      <c r="AZ2573" s="28" t="str">
        <f t="shared" si="15441"/>
        <v/>
      </c>
      <c r="BA2573" s="28" t="str">
        <f t="shared" si="15441"/>
        <v/>
      </c>
      <c r="BB2573" s="28" t="str">
        <f t="shared" si="15441"/>
        <v/>
      </c>
      <c r="BC2573" s="28" t="str">
        <f t="shared" si="15441"/>
        <v/>
      </c>
      <c r="BD2573" s="28" t="str">
        <f t="shared" si="15"/>
        <v/>
      </c>
      <c r="BG2573" s="2" t="s">
        <v>17168</v>
      </c>
      <c r="BJ2573" s="28" t="str">
        <f t="shared" si="16"/>
        <v/>
      </c>
      <c r="BK2573" s="28" t="str">
        <f t="shared" si="17"/>
        <v/>
      </c>
      <c r="BL2573" s="2" t="s">
        <v>1697</v>
      </c>
      <c r="BM2573" s="2" t="s">
        <v>98</v>
      </c>
      <c r="BO2573" s="2" t="s">
        <v>2863</v>
      </c>
      <c r="BQ2573" s="2" t="s">
        <v>2863</v>
      </c>
      <c r="BU2573" s="12"/>
      <c r="BV2573" s="12"/>
      <c r="BW2573" s="50"/>
      <c r="BX2573" s="50" t="s">
        <v>20828</v>
      </c>
      <c r="BY2573" s="42" t="str">
        <f t="shared" si="18"/>
        <v>Gender - Male;;</v>
      </c>
      <c r="BZ2573" s="72"/>
    </row>
    <row r="2574" spans="1:78" ht="15">
      <c r="A2574" s="10" t="s">
        <v>51</v>
      </c>
      <c r="B2574" s="28">
        <f>VLOOKUP(A2574,Organisations!$A$2:$B$7,2,FALSE)</f>
        <v>4</v>
      </c>
      <c r="C2574" s="10" t="s">
        <v>2364</v>
      </c>
      <c r="D2574" s="10" t="s">
        <v>2365</v>
      </c>
      <c r="E2574" s="28" t="str">
        <f t="shared" si="0"/>
        <v>If someone you care for is recovering from a stroke or brain injury, or living with long term communication difficulties</v>
      </c>
      <c r="F2574" s="10" t="s">
        <v>17172</v>
      </c>
      <c r="G2574" s="10" t="s">
        <v>68</v>
      </c>
      <c r="H2574" s="11"/>
      <c r="K2574" s="30" t="s">
        <v>17173</v>
      </c>
      <c r="L2574" s="10" t="s">
        <v>17174</v>
      </c>
      <c r="M2574" s="28" t="str">
        <f t="shared" ref="M2574:Q2574" si="15442">IFERROR(IF(FIND(M$1,$F2574)&gt;1,"Age - Children",""),"")</f>
        <v/>
      </c>
      <c r="N2574" s="28" t="str">
        <f t="shared" si="15442"/>
        <v/>
      </c>
      <c r="O2574" s="28" t="str">
        <f t="shared" si="15442"/>
        <v/>
      </c>
      <c r="P2574" s="28" t="str">
        <f t="shared" si="15442"/>
        <v/>
      </c>
      <c r="Q2574" s="28" t="str">
        <f t="shared" si="15442"/>
        <v/>
      </c>
      <c r="R2574" s="28" t="str">
        <f t="shared" ref="R2574:T2574" si="15443">IFERROR(IF(FIND(R$1,$F2574)&gt;1,"Age - Elderly",""),"")</f>
        <v/>
      </c>
      <c r="S2574" s="28" t="str">
        <f t="shared" si="15443"/>
        <v/>
      </c>
      <c r="T2574" s="28" t="str">
        <f t="shared" si="15443"/>
        <v/>
      </c>
      <c r="U2574" s="28" t="str">
        <f t="shared" si="3"/>
        <v/>
      </c>
      <c r="V2574" s="28" t="str">
        <f t="shared" si="4"/>
        <v/>
      </c>
      <c r="X2574" s="28" t="str">
        <f t="shared" si="5"/>
        <v/>
      </c>
      <c r="Y2574" s="28" t="str">
        <f t="shared" si="6"/>
        <v/>
      </c>
      <c r="Z2574" s="28" t="str">
        <f t="shared" si="7"/>
        <v>Gender - Male</v>
      </c>
      <c r="AB2574" s="28" t="str">
        <f t="shared" si="8"/>
        <v/>
      </c>
      <c r="AD2574" s="28" t="str">
        <f t="shared" si="9"/>
        <v>Gender - Male;</v>
      </c>
      <c r="AG2574" s="28" t="str">
        <f t="shared" ref="AG2574:AL2574" si="15444">IFERROR(IF(FIND(AG$1,$F2574)&gt;1,AG$1,""),"")</f>
        <v/>
      </c>
      <c r="AH2574" s="28" t="str">
        <f t="shared" si="15444"/>
        <v/>
      </c>
      <c r="AI2574" s="28" t="str">
        <f t="shared" si="15444"/>
        <v/>
      </c>
      <c r="AJ2574" s="28" t="str">
        <f t="shared" si="15444"/>
        <v/>
      </c>
      <c r="AK2574" s="28" t="str">
        <f t="shared" si="15444"/>
        <v/>
      </c>
      <c r="AL2574" s="28" t="str">
        <f t="shared" si="15444"/>
        <v/>
      </c>
      <c r="AM2574" s="28" t="str">
        <f t="shared" si="11"/>
        <v/>
      </c>
      <c r="AN2574" s="28" t="str">
        <f t="shared" ref="AN2574:AQ2574" si="15445">IFERROR(IF(FIND(AN$1,$F2574)&gt;1,"Status - LGBT",""),"")</f>
        <v/>
      </c>
      <c r="AO2574" s="28" t="str">
        <f t="shared" si="15445"/>
        <v/>
      </c>
      <c r="AP2574" s="28" t="str">
        <f t="shared" si="15445"/>
        <v/>
      </c>
      <c r="AQ2574" s="28" t="str">
        <f t="shared" si="15445"/>
        <v/>
      </c>
      <c r="AR2574" s="28" t="str">
        <f t="shared" ref="AR2574:AV2574" si="15446">IFERROR(IF(FIND(AR$1,$F2574)&gt;1,"BME",""),"")</f>
        <v/>
      </c>
      <c r="AS2574" s="28" t="str">
        <f t="shared" si="15446"/>
        <v/>
      </c>
      <c r="AT2574" s="28" t="str">
        <f t="shared" si="15446"/>
        <v/>
      </c>
      <c r="AU2574" s="28" t="str">
        <f t="shared" si="15446"/>
        <v/>
      </c>
      <c r="AV2574" s="28" t="str">
        <f t="shared" si="15446"/>
        <v/>
      </c>
      <c r="AW2574" s="28" t="str">
        <f t="shared" ref="AW2574:BC2574" si="15447">IFERROR(IF(FIND(AW$1,$F2574)&gt;1,AW$1,""),"")</f>
        <v/>
      </c>
      <c r="AX2574" s="28" t="str">
        <f t="shared" si="15447"/>
        <v/>
      </c>
      <c r="AY2574" s="28" t="str">
        <f t="shared" si="15447"/>
        <v/>
      </c>
      <c r="AZ2574" s="28" t="str">
        <f t="shared" si="15447"/>
        <v/>
      </c>
      <c r="BA2574" s="28" t="str">
        <f t="shared" si="15447"/>
        <v/>
      </c>
      <c r="BB2574" s="28" t="str">
        <f t="shared" si="15447"/>
        <v/>
      </c>
      <c r="BC2574" s="28" t="str">
        <f t="shared" si="15447"/>
        <v/>
      </c>
      <c r="BD2574" s="28" t="str">
        <f t="shared" si="15"/>
        <v/>
      </c>
      <c r="BG2574" s="2" t="s">
        <v>17175</v>
      </c>
      <c r="BJ2574" s="28" t="str">
        <f t="shared" si="16"/>
        <v/>
      </c>
      <c r="BK2574" s="28" t="str">
        <f t="shared" si="17"/>
        <v/>
      </c>
      <c r="BL2574" s="2" t="s">
        <v>630</v>
      </c>
      <c r="BM2574" s="2" t="s">
        <v>98</v>
      </c>
      <c r="BU2574" s="47" t="s">
        <v>19866</v>
      </c>
      <c r="BV2574" s="18"/>
      <c r="BW2574" s="47"/>
      <c r="BX2574" s="47" t="s">
        <v>20829</v>
      </c>
      <c r="BY2574" s="42" t="str">
        <f t="shared" si="18"/>
        <v>Gender - Male;;Leeds;City;Hunslet;</v>
      </c>
      <c r="BZ2574" s="73"/>
    </row>
    <row r="2575" spans="1:78" ht="15">
      <c r="A2575" s="16" t="s">
        <v>51</v>
      </c>
      <c r="B2575" s="28">
        <f>VLOOKUP(A2575,Organisations!$A$2:$B$7,2,FALSE)</f>
        <v>4</v>
      </c>
      <c r="C2575" s="16" t="s">
        <v>2371</v>
      </c>
      <c r="D2575" s="16" t="s">
        <v>2372</v>
      </c>
      <c r="E2575" s="28" t="str">
        <f t="shared" si="0"/>
        <v>Purpose - Specialist Autism Services (formerly known as Sacar) has worked exclusively for and with adults (18+) on the a</v>
      </c>
      <c r="F2575" s="16" t="s">
        <v>17179</v>
      </c>
      <c r="G2575" s="16" t="s">
        <v>68</v>
      </c>
      <c r="H2575" s="17"/>
      <c r="K2575" s="26" t="s">
        <v>17180</v>
      </c>
      <c r="L2575" s="16" t="s">
        <v>11394</v>
      </c>
      <c r="M2575" s="28" t="str">
        <f t="shared" ref="M2575:Q2575" si="15448">IFERROR(IF(FIND(M$1,$F2575)&gt;1,"Age - Children",""),"")</f>
        <v/>
      </c>
      <c r="N2575" s="28" t="str">
        <f t="shared" si="15448"/>
        <v/>
      </c>
      <c r="O2575" s="28" t="str">
        <f t="shared" si="15448"/>
        <v/>
      </c>
      <c r="P2575" s="28" t="str">
        <f t="shared" si="15448"/>
        <v/>
      </c>
      <c r="Q2575" s="28" t="str">
        <f t="shared" si="15448"/>
        <v/>
      </c>
      <c r="R2575" s="28" t="str">
        <f t="shared" ref="R2575:T2575" si="15449">IFERROR(IF(FIND(R$1,$F2575)&gt;1,"Age - Elderly",""),"")</f>
        <v/>
      </c>
      <c r="S2575" s="28" t="str">
        <f t="shared" si="15449"/>
        <v/>
      </c>
      <c r="T2575" s="28" t="str">
        <f t="shared" si="15449"/>
        <v/>
      </c>
      <c r="U2575" s="28" t="str">
        <f t="shared" si="3"/>
        <v/>
      </c>
      <c r="V2575" s="28" t="str">
        <f t="shared" si="4"/>
        <v/>
      </c>
      <c r="X2575" s="28" t="str">
        <f t="shared" si="5"/>
        <v/>
      </c>
      <c r="Y2575" s="28" t="str">
        <f t="shared" si="6"/>
        <v/>
      </c>
      <c r="Z2575" s="28" t="str">
        <f t="shared" si="7"/>
        <v>Gender - Male</v>
      </c>
      <c r="AB2575" s="28" t="str">
        <f t="shared" si="8"/>
        <v/>
      </c>
      <c r="AD2575" s="28" t="str">
        <f t="shared" si="9"/>
        <v>Gender - Male;</v>
      </c>
      <c r="AG2575" s="28" t="str">
        <f t="shared" ref="AG2575:AL2575" si="15450">IFERROR(IF(FIND(AG$1,$F2575)&gt;1,AG$1,""),"")</f>
        <v/>
      </c>
      <c r="AH2575" s="28" t="str">
        <f t="shared" si="15450"/>
        <v/>
      </c>
      <c r="AI2575" s="28" t="str">
        <f t="shared" si="15450"/>
        <v/>
      </c>
      <c r="AJ2575" s="28" t="str">
        <f t="shared" si="15450"/>
        <v/>
      </c>
      <c r="AK2575" s="28" t="str">
        <f t="shared" si="15450"/>
        <v/>
      </c>
      <c r="AL2575" s="28" t="str">
        <f t="shared" si="15450"/>
        <v/>
      </c>
      <c r="AM2575" s="28" t="str">
        <f t="shared" si="11"/>
        <v/>
      </c>
      <c r="AN2575" s="28" t="str">
        <f t="shared" ref="AN2575:AQ2575" si="15451">IFERROR(IF(FIND(AN$1,$F2575)&gt;1,"Status - LGBT",""),"")</f>
        <v/>
      </c>
      <c r="AO2575" s="28" t="str">
        <f t="shared" si="15451"/>
        <v/>
      </c>
      <c r="AP2575" s="28" t="str">
        <f t="shared" si="15451"/>
        <v/>
      </c>
      <c r="AQ2575" s="28" t="str">
        <f t="shared" si="15451"/>
        <v/>
      </c>
      <c r="AR2575" s="28" t="str">
        <f t="shared" ref="AR2575:AV2575" si="15452">IFERROR(IF(FIND(AR$1,$F2575)&gt;1,"BME",""),"")</f>
        <v/>
      </c>
      <c r="AS2575" s="28" t="str">
        <f t="shared" si="15452"/>
        <v/>
      </c>
      <c r="AT2575" s="28" t="str">
        <f t="shared" si="15452"/>
        <v/>
      </c>
      <c r="AU2575" s="28" t="str">
        <f t="shared" si="15452"/>
        <v/>
      </c>
      <c r="AV2575" s="28" t="str">
        <f t="shared" si="15452"/>
        <v/>
      </c>
      <c r="AW2575" s="28" t="str">
        <f t="shared" ref="AW2575:BC2575" si="15453">IFERROR(IF(FIND(AW$1,$F2575)&gt;1,AW$1,""),"")</f>
        <v/>
      </c>
      <c r="AX2575" s="28" t="str">
        <f t="shared" si="15453"/>
        <v/>
      </c>
      <c r="AY2575" s="28" t="str">
        <f t="shared" si="15453"/>
        <v/>
      </c>
      <c r="AZ2575" s="28" t="str">
        <f t="shared" si="15453"/>
        <v/>
      </c>
      <c r="BA2575" s="28" t="str">
        <f t="shared" si="15453"/>
        <v/>
      </c>
      <c r="BB2575" s="28" t="str">
        <f t="shared" si="15453"/>
        <v/>
      </c>
      <c r="BC2575" s="28" t="str">
        <f t="shared" si="15453"/>
        <v/>
      </c>
      <c r="BD2575" s="28" t="str">
        <f t="shared" si="15"/>
        <v/>
      </c>
      <c r="BG2575" s="2" t="s">
        <v>17181</v>
      </c>
      <c r="BJ2575" s="28" t="str">
        <f t="shared" si="16"/>
        <v/>
      </c>
      <c r="BK2575" s="28" t="str">
        <f t="shared" si="17"/>
        <v/>
      </c>
      <c r="BL2575" s="2" t="s">
        <v>2321</v>
      </c>
      <c r="BM2575" s="2" t="s">
        <v>98</v>
      </c>
      <c r="BU2575" s="50" t="s">
        <v>95</v>
      </c>
      <c r="BV2575" s="12"/>
      <c r="BW2575" s="50"/>
      <c r="BX2575" s="50" t="s">
        <v>20830</v>
      </c>
      <c r="BY2575" s="42" t="str">
        <f t="shared" si="18"/>
        <v>Gender - Male;;Leeds;</v>
      </c>
      <c r="BZ2575" s="72"/>
    </row>
    <row r="2576" spans="1:78" ht="15" hidden="1">
      <c r="A2576" s="10" t="s">
        <v>51</v>
      </c>
      <c r="B2576" s="28">
        <f>VLOOKUP(A2576,Organisations!$A$2:$B$7,2,FALSE)</f>
        <v>4</v>
      </c>
      <c r="C2576" s="10" t="s">
        <v>17183</v>
      </c>
      <c r="D2576" s="10" t="s">
        <v>17184</v>
      </c>
      <c r="E2576" s="28" t="str">
        <f t="shared" si="0"/>
        <v>A local residents association concerned with preserving the character of West Park. As such it responds to resident's co</v>
      </c>
      <c r="F2576" s="10" t="s">
        <v>17186</v>
      </c>
      <c r="G2576" s="10" t="s">
        <v>68</v>
      </c>
      <c r="H2576" s="11"/>
      <c r="K2576" s="30" t="s">
        <v>17187</v>
      </c>
      <c r="L2576" s="10" t="s">
        <v>17188</v>
      </c>
      <c r="M2576" s="28" t="str">
        <f t="shared" ref="M2576:Q2576" si="15454">IFERROR(IF(FIND(M$1,$F2576)&gt;1,"Age - Children",""),"")</f>
        <v/>
      </c>
      <c r="N2576" s="28" t="str">
        <f t="shared" si="15454"/>
        <v/>
      </c>
      <c r="O2576" s="28" t="str">
        <f t="shared" si="15454"/>
        <v/>
      </c>
      <c r="P2576" s="28" t="str">
        <f t="shared" si="15454"/>
        <v/>
      </c>
      <c r="Q2576" s="28" t="str">
        <f t="shared" si="15454"/>
        <v/>
      </c>
      <c r="R2576" s="28" t="str">
        <f t="shared" ref="R2576:T2576" si="15455">IFERROR(IF(FIND(R$1,$F2576)&gt;1,"Age - Elderly",""),"")</f>
        <v/>
      </c>
      <c r="S2576" s="28" t="str">
        <f t="shared" si="15455"/>
        <v/>
      </c>
      <c r="T2576" s="28" t="str">
        <f t="shared" si="15455"/>
        <v/>
      </c>
      <c r="U2576" s="28" t="str">
        <f t="shared" si="3"/>
        <v/>
      </c>
      <c r="V2576" s="28" t="str">
        <f t="shared" si="4"/>
        <v/>
      </c>
      <c r="X2576" s="28" t="str">
        <f t="shared" si="5"/>
        <v/>
      </c>
      <c r="Y2576" s="28" t="str">
        <f t="shared" si="6"/>
        <v/>
      </c>
      <c r="Z2576" s="28" t="str">
        <f t="shared" si="7"/>
        <v/>
      </c>
      <c r="AB2576" s="28" t="str">
        <f t="shared" si="8"/>
        <v/>
      </c>
      <c r="AD2576" s="28" t="str">
        <f t="shared" si="9"/>
        <v/>
      </c>
      <c r="AG2576" s="28" t="str">
        <f t="shared" ref="AG2576:AL2576" si="15456">IFERROR(IF(FIND(AG$1,$F2576)&gt;1,AG$1,""),"")</f>
        <v/>
      </c>
      <c r="AH2576" s="28" t="str">
        <f t="shared" si="15456"/>
        <v/>
      </c>
      <c r="AI2576" s="28" t="str">
        <f t="shared" si="15456"/>
        <v/>
      </c>
      <c r="AJ2576" s="28" t="str">
        <f t="shared" si="15456"/>
        <v/>
      </c>
      <c r="AK2576" s="28" t="str">
        <f t="shared" si="15456"/>
        <v/>
      </c>
      <c r="AL2576" s="28" t="str">
        <f t="shared" si="15456"/>
        <v/>
      </c>
      <c r="AM2576" s="28" t="str">
        <f t="shared" si="11"/>
        <v/>
      </c>
      <c r="AN2576" s="28" t="str">
        <f t="shared" ref="AN2576:AQ2576" si="15457">IFERROR(IF(FIND(AN$1,$F2576)&gt;1,"Status - LGBT",""),"")</f>
        <v/>
      </c>
      <c r="AO2576" s="28" t="str">
        <f t="shared" si="15457"/>
        <v/>
      </c>
      <c r="AP2576" s="28" t="str">
        <f t="shared" si="15457"/>
        <v/>
      </c>
      <c r="AQ2576" s="28" t="str">
        <f t="shared" si="15457"/>
        <v/>
      </c>
      <c r="AR2576" s="28" t="str">
        <f t="shared" ref="AR2576:AV2576" si="15458">IFERROR(IF(FIND(AR$1,$F2576)&gt;1,"BME",""),"")</f>
        <v/>
      </c>
      <c r="AS2576" s="28" t="str">
        <f t="shared" si="15458"/>
        <v/>
      </c>
      <c r="AT2576" s="28" t="str">
        <f t="shared" si="15458"/>
        <v/>
      </c>
      <c r="AU2576" s="28" t="str">
        <f t="shared" si="15458"/>
        <v/>
      </c>
      <c r="AV2576" s="28" t="str">
        <f t="shared" si="15458"/>
        <v/>
      </c>
      <c r="AW2576" s="28" t="str">
        <f t="shared" ref="AW2576:BC2576" si="15459">IFERROR(IF(FIND(AW$1,$F2576)&gt;1,AW$1,""),"")</f>
        <v/>
      </c>
      <c r="AX2576" s="28" t="str">
        <f t="shared" si="15459"/>
        <v/>
      </c>
      <c r="AY2576" s="28" t="str">
        <f t="shared" si="15459"/>
        <v/>
      </c>
      <c r="AZ2576" s="28" t="str">
        <f t="shared" si="15459"/>
        <v/>
      </c>
      <c r="BA2576" s="28" t="str">
        <f t="shared" si="15459"/>
        <v/>
      </c>
      <c r="BB2576" s="28" t="str">
        <f t="shared" si="15459"/>
        <v/>
      </c>
      <c r="BC2576" s="28" t="str">
        <f t="shared" si="15459"/>
        <v/>
      </c>
      <c r="BD2576" s="28" t="str">
        <f t="shared" si="15"/>
        <v/>
      </c>
      <c r="BG2576" s="2" t="s">
        <v>17189</v>
      </c>
      <c r="BJ2576" s="28" t="str">
        <f t="shared" si="16"/>
        <v/>
      </c>
      <c r="BK2576" s="28" t="str">
        <f t="shared" si="17"/>
        <v/>
      </c>
      <c r="BL2576" s="2" t="s">
        <v>20831</v>
      </c>
      <c r="BM2576" s="2" t="s">
        <v>98</v>
      </c>
      <c r="BU2576" s="47" t="s">
        <v>19921</v>
      </c>
      <c r="BV2576" s="18"/>
      <c r="BW2576" s="47"/>
      <c r="BX2576" s="47" t="s">
        <v>19979</v>
      </c>
      <c r="BY2576" s="42" t="str">
        <f t="shared" si="18"/>
        <v>Leeds;City;Hunslet;Middleton Park;</v>
      </c>
      <c r="BZ2576" s="73"/>
    </row>
    <row r="2577" spans="1:78" ht="15">
      <c r="A2577" s="16" t="s">
        <v>51</v>
      </c>
      <c r="B2577" s="28">
        <f>VLOOKUP(A2577,Organisations!$A$2:$B$7,2,FALSE)</f>
        <v>4</v>
      </c>
      <c r="C2577" s="16" t="s">
        <v>17191</v>
      </c>
      <c r="D2577" s="16" t="s">
        <v>17191</v>
      </c>
      <c r="E2577" s="28" t="str">
        <f t="shared" si="0"/>
        <v>Spider-y enables those people in the community who cannot take part in able bodied sports to take part in wheelchair spo</v>
      </c>
      <c r="F2577" s="16" t="s">
        <v>17193</v>
      </c>
      <c r="G2577" s="16" t="s">
        <v>68</v>
      </c>
      <c r="H2577" s="17"/>
      <c r="K2577" s="33"/>
      <c r="L2577" s="18"/>
      <c r="M2577" s="28" t="str">
        <f t="shared" ref="M2577:Q2577" si="15460">IFERROR(IF(FIND(M$1,$F2577)&gt;1,"Age - Children",""),"")</f>
        <v/>
      </c>
      <c r="N2577" s="28" t="str">
        <f t="shared" si="15460"/>
        <v/>
      </c>
      <c r="O2577" s="28" t="str">
        <f t="shared" si="15460"/>
        <v/>
      </c>
      <c r="P2577" s="28" t="str">
        <f t="shared" si="15460"/>
        <v/>
      </c>
      <c r="Q2577" s="28" t="str">
        <f t="shared" si="15460"/>
        <v/>
      </c>
      <c r="R2577" s="28" t="str">
        <f t="shared" ref="R2577:T2577" si="15461">IFERROR(IF(FIND(R$1,$F2577)&gt;1,"Age - Elderly",""),"")</f>
        <v/>
      </c>
      <c r="S2577" s="28" t="str">
        <f t="shared" si="15461"/>
        <v/>
      </c>
      <c r="T2577" s="28" t="str">
        <f t="shared" si="15461"/>
        <v/>
      </c>
      <c r="U2577" s="28" t="str">
        <f t="shared" si="3"/>
        <v/>
      </c>
      <c r="V2577" s="28" t="str">
        <f t="shared" si="4"/>
        <v>Status - disabled</v>
      </c>
      <c r="X2577" s="28" t="str">
        <f t="shared" si="5"/>
        <v/>
      </c>
      <c r="Y2577" s="28" t="str">
        <f t="shared" si="6"/>
        <v/>
      </c>
      <c r="Z2577" s="28" t="str">
        <f t="shared" si="7"/>
        <v>Gender - Male</v>
      </c>
      <c r="AB2577" s="28" t="str">
        <f t="shared" si="8"/>
        <v/>
      </c>
      <c r="AD2577" s="28" t="str">
        <f t="shared" si="9"/>
        <v>Gender - Male;</v>
      </c>
      <c r="AG2577" s="28" t="str">
        <f t="shared" ref="AG2577:AL2577" si="15462">IFERROR(IF(FIND(AG$1,$F2577)&gt;1,AG$1,""),"")</f>
        <v/>
      </c>
      <c r="AH2577" s="28" t="str">
        <f t="shared" si="15462"/>
        <v/>
      </c>
      <c r="AI2577" s="28" t="str">
        <f t="shared" si="15462"/>
        <v/>
      </c>
      <c r="AJ2577" s="28" t="str">
        <f t="shared" si="15462"/>
        <v/>
      </c>
      <c r="AK2577" s="28" t="str">
        <f t="shared" si="15462"/>
        <v/>
      </c>
      <c r="AL2577" s="28" t="str">
        <f t="shared" si="15462"/>
        <v/>
      </c>
      <c r="AM2577" s="28" t="str">
        <f t="shared" si="11"/>
        <v/>
      </c>
      <c r="AN2577" s="28" t="str">
        <f t="shared" ref="AN2577:AQ2577" si="15463">IFERROR(IF(FIND(AN$1,$F2577)&gt;1,"Status - LGBT",""),"")</f>
        <v/>
      </c>
      <c r="AO2577" s="28" t="str">
        <f t="shared" si="15463"/>
        <v/>
      </c>
      <c r="AP2577" s="28" t="str">
        <f t="shared" si="15463"/>
        <v/>
      </c>
      <c r="AQ2577" s="28" t="str">
        <f t="shared" si="15463"/>
        <v/>
      </c>
      <c r="AR2577" s="28" t="str">
        <f t="shared" ref="AR2577:AV2577" si="15464">IFERROR(IF(FIND(AR$1,$F2577)&gt;1,"BME",""),"")</f>
        <v/>
      </c>
      <c r="AS2577" s="28" t="str">
        <f t="shared" si="15464"/>
        <v/>
      </c>
      <c r="AT2577" s="28" t="str">
        <f t="shared" si="15464"/>
        <v/>
      </c>
      <c r="AU2577" s="28" t="str">
        <f t="shared" si="15464"/>
        <v/>
      </c>
      <c r="AV2577" s="28" t="str">
        <f t="shared" si="15464"/>
        <v/>
      </c>
      <c r="AW2577" s="28" t="str">
        <f t="shared" ref="AW2577:BC2577" si="15465">IFERROR(IF(FIND(AW$1,$F2577)&gt;1,AW$1,""),"")</f>
        <v/>
      </c>
      <c r="AX2577" s="28" t="str">
        <f t="shared" si="15465"/>
        <v/>
      </c>
      <c r="AY2577" s="28" t="str">
        <f t="shared" si="15465"/>
        <v/>
      </c>
      <c r="AZ2577" s="28" t="str">
        <f t="shared" si="15465"/>
        <v/>
      </c>
      <c r="BA2577" s="28" t="str">
        <f t="shared" si="15465"/>
        <v/>
      </c>
      <c r="BB2577" s="28" t="str">
        <f t="shared" si="15465"/>
        <v/>
      </c>
      <c r="BC2577" s="28" t="str">
        <f t="shared" si="15465"/>
        <v/>
      </c>
      <c r="BD2577" s="28" t="str">
        <f t="shared" si="15"/>
        <v/>
      </c>
      <c r="BG2577" s="2" t="s">
        <v>17194</v>
      </c>
      <c r="BJ2577" s="28" t="str">
        <f t="shared" si="16"/>
        <v/>
      </c>
      <c r="BK2577" s="28" t="str">
        <f t="shared" si="17"/>
        <v/>
      </c>
      <c r="BL2577" s="2" t="s">
        <v>6565</v>
      </c>
      <c r="BM2577" s="2" t="s">
        <v>98</v>
      </c>
      <c r="BU2577" s="12"/>
      <c r="BV2577" s="12"/>
      <c r="BW2577" s="50"/>
      <c r="BX2577" s="50" t="s">
        <v>20832</v>
      </c>
      <c r="BY2577" s="42" t="str">
        <f t="shared" si="18"/>
        <v>Status - disabled;Gender - Male;;</v>
      </c>
      <c r="BZ2577" s="72"/>
    </row>
    <row r="2578" spans="1:78" ht="15">
      <c r="A2578" s="10" t="s">
        <v>51</v>
      </c>
      <c r="B2578" s="28">
        <f>VLOOKUP(A2578,Organisations!$A$2:$B$7,2,FALSE)</f>
        <v>4</v>
      </c>
      <c r="C2578" s="10" t="s">
        <v>17197</v>
      </c>
      <c r="D2578" s="10" t="s">
        <v>17198</v>
      </c>
      <c r="E2578" s="28" t="str">
        <f t="shared" si="0"/>
        <v>A group for women who are experiencing mental health issues. We meet for support and have sessional workers coming in to</v>
      </c>
      <c r="F2578" s="10" t="s">
        <v>17200</v>
      </c>
      <c r="G2578" s="10" t="s">
        <v>68</v>
      </c>
      <c r="H2578" s="11"/>
      <c r="K2578" s="30" t="s">
        <v>17201</v>
      </c>
      <c r="L2578" s="12"/>
      <c r="M2578" s="28" t="str">
        <f t="shared" ref="M2578:Q2578" si="15466">IFERROR(IF(FIND(M$1,$F2578)&gt;1,"Age - Children",""),"")</f>
        <v/>
      </c>
      <c r="N2578" s="28" t="str">
        <f t="shared" si="15466"/>
        <v/>
      </c>
      <c r="O2578" s="28" t="str">
        <f t="shared" si="15466"/>
        <v/>
      </c>
      <c r="P2578" s="28" t="str">
        <f t="shared" si="15466"/>
        <v/>
      </c>
      <c r="Q2578" s="28" t="str">
        <f t="shared" si="15466"/>
        <v/>
      </c>
      <c r="R2578" s="28" t="str">
        <f t="shared" ref="R2578:T2578" si="15467">IFERROR(IF(FIND(R$1,$F2578)&gt;1,"Age - Elderly",""),"")</f>
        <v/>
      </c>
      <c r="S2578" s="28" t="str">
        <f t="shared" si="15467"/>
        <v/>
      </c>
      <c r="T2578" s="28" t="str">
        <f t="shared" si="15467"/>
        <v/>
      </c>
      <c r="U2578" s="28" t="str">
        <f t="shared" si="3"/>
        <v/>
      </c>
      <c r="V2578" s="28" t="str">
        <f t="shared" si="4"/>
        <v/>
      </c>
      <c r="X2578" s="28" t="str">
        <f t="shared" si="5"/>
        <v/>
      </c>
      <c r="Y2578" s="28" t="str">
        <f t="shared" si="6"/>
        <v/>
      </c>
      <c r="Z2578" s="28" t="str">
        <f t="shared" si="7"/>
        <v>Gender - Male</v>
      </c>
      <c r="AB2578" s="28" t="str">
        <f t="shared" si="8"/>
        <v/>
      </c>
      <c r="AD2578" s="28" t="str">
        <f t="shared" si="9"/>
        <v>Gender - Male;</v>
      </c>
      <c r="AG2578" s="28" t="str">
        <f t="shared" ref="AG2578:AL2578" si="15468">IFERROR(IF(FIND(AG$1,$F2578)&gt;1,AG$1,""),"")</f>
        <v/>
      </c>
      <c r="AH2578" s="28" t="str">
        <f t="shared" si="15468"/>
        <v/>
      </c>
      <c r="AI2578" s="28" t="str">
        <f t="shared" si="15468"/>
        <v/>
      </c>
      <c r="AJ2578" s="28" t="str">
        <f t="shared" si="15468"/>
        <v/>
      </c>
      <c r="AK2578" s="28" t="str">
        <f t="shared" si="15468"/>
        <v/>
      </c>
      <c r="AL2578" s="28" t="str">
        <f t="shared" si="15468"/>
        <v/>
      </c>
      <c r="AM2578" s="28" t="str">
        <f t="shared" si="11"/>
        <v/>
      </c>
      <c r="AN2578" s="28" t="str">
        <f t="shared" ref="AN2578:AQ2578" si="15469">IFERROR(IF(FIND(AN$1,$F2578)&gt;1,"Status - LGBT",""),"")</f>
        <v/>
      </c>
      <c r="AO2578" s="28" t="str">
        <f t="shared" si="15469"/>
        <v/>
      </c>
      <c r="AP2578" s="28" t="str">
        <f t="shared" si="15469"/>
        <v/>
      </c>
      <c r="AQ2578" s="28" t="str">
        <f t="shared" si="15469"/>
        <v/>
      </c>
      <c r="AR2578" s="28" t="str">
        <f t="shared" ref="AR2578:AV2578" si="15470">IFERROR(IF(FIND(AR$1,$F2578)&gt;1,"BME",""),"")</f>
        <v/>
      </c>
      <c r="AS2578" s="28" t="str">
        <f t="shared" si="15470"/>
        <v/>
      </c>
      <c r="AT2578" s="28" t="str">
        <f t="shared" si="15470"/>
        <v/>
      </c>
      <c r="AU2578" s="28" t="str">
        <f t="shared" si="15470"/>
        <v/>
      </c>
      <c r="AV2578" s="28" t="str">
        <f t="shared" si="15470"/>
        <v/>
      </c>
      <c r="AW2578" s="28" t="str">
        <f t="shared" ref="AW2578:BC2578" si="15471">IFERROR(IF(FIND(AW$1,$F2578)&gt;1,AW$1,""),"")</f>
        <v/>
      </c>
      <c r="AX2578" s="28" t="str">
        <f t="shared" si="15471"/>
        <v/>
      </c>
      <c r="AY2578" s="28" t="str">
        <f t="shared" si="15471"/>
        <v/>
      </c>
      <c r="AZ2578" s="28" t="str">
        <f t="shared" si="15471"/>
        <v/>
      </c>
      <c r="BA2578" s="28" t="str">
        <f t="shared" si="15471"/>
        <v/>
      </c>
      <c r="BB2578" s="28" t="str">
        <f t="shared" si="15471"/>
        <v/>
      </c>
      <c r="BC2578" s="28" t="str">
        <f t="shared" si="15471"/>
        <v/>
      </c>
      <c r="BD2578" s="28" t="str">
        <f t="shared" si="15"/>
        <v/>
      </c>
      <c r="BG2578" s="2" t="s">
        <v>17202</v>
      </c>
      <c r="BJ2578" s="28" t="str">
        <f t="shared" si="16"/>
        <v/>
      </c>
      <c r="BK2578" s="28" t="str">
        <f t="shared" si="17"/>
        <v/>
      </c>
      <c r="BL2578" s="2" t="s">
        <v>20833</v>
      </c>
      <c r="BM2578" s="2" t="s">
        <v>98</v>
      </c>
      <c r="BU2578" s="47" t="s">
        <v>20254</v>
      </c>
      <c r="BV2578" s="18"/>
      <c r="BW2578" s="47"/>
      <c r="BX2578" s="47" t="s">
        <v>19913</v>
      </c>
      <c r="BY2578" s="42" t="str">
        <f t="shared" si="18"/>
        <v>Gender - Male;;Leeds;Crossgates;Whinmoor;Temple Newsam;</v>
      </c>
      <c r="BZ2578" s="73"/>
    </row>
    <row r="2579" spans="1:78" ht="15">
      <c r="A2579" s="16" t="s">
        <v>51</v>
      </c>
      <c r="B2579" s="28">
        <f>VLOOKUP(A2579,Organisations!$A$2:$B$7,2,FALSE)</f>
        <v>4</v>
      </c>
      <c r="C2579" s="16" t="s">
        <v>17204</v>
      </c>
      <c r="D2579" s="16" t="s">
        <v>17205</v>
      </c>
      <c r="E2579" s="28" t="str">
        <f t="shared" si="0"/>
        <v xml:space="preserve">Across the country there are scores of people aged 50 and over, battling with dementia, depression and loneliness. Each </v>
      </c>
      <c r="F2579" s="16" t="s">
        <v>17207</v>
      </c>
      <c r="G2579" s="16" t="s">
        <v>68</v>
      </c>
      <c r="H2579" s="17"/>
      <c r="K2579" s="26" t="s">
        <v>17208</v>
      </c>
      <c r="L2579" s="16" t="s">
        <v>17209</v>
      </c>
      <c r="M2579" s="28" t="str">
        <f t="shared" ref="M2579:Q2579" si="15472">IFERROR(IF(FIND(M$1,$F2579)&gt;1,"Age - Children",""),"")</f>
        <v/>
      </c>
      <c r="N2579" s="28" t="str">
        <f t="shared" si="15472"/>
        <v/>
      </c>
      <c r="O2579" s="28" t="str">
        <f t="shared" si="15472"/>
        <v/>
      </c>
      <c r="P2579" s="28" t="str">
        <f t="shared" si="15472"/>
        <v/>
      </c>
      <c r="Q2579" s="28" t="str">
        <f t="shared" si="15472"/>
        <v/>
      </c>
      <c r="R2579" s="28" t="str">
        <f t="shared" ref="R2579:T2579" si="15473">IFERROR(IF(FIND(R$1,$F2579)&gt;1,"Age - Elderly",""),"")</f>
        <v/>
      </c>
      <c r="S2579" s="28" t="str">
        <f t="shared" si="15473"/>
        <v/>
      </c>
      <c r="T2579" s="28" t="str">
        <f t="shared" si="15473"/>
        <v/>
      </c>
      <c r="U2579" s="28" t="str">
        <f t="shared" si="3"/>
        <v/>
      </c>
      <c r="V2579" s="28" t="str">
        <f t="shared" si="4"/>
        <v/>
      </c>
      <c r="X2579" s="28" t="str">
        <f t="shared" si="5"/>
        <v/>
      </c>
      <c r="Y2579" s="28" t="str">
        <f t="shared" si="6"/>
        <v/>
      </c>
      <c r="Z2579" s="28" t="str">
        <f t="shared" si="7"/>
        <v>Gender - Male</v>
      </c>
      <c r="AB2579" s="28" t="str">
        <f t="shared" si="8"/>
        <v/>
      </c>
      <c r="AD2579" s="28" t="str">
        <f t="shared" si="9"/>
        <v>Gender - Male;</v>
      </c>
      <c r="AG2579" s="28" t="str">
        <f t="shared" ref="AG2579:AL2579" si="15474">IFERROR(IF(FIND(AG$1,$F2579)&gt;1,AG$1,""),"")</f>
        <v/>
      </c>
      <c r="AH2579" s="28" t="str">
        <f t="shared" si="15474"/>
        <v/>
      </c>
      <c r="AI2579" s="28" t="str">
        <f t="shared" si="15474"/>
        <v/>
      </c>
      <c r="AJ2579" s="28" t="str">
        <f t="shared" si="15474"/>
        <v/>
      </c>
      <c r="AK2579" s="28" t="str">
        <f t="shared" si="15474"/>
        <v/>
      </c>
      <c r="AL2579" s="28" t="str">
        <f t="shared" si="15474"/>
        <v/>
      </c>
      <c r="AM2579" s="28" t="str">
        <f t="shared" si="11"/>
        <v/>
      </c>
      <c r="AN2579" s="28" t="str">
        <f t="shared" ref="AN2579:AQ2579" si="15475">IFERROR(IF(FIND(AN$1,$F2579)&gt;1,"Status - LGBT",""),"")</f>
        <v/>
      </c>
      <c r="AO2579" s="28" t="str">
        <f t="shared" si="15475"/>
        <v/>
      </c>
      <c r="AP2579" s="28" t="str">
        <f t="shared" si="15475"/>
        <v/>
      </c>
      <c r="AQ2579" s="28" t="str">
        <f t="shared" si="15475"/>
        <v/>
      </c>
      <c r="AR2579" s="28" t="str">
        <f t="shared" ref="AR2579:AV2579" si="15476">IFERROR(IF(FIND(AR$1,$F2579)&gt;1,"BME",""),"")</f>
        <v/>
      </c>
      <c r="AS2579" s="28" t="str">
        <f t="shared" si="15476"/>
        <v/>
      </c>
      <c r="AT2579" s="28" t="str">
        <f t="shared" si="15476"/>
        <v/>
      </c>
      <c r="AU2579" s="28" t="str">
        <f t="shared" si="15476"/>
        <v/>
      </c>
      <c r="AV2579" s="28" t="str">
        <f t="shared" si="15476"/>
        <v/>
      </c>
      <c r="AW2579" s="28" t="str">
        <f t="shared" ref="AW2579:BC2579" si="15477">IFERROR(IF(FIND(AW$1,$F2579)&gt;1,AW$1,""),"")</f>
        <v/>
      </c>
      <c r="AX2579" s="28" t="str">
        <f t="shared" si="15477"/>
        <v/>
      </c>
      <c r="AY2579" s="28" t="str">
        <f t="shared" si="15477"/>
        <v/>
      </c>
      <c r="AZ2579" s="28" t="str">
        <f t="shared" si="15477"/>
        <v/>
      </c>
      <c r="BA2579" s="28" t="str">
        <f t="shared" si="15477"/>
        <v/>
      </c>
      <c r="BB2579" s="28" t="str">
        <f t="shared" si="15477"/>
        <v/>
      </c>
      <c r="BC2579" s="28" t="str">
        <f t="shared" si="15477"/>
        <v/>
      </c>
      <c r="BD2579" s="28" t="str">
        <f t="shared" si="15"/>
        <v/>
      </c>
      <c r="BG2579" s="2" t="s">
        <v>17210</v>
      </c>
      <c r="BJ2579" s="28" t="str">
        <f t="shared" si="16"/>
        <v/>
      </c>
      <c r="BK2579" s="28" t="str">
        <f t="shared" si="17"/>
        <v/>
      </c>
      <c r="BL2579" s="2" t="s">
        <v>20834</v>
      </c>
      <c r="BM2579" s="2" t="s">
        <v>98</v>
      </c>
      <c r="BU2579" s="50" t="s">
        <v>20148</v>
      </c>
      <c r="BV2579" s="12"/>
      <c r="BW2579" s="50"/>
      <c r="BX2579" s="50" t="s">
        <v>20380</v>
      </c>
      <c r="BY2579" s="42" t="str">
        <f t="shared" si="18"/>
        <v>Gender - Male;;Leeds;Killingbeck;Seacroft;</v>
      </c>
      <c r="BZ2579" s="72"/>
    </row>
    <row r="2580" spans="1:78" ht="15">
      <c r="A2580" s="10" t="s">
        <v>51</v>
      </c>
      <c r="B2580" s="28">
        <f>VLOOKUP(A2580,Organisations!$A$2:$B$7,2,FALSE)</f>
        <v>4</v>
      </c>
      <c r="C2580" s="10" t="s">
        <v>17212</v>
      </c>
      <c r="D2580" s="10" t="s">
        <v>17213</v>
      </c>
      <c r="E2580" s="28" t="str">
        <f t="shared" si="0"/>
        <v>Sports Aid raises funds and administers grants to talented young and disabled sportsmen and women. All applications made</v>
      </c>
      <c r="F2580" s="10" t="s">
        <v>17215</v>
      </c>
      <c r="G2580" s="10" t="s">
        <v>68</v>
      </c>
      <c r="H2580" s="11"/>
      <c r="K2580" s="30" t="s">
        <v>17216</v>
      </c>
      <c r="L2580" s="10" t="s">
        <v>17217</v>
      </c>
      <c r="M2580" s="28" t="str">
        <f t="shared" ref="M2580:Q2580" si="15478">IFERROR(IF(FIND(M$1,$F2580)&gt;1,"Age - Children",""),"")</f>
        <v/>
      </c>
      <c r="N2580" s="28" t="str">
        <f t="shared" si="15478"/>
        <v/>
      </c>
      <c r="O2580" s="28" t="str">
        <f t="shared" si="15478"/>
        <v/>
      </c>
      <c r="P2580" s="28" t="str">
        <f t="shared" si="15478"/>
        <v/>
      </c>
      <c r="Q2580" s="28" t="str">
        <f t="shared" si="15478"/>
        <v/>
      </c>
      <c r="R2580" s="28" t="str">
        <f t="shared" ref="R2580:T2580" si="15479">IFERROR(IF(FIND(R$1,$F2580)&gt;1,"Age - Elderly",""),"")</f>
        <v/>
      </c>
      <c r="S2580" s="28" t="str">
        <f t="shared" si="15479"/>
        <v/>
      </c>
      <c r="T2580" s="28" t="str">
        <f t="shared" si="15479"/>
        <v/>
      </c>
      <c r="U2580" s="28" t="str">
        <f t="shared" si="3"/>
        <v/>
      </c>
      <c r="V2580" s="28" t="str">
        <f t="shared" si="4"/>
        <v>Status - disabled</v>
      </c>
      <c r="X2580" s="28" t="str">
        <f t="shared" si="5"/>
        <v/>
      </c>
      <c r="Y2580" s="28" t="str">
        <f t="shared" si="6"/>
        <v/>
      </c>
      <c r="Z2580" s="28" t="str">
        <f t="shared" si="7"/>
        <v>Gender - Male</v>
      </c>
      <c r="AB2580" s="28" t="str">
        <f t="shared" si="8"/>
        <v/>
      </c>
      <c r="AD2580" s="28" t="str">
        <f t="shared" si="9"/>
        <v>Gender - Male;</v>
      </c>
      <c r="AG2580" s="28" t="str">
        <f t="shared" ref="AG2580:AL2580" si="15480">IFERROR(IF(FIND(AG$1,$F2580)&gt;1,AG$1,""),"")</f>
        <v/>
      </c>
      <c r="AH2580" s="28" t="str">
        <f t="shared" si="15480"/>
        <v/>
      </c>
      <c r="AI2580" s="28" t="str">
        <f t="shared" si="15480"/>
        <v/>
      </c>
      <c r="AJ2580" s="28" t="str">
        <f t="shared" si="15480"/>
        <v/>
      </c>
      <c r="AK2580" s="28" t="str">
        <f t="shared" si="15480"/>
        <v/>
      </c>
      <c r="AL2580" s="28" t="str">
        <f t="shared" si="15480"/>
        <v/>
      </c>
      <c r="AM2580" s="28" t="str">
        <f t="shared" si="11"/>
        <v/>
      </c>
      <c r="AN2580" s="28" t="str">
        <f t="shared" ref="AN2580:AQ2580" si="15481">IFERROR(IF(FIND(AN$1,$F2580)&gt;1,"Status - LGBT",""),"")</f>
        <v/>
      </c>
      <c r="AO2580" s="28" t="str">
        <f t="shared" si="15481"/>
        <v/>
      </c>
      <c r="AP2580" s="28" t="str">
        <f t="shared" si="15481"/>
        <v/>
      </c>
      <c r="AQ2580" s="28" t="str">
        <f t="shared" si="15481"/>
        <v/>
      </c>
      <c r="AR2580" s="28" t="str">
        <f t="shared" ref="AR2580:AV2580" si="15482">IFERROR(IF(FIND(AR$1,$F2580)&gt;1,"BME",""),"")</f>
        <v/>
      </c>
      <c r="AS2580" s="28" t="str">
        <f t="shared" si="15482"/>
        <v/>
      </c>
      <c r="AT2580" s="28" t="str">
        <f t="shared" si="15482"/>
        <v/>
      </c>
      <c r="AU2580" s="28" t="str">
        <f t="shared" si="15482"/>
        <v/>
      </c>
      <c r="AV2580" s="28" t="str">
        <f t="shared" si="15482"/>
        <v/>
      </c>
      <c r="AW2580" s="28" t="str">
        <f t="shared" ref="AW2580:BC2580" si="15483">IFERROR(IF(FIND(AW$1,$F2580)&gt;1,AW$1,""),"")</f>
        <v/>
      </c>
      <c r="AX2580" s="28" t="str">
        <f t="shared" si="15483"/>
        <v/>
      </c>
      <c r="AY2580" s="28" t="str">
        <f t="shared" si="15483"/>
        <v/>
      </c>
      <c r="AZ2580" s="28" t="str">
        <f t="shared" si="15483"/>
        <v/>
      </c>
      <c r="BA2580" s="28" t="str">
        <f t="shared" si="15483"/>
        <v/>
      </c>
      <c r="BB2580" s="28" t="str">
        <f t="shared" si="15483"/>
        <v/>
      </c>
      <c r="BC2580" s="28" t="str">
        <f t="shared" si="15483"/>
        <v/>
      </c>
      <c r="BD2580" s="28" t="str">
        <f t="shared" si="15"/>
        <v/>
      </c>
      <c r="BG2580" s="2" t="s">
        <v>17218</v>
      </c>
      <c r="BJ2580" s="28" t="str">
        <f t="shared" si="16"/>
        <v/>
      </c>
      <c r="BK2580" s="28" t="str">
        <f t="shared" si="17"/>
        <v/>
      </c>
      <c r="BL2580" s="2" t="s">
        <v>20835</v>
      </c>
      <c r="BM2580" s="2" t="s">
        <v>98</v>
      </c>
      <c r="BU2580" s="18"/>
      <c r="BV2580" s="18"/>
      <c r="BW2580" s="47"/>
      <c r="BX2580" s="47" t="s">
        <v>20836</v>
      </c>
      <c r="BY2580" s="42" t="str">
        <f t="shared" si="18"/>
        <v>Status - disabled;Gender - Male;;</v>
      </c>
      <c r="BZ2580" s="73"/>
    </row>
    <row r="2581" spans="1:78" ht="15">
      <c r="A2581" s="16" t="s">
        <v>51</v>
      </c>
      <c r="B2581" s="28">
        <f>VLOOKUP(A2581,Organisations!$A$2:$B$7,2,FALSE)</f>
        <v>4</v>
      </c>
      <c r="C2581" s="16" t="s">
        <v>17221</v>
      </c>
      <c r="D2581" s="16" t="s">
        <v>17222</v>
      </c>
      <c r="E2581" s="28" t="str">
        <f t="shared" si="0"/>
        <v>The Temple holds classes in its Holy Book (Guru Granth Sehib), music, Punjabi and sewing, and also runs a junior footbal</v>
      </c>
      <c r="F2581" s="16" t="s">
        <v>17224</v>
      </c>
      <c r="G2581" s="16" t="s">
        <v>68</v>
      </c>
      <c r="H2581" s="17"/>
      <c r="K2581" s="26" t="s">
        <v>17225</v>
      </c>
      <c r="L2581" s="18"/>
      <c r="M2581" s="28" t="str">
        <f t="shared" ref="M2581:Q2581" si="15484">IFERROR(IF(FIND(M$1,$F2581)&gt;1,"Age - Children",""),"")</f>
        <v/>
      </c>
      <c r="N2581" s="28" t="str">
        <f t="shared" si="15484"/>
        <v/>
      </c>
      <c r="O2581" s="28" t="str">
        <f t="shared" si="15484"/>
        <v/>
      </c>
      <c r="P2581" s="28" t="str">
        <f t="shared" si="15484"/>
        <v/>
      </c>
      <c r="Q2581" s="28" t="str">
        <f t="shared" si="15484"/>
        <v/>
      </c>
      <c r="R2581" s="28" t="str">
        <f t="shared" ref="R2581:T2581" si="15485">IFERROR(IF(FIND(R$1,$F2581)&gt;1,"Age - Elderly",""),"")</f>
        <v/>
      </c>
      <c r="S2581" s="28" t="str">
        <f t="shared" si="15485"/>
        <v/>
      </c>
      <c r="T2581" s="28" t="str">
        <f t="shared" si="15485"/>
        <v/>
      </c>
      <c r="U2581" s="28" t="str">
        <f t="shared" si="3"/>
        <v/>
      </c>
      <c r="V2581" s="28" t="str">
        <f t="shared" si="4"/>
        <v/>
      </c>
      <c r="X2581" s="28" t="str">
        <f t="shared" si="5"/>
        <v/>
      </c>
      <c r="Y2581" s="28" t="str">
        <f t="shared" si="6"/>
        <v/>
      </c>
      <c r="Z2581" s="28" t="str">
        <f t="shared" si="7"/>
        <v/>
      </c>
      <c r="AB2581" s="28" t="str">
        <f t="shared" si="8"/>
        <v/>
      </c>
      <c r="AD2581" s="28" t="str">
        <f t="shared" si="9"/>
        <v/>
      </c>
      <c r="AG2581" s="28" t="str">
        <f t="shared" ref="AG2581:AL2581" si="15486">IFERROR(IF(FIND(AG$1,$F2581)&gt;1,AG$1,""),"")</f>
        <v/>
      </c>
      <c r="AH2581" s="28" t="str">
        <f t="shared" si="15486"/>
        <v/>
      </c>
      <c r="AI2581" s="28" t="str">
        <f t="shared" si="15486"/>
        <v>Punjabi</v>
      </c>
      <c r="AJ2581" s="28" t="str">
        <f t="shared" si="15486"/>
        <v/>
      </c>
      <c r="AK2581" s="28" t="str">
        <f t="shared" si="15486"/>
        <v/>
      </c>
      <c r="AL2581" s="28" t="str">
        <f t="shared" si="15486"/>
        <v/>
      </c>
      <c r="AM2581" s="28" t="str">
        <f t="shared" si="11"/>
        <v>Punjabi;</v>
      </c>
      <c r="AN2581" s="28" t="str">
        <f t="shared" ref="AN2581:AQ2581" si="15487">IFERROR(IF(FIND(AN$1,$F2581)&gt;1,"Status - LGBT",""),"")</f>
        <v/>
      </c>
      <c r="AO2581" s="28" t="str">
        <f t="shared" si="15487"/>
        <v/>
      </c>
      <c r="AP2581" s="28" t="str">
        <f t="shared" si="15487"/>
        <v/>
      </c>
      <c r="AQ2581" s="28" t="str">
        <f t="shared" si="15487"/>
        <v/>
      </c>
      <c r="AR2581" s="28" t="str">
        <f t="shared" ref="AR2581:AV2581" si="15488">IFERROR(IF(FIND(AR$1,$F2581)&gt;1,"BME",""),"")</f>
        <v/>
      </c>
      <c r="AS2581" s="28" t="str">
        <f t="shared" si="15488"/>
        <v/>
      </c>
      <c r="AT2581" s="28" t="str">
        <f t="shared" si="15488"/>
        <v/>
      </c>
      <c r="AU2581" s="28" t="str">
        <f t="shared" si="15488"/>
        <v/>
      </c>
      <c r="AV2581" s="28" t="str">
        <f t="shared" si="15488"/>
        <v/>
      </c>
      <c r="AW2581" s="28" t="str">
        <f t="shared" ref="AW2581:BC2581" si="15489">IFERROR(IF(FIND(AW$1,$F2581)&gt;1,AW$1,""),"")</f>
        <v/>
      </c>
      <c r="AX2581" s="28" t="str">
        <f t="shared" si="15489"/>
        <v/>
      </c>
      <c r="AY2581" s="28" t="str">
        <f t="shared" si="15489"/>
        <v/>
      </c>
      <c r="AZ2581" s="28" t="str">
        <f t="shared" si="15489"/>
        <v/>
      </c>
      <c r="BA2581" s="28" t="str">
        <f t="shared" si="15489"/>
        <v/>
      </c>
      <c r="BB2581" s="28" t="str">
        <f t="shared" si="15489"/>
        <v/>
      </c>
      <c r="BC2581" s="28" t="str">
        <f t="shared" si="15489"/>
        <v/>
      </c>
      <c r="BD2581" s="28" t="str">
        <f t="shared" si="15"/>
        <v/>
      </c>
      <c r="BG2581" s="2" t="s">
        <v>17226</v>
      </c>
      <c r="BJ2581" s="28" t="str">
        <f t="shared" si="16"/>
        <v/>
      </c>
      <c r="BK2581" s="28" t="str">
        <f t="shared" si="17"/>
        <v/>
      </c>
      <c r="BL2581" s="2" t="s">
        <v>3328</v>
      </c>
      <c r="BM2581" s="2" t="s">
        <v>98</v>
      </c>
      <c r="BU2581" s="50" t="s">
        <v>19866</v>
      </c>
      <c r="BV2581" s="12"/>
      <c r="BW2581" s="50"/>
      <c r="BX2581" s="50" t="s">
        <v>20837</v>
      </c>
      <c r="BY2581" s="42" t="str">
        <f t="shared" si="18"/>
        <v>Punjabi;;Leeds;City;Hunslet;</v>
      </c>
      <c r="BZ2581" s="72"/>
    </row>
    <row r="2582" spans="1:78" ht="15">
      <c r="A2582" s="10" t="s">
        <v>51</v>
      </c>
      <c r="B2582" s="28">
        <f>VLOOKUP(A2582,Organisations!$A$2:$B$7,2,FALSE)</f>
        <v>4</v>
      </c>
      <c r="C2582" s="10" t="s">
        <v>17228</v>
      </c>
      <c r="D2582" s="10" t="s">
        <v>17229</v>
      </c>
      <c r="E2582" s="28" t="str">
        <f t="shared" si="0"/>
        <v>Provision of lifelong support to those who are serving or have ever served in our Armed Forces. Today nearly five millio</v>
      </c>
      <c r="F2582" s="10" t="s">
        <v>17231</v>
      </c>
      <c r="G2582" s="10" t="s">
        <v>68</v>
      </c>
      <c r="H2582" s="11"/>
      <c r="K2582" s="59"/>
      <c r="L2582" s="10" t="s">
        <v>17232</v>
      </c>
      <c r="M2582" s="28" t="str">
        <f t="shared" ref="M2582:Q2582" si="15490">IFERROR(IF(FIND(M$1,$F2582)&gt;1,"Age - Children",""),"")</f>
        <v/>
      </c>
      <c r="N2582" s="28" t="str">
        <f t="shared" si="15490"/>
        <v/>
      </c>
      <c r="O2582" s="28" t="str">
        <f t="shared" si="15490"/>
        <v/>
      </c>
      <c r="P2582" s="28" t="str">
        <f t="shared" si="15490"/>
        <v/>
      </c>
      <c r="Q2582" s="28" t="str">
        <f t="shared" si="15490"/>
        <v/>
      </c>
      <c r="R2582" s="28" t="str">
        <f t="shared" ref="R2582:T2582" si="15491">IFERROR(IF(FIND(R$1,$F2582)&gt;1,"Age - Elderly",""),"")</f>
        <v/>
      </c>
      <c r="S2582" s="28" t="str">
        <f t="shared" si="15491"/>
        <v/>
      </c>
      <c r="T2582" s="28" t="str">
        <f t="shared" si="15491"/>
        <v/>
      </c>
      <c r="U2582" s="28" t="str">
        <f t="shared" si="3"/>
        <v/>
      </c>
      <c r="V2582" s="28" t="str">
        <f t="shared" si="4"/>
        <v/>
      </c>
      <c r="X2582" s="28" t="str">
        <f t="shared" si="5"/>
        <v/>
      </c>
      <c r="Y2582" s="28" t="str">
        <f t="shared" si="6"/>
        <v/>
      </c>
      <c r="Z2582" s="28" t="str">
        <f t="shared" si="7"/>
        <v>Gender - Male</v>
      </c>
      <c r="AB2582" s="28" t="str">
        <f t="shared" si="8"/>
        <v/>
      </c>
      <c r="AD2582" s="28" t="str">
        <f t="shared" si="9"/>
        <v>Gender - Male;</v>
      </c>
      <c r="AG2582" s="28" t="str">
        <f t="shared" ref="AG2582:AL2582" si="15492">IFERROR(IF(FIND(AG$1,$F2582)&gt;1,AG$1,""),"")</f>
        <v/>
      </c>
      <c r="AH2582" s="28" t="str">
        <f t="shared" si="15492"/>
        <v/>
      </c>
      <c r="AI2582" s="28" t="str">
        <f t="shared" si="15492"/>
        <v/>
      </c>
      <c r="AJ2582" s="28" t="str">
        <f t="shared" si="15492"/>
        <v/>
      </c>
      <c r="AK2582" s="28" t="str">
        <f t="shared" si="15492"/>
        <v/>
      </c>
      <c r="AL2582" s="28" t="str">
        <f t="shared" si="15492"/>
        <v/>
      </c>
      <c r="AM2582" s="28" t="str">
        <f t="shared" si="11"/>
        <v/>
      </c>
      <c r="AN2582" s="28" t="str">
        <f t="shared" ref="AN2582:AQ2582" si="15493">IFERROR(IF(FIND(AN$1,$F2582)&gt;1,"Status - LGBT",""),"")</f>
        <v/>
      </c>
      <c r="AO2582" s="28" t="str">
        <f t="shared" si="15493"/>
        <v/>
      </c>
      <c r="AP2582" s="28" t="str">
        <f t="shared" si="15493"/>
        <v/>
      </c>
      <c r="AQ2582" s="28" t="str">
        <f t="shared" si="15493"/>
        <v/>
      </c>
      <c r="AR2582" s="28" t="str">
        <f t="shared" ref="AR2582:AV2582" si="15494">IFERROR(IF(FIND(AR$1,$F2582)&gt;1,"BME",""),"")</f>
        <v/>
      </c>
      <c r="AS2582" s="28" t="str">
        <f t="shared" si="15494"/>
        <v/>
      </c>
      <c r="AT2582" s="28" t="str">
        <f t="shared" si="15494"/>
        <v/>
      </c>
      <c r="AU2582" s="28" t="str">
        <f t="shared" si="15494"/>
        <v/>
      </c>
      <c r="AV2582" s="28" t="str">
        <f t="shared" si="15494"/>
        <v/>
      </c>
      <c r="AW2582" s="28" t="str">
        <f t="shared" ref="AW2582:BC2582" si="15495">IFERROR(IF(FIND(AW$1,$F2582)&gt;1,AW$1,""),"")</f>
        <v/>
      </c>
      <c r="AX2582" s="28" t="str">
        <f t="shared" si="15495"/>
        <v/>
      </c>
      <c r="AY2582" s="28" t="str">
        <f t="shared" si="15495"/>
        <v/>
      </c>
      <c r="AZ2582" s="28" t="str">
        <f t="shared" si="15495"/>
        <v/>
      </c>
      <c r="BA2582" s="28" t="str">
        <f t="shared" si="15495"/>
        <v/>
      </c>
      <c r="BB2582" s="28" t="str">
        <f t="shared" si="15495"/>
        <v/>
      </c>
      <c r="BC2582" s="28" t="str">
        <f t="shared" si="15495"/>
        <v/>
      </c>
      <c r="BD2582" s="28" t="str">
        <f t="shared" si="15"/>
        <v/>
      </c>
      <c r="BG2582" s="2" t="s">
        <v>11805</v>
      </c>
      <c r="BJ2582" s="28" t="str">
        <f t="shared" si="16"/>
        <v/>
      </c>
      <c r="BK2582" s="28" t="str">
        <f t="shared" si="17"/>
        <v/>
      </c>
      <c r="BL2582" s="2" t="s">
        <v>19837</v>
      </c>
      <c r="BM2582" s="2" t="s">
        <v>98</v>
      </c>
      <c r="BU2582" s="47" t="s">
        <v>627</v>
      </c>
      <c r="BV2582" s="18"/>
      <c r="BW2582" s="47"/>
      <c r="BX2582" s="47" t="s">
        <v>20838</v>
      </c>
      <c r="BY2582" s="42" t="str">
        <f t="shared" si="18"/>
        <v>Gender - Male;;Armley;</v>
      </c>
      <c r="BZ2582" s="73"/>
    </row>
    <row r="2583" spans="1:78" ht="15">
      <c r="A2583" s="16" t="s">
        <v>51</v>
      </c>
      <c r="B2583" s="28">
        <f>VLOOKUP(A2583,Organisations!$A$2:$B$7,2,FALSE)</f>
        <v>4</v>
      </c>
      <c r="C2583" s="16" t="s">
        <v>17235</v>
      </c>
      <c r="D2583" s="16" t="s">
        <v>17236</v>
      </c>
      <c r="E2583" s="28" t="str">
        <f t="shared" si="0"/>
        <v>Church Hall: various size rooms to hire. Main Hall, 'badminton court', with stage. Small Hall can be divided. Kitchen. S</v>
      </c>
      <c r="F2583" s="16" t="s">
        <v>17238</v>
      </c>
      <c r="G2583" s="16" t="s">
        <v>68</v>
      </c>
      <c r="H2583" s="17"/>
      <c r="K2583" s="59"/>
      <c r="L2583" s="16" t="s">
        <v>17239</v>
      </c>
      <c r="M2583" s="28" t="str">
        <f t="shared" ref="M2583:Q2583" si="15496">IFERROR(IF(FIND(M$1,$F2583)&gt;1,"Age - Children",""),"")</f>
        <v/>
      </c>
      <c r="N2583" s="28" t="str">
        <f t="shared" si="15496"/>
        <v/>
      </c>
      <c r="O2583" s="28" t="str">
        <f t="shared" si="15496"/>
        <v/>
      </c>
      <c r="P2583" s="28" t="str">
        <f t="shared" si="15496"/>
        <v/>
      </c>
      <c r="Q2583" s="28" t="str">
        <f t="shared" si="15496"/>
        <v/>
      </c>
      <c r="R2583" s="28" t="str">
        <f t="shared" ref="R2583:T2583" si="15497">IFERROR(IF(FIND(R$1,$F2583)&gt;1,"Age - Elderly",""),"")</f>
        <v/>
      </c>
      <c r="S2583" s="28" t="str">
        <f t="shared" si="15497"/>
        <v/>
      </c>
      <c r="T2583" s="28" t="str">
        <f t="shared" si="15497"/>
        <v/>
      </c>
      <c r="U2583" s="28" t="str">
        <f t="shared" si="3"/>
        <v/>
      </c>
      <c r="V2583" s="28" t="str">
        <f t="shared" si="4"/>
        <v>Status - disabled</v>
      </c>
      <c r="X2583" s="28" t="str">
        <f t="shared" si="5"/>
        <v/>
      </c>
      <c r="Y2583" s="28" t="str">
        <f t="shared" si="6"/>
        <v/>
      </c>
      <c r="Z2583" s="28" t="str">
        <f t="shared" si="7"/>
        <v/>
      </c>
      <c r="AB2583" s="28" t="str">
        <f t="shared" si="8"/>
        <v/>
      </c>
      <c r="AD2583" s="28" t="str">
        <f t="shared" si="9"/>
        <v/>
      </c>
      <c r="AG2583" s="28" t="str">
        <f t="shared" ref="AG2583:AL2583" si="15498">IFERROR(IF(FIND(AG$1,$F2583)&gt;1,AG$1,""),"")</f>
        <v/>
      </c>
      <c r="AH2583" s="28" t="str">
        <f t="shared" si="15498"/>
        <v/>
      </c>
      <c r="AI2583" s="28" t="str">
        <f t="shared" si="15498"/>
        <v/>
      </c>
      <c r="AJ2583" s="28" t="str">
        <f t="shared" si="15498"/>
        <v/>
      </c>
      <c r="AK2583" s="28" t="str">
        <f t="shared" si="15498"/>
        <v/>
      </c>
      <c r="AL2583" s="28" t="str">
        <f t="shared" si="15498"/>
        <v/>
      </c>
      <c r="AM2583" s="28" t="str">
        <f t="shared" si="11"/>
        <v/>
      </c>
      <c r="AN2583" s="28" t="str">
        <f t="shared" ref="AN2583:AQ2583" si="15499">IFERROR(IF(FIND(AN$1,$F2583)&gt;1,"Status - LGBT",""),"")</f>
        <v/>
      </c>
      <c r="AO2583" s="28" t="str">
        <f t="shared" si="15499"/>
        <v/>
      </c>
      <c r="AP2583" s="28" t="str">
        <f t="shared" si="15499"/>
        <v/>
      </c>
      <c r="AQ2583" s="28" t="str">
        <f t="shared" si="15499"/>
        <v/>
      </c>
      <c r="AR2583" s="28" t="str">
        <f t="shared" ref="AR2583:AV2583" si="15500">IFERROR(IF(FIND(AR$1,$F2583)&gt;1,"BME",""),"")</f>
        <v/>
      </c>
      <c r="AS2583" s="28" t="str">
        <f t="shared" si="15500"/>
        <v/>
      </c>
      <c r="AT2583" s="28" t="str">
        <f t="shared" si="15500"/>
        <v/>
      </c>
      <c r="AU2583" s="28" t="str">
        <f t="shared" si="15500"/>
        <v/>
      </c>
      <c r="AV2583" s="28" t="str">
        <f t="shared" si="15500"/>
        <v/>
      </c>
      <c r="AW2583" s="28" t="str">
        <f t="shared" ref="AW2583:BC2583" si="15501">IFERROR(IF(FIND(AW$1,$F2583)&gt;1,AW$1,""),"")</f>
        <v/>
      </c>
      <c r="AX2583" s="28" t="str">
        <f t="shared" si="15501"/>
        <v/>
      </c>
      <c r="AY2583" s="28" t="str">
        <f t="shared" si="15501"/>
        <v/>
      </c>
      <c r="AZ2583" s="28" t="str">
        <f t="shared" si="15501"/>
        <v/>
      </c>
      <c r="BA2583" s="28" t="str">
        <f t="shared" si="15501"/>
        <v/>
      </c>
      <c r="BB2583" s="28" t="str">
        <f t="shared" si="15501"/>
        <v/>
      </c>
      <c r="BC2583" s="28" t="str">
        <f t="shared" si="15501"/>
        <v/>
      </c>
      <c r="BD2583" s="28" t="str">
        <f t="shared" si="15"/>
        <v/>
      </c>
      <c r="BG2583" s="2" t="s">
        <v>17240</v>
      </c>
      <c r="BJ2583" s="28" t="str">
        <f t="shared" si="16"/>
        <v/>
      </c>
      <c r="BK2583" s="28" t="str">
        <f t="shared" si="17"/>
        <v/>
      </c>
      <c r="BL2583" s="2" t="s">
        <v>3613</v>
      </c>
      <c r="BM2583" s="2" t="s">
        <v>98</v>
      </c>
      <c r="BU2583" s="50" t="s">
        <v>19838</v>
      </c>
      <c r="BV2583" s="12"/>
      <c r="BW2583" s="50"/>
      <c r="BX2583" s="50" t="s">
        <v>19860</v>
      </c>
      <c r="BY2583" s="42" t="str">
        <f t="shared" si="18"/>
        <v>Status - disabled;Leeds;Chapel Allerton;</v>
      </c>
      <c r="BZ2583" s="72"/>
    </row>
    <row r="2584" spans="1:78" ht="15">
      <c r="A2584" s="10" t="s">
        <v>51</v>
      </c>
      <c r="B2584" s="28">
        <f>VLOOKUP(A2584,Organisations!$A$2:$B$7,2,FALSE)</f>
        <v>4</v>
      </c>
      <c r="C2584" s="10" t="s">
        <v>17243</v>
      </c>
      <c r="D2584" s="10" t="s">
        <v>17244</v>
      </c>
      <c r="E2584" s="28" t="str">
        <f t="shared" si="0"/>
        <v>St Aidan's is a thriving church community with regular events taking place in the parish area with a variety of differen</v>
      </c>
      <c r="F2584" s="10" t="s">
        <v>17246</v>
      </c>
      <c r="G2584" s="10" t="s">
        <v>68</v>
      </c>
      <c r="H2584" s="53"/>
      <c r="K2584" s="30" t="s">
        <v>17247</v>
      </c>
      <c r="L2584" s="10" t="s">
        <v>17248</v>
      </c>
      <c r="M2584" s="28" t="str">
        <f t="shared" ref="M2584:Q2584" si="15502">IFERROR(IF(FIND(M$1,$F2584)&gt;1,"Age - Children",""),"")</f>
        <v>Age - Children</v>
      </c>
      <c r="N2584" s="28" t="str">
        <f t="shared" si="15502"/>
        <v/>
      </c>
      <c r="O2584" s="28" t="str">
        <f t="shared" si="15502"/>
        <v/>
      </c>
      <c r="P2584" s="28" t="str">
        <f t="shared" si="15502"/>
        <v/>
      </c>
      <c r="Q2584" s="28" t="str">
        <f t="shared" si="15502"/>
        <v/>
      </c>
      <c r="R2584" s="28" t="str">
        <f t="shared" ref="R2584:T2584" si="15503">IFERROR(IF(FIND(R$1,$F2584)&gt;1,"Age - Elderly",""),"")</f>
        <v/>
      </c>
      <c r="S2584" s="28" t="str">
        <f t="shared" si="15503"/>
        <v/>
      </c>
      <c r="T2584" s="28" t="str">
        <f t="shared" si="15503"/>
        <v/>
      </c>
      <c r="U2584" s="28" t="str">
        <f t="shared" si="3"/>
        <v>Age - Children;</v>
      </c>
      <c r="V2584" s="28" t="str">
        <f t="shared" si="4"/>
        <v/>
      </c>
      <c r="X2584" s="28" t="str">
        <f t="shared" si="5"/>
        <v/>
      </c>
      <c r="Y2584" s="28" t="str">
        <f t="shared" si="6"/>
        <v/>
      </c>
      <c r="Z2584" s="28" t="str">
        <f t="shared" si="7"/>
        <v/>
      </c>
      <c r="AB2584" s="28" t="str">
        <f t="shared" si="8"/>
        <v>Gender - Male</v>
      </c>
      <c r="AD2584" s="28" t="str">
        <f t="shared" si="9"/>
        <v>Gender - Male;</v>
      </c>
      <c r="AG2584" s="28" t="str">
        <f t="shared" ref="AG2584:AL2584" si="15504">IFERROR(IF(FIND(AG$1,$F2584)&gt;1,AG$1,""),"")</f>
        <v/>
      </c>
      <c r="AH2584" s="28" t="str">
        <f t="shared" si="15504"/>
        <v/>
      </c>
      <c r="AI2584" s="28" t="str">
        <f t="shared" si="15504"/>
        <v/>
      </c>
      <c r="AJ2584" s="28" t="str">
        <f t="shared" si="15504"/>
        <v/>
      </c>
      <c r="AK2584" s="28" t="str">
        <f t="shared" si="15504"/>
        <v/>
      </c>
      <c r="AL2584" s="28" t="str">
        <f t="shared" si="15504"/>
        <v/>
      </c>
      <c r="AM2584" s="28" t="str">
        <f t="shared" si="11"/>
        <v/>
      </c>
      <c r="AN2584" s="28" t="str">
        <f t="shared" ref="AN2584:AQ2584" si="15505">IFERROR(IF(FIND(AN$1,$F2584)&gt;1,"Status - LGBT",""),"")</f>
        <v/>
      </c>
      <c r="AO2584" s="28" t="str">
        <f t="shared" si="15505"/>
        <v/>
      </c>
      <c r="AP2584" s="28" t="str">
        <f t="shared" si="15505"/>
        <v/>
      </c>
      <c r="AQ2584" s="28" t="str">
        <f t="shared" si="15505"/>
        <v/>
      </c>
      <c r="AR2584" s="28" t="str">
        <f t="shared" ref="AR2584:AV2584" si="15506">IFERROR(IF(FIND(AR$1,$F2584)&gt;1,"BME",""),"")</f>
        <v/>
      </c>
      <c r="AS2584" s="28" t="str">
        <f t="shared" si="15506"/>
        <v/>
      </c>
      <c r="AT2584" s="28" t="str">
        <f t="shared" si="15506"/>
        <v/>
      </c>
      <c r="AU2584" s="28" t="str">
        <f t="shared" si="15506"/>
        <v/>
      </c>
      <c r="AV2584" s="28" t="str">
        <f t="shared" si="15506"/>
        <v/>
      </c>
      <c r="AW2584" s="28" t="str">
        <f t="shared" ref="AW2584:BC2584" si="15507">IFERROR(IF(FIND(AW$1,$F2584)&gt;1,AW$1,""),"")</f>
        <v/>
      </c>
      <c r="AX2584" s="28" t="str">
        <f t="shared" si="15507"/>
        <v/>
      </c>
      <c r="AY2584" s="28" t="str">
        <f t="shared" si="15507"/>
        <v/>
      </c>
      <c r="AZ2584" s="28" t="str">
        <f t="shared" si="15507"/>
        <v/>
      </c>
      <c r="BA2584" s="28" t="str">
        <f t="shared" si="15507"/>
        <v/>
      </c>
      <c r="BB2584" s="28" t="str">
        <f t="shared" si="15507"/>
        <v/>
      </c>
      <c r="BC2584" s="28" t="str">
        <f t="shared" si="15507"/>
        <v/>
      </c>
      <c r="BD2584" s="28" t="str">
        <f t="shared" si="15"/>
        <v/>
      </c>
      <c r="BG2584" s="2" t="s">
        <v>17249</v>
      </c>
      <c r="BJ2584" s="28" t="str">
        <f t="shared" si="16"/>
        <v/>
      </c>
      <c r="BK2584" s="28" t="str">
        <f t="shared" si="17"/>
        <v/>
      </c>
      <c r="BL2584" s="2" t="s">
        <v>20839</v>
      </c>
      <c r="BM2584" s="2" t="s">
        <v>98</v>
      </c>
      <c r="BT2584" s="2" t="s">
        <v>2863</v>
      </c>
      <c r="BU2584" s="47" t="s">
        <v>19896</v>
      </c>
      <c r="BV2584" s="24"/>
      <c r="BW2584" s="47"/>
      <c r="BX2584" s="47" t="s">
        <v>19860</v>
      </c>
      <c r="BY2584" s="42" t="str">
        <f t="shared" si="18"/>
        <v>Age - Children;;Gender - Male;;Burmantofts;Richmond Hill;</v>
      </c>
      <c r="BZ2584" s="73"/>
    </row>
    <row r="2585" spans="1:78" ht="15">
      <c r="A2585" s="16" t="s">
        <v>51</v>
      </c>
      <c r="B2585" s="28">
        <f>VLOOKUP(A2585,Organisations!$A$2:$B$7,2,FALSE)</f>
        <v>4</v>
      </c>
      <c r="C2585" s="16" t="s">
        <v>17251</v>
      </c>
      <c r="D2585" s="16" t="s">
        <v>17252</v>
      </c>
      <c r="E2585" s="28" t="str">
        <f t="shared" si="0"/>
        <v>An Anglican church which is very much a part of the local community and is involved with all ages in both its services i</v>
      </c>
      <c r="F2585" s="16" t="s">
        <v>17254</v>
      </c>
      <c r="G2585" s="16" t="s">
        <v>68</v>
      </c>
      <c r="H2585" s="17"/>
      <c r="K2585" s="26" t="s">
        <v>17255</v>
      </c>
      <c r="L2585" s="18"/>
      <c r="M2585" s="28" t="str">
        <f t="shared" ref="M2585:Q2585" si="15508">IFERROR(IF(FIND(M$1,$F2585)&gt;1,"Age - Children",""),"")</f>
        <v/>
      </c>
      <c r="N2585" s="28" t="str">
        <f t="shared" si="15508"/>
        <v/>
      </c>
      <c r="O2585" s="28" t="str">
        <f t="shared" si="15508"/>
        <v/>
      </c>
      <c r="P2585" s="28" t="str">
        <f t="shared" si="15508"/>
        <v/>
      </c>
      <c r="Q2585" s="28" t="str">
        <f t="shared" si="15508"/>
        <v/>
      </c>
      <c r="R2585" s="28" t="str">
        <f t="shared" ref="R2585:T2585" si="15509">IFERROR(IF(FIND(R$1,$F2585)&gt;1,"Age - Elderly",""),"")</f>
        <v/>
      </c>
      <c r="S2585" s="28" t="str">
        <f t="shared" si="15509"/>
        <v/>
      </c>
      <c r="T2585" s="28" t="str">
        <f t="shared" si="15509"/>
        <v/>
      </c>
      <c r="U2585" s="28" t="str">
        <f t="shared" si="3"/>
        <v/>
      </c>
      <c r="V2585" s="28" t="str">
        <f t="shared" si="4"/>
        <v/>
      </c>
      <c r="X2585" s="28" t="str">
        <f t="shared" si="5"/>
        <v/>
      </c>
      <c r="Y2585" s="28" t="str">
        <f t="shared" si="6"/>
        <v/>
      </c>
      <c r="Z2585" s="28" t="str">
        <f t="shared" si="7"/>
        <v/>
      </c>
      <c r="AB2585" s="28" t="str">
        <f t="shared" si="8"/>
        <v/>
      </c>
      <c r="AD2585" s="28" t="str">
        <f t="shared" si="9"/>
        <v/>
      </c>
      <c r="AG2585" s="28" t="str">
        <f t="shared" ref="AG2585:AL2585" si="15510">IFERROR(IF(FIND(AG$1,$F2585)&gt;1,AG$1,""),"")</f>
        <v/>
      </c>
      <c r="AH2585" s="28" t="str">
        <f t="shared" si="15510"/>
        <v/>
      </c>
      <c r="AI2585" s="28" t="str">
        <f t="shared" si="15510"/>
        <v/>
      </c>
      <c r="AJ2585" s="28" t="str">
        <f t="shared" si="15510"/>
        <v/>
      </c>
      <c r="AK2585" s="28" t="str">
        <f t="shared" si="15510"/>
        <v/>
      </c>
      <c r="AL2585" s="28" t="str">
        <f t="shared" si="15510"/>
        <v/>
      </c>
      <c r="AM2585" s="28" t="str">
        <f t="shared" si="11"/>
        <v/>
      </c>
      <c r="AN2585" s="28" t="str">
        <f t="shared" ref="AN2585:AQ2585" si="15511">IFERROR(IF(FIND(AN$1,$F2585)&gt;1,"Status - LGBT",""),"")</f>
        <v/>
      </c>
      <c r="AO2585" s="28" t="str">
        <f t="shared" si="15511"/>
        <v/>
      </c>
      <c r="AP2585" s="28" t="str">
        <f t="shared" si="15511"/>
        <v/>
      </c>
      <c r="AQ2585" s="28" t="str">
        <f t="shared" si="15511"/>
        <v/>
      </c>
      <c r="AR2585" s="28" t="str">
        <f t="shared" ref="AR2585:AV2585" si="15512">IFERROR(IF(FIND(AR$1,$F2585)&gt;1,"BME",""),"")</f>
        <v/>
      </c>
      <c r="AS2585" s="28" t="str">
        <f t="shared" si="15512"/>
        <v/>
      </c>
      <c r="AT2585" s="28" t="str">
        <f t="shared" si="15512"/>
        <v/>
      </c>
      <c r="AU2585" s="28" t="str">
        <f t="shared" si="15512"/>
        <v/>
      </c>
      <c r="AV2585" s="28" t="str">
        <f t="shared" si="15512"/>
        <v/>
      </c>
      <c r="AW2585" s="28" t="str">
        <f t="shared" ref="AW2585:BC2585" si="15513">IFERROR(IF(FIND(AW$1,$F2585)&gt;1,AW$1,""),"")</f>
        <v/>
      </c>
      <c r="AX2585" s="28" t="str">
        <f t="shared" si="15513"/>
        <v/>
      </c>
      <c r="AY2585" s="28" t="str">
        <f t="shared" si="15513"/>
        <v/>
      </c>
      <c r="AZ2585" s="28" t="str">
        <f t="shared" si="15513"/>
        <v/>
      </c>
      <c r="BA2585" s="28" t="str">
        <f t="shared" si="15513"/>
        <v/>
      </c>
      <c r="BB2585" s="28" t="str">
        <f t="shared" si="15513"/>
        <v/>
      </c>
      <c r="BC2585" s="28" t="str">
        <f t="shared" si="15513"/>
        <v/>
      </c>
      <c r="BD2585" s="28" t="str">
        <f t="shared" si="15"/>
        <v/>
      </c>
      <c r="BG2585" s="2" t="s">
        <v>17256</v>
      </c>
      <c r="BJ2585" s="28" t="str">
        <f t="shared" si="16"/>
        <v/>
      </c>
      <c r="BK2585" s="28" t="str">
        <f t="shared" si="17"/>
        <v/>
      </c>
      <c r="BL2585" s="2" t="s">
        <v>20840</v>
      </c>
      <c r="BM2585" s="2" t="s">
        <v>98</v>
      </c>
      <c r="BU2585" s="50" t="s">
        <v>19852</v>
      </c>
      <c r="BV2585" s="12"/>
      <c r="BW2585" s="50"/>
      <c r="BX2585" s="50" t="s">
        <v>19860</v>
      </c>
      <c r="BY2585" s="42" t="str">
        <f t="shared" si="18"/>
        <v>Gipton;Harehills;</v>
      </c>
      <c r="BZ2585" s="72"/>
    </row>
    <row r="2586" spans="1:78" ht="15">
      <c r="A2586" s="10" t="s">
        <v>51</v>
      </c>
      <c r="B2586" s="28">
        <f>VLOOKUP(A2586,Organisations!$A$2:$B$7,2,FALSE)</f>
        <v>4</v>
      </c>
      <c r="C2586" s="10" t="s">
        <v>17259</v>
      </c>
      <c r="D2586" s="10" t="s">
        <v>17260</v>
      </c>
      <c r="E2586" s="28" t="str">
        <f t="shared" si="0"/>
        <v>Part of Leeds South Methodist Circuit with regular All Age Services, designed to appeal equally to young and old. Everyo</v>
      </c>
      <c r="F2586" s="10" t="s">
        <v>17262</v>
      </c>
      <c r="G2586" s="10" t="s">
        <v>68</v>
      </c>
      <c r="H2586" s="53"/>
      <c r="K2586" s="59"/>
      <c r="L2586" s="10" t="s">
        <v>12431</v>
      </c>
      <c r="M2586" s="28" t="str">
        <f t="shared" ref="M2586:Q2586" si="15514">IFERROR(IF(FIND(M$1,$F2586)&gt;1,"Age - Children",""),"")</f>
        <v>Age - Children</v>
      </c>
      <c r="N2586" s="28" t="str">
        <f t="shared" si="15514"/>
        <v/>
      </c>
      <c r="O2586" s="28" t="str">
        <f t="shared" si="15514"/>
        <v/>
      </c>
      <c r="P2586" s="28" t="str">
        <f t="shared" si="15514"/>
        <v/>
      </c>
      <c r="Q2586" s="28" t="str">
        <f t="shared" si="15514"/>
        <v/>
      </c>
      <c r="R2586" s="28" t="str">
        <f t="shared" ref="R2586:T2586" si="15515">IFERROR(IF(FIND(R$1,$F2586)&gt;1,"Age - Elderly",""),"")</f>
        <v/>
      </c>
      <c r="S2586" s="28" t="str">
        <f t="shared" si="15515"/>
        <v/>
      </c>
      <c r="T2586" s="28" t="str">
        <f t="shared" si="15515"/>
        <v/>
      </c>
      <c r="U2586" s="28" t="str">
        <f t="shared" si="3"/>
        <v>Age - Children;</v>
      </c>
      <c r="V2586" s="28" t="str">
        <f t="shared" si="4"/>
        <v/>
      </c>
      <c r="X2586" s="28" t="str">
        <f t="shared" si="5"/>
        <v/>
      </c>
      <c r="Y2586" s="28" t="str">
        <f t="shared" si="6"/>
        <v/>
      </c>
      <c r="Z2586" s="28" t="str">
        <f t="shared" si="7"/>
        <v/>
      </c>
      <c r="AB2586" s="28" t="str">
        <f t="shared" si="8"/>
        <v/>
      </c>
      <c r="AD2586" s="28" t="str">
        <f t="shared" si="9"/>
        <v/>
      </c>
      <c r="AG2586" s="28" t="str">
        <f t="shared" ref="AG2586:AL2586" si="15516">IFERROR(IF(FIND(AG$1,$F2586)&gt;1,AG$1,""),"")</f>
        <v/>
      </c>
      <c r="AH2586" s="28" t="str">
        <f t="shared" si="15516"/>
        <v/>
      </c>
      <c r="AI2586" s="28" t="str">
        <f t="shared" si="15516"/>
        <v/>
      </c>
      <c r="AJ2586" s="28" t="str">
        <f t="shared" si="15516"/>
        <v/>
      </c>
      <c r="AK2586" s="28" t="str">
        <f t="shared" si="15516"/>
        <v/>
      </c>
      <c r="AL2586" s="28" t="str">
        <f t="shared" si="15516"/>
        <v/>
      </c>
      <c r="AM2586" s="28" t="str">
        <f t="shared" si="11"/>
        <v/>
      </c>
      <c r="AN2586" s="28" t="str">
        <f t="shared" ref="AN2586:AQ2586" si="15517">IFERROR(IF(FIND(AN$1,$F2586)&gt;1,"Status - LGBT",""),"")</f>
        <v/>
      </c>
      <c r="AO2586" s="28" t="str">
        <f t="shared" si="15517"/>
        <v/>
      </c>
      <c r="AP2586" s="28" t="str">
        <f t="shared" si="15517"/>
        <v/>
      </c>
      <c r="AQ2586" s="28" t="str">
        <f t="shared" si="15517"/>
        <v/>
      </c>
      <c r="AR2586" s="28" t="str">
        <f t="shared" ref="AR2586:AV2586" si="15518">IFERROR(IF(FIND(AR$1,$F2586)&gt;1,"BME",""),"")</f>
        <v/>
      </c>
      <c r="AS2586" s="28" t="str">
        <f t="shared" si="15518"/>
        <v/>
      </c>
      <c r="AT2586" s="28" t="str">
        <f t="shared" si="15518"/>
        <v/>
      </c>
      <c r="AU2586" s="28" t="str">
        <f t="shared" si="15518"/>
        <v/>
      </c>
      <c r="AV2586" s="28" t="str">
        <f t="shared" si="15518"/>
        <v/>
      </c>
      <c r="AW2586" s="28" t="str">
        <f t="shared" ref="AW2586:BC2586" si="15519">IFERROR(IF(FIND(AW$1,$F2586)&gt;1,AW$1,""),"")</f>
        <v/>
      </c>
      <c r="AX2586" s="28" t="str">
        <f t="shared" si="15519"/>
        <v/>
      </c>
      <c r="AY2586" s="28" t="str">
        <f t="shared" si="15519"/>
        <v/>
      </c>
      <c r="AZ2586" s="28" t="str">
        <f t="shared" si="15519"/>
        <v/>
      </c>
      <c r="BA2586" s="28" t="str">
        <f t="shared" si="15519"/>
        <v/>
      </c>
      <c r="BB2586" s="28" t="str">
        <f t="shared" si="15519"/>
        <v/>
      </c>
      <c r="BC2586" s="28" t="str">
        <f t="shared" si="15519"/>
        <v/>
      </c>
      <c r="BD2586" s="28" t="str">
        <f t="shared" si="15"/>
        <v/>
      </c>
      <c r="BG2586" s="2" t="s">
        <v>17263</v>
      </c>
      <c r="BJ2586" s="28" t="str">
        <f t="shared" si="16"/>
        <v/>
      </c>
      <c r="BK2586" s="28" t="str">
        <f t="shared" si="17"/>
        <v/>
      </c>
      <c r="BL2586" s="2" t="s">
        <v>2292</v>
      </c>
      <c r="BM2586" s="2" t="s">
        <v>98</v>
      </c>
      <c r="BT2586" s="2" t="s">
        <v>2863</v>
      </c>
      <c r="BU2586" s="24"/>
      <c r="BV2586" s="24"/>
      <c r="BW2586" s="47"/>
      <c r="BX2586" s="47" t="s">
        <v>19860</v>
      </c>
      <c r="BY2586" s="42" t="str">
        <f t="shared" si="18"/>
        <v>Age - Children;;</v>
      </c>
      <c r="BZ2586" s="73"/>
    </row>
    <row r="2587" spans="1:78" ht="15">
      <c r="A2587" s="16" t="s">
        <v>51</v>
      </c>
      <c r="B2587" s="28">
        <f>VLOOKUP(A2587,Organisations!$A$2:$B$7,2,FALSE)</f>
        <v>4</v>
      </c>
      <c r="C2587" s="16" t="s">
        <v>17265</v>
      </c>
      <c r="D2587" s="16" t="s">
        <v>17266</v>
      </c>
      <c r="E2587" s="28" t="str">
        <f t="shared" si="0"/>
        <v>The church itself runs a variety of Uniformed organistions, such as Brownies and Rainbows plus a 'Live at Home' scheme w</v>
      </c>
      <c r="F2587" s="16" t="s">
        <v>17268</v>
      </c>
      <c r="G2587" s="16" t="s">
        <v>68</v>
      </c>
      <c r="H2587" s="17"/>
      <c r="K2587" s="26" t="s">
        <v>17269</v>
      </c>
      <c r="L2587" s="16" t="s">
        <v>12431</v>
      </c>
      <c r="M2587" s="28" t="str">
        <f t="shared" ref="M2587:Q2587" si="15520">IFERROR(IF(FIND(M$1,$F2587)&gt;1,"Age - Children",""),"")</f>
        <v/>
      </c>
      <c r="N2587" s="28" t="str">
        <f t="shared" si="15520"/>
        <v/>
      </c>
      <c r="O2587" s="28" t="str">
        <f t="shared" si="15520"/>
        <v/>
      </c>
      <c r="P2587" s="28" t="str">
        <f t="shared" si="15520"/>
        <v/>
      </c>
      <c r="Q2587" s="28" t="str">
        <f t="shared" si="15520"/>
        <v/>
      </c>
      <c r="R2587" s="28" t="str">
        <f t="shared" ref="R2587:T2587" si="15521">IFERROR(IF(FIND(R$1,$F2587)&gt;1,"Age - Elderly",""),"")</f>
        <v/>
      </c>
      <c r="S2587" s="28" t="str">
        <f t="shared" si="15521"/>
        <v/>
      </c>
      <c r="T2587" s="28" t="str">
        <f t="shared" si="15521"/>
        <v/>
      </c>
      <c r="U2587" s="28" t="str">
        <f t="shared" si="3"/>
        <v/>
      </c>
      <c r="V2587" s="28" t="str">
        <f t="shared" si="4"/>
        <v/>
      </c>
      <c r="X2587" s="28" t="str">
        <f t="shared" si="5"/>
        <v/>
      </c>
      <c r="Y2587" s="28" t="str">
        <f t="shared" si="6"/>
        <v/>
      </c>
      <c r="Z2587" s="28" t="str">
        <f t="shared" si="7"/>
        <v/>
      </c>
      <c r="AB2587" s="28" t="str">
        <f t="shared" si="8"/>
        <v/>
      </c>
      <c r="AD2587" s="28" t="str">
        <f t="shared" si="9"/>
        <v/>
      </c>
      <c r="AG2587" s="28" t="str">
        <f t="shared" ref="AG2587:AL2587" si="15522">IFERROR(IF(FIND(AG$1,$F2587)&gt;1,AG$1,""),"")</f>
        <v/>
      </c>
      <c r="AH2587" s="28" t="str">
        <f t="shared" si="15522"/>
        <v/>
      </c>
      <c r="AI2587" s="28" t="str">
        <f t="shared" si="15522"/>
        <v/>
      </c>
      <c r="AJ2587" s="28" t="str">
        <f t="shared" si="15522"/>
        <v/>
      </c>
      <c r="AK2587" s="28" t="str">
        <f t="shared" si="15522"/>
        <v/>
      </c>
      <c r="AL2587" s="28" t="str">
        <f t="shared" si="15522"/>
        <v/>
      </c>
      <c r="AM2587" s="28" t="str">
        <f t="shared" si="11"/>
        <v/>
      </c>
      <c r="AN2587" s="28" t="str">
        <f t="shared" ref="AN2587:AQ2587" si="15523">IFERROR(IF(FIND(AN$1,$F2587)&gt;1,"Status - LGBT",""),"")</f>
        <v/>
      </c>
      <c r="AO2587" s="28" t="str">
        <f t="shared" si="15523"/>
        <v/>
      </c>
      <c r="AP2587" s="28" t="str">
        <f t="shared" si="15523"/>
        <v/>
      </c>
      <c r="AQ2587" s="28" t="str">
        <f t="shared" si="15523"/>
        <v/>
      </c>
      <c r="AR2587" s="28" t="str">
        <f t="shared" ref="AR2587:AV2587" si="15524">IFERROR(IF(FIND(AR$1,$F2587)&gt;1,"BME",""),"")</f>
        <v/>
      </c>
      <c r="AS2587" s="28" t="str">
        <f t="shared" si="15524"/>
        <v/>
      </c>
      <c r="AT2587" s="28" t="str">
        <f t="shared" si="15524"/>
        <v/>
      </c>
      <c r="AU2587" s="28" t="str">
        <f t="shared" si="15524"/>
        <v/>
      </c>
      <c r="AV2587" s="28" t="str">
        <f t="shared" si="15524"/>
        <v/>
      </c>
      <c r="AW2587" s="28" t="str">
        <f t="shared" ref="AW2587:BC2587" si="15525">IFERROR(IF(FIND(AW$1,$F2587)&gt;1,AW$1,""),"")</f>
        <v/>
      </c>
      <c r="AX2587" s="28" t="str">
        <f t="shared" si="15525"/>
        <v/>
      </c>
      <c r="AY2587" s="28" t="str">
        <f t="shared" si="15525"/>
        <v/>
      </c>
      <c r="AZ2587" s="28" t="str">
        <f t="shared" si="15525"/>
        <v/>
      </c>
      <c r="BA2587" s="28" t="str">
        <f t="shared" si="15525"/>
        <v/>
      </c>
      <c r="BB2587" s="28" t="str">
        <f t="shared" si="15525"/>
        <v/>
      </c>
      <c r="BC2587" s="28" t="str">
        <f t="shared" si="15525"/>
        <v/>
      </c>
      <c r="BD2587" s="28" t="str">
        <f t="shared" si="15"/>
        <v/>
      </c>
      <c r="BG2587" s="2" t="s">
        <v>17270</v>
      </c>
      <c r="BJ2587" s="28" t="str">
        <f t="shared" si="16"/>
        <v/>
      </c>
      <c r="BK2587" s="28" t="str">
        <f t="shared" si="17"/>
        <v/>
      </c>
      <c r="BL2587" s="2" t="s">
        <v>2970</v>
      </c>
      <c r="BM2587" s="2" t="s">
        <v>98</v>
      </c>
      <c r="BU2587" s="50" t="s">
        <v>19832</v>
      </c>
      <c r="BV2587" s="12"/>
      <c r="BW2587" s="50"/>
      <c r="BX2587" s="50" t="s">
        <v>20841</v>
      </c>
      <c r="BY2587" s="42" t="str">
        <f t="shared" si="18"/>
        <v>Beeston;Holbeck;</v>
      </c>
      <c r="BZ2587" s="72"/>
    </row>
    <row r="2588" spans="1:78" ht="15">
      <c r="A2588" s="10" t="s">
        <v>51</v>
      </c>
      <c r="B2588" s="28">
        <f>VLOOKUP(A2588,Organisations!$A$2:$B$7,2,FALSE)</f>
        <v>4</v>
      </c>
      <c r="C2588" s="10" t="s">
        <v>2378</v>
      </c>
      <c r="D2588" s="10" t="s">
        <v>2379</v>
      </c>
      <c r="E2588" s="28" t="str">
        <f t="shared" si="0"/>
        <v>St Anne?s provides a range of quality services for people who require support for one or more reasons. We work with peop</v>
      </c>
      <c r="F2588" s="10" t="s">
        <v>17274</v>
      </c>
      <c r="G2588" s="10" t="s">
        <v>68</v>
      </c>
      <c r="H2588" s="11"/>
      <c r="K2588" s="30" t="s">
        <v>2381</v>
      </c>
      <c r="L2588" s="10" t="s">
        <v>5385</v>
      </c>
      <c r="M2588" s="28" t="str">
        <f t="shared" ref="M2588:Q2588" si="15526">IFERROR(IF(FIND(M$1,$F2588)&gt;1,"Age - Children",""),"")</f>
        <v/>
      </c>
      <c r="N2588" s="28" t="str">
        <f t="shared" si="15526"/>
        <v/>
      </c>
      <c r="O2588" s="28" t="str">
        <f t="shared" si="15526"/>
        <v/>
      </c>
      <c r="P2588" s="28" t="str">
        <f t="shared" si="15526"/>
        <v/>
      </c>
      <c r="Q2588" s="28" t="str">
        <f t="shared" si="15526"/>
        <v/>
      </c>
      <c r="R2588" s="28" t="str">
        <f t="shared" ref="R2588:T2588" si="15527">IFERROR(IF(FIND(R$1,$F2588)&gt;1,"Age - Elderly",""),"")</f>
        <v/>
      </c>
      <c r="S2588" s="28" t="str">
        <f t="shared" si="15527"/>
        <v/>
      </c>
      <c r="T2588" s="28" t="str">
        <f t="shared" si="15527"/>
        <v/>
      </c>
      <c r="U2588" s="28" t="str">
        <f t="shared" si="3"/>
        <v/>
      </c>
      <c r="V2588" s="28" t="str">
        <f t="shared" si="4"/>
        <v/>
      </c>
      <c r="X2588" s="28" t="str">
        <f t="shared" si="5"/>
        <v/>
      </c>
      <c r="Y2588" s="28" t="str">
        <f t="shared" si="6"/>
        <v/>
      </c>
      <c r="Z2588" s="28" t="str">
        <f t="shared" si="7"/>
        <v>Gender - Male</v>
      </c>
      <c r="AB2588" s="28" t="str">
        <f t="shared" si="8"/>
        <v/>
      </c>
      <c r="AD2588" s="28" t="str">
        <f t="shared" si="9"/>
        <v>Gender - Male;</v>
      </c>
      <c r="AG2588" s="28" t="str">
        <f t="shared" ref="AG2588:AL2588" si="15528">IFERROR(IF(FIND(AG$1,$F2588)&gt;1,AG$1,""),"")</f>
        <v/>
      </c>
      <c r="AH2588" s="28" t="str">
        <f t="shared" si="15528"/>
        <v/>
      </c>
      <c r="AI2588" s="28" t="str">
        <f t="shared" si="15528"/>
        <v/>
      </c>
      <c r="AJ2588" s="28" t="str">
        <f t="shared" si="15528"/>
        <v/>
      </c>
      <c r="AK2588" s="28" t="str">
        <f t="shared" si="15528"/>
        <v/>
      </c>
      <c r="AL2588" s="28" t="str">
        <f t="shared" si="15528"/>
        <v/>
      </c>
      <c r="AM2588" s="28" t="str">
        <f t="shared" si="11"/>
        <v/>
      </c>
      <c r="AN2588" s="28" t="str">
        <f t="shared" ref="AN2588:AQ2588" si="15529">IFERROR(IF(FIND(AN$1,$F2588)&gt;1,"Status - LGBT",""),"")</f>
        <v/>
      </c>
      <c r="AO2588" s="28" t="str">
        <f t="shared" si="15529"/>
        <v/>
      </c>
      <c r="AP2588" s="28" t="str">
        <f t="shared" si="15529"/>
        <v/>
      </c>
      <c r="AQ2588" s="28" t="str">
        <f t="shared" si="15529"/>
        <v/>
      </c>
      <c r="AR2588" s="28" t="str">
        <f t="shared" ref="AR2588:AV2588" si="15530">IFERROR(IF(FIND(AR$1,$F2588)&gt;1,"BME",""),"")</f>
        <v/>
      </c>
      <c r="AS2588" s="28" t="str">
        <f t="shared" si="15530"/>
        <v/>
      </c>
      <c r="AT2588" s="28" t="str">
        <f t="shared" si="15530"/>
        <v/>
      </c>
      <c r="AU2588" s="28" t="str">
        <f t="shared" si="15530"/>
        <v/>
      </c>
      <c r="AV2588" s="28" t="str">
        <f t="shared" si="15530"/>
        <v/>
      </c>
      <c r="AW2588" s="28" t="str">
        <f t="shared" ref="AW2588:BC2588" si="15531">IFERROR(IF(FIND(AW$1,$F2588)&gt;1,AW$1,""),"")</f>
        <v/>
      </c>
      <c r="AX2588" s="28" t="str">
        <f t="shared" si="15531"/>
        <v/>
      </c>
      <c r="AY2588" s="28" t="str">
        <f t="shared" si="15531"/>
        <v/>
      </c>
      <c r="AZ2588" s="28" t="str">
        <f t="shared" si="15531"/>
        <v/>
      </c>
      <c r="BA2588" s="28" t="str">
        <f t="shared" si="15531"/>
        <v/>
      </c>
      <c r="BB2588" s="28" t="str">
        <f t="shared" si="15531"/>
        <v/>
      </c>
      <c r="BC2588" s="28" t="str">
        <f t="shared" si="15531"/>
        <v/>
      </c>
      <c r="BD2588" s="28" t="str">
        <f t="shared" si="15"/>
        <v/>
      </c>
      <c r="BG2588" s="2" t="s">
        <v>17275</v>
      </c>
      <c r="BJ2588" s="28" t="str">
        <f t="shared" si="16"/>
        <v/>
      </c>
      <c r="BK2588" s="28" t="str">
        <f t="shared" si="17"/>
        <v/>
      </c>
      <c r="BL2588" s="2" t="s">
        <v>2327</v>
      </c>
      <c r="BM2588" s="2" t="s">
        <v>98</v>
      </c>
      <c r="BU2588" s="47" t="s">
        <v>755</v>
      </c>
      <c r="BV2588" s="18"/>
      <c r="BW2588" s="47"/>
      <c r="BX2588" s="47" t="s">
        <v>20842</v>
      </c>
      <c r="BY2588" s="42" t="str">
        <f t="shared" si="18"/>
        <v>Gender - Male;;Pudsey;</v>
      </c>
      <c r="BZ2588" s="73"/>
    </row>
    <row r="2589" spans="1:78" ht="15">
      <c r="A2589" s="16" t="s">
        <v>51</v>
      </c>
      <c r="B2589" s="28">
        <f>VLOOKUP(A2589,Organisations!$A$2:$B$7,2,FALSE)</f>
        <v>4</v>
      </c>
      <c r="C2589" s="16" t="s">
        <v>17277</v>
      </c>
      <c r="D2589" s="16" t="s">
        <v>17278</v>
      </c>
      <c r="E2589" s="28" t="str">
        <f t="shared" si="0"/>
        <v>Providing residential and community-based services for adults with alcohol-related problems, including residential alcoh</v>
      </c>
      <c r="F2589" s="16" t="s">
        <v>17280</v>
      </c>
      <c r="G2589" s="16" t="s">
        <v>68</v>
      </c>
      <c r="H2589" s="17"/>
      <c r="K2589" s="26" t="s">
        <v>17281</v>
      </c>
      <c r="L2589" s="16" t="s">
        <v>17282</v>
      </c>
      <c r="M2589" s="28" t="str">
        <f t="shared" ref="M2589:Q2589" si="15532">IFERROR(IF(FIND(M$1,$F2589)&gt;1,"Age - Children",""),"")</f>
        <v/>
      </c>
      <c r="N2589" s="28" t="str">
        <f t="shared" si="15532"/>
        <v/>
      </c>
      <c r="O2589" s="28" t="str">
        <f t="shared" si="15532"/>
        <v/>
      </c>
      <c r="P2589" s="28" t="str">
        <f t="shared" si="15532"/>
        <v/>
      </c>
      <c r="Q2589" s="28" t="str">
        <f t="shared" si="15532"/>
        <v/>
      </c>
      <c r="R2589" s="28" t="str">
        <f t="shared" ref="R2589:T2589" si="15533">IFERROR(IF(FIND(R$1,$F2589)&gt;1,"Age - Elderly",""),"")</f>
        <v/>
      </c>
      <c r="S2589" s="28" t="str">
        <f t="shared" si="15533"/>
        <v/>
      </c>
      <c r="T2589" s="28" t="str">
        <f t="shared" si="15533"/>
        <v/>
      </c>
      <c r="U2589" s="28" t="str">
        <f t="shared" si="3"/>
        <v/>
      </c>
      <c r="V2589" s="28" t="str">
        <f t="shared" si="4"/>
        <v/>
      </c>
      <c r="X2589" s="28" t="str">
        <f t="shared" si="5"/>
        <v/>
      </c>
      <c r="Y2589" s="28" t="str">
        <f t="shared" si="6"/>
        <v/>
      </c>
      <c r="Z2589" s="28" t="str">
        <f t="shared" si="7"/>
        <v/>
      </c>
      <c r="AB2589" s="28" t="str">
        <f t="shared" si="8"/>
        <v/>
      </c>
      <c r="AD2589" s="28" t="str">
        <f t="shared" si="9"/>
        <v/>
      </c>
      <c r="AG2589" s="28" t="str">
        <f t="shared" ref="AG2589:AL2589" si="15534">IFERROR(IF(FIND(AG$1,$F2589)&gt;1,AG$1,""),"")</f>
        <v/>
      </c>
      <c r="AH2589" s="28" t="str">
        <f t="shared" si="15534"/>
        <v/>
      </c>
      <c r="AI2589" s="28" t="str">
        <f t="shared" si="15534"/>
        <v/>
      </c>
      <c r="AJ2589" s="28" t="str">
        <f t="shared" si="15534"/>
        <v/>
      </c>
      <c r="AK2589" s="28" t="str">
        <f t="shared" si="15534"/>
        <v/>
      </c>
      <c r="AL2589" s="28" t="str">
        <f t="shared" si="15534"/>
        <v/>
      </c>
      <c r="AM2589" s="28" t="str">
        <f t="shared" si="11"/>
        <v/>
      </c>
      <c r="AN2589" s="28" t="str">
        <f t="shared" ref="AN2589:AQ2589" si="15535">IFERROR(IF(FIND(AN$1,$F2589)&gt;1,"Status - LGBT",""),"")</f>
        <v/>
      </c>
      <c r="AO2589" s="28" t="str">
        <f t="shared" si="15535"/>
        <v/>
      </c>
      <c r="AP2589" s="28" t="str">
        <f t="shared" si="15535"/>
        <v/>
      </c>
      <c r="AQ2589" s="28" t="str">
        <f t="shared" si="15535"/>
        <v/>
      </c>
      <c r="AR2589" s="28" t="str">
        <f t="shared" ref="AR2589:AV2589" si="15536">IFERROR(IF(FIND(AR$1,$F2589)&gt;1,"BME",""),"")</f>
        <v/>
      </c>
      <c r="AS2589" s="28" t="str">
        <f t="shared" si="15536"/>
        <v/>
      </c>
      <c r="AT2589" s="28" t="str">
        <f t="shared" si="15536"/>
        <v/>
      </c>
      <c r="AU2589" s="28" t="str">
        <f t="shared" si="15536"/>
        <v/>
      </c>
      <c r="AV2589" s="28" t="str">
        <f t="shared" si="15536"/>
        <v/>
      </c>
      <c r="AW2589" s="28" t="str">
        <f t="shared" ref="AW2589:BC2589" si="15537">IFERROR(IF(FIND(AW$1,$F2589)&gt;1,AW$1,""),"")</f>
        <v/>
      </c>
      <c r="AX2589" s="28" t="str">
        <f t="shared" si="15537"/>
        <v/>
      </c>
      <c r="AY2589" s="28" t="str">
        <f t="shared" si="15537"/>
        <v/>
      </c>
      <c r="AZ2589" s="28" t="str">
        <f t="shared" si="15537"/>
        <v/>
      </c>
      <c r="BA2589" s="28" t="str">
        <f t="shared" si="15537"/>
        <v/>
      </c>
      <c r="BB2589" s="28" t="str">
        <f t="shared" si="15537"/>
        <v/>
      </c>
      <c r="BC2589" s="28" t="str">
        <f t="shared" si="15537"/>
        <v/>
      </c>
      <c r="BD2589" s="28" t="str">
        <f t="shared" si="15"/>
        <v/>
      </c>
      <c r="BG2589" s="2" t="s">
        <v>17283</v>
      </c>
      <c r="BJ2589" s="28" t="str">
        <f t="shared" si="16"/>
        <v/>
      </c>
      <c r="BK2589" s="28" t="str">
        <f t="shared" si="17"/>
        <v/>
      </c>
      <c r="BL2589" s="2" t="s">
        <v>20208</v>
      </c>
      <c r="BM2589" s="2" t="s">
        <v>98</v>
      </c>
      <c r="BU2589" s="50" t="s">
        <v>19866</v>
      </c>
      <c r="BV2589" s="12"/>
      <c r="BW2589" s="50"/>
      <c r="BX2589" s="50" t="s">
        <v>19890</v>
      </c>
      <c r="BY2589" s="42" t="str">
        <f t="shared" si="18"/>
        <v>Leeds;City;Hunslet;</v>
      </c>
      <c r="BZ2589" s="72"/>
    </row>
    <row r="2590" spans="1:78" ht="15">
      <c r="A2590" s="10" t="s">
        <v>51</v>
      </c>
      <c r="B2590" s="28">
        <f>VLOOKUP(A2590,Organisations!$A$2:$B$7,2,FALSE)</f>
        <v>4</v>
      </c>
      <c r="C2590" s="10" t="s">
        <v>17285</v>
      </c>
      <c r="D2590" s="10" t="s">
        <v>17286</v>
      </c>
      <c r="E2590" s="28" t="str">
        <f t="shared" si="0"/>
        <v>Leeds Dual Diagnosis Project aims to improve access to treatment and outcomes for people who experience co-existing drug</v>
      </c>
      <c r="F2590" s="10" t="s">
        <v>17288</v>
      </c>
      <c r="G2590" s="10" t="s">
        <v>68</v>
      </c>
      <c r="H2590" s="11"/>
      <c r="K2590" s="30" t="s">
        <v>17289</v>
      </c>
      <c r="L2590" s="10" t="s">
        <v>17290</v>
      </c>
      <c r="M2590" s="28" t="str">
        <f t="shared" ref="M2590:Q2590" si="15538">IFERROR(IF(FIND(M$1,$F2590)&gt;1,"Age - Children",""),"")</f>
        <v/>
      </c>
      <c r="N2590" s="28" t="str">
        <f t="shared" si="15538"/>
        <v/>
      </c>
      <c r="O2590" s="28" t="str">
        <f t="shared" si="15538"/>
        <v/>
      </c>
      <c r="P2590" s="28" t="str">
        <f t="shared" si="15538"/>
        <v/>
      </c>
      <c r="Q2590" s="28" t="str">
        <f t="shared" si="15538"/>
        <v/>
      </c>
      <c r="R2590" s="28" t="str">
        <f t="shared" ref="R2590:T2590" si="15539">IFERROR(IF(FIND(R$1,$F2590)&gt;1,"Age - Elderly",""),"")</f>
        <v/>
      </c>
      <c r="S2590" s="28" t="str">
        <f t="shared" si="15539"/>
        <v/>
      </c>
      <c r="T2590" s="28" t="str">
        <f t="shared" si="15539"/>
        <v/>
      </c>
      <c r="U2590" s="28" t="str">
        <f t="shared" si="3"/>
        <v/>
      </c>
      <c r="V2590" s="28" t="str">
        <f t="shared" si="4"/>
        <v/>
      </c>
      <c r="X2590" s="28" t="str">
        <f t="shared" si="5"/>
        <v/>
      </c>
      <c r="Y2590" s="28" t="str">
        <f t="shared" si="6"/>
        <v/>
      </c>
      <c r="Z2590" s="28" t="str">
        <f t="shared" si="7"/>
        <v>Gender - Male</v>
      </c>
      <c r="AB2590" s="28" t="str">
        <f t="shared" si="8"/>
        <v/>
      </c>
      <c r="AD2590" s="28" t="str">
        <f t="shared" si="9"/>
        <v>Gender - Male;</v>
      </c>
      <c r="AG2590" s="28" t="str">
        <f t="shared" ref="AG2590:AL2590" si="15540">IFERROR(IF(FIND(AG$1,$F2590)&gt;1,AG$1,""),"")</f>
        <v/>
      </c>
      <c r="AH2590" s="28" t="str">
        <f t="shared" si="15540"/>
        <v/>
      </c>
      <c r="AI2590" s="28" t="str">
        <f t="shared" si="15540"/>
        <v/>
      </c>
      <c r="AJ2590" s="28" t="str">
        <f t="shared" si="15540"/>
        <v/>
      </c>
      <c r="AK2590" s="28" t="str">
        <f t="shared" si="15540"/>
        <v/>
      </c>
      <c r="AL2590" s="28" t="str">
        <f t="shared" si="15540"/>
        <v/>
      </c>
      <c r="AM2590" s="28" t="str">
        <f t="shared" si="11"/>
        <v/>
      </c>
      <c r="AN2590" s="28" t="str">
        <f t="shared" ref="AN2590:AQ2590" si="15541">IFERROR(IF(FIND(AN$1,$F2590)&gt;1,"Status - LGBT",""),"")</f>
        <v/>
      </c>
      <c r="AO2590" s="28" t="str">
        <f t="shared" si="15541"/>
        <v/>
      </c>
      <c r="AP2590" s="28" t="str">
        <f t="shared" si="15541"/>
        <v/>
      </c>
      <c r="AQ2590" s="28" t="str">
        <f t="shared" si="15541"/>
        <v/>
      </c>
      <c r="AR2590" s="28" t="str">
        <f t="shared" ref="AR2590:AV2590" si="15542">IFERROR(IF(FIND(AR$1,$F2590)&gt;1,"BME",""),"")</f>
        <v/>
      </c>
      <c r="AS2590" s="28" t="str">
        <f t="shared" si="15542"/>
        <v/>
      </c>
      <c r="AT2590" s="28" t="str">
        <f t="shared" si="15542"/>
        <v/>
      </c>
      <c r="AU2590" s="28" t="str">
        <f t="shared" si="15542"/>
        <v/>
      </c>
      <c r="AV2590" s="28" t="str">
        <f t="shared" si="15542"/>
        <v/>
      </c>
      <c r="AW2590" s="28" t="str">
        <f t="shared" ref="AW2590:BC2590" si="15543">IFERROR(IF(FIND(AW$1,$F2590)&gt;1,AW$1,""),"")</f>
        <v/>
      </c>
      <c r="AX2590" s="28" t="str">
        <f t="shared" si="15543"/>
        <v/>
      </c>
      <c r="AY2590" s="28" t="str">
        <f t="shared" si="15543"/>
        <v/>
      </c>
      <c r="AZ2590" s="28" t="str">
        <f t="shared" si="15543"/>
        <v/>
      </c>
      <c r="BA2590" s="28" t="str">
        <f t="shared" si="15543"/>
        <v/>
      </c>
      <c r="BB2590" s="28" t="str">
        <f t="shared" si="15543"/>
        <v/>
      </c>
      <c r="BC2590" s="28" t="str">
        <f t="shared" si="15543"/>
        <v/>
      </c>
      <c r="BD2590" s="28" t="str">
        <f t="shared" si="15"/>
        <v/>
      </c>
      <c r="BG2590" s="2" t="s">
        <v>17291</v>
      </c>
      <c r="BJ2590" s="28" t="str">
        <f t="shared" si="16"/>
        <v/>
      </c>
      <c r="BK2590" s="28" t="str">
        <f t="shared" si="17"/>
        <v/>
      </c>
      <c r="BL2590" s="2" t="s">
        <v>2327</v>
      </c>
      <c r="BM2590" s="2" t="s">
        <v>98</v>
      </c>
      <c r="BU2590" s="47" t="s">
        <v>19866</v>
      </c>
      <c r="BV2590" s="18"/>
      <c r="BW2590" s="47"/>
      <c r="BX2590" s="47" t="s">
        <v>20843</v>
      </c>
      <c r="BY2590" s="42" t="str">
        <f t="shared" si="18"/>
        <v>Gender - Male;;Leeds;City;Hunslet;</v>
      </c>
      <c r="BZ2590" s="73"/>
    </row>
    <row r="2591" spans="1:78" ht="15">
      <c r="A2591" s="16" t="s">
        <v>51</v>
      </c>
      <c r="B2591" s="28">
        <f>VLOOKUP(A2591,Organisations!$A$2:$B$7,2,FALSE)</f>
        <v>4</v>
      </c>
      <c r="C2591" s="16" t="s">
        <v>17294</v>
      </c>
      <c r="D2591" s="16" t="s">
        <v>17295</v>
      </c>
      <c r="E2591" s="28" t="str">
        <f t="shared" si="0"/>
        <v>The Centre offers a range of support including: ?Timetable of non-accredited ESOL, IT and employment classes ?Advice and</v>
      </c>
      <c r="F2591" s="16" t="s">
        <v>17297</v>
      </c>
      <c r="G2591" s="16" t="s">
        <v>68</v>
      </c>
      <c r="H2591" s="17"/>
      <c r="K2591" s="26" t="s">
        <v>17298</v>
      </c>
      <c r="L2591" s="16" t="s">
        <v>17299</v>
      </c>
      <c r="M2591" s="28" t="str">
        <f t="shared" ref="M2591:Q2591" si="15544">IFERROR(IF(FIND(M$1,$F2591)&gt;1,"Age - Children",""),"")</f>
        <v/>
      </c>
      <c r="N2591" s="28" t="str">
        <f t="shared" si="15544"/>
        <v/>
      </c>
      <c r="O2591" s="28" t="str">
        <f t="shared" si="15544"/>
        <v/>
      </c>
      <c r="P2591" s="28" t="str">
        <f t="shared" si="15544"/>
        <v/>
      </c>
      <c r="Q2591" s="28" t="str">
        <f t="shared" si="15544"/>
        <v/>
      </c>
      <c r="R2591" s="28" t="str">
        <f t="shared" ref="R2591:T2591" si="15545">IFERROR(IF(FIND(R$1,$F2591)&gt;1,"Age - Elderly",""),"")</f>
        <v/>
      </c>
      <c r="S2591" s="28" t="str">
        <f t="shared" si="15545"/>
        <v/>
      </c>
      <c r="T2591" s="28" t="str">
        <f t="shared" si="15545"/>
        <v/>
      </c>
      <c r="U2591" s="28" t="str">
        <f t="shared" si="3"/>
        <v/>
      </c>
      <c r="V2591" s="28" t="str">
        <f t="shared" si="4"/>
        <v/>
      </c>
      <c r="X2591" s="28" t="str">
        <f t="shared" si="5"/>
        <v/>
      </c>
      <c r="Y2591" s="28" t="str">
        <f t="shared" si="6"/>
        <v/>
      </c>
      <c r="Z2591" s="28" t="str">
        <f t="shared" si="7"/>
        <v>Gender - Male</v>
      </c>
      <c r="AB2591" s="28" t="str">
        <f t="shared" si="8"/>
        <v/>
      </c>
      <c r="AD2591" s="28" t="str">
        <f t="shared" si="9"/>
        <v>Gender - Male;</v>
      </c>
      <c r="AG2591" s="28" t="str">
        <f t="shared" ref="AG2591:AL2591" si="15546">IFERROR(IF(FIND(AG$1,$F2591)&gt;1,AG$1,""),"")</f>
        <v/>
      </c>
      <c r="AH2591" s="28" t="str">
        <f t="shared" si="15546"/>
        <v/>
      </c>
      <c r="AI2591" s="28" t="str">
        <f t="shared" si="15546"/>
        <v/>
      </c>
      <c r="AJ2591" s="28" t="str">
        <f t="shared" si="15546"/>
        <v/>
      </c>
      <c r="AK2591" s="28" t="str">
        <f t="shared" si="15546"/>
        <v/>
      </c>
      <c r="AL2591" s="28" t="str">
        <f t="shared" si="15546"/>
        <v/>
      </c>
      <c r="AM2591" s="28" t="str">
        <f t="shared" si="11"/>
        <v/>
      </c>
      <c r="AN2591" s="28" t="str">
        <f t="shared" ref="AN2591:AQ2591" si="15547">IFERROR(IF(FIND(AN$1,$F2591)&gt;1,"Status - LGBT",""),"")</f>
        <v/>
      </c>
      <c r="AO2591" s="28" t="str">
        <f t="shared" si="15547"/>
        <v/>
      </c>
      <c r="AP2591" s="28" t="str">
        <f t="shared" si="15547"/>
        <v/>
      </c>
      <c r="AQ2591" s="28" t="str">
        <f t="shared" si="15547"/>
        <v/>
      </c>
      <c r="AR2591" s="28" t="str">
        <f t="shared" ref="AR2591:AV2591" si="15548">IFERROR(IF(FIND(AR$1,$F2591)&gt;1,"BME",""),"")</f>
        <v/>
      </c>
      <c r="AS2591" s="28" t="str">
        <f t="shared" si="15548"/>
        <v/>
      </c>
      <c r="AT2591" s="28" t="str">
        <f t="shared" si="15548"/>
        <v/>
      </c>
      <c r="AU2591" s="28" t="str">
        <f t="shared" si="15548"/>
        <v/>
      </c>
      <c r="AV2591" s="28" t="str">
        <f t="shared" si="15548"/>
        <v/>
      </c>
      <c r="AW2591" s="28" t="str">
        <f t="shared" ref="AW2591:BC2591" si="15549">IFERROR(IF(FIND(AW$1,$F2591)&gt;1,AW$1,""),"")</f>
        <v/>
      </c>
      <c r="AX2591" s="28" t="str">
        <f t="shared" si="15549"/>
        <v/>
      </c>
      <c r="AY2591" s="28" t="str">
        <f t="shared" si="15549"/>
        <v/>
      </c>
      <c r="AZ2591" s="28" t="str">
        <f t="shared" si="15549"/>
        <v/>
      </c>
      <c r="BA2591" s="28" t="str">
        <f t="shared" si="15549"/>
        <v/>
      </c>
      <c r="BB2591" s="28" t="str">
        <f t="shared" si="15549"/>
        <v/>
      </c>
      <c r="BC2591" s="28" t="str">
        <f t="shared" si="15549"/>
        <v/>
      </c>
      <c r="BD2591" s="28" t="str">
        <f t="shared" si="15"/>
        <v/>
      </c>
      <c r="BG2591" s="2" t="s">
        <v>17300</v>
      </c>
      <c r="BJ2591" s="28" t="str">
        <f t="shared" si="16"/>
        <v/>
      </c>
      <c r="BK2591" s="28" t="str">
        <f t="shared" si="17"/>
        <v/>
      </c>
      <c r="BL2591" s="2" t="s">
        <v>20844</v>
      </c>
      <c r="BM2591" s="2" t="s">
        <v>98</v>
      </c>
      <c r="BU2591" s="50" t="s">
        <v>19866</v>
      </c>
      <c r="BV2591" s="12"/>
      <c r="BW2591" s="50"/>
      <c r="BX2591" s="50" t="s">
        <v>20845</v>
      </c>
      <c r="BY2591" s="42" t="str">
        <f t="shared" si="18"/>
        <v>Gender - Male;;Leeds;City;Hunslet;</v>
      </c>
      <c r="BZ2591" s="72"/>
    </row>
    <row r="2592" spans="1:78" ht="15">
      <c r="A2592" s="10" t="s">
        <v>51</v>
      </c>
      <c r="B2592" s="28">
        <f>VLOOKUP(A2592,Organisations!$A$2:$B$7,2,FALSE)</f>
        <v>4</v>
      </c>
      <c r="C2592" s="10" t="s">
        <v>17302</v>
      </c>
      <c r="D2592" s="10" t="s">
        <v>17303</v>
      </c>
      <c r="E2592" s="28" t="str">
        <f t="shared" si="0"/>
        <v>Roman Catholic Church. Baptisms - by appointment. Confessions - Saturday 11.45am and by arrangement. Parish Organisation</v>
      </c>
      <c r="F2592" s="10" t="s">
        <v>17305</v>
      </c>
      <c r="G2592" s="10" t="s">
        <v>68</v>
      </c>
      <c r="H2592" s="53"/>
      <c r="K2592" s="30" t="s">
        <v>17306</v>
      </c>
      <c r="L2592" s="12"/>
      <c r="M2592" s="28" t="str">
        <f t="shared" ref="M2592:Q2592" si="15550">IFERROR(IF(FIND(M$1,$F2592)&gt;1,"Age - Children",""),"")</f>
        <v/>
      </c>
      <c r="N2592" s="28" t="str">
        <f t="shared" si="15550"/>
        <v/>
      </c>
      <c r="O2592" s="28" t="str">
        <f t="shared" si="15550"/>
        <v/>
      </c>
      <c r="P2592" s="28" t="str">
        <f t="shared" si="15550"/>
        <v/>
      </c>
      <c r="Q2592" s="28" t="str">
        <f t="shared" si="15550"/>
        <v/>
      </c>
      <c r="R2592" s="28" t="str">
        <f t="shared" ref="R2592:T2592" si="15551">IFERROR(IF(FIND(R$1,$F2592)&gt;1,"Age - Elderly",""),"")</f>
        <v/>
      </c>
      <c r="S2592" s="28" t="str">
        <f t="shared" si="15551"/>
        <v/>
      </c>
      <c r="T2592" s="28" t="str">
        <f t="shared" si="15551"/>
        <v/>
      </c>
      <c r="U2592" s="28" t="str">
        <f t="shared" si="3"/>
        <v/>
      </c>
      <c r="V2592" s="28" t="str">
        <f t="shared" si="4"/>
        <v/>
      </c>
      <c r="X2592" s="28" t="str">
        <f t="shared" si="5"/>
        <v/>
      </c>
      <c r="Y2592" s="28" t="str">
        <f t="shared" si="6"/>
        <v/>
      </c>
      <c r="Z2592" s="28" t="str">
        <f t="shared" si="7"/>
        <v>Gender - Male</v>
      </c>
      <c r="AB2592" s="28" t="str">
        <f t="shared" si="8"/>
        <v>Gender - Male</v>
      </c>
      <c r="AD2592" s="28" t="str">
        <f t="shared" si="9"/>
        <v>Gender - Male;Gender - Male;</v>
      </c>
      <c r="AG2592" s="28" t="str">
        <f t="shared" ref="AG2592:AL2592" si="15552">IFERROR(IF(FIND(AG$1,$F2592)&gt;1,AG$1,""),"")</f>
        <v/>
      </c>
      <c r="AH2592" s="28" t="str">
        <f t="shared" si="15552"/>
        <v/>
      </c>
      <c r="AI2592" s="28" t="str">
        <f t="shared" si="15552"/>
        <v/>
      </c>
      <c r="AJ2592" s="28" t="str">
        <f t="shared" si="15552"/>
        <v/>
      </c>
      <c r="AK2592" s="28" t="str">
        <f t="shared" si="15552"/>
        <v/>
      </c>
      <c r="AL2592" s="28" t="str">
        <f t="shared" si="15552"/>
        <v/>
      </c>
      <c r="AM2592" s="28" t="str">
        <f t="shared" si="11"/>
        <v/>
      </c>
      <c r="AN2592" s="28" t="str">
        <f t="shared" ref="AN2592:AQ2592" si="15553">IFERROR(IF(FIND(AN$1,$F2592)&gt;1,"Status - LGBT",""),"")</f>
        <v/>
      </c>
      <c r="AO2592" s="28" t="str">
        <f t="shared" si="15553"/>
        <v/>
      </c>
      <c r="AP2592" s="28" t="str">
        <f t="shared" si="15553"/>
        <v/>
      </c>
      <c r="AQ2592" s="28" t="str">
        <f t="shared" si="15553"/>
        <v/>
      </c>
      <c r="AR2592" s="28" t="str">
        <f t="shared" ref="AR2592:AV2592" si="15554">IFERROR(IF(FIND(AR$1,$F2592)&gt;1,"BME",""),"")</f>
        <v/>
      </c>
      <c r="AS2592" s="28" t="str">
        <f t="shared" si="15554"/>
        <v/>
      </c>
      <c r="AT2592" s="28" t="str">
        <f t="shared" si="15554"/>
        <v/>
      </c>
      <c r="AU2592" s="28" t="str">
        <f t="shared" si="15554"/>
        <v/>
      </c>
      <c r="AV2592" s="28" t="str">
        <f t="shared" si="15554"/>
        <v/>
      </c>
      <c r="AW2592" s="28" t="str">
        <f t="shared" ref="AW2592:BC2592" si="15555">IFERROR(IF(FIND(AW$1,$F2592)&gt;1,AW$1,""),"")</f>
        <v/>
      </c>
      <c r="AX2592" s="28" t="str">
        <f t="shared" si="15555"/>
        <v/>
      </c>
      <c r="AY2592" s="28" t="str">
        <f t="shared" si="15555"/>
        <v/>
      </c>
      <c r="AZ2592" s="28" t="str">
        <f t="shared" si="15555"/>
        <v/>
      </c>
      <c r="BA2592" s="28" t="str">
        <f t="shared" si="15555"/>
        <v/>
      </c>
      <c r="BB2592" s="28" t="str">
        <f t="shared" si="15555"/>
        <v/>
      </c>
      <c r="BC2592" s="28" t="str">
        <f t="shared" si="15555"/>
        <v/>
      </c>
      <c r="BD2592" s="28" t="str">
        <f t="shared" si="15"/>
        <v/>
      </c>
      <c r="BG2592" s="2" t="s">
        <v>17307</v>
      </c>
      <c r="BJ2592" s="28" t="str">
        <f t="shared" si="16"/>
        <v/>
      </c>
      <c r="BK2592" s="28" t="str">
        <f t="shared" si="17"/>
        <v/>
      </c>
      <c r="BL2592" s="2" t="s">
        <v>20846</v>
      </c>
      <c r="BM2592" s="2" t="s">
        <v>98</v>
      </c>
      <c r="BO2592" s="2" t="s">
        <v>2863</v>
      </c>
      <c r="BP2592" s="2" t="s">
        <v>2863</v>
      </c>
      <c r="BR2592" s="2" t="s">
        <v>2863</v>
      </c>
      <c r="BS2592" s="2" t="s">
        <v>2863</v>
      </c>
      <c r="BT2592" s="2" t="s">
        <v>2863</v>
      </c>
      <c r="BU2592" s="47" t="s">
        <v>20847</v>
      </c>
      <c r="BV2592" s="24"/>
      <c r="BW2592" s="47"/>
      <c r="BX2592" s="47" t="s">
        <v>19860</v>
      </c>
      <c r="BY2592" s="42" t="str">
        <f t="shared" si="18"/>
        <v>Gender - Male;Gender - Male;;City;Hunslet;Farnley;Wortley;</v>
      </c>
      <c r="BZ2592" s="73"/>
    </row>
    <row r="2593" spans="1:78" ht="15">
      <c r="A2593" s="16" t="s">
        <v>51</v>
      </c>
      <c r="B2593" s="28">
        <f>VLOOKUP(A2593,Organisations!$A$2:$B$7,2,FALSE)</f>
        <v>4</v>
      </c>
      <c r="C2593" s="16" t="s">
        <v>17309</v>
      </c>
      <c r="D2593" s="16" t="s">
        <v>17310</v>
      </c>
      <c r="E2593" s="28" t="str">
        <f t="shared" si="0"/>
        <v>St Barnabas Church is part of the Moor Allerton Team ministry in Alwoodley, Leeds. Further details of the church's activ</v>
      </c>
      <c r="F2593" s="16" t="s">
        <v>17312</v>
      </c>
      <c r="G2593" s="16" t="s">
        <v>68</v>
      </c>
      <c r="H2593" s="17"/>
      <c r="K2593" s="59"/>
      <c r="L2593" s="16" t="s">
        <v>17313</v>
      </c>
      <c r="M2593" s="28" t="str">
        <f t="shared" ref="M2593:Q2593" si="15556">IFERROR(IF(FIND(M$1,$F2593)&gt;1,"Age - Children",""),"")</f>
        <v/>
      </c>
      <c r="N2593" s="28" t="str">
        <f t="shared" si="15556"/>
        <v/>
      </c>
      <c r="O2593" s="28" t="str">
        <f t="shared" si="15556"/>
        <v/>
      </c>
      <c r="P2593" s="28" t="str">
        <f t="shared" si="15556"/>
        <v/>
      </c>
      <c r="Q2593" s="28" t="str">
        <f t="shared" si="15556"/>
        <v/>
      </c>
      <c r="R2593" s="28" t="str">
        <f t="shared" ref="R2593:T2593" si="15557">IFERROR(IF(FIND(R$1,$F2593)&gt;1,"Age - Elderly",""),"")</f>
        <v/>
      </c>
      <c r="S2593" s="28" t="str">
        <f t="shared" si="15557"/>
        <v/>
      </c>
      <c r="T2593" s="28" t="str">
        <f t="shared" si="15557"/>
        <v/>
      </c>
      <c r="U2593" s="28" t="str">
        <f t="shared" si="3"/>
        <v/>
      </c>
      <c r="V2593" s="28" t="str">
        <f t="shared" si="4"/>
        <v/>
      </c>
      <c r="X2593" s="28" t="str">
        <f t="shared" si="5"/>
        <v/>
      </c>
      <c r="Y2593" s="28" t="str">
        <f t="shared" si="6"/>
        <v/>
      </c>
      <c r="Z2593" s="28" t="str">
        <f t="shared" si="7"/>
        <v/>
      </c>
      <c r="AB2593" s="28" t="str">
        <f t="shared" si="8"/>
        <v/>
      </c>
      <c r="AD2593" s="28" t="str">
        <f t="shared" si="9"/>
        <v/>
      </c>
      <c r="AG2593" s="28" t="str">
        <f t="shared" ref="AG2593:AL2593" si="15558">IFERROR(IF(FIND(AG$1,$F2593)&gt;1,AG$1,""),"")</f>
        <v/>
      </c>
      <c r="AH2593" s="28" t="str">
        <f t="shared" si="15558"/>
        <v/>
      </c>
      <c r="AI2593" s="28" t="str">
        <f t="shared" si="15558"/>
        <v/>
      </c>
      <c r="AJ2593" s="28" t="str">
        <f t="shared" si="15558"/>
        <v/>
      </c>
      <c r="AK2593" s="28" t="str">
        <f t="shared" si="15558"/>
        <v/>
      </c>
      <c r="AL2593" s="28" t="str">
        <f t="shared" si="15558"/>
        <v/>
      </c>
      <c r="AM2593" s="28" t="str">
        <f t="shared" si="11"/>
        <v/>
      </c>
      <c r="AN2593" s="28" t="str">
        <f t="shared" ref="AN2593:AQ2593" si="15559">IFERROR(IF(FIND(AN$1,$F2593)&gt;1,"Status - LGBT",""),"")</f>
        <v/>
      </c>
      <c r="AO2593" s="28" t="str">
        <f t="shared" si="15559"/>
        <v/>
      </c>
      <c r="AP2593" s="28" t="str">
        <f t="shared" si="15559"/>
        <v/>
      </c>
      <c r="AQ2593" s="28" t="str">
        <f t="shared" si="15559"/>
        <v/>
      </c>
      <c r="AR2593" s="28" t="str">
        <f t="shared" ref="AR2593:AV2593" si="15560">IFERROR(IF(FIND(AR$1,$F2593)&gt;1,"BME",""),"")</f>
        <v/>
      </c>
      <c r="AS2593" s="28" t="str">
        <f t="shared" si="15560"/>
        <v/>
      </c>
      <c r="AT2593" s="28" t="str">
        <f t="shared" si="15560"/>
        <v/>
      </c>
      <c r="AU2593" s="28" t="str">
        <f t="shared" si="15560"/>
        <v/>
      </c>
      <c r="AV2593" s="28" t="str">
        <f t="shared" si="15560"/>
        <v/>
      </c>
      <c r="AW2593" s="28" t="str">
        <f t="shared" ref="AW2593:BC2593" si="15561">IFERROR(IF(FIND(AW$1,$F2593)&gt;1,AW$1,""),"")</f>
        <v/>
      </c>
      <c r="AX2593" s="28" t="str">
        <f t="shared" si="15561"/>
        <v/>
      </c>
      <c r="AY2593" s="28" t="str">
        <f t="shared" si="15561"/>
        <v/>
      </c>
      <c r="AZ2593" s="28" t="str">
        <f t="shared" si="15561"/>
        <v/>
      </c>
      <c r="BA2593" s="28" t="str">
        <f t="shared" si="15561"/>
        <v/>
      </c>
      <c r="BB2593" s="28" t="str">
        <f t="shared" si="15561"/>
        <v/>
      </c>
      <c r="BC2593" s="28" t="str">
        <f t="shared" si="15561"/>
        <v/>
      </c>
      <c r="BD2593" s="28" t="str">
        <f t="shared" si="15"/>
        <v/>
      </c>
      <c r="BG2593" s="2" t="s">
        <v>17314</v>
      </c>
      <c r="BJ2593" s="28" t="str">
        <f t="shared" si="16"/>
        <v/>
      </c>
      <c r="BK2593" s="28" t="str">
        <f t="shared" si="17"/>
        <v/>
      </c>
      <c r="BL2593" s="2" t="s">
        <v>20848</v>
      </c>
      <c r="BM2593" s="2" t="s">
        <v>98</v>
      </c>
      <c r="BU2593" s="12"/>
      <c r="BV2593" s="12"/>
      <c r="BW2593" s="50"/>
      <c r="BX2593" s="50" t="s">
        <v>19860</v>
      </c>
      <c r="BY2593" s="42" t="str">
        <f t="shared" si="18"/>
        <v/>
      </c>
      <c r="BZ2593" s="72"/>
    </row>
    <row r="2594" spans="1:78" ht="15">
      <c r="A2594" s="10" t="s">
        <v>51</v>
      </c>
      <c r="B2594" s="28">
        <f>VLOOKUP(A2594,Organisations!$A$2:$B$7,2,FALSE)</f>
        <v>4</v>
      </c>
      <c r="C2594" s="10" t="s">
        <v>17317</v>
      </c>
      <c r="D2594" s="10" t="s">
        <v>17318</v>
      </c>
      <c r="E2594" s="28" t="str">
        <f t="shared" si="0"/>
        <v>We are the Parish Church of Armley and New Wortley in the Diocese of Ripon and Leeds. Our worship style is Anglo-Catholi</v>
      </c>
      <c r="F2594" s="10" t="s">
        <v>17320</v>
      </c>
      <c r="G2594" s="10" t="s">
        <v>68</v>
      </c>
      <c r="H2594" s="53"/>
      <c r="K2594" s="30" t="s">
        <v>17321</v>
      </c>
      <c r="L2594" s="10" t="s">
        <v>17322</v>
      </c>
      <c r="M2594" s="28" t="str">
        <f t="shared" ref="M2594:Q2594" si="15562">IFERROR(IF(FIND(M$1,$F2594)&gt;1,"Age - Children",""),"")</f>
        <v/>
      </c>
      <c r="N2594" s="28" t="str">
        <f t="shared" si="15562"/>
        <v/>
      </c>
      <c r="O2594" s="28" t="str">
        <f t="shared" si="15562"/>
        <v/>
      </c>
      <c r="P2594" s="28" t="str">
        <f t="shared" si="15562"/>
        <v/>
      </c>
      <c r="Q2594" s="28" t="str">
        <f t="shared" si="15562"/>
        <v/>
      </c>
      <c r="R2594" s="28" t="str">
        <f t="shared" ref="R2594:T2594" si="15563">IFERROR(IF(FIND(R$1,$F2594)&gt;1,"Age - Elderly",""),"")</f>
        <v/>
      </c>
      <c r="S2594" s="28" t="str">
        <f t="shared" si="15563"/>
        <v/>
      </c>
      <c r="T2594" s="28" t="str">
        <f t="shared" si="15563"/>
        <v/>
      </c>
      <c r="U2594" s="28" t="str">
        <f t="shared" si="3"/>
        <v/>
      </c>
      <c r="V2594" s="28" t="str">
        <f t="shared" si="4"/>
        <v/>
      </c>
      <c r="X2594" s="28" t="str">
        <f t="shared" si="5"/>
        <v/>
      </c>
      <c r="Y2594" s="28" t="str">
        <f t="shared" si="6"/>
        <v/>
      </c>
      <c r="Z2594" s="28" t="str">
        <f t="shared" si="7"/>
        <v>Gender - Male</v>
      </c>
      <c r="AB2594" s="28" t="str">
        <f t="shared" si="8"/>
        <v/>
      </c>
      <c r="AD2594" s="28" t="str">
        <f t="shared" si="9"/>
        <v>Gender - Male;</v>
      </c>
      <c r="AG2594" s="28" t="str">
        <f t="shared" ref="AG2594:AL2594" si="15564">IFERROR(IF(FIND(AG$1,$F2594)&gt;1,AG$1,""),"")</f>
        <v/>
      </c>
      <c r="AH2594" s="28" t="str">
        <f t="shared" si="15564"/>
        <v/>
      </c>
      <c r="AI2594" s="28" t="str">
        <f t="shared" si="15564"/>
        <v/>
      </c>
      <c r="AJ2594" s="28" t="str">
        <f t="shared" si="15564"/>
        <v/>
      </c>
      <c r="AK2594" s="28" t="str">
        <f t="shared" si="15564"/>
        <v/>
      </c>
      <c r="AL2594" s="28" t="str">
        <f t="shared" si="15564"/>
        <v/>
      </c>
      <c r="AM2594" s="28" t="str">
        <f t="shared" si="11"/>
        <v/>
      </c>
      <c r="AN2594" s="28" t="str">
        <f t="shared" ref="AN2594:AQ2594" si="15565">IFERROR(IF(FIND(AN$1,$F2594)&gt;1,"Status - LGBT",""),"")</f>
        <v/>
      </c>
      <c r="AO2594" s="28" t="str">
        <f t="shared" si="15565"/>
        <v/>
      </c>
      <c r="AP2594" s="28" t="str">
        <f t="shared" si="15565"/>
        <v/>
      </c>
      <c r="AQ2594" s="28" t="str">
        <f t="shared" si="15565"/>
        <v/>
      </c>
      <c r="AR2594" s="28" t="str">
        <f t="shared" ref="AR2594:AV2594" si="15566">IFERROR(IF(FIND(AR$1,$F2594)&gt;1,"BME",""),"")</f>
        <v/>
      </c>
      <c r="AS2594" s="28" t="str">
        <f t="shared" si="15566"/>
        <v/>
      </c>
      <c r="AT2594" s="28" t="str">
        <f t="shared" si="15566"/>
        <v/>
      </c>
      <c r="AU2594" s="28" t="str">
        <f t="shared" si="15566"/>
        <v/>
      </c>
      <c r="AV2594" s="28" t="str">
        <f t="shared" si="15566"/>
        <v/>
      </c>
      <c r="AW2594" s="28" t="str">
        <f t="shared" ref="AW2594:BC2594" si="15567">IFERROR(IF(FIND(AW$1,$F2594)&gt;1,AW$1,""),"")</f>
        <v/>
      </c>
      <c r="AX2594" s="28" t="str">
        <f t="shared" si="15567"/>
        <v/>
      </c>
      <c r="AY2594" s="28" t="str">
        <f t="shared" si="15567"/>
        <v/>
      </c>
      <c r="AZ2594" s="28" t="str">
        <f t="shared" si="15567"/>
        <v/>
      </c>
      <c r="BA2594" s="28" t="str">
        <f t="shared" si="15567"/>
        <v/>
      </c>
      <c r="BB2594" s="28" t="str">
        <f t="shared" si="15567"/>
        <v/>
      </c>
      <c r="BC2594" s="28" t="str">
        <f t="shared" si="15567"/>
        <v/>
      </c>
      <c r="BD2594" s="28" t="str">
        <f t="shared" si="15"/>
        <v/>
      </c>
      <c r="BG2594" s="2" t="s">
        <v>17323</v>
      </c>
      <c r="BJ2594" s="28" t="str">
        <f t="shared" si="16"/>
        <v/>
      </c>
      <c r="BK2594" s="28" t="str">
        <f t="shared" si="17"/>
        <v/>
      </c>
      <c r="BL2594" s="2" t="s">
        <v>20849</v>
      </c>
      <c r="BM2594" s="2" t="s">
        <v>98</v>
      </c>
      <c r="BT2594" s="2" t="s">
        <v>2863</v>
      </c>
      <c r="BU2594" s="24"/>
      <c r="BV2594" s="24"/>
      <c r="BW2594" s="47"/>
      <c r="BX2594" s="47" t="s">
        <v>19860</v>
      </c>
      <c r="BY2594" s="42" t="str">
        <f t="shared" si="18"/>
        <v>Gender - Male;;</v>
      </c>
      <c r="BZ2594" s="73"/>
    </row>
    <row r="2595" spans="1:78" ht="15">
      <c r="A2595" s="16" t="s">
        <v>51</v>
      </c>
      <c r="B2595" s="28">
        <f>VLOOKUP(A2595,Organisations!$A$2:$B$7,2,FALSE)</f>
        <v>4</v>
      </c>
      <c r="C2595" s="16" t="s">
        <v>17325</v>
      </c>
      <c r="D2595" s="16" t="s">
        <v>17326</v>
      </c>
      <c r="E2595" s="28" t="str">
        <f t="shared" si="0"/>
        <v>We aim to be a caring Catholic community, assisted by prayer and the sacraments, proclaiming God ?s Word, serving all in</v>
      </c>
      <c r="F2595" s="16" t="s">
        <v>17328</v>
      </c>
      <c r="G2595" s="16" t="s">
        <v>68</v>
      </c>
      <c r="H2595" s="17"/>
      <c r="K2595" s="59"/>
      <c r="L2595" s="16" t="s">
        <v>17329</v>
      </c>
      <c r="M2595" s="28" t="str">
        <f t="shared" ref="M2595:Q2595" si="15568">IFERROR(IF(FIND(M$1,$F2595)&gt;1,"Age - Children",""),"")</f>
        <v/>
      </c>
      <c r="N2595" s="28" t="str">
        <f t="shared" si="15568"/>
        <v/>
      </c>
      <c r="O2595" s="28" t="str">
        <f t="shared" si="15568"/>
        <v/>
      </c>
      <c r="P2595" s="28" t="str">
        <f t="shared" si="15568"/>
        <v/>
      </c>
      <c r="Q2595" s="28" t="str">
        <f t="shared" si="15568"/>
        <v/>
      </c>
      <c r="R2595" s="28" t="str">
        <f t="shared" ref="R2595:T2595" si="15569">IFERROR(IF(FIND(R$1,$F2595)&gt;1,"Age - Elderly",""),"")</f>
        <v/>
      </c>
      <c r="S2595" s="28" t="str">
        <f t="shared" si="15569"/>
        <v/>
      </c>
      <c r="T2595" s="28" t="str">
        <f t="shared" si="15569"/>
        <v/>
      </c>
      <c r="U2595" s="28" t="str">
        <f t="shared" si="3"/>
        <v/>
      </c>
      <c r="V2595" s="28" t="str">
        <f t="shared" si="4"/>
        <v/>
      </c>
      <c r="X2595" s="28" t="str">
        <f t="shared" si="5"/>
        <v/>
      </c>
      <c r="Y2595" s="28" t="str">
        <f t="shared" si="6"/>
        <v/>
      </c>
      <c r="Z2595" s="28" t="str">
        <f t="shared" si="7"/>
        <v>Gender - Male</v>
      </c>
      <c r="AB2595" s="28" t="str">
        <f t="shared" si="8"/>
        <v/>
      </c>
      <c r="AD2595" s="28" t="str">
        <f t="shared" si="9"/>
        <v>Gender - Male;</v>
      </c>
      <c r="AG2595" s="28" t="str">
        <f t="shared" ref="AG2595:AL2595" si="15570">IFERROR(IF(FIND(AG$1,$F2595)&gt;1,AG$1,""),"")</f>
        <v/>
      </c>
      <c r="AH2595" s="28" t="str">
        <f t="shared" si="15570"/>
        <v/>
      </c>
      <c r="AI2595" s="28" t="str">
        <f t="shared" si="15570"/>
        <v/>
      </c>
      <c r="AJ2595" s="28" t="str">
        <f t="shared" si="15570"/>
        <v/>
      </c>
      <c r="AK2595" s="28" t="str">
        <f t="shared" si="15570"/>
        <v/>
      </c>
      <c r="AL2595" s="28" t="str">
        <f t="shared" si="15570"/>
        <v/>
      </c>
      <c r="AM2595" s="28" t="str">
        <f t="shared" si="11"/>
        <v/>
      </c>
      <c r="AN2595" s="28" t="str">
        <f t="shared" ref="AN2595:AQ2595" si="15571">IFERROR(IF(FIND(AN$1,$F2595)&gt;1,"Status - LGBT",""),"")</f>
        <v/>
      </c>
      <c r="AO2595" s="28" t="str">
        <f t="shared" si="15571"/>
        <v/>
      </c>
      <c r="AP2595" s="28" t="str">
        <f t="shared" si="15571"/>
        <v/>
      </c>
      <c r="AQ2595" s="28" t="str">
        <f t="shared" si="15571"/>
        <v/>
      </c>
      <c r="AR2595" s="28" t="str">
        <f t="shared" ref="AR2595:AV2595" si="15572">IFERROR(IF(FIND(AR$1,$F2595)&gt;1,"BME",""),"")</f>
        <v/>
      </c>
      <c r="AS2595" s="28" t="str">
        <f t="shared" si="15572"/>
        <v/>
      </c>
      <c r="AT2595" s="28" t="str">
        <f t="shared" si="15572"/>
        <v/>
      </c>
      <c r="AU2595" s="28" t="str">
        <f t="shared" si="15572"/>
        <v/>
      </c>
      <c r="AV2595" s="28" t="str">
        <f t="shared" si="15572"/>
        <v/>
      </c>
      <c r="AW2595" s="28" t="str">
        <f t="shared" ref="AW2595:BC2595" si="15573">IFERROR(IF(FIND(AW$1,$F2595)&gt;1,AW$1,""),"")</f>
        <v/>
      </c>
      <c r="AX2595" s="28" t="str">
        <f t="shared" si="15573"/>
        <v/>
      </c>
      <c r="AY2595" s="28" t="str">
        <f t="shared" si="15573"/>
        <v/>
      </c>
      <c r="AZ2595" s="28" t="str">
        <f t="shared" si="15573"/>
        <v/>
      </c>
      <c r="BA2595" s="28" t="str">
        <f t="shared" si="15573"/>
        <v/>
      </c>
      <c r="BB2595" s="28" t="str">
        <f t="shared" si="15573"/>
        <v/>
      </c>
      <c r="BC2595" s="28" t="str">
        <f t="shared" si="15573"/>
        <v/>
      </c>
      <c r="BD2595" s="28" t="str">
        <f t="shared" si="15"/>
        <v/>
      </c>
      <c r="BG2595" s="2" t="s">
        <v>17330</v>
      </c>
      <c r="BJ2595" s="28" t="str">
        <f t="shared" si="16"/>
        <v/>
      </c>
      <c r="BK2595" s="28" t="str">
        <f t="shared" si="17"/>
        <v/>
      </c>
      <c r="BL2595" s="2" t="s">
        <v>20850</v>
      </c>
      <c r="BM2595" s="2" t="s">
        <v>98</v>
      </c>
      <c r="BU2595" s="50" t="s">
        <v>627</v>
      </c>
      <c r="BV2595" s="12"/>
      <c r="BW2595" s="50"/>
      <c r="BX2595" s="50" t="s">
        <v>19860</v>
      </c>
      <c r="BY2595" s="42" t="str">
        <f t="shared" si="18"/>
        <v>Gender - Male;;Armley;</v>
      </c>
      <c r="BZ2595" s="72"/>
    </row>
    <row r="2596" spans="1:78" ht="15">
      <c r="A2596" s="10" t="s">
        <v>51</v>
      </c>
      <c r="B2596" s="28">
        <f>VLOOKUP(A2596,Organisations!$A$2:$B$7,2,FALSE)</f>
        <v>4</v>
      </c>
      <c r="C2596" s="10" t="s">
        <v>17333</v>
      </c>
      <c r="D2596" s="10" t="s">
        <v>17334</v>
      </c>
      <c r="E2596" s="28" t="str">
        <f t="shared" si="0"/>
        <v>Church of England Worship and related social and charitable activities. Church services 8.00am, 9.30am and 6.30pm on Sun</v>
      </c>
      <c r="F2596" s="10" t="s">
        <v>17336</v>
      </c>
      <c r="G2596" s="10" t="s">
        <v>68</v>
      </c>
      <c r="H2596" s="53"/>
      <c r="K2596" s="30" t="s">
        <v>17337</v>
      </c>
      <c r="L2596" s="12"/>
      <c r="M2596" s="28" t="str">
        <f t="shared" ref="M2596:Q2596" si="15574">IFERROR(IF(FIND(M$1,$F2596)&gt;1,"Age - Children",""),"")</f>
        <v/>
      </c>
      <c r="N2596" s="28" t="str">
        <f t="shared" si="15574"/>
        <v/>
      </c>
      <c r="O2596" s="28" t="str">
        <f t="shared" si="15574"/>
        <v/>
      </c>
      <c r="P2596" s="28" t="str">
        <f t="shared" si="15574"/>
        <v/>
      </c>
      <c r="Q2596" s="28" t="str">
        <f t="shared" si="15574"/>
        <v/>
      </c>
      <c r="R2596" s="28" t="str">
        <f t="shared" ref="R2596:T2596" si="15575">IFERROR(IF(FIND(R$1,$F2596)&gt;1,"Age - Elderly",""),"")</f>
        <v/>
      </c>
      <c r="S2596" s="28" t="str">
        <f t="shared" si="15575"/>
        <v/>
      </c>
      <c r="T2596" s="28" t="str">
        <f t="shared" si="15575"/>
        <v/>
      </c>
      <c r="U2596" s="28" t="str">
        <f t="shared" si="3"/>
        <v/>
      </c>
      <c r="V2596" s="28" t="str">
        <f t="shared" si="4"/>
        <v/>
      </c>
      <c r="X2596" s="28" t="str">
        <f t="shared" si="5"/>
        <v/>
      </c>
      <c r="Y2596" s="28" t="str">
        <f t="shared" si="6"/>
        <v/>
      </c>
      <c r="Z2596" s="28" t="str">
        <f t="shared" si="7"/>
        <v/>
      </c>
      <c r="AB2596" s="28" t="str">
        <f t="shared" si="8"/>
        <v/>
      </c>
      <c r="AD2596" s="28" t="str">
        <f t="shared" si="9"/>
        <v/>
      </c>
      <c r="AG2596" s="28" t="str">
        <f t="shared" ref="AG2596:AL2596" si="15576">IFERROR(IF(FIND(AG$1,$F2596)&gt;1,AG$1,""),"")</f>
        <v/>
      </c>
      <c r="AH2596" s="28" t="str">
        <f t="shared" si="15576"/>
        <v/>
      </c>
      <c r="AI2596" s="28" t="str">
        <f t="shared" si="15576"/>
        <v/>
      </c>
      <c r="AJ2596" s="28" t="str">
        <f t="shared" si="15576"/>
        <v/>
      </c>
      <c r="AK2596" s="28" t="str">
        <f t="shared" si="15576"/>
        <v/>
      </c>
      <c r="AL2596" s="28" t="str">
        <f t="shared" si="15576"/>
        <v/>
      </c>
      <c r="AM2596" s="28" t="str">
        <f t="shared" si="11"/>
        <v/>
      </c>
      <c r="AN2596" s="28" t="str">
        <f t="shared" ref="AN2596:AQ2596" si="15577">IFERROR(IF(FIND(AN$1,$F2596)&gt;1,"Status - LGBT",""),"")</f>
        <v/>
      </c>
      <c r="AO2596" s="28" t="str">
        <f t="shared" si="15577"/>
        <v/>
      </c>
      <c r="AP2596" s="28" t="str">
        <f t="shared" si="15577"/>
        <v/>
      </c>
      <c r="AQ2596" s="28" t="str">
        <f t="shared" si="15577"/>
        <v/>
      </c>
      <c r="AR2596" s="28" t="str">
        <f t="shared" ref="AR2596:AV2596" si="15578">IFERROR(IF(FIND(AR$1,$F2596)&gt;1,"BME",""),"")</f>
        <v/>
      </c>
      <c r="AS2596" s="28" t="str">
        <f t="shared" si="15578"/>
        <v/>
      </c>
      <c r="AT2596" s="28" t="str">
        <f t="shared" si="15578"/>
        <v/>
      </c>
      <c r="AU2596" s="28" t="str">
        <f t="shared" si="15578"/>
        <v/>
      </c>
      <c r="AV2596" s="28" t="str">
        <f t="shared" si="15578"/>
        <v/>
      </c>
      <c r="AW2596" s="28" t="str">
        <f t="shared" ref="AW2596:BC2596" si="15579">IFERROR(IF(FIND(AW$1,$F2596)&gt;1,AW$1,""),"")</f>
        <v/>
      </c>
      <c r="AX2596" s="28" t="str">
        <f t="shared" si="15579"/>
        <v/>
      </c>
      <c r="AY2596" s="28" t="str">
        <f t="shared" si="15579"/>
        <v/>
      </c>
      <c r="AZ2596" s="28" t="str">
        <f t="shared" si="15579"/>
        <v/>
      </c>
      <c r="BA2596" s="28" t="str">
        <f t="shared" si="15579"/>
        <v/>
      </c>
      <c r="BB2596" s="28" t="str">
        <f t="shared" si="15579"/>
        <v/>
      </c>
      <c r="BC2596" s="28" t="str">
        <f t="shared" si="15579"/>
        <v/>
      </c>
      <c r="BD2596" s="28" t="str">
        <f t="shared" si="15"/>
        <v/>
      </c>
      <c r="BG2596" s="2" t="s">
        <v>13117</v>
      </c>
      <c r="BJ2596" s="28" t="str">
        <f t="shared" si="16"/>
        <v/>
      </c>
      <c r="BK2596" s="28" t="str">
        <f t="shared" si="17"/>
        <v/>
      </c>
      <c r="BL2596" s="2" t="s">
        <v>407</v>
      </c>
      <c r="BM2596" s="2" t="s">
        <v>98</v>
      </c>
      <c r="BQ2596" s="2" t="s">
        <v>2863</v>
      </c>
      <c r="BT2596" s="2" t="s">
        <v>2863</v>
      </c>
      <c r="BU2596" s="47" t="s">
        <v>19952</v>
      </c>
      <c r="BV2596" s="24"/>
      <c r="BW2596" s="47"/>
      <c r="BX2596" s="47" t="s">
        <v>19860</v>
      </c>
      <c r="BY2596" s="42" t="str">
        <f t="shared" si="18"/>
        <v>Garforth;Swillington;</v>
      </c>
      <c r="BZ2596" s="73"/>
    </row>
    <row r="2597" spans="1:78" ht="15">
      <c r="A2597" s="16" t="s">
        <v>51</v>
      </c>
      <c r="B2597" s="28">
        <f>VLOOKUP(A2597,Organisations!$A$2:$B$7,2,FALSE)</f>
        <v>4</v>
      </c>
      <c r="C2597" s="16" t="s">
        <v>17339</v>
      </c>
      <c r="D2597" s="16" t="s">
        <v>17340</v>
      </c>
      <c r="E2597" s="28" t="str">
        <f t="shared" si="0"/>
        <v xml:space="preserve">An informal group for mums / carers to meet and providing baby and toddlers' toys, energetic play toys, books, jigsaws. </v>
      </c>
      <c r="F2597" s="16" t="s">
        <v>17342</v>
      </c>
      <c r="G2597" s="16" t="s">
        <v>68</v>
      </c>
      <c r="H2597" s="54"/>
      <c r="K2597" s="33"/>
      <c r="L2597" s="18"/>
      <c r="M2597" s="28" t="str">
        <f t="shared" ref="M2597:Q2597" si="15580">IFERROR(IF(FIND(M$1,$F2597)&gt;1,"Age - Children",""),"")</f>
        <v>Age - Children</v>
      </c>
      <c r="N2597" s="28" t="str">
        <f t="shared" si="15580"/>
        <v/>
      </c>
      <c r="O2597" s="28" t="str">
        <f t="shared" si="15580"/>
        <v>Age - Children</v>
      </c>
      <c r="P2597" s="28" t="str">
        <f t="shared" si="15580"/>
        <v/>
      </c>
      <c r="Q2597" s="28" t="str">
        <f t="shared" si="15580"/>
        <v/>
      </c>
      <c r="R2597" s="28" t="str">
        <f t="shared" ref="R2597:T2597" si="15581">IFERROR(IF(FIND(R$1,$F2597)&gt;1,"Age - Elderly",""),"")</f>
        <v/>
      </c>
      <c r="S2597" s="28" t="str">
        <f t="shared" si="15581"/>
        <v/>
      </c>
      <c r="T2597" s="28" t="str">
        <f t="shared" si="15581"/>
        <v/>
      </c>
      <c r="U2597" s="28" t="str">
        <f t="shared" si="3"/>
        <v>Age - Children;Age - Children;</v>
      </c>
      <c r="V2597" s="28" t="str">
        <f t="shared" si="4"/>
        <v/>
      </c>
      <c r="X2597" s="28" t="str">
        <f t="shared" si="5"/>
        <v/>
      </c>
      <c r="Y2597" s="28" t="str">
        <f t="shared" si="6"/>
        <v/>
      </c>
      <c r="Z2597" s="28" t="str">
        <f t="shared" si="7"/>
        <v/>
      </c>
      <c r="AB2597" s="28" t="str">
        <f t="shared" si="8"/>
        <v/>
      </c>
      <c r="AD2597" s="28" t="str">
        <f t="shared" si="9"/>
        <v/>
      </c>
      <c r="AG2597" s="28" t="str">
        <f t="shared" ref="AG2597:AL2597" si="15582">IFERROR(IF(FIND(AG$1,$F2597)&gt;1,AG$1,""),"")</f>
        <v/>
      </c>
      <c r="AH2597" s="28" t="str">
        <f t="shared" si="15582"/>
        <v/>
      </c>
      <c r="AI2597" s="28" t="str">
        <f t="shared" si="15582"/>
        <v/>
      </c>
      <c r="AJ2597" s="28" t="str">
        <f t="shared" si="15582"/>
        <v/>
      </c>
      <c r="AK2597" s="28" t="str">
        <f t="shared" si="15582"/>
        <v/>
      </c>
      <c r="AL2597" s="28" t="str">
        <f t="shared" si="15582"/>
        <v/>
      </c>
      <c r="AM2597" s="28" t="str">
        <f t="shared" si="11"/>
        <v/>
      </c>
      <c r="AN2597" s="28" t="str">
        <f t="shared" ref="AN2597:AQ2597" si="15583">IFERROR(IF(FIND(AN$1,$F2597)&gt;1,"Status - LGBT",""),"")</f>
        <v/>
      </c>
      <c r="AO2597" s="28" t="str">
        <f t="shared" si="15583"/>
        <v/>
      </c>
      <c r="AP2597" s="28" t="str">
        <f t="shared" si="15583"/>
        <v/>
      </c>
      <c r="AQ2597" s="28" t="str">
        <f t="shared" si="15583"/>
        <v/>
      </c>
      <c r="AR2597" s="28" t="str">
        <f t="shared" ref="AR2597:AV2597" si="15584">IFERROR(IF(FIND(AR$1,$F2597)&gt;1,"BME",""),"")</f>
        <v/>
      </c>
      <c r="AS2597" s="28" t="str">
        <f t="shared" si="15584"/>
        <v/>
      </c>
      <c r="AT2597" s="28" t="str">
        <f t="shared" si="15584"/>
        <v/>
      </c>
      <c r="AU2597" s="28" t="str">
        <f t="shared" si="15584"/>
        <v/>
      </c>
      <c r="AV2597" s="28" t="str">
        <f t="shared" si="15584"/>
        <v/>
      </c>
      <c r="AW2597" s="28" t="str">
        <f t="shared" ref="AW2597:BC2597" si="15585">IFERROR(IF(FIND(AW$1,$F2597)&gt;1,AW$1,""),"")</f>
        <v/>
      </c>
      <c r="AX2597" s="28" t="str">
        <f t="shared" si="15585"/>
        <v/>
      </c>
      <c r="AY2597" s="28" t="str">
        <f t="shared" si="15585"/>
        <v/>
      </c>
      <c r="AZ2597" s="28" t="str">
        <f t="shared" si="15585"/>
        <v/>
      </c>
      <c r="BA2597" s="28" t="str">
        <f t="shared" si="15585"/>
        <v/>
      </c>
      <c r="BB2597" s="28" t="str">
        <f t="shared" si="15585"/>
        <v/>
      </c>
      <c r="BC2597" s="28" t="str">
        <f t="shared" si="15585"/>
        <v/>
      </c>
      <c r="BD2597" s="28" t="str">
        <f t="shared" si="15"/>
        <v/>
      </c>
      <c r="BG2597" s="2" t="s">
        <v>17343</v>
      </c>
      <c r="BJ2597" s="28" t="str">
        <f t="shared" si="16"/>
        <v/>
      </c>
      <c r="BK2597" s="28" t="str">
        <f t="shared" si="17"/>
        <v/>
      </c>
      <c r="BL2597" s="2" t="s">
        <v>407</v>
      </c>
      <c r="BM2597" s="2" t="s">
        <v>98</v>
      </c>
      <c r="BO2597" s="2" t="s">
        <v>2863</v>
      </c>
      <c r="BU2597" s="12"/>
      <c r="BV2597" s="12"/>
      <c r="BW2597" s="50"/>
      <c r="BX2597" s="50" t="s">
        <v>20638</v>
      </c>
      <c r="BY2597" s="42" t="str">
        <f t="shared" si="18"/>
        <v>Age - Children;Age - Children;;</v>
      </c>
      <c r="BZ2597" s="72"/>
    </row>
    <row r="2598" spans="1:78" ht="15">
      <c r="A2598" s="10" t="s">
        <v>51</v>
      </c>
      <c r="B2598" s="28">
        <f>VLOOKUP(A2598,Organisations!$A$2:$B$7,2,FALSE)</f>
        <v>4</v>
      </c>
      <c r="C2598" s="10" t="s">
        <v>17346</v>
      </c>
      <c r="D2598" s="10" t="s">
        <v>17347</v>
      </c>
      <c r="E2598" s="28" t="str">
        <f t="shared" si="0"/>
        <v>The class is for the promotion of Scottish Country dancing. This is social dancing for any age, with a mixed ability gro</v>
      </c>
      <c r="F2598" s="10" t="s">
        <v>17349</v>
      </c>
      <c r="G2598" s="10" t="s">
        <v>68</v>
      </c>
      <c r="H2598" s="11"/>
      <c r="K2598" s="30" t="s">
        <v>17350</v>
      </c>
      <c r="L2598" s="10" t="s">
        <v>17351</v>
      </c>
      <c r="M2598" s="28" t="str">
        <f t="shared" ref="M2598:Q2598" si="15586">IFERROR(IF(FIND(M$1,$F2598)&gt;1,"Age - Children",""),"")</f>
        <v/>
      </c>
      <c r="N2598" s="28" t="str">
        <f t="shared" si="15586"/>
        <v/>
      </c>
      <c r="O2598" s="28" t="str">
        <f t="shared" si="15586"/>
        <v/>
      </c>
      <c r="P2598" s="28" t="str">
        <f t="shared" si="15586"/>
        <v/>
      </c>
      <c r="Q2598" s="28" t="str">
        <f t="shared" si="15586"/>
        <v/>
      </c>
      <c r="R2598" s="28" t="str">
        <f t="shared" ref="R2598:T2598" si="15587">IFERROR(IF(FIND(R$1,$F2598)&gt;1,"Age - Elderly",""),"")</f>
        <v/>
      </c>
      <c r="S2598" s="28" t="str">
        <f t="shared" si="15587"/>
        <v/>
      </c>
      <c r="T2598" s="28" t="str">
        <f t="shared" si="15587"/>
        <v/>
      </c>
      <c r="U2598" s="28" t="str">
        <f t="shared" si="3"/>
        <v/>
      </c>
      <c r="V2598" s="28" t="str">
        <f t="shared" si="4"/>
        <v/>
      </c>
      <c r="X2598" s="28" t="str">
        <f t="shared" si="5"/>
        <v/>
      </c>
      <c r="Y2598" s="28" t="str">
        <f t="shared" si="6"/>
        <v/>
      </c>
      <c r="Z2598" s="28" t="str">
        <f t="shared" si="7"/>
        <v/>
      </c>
      <c r="AB2598" s="28" t="str">
        <f t="shared" si="8"/>
        <v/>
      </c>
      <c r="AD2598" s="28" t="str">
        <f t="shared" si="9"/>
        <v/>
      </c>
      <c r="AG2598" s="28" t="str">
        <f t="shared" ref="AG2598:AL2598" si="15588">IFERROR(IF(FIND(AG$1,$F2598)&gt;1,AG$1,""),"")</f>
        <v/>
      </c>
      <c r="AH2598" s="28" t="str">
        <f t="shared" si="15588"/>
        <v/>
      </c>
      <c r="AI2598" s="28" t="str">
        <f t="shared" si="15588"/>
        <v/>
      </c>
      <c r="AJ2598" s="28" t="str">
        <f t="shared" si="15588"/>
        <v/>
      </c>
      <c r="AK2598" s="28" t="str">
        <f t="shared" si="15588"/>
        <v/>
      </c>
      <c r="AL2598" s="28" t="str">
        <f t="shared" si="15588"/>
        <v/>
      </c>
      <c r="AM2598" s="28" t="str">
        <f t="shared" si="11"/>
        <v/>
      </c>
      <c r="AN2598" s="28" t="str">
        <f t="shared" ref="AN2598:AQ2598" si="15589">IFERROR(IF(FIND(AN$1,$F2598)&gt;1,"Status - LGBT",""),"")</f>
        <v/>
      </c>
      <c r="AO2598" s="28" t="str">
        <f t="shared" si="15589"/>
        <v/>
      </c>
      <c r="AP2598" s="28" t="str">
        <f t="shared" si="15589"/>
        <v/>
      </c>
      <c r="AQ2598" s="28" t="str">
        <f t="shared" si="15589"/>
        <v/>
      </c>
      <c r="AR2598" s="28" t="str">
        <f t="shared" ref="AR2598:AV2598" si="15590">IFERROR(IF(FIND(AR$1,$F2598)&gt;1,"BME",""),"")</f>
        <v/>
      </c>
      <c r="AS2598" s="28" t="str">
        <f t="shared" si="15590"/>
        <v/>
      </c>
      <c r="AT2598" s="28" t="str">
        <f t="shared" si="15590"/>
        <v/>
      </c>
      <c r="AU2598" s="28" t="str">
        <f t="shared" si="15590"/>
        <v/>
      </c>
      <c r="AV2598" s="28" t="str">
        <f t="shared" si="15590"/>
        <v/>
      </c>
      <c r="AW2598" s="28" t="str">
        <f t="shared" ref="AW2598:BC2598" si="15591">IFERROR(IF(FIND(AW$1,$F2598)&gt;1,AW$1,""),"")</f>
        <v/>
      </c>
      <c r="AX2598" s="28" t="str">
        <f t="shared" si="15591"/>
        <v/>
      </c>
      <c r="AY2598" s="28" t="str">
        <f t="shared" si="15591"/>
        <v/>
      </c>
      <c r="AZ2598" s="28" t="str">
        <f t="shared" si="15591"/>
        <v/>
      </c>
      <c r="BA2598" s="28" t="str">
        <f t="shared" si="15591"/>
        <v/>
      </c>
      <c r="BB2598" s="28" t="str">
        <f t="shared" si="15591"/>
        <v/>
      </c>
      <c r="BC2598" s="28" t="str">
        <f t="shared" si="15591"/>
        <v/>
      </c>
      <c r="BD2598" s="28" t="str">
        <f t="shared" si="15"/>
        <v/>
      </c>
      <c r="BG2598" s="2" t="s">
        <v>17352</v>
      </c>
      <c r="BJ2598" s="28" t="str">
        <f t="shared" si="16"/>
        <v/>
      </c>
      <c r="BK2598" s="28" t="str">
        <f t="shared" si="17"/>
        <v/>
      </c>
      <c r="BL2598" s="2" t="s">
        <v>20304</v>
      </c>
      <c r="BM2598" s="2" t="s">
        <v>98</v>
      </c>
      <c r="BU2598" s="47" t="s">
        <v>807</v>
      </c>
      <c r="BV2598" s="18"/>
      <c r="BW2598" s="47"/>
      <c r="BX2598" s="47" t="s">
        <v>19858</v>
      </c>
      <c r="BY2598" s="42" t="str">
        <f t="shared" si="18"/>
        <v>Weetwood;</v>
      </c>
      <c r="BZ2598" s="73"/>
    </row>
    <row r="2599" spans="1:78" ht="15">
      <c r="A2599" s="16" t="s">
        <v>51</v>
      </c>
      <c r="B2599" s="28">
        <f>VLOOKUP(A2599,Organisations!$A$2:$B$7,2,FALSE)</f>
        <v>4</v>
      </c>
      <c r="C2599" s="16" t="s">
        <v>17355</v>
      </c>
      <c r="D2599" s="16" t="s">
        <v>17356</v>
      </c>
      <c r="E2599" s="28" t="str">
        <f t="shared" si="0"/>
        <v>Church Service, junior church, mums and tots, 7UP (youth club), 'Young Trekkers' for church youngsters (Wednesday 6:30pm</v>
      </c>
      <c r="F2599" s="16" t="s">
        <v>17358</v>
      </c>
      <c r="G2599" s="16" t="s">
        <v>68</v>
      </c>
      <c r="H2599" s="54"/>
      <c r="K2599" s="26" t="s">
        <v>17359</v>
      </c>
      <c r="L2599" s="18"/>
      <c r="M2599" s="28" t="str">
        <f t="shared" ref="M2599:Q2599" si="15592">IFERROR(IF(FIND(M$1,$F2599)&gt;1,"Age - Children",""),"")</f>
        <v>Age - Children</v>
      </c>
      <c r="N2599" s="28" t="str">
        <f t="shared" si="15592"/>
        <v/>
      </c>
      <c r="O2599" s="28" t="str">
        <f t="shared" si="15592"/>
        <v/>
      </c>
      <c r="P2599" s="28" t="str">
        <f t="shared" si="15592"/>
        <v/>
      </c>
      <c r="Q2599" s="28" t="str">
        <f t="shared" si="15592"/>
        <v>Age - Children</v>
      </c>
      <c r="R2599" s="28" t="str">
        <f t="shared" ref="R2599:T2599" si="15593">IFERROR(IF(FIND(R$1,$F2599)&gt;1,"Age - Elderly",""),"")</f>
        <v/>
      </c>
      <c r="S2599" s="28" t="str">
        <f t="shared" si="15593"/>
        <v/>
      </c>
      <c r="T2599" s="28" t="str">
        <f t="shared" si="15593"/>
        <v/>
      </c>
      <c r="U2599" s="28" t="str">
        <f t="shared" si="3"/>
        <v>Age - Children;Age - Children;</v>
      </c>
      <c r="V2599" s="28" t="str">
        <f t="shared" si="4"/>
        <v/>
      </c>
      <c r="X2599" s="28" t="str">
        <f t="shared" si="5"/>
        <v/>
      </c>
      <c r="Y2599" s="28" t="str">
        <f t="shared" si="6"/>
        <v/>
      </c>
      <c r="Z2599" s="28" t="str">
        <f t="shared" si="7"/>
        <v/>
      </c>
      <c r="AB2599" s="28" t="str">
        <f t="shared" si="8"/>
        <v/>
      </c>
      <c r="AD2599" s="28" t="str">
        <f t="shared" si="9"/>
        <v/>
      </c>
      <c r="AG2599" s="28" t="str">
        <f t="shared" ref="AG2599:AL2599" si="15594">IFERROR(IF(FIND(AG$1,$F2599)&gt;1,AG$1,""),"")</f>
        <v/>
      </c>
      <c r="AH2599" s="28" t="str">
        <f t="shared" si="15594"/>
        <v/>
      </c>
      <c r="AI2599" s="28" t="str">
        <f t="shared" si="15594"/>
        <v/>
      </c>
      <c r="AJ2599" s="28" t="str">
        <f t="shared" si="15594"/>
        <v/>
      </c>
      <c r="AK2599" s="28" t="str">
        <f t="shared" si="15594"/>
        <v/>
      </c>
      <c r="AL2599" s="28" t="str">
        <f t="shared" si="15594"/>
        <v/>
      </c>
      <c r="AM2599" s="28" t="str">
        <f t="shared" si="11"/>
        <v/>
      </c>
      <c r="AN2599" s="28" t="str">
        <f t="shared" ref="AN2599:AQ2599" si="15595">IFERROR(IF(FIND(AN$1,$F2599)&gt;1,"Status - LGBT",""),"")</f>
        <v/>
      </c>
      <c r="AO2599" s="28" t="str">
        <f t="shared" si="15595"/>
        <v/>
      </c>
      <c r="AP2599" s="28" t="str">
        <f t="shared" si="15595"/>
        <v/>
      </c>
      <c r="AQ2599" s="28" t="str">
        <f t="shared" si="15595"/>
        <v/>
      </c>
      <c r="AR2599" s="28" t="str">
        <f t="shared" ref="AR2599:AV2599" si="15596">IFERROR(IF(FIND(AR$1,$F2599)&gt;1,"BME",""),"")</f>
        <v/>
      </c>
      <c r="AS2599" s="28" t="str">
        <f t="shared" si="15596"/>
        <v/>
      </c>
      <c r="AT2599" s="28" t="str">
        <f t="shared" si="15596"/>
        <v/>
      </c>
      <c r="AU2599" s="28" t="str">
        <f t="shared" si="15596"/>
        <v/>
      </c>
      <c r="AV2599" s="28" t="str">
        <f t="shared" si="15596"/>
        <v/>
      </c>
      <c r="AW2599" s="28" t="str">
        <f t="shared" ref="AW2599:BC2599" si="15597">IFERROR(IF(FIND(AW$1,$F2599)&gt;1,AW$1,""),"")</f>
        <v/>
      </c>
      <c r="AX2599" s="28" t="str">
        <f t="shared" si="15597"/>
        <v/>
      </c>
      <c r="AY2599" s="28" t="str">
        <f t="shared" si="15597"/>
        <v/>
      </c>
      <c r="AZ2599" s="28" t="str">
        <f t="shared" si="15597"/>
        <v/>
      </c>
      <c r="BA2599" s="28" t="str">
        <f t="shared" si="15597"/>
        <v/>
      </c>
      <c r="BB2599" s="28" t="str">
        <f t="shared" si="15597"/>
        <v/>
      </c>
      <c r="BC2599" s="28" t="str">
        <f t="shared" si="15597"/>
        <v/>
      </c>
      <c r="BD2599" s="28" t="str">
        <f t="shared" si="15"/>
        <v/>
      </c>
      <c r="BG2599" s="2" t="s">
        <v>17360</v>
      </c>
      <c r="BJ2599" s="28" t="str">
        <f t="shared" si="16"/>
        <v/>
      </c>
      <c r="BK2599" s="28" t="str">
        <f t="shared" si="17"/>
        <v/>
      </c>
      <c r="BL2599" s="2" t="s">
        <v>20851</v>
      </c>
      <c r="BM2599" s="2" t="s">
        <v>98</v>
      </c>
      <c r="BN2599" s="2" t="s">
        <v>2863</v>
      </c>
      <c r="BP2599" s="2" t="s">
        <v>2863</v>
      </c>
      <c r="BU2599" s="50" t="s">
        <v>687</v>
      </c>
      <c r="BV2599" s="12"/>
      <c r="BW2599" s="50"/>
      <c r="BX2599" s="50" t="s">
        <v>19860</v>
      </c>
      <c r="BY2599" s="42" t="str">
        <f t="shared" si="18"/>
        <v>Age - Children;Age - Children;;Headingley;</v>
      </c>
      <c r="BZ2599" s="72"/>
    </row>
    <row r="2600" spans="1:78" ht="15">
      <c r="A2600" s="10" t="s">
        <v>51</v>
      </c>
      <c r="B2600" s="28">
        <f>VLOOKUP(A2600,Organisations!$A$2:$B$7,2,FALSE)</f>
        <v>4</v>
      </c>
      <c r="C2600" s="10" t="s">
        <v>17363</v>
      </c>
      <c r="D2600" s="10" t="s">
        <v>17364</v>
      </c>
      <c r="E2600" s="28" t="str">
        <f t="shared" si="0"/>
        <v>Local Church with church hall available for hire.</v>
      </c>
      <c r="F2600" s="10" t="s">
        <v>17365</v>
      </c>
      <c r="G2600" s="10" t="s">
        <v>68</v>
      </c>
      <c r="H2600" s="11"/>
      <c r="K2600" s="34"/>
      <c r="L2600" s="12"/>
      <c r="M2600" s="28" t="str">
        <f t="shared" ref="M2600:Q2600" si="15598">IFERROR(IF(FIND(M$1,$F2600)&gt;1,"Age - Children",""),"")</f>
        <v/>
      </c>
      <c r="N2600" s="28" t="str">
        <f t="shared" si="15598"/>
        <v/>
      </c>
      <c r="O2600" s="28" t="str">
        <f t="shared" si="15598"/>
        <v/>
      </c>
      <c r="P2600" s="28" t="str">
        <f t="shared" si="15598"/>
        <v/>
      </c>
      <c r="Q2600" s="28" t="str">
        <f t="shared" si="15598"/>
        <v/>
      </c>
      <c r="R2600" s="28" t="str">
        <f t="shared" ref="R2600:T2600" si="15599">IFERROR(IF(FIND(R$1,$F2600)&gt;1,"Age - Elderly",""),"")</f>
        <v/>
      </c>
      <c r="S2600" s="28" t="str">
        <f t="shared" si="15599"/>
        <v/>
      </c>
      <c r="T2600" s="28" t="str">
        <f t="shared" si="15599"/>
        <v/>
      </c>
      <c r="U2600" s="28" t="str">
        <f t="shared" si="3"/>
        <v/>
      </c>
      <c r="V2600" s="28" t="str">
        <f t="shared" si="4"/>
        <v/>
      </c>
      <c r="X2600" s="28" t="str">
        <f t="shared" si="5"/>
        <v/>
      </c>
      <c r="Y2600" s="28" t="str">
        <f t="shared" si="6"/>
        <v/>
      </c>
      <c r="Z2600" s="28" t="str">
        <f t="shared" si="7"/>
        <v/>
      </c>
      <c r="AB2600" s="28" t="str">
        <f t="shared" si="8"/>
        <v/>
      </c>
      <c r="AD2600" s="28" t="str">
        <f t="shared" si="9"/>
        <v/>
      </c>
      <c r="AG2600" s="28" t="str">
        <f t="shared" ref="AG2600:AL2600" si="15600">IFERROR(IF(FIND(AG$1,$F2600)&gt;1,AG$1,""),"")</f>
        <v/>
      </c>
      <c r="AH2600" s="28" t="str">
        <f t="shared" si="15600"/>
        <v/>
      </c>
      <c r="AI2600" s="28" t="str">
        <f t="shared" si="15600"/>
        <v/>
      </c>
      <c r="AJ2600" s="28" t="str">
        <f t="shared" si="15600"/>
        <v/>
      </c>
      <c r="AK2600" s="28" t="str">
        <f t="shared" si="15600"/>
        <v/>
      </c>
      <c r="AL2600" s="28" t="str">
        <f t="shared" si="15600"/>
        <v/>
      </c>
      <c r="AM2600" s="28" t="str">
        <f t="shared" si="11"/>
        <v/>
      </c>
      <c r="AN2600" s="28" t="str">
        <f t="shared" ref="AN2600:AQ2600" si="15601">IFERROR(IF(FIND(AN$1,$F2600)&gt;1,"Status - LGBT",""),"")</f>
        <v/>
      </c>
      <c r="AO2600" s="28" t="str">
        <f t="shared" si="15601"/>
        <v/>
      </c>
      <c r="AP2600" s="28" t="str">
        <f t="shared" si="15601"/>
        <v/>
      </c>
      <c r="AQ2600" s="28" t="str">
        <f t="shared" si="15601"/>
        <v/>
      </c>
      <c r="AR2600" s="28" t="str">
        <f t="shared" ref="AR2600:AV2600" si="15602">IFERROR(IF(FIND(AR$1,$F2600)&gt;1,"BME",""),"")</f>
        <v/>
      </c>
      <c r="AS2600" s="28" t="str">
        <f t="shared" si="15602"/>
        <v/>
      </c>
      <c r="AT2600" s="28" t="str">
        <f t="shared" si="15602"/>
        <v/>
      </c>
      <c r="AU2600" s="28" t="str">
        <f t="shared" si="15602"/>
        <v/>
      </c>
      <c r="AV2600" s="28" t="str">
        <f t="shared" si="15602"/>
        <v/>
      </c>
      <c r="AW2600" s="28" t="str">
        <f t="shared" ref="AW2600:BC2600" si="15603">IFERROR(IF(FIND(AW$1,$F2600)&gt;1,AW$1,""),"")</f>
        <v/>
      </c>
      <c r="AX2600" s="28" t="str">
        <f t="shared" si="15603"/>
        <v/>
      </c>
      <c r="AY2600" s="28" t="str">
        <f t="shared" si="15603"/>
        <v/>
      </c>
      <c r="AZ2600" s="28" t="str">
        <f t="shared" si="15603"/>
        <v/>
      </c>
      <c r="BA2600" s="28" t="str">
        <f t="shared" si="15603"/>
        <v/>
      </c>
      <c r="BB2600" s="28" t="str">
        <f t="shared" si="15603"/>
        <v/>
      </c>
      <c r="BC2600" s="28" t="str">
        <f t="shared" si="15603"/>
        <v/>
      </c>
      <c r="BD2600" s="28" t="str">
        <f t="shared" si="15"/>
        <v/>
      </c>
      <c r="BG2600" s="2" t="s">
        <v>17366</v>
      </c>
      <c r="BJ2600" s="28" t="str">
        <f t="shared" si="16"/>
        <v/>
      </c>
      <c r="BK2600" s="28" t="str">
        <f t="shared" si="17"/>
        <v/>
      </c>
      <c r="BL2600" s="2" t="s">
        <v>20852</v>
      </c>
      <c r="BM2600" s="2" t="s">
        <v>98</v>
      </c>
      <c r="BU2600" s="47" t="s">
        <v>19852</v>
      </c>
      <c r="BV2600" s="18"/>
      <c r="BW2600" s="47"/>
      <c r="BX2600" s="47" t="s">
        <v>19860</v>
      </c>
      <c r="BY2600" s="42" t="str">
        <f t="shared" si="18"/>
        <v>Gipton;Harehills;</v>
      </c>
      <c r="BZ2600" s="73"/>
    </row>
    <row r="2601" spans="1:78" ht="15">
      <c r="A2601" s="16" t="s">
        <v>51</v>
      </c>
      <c r="B2601" s="28">
        <f>VLOOKUP(A2601,Organisations!$A$2:$B$7,2,FALSE)</f>
        <v>4</v>
      </c>
      <c r="C2601" s="16" t="s">
        <v>17369</v>
      </c>
      <c r="D2601" s="16" t="s">
        <v>17370</v>
      </c>
      <c r="E2601" s="28" t="str">
        <f t="shared" si="0"/>
        <v>Successful scouting group in Roundhay having 2 Beavers, 2 Cubs and 1 Scouts sections. Has its own purpose built hut.</v>
      </c>
      <c r="F2601" s="16" t="s">
        <v>17371</v>
      </c>
      <c r="G2601" s="16" t="s">
        <v>68</v>
      </c>
      <c r="H2601" s="17"/>
      <c r="K2601" s="26" t="s">
        <v>17372</v>
      </c>
      <c r="L2601" s="16" t="s">
        <v>17373</v>
      </c>
      <c r="M2601" s="28" t="str">
        <f t="shared" ref="M2601:Q2601" si="15604">IFERROR(IF(FIND(M$1,$F2601)&gt;1,"Age - Children",""),"")</f>
        <v/>
      </c>
      <c r="N2601" s="28" t="str">
        <f t="shared" si="15604"/>
        <v/>
      </c>
      <c r="O2601" s="28" t="str">
        <f t="shared" si="15604"/>
        <v/>
      </c>
      <c r="P2601" s="28" t="str">
        <f t="shared" si="15604"/>
        <v/>
      </c>
      <c r="Q2601" s="28" t="str">
        <f t="shared" si="15604"/>
        <v/>
      </c>
      <c r="R2601" s="28" t="str">
        <f t="shared" ref="R2601:T2601" si="15605">IFERROR(IF(FIND(R$1,$F2601)&gt;1,"Age - Elderly",""),"")</f>
        <v/>
      </c>
      <c r="S2601" s="28" t="str">
        <f t="shared" si="15605"/>
        <v/>
      </c>
      <c r="T2601" s="28" t="str">
        <f t="shared" si="15605"/>
        <v/>
      </c>
      <c r="U2601" s="28" t="str">
        <f t="shared" si="3"/>
        <v/>
      </c>
      <c r="V2601" s="28" t="str">
        <f t="shared" si="4"/>
        <v/>
      </c>
      <c r="X2601" s="28" t="str">
        <f t="shared" si="5"/>
        <v/>
      </c>
      <c r="Y2601" s="28" t="str">
        <f t="shared" si="6"/>
        <v/>
      </c>
      <c r="Z2601" s="28" t="str">
        <f t="shared" si="7"/>
        <v/>
      </c>
      <c r="AB2601" s="28" t="str">
        <f t="shared" si="8"/>
        <v/>
      </c>
      <c r="AD2601" s="28" t="str">
        <f t="shared" si="9"/>
        <v/>
      </c>
      <c r="AG2601" s="28" t="str">
        <f t="shared" ref="AG2601:AL2601" si="15606">IFERROR(IF(FIND(AG$1,$F2601)&gt;1,AG$1,""),"")</f>
        <v/>
      </c>
      <c r="AH2601" s="28" t="str">
        <f t="shared" si="15606"/>
        <v/>
      </c>
      <c r="AI2601" s="28" t="str">
        <f t="shared" si="15606"/>
        <v/>
      </c>
      <c r="AJ2601" s="28" t="str">
        <f t="shared" si="15606"/>
        <v/>
      </c>
      <c r="AK2601" s="28" t="str">
        <f t="shared" si="15606"/>
        <v/>
      </c>
      <c r="AL2601" s="28" t="str">
        <f t="shared" si="15606"/>
        <v/>
      </c>
      <c r="AM2601" s="28" t="str">
        <f t="shared" si="11"/>
        <v/>
      </c>
      <c r="AN2601" s="28" t="str">
        <f t="shared" ref="AN2601:AQ2601" si="15607">IFERROR(IF(FIND(AN$1,$F2601)&gt;1,"Status - LGBT",""),"")</f>
        <v/>
      </c>
      <c r="AO2601" s="28" t="str">
        <f t="shared" si="15607"/>
        <v/>
      </c>
      <c r="AP2601" s="28" t="str">
        <f t="shared" si="15607"/>
        <v/>
      </c>
      <c r="AQ2601" s="28" t="str">
        <f t="shared" si="15607"/>
        <v/>
      </c>
      <c r="AR2601" s="28" t="str">
        <f t="shared" ref="AR2601:AV2601" si="15608">IFERROR(IF(FIND(AR$1,$F2601)&gt;1,"BME",""),"")</f>
        <v/>
      </c>
      <c r="AS2601" s="28" t="str">
        <f t="shared" si="15608"/>
        <v/>
      </c>
      <c r="AT2601" s="28" t="str">
        <f t="shared" si="15608"/>
        <v/>
      </c>
      <c r="AU2601" s="28" t="str">
        <f t="shared" si="15608"/>
        <v/>
      </c>
      <c r="AV2601" s="28" t="str">
        <f t="shared" si="15608"/>
        <v/>
      </c>
      <c r="AW2601" s="28" t="str">
        <f t="shared" ref="AW2601:BC2601" si="15609">IFERROR(IF(FIND(AW$1,$F2601)&gt;1,AW$1,""),"")</f>
        <v/>
      </c>
      <c r="AX2601" s="28" t="str">
        <f t="shared" si="15609"/>
        <v/>
      </c>
      <c r="AY2601" s="28" t="str">
        <f t="shared" si="15609"/>
        <v/>
      </c>
      <c r="AZ2601" s="28" t="str">
        <f t="shared" si="15609"/>
        <v/>
      </c>
      <c r="BA2601" s="28" t="str">
        <f t="shared" si="15609"/>
        <v/>
      </c>
      <c r="BB2601" s="28" t="str">
        <f t="shared" si="15609"/>
        <v/>
      </c>
      <c r="BC2601" s="28" t="str">
        <f t="shared" si="15609"/>
        <v/>
      </c>
      <c r="BD2601" s="28" t="str">
        <f t="shared" si="15"/>
        <v/>
      </c>
      <c r="BG2601" s="2" t="s">
        <v>17374</v>
      </c>
      <c r="BJ2601" s="28" t="str">
        <f t="shared" si="16"/>
        <v/>
      </c>
      <c r="BK2601" s="28" t="str">
        <f t="shared" si="17"/>
        <v/>
      </c>
      <c r="BL2601" s="2" t="s">
        <v>20853</v>
      </c>
      <c r="BM2601" s="2" t="s">
        <v>98</v>
      </c>
      <c r="BU2601" s="12"/>
      <c r="BV2601" s="12"/>
      <c r="BW2601" s="50"/>
      <c r="BX2601" s="50" t="s">
        <v>20854</v>
      </c>
      <c r="BY2601" s="42" t="str">
        <f t="shared" si="18"/>
        <v/>
      </c>
      <c r="BZ2601" s="72"/>
    </row>
    <row r="2602" spans="1:78" ht="15">
      <c r="A2602" s="10" t="s">
        <v>51</v>
      </c>
      <c r="B2602" s="28">
        <f>VLOOKUP(A2602,Organisations!$A$2:$B$7,2,FALSE)</f>
        <v>4</v>
      </c>
      <c r="C2602" s="10" t="s">
        <v>17377</v>
      </c>
      <c r="D2602" s="10" t="s">
        <v>17378</v>
      </c>
      <c r="E2602" s="28" t="str">
        <f t="shared" si="0"/>
        <v>The church holds regular community activities such as jumble sales. The church works closely with its sister school, St.</v>
      </c>
      <c r="F2602" s="10" t="s">
        <v>17380</v>
      </c>
      <c r="G2602" s="10" t="s">
        <v>68</v>
      </c>
      <c r="H2602" s="11"/>
      <c r="K2602" s="30" t="s">
        <v>17381</v>
      </c>
      <c r="L2602" s="12"/>
      <c r="M2602" s="28" t="str">
        <f t="shared" ref="M2602:Q2602" si="15610">IFERROR(IF(FIND(M$1,$F2602)&gt;1,"Age - Children",""),"")</f>
        <v/>
      </c>
      <c r="N2602" s="28" t="str">
        <f t="shared" si="15610"/>
        <v/>
      </c>
      <c r="O2602" s="28" t="str">
        <f t="shared" si="15610"/>
        <v/>
      </c>
      <c r="P2602" s="28" t="str">
        <f t="shared" si="15610"/>
        <v/>
      </c>
      <c r="Q2602" s="28" t="str">
        <f t="shared" si="15610"/>
        <v/>
      </c>
      <c r="R2602" s="28" t="str">
        <f t="shared" ref="R2602:T2602" si="15611">IFERROR(IF(FIND(R$1,$F2602)&gt;1,"Age - Elderly",""),"")</f>
        <v/>
      </c>
      <c r="S2602" s="28" t="str">
        <f t="shared" si="15611"/>
        <v/>
      </c>
      <c r="T2602" s="28" t="str">
        <f t="shared" si="15611"/>
        <v/>
      </c>
      <c r="U2602" s="28" t="str">
        <f t="shared" si="3"/>
        <v/>
      </c>
      <c r="V2602" s="28" t="str">
        <f t="shared" si="4"/>
        <v/>
      </c>
      <c r="X2602" s="28" t="str">
        <f t="shared" si="5"/>
        <v/>
      </c>
      <c r="Y2602" s="28" t="str">
        <f t="shared" si="6"/>
        <v/>
      </c>
      <c r="Z2602" s="28" t="str">
        <f t="shared" si="7"/>
        <v/>
      </c>
      <c r="AB2602" s="28" t="str">
        <f t="shared" si="8"/>
        <v>Gender - Male</v>
      </c>
      <c r="AD2602" s="28" t="str">
        <f t="shared" si="9"/>
        <v>Gender - Male;</v>
      </c>
      <c r="AG2602" s="28" t="str">
        <f t="shared" ref="AG2602:AL2602" si="15612">IFERROR(IF(FIND(AG$1,$F2602)&gt;1,AG$1,""),"")</f>
        <v/>
      </c>
      <c r="AH2602" s="28" t="str">
        <f t="shared" si="15612"/>
        <v/>
      </c>
      <c r="AI2602" s="28" t="str">
        <f t="shared" si="15612"/>
        <v/>
      </c>
      <c r="AJ2602" s="28" t="str">
        <f t="shared" si="15612"/>
        <v/>
      </c>
      <c r="AK2602" s="28" t="str">
        <f t="shared" si="15612"/>
        <v/>
      </c>
      <c r="AL2602" s="28" t="str">
        <f t="shared" si="15612"/>
        <v/>
      </c>
      <c r="AM2602" s="28" t="str">
        <f t="shared" si="11"/>
        <v/>
      </c>
      <c r="AN2602" s="28" t="str">
        <f t="shared" ref="AN2602:AQ2602" si="15613">IFERROR(IF(FIND(AN$1,$F2602)&gt;1,"Status - LGBT",""),"")</f>
        <v/>
      </c>
      <c r="AO2602" s="28" t="str">
        <f t="shared" si="15613"/>
        <v/>
      </c>
      <c r="AP2602" s="28" t="str">
        <f t="shared" si="15613"/>
        <v/>
      </c>
      <c r="AQ2602" s="28" t="str">
        <f t="shared" si="15613"/>
        <v/>
      </c>
      <c r="AR2602" s="28" t="str">
        <f t="shared" ref="AR2602:AV2602" si="15614">IFERROR(IF(FIND(AR$1,$F2602)&gt;1,"BME",""),"")</f>
        <v/>
      </c>
      <c r="AS2602" s="28" t="str">
        <f t="shared" si="15614"/>
        <v/>
      </c>
      <c r="AT2602" s="28" t="str">
        <f t="shared" si="15614"/>
        <v/>
      </c>
      <c r="AU2602" s="28" t="str">
        <f t="shared" si="15614"/>
        <v/>
      </c>
      <c r="AV2602" s="28" t="str">
        <f t="shared" si="15614"/>
        <v/>
      </c>
      <c r="AW2602" s="28" t="str">
        <f t="shared" ref="AW2602:BC2602" si="15615">IFERROR(IF(FIND(AW$1,$F2602)&gt;1,AW$1,""),"")</f>
        <v/>
      </c>
      <c r="AX2602" s="28" t="str">
        <f t="shared" si="15615"/>
        <v/>
      </c>
      <c r="AY2602" s="28" t="str">
        <f t="shared" si="15615"/>
        <v/>
      </c>
      <c r="AZ2602" s="28" t="str">
        <f t="shared" si="15615"/>
        <v/>
      </c>
      <c r="BA2602" s="28" t="str">
        <f t="shared" si="15615"/>
        <v/>
      </c>
      <c r="BB2602" s="28" t="str">
        <f t="shared" si="15615"/>
        <v/>
      </c>
      <c r="BC2602" s="28" t="str">
        <f t="shared" si="15615"/>
        <v/>
      </c>
      <c r="BD2602" s="28" t="str">
        <f t="shared" si="15"/>
        <v/>
      </c>
      <c r="BG2602" s="2" t="s">
        <v>17382</v>
      </c>
      <c r="BJ2602" s="28" t="str">
        <f t="shared" si="16"/>
        <v/>
      </c>
      <c r="BK2602" s="28" t="str">
        <f t="shared" si="17"/>
        <v/>
      </c>
      <c r="BL2602" s="2" t="s">
        <v>20855</v>
      </c>
      <c r="BM2602" s="2" t="s">
        <v>98</v>
      </c>
      <c r="BU2602" s="47" t="s">
        <v>758</v>
      </c>
      <c r="BV2602" s="18"/>
      <c r="BW2602" s="47"/>
      <c r="BX2602" s="47" t="s">
        <v>19860</v>
      </c>
      <c r="BY2602" s="42" t="str">
        <f t="shared" si="18"/>
        <v>Gender - Male;;Roundhay;</v>
      </c>
      <c r="BZ2602" s="73"/>
    </row>
    <row r="2603" spans="1:78" ht="15">
      <c r="A2603" s="16" t="s">
        <v>51</v>
      </c>
      <c r="B2603" s="28">
        <f>VLOOKUP(A2603,Organisations!$A$2:$B$7,2,FALSE)</f>
        <v>4</v>
      </c>
      <c r="C2603" s="16" t="s">
        <v>17383</v>
      </c>
      <c r="D2603" s="16" t="s">
        <v>17384</v>
      </c>
      <c r="E2603" s="28" t="str">
        <f t="shared" si="0"/>
        <v>Please see the website for details of services etc. Please note that the church itself is located in Corporation Street,</v>
      </c>
      <c r="F2603" s="16" t="s">
        <v>17386</v>
      </c>
      <c r="G2603" s="16" t="s">
        <v>68</v>
      </c>
      <c r="H2603" s="17"/>
      <c r="K2603" s="33"/>
      <c r="L2603" s="18"/>
      <c r="M2603" s="28" t="str">
        <f t="shared" ref="M2603:Q2603" si="15616">IFERROR(IF(FIND(M$1,$F2603)&gt;1,"Age - Children",""),"")</f>
        <v/>
      </c>
      <c r="N2603" s="28" t="str">
        <f t="shared" si="15616"/>
        <v/>
      </c>
      <c r="O2603" s="28" t="str">
        <f t="shared" si="15616"/>
        <v/>
      </c>
      <c r="P2603" s="28" t="str">
        <f t="shared" si="15616"/>
        <v/>
      </c>
      <c r="Q2603" s="28" t="str">
        <f t="shared" si="15616"/>
        <v/>
      </c>
      <c r="R2603" s="28" t="str">
        <f t="shared" ref="R2603:T2603" si="15617">IFERROR(IF(FIND(R$1,$F2603)&gt;1,"Age - Elderly",""),"")</f>
        <v/>
      </c>
      <c r="S2603" s="28" t="str">
        <f t="shared" si="15617"/>
        <v/>
      </c>
      <c r="T2603" s="28" t="str">
        <f t="shared" si="15617"/>
        <v/>
      </c>
      <c r="U2603" s="28" t="str">
        <f t="shared" si="3"/>
        <v/>
      </c>
      <c r="V2603" s="28" t="str">
        <f t="shared" si="4"/>
        <v/>
      </c>
      <c r="X2603" s="28" t="str">
        <f t="shared" si="5"/>
        <v/>
      </c>
      <c r="Y2603" s="28" t="str">
        <f t="shared" si="6"/>
        <v/>
      </c>
      <c r="Z2603" s="28" t="str">
        <f t="shared" si="7"/>
        <v/>
      </c>
      <c r="AB2603" s="28" t="str">
        <f t="shared" si="8"/>
        <v/>
      </c>
      <c r="AD2603" s="28" t="str">
        <f t="shared" si="9"/>
        <v/>
      </c>
      <c r="AG2603" s="28" t="str">
        <f t="shared" ref="AG2603:AL2603" si="15618">IFERROR(IF(FIND(AG$1,$F2603)&gt;1,AG$1,""),"")</f>
        <v/>
      </c>
      <c r="AH2603" s="28" t="str">
        <f t="shared" si="15618"/>
        <v/>
      </c>
      <c r="AI2603" s="28" t="str">
        <f t="shared" si="15618"/>
        <v/>
      </c>
      <c r="AJ2603" s="28" t="str">
        <f t="shared" si="15618"/>
        <v/>
      </c>
      <c r="AK2603" s="28" t="str">
        <f t="shared" si="15618"/>
        <v/>
      </c>
      <c r="AL2603" s="28" t="str">
        <f t="shared" si="15618"/>
        <v/>
      </c>
      <c r="AM2603" s="28" t="str">
        <f t="shared" si="11"/>
        <v/>
      </c>
      <c r="AN2603" s="28" t="str">
        <f t="shared" ref="AN2603:AQ2603" si="15619">IFERROR(IF(FIND(AN$1,$F2603)&gt;1,"Status - LGBT",""),"")</f>
        <v/>
      </c>
      <c r="AO2603" s="28" t="str">
        <f t="shared" si="15619"/>
        <v/>
      </c>
      <c r="AP2603" s="28" t="str">
        <f t="shared" si="15619"/>
        <v/>
      </c>
      <c r="AQ2603" s="28" t="str">
        <f t="shared" si="15619"/>
        <v/>
      </c>
      <c r="AR2603" s="28" t="str">
        <f t="shared" ref="AR2603:AV2603" si="15620">IFERROR(IF(FIND(AR$1,$F2603)&gt;1,"BME",""),"")</f>
        <v/>
      </c>
      <c r="AS2603" s="28" t="str">
        <f t="shared" si="15620"/>
        <v/>
      </c>
      <c r="AT2603" s="28" t="str">
        <f t="shared" si="15620"/>
        <v/>
      </c>
      <c r="AU2603" s="28" t="str">
        <f t="shared" si="15620"/>
        <v/>
      </c>
      <c r="AV2603" s="28" t="str">
        <f t="shared" si="15620"/>
        <v/>
      </c>
      <c r="AW2603" s="28" t="str">
        <f t="shared" ref="AW2603:BC2603" si="15621">IFERROR(IF(FIND(AW$1,$F2603)&gt;1,AW$1,""),"")</f>
        <v/>
      </c>
      <c r="AX2603" s="28" t="str">
        <f t="shared" si="15621"/>
        <v/>
      </c>
      <c r="AY2603" s="28" t="str">
        <f t="shared" si="15621"/>
        <v/>
      </c>
      <c r="AZ2603" s="28" t="str">
        <f t="shared" si="15621"/>
        <v/>
      </c>
      <c r="BA2603" s="28" t="str">
        <f t="shared" si="15621"/>
        <v/>
      </c>
      <c r="BB2603" s="28" t="str">
        <f t="shared" si="15621"/>
        <v/>
      </c>
      <c r="BC2603" s="28" t="str">
        <f t="shared" si="15621"/>
        <v/>
      </c>
      <c r="BD2603" s="28" t="str">
        <f t="shared" si="15"/>
        <v/>
      </c>
      <c r="BG2603" s="2" t="s">
        <v>17387</v>
      </c>
      <c r="BJ2603" s="28" t="str">
        <f t="shared" si="16"/>
        <v/>
      </c>
      <c r="BK2603" s="28" t="str">
        <f t="shared" si="17"/>
        <v/>
      </c>
      <c r="BL2603" s="2" t="s">
        <v>20856</v>
      </c>
      <c r="BM2603" s="2" t="s">
        <v>98</v>
      </c>
      <c r="BU2603" s="50" t="s">
        <v>19832</v>
      </c>
      <c r="BV2603" s="12"/>
      <c r="BW2603" s="50"/>
      <c r="BX2603" s="50" t="s">
        <v>19860</v>
      </c>
      <c r="BY2603" s="42" t="str">
        <f t="shared" si="18"/>
        <v>Beeston;Holbeck;</v>
      </c>
      <c r="BZ2603" s="72"/>
    </row>
    <row r="2604" spans="1:78" ht="15">
      <c r="A2604" s="10" t="s">
        <v>51</v>
      </c>
      <c r="B2604" s="28">
        <f>VLOOKUP(A2604,Organisations!$A$2:$B$7,2,FALSE)</f>
        <v>4</v>
      </c>
      <c r="C2604" s="10" t="s">
        <v>17389</v>
      </c>
      <c r="D2604" s="10" t="s">
        <v>17390</v>
      </c>
      <c r="E2604" s="28" t="str">
        <f t="shared" si="0"/>
        <v>The joint hospices? lottery has been supporting both St Gemma?s Hospice and Sue Ryder Wheatfields Hospice now for 15 yea</v>
      </c>
      <c r="F2604" s="10" t="s">
        <v>17392</v>
      </c>
      <c r="G2604" s="10" t="s">
        <v>68</v>
      </c>
      <c r="H2604" s="11"/>
      <c r="K2604" s="30" t="s">
        <v>17393</v>
      </c>
      <c r="L2604" s="10" t="s">
        <v>17394</v>
      </c>
      <c r="M2604" s="28" t="str">
        <f t="shared" ref="M2604:Q2604" si="15622">IFERROR(IF(FIND(M$1,$F2604)&gt;1,"Age - Children",""),"")</f>
        <v/>
      </c>
      <c r="N2604" s="28" t="str">
        <f t="shared" si="15622"/>
        <v/>
      </c>
      <c r="O2604" s="28" t="str">
        <f t="shared" si="15622"/>
        <v/>
      </c>
      <c r="P2604" s="28" t="str">
        <f t="shared" si="15622"/>
        <v/>
      </c>
      <c r="Q2604" s="28" t="str">
        <f t="shared" si="15622"/>
        <v/>
      </c>
      <c r="R2604" s="28" t="str">
        <f t="shared" ref="R2604:T2604" si="15623">IFERROR(IF(FIND(R$1,$F2604)&gt;1,"Age - Elderly",""),"")</f>
        <v/>
      </c>
      <c r="S2604" s="28" t="str">
        <f t="shared" si="15623"/>
        <v/>
      </c>
      <c r="T2604" s="28" t="str">
        <f t="shared" si="15623"/>
        <v/>
      </c>
      <c r="U2604" s="28" t="str">
        <f t="shared" si="3"/>
        <v/>
      </c>
      <c r="V2604" s="28" t="str">
        <f t="shared" si="4"/>
        <v/>
      </c>
      <c r="X2604" s="28" t="str">
        <f t="shared" si="5"/>
        <v/>
      </c>
      <c r="Y2604" s="28" t="str">
        <f t="shared" si="6"/>
        <v/>
      </c>
      <c r="Z2604" s="28" t="str">
        <f t="shared" si="7"/>
        <v/>
      </c>
      <c r="AB2604" s="28" t="str">
        <f t="shared" si="8"/>
        <v/>
      </c>
      <c r="AD2604" s="28" t="str">
        <f t="shared" si="9"/>
        <v/>
      </c>
      <c r="AG2604" s="28" t="str">
        <f t="shared" ref="AG2604:AL2604" si="15624">IFERROR(IF(FIND(AG$1,$F2604)&gt;1,AG$1,""),"")</f>
        <v/>
      </c>
      <c r="AH2604" s="28" t="str">
        <f t="shared" si="15624"/>
        <v/>
      </c>
      <c r="AI2604" s="28" t="str">
        <f t="shared" si="15624"/>
        <v/>
      </c>
      <c r="AJ2604" s="28" t="str">
        <f t="shared" si="15624"/>
        <v/>
      </c>
      <c r="AK2604" s="28" t="str">
        <f t="shared" si="15624"/>
        <v/>
      </c>
      <c r="AL2604" s="28" t="str">
        <f t="shared" si="15624"/>
        <v/>
      </c>
      <c r="AM2604" s="28" t="str">
        <f t="shared" si="11"/>
        <v/>
      </c>
      <c r="AN2604" s="28" t="str">
        <f t="shared" ref="AN2604:AQ2604" si="15625">IFERROR(IF(FIND(AN$1,$F2604)&gt;1,"Status - LGBT",""),"")</f>
        <v/>
      </c>
      <c r="AO2604" s="28" t="str">
        <f t="shared" si="15625"/>
        <v/>
      </c>
      <c r="AP2604" s="28" t="str">
        <f t="shared" si="15625"/>
        <v/>
      </c>
      <c r="AQ2604" s="28" t="str">
        <f t="shared" si="15625"/>
        <v/>
      </c>
      <c r="AR2604" s="28" t="str">
        <f t="shared" ref="AR2604:AV2604" si="15626">IFERROR(IF(FIND(AR$1,$F2604)&gt;1,"BME",""),"")</f>
        <v/>
      </c>
      <c r="AS2604" s="28" t="str">
        <f t="shared" si="15626"/>
        <v/>
      </c>
      <c r="AT2604" s="28" t="str">
        <f t="shared" si="15626"/>
        <v/>
      </c>
      <c r="AU2604" s="28" t="str">
        <f t="shared" si="15626"/>
        <v/>
      </c>
      <c r="AV2604" s="28" t="str">
        <f t="shared" si="15626"/>
        <v/>
      </c>
      <c r="AW2604" s="28" t="str">
        <f t="shared" ref="AW2604:BC2604" si="15627">IFERROR(IF(FIND(AW$1,$F2604)&gt;1,AW$1,""),"")</f>
        <v/>
      </c>
      <c r="AX2604" s="28" t="str">
        <f t="shared" si="15627"/>
        <v/>
      </c>
      <c r="AY2604" s="28" t="str">
        <f t="shared" si="15627"/>
        <v/>
      </c>
      <c r="AZ2604" s="28" t="str">
        <f t="shared" si="15627"/>
        <v/>
      </c>
      <c r="BA2604" s="28" t="str">
        <f t="shared" si="15627"/>
        <v/>
      </c>
      <c r="BB2604" s="28" t="str">
        <f t="shared" si="15627"/>
        <v/>
      </c>
      <c r="BC2604" s="28" t="str">
        <f t="shared" si="15627"/>
        <v/>
      </c>
      <c r="BD2604" s="28" t="str">
        <f t="shared" si="15"/>
        <v/>
      </c>
      <c r="BG2604" s="2" t="s">
        <v>17395</v>
      </c>
      <c r="BJ2604" s="28" t="str">
        <f t="shared" si="16"/>
        <v/>
      </c>
      <c r="BK2604" s="28" t="str">
        <f t="shared" si="17"/>
        <v/>
      </c>
      <c r="BL2604" s="2" t="s">
        <v>2883</v>
      </c>
      <c r="BM2604" s="2" t="s">
        <v>98</v>
      </c>
      <c r="BU2604" s="47" t="s">
        <v>20586</v>
      </c>
      <c r="BV2604" s="18"/>
      <c r="BW2604" s="47"/>
      <c r="BX2604" s="47" t="s">
        <v>20857</v>
      </c>
      <c r="BY2604" s="42" t="str">
        <f t="shared" si="18"/>
        <v>Morley South;</v>
      </c>
      <c r="BZ2604" s="73"/>
    </row>
    <row r="2605" spans="1:78" ht="15">
      <c r="A2605" s="16" t="s">
        <v>51</v>
      </c>
      <c r="B2605" s="28">
        <f>VLOOKUP(A2605,Organisations!$A$2:$B$7,2,FALSE)</f>
        <v>4</v>
      </c>
      <c r="C2605" s="16" t="s">
        <v>2384</v>
      </c>
      <c r="D2605" s="16" t="s">
        <v>2385</v>
      </c>
      <c r="E2605" s="28" t="str">
        <f t="shared" si="0"/>
        <v>St Gemma?s Hospice in Leeds is the largest hospice in Yorkshire and one of the largest in England. We provide the best p</v>
      </c>
      <c r="F2605" s="16" t="s">
        <v>17399</v>
      </c>
      <c r="G2605" s="16" t="s">
        <v>68</v>
      </c>
      <c r="H2605" s="17"/>
      <c r="K2605" s="26" t="s">
        <v>20858</v>
      </c>
      <c r="L2605" s="16" t="s">
        <v>17401</v>
      </c>
      <c r="M2605" s="28" t="str">
        <f t="shared" ref="M2605:Q2605" si="15628">IFERROR(IF(FIND(M$1,$F2605)&gt;1,"Age - Children",""),"")</f>
        <v/>
      </c>
      <c r="N2605" s="28" t="str">
        <f t="shared" si="15628"/>
        <v/>
      </c>
      <c r="O2605" s="28" t="str">
        <f t="shared" si="15628"/>
        <v/>
      </c>
      <c r="P2605" s="28" t="str">
        <f t="shared" si="15628"/>
        <v/>
      </c>
      <c r="Q2605" s="28" t="str">
        <f t="shared" si="15628"/>
        <v/>
      </c>
      <c r="R2605" s="28" t="str">
        <f t="shared" ref="R2605:T2605" si="15629">IFERROR(IF(FIND(R$1,$F2605)&gt;1,"Age - Elderly",""),"")</f>
        <v/>
      </c>
      <c r="S2605" s="28" t="str">
        <f t="shared" si="15629"/>
        <v/>
      </c>
      <c r="T2605" s="28" t="str">
        <f t="shared" si="15629"/>
        <v/>
      </c>
      <c r="U2605" s="28" t="str">
        <f t="shared" si="3"/>
        <v/>
      </c>
      <c r="V2605" s="28" t="str">
        <f t="shared" si="4"/>
        <v/>
      </c>
      <c r="X2605" s="28" t="str">
        <f t="shared" si="5"/>
        <v/>
      </c>
      <c r="Y2605" s="28" t="str">
        <f t="shared" si="6"/>
        <v/>
      </c>
      <c r="Z2605" s="28" t="str">
        <f t="shared" si="7"/>
        <v/>
      </c>
      <c r="AB2605" s="28" t="str">
        <f t="shared" si="8"/>
        <v/>
      </c>
      <c r="AD2605" s="28" t="str">
        <f t="shared" si="9"/>
        <v/>
      </c>
      <c r="AG2605" s="28" t="str">
        <f t="shared" ref="AG2605:AL2605" si="15630">IFERROR(IF(FIND(AG$1,$F2605)&gt;1,AG$1,""),"")</f>
        <v/>
      </c>
      <c r="AH2605" s="28" t="str">
        <f t="shared" si="15630"/>
        <v/>
      </c>
      <c r="AI2605" s="28" t="str">
        <f t="shared" si="15630"/>
        <v/>
      </c>
      <c r="AJ2605" s="28" t="str">
        <f t="shared" si="15630"/>
        <v/>
      </c>
      <c r="AK2605" s="28" t="str">
        <f t="shared" si="15630"/>
        <v/>
      </c>
      <c r="AL2605" s="28" t="str">
        <f t="shared" si="15630"/>
        <v/>
      </c>
      <c r="AM2605" s="28" t="str">
        <f t="shared" si="11"/>
        <v/>
      </c>
      <c r="AN2605" s="28" t="str">
        <f t="shared" ref="AN2605:AQ2605" si="15631">IFERROR(IF(FIND(AN$1,$F2605)&gt;1,"Status - LGBT",""),"")</f>
        <v/>
      </c>
      <c r="AO2605" s="28" t="str">
        <f t="shared" si="15631"/>
        <v/>
      </c>
      <c r="AP2605" s="28" t="str">
        <f t="shared" si="15631"/>
        <v/>
      </c>
      <c r="AQ2605" s="28" t="str">
        <f t="shared" si="15631"/>
        <v/>
      </c>
      <c r="AR2605" s="28" t="str">
        <f t="shared" ref="AR2605:AV2605" si="15632">IFERROR(IF(FIND(AR$1,$F2605)&gt;1,"BME",""),"")</f>
        <v/>
      </c>
      <c r="AS2605" s="28" t="str">
        <f t="shared" si="15632"/>
        <v/>
      </c>
      <c r="AT2605" s="28" t="str">
        <f t="shared" si="15632"/>
        <v/>
      </c>
      <c r="AU2605" s="28" t="str">
        <f t="shared" si="15632"/>
        <v/>
      </c>
      <c r="AV2605" s="28" t="str">
        <f t="shared" si="15632"/>
        <v/>
      </c>
      <c r="AW2605" s="28" t="str">
        <f t="shared" ref="AW2605:BC2605" si="15633">IFERROR(IF(FIND(AW$1,$F2605)&gt;1,AW$1,""),"")</f>
        <v/>
      </c>
      <c r="AX2605" s="28" t="str">
        <f t="shared" si="15633"/>
        <v/>
      </c>
      <c r="AY2605" s="28" t="str">
        <f t="shared" si="15633"/>
        <v/>
      </c>
      <c r="AZ2605" s="28" t="str">
        <f t="shared" si="15633"/>
        <v/>
      </c>
      <c r="BA2605" s="28" t="str">
        <f t="shared" si="15633"/>
        <v/>
      </c>
      <c r="BB2605" s="28" t="str">
        <f t="shared" si="15633"/>
        <v/>
      </c>
      <c r="BC2605" s="28" t="str">
        <f t="shared" si="15633"/>
        <v/>
      </c>
      <c r="BD2605" s="28" t="str">
        <f t="shared" si="15"/>
        <v/>
      </c>
      <c r="BG2605" s="2" t="s">
        <v>17402</v>
      </c>
      <c r="BJ2605" s="28" t="str">
        <f t="shared" si="16"/>
        <v/>
      </c>
      <c r="BK2605" s="28" t="str">
        <f t="shared" si="17"/>
        <v/>
      </c>
      <c r="BL2605" s="2" t="s">
        <v>2334</v>
      </c>
      <c r="BM2605" s="2" t="s">
        <v>98</v>
      </c>
      <c r="BU2605" s="50" t="s">
        <v>19850</v>
      </c>
      <c r="BV2605" s="12"/>
      <c r="BW2605" s="50"/>
      <c r="BX2605" s="50" t="s">
        <v>20859</v>
      </c>
      <c r="BY2605" s="42" t="str">
        <f t="shared" si="18"/>
        <v>Leeds;Hyde Park;Woodhouse;Headingley;</v>
      </c>
      <c r="BZ2605" s="72"/>
    </row>
    <row r="2606" spans="1:78" ht="15">
      <c r="A2606" s="10" t="s">
        <v>51</v>
      </c>
      <c r="B2606" s="28">
        <f>VLOOKUP(A2606,Organisations!$A$2:$B$7,2,FALSE)</f>
        <v>4</v>
      </c>
      <c r="C2606" s="10" t="s">
        <v>2390</v>
      </c>
      <c r="D2606" s="10" t="s">
        <v>2391</v>
      </c>
      <c r="E2606" s="28" t="str">
        <f t="shared" si="0"/>
        <v>Working with homeless and vulnerable people as well as those with addictions, St George?s Crypt helps people living on t</v>
      </c>
      <c r="F2606" s="10" t="s">
        <v>17405</v>
      </c>
      <c r="G2606" s="10" t="s">
        <v>68</v>
      </c>
      <c r="H2606" s="11"/>
      <c r="K2606" s="30" t="s">
        <v>2393</v>
      </c>
      <c r="L2606" s="10" t="s">
        <v>17406</v>
      </c>
      <c r="M2606" s="28" t="str">
        <f t="shared" ref="M2606:Q2606" si="15634">IFERROR(IF(FIND(M$1,$F2606)&gt;1,"Age - Children",""),"")</f>
        <v/>
      </c>
      <c r="N2606" s="28" t="str">
        <f t="shared" si="15634"/>
        <v/>
      </c>
      <c r="O2606" s="28" t="str">
        <f t="shared" si="15634"/>
        <v/>
      </c>
      <c r="P2606" s="28" t="str">
        <f t="shared" si="15634"/>
        <v/>
      </c>
      <c r="Q2606" s="28" t="str">
        <f t="shared" si="15634"/>
        <v/>
      </c>
      <c r="R2606" s="28" t="str">
        <f t="shared" ref="R2606:T2606" si="15635">IFERROR(IF(FIND(R$1,$F2606)&gt;1,"Age - Elderly",""),"")</f>
        <v/>
      </c>
      <c r="S2606" s="28" t="str">
        <f t="shared" si="15635"/>
        <v/>
      </c>
      <c r="T2606" s="28" t="str">
        <f t="shared" si="15635"/>
        <v/>
      </c>
      <c r="U2606" s="28" t="str">
        <f t="shared" si="3"/>
        <v/>
      </c>
      <c r="V2606" s="28" t="str">
        <f t="shared" si="4"/>
        <v/>
      </c>
      <c r="X2606" s="28" t="str">
        <f t="shared" si="5"/>
        <v/>
      </c>
      <c r="Y2606" s="28" t="str">
        <f t="shared" si="6"/>
        <v/>
      </c>
      <c r="Z2606" s="28" t="str">
        <f t="shared" si="7"/>
        <v>Gender - Male</v>
      </c>
      <c r="AB2606" s="28" t="str">
        <f t="shared" si="8"/>
        <v>Gender - Male</v>
      </c>
      <c r="AD2606" s="28" t="str">
        <f t="shared" si="9"/>
        <v>Gender - Male;Gender - Male;</v>
      </c>
      <c r="AG2606" s="28" t="str">
        <f t="shared" ref="AG2606:AL2606" si="15636">IFERROR(IF(FIND(AG$1,$F2606)&gt;1,AG$1,""),"")</f>
        <v/>
      </c>
      <c r="AH2606" s="28" t="str">
        <f t="shared" si="15636"/>
        <v/>
      </c>
      <c r="AI2606" s="28" t="str">
        <f t="shared" si="15636"/>
        <v/>
      </c>
      <c r="AJ2606" s="28" t="str">
        <f t="shared" si="15636"/>
        <v/>
      </c>
      <c r="AK2606" s="28" t="str">
        <f t="shared" si="15636"/>
        <v/>
      </c>
      <c r="AL2606" s="28" t="str">
        <f t="shared" si="15636"/>
        <v/>
      </c>
      <c r="AM2606" s="28" t="str">
        <f t="shared" si="11"/>
        <v/>
      </c>
      <c r="AN2606" s="28" t="str">
        <f t="shared" ref="AN2606:AQ2606" si="15637">IFERROR(IF(FIND(AN$1,$F2606)&gt;1,"Status - LGBT",""),"")</f>
        <v/>
      </c>
      <c r="AO2606" s="28" t="str">
        <f t="shared" si="15637"/>
        <v/>
      </c>
      <c r="AP2606" s="28" t="str">
        <f t="shared" si="15637"/>
        <v/>
      </c>
      <c r="AQ2606" s="28" t="str">
        <f t="shared" si="15637"/>
        <v/>
      </c>
      <c r="AR2606" s="28" t="str">
        <f t="shared" ref="AR2606:AV2606" si="15638">IFERROR(IF(FIND(AR$1,$F2606)&gt;1,"BME",""),"")</f>
        <v/>
      </c>
      <c r="AS2606" s="28" t="str">
        <f t="shared" si="15638"/>
        <v/>
      </c>
      <c r="AT2606" s="28" t="str">
        <f t="shared" si="15638"/>
        <v/>
      </c>
      <c r="AU2606" s="28" t="str">
        <f t="shared" si="15638"/>
        <v/>
      </c>
      <c r="AV2606" s="28" t="str">
        <f t="shared" si="15638"/>
        <v/>
      </c>
      <c r="AW2606" s="28" t="str">
        <f t="shared" ref="AW2606:BC2606" si="15639">IFERROR(IF(FIND(AW$1,$F2606)&gt;1,AW$1,""),"")</f>
        <v/>
      </c>
      <c r="AX2606" s="28" t="str">
        <f t="shared" si="15639"/>
        <v/>
      </c>
      <c r="AY2606" s="28" t="str">
        <f t="shared" si="15639"/>
        <v/>
      </c>
      <c r="AZ2606" s="28" t="str">
        <f t="shared" si="15639"/>
        <v/>
      </c>
      <c r="BA2606" s="28" t="str">
        <f t="shared" si="15639"/>
        <v/>
      </c>
      <c r="BB2606" s="28" t="str">
        <f t="shared" si="15639"/>
        <v/>
      </c>
      <c r="BC2606" s="28" t="str">
        <f t="shared" si="15639"/>
        <v/>
      </c>
      <c r="BD2606" s="28" t="str">
        <f t="shared" si="15"/>
        <v/>
      </c>
      <c r="BG2606" s="2" t="s">
        <v>2391</v>
      </c>
      <c r="BJ2606" s="28" t="str">
        <f t="shared" si="16"/>
        <v/>
      </c>
      <c r="BK2606" s="28" t="str">
        <f t="shared" si="17"/>
        <v/>
      </c>
      <c r="BL2606" s="2" t="s">
        <v>2340</v>
      </c>
      <c r="BM2606" s="2" t="s">
        <v>98</v>
      </c>
      <c r="BU2606" s="47" t="s">
        <v>95</v>
      </c>
      <c r="BV2606" s="18"/>
      <c r="BW2606" s="47"/>
      <c r="BX2606" s="47" t="s">
        <v>20860</v>
      </c>
      <c r="BY2606" s="42" t="str">
        <f t="shared" si="18"/>
        <v>Gender - Male;Gender - Male;;Leeds;</v>
      </c>
      <c r="BZ2606" s="73"/>
    </row>
    <row r="2607" spans="1:78" ht="15">
      <c r="A2607" s="16" t="s">
        <v>51</v>
      </c>
      <c r="B2607" s="28">
        <f>VLOOKUP(A2607,Organisations!$A$2:$B$7,2,FALSE)</f>
        <v>4</v>
      </c>
      <c r="C2607" s="16" t="s">
        <v>17408</v>
      </c>
      <c r="D2607" s="16" t="s">
        <v>17409</v>
      </c>
      <c r="E2607" s="28" t="str">
        <f t="shared" si="0"/>
        <v>St Giles Church works closely with the local parish community. A Luncheon Club is run, please call the Church for more d</v>
      </c>
      <c r="F2607" s="16" t="s">
        <v>17411</v>
      </c>
      <c r="G2607" s="16" t="s">
        <v>68</v>
      </c>
      <c r="H2607" s="17"/>
      <c r="K2607" s="26" t="s">
        <v>17412</v>
      </c>
      <c r="L2607" s="16" t="s">
        <v>17413</v>
      </c>
      <c r="M2607" s="28" t="str">
        <f t="shared" ref="M2607:Q2607" si="15640">IFERROR(IF(FIND(M$1,$F2607)&gt;1,"Age - Children",""),"")</f>
        <v/>
      </c>
      <c r="N2607" s="28" t="str">
        <f t="shared" si="15640"/>
        <v/>
      </c>
      <c r="O2607" s="28" t="str">
        <f t="shared" si="15640"/>
        <v/>
      </c>
      <c r="P2607" s="28" t="str">
        <f t="shared" si="15640"/>
        <v/>
      </c>
      <c r="Q2607" s="28" t="str">
        <f t="shared" si="15640"/>
        <v/>
      </c>
      <c r="R2607" s="28" t="str">
        <f t="shared" ref="R2607:T2607" si="15641">IFERROR(IF(FIND(R$1,$F2607)&gt;1,"Age - Elderly",""),"")</f>
        <v/>
      </c>
      <c r="S2607" s="28" t="str">
        <f t="shared" si="15641"/>
        <v/>
      </c>
      <c r="T2607" s="28" t="str">
        <f t="shared" si="15641"/>
        <v/>
      </c>
      <c r="U2607" s="28" t="str">
        <f t="shared" si="3"/>
        <v/>
      </c>
      <c r="V2607" s="28" t="str">
        <f t="shared" si="4"/>
        <v/>
      </c>
      <c r="X2607" s="28" t="str">
        <f t="shared" si="5"/>
        <v/>
      </c>
      <c r="Y2607" s="28" t="str">
        <f t="shared" si="6"/>
        <v/>
      </c>
      <c r="Z2607" s="28" t="str">
        <f t="shared" si="7"/>
        <v/>
      </c>
      <c r="AB2607" s="28" t="str">
        <f t="shared" si="8"/>
        <v/>
      </c>
      <c r="AD2607" s="28" t="str">
        <f t="shared" si="9"/>
        <v/>
      </c>
      <c r="AG2607" s="28" t="str">
        <f t="shared" ref="AG2607:AL2607" si="15642">IFERROR(IF(FIND(AG$1,$F2607)&gt;1,AG$1,""),"")</f>
        <v/>
      </c>
      <c r="AH2607" s="28" t="str">
        <f t="shared" si="15642"/>
        <v/>
      </c>
      <c r="AI2607" s="28" t="str">
        <f t="shared" si="15642"/>
        <v/>
      </c>
      <c r="AJ2607" s="28" t="str">
        <f t="shared" si="15642"/>
        <v/>
      </c>
      <c r="AK2607" s="28" t="str">
        <f t="shared" si="15642"/>
        <v/>
      </c>
      <c r="AL2607" s="28" t="str">
        <f t="shared" si="15642"/>
        <v/>
      </c>
      <c r="AM2607" s="28" t="str">
        <f t="shared" si="11"/>
        <v/>
      </c>
      <c r="AN2607" s="28" t="str">
        <f t="shared" ref="AN2607:AQ2607" si="15643">IFERROR(IF(FIND(AN$1,$F2607)&gt;1,"Status - LGBT",""),"")</f>
        <v/>
      </c>
      <c r="AO2607" s="28" t="str">
        <f t="shared" si="15643"/>
        <v/>
      </c>
      <c r="AP2607" s="28" t="str">
        <f t="shared" si="15643"/>
        <v/>
      </c>
      <c r="AQ2607" s="28" t="str">
        <f t="shared" si="15643"/>
        <v/>
      </c>
      <c r="AR2607" s="28" t="str">
        <f t="shared" ref="AR2607:AV2607" si="15644">IFERROR(IF(FIND(AR$1,$F2607)&gt;1,"BME",""),"")</f>
        <v/>
      </c>
      <c r="AS2607" s="28" t="str">
        <f t="shared" si="15644"/>
        <v/>
      </c>
      <c r="AT2607" s="28" t="str">
        <f t="shared" si="15644"/>
        <v/>
      </c>
      <c r="AU2607" s="28" t="str">
        <f t="shared" si="15644"/>
        <v/>
      </c>
      <c r="AV2607" s="28" t="str">
        <f t="shared" si="15644"/>
        <v/>
      </c>
      <c r="AW2607" s="28" t="str">
        <f t="shared" ref="AW2607:BC2607" si="15645">IFERROR(IF(FIND(AW$1,$F2607)&gt;1,AW$1,""),"")</f>
        <v/>
      </c>
      <c r="AX2607" s="28" t="str">
        <f t="shared" si="15645"/>
        <v/>
      </c>
      <c r="AY2607" s="28" t="str">
        <f t="shared" si="15645"/>
        <v/>
      </c>
      <c r="AZ2607" s="28" t="str">
        <f t="shared" si="15645"/>
        <v/>
      </c>
      <c r="BA2607" s="28" t="str">
        <f t="shared" si="15645"/>
        <v/>
      </c>
      <c r="BB2607" s="28" t="str">
        <f t="shared" si="15645"/>
        <v/>
      </c>
      <c r="BC2607" s="28" t="str">
        <f t="shared" si="15645"/>
        <v/>
      </c>
      <c r="BD2607" s="28" t="str">
        <f t="shared" si="15"/>
        <v/>
      </c>
      <c r="BG2607" s="2" t="s">
        <v>17414</v>
      </c>
      <c r="BJ2607" s="28" t="str">
        <f t="shared" si="16"/>
        <v/>
      </c>
      <c r="BK2607" s="28" t="str">
        <f t="shared" si="17"/>
        <v/>
      </c>
      <c r="BL2607" s="2" t="s">
        <v>20861</v>
      </c>
      <c r="BM2607" s="2" t="s">
        <v>98</v>
      </c>
      <c r="BU2607" s="50" t="s">
        <v>19866</v>
      </c>
      <c r="BV2607" s="12"/>
      <c r="BW2607" s="50"/>
      <c r="BX2607" s="50" t="s">
        <v>19860</v>
      </c>
      <c r="BY2607" s="42" t="str">
        <f t="shared" si="18"/>
        <v>Leeds;City;Hunslet;</v>
      </c>
      <c r="BZ2607" s="72"/>
    </row>
    <row r="2608" spans="1:78" ht="15">
      <c r="A2608" s="10" t="s">
        <v>51</v>
      </c>
      <c r="B2608" s="28">
        <f>VLOOKUP(A2608,Organisations!$A$2:$B$7,2,FALSE)</f>
        <v>4</v>
      </c>
      <c r="C2608" s="10" t="s">
        <v>17416</v>
      </c>
      <c r="D2608" s="10" t="s">
        <v>17417</v>
      </c>
      <c r="E2608" s="28" t="str">
        <f t="shared" si="0"/>
        <v>We are a ?char?ity helping ex-offenders and disadvantaged people to move their lives forward. We offer support to help p</v>
      </c>
      <c r="F2608" s="10" t="s">
        <v>17419</v>
      </c>
      <c r="G2608" s="10" t="s">
        <v>68</v>
      </c>
      <c r="H2608" s="11"/>
      <c r="K2608" s="30" t="s">
        <v>17420</v>
      </c>
      <c r="L2608" s="10" t="s">
        <v>17421</v>
      </c>
      <c r="M2608" s="28" t="str">
        <f t="shared" ref="M2608:Q2608" si="15646">IFERROR(IF(FIND(M$1,$F2608)&gt;1,"Age - Children",""),"")</f>
        <v/>
      </c>
      <c r="N2608" s="28" t="str">
        <f t="shared" si="15646"/>
        <v/>
      </c>
      <c r="O2608" s="28" t="str">
        <f t="shared" si="15646"/>
        <v/>
      </c>
      <c r="P2608" s="28" t="str">
        <f t="shared" si="15646"/>
        <v/>
      </c>
      <c r="Q2608" s="28" t="str">
        <f t="shared" si="15646"/>
        <v/>
      </c>
      <c r="R2608" s="28" t="str">
        <f t="shared" ref="R2608:T2608" si="15647">IFERROR(IF(FIND(R$1,$F2608)&gt;1,"Age - Elderly",""),"")</f>
        <v/>
      </c>
      <c r="S2608" s="28" t="str">
        <f t="shared" si="15647"/>
        <v/>
      </c>
      <c r="T2608" s="28" t="str">
        <f t="shared" si="15647"/>
        <v/>
      </c>
      <c r="U2608" s="28" t="str">
        <f t="shared" si="3"/>
        <v/>
      </c>
      <c r="V2608" s="28" t="str">
        <f t="shared" si="4"/>
        <v/>
      </c>
      <c r="X2608" s="28" t="str">
        <f t="shared" si="5"/>
        <v/>
      </c>
      <c r="Y2608" s="28" t="str">
        <f t="shared" si="6"/>
        <v/>
      </c>
      <c r="Z2608" s="28" t="str">
        <f t="shared" si="7"/>
        <v/>
      </c>
      <c r="AB2608" s="28" t="str">
        <f t="shared" si="8"/>
        <v/>
      </c>
      <c r="AD2608" s="28" t="str">
        <f t="shared" si="9"/>
        <v/>
      </c>
      <c r="AG2608" s="28" t="str">
        <f t="shared" ref="AG2608:AL2608" si="15648">IFERROR(IF(FIND(AG$1,$F2608)&gt;1,AG$1,""),"")</f>
        <v/>
      </c>
      <c r="AH2608" s="28" t="str">
        <f t="shared" si="15648"/>
        <v/>
      </c>
      <c r="AI2608" s="28" t="str">
        <f t="shared" si="15648"/>
        <v/>
      </c>
      <c r="AJ2608" s="28" t="str">
        <f t="shared" si="15648"/>
        <v/>
      </c>
      <c r="AK2608" s="28" t="str">
        <f t="shared" si="15648"/>
        <v/>
      </c>
      <c r="AL2608" s="28" t="str">
        <f t="shared" si="15648"/>
        <v/>
      </c>
      <c r="AM2608" s="28" t="str">
        <f t="shared" si="11"/>
        <v/>
      </c>
      <c r="AN2608" s="28" t="str">
        <f t="shared" ref="AN2608:AQ2608" si="15649">IFERROR(IF(FIND(AN$1,$F2608)&gt;1,"Status - LGBT",""),"")</f>
        <v/>
      </c>
      <c r="AO2608" s="28" t="str">
        <f t="shared" si="15649"/>
        <v/>
      </c>
      <c r="AP2608" s="28" t="str">
        <f t="shared" si="15649"/>
        <v/>
      </c>
      <c r="AQ2608" s="28" t="str">
        <f t="shared" si="15649"/>
        <v/>
      </c>
      <c r="AR2608" s="28" t="str">
        <f t="shared" ref="AR2608:AV2608" si="15650">IFERROR(IF(FIND(AR$1,$F2608)&gt;1,"BME",""),"")</f>
        <v/>
      </c>
      <c r="AS2608" s="28" t="str">
        <f t="shared" si="15650"/>
        <v/>
      </c>
      <c r="AT2608" s="28" t="str">
        <f t="shared" si="15650"/>
        <v/>
      </c>
      <c r="AU2608" s="28" t="str">
        <f t="shared" si="15650"/>
        <v/>
      </c>
      <c r="AV2608" s="28" t="str">
        <f t="shared" si="15650"/>
        <v/>
      </c>
      <c r="AW2608" s="28" t="str">
        <f t="shared" ref="AW2608:BC2608" si="15651">IFERROR(IF(FIND(AW$1,$F2608)&gt;1,AW$1,""),"")</f>
        <v/>
      </c>
      <c r="AX2608" s="28" t="str">
        <f t="shared" si="15651"/>
        <v/>
      </c>
      <c r="AY2608" s="28" t="str">
        <f t="shared" si="15651"/>
        <v/>
      </c>
      <c r="AZ2608" s="28" t="str">
        <f t="shared" si="15651"/>
        <v/>
      </c>
      <c r="BA2608" s="28" t="str">
        <f t="shared" si="15651"/>
        <v/>
      </c>
      <c r="BB2608" s="28" t="str">
        <f t="shared" si="15651"/>
        <v/>
      </c>
      <c r="BC2608" s="28" t="str">
        <f t="shared" si="15651"/>
        <v/>
      </c>
      <c r="BD2608" s="28" t="str">
        <f t="shared" si="15"/>
        <v/>
      </c>
      <c r="BG2608" s="2" t="s">
        <v>15387</v>
      </c>
      <c r="BJ2608" s="28" t="str">
        <f t="shared" si="16"/>
        <v/>
      </c>
      <c r="BK2608" s="28" t="str">
        <f t="shared" si="17"/>
        <v/>
      </c>
      <c r="BL2608" s="2" t="s">
        <v>9389</v>
      </c>
      <c r="BM2608" s="2" t="s">
        <v>98</v>
      </c>
      <c r="BU2608" s="47" t="s">
        <v>19855</v>
      </c>
      <c r="BV2608" s="18"/>
      <c r="BW2608" s="47"/>
      <c r="BX2608" s="47" t="s">
        <v>20862</v>
      </c>
      <c r="BY2608" s="42" t="str">
        <f t="shared" si="18"/>
        <v>Adel;Wharfedale;</v>
      </c>
      <c r="BZ2608" s="73"/>
    </row>
    <row r="2609" spans="1:78" ht="15">
      <c r="A2609" s="16" t="s">
        <v>51</v>
      </c>
      <c r="B2609" s="28">
        <f>VLOOKUP(A2609,Organisations!$A$2:$B$7,2,FALSE)</f>
        <v>4</v>
      </c>
      <c r="C2609" s="16" t="s">
        <v>17424</v>
      </c>
      <c r="D2609" s="16" t="s">
        <v>17425</v>
      </c>
      <c r="E2609" s="28" t="str">
        <f t="shared" si="0"/>
        <v>Please see the website for full details.</v>
      </c>
      <c r="F2609" s="16" t="s">
        <v>17426</v>
      </c>
      <c r="G2609" s="16" t="s">
        <v>68</v>
      </c>
      <c r="H2609" s="17"/>
      <c r="K2609" s="26" t="s">
        <v>17427</v>
      </c>
      <c r="L2609" s="16" t="s">
        <v>17428</v>
      </c>
      <c r="M2609" s="28" t="str">
        <f t="shared" ref="M2609:Q2609" si="15652">IFERROR(IF(FIND(M$1,$F2609)&gt;1,"Age - Children",""),"")</f>
        <v/>
      </c>
      <c r="N2609" s="28" t="str">
        <f t="shared" si="15652"/>
        <v/>
      </c>
      <c r="O2609" s="28" t="str">
        <f t="shared" si="15652"/>
        <v/>
      </c>
      <c r="P2609" s="28" t="str">
        <f t="shared" si="15652"/>
        <v/>
      </c>
      <c r="Q2609" s="28" t="str">
        <f t="shared" si="15652"/>
        <v/>
      </c>
      <c r="R2609" s="28" t="str">
        <f t="shared" ref="R2609:T2609" si="15653">IFERROR(IF(FIND(R$1,$F2609)&gt;1,"Age - Elderly",""),"")</f>
        <v/>
      </c>
      <c r="S2609" s="28" t="str">
        <f t="shared" si="15653"/>
        <v/>
      </c>
      <c r="T2609" s="28" t="str">
        <f t="shared" si="15653"/>
        <v/>
      </c>
      <c r="U2609" s="28" t="str">
        <f t="shared" si="3"/>
        <v/>
      </c>
      <c r="V2609" s="28" t="str">
        <f t="shared" si="4"/>
        <v/>
      </c>
      <c r="X2609" s="28" t="str">
        <f t="shared" si="5"/>
        <v/>
      </c>
      <c r="Y2609" s="28" t="str">
        <f t="shared" si="6"/>
        <v/>
      </c>
      <c r="Z2609" s="28" t="str">
        <f t="shared" si="7"/>
        <v/>
      </c>
      <c r="AB2609" s="28" t="str">
        <f t="shared" si="8"/>
        <v/>
      </c>
      <c r="AD2609" s="28" t="str">
        <f t="shared" si="9"/>
        <v/>
      </c>
      <c r="AG2609" s="28" t="str">
        <f t="shared" ref="AG2609:AL2609" si="15654">IFERROR(IF(FIND(AG$1,$F2609)&gt;1,AG$1,""),"")</f>
        <v/>
      </c>
      <c r="AH2609" s="28" t="str">
        <f t="shared" si="15654"/>
        <v/>
      </c>
      <c r="AI2609" s="28" t="str">
        <f t="shared" si="15654"/>
        <v/>
      </c>
      <c r="AJ2609" s="28" t="str">
        <f t="shared" si="15654"/>
        <v/>
      </c>
      <c r="AK2609" s="28" t="str">
        <f t="shared" si="15654"/>
        <v/>
      </c>
      <c r="AL2609" s="28" t="str">
        <f t="shared" si="15654"/>
        <v/>
      </c>
      <c r="AM2609" s="28" t="str">
        <f t="shared" si="11"/>
        <v/>
      </c>
      <c r="AN2609" s="28" t="str">
        <f t="shared" ref="AN2609:AQ2609" si="15655">IFERROR(IF(FIND(AN$1,$F2609)&gt;1,"Status - LGBT",""),"")</f>
        <v/>
      </c>
      <c r="AO2609" s="28" t="str">
        <f t="shared" si="15655"/>
        <v/>
      </c>
      <c r="AP2609" s="28" t="str">
        <f t="shared" si="15655"/>
        <v/>
      </c>
      <c r="AQ2609" s="28" t="str">
        <f t="shared" si="15655"/>
        <v/>
      </c>
      <c r="AR2609" s="28" t="str">
        <f t="shared" ref="AR2609:AV2609" si="15656">IFERROR(IF(FIND(AR$1,$F2609)&gt;1,"BME",""),"")</f>
        <v/>
      </c>
      <c r="AS2609" s="28" t="str">
        <f t="shared" si="15656"/>
        <v/>
      </c>
      <c r="AT2609" s="28" t="str">
        <f t="shared" si="15656"/>
        <v/>
      </c>
      <c r="AU2609" s="28" t="str">
        <f t="shared" si="15656"/>
        <v/>
      </c>
      <c r="AV2609" s="28" t="str">
        <f t="shared" si="15656"/>
        <v/>
      </c>
      <c r="AW2609" s="28" t="str">
        <f t="shared" ref="AW2609:BC2609" si="15657">IFERROR(IF(FIND(AW$1,$F2609)&gt;1,AW$1,""),"")</f>
        <v/>
      </c>
      <c r="AX2609" s="28" t="str">
        <f t="shared" si="15657"/>
        <v/>
      </c>
      <c r="AY2609" s="28" t="str">
        <f t="shared" si="15657"/>
        <v/>
      </c>
      <c r="AZ2609" s="28" t="str">
        <f t="shared" si="15657"/>
        <v/>
      </c>
      <c r="BA2609" s="28" t="str">
        <f t="shared" si="15657"/>
        <v/>
      </c>
      <c r="BB2609" s="28" t="str">
        <f t="shared" si="15657"/>
        <v/>
      </c>
      <c r="BC2609" s="28" t="str">
        <f t="shared" si="15657"/>
        <v/>
      </c>
      <c r="BD2609" s="28" t="str">
        <f t="shared" si="15"/>
        <v/>
      </c>
      <c r="BG2609" s="2" t="s">
        <v>17429</v>
      </c>
      <c r="BJ2609" s="28" t="str">
        <f t="shared" si="16"/>
        <v/>
      </c>
      <c r="BK2609" s="28" t="str">
        <f t="shared" si="17"/>
        <v/>
      </c>
      <c r="BL2609" s="2" t="s">
        <v>20863</v>
      </c>
      <c r="BM2609" s="2" t="s">
        <v>98</v>
      </c>
      <c r="BU2609" s="50" t="s">
        <v>19838</v>
      </c>
      <c r="BV2609" s="12"/>
      <c r="BW2609" s="50"/>
      <c r="BX2609" s="50" t="s">
        <v>19860</v>
      </c>
      <c r="BY2609" s="42" t="str">
        <f t="shared" si="18"/>
        <v>Leeds;Chapel Allerton;</v>
      </c>
      <c r="BZ2609" s="72"/>
    </row>
    <row r="2610" spans="1:78" ht="15">
      <c r="A2610" s="10" t="s">
        <v>51</v>
      </c>
      <c r="B2610" s="28">
        <f>VLOOKUP(A2610,Organisations!$A$2:$B$7,2,FALSE)</f>
        <v>4</v>
      </c>
      <c r="C2610" s="10" t="s">
        <v>17432</v>
      </c>
      <c r="D2610" s="10" t="s">
        <v>17433</v>
      </c>
      <c r="E2610" s="28" t="str">
        <f t="shared" si="0"/>
        <v>St Gregory's Credit Union helps people to save, and allows people to borrow at a very competitive rate. People of St Gre</v>
      </c>
      <c r="F2610" s="10" t="s">
        <v>17435</v>
      </c>
      <c r="G2610" s="10" t="s">
        <v>68</v>
      </c>
      <c r="H2610" s="11"/>
      <c r="K2610" s="30" t="s">
        <v>17436</v>
      </c>
      <c r="L2610" s="10" t="s">
        <v>17437</v>
      </c>
      <c r="M2610" s="28" t="str">
        <f t="shared" ref="M2610:Q2610" si="15658">IFERROR(IF(FIND(M$1,$F2610)&gt;1,"Age - Children",""),"")</f>
        <v/>
      </c>
      <c r="N2610" s="28" t="str">
        <f t="shared" si="15658"/>
        <v/>
      </c>
      <c r="O2610" s="28" t="str">
        <f t="shared" si="15658"/>
        <v/>
      </c>
      <c r="P2610" s="28" t="str">
        <f t="shared" si="15658"/>
        <v/>
      </c>
      <c r="Q2610" s="28" t="str">
        <f t="shared" si="15658"/>
        <v/>
      </c>
      <c r="R2610" s="28" t="str">
        <f t="shared" ref="R2610:T2610" si="15659">IFERROR(IF(FIND(R$1,$F2610)&gt;1,"Age - Elderly",""),"")</f>
        <v/>
      </c>
      <c r="S2610" s="28" t="str">
        <f t="shared" si="15659"/>
        <v/>
      </c>
      <c r="T2610" s="28" t="str">
        <f t="shared" si="15659"/>
        <v/>
      </c>
      <c r="U2610" s="28" t="str">
        <f t="shared" si="3"/>
        <v/>
      </c>
      <c r="V2610" s="28" t="str">
        <f t="shared" si="4"/>
        <v/>
      </c>
      <c r="X2610" s="28" t="str">
        <f t="shared" si="5"/>
        <v/>
      </c>
      <c r="Y2610" s="28" t="str">
        <f t="shared" si="6"/>
        <v/>
      </c>
      <c r="Z2610" s="28" t="str">
        <f t="shared" si="7"/>
        <v/>
      </c>
      <c r="AB2610" s="28" t="str">
        <f t="shared" si="8"/>
        <v/>
      </c>
      <c r="AD2610" s="28" t="str">
        <f t="shared" si="9"/>
        <v/>
      </c>
      <c r="AG2610" s="28" t="str">
        <f t="shared" ref="AG2610:AL2610" si="15660">IFERROR(IF(FIND(AG$1,$F2610)&gt;1,AG$1,""),"")</f>
        <v/>
      </c>
      <c r="AH2610" s="28" t="str">
        <f t="shared" si="15660"/>
        <v/>
      </c>
      <c r="AI2610" s="28" t="str">
        <f t="shared" si="15660"/>
        <v/>
      </c>
      <c r="AJ2610" s="28" t="str">
        <f t="shared" si="15660"/>
        <v/>
      </c>
      <c r="AK2610" s="28" t="str">
        <f t="shared" si="15660"/>
        <v/>
      </c>
      <c r="AL2610" s="28" t="str">
        <f t="shared" si="15660"/>
        <v/>
      </c>
      <c r="AM2610" s="28" t="str">
        <f t="shared" si="11"/>
        <v/>
      </c>
      <c r="AN2610" s="28" t="str">
        <f t="shared" ref="AN2610:AQ2610" si="15661">IFERROR(IF(FIND(AN$1,$F2610)&gt;1,"Status - LGBT",""),"")</f>
        <v/>
      </c>
      <c r="AO2610" s="28" t="str">
        <f t="shared" si="15661"/>
        <v/>
      </c>
      <c r="AP2610" s="28" t="str">
        <f t="shared" si="15661"/>
        <v/>
      </c>
      <c r="AQ2610" s="28" t="str">
        <f t="shared" si="15661"/>
        <v/>
      </c>
      <c r="AR2610" s="28" t="str">
        <f t="shared" ref="AR2610:AV2610" si="15662">IFERROR(IF(FIND(AR$1,$F2610)&gt;1,"BME",""),"")</f>
        <v/>
      </c>
      <c r="AS2610" s="28" t="str">
        <f t="shared" si="15662"/>
        <v/>
      </c>
      <c r="AT2610" s="28" t="str">
        <f t="shared" si="15662"/>
        <v/>
      </c>
      <c r="AU2610" s="28" t="str">
        <f t="shared" si="15662"/>
        <v/>
      </c>
      <c r="AV2610" s="28" t="str">
        <f t="shared" si="15662"/>
        <v/>
      </c>
      <c r="AW2610" s="28" t="str">
        <f t="shared" ref="AW2610:BC2610" si="15663">IFERROR(IF(FIND(AW$1,$F2610)&gt;1,AW$1,""),"")</f>
        <v/>
      </c>
      <c r="AX2610" s="28" t="str">
        <f t="shared" si="15663"/>
        <v/>
      </c>
      <c r="AY2610" s="28" t="str">
        <f t="shared" si="15663"/>
        <v/>
      </c>
      <c r="AZ2610" s="28" t="str">
        <f t="shared" si="15663"/>
        <v/>
      </c>
      <c r="BA2610" s="28" t="str">
        <f t="shared" si="15663"/>
        <v/>
      </c>
      <c r="BB2610" s="28" t="str">
        <f t="shared" si="15663"/>
        <v/>
      </c>
      <c r="BC2610" s="28" t="str">
        <f t="shared" si="15663"/>
        <v/>
      </c>
      <c r="BD2610" s="28" t="str">
        <f t="shared" si="15"/>
        <v/>
      </c>
      <c r="BG2610" s="2" t="s">
        <v>17438</v>
      </c>
      <c r="BJ2610" s="28" t="str">
        <f t="shared" si="16"/>
        <v/>
      </c>
      <c r="BK2610" s="28" t="str">
        <f t="shared" si="17"/>
        <v/>
      </c>
      <c r="BL2610" s="2" t="s">
        <v>20863</v>
      </c>
      <c r="BM2610" s="2" t="s">
        <v>98</v>
      </c>
      <c r="BU2610" s="47" t="s">
        <v>19827</v>
      </c>
      <c r="BV2610" s="18"/>
      <c r="BW2610" s="47"/>
      <c r="BX2610" s="47" t="s">
        <v>438</v>
      </c>
      <c r="BY2610" s="42" t="str">
        <f t="shared" si="18"/>
        <v>Killingbeck;Seacroft;</v>
      </c>
      <c r="BZ2610" s="73"/>
    </row>
    <row r="2611" spans="1:78" ht="15">
      <c r="A2611" s="16" t="s">
        <v>51</v>
      </c>
      <c r="B2611" s="28">
        <f>VLOOKUP(A2611,Organisations!$A$2:$B$7,2,FALSE)</f>
        <v>4</v>
      </c>
      <c r="C2611" s="16" t="s">
        <v>17441</v>
      </c>
      <c r="D2611" s="16" t="s">
        <v>17442</v>
      </c>
      <c r="E2611" s="28" t="str">
        <f t="shared" si="0"/>
        <v>We are the Church of England Parish Church for the Cross Green area. People also attend from further afield because of t</v>
      </c>
      <c r="F2611" s="16" t="s">
        <v>17444</v>
      </c>
      <c r="G2611" s="16" t="s">
        <v>68</v>
      </c>
      <c r="H2611" s="17"/>
      <c r="K2611" s="26" t="s">
        <v>17445</v>
      </c>
      <c r="L2611" s="16" t="s">
        <v>17446</v>
      </c>
      <c r="M2611" s="28" t="str">
        <f t="shared" ref="M2611:Q2611" si="15664">IFERROR(IF(FIND(M$1,$F2611)&gt;1,"Age - Children",""),"")</f>
        <v/>
      </c>
      <c r="N2611" s="28" t="str">
        <f t="shared" si="15664"/>
        <v/>
      </c>
      <c r="O2611" s="28" t="str">
        <f t="shared" si="15664"/>
        <v/>
      </c>
      <c r="P2611" s="28" t="str">
        <f t="shared" si="15664"/>
        <v/>
      </c>
      <c r="Q2611" s="28" t="str">
        <f t="shared" si="15664"/>
        <v/>
      </c>
      <c r="R2611" s="28" t="str">
        <f t="shared" ref="R2611:T2611" si="15665">IFERROR(IF(FIND(R$1,$F2611)&gt;1,"Age - Elderly",""),"")</f>
        <v/>
      </c>
      <c r="S2611" s="28" t="str">
        <f t="shared" si="15665"/>
        <v/>
      </c>
      <c r="T2611" s="28" t="str">
        <f t="shared" si="15665"/>
        <v/>
      </c>
      <c r="U2611" s="28" t="str">
        <f t="shared" si="3"/>
        <v/>
      </c>
      <c r="V2611" s="28" t="str">
        <f t="shared" si="4"/>
        <v/>
      </c>
      <c r="X2611" s="28" t="str">
        <f t="shared" si="5"/>
        <v/>
      </c>
      <c r="Y2611" s="28" t="str">
        <f t="shared" si="6"/>
        <v/>
      </c>
      <c r="Z2611" s="28" t="str">
        <f t="shared" si="7"/>
        <v/>
      </c>
      <c r="AB2611" s="28" t="str">
        <f t="shared" si="8"/>
        <v/>
      </c>
      <c r="AD2611" s="28" t="str">
        <f t="shared" si="9"/>
        <v/>
      </c>
      <c r="AG2611" s="28" t="str">
        <f t="shared" ref="AG2611:AL2611" si="15666">IFERROR(IF(FIND(AG$1,$F2611)&gt;1,AG$1,""),"")</f>
        <v/>
      </c>
      <c r="AH2611" s="28" t="str">
        <f t="shared" si="15666"/>
        <v/>
      </c>
      <c r="AI2611" s="28" t="str">
        <f t="shared" si="15666"/>
        <v/>
      </c>
      <c r="AJ2611" s="28" t="str">
        <f t="shared" si="15666"/>
        <v/>
      </c>
      <c r="AK2611" s="28" t="str">
        <f t="shared" si="15666"/>
        <v/>
      </c>
      <c r="AL2611" s="28" t="str">
        <f t="shared" si="15666"/>
        <v/>
      </c>
      <c r="AM2611" s="28" t="str">
        <f t="shared" si="11"/>
        <v/>
      </c>
      <c r="AN2611" s="28" t="str">
        <f t="shared" ref="AN2611:AQ2611" si="15667">IFERROR(IF(FIND(AN$1,$F2611)&gt;1,"Status - LGBT",""),"")</f>
        <v/>
      </c>
      <c r="AO2611" s="28" t="str">
        <f t="shared" si="15667"/>
        <v/>
      </c>
      <c r="AP2611" s="28" t="str">
        <f t="shared" si="15667"/>
        <v/>
      </c>
      <c r="AQ2611" s="28" t="str">
        <f t="shared" si="15667"/>
        <v/>
      </c>
      <c r="AR2611" s="28" t="str">
        <f t="shared" ref="AR2611:AV2611" si="15668">IFERROR(IF(FIND(AR$1,$F2611)&gt;1,"BME",""),"")</f>
        <v/>
      </c>
      <c r="AS2611" s="28" t="str">
        <f t="shared" si="15668"/>
        <v/>
      </c>
      <c r="AT2611" s="28" t="str">
        <f t="shared" si="15668"/>
        <v/>
      </c>
      <c r="AU2611" s="28" t="str">
        <f t="shared" si="15668"/>
        <v/>
      </c>
      <c r="AV2611" s="28" t="str">
        <f t="shared" si="15668"/>
        <v/>
      </c>
      <c r="AW2611" s="28" t="str">
        <f t="shared" ref="AW2611:BC2611" si="15669">IFERROR(IF(FIND(AW$1,$F2611)&gt;1,AW$1,""),"")</f>
        <v/>
      </c>
      <c r="AX2611" s="28" t="str">
        <f t="shared" si="15669"/>
        <v/>
      </c>
      <c r="AY2611" s="28" t="str">
        <f t="shared" si="15669"/>
        <v/>
      </c>
      <c r="AZ2611" s="28" t="str">
        <f t="shared" si="15669"/>
        <v/>
      </c>
      <c r="BA2611" s="28" t="str">
        <f t="shared" si="15669"/>
        <v/>
      </c>
      <c r="BB2611" s="28" t="str">
        <f t="shared" si="15669"/>
        <v/>
      </c>
      <c r="BC2611" s="28" t="str">
        <f t="shared" si="15669"/>
        <v/>
      </c>
      <c r="BD2611" s="28" t="str">
        <f t="shared" si="15"/>
        <v/>
      </c>
      <c r="BG2611" s="2" t="s">
        <v>17447</v>
      </c>
      <c r="BJ2611" s="28" t="str">
        <f t="shared" si="16"/>
        <v/>
      </c>
      <c r="BK2611" s="28" t="str">
        <f t="shared" si="17"/>
        <v/>
      </c>
      <c r="BL2611" s="2" t="s">
        <v>20864</v>
      </c>
      <c r="BM2611" s="2" t="s">
        <v>98</v>
      </c>
      <c r="BU2611" s="50" t="s">
        <v>749</v>
      </c>
      <c r="BV2611" s="12"/>
      <c r="BW2611" s="50"/>
      <c r="BX2611" s="50" t="s">
        <v>19860</v>
      </c>
      <c r="BY2611" s="42" t="str">
        <f t="shared" si="18"/>
        <v>Harewood;</v>
      </c>
      <c r="BZ2611" s="72"/>
    </row>
    <row r="2612" spans="1:78" ht="15">
      <c r="A2612" s="10" t="s">
        <v>51</v>
      </c>
      <c r="B2612" s="28">
        <f>VLOOKUP(A2612,Organisations!$A$2:$B$7,2,FALSE)</f>
        <v>4</v>
      </c>
      <c r="C2612" s="10" t="s">
        <v>17450</v>
      </c>
      <c r="D2612" s="10" t="s">
        <v>17451</v>
      </c>
      <c r="E2612" s="28" t="str">
        <f t="shared" si="0"/>
        <v>Church of England Parish Church for Seacroft, engaged in a variety of ways in supporting and caring for the community.</v>
      </c>
      <c r="F2612" s="10" t="s">
        <v>17452</v>
      </c>
      <c r="G2612" s="10" t="s">
        <v>68</v>
      </c>
      <c r="H2612" s="11"/>
      <c r="K2612" s="30" t="s">
        <v>17453</v>
      </c>
      <c r="L2612" s="12"/>
      <c r="M2612" s="28" t="str">
        <f t="shared" ref="M2612:Q2612" si="15670">IFERROR(IF(FIND(M$1,$F2612)&gt;1,"Age - Children",""),"")</f>
        <v/>
      </c>
      <c r="N2612" s="28" t="str">
        <f t="shared" si="15670"/>
        <v/>
      </c>
      <c r="O2612" s="28" t="str">
        <f t="shared" si="15670"/>
        <v/>
      </c>
      <c r="P2612" s="28" t="str">
        <f t="shared" si="15670"/>
        <v/>
      </c>
      <c r="Q2612" s="28" t="str">
        <f t="shared" si="15670"/>
        <v/>
      </c>
      <c r="R2612" s="28" t="str">
        <f t="shared" ref="R2612:T2612" si="15671">IFERROR(IF(FIND(R$1,$F2612)&gt;1,"Age - Elderly",""),"")</f>
        <v/>
      </c>
      <c r="S2612" s="28" t="str">
        <f t="shared" si="15671"/>
        <v/>
      </c>
      <c r="T2612" s="28" t="str">
        <f t="shared" si="15671"/>
        <v/>
      </c>
      <c r="U2612" s="28" t="str">
        <f t="shared" si="3"/>
        <v/>
      </c>
      <c r="V2612" s="28" t="str">
        <f t="shared" si="4"/>
        <v/>
      </c>
      <c r="X2612" s="28" t="str">
        <f t="shared" si="5"/>
        <v/>
      </c>
      <c r="Y2612" s="28" t="str">
        <f t="shared" si="6"/>
        <v/>
      </c>
      <c r="Z2612" s="28" t="str">
        <f t="shared" si="7"/>
        <v/>
      </c>
      <c r="AB2612" s="28" t="str">
        <f t="shared" si="8"/>
        <v/>
      </c>
      <c r="AD2612" s="28" t="str">
        <f t="shared" si="9"/>
        <v/>
      </c>
      <c r="AG2612" s="28" t="str">
        <f t="shared" ref="AG2612:AL2612" si="15672">IFERROR(IF(FIND(AG$1,$F2612)&gt;1,AG$1,""),"")</f>
        <v/>
      </c>
      <c r="AH2612" s="28" t="str">
        <f t="shared" si="15672"/>
        <v/>
      </c>
      <c r="AI2612" s="28" t="str">
        <f t="shared" si="15672"/>
        <v/>
      </c>
      <c r="AJ2612" s="28" t="str">
        <f t="shared" si="15672"/>
        <v/>
      </c>
      <c r="AK2612" s="28" t="str">
        <f t="shared" si="15672"/>
        <v/>
      </c>
      <c r="AL2612" s="28" t="str">
        <f t="shared" si="15672"/>
        <v/>
      </c>
      <c r="AM2612" s="28" t="str">
        <f t="shared" si="11"/>
        <v/>
      </c>
      <c r="AN2612" s="28" t="str">
        <f t="shared" ref="AN2612:AQ2612" si="15673">IFERROR(IF(FIND(AN$1,$F2612)&gt;1,"Status - LGBT",""),"")</f>
        <v/>
      </c>
      <c r="AO2612" s="28" t="str">
        <f t="shared" si="15673"/>
        <v/>
      </c>
      <c r="AP2612" s="28" t="str">
        <f t="shared" si="15673"/>
        <v/>
      </c>
      <c r="AQ2612" s="28" t="str">
        <f t="shared" si="15673"/>
        <v/>
      </c>
      <c r="AR2612" s="28" t="str">
        <f t="shared" ref="AR2612:AV2612" si="15674">IFERROR(IF(FIND(AR$1,$F2612)&gt;1,"BME",""),"")</f>
        <v/>
      </c>
      <c r="AS2612" s="28" t="str">
        <f t="shared" si="15674"/>
        <v/>
      </c>
      <c r="AT2612" s="28" t="str">
        <f t="shared" si="15674"/>
        <v/>
      </c>
      <c r="AU2612" s="28" t="str">
        <f t="shared" si="15674"/>
        <v/>
      </c>
      <c r="AV2612" s="28" t="str">
        <f t="shared" si="15674"/>
        <v/>
      </c>
      <c r="AW2612" s="28" t="str">
        <f t="shared" ref="AW2612:BC2612" si="15675">IFERROR(IF(FIND(AW$1,$F2612)&gt;1,AW$1,""),"")</f>
        <v/>
      </c>
      <c r="AX2612" s="28" t="str">
        <f t="shared" si="15675"/>
        <v/>
      </c>
      <c r="AY2612" s="28" t="str">
        <f t="shared" si="15675"/>
        <v/>
      </c>
      <c r="AZ2612" s="28" t="str">
        <f t="shared" si="15675"/>
        <v/>
      </c>
      <c r="BA2612" s="28" t="str">
        <f t="shared" si="15675"/>
        <v/>
      </c>
      <c r="BB2612" s="28" t="str">
        <f t="shared" si="15675"/>
        <v/>
      </c>
      <c r="BC2612" s="28" t="str">
        <f t="shared" si="15675"/>
        <v/>
      </c>
      <c r="BD2612" s="28" t="str">
        <f t="shared" si="15"/>
        <v/>
      </c>
      <c r="BG2612" s="2" t="s">
        <v>17454</v>
      </c>
      <c r="BJ2612" s="28" t="str">
        <f t="shared" si="16"/>
        <v/>
      </c>
      <c r="BK2612" s="28" t="str">
        <f t="shared" si="17"/>
        <v/>
      </c>
      <c r="BL2612" s="2" t="s">
        <v>20779</v>
      </c>
      <c r="BM2612" s="2" t="s">
        <v>98</v>
      </c>
      <c r="BU2612" s="47" t="s">
        <v>20254</v>
      </c>
      <c r="BV2612" s="18"/>
      <c r="BW2612" s="47"/>
      <c r="BX2612" s="47" t="s">
        <v>19860</v>
      </c>
      <c r="BY2612" s="42" t="str">
        <f t="shared" si="18"/>
        <v>Leeds;Crossgates;Whinmoor;Temple Newsam;</v>
      </c>
      <c r="BZ2612" s="73"/>
    </row>
    <row r="2613" spans="1:78" ht="15">
      <c r="A2613" s="16" t="s">
        <v>51</v>
      </c>
      <c r="B2613" s="28">
        <f>VLOOKUP(A2613,Organisations!$A$2:$B$7,2,FALSE)</f>
        <v>4</v>
      </c>
      <c r="C2613" s="16" t="s">
        <v>17457</v>
      </c>
      <c r="D2613" s="16" t="s">
        <v>17458</v>
      </c>
      <c r="E2613" s="28" t="str">
        <f t="shared" si="0"/>
        <v xml:space="preserve">We are a congregation of Christian people, worshipping God in a variety of ways and sharing the love, joy and good news </v>
      </c>
      <c r="F2613" s="16" t="s">
        <v>17460</v>
      </c>
      <c r="G2613" s="16" t="s">
        <v>68</v>
      </c>
      <c r="H2613" s="54"/>
      <c r="K2613" s="26" t="s">
        <v>17461</v>
      </c>
      <c r="L2613" s="16" t="s">
        <v>17462</v>
      </c>
      <c r="M2613" s="28" t="str">
        <f t="shared" ref="M2613:Q2613" si="15676">IFERROR(IF(FIND(M$1,$F2613)&gt;1,"Age - Children",""),"")</f>
        <v>Age - Children</v>
      </c>
      <c r="N2613" s="28" t="str">
        <f t="shared" si="15676"/>
        <v/>
      </c>
      <c r="O2613" s="28" t="str">
        <f t="shared" si="15676"/>
        <v/>
      </c>
      <c r="P2613" s="28" t="str">
        <f t="shared" si="15676"/>
        <v/>
      </c>
      <c r="Q2613" s="28" t="str">
        <f t="shared" si="15676"/>
        <v/>
      </c>
      <c r="R2613" s="28" t="str">
        <f t="shared" ref="R2613:T2613" si="15677">IFERROR(IF(FIND(R$1,$F2613)&gt;1,"Age - Elderly",""),"")</f>
        <v/>
      </c>
      <c r="S2613" s="28" t="str">
        <f t="shared" si="15677"/>
        <v/>
      </c>
      <c r="T2613" s="28" t="str">
        <f t="shared" si="15677"/>
        <v/>
      </c>
      <c r="U2613" s="28" t="str">
        <f t="shared" si="3"/>
        <v>Age - Children;</v>
      </c>
      <c r="V2613" s="28" t="str">
        <f t="shared" si="4"/>
        <v/>
      </c>
      <c r="X2613" s="28" t="str">
        <f t="shared" si="5"/>
        <v/>
      </c>
      <c r="Y2613" s="28" t="str">
        <f t="shared" si="6"/>
        <v/>
      </c>
      <c r="Z2613" s="28" t="str">
        <f t="shared" si="7"/>
        <v>Gender - Male</v>
      </c>
      <c r="AB2613" s="28" t="str">
        <f t="shared" si="8"/>
        <v/>
      </c>
      <c r="AD2613" s="28" t="str">
        <f t="shared" si="9"/>
        <v>Gender - Male;</v>
      </c>
      <c r="AG2613" s="28" t="str">
        <f t="shared" ref="AG2613:AL2613" si="15678">IFERROR(IF(FIND(AG$1,$F2613)&gt;1,AG$1,""),"")</f>
        <v/>
      </c>
      <c r="AH2613" s="28" t="str">
        <f t="shared" si="15678"/>
        <v/>
      </c>
      <c r="AI2613" s="28" t="str">
        <f t="shared" si="15678"/>
        <v/>
      </c>
      <c r="AJ2613" s="28" t="str">
        <f t="shared" si="15678"/>
        <v/>
      </c>
      <c r="AK2613" s="28" t="str">
        <f t="shared" si="15678"/>
        <v/>
      </c>
      <c r="AL2613" s="28" t="str">
        <f t="shared" si="15678"/>
        <v/>
      </c>
      <c r="AM2613" s="28" t="str">
        <f t="shared" si="11"/>
        <v/>
      </c>
      <c r="AN2613" s="28" t="str">
        <f t="shared" ref="AN2613:AQ2613" si="15679">IFERROR(IF(FIND(AN$1,$F2613)&gt;1,"Status - LGBT",""),"")</f>
        <v/>
      </c>
      <c r="AO2613" s="28" t="str">
        <f t="shared" si="15679"/>
        <v/>
      </c>
      <c r="AP2613" s="28" t="str">
        <f t="shared" si="15679"/>
        <v/>
      </c>
      <c r="AQ2613" s="28" t="str">
        <f t="shared" si="15679"/>
        <v/>
      </c>
      <c r="AR2613" s="28" t="str">
        <f t="shared" ref="AR2613:AV2613" si="15680">IFERROR(IF(FIND(AR$1,$F2613)&gt;1,"BME",""),"")</f>
        <v/>
      </c>
      <c r="AS2613" s="28" t="str">
        <f t="shared" si="15680"/>
        <v/>
      </c>
      <c r="AT2613" s="28" t="str">
        <f t="shared" si="15680"/>
        <v/>
      </c>
      <c r="AU2613" s="28" t="str">
        <f t="shared" si="15680"/>
        <v/>
      </c>
      <c r="AV2613" s="28" t="str">
        <f t="shared" si="15680"/>
        <v/>
      </c>
      <c r="AW2613" s="28" t="str">
        <f t="shared" ref="AW2613:BC2613" si="15681">IFERROR(IF(FIND(AW$1,$F2613)&gt;1,AW$1,""),"")</f>
        <v/>
      </c>
      <c r="AX2613" s="28" t="str">
        <f t="shared" si="15681"/>
        <v/>
      </c>
      <c r="AY2613" s="28" t="str">
        <f t="shared" si="15681"/>
        <v/>
      </c>
      <c r="AZ2613" s="28" t="str">
        <f t="shared" si="15681"/>
        <v/>
      </c>
      <c r="BA2613" s="28" t="str">
        <f t="shared" si="15681"/>
        <v/>
      </c>
      <c r="BB2613" s="28" t="str">
        <f t="shared" si="15681"/>
        <v/>
      </c>
      <c r="BC2613" s="28" t="str">
        <f t="shared" si="15681"/>
        <v/>
      </c>
      <c r="BD2613" s="28" t="str">
        <f t="shared" si="15"/>
        <v/>
      </c>
      <c r="BG2613" s="2" t="s">
        <v>17463</v>
      </c>
      <c r="BJ2613" s="28" t="str">
        <f t="shared" si="16"/>
        <v/>
      </c>
      <c r="BK2613" s="28" t="str">
        <f t="shared" si="17"/>
        <v/>
      </c>
      <c r="BL2613" s="2" t="s">
        <v>2610</v>
      </c>
      <c r="BM2613" s="2" t="s">
        <v>98</v>
      </c>
      <c r="BT2613" s="2" t="s">
        <v>2863</v>
      </c>
      <c r="BU2613" s="27"/>
      <c r="BV2613" s="27"/>
      <c r="BW2613" s="50"/>
      <c r="BX2613" s="50" t="s">
        <v>20542</v>
      </c>
      <c r="BY2613" s="42" t="str">
        <f t="shared" si="18"/>
        <v>Age - Children;;Gender - Male;;</v>
      </c>
      <c r="BZ2613" s="72"/>
    </row>
    <row r="2614" spans="1:78" ht="15">
      <c r="A2614" s="10" t="s">
        <v>51</v>
      </c>
      <c r="B2614" s="28">
        <f>VLOOKUP(A2614,Organisations!$A$2:$B$7,2,FALSE)</f>
        <v>4</v>
      </c>
      <c r="C2614" s="10" t="s">
        <v>17466</v>
      </c>
      <c r="D2614" s="10" t="s">
        <v>17467</v>
      </c>
      <c r="E2614" s="28" t="str">
        <f t="shared" si="0"/>
        <v>We welcome all parishioners and visitors of Wetherby and Linton to worship and to promote the Gospel af Jesus Christ. Pa</v>
      </c>
      <c r="F2614" s="10" t="s">
        <v>17469</v>
      </c>
      <c r="G2614" s="10" t="s">
        <v>68</v>
      </c>
      <c r="H2614" s="53"/>
      <c r="K2614" s="30" t="s">
        <v>17470</v>
      </c>
      <c r="L2614" s="10" t="s">
        <v>17471</v>
      </c>
      <c r="M2614" s="28" t="str">
        <f t="shared" ref="M2614:Q2614" si="15682">IFERROR(IF(FIND(M$1,$F2614)&gt;1,"Age - Children",""),"")</f>
        <v/>
      </c>
      <c r="N2614" s="28" t="str">
        <f t="shared" si="15682"/>
        <v/>
      </c>
      <c r="O2614" s="28" t="str">
        <f t="shared" si="15682"/>
        <v/>
      </c>
      <c r="P2614" s="28" t="str">
        <f t="shared" si="15682"/>
        <v/>
      </c>
      <c r="Q2614" s="28" t="str">
        <f t="shared" si="15682"/>
        <v/>
      </c>
      <c r="R2614" s="28" t="str">
        <f t="shared" ref="R2614:T2614" si="15683">IFERROR(IF(FIND(R$1,$F2614)&gt;1,"Age - Elderly",""),"")</f>
        <v/>
      </c>
      <c r="S2614" s="28" t="str">
        <f t="shared" si="15683"/>
        <v/>
      </c>
      <c r="T2614" s="28" t="str">
        <f t="shared" si="15683"/>
        <v/>
      </c>
      <c r="U2614" s="28" t="str">
        <f t="shared" si="3"/>
        <v/>
      </c>
      <c r="V2614" s="28" t="str">
        <f t="shared" si="4"/>
        <v/>
      </c>
      <c r="X2614" s="28" t="str">
        <f t="shared" si="5"/>
        <v/>
      </c>
      <c r="Y2614" s="28" t="str">
        <f t="shared" si="6"/>
        <v/>
      </c>
      <c r="Z2614" s="28" t="str">
        <f t="shared" si="7"/>
        <v/>
      </c>
      <c r="AB2614" s="28" t="str">
        <f t="shared" si="8"/>
        <v/>
      </c>
      <c r="AD2614" s="28" t="str">
        <f t="shared" si="9"/>
        <v/>
      </c>
      <c r="AG2614" s="28" t="str">
        <f t="shared" ref="AG2614:AL2614" si="15684">IFERROR(IF(FIND(AG$1,$F2614)&gt;1,AG$1,""),"")</f>
        <v/>
      </c>
      <c r="AH2614" s="28" t="str">
        <f t="shared" si="15684"/>
        <v/>
      </c>
      <c r="AI2614" s="28" t="str">
        <f t="shared" si="15684"/>
        <v/>
      </c>
      <c r="AJ2614" s="28" t="str">
        <f t="shared" si="15684"/>
        <v/>
      </c>
      <c r="AK2614" s="28" t="str">
        <f t="shared" si="15684"/>
        <v/>
      </c>
      <c r="AL2614" s="28" t="str">
        <f t="shared" si="15684"/>
        <v/>
      </c>
      <c r="AM2614" s="28" t="str">
        <f t="shared" si="11"/>
        <v/>
      </c>
      <c r="AN2614" s="28" t="str">
        <f t="shared" ref="AN2614:AQ2614" si="15685">IFERROR(IF(FIND(AN$1,$F2614)&gt;1,"Status - LGBT",""),"")</f>
        <v/>
      </c>
      <c r="AO2614" s="28" t="str">
        <f t="shared" si="15685"/>
        <v/>
      </c>
      <c r="AP2614" s="28" t="str">
        <f t="shared" si="15685"/>
        <v/>
      </c>
      <c r="AQ2614" s="28" t="str">
        <f t="shared" si="15685"/>
        <v/>
      </c>
      <c r="AR2614" s="28" t="str">
        <f t="shared" ref="AR2614:AV2614" si="15686">IFERROR(IF(FIND(AR$1,$F2614)&gt;1,"BME",""),"")</f>
        <v/>
      </c>
      <c r="AS2614" s="28" t="str">
        <f t="shared" si="15686"/>
        <v/>
      </c>
      <c r="AT2614" s="28" t="str">
        <f t="shared" si="15686"/>
        <v/>
      </c>
      <c r="AU2614" s="28" t="str">
        <f t="shared" si="15686"/>
        <v/>
      </c>
      <c r="AV2614" s="28" t="str">
        <f t="shared" si="15686"/>
        <v/>
      </c>
      <c r="AW2614" s="28" t="str">
        <f t="shared" ref="AW2614:BC2614" si="15687">IFERROR(IF(FIND(AW$1,$F2614)&gt;1,AW$1,""),"")</f>
        <v/>
      </c>
      <c r="AX2614" s="28" t="str">
        <f t="shared" si="15687"/>
        <v/>
      </c>
      <c r="AY2614" s="28" t="str">
        <f t="shared" si="15687"/>
        <v/>
      </c>
      <c r="AZ2614" s="28" t="str">
        <f t="shared" si="15687"/>
        <v/>
      </c>
      <c r="BA2614" s="28" t="str">
        <f t="shared" si="15687"/>
        <v/>
      </c>
      <c r="BB2614" s="28" t="str">
        <f t="shared" si="15687"/>
        <v/>
      </c>
      <c r="BC2614" s="28" t="str">
        <f t="shared" si="15687"/>
        <v/>
      </c>
      <c r="BD2614" s="28" t="str">
        <f t="shared" si="15"/>
        <v/>
      </c>
      <c r="BG2614" s="2" t="s">
        <v>17472</v>
      </c>
      <c r="BJ2614" s="28" t="str">
        <f t="shared" si="16"/>
        <v/>
      </c>
      <c r="BK2614" s="28" t="str">
        <f t="shared" si="17"/>
        <v/>
      </c>
      <c r="BL2614" s="2" t="s">
        <v>17361</v>
      </c>
      <c r="BM2614" s="2" t="s">
        <v>98</v>
      </c>
      <c r="BT2614" s="2" t="s">
        <v>2863</v>
      </c>
      <c r="BU2614" s="24"/>
      <c r="BV2614" s="24"/>
      <c r="BW2614" s="47"/>
      <c r="BX2614" s="47" t="s">
        <v>19860</v>
      </c>
      <c r="BY2614" s="42" t="str">
        <f t="shared" si="18"/>
        <v/>
      </c>
      <c r="BZ2614" s="73"/>
    </row>
    <row r="2615" spans="1:78" ht="15">
      <c r="A2615" s="16" t="s">
        <v>51</v>
      </c>
      <c r="B2615" s="28">
        <f>VLOOKUP(A2615,Organisations!$A$2:$B$7,2,FALSE)</f>
        <v>4</v>
      </c>
      <c r="C2615" s="16" t="s">
        <v>17474</v>
      </c>
      <c r="D2615" s="16" t="s">
        <v>17475</v>
      </c>
      <c r="E2615" s="28" t="str">
        <f t="shared" si="0"/>
        <v>Excellent premises for meetings etc in adjacent hall plus mums and toddlers groups, Mothers Union, Rainbows, Beavers, Br</v>
      </c>
      <c r="F2615" s="16" t="s">
        <v>17477</v>
      </c>
      <c r="G2615" s="16" t="s">
        <v>68</v>
      </c>
      <c r="H2615" s="17"/>
      <c r="K2615" s="26" t="s">
        <v>17478</v>
      </c>
      <c r="L2615" s="16" t="s">
        <v>17479</v>
      </c>
      <c r="M2615" s="28" t="str">
        <f t="shared" ref="M2615:Q2615" si="15688">IFERROR(IF(FIND(M$1,$F2615)&gt;1,"Age - Children",""),"")</f>
        <v/>
      </c>
      <c r="N2615" s="28" t="str">
        <f t="shared" si="15688"/>
        <v/>
      </c>
      <c r="O2615" s="28" t="str">
        <f t="shared" si="15688"/>
        <v/>
      </c>
      <c r="P2615" s="28" t="str">
        <f t="shared" si="15688"/>
        <v/>
      </c>
      <c r="Q2615" s="28" t="str">
        <f t="shared" si="15688"/>
        <v/>
      </c>
      <c r="R2615" s="28" t="str">
        <f t="shared" ref="R2615:T2615" si="15689">IFERROR(IF(FIND(R$1,$F2615)&gt;1,"Age - Elderly",""),"")</f>
        <v/>
      </c>
      <c r="S2615" s="28" t="str">
        <f t="shared" si="15689"/>
        <v/>
      </c>
      <c r="T2615" s="28" t="str">
        <f t="shared" si="15689"/>
        <v/>
      </c>
      <c r="U2615" s="28" t="str">
        <f t="shared" si="3"/>
        <v/>
      </c>
      <c r="V2615" s="28" t="str">
        <f t="shared" si="4"/>
        <v/>
      </c>
      <c r="X2615" s="28" t="str">
        <f t="shared" si="5"/>
        <v/>
      </c>
      <c r="Y2615" s="28" t="str">
        <f t="shared" si="6"/>
        <v/>
      </c>
      <c r="Z2615" s="28" t="str">
        <f t="shared" si="7"/>
        <v/>
      </c>
      <c r="AB2615" s="28" t="str">
        <f t="shared" si="8"/>
        <v/>
      </c>
      <c r="AD2615" s="28" t="str">
        <f t="shared" si="9"/>
        <v/>
      </c>
      <c r="AG2615" s="28" t="str">
        <f t="shared" ref="AG2615:AL2615" si="15690">IFERROR(IF(FIND(AG$1,$F2615)&gt;1,AG$1,""),"")</f>
        <v/>
      </c>
      <c r="AH2615" s="28" t="str">
        <f t="shared" si="15690"/>
        <v/>
      </c>
      <c r="AI2615" s="28" t="str">
        <f t="shared" si="15690"/>
        <v/>
      </c>
      <c r="AJ2615" s="28" t="str">
        <f t="shared" si="15690"/>
        <v/>
      </c>
      <c r="AK2615" s="28" t="str">
        <f t="shared" si="15690"/>
        <v/>
      </c>
      <c r="AL2615" s="28" t="str">
        <f t="shared" si="15690"/>
        <v/>
      </c>
      <c r="AM2615" s="28" t="str">
        <f t="shared" si="11"/>
        <v/>
      </c>
      <c r="AN2615" s="28" t="str">
        <f t="shared" ref="AN2615:AQ2615" si="15691">IFERROR(IF(FIND(AN$1,$F2615)&gt;1,"Status - LGBT",""),"")</f>
        <v/>
      </c>
      <c r="AO2615" s="28" t="str">
        <f t="shared" si="15691"/>
        <v/>
      </c>
      <c r="AP2615" s="28" t="str">
        <f t="shared" si="15691"/>
        <v/>
      </c>
      <c r="AQ2615" s="28" t="str">
        <f t="shared" si="15691"/>
        <v/>
      </c>
      <c r="AR2615" s="28" t="str">
        <f t="shared" ref="AR2615:AV2615" si="15692">IFERROR(IF(FIND(AR$1,$F2615)&gt;1,"BME",""),"")</f>
        <v/>
      </c>
      <c r="AS2615" s="28" t="str">
        <f t="shared" si="15692"/>
        <v/>
      </c>
      <c r="AT2615" s="28" t="str">
        <f t="shared" si="15692"/>
        <v/>
      </c>
      <c r="AU2615" s="28" t="str">
        <f t="shared" si="15692"/>
        <v/>
      </c>
      <c r="AV2615" s="28" t="str">
        <f t="shared" si="15692"/>
        <v/>
      </c>
      <c r="AW2615" s="28" t="str">
        <f t="shared" ref="AW2615:BC2615" si="15693">IFERROR(IF(FIND(AW$1,$F2615)&gt;1,AW$1,""),"")</f>
        <v/>
      </c>
      <c r="AX2615" s="28" t="str">
        <f t="shared" si="15693"/>
        <v/>
      </c>
      <c r="AY2615" s="28" t="str">
        <f t="shared" si="15693"/>
        <v/>
      </c>
      <c r="AZ2615" s="28" t="str">
        <f t="shared" si="15693"/>
        <v/>
      </c>
      <c r="BA2615" s="28" t="str">
        <f t="shared" si="15693"/>
        <v/>
      </c>
      <c r="BB2615" s="28" t="str">
        <f t="shared" si="15693"/>
        <v/>
      </c>
      <c r="BC2615" s="28" t="str">
        <f t="shared" si="15693"/>
        <v/>
      </c>
      <c r="BD2615" s="28" t="str">
        <f t="shared" si="15"/>
        <v/>
      </c>
      <c r="BG2615" s="2" t="s">
        <v>17480</v>
      </c>
      <c r="BJ2615" s="28" t="str">
        <f t="shared" si="16"/>
        <v/>
      </c>
      <c r="BK2615" s="28" t="str">
        <f t="shared" si="17"/>
        <v/>
      </c>
      <c r="BL2615" s="2" t="s">
        <v>20865</v>
      </c>
      <c r="BM2615" s="2" t="s">
        <v>98</v>
      </c>
      <c r="BU2615" s="50" t="s">
        <v>703</v>
      </c>
      <c r="BV2615" s="12"/>
      <c r="BW2615" s="50"/>
      <c r="BX2615" s="50" t="s">
        <v>20866</v>
      </c>
      <c r="BY2615" s="42" t="str">
        <f t="shared" si="18"/>
        <v>Wetherby;</v>
      </c>
      <c r="BZ2615" s="72"/>
    </row>
    <row r="2616" spans="1:78" ht="15">
      <c r="A2616" s="10" t="s">
        <v>51</v>
      </c>
      <c r="B2616" s="28">
        <f>VLOOKUP(A2616,Organisations!$A$2:$B$7,2,FALSE)</f>
        <v>4</v>
      </c>
      <c r="C2616" s="10" t="s">
        <v>17482</v>
      </c>
      <c r="D2616" s="10" t="s">
        <v>17483</v>
      </c>
      <c r="E2616" s="28" t="str">
        <f t="shared" si="0"/>
        <v>Parish Church, Church of England. Please see the website for further details.</v>
      </c>
      <c r="F2616" s="10" t="s">
        <v>17484</v>
      </c>
      <c r="G2616" s="10" t="s">
        <v>68</v>
      </c>
      <c r="H2616" s="11"/>
      <c r="K2616" s="30" t="s">
        <v>17485</v>
      </c>
      <c r="L2616" s="10" t="s">
        <v>17486</v>
      </c>
      <c r="M2616" s="28" t="str">
        <f t="shared" ref="M2616:Q2616" si="15694">IFERROR(IF(FIND(M$1,$F2616)&gt;1,"Age - Children",""),"")</f>
        <v/>
      </c>
      <c r="N2616" s="28" t="str">
        <f t="shared" si="15694"/>
        <v/>
      </c>
      <c r="O2616" s="28" t="str">
        <f t="shared" si="15694"/>
        <v/>
      </c>
      <c r="P2616" s="28" t="str">
        <f t="shared" si="15694"/>
        <v/>
      </c>
      <c r="Q2616" s="28" t="str">
        <f t="shared" si="15694"/>
        <v/>
      </c>
      <c r="R2616" s="28" t="str">
        <f t="shared" ref="R2616:T2616" si="15695">IFERROR(IF(FIND(R$1,$F2616)&gt;1,"Age - Elderly",""),"")</f>
        <v/>
      </c>
      <c r="S2616" s="28" t="str">
        <f t="shared" si="15695"/>
        <v/>
      </c>
      <c r="T2616" s="28" t="str">
        <f t="shared" si="15695"/>
        <v/>
      </c>
      <c r="U2616" s="28" t="str">
        <f t="shared" si="3"/>
        <v/>
      </c>
      <c r="V2616" s="28" t="str">
        <f t="shared" si="4"/>
        <v/>
      </c>
      <c r="X2616" s="28" t="str">
        <f t="shared" si="5"/>
        <v/>
      </c>
      <c r="Y2616" s="28" t="str">
        <f t="shared" si="6"/>
        <v/>
      </c>
      <c r="Z2616" s="28" t="str">
        <f t="shared" si="7"/>
        <v/>
      </c>
      <c r="AB2616" s="28" t="str">
        <f t="shared" si="8"/>
        <v/>
      </c>
      <c r="AD2616" s="28" t="str">
        <f t="shared" si="9"/>
        <v/>
      </c>
      <c r="AG2616" s="28" t="str">
        <f t="shared" ref="AG2616:AL2616" si="15696">IFERROR(IF(FIND(AG$1,$F2616)&gt;1,AG$1,""),"")</f>
        <v/>
      </c>
      <c r="AH2616" s="28" t="str">
        <f t="shared" si="15696"/>
        <v/>
      </c>
      <c r="AI2616" s="28" t="str">
        <f t="shared" si="15696"/>
        <v/>
      </c>
      <c r="AJ2616" s="28" t="str">
        <f t="shared" si="15696"/>
        <v/>
      </c>
      <c r="AK2616" s="28" t="str">
        <f t="shared" si="15696"/>
        <v/>
      </c>
      <c r="AL2616" s="28" t="str">
        <f t="shared" si="15696"/>
        <v/>
      </c>
      <c r="AM2616" s="28" t="str">
        <f t="shared" si="11"/>
        <v/>
      </c>
      <c r="AN2616" s="28" t="str">
        <f t="shared" ref="AN2616:AQ2616" si="15697">IFERROR(IF(FIND(AN$1,$F2616)&gt;1,"Status - LGBT",""),"")</f>
        <v/>
      </c>
      <c r="AO2616" s="28" t="str">
        <f t="shared" si="15697"/>
        <v/>
      </c>
      <c r="AP2616" s="28" t="str">
        <f t="shared" si="15697"/>
        <v/>
      </c>
      <c r="AQ2616" s="28" t="str">
        <f t="shared" si="15697"/>
        <v/>
      </c>
      <c r="AR2616" s="28" t="str">
        <f t="shared" ref="AR2616:AV2616" si="15698">IFERROR(IF(FIND(AR$1,$F2616)&gt;1,"BME",""),"")</f>
        <v/>
      </c>
      <c r="AS2616" s="28" t="str">
        <f t="shared" si="15698"/>
        <v/>
      </c>
      <c r="AT2616" s="28" t="str">
        <f t="shared" si="15698"/>
        <v/>
      </c>
      <c r="AU2616" s="28" t="str">
        <f t="shared" si="15698"/>
        <v/>
      </c>
      <c r="AV2616" s="28" t="str">
        <f t="shared" si="15698"/>
        <v/>
      </c>
      <c r="AW2616" s="28" t="str">
        <f t="shared" ref="AW2616:BC2616" si="15699">IFERROR(IF(FIND(AW$1,$F2616)&gt;1,AW$1,""),"")</f>
        <v/>
      </c>
      <c r="AX2616" s="28" t="str">
        <f t="shared" si="15699"/>
        <v/>
      </c>
      <c r="AY2616" s="28" t="str">
        <f t="shared" si="15699"/>
        <v/>
      </c>
      <c r="AZ2616" s="28" t="str">
        <f t="shared" si="15699"/>
        <v/>
      </c>
      <c r="BA2616" s="28" t="str">
        <f t="shared" si="15699"/>
        <v/>
      </c>
      <c r="BB2616" s="28" t="str">
        <f t="shared" si="15699"/>
        <v/>
      </c>
      <c r="BC2616" s="28" t="str">
        <f t="shared" si="15699"/>
        <v/>
      </c>
      <c r="BD2616" s="28" t="str">
        <f t="shared" si="15"/>
        <v/>
      </c>
      <c r="BG2616" s="2" t="s">
        <v>13051</v>
      </c>
      <c r="BJ2616" s="28" t="str">
        <f t="shared" si="16"/>
        <v/>
      </c>
      <c r="BK2616" s="28" t="str">
        <f t="shared" si="17"/>
        <v/>
      </c>
      <c r="BL2616" s="2" t="s">
        <v>20867</v>
      </c>
      <c r="BM2616" s="2" t="s">
        <v>98</v>
      </c>
      <c r="BU2616" s="18"/>
      <c r="BV2616" s="18"/>
      <c r="BW2616" s="47"/>
      <c r="BX2616" s="47" t="s">
        <v>19860</v>
      </c>
      <c r="BY2616" s="42" t="str">
        <f t="shared" si="18"/>
        <v/>
      </c>
      <c r="BZ2616" s="73"/>
    </row>
    <row r="2617" spans="1:78" ht="15">
      <c r="A2617" s="16" t="s">
        <v>51</v>
      </c>
      <c r="B2617" s="28">
        <f>VLOOKUP(A2617,Organisations!$A$2:$B$7,2,FALSE)</f>
        <v>4</v>
      </c>
      <c r="C2617" s="16" t="s">
        <v>17488</v>
      </c>
      <c r="D2617" s="16" t="s">
        <v>17489</v>
      </c>
      <c r="E2617" s="28" t="str">
        <f t="shared" si="0"/>
        <v xml:space="preserve">St John Ambulance teaches people first aid ? about 800,000 last year alone ? so that they can be the difference between </v>
      </c>
      <c r="F2617" s="16" t="s">
        <v>17491</v>
      </c>
      <c r="G2617" s="16" t="s">
        <v>68</v>
      </c>
      <c r="H2617" s="17"/>
      <c r="K2617" s="26" t="s">
        <v>17492</v>
      </c>
      <c r="L2617" s="16" t="s">
        <v>17493</v>
      </c>
      <c r="M2617" s="28" t="str">
        <f t="shared" ref="M2617:Q2617" si="15700">IFERROR(IF(FIND(M$1,$F2617)&gt;1,"Age - Children",""),"")</f>
        <v/>
      </c>
      <c r="N2617" s="28" t="str">
        <f t="shared" si="15700"/>
        <v/>
      </c>
      <c r="O2617" s="28" t="str">
        <f t="shared" si="15700"/>
        <v/>
      </c>
      <c r="P2617" s="28" t="str">
        <f t="shared" si="15700"/>
        <v/>
      </c>
      <c r="Q2617" s="28" t="str">
        <f t="shared" si="15700"/>
        <v/>
      </c>
      <c r="R2617" s="28" t="str">
        <f t="shared" ref="R2617:T2617" si="15701">IFERROR(IF(FIND(R$1,$F2617)&gt;1,"Age - Elderly",""),"")</f>
        <v/>
      </c>
      <c r="S2617" s="28" t="str">
        <f t="shared" si="15701"/>
        <v/>
      </c>
      <c r="T2617" s="28" t="str">
        <f t="shared" si="15701"/>
        <v/>
      </c>
      <c r="U2617" s="28" t="str">
        <f t="shared" si="3"/>
        <v/>
      </c>
      <c r="V2617" s="28" t="str">
        <f t="shared" si="4"/>
        <v/>
      </c>
      <c r="X2617" s="28" t="str">
        <f t="shared" si="5"/>
        <v/>
      </c>
      <c r="Y2617" s="28" t="str">
        <f t="shared" si="6"/>
        <v/>
      </c>
      <c r="Z2617" s="28" t="str">
        <f t="shared" si="7"/>
        <v/>
      </c>
      <c r="AB2617" s="28" t="str">
        <f t="shared" si="8"/>
        <v>Gender - Male</v>
      </c>
      <c r="AD2617" s="28" t="str">
        <f t="shared" si="9"/>
        <v>Gender - Male;</v>
      </c>
      <c r="AG2617" s="28" t="str">
        <f t="shared" ref="AG2617:AL2617" si="15702">IFERROR(IF(FIND(AG$1,$F2617)&gt;1,AG$1,""),"")</f>
        <v/>
      </c>
      <c r="AH2617" s="28" t="str">
        <f t="shared" si="15702"/>
        <v/>
      </c>
      <c r="AI2617" s="28" t="str">
        <f t="shared" si="15702"/>
        <v/>
      </c>
      <c r="AJ2617" s="28" t="str">
        <f t="shared" si="15702"/>
        <v/>
      </c>
      <c r="AK2617" s="28" t="str">
        <f t="shared" si="15702"/>
        <v/>
      </c>
      <c r="AL2617" s="28" t="str">
        <f t="shared" si="15702"/>
        <v/>
      </c>
      <c r="AM2617" s="28" t="str">
        <f t="shared" si="11"/>
        <v/>
      </c>
      <c r="AN2617" s="28" t="str">
        <f t="shared" ref="AN2617:AQ2617" si="15703">IFERROR(IF(FIND(AN$1,$F2617)&gt;1,"Status - LGBT",""),"")</f>
        <v/>
      </c>
      <c r="AO2617" s="28" t="str">
        <f t="shared" si="15703"/>
        <v/>
      </c>
      <c r="AP2617" s="28" t="str">
        <f t="shared" si="15703"/>
        <v/>
      </c>
      <c r="AQ2617" s="28" t="str">
        <f t="shared" si="15703"/>
        <v/>
      </c>
      <c r="AR2617" s="28" t="str">
        <f t="shared" ref="AR2617:AV2617" si="15704">IFERROR(IF(FIND(AR$1,$F2617)&gt;1,"BME",""),"")</f>
        <v/>
      </c>
      <c r="AS2617" s="28" t="str">
        <f t="shared" si="15704"/>
        <v/>
      </c>
      <c r="AT2617" s="28" t="str">
        <f t="shared" si="15704"/>
        <v/>
      </c>
      <c r="AU2617" s="28" t="str">
        <f t="shared" si="15704"/>
        <v/>
      </c>
      <c r="AV2617" s="28" t="str">
        <f t="shared" si="15704"/>
        <v/>
      </c>
      <c r="AW2617" s="28" t="str">
        <f t="shared" ref="AW2617:BC2617" si="15705">IFERROR(IF(FIND(AW$1,$F2617)&gt;1,AW$1,""),"")</f>
        <v/>
      </c>
      <c r="AX2617" s="28" t="str">
        <f t="shared" si="15705"/>
        <v/>
      </c>
      <c r="AY2617" s="28" t="str">
        <f t="shared" si="15705"/>
        <v/>
      </c>
      <c r="AZ2617" s="28" t="str">
        <f t="shared" si="15705"/>
        <v/>
      </c>
      <c r="BA2617" s="28" t="str">
        <f t="shared" si="15705"/>
        <v/>
      </c>
      <c r="BB2617" s="28" t="str">
        <f t="shared" si="15705"/>
        <v/>
      </c>
      <c r="BC2617" s="28" t="str">
        <f t="shared" si="15705"/>
        <v/>
      </c>
      <c r="BD2617" s="28" t="str">
        <f t="shared" si="15"/>
        <v/>
      </c>
      <c r="BG2617" s="2" t="s">
        <v>17494</v>
      </c>
      <c r="BJ2617" s="28" t="str">
        <f t="shared" si="16"/>
        <v/>
      </c>
      <c r="BK2617" s="28" t="str">
        <f t="shared" si="17"/>
        <v/>
      </c>
      <c r="BL2617" s="2" t="s">
        <v>20868</v>
      </c>
      <c r="BM2617" s="2" t="s">
        <v>98</v>
      </c>
      <c r="BU2617" s="50" t="s">
        <v>755</v>
      </c>
      <c r="BV2617" s="12"/>
      <c r="BW2617" s="50"/>
      <c r="BX2617" s="50" t="s">
        <v>20023</v>
      </c>
      <c r="BY2617" s="42" t="str">
        <f t="shared" si="18"/>
        <v>Gender - Male;;Pudsey;</v>
      </c>
      <c r="BZ2617" s="72"/>
    </row>
    <row r="2618" spans="1:78" ht="15">
      <c r="A2618" s="10" t="s">
        <v>51</v>
      </c>
      <c r="B2618" s="28">
        <f>VLOOKUP(A2618,Organisations!$A$2:$B$7,2,FALSE)</f>
        <v>4</v>
      </c>
      <c r="C2618" s="10" t="s">
        <v>17497</v>
      </c>
      <c r="D2618" s="10" t="s">
        <v>17498</v>
      </c>
      <c r="E2618" s="28" t="str">
        <f t="shared" si="0"/>
        <v>Saint John and Saint Barnabas is the (Anglican) Parish Church of Belle Isle. We are a friendly and welcoming church with</v>
      </c>
      <c r="F2618" s="10" t="s">
        <v>17500</v>
      </c>
      <c r="G2618" s="10" t="s">
        <v>68</v>
      </c>
      <c r="H2618" s="53"/>
      <c r="K2618" s="30" t="s">
        <v>17501</v>
      </c>
      <c r="L2618" s="10" t="s">
        <v>17502</v>
      </c>
      <c r="M2618" s="28" t="str">
        <f t="shared" ref="M2618:Q2618" si="15706">IFERROR(IF(FIND(M$1,$F2618)&gt;1,"Age - Children",""),"")</f>
        <v/>
      </c>
      <c r="N2618" s="28" t="str">
        <f t="shared" si="15706"/>
        <v/>
      </c>
      <c r="O2618" s="28" t="str">
        <f t="shared" si="15706"/>
        <v/>
      </c>
      <c r="P2618" s="28" t="str">
        <f t="shared" si="15706"/>
        <v/>
      </c>
      <c r="Q2618" s="28" t="str">
        <f t="shared" si="15706"/>
        <v/>
      </c>
      <c r="R2618" s="28" t="str">
        <f t="shared" ref="R2618:T2618" si="15707">IFERROR(IF(FIND(R$1,$F2618)&gt;1,"Age - Elderly",""),"")</f>
        <v/>
      </c>
      <c r="S2618" s="28" t="str">
        <f t="shared" si="15707"/>
        <v/>
      </c>
      <c r="T2618" s="28" t="str">
        <f t="shared" si="15707"/>
        <v/>
      </c>
      <c r="U2618" s="28" t="str">
        <f t="shared" si="3"/>
        <v/>
      </c>
      <c r="V2618" s="28" t="str">
        <f t="shared" si="4"/>
        <v/>
      </c>
      <c r="X2618" s="28" t="str">
        <f t="shared" si="5"/>
        <v/>
      </c>
      <c r="Y2618" s="28" t="str">
        <f t="shared" si="6"/>
        <v/>
      </c>
      <c r="Z2618" s="28" t="str">
        <f t="shared" si="7"/>
        <v>Gender - Male</v>
      </c>
      <c r="AB2618" s="28" t="str">
        <f t="shared" si="8"/>
        <v/>
      </c>
      <c r="AD2618" s="28" t="str">
        <f t="shared" si="9"/>
        <v>Gender - Male;</v>
      </c>
      <c r="AG2618" s="28" t="str">
        <f t="shared" ref="AG2618:AL2618" si="15708">IFERROR(IF(FIND(AG$1,$F2618)&gt;1,AG$1,""),"")</f>
        <v/>
      </c>
      <c r="AH2618" s="28" t="str">
        <f t="shared" si="15708"/>
        <v/>
      </c>
      <c r="AI2618" s="28" t="str">
        <f t="shared" si="15708"/>
        <v/>
      </c>
      <c r="AJ2618" s="28" t="str">
        <f t="shared" si="15708"/>
        <v/>
      </c>
      <c r="AK2618" s="28" t="str">
        <f t="shared" si="15708"/>
        <v/>
      </c>
      <c r="AL2618" s="28" t="str">
        <f t="shared" si="15708"/>
        <v/>
      </c>
      <c r="AM2618" s="28" t="str">
        <f t="shared" si="11"/>
        <v/>
      </c>
      <c r="AN2618" s="28" t="str">
        <f t="shared" ref="AN2618:AQ2618" si="15709">IFERROR(IF(FIND(AN$1,$F2618)&gt;1,"Status - LGBT",""),"")</f>
        <v/>
      </c>
      <c r="AO2618" s="28" t="str">
        <f t="shared" si="15709"/>
        <v/>
      </c>
      <c r="AP2618" s="28" t="str">
        <f t="shared" si="15709"/>
        <v/>
      </c>
      <c r="AQ2618" s="28" t="str">
        <f t="shared" si="15709"/>
        <v/>
      </c>
      <c r="AR2618" s="28" t="str">
        <f t="shared" ref="AR2618:AV2618" si="15710">IFERROR(IF(FIND(AR$1,$F2618)&gt;1,"BME",""),"")</f>
        <v/>
      </c>
      <c r="AS2618" s="28" t="str">
        <f t="shared" si="15710"/>
        <v/>
      </c>
      <c r="AT2618" s="28" t="str">
        <f t="shared" si="15710"/>
        <v/>
      </c>
      <c r="AU2618" s="28" t="str">
        <f t="shared" si="15710"/>
        <v/>
      </c>
      <c r="AV2618" s="28" t="str">
        <f t="shared" si="15710"/>
        <v/>
      </c>
      <c r="AW2618" s="28" t="str">
        <f t="shared" ref="AW2618:BC2618" si="15711">IFERROR(IF(FIND(AW$1,$F2618)&gt;1,AW$1,""),"")</f>
        <v/>
      </c>
      <c r="AX2618" s="28" t="str">
        <f t="shared" si="15711"/>
        <v/>
      </c>
      <c r="AY2618" s="28" t="str">
        <f t="shared" si="15711"/>
        <v/>
      </c>
      <c r="AZ2618" s="28" t="str">
        <f t="shared" si="15711"/>
        <v/>
      </c>
      <c r="BA2618" s="28" t="str">
        <f t="shared" si="15711"/>
        <v/>
      </c>
      <c r="BB2618" s="28" t="str">
        <f t="shared" si="15711"/>
        <v/>
      </c>
      <c r="BC2618" s="28" t="str">
        <f t="shared" si="15711"/>
        <v/>
      </c>
      <c r="BD2618" s="28" t="str">
        <f t="shared" si="15"/>
        <v/>
      </c>
      <c r="BG2618" s="2" t="s">
        <v>17503</v>
      </c>
      <c r="BJ2618" s="28" t="str">
        <f t="shared" si="16"/>
        <v/>
      </c>
      <c r="BK2618" s="28" t="str">
        <f t="shared" si="17"/>
        <v/>
      </c>
      <c r="BL2618" s="2" t="s">
        <v>20869</v>
      </c>
      <c r="BM2618" s="2" t="s">
        <v>98</v>
      </c>
      <c r="BT2618" s="2" t="s">
        <v>2863</v>
      </c>
      <c r="BU2618" s="47" t="s">
        <v>95</v>
      </c>
      <c r="BV2618" s="24"/>
      <c r="BW2618" s="47"/>
      <c r="BX2618" s="47" t="s">
        <v>19860</v>
      </c>
      <c r="BY2618" s="42" t="str">
        <f t="shared" si="18"/>
        <v>Gender - Male;;Leeds;</v>
      </c>
      <c r="BZ2618" s="73"/>
    </row>
    <row r="2619" spans="1:78" ht="15">
      <c r="A2619" s="16" t="s">
        <v>51</v>
      </c>
      <c r="B2619" s="28">
        <f>VLOOKUP(A2619,Organisations!$A$2:$B$7,2,FALSE)</f>
        <v>4</v>
      </c>
      <c r="C2619" s="16" t="s">
        <v>17506</v>
      </c>
      <c r="D2619" s="16" t="s">
        <v>17507</v>
      </c>
      <c r="E2619" s="28" t="str">
        <f t="shared" si="0"/>
        <v>St John Fisher &amp; St Thomas More Catholic Church is situated between the villages of Burley in Wharfedale and Menston, ou</v>
      </c>
      <c r="F2619" s="16" t="s">
        <v>17509</v>
      </c>
      <c r="G2619" s="16" t="s">
        <v>68</v>
      </c>
      <c r="H2619" s="54"/>
      <c r="K2619" s="26" t="s">
        <v>17510</v>
      </c>
      <c r="L2619" s="18"/>
      <c r="M2619" s="28" t="str">
        <f t="shared" ref="M2619:Q2619" si="15712">IFERROR(IF(FIND(M$1,$F2619)&gt;1,"Age - Children",""),"")</f>
        <v/>
      </c>
      <c r="N2619" s="28" t="str">
        <f t="shared" si="15712"/>
        <v/>
      </c>
      <c r="O2619" s="28" t="str">
        <f t="shared" si="15712"/>
        <v/>
      </c>
      <c r="P2619" s="28" t="str">
        <f t="shared" si="15712"/>
        <v/>
      </c>
      <c r="Q2619" s="28" t="str">
        <f t="shared" si="15712"/>
        <v/>
      </c>
      <c r="R2619" s="28" t="str">
        <f t="shared" ref="R2619:T2619" si="15713">IFERROR(IF(FIND(R$1,$F2619)&gt;1,"Age - Elderly",""),"")</f>
        <v/>
      </c>
      <c r="S2619" s="28" t="str">
        <f t="shared" si="15713"/>
        <v/>
      </c>
      <c r="T2619" s="28" t="str">
        <f t="shared" si="15713"/>
        <v/>
      </c>
      <c r="U2619" s="28" t="str">
        <f t="shared" si="3"/>
        <v/>
      </c>
      <c r="V2619" s="28" t="str">
        <f t="shared" si="4"/>
        <v/>
      </c>
      <c r="X2619" s="28" t="str">
        <f t="shared" si="5"/>
        <v/>
      </c>
      <c r="Y2619" s="28" t="str">
        <f t="shared" si="6"/>
        <v/>
      </c>
      <c r="Z2619" s="28" t="str">
        <f t="shared" si="7"/>
        <v/>
      </c>
      <c r="AB2619" s="28" t="str">
        <f t="shared" si="8"/>
        <v/>
      </c>
      <c r="AD2619" s="28" t="str">
        <f t="shared" si="9"/>
        <v/>
      </c>
      <c r="AG2619" s="28" t="str">
        <f t="shared" ref="AG2619:AL2619" si="15714">IFERROR(IF(FIND(AG$1,$F2619)&gt;1,AG$1,""),"")</f>
        <v/>
      </c>
      <c r="AH2619" s="28" t="str">
        <f t="shared" si="15714"/>
        <v/>
      </c>
      <c r="AI2619" s="28" t="str">
        <f t="shared" si="15714"/>
        <v/>
      </c>
      <c r="AJ2619" s="28" t="str">
        <f t="shared" si="15714"/>
        <v/>
      </c>
      <c r="AK2619" s="28" t="str">
        <f t="shared" si="15714"/>
        <v/>
      </c>
      <c r="AL2619" s="28" t="str">
        <f t="shared" si="15714"/>
        <v/>
      </c>
      <c r="AM2619" s="28" t="str">
        <f t="shared" si="11"/>
        <v/>
      </c>
      <c r="AN2619" s="28" t="str">
        <f t="shared" ref="AN2619:AQ2619" si="15715">IFERROR(IF(FIND(AN$1,$F2619)&gt;1,"Status - LGBT",""),"")</f>
        <v/>
      </c>
      <c r="AO2619" s="28" t="str">
        <f t="shared" si="15715"/>
        <v/>
      </c>
      <c r="AP2619" s="28" t="str">
        <f t="shared" si="15715"/>
        <v/>
      </c>
      <c r="AQ2619" s="28" t="str">
        <f t="shared" si="15715"/>
        <v/>
      </c>
      <c r="AR2619" s="28" t="str">
        <f t="shared" ref="AR2619:AV2619" si="15716">IFERROR(IF(FIND(AR$1,$F2619)&gt;1,"BME",""),"")</f>
        <v/>
      </c>
      <c r="AS2619" s="28" t="str">
        <f t="shared" si="15716"/>
        <v/>
      </c>
      <c r="AT2619" s="28" t="str">
        <f t="shared" si="15716"/>
        <v/>
      </c>
      <c r="AU2619" s="28" t="str">
        <f t="shared" si="15716"/>
        <v/>
      </c>
      <c r="AV2619" s="28" t="str">
        <f t="shared" si="15716"/>
        <v/>
      </c>
      <c r="AW2619" s="28" t="str">
        <f t="shared" ref="AW2619:BC2619" si="15717">IFERROR(IF(FIND(AW$1,$F2619)&gt;1,AW$1,""),"")</f>
        <v/>
      </c>
      <c r="AX2619" s="28" t="str">
        <f t="shared" si="15717"/>
        <v/>
      </c>
      <c r="AY2619" s="28" t="str">
        <f t="shared" si="15717"/>
        <v/>
      </c>
      <c r="AZ2619" s="28" t="str">
        <f t="shared" si="15717"/>
        <v/>
      </c>
      <c r="BA2619" s="28" t="str">
        <f t="shared" si="15717"/>
        <v/>
      </c>
      <c r="BB2619" s="28" t="str">
        <f t="shared" si="15717"/>
        <v/>
      </c>
      <c r="BC2619" s="28" t="str">
        <f t="shared" si="15717"/>
        <v/>
      </c>
      <c r="BD2619" s="28" t="str">
        <f t="shared" si="15"/>
        <v/>
      </c>
      <c r="BG2619" s="2" t="s">
        <v>17387</v>
      </c>
      <c r="BJ2619" s="28" t="str">
        <f t="shared" si="16"/>
        <v/>
      </c>
      <c r="BK2619" s="28" t="str">
        <f t="shared" si="17"/>
        <v/>
      </c>
      <c r="BL2619" s="2" t="s">
        <v>20870</v>
      </c>
      <c r="BM2619" s="2" t="s">
        <v>98</v>
      </c>
      <c r="BT2619" s="2" t="s">
        <v>2863</v>
      </c>
      <c r="BU2619" s="27"/>
      <c r="BV2619" s="27"/>
      <c r="BW2619" s="50"/>
      <c r="BX2619" s="50" t="s">
        <v>19860</v>
      </c>
      <c r="BY2619" s="42" t="str">
        <f t="shared" si="18"/>
        <v/>
      </c>
      <c r="BZ2619" s="72"/>
    </row>
    <row r="2620" spans="1:78" ht="15">
      <c r="A2620" s="10" t="s">
        <v>51</v>
      </c>
      <c r="B2620" s="28">
        <f>VLOOKUP(A2620,Organisations!$A$2:$B$7,2,FALSE)</f>
        <v>4</v>
      </c>
      <c r="C2620" s="10" t="s">
        <v>17512</v>
      </c>
      <c r="D2620" s="10" t="s">
        <v>17513</v>
      </c>
      <c r="E2620" s="28" t="str">
        <f t="shared" si="0"/>
        <v>Anglican Church with a Church Hall which also organises Brownies, Mother's Union, Live at Home Scheme for the Elderly.</v>
      </c>
      <c r="F2620" s="10" t="s">
        <v>17514</v>
      </c>
      <c r="G2620" s="10" t="s">
        <v>68</v>
      </c>
      <c r="H2620" s="11"/>
      <c r="K2620" s="30" t="s">
        <v>17515</v>
      </c>
      <c r="L2620" s="10" t="s">
        <v>17516</v>
      </c>
      <c r="M2620" s="28" t="str">
        <f t="shared" ref="M2620:Q2620" si="15718">IFERROR(IF(FIND(M$1,$F2620)&gt;1,"Age - Children",""),"")</f>
        <v/>
      </c>
      <c r="N2620" s="28" t="str">
        <f t="shared" si="15718"/>
        <v/>
      </c>
      <c r="O2620" s="28" t="str">
        <f t="shared" si="15718"/>
        <v/>
      </c>
      <c r="P2620" s="28" t="str">
        <f t="shared" si="15718"/>
        <v/>
      </c>
      <c r="Q2620" s="28" t="str">
        <f t="shared" si="15718"/>
        <v/>
      </c>
      <c r="R2620" s="28" t="str">
        <f t="shared" ref="R2620:T2620" si="15719">IFERROR(IF(FIND(R$1,$F2620)&gt;1,"Age - Elderly",""),"")</f>
        <v/>
      </c>
      <c r="S2620" s="28" t="str">
        <f t="shared" si="15719"/>
        <v/>
      </c>
      <c r="T2620" s="28" t="str">
        <f t="shared" si="15719"/>
        <v/>
      </c>
      <c r="U2620" s="28" t="str">
        <f t="shared" si="3"/>
        <v/>
      </c>
      <c r="V2620" s="28" t="str">
        <f t="shared" si="4"/>
        <v/>
      </c>
      <c r="X2620" s="28" t="str">
        <f t="shared" si="5"/>
        <v/>
      </c>
      <c r="Y2620" s="28" t="str">
        <f t="shared" si="6"/>
        <v/>
      </c>
      <c r="Z2620" s="28" t="str">
        <f t="shared" si="7"/>
        <v/>
      </c>
      <c r="AB2620" s="28" t="str">
        <f t="shared" si="8"/>
        <v/>
      </c>
      <c r="AD2620" s="28" t="str">
        <f t="shared" si="9"/>
        <v/>
      </c>
      <c r="AG2620" s="28" t="str">
        <f t="shared" ref="AG2620:AL2620" si="15720">IFERROR(IF(FIND(AG$1,$F2620)&gt;1,AG$1,""),"")</f>
        <v/>
      </c>
      <c r="AH2620" s="28" t="str">
        <f t="shared" si="15720"/>
        <v/>
      </c>
      <c r="AI2620" s="28" t="str">
        <f t="shared" si="15720"/>
        <v/>
      </c>
      <c r="AJ2620" s="28" t="str">
        <f t="shared" si="15720"/>
        <v/>
      </c>
      <c r="AK2620" s="28" t="str">
        <f t="shared" si="15720"/>
        <v/>
      </c>
      <c r="AL2620" s="28" t="str">
        <f t="shared" si="15720"/>
        <v/>
      </c>
      <c r="AM2620" s="28" t="str">
        <f t="shared" si="11"/>
        <v/>
      </c>
      <c r="AN2620" s="28" t="str">
        <f t="shared" ref="AN2620:AQ2620" si="15721">IFERROR(IF(FIND(AN$1,$F2620)&gt;1,"Status - LGBT",""),"")</f>
        <v/>
      </c>
      <c r="AO2620" s="28" t="str">
        <f t="shared" si="15721"/>
        <v/>
      </c>
      <c r="AP2620" s="28" t="str">
        <f t="shared" si="15721"/>
        <v/>
      </c>
      <c r="AQ2620" s="28" t="str">
        <f t="shared" si="15721"/>
        <v/>
      </c>
      <c r="AR2620" s="28" t="str">
        <f t="shared" ref="AR2620:AV2620" si="15722">IFERROR(IF(FIND(AR$1,$F2620)&gt;1,"BME",""),"")</f>
        <v/>
      </c>
      <c r="AS2620" s="28" t="str">
        <f t="shared" si="15722"/>
        <v/>
      </c>
      <c r="AT2620" s="28" t="str">
        <f t="shared" si="15722"/>
        <v/>
      </c>
      <c r="AU2620" s="28" t="str">
        <f t="shared" si="15722"/>
        <v/>
      </c>
      <c r="AV2620" s="28" t="str">
        <f t="shared" si="15722"/>
        <v/>
      </c>
      <c r="AW2620" s="28" t="str">
        <f t="shared" ref="AW2620:BC2620" si="15723">IFERROR(IF(FIND(AW$1,$F2620)&gt;1,AW$1,""),"")</f>
        <v/>
      </c>
      <c r="AX2620" s="28" t="str">
        <f t="shared" si="15723"/>
        <v/>
      </c>
      <c r="AY2620" s="28" t="str">
        <f t="shared" si="15723"/>
        <v/>
      </c>
      <c r="AZ2620" s="28" t="str">
        <f t="shared" si="15723"/>
        <v/>
      </c>
      <c r="BA2620" s="28" t="str">
        <f t="shared" si="15723"/>
        <v/>
      </c>
      <c r="BB2620" s="28" t="str">
        <f t="shared" si="15723"/>
        <v/>
      </c>
      <c r="BC2620" s="28" t="str">
        <f t="shared" si="15723"/>
        <v/>
      </c>
      <c r="BD2620" s="28" t="str">
        <f t="shared" si="15"/>
        <v/>
      </c>
      <c r="BG2620" s="2" t="s">
        <v>17517</v>
      </c>
      <c r="BJ2620" s="28" t="str">
        <f t="shared" si="16"/>
        <v/>
      </c>
      <c r="BK2620" s="28" t="str">
        <f t="shared" si="17"/>
        <v/>
      </c>
      <c r="BL2620" s="2" t="s">
        <v>20871</v>
      </c>
      <c r="BM2620" s="2" t="s">
        <v>98</v>
      </c>
      <c r="BU2620" s="18"/>
      <c r="BV2620" s="18"/>
      <c r="BW2620" s="47"/>
      <c r="BX2620" s="47" t="s">
        <v>20303</v>
      </c>
      <c r="BY2620" s="42" t="str">
        <f t="shared" si="18"/>
        <v/>
      </c>
      <c r="BZ2620" s="73"/>
    </row>
    <row r="2621" spans="1:78" ht="15">
      <c r="A2621" s="16" t="s">
        <v>51</v>
      </c>
      <c r="B2621" s="28">
        <f>VLOOKUP(A2621,Organisations!$A$2:$B$7,2,FALSE)</f>
        <v>4</v>
      </c>
      <c r="C2621" s="16" t="s">
        <v>17520</v>
      </c>
      <c r="D2621" s="16" t="s">
        <v>17521</v>
      </c>
      <c r="E2621" s="28" t="str">
        <f t="shared" si="0"/>
        <v>St John's, within the Moor Allerton Team Ministry, exists to provide worship, pastoral care and encouragement to conside</v>
      </c>
      <c r="F2621" s="16" t="s">
        <v>17523</v>
      </c>
      <c r="G2621" s="16" t="s">
        <v>68</v>
      </c>
      <c r="H2621" s="17"/>
      <c r="K2621" s="26" t="s">
        <v>17524</v>
      </c>
      <c r="L2621" s="16" t="s">
        <v>17525</v>
      </c>
      <c r="M2621" s="28" t="str">
        <f t="shared" ref="M2621:Q2621" si="15724">IFERROR(IF(FIND(M$1,$F2621)&gt;1,"Age - Children",""),"")</f>
        <v/>
      </c>
      <c r="N2621" s="28" t="str">
        <f t="shared" si="15724"/>
        <v/>
      </c>
      <c r="O2621" s="28" t="str">
        <f t="shared" si="15724"/>
        <v/>
      </c>
      <c r="P2621" s="28" t="str">
        <f t="shared" si="15724"/>
        <v/>
      </c>
      <c r="Q2621" s="28" t="str">
        <f t="shared" si="15724"/>
        <v>Age - Children</v>
      </c>
      <c r="R2621" s="28" t="str">
        <f t="shared" ref="R2621:T2621" si="15725">IFERROR(IF(FIND(R$1,$F2621)&gt;1,"Age - Elderly",""),"")</f>
        <v/>
      </c>
      <c r="S2621" s="28" t="str">
        <f t="shared" si="15725"/>
        <v>Age - Elderly</v>
      </c>
      <c r="T2621" s="28" t="str">
        <f t="shared" si="15725"/>
        <v/>
      </c>
      <c r="U2621" s="28" t="str">
        <f t="shared" si="3"/>
        <v>Age - Children;Age - Elderly</v>
      </c>
      <c r="V2621" s="28" t="str">
        <f t="shared" si="4"/>
        <v/>
      </c>
      <c r="X2621" s="28" t="str">
        <f t="shared" si="5"/>
        <v/>
      </c>
      <c r="Y2621" s="28" t="str">
        <f t="shared" si="6"/>
        <v/>
      </c>
      <c r="Z2621" s="28" t="str">
        <f t="shared" si="7"/>
        <v>Gender - Male</v>
      </c>
      <c r="AB2621" s="28" t="str">
        <f t="shared" si="8"/>
        <v/>
      </c>
      <c r="AD2621" s="28" t="str">
        <f t="shared" si="9"/>
        <v>Gender - Male;</v>
      </c>
      <c r="AG2621" s="28" t="str">
        <f t="shared" ref="AG2621:AL2621" si="15726">IFERROR(IF(FIND(AG$1,$F2621)&gt;1,AG$1,""),"")</f>
        <v/>
      </c>
      <c r="AH2621" s="28" t="str">
        <f t="shared" si="15726"/>
        <v/>
      </c>
      <c r="AI2621" s="28" t="str">
        <f t="shared" si="15726"/>
        <v/>
      </c>
      <c r="AJ2621" s="28" t="str">
        <f t="shared" si="15726"/>
        <v/>
      </c>
      <c r="AK2621" s="28" t="str">
        <f t="shared" si="15726"/>
        <v/>
      </c>
      <c r="AL2621" s="28" t="str">
        <f t="shared" si="15726"/>
        <v/>
      </c>
      <c r="AM2621" s="28" t="str">
        <f t="shared" si="11"/>
        <v/>
      </c>
      <c r="AN2621" s="28" t="str">
        <f t="shared" ref="AN2621:AQ2621" si="15727">IFERROR(IF(FIND(AN$1,$F2621)&gt;1,"Status - LGBT",""),"")</f>
        <v/>
      </c>
      <c r="AO2621" s="28" t="str">
        <f t="shared" si="15727"/>
        <v/>
      </c>
      <c r="AP2621" s="28" t="str">
        <f t="shared" si="15727"/>
        <v/>
      </c>
      <c r="AQ2621" s="28" t="str">
        <f t="shared" si="15727"/>
        <v/>
      </c>
      <c r="AR2621" s="28" t="str">
        <f t="shared" ref="AR2621:AV2621" si="15728">IFERROR(IF(FIND(AR$1,$F2621)&gt;1,"BME",""),"")</f>
        <v/>
      </c>
      <c r="AS2621" s="28" t="str">
        <f t="shared" si="15728"/>
        <v/>
      </c>
      <c r="AT2621" s="28" t="str">
        <f t="shared" si="15728"/>
        <v/>
      </c>
      <c r="AU2621" s="28" t="str">
        <f t="shared" si="15728"/>
        <v/>
      </c>
      <c r="AV2621" s="28" t="str">
        <f t="shared" si="15728"/>
        <v/>
      </c>
      <c r="AW2621" s="28" t="str">
        <f t="shared" ref="AW2621:BC2621" si="15729">IFERROR(IF(FIND(AW$1,$F2621)&gt;1,AW$1,""),"")</f>
        <v/>
      </c>
      <c r="AX2621" s="28" t="str">
        <f t="shared" si="15729"/>
        <v/>
      </c>
      <c r="AY2621" s="28" t="str">
        <f t="shared" si="15729"/>
        <v/>
      </c>
      <c r="AZ2621" s="28" t="str">
        <f t="shared" si="15729"/>
        <v/>
      </c>
      <c r="BA2621" s="28" t="str">
        <f t="shared" si="15729"/>
        <v/>
      </c>
      <c r="BB2621" s="28" t="str">
        <f t="shared" si="15729"/>
        <v/>
      </c>
      <c r="BC2621" s="28" t="str">
        <f t="shared" si="15729"/>
        <v/>
      </c>
      <c r="BD2621" s="28" t="str">
        <f t="shared" si="15"/>
        <v/>
      </c>
      <c r="BG2621" s="2" t="s">
        <v>17526</v>
      </c>
      <c r="BJ2621" s="28" t="str">
        <f t="shared" si="16"/>
        <v/>
      </c>
      <c r="BK2621" s="28" t="str">
        <f t="shared" si="17"/>
        <v/>
      </c>
      <c r="BL2621" s="2" t="s">
        <v>20872</v>
      </c>
      <c r="BM2621" s="2" t="s">
        <v>98</v>
      </c>
      <c r="BU2621" s="50" t="s">
        <v>20109</v>
      </c>
      <c r="BV2621" s="12"/>
      <c r="BW2621" s="50"/>
      <c r="BX2621" s="50" t="s">
        <v>19860</v>
      </c>
      <c r="BY2621" s="42" t="str">
        <f t="shared" si="18"/>
        <v>Age - Children;Age - Elderly;Gender - Male;;Calverley;Farsley;</v>
      </c>
      <c r="BZ2621" s="72"/>
    </row>
    <row r="2622" spans="1:78" ht="15">
      <c r="A2622" s="10" t="s">
        <v>51</v>
      </c>
      <c r="B2622" s="28">
        <f>VLOOKUP(A2622,Organisations!$A$2:$B$7,2,FALSE)</f>
        <v>4</v>
      </c>
      <c r="C2622" s="10" t="s">
        <v>17528</v>
      </c>
      <c r="D2622" s="10" t="s">
        <v>17529</v>
      </c>
      <c r="E2622" s="28" t="str">
        <f t="shared" si="0"/>
        <v>Anglican church with a Community Hall - see website for range of activities. Service times as below.</v>
      </c>
      <c r="F2622" s="10" t="s">
        <v>17530</v>
      </c>
      <c r="G2622" s="10" t="s">
        <v>68</v>
      </c>
      <c r="H2622" s="11"/>
      <c r="K2622" s="30" t="s">
        <v>17531</v>
      </c>
      <c r="L2622" s="10" t="s">
        <v>17532</v>
      </c>
      <c r="M2622" s="28" t="str">
        <f t="shared" ref="M2622:Q2622" si="15730">IFERROR(IF(FIND(M$1,$F2622)&gt;1,"Age - Children",""),"")</f>
        <v/>
      </c>
      <c r="N2622" s="28" t="str">
        <f t="shared" si="15730"/>
        <v/>
      </c>
      <c r="O2622" s="28" t="str">
        <f t="shared" si="15730"/>
        <v/>
      </c>
      <c r="P2622" s="28" t="str">
        <f t="shared" si="15730"/>
        <v/>
      </c>
      <c r="Q2622" s="28" t="str">
        <f t="shared" si="15730"/>
        <v/>
      </c>
      <c r="R2622" s="28" t="str">
        <f t="shared" ref="R2622:T2622" si="15731">IFERROR(IF(FIND(R$1,$F2622)&gt;1,"Age - Elderly",""),"")</f>
        <v/>
      </c>
      <c r="S2622" s="28" t="str">
        <f t="shared" si="15731"/>
        <v/>
      </c>
      <c r="T2622" s="28" t="str">
        <f t="shared" si="15731"/>
        <v/>
      </c>
      <c r="U2622" s="28" t="str">
        <f t="shared" si="3"/>
        <v/>
      </c>
      <c r="V2622" s="28" t="str">
        <f t="shared" si="4"/>
        <v/>
      </c>
      <c r="X2622" s="28" t="str">
        <f t="shared" si="5"/>
        <v/>
      </c>
      <c r="Y2622" s="28" t="str">
        <f t="shared" si="6"/>
        <v/>
      </c>
      <c r="Z2622" s="28" t="str">
        <f t="shared" si="7"/>
        <v/>
      </c>
      <c r="AB2622" s="28" t="str">
        <f t="shared" si="8"/>
        <v/>
      </c>
      <c r="AD2622" s="28" t="str">
        <f t="shared" si="9"/>
        <v/>
      </c>
      <c r="AG2622" s="28" t="str">
        <f t="shared" ref="AG2622:AL2622" si="15732">IFERROR(IF(FIND(AG$1,$F2622)&gt;1,AG$1,""),"")</f>
        <v/>
      </c>
      <c r="AH2622" s="28" t="str">
        <f t="shared" si="15732"/>
        <v/>
      </c>
      <c r="AI2622" s="28" t="str">
        <f t="shared" si="15732"/>
        <v/>
      </c>
      <c r="AJ2622" s="28" t="str">
        <f t="shared" si="15732"/>
        <v/>
      </c>
      <c r="AK2622" s="28" t="str">
        <f t="shared" si="15732"/>
        <v/>
      </c>
      <c r="AL2622" s="28" t="str">
        <f t="shared" si="15732"/>
        <v/>
      </c>
      <c r="AM2622" s="28" t="str">
        <f t="shared" si="11"/>
        <v/>
      </c>
      <c r="AN2622" s="28" t="str">
        <f t="shared" ref="AN2622:AQ2622" si="15733">IFERROR(IF(FIND(AN$1,$F2622)&gt;1,"Status - LGBT",""),"")</f>
        <v/>
      </c>
      <c r="AO2622" s="28" t="str">
        <f t="shared" si="15733"/>
        <v/>
      </c>
      <c r="AP2622" s="28" t="str">
        <f t="shared" si="15733"/>
        <v/>
      </c>
      <c r="AQ2622" s="28" t="str">
        <f t="shared" si="15733"/>
        <v/>
      </c>
      <c r="AR2622" s="28" t="str">
        <f t="shared" ref="AR2622:AV2622" si="15734">IFERROR(IF(FIND(AR$1,$F2622)&gt;1,"BME",""),"")</f>
        <v/>
      </c>
      <c r="AS2622" s="28" t="str">
        <f t="shared" si="15734"/>
        <v/>
      </c>
      <c r="AT2622" s="28" t="str">
        <f t="shared" si="15734"/>
        <v/>
      </c>
      <c r="AU2622" s="28" t="str">
        <f t="shared" si="15734"/>
        <v/>
      </c>
      <c r="AV2622" s="28" t="str">
        <f t="shared" si="15734"/>
        <v/>
      </c>
      <c r="AW2622" s="28" t="str">
        <f t="shared" ref="AW2622:BC2622" si="15735">IFERROR(IF(FIND(AW$1,$F2622)&gt;1,AW$1,""),"")</f>
        <v/>
      </c>
      <c r="AX2622" s="28" t="str">
        <f t="shared" si="15735"/>
        <v/>
      </c>
      <c r="AY2622" s="28" t="str">
        <f t="shared" si="15735"/>
        <v/>
      </c>
      <c r="AZ2622" s="28" t="str">
        <f t="shared" si="15735"/>
        <v/>
      </c>
      <c r="BA2622" s="28" t="str">
        <f t="shared" si="15735"/>
        <v/>
      </c>
      <c r="BB2622" s="28" t="str">
        <f t="shared" si="15735"/>
        <v/>
      </c>
      <c r="BC2622" s="28" t="str">
        <f t="shared" si="15735"/>
        <v/>
      </c>
      <c r="BD2622" s="28" t="str">
        <f t="shared" si="15"/>
        <v/>
      </c>
      <c r="BG2622" s="2" t="s">
        <v>17533</v>
      </c>
      <c r="BJ2622" s="28" t="str">
        <f t="shared" si="16"/>
        <v/>
      </c>
      <c r="BK2622" s="28" t="str">
        <f t="shared" si="17"/>
        <v/>
      </c>
      <c r="BL2622" s="2" t="s">
        <v>20873</v>
      </c>
      <c r="BM2622" s="2" t="s">
        <v>98</v>
      </c>
      <c r="BU2622" s="47" t="s">
        <v>768</v>
      </c>
      <c r="BV2622" s="18"/>
      <c r="BW2622" s="47"/>
      <c r="BX2622" s="47" t="s">
        <v>19860</v>
      </c>
      <c r="BY2622" s="42" t="str">
        <f t="shared" si="18"/>
        <v>Moortown;</v>
      </c>
      <c r="BZ2622" s="73"/>
    </row>
    <row r="2623" spans="1:78" ht="15">
      <c r="A2623" s="16" t="s">
        <v>51</v>
      </c>
      <c r="B2623" s="28">
        <f>VLOOKUP(A2623,Organisations!$A$2:$B$7,2,FALSE)</f>
        <v>4</v>
      </c>
      <c r="C2623" s="16" t="s">
        <v>17535</v>
      </c>
      <c r="D2623" s="16" t="s">
        <v>17536</v>
      </c>
      <c r="E2623" s="28" t="str">
        <f t="shared" si="0"/>
        <v>St John's Yeadon is part of the Church of England within the diocese of Bradford, providing a range of different worship</v>
      </c>
      <c r="F2623" s="16" t="s">
        <v>17538</v>
      </c>
      <c r="G2623" s="16" t="s">
        <v>68</v>
      </c>
      <c r="H2623" s="17"/>
      <c r="K2623" s="26" t="s">
        <v>17539</v>
      </c>
      <c r="L2623" s="16" t="s">
        <v>17540</v>
      </c>
      <c r="M2623" s="28" t="str">
        <f t="shared" ref="M2623:Q2623" si="15736">IFERROR(IF(FIND(M$1,$F2623)&gt;1,"Age - Children",""),"")</f>
        <v>Age - Children</v>
      </c>
      <c r="N2623" s="28" t="str">
        <f t="shared" si="15736"/>
        <v/>
      </c>
      <c r="O2623" s="28" t="str">
        <f t="shared" si="15736"/>
        <v/>
      </c>
      <c r="P2623" s="28" t="str">
        <f t="shared" si="15736"/>
        <v/>
      </c>
      <c r="Q2623" s="28" t="str">
        <f t="shared" si="15736"/>
        <v/>
      </c>
      <c r="R2623" s="28" t="str">
        <f t="shared" ref="R2623:T2623" si="15737">IFERROR(IF(FIND(R$1,$F2623)&gt;1,"Age - Elderly",""),"")</f>
        <v/>
      </c>
      <c r="S2623" s="28" t="str">
        <f t="shared" si="15737"/>
        <v/>
      </c>
      <c r="T2623" s="28" t="str">
        <f t="shared" si="15737"/>
        <v/>
      </c>
      <c r="U2623" s="28" t="str">
        <f t="shared" si="3"/>
        <v>Age - Children;</v>
      </c>
      <c r="V2623" s="28" t="str">
        <f t="shared" si="4"/>
        <v/>
      </c>
      <c r="X2623" s="28" t="str">
        <f t="shared" si="5"/>
        <v/>
      </c>
      <c r="Y2623" s="28" t="str">
        <f t="shared" si="6"/>
        <v/>
      </c>
      <c r="Z2623" s="28" t="str">
        <f t="shared" si="7"/>
        <v/>
      </c>
      <c r="AB2623" s="28" t="str">
        <f t="shared" si="8"/>
        <v/>
      </c>
      <c r="AD2623" s="28" t="str">
        <f t="shared" si="9"/>
        <v/>
      </c>
      <c r="AG2623" s="28" t="str">
        <f t="shared" ref="AG2623:AL2623" si="15738">IFERROR(IF(FIND(AG$1,$F2623)&gt;1,AG$1,""),"")</f>
        <v/>
      </c>
      <c r="AH2623" s="28" t="str">
        <f t="shared" si="15738"/>
        <v/>
      </c>
      <c r="AI2623" s="28" t="str">
        <f t="shared" si="15738"/>
        <v/>
      </c>
      <c r="AJ2623" s="28" t="str">
        <f t="shared" si="15738"/>
        <v/>
      </c>
      <c r="AK2623" s="28" t="str">
        <f t="shared" si="15738"/>
        <v/>
      </c>
      <c r="AL2623" s="28" t="str">
        <f t="shared" si="15738"/>
        <v/>
      </c>
      <c r="AM2623" s="28" t="str">
        <f t="shared" si="11"/>
        <v/>
      </c>
      <c r="AN2623" s="28" t="str">
        <f t="shared" ref="AN2623:AQ2623" si="15739">IFERROR(IF(FIND(AN$1,$F2623)&gt;1,"Status - LGBT",""),"")</f>
        <v/>
      </c>
      <c r="AO2623" s="28" t="str">
        <f t="shared" si="15739"/>
        <v/>
      </c>
      <c r="AP2623" s="28" t="str">
        <f t="shared" si="15739"/>
        <v/>
      </c>
      <c r="AQ2623" s="28" t="str">
        <f t="shared" si="15739"/>
        <v/>
      </c>
      <c r="AR2623" s="28" t="str">
        <f t="shared" ref="AR2623:AV2623" si="15740">IFERROR(IF(FIND(AR$1,$F2623)&gt;1,"BME",""),"")</f>
        <v/>
      </c>
      <c r="AS2623" s="28" t="str">
        <f t="shared" si="15740"/>
        <v/>
      </c>
      <c r="AT2623" s="28" t="str">
        <f t="shared" si="15740"/>
        <v/>
      </c>
      <c r="AU2623" s="28" t="str">
        <f t="shared" si="15740"/>
        <v/>
      </c>
      <c r="AV2623" s="28" t="str">
        <f t="shared" si="15740"/>
        <v/>
      </c>
      <c r="AW2623" s="28" t="str">
        <f t="shared" ref="AW2623:BC2623" si="15741">IFERROR(IF(FIND(AW$1,$F2623)&gt;1,AW$1,""),"")</f>
        <v/>
      </c>
      <c r="AX2623" s="28" t="str">
        <f t="shared" si="15741"/>
        <v/>
      </c>
      <c r="AY2623" s="28" t="str">
        <f t="shared" si="15741"/>
        <v/>
      </c>
      <c r="AZ2623" s="28" t="str">
        <f t="shared" si="15741"/>
        <v/>
      </c>
      <c r="BA2623" s="28" t="str">
        <f t="shared" si="15741"/>
        <v/>
      </c>
      <c r="BB2623" s="28" t="str">
        <f t="shared" si="15741"/>
        <v/>
      </c>
      <c r="BC2623" s="28" t="str">
        <f t="shared" si="15741"/>
        <v/>
      </c>
      <c r="BD2623" s="28" t="str">
        <f t="shared" si="15"/>
        <v/>
      </c>
      <c r="BG2623" s="2" t="s">
        <v>17541</v>
      </c>
      <c r="BJ2623" s="28" t="str">
        <f t="shared" si="16"/>
        <v/>
      </c>
      <c r="BK2623" s="28" t="str">
        <f t="shared" si="17"/>
        <v/>
      </c>
      <c r="BL2623" s="2" t="s">
        <v>1357</v>
      </c>
      <c r="BM2623" s="2" t="s">
        <v>98</v>
      </c>
      <c r="BU2623" s="50" t="s">
        <v>20604</v>
      </c>
      <c r="BV2623" s="12"/>
      <c r="BW2623" s="50"/>
      <c r="BX2623" s="50" t="s">
        <v>20589</v>
      </c>
      <c r="BY2623" s="42" t="str">
        <f t="shared" si="18"/>
        <v>Age - Children;;Farnley;Wortley;</v>
      </c>
      <c r="BZ2623" s="72"/>
    </row>
    <row r="2624" spans="1:78" ht="15">
      <c r="A2624" s="10" t="s">
        <v>51</v>
      </c>
      <c r="B2624" s="28">
        <f>VLOOKUP(A2624,Organisations!$A$2:$B$7,2,FALSE)</f>
        <v>4</v>
      </c>
      <c r="C2624" s="10" t="s">
        <v>17544</v>
      </c>
      <c r="D2624" s="10" t="s">
        <v>17545</v>
      </c>
      <c r="E2624" s="28" t="str">
        <f t="shared" si="0"/>
        <v>The purpose of the Mothers' Union is to be specially concerned with all that strengthens and preserves marriage and Chri</v>
      </c>
      <c r="F2624" s="10" t="s">
        <v>17547</v>
      </c>
      <c r="G2624" s="10" t="s">
        <v>68</v>
      </c>
      <c r="H2624" s="11"/>
      <c r="K2624" s="59"/>
      <c r="L2624" s="10" t="s">
        <v>17548</v>
      </c>
      <c r="M2624" s="28" t="str">
        <f t="shared" ref="M2624:Q2624" si="15742">IFERROR(IF(FIND(M$1,$F2624)&gt;1,"Age - Children",""),"")</f>
        <v/>
      </c>
      <c r="N2624" s="28" t="str">
        <f t="shared" si="15742"/>
        <v/>
      </c>
      <c r="O2624" s="28" t="str">
        <f t="shared" si="15742"/>
        <v/>
      </c>
      <c r="P2624" s="28" t="str">
        <f t="shared" si="15742"/>
        <v/>
      </c>
      <c r="Q2624" s="28" t="str">
        <f t="shared" si="15742"/>
        <v/>
      </c>
      <c r="R2624" s="28" t="str">
        <f t="shared" ref="R2624:T2624" si="15743">IFERROR(IF(FIND(R$1,$F2624)&gt;1,"Age - Elderly",""),"")</f>
        <v/>
      </c>
      <c r="S2624" s="28" t="str">
        <f t="shared" si="15743"/>
        <v/>
      </c>
      <c r="T2624" s="28" t="str">
        <f t="shared" si="15743"/>
        <v/>
      </c>
      <c r="U2624" s="28" t="str">
        <f t="shared" si="3"/>
        <v/>
      </c>
      <c r="V2624" s="28" t="str">
        <f t="shared" si="4"/>
        <v/>
      </c>
      <c r="X2624" s="28" t="str">
        <f t="shared" si="5"/>
        <v/>
      </c>
      <c r="Y2624" s="28" t="str">
        <f t="shared" si="6"/>
        <v/>
      </c>
      <c r="Z2624" s="28" t="str">
        <f t="shared" si="7"/>
        <v/>
      </c>
      <c r="AB2624" s="28" t="str">
        <f t="shared" si="8"/>
        <v/>
      </c>
      <c r="AD2624" s="28" t="str">
        <f t="shared" si="9"/>
        <v/>
      </c>
      <c r="AG2624" s="28" t="str">
        <f t="shared" ref="AG2624:AL2624" si="15744">IFERROR(IF(FIND(AG$1,$F2624)&gt;1,AG$1,""),"")</f>
        <v/>
      </c>
      <c r="AH2624" s="28" t="str">
        <f t="shared" si="15744"/>
        <v/>
      </c>
      <c r="AI2624" s="28" t="str">
        <f t="shared" si="15744"/>
        <v/>
      </c>
      <c r="AJ2624" s="28" t="str">
        <f t="shared" si="15744"/>
        <v/>
      </c>
      <c r="AK2624" s="28" t="str">
        <f t="shared" si="15744"/>
        <v/>
      </c>
      <c r="AL2624" s="28" t="str">
        <f t="shared" si="15744"/>
        <v/>
      </c>
      <c r="AM2624" s="28" t="str">
        <f t="shared" si="11"/>
        <v/>
      </c>
      <c r="AN2624" s="28" t="str">
        <f t="shared" ref="AN2624:AQ2624" si="15745">IFERROR(IF(FIND(AN$1,$F2624)&gt;1,"Status - LGBT",""),"")</f>
        <v/>
      </c>
      <c r="AO2624" s="28" t="str">
        <f t="shared" si="15745"/>
        <v/>
      </c>
      <c r="AP2624" s="28" t="str">
        <f t="shared" si="15745"/>
        <v/>
      </c>
      <c r="AQ2624" s="28" t="str">
        <f t="shared" si="15745"/>
        <v/>
      </c>
      <c r="AR2624" s="28" t="str">
        <f t="shared" ref="AR2624:AV2624" si="15746">IFERROR(IF(FIND(AR$1,$F2624)&gt;1,"BME",""),"")</f>
        <v/>
      </c>
      <c r="AS2624" s="28" t="str">
        <f t="shared" si="15746"/>
        <v/>
      </c>
      <c r="AT2624" s="28" t="str">
        <f t="shared" si="15746"/>
        <v/>
      </c>
      <c r="AU2624" s="28" t="str">
        <f t="shared" si="15746"/>
        <v/>
      </c>
      <c r="AV2624" s="28" t="str">
        <f t="shared" si="15746"/>
        <v/>
      </c>
      <c r="AW2624" s="28" t="str">
        <f t="shared" ref="AW2624:BC2624" si="15747">IFERROR(IF(FIND(AW$1,$F2624)&gt;1,AW$1,""),"")</f>
        <v/>
      </c>
      <c r="AX2624" s="28" t="str">
        <f t="shared" si="15747"/>
        <v/>
      </c>
      <c r="AY2624" s="28" t="str">
        <f t="shared" si="15747"/>
        <v/>
      </c>
      <c r="AZ2624" s="28" t="str">
        <f t="shared" si="15747"/>
        <v/>
      </c>
      <c r="BA2624" s="28" t="str">
        <f t="shared" si="15747"/>
        <v/>
      </c>
      <c r="BB2624" s="28" t="str">
        <f t="shared" si="15747"/>
        <v/>
      </c>
      <c r="BC2624" s="28" t="str">
        <f t="shared" si="15747"/>
        <v/>
      </c>
      <c r="BD2624" s="28" t="str">
        <f t="shared" si="15"/>
        <v/>
      </c>
      <c r="BG2624" s="2" t="s">
        <v>17549</v>
      </c>
      <c r="BJ2624" s="28" t="str">
        <f t="shared" si="16"/>
        <v/>
      </c>
      <c r="BK2624" s="28" t="str">
        <f t="shared" si="17"/>
        <v/>
      </c>
      <c r="BL2624" s="2" t="s">
        <v>20872</v>
      </c>
      <c r="BM2624" s="2" t="s">
        <v>98</v>
      </c>
      <c r="BU2624" s="47" t="s">
        <v>19821</v>
      </c>
      <c r="BV2624" s="18"/>
      <c r="BW2624" s="47"/>
      <c r="BX2624" s="47" t="s">
        <v>20874</v>
      </c>
      <c r="BY2624" s="42" t="str">
        <f t="shared" si="18"/>
        <v>Guiseley;Rawdon;</v>
      </c>
      <c r="BZ2624" s="73"/>
    </row>
    <row r="2625" spans="1:78" ht="15">
      <c r="A2625" s="16" t="s">
        <v>51</v>
      </c>
      <c r="B2625" s="28">
        <f>VLOOKUP(A2625,Organisations!$A$2:$B$7,2,FALSE)</f>
        <v>4</v>
      </c>
      <c r="C2625" s="16" t="s">
        <v>17551</v>
      </c>
      <c r="D2625" s="16" t="s">
        <v>17552</v>
      </c>
      <c r="E2625" s="28" t="str">
        <f t="shared" si="0"/>
        <v>St Joseph's is a church for the Roman Catholic community of Pudsey and for all who wish to attend. Please see our websit</v>
      </c>
      <c r="F2625" s="16" t="s">
        <v>17554</v>
      </c>
      <c r="G2625" s="16" t="s">
        <v>68</v>
      </c>
      <c r="H2625" s="17"/>
      <c r="K2625" s="26" t="s">
        <v>17555</v>
      </c>
      <c r="L2625" s="16" t="s">
        <v>17556</v>
      </c>
      <c r="M2625" s="28" t="str">
        <f t="shared" ref="M2625:Q2625" si="15748">IFERROR(IF(FIND(M$1,$F2625)&gt;1,"Age - Children",""),"")</f>
        <v/>
      </c>
      <c r="N2625" s="28" t="str">
        <f t="shared" si="15748"/>
        <v/>
      </c>
      <c r="O2625" s="28" t="str">
        <f t="shared" si="15748"/>
        <v/>
      </c>
      <c r="P2625" s="28" t="str">
        <f t="shared" si="15748"/>
        <v/>
      </c>
      <c r="Q2625" s="28" t="str">
        <f t="shared" si="15748"/>
        <v/>
      </c>
      <c r="R2625" s="28" t="str">
        <f t="shared" ref="R2625:T2625" si="15749">IFERROR(IF(FIND(R$1,$F2625)&gt;1,"Age - Elderly",""),"")</f>
        <v/>
      </c>
      <c r="S2625" s="28" t="str">
        <f t="shared" si="15749"/>
        <v/>
      </c>
      <c r="T2625" s="28" t="str">
        <f t="shared" si="15749"/>
        <v/>
      </c>
      <c r="U2625" s="28" t="str">
        <f t="shared" si="3"/>
        <v/>
      </c>
      <c r="V2625" s="28" t="str">
        <f t="shared" si="4"/>
        <v/>
      </c>
      <c r="X2625" s="28" t="str">
        <f t="shared" si="5"/>
        <v/>
      </c>
      <c r="Y2625" s="28" t="str">
        <f t="shared" si="6"/>
        <v/>
      </c>
      <c r="Z2625" s="28" t="str">
        <f t="shared" si="7"/>
        <v/>
      </c>
      <c r="AB2625" s="28" t="str">
        <f t="shared" si="8"/>
        <v>Gender - Male</v>
      </c>
      <c r="AD2625" s="28" t="str">
        <f t="shared" si="9"/>
        <v>Gender - Male;</v>
      </c>
      <c r="AG2625" s="28" t="str">
        <f t="shared" ref="AG2625:AL2625" si="15750">IFERROR(IF(FIND(AG$1,$F2625)&gt;1,AG$1,""),"")</f>
        <v/>
      </c>
      <c r="AH2625" s="28" t="str">
        <f t="shared" si="15750"/>
        <v/>
      </c>
      <c r="AI2625" s="28" t="str">
        <f t="shared" si="15750"/>
        <v/>
      </c>
      <c r="AJ2625" s="28" t="str">
        <f t="shared" si="15750"/>
        <v/>
      </c>
      <c r="AK2625" s="28" t="str">
        <f t="shared" si="15750"/>
        <v/>
      </c>
      <c r="AL2625" s="28" t="str">
        <f t="shared" si="15750"/>
        <v/>
      </c>
      <c r="AM2625" s="28" t="str">
        <f t="shared" si="11"/>
        <v/>
      </c>
      <c r="AN2625" s="28" t="str">
        <f t="shared" ref="AN2625:AQ2625" si="15751">IFERROR(IF(FIND(AN$1,$F2625)&gt;1,"Status - LGBT",""),"")</f>
        <v/>
      </c>
      <c r="AO2625" s="28" t="str">
        <f t="shared" si="15751"/>
        <v/>
      </c>
      <c r="AP2625" s="28" t="str">
        <f t="shared" si="15751"/>
        <v/>
      </c>
      <c r="AQ2625" s="28" t="str">
        <f t="shared" si="15751"/>
        <v/>
      </c>
      <c r="AR2625" s="28" t="str">
        <f t="shared" ref="AR2625:AV2625" si="15752">IFERROR(IF(FIND(AR$1,$F2625)&gt;1,"BME",""),"")</f>
        <v/>
      </c>
      <c r="AS2625" s="28" t="str">
        <f t="shared" si="15752"/>
        <v/>
      </c>
      <c r="AT2625" s="28" t="str">
        <f t="shared" si="15752"/>
        <v/>
      </c>
      <c r="AU2625" s="28" t="str">
        <f t="shared" si="15752"/>
        <v/>
      </c>
      <c r="AV2625" s="28" t="str">
        <f t="shared" si="15752"/>
        <v/>
      </c>
      <c r="AW2625" s="28" t="str">
        <f t="shared" ref="AW2625:BC2625" si="15753">IFERROR(IF(FIND(AW$1,$F2625)&gt;1,AW$1,""),"")</f>
        <v/>
      </c>
      <c r="AX2625" s="28" t="str">
        <f t="shared" si="15753"/>
        <v/>
      </c>
      <c r="AY2625" s="28" t="str">
        <f t="shared" si="15753"/>
        <v/>
      </c>
      <c r="AZ2625" s="28" t="str">
        <f t="shared" si="15753"/>
        <v/>
      </c>
      <c r="BA2625" s="28" t="str">
        <f t="shared" si="15753"/>
        <v/>
      </c>
      <c r="BB2625" s="28" t="str">
        <f t="shared" si="15753"/>
        <v/>
      </c>
      <c r="BC2625" s="28" t="str">
        <f t="shared" si="15753"/>
        <v/>
      </c>
      <c r="BD2625" s="28" t="str">
        <f t="shared" si="15"/>
        <v/>
      </c>
      <c r="BG2625" s="2" t="s">
        <v>17557</v>
      </c>
      <c r="BJ2625" s="28" t="str">
        <f t="shared" si="16"/>
        <v/>
      </c>
      <c r="BK2625" s="28" t="str">
        <f t="shared" si="17"/>
        <v/>
      </c>
      <c r="BL2625" s="2" t="s">
        <v>20875</v>
      </c>
      <c r="BM2625" s="2" t="s">
        <v>98</v>
      </c>
      <c r="BU2625" s="50" t="s">
        <v>768</v>
      </c>
      <c r="BV2625" s="12"/>
      <c r="BW2625" s="50"/>
      <c r="BX2625" s="50" t="s">
        <v>19860</v>
      </c>
      <c r="BY2625" s="42" t="str">
        <f t="shared" si="18"/>
        <v>Gender - Male;;Moortown;</v>
      </c>
      <c r="BZ2625" s="72"/>
    </row>
    <row r="2626" spans="1:78" ht="15">
      <c r="A2626" s="10" t="s">
        <v>51</v>
      </c>
      <c r="B2626" s="28">
        <f>VLOOKUP(A2626,Organisations!$A$2:$B$7,2,FALSE)</f>
        <v>4</v>
      </c>
      <c r="C2626" s="10" t="s">
        <v>17560</v>
      </c>
      <c r="D2626" s="10" t="s">
        <v>17561</v>
      </c>
      <c r="E2626" s="28" t="str">
        <f t="shared" si="0"/>
        <v xml:space="preserve">This church exists to help people to discover and follow Jesus Christ, through worship, fellowship and outreach, and to </v>
      </c>
      <c r="F2626" s="10" t="s">
        <v>17563</v>
      </c>
      <c r="G2626" s="10" t="s">
        <v>68</v>
      </c>
      <c r="H2626" s="11"/>
      <c r="K2626" s="30" t="s">
        <v>17564</v>
      </c>
      <c r="L2626" s="10" t="s">
        <v>17565</v>
      </c>
      <c r="M2626" s="28" t="str">
        <f t="shared" ref="M2626:Q2626" si="15754">IFERROR(IF(FIND(M$1,$F2626)&gt;1,"Age - Children",""),"")</f>
        <v/>
      </c>
      <c r="N2626" s="28" t="str">
        <f t="shared" si="15754"/>
        <v/>
      </c>
      <c r="O2626" s="28" t="str">
        <f t="shared" si="15754"/>
        <v/>
      </c>
      <c r="P2626" s="28" t="str">
        <f t="shared" si="15754"/>
        <v/>
      </c>
      <c r="Q2626" s="28" t="str">
        <f t="shared" si="15754"/>
        <v/>
      </c>
      <c r="R2626" s="28" t="str">
        <f t="shared" ref="R2626:T2626" si="15755">IFERROR(IF(FIND(R$1,$F2626)&gt;1,"Age - Elderly",""),"")</f>
        <v/>
      </c>
      <c r="S2626" s="28" t="str">
        <f t="shared" si="15755"/>
        <v/>
      </c>
      <c r="T2626" s="28" t="str">
        <f t="shared" si="15755"/>
        <v/>
      </c>
      <c r="U2626" s="28" t="str">
        <f t="shared" si="3"/>
        <v/>
      </c>
      <c r="V2626" s="28" t="str">
        <f t="shared" si="4"/>
        <v/>
      </c>
      <c r="X2626" s="28" t="str">
        <f t="shared" si="5"/>
        <v/>
      </c>
      <c r="Y2626" s="28" t="str">
        <f t="shared" si="6"/>
        <v/>
      </c>
      <c r="Z2626" s="28" t="str">
        <f t="shared" si="7"/>
        <v/>
      </c>
      <c r="AB2626" s="28" t="str">
        <f t="shared" si="8"/>
        <v/>
      </c>
      <c r="AD2626" s="28" t="str">
        <f t="shared" si="9"/>
        <v/>
      </c>
      <c r="AG2626" s="28" t="str">
        <f t="shared" ref="AG2626:AL2626" si="15756">IFERROR(IF(FIND(AG$1,$F2626)&gt;1,AG$1,""),"")</f>
        <v/>
      </c>
      <c r="AH2626" s="28" t="str">
        <f t="shared" si="15756"/>
        <v/>
      </c>
      <c r="AI2626" s="28" t="str">
        <f t="shared" si="15756"/>
        <v/>
      </c>
      <c r="AJ2626" s="28" t="str">
        <f t="shared" si="15756"/>
        <v/>
      </c>
      <c r="AK2626" s="28" t="str">
        <f t="shared" si="15756"/>
        <v/>
      </c>
      <c r="AL2626" s="28" t="str">
        <f t="shared" si="15756"/>
        <v/>
      </c>
      <c r="AM2626" s="28" t="str">
        <f t="shared" si="11"/>
        <v/>
      </c>
      <c r="AN2626" s="28" t="str">
        <f t="shared" ref="AN2626:AQ2626" si="15757">IFERROR(IF(FIND(AN$1,$F2626)&gt;1,"Status - LGBT",""),"")</f>
        <v/>
      </c>
      <c r="AO2626" s="28" t="str">
        <f t="shared" si="15757"/>
        <v/>
      </c>
      <c r="AP2626" s="28" t="str">
        <f t="shared" si="15757"/>
        <v/>
      </c>
      <c r="AQ2626" s="28" t="str">
        <f t="shared" si="15757"/>
        <v/>
      </c>
      <c r="AR2626" s="28" t="str">
        <f t="shared" ref="AR2626:AV2626" si="15758">IFERROR(IF(FIND(AR$1,$F2626)&gt;1,"BME",""),"")</f>
        <v/>
      </c>
      <c r="AS2626" s="28" t="str">
        <f t="shared" si="15758"/>
        <v/>
      </c>
      <c r="AT2626" s="28" t="str">
        <f t="shared" si="15758"/>
        <v/>
      </c>
      <c r="AU2626" s="28" t="str">
        <f t="shared" si="15758"/>
        <v/>
      </c>
      <c r="AV2626" s="28" t="str">
        <f t="shared" si="15758"/>
        <v/>
      </c>
      <c r="AW2626" s="28" t="str">
        <f t="shared" ref="AW2626:BC2626" si="15759">IFERROR(IF(FIND(AW$1,$F2626)&gt;1,AW$1,""),"")</f>
        <v/>
      </c>
      <c r="AX2626" s="28" t="str">
        <f t="shared" si="15759"/>
        <v/>
      </c>
      <c r="AY2626" s="28" t="str">
        <f t="shared" si="15759"/>
        <v/>
      </c>
      <c r="AZ2626" s="28" t="str">
        <f t="shared" si="15759"/>
        <v/>
      </c>
      <c r="BA2626" s="28" t="str">
        <f t="shared" si="15759"/>
        <v/>
      </c>
      <c r="BB2626" s="28" t="str">
        <f t="shared" si="15759"/>
        <v/>
      </c>
      <c r="BC2626" s="28" t="str">
        <f t="shared" si="15759"/>
        <v/>
      </c>
      <c r="BD2626" s="28" t="str">
        <f t="shared" si="15"/>
        <v/>
      </c>
      <c r="BG2626" s="2" t="s">
        <v>17566</v>
      </c>
      <c r="BJ2626" s="28" t="str">
        <f t="shared" si="16"/>
        <v/>
      </c>
      <c r="BK2626" s="28" t="str">
        <f t="shared" si="17"/>
        <v/>
      </c>
      <c r="BL2626" s="2" t="s">
        <v>20876</v>
      </c>
      <c r="BM2626" s="2" t="s">
        <v>98</v>
      </c>
      <c r="BU2626" s="18"/>
      <c r="BV2626" s="18"/>
      <c r="BW2626" s="47"/>
      <c r="BX2626" s="47" t="s">
        <v>19860</v>
      </c>
      <c r="BY2626" s="42" t="str">
        <f t="shared" si="18"/>
        <v/>
      </c>
      <c r="BZ2626" s="73"/>
    </row>
    <row r="2627" spans="1:78" ht="15">
      <c r="A2627" s="16" t="s">
        <v>51</v>
      </c>
      <c r="B2627" s="28">
        <f>VLOOKUP(A2627,Organisations!$A$2:$B$7,2,FALSE)</f>
        <v>4</v>
      </c>
      <c r="C2627" s="16" t="s">
        <v>17569</v>
      </c>
      <c r="D2627" s="16" t="s">
        <v>17570</v>
      </c>
      <c r="E2627" s="28" t="str">
        <f t="shared" si="0"/>
        <v>St Luke's CARES is a community charity based in Beeston which works with young people across the whole of South Leeds, o</v>
      </c>
      <c r="F2627" s="16" t="s">
        <v>17572</v>
      </c>
      <c r="G2627" s="16" t="s">
        <v>68</v>
      </c>
      <c r="H2627" s="17"/>
      <c r="K2627" s="26" t="s">
        <v>17573</v>
      </c>
      <c r="L2627" s="16" t="s">
        <v>17574</v>
      </c>
      <c r="M2627" s="28" t="str">
        <f t="shared" ref="M2627:Q2627" si="15760">IFERROR(IF(FIND(M$1,$F2627)&gt;1,"Age - Children",""),"")</f>
        <v/>
      </c>
      <c r="N2627" s="28" t="str">
        <f t="shared" si="15760"/>
        <v/>
      </c>
      <c r="O2627" s="28" t="str">
        <f t="shared" si="15760"/>
        <v/>
      </c>
      <c r="P2627" s="28" t="str">
        <f t="shared" si="15760"/>
        <v/>
      </c>
      <c r="Q2627" s="28" t="str">
        <f t="shared" si="15760"/>
        <v/>
      </c>
      <c r="R2627" s="28" t="str">
        <f t="shared" ref="R2627:T2627" si="15761">IFERROR(IF(FIND(R$1,$F2627)&gt;1,"Age - Elderly",""),"")</f>
        <v/>
      </c>
      <c r="S2627" s="28" t="str">
        <f t="shared" si="15761"/>
        <v/>
      </c>
      <c r="T2627" s="28" t="str">
        <f t="shared" si="15761"/>
        <v/>
      </c>
      <c r="U2627" s="28" t="str">
        <f t="shared" si="3"/>
        <v/>
      </c>
      <c r="V2627" s="28" t="str">
        <f t="shared" si="4"/>
        <v/>
      </c>
      <c r="X2627" s="28" t="str">
        <f t="shared" si="5"/>
        <v/>
      </c>
      <c r="Y2627" s="28" t="str">
        <f t="shared" si="6"/>
        <v/>
      </c>
      <c r="Z2627" s="28" t="str">
        <f t="shared" si="7"/>
        <v/>
      </c>
      <c r="AB2627" s="28" t="str">
        <f t="shared" si="8"/>
        <v/>
      </c>
      <c r="AD2627" s="28" t="str">
        <f t="shared" si="9"/>
        <v/>
      </c>
      <c r="AG2627" s="28" t="str">
        <f t="shared" ref="AG2627:AL2627" si="15762">IFERROR(IF(FIND(AG$1,$F2627)&gt;1,AG$1,""),"")</f>
        <v/>
      </c>
      <c r="AH2627" s="28" t="str">
        <f t="shared" si="15762"/>
        <v/>
      </c>
      <c r="AI2627" s="28" t="str">
        <f t="shared" si="15762"/>
        <v/>
      </c>
      <c r="AJ2627" s="28" t="str">
        <f t="shared" si="15762"/>
        <v/>
      </c>
      <c r="AK2627" s="28" t="str">
        <f t="shared" si="15762"/>
        <v/>
      </c>
      <c r="AL2627" s="28" t="str">
        <f t="shared" si="15762"/>
        <v/>
      </c>
      <c r="AM2627" s="28" t="str">
        <f t="shared" si="11"/>
        <v/>
      </c>
      <c r="AN2627" s="28" t="str">
        <f t="shared" ref="AN2627:AQ2627" si="15763">IFERROR(IF(FIND(AN$1,$F2627)&gt;1,"Status - LGBT",""),"")</f>
        <v/>
      </c>
      <c r="AO2627" s="28" t="str">
        <f t="shared" si="15763"/>
        <v/>
      </c>
      <c r="AP2627" s="28" t="str">
        <f t="shared" si="15763"/>
        <v/>
      </c>
      <c r="AQ2627" s="28" t="str">
        <f t="shared" si="15763"/>
        <v/>
      </c>
      <c r="AR2627" s="28" t="str">
        <f t="shared" ref="AR2627:AV2627" si="15764">IFERROR(IF(FIND(AR$1,$F2627)&gt;1,"BME",""),"")</f>
        <v/>
      </c>
      <c r="AS2627" s="28" t="str">
        <f t="shared" si="15764"/>
        <v/>
      </c>
      <c r="AT2627" s="28" t="str">
        <f t="shared" si="15764"/>
        <v/>
      </c>
      <c r="AU2627" s="28" t="str">
        <f t="shared" si="15764"/>
        <v/>
      </c>
      <c r="AV2627" s="28" t="str">
        <f t="shared" si="15764"/>
        <v/>
      </c>
      <c r="AW2627" s="28" t="str">
        <f t="shared" ref="AW2627:BC2627" si="15765">IFERROR(IF(FIND(AW$1,$F2627)&gt;1,AW$1,""),"")</f>
        <v/>
      </c>
      <c r="AX2627" s="28" t="str">
        <f t="shared" si="15765"/>
        <v/>
      </c>
      <c r="AY2627" s="28" t="str">
        <f t="shared" si="15765"/>
        <v/>
      </c>
      <c r="AZ2627" s="28" t="str">
        <f t="shared" si="15765"/>
        <v/>
      </c>
      <c r="BA2627" s="28" t="str">
        <f t="shared" si="15765"/>
        <v/>
      </c>
      <c r="BB2627" s="28" t="str">
        <f t="shared" si="15765"/>
        <v/>
      </c>
      <c r="BC2627" s="28" t="str">
        <f t="shared" si="15765"/>
        <v/>
      </c>
      <c r="BD2627" s="28" t="str">
        <f t="shared" si="15"/>
        <v/>
      </c>
      <c r="BG2627" s="2" t="s">
        <v>17575</v>
      </c>
      <c r="BJ2627" s="28" t="str">
        <f t="shared" si="16"/>
        <v/>
      </c>
      <c r="BK2627" s="28" t="str">
        <f t="shared" si="17"/>
        <v/>
      </c>
      <c r="BL2627" s="2" t="s">
        <v>20877</v>
      </c>
      <c r="BM2627" s="2" t="s">
        <v>98</v>
      </c>
      <c r="BU2627" s="50" t="s">
        <v>755</v>
      </c>
      <c r="BV2627" s="12"/>
      <c r="BW2627" s="50"/>
      <c r="BX2627" s="50" t="s">
        <v>20878</v>
      </c>
      <c r="BY2627" s="42" t="str">
        <f t="shared" si="18"/>
        <v>Pudsey;</v>
      </c>
      <c r="BZ2627" s="72"/>
    </row>
    <row r="2628" spans="1:78" ht="15">
      <c r="A2628" s="10" t="s">
        <v>51</v>
      </c>
      <c r="B2628" s="28">
        <f>VLOOKUP(A2628,Organisations!$A$2:$B$7,2,FALSE)</f>
        <v>4</v>
      </c>
      <c r="C2628" s="10" t="s">
        <v>17577</v>
      </c>
      <c r="D2628" s="10" t="s">
        <v>17578</v>
      </c>
      <c r="E2628" s="28" t="str">
        <f t="shared" si="0"/>
        <v>As from January 2012 St Luke's is no longer open for worship although we have a comfortable hall with kitchen which is a</v>
      </c>
      <c r="F2628" s="10" t="s">
        <v>17580</v>
      </c>
      <c r="G2628" s="10" t="s">
        <v>68</v>
      </c>
      <c r="H2628" s="11"/>
      <c r="K2628" s="30" t="s">
        <v>17581</v>
      </c>
      <c r="L2628" s="10" t="s">
        <v>17582</v>
      </c>
      <c r="M2628" s="28" t="str">
        <f t="shared" ref="M2628:Q2628" si="15766">IFERROR(IF(FIND(M$1,$F2628)&gt;1,"Age - Children",""),"")</f>
        <v/>
      </c>
      <c r="N2628" s="28" t="str">
        <f t="shared" si="15766"/>
        <v/>
      </c>
      <c r="O2628" s="28" t="str">
        <f t="shared" si="15766"/>
        <v/>
      </c>
      <c r="P2628" s="28" t="str">
        <f t="shared" si="15766"/>
        <v/>
      </c>
      <c r="Q2628" s="28" t="str">
        <f t="shared" si="15766"/>
        <v/>
      </c>
      <c r="R2628" s="28" t="str">
        <f t="shared" ref="R2628:T2628" si="15767">IFERROR(IF(FIND(R$1,$F2628)&gt;1,"Age - Elderly",""),"")</f>
        <v/>
      </c>
      <c r="S2628" s="28" t="str">
        <f t="shared" si="15767"/>
        <v/>
      </c>
      <c r="T2628" s="28" t="str">
        <f t="shared" si="15767"/>
        <v/>
      </c>
      <c r="U2628" s="28" t="str">
        <f t="shared" si="3"/>
        <v/>
      </c>
      <c r="V2628" s="28" t="str">
        <f t="shared" si="4"/>
        <v/>
      </c>
      <c r="X2628" s="28" t="str">
        <f t="shared" si="5"/>
        <v/>
      </c>
      <c r="Y2628" s="28" t="str">
        <f t="shared" si="6"/>
        <v/>
      </c>
      <c r="Z2628" s="28" t="str">
        <f t="shared" si="7"/>
        <v/>
      </c>
      <c r="AB2628" s="28" t="str">
        <f t="shared" si="8"/>
        <v/>
      </c>
      <c r="AD2628" s="28" t="str">
        <f t="shared" si="9"/>
        <v/>
      </c>
      <c r="AG2628" s="28" t="str">
        <f t="shared" ref="AG2628:AL2628" si="15768">IFERROR(IF(FIND(AG$1,$F2628)&gt;1,AG$1,""),"")</f>
        <v/>
      </c>
      <c r="AH2628" s="28" t="str">
        <f t="shared" si="15768"/>
        <v/>
      </c>
      <c r="AI2628" s="28" t="str">
        <f t="shared" si="15768"/>
        <v/>
      </c>
      <c r="AJ2628" s="28" t="str">
        <f t="shared" si="15768"/>
        <v/>
      </c>
      <c r="AK2628" s="28" t="str">
        <f t="shared" si="15768"/>
        <v/>
      </c>
      <c r="AL2628" s="28" t="str">
        <f t="shared" si="15768"/>
        <v/>
      </c>
      <c r="AM2628" s="28" t="str">
        <f t="shared" si="11"/>
        <v/>
      </c>
      <c r="AN2628" s="28" t="str">
        <f t="shared" ref="AN2628:AQ2628" si="15769">IFERROR(IF(FIND(AN$1,$F2628)&gt;1,"Status - LGBT",""),"")</f>
        <v/>
      </c>
      <c r="AO2628" s="28" t="str">
        <f t="shared" si="15769"/>
        <v/>
      </c>
      <c r="AP2628" s="28" t="str">
        <f t="shared" si="15769"/>
        <v/>
      </c>
      <c r="AQ2628" s="28" t="str">
        <f t="shared" si="15769"/>
        <v/>
      </c>
      <c r="AR2628" s="28" t="str">
        <f t="shared" ref="AR2628:AV2628" si="15770">IFERROR(IF(FIND(AR$1,$F2628)&gt;1,"BME",""),"")</f>
        <v/>
      </c>
      <c r="AS2628" s="28" t="str">
        <f t="shared" si="15770"/>
        <v/>
      </c>
      <c r="AT2628" s="28" t="str">
        <f t="shared" si="15770"/>
        <v/>
      </c>
      <c r="AU2628" s="28" t="str">
        <f t="shared" si="15770"/>
        <v/>
      </c>
      <c r="AV2628" s="28" t="str">
        <f t="shared" si="15770"/>
        <v/>
      </c>
      <c r="AW2628" s="28" t="str">
        <f t="shared" ref="AW2628:BC2628" si="15771">IFERROR(IF(FIND(AW$1,$F2628)&gt;1,AW$1,""),"")</f>
        <v/>
      </c>
      <c r="AX2628" s="28" t="str">
        <f t="shared" si="15771"/>
        <v/>
      </c>
      <c r="AY2628" s="28" t="str">
        <f t="shared" si="15771"/>
        <v/>
      </c>
      <c r="AZ2628" s="28" t="str">
        <f t="shared" si="15771"/>
        <v/>
      </c>
      <c r="BA2628" s="28" t="str">
        <f t="shared" si="15771"/>
        <v/>
      </c>
      <c r="BB2628" s="28" t="str">
        <f t="shared" si="15771"/>
        <v/>
      </c>
      <c r="BC2628" s="28" t="str">
        <f t="shared" si="15771"/>
        <v/>
      </c>
      <c r="BD2628" s="28" t="str">
        <f t="shared" si="15"/>
        <v/>
      </c>
      <c r="BG2628" s="2" t="s">
        <v>17583</v>
      </c>
      <c r="BJ2628" s="28" t="str">
        <f t="shared" si="16"/>
        <v/>
      </c>
      <c r="BK2628" s="28" t="str">
        <f t="shared" si="17"/>
        <v/>
      </c>
      <c r="BL2628" s="2" t="s">
        <v>20879</v>
      </c>
      <c r="BM2628" s="2" t="s">
        <v>98</v>
      </c>
      <c r="BU2628" s="47" t="s">
        <v>20308</v>
      </c>
      <c r="BV2628" s="18"/>
      <c r="BW2628" s="47"/>
      <c r="BX2628" s="47" t="s">
        <v>20880</v>
      </c>
      <c r="BY2628" s="42" t="str">
        <f t="shared" si="18"/>
        <v>Beeston;Holbeck;City;Hunslet;Middleton Park;</v>
      </c>
      <c r="BZ2628" s="73"/>
    </row>
    <row r="2629" spans="1:78" ht="15">
      <c r="A2629" s="16" t="s">
        <v>51</v>
      </c>
      <c r="B2629" s="28">
        <f>VLOOKUP(A2629,Organisations!$A$2:$B$7,2,FALSE)</f>
        <v>4</v>
      </c>
      <c r="C2629" s="16" t="s">
        <v>17586</v>
      </c>
      <c r="D2629" s="16" t="s">
        <v>17587</v>
      </c>
      <c r="E2629" s="28" t="str">
        <f t="shared" si="0"/>
        <v/>
      </c>
      <c r="F2629" s="16"/>
      <c r="G2629" s="16" t="s">
        <v>68</v>
      </c>
      <c r="H2629" s="17"/>
      <c r="K2629" s="26" t="s">
        <v>15469</v>
      </c>
      <c r="L2629" s="16" t="s">
        <v>17588</v>
      </c>
      <c r="M2629" s="28" t="str">
        <f t="shared" ref="M2629:Q2629" si="15772">IFERROR(IF(FIND(M$1,$F2629)&gt;1,"Age - Children",""),"")</f>
        <v/>
      </c>
      <c r="N2629" s="28" t="str">
        <f t="shared" si="15772"/>
        <v/>
      </c>
      <c r="O2629" s="28" t="str">
        <f t="shared" si="15772"/>
        <v/>
      </c>
      <c r="P2629" s="28" t="str">
        <f t="shared" si="15772"/>
        <v/>
      </c>
      <c r="Q2629" s="28" t="str">
        <f t="shared" si="15772"/>
        <v/>
      </c>
      <c r="R2629" s="28" t="str">
        <f t="shared" ref="R2629:T2629" si="15773">IFERROR(IF(FIND(R$1,$F2629)&gt;1,"Age - Elderly",""),"")</f>
        <v/>
      </c>
      <c r="S2629" s="28" t="str">
        <f t="shared" si="15773"/>
        <v/>
      </c>
      <c r="T2629" s="28" t="str">
        <f t="shared" si="15773"/>
        <v/>
      </c>
      <c r="U2629" s="28" t="str">
        <f t="shared" si="3"/>
        <v/>
      </c>
      <c r="V2629" s="28" t="str">
        <f t="shared" si="4"/>
        <v/>
      </c>
      <c r="X2629" s="28" t="str">
        <f t="shared" si="5"/>
        <v/>
      </c>
      <c r="Y2629" s="28" t="str">
        <f t="shared" si="6"/>
        <v/>
      </c>
      <c r="Z2629" s="28" t="str">
        <f t="shared" si="7"/>
        <v/>
      </c>
      <c r="AB2629" s="28" t="str">
        <f t="shared" si="8"/>
        <v/>
      </c>
      <c r="AD2629" s="28" t="str">
        <f t="shared" si="9"/>
        <v/>
      </c>
      <c r="AG2629" s="28" t="str">
        <f t="shared" ref="AG2629:AL2629" si="15774">IFERROR(IF(FIND(AG$1,$F2629)&gt;1,AG$1,""),"")</f>
        <v/>
      </c>
      <c r="AH2629" s="28" t="str">
        <f t="shared" si="15774"/>
        <v/>
      </c>
      <c r="AI2629" s="28" t="str">
        <f t="shared" si="15774"/>
        <v/>
      </c>
      <c r="AJ2629" s="28" t="str">
        <f t="shared" si="15774"/>
        <v/>
      </c>
      <c r="AK2629" s="28" t="str">
        <f t="shared" si="15774"/>
        <v/>
      </c>
      <c r="AL2629" s="28" t="str">
        <f t="shared" si="15774"/>
        <v/>
      </c>
      <c r="AM2629" s="28" t="str">
        <f t="shared" si="11"/>
        <v/>
      </c>
      <c r="AN2629" s="28" t="str">
        <f t="shared" ref="AN2629:AQ2629" si="15775">IFERROR(IF(FIND(AN$1,$F2629)&gt;1,"Status - LGBT",""),"")</f>
        <v/>
      </c>
      <c r="AO2629" s="28" t="str">
        <f t="shared" si="15775"/>
        <v/>
      </c>
      <c r="AP2629" s="28" t="str">
        <f t="shared" si="15775"/>
        <v/>
      </c>
      <c r="AQ2629" s="28" t="str">
        <f t="shared" si="15775"/>
        <v/>
      </c>
      <c r="AR2629" s="28" t="str">
        <f t="shared" ref="AR2629:AV2629" si="15776">IFERROR(IF(FIND(AR$1,$F2629)&gt;1,"BME",""),"")</f>
        <v/>
      </c>
      <c r="AS2629" s="28" t="str">
        <f t="shared" si="15776"/>
        <v/>
      </c>
      <c r="AT2629" s="28" t="str">
        <f t="shared" si="15776"/>
        <v/>
      </c>
      <c r="AU2629" s="28" t="str">
        <f t="shared" si="15776"/>
        <v/>
      </c>
      <c r="AV2629" s="28" t="str">
        <f t="shared" si="15776"/>
        <v/>
      </c>
      <c r="AW2629" s="28" t="str">
        <f t="shared" ref="AW2629:BC2629" si="15777">IFERROR(IF(FIND(AW$1,$F2629)&gt;1,AW$1,""),"")</f>
        <v/>
      </c>
      <c r="AX2629" s="28" t="str">
        <f t="shared" si="15777"/>
        <v/>
      </c>
      <c r="AY2629" s="28" t="str">
        <f t="shared" si="15777"/>
        <v/>
      </c>
      <c r="AZ2629" s="28" t="str">
        <f t="shared" si="15777"/>
        <v/>
      </c>
      <c r="BA2629" s="28" t="str">
        <f t="shared" si="15777"/>
        <v/>
      </c>
      <c r="BB2629" s="28" t="str">
        <f t="shared" si="15777"/>
        <v/>
      </c>
      <c r="BC2629" s="28" t="str">
        <f t="shared" si="15777"/>
        <v/>
      </c>
      <c r="BD2629" s="28" t="str">
        <f t="shared" si="15"/>
        <v/>
      </c>
      <c r="BG2629" s="2" t="s">
        <v>15471</v>
      </c>
      <c r="BJ2629" s="28" t="str">
        <f t="shared" si="16"/>
        <v/>
      </c>
      <c r="BK2629" s="28" t="str">
        <f t="shared" si="17"/>
        <v/>
      </c>
      <c r="BL2629" s="2" t="s">
        <v>20552</v>
      </c>
      <c r="BM2629" s="2" t="s">
        <v>98</v>
      </c>
      <c r="BU2629" s="12"/>
      <c r="BV2629" s="12"/>
      <c r="BW2629" s="50"/>
      <c r="BX2629" s="50" t="s">
        <v>19860</v>
      </c>
      <c r="BY2629" s="42" t="str">
        <f t="shared" si="18"/>
        <v/>
      </c>
      <c r="BZ2629" s="72"/>
    </row>
    <row r="2630" spans="1:78" ht="15">
      <c r="A2630" s="10" t="s">
        <v>51</v>
      </c>
      <c r="B2630" s="28">
        <f>VLOOKUP(A2630,Organisations!$A$2:$B$7,2,FALSE)</f>
        <v>4</v>
      </c>
      <c r="C2630" s="10" t="s">
        <v>17590</v>
      </c>
      <c r="D2630" s="10" t="s">
        <v>17591</v>
      </c>
      <c r="E2630" s="28" t="str">
        <f t="shared" si="0"/>
        <v>We encourage young people to make positive life choices by providing a multi-service approach to youth provision in LS11</v>
      </c>
      <c r="F2630" s="10" t="s">
        <v>17593</v>
      </c>
      <c r="G2630" s="10" t="s">
        <v>68</v>
      </c>
      <c r="H2630" s="53"/>
      <c r="K2630" s="30" t="s">
        <v>17594</v>
      </c>
      <c r="L2630" s="10" t="s">
        <v>17574</v>
      </c>
      <c r="M2630" s="28" t="str">
        <f t="shared" ref="M2630:Q2630" si="15778">IFERROR(IF(FIND(M$1,$F2630)&gt;1,"Age - Children",""),"")</f>
        <v>Age - Children</v>
      </c>
      <c r="N2630" s="28" t="str">
        <f t="shared" si="15778"/>
        <v/>
      </c>
      <c r="O2630" s="28" t="str">
        <f t="shared" si="15778"/>
        <v/>
      </c>
      <c r="P2630" s="28" t="str">
        <f t="shared" si="15778"/>
        <v/>
      </c>
      <c r="Q2630" s="28" t="str">
        <f t="shared" si="15778"/>
        <v>Age - Children</v>
      </c>
      <c r="R2630" s="28" t="str">
        <f t="shared" ref="R2630:T2630" si="15779">IFERROR(IF(FIND(R$1,$F2630)&gt;1,"Age - Elderly",""),"")</f>
        <v/>
      </c>
      <c r="S2630" s="28" t="str">
        <f t="shared" si="15779"/>
        <v/>
      </c>
      <c r="T2630" s="28" t="str">
        <f t="shared" si="15779"/>
        <v/>
      </c>
      <c r="U2630" s="28" t="str">
        <f t="shared" si="3"/>
        <v>Age - Children;Age - Children;</v>
      </c>
      <c r="V2630" s="28" t="str">
        <f t="shared" si="4"/>
        <v/>
      </c>
      <c r="X2630" s="28" t="str">
        <f t="shared" si="5"/>
        <v/>
      </c>
      <c r="Y2630" s="28" t="str">
        <f t="shared" si="6"/>
        <v/>
      </c>
      <c r="Z2630" s="28" t="str">
        <f t="shared" si="7"/>
        <v>Gender - Male</v>
      </c>
      <c r="AB2630" s="28" t="str">
        <f t="shared" si="8"/>
        <v/>
      </c>
      <c r="AD2630" s="28" t="str">
        <f t="shared" si="9"/>
        <v>Gender - Male;</v>
      </c>
      <c r="AG2630" s="28" t="str">
        <f t="shared" ref="AG2630:AL2630" si="15780">IFERROR(IF(FIND(AG$1,$F2630)&gt;1,AG$1,""),"")</f>
        <v/>
      </c>
      <c r="AH2630" s="28" t="str">
        <f t="shared" si="15780"/>
        <v/>
      </c>
      <c r="AI2630" s="28" t="str">
        <f t="shared" si="15780"/>
        <v/>
      </c>
      <c r="AJ2630" s="28" t="str">
        <f t="shared" si="15780"/>
        <v/>
      </c>
      <c r="AK2630" s="28" t="str">
        <f t="shared" si="15780"/>
        <v/>
      </c>
      <c r="AL2630" s="28" t="str">
        <f t="shared" si="15780"/>
        <v/>
      </c>
      <c r="AM2630" s="28" t="str">
        <f t="shared" si="11"/>
        <v/>
      </c>
      <c r="AN2630" s="28" t="str">
        <f t="shared" ref="AN2630:AQ2630" si="15781">IFERROR(IF(FIND(AN$1,$F2630)&gt;1,"Status - LGBT",""),"")</f>
        <v/>
      </c>
      <c r="AO2630" s="28" t="str">
        <f t="shared" si="15781"/>
        <v/>
      </c>
      <c r="AP2630" s="28" t="str">
        <f t="shared" si="15781"/>
        <v/>
      </c>
      <c r="AQ2630" s="28" t="str">
        <f t="shared" si="15781"/>
        <v/>
      </c>
      <c r="AR2630" s="28" t="str">
        <f t="shared" ref="AR2630:AV2630" si="15782">IFERROR(IF(FIND(AR$1,$F2630)&gt;1,"BME",""),"")</f>
        <v/>
      </c>
      <c r="AS2630" s="28" t="str">
        <f t="shared" si="15782"/>
        <v/>
      </c>
      <c r="AT2630" s="28" t="str">
        <f t="shared" si="15782"/>
        <v/>
      </c>
      <c r="AU2630" s="28" t="str">
        <f t="shared" si="15782"/>
        <v/>
      </c>
      <c r="AV2630" s="28" t="str">
        <f t="shared" si="15782"/>
        <v/>
      </c>
      <c r="AW2630" s="28" t="str">
        <f t="shared" ref="AW2630:BC2630" si="15783">IFERROR(IF(FIND(AW$1,$F2630)&gt;1,AW$1,""),"")</f>
        <v/>
      </c>
      <c r="AX2630" s="28" t="str">
        <f t="shared" si="15783"/>
        <v/>
      </c>
      <c r="AY2630" s="28" t="str">
        <f t="shared" si="15783"/>
        <v/>
      </c>
      <c r="AZ2630" s="28" t="str">
        <f t="shared" si="15783"/>
        <v/>
      </c>
      <c r="BA2630" s="28" t="str">
        <f t="shared" si="15783"/>
        <v/>
      </c>
      <c r="BB2630" s="28" t="str">
        <f t="shared" si="15783"/>
        <v/>
      </c>
      <c r="BC2630" s="28" t="str">
        <f t="shared" si="15783"/>
        <v/>
      </c>
      <c r="BD2630" s="28" t="str">
        <f t="shared" si="15"/>
        <v/>
      </c>
      <c r="BG2630" s="2" t="s">
        <v>17595</v>
      </c>
      <c r="BJ2630" s="28" t="str">
        <f t="shared" si="16"/>
        <v/>
      </c>
      <c r="BK2630" s="28" t="str">
        <f t="shared" si="17"/>
        <v/>
      </c>
      <c r="BL2630" s="2" t="s">
        <v>20881</v>
      </c>
      <c r="BM2630" s="2" t="s">
        <v>98</v>
      </c>
      <c r="BQ2630" s="2" t="s">
        <v>2863</v>
      </c>
      <c r="BU2630" s="18"/>
      <c r="BV2630" s="18"/>
      <c r="BW2630" s="47"/>
      <c r="BX2630" s="47" t="s">
        <v>20882</v>
      </c>
      <c r="BY2630" s="42" t="str">
        <f t="shared" si="18"/>
        <v>Age - Children;Age - Children;;Gender - Male;;</v>
      </c>
      <c r="BZ2630" s="73"/>
    </row>
    <row r="2631" spans="1:78" ht="15">
      <c r="A2631" s="16" t="s">
        <v>51</v>
      </c>
      <c r="B2631" s="28">
        <f>VLOOKUP(A2631,Organisations!$A$2:$B$7,2,FALSE)</f>
        <v>4</v>
      </c>
      <c r="C2631" s="16" t="s">
        <v>17598</v>
      </c>
      <c r="D2631" s="16" t="s">
        <v>17599</v>
      </c>
      <c r="E2631" s="28" t="str">
        <f t="shared" si="0"/>
        <v>Church of England worshipping community. Please see our website for full details of activities.</v>
      </c>
      <c r="F2631" s="16" t="s">
        <v>17600</v>
      </c>
      <c r="G2631" s="16" t="s">
        <v>68</v>
      </c>
      <c r="H2631" s="17"/>
      <c r="K2631" s="26" t="s">
        <v>17601</v>
      </c>
      <c r="L2631" s="16" t="s">
        <v>17602</v>
      </c>
      <c r="M2631" s="28" t="str">
        <f t="shared" ref="M2631:Q2631" si="15784">IFERROR(IF(FIND(M$1,$F2631)&gt;1,"Age - Children",""),"")</f>
        <v/>
      </c>
      <c r="N2631" s="28" t="str">
        <f t="shared" si="15784"/>
        <v/>
      </c>
      <c r="O2631" s="28" t="str">
        <f t="shared" si="15784"/>
        <v/>
      </c>
      <c r="P2631" s="28" t="str">
        <f t="shared" si="15784"/>
        <v/>
      </c>
      <c r="Q2631" s="28" t="str">
        <f t="shared" si="15784"/>
        <v/>
      </c>
      <c r="R2631" s="28" t="str">
        <f t="shared" ref="R2631:T2631" si="15785">IFERROR(IF(FIND(R$1,$F2631)&gt;1,"Age - Elderly",""),"")</f>
        <v/>
      </c>
      <c r="S2631" s="28" t="str">
        <f t="shared" si="15785"/>
        <v/>
      </c>
      <c r="T2631" s="28" t="str">
        <f t="shared" si="15785"/>
        <v/>
      </c>
      <c r="U2631" s="28" t="str">
        <f t="shared" si="3"/>
        <v/>
      </c>
      <c r="V2631" s="28" t="str">
        <f t="shared" si="4"/>
        <v/>
      </c>
      <c r="X2631" s="28" t="str">
        <f t="shared" si="5"/>
        <v/>
      </c>
      <c r="Y2631" s="28" t="str">
        <f t="shared" si="6"/>
        <v/>
      </c>
      <c r="Z2631" s="28" t="str">
        <f t="shared" si="7"/>
        <v/>
      </c>
      <c r="AB2631" s="28" t="str">
        <f t="shared" si="8"/>
        <v/>
      </c>
      <c r="AD2631" s="28" t="str">
        <f t="shared" si="9"/>
        <v/>
      </c>
      <c r="AG2631" s="28" t="str">
        <f t="shared" ref="AG2631:AL2631" si="15786">IFERROR(IF(FIND(AG$1,$F2631)&gt;1,AG$1,""),"")</f>
        <v/>
      </c>
      <c r="AH2631" s="28" t="str">
        <f t="shared" si="15786"/>
        <v/>
      </c>
      <c r="AI2631" s="28" t="str">
        <f t="shared" si="15786"/>
        <v/>
      </c>
      <c r="AJ2631" s="28" t="str">
        <f t="shared" si="15786"/>
        <v/>
      </c>
      <c r="AK2631" s="28" t="str">
        <f t="shared" si="15786"/>
        <v/>
      </c>
      <c r="AL2631" s="28" t="str">
        <f t="shared" si="15786"/>
        <v/>
      </c>
      <c r="AM2631" s="28" t="str">
        <f t="shared" si="11"/>
        <v/>
      </c>
      <c r="AN2631" s="28" t="str">
        <f t="shared" ref="AN2631:AQ2631" si="15787">IFERROR(IF(FIND(AN$1,$F2631)&gt;1,"Status - LGBT",""),"")</f>
        <v/>
      </c>
      <c r="AO2631" s="28" t="str">
        <f t="shared" si="15787"/>
        <v/>
      </c>
      <c r="AP2631" s="28" t="str">
        <f t="shared" si="15787"/>
        <v/>
      </c>
      <c r="AQ2631" s="28" t="str">
        <f t="shared" si="15787"/>
        <v/>
      </c>
      <c r="AR2631" s="28" t="str">
        <f t="shared" ref="AR2631:AV2631" si="15788">IFERROR(IF(FIND(AR$1,$F2631)&gt;1,"BME",""),"")</f>
        <v/>
      </c>
      <c r="AS2631" s="28" t="str">
        <f t="shared" si="15788"/>
        <v/>
      </c>
      <c r="AT2631" s="28" t="str">
        <f t="shared" si="15788"/>
        <v/>
      </c>
      <c r="AU2631" s="28" t="str">
        <f t="shared" si="15788"/>
        <v/>
      </c>
      <c r="AV2631" s="28" t="str">
        <f t="shared" si="15788"/>
        <v/>
      </c>
      <c r="AW2631" s="28" t="str">
        <f t="shared" ref="AW2631:BC2631" si="15789">IFERROR(IF(FIND(AW$1,$F2631)&gt;1,AW$1,""),"")</f>
        <v/>
      </c>
      <c r="AX2631" s="28" t="str">
        <f t="shared" si="15789"/>
        <v/>
      </c>
      <c r="AY2631" s="28" t="str">
        <f t="shared" si="15789"/>
        <v/>
      </c>
      <c r="AZ2631" s="28" t="str">
        <f t="shared" si="15789"/>
        <v/>
      </c>
      <c r="BA2631" s="28" t="str">
        <f t="shared" si="15789"/>
        <v/>
      </c>
      <c r="BB2631" s="28" t="str">
        <f t="shared" si="15789"/>
        <v/>
      </c>
      <c r="BC2631" s="28" t="str">
        <f t="shared" si="15789"/>
        <v/>
      </c>
      <c r="BD2631" s="28" t="str">
        <f t="shared" si="15"/>
        <v/>
      </c>
      <c r="BG2631" s="2" t="s">
        <v>11831</v>
      </c>
      <c r="BJ2631" s="28" t="str">
        <f t="shared" si="16"/>
        <v/>
      </c>
      <c r="BK2631" s="28" t="str">
        <f t="shared" si="17"/>
        <v/>
      </c>
      <c r="BL2631" s="2" t="s">
        <v>4437</v>
      </c>
      <c r="BM2631" s="2" t="s">
        <v>98</v>
      </c>
      <c r="BU2631" s="12"/>
      <c r="BV2631" s="12"/>
      <c r="BW2631" s="50"/>
      <c r="BX2631" s="50" t="s">
        <v>19860</v>
      </c>
      <c r="BY2631" s="42" t="str">
        <f t="shared" si="18"/>
        <v/>
      </c>
      <c r="BZ2631" s="72"/>
    </row>
    <row r="2632" spans="1:78" ht="15">
      <c r="A2632" s="10" t="s">
        <v>51</v>
      </c>
      <c r="B2632" s="28">
        <f>VLOOKUP(A2632,Organisations!$A$2:$B$7,2,FALSE)</f>
        <v>4</v>
      </c>
      <c r="C2632" s="10" t="s">
        <v>17604</v>
      </c>
      <c r="D2632" s="10" t="s">
        <v>17605</v>
      </c>
      <c r="E2632" s="28" t="str">
        <f t="shared" si="0"/>
        <v>St Mark's is a warm and friendly church which welcomes people of any or no denomination to come and learn about and wors</v>
      </c>
      <c r="F2632" s="10" t="s">
        <v>17607</v>
      </c>
      <c r="G2632" s="10" t="s">
        <v>68</v>
      </c>
      <c r="H2632" s="11"/>
      <c r="K2632" s="59"/>
      <c r="L2632" s="10" t="s">
        <v>17608</v>
      </c>
      <c r="M2632" s="28" t="str">
        <f t="shared" ref="M2632:Q2632" si="15790">IFERROR(IF(FIND(M$1,$F2632)&gt;1,"Age - Children",""),"")</f>
        <v/>
      </c>
      <c r="N2632" s="28" t="str">
        <f t="shared" si="15790"/>
        <v/>
      </c>
      <c r="O2632" s="28" t="str">
        <f t="shared" si="15790"/>
        <v/>
      </c>
      <c r="P2632" s="28" t="str">
        <f t="shared" si="15790"/>
        <v/>
      </c>
      <c r="Q2632" s="28" t="str">
        <f t="shared" si="15790"/>
        <v/>
      </c>
      <c r="R2632" s="28" t="str">
        <f t="shared" ref="R2632:T2632" si="15791">IFERROR(IF(FIND(R$1,$F2632)&gt;1,"Age - Elderly",""),"")</f>
        <v/>
      </c>
      <c r="S2632" s="28" t="str">
        <f t="shared" si="15791"/>
        <v/>
      </c>
      <c r="T2632" s="28" t="str">
        <f t="shared" si="15791"/>
        <v/>
      </c>
      <c r="U2632" s="28" t="str">
        <f t="shared" si="3"/>
        <v/>
      </c>
      <c r="V2632" s="28" t="str">
        <f t="shared" si="4"/>
        <v/>
      </c>
      <c r="X2632" s="28" t="str">
        <f t="shared" si="5"/>
        <v/>
      </c>
      <c r="Y2632" s="28" t="str">
        <f t="shared" si="6"/>
        <v/>
      </c>
      <c r="Z2632" s="28" t="str">
        <f t="shared" si="7"/>
        <v/>
      </c>
      <c r="AB2632" s="28" t="str">
        <f t="shared" si="8"/>
        <v>Gender - Male</v>
      </c>
      <c r="AD2632" s="28" t="str">
        <f t="shared" si="9"/>
        <v>Gender - Male;</v>
      </c>
      <c r="AG2632" s="28" t="str">
        <f t="shared" ref="AG2632:AL2632" si="15792">IFERROR(IF(FIND(AG$1,$F2632)&gt;1,AG$1,""),"")</f>
        <v/>
      </c>
      <c r="AH2632" s="28" t="str">
        <f t="shared" si="15792"/>
        <v/>
      </c>
      <c r="AI2632" s="28" t="str">
        <f t="shared" si="15792"/>
        <v/>
      </c>
      <c r="AJ2632" s="28" t="str">
        <f t="shared" si="15792"/>
        <v/>
      </c>
      <c r="AK2632" s="28" t="str">
        <f t="shared" si="15792"/>
        <v/>
      </c>
      <c r="AL2632" s="28" t="str">
        <f t="shared" si="15792"/>
        <v/>
      </c>
      <c r="AM2632" s="28" t="str">
        <f t="shared" si="11"/>
        <v/>
      </c>
      <c r="AN2632" s="28" t="str">
        <f t="shared" ref="AN2632:AQ2632" si="15793">IFERROR(IF(FIND(AN$1,$F2632)&gt;1,"Status - LGBT",""),"")</f>
        <v/>
      </c>
      <c r="AO2632" s="28" t="str">
        <f t="shared" si="15793"/>
        <v/>
      </c>
      <c r="AP2632" s="28" t="str">
        <f t="shared" si="15793"/>
        <v/>
      </c>
      <c r="AQ2632" s="28" t="str">
        <f t="shared" si="15793"/>
        <v/>
      </c>
      <c r="AR2632" s="28" t="str">
        <f t="shared" ref="AR2632:AV2632" si="15794">IFERROR(IF(FIND(AR$1,$F2632)&gt;1,"BME",""),"")</f>
        <v/>
      </c>
      <c r="AS2632" s="28" t="str">
        <f t="shared" si="15794"/>
        <v/>
      </c>
      <c r="AT2632" s="28" t="str">
        <f t="shared" si="15794"/>
        <v/>
      </c>
      <c r="AU2632" s="28" t="str">
        <f t="shared" si="15794"/>
        <v/>
      </c>
      <c r="AV2632" s="28" t="str">
        <f t="shared" si="15794"/>
        <v/>
      </c>
      <c r="AW2632" s="28" t="str">
        <f t="shared" ref="AW2632:BC2632" si="15795">IFERROR(IF(FIND(AW$1,$F2632)&gt;1,AW$1,""),"")</f>
        <v/>
      </c>
      <c r="AX2632" s="28" t="str">
        <f t="shared" si="15795"/>
        <v/>
      </c>
      <c r="AY2632" s="28" t="str">
        <f t="shared" si="15795"/>
        <v/>
      </c>
      <c r="AZ2632" s="28" t="str">
        <f t="shared" si="15795"/>
        <v/>
      </c>
      <c r="BA2632" s="28" t="str">
        <f t="shared" si="15795"/>
        <v/>
      </c>
      <c r="BB2632" s="28" t="str">
        <f t="shared" si="15795"/>
        <v/>
      </c>
      <c r="BC2632" s="28" t="str">
        <f t="shared" si="15795"/>
        <v/>
      </c>
      <c r="BD2632" s="28" t="str">
        <f t="shared" si="15"/>
        <v/>
      </c>
      <c r="BG2632" s="2" t="s">
        <v>17609</v>
      </c>
      <c r="BJ2632" s="28" t="str">
        <f t="shared" si="16"/>
        <v/>
      </c>
      <c r="BK2632" s="28" t="str">
        <f t="shared" si="17"/>
        <v/>
      </c>
      <c r="BL2632" s="2" t="s">
        <v>20883</v>
      </c>
      <c r="BM2632" s="2" t="s">
        <v>98</v>
      </c>
      <c r="BU2632" s="18"/>
      <c r="BV2632" s="18"/>
      <c r="BW2632" s="47"/>
      <c r="BX2632" s="47" t="s">
        <v>19860</v>
      </c>
      <c r="BY2632" s="42" t="str">
        <f t="shared" si="18"/>
        <v>Gender - Male;;</v>
      </c>
      <c r="BZ2632" s="73"/>
    </row>
    <row r="2633" spans="1:78" ht="15">
      <c r="A2633" s="16" t="s">
        <v>51</v>
      </c>
      <c r="B2633" s="28">
        <f>VLOOKUP(A2633,Organisations!$A$2:$B$7,2,FALSE)</f>
        <v>4</v>
      </c>
      <c r="C2633" s="16" t="s">
        <v>17611</v>
      </c>
      <c r="D2633" s="16" t="s">
        <v>17612</v>
      </c>
      <c r="E2633" s="28" t="str">
        <f t="shared" si="0"/>
        <v>St Martin's Church aims to be a welcoming loving church serving all. Praise, Share, Welcome, Love, Serve. There is a pla</v>
      </c>
      <c r="F2633" s="16" t="s">
        <v>17614</v>
      </c>
      <c r="G2633" s="16" t="s">
        <v>68</v>
      </c>
      <c r="H2633" s="17"/>
      <c r="K2633" s="59"/>
      <c r="L2633" s="16" t="s">
        <v>17615</v>
      </c>
      <c r="M2633" s="28" t="str">
        <f t="shared" ref="M2633:Q2633" si="15796">IFERROR(IF(FIND(M$1,$F2633)&gt;1,"Age - Children",""),"")</f>
        <v/>
      </c>
      <c r="N2633" s="28" t="str">
        <f t="shared" si="15796"/>
        <v/>
      </c>
      <c r="O2633" s="28" t="str">
        <f t="shared" si="15796"/>
        <v/>
      </c>
      <c r="P2633" s="28" t="str">
        <f t="shared" si="15796"/>
        <v/>
      </c>
      <c r="Q2633" s="28" t="str">
        <f t="shared" si="15796"/>
        <v/>
      </c>
      <c r="R2633" s="28" t="str">
        <f t="shared" ref="R2633:T2633" si="15797">IFERROR(IF(FIND(R$1,$F2633)&gt;1,"Age - Elderly",""),"")</f>
        <v/>
      </c>
      <c r="S2633" s="28" t="str">
        <f t="shared" si="15797"/>
        <v/>
      </c>
      <c r="T2633" s="28" t="str">
        <f t="shared" si="15797"/>
        <v/>
      </c>
      <c r="U2633" s="28" t="str">
        <f t="shared" si="3"/>
        <v/>
      </c>
      <c r="V2633" s="28" t="str">
        <f t="shared" si="4"/>
        <v/>
      </c>
      <c r="X2633" s="28" t="str">
        <f t="shared" si="5"/>
        <v/>
      </c>
      <c r="Y2633" s="28" t="str">
        <f t="shared" si="6"/>
        <v/>
      </c>
      <c r="Z2633" s="28" t="str">
        <f t="shared" si="7"/>
        <v/>
      </c>
      <c r="AB2633" s="28" t="str">
        <f t="shared" si="8"/>
        <v/>
      </c>
      <c r="AD2633" s="28" t="str">
        <f t="shared" si="9"/>
        <v/>
      </c>
      <c r="AG2633" s="28" t="str">
        <f t="shared" ref="AG2633:AL2633" si="15798">IFERROR(IF(FIND(AG$1,$F2633)&gt;1,AG$1,""),"")</f>
        <v/>
      </c>
      <c r="AH2633" s="28" t="str">
        <f t="shared" si="15798"/>
        <v/>
      </c>
      <c r="AI2633" s="28" t="str">
        <f t="shared" si="15798"/>
        <v/>
      </c>
      <c r="AJ2633" s="28" t="str">
        <f t="shared" si="15798"/>
        <v/>
      </c>
      <c r="AK2633" s="28" t="str">
        <f t="shared" si="15798"/>
        <v/>
      </c>
      <c r="AL2633" s="28" t="str">
        <f t="shared" si="15798"/>
        <v/>
      </c>
      <c r="AM2633" s="28" t="str">
        <f t="shared" si="11"/>
        <v/>
      </c>
      <c r="AN2633" s="28" t="str">
        <f t="shared" ref="AN2633:AQ2633" si="15799">IFERROR(IF(FIND(AN$1,$F2633)&gt;1,"Status - LGBT",""),"")</f>
        <v/>
      </c>
      <c r="AO2633" s="28" t="str">
        <f t="shared" si="15799"/>
        <v/>
      </c>
      <c r="AP2633" s="28" t="str">
        <f t="shared" si="15799"/>
        <v/>
      </c>
      <c r="AQ2633" s="28" t="str">
        <f t="shared" si="15799"/>
        <v/>
      </c>
      <c r="AR2633" s="28" t="str">
        <f t="shared" ref="AR2633:AV2633" si="15800">IFERROR(IF(FIND(AR$1,$F2633)&gt;1,"BME",""),"")</f>
        <v/>
      </c>
      <c r="AS2633" s="28" t="str">
        <f t="shared" si="15800"/>
        <v/>
      </c>
      <c r="AT2633" s="28" t="str">
        <f t="shared" si="15800"/>
        <v/>
      </c>
      <c r="AU2633" s="28" t="str">
        <f t="shared" si="15800"/>
        <v/>
      </c>
      <c r="AV2633" s="28" t="str">
        <f t="shared" si="15800"/>
        <v/>
      </c>
      <c r="AW2633" s="28" t="str">
        <f t="shared" ref="AW2633:BC2633" si="15801">IFERROR(IF(FIND(AW$1,$F2633)&gt;1,AW$1,""),"")</f>
        <v/>
      </c>
      <c r="AX2633" s="28" t="str">
        <f t="shared" si="15801"/>
        <v/>
      </c>
      <c r="AY2633" s="28" t="str">
        <f t="shared" si="15801"/>
        <v/>
      </c>
      <c r="AZ2633" s="28" t="str">
        <f t="shared" si="15801"/>
        <v/>
      </c>
      <c r="BA2633" s="28" t="str">
        <f t="shared" si="15801"/>
        <v/>
      </c>
      <c r="BB2633" s="28" t="str">
        <f t="shared" si="15801"/>
        <v/>
      </c>
      <c r="BC2633" s="28" t="str">
        <f t="shared" si="15801"/>
        <v/>
      </c>
      <c r="BD2633" s="28" t="str">
        <f t="shared" si="15"/>
        <v/>
      </c>
      <c r="BG2633" s="2" t="s">
        <v>17616</v>
      </c>
      <c r="BJ2633" s="28" t="str">
        <f t="shared" si="16"/>
        <v/>
      </c>
      <c r="BK2633" s="28" t="str">
        <f t="shared" si="17"/>
        <v/>
      </c>
      <c r="BL2633" s="2" t="s">
        <v>20884</v>
      </c>
      <c r="BM2633" s="2" t="s">
        <v>98</v>
      </c>
      <c r="BU2633" s="50" t="s">
        <v>20885</v>
      </c>
      <c r="BV2633" s="12"/>
      <c r="BW2633" s="50"/>
      <c r="BX2633" s="50" t="s">
        <v>19860</v>
      </c>
      <c r="BY2633" s="42" t="str">
        <f t="shared" si="18"/>
        <v>Bramley;Stanningley;Pudsey;</v>
      </c>
      <c r="BZ2633" s="72"/>
    </row>
    <row r="2634" spans="1:78" ht="15">
      <c r="A2634" s="10" t="s">
        <v>51</v>
      </c>
      <c r="B2634" s="28">
        <f>VLOOKUP(A2634,Organisations!$A$2:$B$7,2,FALSE)</f>
        <v>4</v>
      </c>
      <c r="C2634" s="10" t="s">
        <v>17619</v>
      </c>
      <c r="D2634" s="10" t="s">
        <v>17620</v>
      </c>
      <c r="E2634" s="28" t="str">
        <f t="shared" si="0"/>
        <v>Religious worship according to rites of Church of England. Pastoral care and visiting of all age groups regardless of ag</v>
      </c>
      <c r="F2634" s="10" t="s">
        <v>17622</v>
      </c>
      <c r="G2634" s="10" t="s">
        <v>68</v>
      </c>
      <c r="H2634" s="11"/>
      <c r="K2634" s="34"/>
      <c r="L2634" s="12"/>
      <c r="M2634" s="28" t="str">
        <f t="shared" ref="M2634:Q2634" si="15802">IFERROR(IF(FIND(M$1,$F2634)&gt;1,"Age - Children",""),"")</f>
        <v/>
      </c>
      <c r="N2634" s="28" t="str">
        <f t="shared" si="15802"/>
        <v/>
      </c>
      <c r="O2634" s="28" t="str">
        <f t="shared" si="15802"/>
        <v/>
      </c>
      <c r="P2634" s="28" t="str">
        <f t="shared" si="15802"/>
        <v/>
      </c>
      <c r="Q2634" s="28" t="str">
        <f t="shared" si="15802"/>
        <v/>
      </c>
      <c r="R2634" s="28" t="str">
        <f t="shared" ref="R2634:T2634" si="15803">IFERROR(IF(FIND(R$1,$F2634)&gt;1,"Age - Elderly",""),"")</f>
        <v/>
      </c>
      <c r="S2634" s="28" t="str">
        <f t="shared" si="15803"/>
        <v/>
      </c>
      <c r="T2634" s="28" t="str">
        <f t="shared" si="15803"/>
        <v/>
      </c>
      <c r="U2634" s="28" t="str">
        <f t="shared" si="3"/>
        <v/>
      </c>
      <c r="V2634" s="28" t="str">
        <f t="shared" si="4"/>
        <v/>
      </c>
      <c r="X2634" s="28" t="str">
        <f t="shared" si="5"/>
        <v/>
      </c>
      <c r="Y2634" s="28" t="str">
        <f t="shared" si="6"/>
        <v/>
      </c>
      <c r="Z2634" s="28" t="str">
        <f t="shared" si="7"/>
        <v/>
      </c>
      <c r="AB2634" s="28" t="str">
        <f t="shared" si="8"/>
        <v/>
      </c>
      <c r="AD2634" s="28" t="str">
        <f t="shared" si="9"/>
        <v/>
      </c>
      <c r="AG2634" s="28" t="str">
        <f t="shared" ref="AG2634:AL2634" si="15804">IFERROR(IF(FIND(AG$1,$F2634)&gt;1,AG$1,""),"")</f>
        <v/>
      </c>
      <c r="AH2634" s="28" t="str">
        <f t="shared" si="15804"/>
        <v/>
      </c>
      <c r="AI2634" s="28" t="str">
        <f t="shared" si="15804"/>
        <v/>
      </c>
      <c r="AJ2634" s="28" t="str">
        <f t="shared" si="15804"/>
        <v/>
      </c>
      <c r="AK2634" s="28" t="str">
        <f t="shared" si="15804"/>
        <v/>
      </c>
      <c r="AL2634" s="28" t="str">
        <f t="shared" si="15804"/>
        <v/>
      </c>
      <c r="AM2634" s="28" t="str">
        <f t="shared" si="11"/>
        <v/>
      </c>
      <c r="AN2634" s="28" t="str">
        <f t="shared" ref="AN2634:AQ2634" si="15805">IFERROR(IF(FIND(AN$1,$F2634)&gt;1,"Status - LGBT",""),"")</f>
        <v/>
      </c>
      <c r="AO2634" s="28" t="str">
        <f t="shared" si="15805"/>
        <v/>
      </c>
      <c r="AP2634" s="28" t="str">
        <f t="shared" si="15805"/>
        <v/>
      </c>
      <c r="AQ2634" s="28" t="str">
        <f t="shared" si="15805"/>
        <v/>
      </c>
      <c r="AR2634" s="28" t="str">
        <f t="shared" ref="AR2634:AV2634" si="15806">IFERROR(IF(FIND(AR$1,$F2634)&gt;1,"BME",""),"")</f>
        <v/>
      </c>
      <c r="AS2634" s="28" t="str">
        <f t="shared" si="15806"/>
        <v/>
      </c>
      <c r="AT2634" s="28" t="str">
        <f t="shared" si="15806"/>
        <v/>
      </c>
      <c r="AU2634" s="28" t="str">
        <f t="shared" si="15806"/>
        <v/>
      </c>
      <c r="AV2634" s="28" t="str">
        <f t="shared" si="15806"/>
        <v/>
      </c>
      <c r="AW2634" s="28" t="str">
        <f t="shared" ref="AW2634:BC2634" si="15807">IFERROR(IF(FIND(AW$1,$F2634)&gt;1,AW$1,""),"")</f>
        <v/>
      </c>
      <c r="AX2634" s="28" t="str">
        <f t="shared" si="15807"/>
        <v/>
      </c>
      <c r="AY2634" s="28" t="str">
        <f t="shared" si="15807"/>
        <v/>
      </c>
      <c r="AZ2634" s="28" t="str">
        <f t="shared" si="15807"/>
        <v/>
      </c>
      <c r="BA2634" s="28" t="str">
        <f t="shared" si="15807"/>
        <v/>
      </c>
      <c r="BB2634" s="28" t="str">
        <f t="shared" si="15807"/>
        <v/>
      </c>
      <c r="BC2634" s="28" t="str">
        <f t="shared" si="15807"/>
        <v/>
      </c>
      <c r="BD2634" s="28" t="str">
        <f t="shared" si="15"/>
        <v/>
      </c>
      <c r="BG2634" s="2" t="s">
        <v>17623</v>
      </c>
      <c r="BJ2634" s="28" t="str">
        <f t="shared" si="16"/>
        <v/>
      </c>
      <c r="BK2634" s="28" t="str">
        <f t="shared" si="17"/>
        <v/>
      </c>
      <c r="BL2634" s="2" t="s">
        <v>20886</v>
      </c>
      <c r="BM2634" s="2" t="s">
        <v>98</v>
      </c>
      <c r="BU2634" s="47" t="s">
        <v>690</v>
      </c>
      <c r="BV2634" s="18"/>
      <c r="BW2634" s="47"/>
      <c r="BX2634" s="47" t="s">
        <v>19860</v>
      </c>
      <c r="BY2634" s="42" t="str">
        <f t="shared" si="18"/>
        <v>Chapel Allerton;</v>
      </c>
      <c r="BZ2634" s="73"/>
    </row>
    <row r="2635" spans="1:78" ht="15">
      <c r="A2635" s="16" t="s">
        <v>51</v>
      </c>
      <c r="B2635" s="28">
        <f>VLOOKUP(A2635,Organisations!$A$2:$B$7,2,FALSE)</f>
        <v>4</v>
      </c>
      <c r="C2635" s="16" t="s">
        <v>17626</v>
      </c>
      <c r="D2635" s="16" t="s">
        <v>17627</v>
      </c>
      <c r="E2635" s="28" t="str">
        <f t="shared" si="0"/>
        <v>Promoting Chrisitian faith and offering pastoral care to the people of the village. First Steps, a children's group with</v>
      </c>
      <c r="F2635" s="16" t="s">
        <v>17629</v>
      </c>
      <c r="G2635" s="16" t="s">
        <v>68</v>
      </c>
      <c r="H2635" s="54"/>
      <c r="K2635" s="59"/>
      <c r="L2635" s="16" t="s">
        <v>17630</v>
      </c>
      <c r="M2635" s="28" t="str">
        <f t="shared" ref="M2635:Q2635" si="15808">IFERROR(IF(FIND(M$1,$F2635)&gt;1,"Age - Children",""),"")</f>
        <v>Age - Children</v>
      </c>
      <c r="N2635" s="28" t="str">
        <f t="shared" si="15808"/>
        <v/>
      </c>
      <c r="O2635" s="28" t="str">
        <f t="shared" si="15808"/>
        <v/>
      </c>
      <c r="P2635" s="28" t="str">
        <f t="shared" si="15808"/>
        <v/>
      </c>
      <c r="Q2635" s="28" t="str">
        <f t="shared" si="15808"/>
        <v/>
      </c>
      <c r="R2635" s="28" t="str">
        <f t="shared" ref="R2635:T2635" si="15809">IFERROR(IF(FIND(R$1,$F2635)&gt;1,"Age - Elderly",""),"")</f>
        <v/>
      </c>
      <c r="S2635" s="28" t="str">
        <f t="shared" si="15809"/>
        <v/>
      </c>
      <c r="T2635" s="28" t="str">
        <f t="shared" si="15809"/>
        <v/>
      </c>
      <c r="U2635" s="28" t="str">
        <f t="shared" si="3"/>
        <v>Age - Children;</v>
      </c>
      <c r="V2635" s="28" t="str">
        <f t="shared" si="4"/>
        <v/>
      </c>
      <c r="X2635" s="28" t="str">
        <f t="shared" si="5"/>
        <v/>
      </c>
      <c r="Y2635" s="28" t="str">
        <f t="shared" si="6"/>
        <v/>
      </c>
      <c r="Z2635" s="28" t="str">
        <f t="shared" si="7"/>
        <v/>
      </c>
      <c r="AB2635" s="28" t="str">
        <f t="shared" si="8"/>
        <v/>
      </c>
      <c r="AD2635" s="28" t="str">
        <f t="shared" si="9"/>
        <v/>
      </c>
      <c r="AG2635" s="28" t="str">
        <f t="shared" ref="AG2635:AL2635" si="15810">IFERROR(IF(FIND(AG$1,$F2635)&gt;1,AG$1,""),"")</f>
        <v/>
      </c>
      <c r="AH2635" s="28" t="str">
        <f t="shared" si="15810"/>
        <v/>
      </c>
      <c r="AI2635" s="28" t="str">
        <f t="shared" si="15810"/>
        <v/>
      </c>
      <c r="AJ2635" s="28" t="str">
        <f t="shared" si="15810"/>
        <v/>
      </c>
      <c r="AK2635" s="28" t="str">
        <f t="shared" si="15810"/>
        <v/>
      </c>
      <c r="AL2635" s="28" t="str">
        <f t="shared" si="15810"/>
        <v/>
      </c>
      <c r="AM2635" s="28" t="str">
        <f t="shared" si="11"/>
        <v/>
      </c>
      <c r="AN2635" s="28" t="str">
        <f t="shared" ref="AN2635:AQ2635" si="15811">IFERROR(IF(FIND(AN$1,$F2635)&gt;1,"Status - LGBT",""),"")</f>
        <v/>
      </c>
      <c r="AO2635" s="28" t="str">
        <f t="shared" si="15811"/>
        <v/>
      </c>
      <c r="AP2635" s="28" t="str">
        <f t="shared" si="15811"/>
        <v/>
      </c>
      <c r="AQ2635" s="28" t="str">
        <f t="shared" si="15811"/>
        <v/>
      </c>
      <c r="AR2635" s="28" t="str">
        <f t="shared" ref="AR2635:AV2635" si="15812">IFERROR(IF(FIND(AR$1,$F2635)&gt;1,"BME",""),"")</f>
        <v/>
      </c>
      <c r="AS2635" s="28" t="str">
        <f t="shared" si="15812"/>
        <v/>
      </c>
      <c r="AT2635" s="28" t="str">
        <f t="shared" si="15812"/>
        <v/>
      </c>
      <c r="AU2635" s="28" t="str">
        <f t="shared" si="15812"/>
        <v/>
      </c>
      <c r="AV2635" s="28" t="str">
        <f t="shared" si="15812"/>
        <v/>
      </c>
      <c r="AW2635" s="28" t="str">
        <f t="shared" ref="AW2635:BC2635" si="15813">IFERROR(IF(FIND(AW$1,$F2635)&gt;1,AW$1,""),"")</f>
        <v/>
      </c>
      <c r="AX2635" s="28" t="str">
        <f t="shared" si="15813"/>
        <v/>
      </c>
      <c r="AY2635" s="28" t="str">
        <f t="shared" si="15813"/>
        <v/>
      </c>
      <c r="AZ2635" s="28" t="str">
        <f t="shared" si="15813"/>
        <v/>
      </c>
      <c r="BA2635" s="28" t="str">
        <f t="shared" si="15813"/>
        <v/>
      </c>
      <c r="BB2635" s="28" t="str">
        <f t="shared" si="15813"/>
        <v/>
      </c>
      <c r="BC2635" s="28" t="str">
        <f t="shared" si="15813"/>
        <v/>
      </c>
      <c r="BD2635" s="28" t="str">
        <f t="shared" si="15"/>
        <v/>
      </c>
      <c r="BG2635" s="2" t="s">
        <v>17631</v>
      </c>
      <c r="BJ2635" s="28" t="str">
        <f t="shared" si="16"/>
        <v/>
      </c>
      <c r="BK2635" s="28" t="str">
        <f t="shared" si="17"/>
        <v/>
      </c>
      <c r="BL2635" s="2" t="s">
        <v>20887</v>
      </c>
      <c r="BM2635" s="2" t="s">
        <v>98</v>
      </c>
      <c r="BQ2635" s="2" t="s">
        <v>2863</v>
      </c>
      <c r="BR2635" s="2" t="s">
        <v>2863</v>
      </c>
      <c r="BU2635" s="12"/>
      <c r="BV2635" s="12"/>
      <c r="BW2635" s="50"/>
      <c r="BX2635" s="50" t="s">
        <v>19860</v>
      </c>
      <c r="BY2635" s="42" t="str">
        <f t="shared" si="18"/>
        <v>Age - Children;;</v>
      </c>
      <c r="BZ2635" s="72"/>
    </row>
    <row r="2636" spans="1:78" ht="15">
      <c r="A2636" s="10" t="s">
        <v>51</v>
      </c>
      <c r="B2636" s="28">
        <f>VLOOKUP(A2636,Organisations!$A$2:$B$7,2,FALSE)</f>
        <v>4</v>
      </c>
      <c r="C2636" s="10" t="s">
        <v>17633</v>
      </c>
      <c r="D2636" s="10" t="s">
        <v>17634</v>
      </c>
      <c r="E2636" s="28" t="str">
        <f t="shared" si="0"/>
        <v xml:space="preserve">This is a church, with an adjoining Parish Centre which hosts events and activities for all ages, from mums and tots to </v>
      </c>
      <c r="F2636" s="10" t="s">
        <v>17636</v>
      </c>
      <c r="G2636" s="10" t="s">
        <v>68</v>
      </c>
      <c r="H2636" s="53"/>
      <c r="K2636" s="30" t="s">
        <v>17637</v>
      </c>
      <c r="L2636" s="10" t="s">
        <v>17638</v>
      </c>
      <c r="M2636" s="28" t="str">
        <f t="shared" ref="M2636:Q2636" si="15814">IFERROR(IF(FIND(M$1,$F2636)&gt;1,"Age - Children",""),"")</f>
        <v/>
      </c>
      <c r="N2636" s="28" t="str">
        <f t="shared" si="15814"/>
        <v/>
      </c>
      <c r="O2636" s="28" t="str">
        <f t="shared" si="15814"/>
        <v/>
      </c>
      <c r="P2636" s="28" t="str">
        <f t="shared" si="15814"/>
        <v/>
      </c>
      <c r="Q2636" s="28" t="str">
        <f t="shared" si="15814"/>
        <v/>
      </c>
      <c r="R2636" s="28" t="str">
        <f t="shared" ref="R2636:T2636" si="15815">IFERROR(IF(FIND(R$1,$F2636)&gt;1,"Age - Elderly",""),"")</f>
        <v/>
      </c>
      <c r="S2636" s="28" t="str">
        <f t="shared" si="15815"/>
        <v/>
      </c>
      <c r="T2636" s="28" t="str">
        <f t="shared" si="15815"/>
        <v/>
      </c>
      <c r="U2636" s="28" t="str">
        <f t="shared" si="3"/>
        <v/>
      </c>
      <c r="V2636" s="28" t="str">
        <f t="shared" si="4"/>
        <v/>
      </c>
      <c r="X2636" s="28" t="str">
        <f t="shared" si="5"/>
        <v/>
      </c>
      <c r="Y2636" s="28" t="str">
        <f t="shared" si="6"/>
        <v/>
      </c>
      <c r="Z2636" s="28" t="str">
        <f t="shared" si="7"/>
        <v/>
      </c>
      <c r="AB2636" s="28" t="str">
        <f t="shared" si="8"/>
        <v/>
      </c>
      <c r="AD2636" s="28" t="str">
        <f t="shared" si="9"/>
        <v/>
      </c>
      <c r="AG2636" s="28" t="str">
        <f t="shared" ref="AG2636:AL2636" si="15816">IFERROR(IF(FIND(AG$1,$F2636)&gt;1,AG$1,""),"")</f>
        <v/>
      </c>
      <c r="AH2636" s="28" t="str">
        <f t="shared" si="15816"/>
        <v/>
      </c>
      <c r="AI2636" s="28" t="str">
        <f t="shared" si="15816"/>
        <v/>
      </c>
      <c r="AJ2636" s="28" t="str">
        <f t="shared" si="15816"/>
        <v/>
      </c>
      <c r="AK2636" s="28" t="str">
        <f t="shared" si="15816"/>
        <v/>
      </c>
      <c r="AL2636" s="28" t="str">
        <f t="shared" si="15816"/>
        <v/>
      </c>
      <c r="AM2636" s="28" t="str">
        <f t="shared" si="11"/>
        <v/>
      </c>
      <c r="AN2636" s="28" t="str">
        <f t="shared" ref="AN2636:AQ2636" si="15817">IFERROR(IF(FIND(AN$1,$F2636)&gt;1,"Status - LGBT",""),"")</f>
        <v/>
      </c>
      <c r="AO2636" s="28" t="str">
        <f t="shared" si="15817"/>
        <v/>
      </c>
      <c r="AP2636" s="28" t="str">
        <f t="shared" si="15817"/>
        <v/>
      </c>
      <c r="AQ2636" s="28" t="str">
        <f t="shared" si="15817"/>
        <v/>
      </c>
      <c r="AR2636" s="28" t="str">
        <f t="shared" ref="AR2636:AV2636" si="15818">IFERROR(IF(FIND(AR$1,$F2636)&gt;1,"BME",""),"")</f>
        <v/>
      </c>
      <c r="AS2636" s="28" t="str">
        <f t="shared" si="15818"/>
        <v/>
      </c>
      <c r="AT2636" s="28" t="str">
        <f t="shared" si="15818"/>
        <v/>
      </c>
      <c r="AU2636" s="28" t="str">
        <f t="shared" si="15818"/>
        <v/>
      </c>
      <c r="AV2636" s="28" t="str">
        <f t="shared" si="15818"/>
        <v/>
      </c>
      <c r="AW2636" s="28" t="str">
        <f t="shared" ref="AW2636:BC2636" si="15819">IFERROR(IF(FIND(AW$1,$F2636)&gt;1,AW$1,""),"")</f>
        <v/>
      </c>
      <c r="AX2636" s="28" t="str">
        <f t="shared" si="15819"/>
        <v/>
      </c>
      <c r="AY2636" s="28" t="str">
        <f t="shared" si="15819"/>
        <v/>
      </c>
      <c r="AZ2636" s="28" t="str">
        <f t="shared" si="15819"/>
        <v/>
      </c>
      <c r="BA2636" s="28" t="str">
        <f t="shared" si="15819"/>
        <v/>
      </c>
      <c r="BB2636" s="28" t="str">
        <f t="shared" si="15819"/>
        <v/>
      </c>
      <c r="BC2636" s="28" t="str">
        <f t="shared" si="15819"/>
        <v/>
      </c>
      <c r="BD2636" s="28" t="str">
        <f t="shared" si="15"/>
        <v/>
      </c>
      <c r="BG2636" s="2" t="s">
        <v>13051</v>
      </c>
      <c r="BJ2636" s="28" t="str">
        <f t="shared" si="16"/>
        <v/>
      </c>
      <c r="BK2636" s="28" t="str">
        <f t="shared" si="17"/>
        <v/>
      </c>
      <c r="BL2636" s="2" t="s">
        <v>3854</v>
      </c>
      <c r="BM2636" s="2" t="s">
        <v>98</v>
      </c>
      <c r="BQ2636" s="2" t="s">
        <v>2863</v>
      </c>
      <c r="BU2636" s="18"/>
      <c r="BV2636" s="18"/>
      <c r="BW2636" s="47"/>
      <c r="BX2636" s="47" t="s">
        <v>19860</v>
      </c>
      <c r="BY2636" s="42" t="str">
        <f t="shared" si="18"/>
        <v/>
      </c>
      <c r="BZ2636" s="73"/>
    </row>
    <row r="2637" spans="1:78" ht="15">
      <c r="A2637" s="16" t="s">
        <v>51</v>
      </c>
      <c r="B2637" s="28">
        <f>VLOOKUP(A2637,Organisations!$A$2:$B$7,2,FALSE)</f>
        <v>4</v>
      </c>
      <c r="C2637" s="16" t="s">
        <v>17641</v>
      </c>
      <c r="D2637" s="16" t="s">
        <v>17642</v>
      </c>
      <c r="E2637" s="28" t="str">
        <f t="shared" si="0"/>
        <v>A Catholic parish serving Leeds18 with a Catholic Primary School (4-11 yrs) attached and which also provides a music gro</v>
      </c>
      <c r="F2637" s="16" t="s">
        <v>17644</v>
      </c>
      <c r="G2637" s="16" t="s">
        <v>68</v>
      </c>
      <c r="H2637" s="17"/>
      <c r="K2637" s="26" t="s">
        <v>17645</v>
      </c>
      <c r="L2637" s="18"/>
      <c r="M2637" s="28" t="str">
        <f t="shared" ref="M2637:Q2637" si="15820">IFERROR(IF(FIND(M$1,$F2637)&gt;1,"Age - Children",""),"")</f>
        <v/>
      </c>
      <c r="N2637" s="28" t="str">
        <f t="shared" si="15820"/>
        <v/>
      </c>
      <c r="O2637" s="28" t="str">
        <f t="shared" si="15820"/>
        <v/>
      </c>
      <c r="P2637" s="28" t="str">
        <f t="shared" si="15820"/>
        <v/>
      </c>
      <c r="Q2637" s="28" t="str">
        <f t="shared" si="15820"/>
        <v>Age - Children</v>
      </c>
      <c r="R2637" s="28" t="str">
        <f t="shared" ref="R2637:T2637" si="15821">IFERROR(IF(FIND(R$1,$F2637)&gt;1,"Age - Elderly",""),"")</f>
        <v/>
      </c>
      <c r="S2637" s="28" t="str">
        <f t="shared" si="15821"/>
        <v/>
      </c>
      <c r="T2637" s="28" t="str">
        <f t="shared" si="15821"/>
        <v/>
      </c>
      <c r="U2637" s="28" t="str">
        <f t="shared" si="3"/>
        <v>Age - Children;</v>
      </c>
      <c r="V2637" s="28" t="str">
        <f t="shared" si="4"/>
        <v/>
      </c>
      <c r="X2637" s="28" t="str">
        <f t="shared" si="5"/>
        <v/>
      </c>
      <c r="Y2637" s="28" t="str">
        <f t="shared" si="6"/>
        <v/>
      </c>
      <c r="Z2637" s="28" t="str">
        <f t="shared" si="7"/>
        <v/>
      </c>
      <c r="AB2637" s="28" t="str">
        <f t="shared" si="8"/>
        <v/>
      </c>
      <c r="AD2637" s="28" t="str">
        <f t="shared" si="9"/>
        <v/>
      </c>
      <c r="AG2637" s="28" t="str">
        <f t="shared" ref="AG2637:AL2637" si="15822">IFERROR(IF(FIND(AG$1,$F2637)&gt;1,AG$1,""),"")</f>
        <v/>
      </c>
      <c r="AH2637" s="28" t="str">
        <f t="shared" si="15822"/>
        <v/>
      </c>
      <c r="AI2637" s="28" t="str">
        <f t="shared" si="15822"/>
        <v/>
      </c>
      <c r="AJ2637" s="28" t="str">
        <f t="shared" si="15822"/>
        <v/>
      </c>
      <c r="AK2637" s="28" t="str">
        <f t="shared" si="15822"/>
        <v/>
      </c>
      <c r="AL2637" s="28" t="str">
        <f t="shared" si="15822"/>
        <v/>
      </c>
      <c r="AM2637" s="28" t="str">
        <f t="shared" si="11"/>
        <v/>
      </c>
      <c r="AN2637" s="28" t="str">
        <f t="shared" ref="AN2637:AQ2637" si="15823">IFERROR(IF(FIND(AN$1,$F2637)&gt;1,"Status - LGBT",""),"")</f>
        <v/>
      </c>
      <c r="AO2637" s="28" t="str">
        <f t="shared" si="15823"/>
        <v/>
      </c>
      <c r="AP2637" s="28" t="str">
        <f t="shared" si="15823"/>
        <v/>
      </c>
      <c r="AQ2637" s="28" t="str">
        <f t="shared" si="15823"/>
        <v/>
      </c>
      <c r="AR2637" s="28" t="str">
        <f t="shared" ref="AR2637:AV2637" si="15824">IFERROR(IF(FIND(AR$1,$F2637)&gt;1,"BME",""),"")</f>
        <v/>
      </c>
      <c r="AS2637" s="28" t="str">
        <f t="shared" si="15824"/>
        <v/>
      </c>
      <c r="AT2637" s="28" t="str">
        <f t="shared" si="15824"/>
        <v/>
      </c>
      <c r="AU2637" s="28" t="str">
        <f t="shared" si="15824"/>
        <v/>
      </c>
      <c r="AV2637" s="28" t="str">
        <f t="shared" si="15824"/>
        <v/>
      </c>
      <c r="AW2637" s="28" t="str">
        <f t="shared" ref="AW2637:BC2637" si="15825">IFERROR(IF(FIND(AW$1,$F2637)&gt;1,AW$1,""),"")</f>
        <v/>
      </c>
      <c r="AX2637" s="28" t="str">
        <f t="shared" si="15825"/>
        <v/>
      </c>
      <c r="AY2637" s="28" t="str">
        <f t="shared" si="15825"/>
        <v/>
      </c>
      <c r="AZ2637" s="28" t="str">
        <f t="shared" si="15825"/>
        <v/>
      </c>
      <c r="BA2637" s="28" t="str">
        <f t="shared" si="15825"/>
        <v/>
      </c>
      <c r="BB2637" s="28" t="str">
        <f t="shared" si="15825"/>
        <v/>
      </c>
      <c r="BC2637" s="28" t="str">
        <f t="shared" si="15825"/>
        <v/>
      </c>
      <c r="BD2637" s="28" t="str">
        <f t="shared" si="15"/>
        <v/>
      </c>
      <c r="BG2637" s="2" t="s">
        <v>17646</v>
      </c>
      <c r="BJ2637" s="28" t="str">
        <f t="shared" si="16"/>
        <v/>
      </c>
      <c r="BK2637" s="28" t="str">
        <f t="shared" si="17"/>
        <v/>
      </c>
      <c r="BL2637" s="2" t="s">
        <v>4345</v>
      </c>
      <c r="BM2637" s="2" t="s">
        <v>98</v>
      </c>
      <c r="BU2637" s="50" t="s">
        <v>19832</v>
      </c>
      <c r="BV2637" s="12"/>
      <c r="BW2637" s="50"/>
      <c r="BX2637" s="50" t="s">
        <v>19860</v>
      </c>
      <c r="BY2637" s="42" t="str">
        <f t="shared" si="18"/>
        <v>Age - Children;;Beeston;Holbeck;</v>
      </c>
      <c r="BZ2637" s="72"/>
    </row>
    <row r="2638" spans="1:78" ht="15">
      <c r="A2638" s="10" t="s">
        <v>51</v>
      </c>
      <c r="B2638" s="28">
        <f>VLOOKUP(A2638,Organisations!$A$2:$B$7,2,FALSE)</f>
        <v>4</v>
      </c>
      <c r="C2638" s="10" t="s">
        <v>17648</v>
      </c>
      <c r="D2638" s="10" t="s">
        <v>17649</v>
      </c>
      <c r="E2638" s="28" t="str">
        <f t="shared" si="0"/>
        <v xml:space="preserve">The church is normally open Tuesday to Friday for private prayer with a priest usually present at 8:30am and 5:00pm for </v>
      </c>
      <c r="F2638" s="10" t="s">
        <v>17651</v>
      </c>
      <c r="G2638" s="10" t="s">
        <v>68</v>
      </c>
      <c r="H2638" s="53"/>
      <c r="K2638" s="30" t="s">
        <v>17652</v>
      </c>
      <c r="L2638" s="10" t="s">
        <v>17653</v>
      </c>
      <c r="M2638" s="28" t="str">
        <f t="shared" ref="M2638:Q2638" si="15826">IFERROR(IF(FIND(M$1,$F2638)&gt;1,"Age - Children",""),"")</f>
        <v/>
      </c>
      <c r="N2638" s="28" t="str">
        <f t="shared" si="15826"/>
        <v/>
      </c>
      <c r="O2638" s="28" t="str">
        <f t="shared" si="15826"/>
        <v/>
      </c>
      <c r="P2638" s="28" t="str">
        <f t="shared" si="15826"/>
        <v/>
      </c>
      <c r="Q2638" s="28" t="str">
        <f t="shared" si="15826"/>
        <v/>
      </c>
      <c r="R2638" s="28" t="str">
        <f t="shared" ref="R2638:T2638" si="15827">IFERROR(IF(FIND(R$1,$F2638)&gt;1,"Age - Elderly",""),"")</f>
        <v/>
      </c>
      <c r="S2638" s="28" t="str">
        <f t="shared" si="15827"/>
        <v/>
      </c>
      <c r="T2638" s="28" t="str">
        <f t="shared" si="15827"/>
        <v/>
      </c>
      <c r="U2638" s="28" t="str">
        <f t="shared" si="3"/>
        <v/>
      </c>
      <c r="V2638" s="28" t="str">
        <f t="shared" si="4"/>
        <v/>
      </c>
      <c r="X2638" s="28" t="str">
        <f t="shared" si="5"/>
        <v/>
      </c>
      <c r="Y2638" s="28" t="str">
        <f t="shared" si="6"/>
        <v/>
      </c>
      <c r="Z2638" s="28" t="str">
        <f t="shared" si="7"/>
        <v/>
      </c>
      <c r="AB2638" s="28" t="str">
        <f t="shared" si="8"/>
        <v/>
      </c>
      <c r="AD2638" s="28" t="str">
        <f t="shared" si="9"/>
        <v/>
      </c>
      <c r="AG2638" s="28" t="str">
        <f t="shared" ref="AG2638:AL2638" si="15828">IFERROR(IF(FIND(AG$1,$F2638)&gt;1,AG$1,""),"")</f>
        <v/>
      </c>
      <c r="AH2638" s="28" t="str">
        <f t="shared" si="15828"/>
        <v/>
      </c>
      <c r="AI2638" s="28" t="str">
        <f t="shared" si="15828"/>
        <v/>
      </c>
      <c r="AJ2638" s="28" t="str">
        <f t="shared" si="15828"/>
        <v/>
      </c>
      <c r="AK2638" s="28" t="str">
        <f t="shared" si="15828"/>
        <v/>
      </c>
      <c r="AL2638" s="28" t="str">
        <f t="shared" si="15828"/>
        <v/>
      </c>
      <c r="AM2638" s="28" t="str">
        <f t="shared" si="11"/>
        <v/>
      </c>
      <c r="AN2638" s="28" t="str">
        <f t="shared" ref="AN2638:AQ2638" si="15829">IFERROR(IF(FIND(AN$1,$F2638)&gt;1,"Status - LGBT",""),"")</f>
        <v/>
      </c>
      <c r="AO2638" s="28" t="str">
        <f t="shared" si="15829"/>
        <v/>
      </c>
      <c r="AP2638" s="28" t="str">
        <f t="shared" si="15829"/>
        <v/>
      </c>
      <c r="AQ2638" s="28" t="str">
        <f t="shared" si="15829"/>
        <v/>
      </c>
      <c r="AR2638" s="28" t="str">
        <f t="shared" ref="AR2638:AV2638" si="15830">IFERROR(IF(FIND(AR$1,$F2638)&gt;1,"BME",""),"")</f>
        <v/>
      </c>
      <c r="AS2638" s="28" t="str">
        <f t="shared" si="15830"/>
        <v/>
      </c>
      <c r="AT2638" s="28" t="str">
        <f t="shared" si="15830"/>
        <v/>
      </c>
      <c r="AU2638" s="28" t="str">
        <f t="shared" si="15830"/>
        <v/>
      </c>
      <c r="AV2638" s="28" t="str">
        <f t="shared" si="15830"/>
        <v/>
      </c>
      <c r="AW2638" s="28" t="str">
        <f t="shared" ref="AW2638:BC2638" si="15831">IFERROR(IF(FIND(AW$1,$F2638)&gt;1,AW$1,""),"")</f>
        <v/>
      </c>
      <c r="AX2638" s="28" t="str">
        <f t="shared" si="15831"/>
        <v/>
      </c>
      <c r="AY2638" s="28" t="str">
        <f t="shared" si="15831"/>
        <v/>
      </c>
      <c r="AZ2638" s="28" t="str">
        <f t="shared" si="15831"/>
        <v/>
      </c>
      <c r="BA2638" s="28" t="str">
        <f t="shared" si="15831"/>
        <v/>
      </c>
      <c r="BB2638" s="28" t="str">
        <f t="shared" si="15831"/>
        <v/>
      </c>
      <c r="BC2638" s="28" t="str">
        <f t="shared" si="15831"/>
        <v/>
      </c>
      <c r="BD2638" s="28" t="str">
        <f t="shared" si="15"/>
        <v/>
      </c>
      <c r="BG2638" s="2" t="s">
        <v>11831</v>
      </c>
      <c r="BJ2638" s="28" t="str">
        <f t="shared" si="16"/>
        <v/>
      </c>
      <c r="BK2638" s="28" t="str">
        <f t="shared" si="17"/>
        <v/>
      </c>
      <c r="BL2638" s="2" t="s">
        <v>20888</v>
      </c>
      <c r="BM2638" s="2" t="s">
        <v>98</v>
      </c>
      <c r="BN2638" s="2" t="s">
        <v>2863</v>
      </c>
      <c r="BO2638" s="2" t="s">
        <v>2863</v>
      </c>
      <c r="BQ2638" s="2" t="s">
        <v>2863</v>
      </c>
      <c r="BR2638" s="2" t="s">
        <v>2863</v>
      </c>
      <c r="BT2638" s="2" t="s">
        <v>2863</v>
      </c>
      <c r="BU2638" s="24"/>
      <c r="BV2638" s="24"/>
      <c r="BW2638" s="47"/>
      <c r="BX2638" s="47" t="s">
        <v>19860</v>
      </c>
      <c r="BY2638" s="42" t="str">
        <f t="shared" si="18"/>
        <v/>
      </c>
      <c r="BZ2638" s="73"/>
    </row>
    <row r="2639" spans="1:78" ht="15">
      <c r="A2639" s="16" t="s">
        <v>51</v>
      </c>
      <c r="B2639" s="28">
        <f>VLOOKUP(A2639,Organisations!$A$2:$B$7,2,FALSE)</f>
        <v>4</v>
      </c>
      <c r="C2639" s="16" t="s">
        <v>17655</v>
      </c>
      <c r="D2639" s="16" t="s">
        <v>17656</v>
      </c>
      <c r="E2639" s="28" t="str">
        <f t="shared" si="0"/>
        <v>Promoting the Christian faith and offering pastoral care to the people of our area.</v>
      </c>
      <c r="F2639" s="16" t="s">
        <v>17657</v>
      </c>
      <c r="G2639" s="16" t="s">
        <v>68</v>
      </c>
      <c r="H2639" s="17"/>
      <c r="K2639" s="26" t="s">
        <v>17658</v>
      </c>
      <c r="L2639" s="16" t="s">
        <v>17659</v>
      </c>
      <c r="M2639" s="28" t="str">
        <f t="shared" ref="M2639:Q2639" si="15832">IFERROR(IF(FIND(M$1,$F2639)&gt;1,"Age - Children",""),"")</f>
        <v/>
      </c>
      <c r="N2639" s="28" t="str">
        <f t="shared" si="15832"/>
        <v/>
      </c>
      <c r="O2639" s="28" t="str">
        <f t="shared" si="15832"/>
        <v/>
      </c>
      <c r="P2639" s="28" t="str">
        <f t="shared" si="15832"/>
        <v/>
      </c>
      <c r="Q2639" s="28" t="str">
        <f t="shared" si="15832"/>
        <v/>
      </c>
      <c r="R2639" s="28" t="str">
        <f t="shared" ref="R2639:T2639" si="15833">IFERROR(IF(FIND(R$1,$F2639)&gt;1,"Age - Elderly",""),"")</f>
        <v/>
      </c>
      <c r="S2639" s="28" t="str">
        <f t="shared" si="15833"/>
        <v/>
      </c>
      <c r="T2639" s="28" t="str">
        <f t="shared" si="15833"/>
        <v/>
      </c>
      <c r="U2639" s="28" t="str">
        <f t="shared" si="3"/>
        <v/>
      </c>
      <c r="V2639" s="28" t="str">
        <f t="shared" si="4"/>
        <v/>
      </c>
      <c r="X2639" s="28" t="str">
        <f t="shared" si="5"/>
        <v/>
      </c>
      <c r="Y2639" s="28" t="str">
        <f t="shared" si="6"/>
        <v/>
      </c>
      <c r="Z2639" s="28" t="str">
        <f t="shared" si="7"/>
        <v/>
      </c>
      <c r="AB2639" s="28" t="str">
        <f t="shared" si="8"/>
        <v/>
      </c>
      <c r="AD2639" s="28" t="str">
        <f t="shared" si="9"/>
        <v/>
      </c>
      <c r="AG2639" s="28" t="str">
        <f t="shared" ref="AG2639:AL2639" si="15834">IFERROR(IF(FIND(AG$1,$F2639)&gt;1,AG$1,""),"")</f>
        <v/>
      </c>
      <c r="AH2639" s="28" t="str">
        <f t="shared" si="15834"/>
        <v/>
      </c>
      <c r="AI2639" s="28" t="str">
        <f t="shared" si="15834"/>
        <v/>
      </c>
      <c r="AJ2639" s="28" t="str">
        <f t="shared" si="15834"/>
        <v/>
      </c>
      <c r="AK2639" s="28" t="str">
        <f t="shared" si="15834"/>
        <v/>
      </c>
      <c r="AL2639" s="28" t="str">
        <f t="shared" si="15834"/>
        <v/>
      </c>
      <c r="AM2639" s="28" t="str">
        <f t="shared" si="11"/>
        <v/>
      </c>
      <c r="AN2639" s="28" t="str">
        <f t="shared" ref="AN2639:AQ2639" si="15835">IFERROR(IF(FIND(AN$1,$F2639)&gt;1,"Status - LGBT",""),"")</f>
        <v/>
      </c>
      <c r="AO2639" s="28" t="str">
        <f t="shared" si="15835"/>
        <v/>
      </c>
      <c r="AP2639" s="28" t="str">
        <f t="shared" si="15835"/>
        <v/>
      </c>
      <c r="AQ2639" s="28" t="str">
        <f t="shared" si="15835"/>
        <v/>
      </c>
      <c r="AR2639" s="28" t="str">
        <f t="shared" ref="AR2639:AV2639" si="15836">IFERROR(IF(FIND(AR$1,$F2639)&gt;1,"BME",""),"")</f>
        <v/>
      </c>
      <c r="AS2639" s="28" t="str">
        <f t="shared" si="15836"/>
        <v/>
      </c>
      <c r="AT2639" s="28" t="str">
        <f t="shared" si="15836"/>
        <v/>
      </c>
      <c r="AU2639" s="28" t="str">
        <f t="shared" si="15836"/>
        <v/>
      </c>
      <c r="AV2639" s="28" t="str">
        <f t="shared" si="15836"/>
        <v/>
      </c>
      <c r="AW2639" s="28" t="str">
        <f t="shared" ref="AW2639:BC2639" si="15837">IFERROR(IF(FIND(AW$1,$F2639)&gt;1,AW$1,""),"")</f>
        <v/>
      </c>
      <c r="AX2639" s="28" t="str">
        <f t="shared" si="15837"/>
        <v/>
      </c>
      <c r="AY2639" s="28" t="str">
        <f t="shared" si="15837"/>
        <v/>
      </c>
      <c r="AZ2639" s="28" t="str">
        <f t="shared" si="15837"/>
        <v/>
      </c>
      <c r="BA2639" s="28" t="str">
        <f t="shared" si="15837"/>
        <v/>
      </c>
      <c r="BB2639" s="28" t="str">
        <f t="shared" si="15837"/>
        <v/>
      </c>
      <c r="BC2639" s="28" t="str">
        <f t="shared" si="15837"/>
        <v/>
      </c>
      <c r="BD2639" s="28" t="str">
        <f t="shared" si="15"/>
        <v/>
      </c>
      <c r="BG2639" s="2" t="s">
        <v>11831</v>
      </c>
      <c r="BJ2639" s="28" t="str">
        <f t="shared" si="16"/>
        <v/>
      </c>
      <c r="BK2639" s="28" t="str">
        <f t="shared" si="17"/>
        <v/>
      </c>
      <c r="BL2639" s="2" t="s">
        <v>7398</v>
      </c>
      <c r="BM2639" s="2" t="s">
        <v>98</v>
      </c>
      <c r="BU2639" s="50" t="s">
        <v>19952</v>
      </c>
      <c r="BV2639" s="12"/>
      <c r="BW2639" s="50"/>
      <c r="BX2639" s="50" t="s">
        <v>19860</v>
      </c>
      <c r="BY2639" s="42" t="str">
        <f t="shared" si="18"/>
        <v>Garforth;Swillington;</v>
      </c>
      <c r="BZ2639" s="72"/>
    </row>
    <row r="2640" spans="1:78" ht="15">
      <c r="A2640" s="10" t="s">
        <v>51</v>
      </c>
      <c r="B2640" s="28">
        <f>VLOOKUP(A2640,Organisations!$A$2:$B$7,2,FALSE)</f>
        <v>4</v>
      </c>
      <c r="C2640" s="10" t="s">
        <v>17662</v>
      </c>
      <c r="D2640" s="10" t="s">
        <v>17663</v>
      </c>
      <c r="E2640" s="28" t="str">
        <f t="shared" si="0"/>
        <v>St Mary's Church, Swillington (Grade 2*) - Church of England in the Diocese of Ripon and Leeds - is the main focal point</v>
      </c>
      <c r="F2640" s="10" t="s">
        <v>17665</v>
      </c>
      <c r="G2640" s="10" t="s">
        <v>68</v>
      </c>
      <c r="H2640" s="53"/>
      <c r="K2640" s="34"/>
      <c r="L2640" s="12"/>
      <c r="M2640" s="28" t="str">
        <f t="shared" ref="M2640:Q2640" si="15838">IFERROR(IF(FIND(M$1,$F2640)&gt;1,"Age - Children",""),"")</f>
        <v/>
      </c>
      <c r="N2640" s="28" t="str">
        <f t="shared" si="15838"/>
        <v/>
      </c>
      <c r="O2640" s="28" t="str">
        <f t="shared" si="15838"/>
        <v/>
      </c>
      <c r="P2640" s="28" t="str">
        <f t="shared" si="15838"/>
        <v/>
      </c>
      <c r="Q2640" s="28" t="str">
        <f t="shared" si="15838"/>
        <v/>
      </c>
      <c r="R2640" s="28" t="str">
        <f t="shared" ref="R2640:T2640" si="15839">IFERROR(IF(FIND(R$1,$F2640)&gt;1,"Age - Elderly",""),"")</f>
        <v/>
      </c>
      <c r="S2640" s="28" t="str">
        <f t="shared" si="15839"/>
        <v/>
      </c>
      <c r="T2640" s="28" t="str">
        <f t="shared" si="15839"/>
        <v/>
      </c>
      <c r="U2640" s="28" t="str">
        <f t="shared" si="3"/>
        <v/>
      </c>
      <c r="V2640" s="28" t="str">
        <f t="shared" si="4"/>
        <v/>
      </c>
      <c r="X2640" s="28" t="str">
        <f t="shared" si="5"/>
        <v/>
      </c>
      <c r="Y2640" s="28" t="str">
        <f t="shared" si="6"/>
        <v/>
      </c>
      <c r="Z2640" s="28" t="str">
        <f t="shared" si="7"/>
        <v/>
      </c>
      <c r="AB2640" s="28" t="str">
        <f t="shared" si="8"/>
        <v/>
      </c>
      <c r="AD2640" s="28" t="str">
        <f t="shared" si="9"/>
        <v/>
      </c>
      <c r="AG2640" s="28" t="str">
        <f t="shared" ref="AG2640:AL2640" si="15840">IFERROR(IF(FIND(AG$1,$F2640)&gt;1,AG$1,""),"")</f>
        <v/>
      </c>
      <c r="AH2640" s="28" t="str">
        <f t="shared" si="15840"/>
        <v/>
      </c>
      <c r="AI2640" s="28" t="str">
        <f t="shared" si="15840"/>
        <v/>
      </c>
      <c r="AJ2640" s="28" t="str">
        <f t="shared" si="15840"/>
        <v/>
      </c>
      <c r="AK2640" s="28" t="str">
        <f t="shared" si="15840"/>
        <v/>
      </c>
      <c r="AL2640" s="28" t="str">
        <f t="shared" si="15840"/>
        <v/>
      </c>
      <c r="AM2640" s="28" t="str">
        <f t="shared" si="11"/>
        <v/>
      </c>
      <c r="AN2640" s="28" t="str">
        <f t="shared" ref="AN2640:AQ2640" si="15841">IFERROR(IF(FIND(AN$1,$F2640)&gt;1,"Status - LGBT",""),"")</f>
        <v/>
      </c>
      <c r="AO2640" s="28" t="str">
        <f t="shared" si="15841"/>
        <v/>
      </c>
      <c r="AP2640" s="28" t="str">
        <f t="shared" si="15841"/>
        <v/>
      </c>
      <c r="AQ2640" s="28" t="str">
        <f t="shared" si="15841"/>
        <v/>
      </c>
      <c r="AR2640" s="28" t="str">
        <f t="shared" ref="AR2640:AV2640" si="15842">IFERROR(IF(FIND(AR$1,$F2640)&gt;1,"BME",""),"")</f>
        <v/>
      </c>
      <c r="AS2640" s="28" t="str">
        <f t="shared" si="15842"/>
        <v/>
      </c>
      <c r="AT2640" s="28" t="str">
        <f t="shared" si="15842"/>
        <v/>
      </c>
      <c r="AU2640" s="28" t="str">
        <f t="shared" si="15842"/>
        <v/>
      </c>
      <c r="AV2640" s="28" t="str">
        <f t="shared" si="15842"/>
        <v/>
      </c>
      <c r="AW2640" s="28" t="str">
        <f t="shared" ref="AW2640:BC2640" si="15843">IFERROR(IF(FIND(AW$1,$F2640)&gt;1,AW$1,""),"")</f>
        <v/>
      </c>
      <c r="AX2640" s="28" t="str">
        <f t="shared" si="15843"/>
        <v/>
      </c>
      <c r="AY2640" s="28" t="str">
        <f t="shared" si="15843"/>
        <v/>
      </c>
      <c r="AZ2640" s="28" t="str">
        <f t="shared" si="15843"/>
        <v/>
      </c>
      <c r="BA2640" s="28" t="str">
        <f t="shared" si="15843"/>
        <v/>
      </c>
      <c r="BB2640" s="28" t="str">
        <f t="shared" si="15843"/>
        <v/>
      </c>
      <c r="BC2640" s="28" t="str">
        <f t="shared" si="15843"/>
        <v/>
      </c>
      <c r="BD2640" s="28" t="str">
        <f t="shared" si="15"/>
        <v/>
      </c>
      <c r="BG2640" s="2" t="s">
        <v>17666</v>
      </c>
      <c r="BJ2640" s="28" t="str">
        <f t="shared" si="16"/>
        <v/>
      </c>
      <c r="BK2640" s="28" t="str">
        <f t="shared" si="17"/>
        <v/>
      </c>
      <c r="BL2640" s="2" t="s">
        <v>20889</v>
      </c>
      <c r="BM2640" s="2" t="s">
        <v>98</v>
      </c>
      <c r="BP2640" s="2" t="s">
        <v>2863</v>
      </c>
      <c r="BT2640" s="2" t="s">
        <v>2863</v>
      </c>
      <c r="BU2640" s="24"/>
      <c r="BV2640" s="24"/>
      <c r="BW2640" s="47"/>
      <c r="BX2640" s="47" t="s">
        <v>19860</v>
      </c>
      <c r="BY2640" s="42" t="str">
        <f t="shared" si="18"/>
        <v/>
      </c>
      <c r="BZ2640" s="73"/>
    </row>
    <row r="2641" spans="1:78" ht="15">
      <c r="A2641" s="16" t="s">
        <v>51</v>
      </c>
      <c r="B2641" s="28">
        <f>VLOOKUP(A2641,Organisations!$A$2:$B$7,2,FALSE)</f>
        <v>4</v>
      </c>
      <c r="C2641" s="16" t="s">
        <v>17669</v>
      </c>
      <c r="D2641" s="16" t="s">
        <v>17670</v>
      </c>
      <c r="E2641" s="28" t="str">
        <f t="shared" si="0"/>
        <v>Please see our website for details of groups and activities.</v>
      </c>
      <c r="F2641" s="16" t="s">
        <v>17671</v>
      </c>
      <c r="G2641" s="16" t="s">
        <v>68</v>
      </c>
      <c r="H2641" s="17"/>
      <c r="K2641" s="26" t="s">
        <v>17672</v>
      </c>
      <c r="L2641" s="16" t="s">
        <v>17673</v>
      </c>
      <c r="M2641" s="28" t="str">
        <f t="shared" ref="M2641:Q2641" si="15844">IFERROR(IF(FIND(M$1,$F2641)&gt;1,"Age - Children",""),"")</f>
        <v/>
      </c>
      <c r="N2641" s="28" t="str">
        <f t="shared" si="15844"/>
        <v/>
      </c>
      <c r="O2641" s="28" t="str">
        <f t="shared" si="15844"/>
        <v/>
      </c>
      <c r="P2641" s="28" t="str">
        <f t="shared" si="15844"/>
        <v/>
      </c>
      <c r="Q2641" s="28" t="str">
        <f t="shared" si="15844"/>
        <v/>
      </c>
      <c r="R2641" s="28" t="str">
        <f t="shared" ref="R2641:T2641" si="15845">IFERROR(IF(FIND(R$1,$F2641)&gt;1,"Age - Elderly",""),"")</f>
        <v/>
      </c>
      <c r="S2641" s="28" t="str">
        <f t="shared" si="15845"/>
        <v/>
      </c>
      <c r="T2641" s="28" t="str">
        <f t="shared" si="15845"/>
        <v/>
      </c>
      <c r="U2641" s="28" t="str">
        <f t="shared" si="3"/>
        <v/>
      </c>
      <c r="V2641" s="28" t="str">
        <f t="shared" si="4"/>
        <v/>
      </c>
      <c r="X2641" s="28" t="str">
        <f t="shared" si="5"/>
        <v/>
      </c>
      <c r="Y2641" s="28" t="str">
        <f t="shared" si="6"/>
        <v/>
      </c>
      <c r="Z2641" s="28" t="str">
        <f t="shared" si="7"/>
        <v/>
      </c>
      <c r="AB2641" s="28" t="str">
        <f t="shared" si="8"/>
        <v/>
      </c>
      <c r="AD2641" s="28" t="str">
        <f t="shared" si="9"/>
        <v/>
      </c>
      <c r="AG2641" s="28" t="str">
        <f t="shared" ref="AG2641:AL2641" si="15846">IFERROR(IF(FIND(AG$1,$F2641)&gt;1,AG$1,""),"")</f>
        <v/>
      </c>
      <c r="AH2641" s="28" t="str">
        <f t="shared" si="15846"/>
        <v/>
      </c>
      <c r="AI2641" s="28" t="str">
        <f t="shared" si="15846"/>
        <v/>
      </c>
      <c r="AJ2641" s="28" t="str">
        <f t="shared" si="15846"/>
        <v/>
      </c>
      <c r="AK2641" s="28" t="str">
        <f t="shared" si="15846"/>
        <v/>
      </c>
      <c r="AL2641" s="28" t="str">
        <f t="shared" si="15846"/>
        <v/>
      </c>
      <c r="AM2641" s="28" t="str">
        <f t="shared" si="11"/>
        <v/>
      </c>
      <c r="AN2641" s="28" t="str">
        <f t="shared" ref="AN2641:AQ2641" si="15847">IFERROR(IF(FIND(AN$1,$F2641)&gt;1,"Status - LGBT",""),"")</f>
        <v/>
      </c>
      <c r="AO2641" s="28" t="str">
        <f t="shared" si="15847"/>
        <v/>
      </c>
      <c r="AP2641" s="28" t="str">
        <f t="shared" si="15847"/>
        <v/>
      </c>
      <c r="AQ2641" s="28" t="str">
        <f t="shared" si="15847"/>
        <v/>
      </c>
      <c r="AR2641" s="28" t="str">
        <f t="shared" ref="AR2641:AV2641" si="15848">IFERROR(IF(FIND(AR$1,$F2641)&gt;1,"BME",""),"")</f>
        <v/>
      </c>
      <c r="AS2641" s="28" t="str">
        <f t="shared" si="15848"/>
        <v/>
      </c>
      <c r="AT2641" s="28" t="str">
        <f t="shared" si="15848"/>
        <v/>
      </c>
      <c r="AU2641" s="28" t="str">
        <f t="shared" si="15848"/>
        <v/>
      </c>
      <c r="AV2641" s="28" t="str">
        <f t="shared" si="15848"/>
        <v/>
      </c>
      <c r="AW2641" s="28" t="str">
        <f t="shared" ref="AW2641:BC2641" si="15849">IFERROR(IF(FIND(AW$1,$F2641)&gt;1,AW$1,""),"")</f>
        <v/>
      </c>
      <c r="AX2641" s="28" t="str">
        <f t="shared" si="15849"/>
        <v/>
      </c>
      <c r="AY2641" s="28" t="str">
        <f t="shared" si="15849"/>
        <v/>
      </c>
      <c r="AZ2641" s="28" t="str">
        <f t="shared" si="15849"/>
        <v/>
      </c>
      <c r="BA2641" s="28" t="str">
        <f t="shared" si="15849"/>
        <v/>
      </c>
      <c r="BB2641" s="28" t="str">
        <f t="shared" si="15849"/>
        <v/>
      </c>
      <c r="BC2641" s="28" t="str">
        <f t="shared" si="15849"/>
        <v/>
      </c>
      <c r="BD2641" s="28" t="str">
        <f t="shared" si="15"/>
        <v/>
      </c>
      <c r="BG2641" s="2" t="s">
        <v>17674</v>
      </c>
      <c r="BJ2641" s="28" t="str">
        <f t="shared" si="16"/>
        <v/>
      </c>
      <c r="BK2641" s="28" t="str">
        <f t="shared" si="17"/>
        <v/>
      </c>
      <c r="BL2641" s="2" t="s">
        <v>20890</v>
      </c>
      <c r="BM2641" s="2" t="s">
        <v>98</v>
      </c>
      <c r="BU2641" s="12"/>
      <c r="BV2641" s="12"/>
      <c r="BW2641" s="50"/>
      <c r="BX2641" s="50" t="s">
        <v>19860</v>
      </c>
      <c r="BY2641" s="42" t="str">
        <f t="shared" si="18"/>
        <v/>
      </c>
      <c r="BZ2641" s="72"/>
    </row>
    <row r="2642" spans="1:78" ht="15">
      <c r="A2642" s="10" t="s">
        <v>51</v>
      </c>
      <c r="B2642" s="28">
        <f>VLOOKUP(A2642,Organisations!$A$2:$B$7,2,FALSE)</f>
        <v>4</v>
      </c>
      <c r="C2642" s="10" t="s">
        <v>17676</v>
      </c>
      <c r="D2642" s="10" t="s">
        <v>17677</v>
      </c>
      <c r="E2642" s="28" t="str">
        <f t="shared" si="0"/>
        <v>St Mary's is the local parish church for Roman Catholics living in Rothwell and nearby localities. Times of daily Servic</v>
      </c>
      <c r="F2642" s="10" t="s">
        <v>17679</v>
      </c>
      <c r="G2642" s="10" t="s">
        <v>68</v>
      </c>
      <c r="H2642" s="11"/>
      <c r="K2642" s="34"/>
      <c r="L2642" s="12"/>
      <c r="M2642" s="28" t="str">
        <f t="shared" ref="M2642:Q2642" si="15850">IFERROR(IF(FIND(M$1,$F2642)&gt;1,"Age - Children",""),"")</f>
        <v/>
      </c>
      <c r="N2642" s="28" t="str">
        <f t="shared" si="15850"/>
        <v/>
      </c>
      <c r="O2642" s="28" t="str">
        <f t="shared" si="15850"/>
        <v/>
      </c>
      <c r="P2642" s="28" t="str">
        <f t="shared" si="15850"/>
        <v/>
      </c>
      <c r="Q2642" s="28" t="str">
        <f t="shared" si="15850"/>
        <v/>
      </c>
      <c r="R2642" s="28" t="str">
        <f t="shared" ref="R2642:T2642" si="15851">IFERROR(IF(FIND(R$1,$F2642)&gt;1,"Age - Elderly",""),"")</f>
        <v/>
      </c>
      <c r="S2642" s="28" t="str">
        <f t="shared" si="15851"/>
        <v/>
      </c>
      <c r="T2642" s="28" t="str">
        <f t="shared" si="15851"/>
        <v/>
      </c>
      <c r="U2642" s="28" t="str">
        <f t="shared" si="3"/>
        <v/>
      </c>
      <c r="V2642" s="28" t="str">
        <f t="shared" si="4"/>
        <v/>
      </c>
      <c r="X2642" s="28" t="str">
        <f t="shared" si="5"/>
        <v/>
      </c>
      <c r="Y2642" s="28" t="str">
        <f t="shared" si="6"/>
        <v/>
      </c>
      <c r="Z2642" s="28" t="str">
        <f t="shared" si="7"/>
        <v/>
      </c>
      <c r="AB2642" s="28" t="str">
        <f t="shared" si="8"/>
        <v>Gender - Male</v>
      </c>
      <c r="AD2642" s="28" t="str">
        <f t="shared" si="9"/>
        <v>Gender - Male;</v>
      </c>
      <c r="AG2642" s="28" t="str">
        <f t="shared" ref="AG2642:AL2642" si="15852">IFERROR(IF(FIND(AG$1,$F2642)&gt;1,AG$1,""),"")</f>
        <v/>
      </c>
      <c r="AH2642" s="28" t="str">
        <f t="shared" si="15852"/>
        <v/>
      </c>
      <c r="AI2642" s="28" t="str">
        <f t="shared" si="15852"/>
        <v/>
      </c>
      <c r="AJ2642" s="28" t="str">
        <f t="shared" si="15852"/>
        <v/>
      </c>
      <c r="AK2642" s="28" t="str">
        <f t="shared" si="15852"/>
        <v/>
      </c>
      <c r="AL2642" s="28" t="str">
        <f t="shared" si="15852"/>
        <v/>
      </c>
      <c r="AM2642" s="28" t="str">
        <f t="shared" si="11"/>
        <v/>
      </c>
      <c r="AN2642" s="28" t="str">
        <f t="shared" ref="AN2642:AQ2642" si="15853">IFERROR(IF(FIND(AN$1,$F2642)&gt;1,"Status - LGBT",""),"")</f>
        <v/>
      </c>
      <c r="AO2642" s="28" t="str">
        <f t="shared" si="15853"/>
        <v/>
      </c>
      <c r="AP2642" s="28" t="str">
        <f t="shared" si="15853"/>
        <v/>
      </c>
      <c r="AQ2642" s="28" t="str">
        <f t="shared" si="15853"/>
        <v/>
      </c>
      <c r="AR2642" s="28" t="str">
        <f t="shared" ref="AR2642:AV2642" si="15854">IFERROR(IF(FIND(AR$1,$F2642)&gt;1,"BME",""),"")</f>
        <v/>
      </c>
      <c r="AS2642" s="28" t="str">
        <f t="shared" si="15854"/>
        <v/>
      </c>
      <c r="AT2642" s="28" t="str">
        <f t="shared" si="15854"/>
        <v/>
      </c>
      <c r="AU2642" s="28" t="str">
        <f t="shared" si="15854"/>
        <v/>
      </c>
      <c r="AV2642" s="28" t="str">
        <f t="shared" si="15854"/>
        <v/>
      </c>
      <c r="AW2642" s="28" t="str">
        <f t="shared" ref="AW2642:BC2642" si="15855">IFERROR(IF(FIND(AW$1,$F2642)&gt;1,AW$1,""),"")</f>
        <v/>
      </c>
      <c r="AX2642" s="28" t="str">
        <f t="shared" si="15855"/>
        <v/>
      </c>
      <c r="AY2642" s="28" t="str">
        <f t="shared" si="15855"/>
        <v/>
      </c>
      <c r="AZ2642" s="28" t="str">
        <f t="shared" si="15855"/>
        <v/>
      </c>
      <c r="BA2642" s="28" t="str">
        <f t="shared" si="15855"/>
        <v/>
      </c>
      <c r="BB2642" s="28" t="str">
        <f t="shared" si="15855"/>
        <v/>
      </c>
      <c r="BC2642" s="28" t="str">
        <f t="shared" si="15855"/>
        <v/>
      </c>
      <c r="BD2642" s="28" t="str">
        <f t="shared" si="15"/>
        <v/>
      </c>
      <c r="BG2642" s="2" t="s">
        <v>17680</v>
      </c>
      <c r="BJ2642" s="28" t="str">
        <f t="shared" si="16"/>
        <v/>
      </c>
      <c r="BK2642" s="28" t="str">
        <f t="shared" si="17"/>
        <v/>
      </c>
      <c r="BL2642" s="2" t="s">
        <v>20891</v>
      </c>
      <c r="BM2642" s="2" t="s">
        <v>98</v>
      </c>
      <c r="BU2642" s="47" t="s">
        <v>749</v>
      </c>
      <c r="BV2642" s="18"/>
      <c r="BW2642" s="47"/>
      <c r="BX2642" s="47" t="s">
        <v>19860</v>
      </c>
      <c r="BY2642" s="42" t="str">
        <f t="shared" si="18"/>
        <v>Gender - Male;;Harewood;</v>
      </c>
      <c r="BZ2642" s="73"/>
    </row>
    <row r="2643" spans="1:78" ht="15">
      <c r="A2643" s="16" t="s">
        <v>51</v>
      </c>
      <c r="B2643" s="28">
        <f>VLOOKUP(A2643,Organisations!$A$2:$B$7,2,FALSE)</f>
        <v>4</v>
      </c>
      <c r="C2643" s="16" t="s">
        <v>17683</v>
      </c>
      <c r="D2643" s="16" t="s">
        <v>17684</v>
      </c>
      <c r="E2643" s="28" t="str">
        <f t="shared" si="0"/>
        <v>The objective of SMYT is to provide education in the performing arts for young people of all abilities and in particular</v>
      </c>
      <c r="F2643" s="16" t="s">
        <v>17686</v>
      </c>
      <c r="G2643" s="16" t="s">
        <v>68</v>
      </c>
      <c r="H2643" s="17"/>
      <c r="K2643" s="33"/>
      <c r="L2643" s="18"/>
      <c r="M2643" s="28" t="str">
        <f t="shared" ref="M2643:Q2643" si="15856">IFERROR(IF(FIND(M$1,$F2643)&gt;1,"Age - Children",""),"")</f>
        <v/>
      </c>
      <c r="N2643" s="28" t="str">
        <f t="shared" si="15856"/>
        <v/>
      </c>
      <c r="O2643" s="28" t="str">
        <f t="shared" si="15856"/>
        <v/>
      </c>
      <c r="P2643" s="28" t="str">
        <f t="shared" si="15856"/>
        <v/>
      </c>
      <c r="Q2643" s="28" t="str">
        <f t="shared" si="15856"/>
        <v/>
      </c>
      <c r="R2643" s="28" t="str">
        <f t="shared" ref="R2643:T2643" si="15857">IFERROR(IF(FIND(R$1,$F2643)&gt;1,"Age - Elderly",""),"")</f>
        <v/>
      </c>
      <c r="S2643" s="28" t="str">
        <f t="shared" si="15857"/>
        <v/>
      </c>
      <c r="T2643" s="28" t="str">
        <f t="shared" si="15857"/>
        <v/>
      </c>
      <c r="U2643" s="28" t="str">
        <f t="shared" si="3"/>
        <v/>
      </c>
      <c r="V2643" s="28" t="str">
        <f t="shared" si="4"/>
        <v/>
      </c>
      <c r="X2643" s="28" t="str">
        <f t="shared" si="5"/>
        <v/>
      </c>
      <c r="Y2643" s="28" t="str">
        <f t="shared" si="6"/>
        <v/>
      </c>
      <c r="Z2643" s="28" t="str">
        <f t="shared" si="7"/>
        <v>Gender - Male</v>
      </c>
      <c r="AB2643" s="28" t="str">
        <f t="shared" si="8"/>
        <v/>
      </c>
      <c r="AD2643" s="28" t="str">
        <f t="shared" si="9"/>
        <v>Gender - Male;</v>
      </c>
      <c r="AG2643" s="28" t="str">
        <f t="shared" ref="AG2643:AL2643" si="15858">IFERROR(IF(FIND(AG$1,$F2643)&gt;1,AG$1,""),"")</f>
        <v/>
      </c>
      <c r="AH2643" s="28" t="str">
        <f t="shared" si="15858"/>
        <v/>
      </c>
      <c r="AI2643" s="28" t="str">
        <f t="shared" si="15858"/>
        <v/>
      </c>
      <c r="AJ2643" s="28" t="str">
        <f t="shared" si="15858"/>
        <v/>
      </c>
      <c r="AK2643" s="28" t="str">
        <f t="shared" si="15858"/>
        <v/>
      </c>
      <c r="AL2643" s="28" t="str">
        <f t="shared" si="15858"/>
        <v/>
      </c>
      <c r="AM2643" s="28" t="str">
        <f t="shared" si="11"/>
        <v/>
      </c>
      <c r="AN2643" s="28" t="str">
        <f t="shared" ref="AN2643:AQ2643" si="15859">IFERROR(IF(FIND(AN$1,$F2643)&gt;1,"Status - LGBT",""),"")</f>
        <v/>
      </c>
      <c r="AO2643" s="28" t="str">
        <f t="shared" si="15859"/>
        <v/>
      </c>
      <c r="AP2643" s="28" t="str">
        <f t="shared" si="15859"/>
        <v/>
      </c>
      <c r="AQ2643" s="28" t="str">
        <f t="shared" si="15859"/>
        <v/>
      </c>
      <c r="AR2643" s="28" t="str">
        <f t="shared" ref="AR2643:AV2643" si="15860">IFERROR(IF(FIND(AR$1,$F2643)&gt;1,"BME",""),"")</f>
        <v/>
      </c>
      <c r="AS2643" s="28" t="str">
        <f t="shared" si="15860"/>
        <v/>
      </c>
      <c r="AT2643" s="28" t="str">
        <f t="shared" si="15860"/>
        <v/>
      </c>
      <c r="AU2643" s="28" t="str">
        <f t="shared" si="15860"/>
        <v/>
      </c>
      <c r="AV2643" s="28" t="str">
        <f t="shared" si="15860"/>
        <v/>
      </c>
      <c r="AW2643" s="28" t="str">
        <f t="shared" ref="AW2643:BC2643" si="15861">IFERROR(IF(FIND(AW$1,$F2643)&gt;1,AW$1,""),"")</f>
        <v/>
      </c>
      <c r="AX2643" s="28" t="str">
        <f t="shared" si="15861"/>
        <v/>
      </c>
      <c r="AY2643" s="28" t="str">
        <f t="shared" si="15861"/>
        <v/>
      </c>
      <c r="AZ2643" s="28" t="str">
        <f t="shared" si="15861"/>
        <v/>
      </c>
      <c r="BA2643" s="28" t="str">
        <f t="shared" si="15861"/>
        <v/>
      </c>
      <c r="BB2643" s="28" t="str">
        <f t="shared" si="15861"/>
        <v/>
      </c>
      <c r="BC2643" s="28" t="str">
        <f t="shared" si="15861"/>
        <v/>
      </c>
      <c r="BD2643" s="28" t="str">
        <f t="shared" si="15"/>
        <v/>
      </c>
      <c r="BG2643" s="2" t="s">
        <v>17687</v>
      </c>
      <c r="BJ2643" s="28" t="str">
        <f t="shared" si="16"/>
        <v/>
      </c>
      <c r="BK2643" s="28" t="str">
        <f t="shared" si="17"/>
        <v/>
      </c>
      <c r="BL2643" s="2" t="s">
        <v>20892</v>
      </c>
      <c r="BM2643" s="2" t="s">
        <v>98</v>
      </c>
      <c r="BU2643" s="50" t="s">
        <v>754</v>
      </c>
      <c r="BV2643" s="12"/>
      <c r="BW2643" s="50"/>
      <c r="BX2643" s="50" t="s">
        <v>20625</v>
      </c>
      <c r="BY2643" s="42" t="str">
        <f t="shared" si="18"/>
        <v>Gender - Male;;Rothwell;</v>
      </c>
      <c r="BZ2643" s="72"/>
    </row>
    <row r="2644" spans="1:78" ht="15">
      <c r="A2644" s="10" t="s">
        <v>51</v>
      </c>
      <c r="B2644" s="28">
        <f>VLOOKUP(A2644,Organisations!$A$2:$B$7,2,FALSE)</f>
        <v>4</v>
      </c>
      <c r="C2644" s="10" t="s">
        <v>17690</v>
      </c>
      <c r="D2644" s="10" t="s">
        <v>17691</v>
      </c>
      <c r="E2644" s="28" t="str">
        <f t="shared" si="0"/>
        <v>St Matthews is the C of E parish church of Chapel Allerton, and is involved in various community activities in the paris</v>
      </c>
      <c r="F2644" s="10" t="s">
        <v>17693</v>
      </c>
      <c r="G2644" s="10" t="s">
        <v>68</v>
      </c>
      <c r="H2644" s="11"/>
      <c r="K2644" s="30" t="s">
        <v>17694</v>
      </c>
      <c r="L2644" s="10" t="s">
        <v>17695</v>
      </c>
      <c r="M2644" s="28" t="str">
        <f t="shared" ref="M2644:Q2644" si="15862">IFERROR(IF(FIND(M$1,$F2644)&gt;1,"Age - Children",""),"")</f>
        <v>Age - Children</v>
      </c>
      <c r="N2644" s="28" t="str">
        <f t="shared" si="15862"/>
        <v/>
      </c>
      <c r="O2644" s="28" t="str">
        <f t="shared" si="15862"/>
        <v/>
      </c>
      <c r="P2644" s="28" t="str">
        <f t="shared" si="15862"/>
        <v/>
      </c>
      <c r="Q2644" s="28" t="str">
        <f t="shared" si="15862"/>
        <v/>
      </c>
      <c r="R2644" s="28" t="str">
        <f t="shared" ref="R2644:T2644" si="15863">IFERROR(IF(FIND(R$1,$F2644)&gt;1,"Age - Elderly",""),"")</f>
        <v/>
      </c>
      <c r="S2644" s="28" t="str">
        <f t="shared" si="15863"/>
        <v>Age - Elderly</v>
      </c>
      <c r="T2644" s="28" t="str">
        <f t="shared" si="15863"/>
        <v/>
      </c>
      <c r="U2644" s="28" t="str">
        <f t="shared" si="3"/>
        <v>Age - Children;Age - Elderly</v>
      </c>
      <c r="V2644" s="28" t="str">
        <f t="shared" si="4"/>
        <v/>
      </c>
      <c r="X2644" s="28" t="str">
        <f t="shared" si="5"/>
        <v/>
      </c>
      <c r="Y2644" s="28" t="str">
        <f t="shared" si="6"/>
        <v/>
      </c>
      <c r="Z2644" s="28" t="str">
        <f t="shared" si="7"/>
        <v/>
      </c>
      <c r="AB2644" s="28" t="str">
        <f t="shared" si="8"/>
        <v/>
      </c>
      <c r="AD2644" s="28" t="str">
        <f t="shared" si="9"/>
        <v/>
      </c>
      <c r="AG2644" s="28" t="str">
        <f t="shared" ref="AG2644:AL2644" si="15864">IFERROR(IF(FIND(AG$1,$F2644)&gt;1,AG$1,""),"")</f>
        <v/>
      </c>
      <c r="AH2644" s="28" t="str">
        <f t="shared" si="15864"/>
        <v/>
      </c>
      <c r="AI2644" s="28" t="str">
        <f t="shared" si="15864"/>
        <v/>
      </c>
      <c r="AJ2644" s="28" t="str">
        <f t="shared" si="15864"/>
        <v/>
      </c>
      <c r="AK2644" s="28" t="str">
        <f t="shared" si="15864"/>
        <v/>
      </c>
      <c r="AL2644" s="28" t="str">
        <f t="shared" si="15864"/>
        <v/>
      </c>
      <c r="AM2644" s="28" t="str">
        <f t="shared" si="11"/>
        <v/>
      </c>
      <c r="AN2644" s="28" t="str">
        <f t="shared" ref="AN2644:AQ2644" si="15865">IFERROR(IF(FIND(AN$1,$F2644)&gt;1,"Status - LGBT",""),"")</f>
        <v/>
      </c>
      <c r="AO2644" s="28" t="str">
        <f t="shared" si="15865"/>
        <v/>
      </c>
      <c r="AP2644" s="28" t="str">
        <f t="shared" si="15865"/>
        <v/>
      </c>
      <c r="AQ2644" s="28" t="str">
        <f t="shared" si="15865"/>
        <v/>
      </c>
      <c r="AR2644" s="28" t="str">
        <f t="shared" ref="AR2644:AV2644" si="15866">IFERROR(IF(FIND(AR$1,$F2644)&gt;1,"BME",""),"")</f>
        <v/>
      </c>
      <c r="AS2644" s="28" t="str">
        <f t="shared" si="15866"/>
        <v/>
      </c>
      <c r="AT2644" s="28" t="str">
        <f t="shared" si="15866"/>
        <v/>
      </c>
      <c r="AU2644" s="28" t="str">
        <f t="shared" si="15866"/>
        <v/>
      </c>
      <c r="AV2644" s="28" t="str">
        <f t="shared" si="15866"/>
        <v/>
      </c>
      <c r="AW2644" s="28" t="str">
        <f t="shared" ref="AW2644:BC2644" si="15867">IFERROR(IF(FIND(AW$1,$F2644)&gt;1,AW$1,""),"")</f>
        <v/>
      </c>
      <c r="AX2644" s="28" t="str">
        <f t="shared" si="15867"/>
        <v/>
      </c>
      <c r="AY2644" s="28" t="str">
        <f t="shared" si="15867"/>
        <v/>
      </c>
      <c r="AZ2644" s="28" t="str">
        <f t="shared" si="15867"/>
        <v/>
      </c>
      <c r="BA2644" s="28" t="str">
        <f t="shared" si="15867"/>
        <v/>
      </c>
      <c r="BB2644" s="28" t="str">
        <f t="shared" si="15867"/>
        <v/>
      </c>
      <c r="BC2644" s="28" t="str">
        <f t="shared" si="15867"/>
        <v/>
      </c>
      <c r="BD2644" s="28" t="str">
        <f t="shared" si="15"/>
        <v/>
      </c>
      <c r="BG2644" s="2" t="s">
        <v>17696</v>
      </c>
      <c r="BJ2644" s="28" t="str">
        <f t="shared" si="16"/>
        <v/>
      </c>
      <c r="BK2644" s="28" t="str">
        <f t="shared" si="17"/>
        <v/>
      </c>
      <c r="BL2644" s="2" t="s">
        <v>19845</v>
      </c>
      <c r="BM2644" s="2" t="s">
        <v>98</v>
      </c>
      <c r="BU2644" s="47" t="s">
        <v>19952</v>
      </c>
      <c r="BV2644" s="18"/>
      <c r="BW2644" s="47"/>
      <c r="BX2644" s="47" t="s">
        <v>19860</v>
      </c>
      <c r="BY2644" s="42" t="str">
        <f t="shared" si="18"/>
        <v>Age - Children;Age - Elderly;Garforth;Swillington;</v>
      </c>
      <c r="BZ2644" s="73"/>
    </row>
    <row r="2645" spans="1:78" ht="15">
      <c r="A2645" s="16" t="s">
        <v>51</v>
      </c>
      <c r="B2645" s="28">
        <f>VLOOKUP(A2645,Organisations!$A$2:$B$7,2,FALSE)</f>
        <v>4</v>
      </c>
      <c r="C2645" s="16" t="s">
        <v>17699</v>
      </c>
      <c r="D2645" s="16" t="s">
        <v>17700</v>
      </c>
      <c r="E2645" s="28" t="str">
        <f t="shared" si="0"/>
        <v xml:space="preserve">We are a community of Christians in and around Burley with various activities taking place in our modern centre as well </v>
      </c>
      <c r="F2645" s="16" t="s">
        <v>17702</v>
      </c>
      <c r="G2645" s="16" t="s">
        <v>68</v>
      </c>
      <c r="H2645" s="54"/>
      <c r="K2645" s="26" t="s">
        <v>17703</v>
      </c>
      <c r="L2645" s="16" t="s">
        <v>17704</v>
      </c>
      <c r="M2645" s="28" t="str">
        <f t="shared" ref="M2645:Q2645" si="15868">IFERROR(IF(FIND(M$1,$F2645)&gt;1,"Age - Children",""),"")</f>
        <v/>
      </c>
      <c r="N2645" s="28" t="str">
        <f t="shared" si="15868"/>
        <v/>
      </c>
      <c r="O2645" s="28" t="str">
        <f t="shared" si="15868"/>
        <v/>
      </c>
      <c r="P2645" s="28" t="str">
        <f t="shared" si="15868"/>
        <v/>
      </c>
      <c r="Q2645" s="28" t="str">
        <f t="shared" si="15868"/>
        <v/>
      </c>
      <c r="R2645" s="28" t="str">
        <f t="shared" ref="R2645:T2645" si="15869">IFERROR(IF(FIND(R$1,$F2645)&gt;1,"Age - Elderly",""),"")</f>
        <v/>
      </c>
      <c r="S2645" s="28" t="str">
        <f t="shared" si="15869"/>
        <v/>
      </c>
      <c r="T2645" s="28" t="str">
        <f t="shared" si="15869"/>
        <v>Age - Elderly</v>
      </c>
      <c r="U2645" s="28" t="str">
        <f t="shared" si="3"/>
        <v/>
      </c>
      <c r="V2645" s="28" t="str">
        <f t="shared" si="4"/>
        <v/>
      </c>
      <c r="X2645" s="28" t="str">
        <f t="shared" si="5"/>
        <v/>
      </c>
      <c r="Y2645" s="28" t="str">
        <f t="shared" si="6"/>
        <v/>
      </c>
      <c r="Z2645" s="28" t="str">
        <f t="shared" si="7"/>
        <v/>
      </c>
      <c r="AB2645" s="28" t="str">
        <f t="shared" si="8"/>
        <v/>
      </c>
      <c r="AD2645" s="28" t="str">
        <f t="shared" si="9"/>
        <v/>
      </c>
      <c r="AG2645" s="28" t="str">
        <f t="shared" ref="AG2645:AL2645" si="15870">IFERROR(IF(FIND(AG$1,$F2645)&gt;1,AG$1,""),"")</f>
        <v/>
      </c>
      <c r="AH2645" s="28" t="str">
        <f t="shared" si="15870"/>
        <v/>
      </c>
      <c r="AI2645" s="28" t="str">
        <f t="shared" si="15870"/>
        <v/>
      </c>
      <c r="AJ2645" s="28" t="str">
        <f t="shared" si="15870"/>
        <v/>
      </c>
      <c r="AK2645" s="28" t="str">
        <f t="shared" si="15870"/>
        <v/>
      </c>
      <c r="AL2645" s="28" t="str">
        <f t="shared" si="15870"/>
        <v/>
      </c>
      <c r="AM2645" s="28" t="str">
        <f t="shared" si="11"/>
        <v/>
      </c>
      <c r="AN2645" s="28" t="str">
        <f t="shared" ref="AN2645:AQ2645" si="15871">IFERROR(IF(FIND(AN$1,$F2645)&gt;1,"Status - LGBT",""),"")</f>
        <v/>
      </c>
      <c r="AO2645" s="28" t="str">
        <f t="shared" si="15871"/>
        <v/>
      </c>
      <c r="AP2645" s="28" t="str">
        <f t="shared" si="15871"/>
        <v/>
      </c>
      <c r="AQ2645" s="28" t="str">
        <f t="shared" si="15871"/>
        <v/>
      </c>
      <c r="AR2645" s="28" t="str">
        <f t="shared" ref="AR2645:AV2645" si="15872">IFERROR(IF(FIND(AR$1,$F2645)&gt;1,"BME",""),"")</f>
        <v/>
      </c>
      <c r="AS2645" s="28" t="str">
        <f t="shared" si="15872"/>
        <v/>
      </c>
      <c r="AT2645" s="28" t="str">
        <f t="shared" si="15872"/>
        <v/>
      </c>
      <c r="AU2645" s="28" t="str">
        <f t="shared" si="15872"/>
        <v/>
      </c>
      <c r="AV2645" s="28" t="str">
        <f t="shared" si="15872"/>
        <v/>
      </c>
      <c r="AW2645" s="28" t="str">
        <f t="shared" ref="AW2645:BC2645" si="15873">IFERROR(IF(FIND(AW$1,$F2645)&gt;1,AW$1,""),"")</f>
        <v/>
      </c>
      <c r="AX2645" s="28" t="str">
        <f t="shared" si="15873"/>
        <v/>
      </c>
      <c r="AY2645" s="28" t="str">
        <f t="shared" si="15873"/>
        <v/>
      </c>
      <c r="AZ2645" s="28" t="str">
        <f t="shared" si="15873"/>
        <v/>
      </c>
      <c r="BA2645" s="28" t="str">
        <f t="shared" si="15873"/>
        <v/>
      </c>
      <c r="BB2645" s="28" t="str">
        <f t="shared" si="15873"/>
        <v/>
      </c>
      <c r="BC2645" s="28" t="str">
        <f t="shared" si="15873"/>
        <v/>
      </c>
      <c r="BD2645" s="28" t="str">
        <f t="shared" si="15"/>
        <v/>
      </c>
      <c r="BG2645" s="2" t="s">
        <v>17705</v>
      </c>
      <c r="BJ2645" s="28" t="str">
        <f t="shared" si="16"/>
        <v/>
      </c>
      <c r="BK2645" s="28" t="str">
        <f t="shared" si="17"/>
        <v/>
      </c>
      <c r="BL2645" s="2" t="s">
        <v>19817</v>
      </c>
      <c r="BM2645" s="2" t="s">
        <v>98</v>
      </c>
      <c r="BU2645" s="12"/>
      <c r="BV2645" s="12"/>
      <c r="BW2645" s="50"/>
      <c r="BX2645" s="50" t="s">
        <v>20589</v>
      </c>
      <c r="BY2645" s="42" t="str">
        <f t="shared" si="18"/>
        <v/>
      </c>
      <c r="BZ2645" s="72"/>
    </row>
    <row r="2646" spans="1:78" ht="15">
      <c r="A2646" s="10" t="s">
        <v>51</v>
      </c>
      <c r="B2646" s="28">
        <f>VLOOKUP(A2646,Organisations!$A$2:$B$7,2,FALSE)</f>
        <v>4</v>
      </c>
      <c r="C2646" s="10" t="s">
        <v>17707</v>
      </c>
      <c r="D2646" s="10" t="s">
        <v>17708</v>
      </c>
      <c r="E2646" s="28" t="str">
        <f t="shared" si="0"/>
        <v>Church of England Parish, with a catholic tradition of worship, and a liberal social outlook on current affairs.</v>
      </c>
      <c r="F2646" s="10" t="s">
        <v>17709</v>
      </c>
      <c r="G2646" s="10" t="s">
        <v>68</v>
      </c>
      <c r="H2646" s="11"/>
      <c r="K2646" s="30" t="s">
        <v>17710</v>
      </c>
      <c r="L2646" s="12"/>
      <c r="M2646" s="28" t="str">
        <f t="shared" ref="M2646:Q2646" si="15874">IFERROR(IF(FIND(M$1,$F2646)&gt;1,"Age - Children",""),"")</f>
        <v/>
      </c>
      <c r="N2646" s="28" t="str">
        <f t="shared" si="15874"/>
        <v/>
      </c>
      <c r="O2646" s="28" t="str">
        <f t="shared" si="15874"/>
        <v/>
      </c>
      <c r="P2646" s="28" t="str">
        <f t="shared" si="15874"/>
        <v/>
      </c>
      <c r="Q2646" s="28" t="str">
        <f t="shared" si="15874"/>
        <v/>
      </c>
      <c r="R2646" s="28" t="str">
        <f t="shared" ref="R2646:T2646" si="15875">IFERROR(IF(FIND(R$1,$F2646)&gt;1,"Age - Elderly",""),"")</f>
        <v/>
      </c>
      <c r="S2646" s="28" t="str">
        <f t="shared" si="15875"/>
        <v/>
      </c>
      <c r="T2646" s="28" t="str">
        <f t="shared" si="15875"/>
        <v/>
      </c>
      <c r="U2646" s="28" t="str">
        <f t="shared" si="3"/>
        <v/>
      </c>
      <c r="V2646" s="28" t="str">
        <f t="shared" si="4"/>
        <v/>
      </c>
      <c r="X2646" s="28" t="str">
        <f t="shared" si="5"/>
        <v/>
      </c>
      <c r="Y2646" s="28" t="str">
        <f t="shared" si="6"/>
        <v/>
      </c>
      <c r="Z2646" s="28" t="str">
        <f t="shared" si="7"/>
        <v/>
      </c>
      <c r="AB2646" s="28" t="str">
        <f t="shared" si="8"/>
        <v/>
      </c>
      <c r="AD2646" s="28" t="str">
        <f t="shared" si="9"/>
        <v/>
      </c>
      <c r="AG2646" s="28" t="str">
        <f t="shared" ref="AG2646:AL2646" si="15876">IFERROR(IF(FIND(AG$1,$F2646)&gt;1,AG$1,""),"")</f>
        <v/>
      </c>
      <c r="AH2646" s="28" t="str">
        <f t="shared" si="15876"/>
        <v/>
      </c>
      <c r="AI2646" s="28" t="str">
        <f t="shared" si="15876"/>
        <v/>
      </c>
      <c r="AJ2646" s="28" t="str">
        <f t="shared" si="15876"/>
        <v/>
      </c>
      <c r="AK2646" s="28" t="str">
        <f t="shared" si="15876"/>
        <v/>
      </c>
      <c r="AL2646" s="28" t="str">
        <f t="shared" si="15876"/>
        <v/>
      </c>
      <c r="AM2646" s="28" t="str">
        <f t="shared" si="11"/>
        <v/>
      </c>
      <c r="AN2646" s="28" t="str">
        <f t="shared" ref="AN2646:AQ2646" si="15877">IFERROR(IF(FIND(AN$1,$F2646)&gt;1,"Status - LGBT",""),"")</f>
        <v/>
      </c>
      <c r="AO2646" s="28" t="str">
        <f t="shared" si="15877"/>
        <v/>
      </c>
      <c r="AP2646" s="28" t="str">
        <f t="shared" si="15877"/>
        <v/>
      </c>
      <c r="AQ2646" s="28" t="str">
        <f t="shared" si="15877"/>
        <v/>
      </c>
      <c r="AR2646" s="28" t="str">
        <f t="shared" ref="AR2646:AV2646" si="15878">IFERROR(IF(FIND(AR$1,$F2646)&gt;1,"BME",""),"")</f>
        <v/>
      </c>
      <c r="AS2646" s="28" t="str">
        <f t="shared" si="15878"/>
        <v/>
      </c>
      <c r="AT2646" s="28" t="str">
        <f t="shared" si="15878"/>
        <v/>
      </c>
      <c r="AU2646" s="28" t="str">
        <f t="shared" si="15878"/>
        <v/>
      </c>
      <c r="AV2646" s="28" t="str">
        <f t="shared" si="15878"/>
        <v/>
      </c>
      <c r="AW2646" s="28" t="str">
        <f t="shared" ref="AW2646:BC2646" si="15879">IFERROR(IF(FIND(AW$1,$F2646)&gt;1,AW$1,""),"")</f>
        <v/>
      </c>
      <c r="AX2646" s="28" t="str">
        <f t="shared" si="15879"/>
        <v/>
      </c>
      <c r="AY2646" s="28" t="str">
        <f t="shared" si="15879"/>
        <v/>
      </c>
      <c r="AZ2646" s="28" t="str">
        <f t="shared" si="15879"/>
        <v/>
      </c>
      <c r="BA2646" s="28" t="str">
        <f t="shared" si="15879"/>
        <v/>
      </c>
      <c r="BB2646" s="28" t="str">
        <f t="shared" si="15879"/>
        <v/>
      </c>
      <c r="BC2646" s="28" t="str">
        <f t="shared" si="15879"/>
        <v/>
      </c>
      <c r="BD2646" s="28" t="str">
        <f t="shared" si="15"/>
        <v/>
      </c>
      <c r="BG2646" s="2" t="s">
        <v>17711</v>
      </c>
      <c r="BJ2646" s="28" t="str">
        <f t="shared" si="16"/>
        <v/>
      </c>
      <c r="BK2646" s="28" t="str">
        <f t="shared" si="17"/>
        <v/>
      </c>
      <c r="BL2646" s="2" t="s">
        <v>19980</v>
      </c>
      <c r="BM2646" s="2" t="s">
        <v>98</v>
      </c>
      <c r="BU2646" s="47" t="s">
        <v>20624</v>
      </c>
      <c r="BV2646" s="18"/>
      <c r="BW2646" s="47"/>
      <c r="BX2646" s="47" t="s">
        <v>19860</v>
      </c>
      <c r="BY2646" s="42" t="str">
        <f t="shared" si="18"/>
        <v>Headingley;Hyde Park;Woodhouse;Kirkst;</v>
      </c>
      <c r="BZ2646" s="73"/>
    </row>
    <row r="2647" spans="1:78" ht="15">
      <c r="A2647" s="16" t="s">
        <v>51</v>
      </c>
      <c r="B2647" s="28">
        <f>VLOOKUP(A2647,Organisations!$A$2:$B$7,2,FALSE)</f>
        <v>4</v>
      </c>
      <c r="C2647" s="16" t="s">
        <v>17714</v>
      </c>
      <c r="D2647" s="16" t="s">
        <v>17715</v>
      </c>
      <c r="E2647" s="28" t="str">
        <f t="shared" si="0"/>
        <v>A Roman Catholic church with a number of activities, as set out below, in the hall part of the Church, plus other activi</v>
      </c>
      <c r="F2647" s="16" t="s">
        <v>17717</v>
      </c>
      <c r="G2647" s="16" t="s">
        <v>68</v>
      </c>
      <c r="H2647" s="54"/>
      <c r="K2647" s="26" t="s">
        <v>17718</v>
      </c>
      <c r="L2647" s="18"/>
      <c r="M2647" s="28" t="str">
        <f t="shared" ref="M2647:Q2647" si="15880">IFERROR(IF(FIND(M$1,$F2647)&gt;1,"Age - Children",""),"")</f>
        <v/>
      </c>
      <c r="N2647" s="28" t="str">
        <f t="shared" si="15880"/>
        <v/>
      </c>
      <c r="O2647" s="28" t="str">
        <f t="shared" si="15880"/>
        <v/>
      </c>
      <c r="P2647" s="28" t="str">
        <f t="shared" si="15880"/>
        <v/>
      </c>
      <c r="Q2647" s="28" t="str">
        <f t="shared" si="15880"/>
        <v/>
      </c>
      <c r="R2647" s="28" t="str">
        <f t="shared" ref="R2647:T2647" si="15881">IFERROR(IF(FIND(R$1,$F2647)&gt;1,"Age - Elderly",""),"")</f>
        <v/>
      </c>
      <c r="S2647" s="28" t="str">
        <f t="shared" si="15881"/>
        <v/>
      </c>
      <c r="T2647" s="28" t="str">
        <f t="shared" si="15881"/>
        <v>Age - Elderly</v>
      </c>
      <c r="U2647" s="28" t="str">
        <f t="shared" si="3"/>
        <v/>
      </c>
      <c r="V2647" s="28" t="str">
        <f t="shared" si="4"/>
        <v/>
      </c>
      <c r="X2647" s="28" t="str">
        <f t="shared" si="5"/>
        <v/>
      </c>
      <c r="Y2647" s="28" t="str">
        <f t="shared" si="6"/>
        <v/>
      </c>
      <c r="Z2647" s="28" t="str">
        <f t="shared" si="7"/>
        <v/>
      </c>
      <c r="AB2647" s="28" t="str">
        <f t="shared" si="8"/>
        <v>Gender - Male</v>
      </c>
      <c r="AD2647" s="28" t="str">
        <f t="shared" si="9"/>
        <v>Gender - Male;</v>
      </c>
      <c r="AG2647" s="28" t="str">
        <f t="shared" ref="AG2647:AL2647" si="15882">IFERROR(IF(FIND(AG$1,$F2647)&gt;1,AG$1,""),"")</f>
        <v/>
      </c>
      <c r="AH2647" s="28" t="str">
        <f t="shared" si="15882"/>
        <v/>
      </c>
      <c r="AI2647" s="28" t="str">
        <f t="shared" si="15882"/>
        <v/>
      </c>
      <c r="AJ2647" s="28" t="str">
        <f t="shared" si="15882"/>
        <v/>
      </c>
      <c r="AK2647" s="28" t="str">
        <f t="shared" si="15882"/>
        <v/>
      </c>
      <c r="AL2647" s="28" t="str">
        <f t="shared" si="15882"/>
        <v/>
      </c>
      <c r="AM2647" s="28" t="str">
        <f t="shared" si="11"/>
        <v/>
      </c>
      <c r="AN2647" s="28" t="str">
        <f t="shared" ref="AN2647:AQ2647" si="15883">IFERROR(IF(FIND(AN$1,$F2647)&gt;1,"Status - LGBT",""),"")</f>
        <v/>
      </c>
      <c r="AO2647" s="28" t="str">
        <f t="shared" si="15883"/>
        <v/>
      </c>
      <c r="AP2647" s="28" t="str">
        <f t="shared" si="15883"/>
        <v/>
      </c>
      <c r="AQ2647" s="28" t="str">
        <f t="shared" si="15883"/>
        <v/>
      </c>
      <c r="AR2647" s="28" t="str">
        <f t="shared" ref="AR2647:AV2647" si="15884">IFERROR(IF(FIND(AR$1,$F2647)&gt;1,"BME",""),"")</f>
        <v/>
      </c>
      <c r="AS2647" s="28" t="str">
        <f t="shared" si="15884"/>
        <v/>
      </c>
      <c r="AT2647" s="28" t="str">
        <f t="shared" si="15884"/>
        <v/>
      </c>
      <c r="AU2647" s="28" t="str">
        <f t="shared" si="15884"/>
        <v/>
      </c>
      <c r="AV2647" s="28" t="str">
        <f t="shared" si="15884"/>
        <v/>
      </c>
      <c r="AW2647" s="28" t="str">
        <f t="shared" ref="AW2647:BC2647" si="15885">IFERROR(IF(FIND(AW$1,$F2647)&gt;1,AW$1,""),"")</f>
        <v/>
      </c>
      <c r="AX2647" s="28" t="str">
        <f t="shared" si="15885"/>
        <v/>
      </c>
      <c r="AY2647" s="28" t="str">
        <f t="shared" si="15885"/>
        <v/>
      </c>
      <c r="AZ2647" s="28" t="str">
        <f t="shared" si="15885"/>
        <v/>
      </c>
      <c r="BA2647" s="28" t="str">
        <f t="shared" si="15885"/>
        <v/>
      </c>
      <c r="BB2647" s="28" t="str">
        <f t="shared" si="15885"/>
        <v/>
      </c>
      <c r="BC2647" s="28" t="str">
        <f t="shared" si="15885"/>
        <v/>
      </c>
      <c r="BD2647" s="28" t="str">
        <f t="shared" si="15"/>
        <v/>
      </c>
      <c r="BG2647" s="2" t="s">
        <v>17719</v>
      </c>
      <c r="BJ2647" s="28" t="str">
        <f t="shared" si="16"/>
        <v/>
      </c>
      <c r="BK2647" s="28" t="str">
        <f t="shared" si="17"/>
        <v/>
      </c>
      <c r="BL2647" s="2" t="s">
        <v>20893</v>
      </c>
      <c r="BM2647" s="2" t="s">
        <v>98</v>
      </c>
      <c r="BN2647" s="2" t="s">
        <v>2863</v>
      </c>
      <c r="BO2647" s="2" t="s">
        <v>2863</v>
      </c>
      <c r="BP2647" s="2" t="s">
        <v>2863</v>
      </c>
      <c r="BQ2647" s="2" t="s">
        <v>2863</v>
      </c>
      <c r="BR2647" s="2" t="s">
        <v>2863</v>
      </c>
      <c r="BS2647" s="2" t="s">
        <v>2863</v>
      </c>
      <c r="BT2647" s="2" t="s">
        <v>2863</v>
      </c>
      <c r="BU2647" s="50" t="s">
        <v>687</v>
      </c>
      <c r="BV2647" s="27"/>
      <c r="BW2647" s="50"/>
      <c r="BX2647" s="50" t="s">
        <v>19860</v>
      </c>
      <c r="BY2647" s="42" t="str">
        <f t="shared" si="18"/>
        <v>Gender - Male;;Headingley;</v>
      </c>
      <c r="BZ2647" s="72"/>
    </row>
    <row r="2648" spans="1:78" ht="15">
      <c r="A2648" s="10" t="s">
        <v>51</v>
      </c>
      <c r="B2648" s="28">
        <f>VLOOKUP(A2648,Organisations!$A$2:$B$7,2,FALSE)</f>
        <v>4</v>
      </c>
      <c r="C2648" s="10" t="s">
        <v>17721</v>
      </c>
      <c r="D2648" s="10" t="s">
        <v>17722</v>
      </c>
      <c r="E2648" s="28" t="str">
        <f t="shared" si="0"/>
        <v>Church also runs: Prayer Groups, Sunday School, and regular children's activities. Please contact the church for details</v>
      </c>
      <c r="F2648" s="10" t="s">
        <v>17724</v>
      </c>
      <c r="G2648" s="10" t="s">
        <v>68</v>
      </c>
      <c r="H2648" s="53"/>
      <c r="K2648" s="30" t="s">
        <v>17725</v>
      </c>
      <c r="L2648" s="12"/>
      <c r="M2648" s="28" t="str">
        <f t="shared" ref="M2648:Q2648" si="15886">IFERROR(IF(FIND(M$1,$F2648)&gt;1,"Age - Children",""),"")</f>
        <v>Age - Children</v>
      </c>
      <c r="N2648" s="28" t="str">
        <f t="shared" si="15886"/>
        <v/>
      </c>
      <c r="O2648" s="28" t="str">
        <f t="shared" si="15886"/>
        <v/>
      </c>
      <c r="P2648" s="28" t="str">
        <f t="shared" si="15886"/>
        <v/>
      </c>
      <c r="Q2648" s="28" t="str">
        <f t="shared" si="15886"/>
        <v/>
      </c>
      <c r="R2648" s="28" t="str">
        <f t="shared" ref="R2648:T2648" si="15887">IFERROR(IF(FIND(R$1,$F2648)&gt;1,"Age - Elderly",""),"")</f>
        <v/>
      </c>
      <c r="S2648" s="28" t="str">
        <f t="shared" si="15887"/>
        <v/>
      </c>
      <c r="T2648" s="28" t="str">
        <f t="shared" si="15887"/>
        <v/>
      </c>
      <c r="U2648" s="28" t="str">
        <f t="shared" si="3"/>
        <v>Age - Children;</v>
      </c>
      <c r="V2648" s="28" t="str">
        <f t="shared" si="4"/>
        <v/>
      </c>
      <c r="X2648" s="28" t="str">
        <f t="shared" si="5"/>
        <v/>
      </c>
      <c r="Y2648" s="28" t="str">
        <f t="shared" si="6"/>
        <v/>
      </c>
      <c r="Z2648" s="28" t="str">
        <f t="shared" si="7"/>
        <v/>
      </c>
      <c r="AB2648" s="28" t="str">
        <f t="shared" si="8"/>
        <v/>
      </c>
      <c r="AD2648" s="28" t="str">
        <f t="shared" si="9"/>
        <v/>
      </c>
      <c r="AG2648" s="28" t="str">
        <f t="shared" ref="AG2648:AL2648" si="15888">IFERROR(IF(FIND(AG$1,$F2648)&gt;1,AG$1,""),"")</f>
        <v/>
      </c>
      <c r="AH2648" s="28" t="str">
        <f t="shared" si="15888"/>
        <v/>
      </c>
      <c r="AI2648" s="28" t="str">
        <f t="shared" si="15888"/>
        <v/>
      </c>
      <c r="AJ2648" s="28" t="str">
        <f t="shared" si="15888"/>
        <v/>
      </c>
      <c r="AK2648" s="28" t="str">
        <f t="shared" si="15888"/>
        <v/>
      </c>
      <c r="AL2648" s="28" t="str">
        <f t="shared" si="15888"/>
        <v/>
      </c>
      <c r="AM2648" s="28" t="str">
        <f t="shared" si="11"/>
        <v/>
      </c>
      <c r="AN2648" s="28" t="str">
        <f t="shared" ref="AN2648:AQ2648" si="15889">IFERROR(IF(FIND(AN$1,$F2648)&gt;1,"Status - LGBT",""),"")</f>
        <v/>
      </c>
      <c r="AO2648" s="28" t="str">
        <f t="shared" si="15889"/>
        <v/>
      </c>
      <c r="AP2648" s="28" t="str">
        <f t="shared" si="15889"/>
        <v/>
      </c>
      <c r="AQ2648" s="28" t="str">
        <f t="shared" si="15889"/>
        <v/>
      </c>
      <c r="AR2648" s="28" t="str">
        <f t="shared" ref="AR2648:AV2648" si="15890">IFERROR(IF(FIND(AR$1,$F2648)&gt;1,"BME",""),"")</f>
        <v/>
      </c>
      <c r="AS2648" s="28" t="str">
        <f t="shared" si="15890"/>
        <v/>
      </c>
      <c r="AT2648" s="28" t="str">
        <f t="shared" si="15890"/>
        <v/>
      </c>
      <c r="AU2648" s="28" t="str">
        <f t="shared" si="15890"/>
        <v/>
      </c>
      <c r="AV2648" s="28" t="str">
        <f t="shared" si="15890"/>
        <v/>
      </c>
      <c r="AW2648" s="28" t="str">
        <f t="shared" ref="AW2648:BC2648" si="15891">IFERROR(IF(FIND(AW$1,$F2648)&gt;1,AW$1,""),"")</f>
        <v/>
      </c>
      <c r="AX2648" s="28" t="str">
        <f t="shared" si="15891"/>
        <v/>
      </c>
      <c r="AY2648" s="28" t="str">
        <f t="shared" si="15891"/>
        <v/>
      </c>
      <c r="AZ2648" s="28" t="str">
        <f t="shared" si="15891"/>
        <v/>
      </c>
      <c r="BA2648" s="28" t="str">
        <f t="shared" si="15891"/>
        <v/>
      </c>
      <c r="BB2648" s="28" t="str">
        <f t="shared" si="15891"/>
        <v/>
      </c>
      <c r="BC2648" s="28" t="str">
        <f t="shared" si="15891"/>
        <v/>
      </c>
      <c r="BD2648" s="28" t="str">
        <f t="shared" si="15"/>
        <v/>
      </c>
      <c r="BG2648" s="2" t="s">
        <v>13051</v>
      </c>
      <c r="BJ2648" s="28" t="str">
        <f t="shared" si="16"/>
        <v/>
      </c>
      <c r="BK2648" s="28" t="str">
        <f t="shared" si="17"/>
        <v/>
      </c>
      <c r="BL2648" s="2" t="s">
        <v>20894</v>
      </c>
      <c r="BM2648" s="2" t="s">
        <v>98</v>
      </c>
      <c r="BT2648" s="2" t="s">
        <v>2863</v>
      </c>
      <c r="BU2648" s="47" t="s">
        <v>19852</v>
      </c>
      <c r="BV2648" s="24"/>
      <c r="BW2648" s="47"/>
      <c r="BX2648" s="47" t="s">
        <v>20009</v>
      </c>
      <c r="BY2648" s="42" t="str">
        <f t="shared" si="18"/>
        <v>Age - Children;;Gipton;Harehills;</v>
      </c>
      <c r="BZ2648" s="73"/>
    </row>
    <row r="2649" spans="1:78" ht="15">
      <c r="A2649" s="16" t="s">
        <v>51</v>
      </c>
      <c r="B2649" s="28">
        <f>VLOOKUP(A2649,Organisations!$A$2:$B$7,2,FALSE)</f>
        <v>4</v>
      </c>
      <c r="C2649" s="16" t="s">
        <v>17728</v>
      </c>
      <c r="D2649" s="16" t="s">
        <v>17729</v>
      </c>
      <c r="E2649" s="28" t="str">
        <f t="shared" si="0"/>
        <v>St Paul the Apostle works closely with a network of Catholic churches within the area and beyond. There are a variety of</v>
      </c>
      <c r="F2649" s="16" t="s">
        <v>17731</v>
      </c>
      <c r="G2649" s="16" t="s">
        <v>68</v>
      </c>
      <c r="H2649" s="17"/>
      <c r="K2649" s="26" t="s">
        <v>17732</v>
      </c>
      <c r="L2649" s="16" t="s">
        <v>14324</v>
      </c>
      <c r="M2649" s="28" t="str">
        <f t="shared" ref="M2649:Q2649" si="15892">IFERROR(IF(FIND(M$1,$F2649)&gt;1,"Age - Children",""),"")</f>
        <v/>
      </c>
      <c r="N2649" s="28" t="str">
        <f t="shared" si="15892"/>
        <v/>
      </c>
      <c r="O2649" s="28" t="str">
        <f t="shared" si="15892"/>
        <v/>
      </c>
      <c r="P2649" s="28" t="str">
        <f t="shared" si="15892"/>
        <v/>
      </c>
      <c r="Q2649" s="28" t="str">
        <f t="shared" si="15892"/>
        <v/>
      </c>
      <c r="R2649" s="28" t="str">
        <f t="shared" ref="R2649:T2649" si="15893">IFERROR(IF(FIND(R$1,$F2649)&gt;1,"Age - Elderly",""),"")</f>
        <v/>
      </c>
      <c r="S2649" s="28" t="str">
        <f t="shared" si="15893"/>
        <v/>
      </c>
      <c r="T2649" s="28" t="str">
        <f t="shared" si="15893"/>
        <v/>
      </c>
      <c r="U2649" s="28" t="str">
        <f t="shared" si="3"/>
        <v/>
      </c>
      <c r="V2649" s="28" t="str">
        <f t="shared" si="4"/>
        <v/>
      </c>
      <c r="X2649" s="28" t="str">
        <f t="shared" si="5"/>
        <v/>
      </c>
      <c r="Y2649" s="28" t="str">
        <f t="shared" si="6"/>
        <v/>
      </c>
      <c r="Z2649" s="28" t="str">
        <f t="shared" si="7"/>
        <v/>
      </c>
      <c r="AB2649" s="28" t="str">
        <f t="shared" si="8"/>
        <v/>
      </c>
      <c r="AD2649" s="28" t="str">
        <f t="shared" si="9"/>
        <v/>
      </c>
      <c r="AG2649" s="28" t="str">
        <f t="shared" ref="AG2649:AL2649" si="15894">IFERROR(IF(FIND(AG$1,$F2649)&gt;1,AG$1,""),"")</f>
        <v/>
      </c>
      <c r="AH2649" s="28" t="str">
        <f t="shared" si="15894"/>
        <v/>
      </c>
      <c r="AI2649" s="28" t="str">
        <f t="shared" si="15894"/>
        <v/>
      </c>
      <c r="AJ2649" s="28" t="str">
        <f t="shared" si="15894"/>
        <v/>
      </c>
      <c r="AK2649" s="28" t="str">
        <f t="shared" si="15894"/>
        <v/>
      </c>
      <c r="AL2649" s="28" t="str">
        <f t="shared" si="15894"/>
        <v/>
      </c>
      <c r="AM2649" s="28" t="str">
        <f t="shared" si="11"/>
        <v/>
      </c>
      <c r="AN2649" s="28" t="str">
        <f t="shared" ref="AN2649:AQ2649" si="15895">IFERROR(IF(FIND(AN$1,$F2649)&gt;1,"Status - LGBT",""),"")</f>
        <v/>
      </c>
      <c r="AO2649" s="28" t="str">
        <f t="shared" si="15895"/>
        <v/>
      </c>
      <c r="AP2649" s="28" t="str">
        <f t="shared" si="15895"/>
        <v/>
      </c>
      <c r="AQ2649" s="28" t="str">
        <f t="shared" si="15895"/>
        <v/>
      </c>
      <c r="AR2649" s="28" t="str">
        <f t="shared" ref="AR2649:AV2649" si="15896">IFERROR(IF(FIND(AR$1,$F2649)&gt;1,"BME",""),"")</f>
        <v/>
      </c>
      <c r="AS2649" s="28" t="str">
        <f t="shared" si="15896"/>
        <v/>
      </c>
      <c r="AT2649" s="28" t="str">
        <f t="shared" si="15896"/>
        <v/>
      </c>
      <c r="AU2649" s="28" t="str">
        <f t="shared" si="15896"/>
        <v/>
      </c>
      <c r="AV2649" s="28" t="str">
        <f t="shared" si="15896"/>
        <v/>
      </c>
      <c r="AW2649" s="28" t="str">
        <f t="shared" ref="AW2649:BC2649" si="15897">IFERROR(IF(FIND(AW$1,$F2649)&gt;1,AW$1,""),"")</f>
        <v/>
      </c>
      <c r="AX2649" s="28" t="str">
        <f t="shared" si="15897"/>
        <v/>
      </c>
      <c r="AY2649" s="28" t="str">
        <f t="shared" si="15897"/>
        <v/>
      </c>
      <c r="AZ2649" s="28" t="str">
        <f t="shared" si="15897"/>
        <v/>
      </c>
      <c r="BA2649" s="28" t="str">
        <f t="shared" si="15897"/>
        <v/>
      </c>
      <c r="BB2649" s="28" t="str">
        <f t="shared" si="15897"/>
        <v/>
      </c>
      <c r="BC2649" s="28" t="str">
        <f t="shared" si="15897"/>
        <v/>
      </c>
      <c r="BD2649" s="28" t="str">
        <f t="shared" si="15"/>
        <v/>
      </c>
      <c r="BG2649" s="2" t="s">
        <v>17733</v>
      </c>
      <c r="BJ2649" s="28" t="str">
        <f t="shared" si="16"/>
        <v/>
      </c>
      <c r="BK2649" s="28" t="str">
        <f t="shared" si="17"/>
        <v/>
      </c>
      <c r="BL2649" s="2" t="s">
        <v>20895</v>
      </c>
      <c r="BM2649" s="2" t="s">
        <v>98</v>
      </c>
      <c r="BU2649" s="12"/>
      <c r="BV2649" s="12"/>
      <c r="BW2649" s="50"/>
      <c r="BX2649" s="50" t="s">
        <v>19860</v>
      </c>
      <c r="BY2649" s="42" t="str">
        <f t="shared" si="18"/>
        <v/>
      </c>
      <c r="BZ2649" s="72"/>
    </row>
    <row r="2650" spans="1:78" ht="15">
      <c r="A2650" s="10" t="s">
        <v>51</v>
      </c>
      <c r="B2650" s="28">
        <f>VLOOKUP(A2650,Organisations!$A$2:$B$7,2,FALSE)</f>
        <v>4</v>
      </c>
      <c r="C2650" s="10" t="s">
        <v>17735</v>
      </c>
      <c r="D2650" s="10" t="s">
        <v>17736</v>
      </c>
      <c r="E2650" s="28" t="str">
        <f t="shared" si="0"/>
        <v>The Church runs many activities during the week including Cubs, Brownies, Beavers, Rainbows, Badminton, Parents and Tots</v>
      </c>
      <c r="F2650" s="10" t="s">
        <v>17738</v>
      </c>
      <c r="G2650" s="10" t="s">
        <v>68</v>
      </c>
      <c r="H2650" s="11"/>
      <c r="K2650" s="34"/>
      <c r="L2650" s="12"/>
      <c r="M2650" s="28" t="str">
        <f t="shared" ref="M2650:Q2650" si="15898">IFERROR(IF(FIND(M$1,$F2650)&gt;1,"Age - Children",""),"")</f>
        <v/>
      </c>
      <c r="N2650" s="28" t="str">
        <f t="shared" si="15898"/>
        <v/>
      </c>
      <c r="O2650" s="28" t="str">
        <f t="shared" si="15898"/>
        <v/>
      </c>
      <c r="P2650" s="28" t="str">
        <f t="shared" si="15898"/>
        <v/>
      </c>
      <c r="Q2650" s="28" t="str">
        <f t="shared" si="15898"/>
        <v/>
      </c>
      <c r="R2650" s="28" t="str">
        <f t="shared" ref="R2650:T2650" si="15899">IFERROR(IF(FIND(R$1,$F2650)&gt;1,"Age - Elderly",""),"")</f>
        <v/>
      </c>
      <c r="S2650" s="28" t="str">
        <f t="shared" si="15899"/>
        <v/>
      </c>
      <c r="T2650" s="28" t="str">
        <f t="shared" si="15899"/>
        <v/>
      </c>
      <c r="U2650" s="28" t="str">
        <f t="shared" si="3"/>
        <v/>
      </c>
      <c r="V2650" s="28" t="str">
        <f t="shared" si="4"/>
        <v/>
      </c>
      <c r="X2650" s="28" t="str">
        <f t="shared" si="5"/>
        <v/>
      </c>
      <c r="Y2650" s="28" t="str">
        <f t="shared" si="6"/>
        <v/>
      </c>
      <c r="Z2650" s="28" t="str">
        <f t="shared" si="7"/>
        <v/>
      </c>
      <c r="AB2650" s="28" t="str">
        <f t="shared" si="8"/>
        <v>Gender - Male</v>
      </c>
      <c r="AD2650" s="28" t="str">
        <f t="shared" si="9"/>
        <v>Gender - Male;</v>
      </c>
      <c r="AG2650" s="28" t="str">
        <f t="shared" ref="AG2650:AL2650" si="15900">IFERROR(IF(FIND(AG$1,$F2650)&gt;1,AG$1,""),"")</f>
        <v/>
      </c>
      <c r="AH2650" s="28" t="str">
        <f t="shared" si="15900"/>
        <v/>
      </c>
      <c r="AI2650" s="28" t="str">
        <f t="shared" si="15900"/>
        <v/>
      </c>
      <c r="AJ2650" s="28" t="str">
        <f t="shared" si="15900"/>
        <v/>
      </c>
      <c r="AK2650" s="28" t="str">
        <f t="shared" si="15900"/>
        <v/>
      </c>
      <c r="AL2650" s="28" t="str">
        <f t="shared" si="15900"/>
        <v/>
      </c>
      <c r="AM2650" s="28" t="str">
        <f t="shared" si="11"/>
        <v/>
      </c>
      <c r="AN2650" s="28" t="str">
        <f t="shared" ref="AN2650:AQ2650" si="15901">IFERROR(IF(FIND(AN$1,$F2650)&gt;1,"Status - LGBT",""),"")</f>
        <v/>
      </c>
      <c r="AO2650" s="28" t="str">
        <f t="shared" si="15901"/>
        <v/>
      </c>
      <c r="AP2650" s="28" t="str">
        <f t="shared" si="15901"/>
        <v/>
      </c>
      <c r="AQ2650" s="28" t="str">
        <f t="shared" si="15901"/>
        <v/>
      </c>
      <c r="AR2650" s="28" t="str">
        <f t="shared" ref="AR2650:AV2650" si="15902">IFERROR(IF(FIND(AR$1,$F2650)&gt;1,"BME",""),"")</f>
        <v/>
      </c>
      <c r="AS2650" s="28" t="str">
        <f t="shared" si="15902"/>
        <v/>
      </c>
      <c r="AT2650" s="28" t="str">
        <f t="shared" si="15902"/>
        <v/>
      </c>
      <c r="AU2650" s="28" t="str">
        <f t="shared" si="15902"/>
        <v/>
      </c>
      <c r="AV2650" s="28" t="str">
        <f t="shared" si="15902"/>
        <v/>
      </c>
      <c r="AW2650" s="28" t="str">
        <f t="shared" ref="AW2650:BC2650" si="15903">IFERROR(IF(FIND(AW$1,$F2650)&gt;1,AW$1,""),"")</f>
        <v/>
      </c>
      <c r="AX2650" s="28" t="str">
        <f t="shared" si="15903"/>
        <v/>
      </c>
      <c r="AY2650" s="28" t="str">
        <f t="shared" si="15903"/>
        <v/>
      </c>
      <c r="AZ2650" s="28" t="str">
        <f t="shared" si="15903"/>
        <v/>
      </c>
      <c r="BA2650" s="28" t="str">
        <f t="shared" si="15903"/>
        <v/>
      </c>
      <c r="BB2650" s="28" t="str">
        <f t="shared" si="15903"/>
        <v/>
      </c>
      <c r="BC2650" s="28" t="str">
        <f t="shared" si="15903"/>
        <v/>
      </c>
      <c r="BD2650" s="28" t="str">
        <f t="shared" si="15"/>
        <v/>
      </c>
      <c r="BG2650" s="2" t="s">
        <v>17739</v>
      </c>
      <c r="BJ2650" s="28" t="str">
        <f t="shared" si="16"/>
        <v/>
      </c>
      <c r="BK2650" s="28" t="str">
        <f t="shared" si="17"/>
        <v/>
      </c>
      <c r="BL2650" s="2" t="s">
        <v>20896</v>
      </c>
      <c r="BM2650" s="2" t="s">
        <v>98</v>
      </c>
      <c r="BU2650" s="47" t="s">
        <v>637</v>
      </c>
      <c r="BV2650" s="18"/>
      <c r="BW2650" s="47"/>
      <c r="BX2650" s="47" t="s">
        <v>20866</v>
      </c>
      <c r="BY2650" s="42" t="str">
        <f t="shared" si="18"/>
        <v>Gender - Male;;Alwoodley;</v>
      </c>
      <c r="BZ2650" s="73"/>
    </row>
    <row r="2651" spans="1:78" ht="15">
      <c r="A2651" s="16" t="s">
        <v>51</v>
      </c>
      <c r="B2651" s="28">
        <f>VLOOKUP(A2651,Organisations!$A$2:$B$7,2,FALSE)</f>
        <v>4</v>
      </c>
      <c r="C2651" s="16" t="s">
        <v>17742</v>
      </c>
      <c r="D2651" s="16" t="s">
        <v>17743</v>
      </c>
      <c r="E2651" s="28" t="str">
        <f t="shared" si="0"/>
        <v>St Paul's Church meets in St Paul's Church of England Primary School, on Whinmoor Crescent, LS14 1EG. We are a small and</v>
      </c>
      <c r="F2651" s="16" t="s">
        <v>17745</v>
      </c>
      <c r="G2651" s="16" t="s">
        <v>68</v>
      </c>
      <c r="H2651" s="54"/>
      <c r="K2651" s="33"/>
      <c r="L2651" s="18"/>
      <c r="M2651" s="28" t="str">
        <f t="shared" ref="M2651:Q2651" si="15904">IFERROR(IF(FIND(M$1,$F2651)&gt;1,"Age - Children",""),"")</f>
        <v/>
      </c>
      <c r="N2651" s="28" t="str">
        <f t="shared" si="15904"/>
        <v/>
      </c>
      <c r="O2651" s="28" t="str">
        <f t="shared" si="15904"/>
        <v/>
      </c>
      <c r="P2651" s="28" t="str">
        <f t="shared" si="15904"/>
        <v/>
      </c>
      <c r="Q2651" s="28" t="str">
        <f t="shared" si="15904"/>
        <v/>
      </c>
      <c r="R2651" s="28" t="str">
        <f t="shared" ref="R2651:T2651" si="15905">IFERROR(IF(FIND(R$1,$F2651)&gt;1,"Age - Elderly",""),"")</f>
        <v/>
      </c>
      <c r="S2651" s="28" t="str">
        <f t="shared" si="15905"/>
        <v/>
      </c>
      <c r="T2651" s="28" t="str">
        <f t="shared" si="15905"/>
        <v/>
      </c>
      <c r="U2651" s="28" t="str">
        <f t="shared" si="3"/>
        <v/>
      </c>
      <c r="V2651" s="28" t="str">
        <f t="shared" si="4"/>
        <v/>
      </c>
      <c r="X2651" s="28" t="str">
        <f t="shared" si="5"/>
        <v/>
      </c>
      <c r="Y2651" s="28" t="str">
        <f t="shared" si="6"/>
        <v/>
      </c>
      <c r="Z2651" s="28" t="str">
        <f t="shared" si="7"/>
        <v/>
      </c>
      <c r="AB2651" s="28" t="str">
        <f t="shared" si="8"/>
        <v/>
      </c>
      <c r="AD2651" s="28" t="str">
        <f t="shared" si="9"/>
        <v/>
      </c>
      <c r="AG2651" s="28" t="str">
        <f t="shared" ref="AG2651:AL2651" si="15906">IFERROR(IF(FIND(AG$1,$F2651)&gt;1,AG$1,""),"")</f>
        <v/>
      </c>
      <c r="AH2651" s="28" t="str">
        <f t="shared" si="15906"/>
        <v/>
      </c>
      <c r="AI2651" s="28" t="str">
        <f t="shared" si="15906"/>
        <v/>
      </c>
      <c r="AJ2651" s="28" t="str">
        <f t="shared" si="15906"/>
        <v/>
      </c>
      <c r="AK2651" s="28" t="str">
        <f t="shared" si="15906"/>
        <v/>
      </c>
      <c r="AL2651" s="28" t="str">
        <f t="shared" si="15906"/>
        <v/>
      </c>
      <c r="AM2651" s="28" t="str">
        <f t="shared" si="11"/>
        <v/>
      </c>
      <c r="AN2651" s="28" t="str">
        <f t="shared" ref="AN2651:AQ2651" si="15907">IFERROR(IF(FIND(AN$1,$F2651)&gt;1,"Status - LGBT",""),"")</f>
        <v/>
      </c>
      <c r="AO2651" s="28" t="str">
        <f t="shared" si="15907"/>
        <v/>
      </c>
      <c r="AP2651" s="28" t="str">
        <f t="shared" si="15907"/>
        <v/>
      </c>
      <c r="AQ2651" s="28" t="str">
        <f t="shared" si="15907"/>
        <v/>
      </c>
      <c r="AR2651" s="28" t="str">
        <f t="shared" ref="AR2651:AV2651" si="15908">IFERROR(IF(FIND(AR$1,$F2651)&gt;1,"BME",""),"")</f>
        <v/>
      </c>
      <c r="AS2651" s="28" t="str">
        <f t="shared" si="15908"/>
        <v/>
      </c>
      <c r="AT2651" s="28" t="str">
        <f t="shared" si="15908"/>
        <v/>
      </c>
      <c r="AU2651" s="28" t="str">
        <f t="shared" si="15908"/>
        <v/>
      </c>
      <c r="AV2651" s="28" t="str">
        <f t="shared" si="15908"/>
        <v/>
      </c>
      <c r="AW2651" s="28" t="str">
        <f t="shared" ref="AW2651:BC2651" si="15909">IFERROR(IF(FIND(AW$1,$F2651)&gt;1,AW$1,""),"")</f>
        <v/>
      </c>
      <c r="AX2651" s="28" t="str">
        <f t="shared" si="15909"/>
        <v/>
      </c>
      <c r="AY2651" s="28" t="str">
        <f t="shared" si="15909"/>
        <v/>
      </c>
      <c r="AZ2651" s="28" t="str">
        <f t="shared" si="15909"/>
        <v/>
      </c>
      <c r="BA2651" s="28" t="str">
        <f t="shared" si="15909"/>
        <v/>
      </c>
      <c r="BB2651" s="28" t="str">
        <f t="shared" si="15909"/>
        <v/>
      </c>
      <c r="BC2651" s="28" t="str">
        <f t="shared" si="15909"/>
        <v/>
      </c>
      <c r="BD2651" s="28" t="str">
        <f t="shared" si="15"/>
        <v/>
      </c>
      <c r="BG2651" s="2" t="s">
        <v>17746</v>
      </c>
      <c r="BJ2651" s="28" t="str">
        <f t="shared" si="16"/>
        <v/>
      </c>
      <c r="BK2651" s="28" t="str">
        <f t="shared" si="17"/>
        <v/>
      </c>
      <c r="BL2651" s="2" t="s">
        <v>19840</v>
      </c>
      <c r="BM2651" s="2" t="s">
        <v>98</v>
      </c>
      <c r="BT2651" s="2" t="s">
        <v>2863</v>
      </c>
      <c r="BU2651" s="50" t="s">
        <v>19855</v>
      </c>
      <c r="BV2651" s="27"/>
      <c r="BW2651" s="50"/>
      <c r="BX2651" s="50" t="s">
        <v>19860</v>
      </c>
      <c r="BY2651" s="42" t="str">
        <f t="shared" si="18"/>
        <v>Adel;Wharfedale;</v>
      </c>
      <c r="BZ2651" s="72"/>
    </row>
    <row r="2652" spans="1:78" ht="15">
      <c r="A2652" s="10" t="s">
        <v>51</v>
      </c>
      <c r="B2652" s="28">
        <f>VLOOKUP(A2652,Organisations!$A$2:$B$7,2,FALSE)</f>
        <v>4</v>
      </c>
      <c r="C2652" s="10" t="s">
        <v>17748</v>
      </c>
      <c r="D2652" s="10" t="s">
        <v>17749</v>
      </c>
      <c r="E2652" s="28" t="str">
        <f t="shared" si="0"/>
        <v>St Paul?s is a distinctively Anglican church with an openness to new forms of worship. The congregation is open, welcomi</v>
      </c>
      <c r="F2652" s="10" t="s">
        <v>17751</v>
      </c>
      <c r="G2652" s="10" t="s">
        <v>68</v>
      </c>
      <c r="H2652" s="53"/>
      <c r="K2652" s="34"/>
      <c r="L2652" s="12"/>
      <c r="M2652" s="28" t="str">
        <f t="shared" ref="M2652:Q2652" si="15910">IFERROR(IF(FIND(M$1,$F2652)&gt;1,"Age - Children",""),"")</f>
        <v>Age - Children</v>
      </c>
      <c r="N2652" s="28" t="str">
        <f t="shared" si="15910"/>
        <v/>
      </c>
      <c r="O2652" s="28" t="str">
        <f t="shared" si="15910"/>
        <v/>
      </c>
      <c r="P2652" s="28" t="str">
        <f t="shared" si="15910"/>
        <v/>
      </c>
      <c r="Q2652" s="28" t="str">
        <f t="shared" si="15910"/>
        <v/>
      </c>
      <c r="R2652" s="28" t="str">
        <f t="shared" ref="R2652:T2652" si="15911">IFERROR(IF(FIND(R$1,$F2652)&gt;1,"Age - Elderly",""),"")</f>
        <v/>
      </c>
      <c r="S2652" s="28" t="str">
        <f t="shared" si="15911"/>
        <v/>
      </c>
      <c r="T2652" s="28" t="str">
        <f t="shared" si="15911"/>
        <v/>
      </c>
      <c r="U2652" s="28" t="str">
        <f t="shared" si="3"/>
        <v>Age - Children;</v>
      </c>
      <c r="V2652" s="28" t="str">
        <f t="shared" si="4"/>
        <v/>
      </c>
      <c r="X2652" s="28" t="str">
        <f t="shared" si="5"/>
        <v/>
      </c>
      <c r="Y2652" s="28" t="str">
        <f t="shared" si="6"/>
        <v/>
      </c>
      <c r="Z2652" s="28" t="str">
        <f t="shared" si="7"/>
        <v/>
      </c>
      <c r="AB2652" s="28" t="str">
        <f t="shared" si="8"/>
        <v/>
      </c>
      <c r="AD2652" s="28" t="str">
        <f t="shared" si="9"/>
        <v/>
      </c>
      <c r="AG2652" s="28" t="str">
        <f t="shared" ref="AG2652:AL2652" si="15912">IFERROR(IF(FIND(AG$1,$F2652)&gt;1,AG$1,""),"")</f>
        <v/>
      </c>
      <c r="AH2652" s="28" t="str">
        <f t="shared" si="15912"/>
        <v/>
      </c>
      <c r="AI2652" s="28" t="str">
        <f t="shared" si="15912"/>
        <v/>
      </c>
      <c r="AJ2652" s="28" t="str">
        <f t="shared" si="15912"/>
        <v/>
      </c>
      <c r="AK2652" s="28" t="str">
        <f t="shared" si="15912"/>
        <v/>
      </c>
      <c r="AL2652" s="28" t="str">
        <f t="shared" si="15912"/>
        <v/>
      </c>
      <c r="AM2652" s="28" t="str">
        <f t="shared" si="11"/>
        <v/>
      </c>
      <c r="AN2652" s="28" t="str">
        <f t="shared" ref="AN2652:AQ2652" si="15913">IFERROR(IF(FIND(AN$1,$F2652)&gt;1,"Status - LGBT",""),"")</f>
        <v/>
      </c>
      <c r="AO2652" s="28" t="str">
        <f t="shared" si="15913"/>
        <v/>
      </c>
      <c r="AP2652" s="28" t="str">
        <f t="shared" si="15913"/>
        <v/>
      </c>
      <c r="AQ2652" s="28" t="str">
        <f t="shared" si="15913"/>
        <v/>
      </c>
      <c r="AR2652" s="28" t="str">
        <f t="shared" ref="AR2652:AV2652" si="15914">IFERROR(IF(FIND(AR$1,$F2652)&gt;1,"BME",""),"")</f>
        <v/>
      </c>
      <c r="AS2652" s="28" t="str">
        <f t="shared" si="15914"/>
        <v/>
      </c>
      <c r="AT2652" s="28" t="str">
        <f t="shared" si="15914"/>
        <v/>
      </c>
      <c r="AU2652" s="28" t="str">
        <f t="shared" si="15914"/>
        <v/>
      </c>
      <c r="AV2652" s="28" t="str">
        <f t="shared" si="15914"/>
        <v/>
      </c>
      <c r="AW2652" s="28" t="str">
        <f t="shared" ref="AW2652:BC2652" si="15915">IFERROR(IF(FIND(AW$1,$F2652)&gt;1,AW$1,""),"")</f>
        <v/>
      </c>
      <c r="AX2652" s="28" t="str">
        <f t="shared" si="15915"/>
        <v/>
      </c>
      <c r="AY2652" s="28" t="str">
        <f t="shared" si="15915"/>
        <v/>
      </c>
      <c r="AZ2652" s="28" t="str">
        <f t="shared" si="15915"/>
        <v/>
      </c>
      <c r="BA2652" s="28" t="str">
        <f t="shared" si="15915"/>
        <v/>
      </c>
      <c r="BB2652" s="28" t="str">
        <f t="shared" si="15915"/>
        <v/>
      </c>
      <c r="BC2652" s="28" t="str">
        <f t="shared" si="15915"/>
        <v/>
      </c>
      <c r="BD2652" s="28" t="str">
        <f t="shared" si="15"/>
        <v/>
      </c>
      <c r="BG2652" s="2" t="s">
        <v>17752</v>
      </c>
      <c r="BJ2652" s="28" t="str">
        <f t="shared" si="16"/>
        <v/>
      </c>
      <c r="BK2652" s="28" t="str">
        <f t="shared" si="17"/>
        <v/>
      </c>
      <c r="BL2652" s="2" t="s">
        <v>20897</v>
      </c>
      <c r="BM2652" s="2" t="s">
        <v>98</v>
      </c>
      <c r="BT2652" s="2" t="s">
        <v>2863</v>
      </c>
      <c r="BU2652" s="47" t="s">
        <v>20107</v>
      </c>
      <c r="BV2652" s="24"/>
      <c r="BW2652" s="47"/>
      <c r="BX2652" s="47" t="s">
        <v>19860</v>
      </c>
      <c r="BY2652" s="42" t="str">
        <f t="shared" si="18"/>
        <v>Age - Children;;Crossgates;Whinmoor;</v>
      </c>
      <c r="BZ2652" s="73"/>
    </row>
    <row r="2653" spans="1:78" ht="15">
      <c r="A2653" s="16" t="s">
        <v>51</v>
      </c>
      <c r="B2653" s="28">
        <f>VLOOKUP(A2653,Organisations!$A$2:$B$7,2,FALSE)</f>
        <v>4</v>
      </c>
      <c r="C2653" s="16" t="s">
        <v>17755</v>
      </c>
      <c r="D2653" s="16" t="s">
        <v>17756</v>
      </c>
      <c r="E2653" s="28" t="str">
        <f t="shared" si="0"/>
        <v>Our parish incorporates the Catholic communities of Rawdon, Yeadon and Guiseley. We will be delighted to have you join u</v>
      </c>
      <c r="F2653" s="16" t="s">
        <v>17758</v>
      </c>
      <c r="G2653" s="16" t="s">
        <v>68</v>
      </c>
      <c r="H2653" s="17"/>
      <c r="K2653" s="26" t="s">
        <v>17759</v>
      </c>
      <c r="L2653" s="16" t="s">
        <v>17760</v>
      </c>
      <c r="M2653" s="28" t="str">
        <f t="shared" ref="M2653:Q2653" si="15916">IFERROR(IF(FIND(M$1,$F2653)&gt;1,"Age - Children",""),"")</f>
        <v/>
      </c>
      <c r="N2653" s="28" t="str">
        <f t="shared" si="15916"/>
        <v/>
      </c>
      <c r="O2653" s="28" t="str">
        <f t="shared" si="15916"/>
        <v/>
      </c>
      <c r="P2653" s="28" t="str">
        <f t="shared" si="15916"/>
        <v/>
      </c>
      <c r="Q2653" s="28" t="str">
        <f t="shared" si="15916"/>
        <v/>
      </c>
      <c r="R2653" s="28" t="str">
        <f t="shared" ref="R2653:T2653" si="15917">IFERROR(IF(FIND(R$1,$F2653)&gt;1,"Age - Elderly",""),"")</f>
        <v/>
      </c>
      <c r="S2653" s="28" t="str">
        <f t="shared" si="15917"/>
        <v/>
      </c>
      <c r="T2653" s="28" t="str">
        <f t="shared" si="15917"/>
        <v/>
      </c>
      <c r="U2653" s="28" t="str">
        <f t="shared" si="3"/>
        <v/>
      </c>
      <c r="V2653" s="28" t="str">
        <f t="shared" si="4"/>
        <v/>
      </c>
      <c r="X2653" s="28" t="str">
        <f t="shared" si="5"/>
        <v/>
      </c>
      <c r="Y2653" s="28" t="str">
        <f t="shared" si="6"/>
        <v/>
      </c>
      <c r="Z2653" s="28" t="str">
        <f t="shared" si="7"/>
        <v/>
      </c>
      <c r="AB2653" s="28" t="str">
        <f t="shared" si="8"/>
        <v/>
      </c>
      <c r="AD2653" s="28" t="str">
        <f t="shared" si="9"/>
        <v/>
      </c>
      <c r="AG2653" s="28" t="str">
        <f t="shared" ref="AG2653:AL2653" si="15918">IFERROR(IF(FIND(AG$1,$F2653)&gt;1,AG$1,""),"")</f>
        <v/>
      </c>
      <c r="AH2653" s="28" t="str">
        <f t="shared" si="15918"/>
        <v/>
      </c>
      <c r="AI2653" s="28" t="str">
        <f t="shared" si="15918"/>
        <v/>
      </c>
      <c r="AJ2653" s="28" t="str">
        <f t="shared" si="15918"/>
        <v/>
      </c>
      <c r="AK2653" s="28" t="str">
        <f t="shared" si="15918"/>
        <v/>
      </c>
      <c r="AL2653" s="28" t="str">
        <f t="shared" si="15918"/>
        <v/>
      </c>
      <c r="AM2653" s="28" t="str">
        <f t="shared" si="11"/>
        <v/>
      </c>
      <c r="AN2653" s="28" t="str">
        <f t="shared" ref="AN2653:AQ2653" si="15919">IFERROR(IF(FIND(AN$1,$F2653)&gt;1,"Status - LGBT",""),"")</f>
        <v/>
      </c>
      <c r="AO2653" s="28" t="str">
        <f t="shared" si="15919"/>
        <v/>
      </c>
      <c r="AP2653" s="28" t="str">
        <f t="shared" si="15919"/>
        <v/>
      </c>
      <c r="AQ2653" s="28" t="str">
        <f t="shared" si="15919"/>
        <v/>
      </c>
      <c r="AR2653" s="28" t="str">
        <f t="shared" ref="AR2653:AV2653" si="15920">IFERROR(IF(FIND(AR$1,$F2653)&gt;1,"BME",""),"")</f>
        <v/>
      </c>
      <c r="AS2653" s="28" t="str">
        <f t="shared" si="15920"/>
        <v/>
      </c>
      <c r="AT2653" s="28" t="str">
        <f t="shared" si="15920"/>
        <v/>
      </c>
      <c r="AU2653" s="28" t="str">
        <f t="shared" si="15920"/>
        <v/>
      </c>
      <c r="AV2653" s="28" t="str">
        <f t="shared" si="15920"/>
        <v/>
      </c>
      <c r="AW2653" s="28" t="str">
        <f t="shared" ref="AW2653:BC2653" si="15921">IFERROR(IF(FIND(AW$1,$F2653)&gt;1,AW$1,""),"")</f>
        <v/>
      </c>
      <c r="AX2653" s="28" t="str">
        <f t="shared" si="15921"/>
        <v/>
      </c>
      <c r="AY2653" s="28" t="str">
        <f t="shared" si="15921"/>
        <v/>
      </c>
      <c r="AZ2653" s="28" t="str">
        <f t="shared" si="15921"/>
        <v/>
      </c>
      <c r="BA2653" s="28" t="str">
        <f t="shared" si="15921"/>
        <v/>
      </c>
      <c r="BB2653" s="28" t="str">
        <f t="shared" si="15921"/>
        <v/>
      </c>
      <c r="BC2653" s="28" t="str">
        <f t="shared" si="15921"/>
        <v/>
      </c>
      <c r="BD2653" s="28" t="str">
        <f t="shared" si="15"/>
        <v/>
      </c>
      <c r="BG2653" s="2" t="s">
        <v>17761</v>
      </c>
      <c r="BJ2653" s="28" t="str">
        <f t="shared" si="16"/>
        <v/>
      </c>
      <c r="BK2653" s="28" t="str">
        <f t="shared" si="17"/>
        <v/>
      </c>
      <c r="BL2653" s="2" t="s">
        <v>20898</v>
      </c>
      <c r="BM2653" s="2" t="s">
        <v>98</v>
      </c>
      <c r="BU2653" s="12"/>
      <c r="BV2653" s="12"/>
      <c r="BW2653" s="50"/>
      <c r="BX2653" s="50" t="s">
        <v>19860</v>
      </c>
      <c r="BY2653" s="42" t="str">
        <f t="shared" si="18"/>
        <v/>
      </c>
      <c r="BZ2653" s="72"/>
    </row>
    <row r="2654" spans="1:78" ht="15">
      <c r="A2654" s="10" t="s">
        <v>51</v>
      </c>
      <c r="B2654" s="28">
        <f>VLOOKUP(A2654,Organisations!$A$2:$B$7,2,FALSE)</f>
        <v>4</v>
      </c>
      <c r="C2654" s="10" t="s">
        <v>17763</v>
      </c>
      <c r="D2654" s="10" t="s">
        <v>17764</v>
      </c>
      <c r="E2654" s="28" t="str">
        <f t="shared" si="0"/>
        <v>We are a community based Church involved with local organisations: Bramley Elderly Action; Leeds Bramley and Rodley Comm</v>
      </c>
      <c r="F2654" s="10" t="s">
        <v>17766</v>
      </c>
      <c r="G2654" s="10" t="s">
        <v>68</v>
      </c>
      <c r="H2654" s="11"/>
      <c r="K2654" s="34"/>
      <c r="L2654" s="12"/>
      <c r="M2654" s="28" t="str">
        <f t="shared" ref="M2654:Q2654" si="15922">IFERROR(IF(FIND(M$1,$F2654)&gt;1,"Age - Children",""),"")</f>
        <v/>
      </c>
      <c r="N2654" s="28" t="str">
        <f t="shared" si="15922"/>
        <v/>
      </c>
      <c r="O2654" s="28" t="str">
        <f t="shared" si="15922"/>
        <v/>
      </c>
      <c r="P2654" s="28" t="str">
        <f t="shared" si="15922"/>
        <v/>
      </c>
      <c r="Q2654" s="28" t="str">
        <f t="shared" si="15922"/>
        <v/>
      </c>
      <c r="R2654" s="28" t="str">
        <f t="shared" ref="R2654:T2654" si="15923">IFERROR(IF(FIND(R$1,$F2654)&gt;1,"Age - Elderly",""),"")</f>
        <v/>
      </c>
      <c r="S2654" s="28" t="str">
        <f t="shared" si="15923"/>
        <v/>
      </c>
      <c r="T2654" s="28" t="str">
        <f t="shared" si="15923"/>
        <v/>
      </c>
      <c r="U2654" s="28" t="str">
        <f t="shared" si="3"/>
        <v/>
      </c>
      <c r="V2654" s="28" t="str">
        <f t="shared" si="4"/>
        <v/>
      </c>
      <c r="X2654" s="28" t="str">
        <f t="shared" si="5"/>
        <v/>
      </c>
      <c r="Y2654" s="28" t="str">
        <f t="shared" si="6"/>
        <v/>
      </c>
      <c r="Z2654" s="28" t="str">
        <f t="shared" si="7"/>
        <v/>
      </c>
      <c r="AB2654" s="28" t="str">
        <f t="shared" si="8"/>
        <v/>
      </c>
      <c r="AD2654" s="28" t="str">
        <f t="shared" si="9"/>
        <v/>
      </c>
      <c r="AG2654" s="28" t="str">
        <f t="shared" ref="AG2654:AL2654" si="15924">IFERROR(IF(FIND(AG$1,$F2654)&gt;1,AG$1,""),"")</f>
        <v/>
      </c>
      <c r="AH2654" s="28" t="str">
        <f t="shared" si="15924"/>
        <v/>
      </c>
      <c r="AI2654" s="28" t="str">
        <f t="shared" si="15924"/>
        <v/>
      </c>
      <c r="AJ2654" s="28" t="str">
        <f t="shared" si="15924"/>
        <v/>
      </c>
      <c r="AK2654" s="28" t="str">
        <f t="shared" si="15924"/>
        <v/>
      </c>
      <c r="AL2654" s="28" t="str">
        <f t="shared" si="15924"/>
        <v/>
      </c>
      <c r="AM2654" s="28" t="str">
        <f t="shared" si="11"/>
        <v/>
      </c>
      <c r="AN2654" s="28" t="str">
        <f t="shared" ref="AN2654:AQ2654" si="15925">IFERROR(IF(FIND(AN$1,$F2654)&gt;1,"Status - LGBT",""),"")</f>
        <v/>
      </c>
      <c r="AO2654" s="28" t="str">
        <f t="shared" si="15925"/>
        <v/>
      </c>
      <c r="AP2654" s="28" t="str">
        <f t="shared" si="15925"/>
        <v/>
      </c>
      <c r="AQ2654" s="28" t="str">
        <f t="shared" si="15925"/>
        <v/>
      </c>
      <c r="AR2654" s="28" t="str">
        <f t="shared" ref="AR2654:AV2654" si="15926">IFERROR(IF(FIND(AR$1,$F2654)&gt;1,"BME",""),"")</f>
        <v/>
      </c>
      <c r="AS2654" s="28" t="str">
        <f t="shared" si="15926"/>
        <v/>
      </c>
      <c r="AT2654" s="28" t="str">
        <f t="shared" si="15926"/>
        <v/>
      </c>
      <c r="AU2654" s="28" t="str">
        <f t="shared" si="15926"/>
        <v/>
      </c>
      <c r="AV2654" s="28" t="str">
        <f t="shared" si="15926"/>
        <v/>
      </c>
      <c r="AW2654" s="28" t="str">
        <f t="shared" ref="AW2654:BC2654" si="15927">IFERROR(IF(FIND(AW$1,$F2654)&gt;1,AW$1,""),"")</f>
        <v/>
      </c>
      <c r="AX2654" s="28" t="str">
        <f t="shared" si="15927"/>
        <v/>
      </c>
      <c r="AY2654" s="28" t="str">
        <f t="shared" si="15927"/>
        <v/>
      </c>
      <c r="AZ2654" s="28" t="str">
        <f t="shared" si="15927"/>
        <v/>
      </c>
      <c r="BA2654" s="28" t="str">
        <f t="shared" si="15927"/>
        <v/>
      </c>
      <c r="BB2654" s="28" t="str">
        <f t="shared" si="15927"/>
        <v/>
      </c>
      <c r="BC2654" s="28" t="str">
        <f t="shared" si="15927"/>
        <v/>
      </c>
      <c r="BD2654" s="28" t="str">
        <f t="shared" si="15"/>
        <v/>
      </c>
      <c r="BG2654" s="2" t="s">
        <v>13051</v>
      </c>
      <c r="BJ2654" s="28" t="str">
        <f t="shared" si="16"/>
        <v/>
      </c>
      <c r="BK2654" s="28" t="str">
        <f t="shared" si="17"/>
        <v/>
      </c>
      <c r="BL2654" s="2" t="s">
        <v>20899</v>
      </c>
      <c r="BM2654" s="2" t="s">
        <v>98</v>
      </c>
      <c r="BU2654" s="47" t="s">
        <v>19821</v>
      </c>
      <c r="BV2654" s="18"/>
      <c r="BW2654" s="47"/>
      <c r="BX2654" s="47" t="s">
        <v>20900</v>
      </c>
      <c r="BY2654" s="42" t="str">
        <f t="shared" si="18"/>
        <v>Guiseley;Rawdon;</v>
      </c>
      <c r="BZ2654" s="73"/>
    </row>
    <row r="2655" spans="1:78" ht="15">
      <c r="A2655" s="16" t="s">
        <v>51</v>
      </c>
      <c r="B2655" s="28">
        <f>VLOOKUP(A2655,Organisations!$A$2:$B$7,2,FALSE)</f>
        <v>4</v>
      </c>
      <c r="C2655" s="16" t="s">
        <v>17769</v>
      </c>
      <c r="D2655" s="16" t="s">
        <v>17770</v>
      </c>
      <c r="E2655" s="28" t="str">
        <f t="shared" si="0"/>
        <v>Sunday worship services at 8:00am and 10:00am with special groups for children and young people plus midweek study and f</v>
      </c>
      <c r="F2655" s="16" t="s">
        <v>17772</v>
      </c>
      <c r="G2655" s="16" t="s">
        <v>68</v>
      </c>
      <c r="H2655" s="54"/>
      <c r="K2655" s="26" t="s">
        <v>17773</v>
      </c>
      <c r="L2655" s="18"/>
      <c r="M2655" s="28" t="str">
        <f t="shared" ref="M2655:Q2655" si="15928">IFERROR(IF(FIND(M$1,$F2655)&gt;1,"Age - Children",""),"")</f>
        <v>Age - Children</v>
      </c>
      <c r="N2655" s="28" t="str">
        <f t="shared" si="15928"/>
        <v/>
      </c>
      <c r="O2655" s="28" t="str">
        <f t="shared" si="15928"/>
        <v/>
      </c>
      <c r="P2655" s="28" t="str">
        <f t="shared" si="15928"/>
        <v/>
      </c>
      <c r="Q2655" s="28" t="str">
        <f t="shared" si="15928"/>
        <v/>
      </c>
      <c r="R2655" s="28" t="str">
        <f t="shared" ref="R2655:T2655" si="15929">IFERROR(IF(FIND(R$1,$F2655)&gt;1,"Age - Elderly",""),"")</f>
        <v/>
      </c>
      <c r="S2655" s="28" t="str">
        <f t="shared" si="15929"/>
        <v/>
      </c>
      <c r="T2655" s="28" t="str">
        <f t="shared" si="15929"/>
        <v/>
      </c>
      <c r="U2655" s="28" t="str">
        <f t="shared" si="3"/>
        <v>Age - Children;</v>
      </c>
      <c r="V2655" s="28" t="str">
        <f t="shared" si="4"/>
        <v/>
      </c>
      <c r="X2655" s="28" t="str">
        <f t="shared" si="5"/>
        <v/>
      </c>
      <c r="Y2655" s="28" t="str">
        <f t="shared" si="6"/>
        <v/>
      </c>
      <c r="Z2655" s="28" t="str">
        <f t="shared" si="7"/>
        <v/>
      </c>
      <c r="AB2655" s="28" t="str">
        <f t="shared" si="8"/>
        <v/>
      </c>
      <c r="AD2655" s="28" t="str">
        <f t="shared" si="9"/>
        <v/>
      </c>
      <c r="AG2655" s="28" t="str">
        <f t="shared" ref="AG2655:AL2655" si="15930">IFERROR(IF(FIND(AG$1,$F2655)&gt;1,AG$1,""),"")</f>
        <v/>
      </c>
      <c r="AH2655" s="28" t="str">
        <f t="shared" si="15930"/>
        <v/>
      </c>
      <c r="AI2655" s="28" t="str">
        <f t="shared" si="15930"/>
        <v/>
      </c>
      <c r="AJ2655" s="28" t="str">
        <f t="shared" si="15930"/>
        <v/>
      </c>
      <c r="AK2655" s="28" t="str">
        <f t="shared" si="15930"/>
        <v/>
      </c>
      <c r="AL2655" s="28" t="str">
        <f t="shared" si="15930"/>
        <v/>
      </c>
      <c r="AM2655" s="28" t="str">
        <f t="shared" si="11"/>
        <v/>
      </c>
      <c r="AN2655" s="28" t="str">
        <f t="shared" ref="AN2655:AQ2655" si="15931">IFERROR(IF(FIND(AN$1,$F2655)&gt;1,"Status - LGBT",""),"")</f>
        <v/>
      </c>
      <c r="AO2655" s="28" t="str">
        <f t="shared" si="15931"/>
        <v/>
      </c>
      <c r="AP2655" s="28" t="str">
        <f t="shared" si="15931"/>
        <v/>
      </c>
      <c r="AQ2655" s="28" t="str">
        <f t="shared" si="15931"/>
        <v/>
      </c>
      <c r="AR2655" s="28" t="str">
        <f t="shared" ref="AR2655:AV2655" si="15932">IFERROR(IF(FIND(AR$1,$F2655)&gt;1,"BME",""),"")</f>
        <v/>
      </c>
      <c r="AS2655" s="28" t="str">
        <f t="shared" si="15932"/>
        <v/>
      </c>
      <c r="AT2655" s="28" t="str">
        <f t="shared" si="15932"/>
        <v/>
      </c>
      <c r="AU2655" s="28" t="str">
        <f t="shared" si="15932"/>
        <v/>
      </c>
      <c r="AV2655" s="28" t="str">
        <f t="shared" si="15932"/>
        <v/>
      </c>
      <c r="AW2655" s="28" t="str">
        <f t="shared" ref="AW2655:BC2655" si="15933">IFERROR(IF(FIND(AW$1,$F2655)&gt;1,AW$1,""),"")</f>
        <v/>
      </c>
      <c r="AX2655" s="28" t="str">
        <f t="shared" si="15933"/>
        <v/>
      </c>
      <c r="AY2655" s="28" t="str">
        <f t="shared" si="15933"/>
        <v/>
      </c>
      <c r="AZ2655" s="28" t="str">
        <f t="shared" si="15933"/>
        <v/>
      </c>
      <c r="BA2655" s="28" t="str">
        <f t="shared" si="15933"/>
        <v/>
      </c>
      <c r="BB2655" s="28" t="str">
        <f t="shared" si="15933"/>
        <v/>
      </c>
      <c r="BC2655" s="28" t="str">
        <f t="shared" si="15933"/>
        <v/>
      </c>
      <c r="BD2655" s="28" t="str">
        <f t="shared" si="15"/>
        <v/>
      </c>
      <c r="BG2655" s="2" t="s">
        <v>17774</v>
      </c>
      <c r="BJ2655" s="28" t="str">
        <f t="shared" si="16"/>
        <v/>
      </c>
      <c r="BK2655" s="28" t="str">
        <f t="shared" si="17"/>
        <v/>
      </c>
      <c r="BL2655" s="2" t="s">
        <v>20901</v>
      </c>
      <c r="BM2655" s="2" t="s">
        <v>98</v>
      </c>
      <c r="BU2655" s="12"/>
      <c r="BV2655" s="12"/>
      <c r="BW2655" s="50"/>
      <c r="BX2655" s="50" t="s">
        <v>19860</v>
      </c>
      <c r="BY2655" s="42" t="str">
        <f t="shared" si="18"/>
        <v>Age - Children;;</v>
      </c>
      <c r="BZ2655" s="72"/>
    </row>
    <row r="2656" spans="1:78" ht="15">
      <c r="A2656" s="10" t="s">
        <v>51</v>
      </c>
      <c r="B2656" s="28">
        <f>VLOOKUP(A2656,Organisations!$A$2:$B$7,2,FALSE)</f>
        <v>4</v>
      </c>
      <c r="C2656" s="10" t="s">
        <v>17775</v>
      </c>
      <c r="D2656" s="10" t="s">
        <v>17776</v>
      </c>
      <c r="E2656" s="28" t="str">
        <f t="shared" si="0"/>
        <v>St Peter's Church holds worship for all the Parish and others on Sundays at 9:30am and also runs interest groups, eg a r</v>
      </c>
      <c r="F2656" s="10" t="s">
        <v>17778</v>
      </c>
      <c r="G2656" s="10" t="s">
        <v>68</v>
      </c>
      <c r="H2656" s="53"/>
      <c r="K2656" s="30" t="s">
        <v>17779</v>
      </c>
      <c r="L2656" s="10" t="s">
        <v>17780</v>
      </c>
      <c r="M2656" s="28" t="str">
        <f t="shared" ref="M2656:Q2656" si="15934">IFERROR(IF(FIND(M$1,$F2656)&gt;1,"Age - Children",""),"")</f>
        <v>Age - Children</v>
      </c>
      <c r="N2656" s="28" t="str">
        <f t="shared" si="15934"/>
        <v/>
      </c>
      <c r="O2656" s="28" t="str">
        <f t="shared" si="15934"/>
        <v/>
      </c>
      <c r="P2656" s="28" t="str">
        <f t="shared" si="15934"/>
        <v/>
      </c>
      <c r="Q2656" s="28" t="str">
        <f t="shared" si="15934"/>
        <v/>
      </c>
      <c r="R2656" s="28" t="str">
        <f t="shared" ref="R2656:T2656" si="15935">IFERROR(IF(FIND(R$1,$F2656)&gt;1,"Age - Elderly",""),"")</f>
        <v/>
      </c>
      <c r="S2656" s="28" t="str">
        <f t="shared" si="15935"/>
        <v/>
      </c>
      <c r="T2656" s="28" t="str">
        <f t="shared" si="15935"/>
        <v/>
      </c>
      <c r="U2656" s="28" t="str">
        <f t="shared" si="3"/>
        <v>Age - Children;</v>
      </c>
      <c r="V2656" s="28" t="str">
        <f t="shared" si="4"/>
        <v/>
      </c>
      <c r="X2656" s="28" t="str">
        <f t="shared" si="5"/>
        <v/>
      </c>
      <c r="Y2656" s="28" t="str">
        <f t="shared" si="6"/>
        <v/>
      </c>
      <c r="Z2656" s="28" t="str">
        <f t="shared" si="7"/>
        <v>Gender - Male</v>
      </c>
      <c r="AB2656" s="28" t="str">
        <f t="shared" si="8"/>
        <v/>
      </c>
      <c r="AD2656" s="28" t="str">
        <f t="shared" si="9"/>
        <v>Gender - Male;</v>
      </c>
      <c r="AG2656" s="28" t="str">
        <f t="shared" ref="AG2656:AL2656" si="15936">IFERROR(IF(FIND(AG$1,$F2656)&gt;1,AG$1,""),"")</f>
        <v/>
      </c>
      <c r="AH2656" s="28" t="str">
        <f t="shared" si="15936"/>
        <v/>
      </c>
      <c r="AI2656" s="28" t="str">
        <f t="shared" si="15936"/>
        <v/>
      </c>
      <c r="AJ2656" s="28" t="str">
        <f t="shared" si="15936"/>
        <v/>
      </c>
      <c r="AK2656" s="28" t="str">
        <f t="shared" si="15936"/>
        <v/>
      </c>
      <c r="AL2656" s="28" t="str">
        <f t="shared" si="15936"/>
        <v/>
      </c>
      <c r="AM2656" s="28" t="str">
        <f t="shared" si="11"/>
        <v/>
      </c>
      <c r="AN2656" s="28" t="str">
        <f t="shared" ref="AN2656:AQ2656" si="15937">IFERROR(IF(FIND(AN$1,$F2656)&gt;1,"Status - LGBT",""),"")</f>
        <v/>
      </c>
      <c r="AO2656" s="28" t="str">
        <f t="shared" si="15937"/>
        <v/>
      </c>
      <c r="AP2656" s="28" t="str">
        <f t="shared" si="15937"/>
        <v/>
      </c>
      <c r="AQ2656" s="28" t="str">
        <f t="shared" si="15937"/>
        <v/>
      </c>
      <c r="AR2656" s="28" t="str">
        <f t="shared" ref="AR2656:AV2656" si="15938">IFERROR(IF(FIND(AR$1,$F2656)&gt;1,"BME",""),"")</f>
        <v/>
      </c>
      <c r="AS2656" s="28" t="str">
        <f t="shared" si="15938"/>
        <v/>
      </c>
      <c r="AT2656" s="28" t="str">
        <f t="shared" si="15938"/>
        <v/>
      </c>
      <c r="AU2656" s="28" t="str">
        <f t="shared" si="15938"/>
        <v/>
      </c>
      <c r="AV2656" s="28" t="str">
        <f t="shared" si="15938"/>
        <v/>
      </c>
      <c r="AW2656" s="28" t="str">
        <f t="shared" ref="AW2656:BC2656" si="15939">IFERROR(IF(FIND(AW$1,$F2656)&gt;1,AW$1,""),"")</f>
        <v/>
      </c>
      <c r="AX2656" s="28" t="str">
        <f t="shared" si="15939"/>
        <v/>
      </c>
      <c r="AY2656" s="28" t="str">
        <f t="shared" si="15939"/>
        <v/>
      </c>
      <c r="AZ2656" s="28" t="str">
        <f t="shared" si="15939"/>
        <v/>
      </c>
      <c r="BA2656" s="28" t="str">
        <f t="shared" si="15939"/>
        <v/>
      </c>
      <c r="BB2656" s="28" t="str">
        <f t="shared" si="15939"/>
        <v/>
      </c>
      <c r="BC2656" s="28" t="str">
        <f t="shared" si="15939"/>
        <v/>
      </c>
      <c r="BD2656" s="28" t="str">
        <f t="shared" si="15"/>
        <v/>
      </c>
      <c r="BG2656" s="2" t="s">
        <v>17781</v>
      </c>
      <c r="BJ2656" s="28" t="str">
        <f t="shared" si="16"/>
        <v/>
      </c>
      <c r="BK2656" s="28" t="str">
        <f t="shared" si="17"/>
        <v/>
      </c>
      <c r="BL2656" s="2" t="s">
        <v>20902</v>
      </c>
      <c r="BM2656" s="2" t="s">
        <v>98</v>
      </c>
      <c r="BT2656" s="2" t="s">
        <v>2863</v>
      </c>
      <c r="BU2656" s="47" t="s">
        <v>20205</v>
      </c>
      <c r="BV2656" s="24"/>
      <c r="BW2656" s="47"/>
      <c r="BX2656" s="47" t="s">
        <v>19860</v>
      </c>
      <c r="BY2656" s="42" t="str">
        <f t="shared" si="18"/>
        <v>Age - Children;;Gender - Male;;Morley North;</v>
      </c>
      <c r="BZ2656" s="73"/>
    </row>
    <row r="2657" spans="1:78" ht="15">
      <c r="A2657" s="16" t="s">
        <v>51</v>
      </c>
      <c r="B2657" s="28">
        <f>VLOOKUP(A2657,Organisations!$A$2:$B$7,2,FALSE)</f>
        <v>4</v>
      </c>
      <c r="C2657" s="16" t="s">
        <v>17783</v>
      </c>
      <c r="D2657" s="16" t="s">
        <v>17784</v>
      </c>
      <c r="E2657" s="28" t="str">
        <f t="shared" si="0"/>
        <v>As Christian churches we exist to provide opportunities for spiritual growth though prayer, worship and practical servic</v>
      </c>
      <c r="F2657" s="16" t="s">
        <v>17786</v>
      </c>
      <c r="G2657" s="16" t="s">
        <v>68</v>
      </c>
      <c r="H2657" s="54"/>
      <c r="K2657" s="26" t="s">
        <v>17787</v>
      </c>
      <c r="L2657" s="18"/>
      <c r="M2657" s="28" t="str">
        <f t="shared" ref="M2657:Q2657" si="15940">IFERROR(IF(FIND(M$1,$F2657)&gt;1,"Age - Children",""),"")</f>
        <v>Age - Children</v>
      </c>
      <c r="N2657" s="28" t="str">
        <f t="shared" si="15940"/>
        <v>Age - Children</v>
      </c>
      <c r="O2657" s="28" t="str">
        <f t="shared" si="15940"/>
        <v/>
      </c>
      <c r="P2657" s="28" t="str">
        <f t="shared" si="15940"/>
        <v/>
      </c>
      <c r="Q2657" s="28" t="str">
        <f t="shared" si="15940"/>
        <v/>
      </c>
      <c r="R2657" s="28" t="str">
        <f t="shared" ref="R2657:T2657" si="15941">IFERROR(IF(FIND(R$1,$F2657)&gt;1,"Age - Elderly",""),"")</f>
        <v/>
      </c>
      <c r="S2657" s="28" t="str">
        <f t="shared" si="15941"/>
        <v/>
      </c>
      <c r="T2657" s="28" t="str">
        <f t="shared" si="15941"/>
        <v>Age - Elderly</v>
      </c>
      <c r="U2657" s="28" t="str">
        <f t="shared" si="3"/>
        <v>Age - Children;Age - Children;</v>
      </c>
      <c r="V2657" s="28" t="str">
        <f t="shared" si="4"/>
        <v/>
      </c>
      <c r="X2657" s="28" t="str">
        <f t="shared" si="5"/>
        <v/>
      </c>
      <c r="Y2657" s="28" t="str">
        <f t="shared" si="6"/>
        <v/>
      </c>
      <c r="Z2657" s="28" t="str">
        <f t="shared" si="7"/>
        <v/>
      </c>
      <c r="AB2657" s="28" t="str">
        <f t="shared" si="8"/>
        <v>Gender - Male</v>
      </c>
      <c r="AD2657" s="28" t="str">
        <f t="shared" si="9"/>
        <v>Gender - Male;</v>
      </c>
      <c r="AG2657" s="28" t="str">
        <f t="shared" ref="AG2657:AL2657" si="15942">IFERROR(IF(FIND(AG$1,$F2657)&gt;1,AG$1,""),"")</f>
        <v/>
      </c>
      <c r="AH2657" s="28" t="str">
        <f t="shared" si="15942"/>
        <v/>
      </c>
      <c r="AI2657" s="28" t="str">
        <f t="shared" si="15942"/>
        <v/>
      </c>
      <c r="AJ2657" s="28" t="str">
        <f t="shared" si="15942"/>
        <v/>
      </c>
      <c r="AK2657" s="28" t="str">
        <f t="shared" si="15942"/>
        <v/>
      </c>
      <c r="AL2657" s="28" t="str">
        <f t="shared" si="15942"/>
        <v/>
      </c>
      <c r="AM2657" s="28" t="str">
        <f t="shared" si="11"/>
        <v/>
      </c>
      <c r="AN2657" s="28" t="str">
        <f t="shared" ref="AN2657:AQ2657" si="15943">IFERROR(IF(FIND(AN$1,$F2657)&gt;1,"Status - LGBT",""),"")</f>
        <v/>
      </c>
      <c r="AO2657" s="28" t="str">
        <f t="shared" si="15943"/>
        <v/>
      </c>
      <c r="AP2657" s="28" t="str">
        <f t="shared" si="15943"/>
        <v/>
      </c>
      <c r="AQ2657" s="28" t="str">
        <f t="shared" si="15943"/>
        <v/>
      </c>
      <c r="AR2657" s="28" t="str">
        <f t="shared" ref="AR2657:AV2657" si="15944">IFERROR(IF(FIND(AR$1,$F2657)&gt;1,"BME",""),"")</f>
        <v/>
      </c>
      <c r="AS2657" s="28" t="str">
        <f t="shared" si="15944"/>
        <v/>
      </c>
      <c r="AT2657" s="28" t="str">
        <f t="shared" si="15944"/>
        <v/>
      </c>
      <c r="AU2657" s="28" t="str">
        <f t="shared" si="15944"/>
        <v/>
      </c>
      <c r="AV2657" s="28" t="str">
        <f t="shared" si="15944"/>
        <v/>
      </c>
      <c r="AW2657" s="28" t="str">
        <f t="shared" ref="AW2657:BC2657" si="15945">IFERROR(IF(FIND(AW$1,$F2657)&gt;1,AW$1,""),"")</f>
        <v/>
      </c>
      <c r="AX2657" s="28" t="str">
        <f t="shared" si="15945"/>
        <v/>
      </c>
      <c r="AY2657" s="28" t="str">
        <f t="shared" si="15945"/>
        <v/>
      </c>
      <c r="AZ2657" s="28" t="str">
        <f t="shared" si="15945"/>
        <v/>
      </c>
      <c r="BA2657" s="28" t="str">
        <f t="shared" si="15945"/>
        <v/>
      </c>
      <c r="BB2657" s="28" t="str">
        <f t="shared" si="15945"/>
        <v/>
      </c>
      <c r="BC2657" s="28" t="str">
        <f t="shared" si="15945"/>
        <v/>
      </c>
      <c r="BD2657" s="28" t="str">
        <f t="shared" si="15"/>
        <v/>
      </c>
      <c r="BG2657" s="2" t="s">
        <v>17566</v>
      </c>
      <c r="BJ2657" s="28" t="str">
        <f t="shared" si="16"/>
        <v/>
      </c>
      <c r="BK2657" s="28" t="str">
        <f t="shared" si="17"/>
        <v/>
      </c>
      <c r="BL2657" s="2" t="s">
        <v>20903</v>
      </c>
      <c r="BM2657" s="2" t="s">
        <v>98</v>
      </c>
      <c r="BT2657" s="2" t="s">
        <v>2863</v>
      </c>
      <c r="BU2657" s="50" t="s">
        <v>749</v>
      </c>
      <c r="BV2657" s="27"/>
      <c r="BW2657" s="50"/>
      <c r="BX2657" s="50" t="s">
        <v>20904</v>
      </c>
      <c r="BY2657" s="42" t="str">
        <f t="shared" si="18"/>
        <v>Age - Children;Age - Children;;Gender - Male;;Harewood;</v>
      </c>
      <c r="BZ2657" s="72"/>
    </row>
    <row r="2658" spans="1:78" ht="15">
      <c r="A2658" s="10" t="s">
        <v>51</v>
      </c>
      <c r="B2658" s="28">
        <f>VLOOKUP(A2658,Organisations!$A$2:$B$7,2,FALSE)</f>
        <v>4</v>
      </c>
      <c r="C2658" s="10" t="s">
        <v>17789</v>
      </c>
      <c r="D2658" s="10" t="s">
        <v>17790</v>
      </c>
      <c r="E2658" s="28" t="str">
        <f t="shared" si="0"/>
        <v>At St Peter's Court sheltered housing scheme in Leeds, we offer purpose-built properties for rent for people over the ag</v>
      </c>
      <c r="F2658" s="10" t="s">
        <v>17792</v>
      </c>
      <c r="G2658" s="10" t="s">
        <v>68</v>
      </c>
      <c r="H2658" s="11"/>
      <c r="K2658" s="59"/>
      <c r="L2658" s="10" t="s">
        <v>17793</v>
      </c>
      <c r="M2658" s="28" t="str">
        <f t="shared" ref="M2658:Q2658" si="15946">IFERROR(IF(FIND(M$1,$F2658)&gt;1,"Age - Children",""),"")</f>
        <v/>
      </c>
      <c r="N2658" s="28" t="str">
        <f t="shared" si="15946"/>
        <v/>
      </c>
      <c r="O2658" s="28" t="str">
        <f t="shared" si="15946"/>
        <v/>
      </c>
      <c r="P2658" s="28" t="str">
        <f t="shared" si="15946"/>
        <v/>
      </c>
      <c r="Q2658" s="28" t="str">
        <f t="shared" si="15946"/>
        <v/>
      </c>
      <c r="R2658" s="28" t="str">
        <f t="shared" ref="R2658:T2658" si="15947">IFERROR(IF(FIND(R$1,$F2658)&gt;1,"Age - Elderly",""),"")</f>
        <v/>
      </c>
      <c r="S2658" s="28" t="str">
        <f t="shared" si="15947"/>
        <v/>
      </c>
      <c r="T2658" s="28" t="str">
        <f t="shared" si="15947"/>
        <v/>
      </c>
      <c r="U2658" s="28" t="str">
        <f t="shared" si="3"/>
        <v/>
      </c>
      <c r="V2658" s="28" t="str">
        <f t="shared" si="4"/>
        <v/>
      </c>
      <c r="X2658" s="28" t="str">
        <f t="shared" si="5"/>
        <v/>
      </c>
      <c r="Y2658" s="28" t="str">
        <f t="shared" si="6"/>
        <v/>
      </c>
      <c r="Z2658" s="28" t="str">
        <f t="shared" si="7"/>
        <v>Gender - Male</v>
      </c>
      <c r="AB2658" s="28" t="str">
        <f t="shared" si="8"/>
        <v>Gender - Male</v>
      </c>
      <c r="AD2658" s="28" t="str">
        <f t="shared" si="9"/>
        <v>Gender - Male;Gender - Male;</v>
      </c>
      <c r="AG2658" s="28" t="str">
        <f t="shared" ref="AG2658:AL2658" si="15948">IFERROR(IF(FIND(AG$1,$F2658)&gt;1,AG$1,""),"")</f>
        <v/>
      </c>
      <c r="AH2658" s="28" t="str">
        <f t="shared" si="15948"/>
        <v/>
      </c>
      <c r="AI2658" s="28" t="str">
        <f t="shared" si="15948"/>
        <v/>
      </c>
      <c r="AJ2658" s="28" t="str">
        <f t="shared" si="15948"/>
        <v/>
      </c>
      <c r="AK2658" s="28" t="str">
        <f t="shared" si="15948"/>
        <v/>
      </c>
      <c r="AL2658" s="28" t="str">
        <f t="shared" si="15948"/>
        <v/>
      </c>
      <c r="AM2658" s="28" t="str">
        <f t="shared" si="11"/>
        <v/>
      </c>
      <c r="AN2658" s="28" t="str">
        <f t="shared" ref="AN2658:AQ2658" si="15949">IFERROR(IF(FIND(AN$1,$F2658)&gt;1,"Status - LGBT",""),"")</f>
        <v/>
      </c>
      <c r="AO2658" s="28" t="str">
        <f t="shared" si="15949"/>
        <v/>
      </c>
      <c r="AP2658" s="28" t="str">
        <f t="shared" si="15949"/>
        <v/>
      </c>
      <c r="AQ2658" s="28" t="str">
        <f t="shared" si="15949"/>
        <v/>
      </c>
      <c r="AR2658" s="28" t="str">
        <f t="shared" ref="AR2658:AV2658" si="15950">IFERROR(IF(FIND(AR$1,$F2658)&gt;1,"BME",""),"")</f>
        <v/>
      </c>
      <c r="AS2658" s="28" t="str">
        <f t="shared" si="15950"/>
        <v/>
      </c>
      <c r="AT2658" s="28" t="str">
        <f t="shared" si="15950"/>
        <v/>
      </c>
      <c r="AU2658" s="28" t="str">
        <f t="shared" si="15950"/>
        <v/>
      </c>
      <c r="AV2658" s="28" t="str">
        <f t="shared" si="15950"/>
        <v/>
      </c>
      <c r="AW2658" s="28" t="str">
        <f t="shared" ref="AW2658:BC2658" si="15951">IFERROR(IF(FIND(AW$1,$F2658)&gt;1,AW$1,""),"")</f>
        <v/>
      </c>
      <c r="AX2658" s="28" t="str">
        <f t="shared" si="15951"/>
        <v/>
      </c>
      <c r="AY2658" s="28" t="str">
        <f t="shared" si="15951"/>
        <v/>
      </c>
      <c r="AZ2658" s="28" t="str">
        <f t="shared" si="15951"/>
        <v/>
      </c>
      <c r="BA2658" s="28" t="str">
        <f t="shared" si="15951"/>
        <v/>
      </c>
      <c r="BB2658" s="28" t="str">
        <f t="shared" si="15951"/>
        <v/>
      </c>
      <c r="BC2658" s="28" t="str">
        <f t="shared" si="15951"/>
        <v/>
      </c>
      <c r="BD2658" s="28" t="str">
        <f t="shared" si="15"/>
        <v/>
      </c>
      <c r="BG2658" s="2" t="s">
        <v>17794</v>
      </c>
      <c r="BJ2658" s="28" t="str">
        <f t="shared" si="16"/>
        <v/>
      </c>
      <c r="BK2658" s="28" t="str">
        <f t="shared" si="17"/>
        <v/>
      </c>
      <c r="BL2658" s="2" t="s">
        <v>20905</v>
      </c>
      <c r="BM2658" s="2" t="s">
        <v>98</v>
      </c>
      <c r="BU2658" s="18"/>
      <c r="BV2658" s="18"/>
      <c r="BW2658" s="47"/>
      <c r="BX2658" s="47" t="s">
        <v>20906</v>
      </c>
      <c r="BY2658" s="42" t="str">
        <f t="shared" si="18"/>
        <v>Gender - Male;Gender - Male;;</v>
      </c>
      <c r="BZ2658" s="73"/>
    </row>
    <row r="2659" spans="1:78" ht="15">
      <c r="A2659" s="16" t="s">
        <v>51</v>
      </c>
      <c r="B2659" s="28">
        <f>VLOOKUP(A2659,Organisations!$A$2:$B$7,2,FALSE)</f>
        <v>4</v>
      </c>
      <c r="C2659" s="16" t="s">
        <v>17796</v>
      </c>
      <c r="D2659" s="16" t="s">
        <v>17797</v>
      </c>
      <c r="E2659" s="28" t="str">
        <f t="shared" si="0"/>
        <v xml:space="preserve">Roman Catholic Church providing pastoral care for the parishioners in Middleton. [Please note: the postal address is St </v>
      </c>
      <c r="F2659" s="16" t="s">
        <v>17799</v>
      </c>
      <c r="G2659" s="16" t="s">
        <v>68</v>
      </c>
      <c r="H2659" s="17"/>
      <c r="K2659" s="33"/>
      <c r="L2659" s="18"/>
      <c r="M2659" s="28" t="str">
        <f t="shared" ref="M2659:Q2659" si="15952">IFERROR(IF(FIND(M$1,$F2659)&gt;1,"Age - Children",""),"")</f>
        <v/>
      </c>
      <c r="N2659" s="28" t="str">
        <f t="shared" si="15952"/>
        <v/>
      </c>
      <c r="O2659" s="28" t="str">
        <f t="shared" si="15952"/>
        <v/>
      </c>
      <c r="P2659" s="28" t="str">
        <f t="shared" si="15952"/>
        <v/>
      </c>
      <c r="Q2659" s="28" t="str">
        <f t="shared" si="15952"/>
        <v/>
      </c>
      <c r="R2659" s="28" t="str">
        <f t="shared" ref="R2659:T2659" si="15953">IFERROR(IF(FIND(R$1,$F2659)&gt;1,"Age - Elderly",""),"")</f>
        <v/>
      </c>
      <c r="S2659" s="28" t="str">
        <f t="shared" si="15953"/>
        <v/>
      </c>
      <c r="T2659" s="28" t="str">
        <f t="shared" si="15953"/>
        <v/>
      </c>
      <c r="U2659" s="28" t="str">
        <f t="shared" si="3"/>
        <v/>
      </c>
      <c r="V2659" s="28" t="str">
        <f t="shared" si="4"/>
        <v/>
      </c>
      <c r="X2659" s="28" t="str">
        <f t="shared" si="5"/>
        <v/>
      </c>
      <c r="Y2659" s="28" t="str">
        <f t="shared" si="6"/>
        <v/>
      </c>
      <c r="Z2659" s="28" t="str">
        <f t="shared" si="7"/>
        <v/>
      </c>
      <c r="AB2659" s="28" t="str">
        <f t="shared" si="8"/>
        <v>Gender - Male</v>
      </c>
      <c r="AD2659" s="28" t="str">
        <f t="shared" si="9"/>
        <v>Gender - Male;</v>
      </c>
      <c r="AG2659" s="28" t="str">
        <f t="shared" ref="AG2659:AL2659" si="15954">IFERROR(IF(FIND(AG$1,$F2659)&gt;1,AG$1,""),"")</f>
        <v/>
      </c>
      <c r="AH2659" s="28" t="str">
        <f t="shared" si="15954"/>
        <v/>
      </c>
      <c r="AI2659" s="28" t="str">
        <f t="shared" si="15954"/>
        <v/>
      </c>
      <c r="AJ2659" s="28" t="str">
        <f t="shared" si="15954"/>
        <v/>
      </c>
      <c r="AK2659" s="28" t="str">
        <f t="shared" si="15954"/>
        <v/>
      </c>
      <c r="AL2659" s="28" t="str">
        <f t="shared" si="15954"/>
        <v/>
      </c>
      <c r="AM2659" s="28" t="str">
        <f t="shared" si="11"/>
        <v/>
      </c>
      <c r="AN2659" s="28" t="str">
        <f t="shared" ref="AN2659:AQ2659" si="15955">IFERROR(IF(FIND(AN$1,$F2659)&gt;1,"Status - LGBT",""),"")</f>
        <v/>
      </c>
      <c r="AO2659" s="28" t="str">
        <f t="shared" si="15955"/>
        <v/>
      </c>
      <c r="AP2659" s="28" t="str">
        <f t="shared" si="15955"/>
        <v/>
      </c>
      <c r="AQ2659" s="28" t="str">
        <f t="shared" si="15955"/>
        <v/>
      </c>
      <c r="AR2659" s="28" t="str">
        <f t="shared" ref="AR2659:AV2659" si="15956">IFERROR(IF(FIND(AR$1,$F2659)&gt;1,"BME",""),"")</f>
        <v/>
      </c>
      <c r="AS2659" s="28" t="str">
        <f t="shared" si="15956"/>
        <v/>
      </c>
      <c r="AT2659" s="28" t="str">
        <f t="shared" si="15956"/>
        <v/>
      </c>
      <c r="AU2659" s="28" t="str">
        <f t="shared" si="15956"/>
        <v/>
      </c>
      <c r="AV2659" s="28" t="str">
        <f t="shared" si="15956"/>
        <v/>
      </c>
      <c r="AW2659" s="28" t="str">
        <f t="shared" ref="AW2659:BC2659" si="15957">IFERROR(IF(FIND(AW$1,$F2659)&gt;1,AW$1,""),"")</f>
        <v/>
      </c>
      <c r="AX2659" s="28" t="str">
        <f t="shared" si="15957"/>
        <v/>
      </c>
      <c r="AY2659" s="28" t="str">
        <f t="shared" si="15957"/>
        <v/>
      </c>
      <c r="AZ2659" s="28" t="str">
        <f t="shared" si="15957"/>
        <v/>
      </c>
      <c r="BA2659" s="28" t="str">
        <f t="shared" si="15957"/>
        <v/>
      </c>
      <c r="BB2659" s="28" t="str">
        <f t="shared" si="15957"/>
        <v/>
      </c>
      <c r="BC2659" s="28" t="str">
        <f t="shared" si="15957"/>
        <v/>
      </c>
      <c r="BD2659" s="28" t="str">
        <f t="shared" si="15"/>
        <v/>
      </c>
      <c r="BG2659" s="2" t="s">
        <v>17800</v>
      </c>
      <c r="BJ2659" s="28" t="str">
        <f t="shared" si="16"/>
        <v/>
      </c>
      <c r="BK2659" s="28" t="str">
        <f t="shared" si="17"/>
        <v/>
      </c>
      <c r="BL2659" s="2" t="s">
        <v>2976</v>
      </c>
      <c r="BM2659" s="2" t="s">
        <v>98</v>
      </c>
      <c r="BU2659" s="50" t="s">
        <v>19832</v>
      </c>
      <c r="BV2659" s="12"/>
      <c r="BW2659" s="50"/>
      <c r="BX2659" s="50" t="s">
        <v>19860</v>
      </c>
      <c r="BY2659" s="42" t="str">
        <f t="shared" si="18"/>
        <v>Gender - Male;;Beeston;Holbeck;</v>
      </c>
      <c r="BZ2659" s="72"/>
    </row>
    <row r="2660" spans="1:78" ht="15">
      <c r="A2660" s="10" t="s">
        <v>51</v>
      </c>
      <c r="B2660" s="28">
        <f>VLOOKUP(A2660,Organisations!$A$2:$B$7,2,FALSE)</f>
        <v>4</v>
      </c>
      <c r="C2660" s="10" t="s">
        <v>17802</v>
      </c>
      <c r="D2660" s="10" t="s">
        <v>17803</v>
      </c>
      <c r="E2660" s="28" t="str">
        <f t="shared" si="0"/>
        <v>Sunday services; youth groups; Bible groups; luncheon club; 55's club, carers and toddlers. For more details contact the</v>
      </c>
      <c r="F2660" s="10" t="s">
        <v>17805</v>
      </c>
      <c r="G2660" s="10" t="s">
        <v>68</v>
      </c>
      <c r="H2660" s="11"/>
      <c r="K2660" s="30" t="s">
        <v>12049</v>
      </c>
      <c r="L2660" s="12"/>
      <c r="M2660" s="28" t="str">
        <f t="shared" ref="M2660:Q2660" si="15958">IFERROR(IF(FIND(M$1,$F2660)&gt;1,"Age - Children",""),"")</f>
        <v/>
      </c>
      <c r="N2660" s="28" t="str">
        <f t="shared" si="15958"/>
        <v/>
      </c>
      <c r="O2660" s="28" t="str">
        <f t="shared" si="15958"/>
        <v/>
      </c>
      <c r="P2660" s="28" t="str">
        <f t="shared" si="15958"/>
        <v/>
      </c>
      <c r="Q2660" s="28" t="str">
        <f t="shared" si="15958"/>
        <v>Age - Children</v>
      </c>
      <c r="R2660" s="28" t="str">
        <f t="shared" ref="R2660:T2660" si="15959">IFERROR(IF(FIND(R$1,$F2660)&gt;1,"Age - Elderly",""),"")</f>
        <v/>
      </c>
      <c r="S2660" s="28" t="str">
        <f t="shared" si="15959"/>
        <v/>
      </c>
      <c r="T2660" s="28" t="str">
        <f t="shared" si="15959"/>
        <v/>
      </c>
      <c r="U2660" s="28" t="str">
        <f t="shared" si="3"/>
        <v>Age - Children;</v>
      </c>
      <c r="V2660" s="28" t="str">
        <f t="shared" si="4"/>
        <v/>
      </c>
      <c r="X2660" s="28" t="str">
        <f t="shared" si="5"/>
        <v/>
      </c>
      <c r="Y2660" s="28" t="str">
        <f t="shared" si="6"/>
        <v/>
      </c>
      <c r="Z2660" s="28" t="str">
        <f t="shared" si="7"/>
        <v/>
      </c>
      <c r="AB2660" s="28" t="str">
        <f t="shared" si="8"/>
        <v/>
      </c>
      <c r="AD2660" s="28" t="str">
        <f t="shared" si="9"/>
        <v/>
      </c>
      <c r="AG2660" s="28" t="str">
        <f t="shared" ref="AG2660:AL2660" si="15960">IFERROR(IF(FIND(AG$1,$F2660)&gt;1,AG$1,""),"")</f>
        <v/>
      </c>
      <c r="AH2660" s="28" t="str">
        <f t="shared" si="15960"/>
        <v/>
      </c>
      <c r="AI2660" s="28" t="str">
        <f t="shared" si="15960"/>
        <v/>
      </c>
      <c r="AJ2660" s="28" t="str">
        <f t="shared" si="15960"/>
        <v/>
      </c>
      <c r="AK2660" s="28" t="str">
        <f t="shared" si="15960"/>
        <v/>
      </c>
      <c r="AL2660" s="28" t="str">
        <f t="shared" si="15960"/>
        <v/>
      </c>
      <c r="AM2660" s="28" t="str">
        <f t="shared" si="11"/>
        <v/>
      </c>
      <c r="AN2660" s="28" t="str">
        <f t="shared" ref="AN2660:AQ2660" si="15961">IFERROR(IF(FIND(AN$1,$F2660)&gt;1,"Status - LGBT",""),"")</f>
        <v/>
      </c>
      <c r="AO2660" s="28" t="str">
        <f t="shared" si="15961"/>
        <v/>
      </c>
      <c r="AP2660" s="28" t="str">
        <f t="shared" si="15961"/>
        <v/>
      </c>
      <c r="AQ2660" s="28" t="str">
        <f t="shared" si="15961"/>
        <v/>
      </c>
      <c r="AR2660" s="28" t="str">
        <f t="shared" ref="AR2660:AV2660" si="15962">IFERROR(IF(FIND(AR$1,$F2660)&gt;1,"BME",""),"")</f>
        <v/>
      </c>
      <c r="AS2660" s="28" t="str">
        <f t="shared" si="15962"/>
        <v/>
      </c>
      <c r="AT2660" s="28" t="str">
        <f t="shared" si="15962"/>
        <v/>
      </c>
      <c r="AU2660" s="28" t="str">
        <f t="shared" si="15962"/>
        <v/>
      </c>
      <c r="AV2660" s="28" t="str">
        <f t="shared" si="15962"/>
        <v/>
      </c>
      <c r="AW2660" s="28" t="str">
        <f t="shared" ref="AW2660:BC2660" si="15963">IFERROR(IF(FIND(AW$1,$F2660)&gt;1,AW$1,""),"")</f>
        <v/>
      </c>
      <c r="AX2660" s="28" t="str">
        <f t="shared" si="15963"/>
        <v/>
      </c>
      <c r="AY2660" s="28" t="str">
        <f t="shared" si="15963"/>
        <v/>
      </c>
      <c r="AZ2660" s="28" t="str">
        <f t="shared" si="15963"/>
        <v/>
      </c>
      <c r="BA2660" s="28" t="str">
        <f t="shared" si="15963"/>
        <v/>
      </c>
      <c r="BB2660" s="28" t="str">
        <f t="shared" si="15963"/>
        <v/>
      </c>
      <c r="BC2660" s="28" t="str">
        <f t="shared" si="15963"/>
        <v/>
      </c>
      <c r="BD2660" s="28" t="str">
        <f t="shared" si="15"/>
        <v/>
      </c>
      <c r="BG2660" s="2" t="s">
        <v>17806</v>
      </c>
      <c r="BJ2660" s="28" t="str">
        <f t="shared" si="16"/>
        <v/>
      </c>
      <c r="BK2660" s="28" t="str">
        <f t="shared" si="17"/>
        <v/>
      </c>
      <c r="BL2660" s="2" t="s">
        <v>3070</v>
      </c>
      <c r="BM2660" s="2" t="s">
        <v>98</v>
      </c>
      <c r="BU2660" s="18"/>
      <c r="BV2660" s="18"/>
      <c r="BW2660" s="47"/>
      <c r="BX2660" s="47" t="s">
        <v>20169</v>
      </c>
      <c r="BY2660" s="42" t="str">
        <f t="shared" si="18"/>
        <v>Age - Children;;</v>
      </c>
      <c r="BZ2660" s="73"/>
    </row>
    <row r="2661" spans="1:78" ht="15">
      <c r="A2661" s="16" t="s">
        <v>51</v>
      </c>
      <c r="B2661" s="28">
        <f>VLOOKUP(A2661,Organisations!$A$2:$B$7,2,FALSE)</f>
        <v>4</v>
      </c>
      <c r="C2661" s="16" t="s">
        <v>17809</v>
      </c>
      <c r="D2661" s="16" t="s">
        <v>17810</v>
      </c>
      <c r="E2661" s="28" t="str">
        <f t="shared" si="0"/>
        <v>Church of England Worship Sundays at 10:30am and Wednesdays at 10:30am, plus a number of other activities. Special facil</v>
      </c>
      <c r="F2661" s="16" t="s">
        <v>17812</v>
      </c>
      <c r="G2661" s="16" t="s">
        <v>68</v>
      </c>
      <c r="H2661" s="54"/>
      <c r="K2661" s="26" t="s">
        <v>17813</v>
      </c>
      <c r="L2661" s="16" t="s">
        <v>17814</v>
      </c>
      <c r="M2661" s="28" t="str">
        <f t="shared" ref="M2661:Q2661" si="15964">IFERROR(IF(FIND(M$1,$F2661)&gt;1,"Age - Children",""),"")</f>
        <v>Age - Children</v>
      </c>
      <c r="N2661" s="28" t="str">
        <f t="shared" si="15964"/>
        <v/>
      </c>
      <c r="O2661" s="28" t="str">
        <f t="shared" si="15964"/>
        <v/>
      </c>
      <c r="P2661" s="28" t="str">
        <f t="shared" si="15964"/>
        <v/>
      </c>
      <c r="Q2661" s="28" t="str">
        <f t="shared" si="15964"/>
        <v/>
      </c>
      <c r="R2661" s="28" t="str">
        <f t="shared" ref="R2661:T2661" si="15965">IFERROR(IF(FIND(R$1,$F2661)&gt;1,"Age - Elderly",""),"")</f>
        <v/>
      </c>
      <c r="S2661" s="28" t="str">
        <f t="shared" si="15965"/>
        <v/>
      </c>
      <c r="T2661" s="28" t="str">
        <f t="shared" si="15965"/>
        <v/>
      </c>
      <c r="U2661" s="28" t="str">
        <f t="shared" si="3"/>
        <v>Age - Children;</v>
      </c>
      <c r="V2661" s="28" t="str">
        <f t="shared" si="4"/>
        <v/>
      </c>
      <c r="X2661" s="28" t="str">
        <f t="shared" si="5"/>
        <v/>
      </c>
      <c r="Y2661" s="28" t="str">
        <f t="shared" si="6"/>
        <v/>
      </c>
      <c r="Z2661" s="28" t="str">
        <f t="shared" si="7"/>
        <v/>
      </c>
      <c r="AB2661" s="28" t="str">
        <f t="shared" si="8"/>
        <v/>
      </c>
      <c r="AD2661" s="28" t="str">
        <f t="shared" si="9"/>
        <v/>
      </c>
      <c r="AG2661" s="28" t="str">
        <f t="shared" ref="AG2661:AL2661" si="15966">IFERROR(IF(FIND(AG$1,$F2661)&gt;1,AG$1,""),"")</f>
        <v/>
      </c>
      <c r="AH2661" s="28" t="str">
        <f t="shared" si="15966"/>
        <v/>
      </c>
      <c r="AI2661" s="28" t="str">
        <f t="shared" si="15966"/>
        <v/>
      </c>
      <c r="AJ2661" s="28" t="str">
        <f t="shared" si="15966"/>
        <v/>
      </c>
      <c r="AK2661" s="28" t="str">
        <f t="shared" si="15966"/>
        <v/>
      </c>
      <c r="AL2661" s="28" t="str">
        <f t="shared" si="15966"/>
        <v/>
      </c>
      <c r="AM2661" s="28" t="str">
        <f t="shared" si="11"/>
        <v/>
      </c>
      <c r="AN2661" s="28" t="str">
        <f t="shared" ref="AN2661:AQ2661" si="15967">IFERROR(IF(FIND(AN$1,$F2661)&gt;1,"Status - LGBT",""),"")</f>
        <v/>
      </c>
      <c r="AO2661" s="28" t="str">
        <f t="shared" si="15967"/>
        <v/>
      </c>
      <c r="AP2661" s="28" t="str">
        <f t="shared" si="15967"/>
        <v/>
      </c>
      <c r="AQ2661" s="28" t="str">
        <f t="shared" si="15967"/>
        <v/>
      </c>
      <c r="AR2661" s="28" t="str">
        <f t="shared" ref="AR2661:AV2661" si="15968">IFERROR(IF(FIND(AR$1,$F2661)&gt;1,"BME",""),"")</f>
        <v/>
      </c>
      <c r="AS2661" s="28" t="str">
        <f t="shared" si="15968"/>
        <v/>
      </c>
      <c r="AT2661" s="28" t="str">
        <f t="shared" si="15968"/>
        <v/>
      </c>
      <c r="AU2661" s="28" t="str">
        <f t="shared" si="15968"/>
        <v/>
      </c>
      <c r="AV2661" s="28" t="str">
        <f t="shared" si="15968"/>
        <v/>
      </c>
      <c r="AW2661" s="28" t="str">
        <f t="shared" ref="AW2661:BC2661" si="15969">IFERROR(IF(FIND(AW$1,$F2661)&gt;1,AW$1,""),"")</f>
        <v/>
      </c>
      <c r="AX2661" s="28" t="str">
        <f t="shared" si="15969"/>
        <v/>
      </c>
      <c r="AY2661" s="28" t="str">
        <f t="shared" si="15969"/>
        <v/>
      </c>
      <c r="AZ2661" s="28" t="str">
        <f t="shared" si="15969"/>
        <v/>
      </c>
      <c r="BA2661" s="28" t="str">
        <f t="shared" si="15969"/>
        <v/>
      </c>
      <c r="BB2661" s="28" t="str">
        <f t="shared" si="15969"/>
        <v/>
      </c>
      <c r="BC2661" s="28" t="str">
        <f t="shared" si="15969"/>
        <v/>
      </c>
      <c r="BD2661" s="28" t="str">
        <f t="shared" si="15"/>
        <v/>
      </c>
      <c r="BG2661" s="2" t="s">
        <v>17815</v>
      </c>
      <c r="BJ2661" s="28" t="str">
        <f t="shared" si="16"/>
        <v/>
      </c>
      <c r="BK2661" s="28" t="str">
        <f t="shared" si="17"/>
        <v/>
      </c>
      <c r="BL2661" s="2" t="s">
        <v>8152</v>
      </c>
      <c r="BM2661" s="2" t="s">
        <v>98</v>
      </c>
      <c r="BN2661" s="2" t="s">
        <v>2863</v>
      </c>
      <c r="BO2661" s="2" t="s">
        <v>2863</v>
      </c>
      <c r="BP2661" s="2" t="s">
        <v>2863</v>
      </c>
      <c r="BQ2661" s="2" t="s">
        <v>2863</v>
      </c>
      <c r="BR2661" s="2" t="s">
        <v>2863</v>
      </c>
      <c r="BT2661" s="2" t="s">
        <v>2863</v>
      </c>
      <c r="BU2661" s="27"/>
      <c r="BV2661" s="27"/>
      <c r="BW2661" s="50"/>
      <c r="BX2661" s="50" t="s">
        <v>20907</v>
      </c>
      <c r="BY2661" s="42" t="str">
        <f t="shared" si="18"/>
        <v>Age - Children;;</v>
      </c>
      <c r="BZ2661" s="72"/>
    </row>
    <row r="2662" spans="1:78" ht="15">
      <c r="A2662" s="10" t="s">
        <v>51</v>
      </c>
      <c r="B2662" s="28">
        <f>VLOOKUP(A2662,Organisations!$A$2:$B$7,2,FALSE)</f>
        <v>4</v>
      </c>
      <c r="C2662" s="10" t="s">
        <v>2403</v>
      </c>
      <c r="D2662" s="10" t="s">
        <v>2404</v>
      </c>
      <c r="E2662" s="28" t="str">
        <f t="shared" si="0"/>
        <v>St Vincent's aims to improve the quality of life for those deprived of income, employment, education, social networks, n</v>
      </c>
      <c r="F2662" s="10" t="s">
        <v>17819</v>
      </c>
      <c r="G2662" s="10" t="s">
        <v>68</v>
      </c>
      <c r="H2662" s="11"/>
      <c r="K2662" s="30" t="s">
        <v>17820</v>
      </c>
      <c r="L2662" s="10" t="s">
        <v>17821</v>
      </c>
      <c r="M2662" s="28" t="str">
        <f t="shared" ref="M2662:Q2662" si="15970">IFERROR(IF(FIND(M$1,$F2662)&gt;1,"Age - Children",""),"")</f>
        <v/>
      </c>
      <c r="N2662" s="28" t="str">
        <f t="shared" si="15970"/>
        <v/>
      </c>
      <c r="O2662" s="28" t="str">
        <f t="shared" si="15970"/>
        <v/>
      </c>
      <c r="P2662" s="28" t="str">
        <f t="shared" si="15970"/>
        <v/>
      </c>
      <c r="Q2662" s="28" t="str">
        <f t="shared" si="15970"/>
        <v/>
      </c>
      <c r="R2662" s="28" t="str">
        <f t="shared" ref="R2662:T2662" si="15971">IFERROR(IF(FIND(R$1,$F2662)&gt;1,"Age - Elderly",""),"")</f>
        <v/>
      </c>
      <c r="S2662" s="28" t="str">
        <f t="shared" si="15971"/>
        <v/>
      </c>
      <c r="T2662" s="28" t="str">
        <f t="shared" si="15971"/>
        <v/>
      </c>
      <c r="U2662" s="28" t="str">
        <f t="shared" si="3"/>
        <v/>
      </c>
      <c r="V2662" s="28" t="str">
        <f t="shared" si="4"/>
        <v/>
      </c>
      <c r="X2662" s="28" t="str">
        <f t="shared" si="5"/>
        <v/>
      </c>
      <c r="Y2662" s="28" t="str">
        <f t="shared" si="6"/>
        <v/>
      </c>
      <c r="Z2662" s="28" t="str">
        <f t="shared" si="7"/>
        <v>Gender - Male</v>
      </c>
      <c r="AB2662" s="28" t="str">
        <f t="shared" si="8"/>
        <v/>
      </c>
      <c r="AD2662" s="28" t="str">
        <f t="shared" si="9"/>
        <v>Gender - Male;</v>
      </c>
      <c r="AG2662" s="28" t="str">
        <f t="shared" ref="AG2662:AL2662" si="15972">IFERROR(IF(FIND(AG$1,$F2662)&gt;1,AG$1,""),"")</f>
        <v/>
      </c>
      <c r="AH2662" s="28" t="str">
        <f t="shared" si="15972"/>
        <v/>
      </c>
      <c r="AI2662" s="28" t="str">
        <f t="shared" si="15972"/>
        <v/>
      </c>
      <c r="AJ2662" s="28" t="str">
        <f t="shared" si="15972"/>
        <v/>
      </c>
      <c r="AK2662" s="28" t="str">
        <f t="shared" si="15972"/>
        <v/>
      </c>
      <c r="AL2662" s="28" t="str">
        <f t="shared" si="15972"/>
        <v/>
      </c>
      <c r="AM2662" s="28" t="str">
        <f t="shared" si="11"/>
        <v/>
      </c>
      <c r="AN2662" s="28" t="str">
        <f t="shared" ref="AN2662:AQ2662" si="15973">IFERROR(IF(FIND(AN$1,$F2662)&gt;1,"Status - LGBT",""),"")</f>
        <v/>
      </c>
      <c r="AO2662" s="28" t="str">
        <f t="shared" si="15973"/>
        <v/>
      </c>
      <c r="AP2662" s="28" t="str">
        <f t="shared" si="15973"/>
        <v/>
      </c>
      <c r="AQ2662" s="28" t="str">
        <f t="shared" si="15973"/>
        <v/>
      </c>
      <c r="AR2662" s="28" t="str">
        <f t="shared" ref="AR2662:AV2662" si="15974">IFERROR(IF(FIND(AR$1,$F2662)&gt;1,"BME",""),"")</f>
        <v/>
      </c>
      <c r="AS2662" s="28" t="str">
        <f t="shared" si="15974"/>
        <v/>
      </c>
      <c r="AT2662" s="28" t="str">
        <f t="shared" si="15974"/>
        <v/>
      </c>
      <c r="AU2662" s="28" t="str">
        <f t="shared" si="15974"/>
        <v/>
      </c>
      <c r="AV2662" s="28" t="str">
        <f t="shared" si="15974"/>
        <v/>
      </c>
      <c r="AW2662" s="28" t="str">
        <f t="shared" ref="AW2662:BC2662" si="15975">IFERROR(IF(FIND(AW$1,$F2662)&gt;1,AW$1,""),"")</f>
        <v/>
      </c>
      <c r="AX2662" s="28" t="str">
        <f t="shared" si="15975"/>
        <v/>
      </c>
      <c r="AY2662" s="28" t="str">
        <f t="shared" si="15975"/>
        <v/>
      </c>
      <c r="AZ2662" s="28" t="str">
        <f t="shared" si="15975"/>
        <v/>
      </c>
      <c r="BA2662" s="28" t="str">
        <f t="shared" si="15975"/>
        <v/>
      </c>
      <c r="BB2662" s="28" t="str">
        <f t="shared" si="15975"/>
        <v/>
      </c>
      <c r="BC2662" s="28" t="str">
        <f t="shared" si="15975"/>
        <v/>
      </c>
      <c r="BD2662" s="28" t="str">
        <f t="shared" si="15"/>
        <v/>
      </c>
      <c r="BG2662" s="2" t="s">
        <v>17822</v>
      </c>
      <c r="BJ2662" s="28" t="str">
        <f t="shared" si="16"/>
        <v/>
      </c>
      <c r="BK2662" s="28" t="str">
        <f t="shared" si="17"/>
        <v/>
      </c>
      <c r="BL2662" s="2" t="s">
        <v>2862</v>
      </c>
      <c r="BM2662" s="2" t="s">
        <v>98</v>
      </c>
      <c r="BU2662" s="18"/>
      <c r="BV2662" s="18"/>
      <c r="BW2662" s="47"/>
      <c r="BX2662" s="47" t="s">
        <v>20908</v>
      </c>
      <c r="BY2662" s="42" t="str">
        <f t="shared" si="18"/>
        <v>Gender - Male;;</v>
      </c>
      <c r="BZ2662" s="73"/>
    </row>
    <row r="2663" spans="1:78" ht="15">
      <c r="A2663" s="16" t="s">
        <v>51</v>
      </c>
      <c r="B2663" s="28">
        <f>VLOOKUP(A2663,Organisations!$A$2:$B$7,2,FALSE)</f>
        <v>4</v>
      </c>
      <c r="C2663" s="16" t="s">
        <v>17825</v>
      </c>
      <c r="D2663" s="16" t="s">
        <v>17826</v>
      </c>
      <c r="E2663" s="28" t="str">
        <f t="shared" si="0"/>
        <v>Anglican public worship and other offices - viz Baptism, Marriage, Funerals.</v>
      </c>
      <c r="F2663" s="16" t="s">
        <v>17827</v>
      </c>
      <c r="G2663" s="16" t="s">
        <v>68</v>
      </c>
      <c r="H2663" s="17"/>
      <c r="K2663" s="26" t="s">
        <v>17828</v>
      </c>
      <c r="L2663" s="16" t="s">
        <v>17829</v>
      </c>
      <c r="M2663" s="28" t="str">
        <f t="shared" ref="M2663:Q2663" si="15976">IFERROR(IF(FIND(M$1,$F2663)&gt;1,"Age - Children",""),"")</f>
        <v/>
      </c>
      <c r="N2663" s="28" t="str">
        <f t="shared" si="15976"/>
        <v/>
      </c>
      <c r="O2663" s="28" t="str">
        <f t="shared" si="15976"/>
        <v/>
      </c>
      <c r="P2663" s="28" t="str">
        <f t="shared" si="15976"/>
        <v/>
      </c>
      <c r="Q2663" s="28" t="str">
        <f t="shared" si="15976"/>
        <v/>
      </c>
      <c r="R2663" s="28" t="str">
        <f t="shared" ref="R2663:T2663" si="15977">IFERROR(IF(FIND(R$1,$F2663)&gt;1,"Age - Elderly",""),"")</f>
        <v/>
      </c>
      <c r="S2663" s="28" t="str">
        <f t="shared" si="15977"/>
        <v/>
      </c>
      <c r="T2663" s="28" t="str">
        <f t="shared" si="15977"/>
        <v/>
      </c>
      <c r="U2663" s="28" t="str">
        <f t="shared" si="3"/>
        <v/>
      </c>
      <c r="V2663" s="28" t="str">
        <f t="shared" si="4"/>
        <v/>
      </c>
      <c r="X2663" s="28" t="str">
        <f t="shared" si="5"/>
        <v/>
      </c>
      <c r="Y2663" s="28" t="str">
        <f t="shared" si="6"/>
        <v/>
      </c>
      <c r="Z2663" s="28" t="str">
        <f t="shared" si="7"/>
        <v/>
      </c>
      <c r="AB2663" s="28" t="str">
        <f t="shared" si="8"/>
        <v/>
      </c>
      <c r="AD2663" s="28" t="str">
        <f t="shared" si="9"/>
        <v/>
      </c>
      <c r="AG2663" s="28" t="str">
        <f t="shared" ref="AG2663:AL2663" si="15978">IFERROR(IF(FIND(AG$1,$F2663)&gt;1,AG$1,""),"")</f>
        <v/>
      </c>
      <c r="AH2663" s="28" t="str">
        <f t="shared" si="15978"/>
        <v/>
      </c>
      <c r="AI2663" s="28" t="str">
        <f t="shared" si="15978"/>
        <v/>
      </c>
      <c r="AJ2663" s="28" t="str">
        <f t="shared" si="15978"/>
        <v/>
      </c>
      <c r="AK2663" s="28" t="str">
        <f t="shared" si="15978"/>
        <v/>
      </c>
      <c r="AL2663" s="28" t="str">
        <f t="shared" si="15978"/>
        <v/>
      </c>
      <c r="AM2663" s="28" t="str">
        <f t="shared" si="11"/>
        <v/>
      </c>
      <c r="AN2663" s="28" t="str">
        <f t="shared" ref="AN2663:AQ2663" si="15979">IFERROR(IF(FIND(AN$1,$F2663)&gt;1,"Status - LGBT",""),"")</f>
        <v/>
      </c>
      <c r="AO2663" s="28" t="str">
        <f t="shared" si="15979"/>
        <v/>
      </c>
      <c r="AP2663" s="28" t="str">
        <f t="shared" si="15979"/>
        <v/>
      </c>
      <c r="AQ2663" s="28" t="str">
        <f t="shared" si="15979"/>
        <v/>
      </c>
      <c r="AR2663" s="28" t="str">
        <f t="shared" ref="AR2663:AV2663" si="15980">IFERROR(IF(FIND(AR$1,$F2663)&gt;1,"BME",""),"")</f>
        <v/>
      </c>
      <c r="AS2663" s="28" t="str">
        <f t="shared" si="15980"/>
        <v/>
      </c>
      <c r="AT2663" s="28" t="str">
        <f t="shared" si="15980"/>
        <v/>
      </c>
      <c r="AU2663" s="28" t="str">
        <f t="shared" si="15980"/>
        <v/>
      </c>
      <c r="AV2663" s="28" t="str">
        <f t="shared" si="15980"/>
        <v/>
      </c>
      <c r="AW2663" s="28" t="str">
        <f t="shared" ref="AW2663:BC2663" si="15981">IFERROR(IF(FIND(AW$1,$F2663)&gt;1,AW$1,""),"")</f>
        <v/>
      </c>
      <c r="AX2663" s="28" t="str">
        <f t="shared" si="15981"/>
        <v/>
      </c>
      <c r="AY2663" s="28" t="str">
        <f t="shared" si="15981"/>
        <v/>
      </c>
      <c r="AZ2663" s="28" t="str">
        <f t="shared" si="15981"/>
        <v/>
      </c>
      <c r="BA2663" s="28" t="str">
        <f t="shared" si="15981"/>
        <v/>
      </c>
      <c r="BB2663" s="28" t="str">
        <f t="shared" si="15981"/>
        <v/>
      </c>
      <c r="BC2663" s="28" t="str">
        <f t="shared" si="15981"/>
        <v/>
      </c>
      <c r="BD2663" s="28" t="str">
        <f t="shared" si="15"/>
        <v/>
      </c>
      <c r="BG2663" s="2" t="s">
        <v>17566</v>
      </c>
      <c r="BJ2663" s="28" t="str">
        <f t="shared" si="16"/>
        <v/>
      </c>
      <c r="BK2663" s="28" t="str">
        <f t="shared" si="17"/>
        <v/>
      </c>
      <c r="BL2663" s="2" t="s">
        <v>20909</v>
      </c>
      <c r="BM2663" s="2" t="s">
        <v>98</v>
      </c>
      <c r="BU2663" s="50" t="s">
        <v>19918</v>
      </c>
      <c r="BV2663" s="12"/>
      <c r="BW2663" s="50"/>
      <c r="BX2663" s="50" t="s">
        <v>19860</v>
      </c>
      <c r="BY2663" s="42" t="str">
        <f t="shared" si="18"/>
        <v>Leeds;Gipton;Harehills;</v>
      </c>
      <c r="BZ2663" s="72"/>
    </row>
    <row r="2664" spans="1:78" ht="15">
      <c r="A2664" s="10" t="s">
        <v>51</v>
      </c>
      <c r="B2664" s="28">
        <f>VLOOKUP(A2664,Organisations!$A$2:$B$7,2,FALSE)</f>
        <v>4</v>
      </c>
      <c r="C2664" s="10" t="s">
        <v>17832</v>
      </c>
      <c r="D2664" s="10" t="s">
        <v>17833</v>
      </c>
      <c r="E2664" s="28" t="str">
        <f t="shared" si="0"/>
        <v>St Wilfrid's is the Anglican Parish Church for those who live within the Parish and has a ministry to traditionalist Ang</v>
      </c>
      <c r="F2664" s="10" t="s">
        <v>17835</v>
      </c>
      <c r="G2664" s="10" t="s">
        <v>68</v>
      </c>
      <c r="H2664" s="11"/>
      <c r="K2664" s="30" t="s">
        <v>17836</v>
      </c>
      <c r="L2664" s="12"/>
      <c r="M2664" s="28" t="str">
        <f t="shared" ref="M2664:Q2664" si="15982">IFERROR(IF(FIND(M$1,$F2664)&gt;1,"Age - Children",""),"")</f>
        <v/>
      </c>
      <c r="N2664" s="28" t="str">
        <f t="shared" si="15982"/>
        <v/>
      </c>
      <c r="O2664" s="28" t="str">
        <f t="shared" si="15982"/>
        <v/>
      </c>
      <c r="P2664" s="28" t="str">
        <f t="shared" si="15982"/>
        <v/>
      </c>
      <c r="Q2664" s="28" t="str">
        <f t="shared" si="15982"/>
        <v/>
      </c>
      <c r="R2664" s="28" t="str">
        <f t="shared" ref="R2664:T2664" si="15983">IFERROR(IF(FIND(R$1,$F2664)&gt;1,"Age - Elderly",""),"")</f>
        <v/>
      </c>
      <c r="S2664" s="28" t="str">
        <f t="shared" si="15983"/>
        <v/>
      </c>
      <c r="T2664" s="28" t="str">
        <f t="shared" si="15983"/>
        <v/>
      </c>
      <c r="U2664" s="28" t="str">
        <f t="shared" si="3"/>
        <v/>
      </c>
      <c r="V2664" s="28" t="str">
        <f t="shared" si="4"/>
        <v/>
      </c>
      <c r="X2664" s="28" t="str">
        <f t="shared" si="5"/>
        <v/>
      </c>
      <c r="Y2664" s="28" t="str">
        <f t="shared" si="6"/>
        <v/>
      </c>
      <c r="Z2664" s="28" t="str">
        <f t="shared" si="7"/>
        <v/>
      </c>
      <c r="AB2664" s="28" t="str">
        <f t="shared" si="8"/>
        <v/>
      </c>
      <c r="AD2664" s="28" t="str">
        <f t="shared" si="9"/>
        <v/>
      </c>
      <c r="AG2664" s="28" t="str">
        <f t="shared" ref="AG2664:AL2664" si="15984">IFERROR(IF(FIND(AG$1,$F2664)&gt;1,AG$1,""),"")</f>
        <v/>
      </c>
      <c r="AH2664" s="28" t="str">
        <f t="shared" si="15984"/>
        <v/>
      </c>
      <c r="AI2664" s="28" t="str">
        <f t="shared" si="15984"/>
        <v/>
      </c>
      <c r="AJ2664" s="28" t="str">
        <f t="shared" si="15984"/>
        <v/>
      </c>
      <c r="AK2664" s="28" t="str">
        <f t="shared" si="15984"/>
        <v/>
      </c>
      <c r="AL2664" s="28" t="str">
        <f t="shared" si="15984"/>
        <v/>
      </c>
      <c r="AM2664" s="28" t="str">
        <f t="shared" si="11"/>
        <v/>
      </c>
      <c r="AN2664" s="28" t="str">
        <f t="shared" ref="AN2664:AQ2664" si="15985">IFERROR(IF(FIND(AN$1,$F2664)&gt;1,"Status - LGBT",""),"")</f>
        <v/>
      </c>
      <c r="AO2664" s="28" t="str">
        <f t="shared" si="15985"/>
        <v/>
      </c>
      <c r="AP2664" s="28" t="str">
        <f t="shared" si="15985"/>
        <v/>
      </c>
      <c r="AQ2664" s="28" t="str">
        <f t="shared" si="15985"/>
        <v/>
      </c>
      <c r="AR2664" s="28" t="str">
        <f t="shared" ref="AR2664:AV2664" si="15986">IFERROR(IF(FIND(AR$1,$F2664)&gt;1,"BME",""),"")</f>
        <v/>
      </c>
      <c r="AS2664" s="28" t="str">
        <f t="shared" si="15986"/>
        <v/>
      </c>
      <c r="AT2664" s="28" t="str">
        <f t="shared" si="15986"/>
        <v/>
      </c>
      <c r="AU2664" s="28" t="str">
        <f t="shared" si="15986"/>
        <v/>
      </c>
      <c r="AV2664" s="28" t="str">
        <f t="shared" si="15986"/>
        <v/>
      </c>
      <c r="AW2664" s="28" t="str">
        <f t="shared" ref="AW2664:BC2664" si="15987">IFERROR(IF(FIND(AW$1,$F2664)&gt;1,AW$1,""),"")</f>
        <v/>
      </c>
      <c r="AX2664" s="28" t="str">
        <f t="shared" si="15987"/>
        <v/>
      </c>
      <c r="AY2664" s="28" t="str">
        <f t="shared" si="15987"/>
        <v/>
      </c>
      <c r="AZ2664" s="28" t="str">
        <f t="shared" si="15987"/>
        <v/>
      </c>
      <c r="BA2664" s="28" t="str">
        <f t="shared" si="15987"/>
        <v/>
      </c>
      <c r="BB2664" s="28" t="str">
        <f t="shared" si="15987"/>
        <v/>
      </c>
      <c r="BC2664" s="28" t="str">
        <f t="shared" si="15987"/>
        <v/>
      </c>
      <c r="BD2664" s="28" t="str">
        <f t="shared" si="15"/>
        <v/>
      </c>
      <c r="BG2664" s="2" t="s">
        <v>17837</v>
      </c>
      <c r="BJ2664" s="28" t="str">
        <f t="shared" si="16"/>
        <v/>
      </c>
      <c r="BK2664" s="28" t="str">
        <f t="shared" si="17"/>
        <v/>
      </c>
      <c r="BL2664" s="2" t="s">
        <v>20910</v>
      </c>
      <c r="BM2664" s="2" t="s">
        <v>98</v>
      </c>
      <c r="BU2664" s="18"/>
      <c r="BV2664" s="18"/>
      <c r="BW2664" s="47"/>
      <c r="BX2664" s="47" t="s">
        <v>19860</v>
      </c>
      <c r="BY2664" s="42" t="str">
        <f t="shared" si="18"/>
        <v/>
      </c>
      <c r="BZ2664" s="73"/>
    </row>
    <row r="2665" spans="1:78" ht="15">
      <c r="A2665" s="16" t="s">
        <v>51</v>
      </c>
      <c r="B2665" s="28">
        <f>VLOOKUP(A2665,Organisations!$A$2:$B$7,2,FALSE)</f>
        <v>4</v>
      </c>
      <c r="C2665" s="16" t="s">
        <v>17839</v>
      </c>
      <c r="D2665" s="16" t="s">
        <v>17840</v>
      </c>
      <c r="E2665" s="28" t="str">
        <f t="shared" si="0"/>
        <v>The local Parish Church in the Church of England, part of the diocese of Ripon and Leeds, serving the community of Halto</v>
      </c>
      <c r="F2665" s="16" t="s">
        <v>17842</v>
      </c>
      <c r="G2665" s="16" t="s">
        <v>68</v>
      </c>
      <c r="H2665" s="17"/>
      <c r="K2665" s="26" t="s">
        <v>17843</v>
      </c>
      <c r="L2665" s="16" t="s">
        <v>17844</v>
      </c>
      <c r="M2665" s="28" t="str">
        <f t="shared" ref="M2665:Q2665" si="15988">IFERROR(IF(FIND(M$1,$F2665)&gt;1,"Age - Children",""),"")</f>
        <v/>
      </c>
      <c r="N2665" s="28" t="str">
        <f t="shared" si="15988"/>
        <v/>
      </c>
      <c r="O2665" s="28" t="str">
        <f t="shared" si="15988"/>
        <v/>
      </c>
      <c r="P2665" s="28" t="str">
        <f t="shared" si="15988"/>
        <v/>
      </c>
      <c r="Q2665" s="28" t="str">
        <f t="shared" si="15988"/>
        <v/>
      </c>
      <c r="R2665" s="28" t="str">
        <f t="shared" ref="R2665:T2665" si="15989">IFERROR(IF(FIND(R$1,$F2665)&gt;1,"Age - Elderly",""),"")</f>
        <v/>
      </c>
      <c r="S2665" s="28" t="str">
        <f t="shared" si="15989"/>
        <v/>
      </c>
      <c r="T2665" s="28" t="str">
        <f t="shared" si="15989"/>
        <v/>
      </c>
      <c r="U2665" s="28" t="str">
        <f t="shared" si="3"/>
        <v/>
      </c>
      <c r="V2665" s="28" t="str">
        <f t="shared" si="4"/>
        <v/>
      </c>
      <c r="X2665" s="28" t="str">
        <f t="shared" si="5"/>
        <v/>
      </c>
      <c r="Y2665" s="28" t="str">
        <f t="shared" si="6"/>
        <v/>
      </c>
      <c r="Z2665" s="28" t="str">
        <f t="shared" si="7"/>
        <v/>
      </c>
      <c r="AB2665" s="28" t="str">
        <f t="shared" si="8"/>
        <v/>
      </c>
      <c r="AD2665" s="28" t="str">
        <f t="shared" si="9"/>
        <v/>
      </c>
      <c r="AG2665" s="28" t="str">
        <f t="shared" ref="AG2665:AL2665" si="15990">IFERROR(IF(FIND(AG$1,$F2665)&gt;1,AG$1,""),"")</f>
        <v/>
      </c>
      <c r="AH2665" s="28" t="str">
        <f t="shared" si="15990"/>
        <v/>
      </c>
      <c r="AI2665" s="28" t="str">
        <f t="shared" si="15990"/>
        <v/>
      </c>
      <c r="AJ2665" s="28" t="str">
        <f t="shared" si="15990"/>
        <v/>
      </c>
      <c r="AK2665" s="28" t="str">
        <f t="shared" si="15990"/>
        <v/>
      </c>
      <c r="AL2665" s="28" t="str">
        <f t="shared" si="15990"/>
        <v/>
      </c>
      <c r="AM2665" s="28" t="str">
        <f t="shared" si="11"/>
        <v/>
      </c>
      <c r="AN2665" s="28" t="str">
        <f t="shared" ref="AN2665:AQ2665" si="15991">IFERROR(IF(FIND(AN$1,$F2665)&gt;1,"Status - LGBT",""),"")</f>
        <v/>
      </c>
      <c r="AO2665" s="28" t="str">
        <f t="shared" si="15991"/>
        <v/>
      </c>
      <c r="AP2665" s="28" t="str">
        <f t="shared" si="15991"/>
        <v/>
      </c>
      <c r="AQ2665" s="28" t="str">
        <f t="shared" si="15991"/>
        <v/>
      </c>
      <c r="AR2665" s="28" t="str">
        <f t="shared" ref="AR2665:AV2665" si="15992">IFERROR(IF(FIND(AR$1,$F2665)&gt;1,"BME",""),"")</f>
        <v/>
      </c>
      <c r="AS2665" s="28" t="str">
        <f t="shared" si="15992"/>
        <v/>
      </c>
      <c r="AT2665" s="28" t="str">
        <f t="shared" si="15992"/>
        <v/>
      </c>
      <c r="AU2665" s="28" t="str">
        <f t="shared" si="15992"/>
        <v/>
      </c>
      <c r="AV2665" s="28" t="str">
        <f t="shared" si="15992"/>
        <v/>
      </c>
      <c r="AW2665" s="28" t="str">
        <f t="shared" ref="AW2665:BC2665" si="15993">IFERROR(IF(FIND(AW$1,$F2665)&gt;1,AW$1,""),"")</f>
        <v/>
      </c>
      <c r="AX2665" s="28" t="str">
        <f t="shared" si="15993"/>
        <v/>
      </c>
      <c r="AY2665" s="28" t="str">
        <f t="shared" si="15993"/>
        <v/>
      </c>
      <c r="AZ2665" s="28" t="str">
        <f t="shared" si="15993"/>
        <v/>
      </c>
      <c r="BA2665" s="28" t="str">
        <f t="shared" si="15993"/>
        <v/>
      </c>
      <c r="BB2665" s="28" t="str">
        <f t="shared" si="15993"/>
        <v/>
      </c>
      <c r="BC2665" s="28" t="str">
        <f t="shared" si="15993"/>
        <v/>
      </c>
      <c r="BD2665" s="28" t="str">
        <f t="shared" si="15"/>
        <v/>
      </c>
      <c r="BG2665" s="2" t="s">
        <v>17837</v>
      </c>
      <c r="BJ2665" s="28" t="str">
        <f t="shared" si="16"/>
        <v/>
      </c>
      <c r="BK2665" s="28" t="str">
        <f t="shared" si="17"/>
        <v/>
      </c>
      <c r="BL2665" s="2" t="s">
        <v>20911</v>
      </c>
      <c r="BM2665" s="2" t="s">
        <v>98</v>
      </c>
      <c r="BU2665" s="50" t="s">
        <v>19852</v>
      </c>
      <c r="BV2665" s="12"/>
      <c r="BW2665" s="50"/>
      <c r="BX2665" s="50" t="s">
        <v>19860</v>
      </c>
      <c r="BY2665" s="42" t="str">
        <f t="shared" si="18"/>
        <v>Gipton;Harehills;</v>
      </c>
      <c r="BZ2665" s="72"/>
    </row>
    <row r="2666" spans="1:78" ht="15">
      <c r="A2666" s="10" t="s">
        <v>51</v>
      </c>
      <c r="B2666" s="28">
        <f>VLOOKUP(A2666,Organisations!$A$2:$B$7,2,FALSE)</f>
        <v>4</v>
      </c>
      <c r="C2666" s="10" t="s">
        <v>17847</v>
      </c>
      <c r="D2666" s="10" t="s">
        <v>17848</v>
      </c>
      <c r="E2666" s="28" t="str">
        <f t="shared" si="0"/>
        <v>In the main the church is used for services associated with the Catholic Church. There are also lots of events which are</v>
      </c>
      <c r="F2666" s="10" t="s">
        <v>17850</v>
      </c>
      <c r="G2666" s="10" t="s">
        <v>68</v>
      </c>
      <c r="H2666" s="11"/>
      <c r="K2666" s="30" t="s">
        <v>17851</v>
      </c>
      <c r="L2666" s="12"/>
      <c r="M2666" s="28" t="str">
        <f t="shared" ref="M2666:Q2666" si="15994">IFERROR(IF(FIND(M$1,$F2666)&gt;1,"Age - Children",""),"")</f>
        <v/>
      </c>
      <c r="N2666" s="28" t="str">
        <f t="shared" si="15994"/>
        <v/>
      </c>
      <c r="O2666" s="28" t="str">
        <f t="shared" si="15994"/>
        <v/>
      </c>
      <c r="P2666" s="28" t="str">
        <f t="shared" si="15994"/>
        <v/>
      </c>
      <c r="Q2666" s="28" t="str">
        <f t="shared" si="15994"/>
        <v/>
      </c>
      <c r="R2666" s="28" t="str">
        <f t="shared" ref="R2666:T2666" si="15995">IFERROR(IF(FIND(R$1,$F2666)&gt;1,"Age - Elderly",""),"")</f>
        <v/>
      </c>
      <c r="S2666" s="28" t="str">
        <f t="shared" si="15995"/>
        <v/>
      </c>
      <c r="T2666" s="28" t="str">
        <f t="shared" si="15995"/>
        <v/>
      </c>
      <c r="U2666" s="28" t="str">
        <f t="shared" si="3"/>
        <v/>
      </c>
      <c r="V2666" s="28" t="str">
        <f t="shared" si="4"/>
        <v/>
      </c>
      <c r="X2666" s="28" t="str">
        <f t="shared" si="5"/>
        <v/>
      </c>
      <c r="Y2666" s="28" t="str">
        <f t="shared" si="6"/>
        <v/>
      </c>
      <c r="Z2666" s="28" t="str">
        <f t="shared" si="7"/>
        <v/>
      </c>
      <c r="AB2666" s="28" t="str">
        <f t="shared" si="8"/>
        <v/>
      </c>
      <c r="AD2666" s="28" t="str">
        <f t="shared" si="9"/>
        <v/>
      </c>
      <c r="AG2666" s="28" t="str">
        <f t="shared" ref="AG2666:AL2666" si="15996">IFERROR(IF(FIND(AG$1,$F2666)&gt;1,AG$1,""),"")</f>
        <v/>
      </c>
      <c r="AH2666" s="28" t="str">
        <f t="shared" si="15996"/>
        <v/>
      </c>
      <c r="AI2666" s="28" t="str">
        <f t="shared" si="15996"/>
        <v/>
      </c>
      <c r="AJ2666" s="28" t="str">
        <f t="shared" si="15996"/>
        <v/>
      </c>
      <c r="AK2666" s="28" t="str">
        <f t="shared" si="15996"/>
        <v/>
      </c>
      <c r="AL2666" s="28" t="str">
        <f t="shared" si="15996"/>
        <v/>
      </c>
      <c r="AM2666" s="28" t="str">
        <f t="shared" si="11"/>
        <v/>
      </c>
      <c r="AN2666" s="28" t="str">
        <f t="shared" ref="AN2666:AQ2666" si="15997">IFERROR(IF(FIND(AN$1,$F2666)&gt;1,"Status - LGBT",""),"")</f>
        <v/>
      </c>
      <c r="AO2666" s="28" t="str">
        <f t="shared" si="15997"/>
        <v/>
      </c>
      <c r="AP2666" s="28" t="str">
        <f t="shared" si="15997"/>
        <v/>
      </c>
      <c r="AQ2666" s="28" t="str">
        <f t="shared" si="15997"/>
        <v/>
      </c>
      <c r="AR2666" s="28" t="str">
        <f t="shared" ref="AR2666:AV2666" si="15998">IFERROR(IF(FIND(AR$1,$F2666)&gt;1,"BME",""),"")</f>
        <v/>
      </c>
      <c r="AS2666" s="28" t="str">
        <f t="shared" si="15998"/>
        <v/>
      </c>
      <c r="AT2666" s="28" t="str">
        <f t="shared" si="15998"/>
        <v/>
      </c>
      <c r="AU2666" s="28" t="str">
        <f t="shared" si="15998"/>
        <v/>
      </c>
      <c r="AV2666" s="28" t="str">
        <f t="shared" si="15998"/>
        <v/>
      </c>
      <c r="AW2666" s="28" t="str">
        <f t="shared" ref="AW2666:BC2666" si="15999">IFERROR(IF(FIND(AW$1,$F2666)&gt;1,AW$1,""),"")</f>
        <v/>
      </c>
      <c r="AX2666" s="28" t="str">
        <f t="shared" si="15999"/>
        <v/>
      </c>
      <c r="AY2666" s="28" t="str">
        <f t="shared" si="15999"/>
        <v/>
      </c>
      <c r="AZ2666" s="28" t="str">
        <f t="shared" si="15999"/>
        <v/>
      </c>
      <c r="BA2666" s="28" t="str">
        <f t="shared" si="15999"/>
        <v/>
      </c>
      <c r="BB2666" s="28" t="str">
        <f t="shared" si="15999"/>
        <v/>
      </c>
      <c r="BC2666" s="28" t="str">
        <f t="shared" si="15999"/>
        <v/>
      </c>
      <c r="BD2666" s="28" t="str">
        <f t="shared" si="15"/>
        <v/>
      </c>
      <c r="BG2666" s="2" t="s">
        <v>17852</v>
      </c>
      <c r="BJ2666" s="28" t="str">
        <f t="shared" si="16"/>
        <v/>
      </c>
      <c r="BK2666" s="28" t="str">
        <f t="shared" si="17"/>
        <v/>
      </c>
      <c r="BL2666" s="2" t="s">
        <v>20912</v>
      </c>
      <c r="BM2666" s="2" t="s">
        <v>98</v>
      </c>
      <c r="BU2666" s="47" t="s">
        <v>801</v>
      </c>
      <c r="BV2666" s="18"/>
      <c r="BW2666" s="47"/>
      <c r="BX2666" s="47" t="s">
        <v>19860</v>
      </c>
      <c r="BY2666" s="42" t="str">
        <f t="shared" si="18"/>
        <v>Temple Newsam;</v>
      </c>
      <c r="BZ2666" s="73"/>
    </row>
    <row r="2667" spans="1:78" ht="15">
      <c r="A2667" s="16" t="s">
        <v>51</v>
      </c>
      <c r="B2667" s="28">
        <f>VLOOKUP(A2667,Organisations!$A$2:$B$7,2,FALSE)</f>
        <v>4</v>
      </c>
      <c r="C2667" s="16" t="s">
        <v>17855</v>
      </c>
      <c r="D2667" s="16" t="s">
        <v>17856</v>
      </c>
      <c r="E2667" s="28" t="str">
        <f t="shared" si="0"/>
        <v>A charity offering support for educational training to young people, originally through schooling and more recently thro</v>
      </c>
      <c r="F2667" s="16" t="s">
        <v>17858</v>
      </c>
      <c r="G2667" s="16" t="s">
        <v>68</v>
      </c>
      <c r="H2667" s="17"/>
      <c r="K2667" s="59"/>
      <c r="L2667" s="16" t="s">
        <v>17859</v>
      </c>
      <c r="M2667" s="28" t="str">
        <f t="shared" ref="M2667:Q2667" si="16000">IFERROR(IF(FIND(M$1,$F2667)&gt;1,"Age - Children",""),"")</f>
        <v/>
      </c>
      <c r="N2667" s="28" t="str">
        <f t="shared" si="16000"/>
        <v/>
      </c>
      <c r="O2667" s="28" t="str">
        <f t="shared" si="16000"/>
        <v/>
      </c>
      <c r="P2667" s="28" t="str">
        <f t="shared" si="16000"/>
        <v/>
      </c>
      <c r="Q2667" s="28" t="str">
        <f t="shared" si="16000"/>
        <v>Age - Children</v>
      </c>
      <c r="R2667" s="28" t="str">
        <f t="shared" ref="R2667:T2667" si="16001">IFERROR(IF(FIND(R$1,$F2667)&gt;1,"Age - Elderly",""),"")</f>
        <v/>
      </c>
      <c r="S2667" s="28" t="str">
        <f t="shared" si="16001"/>
        <v/>
      </c>
      <c r="T2667" s="28" t="str">
        <f t="shared" si="16001"/>
        <v/>
      </c>
      <c r="U2667" s="28" t="str">
        <f t="shared" si="3"/>
        <v>Age - Children;</v>
      </c>
      <c r="V2667" s="28" t="str">
        <f t="shared" si="4"/>
        <v/>
      </c>
      <c r="X2667" s="28" t="str">
        <f t="shared" si="5"/>
        <v/>
      </c>
      <c r="Y2667" s="28" t="str">
        <f t="shared" si="6"/>
        <v/>
      </c>
      <c r="Z2667" s="28" t="str">
        <f t="shared" si="7"/>
        <v/>
      </c>
      <c r="AB2667" s="28" t="str">
        <f t="shared" si="8"/>
        <v/>
      </c>
      <c r="AD2667" s="28" t="str">
        <f t="shared" si="9"/>
        <v/>
      </c>
      <c r="AG2667" s="28" t="str">
        <f t="shared" ref="AG2667:AL2667" si="16002">IFERROR(IF(FIND(AG$1,$F2667)&gt;1,AG$1,""),"")</f>
        <v/>
      </c>
      <c r="AH2667" s="28" t="str">
        <f t="shared" si="16002"/>
        <v/>
      </c>
      <c r="AI2667" s="28" t="str">
        <f t="shared" si="16002"/>
        <v/>
      </c>
      <c r="AJ2667" s="28" t="str">
        <f t="shared" si="16002"/>
        <v/>
      </c>
      <c r="AK2667" s="28" t="str">
        <f t="shared" si="16002"/>
        <v/>
      </c>
      <c r="AL2667" s="28" t="str">
        <f t="shared" si="16002"/>
        <v/>
      </c>
      <c r="AM2667" s="28" t="str">
        <f t="shared" si="11"/>
        <v/>
      </c>
      <c r="AN2667" s="28" t="str">
        <f t="shared" ref="AN2667:AQ2667" si="16003">IFERROR(IF(FIND(AN$1,$F2667)&gt;1,"Status - LGBT",""),"")</f>
        <v/>
      </c>
      <c r="AO2667" s="28" t="str">
        <f t="shared" si="16003"/>
        <v/>
      </c>
      <c r="AP2667" s="28" t="str">
        <f t="shared" si="16003"/>
        <v/>
      </c>
      <c r="AQ2667" s="28" t="str">
        <f t="shared" si="16003"/>
        <v/>
      </c>
      <c r="AR2667" s="28" t="str">
        <f t="shared" ref="AR2667:AV2667" si="16004">IFERROR(IF(FIND(AR$1,$F2667)&gt;1,"BME",""),"")</f>
        <v/>
      </c>
      <c r="AS2667" s="28" t="str">
        <f t="shared" si="16004"/>
        <v/>
      </c>
      <c r="AT2667" s="28" t="str">
        <f t="shared" si="16004"/>
        <v/>
      </c>
      <c r="AU2667" s="28" t="str">
        <f t="shared" si="16004"/>
        <v/>
      </c>
      <c r="AV2667" s="28" t="str">
        <f t="shared" si="16004"/>
        <v/>
      </c>
      <c r="AW2667" s="28" t="str">
        <f t="shared" ref="AW2667:BC2667" si="16005">IFERROR(IF(FIND(AW$1,$F2667)&gt;1,AW$1,""),"")</f>
        <v/>
      </c>
      <c r="AX2667" s="28" t="str">
        <f t="shared" si="16005"/>
        <v/>
      </c>
      <c r="AY2667" s="28" t="str">
        <f t="shared" si="16005"/>
        <v/>
      </c>
      <c r="AZ2667" s="28" t="str">
        <f t="shared" si="16005"/>
        <v/>
      </c>
      <c r="BA2667" s="28" t="str">
        <f t="shared" si="16005"/>
        <v/>
      </c>
      <c r="BB2667" s="28" t="str">
        <f t="shared" si="16005"/>
        <v/>
      </c>
      <c r="BC2667" s="28" t="str">
        <f t="shared" si="16005"/>
        <v/>
      </c>
      <c r="BD2667" s="28" t="str">
        <f t="shared" si="15"/>
        <v/>
      </c>
      <c r="BG2667" s="2" t="s">
        <v>17860</v>
      </c>
      <c r="BJ2667" s="28" t="str">
        <f t="shared" si="16"/>
        <v/>
      </c>
      <c r="BK2667" s="28" t="str">
        <f t="shared" si="17"/>
        <v/>
      </c>
      <c r="BL2667" s="2" t="s">
        <v>20913</v>
      </c>
      <c r="BM2667" s="2" t="s">
        <v>98</v>
      </c>
      <c r="BU2667" s="50" t="s">
        <v>20604</v>
      </c>
      <c r="BV2667" s="12"/>
      <c r="BW2667" s="50"/>
      <c r="BX2667" s="50" t="s">
        <v>20914</v>
      </c>
      <c r="BY2667" s="42" t="str">
        <f t="shared" si="18"/>
        <v>Age - Children;;Farnley;Wortley;</v>
      </c>
      <c r="BZ2667" s="72"/>
    </row>
    <row r="2668" spans="1:78" ht="15">
      <c r="A2668" s="10" t="s">
        <v>51</v>
      </c>
      <c r="B2668" s="28">
        <f>VLOOKUP(A2668,Organisations!$A$2:$B$7,2,FALSE)</f>
        <v>4</v>
      </c>
      <c r="C2668" s="10" t="s">
        <v>17862</v>
      </c>
      <c r="D2668" s="10" t="s">
        <v>17863</v>
      </c>
      <c r="E2668" s="28" t="str">
        <f t="shared" si="0"/>
        <v>Methodist Church and Community Centre - please ring for information on the timetable of events.</v>
      </c>
      <c r="F2668" s="10" t="s">
        <v>17864</v>
      </c>
      <c r="G2668" s="10" t="s">
        <v>68</v>
      </c>
      <c r="H2668" s="11"/>
      <c r="K2668" s="30" t="s">
        <v>17865</v>
      </c>
      <c r="L2668" s="10" t="s">
        <v>17866</v>
      </c>
      <c r="M2668" s="28" t="str">
        <f t="shared" ref="M2668:Q2668" si="16006">IFERROR(IF(FIND(M$1,$F2668)&gt;1,"Age - Children",""),"")</f>
        <v/>
      </c>
      <c r="N2668" s="28" t="str">
        <f t="shared" si="16006"/>
        <v/>
      </c>
      <c r="O2668" s="28" t="str">
        <f t="shared" si="16006"/>
        <v/>
      </c>
      <c r="P2668" s="28" t="str">
        <f t="shared" si="16006"/>
        <v/>
      </c>
      <c r="Q2668" s="28" t="str">
        <f t="shared" si="16006"/>
        <v/>
      </c>
      <c r="R2668" s="28" t="str">
        <f t="shared" ref="R2668:T2668" si="16007">IFERROR(IF(FIND(R$1,$F2668)&gt;1,"Age - Elderly",""),"")</f>
        <v/>
      </c>
      <c r="S2668" s="28" t="str">
        <f t="shared" si="16007"/>
        <v/>
      </c>
      <c r="T2668" s="28" t="str">
        <f t="shared" si="16007"/>
        <v/>
      </c>
      <c r="U2668" s="28" t="str">
        <f t="shared" si="3"/>
        <v/>
      </c>
      <c r="V2668" s="28" t="str">
        <f t="shared" si="4"/>
        <v/>
      </c>
      <c r="X2668" s="28" t="str">
        <f t="shared" si="5"/>
        <v/>
      </c>
      <c r="Y2668" s="28" t="str">
        <f t="shared" si="6"/>
        <v/>
      </c>
      <c r="Z2668" s="28" t="str">
        <f t="shared" si="7"/>
        <v/>
      </c>
      <c r="AB2668" s="28" t="str">
        <f t="shared" si="8"/>
        <v/>
      </c>
      <c r="AD2668" s="28" t="str">
        <f t="shared" si="9"/>
        <v/>
      </c>
      <c r="AG2668" s="28" t="str">
        <f t="shared" ref="AG2668:AL2668" si="16008">IFERROR(IF(FIND(AG$1,$F2668)&gt;1,AG$1,""),"")</f>
        <v/>
      </c>
      <c r="AH2668" s="28" t="str">
        <f t="shared" si="16008"/>
        <v/>
      </c>
      <c r="AI2668" s="28" t="str">
        <f t="shared" si="16008"/>
        <v/>
      </c>
      <c r="AJ2668" s="28" t="str">
        <f t="shared" si="16008"/>
        <v/>
      </c>
      <c r="AK2668" s="28" t="str">
        <f t="shared" si="16008"/>
        <v/>
      </c>
      <c r="AL2668" s="28" t="str">
        <f t="shared" si="16008"/>
        <v/>
      </c>
      <c r="AM2668" s="28" t="str">
        <f t="shared" si="11"/>
        <v/>
      </c>
      <c r="AN2668" s="28" t="str">
        <f t="shared" ref="AN2668:AQ2668" si="16009">IFERROR(IF(FIND(AN$1,$F2668)&gt;1,"Status - LGBT",""),"")</f>
        <v/>
      </c>
      <c r="AO2668" s="28" t="str">
        <f t="shared" si="16009"/>
        <v/>
      </c>
      <c r="AP2668" s="28" t="str">
        <f t="shared" si="16009"/>
        <v/>
      </c>
      <c r="AQ2668" s="28" t="str">
        <f t="shared" si="16009"/>
        <v/>
      </c>
      <c r="AR2668" s="28" t="str">
        <f t="shared" ref="AR2668:AV2668" si="16010">IFERROR(IF(FIND(AR$1,$F2668)&gt;1,"BME",""),"")</f>
        <v/>
      </c>
      <c r="AS2668" s="28" t="str">
        <f t="shared" si="16010"/>
        <v/>
      </c>
      <c r="AT2668" s="28" t="str">
        <f t="shared" si="16010"/>
        <v/>
      </c>
      <c r="AU2668" s="28" t="str">
        <f t="shared" si="16010"/>
        <v/>
      </c>
      <c r="AV2668" s="28" t="str">
        <f t="shared" si="16010"/>
        <v/>
      </c>
      <c r="AW2668" s="28" t="str">
        <f t="shared" ref="AW2668:BC2668" si="16011">IFERROR(IF(FIND(AW$1,$F2668)&gt;1,AW$1,""),"")</f>
        <v/>
      </c>
      <c r="AX2668" s="28" t="str">
        <f t="shared" si="16011"/>
        <v/>
      </c>
      <c r="AY2668" s="28" t="str">
        <f t="shared" si="16011"/>
        <v/>
      </c>
      <c r="AZ2668" s="28" t="str">
        <f t="shared" si="16011"/>
        <v/>
      </c>
      <c r="BA2668" s="28" t="str">
        <f t="shared" si="16011"/>
        <v/>
      </c>
      <c r="BB2668" s="28" t="str">
        <f t="shared" si="16011"/>
        <v/>
      </c>
      <c r="BC2668" s="28" t="str">
        <f t="shared" si="16011"/>
        <v/>
      </c>
      <c r="BD2668" s="28" t="str">
        <f t="shared" si="15"/>
        <v/>
      </c>
      <c r="BG2668" s="2" t="s">
        <v>17867</v>
      </c>
      <c r="BJ2668" s="28" t="str">
        <f t="shared" si="16"/>
        <v/>
      </c>
      <c r="BK2668" s="28" t="str">
        <f t="shared" si="17"/>
        <v/>
      </c>
      <c r="BL2668" s="2" t="s">
        <v>20915</v>
      </c>
      <c r="BM2668" s="2" t="s">
        <v>98</v>
      </c>
      <c r="BU2668" s="18"/>
      <c r="BV2668" s="18"/>
      <c r="BW2668" s="47"/>
      <c r="BX2668" s="47" t="s">
        <v>20916</v>
      </c>
      <c r="BY2668" s="42" t="str">
        <f t="shared" si="18"/>
        <v/>
      </c>
      <c r="BZ2668" s="73"/>
    </row>
    <row r="2669" spans="1:78" ht="15">
      <c r="A2669" s="16" t="s">
        <v>51</v>
      </c>
      <c r="B2669" s="28">
        <f>VLOOKUP(A2669,Organisations!$A$2:$B$7,2,FALSE)</f>
        <v>4</v>
      </c>
      <c r="C2669" s="16" t="s">
        <v>17869</v>
      </c>
      <c r="D2669" s="16" t="s">
        <v>17870</v>
      </c>
      <c r="E2669" s="28" t="str">
        <f t="shared" si="0"/>
        <v>Dedicated to providing confidential, free counselling and money management assistance to financially distressed families</v>
      </c>
      <c r="F2669" s="16" t="s">
        <v>17872</v>
      </c>
      <c r="G2669" s="16" t="s">
        <v>68</v>
      </c>
      <c r="H2669" s="17"/>
      <c r="K2669" s="26" t="s">
        <v>17873</v>
      </c>
      <c r="L2669" s="16" t="s">
        <v>17874</v>
      </c>
      <c r="M2669" s="28" t="str">
        <f t="shared" ref="M2669:Q2669" si="16012">IFERROR(IF(FIND(M$1,$F2669)&gt;1,"Age - Children",""),"")</f>
        <v/>
      </c>
      <c r="N2669" s="28" t="str">
        <f t="shared" si="16012"/>
        <v/>
      </c>
      <c r="O2669" s="28" t="str">
        <f t="shared" si="16012"/>
        <v/>
      </c>
      <c r="P2669" s="28" t="str">
        <f t="shared" si="16012"/>
        <v/>
      </c>
      <c r="Q2669" s="28" t="str">
        <f t="shared" si="16012"/>
        <v/>
      </c>
      <c r="R2669" s="28" t="str">
        <f t="shared" ref="R2669:T2669" si="16013">IFERROR(IF(FIND(R$1,$F2669)&gt;1,"Age - Elderly",""),"")</f>
        <v/>
      </c>
      <c r="S2669" s="28" t="str">
        <f t="shared" si="16013"/>
        <v/>
      </c>
      <c r="T2669" s="28" t="str">
        <f t="shared" si="16013"/>
        <v/>
      </c>
      <c r="U2669" s="28" t="str">
        <f t="shared" si="3"/>
        <v/>
      </c>
      <c r="V2669" s="28" t="str">
        <f t="shared" si="4"/>
        <v/>
      </c>
      <c r="X2669" s="28" t="str">
        <f t="shared" si="5"/>
        <v/>
      </c>
      <c r="Y2669" s="28" t="str">
        <f t="shared" si="6"/>
        <v/>
      </c>
      <c r="Z2669" s="28" t="str">
        <f t="shared" si="7"/>
        <v>Gender - Male</v>
      </c>
      <c r="AB2669" s="28" t="str">
        <f t="shared" si="8"/>
        <v>Gender - Male</v>
      </c>
      <c r="AD2669" s="28" t="str">
        <f t="shared" si="9"/>
        <v>Gender - Male;Gender - Male;</v>
      </c>
      <c r="AG2669" s="28" t="str">
        <f t="shared" ref="AG2669:AL2669" si="16014">IFERROR(IF(FIND(AG$1,$F2669)&gt;1,AG$1,""),"")</f>
        <v/>
      </c>
      <c r="AH2669" s="28" t="str">
        <f t="shared" si="16014"/>
        <v/>
      </c>
      <c r="AI2669" s="28" t="str">
        <f t="shared" si="16014"/>
        <v/>
      </c>
      <c r="AJ2669" s="28" t="str">
        <f t="shared" si="16014"/>
        <v/>
      </c>
      <c r="AK2669" s="28" t="str">
        <f t="shared" si="16014"/>
        <v/>
      </c>
      <c r="AL2669" s="28" t="str">
        <f t="shared" si="16014"/>
        <v/>
      </c>
      <c r="AM2669" s="28" t="str">
        <f t="shared" si="11"/>
        <v/>
      </c>
      <c r="AN2669" s="28" t="str">
        <f t="shared" ref="AN2669:AQ2669" si="16015">IFERROR(IF(FIND(AN$1,$F2669)&gt;1,"Status - LGBT",""),"")</f>
        <v/>
      </c>
      <c r="AO2669" s="28" t="str">
        <f t="shared" si="16015"/>
        <v/>
      </c>
      <c r="AP2669" s="28" t="str">
        <f t="shared" si="16015"/>
        <v/>
      </c>
      <c r="AQ2669" s="28" t="str">
        <f t="shared" si="16015"/>
        <v/>
      </c>
      <c r="AR2669" s="28" t="str">
        <f t="shared" ref="AR2669:AV2669" si="16016">IFERROR(IF(FIND(AR$1,$F2669)&gt;1,"BME",""),"")</f>
        <v/>
      </c>
      <c r="AS2669" s="28" t="str">
        <f t="shared" si="16016"/>
        <v/>
      </c>
      <c r="AT2669" s="28" t="str">
        <f t="shared" si="16016"/>
        <v/>
      </c>
      <c r="AU2669" s="28" t="str">
        <f t="shared" si="16016"/>
        <v/>
      </c>
      <c r="AV2669" s="28" t="str">
        <f t="shared" si="16016"/>
        <v/>
      </c>
      <c r="AW2669" s="28" t="str">
        <f t="shared" ref="AW2669:BC2669" si="16017">IFERROR(IF(FIND(AW$1,$F2669)&gt;1,AW$1,""),"")</f>
        <v/>
      </c>
      <c r="AX2669" s="28" t="str">
        <f t="shared" si="16017"/>
        <v/>
      </c>
      <c r="AY2669" s="28" t="str">
        <f t="shared" si="16017"/>
        <v/>
      </c>
      <c r="AZ2669" s="28" t="str">
        <f t="shared" si="16017"/>
        <v/>
      </c>
      <c r="BA2669" s="28" t="str">
        <f t="shared" si="16017"/>
        <v/>
      </c>
      <c r="BB2669" s="28" t="str">
        <f t="shared" si="16017"/>
        <v/>
      </c>
      <c r="BC2669" s="28" t="str">
        <f t="shared" si="16017"/>
        <v/>
      </c>
      <c r="BD2669" s="28" t="str">
        <f t="shared" si="15"/>
        <v/>
      </c>
      <c r="BG2669" s="2" t="s">
        <v>17875</v>
      </c>
      <c r="BJ2669" s="28" t="str">
        <f t="shared" si="16"/>
        <v/>
      </c>
      <c r="BK2669" s="28" t="str">
        <f t="shared" si="17"/>
        <v/>
      </c>
      <c r="BL2669" s="2" t="s">
        <v>10010</v>
      </c>
      <c r="BM2669" s="2" t="s">
        <v>98</v>
      </c>
      <c r="BU2669" s="50" t="s">
        <v>20013</v>
      </c>
      <c r="BV2669" s="12"/>
      <c r="BW2669" s="50"/>
      <c r="BX2669" s="50" t="s">
        <v>20917</v>
      </c>
      <c r="BY2669" s="42" t="str">
        <f t="shared" si="18"/>
        <v>Gender - Male;Gender - Male;;Bramley;Stanningley;</v>
      </c>
      <c r="BZ2669" s="72"/>
    </row>
    <row r="2670" spans="1:78" ht="15">
      <c r="A2670" s="10" t="s">
        <v>51</v>
      </c>
      <c r="B2670" s="28">
        <f>VLOOKUP(A2670,Organisations!$A$2:$B$7,2,FALSE)</f>
        <v>4</v>
      </c>
      <c r="C2670" s="10" t="s">
        <v>2420</v>
      </c>
      <c r="D2670" s="10" t="s">
        <v>2421</v>
      </c>
      <c r="E2670" s="28" t="str">
        <f t="shared" si="0"/>
        <v xml:space="preserve">Stop Hate UK works with individuals and communities, providing confidential support to people who have been affected by </v>
      </c>
      <c r="F2670" s="10" t="s">
        <v>17879</v>
      </c>
      <c r="G2670" s="10" t="s">
        <v>68</v>
      </c>
      <c r="H2670" s="11"/>
      <c r="K2670" s="30" t="s">
        <v>2423</v>
      </c>
      <c r="L2670" s="10" t="s">
        <v>17880</v>
      </c>
      <c r="M2670" s="28" t="str">
        <f t="shared" ref="M2670:Q2670" si="16018">IFERROR(IF(FIND(M$1,$F2670)&gt;1,"Age - Children",""),"")</f>
        <v/>
      </c>
      <c r="N2670" s="28" t="str">
        <f t="shared" si="16018"/>
        <v/>
      </c>
      <c r="O2670" s="28" t="str">
        <f t="shared" si="16018"/>
        <v/>
      </c>
      <c r="P2670" s="28" t="str">
        <f t="shared" si="16018"/>
        <v/>
      </c>
      <c r="Q2670" s="28" t="str">
        <f t="shared" si="16018"/>
        <v/>
      </c>
      <c r="R2670" s="28" t="str">
        <f t="shared" ref="R2670:T2670" si="16019">IFERROR(IF(FIND(R$1,$F2670)&gt;1,"Age - Elderly",""),"")</f>
        <v/>
      </c>
      <c r="S2670" s="28" t="str">
        <f t="shared" si="16019"/>
        <v/>
      </c>
      <c r="T2670" s="28" t="str">
        <f t="shared" si="16019"/>
        <v/>
      </c>
      <c r="U2670" s="28" t="str">
        <f t="shared" si="3"/>
        <v/>
      </c>
      <c r="V2670" s="28" t="str">
        <f t="shared" si="4"/>
        <v/>
      </c>
      <c r="X2670" s="28" t="str">
        <f t="shared" si="5"/>
        <v/>
      </c>
      <c r="Y2670" s="28" t="str">
        <f t="shared" si="6"/>
        <v/>
      </c>
      <c r="Z2670" s="28" t="str">
        <f t="shared" si="7"/>
        <v/>
      </c>
      <c r="AB2670" s="28" t="str">
        <f t="shared" si="8"/>
        <v/>
      </c>
      <c r="AD2670" s="28" t="str">
        <f t="shared" si="9"/>
        <v/>
      </c>
      <c r="AG2670" s="28" t="str">
        <f t="shared" ref="AG2670:AL2670" si="16020">IFERROR(IF(FIND(AG$1,$F2670)&gt;1,AG$1,""),"")</f>
        <v/>
      </c>
      <c r="AH2670" s="28" t="str">
        <f t="shared" si="16020"/>
        <v/>
      </c>
      <c r="AI2670" s="28" t="str">
        <f t="shared" si="16020"/>
        <v/>
      </c>
      <c r="AJ2670" s="28" t="str">
        <f t="shared" si="16020"/>
        <v/>
      </c>
      <c r="AK2670" s="28" t="str">
        <f t="shared" si="16020"/>
        <v/>
      </c>
      <c r="AL2670" s="28" t="str">
        <f t="shared" si="16020"/>
        <v/>
      </c>
      <c r="AM2670" s="28" t="str">
        <f t="shared" si="11"/>
        <v/>
      </c>
      <c r="AN2670" s="28" t="str">
        <f t="shared" ref="AN2670:AQ2670" si="16021">IFERROR(IF(FIND(AN$1,$F2670)&gt;1,"Status - LGBT",""),"")</f>
        <v/>
      </c>
      <c r="AO2670" s="28" t="str">
        <f t="shared" si="16021"/>
        <v/>
      </c>
      <c r="AP2670" s="28" t="str">
        <f t="shared" si="16021"/>
        <v/>
      </c>
      <c r="AQ2670" s="28" t="str">
        <f t="shared" si="16021"/>
        <v/>
      </c>
      <c r="AR2670" s="28" t="str">
        <f t="shared" ref="AR2670:AV2670" si="16022">IFERROR(IF(FIND(AR$1,$F2670)&gt;1,"BME",""),"")</f>
        <v/>
      </c>
      <c r="AS2670" s="28" t="str">
        <f t="shared" si="16022"/>
        <v/>
      </c>
      <c r="AT2670" s="28" t="str">
        <f t="shared" si="16022"/>
        <v/>
      </c>
      <c r="AU2670" s="28" t="str">
        <f t="shared" si="16022"/>
        <v/>
      </c>
      <c r="AV2670" s="28" t="str">
        <f t="shared" si="16022"/>
        <v/>
      </c>
      <c r="AW2670" s="28" t="str">
        <f t="shared" ref="AW2670:BC2670" si="16023">IFERROR(IF(FIND(AW$1,$F2670)&gt;1,AW$1,""),"")</f>
        <v/>
      </c>
      <c r="AX2670" s="28" t="str">
        <f t="shared" si="16023"/>
        <v/>
      </c>
      <c r="AY2670" s="28" t="str">
        <f t="shared" si="16023"/>
        <v/>
      </c>
      <c r="AZ2670" s="28" t="str">
        <f t="shared" si="16023"/>
        <v/>
      </c>
      <c r="BA2670" s="28" t="str">
        <f t="shared" si="16023"/>
        <v/>
      </c>
      <c r="BB2670" s="28" t="str">
        <f t="shared" si="16023"/>
        <v/>
      </c>
      <c r="BC2670" s="28" t="str">
        <f t="shared" si="16023"/>
        <v/>
      </c>
      <c r="BD2670" s="28" t="str">
        <f t="shared" si="15"/>
        <v/>
      </c>
      <c r="BG2670" s="2" t="s">
        <v>17881</v>
      </c>
      <c r="BJ2670" s="28" t="str">
        <f t="shared" si="16"/>
        <v/>
      </c>
      <c r="BK2670" s="28" t="str">
        <f t="shared" si="17"/>
        <v/>
      </c>
      <c r="BL2670" s="2" t="s">
        <v>2582</v>
      </c>
      <c r="BM2670" s="2" t="s">
        <v>98</v>
      </c>
      <c r="BU2670" s="18"/>
      <c r="BV2670" s="18"/>
      <c r="BW2670" s="47"/>
      <c r="BX2670" s="47" t="s">
        <v>20918</v>
      </c>
      <c r="BY2670" s="42" t="str">
        <f t="shared" si="18"/>
        <v/>
      </c>
      <c r="BZ2670" s="73"/>
    </row>
    <row r="2671" spans="1:78" ht="15">
      <c r="A2671" s="16" t="s">
        <v>51</v>
      </c>
      <c r="B2671" s="28">
        <f>VLOOKUP(A2671,Organisations!$A$2:$B$7,2,FALSE)</f>
        <v>4</v>
      </c>
      <c r="C2671" s="16" t="s">
        <v>17883</v>
      </c>
      <c r="D2671" s="16" t="s">
        <v>17884</v>
      </c>
      <c r="E2671" s="28" t="str">
        <f t="shared" si="0"/>
        <v>We engage young people through the Power of Sport. Sport teaches teamwork, leadership, discipline and competitive spirit</v>
      </c>
      <c r="F2671" s="16" t="s">
        <v>17886</v>
      </c>
      <c r="G2671" s="16" t="s">
        <v>68</v>
      </c>
      <c r="H2671" s="17"/>
      <c r="K2671" s="26" t="s">
        <v>17887</v>
      </c>
      <c r="L2671" s="16" t="s">
        <v>17888</v>
      </c>
      <c r="M2671" s="28" t="str">
        <f t="shared" ref="M2671:Q2671" si="16024">IFERROR(IF(FIND(M$1,$F2671)&gt;1,"Age - Children",""),"")</f>
        <v/>
      </c>
      <c r="N2671" s="28" t="str">
        <f t="shared" si="16024"/>
        <v/>
      </c>
      <c r="O2671" s="28" t="str">
        <f t="shared" si="16024"/>
        <v/>
      </c>
      <c r="P2671" s="28" t="str">
        <f t="shared" si="16024"/>
        <v/>
      </c>
      <c r="Q2671" s="28" t="str">
        <f t="shared" si="16024"/>
        <v>Age - Children</v>
      </c>
      <c r="R2671" s="28" t="str">
        <f t="shared" ref="R2671:T2671" si="16025">IFERROR(IF(FIND(R$1,$F2671)&gt;1,"Age - Elderly",""),"")</f>
        <v/>
      </c>
      <c r="S2671" s="28" t="str">
        <f t="shared" si="16025"/>
        <v/>
      </c>
      <c r="T2671" s="28" t="str">
        <f t="shared" si="16025"/>
        <v/>
      </c>
      <c r="U2671" s="28" t="str">
        <f t="shared" si="3"/>
        <v>Age - Children;</v>
      </c>
      <c r="V2671" s="28" t="str">
        <f t="shared" si="4"/>
        <v/>
      </c>
      <c r="X2671" s="28" t="str">
        <f t="shared" si="5"/>
        <v/>
      </c>
      <c r="Y2671" s="28" t="str">
        <f t="shared" si="6"/>
        <v/>
      </c>
      <c r="Z2671" s="28" t="str">
        <f t="shared" si="7"/>
        <v>Gender - Male</v>
      </c>
      <c r="AB2671" s="28" t="str">
        <f t="shared" si="8"/>
        <v/>
      </c>
      <c r="AD2671" s="28" t="str">
        <f t="shared" si="9"/>
        <v>Gender - Male;</v>
      </c>
      <c r="AG2671" s="28" t="str">
        <f t="shared" ref="AG2671:AL2671" si="16026">IFERROR(IF(FIND(AG$1,$F2671)&gt;1,AG$1,""),"")</f>
        <v/>
      </c>
      <c r="AH2671" s="28" t="str">
        <f t="shared" si="16026"/>
        <v/>
      </c>
      <c r="AI2671" s="28" t="str">
        <f t="shared" si="16026"/>
        <v/>
      </c>
      <c r="AJ2671" s="28" t="str">
        <f t="shared" si="16026"/>
        <v/>
      </c>
      <c r="AK2671" s="28" t="str">
        <f t="shared" si="16026"/>
        <v/>
      </c>
      <c r="AL2671" s="28" t="str">
        <f t="shared" si="16026"/>
        <v/>
      </c>
      <c r="AM2671" s="28" t="str">
        <f t="shared" si="11"/>
        <v/>
      </c>
      <c r="AN2671" s="28" t="str">
        <f t="shared" ref="AN2671:AQ2671" si="16027">IFERROR(IF(FIND(AN$1,$F2671)&gt;1,"Status - LGBT",""),"")</f>
        <v/>
      </c>
      <c r="AO2671" s="28" t="str">
        <f t="shared" si="16027"/>
        <v/>
      </c>
      <c r="AP2671" s="28" t="str">
        <f t="shared" si="16027"/>
        <v/>
      </c>
      <c r="AQ2671" s="28" t="str">
        <f t="shared" si="16027"/>
        <v/>
      </c>
      <c r="AR2671" s="28" t="str">
        <f t="shared" ref="AR2671:AV2671" si="16028">IFERROR(IF(FIND(AR$1,$F2671)&gt;1,"BME",""),"")</f>
        <v/>
      </c>
      <c r="AS2671" s="28" t="str">
        <f t="shared" si="16028"/>
        <v/>
      </c>
      <c r="AT2671" s="28" t="str">
        <f t="shared" si="16028"/>
        <v/>
      </c>
      <c r="AU2671" s="28" t="str">
        <f t="shared" si="16028"/>
        <v/>
      </c>
      <c r="AV2671" s="28" t="str">
        <f t="shared" si="16028"/>
        <v/>
      </c>
      <c r="AW2671" s="28" t="str">
        <f t="shared" ref="AW2671:BC2671" si="16029">IFERROR(IF(FIND(AW$1,$F2671)&gt;1,AW$1,""),"")</f>
        <v/>
      </c>
      <c r="AX2671" s="28" t="str">
        <f t="shared" si="16029"/>
        <v/>
      </c>
      <c r="AY2671" s="28" t="str">
        <f t="shared" si="16029"/>
        <v/>
      </c>
      <c r="AZ2671" s="28" t="str">
        <f t="shared" si="16029"/>
        <v/>
      </c>
      <c r="BA2671" s="28" t="str">
        <f t="shared" si="16029"/>
        <v/>
      </c>
      <c r="BB2671" s="28" t="str">
        <f t="shared" si="16029"/>
        <v/>
      </c>
      <c r="BC2671" s="28" t="str">
        <f t="shared" si="16029"/>
        <v/>
      </c>
      <c r="BD2671" s="28" t="str">
        <f t="shared" si="15"/>
        <v/>
      </c>
      <c r="BG2671" s="2" t="s">
        <v>17889</v>
      </c>
      <c r="BJ2671" s="28" t="str">
        <f t="shared" si="16"/>
        <v/>
      </c>
      <c r="BK2671" s="28" t="str">
        <f t="shared" si="17"/>
        <v/>
      </c>
      <c r="BL2671" s="2" t="s">
        <v>6101</v>
      </c>
      <c r="BM2671" s="2" t="s">
        <v>98</v>
      </c>
      <c r="BU2671" s="50" t="s">
        <v>19866</v>
      </c>
      <c r="BV2671" s="12"/>
      <c r="BW2671" s="50"/>
      <c r="BX2671" s="50" t="s">
        <v>20919</v>
      </c>
      <c r="BY2671" s="42" t="str">
        <f t="shared" si="18"/>
        <v>Age - Children;;Gender - Male;;Leeds;City;Hunslet;</v>
      </c>
      <c r="BZ2671" s="72"/>
    </row>
    <row r="2672" spans="1:78" ht="15">
      <c r="A2672" s="10" t="s">
        <v>51</v>
      </c>
      <c r="B2672" s="28">
        <f>VLOOKUP(A2672,Organisations!$A$2:$B$7,2,FALSE)</f>
        <v>4</v>
      </c>
      <c r="C2672" s="10" t="s">
        <v>17891</v>
      </c>
      <c r="D2672" s="10" t="s">
        <v>17892</v>
      </c>
      <c r="E2672" s="28" t="str">
        <f t="shared" si="0"/>
        <v>We exist to provide on-going support for adults who are homeless, living in poverty or who simply need a sense of belong</v>
      </c>
      <c r="F2672" s="10" t="s">
        <v>17894</v>
      </c>
      <c r="G2672" s="10" t="s">
        <v>68</v>
      </c>
      <c r="H2672" s="53"/>
      <c r="K2672" s="59"/>
      <c r="L2672" s="10" t="s">
        <v>17895</v>
      </c>
      <c r="M2672" s="28" t="str">
        <f t="shared" ref="M2672:Q2672" si="16030">IFERROR(IF(FIND(M$1,$F2672)&gt;1,"Age - Children",""),"")</f>
        <v/>
      </c>
      <c r="N2672" s="28" t="str">
        <f t="shared" si="16030"/>
        <v/>
      </c>
      <c r="O2672" s="28" t="str">
        <f t="shared" si="16030"/>
        <v/>
      </c>
      <c r="P2672" s="28" t="str">
        <f t="shared" si="16030"/>
        <v/>
      </c>
      <c r="Q2672" s="28" t="str">
        <f t="shared" si="16030"/>
        <v/>
      </c>
      <c r="R2672" s="28" t="str">
        <f t="shared" ref="R2672:T2672" si="16031">IFERROR(IF(FIND(R$1,$F2672)&gt;1,"Age - Elderly",""),"")</f>
        <v/>
      </c>
      <c r="S2672" s="28" t="str">
        <f t="shared" si="16031"/>
        <v/>
      </c>
      <c r="T2672" s="28" t="str">
        <f t="shared" si="16031"/>
        <v/>
      </c>
      <c r="U2672" s="28" t="str">
        <f t="shared" si="3"/>
        <v/>
      </c>
      <c r="V2672" s="28" t="str">
        <f t="shared" si="4"/>
        <v/>
      </c>
      <c r="X2672" s="28" t="str">
        <f t="shared" si="5"/>
        <v/>
      </c>
      <c r="Y2672" s="28" t="str">
        <f t="shared" si="6"/>
        <v/>
      </c>
      <c r="Z2672" s="28" t="str">
        <f t="shared" si="7"/>
        <v/>
      </c>
      <c r="AB2672" s="28" t="str">
        <f t="shared" si="8"/>
        <v/>
      </c>
      <c r="AD2672" s="28" t="str">
        <f t="shared" si="9"/>
        <v/>
      </c>
      <c r="AG2672" s="28" t="str">
        <f t="shared" ref="AG2672:AL2672" si="16032">IFERROR(IF(FIND(AG$1,$F2672)&gt;1,AG$1,""),"")</f>
        <v/>
      </c>
      <c r="AH2672" s="28" t="str">
        <f t="shared" si="16032"/>
        <v/>
      </c>
      <c r="AI2672" s="28" t="str">
        <f t="shared" si="16032"/>
        <v/>
      </c>
      <c r="AJ2672" s="28" t="str">
        <f t="shared" si="16032"/>
        <v/>
      </c>
      <c r="AK2672" s="28" t="str">
        <f t="shared" si="16032"/>
        <v/>
      </c>
      <c r="AL2672" s="28" t="str">
        <f t="shared" si="16032"/>
        <v/>
      </c>
      <c r="AM2672" s="28" t="str">
        <f t="shared" si="11"/>
        <v/>
      </c>
      <c r="AN2672" s="28" t="str">
        <f t="shared" ref="AN2672:AQ2672" si="16033">IFERROR(IF(FIND(AN$1,$F2672)&gt;1,"Status - LGBT",""),"")</f>
        <v/>
      </c>
      <c r="AO2672" s="28" t="str">
        <f t="shared" si="16033"/>
        <v/>
      </c>
      <c r="AP2672" s="28" t="str">
        <f t="shared" si="16033"/>
        <v/>
      </c>
      <c r="AQ2672" s="28" t="str">
        <f t="shared" si="16033"/>
        <v/>
      </c>
      <c r="AR2672" s="28" t="str">
        <f t="shared" ref="AR2672:AV2672" si="16034">IFERROR(IF(FIND(AR$1,$F2672)&gt;1,"BME",""),"")</f>
        <v/>
      </c>
      <c r="AS2672" s="28" t="str">
        <f t="shared" si="16034"/>
        <v/>
      </c>
      <c r="AT2672" s="28" t="str">
        <f t="shared" si="16034"/>
        <v/>
      </c>
      <c r="AU2672" s="28" t="str">
        <f t="shared" si="16034"/>
        <v/>
      </c>
      <c r="AV2672" s="28" t="str">
        <f t="shared" si="16034"/>
        <v/>
      </c>
      <c r="AW2672" s="28" t="str">
        <f t="shared" ref="AW2672:BC2672" si="16035">IFERROR(IF(FIND(AW$1,$F2672)&gt;1,AW$1,""),"")</f>
        <v/>
      </c>
      <c r="AX2672" s="28" t="str">
        <f t="shared" si="16035"/>
        <v/>
      </c>
      <c r="AY2672" s="28" t="str">
        <f t="shared" si="16035"/>
        <v/>
      </c>
      <c r="AZ2672" s="28" t="str">
        <f t="shared" si="16035"/>
        <v/>
      </c>
      <c r="BA2672" s="28" t="str">
        <f t="shared" si="16035"/>
        <v/>
      </c>
      <c r="BB2672" s="28" t="str">
        <f t="shared" si="16035"/>
        <v/>
      </c>
      <c r="BC2672" s="28" t="str">
        <f t="shared" si="16035"/>
        <v/>
      </c>
      <c r="BD2672" s="28" t="str">
        <f t="shared" si="15"/>
        <v/>
      </c>
      <c r="BG2672" s="2" t="s">
        <v>13321</v>
      </c>
      <c r="BJ2672" s="28" t="str">
        <f t="shared" si="16"/>
        <v/>
      </c>
      <c r="BK2672" s="28" t="str">
        <f t="shared" si="17"/>
        <v/>
      </c>
      <c r="BL2672" s="2" t="s">
        <v>1273</v>
      </c>
      <c r="BM2672" s="2" t="s">
        <v>98</v>
      </c>
      <c r="BQ2672" s="2" t="s">
        <v>2863</v>
      </c>
      <c r="BU2672" s="47" t="s">
        <v>19838</v>
      </c>
      <c r="BV2672" s="18"/>
      <c r="BW2672" s="47"/>
      <c r="BX2672" s="47" t="s">
        <v>122</v>
      </c>
      <c r="BY2672" s="42" t="str">
        <f t="shared" si="18"/>
        <v>Leeds;Chapel Allerton;</v>
      </c>
      <c r="BZ2672" s="73"/>
    </row>
    <row r="2673" spans="1:78" ht="15">
      <c r="A2673" s="16" t="s">
        <v>51</v>
      </c>
      <c r="B2673" s="28">
        <f>VLOOKUP(A2673,Organisations!$A$2:$B$7,2,FALSE)</f>
        <v>4</v>
      </c>
      <c r="C2673" s="16" t="s">
        <v>17898</v>
      </c>
      <c r="D2673" s="16" t="s">
        <v>17899</v>
      </c>
      <c r="E2673" s="28" t="str">
        <f t="shared" si="0"/>
        <v>To support people affected by stroke and to prevent future strokes through information giving and awareness raising.</v>
      </c>
      <c r="F2673" s="16" t="s">
        <v>17900</v>
      </c>
      <c r="G2673" s="16" t="s">
        <v>68</v>
      </c>
      <c r="H2673" s="17"/>
      <c r="K2673" s="26" t="s">
        <v>17901</v>
      </c>
      <c r="L2673" s="16" t="s">
        <v>17902</v>
      </c>
      <c r="M2673" s="28" t="str">
        <f t="shared" ref="M2673:Q2673" si="16036">IFERROR(IF(FIND(M$1,$F2673)&gt;1,"Age - Children",""),"")</f>
        <v/>
      </c>
      <c r="N2673" s="28" t="str">
        <f t="shared" si="16036"/>
        <v/>
      </c>
      <c r="O2673" s="28" t="str">
        <f t="shared" si="16036"/>
        <v/>
      </c>
      <c r="P2673" s="28" t="str">
        <f t="shared" si="16036"/>
        <v/>
      </c>
      <c r="Q2673" s="28" t="str">
        <f t="shared" si="16036"/>
        <v/>
      </c>
      <c r="R2673" s="28" t="str">
        <f t="shared" ref="R2673:T2673" si="16037">IFERROR(IF(FIND(R$1,$F2673)&gt;1,"Age - Elderly",""),"")</f>
        <v/>
      </c>
      <c r="S2673" s="28" t="str">
        <f t="shared" si="16037"/>
        <v/>
      </c>
      <c r="T2673" s="28" t="str">
        <f t="shared" si="16037"/>
        <v/>
      </c>
      <c r="U2673" s="28" t="str">
        <f t="shared" si="3"/>
        <v/>
      </c>
      <c r="V2673" s="28" t="str">
        <f t="shared" si="4"/>
        <v/>
      </c>
      <c r="X2673" s="28" t="str">
        <f t="shared" si="5"/>
        <v/>
      </c>
      <c r="Y2673" s="28" t="str">
        <f t="shared" si="6"/>
        <v/>
      </c>
      <c r="Z2673" s="28" t="str">
        <f t="shared" si="7"/>
        <v/>
      </c>
      <c r="AB2673" s="28" t="str">
        <f t="shared" si="8"/>
        <v/>
      </c>
      <c r="AD2673" s="28" t="str">
        <f t="shared" si="9"/>
        <v/>
      </c>
      <c r="AG2673" s="28" t="str">
        <f t="shared" ref="AG2673:AL2673" si="16038">IFERROR(IF(FIND(AG$1,$F2673)&gt;1,AG$1,""),"")</f>
        <v/>
      </c>
      <c r="AH2673" s="28" t="str">
        <f t="shared" si="16038"/>
        <v/>
      </c>
      <c r="AI2673" s="28" t="str">
        <f t="shared" si="16038"/>
        <v/>
      </c>
      <c r="AJ2673" s="28" t="str">
        <f t="shared" si="16038"/>
        <v/>
      </c>
      <c r="AK2673" s="28" t="str">
        <f t="shared" si="16038"/>
        <v/>
      </c>
      <c r="AL2673" s="28" t="str">
        <f t="shared" si="16038"/>
        <v/>
      </c>
      <c r="AM2673" s="28" t="str">
        <f t="shared" si="11"/>
        <v/>
      </c>
      <c r="AN2673" s="28" t="str">
        <f t="shared" ref="AN2673:AQ2673" si="16039">IFERROR(IF(FIND(AN$1,$F2673)&gt;1,"Status - LGBT",""),"")</f>
        <v/>
      </c>
      <c r="AO2673" s="28" t="str">
        <f t="shared" si="16039"/>
        <v/>
      </c>
      <c r="AP2673" s="28" t="str">
        <f t="shared" si="16039"/>
        <v/>
      </c>
      <c r="AQ2673" s="28" t="str">
        <f t="shared" si="16039"/>
        <v/>
      </c>
      <c r="AR2673" s="28" t="str">
        <f t="shared" ref="AR2673:AV2673" si="16040">IFERROR(IF(FIND(AR$1,$F2673)&gt;1,"BME",""),"")</f>
        <v/>
      </c>
      <c r="AS2673" s="28" t="str">
        <f t="shared" si="16040"/>
        <v/>
      </c>
      <c r="AT2673" s="28" t="str">
        <f t="shared" si="16040"/>
        <v/>
      </c>
      <c r="AU2673" s="28" t="str">
        <f t="shared" si="16040"/>
        <v/>
      </c>
      <c r="AV2673" s="28" t="str">
        <f t="shared" si="16040"/>
        <v/>
      </c>
      <c r="AW2673" s="28" t="str">
        <f t="shared" ref="AW2673:BC2673" si="16041">IFERROR(IF(FIND(AW$1,$F2673)&gt;1,AW$1,""),"")</f>
        <v/>
      </c>
      <c r="AX2673" s="28" t="str">
        <f t="shared" si="16041"/>
        <v/>
      </c>
      <c r="AY2673" s="28" t="str">
        <f t="shared" si="16041"/>
        <v/>
      </c>
      <c r="AZ2673" s="28" t="str">
        <f t="shared" si="16041"/>
        <v/>
      </c>
      <c r="BA2673" s="28" t="str">
        <f t="shared" si="16041"/>
        <v/>
      </c>
      <c r="BB2673" s="28" t="str">
        <f t="shared" si="16041"/>
        <v/>
      </c>
      <c r="BC2673" s="28" t="str">
        <f t="shared" si="16041"/>
        <v/>
      </c>
      <c r="BD2673" s="28" t="str">
        <f t="shared" si="15"/>
        <v/>
      </c>
      <c r="BG2673" s="2" t="s">
        <v>17903</v>
      </c>
      <c r="BJ2673" s="28" t="str">
        <f t="shared" si="16"/>
        <v/>
      </c>
      <c r="BK2673" s="28" t="str">
        <f t="shared" si="17"/>
        <v/>
      </c>
      <c r="BL2673" s="2" t="s">
        <v>2376</v>
      </c>
      <c r="BM2673" s="2" t="s">
        <v>98</v>
      </c>
      <c r="BU2673" s="50" t="s">
        <v>19921</v>
      </c>
      <c r="BV2673" s="12"/>
      <c r="BW2673" s="50"/>
      <c r="BX2673" s="50" t="s">
        <v>20920</v>
      </c>
      <c r="BY2673" s="42" t="str">
        <f t="shared" si="18"/>
        <v>Leeds;City;Hunslet;Middleton Park;</v>
      </c>
      <c r="BZ2673" s="72"/>
    </row>
    <row r="2674" spans="1:78" ht="15">
      <c r="A2674" s="10" t="s">
        <v>51</v>
      </c>
      <c r="B2674" s="28">
        <f>VLOOKUP(A2674,Organisations!$A$2:$B$7,2,FALSE)</f>
        <v>4</v>
      </c>
      <c r="C2674" s="10" t="s">
        <v>17906</v>
      </c>
      <c r="D2674" s="10" t="s">
        <v>17907</v>
      </c>
      <c r="E2674" s="28" t="str">
        <f t="shared" si="0"/>
        <v>We provide a safe, friendly environment for young children (2 years upwards) to learn and develop through play under the</v>
      </c>
      <c r="F2674" s="10" t="s">
        <v>17909</v>
      </c>
      <c r="G2674" s="10" t="s">
        <v>68</v>
      </c>
      <c r="H2674" s="11"/>
      <c r="K2674" s="30" t="s">
        <v>17910</v>
      </c>
      <c r="L2674" s="12"/>
      <c r="M2674" s="28" t="str">
        <f t="shared" ref="M2674:Q2674" si="16042">IFERROR(IF(FIND(M$1,$F2674)&gt;1,"Age - Children",""),"")</f>
        <v>Age - Children</v>
      </c>
      <c r="N2674" s="28" t="str">
        <f t="shared" si="16042"/>
        <v/>
      </c>
      <c r="O2674" s="28" t="str">
        <f t="shared" si="16042"/>
        <v/>
      </c>
      <c r="P2674" s="28" t="str">
        <f t="shared" si="16042"/>
        <v/>
      </c>
      <c r="Q2674" s="28" t="str">
        <f t="shared" si="16042"/>
        <v/>
      </c>
      <c r="R2674" s="28" t="str">
        <f t="shared" ref="R2674:T2674" si="16043">IFERROR(IF(FIND(R$1,$F2674)&gt;1,"Age - Elderly",""),"")</f>
        <v/>
      </c>
      <c r="S2674" s="28" t="str">
        <f t="shared" si="16043"/>
        <v/>
      </c>
      <c r="T2674" s="28" t="str">
        <f t="shared" si="16043"/>
        <v/>
      </c>
      <c r="U2674" s="28" t="str">
        <f t="shared" si="3"/>
        <v>Age - Children;</v>
      </c>
      <c r="V2674" s="28" t="str">
        <f t="shared" si="4"/>
        <v/>
      </c>
      <c r="X2674" s="28" t="str">
        <f t="shared" si="5"/>
        <v/>
      </c>
      <c r="Y2674" s="28" t="str">
        <f t="shared" si="6"/>
        <v/>
      </c>
      <c r="Z2674" s="28" t="str">
        <f t="shared" si="7"/>
        <v>Gender - Male</v>
      </c>
      <c r="AB2674" s="28" t="str">
        <f t="shared" si="8"/>
        <v/>
      </c>
      <c r="AD2674" s="28" t="str">
        <f t="shared" si="9"/>
        <v>Gender - Male;</v>
      </c>
      <c r="AG2674" s="28" t="str">
        <f t="shared" ref="AG2674:AL2674" si="16044">IFERROR(IF(FIND(AG$1,$F2674)&gt;1,AG$1,""),"")</f>
        <v/>
      </c>
      <c r="AH2674" s="28" t="str">
        <f t="shared" si="16044"/>
        <v/>
      </c>
      <c r="AI2674" s="28" t="str">
        <f t="shared" si="16044"/>
        <v/>
      </c>
      <c r="AJ2674" s="28" t="str">
        <f t="shared" si="16044"/>
        <v/>
      </c>
      <c r="AK2674" s="28" t="str">
        <f t="shared" si="16044"/>
        <v/>
      </c>
      <c r="AL2674" s="28" t="str">
        <f t="shared" si="16044"/>
        <v/>
      </c>
      <c r="AM2674" s="28" t="str">
        <f t="shared" si="11"/>
        <v/>
      </c>
      <c r="AN2674" s="28" t="str">
        <f t="shared" ref="AN2674:AQ2674" si="16045">IFERROR(IF(FIND(AN$1,$F2674)&gt;1,"Status - LGBT",""),"")</f>
        <v/>
      </c>
      <c r="AO2674" s="28" t="str">
        <f t="shared" si="16045"/>
        <v/>
      </c>
      <c r="AP2674" s="28" t="str">
        <f t="shared" si="16045"/>
        <v/>
      </c>
      <c r="AQ2674" s="28" t="str">
        <f t="shared" si="16045"/>
        <v/>
      </c>
      <c r="AR2674" s="28" t="str">
        <f t="shared" ref="AR2674:AV2674" si="16046">IFERROR(IF(FIND(AR$1,$F2674)&gt;1,"BME",""),"")</f>
        <v/>
      </c>
      <c r="AS2674" s="28" t="str">
        <f t="shared" si="16046"/>
        <v/>
      </c>
      <c r="AT2674" s="28" t="str">
        <f t="shared" si="16046"/>
        <v/>
      </c>
      <c r="AU2674" s="28" t="str">
        <f t="shared" si="16046"/>
        <v/>
      </c>
      <c r="AV2674" s="28" t="str">
        <f t="shared" si="16046"/>
        <v/>
      </c>
      <c r="AW2674" s="28" t="str">
        <f t="shared" ref="AW2674:BC2674" si="16047">IFERROR(IF(FIND(AW$1,$F2674)&gt;1,AW$1,""),"")</f>
        <v/>
      </c>
      <c r="AX2674" s="28" t="str">
        <f t="shared" si="16047"/>
        <v/>
      </c>
      <c r="AY2674" s="28" t="str">
        <f t="shared" si="16047"/>
        <v/>
      </c>
      <c r="AZ2674" s="28" t="str">
        <f t="shared" si="16047"/>
        <v/>
      </c>
      <c r="BA2674" s="28" t="str">
        <f t="shared" si="16047"/>
        <v/>
      </c>
      <c r="BB2674" s="28" t="str">
        <f t="shared" si="16047"/>
        <v/>
      </c>
      <c r="BC2674" s="28" t="str">
        <f t="shared" si="16047"/>
        <v/>
      </c>
      <c r="BD2674" s="28" t="str">
        <f t="shared" si="15"/>
        <v/>
      </c>
      <c r="BG2674" s="2" t="s">
        <v>16550</v>
      </c>
      <c r="BJ2674" s="28" t="str">
        <f t="shared" si="16"/>
        <v/>
      </c>
      <c r="BK2674" s="28" t="str">
        <f t="shared" si="17"/>
        <v/>
      </c>
      <c r="BL2674" s="2" t="s">
        <v>20728</v>
      </c>
      <c r="BM2674" s="2" t="s">
        <v>98</v>
      </c>
      <c r="BU2674" s="47" t="s">
        <v>20148</v>
      </c>
      <c r="BV2674" s="18"/>
      <c r="BW2674" s="47"/>
      <c r="BX2674" s="47" t="s">
        <v>20638</v>
      </c>
      <c r="BY2674" s="42" t="str">
        <f t="shared" si="18"/>
        <v>Age - Children;;Gender - Male;;Leeds;Killingbeck;Seacroft;</v>
      </c>
      <c r="BZ2674" s="73"/>
    </row>
    <row r="2675" spans="1:78" ht="15">
      <c r="A2675" s="16" t="s">
        <v>51</v>
      </c>
      <c r="B2675" s="28">
        <f>VLOOKUP(A2675,Organisations!$A$2:$B$7,2,FALSE)</f>
        <v>4</v>
      </c>
      <c r="C2675" s="16" t="s">
        <v>17913</v>
      </c>
      <c r="D2675" s="16" t="s">
        <v>17914</v>
      </c>
      <c r="E2675" s="28" t="str">
        <f t="shared" si="0"/>
        <v>Sunshine and Smiles is a support network for children and young people who have Down Syndrome and their families in Leed</v>
      </c>
      <c r="F2675" s="16" t="s">
        <v>17916</v>
      </c>
      <c r="G2675" s="16" t="s">
        <v>68</v>
      </c>
      <c r="H2675" s="17"/>
      <c r="K2675" s="26" t="s">
        <v>17917</v>
      </c>
      <c r="L2675" s="16" t="s">
        <v>11443</v>
      </c>
      <c r="M2675" s="28" t="str">
        <f t="shared" ref="M2675:Q2675" si="16048">IFERROR(IF(FIND(M$1,$F2675)&gt;1,"Age - Children",""),"")</f>
        <v>Age - Children</v>
      </c>
      <c r="N2675" s="28" t="str">
        <f t="shared" si="16048"/>
        <v/>
      </c>
      <c r="O2675" s="28" t="str">
        <f t="shared" si="16048"/>
        <v>Age - Children</v>
      </c>
      <c r="P2675" s="28" t="str">
        <f t="shared" si="16048"/>
        <v/>
      </c>
      <c r="Q2675" s="28" t="str">
        <f t="shared" si="16048"/>
        <v/>
      </c>
      <c r="R2675" s="28" t="str">
        <f t="shared" ref="R2675:T2675" si="16049">IFERROR(IF(FIND(R$1,$F2675)&gt;1,"Age - Elderly",""),"")</f>
        <v/>
      </c>
      <c r="S2675" s="28" t="str">
        <f t="shared" si="16049"/>
        <v/>
      </c>
      <c r="T2675" s="28" t="str">
        <f t="shared" si="16049"/>
        <v/>
      </c>
      <c r="U2675" s="28" t="str">
        <f t="shared" si="3"/>
        <v>Age - Children;Age - Children;</v>
      </c>
      <c r="V2675" s="28" t="str">
        <f t="shared" si="4"/>
        <v/>
      </c>
      <c r="X2675" s="28" t="str">
        <f t="shared" si="5"/>
        <v/>
      </c>
      <c r="Y2675" s="28" t="str">
        <f t="shared" si="6"/>
        <v/>
      </c>
      <c r="Z2675" s="28" t="str">
        <f t="shared" si="7"/>
        <v/>
      </c>
      <c r="AB2675" s="28" t="str">
        <f t="shared" si="8"/>
        <v/>
      </c>
      <c r="AD2675" s="28" t="str">
        <f t="shared" si="9"/>
        <v/>
      </c>
      <c r="AG2675" s="28" t="str">
        <f t="shared" ref="AG2675:AL2675" si="16050">IFERROR(IF(FIND(AG$1,$F2675)&gt;1,AG$1,""),"")</f>
        <v/>
      </c>
      <c r="AH2675" s="28" t="str">
        <f t="shared" si="16050"/>
        <v/>
      </c>
      <c r="AI2675" s="28" t="str">
        <f t="shared" si="16050"/>
        <v/>
      </c>
      <c r="AJ2675" s="28" t="str">
        <f t="shared" si="16050"/>
        <v/>
      </c>
      <c r="AK2675" s="28" t="str">
        <f t="shared" si="16050"/>
        <v/>
      </c>
      <c r="AL2675" s="28" t="str">
        <f t="shared" si="16050"/>
        <v/>
      </c>
      <c r="AM2675" s="28" t="str">
        <f t="shared" si="11"/>
        <v/>
      </c>
      <c r="AN2675" s="28" t="str">
        <f t="shared" ref="AN2675:AQ2675" si="16051">IFERROR(IF(FIND(AN$1,$F2675)&gt;1,"Status - LGBT",""),"")</f>
        <v/>
      </c>
      <c r="AO2675" s="28" t="str">
        <f t="shared" si="16051"/>
        <v/>
      </c>
      <c r="AP2675" s="28" t="str">
        <f t="shared" si="16051"/>
        <v/>
      </c>
      <c r="AQ2675" s="28" t="str">
        <f t="shared" si="16051"/>
        <v/>
      </c>
      <c r="AR2675" s="28" t="str">
        <f t="shared" ref="AR2675:AV2675" si="16052">IFERROR(IF(FIND(AR$1,$F2675)&gt;1,"BME",""),"")</f>
        <v/>
      </c>
      <c r="AS2675" s="28" t="str">
        <f t="shared" si="16052"/>
        <v/>
      </c>
      <c r="AT2675" s="28" t="str">
        <f t="shared" si="16052"/>
        <v/>
      </c>
      <c r="AU2675" s="28" t="str">
        <f t="shared" si="16052"/>
        <v/>
      </c>
      <c r="AV2675" s="28" t="str">
        <f t="shared" si="16052"/>
        <v/>
      </c>
      <c r="AW2675" s="28" t="str">
        <f t="shared" ref="AW2675:BC2675" si="16053">IFERROR(IF(FIND(AW$1,$F2675)&gt;1,AW$1,""),"")</f>
        <v/>
      </c>
      <c r="AX2675" s="28" t="str">
        <f t="shared" si="16053"/>
        <v/>
      </c>
      <c r="AY2675" s="28" t="str">
        <f t="shared" si="16053"/>
        <v/>
      </c>
      <c r="AZ2675" s="28" t="str">
        <f t="shared" si="16053"/>
        <v/>
      </c>
      <c r="BA2675" s="28" t="str">
        <f t="shared" si="16053"/>
        <v/>
      </c>
      <c r="BB2675" s="28" t="str">
        <f t="shared" si="16053"/>
        <v/>
      </c>
      <c r="BC2675" s="28" t="str">
        <f t="shared" si="16053"/>
        <v/>
      </c>
      <c r="BD2675" s="28" t="str">
        <f t="shared" si="15"/>
        <v/>
      </c>
      <c r="BG2675" s="2" t="s">
        <v>17918</v>
      </c>
      <c r="BJ2675" s="28" t="str">
        <f t="shared" si="16"/>
        <v/>
      </c>
      <c r="BK2675" s="28" t="str">
        <f t="shared" si="17"/>
        <v/>
      </c>
      <c r="BL2675" s="2" t="s">
        <v>20921</v>
      </c>
      <c r="BM2675" s="2" t="s">
        <v>98</v>
      </c>
      <c r="BU2675" s="50" t="s">
        <v>754</v>
      </c>
      <c r="BV2675" s="12"/>
      <c r="BW2675" s="50"/>
      <c r="BX2675" s="50" t="s">
        <v>20922</v>
      </c>
      <c r="BY2675" s="42" t="str">
        <f t="shared" si="18"/>
        <v>Age - Children;Age - Children;;Rothwell;</v>
      </c>
      <c r="BZ2675" s="72"/>
    </row>
    <row r="2676" spans="1:78" ht="15">
      <c r="A2676" s="10" t="s">
        <v>51</v>
      </c>
      <c r="B2676" s="28">
        <f>VLOOKUP(A2676,Organisations!$A$2:$B$7,2,FALSE)</f>
        <v>4</v>
      </c>
      <c r="C2676" s="10" t="s">
        <v>17921</v>
      </c>
      <c r="D2676" s="10" t="s">
        <v>17922</v>
      </c>
      <c r="E2676" s="28" t="str">
        <f t="shared" si="0"/>
        <v>SAMM offers understanding and support to families and friends who have been bereaved as a result of murder and manslaugh</v>
      </c>
      <c r="F2676" s="10" t="s">
        <v>17924</v>
      </c>
      <c r="G2676" s="10" t="s">
        <v>68</v>
      </c>
      <c r="H2676" s="11"/>
      <c r="K2676" s="30" t="s">
        <v>3090</v>
      </c>
      <c r="L2676" s="10" t="s">
        <v>17925</v>
      </c>
      <c r="M2676" s="28" t="str">
        <f t="shared" ref="M2676:Q2676" si="16054">IFERROR(IF(FIND(M$1,$F2676)&gt;1,"Age - Children",""),"")</f>
        <v/>
      </c>
      <c r="N2676" s="28" t="str">
        <f t="shared" si="16054"/>
        <v/>
      </c>
      <c r="O2676" s="28" t="str">
        <f t="shared" si="16054"/>
        <v/>
      </c>
      <c r="P2676" s="28" t="str">
        <f t="shared" si="16054"/>
        <v/>
      </c>
      <c r="Q2676" s="28" t="str">
        <f t="shared" si="16054"/>
        <v/>
      </c>
      <c r="R2676" s="28" t="str">
        <f t="shared" ref="R2676:T2676" si="16055">IFERROR(IF(FIND(R$1,$F2676)&gt;1,"Age - Elderly",""),"")</f>
        <v/>
      </c>
      <c r="S2676" s="28" t="str">
        <f t="shared" si="16055"/>
        <v/>
      </c>
      <c r="T2676" s="28" t="str">
        <f t="shared" si="16055"/>
        <v/>
      </c>
      <c r="U2676" s="28" t="str">
        <f t="shared" si="3"/>
        <v/>
      </c>
      <c r="V2676" s="28" t="str">
        <f t="shared" si="4"/>
        <v/>
      </c>
      <c r="X2676" s="28" t="str">
        <f t="shared" si="5"/>
        <v/>
      </c>
      <c r="Y2676" s="28" t="str">
        <f t="shared" si="6"/>
        <v/>
      </c>
      <c r="Z2676" s="28" t="str">
        <f t="shared" si="7"/>
        <v/>
      </c>
      <c r="AB2676" s="28" t="str">
        <f t="shared" si="8"/>
        <v>Gender - Male</v>
      </c>
      <c r="AD2676" s="28" t="str">
        <f t="shared" si="9"/>
        <v>Gender - Male;</v>
      </c>
      <c r="AG2676" s="28" t="str">
        <f t="shared" ref="AG2676:AL2676" si="16056">IFERROR(IF(FIND(AG$1,$F2676)&gt;1,AG$1,""),"")</f>
        <v/>
      </c>
      <c r="AH2676" s="28" t="str">
        <f t="shared" si="16056"/>
        <v/>
      </c>
      <c r="AI2676" s="28" t="str">
        <f t="shared" si="16056"/>
        <v/>
      </c>
      <c r="AJ2676" s="28" t="str">
        <f t="shared" si="16056"/>
        <v/>
      </c>
      <c r="AK2676" s="28" t="str">
        <f t="shared" si="16056"/>
        <v/>
      </c>
      <c r="AL2676" s="28" t="str">
        <f t="shared" si="16056"/>
        <v/>
      </c>
      <c r="AM2676" s="28" t="str">
        <f t="shared" si="11"/>
        <v/>
      </c>
      <c r="AN2676" s="28" t="str">
        <f t="shared" ref="AN2676:AQ2676" si="16057">IFERROR(IF(FIND(AN$1,$F2676)&gt;1,"Status - LGBT",""),"")</f>
        <v/>
      </c>
      <c r="AO2676" s="28" t="str">
        <f t="shared" si="16057"/>
        <v/>
      </c>
      <c r="AP2676" s="28" t="str">
        <f t="shared" si="16057"/>
        <v/>
      </c>
      <c r="AQ2676" s="28" t="str">
        <f t="shared" si="16057"/>
        <v/>
      </c>
      <c r="AR2676" s="28" t="str">
        <f t="shared" ref="AR2676:AV2676" si="16058">IFERROR(IF(FIND(AR$1,$F2676)&gt;1,"BME",""),"")</f>
        <v/>
      </c>
      <c r="AS2676" s="28" t="str">
        <f t="shared" si="16058"/>
        <v/>
      </c>
      <c r="AT2676" s="28" t="str">
        <f t="shared" si="16058"/>
        <v/>
      </c>
      <c r="AU2676" s="28" t="str">
        <f t="shared" si="16058"/>
        <v/>
      </c>
      <c r="AV2676" s="28" t="str">
        <f t="shared" si="16058"/>
        <v/>
      </c>
      <c r="AW2676" s="28" t="str">
        <f t="shared" ref="AW2676:BC2676" si="16059">IFERROR(IF(FIND(AW$1,$F2676)&gt;1,AW$1,""),"")</f>
        <v/>
      </c>
      <c r="AX2676" s="28" t="str">
        <f t="shared" si="16059"/>
        <v/>
      </c>
      <c r="AY2676" s="28" t="str">
        <f t="shared" si="16059"/>
        <v/>
      </c>
      <c r="AZ2676" s="28" t="str">
        <f t="shared" si="16059"/>
        <v/>
      </c>
      <c r="BA2676" s="28" t="str">
        <f t="shared" si="16059"/>
        <v/>
      </c>
      <c r="BB2676" s="28" t="str">
        <f t="shared" si="16059"/>
        <v/>
      </c>
      <c r="BC2676" s="28" t="str">
        <f t="shared" si="16059"/>
        <v/>
      </c>
      <c r="BD2676" s="28" t="str">
        <f t="shared" si="15"/>
        <v/>
      </c>
      <c r="BG2676" s="2" t="s">
        <v>17926</v>
      </c>
      <c r="BJ2676" s="28" t="str">
        <f t="shared" si="16"/>
        <v/>
      </c>
      <c r="BK2676" s="28" t="str">
        <f t="shared" si="17"/>
        <v/>
      </c>
      <c r="BL2676" s="2" t="s">
        <v>20923</v>
      </c>
      <c r="BM2676" s="2" t="s">
        <v>98</v>
      </c>
      <c r="BU2676" s="47" t="s">
        <v>19947</v>
      </c>
      <c r="BV2676" s="18"/>
      <c r="BW2676" s="47"/>
      <c r="BX2676" s="47" t="s">
        <v>20924</v>
      </c>
      <c r="BY2676" s="42" t="str">
        <f t="shared" si="18"/>
        <v>Gender - Male;;Leeds;Weetwood;</v>
      </c>
      <c r="BZ2676" s="73"/>
    </row>
    <row r="2677" spans="1:78" ht="15">
      <c r="A2677" s="16" t="s">
        <v>51</v>
      </c>
      <c r="B2677" s="28">
        <f>VLOOKUP(A2677,Organisations!$A$2:$B$7,2,FALSE)</f>
        <v>4</v>
      </c>
      <c r="C2677" s="16" t="s">
        <v>17929</v>
      </c>
      <c r="D2677" s="16" t="s">
        <v>17930</v>
      </c>
      <c r="E2677" s="28" t="str">
        <f t="shared" si="0"/>
        <v>SOVA volunteer's mentor adult defendants as part of a structured bail support scheme, providing practical support in the</v>
      </c>
      <c r="F2677" s="16" t="s">
        <v>17932</v>
      </c>
      <c r="G2677" s="16" t="s">
        <v>68</v>
      </c>
      <c r="H2677" s="17"/>
      <c r="K2677" s="26" t="s">
        <v>17933</v>
      </c>
      <c r="L2677" s="16" t="s">
        <v>17934</v>
      </c>
      <c r="M2677" s="28" t="str">
        <f t="shared" ref="M2677:Q2677" si="16060">IFERROR(IF(FIND(M$1,$F2677)&gt;1,"Age - Children",""),"")</f>
        <v/>
      </c>
      <c r="N2677" s="28" t="str">
        <f t="shared" si="16060"/>
        <v/>
      </c>
      <c r="O2677" s="28" t="str">
        <f t="shared" si="16060"/>
        <v/>
      </c>
      <c r="P2677" s="28" t="str">
        <f t="shared" si="16060"/>
        <v/>
      </c>
      <c r="Q2677" s="28" t="str">
        <f t="shared" si="16060"/>
        <v/>
      </c>
      <c r="R2677" s="28" t="str">
        <f t="shared" ref="R2677:T2677" si="16061">IFERROR(IF(FIND(R$1,$F2677)&gt;1,"Age - Elderly",""),"")</f>
        <v/>
      </c>
      <c r="S2677" s="28" t="str">
        <f t="shared" si="16061"/>
        <v/>
      </c>
      <c r="T2677" s="28" t="str">
        <f t="shared" si="16061"/>
        <v/>
      </c>
      <c r="U2677" s="28" t="str">
        <f t="shared" si="3"/>
        <v/>
      </c>
      <c r="V2677" s="28" t="str">
        <f t="shared" si="4"/>
        <v/>
      </c>
      <c r="X2677" s="28" t="str">
        <f t="shared" si="5"/>
        <v/>
      </c>
      <c r="Y2677" s="28" t="str">
        <f t="shared" si="6"/>
        <v/>
      </c>
      <c r="Z2677" s="28" t="str">
        <f t="shared" si="7"/>
        <v>Gender - Male</v>
      </c>
      <c r="AB2677" s="28" t="str">
        <f t="shared" si="8"/>
        <v/>
      </c>
      <c r="AD2677" s="28" t="str">
        <f t="shared" si="9"/>
        <v>Gender - Male;</v>
      </c>
      <c r="AG2677" s="28" t="str">
        <f t="shared" ref="AG2677:AL2677" si="16062">IFERROR(IF(FIND(AG$1,$F2677)&gt;1,AG$1,""),"")</f>
        <v/>
      </c>
      <c r="AH2677" s="28" t="str">
        <f t="shared" si="16062"/>
        <v/>
      </c>
      <c r="AI2677" s="28" t="str">
        <f t="shared" si="16062"/>
        <v/>
      </c>
      <c r="AJ2677" s="28" t="str">
        <f t="shared" si="16062"/>
        <v/>
      </c>
      <c r="AK2677" s="28" t="str">
        <f t="shared" si="16062"/>
        <v/>
      </c>
      <c r="AL2677" s="28" t="str">
        <f t="shared" si="16062"/>
        <v/>
      </c>
      <c r="AM2677" s="28" t="str">
        <f t="shared" si="11"/>
        <v/>
      </c>
      <c r="AN2677" s="28" t="str">
        <f t="shared" ref="AN2677:AQ2677" si="16063">IFERROR(IF(FIND(AN$1,$F2677)&gt;1,"Status - LGBT",""),"")</f>
        <v/>
      </c>
      <c r="AO2677" s="28" t="str">
        <f t="shared" si="16063"/>
        <v/>
      </c>
      <c r="AP2677" s="28" t="str">
        <f t="shared" si="16063"/>
        <v/>
      </c>
      <c r="AQ2677" s="28" t="str">
        <f t="shared" si="16063"/>
        <v/>
      </c>
      <c r="AR2677" s="28" t="str">
        <f t="shared" ref="AR2677:AV2677" si="16064">IFERROR(IF(FIND(AR$1,$F2677)&gt;1,"BME",""),"")</f>
        <v/>
      </c>
      <c r="AS2677" s="28" t="str">
        <f t="shared" si="16064"/>
        <v/>
      </c>
      <c r="AT2677" s="28" t="str">
        <f t="shared" si="16064"/>
        <v/>
      </c>
      <c r="AU2677" s="28" t="str">
        <f t="shared" si="16064"/>
        <v/>
      </c>
      <c r="AV2677" s="28" t="str">
        <f t="shared" si="16064"/>
        <v/>
      </c>
      <c r="AW2677" s="28" t="str">
        <f t="shared" ref="AW2677:BC2677" si="16065">IFERROR(IF(FIND(AW$1,$F2677)&gt;1,AW$1,""),"")</f>
        <v/>
      </c>
      <c r="AX2677" s="28" t="str">
        <f t="shared" si="16065"/>
        <v/>
      </c>
      <c r="AY2677" s="28" t="str">
        <f t="shared" si="16065"/>
        <v/>
      </c>
      <c r="AZ2677" s="28" t="str">
        <f t="shared" si="16065"/>
        <v/>
      </c>
      <c r="BA2677" s="28" t="str">
        <f t="shared" si="16065"/>
        <v/>
      </c>
      <c r="BB2677" s="28" t="str">
        <f t="shared" si="16065"/>
        <v/>
      </c>
      <c r="BC2677" s="28" t="str">
        <f t="shared" si="16065"/>
        <v/>
      </c>
      <c r="BD2677" s="28" t="str">
        <f t="shared" si="15"/>
        <v/>
      </c>
      <c r="BG2677" s="2" t="s">
        <v>17935</v>
      </c>
      <c r="BJ2677" s="28" t="str">
        <f t="shared" si="16"/>
        <v/>
      </c>
      <c r="BK2677" s="28" t="str">
        <f t="shared" si="17"/>
        <v/>
      </c>
      <c r="BL2677" s="2" t="s">
        <v>9986</v>
      </c>
      <c r="BM2677" s="2" t="s">
        <v>98</v>
      </c>
      <c r="BU2677" s="50" t="s">
        <v>95</v>
      </c>
      <c r="BV2677" s="12"/>
      <c r="BW2677" s="50"/>
      <c r="BX2677" s="50" t="s">
        <v>20925</v>
      </c>
      <c r="BY2677" s="42" t="str">
        <f t="shared" si="18"/>
        <v>Gender - Male;;Leeds;</v>
      </c>
      <c r="BZ2677" s="72"/>
    </row>
    <row r="2678" spans="1:78" ht="15">
      <c r="A2678" s="10" t="s">
        <v>51</v>
      </c>
      <c r="B2678" s="28">
        <f>VLOOKUP(A2678,Organisations!$A$2:$B$7,2,FALSE)</f>
        <v>4</v>
      </c>
      <c r="C2678" s="10" t="s">
        <v>17938</v>
      </c>
      <c r="D2678" s="10" t="s">
        <v>17939</v>
      </c>
      <c r="E2678" s="28" t="str">
        <f t="shared" si="0"/>
        <v>Survivors of Bereavement by Suicide supports those who are left behind following the suicide of a family member or frien</v>
      </c>
      <c r="F2678" s="10" t="s">
        <v>17941</v>
      </c>
      <c r="G2678" s="10" t="s">
        <v>68</v>
      </c>
      <c r="H2678" s="11"/>
      <c r="K2678" s="30" t="s">
        <v>17942</v>
      </c>
      <c r="L2678" s="10" t="s">
        <v>17943</v>
      </c>
      <c r="M2678" s="28" t="str">
        <f t="shared" ref="M2678:Q2678" si="16066">IFERROR(IF(FIND(M$1,$F2678)&gt;1,"Age - Children",""),"")</f>
        <v/>
      </c>
      <c r="N2678" s="28" t="str">
        <f t="shared" si="16066"/>
        <v/>
      </c>
      <c r="O2678" s="28" t="str">
        <f t="shared" si="16066"/>
        <v/>
      </c>
      <c r="P2678" s="28" t="str">
        <f t="shared" si="16066"/>
        <v/>
      </c>
      <c r="Q2678" s="28" t="str">
        <f t="shared" si="16066"/>
        <v/>
      </c>
      <c r="R2678" s="28" t="str">
        <f t="shared" ref="R2678:T2678" si="16067">IFERROR(IF(FIND(R$1,$F2678)&gt;1,"Age - Elderly",""),"")</f>
        <v/>
      </c>
      <c r="S2678" s="28" t="str">
        <f t="shared" si="16067"/>
        <v/>
      </c>
      <c r="T2678" s="28" t="str">
        <f t="shared" si="16067"/>
        <v/>
      </c>
      <c r="U2678" s="28" t="str">
        <f t="shared" si="3"/>
        <v/>
      </c>
      <c r="V2678" s="28" t="str">
        <f t="shared" si="4"/>
        <v/>
      </c>
      <c r="X2678" s="28" t="str">
        <f t="shared" si="5"/>
        <v/>
      </c>
      <c r="Y2678" s="28" t="str">
        <f t="shared" si="6"/>
        <v/>
      </c>
      <c r="Z2678" s="28" t="str">
        <f t="shared" si="7"/>
        <v>Gender - Male</v>
      </c>
      <c r="AB2678" s="28" t="str">
        <f t="shared" si="8"/>
        <v/>
      </c>
      <c r="AD2678" s="28" t="str">
        <f t="shared" si="9"/>
        <v>Gender - Male;</v>
      </c>
      <c r="AG2678" s="28" t="str">
        <f t="shared" ref="AG2678:AL2678" si="16068">IFERROR(IF(FIND(AG$1,$F2678)&gt;1,AG$1,""),"")</f>
        <v/>
      </c>
      <c r="AH2678" s="28" t="str">
        <f t="shared" si="16068"/>
        <v/>
      </c>
      <c r="AI2678" s="28" t="str">
        <f t="shared" si="16068"/>
        <v/>
      </c>
      <c r="AJ2678" s="28" t="str">
        <f t="shared" si="16068"/>
        <v/>
      </c>
      <c r="AK2678" s="28" t="str">
        <f t="shared" si="16068"/>
        <v/>
      </c>
      <c r="AL2678" s="28" t="str">
        <f t="shared" si="16068"/>
        <v/>
      </c>
      <c r="AM2678" s="28" t="str">
        <f t="shared" si="11"/>
        <v/>
      </c>
      <c r="AN2678" s="28" t="str">
        <f t="shared" ref="AN2678:AQ2678" si="16069">IFERROR(IF(FIND(AN$1,$F2678)&gt;1,"Status - LGBT",""),"")</f>
        <v/>
      </c>
      <c r="AO2678" s="28" t="str">
        <f t="shared" si="16069"/>
        <v/>
      </c>
      <c r="AP2678" s="28" t="str">
        <f t="shared" si="16069"/>
        <v/>
      </c>
      <c r="AQ2678" s="28" t="str">
        <f t="shared" si="16069"/>
        <v/>
      </c>
      <c r="AR2678" s="28" t="str">
        <f t="shared" ref="AR2678:AV2678" si="16070">IFERROR(IF(FIND(AR$1,$F2678)&gt;1,"BME",""),"")</f>
        <v/>
      </c>
      <c r="AS2678" s="28" t="str">
        <f t="shared" si="16070"/>
        <v/>
      </c>
      <c r="AT2678" s="28" t="str">
        <f t="shared" si="16070"/>
        <v/>
      </c>
      <c r="AU2678" s="28" t="str">
        <f t="shared" si="16070"/>
        <v/>
      </c>
      <c r="AV2678" s="28" t="str">
        <f t="shared" si="16070"/>
        <v/>
      </c>
      <c r="AW2678" s="28" t="str">
        <f t="shared" ref="AW2678:BC2678" si="16071">IFERROR(IF(FIND(AW$1,$F2678)&gt;1,AW$1,""),"")</f>
        <v/>
      </c>
      <c r="AX2678" s="28" t="str">
        <f t="shared" si="16071"/>
        <v/>
      </c>
      <c r="AY2678" s="28" t="str">
        <f t="shared" si="16071"/>
        <v/>
      </c>
      <c r="AZ2678" s="28" t="str">
        <f t="shared" si="16071"/>
        <v/>
      </c>
      <c r="BA2678" s="28" t="str">
        <f t="shared" si="16071"/>
        <v>Bereavement</v>
      </c>
      <c r="BB2678" s="28" t="str">
        <f t="shared" si="16071"/>
        <v/>
      </c>
      <c r="BC2678" s="28" t="str">
        <f t="shared" si="16071"/>
        <v/>
      </c>
      <c r="BD2678" s="28" t="str">
        <f t="shared" si="15"/>
        <v>Bereavement;</v>
      </c>
      <c r="BG2678" s="2" t="s">
        <v>17944</v>
      </c>
      <c r="BJ2678" s="28" t="str">
        <f t="shared" si="16"/>
        <v/>
      </c>
      <c r="BK2678" s="28" t="str">
        <f t="shared" si="17"/>
        <v/>
      </c>
      <c r="BL2678" s="2" t="s">
        <v>20926</v>
      </c>
      <c r="BM2678" s="2" t="s">
        <v>98</v>
      </c>
      <c r="BU2678" s="47" t="s">
        <v>19838</v>
      </c>
      <c r="BV2678" s="18"/>
      <c r="BW2678" s="47"/>
      <c r="BX2678" s="47" t="s">
        <v>20927</v>
      </c>
      <c r="BY2678" s="42" t="str">
        <f t="shared" si="18"/>
        <v>Gender - Male;;Bereavement;;Leeds;Chapel Allerton;</v>
      </c>
      <c r="BZ2678" s="73"/>
    </row>
    <row r="2679" spans="1:78" ht="15">
      <c r="A2679" s="16" t="s">
        <v>51</v>
      </c>
      <c r="B2679" s="28">
        <f>VLOOKUP(A2679,Organisations!$A$2:$B$7,2,FALSE)</f>
        <v>4</v>
      </c>
      <c r="C2679" s="16" t="s">
        <v>17946</v>
      </c>
      <c r="D2679" s="16" t="s">
        <v>17947</v>
      </c>
      <c r="E2679" s="28" t="str">
        <f t="shared" si="0"/>
        <v xml:space="preserve">We are a leading charity working with families, communities, policy-makers and partner organisations so that people are </v>
      </c>
      <c r="F2679" s="16" t="s">
        <v>17949</v>
      </c>
      <c r="G2679" s="16" t="s">
        <v>68</v>
      </c>
      <c r="H2679" s="17"/>
      <c r="K2679" s="26" t="s">
        <v>17950</v>
      </c>
      <c r="L2679" s="16" t="s">
        <v>17951</v>
      </c>
      <c r="M2679" s="28" t="str">
        <f t="shared" ref="M2679:Q2679" si="16072">IFERROR(IF(FIND(M$1,$F2679)&gt;1,"Age - Children",""),"")</f>
        <v/>
      </c>
      <c r="N2679" s="28" t="str">
        <f t="shared" si="16072"/>
        <v/>
      </c>
      <c r="O2679" s="28" t="str">
        <f t="shared" si="16072"/>
        <v/>
      </c>
      <c r="P2679" s="28" t="str">
        <f t="shared" si="16072"/>
        <v/>
      </c>
      <c r="Q2679" s="28" t="str">
        <f t="shared" si="16072"/>
        <v/>
      </c>
      <c r="R2679" s="28" t="str">
        <f t="shared" ref="R2679:T2679" si="16073">IFERROR(IF(FIND(R$1,$F2679)&gt;1,"Age - Elderly",""),"")</f>
        <v/>
      </c>
      <c r="S2679" s="28" t="str">
        <f t="shared" si="16073"/>
        <v/>
      </c>
      <c r="T2679" s="28" t="str">
        <f t="shared" si="16073"/>
        <v/>
      </c>
      <c r="U2679" s="28" t="str">
        <f t="shared" si="3"/>
        <v/>
      </c>
      <c r="V2679" s="28" t="str">
        <f t="shared" si="4"/>
        <v/>
      </c>
      <c r="X2679" s="28" t="str">
        <f t="shared" si="5"/>
        <v/>
      </c>
      <c r="Y2679" s="28" t="str">
        <f t="shared" si="6"/>
        <v/>
      </c>
      <c r="Z2679" s="28" t="str">
        <f t="shared" si="7"/>
        <v/>
      </c>
      <c r="AB2679" s="28" t="str">
        <f t="shared" si="8"/>
        <v/>
      </c>
      <c r="AD2679" s="28" t="str">
        <f t="shared" si="9"/>
        <v/>
      </c>
      <c r="AG2679" s="28" t="str">
        <f t="shared" ref="AG2679:AL2679" si="16074">IFERROR(IF(FIND(AG$1,$F2679)&gt;1,AG$1,""),"")</f>
        <v/>
      </c>
      <c r="AH2679" s="28" t="str">
        <f t="shared" si="16074"/>
        <v/>
      </c>
      <c r="AI2679" s="28" t="str">
        <f t="shared" si="16074"/>
        <v/>
      </c>
      <c r="AJ2679" s="28" t="str">
        <f t="shared" si="16074"/>
        <v/>
      </c>
      <c r="AK2679" s="28" t="str">
        <f t="shared" si="16074"/>
        <v/>
      </c>
      <c r="AL2679" s="28" t="str">
        <f t="shared" si="16074"/>
        <v/>
      </c>
      <c r="AM2679" s="28" t="str">
        <f t="shared" si="11"/>
        <v/>
      </c>
      <c r="AN2679" s="28" t="str">
        <f t="shared" ref="AN2679:AQ2679" si="16075">IFERROR(IF(FIND(AN$1,$F2679)&gt;1,"Status - LGBT",""),"")</f>
        <v/>
      </c>
      <c r="AO2679" s="28" t="str">
        <f t="shared" si="16075"/>
        <v/>
      </c>
      <c r="AP2679" s="28" t="str">
        <f t="shared" si="16075"/>
        <v/>
      </c>
      <c r="AQ2679" s="28" t="str">
        <f t="shared" si="16075"/>
        <v/>
      </c>
      <c r="AR2679" s="28" t="str">
        <f t="shared" ref="AR2679:AV2679" si="16076">IFERROR(IF(FIND(AR$1,$F2679)&gt;1,"BME",""),"")</f>
        <v/>
      </c>
      <c r="AS2679" s="28" t="str">
        <f t="shared" si="16076"/>
        <v/>
      </c>
      <c r="AT2679" s="28" t="str">
        <f t="shared" si="16076"/>
        <v/>
      </c>
      <c r="AU2679" s="28" t="str">
        <f t="shared" si="16076"/>
        <v/>
      </c>
      <c r="AV2679" s="28" t="str">
        <f t="shared" si="16076"/>
        <v/>
      </c>
      <c r="AW2679" s="28" t="str">
        <f t="shared" ref="AW2679:BC2679" si="16077">IFERROR(IF(FIND(AW$1,$F2679)&gt;1,AW$1,""),"")</f>
        <v/>
      </c>
      <c r="AX2679" s="28" t="str">
        <f t="shared" si="16077"/>
        <v/>
      </c>
      <c r="AY2679" s="28" t="str">
        <f t="shared" si="16077"/>
        <v/>
      </c>
      <c r="AZ2679" s="28" t="str">
        <f t="shared" si="16077"/>
        <v/>
      </c>
      <c r="BA2679" s="28" t="str">
        <f t="shared" si="16077"/>
        <v/>
      </c>
      <c r="BB2679" s="28" t="str">
        <f t="shared" si="16077"/>
        <v/>
      </c>
      <c r="BC2679" s="28" t="str">
        <f t="shared" si="16077"/>
        <v/>
      </c>
      <c r="BD2679" s="28" t="str">
        <f t="shared" si="15"/>
        <v/>
      </c>
      <c r="BG2679" s="2" t="s">
        <v>15855</v>
      </c>
      <c r="BJ2679" s="28" t="str">
        <f t="shared" si="16"/>
        <v/>
      </c>
      <c r="BK2679" s="28" t="str">
        <f t="shared" si="17"/>
        <v/>
      </c>
      <c r="BL2679" s="2" t="s">
        <v>1819</v>
      </c>
      <c r="BM2679" s="2" t="s">
        <v>98</v>
      </c>
      <c r="BU2679" s="12"/>
      <c r="BV2679" s="12"/>
      <c r="BW2679" s="50"/>
      <c r="BX2679" s="50" t="s">
        <v>20928</v>
      </c>
      <c r="BY2679" s="42" t="str">
        <f t="shared" si="18"/>
        <v/>
      </c>
      <c r="BZ2679" s="72"/>
    </row>
    <row r="2680" spans="1:78" ht="15">
      <c r="A2680" s="10" t="s">
        <v>51</v>
      </c>
      <c r="B2680" s="28">
        <f>VLOOKUP(A2680,Organisations!$A$2:$B$7,2,FALSE)</f>
        <v>4</v>
      </c>
      <c r="C2680" s="10" t="s">
        <v>17953</v>
      </c>
      <c r="D2680" s="10" t="s">
        <v>17954</v>
      </c>
      <c r="E2680" s="28" t="str">
        <f t="shared" si="0"/>
        <v xml:space="preserve">We offer quality holiday play provision for children under 12 who live or attend settings within the East of Leeds at a </v>
      </c>
      <c r="F2680" s="10" t="s">
        <v>17956</v>
      </c>
      <c r="G2680" s="10" t="s">
        <v>68</v>
      </c>
      <c r="H2680" s="11"/>
      <c r="K2680" s="30" t="s">
        <v>17957</v>
      </c>
      <c r="L2680" s="10" t="s">
        <v>17958</v>
      </c>
      <c r="M2680" s="28" t="str">
        <f t="shared" ref="M2680:Q2680" si="16078">IFERROR(IF(FIND(M$1,$F2680)&gt;1,"Age - Children",""),"")</f>
        <v>Age - Children</v>
      </c>
      <c r="N2680" s="28" t="str">
        <f t="shared" si="16078"/>
        <v/>
      </c>
      <c r="O2680" s="28" t="str">
        <f t="shared" si="16078"/>
        <v/>
      </c>
      <c r="P2680" s="28" t="str">
        <f t="shared" si="16078"/>
        <v/>
      </c>
      <c r="Q2680" s="28" t="str">
        <f t="shared" si="16078"/>
        <v/>
      </c>
      <c r="R2680" s="28" t="str">
        <f t="shared" ref="R2680:T2680" si="16079">IFERROR(IF(FIND(R$1,$F2680)&gt;1,"Age - Elderly",""),"")</f>
        <v/>
      </c>
      <c r="S2680" s="28" t="str">
        <f t="shared" si="16079"/>
        <v/>
      </c>
      <c r="T2680" s="28" t="str">
        <f t="shared" si="16079"/>
        <v/>
      </c>
      <c r="U2680" s="28" t="str">
        <f t="shared" si="3"/>
        <v>Age - Children;</v>
      </c>
      <c r="V2680" s="28" t="str">
        <f t="shared" si="4"/>
        <v/>
      </c>
      <c r="X2680" s="28" t="str">
        <f t="shared" si="5"/>
        <v/>
      </c>
      <c r="Y2680" s="28" t="str">
        <f t="shared" si="6"/>
        <v/>
      </c>
      <c r="Z2680" s="28" t="str">
        <f t="shared" si="7"/>
        <v/>
      </c>
      <c r="AB2680" s="28" t="str">
        <f t="shared" si="8"/>
        <v/>
      </c>
      <c r="AD2680" s="28" t="str">
        <f t="shared" si="9"/>
        <v/>
      </c>
      <c r="AG2680" s="28" t="str">
        <f t="shared" ref="AG2680:AL2680" si="16080">IFERROR(IF(FIND(AG$1,$F2680)&gt;1,AG$1,""),"")</f>
        <v/>
      </c>
      <c r="AH2680" s="28" t="str">
        <f t="shared" si="16080"/>
        <v/>
      </c>
      <c r="AI2680" s="28" t="str">
        <f t="shared" si="16080"/>
        <v/>
      </c>
      <c r="AJ2680" s="28" t="str">
        <f t="shared" si="16080"/>
        <v/>
      </c>
      <c r="AK2680" s="28" t="str">
        <f t="shared" si="16080"/>
        <v/>
      </c>
      <c r="AL2680" s="28" t="str">
        <f t="shared" si="16080"/>
        <v/>
      </c>
      <c r="AM2680" s="28" t="str">
        <f t="shared" si="11"/>
        <v/>
      </c>
      <c r="AN2680" s="28" t="str">
        <f t="shared" ref="AN2680:AQ2680" si="16081">IFERROR(IF(FIND(AN$1,$F2680)&gt;1,"Status - LGBT",""),"")</f>
        <v/>
      </c>
      <c r="AO2680" s="28" t="str">
        <f t="shared" si="16081"/>
        <v/>
      </c>
      <c r="AP2680" s="28" t="str">
        <f t="shared" si="16081"/>
        <v/>
      </c>
      <c r="AQ2680" s="28" t="str">
        <f t="shared" si="16081"/>
        <v/>
      </c>
      <c r="AR2680" s="28" t="str">
        <f t="shared" ref="AR2680:AV2680" si="16082">IFERROR(IF(FIND(AR$1,$F2680)&gt;1,"BME",""),"")</f>
        <v/>
      </c>
      <c r="AS2680" s="28" t="str">
        <f t="shared" si="16082"/>
        <v/>
      </c>
      <c r="AT2680" s="28" t="str">
        <f t="shared" si="16082"/>
        <v/>
      </c>
      <c r="AU2680" s="28" t="str">
        <f t="shared" si="16082"/>
        <v/>
      </c>
      <c r="AV2680" s="28" t="str">
        <f t="shared" si="16082"/>
        <v/>
      </c>
      <c r="AW2680" s="28" t="str">
        <f t="shared" ref="AW2680:BC2680" si="16083">IFERROR(IF(FIND(AW$1,$F2680)&gt;1,AW$1,""),"")</f>
        <v/>
      </c>
      <c r="AX2680" s="28" t="str">
        <f t="shared" si="16083"/>
        <v/>
      </c>
      <c r="AY2680" s="28" t="str">
        <f t="shared" si="16083"/>
        <v/>
      </c>
      <c r="AZ2680" s="28" t="str">
        <f t="shared" si="16083"/>
        <v/>
      </c>
      <c r="BA2680" s="28" t="str">
        <f t="shared" si="16083"/>
        <v/>
      </c>
      <c r="BB2680" s="28" t="str">
        <f t="shared" si="16083"/>
        <v/>
      </c>
      <c r="BC2680" s="28" t="str">
        <f t="shared" si="16083"/>
        <v/>
      </c>
      <c r="BD2680" s="28" t="str">
        <f t="shared" si="15"/>
        <v/>
      </c>
      <c r="BG2680" s="2" t="s">
        <v>17959</v>
      </c>
      <c r="BJ2680" s="28" t="str">
        <f t="shared" si="16"/>
        <v/>
      </c>
      <c r="BK2680" s="28" t="str">
        <f t="shared" si="17"/>
        <v/>
      </c>
      <c r="BL2680" s="2" t="s">
        <v>2395</v>
      </c>
      <c r="BM2680" s="2" t="s">
        <v>98</v>
      </c>
      <c r="BU2680" s="18"/>
      <c r="BV2680" s="18"/>
      <c r="BW2680" s="47"/>
      <c r="BX2680" s="47" t="s">
        <v>20929</v>
      </c>
      <c r="BY2680" s="42" t="str">
        <f t="shared" si="18"/>
        <v>Age - Children;;</v>
      </c>
      <c r="BZ2680" s="73"/>
    </row>
    <row r="2681" spans="1:78" ht="15">
      <c r="A2681" s="16" t="s">
        <v>51</v>
      </c>
      <c r="B2681" s="28">
        <f>VLOOKUP(A2681,Organisations!$A$2:$B$7,2,FALSE)</f>
        <v>4</v>
      </c>
      <c r="C2681" s="16" t="s">
        <v>17961</v>
      </c>
      <c r="D2681" s="16" t="s">
        <v>17962</v>
      </c>
      <c r="E2681" s="28" t="str">
        <f t="shared" si="0"/>
        <v>We are an Evangelical Christian Church in the Baptist tradition. Our building is on Swarcliffe Drive opposite Swarcliffe</v>
      </c>
      <c r="F2681" s="16" t="s">
        <v>17964</v>
      </c>
      <c r="G2681" s="16" t="s">
        <v>68</v>
      </c>
      <c r="H2681" s="17"/>
      <c r="K2681" s="26" t="s">
        <v>17965</v>
      </c>
      <c r="L2681" s="16" t="s">
        <v>17966</v>
      </c>
      <c r="M2681" s="28" t="str">
        <f t="shared" ref="M2681:Q2681" si="16084">IFERROR(IF(FIND(M$1,$F2681)&gt;1,"Age - Children",""),"")</f>
        <v/>
      </c>
      <c r="N2681" s="28" t="str">
        <f t="shared" si="16084"/>
        <v/>
      </c>
      <c r="O2681" s="28" t="str">
        <f t="shared" si="16084"/>
        <v/>
      </c>
      <c r="P2681" s="28" t="str">
        <f t="shared" si="16084"/>
        <v/>
      </c>
      <c r="Q2681" s="28" t="str">
        <f t="shared" si="16084"/>
        <v/>
      </c>
      <c r="R2681" s="28" t="str">
        <f t="shared" ref="R2681:T2681" si="16085">IFERROR(IF(FIND(R$1,$F2681)&gt;1,"Age - Elderly",""),"")</f>
        <v/>
      </c>
      <c r="S2681" s="28" t="str">
        <f t="shared" si="16085"/>
        <v/>
      </c>
      <c r="T2681" s="28" t="str">
        <f t="shared" si="16085"/>
        <v/>
      </c>
      <c r="U2681" s="28" t="str">
        <f t="shared" si="3"/>
        <v/>
      </c>
      <c r="V2681" s="28" t="str">
        <f t="shared" si="4"/>
        <v/>
      </c>
      <c r="X2681" s="28" t="str">
        <f t="shared" si="5"/>
        <v/>
      </c>
      <c r="Y2681" s="28" t="str">
        <f t="shared" si="6"/>
        <v/>
      </c>
      <c r="Z2681" s="28" t="str">
        <f t="shared" si="7"/>
        <v/>
      </c>
      <c r="AB2681" s="28" t="str">
        <f t="shared" si="8"/>
        <v/>
      </c>
      <c r="AD2681" s="28" t="str">
        <f t="shared" si="9"/>
        <v/>
      </c>
      <c r="AG2681" s="28" t="str">
        <f t="shared" ref="AG2681:AL2681" si="16086">IFERROR(IF(FIND(AG$1,$F2681)&gt;1,AG$1,""),"")</f>
        <v/>
      </c>
      <c r="AH2681" s="28" t="str">
        <f t="shared" si="16086"/>
        <v/>
      </c>
      <c r="AI2681" s="28" t="str">
        <f t="shared" si="16086"/>
        <v/>
      </c>
      <c r="AJ2681" s="28" t="str">
        <f t="shared" si="16086"/>
        <v/>
      </c>
      <c r="AK2681" s="28" t="str">
        <f t="shared" si="16086"/>
        <v/>
      </c>
      <c r="AL2681" s="28" t="str">
        <f t="shared" si="16086"/>
        <v/>
      </c>
      <c r="AM2681" s="28" t="str">
        <f t="shared" si="11"/>
        <v/>
      </c>
      <c r="AN2681" s="28" t="str">
        <f t="shared" ref="AN2681:AQ2681" si="16087">IFERROR(IF(FIND(AN$1,$F2681)&gt;1,"Status - LGBT",""),"")</f>
        <v/>
      </c>
      <c r="AO2681" s="28" t="str">
        <f t="shared" si="16087"/>
        <v/>
      </c>
      <c r="AP2681" s="28" t="str">
        <f t="shared" si="16087"/>
        <v/>
      </c>
      <c r="AQ2681" s="28" t="str">
        <f t="shared" si="16087"/>
        <v/>
      </c>
      <c r="AR2681" s="28" t="str">
        <f t="shared" ref="AR2681:AV2681" si="16088">IFERROR(IF(FIND(AR$1,$F2681)&gt;1,"BME",""),"")</f>
        <v/>
      </c>
      <c r="AS2681" s="28" t="str">
        <f t="shared" si="16088"/>
        <v/>
      </c>
      <c r="AT2681" s="28" t="str">
        <f t="shared" si="16088"/>
        <v/>
      </c>
      <c r="AU2681" s="28" t="str">
        <f t="shared" si="16088"/>
        <v/>
      </c>
      <c r="AV2681" s="28" t="str">
        <f t="shared" si="16088"/>
        <v/>
      </c>
      <c r="AW2681" s="28" t="str">
        <f t="shared" ref="AW2681:BC2681" si="16089">IFERROR(IF(FIND(AW$1,$F2681)&gt;1,AW$1,""),"")</f>
        <v/>
      </c>
      <c r="AX2681" s="28" t="str">
        <f t="shared" si="16089"/>
        <v/>
      </c>
      <c r="AY2681" s="28" t="str">
        <f t="shared" si="16089"/>
        <v/>
      </c>
      <c r="AZ2681" s="28" t="str">
        <f t="shared" si="16089"/>
        <v/>
      </c>
      <c r="BA2681" s="28" t="str">
        <f t="shared" si="16089"/>
        <v/>
      </c>
      <c r="BB2681" s="28" t="str">
        <f t="shared" si="16089"/>
        <v/>
      </c>
      <c r="BC2681" s="28" t="str">
        <f t="shared" si="16089"/>
        <v/>
      </c>
      <c r="BD2681" s="28" t="str">
        <f t="shared" si="15"/>
        <v/>
      </c>
      <c r="BG2681" s="2" t="s">
        <v>17962</v>
      </c>
      <c r="BJ2681" s="28" t="str">
        <f t="shared" si="16"/>
        <v/>
      </c>
      <c r="BK2681" s="28" t="str">
        <f t="shared" si="17"/>
        <v/>
      </c>
      <c r="BL2681" s="2" t="s">
        <v>20863</v>
      </c>
      <c r="BM2681" s="2" t="s">
        <v>98</v>
      </c>
      <c r="BU2681" s="50" t="s">
        <v>20930</v>
      </c>
      <c r="BV2681" s="12"/>
      <c r="BW2681" s="50"/>
      <c r="BX2681" s="50" t="s">
        <v>20931</v>
      </c>
      <c r="BY2681" s="42" t="str">
        <f t="shared" si="18"/>
        <v>Crossgates;Whinmoor;Garforth;Swillington;Killingbeck;Seacroft;</v>
      </c>
      <c r="BZ2681" s="72"/>
    </row>
    <row r="2682" spans="1:78" ht="15">
      <c r="A2682" s="10" t="s">
        <v>51</v>
      </c>
      <c r="B2682" s="28">
        <f>VLOOKUP(A2682,Organisations!$A$2:$B$7,2,FALSE)</f>
        <v>4</v>
      </c>
      <c r="C2682" s="10" t="s">
        <v>2442</v>
      </c>
      <c r="D2682" s="10" t="s">
        <v>2443</v>
      </c>
      <c r="E2682" s="28" t="str">
        <f t="shared" si="0"/>
        <v>Drop-In Advice and Information regarding issues relevant to older people and their carers. Specifically we provide - Lun</v>
      </c>
      <c r="F2682" s="10" t="s">
        <v>17969</v>
      </c>
      <c r="G2682" s="10" t="s">
        <v>68</v>
      </c>
      <c r="H2682" s="53"/>
      <c r="K2682" s="30" t="s">
        <v>17970</v>
      </c>
      <c r="L2682" s="10" t="s">
        <v>17971</v>
      </c>
      <c r="M2682" s="28" t="str">
        <f t="shared" ref="M2682:Q2682" si="16090">IFERROR(IF(FIND(M$1,$F2682)&gt;1,"Age - Children",""),"")</f>
        <v/>
      </c>
      <c r="N2682" s="28" t="str">
        <f t="shared" si="16090"/>
        <v/>
      </c>
      <c r="O2682" s="28" t="str">
        <f t="shared" si="16090"/>
        <v/>
      </c>
      <c r="P2682" s="28" t="str">
        <f t="shared" si="16090"/>
        <v/>
      </c>
      <c r="Q2682" s="28" t="str">
        <f t="shared" si="16090"/>
        <v/>
      </c>
      <c r="R2682" s="28" t="str">
        <f t="shared" ref="R2682:T2682" si="16091">IFERROR(IF(FIND(R$1,$F2682)&gt;1,"Age - Elderly",""),"")</f>
        <v/>
      </c>
      <c r="S2682" s="28" t="str">
        <f t="shared" si="16091"/>
        <v/>
      </c>
      <c r="T2682" s="28" t="str">
        <f t="shared" si="16091"/>
        <v>Age - Elderly</v>
      </c>
      <c r="U2682" s="28" t="str">
        <f t="shared" si="3"/>
        <v/>
      </c>
      <c r="V2682" s="28" t="str">
        <f t="shared" si="4"/>
        <v/>
      </c>
      <c r="X2682" s="28" t="str">
        <f t="shared" si="5"/>
        <v/>
      </c>
      <c r="Y2682" s="28" t="str">
        <f t="shared" si="6"/>
        <v/>
      </c>
      <c r="Z2682" s="28" t="str">
        <f t="shared" si="7"/>
        <v>Gender - Male</v>
      </c>
      <c r="AB2682" s="28" t="str">
        <f t="shared" si="8"/>
        <v/>
      </c>
      <c r="AD2682" s="28" t="str">
        <f t="shared" si="9"/>
        <v>Gender - Male;</v>
      </c>
      <c r="AG2682" s="28" t="str">
        <f t="shared" ref="AG2682:AL2682" si="16092">IFERROR(IF(FIND(AG$1,$F2682)&gt;1,AG$1,""),"")</f>
        <v/>
      </c>
      <c r="AH2682" s="28" t="str">
        <f t="shared" si="16092"/>
        <v/>
      </c>
      <c r="AI2682" s="28" t="str">
        <f t="shared" si="16092"/>
        <v/>
      </c>
      <c r="AJ2682" s="28" t="str">
        <f t="shared" si="16092"/>
        <v/>
      </c>
      <c r="AK2682" s="28" t="str">
        <f t="shared" si="16092"/>
        <v/>
      </c>
      <c r="AL2682" s="28" t="str">
        <f t="shared" si="16092"/>
        <v/>
      </c>
      <c r="AM2682" s="28" t="str">
        <f t="shared" si="11"/>
        <v/>
      </c>
      <c r="AN2682" s="28" t="str">
        <f t="shared" ref="AN2682:AQ2682" si="16093">IFERROR(IF(FIND(AN$1,$F2682)&gt;1,"Status - LGBT",""),"")</f>
        <v/>
      </c>
      <c r="AO2682" s="28" t="str">
        <f t="shared" si="16093"/>
        <v/>
      </c>
      <c r="AP2682" s="28" t="str">
        <f t="shared" si="16093"/>
        <v/>
      </c>
      <c r="AQ2682" s="28" t="str">
        <f t="shared" si="16093"/>
        <v/>
      </c>
      <c r="AR2682" s="28" t="str">
        <f t="shared" ref="AR2682:AV2682" si="16094">IFERROR(IF(FIND(AR$1,$F2682)&gt;1,"BME",""),"")</f>
        <v/>
      </c>
      <c r="AS2682" s="28" t="str">
        <f t="shared" si="16094"/>
        <v/>
      </c>
      <c r="AT2682" s="28" t="str">
        <f t="shared" si="16094"/>
        <v/>
      </c>
      <c r="AU2682" s="28" t="str">
        <f t="shared" si="16094"/>
        <v/>
      </c>
      <c r="AV2682" s="28" t="str">
        <f t="shared" si="16094"/>
        <v/>
      </c>
      <c r="AW2682" s="28" t="str">
        <f t="shared" ref="AW2682:BC2682" si="16095">IFERROR(IF(FIND(AW$1,$F2682)&gt;1,AW$1,""),"")</f>
        <v/>
      </c>
      <c r="AX2682" s="28" t="str">
        <f t="shared" si="16095"/>
        <v/>
      </c>
      <c r="AY2682" s="28" t="str">
        <f t="shared" si="16095"/>
        <v/>
      </c>
      <c r="AZ2682" s="28" t="str">
        <f t="shared" si="16095"/>
        <v/>
      </c>
      <c r="BA2682" s="28" t="str">
        <f t="shared" si="16095"/>
        <v>Bereavement</v>
      </c>
      <c r="BB2682" s="28" t="str">
        <f t="shared" si="16095"/>
        <v/>
      </c>
      <c r="BC2682" s="28" t="str">
        <f t="shared" si="16095"/>
        <v/>
      </c>
      <c r="BD2682" s="28" t="str">
        <f t="shared" si="15"/>
        <v>Bereavement;</v>
      </c>
      <c r="BG2682" s="2" t="s">
        <v>17959</v>
      </c>
      <c r="BJ2682" s="28" t="str">
        <f t="shared" si="16"/>
        <v/>
      </c>
      <c r="BK2682" s="28" t="str">
        <f t="shared" si="17"/>
        <v/>
      </c>
      <c r="BL2682" s="2" t="s">
        <v>2395</v>
      </c>
      <c r="BM2682" s="2" t="s">
        <v>98</v>
      </c>
      <c r="BP2682" s="2" t="s">
        <v>2863</v>
      </c>
      <c r="BQ2682" s="2" t="s">
        <v>2863</v>
      </c>
      <c r="BR2682" s="2" t="s">
        <v>2863</v>
      </c>
      <c r="BU2682" s="47" t="s">
        <v>20932</v>
      </c>
      <c r="BV2682" s="18"/>
      <c r="BW2682" s="47"/>
      <c r="BX2682" s="47" t="s">
        <v>20933</v>
      </c>
      <c r="BY2682" s="42" t="str">
        <f t="shared" si="18"/>
        <v>Gender - Male;;Bereavement;;Crossgates;Whinmoor;Killingbeck;Seacroft;</v>
      </c>
      <c r="BZ2682" s="73"/>
    </row>
    <row r="2683" spans="1:78" ht="15">
      <c r="A2683" s="16" t="s">
        <v>51</v>
      </c>
      <c r="B2683" s="28">
        <f>VLOOKUP(A2683,Organisations!$A$2:$B$7,2,FALSE)</f>
        <v>4</v>
      </c>
      <c r="C2683" s="16" t="s">
        <v>2448</v>
      </c>
      <c r="D2683" s="16" t="s">
        <v>2449</v>
      </c>
      <c r="E2683" s="28" t="str">
        <f t="shared" si="0"/>
        <v xml:space="preserve">Friendly learning opportunities for adults in Leeds. Courses run at different times of the day and in different subject </v>
      </c>
      <c r="F2683" s="16" t="s">
        <v>17974</v>
      </c>
      <c r="G2683" s="16" t="s">
        <v>68</v>
      </c>
      <c r="H2683" s="17"/>
      <c r="K2683" s="26" t="s">
        <v>17975</v>
      </c>
      <c r="L2683" s="16" t="s">
        <v>11454</v>
      </c>
      <c r="M2683" s="28" t="str">
        <f t="shared" ref="M2683:Q2683" si="16096">IFERROR(IF(FIND(M$1,$F2683)&gt;1,"Age - Children",""),"")</f>
        <v/>
      </c>
      <c r="N2683" s="28" t="str">
        <f t="shared" si="16096"/>
        <v/>
      </c>
      <c r="O2683" s="28" t="str">
        <f t="shared" si="16096"/>
        <v/>
      </c>
      <c r="P2683" s="28" t="str">
        <f t="shared" si="16096"/>
        <v/>
      </c>
      <c r="Q2683" s="28" t="str">
        <f t="shared" si="16096"/>
        <v/>
      </c>
      <c r="R2683" s="28" t="str">
        <f t="shared" ref="R2683:T2683" si="16097">IFERROR(IF(FIND(R$1,$F2683)&gt;1,"Age - Elderly",""),"")</f>
        <v/>
      </c>
      <c r="S2683" s="28" t="str">
        <f t="shared" si="16097"/>
        <v/>
      </c>
      <c r="T2683" s="28" t="str">
        <f t="shared" si="16097"/>
        <v/>
      </c>
      <c r="U2683" s="28" t="str">
        <f t="shared" si="3"/>
        <v/>
      </c>
      <c r="V2683" s="28" t="str">
        <f t="shared" si="4"/>
        <v/>
      </c>
      <c r="X2683" s="28" t="str">
        <f t="shared" si="5"/>
        <v/>
      </c>
      <c r="Y2683" s="28" t="str">
        <f t="shared" si="6"/>
        <v/>
      </c>
      <c r="Z2683" s="28" t="str">
        <f t="shared" si="7"/>
        <v/>
      </c>
      <c r="AB2683" s="28" t="str">
        <f t="shared" si="8"/>
        <v/>
      </c>
      <c r="AD2683" s="28" t="str">
        <f t="shared" si="9"/>
        <v/>
      </c>
      <c r="AG2683" s="28" t="str">
        <f t="shared" ref="AG2683:AL2683" si="16098">IFERROR(IF(FIND(AG$1,$F2683)&gt;1,AG$1,""),"")</f>
        <v/>
      </c>
      <c r="AH2683" s="28" t="str">
        <f t="shared" si="16098"/>
        <v/>
      </c>
      <c r="AI2683" s="28" t="str">
        <f t="shared" si="16098"/>
        <v/>
      </c>
      <c r="AJ2683" s="28" t="str">
        <f t="shared" si="16098"/>
        <v/>
      </c>
      <c r="AK2683" s="28" t="str">
        <f t="shared" si="16098"/>
        <v/>
      </c>
      <c r="AL2683" s="28" t="str">
        <f t="shared" si="16098"/>
        <v/>
      </c>
      <c r="AM2683" s="28" t="str">
        <f t="shared" si="11"/>
        <v/>
      </c>
      <c r="AN2683" s="28" t="str">
        <f t="shared" ref="AN2683:AQ2683" si="16099">IFERROR(IF(FIND(AN$1,$F2683)&gt;1,"Status - LGBT",""),"")</f>
        <v/>
      </c>
      <c r="AO2683" s="28" t="str">
        <f t="shared" si="16099"/>
        <v/>
      </c>
      <c r="AP2683" s="28" t="str">
        <f t="shared" si="16099"/>
        <v/>
      </c>
      <c r="AQ2683" s="28" t="str">
        <f t="shared" si="16099"/>
        <v/>
      </c>
      <c r="AR2683" s="28" t="str">
        <f t="shared" ref="AR2683:AV2683" si="16100">IFERROR(IF(FIND(AR$1,$F2683)&gt;1,"BME",""),"")</f>
        <v/>
      </c>
      <c r="AS2683" s="28" t="str">
        <f t="shared" si="16100"/>
        <v/>
      </c>
      <c r="AT2683" s="28" t="str">
        <f t="shared" si="16100"/>
        <v/>
      </c>
      <c r="AU2683" s="28" t="str">
        <f t="shared" si="16100"/>
        <v/>
      </c>
      <c r="AV2683" s="28" t="str">
        <f t="shared" si="16100"/>
        <v/>
      </c>
      <c r="AW2683" s="28" t="str">
        <f t="shared" ref="AW2683:BC2683" si="16101">IFERROR(IF(FIND(AW$1,$F2683)&gt;1,AW$1,""),"")</f>
        <v/>
      </c>
      <c r="AX2683" s="28" t="str">
        <f t="shared" si="16101"/>
        <v/>
      </c>
      <c r="AY2683" s="28" t="str">
        <f t="shared" si="16101"/>
        <v/>
      </c>
      <c r="AZ2683" s="28" t="str">
        <f t="shared" si="16101"/>
        <v/>
      </c>
      <c r="BA2683" s="28" t="str">
        <f t="shared" si="16101"/>
        <v/>
      </c>
      <c r="BB2683" s="28" t="str">
        <f t="shared" si="16101"/>
        <v/>
      </c>
      <c r="BC2683" s="28" t="str">
        <f t="shared" si="16101"/>
        <v/>
      </c>
      <c r="BD2683" s="28" t="str">
        <f t="shared" si="15"/>
        <v/>
      </c>
      <c r="BG2683" s="2" t="s">
        <v>17976</v>
      </c>
      <c r="BJ2683" s="28" t="str">
        <f t="shared" si="16"/>
        <v/>
      </c>
      <c r="BK2683" s="28" t="str">
        <f t="shared" si="17"/>
        <v/>
      </c>
      <c r="BL2683" s="2" t="s">
        <v>2401</v>
      </c>
      <c r="BM2683" s="2" t="s">
        <v>98</v>
      </c>
      <c r="BU2683" s="50" t="s">
        <v>20107</v>
      </c>
      <c r="BV2683" s="12"/>
      <c r="BW2683" s="50"/>
      <c r="BX2683" s="50" t="s">
        <v>20934</v>
      </c>
      <c r="BY2683" s="42" t="str">
        <f t="shared" si="18"/>
        <v>Crossgates;Whinmoor;</v>
      </c>
      <c r="BZ2683" s="72"/>
    </row>
    <row r="2684" spans="1:78" ht="15">
      <c r="A2684" s="10" t="s">
        <v>51</v>
      </c>
      <c r="B2684" s="28">
        <f>VLOOKUP(A2684,Organisations!$A$2:$B$7,2,FALSE)</f>
        <v>4</v>
      </c>
      <c r="C2684" s="10" t="s">
        <v>17978</v>
      </c>
      <c r="D2684" s="10" t="s">
        <v>17979</v>
      </c>
      <c r="E2684" s="28" t="str">
        <f t="shared" si="0"/>
        <v>Providing pre-school education and activities for the local community.</v>
      </c>
      <c r="F2684" s="10" t="s">
        <v>17980</v>
      </c>
      <c r="G2684" s="10" t="s">
        <v>68</v>
      </c>
      <c r="H2684" s="11"/>
      <c r="K2684" s="59"/>
      <c r="L2684" s="10" t="s">
        <v>17981</v>
      </c>
      <c r="M2684" s="28" t="str">
        <f t="shared" ref="M2684:Q2684" si="16102">IFERROR(IF(FIND(M$1,$F2684)&gt;1,"Age - Children",""),"")</f>
        <v/>
      </c>
      <c r="N2684" s="28" t="str">
        <f t="shared" si="16102"/>
        <v/>
      </c>
      <c r="O2684" s="28" t="str">
        <f t="shared" si="16102"/>
        <v/>
      </c>
      <c r="P2684" s="28" t="str">
        <f t="shared" si="16102"/>
        <v/>
      </c>
      <c r="Q2684" s="28" t="str">
        <f t="shared" si="16102"/>
        <v/>
      </c>
      <c r="R2684" s="28" t="str">
        <f t="shared" ref="R2684:T2684" si="16103">IFERROR(IF(FIND(R$1,$F2684)&gt;1,"Age - Elderly",""),"")</f>
        <v/>
      </c>
      <c r="S2684" s="28" t="str">
        <f t="shared" si="16103"/>
        <v/>
      </c>
      <c r="T2684" s="28" t="str">
        <f t="shared" si="16103"/>
        <v/>
      </c>
      <c r="U2684" s="28" t="str">
        <f t="shared" si="3"/>
        <v/>
      </c>
      <c r="V2684" s="28" t="str">
        <f t="shared" si="4"/>
        <v/>
      </c>
      <c r="X2684" s="28" t="str">
        <f t="shared" si="5"/>
        <v/>
      </c>
      <c r="Y2684" s="28" t="str">
        <f t="shared" si="6"/>
        <v/>
      </c>
      <c r="Z2684" s="28" t="str">
        <f t="shared" si="7"/>
        <v/>
      </c>
      <c r="AB2684" s="28" t="str">
        <f t="shared" si="8"/>
        <v/>
      </c>
      <c r="AD2684" s="28" t="str">
        <f t="shared" si="9"/>
        <v/>
      </c>
      <c r="AG2684" s="28" t="str">
        <f t="shared" ref="AG2684:AL2684" si="16104">IFERROR(IF(FIND(AG$1,$F2684)&gt;1,AG$1,""),"")</f>
        <v/>
      </c>
      <c r="AH2684" s="28" t="str">
        <f t="shared" si="16104"/>
        <v/>
      </c>
      <c r="AI2684" s="28" t="str">
        <f t="shared" si="16104"/>
        <v/>
      </c>
      <c r="AJ2684" s="28" t="str">
        <f t="shared" si="16104"/>
        <v/>
      </c>
      <c r="AK2684" s="28" t="str">
        <f t="shared" si="16104"/>
        <v/>
      </c>
      <c r="AL2684" s="28" t="str">
        <f t="shared" si="16104"/>
        <v/>
      </c>
      <c r="AM2684" s="28" t="str">
        <f t="shared" si="11"/>
        <v/>
      </c>
      <c r="AN2684" s="28" t="str">
        <f t="shared" ref="AN2684:AQ2684" si="16105">IFERROR(IF(FIND(AN$1,$F2684)&gt;1,"Status - LGBT",""),"")</f>
        <v/>
      </c>
      <c r="AO2684" s="28" t="str">
        <f t="shared" si="16105"/>
        <v/>
      </c>
      <c r="AP2684" s="28" t="str">
        <f t="shared" si="16105"/>
        <v/>
      </c>
      <c r="AQ2684" s="28" t="str">
        <f t="shared" si="16105"/>
        <v/>
      </c>
      <c r="AR2684" s="28" t="str">
        <f t="shared" ref="AR2684:AV2684" si="16106">IFERROR(IF(FIND(AR$1,$F2684)&gt;1,"BME",""),"")</f>
        <v/>
      </c>
      <c r="AS2684" s="28" t="str">
        <f t="shared" si="16106"/>
        <v/>
      </c>
      <c r="AT2684" s="28" t="str">
        <f t="shared" si="16106"/>
        <v/>
      </c>
      <c r="AU2684" s="28" t="str">
        <f t="shared" si="16106"/>
        <v/>
      </c>
      <c r="AV2684" s="28" t="str">
        <f t="shared" si="16106"/>
        <v/>
      </c>
      <c r="AW2684" s="28" t="str">
        <f t="shared" ref="AW2684:BC2684" si="16107">IFERROR(IF(FIND(AW$1,$F2684)&gt;1,AW$1,""),"")</f>
        <v/>
      </c>
      <c r="AX2684" s="28" t="str">
        <f t="shared" si="16107"/>
        <v/>
      </c>
      <c r="AY2684" s="28" t="str">
        <f t="shared" si="16107"/>
        <v/>
      </c>
      <c r="AZ2684" s="28" t="str">
        <f t="shared" si="16107"/>
        <v/>
      </c>
      <c r="BA2684" s="28" t="str">
        <f t="shared" si="16107"/>
        <v/>
      </c>
      <c r="BB2684" s="28" t="str">
        <f t="shared" si="16107"/>
        <v/>
      </c>
      <c r="BC2684" s="28" t="str">
        <f t="shared" si="16107"/>
        <v/>
      </c>
      <c r="BD2684" s="28" t="str">
        <f t="shared" si="15"/>
        <v/>
      </c>
      <c r="BG2684" s="2" t="s">
        <v>17982</v>
      </c>
      <c r="BJ2684" s="28" t="str">
        <f t="shared" si="16"/>
        <v/>
      </c>
      <c r="BK2684" s="28" t="str">
        <f t="shared" si="17"/>
        <v/>
      </c>
      <c r="BL2684" s="2" t="s">
        <v>16555</v>
      </c>
      <c r="BM2684" s="2" t="s">
        <v>98</v>
      </c>
      <c r="BU2684" s="47" t="s">
        <v>19866</v>
      </c>
      <c r="BV2684" s="18"/>
      <c r="BW2684" s="47"/>
      <c r="BX2684" s="47" t="s">
        <v>20638</v>
      </c>
      <c r="BY2684" s="42" t="str">
        <f t="shared" si="18"/>
        <v>Leeds;City;Hunslet;</v>
      </c>
      <c r="BZ2684" s="73"/>
    </row>
    <row r="2685" spans="1:78" ht="15">
      <c r="A2685" s="16" t="s">
        <v>51</v>
      </c>
      <c r="B2685" s="28">
        <f>VLOOKUP(A2685,Organisations!$A$2:$B$7,2,FALSE)</f>
        <v>4</v>
      </c>
      <c r="C2685" s="16" t="s">
        <v>17984</v>
      </c>
      <c r="D2685" s="16" t="s">
        <v>17985</v>
      </c>
      <c r="E2685" s="28" t="str">
        <f t="shared" si="0"/>
        <v>Sydney Bridge is a recycling organisation that collects unwanted home furniture from homes around Leeds and redistribute</v>
      </c>
      <c r="F2685" s="16" t="s">
        <v>17987</v>
      </c>
      <c r="G2685" s="16" t="s">
        <v>68</v>
      </c>
      <c r="H2685" s="17"/>
      <c r="K2685" s="26" t="s">
        <v>17988</v>
      </c>
      <c r="L2685" s="16" t="s">
        <v>17989</v>
      </c>
      <c r="M2685" s="28" t="str">
        <f t="shared" ref="M2685:Q2685" si="16108">IFERROR(IF(FIND(M$1,$F2685)&gt;1,"Age - Children",""),"")</f>
        <v/>
      </c>
      <c r="N2685" s="28" t="str">
        <f t="shared" si="16108"/>
        <v/>
      </c>
      <c r="O2685" s="28" t="str">
        <f t="shared" si="16108"/>
        <v/>
      </c>
      <c r="P2685" s="28" t="str">
        <f t="shared" si="16108"/>
        <v/>
      </c>
      <c r="Q2685" s="28" t="str">
        <f t="shared" si="16108"/>
        <v/>
      </c>
      <c r="R2685" s="28" t="str">
        <f t="shared" ref="R2685:T2685" si="16109">IFERROR(IF(FIND(R$1,$F2685)&gt;1,"Age - Elderly",""),"")</f>
        <v/>
      </c>
      <c r="S2685" s="28" t="str">
        <f t="shared" si="16109"/>
        <v/>
      </c>
      <c r="T2685" s="28" t="str">
        <f t="shared" si="16109"/>
        <v/>
      </c>
      <c r="U2685" s="28" t="str">
        <f t="shared" si="3"/>
        <v/>
      </c>
      <c r="V2685" s="28" t="str">
        <f t="shared" si="4"/>
        <v/>
      </c>
      <c r="X2685" s="28" t="str">
        <f t="shared" si="5"/>
        <v/>
      </c>
      <c r="Y2685" s="28" t="str">
        <f t="shared" si="6"/>
        <v/>
      </c>
      <c r="Z2685" s="28" t="str">
        <f t="shared" si="7"/>
        <v>Gender - Male</v>
      </c>
      <c r="AB2685" s="28" t="str">
        <f t="shared" si="8"/>
        <v/>
      </c>
      <c r="AD2685" s="28" t="str">
        <f t="shared" si="9"/>
        <v>Gender - Male;</v>
      </c>
      <c r="AG2685" s="28" t="str">
        <f t="shared" ref="AG2685:AL2685" si="16110">IFERROR(IF(FIND(AG$1,$F2685)&gt;1,AG$1,""),"")</f>
        <v/>
      </c>
      <c r="AH2685" s="28" t="str">
        <f t="shared" si="16110"/>
        <v/>
      </c>
      <c r="AI2685" s="28" t="str">
        <f t="shared" si="16110"/>
        <v/>
      </c>
      <c r="AJ2685" s="28" t="str">
        <f t="shared" si="16110"/>
        <v/>
      </c>
      <c r="AK2685" s="28" t="str">
        <f t="shared" si="16110"/>
        <v/>
      </c>
      <c r="AL2685" s="28" t="str">
        <f t="shared" si="16110"/>
        <v/>
      </c>
      <c r="AM2685" s="28" t="str">
        <f t="shared" si="11"/>
        <v/>
      </c>
      <c r="AN2685" s="28" t="str">
        <f t="shared" ref="AN2685:AQ2685" si="16111">IFERROR(IF(FIND(AN$1,$F2685)&gt;1,"Status - LGBT",""),"")</f>
        <v/>
      </c>
      <c r="AO2685" s="28" t="str">
        <f t="shared" si="16111"/>
        <v/>
      </c>
      <c r="AP2685" s="28" t="str">
        <f t="shared" si="16111"/>
        <v/>
      </c>
      <c r="AQ2685" s="28" t="str">
        <f t="shared" si="16111"/>
        <v/>
      </c>
      <c r="AR2685" s="28" t="str">
        <f t="shared" ref="AR2685:AV2685" si="16112">IFERROR(IF(FIND(AR$1,$F2685)&gt;1,"BME",""),"")</f>
        <v/>
      </c>
      <c r="AS2685" s="28" t="str">
        <f t="shared" si="16112"/>
        <v/>
      </c>
      <c r="AT2685" s="28" t="str">
        <f t="shared" si="16112"/>
        <v/>
      </c>
      <c r="AU2685" s="28" t="str">
        <f t="shared" si="16112"/>
        <v/>
      </c>
      <c r="AV2685" s="28" t="str">
        <f t="shared" si="16112"/>
        <v/>
      </c>
      <c r="AW2685" s="28" t="str">
        <f t="shared" ref="AW2685:BC2685" si="16113">IFERROR(IF(FIND(AW$1,$F2685)&gt;1,AW$1,""),"")</f>
        <v/>
      </c>
      <c r="AX2685" s="28" t="str">
        <f t="shared" si="16113"/>
        <v/>
      </c>
      <c r="AY2685" s="28" t="str">
        <f t="shared" si="16113"/>
        <v/>
      </c>
      <c r="AZ2685" s="28" t="str">
        <f t="shared" si="16113"/>
        <v/>
      </c>
      <c r="BA2685" s="28" t="str">
        <f t="shared" si="16113"/>
        <v/>
      </c>
      <c r="BB2685" s="28" t="str">
        <f t="shared" si="16113"/>
        <v/>
      </c>
      <c r="BC2685" s="28" t="str">
        <f t="shared" si="16113"/>
        <v/>
      </c>
      <c r="BD2685" s="28" t="str">
        <f t="shared" si="15"/>
        <v/>
      </c>
      <c r="BG2685" s="2" t="s">
        <v>17990</v>
      </c>
      <c r="BJ2685" s="28" t="str">
        <f t="shared" si="16"/>
        <v/>
      </c>
      <c r="BK2685" s="28" t="str">
        <f t="shared" si="17"/>
        <v/>
      </c>
      <c r="BL2685" s="2" t="s">
        <v>16562</v>
      </c>
      <c r="BM2685" s="2" t="s">
        <v>98</v>
      </c>
      <c r="BU2685" s="50" t="s">
        <v>19952</v>
      </c>
      <c r="BV2685" s="12"/>
      <c r="BW2685" s="50"/>
      <c r="BX2685" s="50" t="s">
        <v>20935</v>
      </c>
      <c r="BY2685" s="42" t="str">
        <f t="shared" si="18"/>
        <v>Gender - Male;;Garforth;Swillington;</v>
      </c>
      <c r="BZ2685" s="72"/>
    </row>
    <row r="2686" spans="1:78" ht="15">
      <c r="A2686" s="10" t="s">
        <v>51</v>
      </c>
      <c r="B2686" s="28">
        <f>VLOOKUP(A2686,Organisations!$A$2:$B$7,2,FALSE)</f>
        <v>4</v>
      </c>
      <c r="C2686" s="10" t="s">
        <v>17992</v>
      </c>
      <c r="D2686" s="10" t="s">
        <v>17993</v>
      </c>
      <c r="E2686" s="28" t="str">
        <f t="shared" si="0"/>
        <v>The SWT is a registered charity which supports the work of Sylvia Wright among the sick and disabled in the Indian State</v>
      </c>
      <c r="F2686" s="10" t="s">
        <v>17995</v>
      </c>
      <c r="G2686" s="10" t="s">
        <v>68</v>
      </c>
      <c r="H2686" s="11"/>
      <c r="K2686" s="30" t="s">
        <v>17996</v>
      </c>
      <c r="L2686" s="10" t="s">
        <v>17997</v>
      </c>
      <c r="M2686" s="28" t="str">
        <f t="shared" ref="M2686:Q2686" si="16114">IFERROR(IF(FIND(M$1,$F2686)&gt;1,"Age - Children",""),"")</f>
        <v>Age - Children</v>
      </c>
      <c r="N2686" s="28" t="str">
        <f t="shared" si="16114"/>
        <v/>
      </c>
      <c r="O2686" s="28" t="str">
        <f t="shared" si="16114"/>
        <v/>
      </c>
      <c r="P2686" s="28" t="str">
        <f t="shared" si="16114"/>
        <v/>
      </c>
      <c r="Q2686" s="28" t="str">
        <f t="shared" si="16114"/>
        <v/>
      </c>
      <c r="R2686" s="28" t="str">
        <f t="shared" ref="R2686:T2686" si="16115">IFERROR(IF(FIND(R$1,$F2686)&gt;1,"Age - Elderly",""),"")</f>
        <v/>
      </c>
      <c r="S2686" s="28" t="str">
        <f t="shared" si="16115"/>
        <v/>
      </c>
      <c r="T2686" s="28" t="str">
        <f t="shared" si="16115"/>
        <v/>
      </c>
      <c r="U2686" s="28" t="str">
        <f t="shared" si="3"/>
        <v>Age - Children;</v>
      </c>
      <c r="V2686" s="28" t="str">
        <f t="shared" si="4"/>
        <v>Status - disabled</v>
      </c>
      <c r="X2686" s="28" t="str">
        <f t="shared" si="5"/>
        <v/>
      </c>
      <c r="Y2686" s="28" t="str">
        <f t="shared" si="6"/>
        <v/>
      </c>
      <c r="Z2686" s="28" t="str">
        <f t="shared" si="7"/>
        <v/>
      </c>
      <c r="AB2686" s="28" t="str">
        <f t="shared" si="8"/>
        <v>Gender - Male</v>
      </c>
      <c r="AD2686" s="28" t="str">
        <f t="shared" si="9"/>
        <v>Gender - Male;</v>
      </c>
      <c r="AG2686" s="28" t="str">
        <f t="shared" ref="AG2686:AL2686" si="16116">IFERROR(IF(FIND(AG$1,$F2686)&gt;1,AG$1,""),"")</f>
        <v/>
      </c>
      <c r="AH2686" s="28" t="str">
        <f t="shared" si="16116"/>
        <v/>
      </c>
      <c r="AI2686" s="28" t="str">
        <f t="shared" si="16116"/>
        <v/>
      </c>
      <c r="AJ2686" s="28" t="str">
        <f t="shared" si="16116"/>
        <v/>
      </c>
      <c r="AK2686" s="28" t="str">
        <f t="shared" si="16116"/>
        <v/>
      </c>
      <c r="AL2686" s="28" t="str">
        <f t="shared" si="16116"/>
        <v/>
      </c>
      <c r="AM2686" s="28" t="str">
        <f t="shared" si="11"/>
        <v/>
      </c>
      <c r="AN2686" s="28" t="str">
        <f t="shared" ref="AN2686:AQ2686" si="16117">IFERROR(IF(FIND(AN$1,$F2686)&gt;1,"Status - LGBT",""),"")</f>
        <v/>
      </c>
      <c r="AO2686" s="28" t="str">
        <f t="shared" si="16117"/>
        <v/>
      </c>
      <c r="AP2686" s="28" t="str">
        <f t="shared" si="16117"/>
        <v/>
      </c>
      <c r="AQ2686" s="28" t="str">
        <f t="shared" si="16117"/>
        <v/>
      </c>
      <c r="AR2686" s="28" t="str">
        <f t="shared" ref="AR2686:AV2686" si="16118">IFERROR(IF(FIND(AR$1,$F2686)&gt;1,"BME",""),"")</f>
        <v/>
      </c>
      <c r="AS2686" s="28" t="str">
        <f t="shared" si="16118"/>
        <v/>
      </c>
      <c r="AT2686" s="28" t="str">
        <f t="shared" si="16118"/>
        <v/>
      </c>
      <c r="AU2686" s="28" t="str">
        <f t="shared" si="16118"/>
        <v/>
      </c>
      <c r="AV2686" s="28" t="str">
        <f t="shared" si="16118"/>
        <v/>
      </c>
      <c r="AW2686" s="28" t="str">
        <f t="shared" ref="AW2686:BC2686" si="16119">IFERROR(IF(FIND(AW$1,$F2686)&gt;1,AW$1,""),"")</f>
        <v/>
      </c>
      <c r="AX2686" s="28" t="str">
        <f t="shared" si="16119"/>
        <v/>
      </c>
      <c r="AY2686" s="28" t="str">
        <f t="shared" si="16119"/>
        <v/>
      </c>
      <c r="AZ2686" s="28" t="str">
        <f t="shared" si="16119"/>
        <v/>
      </c>
      <c r="BA2686" s="28" t="str">
        <f t="shared" si="16119"/>
        <v/>
      </c>
      <c r="BB2686" s="28" t="str">
        <f t="shared" si="16119"/>
        <v/>
      </c>
      <c r="BC2686" s="28" t="str">
        <f t="shared" si="16119"/>
        <v/>
      </c>
      <c r="BD2686" s="28" t="str">
        <f t="shared" si="15"/>
        <v/>
      </c>
      <c r="BG2686" s="2" t="s">
        <v>17998</v>
      </c>
      <c r="BJ2686" s="28" t="str">
        <f t="shared" si="16"/>
        <v/>
      </c>
      <c r="BK2686" s="28" t="str">
        <f t="shared" si="17"/>
        <v/>
      </c>
      <c r="BL2686" s="2" t="s">
        <v>16569</v>
      </c>
      <c r="BM2686" s="2" t="s">
        <v>98</v>
      </c>
      <c r="BU2686" s="47" t="s">
        <v>20058</v>
      </c>
      <c r="BV2686" s="18"/>
      <c r="BW2686" s="47"/>
      <c r="BX2686" s="47" t="s">
        <v>441</v>
      </c>
      <c r="BY2686" s="42" t="str">
        <f t="shared" si="18"/>
        <v>Status - disabled;Age - Children;;Gender - Male;;Leeds;Roundhay;</v>
      </c>
      <c r="BZ2686" s="73"/>
    </row>
    <row r="2687" spans="1:78" ht="15">
      <c r="A2687" s="16" t="s">
        <v>51</v>
      </c>
      <c r="B2687" s="28">
        <f>VLOOKUP(A2687,Organisations!$A$2:$B$7,2,FALSE)</f>
        <v>4</v>
      </c>
      <c r="C2687" s="16" t="s">
        <v>18000</v>
      </c>
      <c r="D2687" s="16" t="s">
        <v>18001</v>
      </c>
      <c r="E2687" s="28" t="str">
        <f t="shared" si="0"/>
        <v xml:space="preserve">Tai Jutsu incorporates western boxing and kicks of Thai Boxing, which makes it extremely practical for the 21st century </v>
      </c>
      <c r="F2687" s="16" t="s">
        <v>18003</v>
      </c>
      <c r="G2687" s="16" t="s">
        <v>68</v>
      </c>
      <c r="H2687" s="17"/>
      <c r="K2687" s="26" t="s">
        <v>18004</v>
      </c>
      <c r="L2687" s="16" t="s">
        <v>18005</v>
      </c>
      <c r="M2687" s="28" t="str">
        <f t="shared" ref="M2687:Q2687" si="16120">IFERROR(IF(FIND(M$1,$F2687)&gt;1,"Age - Children",""),"")</f>
        <v/>
      </c>
      <c r="N2687" s="28" t="str">
        <f t="shared" si="16120"/>
        <v/>
      </c>
      <c r="O2687" s="28" t="str">
        <f t="shared" si="16120"/>
        <v/>
      </c>
      <c r="P2687" s="28" t="str">
        <f t="shared" si="16120"/>
        <v/>
      </c>
      <c r="Q2687" s="28" t="str">
        <f t="shared" si="16120"/>
        <v/>
      </c>
      <c r="R2687" s="28" t="str">
        <f t="shared" ref="R2687:T2687" si="16121">IFERROR(IF(FIND(R$1,$F2687)&gt;1,"Age - Elderly",""),"")</f>
        <v/>
      </c>
      <c r="S2687" s="28" t="str">
        <f t="shared" si="16121"/>
        <v/>
      </c>
      <c r="T2687" s="28" t="str">
        <f t="shared" si="16121"/>
        <v/>
      </c>
      <c r="U2687" s="28" t="str">
        <f t="shared" si="3"/>
        <v/>
      </c>
      <c r="V2687" s="28" t="str">
        <f t="shared" si="4"/>
        <v/>
      </c>
      <c r="X2687" s="28" t="str">
        <f t="shared" si="5"/>
        <v/>
      </c>
      <c r="Y2687" s="28" t="str">
        <f t="shared" si="6"/>
        <v/>
      </c>
      <c r="Z2687" s="28" t="str">
        <f t="shared" si="7"/>
        <v/>
      </c>
      <c r="AB2687" s="28" t="str">
        <f t="shared" si="8"/>
        <v/>
      </c>
      <c r="AD2687" s="28" t="str">
        <f t="shared" si="9"/>
        <v/>
      </c>
      <c r="AG2687" s="28" t="str">
        <f t="shared" ref="AG2687:AL2687" si="16122">IFERROR(IF(FIND(AG$1,$F2687)&gt;1,AG$1,""),"")</f>
        <v/>
      </c>
      <c r="AH2687" s="28" t="str">
        <f t="shared" si="16122"/>
        <v/>
      </c>
      <c r="AI2687" s="28" t="str">
        <f t="shared" si="16122"/>
        <v/>
      </c>
      <c r="AJ2687" s="28" t="str">
        <f t="shared" si="16122"/>
        <v/>
      </c>
      <c r="AK2687" s="28" t="str">
        <f t="shared" si="16122"/>
        <v/>
      </c>
      <c r="AL2687" s="28" t="str">
        <f t="shared" si="16122"/>
        <v/>
      </c>
      <c r="AM2687" s="28" t="str">
        <f t="shared" si="11"/>
        <v/>
      </c>
      <c r="AN2687" s="28" t="str">
        <f t="shared" ref="AN2687:AQ2687" si="16123">IFERROR(IF(FIND(AN$1,$F2687)&gt;1,"Status - LGBT",""),"")</f>
        <v/>
      </c>
      <c r="AO2687" s="28" t="str">
        <f t="shared" si="16123"/>
        <v/>
      </c>
      <c r="AP2687" s="28" t="str">
        <f t="shared" si="16123"/>
        <v/>
      </c>
      <c r="AQ2687" s="28" t="str">
        <f t="shared" si="16123"/>
        <v/>
      </c>
      <c r="AR2687" s="28" t="str">
        <f t="shared" ref="AR2687:AV2687" si="16124">IFERROR(IF(FIND(AR$1,$F2687)&gt;1,"BME",""),"")</f>
        <v/>
      </c>
      <c r="AS2687" s="28" t="str">
        <f t="shared" si="16124"/>
        <v/>
      </c>
      <c r="AT2687" s="28" t="str">
        <f t="shared" si="16124"/>
        <v/>
      </c>
      <c r="AU2687" s="28" t="str">
        <f t="shared" si="16124"/>
        <v/>
      </c>
      <c r="AV2687" s="28" t="str">
        <f t="shared" si="16124"/>
        <v/>
      </c>
      <c r="AW2687" s="28" t="str">
        <f t="shared" ref="AW2687:BC2687" si="16125">IFERROR(IF(FIND(AW$1,$F2687)&gt;1,AW$1,""),"")</f>
        <v/>
      </c>
      <c r="AX2687" s="28" t="str">
        <f t="shared" si="16125"/>
        <v/>
      </c>
      <c r="AY2687" s="28" t="str">
        <f t="shared" si="16125"/>
        <v/>
      </c>
      <c r="AZ2687" s="28" t="str">
        <f t="shared" si="16125"/>
        <v/>
      </c>
      <c r="BA2687" s="28" t="str">
        <f t="shared" si="16125"/>
        <v/>
      </c>
      <c r="BB2687" s="28" t="str">
        <f t="shared" si="16125"/>
        <v/>
      </c>
      <c r="BC2687" s="28" t="str">
        <f t="shared" si="16125"/>
        <v/>
      </c>
      <c r="BD2687" s="28" t="str">
        <f t="shared" si="15"/>
        <v/>
      </c>
      <c r="BG2687" s="2" t="s">
        <v>18006</v>
      </c>
      <c r="BJ2687" s="28" t="str">
        <f t="shared" si="16"/>
        <v/>
      </c>
      <c r="BK2687" s="28" t="str">
        <f t="shared" si="17"/>
        <v/>
      </c>
      <c r="BL2687" s="2" t="s">
        <v>16576</v>
      </c>
      <c r="BM2687" s="2" t="s">
        <v>98</v>
      </c>
      <c r="BU2687" s="50" t="s">
        <v>19855</v>
      </c>
      <c r="BV2687" s="12"/>
      <c r="BW2687" s="50"/>
      <c r="BX2687" s="50" t="s">
        <v>20936</v>
      </c>
      <c r="BY2687" s="42" t="str">
        <f t="shared" si="18"/>
        <v>Adel;Wharfedale;</v>
      </c>
      <c r="BZ2687" s="72"/>
    </row>
    <row r="2688" spans="1:78" ht="15">
      <c r="A2688" s="10" t="s">
        <v>51</v>
      </c>
      <c r="B2688" s="28">
        <f>VLOOKUP(A2688,Organisations!$A$2:$B$7,2,FALSE)</f>
        <v>4</v>
      </c>
      <c r="C2688" s="10" t="s">
        <v>18008</v>
      </c>
      <c r="D2688" s="10" t="s">
        <v>18009</v>
      </c>
      <c r="E2688" s="28" t="str">
        <f t="shared" si="0"/>
        <v>Tangram Housing co-operative is a self-governing organisation which aims to provide a safe and acceptable living environ</v>
      </c>
      <c r="F2688" s="10" t="s">
        <v>18011</v>
      </c>
      <c r="G2688" s="10" t="s">
        <v>68</v>
      </c>
      <c r="H2688" s="11"/>
      <c r="K2688" s="30" t="s">
        <v>18012</v>
      </c>
      <c r="L2688" s="10" t="s">
        <v>18013</v>
      </c>
      <c r="M2688" s="28" t="str">
        <f t="shared" ref="M2688:Q2688" si="16126">IFERROR(IF(FIND(M$1,$F2688)&gt;1,"Age - Children",""),"")</f>
        <v>Age - Children</v>
      </c>
      <c r="N2688" s="28" t="str">
        <f t="shared" si="16126"/>
        <v/>
      </c>
      <c r="O2688" s="28" t="str">
        <f t="shared" si="16126"/>
        <v/>
      </c>
      <c r="P2688" s="28" t="str">
        <f t="shared" si="16126"/>
        <v/>
      </c>
      <c r="Q2688" s="28" t="str">
        <f t="shared" si="16126"/>
        <v/>
      </c>
      <c r="R2688" s="28" t="str">
        <f t="shared" ref="R2688:T2688" si="16127">IFERROR(IF(FIND(R$1,$F2688)&gt;1,"Age - Elderly",""),"")</f>
        <v/>
      </c>
      <c r="S2688" s="28" t="str">
        <f t="shared" si="16127"/>
        <v/>
      </c>
      <c r="T2688" s="28" t="str">
        <f t="shared" si="16127"/>
        <v/>
      </c>
      <c r="U2688" s="28" t="str">
        <f t="shared" si="3"/>
        <v>Age - Children;</v>
      </c>
      <c r="V2688" s="28" t="str">
        <f t="shared" si="4"/>
        <v>Status - disabled</v>
      </c>
      <c r="X2688" s="28" t="str">
        <f t="shared" si="5"/>
        <v/>
      </c>
      <c r="Y2688" s="28" t="str">
        <f t="shared" si="6"/>
        <v/>
      </c>
      <c r="Z2688" s="28" t="str">
        <f t="shared" si="7"/>
        <v>Gender - Male</v>
      </c>
      <c r="AB2688" s="28" t="str">
        <f t="shared" si="8"/>
        <v/>
      </c>
      <c r="AD2688" s="28" t="str">
        <f t="shared" si="9"/>
        <v>Gender - Male;</v>
      </c>
      <c r="AG2688" s="28" t="str">
        <f t="shared" ref="AG2688:AL2688" si="16128">IFERROR(IF(FIND(AG$1,$F2688)&gt;1,AG$1,""),"")</f>
        <v/>
      </c>
      <c r="AH2688" s="28" t="str">
        <f t="shared" si="16128"/>
        <v/>
      </c>
      <c r="AI2688" s="28" t="str">
        <f t="shared" si="16128"/>
        <v/>
      </c>
      <c r="AJ2688" s="28" t="str">
        <f t="shared" si="16128"/>
        <v/>
      </c>
      <c r="AK2688" s="28" t="str">
        <f t="shared" si="16128"/>
        <v/>
      </c>
      <c r="AL2688" s="28" t="str">
        <f t="shared" si="16128"/>
        <v/>
      </c>
      <c r="AM2688" s="28" t="str">
        <f t="shared" si="11"/>
        <v/>
      </c>
      <c r="AN2688" s="28" t="str">
        <f t="shared" ref="AN2688:AQ2688" si="16129">IFERROR(IF(FIND(AN$1,$F2688)&gt;1,"Status - LGBT",""),"")</f>
        <v/>
      </c>
      <c r="AO2688" s="28" t="str">
        <f t="shared" si="16129"/>
        <v/>
      </c>
      <c r="AP2688" s="28" t="str">
        <f t="shared" si="16129"/>
        <v/>
      </c>
      <c r="AQ2688" s="28" t="str">
        <f t="shared" si="16129"/>
        <v/>
      </c>
      <c r="AR2688" s="28" t="str">
        <f t="shared" ref="AR2688:AV2688" si="16130">IFERROR(IF(FIND(AR$1,$F2688)&gt;1,"BME",""),"")</f>
        <v/>
      </c>
      <c r="AS2688" s="28" t="str">
        <f t="shared" si="16130"/>
        <v/>
      </c>
      <c r="AT2688" s="28" t="str">
        <f t="shared" si="16130"/>
        <v/>
      </c>
      <c r="AU2688" s="28" t="str">
        <f t="shared" si="16130"/>
        <v/>
      </c>
      <c r="AV2688" s="28" t="str">
        <f t="shared" si="16130"/>
        <v/>
      </c>
      <c r="AW2688" s="28" t="str">
        <f t="shared" ref="AW2688:BC2688" si="16131">IFERROR(IF(FIND(AW$1,$F2688)&gt;1,AW$1,""),"")</f>
        <v/>
      </c>
      <c r="AX2688" s="28" t="str">
        <f t="shared" si="16131"/>
        <v/>
      </c>
      <c r="AY2688" s="28" t="str">
        <f t="shared" si="16131"/>
        <v/>
      </c>
      <c r="AZ2688" s="28" t="str">
        <f t="shared" si="16131"/>
        <v/>
      </c>
      <c r="BA2688" s="28" t="str">
        <f t="shared" si="16131"/>
        <v/>
      </c>
      <c r="BB2688" s="28" t="str">
        <f t="shared" si="16131"/>
        <v/>
      </c>
      <c r="BC2688" s="28" t="str">
        <f t="shared" si="16131"/>
        <v/>
      </c>
      <c r="BD2688" s="28" t="str">
        <f t="shared" si="15"/>
        <v/>
      </c>
      <c r="BG2688" s="2" t="s">
        <v>18014</v>
      </c>
      <c r="BJ2688" s="28" t="str">
        <f t="shared" si="16"/>
        <v/>
      </c>
      <c r="BK2688" s="28" t="str">
        <f t="shared" si="17"/>
        <v/>
      </c>
      <c r="BL2688" s="2" t="s">
        <v>16583</v>
      </c>
      <c r="BM2688" s="2" t="s">
        <v>98</v>
      </c>
      <c r="BU2688" s="47" t="s">
        <v>627</v>
      </c>
      <c r="BV2688" s="18"/>
      <c r="BW2688" s="47"/>
      <c r="BX2688" s="47" t="s">
        <v>20382</v>
      </c>
      <c r="BY2688" s="42" t="str">
        <f t="shared" si="18"/>
        <v>Status - disabled;Age - Children;;Gender - Male;;Armley;</v>
      </c>
      <c r="BZ2688" s="73"/>
    </row>
    <row r="2689" spans="1:78" ht="15">
      <c r="A2689" s="16" t="s">
        <v>51</v>
      </c>
      <c r="B2689" s="28">
        <f>VLOOKUP(A2689,Organisations!$A$2:$B$7,2,FALSE)</f>
        <v>4</v>
      </c>
      <c r="C2689" s="16" t="s">
        <v>18016</v>
      </c>
      <c r="D2689" s="16" t="s">
        <v>18017</v>
      </c>
      <c r="E2689" s="28" t="str">
        <f t="shared" si="0"/>
        <v>Tempusnovo aims to improve the lives of ex-offenders leaving HMP Leeds by preparing them for work, helping them secure a</v>
      </c>
      <c r="F2689" s="16" t="s">
        <v>18019</v>
      </c>
      <c r="G2689" s="16" t="s">
        <v>68</v>
      </c>
      <c r="H2689" s="17"/>
      <c r="K2689" s="26" t="s">
        <v>18020</v>
      </c>
      <c r="L2689" s="16" t="s">
        <v>18021</v>
      </c>
      <c r="M2689" s="28" t="str">
        <f t="shared" ref="M2689:Q2689" si="16132">IFERROR(IF(FIND(M$1,$F2689)&gt;1,"Age - Children",""),"")</f>
        <v/>
      </c>
      <c r="N2689" s="28" t="str">
        <f t="shared" si="16132"/>
        <v/>
      </c>
      <c r="O2689" s="28" t="str">
        <f t="shared" si="16132"/>
        <v/>
      </c>
      <c r="P2689" s="28" t="str">
        <f t="shared" si="16132"/>
        <v/>
      </c>
      <c r="Q2689" s="28" t="str">
        <f t="shared" si="16132"/>
        <v/>
      </c>
      <c r="R2689" s="28" t="str">
        <f t="shared" ref="R2689:T2689" si="16133">IFERROR(IF(FIND(R$1,$F2689)&gt;1,"Age - Elderly",""),"")</f>
        <v/>
      </c>
      <c r="S2689" s="28" t="str">
        <f t="shared" si="16133"/>
        <v/>
      </c>
      <c r="T2689" s="28" t="str">
        <f t="shared" si="16133"/>
        <v/>
      </c>
      <c r="U2689" s="28" t="str">
        <f t="shared" si="3"/>
        <v/>
      </c>
      <c r="V2689" s="28" t="str">
        <f t="shared" si="4"/>
        <v/>
      </c>
      <c r="X2689" s="28" t="str">
        <f t="shared" si="5"/>
        <v/>
      </c>
      <c r="Y2689" s="28" t="str">
        <f t="shared" si="6"/>
        <v/>
      </c>
      <c r="Z2689" s="28" t="str">
        <f t="shared" si="7"/>
        <v>Gender - Male</v>
      </c>
      <c r="AB2689" s="28" t="str">
        <f t="shared" si="8"/>
        <v/>
      </c>
      <c r="AD2689" s="28" t="str">
        <f t="shared" si="9"/>
        <v>Gender - Male;</v>
      </c>
      <c r="AG2689" s="28" t="str">
        <f t="shared" ref="AG2689:AL2689" si="16134">IFERROR(IF(FIND(AG$1,$F2689)&gt;1,AG$1,""),"")</f>
        <v/>
      </c>
      <c r="AH2689" s="28" t="str">
        <f t="shared" si="16134"/>
        <v/>
      </c>
      <c r="AI2689" s="28" t="str">
        <f t="shared" si="16134"/>
        <v/>
      </c>
      <c r="AJ2689" s="28" t="str">
        <f t="shared" si="16134"/>
        <v/>
      </c>
      <c r="AK2689" s="28" t="str">
        <f t="shared" si="16134"/>
        <v/>
      </c>
      <c r="AL2689" s="28" t="str">
        <f t="shared" si="16134"/>
        <v/>
      </c>
      <c r="AM2689" s="28" t="str">
        <f t="shared" si="11"/>
        <v/>
      </c>
      <c r="AN2689" s="28" t="str">
        <f t="shared" ref="AN2689:AQ2689" si="16135">IFERROR(IF(FIND(AN$1,$F2689)&gt;1,"Status - LGBT",""),"")</f>
        <v/>
      </c>
      <c r="AO2689" s="28" t="str">
        <f t="shared" si="16135"/>
        <v/>
      </c>
      <c r="AP2689" s="28" t="str">
        <f t="shared" si="16135"/>
        <v/>
      </c>
      <c r="AQ2689" s="28" t="str">
        <f t="shared" si="16135"/>
        <v/>
      </c>
      <c r="AR2689" s="28" t="str">
        <f t="shared" ref="AR2689:AV2689" si="16136">IFERROR(IF(FIND(AR$1,$F2689)&gt;1,"BME",""),"")</f>
        <v/>
      </c>
      <c r="AS2689" s="28" t="str">
        <f t="shared" si="16136"/>
        <v/>
      </c>
      <c r="AT2689" s="28" t="str">
        <f t="shared" si="16136"/>
        <v/>
      </c>
      <c r="AU2689" s="28" t="str">
        <f t="shared" si="16136"/>
        <v/>
      </c>
      <c r="AV2689" s="28" t="str">
        <f t="shared" si="16136"/>
        <v/>
      </c>
      <c r="AW2689" s="28" t="str">
        <f t="shared" ref="AW2689:BC2689" si="16137">IFERROR(IF(FIND(AW$1,$F2689)&gt;1,AW$1,""),"")</f>
        <v/>
      </c>
      <c r="AX2689" s="28" t="str">
        <f t="shared" si="16137"/>
        <v/>
      </c>
      <c r="AY2689" s="28" t="str">
        <f t="shared" si="16137"/>
        <v/>
      </c>
      <c r="AZ2689" s="28" t="str">
        <f t="shared" si="16137"/>
        <v/>
      </c>
      <c r="BA2689" s="28" t="str">
        <f t="shared" si="16137"/>
        <v/>
      </c>
      <c r="BB2689" s="28" t="str">
        <f t="shared" si="16137"/>
        <v/>
      </c>
      <c r="BC2689" s="28" t="str">
        <f t="shared" si="16137"/>
        <v/>
      </c>
      <c r="BD2689" s="28" t="str">
        <f t="shared" si="15"/>
        <v/>
      </c>
      <c r="BG2689" s="2" t="s">
        <v>18022</v>
      </c>
      <c r="BJ2689" s="28" t="str">
        <f t="shared" si="16"/>
        <v/>
      </c>
      <c r="BK2689" s="28" t="str">
        <f t="shared" si="17"/>
        <v/>
      </c>
      <c r="BL2689" s="2" t="s">
        <v>16592</v>
      </c>
      <c r="BM2689" s="2" t="s">
        <v>98</v>
      </c>
      <c r="BU2689" s="50" t="s">
        <v>19852</v>
      </c>
      <c r="BV2689" s="12"/>
      <c r="BW2689" s="50"/>
      <c r="BX2689" s="50" t="s">
        <v>20937</v>
      </c>
      <c r="BY2689" s="42" t="str">
        <f t="shared" si="18"/>
        <v>Gender - Male;;Gipton;Harehills;</v>
      </c>
      <c r="BZ2689" s="72"/>
    </row>
    <row r="2690" spans="1:78" ht="15">
      <c r="A2690" s="10" t="s">
        <v>51</v>
      </c>
      <c r="B2690" s="28">
        <f>VLOOKUP(A2690,Organisations!$A$2:$B$7,2,FALSE)</f>
        <v>4</v>
      </c>
      <c r="C2690" s="10" t="s">
        <v>18024</v>
      </c>
      <c r="D2690" s="10" t="s">
        <v>18024</v>
      </c>
      <c r="E2690" s="28" t="str">
        <f t="shared" si="0"/>
        <v>Tenfold supports voluntary sector organisations who work with and for people with learning disabilities in Leeds.</v>
      </c>
      <c r="F2690" s="10" t="s">
        <v>18025</v>
      </c>
      <c r="G2690" s="10" t="s">
        <v>68</v>
      </c>
      <c r="H2690" s="11"/>
      <c r="K2690" s="30" t="s">
        <v>18026</v>
      </c>
      <c r="L2690" s="10" t="s">
        <v>18027</v>
      </c>
      <c r="M2690" s="28" t="str">
        <f t="shared" ref="M2690:Q2690" si="16138">IFERROR(IF(FIND(M$1,$F2690)&gt;1,"Age - Children",""),"")</f>
        <v/>
      </c>
      <c r="N2690" s="28" t="str">
        <f t="shared" si="16138"/>
        <v/>
      </c>
      <c r="O2690" s="28" t="str">
        <f t="shared" si="16138"/>
        <v/>
      </c>
      <c r="P2690" s="28" t="str">
        <f t="shared" si="16138"/>
        <v/>
      </c>
      <c r="Q2690" s="28" t="str">
        <f t="shared" si="16138"/>
        <v/>
      </c>
      <c r="R2690" s="28" t="str">
        <f t="shared" ref="R2690:T2690" si="16139">IFERROR(IF(FIND(R$1,$F2690)&gt;1,"Age - Elderly",""),"")</f>
        <v/>
      </c>
      <c r="S2690" s="28" t="str">
        <f t="shared" si="16139"/>
        <v/>
      </c>
      <c r="T2690" s="28" t="str">
        <f t="shared" si="16139"/>
        <v/>
      </c>
      <c r="U2690" s="28" t="str">
        <f t="shared" si="3"/>
        <v/>
      </c>
      <c r="V2690" s="28" t="str">
        <f t="shared" si="4"/>
        <v/>
      </c>
      <c r="X2690" s="28" t="str">
        <f t="shared" si="5"/>
        <v/>
      </c>
      <c r="Y2690" s="28" t="str">
        <f t="shared" si="6"/>
        <v/>
      </c>
      <c r="Z2690" s="28" t="str">
        <f t="shared" si="7"/>
        <v/>
      </c>
      <c r="AB2690" s="28" t="str">
        <f t="shared" si="8"/>
        <v/>
      </c>
      <c r="AD2690" s="28" t="str">
        <f t="shared" si="9"/>
        <v/>
      </c>
      <c r="AG2690" s="28" t="str">
        <f t="shared" ref="AG2690:AL2690" si="16140">IFERROR(IF(FIND(AG$1,$F2690)&gt;1,AG$1,""),"")</f>
        <v/>
      </c>
      <c r="AH2690" s="28" t="str">
        <f t="shared" si="16140"/>
        <v/>
      </c>
      <c r="AI2690" s="28" t="str">
        <f t="shared" si="16140"/>
        <v/>
      </c>
      <c r="AJ2690" s="28" t="str">
        <f t="shared" si="16140"/>
        <v/>
      </c>
      <c r="AK2690" s="28" t="str">
        <f t="shared" si="16140"/>
        <v/>
      </c>
      <c r="AL2690" s="28" t="str">
        <f t="shared" si="16140"/>
        <v/>
      </c>
      <c r="AM2690" s="28" t="str">
        <f t="shared" si="11"/>
        <v/>
      </c>
      <c r="AN2690" s="28" t="str">
        <f t="shared" ref="AN2690:AQ2690" si="16141">IFERROR(IF(FIND(AN$1,$F2690)&gt;1,"Status - LGBT",""),"")</f>
        <v/>
      </c>
      <c r="AO2690" s="28" t="str">
        <f t="shared" si="16141"/>
        <v/>
      </c>
      <c r="AP2690" s="28" t="str">
        <f t="shared" si="16141"/>
        <v/>
      </c>
      <c r="AQ2690" s="28" t="str">
        <f t="shared" si="16141"/>
        <v/>
      </c>
      <c r="AR2690" s="28" t="str">
        <f t="shared" ref="AR2690:AV2690" si="16142">IFERROR(IF(FIND(AR$1,$F2690)&gt;1,"BME",""),"")</f>
        <v/>
      </c>
      <c r="AS2690" s="28" t="str">
        <f t="shared" si="16142"/>
        <v/>
      </c>
      <c r="AT2690" s="28" t="str">
        <f t="shared" si="16142"/>
        <v/>
      </c>
      <c r="AU2690" s="28" t="str">
        <f t="shared" si="16142"/>
        <v/>
      </c>
      <c r="AV2690" s="28" t="str">
        <f t="shared" si="16142"/>
        <v/>
      </c>
      <c r="AW2690" s="28" t="str">
        <f t="shared" ref="AW2690:BC2690" si="16143">IFERROR(IF(FIND(AW$1,$F2690)&gt;1,AW$1,""),"")</f>
        <v/>
      </c>
      <c r="AX2690" s="28" t="str">
        <f t="shared" si="16143"/>
        <v/>
      </c>
      <c r="AY2690" s="28" t="str">
        <f t="shared" si="16143"/>
        <v/>
      </c>
      <c r="AZ2690" s="28" t="str">
        <f t="shared" si="16143"/>
        <v/>
      </c>
      <c r="BA2690" s="28" t="str">
        <f t="shared" si="16143"/>
        <v/>
      </c>
      <c r="BB2690" s="28" t="str">
        <f t="shared" si="16143"/>
        <v/>
      </c>
      <c r="BC2690" s="28" t="str">
        <f t="shared" si="16143"/>
        <v/>
      </c>
      <c r="BD2690" s="28" t="str">
        <f t="shared" si="15"/>
        <v/>
      </c>
      <c r="BG2690" s="2" t="s">
        <v>18028</v>
      </c>
      <c r="BJ2690" s="28" t="str">
        <f t="shared" si="16"/>
        <v/>
      </c>
      <c r="BK2690" s="28" t="str">
        <f t="shared" si="17"/>
        <v/>
      </c>
      <c r="BL2690" s="2" t="s">
        <v>2582</v>
      </c>
      <c r="BM2690" s="2" t="s">
        <v>98</v>
      </c>
      <c r="BU2690" s="47" t="s">
        <v>627</v>
      </c>
      <c r="BV2690" s="18"/>
      <c r="BW2690" s="47"/>
      <c r="BX2690" s="47" t="s">
        <v>20938</v>
      </c>
      <c r="BY2690" s="42" t="str">
        <f t="shared" si="18"/>
        <v>Armley;</v>
      </c>
      <c r="BZ2690" s="73"/>
    </row>
    <row r="2691" spans="1:78" ht="15">
      <c r="A2691" s="16" t="s">
        <v>51</v>
      </c>
      <c r="B2691" s="28">
        <f>VLOOKUP(A2691,Organisations!$A$2:$B$7,2,FALSE)</f>
        <v>4</v>
      </c>
      <c r="C2691" s="16" t="s">
        <v>18030</v>
      </c>
      <c r="D2691" s="16" t="s">
        <v>18031</v>
      </c>
      <c r="E2691" s="28" t="str">
        <f t="shared" si="0"/>
        <v>National HIV and sexual health charity. Local services include FasTest Sexual Health Screening, wellbeing services for p</v>
      </c>
      <c r="F2691" s="16" t="s">
        <v>18033</v>
      </c>
      <c r="G2691" s="16" t="s">
        <v>68</v>
      </c>
      <c r="H2691" s="17"/>
      <c r="K2691" s="26" t="s">
        <v>18034</v>
      </c>
      <c r="L2691" s="16" t="s">
        <v>18035</v>
      </c>
      <c r="M2691" s="28" t="str">
        <f t="shared" ref="M2691:Q2691" si="16144">IFERROR(IF(FIND(M$1,$F2691)&gt;1,"Age - Children",""),"")</f>
        <v/>
      </c>
      <c r="N2691" s="28" t="str">
        <f t="shared" si="16144"/>
        <v/>
      </c>
      <c r="O2691" s="28" t="str">
        <f t="shared" si="16144"/>
        <v/>
      </c>
      <c r="P2691" s="28" t="str">
        <f t="shared" si="16144"/>
        <v/>
      </c>
      <c r="Q2691" s="28" t="str">
        <f t="shared" si="16144"/>
        <v/>
      </c>
      <c r="R2691" s="28" t="str">
        <f t="shared" ref="R2691:T2691" si="16145">IFERROR(IF(FIND(R$1,$F2691)&gt;1,"Age - Elderly",""),"")</f>
        <v/>
      </c>
      <c r="S2691" s="28" t="str">
        <f t="shared" si="16145"/>
        <v/>
      </c>
      <c r="T2691" s="28" t="str">
        <f t="shared" si="16145"/>
        <v/>
      </c>
      <c r="U2691" s="28" t="str">
        <f t="shared" si="3"/>
        <v/>
      </c>
      <c r="V2691" s="28" t="str">
        <f t="shared" si="4"/>
        <v/>
      </c>
      <c r="X2691" s="28" t="str">
        <f t="shared" si="5"/>
        <v/>
      </c>
      <c r="Y2691" s="28" t="str">
        <f t="shared" si="6"/>
        <v/>
      </c>
      <c r="Z2691" s="28" t="str">
        <f t="shared" si="7"/>
        <v/>
      </c>
      <c r="AB2691" s="28" t="str">
        <f t="shared" si="8"/>
        <v/>
      </c>
      <c r="AD2691" s="28" t="str">
        <f t="shared" si="9"/>
        <v/>
      </c>
      <c r="AG2691" s="28" t="str">
        <f t="shared" ref="AG2691:AL2691" si="16146">IFERROR(IF(FIND(AG$1,$F2691)&gt;1,AG$1,""),"")</f>
        <v/>
      </c>
      <c r="AH2691" s="28" t="str">
        <f t="shared" si="16146"/>
        <v/>
      </c>
      <c r="AI2691" s="28" t="str">
        <f t="shared" si="16146"/>
        <v/>
      </c>
      <c r="AJ2691" s="28" t="str">
        <f t="shared" si="16146"/>
        <v/>
      </c>
      <c r="AK2691" s="28" t="str">
        <f t="shared" si="16146"/>
        <v/>
      </c>
      <c r="AL2691" s="28" t="str">
        <f t="shared" si="16146"/>
        <v/>
      </c>
      <c r="AM2691" s="28" t="str">
        <f t="shared" si="11"/>
        <v/>
      </c>
      <c r="AN2691" s="28" t="str">
        <f t="shared" ref="AN2691:AQ2691" si="16147">IFERROR(IF(FIND(AN$1,$F2691)&gt;1,"Status - LGBT",""),"")</f>
        <v/>
      </c>
      <c r="AO2691" s="28" t="str">
        <f t="shared" si="16147"/>
        <v/>
      </c>
      <c r="AP2691" s="28" t="str">
        <f t="shared" si="16147"/>
        <v/>
      </c>
      <c r="AQ2691" s="28" t="str">
        <f t="shared" si="16147"/>
        <v/>
      </c>
      <c r="AR2691" s="28" t="str">
        <f t="shared" ref="AR2691:AV2691" si="16148">IFERROR(IF(FIND(AR$1,$F2691)&gt;1,"BME",""),"")</f>
        <v/>
      </c>
      <c r="AS2691" s="28" t="str">
        <f t="shared" si="16148"/>
        <v/>
      </c>
      <c r="AT2691" s="28" t="str">
        <f t="shared" si="16148"/>
        <v/>
      </c>
      <c r="AU2691" s="28" t="str">
        <f t="shared" si="16148"/>
        <v/>
      </c>
      <c r="AV2691" s="28" t="str">
        <f t="shared" si="16148"/>
        <v/>
      </c>
      <c r="AW2691" s="28" t="str">
        <f t="shared" ref="AW2691:BC2691" si="16149">IFERROR(IF(FIND(AW$1,$F2691)&gt;1,AW$1,""),"")</f>
        <v/>
      </c>
      <c r="AX2691" s="28" t="str">
        <f t="shared" si="16149"/>
        <v/>
      </c>
      <c r="AY2691" s="28" t="str">
        <f t="shared" si="16149"/>
        <v/>
      </c>
      <c r="AZ2691" s="28" t="str">
        <f t="shared" si="16149"/>
        <v/>
      </c>
      <c r="BA2691" s="28" t="str">
        <f t="shared" si="16149"/>
        <v/>
      </c>
      <c r="BB2691" s="28" t="str">
        <f t="shared" si="16149"/>
        <v/>
      </c>
      <c r="BC2691" s="28" t="str">
        <f t="shared" si="16149"/>
        <v/>
      </c>
      <c r="BD2691" s="28" t="str">
        <f t="shared" si="15"/>
        <v/>
      </c>
      <c r="BG2691" s="2" t="s">
        <v>12982</v>
      </c>
      <c r="BJ2691" s="28" t="str">
        <f t="shared" si="16"/>
        <v/>
      </c>
      <c r="BK2691" s="28" t="str">
        <f t="shared" si="17"/>
        <v/>
      </c>
      <c r="BL2691" s="2" t="s">
        <v>2089</v>
      </c>
      <c r="BM2691" s="2" t="s">
        <v>98</v>
      </c>
      <c r="BU2691" s="50" t="s">
        <v>19866</v>
      </c>
      <c r="BV2691" s="12"/>
      <c r="BW2691" s="50"/>
      <c r="BX2691" s="50" t="s">
        <v>20939</v>
      </c>
      <c r="BY2691" s="42" t="str">
        <f t="shared" si="18"/>
        <v>Leeds;City;Hunslet;</v>
      </c>
      <c r="BZ2691" s="72"/>
    </row>
    <row r="2692" spans="1:78" ht="15">
      <c r="A2692" s="10" t="s">
        <v>51</v>
      </c>
      <c r="B2692" s="28">
        <f>VLOOKUP(A2692,Organisations!$A$2:$B$7,2,FALSE)</f>
        <v>4</v>
      </c>
      <c r="C2692" s="10" t="s">
        <v>18037</v>
      </c>
      <c r="D2692" s="10" t="s">
        <v>16771</v>
      </c>
      <c r="E2692" s="28" t="str">
        <f t="shared" si="0"/>
        <v>Terry Yorath House is a residential home for adults with physical disability. Our aim is to promote independence and cli</v>
      </c>
      <c r="F2692" s="10" t="s">
        <v>18039</v>
      </c>
      <c r="G2692" s="10" t="s">
        <v>68</v>
      </c>
      <c r="H2692" s="11"/>
      <c r="K2692" s="30" t="s">
        <v>18040</v>
      </c>
      <c r="L2692" s="10" t="s">
        <v>18041</v>
      </c>
      <c r="M2692" s="28" t="str">
        <f t="shared" ref="M2692:Q2692" si="16150">IFERROR(IF(FIND(M$1,$F2692)&gt;1,"Age - Children",""),"")</f>
        <v/>
      </c>
      <c r="N2692" s="28" t="str">
        <f t="shared" si="16150"/>
        <v/>
      </c>
      <c r="O2692" s="28" t="str">
        <f t="shared" si="16150"/>
        <v/>
      </c>
      <c r="P2692" s="28" t="str">
        <f t="shared" si="16150"/>
        <v/>
      </c>
      <c r="Q2692" s="28" t="str">
        <f t="shared" si="16150"/>
        <v/>
      </c>
      <c r="R2692" s="28" t="str">
        <f t="shared" ref="R2692:T2692" si="16151">IFERROR(IF(FIND(R$1,$F2692)&gt;1,"Age - Elderly",""),"")</f>
        <v/>
      </c>
      <c r="S2692" s="28" t="str">
        <f t="shared" si="16151"/>
        <v/>
      </c>
      <c r="T2692" s="28" t="str">
        <f t="shared" si="16151"/>
        <v/>
      </c>
      <c r="U2692" s="28" t="str">
        <f t="shared" si="3"/>
        <v/>
      </c>
      <c r="V2692" s="28" t="str">
        <f t="shared" si="4"/>
        <v/>
      </c>
      <c r="X2692" s="28" t="str">
        <f t="shared" si="5"/>
        <v/>
      </c>
      <c r="Y2692" s="28" t="str">
        <f t="shared" si="6"/>
        <v/>
      </c>
      <c r="Z2692" s="28" t="str">
        <f t="shared" si="7"/>
        <v/>
      </c>
      <c r="AB2692" s="28" t="str">
        <f t="shared" si="8"/>
        <v/>
      </c>
      <c r="AD2692" s="28" t="str">
        <f t="shared" si="9"/>
        <v/>
      </c>
      <c r="AG2692" s="28" t="str">
        <f t="shared" ref="AG2692:AL2692" si="16152">IFERROR(IF(FIND(AG$1,$F2692)&gt;1,AG$1,""),"")</f>
        <v/>
      </c>
      <c r="AH2692" s="28" t="str">
        <f t="shared" si="16152"/>
        <v/>
      </c>
      <c r="AI2692" s="28" t="str">
        <f t="shared" si="16152"/>
        <v/>
      </c>
      <c r="AJ2692" s="28" t="str">
        <f t="shared" si="16152"/>
        <v/>
      </c>
      <c r="AK2692" s="28" t="str">
        <f t="shared" si="16152"/>
        <v/>
      </c>
      <c r="AL2692" s="28" t="str">
        <f t="shared" si="16152"/>
        <v/>
      </c>
      <c r="AM2692" s="28" t="str">
        <f t="shared" si="11"/>
        <v/>
      </c>
      <c r="AN2692" s="28" t="str">
        <f t="shared" ref="AN2692:AQ2692" si="16153">IFERROR(IF(FIND(AN$1,$F2692)&gt;1,"Status - LGBT",""),"")</f>
        <v/>
      </c>
      <c r="AO2692" s="28" t="str">
        <f t="shared" si="16153"/>
        <v/>
      </c>
      <c r="AP2692" s="28" t="str">
        <f t="shared" si="16153"/>
        <v/>
      </c>
      <c r="AQ2692" s="28" t="str">
        <f t="shared" si="16153"/>
        <v/>
      </c>
      <c r="AR2692" s="28" t="str">
        <f t="shared" ref="AR2692:AV2692" si="16154">IFERROR(IF(FIND(AR$1,$F2692)&gt;1,"BME",""),"")</f>
        <v/>
      </c>
      <c r="AS2692" s="28" t="str">
        <f t="shared" si="16154"/>
        <v/>
      </c>
      <c r="AT2692" s="28" t="str">
        <f t="shared" si="16154"/>
        <v/>
      </c>
      <c r="AU2692" s="28" t="str">
        <f t="shared" si="16154"/>
        <v/>
      </c>
      <c r="AV2692" s="28" t="str">
        <f t="shared" si="16154"/>
        <v/>
      </c>
      <c r="AW2692" s="28" t="str">
        <f t="shared" ref="AW2692:BC2692" si="16155">IFERROR(IF(FIND(AW$1,$F2692)&gt;1,AW$1,""),"")</f>
        <v/>
      </c>
      <c r="AX2692" s="28" t="str">
        <f t="shared" si="16155"/>
        <v/>
      </c>
      <c r="AY2692" s="28" t="str">
        <f t="shared" si="16155"/>
        <v/>
      </c>
      <c r="AZ2692" s="28" t="str">
        <f t="shared" si="16155"/>
        <v/>
      </c>
      <c r="BA2692" s="28" t="str">
        <f t="shared" si="16155"/>
        <v/>
      </c>
      <c r="BB2692" s="28" t="str">
        <f t="shared" si="16155"/>
        <v/>
      </c>
      <c r="BC2692" s="28" t="str">
        <f t="shared" si="16155"/>
        <v/>
      </c>
      <c r="BD2692" s="28" t="str">
        <f t="shared" si="15"/>
        <v/>
      </c>
      <c r="BG2692" s="2" t="s">
        <v>16771</v>
      </c>
      <c r="BJ2692" s="28" t="str">
        <f t="shared" si="16"/>
        <v/>
      </c>
      <c r="BK2692" s="28" t="str">
        <f t="shared" si="17"/>
        <v/>
      </c>
      <c r="BL2692" s="2" t="s">
        <v>16616</v>
      </c>
      <c r="BM2692" s="2" t="s">
        <v>98</v>
      </c>
      <c r="BU2692" s="47" t="s">
        <v>19866</v>
      </c>
      <c r="BV2692" s="18"/>
      <c r="BW2692" s="47"/>
      <c r="BX2692" s="47" t="s">
        <v>20384</v>
      </c>
      <c r="BY2692" s="42" t="str">
        <f t="shared" si="18"/>
        <v>Leeds;City;Hunslet;</v>
      </c>
      <c r="BZ2692" s="73"/>
    </row>
    <row r="2693" spans="1:78" ht="15">
      <c r="A2693" s="16" t="s">
        <v>51</v>
      </c>
      <c r="B2693" s="28">
        <f>VLOOKUP(A2693,Organisations!$A$2:$B$7,2,FALSE)</f>
        <v>4</v>
      </c>
      <c r="C2693" s="16" t="s">
        <v>18043</v>
      </c>
      <c r="D2693" s="16" t="s">
        <v>18044</v>
      </c>
      <c r="E2693" s="28" t="str">
        <f t="shared" si="0"/>
        <v/>
      </c>
      <c r="F2693" s="16"/>
      <c r="G2693" s="16" t="s">
        <v>68</v>
      </c>
      <c r="H2693" s="17"/>
      <c r="K2693" s="59"/>
      <c r="L2693" s="16" t="s">
        <v>18045</v>
      </c>
      <c r="M2693" s="28" t="str">
        <f t="shared" ref="M2693:Q2693" si="16156">IFERROR(IF(FIND(M$1,$F2693)&gt;1,"Age - Children",""),"")</f>
        <v/>
      </c>
      <c r="N2693" s="28" t="str">
        <f t="shared" si="16156"/>
        <v/>
      </c>
      <c r="O2693" s="28" t="str">
        <f t="shared" si="16156"/>
        <v/>
      </c>
      <c r="P2693" s="28" t="str">
        <f t="shared" si="16156"/>
        <v/>
      </c>
      <c r="Q2693" s="28" t="str">
        <f t="shared" si="16156"/>
        <v/>
      </c>
      <c r="R2693" s="28" t="str">
        <f t="shared" ref="R2693:T2693" si="16157">IFERROR(IF(FIND(R$1,$F2693)&gt;1,"Age - Elderly",""),"")</f>
        <v/>
      </c>
      <c r="S2693" s="28" t="str">
        <f t="shared" si="16157"/>
        <v/>
      </c>
      <c r="T2693" s="28" t="str">
        <f t="shared" si="16157"/>
        <v/>
      </c>
      <c r="U2693" s="28" t="str">
        <f t="shared" si="3"/>
        <v/>
      </c>
      <c r="V2693" s="28" t="str">
        <f t="shared" si="4"/>
        <v/>
      </c>
      <c r="X2693" s="28" t="str">
        <f t="shared" si="5"/>
        <v/>
      </c>
      <c r="Y2693" s="28" t="str">
        <f t="shared" si="6"/>
        <v/>
      </c>
      <c r="Z2693" s="28" t="str">
        <f t="shared" si="7"/>
        <v/>
      </c>
      <c r="AB2693" s="28" t="str">
        <f t="shared" si="8"/>
        <v/>
      </c>
      <c r="AD2693" s="28" t="str">
        <f t="shared" si="9"/>
        <v/>
      </c>
      <c r="AG2693" s="28" t="str">
        <f t="shared" ref="AG2693:AL2693" si="16158">IFERROR(IF(FIND(AG$1,$F2693)&gt;1,AG$1,""),"")</f>
        <v/>
      </c>
      <c r="AH2693" s="28" t="str">
        <f t="shared" si="16158"/>
        <v/>
      </c>
      <c r="AI2693" s="28" t="str">
        <f t="shared" si="16158"/>
        <v/>
      </c>
      <c r="AJ2693" s="28" t="str">
        <f t="shared" si="16158"/>
        <v/>
      </c>
      <c r="AK2693" s="28" t="str">
        <f t="shared" si="16158"/>
        <v/>
      </c>
      <c r="AL2693" s="28" t="str">
        <f t="shared" si="16158"/>
        <v/>
      </c>
      <c r="AM2693" s="28" t="str">
        <f t="shared" si="11"/>
        <v/>
      </c>
      <c r="AN2693" s="28" t="str">
        <f t="shared" ref="AN2693:AQ2693" si="16159">IFERROR(IF(FIND(AN$1,$F2693)&gt;1,"Status - LGBT",""),"")</f>
        <v/>
      </c>
      <c r="AO2693" s="28" t="str">
        <f t="shared" si="16159"/>
        <v/>
      </c>
      <c r="AP2693" s="28" t="str">
        <f t="shared" si="16159"/>
        <v/>
      </c>
      <c r="AQ2693" s="28" t="str">
        <f t="shared" si="16159"/>
        <v/>
      </c>
      <c r="AR2693" s="28" t="str">
        <f t="shared" ref="AR2693:AV2693" si="16160">IFERROR(IF(FIND(AR$1,$F2693)&gt;1,"BME",""),"")</f>
        <v/>
      </c>
      <c r="AS2693" s="28" t="str">
        <f t="shared" si="16160"/>
        <v/>
      </c>
      <c r="AT2693" s="28" t="str">
        <f t="shared" si="16160"/>
        <v/>
      </c>
      <c r="AU2693" s="28" t="str">
        <f t="shared" si="16160"/>
        <v/>
      </c>
      <c r="AV2693" s="28" t="str">
        <f t="shared" si="16160"/>
        <v/>
      </c>
      <c r="AW2693" s="28" t="str">
        <f t="shared" ref="AW2693:BC2693" si="16161">IFERROR(IF(FIND(AW$1,$F2693)&gt;1,AW$1,""),"")</f>
        <v/>
      </c>
      <c r="AX2693" s="28" t="str">
        <f t="shared" si="16161"/>
        <v/>
      </c>
      <c r="AY2693" s="28" t="str">
        <f t="shared" si="16161"/>
        <v/>
      </c>
      <c r="AZ2693" s="28" t="str">
        <f t="shared" si="16161"/>
        <v/>
      </c>
      <c r="BA2693" s="28" t="str">
        <f t="shared" si="16161"/>
        <v/>
      </c>
      <c r="BB2693" s="28" t="str">
        <f t="shared" si="16161"/>
        <v/>
      </c>
      <c r="BC2693" s="28" t="str">
        <f t="shared" si="16161"/>
        <v/>
      </c>
      <c r="BD2693" s="28" t="str">
        <f t="shared" si="15"/>
        <v/>
      </c>
      <c r="BG2693" s="2" t="s">
        <v>18046</v>
      </c>
      <c r="BJ2693" s="28" t="str">
        <f t="shared" si="16"/>
        <v/>
      </c>
      <c r="BK2693" s="28" t="str">
        <f t="shared" si="17"/>
        <v/>
      </c>
      <c r="BL2693" s="2" t="s">
        <v>9944</v>
      </c>
      <c r="BM2693" s="2" t="s">
        <v>98</v>
      </c>
      <c r="BU2693" s="50" t="s">
        <v>20058</v>
      </c>
      <c r="BV2693" s="12"/>
      <c r="BW2693" s="50"/>
      <c r="BX2693" s="50" t="s">
        <v>20192</v>
      </c>
      <c r="BY2693" s="42" t="str">
        <f t="shared" si="18"/>
        <v>Leeds;Roundhay;</v>
      </c>
      <c r="BZ2693" s="72"/>
    </row>
    <row r="2694" spans="1:78" ht="15">
      <c r="A2694" s="10" t="s">
        <v>51</v>
      </c>
      <c r="B2694" s="28">
        <f>VLOOKUP(A2694,Organisations!$A$2:$B$7,2,FALSE)</f>
        <v>4</v>
      </c>
      <c r="C2694" s="10" t="s">
        <v>18048</v>
      </c>
      <c r="D2694" s="10" t="s">
        <v>18049</v>
      </c>
      <c r="E2694" s="28" t="str">
        <f t="shared" si="0"/>
        <v>Improvement of the River Aire and it's catchment for the benefit of the ecology and the public.</v>
      </c>
      <c r="F2694" s="10" t="s">
        <v>18050</v>
      </c>
      <c r="G2694" s="10" t="s">
        <v>68</v>
      </c>
      <c r="H2694" s="11"/>
      <c r="K2694" s="30" t="s">
        <v>20940</v>
      </c>
      <c r="L2694" s="10" t="s">
        <v>18052</v>
      </c>
      <c r="M2694" s="28" t="str">
        <f t="shared" ref="M2694:Q2694" si="16162">IFERROR(IF(FIND(M$1,$F2694)&gt;1,"Age - Children",""),"")</f>
        <v/>
      </c>
      <c r="N2694" s="28" t="str">
        <f t="shared" si="16162"/>
        <v/>
      </c>
      <c r="O2694" s="28" t="str">
        <f t="shared" si="16162"/>
        <v/>
      </c>
      <c r="P2694" s="28" t="str">
        <f t="shared" si="16162"/>
        <v/>
      </c>
      <c r="Q2694" s="28" t="str">
        <f t="shared" si="16162"/>
        <v/>
      </c>
      <c r="R2694" s="28" t="str">
        <f t="shared" ref="R2694:T2694" si="16163">IFERROR(IF(FIND(R$1,$F2694)&gt;1,"Age - Elderly",""),"")</f>
        <v/>
      </c>
      <c r="S2694" s="28" t="str">
        <f t="shared" si="16163"/>
        <v/>
      </c>
      <c r="T2694" s="28" t="str">
        <f t="shared" si="16163"/>
        <v/>
      </c>
      <c r="U2694" s="28" t="str">
        <f t="shared" si="3"/>
        <v/>
      </c>
      <c r="V2694" s="28" t="str">
        <f t="shared" si="4"/>
        <v/>
      </c>
      <c r="X2694" s="28" t="str">
        <f t="shared" si="5"/>
        <v/>
      </c>
      <c r="Y2694" s="28" t="str">
        <f t="shared" si="6"/>
        <v/>
      </c>
      <c r="Z2694" s="28" t="str">
        <f t="shared" si="7"/>
        <v>Gender - Male</v>
      </c>
      <c r="AB2694" s="28" t="str">
        <f t="shared" si="8"/>
        <v/>
      </c>
      <c r="AD2694" s="28" t="str">
        <f t="shared" si="9"/>
        <v>Gender - Male;</v>
      </c>
      <c r="AG2694" s="28" t="str">
        <f t="shared" ref="AG2694:AL2694" si="16164">IFERROR(IF(FIND(AG$1,$F2694)&gt;1,AG$1,""),"")</f>
        <v/>
      </c>
      <c r="AH2694" s="28" t="str">
        <f t="shared" si="16164"/>
        <v/>
      </c>
      <c r="AI2694" s="28" t="str">
        <f t="shared" si="16164"/>
        <v/>
      </c>
      <c r="AJ2694" s="28" t="str">
        <f t="shared" si="16164"/>
        <v/>
      </c>
      <c r="AK2694" s="28" t="str">
        <f t="shared" si="16164"/>
        <v/>
      </c>
      <c r="AL2694" s="28" t="str">
        <f t="shared" si="16164"/>
        <v/>
      </c>
      <c r="AM2694" s="28" t="str">
        <f t="shared" si="11"/>
        <v/>
      </c>
      <c r="AN2694" s="28" t="str">
        <f t="shared" ref="AN2694:AQ2694" si="16165">IFERROR(IF(FIND(AN$1,$F2694)&gt;1,"Status - LGBT",""),"")</f>
        <v/>
      </c>
      <c r="AO2694" s="28" t="str">
        <f t="shared" si="16165"/>
        <v/>
      </c>
      <c r="AP2694" s="28" t="str">
        <f t="shared" si="16165"/>
        <v/>
      </c>
      <c r="AQ2694" s="28" t="str">
        <f t="shared" si="16165"/>
        <v/>
      </c>
      <c r="AR2694" s="28" t="str">
        <f t="shared" ref="AR2694:AV2694" si="16166">IFERROR(IF(FIND(AR$1,$F2694)&gt;1,"BME",""),"")</f>
        <v/>
      </c>
      <c r="AS2694" s="28" t="str">
        <f t="shared" si="16166"/>
        <v/>
      </c>
      <c r="AT2694" s="28" t="str">
        <f t="shared" si="16166"/>
        <v/>
      </c>
      <c r="AU2694" s="28" t="str">
        <f t="shared" si="16166"/>
        <v/>
      </c>
      <c r="AV2694" s="28" t="str">
        <f t="shared" si="16166"/>
        <v/>
      </c>
      <c r="AW2694" s="28" t="str">
        <f t="shared" ref="AW2694:BC2694" si="16167">IFERROR(IF(FIND(AW$1,$F2694)&gt;1,AW$1,""),"")</f>
        <v/>
      </c>
      <c r="AX2694" s="28" t="str">
        <f t="shared" si="16167"/>
        <v/>
      </c>
      <c r="AY2694" s="28" t="str">
        <f t="shared" si="16167"/>
        <v/>
      </c>
      <c r="AZ2694" s="28" t="str">
        <f t="shared" si="16167"/>
        <v/>
      </c>
      <c r="BA2694" s="28" t="str">
        <f t="shared" si="16167"/>
        <v/>
      </c>
      <c r="BB2694" s="28" t="str">
        <f t="shared" si="16167"/>
        <v/>
      </c>
      <c r="BC2694" s="28" t="str">
        <f t="shared" si="16167"/>
        <v/>
      </c>
      <c r="BD2694" s="28" t="str">
        <f t="shared" si="15"/>
        <v/>
      </c>
      <c r="BG2694" s="2" t="s">
        <v>18053</v>
      </c>
      <c r="BJ2694" s="28" t="str">
        <f t="shared" si="16"/>
        <v/>
      </c>
      <c r="BK2694" s="28" t="str">
        <f t="shared" si="17"/>
        <v/>
      </c>
      <c r="BL2694" s="2" t="s">
        <v>16631</v>
      </c>
      <c r="BM2694" s="2" t="s">
        <v>98</v>
      </c>
      <c r="BU2694" s="18"/>
      <c r="BV2694" s="18"/>
      <c r="BW2694" s="47"/>
      <c r="BX2694" s="47" t="s">
        <v>20941</v>
      </c>
      <c r="BY2694" s="42" t="str">
        <f t="shared" si="18"/>
        <v>Gender - Male;;</v>
      </c>
      <c r="BZ2694" s="73"/>
    </row>
    <row r="2695" spans="1:78" ht="15">
      <c r="A2695" s="16" t="s">
        <v>51</v>
      </c>
      <c r="B2695" s="28">
        <f>VLOOKUP(A2695,Organisations!$A$2:$B$7,2,FALSE)</f>
        <v>4</v>
      </c>
      <c r="C2695" s="16" t="s">
        <v>18055</v>
      </c>
      <c r="D2695" s="16" t="s">
        <v>18056</v>
      </c>
      <c r="E2695" s="28" t="str">
        <f t="shared" si="0"/>
        <v>The Arch Caf? is a social enterprise caf? set up by Age UK Leeds to. All profits go to support the charities work with v</v>
      </c>
      <c r="F2695" s="16" t="s">
        <v>18058</v>
      </c>
      <c r="G2695" s="16" t="s">
        <v>68</v>
      </c>
      <c r="H2695" s="17"/>
      <c r="K2695" s="59"/>
      <c r="L2695" s="16" t="s">
        <v>18059</v>
      </c>
      <c r="M2695" s="28" t="str">
        <f t="shared" ref="M2695:Q2695" si="16168">IFERROR(IF(FIND(M$1,$F2695)&gt;1,"Age - Children",""),"")</f>
        <v/>
      </c>
      <c r="N2695" s="28" t="str">
        <f t="shared" si="16168"/>
        <v/>
      </c>
      <c r="O2695" s="28" t="str">
        <f t="shared" si="16168"/>
        <v/>
      </c>
      <c r="P2695" s="28" t="str">
        <f t="shared" si="16168"/>
        <v/>
      </c>
      <c r="Q2695" s="28" t="str">
        <f t="shared" si="16168"/>
        <v/>
      </c>
      <c r="R2695" s="28" t="str">
        <f t="shared" ref="R2695:T2695" si="16169">IFERROR(IF(FIND(R$1,$F2695)&gt;1,"Age - Elderly",""),"")</f>
        <v/>
      </c>
      <c r="S2695" s="28" t="str">
        <f t="shared" si="16169"/>
        <v/>
      </c>
      <c r="T2695" s="28" t="str">
        <f t="shared" si="16169"/>
        <v>Age - Elderly</v>
      </c>
      <c r="U2695" s="28" t="str">
        <f t="shared" si="3"/>
        <v/>
      </c>
      <c r="V2695" s="28" t="str">
        <f t="shared" si="4"/>
        <v/>
      </c>
      <c r="X2695" s="28" t="str">
        <f t="shared" si="5"/>
        <v/>
      </c>
      <c r="Y2695" s="28" t="str">
        <f t="shared" si="6"/>
        <v/>
      </c>
      <c r="Z2695" s="28" t="str">
        <f t="shared" si="7"/>
        <v>Gender - Male</v>
      </c>
      <c r="AB2695" s="28" t="str">
        <f t="shared" si="8"/>
        <v/>
      </c>
      <c r="AD2695" s="28" t="str">
        <f t="shared" si="9"/>
        <v>Gender - Male;</v>
      </c>
      <c r="AG2695" s="28" t="str">
        <f t="shared" ref="AG2695:AL2695" si="16170">IFERROR(IF(FIND(AG$1,$F2695)&gt;1,AG$1,""),"")</f>
        <v/>
      </c>
      <c r="AH2695" s="28" t="str">
        <f t="shared" si="16170"/>
        <v/>
      </c>
      <c r="AI2695" s="28" t="str">
        <f t="shared" si="16170"/>
        <v/>
      </c>
      <c r="AJ2695" s="28" t="str">
        <f t="shared" si="16170"/>
        <v/>
      </c>
      <c r="AK2695" s="28" t="str">
        <f t="shared" si="16170"/>
        <v/>
      </c>
      <c r="AL2695" s="28" t="str">
        <f t="shared" si="16170"/>
        <v/>
      </c>
      <c r="AM2695" s="28" t="str">
        <f t="shared" si="11"/>
        <v/>
      </c>
      <c r="AN2695" s="28" t="str">
        <f t="shared" ref="AN2695:AQ2695" si="16171">IFERROR(IF(FIND(AN$1,$F2695)&gt;1,"Status - LGBT",""),"")</f>
        <v/>
      </c>
      <c r="AO2695" s="28" t="str">
        <f t="shared" si="16171"/>
        <v/>
      </c>
      <c r="AP2695" s="28" t="str">
        <f t="shared" si="16171"/>
        <v/>
      </c>
      <c r="AQ2695" s="28" t="str">
        <f t="shared" si="16171"/>
        <v/>
      </c>
      <c r="AR2695" s="28" t="str">
        <f t="shared" ref="AR2695:AV2695" si="16172">IFERROR(IF(FIND(AR$1,$F2695)&gt;1,"BME",""),"")</f>
        <v/>
      </c>
      <c r="AS2695" s="28" t="str">
        <f t="shared" si="16172"/>
        <v/>
      </c>
      <c r="AT2695" s="28" t="str">
        <f t="shared" si="16172"/>
        <v/>
      </c>
      <c r="AU2695" s="28" t="str">
        <f t="shared" si="16172"/>
        <v/>
      </c>
      <c r="AV2695" s="28" t="str">
        <f t="shared" si="16172"/>
        <v/>
      </c>
      <c r="AW2695" s="28" t="str">
        <f t="shared" ref="AW2695:BC2695" si="16173">IFERROR(IF(FIND(AW$1,$F2695)&gt;1,AW$1,""),"")</f>
        <v/>
      </c>
      <c r="AX2695" s="28" t="str">
        <f t="shared" si="16173"/>
        <v/>
      </c>
      <c r="AY2695" s="28" t="str">
        <f t="shared" si="16173"/>
        <v/>
      </c>
      <c r="AZ2695" s="28" t="str">
        <f t="shared" si="16173"/>
        <v/>
      </c>
      <c r="BA2695" s="28" t="str">
        <f t="shared" si="16173"/>
        <v/>
      </c>
      <c r="BB2695" s="28" t="str">
        <f t="shared" si="16173"/>
        <v/>
      </c>
      <c r="BC2695" s="28" t="str">
        <f t="shared" si="16173"/>
        <v/>
      </c>
      <c r="BD2695" s="28" t="str">
        <f t="shared" si="15"/>
        <v/>
      </c>
      <c r="BG2695" s="2" t="s">
        <v>18060</v>
      </c>
      <c r="BJ2695" s="28" t="str">
        <f t="shared" si="16"/>
        <v/>
      </c>
      <c r="BK2695" s="28" t="str">
        <f t="shared" si="17"/>
        <v/>
      </c>
      <c r="BL2695" s="2" t="s">
        <v>342</v>
      </c>
      <c r="BM2695" s="2" t="s">
        <v>98</v>
      </c>
      <c r="BU2695" s="50" t="s">
        <v>20942</v>
      </c>
      <c r="BV2695" s="12"/>
      <c r="BW2695" s="50"/>
      <c r="BX2695" s="50" t="s">
        <v>19858</v>
      </c>
      <c r="BY2695" s="42" t="str">
        <f t="shared" si="18"/>
        <v>Gender - Male;;Bramley;Stanningley;City;Hunslet;Horsforth;Kirkst;</v>
      </c>
      <c r="BZ2695" s="72"/>
    </row>
    <row r="2696" spans="1:78" ht="15">
      <c r="A2696" s="10" t="s">
        <v>51</v>
      </c>
      <c r="B2696" s="28">
        <f>VLOOKUP(A2696,Organisations!$A$2:$B$7,2,FALSE)</f>
        <v>4</v>
      </c>
      <c r="C2696" s="10" t="s">
        <v>18062</v>
      </c>
      <c r="D2696" s="10" t="s">
        <v>18063</v>
      </c>
      <c r="E2696" s="28" t="str">
        <f t="shared" si="0"/>
        <v>The Beck delivers a range of services to young people (aged 13 to 19) and their parents and families, including intensiv</v>
      </c>
      <c r="F2696" s="10" t="s">
        <v>18065</v>
      </c>
      <c r="G2696" s="10" t="s">
        <v>68</v>
      </c>
      <c r="H2696" s="11"/>
      <c r="K2696" s="30" t="s">
        <v>18067</v>
      </c>
      <c r="L2696" s="10" t="s">
        <v>18068</v>
      </c>
      <c r="M2696" s="28" t="str">
        <f t="shared" ref="M2696:Q2696" si="16174">IFERROR(IF(FIND(M$1,$F2696)&gt;1,"Age - Children",""),"")</f>
        <v/>
      </c>
      <c r="N2696" s="28" t="str">
        <f t="shared" si="16174"/>
        <v/>
      </c>
      <c r="O2696" s="28" t="str">
        <f t="shared" si="16174"/>
        <v/>
      </c>
      <c r="P2696" s="28" t="str">
        <f t="shared" si="16174"/>
        <v/>
      </c>
      <c r="Q2696" s="28" t="str">
        <f t="shared" si="16174"/>
        <v/>
      </c>
      <c r="R2696" s="28" t="str">
        <f t="shared" ref="R2696:T2696" si="16175">IFERROR(IF(FIND(R$1,$F2696)&gt;1,"Age - Elderly",""),"")</f>
        <v/>
      </c>
      <c r="S2696" s="28" t="str">
        <f t="shared" si="16175"/>
        <v/>
      </c>
      <c r="T2696" s="28" t="str">
        <f t="shared" si="16175"/>
        <v/>
      </c>
      <c r="U2696" s="28" t="str">
        <f t="shared" si="3"/>
        <v/>
      </c>
      <c r="V2696" s="28" t="str">
        <f t="shared" si="4"/>
        <v/>
      </c>
      <c r="X2696" s="28" t="str">
        <f t="shared" si="5"/>
        <v/>
      </c>
      <c r="Y2696" s="28" t="str">
        <f t="shared" si="6"/>
        <v/>
      </c>
      <c r="Z2696" s="28" t="str">
        <f t="shared" si="7"/>
        <v/>
      </c>
      <c r="AB2696" s="28" t="str">
        <f t="shared" si="8"/>
        <v/>
      </c>
      <c r="AD2696" s="28" t="str">
        <f t="shared" si="9"/>
        <v/>
      </c>
      <c r="AG2696" s="28" t="str">
        <f t="shared" ref="AG2696:AL2696" si="16176">IFERROR(IF(FIND(AG$1,$F2696)&gt;1,AG$1,""),"")</f>
        <v/>
      </c>
      <c r="AH2696" s="28" t="str">
        <f t="shared" si="16176"/>
        <v/>
      </c>
      <c r="AI2696" s="28" t="str">
        <f t="shared" si="16176"/>
        <v/>
      </c>
      <c r="AJ2696" s="28" t="str">
        <f t="shared" si="16176"/>
        <v/>
      </c>
      <c r="AK2696" s="28" t="str">
        <f t="shared" si="16176"/>
        <v/>
      </c>
      <c r="AL2696" s="28" t="str">
        <f t="shared" si="16176"/>
        <v/>
      </c>
      <c r="AM2696" s="28" t="str">
        <f t="shared" si="11"/>
        <v/>
      </c>
      <c r="AN2696" s="28" t="str">
        <f t="shared" ref="AN2696:AQ2696" si="16177">IFERROR(IF(FIND(AN$1,$F2696)&gt;1,"Status - LGBT",""),"")</f>
        <v/>
      </c>
      <c r="AO2696" s="28" t="str">
        <f t="shared" si="16177"/>
        <v/>
      </c>
      <c r="AP2696" s="28" t="str">
        <f t="shared" si="16177"/>
        <v/>
      </c>
      <c r="AQ2696" s="28" t="str">
        <f t="shared" si="16177"/>
        <v/>
      </c>
      <c r="AR2696" s="28" t="str">
        <f t="shared" ref="AR2696:AV2696" si="16178">IFERROR(IF(FIND(AR$1,$F2696)&gt;1,"BME",""),"")</f>
        <v/>
      </c>
      <c r="AS2696" s="28" t="str">
        <f t="shared" si="16178"/>
        <v/>
      </c>
      <c r="AT2696" s="28" t="str">
        <f t="shared" si="16178"/>
        <v/>
      </c>
      <c r="AU2696" s="28" t="str">
        <f t="shared" si="16178"/>
        <v/>
      </c>
      <c r="AV2696" s="28" t="str">
        <f t="shared" si="16178"/>
        <v/>
      </c>
      <c r="AW2696" s="28" t="str">
        <f t="shared" ref="AW2696:BC2696" si="16179">IFERROR(IF(FIND(AW$1,$F2696)&gt;1,AW$1,""),"")</f>
        <v/>
      </c>
      <c r="AX2696" s="28" t="str">
        <f t="shared" si="16179"/>
        <v/>
      </c>
      <c r="AY2696" s="28" t="str">
        <f t="shared" si="16179"/>
        <v/>
      </c>
      <c r="AZ2696" s="28" t="str">
        <f t="shared" si="16179"/>
        <v/>
      </c>
      <c r="BA2696" s="28" t="str">
        <f t="shared" si="16179"/>
        <v/>
      </c>
      <c r="BB2696" s="28" t="str">
        <f t="shared" si="16179"/>
        <v/>
      </c>
      <c r="BC2696" s="28" t="str">
        <f t="shared" si="16179"/>
        <v/>
      </c>
      <c r="BD2696" s="28" t="str">
        <f t="shared" si="15"/>
        <v/>
      </c>
      <c r="BG2696" s="2" t="s">
        <v>18069</v>
      </c>
      <c r="BJ2696" s="28" t="str">
        <f t="shared" si="16"/>
        <v/>
      </c>
      <c r="BK2696" s="28" t="str">
        <f t="shared" si="17"/>
        <v/>
      </c>
      <c r="BL2696" s="2" t="s">
        <v>2376</v>
      </c>
      <c r="BM2696" s="2" t="s">
        <v>98</v>
      </c>
      <c r="BU2696" s="47" t="s">
        <v>19866</v>
      </c>
      <c r="BV2696" s="18"/>
      <c r="BW2696" s="47"/>
      <c r="BX2696" s="47" t="s">
        <v>20943</v>
      </c>
      <c r="BY2696" s="42" t="str">
        <f t="shared" si="18"/>
        <v>Leeds;City;Hunslet;</v>
      </c>
      <c r="BZ2696" s="73"/>
    </row>
    <row r="2697" spans="1:78" ht="15">
      <c r="A2697" s="16" t="s">
        <v>51</v>
      </c>
      <c r="B2697" s="28">
        <f>VLOOKUP(A2697,Organisations!$A$2:$B$7,2,FALSE)</f>
        <v>4</v>
      </c>
      <c r="C2697" s="16" t="s">
        <v>18071</v>
      </c>
      <c r="D2697" s="16" t="s">
        <v>18072</v>
      </c>
      <c r="E2697" s="28" t="str">
        <f t="shared" si="0"/>
        <v/>
      </c>
      <c r="F2697" s="16"/>
      <c r="G2697" s="16" t="s">
        <v>68</v>
      </c>
      <c r="H2697" s="17"/>
      <c r="K2697" s="26" t="s">
        <v>18073</v>
      </c>
      <c r="L2697" s="16" t="s">
        <v>18074</v>
      </c>
      <c r="M2697" s="28" t="str">
        <f t="shared" ref="M2697:Q2697" si="16180">IFERROR(IF(FIND(M$1,$F2697)&gt;1,"Age - Children",""),"")</f>
        <v/>
      </c>
      <c r="N2697" s="28" t="str">
        <f t="shared" si="16180"/>
        <v/>
      </c>
      <c r="O2697" s="28" t="str">
        <f t="shared" si="16180"/>
        <v/>
      </c>
      <c r="P2697" s="28" t="str">
        <f t="shared" si="16180"/>
        <v/>
      </c>
      <c r="Q2697" s="28" t="str">
        <f t="shared" si="16180"/>
        <v/>
      </c>
      <c r="R2697" s="28" t="str">
        <f t="shared" ref="R2697:T2697" si="16181">IFERROR(IF(FIND(R$1,$F2697)&gt;1,"Age - Elderly",""),"")</f>
        <v/>
      </c>
      <c r="S2697" s="28" t="str">
        <f t="shared" si="16181"/>
        <v/>
      </c>
      <c r="T2697" s="28" t="str">
        <f t="shared" si="16181"/>
        <v/>
      </c>
      <c r="U2697" s="28" t="str">
        <f t="shared" si="3"/>
        <v/>
      </c>
      <c r="V2697" s="28" t="str">
        <f t="shared" si="4"/>
        <v/>
      </c>
      <c r="X2697" s="28" t="str">
        <f t="shared" si="5"/>
        <v/>
      </c>
      <c r="Y2697" s="28" t="str">
        <f t="shared" si="6"/>
        <v/>
      </c>
      <c r="Z2697" s="28" t="str">
        <f t="shared" si="7"/>
        <v/>
      </c>
      <c r="AB2697" s="28" t="str">
        <f t="shared" si="8"/>
        <v/>
      </c>
      <c r="AD2697" s="28" t="str">
        <f t="shared" si="9"/>
        <v/>
      </c>
      <c r="AG2697" s="28" t="str">
        <f t="shared" ref="AG2697:AL2697" si="16182">IFERROR(IF(FIND(AG$1,$F2697)&gt;1,AG$1,""),"")</f>
        <v/>
      </c>
      <c r="AH2697" s="28" t="str">
        <f t="shared" si="16182"/>
        <v/>
      </c>
      <c r="AI2697" s="28" t="str">
        <f t="shared" si="16182"/>
        <v/>
      </c>
      <c r="AJ2697" s="28" t="str">
        <f t="shared" si="16182"/>
        <v/>
      </c>
      <c r="AK2697" s="28" t="str">
        <f t="shared" si="16182"/>
        <v/>
      </c>
      <c r="AL2697" s="28" t="str">
        <f t="shared" si="16182"/>
        <v/>
      </c>
      <c r="AM2697" s="28" t="str">
        <f t="shared" si="11"/>
        <v/>
      </c>
      <c r="AN2697" s="28" t="str">
        <f t="shared" ref="AN2697:AQ2697" si="16183">IFERROR(IF(FIND(AN$1,$F2697)&gt;1,"Status - LGBT",""),"")</f>
        <v/>
      </c>
      <c r="AO2697" s="28" t="str">
        <f t="shared" si="16183"/>
        <v/>
      </c>
      <c r="AP2697" s="28" t="str">
        <f t="shared" si="16183"/>
        <v/>
      </c>
      <c r="AQ2697" s="28" t="str">
        <f t="shared" si="16183"/>
        <v/>
      </c>
      <c r="AR2697" s="28" t="str">
        <f t="shared" ref="AR2697:AV2697" si="16184">IFERROR(IF(FIND(AR$1,$F2697)&gt;1,"BME",""),"")</f>
        <v/>
      </c>
      <c r="AS2697" s="28" t="str">
        <f t="shared" si="16184"/>
        <v/>
      </c>
      <c r="AT2697" s="28" t="str">
        <f t="shared" si="16184"/>
        <v/>
      </c>
      <c r="AU2697" s="28" t="str">
        <f t="shared" si="16184"/>
        <v/>
      </c>
      <c r="AV2697" s="28" t="str">
        <f t="shared" si="16184"/>
        <v/>
      </c>
      <c r="AW2697" s="28" t="str">
        <f t="shared" ref="AW2697:BC2697" si="16185">IFERROR(IF(FIND(AW$1,$F2697)&gt;1,AW$1,""),"")</f>
        <v/>
      </c>
      <c r="AX2697" s="28" t="str">
        <f t="shared" si="16185"/>
        <v/>
      </c>
      <c r="AY2697" s="28" t="str">
        <f t="shared" si="16185"/>
        <v/>
      </c>
      <c r="AZ2697" s="28" t="str">
        <f t="shared" si="16185"/>
        <v/>
      </c>
      <c r="BA2697" s="28" t="str">
        <f t="shared" si="16185"/>
        <v/>
      </c>
      <c r="BB2697" s="28" t="str">
        <f t="shared" si="16185"/>
        <v/>
      </c>
      <c r="BC2697" s="28" t="str">
        <f t="shared" si="16185"/>
        <v/>
      </c>
      <c r="BD2697" s="28" t="str">
        <f t="shared" si="15"/>
        <v/>
      </c>
      <c r="BG2697" s="2" t="s">
        <v>18075</v>
      </c>
      <c r="BJ2697" s="28" t="str">
        <f t="shared" si="16"/>
        <v/>
      </c>
      <c r="BK2697" s="28" t="str">
        <f t="shared" si="17"/>
        <v/>
      </c>
      <c r="BL2697" s="2" t="s">
        <v>16653</v>
      </c>
      <c r="BM2697" s="2" t="s">
        <v>98</v>
      </c>
      <c r="BU2697" s="50" t="s">
        <v>20944</v>
      </c>
      <c r="BV2697" s="12"/>
      <c r="BW2697" s="50"/>
      <c r="BX2697" s="50" t="s">
        <v>20412</v>
      </c>
      <c r="BY2697" s="42" t="str">
        <f t="shared" si="18"/>
        <v>Burmantofts;Richmond Hill;Crossgates;Whinmoor;Gipton;Harehills;Killingbeck;Seacroft;Temple Newsam;</v>
      </c>
      <c r="BZ2697" s="72"/>
    </row>
    <row r="2698" spans="1:78" ht="15">
      <c r="A2698" s="10" t="s">
        <v>51</v>
      </c>
      <c r="B2698" s="28">
        <f>VLOOKUP(A2698,Organisations!$A$2:$B$7,2,FALSE)</f>
        <v>4</v>
      </c>
      <c r="C2698" s="10" t="s">
        <v>18077</v>
      </c>
      <c r="D2698" s="10" t="s">
        <v>18078</v>
      </c>
      <c r="E2698" s="28" t="str">
        <f t="shared" si="0"/>
        <v>The BLAST Project (part of Yorkshire MESMAC Group of Services) is the UK?s leading male only sexual exploitation service</v>
      </c>
      <c r="F2698" s="10" t="s">
        <v>18080</v>
      </c>
      <c r="G2698" s="10" t="s">
        <v>68</v>
      </c>
      <c r="H2698" s="11"/>
      <c r="K2698" s="30" t="s">
        <v>18081</v>
      </c>
      <c r="L2698" s="10" t="s">
        <v>18082</v>
      </c>
      <c r="M2698" s="28" t="str">
        <f t="shared" ref="M2698:Q2698" si="16186">IFERROR(IF(FIND(M$1,$F2698)&gt;1,"Age - Children",""),"")</f>
        <v/>
      </c>
      <c r="N2698" s="28" t="str">
        <f t="shared" si="16186"/>
        <v/>
      </c>
      <c r="O2698" s="28" t="str">
        <f t="shared" si="16186"/>
        <v/>
      </c>
      <c r="P2698" s="28" t="str">
        <f t="shared" si="16186"/>
        <v/>
      </c>
      <c r="Q2698" s="28" t="str">
        <f t="shared" si="16186"/>
        <v>Age - Children</v>
      </c>
      <c r="R2698" s="28" t="str">
        <f t="shared" ref="R2698:T2698" si="16187">IFERROR(IF(FIND(R$1,$F2698)&gt;1,"Age - Elderly",""),"")</f>
        <v/>
      </c>
      <c r="S2698" s="28" t="str">
        <f t="shared" si="16187"/>
        <v/>
      </c>
      <c r="T2698" s="28" t="str">
        <f t="shared" si="16187"/>
        <v/>
      </c>
      <c r="U2698" s="28" t="str">
        <f t="shared" si="3"/>
        <v>Age - Children;</v>
      </c>
      <c r="V2698" s="28" t="str">
        <f t="shared" si="4"/>
        <v/>
      </c>
      <c r="X2698" s="28" t="str">
        <f t="shared" si="5"/>
        <v>Gender - Male</v>
      </c>
      <c r="Y2698" s="28" t="str">
        <f t="shared" si="6"/>
        <v/>
      </c>
      <c r="Z2698" s="28" t="str">
        <f t="shared" si="7"/>
        <v>Gender - Male</v>
      </c>
      <c r="AB2698" s="28" t="str">
        <f t="shared" si="8"/>
        <v/>
      </c>
      <c r="AD2698" s="28" t="str">
        <f t="shared" si="9"/>
        <v>Gender - Male;Gender - Male;</v>
      </c>
      <c r="AG2698" s="28" t="str">
        <f t="shared" ref="AG2698:AL2698" si="16188">IFERROR(IF(FIND(AG$1,$F2698)&gt;1,AG$1,""),"")</f>
        <v/>
      </c>
      <c r="AH2698" s="28" t="str">
        <f t="shared" si="16188"/>
        <v/>
      </c>
      <c r="AI2698" s="28" t="str">
        <f t="shared" si="16188"/>
        <v/>
      </c>
      <c r="AJ2698" s="28" t="str">
        <f t="shared" si="16188"/>
        <v/>
      </c>
      <c r="AK2698" s="28" t="str">
        <f t="shared" si="16188"/>
        <v/>
      </c>
      <c r="AL2698" s="28" t="str">
        <f t="shared" si="16188"/>
        <v/>
      </c>
      <c r="AM2698" s="28" t="str">
        <f t="shared" si="11"/>
        <v/>
      </c>
      <c r="AN2698" s="28" t="str">
        <f t="shared" ref="AN2698:AQ2698" si="16189">IFERROR(IF(FIND(AN$1,$F2698)&gt;1,"Status - LGBT",""),"")</f>
        <v/>
      </c>
      <c r="AO2698" s="28" t="str">
        <f t="shared" si="16189"/>
        <v/>
      </c>
      <c r="AP2698" s="28" t="str">
        <f t="shared" si="16189"/>
        <v/>
      </c>
      <c r="AQ2698" s="28" t="str">
        <f t="shared" si="16189"/>
        <v/>
      </c>
      <c r="AR2698" s="28" t="str">
        <f t="shared" ref="AR2698:AV2698" si="16190">IFERROR(IF(FIND(AR$1,$F2698)&gt;1,"BME",""),"")</f>
        <v/>
      </c>
      <c r="AS2698" s="28" t="str">
        <f t="shared" si="16190"/>
        <v/>
      </c>
      <c r="AT2698" s="28" t="str">
        <f t="shared" si="16190"/>
        <v/>
      </c>
      <c r="AU2698" s="28" t="str">
        <f t="shared" si="16190"/>
        <v/>
      </c>
      <c r="AV2698" s="28" t="str">
        <f t="shared" si="16190"/>
        <v/>
      </c>
      <c r="AW2698" s="28" t="str">
        <f t="shared" ref="AW2698:BC2698" si="16191">IFERROR(IF(FIND(AW$1,$F2698)&gt;1,AW$1,""),"")</f>
        <v/>
      </c>
      <c r="AX2698" s="28" t="str">
        <f t="shared" si="16191"/>
        <v/>
      </c>
      <c r="AY2698" s="28" t="str">
        <f t="shared" si="16191"/>
        <v/>
      </c>
      <c r="AZ2698" s="28" t="str">
        <f t="shared" si="16191"/>
        <v/>
      </c>
      <c r="BA2698" s="28" t="str">
        <f t="shared" si="16191"/>
        <v/>
      </c>
      <c r="BB2698" s="28" t="str">
        <f t="shared" si="16191"/>
        <v/>
      </c>
      <c r="BC2698" s="28" t="str">
        <f t="shared" si="16191"/>
        <v/>
      </c>
      <c r="BD2698" s="28" t="str">
        <f t="shared" si="15"/>
        <v/>
      </c>
      <c r="BG2698" s="2" t="s">
        <v>18083</v>
      </c>
      <c r="BJ2698" s="28" t="str">
        <f t="shared" si="16"/>
        <v/>
      </c>
      <c r="BK2698" s="28" t="str">
        <f t="shared" si="17"/>
        <v/>
      </c>
      <c r="BL2698" s="2" t="s">
        <v>2211</v>
      </c>
      <c r="BM2698" s="2" t="s">
        <v>98</v>
      </c>
      <c r="BU2698" s="47" t="s">
        <v>20090</v>
      </c>
      <c r="BV2698" s="18"/>
      <c r="BW2698" s="47"/>
      <c r="BX2698" s="47" t="s">
        <v>20945</v>
      </c>
      <c r="BY2698" s="42" t="str">
        <f t="shared" si="18"/>
        <v>Age - Children;;Gender - Male;Gender - Male;;Leeds;Bramley;Stanningley;</v>
      </c>
      <c r="BZ2698" s="73"/>
    </row>
    <row r="2699" spans="1:78" ht="15">
      <c r="A2699" s="16" t="s">
        <v>51</v>
      </c>
      <c r="B2699" s="28">
        <f>VLOOKUP(A2699,Organisations!$A$2:$B$7,2,FALSE)</f>
        <v>4</v>
      </c>
      <c r="C2699" s="16" t="s">
        <v>18085</v>
      </c>
      <c r="D2699" s="16" t="s">
        <v>18086</v>
      </c>
      <c r="E2699" s="28" t="str">
        <f t="shared" si="0"/>
        <v>The Cellar Trust provides mental health support to adults in Bradford, Airedale, Wharfedale and Craven. We support our c</v>
      </c>
      <c r="F2699" s="16" t="s">
        <v>18088</v>
      </c>
      <c r="G2699" s="16" t="s">
        <v>68</v>
      </c>
      <c r="H2699" s="17"/>
      <c r="K2699" s="26" t="s">
        <v>18089</v>
      </c>
      <c r="L2699" s="16" t="s">
        <v>18090</v>
      </c>
      <c r="M2699" s="28" t="str">
        <f t="shared" ref="M2699:Q2699" si="16192">IFERROR(IF(FIND(M$1,$F2699)&gt;1,"Age - Children",""),"")</f>
        <v/>
      </c>
      <c r="N2699" s="28" t="str">
        <f t="shared" si="16192"/>
        <v/>
      </c>
      <c r="O2699" s="28" t="str">
        <f t="shared" si="16192"/>
        <v/>
      </c>
      <c r="P2699" s="28" t="str">
        <f t="shared" si="16192"/>
        <v/>
      </c>
      <c r="Q2699" s="28" t="str">
        <f t="shared" si="16192"/>
        <v/>
      </c>
      <c r="R2699" s="28" t="str">
        <f t="shared" ref="R2699:T2699" si="16193">IFERROR(IF(FIND(R$1,$F2699)&gt;1,"Age - Elderly",""),"")</f>
        <v/>
      </c>
      <c r="S2699" s="28" t="str">
        <f t="shared" si="16193"/>
        <v/>
      </c>
      <c r="T2699" s="28" t="str">
        <f t="shared" si="16193"/>
        <v/>
      </c>
      <c r="U2699" s="28" t="str">
        <f t="shared" si="3"/>
        <v/>
      </c>
      <c r="V2699" s="28" t="str">
        <f t="shared" si="4"/>
        <v/>
      </c>
      <c r="X2699" s="28" t="str">
        <f t="shared" si="5"/>
        <v/>
      </c>
      <c r="Y2699" s="28" t="str">
        <f t="shared" si="6"/>
        <v/>
      </c>
      <c r="Z2699" s="28" t="str">
        <f t="shared" si="7"/>
        <v>Gender - Male</v>
      </c>
      <c r="AB2699" s="28" t="str">
        <f t="shared" si="8"/>
        <v/>
      </c>
      <c r="AD2699" s="28" t="str">
        <f t="shared" si="9"/>
        <v>Gender - Male;</v>
      </c>
      <c r="AG2699" s="28" t="str">
        <f t="shared" ref="AG2699:AL2699" si="16194">IFERROR(IF(FIND(AG$1,$F2699)&gt;1,AG$1,""),"")</f>
        <v/>
      </c>
      <c r="AH2699" s="28" t="str">
        <f t="shared" si="16194"/>
        <v/>
      </c>
      <c r="AI2699" s="28" t="str">
        <f t="shared" si="16194"/>
        <v/>
      </c>
      <c r="AJ2699" s="28" t="str">
        <f t="shared" si="16194"/>
        <v/>
      </c>
      <c r="AK2699" s="28" t="str">
        <f t="shared" si="16194"/>
        <v/>
      </c>
      <c r="AL2699" s="28" t="str">
        <f t="shared" si="16194"/>
        <v/>
      </c>
      <c r="AM2699" s="28" t="str">
        <f t="shared" si="11"/>
        <v/>
      </c>
      <c r="AN2699" s="28" t="str">
        <f t="shared" ref="AN2699:AQ2699" si="16195">IFERROR(IF(FIND(AN$1,$F2699)&gt;1,"Status - LGBT",""),"")</f>
        <v/>
      </c>
      <c r="AO2699" s="28" t="str">
        <f t="shared" si="16195"/>
        <v/>
      </c>
      <c r="AP2699" s="28" t="str">
        <f t="shared" si="16195"/>
        <v/>
      </c>
      <c r="AQ2699" s="28" t="str">
        <f t="shared" si="16195"/>
        <v/>
      </c>
      <c r="AR2699" s="28" t="str">
        <f t="shared" ref="AR2699:AV2699" si="16196">IFERROR(IF(FIND(AR$1,$F2699)&gt;1,"BME",""),"")</f>
        <v/>
      </c>
      <c r="AS2699" s="28" t="str">
        <f t="shared" si="16196"/>
        <v/>
      </c>
      <c r="AT2699" s="28" t="str">
        <f t="shared" si="16196"/>
        <v/>
      </c>
      <c r="AU2699" s="28" t="str">
        <f t="shared" si="16196"/>
        <v/>
      </c>
      <c r="AV2699" s="28" t="str">
        <f t="shared" si="16196"/>
        <v/>
      </c>
      <c r="AW2699" s="28" t="str">
        <f t="shared" ref="AW2699:BC2699" si="16197">IFERROR(IF(FIND(AW$1,$F2699)&gt;1,AW$1,""),"")</f>
        <v/>
      </c>
      <c r="AX2699" s="28" t="str">
        <f t="shared" si="16197"/>
        <v/>
      </c>
      <c r="AY2699" s="28" t="str">
        <f t="shared" si="16197"/>
        <v/>
      </c>
      <c r="AZ2699" s="28" t="str">
        <f t="shared" si="16197"/>
        <v/>
      </c>
      <c r="BA2699" s="28" t="str">
        <f t="shared" si="16197"/>
        <v/>
      </c>
      <c r="BB2699" s="28" t="str">
        <f t="shared" si="16197"/>
        <v/>
      </c>
      <c r="BC2699" s="28" t="str">
        <f t="shared" si="16197"/>
        <v/>
      </c>
      <c r="BD2699" s="28" t="str">
        <f t="shared" si="15"/>
        <v/>
      </c>
      <c r="BG2699" s="2" t="s">
        <v>18086</v>
      </c>
      <c r="BJ2699" s="28" t="str">
        <f t="shared" si="16"/>
        <v/>
      </c>
      <c r="BK2699" s="28" t="str">
        <f t="shared" si="17"/>
        <v/>
      </c>
      <c r="BL2699" s="2" t="s">
        <v>16668</v>
      </c>
      <c r="BM2699" s="2" t="s">
        <v>98</v>
      </c>
      <c r="BU2699" s="50" t="s">
        <v>19866</v>
      </c>
      <c r="BV2699" s="12"/>
      <c r="BW2699" s="50"/>
      <c r="BX2699" s="50" t="s">
        <v>20946</v>
      </c>
      <c r="BY2699" s="42" t="str">
        <f t="shared" si="18"/>
        <v>Gender - Male;;Leeds;City;Hunslet;</v>
      </c>
      <c r="BZ2699" s="72"/>
    </row>
    <row r="2700" spans="1:78" ht="15">
      <c r="A2700" s="10" t="s">
        <v>51</v>
      </c>
      <c r="B2700" s="28">
        <f>VLOOKUP(A2700,Organisations!$A$2:$B$7,2,FALSE)</f>
        <v>4</v>
      </c>
      <c r="C2700" s="10" t="s">
        <v>18092</v>
      </c>
      <c r="D2700" s="10" t="s">
        <v>18093</v>
      </c>
      <c r="E2700" s="28" t="str">
        <f t="shared" si="0"/>
        <v>Beavers and Cubs: Wednesday 6pm - 8pm; Aerobics (for the Elderly): Thursday 10am - Noon; Indoor Bowling (for the Elderly</v>
      </c>
      <c r="F2700" s="10" t="s">
        <v>18095</v>
      </c>
      <c r="G2700" s="10" t="s">
        <v>68</v>
      </c>
      <c r="H2700" s="53"/>
      <c r="K2700" s="30" t="s">
        <v>18096</v>
      </c>
      <c r="L2700" s="10" t="s">
        <v>18097</v>
      </c>
      <c r="M2700" s="28" t="str">
        <f t="shared" ref="M2700:Q2700" si="16198">IFERROR(IF(FIND(M$1,$F2700)&gt;1,"Age - Children",""),"")</f>
        <v/>
      </c>
      <c r="N2700" s="28" t="str">
        <f t="shared" si="16198"/>
        <v/>
      </c>
      <c r="O2700" s="28" t="str">
        <f t="shared" si="16198"/>
        <v/>
      </c>
      <c r="P2700" s="28" t="str">
        <f t="shared" si="16198"/>
        <v/>
      </c>
      <c r="Q2700" s="28" t="str">
        <f t="shared" si="16198"/>
        <v/>
      </c>
      <c r="R2700" s="28" t="str">
        <f t="shared" ref="R2700:T2700" si="16199">IFERROR(IF(FIND(R$1,$F2700)&gt;1,"Age - Elderly",""),"")</f>
        <v/>
      </c>
      <c r="S2700" s="28" t="str">
        <f t="shared" si="16199"/>
        <v/>
      </c>
      <c r="T2700" s="28" t="str">
        <f t="shared" si="16199"/>
        <v/>
      </c>
      <c r="U2700" s="28" t="str">
        <f t="shared" si="3"/>
        <v/>
      </c>
      <c r="V2700" s="28" t="str">
        <f t="shared" si="4"/>
        <v/>
      </c>
      <c r="X2700" s="28" t="str">
        <f t="shared" si="5"/>
        <v/>
      </c>
      <c r="Y2700" s="28" t="str">
        <f t="shared" si="6"/>
        <v/>
      </c>
      <c r="Z2700" s="28" t="str">
        <f t="shared" si="7"/>
        <v/>
      </c>
      <c r="AB2700" s="28" t="str">
        <f t="shared" si="8"/>
        <v/>
      </c>
      <c r="AD2700" s="28" t="str">
        <f t="shared" si="9"/>
        <v/>
      </c>
      <c r="AG2700" s="28" t="str">
        <f t="shared" ref="AG2700:AL2700" si="16200">IFERROR(IF(FIND(AG$1,$F2700)&gt;1,AG$1,""),"")</f>
        <v/>
      </c>
      <c r="AH2700" s="28" t="str">
        <f t="shared" si="16200"/>
        <v/>
      </c>
      <c r="AI2700" s="28" t="str">
        <f t="shared" si="16200"/>
        <v/>
      </c>
      <c r="AJ2700" s="28" t="str">
        <f t="shared" si="16200"/>
        <v/>
      </c>
      <c r="AK2700" s="28" t="str">
        <f t="shared" si="16200"/>
        <v/>
      </c>
      <c r="AL2700" s="28" t="str">
        <f t="shared" si="16200"/>
        <v/>
      </c>
      <c r="AM2700" s="28" t="str">
        <f t="shared" si="11"/>
        <v/>
      </c>
      <c r="AN2700" s="28" t="str">
        <f t="shared" ref="AN2700:AQ2700" si="16201">IFERROR(IF(FIND(AN$1,$F2700)&gt;1,"Status - LGBT",""),"")</f>
        <v/>
      </c>
      <c r="AO2700" s="28" t="str">
        <f t="shared" si="16201"/>
        <v/>
      </c>
      <c r="AP2700" s="28" t="str">
        <f t="shared" si="16201"/>
        <v/>
      </c>
      <c r="AQ2700" s="28" t="str">
        <f t="shared" si="16201"/>
        <v/>
      </c>
      <c r="AR2700" s="28" t="str">
        <f t="shared" ref="AR2700:AV2700" si="16202">IFERROR(IF(FIND(AR$1,$F2700)&gt;1,"BME",""),"")</f>
        <v/>
      </c>
      <c r="AS2700" s="28" t="str">
        <f t="shared" si="16202"/>
        <v/>
      </c>
      <c r="AT2700" s="28" t="str">
        <f t="shared" si="16202"/>
        <v/>
      </c>
      <c r="AU2700" s="28" t="str">
        <f t="shared" si="16202"/>
        <v/>
      </c>
      <c r="AV2700" s="28" t="str">
        <f t="shared" si="16202"/>
        <v/>
      </c>
      <c r="AW2700" s="28" t="str">
        <f t="shared" ref="AW2700:BC2700" si="16203">IFERROR(IF(FIND(AW$1,$F2700)&gt;1,AW$1,""),"")</f>
        <v/>
      </c>
      <c r="AX2700" s="28" t="str">
        <f t="shared" si="16203"/>
        <v/>
      </c>
      <c r="AY2700" s="28" t="str">
        <f t="shared" si="16203"/>
        <v/>
      </c>
      <c r="AZ2700" s="28" t="str">
        <f t="shared" si="16203"/>
        <v/>
      </c>
      <c r="BA2700" s="28" t="str">
        <f t="shared" si="16203"/>
        <v/>
      </c>
      <c r="BB2700" s="28" t="str">
        <f t="shared" si="16203"/>
        <v/>
      </c>
      <c r="BC2700" s="28" t="str">
        <f t="shared" si="16203"/>
        <v/>
      </c>
      <c r="BD2700" s="28" t="str">
        <f t="shared" si="15"/>
        <v/>
      </c>
      <c r="BG2700" s="2" t="s">
        <v>18098</v>
      </c>
      <c r="BJ2700" s="28" t="str">
        <f t="shared" si="16"/>
        <v/>
      </c>
      <c r="BK2700" s="28" t="str">
        <f t="shared" si="17"/>
        <v/>
      </c>
      <c r="BL2700" s="2" t="s">
        <v>16677</v>
      </c>
      <c r="BM2700" s="2" t="s">
        <v>98</v>
      </c>
      <c r="BP2700" s="2" t="s">
        <v>2863</v>
      </c>
      <c r="BQ2700" s="2" t="s">
        <v>2863</v>
      </c>
      <c r="BR2700" s="2" t="s">
        <v>2863</v>
      </c>
      <c r="BU2700" s="18"/>
      <c r="BV2700" s="18"/>
      <c r="BW2700" s="47"/>
      <c r="BX2700" s="47" t="s">
        <v>20009</v>
      </c>
      <c r="BY2700" s="42" t="str">
        <f t="shared" si="18"/>
        <v/>
      </c>
      <c r="BZ2700" s="73"/>
    </row>
    <row r="2701" spans="1:78" ht="15">
      <c r="A2701" s="16" t="s">
        <v>51</v>
      </c>
      <c r="B2701" s="28">
        <f>VLOOKUP(A2701,Organisations!$A$2:$B$7,2,FALSE)</f>
        <v>4</v>
      </c>
      <c r="C2701" s="16" t="s">
        <v>18100</v>
      </c>
      <c r="D2701" s="16" t="s">
        <v>18101</v>
      </c>
      <c r="E2701" s="28" t="str">
        <f t="shared" si="0"/>
        <v>We offer donkey assisted therapy to hundreds of local school children with additional needs. If you know someone who wou</v>
      </c>
      <c r="F2701" s="16" t="s">
        <v>18103</v>
      </c>
      <c r="G2701" s="16" t="s">
        <v>68</v>
      </c>
      <c r="H2701" s="17"/>
      <c r="K2701" s="26" t="s">
        <v>18104</v>
      </c>
      <c r="L2701" s="16" t="s">
        <v>18105</v>
      </c>
      <c r="M2701" s="28" t="str">
        <f t="shared" ref="M2701:Q2701" si="16204">IFERROR(IF(FIND(M$1,$F2701)&gt;1,"Age - Children",""),"")</f>
        <v>Age - Children</v>
      </c>
      <c r="N2701" s="28" t="str">
        <f t="shared" si="16204"/>
        <v/>
      </c>
      <c r="O2701" s="28" t="str">
        <f t="shared" si="16204"/>
        <v/>
      </c>
      <c r="P2701" s="28" t="str">
        <f t="shared" si="16204"/>
        <v/>
      </c>
      <c r="Q2701" s="28" t="str">
        <f t="shared" si="16204"/>
        <v/>
      </c>
      <c r="R2701" s="28" t="str">
        <f t="shared" ref="R2701:T2701" si="16205">IFERROR(IF(FIND(R$1,$F2701)&gt;1,"Age - Elderly",""),"")</f>
        <v/>
      </c>
      <c r="S2701" s="28" t="str">
        <f t="shared" si="16205"/>
        <v/>
      </c>
      <c r="T2701" s="28" t="str">
        <f t="shared" si="16205"/>
        <v/>
      </c>
      <c r="U2701" s="28" t="str">
        <f t="shared" si="3"/>
        <v>Age - Children;</v>
      </c>
      <c r="V2701" s="28" t="str">
        <f t="shared" si="4"/>
        <v/>
      </c>
      <c r="X2701" s="28" t="str">
        <f t="shared" si="5"/>
        <v/>
      </c>
      <c r="Y2701" s="28" t="str">
        <f t="shared" si="6"/>
        <v/>
      </c>
      <c r="Z2701" s="28" t="str">
        <f t="shared" si="7"/>
        <v/>
      </c>
      <c r="AB2701" s="28" t="str">
        <f t="shared" si="8"/>
        <v/>
      </c>
      <c r="AD2701" s="28" t="str">
        <f t="shared" si="9"/>
        <v/>
      </c>
      <c r="AG2701" s="28" t="str">
        <f t="shared" ref="AG2701:AL2701" si="16206">IFERROR(IF(FIND(AG$1,$F2701)&gt;1,AG$1,""),"")</f>
        <v/>
      </c>
      <c r="AH2701" s="28" t="str">
        <f t="shared" si="16206"/>
        <v/>
      </c>
      <c r="AI2701" s="28" t="str">
        <f t="shared" si="16206"/>
        <v/>
      </c>
      <c r="AJ2701" s="28" t="str">
        <f t="shared" si="16206"/>
        <v/>
      </c>
      <c r="AK2701" s="28" t="str">
        <f t="shared" si="16206"/>
        <v/>
      </c>
      <c r="AL2701" s="28" t="str">
        <f t="shared" si="16206"/>
        <v/>
      </c>
      <c r="AM2701" s="28" t="str">
        <f t="shared" si="11"/>
        <v/>
      </c>
      <c r="AN2701" s="28" t="str">
        <f t="shared" ref="AN2701:AQ2701" si="16207">IFERROR(IF(FIND(AN$1,$F2701)&gt;1,"Status - LGBT",""),"")</f>
        <v/>
      </c>
      <c r="AO2701" s="28" t="str">
        <f t="shared" si="16207"/>
        <v/>
      </c>
      <c r="AP2701" s="28" t="str">
        <f t="shared" si="16207"/>
        <v/>
      </c>
      <c r="AQ2701" s="28" t="str">
        <f t="shared" si="16207"/>
        <v/>
      </c>
      <c r="AR2701" s="28" t="str">
        <f t="shared" ref="AR2701:AV2701" si="16208">IFERROR(IF(FIND(AR$1,$F2701)&gt;1,"BME",""),"")</f>
        <v/>
      </c>
      <c r="AS2701" s="28" t="str">
        <f t="shared" si="16208"/>
        <v/>
      </c>
      <c r="AT2701" s="28" t="str">
        <f t="shared" si="16208"/>
        <v/>
      </c>
      <c r="AU2701" s="28" t="str">
        <f t="shared" si="16208"/>
        <v/>
      </c>
      <c r="AV2701" s="28" t="str">
        <f t="shared" si="16208"/>
        <v/>
      </c>
      <c r="AW2701" s="28" t="str">
        <f t="shared" ref="AW2701:BC2701" si="16209">IFERROR(IF(FIND(AW$1,$F2701)&gt;1,AW$1,""),"")</f>
        <v/>
      </c>
      <c r="AX2701" s="28" t="str">
        <f t="shared" si="16209"/>
        <v/>
      </c>
      <c r="AY2701" s="28" t="str">
        <f t="shared" si="16209"/>
        <v/>
      </c>
      <c r="AZ2701" s="28" t="str">
        <f t="shared" si="16209"/>
        <v/>
      </c>
      <c r="BA2701" s="28" t="str">
        <f t="shared" si="16209"/>
        <v/>
      </c>
      <c r="BB2701" s="28" t="str">
        <f t="shared" si="16209"/>
        <v/>
      </c>
      <c r="BC2701" s="28" t="str">
        <f t="shared" si="16209"/>
        <v/>
      </c>
      <c r="BD2701" s="28" t="str">
        <f t="shared" si="15"/>
        <v/>
      </c>
      <c r="BG2701" s="2" t="s">
        <v>18106</v>
      </c>
      <c r="BJ2701" s="28" t="str">
        <f t="shared" si="16"/>
        <v/>
      </c>
      <c r="BK2701" s="28" t="str">
        <f t="shared" si="17"/>
        <v/>
      </c>
      <c r="BL2701" s="2" t="s">
        <v>9880</v>
      </c>
      <c r="BM2701" s="2" t="s">
        <v>98</v>
      </c>
      <c r="BU2701" s="50" t="s">
        <v>19818</v>
      </c>
      <c r="BV2701" s="12"/>
      <c r="BW2701" s="50"/>
      <c r="BX2701" s="50" t="s">
        <v>20947</v>
      </c>
      <c r="BY2701" s="42" t="str">
        <f t="shared" si="18"/>
        <v>Age - Children;;Kirkst;</v>
      </c>
      <c r="BZ2701" s="72"/>
    </row>
    <row r="2702" spans="1:78" ht="15">
      <c r="A2702" s="10" t="s">
        <v>51</v>
      </c>
      <c r="B2702" s="28">
        <f>VLOOKUP(A2702,Organisations!$A$2:$B$7,2,FALSE)</f>
        <v>4</v>
      </c>
      <c r="C2702" s="10" t="s">
        <v>18108</v>
      </c>
      <c r="D2702" s="10" t="s">
        <v>18109</v>
      </c>
      <c r="E2702" s="28" t="str">
        <f t="shared" si="0"/>
        <v>The Fair Exchange is a social enterprise to help build links, within in the local community and also the local community</v>
      </c>
      <c r="F2702" s="10" t="s">
        <v>18111</v>
      </c>
      <c r="G2702" s="10" t="s">
        <v>68</v>
      </c>
      <c r="H2702" s="11"/>
      <c r="K2702" s="30" t="s">
        <v>18112</v>
      </c>
      <c r="L2702" s="10" t="s">
        <v>18113</v>
      </c>
      <c r="M2702" s="28" t="str">
        <f t="shared" ref="M2702:Q2702" si="16210">IFERROR(IF(FIND(M$1,$F2702)&gt;1,"Age - Children",""),"")</f>
        <v/>
      </c>
      <c r="N2702" s="28" t="str">
        <f t="shared" si="16210"/>
        <v/>
      </c>
      <c r="O2702" s="28" t="str">
        <f t="shared" si="16210"/>
        <v/>
      </c>
      <c r="P2702" s="28" t="str">
        <f t="shared" si="16210"/>
        <v/>
      </c>
      <c r="Q2702" s="28" t="str">
        <f t="shared" si="16210"/>
        <v/>
      </c>
      <c r="R2702" s="28" t="str">
        <f t="shared" ref="R2702:T2702" si="16211">IFERROR(IF(FIND(R$1,$F2702)&gt;1,"Age - Elderly",""),"")</f>
        <v/>
      </c>
      <c r="S2702" s="28" t="str">
        <f t="shared" si="16211"/>
        <v/>
      </c>
      <c r="T2702" s="28" t="str">
        <f t="shared" si="16211"/>
        <v/>
      </c>
      <c r="U2702" s="28" t="str">
        <f t="shared" si="3"/>
        <v/>
      </c>
      <c r="V2702" s="28" t="str">
        <f t="shared" si="4"/>
        <v/>
      </c>
      <c r="X2702" s="28" t="str">
        <f t="shared" si="5"/>
        <v>Gender - Male</v>
      </c>
      <c r="Y2702" s="28" t="str">
        <f t="shared" si="6"/>
        <v/>
      </c>
      <c r="Z2702" s="28" t="str">
        <f t="shared" si="7"/>
        <v>Gender - Male</v>
      </c>
      <c r="AB2702" s="28" t="str">
        <f t="shared" si="8"/>
        <v/>
      </c>
      <c r="AD2702" s="28" t="str">
        <f t="shared" si="9"/>
        <v>Gender - Male;Gender - Male;</v>
      </c>
      <c r="AG2702" s="28" t="str">
        <f t="shared" ref="AG2702:AL2702" si="16212">IFERROR(IF(FIND(AG$1,$F2702)&gt;1,AG$1,""),"")</f>
        <v/>
      </c>
      <c r="AH2702" s="28" t="str">
        <f t="shared" si="16212"/>
        <v/>
      </c>
      <c r="AI2702" s="28" t="str">
        <f t="shared" si="16212"/>
        <v/>
      </c>
      <c r="AJ2702" s="28" t="str">
        <f t="shared" si="16212"/>
        <v/>
      </c>
      <c r="AK2702" s="28" t="str">
        <f t="shared" si="16212"/>
        <v/>
      </c>
      <c r="AL2702" s="28" t="str">
        <f t="shared" si="16212"/>
        <v/>
      </c>
      <c r="AM2702" s="28" t="str">
        <f t="shared" si="11"/>
        <v/>
      </c>
      <c r="AN2702" s="28" t="str">
        <f t="shared" ref="AN2702:AQ2702" si="16213">IFERROR(IF(FIND(AN$1,$F2702)&gt;1,"Status - LGBT",""),"")</f>
        <v/>
      </c>
      <c r="AO2702" s="28" t="str">
        <f t="shared" si="16213"/>
        <v/>
      </c>
      <c r="AP2702" s="28" t="str">
        <f t="shared" si="16213"/>
        <v/>
      </c>
      <c r="AQ2702" s="28" t="str">
        <f t="shared" si="16213"/>
        <v/>
      </c>
      <c r="AR2702" s="28" t="str">
        <f t="shared" ref="AR2702:AV2702" si="16214">IFERROR(IF(FIND(AR$1,$F2702)&gt;1,"BME",""),"")</f>
        <v/>
      </c>
      <c r="AS2702" s="28" t="str">
        <f t="shared" si="16214"/>
        <v/>
      </c>
      <c r="AT2702" s="28" t="str">
        <f t="shared" si="16214"/>
        <v/>
      </c>
      <c r="AU2702" s="28" t="str">
        <f t="shared" si="16214"/>
        <v/>
      </c>
      <c r="AV2702" s="28" t="str">
        <f t="shared" si="16214"/>
        <v/>
      </c>
      <c r="AW2702" s="28" t="str">
        <f t="shared" ref="AW2702:BC2702" si="16215">IFERROR(IF(FIND(AW$1,$F2702)&gt;1,AW$1,""),"")</f>
        <v/>
      </c>
      <c r="AX2702" s="28" t="str">
        <f t="shared" si="16215"/>
        <v/>
      </c>
      <c r="AY2702" s="28" t="str">
        <f t="shared" si="16215"/>
        <v/>
      </c>
      <c r="AZ2702" s="28" t="str">
        <f t="shared" si="16215"/>
        <v/>
      </c>
      <c r="BA2702" s="28" t="str">
        <f t="shared" si="16215"/>
        <v/>
      </c>
      <c r="BB2702" s="28" t="str">
        <f t="shared" si="16215"/>
        <v/>
      </c>
      <c r="BC2702" s="28" t="str">
        <f t="shared" si="16215"/>
        <v/>
      </c>
      <c r="BD2702" s="28" t="str">
        <f t="shared" si="15"/>
        <v/>
      </c>
      <c r="BG2702" s="2" t="s">
        <v>16031</v>
      </c>
      <c r="BJ2702" s="28" t="str">
        <f t="shared" si="16"/>
        <v/>
      </c>
      <c r="BK2702" s="28" t="str">
        <f t="shared" si="17"/>
        <v/>
      </c>
      <c r="BL2702" s="2" t="s">
        <v>2184</v>
      </c>
      <c r="BM2702" s="2" t="s">
        <v>98</v>
      </c>
      <c r="BU2702" s="47" t="s">
        <v>19947</v>
      </c>
      <c r="BV2702" s="18"/>
      <c r="BW2702" s="47"/>
      <c r="BX2702" s="47" t="s">
        <v>19971</v>
      </c>
      <c r="BY2702" s="42" t="str">
        <f t="shared" si="18"/>
        <v>Gender - Male;Gender - Male;;Leeds;Weetwood;</v>
      </c>
      <c r="BZ2702" s="73"/>
    </row>
    <row r="2703" spans="1:78" ht="15">
      <c r="A2703" s="16" t="s">
        <v>51</v>
      </c>
      <c r="B2703" s="28">
        <f>VLOOKUP(A2703,Organisations!$A$2:$B$7,2,FALSE)</f>
        <v>4</v>
      </c>
      <c r="C2703" s="16" t="s">
        <v>18115</v>
      </c>
      <c r="D2703" s="16" t="s">
        <v>18116</v>
      </c>
      <c r="E2703" s="28" t="str">
        <f t="shared" si="0"/>
        <v>For further information please see The Global Native website</v>
      </c>
      <c r="F2703" s="16" t="s">
        <v>18117</v>
      </c>
      <c r="G2703" s="16" t="s">
        <v>68</v>
      </c>
      <c r="H2703" s="17"/>
      <c r="K2703" s="26" t="s">
        <v>18118</v>
      </c>
      <c r="L2703" s="16" t="s">
        <v>18119</v>
      </c>
      <c r="M2703" s="28" t="str">
        <f t="shared" ref="M2703:Q2703" si="16216">IFERROR(IF(FIND(M$1,$F2703)&gt;1,"Age - Children",""),"")</f>
        <v/>
      </c>
      <c r="N2703" s="28" t="str">
        <f t="shared" si="16216"/>
        <v/>
      </c>
      <c r="O2703" s="28" t="str">
        <f t="shared" si="16216"/>
        <v/>
      </c>
      <c r="P2703" s="28" t="str">
        <f t="shared" si="16216"/>
        <v/>
      </c>
      <c r="Q2703" s="28" t="str">
        <f t="shared" si="16216"/>
        <v/>
      </c>
      <c r="R2703" s="28" t="str">
        <f t="shared" ref="R2703:T2703" si="16217">IFERROR(IF(FIND(R$1,$F2703)&gt;1,"Age - Elderly",""),"")</f>
        <v/>
      </c>
      <c r="S2703" s="28" t="str">
        <f t="shared" si="16217"/>
        <v/>
      </c>
      <c r="T2703" s="28" t="str">
        <f t="shared" si="16217"/>
        <v/>
      </c>
      <c r="U2703" s="28" t="str">
        <f t="shared" si="3"/>
        <v/>
      </c>
      <c r="V2703" s="28" t="str">
        <f t="shared" si="4"/>
        <v/>
      </c>
      <c r="X2703" s="28" t="str">
        <f t="shared" si="5"/>
        <v/>
      </c>
      <c r="Y2703" s="28" t="str">
        <f t="shared" si="6"/>
        <v/>
      </c>
      <c r="Z2703" s="28" t="str">
        <f t="shared" si="7"/>
        <v/>
      </c>
      <c r="AB2703" s="28" t="str">
        <f t="shared" si="8"/>
        <v/>
      </c>
      <c r="AD2703" s="28" t="str">
        <f t="shared" si="9"/>
        <v/>
      </c>
      <c r="AG2703" s="28" t="str">
        <f t="shared" ref="AG2703:AL2703" si="16218">IFERROR(IF(FIND(AG$1,$F2703)&gt;1,AG$1,""),"")</f>
        <v/>
      </c>
      <c r="AH2703" s="28" t="str">
        <f t="shared" si="16218"/>
        <v/>
      </c>
      <c r="AI2703" s="28" t="str">
        <f t="shared" si="16218"/>
        <v/>
      </c>
      <c r="AJ2703" s="28" t="str">
        <f t="shared" si="16218"/>
        <v/>
      </c>
      <c r="AK2703" s="28" t="str">
        <f t="shared" si="16218"/>
        <v/>
      </c>
      <c r="AL2703" s="28" t="str">
        <f t="shared" si="16218"/>
        <v/>
      </c>
      <c r="AM2703" s="28" t="str">
        <f t="shared" si="11"/>
        <v/>
      </c>
      <c r="AN2703" s="28" t="str">
        <f t="shared" ref="AN2703:AQ2703" si="16219">IFERROR(IF(FIND(AN$1,$F2703)&gt;1,"Status - LGBT",""),"")</f>
        <v/>
      </c>
      <c r="AO2703" s="28" t="str">
        <f t="shared" si="16219"/>
        <v/>
      </c>
      <c r="AP2703" s="28" t="str">
        <f t="shared" si="16219"/>
        <v/>
      </c>
      <c r="AQ2703" s="28" t="str">
        <f t="shared" si="16219"/>
        <v/>
      </c>
      <c r="AR2703" s="28" t="str">
        <f t="shared" ref="AR2703:AV2703" si="16220">IFERROR(IF(FIND(AR$1,$F2703)&gt;1,"BME",""),"")</f>
        <v/>
      </c>
      <c r="AS2703" s="28" t="str">
        <f t="shared" si="16220"/>
        <v/>
      </c>
      <c r="AT2703" s="28" t="str">
        <f t="shared" si="16220"/>
        <v/>
      </c>
      <c r="AU2703" s="28" t="str">
        <f t="shared" si="16220"/>
        <v/>
      </c>
      <c r="AV2703" s="28" t="str">
        <f t="shared" si="16220"/>
        <v/>
      </c>
      <c r="AW2703" s="28" t="str">
        <f t="shared" ref="AW2703:BC2703" si="16221">IFERROR(IF(FIND(AW$1,$F2703)&gt;1,AW$1,""),"")</f>
        <v/>
      </c>
      <c r="AX2703" s="28" t="str">
        <f t="shared" si="16221"/>
        <v/>
      </c>
      <c r="AY2703" s="28" t="str">
        <f t="shared" si="16221"/>
        <v/>
      </c>
      <c r="AZ2703" s="28" t="str">
        <f t="shared" si="16221"/>
        <v/>
      </c>
      <c r="BA2703" s="28" t="str">
        <f t="shared" si="16221"/>
        <v/>
      </c>
      <c r="BB2703" s="28" t="str">
        <f t="shared" si="16221"/>
        <v/>
      </c>
      <c r="BC2703" s="28" t="str">
        <f t="shared" si="16221"/>
        <v/>
      </c>
      <c r="BD2703" s="28" t="str">
        <f t="shared" si="15"/>
        <v/>
      </c>
      <c r="BG2703" s="2" t="s">
        <v>18120</v>
      </c>
      <c r="BJ2703" s="28" t="str">
        <f t="shared" si="16"/>
        <v/>
      </c>
      <c r="BK2703" s="28" t="str">
        <f t="shared" si="17"/>
        <v/>
      </c>
      <c r="BL2703" s="2" t="s">
        <v>16701</v>
      </c>
      <c r="BM2703" s="2" t="s">
        <v>98</v>
      </c>
      <c r="BU2703" s="50" t="s">
        <v>754</v>
      </c>
      <c r="BV2703" s="12"/>
      <c r="BW2703" s="50"/>
      <c r="BX2703" s="50" t="s">
        <v>20948</v>
      </c>
      <c r="BY2703" s="42" t="str">
        <f t="shared" si="18"/>
        <v>Rothwell;</v>
      </c>
      <c r="BZ2703" s="72"/>
    </row>
    <row r="2704" spans="1:78" ht="15">
      <c r="A2704" s="10" t="s">
        <v>51</v>
      </c>
      <c r="B2704" s="28">
        <f>VLOOKUP(A2704,Organisations!$A$2:$B$7,2,FALSE)</f>
        <v>4</v>
      </c>
      <c r="C2704" s="10" t="s">
        <v>18122</v>
      </c>
      <c r="D2704" s="10" t="s">
        <v>18123</v>
      </c>
      <c r="E2704" s="28" t="str">
        <f t="shared" si="0"/>
        <v>The Haven is a Breast Cancer Support centre providing free complementary therapies, emotional support, counselling and p</v>
      </c>
      <c r="F2704" s="10" t="s">
        <v>18125</v>
      </c>
      <c r="G2704" s="10" t="s">
        <v>68</v>
      </c>
      <c r="H2704" s="11"/>
      <c r="K2704" s="30" t="s">
        <v>18126</v>
      </c>
      <c r="L2704" s="12"/>
      <c r="M2704" s="28" t="str">
        <f t="shared" ref="M2704:Q2704" si="16222">IFERROR(IF(FIND(M$1,$F2704)&gt;1,"Age - Children",""),"")</f>
        <v/>
      </c>
      <c r="N2704" s="28" t="str">
        <f t="shared" si="16222"/>
        <v/>
      </c>
      <c r="O2704" s="28" t="str">
        <f t="shared" si="16222"/>
        <v/>
      </c>
      <c r="P2704" s="28" t="str">
        <f t="shared" si="16222"/>
        <v/>
      </c>
      <c r="Q2704" s="28" t="str">
        <f t="shared" si="16222"/>
        <v/>
      </c>
      <c r="R2704" s="28" t="str">
        <f t="shared" ref="R2704:T2704" si="16223">IFERROR(IF(FIND(R$1,$F2704)&gt;1,"Age - Elderly",""),"")</f>
        <v/>
      </c>
      <c r="S2704" s="28" t="str">
        <f t="shared" si="16223"/>
        <v/>
      </c>
      <c r="T2704" s="28" t="str">
        <f t="shared" si="16223"/>
        <v/>
      </c>
      <c r="U2704" s="28" t="str">
        <f t="shared" si="3"/>
        <v/>
      </c>
      <c r="V2704" s="28" t="str">
        <f t="shared" si="4"/>
        <v/>
      </c>
      <c r="X2704" s="28" t="str">
        <f t="shared" si="5"/>
        <v/>
      </c>
      <c r="Y2704" s="28" t="str">
        <f t="shared" si="6"/>
        <v/>
      </c>
      <c r="Z2704" s="28" t="str">
        <f t="shared" si="7"/>
        <v>Gender - Male</v>
      </c>
      <c r="AB2704" s="28" t="str">
        <f t="shared" si="8"/>
        <v/>
      </c>
      <c r="AD2704" s="28" t="str">
        <f t="shared" si="9"/>
        <v>Gender - Male;</v>
      </c>
      <c r="AG2704" s="28" t="str">
        <f t="shared" ref="AG2704:AL2704" si="16224">IFERROR(IF(FIND(AG$1,$F2704)&gt;1,AG$1,""),"")</f>
        <v/>
      </c>
      <c r="AH2704" s="28" t="str">
        <f t="shared" si="16224"/>
        <v/>
      </c>
      <c r="AI2704" s="28" t="str">
        <f t="shared" si="16224"/>
        <v/>
      </c>
      <c r="AJ2704" s="28" t="str">
        <f t="shared" si="16224"/>
        <v/>
      </c>
      <c r="AK2704" s="28" t="str">
        <f t="shared" si="16224"/>
        <v/>
      </c>
      <c r="AL2704" s="28" t="str">
        <f t="shared" si="16224"/>
        <v/>
      </c>
      <c r="AM2704" s="28" t="str">
        <f t="shared" si="11"/>
        <v/>
      </c>
      <c r="AN2704" s="28" t="str">
        <f t="shared" ref="AN2704:AQ2704" si="16225">IFERROR(IF(FIND(AN$1,$F2704)&gt;1,"Status - LGBT",""),"")</f>
        <v/>
      </c>
      <c r="AO2704" s="28" t="str">
        <f t="shared" si="16225"/>
        <v/>
      </c>
      <c r="AP2704" s="28" t="str">
        <f t="shared" si="16225"/>
        <v/>
      </c>
      <c r="AQ2704" s="28" t="str">
        <f t="shared" si="16225"/>
        <v/>
      </c>
      <c r="AR2704" s="28" t="str">
        <f t="shared" ref="AR2704:AV2704" si="16226">IFERROR(IF(FIND(AR$1,$F2704)&gt;1,"BME",""),"")</f>
        <v/>
      </c>
      <c r="AS2704" s="28" t="str">
        <f t="shared" si="16226"/>
        <v/>
      </c>
      <c r="AT2704" s="28" t="str">
        <f t="shared" si="16226"/>
        <v/>
      </c>
      <c r="AU2704" s="28" t="str">
        <f t="shared" si="16226"/>
        <v/>
      </c>
      <c r="AV2704" s="28" t="str">
        <f t="shared" si="16226"/>
        <v/>
      </c>
      <c r="AW2704" s="28" t="str">
        <f t="shared" ref="AW2704:BC2704" si="16227">IFERROR(IF(FIND(AW$1,$F2704)&gt;1,AW$1,""),"")</f>
        <v/>
      </c>
      <c r="AX2704" s="28" t="str">
        <f t="shared" si="16227"/>
        <v/>
      </c>
      <c r="AY2704" s="28" t="str">
        <f t="shared" si="16227"/>
        <v/>
      </c>
      <c r="AZ2704" s="28" t="str">
        <f t="shared" si="16227"/>
        <v/>
      </c>
      <c r="BA2704" s="28" t="str">
        <f t="shared" si="16227"/>
        <v/>
      </c>
      <c r="BB2704" s="28" t="str">
        <f t="shared" si="16227"/>
        <v/>
      </c>
      <c r="BC2704" s="28" t="str">
        <f t="shared" si="16227"/>
        <v/>
      </c>
      <c r="BD2704" s="28" t="str">
        <f t="shared" si="15"/>
        <v/>
      </c>
      <c r="BG2704" s="2" t="s">
        <v>18127</v>
      </c>
      <c r="BJ2704" s="28" t="str">
        <f t="shared" si="16"/>
        <v/>
      </c>
      <c r="BK2704" s="28" t="str">
        <f t="shared" si="17"/>
        <v/>
      </c>
      <c r="BL2704" s="2" t="s">
        <v>3585</v>
      </c>
      <c r="BM2704" s="2" t="s">
        <v>98</v>
      </c>
      <c r="BU2704" s="47" t="s">
        <v>627</v>
      </c>
      <c r="BV2704" s="18"/>
      <c r="BW2704" s="47"/>
      <c r="BX2704" s="47" t="s">
        <v>20949</v>
      </c>
      <c r="BY2704" s="42" t="str">
        <f t="shared" si="18"/>
        <v>Gender - Male;;Armley;</v>
      </c>
      <c r="BZ2704" s="73"/>
    </row>
    <row r="2705" spans="1:78" ht="15">
      <c r="A2705" s="16" t="s">
        <v>51</v>
      </c>
      <c r="B2705" s="28">
        <f>VLOOKUP(A2705,Organisations!$A$2:$B$7,2,FALSE)</f>
        <v>4</v>
      </c>
      <c r="C2705" s="16" t="s">
        <v>18129</v>
      </c>
      <c r="D2705" s="16" t="s">
        <v>18130</v>
      </c>
      <c r="E2705" s="28" t="str">
        <f t="shared" si="0"/>
        <v>The Hunslet Club has been helping young people to achieve their full potential for over 75 years. With a membership of o</v>
      </c>
      <c r="F2705" s="16" t="s">
        <v>18132</v>
      </c>
      <c r="G2705" s="16" t="s">
        <v>68</v>
      </c>
      <c r="H2705" s="17"/>
      <c r="K2705" s="26" t="s">
        <v>18133</v>
      </c>
      <c r="L2705" s="16" t="s">
        <v>18134</v>
      </c>
      <c r="M2705" s="28" t="str">
        <f t="shared" ref="M2705:Q2705" si="16228">IFERROR(IF(FIND(M$1,$F2705)&gt;1,"Age - Children",""),"")</f>
        <v>Age - Children</v>
      </c>
      <c r="N2705" s="28" t="str">
        <f t="shared" si="16228"/>
        <v/>
      </c>
      <c r="O2705" s="28" t="str">
        <f t="shared" si="16228"/>
        <v/>
      </c>
      <c r="P2705" s="28" t="str">
        <f t="shared" si="16228"/>
        <v/>
      </c>
      <c r="Q2705" s="28" t="str">
        <f t="shared" si="16228"/>
        <v>Age - Children</v>
      </c>
      <c r="R2705" s="28" t="str">
        <f t="shared" ref="R2705:T2705" si="16229">IFERROR(IF(FIND(R$1,$F2705)&gt;1,"Age - Elderly",""),"")</f>
        <v/>
      </c>
      <c r="S2705" s="28" t="str">
        <f t="shared" si="16229"/>
        <v/>
      </c>
      <c r="T2705" s="28" t="str">
        <f t="shared" si="16229"/>
        <v/>
      </c>
      <c r="U2705" s="28" t="str">
        <f t="shared" si="3"/>
        <v>Age - Children;Age - Children;</v>
      </c>
      <c r="V2705" s="28" t="str">
        <f t="shared" si="4"/>
        <v/>
      </c>
      <c r="X2705" s="28" t="str">
        <f t="shared" si="5"/>
        <v/>
      </c>
      <c r="Y2705" s="28" t="str">
        <f t="shared" si="6"/>
        <v/>
      </c>
      <c r="Z2705" s="28" t="str">
        <f t="shared" si="7"/>
        <v/>
      </c>
      <c r="AB2705" s="28" t="str">
        <f t="shared" si="8"/>
        <v/>
      </c>
      <c r="AD2705" s="28" t="str">
        <f t="shared" si="9"/>
        <v/>
      </c>
      <c r="AG2705" s="28" t="str">
        <f t="shared" ref="AG2705:AL2705" si="16230">IFERROR(IF(FIND(AG$1,$F2705)&gt;1,AG$1,""),"")</f>
        <v/>
      </c>
      <c r="AH2705" s="28" t="str">
        <f t="shared" si="16230"/>
        <v/>
      </c>
      <c r="AI2705" s="28" t="str">
        <f t="shared" si="16230"/>
        <v/>
      </c>
      <c r="AJ2705" s="28" t="str">
        <f t="shared" si="16230"/>
        <v/>
      </c>
      <c r="AK2705" s="28" t="str">
        <f t="shared" si="16230"/>
        <v/>
      </c>
      <c r="AL2705" s="28" t="str">
        <f t="shared" si="16230"/>
        <v/>
      </c>
      <c r="AM2705" s="28" t="str">
        <f t="shared" si="11"/>
        <v/>
      </c>
      <c r="AN2705" s="28" t="str">
        <f t="shared" ref="AN2705:AQ2705" si="16231">IFERROR(IF(FIND(AN$1,$F2705)&gt;1,"Status - LGBT",""),"")</f>
        <v/>
      </c>
      <c r="AO2705" s="28" t="str">
        <f t="shared" si="16231"/>
        <v/>
      </c>
      <c r="AP2705" s="28" t="str">
        <f t="shared" si="16231"/>
        <v/>
      </c>
      <c r="AQ2705" s="28" t="str">
        <f t="shared" si="16231"/>
        <v/>
      </c>
      <c r="AR2705" s="28" t="str">
        <f t="shared" ref="AR2705:AV2705" si="16232">IFERROR(IF(FIND(AR$1,$F2705)&gt;1,"BME",""),"")</f>
        <v/>
      </c>
      <c r="AS2705" s="28" t="str">
        <f t="shared" si="16232"/>
        <v/>
      </c>
      <c r="AT2705" s="28" t="str">
        <f t="shared" si="16232"/>
        <v/>
      </c>
      <c r="AU2705" s="28" t="str">
        <f t="shared" si="16232"/>
        <v/>
      </c>
      <c r="AV2705" s="28" t="str">
        <f t="shared" si="16232"/>
        <v/>
      </c>
      <c r="AW2705" s="28" t="str">
        <f t="shared" ref="AW2705:BC2705" si="16233">IFERROR(IF(FIND(AW$1,$F2705)&gt;1,AW$1,""),"")</f>
        <v/>
      </c>
      <c r="AX2705" s="28" t="str">
        <f t="shared" si="16233"/>
        <v/>
      </c>
      <c r="AY2705" s="28" t="str">
        <f t="shared" si="16233"/>
        <v/>
      </c>
      <c r="AZ2705" s="28" t="str">
        <f t="shared" si="16233"/>
        <v/>
      </c>
      <c r="BA2705" s="28" t="str">
        <f t="shared" si="16233"/>
        <v/>
      </c>
      <c r="BB2705" s="28" t="str">
        <f t="shared" si="16233"/>
        <v/>
      </c>
      <c r="BC2705" s="28" t="str">
        <f t="shared" si="16233"/>
        <v/>
      </c>
      <c r="BD2705" s="28" t="str">
        <f t="shared" si="15"/>
        <v/>
      </c>
      <c r="BG2705" s="2" t="s">
        <v>18130</v>
      </c>
      <c r="BJ2705" s="28" t="str">
        <f t="shared" si="16"/>
        <v/>
      </c>
      <c r="BK2705" s="28" t="str">
        <f t="shared" si="17"/>
        <v/>
      </c>
      <c r="BL2705" s="2" t="s">
        <v>16715</v>
      </c>
      <c r="BM2705" s="2" t="s">
        <v>98</v>
      </c>
      <c r="BU2705" s="50" t="s">
        <v>19918</v>
      </c>
      <c r="BV2705" s="12"/>
      <c r="BW2705" s="50"/>
      <c r="BX2705" s="50" t="s">
        <v>20950</v>
      </c>
      <c r="BY2705" s="42" t="str">
        <f t="shared" si="18"/>
        <v>Age - Children;Age - Children;;Leeds;Gipton;Harehills;</v>
      </c>
      <c r="BZ2705" s="72"/>
    </row>
    <row r="2706" spans="1:78" ht="15">
      <c r="A2706" s="10" t="s">
        <v>51</v>
      </c>
      <c r="B2706" s="28">
        <f>VLOOKUP(A2706,Organisations!$A$2:$B$7,2,FALSE)</f>
        <v>4</v>
      </c>
      <c r="C2706" s="10" t="s">
        <v>18136</v>
      </c>
      <c r="D2706" s="10" t="s">
        <v>18137</v>
      </c>
      <c r="E2706" s="28" t="str">
        <f t="shared" si="0"/>
        <v>The Leeds United Foundation is a not for profit, grass roots sports charity, that exists to deliver targeted, high quali</v>
      </c>
      <c r="F2706" s="10" t="s">
        <v>18139</v>
      </c>
      <c r="G2706" s="10" t="s">
        <v>68</v>
      </c>
      <c r="H2706" s="11"/>
      <c r="K2706" s="30" t="s">
        <v>18140</v>
      </c>
      <c r="L2706" s="10" t="s">
        <v>18141</v>
      </c>
      <c r="M2706" s="28" t="str">
        <f t="shared" ref="M2706:Q2706" si="16234">IFERROR(IF(FIND(M$1,$F2706)&gt;1,"Age - Children",""),"")</f>
        <v>Age - Children</v>
      </c>
      <c r="N2706" s="28" t="str">
        <f t="shared" si="16234"/>
        <v/>
      </c>
      <c r="O2706" s="28" t="str">
        <f t="shared" si="16234"/>
        <v/>
      </c>
      <c r="P2706" s="28" t="str">
        <f t="shared" si="16234"/>
        <v/>
      </c>
      <c r="Q2706" s="28" t="str">
        <f t="shared" si="16234"/>
        <v/>
      </c>
      <c r="R2706" s="28" t="str">
        <f t="shared" ref="R2706:T2706" si="16235">IFERROR(IF(FIND(R$1,$F2706)&gt;1,"Age - Elderly",""),"")</f>
        <v/>
      </c>
      <c r="S2706" s="28" t="str">
        <f t="shared" si="16235"/>
        <v/>
      </c>
      <c r="T2706" s="28" t="str">
        <f t="shared" si="16235"/>
        <v/>
      </c>
      <c r="U2706" s="28" t="str">
        <f t="shared" si="3"/>
        <v>Age - Children;</v>
      </c>
      <c r="V2706" s="28" t="str">
        <f t="shared" si="4"/>
        <v/>
      </c>
      <c r="X2706" s="28" t="str">
        <f t="shared" si="5"/>
        <v/>
      </c>
      <c r="Y2706" s="28" t="str">
        <f t="shared" si="6"/>
        <v/>
      </c>
      <c r="Z2706" s="28" t="str">
        <f t="shared" si="7"/>
        <v/>
      </c>
      <c r="AB2706" s="28" t="str">
        <f t="shared" si="8"/>
        <v/>
      </c>
      <c r="AD2706" s="28" t="str">
        <f t="shared" si="9"/>
        <v/>
      </c>
      <c r="AG2706" s="28" t="str">
        <f t="shared" ref="AG2706:AL2706" si="16236">IFERROR(IF(FIND(AG$1,$F2706)&gt;1,AG$1,""),"")</f>
        <v/>
      </c>
      <c r="AH2706" s="28" t="str">
        <f t="shared" si="16236"/>
        <v/>
      </c>
      <c r="AI2706" s="28" t="str">
        <f t="shared" si="16236"/>
        <v/>
      </c>
      <c r="AJ2706" s="28" t="str">
        <f t="shared" si="16236"/>
        <v/>
      </c>
      <c r="AK2706" s="28" t="str">
        <f t="shared" si="16236"/>
        <v/>
      </c>
      <c r="AL2706" s="28" t="str">
        <f t="shared" si="16236"/>
        <v/>
      </c>
      <c r="AM2706" s="28" t="str">
        <f t="shared" si="11"/>
        <v/>
      </c>
      <c r="AN2706" s="28" t="str">
        <f t="shared" ref="AN2706:AQ2706" si="16237">IFERROR(IF(FIND(AN$1,$F2706)&gt;1,"Status - LGBT",""),"")</f>
        <v/>
      </c>
      <c r="AO2706" s="28" t="str">
        <f t="shared" si="16237"/>
        <v/>
      </c>
      <c r="AP2706" s="28" t="str">
        <f t="shared" si="16237"/>
        <v/>
      </c>
      <c r="AQ2706" s="28" t="str">
        <f t="shared" si="16237"/>
        <v/>
      </c>
      <c r="AR2706" s="28" t="str">
        <f t="shared" ref="AR2706:AV2706" si="16238">IFERROR(IF(FIND(AR$1,$F2706)&gt;1,"BME",""),"")</f>
        <v/>
      </c>
      <c r="AS2706" s="28" t="str">
        <f t="shared" si="16238"/>
        <v/>
      </c>
      <c r="AT2706" s="28" t="str">
        <f t="shared" si="16238"/>
        <v/>
      </c>
      <c r="AU2706" s="28" t="str">
        <f t="shared" si="16238"/>
        <v/>
      </c>
      <c r="AV2706" s="28" t="str">
        <f t="shared" si="16238"/>
        <v/>
      </c>
      <c r="AW2706" s="28" t="str">
        <f t="shared" ref="AW2706:BC2706" si="16239">IFERROR(IF(FIND(AW$1,$F2706)&gt;1,AW$1,""),"")</f>
        <v/>
      </c>
      <c r="AX2706" s="28" t="str">
        <f t="shared" si="16239"/>
        <v/>
      </c>
      <c r="AY2706" s="28" t="str">
        <f t="shared" si="16239"/>
        <v/>
      </c>
      <c r="AZ2706" s="28" t="str">
        <f t="shared" si="16239"/>
        <v/>
      </c>
      <c r="BA2706" s="28" t="str">
        <f t="shared" si="16239"/>
        <v/>
      </c>
      <c r="BB2706" s="28" t="str">
        <f t="shared" si="16239"/>
        <v/>
      </c>
      <c r="BC2706" s="28" t="str">
        <f t="shared" si="16239"/>
        <v/>
      </c>
      <c r="BD2706" s="28" t="str">
        <f t="shared" si="15"/>
        <v/>
      </c>
      <c r="BG2706" s="2" t="s">
        <v>18142</v>
      </c>
      <c r="BJ2706" s="28" t="str">
        <f t="shared" si="16"/>
        <v/>
      </c>
      <c r="BK2706" s="28" t="str">
        <f t="shared" si="17"/>
        <v/>
      </c>
      <c r="BL2706" s="2" t="s">
        <v>16724</v>
      </c>
      <c r="BM2706" s="2" t="s">
        <v>98</v>
      </c>
      <c r="BU2706" s="47" t="s">
        <v>20125</v>
      </c>
      <c r="BV2706" s="18"/>
      <c r="BW2706" s="47"/>
      <c r="BX2706" s="47" t="s">
        <v>20951</v>
      </c>
      <c r="BY2706" s="42" t="str">
        <f t="shared" si="18"/>
        <v>Age - Children;;City;Hunslet;</v>
      </c>
      <c r="BZ2706" s="73"/>
    </row>
    <row r="2707" spans="1:78" ht="15">
      <c r="A2707" s="16" t="s">
        <v>51</v>
      </c>
      <c r="B2707" s="28">
        <f>VLOOKUP(A2707,Organisations!$A$2:$B$7,2,FALSE)</f>
        <v>4</v>
      </c>
      <c r="C2707" s="16" t="s">
        <v>2470</v>
      </c>
      <c r="D2707" s="16" t="s">
        <v>2471</v>
      </c>
      <c r="E2707" s="28" t="str">
        <f t="shared" si="0"/>
        <v>Free support, information and counselling for 13-25 year olds in Leeds, from a city centre base. The organisation is "yo</v>
      </c>
      <c r="F2707" s="16" t="s">
        <v>18145</v>
      </c>
      <c r="G2707" s="16" t="s">
        <v>68</v>
      </c>
      <c r="H2707" s="17"/>
      <c r="K2707" s="26" t="s">
        <v>18146</v>
      </c>
      <c r="L2707" s="16" t="s">
        <v>18147</v>
      </c>
      <c r="M2707" s="28" t="str">
        <f t="shared" ref="M2707:Q2707" si="16240">IFERROR(IF(FIND(M$1,$F2707)&gt;1,"Age - Children",""),"")</f>
        <v/>
      </c>
      <c r="N2707" s="28" t="str">
        <f t="shared" si="16240"/>
        <v/>
      </c>
      <c r="O2707" s="28" t="str">
        <f t="shared" si="16240"/>
        <v/>
      </c>
      <c r="P2707" s="28" t="str">
        <f t="shared" si="16240"/>
        <v/>
      </c>
      <c r="Q2707" s="28" t="str">
        <f t="shared" si="16240"/>
        <v/>
      </c>
      <c r="R2707" s="28" t="str">
        <f t="shared" ref="R2707:T2707" si="16241">IFERROR(IF(FIND(R$1,$F2707)&gt;1,"Age - Elderly",""),"")</f>
        <v/>
      </c>
      <c r="S2707" s="28" t="str">
        <f t="shared" si="16241"/>
        <v/>
      </c>
      <c r="T2707" s="28" t="str">
        <f t="shared" si="16241"/>
        <v/>
      </c>
      <c r="U2707" s="28" t="str">
        <f t="shared" si="3"/>
        <v/>
      </c>
      <c r="V2707" s="28" t="str">
        <f t="shared" si="4"/>
        <v/>
      </c>
      <c r="X2707" s="28" t="str">
        <f t="shared" si="5"/>
        <v/>
      </c>
      <c r="Y2707" s="28" t="str">
        <f t="shared" si="6"/>
        <v/>
      </c>
      <c r="Z2707" s="28" t="str">
        <f t="shared" si="7"/>
        <v/>
      </c>
      <c r="AB2707" s="28" t="str">
        <f t="shared" si="8"/>
        <v/>
      </c>
      <c r="AD2707" s="28" t="str">
        <f t="shared" si="9"/>
        <v/>
      </c>
      <c r="AG2707" s="28" t="str">
        <f t="shared" ref="AG2707:AL2707" si="16242">IFERROR(IF(FIND(AG$1,$F2707)&gt;1,AG$1,""),"")</f>
        <v/>
      </c>
      <c r="AH2707" s="28" t="str">
        <f t="shared" si="16242"/>
        <v/>
      </c>
      <c r="AI2707" s="28" t="str">
        <f t="shared" si="16242"/>
        <v/>
      </c>
      <c r="AJ2707" s="28" t="str">
        <f t="shared" si="16242"/>
        <v/>
      </c>
      <c r="AK2707" s="28" t="str">
        <f t="shared" si="16242"/>
        <v/>
      </c>
      <c r="AL2707" s="28" t="str">
        <f t="shared" si="16242"/>
        <v/>
      </c>
      <c r="AM2707" s="28" t="str">
        <f t="shared" si="11"/>
        <v/>
      </c>
      <c r="AN2707" s="28" t="str">
        <f t="shared" ref="AN2707:AQ2707" si="16243">IFERROR(IF(FIND(AN$1,$F2707)&gt;1,"Status - LGBT",""),"")</f>
        <v/>
      </c>
      <c r="AO2707" s="28" t="str">
        <f t="shared" si="16243"/>
        <v/>
      </c>
      <c r="AP2707" s="28" t="str">
        <f t="shared" si="16243"/>
        <v/>
      </c>
      <c r="AQ2707" s="28" t="str">
        <f t="shared" si="16243"/>
        <v/>
      </c>
      <c r="AR2707" s="28" t="str">
        <f t="shared" ref="AR2707:AV2707" si="16244">IFERROR(IF(FIND(AR$1,$F2707)&gt;1,"BME",""),"")</f>
        <v/>
      </c>
      <c r="AS2707" s="28" t="str">
        <f t="shared" si="16244"/>
        <v/>
      </c>
      <c r="AT2707" s="28" t="str">
        <f t="shared" si="16244"/>
        <v/>
      </c>
      <c r="AU2707" s="28" t="str">
        <f t="shared" si="16244"/>
        <v/>
      </c>
      <c r="AV2707" s="28" t="str">
        <f t="shared" si="16244"/>
        <v/>
      </c>
      <c r="AW2707" s="28" t="str">
        <f t="shared" ref="AW2707:BC2707" si="16245">IFERROR(IF(FIND(AW$1,$F2707)&gt;1,AW$1,""),"")</f>
        <v/>
      </c>
      <c r="AX2707" s="28" t="str">
        <f t="shared" si="16245"/>
        <v/>
      </c>
      <c r="AY2707" s="28" t="str">
        <f t="shared" si="16245"/>
        <v/>
      </c>
      <c r="AZ2707" s="28" t="str">
        <f t="shared" si="16245"/>
        <v/>
      </c>
      <c r="BA2707" s="28" t="str">
        <f t="shared" si="16245"/>
        <v/>
      </c>
      <c r="BB2707" s="28" t="str">
        <f t="shared" si="16245"/>
        <v/>
      </c>
      <c r="BC2707" s="28" t="str">
        <f t="shared" si="16245"/>
        <v/>
      </c>
      <c r="BD2707" s="28" t="str">
        <f t="shared" si="15"/>
        <v/>
      </c>
      <c r="BG2707" s="2" t="s">
        <v>18148</v>
      </c>
      <c r="BJ2707" s="28" t="str">
        <f t="shared" si="16"/>
        <v/>
      </c>
      <c r="BK2707" s="28" t="str">
        <f t="shared" si="17"/>
        <v/>
      </c>
      <c r="BL2707" s="2" t="s">
        <v>1697</v>
      </c>
      <c r="BM2707" s="2" t="s">
        <v>98</v>
      </c>
      <c r="BU2707" s="50" t="s">
        <v>19976</v>
      </c>
      <c r="BV2707" s="12"/>
      <c r="BW2707" s="50"/>
      <c r="BX2707" s="50" t="s">
        <v>20952</v>
      </c>
      <c r="BY2707" s="42" t="str">
        <f t="shared" si="18"/>
        <v>Leeds;Beeston;Holbeck;</v>
      </c>
      <c r="BZ2707" s="72"/>
    </row>
    <row r="2708" spans="1:78" ht="15">
      <c r="A2708" s="10" t="s">
        <v>51</v>
      </c>
      <c r="B2708" s="28">
        <f>VLOOKUP(A2708,Organisations!$A$2:$B$7,2,FALSE)</f>
        <v>4</v>
      </c>
      <c r="C2708" s="10" t="s">
        <v>18150</v>
      </c>
      <c r="D2708" s="10" t="s">
        <v>18151</v>
      </c>
      <c r="E2708" s="28" t="str">
        <f t="shared" si="0"/>
        <v/>
      </c>
      <c r="F2708" s="10"/>
      <c r="G2708" s="10" t="s">
        <v>68</v>
      </c>
      <c r="H2708" s="11"/>
      <c r="K2708" s="30" t="s">
        <v>18152</v>
      </c>
      <c r="L2708" s="10" t="s">
        <v>18153</v>
      </c>
      <c r="M2708" s="28" t="str">
        <f t="shared" ref="M2708:Q2708" si="16246">IFERROR(IF(FIND(M$1,$F2708)&gt;1,"Age - Children",""),"")</f>
        <v/>
      </c>
      <c r="N2708" s="28" t="str">
        <f t="shared" si="16246"/>
        <v/>
      </c>
      <c r="O2708" s="28" t="str">
        <f t="shared" si="16246"/>
        <v/>
      </c>
      <c r="P2708" s="28" t="str">
        <f t="shared" si="16246"/>
        <v/>
      </c>
      <c r="Q2708" s="28" t="str">
        <f t="shared" si="16246"/>
        <v/>
      </c>
      <c r="R2708" s="28" t="str">
        <f t="shared" ref="R2708:T2708" si="16247">IFERROR(IF(FIND(R$1,$F2708)&gt;1,"Age - Elderly",""),"")</f>
        <v/>
      </c>
      <c r="S2708" s="28" t="str">
        <f t="shared" si="16247"/>
        <v/>
      </c>
      <c r="T2708" s="28" t="str">
        <f t="shared" si="16247"/>
        <v/>
      </c>
      <c r="U2708" s="28" t="str">
        <f t="shared" si="3"/>
        <v/>
      </c>
      <c r="V2708" s="28" t="str">
        <f t="shared" si="4"/>
        <v/>
      </c>
      <c r="X2708" s="28" t="str">
        <f t="shared" si="5"/>
        <v/>
      </c>
      <c r="Y2708" s="28" t="str">
        <f t="shared" si="6"/>
        <v/>
      </c>
      <c r="Z2708" s="28" t="str">
        <f t="shared" si="7"/>
        <v/>
      </c>
      <c r="AB2708" s="28" t="str">
        <f t="shared" si="8"/>
        <v/>
      </c>
      <c r="AD2708" s="28" t="str">
        <f t="shared" si="9"/>
        <v/>
      </c>
      <c r="AG2708" s="28" t="str">
        <f t="shared" ref="AG2708:AL2708" si="16248">IFERROR(IF(FIND(AG$1,$F2708)&gt;1,AG$1,""),"")</f>
        <v/>
      </c>
      <c r="AH2708" s="28" t="str">
        <f t="shared" si="16248"/>
        <v/>
      </c>
      <c r="AI2708" s="28" t="str">
        <f t="shared" si="16248"/>
        <v/>
      </c>
      <c r="AJ2708" s="28" t="str">
        <f t="shared" si="16248"/>
        <v/>
      </c>
      <c r="AK2708" s="28" t="str">
        <f t="shared" si="16248"/>
        <v/>
      </c>
      <c r="AL2708" s="28" t="str">
        <f t="shared" si="16248"/>
        <v/>
      </c>
      <c r="AM2708" s="28" t="str">
        <f t="shared" si="11"/>
        <v/>
      </c>
      <c r="AN2708" s="28" t="str">
        <f t="shared" ref="AN2708:AQ2708" si="16249">IFERROR(IF(FIND(AN$1,$F2708)&gt;1,"Status - LGBT",""),"")</f>
        <v/>
      </c>
      <c r="AO2708" s="28" t="str">
        <f t="shared" si="16249"/>
        <v/>
      </c>
      <c r="AP2708" s="28" t="str">
        <f t="shared" si="16249"/>
        <v/>
      </c>
      <c r="AQ2708" s="28" t="str">
        <f t="shared" si="16249"/>
        <v/>
      </c>
      <c r="AR2708" s="28" t="str">
        <f t="shared" ref="AR2708:AV2708" si="16250">IFERROR(IF(FIND(AR$1,$F2708)&gt;1,"BME",""),"")</f>
        <v/>
      </c>
      <c r="AS2708" s="28" t="str">
        <f t="shared" si="16250"/>
        <v/>
      </c>
      <c r="AT2708" s="28" t="str">
        <f t="shared" si="16250"/>
        <v/>
      </c>
      <c r="AU2708" s="28" t="str">
        <f t="shared" si="16250"/>
        <v/>
      </c>
      <c r="AV2708" s="28" t="str">
        <f t="shared" si="16250"/>
        <v/>
      </c>
      <c r="AW2708" s="28" t="str">
        <f t="shared" ref="AW2708:BC2708" si="16251">IFERROR(IF(FIND(AW$1,$F2708)&gt;1,AW$1,""),"")</f>
        <v/>
      </c>
      <c r="AX2708" s="28" t="str">
        <f t="shared" si="16251"/>
        <v/>
      </c>
      <c r="AY2708" s="28" t="str">
        <f t="shared" si="16251"/>
        <v/>
      </c>
      <c r="AZ2708" s="28" t="str">
        <f t="shared" si="16251"/>
        <v/>
      </c>
      <c r="BA2708" s="28" t="str">
        <f t="shared" si="16251"/>
        <v/>
      </c>
      <c r="BB2708" s="28" t="str">
        <f t="shared" si="16251"/>
        <v/>
      </c>
      <c r="BC2708" s="28" t="str">
        <f t="shared" si="16251"/>
        <v/>
      </c>
      <c r="BD2708" s="28" t="str">
        <f t="shared" si="15"/>
        <v/>
      </c>
      <c r="BG2708" s="2" t="s">
        <v>18154</v>
      </c>
      <c r="BJ2708" s="28" t="str">
        <f t="shared" si="16"/>
        <v/>
      </c>
      <c r="BK2708" s="28" t="str">
        <f t="shared" si="17"/>
        <v/>
      </c>
      <c r="BL2708" s="2" t="s">
        <v>16738</v>
      </c>
      <c r="BM2708" s="2" t="s">
        <v>98</v>
      </c>
      <c r="BU2708" s="47" t="s">
        <v>19866</v>
      </c>
      <c r="BV2708" s="18"/>
      <c r="BW2708" s="47"/>
      <c r="BX2708" s="47" t="s">
        <v>19856</v>
      </c>
      <c r="BY2708" s="42" t="str">
        <f t="shared" si="18"/>
        <v>Leeds;City;Hunslet;</v>
      </c>
      <c r="BZ2708" s="73"/>
    </row>
    <row r="2709" spans="1:78" ht="15">
      <c r="A2709" s="16" t="s">
        <v>51</v>
      </c>
      <c r="B2709" s="28">
        <f>VLOOKUP(A2709,Organisations!$A$2:$B$7,2,FALSE)</f>
        <v>4</v>
      </c>
      <c r="C2709" s="16" t="s">
        <v>18155</v>
      </c>
      <c r="D2709" s="16" t="s">
        <v>18156</v>
      </c>
      <c r="E2709" s="28" t="str">
        <f t="shared" si="0"/>
        <v/>
      </c>
      <c r="F2709" s="16"/>
      <c r="G2709" s="16" t="s">
        <v>68</v>
      </c>
      <c r="H2709" s="17"/>
      <c r="K2709" s="33"/>
      <c r="L2709" s="18"/>
      <c r="M2709" s="28" t="str">
        <f t="shared" ref="M2709:Q2709" si="16252">IFERROR(IF(FIND(M$1,$F2709)&gt;1,"Age - Children",""),"")</f>
        <v/>
      </c>
      <c r="N2709" s="28" t="str">
        <f t="shared" si="16252"/>
        <v/>
      </c>
      <c r="O2709" s="28" t="str">
        <f t="shared" si="16252"/>
        <v/>
      </c>
      <c r="P2709" s="28" t="str">
        <f t="shared" si="16252"/>
        <v/>
      </c>
      <c r="Q2709" s="28" t="str">
        <f t="shared" si="16252"/>
        <v/>
      </c>
      <c r="R2709" s="28" t="str">
        <f t="shared" ref="R2709:T2709" si="16253">IFERROR(IF(FIND(R$1,$F2709)&gt;1,"Age - Elderly",""),"")</f>
        <v/>
      </c>
      <c r="S2709" s="28" t="str">
        <f t="shared" si="16253"/>
        <v/>
      </c>
      <c r="T2709" s="28" t="str">
        <f t="shared" si="16253"/>
        <v/>
      </c>
      <c r="U2709" s="28" t="str">
        <f t="shared" si="3"/>
        <v/>
      </c>
      <c r="V2709" s="28" t="str">
        <f t="shared" si="4"/>
        <v/>
      </c>
      <c r="X2709" s="28" t="str">
        <f t="shared" si="5"/>
        <v/>
      </c>
      <c r="Y2709" s="28" t="str">
        <f t="shared" si="6"/>
        <v/>
      </c>
      <c r="Z2709" s="28" t="str">
        <f t="shared" si="7"/>
        <v/>
      </c>
      <c r="AB2709" s="28" t="str">
        <f t="shared" si="8"/>
        <v/>
      </c>
      <c r="AD2709" s="28" t="str">
        <f t="shared" si="9"/>
        <v/>
      </c>
      <c r="AG2709" s="28" t="str">
        <f t="shared" ref="AG2709:AL2709" si="16254">IFERROR(IF(FIND(AG$1,$F2709)&gt;1,AG$1,""),"")</f>
        <v/>
      </c>
      <c r="AH2709" s="28" t="str">
        <f t="shared" si="16254"/>
        <v/>
      </c>
      <c r="AI2709" s="28" t="str">
        <f t="shared" si="16254"/>
        <v/>
      </c>
      <c r="AJ2709" s="28" t="str">
        <f t="shared" si="16254"/>
        <v/>
      </c>
      <c r="AK2709" s="28" t="str">
        <f t="shared" si="16254"/>
        <v/>
      </c>
      <c r="AL2709" s="28" t="str">
        <f t="shared" si="16254"/>
        <v/>
      </c>
      <c r="AM2709" s="28" t="str">
        <f t="shared" si="11"/>
        <v/>
      </c>
      <c r="AN2709" s="28" t="str">
        <f t="shared" ref="AN2709:AQ2709" si="16255">IFERROR(IF(FIND(AN$1,$F2709)&gt;1,"Status - LGBT",""),"")</f>
        <v/>
      </c>
      <c r="AO2709" s="28" t="str">
        <f t="shared" si="16255"/>
        <v/>
      </c>
      <c r="AP2709" s="28" t="str">
        <f t="shared" si="16255"/>
        <v/>
      </c>
      <c r="AQ2709" s="28" t="str">
        <f t="shared" si="16255"/>
        <v/>
      </c>
      <c r="AR2709" s="28" t="str">
        <f t="shared" ref="AR2709:AV2709" si="16256">IFERROR(IF(FIND(AR$1,$F2709)&gt;1,"BME",""),"")</f>
        <v/>
      </c>
      <c r="AS2709" s="28" t="str">
        <f t="shared" si="16256"/>
        <v/>
      </c>
      <c r="AT2709" s="28" t="str">
        <f t="shared" si="16256"/>
        <v/>
      </c>
      <c r="AU2709" s="28" t="str">
        <f t="shared" si="16256"/>
        <v/>
      </c>
      <c r="AV2709" s="28" t="str">
        <f t="shared" si="16256"/>
        <v/>
      </c>
      <c r="AW2709" s="28" t="str">
        <f t="shared" ref="AW2709:BC2709" si="16257">IFERROR(IF(FIND(AW$1,$F2709)&gt;1,AW$1,""),"")</f>
        <v/>
      </c>
      <c r="AX2709" s="28" t="str">
        <f t="shared" si="16257"/>
        <v/>
      </c>
      <c r="AY2709" s="28" t="str">
        <f t="shared" si="16257"/>
        <v/>
      </c>
      <c r="AZ2709" s="28" t="str">
        <f t="shared" si="16257"/>
        <v/>
      </c>
      <c r="BA2709" s="28" t="str">
        <f t="shared" si="16257"/>
        <v/>
      </c>
      <c r="BB2709" s="28" t="str">
        <f t="shared" si="16257"/>
        <v/>
      </c>
      <c r="BC2709" s="28" t="str">
        <f t="shared" si="16257"/>
        <v/>
      </c>
      <c r="BD2709" s="28" t="str">
        <f t="shared" si="15"/>
        <v/>
      </c>
      <c r="BG2709" s="2" t="s">
        <v>18157</v>
      </c>
      <c r="BJ2709" s="28" t="str">
        <f t="shared" si="16"/>
        <v/>
      </c>
      <c r="BK2709" s="28" t="str">
        <f t="shared" si="17"/>
        <v/>
      </c>
      <c r="BL2709" s="2" t="s">
        <v>16747</v>
      </c>
      <c r="BM2709" s="2" t="s">
        <v>98</v>
      </c>
      <c r="BU2709" s="12"/>
      <c r="BV2709" s="12"/>
      <c r="BW2709" s="50"/>
      <c r="BX2709" s="50" t="s">
        <v>20953</v>
      </c>
      <c r="BY2709" s="42" t="str">
        <f t="shared" si="18"/>
        <v/>
      </c>
      <c r="BZ2709" s="72"/>
    </row>
    <row r="2710" spans="1:78" ht="15">
      <c r="A2710" s="10" t="s">
        <v>51</v>
      </c>
      <c r="B2710" s="28">
        <f>VLOOKUP(A2710,Organisations!$A$2:$B$7,2,FALSE)</f>
        <v>4</v>
      </c>
      <c r="C2710" s="10" t="s">
        <v>18159</v>
      </c>
      <c r="D2710" s="10" t="s">
        <v>18160</v>
      </c>
      <c r="E2710" s="28" t="str">
        <f t="shared" si="0"/>
        <v>The Tetley is a pioneering centre for contemporary art located in the stunning art deco headquarters of the former Tetle</v>
      </c>
      <c r="F2710" s="10" t="s">
        <v>18162</v>
      </c>
      <c r="G2710" s="10" t="s">
        <v>68</v>
      </c>
      <c r="H2710" s="11"/>
      <c r="K2710" s="30" t="s">
        <v>18163</v>
      </c>
      <c r="L2710" s="10" t="s">
        <v>18164</v>
      </c>
      <c r="M2710" s="28" t="str">
        <f t="shared" ref="M2710:Q2710" si="16258">IFERROR(IF(FIND(M$1,$F2710)&gt;1,"Age - Children",""),"")</f>
        <v/>
      </c>
      <c r="N2710" s="28" t="str">
        <f t="shared" si="16258"/>
        <v/>
      </c>
      <c r="O2710" s="28" t="str">
        <f t="shared" si="16258"/>
        <v/>
      </c>
      <c r="P2710" s="28" t="str">
        <f t="shared" si="16258"/>
        <v/>
      </c>
      <c r="Q2710" s="28" t="str">
        <f t="shared" si="16258"/>
        <v/>
      </c>
      <c r="R2710" s="28" t="str">
        <f t="shared" ref="R2710:T2710" si="16259">IFERROR(IF(FIND(R$1,$F2710)&gt;1,"Age - Elderly",""),"")</f>
        <v/>
      </c>
      <c r="S2710" s="28" t="str">
        <f t="shared" si="16259"/>
        <v/>
      </c>
      <c r="T2710" s="28" t="str">
        <f t="shared" si="16259"/>
        <v/>
      </c>
      <c r="U2710" s="28" t="str">
        <f t="shared" si="3"/>
        <v/>
      </c>
      <c r="V2710" s="28" t="str">
        <f t="shared" si="4"/>
        <v/>
      </c>
      <c r="X2710" s="28" t="str">
        <f t="shared" si="5"/>
        <v/>
      </c>
      <c r="Y2710" s="28" t="str">
        <f t="shared" si="6"/>
        <v/>
      </c>
      <c r="Z2710" s="28" t="str">
        <f t="shared" si="7"/>
        <v/>
      </c>
      <c r="AB2710" s="28" t="str">
        <f t="shared" si="8"/>
        <v/>
      </c>
      <c r="AD2710" s="28" t="str">
        <f t="shared" si="9"/>
        <v/>
      </c>
      <c r="AG2710" s="28" t="str">
        <f t="shared" ref="AG2710:AL2710" si="16260">IFERROR(IF(FIND(AG$1,$F2710)&gt;1,AG$1,""),"")</f>
        <v/>
      </c>
      <c r="AH2710" s="28" t="str">
        <f t="shared" si="16260"/>
        <v/>
      </c>
      <c r="AI2710" s="28" t="str">
        <f t="shared" si="16260"/>
        <v/>
      </c>
      <c r="AJ2710" s="28" t="str">
        <f t="shared" si="16260"/>
        <v/>
      </c>
      <c r="AK2710" s="28" t="str">
        <f t="shared" si="16260"/>
        <v/>
      </c>
      <c r="AL2710" s="28" t="str">
        <f t="shared" si="16260"/>
        <v/>
      </c>
      <c r="AM2710" s="28" t="str">
        <f t="shared" si="11"/>
        <v/>
      </c>
      <c r="AN2710" s="28" t="str">
        <f t="shared" ref="AN2710:AQ2710" si="16261">IFERROR(IF(FIND(AN$1,$F2710)&gt;1,"Status - LGBT",""),"")</f>
        <v/>
      </c>
      <c r="AO2710" s="28" t="str">
        <f t="shared" si="16261"/>
        <v/>
      </c>
      <c r="AP2710" s="28" t="str">
        <f t="shared" si="16261"/>
        <v/>
      </c>
      <c r="AQ2710" s="28" t="str">
        <f t="shared" si="16261"/>
        <v/>
      </c>
      <c r="AR2710" s="28" t="str">
        <f t="shared" ref="AR2710:AV2710" si="16262">IFERROR(IF(FIND(AR$1,$F2710)&gt;1,"BME",""),"")</f>
        <v/>
      </c>
      <c r="AS2710" s="28" t="str">
        <f t="shared" si="16262"/>
        <v/>
      </c>
      <c r="AT2710" s="28" t="str">
        <f t="shared" si="16262"/>
        <v/>
      </c>
      <c r="AU2710" s="28" t="str">
        <f t="shared" si="16262"/>
        <v/>
      </c>
      <c r="AV2710" s="28" t="str">
        <f t="shared" si="16262"/>
        <v/>
      </c>
      <c r="AW2710" s="28" t="str">
        <f t="shared" ref="AW2710:BC2710" si="16263">IFERROR(IF(FIND(AW$1,$F2710)&gt;1,AW$1,""),"")</f>
        <v/>
      </c>
      <c r="AX2710" s="28" t="str">
        <f t="shared" si="16263"/>
        <v/>
      </c>
      <c r="AY2710" s="28" t="str">
        <f t="shared" si="16263"/>
        <v/>
      </c>
      <c r="AZ2710" s="28" t="str">
        <f t="shared" si="16263"/>
        <v/>
      </c>
      <c r="BA2710" s="28" t="str">
        <f t="shared" si="16263"/>
        <v/>
      </c>
      <c r="BB2710" s="28" t="str">
        <f t="shared" si="16263"/>
        <v/>
      </c>
      <c r="BC2710" s="28" t="str">
        <f t="shared" si="16263"/>
        <v/>
      </c>
      <c r="BD2710" s="28" t="str">
        <f t="shared" si="15"/>
        <v/>
      </c>
      <c r="BG2710" s="2" t="s">
        <v>18160</v>
      </c>
      <c r="BJ2710" s="28" t="str">
        <f t="shared" si="16"/>
        <v/>
      </c>
      <c r="BK2710" s="28" t="str">
        <f t="shared" si="17"/>
        <v/>
      </c>
      <c r="BL2710" s="2" t="s">
        <v>16756</v>
      </c>
      <c r="BM2710" s="2" t="s">
        <v>98</v>
      </c>
      <c r="BU2710" s="47" t="s">
        <v>19832</v>
      </c>
      <c r="BV2710" s="18"/>
      <c r="BW2710" s="47"/>
      <c r="BX2710" s="47" t="s">
        <v>20954</v>
      </c>
      <c r="BY2710" s="42" t="str">
        <f t="shared" si="18"/>
        <v>Beeston;Holbeck;</v>
      </c>
      <c r="BZ2710" s="73"/>
    </row>
    <row r="2711" spans="1:78" ht="15">
      <c r="A2711" s="16" t="s">
        <v>51</v>
      </c>
      <c r="B2711" s="28">
        <f>VLOOKUP(A2711,Organisations!$A$2:$B$7,2,FALSE)</f>
        <v>4</v>
      </c>
      <c r="C2711" s="16" t="s">
        <v>18166</v>
      </c>
      <c r="D2711" s="16" t="s">
        <v>18167</v>
      </c>
      <c r="E2711" s="28" t="str">
        <f t="shared" si="0"/>
        <v>To be the premier history society of Leeds and its neighbourhood and accordingly to cultivate an interest in the history</v>
      </c>
      <c r="F2711" s="16" t="s">
        <v>18169</v>
      </c>
      <c r="G2711" s="16" t="s">
        <v>68</v>
      </c>
      <c r="H2711" s="17"/>
      <c r="K2711" s="59"/>
      <c r="L2711" s="16" t="s">
        <v>18170</v>
      </c>
      <c r="M2711" s="28" t="str">
        <f t="shared" ref="M2711:Q2711" si="16264">IFERROR(IF(FIND(M$1,$F2711)&gt;1,"Age - Children",""),"")</f>
        <v/>
      </c>
      <c r="N2711" s="28" t="str">
        <f t="shared" si="16264"/>
        <v/>
      </c>
      <c r="O2711" s="28" t="str">
        <f t="shared" si="16264"/>
        <v/>
      </c>
      <c r="P2711" s="28" t="str">
        <f t="shared" si="16264"/>
        <v/>
      </c>
      <c r="Q2711" s="28" t="str">
        <f t="shared" si="16264"/>
        <v/>
      </c>
      <c r="R2711" s="28" t="str">
        <f t="shared" ref="R2711:T2711" si="16265">IFERROR(IF(FIND(R$1,$F2711)&gt;1,"Age - Elderly",""),"")</f>
        <v/>
      </c>
      <c r="S2711" s="28" t="str">
        <f t="shared" si="16265"/>
        <v/>
      </c>
      <c r="T2711" s="28" t="str">
        <f t="shared" si="16265"/>
        <v/>
      </c>
      <c r="U2711" s="28" t="str">
        <f t="shared" si="3"/>
        <v/>
      </c>
      <c r="V2711" s="28" t="str">
        <f t="shared" si="4"/>
        <v/>
      </c>
      <c r="X2711" s="28" t="str">
        <f t="shared" si="5"/>
        <v/>
      </c>
      <c r="Y2711" s="28" t="str">
        <f t="shared" si="6"/>
        <v/>
      </c>
      <c r="Z2711" s="28" t="str">
        <f t="shared" si="7"/>
        <v>Gender - Male</v>
      </c>
      <c r="AB2711" s="28" t="str">
        <f t="shared" si="8"/>
        <v/>
      </c>
      <c r="AD2711" s="28" t="str">
        <f t="shared" si="9"/>
        <v>Gender - Male;</v>
      </c>
      <c r="AG2711" s="28" t="str">
        <f t="shared" ref="AG2711:AL2711" si="16266">IFERROR(IF(FIND(AG$1,$F2711)&gt;1,AG$1,""),"")</f>
        <v/>
      </c>
      <c r="AH2711" s="28" t="str">
        <f t="shared" si="16266"/>
        <v/>
      </c>
      <c r="AI2711" s="28" t="str">
        <f t="shared" si="16266"/>
        <v/>
      </c>
      <c r="AJ2711" s="28" t="str">
        <f t="shared" si="16266"/>
        <v/>
      </c>
      <c r="AK2711" s="28" t="str">
        <f t="shared" si="16266"/>
        <v/>
      </c>
      <c r="AL2711" s="28" t="str">
        <f t="shared" si="16266"/>
        <v/>
      </c>
      <c r="AM2711" s="28" t="str">
        <f t="shared" si="11"/>
        <v/>
      </c>
      <c r="AN2711" s="28" t="str">
        <f t="shared" ref="AN2711:AQ2711" si="16267">IFERROR(IF(FIND(AN$1,$F2711)&gt;1,"Status - LGBT",""),"")</f>
        <v/>
      </c>
      <c r="AO2711" s="28" t="str">
        <f t="shared" si="16267"/>
        <v/>
      </c>
      <c r="AP2711" s="28" t="str">
        <f t="shared" si="16267"/>
        <v/>
      </c>
      <c r="AQ2711" s="28" t="str">
        <f t="shared" si="16267"/>
        <v/>
      </c>
      <c r="AR2711" s="28" t="str">
        <f t="shared" ref="AR2711:AV2711" si="16268">IFERROR(IF(FIND(AR$1,$F2711)&gt;1,"BME",""),"")</f>
        <v/>
      </c>
      <c r="AS2711" s="28" t="str">
        <f t="shared" si="16268"/>
        <v/>
      </c>
      <c r="AT2711" s="28" t="str">
        <f t="shared" si="16268"/>
        <v/>
      </c>
      <c r="AU2711" s="28" t="str">
        <f t="shared" si="16268"/>
        <v/>
      </c>
      <c r="AV2711" s="28" t="str">
        <f t="shared" si="16268"/>
        <v/>
      </c>
      <c r="AW2711" s="28" t="str">
        <f t="shared" ref="AW2711:BC2711" si="16269">IFERROR(IF(FIND(AW$1,$F2711)&gt;1,AW$1,""),"")</f>
        <v/>
      </c>
      <c r="AX2711" s="28" t="str">
        <f t="shared" si="16269"/>
        <v/>
      </c>
      <c r="AY2711" s="28" t="str">
        <f t="shared" si="16269"/>
        <v/>
      </c>
      <c r="AZ2711" s="28" t="str">
        <f t="shared" si="16269"/>
        <v/>
      </c>
      <c r="BA2711" s="28" t="str">
        <f t="shared" si="16269"/>
        <v/>
      </c>
      <c r="BB2711" s="28" t="str">
        <f t="shared" si="16269"/>
        <v/>
      </c>
      <c r="BC2711" s="28" t="str">
        <f t="shared" si="16269"/>
        <v/>
      </c>
      <c r="BD2711" s="28" t="str">
        <f t="shared" si="15"/>
        <v/>
      </c>
      <c r="BG2711" s="2" t="s">
        <v>18171</v>
      </c>
      <c r="BJ2711" s="28" t="str">
        <f t="shared" si="16"/>
        <v>Leeds</v>
      </c>
      <c r="BK2711" s="28" t="str">
        <f t="shared" si="17"/>
        <v>West Yorkshire</v>
      </c>
      <c r="BL2711" s="2" t="s">
        <v>16764</v>
      </c>
      <c r="BM2711" s="2" t="s">
        <v>98</v>
      </c>
      <c r="BU2711" s="50" t="s">
        <v>19921</v>
      </c>
      <c r="BV2711" s="12"/>
      <c r="BW2711" s="50"/>
      <c r="BX2711" s="50" t="s">
        <v>19839</v>
      </c>
      <c r="BY2711" s="42" t="str">
        <f t="shared" si="18"/>
        <v>Gender - Male;;Leeds;City;Hunslet;Middleton Park;</v>
      </c>
      <c r="BZ2711" s="72"/>
    </row>
    <row r="2712" spans="1:78" ht="15">
      <c r="A2712" s="10" t="s">
        <v>51</v>
      </c>
      <c r="B2712" s="28">
        <f>VLOOKUP(A2712,Organisations!$A$2:$B$7,2,FALSE)</f>
        <v>4</v>
      </c>
      <c r="C2712" s="10" t="s">
        <v>18173</v>
      </c>
      <c r="D2712" s="10" t="s">
        <v>18174</v>
      </c>
      <c r="E2712" s="28" t="str">
        <f t="shared" si="0"/>
        <v>The Wharfedale Foundation is a grant-making trust that aims to fund projects that address the divisions in our society b</v>
      </c>
      <c r="F2712" s="10" t="s">
        <v>18176</v>
      </c>
      <c r="G2712" s="10" t="s">
        <v>68</v>
      </c>
      <c r="H2712" s="11"/>
      <c r="K2712" s="30" t="s">
        <v>18177</v>
      </c>
      <c r="L2712" s="10" t="s">
        <v>18178</v>
      </c>
      <c r="M2712" s="28" t="str">
        <f t="shared" ref="M2712:Q2712" si="16270">IFERROR(IF(FIND(M$1,$F2712)&gt;1,"Age - Children",""),"")</f>
        <v/>
      </c>
      <c r="N2712" s="28" t="str">
        <f t="shared" si="16270"/>
        <v/>
      </c>
      <c r="O2712" s="28" t="str">
        <f t="shared" si="16270"/>
        <v/>
      </c>
      <c r="P2712" s="28" t="str">
        <f t="shared" si="16270"/>
        <v/>
      </c>
      <c r="Q2712" s="28" t="str">
        <f t="shared" si="16270"/>
        <v/>
      </c>
      <c r="R2712" s="28" t="str">
        <f t="shared" ref="R2712:T2712" si="16271">IFERROR(IF(FIND(R$1,$F2712)&gt;1,"Age - Elderly",""),"")</f>
        <v/>
      </c>
      <c r="S2712" s="28" t="str">
        <f t="shared" si="16271"/>
        <v/>
      </c>
      <c r="T2712" s="28" t="str">
        <f t="shared" si="16271"/>
        <v/>
      </c>
      <c r="U2712" s="28" t="str">
        <f t="shared" si="3"/>
        <v/>
      </c>
      <c r="V2712" s="28" t="str">
        <f t="shared" si="4"/>
        <v/>
      </c>
      <c r="X2712" s="28" t="str">
        <f t="shared" si="5"/>
        <v/>
      </c>
      <c r="Y2712" s="28" t="str">
        <f t="shared" si="6"/>
        <v/>
      </c>
      <c r="Z2712" s="28" t="str">
        <f t="shared" si="7"/>
        <v/>
      </c>
      <c r="AB2712" s="28" t="str">
        <f t="shared" si="8"/>
        <v/>
      </c>
      <c r="AD2712" s="28" t="str">
        <f t="shared" si="9"/>
        <v/>
      </c>
      <c r="AG2712" s="28" t="str">
        <f t="shared" ref="AG2712:AL2712" si="16272">IFERROR(IF(FIND(AG$1,$F2712)&gt;1,AG$1,""),"")</f>
        <v/>
      </c>
      <c r="AH2712" s="28" t="str">
        <f t="shared" si="16272"/>
        <v/>
      </c>
      <c r="AI2712" s="28" t="str">
        <f t="shared" si="16272"/>
        <v/>
      </c>
      <c r="AJ2712" s="28" t="str">
        <f t="shared" si="16272"/>
        <v/>
      </c>
      <c r="AK2712" s="28" t="str">
        <f t="shared" si="16272"/>
        <v/>
      </c>
      <c r="AL2712" s="28" t="str">
        <f t="shared" si="16272"/>
        <v/>
      </c>
      <c r="AM2712" s="28" t="str">
        <f t="shared" si="11"/>
        <v/>
      </c>
      <c r="AN2712" s="28" t="str">
        <f t="shared" ref="AN2712:AQ2712" si="16273">IFERROR(IF(FIND(AN$1,$F2712)&gt;1,"Status - LGBT",""),"")</f>
        <v/>
      </c>
      <c r="AO2712" s="28" t="str">
        <f t="shared" si="16273"/>
        <v/>
      </c>
      <c r="AP2712" s="28" t="str">
        <f t="shared" si="16273"/>
        <v/>
      </c>
      <c r="AQ2712" s="28" t="str">
        <f t="shared" si="16273"/>
        <v/>
      </c>
      <c r="AR2712" s="28" t="str">
        <f t="shared" ref="AR2712:AV2712" si="16274">IFERROR(IF(FIND(AR$1,$F2712)&gt;1,"BME",""),"")</f>
        <v/>
      </c>
      <c r="AS2712" s="28" t="str">
        <f t="shared" si="16274"/>
        <v/>
      </c>
      <c r="AT2712" s="28" t="str">
        <f t="shared" si="16274"/>
        <v/>
      </c>
      <c r="AU2712" s="28" t="str">
        <f t="shared" si="16274"/>
        <v/>
      </c>
      <c r="AV2712" s="28" t="str">
        <f t="shared" si="16274"/>
        <v/>
      </c>
      <c r="AW2712" s="28" t="str">
        <f t="shared" ref="AW2712:BC2712" si="16275">IFERROR(IF(FIND(AW$1,$F2712)&gt;1,AW$1,""),"")</f>
        <v/>
      </c>
      <c r="AX2712" s="28" t="str">
        <f t="shared" si="16275"/>
        <v/>
      </c>
      <c r="AY2712" s="28" t="str">
        <f t="shared" si="16275"/>
        <v/>
      </c>
      <c r="AZ2712" s="28" t="str">
        <f t="shared" si="16275"/>
        <v/>
      </c>
      <c r="BA2712" s="28" t="str">
        <f t="shared" si="16275"/>
        <v/>
      </c>
      <c r="BB2712" s="28" t="str">
        <f t="shared" si="16275"/>
        <v/>
      </c>
      <c r="BC2712" s="28" t="str">
        <f t="shared" si="16275"/>
        <v/>
      </c>
      <c r="BD2712" s="28" t="str">
        <f t="shared" si="15"/>
        <v/>
      </c>
      <c r="BG2712" s="2" t="s">
        <v>18179</v>
      </c>
      <c r="BJ2712" s="28" t="str">
        <f t="shared" si="16"/>
        <v/>
      </c>
      <c r="BK2712" s="28" t="str">
        <f t="shared" si="17"/>
        <v/>
      </c>
      <c r="BL2712" s="2" t="s">
        <v>16772</v>
      </c>
      <c r="BM2712" s="2" t="s">
        <v>98</v>
      </c>
      <c r="BU2712" s="47" t="s">
        <v>19866</v>
      </c>
      <c r="BV2712" s="18"/>
      <c r="BW2712" s="47"/>
      <c r="BX2712" s="47" t="s">
        <v>20955</v>
      </c>
      <c r="BY2712" s="42" t="str">
        <f t="shared" si="18"/>
        <v>Leeds;City;Hunslet;</v>
      </c>
      <c r="BZ2712" s="73"/>
    </row>
    <row r="2713" spans="1:78" ht="15">
      <c r="A2713" s="16" t="s">
        <v>51</v>
      </c>
      <c r="B2713" s="28">
        <f>VLOOKUP(A2713,Organisations!$A$2:$B$7,2,FALSE)</f>
        <v>4</v>
      </c>
      <c r="C2713" s="16" t="s">
        <v>18181</v>
      </c>
      <c r="D2713" s="16" t="s">
        <v>18182</v>
      </c>
      <c r="E2713" s="28" t="str">
        <f t="shared" si="0"/>
        <v>Please refer to our website for information on our work, which includes: Touring Shows - for young people and for adults</v>
      </c>
      <c r="F2713" s="16" t="s">
        <v>18184</v>
      </c>
      <c r="G2713" s="16" t="s">
        <v>68</v>
      </c>
      <c r="H2713" s="17"/>
      <c r="K2713" s="26" t="s">
        <v>18185</v>
      </c>
      <c r="L2713" s="16" t="s">
        <v>18186</v>
      </c>
      <c r="M2713" s="28" t="str">
        <f t="shared" ref="M2713:Q2713" si="16276">IFERROR(IF(FIND(M$1,$F2713)&gt;1,"Age - Children",""),"")</f>
        <v/>
      </c>
      <c r="N2713" s="28" t="str">
        <f t="shared" si="16276"/>
        <v/>
      </c>
      <c r="O2713" s="28" t="str">
        <f t="shared" si="16276"/>
        <v/>
      </c>
      <c r="P2713" s="28" t="str">
        <f t="shared" si="16276"/>
        <v/>
      </c>
      <c r="Q2713" s="28" t="str">
        <f t="shared" si="16276"/>
        <v/>
      </c>
      <c r="R2713" s="28" t="str">
        <f t="shared" ref="R2713:T2713" si="16277">IFERROR(IF(FIND(R$1,$F2713)&gt;1,"Age - Elderly",""),"")</f>
        <v/>
      </c>
      <c r="S2713" s="28" t="str">
        <f t="shared" si="16277"/>
        <v/>
      </c>
      <c r="T2713" s="28" t="str">
        <f t="shared" si="16277"/>
        <v/>
      </c>
      <c r="U2713" s="28" t="str">
        <f t="shared" si="3"/>
        <v/>
      </c>
      <c r="V2713" s="28" t="str">
        <f t="shared" si="4"/>
        <v/>
      </c>
      <c r="X2713" s="28" t="str">
        <f t="shared" si="5"/>
        <v/>
      </c>
      <c r="Y2713" s="28" t="str">
        <f t="shared" si="6"/>
        <v/>
      </c>
      <c r="Z2713" s="28" t="str">
        <f t="shared" si="7"/>
        <v>Gender - Male</v>
      </c>
      <c r="AB2713" s="28" t="str">
        <f t="shared" si="8"/>
        <v/>
      </c>
      <c r="AD2713" s="28" t="str">
        <f t="shared" si="9"/>
        <v>Gender - Male;</v>
      </c>
      <c r="AG2713" s="28" t="str">
        <f t="shared" ref="AG2713:AL2713" si="16278">IFERROR(IF(FIND(AG$1,$F2713)&gt;1,AG$1,""),"")</f>
        <v/>
      </c>
      <c r="AH2713" s="28" t="str">
        <f t="shared" si="16278"/>
        <v/>
      </c>
      <c r="AI2713" s="28" t="str">
        <f t="shared" si="16278"/>
        <v/>
      </c>
      <c r="AJ2713" s="28" t="str">
        <f t="shared" si="16278"/>
        <v/>
      </c>
      <c r="AK2713" s="28" t="str">
        <f t="shared" si="16278"/>
        <v/>
      </c>
      <c r="AL2713" s="28" t="str">
        <f t="shared" si="16278"/>
        <v/>
      </c>
      <c r="AM2713" s="28" t="str">
        <f t="shared" si="11"/>
        <v/>
      </c>
      <c r="AN2713" s="28" t="str">
        <f t="shared" ref="AN2713:AQ2713" si="16279">IFERROR(IF(FIND(AN$1,$F2713)&gt;1,"Status - LGBT",""),"")</f>
        <v/>
      </c>
      <c r="AO2713" s="28" t="str">
        <f t="shared" si="16279"/>
        <v/>
      </c>
      <c r="AP2713" s="28" t="str">
        <f t="shared" si="16279"/>
        <v/>
      </c>
      <c r="AQ2713" s="28" t="str">
        <f t="shared" si="16279"/>
        <v/>
      </c>
      <c r="AR2713" s="28" t="str">
        <f t="shared" ref="AR2713:AV2713" si="16280">IFERROR(IF(FIND(AR$1,$F2713)&gt;1,"BME",""),"")</f>
        <v/>
      </c>
      <c r="AS2713" s="28" t="str">
        <f t="shared" si="16280"/>
        <v/>
      </c>
      <c r="AT2713" s="28" t="str">
        <f t="shared" si="16280"/>
        <v/>
      </c>
      <c r="AU2713" s="28" t="str">
        <f t="shared" si="16280"/>
        <v/>
      </c>
      <c r="AV2713" s="28" t="str">
        <f t="shared" si="16280"/>
        <v/>
      </c>
      <c r="AW2713" s="28" t="str">
        <f t="shared" ref="AW2713:BC2713" si="16281">IFERROR(IF(FIND(AW$1,$F2713)&gt;1,AW$1,""),"")</f>
        <v/>
      </c>
      <c r="AX2713" s="28" t="str">
        <f t="shared" si="16281"/>
        <v/>
      </c>
      <c r="AY2713" s="28" t="str">
        <f t="shared" si="16281"/>
        <v/>
      </c>
      <c r="AZ2713" s="28" t="str">
        <f t="shared" si="16281"/>
        <v/>
      </c>
      <c r="BA2713" s="28" t="str">
        <f t="shared" si="16281"/>
        <v/>
      </c>
      <c r="BB2713" s="28" t="str">
        <f t="shared" si="16281"/>
        <v/>
      </c>
      <c r="BC2713" s="28" t="str">
        <f t="shared" si="16281"/>
        <v/>
      </c>
      <c r="BD2713" s="28" t="str">
        <f t="shared" si="15"/>
        <v/>
      </c>
      <c r="BG2713" s="2" t="s">
        <v>18187</v>
      </c>
      <c r="BJ2713" s="28" t="str">
        <f t="shared" si="16"/>
        <v/>
      </c>
      <c r="BK2713" s="28" t="str">
        <f t="shared" si="17"/>
        <v/>
      </c>
      <c r="BL2713" s="2" t="s">
        <v>6655</v>
      </c>
      <c r="BM2713" s="2" t="s">
        <v>98</v>
      </c>
      <c r="BU2713" s="12"/>
      <c r="BV2713" s="12"/>
      <c r="BW2713" s="50"/>
      <c r="BX2713" s="50" t="s">
        <v>19858</v>
      </c>
      <c r="BY2713" s="42" t="str">
        <f t="shared" si="18"/>
        <v>Gender - Male;;</v>
      </c>
      <c r="BZ2713" s="72"/>
    </row>
    <row r="2714" spans="1:78" ht="15">
      <c r="A2714" s="10" t="s">
        <v>51</v>
      </c>
      <c r="B2714" s="28">
        <f>VLOOKUP(A2714,Organisations!$A$2:$B$7,2,FALSE)</f>
        <v>4</v>
      </c>
      <c r="C2714" s="10" t="s">
        <v>18188</v>
      </c>
      <c r="D2714" s="10" t="s">
        <v>18189</v>
      </c>
      <c r="E2714" s="28" t="str">
        <f t="shared" si="0"/>
        <v>In the words of Mary Baker Eddy, Discoverer and Founder of Church of Christ, Scientist, our aim is to commemorate the wo</v>
      </c>
      <c r="F2714" s="10" t="s">
        <v>18191</v>
      </c>
      <c r="G2714" s="10" t="s">
        <v>68</v>
      </c>
      <c r="H2714" s="53"/>
      <c r="K2714" s="30" t="s">
        <v>18192</v>
      </c>
      <c r="L2714" s="12"/>
      <c r="M2714" s="28" t="str">
        <f t="shared" ref="M2714:Q2714" si="16282">IFERROR(IF(FIND(M$1,$F2714)&gt;1,"Age - Children",""),"")</f>
        <v/>
      </c>
      <c r="N2714" s="28" t="str">
        <f t="shared" si="16282"/>
        <v/>
      </c>
      <c r="O2714" s="28" t="str">
        <f t="shared" si="16282"/>
        <v/>
      </c>
      <c r="P2714" s="28" t="str">
        <f t="shared" si="16282"/>
        <v/>
      </c>
      <c r="Q2714" s="28" t="str">
        <f t="shared" si="16282"/>
        <v/>
      </c>
      <c r="R2714" s="28" t="str">
        <f t="shared" ref="R2714:T2714" si="16283">IFERROR(IF(FIND(R$1,$F2714)&gt;1,"Age - Elderly",""),"")</f>
        <v/>
      </c>
      <c r="S2714" s="28" t="str">
        <f t="shared" si="16283"/>
        <v/>
      </c>
      <c r="T2714" s="28" t="str">
        <f t="shared" si="16283"/>
        <v/>
      </c>
      <c r="U2714" s="28" t="str">
        <f t="shared" si="3"/>
        <v/>
      </c>
      <c r="V2714" s="28" t="str">
        <f t="shared" si="4"/>
        <v/>
      </c>
      <c r="X2714" s="28" t="str">
        <f t="shared" si="5"/>
        <v/>
      </c>
      <c r="Y2714" s="28" t="str">
        <f t="shared" si="6"/>
        <v/>
      </c>
      <c r="Z2714" s="28" t="str">
        <f t="shared" si="7"/>
        <v>Gender - Male</v>
      </c>
      <c r="AB2714" s="28" t="str">
        <f t="shared" si="8"/>
        <v/>
      </c>
      <c r="AD2714" s="28" t="str">
        <f t="shared" si="9"/>
        <v>Gender - Male;</v>
      </c>
      <c r="AG2714" s="28" t="str">
        <f t="shared" ref="AG2714:AL2714" si="16284">IFERROR(IF(FIND(AG$1,$F2714)&gt;1,AG$1,""),"")</f>
        <v/>
      </c>
      <c r="AH2714" s="28" t="str">
        <f t="shared" si="16284"/>
        <v/>
      </c>
      <c r="AI2714" s="28" t="str">
        <f t="shared" si="16284"/>
        <v/>
      </c>
      <c r="AJ2714" s="28" t="str">
        <f t="shared" si="16284"/>
        <v/>
      </c>
      <c r="AK2714" s="28" t="str">
        <f t="shared" si="16284"/>
        <v/>
      </c>
      <c r="AL2714" s="28" t="str">
        <f t="shared" si="16284"/>
        <v/>
      </c>
      <c r="AM2714" s="28" t="str">
        <f t="shared" si="11"/>
        <v/>
      </c>
      <c r="AN2714" s="28" t="str">
        <f t="shared" ref="AN2714:AQ2714" si="16285">IFERROR(IF(FIND(AN$1,$F2714)&gt;1,"Status - LGBT",""),"")</f>
        <v/>
      </c>
      <c r="AO2714" s="28" t="str">
        <f t="shared" si="16285"/>
        <v/>
      </c>
      <c r="AP2714" s="28" t="str">
        <f t="shared" si="16285"/>
        <v/>
      </c>
      <c r="AQ2714" s="28" t="str">
        <f t="shared" si="16285"/>
        <v/>
      </c>
      <c r="AR2714" s="28" t="str">
        <f t="shared" ref="AR2714:AV2714" si="16286">IFERROR(IF(FIND(AR$1,$F2714)&gt;1,"BME",""),"")</f>
        <v/>
      </c>
      <c r="AS2714" s="28" t="str">
        <f t="shared" si="16286"/>
        <v/>
      </c>
      <c r="AT2714" s="28" t="str">
        <f t="shared" si="16286"/>
        <v/>
      </c>
      <c r="AU2714" s="28" t="str">
        <f t="shared" si="16286"/>
        <v/>
      </c>
      <c r="AV2714" s="28" t="str">
        <f t="shared" si="16286"/>
        <v/>
      </c>
      <c r="AW2714" s="28" t="str">
        <f t="shared" ref="AW2714:BC2714" si="16287">IFERROR(IF(FIND(AW$1,$F2714)&gt;1,AW$1,""),"")</f>
        <v/>
      </c>
      <c r="AX2714" s="28" t="str">
        <f t="shared" si="16287"/>
        <v/>
      </c>
      <c r="AY2714" s="28" t="str">
        <f t="shared" si="16287"/>
        <v/>
      </c>
      <c r="AZ2714" s="28" t="str">
        <f t="shared" si="16287"/>
        <v/>
      </c>
      <c r="BA2714" s="28" t="str">
        <f t="shared" si="16287"/>
        <v/>
      </c>
      <c r="BB2714" s="28" t="str">
        <f t="shared" si="16287"/>
        <v/>
      </c>
      <c r="BC2714" s="28" t="str">
        <f t="shared" si="16287"/>
        <v/>
      </c>
      <c r="BD2714" s="28" t="str">
        <f t="shared" si="15"/>
        <v/>
      </c>
      <c r="BG2714" s="2" t="s">
        <v>18193</v>
      </c>
      <c r="BJ2714" s="28" t="str">
        <f t="shared" si="16"/>
        <v/>
      </c>
      <c r="BK2714" s="28" t="str">
        <f t="shared" si="17"/>
        <v/>
      </c>
      <c r="BL2714" s="2" t="s">
        <v>16789</v>
      </c>
      <c r="BM2714" s="2" t="s">
        <v>98</v>
      </c>
      <c r="BT2714" s="2" t="s">
        <v>2863</v>
      </c>
      <c r="BU2714" s="47" t="s">
        <v>19850</v>
      </c>
      <c r="BV2714" s="24"/>
      <c r="BW2714" s="47"/>
      <c r="BX2714" s="47" t="s">
        <v>19860</v>
      </c>
      <c r="BY2714" s="42" t="str">
        <f t="shared" si="18"/>
        <v>Gender - Male;;Leeds;Hyde Park;Woodhouse;Headingley;</v>
      </c>
      <c r="BZ2714" s="73"/>
    </row>
    <row r="2715" spans="1:78" ht="15">
      <c r="A2715" s="16" t="s">
        <v>51</v>
      </c>
      <c r="B2715" s="28">
        <f>VLOOKUP(A2715,Organisations!$A$2:$B$7,2,FALSE)</f>
        <v>4</v>
      </c>
      <c r="C2715" s="16" t="s">
        <v>18195</v>
      </c>
      <c r="D2715" s="16" t="s">
        <v>18196</v>
      </c>
      <c r="E2715" s="28" t="str">
        <f t="shared" si="0"/>
        <v>In the words of Mary Baker Eddy, Discoverer and Founder of Church of Christ, Scientist, our aim is to commemorate the wo</v>
      </c>
      <c r="F2715" s="16" t="s">
        <v>18197</v>
      </c>
      <c r="G2715" s="16" t="s">
        <v>68</v>
      </c>
      <c r="H2715" s="54"/>
      <c r="K2715" s="26" t="s">
        <v>18198</v>
      </c>
      <c r="L2715" s="18"/>
      <c r="M2715" s="28" t="str">
        <f t="shared" ref="M2715:Q2715" si="16288">IFERROR(IF(FIND(M$1,$F2715)&gt;1,"Age - Children",""),"")</f>
        <v/>
      </c>
      <c r="N2715" s="28" t="str">
        <f t="shared" si="16288"/>
        <v/>
      </c>
      <c r="O2715" s="28" t="str">
        <f t="shared" si="16288"/>
        <v/>
      </c>
      <c r="P2715" s="28" t="str">
        <f t="shared" si="16288"/>
        <v/>
      </c>
      <c r="Q2715" s="28" t="str">
        <f t="shared" si="16288"/>
        <v/>
      </c>
      <c r="R2715" s="28" t="str">
        <f t="shared" ref="R2715:T2715" si="16289">IFERROR(IF(FIND(R$1,$F2715)&gt;1,"Age - Elderly",""),"")</f>
        <v/>
      </c>
      <c r="S2715" s="28" t="str">
        <f t="shared" si="16289"/>
        <v/>
      </c>
      <c r="T2715" s="28" t="str">
        <f t="shared" si="16289"/>
        <v/>
      </c>
      <c r="U2715" s="28" t="str">
        <f t="shared" si="3"/>
        <v/>
      </c>
      <c r="V2715" s="28" t="str">
        <f t="shared" si="4"/>
        <v/>
      </c>
      <c r="X2715" s="28" t="str">
        <f t="shared" si="5"/>
        <v/>
      </c>
      <c r="Y2715" s="28" t="str">
        <f t="shared" si="6"/>
        <v/>
      </c>
      <c r="Z2715" s="28" t="str">
        <f t="shared" si="7"/>
        <v>Gender - Male</v>
      </c>
      <c r="AB2715" s="28" t="str">
        <f t="shared" si="8"/>
        <v/>
      </c>
      <c r="AD2715" s="28" t="str">
        <f t="shared" si="9"/>
        <v>Gender - Male;</v>
      </c>
      <c r="AG2715" s="28" t="str">
        <f t="shared" ref="AG2715:AL2715" si="16290">IFERROR(IF(FIND(AG$1,$F2715)&gt;1,AG$1,""),"")</f>
        <v/>
      </c>
      <c r="AH2715" s="28" t="str">
        <f t="shared" si="16290"/>
        <v/>
      </c>
      <c r="AI2715" s="28" t="str">
        <f t="shared" si="16290"/>
        <v/>
      </c>
      <c r="AJ2715" s="28" t="str">
        <f t="shared" si="16290"/>
        <v/>
      </c>
      <c r="AK2715" s="28" t="str">
        <f t="shared" si="16290"/>
        <v/>
      </c>
      <c r="AL2715" s="28" t="str">
        <f t="shared" si="16290"/>
        <v/>
      </c>
      <c r="AM2715" s="28" t="str">
        <f t="shared" si="11"/>
        <v/>
      </c>
      <c r="AN2715" s="28" t="str">
        <f t="shared" ref="AN2715:AQ2715" si="16291">IFERROR(IF(FIND(AN$1,$F2715)&gt;1,"Status - LGBT",""),"")</f>
        <v/>
      </c>
      <c r="AO2715" s="28" t="str">
        <f t="shared" si="16291"/>
        <v/>
      </c>
      <c r="AP2715" s="28" t="str">
        <f t="shared" si="16291"/>
        <v/>
      </c>
      <c r="AQ2715" s="28" t="str">
        <f t="shared" si="16291"/>
        <v/>
      </c>
      <c r="AR2715" s="28" t="str">
        <f t="shared" ref="AR2715:AV2715" si="16292">IFERROR(IF(FIND(AR$1,$F2715)&gt;1,"BME",""),"")</f>
        <v/>
      </c>
      <c r="AS2715" s="28" t="str">
        <f t="shared" si="16292"/>
        <v/>
      </c>
      <c r="AT2715" s="28" t="str">
        <f t="shared" si="16292"/>
        <v/>
      </c>
      <c r="AU2715" s="28" t="str">
        <f t="shared" si="16292"/>
        <v/>
      </c>
      <c r="AV2715" s="28" t="str">
        <f t="shared" si="16292"/>
        <v/>
      </c>
      <c r="AW2715" s="28" t="str">
        <f t="shared" ref="AW2715:BC2715" si="16293">IFERROR(IF(FIND(AW$1,$F2715)&gt;1,AW$1,""),"")</f>
        <v/>
      </c>
      <c r="AX2715" s="28" t="str">
        <f t="shared" si="16293"/>
        <v/>
      </c>
      <c r="AY2715" s="28" t="str">
        <f t="shared" si="16293"/>
        <v/>
      </c>
      <c r="AZ2715" s="28" t="str">
        <f t="shared" si="16293"/>
        <v/>
      </c>
      <c r="BA2715" s="28" t="str">
        <f t="shared" si="16293"/>
        <v/>
      </c>
      <c r="BB2715" s="28" t="str">
        <f t="shared" si="16293"/>
        <v/>
      </c>
      <c r="BC2715" s="28" t="str">
        <f t="shared" si="16293"/>
        <v/>
      </c>
      <c r="BD2715" s="28" t="str">
        <f t="shared" si="15"/>
        <v/>
      </c>
      <c r="BG2715" s="2" t="s">
        <v>18199</v>
      </c>
      <c r="BJ2715" s="28" t="str">
        <f t="shared" si="16"/>
        <v/>
      </c>
      <c r="BK2715" s="28" t="str">
        <f t="shared" si="17"/>
        <v/>
      </c>
      <c r="BL2715" s="2" t="s">
        <v>6280</v>
      </c>
      <c r="BM2715" s="2" t="s">
        <v>98</v>
      </c>
      <c r="BN2715" s="2" t="s">
        <v>2863</v>
      </c>
      <c r="BO2715" s="2" t="s">
        <v>2863</v>
      </c>
      <c r="BR2715" s="2" t="s">
        <v>2863</v>
      </c>
      <c r="BU2715" s="50" t="s">
        <v>19828</v>
      </c>
      <c r="BV2715" s="12"/>
      <c r="BW2715" s="50"/>
      <c r="BX2715" s="50" t="s">
        <v>19860</v>
      </c>
      <c r="BY2715" s="42" t="str">
        <f t="shared" si="18"/>
        <v>Gender - Male;;Ardsley;Robin Hood;</v>
      </c>
      <c r="BZ2715" s="72"/>
    </row>
    <row r="2716" spans="1:78" ht="15">
      <c r="A2716" s="10" t="s">
        <v>51</v>
      </c>
      <c r="B2716" s="28">
        <f>VLOOKUP(A2716,Organisations!$A$2:$B$7,2,FALSE)</f>
        <v>4</v>
      </c>
      <c r="C2716" s="10" t="s">
        <v>18201</v>
      </c>
      <c r="D2716" s="10" t="s">
        <v>18202</v>
      </c>
      <c r="E2716" s="28" t="str">
        <f t="shared" si="0"/>
        <v>Thorner Junior Youth Group is based in the farming and commuter villages on the north-east edge of Leeds and is for loca</v>
      </c>
      <c r="F2716" s="10" t="s">
        <v>18204</v>
      </c>
      <c r="G2716" s="10" t="s">
        <v>68</v>
      </c>
      <c r="H2716" s="53"/>
      <c r="K2716" s="30" t="s">
        <v>18205</v>
      </c>
      <c r="L2716" s="12"/>
      <c r="M2716" s="28" t="str">
        <f t="shared" ref="M2716:Q2716" si="16294">IFERROR(IF(FIND(M$1,$F2716)&gt;1,"Age - Children",""),"")</f>
        <v/>
      </c>
      <c r="N2716" s="28" t="str">
        <f t="shared" si="16294"/>
        <v/>
      </c>
      <c r="O2716" s="28" t="str">
        <f t="shared" si="16294"/>
        <v/>
      </c>
      <c r="P2716" s="28" t="str">
        <f t="shared" si="16294"/>
        <v/>
      </c>
      <c r="Q2716" s="28" t="str">
        <f t="shared" si="16294"/>
        <v/>
      </c>
      <c r="R2716" s="28" t="str">
        <f t="shared" ref="R2716:T2716" si="16295">IFERROR(IF(FIND(R$1,$F2716)&gt;1,"Age - Elderly",""),"")</f>
        <v/>
      </c>
      <c r="S2716" s="28" t="str">
        <f t="shared" si="16295"/>
        <v/>
      </c>
      <c r="T2716" s="28" t="str">
        <f t="shared" si="16295"/>
        <v/>
      </c>
      <c r="U2716" s="28" t="str">
        <f t="shared" si="3"/>
        <v/>
      </c>
      <c r="V2716" s="28" t="str">
        <f t="shared" si="4"/>
        <v/>
      </c>
      <c r="X2716" s="28" t="str">
        <f t="shared" si="5"/>
        <v/>
      </c>
      <c r="Y2716" s="28" t="str">
        <f t="shared" si="6"/>
        <v/>
      </c>
      <c r="Z2716" s="28" t="str">
        <f t="shared" si="7"/>
        <v/>
      </c>
      <c r="AB2716" s="28" t="str">
        <f t="shared" si="8"/>
        <v/>
      </c>
      <c r="AD2716" s="28" t="str">
        <f t="shared" si="9"/>
        <v/>
      </c>
      <c r="AG2716" s="28" t="str">
        <f t="shared" ref="AG2716:AL2716" si="16296">IFERROR(IF(FIND(AG$1,$F2716)&gt;1,AG$1,""),"")</f>
        <v/>
      </c>
      <c r="AH2716" s="28" t="str">
        <f t="shared" si="16296"/>
        <v/>
      </c>
      <c r="AI2716" s="28" t="str">
        <f t="shared" si="16296"/>
        <v/>
      </c>
      <c r="AJ2716" s="28" t="str">
        <f t="shared" si="16296"/>
        <v/>
      </c>
      <c r="AK2716" s="28" t="str">
        <f t="shared" si="16296"/>
        <v/>
      </c>
      <c r="AL2716" s="28" t="str">
        <f t="shared" si="16296"/>
        <v/>
      </c>
      <c r="AM2716" s="28" t="str">
        <f t="shared" si="11"/>
        <v/>
      </c>
      <c r="AN2716" s="28" t="str">
        <f t="shared" ref="AN2716:AQ2716" si="16297">IFERROR(IF(FIND(AN$1,$F2716)&gt;1,"Status - LGBT",""),"")</f>
        <v/>
      </c>
      <c r="AO2716" s="28" t="str">
        <f t="shared" si="16297"/>
        <v/>
      </c>
      <c r="AP2716" s="28" t="str">
        <f t="shared" si="16297"/>
        <v/>
      </c>
      <c r="AQ2716" s="28" t="str">
        <f t="shared" si="16297"/>
        <v/>
      </c>
      <c r="AR2716" s="28" t="str">
        <f t="shared" ref="AR2716:AV2716" si="16298">IFERROR(IF(FIND(AR$1,$F2716)&gt;1,"BME",""),"")</f>
        <v/>
      </c>
      <c r="AS2716" s="28" t="str">
        <f t="shared" si="16298"/>
        <v/>
      </c>
      <c r="AT2716" s="28" t="str">
        <f t="shared" si="16298"/>
        <v/>
      </c>
      <c r="AU2716" s="28" t="str">
        <f t="shared" si="16298"/>
        <v/>
      </c>
      <c r="AV2716" s="28" t="str">
        <f t="shared" si="16298"/>
        <v/>
      </c>
      <c r="AW2716" s="28" t="str">
        <f t="shared" ref="AW2716:BC2716" si="16299">IFERROR(IF(FIND(AW$1,$F2716)&gt;1,AW$1,""),"")</f>
        <v/>
      </c>
      <c r="AX2716" s="28" t="str">
        <f t="shared" si="16299"/>
        <v/>
      </c>
      <c r="AY2716" s="28" t="str">
        <f t="shared" si="16299"/>
        <v/>
      </c>
      <c r="AZ2716" s="28" t="str">
        <f t="shared" si="16299"/>
        <v/>
      </c>
      <c r="BA2716" s="28" t="str">
        <f t="shared" si="16299"/>
        <v/>
      </c>
      <c r="BB2716" s="28" t="str">
        <f t="shared" si="16299"/>
        <v/>
      </c>
      <c r="BC2716" s="28" t="str">
        <f t="shared" si="16299"/>
        <v/>
      </c>
      <c r="BD2716" s="28" t="str">
        <f t="shared" si="15"/>
        <v/>
      </c>
      <c r="BG2716" s="2" t="s">
        <v>18206</v>
      </c>
      <c r="BJ2716" s="28" t="str">
        <f t="shared" si="16"/>
        <v/>
      </c>
      <c r="BK2716" s="28" t="str">
        <f t="shared" si="17"/>
        <v/>
      </c>
      <c r="BL2716" s="2" t="s">
        <v>16806</v>
      </c>
      <c r="BM2716" s="2" t="s">
        <v>98</v>
      </c>
      <c r="BO2716" s="2" t="s">
        <v>2863</v>
      </c>
      <c r="BU2716" s="47" t="s">
        <v>758</v>
      </c>
      <c r="BV2716" s="18"/>
      <c r="BW2716" s="47"/>
      <c r="BX2716" s="47" t="s">
        <v>20956</v>
      </c>
      <c r="BY2716" s="42" t="str">
        <f t="shared" si="18"/>
        <v>Roundhay;</v>
      </c>
      <c r="BZ2716" s="73"/>
    </row>
    <row r="2717" spans="1:78" ht="15">
      <c r="A2717" s="16" t="s">
        <v>51</v>
      </c>
      <c r="B2717" s="28">
        <f>VLOOKUP(A2717,Organisations!$A$2:$B$7,2,FALSE)</f>
        <v>4</v>
      </c>
      <c r="C2717" s="16" t="s">
        <v>18208</v>
      </c>
      <c r="D2717" s="16" t="s">
        <v>18209</v>
      </c>
      <c r="E2717" s="28" t="str">
        <f t="shared" si="0"/>
        <v>Thorner Victory Hall is a registered charity (number 1021891) and is run on behalf of the village by a management commit</v>
      </c>
      <c r="F2717" s="16" t="s">
        <v>18211</v>
      </c>
      <c r="G2717" s="16" t="s">
        <v>68</v>
      </c>
      <c r="H2717" s="17"/>
      <c r="K2717" s="59"/>
      <c r="L2717" s="16" t="s">
        <v>18212</v>
      </c>
      <c r="M2717" s="28" t="str">
        <f t="shared" ref="M2717:Q2717" si="16300">IFERROR(IF(FIND(M$1,$F2717)&gt;1,"Age - Children",""),"")</f>
        <v/>
      </c>
      <c r="N2717" s="28" t="str">
        <f t="shared" si="16300"/>
        <v/>
      </c>
      <c r="O2717" s="28" t="str">
        <f t="shared" si="16300"/>
        <v/>
      </c>
      <c r="P2717" s="28" t="str">
        <f t="shared" si="16300"/>
        <v/>
      </c>
      <c r="Q2717" s="28" t="str">
        <f t="shared" si="16300"/>
        <v/>
      </c>
      <c r="R2717" s="28" t="str">
        <f t="shared" ref="R2717:T2717" si="16301">IFERROR(IF(FIND(R$1,$F2717)&gt;1,"Age - Elderly",""),"")</f>
        <v/>
      </c>
      <c r="S2717" s="28" t="str">
        <f t="shared" si="16301"/>
        <v/>
      </c>
      <c r="T2717" s="28" t="str">
        <f t="shared" si="16301"/>
        <v/>
      </c>
      <c r="U2717" s="28" t="str">
        <f t="shared" si="3"/>
        <v/>
      </c>
      <c r="V2717" s="28" t="str">
        <f t="shared" si="4"/>
        <v/>
      </c>
      <c r="X2717" s="28" t="str">
        <f t="shared" si="5"/>
        <v/>
      </c>
      <c r="Y2717" s="28" t="str">
        <f t="shared" si="6"/>
        <v/>
      </c>
      <c r="Z2717" s="28" t="str">
        <f t="shared" si="7"/>
        <v>Gender - Male</v>
      </c>
      <c r="AB2717" s="28" t="str">
        <f t="shared" si="8"/>
        <v>Gender - Male</v>
      </c>
      <c r="AD2717" s="28" t="str">
        <f t="shared" si="9"/>
        <v>Gender - Male;Gender - Male;</v>
      </c>
      <c r="AG2717" s="28" t="str">
        <f t="shared" ref="AG2717:AL2717" si="16302">IFERROR(IF(FIND(AG$1,$F2717)&gt;1,AG$1,""),"")</f>
        <v/>
      </c>
      <c r="AH2717" s="28" t="str">
        <f t="shared" si="16302"/>
        <v/>
      </c>
      <c r="AI2717" s="28" t="str">
        <f t="shared" si="16302"/>
        <v/>
      </c>
      <c r="AJ2717" s="28" t="str">
        <f t="shared" si="16302"/>
        <v/>
      </c>
      <c r="AK2717" s="28" t="str">
        <f t="shared" si="16302"/>
        <v/>
      </c>
      <c r="AL2717" s="28" t="str">
        <f t="shared" si="16302"/>
        <v/>
      </c>
      <c r="AM2717" s="28" t="str">
        <f t="shared" si="11"/>
        <v/>
      </c>
      <c r="AN2717" s="28" t="str">
        <f t="shared" ref="AN2717:AQ2717" si="16303">IFERROR(IF(FIND(AN$1,$F2717)&gt;1,"Status - LGBT",""),"")</f>
        <v/>
      </c>
      <c r="AO2717" s="28" t="str">
        <f t="shared" si="16303"/>
        <v/>
      </c>
      <c r="AP2717" s="28" t="str">
        <f t="shared" si="16303"/>
        <v/>
      </c>
      <c r="AQ2717" s="28" t="str">
        <f t="shared" si="16303"/>
        <v/>
      </c>
      <c r="AR2717" s="28" t="str">
        <f t="shared" ref="AR2717:AV2717" si="16304">IFERROR(IF(FIND(AR$1,$F2717)&gt;1,"BME",""),"")</f>
        <v/>
      </c>
      <c r="AS2717" s="28" t="str">
        <f t="shared" si="16304"/>
        <v/>
      </c>
      <c r="AT2717" s="28" t="str">
        <f t="shared" si="16304"/>
        <v/>
      </c>
      <c r="AU2717" s="28" t="str">
        <f t="shared" si="16304"/>
        <v/>
      </c>
      <c r="AV2717" s="28" t="str">
        <f t="shared" si="16304"/>
        <v/>
      </c>
      <c r="AW2717" s="28" t="str">
        <f t="shared" ref="AW2717:BC2717" si="16305">IFERROR(IF(FIND(AW$1,$F2717)&gt;1,AW$1,""),"")</f>
        <v/>
      </c>
      <c r="AX2717" s="28" t="str">
        <f t="shared" si="16305"/>
        <v/>
      </c>
      <c r="AY2717" s="28" t="str">
        <f t="shared" si="16305"/>
        <v/>
      </c>
      <c r="AZ2717" s="28" t="str">
        <f t="shared" si="16305"/>
        <v/>
      </c>
      <c r="BA2717" s="28" t="str">
        <f t="shared" si="16305"/>
        <v/>
      </c>
      <c r="BB2717" s="28" t="str">
        <f t="shared" si="16305"/>
        <v/>
      </c>
      <c r="BC2717" s="28" t="str">
        <f t="shared" si="16305"/>
        <v/>
      </c>
      <c r="BD2717" s="28" t="str">
        <f t="shared" si="15"/>
        <v/>
      </c>
      <c r="BG2717" s="2" t="s">
        <v>18213</v>
      </c>
      <c r="BJ2717" s="28" t="str">
        <f t="shared" si="16"/>
        <v/>
      </c>
      <c r="BK2717" s="28" t="str">
        <f t="shared" si="17"/>
        <v/>
      </c>
      <c r="BL2717" s="2" t="s">
        <v>16812</v>
      </c>
      <c r="BM2717" s="2" t="s">
        <v>98</v>
      </c>
      <c r="BU2717" s="12"/>
      <c r="BV2717" s="12"/>
      <c r="BW2717" s="50"/>
      <c r="BX2717" s="50" t="s">
        <v>19971</v>
      </c>
      <c r="BY2717" s="42" t="str">
        <f t="shared" si="18"/>
        <v>Gender - Male;Gender - Male;;</v>
      </c>
      <c r="BZ2717" s="72"/>
    </row>
    <row r="2718" spans="1:78" ht="15">
      <c r="A2718" s="10" t="s">
        <v>51</v>
      </c>
      <c r="B2718" s="28">
        <f>VLOOKUP(A2718,Organisations!$A$2:$B$7,2,FALSE)</f>
        <v>4</v>
      </c>
      <c r="C2718" s="10" t="s">
        <v>18215</v>
      </c>
      <c r="D2718" s="10" t="s">
        <v>18216</v>
      </c>
      <c r="E2718" s="28" t="str">
        <f t="shared" si="0"/>
        <v>We are a non profit making organisation dedicated to promoting comics and graphic novels as an important cultural art fo</v>
      </c>
      <c r="F2718" s="10" t="s">
        <v>18218</v>
      </c>
      <c r="G2718" s="10" t="s">
        <v>68</v>
      </c>
      <c r="H2718" s="11"/>
      <c r="K2718" s="59"/>
      <c r="L2718" s="10" t="s">
        <v>18219</v>
      </c>
      <c r="M2718" s="28" t="str">
        <f t="shared" ref="M2718:Q2718" si="16306">IFERROR(IF(FIND(M$1,$F2718)&gt;1,"Age - Children",""),"")</f>
        <v/>
      </c>
      <c r="N2718" s="28" t="str">
        <f t="shared" si="16306"/>
        <v/>
      </c>
      <c r="O2718" s="28" t="str">
        <f t="shared" si="16306"/>
        <v/>
      </c>
      <c r="P2718" s="28" t="str">
        <f t="shared" si="16306"/>
        <v/>
      </c>
      <c r="Q2718" s="28" t="str">
        <f t="shared" si="16306"/>
        <v/>
      </c>
      <c r="R2718" s="28" t="str">
        <f t="shared" ref="R2718:T2718" si="16307">IFERROR(IF(FIND(R$1,$F2718)&gt;1,"Age - Elderly",""),"")</f>
        <v/>
      </c>
      <c r="S2718" s="28" t="str">
        <f t="shared" si="16307"/>
        <v/>
      </c>
      <c r="T2718" s="28" t="str">
        <f t="shared" si="16307"/>
        <v/>
      </c>
      <c r="U2718" s="28" t="str">
        <f t="shared" si="3"/>
        <v/>
      </c>
      <c r="V2718" s="28" t="str">
        <f t="shared" si="4"/>
        <v/>
      </c>
      <c r="X2718" s="28" t="str">
        <f t="shared" si="5"/>
        <v/>
      </c>
      <c r="Y2718" s="28" t="str">
        <f t="shared" si="6"/>
        <v/>
      </c>
      <c r="Z2718" s="28" t="str">
        <f t="shared" si="7"/>
        <v/>
      </c>
      <c r="AB2718" s="28" t="str">
        <f t="shared" si="8"/>
        <v/>
      </c>
      <c r="AD2718" s="28" t="str">
        <f t="shared" si="9"/>
        <v/>
      </c>
      <c r="AG2718" s="28" t="str">
        <f t="shared" ref="AG2718:AL2718" si="16308">IFERROR(IF(FIND(AG$1,$F2718)&gt;1,AG$1,""),"")</f>
        <v/>
      </c>
      <c r="AH2718" s="28" t="str">
        <f t="shared" si="16308"/>
        <v/>
      </c>
      <c r="AI2718" s="28" t="str">
        <f t="shared" si="16308"/>
        <v/>
      </c>
      <c r="AJ2718" s="28" t="str">
        <f t="shared" si="16308"/>
        <v/>
      </c>
      <c r="AK2718" s="28" t="str">
        <f t="shared" si="16308"/>
        <v/>
      </c>
      <c r="AL2718" s="28" t="str">
        <f t="shared" si="16308"/>
        <v/>
      </c>
      <c r="AM2718" s="28" t="str">
        <f t="shared" si="11"/>
        <v/>
      </c>
      <c r="AN2718" s="28" t="str">
        <f t="shared" ref="AN2718:AQ2718" si="16309">IFERROR(IF(FIND(AN$1,$F2718)&gt;1,"Status - LGBT",""),"")</f>
        <v/>
      </c>
      <c r="AO2718" s="28" t="str">
        <f t="shared" si="16309"/>
        <v/>
      </c>
      <c r="AP2718" s="28" t="str">
        <f t="shared" si="16309"/>
        <v/>
      </c>
      <c r="AQ2718" s="28" t="str">
        <f t="shared" si="16309"/>
        <v/>
      </c>
      <c r="AR2718" s="28" t="str">
        <f t="shared" ref="AR2718:AV2718" si="16310">IFERROR(IF(FIND(AR$1,$F2718)&gt;1,"BME",""),"")</f>
        <v/>
      </c>
      <c r="AS2718" s="28" t="str">
        <f t="shared" si="16310"/>
        <v/>
      </c>
      <c r="AT2718" s="28" t="str">
        <f t="shared" si="16310"/>
        <v/>
      </c>
      <c r="AU2718" s="28" t="str">
        <f t="shared" si="16310"/>
        <v/>
      </c>
      <c r="AV2718" s="28" t="str">
        <f t="shared" si="16310"/>
        <v/>
      </c>
      <c r="AW2718" s="28" t="str">
        <f t="shared" ref="AW2718:BC2718" si="16311">IFERROR(IF(FIND(AW$1,$F2718)&gt;1,AW$1,""),"")</f>
        <v/>
      </c>
      <c r="AX2718" s="28" t="str">
        <f t="shared" si="16311"/>
        <v/>
      </c>
      <c r="AY2718" s="28" t="str">
        <f t="shared" si="16311"/>
        <v/>
      </c>
      <c r="AZ2718" s="28" t="str">
        <f t="shared" si="16311"/>
        <v/>
      </c>
      <c r="BA2718" s="28" t="str">
        <f t="shared" si="16311"/>
        <v/>
      </c>
      <c r="BB2718" s="28" t="str">
        <f t="shared" si="16311"/>
        <v/>
      </c>
      <c r="BC2718" s="28" t="str">
        <f t="shared" si="16311"/>
        <v/>
      </c>
      <c r="BD2718" s="28" t="str">
        <f t="shared" si="15"/>
        <v/>
      </c>
      <c r="BG2718" s="2" t="s">
        <v>18220</v>
      </c>
      <c r="BJ2718" s="28" t="str">
        <f t="shared" si="16"/>
        <v/>
      </c>
      <c r="BK2718" s="28" t="str">
        <f t="shared" si="17"/>
        <v/>
      </c>
      <c r="BL2718" s="2" t="s">
        <v>16738</v>
      </c>
      <c r="BM2718" s="2" t="s">
        <v>98</v>
      </c>
      <c r="BU2718" s="47" t="s">
        <v>749</v>
      </c>
      <c r="BV2718" s="18"/>
      <c r="BW2718" s="47"/>
      <c r="BX2718" s="47" t="s">
        <v>20957</v>
      </c>
      <c r="BY2718" s="42" t="str">
        <f t="shared" si="18"/>
        <v>Harewood;</v>
      </c>
      <c r="BZ2718" s="73"/>
    </row>
    <row r="2719" spans="1:78" ht="15">
      <c r="A2719" s="16" t="s">
        <v>51</v>
      </c>
      <c r="B2719" s="28">
        <f>VLOOKUP(A2719,Organisations!$A$2:$B$7,2,FALSE)</f>
        <v>4</v>
      </c>
      <c r="C2719" s="16" t="s">
        <v>18222</v>
      </c>
      <c r="D2719" s="16" t="s">
        <v>18223</v>
      </c>
      <c r="E2719" s="28" t="str">
        <f t="shared" si="0"/>
        <v xml:space="preserve">From a faith perspective, we aim to discover God's purpose for the area as we seek to demonstrate His love in words and </v>
      </c>
      <c r="F2719" s="16" t="s">
        <v>18225</v>
      </c>
      <c r="G2719" s="16" t="s">
        <v>68</v>
      </c>
      <c r="H2719" s="17"/>
      <c r="K2719" s="26" t="s">
        <v>9191</v>
      </c>
      <c r="L2719" s="18"/>
      <c r="M2719" s="28" t="str">
        <f t="shared" ref="M2719:Q2719" si="16312">IFERROR(IF(FIND(M$1,$F2719)&gt;1,"Age - Children",""),"")</f>
        <v/>
      </c>
      <c r="N2719" s="28" t="str">
        <f t="shared" si="16312"/>
        <v/>
      </c>
      <c r="O2719" s="28" t="str">
        <f t="shared" si="16312"/>
        <v/>
      </c>
      <c r="P2719" s="28" t="str">
        <f t="shared" si="16312"/>
        <v/>
      </c>
      <c r="Q2719" s="28" t="str">
        <f t="shared" si="16312"/>
        <v/>
      </c>
      <c r="R2719" s="28" t="str">
        <f t="shared" ref="R2719:T2719" si="16313">IFERROR(IF(FIND(R$1,$F2719)&gt;1,"Age - Elderly",""),"")</f>
        <v/>
      </c>
      <c r="S2719" s="28" t="str">
        <f t="shared" si="16313"/>
        <v/>
      </c>
      <c r="T2719" s="28" t="str">
        <f t="shared" si="16313"/>
        <v/>
      </c>
      <c r="U2719" s="28" t="str">
        <f t="shared" si="3"/>
        <v/>
      </c>
      <c r="V2719" s="28" t="str">
        <f t="shared" si="4"/>
        <v/>
      </c>
      <c r="X2719" s="28" t="str">
        <f t="shared" si="5"/>
        <v/>
      </c>
      <c r="Y2719" s="28" t="str">
        <f t="shared" si="6"/>
        <v/>
      </c>
      <c r="Z2719" s="28" t="str">
        <f t="shared" si="7"/>
        <v/>
      </c>
      <c r="AB2719" s="28" t="str">
        <f t="shared" si="8"/>
        <v/>
      </c>
      <c r="AD2719" s="28" t="str">
        <f t="shared" si="9"/>
        <v/>
      </c>
      <c r="AG2719" s="28" t="str">
        <f t="shared" ref="AG2719:AL2719" si="16314">IFERROR(IF(FIND(AG$1,$F2719)&gt;1,AG$1,""),"")</f>
        <v/>
      </c>
      <c r="AH2719" s="28" t="str">
        <f t="shared" si="16314"/>
        <v/>
      </c>
      <c r="AI2719" s="28" t="str">
        <f t="shared" si="16314"/>
        <v/>
      </c>
      <c r="AJ2719" s="28" t="str">
        <f t="shared" si="16314"/>
        <v/>
      </c>
      <c r="AK2719" s="28" t="str">
        <f t="shared" si="16314"/>
        <v/>
      </c>
      <c r="AL2719" s="28" t="str">
        <f t="shared" si="16314"/>
        <v/>
      </c>
      <c r="AM2719" s="28" t="str">
        <f t="shared" si="11"/>
        <v/>
      </c>
      <c r="AN2719" s="28" t="str">
        <f t="shared" ref="AN2719:AQ2719" si="16315">IFERROR(IF(FIND(AN$1,$F2719)&gt;1,"Status - LGBT",""),"")</f>
        <v/>
      </c>
      <c r="AO2719" s="28" t="str">
        <f t="shared" si="16315"/>
        <v/>
      </c>
      <c r="AP2719" s="28" t="str">
        <f t="shared" si="16315"/>
        <v/>
      </c>
      <c r="AQ2719" s="28" t="str">
        <f t="shared" si="16315"/>
        <v/>
      </c>
      <c r="AR2719" s="28" t="str">
        <f t="shared" ref="AR2719:AV2719" si="16316">IFERROR(IF(FIND(AR$1,$F2719)&gt;1,"BME",""),"")</f>
        <v/>
      </c>
      <c r="AS2719" s="28" t="str">
        <f t="shared" si="16316"/>
        <v/>
      </c>
      <c r="AT2719" s="28" t="str">
        <f t="shared" si="16316"/>
        <v/>
      </c>
      <c r="AU2719" s="28" t="str">
        <f t="shared" si="16316"/>
        <v/>
      </c>
      <c r="AV2719" s="28" t="str">
        <f t="shared" si="16316"/>
        <v/>
      </c>
      <c r="AW2719" s="28" t="str">
        <f t="shared" ref="AW2719:BC2719" si="16317">IFERROR(IF(FIND(AW$1,$F2719)&gt;1,AW$1,""),"")</f>
        <v/>
      </c>
      <c r="AX2719" s="28" t="str">
        <f t="shared" si="16317"/>
        <v/>
      </c>
      <c r="AY2719" s="28" t="str">
        <f t="shared" si="16317"/>
        <v/>
      </c>
      <c r="AZ2719" s="28" t="str">
        <f t="shared" si="16317"/>
        <v/>
      </c>
      <c r="BA2719" s="28" t="str">
        <f t="shared" si="16317"/>
        <v/>
      </c>
      <c r="BB2719" s="28" t="str">
        <f t="shared" si="16317"/>
        <v/>
      </c>
      <c r="BC2719" s="28" t="str">
        <f t="shared" si="16317"/>
        <v/>
      </c>
      <c r="BD2719" s="28" t="str">
        <f t="shared" si="15"/>
        <v/>
      </c>
      <c r="BG2719" s="2" t="s">
        <v>18226</v>
      </c>
      <c r="BJ2719" s="28" t="str">
        <f t="shared" si="16"/>
        <v/>
      </c>
      <c r="BK2719" s="28" t="str">
        <f t="shared" si="17"/>
        <v/>
      </c>
      <c r="BL2719" s="2" t="s">
        <v>3839</v>
      </c>
      <c r="BM2719" s="2" t="s">
        <v>98</v>
      </c>
      <c r="BU2719" s="50" t="s">
        <v>20125</v>
      </c>
      <c r="BV2719" s="12"/>
      <c r="BW2719" s="50"/>
      <c r="BX2719" s="50" t="s">
        <v>20958</v>
      </c>
      <c r="BY2719" s="42" t="str">
        <f t="shared" si="18"/>
        <v>City;Hunslet;</v>
      </c>
      <c r="BZ2719" s="72"/>
    </row>
    <row r="2720" spans="1:78" ht="15">
      <c r="A2720" s="10" t="s">
        <v>51</v>
      </c>
      <c r="B2720" s="28">
        <f>VLOOKUP(A2720,Organisations!$A$2:$B$7,2,FALSE)</f>
        <v>4</v>
      </c>
      <c r="C2720" s="10" t="s">
        <v>2500</v>
      </c>
      <c r="D2720" s="10" t="s">
        <v>46</v>
      </c>
      <c r="E2720" s="28" t="str">
        <f t="shared" si="0"/>
        <v>Through the Maze is a signposting project badged by Mencap and funded by Leeds City Council to provide information about</v>
      </c>
      <c r="F2720" s="10" t="s">
        <v>18229</v>
      </c>
      <c r="G2720" s="10" t="s">
        <v>68</v>
      </c>
      <c r="H2720" s="11"/>
      <c r="K2720" s="30" t="s">
        <v>18230</v>
      </c>
      <c r="L2720" s="10" t="s">
        <v>18231</v>
      </c>
      <c r="M2720" s="28" t="str">
        <f t="shared" ref="M2720:Q2720" si="16318">IFERROR(IF(FIND(M$1,$F2720)&gt;1,"Age - Children",""),"")</f>
        <v/>
      </c>
      <c r="N2720" s="28" t="str">
        <f t="shared" si="16318"/>
        <v/>
      </c>
      <c r="O2720" s="28" t="str">
        <f t="shared" si="16318"/>
        <v/>
      </c>
      <c r="P2720" s="28" t="str">
        <f t="shared" si="16318"/>
        <v/>
      </c>
      <c r="Q2720" s="28" t="str">
        <f t="shared" si="16318"/>
        <v/>
      </c>
      <c r="R2720" s="28" t="str">
        <f t="shared" ref="R2720:T2720" si="16319">IFERROR(IF(FIND(R$1,$F2720)&gt;1,"Age - Elderly",""),"")</f>
        <v/>
      </c>
      <c r="S2720" s="28" t="str">
        <f t="shared" si="16319"/>
        <v/>
      </c>
      <c r="T2720" s="28" t="str">
        <f t="shared" si="16319"/>
        <v/>
      </c>
      <c r="U2720" s="28" t="str">
        <f t="shared" si="3"/>
        <v/>
      </c>
      <c r="V2720" s="28" t="str">
        <f t="shared" si="4"/>
        <v/>
      </c>
      <c r="X2720" s="28" t="str">
        <f t="shared" si="5"/>
        <v/>
      </c>
      <c r="Y2720" s="28" t="str">
        <f t="shared" si="6"/>
        <v/>
      </c>
      <c r="Z2720" s="28" t="str">
        <f t="shared" si="7"/>
        <v/>
      </c>
      <c r="AB2720" s="28" t="str">
        <f t="shared" si="8"/>
        <v/>
      </c>
      <c r="AD2720" s="28" t="str">
        <f t="shared" si="9"/>
        <v/>
      </c>
      <c r="AG2720" s="28" t="str">
        <f t="shared" ref="AG2720:AL2720" si="16320">IFERROR(IF(FIND(AG$1,$F2720)&gt;1,AG$1,""),"")</f>
        <v/>
      </c>
      <c r="AH2720" s="28" t="str">
        <f t="shared" si="16320"/>
        <v/>
      </c>
      <c r="AI2720" s="28" t="str">
        <f t="shared" si="16320"/>
        <v/>
      </c>
      <c r="AJ2720" s="28" t="str">
        <f t="shared" si="16320"/>
        <v/>
      </c>
      <c r="AK2720" s="28" t="str">
        <f t="shared" si="16320"/>
        <v/>
      </c>
      <c r="AL2720" s="28" t="str">
        <f t="shared" si="16320"/>
        <v/>
      </c>
      <c r="AM2720" s="28" t="str">
        <f t="shared" si="11"/>
        <v/>
      </c>
      <c r="AN2720" s="28" t="str">
        <f t="shared" ref="AN2720:AQ2720" si="16321">IFERROR(IF(FIND(AN$1,$F2720)&gt;1,"Status - LGBT",""),"")</f>
        <v/>
      </c>
      <c r="AO2720" s="28" t="str">
        <f t="shared" si="16321"/>
        <v/>
      </c>
      <c r="AP2720" s="28" t="str">
        <f t="shared" si="16321"/>
        <v/>
      </c>
      <c r="AQ2720" s="28" t="str">
        <f t="shared" si="16321"/>
        <v/>
      </c>
      <c r="AR2720" s="28" t="str">
        <f t="shared" ref="AR2720:AV2720" si="16322">IFERROR(IF(FIND(AR$1,$F2720)&gt;1,"BME",""),"")</f>
        <v/>
      </c>
      <c r="AS2720" s="28" t="str">
        <f t="shared" si="16322"/>
        <v/>
      </c>
      <c r="AT2720" s="28" t="str">
        <f t="shared" si="16322"/>
        <v/>
      </c>
      <c r="AU2720" s="28" t="str">
        <f t="shared" si="16322"/>
        <v/>
      </c>
      <c r="AV2720" s="28" t="str">
        <f t="shared" si="16322"/>
        <v/>
      </c>
      <c r="AW2720" s="28" t="str">
        <f t="shared" ref="AW2720:BC2720" si="16323">IFERROR(IF(FIND(AW$1,$F2720)&gt;1,AW$1,""),"")</f>
        <v/>
      </c>
      <c r="AX2720" s="28" t="str">
        <f t="shared" si="16323"/>
        <v/>
      </c>
      <c r="AY2720" s="28" t="str">
        <f t="shared" si="16323"/>
        <v/>
      </c>
      <c r="AZ2720" s="28" t="str">
        <f t="shared" si="16323"/>
        <v/>
      </c>
      <c r="BA2720" s="28" t="str">
        <f t="shared" si="16323"/>
        <v/>
      </c>
      <c r="BB2720" s="28" t="str">
        <f t="shared" si="16323"/>
        <v/>
      </c>
      <c r="BC2720" s="28" t="str">
        <f t="shared" si="16323"/>
        <v/>
      </c>
      <c r="BD2720" s="28" t="str">
        <f t="shared" si="15"/>
        <v/>
      </c>
      <c r="BG2720" s="2" t="s">
        <v>18232</v>
      </c>
      <c r="BJ2720" s="28" t="str">
        <f t="shared" si="16"/>
        <v/>
      </c>
      <c r="BK2720" s="28" t="str">
        <f t="shared" si="17"/>
        <v/>
      </c>
      <c r="BL2720" s="2" t="s">
        <v>16834</v>
      </c>
      <c r="BM2720" s="2" t="s">
        <v>98</v>
      </c>
      <c r="BU2720" s="47" t="s">
        <v>20561</v>
      </c>
      <c r="BV2720" s="18"/>
      <c r="BW2720" s="47"/>
      <c r="BX2720" s="47" t="s">
        <v>20959</v>
      </c>
      <c r="BY2720" s="42" t="str">
        <f t="shared" si="18"/>
        <v>Chapel Allerton;Moortown;</v>
      </c>
      <c r="BZ2720" s="73"/>
    </row>
    <row r="2721" spans="1:78" ht="15">
      <c r="A2721" s="16" t="s">
        <v>51</v>
      </c>
      <c r="B2721" s="28">
        <f>VLOOKUP(A2721,Organisations!$A$2:$B$7,2,FALSE)</f>
        <v>4</v>
      </c>
      <c r="C2721" s="16" t="s">
        <v>18234</v>
      </c>
      <c r="D2721" s="16" t="s">
        <v>18235</v>
      </c>
      <c r="E2721" s="28" t="str">
        <f t="shared" si="0"/>
        <v xml:space="preserve">Tiger11 is a development trust working to regenerate Beeston and Holbeck through community enterprise. Currently we run </v>
      </c>
      <c r="F2721" s="16" t="s">
        <v>18237</v>
      </c>
      <c r="G2721" s="16" t="s">
        <v>68</v>
      </c>
      <c r="H2721" s="17"/>
      <c r="K2721" s="26" t="s">
        <v>18238</v>
      </c>
      <c r="L2721" s="16" t="s">
        <v>14141</v>
      </c>
      <c r="M2721" s="28" t="str">
        <f t="shared" ref="M2721:Q2721" si="16324">IFERROR(IF(FIND(M$1,$F2721)&gt;1,"Age - Children",""),"")</f>
        <v/>
      </c>
      <c r="N2721" s="28" t="str">
        <f t="shared" si="16324"/>
        <v/>
      </c>
      <c r="O2721" s="28" t="str">
        <f t="shared" si="16324"/>
        <v/>
      </c>
      <c r="P2721" s="28" t="str">
        <f t="shared" si="16324"/>
        <v/>
      </c>
      <c r="Q2721" s="28" t="str">
        <f t="shared" si="16324"/>
        <v/>
      </c>
      <c r="R2721" s="28" t="str">
        <f t="shared" ref="R2721:T2721" si="16325">IFERROR(IF(FIND(R$1,$F2721)&gt;1,"Age - Elderly",""),"")</f>
        <v/>
      </c>
      <c r="S2721" s="28" t="str">
        <f t="shared" si="16325"/>
        <v/>
      </c>
      <c r="T2721" s="28" t="str">
        <f t="shared" si="16325"/>
        <v/>
      </c>
      <c r="U2721" s="28" t="str">
        <f t="shared" si="3"/>
        <v/>
      </c>
      <c r="V2721" s="28" t="str">
        <f t="shared" si="4"/>
        <v/>
      </c>
      <c r="X2721" s="28" t="str">
        <f t="shared" si="5"/>
        <v/>
      </c>
      <c r="Y2721" s="28" t="str">
        <f t="shared" si="6"/>
        <v/>
      </c>
      <c r="Z2721" s="28" t="str">
        <f t="shared" si="7"/>
        <v>Gender - Male</v>
      </c>
      <c r="AB2721" s="28" t="str">
        <f t="shared" si="8"/>
        <v>Gender - Male</v>
      </c>
      <c r="AD2721" s="28" t="str">
        <f t="shared" si="9"/>
        <v>Gender - Male;Gender - Male;</v>
      </c>
      <c r="AG2721" s="28" t="str">
        <f t="shared" ref="AG2721:AL2721" si="16326">IFERROR(IF(FIND(AG$1,$F2721)&gt;1,AG$1,""),"")</f>
        <v/>
      </c>
      <c r="AH2721" s="28" t="str">
        <f t="shared" si="16326"/>
        <v/>
      </c>
      <c r="AI2721" s="28" t="str">
        <f t="shared" si="16326"/>
        <v/>
      </c>
      <c r="AJ2721" s="28" t="str">
        <f t="shared" si="16326"/>
        <v/>
      </c>
      <c r="AK2721" s="28" t="str">
        <f t="shared" si="16326"/>
        <v/>
      </c>
      <c r="AL2721" s="28" t="str">
        <f t="shared" si="16326"/>
        <v/>
      </c>
      <c r="AM2721" s="28" t="str">
        <f t="shared" si="11"/>
        <v/>
      </c>
      <c r="AN2721" s="28" t="str">
        <f t="shared" ref="AN2721:AQ2721" si="16327">IFERROR(IF(FIND(AN$1,$F2721)&gt;1,"Status - LGBT",""),"")</f>
        <v/>
      </c>
      <c r="AO2721" s="28" t="str">
        <f t="shared" si="16327"/>
        <v/>
      </c>
      <c r="AP2721" s="28" t="str">
        <f t="shared" si="16327"/>
        <v/>
      </c>
      <c r="AQ2721" s="28" t="str">
        <f t="shared" si="16327"/>
        <v/>
      </c>
      <c r="AR2721" s="28" t="str">
        <f t="shared" ref="AR2721:AV2721" si="16328">IFERROR(IF(FIND(AR$1,$F2721)&gt;1,"BME",""),"")</f>
        <v/>
      </c>
      <c r="AS2721" s="28" t="str">
        <f t="shared" si="16328"/>
        <v/>
      </c>
      <c r="AT2721" s="28" t="str">
        <f t="shared" si="16328"/>
        <v/>
      </c>
      <c r="AU2721" s="28" t="str">
        <f t="shared" si="16328"/>
        <v/>
      </c>
      <c r="AV2721" s="28" t="str">
        <f t="shared" si="16328"/>
        <v/>
      </c>
      <c r="AW2721" s="28" t="str">
        <f t="shared" ref="AW2721:BC2721" si="16329">IFERROR(IF(FIND(AW$1,$F2721)&gt;1,AW$1,""),"")</f>
        <v/>
      </c>
      <c r="AX2721" s="28" t="str">
        <f t="shared" si="16329"/>
        <v/>
      </c>
      <c r="AY2721" s="28" t="str">
        <f t="shared" si="16329"/>
        <v/>
      </c>
      <c r="AZ2721" s="28" t="str">
        <f t="shared" si="16329"/>
        <v/>
      </c>
      <c r="BA2721" s="28" t="str">
        <f t="shared" si="16329"/>
        <v/>
      </c>
      <c r="BB2721" s="28" t="str">
        <f t="shared" si="16329"/>
        <v/>
      </c>
      <c r="BC2721" s="28" t="str">
        <f t="shared" si="16329"/>
        <v/>
      </c>
      <c r="BD2721" s="28" t="str">
        <f t="shared" si="15"/>
        <v/>
      </c>
      <c r="BG2721" s="2" t="s">
        <v>14142</v>
      </c>
      <c r="BJ2721" s="28" t="str">
        <f t="shared" si="16"/>
        <v/>
      </c>
      <c r="BK2721" s="28" t="str">
        <f t="shared" si="17"/>
        <v/>
      </c>
      <c r="BL2721" s="2" t="s">
        <v>2025</v>
      </c>
      <c r="BM2721" s="2" t="s">
        <v>98</v>
      </c>
      <c r="BU2721" s="50" t="s">
        <v>19838</v>
      </c>
      <c r="BV2721" s="12"/>
      <c r="BW2721" s="50"/>
      <c r="BX2721" s="50" t="s">
        <v>19971</v>
      </c>
      <c r="BY2721" s="42" t="str">
        <f t="shared" si="18"/>
        <v>Gender - Male;Gender - Male;;Leeds;Chapel Allerton;</v>
      </c>
      <c r="BZ2721" s="72"/>
    </row>
    <row r="2722" spans="1:78" ht="15">
      <c r="A2722" s="10" t="s">
        <v>51</v>
      </c>
      <c r="B2722" s="28">
        <f>VLOOKUP(A2722,Organisations!$A$2:$B$7,2,FALSE)</f>
        <v>4</v>
      </c>
      <c r="C2722" s="10" t="s">
        <v>18240</v>
      </c>
      <c r="D2722" s="10" t="s">
        <v>18241</v>
      </c>
      <c r="E2722" s="28" t="str">
        <f t="shared" si="0"/>
        <v>ToastLoveCoffee is a community cafe right in the heart of Harehills. It is a friendly, welcoming space, with a menu that</v>
      </c>
      <c r="F2722" s="10" t="s">
        <v>18243</v>
      </c>
      <c r="G2722" s="10" t="s">
        <v>68</v>
      </c>
      <c r="H2722" s="11"/>
      <c r="K2722" s="30" t="s">
        <v>18244</v>
      </c>
      <c r="L2722" s="10" t="s">
        <v>18245</v>
      </c>
      <c r="M2722" s="28" t="str">
        <f t="shared" ref="M2722:Q2722" si="16330">IFERROR(IF(FIND(M$1,$F2722)&gt;1,"Age - Children",""),"")</f>
        <v/>
      </c>
      <c r="N2722" s="28" t="str">
        <f t="shared" si="16330"/>
        <v/>
      </c>
      <c r="O2722" s="28" t="str">
        <f t="shared" si="16330"/>
        <v/>
      </c>
      <c r="P2722" s="28" t="str">
        <f t="shared" si="16330"/>
        <v/>
      </c>
      <c r="Q2722" s="28" t="str">
        <f t="shared" si="16330"/>
        <v/>
      </c>
      <c r="R2722" s="28" t="str">
        <f t="shared" ref="R2722:T2722" si="16331">IFERROR(IF(FIND(R$1,$F2722)&gt;1,"Age - Elderly",""),"")</f>
        <v/>
      </c>
      <c r="S2722" s="28" t="str">
        <f t="shared" si="16331"/>
        <v/>
      </c>
      <c r="T2722" s="28" t="str">
        <f t="shared" si="16331"/>
        <v/>
      </c>
      <c r="U2722" s="28" t="str">
        <f t="shared" si="3"/>
        <v/>
      </c>
      <c r="V2722" s="28" t="str">
        <f t="shared" si="4"/>
        <v/>
      </c>
      <c r="X2722" s="28" t="str">
        <f t="shared" si="5"/>
        <v/>
      </c>
      <c r="Y2722" s="28" t="str">
        <f t="shared" si="6"/>
        <v/>
      </c>
      <c r="Z2722" s="28" t="str">
        <f t="shared" si="7"/>
        <v>Gender - Male</v>
      </c>
      <c r="AB2722" s="28" t="str">
        <f t="shared" si="8"/>
        <v/>
      </c>
      <c r="AD2722" s="28" t="str">
        <f t="shared" si="9"/>
        <v>Gender - Male;</v>
      </c>
      <c r="AG2722" s="28" t="str">
        <f t="shared" ref="AG2722:AL2722" si="16332">IFERROR(IF(FIND(AG$1,$F2722)&gt;1,AG$1,""),"")</f>
        <v/>
      </c>
      <c r="AH2722" s="28" t="str">
        <f t="shared" si="16332"/>
        <v/>
      </c>
      <c r="AI2722" s="28" t="str">
        <f t="shared" si="16332"/>
        <v/>
      </c>
      <c r="AJ2722" s="28" t="str">
        <f t="shared" si="16332"/>
        <v/>
      </c>
      <c r="AK2722" s="28" t="str">
        <f t="shared" si="16332"/>
        <v/>
      </c>
      <c r="AL2722" s="28" t="str">
        <f t="shared" si="16332"/>
        <v/>
      </c>
      <c r="AM2722" s="28" t="str">
        <f t="shared" si="11"/>
        <v/>
      </c>
      <c r="AN2722" s="28" t="str">
        <f t="shared" ref="AN2722:AQ2722" si="16333">IFERROR(IF(FIND(AN$1,$F2722)&gt;1,"Status - LGBT",""),"")</f>
        <v/>
      </c>
      <c r="AO2722" s="28" t="str">
        <f t="shared" si="16333"/>
        <v/>
      </c>
      <c r="AP2722" s="28" t="str">
        <f t="shared" si="16333"/>
        <v/>
      </c>
      <c r="AQ2722" s="28" t="str">
        <f t="shared" si="16333"/>
        <v/>
      </c>
      <c r="AR2722" s="28" t="str">
        <f t="shared" ref="AR2722:AV2722" si="16334">IFERROR(IF(FIND(AR$1,$F2722)&gt;1,"BME",""),"")</f>
        <v/>
      </c>
      <c r="AS2722" s="28" t="str">
        <f t="shared" si="16334"/>
        <v/>
      </c>
      <c r="AT2722" s="28" t="str">
        <f t="shared" si="16334"/>
        <v/>
      </c>
      <c r="AU2722" s="28" t="str">
        <f t="shared" si="16334"/>
        <v/>
      </c>
      <c r="AV2722" s="28" t="str">
        <f t="shared" si="16334"/>
        <v/>
      </c>
      <c r="AW2722" s="28" t="str">
        <f t="shared" ref="AW2722:BC2722" si="16335">IFERROR(IF(FIND(AW$1,$F2722)&gt;1,AW$1,""),"")</f>
        <v/>
      </c>
      <c r="AX2722" s="28" t="str">
        <f t="shared" si="16335"/>
        <v/>
      </c>
      <c r="AY2722" s="28" t="str">
        <f t="shared" si="16335"/>
        <v/>
      </c>
      <c r="AZ2722" s="28" t="str">
        <f t="shared" si="16335"/>
        <v/>
      </c>
      <c r="BA2722" s="28" t="str">
        <f t="shared" si="16335"/>
        <v/>
      </c>
      <c r="BB2722" s="28" t="str">
        <f t="shared" si="16335"/>
        <v/>
      </c>
      <c r="BC2722" s="28" t="str">
        <f t="shared" si="16335"/>
        <v/>
      </c>
      <c r="BD2722" s="28" t="str">
        <f t="shared" si="15"/>
        <v/>
      </c>
      <c r="BG2722" s="2" t="s">
        <v>18246</v>
      </c>
      <c r="BJ2722" s="28" t="str">
        <f t="shared" si="16"/>
        <v/>
      </c>
      <c r="BK2722" s="28" t="str">
        <f t="shared" si="17"/>
        <v/>
      </c>
      <c r="BL2722" s="2" t="s">
        <v>16851</v>
      </c>
      <c r="BM2722" s="2" t="s">
        <v>98</v>
      </c>
      <c r="BU2722" s="47" t="s">
        <v>20960</v>
      </c>
      <c r="BV2722" s="18"/>
      <c r="BW2722" s="47"/>
      <c r="BX2722" s="47" t="s">
        <v>20961</v>
      </c>
      <c r="BY2722" s="42" t="str">
        <f t="shared" si="18"/>
        <v>Gender - Male;;Beeston;Holbeck;City;Hunslet;</v>
      </c>
      <c r="BZ2722" s="73"/>
    </row>
    <row r="2723" spans="1:78" ht="15">
      <c r="A2723" s="16" t="s">
        <v>51</v>
      </c>
      <c r="B2723" s="28">
        <f>VLOOKUP(A2723,Organisations!$A$2:$B$7,2,FALSE)</f>
        <v>4</v>
      </c>
      <c r="C2723" s="16" t="s">
        <v>18248</v>
      </c>
      <c r="D2723" s="16" t="s">
        <v>18249</v>
      </c>
      <c r="E2723" s="28" t="str">
        <f t="shared" si="0"/>
        <v xml:space="preserve">T4P works with people and organisations from grassroots to government to develop and support co-operative projects that </v>
      </c>
      <c r="F2723" s="16" t="s">
        <v>18251</v>
      </c>
      <c r="G2723" s="16" t="s">
        <v>68</v>
      </c>
      <c r="H2723" s="17"/>
      <c r="K2723" s="59"/>
      <c r="L2723" s="16" t="s">
        <v>18252</v>
      </c>
      <c r="M2723" s="28" t="str">
        <f t="shared" ref="M2723:Q2723" si="16336">IFERROR(IF(FIND(M$1,$F2723)&gt;1,"Age - Children",""),"")</f>
        <v/>
      </c>
      <c r="N2723" s="28" t="str">
        <f t="shared" si="16336"/>
        <v/>
      </c>
      <c r="O2723" s="28" t="str">
        <f t="shared" si="16336"/>
        <v/>
      </c>
      <c r="P2723" s="28" t="str">
        <f t="shared" si="16336"/>
        <v/>
      </c>
      <c r="Q2723" s="28" t="str">
        <f t="shared" si="16336"/>
        <v/>
      </c>
      <c r="R2723" s="28" t="str">
        <f t="shared" ref="R2723:T2723" si="16337">IFERROR(IF(FIND(R$1,$F2723)&gt;1,"Age - Elderly",""),"")</f>
        <v/>
      </c>
      <c r="S2723" s="28" t="str">
        <f t="shared" si="16337"/>
        <v/>
      </c>
      <c r="T2723" s="28" t="str">
        <f t="shared" si="16337"/>
        <v/>
      </c>
      <c r="U2723" s="28" t="str">
        <f t="shared" si="3"/>
        <v/>
      </c>
      <c r="V2723" s="28" t="str">
        <f t="shared" si="4"/>
        <v/>
      </c>
      <c r="X2723" s="28" t="str">
        <f t="shared" si="5"/>
        <v/>
      </c>
      <c r="Y2723" s="28" t="str">
        <f t="shared" si="6"/>
        <v/>
      </c>
      <c r="Z2723" s="28" t="str">
        <f t="shared" si="7"/>
        <v>Gender - Male</v>
      </c>
      <c r="AB2723" s="28" t="str">
        <f t="shared" si="8"/>
        <v/>
      </c>
      <c r="AD2723" s="28" t="str">
        <f t="shared" si="9"/>
        <v>Gender - Male;</v>
      </c>
      <c r="AG2723" s="28" t="str">
        <f t="shared" ref="AG2723:AL2723" si="16338">IFERROR(IF(FIND(AG$1,$F2723)&gt;1,AG$1,""),"")</f>
        <v/>
      </c>
      <c r="AH2723" s="28" t="str">
        <f t="shared" si="16338"/>
        <v/>
      </c>
      <c r="AI2723" s="28" t="str">
        <f t="shared" si="16338"/>
        <v/>
      </c>
      <c r="AJ2723" s="28" t="str">
        <f t="shared" si="16338"/>
        <v/>
      </c>
      <c r="AK2723" s="28" t="str">
        <f t="shared" si="16338"/>
        <v/>
      </c>
      <c r="AL2723" s="28" t="str">
        <f t="shared" si="16338"/>
        <v/>
      </c>
      <c r="AM2723" s="28" t="str">
        <f t="shared" si="11"/>
        <v/>
      </c>
      <c r="AN2723" s="28" t="str">
        <f t="shared" ref="AN2723:AQ2723" si="16339">IFERROR(IF(FIND(AN$1,$F2723)&gt;1,"Status - LGBT",""),"")</f>
        <v/>
      </c>
      <c r="AO2723" s="28" t="str">
        <f t="shared" si="16339"/>
        <v/>
      </c>
      <c r="AP2723" s="28" t="str">
        <f t="shared" si="16339"/>
        <v/>
      </c>
      <c r="AQ2723" s="28" t="str">
        <f t="shared" si="16339"/>
        <v/>
      </c>
      <c r="AR2723" s="28" t="str">
        <f t="shared" ref="AR2723:AV2723" si="16340">IFERROR(IF(FIND(AR$1,$F2723)&gt;1,"BME",""),"")</f>
        <v/>
      </c>
      <c r="AS2723" s="28" t="str">
        <f t="shared" si="16340"/>
        <v/>
      </c>
      <c r="AT2723" s="28" t="str">
        <f t="shared" si="16340"/>
        <v/>
      </c>
      <c r="AU2723" s="28" t="str">
        <f t="shared" si="16340"/>
        <v/>
      </c>
      <c r="AV2723" s="28" t="str">
        <f t="shared" si="16340"/>
        <v/>
      </c>
      <c r="AW2723" s="28" t="str">
        <f t="shared" ref="AW2723:BC2723" si="16341">IFERROR(IF(FIND(AW$1,$F2723)&gt;1,AW$1,""),"")</f>
        <v/>
      </c>
      <c r="AX2723" s="28" t="str">
        <f t="shared" si="16341"/>
        <v/>
      </c>
      <c r="AY2723" s="28" t="str">
        <f t="shared" si="16341"/>
        <v/>
      </c>
      <c r="AZ2723" s="28" t="str">
        <f t="shared" si="16341"/>
        <v/>
      </c>
      <c r="BA2723" s="28" t="str">
        <f t="shared" si="16341"/>
        <v/>
      </c>
      <c r="BB2723" s="28" t="str">
        <f t="shared" si="16341"/>
        <v/>
      </c>
      <c r="BC2723" s="28" t="str">
        <f t="shared" si="16341"/>
        <v/>
      </c>
      <c r="BD2723" s="28" t="str">
        <f t="shared" si="15"/>
        <v/>
      </c>
      <c r="BG2723" s="2" t="s">
        <v>18253</v>
      </c>
      <c r="BJ2723" s="28" t="str">
        <f t="shared" si="16"/>
        <v/>
      </c>
      <c r="BK2723" s="28" t="str">
        <f t="shared" si="17"/>
        <v/>
      </c>
      <c r="BL2723" s="2" t="s">
        <v>16859</v>
      </c>
      <c r="BM2723" s="2" t="s">
        <v>98</v>
      </c>
      <c r="BU2723" s="50" t="s">
        <v>19852</v>
      </c>
      <c r="BV2723" s="12"/>
      <c r="BW2723" s="50"/>
      <c r="BX2723" s="50" t="s">
        <v>20962</v>
      </c>
      <c r="BY2723" s="42" t="str">
        <f t="shared" si="18"/>
        <v>Gender - Male;;Gipton;Harehills;</v>
      </c>
      <c r="BZ2723" s="72"/>
    </row>
    <row r="2724" spans="1:78" ht="15">
      <c r="A2724" s="10" t="s">
        <v>51</v>
      </c>
      <c r="B2724" s="28">
        <f>VLOOKUP(A2724,Organisations!$A$2:$B$7,2,FALSE)</f>
        <v>4</v>
      </c>
      <c r="C2724" s="10" t="s">
        <v>2504</v>
      </c>
      <c r="D2724" s="10" t="s">
        <v>2505</v>
      </c>
      <c r="E2724" s="28" t="str">
        <f t="shared" si="0"/>
        <v>TWP provides holistic support for female offenders and women at risk of offending with the main aims of supporting women</v>
      </c>
      <c r="F2724" s="10" t="s">
        <v>18256</v>
      </c>
      <c r="G2724" s="10" t="s">
        <v>68</v>
      </c>
      <c r="H2724" s="11"/>
      <c r="K2724" s="30" t="s">
        <v>2507</v>
      </c>
      <c r="L2724" s="10" t="s">
        <v>18257</v>
      </c>
      <c r="M2724" s="28" t="str">
        <f t="shared" ref="M2724:Q2724" si="16342">IFERROR(IF(FIND(M$1,$F2724)&gt;1,"Age - Children",""),"")</f>
        <v/>
      </c>
      <c r="N2724" s="28" t="str">
        <f t="shared" si="16342"/>
        <v/>
      </c>
      <c r="O2724" s="28" t="str">
        <f t="shared" si="16342"/>
        <v/>
      </c>
      <c r="P2724" s="28" t="str">
        <f t="shared" si="16342"/>
        <v/>
      </c>
      <c r="Q2724" s="28" t="str">
        <f t="shared" si="16342"/>
        <v/>
      </c>
      <c r="R2724" s="28" t="str">
        <f t="shared" ref="R2724:T2724" si="16343">IFERROR(IF(FIND(R$1,$F2724)&gt;1,"Age - Elderly",""),"")</f>
        <v/>
      </c>
      <c r="S2724" s="28" t="str">
        <f t="shared" si="16343"/>
        <v/>
      </c>
      <c r="T2724" s="28" t="str">
        <f t="shared" si="16343"/>
        <v/>
      </c>
      <c r="U2724" s="28" t="str">
        <f t="shared" si="3"/>
        <v/>
      </c>
      <c r="V2724" s="28" t="str">
        <f t="shared" si="4"/>
        <v/>
      </c>
      <c r="X2724" s="28" t="str">
        <f t="shared" si="5"/>
        <v>Gender - Male</v>
      </c>
      <c r="Y2724" s="28" t="str">
        <f t="shared" si="6"/>
        <v>Gender - Female</v>
      </c>
      <c r="Z2724" s="28" t="str">
        <f t="shared" si="7"/>
        <v>Gender - Male</v>
      </c>
      <c r="AB2724" s="28" t="str">
        <f t="shared" si="8"/>
        <v/>
      </c>
      <c r="AD2724" s="28" t="str">
        <f t="shared" si="9"/>
        <v>Gender - Male;Gender - Female;Gender - Male;</v>
      </c>
      <c r="AG2724" s="28" t="str">
        <f t="shared" ref="AG2724:AL2724" si="16344">IFERROR(IF(FIND(AG$1,$F2724)&gt;1,AG$1,""),"")</f>
        <v/>
      </c>
      <c r="AH2724" s="28" t="str">
        <f t="shared" si="16344"/>
        <v/>
      </c>
      <c r="AI2724" s="28" t="str">
        <f t="shared" si="16344"/>
        <v/>
      </c>
      <c r="AJ2724" s="28" t="str">
        <f t="shared" si="16344"/>
        <v/>
      </c>
      <c r="AK2724" s="28" t="str">
        <f t="shared" si="16344"/>
        <v/>
      </c>
      <c r="AL2724" s="28" t="str">
        <f t="shared" si="16344"/>
        <v/>
      </c>
      <c r="AM2724" s="28" t="str">
        <f t="shared" si="11"/>
        <v/>
      </c>
      <c r="AN2724" s="28" t="str">
        <f t="shared" ref="AN2724:AQ2724" si="16345">IFERROR(IF(FIND(AN$1,$F2724)&gt;1,"Status - LGBT",""),"")</f>
        <v/>
      </c>
      <c r="AO2724" s="28" t="str">
        <f t="shared" si="16345"/>
        <v/>
      </c>
      <c r="AP2724" s="28" t="str">
        <f t="shared" si="16345"/>
        <v/>
      </c>
      <c r="AQ2724" s="28" t="str">
        <f t="shared" si="16345"/>
        <v/>
      </c>
      <c r="AR2724" s="28" t="str">
        <f t="shared" ref="AR2724:AV2724" si="16346">IFERROR(IF(FIND(AR$1,$F2724)&gt;1,"BME",""),"")</f>
        <v/>
      </c>
      <c r="AS2724" s="28" t="str">
        <f t="shared" si="16346"/>
        <v/>
      </c>
      <c r="AT2724" s="28" t="str">
        <f t="shared" si="16346"/>
        <v/>
      </c>
      <c r="AU2724" s="28" t="str">
        <f t="shared" si="16346"/>
        <v/>
      </c>
      <c r="AV2724" s="28" t="str">
        <f t="shared" si="16346"/>
        <v/>
      </c>
      <c r="AW2724" s="28" t="str">
        <f t="shared" ref="AW2724:BC2724" si="16347">IFERROR(IF(FIND(AW$1,$F2724)&gt;1,AW$1,""),"")</f>
        <v/>
      </c>
      <c r="AX2724" s="28" t="str">
        <f t="shared" si="16347"/>
        <v/>
      </c>
      <c r="AY2724" s="28" t="str">
        <f t="shared" si="16347"/>
        <v/>
      </c>
      <c r="AZ2724" s="28" t="str">
        <f t="shared" si="16347"/>
        <v/>
      </c>
      <c r="BA2724" s="28" t="str">
        <f t="shared" si="16347"/>
        <v/>
      </c>
      <c r="BB2724" s="28" t="str">
        <f t="shared" si="16347"/>
        <v/>
      </c>
      <c r="BC2724" s="28" t="str">
        <f t="shared" si="16347"/>
        <v/>
      </c>
      <c r="BD2724" s="28" t="str">
        <f t="shared" si="15"/>
        <v/>
      </c>
      <c r="BG2724" s="2" t="s">
        <v>18258</v>
      </c>
      <c r="BJ2724" s="28" t="str">
        <f t="shared" si="16"/>
        <v/>
      </c>
      <c r="BK2724" s="28" t="str">
        <f t="shared" si="17"/>
        <v/>
      </c>
      <c r="BL2724" s="2" t="s">
        <v>2453</v>
      </c>
      <c r="BM2724" s="2" t="s">
        <v>98</v>
      </c>
      <c r="BU2724" s="47" t="s">
        <v>19866</v>
      </c>
      <c r="BV2724" s="18"/>
      <c r="BW2724" s="47"/>
      <c r="BX2724" s="47" t="s">
        <v>20963</v>
      </c>
      <c r="BY2724" s="42" t="str">
        <f t="shared" si="18"/>
        <v>Gender - Male;Gender - Female;Gender - Male;;Leeds;City;Hunslet;</v>
      </c>
      <c r="BZ2724" s="73"/>
    </row>
    <row r="2725" spans="1:78" ht="15">
      <c r="A2725" s="16" t="s">
        <v>51</v>
      </c>
      <c r="B2725" s="28">
        <f>VLOOKUP(A2725,Organisations!$A$2:$B$7,2,FALSE)</f>
        <v>4</v>
      </c>
      <c r="C2725" s="16" t="s">
        <v>18260</v>
      </c>
      <c r="D2725" s="16" t="s">
        <v>18261</v>
      </c>
      <c r="E2725" s="28" t="str">
        <f t="shared" si="0"/>
        <v>Provides Christian Fellowship and Literature for visually impaired in giant print, Braille and on tape.</v>
      </c>
      <c r="F2725" s="16" t="s">
        <v>18262</v>
      </c>
      <c r="G2725" s="16" t="s">
        <v>68</v>
      </c>
      <c r="H2725" s="17"/>
      <c r="K2725" s="26" t="s">
        <v>18263</v>
      </c>
      <c r="L2725" s="16" t="s">
        <v>18264</v>
      </c>
      <c r="M2725" s="28" t="str">
        <f t="shared" ref="M2725:Q2725" si="16348">IFERROR(IF(FIND(M$1,$F2725)&gt;1,"Age - Children",""),"")</f>
        <v/>
      </c>
      <c r="N2725" s="28" t="str">
        <f t="shared" si="16348"/>
        <v/>
      </c>
      <c r="O2725" s="28" t="str">
        <f t="shared" si="16348"/>
        <v/>
      </c>
      <c r="P2725" s="28" t="str">
        <f t="shared" si="16348"/>
        <v/>
      </c>
      <c r="Q2725" s="28" t="str">
        <f t="shared" si="16348"/>
        <v/>
      </c>
      <c r="R2725" s="28" t="str">
        <f t="shared" ref="R2725:T2725" si="16349">IFERROR(IF(FIND(R$1,$F2725)&gt;1,"Age - Elderly",""),"")</f>
        <v/>
      </c>
      <c r="S2725" s="28" t="str">
        <f t="shared" si="16349"/>
        <v/>
      </c>
      <c r="T2725" s="28" t="str">
        <f t="shared" si="16349"/>
        <v/>
      </c>
      <c r="U2725" s="28" t="str">
        <f t="shared" si="3"/>
        <v/>
      </c>
      <c r="V2725" s="28" t="str">
        <f t="shared" si="4"/>
        <v/>
      </c>
      <c r="X2725" s="28" t="str">
        <f t="shared" si="5"/>
        <v/>
      </c>
      <c r="Y2725" s="28" t="str">
        <f t="shared" si="6"/>
        <v/>
      </c>
      <c r="Z2725" s="28" t="str">
        <f t="shared" si="7"/>
        <v/>
      </c>
      <c r="AB2725" s="28" t="str">
        <f t="shared" si="8"/>
        <v/>
      </c>
      <c r="AD2725" s="28" t="str">
        <f t="shared" si="9"/>
        <v/>
      </c>
      <c r="AG2725" s="28" t="str">
        <f t="shared" ref="AG2725:AL2725" si="16350">IFERROR(IF(FIND(AG$1,$F2725)&gt;1,AG$1,""),"")</f>
        <v/>
      </c>
      <c r="AH2725" s="28" t="str">
        <f t="shared" si="16350"/>
        <v/>
      </c>
      <c r="AI2725" s="28" t="str">
        <f t="shared" si="16350"/>
        <v/>
      </c>
      <c r="AJ2725" s="28" t="str">
        <f t="shared" si="16350"/>
        <v/>
      </c>
      <c r="AK2725" s="28" t="str">
        <f t="shared" si="16350"/>
        <v/>
      </c>
      <c r="AL2725" s="28" t="str">
        <f t="shared" si="16350"/>
        <v/>
      </c>
      <c r="AM2725" s="28" t="str">
        <f t="shared" si="11"/>
        <v/>
      </c>
      <c r="AN2725" s="28" t="str">
        <f t="shared" ref="AN2725:AQ2725" si="16351">IFERROR(IF(FIND(AN$1,$F2725)&gt;1,"Status - LGBT",""),"")</f>
        <v/>
      </c>
      <c r="AO2725" s="28" t="str">
        <f t="shared" si="16351"/>
        <v/>
      </c>
      <c r="AP2725" s="28" t="str">
        <f t="shared" si="16351"/>
        <v/>
      </c>
      <c r="AQ2725" s="28" t="str">
        <f t="shared" si="16351"/>
        <v/>
      </c>
      <c r="AR2725" s="28" t="str">
        <f t="shared" ref="AR2725:AV2725" si="16352">IFERROR(IF(FIND(AR$1,$F2725)&gt;1,"BME",""),"")</f>
        <v/>
      </c>
      <c r="AS2725" s="28" t="str">
        <f t="shared" si="16352"/>
        <v/>
      </c>
      <c r="AT2725" s="28" t="str">
        <f t="shared" si="16352"/>
        <v/>
      </c>
      <c r="AU2725" s="28" t="str">
        <f t="shared" si="16352"/>
        <v/>
      </c>
      <c r="AV2725" s="28" t="str">
        <f t="shared" si="16352"/>
        <v/>
      </c>
      <c r="AW2725" s="28" t="str">
        <f t="shared" ref="AW2725:BC2725" si="16353">IFERROR(IF(FIND(AW$1,$F2725)&gt;1,AW$1,""),"")</f>
        <v/>
      </c>
      <c r="AX2725" s="28" t="str">
        <f t="shared" si="16353"/>
        <v/>
      </c>
      <c r="AY2725" s="28" t="str">
        <f t="shared" si="16353"/>
        <v/>
      </c>
      <c r="AZ2725" s="28" t="str">
        <f t="shared" si="16353"/>
        <v/>
      </c>
      <c r="BA2725" s="28" t="str">
        <f t="shared" si="16353"/>
        <v/>
      </c>
      <c r="BB2725" s="28" t="str">
        <f t="shared" si="16353"/>
        <v/>
      </c>
      <c r="BC2725" s="28" t="str">
        <f t="shared" si="16353"/>
        <v/>
      </c>
      <c r="BD2725" s="28" t="str">
        <f t="shared" si="15"/>
        <v/>
      </c>
      <c r="BG2725" s="2" t="s">
        <v>18265</v>
      </c>
      <c r="BJ2725" s="28" t="str">
        <f t="shared" si="16"/>
        <v/>
      </c>
      <c r="BK2725" s="28" t="str">
        <f t="shared" si="17"/>
        <v/>
      </c>
      <c r="BL2725" s="2" t="s">
        <v>16876</v>
      </c>
      <c r="BM2725" s="2" t="s">
        <v>98</v>
      </c>
      <c r="BU2725" s="50" t="s">
        <v>19866</v>
      </c>
      <c r="BV2725" s="12"/>
      <c r="BW2725" s="50"/>
      <c r="BX2725" s="50" t="s">
        <v>20964</v>
      </c>
      <c r="BY2725" s="42" t="str">
        <f t="shared" si="18"/>
        <v>Leeds;City;Hunslet;</v>
      </c>
      <c r="BZ2725" s="72"/>
    </row>
    <row r="2726" spans="1:78" ht="15">
      <c r="A2726" s="10" t="s">
        <v>51</v>
      </c>
      <c r="B2726" s="28">
        <f>VLOOKUP(A2726,Organisations!$A$2:$B$7,2,FALSE)</f>
        <v>4</v>
      </c>
      <c r="C2726" s="10" t="s">
        <v>18267</v>
      </c>
      <c r="D2726" s="10" t="s">
        <v>18268</v>
      </c>
      <c r="E2726" s="28" t="str">
        <f t="shared" si="0"/>
        <v/>
      </c>
      <c r="F2726" s="10"/>
      <c r="G2726" s="10" t="s">
        <v>68</v>
      </c>
      <c r="H2726" s="11"/>
      <c r="K2726" s="34"/>
      <c r="L2726" s="12"/>
      <c r="M2726" s="28" t="str">
        <f t="shared" ref="M2726:Q2726" si="16354">IFERROR(IF(FIND(M$1,$F2726)&gt;1,"Age - Children",""),"")</f>
        <v/>
      </c>
      <c r="N2726" s="28" t="str">
        <f t="shared" si="16354"/>
        <v/>
      </c>
      <c r="O2726" s="28" t="str">
        <f t="shared" si="16354"/>
        <v/>
      </c>
      <c r="P2726" s="28" t="str">
        <f t="shared" si="16354"/>
        <v/>
      </c>
      <c r="Q2726" s="28" t="str">
        <f t="shared" si="16354"/>
        <v/>
      </c>
      <c r="R2726" s="28" t="str">
        <f t="shared" ref="R2726:T2726" si="16355">IFERROR(IF(FIND(R$1,$F2726)&gt;1,"Age - Elderly",""),"")</f>
        <v/>
      </c>
      <c r="S2726" s="28" t="str">
        <f t="shared" si="16355"/>
        <v/>
      </c>
      <c r="T2726" s="28" t="str">
        <f t="shared" si="16355"/>
        <v/>
      </c>
      <c r="U2726" s="28" t="str">
        <f t="shared" si="3"/>
        <v/>
      </c>
      <c r="V2726" s="28" t="str">
        <f t="shared" si="4"/>
        <v/>
      </c>
      <c r="X2726" s="28" t="str">
        <f t="shared" si="5"/>
        <v/>
      </c>
      <c r="Y2726" s="28" t="str">
        <f t="shared" si="6"/>
        <v/>
      </c>
      <c r="Z2726" s="28" t="str">
        <f t="shared" si="7"/>
        <v/>
      </c>
      <c r="AB2726" s="28" t="str">
        <f t="shared" si="8"/>
        <v/>
      </c>
      <c r="AD2726" s="28" t="str">
        <f t="shared" si="9"/>
        <v/>
      </c>
      <c r="AG2726" s="28" t="str">
        <f t="shared" ref="AG2726:AL2726" si="16356">IFERROR(IF(FIND(AG$1,$F2726)&gt;1,AG$1,""),"")</f>
        <v/>
      </c>
      <c r="AH2726" s="28" t="str">
        <f t="shared" si="16356"/>
        <v/>
      </c>
      <c r="AI2726" s="28" t="str">
        <f t="shared" si="16356"/>
        <v/>
      </c>
      <c r="AJ2726" s="28" t="str">
        <f t="shared" si="16356"/>
        <v/>
      </c>
      <c r="AK2726" s="28" t="str">
        <f t="shared" si="16356"/>
        <v/>
      </c>
      <c r="AL2726" s="28" t="str">
        <f t="shared" si="16356"/>
        <v/>
      </c>
      <c r="AM2726" s="28" t="str">
        <f t="shared" si="11"/>
        <v/>
      </c>
      <c r="AN2726" s="28" t="str">
        <f t="shared" ref="AN2726:AQ2726" si="16357">IFERROR(IF(FIND(AN$1,$F2726)&gt;1,"Status - LGBT",""),"")</f>
        <v/>
      </c>
      <c r="AO2726" s="28" t="str">
        <f t="shared" si="16357"/>
        <v/>
      </c>
      <c r="AP2726" s="28" t="str">
        <f t="shared" si="16357"/>
        <v/>
      </c>
      <c r="AQ2726" s="28" t="str">
        <f t="shared" si="16357"/>
        <v/>
      </c>
      <c r="AR2726" s="28" t="str">
        <f t="shared" ref="AR2726:AV2726" si="16358">IFERROR(IF(FIND(AR$1,$F2726)&gt;1,"BME",""),"")</f>
        <v/>
      </c>
      <c r="AS2726" s="28" t="str">
        <f t="shared" si="16358"/>
        <v/>
      </c>
      <c r="AT2726" s="28" t="str">
        <f t="shared" si="16358"/>
        <v/>
      </c>
      <c r="AU2726" s="28" t="str">
        <f t="shared" si="16358"/>
        <v/>
      </c>
      <c r="AV2726" s="28" t="str">
        <f t="shared" si="16358"/>
        <v/>
      </c>
      <c r="AW2726" s="28" t="str">
        <f t="shared" ref="AW2726:BC2726" si="16359">IFERROR(IF(FIND(AW$1,$F2726)&gt;1,AW$1,""),"")</f>
        <v/>
      </c>
      <c r="AX2726" s="28" t="str">
        <f t="shared" si="16359"/>
        <v/>
      </c>
      <c r="AY2726" s="28" t="str">
        <f t="shared" si="16359"/>
        <v/>
      </c>
      <c r="AZ2726" s="28" t="str">
        <f t="shared" si="16359"/>
        <v/>
      </c>
      <c r="BA2726" s="28" t="str">
        <f t="shared" si="16359"/>
        <v/>
      </c>
      <c r="BB2726" s="28" t="str">
        <f t="shared" si="16359"/>
        <v/>
      </c>
      <c r="BC2726" s="28" t="str">
        <f t="shared" si="16359"/>
        <v/>
      </c>
      <c r="BD2726" s="28" t="str">
        <f t="shared" si="15"/>
        <v/>
      </c>
      <c r="BG2726" s="2" t="s">
        <v>18120</v>
      </c>
      <c r="BJ2726" s="28" t="str">
        <f t="shared" si="16"/>
        <v/>
      </c>
      <c r="BK2726" s="28" t="str">
        <f t="shared" si="17"/>
        <v/>
      </c>
      <c r="BL2726" s="2" t="s">
        <v>16701</v>
      </c>
      <c r="BM2726" s="2" t="s">
        <v>98</v>
      </c>
      <c r="BU2726" s="47" t="s">
        <v>19832</v>
      </c>
      <c r="BV2726" s="18"/>
      <c r="BW2726" s="47"/>
      <c r="BX2726" s="47" t="s">
        <v>19971</v>
      </c>
      <c r="BY2726" s="42" t="str">
        <f t="shared" si="18"/>
        <v>Beeston;Holbeck;</v>
      </c>
      <c r="BZ2726" s="73"/>
    </row>
    <row r="2727" spans="1:78" ht="15">
      <c r="A2727" s="16" t="s">
        <v>51</v>
      </c>
      <c r="B2727" s="28">
        <f>VLOOKUP(A2727,Organisations!$A$2:$B$7,2,FALSE)</f>
        <v>4</v>
      </c>
      <c r="C2727" s="16" t="s">
        <v>18270</v>
      </c>
      <c r="D2727" s="16" t="s">
        <v>18271</v>
      </c>
      <c r="E2727" s="28" t="str">
        <f t="shared" si="0"/>
        <v>?Giving practical support to people to make improvements for themselves . Visiting people in their homes to help them to</v>
      </c>
      <c r="F2727" s="16" t="s">
        <v>18273</v>
      </c>
      <c r="G2727" s="16" t="s">
        <v>68</v>
      </c>
      <c r="H2727" s="17"/>
      <c r="K2727" s="26" t="s">
        <v>18274</v>
      </c>
      <c r="L2727" s="16" t="s">
        <v>18275</v>
      </c>
      <c r="M2727" s="28" t="str">
        <f t="shared" ref="M2727:Q2727" si="16360">IFERROR(IF(FIND(M$1,$F2727)&gt;1,"Age - Children",""),"")</f>
        <v/>
      </c>
      <c r="N2727" s="28" t="str">
        <f t="shared" si="16360"/>
        <v/>
      </c>
      <c r="O2727" s="28" t="str">
        <f t="shared" si="16360"/>
        <v/>
      </c>
      <c r="P2727" s="28" t="str">
        <f t="shared" si="16360"/>
        <v/>
      </c>
      <c r="Q2727" s="28" t="str">
        <f t="shared" si="16360"/>
        <v/>
      </c>
      <c r="R2727" s="28" t="str">
        <f t="shared" ref="R2727:T2727" si="16361">IFERROR(IF(FIND(R$1,$F2727)&gt;1,"Age - Elderly",""),"")</f>
        <v/>
      </c>
      <c r="S2727" s="28" t="str">
        <f t="shared" si="16361"/>
        <v/>
      </c>
      <c r="T2727" s="28" t="str">
        <f t="shared" si="16361"/>
        <v>Age - Elderly</v>
      </c>
      <c r="U2727" s="28" t="str">
        <f t="shared" si="3"/>
        <v/>
      </c>
      <c r="V2727" s="28" t="str">
        <f t="shared" si="4"/>
        <v/>
      </c>
      <c r="X2727" s="28" t="str">
        <f t="shared" si="5"/>
        <v/>
      </c>
      <c r="Y2727" s="28" t="str">
        <f t="shared" si="6"/>
        <v/>
      </c>
      <c r="Z2727" s="28" t="str">
        <f t="shared" si="7"/>
        <v>Gender - Male</v>
      </c>
      <c r="AB2727" s="28" t="str">
        <f t="shared" si="8"/>
        <v/>
      </c>
      <c r="AD2727" s="28" t="str">
        <f t="shared" si="9"/>
        <v>Gender - Male;</v>
      </c>
      <c r="AG2727" s="28" t="str">
        <f t="shared" ref="AG2727:AL2727" si="16362">IFERROR(IF(FIND(AG$1,$F2727)&gt;1,AG$1,""),"")</f>
        <v/>
      </c>
      <c r="AH2727" s="28" t="str">
        <f t="shared" si="16362"/>
        <v/>
      </c>
      <c r="AI2727" s="28" t="str">
        <f t="shared" si="16362"/>
        <v/>
      </c>
      <c r="AJ2727" s="28" t="str">
        <f t="shared" si="16362"/>
        <v/>
      </c>
      <c r="AK2727" s="28" t="str">
        <f t="shared" si="16362"/>
        <v/>
      </c>
      <c r="AL2727" s="28" t="str">
        <f t="shared" si="16362"/>
        <v/>
      </c>
      <c r="AM2727" s="28" t="str">
        <f t="shared" si="11"/>
        <v/>
      </c>
      <c r="AN2727" s="28" t="str">
        <f t="shared" ref="AN2727:AQ2727" si="16363">IFERROR(IF(FIND(AN$1,$F2727)&gt;1,"Status - LGBT",""),"")</f>
        <v/>
      </c>
      <c r="AO2727" s="28" t="str">
        <f t="shared" si="16363"/>
        <v/>
      </c>
      <c r="AP2727" s="28" t="str">
        <f t="shared" si="16363"/>
        <v/>
      </c>
      <c r="AQ2727" s="28" t="str">
        <f t="shared" si="16363"/>
        <v/>
      </c>
      <c r="AR2727" s="28" t="str">
        <f t="shared" ref="AR2727:AV2727" si="16364">IFERROR(IF(FIND(AR$1,$F2727)&gt;1,"BME",""),"")</f>
        <v/>
      </c>
      <c r="AS2727" s="28" t="str">
        <f t="shared" si="16364"/>
        <v/>
      </c>
      <c r="AT2727" s="28" t="str">
        <f t="shared" si="16364"/>
        <v/>
      </c>
      <c r="AU2727" s="28" t="str">
        <f t="shared" si="16364"/>
        <v/>
      </c>
      <c r="AV2727" s="28" t="str">
        <f t="shared" si="16364"/>
        <v/>
      </c>
      <c r="AW2727" s="28" t="str">
        <f t="shared" ref="AW2727:BC2727" si="16365">IFERROR(IF(FIND(AW$1,$F2727)&gt;1,AW$1,""),"")</f>
        <v/>
      </c>
      <c r="AX2727" s="28" t="str">
        <f t="shared" si="16365"/>
        <v/>
      </c>
      <c r="AY2727" s="28" t="str">
        <f t="shared" si="16365"/>
        <v/>
      </c>
      <c r="AZ2727" s="28" t="str">
        <f t="shared" si="16365"/>
        <v/>
      </c>
      <c r="BA2727" s="28" t="str">
        <f t="shared" si="16365"/>
        <v/>
      </c>
      <c r="BB2727" s="28" t="str">
        <f t="shared" si="16365"/>
        <v/>
      </c>
      <c r="BC2727" s="28" t="str">
        <f t="shared" si="16365"/>
        <v/>
      </c>
      <c r="BD2727" s="28" t="str">
        <f t="shared" si="15"/>
        <v/>
      </c>
      <c r="BG2727" s="2" t="s">
        <v>18276</v>
      </c>
      <c r="BJ2727" s="28" t="str">
        <f t="shared" si="16"/>
        <v>Leeds</v>
      </c>
      <c r="BK2727" s="28" t="str">
        <f t="shared" si="17"/>
        <v>West Yorkshire</v>
      </c>
      <c r="BL2727" s="2" t="s">
        <v>16892</v>
      </c>
      <c r="BM2727" s="2" t="s">
        <v>98</v>
      </c>
      <c r="BU2727" s="50" t="s">
        <v>19866</v>
      </c>
      <c r="BV2727" s="12"/>
      <c r="BW2727" s="50"/>
      <c r="BX2727" s="50" t="s">
        <v>20965</v>
      </c>
      <c r="BY2727" s="42" t="str">
        <f t="shared" si="18"/>
        <v>Gender - Male;;Leeds;City;Hunslet;</v>
      </c>
      <c r="BZ2727" s="72"/>
    </row>
    <row r="2728" spans="1:78" ht="15">
      <c r="A2728" s="10" t="s">
        <v>51</v>
      </c>
      <c r="B2728" s="28">
        <f>VLOOKUP(A2728,Organisations!$A$2:$B$7,2,FALSE)</f>
        <v>4</v>
      </c>
      <c r="C2728" s="10" t="s">
        <v>18278</v>
      </c>
      <c r="D2728" s="10" t="s">
        <v>18279</v>
      </c>
      <c r="E2728" s="28" t="str">
        <f t="shared" si="0"/>
        <v xml:space="preserve">Supports: ?People aged 18+ ?People with severe and enduring mental ill health ?People with chaotic lives or challenging </v>
      </c>
      <c r="F2728" s="10" t="s">
        <v>18281</v>
      </c>
      <c r="G2728" s="10" t="s">
        <v>68</v>
      </c>
      <c r="H2728" s="11"/>
      <c r="K2728" s="30" t="s">
        <v>18282</v>
      </c>
      <c r="L2728" s="10" t="s">
        <v>18283</v>
      </c>
      <c r="M2728" s="28" t="str">
        <f t="shared" ref="M2728:Q2728" si="16366">IFERROR(IF(FIND(M$1,$F2728)&gt;1,"Age - Children",""),"")</f>
        <v/>
      </c>
      <c r="N2728" s="28" t="str">
        <f t="shared" si="16366"/>
        <v/>
      </c>
      <c r="O2728" s="28" t="str">
        <f t="shared" si="16366"/>
        <v/>
      </c>
      <c r="P2728" s="28" t="str">
        <f t="shared" si="16366"/>
        <v/>
      </c>
      <c r="Q2728" s="28" t="str">
        <f t="shared" si="16366"/>
        <v/>
      </c>
      <c r="R2728" s="28" t="str">
        <f t="shared" ref="R2728:T2728" si="16367">IFERROR(IF(FIND(R$1,$F2728)&gt;1,"Age - Elderly",""),"")</f>
        <v/>
      </c>
      <c r="S2728" s="28" t="str">
        <f t="shared" si="16367"/>
        <v/>
      </c>
      <c r="T2728" s="28" t="str">
        <f t="shared" si="16367"/>
        <v/>
      </c>
      <c r="U2728" s="28" t="str">
        <f t="shared" si="3"/>
        <v/>
      </c>
      <c r="V2728" s="28" t="str">
        <f t="shared" si="4"/>
        <v/>
      </c>
      <c r="X2728" s="28" t="str">
        <f t="shared" si="5"/>
        <v/>
      </c>
      <c r="Y2728" s="28" t="str">
        <f t="shared" si="6"/>
        <v/>
      </c>
      <c r="Z2728" s="28" t="str">
        <f t="shared" si="7"/>
        <v>Gender - Male</v>
      </c>
      <c r="AB2728" s="28" t="str">
        <f t="shared" si="8"/>
        <v/>
      </c>
      <c r="AD2728" s="28" t="str">
        <f t="shared" si="9"/>
        <v>Gender - Male;</v>
      </c>
      <c r="AG2728" s="28" t="str">
        <f t="shared" ref="AG2728:AL2728" si="16368">IFERROR(IF(FIND(AG$1,$F2728)&gt;1,AG$1,""),"")</f>
        <v/>
      </c>
      <c r="AH2728" s="28" t="str">
        <f t="shared" si="16368"/>
        <v/>
      </c>
      <c r="AI2728" s="28" t="str">
        <f t="shared" si="16368"/>
        <v/>
      </c>
      <c r="AJ2728" s="28" t="str">
        <f t="shared" si="16368"/>
        <v/>
      </c>
      <c r="AK2728" s="28" t="str">
        <f t="shared" si="16368"/>
        <v/>
      </c>
      <c r="AL2728" s="28" t="str">
        <f t="shared" si="16368"/>
        <v/>
      </c>
      <c r="AM2728" s="28" t="str">
        <f t="shared" si="11"/>
        <v/>
      </c>
      <c r="AN2728" s="28" t="str">
        <f t="shared" ref="AN2728:AQ2728" si="16369">IFERROR(IF(FIND(AN$1,$F2728)&gt;1,"Status - LGBT",""),"")</f>
        <v/>
      </c>
      <c r="AO2728" s="28" t="str">
        <f t="shared" si="16369"/>
        <v/>
      </c>
      <c r="AP2728" s="28" t="str">
        <f t="shared" si="16369"/>
        <v/>
      </c>
      <c r="AQ2728" s="28" t="str">
        <f t="shared" si="16369"/>
        <v/>
      </c>
      <c r="AR2728" s="28" t="str">
        <f t="shared" ref="AR2728:AV2728" si="16370">IFERROR(IF(FIND(AR$1,$F2728)&gt;1,"BME",""),"")</f>
        <v/>
      </c>
      <c r="AS2728" s="28" t="str">
        <f t="shared" si="16370"/>
        <v/>
      </c>
      <c r="AT2728" s="28" t="str">
        <f t="shared" si="16370"/>
        <v/>
      </c>
      <c r="AU2728" s="28" t="str">
        <f t="shared" si="16370"/>
        <v/>
      </c>
      <c r="AV2728" s="28" t="str">
        <f t="shared" si="16370"/>
        <v/>
      </c>
      <c r="AW2728" s="28" t="str">
        <f t="shared" ref="AW2728:BC2728" si="16371">IFERROR(IF(FIND(AW$1,$F2728)&gt;1,AW$1,""),"")</f>
        <v/>
      </c>
      <c r="AX2728" s="28" t="str">
        <f t="shared" si="16371"/>
        <v/>
      </c>
      <c r="AY2728" s="28" t="str">
        <f t="shared" si="16371"/>
        <v/>
      </c>
      <c r="AZ2728" s="28" t="str">
        <f t="shared" si="16371"/>
        <v/>
      </c>
      <c r="BA2728" s="28" t="str">
        <f t="shared" si="16371"/>
        <v/>
      </c>
      <c r="BB2728" s="28" t="str">
        <f t="shared" si="16371"/>
        <v/>
      </c>
      <c r="BC2728" s="28" t="str">
        <f t="shared" si="16371"/>
        <v/>
      </c>
      <c r="BD2728" s="28" t="str">
        <f t="shared" si="15"/>
        <v/>
      </c>
      <c r="BG2728" s="2" t="s">
        <v>18284</v>
      </c>
      <c r="BJ2728" s="28" t="str">
        <f t="shared" si="16"/>
        <v/>
      </c>
      <c r="BK2728" s="28" t="str">
        <f t="shared" si="17"/>
        <v/>
      </c>
      <c r="BL2728" s="2" t="s">
        <v>16897</v>
      </c>
      <c r="BM2728" s="2" t="s">
        <v>98</v>
      </c>
      <c r="BU2728" s="47" t="s">
        <v>19918</v>
      </c>
      <c r="BV2728" s="18"/>
      <c r="BW2728" s="47"/>
      <c r="BX2728" s="47" t="s">
        <v>20966</v>
      </c>
      <c r="BY2728" s="42" t="str">
        <f t="shared" si="18"/>
        <v>Gender - Male;;Leeds;Gipton;Harehills;</v>
      </c>
      <c r="BZ2728" s="73"/>
    </row>
    <row r="2729" spans="1:78" ht="15">
      <c r="A2729" s="16" t="s">
        <v>51</v>
      </c>
      <c r="B2729" s="28">
        <f>VLOOKUP(A2729,Organisations!$A$2:$B$7,2,FALSE)</f>
        <v>4</v>
      </c>
      <c r="C2729" s="16" t="s">
        <v>18286</v>
      </c>
      <c r="D2729" s="16" t="s">
        <v>18287</v>
      </c>
      <c r="E2729" s="28" t="str">
        <f t="shared" si="0"/>
        <v>An organisation for residents of Burmantofts and the Bayswaters neighbourhood of Harehills and black and minority ethnic</v>
      </c>
      <c r="F2729" s="16" t="s">
        <v>18289</v>
      </c>
      <c r="G2729" s="16" t="s">
        <v>68</v>
      </c>
      <c r="H2729" s="17"/>
      <c r="K2729" s="26" t="s">
        <v>18290</v>
      </c>
      <c r="L2729" s="16" t="s">
        <v>18291</v>
      </c>
      <c r="M2729" s="28" t="str">
        <f t="shared" ref="M2729:Q2729" si="16372">IFERROR(IF(FIND(M$1,$F2729)&gt;1,"Age - Children",""),"")</f>
        <v/>
      </c>
      <c r="N2729" s="28" t="str">
        <f t="shared" si="16372"/>
        <v/>
      </c>
      <c r="O2729" s="28" t="str">
        <f t="shared" si="16372"/>
        <v/>
      </c>
      <c r="P2729" s="28" t="str">
        <f t="shared" si="16372"/>
        <v/>
      </c>
      <c r="Q2729" s="28" t="str">
        <f t="shared" si="16372"/>
        <v/>
      </c>
      <c r="R2729" s="28" t="str">
        <f t="shared" ref="R2729:T2729" si="16373">IFERROR(IF(FIND(R$1,$F2729)&gt;1,"Age - Elderly",""),"")</f>
        <v/>
      </c>
      <c r="S2729" s="28" t="str">
        <f t="shared" si="16373"/>
        <v/>
      </c>
      <c r="T2729" s="28" t="str">
        <f t="shared" si="16373"/>
        <v/>
      </c>
      <c r="U2729" s="28" t="str">
        <f t="shared" si="3"/>
        <v/>
      </c>
      <c r="V2729" s="28" t="str">
        <f t="shared" si="4"/>
        <v/>
      </c>
      <c r="X2729" s="28" t="str">
        <f t="shared" si="5"/>
        <v/>
      </c>
      <c r="Y2729" s="28" t="str">
        <f t="shared" si="6"/>
        <v/>
      </c>
      <c r="Z2729" s="28" t="str">
        <f t="shared" si="7"/>
        <v>Gender - Male</v>
      </c>
      <c r="AB2729" s="28" t="str">
        <f t="shared" si="8"/>
        <v>Gender - Male</v>
      </c>
      <c r="AD2729" s="28" t="str">
        <f t="shared" si="9"/>
        <v>Gender - Male;Gender - Male;</v>
      </c>
      <c r="AG2729" s="28" t="str">
        <f t="shared" ref="AG2729:AL2729" si="16374">IFERROR(IF(FIND(AG$1,$F2729)&gt;1,AG$1,""),"")</f>
        <v/>
      </c>
      <c r="AH2729" s="28" t="str">
        <f t="shared" si="16374"/>
        <v/>
      </c>
      <c r="AI2729" s="28" t="str">
        <f t="shared" si="16374"/>
        <v/>
      </c>
      <c r="AJ2729" s="28" t="str">
        <f t="shared" si="16374"/>
        <v/>
      </c>
      <c r="AK2729" s="28" t="str">
        <f t="shared" si="16374"/>
        <v/>
      </c>
      <c r="AL2729" s="28" t="str">
        <f t="shared" si="16374"/>
        <v/>
      </c>
      <c r="AM2729" s="28" t="str">
        <f t="shared" si="11"/>
        <v/>
      </c>
      <c r="AN2729" s="28" t="str">
        <f t="shared" ref="AN2729:AQ2729" si="16375">IFERROR(IF(FIND(AN$1,$F2729)&gt;1,"Status - LGBT",""),"")</f>
        <v/>
      </c>
      <c r="AO2729" s="28" t="str">
        <f t="shared" si="16375"/>
        <v/>
      </c>
      <c r="AP2729" s="28" t="str">
        <f t="shared" si="16375"/>
        <v/>
      </c>
      <c r="AQ2729" s="28" t="str">
        <f t="shared" si="16375"/>
        <v/>
      </c>
      <c r="AR2729" s="28" t="str">
        <f t="shared" ref="AR2729:AV2729" si="16376">IFERROR(IF(FIND(AR$1,$F2729)&gt;1,"BME",""),"")</f>
        <v/>
      </c>
      <c r="AS2729" s="28" t="str">
        <f t="shared" si="16376"/>
        <v/>
      </c>
      <c r="AT2729" s="28" t="str">
        <f t="shared" si="16376"/>
        <v/>
      </c>
      <c r="AU2729" s="28" t="str">
        <f t="shared" si="16376"/>
        <v/>
      </c>
      <c r="AV2729" s="28" t="str">
        <f t="shared" si="16376"/>
        <v/>
      </c>
      <c r="AW2729" s="28" t="str">
        <f t="shared" ref="AW2729:BC2729" si="16377">IFERROR(IF(FIND(AW$1,$F2729)&gt;1,AW$1,""),"")</f>
        <v/>
      </c>
      <c r="AX2729" s="28" t="str">
        <f t="shared" si="16377"/>
        <v/>
      </c>
      <c r="AY2729" s="28" t="str">
        <f t="shared" si="16377"/>
        <v/>
      </c>
      <c r="AZ2729" s="28" t="str">
        <f t="shared" si="16377"/>
        <v/>
      </c>
      <c r="BA2729" s="28" t="str">
        <f t="shared" si="16377"/>
        <v/>
      </c>
      <c r="BB2729" s="28" t="str">
        <f t="shared" si="16377"/>
        <v/>
      </c>
      <c r="BC2729" s="28" t="str">
        <f t="shared" si="16377"/>
        <v/>
      </c>
      <c r="BD2729" s="28" t="str">
        <f t="shared" si="15"/>
        <v/>
      </c>
      <c r="BG2729" s="2" t="s">
        <v>18292</v>
      </c>
      <c r="BJ2729" s="28" t="str">
        <f t="shared" si="16"/>
        <v/>
      </c>
      <c r="BK2729" s="28" t="str">
        <f t="shared" si="17"/>
        <v/>
      </c>
      <c r="BL2729" s="2" t="s">
        <v>16892</v>
      </c>
      <c r="BM2729" s="2" t="s">
        <v>98</v>
      </c>
      <c r="BU2729" s="50" t="s">
        <v>19838</v>
      </c>
      <c r="BV2729" s="12"/>
      <c r="BW2729" s="50"/>
      <c r="BX2729" s="50" t="s">
        <v>20967</v>
      </c>
      <c r="BY2729" s="42" t="str">
        <f t="shared" si="18"/>
        <v>Gender - Male;Gender - Male;;Leeds;Chapel Allerton;</v>
      </c>
      <c r="BZ2729" s="72"/>
    </row>
    <row r="2730" spans="1:78" ht="15">
      <c r="A2730" s="10" t="s">
        <v>51</v>
      </c>
      <c r="B2730" s="28">
        <f>VLOOKUP(A2730,Organisations!$A$2:$B$7,2,FALSE)</f>
        <v>4</v>
      </c>
      <c r="C2730" s="10" t="s">
        <v>18294</v>
      </c>
      <c r="D2730" s="10" t="s">
        <v>18295</v>
      </c>
      <c r="E2730" s="28" t="str">
        <f t="shared" si="0"/>
        <v>A service for adults with personality disorder diagnosis or symptoms living across Leeds. It is a partnership of many ag</v>
      </c>
      <c r="F2730" s="10" t="s">
        <v>18297</v>
      </c>
      <c r="G2730" s="10" t="s">
        <v>68</v>
      </c>
      <c r="H2730" s="11"/>
      <c r="K2730" s="30" t="s">
        <v>18282</v>
      </c>
      <c r="L2730" s="10" t="s">
        <v>18298</v>
      </c>
      <c r="M2730" s="28" t="str">
        <f t="shared" ref="M2730:Q2730" si="16378">IFERROR(IF(FIND(M$1,$F2730)&gt;1,"Age - Children",""),"")</f>
        <v/>
      </c>
      <c r="N2730" s="28" t="str">
        <f t="shared" si="16378"/>
        <v/>
      </c>
      <c r="O2730" s="28" t="str">
        <f t="shared" si="16378"/>
        <v/>
      </c>
      <c r="P2730" s="28" t="str">
        <f t="shared" si="16378"/>
        <v/>
      </c>
      <c r="Q2730" s="28" t="str">
        <f t="shared" si="16378"/>
        <v/>
      </c>
      <c r="R2730" s="28" t="str">
        <f t="shared" ref="R2730:T2730" si="16379">IFERROR(IF(FIND(R$1,$F2730)&gt;1,"Age - Elderly",""),"")</f>
        <v/>
      </c>
      <c r="S2730" s="28" t="str">
        <f t="shared" si="16379"/>
        <v/>
      </c>
      <c r="T2730" s="28" t="str">
        <f t="shared" si="16379"/>
        <v/>
      </c>
      <c r="U2730" s="28" t="str">
        <f t="shared" si="3"/>
        <v/>
      </c>
      <c r="V2730" s="28" t="str">
        <f t="shared" si="4"/>
        <v/>
      </c>
      <c r="X2730" s="28" t="str">
        <f t="shared" si="5"/>
        <v/>
      </c>
      <c r="Y2730" s="28" t="str">
        <f t="shared" si="6"/>
        <v/>
      </c>
      <c r="Z2730" s="28" t="str">
        <f t="shared" si="7"/>
        <v>Gender - Male</v>
      </c>
      <c r="AB2730" s="28" t="str">
        <f t="shared" si="8"/>
        <v>Gender - Male</v>
      </c>
      <c r="AD2730" s="28" t="str">
        <f t="shared" si="9"/>
        <v>Gender - Male;Gender - Male;</v>
      </c>
      <c r="AG2730" s="28" t="str">
        <f t="shared" ref="AG2730:AL2730" si="16380">IFERROR(IF(FIND(AG$1,$F2730)&gt;1,AG$1,""),"")</f>
        <v/>
      </c>
      <c r="AH2730" s="28" t="str">
        <f t="shared" si="16380"/>
        <v/>
      </c>
      <c r="AI2730" s="28" t="str">
        <f t="shared" si="16380"/>
        <v/>
      </c>
      <c r="AJ2730" s="28" t="str">
        <f t="shared" si="16380"/>
        <v/>
      </c>
      <c r="AK2730" s="28" t="str">
        <f t="shared" si="16380"/>
        <v/>
      </c>
      <c r="AL2730" s="28" t="str">
        <f t="shared" si="16380"/>
        <v/>
      </c>
      <c r="AM2730" s="28" t="str">
        <f t="shared" si="11"/>
        <v/>
      </c>
      <c r="AN2730" s="28" t="str">
        <f t="shared" ref="AN2730:AQ2730" si="16381">IFERROR(IF(FIND(AN$1,$F2730)&gt;1,"Status - LGBT",""),"")</f>
        <v/>
      </c>
      <c r="AO2730" s="28" t="str">
        <f t="shared" si="16381"/>
        <v/>
      </c>
      <c r="AP2730" s="28" t="str">
        <f t="shared" si="16381"/>
        <v/>
      </c>
      <c r="AQ2730" s="28" t="str">
        <f t="shared" si="16381"/>
        <v/>
      </c>
      <c r="AR2730" s="28" t="str">
        <f t="shared" ref="AR2730:AV2730" si="16382">IFERROR(IF(FIND(AR$1,$F2730)&gt;1,"BME",""),"")</f>
        <v/>
      </c>
      <c r="AS2730" s="28" t="str">
        <f t="shared" si="16382"/>
        <v/>
      </c>
      <c r="AT2730" s="28" t="str">
        <f t="shared" si="16382"/>
        <v/>
      </c>
      <c r="AU2730" s="28" t="str">
        <f t="shared" si="16382"/>
        <v/>
      </c>
      <c r="AV2730" s="28" t="str">
        <f t="shared" si="16382"/>
        <v/>
      </c>
      <c r="AW2730" s="28" t="str">
        <f t="shared" ref="AW2730:BC2730" si="16383">IFERROR(IF(FIND(AW$1,$F2730)&gt;1,AW$1,""),"")</f>
        <v/>
      </c>
      <c r="AX2730" s="28" t="str">
        <f t="shared" si="16383"/>
        <v/>
      </c>
      <c r="AY2730" s="28" t="str">
        <f t="shared" si="16383"/>
        <v/>
      </c>
      <c r="AZ2730" s="28" t="str">
        <f t="shared" si="16383"/>
        <v/>
      </c>
      <c r="BA2730" s="28" t="str">
        <f t="shared" si="16383"/>
        <v/>
      </c>
      <c r="BB2730" s="28" t="str">
        <f t="shared" si="16383"/>
        <v/>
      </c>
      <c r="BC2730" s="28" t="str">
        <f t="shared" si="16383"/>
        <v/>
      </c>
      <c r="BD2730" s="28" t="str">
        <f t="shared" si="15"/>
        <v/>
      </c>
      <c r="BG2730" s="2" t="s">
        <v>18284</v>
      </c>
      <c r="BJ2730" s="28" t="str">
        <f t="shared" si="16"/>
        <v/>
      </c>
      <c r="BK2730" s="28" t="str">
        <f t="shared" si="17"/>
        <v/>
      </c>
      <c r="BL2730" s="2" t="s">
        <v>16897</v>
      </c>
      <c r="BM2730" s="2" t="s">
        <v>98</v>
      </c>
      <c r="BU2730" s="47" t="s">
        <v>19896</v>
      </c>
      <c r="BV2730" s="18"/>
      <c r="BW2730" s="47"/>
      <c r="BX2730" s="47" t="s">
        <v>20151</v>
      </c>
      <c r="BY2730" s="42" t="str">
        <f t="shared" si="18"/>
        <v>Gender - Male;Gender - Male;;Burmantofts;Richmond Hill;</v>
      </c>
      <c r="BZ2730" s="73"/>
    </row>
    <row r="2731" spans="1:78" ht="15">
      <c r="A2731" s="16" t="s">
        <v>51</v>
      </c>
      <c r="B2731" s="28">
        <f>VLOOKUP(A2731,Organisations!$A$2:$B$7,2,FALSE)</f>
        <v>4</v>
      </c>
      <c r="C2731" s="16" t="s">
        <v>18300</v>
      </c>
      <c r="D2731" s="16" t="s">
        <v>18301</v>
      </c>
      <c r="E2731" s="28" t="str">
        <f t="shared" si="0"/>
        <v>The Positive Care Programme is a 24 week course of complementary therapies and motivational workshops for adults who hav</v>
      </c>
      <c r="F2731" s="16" t="s">
        <v>18303</v>
      </c>
      <c r="G2731" s="16" t="s">
        <v>68</v>
      </c>
      <c r="H2731" s="17"/>
      <c r="K2731" s="26" t="s">
        <v>18304</v>
      </c>
      <c r="L2731" s="16" t="s">
        <v>18305</v>
      </c>
      <c r="M2731" s="28" t="str">
        <f t="shared" ref="M2731:Q2731" si="16384">IFERROR(IF(FIND(M$1,$F2731)&gt;1,"Age - Children",""),"")</f>
        <v/>
      </c>
      <c r="N2731" s="28" t="str">
        <f t="shared" si="16384"/>
        <v/>
      </c>
      <c r="O2731" s="28" t="str">
        <f t="shared" si="16384"/>
        <v/>
      </c>
      <c r="P2731" s="28" t="str">
        <f t="shared" si="16384"/>
        <v/>
      </c>
      <c r="Q2731" s="28" t="str">
        <f t="shared" si="16384"/>
        <v/>
      </c>
      <c r="R2731" s="28" t="str">
        <f t="shared" ref="R2731:T2731" si="16385">IFERROR(IF(FIND(R$1,$F2731)&gt;1,"Age - Elderly",""),"")</f>
        <v/>
      </c>
      <c r="S2731" s="28" t="str">
        <f t="shared" si="16385"/>
        <v/>
      </c>
      <c r="T2731" s="28" t="str">
        <f t="shared" si="16385"/>
        <v/>
      </c>
      <c r="U2731" s="28" t="str">
        <f t="shared" si="3"/>
        <v/>
      </c>
      <c r="V2731" s="28" t="str">
        <f t="shared" si="4"/>
        <v/>
      </c>
      <c r="X2731" s="28" t="str">
        <f t="shared" si="5"/>
        <v/>
      </c>
      <c r="Y2731" s="28" t="str">
        <f t="shared" si="6"/>
        <v/>
      </c>
      <c r="Z2731" s="28" t="str">
        <f t="shared" si="7"/>
        <v>Gender - Male</v>
      </c>
      <c r="AB2731" s="28" t="str">
        <f t="shared" si="8"/>
        <v/>
      </c>
      <c r="AD2731" s="28" t="str">
        <f t="shared" si="9"/>
        <v>Gender - Male;</v>
      </c>
      <c r="AG2731" s="28" t="str">
        <f t="shared" ref="AG2731:AL2731" si="16386">IFERROR(IF(FIND(AG$1,$F2731)&gt;1,AG$1,""),"")</f>
        <v/>
      </c>
      <c r="AH2731" s="28" t="str">
        <f t="shared" si="16386"/>
        <v/>
      </c>
      <c r="AI2731" s="28" t="str">
        <f t="shared" si="16386"/>
        <v/>
      </c>
      <c r="AJ2731" s="28" t="str">
        <f t="shared" si="16386"/>
        <v/>
      </c>
      <c r="AK2731" s="28" t="str">
        <f t="shared" si="16386"/>
        <v/>
      </c>
      <c r="AL2731" s="28" t="str">
        <f t="shared" si="16386"/>
        <v/>
      </c>
      <c r="AM2731" s="28" t="str">
        <f t="shared" si="11"/>
        <v/>
      </c>
      <c r="AN2731" s="28" t="str">
        <f t="shared" ref="AN2731:AQ2731" si="16387">IFERROR(IF(FIND(AN$1,$F2731)&gt;1,"Status - LGBT",""),"")</f>
        <v/>
      </c>
      <c r="AO2731" s="28" t="str">
        <f t="shared" si="16387"/>
        <v/>
      </c>
      <c r="AP2731" s="28" t="str">
        <f t="shared" si="16387"/>
        <v/>
      </c>
      <c r="AQ2731" s="28" t="str">
        <f t="shared" si="16387"/>
        <v/>
      </c>
      <c r="AR2731" s="28" t="str">
        <f t="shared" ref="AR2731:AV2731" si="16388">IFERROR(IF(FIND(AR$1,$F2731)&gt;1,"BME",""),"")</f>
        <v/>
      </c>
      <c r="AS2731" s="28" t="str">
        <f t="shared" si="16388"/>
        <v/>
      </c>
      <c r="AT2731" s="28" t="str">
        <f t="shared" si="16388"/>
        <v/>
      </c>
      <c r="AU2731" s="28" t="str">
        <f t="shared" si="16388"/>
        <v/>
      </c>
      <c r="AV2731" s="28" t="str">
        <f t="shared" si="16388"/>
        <v/>
      </c>
      <c r="AW2731" s="28" t="str">
        <f t="shared" ref="AW2731:BC2731" si="16389">IFERROR(IF(FIND(AW$1,$F2731)&gt;1,AW$1,""),"")</f>
        <v/>
      </c>
      <c r="AX2731" s="28" t="str">
        <f t="shared" si="16389"/>
        <v/>
      </c>
      <c r="AY2731" s="28" t="str">
        <f t="shared" si="16389"/>
        <v/>
      </c>
      <c r="AZ2731" s="28" t="str">
        <f t="shared" si="16389"/>
        <v/>
      </c>
      <c r="BA2731" s="28" t="str">
        <f t="shared" si="16389"/>
        <v/>
      </c>
      <c r="BB2731" s="28" t="str">
        <f t="shared" si="16389"/>
        <v/>
      </c>
      <c r="BC2731" s="28" t="str">
        <f t="shared" si="16389"/>
        <v/>
      </c>
      <c r="BD2731" s="28" t="str">
        <f t="shared" si="15"/>
        <v/>
      </c>
      <c r="BG2731" s="2" t="s">
        <v>18306</v>
      </c>
      <c r="BJ2731" s="28" t="str">
        <f t="shared" si="16"/>
        <v/>
      </c>
      <c r="BK2731" s="28" t="str">
        <f t="shared" si="17"/>
        <v/>
      </c>
      <c r="BL2731" s="2" t="s">
        <v>2464</v>
      </c>
      <c r="BM2731" s="2" t="s">
        <v>98</v>
      </c>
      <c r="BU2731" s="50" t="s">
        <v>19838</v>
      </c>
      <c r="BV2731" s="12"/>
      <c r="BW2731" s="50"/>
      <c r="BX2731" s="50" t="s">
        <v>20007</v>
      </c>
      <c r="BY2731" s="42" t="str">
        <f t="shared" si="18"/>
        <v>Gender - Male;;Leeds;Chapel Allerton;</v>
      </c>
      <c r="BZ2731" s="72"/>
    </row>
    <row r="2732" spans="1:78" ht="15">
      <c r="A2732" s="10" t="s">
        <v>51</v>
      </c>
      <c r="B2732" s="28">
        <f>VLOOKUP(A2732,Organisations!$A$2:$B$7,2,FALSE)</f>
        <v>4</v>
      </c>
      <c r="C2732" s="10" t="s">
        <v>18308</v>
      </c>
      <c r="D2732" s="10" t="s">
        <v>18309</v>
      </c>
      <c r="E2732" s="28" t="str">
        <f t="shared" si="0"/>
        <v>Touchstone's Positive Care programme offers a unique mix of therapies, workshops and replicable self-management tools wh</v>
      </c>
      <c r="F2732" s="10" t="s">
        <v>18311</v>
      </c>
      <c r="G2732" s="10" t="s">
        <v>68</v>
      </c>
      <c r="H2732" s="11"/>
      <c r="K2732" s="30" t="s">
        <v>18282</v>
      </c>
      <c r="L2732" s="10" t="s">
        <v>18312</v>
      </c>
      <c r="M2732" s="28" t="str">
        <f t="shared" ref="M2732:Q2732" si="16390">IFERROR(IF(FIND(M$1,$F2732)&gt;1,"Age - Children",""),"")</f>
        <v/>
      </c>
      <c r="N2732" s="28" t="str">
        <f t="shared" si="16390"/>
        <v/>
      </c>
      <c r="O2732" s="28" t="str">
        <f t="shared" si="16390"/>
        <v/>
      </c>
      <c r="P2732" s="28" t="str">
        <f t="shared" si="16390"/>
        <v/>
      </c>
      <c r="Q2732" s="28" t="str">
        <f t="shared" si="16390"/>
        <v/>
      </c>
      <c r="R2732" s="28" t="str">
        <f t="shared" ref="R2732:T2732" si="16391">IFERROR(IF(FIND(R$1,$F2732)&gt;1,"Age - Elderly",""),"")</f>
        <v/>
      </c>
      <c r="S2732" s="28" t="str">
        <f t="shared" si="16391"/>
        <v/>
      </c>
      <c r="T2732" s="28" t="str">
        <f t="shared" si="16391"/>
        <v/>
      </c>
      <c r="U2732" s="28" t="str">
        <f t="shared" si="3"/>
        <v/>
      </c>
      <c r="V2732" s="28" t="str">
        <f t="shared" si="4"/>
        <v/>
      </c>
      <c r="X2732" s="28" t="str">
        <f t="shared" si="5"/>
        <v/>
      </c>
      <c r="Y2732" s="28" t="str">
        <f t="shared" si="6"/>
        <v/>
      </c>
      <c r="Z2732" s="28" t="str">
        <f t="shared" si="7"/>
        <v>Gender - Male</v>
      </c>
      <c r="AB2732" s="28" t="str">
        <f t="shared" si="8"/>
        <v>Gender - Male</v>
      </c>
      <c r="AD2732" s="28" t="str">
        <f t="shared" si="9"/>
        <v>Gender - Male;Gender - Male;</v>
      </c>
      <c r="AG2732" s="28" t="str">
        <f t="shared" ref="AG2732:AL2732" si="16392">IFERROR(IF(FIND(AG$1,$F2732)&gt;1,AG$1,""),"")</f>
        <v/>
      </c>
      <c r="AH2732" s="28" t="str">
        <f t="shared" si="16392"/>
        <v/>
      </c>
      <c r="AI2732" s="28" t="str">
        <f t="shared" si="16392"/>
        <v/>
      </c>
      <c r="AJ2732" s="28" t="str">
        <f t="shared" si="16392"/>
        <v/>
      </c>
      <c r="AK2732" s="28" t="str">
        <f t="shared" si="16392"/>
        <v/>
      </c>
      <c r="AL2732" s="28" t="str">
        <f t="shared" si="16392"/>
        <v/>
      </c>
      <c r="AM2732" s="28" t="str">
        <f t="shared" si="11"/>
        <v/>
      </c>
      <c r="AN2732" s="28" t="str">
        <f t="shared" ref="AN2732:AQ2732" si="16393">IFERROR(IF(FIND(AN$1,$F2732)&gt;1,"Status - LGBT",""),"")</f>
        <v/>
      </c>
      <c r="AO2732" s="28" t="str">
        <f t="shared" si="16393"/>
        <v/>
      </c>
      <c r="AP2732" s="28" t="str">
        <f t="shared" si="16393"/>
        <v/>
      </c>
      <c r="AQ2732" s="28" t="str">
        <f t="shared" si="16393"/>
        <v/>
      </c>
      <c r="AR2732" s="28" t="str">
        <f t="shared" ref="AR2732:AV2732" si="16394">IFERROR(IF(FIND(AR$1,$F2732)&gt;1,"BME",""),"")</f>
        <v/>
      </c>
      <c r="AS2732" s="28" t="str">
        <f t="shared" si="16394"/>
        <v/>
      </c>
      <c r="AT2732" s="28" t="str">
        <f t="shared" si="16394"/>
        <v/>
      </c>
      <c r="AU2732" s="28" t="str">
        <f t="shared" si="16394"/>
        <v/>
      </c>
      <c r="AV2732" s="28" t="str">
        <f t="shared" si="16394"/>
        <v/>
      </c>
      <c r="AW2732" s="28" t="str">
        <f t="shared" ref="AW2732:BC2732" si="16395">IFERROR(IF(FIND(AW$1,$F2732)&gt;1,AW$1,""),"")</f>
        <v/>
      </c>
      <c r="AX2732" s="28" t="str">
        <f t="shared" si="16395"/>
        <v/>
      </c>
      <c r="AY2732" s="28" t="str">
        <f t="shared" si="16395"/>
        <v/>
      </c>
      <c r="AZ2732" s="28" t="str">
        <f t="shared" si="16395"/>
        <v/>
      </c>
      <c r="BA2732" s="28" t="str">
        <f t="shared" si="16395"/>
        <v/>
      </c>
      <c r="BB2732" s="28" t="str">
        <f t="shared" si="16395"/>
        <v/>
      </c>
      <c r="BC2732" s="28" t="str">
        <f t="shared" si="16395"/>
        <v/>
      </c>
      <c r="BD2732" s="28" t="str">
        <f t="shared" si="15"/>
        <v/>
      </c>
      <c r="BG2732" s="2" t="s">
        <v>18284</v>
      </c>
      <c r="BJ2732" s="28" t="str">
        <f t="shared" si="16"/>
        <v/>
      </c>
      <c r="BK2732" s="28" t="str">
        <f t="shared" si="17"/>
        <v/>
      </c>
      <c r="BL2732" s="2" t="s">
        <v>16897</v>
      </c>
      <c r="BM2732" s="2" t="s">
        <v>98</v>
      </c>
      <c r="BU2732" s="47" t="s">
        <v>20058</v>
      </c>
      <c r="BV2732" s="18"/>
      <c r="BW2732" s="47"/>
      <c r="BX2732" s="47" t="s">
        <v>20968</v>
      </c>
      <c r="BY2732" s="42" t="str">
        <f t="shared" si="18"/>
        <v>Gender - Male;Gender - Male;;Leeds;Roundhay;</v>
      </c>
      <c r="BZ2732" s="73"/>
    </row>
    <row r="2733" spans="1:78" ht="15">
      <c r="A2733" s="16" t="s">
        <v>51</v>
      </c>
      <c r="B2733" s="28">
        <f>VLOOKUP(A2733,Organisations!$A$2:$B$7,2,FALSE)</f>
        <v>4</v>
      </c>
      <c r="C2733" s="16" t="s">
        <v>18314</v>
      </c>
      <c r="D2733" s="16" t="s">
        <v>18315</v>
      </c>
      <c r="E2733" s="28" t="str">
        <f t="shared" si="0"/>
        <v>The Sikh Elders Service is one of the Neighbourhood Network Scheme and our aim is to improve the health and well-being o</v>
      </c>
      <c r="F2733" s="16" t="s">
        <v>18317</v>
      </c>
      <c r="G2733" s="16" t="s">
        <v>68</v>
      </c>
      <c r="H2733" s="17"/>
      <c r="K2733" s="26" t="s">
        <v>18318</v>
      </c>
      <c r="L2733" s="16" t="s">
        <v>18319</v>
      </c>
      <c r="M2733" s="28" t="str">
        <f t="shared" ref="M2733:Q2733" si="16396">IFERROR(IF(FIND(M$1,$F2733)&gt;1,"Age - Children",""),"")</f>
        <v/>
      </c>
      <c r="N2733" s="28" t="str">
        <f t="shared" si="16396"/>
        <v/>
      </c>
      <c r="O2733" s="28" t="str">
        <f t="shared" si="16396"/>
        <v/>
      </c>
      <c r="P2733" s="28" t="str">
        <f t="shared" si="16396"/>
        <v/>
      </c>
      <c r="Q2733" s="28" t="str">
        <f t="shared" si="16396"/>
        <v/>
      </c>
      <c r="R2733" s="28" t="str">
        <f t="shared" ref="R2733:T2733" si="16397">IFERROR(IF(FIND(R$1,$F2733)&gt;1,"Age - Elderly",""),"")</f>
        <v/>
      </c>
      <c r="S2733" s="28" t="str">
        <f t="shared" si="16397"/>
        <v/>
      </c>
      <c r="T2733" s="28" t="str">
        <f t="shared" si="16397"/>
        <v/>
      </c>
      <c r="U2733" s="28" t="str">
        <f t="shared" si="3"/>
        <v/>
      </c>
      <c r="V2733" s="28" t="str">
        <f t="shared" si="4"/>
        <v/>
      </c>
      <c r="X2733" s="28" t="str">
        <f t="shared" si="5"/>
        <v/>
      </c>
      <c r="Y2733" s="28" t="str">
        <f t="shared" si="6"/>
        <v/>
      </c>
      <c r="Z2733" s="28" t="str">
        <f t="shared" si="7"/>
        <v/>
      </c>
      <c r="AB2733" s="28" t="str">
        <f t="shared" si="8"/>
        <v/>
      </c>
      <c r="AD2733" s="28" t="str">
        <f t="shared" si="9"/>
        <v/>
      </c>
      <c r="AG2733" s="28" t="str">
        <f t="shared" ref="AG2733:AL2733" si="16398">IFERROR(IF(FIND(AG$1,$F2733)&gt;1,AG$1,""),"")</f>
        <v/>
      </c>
      <c r="AH2733" s="28" t="str">
        <f t="shared" si="16398"/>
        <v/>
      </c>
      <c r="AI2733" s="28" t="str">
        <f t="shared" si="16398"/>
        <v>Punjabi</v>
      </c>
      <c r="AJ2733" s="28" t="str">
        <f t="shared" si="16398"/>
        <v/>
      </c>
      <c r="AK2733" s="28" t="str">
        <f t="shared" si="16398"/>
        <v/>
      </c>
      <c r="AL2733" s="28" t="str">
        <f t="shared" si="16398"/>
        <v/>
      </c>
      <c r="AM2733" s="28" t="str">
        <f t="shared" si="11"/>
        <v>Punjabi;</v>
      </c>
      <c r="AN2733" s="28" t="str">
        <f t="shared" ref="AN2733:AQ2733" si="16399">IFERROR(IF(FIND(AN$1,$F2733)&gt;1,"Status - LGBT",""),"")</f>
        <v/>
      </c>
      <c r="AO2733" s="28" t="str">
        <f t="shared" si="16399"/>
        <v/>
      </c>
      <c r="AP2733" s="28" t="str">
        <f t="shared" si="16399"/>
        <v/>
      </c>
      <c r="AQ2733" s="28" t="str">
        <f t="shared" si="16399"/>
        <v/>
      </c>
      <c r="AR2733" s="28" t="str">
        <f t="shared" ref="AR2733:AV2733" si="16400">IFERROR(IF(FIND(AR$1,$F2733)&gt;1,"BME",""),"")</f>
        <v/>
      </c>
      <c r="AS2733" s="28" t="str">
        <f t="shared" si="16400"/>
        <v/>
      </c>
      <c r="AT2733" s="28" t="str">
        <f t="shared" si="16400"/>
        <v/>
      </c>
      <c r="AU2733" s="28" t="str">
        <f t="shared" si="16400"/>
        <v/>
      </c>
      <c r="AV2733" s="28" t="str">
        <f t="shared" si="16400"/>
        <v/>
      </c>
      <c r="AW2733" s="28" t="str">
        <f t="shared" ref="AW2733:BC2733" si="16401">IFERROR(IF(FIND(AW$1,$F2733)&gt;1,AW$1,""),"")</f>
        <v/>
      </c>
      <c r="AX2733" s="28" t="str">
        <f t="shared" si="16401"/>
        <v/>
      </c>
      <c r="AY2733" s="28" t="str">
        <f t="shared" si="16401"/>
        <v/>
      </c>
      <c r="AZ2733" s="28" t="str">
        <f t="shared" si="16401"/>
        <v/>
      </c>
      <c r="BA2733" s="28" t="str">
        <f t="shared" si="16401"/>
        <v/>
      </c>
      <c r="BB2733" s="28" t="str">
        <f t="shared" si="16401"/>
        <v/>
      </c>
      <c r="BC2733" s="28" t="str">
        <f t="shared" si="16401"/>
        <v/>
      </c>
      <c r="BD2733" s="28" t="str">
        <f t="shared" si="15"/>
        <v/>
      </c>
      <c r="BG2733" s="2" t="s">
        <v>18320</v>
      </c>
      <c r="BJ2733" s="28" t="str">
        <f t="shared" si="16"/>
        <v/>
      </c>
      <c r="BK2733" s="28" t="str">
        <f t="shared" si="17"/>
        <v/>
      </c>
      <c r="BL2733" s="2" t="s">
        <v>2464</v>
      </c>
      <c r="BM2733" s="2" t="s">
        <v>98</v>
      </c>
      <c r="BU2733" s="50" t="s">
        <v>19838</v>
      </c>
      <c r="BV2733" s="12"/>
      <c r="BW2733" s="50"/>
      <c r="BX2733" s="50" t="s">
        <v>20969</v>
      </c>
      <c r="BY2733" s="42" t="str">
        <f t="shared" si="18"/>
        <v>Punjabi;;Leeds;Chapel Allerton;</v>
      </c>
      <c r="BZ2733" s="72"/>
    </row>
    <row r="2734" spans="1:78" ht="15">
      <c r="A2734" s="10" t="s">
        <v>51</v>
      </c>
      <c r="B2734" s="28">
        <f>VLOOKUP(A2734,Organisations!$A$2:$B$7,2,FALSE)</f>
        <v>4</v>
      </c>
      <c r="C2734" s="10" t="s">
        <v>18322</v>
      </c>
      <c r="D2734" s="10" t="s">
        <v>18323</v>
      </c>
      <c r="E2734" s="28" t="str">
        <f t="shared" si="0"/>
        <v>To provide support hollistically to the Black Minority Ethnic communites of Leeds with mental health difficulties and th</v>
      </c>
      <c r="F2734" s="10" t="s">
        <v>18325</v>
      </c>
      <c r="G2734" s="10" t="s">
        <v>68</v>
      </c>
      <c r="H2734" s="53"/>
      <c r="K2734" s="30" t="s">
        <v>18304</v>
      </c>
      <c r="L2734" s="10" t="s">
        <v>18326</v>
      </c>
      <c r="M2734" s="28" t="str">
        <f t="shared" ref="M2734:Q2734" si="16402">IFERROR(IF(FIND(M$1,$F2734)&gt;1,"Age - Children",""),"")</f>
        <v/>
      </c>
      <c r="N2734" s="28" t="str">
        <f t="shared" si="16402"/>
        <v/>
      </c>
      <c r="O2734" s="28" t="str">
        <f t="shared" si="16402"/>
        <v/>
      </c>
      <c r="P2734" s="28" t="str">
        <f t="shared" si="16402"/>
        <v/>
      </c>
      <c r="Q2734" s="28" t="str">
        <f t="shared" si="16402"/>
        <v/>
      </c>
      <c r="R2734" s="28" t="str">
        <f t="shared" ref="R2734:T2734" si="16403">IFERROR(IF(FIND(R$1,$F2734)&gt;1,"Age - Elderly",""),"")</f>
        <v/>
      </c>
      <c r="S2734" s="28" t="str">
        <f t="shared" si="16403"/>
        <v/>
      </c>
      <c r="T2734" s="28" t="str">
        <f t="shared" si="16403"/>
        <v/>
      </c>
      <c r="U2734" s="28" t="str">
        <f t="shared" si="3"/>
        <v/>
      </c>
      <c r="V2734" s="28" t="str">
        <f t="shared" si="4"/>
        <v/>
      </c>
      <c r="X2734" s="28" t="str">
        <f t="shared" si="5"/>
        <v/>
      </c>
      <c r="Y2734" s="28" t="str">
        <f t="shared" si="6"/>
        <v/>
      </c>
      <c r="Z2734" s="28" t="str">
        <f t="shared" si="7"/>
        <v>Gender - Male</v>
      </c>
      <c r="AB2734" s="28" t="str">
        <f t="shared" si="8"/>
        <v/>
      </c>
      <c r="AD2734" s="28" t="str">
        <f t="shared" si="9"/>
        <v>Gender - Male;</v>
      </c>
      <c r="AG2734" s="28" t="str">
        <f t="shared" ref="AG2734:AL2734" si="16404">IFERROR(IF(FIND(AG$1,$F2734)&gt;1,AG$1,""),"")</f>
        <v/>
      </c>
      <c r="AH2734" s="28" t="str">
        <f t="shared" si="16404"/>
        <v/>
      </c>
      <c r="AI2734" s="28" t="str">
        <f t="shared" si="16404"/>
        <v/>
      </c>
      <c r="AJ2734" s="28" t="str">
        <f t="shared" si="16404"/>
        <v/>
      </c>
      <c r="AK2734" s="28" t="str">
        <f t="shared" si="16404"/>
        <v/>
      </c>
      <c r="AL2734" s="28" t="str">
        <f t="shared" si="16404"/>
        <v/>
      </c>
      <c r="AM2734" s="28" t="str">
        <f t="shared" si="11"/>
        <v/>
      </c>
      <c r="AN2734" s="28" t="str">
        <f t="shared" ref="AN2734:AQ2734" si="16405">IFERROR(IF(FIND(AN$1,$F2734)&gt;1,"Status - LGBT",""),"")</f>
        <v/>
      </c>
      <c r="AO2734" s="28" t="str">
        <f t="shared" si="16405"/>
        <v/>
      </c>
      <c r="AP2734" s="28" t="str">
        <f t="shared" si="16405"/>
        <v/>
      </c>
      <c r="AQ2734" s="28" t="str">
        <f t="shared" si="16405"/>
        <v/>
      </c>
      <c r="AR2734" s="28" t="str">
        <f t="shared" ref="AR2734:AV2734" si="16406">IFERROR(IF(FIND(AR$1,$F2734)&gt;1,"BME",""),"")</f>
        <v/>
      </c>
      <c r="AS2734" s="28" t="str">
        <f t="shared" si="16406"/>
        <v/>
      </c>
      <c r="AT2734" s="28" t="str">
        <f t="shared" si="16406"/>
        <v>BME</v>
      </c>
      <c r="AU2734" s="28" t="str">
        <f t="shared" si="16406"/>
        <v>BME</v>
      </c>
      <c r="AV2734" s="28" t="str">
        <f t="shared" si="16406"/>
        <v/>
      </c>
      <c r="AW2734" s="28" t="str">
        <f t="shared" ref="AW2734:BC2734" si="16407">IFERROR(IF(FIND(AW$1,$F2734)&gt;1,AW$1,""),"")</f>
        <v/>
      </c>
      <c r="AX2734" s="28" t="str">
        <f t="shared" si="16407"/>
        <v/>
      </c>
      <c r="AY2734" s="28" t="str">
        <f t="shared" si="16407"/>
        <v/>
      </c>
      <c r="AZ2734" s="28" t="str">
        <f t="shared" si="16407"/>
        <v/>
      </c>
      <c r="BA2734" s="28" t="str">
        <f t="shared" si="16407"/>
        <v/>
      </c>
      <c r="BB2734" s="28" t="str">
        <f t="shared" si="16407"/>
        <v/>
      </c>
      <c r="BC2734" s="28" t="str">
        <f t="shared" si="16407"/>
        <v/>
      </c>
      <c r="BD2734" s="28" t="str">
        <f t="shared" si="15"/>
        <v>BME;BME;</v>
      </c>
      <c r="BG2734" s="2" t="s">
        <v>18327</v>
      </c>
      <c r="BJ2734" s="28" t="str">
        <f t="shared" si="16"/>
        <v/>
      </c>
      <c r="BK2734" s="28" t="str">
        <f t="shared" si="17"/>
        <v/>
      </c>
      <c r="BL2734" s="2" t="s">
        <v>2464</v>
      </c>
      <c r="BM2734" s="2" t="s">
        <v>98</v>
      </c>
      <c r="BP2734" s="2" t="s">
        <v>2863</v>
      </c>
      <c r="BU2734" s="47" t="s">
        <v>20058</v>
      </c>
      <c r="BV2734" s="18"/>
      <c r="BW2734" s="47"/>
      <c r="BX2734" s="47" t="s">
        <v>20970</v>
      </c>
      <c r="BY2734" s="42" t="str">
        <f t="shared" si="18"/>
        <v>Gender - Male;;BME;BME;;Leeds;Roundhay;</v>
      </c>
      <c r="BZ2734" s="73"/>
    </row>
    <row r="2735" spans="1:78" ht="15">
      <c r="A2735" s="16" t="s">
        <v>51</v>
      </c>
      <c r="B2735" s="28">
        <f>VLOOKUP(A2735,Organisations!$A$2:$B$7,2,FALSE)</f>
        <v>4</v>
      </c>
      <c r="C2735" s="16" t="s">
        <v>18329</v>
      </c>
      <c r="D2735" s="16" t="s">
        <v>18330</v>
      </c>
      <c r="E2735" s="28" t="str">
        <f t="shared" si="0"/>
        <v xml:space="preserve">We work to coordinate, support and grow the global justice movement in Leeds. Through supporting political mobilisation </v>
      </c>
      <c r="F2735" s="16" t="s">
        <v>18332</v>
      </c>
      <c r="G2735" s="16" t="s">
        <v>68</v>
      </c>
      <c r="H2735" s="17"/>
      <c r="K2735" s="26" t="s">
        <v>18333</v>
      </c>
      <c r="L2735" s="16" t="s">
        <v>18334</v>
      </c>
      <c r="M2735" s="28" t="str">
        <f t="shared" ref="M2735:Q2735" si="16408">IFERROR(IF(FIND(M$1,$F2735)&gt;1,"Age - Children",""),"")</f>
        <v/>
      </c>
      <c r="N2735" s="28" t="str">
        <f t="shared" si="16408"/>
        <v/>
      </c>
      <c r="O2735" s="28" t="str">
        <f t="shared" si="16408"/>
        <v/>
      </c>
      <c r="P2735" s="28" t="str">
        <f t="shared" si="16408"/>
        <v/>
      </c>
      <c r="Q2735" s="28" t="str">
        <f t="shared" si="16408"/>
        <v/>
      </c>
      <c r="R2735" s="28" t="str">
        <f t="shared" ref="R2735:T2735" si="16409">IFERROR(IF(FIND(R$1,$F2735)&gt;1,"Age - Elderly",""),"")</f>
        <v/>
      </c>
      <c r="S2735" s="28" t="str">
        <f t="shared" si="16409"/>
        <v/>
      </c>
      <c r="T2735" s="28" t="str">
        <f t="shared" si="16409"/>
        <v/>
      </c>
      <c r="U2735" s="28" t="str">
        <f t="shared" si="3"/>
        <v/>
      </c>
      <c r="V2735" s="28" t="str">
        <f t="shared" si="4"/>
        <v/>
      </c>
      <c r="X2735" s="28" t="str">
        <f t="shared" si="5"/>
        <v/>
      </c>
      <c r="Y2735" s="28" t="str">
        <f t="shared" si="6"/>
        <v/>
      </c>
      <c r="Z2735" s="28" t="str">
        <f t="shared" si="7"/>
        <v>Gender - Male</v>
      </c>
      <c r="AB2735" s="28" t="str">
        <f t="shared" si="8"/>
        <v/>
      </c>
      <c r="AD2735" s="28" t="str">
        <f t="shared" si="9"/>
        <v>Gender - Male;</v>
      </c>
      <c r="AG2735" s="28" t="str">
        <f t="shared" ref="AG2735:AL2735" si="16410">IFERROR(IF(FIND(AG$1,$F2735)&gt;1,AG$1,""),"")</f>
        <v/>
      </c>
      <c r="AH2735" s="28" t="str">
        <f t="shared" si="16410"/>
        <v/>
      </c>
      <c r="AI2735" s="28" t="str">
        <f t="shared" si="16410"/>
        <v/>
      </c>
      <c r="AJ2735" s="28" t="str">
        <f t="shared" si="16410"/>
        <v/>
      </c>
      <c r="AK2735" s="28" t="str">
        <f t="shared" si="16410"/>
        <v/>
      </c>
      <c r="AL2735" s="28" t="str">
        <f t="shared" si="16410"/>
        <v/>
      </c>
      <c r="AM2735" s="28" t="str">
        <f t="shared" si="11"/>
        <v/>
      </c>
      <c r="AN2735" s="28" t="str">
        <f t="shared" ref="AN2735:AQ2735" si="16411">IFERROR(IF(FIND(AN$1,$F2735)&gt;1,"Status - LGBT",""),"")</f>
        <v/>
      </c>
      <c r="AO2735" s="28" t="str">
        <f t="shared" si="16411"/>
        <v/>
      </c>
      <c r="AP2735" s="28" t="str">
        <f t="shared" si="16411"/>
        <v/>
      </c>
      <c r="AQ2735" s="28" t="str">
        <f t="shared" si="16411"/>
        <v/>
      </c>
      <c r="AR2735" s="28" t="str">
        <f t="shared" ref="AR2735:AV2735" si="16412">IFERROR(IF(FIND(AR$1,$F2735)&gt;1,"BME",""),"")</f>
        <v/>
      </c>
      <c r="AS2735" s="28" t="str">
        <f t="shared" si="16412"/>
        <v/>
      </c>
      <c r="AT2735" s="28" t="str">
        <f t="shared" si="16412"/>
        <v/>
      </c>
      <c r="AU2735" s="28" t="str">
        <f t="shared" si="16412"/>
        <v/>
      </c>
      <c r="AV2735" s="28" t="str">
        <f t="shared" si="16412"/>
        <v/>
      </c>
      <c r="AW2735" s="28" t="str">
        <f t="shared" ref="AW2735:BC2735" si="16413">IFERROR(IF(FIND(AW$1,$F2735)&gt;1,AW$1,""),"")</f>
        <v/>
      </c>
      <c r="AX2735" s="28" t="str">
        <f t="shared" si="16413"/>
        <v/>
      </c>
      <c r="AY2735" s="28" t="str">
        <f t="shared" si="16413"/>
        <v/>
      </c>
      <c r="AZ2735" s="28" t="str">
        <f t="shared" si="16413"/>
        <v/>
      </c>
      <c r="BA2735" s="28" t="str">
        <f t="shared" si="16413"/>
        <v/>
      </c>
      <c r="BB2735" s="28" t="str">
        <f t="shared" si="16413"/>
        <v/>
      </c>
      <c r="BC2735" s="28" t="str">
        <f t="shared" si="16413"/>
        <v/>
      </c>
      <c r="BD2735" s="28" t="str">
        <f t="shared" si="15"/>
        <v/>
      </c>
      <c r="BG2735" s="2" t="s">
        <v>18253</v>
      </c>
      <c r="BJ2735" s="28" t="str">
        <f t="shared" si="16"/>
        <v/>
      </c>
      <c r="BK2735" s="28" t="str">
        <f t="shared" si="17"/>
        <v/>
      </c>
      <c r="BL2735" s="2" t="s">
        <v>16859</v>
      </c>
      <c r="BM2735" s="2" t="s">
        <v>98</v>
      </c>
      <c r="BU2735" s="50" t="s">
        <v>20058</v>
      </c>
      <c r="BV2735" s="12"/>
      <c r="BW2735" s="50"/>
      <c r="BX2735" s="50" t="s">
        <v>20971</v>
      </c>
      <c r="BY2735" s="42" t="str">
        <f t="shared" si="18"/>
        <v>Gender - Male;;Leeds;Roundhay;</v>
      </c>
      <c r="BZ2735" s="72"/>
    </row>
    <row r="2736" spans="1:78" ht="15">
      <c r="A2736" s="10" t="s">
        <v>51</v>
      </c>
      <c r="B2736" s="28">
        <f>VLOOKUP(A2736,Organisations!$A$2:$B$7,2,FALSE)</f>
        <v>4</v>
      </c>
      <c r="C2736" s="10" t="s">
        <v>18336</v>
      </c>
      <c r="D2736" s="10" t="s">
        <v>18337</v>
      </c>
      <c r="E2736" s="28" t="str">
        <f t="shared" si="0"/>
        <v>Members of the Tramway Museum Society are welcome at the monthly meetings of the Light Rail Transit Association on the s</v>
      </c>
      <c r="F2736" s="10" t="s">
        <v>18339</v>
      </c>
      <c r="G2736" s="10" t="s">
        <v>68</v>
      </c>
      <c r="H2736" s="53"/>
      <c r="K2736" s="30" t="s">
        <v>18340</v>
      </c>
      <c r="L2736" s="10" t="s">
        <v>18341</v>
      </c>
      <c r="M2736" s="28" t="str">
        <f t="shared" ref="M2736:Q2736" si="16414">IFERROR(IF(FIND(M$1,$F2736)&gt;1,"Age - Children",""),"")</f>
        <v/>
      </c>
      <c r="N2736" s="28" t="str">
        <f t="shared" si="16414"/>
        <v/>
      </c>
      <c r="O2736" s="28" t="str">
        <f t="shared" si="16414"/>
        <v/>
      </c>
      <c r="P2736" s="28" t="str">
        <f t="shared" si="16414"/>
        <v/>
      </c>
      <c r="Q2736" s="28" t="str">
        <f t="shared" si="16414"/>
        <v/>
      </c>
      <c r="R2736" s="28" t="str">
        <f t="shared" ref="R2736:T2736" si="16415">IFERROR(IF(FIND(R$1,$F2736)&gt;1,"Age - Elderly",""),"")</f>
        <v/>
      </c>
      <c r="S2736" s="28" t="str">
        <f t="shared" si="16415"/>
        <v/>
      </c>
      <c r="T2736" s="28" t="str">
        <f t="shared" si="16415"/>
        <v/>
      </c>
      <c r="U2736" s="28" t="str">
        <f t="shared" si="3"/>
        <v/>
      </c>
      <c r="V2736" s="28" t="str">
        <f t="shared" si="4"/>
        <v/>
      </c>
      <c r="X2736" s="28" t="str">
        <f t="shared" si="5"/>
        <v/>
      </c>
      <c r="Y2736" s="28" t="str">
        <f t="shared" si="6"/>
        <v/>
      </c>
      <c r="Z2736" s="28" t="str">
        <f t="shared" si="7"/>
        <v/>
      </c>
      <c r="AB2736" s="28" t="str">
        <f t="shared" si="8"/>
        <v/>
      </c>
      <c r="AD2736" s="28" t="str">
        <f t="shared" si="9"/>
        <v/>
      </c>
      <c r="AG2736" s="28" t="str">
        <f t="shared" ref="AG2736:AL2736" si="16416">IFERROR(IF(FIND(AG$1,$F2736)&gt;1,AG$1,""),"")</f>
        <v/>
      </c>
      <c r="AH2736" s="28" t="str">
        <f t="shared" si="16416"/>
        <v/>
      </c>
      <c r="AI2736" s="28" t="str">
        <f t="shared" si="16416"/>
        <v/>
      </c>
      <c r="AJ2736" s="28" t="str">
        <f t="shared" si="16416"/>
        <v/>
      </c>
      <c r="AK2736" s="28" t="str">
        <f t="shared" si="16416"/>
        <v/>
      </c>
      <c r="AL2736" s="28" t="str">
        <f t="shared" si="16416"/>
        <v/>
      </c>
      <c r="AM2736" s="28" t="str">
        <f t="shared" si="11"/>
        <v/>
      </c>
      <c r="AN2736" s="28" t="str">
        <f t="shared" ref="AN2736:AQ2736" si="16417">IFERROR(IF(FIND(AN$1,$F2736)&gt;1,"Status - LGBT",""),"")</f>
        <v/>
      </c>
      <c r="AO2736" s="28" t="str">
        <f t="shared" si="16417"/>
        <v/>
      </c>
      <c r="AP2736" s="28" t="str">
        <f t="shared" si="16417"/>
        <v/>
      </c>
      <c r="AQ2736" s="28" t="str">
        <f t="shared" si="16417"/>
        <v/>
      </c>
      <c r="AR2736" s="28" t="str">
        <f t="shared" ref="AR2736:AV2736" si="16418">IFERROR(IF(FIND(AR$1,$F2736)&gt;1,"BME",""),"")</f>
        <v/>
      </c>
      <c r="AS2736" s="28" t="str">
        <f t="shared" si="16418"/>
        <v/>
      </c>
      <c r="AT2736" s="28" t="str">
        <f t="shared" si="16418"/>
        <v/>
      </c>
      <c r="AU2736" s="28" t="str">
        <f t="shared" si="16418"/>
        <v/>
      </c>
      <c r="AV2736" s="28" t="str">
        <f t="shared" si="16418"/>
        <v/>
      </c>
      <c r="AW2736" s="28" t="str">
        <f t="shared" ref="AW2736:BC2736" si="16419">IFERROR(IF(FIND(AW$1,$F2736)&gt;1,AW$1,""),"")</f>
        <v/>
      </c>
      <c r="AX2736" s="28" t="str">
        <f t="shared" si="16419"/>
        <v/>
      </c>
      <c r="AY2736" s="28" t="str">
        <f t="shared" si="16419"/>
        <v/>
      </c>
      <c r="AZ2736" s="28" t="str">
        <f t="shared" si="16419"/>
        <v/>
      </c>
      <c r="BA2736" s="28" t="str">
        <f t="shared" si="16419"/>
        <v/>
      </c>
      <c r="BB2736" s="28" t="str">
        <f t="shared" si="16419"/>
        <v/>
      </c>
      <c r="BC2736" s="28" t="str">
        <f t="shared" si="16419"/>
        <v/>
      </c>
      <c r="BD2736" s="28" t="str">
        <f t="shared" si="15"/>
        <v/>
      </c>
      <c r="BG2736" s="2" t="s">
        <v>18342</v>
      </c>
      <c r="BJ2736" s="28" t="str">
        <f t="shared" si="16"/>
        <v/>
      </c>
      <c r="BK2736" s="28" t="str">
        <f t="shared" si="17"/>
        <v/>
      </c>
      <c r="BL2736" s="2" t="s">
        <v>16949</v>
      </c>
      <c r="BM2736" s="2" t="s">
        <v>98</v>
      </c>
      <c r="BN2736" s="2" t="s">
        <v>2863</v>
      </c>
      <c r="BR2736" s="2" t="s">
        <v>2863</v>
      </c>
      <c r="BU2736" s="47" t="s">
        <v>19866</v>
      </c>
      <c r="BV2736" s="18"/>
      <c r="BW2736" s="47"/>
      <c r="BX2736" s="47" t="s">
        <v>158</v>
      </c>
      <c r="BY2736" s="42" t="str">
        <f t="shared" si="18"/>
        <v>Leeds;City;Hunslet;</v>
      </c>
      <c r="BZ2736" s="73"/>
    </row>
    <row r="2737" spans="1:78" ht="15">
      <c r="A2737" s="16" t="s">
        <v>51</v>
      </c>
      <c r="B2737" s="28">
        <f>VLOOKUP(A2737,Organisations!$A$2:$B$7,2,FALSE)</f>
        <v>4</v>
      </c>
      <c r="C2737" s="16" t="s">
        <v>18344</v>
      </c>
      <c r="D2737" s="16" t="s">
        <v>18345</v>
      </c>
      <c r="E2737" s="28" t="str">
        <f t="shared" si="0"/>
        <v/>
      </c>
      <c r="F2737" s="16"/>
      <c r="G2737" s="16" t="s">
        <v>68</v>
      </c>
      <c r="H2737" s="17"/>
      <c r="K2737" s="26" t="s">
        <v>20972</v>
      </c>
      <c r="L2737" s="16" t="s">
        <v>18347</v>
      </c>
      <c r="M2737" s="28" t="str">
        <f t="shared" ref="M2737:Q2737" si="16420">IFERROR(IF(FIND(M$1,$F2737)&gt;1,"Age - Children",""),"")</f>
        <v/>
      </c>
      <c r="N2737" s="28" t="str">
        <f t="shared" si="16420"/>
        <v/>
      </c>
      <c r="O2737" s="28" t="str">
        <f t="shared" si="16420"/>
        <v/>
      </c>
      <c r="P2737" s="28" t="str">
        <f t="shared" si="16420"/>
        <v/>
      </c>
      <c r="Q2737" s="28" t="str">
        <f t="shared" si="16420"/>
        <v/>
      </c>
      <c r="R2737" s="28" t="str">
        <f t="shared" ref="R2737:T2737" si="16421">IFERROR(IF(FIND(R$1,$F2737)&gt;1,"Age - Elderly",""),"")</f>
        <v/>
      </c>
      <c r="S2737" s="28" t="str">
        <f t="shared" si="16421"/>
        <v/>
      </c>
      <c r="T2737" s="28" t="str">
        <f t="shared" si="16421"/>
        <v/>
      </c>
      <c r="U2737" s="28" t="str">
        <f t="shared" si="3"/>
        <v/>
      </c>
      <c r="V2737" s="28" t="str">
        <f t="shared" si="4"/>
        <v/>
      </c>
      <c r="X2737" s="28" t="str">
        <f t="shared" si="5"/>
        <v/>
      </c>
      <c r="Y2737" s="28" t="str">
        <f t="shared" si="6"/>
        <v/>
      </c>
      <c r="Z2737" s="28" t="str">
        <f t="shared" si="7"/>
        <v/>
      </c>
      <c r="AB2737" s="28" t="str">
        <f t="shared" si="8"/>
        <v/>
      </c>
      <c r="AD2737" s="28" t="str">
        <f t="shared" si="9"/>
        <v/>
      </c>
      <c r="AG2737" s="28" t="str">
        <f t="shared" ref="AG2737:AL2737" si="16422">IFERROR(IF(FIND(AG$1,$F2737)&gt;1,AG$1,""),"")</f>
        <v/>
      </c>
      <c r="AH2737" s="28" t="str">
        <f t="shared" si="16422"/>
        <v/>
      </c>
      <c r="AI2737" s="28" t="str">
        <f t="shared" si="16422"/>
        <v/>
      </c>
      <c r="AJ2737" s="28" t="str">
        <f t="shared" si="16422"/>
        <v/>
      </c>
      <c r="AK2737" s="28" t="str">
        <f t="shared" si="16422"/>
        <v/>
      </c>
      <c r="AL2737" s="28" t="str">
        <f t="shared" si="16422"/>
        <v/>
      </c>
      <c r="AM2737" s="28" t="str">
        <f t="shared" si="11"/>
        <v/>
      </c>
      <c r="AN2737" s="28" t="str">
        <f t="shared" ref="AN2737:AQ2737" si="16423">IFERROR(IF(FIND(AN$1,$F2737)&gt;1,"Status - LGBT",""),"")</f>
        <v/>
      </c>
      <c r="AO2737" s="28" t="str">
        <f t="shared" si="16423"/>
        <v/>
      </c>
      <c r="AP2737" s="28" t="str">
        <f t="shared" si="16423"/>
        <v/>
      </c>
      <c r="AQ2737" s="28" t="str">
        <f t="shared" si="16423"/>
        <v/>
      </c>
      <c r="AR2737" s="28" t="str">
        <f t="shared" ref="AR2737:AV2737" si="16424">IFERROR(IF(FIND(AR$1,$F2737)&gt;1,"BME",""),"")</f>
        <v/>
      </c>
      <c r="AS2737" s="28" t="str">
        <f t="shared" si="16424"/>
        <v/>
      </c>
      <c r="AT2737" s="28" t="str">
        <f t="shared" si="16424"/>
        <v/>
      </c>
      <c r="AU2737" s="28" t="str">
        <f t="shared" si="16424"/>
        <v/>
      </c>
      <c r="AV2737" s="28" t="str">
        <f t="shared" si="16424"/>
        <v/>
      </c>
      <c r="AW2737" s="28" t="str">
        <f t="shared" ref="AW2737:BC2737" si="16425">IFERROR(IF(FIND(AW$1,$F2737)&gt;1,AW$1,""),"")</f>
        <v/>
      </c>
      <c r="AX2737" s="28" t="str">
        <f t="shared" si="16425"/>
        <v/>
      </c>
      <c r="AY2737" s="28" t="str">
        <f t="shared" si="16425"/>
        <v/>
      </c>
      <c r="AZ2737" s="28" t="str">
        <f t="shared" si="16425"/>
        <v/>
      </c>
      <c r="BA2737" s="28" t="str">
        <f t="shared" si="16425"/>
        <v/>
      </c>
      <c r="BB2737" s="28" t="str">
        <f t="shared" si="16425"/>
        <v/>
      </c>
      <c r="BC2737" s="28" t="str">
        <f t="shared" si="16425"/>
        <v/>
      </c>
      <c r="BD2737" s="28" t="str">
        <f t="shared" si="15"/>
        <v/>
      </c>
      <c r="BG2737" s="2" t="s">
        <v>18348</v>
      </c>
      <c r="BJ2737" s="28" t="str">
        <f t="shared" si="16"/>
        <v/>
      </c>
      <c r="BK2737" s="28" t="str">
        <f t="shared" si="17"/>
        <v/>
      </c>
      <c r="BL2737" s="2" t="s">
        <v>16958</v>
      </c>
      <c r="BM2737" s="2" t="s">
        <v>98</v>
      </c>
      <c r="BU2737" s="50" t="s">
        <v>20125</v>
      </c>
      <c r="BV2737" s="12"/>
      <c r="BW2737" s="50"/>
      <c r="BX2737" s="50" t="s">
        <v>20973</v>
      </c>
      <c r="BY2737" s="42" t="str">
        <f t="shared" si="18"/>
        <v>City;Hunslet;</v>
      </c>
      <c r="BZ2737" s="72"/>
    </row>
    <row r="2738" spans="1:78" ht="15">
      <c r="A2738" s="10" t="s">
        <v>51</v>
      </c>
      <c r="B2738" s="28">
        <f>VLOOKUP(A2738,Organisations!$A$2:$B$7,2,FALSE)</f>
        <v>4</v>
      </c>
      <c r="C2738" s="10" t="s">
        <v>18350</v>
      </c>
      <c r="D2738" s="10" t="s">
        <v>18351</v>
      </c>
      <c r="E2738" s="28" t="str">
        <f t="shared" si="0"/>
        <v>The TSN is a nationwide network of volunteer transplant patients and their carers, providing support, non-medical advice</v>
      </c>
      <c r="F2738" s="10" t="s">
        <v>18353</v>
      </c>
      <c r="G2738" s="10" t="s">
        <v>68</v>
      </c>
      <c r="H2738" s="11"/>
      <c r="K2738" s="30" t="s">
        <v>18354</v>
      </c>
      <c r="L2738" s="12"/>
      <c r="M2738" s="28" t="str">
        <f t="shared" ref="M2738:Q2738" si="16426">IFERROR(IF(FIND(M$1,$F2738)&gt;1,"Age - Children",""),"")</f>
        <v/>
      </c>
      <c r="N2738" s="28" t="str">
        <f t="shared" si="16426"/>
        <v/>
      </c>
      <c r="O2738" s="28" t="str">
        <f t="shared" si="16426"/>
        <v/>
      </c>
      <c r="P2738" s="28" t="str">
        <f t="shared" si="16426"/>
        <v/>
      </c>
      <c r="Q2738" s="28" t="str">
        <f t="shared" si="16426"/>
        <v/>
      </c>
      <c r="R2738" s="28" t="str">
        <f t="shared" ref="R2738:T2738" si="16427">IFERROR(IF(FIND(R$1,$F2738)&gt;1,"Age - Elderly",""),"")</f>
        <v/>
      </c>
      <c r="S2738" s="28" t="str">
        <f t="shared" si="16427"/>
        <v/>
      </c>
      <c r="T2738" s="28" t="str">
        <f t="shared" si="16427"/>
        <v/>
      </c>
      <c r="U2738" s="28" t="str">
        <f t="shared" si="3"/>
        <v/>
      </c>
      <c r="V2738" s="28" t="str">
        <f t="shared" si="4"/>
        <v/>
      </c>
      <c r="X2738" s="28" t="str">
        <f t="shared" si="5"/>
        <v/>
      </c>
      <c r="Y2738" s="28" t="str">
        <f t="shared" si="6"/>
        <v/>
      </c>
      <c r="Z2738" s="28" t="str">
        <f t="shared" si="7"/>
        <v/>
      </c>
      <c r="AB2738" s="28" t="str">
        <f t="shared" si="8"/>
        <v/>
      </c>
      <c r="AD2738" s="28" t="str">
        <f t="shared" si="9"/>
        <v/>
      </c>
      <c r="AG2738" s="28" t="str">
        <f t="shared" ref="AG2738:AL2738" si="16428">IFERROR(IF(FIND(AG$1,$F2738)&gt;1,AG$1,""),"")</f>
        <v/>
      </c>
      <c r="AH2738" s="28" t="str">
        <f t="shared" si="16428"/>
        <v/>
      </c>
      <c r="AI2738" s="28" t="str">
        <f t="shared" si="16428"/>
        <v/>
      </c>
      <c r="AJ2738" s="28" t="str">
        <f t="shared" si="16428"/>
        <v/>
      </c>
      <c r="AK2738" s="28" t="str">
        <f t="shared" si="16428"/>
        <v/>
      </c>
      <c r="AL2738" s="28" t="str">
        <f t="shared" si="16428"/>
        <v/>
      </c>
      <c r="AM2738" s="28" t="str">
        <f t="shared" si="11"/>
        <v/>
      </c>
      <c r="AN2738" s="28" t="str">
        <f t="shared" ref="AN2738:AQ2738" si="16429">IFERROR(IF(FIND(AN$1,$F2738)&gt;1,"Status - LGBT",""),"")</f>
        <v/>
      </c>
      <c r="AO2738" s="28" t="str">
        <f t="shared" si="16429"/>
        <v/>
      </c>
      <c r="AP2738" s="28" t="str">
        <f t="shared" si="16429"/>
        <v/>
      </c>
      <c r="AQ2738" s="28" t="str">
        <f t="shared" si="16429"/>
        <v/>
      </c>
      <c r="AR2738" s="28" t="str">
        <f t="shared" ref="AR2738:AV2738" si="16430">IFERROR(IF(FIND(AR$1,$F2738)&gt;1,"BME",""),"")</f>
        <v/>
      </c>
      <c r="AS2738" s="28" t="str">
        <f t="shared" si="16430"/>
        <v/>
      </c>
      <c r="AT2738" s="28" t="str">
        <f t="shared" si="16430"/>
        <v/>
      </c>
      <c r="AU2738" s="28" t="str">
        <f t="shared" si="16430"/>
        <v/>
      </c>
      <c r="AV2738" s="28" t="str">
        <f t="shared" si="16430"/>
        <v/>
      </c>
      <c r="AW2738" s="28" t="str">
        <f t="shared" ref="AW2738:BC2738" si="16431">IFERROR(IF(FIND(AW$1,$F2738)&gt;1,AW$1,""),"")</f>
        <v/>
      </c>
      <c r="AX2738" s="28" t="str">
        <f t="shared" si="16431"/>
        <v/>
      </c>
      <c r="AY2738" s="28" t="str">
        <f t="shared" si="16431"/>
        <v/>
      </c>
      <c r="AZ2738" s="28" t="str">
        <f t="shared" si="16431"/>
        <v/>
      </c>
      <c r="BA2738" s="28" t="str">
        <f t="shared" si="16431"/>
        <v/>
      </c>
      <c r="BB2738" s="28" t="str">
        <f t="shared" si="16431"/>
        <v/>
      </c>
      <c r="BC2738" s="28" t="str">
        <f t="shared" si="16431"/>
        <v/>
      </c>
      <c r="BD2738" s="28" t="str">
        <f t="shared" si="15"/>
        <v/>
      </c>
      <c r="BG2738" s="2" t="s">
        <v>18355</v>
      </c>
      <c r="BJ2738" s="28" t="str">
        <f t="shared" si="16"/>
        <v/>
      </c>
      <c r="BK2738" s="28" t="str">
        <f t="shared" si="17"/>
        <v/>
      </c>
      <c r="BL2738" s="2" t="s">
        <v>16964</v>
      </c>
      <c r="BM2738" s="2" t="s">
        <v>98</v>
      </c>
      <c r="BU2738" s="47" t="s">
        <v>19918</v>
      </c>
      <c r="BV2738" s="18"/>
      <c r="BW2738" s="47"/>
      <c r="BX2738" s="47" t="s">
        <v>20974</v>
      </c>
      <c r="BY2738" s="42" t="str">
        <f t="shared" si="18"/>
        <v>Leeds;Gipton;Harehills;</v>
      </c>
      <c r="BZ2738" s="73"/>
    </row>
    <row r="2739" spans="1:78" ht="15">
      <c r="A2739" s="16" t="s">
        <v>51</v>
      </c>
      <c r="B2739" s="28">
        <f>VLOOKUP(A2739,Organisations!$A$2:$B$7,2,FALSE)</f>
        <v>4</v>
      </c>
      <c r="C2739" s="16" t="s">
        <v>18357</v>
      </c>
      <c r="D2739" s="16" t="s">
        <v>18358</v>
      </c>
      <c r="E2739" s="28" t="str">
        <f t="shared" si="0"/>
        <v>An organisation for adults who are are, or who were, involved in Guiding and which supports Guiding particularly in Bill</v>
      </c>
      <c r="F2739" s="16" t="s">
        <v>18360</v>
      </c>
      <c r="G2739" s="16" t="s">
        <v>68</v>
      </c>
      <c r="H2739" s="17"/>
      <c r="K2739" s="26" t="s">
        <v>18361</v>
      </c>
      <c r="L2739" s="16" t="s">
        <v>18362</v>
      </c>
      <c r="M2739" s="28" t="str">
        <f t="shared" ref="M2739:Q2739" si="16432">IFERROR(IF(FIND(M$1,$F2739)&gt;1,"Age - Children",""),"")</f>
        <v/>
      </c>
      <c r="N2739" s="28" t="str">
        <f t="shared" si="16432"/>
        <v/>
      </c>
      <c r="O2739" s="28" t="str">
        <f t="shared" si="16432"/>
        <v/>
      </c>
      <c r="P2739" s="28" t="str">
        <f t="shared" si="16432"/>
        <v/>
      </c>
      <c r="Q2739" s="28" t="str">
        <f t="shared" si="16432"/>
        <v/>
      </c>
      <c r="R2739" s="28" t="str">
        <f t="shared" ref="R2739:T2739" si="16433">IFERROR(IF(FIND(R$1,$F2739)&gt;1,"Age - Elderly",""),"")</f>
        <v/>
      </c>
      <c r="S2739" s="28" t="str">
        <f t="shared" si="16433"/>
        <v/>
      </c>
      <c r="T2739" s="28" t="str">
        <f t="shared" si="16433"/>
        <v/>
      </c>
      <c r="U2739" s="28" t="str">
        <f t="shared" si="3"/>
        <v/>
      </c>
      <c r="V2739" s="28" t="str">
        <f t="shared" si="4"/>
        <v/>
      </c>
      <c r="X2739" s="28" t="str">
        <f t="shared" si="5"/>
        <v/>
      </c>
      <c r="Y2739" s="28" t="str">
        <f t="shared" si="6"/>
        <v/>
      </c>
      <c r="Z2739" s="28" t="str">
        <f t="shared" si="7"/>
        <v/>
      </c>
      <c r="AB2739" s="28" t="str">
        <f t="shared" si="8"/>
        <v/>
      </c>
      <c r="AD2739" s="28" t="str">
        <f t="shared" si="9"/>
        <v/>
      </c>
      <c r="AG2739" s="28" t="str">
        <f t="shared" ref="AG2739:AL2739" si="16434">IFERROR(IF(FIND(AG$1,$F2739)&gt;1,AG$1,""),"")</f>
        <v/>
      </c>
      <c r="AH2739" s="28" t="str">
        <f t="shared" si="16434"/>
        <v/>
      </c>
      <c r="AI2739" s="28" t="str">
        <f t="shared" si="16434"/>
        <v/>
      </c>
      <c r="AJ2739" s="28" t="str">
        <f t="shared" si="16434"/>
        <v/>
      </c>
      <c r="AK2739" s="28" t="str">
        <f t="shared" si="16434"/>
        <v/>
      </c>
      <c r="AL2739" s="28" t="str">
        <f t="shared" si="16434"/>
        <v/>
      </c>
      <c r="AM2739" s="28" t="str">
        <f t="shared" si="11"/>
        <v/>
      </c>
      <c r="AN2739" s="28" t="str">
        <f t="shared" ref="AN2739:AQ2739" si="16435">IFERROR(IF(FIND(AN$1,$F2739)&gt;1,"Status - LGBT",""),"")</f>
        <v/>
      </c>
      <c r="AO2739" s="28" t="str">
        <f t="shared" si="16435"/>
        <v/>
      </c>
      <c r="AP2739" s="28" t="str">
        <f t="shared" si="16435"/>
        <v/>
      </c>
      <c r="AQ2739" s="28" t="str">
        <f t="shared" si="16435"/>
        <v/>
      </c>
      <c r="AR2739" s="28" t="str">
        <f t="shared" ref="AR2739:AV2739" si="16436">IFERROR(IF(FIND(AR$1,$F2739)&gt;1,"BME",""),"")</f>
        <v/>
      </c>
      <c r="AS2739" s="28" t="str">
        <f t="shared" si="16436"/>
        <v/>
      </c>
      <c r="AT2739" s="28" t="str">
        <f t="shared" si="16436"/>
        <v/>
      </c>
      <c r="AU2739" s="28" t="str">
        <f t="shared" si="16436"/>
        <v/>
      </c>
      <c r="AV2739" s="28" t="str">
        <f t="shared" si="16436"/>
        <v/>
      </c>
      <c r="AW2739" s="28" t="str">
        <f t="shared" ref="AW2739:BC2739" si="16437">IFERROR(IF(FIND(AW$1,$F2739)&gt;1,AW$1,""),"")</f>
        <v/>
      </c>
      <c r="AX2739" s="28" t="str">
        <f t="shared" si="16437"/>
        <v/>
      </c>
      <c r="AY2739" s="28" t="str">
        <f t="shared" si="16437"/>
        <v/>
      </c>
      <c r="AZ2739" s="28" t="str">
        <f t="shared" si="16437"/>
        <v/>
      </c>
      <c r="BA2739" s="28" t="str">
        <f t="shared" si="16437"/>
        <v/>
      </c>
      <c r="BB2739" s="28" t="str">
        <f t="shared" si="16437"/>
        <v/>
      </c>
      <c r="BC2739" s="28" t="str">
        <f t="shared" si="16437"/>
        <v/>
      </c>
      <c r="BD2739" s="28" t="str">
        <f t="shared" si="15"/>
        <v/>
      </c>
      <c r="BG2739" s="2" t="s">
        <v>18363</v>
      </c>
      <c r="BJ2739" s="28" t="str">
        <f t="shared" si="16"/>
        <v/>
      </c>
      <c r="BK2739" s="28" t="str">
        <f t="shared" si="17"/>
        <v/>
      </c>
      <c r="BL2739" s="2" t="s">
        <v>16970</v>
      </c>
      <c r="BM2739" s="2" t="s">
        <v>98</v>
      </c>
      <c r="BU2739" s="12"/>
      <c r="BV2739" s="12"/>
      <c r="BW2739" s="50"/>
      <c r="BX2739" s="50" t="s">
        <v>19825</v>
      </c>
      <c r="BY2739" s="42" t="str">
        <f t="shared" si="18"/>
        <v/>
      </c>
      <c r="BZ2739" s="72"/>
    </row>
    <row r="2740" spans="1:78" ht="15">
      <c r="A2740" s="10" t="s">
        <v>51</v>
      </c>
      <c r="B2740" s="28">
        <f>VLOOKUP(A2740,Organisations!$A$2:$B$7,2,FALSE)</f>
        <v>4</v>
      </c>
      <c r="C2740" s="10" t="s">
        <v>18365</v>
      </c>
      <c r="D2740" s="10" t="s">
        <v>18366</v>
      </c>
      <c r="E2740" s="28" t="str">
        <f t="shared" si="0"/>
        <v>We are a United Christian Church - an ecumenical partnership between Baptists, Methodists, and the United Reformed Churc</v>
      </c>
      <c r="F2740" s="10" t="s">
        <v>18368</v>
      </c>
      <c r="G2740" s="10" t="s">
        <v>68</v>
      </c>
      <c r="H2740" s="53"/>
      <c r="K2740" s="30" t="s">
        <v>18369</v>
      </c>
      <c r="L2740" s="10" t="s">
        <v>18370</v>
      </c>
      <c r="M2740" s="28" t="str">
        <f t="shared" ref="M2740:Q2740" si="16438">IFERROR(IF(FIND(M$1,$F2740)&gt;1,"Age - Children",""),"")</f>
        <v/>
      </c>
      <c r="N2740" s="28" t="str">
        <f t="shared" si="16438"/>
        <v/>
      </c>
      <c r="O2740" s="28" t="str">
        <f t="shared" si="16438"/>
        <v/>
      </c>
      <c r="P2740" s="28" t="str">
        <f t="shared" si="16438"/>
        <v>Age - Children</v>
      </c>
      <c r="Q2740" s="28" t="str">
        <f t="shared" si="16438"/>
        <v/>
      </c>
      <c r="R2740" s="28" t="str">
        <f t="shared" ref="R2740:T2740" si="16439">IFERROR(IF(FIND(R$1,$F2740)&gt;1,"Age - Elderly",""),"")</f>
        <v/>
      </c>
      <c r="S2740" s="28" t="str">
        <f t="shared" si="16439"/>
        <v/>
      </c>
      <c r="T2740" s="28" t="str">
        <f t="shared" si="16439"/>
        <v/>
      </c>
      <c r="U2740" s="28" t="str">
        <f t="shared" si="3"/>
        <v>Age - Children;</v>
      </c>
      <c r="V2740" s="28" t="str">
        <f t="shared" si="4"/>
        <v/>
      </c>
      <c r="X2740" s="28" t="str">
        <f t="shared" si="5"/>
        <v/>
      </c>
      <c r="Y2740" s="28" t="str">
        <f t="shared" si="6"/>
        <v/>
      </c>
      <c r="Z2740" s="28" t="str">
        <f t="shared" si="7"/>
        <v>Gender - Male</v>
      </c>
      <c r="AB2740" s="28" t="str">
        <f t="shared" si="8"/>
        <v/>
      </c>
      <c r="AD2740" s="28" t="str">
        <f t="shared" si="9"/>
        <v>Gender - Male;</v>
      </c>
      <c r="AG2740" s="28" t="str">
        <f t="shared" ref="AG2740:AL2740" si="16440">IFERROR(IF(FIND(AG$1,$F2740)&gt;1,AG$1,""),"")</f>
        <v/>
      </c>
      <c r="AH2740" s="28" t="str">
        <f t="shared" si="16440"/>
        <v/>
      </c>
      <c r="AI2740" s="28" t="str">
        <f t="shared" si="16440"/>
        <v/>
      </c>
      <c r="AJ2740" s="28" t="str">
        <f t="shared" si="16440"/>
        <v/>
      </c>
      <c r="AK2740" s="28" t="str">
        <f t="shared" si="16440"/>
        <v/>
      </c>
      <c r="AL2740" s="28" t="str">
        <f t="shared" si="16440"/>
        <v/>
      </c>
      <c r="AM2740" s="28" t="str">
        <f t="shared" si="11"/>
        <v/>
      </c>
      <c r="AN2740" s="28" t="str">
        <f t="shared" ref="AN2740:AQ2740" si="16441">IFERROR(IF(FIND(AN$1,$F2740)&gt;1,"Status - LGBT",""),"")</f>
        <v/>
      </c>
      <c r="AO2740" s="28" t="str">
        <f t="shared" si="16441"/>
        <v/>
      </c>
      <c r="AP2740" s="28" t="str">
        <f t="shared" si="16441"/>
        <v/>
      </c>
      <c r="AQ2740" s="28" t="str">
        <f t="shared" si="16441"/>
        <v/>
      </c>
      <c r="AR2740" s="28" t="str">
        <f t="shared" ref="AR2740:AV2740" si="16442">IFERROR(IF(FIND(AR$1,$F2740)&gt;1,"BME",""),"")</f>
        <v/>
      </c>
      <c r="AS2740" s="28" t="str">
        <f t="shared" si="16442"/>
        <v/>
      </c>
      <c r="AT2740" s="28" t="str">
        <f t="shared" si="16442"/>
        <v/>
      </c>
      <c r="AU2740" s="28" t="str">
        <f t="shared" si="16442"/>
        <v/>
      </c>
      <c r="AV2740" s="28" t="str">
        <f t="shared" si="16442"/>
        <v/>
      </c>
      <c r="AW2740" s="28" t="str">
        <f t="shared" ref="AW2740:BC2740" si="16443">IFERROR(IF(FIND(AW$1,$F2740)&gt;1,AW$1,""),"")</f>
        <v/>
      </c>
      <c r="AX2740" s="28" t="str">
        <f t="shared" si="16443"/>
        <v/>
      </c>
      <c r="AY2740" s="28" t="str">
        <f t="shared" si="16443"/>
        <v/>
      </c>
      <c r="AZ2740" s="28" t="str">
        <f t="shared" si="16443"/>
        <v/>
      </c>
      <c r="BA2740" s="28" t="str">
        <f t="shared" si="16443"/>
        <v/>
      </c>
      <c r="BB2740" s="28" t="str">
        <f t="shared" si="16443"/>
        <v/>
      </c>
      <c r="BC2740" s="28" t="str">
        <f t="shared" si="16443"/>
        <v/>
      </c>
      <c r="BD2740" s="28" t="str">
        <f t="shared" si="15"/>
        <v/>
      </c>
      <c r="BG2740" s="2" t="s">
        <v>18371</v>
      </c>
      <c r="BJ2740" s="28" t="str">
        <f t="shared" si="16"/>
        <v/>
      </c>
      <c r="BK2740" s="28" t="str">
        <f t="shared" si="17"/>
        <v/>
      </c>
      <c r="BL2740" s="2" t="s">
        <v>16979</v>
      </c>
      <c r="BM2740" s="2" t="s">
        <v>98</v>
      </c>
      <c r="BT2740" s="2" t="s">
        <v>2863</v>
      </c>
      <c r="BU2740" s="47" t="s">
        <v>20975</v>
      </c>
      <c r="BV2740" s="24"/>
      <c r="BW2740" s="47"/>
      <c r="BX2740" s="47" t="s">
        <v>19860</v>
      </c>
      <c r="BY2740" s="42" t="str">
        <f t="shared" si="18"/>
        <v>Age - Children;;Gender - Male;;Horsforth;Otley;Yeadon;</v>
      </c>
      <c r="BZ2740" s="73"/>
    </row>
    <row r="2741" spans="1:78" ht="15">
      <c r="A2741" s="16" t="s">
        <v>51</v>
      </c>
      <c r="B2741" s="28">
        <f>VLOOKUP(A2741,Organisations!$A$2:$B$7,2,FALSE)</f>
        <v>4</v>
      </c>
      <c r="C2741" s="16" t="s">
        <v>18373</v>
      </c>
      <c r="D2741" s="16" t="s">
        <v>18374</v>
      </c>
      <c r="E2741" s="28" t="str">
        <f t="shared" si="0"/>
        <v>Methodist Church - Christian Worship and Teaching for all ages.</v>
      </c>
      <c r="F2741" s="16" t="s">
        <v>18375</v>
      </c>
      <c r="G2741" s="16" t="s">
        <v>68</v>
      </c>
      <c r="H2741" s="17"/>
      <c r="K2741" s="26" t="s">
        <v>18376</v>
      </c>
      <c r="L2741" s="16" t="s">
        <v>18377</v>
      </c>
      <c r="M2741" s="28" t="str">
        <f t="shared" ref="M2741:Q2741" si="16444">IFERROR(IF(FIND(M$1,$F2741)&gt;1,"Age - Children",""),"")</f>
        <v/>
      </c>
      <c r="N2741" s="28" t="str">
        <f t="shared" si="16444"/>
        <v/>
      </c>
      <c r="O2741" s="28" t="str">
        <f t="shared" si="16444"/>
        <v/>
      </c>
      <c r="P2741" s="28" t="str">
        <f t="shared" si="16444"/>
        <v/>
      </c>
      <c r="Q2741" s="28" t="str">
        <f t="shared" si="16444"/>
        <v/>
      </c>
      <c r="R2741" s="28" t="str">
        <f t="shared" ref="R2741:T2741" si="16445">IFERROR(IF(FIND(R$1,$F2741)&gt;1,"Age - Elderly",""),"")</f>
        <v/>
      </c>
      <c r="S2741" s="28" t="str">
        <f t="shared" si="16445"/>
        <v/>
      </c>
      <c r="T2741" s="28" t="str">
        <f t="shared" si="16445"/>
        <v/>
      </c>
      <c r="U2741" s="28" t="str">
        <f t="shared" si="3"/>
        <v/>
      </c>
      <c r="V2741" s="28" t="str">
        <f t="shared" si="4"/>
        <v/>
      </c>
      <c r="X2741" s="28" t="str">
        <f t="shared" si="5"/>
        <v/>
      </c>
      <c r="Y2741" s="28" t="str">
        <f t="shared" si="6"/>
        <v/>
      </c>
      <c r="Z2741" s="28" t="str">
        <f t="shared" si="7"/>
        <v/>
      </c>
      <c r="AB2741" s="28" t="str">
        <f t="shared" si="8"/>
        <v/>
      </c>
      <c r="AD2741" s="28" t="str">
        <f t="shared" si="9"/>
        <v/>
      </c>
      <c r="AG2741" s="28" t="str">
        <f t="shared" ref="AG2741:AL2741" si="16446">IFERROR(IF(FIND(AG$1,$F2741)&gt;1,AG$1,""),"")</f>
        <v/>
      </c>
      <c r="AH2741" s="28" t="str">
        <f t="shared" si="16446"/>
        <v/>
      </c>
      <c r="AI2741" s="28" t="str">
        <f t="shared" si="16446"/>
        <v/>
      </c>
      <c r="AJ2741" s="28" t="str">
        <f t="shared" si="16446"/>
        <v/>
      </c>
      <c r="AK2741" s="28" t="str">
        <f t="shared" si="16446"/>
        <v/>
      </c>
      <c r="AL2741" s="28" t="str">
        <f t="shared" si="16446"/>
        <v/>
      </c>
      <c r="AM2741" s="28" t="str">
        <f t="shared" si="11"/>
        <v/>
      </c>
      <c r="AN2741" s="28" t="str">
        <f t="shared" ref="AN2741:AQ2741" si="16447">IFERROR(IF(FIND(AN$1,$F2741)&gt;1,"Status - LGBT",""),"")</f>
        <v/>
      </c>
      <c r="AO2741" s="28" t="str">
        <f t="shared" si="16447"/>
        <v/>
      </c>
      <c r="AP2741" s="28" t="str">
        <f t="shared" si="16447"/>
        <v/>
      </c>
      <c r="AQ2741" s="28" t="str">
        <f t="shared" si="16447"/>
        <v/>
      </c>
      <c r="AR2741" s="28" t="str">
        <f t="shared" ref="AR2741:AV2741" si="16448">IFERROR(IF(FIND(AR$1,$F2741)&gt;1,"BME",""),"")</f>
        <v/>
      </c>
      <c r="AS2741" s="28" t="str">
        <f t="shared" si="16448"/>
        <v/>
      </c>
      <c r="AT2741" s="28" t="str">
        <f t="shared" si="16448"/>
        <v/>
      </c>
      <c r="AU2741" s="28" t="str">
        <f t="shared" si="16448"/>
        <v/>
      </c>
      <c r="AV2741" s="28" t="str">
        <f t="shared" si="16448"/>
        <v/>
      </c>
      <c r="AW2741" s="28" t="str">
        <f t="shared" ref="AW2741:BC2741" si="16449">IFERROR(IF(FIND(AW$1,$F2741)&gt;1,AW$1,""),"")</f>
        <v/>
      </c>
      <c r="AX2741" s="28" t="str">
        <f t="shared" si="16449"/>
        <v/>
      </c>
      <c r="AY2741" s="28" t="str">
        <f t="shared" si="16449"/>
        <v/>
      </c>
      <c r="AZ2741" s="28" t="str">
        <f t="shared" si="16449"/>
        <v/>
      </c>
      <c r="BA2741" s="28" t="str">
        <f t="shared" si="16449"/>
        <v/>
      </c>
      <c r="BB2741" s="28" t="str">
        <f t="shared" si="16449"/>
        <v/>
      </c>
      <c r="BC2741" s="28" t="str">
        <f t="shared" si="16449"/>
        <v/>
      </c>
      <c r="BD2741" s="28" t="str">
        <f t="shared" si="15"/>
        <v/>
      </c>
      <c r="BG2741" s="2" t="s">
        <v>12895</v>
      </c>
      <c r="BJ2741" s="28" t="str">
        <f t="shared" si="16"/>
        <v/>
      </c>
      <c r="BK2741" s="28" t="str">
        <f t="shared" si="17"/>
        <v/>
      </c>
      <c r="BL2741" s="2" t="s">
        <v>16984</v>
      </c>
      <c r="BM2741" s="2" t="s">
        <v>98</v>
      </c>
      <c r="BU2741" s="50" t="s">
        <v>19821</v>
      </c>
      <c r="BV2741" s="12"/>
      <c r="BW2741" s="50"/>
      <c r="BX2741" s="50" t="s">
        <v>19860</v>
      </c>
      <c r="BY2741" s="42" t="str">
        <f t="shared" si="18"/>
        <v>Guiseley;Rawdon;</v>
      </c>
      <c r="BZ2741" s="72"/>
    </row>
    <row r="2742" spans="1:78" ht="15">
      <c r="A2742" s="10" t="s">
        <v>51</v>
      </c>
      <c r="B2742" s="28">
        <f>VLOOKUP(A2742,Organisations!$A$2:$B$7,2,FALSE)</f>
        <v>4</v>
      </c>
      <c r="C2742" s="10" t="s">
        <v>18379</v>
      </c>
      <c r="D2742" s="10" t="s">
        <v>18380</v>
      </c>
      <c r="E2742" s="28" t="str">
        <f t="shared" si="0"/>
        <v>To provide opportunities for friendship, social interaction and making people feeling safe in a warm and pleasant enviro</v>
      </c>
      <c r="F2742" s="10" t="s">
        <v>18382</v>
      </c>
      <c r="G2742" s="10" t="s">
        <v>68</v>
      </c>
      <c r="H2742" s="11"/>
      <c r="K2742" s="30" t="s">
        <v>2349</v>
      </c>
      <c r="L2742" s="10" t="s">
        <v>18383</v>
      </c>
      <c r="M2742" s="28" t="str">
        <f t="shared" ref="M2742:Q2742" si="16450">IFERROR(IF(FIND(M$1,$F2742)&gt;1,"Age - Children",""),"")</f>
        <v/>
      </c>
      <c r="N2742" s="28" t="str">
        <f t="shared" si="16450"/>
        <v/>
      </c>
      <c r="O2742" s="28" t="str">
        <f t="shared" si="16450"/>
        <v/>
      </c>
      <c r="P2742" s="28" t="str">
        <f t="shared" si="16450"/>
        <v/>
      </c>
      <c r="Q2742" s="28" t="str">
        <f t="shared" si="16450"/>
        <v/>
      </c>
      <c r="R2742" s="28" t="str">
        <f t="shared" ref="R2742:T2742" si="16451">IFERROR(IF(FIND(R$1,$F2742)&gt;1,"Age - Elderly",""),"")</f>
        <v/>
      </c>
      <c r="S2742" s="28" t="str">
        <f t="shared" si="16451"/>
        <v/>
      </c>
      <c r="T2742" s="28" t="str">
        <f t="shared" si="16451"/>
        <v/>
      </c>
      <c r="U2742" s="28" t="str">
        <f t="shared" si="3"/>
        <v/>
      </c>
      <c r="V2742" s="28" t="str">
        <f t="shared" si="4"/>
        <v/>
      </c>
      <c r="X2742" s="28" t="str">
        <f t="shared" si="5"/>
        <v/>
      </c>
      <c r="Y2742" s="28" t="str">
        <f t="shared" si="6"/>
        <v/>
      </c>
      <c r="Z2742" s="28" t="str">
        <f t="shared" si="7"/>
        <v>Gender - Male</v>
      </c>
      <c r="AB2742" s="28" t="str">
        <f t="shared" si="8"/>
        <v/>
      </c>
      <c r="AD2742" s="28" t="str">
        <f t="shared" si="9"/>
        <v>Gender - Male;</v>
      </c>
      <c r="AG2742" s="28" t="str">
        <f t="shared" ref="AG2742:AL2742" si="16452">IFERROR(IF(FIND(AG$1,$F2742)&gt;1,AG$1,""),"")</f>
        <v/>
      </c>
      <c r="AH2742" s="28" t="str">
        <f t="shared" si="16452"/>
        <v/>
      </c>
      <c r="AI2742" s="28" t="str">
        <f t="shared" si="16452"/>
        <v/>
      </c>
      <c r="AJ2742" s="28" t="str">
        <f t="shared" si="16452"/>
        <v/>
      </c>
      <c r="AK2742" s="28" t="str">
        <f t="shared" si="16452"/>
        <v/>
      </c>
      <c r="AL2742" s="28" t="str">
        <f t="shared" si="16452"/>
        <v/>
      </c>
      <c r="AM2742" s="28" t="str">
        <f t="shared" si="11"/>
        <v/>
      </c>
      <c r="AN2742" s="28" t="str">
        <f t="shared" ref="AN2742:AQ2742" si="16453">IFERROR(IF(FIND(AN$1,$F2742)&gt;1,"Status - LGBT",""),"")</f>
        <v/>
      </c>
      <c r="AO2742" s="28" t="str">
        <f t="shared" si="16453"/>
        <v/>
      </c>
      <c r="AP2742" s="28" t="str">
        <f t="shared" si="16453"/>
        <v/>
      </c>
      <c r="AQ2742" s="28" t="str">
        <f t="shared" si="16453"/>
        <v/>
      </c>
      <c r="AR2742" s="28" t="str">
        <f t="shared" ref="AR2742:AV2742" si="16454">IFERROR(IF(FIND(AR$1,$F2742)&gt;1,"BME",""),"")</f>
        <v/>
      </c>
      <c r="AS2742" s="28" t="str">
        <f t="shared" si="16454"/>
        <v/>
      </c>
      <c r="AT2742" s="28" t="str">
        <f t="shared" si="16454"/>
        <v/>
      </c>
      <c r="AU2742" s="28" t="str">
        <f t="shared" si="16454"/>
        <v/>
      </c>
      <c r="AV2742" s="28" t="str">
        <f t="shared" si="16454"/>
        <v/>
      </c>
      <c r="AW2742" s="28" t="str">
        <f t="shared" ref="AW2742:BC2742" si="16455">IFERROR(IF(FIND(AW$1,$F2742)&gt;1,AW$1,""),"")</f>
        <v/>
      </c>
      <c r="AX2742" s="28" t="str">
        <f t="shared" si="16455"/>
        <v/>
      </c>
      <c r="AY2742" s="28" t="str">
        <f t="shared" si="16455"/>
        <v/>
      </c>
      <c r="AZ2742" s="28" t="str">
        <f t="shared" si="16455"/>
        <v/>
      </c>
      <c r="BA2742" s="28" t="str">
        <f t="shared" si="16455"/>
        <v/>
      </c>
      <c r="BB2742" s="28" t="str">
        <f t="shared" si="16455"/>
        <v/>
      </c>
      <c r="BC2742" s="28" t="str">
        <f t="shared" si="16455"/>
        <v/>
      </c>
      <c r="BD2742" s="28" t="str">
        <f t="shared" si="15"/>
        <v/>
      </c>
      <c r="BG2742" s="2" t="s">
        <v>18384</v>
      </c>
      <c r="BJ2742" s="28" t="str">
        <f t="shared" si="16"/>
        <v/>
      </c>
      <c r="BK2742" s="28" t="str">
        <f t="shared" si="17"/>
        <v/>
      </c>
      <c r="BL2742" s="2" t="s">
        <v>2299</v>
      </c>
      <c r="BM2742" s="2" t="s">
        <v>98</v>
      </c>
      <c r="BU2742" s="47" t="s">
        <v>19896</v>
      </c>
      <c r="BV2742" s="18"/>
      <c r="BW2742" s="47"/>
      <c r="BX2742" s="47" t="s">
        <v>20976</v>
      </c>
      <c r="BY2742" s="42" t="str">
        <f t="shared" si="18"/>
        <v>Gender - Male;;Burmantofts;Richmond Hill;</v>
      </c>
      <c r="BZ2742" s="73"/>
    </row>
    <row r="2743" spans="1:78" ht="15">
      <c r="A2743" s="16" t="s">
        <v>51</v>
      </c>
      <c r="B2743" s="28">
        <f>VLOOKUP(A2743,Organisations!$A$2:$B$7,2,FALSE)</f>
        <v>4</v>
      </c>
      <c r="C2743" s="16" t="s">
        <v>18386</v>
      </c>
      <c r="D2743" s="16" t="s">
        <v>18387</v>
      </c>
      <c r="E2743" s="28" t="str">
        <f t="shared" si="0"/>
        <v xml:space="preserve">We are a Christian congregation from various traditions providing services of worship, times of reflection and learning </v>
      </c>
      <c r="F2743" s="16" t="s">
        <v>18389</v>
      </c>
      <c r="G2743" s="16" t="s">
        <v>68</v>
      </c>
      <c r="H2743" s="54"/>
      <c r="K2743" s="26" t="s">
        <v>18390</v>
      </c>
      <c r="L2743" s="16" t="s">
        <v>18391</v>
      </c>
      <c r="M2743" s="28" t="str">
        <f t="shared" ref="M2743:Q2743" si="16456">IFERROR(IF(FIND(M$1,$F2743)&gt;1,"Age - Children",""),"")</f>
        <v/>
      </c>
      <c r="N2743" s="28" t="str">
        <f t="shared" si="16456"/>
        <v/>
      </c>
      <c r="O2743" s="28" t="str">
        <f t="shared" si="16456"/>
        <v/>
      </c>
      <c r="P2743" s="28" t="str">
        <f t="shared" si="16456"/>
        <v/>
      </c>
      <c r="Q2743" s="28" t="str">
        <f t="shared" si="16456"/>
        <v/>
      </c>
      <c r="R2743" s="28" t="str">
        <f t="shared" ref="R2743:T2743" si="16457">IFERROR(IF(FIND(R$1,$F2743)&gt;1,"Age - Elderly",""),"")</f>
        <v/>
      </c>
      <c r="S2743" s="28" t="str">
        <f t="shared" si="16457"/>
        <v/>
      </c>
      <c r="T2743" s="28" t="str">
        <f t="shared" si="16457"/>
        <v/>
      </c>
      <c r="U2743" s="28" t="str">
        <f t="shared" si="3"/>
        <v/>
      </c>
      <c r="V2743" s="28" t="str">
        <f t="shared" si="4"/>
        <v/>
      </c>
      <c r="X2743" s="28" t="str">
        <f t="shared" si="5"/>
        <v/>
      </c>
      <c r="Y2743" s="28" t="str">
        <f t="shared" si="6"/>
        <v/>
      </c>
      <c r="Z2743" s="28" t="str">
        <f t="shared" si="7"/>
        <v/>
      </c>
      <c r="AB2743" s="28" t="str">
        <f t="shared" si="8"/>
        <v/>
      </c>
      <c r="AD2743" s="28" t="str">
        <f t="shared" si="9"/>
        <v/>
      </c>
      <c r="AG2743" s="28" t="str">
        <f t="shared" ref="AG2743:AL2743" si="16458">IFERROR(IF(FIND(AG$1,$F2743)&gt;1,AG$1,""),"")</f>
        <v/>
      </c>
      <c r="AH2743" s="28" t="str">
        <f t="shared" si="16458"/>
        <v/>
      </c>
      <c r="AI2743" s="28" t="str">
        <f t="shared" si="16458"/>
        <v/>
      </c>
      <c r="AJ2743" s="28" t="str">
        <f t="shared" si="16458"/>
        <v/>
      </c>
      <c r="AK2743" s="28" t="str">
        <f t="shared" si="16458"/>
        <v/>
      </c>
      <c r="AL2743" s="28" t="str">
        <f t="shared" si="16458"/>
        <v/>
      </c>
      <c r="AM2743" s="28" t="str">
        <f t="shared" si="11"/>
        <v/>
      </c>
      <c r="AN2743" s="28" t="str">
        <f t="shared" ref="AN2743:AQ2743" si="16459">IFERROR(IF(FIND(AN$1,$F2743)&gt;1,"Status - LGBT",""),"")</f>
        <v/>
      </c>
      <c r="AO2743" s="28" t="str">
        <f t="shared" si="16459"/>
        <v/>
      </c>
      <c r="AP2743" s="28" t="str">
        <f t="shared" si="16459"/>
        <v/>
      </c>
      <c r="AQ2743" s="28" t="str">
        <f t="shared" si="16459"/>
        <v/>
      </c>
      <c r="AR2743" s="28" t="str">
        <f t="shared" ref="AR2743:AV2743" si="16460">IFERROR(IF(FIND(AR$1,$F2743)&gt;1,"BME",""),"")</f>
        <v/>
      </c>
      <c r="AS2743" s="28" t="str">
        <f t="shared" si="16460"/>
        <v/>
      </c>
      <c r="AT2743" s="28" t="str">
        <f t="shared" si="16460"/>
        <v/>
      </c>
      <c r="AU2743" s="28" t="str">
        <f t="shared" si="16460"/>
        <v/>
      </c>
      <c r="AV2743" s="28" t="str">
        <f t="shared" si="16460"/>
        <v/>
      </c>
      <c r="AW2743" s="28" t="str">
        <f t="shared" ref="AW2743:BC2743" si="16461">IFERROR(IF(FIND(AW$1,$F2743)&gt;1,AW$1,""),"")</f>
        <v/>
      </c>
      <c r="AX2743" s="28" t="str">
        <f t="shared" si="16461"/>
        <v/>
      </c>
      <c r="AY2743" s="28" t="str">
        <f t="shared" si="16461"/>
        <v/>
      </c>
      <c r="AZ2743" s="28" t="str">
        <f t="shared" si="16461"/>
        <v/>
      </c>
      <c r="BA2743" s="28" t="str">
        <f t="shared" si="16461"/>
        <v/>
      </c>
      <c r="BB2743" s="28" t="str">
        <f t="shared" si="16461"/>
        <v/>
      </c>
      <c r="BC2743" s="28" t="str">
        <f t="shared" si="16461"/>
        <v/>
      </c>
      <c r="BD2743" s="28" t="str">
        <f t="shared" si="15"/>
        <v/>
      </c>
      <c r="BG2743" s="2" t="s">
        <v>17249</v>
      </c>
      <c r="BJ2743" s="28" t="str">
        <f t="shared" si="16"/>
        <v/>
      </c>
      <c r="BK2743" s="28" t="str">
        <f t="shared" si="17"/>
        <v/>
      </c>
      <c r="BL2743" s="2" t="s">
        <v>16999</v>
      </c>
      <c r="BM2743" s="2" t="s">
        <v>98</v>
      </c>
      <c r="BU2743" s="50" t="s">
        <v>9572</v>
      </c>
      <c r="BV2743" s="12"/>
      <c r="BW2743" s="50"/>
      <c r="BX2743" s="50" t="s">
        <v>19860</v>
      </c>
      <c r="BY2743" s="42" t="str">
        <f t="shared" si="18"/>
        <v>Middleton Park;</v>
      </c>
      <c r="BZ2743" s="72"/>
    </row>
    <row r="2744" spans="1:78" ht="15">
      <c r="A2744" s="10" t="s">
        <v>51</v>
      </c>
      <c r="B2744" s="28">
        <f>VLOOKUP(A2744,Organisations!$A$2:$B$7,2,FALSE)</f>
        <v>4</v>
      </c>
      <c r="C2744" s="10" t="s">
        <v>18393</v>
      </c>
      <c r="D2744" s="10" t="s">
        <v>18394</v>
      </c>
      <c r="E2744" s="28" t="str">
        <f t="shared" si="0"/>
        <v>Triratna Leeds Buddhist Centre offers courses and support for people interested in mindfulness, meditation and Buddhism,</v>
      </c>
      <c r="F2744" s="10" t="s">
        <v>18396</v>
      </c>
      <c r="G2744" s="10" t="s">
        <v>68</v>
      </c>
      <c r="H2744" s="53"/>
      <c r="K2744" s="30" t="s">
        <v>1871</v>
      </c>
      <c r="L2744" s="10" t="s">
        <v>18397</v>
      </c>
      <c r="M2744" s="28" t="str">
        <f t="shared" ref="M2744:Q2744" si="16462">IFERROR(IF(FIND(M$1,$F2744)&gt;1,"Age - Children",""),"")</f>
        <v/>
      </c>
      <c r="N2744" s="28" t="str">
        <f t="shared" si="16462"/>
        <v/>
      </c>
      <c r="O2744" s="28" t="str">
        <f t="shared" si="16462"/>
        <v/>
      </c>
      <c r="P2744" s="28" t="str">
        <f t="shared" si="16462"/>
        <v/>
      </c>
      <c r="Q2744" s="28" t="str">
        <f t="shared" si="16462"/>
        <v/>
      </c>
      <c r="R2744" s="28" t="str">
        <f t="shared" ref="R2744:T2744" si="16463">IFERROR(IF(FIND(R$1,$F2744)&gt;1,"Age - Elderly",""),"")</f>
        <v/>
      </c>
      <c r="S2744" s="28" t="str">
        <f t="shared" si="16463"/>
        <v/>
      </c>
      <c r="T2744" s="28" t="str">
        <f t="shared" si="16463"/>
        <v/>
      </c>
      <c r="U2744" s="28" t="str">
        <f t="shared" si="3"/>
        <v/>
      </c>
      <c r="V2744" s="28" t="str">
        <f t="shared" si="4"/>
        <v/>
      </c>
      <c r="X2744" s="28" t="str">
        <f t="shared" si="5"/>
        <v/>
      </c>
      <c r="Y2744" s="28" t="str">
        <f t="shared" si="6"/>
        <v/>
      </c>
      <c r="Z2744" s="28" t="str">
        <f t="shared" si="7"/>
        <v>Gender - Male</v>
      </c>
      <c r="AB2744" s="28" t="str">
        <f t="shared" si="8"/>
        <v/>
      </c>
      <c r="AD2744" s="28" t="str">
        <f t="shared" si="9"/>
        <v>Gender - Male;</v>
      </c>
      <c r="AG2744" s="28" t="str">
        <f t="shared" ref="AG2744:AL2744" si="16464">IFERROR(IF(FIND(AG$1,$F2744)&gt;1,AG$1,""),"")</f>
        <v/>
      </c>
      <c r="AH2744" s="28" t="str">
        <f t="shared" si="16464"/>
        <v/>
      </c>
      <c r="AI2744" s="28" t="str">
        <f t="shared" si="16464"/>
        <v/>
      </c>
      <c r="AJ2744" s="28" t="str">
        <f t="shared" si="16464"/>
        <v/>
      </c>
      <c r="AK2744" s="28" t="str">
        <f t="shared" si="16464"/>
        <v/>
      </c>
      <c r="AL2744" s="28" t="str">
        <f t="shared" si="16464"/>
        <v/>
      </c>
      <c r="AM2744" s="28" t="str">
        <f t="shared" si="11"/>
        <v/>
      </c>
      <c r="AN2744" s="28" t="str">
        <f t="shared" ref="AN2744:AQ2744" si="16465">IFERROR(IF(FIND(AN$1,$F2744)&gt;1,"Status - LGBT",""),"")</f>
        <v/>
      </c>
      <c r="AO2744" s="28" t="str">
        <f t="shared" si="16465"/>
        <v/>
      </c>
      <c r="AP2744" s="28" t="str">
        <f t="shared" si="16465"/>
        <v/>
      </c>
      <c r="AQ2744" s="28" t="str">
        <f t="shared" si="16465"/>
        <v/>
      </c>
      <c r="AR2744" s="28" t="str">
        <f t="shared" ref="AR2744:AV2744" si="16466">IFERROR(IF(FIND(AR$1,$F2744)&gt;1,"BME",""),"")</f>
        <v/>
      </c>
      <c r="AS2744" s="28" t="str">
        <f t="shared" si="16466"/>
        <v/>
      </c>
      <c r="AT2744" s="28" t="str">
        <f t="shared" si="16466"/>
        <v/>
      </c>
      <c r="AU2744" s="28" t="str">
        <f t="shared" si="16466"/>
        <v/>
      </c>
      <c r="AV2744" s="28" t="str">
        <f t="shared" si="16466"/>
        <v/>
      </c>
      <c r="AW2744" s="28" t="str">
        <f t="shared" ref="AW2744:BC2744" si="16467">IFERROR(IF(FIND(AW$1,$F2744)&gt;1,AW$1,""),"")</f>
        <v/>
      </c>
      <c r="AX2744" s="28" t="str">
        <f t="shared" si="16467"/>
        <v/>
      </c>
      <c r="AY2744" s="28" t="str">
        <f t="shared" si="16467"/>
        <v/>
      </c>
      <c r="AZ2744" s="28" t="str">
        <f t="shared" si="16467"/>
        <v/>
      </c>
      <c r="BA2744" s="28" t="str">
        <f t="shared" si="16467"/>
        <v/>
      </c>
      <c r="BB2744" s="28" t="str">
        <f t="shared" si="16467"/>
        <v/>
      </c>
      <c r="BC2744" s="28" t="str">
        <f t="shared" si="16467"/>
        <v/>
      </c>
      <c r="BD2744" s="28" t="str">
        <f t="shared" si="15"/>
        <v/>
      </c>
      <c r="BG2744" s="2" t="s">
        <v>18398</v>
      </c>
      <c r="BJ2744" s="28" t="str">
        <f t="shared" si="16"/>
        <v>Leeds</v>
      </c>
      <c r="BK2744" s="28" t="str">
        <f t="shared" si="17"/>
        <v>West Yorkshire</v>
      </c>
      <c r="BL2744" s="2" t="s">
        <v>1819</v>
      </c>
      <c r="BM2744" s="2" t="s">
        <v>98</v>
      </c>
      <c r="BU2744" s="47" t="s">
        <v>19852</v>
      </c>
      <c r="BV2744" s="18"/>
      <c r="BW2744" s="47"/>
      <c r="BX2744" s="47" t="s">
        <v>20556</v>
      </c>
      <c r="BY2744" s="42" t="str">
        <f t="shared" si="18"/>
        <v>Gender - Male;;Gipton;Harehills;</v>
      </c>
      <c r="BZ2744" s="73"/>
    </row>
    <row r="2745" spans="1:78" ht="15">
      <c r="A2745" s="16" t="s">
        <v>51</v>
      </c>
      <c r="B2745" s="28">
        <f>VLOOKUP(A2745,Organisations!$A$2:$B$7,2,FALSE)</f>
        <v>4</v>
      </c>
      <c r="C2745" s="16" t="s">
        <v>18400</v>
      </c>
      <c r="D2745" s="16" t="s">
        <v>18401</v>
      </c>
      <c r="E2745" s="28" t="str">
        <f t="shared" si="0"/>
        <v>Carr Beck is a 'wet hostel' service that provides accommodation and support for women age 16 and over who choose to cont</v>
      </c>
      <c r="F2745" s="16" t="s">
        <v>18403</v>
      </c>
      <c r="G2745" s="16" t="s">
        <v>68</v>
      </c>
      <c r="H2745" s="17"/>
      <c r="K2745" s="26" t="s">
        <v>18404</v>
      </c>
      <c r="L2745" s="16" t="s">
        <v>18405</v>
      </c>
      <c r="M2745" s="28" t="str">
        <f t="shared" ref="M2745:Q2745" si="16468">IFERROR(IF(FIND(M$1,$F2745)&gt;1,"Age - Children",""),"")</f>
        <v/>
      </c>
      <c r="N2745" s="28" t="str">
        <f t="shared" si="16468"/>
        <v/>
      </c>
      <c r="O2745" s="28" t="str">
        <f t="shared" si="16468"/>
        <v/>
      </c>
      <c r="P2745" s="28" t="str">
        <f t="shared" si="16468"/>
        <v/>
      </c>
      <c r="Q2745" s="28" t="str">
        <f t="shared" si="16468"/>
        <v/>
      </c>
      <c r="R2745" s="28" t="str">
        <f t="shared" ref="R2745:T2745" si="16469">IFERROR(IF(FIND(R$1,$F2745)&gt;1,"Age - Elderly",""),"")</f>
        <v/>
      </c>
      <c r="S2745" s="28" t="str">
        <f t="shared" si="16469"/>
        <v/>
      </c>
      <c r="T2745" s="28" t="str">
        <f t="shared" si="16469"/>
        <v/>
      </c>
      <c r="U2745" s="28" t="str">
        <f t="shared" si="3"/>
        <v/>
      </c>
      <c r="V2745" s="28" t="str">
        <f t="shared" si="4"/>
        <v/>
      </c>
      <c r="X2745" s="28" t="str">
        <f t="shared" si="5"/>
        <v/>
      </c>
      <c r="Y2745" s="28" t="str">
        <f t="shared" si="6"/>
        <v/>
      </c>
      <c r="Z2745" s="28" t="str">
        <f t="shared" si="7"/>
        <v>Gender - Male</v>
      </c>
      <c r="AB2745" s="28" t="str">
        <f t="shared" si="8"/>
        <v/>
      </c>
      <c r="AD2745" s="28" t="str">
        <f t="shared" si="9"/>
        <v>Gender - Male;</v>
      </c>
      <c r="AG2745" s="28" t="str">
        <f t="shared" ref="AG2745:AL2745" si="16470">IFERROR(IF(FIND(AG$1,$F2745)&gt;1,AG$1,""),"")</f>
        <v/>
      </c>
      <c r="AH2745" s="28" t="str">
        <f t="shared" si="16470"/>
        <v/>
      </c>
      <c r="AI2745" s="28" t="str">
        <f t="shared" si="16470"/>
        <v/>
      </c>
      <c r="AJ2745" s="28" t="str">
        <f t="shared" si="16470"/>
        <v/>
      </c>
      <c r="AK2745" s="28" t="str">
        <f t="shared" si="16470"/>
        <v/>
      </c>
      <c r="AL2745" s="28" t="str">
        <f t="shared" si="16470"/>
        <v/>
      </c>
      <c r="AM2745" s="28" t="str">
        <f t="shared" si="11"/>
        <v/>
      </c>
      <c r="AN2745" s="28" t="str">
        <f t="shared" ref="AN2745:AQ2745" si="16471">IFERROR(IF(FIND(AN$1,$F2745)&gt;1,"Status - LGBT",""),"")</f>
        <v/>
      </c>
      <c r="AO2745" s="28" t="str">
        <f t="shared" si="16471"/>
        <v/>
      </c>
      <c r="AP2745" s="28" t="str">
        <f t="shared" si="16471"/>
        <v/>
      </c>
      <c r="AQ2745" s="28" t="str">
        <f t="shared" si="16471"/>
        <v/>
      </c>
      <c r="AR2745" s="28" t="str">
        <f t="shared" ref="AR2745:AV2745" si="16472">IFERROR(IF(FIND(AR$1,$F2745)&gt;1,"BME",""),"")</f>
        <v/>
      </c>
      <c r="AS2745" s="28" t="str">
        <f t="shared" si="16472"/>
        <v/>
      </c>
      <c r="AT2745" s="28" t="str">
        <f t="shared" si="16472"/>
        <v/>
      </c>
      <c r="AU2745" s="28" t="str">
        <f t="shared" si="16472"/>
        <v/>
      </c>
      <c r="AV2745" s="28" t="str">
        <f t="shared" si="16472"/>
        <v/>
      </c>
      <c r="AW2745" s="28" t="str">
        <f t="shared" ref="AW2745:BC2745" si="16473">IFERROR(IF(FIND(AW$1,$F2745)&gt;1,AW$1,""),"")</f>
        <v/>
      </c>
      <c r="AX2745" s="28" t="str">
        <f t="shared" si="16473"/>
        <v/>
      </c>
      <c r="AY2745" s="28" t="str">
        <f t="shared" si="16473"/>
        <v/>
      </c>
      <c r="AZ2745" s="28" t="str">
        <f t="shared" si="16473"/>
        <v/>
      </c>
      <c r="BA2745" s="28" t="str">
        <f t="shared" si="16473"/>
        <v/>
      </c>
      <c r="BB2745" s="28" t="str">
        <f t="shared" si="16473"/>
        <v/>
      </c>
      <c r="BC2745" s="28" t="str">
        <f t="shared" si="16473"/>
        <v/>
      </c>
      <c r="BD2745" s="28" t="str">
        <f t="shared" si="15"/>
        <v/>
      </c>
      <c r="BG2745" s="2" t="s">
        <v>18406</v>
      </c>
      <c r="BJ2745" s="28" t="str">
        <f t="shared" si="16"/>
        <v/>
      </c>
      <c r="BK2745" s="28" t="str">
        <f t="shared" si="17"/>
        <v/>
      </c>
      <c r="BL2745" s="2" t="s">
        <v>3399</v>
      </c>
      <c r="BM2745" s="2" t="s">
        <v>98</v>
      </c>
      <c r="BU2745" s="50" t="s">
        <v>19921</v>
      </c>
      <c r="BV2745" s="12"/>
      <c r="BW2745" s="50"/>
      <c r="BX2745" s="50" t="s">
        <v>20977</v>
      </c>
      <c r="BY2745" s="42" t="str">
        <f t="shared" si="18"/>
        <v>Gender - Male;;Leeds;City;Hunslet;Middleton Park;</v>
      </c>
      <c r="BZ2745" s="72"/>
    </row>
    <row r="2746" spans="1:78" ht="15">
      <c r="A2746" s="10" t="s">
        <v>51</v>
      </c>
      <c r="B2746" s="28">
        <f>VLOOKUP(A2746,Organisations!$A$2:$B$7,2,FALSE)</f>
        <v>4</v>
      </c>
      <c r="C2746" s="10" t="s">
        <v>18408</v>
      </c>
      <c r="D2746" s="10" t="s">
        <v>18409</v>
      </c>
      <c r="E2746" s="28" t="str">
        <f t="shared" si="0"/>
        <v>offers supported housing in the Chapeltown and Harehills area to single homeless young people aged 16-25 years.</v>
      </c>
      <c r="F2746" s="10" t="s">
        <v>18410</v>
      </c>
      <c r="G2746" s="10" t="s">
        <v>68</v>
      </c>
      <c r="H2746" s="11"/>
      <c r="K2746" s="30" t="s">
        <v>18411</v>
      </c>
      <c r="L2746" s="10" t="s">
        <v>18412</v>
      </c>
      <c r="M2746" s="28" t="str">
        <f t="shared" ref="M2746:Q2746" si="16474">IFERROR(IF(FIND(M$1,$F2746)&gt;1,"Age - Children",""),"")</f>
        <v/>
      </c>
      <c r="N2746" s="28" t="str">
        <f t="shared" si="16474"/>
        <v/>
      </c>
      <c r="O2746" s="28" t="str">
        <f t="shared" si="16474"/>
        <v/>
      </c>
      <c r="P2746" s="28" t="str">
        <f t="shared" si="16474"/>
        <v/>
      </c>
      <c r="Q2746" s="28" t="str">
        <f t="shared" si="16474"/>
        <v/>
      </c>
      <c r="R2746" s="28" t="str">
        <f t="shared" ref="R2746:T2746" si="16475">IFERROR(IF(FIND(R$1,$F2746)&gt;1,"Age - Elderly",""),"")</f>
        <v/>
      </c>
      <c r="S2746" s="28" t="str">
        <f t="shared" si="16475"/>
        <v/>
      </c>
      <c r="T2746" s="28" t="str">
        <f t="shared" si="16475"/>
        <v/>
      </c>
      <c r="U2746" s="28" t="str">
        <f t="shared" si="3"/>
        <v/>
      </c>
      <c r="V2746" s="28" t="str">
        <f t="shared" si="4"/>
        <v/>
      </c>
      <c r="X2746" s="28" t="str">
        <f t="shared" si="5"/>
        <v/>
      </c>
      <c r="Y2746" s="28" t="str">
        <f t="shared" si="6"/>
        <v/>
      </c>
      <c r="Z2746" s="28" t="str">
        <f t="shared" si="7"/>
        <v/>
      </c>
      <c r="AB2746" s="28" t="str">
        <f t="shared" si="8"/>
        <v/>
      </c>
      <c r="AD2746" s="28" t="str">
        <f t="shared" si="9"/>
        <v/>
      </c>
      <c r="AG2746" s="28" t="str">
        <f t="shared" ref="AG2746:AL2746" si="16476">IFERROR(IF(FIND(AG$1,$F2746)&gt;1,AG$1,""),"")</f>
        <v/>
      </c>
      <c r="AH2746" s="28" t="str">
        <f t="shared" si="16476"/>
        <v/>
      </c>
      <c r="AI2746" s="28" t="str">
        <f t="shared" si="16476"/>
        <v/>
      </c>
      <c r="AJ2746" s="28" t="str">
        <f t="shared" si="16476"/>
        <v/>
      </c>
      <c r="AK2746" s="28" t="str">
        <f t="shared" si="16476"/>
        <v/>
      </c>
      <c r="AL2746" s="28" t="str">
        <f t="shared" si="16476"/>
        <v/>
      </c>
      <c r="AM2746" s="28" t="str">
        <f t="shared" si="11"/>
        <v/>
      </c>
      <c r="AN2746" s="28" t="str">
        <f t="shared" ref="AN2746:AQ2746" si="16477">IFERROR(IF(FIND(AN$1,$F2746)&gt;1,"Status - LGBT",""),"")</f>
        <v/>
      </c>
      <c r="AO2746" s="28" t="str">
        <f t="shared" si="16477"/>
        <v/>
      </c>
      <c r="AP2746" s="28" t="str">
        <f t="shared" si="16477"/>
        <v/>
      </c>
      <c r="AQ2746" s="28" t="str">
        <f t="shared" si="16477"/>
        <v/>
      </c>
      <c r="AR2746" s="28" t="str">
        <f t="shared" ref="AR2746:AV2746" si="16478">IFERROR(IF(FIND(AR$1,$F2746)&gt;1,"BME",""),"")</f>
        <v/>
      </c>
      <c r="AS2746" s="28" t="str">
        <f t="shared" si="16478"/>
        <v/>
      </c>
      <c r="AT2746" s="28" t="str">
        <f t="shared" si="16478"/>
        <v/>
      </c>
      <c r="AU2746" s="28" t="str">
        <f t="shared" si="16478"/>
        <v/>
      </c>
      <c r="AV2746" s="28" t="str">
        <f t="shared" si="16478"/>
        <v/>
      </c>
      <c r="AW2746" s="28" t="str">
        <f t="shared" ref="AW2746:BC2746" si="16479">IFERROR(IF(FIND(AW$1,$F2746)&gt;1,AW$1,""),"")</f>
        <v/>
      </c>
      <c r="AX2746" s="28" t="str">
        <f t="shared" si="16479"/>
        <v/>
      </c>
      <c r="AY2746" s="28" t="str">
        <f t="shared" si="16479"/>
        <v/>
      </c>
      <c r="AZ2746" s="28" t="str">
        <f t="shared" si="16479"/>
        <v/>
      </c>
      <c r="BA2746" s="28" t="str">
        <f t="shared" si="16479"/>
        <v/>
      </c>
      <c r="BB2746" s="28" t="str">
        <f t="shared" si="16479"/>
        <v/>
      </c>
      <c r="BC2746" s="28" t="str">
        <f t="shared" si="16479"/>
        <v/>
      </c>
      <c r="BD2746" s="28" t="str">
        <f t="shared" si="15"/>
        <v/>
      </c>
      <c r="BG2746" s="2" t="s">
        <v>18413</v>
      </c>
      <c r="BJ2746" s="28" t="str">
        <f t="shared" si="16"/>
        <v/>
      </c>
      <c r="BK2746" s="28" t="str">
        <f t="shared" si="17"/>
        <v/>
      </c>
      <c r="BL2746" s="2" t="s">
        <v>17023</v>
      </c>
      <c r="BM2746" s="2" t="s">
        <v>98</v>
      </c>
      <c r="BU2746" s="47" t="s">
        <v>19921</v>
      </c>
      <c r="BV2746" s="18"/>
      <c r="BW2746" s="47"/>
      <c r="BX2746" s="47" t="s">
        <v>20978</v>
      </c>
      <c r="BY2746" s="42" t="str">
        <f t="shared" si="18"/>
        <v>Leeds;City;Hunslet;Middleton Park;</v>
      </c>
      <c r="BZ2746" s="73"/>
    </row>
    <row r="2747" spans="1:78" ht="15">
      <c r="A2747" s="16" t="s">
        <v>51</v>
      </c>
      <c r="B2747" s="28">
        <f>VLOOKUP(A2747,Organisations!$A$2:$B$7,2,FALSE)</f>
        <v>4</v>
      </c>
      <c r="C2747" s="16" t="s">
        <v>18415</v>
      </c>
      <c r="D2747" s="16" t="s">
        <v>18416</v>
      </c>
      <c r="E2747" s="28" t="str">
        <f t="shared" si="0"/>
        <v>provides fully furnished single bed acommodation and shared housing in one and two bedroomed houses mostly located in th</v>
      </c>
      <c r="F2747" s="16" t="s">
        <v>18418</v>
      </c>
      <c r="G2747" s="16" t="s">
        <v>68</v>
      </c>
      <c r="H2747" s="17"/>
      <c r="K2747" s="26" t="s">
        <v>18419</v>
      </c>
      <c r="L2747" s="16" t="s">
        <v>18420</v>
      </c>
      <c r="M2747" s="28" t="str">
        <f t="shared" ref="M2747:Q2747" si="16480">IFERROR(IF(FIND(M$1,$F2747)&gt;1,"Age - Children",""),"")</f>
        <v/>
      </c>
      <c r="N2747" s="28" t="str">
        <f t="shared" si="16480"/>
        <v/>
      </c>
      <c r="O2747" s="28" t="str">
        <f t="shared" si="16480"/>
        <v/>
      </c>
      <c r="P2747" s="28" t="str">
        <f t="shared" si="16480"/>
        <v/>
      </c>
      <c r="Q2747" s="28" t="str">
        <f t="shared" si="16480"/>
        <v/>
      </c>
      <c r="R2747" s="28" t="str">
        <f t="shared" ref="R2747:T2747" si="16481">IFERROR(IF(FIND(R$1,$F2747)&gt;1,"Age - Elderly",""),"")</f>
        <v/>
      </c>
      <c r="S2747" s="28" t="str">
        <f t="shared" si="16481"/>
        <v/>
      </c>
      <c r="T2747" s="28" t="str">
        <f t="shared" si="16481"/>
        <v/>
      </c>
      <c r="U2747" s="28" t="str">
        <f t="shared" si="3"/>
        <v/>
      </c>
      <c r="V2747" s="28" t="str">
        <f t="shared" si="4"/>
        <v/>
      </c>
      <c r="X2747" s="28" t="str">
        <f t="shared" si="5"/>
        <v/>
      </c>
      <c r="Y2747" s="28" t="str">
        <f t="shared" si="6"/>
        <v/>
      </c>
      <c r="Z2747" s="28" t="str">
        <f t="shared" si="7"/>
        <v/>
      </c>
      <c r="AB2747" s="28" t="str">
        <f t="shared" si="8"/>
        <v/>
      </c>
      <c r="AD2747" s="28" t="str">
        <f t="shared" si="9"/>
        <v/>
      </c>
      <c r="AG2747" s="28" t="str">
        <f t="shared" ref="AG2747:AL2747" si="16482">IFERROR(IF(FIND(AG$1,$F2747)&gt;1,AG$1,""),"")</f>
        <v/>
      </c>
      <c r="AH2747" s="28" t="str">
        <f t="shared" si="16482"/>
        <v/>
      </c>
      <c r="AI2747" s="28" t="str">
        <f t="shared" si="16482"/>
        <v/>
      </c>
      <c r="AJ2747" s="28" t="str">
        <f t="shared" si="16482"/>
        <v/>
      </c>
      <c r="AK2747" s="28" t="str">
        <f t="shared" si="16482"/>
        <v/>
      </c>
      <c r="AL2747" s="28" t="str">
        <f t="shared" si="16482"/>
        <v/>
      </c>
      <c r="AM2747" s="28" t="str">
        <f t="shared" si="11"/>
        <v/>
      </c>
      <c r="AN2747" s="28" t="str">
        <f t="shared" ref="AN2747:AQ2747" si="16483">IFERROR(IF(FIND(AN$1,$F2747)&gt;1,"Status - LGBT",""),"")</f>
        <v/>
      </c>
      <c r="AO2747" s="28" t="str">
        <f t="shared" si="16483"/>
        <v/>
      </c>
      <c r="AP2747" s="28" t="str">
        <f t="shared" si="16483"/>
        <v/>
      </c>
      <c r="AQ2747" s="28" t="str">
        <f t="shared" si="16483"/>
        <v/>
      </c>
      <c r="AR2747" s="28" t="str">
        <f t="shared" ref="AR2747:AV2747" si="16484">IFERROR(IF(FIND(AR$1,$F2747)&gt;1,"BME",""),"")</f>
        <v/>
      </c>
      <c r="AS2747" s="28" t="str">
        <f t="shared" si="16484"/>
        <v/>
      </c>
      <c r="AT2747" s="28" t="str">
        <f t="shared" si="16484"/>
        <v/>
      </c>
      <c r="AU2747" s="28" t="str">
        <f t="shared" si="16484"/>
        <v/>
      </c>
      <c r="AV2747" s="28" t="str">
        <f t="shared" si="16484"/>
        <v/>
      </c>
      <c r="AW2747" s="28" t="str">
        <f t="shared" ref="AW2747:BC2747" si="16485">IFERROR(IF(FIND(AW$1,$F2747)&gt;1,AW$1,""),"")</f>
        <v/>
      </c>
      <c r="AX2747" s="28" t="str">
        <f t="shared" si="16485"/>
        <v/>
      </c>
      <c r="AY2747" s="28" t="str">
        <f t="shared" si="16485"/>
        <v/>
      </c>
      <c r="AZ2747" s="28" t="str">
        <f t="shared" si="16485"/>
        <v/>
      </c>
      <c r="BA2747" s="28" t="str">
        <f t="shared" si="16485"/>
        <v/>
      </c>
      <c r="BB2747" s="28" t="str">
        <f t="shared" si="16485"/>
        <v/>
      </c>
      <c r="BC2747" s="28" t="str">
        <f t="shared" si="16485"/>
        <v/>
      </c>
      <c r="BD2747" s="28" t="str">
        <f t="shared" si="15"/>
        <v/>
      </c>
      <c r="BG2747" s="2" t="s">
        <v>18421</v>
      </c>
      <c r="BJ2747" s="28" t="str">
        <f t="shared" si="16"/>
        <v/>
      </c>
      <c r="BK2747" s="28" t="str">
        <f t="shared" si="17"/>
        <v/>
      </c>
      <c r="BL2747" s="2" t="s">
        <v>2475</v>
      </c>
      <c r="BM2747" s="2" t="s">
        <v>98</v>
      </c>
      <c r="BU2747" s="50" t="s">
        <v>690</v>
      </c>
      <c r="BV2747" s="12"/>
      <c r="BW2747" s="50"/>
      <c r="BX2747" s="50" t="s">
        <v>20979</v>
      </c>
      <c r="BY2747" s="42" t="str">
        <f t="shared" si="18"/>
        <v>Chapel Allerton;</v>
      </c>
      <c r="BZ2747" s="72"/>
    </row>
    <row r="2748" spans="1:78" ht="15">
      <c r="A2748" s="10" t="s">
        <v>51</v>
      </c>
      <c r="B2748" s="28">
        <f>VLOOKUP(A2748,Organisations!$A$2:$B$7,2,FALSE)</f>
        <v>4</v>
      </c>
      <c r="C2748" s="10" t="s">
        <v>18423</v>
      </c>
      <c r="D2748" s="10" t="s">
        <v>18424</v>
      </c>
      <c r="E2748" s="28" t="str">
        <f t="shared" si="0"/>
        <v>Supported housing for 61 single homeless men who have support needs that may include an offending background, problems w</v>
      </c>
      <c r="F2748" s="10" t="s">
        <v>18426</v>
      </c>
      <c r="G2748" s="10" t="s">
        <v>68</v>
      </c>
      <c r="H2748" s="11"/>
      <c r="K2748" s="30" t="s">
        <v>18427</v>
      </c>
      <c r="L2748" s="10" t="s">
        <v>18428</v>
      </c>
      <c r="M2748" s="28" t="str">
        <f t="shared" ref="M2748:Q2748" si="16486">IFERROR(IF(FIND(M$1,$F2748)&gt;1,"Age - Children",""),"")</f>
        <v/>
      </c>
      <c r="N2748" s="28" t="str">
        <f t="shared" si="16486"/>
        <v/>
      </c>
      <c r="O2748" s="28" t="str">
        <f t="shared" si="16486"/>
        <v/>
      </c>
      <c r="P2748" s="28" t="str">
        <f t="shared" si="16486"/>
        <v/>
      </c>
      <c r="Q2748" s="28" t="str">
        <f t="shared" si="16486"/>
        <v/>
      </c>
      <c r="R2748" s="28" t="str">
        <f t="shared" ref="R2748:T2748" si="16487">IFERROR(IF(FIND(R$1,$F2748)&gt;1,"Age - Elderly",""),"")</f>
        <v/>
      </c>
      <c r="S2748" s="28" t="str">
        <f t="shared" si="16487"/>
        <v/>
      </c>
      <c r="T2748" s="28" t="str">
        <f t="shared" si="16487"/>
        <v/>
      </c>
      <c r="U2748" s="28" t="str">
        <f t="shared" si="3"/>
        <v/>
      </c>
      <c r="V2748" s="28" t="str">
        <f t="shared" si="4"/>
        <v/>
      </c>
      <c r="X2748" s="28" t="str">
        <f t="shared" si="5"/>
        <v/>
      </c>
      <c r="Y2748" s="28" t="str">
        <f t="shared" si="6"/>
        <v/>
      </c>
      <c r="Z2748" s="28" t="str">
        <f t="shared" si="7"/>
        <v>Gender - Male</v>
      </c>
      <c r="AB2748" s="28" t="str">
        <f t="shared" si="8"/>
        <v/>
      </c>
      <c r="AD2748" s="28" t="str">
        <f t="shared" si="9"/>
        <v>Gender - Male;</v>
      </c>
      <c r="AG2748" s="28" t="str">
        <f t="shared" ref="AG2748:AL2748" si="16488">IFERROR(IF(FIND(AG$1,$F2748)&gt;1,AG$1,""),"")</f>
        <v/>
      </c>
      <c r="AH2748" s="28" t="str">
        <f t="shared" si="16488"/>
        <v/>
      </c>
      <c r="AI2748" s="28" t="str">
        <f t="shared" si="16488"/>
        <v/>
      </c>
      <c r="AJ2748" s="28" t="str">
        <f t="shared" si="16488"/>
        <v/>
      </c>
      <c r="AK2748" s="28" t="str">
        <f t="shared" si="16488"/>
        <v/>
      </c>
      <c r="AL2748" s="28" t="str">
        <f t="shared" si="16488"/>
        <v/>
      </c>
      <c r="AM2748" s="28" t="str">
        <f t="shared" si="11"/>
        <v/>
      </c>
      <c r="AN2748" s="28" t="str">
        <f t="shared" ref="AN2748:AQ2748" si="16489">IFERROR(IF(FIND(AN$1,$F2748)&gt;1,"Status - LGBT",""),"")</f>
        <v/>
      </c>
      <c r="AO2748" s="28" t="str">
        <f t="shared" si="16489"/>
        <v/>
      </c>
      <c r="AP2748" s="28" t="str">
        <f t="shared" si="16489"/>
        <v/>
      </c>
      <c r="AQ2748" s="28" t="str">
        <f t="shared" si="16489"/>
        <v/>
      </c>
      <c r="AR2748" s="28" t="str">
        <f t="shared" ref="AR2748:AV2748" si="16490">IFERROR(IF(FIND(AR$1,$F2748)&gt;1,"BME",""),"")</f>
        <v/>
      </c>
      <c r="AS2748" s="28" t="str">
        <f t="shared" si="16490"/>
        <v/>
      </c>
      <c r="AT2748" s="28" t="str">
        <f t="shared" si="16490"/>
        <v/>
      </c>
      <c r="AU2748" s="28" t="str">
        <f t="shared" si="16490"/>
        <v/>
      </c>
      <c r="AV2748" s="28" t="str">
        <f t="shared" si="16490"/>
        <v/>
      </c>
      <c r="AW2748" s="28" t="str">
        <f t="shared" ref="AW2748:BC2748" si="16491">IFERROR(IF(FIND(AW$1,$F2748)&gt;1,AW$1,""),"")</f>
        <v/>
      </c>
      <c r="AX2748" s="28" t="str">
        <f t="shared" si="16491"/>
        <v/>
      </c>
      <c r="AY2748" s="28" t="str">
        <f t="shared" si="16491"/>
        <v/>
      </c>
      <c r="AZ2748" s="28" t="str">
        <f t="shared" si="16491"/>
        <v/>
      </c>
      <c r="BA2748" s="28" t="str">
        <f t="shared" si="16491"/>
        <v/>
      </c>
      <c r="BB2748" s="28" t="str">
        <f t="shared" si="16491"/>
        <v/>
      </c>
      <c r="BC2748" s="28" t="str">
        <f t="shared" si="16491"/>
        <v/>
      </c>
      <c r="BD2748" s="28" t="str">
        <f t="shared" si="15"/>
        <v/>
      </c>
      <c r="BG2748" s="2" t="s">
        <v>18429</v>
      </c>
      <c r="BJ2748" s="28" t="str">
        <f t="shared" si="16"/>
        <v/>
      </c>
      <c r="BK2748" s="28" t="str">
        <f t="shared" si="17"/>
        <v/>
      </c>
      <c r="BL2748" s="2" t="s">
        <v>17037</v>
      </c>
      <c r="BM2748" s="2" t="s">
        <v>98</v>
      </c>
      <c r="BU2748" s="47" t="s">
        <v>20960</v>
      </c>
      <c r="BV2748" s="18"/>
      <c r="BW2748" s="47"/>
      <c r="BX2748" s="47" t="s">
        <v>20980</v>
      </c>
      <c r="BY2748" s="42" t="str">
        <f t="shared" si="18"/>
        <v>Gender - Male;;Beeston;Holbeck;City;Hunslet;</v>
      </c>
      <c r="BZ2748" s="73"/>
    </row>
    <row r="2749" spans="1:78" ht="15">
      <c r="A2749" s="16" t="s">
        <v>51</v>
      </c>
      <c r="B2749" s="28">
        <f>VLOOKUP(A2749,Organisations!$A$2:$B$7,2,FALSE)</f>
        <v>4</v>
      </c>
      <c r="C2749" s="16" t="s">
        <v>18431</v>
      </c>
      <c r="D2749" s="16" t="s">
        <v>18432</v>
      </c>
      <c r="E2749" s="28" t="str">
        <f t="shared" si="0"/>
        <v>Accommodation for single homeless young people with varying and multiple needs, in a supportive, healthy and safe enviro</v>
      </c>
      <c r="F2749" s="16" t="s">
        <v>18434</v>
      </c>
      <c r="G2749" s="16" t="s">
        <v>68</v>
      </c>
      <c r="H2749" s="17"/>
      <c r="K2749" s="26" t="s">
        <v>18435</v>
      </c>
      <c r="L2749" s="16" t="s">
        <v>18436</v>
      </c>
      <c r="M2749" s="28" t="str">
        <f t="shared" ref="M2749:Q2749" si="16492">IFERROR(IF(FIND(M$1,$F2749)&gt;1,"Age - Children",""),"")</f>
        <v/>
      </c>
      <c r="N2749" s="28" t="str">
        <f t="shared" si="16492"/>
        <v/>
      </c>
      <c r="O2749" s="28" t="str">
        <f t="shared" si="16492"/>
        <v/>
      </c>
      <c r="P2749" s="28" t="str">
        <f t="shared" si="16492"/>
        <v/>
      </c>
      <c r="Q2749" s="28" t="str">
        <f t="shared" si="16492"/>
        <v/>
      </c>
      <c r="R2749" s="28" t="str">
        <f t="shared" ref="R2749:T2749" si="16493">IFERROR(IF(FIND(R$1,$F2749)&gt;1,"Age - Elderly",""),"")</f>
        <v/>
      </c>
      <c r="S2749" s="28" t="str">
        <f t="shared" si="16493"/>
        <v/>
      </c>
      <c r="T2749" s="28" t="str">
        <f t="shared" si="16493"/>
        <v/>
      </c>
      <c r="U2749" s="28" t="str">
        <f t="shared" si="3"/>
        <v/>
      </c>
      <c r="V2749" s="28" t="str">
        <f t="shared" si="4"/>
        <v/>
      </c>
      <c r="X2749" s="28" t="str">
        <f t="shared" si="5"/>
        <v/>
      </c>
      <c r="Y2749" s="28" t="str">
        <f t="shared" si="6"/>
        <v/>
      </c>
      <c r="Z2749" s="28" t="str">
        <f t="shared" si="7"/>
        <v>Gender - Male</v>
      </c>
      <c r="AB2749" s="28" t="str">
        <f t="shared" si="8"/>
        <v/>
      </c>
      <c r="AD2749" s="28" t="str">
        <f t="shared" si="9"/>
        <v>Gender - Male;</v>
      </c>
      <c r="AG2749" s="28" t="str">
        <f t="shared" ref="AG2749:AL2749" si="16494">IFERROR(IF(FIND(AG$1,$F2749)&gt;1,AG$1,""),"")</f>
        <v/>
      </c>
      <c r="AH2749" s="28" t="str">
        <f t="shared" si="16494"/>
        <v/>
      </c>
      <c r="AI2749" s="28" t="str">
        <f t="shared" si="16494"/>
        <v/>
      </c>
      <c r="AJ2749" s="28" t="str">
        <f t="shared" si="16494"/>
        <v/>
      </c>
      <c r="AK2749" s="28" t="str">
        <f t="shared" si="16494"/>
        <v/>
      </c>
      <c r="AL2749" s="28" t="str">
        <f t="shared" si="16494"/>
        <v/>
      </c>
      <c r="AM2749" s="28" t="str">
        <f t="shared" si="11"/>
        <v/>
      </c>
      <c r="AN2749" s="28" t="str">
        <f t="shared" ref="AN2749:AQ2749" si="16495">IFERROR(IF(FIND(AN$1,$F2749)&gt;1,"Status - LGBT",""),"")</f>
        <v/>
      </c>
      <c r="AO2749" s="28" t="str">
        <f t="shared" si="16495"/>
        <v/>
      </c>
      <c r="AP2749" s="28" t="str">
        <f t="shared" si="16495"/>
        <v/>
      </c>
      <c r="AQ2749" s="28" t="str">
        <f t="shared" si="16495"/>
        <v/>
      </c>
      <c r="AR2749" s="28" t="str">
        <f t="shared" ref="AR2749:AV2749" si="16496">IFERROR(IF(FIND(AR$1,$F2749)&gt;1,"BME",""),"")</f>
        <v/>
      </c>
      <c r="AS2749" s="28" t="str">
        <f t="shared" si="16496"/>
        <v/>
      </c>
      <c r="AT2749" s="28" t="str">
        <f t="shared" si="16496"/>
        <v/>
      </c>
      <c r="AU2749" s="28" t="str">
        <f t="shared" si="16496"/>
        <v/>
      </c>
      <c r="AV2749" s="28" t="str">
        <f t="shared" si="16496"/>
        <v/>
      </c>
      <c r="AW2749" s="28" t="str">
        <f t="shared" ref="AW2749:BC2749" si="16497">IFERROR(IF(FIND(AW$1,$F2749)&gt;1,AW$1,""),"")</f>
        <v/>
      </c>
      <c r="AX2749" s="28" t="str">
        <f t="shared" si="16497"/>
        <v/>
      </c>
      <c r="AY2749" s="28" t="str">
        <f t="shared" si="16497"/>
        <v/>
      </c>
      <c r="AZ2749" s="28" t="str">
        <f t="shared" si="16497"/>
        <v/>
      </c>
      <c r="BA2749" s="28" t="str">
        <f t="shared" si="16497"/>
        <v/>
      </c>
      <c r="BB2749" s="28" t="str">
        <f t="shared" si="16497"/>
        <v/>
      </c>
      <c r="BC2749" s="28" t="str">
        <f t="shared" si="16497"/>
        <v/>
      </c>
      <c r="BD2749" s="28" t="str">
        <f t="shared" si="15"/>
        <v/>
      </c>
      <c r="BG2749" s="2" t="s">
        <v>18437</v>
      </c>
      <c r="BJ2749" s="28" t="str">
        <f t="shared" si="16"/>
        <v/>
      </c>
      <c r="BK2749" s="28" t="str">
        <f t="shared" si="17"/>
        <v/>
      </c>
      <c r="BL2749" s="2" t="s">
        <v>17042</v>
      </c>
      <c r="BM2749" s="2" t="s">
        <v>98</v>
      </c>
      <c r="BU2749" s="50" t="s">
        <v>19976</v>
      </c>
      <c r="BV2749" s="12"/>
      <c r="BW2749" s="50"/>
      <c r="BX2749" s="50" t="s">
        <v>20981</v>
      </c>
      <c r="BY2749" s="42" t="str">
        <f t="shared" si="18"/>
        <v>Gender - Male;;Leeds;Beeston;Holbeck;</v>
      </c>
      <c r="BZ2749" s="72"/>
    </row>
    <row r="2750" spans="1:78" ht="15">
      <c r="A2750" s="10" t="s">
        <v>51</v>
      </c>
      <c r="B2750" s="28">
        <f>VLOOKUP(A2750,Organisations!$A$2:$B$7,2,FALSE)</f>
        <v>4</v>
      </c>
      <c r="C2750" s="10" t="s">
        <v>18439</v>
      </c>
      <c r="D2750" s="10" t="s">
        <v>18440</v>
      </c>
      <c r="E2750" s="28" t="str">
        <f t="shared" si="0"/>
        <v>Offers time limited floating support to 32 clients who are having difficulties sustaining their tenancies in the communi</v>
      </c>
      <c r="F2750" s="10" t="s">
        <v>18442</v>
      </c>
      <c r="G2750" s="10" t="s">
        <v>68</v>
      </c>
      <c r="H2750" s="11"/>
      <c r="K2750" s="30" t="s">
        <v>18443</v>
      </c>
      <c r="L2750" s="10" t="s">
        <v>18444</v>
      </c>
      <c r="M2750" s="28" t="str">
        <f t="shared" ref="M2750:Q2750" si="16498">IFERROR(IF(FIND(M$1,$F2750)&gt;1,"Age - Children",""),"")</f>
        <v/>
      </c>
      <c r="N2750" s="28" t="str">
        <f t="shared" si="16498"/>
        <v/>
      </c>
      <c r="O2750" s="28" t="str">
        <f t="shared" si="16498"/>
        <v/>
      </c>
      <c r="P2750" s="28" t="str">
        <f t="shared" si="16498"/>
        <v/>
      </c>
      <c r="Q2750" s="28" t="str">
        <f t="shared" si="16498"/>
        <v/>
      </c>
      <c r="R2750" s="28" t="str">
        <f t="shared" ref="R2750:T2750" si="16499">IFERROR(IF(FIND(R$1,$F2750)&gt;1,"Age - Elderly",""),"")</f>
        <v/>
      </c>
      <c r="S2750" s="28" t="str">
        <f t="shared" si="16499"/>
        <v/>
      </c>
      <c r="T2750" s="28" t="str">
        <f t="shared" si="16499"/>
        <v/>
      </c>
      <c r="U2750" s="28" t="str">
        <f t="shared" si="3"/>
        <v/>
      </c>
      <c r="V2750" s="28" t="str">
        <f t="shared" si="4"/>
        <v/>
      </c>
      <c r="X2750" s="28" t="str">
        <f t="shared" si="5"/>
        <v/>
      </c>
      <c r="Y2750" s="28" t="str">
        <f t="shared" si="6"/>
        <v/>
      </c>
      <c r="Z2750" s="28" t="str">
        <f t="shared" si="7"/>
        <v>Gender - Male</v>
      </c>
      <c r="AB2750" s="28" t="str">
        <f t="shared" si="8"/>
        <v/>
      </c>
      <c r="AD2750" s="28" t="str">
        <f t="shared" si="9"/>
        <v>Gender - Male;</v>
      </c>
      <c r="AG2750" s="28" t="str">
        <f t="shared" ref="AG2750:AL2750" si="16500">IFERROR(IF(FIND(AG$1,$F2750)&gt;1,AG$1,""),"")</f>
        <v/>
      </c>
      <c r="AH2750" s="28" t="str">
        <f t="shared" si="16500"/>
        <v/>
      </c>
      <c r="AI2750" s="28" t="str">
        <f t="shared" si="16500"/>
        <v/>
      </c>
      <c r="AJ2750" s="28" t="str">
        <f t="shared" si="16500"/>
        <v/>
      </c>
      <c r="AK2750" s="28" t="str">
        <f t="shared" si="16500"/>
        <v/>
      </c>
      <c r="AL2750" s="28" t="str">
        <f t="shared" si="16500"/>
        <v/>
      </c>
      <c r="AM2750" s="28" t="str">
        <f t="shared" si="11"/>
        <v/>
      </c>
      <c r="AN2750" s="28" t="str">
        <f t="shared" ref="AN2750:AQ2750" si="16501">IFERROR(IF(FIND(AN$1,$F2750)&gt;1,"Status - LGBT",""),"")</f>
        <v/>
      </c>
      <c r="AO2750" s="28" t="str">
        <f t="shared" si="16501"/>
        <v/>
      </c>
      <c r="AP2750" s="28" t="str">
        <f t="shared" si="16501"/>
        <v/>
      </c>
      <c r="AQ2750" s="28" t="str">
        <f t="shared" si="16501"/>
        <v/>
      </c>
      <c r="AR2750" s="28" t="str">
        <f t="shared" ref="AR2750:AV2750" si="16502">IFERROR(IF(FIND(AR$1,$F2750)&gt;1,"BME",""),"")</f>
        <v/>
      </c>
      <c r="AS2750" s="28" t="str">
        <f t="shared" si="16502"/>
        <v/>
      </c>
      <c r="AT2750" s="28" t="str">
        <f t="shared" si="16502"/>
        <v/>
      </c>
      <c r="AU2750" s="28" t="str">
        <f t="shared" si="16502"/>
        <v/>
      </c>
      <c r="AV2750" s="28" t="str">
        <f t="shared" si="16502"/>
        <v/>
      </c>
      <c r="AW2750" s="28" t="str">
        <f t="shared" ref="AW2750:BC2750" si="16503">IFERROR(IF(FIND(AW$1,$F2750)&gt;1,AW$1,""),"")</f>
        <v/>
      </c>
      <c r="AX2750" s="28" t="str">
        <f t="shared" si="16503"/>
        <v/>
      </c>
      <c r="AY2750" s="28" t="str">
        <f t="shared" si="16503"/>
        <v/>
      </c>
      <c r="AZ2750" s="28" t="str">
        <f t="shared" si="16503"/>
        <v/>
      </c>
      <c r="BA2750" s="28" t="str">
        <f t="shared" si="16503"/>
        <v/>
      </c>
      <c r="BB2750" s="28" t="str">
        <f t="shared" si="16503"/>
        <v/>
      </c>
      <c r="BC2750" s="28" t="str">
        <f t="shared" si="16503"/>
        <v/>
      </c>
      <c r="BD2750" s="28" t="str">
        <f t="shared" si="15"/>
        <v/>
      </c>
      <c r="BG2750" s="2" t="s">
        <v>18445</v>
      </c>
      <c r="BJ2750" s="28" t="str">
        <f t="shared" si="16"/>
        <v/>
      </c>
      <c r="BK2750" s="28" t="str">
        <f t="shared" si="17"/>
        <v/>
      </c>
      <c r="BL2750" s="2" t="s">
        <v>2457</v>
      </c>
      <c r="BM2750" s="2" t="s">
        <v>98</v>
      </c>
      <c r="BU2750" s="47" t="s">
        <v>20058</v>
      </c>
      <c r="BV2750" s="18"/>
      <c r="BW2750" s="47"/>
      <c r="BX2750" s="47" t="s">
        <v>20982</v>
      </c>
      <c r="BY2750" s="42" t="str">
        <f t="shared" si="18"/>
        <v>Gender - Male;;Leeds;Roundhay;</v>
      </c>
      <c r="BZ2750" s="73"/>
    </row>
    <row r="2751" spans="1:78" ht="15">
      <c r="A2751" s="16" t="s">
        <v>51</v>
      </c>
      <c r="B2751" s="28">
        <f>VLOOKUP(A2751,Organisations!$A$2:$B$7,2,FALSE)</f>
        <v>4</v>
      </c>
      <c r="C2751" s="16" t="s">
        <v>18447</v>
      </c>
      <c r="D2751" s="16" t="s">
        <v>18448</v>
      </c>
      <c r="E2751" s="28" t="str">
        <f t="shared" si="0"/>
        <v>Time limited supported housing and community support services, plus a drop in service for people who are struggling to c</v>
      </c>
      <c r="F2751" s="16" t="s">
        <v>18450</v>
      </c>
      <c r="G2751" s="16" t="s">
        <v>68</v>
      </c>
      <c r="H2751" s="17"/>
      <c r="K2751" s="26" t="s">
        <v>2531</v>
      </c>
      <c r="L2751" s="16" t="s">
        <v>18451</v>
      </c>
      <c r="M2751" s="28" t="str">
        <f t="shared" ref="M2751:Q2751" si="16504">IFERROR(IF(FIND(M$1,$F2751)&gt;1,"Age - Children",""),"")</f>
        <v/>
      </c>
      <c r="N2751" s="28" t="str">
        <f t="shared" si="16504"/>
        <v/>
      </c>
      <c r="O2751" s="28" t="str">
        <f t="shared" si="16504"/>
        <v/>
      </c>
      <c r="P2751" s="28" t="str">
        <f t="shared" si="16504"/>
        <v/>
      </c>
      <c r="Q2751" s="28" t="str">
        <f t="shared" si="16504"/>
        <v/>
      </c>
      <c r="R2751" s="28" t="str">
        <f t="shared" ref="R2751:T2751" si="16505">IFERROR(IF(FIND(R$1,$F2751)&gt;1,"Age - Elderly",""),"")</f>
        <v/>
      </c>
      <c r="S2751" s="28" t="str">
        <f t="shared" si="16505"/>
        <v/>
      </c>
      <c r="T2751" s="28" t="str">
        <f t="shared" si="16505"/>
        <v/>
      </c>
      <c r="U2751" s="28" t="str">
        <f t="shared" si="3"/>
        <v/>
      </c>
      <c r="V2751" s="28" t="str">
        <f t="shared" si="4"/>
        <v/>
      </c>
      <c r="X2751" s="28" t="str">
        <f t="shared" si="5"/>
        <v/>
      </c>
      <c r="Y2751" s="28" t="str">
        <f t="shared" si="6"/>
        <v/>
      </c>
      <c r="Z2751" s="28" t="str">
        <f t="shared" si="7"/>
        <v>Gender - Male</v>
      </c>
      <c r="AB2751" s="28" t="str">
        <f t="shared" si="8"/>
        <v/>
      </c>
      <c r="AD2751" s="28" t="str">
        <f t="shared" si="9"/>
        <v>Gender - Male;</v>
      </c>
      <c r="AG2751" s="28" t="str">
        <f t="shared" ref="AG2751:AL2751" si="16506">IFERROR(IF(FIND(AG$1,$F2751)&gt;1,AG$1,""),"")</f>
        <v/>
      </c>
      <c r="AH2751" s="28" t="str">
        <f t="shared" si="16506"/>
        <v/>
      </c>
      <c r="AI2751" s="28" t="str">
        <f t="shared" si="16506"/>
        <v/>
      </c>
      <c r="AJ2751" s="28" t="str">
        <f t="shared" si="16506"/>
        <v/>
      </c>
      <c r="AK2751" s="28" t="str">
        <f t="shared" si="16506"/>
        <v/>
      </c>
      <c r="AL2751" s="28" t="str">
        <f t="shared" si="16506"/>
        <v/>
      </c>
      <c r="AM2751" s="28" t="str">
        <f t="shared" si="11"/>
        <v/>
      </c>
      <c r="AN2751" s="28" t="str">
        <f t="shared" ref="AN2751:AQ2751" si="16507">IFERROR(IF(FIND(AN$1,$F2751)&gt;1,"Status - LGBT",""),"")</f>
        <v/>
      </c>
      <c r="AO2751" s="28" t="str">
        <f t="shared" si="16507"/>
        <v/>
      </c>
      <c r="AP2751" s="28" t="str">
        <f t="shared" si="16507"/>
        <v/>
      </c>
      <c r="AQ2751" s="28" t="str">
        <f t="shared" si="16507"/>
        <v/>
      </c>
      <c r="AR2751" s="28" t="str">
        <f t="shared" ref="AR2751:AV2751" si="16508">IFERROR(IF(FIND(AR$1,$F2751)&gt;1,"BME",""),"")</f>
        <v/>
      </c>
      <c r="AS2751" s="28" t="str">
        <f t="shared" si="16508"/>
        <v/>
      </c>
      <c r="AT2751" s="28" t="str">
        <f t="shared" si="16508"/>
        <v/>
      </c>
      <c r="AU2751" s="28" t="str">
        <f t="shared" si="16508"/>
        <v/>
      </c>
      <c r="AV2751" s="28" t="str">
        <f t="shared" si="16508"/>
        <v/>
      </c>
      <c r="AW2751" s="28" t="str">
        <f t="shared" ref="AW2751:BC2751" si="16509">IFERROR(IF(FIND(AW$1,$F2751)&gt;1,AW$1,""),"")</f>
        <v/>
      </c>
      <c r="AX2751" s="28" t="str">
        <f t="shared" si="16509"/>
        <v/>
      </c>
      <c r="AY2751" s="28" t="str">
        <f t="shared" si="16509"/>
        <v/>
      </c>
      <c r="AZ2751" s="28" t="str">
        <f t="shared" si="16509"/>
        <v/>
      </c>
      <c r="BA2751" s="28" t="str">
        <f t="shared" si="16509"/>
        <v/>
      </c>
      <c r="BB2751" s="28" t="str">
        <f t="shared" si="16509"/>
        <v/>
      </c>
      <c r="BC2751" s="28" t="str">
        <f t="shared" si="16509"/>
        <v/>
      </c>
      <c r="BD2751" s="28" t="str">
        <f t="shared" si="15"/>
        <v/>
      </c>
      <c r="BG2751" s="2" t="s">
        <v>13633</v>
      </c>
      <c r="BJ2751" s="28" t="str">
        <f t="shared" si="16"/>
        <v/>
      </c>
      <c r="BK2751" s="28" t="str">
        <f t="shared" si="17"/>
        <v/>
      </c>
      <c r="BL2751" s="2" t="s">
        <v>2651</v>
      </c>
      <c r="BM2751" s="2" t="s">
        <v>98</v>
      </c>
      <c r="BU2751" s="50" t="s">
        <v>19832</v>
      </c>
      <c r="BV2751" s="12"/>
      <c r="BW2751" s="50"/>
      <c r="BX2751" s="50" t="s">
        <v>20983</v>
      </c>
      <c r="BY2751" s="42" t="str">
        <f t="shared" si="18"/>
        <v>Gender - Male;;Beeston;Holbeck;</v>
      </c>
      <c r="BZ2751" s="72"/>
    </row>
    <row r="2752" spans="1:78" ht="15">
      <c r="A2752" s="10" t="s">
        <v>51</v>
      </c>
      <c r="B2752" s="28">
        <f>VLOOKUP(A2752,Organisations!$A$2:$B$7,2,FALSE)</f>
        <v>4</v>
      </c>
      <c r="C2752" s="10" t="s">
        <v>18453</v>
      </c>
      <c r="D2752" s="10" t="s">
        <v>18454</v>
      </c>
      <c r="E2752" s="28" t="str">
        <f t="shared" si="0"/>
        <v>The Women?s Sector providesa variety of fully furnished accommodation that encompasses hostels, shared houses and single</v>
      </c>
      <c r="F2752" s="10" t="s">
        <v>18456</v>
      </c>
      <c r="G2752" s="10" t="s">
        <v>68</v>
      </c>
      <c r="H2752" s="11"/>
      <c r="K2752" s="30" t="s">
        <v>18457</v>
      </c>
      <c r="L2752" s="10" t="s">
        <v>18458</v>
      </c>
      <c r="M2752" s="28" t="str">
        <f t="shared" ref="M2752:Q2752" si="16510">IFERROR(IF(FIND(M$1,$F2752)&gt;1,"Age - Children",""),"")</f>
        <v/>
      </c>
      <c r="N2752" s="28" t="str">
        <f t="shared" si="16510"/>
        <v/>
      </c>
      <c r="O2752" s="28" t="str">
        <f t="shared" si="16510"/>
        <v/>
      </c>
      <c r="P2752" s="28" t="str">
        <f t="shared" si="16510"/>
        <v/>
      </c>
      <c r="Q2752" s="28" t="str">
        <f t="shared" si="16510"/>
        <v/>
      </c>
      <c r="R2752" s="28" t="str">
        <f t="shared" ref="R2752:T2752" si="16511">IFERROR(IF(FIND(R$1,$F2752)&gt;1,"Age - Elderly",""),"")</f>
        <v/>
      </c>
      <c r="S2752" s="28" t="str">
        <f t="shared" si="16511"/>
        <v/>
      </c>
      <c r="T2752" s="28" t="str">
        <f t="shared" si="16511"/>
        <v/>
      </c>
      <c r="U2752" s="28" t="str">
        <f t="shared" si="3"/>
        <v/>
      </c>
      <c r="V2752" s="28" t="str">
        <f t="shared" si="4"/>
        <v>Status - disabled</v>
      </c>
      <c r="X2752" s="28" t="str">
        <f t="shared" si="5"/>
        <v/>
      </c>
      <c r="Y2752" s="28" t="str">
        <f t="shared" si="6"/>
        <v/>
      </c>
      <c r="Z2752" s="28" t="str">
        <f t="shared" si="7"/>
        <v>Gender - Male</v>
      </c>
      <c r="AB2752" s="28" t="str">
        <f t="shared" si="8"/>
        <v/>
      </c>
      <c r="AD2752" s="28" t="str">
        <f t="shared" si="9"/>
        <v>Gender - Male;</v>
      </c>
      <c r="AG2752" s="28" t="str">
        <f t="shared" ref="AG2752:AL2752" si="16512">IFERROR(IF(FIND(AG$1,$F2752)&gt;1,AG$1,""),"")</f>
        <v/>
      </c>
      <c r="AH2752" s="28" t="str">
        <f t="shared" si="16512"/>
        <v/>
      </c>
      <c r="AI2752" s="28" t="str">
        <f t="shared" si="16512"/>
        <v/>
      </c>
      <c r="AJ2752" s="28" t="str">
        <f t="shared" si="16512"/>
        <v/>
      </c>
      <c r="AK2752" s="28" t="str">
        <f t="shared" si="16512"/>
        <v/>
      </c>
      <c r="AL2752" s="28" t="str">
        <f t="shared" si="16512"/>
        <v/>
      </c>
      <c r="AM2752" s="28" t="str">
        <f t="shared" si="11"/>
        <v/>
      </c>
      <c r="AN2752" s="28" t="str">
        <f t="shared" ref="AN2752:AQ2752" si="16513">IFERROR(IF(FIND(AN$1,$F2752)&gt;1,"Status - LGBT",""),"")</f>
        <v/>
      </c>
      <c r="AO2752" s="28" t="str">
        <f t="shared" si="16513"/>
        <v/>
      </c>
      <c r="AP2752" s="28" t="str">
        <f t="shared" si="16513"/>
        <v/>
      </c>
      <c r="AQ2752" s="28" t="str">
        <f t="shared" si="16513"/>
        <v/>
      </c>
      <c r="AR2752" s="28" t="str">
        <f t="shared" ref="AR2752:AV2752" si="16514">IFERROR(IF(FIND(AR$1,$F2752)&gt;1,"BME",""),"")</f>
        <v/>
      </c>
      <c r="AS2752" s="28" t="str">
        <f t="shared" si="16514"/>
        <v/>
      </c>
      <c r="AT2752" s="28" t="str">
        <f t="shared" si="16514"/>
        <v/>
      </c>
      <c r="AU2752" s="28" t="str">
        <f t="shared" si="16514"/>
        <v/>
      </c>
      <c r="AV2752" s="28" t="str">
        <f t="shared" si="16514"/>
        <v/>
      </c>
      <c r="AW2752" s="28" t="str">
        <f t="shared" ref="AW2752:BC2752" si="16515">IFERROR(IF(FIND(AW$1,$F2752)&gt;1,AW$1,""),"")</f>
        <v/>
      </c>
      <c r="AX2752" s="28" t="str">
        <f t="shared" si="16515"/>
        <v/>
      </c>
      <c r="AY2752" s="28" t="str">
        <f t="shared" si="16515"/>
        <v/>
      </c>
      <c r="AZ2752" s="28" t="str">
        <f t="shared" si="16515"/>
        <v/>
      </c>
      <c r="BA2752" s="28" t="str">
        <f t="shared" si="16515"/>
        <v/>
      </c>
      <c r="BB2752" s="28" t="str">
        <f t="shared" si="16515"/>
        <v/>
      </c>
      <c r="BC2752" s="28" t="str">
        <f t="shared" si="16515"/>
        <v/>
      </c>
      <c r="BD2752" s="28" t="str">
        <f t="shared" si="15"/>
        <v/>
      </c>
      <c r="BG2752" s="2" t="s">
        <v>18459</v>
      </c>
      <c r="BJ2752" s="28" t="str">
        <f t="shared" si="16"/>
        <v/>
      </c>
      <c r="BK2752" s="28" t="str">
        <f t="shared" si="17"/>
        <v/>
      </c>
      <c r="BL2752" s="2" t="s">
        <v>17062</v>
      </c>
      <c r="BM2752" s="2" t="s">
        <v>98</v>
      </c>
      <c r="BU2752" s="47" t="s">
        <v>19976</v>
      </c>
      <c r="BV2752" s="18"/>
      <c r="BW2752" s="47"/>
      <c r="BX2752" s="47" t="s">
        <v>20984</v>
      </c>
      <c r="BY2752" s="42" t="str">
        <f t="shared" si="18"/>
        <v>Status - disabled;Gender - Male;;Leeds;Beeston;Holbeck;</v>
      </c>
      <c r="BZ2752" s="73"/>
    </row>
    <row r="2753" spans="1:78" ht="15">
      <c r="A2753" s="16" t="s">
        <v>51</v>
      </c>
      <c r="B2753" s="28">
        <f>VLOOKUP(A2753,Organisations!$A$2:$B$7,2,FALSE)</f>
        <v>4</v>
      </c>
      <c r="C2753" s="16" t="s">
        <v>18461</v>
      </c>
      <c r="D2753" s="16" t="s">
        <v>18462</v>
      </c>
      <c r="E2753" s="28" t="str">
        <f t="shared" si="0"/>
        <v>The organisation is involved in the following programme - 1 To make arrangements for the education and training of Musli</v>
      </c>
      <c r="F2753" s="16" t="s">
        <v>18464</v>
      </c>
      <c r="G2753" s="16" t="s">
        <v>68</v>
      </c>
      <c r="H2753" s="17"/>
      <c r="K2753" s="26" t="s">
        <v>18465</v>
      </c>
      <c r="L2753" s="16" t="s">
        <v>18466</v>
      </c>
      <c r="M2753" s="28" t="str">
        <f t="shared" ref="M2753:Q2753" si="16516">IFERROR(IF(FIND(M$1,$F2753)&gt;1,"Age - Children",""),"")</f>
        <v>Age - Children</v>
      </c>
      <c r="N2753" s="28" t="str">
        <f t="shared" si="16516"/>
        <v/>
      </c>
      <c r="O2753" s="28" t="str">
        <f t="shared" si="16516"/>
        <v/>
      </c>
      <c r="P2753" s="28" t="str">
        <f t="shared" si="16516"/>
        <v/>
      </c>
      <c r="Q2753" s="28" t="str">
        <f t="shared" si="16516"/>
        <v>Age - Children</v>
      </c>
      <c r="R2753" s="28" t="str">
        <f t="shared" ref="R2753:T2753" si="16517">IFERROR(IF(FIND(R$1,$F2753)&gt;1,"Age - Elderly",""),"")</f>
        <v/>
      </c>
      <c r="S2753" s="28" t="str">
        <f t="shared" si="16517"/>
        <v/>
      </c>
      <c r="T2753" s="28" t="str">
        <f t="shared" si="16517"/>
        <v/>
      </c>
      <c r="U2753" s="28" t="str">
        <f t="shared" si="3"/>
        <v>Age - Children;Age - Children;</v>
      </c>
      <c r="V2753" s="28" t="str">
        <f t="shared" si="4"/>
        <v/>
      </c>
      <c r="X2753" s="28" t="str">
        <f t="shared" si="5"/>
        <v/>
      </c>
      <c r="Y2753" s="28" t="str">
        <f t="shared" si="6"/>
        <v/>
      </c>
      <c r="Z2753" s="28" t="str">
        <f t="shared" si="7"/>
        <v>Gender - Male</v>
      </c>
      <c r="AB2753" s="28" t="str">
        <f t="shared" si="8"/>
        <v/>
      </c>
      <c r="AD2753" s="28" t="str">
        <f t="shared" si="9"/>
        <v>Gender - Male;</v>
      </c>
      <c r="AG2753" s="28" t="str">
        <f t="shared" ref="AG2753:AL2753" si="16518">IFERROR(IF(FIND(AG$1,$F2753)&gt;1,AG$1,""),"")</f>
        <v/>
      </c>
      <c r="AH2753" s="28" t="str">
        <f t="shared" si="16518"/>
        <v/>
      </c>
      <c r="AI2753" s="28" t="str">
        <f t="shared" si="16518"/>
        <v/>
      </c>
      <c r="AJ2753" s="28" t="str">
        <f t="shared" si="16518"/>
        <v/>
      </c>
      <c r="AK2753" s="28" t="str">
        <f t="shared" si="16518"/>
        <v/>
      </c>
      <c r="AL2753" s="28" t="str">
        <f t="shared" si="16518"/>
        <v/>
      </c>
      <c r="AM2753" s="28" t="str">
        <f t="shared" si="11"/>
        <v/>
      </c>
      <c r="AN2753" s="28" t="str">
        <f t="shared" ref="AN2753:AQ2753" si="16519">IFERROR(IF(FIND(AN$1,$F2753)&gt;1,"Status - LGBT",""),"")</f>
        <v/>
      </c>
      <c r="AO2753" s="28" t="str">
        <f t="shared" si="16519"/>
        <v/>
      </c>
      <c r="AP2753" s="28" t="str">
        <f t="shared" si="16519"/>
        <v/>
      </c>
      <c r="AQ2753" s="28" t="str">
        <f t="shared" si="16519"/>
        <v/>
      </c>
      <c r="AR2753" s="28" t="str">
        <f t="shared" ref="AR2753:AV2753" si="16520">IFERROR(IF(FIND(AR$1,$F2753)&gt;1,"BME",""),"")</f>
        <v/>
      </c>
      <c r="AS2753" s="28" t="str">
        <f t="shared" si="16520"/>
        <v/>
      </c>
      <c r="AT2753" s="28" t="str">
        <f t="shared" si="16520"/>
        <v/>
      </c>
      <c r="AU2753" s="28" t="str">
        <f t="shared" si="16520"/>
        <v/>
      </c>
      <c r="AV2753" s="28" t="str">
        <f t="shared" si="16520"/>
        <v/>
      </c>
      <c r="AW2753" s="28" t="str">
        <f t="shared" ref="AW2753:BC2753" si="16521">IFERROR(IF(FIND(AW$1,$F2753)&gt;1,AW$1,""),"")</f>
        <v/>
      </c>
      <c r="AX2753" s="28" t="str">
        <f t="shared" si="16521"/>
        <v/>
      </c>
      <c r="AY2753" s="28" t="str">
        <f t="shared" si="16521"/>
        <v/>
      </c>
      <c r="AZ2753" s="28" t="str">
        <f t="shared" si="16521"/>
        <v/>
      </c>
      <c r="BA2753" s="28" t="str">
        <f t="shared" si="16521"/>
        <v/>
      </c>
      <c r="BB2753" s="28" t="str">
        <f t="shared" si="16521"/>
        <v/>
      </c>
      <c r="BC2753" s="28" t="str">
        <f t="shared" si="16521"/>
        <v/>
      </c>
      <c r="BD2753" s="28" t="str">
        <f t="shared" si="15"/>
        <v/>
      </c>
      <c r="BG2753" s="2" t="s">
        <v>18467</v>
      </c>
      <c r="BJ2753" s="28" t="str">
        <f t="shared" si="16"/>
        <v/>
      </c>
      <c r="BK2753" s="28" t="str">
        <f t="shared" si="17"/>
        <v/>
      </c>
      <c r="BL2753" s="2" t="s">
        <v>17071</v>
      </c>
      <c r="BM2753" s="2" t="s">
        <v>98</v>
      </c>
      <c r="BU2753" s="50" t="s">
        <v>19838</v>
      </c>
      <c r="BV2753" s="12"/>
      <c r="BW2753" s="50"/>
      <c r="BX2753" s="50" t="s">
        <v>20985</v>
      </c>
      <c r="BY2753" s="42" t="str">
        <f t="shared" si="18"/>
        <v>Age - Children;Age - Children;;Gender - Male;;Leeds;Chapel Allerton;</v>
      </c>
      <c r="BZ2753" s="72"/>
    </row>
    <row r="2754" spans="1:78" ht="15">
      <c r="A2754" s="10" t="s">
        <v>51</v>
      </c>
      <c r="B2754" s="28">
        <f>VLOOKUP(A2754,Organisations!$A$2:$B$7,2,FALSE)</f>
        <v>4</v>
      </c>
      <c r="C2754" s="10" t="s">
        <v>18469</v>
      </c>
      <c r="D2754" s="10" t="s">
        <v>18470</v>
      </c>
      <c r="E2754" s="28" t="str">
        <f t="shared" si="0"/>
        <v>The organisation aims to help others through hospital visiting; taking people to church; help at the over 55's group. Me</v>
      </c>
      <c r="F2754" s="10" t="s">
        <v>18472</v>
      </c>
      <c r="G2754" s="10" t="s">
        <v>68</v>
      </c>
      <c r="H2754" s="11"/>
      <c r="K2754" s="30" t="s">
        <v>18473</v>
      </c>
      <c r="L2754" s="10" t="s">
        <v>18474</v>
      </c>
      <c r="M2754" s="28" t="str">
        <f t="shared" ref="M2754:Q2754" si="16522">IFERROR(IF(FIND(M$1,$F2754)&gt;1,"Age - Children",""),"")</f>
        <v/>
      </c>
      <c r="N2754" s="28" t="str">
        <f t="shared" si="16522"/>
        <v/>
      </c>
      <c r="O2754" s="28" t="str">
        <f t="shared" si="16522"/>
        <v/>
      </c>
      <c r="P2754" s="28" t="str">
        <f t="shared" si="16522"/>
        <v/>
      </c>
      <c r="Q2754" s="28" t="str">
        <f t="shared" si="16522"/>
        <v/>
      </c>
      <c r="R2754" s="28" t="str">
        <f t="shared" ref="R2754:T2754" si="16523">IFERROR(IF(FIND(R$1,$F2754)&gt;1,"Age - Elderly",""),"")</f>
        <v/>
      </c>
      <c r="S2754" s="28" t="str">
        <f t="shared" si="16523"/>
        <v/>
      </c>
      <c r="T2754" s="28" t="str">
        <f t="shared" si="16523"/>
        <v/>
      </c>
      <c r="U2754" s="28" t="str">
        <f t="shared" si="3"/>
        <v/>
      </c>
      <c r="V2754" s="28" t="str">
        <f t="shared" si="4"/>
        <v/>
      </c>
      <c r="X2754" s="28" t="str">
        <f t="shared" si="5"/>
        <v/>
      </c>
      <c r="Y2754" s="28" t="str">
        <f t="shared" si="6"/>
        <v/>
      </c>
      <c r="Z2754" s="28" t="str">
        <f t="shared" si="7"/>
        <v/>
      </c>
      <c r="AB2754" s="28" t="str">
        <f t="shared" si="8"/>
        <v/>
      </c>
      <c r="AD2754" s="28" t="str">
        <f t="shared" si="9"/>
        <v/>
      </c>
      <c r="AG2754" s="28" t="str">
        <f t="shared" ref="AG2754:AL2754" si="16524">IFERROR(IF(FIND(AG$1,$F2754)&gt;1,AG$1,""),"")</f>
        <v/>
      </c>
      <c r="AH2754" s="28" t="str">
        <f t="shared" si="16524"/>
        <v/>
      </c>
      <c r="AI2754" s="28" t="str">
        <f t="shared" si="16524"/>
        <v/>
      </c>
      <c r="AJ2754" s="28" t="str">
        <f t="shared" si="16524"/>
        <v/>
      </c>
      <c r="AK2754" s="28" t="str">
        <f t="shared" si="16524"/>
        <v/>
      </c>
      <c r="AL2754" s="28" t="str">
        <f t="shared" si="16524"/>
        <v/>
      </c>
      <c r="AM2754" s="28" t="str">
        <f t="shared" si="11"/>
        <v/>
      </c>
      <c r="AN2754" s="28" t="str">
        <f t="shared" ref="AN2754:AQ2754" si="16525">IFERROR(IF(FIND(AN$1,$F2754)&gt;1,"Status - LGBT",""),"")</f>
        <v/>
      </c>
      <c r="AO2754" s="28" t="str">
        <f t="shared" si="16525"/>
        <v/>
      </c>
      <c r="AP2754" s="28" t="str">
        <f t="shared" si="16525"/>
        <v/>
      </c>
      <c r="AQ2754" s="28" t="str">
        <f t="shared" si="16525"/>
        <v/>
      </c>
      <c r="AR2754" s="28" t="str">
        <f t="shared" ref="AR2754:AV2754" si="16526">IFERROR(IF(FIND(AR$1,$F2754)&gt;1,"BME",""),"")</f>
        <v/>
      </c>
      <c r="AS2754" s="28" t="str">
        <f t="shared" si="16526"/>
        <v/>
      </c>
      <c r="AT2754" s="28" t="str">
        <f t="shared" si="16526"/>
        <v/>
      </c>
      <c r="AU2754" s="28" t="str">
        <f t="shared" si="16526"/>
        <v/>
      </c>
      <c r="AV2754" s="28" t="str">
        <f t="shared" si="16526"/>
        <v/>
      </c>
      <c r="AW2754" s="28" t="str">
        <f t="shared" ref="AW2754:BC2754" si="16527">IFERROR(IF(FIND(AW$1,$F2754)&gt;1,AW$1,""),"")</f>
        <v/>
      </c>
      <c r="AX2754" s="28" t="str">
        <f t="shared" si="16527"/>
        <v/>
      </c>
      <c r="AY2754" s="28" t="str">
        <f t="shared" si="16527"/>
        <v/>
      </c>
      <c r="AZ2754" s="28" t="str">
        <f t="shared" si="16527"/>
        <v/>
      </c>
      <c r="BA2754" s="28" t="str">
        <f t="shared" si="16527"/>
        <v/>
      </c>
      <c r="BB2754" s="28" t="str">
        <f t="shared" si="16527"/>
        <v/>
      </c>
      <c r="BC2754" s="28" t="str">
        <f t="shared" si="16527"/>
        <v/>
      </c>
      <c r="BD2754" s="28" t="str">
        <f t="shared" si="15"/>
        <v/>
      </c>
      <c r="BG2754" s="2" t="s">
        <v>18475</v>
      </c>
      <c r="BJ2754" s="28" t="str">
        <f t="shared" si="16"/>
        <v/>
      </c>
      <c r="BK2754" s="28" t="str">
        <f t="shared" si="17"/>
        <v/>
      </c>
      <c r="BL2754" s="2" t="s">
        <v>17079</v>
      </c>
      <c r="BM2754" s="2" t="s">
        <v>98</v>
      </c>
      <c r="BU2754" s="47" t="s">
        <v>20071</v>
      </c>
      <c r="BV2754" s="18"/>
      <c r="BW2754" s="47"/>
      <c r="BX2754" s="47" t="s">
        <v>20986</v>
      </c>
      <c r="BY2754" s="42" t="str">
        <f t="shared" si="18"/>
        <v>Leeds;Alwoodley;Harewood;Moortown;</v>
      </c>
      <c r="BZ2754" s="73"/>
    </row>
    <row r="2755" spans="1:78" ht="15">
      <c r="A2755" s="16" t="s">
        <v>51</v>
      </c>
      <c r="B2755" s="28">
        <f>VLOOKUP(A2755,Organisations!$A$2:$B$7,2,FALSE)</f>
        <v>4</v>
      </c>
      <c r="C2755" s="16" t="s">
        <v>18477</v>
      </c>
      <c r="D2755" s="16" t="s">
        <v>18478</v>
      </c>
      <c r="E2755" s="28" t="str">
        <f t="shared" si="0"/>
        <v>United Beach Missions, also known as The Beach Team, is a Christian charity who operate on beaches across England, Wales</v>
      </c>
      <c r="F2755" s="16" t="s">
        <v>18480</v>
      </c>
      <c r="G2755" s="16" t="s">
        <v>68</v>
      </c>
      <c r="H2755" s="17"/>
      <c r="K2755" s="26" t="s">
        <v>18481</v>
      </c>
      <c r="L2755" s="18"/>
      <c r="M2755" s="28" t="str">
        <f t="shared" ref="M2755:Q2755" si="16528">IFERROR(IF(FIND(M$1,$F2755)&gt;1,"Age - Children",""),"")</f>
        <v/>
      </c>
      <c r="N2755" s="28" t="str">
        <f t="shared" si="16528"/>
        <v/>
      </c>
      <c r="O2755" s="28" t="str">
        <f t="shared" si="16528"/>
        <v/>
      </c>
      <c r="P2755" s="28" t="str">
        <f t="shared" si="16528"/>
        <v/>
      </c>
      <c r="Q2755" s="28" t="str">
        <f t="shared" si="16528"/>
        <v/>
      </c>
      <c r="R2755" s="28" t="str">
        <f t="shared" ref="R2755:T2755" si="16529">IFERROR(IF(FIND(R$1,$F2755)&gt;1,"Age - Elderly",""),"")</f>
        <v/>
      </c>
      <c r="S2755" s="28" t="str">
        <f t="shared" si="16529"/>
        <v/>
      </c>
      <c r="T2755" s="28" t="str">
        <f t="shared" si="16529"/>
        <v/>
      </c>
      <c r="U2755" s="28" t="str">
        <f t="shared" si="3"/>
        <v/>
      </c>
      <c r="V2755" s="28" t="str">
        <f t="shared" si="4"/>
        <v/>
      </c>
      <c r="X2755" s="28" t="str">
        <f t="shared" si="5"/>
        <v/>
      </c>
      <c r="Y2755" s="28" t="str">
        <f t="shared" si="6"/>
        <v/>
      </c>
      <c r="Z2755" s="28" t="str">
        <f t="shared" si="7"/>
        <v/>
      </c>
      <c r="AB2755" s="28" t="str">
        <f t="shared" si="8"/>
        <v/>
      </c>
      <c r="AD2755" s="28" t="str">
        <f t="shared" si="9"/>
        <v/>
      </c>
      <c r="AG2755" s="28" t="str">
        <f t="shared" ref="AG2755:AL2755" si="16530">IFERROR(IF(FIND(AG$1,$F2755)&gt;1,AG$1,""),"")</f>
        <v/>
      </c>
      <c r="AH2755" s="28" t="str">
        <f t="shared" si="16530"/>
        <v/>
      </c>
      <c r="AI2755" s="28" t="str">
        <f t="shared" si="16530"/>
        <v/>
      </c>
      <c r="AJ2755" s="28" t="str">
        <f t="shared" si="16530"/>
        <v/>
      </c>
      <c r="AK2755" s="28" t="str">
        <f t="shared" si="16530"/>
        <v/>
      </c>
      <c r="AL2755" s="28" t="str">
        <f t="shared" si="16530"/>
        <v/>
      </c>
      <c r="AM2755" s="28" t="str">
        <f t="shared" si="11"/>
        <v/>
      </c>
      <c r="AN2755" s="28" t="str">
        <f t="shared" ref="AN2755:AQ2755" si="16531">IFERROR(IF(FIND(AN$1,$F2755)&gt;1,"Status - LGBT",""),"")</f>
        <v/>
      </c>
      <c r="AO2755" s="28" t="str">
        <f t="shared" si="16531"/>
        <v/>
      </c>
      <c r="AP2755" s="28" t="str">
        <f t="shared" si="16531"/>
        <v/>
      </c>
      <c r="AQ2755" s="28" t="str">
        <f t="shared" si="16531"/>
        <v/>
      </c>
      <c r="AR2755" s="28" t="str">
        <f t="shared" ref="AR2755:AV2755" si="16532">IFERROR(IF(FIND(AR$1,$F2755)&gt;1,"BME",""),"")</f>
        <v/>
      </c>
      <c r="AS2755" s="28" t="str">
        <f t="shared" si="16532"/>
        <v/>
      </c>
      <c r="AT2755" s="28" t="str">
        <f t="shared" si="16532"/>
        <v/>
      </c>
      <c r="AU2755" s="28" t="str">
        <f t="shared" si="16532"/>
        <v/>
      </c>
      <c r="AV2755" s="28" t="str">
        <f t="shared" si="16532"/>
        <v/>
      </c>
      <c r="AW2755" s="28" t="str">
        <f t="shared" ref="AW2755:BC2755" si="16533">IFERROR(IF(FIND(AW$1,$F2755)&gt;1,AW$1,""),"")</f>
        <v/>
      </c>
      <c r="AX2755" s="28" t="str">
        <f t="shared" si="16533"/>
        <v/>
      </c>
      <c r="AY2755" s="28" t="str">
        <f t="shared" si="16533"/>
        <v/>
      </c>
      <c r="AZ2755" s="28" t="str">
        <f t="shared" si="16533"/>
        <v/>
      </c>
      <c r="BA2755" s="28" t="str">
        <f t="shared" si="16533"/>
        <v/>
      </c>
      <c r="BB2755" s="28" t="str">
        <f t="shared" si="16533"/>
        <v/>
      </c>
      <c r="BC2755" s="28" t="str">
        <f t="shared" si="16533"/>
        <v/>
      </c>
      <c r="BD2755" s="28" t="str">
        <f t="shared" si="15"/>
        <v/>
      </c>
      <c r="BG2755" s="2" t="s">
        <v>18482</v>
      </c>
      <c r="BJ2755" s="28" t="str">
        <f t="shared" si="16"/>
        <v/>
      </c>
      <c r="BK2755" s="28" t="str">
        <f t="shared" si="17"/>
        <v/>
      </c>
      <c r="BL2755" s="2" t="s">
        <v>17087</v>
      </c>
      <c r="BM2755" s="2" t="s">
        <v>98</v>
      </c>
      <c r="BU2755" s="50" t="s">
        <v>95</v>
      </c>
      <c r="BV2755" s="12"/>
      <c r="BW2755" s="50"/>
      <c r="BX2755" s="50" t="s">
        <v>19860</v>
      </c>
      <c r="BY2755" s="42" t="str">
        <f t="shared" si="18"/>
        <v>Leeds;</v>
      </c>
      <c r="BZ2755" s="72"/>
    </row>
    <row r="2756" spans="1:78" ht="15">
      <c r="A2756" s="10" t="s">
        <v>51</v>
      </c>
      <c r="B2756" s="28">
        <f>VLOOKUP(A2756,Organisations!$A$2:$B$7,2,FALSE)</f>
        <v>4</v>
      </c>
      <c r="C2756" s="10" t="s">
        <v>18484</v>
      </c>
      <c r="D2756" s="10" t="s">
        <v>18485</v>
      </c>
      <c r="E2756" s="28" t="str">
        <f t="shared" si="0"/>
        <v>Fundraising and advocacy for UNICEF. UNICEF ensures more of the world?s children are fed, vaccinated, educated and prote</v>
      </c>
      <c r="F2756" s="10" t="s">
        <v>18487</v>
      </c>
      <c r="G2756" s="10" t="s">
        <v>68</v>
      </c>
      <c r="H2756" s="11"/>
      <c r="K2756" s="30" t="s">
        <v>18488</v>
      </c>
      <c r="L2756" s="12"/>
      <c r="M2756" s="28" t="str">
        <f t="shared" ref="M2756:Q2756" si="16534">IFERROR(IF(FIND(M$1,$F2756)&gt;1,"Age - Children",""),"")</f>
        <v>Age - Children</v>
      </c>
      <c r="N2756" s="28" t="str">
        <f t="shared" si="16534"/>
        <v/>
      </c>
      <c r="O2756" s="28" t="str">
        <f t="shared" si="16534"/>
        <v/>
      </c>
      <c r="P2756" s="28" t="str">
        <f t="shared" si="16534"/>
        <v/>
      </c>
      <c r="Q2756" s="28" t="str">
        <f t="shared" si="16534"/>
        <v/>
      </c>
      <c r="R2756" s="28" t="str">
        <f t="shared" ref="R2756:T2756" si="16535">IFERROR(IF(FIND(R$1,$F2756)&gt;1,"Age - Elderly",""),"")</f>
        <v/>
      </c>
      <c r="S2756" s="28" t="str">
        <f t="shared" si="16535"/>
        <v/>
      </c>
      <c r="T2756" s="28" t="str">
        <f t="shared" si="16535"/>
        <v/>
      </c>
      <c r="U2756" s="28" t="str">
        <f t="shared" si="3"/>
        <v>Age - Children;</v>
      </c>
      <c r="V2756" s="28" t="str">
        <f t="shared" si="4"/>
        <v/>
      </c>
      <c r="X2756" s="28" t="str">
        <f t="shared" si="5"/>
        <v/>
      </c>
      <c r="Y2756" s="28" t="str">
        <f t="shared" si="6"/>
        <v/>
      </c>
      <c r="Z2756" s="28" t="str">
        <f t="shared" si="7"/>
        <v/>
      </c>
      <c r="AB2756" s="28" t="str">
        <f t="shared" si="8"/>
        <v/>
      </c>
      <c r="AD2756" s="28" t="str">
        <f t="shared" si="9"/>
        <v/>
      </c>
      <c r="AG2756" s="28" t="str">
        <f t="shared" ref="AG2756:AL2756" si="16536">IFERROR(IF(FIND(AG$1,$F2756)&gt;1,AG$1,""),"")</f>
        <v/>
      </c>
      <c r="AH2756" s="28" t="str">
        <f t="shared" si="16536"/>
        <v/>
      </c>
      <c r="AI2756" s="28" t="str">
        <f t="shared" si="16536"/>
        <v/>
      </c>
      <c r="AJ2756" s="28" t="str">
        <f t="shared" si="16536"/>
        <v/>
      </c>
      <c r="AK2756" s="28" t="str">
        <f t="shared" si="16536"/>
        <v/>
      </c>
      <c r="AL2756" s="28" t="str">
        <f t="shared" si="16536"/>
        <v/>
      </c>
      <c r="AM2756" s="28" t="str">
        <f t="shared" si="11"/>
        <v/>
      </c>
      <c r="AN2756" s="28" t="str">
        <f t="shared" ref="AN2756:AQ2756" si="16537">IFERROR(IF(FIND(AN$1,$F2756)&gt;1,"Status - LGBT",""),"")</f>
        <v/>
      </c>
      <c r="AO2756" s="28" t="str">
        <f t="shared" si="16537"/>
        <v/>
      </c>
      <c r="AP2756" s="28" t="str">
        <f t="shared" si="16537"/>
        <v/>
      </c>
      <c r="AQ2756" s="28" t="str">
        <f t="shared" si="16537"/>
        <v/>
      </c>
      <c r="AR2756" s="28" t="str">
        <f t="shared" ref="AR2756:AV2756" si="16538">IFERROR(IF(FIND(AR$1,$F2756)&gt;1,"BME",""),"")</f>
        <v/>
      </c>
      <c r="AS2756" s="28" t="str">
        <f t="shared" si="16538"/>
        <v/>
      </c>
      <c r="AT2756" s="28" t="str">
        <f t="shared" si="16538"/>
        <v/>
      </c>
      <c r="AU2756" s="28" t="str">
        <f t="shared" si="16538"/>
        <v/>
      </c>
      <c r="AV2756" s="28" t="str">
        <f t="shared" si="16538"/>
        <v/>
      </c>
      <c r="AW2756" s="28" t="str">
        <f t="shared" ref="AW2756:BC2756" si="16539">IFERROR(IF(FIND(AW$1,$F2756)&gt;1,AW$1,""),"")</f>
        <v/>
      </c>
      <c r="AX2756" s="28" t="str">
        <f t="shared" si="16539"/>
        <v/>
      </c>
      <c r="AY2756" s="28" t="str">
        <f t="shared" si="16539"/>
        <v/>
      </c>
      <c r="AZ2756" s="28" t="str">
        <f t="shared" si="16539"/>
        <v/>
      </c>
      <c r="BA2756" s="28" t="str">
        <f t="shared" si="16539"/>
        <v/>
      </c>
      <c r="BB2756" s="28" t="str">
        <f t="shared" si="16539"/>
        <v/>
      </c>
      <c r="BC2756" s="28" t="str">
        <f t="shared" si="16539"/>
        <v/>
      </c>
      <c r="BD2756" s="28" t="str">
        <f t="shared" si="15"/>
        <v/>
      </c>
      <c r="BG2756" s="2" t="s">
        <v>18489</v>
      </c>
      <c r="BJ2756" s="28" t="str">
        <f t="shared" si="16"/>
        <v/>
      </c>
      <c r="BK2756" s="28" t="str">
        <f t="shared" si="17"/>
        <v/>
      </c>
      <c r="BL2756" s="2" t="s">
        <v>17094</v>
      </c>
      <c r="BM2756" s="2" t="s">
        <v>98</v>
      </c>
      <c r="BU2756" s="47" t="s">
        <v>687</v>
      </c>
      <c r="BV2756" s="18"/>
      <c r="BW2756" s="47"/>
      <c r="BX2756" s="47" t="s">
        <v>20987</v>
      </c>
      <c r="BY2756" s="42" t="str">
        <f t="shared" si="18"/>
        <v>Age - Children;;Headingley;</v>
      </c>
      <c r="BZ2756" s="73"/>
    </row>
    <row r="2757" spans="1:78" ht="15">
      <c r="A2757" s="16" t="s">
        <v>51</v>
      </c>
      <c r="B2757" s="28">
        <f>VLOOKUP(A2757,Organisations!$A$2:$B$7,2,FALSE)</f>
        <v>4</v>
      </c>
      <c r="C2757" s="16" t="s">
        <v>18491</v>
      </c>
      <c r="D2757" s="16" t="s">
        <v>18492</v>
      </c>
      <c r="E2757" s="28" t="str">
        <f t="shared" si="0"/>
        <v>The Church provides worship on Sundays and there are various activities during the week.The URC in South Leeds has two s</v>
      </c>
      <c r="F2757" s="16" t="s">
        <v>18494</v>
      </c>
      <c r="G2757" s="16" t="s">
        <v>68</v>
      </c>
      <c r="H2757" s="54"/>
      <c r="K2757" s="26" t="s">
        <v>18495</v>
      </c>
      <c r="L2757" s="18"/>
      <c r="M2757" s="28" t="str">
        <f t="shared" ref="M2757:Q2757" si="16540">IFERROR(IF(FIND(M$1,$F2757)&gt;1,"Age - Children",""),"")</f>
        <v/>
      </c>
      <c r="N2757" s="28" t="str">
        <f t="shared" si="16540"/>
        <v/>
      </c>
      <c r="O2757" s="28" t="str">
        <f t="shared" si="16540"/>
        <v/>
      </c>
      <c r="P2757" s="28" t="str">
        <f t="shared" si="16540"/>
        <v/>
      </c>
      <c r="Q2757" s="28" t="str">
        <f t="shared" si="16540"/>
        <v/>
      </c>
      <c r="R2757" s="28" t="str">
        <f t="shared" ref="R2757:T2757" si="16541">IFERROR(IF(FIND(R$1,$F2757)&gt;1,"Age - Elderly",""),"")</f>
        <v/>
      </c>
      <c r="S2757" s="28" t="str">
        <f t="shared" si="16541"/>
        <v/>
      </c>
      <c r="T2757" s="28" t="str">
        <f t="shared" si="16541"/>
        <v>Age - Elderly</v>
      </c>
      <c r="U2757" s="28" t="str">
        <f t="shared" si="3"/>
        <v/>
      </c>
      <c r="V2757" s="28" t="str">
        <f t="shared" si="4"/>
        <v/>
      </c>
      <c r="X2757" s="28" t="str">
        <f t="shared" si="5"/>
        <v/>
      </c>
      <c r="Y2757" s="28" t="str">
        <f t="shared" si="6"/>
        <v/>
      </c>
      <c r="Z2757" s="28" t="str">
        <f t="shared" si="7"/>
        <v>Gender - Male</v>
      </c>
      <c r="AB2757" s="28" t="str">
        <f t="shared" si="8"/>
        <v/>
      </c>
      <c r="AD2757" s="28" t="str">
        <f t="shared" si="9"/>
        <v>Gender - Male;</v>
      </c>
      <c r="AG2757" s="28" t="str">
        <f t="shared" ref="AG2757:AL2757" si="16542">IFERROR(IF(FIND(AG$1,$F2757)&gt;1,AG$1,""),"")</f>
        <v/>
      </c>
      <c r="AH2757" s="28" t="str">
        <f t="shared" si="16542"/>
        <v/>
      </c>
      <c r="AI2757" s="28" t="str">
        <f t="shared" si="16542"/>
        <v/>
      </c>
      <c r="AJ2757" s="28" t="str">
        <f t="shared" si="16542"/>
        <v/>
      </c>
      <c r="AK2757" s="28" t="str">
        <f t="shared" si="16542"/>
        <v/>
      </c>
      <c r="AL2757" s="28" t="str">
        <f t="shared" si="16542"/>
        <v/>
      </c>
      <c r="AM2757" s="28" t="str">
        <f t="shared" si="11"/>
        <v/>
      </c>
      <c r="AN2757" s="28" t="str">
        <f t="shared" ref="AN2757:AQ2757" si="16543">IFERROR(IF(FIND(AN$1,$F2757)&gt;1,"Status - LGBT",""),"")</f>
        <v/>
      </c>
      <c r="AO2757" s="28" t="str">
        <f t="shared" si="16543"/>
        <v/>
      </c>
      <c r="AP2757" s="28" t="str">
        <f t="shared" si="16543"/>
        <v/>
      </c>
      <c r="AQ2757" s="28" t="str">
        <f t="shared" si="16543"/>
        <v/>
      </c>
      <c r="AR2757" s="28" t="str">
        <f t="shared" ref="AR2757:AV2757" si="16544">IFERROR(IF(FIND(AR$1,$F2757)&gt;1,"BME",""),"")</f>
        <v/>
      </c>
      <c r="AS2757" s="28" t="str">
        <f t="shared" si="16544"/>
        <v/>
      </c>
      <c r="AT2757" s="28" t="str">
        <f t="shared" si="16544"/>
        <v/>
      </c>
      <c r="AU2757" s="28" t="str">
        <f t="shared" si="16544"/>
        <v/>
      </c>
      <c r="AV2757" s="28" t="str">
        <f t="shared" si="16544"/>
        <v/>
      </c>
      <c r="AW2757" s="28" t="str">
        <f t="shared" ref="AW2757:BC2757" si="16545">IFERROR(IF(FIND(AW$1,$F2757)&gt;1,AW$1,""),"")</f>
        <v/>
      </c>
      <c r="AX2757" s="28" t="str">
        <f t="shared" si="16545"/>
        <v/>
      </c>
      <c r="AY2757" s="28" t="str">
        <f t="shared" si="16545"/>
        <v/>
      </c>
      <c r="AZ2757" s="28" t="str">
        <f t="shared" si="16545"/>
        <v/>
      </c>
      <c r="BA2757" s="28" t="str">
        <f t="shared" si="16545"/>
        <v/>
      </c>
      <c r="BB2757" s="28" t="str">
        <f t="shared" si="16545"/>
        <v/>
      </c>
      <c r="BC2757" s="28" t="str">
        <f t="shared" si="16545"/>
        <v/>
      </c>
      <c r="BD2757" s="28" t="str">
        <f t="shared" si="15"/>
        <v/>
      </c>
      <c r="BG2757" s="2" t="s">
        <v>18496</v>
      </c>
      <c r="BJ2757" s="28" t="str">
        <f t="shared" si="16"/>
        <v/>
      </c>
      <c r="BK2757" s="28" t="str">
        <f t="shared" si="17"/>
        <v/>
      </c>
      <c r="BL2757" s="2" t="s">
        <v>2299</v>
      </c>
      <c r="BM2757" s="2" t="s">
        <v>98</v>
      </c>
      <c r="BO2757" s="2" t="s">
        <v>2863</v>
      </c>
      <c r="BQ2757" s="2" t="s">
        <v>2863</v>
      </c>
      <c r="BR2757" s="2" t="s">
        <v>2863</v>
      </c>
      <c r="BS2757" s="2" t="s">
        <v>2863</v>
      </c>
      <c r="BT2757" s="2" t="s">
        <v>2863</v>
      </c>
      <c r="BU2757" s="50" t="s">
        <v>20090</v>
      </c>
      <c r="BV2757" s="27"/>
      <c r="BW2757" s="50"/>
      <c r="BX2757" s="50" t="s">
        <v>20988</v>
      </c>
      <c r="BY2757" s="42" t="str">
        <f t="shared" si="18"/>
        <v>Gender - Male;;Leeds;Bramley;Stanningley;</v>
      </c>
      <c r="BZ2757" s="72"/>
    </row>
    <row r="2758" spans="1:78" ht="15">
      <c r="A2758" s="10" t="s">
        <v>51</v>
      </c>
      <c r="B2758" s="28">
        <f>VLOOKUP(A2758,Organisations!$A$2:$B$7,2,FALSE)</f>
        <v>4</v>
      </c>
      <c r="C2758" s="10" t="s">
        <v>18498</v>
      </c>
      <c r="D2758" s="10" t="s">
        <v>18499</v>
      </c>
      <c r="E2758" s="28" t="str">
        <f t="shared" si="0"/>
        <v>We preach Sikhism, equality, religious tolerance, cultural awareness of various people.</v>
      </c>
      <c r="F2758" s="10" t="s">
        <v>18500</v>
      </c>
      <c r="G2758" s="10" t="s">
        <v>68</v>
      </c>
      <c r="H2758" s="11"/>
      <c r="K2758" s="30" t="s">
        <v>18501</v>
      </c>
      <c r="L2758" s="12"/>
      <c r="M2758" s="28" t="str">
        <f t="shared" ref="M2758:Q2758" si="16546">IFERROR(IF(FIND(M$1,$F2758)&gt;1,"Age - Children",""),"")</f>
        <v/>
      </c>
      <c r="N2758" s="28" t="str">
        <f t="shared" si="16546"/>
        <v/>
      </c>
      <c r="O2758" s="28" t="str">
        <f t="shared" si="16546"/>
        <v/>
      </c>
      <c r="P2758" s="28" t="str">
        <f t="shared" si="16546"/>
        <v/>
      </c>
      <c r="Q2758" s="28" t="str">
        <f t="shared" si="16546"/>
        <v/>
      </c>
      <c r="R2758" s="28" t="str">
        <f t="shared" ref="R2758:T2758" si="16547">IFERROR(IF(FIND(R$1,$F2758)&gt;1,"Age - Elderly",""),"")</f>
        <v/>
      </c>
      <c r="S2758" s="28" t="str">
        <f t="shared" si="16547"/>
        <v/>
      </c>
      <c r="T2758" s="28" t="str">
        <f t="shared" si="16547"/>
        <v/>
      </c>
      <c r="U2758" s="28" t="str">
        <f t="shared" si="3"/>
        <v/>
      </c>
      <c r="V2758" s="28" t="str">
        <f t="shared" si="4"/>
        <v/>
      </c>
      <c r="X2758" s="28" t="str">
        <f t="shared" si="5"/>
        <v/>
      </c>
      <c r="Y2758" s="28" t="str">
        <f t="shared" si="6"/>
        <v/>
      </c>
      <c r="Z2758" s="28" t="str">
        <f t="shared" si="7"/>
        <v/>
      </c>
      <c r="AB2758" s="28" t="str">
        <f t="shared" si="8"/>
        <v/>
      </c>
      <c r="AD2758" s="28" t="str">
        <f t="shared" si="9"/>
        <v/>
      </c>
      <c r="AG2758" s="28" t="str">
        <f t="shared" ref="AG2758:AL2758" si="16548">IFERROR(IF(FIND(AG$1,$F2758)&gt;1,AG$1,""),"")</f>
        <v/>
      </c>
      <c r="AH2758" s="28" t="str">
        <f t="shared" si="16548"/>
        <v/>
      </c>
      <c r="AI2758" s="28" t="str">
        <f t="shared" si="16548"/>
        <v/>
      </c>
      <c r="AJ2758" s="28" t="str">
        <f t="shared" si="16548"/>
        <v/>
      </c>
      <c r="AK2758" s="28" t="str">
        <f t="shared" si="16548"/>
        <v/>
      </c>
      <c r="AL2758" s="28" t="str">
        <f t="shared" si="16548"/>
        <v/>
      </c>
      <c r="AM2758" s="28" t="str">
        <f t="shared" si="11"/>
        <v/>
      </c>
      <c r="AN2758" s="28" t="str">
        <f t="shared" ref="AN2758:AQ2758" si="16549">IFERROR(IF(FIND(AN$1,$F2758)&gt;1,"Status - LGBT",""),"")</f>
        <v/>
      </c>
      <c r="AO2758" s="28" t="str">
        <f t="shared" si="16549"/>
        <v/>
      </c>
      <c r="AP2758" s="28" t="str">
        <f t="shared" si="16549"/>
        <v/>
      </c>
      <c r="AQ2758" s="28" t="str">
        <f t="shared" si="16549"/>
        <v/>
      </c>
      <c r="AR2758" s="28" t="str">
        <f t="shared" ref="AR2758:AV2758" si="16550">IFERROR(IF(FIND(AR$1,$F2758)&gt;1,"BME",""),"")</f>
        <v/>
      </c>
      <c r="AS2758" s="28" t="str">
        <f t="shared" si="16550"/>
        <v/>
      </c>
      <c r="AT2758" s="28" t="str">
        <f t="shared" si="16550"/>
        <v/>
      </c>
      <c r="AU2758" s="28" t="str">
        <f t="shared" si="16550"/>
        <v/>
      </c>
      <c r="AV2758" s="28" t="str">
        <f t="shared" si="16550"/>
        <v/>
      </c>
      <c r="AW2758" s="28" t="str">
        <f t="shared" ref="AW2758:BC2758" si="16551">IFERROR(IF(FIND(AW$1,$F2758)&gt;1,AW$1,""),"")</f>
        <v/>
      </c>
      <c r="AX2758" s="28" t="str">
        <f t="shared" si="16551"/>
        <v/>
      </c>
      <c r="AY2758" s="28" t="str">
        <f t="shared" si="16551"/>
        <v/>
      </c>
      <c r="AZ2758" s="28" t="str">
        <f t="shared" si="16551"/>
        <v/>
      </c>
      <c r="BA2758" s="28" t="str">
        <f t="shared" si="16551"/>
        <v/>
      </c>
      <c r="BB2758" s="28" t="str">
        <f t="shared" si="16551"/>
        <v/>
      </c>
      <c r="BC2758" s="28" t="str">
        <f t="shared" si="16551"/>
        <v/>
      </c>
      <c r="BD2758" s="28" t="str">
        <f t="shared" si="15"/>
        <v/>
      </c>
      <c r="BG2758" s="2" t="s">
        <v>18502</v>
      </c>
      <c r="BJ2758" s="28" t="str">
        <f t="shared" si="16"/>
        <v/>
      </c>
      <c r="BK2758" s="28" t="str">
        <f t="shared" si="17"/>
        <v/>
      </c>
      <c r="BL2758" s="2" t="s">
        <v>17110</v>
      </c>
      <c r="BM2758" s="2" t="s">
        <v>98</v>
      </c>
      <c r="BU2758" s="47" t="s">
        <v>20989</v>
      </c>
      <c r="BV2758" s="18"/>
      <c r="BW2758" s="47"/>
      <c r="BX2758" s="47" t="s">
        <v>20837</v>
      </c>
      <c r="BY2758" s="42" t="str">
        <f t="shared" si="18"/>
        <v>City;Hunslet;Middleton Park;</v>
      </c>
      <c r="BZ2758" s="73"/>
    </row>
    <row r="2759" spans="1:78" ht="15">
      <c r="A2759" s="16" t="s">
        <v>51</v>
      </c>
      <c r="B2759" s="28">
        <f>VLOOKUP(A2759,Organisations!$A$2:$B$7,2,FALSE)</f>
        <v>4</v>
      </c>
      <c r="C2759" s="16" t="s">
        <v>18504</v>
      </c>
      <c r="D2759" s="16" t="s">
        <v>18505</v>
      </c>
      <c r="E2759" s="28" t="str">
        <f t="shared" si="0"/>
        <v>If your organisation needs student volunteers then contact us to set up your organisation on the database and we can rec</v>
      </c>
      <c r="F2759" s="16" t="s">
        <v>18507</v>
      </c>
      <c r="G2759" s="16" t="s">
        <v>68</v>
      </c>
      <c r="H2759" s="17"/>
      <c r="K2759" s="26" t="s">
        <v>18508</v>
      </c>
      <c r="L2759" s="16" t="s">
        <v>18509</v>
      </c>
      <c r="M2759" s="28" t="str">
        <f t="shared" ref="M2759:Q2759" si="16552">IFERROR(IF(FIND(M$1,$F2759)&gt;1,"Age - Children",""),"")</f>
        <v/>
      </c>
      <c r="N2759" s="28" t="str">
        <f t="shared" si="16552"/>
        <v/>
      </c>
      <c r="O2759" s="28" t="str">
        <f t="shared" si="16552"/>
        <v/>
      </c>
      <c r="P2759" s="28" t="str">
        <f t="shared" si="16552"/>
        <v/>
      </c>
      <c r="Q2759" s="28" t="str">
        <f t="shared" si="16552"/>
        <v/>
      </c>
      <c r="R2759" s="28" t="str">
        <f t="shared" ref="R2759:T2759" si="16553">IFERROR(IF(FIND(R$1,$F2759)&gt;1,"Age - Elderly",""),"")</f>
        <v/>
      </c>
      <c r="S2759" s="28" t="str">
        <f t="shared" si="16553"/>
        <v/>
      </c>
      <c r="T2759" s="28" t="str">
        <f t="shared" si="16553"/>
        <v/>
      </c>
      <c r="U2759" s="28" t="str">
        <f t="shared" si="3"/>
        <v/>
      </c>
      <c r="V2759" s="28" t="str">
        <f t="shared" si="4"/>
        <v/>
      </c>
      <c r="X2759" s="28" t="str">
        <f t="shared" si="5"/>
        <v/>
      </c>
      <c r="Y2759" s="28" t="str">
        <f t="shared" si="6"/>
        <v/>
      </c>
      <c r="Z2759" s="28" t="str">
        <f t="shared" si="7"/>
        <v/>
      </c>
      <c r="AB2759" s="28" t="str">
        <f t="shared" si="8"/>
        <v/>
      </c>
      <c r="AD2759" s="28" t="str">
        <f t="shared" si="9"/>
        <v/>
      </c>
      <c r="AG2759" s="28" t="str">
        <f t="shared" ref="AG2759:AL2759" si="16554">IFERROR(IF(FIND(AG$1,$F2759)&gt;1,AG$1,""),"")</f>
        <v/>
      </c>
      <c r="AH2759" s="28" t="str">
        <f t="shared" si="16554"/>
        <v/>
      </c>
      <c r="AI2759" s="28" t="str">
        <f t="shared" si="16554"/>
        <v/>
      </c>
      <c r="AJ2759" s="28" t="str">
        <f t="shared" si="16554"/>
        <v/>
      </c>
      <c r="AK2759" s="28" t="str">
        <f t="shared" si="16554"/>
        <v/>
      </c>
      <c r="AL2759" s="28" t="str">
        <f t="shared" si="16554"/>
        <v/>
      </c>
      <c r="AM2759" s="28" t="str">
        <f t="shared" si="11"/>
        <v/>
      </c>
      <c r="AN2759" s="28" t="str">
        <f t="shared" ref="AN2759:AQ2759" si="16555">IFERROR(IF(FIND(AN$1,$F2759)&gt;1,"Status - LGBT",""),"")</f>
        <v/>
      </c>
      <c r="AO2759" s="28" t="str">
        <f t="shared" si="16555"/>
        <v/>
      </c>
      <c r="AP2759" s="28" t="str">
        <f t="shared" si="16555"/>
        <v/>
      </c>
      <c r="AQ2759" s="28" t="str">
        <f t="shared" si="16555"/>
        <v/>
      </c>
      <c r="AR2759" s="28" t="str">
        <f t="shared" ref="AR2759:AV2759" si="16556">IFERROR(IF(FIND(AR$1,$F2759)&gt;1,"BME",""),"")</f>
        <v/>
      </c>
      <c r="AS2759" s="28" t="str">
        <f t="shared" si="16556"/>
        <v/>
      </c>
      <c r="AT2759" s="28" t="str">
        <f t="shared" si="16556"/>
        <v/>
      </c>
      <c r="AU2759" s="28" t="str">
        <f t="shared" si="16556"/>
        <v/>
      </c>
      <c r="AV2759" s="28" t="str">
        <f t="shared" si="16556"/>
        <v/>
      </c>
      <c r="AW2759" s="28" t="str">
        <f t="shared" ref="AW2759:BC2759" si="16557">IFERROR(IF(FIND(AW$1,$F2759)&gt;1,AW$1,""),"")</f>
        <v/>
      </c>
      <c r="AX2759" s="28" t="str">
        <f t="shared" si="16557"/>
        <v/>
      </c>
      <c r="AY2759" s="28" t="str">
        <f t="shared" si="16557"/>
        <v/>
      </c>
      <c r="AZ2759" s="28" t="str">
        <f t="shared" si="16557"/>
        <v/>
      </c>
      <c r="BA2759" s="28" t="str">
        <f t="shared" si="16557"/>
        <v/>
      </c>
      <c r="BB2759" s="28" t="str">
        <f t="shared" si="16557"/>
        <v/>
      </c>
      <c r="BC2759" s="28" t="str">
        <f t="shared" si="16557"/>
        <v/>
      </c>
      <c r="BD2759" s="28" t="str">
        <f t="shared" si="15"/>
        <v/>
      </c>
      <c r="BG2759" s="2" t="s">
        <v>18510</v>
      </c>
      <c r="BJ2759" s="28" t="str">
        <f t="shared" si="16"/>
        <v/>
      </c>
      <c r="BK2759" s="28" t="str">
        <f t="shared" si="17"/>
        <v/>
      </c>
      <c r="BL2759" s="2" t="s">
        <v>2561</v>
      </c>
      <c r="BM2759" s="2" t="s">
        <v>98</v>
      </c>
      <c r="BU2759" s="12"/>
      <c r="BV2759" s="12"/>
      <c r="BW2759" s="50"/>
      <c r="BX2759" s="50" t="s">
        <v>20422</v>
      </c>
      <c r="BY2759" s="42" t="str">
        <f t="shared" si="18"/>
        <v/>
      </c>
      <c r="BZ2759" s="72"/>
    </row>
    <row r="2760" spans="1:78" ht="15">
      <c r="A2760" s="10" t="s">
        <v>51</v>
      </c>
      <c r="B2760" s="28">
        <f>VLOOKUP(A2760,Organisations!$A$2:$B$7,2,FALSE)</f>
        <v>4</v>
      </c>
      <c r="C2760" s="10" t="s">
        <v>18512</v>
      </c>
      <c r="D2760" s="10" t="s">
        <v>18513</v>
      </c>
      <c r="E2760" s="28" t="str">
        <f t="shared" si="0"/>
        <v>The University of the Third Age is a self-help organisation for people no longer in full time employment providing educa</v>
      </c>
      <c r="F2760" s="10" t="s">
        <v>18515</v>
      </c>
      <c r="G2760" s="10" t="s">
        <v>68</v>
      </c>
      <c r="H2760" s="11"/>
      <c r="K2760" s="30" t="s">
        <v>18516</v>
      </c>
      <c r="L2760" s="10" t="s">
        <v>18517</v>
      </c>
      <c r="M2760" s="28" t="str">
        <f t="shared" ref="M2760:Q2760" si="16558">IFERROR(IF(FIND(M$1,$F2760)&gt;1,"Age - Children",""),"")</f>
        <v/>
      </c>
      <c r="N2760" s="28" t="str">
        <f t="shared" si="16558"/>
        <v/>
      </c>
      <c r="O2760" s="28" t="str">
        <f t="shared" si="16558"/>
        <v/>
      </c>
      <c r="P2760" s="28" t="str">
        <f t="shared" si="16558"/>
        <v/>
      </c>
      <c r="Q2760" s="28" t="str">
        <f t="shared" si="16558"/>
        <v/>
      </c>
      <c r="R2760" s="28" t="str">
        <f t="shared" ref="R2760:T2760" si="16559">IFERROR(IF(FIND(R$1,$F2760)&gt;1,"Age - Elderly",""),"")</f>
        <v/>
      </c>
      <c r="S2760" s="28" t="str">
        <f t="shared" si="16559"/>
        <v/>
      </c>
      <c r="T2760" s="28" t="str">
        <f t="shared" si="16559"/>
        <v/>
      </c>
      <c r="U2760" s="28" t="str">
        <f t="shared" si="3"/>
        <v/>
      </c>
      <c r="V2760" s="28" t="str">
        <f t="shared" si="4"/>
        <v/>
      </c>
      <c r="X2760" s="28" t="str">
        <f t="shared" si="5"/>
        <v/>
      </c>
      <c r="Y2760" s="28" t="str">
        <f t="shared" si="6"/>
        <v/>
      </c>
      <c r="Z2760" s="28" t="str">
        <f t="shared" si="7"/>
        <v>Gender - Male</v>
      </c>
      <c r="AB2760" s="28" t="str">
        <f t="shared" si="8"/>
        <v/>
      </c>
      <c r="AD2760" s="28" t="str">
        <f t="shared" si="9"/>
        <v>Gender - Male;</v>
      </c>
      <c r="AG2760" s="28" t="str">
        <f t="shared" ref="AG2760:AL2760" si="16560">IFERROR(IF(FIND(AG$1,$F2760)&gt;1,AG$1,""),"")</f>
        <v/>
      </c>
      <c r="AH2760" s="28" t="str">
        <f t="shared" si="16560"/>
        <v/>
      </c>
      <c r="AI2760" s="28" t="str">
        <f t="shared" si="16560"/>
        <v/>
      </c>
      <c r="AJ2760" s="28" t="str">
        <f t="shared" si="16560"/>
        <v/>
      </c>
      <c r="AK2760" s="28" t="str">
        <f t="shared" si="16560"/>
        <v/>
      </c>
      <c r="AL2760" s="28" t="str">
        <f t="shared" si="16560"/>
        <v/>
      </c>
      <c r="AM2760" s="28" t="str">
        <f t="shared" si="11"/>
        <v/>
      </c>
      <c r="AN2760" s="28" t="str">
        <f t="shared" ref="AN2760:AQ2760" si="16561">IFERROR(IF(FIND(AN$1,$F2760)&gt;1,"Status - LGBT",""),"")</f>
        <v/>
      </c>
      <c r="AO2760" s="28" t="str">
        <f t="shared" si="16561"/>
        <v/>
      </c>
      <c r="AP2760" s="28" t="str">
        <f t="shared" si="16561"/>
        <v/>
      </c>
      <c r="AQ2760" s="28" t="str">
        <f t="shared" si="16561"/>
        <v/>
      </c>
      <c r="AR2760" s="28" t="str">
        <f t="shared" ref="AR2760:AV2760" si="16562">IFERROR(IF(FIND(AR$1,$F2760)&gt;1,"BME",""),"")</f>
        <v/>
      </c>
      <c r="AS2760" s="28" t="str">
        <f t="shared" si="16562"/>
        <v/>
      </c>
      <c r="AT2760" s="28" t="str">
        <f t="shared" si="16562"/>
        <v/>
      </c>
      <c r="AU2760" s="28" t="str">
        <f t="shared" si="16562"/>
        <v/>
      </c>
      <c r="AV2760" s="28" t="str">
        <f t="shared" si="16562"/>
        <v/>
      </c>
      <c r="AW2760" s="28" t="str">
        <f t="shared" ref="AW2760:BC2760" si="16563">IFERROR(IF(FIND(AW$1,$F2760)&gt;1,AW$1,""),"")</f>
        <v/>
      </c>
      <c r="AX2760" s="28" t="str">
        <f t="shared" si="16563"/>
        <v/>
      </c>
      <c r="AY2760" s="28" t="str">
        <f t="shared" si="16563"/>
        <v/>
      </c>
      <c r="AZ2760" s="28" t="str">
        <f t="shared" si="16563"/>
        <v/>
      </c>
      <c r="BA2760" s="28" t="str">
        <f t="shared" si="16563"/>
        <v/>
      </c>
      <c r="BB2760" s="28" t="str">
        <f t="shared" si="16563"/>
        <v/>
      </c>
      <c r="BC2760" s="28" t="str">
        <f t="shared" si="16563"/>
        <v/>
      </c>
      <c r="BD2760" s="28" t="str">
        <f t="shared" si="15"/>
        <v/>
      </c>
      <c r="BG2760" s="2" t="s">
        <v>18518</v>
      </c>
      <c r="BJ2760" s="28" t="str">
        <f t="shared" si="16"/>
        <v/>
      </c>
      <c r="BK2760" s="28" t="str">
        <f t="shared" si="17"/>
        <v/>
      </c>
      <c r="BL2760" s="2" t="s">
        <v>17125</v>
      </c>
      <c r="BM2760" s="2" t="s">
        <v>98</v>
      </c>
      <c r="BU2760" s="47" t="s">
        <v>19866</v>
      </c>
      <c r="BV2760" s="18"/>
      <c r="BW2760" s="47"/>
      <c r="BX2760" s="47" t="s">
        <v>20990</v>
      </c>
      <c r="BY2760" s="42" t="str">
        <f t="shared" si="18"/>
        <v>Gender - Male;;Leeds;City;Hunslet;</v>
      </c>
      <c r="BZ2760" s="73"/>
    </row>
    <row r="2761" spans="1:78" ht="15">
      <c r="A2761" s="16" t="s">
        <v>51</v>
      </c>
      <c r="B2761" s="28">
        <f>VLOOKUP(A2761,Organisations!$A$2:$B$7,2,FALSE)</f>
        <v>4</v>
      </c>
      <c r="C2761" s="16" t="s">
        <v>18520</v>
      </c>
      <c r="D2761" s="16" t="s">
        <v>18521</v>
      </c>
      <c r="E2761" s="28" t="str">
        <f t="shared" si="0"/>
        <v>We aim to produce and tour intelligent, new theatre that is funny, subversive, and optimistic in collaboration with like</v>
      </c>
      <c r="F2761" s="16" t="s">
        <v>18523</v>
      </c>
      <c r="G2761" s="16" t="s">
        <v>68</v>
      </c>
      <c r="H2761" s="17"/>
      <c r="K2761" s="26" t="s">
        <v>18524</v>
      </c>
      <c r="L2761" s="18"/>
      <c r="M2761" s="28" t="str">
        <f t="shared" ref="M2761:Q2761" si="16564">IFERROR(IF(FIND(M$1,$F2761)&gt;1,"Age - Children",""),"")</f>
        <v/>
      </c>
      <c r="N2761" s="28" t="str">
        <f t="shared" si="16564"/>
        <v/>
      </c>
      <c r="O2761" s="28" t="str">
        <f t="shared" si="16564"/>
        <v/>
      </c>
      <c r="P2761" s="28" t="str">
        <f t="shared" si="16564"/>
        <v/>
      </c>
      <c r="Q2761" s="28" t="str">
        <f t="shared" si="16564"/>
        <v/>
      </c>
      <c r="R2761" s="28" t="str">
        <f t="shared" ref="R2761:T2761" si="16565">IFERROR(IF(FIND(R$1,$F2761)&gt;1,"Age - Elderly",""),"")</f>
        <v/>
      </c>
      <c r="S2761" s="28" t="str">
        <f t="shared" si="16565"/>
        <v/>
      </c>
      <c r="T2761" s="28" t="str">
        <f t="shared" si="16565"/>
        <v/>
      </c>
      <c r="U2761" s="28" t="str">
        <f t="shared" si="3"/>
        <v/>
      </c>
      <c r="V2761" s="28" t="str">
        <f t="shared" si="4"/>
        <v/>
      </c>
      <c r="X2761" s="28" t="str">
        <f t="shared" si="5"/>
        <v/>
      </c>
      <c r="Y2761" s="28" t="str">
        <f t="shared" si="6"/>
        <v/>
      </c>
      <c r="Z2761" s="28" t="str">
        <f t="shared" si="7"/>
        <v/>
      </c>
      <c r="AB2761" s="28" t="str">
        <f t="shared" si="8"/>
        <v/>
      </c>
      <c r="AD2761" s="28" t="str">
        <f t="shared" si="9"/>
        <v/>
      </c>
      <c r="AG2761" s="28" t="str">
        <f t="shared" ref="AG2761:AL2761" si="16566">IFERROR(IF(FIND(AG$1,$F2761)&gt;1,AG$1,""),"")</f>
        <v/>
      </c>
      <c r="AH2761" s="28" t="str">
        <f t="shared" si="16566"/>
        <v/>
      </c>
      <c r="AI2761" s="28" t="str">
        <f t="shared" si="16566"/>
        <v/>
      </c>
      <c r="AJ2761" s="28" t="str">
        <f t="shared" si="16566"/>
        <v/>
      </c>
      <c r="AK2761" s="28" t="str">
        <f t="shared" si="16566"/>
        <v/>
      </c>
      <c r="AL2761" s="28" t="str">
        <f t="shared" si="16566"/>
        <v/>
      </c>
      <c r="AM2761" s="28" t="str">
        <f t="shared" si="11"/>
        <v/>
      </c>
      <c r="AN2761" s="28" t="str">
        <f t="shared" ref="AN2761:AQ2761" si="16567">IFERROR(IF(FIND(AN$1,$F2761)&gt;1,"Status - LGBT",""),"")</f>
        <v/>
      </c>
      <c r="AO2761" s="28" t="str">
        <f t="shared" si="16567"/>
        <v/>
      </c>
      <c r="AP2761" s="28" t="str">
        <f t="shared" si="16567"/>
        <v/>
      </c>
      <c r="AQ2761" s="28" t="str">
        <f t="shared" si="16567"/>
        <v/>
      </c>
      <c r="AR2761" s="28" t="str">
        <f t="shared" ref="AR2761:AV2761" si="16568">IFERROR(IF(FIND(AR$1,$F2761)&gt;1,"BME",""),"")</f>
        <v/>
      </c>
      <c r="AS2761" s="28" t="str">
        <f t="shared" si="16568"/>
        <v/>
      </c>
      <c r="AT2761" s="28" t="str">
        <f t="shared" si="16568"/>
        <v/>
      </c>
      <c r="AU2761" s="28" t="str">
        <f t="shared" si="16568"/>
        <v/>
      </c>
      <c r="AV2761" s="28" t="str">
        <f t="shared" si="16568"/>
        <v/>
      </c>
      <c r="AW2761" s="28" t="str">
        <f t="shared" ref="AW2761:BC2761" si="16569">IFERROR(IF(FIND(AW$1,$F2761)&gt;1,AW$1,""),"")</f>
        <v/>
      </c>
      <c r="AX2761" s="28" t="str">
        <f t="shared" si="16569"/>
        <v/>
      </c>
      <c r="AY2761" s="28" t="str">
        <f t="shared" si="16569"/>
        <v/>
      </c>
      <c r="AZ2761" s="28" t="str">
        <f t="shared" si="16569"/>
        <v/>
      </c>
      <c r="BA2761" s="28" t="str">
        <f t="shared" si="16569"/>
        <v/>
      </c>
      <c r="BB2761" s="28" t="str">
        <f t="shared" si="16569"/>
        <v/>
      </c>
      <c r="BC2761" s="28" t="str">
        <f t="shared" si="16569"/>
        <v/>
      </c>
      <c r="BD2761" s="28" t="str">
        <f t="shared" si="15"/>
        <v/>
      </c>
      <c r="BG2761" s="2" t="s">
        <v>18525</v>
      </c>
      <c r="BJ2761" s="28" t="str">
        <f t="shared" si="16"/>
        <v/>
      </c>
      <c r="BK2761" s="28" t="str">
        <f t="shared" si="17"/>
        <v/>
      </c>
      <c r="BL2761" s="2" t="s">
        <v>17131</v>
      </c>
      <c r="BM2761" s="2" t="s">
        <v>98</v>
      </c>
      <c r="BU2761" s="50" t="s">
        <v>20218</v>
      </c>
      <c r="BV2761" s="12"/>
      <c r="BW2761" s="50"/>
      <c r="BX2761" s="50" t="s">
        <v>19858</v>
      </c>
      <c r="BY2761" s="42" t="str">
        <f t="shared" si="18"/>
        <v>Leeds;Morley North;Morley South;</v>
      </c>
      <c r="BZ2761" s="72"/>
    </row>
    <row r="2762" spans="1:78" ht="15">
      <c r="A2762" s="10" t="s">
        <v>51</v>
      </c>
      <c r="B2762" s="28">
        <f>VLOOKUP(A2762,Organisations!$A$2:$B$7,2,FALSE)</f>
        <v>4</v>
      </c>
      <c r="C2762" s="10" t="s">
        <v>18527</v>
      </c>
      <c r="D2762" s="10" t="s">
        <v>18528</v>
      </c>
      <c r="E2762" s="28" t="str">
        <f t="shared" si="0"/>
        <v xml:space="preserve">We create performances with community youth groups and performances by professional performers. Urban Angels shows have </v>
      </c>
      <c r="F2762" s="10" t="s">
        <v>18530</v>
      </c>
      <c r="G2762" s="10" t="s">
        <v>68</v>
      </c>
      <c r="H2762" s="11"/>
      <c r="K2762" s="30" t="s">
        <v>18531</v>
      </c>
      <c r="L2762" s="10" t="s">
        <v>18532</v>
      </c>
      <c r="M2762" s="28" t="str">
        <f t="shared" ref="M2762:Q2762" si="16570">IFERROR(IF(FIND(M$1,$F2762)&gt;1,"Age - Children",""),"")</f>
        <v/>
      </c>
      <c r="N2762" s="28" t="str">
        <f t="shared" si="16570"/>
        <v/>
      </c>
      <c r="O2762" s="28" t="str">
        <f t="shared" si="16570"/>
        <v/>
      </c>
      <c r="P2762" s="28" t="str">
        <f t="shared" si="16570"/>
        <v/>
      </c>
      <c r="Q2762" s="28" t="str">
        <f t="shared" si="16570"/>
        <v>Age - Children</v>
      </c>
      <c r="R2762" s="28" t="str">
        <f t="shared" ref="R2762:T2762" si="16571">IFERROR(IF(FIND(R$1,$F2762)&gt;1,"Age - Elderly",""),"")</f>
        <v/>
      </c>
      <c r="S2762" s="28" t="str">
        <f t="shared" si="16571"/>
        <v/>
      </c>
      <c r="T2762" s="28" t="str">
        <f t="shared" si="16571"/>
        <v/>
      </c>
      <c r="U2762" s="28" t="str">
        <f t="shared" si="3"/>
        <v>Age - Children;</v>
      </c>
      <c r="V2762" s="28" t="str">
        <f t="shared" si="4"/>
        <v/>
      </c>
      <c r="X2762" s="28" t="str">
        <f t="shared" si="5"/>
        <v/>
      </c>
      <c r="Y2762" s="28" t="str">
        <f t="shared" si="6"/>
        <v/>
      </c>
      <c r="Z2762" s="28" t="str">
        <f t="shared" si="7"/>
        <v>Gender - Male</v>
      </c>
      <c r="AB2762" s="28" t="str">
        <f t="shared" si="8"/>
        <v>Gender - Male</v>
      </c>
      <c r="AD2762" s="28" t="str">
        <f t="shared" si="9"/>
        <v>Gender - Male;Gender - Male;</v>
      </c>
      <c r="AG2762" s="28" t="str">
        <f t="shared" ref="AG2762:AL2762" si="16572">IFERROR(IF(FIND(AG$1,$F2762)&gt;1,AG$1,""),"")</f>
        <v/>
      </c>
      <c r="AH2762" s="28" t="str">
        <f t="shared" si="16572"/>
        <v/>
      </c>
      <c r="AI2762" s="28" t="str">
        <f t="shared" si="16572"/>
        <v/>
      </c>
      <c r="AJ2762" s="28" t="str">
        <f t="shared" si="16572"/>
        <v/>
      </c>
      <c r="AK2762" s="28" t="str">
        <f t="shared" si="16572"/>
        <v/>
      </c>
      <c r="AL2762" s="28" t="str">
        <f t="shared" si="16572"/>
        <v/>
      </c>
      <c r="AM2762" s="28" t="str">
        <f t="shared" si="11"/>
        <v/>
      </c>
      <c r="AN2762" s="28" t="str">
        <f t="shared" ref="AN2762:AQ2762" si="16573">IFERROR(IF(FIND(AN$1,$F2762)&gt;1,"Status - LGBT",""),"")</f>
        <v/>
      </c>
      <c r="AO2762" s="28" t="str">
        <f t="shared" si="16573"/>
        <v/>
      </c>
      <c r="AP2762" s="28" t="str">
        <f t="shared" si="16573"/>
        <v/>
      </c>
      <c r="AQ2762" s="28" t="str">
        <f t="shared" si="16573"/>
        <v/>
      </c>
      <c r="AR2762" s="28" t="str">
        <f t="shared" ref="AR2762:AV2762" si="16574">IFERROR(IF(FIND(AR$1,$F2762)&gt;1,"BME",""),"")</f>
        <v/>
      </c>
      <c r="AS2762" s="28" t="str">
        <f t="shared" si="16574"/>
        <v/>
      </c>
      <c r="AT2762" s="28" t="str">
        <f t="shared" si="16574"/>
        <v/>
      </c>
      <c r="AU2762" s="28" t="str">
        <f t="shared" si="16574"/>
        <v/>
      </c>
      <c r="AV2762" s="28" t="str">
        <f t="shared" si="16574"/>
        <v/>
      </c>
      <c r="AW2762" s="28" t="str">
        <f t="shared" ref="AW2762:BC2762" si="16575">IFERROR(IF(FIND(AW$1,$F2762)&gt;1,AW$1,""),"")</f>
        <v/>
      </c>
      <c r="AX2762" s="28" t="str">
        <f t="shared" si="16575"/>
        <v/>
      </c>
      <c r="AY2762" s="28" t="str">
        <f t="shared" si="16575"/>
        <v/>
      </c>
      <c r="AZ2762" s="28" t="str">
        <f t="shared" si="16575"/>
        <v/>
      </c>
      <c r="BA2762" s="28" t="str">
        <f t="shared" si="16575"/>
        <v/>
      </c>
      <c r="BB2762" s="28" t="str">
        <f t="shared" si="16575"/>
        <v/>
      </c>
      <c r="BC2762" s="28" t="str">
        <f t="shared" si="16575"/>
        <v/>
      </c>
      <c r="BD2762" s="28" t="str">
        <f t="shared" si="15"/>
        <v/>
      </c>
      <c r="BG2762" s="2" t="s">
        <v>18533</v>
      </c>
      <c r="BJ2762" s="28" t="str">
        <f t="shared" si="16"/>
        <v/>
      </c>
      <c r="BK2762" s="28" t="str">
        <f t="shared" si="17"/>
        <v/>
      </c>
      <c r="BL2762" s="2" t="s">
        <v>9466</v>
      </c>
      <c r="BM2762" s="2" t="s">
        <v>98</v>
      </c>
      <c r="BU2762" s="47" t="s">
        <v>19866</v>
      </c>
      <c r="BV2762" s="18"/>
      <c r="BW2762" s="47"/>
      <c r="BX2762" s="47" t="s">
        <v>19858</v>
      </c>
      <c r="BY2762" s="42" t="str">
        <f t="shared" si="18"/>
        <v>Age - Children;;Gender - Male;Gender - Male;;Leeds;City;Hunslet;</v>
      </c>
      <c r="BZ2762" s="73"/>
    </row>
    <row r="2763" spans="1:78" ht="15">
      <c r="A2763" s="16" t="s">
        <v>51</v>
      </c>
      <c r="B2763" s="28">
        <f>VLOOKUP(A2763,Organisations!$A$2:$B$7,2,FALSE)</f>
        <v>4</v>
      </c>
      <c r="C2763" s="16" t="s">
        <v>2557</v>
      </c>
      <c r="D2763" s="16" t="s">
        <v>2558</v>
      </c>
      <c r="E2763" s="28" t="str">
        <f t="shared" si="0"/>
        <v>Urban Sprawl is Yorkshire?s only homeless theatre company using drama to help approach and deal with homelessness. We wo</v>
      </c>
      <c r="F2763" s="16" t="s">
        <v>18536</v>
      </c>
      <c r="G2763" s="16" t="s">
        <v>68</v>
      </c>
      <c r="H2763" s="54"/>
      <c r="K2763" s="26" t="s">
        <v>18537</v>
      </c>
      <c r="L2763" s="16" t="s">
        <v>18538</v>
      </c>
      <c r="M2763" s="28" t="str">
        <f t="shared" ref="M2763:Q2763" si="16576">IFERROR(IF(FIND(M$1,$F2763)&gt;1,"Age - Children",""),"")</f>
        <v/>
      </c>
      <c r="N2763" s="28" t="str">
        <f t="shared" si="16576"/>
        <v/>
      </c>
      <c r="O2763" s="28" t="str">
        <f t="shared" si="16576"/>
        <v/>
      </c>
      <c r="P2763" s="28" t="str">
        <f t="shared" si="16576"/>
        <v/>
      </c>
      <c r="Q2763" s="28" t="str">
        <f t="shared" si="16576"/>
        <v/>
      </c>
      <c r="R2763" s="28" t="str">
        <f t="shared" ref="R2763:T2763" si="16577">IFERROR(IF(FIND(R$1,$F2763)&gt;1,"Age - Elderly",""),"")</f>
        <v/>
      </c>
      <c r="S2763" s="28" t="str">
        <f t="shared" si="16577"/>
        <v/>
      </c>
      <c r="T2763" s="28" t="str">
        <f t="shared" si="16577"/>
        <v/>
      </c>
      <c r="U2763" s="28" t="str">
        <f t="shared" si="3"/>
        <v/>
      </c>
      <c r="V2763" s="28" t="str">
        <f t="shared" si="4"/>
        <v/>
      </c>
      <c r="X2763" s="28" t="str">
        <f t="shared" si="5"/>
        <v/>
      </c>
      <c r="Y2763" s="28" t="str">
        <f t="shared" si="6"/>
        <v/>
      </c>
      <c r="Z2763" s="28" t="str">
        <f t="shared" si="7"/>
        <v/>
      </c>
      <c r="AB2763" s="28" t="str">
        <f t="shared" si="8"/>
        <v/>
      </c>
      <c r="AD2763" s="28" t="str">
        <f t="shared" si="9"/>
        <v/>
      </c>
      <c r="AG2763" s="28" t="str">
        <f t="shared" ref="AG2763:AL2763" si="16578">IFERROR(IF(FIND(AG$1,$F2763)&gt;1,AG$1,""),"")</f>
        <v/>
      </c>
      <c r="AH2763" s="28" t="str">
        <f t="shared" si="16578"/>
        <v/>
      </c>
      <c r="AI2763" s="28" t="str">
        <f t="shared" si="16578"/>
        <v/>
      </c>
      <c r="AJ2763" s="28" t="str">
        <f t="shared" si="16578"/>
        <v/>
      </c>
      <c r="AK2763" s="28" t="str">
        <f t="shared" si="16578"/>
        <v/>
      </c>
      <c r="AL2763" s="28" t="str">
        <f t="shared" si="16578"/>
        <v/>
      </c>
      <c r="AM2763" s="28" t="str">
        <f t="shared" si="11"/>
        <v/>
      </c>
      <c r="AN2763" s="28" t="str">
        <f t="shared" ref="AN2763:AQ2763" si="16579">IFERROR(IF(FIND(AN$1,$F2763)&gt;1,"Status - LGBT",""),"")</f>
        <v/>
      </c>
      <c r="AO2763" s="28" t="str">
        <f t="shared" si="16579"/>
        <v/>
      </c>
      <c r="AP2763" s="28" t="str">
        <f t="shared" si="16579"/>
        <v/>
      </c>
      <c r="AQ2763" s="28" t="str">
        <f t="shared" si="16579"/>
        <v/>
      </c>
      <c r="AR2763" s="28" t="str">
        <f t="shared" ref="AR2763:AV2763" si="16580">IFERROR(IF(FIND(AR$1,$F2763)&gt;1,"BME",""),"")</f>
        <v/>
      </c>
      <c r="AS2763" s="28" t="str">
        <f t="shared" si="16580"/>
        <v/>
      </c>
      <c r="AT2763" s="28" t="str">
        <f t="shared" si="16580"/>
        <v/>
      </c>
      <c r="AU2763" s="28" t="str">
        <f t="shared" si="16580"/>
        <v/>
      </c>
      <c r="AV2763" s="28" t="str">
        <f t="shared" si="16580"/>
        <v/>
      </c>
      <c r="AW2763" s="28" t="str">
        <f t="shared" ref="AW2763:BC2763" si="16581">IFERROR(IF(FIND(AW$1,$F2763)&gt;1,AW$1,""),"")</f>
        <v/>
      </c>
      <c r="AX2763" s="28" t="str">
        <f t="shared" si="16581"/>
        <v/>
      </c>
      <c r="AY2763" s="28" t="str">
        <f t="shared" si="16581"/>
        <v/>
      </c>
      <c r="AZ2763" s="28" t="str">
        <f t="shared" si="16581"/>
        <v/>
      </c>
      <c r="BA2763" s="28" t="str">
        <f t="shared" si="16581"/>
        <v/>
      </c>
      <c r="BB2763" s="28" t="str">
        <f t="shared" si="16581"/>
        <v/>
      </c>
      <c r="BC2763" s="28" t="str">
        <f t="shared" si="16581"/>
        <v/>
      </c>
      <c r="BD2763" s="28" t="str">
        <f t="shared" si="15"/>
        <v/>
      </c>
      <c r="BG2763" s="2" t="s">
        <v>18539</v>
      </c>
      <c r="BJ2763" s="28" t="str">
        <f t="shared" si="16"/>
        <v/>
      </c>
      <c r="BK2763" s="28" t="str">
        <f t="shared" si="17"/>
        <v/>
      </c>
      <c r="BL2763" s="2" t="s">
        <v>17148</v>
      </c>
      <c r="BM2763" s="2" t="s">
        <v>98</v>
      </c>
      <c r="BN2763" s="2" t="s">
        <v>2863</v>
      </c>
      <c r="BU2763" s="50" t="s">
        <v>19918</v>
      </c>
      <c r="BV2763" s="12"/>
      <c r="BW2763" s="50"/>
      <c r="BX2763" s="50" t="s">
        <v>20991</v>
      </c>
      <c r="BY2763" s="42" t="str">
        <f t="shared" si="18"/>
        <v>Leeds;Gipton;Harehills;</v>
      </c>
      <c r="BZ2763" s="72"/>
    </row>
    <row r="2764" spans="1:78" ht="15">
      <c r="A2764" s="10" t="s">
        <v>51</v>
      </c>
      <c r="B2764" s="28">
        <f>VLOOKUP(A2764,Organisations!$A$2:$B$7,2,FALSE)</f>
        <v>4</v>
      </c>
      <c r="C2764" s="10" t="s">
        <v>18541</v>
      </c>
      <c r="D2764" s="10" t="s">
        <v>18542</v>
      </c>
      <c r="E2764" s="28" t="str">
        <f t="shared" si="0"/>
        <v>Vera Media offers courses for adults in the community, including ESOL, Creative Media for people with learning difficult</v>
      </c>
      <c r="F2764" s="10" t="s">
        <v>18544</v>
      </c>
      <c r="G2764" s="10" t="s">
        <v>68</v>
      </c>
      <c r="H2764" s="11"/>
      <c r="K2764" s="30" t="s">
        <v>18545</v>
      </c>
      <c r="L2764" s="10" t="s">
        <v>18546</v>
      </c>
      <c r="M2764" s="28" t="str">
        <f t="shared" ref="M2764:Q2764" si="16582">IFERROR(IF(FIND(M$1,$F2764)&gt;1,"Age - Children",""),"")</f>
        <v/>
      </c>
      <c r="N2764" s="28" t="str">
        <f t="shared" si="16582"/>
        <v/>
      </c>
      <c r="O2764" s="28" t="str">
        <f t="shared" si="16582"/>
        <v/>
      </c>
      <c r="P2764" s="28" t="str">
        <f t="shared" si="16582"/>
        <v/>
      </c>
      <c r="Q2764" s="28" t="str">
        <f t="shared" si="16582"/>
        <v/>
      </c>
      <c r="R2764" s="28" t="str">
        <f t="shared" ref="R2764:T2764" si="16583">IFERROR(IF(FIND(R$1,$F2764)&gt;1,"Age - Elderly",""),"")</f>
        <v/>
      </c>
      <c r="S2764" s="28" t="str">
        <f t="shared" si="16583"/>
        <v/>
      </c>
      <c r="T2764" s="28" t="str">
        <f t="shared" si="16583"/>
        <v/>
      </c>
      <c r="U2764" s="28" t="str">
        <f t="shared" si="3"/>
        <v/>
      </c>
      <c r="V2764" s="28" t="str">
        <f t="shared" si="4"/>
        <v/>
      </c>
      <c r="X2764" s="28" t="str">
        <f t="shared" si="5"/>
        <v/>
      </c>
      <c r="Y2764" s="28" t="str">
        <f t="shared" si="6"/>
        <v/>
      </c>
      <c r="Z2764" s="28" t="str">
        <f t="shared" si="7"/>
        <v/>
      </c>
      <c r="AB2764" s="28" t="str">
        <f t="shared" si="8"/>
        <v/>
      </c>
      <c r="AD2764" s="28" t="str">
        <f t="shared" si="9"/>
        <v/>
      </c>
      <c r="AG2764" s="28" t="str">
        <f t="shared" ref="AG2764:AL2764" si="16584">IFERROR(IF(FIND(AG$1,$F2764)&gt;1,AG$1,""),"")</f>
        <v/>
      </c>
      <c r="AH2764" s="28" t="str">
        <f t="shared" si="16584"/>
        <v/>
      </c>
      <c r="AI2764" s="28" t="str">
        <f t="shared" si="16584"/>
        <v/>
      </c>
      <c r="AJ2764" s="28" t="str">
        <f t="shared" si="16584"/>
        <v/>
      </c>
      <c r="AK2764" s="28" t="str">
        <f t="shared" si="16584"/>
        <v/>
      </c>
      <c r="AL2764" s="28" t="str">
        <f t="shared" si="16584"/>
        <v/>
      </c>
      <c r="AM2764" s="28" t="str">
        <f t="shared" si="11"/>
        <v/>
      </c>
      <c r="AN2764" s="28" t="str">
        <f t="shared" ref="AN2764:AQ2764" si="16585">IFERROR(IF(FIND(AN$1,$F2764)&gt;1,"Status - LGBT",""),"")</f>
        <v/>
      </c>
      <c r="AO2764" s="28" t="str">
        <f t="shared" si="16585"/>
        <v/>
      </c>
      <c r="AP2764" s="28" t="str">
        <f t="shared" si="16585"/>
        <v/>
      </c>
      <c r="AQ2764" s="28" t="str">
        <f t="shared" si="16585"/>
        <v/>
      </c>
      <c r="AR2764" s="28" t="str">
        <f t="shared" ref="AR2764:AV2764" si="16586">IFERROR(IF(FIND(AR$1,$F2764)&gt;1,"BME",""),"")</f>
        <v/>
      </c>
      <c r="AS2764" s="28" t="str">
        <f t="shared" si="16586"/>
        <v/>
      </c>
      <c r="AT2764" s="28" t="str">
        <f t="shared" si="16586"/>
        <v/>
      </c>
      <c r="AU2764" s="28" t="str">
        <f t="shared" si="16586"/>
        <v/>
      </c>
      <c r="AV2764" s="28" t="str">
        <f t="shared" si="16586"/>
        <v/>
      </c>
      <c r="AW2764" s="28" t="str">
        <f t="shared" ref="AW2764:BC2764" si="16587">IFERROR(IF(FIND(AW$1,$F2764)&gt;1,AW$1,""),"")</f>
        <v/>
      </c>
      <c r="AX2764" s="28" t="str">
        <f t="shared" si="16587"/>
        <v/>
      </c>
      <c r="AY2764" s="28" t="str">
        <f t="shared" si="16587"/>
        <v/>
      </c>
      <c r="AZ2764" s="28" t="str">
        <f t="shared" si="16587"/>
        <v/>
      </c>
      <c r="BA2764" s="28" t="str">
        <f t="shared" si="16587"/>
        <v/>
      </c>
      <c r="BB2764" s="28" t="str">
        <f t="shared" si="16587"/>
        <v/>
      </c>
      <c r="BC2764" s="28" t="str">
        <f t="shared" si="16587"/>
        <v/>
      </c>
      <c r="BD2764" s="28" t="str">
        <f t="shared" si="15"/>
        <v/>
      </c>
      <c r="BG2764" s="2" t="s">
        <v>14142</v>
      </c>
      <c r="BJ2764" s="28" t="str">
        <f t="shared" si="16"/>
        <v/>
      </c>
      <c r="BK2764" s="28" t="str">
        <f t="shared" si="17"/>
        <v/>
      </c>
      <c r="BL2764" s="2" t="s">
        <v>2025</v>
      </c>
      <c r="BM2764" s="2" t="s">
        <v>98</v>
      </c>
      <c r="BU2764" s="47" t="s">
        <v>20058</v>
      </c>
      <c r="BV2764" s="18"/>
      <c r="BW2764" s="47"/>
      <c r="BX2764" s="47" t="s">
        <v>20486</v>
      </c>
      <c r="BY2764" s="42" t="str">
        <f t="shared" si="18"/>
        <v>Leeds;Roundhay;</v>
      </c>
      <c r="BZ2764" s="73"/>
    </row>
    <row r="2765" spans="1:78" ht="15">
      <c r="A2765" s="16" t="s">
        <v>51</v>
      </c>
      <c r="B2765" s="28">
        <f>VLOOKUP(A2765,Organisations!$A$2:$B$7,2,FALSE)</f>
        <v>4</v>
      </c>
      <c r="C2765" s="16" t="s">
        <v>18548</v>
      </c>
      <c r="D2765" s="16" t="s">
        <v>18549</v>
      </c>
      <c r="E2765" s="28" t="str">
        <f t="shared" si="0"/>
        <v>Victim Support (VS) is an independent charity dedicated to supporting victims of crime and traumatic incidents in Englan</v>
      </c>
      <c r="F2765" s="16" t="s">
        <v>18551</v>
      </c>
      <c r="G2765" s="16" t="s">
        <v>68</v>
      </c>
      <c r="H2765" s="17"/>
      <c r="K2765" s="26" t="s">
        <v>18552</v>
      </c>
      <c r="L2765" s="16" t="s">
        <v>18553</v>
      </c>
      <c r="M2765" s="28" t="str">
        <f t="shared" ref="M2765:Q2765" si="16588">IFERROR(IF(FIND(M$1,$F2765)&gt;1,"Age - Children",""),"")</f>
        <v/>
      </c>
      <c r="N2765" s="28" t="str">
        <f t="shared" si="16588"/>
        <v/>
      </c>
      <c r="O2765" s="28" t="str">
        <f t="shared" si="16588"/>
        <v/>
      </c>
      <c r="P2765" s="28" t="str">
        <f t="shared" si="16588"/>
        <v/>
      </c>
      <c r="Q2765" s="28" t="str">
        <f t="shared" si="16588"/>
        <v/>
      </c>
      <c r="R2765" s="28" t="str">
        <f t="shared" ref="R2765:T2765" si="16589">IFERROR(IF(FIND(R$1,$F2765)&gt;1,"Age - Elderly",""),"")</f>
        <v/>
      </c>
      <c r="S2765" s="28" t="str">
        <f t="shared" si="16589"/>
        <v/>
      </c>
      <c r="T2765" s="28" t="str">
        <f t="shared" si="16589"/>
        <v/>
      </c>
      <c r="U2765" s="28" t="str">
        <f t="shared" si="3"/>
        <v/>
      </c>
      <c r="V2765" s="28" t="str">
        <f t="shared" si="4"/>
        <v/>
      </c>
      <c r="X2765" s="28" t="str">
        <f t="shared" si="5"/>
        <v/>
      </c>
      <c r="Y2765" s="28" t="str">
        <f t="shared" si="6"/>
        <v/>
      </c>
      <c r="Z2765" s="28" t="str">
        <f t="shared" si="7"/>
        <v/>
      </c>
      <c r="AB2765" s="28" t="str">
        <f t="shared" si="8"/>
        <v/>
      </c>
      <c r="AD2765" s="28" t="str">
        <f t="shared" si="9"/>
        <v/>
      </c>
      <c r="AG2765" s="28" t="str">
        <f t="shared" ref="AG2765:AL2765" si="16590">IFERROR(IF(FIND(AG$1,$F2765)&gt;1,AG$1,""),"")</f>
        <v/>
      </c>
      <c r="AH2765" s="28" t="str">
        <f t="shared" si="16590"/>
        <v/>
      </c>
      <c r="AI2765" s="28" t="str">
        <f t="shared" si="16590"/>
        <v/>
      </c>
      <c r="AJ2765" s="28" t="str">
        <f t="shared" si="16590"/>
        <v/>
      </c>
      <c r="AK2765" s="28" t="str">
        <f t="shared" si="16590"/>
        <v/>
      </c>
      <c r="AL2765" s="28" t="str">
        <f t="shared" si="16590"/>
        <v/>
      </c>
      <c r="AM2765" s="28" t="str">
        <f t="shared" si="11"/>
        <v/>
      </c>
      <c r="AN2765" s="28" t="str">
        <f t="shared" ref="AN2765:AQ2765" si="16591">IFERROR(IF(FIND(AN$1,$F2765)&gt;1,"Status - LGBT",""),"")</f>
        <v/>
      </c>
      <c r="AO2765" s="28" t="str">
        <f t="shared" si="16591"/>
        <v/>
      </c>
      <c r="AP2765" s="28" t="str">
        <f t="shared" si="16591"/>
        <v/>
      </c>
      <c r="AQ2765" s="28" t="str">
        <f t="shared" si="16591"/>
        <v/>
      </c>
      <c r="AR2765" s="28" t="str">
        <f t="shared" ref="AR2765:AV2765" si="16592">IFERROR(IF(FIND(AR$1,$F2765)&gt;1,"BME",""),"")</f>
        <v/>
      </c>
      <c r="AS2765" s="28" t="str">
        <f t="shared" si="16592"/>
        <v/>
      </c>
      <c r="AT2765" s="28" t="str">
        <f t="shared" si="16592"/>
        <v/>
      </c>
      <c r="AU2765" s="28" t="str">
        <f t="shared" si="16592"/>
        <v/>
      </c>
      <c r="AV2765" s="28" t="str">
        <f t="shared" si="16592"/>
        <v/>
      </c>
      <c r="AW2765" s="28" t="str">
        <f t="shared" ref="AW2765:BC2765" si="16593">IFERROR(IF(FIND(AW$1,$F2765)&gt;1,AW$1,""),"")</f>
        <v/>
      </c>
      <c r="AX2765" s="28" t="str">
        <f t="shared" si="16593"/>
        <v/>
      </c>
      <c r="AY2765" s="28" t="str">
        <f t="shared" si="16593"/>
        <v/>
      </c>
      <c r="AZ2765" s="28" t="str">
        <f t="shared" si="16593"/>
        <v/>
      </c>
      <c r="BA2765" s="28" t="str">
        <f t="shared" si="16593"/>
        <v/>
      </c>
      <c r="BB2765" s="28" t="str">
        <f t="shared" si="16593"/>
        <v/>
      </c>
      <c r="BC2765" s="28" t="str">
        <f t="shared" si="16593"/>
        <v/>
      </c>
      <c r="BD2765" s="28" t="str">
        <f t="shared" si="15"/>
        <v/>
      </c>
      <c r="BG2765" s="2" t="s">
        <v>18554</v>
      </c>
      <c r="BJ2765" s="28" t="str">
        <f t="shared" si="16"/>
        <v/>
      </c>
      <c r="BK2765" s="28" t="str">
        <f t="shared" si="17"/>
        <v/>
      </c>
      <c r="BL2765" s="2" t="s">
        <v>3153</v>
      </c>
      <c r="BM2765" s="2" t="s">
        <v>98</v>
      </c>
      <c r="BU2765" s="50" t="s">
        <v>19976</v>
      </c>
      <c r="BV2765" s="12"/>
      <c r="BW2765" s="50"/>
      <c r="BX2765" s="50" t="s">
        <v>20992</v>
      </c>
      <c r="BY2765" s="42" t="str">
        <f t="shared" si="18"/>
        <v>Leeds;Beeston;Holbeck;</v>
      </c>
      <c r="BZ2765" s="72"/>
    </row>
    <row r="2766" spans="1:78" ht="15">
      <c r="A2766" s="10" t="s">
        <v>51</v>
      </c>
      <c r="B2766" s="28">
        <f>VLOOKUP(A2766,Organisations!$A$2:$B$7,2,FALSE)</f>
        <v>4</v>
      </c>
      <c r="C2766" s="10" t="s">
        <v>18556</v>
      </c>
      <c r="D2766" s="10" t="s">
        <v>18557</v>
      </c>
      <c r="E2766" s="28" t="str">
        <f t="shared" si="0"/>
        <v xml:space="preserve">Casework committee meets monthly to discuss planning applications involving Victorian and Edwardian buildings in Leeds. </v>
      </c>
      <c r="F2766" s="10" t="s">
        <v>18559</v>
      </c>
      <c r="G2766" s="10" t="s">
        <v>68</v>
      </c>
      <c r="H2766" s="11"/>
      <c r="K2766" s="30" t="s">
        <v>18560</v>
      </c>
      <c r="L2766" s="12"/>
      <c r="M2766" s="28" t="str">
        <f t="shared" ref="M2766:Q2766" si="16594">IFERROR(IF(FIND(M$1,$F2766)&gt;1,"Age - Children",""),"")</f>
        <v/>
      </c>
      <c r="N2766" s="28" t="str">
        <f t="shared" si="16594"/>
        <v/>
      </c>
      <c r="O2766" s="28" t="str">
        <f t="shared" si="16594"/>
        <v/>
      </c>
      <c r="P2766" s="28" t="str">
        <f t="shared" si="16594"/>
        <v/>
      </c>
      <c r="Q2766" s="28" t="str">
        <f t="shared" si="16594"/>
        <v/>
      </c>
      <c r="R2766" s="28" t="str">
        <f t="shared" ref="R2766:T2766" si="16595">IFERROR(IF(FIND(R$1,$F2766)&gt;1,"Age - Elderly",""),"")</f>
        <v/>
      </c>
      <c r="S2766" s="28" t="str">
        <f t="shared" si="16595"/>
        <v/>
      </c>
      <c r="T2766" s="28" t="str">
        <f t="shared" si="16595"/>
        <v/>
      </c>
      <c r="U2766" s="28" t="str">
        <f t="shared" si="3"/>
        <v/>
      </c>
      <c r="V2766" s="28" t="str">
        <f t="shared" si="4"/>
        <v/>
      </c>
      <c r="X2766" s="28" t="str">
        <f t="shared" si="5"/>
        <v/>
      </c>
      <c r="Y2766" s="28" t="str">
        <f t="shared" si="6"/>
        <v/>
      </c>
      <c r="Z2766" s="28" t="str">
        <f t="shared" si="7"/>
        <v/>
      </c>
      <c r="AB2766" s="28" t="str">
        <f t="shared" si="8"/>
        <v/>
      </c>
      <c r="AD2766" s="28" t="str">
        <f t="shared" si="9"/>
        <v/>
      </c>
      <c r="AG2766" s="28" t="str">
        <f t="shared" ref="AG2766:AL2766" si="16596">IFERROR(IF(FIND(AG$1,$F2766)&gt;1,AG$1,""),"")</f>
        <v/>
      </c>
      <c r="AH2766" s="28" t="str">
        <f t="shared" si="16596"/>
        <v/>
      </c>
      <c r="AI2766" s="28" t="str">
        <f t="shared" si="16596"/>
        <v/>
      </c>
      <c r="AJ2766" s="28" t="str">
        <f t="shared" si="16596"/>
        <v/>
      </c>
      <c r="AK2766" s="28" t="str">
        <f t="shared" si="16596"/>
        <v/>
      </c>
      <c r="AL2766" s="28" t="str">
        <f t="shared" si="16596"/>
        <v/>
      </c>
      <c r="AM2766" s="28" t="str">
        <f t="shared" si="11"/>
        <v/>
      </c>
      <c r="AN2766" s="28" t="str">
        <f t="shared" ref="AN2766:AQ2766" si="16597">IFERROR(IF(FIND(AN$1,$F2766)&gt;1,"Status - LGBT",""),"")</f>
        <v/>
      </c>
      <c r="AO2766" s="28" t="str">
        <f t="shared" si="16597"/>
        <v/>
      </c>
      <c r="AP2766" s="28" t="str">
        <f t="shared" si="16597"/>
        <v/>
      </c>
      <c r="AQ2766" s="28" t="str">
        <f t="shared" si="16597"/>
        <v/>
      </c>
      <c r="AR2766" s="28" t="str">
        <f t="shared" ref="AR2766:AV2766" si="16598">IFERROR(IF(FIND(AR$1,$F2766)&gt;1,"BME",""),"")</f>
        <v/>
      </c>
      <c r="AS2766" s="28" t="str">
        <f t="shared" si="16598"/>
        <v/>
      </c>
      <c r="AT2766" s="28" t="str">
        <f t="shared" si="16598"/>
        <v/>
      </c>
      <c r="AU2766" s="28" t="str">
        <f t="shared" si="16598"/>
        <v/>
      </c>
      <c r="AV2766" s="28" t="str">
        <f t="shared" si="16598"/>
        <v/>
      </c>
      <c r="AW2766" s="28" t="str">
        <f t="shared" ref="AW2766:BC2766" si="16599">IFERROR(IF(FIND(AW$1,$F2766)&gt;1,AW$1,""),"")</f>
        <v/>
      </c>
      <c r="AX2766" s="28" t="str">
        <f t="shared" si="16599"/>
        <v/>
      </c>
      <c r="AY2766" s="28" t="str">
        <f t="shared" si="16599"/>
        <v/>
      </c>
      <c r="AZ2766" s="28" t="str">
        <f t="shared" si="16599"/>
        <v/>
      </c>
      <c r="BA2766" s="28" t="str">
        <f t="shared" si="16599"/>
        <v/>
      </c>
      <c r="BB2766" s="28" t="str">
        <f t="shared" si="16599"/>
        <v/>
      </c>
      <c r="BC2766" s="28" t="str">
        <f t="shared" si="16599"/>
        <v/>
      </c>
      <c r="BD2766" s="28" t="str">
        <f t="shared" si="15"/>
        <v/>
      </c>
      <c r="BG2766" s="2" t="s">
        <v>18561</v>
      </c>
      <c r="BJ2766" s="28" t="str">
        <f t="shared" si="16"/>
        <v/>
      </c>
      <c r="BK2766" s="28" t="str">
        <f t="shared" si="17"/>
        <v/>
      </c>
      <c r="BL2766" s="2" t="s">
        <v>17169</v>
      </c>
      <c r="BM2766" s="2" t="s">
        <v>98</v>
      </c>
      <c r="BU2766" s="47" t="s">
        <v>19866</v>
      </c>
      <c r="BV2766" s="18"/>
      <c r="BW2766" s="47"/>
      <c r="BX2766" s="47" t="s">
        <v>19839</v>
      </c>
      <c r="BY2766" s="42" t="str">
        <f t="shared" si="18"/>
        <v>Leeds;City;Hunslet;</v>
      </c>
      <c r="BZ2766" s="73"/>
    </row>
    <row r="2767" spans="1:78" ht="15">
      <c r="A2767" s="16" t="s">
        <v>51</v>
      </c>
      <c r="B2767" s="28">
        <f>VLOOKUP(A2767,Organisations!$A$2:$B$7,2,FALSE)</f>
        <v>4</v>
      </c>
      <c r="C2767" s="16" t="s">
        <v>18563</v>
      </c>
      <c r="D2767" s="16" t="s">
        <v>18564</v>
      </c>
      <c r="E2767" s="28" t="str">
        <f t="shared" si="0"/>
        <v>Meet socially every 2nd and 4th Tuesday currently 6pm in the Merchant outside Merrion Centre. We go on various outings t</v>
      </c>
      <c r="F2767" s="16" t="s">
        <v>18566</v>
      </c>
      <c r="G2767" s="16" t="s">
        <v>68</v>
      </c>
      <c r="H2767" s="54"/>
      <c r="K2767" s="26" t="s">
        <v>18567</v>
      </c>
      <c r="L2767" s="16" t="s">
        <v>18568</v>
      </c>
      <c r="M2767" s="28" t="str">
        <f t="shared" ref="M2767:Q2767" si="16600">IFERROR(IF(FIND(M$1,$F2767)&gt;1,"Age - Children",""),"")</f>
        <v/>
      </c>
      <c r="N2767" s="28" t="str">
        <f t="shared" si="16600"/>
        <v/>
      </c>
      <c r="O2767" s="28" t="str">
        <f t="shared" si="16600"/>
        <v/>
      </c>
      <c r="P2767" s="28" t="str">
        <f t="shared" si="16600"/>
        <v/>
      </c>
      <c r="Q2767" s="28" t="str">
        <f t="shared" si="16600"/>
        <v/>
      </c>
      <c r="R2767" s="28" t="str">
        <f t="shared" ref="R2767:T2767" si="16601">IFERROR(IF(FIND(R$1,$F2767)&gt;1,"Age - Elderly",""),"")</f>
        <v/>
      </c>
      <c r="S2767" s="28" t="str">
        <f t="shared" si="16601"/>
        <v/>
      </c>
      <c r="T2767" s="28" t="str">
        <f t="shared" si="16601"/>
        <v/>
      </c>
      <c r="U2767" s="28" t="str">
        <f t="shared" si="3"/>
        <v/>
      </c>
      <c r="V2767" s="28" t="str">
        <f t="shared" si="4"/>
        <v/>
      </c>
      <c r="X2767" s="28" t="str">
        <f t="shared" si="5"/>
        <v/>
      </c>
      <c r="Y2767" s="28" t="str">
        <f t="shared" si="6"/>
        <v/>
      </c>
      <c r="Z2767" s="28" t="str">
        <f t="shared" si="7"/>
        <v/>
      </c>
      <c r="AB2767" s="28" t="str">
        <f t="shared" si="8"/>
        <v/>
      </c>
      <c r="AD2767" s="28" t="str">
        <f t="shared" si="9"/>
        <v/>
      </c>
      <c r="AG2767" s="28" t="str">
        <f t="shared" ref="AG2767:AL2767" si="16602">IFERROR(IF(FIND(AG$1,$F2767)&gt;1,AG$1,""),"")</f>
        <v/>
      </c>
      <c r="AH2767" s="28" t="str">
        <f t="shared" si="16602"/>
        <v/>
      </c>
      <c r="AI2767" s="28" t="str">
        <f t="shared" si="16602"/>
        <v/>
      </c>
      <c r="AJ2767" s="28" t="str">
        <f t="shared" si="16602"/>
        <v/>
      </c>
      <c r="AK2767" s="28" t="str">
        <f t="shared" si="16602"/>
        <v/>
      </c>
      <c r="AL2767" s="28" t="str">
        <f t="shared" si="16602"/>
        <v/>
      </c>
      <c r="AM2767" s="28" t="str">
        <f t="shared" si="11"/>
        <v/>
      </c>
      <c r="AN2767" s="28" t="str">
        <f t="shared" ref="AN2767:AQ2767" si="16603">IFERROR(IF(FIND(AN$1,$F2767)&gt;1,"Status - LGBT",""),"")</f>
        <v/>
      </c>
      <c r="AO2767" s="28" t="str">
        <f t="shared" si="16603"/>
        <v/>
      </c>
      <c r="AP2767" s="28" t="str">
        <f t="shared" si="16603"/>
        <v/>
      </c>
      <c r="AQ2767" s="28" t="str">
        <f t="shared" si="16603"/>
        <v/>
      </c>
      <c r="AR2767" s="28" t="str">
        <f t="shared" ref="AR2767:AV2767" si="16604">IFERROR(IF(FIND(AR$1,$F2767)&gt;1,"BME",""),"")</f>
        <v/>
      </c>
      <c r="AS2767" s="28" t="str">
        <f t="shared" si="16604"/>
        <v/>
      </c>
      <c r="AT2767" s="28" t="str">
        <f t="shared" si="16604"/>
        <v/>
      </c>
      <c r="AU2767" s="28" t="str">
        <f t="shared" si="16604"/>
        <v/>
      </c>
      <c r="AV2767" s="28" t="str">
        <f t="shared" si="16604"/>
        <v/>
      </c>
      <c r="AW2767" s="28" t="str">
        <f t="shared" ref="AW2767:BC2767" si="16605">IFERROR(IF(FIND(AW$1,$F2767)&gt;1,AW$1,""),"")</f>
        <v/>
      </c>
      <c r="AX2767" s="28" t="str">
        <f t="shared" si="16605"/>
        <v/>
      </c>
      <c r="AY2767" s="28" t="str">
        <f t="shared" si="16605"/>
        <v/>
      </c>
      <c r="AZ2767" s="28" t="str">
        <f t="shared" si="16605"/>
        <v/>
      </c>
      <c r="BA2767" s="28" t="str">
        <f t="shared" si="16605"/>
        <v/>
      </c>
      <c r="BB2767" s="28" t="str">
        <f t="shared" si="16605"/>
        <v/>
      </c>
      <c r="BC2767" s="28" t="str">
        <f t="shared" si="16605"/>
        <v/>
      </c>
      <c r="BD2767" s="28" t="str">
        <f t="shared" si="15"/>
        <v/>
      </c>
      <c r="BG2767" s="2" t="s">
        <v>18569</v>
      </c>
      <c r="BJ2767" s="28" t="str">
        <f t="shared" si="16"/>
        <v/>
      </c>
      <c r="BK2767" s="28" t="str">
        <f t="shared" si="17"/>
        <v/>
      </c>
      <c r="BL2767" s="2" t="s">
        <v>17176</v>
      </c>
      <c r="BM2767" s="2" t="s">
        <v>98</v>
      </c>
      <c r="BO2767" s="2" t="s">
        <v>2863</v>
      </c>
      <c r="BU2767" s="12"/>
      <c r="BV2767" s="12"/>
      <c r="BW2767" s="50"/>
      <c r="BX2767" s="50" t="s">
        <v>20993</v>
      </c>
      <c r="BY2767" s="42" t="str">
        <f t="shared" si="18"/>
        <v/>
      </c>
      <c r="BZ2767" s="72"/>
    </row>
    <row r="2768" spans="1:78" ht="15">
      <c r="A2768" s="10" t="s">
        <v>51</v>
      </c>
      <c r="B2768" s="28">
        <f>VLOOKUP(A2768,Organisations!$A$2:$B$7,2,FALSE)</f>
        <v>4</v>
      </c>
      <c r="C2768" s="10" t="s">
        <v>18571</v>
      </c>
      <c r="D2768" s="10" t="s">
        <v>18572</v>
      </c>
      <c r="E2768" s="28" t="str">
        <f t="shared" si="0"/>
        <v>Volition is an alliance of voluntary sector organisations that either provide mental health services for or work with pe</v>
      </c>
      <c r="F2768" s="10" t="s">
        <v>18574</v>
      </c>
      <c r="G2768" s="10" t="s">
        <v>68</v>
      </c>
      <c r="H2768" s="11"/>
      <c r="K2768" s="30" t="s">
        <v>18575</v>
      </c>
      <c r="L2768" s="10" t="s">
        <v>18576</v>
      </c>
      <c r="M2768" s="28" t="str">
        <f t="shared" ref="M2768:Q2768" si="16606">IFERROR(IF(FIND(M$1,$F2768)&gt;1,"Age - Children",""),"")</f>
        <v/>
      </c>
      <c r="N2768" s="28" t="str">
        <f t="shared" si="16606"/>
        <v/>
      </c>
      <c r="O2768" s="28" t="str">
        <f t="shared" si="16606"/>
        <v/>
      </c>
      <c r="P2768" s="28" t="str">
        <f t="shared" si="16606"/>
        <v/>
      </c>
      <c r="Q2768" s="28" t="str">
        <f t="shared" si="16606"/>
        <v/>
      </c>
      <c r="R2768" s="28" t="str">
        <f t="shared" ref="R2768:T2768" si="16607">IFERROR(IF(FIND(R$1,$F2768)&gt;1,"Age - Elderly",""),"")</f>
        <v/>
      </c>
      <c r="S2768" s="28" t="str">
        <f t="shared" si="16607"/>
        <v/>
      </c>
      <c r="T2768" s="28" t="str">
        <f t="shared" si="16607"/>
        <v/>
      </c>
      <c r="U2768" s="28" t="str">
        <f t="shared" si="3"/>
        <v/>
      </c>
      <c r="V2768" s="28" t="str">
        <f t="shared" si="4"/>
        <v/>
      </c>
      <c r="X2768" s="28" t="str">
        <f t="shared" si="5"/>
        <v/>
      </c>
      <c r="Y2768" s="28" t="str">
        <f t="shared" si="6"/>
        <v/>
      </c>
      <c r="Z2768" s="28" t="str">
        <f t="shared" si="7"/>
        <v>Gender - Male</v>
      </c>
      <c r="AB2768" s="28" t="str">
        <f t="shared" si="8"/>
        <v/>
      </c>
      <c r="AD2768" s="28" t="str">
        <f t="shared" si="9"/>
        <v>Gender - Male;</v>
      </c>
      <c r="AG2768" s="28" t="str">
        <f t="shared" ref="AG2768:AL2768" si="16608">IFERROR(IF(FIND(AG$1,$F2768)&gt;1,AG$1,""),"")</f>
        <v/>
      </c>
      <c r="AH2768" s="28" t="str">
        <f t="shared" si="16608"/>
        <v/>
      </c>
      <c r="AI2768" s="28" t="str">
        <f t="shared" si="16608"/>
        <v/>
      </c>
      <c r="AJ2768" s="28" t="str">
        <f t="shared" si="16608"/>
        <v/>
      </c>
      <c r="AK2768" s="28" t="str">
        <f t="shared" si="16608"/>
        <v/>
      </c>
      <c r="AL2768" s="28" t="str">
        <f t="shared" si="16608"/>
        <v/>
      </c>
      <c r="AM2768" s="28" t="str">
        <f t="shared" si="11"/>
        <v/>
      </c>
      <c r="AN2768" s="28" t="str">
        <f t="shared" ref="AN2768:AQ2768" si="16609">IFERROR(IF(FIND(AN$1,$F2768)&gt;1,"Status - LGBT",""),"")</f>
        <v/>
      </c>
      <c r="AO2768" s="28" t="str">
        <f t="shared" si="16609"/>
        <v/>
      </c>
      <c r="AP2768" s="28" t="str">
        <f t="shared" si="16609"/>
        <v/>
      </c>
      <c r="AQ2768" s="28" t="str">
        <f t="shared" si="16609"/>
        <v/>
      </c>
      <c r="AR2768" s="28" t="str">
        <f t="shared" ref="AR2768:AV2768" si="16610">IFERROR(IF(FIND(AR$1,$F2768)&gt;1,"BME",""),"")</f>
        <v/>
      </c>
      <c r="AS2768" s="28" t="str">
        <f t="shared" si="16610"/>
        <v/>
      </c>
      <c r="AT2768" s="28" t="str">
        <f t="shared" si="16610"/>
        <v/>
      </c>
      <c r="AU2768" s="28" t="str">
        <f t="shared" si="16610"/>
        <v/>
      </c>
      <c r="AV2768" s="28" t="str">
        <f t="shared" si="16610"/>
        <v/>
      </c>
      <c r="AW2768" s="28" t="str">
        <f t="shared" ref="AW2768:BC2768" si="16611">IFERROR(IF(FIND(AW$1,$F2768)&gt;1,AW$1,""),"")</f>
        <v/>
      </c>
      <c r="AX2768" s="28" t="str">
        <f t="shared" si="16611"/>
        <v/>
      </c>
      <c r="AY2768" s="28" t="str">
        <f t="shared" si="16611"/>
        <v/>
      </c>
      <c r="AZ2768" s="28" t="str">
        <f t="shared" si="16611"/>
        <v/>
      </c>
      <c r="BA2768" s="28" t="str">
        <f t="shared" si="16611"/>
        <v/>
      </c>
      <c r="BB2768" s="28" t="str">
        <f t="shared" si="16611"/>
        <v/>
      </c>
      <c r="BC2768" s="28" t="str">
        <f t="shared" si="16611"/>
        <v/>
      </c>
      <c r="BD2768" s="28" t="str">
        <f t="shared" si="15"/>
        <v/>
      </c>
      <c r="BG2768" s="2" t="s">
        <v>15094</v>
      </c>
      <c r="BJ2768" s="28" t="str">
        <f t="shared" si="16"/>
        <v/>
      </c>
      <c r="BK2768" s="28" t="str">
        <f t="shared" si="17"/>
        <v/>
      </c>
      <c r="BL2768" s="2" t="s">
        <v>2582</v>
      </c>
      <c r="BM2768" s="2" t="s">
        <v>98</v>
      </c>
      <c r="BU2768" s="47" t="s">
        <v>20757</v>
      </c>
      <c r="BV2768" s="18"/>
      <c r="BW2768" s="47"/>
      <c r="BX2768" s="47" t="s">
        <v>20994</v>
      </c>
      <c r="BY2768" s="42" t="str">
        <f t="shared" si="18"/>
        <v>Gender - Male;;Leeds;Ardsley;Robin Hood;</v>
      </c>
      <c r="BZ2768" s="73"/>
    </row>
    <row r="2769" spans="1:78" ht="15">
      <c r="A2769" s="16" t="s">
        <v>51</v>
      </c>
      <c r="B2769" s="28">
        <f>VLOOKUP(A2769,Organisations!$A$2:$B$7,2,FALSE)</f>
        <v>4</v>
      </c>
      <c r="C2769" s="16" t="s">
        <v>18578</v>
      </c>
      <c r="D2769" s="16" t="s">
        <v>18579</v>
      </c>
      <c r="E2769" s="28" t="str">
        <f t="shared" si="0"/>
        <v>Voluntary Action Leeds (VAL) provides support and advice to third sector organisations across Leeds.</v>
      </c>
      <c r="F2769" s="16" t="s">
        <v>18580</v>
      </c>
      <c r="G2769" s="16" t="s">
        <v>68</v>
      </c>
      <c r="H2769" s="17"/>
      <c r="K2769" s="26" t="s">
        <v>11674</v>
      </c>
      <c r="L2769" s="16" t="s">
        <v>11675</v>
      </c>
      <c r="M2769" s="28" t="str">
        <f t="shared" ref="M2769:Q2769" si="16612">IFERROR(IF(FIND(M$1,$F2769)&gt;1,"Age - Children",""),"")</f>
        <v/>
      </c>
      <c r="N2769" s="28" t="str">
        <f t="shared" si="16612"/>
        <v/>
      </c>
      <c r="O2769" s="28" t="str">
        <f t="shared" si="16612"/>
        <v/>
      </c>
      <c r="P2769" s="28" t="str">
        <f t="shared" si="16612"/>
        <v/>
      </c>
      <c r="Q2769" s="28" t="str">
        <f t="shared" si="16612"/>
        <v/>
      </c>
      <c r="R2769" s="28" t="str">
        <f t="shared" ref="R2769:T2769" si="16613">IFERROR(IF(FIND(R$1,$F2769)&gt;1,"Age - Elderly",""),"")</f>
        <v/>
      </c>
      <c r="S2769" s="28" t="str">
        <f t="shared" si="16613"/>
        <v/>
      </c>
      <c r="T2769" s="28" t="str">
        <f t="shared" si="16613"/>
        <v/>
      </c>
      <c r="U2769" s="28" t="str">
        <f t="shared" si="3"/>
        <v/>
      </c>
      <c r="V2769" s="28" t="str">
        <f t="shared" si="4"/>
        <v/>
      </c>
      <c r="X2769" s="28" t="str">
        <f t="shared" si="5"/>
        <v/>
      </c>
      <c r="Y2769" s="28" t="str">
        <f t="shared" si="6"/>
        <v/>
      </c>
      <c r="Z2769" s="28" t="str">
        <f t="shared" si="7"/>
        <v/>
      </c>
      <c r="AB2769" s="28" t="str">
        <f t="shared" si="8"/>
        <v/>
      </c>
      <c r="AD2769" s="28" t="str">
        <f t="shared" si="9"/>
        <v/>
      </c>
      <c r="AG2769" s="28" t="str">
        <f t="shared" ref="AG2769:AL2769" si="16614">IFERROR(IF(FIND(AG$1,$F2769)&gt;1,AG$1,""),"")</f>
        <v/>
      </c>
      <c r="AH2769" s="28" t="str">
        <f t="shared" si="16614"/>
        <v/>
      </c>
      <c r="AI2769" s="28" t="str">
        <f t="shared" si="16614"/>
        <v/>
      </c>
      <c r="AJ2769" s="28" t="str">
        <f t="shared" si="16614"/>
        <v/>
      </c>
      <c r="AK2769" s="28" t="str">
        <f t="shared" si="16614"/>
        <v/>
      </c>
      <c r="AL2769" s="28" t="str">
        <f t="shared" si="16614"/>
        <v/>
      </c>
      <c r="AM2769" s="28" t="str">
        <f t="shared" si="11"/>
        <v/>
      </c>
      <c r="AN2769" s="28" t="str">
        <f t="shared" ref="AN2769:AQ2769" si="16615">IFERROR(IF(FIND(AN$1,$F2769)&gt;1,"Status - LGBT",""),"")</f>
        <v/>
      </c>
      <c r="AO2769" s="28" t="str">
        <f t="shared" si="16615"/>
        <v/>
      </c>
      <c r="AP2769" s="28" t="str">
        <f t="shared" si="16615"/>
        <v/>
      </c>
      <c r="AQ2769" s="28" t="str">
        <f t="shared" si="16615"/>
        <v/>
      </c>
      <c r="AR2769" s="28" t="str">
        <f t="shared" ref="AR2769:AV2769" si="16616">IFERROR(IF(FIND(AR$1,$F2769)&gt;1,"BME",""),"")</f>
        <v/>
      </c>
      <c r="AS2769" s="28" t="str">
        <f t="shared" si="16616"/>
        <v/>
      </c>
      <c r="AT2769" s="28" t="str">
        <f t="shared" si="16616"/>
        <v/>
      </c>
      <c r="AU2769" s="28" t="str">
        <f t="shared" si="16616"/>
        <v/>
      </c>
      <c r="AV2769" s="28" t="str">
        <f t="shared" si="16616"/>
        <v/>
      </c>
      <c r="AW2769" s="28" t="str">
        <f t="shared" ref="AW2769:BC2769" si="16617">IFERROR(IF(FIND(AW$1,$F2769)&gt;1,AW$1,""),"")</f>
        <v/>
      </c>
      <c r="AX2769" s="28" t="str">
        <f t="shared" si="16617"/>
        <v/>
      </c>
      <c r="AY2769" s="28" t="str">
        <f t="shared" si="16617"/>
        <v/>
      </c>
      <c r="AZ2769" s="28" t="str">
        <f t="shared" si="16617"/>
        <v/>
      </c>
      <c r="BA2769" s="28" t="str">
        <f t="shared" si="16617"/>
        <v/>
      </c>
      <c r="BB2769" s="28" t="str">
        <f t="shared" si="16617"/>
        <v/>
      </c>
      <c r="BC2769" s="28" t="str">
        <f t="shared" si="16617"/>
        <v/>
      </c>
      <c r="BD2769" s="28" t="str">
        <f t="shared" si="15"/>
        <v/>
      </c>
      <c r="BG2769" s="2" t="s">
        <v>18581</v>
      </c>
      <c r="BJ2769" s="28" t="str">
        <f t="shared" si="16"/>
        <v/>
      </c>
      <c r="BK2769" s="28" t="str">
        <f t="shared" si="17"/>
        <v/>
      </c>
      <c r="BL2769" s="2" t="s">
        <v>9944</v>
      </c>
      <c r="BM2769" s="2" t="s">
        <v>98</v>
      </c>
      <c r="BU2769" s="50" t="s">
        <v>19866</v>
      </c>
      <c r="BV2769" s="12"/>
      <c r="BW2769" s="50"/>
      <c r="BX2769" s="50" t="s">
        <v>20995</v>
      </c>
      <c r="BY2769" s="42" t="str">
        <f t="shared" si="18"/>
        <v>Leeds;City;Hunslet;</v>
      </c>
      <c r="BZ2769" s="72"/>
    </row>
    <row r="2770" spans="1:78" ht="15">
      <c r="A2770" s="10" t="s">
        <v>51</v>
      </c>
      <c r="B2770" s="28">
        <f>VLOOKUP(A2770,Organisations!$A$2:$B$7,2,FALSE)</f>
        <v>4</v>
      </c>
      <c r="C2770" s="10" t="s">
        <v>18583</v>
      </c>
      <c r="D2770" s="10" t="s">
        <v>18584</v>
      </c>
      <c r="E2770" s="28" t="str">
        <f t="shared" si="0"/>
        <v xml:space="preserve">Providing and maintaining open spaces within the pre-1974 Leeds city boundary, for the benefit and recreation or health </v>
      </c>
      <c r="F2770" s="10" t="s">
        <v>18586</v>
      </c>
      <c r="G2770" s="10" t="s">
        <v>68</v>
      </c>
      <c r="H2770" s="11"/>
      <c r="K2770" s="59"/>
      <c r="L2770" s="10" t="s">
        <v>18587</v>
      </c>
      <c r="M2770" s="28" t="str">
        <f t="shared" ref="M2770:Q2770" si="16618">IFERROR(IF(FIND(M$1,$F2770)&gt;1,"Age - Children",""),"")</f>
        <v/>
      </c>
      <c r="N2770" s="28" t="str">
        <f t="shared" si="16618"/>
        <v/>
      </c>
      <c r="O2770" s="28" t="str">
        <f t="shared" si="16618"/>
        <v/>
      </c>
      <c r="P2770" s="28" t="str">
        <f t="shared" si="16618"/>
        <v/>
      </c>
      <c r="Q2770" s="28" t="str">
        <f t="shared" si="16618"/>
        <v/>
      </c>
      <c r="R2770" s="28" t="str">
        <f t="shared" ref="R2770:T2770" si="16619">IFERROR(IF(FIND(R$1,$F2770)&gt;1,"Age - Elderly",""),"")</f>
        <v/>
      </c>
      <c r="S2770" s="28" t="str">
        <f t="shared" si="16619"/>
        <v/>
      </c>
      <c r="T2770" s="28" t="str">
        <f t="shared" si="16619"/>
        <v/>
      </c>
      <c r="U2770" s="28" t="str">
        <f t="shared" si="3"/>
        <v/>
      </c>
      <c r="V2770" s="28" t="str">
        <f t="shared" si="4"/>
        <v/>
      </c>
      <c r="X2770" s="28" t="str">
        <f t="shared" si="5"/>
        <v/>
      </c>
      <c r="Y2770" s="28" t="str">
        <f t="shared" si="6"/>
        <v/>
      </c>
      <c r="Z2770" s="28" t="str">
        <f t="shared" si="7"/>
        <v/>
      </c>
      <c r="AB2770" s="28" t="str">
        <f t="shared" si="8"/>
        <v/>
      </c>
      <c r="AD2770" s="28" t="str">
        <f t="shared" si="9"/>
        <v/>
      </c>
      <c r="AG2770" s="28" t="str">
        <f t="shared" ref="AG2770:AL2770" si="16620">IFERROR(IF(FIND(AG$1,$F2770)&gt;1,AG$1,""),"")</f>
        <v/>
      </c>
      <c r="AH2770" s="28" t="str">
        <f t="shared" si="16620"/>
        <v/>
      </c>
      <c r="AI2770" s="28" t="str">
        <f t="shared" si="16620"/>
        <v/>
      </c>
      <c r="AJ2770" s="28" t="str">
        <f t="shared" si="16620"/>
        <v/>
      </c>
      <c r="AK2770" s="28" t="str">
        <f t="shared" si="16620"/>
        <v/>
      </c>
      <c r="AL2770" s="28" t="str">
        <f t="shared" si="16620"/>
        <v/>
      </c>
      <c r="AM2770" s="28" t="str">
        <f t="shared" si="11"/>
        <v/>
      </c>
      <c r="AN2770" s="28" t="str">
        <f t="shared" ref="AN2770:AQ2770" si="16621">IFERROR(IF(FIND(AN$1,$F2770)&gt;1,"Status - LGBT",""),"")</f>
        <v/>
      </c>
      <c r="AO2770" s="28" t="str">
        <f t="shared" si="16621"/>
        <v/>
      </c>
      <c r="AP2770" s="28" t="str">
        <f t="shared" si="16621"/>
        <v/>
      </c>
      <c r="AQ2770" s="28" t="str">
        <f t="shared" si="16621"/>
        <v/>
      </c>
      <c r="AR2770" s="28" t="str">
        <f t="shared" ref="AR2770:AV2770" si="16622">IFERROR(IF(FIND(AR$1,$F2770)&gt;1,"BME",""),"")</f>
        <v/>
      </c>
      <c r="AS2770" s="28" t="str">
        <f t="shared" si="16622"/>
        <v/>
      </c>
      <c r="AT2770" s="28" t="str">
        <f t="shared" si="16622"/>
        <v/>
      </c>
      <c r="AU2770" s="28" t="str">
        <f t="shared" si="16622"/>
        <v/>
      </c>
      <c r="AV2770" s="28" t="str">
        <f t="shared" si="16622"/>
        <v/>
      </c>
      <c r="AW2770" s="28" t="str">
        <f t="shared" ref="AW2770:BC2770" si="16623">IFERROR(IF(FIND(AW$1,$F2770)&gt;1,AW$1,""),"")</f>
        <v/>
      </c>
      <c r="AX2770" s="28" t="str">
        <f t="shared" si="16623"/>
        <v/>
      </c>
      <c r="AY2770" s="28" t="str">
        <f t="shared" si="16623"/>
        <v/>
      </c>
      <c r="AZ2770" s="28" t="str">
        <f t="shared" si="16623"/>
        <v/>
      </c>
      <c r="BA2770" s="28" t="str">
        <f t="shared" si="16623"/>
        <v/>
      </c>
      <c r="BB2770" s="28" t="str">
        <f t="shared" si="16623"/>
        <v/>
      </c>
      <c r="BC2770" s="28" t="str">
        <f t="shared" si="16623"/>
        <v/>
      </c>
      <c r="BD2770" s="28" t="str">
        <f t="shared" si="15"/>
        <v/>
      </c>
      <c r="BG2770" s="2" t="s">
        <v>18588</v>
      </c>
      <c r="BJ2770" s="28" t="str">
        <f t="shared" si="16"/>
        <v/>
      </c>
      <c r="BK2770" s="28" t="str">
        <f t="shared" si="17"/>
        <v/>
      </c>
      <c r="BL2770" s="2" t="s">
        <v>17195</v>
      </c>
      <c r="BM2770" s="2" t="s">
        <v>98</v>
      </c>
      <c r="BU2770" s="47" t="s">
        <v>19921</v>
      </c>
      <c r="BV2770" s="18"/>
      <c r="BW2770" s="47"/>
      <c r="BX2770" s="47" t="s">
        <v>20955</v>
      </c>
      <c r="BY2770" s="42" t="str">
        <f t="shared" si="18"/>
        <v>Leeds;City;Hunslet;Middleton Park;</v>
      </c>
      <c r="BZ2770" s="73"/>
    </row>
    <row r="2771" spans="1:78" ht="15">
      <c r="A2771" s="16" t="s">
        <v>51</v>
      </c>
      <c r="B2771" s="28">
        <f>VLOOKUP(A2771,Organisations!$A$2:$B$7,2,FALSE)</f>
        <v>4</v>
      </c>
      <c r="C2771" s="16" t="s">
        <v>18590</v>
      </c>
      <c r="D2771" s="16" t="s">
        <v>18591</v>
      </c>
      <c r="E2771" s="28" t="str">
        <f t="shared" si="0"/>
        <v>Wah Kwong Association aims to help the poor and elderly of Chinese origin - or indeed anyone who is of Chinese origin wh</v>
      </c>
      <c r="F2771" s="16" t="s">
        <v>18593</v>
      </c>
      <c r="G2771" s="16" t="s">
        <v>68</v>
      </c>
      <c r="H2771" s="17"/>
      <c r="K2771" s="26" t="s">
        <v>18594</v>
      </c>
      <c r="L2771" s="16" t="s">
        <v>18595</v>
      </c>
      <c r="M2771" s="28" t="str">
        <f t="shared" ref="M2771:Q2771" si="16624">IFERROR(IF(FIND(M$1,$F2771)&gt;1,"Age - Children",""),"")</f>
        <v/>
      </c>
      <c r="N2771" s="28" t="str">
        <f t="shared" si="16624"/>
        <v/>
      </c>
      <c r="O2771" s="28" t="str">
        <f t="shared" si="16624"/>
        <v/>
      </c>
      <c r="P2771" s="28" t="str">
        <f t="shared" si="16624"/>
        <v/>
      </c>
      <c r="Q2771" s="28" t="str">
        <f t="shared" si="16624"/>
        <v/>
      </c>
      <c r="R2771" s="28" t="str">
        <f t="shared" ref="R2771:T2771" si="16625">IFERROR(IF(FIND(R$1,$F2771)&gt;1,"Age - Elderly",""),"")</f>
        <v/>
      </c>
      <c r="S2771" s="28" t="str">
        <f t="shared" si="16625"/>
        <v>Age - Elderly</v>
      </c>
      <c r="T2771" s="28" t="str">
        <f t="shared" si="16625"/>
        <v/>
      </c>
      <c r="U2771" s="28" t="str">
        <f t="shared" si="3"/>
        <v>Age - Elderly</v>
      </c>
      <c r="V2771" s="28" t="str">
        <f t="shared" si="4"/>
        <v/>
      </c>
      <c r="X2771" s="28" t="str">
        <f t="shared" si="5"/>
        <v/>
      </c>
      <c r="Y2771" s="28" t="str">
        <f t="shared" si="6"/>
        <v/>
      </c>
      <c r="Z2771" s="28" t="str">
        <f t="shared" si="7"/>
        <v/>
      </c>
      <c r="AB2771" s="28" t="str">
        <f t="shared" si="8"/>
        <v/>
      </c>
      <c r="AD2771" s="28" t="str">
        <f t="shared" si="9"/>
        <v/>
      </c>
      <c r="AG2771" s="28" t="str">
        <f t="shared" ref="AG2771:AL2771" si="16626">IFERROR(IF(FIND(AG$1,$F2771)&gt;1,AG$1,""),"")</f>
        <v/>
      </c>
      <c r="AH2771" s="28" t="str">
        <f t="shared" si="16626"/>
        <v/>
      </c>
      <c r="AI2771" s="28" t="str">
        <f t="shared" si="16626"/>
        <v/>
      </c>
      <c r="AJ2771" s="28" t="str">
        <f t="shared" si="16626"/>
        <v/>
      </c>
      <c r="AK2771" s="28" t="str">
        <f t="shared" si="16626"/>
        <v/>
      </c>
      <c r="AL2771" s="28" t="str">
        <f t="shared" si="16626"/>
        <v/>
      </c>
      <c r="AM2771" s="28" t="str">
        <f t="shared" si="11"/>
        <v/>
      </c>
      <c r="AN2771" s="28" t="str">
        <f t="shared" ref="AN2771:AQ2771" si="16627">IFERROR(IF(FIND(AN$1,$F2771)&gt;1,"Status - LGBT",""),"")</f>
        <v/>
      </c>
      <c r="AO2771" s="28" t="str">
        <f t="shared" si="16627"/>
        <v/>
      </c>
      <c r="AP2771" s="28" t="str">
        <f t="shared" si="16627"/>
        <v/>
      </c>
      <c r="AQ2771" s="28" t="str">
        <f t="shared" si="16627"/>
        <v/>
      </c>
      <c r="AR2771" s="28" t="str">
        <f t="shared" ref="AR2771:AV2771" si="16628">IFERROR(IF(FIND(AR$1,$F2771)&gt;1,"BME",""),"")</f>
        <v/>
      </c>
      <c r="AS2771" s="28" t="str">
        <f t="shared" si="16628"/>
        <v/>
      </c>
      <c r="AT2771" s="28" t="str">
        <f t="shared" si="16628"/>
        <v/>
      </c>
      <c r="AU2771" s="28" t="str">
        <f t="shared" si="16628"/>
        <v/>
      </c>
      <c r="AV2771" s="28" t="str">
        <f t="shared" si="16628"/>
        <v/>
      </c>
      <c r="AW2771" s="28" t="str">
        <f t="shared" ref="AW2771:BC2771" si="16629">IFERROR(IF(FIND(AW$1,$F2771)&gt;1,AW$1,""),"")</f>
        <v/>
      </c>
      <c r="AX2771" s="28" t="str">
        <f t="shared" si="16629"/>
        <v/>
      </c>
      <c r="AY2771" s="28" t="str">
        <f t="shared" si="16629"/>
        <v/>
      </c>
      <c r="AZ2771" s="28" t="str">
        <f t="shared" si="16629"/>
        <v/>
      </c>
      <c r="BA2771" s="28" t="str">
        <f t="shared" si="16629"/>
        <v/>
      </c>
      <c r="BB2771" s="28" t="str">
        <f t="shared" si="16629"/>
        <v/>
      </c>
      <c r="BC2771" s="28" t="str">
        <f t="shared" si="16629"/>
        <v/>
      </c>
      <c r="BD2771" s="28" t="str">
        <f t="shared" si="15"/>
        <v/>
      </c>
      <c r="BG2771" s="2" t="s">
        <v>18596</v>
      </c>
      <c r="BJ2771" s="28" t="str">
        <f t="shared" si="16"/>
        <v/>
      </c>
      <c r="BK2771" s="28" t="str">
        <f t="shared" si="17"/>
        <v/>
      </c>
      <c r="BL2771" s="2" t="s">
        <v>1723</v>
      </c>
      <c r="BM2771" s="2" t="s">
        <v>98</v>
      </c>
      <c r="BU2771" s="50" t="s">
        <v>20996</v>
      </c>
      <c r="BV2771" s="12"/>
      <c r="BW2771" s="50"/>
      <c r="BX2771" s="50" t="s">
        <v>20997</v>
      </c>
      <c r="BY2771" s="42" t="str">
        <f t="shared" si="18"/>
        <v>Age - Elderly;Calverley;Farsley;Farnley;Wortley;Guiseley;Rawdon;Horsforth;Morley North;Morley South;Otley;Yeadon;Pudsey;Rothwell;</v>
      </c>
      <c r="BZ2771" s="72"/>
    </row>
    <row r="2772" spans="1:78" ht="15">
      <c r="A2772" s="10" t="s">
        <v>51</v>
      </c>
      <c r="B2772" s="28">
        <f>VLOOKUP(A2772,Organisations!$A$2:$B$7,2,FALSE)</f>
        <v>4</v>
      </c>
      <c r="C2772" s="10" t="s">
        <v>18598</v>
      </c>
      <c r="D2772" s="10" t="s">
        <v>18599</v>
      </c>
      <c r="E2772" s="28" t="str">
        <f t="shared" si="0"/>
        <v xml:space="preserve">We're a volunteer-run group offering peer support for all mums experiencing mental health difficulties. Our fortnightly </v>
      </c>
      <c r="F2772" s="10" t="s">
        <v>18601</v>
      </c>
      <c r="G2772" s="10" t="s">
        <v>68</v>
      </c>
      <c r="H2772" s="11"/>
      <c r="K2772" s="59"/>
      <c r="L2772" s="10" t="s">
        <v>18602</v>
      </c>
      <c r="M2772" s="28" t="str">
        <f t="shared" ref="M2772:Q2772" si="16630">IFERROR(IF(FIND(M$1,$F2772)&gt;1,"Age - Children",""),"")</f>
        <v>Age - Children</v>
      </c>
      <c r="N2772" s="28" t="str">
        <f t="shared" si="16630"/>
        <v/>
      </c>
      <c r="O2772" s="28" t="str">
        <f t="shared" si="16630"/>
        <v/>
      </c>
      <c r="P2772" s="28" t="str">
        <f t="shared" si="16630"/>
        <v/>
      </c>
      <c r="Q2772" s="28" t="str">
        <f t="shared" si="16630"/>
        <v/>
      </c>
      <c r="R2772" s="28" t="str">
        <f t="shared" ref="R2772:T2772" si="16631">IFERROR(IF(FIND(R$1,$F2772)&gt;1,"Age - Elderly",""),"")</f>
        <v/>
      </c>
      <c r="S2772" s="28" t="str">
        <f t="shared" si="16631"/>
        <v/>
      </c>
      <c r="T2772" s="28" t="str">
        <f t="shared" si="16631"/>
        <v/>
      </c>
      <c r="U2772" s="28" t="str">
        <f t="shared" si="3"/>
        <v>Age - Children;</v>
      </c>
      <c r="V2772" s="28" t="str">
        <f t="shared" si="4"/>
        <v/>
      </c>
      <c r="X2772" s="28" t="str">
        <f t="shared" si="5"/>
        <v/>
      </c>
      <c r="Y2772" s="28" t="str">
        <f t="shared" si="6"/>
        <v/>
      </c>
      <c r="Z2772" s="28" t="str">
        <f t="shared" si="7"/>
        <v>Gender - Male</v>
      </c>
      <c r="AB2772" s="28" t="str">
        <f t="shared" si="8"/>
        <v/>
      </c>
      <c r="AD2772" s="28" t="str">
        <f t="shared" si="9"/>
        <v>Gender - Male;</v>
      </c>
      <c r="AG2772" s="28" t="str">
        <f t="shared" ref="AG2772:AL2772" si="16632">IFERROR(IF(FIND(AG$1,$F2772)&gt;1,AG$1,""),"")</f>
        <v/>
      </c>
      <c r="AH2772" s="28" t="str">
        <f t="shared" si="16632"/>
        <v/>
      </c>
      <c r="AI2772" s="28" t="str">
        <f t="shared" si="16632"/>
        <v/>
      </c>
      <c r="AJ2772" s="28" t="str">
        <f t="shared" si="16632"/>
        <v/>
      </c>
      <c r="AK2772" s="28" t="str">
        <f t="shared" si="16632"/>
        <v/>
      </c>
      <c r="AL2772" s="28" t="str">
        <f t="shared" si="16632"/>
        <v/>
      </c>
      <c r="AM2772" s="28" t="str">
        <f t="shared" si="11"/>
        <v/>
      </c>
      <c r="AN2772" s="28" t="str">
        <f t="shared" ref="AN2772:AQ2772" si="16633">IFERROR(IF(FIND(AN$1,$F2772)&gt;1,"Status - LGBT",""),"")</f>
        <v/>
      </c>
      <c r="AO2772" s="28" t="str">
        <f t="shared" si="16633"/>
        <v/>
      </c>
      <c r="AP2772" s="28" t="str">
        <f t="shared" si="16633"/>
        <v/>
      </c>
      <c r="AQ2772" s="28" t="str">
        <f t="shared" si="16633"/>
        <v/>
      </c>
      <c r="AR2772" s="28" t="str">
        <f t="shared" ref="AR2772:AV2772" si="16634">IFERROR(IF(FIND(AR$1,$F2772)&gt;1,"BME",""),"")</f>
        <v/>
      </c>
      <c r="AS2772" s="28" t="str">
        <f t="shared" si="16634"/>
        <v/>
      </c>
      <c r="AT2772" s="28" t="str">
        <f t="shared" si="16634"/>
        <v/>
      </c>
      <c r="AU2772" s="28" t="str">
        <f t="shared" si="16634"/>
        <v/>
      </c>
      <c r="AV2772" s="28" t="str">
        <f t="shared" si="16634"/>
        <v/>
      </c>
      <c r="AW2772" s="28" t="str">
        <f t="shared" ref="AW2772:BC2772" si="16635">IFERROR(IF(FIND(AW$1,$F2772)&gt;1,AW$1,""),"")</f>
        <v/>
      </c>
      <c r="AX2772" s="28" t="str">
        <f t="shared" si="16635"/>
        <v/>
      </c>
      <c r="AY2772" s="28" t="str">
        <f t="shared" si="16635"/>
        <v/>
      </c>
      <c r="AZ2772" s="28" t="str">
        <f t="shared" si="16635"/>
        <v/>
      </c>
      <c r="BA2772" s="28" t="str">
        <f t="shared" si="16635"/>
        <v/>
      </c>
      <c r="BB2772" s="28" t="str">
        <f t="shared" si="16635"/>
        <v/>
      </c>
      <c r="BC2772" s="28" t="str">
        <f t="shared" si="16635"/>
        <v/>
      </c>
      <c r="BD2772" s="28" t="str">
        <f t="shared" si="15"/>
        <v/>
      </c>
      <c r="BG2772" s="2" t="s">
        <v>18603</v>
      </c>
      <c r="BJ2772" s="28" t="str">
        <f t="shared" si="16"/>
        <v/>
      </c>
      <c r="BK2772" s="28" t="str">
        <f t="shared" si="17"/>
        <v/>
      </c>
      <c r="BL2772" s="2" t="s">
        <v>4531</v>
      </c>
      <c r="BM2772" s="2" t="s">
        <v>98</v>
      </c>
      <c r="BU2772" s="47" t="s">
        <v>19866</v>
      </c>
      <c r="BV2772" s="18"/>
      <c r="BW2772" s="47"/>
      <c r="BX2772" s="47" t="s">
        <v>20427</v>
      </c>
      <c r="BY2772" s="42" t="str">
        <f t="shared" si="18"/>
        <v>Age - Children;;Gender - Male;;Leeds;City;Hunslet;</v>
      </c>
      <c r="BZ2772" s="73"/>
    </row>
    <row r="2773" spans="1:78" ht="15">
      <c r="A2773" s="16" t="s">
        <v>51</v>
      </c>
      <c r="B2773" s="28">
        <f>VLOOKUP(A2773,Organisations!$A$2:$B$7,2,FALSE)</f>
        <v>4</v>
      </c>
      <c r="C2773" s="16" t="s">
        <v>18605</v>
      </c>
      <c r="D2773" s="16" t="s">
        <v>18606</v>
      </c>
      <c r="E2773" s="28" t="str">
        <f t="shared" si="0"/>
        <v>Working together with the UK Christian Church in order to communicate the Christian Gospel to those who have yet to hear</v>
      </c>
      <c r="F2773" s="16" t="s">
        <v>18608</v>
      </c>
      <c r="G2773" s="16" t="s">
        <v>68</v>
      </c>
      <c r="H2773" s="17"/>
      <c r="K2773" s="59"/>
      <c r="L2773" s="16" t="s">
        <v>18609</v>
      </c>
      <c r="M2773" s="28" t="str">
        <f t="shared" ref="M2773:Q2773" si="16636">IFERROR(IF(FIND(M$1,$F2773)&gt;1,"Age - Children",""),"")</f>
        <v/>
      </c>
      <c r="N2773" s="28" t="str">
        <f t="shared" si="16636"/>
        <v/>
      </c>
      <c r="O2773" s="28" t="str">
        <f t="shared" si="16636"/>
        <v/>
      </c>
      <c r="P2773" s="28" t="str">
        <f t="shared" si="16636"/>
        <v/>
      </c>
      <c r="Q2773" s="28" t="str">
        <f t="shared" si="16636"/>
        <v/>
      </c>
      <c r="R2773" s="28" t="str">
        <f t="shared" ref="R2773:T2773" si="16637">IFERROR(IF(FIND(R$1,$F2773)&gt;1,"Age - Elderly",""),"")</f>
        <v/>
      </c>
      <c r="S2773" s="28" t="str">
        <f t="shared" si="16637"/>
        <v/>
      </c>
      <c r="T2773" s="28" t="str">
        <f t="shared" si="16637"/>
        <v/>
      </c>
      <c r="U2773" s="28" t="str">
        <f t="shared" si="3"/>
        <v/>
      </c>
      <c r="V2773" s="28" t="str">
        <f t="shared" si="4"/>
        <v/>
      </c>
      <c r="X2773" s="28" t="str">
        <f t="shared" si="5"/>
        <v/>
      </c>
      <c r="Y2773" s="28" t="str">
        <f t="shared" si="6"/>
        <v/>
      </c>
      <c r="Z2773" s="28" t="str">
        <f t="shared" si="7"/>
        <v/>
      </c>
      <c r="AB2773" s="28" t="str">
        <f t="shared" si="8"/>
        <v/>
      </c>
      <c r="AD2773" s="28" t="str">
        <f t="shared" si="9"/>
        <v/>
      </c>
      <c r="AG2773" s="28" t="str">
        <f t="shared" ref="AG2773:AL2773" si="16638">IFERROR(IF(FIND(AG$1,$F2773)&gt;1,AG$1,""),"")</f>
        <v/>
      </c>
      <c r="AH2773" s="28" t="str">
        <f t="shared" si="16638"/>
        <v/>
      </c>
      <c r="AI2773" s="28" t="str">
        <f t="shared" si="16638"/>
        <v/>
      </c>
      <c r="AJ2773" s="28" t="str">
        <f t="shared" si="16638"/>
        <v/>
      </c>
      <c r="AK2773" s="28" t="str">
        <f t="shared" si="16638"/>
        <v/>
      </c>
      <c r="AL2773" s="28" t="str">
        <f t="shared" si="16638"/>
        <v/>
      </c>
      <c r="AM2773" s="28" t="str">
        <f t="shared" si="11"/>
        <v/>
      </c>
      <c r="AN2773" s="28" t="str">
        <f t="shared" ref="AN2773:AQ2773" si="16639">IFERROR(IF(FIND(AN$1,$F2773)&gt;1,"Status - LGBT",""),"")</f>
        <v/>
      </c>
      <c r="AO2773" s="28" t="str">
        <f t="shared" si="16639"/>
        <v/>
      </c>
      <c r="AP2773" s="28" t="str">
        <f t="shared" si="16639"/>
        <v/>
      </c>
      <c r="AQ2773" s="28" t="str">
        <f t="shared" si="16639"/>
        <v/>
      </c>
      <c r="AR2773" s="28" t="str">
        <f t="shared" ref="AR2773:AV2773" si="16640">IFERROR(IF(FIND(AR$1,$F2773)&gt;1,"BME",""),"")</f>
        <v/>
      </c>
      <c r="AS2773" s="28" t="str">
        <f t="shared" si="16640"/>
        <v/>
      </c>
      <c r="AT2773" s="28" t="str">
        <f t="shared" si="16640"/>
        <v/>
      </c>
      <c r="AU2773" s="28" t="str">
        <f t="shared" si="16640"/>
        <v/>
      </c>
      <c r="AV2773" s="28" t="str">
        <f t="shared" si="16640"/>
        <v/>
      </c>
      <c r="AW2773" s="28" t="str">
        <f t="shared" ref="AW2773:BC2773" si="16641">IFERROR(IF(FIND(AW$1,$F2773)&gt;1,AW$1,""),"")</f>
        <v/>
      </c>
      <c r="AX2773" s="28" t="str">
        <f t="shared" si="16641"/>
        <v/>
      </c>
      <c r="AY2773" s="28" t="str">
        <f t="shared" si="16641"/>
        <v/>
      </c>
      <c r="AZ2773" s="28" t="str">
        <f t="shared" si="16641"/>
        <v/>
      </c>
      <c r="BA2773" s="28" t="str">
        <f t="shared" si="16641"/>
        <v/>
      </c>
      <c r="BB2773" s="28" t="str">
        <f t="shared" si="16641"/>
        <v/>
      </c>
      <c r="BC2773" s="28" t="str">
        <f t="shared" si="16641"/>
        <v/>
      </c>
      <c r="BD2773" s="28" t="str">
        <f t="shared" si="15"/>
        <v/>
      </c>
      <c r="BG2773" s="2" t="s">
        <v>18610</v>
      </c>
      <c r="BJ2773" s="28" t="str">
        <f t="shared" si="16"/>
        <v/>
      </c>
      <c r="BK2773" s="28" t="str">
        <f t="shared" si="17"/>
        <v/>
      </c>
      <c r="BL2773" s="2" t="s">
        <v>17219</v>
      </c>
      <c r="BM2773" s="2" t="s">
        <v>98</v>
      </c>
      <c r="BU2773" s="50" t="s">
        <v>768</v>
      </c>
      <c r="BV2773" s="12"/>
      <c r="BW2773" s="50"/>
      <c r="BX2773" s="50" t="s">
        <v>19860</v>
      </c>
      <c r="BY2773" s="42" t="str">
        <f t="shared" si="18"/>
        <v>Moortown;</v>
      </c>
      <c r="BZ2773" s="72"/>
    </row>
    <row r="2774" spans="1:78" ht="15">
      <c r="A2774" s="10" t="s">
        <v>51</v>
      </c>
      <c r="B2774" s="28">
        <f>VLOOKUP(A2774,Organisations!$A$2:$B$7,2,FALSE)</f>
        <v>4</v>
      </c>
      <c r="C2774" s="10" t="s">
        <v>18612</v>
      </c>
      <c r="D2774" s="10" t="s">
        <v>18613</v>
      </c>
      <c r="E2774" s="28" t="str">
        <f t="shared" si="0"/>
        <v>Luncheon club, mainly for the older folk although we also cater for people with a handicap. We are run by volunteers. Lu</v>
      </c>
      <c r="F2774" s="10" t="s">
        <v>18615</v>
      </c>
      <c r="G2774" s="10" t="s">
        <v>68</v>
      </c>
      <c r="H2774" s="11"/>
      <c r="K2774" s="34"/>
      <c r="L2774" s="12"/>
      <c r="M2774" s="28" t="str">
        <f t="shared" ref="M2774:Q2774" si="16642">IFERROR(IF(FIND(M$1,$F2774)&gt;1,"Age - Children",""),"")</f>
        <v/>
      </c>
      <c r="N2774" s="28" t="str">
        <f t="shared" si="16642"/>
        <v/>
      </c>
      <c r="O2774" s="28" t="str">
        <f t="shared" si="16642"/>
        <v/>
      </c>
      <c r="P2774" s="28" t="str">
        <f t="shared" si="16642"/>
        <v/>
      </c>
      <c r="Q2774" s="28" t="str">
        <f t="shared" si="16642"/>
        <v/>
      </c>
      <c r="R2774" s="28" t="str">
        <f t="shared" ref="R2774:T2774" si="16643">IFERROR(IF(FIND(R$1,$F2774)&gt;1,"Age - Elderly",""),"")</f>
        <v/>
      </c>
      <c r="S2774" s="28" t="str">
        <f t="shared" si="16643"/>
        <v/>
      </c>
      <c r="T2774" s="28" t="str">
        <f t="shared" si="16643"/>
        <v>Age - Elderly</v>
      </c>
      <c r="U2774" s="28" t="str">
        <f t="shared" si="3"/>
        <v/>
      </c>
      <c r="V2774" s="28" t="str">
        <f t="shared" si="4"/>
        <v/>
      </c>
      <c r="X2774" s="28" t="str">
        <f t="shared" si="5"/>
        <v/>
      </c>
      <c r="Y2774" s="28" t="str">
        <f t="shared" si="6"/>
        <v/>
      </c>
      <c r="Z2774" s="28" t="str">
        <f t="shared" si="7"/>
        <v>Gender - Male</v>
      </c>
      <c r="AB2774" s="28" t="str">
        <f t="shared" si="8"/>
        <v/>
      </c>
      <c r="AD2774" s="28" t="str">
        <f t="shared" si="9"/>
        <v>Gender - Male;</v>
      </c>
      <c r="AG2774" s="28" t="str">
        <f t="shared" ref="AG2774:AL2774" si="16644">IFERROR(IF(FIND(AG$1,$F2774)&gt;1,AG$1,""),"")</f>
        <v/>
      </c>
      <c r="AH2774" s="28" t="str">
        <f t="shared" si="16644"/>
        <v/>
      </c>
      <c r="AI2774" s="28" t="str">
        <f t="shared" si="16644"/>
        <v/>
      </c>
      <c r="AJ2774" s="28" t="str">
        <f t="shared" si="16644"/>
        <v/>
      </c>
      <c r="AK2774" s="28" t="str">
        <f t="shared" si="16644"/>
        <v/>
      </c>
      <c r="AL2774" s="28" t="str">
        <f t="shared" si="16644"/>
        <v/>
      </c>
      <c r="AM2774" s="28" t="str">
        <f t="shared" si="11"/>
        <v/>
      </c>
      <c r="AN2774" s="28" t="str">
        <f t="shared" ref="AN2774:AQ2774" si="16645">IFERROR(IF(FIND(AN$1,$F2774)&gt;1,"Status - LGBT",""),"")</f>
        <v/>
      </c>
      <c r="AO2774" s="28" t="str">
        <f t="shared" si="16645"/>
        <v/>
      </c>
      <c r="AP2774" s="28" t="str">
        <f t="shared" si="16645"/>
        <v/>
      </c>
      <c r="AQ2774" s="28" t="str">
        <f t="shared" si="16645"/>
        <v/>
      </c>
      <c r="AR2774" s="28" t="str">
        <f t="shared" ref="AR2774:AV2774" si="16646">IFERROR(IF(FIND(AR$1,$F2774)&gt;1,"BME",""),"")</f>
        <v/>
      </c>
      <c r="AS2774" s="28" t="str">
        <f t="shared" si="16646"/>
        <v/>
      </c>
      <c r="AT2774" s="28" t="str">
        <f t="shared" si="16646"/>
        <v/>
      </c>
      <c r="AU2774" s="28" t="str">
        <f t="shared" si="16646"/>
        <v/>
      </c>
      <c r="AV2774" s="28" t="str">
        <f t="shared" si="16646"/>
        <v/>
      </c>
      <c r="AW2774" s="28" t="str">
        <f t="shared" ref="AW2774:BC2774" si="16647">IFERROR(IF(FIND(AW$1,$F2774)&gt;1,AW$1,""),"")</f>
        <v/>
      </c>
      <c r="AX2774" s="28" t="str">
        <f t="shared" si="16647"/>
        <v/>
      </c>
      <c r="AY2774" s="28" t="str">
        <f t="shared" si="16647"/>
        <v/>
      </c>
      <c r="AZ2774" s="28" t="str">
        <f t="shared" si="16647"/>
        <v/>
      </c>
      <c r="BA2774" s="28" t="str">
        <f t="shared" si="16647"/>
        <v/>
      </c>
      <c r="BB2774" s="28" t="str">
        <f t="shared" si="16647"/>
        <v/>
      </c>
      <c r="BC2774" s="28" t="str">
        <f t="shared" si="16647"/>
        <v/>
      </c>
      <c r="BD2774" s="28" t="str">
        <f t="shared" si="15"/>
        <v/>
      </c>
      <c r="BG2774" s="2" t="s">
        <v>18616</v>
      </c>
      <c r="BJ2774" s="28" t="str">
        <f t="shared" si="16"/>
        <v/>
      </c>
      <c r="BK2774" s="28" t="str">
        <f t="shared" si="17"/>
        <v/>
      </c>
      <c r="BL2774" s="2" t="s">
        <v>1357</v>
      </c>
      <c r="BM2774" s="2" t="s">
        <v>98</v>
      </c>
      <c r="BU2774" s="47" t="s">
        <v>754</v>
      </c>
      <c r="BV2774" s="18"/>
      <c r="BW2774" s="47"/>
      <c r="BX2774" s="47" t="s">
        <v>20998</v>
      </c>
      <c r="BY2774" s="42" t="str">
        <f t="shared" si="18"/>
        <v>Gender - Male;;Rothwell;</v>
      </c>
      <c r="BZ2774" s="73"/>
    </row>
    <row r="2775" spans="1:78" ht="15">
      <c r="A2775" s="16" t="s">
        <v>51</v>
      </c>
      <c r="B2775" s="28">
        <f>VLOOKUP(A2775,Organisations!$A$2:$B$7,2,FALSE)</f>
        <v>4</v>
      </c>
      <c r="C2775" s="16" t="s">
        <v>18618</v>
      </c>
      <c r="D2775" s="16" t="s">
        <v>18619</v>
      </c>
      <c r="E2775" s="28" t="str">
        <f t="shared" si="0"/>
        <v>The objectives of the Association are to promote the benefit of the inhabitants of the Wellington Hill area of Leeds and</v>
      </c>
      <c r="F2775" s="16" t="s">
        <v>18621</v>
      </c>
      <c r="G2775" s="16" t="s">
        <v>68</v>
      </c>
      <c r="H2775" s="17"/>
      <c r="K2775" s="26" t="s">
        <v>18622</v>
      </c>
      <c r="L2775" s="16" t="s">
        <v>18623</v>
      </c>
      <c r="M2775" s="28" t="str">
        <f t="shared" ref="M2775:Q2775" si="16648">IFERROR(IF(FIND(M$1,$F2775)&gt;1,"Age - Children",""),"")</f>
        <v/>
      </c>
      <c r="N2775" s="28" t="str">
        <f t="shared" si="16648"/>
        <v/>
      </c>
      <c r="O2775" s="28" t="str">
        <f t="shared" si="16648"/>
        <v/>
      </c>
      <c r="P2775" s="28" t="str">
        <f t="shared" si="16648"/>
        <v/>
      </c>
      <c r="Q2775" s="28" t="str">
        <f t="shared" si="16648"/>
        <v/>
      </c>
      <c r="R2775" s="28" t="str">
        <f t="shared" ref="R2775:T2775" si="16649">IFERROR(IF(FIND(R$1,$F2775)&gt;1,"Age - Elderly",""),"")</f>
        <v/>
      </c>
      <c r="S2775" s="28" t="str">
        <f t="shared" si="16649"/>
        <v/>
      </c>
      <c r="T2775" s="28" t="str">
        <f t="shared" si="16649"/>
        <v/>
      </c>
      <c r="U2775" s="28" t="str">
        <f t="shared" si="3"/>
        <v/>
      </c>
      <c r="V2775" s="28" t="str">
        <f t="shared" si="4"/>
        <v/>
      </c>
      <c r="X2775" s="28" t="str">
        <f t="shared" si="5"/>
        <v/>
      </c>
      <c r="Y2775" s="28" t="str">
        <f t="shared" si="6"/>
        <v/>
      </c>
      <c r="Z2775" s="28" t="str">
        <f t="shared" si="7"/>
        <v/>
      </c>
      <c r="AB2775" s="28" t="str">
        <f t="shared" si="8"/>
        <v>Gender - Male</v>
      </c>
      <c r="AD2775" s="28" t="str">
        <f t="shared" si="9"/>
        <v>Gender - Male;</v>
      </c>
      <c r="AG2775" s="28" t="str">
        <f t="shared" ref="AG2775:AL2775" si="16650">IFERROR(IF(FIND(AG$1,$F2775)&gt;1,AG$1,""),"")</f>
        <v/>
      </c>
      <c r="AH2775" s="28" t="str">
        <f t="shared" si="16650"/>
        <v/>
      </c>
      <c r="AI2775" s="28" t="str">
        <f t="shared" si="16650"/>
        <v/>
      </c>
      <c r="AJ2775" s="28" t="str">
        <f t="shared" si="16650"/>
        <v/>
      </c>
      <c r="AK2775" s="28" t="str">
        <f t="shared" si="16650"/>
        <v/>
      </c>
      <c r="AL2775" s="28" t="str">
        <f t="shared" si="16650"/>
        <v/>
      </c>
      <c r="AM2775" s="28" t="str">
        <f t="shared" si="11"/>
        <v/>
      </c>
      <c r="AN2775" s="28" t="str">
        <f t="shared" ref="AN2775:AQ2775" si="16651">IFERROR(IF(FIND(AN$1,$F2775)&gt;1,"Status - LGBT",""),"")</f>
        <v/>
      </c>
      <c r="AO2775" s="28" t="str">
        <f t="shared" si="16651"/>
        <v/>
      </c>
      <c r="AP2775" s="28" t="str">
        <f t="shared" si="16651"/>
        <v/>
      </c>
      <c r="AQ2775" s="28" t="str">
        <f t="shared" si="16651"/>
        <v/>
      </c>
      <c r="AR2775" s="28" t="str">
        <f t="shared" ref="AR2775:AV2775" si="16652">IFERROR(IF(FIND(AR$1,$F2775)&gt;1,"BME",""),"")</f>
        <v/>
      </c>
      <c r="AS2775" s="28" t="str">
        <f t="shared" si="16652"/>
        <v/>
      </c>
      <c r="AT2775" s="28" t="str">
        <f t="shared" si="16652"/>
        <v/>
      </c>
      <c r="AU2775" s="28" t="str">
        <f t="shared" si="16652"/>
        <v/>
      </c>
      <c r="AV2775" s="28" t="str">
        <f t="shared" si="16652"/>
        <v/>
      </c>
      <c r="AW2775" s="28" t="str">
        <f t="shared" ref="AW2775:BC2775" si="16653">IFERROR(IF(FIND(AW$1,$F2775)&gt;1,AW$1,""),"")</f>
        <v/>
      </c>
      <c r="AX2775" s="28" t="str">
        <f t="shared" si="16653"/>
        <v/>
      </c>
      <c r="AY2775" s="28" t="str">
        <f t="shared" si="16653"/>
        <v/>
      </c>
      <c r="AZ2775" s="28" t="str">
        <f t="shared" si="16653"/>
        <v/>
      </c>
      <c r="BA2775" s="28" t="str">
        <f t="shared" si="16653"/>
        <v/>
      </c>
      <c r="BB2775" s="28" t="str">
        <f t="shared" si="16653"/>
        <v/>
      </c>
      <c r="BC2775" s="28" t="str">
        <f t="shared" si="16653"/>
        <v/>
      </c>
      <c r="BD2775" s="28" t="str">
        <f t="shared" si="15"/>
        <v/>
      </c>
      <c r="BG2775" s="2" t="s">
        <v>18624</v>
      </c>
      <c r="BJ2775" s="28" t="str">
        <f t="shared" si="16"/>
        <v/>
      </c>
      <c r="BK2775" s="28" t="str">
        <f t="shared" si="17"/>
        <v/>
      </c>
      <c r="BL2775" s="2" t="s">
        <v>17233</v>
      </c>
      <c r="BM2775" s="2" t="s">
        <v>98</v>
      </c>
      <c r="BU2775" s="50" t="s">
        <v>19873</v>
      </c>
      <c r="BV2775" s="12"/>
      <c r="BW2775" s="50"/>
      <c r="BX2775" s="50" t="s">
        <v>19979</v>
      </c>
      <c r="BY2775" s="42" t="str">
        <f t="shared" si="18"/>
        <v>Gender - Male;;Guiseley;Rawdon;Otley;Yeadon;</v>
      </c>
      <c r="BZ2775" s="72"/>
    </row>
    <row r="2776" spans="1:78" ht="15">
      <c r="A2776" s="10" t="s">
        <v>51</v>
      </c>
      <c r="B2776" s="28">
        <f>VLOOKUP(A2776,Organisations!$A$2:$B$7,2,FALSE)</f>
        <v>4</v>
      </c>
      <c r="C2776" s="10" t="s">
        <v>18626</v>
      </c>
      <c r="D2776" s="10" t="s">
        <v>18627</v>
      </c>
      <c r="E2776" s="28" t="str">
        <f t="shared" si="0"/>
        <v>For friendship and social and cultural matters in liaison with other Welsh societies across Yorkshire and northern Engla</v>
      </c>
      <c r="F2776" s="10" t="s">
        <v>18629</v>
      </c>
      <c r="G2776" s="10" t="s">
        <v>68</v>
      </c>
      <c r="H2776" s="11"/>
      <c r="K2776" s="30" t="s">
        <v>18630</v>
      </c>
      <c r="L2776" s="12"/>
      <c r="M2776" s="28" t="str">
        <f t="shared" ref="M2776:Q2776" si="16654">IFERROR(IF(FIND(M$1,$F2776)&gt;1,"Age - Children",""),"")</f>
        <v/>
      </c>
      <c r="N2776" s="28" t="str">
        <f t="shared" si="16654"/>
        <v/>
      </c>
      <c r="O2776" s="28" t="str">
        <f t="shared" si="16654"/>
        <v/>
      </c>
      <c r="P2776" s="28" t="str">
        <f t="shared" si="16654"/>
        <v/>
      </c>
      <c r="Q2776" s="28" t="str">
        <f t="shared" si="16654"/>
        <v/>
      </c>
      <c r="R2776" s="28" t="str">
        <f t="shared" ref="R2776:T2776" si="16655">IFERROR(IF(FIND(R$1,$F2776)&gt;1,"Age - Elderly",""),"")</f>
        <v/>
      </c>
      <c r="S2776" s="28" t="str">
        <f t="shared" si="16655"/>
        <v/>
      </c>
      <c r="T2776" s="28" t="str">
        <f t="shared" si="16655"/>
        <v/>
      </c>
      <c r="U2776" s="28" t="str">
        <f t="shared" si="3"/>
        <v/>
      </c>
      <c r="V2776" s="28" t="str">
        <f t="shared" si="4"/>
        <v/>
      </c>
      <c r="X2776" s="28" t="str">
        <f t="shared" si="5"/>
        <v/>
      </c>
      <c r="Y2776" s="28" t="str">
        <f t="shared" si="6"/>
        <v/>
      </c>
      <c r="Z2776" s="28" t="str">
        <f t="shared" si="7"/>
        <v/>
      </c>
      <c r="AB2776" s="28" t="str">
        <f t="shared" si="8"/>
        <v/>
      </c>
      <c r="AD2776" s="28" t="str">
        <f t="shared" si="9"/>
        <v/>
      </c>
      <c r="AG2776" s="28" t="str">
        <f t="shared" ref="AG2776:AL2776" si="16656">IFERROR(IF(FIND(AG$1,$F2776)&gt;1,AG$1,""),"")</f>
        <v/>
      </c>
      <c r="AH2776" s="28" t="str">
        <f t="shared" si="16656"/>
        <v/>
      </c>
      <c r="AI2776" s="28" t="str">
        <f t="shared" si="16656"/>
        <v/>
      </c>
      <c r="AJ2776" s="28" t="str">
        <f t="shared" si="16656"/>
        <v/>
      </c>
      <c r="AK2776" s="28" t="str">
        <f t="shared" si="16656"/>
        <v/>
      </c>
      <c r="AL2776" s="28" t="str">
        <f t="shared" si="16656"/>
        <v/>
      </c>
      <c r="AM2776" s="28" t="str">
        <f t="shared" si="11"/>
        <v/>
      </c>
      <c r="AN2776" s="28" t="str">
        <f t="shared" ref="AN2776:AQ2776" si="16657">IFERROR(IF(FIND(AN$1,$F2776)&gt;1,"Status - LGBT",""),"")</f>
        <v/>
      </c>
      <c r="AO2776" s="28" t="str">
        <f t="shared" si="16657"/>
        <v/>
      </c>
      <c r="AP2776" s="28" t="str">
        <f t="shared" si="16657"/>
        <v/>
      </c>
      <c r="AQ2776" s="28" t="str">
        <f t="shared" si="16657"/>
        <v/>
      </c>
      <c r="AR2776" s="28" t="str">
        <f t="shared" ref="AR2776:AV2776" si="16658">IFERROR(IF(FIND(AR$1,$F2776)&gt;1,"BME",""),"")</f>
        <v/>
      </c>
      <c r="AS2776" s="28" t="str">
        <f t="shared" si="16658"/>
        <v/>
      </c>
      <c r="AT2776" s="28" t="str">
        <f t="shared" si="16658"/>
        <v/>
      </c>
      <c r="AU2776" s="28" t="str">
        <f t="shared" si="16658"/>
        <v/>
      </c>
      <c r="AV2776" s="28" t="str">
        <f t="shared" si="16658"/>
        <v/>
      </c>
      <c r="AW2776" s="28" t="str">
        <f t="shared" ref="AW2776:BC2776" si="16659">IFERROR(IF(FIND(AW$1,$F2776)&gt;1,AW$1,""),"")</f>
        <v/>
      </c>
      <c r="AX2776" s="28" t="str">
        <f t="shared" si="16659"/>
        <v/>
      </c>
      <c r="AY2776" s="28" t="str">
        <f t="shared" si="16659"/>
        <v/>
      </c>
      <c r="AZ2776" s="28" t="str">
        <f t="shared" si="16659"/>
        <v/>
      </c>
      <c r="BA2776" s="28" t="str">
        <f t="shared" si="16659"/>
        <v/>
      </c>
      <c r="BB2776" s="28" t="str">
        <f t="shared" si="16659"/>
        <v/>
      </c>
      <c r="BC2776" s="28" t="str">
        <f t="shared" si="16659"/>
        <v/>
      </c>
      <c r="BD2776" s="28" t="str">
        <f t="shared" si="15"/>
        <v/>
      </c>
      <c r="BG2776" s="2" t="s">
        <v>18631</v>
      </c>
      <c r="BJ2776" s="28" t="str">
        <f t="shared" si="16"/>
        <v/>
      </c>
      <c r="BK2776" s="28" t="str">
        <f t="shared" si="17"/>
        <v/>
      </c>
      <c r="BL2776" s="2" t="s">
        <v>17241</v>
      </c>
      <c r="BM2776" s="2" t="s">
        <v>98</v>
      </c>
      <c r="BU2776" s="47" t="s">
        <v>20932</v>
      </c>
      <c r="BV2776" s="18"/>
      <c r="BW2776" s="47"/>
      <c r="BX2776" s="47" t="s">
        <v>19856</v>
      </c>
      <c r="BY2776" s="42" t="str">
        <f t="shared" si="18"/>
        <v>Crossgates;Whinmoor;Killingbeck;Seacroft;</v>
      </c>
      <c r="BZ2776" s="73"/>
    </row>
    <row r="2777" spans="1:78" ht="15">
      <c r="A2777" s="16" t="s">
        <v>51</v>
      </c>
      <c r="B2777" s="28">
        <f>VLOOKUP(A2777,Organisations!$A$2:$B$7,2,FALSE)</f>
        <v>4</v>
      </c>
      <c r="C2777" s="16" t="s">
        <v>18633</v>
      </c>
      <c r="D2777" s="16" t="s">
        <v>18634</v>
      </c>
      <c r="E2777" s="28" t="str">
        <f t="shared" si="0"/>
        <v>WIFCOS respond to the needs of the Caribbean community and other black and ethnic minority people in Leeds 7, 8 and 9. T</v>
      </c>
      <c r="F2777" s="16" t="s">
        <v>18636</v>
      </c>
      <c r="G2777" s="16" t="s">
        <v>68</v>
      </c>
      <c r="H2777" s="54"/>
      <c r="K2777" s="26" t="s">
        <v>18637</v>
      </c>
      <c r="L2777" s="16" t="s">
        <v>18638</v>
      </c>
      <c r="M2777" s="28" t="str">
        <f t="shared" ref="M2777:Q2777" si="16660">IFERROR(IF(FIND(M$1,$F2777)&gt;1,"Age - Children",""),"")</f>
        <v/>
      </c>
      <c r="N2777" s="28" t="str">
        <f t="shared" si="16660"/>
        <v/>
      </c>
      <c r="O2777" s="28" t="str">
        <f t="shared" si="16660"/>
        <v/>
      </c>
      <c r="P2777" s="28" t="str">
        <f t="shared" si="16660"/>
        <v/>
      </c>
      <c r="Q2777" s="28" t="str">
        <f t="shared" si="16660"/>
        <v/>
      </c>
      <c r="R2777" s="28" t="str">
        <f t="shared" ref="R2777:T2777" si="16661">IFERROR(IF(FIND(R$1,$F2777)&gt;1,"Age - Elderly",""),"")</f>
        <v/>
      </c>
      <c r="S2777" s="28" t="str">
        <f t="shared" si="16661"/>
        <v/>
      </c>
      <c r="T2777" s="28" t="str">
        <f t="shared" si="16661"/>
        <v/>
      </c>
      <c r="U2777" s="28" t="str">
        <f t="shared" si="3"/>
        <v/>
      </c>
      <c r="V2777" s="28" t="str">
        <f t="shared" si="4"/>
        <v/>
      </c>
      <c r="X2777" s="28" t="str">
        <f t="shared" si="5"/>
        <v/>
      </c>
      <c r="Y2777" s="28" t="str">
        <f t="shared" si="6"/>
        <v/>
      </c>
      <c r="Z2777" s="28" t="str">
        <f t="shared" si="7"/>
        <v>Gender - Male</v>
      </c>
      <c r="AB2777" s="28" t="str">
        <f t="shared" si="8"/>
        <v/>
      </c>
      <c r="AD2777" s="28" t="str">
        <f t="shared" si="9"/>
        <v>Gender - Male;</v>
      </c>
      <c r="AG2777" s="28" t="str">
        <f t="shared" ref="AG2777:AL2777" si="16662">IFERROR(IF(FIND(AG$1,$F2777)&gt;1,AG$1,""),"")</f>
        <v/>
      </c>
      <c r="AH2777" s="28" t="str">
        <f t="shared" si="16662"/>
        <v/>
      </c>
      <c r="AI2777" s="28" t="str">
        <f t="shared" si="16662"/>
        <v/>
      </c>
      <c r="AJ2777" s="28" t="str">
        <f t="shared" si="16662"/>
        <v/>
      </c>
      <c r="AK2777" s="28" t="str">
        <f t="shared" si="16662"/>
        <v/>
      </c>
      <c r="AL2777" s="28" t="str">
        <f t="shared" si="16662"/>
        <v/>
      </c>
      <c r="AM2777" s="28" t="str">
        <f t="shared" si="11"/>
        <v/>
      </c>
      <c r="AN2777" s="28" t="str">
        <f t="shared" ref="AN2777:AQ2777" si="16663">IFERROR(IF(FIND(AN$1,$F2777)&gt;1,"Status - LGBT",""),"")</f>
        <v/>
      </c>
      <c r="AO2777" s="28" t="str">
        <f t="shared" si="16663"/>
        <v/>
      </c>
      <c r="AP2777" s="28" t="str">
        <f t="shared" si="16663"/>
        <v/>
      </c>
      <c r="AQ2777" s="28" t="str">
        <f t="shared" si="16663"/>
        <v/>
      </c>
      <c r="AR2777" s="28" t="str">
        <f t="shared" ref="AR2777:AV2777" si="16664">IFERROR(IF(FIND(AR$1,$F2777)&gt;1,"BME",""),"")</f>
        <v/>
      </c>
      <c r="AS2777" s="28" t="str">
        <f t="shared" si="16664"/>
        <v/>
      </c>
      <c r="AT2777" s="28" t="str">
        <f t="shared" si="16664"/>
        <v/>
      </c>
      <c r="AU2777" s="28" t="str">
        <f t="shared" si="16664"/>
        <v/>
      </c>
      <c r="AV2777" s="28" t="str">
        <f t="shared" si="16664"/>
        <v/>
      </c>
      <c r="AW2777" s="28" t="str">
        <f t="shared" ref="AW2777:BC2777" si="16665">IFERROR(IF(FIND(AW$1,$F2777)&gt;1,AW$1,""),"")</f>
        <v/>
      </c>
      <c r="AX2777" s="28" t="str">
        <f t="shared" si="16665"/>
        <v/>
      </c>
      <c r="AY2777" s="28" t="str">
        <f t="shared" si="16665"/>
        <v/>
      </c>
      <c r="AZ2777" s="28" t="str">
        <f t="shared" si="16665"/>
        <v/>
      </c>
      <c r="BA2777" s="28" t="str">
        <f t="shared" si="16665"/>
        <v/>
      </c>
      <c r="BB2777" s="28" t="str">
        <f t="shared" si="16665"/>
        <v/>
      </c>
      <c r="BC2777" s="28" t="str">
        <f t="shared" si="16665"/>
        <v/>
      </c>
      <c r="BD2777" s="28" t="str">
        <f t="shared" si="15"/>
        <v/>
      </c>
      <c r="BG2777" s="2" t="s">
        <v>18639</v>
      </c>
      <c r="BJ2777" s="28" t="str">
        <f t="shared" si="16"/>
        <v/>
      </c>
      <c r="BK2777" s="28" t="str">
        <f t="shared" si="17"/>
        <v/>
      </c>
      <c r="BL2777" s="2" t="s">
        <v>2179</v>
      </c>
      <c r="BM2777" s="2" t="s">
        <v>98</v>
      </c>
      <c r="BO2777" s="2" t="s">
        <v>2863</v>
      </c>
      <c r="BQ2777" s="2" t="s">
        <v>2863</v>
      </c>
      <c r="BU2777" s="12"/>
      <c r="BV2777" s="12"/>
      <c r="BW2777" s="50"/>
      <c r="BX2777" s="50" t="s">
        <v>20999</v>
      </c>
      <c r="BY2777" s="42" t="str">
        <f t="shared" si="18"/>
        <v>Gender - Male;;</v>
      </c>
      <c r="BZ2777" s="72"/>
    </row>
    <row r="2778" spans="1:78" ht="15">
      <c r="A2778" s="10" t="s">
        <v>51</v>
      </c>
      <c r="B2778" s="28">
        <f>VLOOKUP(A2778,Organisations!$A$2:$B$7,2,FALSE)</f>
        <v>4</v>
      </c>
      <c r="C2778" s="10" t="s">
        <v>18641</v>
      </c>
      <c r="D2778" s="10" t="s">
        <v>18642</v>
      </c>
      <c r="E2778" s="28" t="str">
        <f t="shared" si="0"/>
        <v>Scouting offers fun, friendship, games, crafts and adventurous activities for ages 6 - 25. The aim of the Scout Associat</v>
      </c>
      <c r="F2778" s="10" t="s">
        <v>18644</v>
      </c>
      <c r="G2778" s="10" t="s">
        <v>68</v>
      </c>
      <c r="H2778" s="11"/>
      <c r="K2778" s="30" t="s">
        <v>18645</v>
      </c>
      <c r="L2778" s="12"/>
      <c r="M2778" s="28" t="str">
        <f t="shared" ref="M2778:Q2778" si="16666">IFERROR(IF(FIND(M$1,$F2778)&gt;1,"Age - Children",""),"")</f>
        <v/>
      </c>
      <c r="N2778" s="28" t="str">
        <f t="shared" si="16666"/>
        <v/>
      </c>
      <c r="O2778" s="28" t="str">
        <f t="shared" si="16666"/>
        <v/>
      </c>
      <c r="P2778" s="28" t="str">
        <f t="shared" si="16666"/>
        <v/>
      </c>
      <c r="Q2778" s="28" t="str">
        <f t="shared" si="16666"/>
        <v/>
      </c>
      <c r="R2778" s="28" t="str">
        <f t="shared" ref="R2778:T2778" si="16667">IFERROR(IF(FIND(R$1,$F2778)&gt;1,"Age - Elderly",""),"")</f>
        <v/>
      </c>
      <c r="S2778" s="28" t="str">
        <f t="shared" si="16667"/>
        <v/>
      </c>
      <c r="T2778" s="28" t="str">
        <f t="shared" si="16667"/>
        <v/>
      </c>
      <c r="U2778" s="28" t="str">
        <f t="shared" si="3"/>
        <v/>
      </c>
      <c r="V2778" s="28" t="str">
        <f t="shared" si="4"/>
        <v/>
      </c>
      <c r="X2778" s="28" t="str">
        <f t="shared" si="5"/>
        <v/>
      </c>
      <c r="Y2778" s="28" t="str">
        <f t="shared" si="6"/>
        <v/>
      </c>
      <c r="Z2778" s="28" t="str">
        <f t="shared" si="7"/>
        <v>Gender - Male</v>
      </c>
      <c r="AB2778" s="28" t="str">
        <f t="shared" si="8"/>
        <v/>
      </c>
      <c r="AD2778" s="28" t="str">
        <f t="shared" si="9"/>
        <v>Gender - Male;</v>
      </c>
      <c r="AG2778" s="28" t="str">
        <f t="shared" ref="AG2778:AL2778" si="16668">IFERROR(IF(FIND(AG$1,$F2778)&gt;1,AG$1,""),"")</f>
        <v/>
      </c>
      <c r="AH2778" s="28" t="str">
        <f t="shared" si="16668"/>
        <v/>
      </c>
      <c r="AI2778" s="28" t="str">
        <f t="shared" si="16668"/>
        <v/>
      </c>
      <c r="AJ2778" s="28" t="str">
        <f t="shared" si="16668"/>
        <v/>
      </c>
      <c r="AK2778" s="28" t="str">
        <f t="shared" si="16668"/>
        <v/>
      </c>
      <c r="AL2778" s="28" t="str">
        <f t="shared" si="16668"/>
        <v/>
      </c>
      <c r="AM2778" s="28" t="str">
        <f t="shared" si="11"/>
        <v/>
      </c>
      <c r="AN2778" s="28" t="str">
        <f t="shared" ref="AN2778:AQ2778" si="16669">IFERROR(IF(FIND(AN$1,$F2778)&gt;1,"Status - LGBT",""),"")</f>
        <v/>
      </c>
      <c r="AO2778" s="28" t="str">
        <f t="shared" si="16669"/>
        <v/>
      </c>
      <c r="AP2778" s="28" t="str">
        <f t="shared" si="16669"/>
        <v/>
      </c>
      <c r="AQ2778" s="28" t="str">
        <f t="shared" si="16669"/>
        <v/>
      </c>
      <c r="AR2778" s="28" t="str">
        <f t="shared" ref="AR2778:AV2778" si="16670">IFERROR(IF(FIND(AR$1,$F2778)&gt;1,"BME",""),"")</f>
        <v/>
      </c>
      <c r="AS2778" s="28" t="str">
        <f t="shared" si="16670"/>
        <v/>
      </c>
      <c r="AT2778" s="28" t="str">
        <f t="shared" si="16670"/>
        <v/>
      </c>
      <c r="AU2778" s="28" t="str">
        <f t="shared" si="16670"/>
        <v/>
      </c>
      <c r="AV2778" s="28" t="str">
        <f t="shared" si="16670"/>
        <v/>
      </c>
      <c r="AW2778" s="28" t="str">
        <f t="shared" ref="AW2778:BC2778" si="16671">IFERROR(IF(FIND(AW$1,$F2778)&gt;1,AW$1,""),"")</f>
        <v/>
      </c>
      <c r="AX2778" s="28" t="str">
        <f t="shared" si="16671"/>
        <v/>
      </c>
      <c r="AY2778" s="28" t="str">
        <f t="shared" si="16671"/>
        <v/>
      </c>
      <c r="AZ2778" s="28" t="str">
        <f t="shared" si="16671"/>
        <v/>
      </c>
      <c r="BA2778" s="28" t="str">
        <f t="shared" si="16671"/>
        <v/>
      </c>
      <c r="BB2778" s="28" t="str">
        <f t="shared" si="16671"/>
        <v/>
      </c>
      <c r="BC2778" s="28" t="str">
        <f t="shared" si="16671"/>
        <v/>
      </c>
      <c r="BD2778" s="28" t="str">
        <f t="shared" si="15"/>
        <v/>
      </c>
      <c r="BG2778" s="2" t="s">
        <v>18646</v>
      </c>
      <c r="BJ2778" s="28" t="str">
        <f t="shared" si="16"/>
        <v/>
      </c>
      <c r="BK2778" s="28" t="str">
        <f t="shared" si="17"/>
        <v/>
      </c>
      <c r="BL2778" s="2" t="s">
        <v>17257</v>
      </c>
      <c r="BM2778" s="2" t="s">
        <v>98</v>
      </c>
      <c r="BU2778" s="47" t="s">
        <v>21000</v>
      </c>
      <c r="BV2778" s="18"/>
      <c r="BW2778" s="47"/>
      <c r="BX2778" s="47" t="s">
        <v>19825</v>
      </c>
      <c r="BY2778" s="42" t="str">
        <f t="shared" si="18"/>
        <v>Gender - Male;;Chapel Allerton;Gipton;Harehills;Roundhay;</v>
      </c>
      <c r="BZ2778" s="73"/>
    </row>
    <row r="2779" spans="1:78" ht="15">
      <c r="A2779" s="16" t="s">
        <v>51</v>
      </c>
      <c r="B2779" s="28">
        <f>VLOOKUP(A2779,Organisations!$A$2:$B$7,2,FALSE)</f>
        <v>4</v>
      </c>
      <c r="C2779" s="16" t="s">
        <v>18648</v>
      </c>
      <c r="D2779" s="16" t="s">
        <v>18649</v>
      </c>
      <c r="E2779" s="28" t="str">
        <f t="shared" si="0"/>
        <v>We are a group of Christians within The United Reform Church. Our Sunday Services are suitable for all ages and you will</v>
      </c>
      <c r="F2779" s="16" t="s">
        <v>18651</v>
      </c>
      <c r="G2779" s="16" t="s">
        <v>68</v>
      </c>
      <c r="H2779" s="54"/>
      <c r="K2779" s="26" t="s">
        <v>18652</v>
      </c>
      <c r="L2779" s="18"/>
      <c r="M2779" s="28" t="str">
        <f t="shared" ref="M2779:Q2779" si="16672">IFERROR(IF(FIND(M$1,$F2779)&gt;1,"Age - Children",""),"")</f>
        <v/>
      </c>
      <c r="N2779" s="28" t="str">
        <f t="shared" si="16672"/>
        <v/>
      </c>
      <c r="O2779" s="28" t="str">
        <f t="shared" si="16672"/>
        <v/>
      </c>
      <c r="P2779" s="28" t="str">
        <f t="shared" si="16672"/>
        <v/>
      </c>
      <c r="Q2779" s="28" t="str">
        <f t="shared" si="16672"/>
        <v/>
      </c>
      <c r="R2779" s="28" t="str">
        <f t="shared" ref="R2779:T2779" si="16673">IFERROR(IF(FIND(R$1,$F2779)&gt;1,"Age - Elderly",""),"")</f>
        <v/>
      </c>
      <c r="S2779" s="28" t="str">
        <f t="shared" si="16673"/>
        <v/>
      </c>
      <c r="T2779" s="28" t="str">
        <f t="shared" si="16673"/>
        <v/>
      </c>
      <c r="U2779" s="28" t="str">
        <f t="shared" si="3"/>
        <v/>
      </c>
      <c r="V2779" s="28" t="str">
        <f t="shared" si="4"/>
        <v/>
      </c>
      <c r="X2779" s="28" t="str">
        <f t="shared" si="5"/>
        <v/>
      </c>
      <c r="Y2779" s="28" t="str">
        <f t="shared" si="6"/>
        <v/>
      </c>
      <c r="Z2779" s="28" t="str">
        <f t="shared" si="7"/>
        <v/>
      </c>
      <c r="AB2779" s="28" t="str">
        <f t="shared" si="8"/>
        <v/>
      </c>
      <c r="AD2779" s="28" t="str">
        <f t="shared" si="9"/>
        <v/>
      </c>
      <c r="AG2779" s="28" t="str">
        <f t="shared" ref="AG2779:AL2779" si="16674">IFERROR(IF(FIND(AG$1,$F2779)&gt;1,AG$1,""),"")</f>
        <v/>
      </c>
      <c r="AH2779" s="28" t="str">
        <f t="shared" si="16674"/>
        <v/>
      </c>
      <c r="AI2779" s="28" t="str">
        <f t="shared" si="16674"/>
        <v/>
      </c>
      <c r="AJ2779" s="28" t="str">
        <f t="shared" si="16674"/>
        <v/>
      </c>
      <c r="AK2779" s="28" t="str">
        <f t="shared" si="16674"/>
        <v/>
      </c>
      <c r="AL2779" s="28" t="str">
        <f t="shared" si="16674"/>
        <v/>
      </c>
      <c r="AM2779" s="28" t="str">
        <f t="shared" si="11"/>
        <v/>
      </c>
      <c r="AN2779" s="28" t="str">
        <f t="shared" ref="AN2779:AQ2779" si="16675">IFERROR(IF(FIND(AN$1,$F2779)&gt;1,"Status - LGBT",""),"")</f>
        <v/>
      </c>
      <c r="AO2779" s="28" t="str">
        <f t="shared" si="16675"/>
        <v/>
      </c>
      <c r="AP2779" s="28" t="str">
        <f t="shared" si="16675"/>
        <v/>
      </c>
      <c r="AQ2779" s="28" t="str">
        <f t="shared" si="16675"/>
        <v/>
      </c>
      <c r="AR2779" s="28" t="str">
        <f t="shared" ref="AR2779:AV2779" si="16676">IFERROR(IF(FIND(AR$1,$F2779)&gt;1,"BME",""),"")</f>
        <v/>
      </c>
      <c r="AS2779" s="28" t="str">
        <f t="shared" si="16676"/>
        <v/>
      </c>
      <c r="AT2779" s="28" t="str">
        <f t="shared" si="16676"/>
        <v/>
      </c>
      <c r="AU2779" s="28" t="str">
        <f t="shared" si="16676"/>
        <v/>
      </c>
      <c r="AV2779" s="28" t="str">
        <f t="shared" si="16676"/>
        <v/>
      </c>
      <c r="AW2779" s="28" t="str">
        <f t="shared" ref="AW2779:BC2779" si="16677">IFERROR(IF(FIND(AW$1,$F2779)&gt;1,AW$1,""),"")</f>
        <v/>
      </c>
      <c r="AX2779" s="28" t="str">
        <f t="shared" si="16677"/>
        <v/>
      </c>
      <c r="AY2779" s="28" t="str">
        <f t="shared" si="16677"/>
        <v/>
      </c>
      <c r="AZ2779" s="28" t="str">
        <f t="shared" si="16677"/>
        <v/>
      </c>
      <c r="BA2779" s="28" t="str">
        <f t="shared" si="16677"/>
        <v/>
      </c>
      <c r="BB2779" s="28" t="str">
        <f t="shared" si="16677"/>
        <v/>
      </c>
      <c r="BC2779" s="28" t="str">
        <f t="shared" si="16677"/>
        <v/>
      </c>
      <c r="BD2779" s="28" t="str">
        <f t="shared" si="15"/>
        <v/>
      </c>
      <c r="BG2779" s="2" t="s">
        <v>18653</v>
      </c>
      <c r="BJ2779" s="28" t="str">
        <f t="shared" si="16"/>
        <v/>
      </c>
      <c r="BK2779" s="28" t="str">
        <f t="shared" si="17"/>
        <v/>
      </c>
      <c r="BL2779" s="2" t="s">
        <v>3469</v>
      </c>
      <c r="BM2779" s="2" t="s">
        <v>98</v>
      </c>
      <c r="BT2779" s="2" t="s">
        <v>2863</v>
      </c>
      <c r="BU2779" s="27"/>
      <c r="BV2779" s="27"/>
      <c r="BW2779" s="50"/>
      <c r="BX2779" s="50" t="s">
        <v>19860</v>
      </c>
      <c r="BY2779" s="42" t="str">
        <f t="shared" si="18"/>
        <v/>
      </c>
      <c r="BZ2779" s="72"/>
    </row>
    <row r="2780" spans="1:78" ht="15">
      <c r="A2780" s="10" t="s">
        <v>51</v>
      </c>
      <c r="B2780" s="28">
        <f>VLOOKUP(A2780,Organisations!$A$2:$B$7,2,FALSE)</f>
        <v>4</v>
      </c>
      <c r="C2780" s="10" t="s">
        <v>18654</v>
      </c>
      <c r="D2780" s="10" t="s">
        <v>18655</v>
      </c>
      <c r="E2780" s="28" t="str">
        <f t="shared" si="0"/>
        <v>West Riding Opera produce an opera every April, fully staged and costumed, with full orchestra.</v>
      </c>
      <c r="F2780" s="10" t="s">
        <v>18656</v>
      </c>
      <c r="G2780" s="10" t="s">
        <v>68</v>
      </c>
      <c r="H2780" s="11"/>
      <c r="K2780" s="30" t="s">
        <v>18657</v>
      </c>
      <c r="L2780" s="12"/>
      <c r="M2780" s="28" t="str">
        <f t="shared" ref="M2780:Q2780" si="16678">IFERROR(IF(FIND(M$1,$F2780)&gt;1,"Age - Children",""),"")</f>
        <v/>
      </c>
      <c r="N2780" s="28" t="str">
        <f t="shared" si="16678"/>
        <v/>
      </c>
      <c r="O2780" s="28" t="str">
        <f t="shared" si="16678"/>
        <v/>
      </c>
      <c r="P2780" s="28" t="str">
        <f t="shared" si="16678"/>
        <v/>
      </c>
      <c r="Q2780" s="28" t="str">
        <f t="shared" si="16678"/>
        <v/>
      </c>
      <c r="R2780" s="28" t="str">
        <f t="shared" ref="R2780:T2780" si="16679">IFERROR(IF(FIND(R$1,$F2780)&gt;1,"Age - Elderly",""),"")</f>
        <v/>
      </c>
      <c r="S2780" s="28" t="str">
        <f t="shared" si="16679"/>
        <v/>
      </c>
      <c r="T2780" s="28" t="str">
        <f t="shared" si="16679"/>
        <v/>
      </c>
      <c r="U2780" s="28" t="str">
        <f t="shared" si="3"/>
        <v/>
      </c>
      <c r="V2780" s="28" t="str">
        <f t="shared" si="4"/>
        <v/>
      </c>
      <c r="X2780" s="28" t="str">
        <f t="shared" si="5"/>
        <v/>
      </c>
      <c r="Y2780" s="28" t="str">
        <f t="shared" si="6"/>
        <v/>
      </c>
      <c r="Z2780" s="28" t="str">
        <f t="shared" si="7"/>
        <v/>
      </c>
      <c r="AB2780" s="28" t="str">
        <f t="shared" si="8"/>
        <v/>
      </c>
      <c r="AD2780" s="28" t="str">
        <f t="shared" si="9"/>
        <v/>
      </c>
      <c r="AG2780" s="28" t="str">
        <f t="shared" ref="AG2780:AL2780" si="16680">IFERROR(IF(FIND(AG$1,$F2780)&gt;1,AG$1,""),"")</f>
        <v/>
      </c>
      <c r="AH2780" s="28" t="str">
        <f t="shared" si="16680"/>
        <v/>
      </c>
      <c r="AI2780" s="28" t="str">
        <f t="shared" si="16680"/>
        <v/>
      </c>
      <c r="AJ2780" s="28" t="str">
        <f t="shared" si="16680"/>
        <v/>
      </c>
      <c r="AK2780" s="28" t="str">
        <f t="shared" si="16680"/>
        <v/>
      </c>
      <c r="AL2780" s="28" t="str">
        <f t="shared" si="16680"/>
        <v/>
      </c>
      <c r="AM2780" s="28" t="str">
        <f t="shared" si="11"/>
        <v/>
      </c>
      <c r="AN2780" s="28" t="str">
        <f t="shared" ref="AN2780:AQ2780" si="16681">IFERROR(IF(FIND(AN$1,$F2780)&gt;1,"Status - LGBT",""),"")</f>
        <v/>
      </c>
      <c r="AO2780" s="28" t="str">
        <f t="shared" si="16681"/>
        <v/>
      </c>
      <c r="AP2780" s="28" t="str">
        <f t="shared" si="16681"/>
        <v/>
      </c>
      <c r="AQ2780" s="28" t="str">
        <f t="shared" si="16681"/>
        <v/>
      </c>
      <c r="AR2780" s="28" t="str">
        <f t="shared" ref="AR2780:AV2780" si="16682">IFERROR(IF(FIND(AR$1,$F2780)&gt;1,"BME",""),"")</f>
        <v/>
      </c>
      <c r="AS2780" s="28" t="str">
        <f t="shared" si="16682"/>
        <v/>
      </c>
      <c r="AT2780" s="28" t="str">
        <f t="shared" si="16682"/>
        <v/>
      </c>
      <c r="AU2780" s="28" t="str">
        <f t="shared" si="16682"/>
        <v/>
      </c>
      <c r="AV2780" s="28" t="str">
        <f t="shared" si="16682"/>
        <v/>
      </c>
      <c r="AW2780" s="28" t="str">
        <f t="shared" ref="AW2780:BC2780" si="16683">IFERROR(IF(FIND(AW$1,$F2780)&gt;1,AW$1,""),"")</f>
        <v/>
      </c>
      <c r="AX2780" s="28" t="str">
        <f t="shared" si="16683"/>
        <v/>
      </c>
      <c r="AY2780" s="28" t="str">
        <f t="shared" si="16683"/>
        <v/>
      </c>
      <c r="AZ2780" s="28" t="str">
        <f t="shared" si="16683"/>
        <v/>
      </c>
      <c r="BA2780" s="28" t="str">
        <f t="shared" si="16683"/>
        <v/>
      </c>
      <c r="BB2780" s="28" t="str">
        <f t="shared" si="16683"/>
        <v/>
      </c>
      <c r="BC2780" s="28" t="str">
        <f t="shared" si="16683"/>
        <v/>
      </c>
      <c r="BD2780" s="28" t="str">
        <f t="shared" si="15"/>
        <v/>
      </c>
      <c r="BG2780" s="2" t="s">
        <v>18658</v>
      </c>
      <c r="BJ2780" s="28" t="str">
        <f t="shared" si="16"/>
        <v/>
      </c>
      <c r="BK2780" s="28" t="str">
        <f t="shared" si="17"/>
        <v/>
      </c>
      <c r="BL2780" s="2" t="s">
        <v>17271</v>
      </c>
      <c r="BM2780" s="2" t="s">
        <v>98</v>
      </c>
      <c r="BU2780" s="18"/>
      <c r="BV2780" s="18"/>
      <c r="BW2780" s="47"/>
      <c r="BX2780" s="47" t="s">
        <v>19858</v>
      </c>
      <c r="BY2780" s="42" t="str">
        <f t="shared" si="18"/>
        <v/>
      </c>
      <c r="BZ2780" s="73"/>
    </row>
    <row r="2781" spans="1:78" ht="15">
      <c r="A2781" s="16" t="s">
        <v>51</v>
      </c>
      <c r="B2781" s="28">
        <f>VLOOKUP(A2781,Organisations!$A$2:$B$7,2,FALSE)</f>
        <v>4</v>
      </c>
      <c r="C2781" s="16" t="s">
        <v>18660</v>
      </c>
      <c r="D2781" s="16" t="s">
        <v>18661</v>
      </c>
      <c r="E2781" s="28" t="str">
        <f t="shared" si="0"/>
        <v>WYCAS' overall aim is to develop the ability of voluntary and community sector organisations with charitable aims to man</v>
      </c>
      <c r="F2781" s="16" t="s">
        <v>18663</v>
      </c>
      <c r="G2781" s="16" t="s">
        <v>68</v>
      </c>
      <c r="H2781" s="17"/>
      <c r="K2781" s="26" t="s">
        <v>18664</v>
      </c>
      <c r="L2781" s="16" t="s">
        <v>18665</v>
      </c>
      <c r="M2781" s="28" t="str">
        <f t="shared" ref="M2781:Q2781" si="16684">IFERROR(IF(FIND(M$1,$F2781)&gt;1,"Age - Children",""),"")</f>
        <v/>
      </c>
      <c r="N2781" s="28" t="str">
        <f t="shared" si="16684"/>
        <v/>
      </c>
      <c r="O2781" s="28" t="str">
        <f t="shared" si="16684"/>
        <v/>
      </c>
      <c r="P2781" s="28" t="str">
        <f t="shared" si="16684"/>
        <v/>
      </c>
      <c r="Q2781" s="28" t="str">
        <f t="shared" si="16684"/>
        <v/>
      </c>
      <c r="R2781" s="28" t="str">
        <f t="shared" ref="R2781:T2781" si="16685">IFERROR(IF(FIND(R$1,$F2781)&gt;1,"Age - Elderly",""),"")</f>
        <v/>
      </c>
      <c r="S2781" s="28" t="str">
        <f t="shared" si="16685"/>
        <v/>
      </c>
      <c r="T2781" s="28" t="str">
        <f t="shared" si="16685"/>
        <v/>
      </c>
      <c r="U2781" s="28" t="str">
        <f t="shared" si="3"/>
        <v/>
      </c>
      <c r="V2781" s="28" t="str">
        <f t="shared" si="4"/>
        <v/>
      </c>
      <c r="X2781" s="28" t="str">
        <f t="shared" si="5"/>
        <v/>
      </c>
      <c r="Y2781" s="28" t="str">
        <f t="shared" si="6"/>
        <v/>
      </c>
      <c r="Z2781" s="28" t="str">
        <f t="shared" si="7"/>
        <v/>
      </c>
      <c r="AB2781" s="28" t="str">
        <f t="shared" si="8"/>
        <v>Gender - Male</v>
      </c>
      <c r="AD2781" s="28" t="str">
        <f t="shared" si="9"/>
        <v>Gender - Male;</v>
      </c>
      <c r="AG2781" s="28" t="str">
        <f t="shared" ref="AG2781:AL2781" si="16686">IFERROR(IF(FIND(AG$1,$F2781)&gt;1,AG$1,""),"")</f>
        <v/>
      </c>
      <c r="AH2781" s="28" t="str">
        <f t="shared" si="16686"/>
        <v/>
      </c>
      <c r="AI2781" s="28" t="str">
        <f t="shared" si="16686"/>
        <v/>
      </c>
      <c r="AJ2781" s="28" t="str">
        <f t="shared" si="16686"/>
        <v/>
      </c>
      <c r="AK2781" s="28" t="str">
        <f t="shared" si="16686"/>
        <v/>
      </c>
      <c r="AL2781" s="28" t="str">
        <f t="shared" si="16686"/>
        <v/>
      </c>
      <c r="AM2781" s="28" t="str">
        <f t="shared" si="11"/>
        <v/>
      </c>
      <c r="AN2781" s="28" t="str">
        <f t="shared" ref="AN2781:AQ2781" si="16687">IFERROR(IF(FIND(AN$1,$F2781)&gt;1,"Status - LGBT",""),"")</f>
        <v/>
      </c>
      <c r="AO2781" s="28" t="str">
        <f t="shared" si="16687"/>
        <v/>
      </c>
      <c r="AP2781" s="28" t="str">
        <f t="shared" si="16687"/>
        <v/>
      </c>
      <c r="AQ2781" s="28" t="str">
        <f t="shared" si="16687"/>
        <v/>
      </c>
      <c r="AR2781" s="28" t="str">
        <f t="shared" ref="AR2781:AV2781" si="16688">IFERROR(IF(FIND(AR$1,$F2781)&gt;1,"BME",""),"")</f>
        <v/>
      </c>
      <c r="AS2781" s="28" t="str">
        <f t="shared" si="16688"/>
        <v/>
      </c>
      <c r="AT2781" s="28" t="str">
        <f t="shared" si="16688"/>
        <v/>
      </c>
      <c r="AU2781" s="28" t="str">
        <f t="shared" si="16688"/>
        <v/>
      </c>
      <c r="AV2781" s="28" t="str">
        <f t="shared" si="16688"/>
        <v/>
      </c>
      <c r="AW2781" s="28" t="str">
        <f t="shared" ref="AW2781:BC2781" si="16689">IFERROR(IF(FIND(AW$1,$F2781)&gt;1,AW$1,""),"")</f>
        <v/>
      </c>
      <c r="AX2781" s="28" t="str">
        <f t="shared" si="16689"/>
        <v/>
      </c>
      <c r="AY2781" s="28" t="str">
        <f t="shared" si="16689"/>
        <v/>
      </c>
      <c r="AZ2781" s="28" t="str">
        <f t="shared" si="16689"/>
        <v/>
      </c>
      <c r="BA2781" s="28" t="str">
        <f t="shared" si="16689"/>
        <v/>
      </c>
      <c r="BB2781" s="28" t="str">
        <f t="shared" si="16689"/>
        <v/>
      </c>
      <c r="BC2781" s="28" t="str">
        <f t="shared" si="16689"/>
        <v/>
      </c>
      <c r="BD2781" s="28" t="str">
        <f t="shared" si="15"/>
        <v/>
      </c>
      <c r="BG2781" s="2" t="s">
        <v>18581</v>
      </c>
      <c r="BJ2781" s="28" t="str">
        <f t="shared" si="16"/>
        <v/>
      </c>
      <c r="BK2781" s="28" t="str">
        <f t="shared" si="17"/>
        <v/>
      </c>
      <c r="BL2781" s="2" t="s">
        <v>9944</v>
      </c>
      <c r="BM2781" s="2" t="s">
        <v>98</v>
      </c>
      <c r="BU2781" s="12"/>
      <c r="BV2781" s="12"/>
      <c r="BW2781" s="50"/>
      <c r="BX2781" s="50" t="s">
        <v>21001</v>
      </c>
      <c r="BY2781" s="42" t="str">
        <f t="shared" si="18"/>
        <v>Gender - Male;;</v>
      </c>
      <c r="BZ2781" s="72"/>
    </row>
    <row r="2782" spans="1:78" ht="15">
      <c r="A2782" s="10" t="s">
        <v>51</v>
      </c>
      <c r="B2782" s="28">
        <f>VLOOKUP(A2782,Organisations!$A$2:$B$7,2,FALSE)</f>
        <v>4</v>
      </c>
      <c r="C2782" s="10" t="s">
        <v>18667</v>
      </c>
      <c r="D2782" s="10" t="s">
        <v>18668</v>
      </c>
      <c r="E2782" s="28" t="str">
        <f t="shared" si="0"/>
        <v>WYCCP is a resettlement organisation which aims to reduce re-offending and contribute to building safer and stronger com</v>
      </c>
      <c r="F2782" s="10" t="s">
        <v>18670</v>
      </c>
      <c r="G2782" s="10" t="s">
        <v>68</v>
      </c>
      <c r="H2782" s="11"/>
      <c r="K2782" s="30" t="s">
        <v>18671</v>
      </c>
      <c r="L2782" s="10" t="s">
        <v>18672</v>
      </c>
      <c r="M2782" s="28" t="str">
        <f t="shared" ref="M2782:Q2782" si="16690">IFERROR(IF(FIND(M$1,$F2782)&gt;1,"Age - Children",""),"")</f>
        <v/>
      </c>
      <c r="N2782" s="28" t="str">
        <f t="shared" si="16690"/>
        <v/>
      </c>
      <c r="O2782" s="28" t="str">
        <f t="shared" si="16690"/>
        <v/>
      </c>
      <c r="P2782" s="28" t="str">
        <f t="shared" si="16690"/>
        <v/>
      </c>
      <c r="Q2782" s="28" t="str">
        <f t="shared" si="16690"/>
        <v/>
      </c>
      <c r="R2782" s="28" t="str">
        <f t="shared" ref="R2782:T2782" si="16691">IFERROR(IF(FIND(R$1,$F2782)&gt;1,"Age - Elderly",""),"")</f>
        <v/>
      </c>
      <c r="S2782" s="28" t="str">
        <f t="shared" si="16691"/>
        <v/>
      </c>
      <c r="T2782" s="28" t="str">
        <f t="shared" si="16691"/>
        <v/>
      </c>
      <c r="U2782" s="28" t="str">
        <f t="shared" si="3"/>
        <v/>
      </c>
      <c r="V2782" s="28" t="str">
        <f t="shared" si="4"/>
        <v/>
      </c>
      <c r="X2782" s="28" t="str">
        <f t="shared" si="5"/>
        <v/>
      </c>
      <c r="Y2782" s="28" t="str">
        <f t="shared" si="6"/>
        <v/>
      </c>
      <c r="Z2782" s="28" t="str">
        <f t="shared" si="7"/>
        <v>Gender - Male</v>
      </c>
      <c r="AB2782" s="28" t="str">
        <f t="shared" si="8"/>
        <v/>
      </c>
      <c r="AD2782" s="28" t="str">
        <f t="shared" si="9"/>
        <v>Gender - Male;</v>
      </c>
      <c r="AG2782" s="28" t="str">
        <f t="shared" ref="AG2782:AL2782" si="16692">IFERROR(IF(FIND(AG$1,$F2782)&gt;1,AG$1,""),"")</f>
        <v/>
      </c>
      <c r="AH2782" s="28" t="str">
        <f t="shared" si="16692"/>
        <v/>
      </c>
      <c r="AI2782" s="28" t="str">
        <f t="shared" si="16692"/>
        <v/>
      </c>
      <c r="AJ2782" s="28" t="str">
        <f t="shared" si="16692"/>
        <v/>
      </c>
      <c r="AK2782" s="28" t="str">
        <f t="shared" si="16692"/>
        <v/>
      </c>
      <c r="AL2782" s="28" t="str">
        <f t="shared" si="16692"/>
        <v/>
      </c>
      <c r="AM2782" s="28" t="str">
        <f t="shared" si="11"/>
        <v/>
      </c>
      <c r="AN2782" s="28" t="str">
        <f t="shared" ref="AN2782:AQ2782" si="16693">IFERROR(IF(FIND(AN$1,$F2782)&gt;1,"Status - LGBT",""),"")</f>
        <v/>
      </c>
      <c r="AO2782" s="28" t="str">
        <f t="shared" si="16693"/>
        <v/>
      </c>
      <c r="AP2782" s="28" t="str">
        <f t="shared" si="16693"/>
        <v/>
      </c>
      <c r="AQ2782" s="28" t="str">
        <f t="shared" si="16693"/>
        <v/>
      </c>
      <c r="AR2782" s="28" t="str">
        <f t="shared" ref="AR2782:AV2782" si="16694">IFERROR(IF(FIND(AR$1,$F2782)&gt;1,"BME",""),"")</f>
        <v/>
      </c>
      <c r="AS2782" s="28" t="str">
        <f t="shared" si="16694"/>
        <v/>
      </c>
      <c r="AT2782" s="28" t="str">
        <f t="shared" si="16694"/>
        <v/>
      </c>
      <c r="AU2782" s="28" t="str">
        <f t="shared" si="16694"/>
        <v/>
      </c>
      <c r="AV2782" s="28" t="str">
        <f t="shared" si="16694"/>
        <v/>
      </c>
      <c r="AW2782" s="28" t="str">
        <f t="shared" ref="AW2782:BC2782" si="16695">IFERROR(IF(FIND(AW$1,$F2782)&gt;1,AW$1,""),"")</f>
        <v/>
      </c>
      <c r="AX2782" s="28" t="str">
        <f t="shared" si="16695"/>
        <v/>
      </c>
      <c r="AY2782" s="28" t="str">
        <f t="shared" si="16695"/>
        <v/>
      </c>
      <c r="AZ2782" s="28" t="str">
        <f t="shared" si="16695"/>
        <v/>
      </c>
      <c r="BA2782" s="28" t="str">
        <f t="shared" si="16695"/>
        <v/>
      </c>
      <c r="BB2782" s="28" t="str">
        <f t="shared" si="16695"/>
        <v/>
      </c>
      <c r="BC2782" s="28" t="str">
        <f t="shared" si="16695"/>
        <v/>
      </c>
      <c r="BD2782" s="28" t="str">
        <f t="shared" si="15"/>
        <v/>
      </c>
      <c r="BG2782" s="2" t="s">
        <v>18673</v>
      </c>
      <c r="BJ2782" s="28" t="str">
        <f t="shared" si="16"/>
        <v>Leeds</v>
      </c>
      <c r="BK2782" s="28" t="str">
        <f t="shared" si="17"/>
        <v>West Yorkshire</v>
      </c>
      <c r="BL2782" s="2" t="s">
        <v>1625</v>
      </c>
      <c r="BM2782" s="2" t="s">
        <v>98</v>
      </c>
      <c r="BU2782" s="18"/>
      <c r="BV2782" s="18"/>
      <c r="BW2782" s="47"/>
      <c r="BX2782" s="47" t="s">
        <v>21002</v>
      </c>
      <c r="BY2782" s="42" t="str">
        <f t="shared" si="18"/>
        <v>Gender - Male;;</v>
      </c>
      <c r="BZ2782" s="73"/>
    </row>
    <row r="2783" spans="1:78" ht="15">
      <c r="A2783" s="16" t="s">
        <v>51</v>
      </c>
      <c r="B2783" s="28">
        <f>VLOOKUP(A2783,Organisations!$A$2:$B$7,2,FALSE)</f>
        <v>4</v>
      </c>
      <c r="C2783" s="16" t="s">
        <v>18675</v>
      </c>
      <c r="D2783" s="16" t="s">
        <v>18676</v>
      </c>
      <c r="E2783" s="28" t="str">
        <f t="shared" si="0"/>
        <v>The members of the West Yorkshire Ecumenical Council are the church leaders and ecumenical officers of ten denominations</v>
      </c>
      <c r="F2783" s="16" t="s">
        <v>18678</v>
      </c>
      <c r="G2783" s="16" t="s">
        <v>68</v>
      </c>
      <c r="H2783" s="17"/>
      <c r="K2783" s="26" t="s">
        <v>18679</v>
      </c>
      <c r="L2783" s="16" t="s">
        <v>18680</v>
      </c>
      <c r="M2783" s="28" t="str">
        <f t="shared" ref="M2783:Q2783" si="16696">IFERROR(IF(FIND(M$1,$F2783)&gt;1,"Age - Children",""),"")</f>
        <v/>
      </c>
      <c r="N2783" s="28" t="str">
        <f t="shared" si="16696"/>
        <v/>
      </c>
      <c r="O2783" s="28" t="str">
        <f t="shared" si="16696"/>
        <v/>
      </c>
      <c r="P2783" s="28" t="str">
        <f t="shared" si="16696"/>
        <v/>
      </c>
      <c r="Q2783" s="28" t="str">
        <f t="shared" si="16696"/>
        <v/>
      </c>
      <c r="R2783" s="28" t="str">
        <f t="shared" ref="R2783:T2783" si="16697">IFERROR(IF(FIND(R$1,$F2783)&gt;1,"Age - Elderly",""),"")</f>
        <v/>
      </c>
      <c r="S2783" s="28" t="str">
        <f t="shared" si="16697"/>
        <v/>
      </c>
      <c r="T2783" s="28" t="str">
        <f t="shared" si="16697"/>
        <v/>
      </c>
      <c r="U2783" s="28" t="str">
        <f t="shared" si="3"/>
        <v/>
      </c>
      <c r="V2783" s="28" t="str">
        <f t="shared" si="4"/>
        <v/>
      </c>
      <c r="X2783" s="28" t="str">
        <f t="shared" si="5"/>
        <v/>
      </c>
      <c r="Y2783" s="28" t="str">
        <f t="shared" si="6"/>
        <v/>
      </c>
      <c r="Z2783" s="28" t="str">
        <f t="shared" si="7"/>
        <v>Gender - Male</v>
      </c>
      <c r="AB2783" s="28" t="str">
        <f t="shared" si="8"/>
        <v/>
      </c>
      <c r="AD2783" s="28" t="str">
        <f t="shared" si="9"/>
        <v>Gender - Male;</v>
      </c>
      <c r="AG2783" s="28" t="str">
        <f t="shared" ref="AG2783:AL2783" si="16698">IFERROR(IF(FIND(AG$1,$F2783)&gt;1,AG$1,""),"")</f>
        <v/>
      </c>
      <c r="AH2783" s="28" t="str">
        <f t="shared" si="16698"/>
        <v/>
      </c>
      <c r="AI2783" s="28" t="str">
        <f t="shared" si="16698"/>
        <v/>
      </c>
      <c r="AJ2783" s="28" t="str">
        <f t="shared" si="16698"/>
        <v/>
      </c>
      <c r="AK2783" s="28" t="str">
        <f t="shared" si="16698"/>
        <v/>
      </c>
      <c r="AL2783" s="28" t="str">
        <f t="shared" si="16698"/>
        <v/>
      </c>
      <c r="AM2783" s="28" t="str">
        <f t="shared" si="11"/>
        <v/>
      </c>
      <c r="AN2783" s="28" t="str">
        <f t="shared" ref="AN2783:AQ2783" si="16699">IFERROR(IF(FIND(AN$1,$F2783)&gt;1,"Status - LGBT",""),"")</f>
        <v/>
      </c>
      <c r="AO2783" s="28" t="str">
        <f t="shared" si="16699"/>
        <v/>
      </c>
      <c r="AP2783" s="28" t="str">
        <f t="shared" si="16699"/>
        <v/>
      </c>
      <c r="AQ2783" s="28" t="str">
        <f t="shared" si="16699"/>
        <v/>
      </c>
      <c r="AR2783" s="28" t="str">
        <f t="shared" ref="AR2783:AV2783" si="16700">IFERROR(IF(FIND(AR$1,$F2783)&gt;1,"BME",""),"")</f>
        <v/>
      </c>
      <c r="AS2783" s="28" t="str">
        <f t="shared" si="16700"/>
        <v/>
      </c>
      <c r="AT2783" s="28" t="str">
        <f t="shared" si="16700"/>
        <v/>
      </c>
      <c r="AU2783" s="28" t="str">
        <f t="shared" si="16700"/>
        <v/>
      </c>
      <c r="AV2783" s="28" t="str">
        <f t="shared" si="16700"/>
        <v/>
      </c>
      <c r="AW2783" s="28" t="str">
        <f t="shared" ref="AW2783:BC2783" si="16701">IFERROR(IF(FIND(AW$1,$F2783)&gt;1,AW$1,""),"")</f>
        <v/>
      </c>
      <c r="AX2783" s="28" t="str">
        <f t="shared" si="16701"/>
        <v/>
      </c>
      <c r="AY2783" s="28" t="str">
        <f t="shared" si="16701"/>
        <v/>
      </c>
      <c r="AZ2783" s="28" t="str">
        <f t="shared" si="16701"/>
        <v/>
      </c>
      <c r="BA2783" s="28" t="str">
        <f t="shared" si="16701"/>
        <v/>
      </c>
      <c r="BB2783" s="28" t="str">
        <f t="shared" si="16701"/>
        <v/>
      </c>
      <c r="BC2783" s="28" t="str">
        <f t="shared" si="16701"/>
        <v/>
      </c>
      <c r="BD2783" s="28" t="str">
        <f t="shared" si="15"/>
        <v/>
      </c>
      <c r="BG2783" s="2" t="s">
        <v>12838</v>
      </c>
      <c r="BJ2783" s="28" t="str">
        <f t="shared" si="16"/>
        <v/>
      </c>
      <c r="BK2783" s="28" t="str">
        <f t="shared" si="17"/>
        <v/>
      </c>
      <c r="BL2783" s="2" t="s">
        <v>17292</v>
      </c>
      <c r="BM2783" s="2" t="s">
        <v>98</v>
      </c>
      <c r="BU2783" s="50" t="s">
        <v>19939</v>
      </c>
      <c r="BV2783" s="12"/>
      <c r="BW2783" s="50"/>
      <c r="BX2783" s="50" t="s">
        <v>19860</v>
      </c>
      <c r="BY2783" s="42" t="str">
        <f t="shared" si="18"/>
        <v>Gender - Male;;Leeds;Armley;</v>
      </c>
      <c r="BZ2783" s="72"/>
    </row>
    <row r="2784" spans="1:78" ht="15">
      <c r="A2784" s="10" t="s">
        <v>51</v>
      </c>
      <c r="B2784" s="28">
        <f>VLOOKUP(A2784,Organisations!$A$2:$B$7,2,FALSE)</f>
        <v>4</v>
      </c>
      <c r="C2784" s="10" t="s">
        <v>18682</v>
      </c>
      <c r="D2784" s="10" t="s">
        <v>18683</v>
      </c>
      <c r="E2784" s="28" t="str">
        <f t="shared" si="0"/>
        <v>Family Mediation for parents and couples who are separating or divorcing, or have already done so. Providing help to sor</v>
      </c>
      <c r="F2784" s="10" t="s">
        <v>18685</v>
      </c>
      <c r="G2784" s="10" t="s">
        <v>68</v>
      </c>
      <c r="H2784" s="11"/>
      <c r="K2784" s="30" t="s">
        <v>18686</v>
      </c>
      <c r="L2784" s="10" t="s">
        <v>18687</v>
      </c>
      <c r="M2784" s="28" t="str">
        <f t="shared" ref="M2784:Q2784" si="16702">IFERROR(IF(FIND(M$1,$F2784)&gt;1,"Age - Children",""),"")</f>
        <v>Age - Children</v>
      </c>
      <c r="N2784" s="28" t="str">
        <f t="shared" si="16702"/>
        <v/>
      </c>
      <c r="O2784" s="28" t="str">
        <f t="shared" si="16702"/>
        <v/>
      </c>
      <c r="P2784" s="28" t="str">
        <f t="shared" si="16702"/>
        <v/>
      </c>
      <c r="Q2784" s="28" t="str">
        <f t="shared" si="16702"/>
        <v/>
      </c>
      <c r="R2784" s="28" t="str">
        <f t="shared" ref="R2784:T2784" si="16703">IFERROR(IF(FIND(R$1,$F2784)&gt;1,"Age - Elderly",""),"")</f>
        <v/>
      </c>
      <c r="S2784" s="28" t="str">
        <f t="shared" si="16703"/>
        <v/>
      </c>
      <c r="T2784" s="28" t="str">
        <f t="shared" si="16703"/>
        <v/>
      </c>
      <c r="U2784" s="28" t="str">
        <f t="shared" si="3"/>
        <v>Age - Children;</v>
      </c>
      <c r="V2784" s="28" t="str">
        <f t="shared" si="4"/>
        <v/>
      </c>
      <c r="X2784" s="28" t="str">
        <f t="shared" si="5"/>
        <v/>
      </c>
      <c r="Y2784" s="28" t="str">
        <f t="shared" si="6"/>
        <v/>
      </c>
      <c r="Z2784" s="28" t="str">
        <f t="shared" si="7"/>
        <v>Gender - Male</v>
      </c>
      <c r="AB2784" s="28" t="str">
        <f t="shared" si="8"/>
        <v/>
      </c>
      <c r="AD2784" s="28" t="str">
        <f t="shared" si="9"/>
        <v>Gender - Male;</v>
      </c>
      <c r="AG2784" s="28" t="str">
        <f t="shared" ref="AG2784:AL2784" si="16704">IFERROR(IF(FIND(AG$1,$F2784)&gt;1,AG$1,""),"")</f>
        <v/>
      </c>
      <c r="AH2784" s="28" t="str">
        <f t="shared" si="16704"/>
        <v/>
      </c>
      <c r="AI2784" s="28" t="str">
        <f t="shared" si="16704"/>
        <v/>
      </c>
      <c r="AJ2784" s="28" t="str">
        <f t="shared" si="16704"/>
        <v/>
      </c>
      <c r="AK2784" s="28" t="str">
        <f t="shared" si="16704"/>
        <v/>
      </c>
      <c r="AL2784" s="28" t="str">
        <f t="shared" si="16704"/>
        <v/>
      </c>
      <c r="AM2784" s="28" t="str">
        <f t="shared" si="11"/>
        <v/>
      </c>
      <c r="AN2784" s="28" t="str">
        <f t="shared" ref="AN2784:AQ2784" si="16705">IFERROR(IF(FIND(AN$1,$F2784)&gt;1,"Status - LGBT",""),"")</f>
        <v/>
      </c>
      <c r="AO2784" s="28" t="str">
        <f t="shared" si="16705"/>
        <v/>
      </c>
      <c r="AP2784" s="28" t="str">
        <f t="shared" si="16705"/>
        <v/>
      </c>
      <c r="AQ2784" s="28" t="str">
        <f t="shared" si="16705"/>
        <v/>
      </c>
      <c r="AR2784" s="28" t="str">
        <f t="shared" ref="AR2784:AV2784" si="16706">IFERROR(IF(FIND(AR$1,$F2784)&gt;1,"BME",""),"")</f>
        <v/>
      </c>
      <c r="AS2784" s="28" t="str">
        <f t="shared" si="16706"/>
        <v/>
      </c>
      <c r="AT2784" s="28" t="str">
        <f t="shared" si="16706"/>
        <v/>
      </c>
      <c r="AU2784" s="28" t="str">
        <f t="shared" si="16706"/>
        <v/>
      </c>
      <c r="AV2784" s="28" t="str">
        <f t="shared" si="16706"/>
        <v/>
      </c>
      <c r="AW2784" s="28" t="str">
        <f t="shared" ref="AW2784:BC2784" si="16707">IFERROR(IF(FIND(AW$1,$F2784)&gt;1,AW$1,""),"")</f>
        <v/>
      </c>
      <c r="AX2784" s="28" t="str">
        <f t="shared" si="16707"/>
        <v/>
      </c>
      <c r="AY2784" s="28" t="str">
        <f t="shared" si="16707"/>
        <v/>
      </c>
      <c r="AZ2784" s="28" t="str">
        <f t="shared" si="16707"/>
        <v/>
      </c>
      <c r="BA2784" s="28" t="str">
        <f t="shared" si="16707"/>
        <v/>
      </c>
      <c r="BB2784" s="28" t="str">
        <f t="shared" si="16707"/>
        <v/>
      </c>
      <c r="BC2784" s="28" t="str">
        <f t="shared" si="16707"/>
        <v/>
      </c>
      <c r="BD2784" s="28" t="str">
        <f t="shared" si="15"/>
        <v/>
      </c>
      <c r="BG2784" s="2" t="s">
        <v>18688</v>
      </c>
      <c r="BJ2784" s="28" t="str">
        <f t="shared" si="16"/>
        <v/>
      </c>
      <c r="BK2784" s="28" t="str">
        <f t="shared" si="17"/>
        <v/>
      </c>
      <c r="BL2784" s="2" t="s">
        <v>2089</v>
      </c>
      <c r="BM2784" s="2" t="s">
        <v>98</v>
      </c>
      <c r="BU2784" s="18"/>
      <c r="BV2784" s="18"/>
      <c r="BW2784" s="47"/>
      <c r="BX2784" s="47" t="s">
        <v>21003</v>
      </c>
      <c r="BY2784" s="42" t="str">
        <f t="shared" si="18"/>
        <v>Age - Children;;Gender - Male;;</v>
      </c>
      <c r="BZ2784" s="73"/>
    </row>
    <row r="2785" spans="1:78" ht="15">
      <c r="A2785" s="16" t="s">
        <v>51</v>
      </c>
      <c r="B2785" s="28">
        <f>VLOOKUP(A2785,Organisations!$A$2:$B$7,2,FALSE)</f>
        <v>4</v>
      </c>
      <c r="C2785" s="16" t="s">
        <v>18690</v>
      </c>
      <c r="D2785" s="16" t="s">
        <v>18691</v>
      </c>
      <c r="E2785" s="28" t="str">
        <f t="shared" si="0"/>
        <v>The Federation runs day-schools, workshops and courses in all aspects of home economics, arts and leisure activities, pu</v>
      </c>
      <c r="F2785" s="16" t="s">
        <v>18693</v>
      </c>
      <c r="G2785" s="16" t="s">
        <v>68</v>
      </c>
      <c r="H2785" s="17"/>
      <c r="K2785" s="26" t="s">
        <v>18694</v>
      </c>
      <c r="L2785" s="16" t="s">
        <v>18695</v>
      </c>
      <c r="M2785" s="28" t="str">
        <f t="shared" ref="M2785:Q2785" si="16708">IFERROR(IF(FIND(M$1,$F2785)&gt;1,"Age - Children",""),"")</f>
        <v/>
      </c>
      <c r="N2785" s="28" t="str">
        <f t="shared" si="16708"/>
        <v/>
      </c>
      <c r="O2785" s="28" t="str">
        <f t="shared" si="16708"/>
        <v/>
      </c>
      <c r="P2785" s="28" t="str">
        <f t="shared" si="16708"/>
        <v/>
      </c>
      <c r="Q2785" s="28" t="str">
        <f t="shared" si="16708"/>
        <v/>
      </c>
      <c r="R2785" s="28" t="str">
        <f t="shared" ref="R2785:T2785" si="16709">IFERROR(IF(FIND(R$1,$F2785)&gt;1,"Age - Elderly",""),"")</f>
        <v/>
      </c>
      <c r="S2785" s="28" t="str">
        <f t="shared" si="16709"/>
        <v/>
      </c>
      <c r="T2785" s="28" t="str">
        <f t="shared" si="16709"/>
        <v/>
      </c>
      <c r="U2785" s="28" t="str">
        <f t="shared" si="3"/>
        <v/>
      </c>
      <c r="V2785" s="28" t="str">
        <f t="shared" si="4"/>
        <v/>
      </c>
      <c r="X2785" s="28" t="str">
        <f t="shared" si="5"/>
        <v/>
      </c>
      <c r="Y2785" s="28" t="str">
        <f t="shared" si="6"/>
        <v/>
      </c>
      <c r="Z2785" s="28" t="str">
        <f t="shared" si="7"/>
        <v>Gender - Male</v>
      </c>
      <c r="AB2785" s="28" t="str">
        <f t="shared" si="8"/>
        <v/>
      </c>
      <c r="AD2785" s="28" t="str">
        <f t="shared" si="9"/>
        <v>Gender - Male;</v>
      </c>
      <c r="AG2785" s="28" t="str">
        <f t="shared" ref="AG2785:AL2785" si="16710">IFERROR(IF(FIND(AG$1,$F2785)&gt;1,AG$1,""),"")</f>
        <v/>
      </c>
      <c r="AH2785" s="28" t="str">
        <f t="shared" si="16710"/>
        <v/>
      </c>
      <c r="AI2785" s="28" t="str">
        <f t="shared" si="16710"/>
        <v/>
      </c>
      <c r="AJ2785" s="28" t="str">
        <f t="shared" si="16710"/>
        <v/>
      </c>
      <c r="AK2785" s="28" t="str">
        <f t="shared" si="16710"/>
        <v/>
      </c>
      <c r="AL2785" s="28" t="str">
        <f t="shared" si="16710"/>
        <v/>
      </c>
      <c r="AM2785" s="28" t="str">
        <f t="shared" si="11"/>
        <v/>
      </c>
      <c r="AN2785" s="28" t="str">
        <f t="shared" ref="AN2785:AQ2785" si="16711">IFERROR(IF(FIND(AN$1,$F2785)&gt;1,"Status - LGBT",""),"")</f>
        <v/>
      </c>
      <c r="AO2785" s="28" t="str">
        <f t="shared" si="16711"/>
        <v/>
      </c>
      <c r="AP2785" s="28" t="str">
        <f t="shared" si="16711"/>
        <v/>
      </c>
      <c r="AQ2785" s="28" t="str">
        <f t="shared" si="16711"/>
        <v/>
      </c>
      <c r="AR2785" s="28" t="str">
        <f t="shared" ref="AR2785:AV2785" si="16712">IFERROR(IF(FIND(AR$1,$F2785)&gt;1,"BME",""),"")</f>
        <v/>
      </c>
      <c r="AS2785" s="28" t="str">
        <f t="shared" si="16712"/>
        <v/>
      </c>
      <c r="AT2785" s="28" t="str">
        <f t="shared" si="16712"/>
        <v/>
      </c>
      <c r="AU2785" s="28" t="str">
        <f t="shared" si="16712"/>
        <v/>
      </c>
      <c r="AV2785" s="28" t="str">
        <f t="shared" si="16712"/>
        <v/>
      </c>
      <c r="AW2785" s="28" t="str">
        <f t="shared" ref="AW2785:BC2785" si="16713">IFERROR(IF(FIND(AW$1,$F2785)&gt;1,AW$1,""),"")</f>
        <v/>
      </c>
      <c r="AX2785" s="28" t="str">
        <f t="shared" si="16713"/>
        <v/>
      </c>
      <c r="AY2785" s="28" t="str">
        <f t="shared" si="16713"/>
        <v/>
      </c>
      <c r="AZ2785" s="28" t="str">
        <f t="shared" si="16713"/>
        <v/>
      </c>
      <c r="BA2785" s="28" t="str">
        <f t="shared" si="16713"/>
        <v/>
      </c>
      <c r="BB2785" s="28" t="str">
        <f t="shared" si="16713"/>
        <v/>
      </c>
      <c r="BC2785" s="28" t="str">
        <f t="shared" si="16713"/>
        <v/>
      </c>
      <c r="BD2785" s="28" t="str">
        <f t="shared" si="15"/>
        <v/>
      </c>
      <c r="BG2785" s="2" t="s">
        <v>18696</v>
      </c>
      <c r="BJ2785" s="28" t="str">
        <f t="shared" si="16"/>
        <v/>
      </c>
      <c r="BK2785" s="28" t="str">
        <f t="shared" si="17"/>
        <v/>
      </c>
      <c r="BL2785" s="2" t="s">
        <v>2533</v>
      </c>
      <c r="BM2785" s="2" t="s">
        <v>98</v>
      </c>
      <c r="BU2785" s="50" t="s">
        <v>19866</v>
      </c>
      <c r="BV2785" s="12"/>
      <c r="BW2785" s="50"/>
      <c r="BX2785" s="50" t="s">
        <v>19913</v>
      </c>
      <c r="BY2785" s="42" t="str">
        <f t="shared" si="18"/>
        <v>Gender - Male;;Leeds;City;Hunslet;</v>
      </c>
      <c r="BZ2785" s="72"/>
    </row>
    <row r="2786" spans="1:78" ht="15">
      <c r="A2786" s="10" t="s">
        <v>51</v>
      </c>
      <c r="B2786" s="28">
        <f>VLOOKUP(A2786,Organisations!$A$2:$B$7,2,FALSE)</f>
        <v>4</v>
      </c>
      <c r="C2786" s="10" t="s">
        <v>18698</v>
      </c>
      <c r="D2786" s="10" t="s">
        <v>18699</v>
      </c>
      <c r="E2786" s="28" t="str">
        <f t="shared" si="0"/>
        <v>Advice, information and training to homeworkers and those seeking work at home. Help with pay and rights. [West Yorkshir</v>
      </c>
      <c r="F2786" s="10" t="s">
        <v>18701</v>
      </c>
      <c r="G2786" s="10" t="s">
        <v>68</v>
      </c>
      <c r="H2786" s="11"/>
      <c r="K2786" s="30" t="s">
        <v>18702</v>
      </c>
      <c r="L2786" s="10" t="s">
        <v>16119</v>
      </c>
      <c r="M2786" s="28" t="str">
        <f t="shared" ref="M2786:Q2786" si="16714">IFERROR(IF(FIND(M$1,$F2786)&gt;1,"Age - Children",""),"")</f>
        <v/>
      </c>
      <c r="N2786" s="28" t="str">
        <f t="shared" si="16714"/>
        <v/>
      </c>
      <c r="O2786" s="28" t="str">
        <f t="shared" si="16714"/>
        <v/>
      </c>
      <c r="P2786" s="28" t="str">
        <f t="shared" si="16714"/>
        <v/>
      </c>
      <c r="Q2786" s="28" t="str">
        <f t="shared" si="16714"/>
        <v/>
      </c>
      <c r="R2786" s="28" t="str">
        <f t="shared" ref="R2786:T2786" si="16715">IFERROR(IF(FIND(R$1,$F2786)&gt;1,"Age - Elderly",""),"")</f>
        <v/>
      </c>
      <c r="S2786" s="28" t="str">
        <f t="shared" si="16715"/>
        <v/>
      </c>
      <c r="T2786" s="28" t="str">
        <f t="shared" si="16715"/>
        <v/>
      </c>
      <c r="U2786" s="28" t="str">
        <f t="shared" si="3"/>
        <v/>
      </c>
      <c r="V2786" s="28" t="str">
        <f t="shared" si="4"/>
        <v/>
      </c>
      <c r="X2786" s="28" t="str">
        <f t="shared" si="5"/>
        <v/>
      </c>
      <c r="Y2786" s="28" t="str">
        <f t="shared" si="6"/>
        <v/>
      </c>
      <c r="Z2786" s="28" t="str">
        <f t="shared" si="7"/>
        <v>Gender - Male</v>
      </c>
      <c r="AB2786" s="28" t="str">
        <f t="shared" si="8"/>
        <v/>
      </c>
      <c r="AD2786" s="28" t="str">
        <f t="shared" si="9"/>
        <v>Gender - Male;</v>
      </c>
      <c r="AG2786" s="28" t="str">
        <f t="shared" ref="AG2786:AL2786" si="16716">IFERROR(IF(FIND(AG$1,$F2786)&gt;1,AG$1,""),"")</f>
        <v/>
      </c>
      <c r="AH2786" s="28" t="str">
        <f t="shared" si="16716"/>
        <v/>
      </c>
      <c r="AI2786" s="28" t="str">
        <f t="shared" si="16716"/>
        <v/>
      </c>
      <c r="AJ2786" s="28" t="str">
        <f t="shared" si="16716"/>
        <v/>
      </c>
      <c r="AK2786" s="28" t="str">
        <f t="shared" si="16716"/>
        <v/>
      </c>
      <c r="AL2786" s="28" t="str">
        <f t="shared" si="16716"/>
        <v/>
      </c>
      <c r="AM2786" s="28" t="str">
        <f t="shared" si="11"/>
        <v/>
      </c>
      <c r="AN2786" s="28" t="str">
        <f t="shared" ref="AN2786:AQ2786" si="16717">IFERROR(IF(FIND(AN$1,$F2786)&gt;1,"Status - LGBT",""),"")</f>
        <v/>
      </c>
      <c r="AO2786" s="28" t="str">
        <f t="shared" si="16717"/>
        <v/>
      </c>
      <c r="AP2786" s="28" t="str">
        <f t="shared" si="16717"/>
        <v/>
      </c>
      <c r="AQ2786" s="28" t="str">
        <f t="shared" si="16717"/>
        <v/>
      </c>
      <c r="AR2786" s="28" t="str">
        <f t="shared" ref="AR2786:AV2786" si="16718">IFERROR(IF(FIND(AR$1,$F2786)&gt;1,"BME",""),"")</f>
        <v/>
      </c>
      <c r="AS2786" s="28" t="str">
        <f t="shared" si="16718"/>
        <v/>
      </c>
      <c r="AT2786" s="28" t="str">
        <f t="shared" si="16718"/>
        <v/>
      </c>
      <c r="AU2786" s="28" t="str">
        <f t="shared" si="16718"/>
        <v/>
      </c>
      <c r="AV2786" s="28" t="str">
        <f t="shared" si="16718"/>
        <v/>
      </c>
      <c r="AW2786" s="28" t="str">
        <f t="shared" ref="AW2786:BC2786" si="16719">IFERROR(IF(FIND(AW$1,$F2786)&gt;1,AW$1,""),"")</f>
        <v/>
      </c>
      <c r="AX2786" s="28" t="str">
        <f t="shared" si="16719"/>
        <v/>
      </c>
      <c r="AY2786" s="28" t="str">
        <f t="shared" si="16719"/>
        <v/>
      </c>
      <c r="AZ2786" s="28" t="str">
        <f t="shared" si="16719"/>
        <v/>
      </c>
      <c r="BA2786" s="28" t="str">
        <f t="shared" si="16719"/>
        <v/>
      </c>
      <c r="BB2786" s="28" t="str">
        <f t="shared" si="16719"/>
        <v/>
      </c>
      <c r="BC2786" s="28" t="str">
        <f t="shared" si="16719"/>
        <v/>
      </c>
      <c r="BD2786" s="28" t="str">
        <f t="shared" si="15"/>
        <v/>
      </c>
      <c r="BG2786" s="2" t="s">
        <v>18703</v>
      </c>
      <c r="BJ2786" s="28" t="str">
        <f t="shared" si="16"/>
        <v/>
      </c>
      <c r="BK2786" s="28" t="str">
        <f t="shared" si="17"/>
        <v/>
      </c>
      <c r="BL2786" s="2" t="s">
        <v>17315</v>
      </c>
      <c r="BM2786" s="2" t="s">
        <v>98</v>
      </c>
      <c r="BU2786" s="18"/>
      <c r="BV2786" s="18"/>
      <c r="BW2786" s="47"/>
      <c r="BX2786" s="47" t="s">
        <v>21004</v>
      </c>
      <c r="BY2786" s="42" t="str">
        <f t="shared" si="18"/>
        <v>Gender - Male;;</v>
      </c>
      <c r="BZ2786" s="73"/>
    </row>
    <row r="2787" spans="1:78" ht="15">
      <c r="A2787" s="16" t="s">
        <v>51</v>
      </c>
      <c r="B2787" s="28">
        <f>VLOOKUP(A2787,Organisations!$A$2:$B$7,2,FALSE)</f>
        <v>4</v>
      </c>
      <c r="C2787" s="16" t="s">
        <v>18705</v>
      </c>
      <c r="D2787" s="16" t="s">
        <v>18706</v>
      </c>
      <c r="E2787" s="28" t="str">
        <f t="shared" si="0"/>
        <v>WYLC's aim is to advance the education of people in West Yorkshire. We do this by: Organising a representative forum for</v>
      </c>
      <c r="F2787" s="16" t="s">
        <v>18708</v>
      </c>
      <c r="G2787" s="16" t="s">
        <v>68</v>
      </c>
      <c r="H2787" s="17"/>
      <c r="K2787" s="26" t="s">
        <v>18709</v>
      </c>
      <c r="L2787" s="16" t="s">
        <v>18710</v>
      </c>
      <c r="M2787" s="28" t="str">
        <f t="shared" ref="M2787:Q2787" si="16720">IFERROR(IF(FIND(M$1,$F2787)&gt;1,"Age - Children",""),"")</f>
        <v/>
      </c>
      <c r="N2787" s="28" t="str">
        <f t="shared" si="16720"/>
        <v/>
      </c>
      <c r="O2787" s="28" t="str">
        <f t="shared" si="16720"/>
        <v/>
      </c>
      <c r="P2787" s="28" t="str">
        <f t="shared" si="16720"/>
        <v/>
      </c>
      <c r="Q2787" s="28" t="str">
        <f t="shared" si="16720"/>
        <v/>
      </c>
      <c r="R2787" s="28" t="str">
        <f t="shared" ref="R2787:T2787" si="16721">IFERROR(IF(FIND(R$1,$F2787)&gt;1,"Age - Elderly",""),"")</f>
        <v/>
      </c>
      <c r="S2787" s="28" t="str">
        <f t="shared" si="16721"/>
        <v/>
      </c>
      <c r="T2787" s="28" t="str">
        <f t="shared" si="16721"/>
        <v/>
      </c>
      <c r="U2787" s="28" t="str">
        <f t="shared" si="3"/>
        <v/>
      </c>
      <c r="V2787" s="28" t="str">
        <f t="shared" si="4"/>
        <v/>
      </c>
      <c r="X2787" s="28" t="str">
        <f t="shared" si="5"/>
        <v/>
      </c>
      <c r="Y2787" s="28" t="str">
        <f t="shared" si="6"/>
        <v/>
      </c>
      <c r="Z2787" s="28" t="str">
        <f t="shared" si="7"/>
        <v>Gender - Male</v>
      </c>
      <c r="AB2787" s="28" t="str">
        <f t="shared" si="8"/>
        <v/>
      </c>
      <c r="AD2787" s="28" t="str">
        <f t="shared" si="9"/>
        <v>Gender - Male;</v>
      </c>
      <c r="AG2787" s="28" t="str">
        <f t="shared" ref="AG2787:AL2787" si="16722">IFERROR(IF(FIND(AG$1,$F2787)&gt;1,AG$1,""),"")</f>
        <v/>
      </c>
      <c r="AH2787" s="28" t="str">
        <f t="shared" si="16722"/>
        <v/>
      </c>
      <c r="AI2787" s="28" t="str">
        <f t="shared" si="16722"/>
        <v/>
      </c>
      <c r="AJ2787" s="28" t="str">
        <f t="shared" si="16722"/>
        <v/>
      </c>
      <c r="AK2787" s="28" t="str">
        <f t="shared" si="16722"/>
        <v/>
      </c>
      <c r="AL2787" s="28" t="str">
        <f t="shared" si="16722"/>
        <v/>
      </c>
      <c r="AM2787" s="28" t="str">
        <f t="shared" si="11"/>
        <v/>
      </c>
      <c r="AN2787" s="28" t="str">
        <f t="shared" ref="AN2787:AQ2787" si="16723">IFERROR(IF(FIND(AN$1,$F2787)&gt;1,"Status - LGBT",""),"")</f>
        <v/>
      </c>
      <c r="AO2787" s="28" t="str">
        <f t="shared" si="16723"/>
        <v/>
      </c>
      <c r="AP2787" s="28" t="str">
        <f t="shared" si="16723"/>
        <v/>
      </c>
      <c r="AQ2787" s="28" t="str">
        <f t="shared" si="16723"/>
        <v/>
      </c>
      <c r="AR2787" s="28" t="str">
        <f t="shared" ref="AR2787:AV2787" si="16724">IFERROR(IF(FIND(AR$1,$F2787)&gt;1,"BME",""),"")</f>
        <v/>
      </c>
      <c r="AS2787" s="28" t="str">
        <f t="shared" si="16724"/>
        <v/>
      </c>
      <c r="AT2787" s="28" t="str">
        <f t="shared" si="16724"/>
        <v/>
      </c>
      <c r="AU2787" s="28" t="str">
        <f t="shared" si="16724"/>
        <v/>
      </c>
      <c r="AV2787" s="28" t="str">
        <f t="shared" si="16724"/>
        <v/>
      </c>
      <c r="AW2787" s="28" t="str">
        <f t="shared" ref="AW2787:BC2787" si="16725">IFERROR(IF(FIND(AW$1,$F2787)&gt;1,AW$1,""),"")</f>
        <v/>
      </c>
      <c r="AX2787" s="28" t="str">
        <f t="shared" si="16725"/>
        <v/>
      </c>
      <c r="AY2787" s="28" t="str">
        <f t="shared" si="16725"/>
        <v/>
      </c>
      <c r="AZ2787" s="28" t="str">
        <f t="shared" si="16725"/>
        <v/>
      </c>
      <c r="BA2787" s="28" t="str">
        <f t="shared" si="16725"/>
        <v/>
      </c>
      <c r="BB2787" s="28" t="str">
        <f t="shared" si="16725"/>
        <v/>
      </c>
      <c r="BC2787" s="28" t="str">
        <f t="shared" si="16725"/>
        <v/>
      </c>
      <c r="BD2787" s="28" t="str">
        <f t="shared" si="15"/>
        <v/>
      </c>
      <c r="BG2787" s="2" t="s">
        <v>18711</v>
      </c>
      <c r="BJ2787" s="28" t="str">
        <f t="shared" si="16"/>
        <v/>
      </c>
      <c r="BK2787" s="28" t="str">
        <f t="shared" si="17"/>
        <v/>
      </c>
      <c r="BL2787" s="2" t="s">
        <v>2089</v>
      </c>
      <c r="BM2787" s="2" t="s">
        <v>98</v>
      </c>
      <c r="BU2787" s="12"/>
      <c r="BV2787" s="12"/>
      <c r="BW2787" s="50"/>
      <c r="BX2787" s="50" t="s">
        <v>21005</v>
      </c>
      <c r="BY2787" s="42" t="str">
        <f t="shared" si="18"/>
        <v>Gender - Male;;</v>
      </c>
      <c r="BZ2787" s="72"/>
    </row>
    <row r="2788" spans="1:78" ht="15">
      <c r="A2788" s="10" t="s">
        <v>51</v>
      </c>
      <c r="B2788" s="28">
        <f>VLOOKUP(A2788,Organisations!$A$2:$B$7,2,FALSE)</f>
        <v>4</v>
      </c>
      <c r="C2788" s="10" t="s">
        <v>18713</v>
      </c>
      <c r="D2788" s="10" t="s">
        <v>18714</v>
      </c>
      <c r="E2788" s="28" t="str">
        <f t="shared" si="0"/>
        <v>Independent group of conservation volunteers working on National Trust properties in West and North Yorkshire. Tree-plan</v>
      </c>
      <c r="F2788" s="10" t="s">
        <v>18716</v>
      </c>
      <c r="G2788" s="10" t="s">
        <v>68</v>
      </c>
      <c r="H2788" s="53"/>
      <c r="K2788" s="30" t="s">
        <v>18717</v>
      </c>
      <c r="L2788" s="12"/>
      <c r="M2788" s="28" t="str">
        <f t="shared" ref="M2788:Q2788" si="16726">IFERROR(IF(FIND(M$1,$F2788)&gt;1,"Age - Children",""),"")</f>
        <v/>
      </c>
      <c r="N2788" s="28" t="str">
        <f t="shared" si="16726"/>
        <v/>
      </c>
      <c r="O2788" s="28" t="str">
        <f t="shared" si="16726"/>
        <v/>
      </c>
      <c r="P2788" s="28" t="str">
        <f t="shared" si="16726"/>
        <v/>
      </c>
      <c r="Q2788" s="28" t="str">
        <f t="shared" si="16726"/>
        <v/>
      </c>
      <c r="R2788" s="28" t="str">
        <f t="shared" ref="R2788:T2788" si="16727">IFERROR(IF(FIND(R$1,$F2788)&gt;1,"Age - Elderly",""),"")</f>
        <v/>
      </c>
      <c r="S2788" s="28" t="str">
        <f t="shared" si="16727"/>
        <v/>
      </c>
      <c r="T2788" s="28" t="str">
        <f t="shared" si="16727"/>
        <v/>
      </c>
      <c r="U2788" s="28" t="str">
        <f t="shared" si="3"/>
        <v/>
      </c>
      <c r="V2788" s="28" t="str">
        <f t="shared" si="4"/>
        <v/>
      </c>
      <c r="X2788" s="28" t="str">
        <f t="shared" si="5"/>
        <v/>
      </c>
      <c r="Y2788" s="28" t="str">
        <f t="shared" si="6"/>
        <v/>
      </c>
      <c r="Z2788" s="28" t="str">
        <f t="shared" si="7"/>
        <v/>
      </c>
      <c r="AB2788" s="28" t="str">
        <f t="shared" si="8"/>
        <v/>
      </c>
      <c r="AD2788" s="28" t="str">
        <f t="shared" si="9"/>
        <v/>
      </c>
      <c r="AG2788" s="28" t="str">
        <f t="shared" ref="AG2788:AL2788" si="16728">IFERROR(IF(FIND(AG$1,$F2788)&gt;1,AG$1,""),"")</f>
        <v/>
      </c>
      <c r="AH2788" s="28" t="str">
        <f t="shared" si="16728"/>
        <v/>
      </c>
      <c r="AI2788" s="28" t="str">
        <f t="shared" si="16728"/>
        <v/>
      </c>
      <c r="AJ2788" s="28" t="str">
        <f t="shared" si="16728"/>
        <v/>
      </c>
      <c r="AK2788" s="28" t="str">
        <f t="shared" si="16728"/>
        <v/>
      </c>
      <c r="AL2788" s="28" t="str">
        <f t="shared" si="16728"/>
        <v/>
      </c>
      <c r="AM2788" s="28" t="str">
        <f t="shared" si="11"/>
        <v/>
      </c>
      <c r="AN2788" s="28" t="str">
        <f t="shared" ref="AN2788:AQ2788" si="16729">IFERROR(IF(FIND(AN$1,$F2788)&gt;1,"Status - LGBT",""),"")</f>
        <v/>
      </c>
      <c r="AO2788" s="28" t="str">
        <f t="shared" si="16729"/>
        <v/>
      </c>
      <c r="AP2788" s="28" t="str">
        <f t="shared" si="16729"/>
        <v/>
      </c>
      <c r="AQ2788" s="28" t="str">
        <f t="shared" si="16729"/>
        <v/>
      </c>
      <c r="AR2788" s="28" t="str">
        <f t="shared" ref="AR2788:AV2788" si="16730">IFERROR(IF(FIND(AR$1,$F2788)&gt;1,"BME",""),"")</f>
        <v/>
      </c>
      <c r="AS2788" s="28" t="str">
        <f t="shared" si="16730"/>
        <v/>
      </c>
      <c r="AT2788" s="28" t="str">
        <f t="shared" si="16730"/>
        <v/>
      </c>
      <c r="AU2788" s="28" t="str">
        <f t="shared" si="16730"/>
        <v/>
      </c>
      <c r="AV2788" s="28" t="str">
        <f t="shared" si="16730"/>
        <v/>
      </c>
      <c r="AW2788" s="28" t="str">
        <f t="shared" ref="AW2788:BC2788" si="16731">IFERROR(IF(FIND(AW$1,$F2788)&gt;1,AW$1,""),"")</f>
        <v/>
      </c>
      <c r="AX2788" s="28" t="str">
        <f t="shared" si="16731"/>
        <v/>
      </c>
      <c r="AY2788" s="28" t="str">
        <f t="shared" si="16731"/>
        <v/>
      </c>
      <c r="AZ2788" s="28" t="str">
        <f t="shared" si="16731"/>
        <v/>
      </c>
      <c r="BA2788" s="28" t="str">
        <f t="shared" si="16731"/>
        <v/>
      </c>
      <c r="BB2788" s="28" t="str">
        <f t="shared" si="16731"/>
        <v/>
      </c>
      <c r="BC2788" s="28" t="str">
        <f t="shared" si="16731"/>
        <v/>
      </c>
      <c r="BD2788" s="28" t="str">
        <f t="shared" si="15"/>
        <v/>
      </c>
      <c r="BG2788" s="2" t="s">
        <v>18718</v>
      </c>
      <c r="BJ2788" s="28" t="str">
        <f t="shared" si="16"/>
        <v/>
      </c>
      <c r="BK2788" s="28" t="str">
        <f t="shared" si="17"/>
        <v/>
      </c>
      <c r="BL2788" s="2" t="s">
        <v>17331</v>
      </c>
      <c r="BM2788" s="2" t="s">
        <v>98</v>
      </c>
      <c r="BT2788" s="2" t="s">
        <v>2863</v>
      </c>
      <c r="BU2788" s="24"/>
      <c r="BV2788" s="24"/>
      <c r="BW2788" s="47"/>
      <c r="BX2788" s="47" t="s">
        <v>145</v>
      </c>
      <c r="BY2788" s="42" t="str">
        <f t="shared" si="18"/>
        <v/>
      </c>
      <c r="BZ2788" s="73"/>
    </row>
    <row r="2789" spans="1:78" ht="15">
      <c r="A2789" s="16" t="s">
        <v>51</v>
      </c>
      <c r="B2789" s="28">
        <f>VLOOKUP(A2789,Organisations!$A$2:$B$7,2,FALSE)</f>
        <v>4</v>
      </c>
      <c r="C2789" s="16" t="s">
        <v>18720</v>
      </c>
      <c r="D2789" s="16" t="s">
        <v>18721</v>
      </c>
      <c r="E2789" s="28" t="str">
        <f t="shared" si="0"/>
        <v>For people over 55 with the aim of presenting an opportunity for older people to meet, develop their creative skills and</v>
      </c>
      <c r="F2789" s="16" t="s">
        <v>18723</v>
      </c>
      <c r="G2789" s="16" t="s">
        <v>68</v>
      </c>
      <c r="H2789" s="54"/>
      <c r="K2789" s="26" t="s">
        <v>7444</v>
      </c>
      <c r="L2789" s="16" t="s">
        <v>10033</v>
      </c>
      <c r="M2789" s="28" t="str">
        <f t="shared" ref="M2789:Q2789" si="16732">IFERROR(IF(FIND(M$1,$F2789)&gt;1,"Age - Children",""),"")</f>
        <v/>
      </c>
      <c r="N2789" s="28" t="str">
        <f t="shared" si="16732"/>
        <v/>
      </c>
      <c r="O2789" s="28" t="str">
        <f t="shared" si="16732"/>
        <v/>
      </c>
      <c r="P2789" s="28" t="str">
        <f t="shared" si="16732"/>
        <v/>
      </c>
      <c r="Q2789" s="28" t="str">
        <f t="shared" si="16732"/>
        <v/>
      </c>
      <c r="R2789" s="28" t="str">
        <f t="shared" ref="R2789:T2789" si="16733">IFERROR(IF(FIND(R$1,$F2789)&gt;1,"Age - Elderly",""),"")</f>
        <v/>
      </c>
      <c r="S2789" s="28" t="str">
        <f t="shared" si="16733"/>
        <v/>
      </c>
      <c r="T2789" s="28" t="str">
        <f t="shared" si="16733"/>
        <v>Age - Elderly</v>
      </c>
      <c r="U2789" s="28" t="str">
        <f t="shared" si="3"/>
        <v/>
      </c>
      <c r="V2789" s="28" t="str">
        <f t="shared" si="4"/>
        <v/>
      </c>
      <c r="X2789" s="28" t="str">
        <f t="shared" si="5"/>
        <v/>
      </c>
      <c r="Y2789" s="28" t="str">
        <f t="shared" si="6"/>
        <v/>
      </c>
      <c r="Z2789" s="28" t="str">
        <f t="shared" si="7"/>
        <v/>
      </c>
      <c r="AB2789" s="28" t="str">
        <f t="shared" si="8"/>
        <v/>
      </c>
      <c r="AD2789" s="28" t="str">
        <f t="shared" si="9"/>
        <v/>
      </c>
      <c r="AG2789" s="28" t="str">
        <f t="shared" ref="AG2789:AL2789" si="16734">IFERROR(IF(FIND(AG$1,$F2789)&gt;1,AG$1,""),"")</f>
        <v/>
      </c>
      <c r="AH2789" s="28" t="str">
        <f t="shared" si="16734"/>
        <v/>
      </c>
      <c r="AI2789" s="28" t="str">
        <f t="shared" si="16734"/>
        <v/>
      </c>
      <c r="AJ2789" s="28" t="str">
        <f t="shared" si="16734"/>
        <v/>
      </c>
      <c r="AK2789" s="28" t="str">
        <f t="shared" si="16734"/>
        <v/>
      </c>
      <c r="AL2789" s="28" t="str">
        <f t="shared" si="16734"/>
        <v/>
      </c>
      <c r="AM2789" s="28" t="str">
        <f t="shared" si="11"/>
        <v/>
      </c>
      <c r="AN2789" s="28" t="str">
        <f t="shared" ref="AN2789:AQ2789" si="16735">IFERROR(IF(FIND(AN$1,$F2789)&gt;1,"Status - LGBT",""),"")</f>
        <v/>
      </c>
      <c r="AO2789" s="28" t="str">
        <f t="shared" si="16735"/>
        <v/>
      </c>
      <c r="AP2789" s="28" t="str">
        <f t="shared" si="16735"/>
        <v/>
      </c>
      <c r="AQ2789" s="28" t="str">
        <f t="shared" si="16735"/>
        <v/>
      </c>
      <c r="AR2789" s="28" t="str">
        <f t="shared" ref="AR2789:AV2789" si="16736">IFERROR(IF(FIND(AR$1,$F2789)&gt;1,"BME",""),"")</f>
        <v/>
      </c>
      <c r="AS2789" s="28" t="str">
        <f t="shared" si="16736"/>
        <v/>
      </c>
      <c r="AT2789" s="28" t="str">
        <f t="shared" si="16736"/>
        <v/>
      </c>
      <c r="AU2789" s="28" t="str">
        <f t="shared" si="16736"/>
        <v/>
      </c>
      <c r="AV2789" s="28" t="str">
        <f t="shared" si="16736"/>
        <v/>
      </c>
      <c r="AW2789" s="28" t="str">
        <f t="shared" ref="AW2789:BC2789" si="16737">IFERROR(IF(FIND(AW$1,$F2789)&gt;1,AW$1,""),"")</f>
        <v/>
      </c>
      <c r="AX2789" s="28" t="str">
        <f t="shared" si="16737"/>
        <v/>
      </c>
      <c r="AY2789" s="28" t="str">
        <f t="shared" si="16737"/>
        <v/>
      </c>
      <c r="AZ2789" s="28" t="str">
        <f t="shared" si="16737"/>
        <v/>
      </c>
      <c r="BA2789" s="28" t="str">
        <f t="shared" si="16737"/>
        <v/>
      </c>
      <c r="BB2789" s="28" t="str">
        <f t="shared" si="16737"/>
        <v/>
      </c>
      <c r="BC2789" s="28" t="str">
        <f t="shared" si="16737"/>
        <v/>
      </c>
      <c r="BD2789" s="28" t="str">
        <f t="shared" si="15"/>
        <v/>
      </c>
      <c r="BG2789" s="2" t="s">
        <v>18724</v>
      </c>
      <c r="BJ2789" s="28" t="str">
        <f t="shared" si="16"/>
        <v/>
      </c>
      <c r="BK2789" s="28" t="str">
        <f t="shared" si="17"/>
        <v/>
      </c>
      <c r="BL2789" s="2" t="s">
        <v>1827</v>
      </c>
      <c r="BM2789" s="2" t="s">
        <v>98</v>
      </c>
      <c r="BP2789" s="2" t="s">
        <v>2863</v>
      </c>
      <c r="BU2789" s="12"/>
      <c r="BV2789" s="12"/>
      <c r="BW2789" s="50"/>
      <c r="BX2789" s="50" t="s">
        <v>20017</v>
      </c>
      <c r="BY2789" s="42" t="str">
        <f t="shared" si="18"/>
        <v/>
      </c>
      <c r="BZ2789" s="72"/>
    </row>
    <row r="2790" spans="1:78" ht="15">
      <c r="A2790" s="10" t="s">
        <v>51</v>
      </c>
      <c r="B2790" s="28">
        <f>VLOOKUP(A2790,Organisations!$A$2:$B$7,2,FALSE)</f>
        <v>4</v>
      </c>
      <c r="C2790" s="10" t="s">
        <v>18726</v>
      </c>
      <c r="D2790" s="10" t="s">
        <v>18727</v>
      </c>
      <c r="E2790" s="28" t="str">
        <f t="shared" si="0"/>
        <v>WYSOCS provides opportunities for learning, for adults, in a wide range of subjects from Christian perspective. Lectures</v>
      </c>
      <c r="F2790" s="10" t="s">
        <v>18729</v>
      </c>
      <c r="G2790" s="10" t="s">
        <v>68</v>
      </c>
      <c r="H2790" s="11"/>
      <c r="K2790" s="30" t="s">
        <v>18730</v>
      </c>
      <c r="L2790" s="12"/>
      <c r="M2790" s="28" t="str">
        <f t="shared" ref="M2790:Q2790" si="16738">IFERROR(IF(FIND(M$1,$F2790)&gt;1,"Age - Children",""),"")</f>
        <v/>
      </c>
      <c r="N2790" s="28" t="str">
        <f t="shared" si="16738"/>
        <v/>
      </c>
      <c r="O2790" s="28" t="str">
        <f t="shared" si="16738"/>
        <v/>
      </c>
      <c r="P2790" s="28" t="str">
        <f t="shared" si="16738"/>
        <v/>
      </c>
      <c r="Q2790" s="28" t="str">
        <f t="shared" si="16738"/>
        <v>Age - Children</v>
      </c>
      <c r="R2790" s="28" t="str">
        <f t="shared" ref="R2790:T2790" si="16739">IFERROR(IF(FIND(R$1,$F2790)&gt;1,"Age - Elderly",""),"")</f>
        <v/>
      </c>
      <c r="S2790" s="28" t="str">
        <f t="shared" si="16739"/>
        <v/>
      </c>
      <c r="T2790" s="28" t="str">
        <f t="shared" si="16739"/>
        <v/>
      </c>
      <c r="U2790" s="28" t="str">
        <f t="shared" si="3"/>
        <v>Age - Children;</v>
      </c>
      <c r="V2790" s="28" t="str">
        <f t="shared" si="4"/>
        <v/>
      </c>
      <c r="X2790" s="28" t="str">
        <f t="shared" si="5"/>
        <v/>
      </c>
      <c r="Y2790" s="28" t="str">
        <f t="shared" si="6"/>
        <v/>
      </c>
      <c r="Z2790" s="28" t="str">
        <f t="shared" si="7"/>
        <v/>
      </c>
      <c r="AB2790" s="28" t="str">
        <f t="shared" si="8"/>
        <v/>
      </c>
      <c r="AD2790" s="28" t="str">
        <f t="shared" si="9"/>
        <v/>
      </c>
      <c r="AG2790" s="28" t="str">
        <f t="shared" ref="AG2790:AL2790" si="16740">IFERROR(IF(FIND(AG$1,$F2790)&gt;1,AG$1,""),"")</f>
        <v/>
      </c>
      <c r="AH2790" s="28" t="str">
        <f t="shared" si="16740"/>
        <v/>
      </c>
      <c r="AI2790" s="28" t="str">
        <f t="shared" si="16740"/>
        <v/>
      </c>
      <c r="AJ2790" s="28" t="str">
        <f t="shared" si="16740"/>
        <v/>
      </c>
      <c r="AK2790" s="28" t="str">
        <f t="shared" si="16740"/>
        <v/>
      </c>
      <c r="AL2790" s="28" t="str">
        <f t="shared" si="16740"/>
        <v/>
      </c>
      <c r="AM2790" s="28" t="str">
        <f t="shared" si="11"/>
        <v/>
      </c>
      <c r="AN2790" s="28" t="str">
        <f t="shared" ref="AN2790:AQ2790" si="16741">IFERROR(IF(FIND(AN$1,$F2790)&gt;1,"Status - LGBT",""),"")</f>
        <v/>
      </c>
      <c r="AO2790" s="28" t="str">
        <f t="shared" si="16741"/>
        <v/>
      </c>
      <c r="AP2790" s="28" t="str">
        <f t="shared" si="16741"/>
        <v/>
      </c>
      <c r="AQ2790" s="28" t="str">
        <f t="shared" si="16741"/>
        <v/>
      </c>
      <c r="AR2790" s="28" t="str">
        <f t="shared" ref="AR2790:AV2790" si="16742">IFERROR(IF(FIND(AR$1,$F2790)&gt;1,"BME",""),"")</f>
        <v/>
      </c>
      <c r="AS2790" s="28" t="str">
        <f t="shared" si="16742"/>
        <v/>
      </c>
      <c r="AT2790" s="28" t="str">
        <f t="shared" si="16742"/>
        <v/>
      </c>
      <c r="AU2790" s="28" t="str">
        <f t="shared" si="16742"/>
        <v/>
      </c>
      <c r="AV2790" s="28" t="str">
        <f t="shared" si="16742"/>
        <v/>
      </c>
      <c r="AW2790" s="28" t="str">
        <f t="shared" ref="AW2790:BC2790" si="16743">IFERROR(IF(FIND(AW$1,$F2790)&gt;1,AW$1,""),"")</f>
        <v/>
      </c>
      <c r="AX2790" s="28" t="str">
        <f t="shared" si="16743"/>
        <v/>
      </c>
      <c r="AY2790" s="28" t="str">
        <f t="shared" si="16743"/>
        <v/>
      </c>
      <c r="AZ2790" s="28" t="str">
        <f t="shared" si="16743"/>
        <v/>
      </c>
      <c r="BA2790" s="28" t="str">
        <f t="shared" si="16743"/>
        <v/>
      </c>
      <c r="BB2790" s="28" t="str">
        <f t="shared" si="16743"/>
        <v/>
      </c>
      <c r="BC2790" s="28" t="str">
        <f t="shared" si="16743"/>
        <v/>
      </c>
      <c r="BD2790" s="28" t="str">
        <f t="shared" si="15"/>
        <v/>
      </c>
      <c r="BG2790" s="2" t="s">
        <v>18731</v>
      </c>
      <c r="BJ2790" s="28" t="str">
        <f t="shared" si="16"/>
        <v/>
      </c>
      <c r="BK2790" s="28" t="str">
        <f t="shared" si="17"/>
        <v/>
      </c>
      <c r="BL2790" s="2" t="s">
        <v>17344</v>
      </c>
      <c r="BM2790" s="2" t="s">
        <v>98</v>
      </c>
      <c r="BU2790" s="47" t="s">
        <v>19866</v>
      </c>
      <c r="BV2790" s="18"/>
      <c r="BW2790" s="47"/>
      <c r="BX2790" s="47" t="s">
        <v>20517</v>
      </c>
      <c r="BY2790" s="42" t="str">
        <f t="shared" si="18"/>
        <v>Age - Children;;Leeds;City;Hunslet;</v>
      </c>
      <c r="BZ2790" s="73"/>
    </row>
    <row r="2791" spans="1:78" ht="15">
      <c r="A2791" s="16" t="s">
        <v>51</v>
      </c>
      <c r="B2791" s="28">
        <f>VLOOKUP(A2791,Organisations!$A$2:$B$7,2,FALSE)</f>
        <v>4</v>
      </c>
      <c r="C2791" s="16" t="s">
        <v>18733</v>
      </c>
      <c r="D2791" s="16" t="s">
        <v>18734</v>
      </c>
      <c r="E2791" s="28" t="str">
        <f t="shared" si="0"/>
        <v>We aim to share fellowship and maintain dignity for older people. Local charities have over the years benefited from our</v>
      </c>
      <c r="F2791" s="16" t="s">
        <v>18736</v>
      </c>
      <c r="G2791" s="16" t="s">
        <v>68</v>
      </c>
      <c r="H2791" s="17"/>
      <c r="K2791" s="26" t="s">
        <v>18737</v>
      </c>
      <c r="L2791" s="18"/>
      <c r="M2791" s="28" t="str">
        <f t="shared" ref="M2791:Q2791" si="16744">IFERROR(IF(FIND(M$1,$F2791)&gt;1,"Age - Children",""),"")</f>
        <v/>
      </c>
      <c r="N2791" s="28" t="str">
        <f t="shared" si="16744"/>
        <v/>
      </c>
      <c r="O2791" s="28" t="str">
        <f t="shared" si="16744"/>
        <v/>
      </c>
      <c r="P2791" s="28" t="str">
        <f t="shared" si="16744"/>
        <v/>
      </c>
      <c r="Q2791" s="28" t="str">
        <f t="shared" si="16744"/>
        <v/>
      </c>
      <c r="R2791" s="28" t="str">
        <f t="shared" ref="R2791:T2791" si="16745">IFERROR(IF(FIND(R$1,$F2791)&gt;1,"Age - Elderly",""),"")</f>
        <v/>
      </c>
      <c r="S2791" s="28" t="str">
        <f t="shared" si="16745"/>
        <v/>
      </c>
      <c r="T2791" s="28" t="str">
        <f t="shared" si="16745"/>
        <v>Age - Elderly</v>
      </c>
      <c r="U2791" s="28" t="str">
        <f t="shared" si="3"/>
        <v/>
      </c>
      <c r="V2791" s="28" t="str">
        <f t="shared" si="4"/>
        <v/>
      </c>
      <c r="X2791" s="28" t="str">
        <f t="shared" si="5"/>
        <v/>
      </c>
      <c r="Y2791" s="28" t="str">
        <f t="shared" si="6"/>
        <v/>
      </c>
      <c r="Z2791" s="28" t="str">
        <f t="shared" si="7"/>
        <v>Gender - Male</v>
      </c>
      <c r="AB2791" s="28" t="str">
        <f t="shared" si="8"/>
        <v/>
      </c>
      <c r="AD2791" s="28" t="str">
        <f t="shared" si="9"/>
        <v>Gender - Male;</v>
      </c>
      <c r="AG2791" s="28" t="str">
        <f t="shared" ref="AG2791:AL2791" si="16746">IFERROR(IF(FIND(AG$1,$F2791)&gt;1,AG$1,""),"")</f>
        <v/>
      </c>
      <c r="AH2791" s="28" t="str">
        <f t="shared" si="16746"/>
        <v/>
      </c>
      <c r="AI2791" s="28" t="str">
        <f t="shared" si="16746"/>
        <v/>
      </c>
      <c r="AJ2791" s="28" t="str">
        <f t="shared" si="16746"/>
        <v/>
      </c>
      <c r="AK2791" s="28" t="str">
        <f t="shared" si="16746"/>
        <v/>
      </c>
      <c r="AL2791" s="28" t="str">
        <f t="shared" si="16746"/>
        <v/>
      </c>
      <c r="AM2791" s="28" t="str">
        <f t="shared" si="11"/>
        <v/>
      </c>
      <c r="AN2791" s="28" t="str">
        <f t="shared" ref="AN2791:AQ2791" si="16747">IFERROR(IF(FIND(AN$1,$F2791)&gt;1,"Status - LGBT",""),"")</f>
        <v/>
      </c>
      <c r="AO2791" s="28" t="str">
        <f t="shared" si="16747"/>
        <v/>
      </c>
      <c r="AP2791" s="28" t="str">
        <f t="shared" si="16747"/>
        <v/>
      </c>
      <c r="AQ2791" s="28" t="str">
        <f t="shared" si="16747"/>
        <v/>
      </c>
      <c r="AR2791" s="28" t="str">
        <f t="shared" ref="AR2791:AV2791" si="16748">IFERROR(IF(FIND(AR$1,$F2791)&gt;1,"BME",""),"")</f>
        <v/>
      </c>
      <c r="AS2791" s="28" t="str">
        <f t="shared" si="16748"/>
        <v/>
      </c>
      <c r="AT2791" s="28" t="str">
        <f t="shared" si="16748"/>
        <v/>
      </c>
      <c r="AU2791" s="28" t="str">
        <f t="shared" si="16748"/>
        <v/>
      </c>
      <c r="AV2791" s="28" t="str">
        <f t="shared" si="16748"/>
        <v/>
      </c>
      <c r="AW2791" s="28" t="str">
        <f t="shared" ref="AW2791:BC2791" si="16749">IFERROR(IF(FIND(AW$1,$F2791)&gt;1,AW$1,""),"")</f>
        <v/>
      </c>
      <c r="AX2791" s="28" t="str">
        <f t="shared" si="16749"/>
        <v/>
      </c>
      <c r="AY2791" s="28" t="str">
        <f t="shared" si="16749"/>
        <v/>
      </c>
      <c r="AZ2791" s="28" t="str">
        <f t="shared" si="16749"/>
        <v/>
      </c>
      <c r="BA2791" s="28" t="str">
        <f t="shared" si="16749"/>
        <v/>
      </c>
      <c r="BB2791" s="28" t="str">
        <f t="shared" si="16749"/>
        <v/>
      </c>
      <c r="BC2791" s="28" t="str">
        <f t="shared" si="16749"/>
        <v/>
      </c>
      <c r="BD2791" s="28" t="str">
        <f t="shared" si="15"/>
        <v/>
      </c>
      <c r="BG2791" s="2" t="s">
        <v>18738</v>
      </c>
      <c r="BJ2791" s="28" t="str">
        <f t="shared" si="16"/>
        <v/>
      </c>
      <c r="BK2791" s="28" t="str">
        <f t="shared" si="17"/>
        <v/>
      </c>
      <c r="BL2791" s="2" t="s">
        <v>17353</v>
      </c>
      <c r="BM2791" s="2" t="s">
        <v>98</v>
      </c>
      <c r="BU2791" s="50" t="s">
        <v>638</v>
      </c>
      <c r="BV2791" s="12"/>
      <c r="BW2791" s="50"/>
      <c r="BX2791" s="50" t="s">
        <v>21006</v>
      </c>
      <c r="BY2791" s="42" t="str">
        <f t="shared" si="18"/>
        <v>Gender - Male;;Horsforth;</v>
      </c>
      <c r="BZ2791" s="72"/>
    </row>
    <row r="2792" spans="1:78" ht="15">
      <c r="A2792" s="10" t="s">
        <v>51</v>
      </c>
      <c r="B2792" s="28">
        <f>VLOOKUP(A2792,Organisations!$A$2:$B$7,2,FALSE)</f>
        <v>4</v>
      </c>
      <c r="C2792" s="10" t="s">
        <v>18740</v>
      </c>
      <c r="D2792" s="10" t="s">
        <v>18741</v>
      </c>
      <c r="E2792" s="28" t="str">
        <f t="shared" si="0"/>
        <v xml:space="preserve">A long established photographic society with the principal aim of helping all members enjoy their photography by giving </v>
      </c>
      <c r="F2792" s="10" t="s">
        <v>18743</v>
      </c>
      <c r="G2792" s="10" t="s">
        <v>68</v>
      </c>
      <c r="H2792" s="11"/>
      <c r="K2792" s="34"/>
      <c r="L2792" s="12"/>
      <c r="M2792" s="28" t="str">
        <f t="shared" ref="M2792:Q2792" si="16750">IFERROR(IF(FIND(M$1,$F2792)&gt;1,"Age - Children",""),"")</f>
        <v/>
      </c>
      <c r="N2792" s="28" t="str">
        <f t="shared" si="16750"/>
        <v/>
      </c>
      <c r="O2792" s="28" t="str">
        <f t="shared" si="16750"/>
        <v/>
      </c>
      <c r="P2792" s="28" t="str">
        <f t="shared" si="16750"/>
        <v/>
      </c>
      <c r="Q2792" s="28" t="str">
        <f t="shared" si="16750"/>
        <v/>
      </c>
      <c r="R2792" s="28" t="str">
        <f t="shared" ref="R2792:T2792" si="16751">IFERROR(IF(FIND(R$1,$F2792)&gt;1,"Age - Elderly",""),"")</f>
        <v/>
      </c>
      <c r="S2792" s="28" t="str">
        <f t="shared" si="16751"/>
        <v/>
      </c>
      <c r="T2792" s="28" t="str">
        <f t="shared" si="16751"/>
        <v/>
      </c>
      <c r="U2792" s="28" t="str">
        <f t="shared" si="3"/>
        <v/>
      </c>
      <c r="V2792" s="28" t="str">
        <f t="shared" si="4"/>
        <v/>
      </c>
      <c r="X2792" s="28" t="str">
        <f t="shared" si="5"/>
        <v/>
      </c>
      <c r="Y2792" s="28" t="str">
        <f t="shared" si="6"/>
        <v/>
      </c>
      <c r="Z2792" s="28" t="str">
        <f t="shared" si="7"/>
        <v>Gender - Male</v>
      </c>
      <c r="AB2792" s="28" t="str">
        <f t="shared" si="8"/>
        <v/>
      </c>
      <c r="AD2792" s="28" t="str">
        <f t="shared" si="9"/>
        <v>Gender - Male;</v>
      </c>
      <c r="AG2792" s="28" t="str">
        <f t="shared" ref="AG2792:AL2792" si="16752">IFERROR(IF(FIND(AG$1,$F2792)&gt;1,AG$1,""),"")</f>
        <v/>
      </c>
      <c r="AH2792" s="28" t="str">
        <f t="shared" si="16752"/>
        <v/>
      </c>
      <c r="AI2792" s="28" t="str">
        <f t="shared" si="16752"/>
        <v/>
      </c>
      <c r="AJ2792" s="28" t="str">
        <f t="shared" si="16752"/>
        <v/>
      </c>
      <c r="AK2792" s="28" t="str">
        <f t="shared" si="16752"/>
        <v/>
      </c>
      <c r="AL2792" s="28" t="str">
        <f t="shared" si="16752"/>
        <v/>
      </c>
      <c r="AM2792" s="28" t="str">
        <f t="shared" si="11"/>
        <v/>
      </c>
      <c r="AN2792" s="28" t="str">
        <f t="shared" ref="AN2792:AQ2792" si="16753">IFERROR(IF(FIND(AN$1,$F2792)&gt;1,"Status - LGBT",""),"")</f>
        <v/>
      </c>
      <c r="AO2792" s="28" t="str">
        <f t="shared" si="16753"/>
        <v/>
      </c>
      <c r="AP2792" s="28" t="str">
        <f t="shared" si="16753"/>
        <v/>
      </c>
      <c r="AQ2792" s="28" t="str">
        <f t="shared" si="16753"/>
        <v/>
      </c>
      <c r="AR2792" s="28" t="str">
        <f t="shared" ref="AR2792:AV2792" si="16754">IFERROR(IF(FIND(AR$1,$F2792)&gt;1,"BME",""),"")</f>
        <v/>
      </c>
      <c r="AS2792" s="28" t="str">
        <f t="shared" si="16754"/>
        <v/>
      </c>
      <c r="AT2792" s="28" t="str">
        <f t="shared" si="16754"/>
        <v/>
      </c>
      <c r="AU2792" s="28" t="str">
        <f t="shared" si="16754"/>
        <v/>
      </c>
      <c r="AV2792" s="28" t="str">
        <f t="shared" si="16754"/>
        <v/>
      </c>
      <c r="AW2792" s="28" t="str">
        <f t="shared" ref="AW2792:BC2792" si="16755">IFERROR(IF(FIND(AW$1,$F2792)&gt;1,AW$1,""),"")</f>
        <v/>
      </c>
      <c r="AX2792" s="28" t="str">
        <f t="shared" si="16755"/>
        <v/>
      </c>
      <c r="AY2792" s="28" t="str">
        <f t="shared" si="16755"/>
        <v/>
      </c>
      <c r="AZ2792" s="28" t="str">
        <f t="shared" si="16755"/>
        <v/>
      </c>
      <c r="BA2792" s="28" t="str">
        <f t="shared" si="16755"/>
        <v/>
      </c>
      <c r="BB2792" s="28" t="str">
        <f t="shared" si="16755"/>
        <v/>
      </c>
      <c r="BC2792" s="28" t="str">
        <f t="shared" si="16755"/>
        <v/>
      </c>
      <c r="BD2792" s="28" t="str">
        <f t="shared" si="15"/>
        <v/>
      </c>
      <c r="BG2792" s="2" t="s">
        <v>14313</v>
      </c>
      <c r="BJ2792" s="28" t="str">
        <f t="shared" si="16"/>
        <v/>
      </c>
      <c r="BK2792" s="28" t="str">
        <f t="shared" si="17"/>
        <v/>
      </c>
      <c r="BL2792" s="2" t="s">
        <v>17361</v>
      </c>
      <c r="BM2792" s="2" t="s">
        <v>98</v>
      </c>
      <c r="BU2792" s="18"/>
      <c r="BV2792" s="18"/>
      <c r="BW2792" s="47"/>
      <c r="BX2792" s="47" t="s">
        <v>19858</v>
      </c>
      <c r="BY2792" s="42" t="str">
        <f t="shared" si="18"/>
        <v>Gender - Male;;</v>
      </c>
      <c r="BZ2792" s="73"/>
    </row>
    <row r="2793" spans="1:78" ht="15">
      <c r="A2793" s="16" t="s">
        <v>51</v>
      </c>
      <c r="B2793" s="28">
        <f>VLOOKUP(A2793,Organisations!$A$2:$B$7,2,FALSE)</f>
        <v>4</v>
      </c>
      <c r="C2793" s="16" t="s">
        <v>18745</v>
      </c>
      <c r="D2793" s="16" t="s">
        <v>18746</v>
      </c>
      <c r="E2793" s="28" t="str">
        <f t="shared" si="0"/>
        <v>A group of volunteers working together with support from the Police to distribute crime prevention literature and produc</v>
      </c>
      <c r="F2793" s="16" t="s">
        <v>18748</v>
      </c>
      <c r="G2793" s="16" t="s">
        <v>68</v>
      </c>
      <c r="H2793" s="17"/>
      <c r="K2793" s="26" t="s">
        <v>18749</v>
      </c>
      <c r="L2793" s="16" t="s">
        <v>18750</v>
      </c>
      <c r="M2793" s="28" t="str">
        <f t="shared" ref="M2793:Q2793" si="16756">IFERROR(IF(FIND(M$1,$F2793)&gt;1,"Age - Children",""),"")</f>
        <v/>
      </c>
      <c r="N2793" s="28" t="str">
        <f t="shared" si="16756"/>
        <v/>
      </c>
      <c r="O2793" s="28" t="str">
        <f t="shared" si="16756"/>
        <v/>
      </c>
      <c r="P2793" s="28" t="str">
        <f t="shared" si="16756"/>
        <v/>
      </c>
      <c r="Q2793" s="28" t="str">
        <f t="shared" si="16756"/>
        <v/>
      </c>
      <c r="R2793" s="28" t="str">
        <f t="shared" ref="R2793:T2793" si="16757">IFERROR(IF(FIND(R$1,$F2793)&gt;1,"Age - Elderly",""),"")</f>
        <v/>
      </c>
      <c r="S2793" s="28" t="str">
        <f t="shared" si="16757"/>
        <v/>
      </c>
      <c r="T2793" s="28" t="str">
        <f t="shared" si="16757"/>
        <v/>
      </c>
      <c r="U2793" s="28" t="str">
        <f t="shared" si="3"/>
        <v/>
      </c>
      <c r="V2793" s="28" t="str">
        <f t="shared" si="4"/>
        <v/>
      </c>
      <c r="X2793" s="28" t="str">
        <f t="shared" si="5"/>
        <v/>
      </c>
      <c r="Y2793" s="28" t="str">
        <f t="shared" si="6"/>
        <v/>
      </c>
      <c r="Z2793" s="28" t="str">
        <f t="shared" si="7"/>
        <v>Gender - Male</v>
      </c>
      <c r="AB2793" s="28" t="str">
        <f t="shared" si="8"/>
        <v/>
      </c>
      <c r="AD2793" s="28" t="str">
        <f t="shared" si="9"/>
        <v>Gender - Male;</v>
      </c>
      <c r="AG2793" s="28" t="str">
        <f t="shared" ref="AG2793:AL2793" si="16758">IFERROR(IF(FIND(AG$1,$F2793)&gt;1,AG$1,""),"")</f>
        <v/>
      </c>
      <c r="AH2793" s="28" t="str">
        <f t="shared" si="16758"/>
        <v/>
      </c>
      <c r="AI2793" s="28" t="str">
        <f t="shared" si="16758"/>
        <v/>
      </c>
      <c r="AJ2793" s="28" t="str">
        <f t="shared" si="16758"/>
        <v/>
      </c>
      <c r="AK2793" s="28" t="str">
        <f t="shared" si="16758"/>
        <v/>
      </c>
      <c r="AL2793" s="28" t="str">
        <f t="shared" si="16758"/>
        <v/>
      </c>
      <c r="AM2793" s="28" t="str">
        <f t="shared" si="11"/>
        <v/>
      </c>
      <c r="AN2793" s="28" t="str">
        <f t="shared" ref="AN2793:AQ2793" si="16759">IFERROR(IF(FIND(AN$1,$F2793)&gt;1,"Status - LGBT",""),"")</f>
        <v/>
      </c>
      <c r="AO2793" s="28" t="str">
        <f t="shared" si="16759"/>
        <v/>
      </c>
      <c r="AP2793" s="28" t="str">
        <f t="shared" si="16759"/>
        <v/>
      </c>
      <c r="AQ2793" s="28" t="str">
        <f t="shared" si="16759"/>
        <v/>
      </c>
      <c r="AR2793" s="28" t="str">
        <f t="shared" ref="AR2793:AV2793" si="16760">IFERROR(IF(FIND(AR$1,$F2793)&gt;1,"BME",""),"")</f>
        <v/>
      </c>
      <c r="AS2793" s="28" t="str">
        <f t="shared" si="16760"/>
        <v/>
      </c>
      <c r="AT2793" s="28" t="str">
        <f t="shared" si="16760"/>
        <v/>
      </c>
      <c r="AU2793" s="28" t="str">
        <f t="shared" si="16760"/>
        <v/>
      </c>
      <c r="AV2793" s="28" t="str">
        <f t="shared" si="16760"/>
        <v/>
      </c>
      <c r="AW2793" s="28" t="str">
        <f t="shared" ref="AW2793:BC2793" si="16761">IFERROR(IF(FIND(AW$1,$F2793)&gt;1,AW$1,""),"")</f>
        <v/>
      </c>
      <c r="AX2793" s="28" t="str">
        <f t="shared" si="16761"/>
        <v/>
      </c>
      <c r="AY2793" s="28" t="str">
        <f t="shared" si="16761"/>
        <v/>
      </c>
      <c r="AZ2793" s="28" t="str">
        <f t="shared" si="16761"/>
        <v/>
      </c>
      <c r="BA2793" s="28" t="str">
        <f t="shared" si="16761"/>
        <v/>
      </c>
      <c r="BB2793" s="28" t="str">
        <f t="shared" si="16761"/>
        <v/>
      </c>
      <c r="BC2793" s="28" t="str">
        <f t="shared" si="16761"/>
        <v/>
      </c>
      <c r="BD2793" s="28" t="str">
        <f t="shared" si="15"/>
        <v/>
      </c>
      <c r="BG2793" s="2" t="s">
        <v>18751</v>
      </c>
      <c r="BJ2793" s="28" t="str">
        <f t="shared" si="16"/>
        <v/>
      </c>
      <c r="BK2793" s="28" t="str">
        <f t="shared" si="17"/>
        <v/>
      </c>
      <c r="BL2793" s="2" t="s">
        <v>17367</v>
      </c>
      <c r="BM2793" s="2" t="s">
        <v>98</v>
      </c>
      <c r="BU2793" s="50" t="s">
        <v>20180</v>
      </c>
      <c r="BV2793" s="12"/>
      <c r="BW2793" s="50"/>
      <c r="BX2793" s="50" t="s">
        <v>21007</v>
      </c>
      <c r="BY2793" s="42" t="str">
        <f t="shared" si="18"/>
        <v>Gender - Male;;Leeds;Wetherby;</v>
      </c>
      <c r="BZ2793" s="72"/>
    </row>
    <row r="2794" spans="1:78" ht="15">
      <c r="A2794" s="10" t="s">
        <v>51</v>
      </c>
      <c r="B2794" s="28">
        <f>VLOOKUP(A2794,Organisations!$A$2:$B$7,2,FALSE)</f>
        <v>4</v>
      </c>
      <c r="C2794" s="10" t="s">
        <v>18753</v>
      </c>
      <c r="D2794" s="10" t="s">
        <v>18754</v>
      </c>
      <c r="E2794" s="28" t="str">
        <f t="shared" si="0"/>
        <v>Arts Festival with a biennial cycle providing a varied programme both professional and amateur events.</v>
      </c>
      <c r="F2794" s="10" t="s">
        <v>18755</v>
      </c>
      <c r="G2794" s="10" t="s">
        <v>68</v>
      </c>
      <c r="H2794" s="11"/>
      <c r="K2794" s="30" t="s">
        <v>18756</v>
      </c>
      <c r="L2794" s="10" t="s">
        <v>18757</v>
      </c>
      <c r="M2794" s="28" t="str">
        <f t="shared" ref="M2794:Q2794" si="16762">IFERROR(IF(FIND(M$1,$F2794)&gt;1,"Age - Children",""),"")</f>
        <v/>
      </c>
      <c r="N2794" s="28" t="str">
        <f t="shared" si="16762"/>
        <v/>
      </c>
      <c r="O2794" s="28" t="str">
        <f t="shared" si="16762"/>
        <v/>
      </c>
      <c r="P2794" s="28" t="str">
        <f t="shared" si="16762"/>
        <v/>
      </c>
      <c r="Q2794" s="28" t="str">
        <f t="shared" si="16762"/>
        <v/>
      </c>
      <c r="R2794" s="28" t="str">
        <f t="shared" ref="R2794:T2794" si="16763">IFERROR(IF(FIND(R$1,$F2794)&gt;1,"Age - Elderly",""),"")</f>
        <v/>
      </c>
      <c r="S2794" s="28" t="str">
        <f t="shared" si="16763"/>
        <v/>
      </c>
      <c r="T2794" s="28" t="str">
        <f t="shared" si="16763"/>
        <v/>
      </c>
      <c r="U2794" s="28" t="str">
        <f t="shared" si="3"/>
        <v/>
      </c>
      <c r="V2794" s="28" t="str">
        <f t="shared" si="4"/>
        <v/>
      </c>
      <c r="X2794" s="28" t="str">
        <f t="shared" si="5"/>
        <v/>
      </c>
      <c r="Y2794" s="28" t="str">
        <f t="shared" si="6"/>
        <v/>
      </c>
      <c r="Z2794" s="28" t="str">
        <f t="shared" si="7"/>
        <v/>
      </c>
      <c r="AB2794" s="28" t="str">
        <f t="shared" si="8"/>
        <v/>
      </c>
      <c r="AD2794" s="28" t="str">
        <f t="shared" si="9"/>
        <v/>
      </c>
      <c r="AG2794" s="28" t="str">
        <f t="shared" ref="AG2794:AL2794" si="16764">IFERROR(IF(FIND(AG$1,$F2794)&gt;1,AG$1,""),"")</f>
        <v/>
      </c>
      <c r="AH2794" s="28" t="str">
        <f t="shared" si="16764"/>
        <v/>
      </c>
      <c r="AI2794" s="28" t="str">
        <f t="shared" si="16764"/>
        <v/>
      </c>
      <c r="AJ2794" s="28" t="str">
        <f t="shared" si="16764"/>
        <v/>
      </c>
      <c r="AK2794" s="28" t="str">
        <f t="shared" si="16764"/>
        <v/>
      </c>
      <c r="AL2794" s="28" t="str">
        <f t="shared" si="16764"/>
        <v/>
      </c>
      <c r="AM2794" s="28" t="str">
        <f t="shared" si="11"/>
        <v/>
      </c>
      <c r="AN2794" s="28" t="str">
        <f t="shared" ref="AN2794:AQ2794" si="16765">IFERROR(IF(FIND(AN$1,$F2794)&gt;1,"Status - LGBT",""),"")</f>
        <v/>
      </c>
      <c r="AO2794" s="28" t="str">
        <f t="shared" si="16765"/>
        <v/>
      </c>
      <c r="AP2794" s="28" t="str">
        <f t="shared" si="16765"/>
        <v/>
      </c>
      <c r="AQ2794" s="28" t="str">
        <f t="shared" si="16765"/>
        <v/>
      </c>
      <c r="AR2794" s="28" t="str">
        <f t="shared" ref="AR2794:AV2794" si="16766">IFERROR(IF(FIND(AR$1,$F2794)&gt;1,"BME",""),"")</f>
        <v/>
      </c>
      <c r="AS2794" s="28" t="str">
        <f t="shared" si="16766"/>
        <v/>
      </c>
      <c r="AT2794" s="28" t="str">
        <f t="shared" si="16766"/>
        <v/>
      </c>
      <c r="AU2794" s="28" t="str">
        <f t="shared" si="16766"/>
        <v/>
      </c>
      <c r="AV2794" s="28" t="str">
        <f t="shared" si="16766"/>
        <v/>
      </c>
      <c r="AW2794" s="28" t="str">
        <f t="shared" ref="AW2794:BC2794" si="16767">IFERROR(IF(FIND(AW$1,$F2794)&gt;1,AW$1,""),"")</f>
        <v/>
      </c>
      <c r="AX2794" s="28" t="str">
        <f t="shared" si="16767"/>
        <v/>
      </c>
      <c r="AY2794" s="28" t="str">
        <f t="shared" si="16767"/>
        <v/>
      </c>
      <c r="AZ2794" s="28" t="str">
        <f t="shared" si="16767"/>
        <v/>
      </c>
      <c r="BA2794" s="28" t="str">
        <f t="shared" si="16767"/>
        <v/>
      </c>
      <c r="BB2794" s="28" t="str">
        <f t="shared" si="16767"/>
        <v/>
      </c>
      <c r="BC2794" s="28" t="str">
        <f t="shared" si="16767"/>
        <v/>
      </c>
      <c r="BD2794" s="28" t="str">
        <f t="shared" si="15"/>
        <v/>
      </c>
      <c r="BG2794" s="2" t="s">
        <v>18758</v>
      </c>
      <c r="BJ2794" s="28" t="str">
        <f t="shared" si="16"/>
        <v/>
      </c>
      <c r="BK2794" s="28" t="str">
        <f t="shared" si="17"/>
        <v/>
      </c>
      <c r="BL2794" s="2" t="s">
        <v>17375</v>
      </c>
      <c r="BM2794" s="2" t="s">
        <v>98</v>
      </c>
      <c r="BU2794" s="47" t="s">
        <v>703</v>
      </c>
      <c r="BV2794" s="18"/>
      <c r="BW2794" s="47"/>
      <c r="BX2794" s="47" t="s">
        <v>19858</v>
      </c>
      <c r="BY2794" s="42" t="str">
        <f t="shared" si="18"/>
        <v>Wetherby;</v>
      </c>
      <c r="BZ2794" s="73"/>
    </row>
    <row r="2795" spans="1:78" ht="15">
      <c r="A2795" s="16" t="s">
        <v>51</v>
      </c>
      <c r="B2795" s="28">
        <f>VLOOKUP(A2795,Organisations!$A$2:$B$7,2,FALSE)</f>
        <v>4</v>
      </c>
      <c r="C2795" s="16" t="s">
        <v>18760</v>
      </c>
      <c r="D2795" s="16" t="s">
        <v>18761</v>
      </c>
      <c r="E2795" s="28" t="str">
        <f t="shared" si="0"/>
        <v>Provision of comfortable facilities for duplicate bridge players. The club is affiliated to the English Bridge Union. Me</v>
      </c>
      <c r="F2795" s="16" t="s">
        <v>18763</v>
      </c>
      <c r="G2795" s="16" t="s">
        <v>68</v>
      </c>
      <c r="H2795" s="54"/>
      <c r="K2795" s="26" t="s">
        <v>18764</v>
      </c>
      <c r="L2795" s="16" t="s">
        <v>18765</v>
      </c>
      <c r="M2795" s="28" t="str">
        <f t="shared" ref="M2795:Q2795" si="16768">IFERROR(IF(FIND(M$1,$F2795)&gt;1,"Age - Children",""),"")</f>
        <v/>
      </c>
      <c r="N2795" s="28" t="str">
        <f t="shared" si="16768"/>
        <v/>
      </c>
      <c r="O2795" s="28" t="str">
        <f t="shared" si="16768"/>
        <v/>
      </c>
      <c r="P2795" s="28" t="str">
        <f t="shared" si="16768"/>
        <v/>
      </c>
      <c r="Q2795" s="28" t="str">
        <f t="shared" si="16768"/>
        <v/>
      </c>
      <c r="R2795" s="28" t="str">
        <f t="shared" ref="R2795:T2795" si="16769">IFERROR(IF(FIND(R$1,$F2795)&gt;1,"Age - Elderly",""),"")</f>
        <v/>
      </c>
      <c r="S2795" s="28" t="str">
        <f t="shared" si="16769"/>
        <v/>
      </c>
      <c r="T2795" s="28" t="str">
        <f t="shared" si="16769"/>
        <v/>
      </c>
      <c r="U2795" s="28" t="str">
        <f t="shared" si="3"/>
        <v/>
      </c>
      <c r="V2795" s="28" t="str">
        <f t="shared" si="4"/>
        <v/>
      </c>
      <c r="X2795" s="28" t="str">
        <f t="shared" si="5"/>
        <v/>
      </c>
      <c r="Y2795" s="28" t="str">
        <f t="shared" si="6"/>
        <v/>
      </c>
      <c r="Z2795" s="28" t="str">
        <f t="shared" si="7"/>
        <v>Gender - Male</v>
      </c>
      <c r="AB2795" s="28" t="str">
        <f t="shared" si="8"/>
        <v/>
      </c>
      <c r="AD2795" s="28" t="str">
        <f t="shared" si="9"/>
        <v>Gender - Male;</v>
      </c>
      <c r="AG2795" s="28" t="str">
        <f t="shared" ref="AG2795:AL2795" si="16770">IFERROR(IF(FIND(AG$1,$F2795)&gt;1,AG$1,""),"")</f>
        <v/>
      </c>
      <c r="AH2795" s="28" t="str">
        <f t="shared" si="16770"/>
        <v/>
      </c>
      <c r="AI2795" s="28" t="str">
        <f t="shared" si="16770"/>
        <v/>
      </c>
      <c r="AJ2795" s="28" t="str">
        <f t="shared" si="16770"/>
        <v/>
      </c>
      <c r="AK2795" s="28" t="str">
        <f t="shared" si="16770"/>
        <v/>
      </c>
      <c r="AL2795" s="28" t="str">
        <f t="shared" si="16770"/>
        <v/>
      </c>
      <c r="AM2795" s="28" t="str">
        <f t="shared" si="11"/>
        <v/>
      </c>
      <c r="AN2795" s="28" t="str">
        <f t="shared" ref="AN2795:AQ2795" si="16771">IFERROR(IF(FIND(AN$1,$F2795)&gt;1,"Status - LGBT",""),"")</f>
        <v/>
      </c>
      <c r="AO2795" s="28" t="str">
        <f t="shared" si="16771"/>
        <v/>
      </c>
      <c r="AP2795" s="28" t="str">
        <f t="shared" si="16771"/>
        <v/>
      </c>
      <c r="AQ2795" s="28" t="str">
        <f t="shared" si="16771"/>
        <v/>
      </c>
      <c r="AR2795" s="28" t="str">
        <f t="shared" ref="AR2795:AV2795" si="16772">IFERROR(IF(FIND(AR$1,$F2795)&gt;1,"BME",""),"")</f>
        <v/>
      </c>
      <c r="AS2795" s="28" t="str">
        <f t="shared" si="16772"/>
        <v/>
      </c>
      <c r="AT2795" s="28" t="str">
        <f t="shared" si="16772"/>
        <v/>
      </c>
      <c r="AU2795" s="28" t="str">
        <f t="shared" si="16772"/>
        <v/>
      </c>
      <c r="AV2795" s="28" t="str">
        <f t="shared" si="16772"/>
        <v/>
      </c>
      <c r="AW2795" s="28" t="str">
        <f t="shared" ref="AW2795:BC2795" si="16773">IFERROR(IF(FIND(AW$1,$F2795)&gt;1,AW$1,""),"")</f>
        <v/>
      </c>
      <c r="AX2795" s="28" t="str">
        <f t="shared" si="16773"/>
        <v/>
      </c>
      <c r="AY2795" s="28" t="str">
        <f t="shared" si="16773"/>
        <v/>
      </c>
      <c r="AZ2795" s="28" t="str">
        <f t="shared" si="16773"/>
        <v/>
      </c>
      <c r="BA2795" s="28" t="str">
        <f t="shared" si="16773"/>
        <v/>
      </c>
      <c r="BB2795" s="28" t="str">
        <f t="shared" si="16773"/>
        <v/>
      </c>
      <c r="BC2795" s="28" t="str">
        <f t="shared" si="16773"/>
        <v/>
      </c>
      <c r="BD2795" s="28" t="str">
        <f t="shared" si="15"/>
        <v/>
      </c>
      <c r="BG2795" s="2" t="s">
        <v>18766</v>
      </c>
      <c r="BJ2795" s="28" t="str">
        <f t="shared" si="16"/>
        <v/>
      </c>
      <c r="BK2795" s="28" t="str">
        <f t="shared" si="17"/>
        <v/>
      </c>
      <c r="BL2795" s="2" t="s">
        <v>5396</v>
      </c>
      <c r="BM2795" s="2" t="s">
        <v>98</v>
      </c>
      <c r="BN2795" s="2" t="s">
        <v>2863</v>
      </c>
      <c r="BO2795" s="2" t="s">
        <v>2863</v>
      </c>
      <c r="BP2795" s="2" t="s">
        <v>2863</v>
      </c>
      <c r="BS2795" s="2" t="s">
        <v>2863</v>
      </c>
      <c r="BU2795" s="50" t="s">
        <v>703</v>
      </c>
      <c r="BV2795" s="12"/>
      <c r="BW2795" s="50"/>
      <c r="BX2795" s="50" t="s">
        <v>20380</v>
      </c>
      <c r="BY2795" s="42" t="str">
        <f t="shared" si="18"/>
        <v>Gender - Male;;Wetherby;</v>
      </c>
      <c r="BZ2795" s="72"/>
    </row>
    <row r="2796" spans="1:78" ht="15">
      <c r="A2796" s="10" t="s">
        <v>51</v>
      </c>
      <c r="B2796" s="28">
        <f>VLOOKUP(A2796,Organisations!$A$2:$B$7,2,FALSE)</f>
        <v>4</v>
      </c>
      <c r="C2796" s="10" t="s">
        <v>18767</v>
      </c>
      <c r="D2796" s="10" t="s">
        <v>18768</v>
      </c>
      <c r="E2796" s="28" t="str">
        <f t="shared" si="0"/>
        <v>Wetherby Civic Society was founded with aims and objectives of : promoting civic pride and high standards of architectur</v>
      </c>
      <c r="F2796" s="10" t="s">
        <v>18770</v>
      </c>
      <c r="G2796" s="10" t="s">
        <v>68</v>
      </c>
      <c r="H2796" s="11"/>
      <c r="K2796" s="59"/>
      <c r="L2796" s="10" t="s">
        <v>18771</v>
      </c>
      <c r="M2796" s="28" t="str">
        <f t="shared" ref="M2796:Q2796" si="16774">IFERROR(IF(FIND(M$1,$F2796)&gt;1,"Age - Children",""),"")</f>
        <v/>
      </c>
      <c r="N2796" s="28" t="str">
        <f t="shared" si="16774"/>
        <v/>
      </c>
      <c r="O2796" s="28" t="str">
        <f t="shared" si="16774"/>
        <v/>
      </c>
      <c r="P2796" s="28" t="str">
        <f t="shared" si="16774"/>
        <v/>
      </c>
      <c r="Q2796" s="28" t="str">
        <f t="shared" si="16774"/>
        <v/>
      </c>
      <c r="R2796" s="28" t="str">
        <f t="shared" ref="R2796:T2796" si="16775">IFERROR(IF(FIND(R$1,$F2796)&gt;1,"Age - Elderly",""),"")</f>
        <v/>
      </c>
      <c r="S2796" s="28" t="str">
        <f t="shared" si="16775"/>
        <v/>
      </c>
      <c r="T2796" s="28" t="str">
        <f t="shared" si="16775"/>
        <v/>
      </c>
      <c r="U2796" s="28" t="str">
        <f t="shared" si="3"/>
        <v/>
      </c>
      <c r="V2796" s="28" t="str">
        <f t="shared" si="4"/>
        <v/>
      </c>
      <c r="X2796" s="28" t="str">
        <f t="shared" si="5"/>
        <v/>
      </c>
      <c r="Y2796" s="28" t="str">
        <f t="shared" si="6"/>
        <v/>
      </c>
      <c r="Z2796" s="28" t="str">
        <f t="shared" si="7"/>
        <v>Gender - Male</v>
      </c>
      <c r="AB2796" s="28" t="str">
        <f t="shared" si="8"/>
        <v/>
      </c>
      <c r="AD2796" s="28" t="str">
        <f t="shared" si="9"/>
        <v>Gender - Male;</v>
      </c>
      <c r="AG2796" s="28" t="str">
        <f t="shared" ref="AG2796:AL2796" si="16776">IFERROR(IF(FIND(AG$1,$F2796)&gt;1,AG$1,""),"")</f>
        <v/>
      </c>
      <c r="AH2796" s="28" t="str">
        <f t="shared" si="16776"/>
        <v/>
      </c>
      <c r="AI2796" s="28" t="str">
        <f t="shared" si="16776"/>
        <v/>
      </c>
      <c r="AJ2796" s="28" t="str">
        <f t="shared" si="16776"/>
        <v/>
      </c>
      <c r="AK2796" s="28" t="str">
        <f t="shared" si="16776"/>
        <v/>
      </c>
      <c r="AL2796" s="28" t="str">
        <f t="shared" si="16776"/>
        <v/>
      </c>
      <c r="AM2796" s="28" t="str">
        <f t="shared" si="11"/>
        <v/>
      </c>
      <c r="AN2796" s="28" t="str">
        <f t="shared" ref="AN2796:AQ2796" si="16777">IFERROR(IF(FIND(AN$1,$F2796)&gt;1,"Status - LGBT",""),"")</f>
        <v/>
      </c>
      <c r="AO2796" s="28" t="str">
        <f t="shared" si="16777"/>
        <v/>
      </c>
      <c r="AP2796" s="28" t="str">
        <f t="shared" si="16777"/>
        <v/>
      </c>
      <c r="AQ2796" s="28" t="str">
        <f t="shared" si="16777"/>
        <v/>
      </c>
      <c r="AR2796" s="28" t="str">
        <f t="shared" ref="AR2796:AV2796" si="16778">IFERROR(IF(FIND(AR$1,$F2796)&gt;1,"BME",""),"")</f>
        <v/>
      </c>
      <c r="AS2796" s="28" t="str">
        <f t="shared" si="16778"/>
        <v/>
      </c>
      <c r="AT2796" s="28" t="str">
        <f t="shared" si="16778"/>
        <v/>
      </c>
      <c r="AU2796" s="28" t="str">
        <f t="shared" si="16778"/>
        <v/>
      </c>
      <c r="AV2796" s="28" t="str">
        <f t="shared" si="16778"/>
        <v/>
      </c>
      <c r="AW2796" s="28" t="str">
        <f t="shared" ref="AW2796:BC2796" si="16779">IFERROR(IF(FIND(AW$1,$F2796)&gt;1,AW$1,""),"")</f>
        <v/>
      </c>
      <c r="AX2796" s="28" t="str">
        <f t="shared" si="16779"/>
        <v/>
      </c>
      <c r="AY2796" s="28" t="str">
        <f t="shared" si="16779"/>
        <v/>
      </c>
      <c r="AZ2796" s="28" t="str">
        <f t="shared" si="16779"/>
        <v/>
      </c>
      <c r="BA2796" s="28" t="str">
        <f t="shared" si="16779"/>
        <v/>
      </c>
      <c r="BB2796" s="28" t="str">
        <f t="shared" si="16779"/>
        <v/>
      </c>
      <c r="BC2796" s="28" t="str">
        <f t="shared" si="16779"/>
        <v/>
      </c>
      <c r="BD2796" s="28" t="str">
        <f t="shared" si="15"/>
        <v/>
      </c>
      <c r="BG2796" s="2" t="s">
        <v>703</v>
      </c>
      <c r="BJ2796" s="28" t="str">
        <f t="shared" si="16"/>
        <v/>
      </c>
      <c r="BK2796" s="28" t="str">
        <f t="shared" si="17"/>
        <v/>
      </c>
      <c r="BL2796" s="2" t="s">
        <v>593</v>
      </c>
      <c r="BM2796" s="2" t="s">
        <v>98</v>
      </c>
      <c r="BU2796" s="47" t="s">
        <v>703</v>
      </c>
      <c r="BV2796" s="18"/>
      <c r="BW2796" s="47"/>
      <c r="BX2796" s="47" t="s">
        <v>144</v>
      </c>
      <c r="BY2796" s="42" t="str">
        <f t="shared" si="18"/>
        <v>Gender - Male;;Wetherby;</v>
      </c>
      <c r="BZ2796" s="73"/>
    </row>
    <row r="2797" spans="1:78" ht="15">
      <c r="A2797" s="16" t="s">
        <v>51</v>
      </c>
      <c r="B2797" s="28">
        <f>VLOOKUP(A2797,Organisations!$A$2:$B$7,2,FALSE)</f>
        <v>4</v>
      </c>
      <c r="C2797" s="16" t="s">
        <v>18773</v>
      </c>
      <c r="D2797" s="16" t="s">
        <v>18774</v>
      </c>
      <c r="E2797" s="28" t="str">
        <f t="shared" si="0"/>
        <v>Tempo FM is a Community Radio Station which aims to help Local Organisations, Charities and groups, by providing publici</v>
      </c>
      <c r="F2797" s="16" t="s">
        <v>18776</v>
      </c>
      <c r="G2797" s="16" t="s">
        <v>68</v>
      </c>
      <c r="H2797" s="17"/>
      <c r="K2797" s="59"/>
      <c r="L2797" s="16" t="s">
        <v>18777</v>
      </c>
      <c r="M2797" s="28" t="str">
        <f t="shared" ref="M2797:Q2797" si="16780">IFERROR(IF(FIND(M$1,$F2797)&gt;1,"Age - Children",""),"")</f>
        <v/>
      </c>
      <c r="N2797" s="28" t="str">
        <f t="shared" si="16780"/>
        <v/>
      </c>
      <c r="O2797" s="28" t="str">
        <f t="shared" si="16780"/>
        <v/>
      </c>
      <c r="P2797" s="28" t="str">
        <f t="shared" si="16780"/>
        <v/>
      </c>
      <c r="Q2797" s="28" t="str">
        <f t="shared" si="16780"/>
        <v/>
      </c>
      <c r="R2797" s="28" t="str">
        <f t="shared" ref="R2797:T2797" si="16781">IFERROR(IF(FIND(R$1,$F2797)&gt;1,"Age - Elderly",""),"")</f>
        <v/>
      </c>
      <c r="S2797" s="28" t="str">
        <f t="shared" si="16781"/>
        <v/>
      </c>
      <c r="T2797" s="28" t="str">
        <f t="shared" si="16781"/>
        <v/>
      </c>
      <c r="U2797" s="28" t="str">
        <f t="shared" si="3"/>
        <v/>
      </c>
      <c r="V2797" s="28" t="str">
        <f t="shared" si="4"/>
        <v/>
      </c>
      <c r="X2797" s="28" t="str">
        <f t="shared" si="5"/>
        <v/>
      </c>
      <c r="Y2797" s="28" t="str">
        <f t="shared" si="6"/>
        <v/>
      </c>
      <c r="Z2797" s="28" t="str">
        <f t="shared" si="7"/>
        <v/>
      </c>
      <c r="AB2797" s="28" t="str">
        <f t="shared" si="8"/>
        <v/>
      </c>
      <c r="AD2797" s="28" t="str">
        <f t="shared" si="9"/>
        <v/>
      </c>
      <c r="AG2797" s="28" t="str">
        <f t="shared" ref="AG2797:AL2797" si="16782">IFERROR(IF(FIND(AG$1,$F2797)&gt;1,AG$1,""),"")</f>
        <v/>
      </c>
      <c r="AH2797" s="28" t="str">
        <f t="shared" si="16782"/>
        <v/>
      </c>
      <c r="AI2797" s="28" t="str">
        <f t="shared" si="16782"/>
        <v/>
      </c>
      <c r="AJ2797" s="28" t="str">
        <f t="shared" si="16782"/>
        <v/>
      </c>
      <c r="AK2797" s="28" t="str">
        <f t="shared" si="16782"/>
        <v/>
      </c>
      <c r="AL2797" s="28" t="str">
        <f t="shared" si="16782"/>
        <v/>
      </c>
      <c r="AM2797" s="28" t="str">
        <f t="shared" si="11"/>
        <v/>
      </c>
      <c r="AN2797" s="28" t="str">
        <f t="shared" ref="AN2797:AQ2797" si="16783">IFERROR(IF(FIND(AN$1,$F2797)&gt;1,"Status - LGBT",""),"")</f>
        <v/>
      </c>
      <c r="AO2797" s="28" t="str">
        <f t="shared" si="16783"/>
        <v/>
      </c>
      <c r="AP2797" s="28" t="str">
        <f t="shared" si="16783"/>
        <v/>
      </c>
      <c r="AQ2797" s="28" t="str">
        <f t="shared" si="16783"/>
        <v/>
      </c>
      <c r="AR2797" s="28" t="str">
        <f t="shared" ref="AR2797:AV2797" si="16784">IFERROR(IF(FIND(AR$1,$F2797)&gt;1,"BME",""),"")</f>
        <v/>
      </c>
      <c r="AS2797" s="28" t="str">
        <f t="shared" si="16784"/>
        <v/>
      </c>
      <c r="AT2797" s="28" t="str">
        <f t="shared" si="16784"/>
        <v/>
      </c>
      <c r="AU2797" s="28" t="str">
        <f t="shared" si="16784"/>
        <v/>
      </c>
      <c r="AV2797" s="28" t="str">
        <f t="shared" si="16784"/>
        <v/>
      </c>
      <c r="AW2797" s="28" t="str">
        <f t="shared" ref="AW2797:BC2797" si="16785">IFERROR(IF(FIND(AW$1,$F2797)&gt;1,AW$1,""),"")</f>
        <v/>
      </c>
      <c r="AX2797" s="28" t="str">
        <f t="shared" si="16785"/>
        <v/>
      </c>
      <c r="AY2797" s="28" t="str">
        <f t="shared" si="16785"/>
        <v/>
      </c>
      <c r="AZ2797" s="28" t="str">
        <f t="shared" si="16785"/>
        <v/>
      </c>
      <c r="BA2797" s="28" t="str">
        <f t="shared" si="16785"/>
        <v/>
      </c>
      <c r="BB2797" s="28" t="str">
        <f t="shared" si="16785"/>
        <v/>
      </c>
      <c r="BC2797" s="28" t="str">
        <f t="shared" si="16785"/>
        <v/>
      </c>
      <c r="BD2797" s="28" t="str">
        <f t="shared" si="15"/>
        <v/>
      </c>
      <c r="BG2797" s="2" t="s">
        <v>18778</v>
      </c>
      <c r="BJ2797" s="28" t="str">
        <f t="shared" si="16"/>
        <v/>
      </c>
      <c r="BK2797" s="28" t="str">
        <f t="shared" si="17"/>
        <v/>
      </c>
      <c r="BL2797" s="2" t="s">
        <v>17396</v>
      </c>
      <c r="BM2797" s="2" t="s">
        <v>98</v>
      </c>
      <c r="BU2797" s="50" t="s">
        <v>703</v>
      </c>
      <c r="BV2797" s="12"/>
      <c r="BW2797" s="50"/>
      <c r="BX2797" s="50" t="s">
        <v>19858</v>
      </c>
      <c r="BY2797" s="42" t="str">
        <f t="shared" si="18"/>
        <v>Wetherby;</v>
      </c>
      <c r="BZ2797" s="72"/>
    </row>
    <row r="2798" spans="1:78" ht="15">
      <c r="A2798" s="10" t="s">
        <v>51</v>
      </c>
      <c r="B2798" s="28">
        <f>VLOOKUP(A2798,Organisations!$A$2:$B$7,2,FALSE)</f>
        <v>4</v>
      </c>
      <c r="C2798" s="10" t="s">
        <v>18779</v>
      </c>
      <c r="D2798" s="10" t="s">
        <v>18780</v>
      </c>
      <c r="E2798" s="28" t="str">
        <f t="shared" si="0"/>
        <v>Organises a festival of professional and amateur events. Meetings are held at various venues within Wetherby. For detail</v>
      </c>
      <c r="F2798" s="10" t="s">
        <v>18782</v>
      </c>
      <c r="G2798" s="10" t="s">
        <v>68</v>
      </c>
      <c r="H2798" s="11"/>
      <c r="K2798" s="30" t="s">
        <v>18783</v>
      </c>
      <c r="L2798" s="10" t="s">
        <v>18784</v>
      </c>
      <c r="M2798" s="28" t="str">
        <f t="shared" ref="M2798:Q2798" si="16786">IFERROR(IF(FIND(M$1,$F2798)&gt;1,"Age - Children",""),"")</f>
        <v/>
      </c>
      <c r="N2798" s="28" t="str">
        <f t="shared" si="16786"/>
        <v/>
      </c>
      <c r="O2798" s="28" t="str">
        <f t="shared" si="16786"/>
        <v/>
      </c>
      <c r="P2798" s="28" t="str">
        <f t="shared" si="16786"/>
        <v/>
      </c>
      <c r="Q2798" s="28" t="str">
        <f t="shared" si="16786"/>
        <v/>
      </c>
      <c r="R2798" s="28" t="str">
        <f t="shared" ref="R2798:T2798" si="16787">IFERROR(IF(FIND(R$1,$F2798)&gt;1,"Age - Elderly",""),"")</f>
        <v/>
      </c>
      <c r="S2798" s="28" t="str">
        <f t="shared" si="16787"/>
        <v/>
      </c>
      <c r="T2798" s="28" t="str">
        <f t="shared" si="16787"/>
        <v/>
      </c>
      <c r="U2798" s="28" t="str">
        <f t="shared" si="3"/>
        <v/>
      </c>
      <c r="V2798" s="28" t="str">
        <f t="shared" si="4"/>
        <v/>
      </c>
      <c r="X2798" s="28" t="str">
        <f t="shared" si="5"/>
        <v/>
      </c>
      <c r="Y2798" s="28" t="str">
        <f t="shared" si="6"/>
        <v/>
      </c>
      <c r="Z2798" s="28" t="str">
        <f t="shared" si="7"/>
        <v/>
      </c>
      <c r="AB2798" s="28" t="str">
        <f t="shared" si="8"/>
        <v/>
      </c>
      <c r="AD2798" s="28" t="str">
        <f t="shared" si="9"/>
        <v/>
      </c>
      <c r="AG2798" s="28" t="str">
        <f t="shared" ref="AG2798:AL2798" si="16788">IFERROR(IF(FIND(AG$1,$F2798)&gt;1,AG$1,""),"")</f>
        <v/>
      </c>
      <c r="AH2798" s="28" t="str">
        <f t="shared" si="16788"/>
        <v/>
      </c>
      <c r="AI2798" s="28" t="str">
        <f t="shared" si="16788"/>
        <v/>
      </c>
      <c r="AJ2798" s="28" t="str">
        <f t="shared" si="16788"/>
        <v/>
      </c>
      <c r="AK2798" s="28" t="str">
        <f t="shared" si="16788"/>
        <v/>
      </c>
      <c r="AL2798" s="28" t="str">
        <f t="shared" si="16788"/>
        <v/>
      </c>
      <c r="AM2798" s="28" t="str">
        <f t="shared" si="11"/>
        <v/>
      </c>
      <c r="AN2798" s="28" t="str">
        <f t="shared" ref="AN2798:AQ2798" si="16789">IFERROR(IF(FIND(AN$1,$F2798)&gt;1,"Status - LGBT",""),"")</f>
        <v/>
      </c>
      <c r="AO2798" s="28" t="str">
        <f t="shared" si="16789"/>
        <v/>
      </c>
      <c r="AP2798" s="28" t="str">
        <f t="shared" si="16789"/>
        <v/>
      </c>
      <c r="AQ2798" s="28" t="str">
        <f t="shared" si="16789"/>
        <v/>
      </c>
      <c r="AR2798" s="28" t="str">
        <f t="shared" ref="AR2798:AV2798" si="16790">IFERROR(IF(FIND(AR$1,$F2798)&gt;1,"BME",""),"")</f>
        <v/>
      </c>
      <c r="AS2798" s="28" t="str">
        <f t="shared" si="16790"/>
        <v/>
      </c>
      <c r="AT2798" s="28" t="str">
        <f t="shared" si="16790"/>
        <v/>
      </c>
      <c r="AU2798" s="28" t="str">
        <f t="shared" si="16790"/>
        <v/>
      </c>
      <c r="AV2798" s="28" t="str">
        <f t="shared" si="16790"/>
        <v/>
      </c>
      <c r="AW2798" s="28" t="str">
        <f t="shared" ref="AW2798:BC2798" si="16791">IFERROR(IF(FIND(AW$1,$F2798)&gt;1,AW$1,""),"")</f>
        <v/>
      </c>
      <c r="AX2798" s="28" t="str">
        <f t="shared" si="16791"/>
        <v/>
      </c>
      <c r="AY2798" s="28" t="str">
        <f t="shared" si="16791"/>
        <v/>
      </c>
      <c r="AZ2798" s="28" t="str">
        <f t="shared" si="16791"/>
        <v/>
      </c>
      <c r="BA2798" s="28" t="str">
        <f t="shared" si="16791"/>
        <v/>
      </c>
      <c r="BB2798" s="28" t="str">
        <f t="shared" si="16791"/>
        <v/>
      </c>
      <c r="BC2798" s="28" t="str">
        <f t="shared" si="16791"/>
        <v/>
      </c>
      <c r="BD2798" s="28" t="str">
        <f t="shared" si="15"/>
        <v/>
      </c>
      <c r="BG2798" s="2" t="s">
        <v>18758</v>
      </c>
      <c r="BJ2798" s="28" t="str">
        <f t="shared" si="16"/>
        <v/>
      </c>
      <c r="BK2798" s="28" t="str">
        <f t="shared" si="17"/>
        <v/>
      </c>
      <c r="BL2798" s="2" t="s">
        <v>17375</v>
      </c>
      <c r="BM2798" s="2" t="s">
        <v>98</v>
      </c>
      <c r="BU2798" s="47" t="s">
        <v>703</v>
      </c>
      <c r="BV2798" s="18"/>
      <c r="BW2798" s="47"/>
      <c r="BX2798" s="47" t="s">
        <v>19858</v>
      </c>
      <c r="BY2798" s="42" t="str">
        <f t="shared" si="18"/>
        <v>Wetherby;</v>
      </c>
      <c r="BZ2798" s="73"/>
    </row>
    <row r="2799" spans="1:78" ht="15">
      <c r="A2799" s="16" t="s">
        <v>51</v>
      </c>
      <c r="B2799" s="28">
        <f>VLOOKUP(A2799,Organisations!$A$2:$B$7,2,FALSE)</f>
        <v>4</v>
      </c>
      <c r="C2799" s="16" t="s">
        <v>18785</v>
      </c>
      <c r="D2799" s="16" t="s">
        <v>18786</v>
      </c>
      <c r="E2799" s="28" t="str">
        <f t="shared" si="0"/>
        <v>Researches and collects material concerning the history of Wetherby and District. We look for and would hope to assist t</v>
      </c>
      <c r="F2799" s="16" t="s">
        <v>18788</v>
      </c>
      <c r="G2799" s="16" t="s">
        <v>68</v>
      </c>
      <c r="H2799" s="17"/>
      <c r="K2799" s="26" t="s">
        <v>18783</v>
      </c>
      <c r="L2799" s="18"/>
      <c r="M2799" s="28" t="str">
        <f t="shared" ref="M2799:Q2799" si="16792">IFERROR(IF(FIND(M$1,$F2799)&gt;1,"Age - Children",""),"")</f>
        <v/>
      </c>
      <c r="N2799" s="28" t="str">
        <f t="shared" si="16792"/>
        <v/>
      </c>
      <c r="O2799" s="28" t="str">
        <f t="shared" si="16792"/>
        <v/>
      </c>
      <c r="P2799" s="28" t="str">
        <f t="shared" si="16792"/>
        <v/>
      </c>
      <c r="Q2799" s="28" t="str">
        <f t="shared" si="16792"/>
        <v/>
      </c>
      <c r="R2799" s="28" t="str">
        <f t="shared" ref="R2799:T2799" si="16793">IFERROR(IF(FIND(R$1,$F2799)&gt;1,"Age - Elderly",""),"")</f>
        <v/>
      </c>
      <c r="S2799" s="28" t="str">
        <f t="shared" si="16793"/>
        <v/>
      </c>
      <c r="T2799" s="28" t="str">
        <f t="shared" si="16793"/>
        <v/>
      </c>
      <c r="U2799" s="28" t="str">
        <f t="shared" si="3"/>
        <v/>
      </c>
      <c r="V2799" s="28" t="str">
        <f t="shared" si="4"/>
        <v/>
      </c>
      <c r="X2799" s="28" t="str">
        <f t="shared" si="5"/>
        <v/>
      </c>
      <c r="Y2799" s="28" t="str">
        <f t="shared" si="6"/>
        <v/>
      </c>
      <c r="Z2799" s="28" t="str">
        <f t="shared" si="7"/>
        <v/>
      </c>
      <c r="AB2799" s="28" t="str">
        <f t="shared" si="8"/>
        <v/>
      </c>
      <c r="AD2799" s="28" t="str">
        <f t="shared" si="9"/>
        <v/>
      </c>
      <c r="AG2799" s="28" t="str">
        <f t="shared" ref="AG2799:AL2799" si="16794">IFERROR(IF(FIND(AG$1,$F2799)&gt;1,AG$1,""),"")</f>
        <v/>
      </c>
      <c r="AH2799" s="28" t="str">
        <f t="shared" si="16794"/>
        <v/>
      </c>
      <c r="AI2799" s="28" t="str">
        <f t="shared" si="16794"/>
        <v/>
      </c>
      <c r="AJ2799" s="28" t="str">
        <f t="shared" si="16794"/>
        <v/>
      </c>
      <c r="AK2799" s="28" t="str">
        <f t="shared" si="16794"/>
        <v/>
      </c>
      <c r="AL2799" s="28" t="str">
        <f t="shared" si="16794"/>
        <v/>
      </c>
      <c r="AM2799" s="28" t="str">
        <f t="shared" si="11"/>
        <v/>
      </c>
      <c r="AN2799" s="28" t="str">
        <f t="shared" ref="AN2799:AQ2799" si="16795">IFERROR(IF(FIND(AN$1,$F2799)&gt;1,"Status - LGBT",""),"")</f>
        <v/>
      </c>
      <c r="AO2799" s="28" t="str">
        <f t="shared" si="16795"/>
        <v/>
      </c>
      <c r="AP2799" s="28" t="str">
        <f t="shared" si="16795"/>
        <v/>
      </c>
      <c r="AQ2799" s="28" t="str">
        <f t="shared" si="16795"/>
        <v/>
      </c>
      <c r="AR2799" s="28" t="str">
        <f t="shared" ref="AR2799:AV2799" si="16796">IFERROR(IF(FIND(AR$1,$F2799)&gt;1,"BME",""),"")</f>
        <v/>
      </c>
      <c r="AS2799" s="28" t="str">
        <f t="shared" si="16796"/>
        <v/>
      </c>
      <c r="AT2799" s="28" t="str">
        <f t="shared" si="16796"/>
        <v/>
      </c>
      <c r="AU2799" s="28" t="str">
        <f t="shared" si="16796"/>
        <v/>
      </c>
      <c r="AV2799" s="28" t="str">
        <f t="shared" si="16796"/>
        <v/>
      </c>
      <c r="AW2799" s="28" t="str">
        <f t="shared" ref="AW2799:BC2799" si="16797">IFERROR(IF(FIND(AW$1,$F2799)&gt;1,AW$1,""),"")</f>
        <v/>
      </c>
      <c r="AX2799" s="28" t="str">
        <f t="shared" si="16797"/>
        <v/>
      </c>
      <c r="AY2799" s="28" t="str">
        <f t="shared" si="16797"/>
        <v/>
      </c>
      <c r="AZ2799" s="28" t="str">
        <f t="shared" si="16797"/>
        <v/>
      </c>
      <c r="BA2799" s="28" t="str">
        <f t="shared" si="16797"/>
        <v/>
      </c>
      <c r="BB2799" s="28" t="str">
        <f t="shared" si="16797"/>
        <v/>
      </c>
      <c r="BC2799" s="28" t="str">
        <f t="shared" si="16797"/>
        <v/>
      </c>
      <c r="BD2799" s="28" t="str">
        <f t="shared" si="15"/>
        <v/>
      </c>
      <c r="BG2799" s="2" t="s">
        <v>18758</v>
      </c>
      <c r="BJ2799" s="28" t="str">
        <f t="shared" si="16"/>
        <v/>
      </c>
      <c r="BK2799" s="28" t="str">
        <f t="shared" si="17"/>
        <v/>
      </c>
      <c r="BL2799" s="2" t="s">
        <v>17375</v>
      </c>
      <c r="BM2799" s="2" t="s">
        <v>98</v>
      </c>
      <c r="BU2799" s="12"/>
      <c r="BV2799" s="12"/>
      <c r="BW2799" s="50"/>
      <c r="BX2799" s="50" t="s">
        <v>19839</v>
      </c>
      <c r="BY2799" s="42" t="str">
        <f t="shared" si="18"/>
        <v/>
      </c>
      <c r="BZ2799" s="72"/>
    </row>
    <row r="2800" spans="1:78" ht="15">
      <c r="A2800" s="10" t="s">
        <v>51</v>
      </c>
      <c r="B2800" s="28">
        <f>VLOOKUP(A2800,Organisations!$A$2:$B$7,2,FALSE)</f>
        <v>4</v>
      </c>
      <c r="C2800" s="10" t="s">
        <v>18790</v>
      </c>
      <c r="D2800" s="10" t="s">
        <v>18791</v>
      </c>
      <c r="E2800" s="28" t="str">
        <f t="shared" si="0"/>
        <v>The Church also runs activites and events for example Sunday School, youth groups, Guides, Brownies, house groups, fello</v>
      </c>
      <c r="F2800" s="10" t="s">
        <v>18793</v>
      </c>
      <c r="G2800" s="10" t="s">
        <v>68</v>
      </c>
      <c r="H2800" s="53"/>
      <c r="K2800" s="30" t="s">
        <v>13549</v>
      </c>
      <c r="L2800" s="10" t="s">
        <v>18794</v>
      </c>
      <c r="M2800" s="28" t="str">
        <f t="shared" ref="M2800:Q2800" si="16798">IFERROR(IF(FIND(M$1,$F2800)&gt;1,"Age - Children",""),"")</f>
        <v/>
      </c>
      <c r="N2800" s="28" t="str">
        <f t="shared" si="16798"/>
        <v/>
      </c>
      <c r="O2800" s="28" t="str">
        <f t="shared" si="16798"/>
        <v/>
      </c>
      <c r="P2800" s="28" t="str">
        <f t="shared" si="16798"/>
        <v/>
      </c>
      <c r="Q2800" s="28" t="str">
        <f t="shared" si="16798"/>
        <v>Age - Children</v>
      </c>
      <c r="R2800" s="28" t="str">
        <f t="shared" ref="R2800:T2800" si="16799">IFERROR(IF(FIND(R$1,$F2800)&gt;1,"Age - Elderly",""),"")</f>
        <v/>
      </c>
      <c r="S2800" s="28" t="str">
        <f t="shared" si="16799"/>
        <v/>
      </c>
      <c r="T2800" s="28" t="str">
        <f t="shared" si="16799"/>
        <v>Age - Elderly</v>
      </c>
      <c r="U2800" s="28" t="str">
        <f t="shared" si="3"/>
        <v>Age - Children;</v>
      </c>
      <c r="V2800" s="28" t="str">
        <f t="shared" si="4"/>
        <v/>
      </c>
      <c r="X2800" s="28" t="str">
        <f t="shared" si="5"/>
        <v/>
      </c>
      <c r="Y2800" s="28" t="str">
        <f t="shared" si="6"/>
        <v/>
      </c>
      <c r="Z2800" s="28" t="str">
        <f t="shared" si="7"/>
        <v/>
      </c>
      <c r="AB2800" s="28" t="str">
        <f t="shared" si="8"/>
        <v/>
      </c>
      <c r="AD2800" s="28" t="str">
        <f t="shared" si="9"/>
        <v/>
      </c>
      <c r="AG2800" s="28" t="str">
        <f t="shared" ref="AG2800:AL2800" si="16800">IFERROR(IF(FIND(AG$1,$F2800)&gt;1,AG$1,""),"")</f>
        <v/>
      </c>
      <c r="AH2800" s="28" t="str">
        <f t="shared" si="16800"/>
        <v/>
      </c>
      <c r="AI2800" s="28" t="str">
        <f t="shared" si="16800"/>
        <v/>
      </c>
      <c r="AJ2800" s="28" t="str">
        <f t="shared" si="16800"/>
        <v/>
      </c>
      <c r="AK2800" s="28" t="str">
        <f t="shared" si="16800"/>
        <v/>
      </c>
      <c r="AL2800" s="28" t="str">
        <f t="shared" si="16800"/>
        <v/>
      </c>
      <c r="AM2800" s="28" t="str">
        <f t="shared" si="11"/>
        <v/>
      </c>
      <c r="AN2800" s="28" t="str">
        <f t="shared" ref="AN2800:AQ2800" si="16801">IFERROR(IF(FIND(AN$1,$F2800)&gt;1,"Status - LGBT",""),"")</f>
        <v/>
      </c>
      <c r="AO2800" s="28" t="str">
        <f t="shared" si="16801"/>
        <v/>
      </c>
      <c r="AP2800" s="28" t="str">
        <f t="shared" si="16801"/>
        <v/>
      </c>
      <c r="AQ2800" s="28" t="str">
        <f t="shared" si="16801"/>
        <v/>
      </c>
      <c r="AR2800" s="28" t="str">
        <f t="shared" ref="AR2800:AV2800" si="16802">IFERROR(IF(FIND(AR$1,$F2800)&gt;1,"BME",""),"")</f>
        <v/>
      </c>
      <c r="AS2800" s="28" t="str">
        <f t="shared" si="16802"/>
        <v/>
      </c>
      <c r="AT2800" s="28" t="str">
        <f t="shared" si="16802"/>
        <v/>
      </c>
      <c r="AU2800" s="28" t="str">
        <f t="shared" si="16802"/>
        <v/>
      </c>
      <c r="AV2800" s="28" t="str">
        <f t="shared" si="16802"/>
        <v/>
      </c>
      <c r="AW2800" s="28" t="str">
        <f t="shared" ref="AW2800:BC2800" si="16803">IFERROR(IF(FIND(AW$1,$F2800)&gt;1,AW$1,""),"")</f>
        <v/>
      </c>
      <c r="AX2800" s="28" t="str">
        <f t="shared" si="16803"/>
        <v/>
      </c>
      <c r="AY2800" s="28" t="str">
        <f t="shared" si="16803"/>
        <v/>
      </c>
      <c r="AZ2800" s="28" t="str">
        <f t="shared" si="16803"/>
        <v/>
      </c>
      <c r="BA2800" s="28" t="str">
        <f t="shared" si="16803"/>
        <v/>
      </c>
      <c r="BB2800" s="28" t="str">
        <f t="shared" si="16803"/>
        <v/>
      </c>
      <c r="BC2800" s="28" t="str">
        <f t="shared" si="16803"/>
        <v/>
      </c>
      <c r="BD2800" s="28" t="str">
        <f t="shared" si="15"/>
        <v/>
      </c>
      <c r="BG2800" s="2" t="s">
        <v>18795</v>
      </c>
      <c r="BJ2800" s="28" t="str">
        <f t="shared" si="16"/>
        <v/>
      </c>
      <c r="BK2800" s="28" t="str">
        <f t="shared" si="17"/>
        <v/>
      </c>
      <c r="BL2800" s="2" t="s">
        <v>8063</v>
      </c>
      <c r="BM2800" s="2" t="s">
        <v>98</v>
      </c>
      <c r="BT2800" s="2" t="s">
        <v>2863</v>
      </c>
      <c r="BU2800" s="47" t="s">
        <v>703</v>
      </c>
      <c r="BV2800" s="24"/>
      <c r="BW2800" s="47"/>
      <c r="BX2800" s="47" t="s">
        <v>19860</v>
      </c>
      <c r="BY2800" s="42" t="str">
        <f t="shared" si="18"/>
        <v>Age - Children;;Wetherby;</v>
      </c>
      <c r="BZ2800" s="73"/>
    </row>
    <row r="2801" spans="1:78" ht="15">
      <c r="A2801" s="16" t="s">
        <v>51</v>
      </c>
      <c r="B2801" s="28">
        <f>VLOOKUP(A2801,Organisations!$A$2:$B$7,2,FALSE)</f>
        <v>4</v>
      </c>
      <c r="C2801" s="16" t="s">
        <v>18797</v>
      </c>
      <c r="D2801" s="16" t="s">
        <v>18798</v>
      </c>
      <c r="E2801" s="28" t="str">
        <f t="shared" si="0"/>
        <v>We are an amateur theatre musical group and charity, based in Wetherby, West Yorkshire, and perform musical shows for We</v>
      </c>
      <c r="F2801" s="16" t="s">
        <v>18800</v>
      </c>
      <c r="G2801" s="16" t="s">
        <v>68</v>
      </c>
      <c r="H2801" s="54"/>
      <c r="K2801" s="26" t="s">
        <v>18801</v>
      </c>
      <c r="L2801" s="18"/>
      <c r="M2801" s="28" t="str">
        <f t="shared" ref="M2801:Q2801" si="16804">IFERROR(IF(FIND(M$1,$F2801)&gt;1,"Age - Children",""),"")</f>
        <v/>
      </c>
      <c r="N2801" s="28" t="str">
        <f t="shared" si="16804"/>
        <v/>
      </c>
      <c r="O2801" s="28" t="str">
        <f t="shared" si="16804"/>
        <v/>
      </c>
      <c r="P2801" s="28" t="str">
        <f t="shared" si="16804"/>
        <v/>
      </c>
      <c r="Q2801" s="28" t="str">
        <f t="shared" si="16804"/>
        <v/>
      </c>
      <c r="R2801" s="28" t="str">
        <f t="shared" ref="R2801:T2801" si="16805">IFERROR(IF(FIND(R$1,$F2801)&gt;1,"Age - Elderly",""),"")</f>
        <v/>
      </c>
      <c r="S2801" s="28" t="str">
        <f t="shared" si="16805"/>
        <v/>
      </c>
      <c r="T2801" s="28" t="str">
        <f t="shared" si="16805"/>
        <v/>
      </c>
      <c r="U2801" s="28" t="str">
        <f t="shared" si="3"/>
        <v/>
      </c>
      <c r="V2801" s="28" t="str">
        <f t="shared" si="4"/>
        <v/>
      </c>
      <c r="X2801" s="28" t="str">
        <f t="shared" si="5"/>
        <v/>
      </c>
      <c r="Y2801" s="28" t="str">
        <f t="shared" si="6"/>
        <v/>
      </c>
      <c r="Z2801" s="28" t="str">
        <f t="shared" si="7"/>
        <v/>
      </c>
      <c r="AB2801" s="28" t="str">
        <f t="shared" si="8"/>
        <v/>
      </c>
      <c r="AD2801" s="28" t="str">
        <f t="shared" si="9"/>
        <v/>
      </c>
      <c r="AG2801" s="28" t="str">
        <f t="shared" ref="AG2801:AL2801" si="16806">IFERROR(IF(FIND(AG$1,$F2801)&gt;1,AG$1,""),"")</f>
        <v/>
      </c>
      <c r="AH2801" s="28" t="str">
        <f t="shared" si="16806"/>
        <v/>
      </c>
      <c r="AI2801" s="28" t="str">
        <f t="shared" si="16806"/>
        <v/>
      </c>
      <c r="AJ2801" s="28" t="str">
        <f t="shared" si="16806"/>
        <v/>
      </c>
      <c r="AK2801" s="28" t="str">
        <f t="shared" si="16806"/>
        <v/>
      </c>
      <c r="AL2801" s="28" t="str">
        <f t="shared" si="16806"/>
        <v/>
      </c>
      <c r="AM2801" s="28" t="str">
        <f t="shared" si="11"/>
        <v/>
      </c>
      <c r="AN2801" s="28" t="str">
        <f t="shared" ref="AN2801:AQ2801" si="16807">IFERROR(IF(FIND(AN$1,$F2801)&gt;1,"Status - LGBT",""),"")</f>
        <v/>
      </c>
      <c r="AO2801" s="28" t="str">
        <f t="shared" si="16807"/>
        <v/>
      </c>
      <c r="AP2801" s="28" t="str">
        <f t="shared" si="16807"/>
        <v/>
      </c>
      <c r="AQ2801" s="28" t="str">
        <f t="shared" si="16807"/>
        <v/>
      </c>
      <c r="AR2801" s="28" t="str">
        <f t="shared" ref="AR2801:AV2801" si="16808">IFERROR(IF(FIND(AR$1,$F2801)&gt;1,"BME",""),"")</f>
        <v/>
      </c>
      <c r="AS2801" s="28" t="str">
        <f t="shared" si="16808"/>
        <v/>
      </c>
      <c r="AT2801" s="28" t="str">
        <f t="shared" si="16808"/>
        <v/>
      </c>
      <c r="AU2801" s="28" t="str">
        <f t="shared" si="16808"/>
        <v/>
      </c>
      <c r="AV2801" s="28" t="str">
        <f t="shared" si="16808"/>
        <v/>
      </c>
      <c r="AW2801" s="28" t="str">
        <f t="shared" ref="AW2801:BC2801" si="16809">IFERROR(IF(FIND(AW$1,$F2801)&gt;1,AW$1,""),"")</f>
        <v/>
      </c>
      <c r="AX2801" s="28" t="str">
        <f t="shared" si="16809"/>
        <v/>
      </c>
      <c r="AY2801" s="28" t="str">
        <f t="shared" si="16809"/>
        <v/>
      </c>
      <c r="AZ2801" s="28" t="str">
        <f t="shared" si="16809"/>
        <v/>
      </c>
      <c r="BA2801" s="28" t="str">
        <f t="shared" si="16809"/>
        <v/>
      </c>
      <c r="BB2801" s="28" t="str">
        <f t="shared" si="16809"/>
        <v/>
      </c>
      <c r="BC2801" s="28" t="str">
        <f t="shared" si="16809"/>
        <v/>
      </c>
      <c r="BD2801" s="28" t="str">
        <f t="shared" si="15"/>
        <v/>
      </c>
      <c r="BG2801" s="2" t="s">
        <v>18802</v>
      </c>
      <c r="BJ2801" s="28" t="str">
        <f t="shared" si="16"/>
        <v/>
      </c>
      <c r="BK2801" s="28" t="str">
        <f t="shared" si="17"/>
        <v/>
      </c>
      <c r="BL2801" s="2" t="s">
        <v>17422</v>
      </c>
      <c r="BM2801" s="2" t="s">
        <v>98</v>
      </c>
      <c r="BO2801" s="2" t="s">
        <v>2863</v>
      </c>
      <c r="BQ2801" s="2" t="s">
        <v>2863</v>
      </c>
      <c r="BT2801" s="2" t="s">
        <v>2863</v>
      </c>
      <c r="BU2801" s="50" t="s">
        <v>703</v>
      </c>
      <c r="BV2801" s="27"/>
      <c r="BW2801" s="50"/>
      <c r="BX2801" s="50" t="s">
        <v>19858</v>
      </c>
      <c r="BY2801" s="42" t="str">
        <f t="shared" si="18"/>
        <v>Wetherby;</v>
      </c>
      <c r="BZ2801" s="72"/>
    </row>
    <row r="2802" spans="1:78" ht="15">
      <c r="A2802" s="10" t="s">
        <v>51</v>
      </c>
      <c r="B2802" s="28">
        <f>VLOOKUP(A2802,Organisations!$A$2:$B$7,2,FALSE)</f>
        <v>4</v>
      </c>
      <c r="C2802" s="10" t="s">
        <v>18803</v>
      </c>
      <c r="D2802" s="10" t="s">
        <v>18804</v>
      </c>
      <c r="E2802" s="28" t="str">
        <f t="shared" si="0"/>
        <v>The forum holds talks, discussions and lectures, and organizes a summer outing in June and Christmas lunch in December.</v>
      </c>
      <c r="F2802" s="10" t="s">
        <v>18805</v>
      </c>
      <c r="G2802" s="10" t="s">
        <v>68</v>
      </c>
      <c r="H2802" s="11"/>
      <c r="K2802" s="30" t="s">
        <v>18806</v>
      </c>
      <c r="L2802" s="12"/>
      <c r="M2802" s="28" t="str">
        <f t="shared" ref="M2802:Q2802" si="16810">IFERROR(IF(FIND(M$1,$F2802)&gt;1,"Age - Children",""),"")</f>
        <v/>
      </c>
      <c r="N2802" s="28" t="str">
        <f t="shared" si="16810"/>
        <v/>
      </c>
      <c r="O2802" s="28" t="str">
        <f t="shared" si="16810"/>
        <v/>
      </c>
      <c r="P2802" s="28" t="str">
        <f t="shared" si="16810"/>
        <v/>
      </c>
      <c r="Q2802" s="28" t="str">
        <f t="shared" si="16810"/>
        <v/>
      </c>
      <c r="R2802" s="28" t="str">
        <f t="shared" ref="R2802:T2802" si="16811">IFERROR(IF(FIND(R$1,$F2802)&gt;1,"Age - Elderly",""),"")</f>
        <v/>
      </c>
      <c r="S2802" s="28" t="str">
        <f t="shared" si="16811"/>
        <v/>
      </c>
      <c r="T2802" s="28" t="str">
        <f t="shared" si="16811"/>
        <v/>
      </c>
      <c r="U2802" s="28" t="str">
        <f t="shared" si="3"/>
        <v/>
      </c>
      <c r="V2802" s="28" t="str">
        <f t="shared" si="4"/>
        <v/>
      </c>
      <c r="X2802" s="28" t="str">
        <f t="shared" si="5"/>
        <v/>
      </c>
      <c r="Y2802" s="28" t="str">
        <f t="shared" si="6"/>
        <v/>
      </c>
      <c r="Z2802" s="28" t="str">
        <f t="shared" si="7"/>
        <v/>
      </c>
      <c r="AB2802" s="28" t="str">
        <f t="shared" si="8"/>
        <v/>
      </c>
      <c r="AD2802" s="28" t="str">
        <f t="shared" si="9"/>
        <v/>
      </c>
      <c r="AG2802" s="28" t="str">
        <f t="shared" ref="AG2802:AL2802" si="16812">IFERROR(IF(FIND(AG$1,$F2802)&gt;1,AG$1,""),"")</f>
        <v/>
      </c>
      <c r="AH2802" s="28" t="str">
        <f t="shared" si="16812"/>
        <v/>
      </c>
      <c r="AI2802" s="28" t="str">
        <f t="shared" si="16812"/>
        <v/>
      </c>
      <c r="AJ2802" s="28" t="str">
        <f t="shared" si="16812"/>
        <v/>
      </c>
      <c r="AK2802" s="28" t="str">
        <f t="shared" si="16812"/>
        <v/>
      </c>
      <c r="AL2802" s="28" t="str">
        <f t="shared" si="16812"/>
        <v/>
      </c>
      <c r="AM2802" s="28" t="str">
        <f t="shared" si="11"/>
        <v/>
      </c>
      <c r="AN2802" s="28" t="str">
        <f t="shared" ref="AN2802:AQ2802" si="16813">IFERROR(IF(FIND(AN$1,$F2802)&gt;1,"Status - LGBT",""),"")</f>
        <v/>
      </c>
      <c r="AO2802" s="28" t="str">
        <f t="shared" si="16813"/>
        <v/>
      </c>
      <c r="AP2802" s="28" t="str">
        <f t="shared" si="16813"/>
        <v/>
      </c>
      <c r="AQ2802" s="28" t="str">
        <f t="shared" si="16813"/>
        <v/>
      </c>
      <c r="AR2802" s="28" t="str">
        <f t="shared" ref="AR2802:AV2802" si="16814">IFERROR(IF(FIND(AR$1,$F2802)&gt;1,"BME",""),"")</f>
        <v/>
      </c>
      <c r="AS2802" s="28" t="str">
        <f t="shared" si="16814"/>
        <v/>
      </c>
      <c r="AT2802" s="28" t="str">
        <f t="shared" si="16814"/>
        <v/>
      </c>
      <c r="AU2802" s="28" t="str">
        <f t="shared" si="16814"/>
        <v/>
      </c>
      <c r="AV2802" s="28" t="str">
        <f t="shared" si="16814"/>
        <v/>
      </c>
      <c r="AW2802" s="28" t="str">
        <f t="shared" ref="AW2802:BC2802" si="16815">IFERROR(IF(FIND(AW$1,$F2802)&gt;1,AW$1,""),"")</f>
        <v/>
      </c>
      <c r="AX2802" s="28" t="str">
        <f t="shared" si="16815"/>
        <v/>
      </c>
      <c r="AY2802" s="28" t="str">
        <f t="shared" si="16815"/>
        <v/>
      </c>
      <c r="AZ2802" s="28" t="str">
        <f t="shared" si="16815"/>
        <v/>
      </c>
      <c r="BA2802" s="28" t="str">
        <f t="shared" si="16815"/>
        <v/>
      </c>
      <c r="BB2802" s="28" t="str">
        <f t="shared" si="16815"/>
        <v/>
      </c>
      <c r="BC2802" s="28" t="str">
        <f t="shared" si="16815"/>
        <v/>
      </c>
      <c r="BD2802" s="28" t="str">
        <f t="shared" si="15"/>
        <v/>
      </c>
      <c r="BG2802" s="2" t="s">
        <v>18807</v>
      </c>
      <c r="BJ2802" s="28" t="str">
        <f t="shared" si="16"/>
        <v/>
      </c>
      <c r="BK2802" s="28" t="str">
        <f t="shared" si="17"/>
        <v/>
      </c>
      <c r="BL2802" s="2" t="s">
        <v>17430</v>
      </c>
      <c r="BM2802" s="2" t="s">
        <v>98</v>
      </c>
      <c r="BU2802" s="47" t="s">
        <v>703</v>
      </c>
      <c r="BV2802" s="18"/>
      <c r="BW2802" s="47"/>
      <c r="BX2802" s="47" t="s">
        <v>21008</v>
      </c>
      <c r="BY2802" s="42" t="str">
        <f t="shared" si="18"/>
        <v>Wetherby;</v>
      </c>
      <c r="BZ2802" s="73"/>
    </row>
    <row r="2803" spans="1:78" ht="15">
      <c r="A2803" s="16" t="s">
        <v>51</v>
      </c>
      <c r="B2803" s="28">
        <f>VLOOKUP(A2803,Organisations!$A$2:$B$7,2,FALSE)</f>
        <v>4</v>
      </c>
      <c r="C2803" s="16" t="s">
        <v>18809</v>
      </c>
      <c r="D2803" s="16" t="s">
        <v>18810</v>
      </c>
      <c r="E2803" s="28" t="str">
        <f t="shared" si="0"/>
        <v>Maintaining the long established tradition of brass banding in Wetherby and district. New members always welcome. All st</v>
      </c>
      <c r="F2803" s="16" t="s">
        <v>18812</v>
      </c>
      <c r="G2803" s="16" t="s">
        <v>68</v>
      </c>
      <c r="H2803" s="17"/>
      <c r="K2803" s="26" t="s">
        <v>18813</v>
      </c>
      <c r="L2803" s="16" t="s">
        <v>18814</v>
      </c>
      <c r="M2803" s="28" t="str">
        <f t="shared" ref="M2803:Q2803" si="16816">IFERROR(IF(FIND(M$1,$F2803)&gt;1,"Age - Children",""),"")</f>
        <v/>
      </c>
      <c r="N2803" s="28" t="str">
        <f t="shared" si="16816"/>
        <v/>
      </c>
      <c r="O2803" s="28" t="str">
        <f t="shared" si="16816"/>
        <v/>
      </c>
      <c r="P2803" s="28" t="str">
        <f t="shared" si="16816"/>
        <v/>
      </c>
      <c r="Q2803" s="28" t="str">
        <f t="shared" si="16816"/>
        <v/>
      </c>
      <c r="R2803" s="28" t="str">
        <f t="shared" ref="R2803:T2803" si="16817">IFERROR(IF(FIND(R$1,$F2803)&gt;1,"Age - Elderly",""),"")</f>
        <v/>
      </c>
      <c r="S2803" s="28" t="str">
        <f t="shared" si="16817"/>
        <v/>
      </c>
      <c r="T2803" s="28" t="str">
        <f t="shared" si="16817"/>
        <v/>
      </c>
      <c r="U2803" s="28" t="str">
        <f t="shared" si="3"/>
        <v/>
      </c>
      <c r="V2803" s="28" t="str">
        <f t="shared" si="4"/>
        <v/>
      </c>
      <c r="X2803" s="28" t="str">
        <f t="shared" si="5"/>
        <v/>
      </c>
      <c r="Y2803" s="28" t="str">
        <f t="shared" si="6"/>
        <v/>
      </c>
      <c r="Z2803" s="28" t="str">
        <f t="shared" si="7"/>
        <v/>
      </c>
      <c r="AB2803" s="28" t="str">
        <f t="shared" si="8"/>
        <v>Gender - Male</v>
      </c>
      <c r="AD2803" s="28" t="str">
        <f t="shared" si="9"/>
        <v>Gender - Male;</v>
      </c>
      <c r="AG2803" s="28" t="str">
        <f t="shared" ref="AG2803:AL2803" si="16818">IFERROR(IF(FIND(AG$1,$F2803)&gt;1,AG$1,""),"")</f>
        <v/>
      </c>
      <c r="AH2803" s="28" t="str">
        <f t="shared" si="16818"/>
        <v/>
      </c>
      <c r="AI2803" s="28" t="str">
        <f t="shared" si="16818"/>
        <v/>
      </c>
      <c r="AJ2803" s="28" t="str">
        <f t="shared" si="16818"/>
        <v/>
      </c>
      <c r="AK2803" s="28" t="str">
        <f t="shared" si="16818"/>
        <v/>
      </c>
      <c r="AL2803" s="28" t="str">
        <f t="shared" si="16818"/>
        <v/>
      </c>
      <c r="AM2803" s="28" t="str">
        <f t="shared" si="11"/>
        <v/>
      </c>
      <c r="AN2803" s="28" t="str">
        <f t="shared" ref="AN2803:AQ2803" si="16819">IFERROR(IF(FIND(AN$1,$F2803)&gt;1,"Status - LGBT",""),"")</f>
        <v/>
      </c>
      <c r="AO2803" s="28" t="str">
        <f t="shared" si="16819"/>
        <v/>
      </c>
      <c r="AP2803" s="28" t="str">
        <f t="shared" si="16819"/>
        <v/>
      </c>
      <c r="AQ2803" s="28" t="str">
        <f t="shared" si="16819"/>
        <v/>
      </c>
      <c r="AR2803" s="28" t="str">
        <f t="shared" ref="AR2803:AV2803" si="16820">IFERROR(IF(FIND(AR$1,$F2803)&gt;1,"BME",""),"")</f>
        <v/>
      </c>
      <c r="AS2803" s="28" t="str">
        <f t="shared" si="16820"/>
        <v/>
      </c>
      <c r="AT2803" s="28" t="str">
        <f t="shared" si="16820"/>
        <v/>
      </c>
      <c r="AU2803" s="28" t="str">
        <f t="shared" si="16820"/>
        <v/>
      </c>
      <c r="AV2803" s="28" t="str">
        <f t="shared" si="16820"/>
        <v/>
      </c>
      <c r="AW2803" s="28" t="str">
        <f t="shared" ref="AW2803:BC2803" si="16821">IFERROR(IF(FIND(AW$1,$F2803)&gt;1,AW$1,""),"")</f>
        <v/>
      </c>
      <c r="AX2803" s="28" t="str">
        <f t="shared" si="16821"/>
        <v/>
      </c>
      <c r="AY2803" s="28" t="str">
        <f t="shared" si="16821"/>
        <v/>
      </c>
      <c r="AZ2803" s="28" t="str">
        <f t="shared" si="16821"/>
        <v/>
      </c>
      <c r="BA2803" s="28" t="str">
        <f t="shared" si="16821"/>
        <v/>
      </c>
      <c r="BB2803" s="28" t="str">
        <f t="shared" si="16821"/>
        <v/>
      </c>
      <c r="BC2803" s="28" t="str">
        <f t="shared" si="16821"/>
        <v/>
      </c>
      <c r="BD2803" s="28" t="str">
        <f t="shared" si="15"/>
        <v/>
      </c>
      <c r="BG2803" s="2" t="s">
        <v>18815</v>
      </c>
      <c r="BJ2803" s="28" t="str">
        <f t="shared" si="16"/>
        <v/>
      </c>
      <c r="BK2803" s="28" t="str">
        <f t="shared" si="17"/>
        <v/>
      </c>
      <c r="BL2803" s="2" t="s">
        <v>17439</v>
      </c>
      <c r="BM2803" s="2" t="s">
        <v>98</v>
      </c>
      <c r="BU2803" s="50" t="s">
        <v>703</v>
      </c>
      <c r="BV2803" s="12"/>
      <c r="BW2803" s="50"/>
      <c r="BX2803" s="50" t="s">
        <v>19858</v>
      </c>
      <c r="BY2803" s="42" t="str">
        <f t="shared" si="18"/>
        <v>Gender - Male;;Wetherby;</v>
      </c>
      <c r="BZ2803" s="72"/>
    </row>
    <row r="2804" spans="1:78" ht="15">
      <c r="A2804" s="10" t="s">
        <v>51</v>
      </c>
      <c r="B2804" s="28">
        <f>VLOOKUP(A2804,Organisations!$A$2:$B$7,2,FALSE)</f>
        <v>4</v>
      </c>
      <c r="C2804" s="10" t="s">
        <v>18816</v>
      </c>
      <c r="D2804" s="10" t="s">
        <v>18817</v>
      </c>
      <c r="E2804" s="28" t="str">
        <f t="shared" si="0"/>
        <v>Wetherby Speakers Club is part of the Association of Speakers Clubs, a non-profit making self help organisation formed t</v>
      </c>
      <c r="F2804" s="10" t="s">
        <v>18819</v>
      </c>
      <c r="G2804" s="10" t="s">
        <v>68</v>
      </c>
      <c r="H2804" s="11"/>
      <c r="K2804" s="30" t="s">
        <v>18820</v>
      </c>
      <c r="L2804" s="10" t="s">
        <v>18821</v>
      </c>
      <c r="M2804" s="28" t="str">
        <f t="shared" ref="M2804:Q2804" si="16822">IFERROR(IF(FIND(M$1,$F2804)&gt;1,"Age - Children",""),"")</f>
        <v/>
      </c>
      <c r="N2804" s="28" t="str">
        <f t="shared" si="16822"/>
        <v/>
      </c>
      <c r="O2804" s="28" t="str">
        <f t="shared" si="16822"/>
        <v/>
      </c>
      <c r="P2804" s="28" t="str">
        <f t="shared" si="16822"/>
        <v/>
      </c>
      <c r="Q2804" s="28" t="str">
        <f t="shared" si="16822"/>
        <v/>
      </c>
      <c r="R2804" s="28" t="str">
        <f t="shared" ref="R2804:T2804" si="16823">IFERROR(IF(FIND(R$1,$F2804)&gt;1,"Age - Elderly",""),"")</f>
        <v/>
      </c>
      <c r="S2804" s="28" t="str">
        <f t="shared" si="16823"/>
        <v/>
      </c>
      <c r="T2804" s="28" t="str">
        <f t="shared" si="16823"/>
        <v/>
      </c>
      <c r="U2804" s="28" t="str">
        <f t="shared" si="3"/>
        <v/>
      </c>
      <c r="V2804" s="28" t="str">
        <f t="shared" si="4"/>
        <v/>
      </c>
      <c r="X2804" s="28" t="str">
        <f t="shared" si="5"/>
        <v/>
      </c>
      <c r="Y2804" s="28" t="str">
        <f t="shared" si="6"/>
        <v/>
      </c>
      <c r="Z2804" s="28" t="str">
        <f t="shared" si="7"/>
        <v/>
      </c>
      <c r="AB2804" s="28" t="str">
        <f t="shared" si="8"/>
        <v/>
      </c>
      <c r="AD2804" s="28" t="str">
        <f t="shared" si="9"/>
        <v/>
      </c>
      <c r="AG2804" s="28" t="str">
        <f t="shared" ref="AG2804:AL2804" si="16824">IFERROR(IF(FIND(AG$1,$F2804)&gt;1,AG$1,""),"")</f>
        <v/>
      </c>
      <c r="AH2804" s="28" t="str">
        <f t="shared" si="16824"/>
        <v/>
      </c>
      <c r="AI2804" s="28" t="str">
        <f t="shared" si="16824"/>
        <v/>
      </c>
      <c r="AJ2804" s="28" t="str">
        <f t="shared" si="16824"/>
        <v/>
      </c>
      <c r="AK2804" s="28" t="str">
        <f t="shared" si="16824"/>
        <v/>
      </c>
      <c r="AL2804" s="28" t="str">
        <f t="shared" si="16824"/>
        <v/>
      </c>
      <c r="AM2804" s="28" t="str">
        <f t="shared" si="11"/>
        <v/>
      </c>
      <c r="AN2804" s="28" t="str">
        <f t="shared" ref="AN2804:AQ2804" si="16825">IFERROR(IF(FIND(AN$1,$F2804)&gt;1,"Status - LGBT",""),"")</f>
        <v/>
      </c>
      <c r="AO2804" s="28" t="str">
        <f t="shared" si="16825"/>
        <v/>
      </c>
      <c r="AP2804" s="28" t="str">
        <f t="shared" si="16825"/>
        <v/>
      </c>
      <c r="AQ2804" s="28" t="str">
        <f t="shared" si="16825"/>
        <v/>
      </c>
      <c r="AR2804" s="28" t="str">
        <f t="shared" ref="AR2804:AV2804" si="16826">IFERROR(IF(FIND(AR$1,$F2804)&gt;1,"BME",""),"")</f>
        <v/>
      </c>
      <c r="AS2804" s="28" t="str">
        <f t="shared" si="16826"/>
        <v/>
      </c>
      <c r="AT2804" s="28" t="str">
        <f t="shared" si="16826"/>
        <v/>
      </c>
      <c r="AU2804" s="28" t="str">
        <f t="shared" si="16826"/>
        <v/>
      </c>
      <c r="AV2804" s="28" t="str">
        <f t="shared" si="16826"/>
        <v/>
      </c>
      <c r="AW2804" s="28" t="str">
        <f t="shared" ref="AW2804:BC2804" si="16827">IFERROR(IF(FIND(AW$1,$F2804)&gt;1,AW$1,""),"")</f>
        <v/>
      </c>
      <c r="AX2804" s="28" t="str">
        <f t="shared" si="16827"/>
        <v/>
      </c>
      <c r="AY2804" s="28" t="str">
        <f t="shared" si="16827"/>
        <v/>
      </c>
      <c r="AZ2804" s="28" t="str">
        <f t="shared" si="16827"/>
        <v/>
      </c>
      <c r="BA2804" s="28" t="str">
        <f t="shared" si="16827"/>
        <v/>
      </c>
      <c r="BB2804" s="28" t="str">
        <f t="shared" si="16827"/>
        <v/>
      </c>
      <c r="BC2804" s="28" t="str">
        <f t="shared" si="16827"/>
        <v/>
      </c>
      <c r="BD2804" s="28" t="str">
        <f t="shared" si="15"/>
        <v/>
      </c>
      <c r="BG2804" s="2" t="s">
        <v>703</v>
      </c>
      <c r="BJ2804" s="28" t="str">
        <f t="shared" si="16"/>
        <v/>
      </c>
      <c r="BK2804" s="28" t="str">
        <f t="shared" si="17"/>
        <v/>
      </c>
      <c r="BL2804" s="2" t="s">
        <v>17448</v>
      </c>
      <c r="BM2804" s="2" t="s">
        <v>98</v>
      </c>
      <c r="BU2804" s="47" t="s">
        <v>20180</v>
      </c>
      <c r="BV2804" s="18"/>
      <c r="BW2804" s="47"/>
      <c r="BX2804" s="47" t="s">
        <v>19856</v>
      </c>
      <c r="BY2804" s="42" t="str">
        <f t="shared" si="18"/>
        <v>Leeds;Wetherby;</v>
      </c>
      <c r="BZ2804" s="73"/>
    </row>
    <row r="2805" spans="1:78" ht="15">
      <c r="A2805" s="16" t="s">
        <v>51</v>
      </c>
      <c r="B2805" s="28">
        <f>VLOOKUP(A2805,Organisations!$A$2:$B$7,2,FALSE)</f>
        <v>4</v>
      </c>
      <c r="C2805" s="16" t="s">
        <v>18823</v>
      </c>
      <c r="D2805" s="16" t="s">
        <v>18824</v>
      </c>
      <c r="E2805" s="28" t="str">
        <f t="shared" si="0"/>
        <v>The Town Hall is used for charity and community functions and three large rooms available for public hire. The Town Hall</v>
      </c>
      <c r="F2805" s="16" t="s">
        <v>18826</v>
      </c>
      <c r="G2805" s="16" t="s">
        <v>68</v>
      </c>
      <c r="H2805" s="17"/>
      <c r="K2805" s="26" t="s">
        <v>18827</v>
      </c>
      <c r="L2805" s="16" t="s">
        <v>18828</v>
      </c>
      <c r="M2805" s="28" t="str">
        <f t="shared" ref="M2805:Q2805" si="16828">IFERROR(IF(FIND(M$1,$F2805)&gt;1,"Age - Children",""),"")</f>
        <v/>
      </c>
      <c r="N2805" s="28" t="str">
        <f t="shared" si="16828"/>
        <v/>
      </c>
      <c r="O2805" s="28" t="str">
        <f t="shared" si="16828"/>
        <v/>
      </c>
      <c r="P2805" s="28" t="str">
        <f t="shared" si="16828"/>
        <v/>
      </c>
      <c r="Q2805" s="28" t="str">
        <f t="shared" si="16828"/>
        <v/>
      </c>
      <c r="R2805" s="28" t="str">
        <f t="shared" ref="R2805:T2805" si="16829">IFERROR(IF(FIND(R$1,$F2805)&gt;1,"Age - Elderly",""),"")</f>
        <v/>
      </c>
      <c r="S2805" s="28" t="str">
        <f t="shared" si="16829"/>
        <v/>
      </c>
      <c r="T2805" s="28" t="str">
        <f t="shared" si="16829"/>
        <v/>
      </c>
      <c r="U2805" s="28" t="str">
        <f t="shared" si="3"/>
        <v/>
      </c>
      <c r="V2805" s="28" t="str">
        <f t="shared" si="4"/>
        <v/>
      </c>
      <c r="X2805" s="28" t="str">
        <f t="shared" si="5"/>
        <v/>
      </c>
      <c r="Y2805" s="28" t="str">
        <f t="shared" si="6"/>
        <v/>
      </c>
      <c r="Z2805" s="28" t="str">
        <f t="shared" si="7"/>
        <v/>
      </c>
      <c r="AB2805" s="28" t="str">
        <f t="shared" si="8"/>
        <v/>
      </c>
      <c r="AD2805" s="28" t="str">
        <f t="shared" si="9"/>
        <v/>
      </c>
      <c r="AG2805" s="28" t="str">
        <f t="shared" ref="AG2805:AL2805" si="16830">IFERROR(IF(FIND(AG$1,$F2805)&gt;1,AG$1,""),"")</f>
        <v/>
      </c>
      <c r="AH2805" s="28" t="str">
        <f t="shared" si="16830"/>
        <v/>
      </c>
      <c r="AI2805" s="28" t="str">
        <f t="shared" si="16830"/>
        <v/>
      </c>
      <c r="AJ2805" s="28" t="str">
        <f t="shared" si="16830"/>
        <v/>
      </c>
      <c r="AK2805" s="28" t="str">
        <f t="shared" si="16830"/>
        <v/>
      </c>
      <c r="AL2805" s="28" t="str">
        <f t="shared" si="16830"/>
        <v/>
      </c>
      <c r="AM2805" s="28" t="str">
        <f t="shared" si="11"/>
        <v/>
      </c>
      <c r="AN2805" s="28" t="str">
        <f t="shared" ref="AN2805:AQ2805" si="16831">IFERROR(IF(FIND(AN$1,$F2805)&gt;1,"Status - LGBT",""),"")</f>
        <v/>
      </c>
      <c r="AO2805" s="28" t="str">
        <f t="shared" si="16831"/>
        <v/>
      </c>
      <c r="AP2805" s="28" t="str">
        <f t="shared" si="16831"/>
        <v/>
      </c>
      <c r="AQ2805" s="28" t="str">
        <f t="shared" si="16831"/>
        <v/>
      </c>
      <c r="AR2805" s="28" t="str">
        <f t="shared" ref="AR2805:AV2805" si="16832">IFERROR(IF(FIND(AR$1,$F2805)&gt;1,"BME",""),"")</f>
        <v/>
      </c>
      <c r="AS2805" s="28" t="str">
        <f t="shared" si="16832"/>
        <v/>
      </c>
      <c r="AT2805" s="28" t="str">
        <f t="shared" si="16832"/>
        <v/>
      </c>
      <c r="AU2805" s="28" t="str">
        <f t="shared" si="16832"/>
        <v/>
      </c>
      <c r="AV2805" s="28" t="str">
        <f t="shared" si="16832"/>
        <v/>
      </c>
      <c r="AW2805" s="28" t="str">
        <f t="shared" ref="AW2805:BC2805" si="16833">IFERROR(IF(FIND(AW$1,$F2805)&gt;1,AW$1,""),"")</f>
        <v/>
      </c>
      <c r="AX2805" s="28" t="str">
        <f t="shared" si="16833"/>
        <v/>
      </c>
      <c r="AY2805" s="28" t="str">
        <f t="shared" si="16833"/>
        <v/>
      </c>
      <c r="AZ2805" s="28" t="str">
        <f t="shared" si="16833"/>
        <v/>
      </c>
      <c r="BA2805" s="28" t="str">
        <f t="shared" si="16833"/>
        <v/>
      </c>
      <c r="BB2805" s="28" t="str">
        <f t="shared" si="16833"/>
        <v/>
      </c>
      <c r="BC2805" s="28" t="str">
        <f t="shared" si="16833"/>
        <v/>
      </c>
      <c r="BD2805" s="28" t="str">
        <f t="shared" si="15"/>
        <v/>
      </c>
      <c r="BG2805" s="2" t="s">
        <v>18829</v>
      </c>
      <c r="BJ2805" s="28" t="str">
        <f t="shared" si="16"/>
        <v/>
      </c>
      <c r="BK2805" s="28" t="str">
        <f t="shared" si="17"/>
        <v/>
      </c>
      <c r="BL2805" s="2" t="s">
        <v>17455</v>
      </c>
      <c r="BM2805" s="2" t="s">
        <v>98</v>
      </c>
      <c r="BU2805" s="50" t="s">
        <v>703</v>
      </c>
      <c r="BV2805" s="12"/>
      <c r="BW2805" s="50"/>
      <c r="BX2805" s="50" t="s">
        <v>19971</v>
      </c>
      <c r="BY2805" s="42" t="str">
        <f t="shared" si="18"/>
        <v>Wetherby;</v>
      </c>
      <c r="BZ2805" s="72"/>
    </row>
    <row r="2806" spans="1:78" ht="15">
      <c r="A2806" s="10" t="s">
        <v>51</v>
      </c>
      <c r="B2806" s="28">
        <f>VLOOKUP(A2806,Organisations!$A$2:$B$7,2,FALSE)</f>
        <v>4</v>
      </c>
      <c r="C2806" s="10" t="s">
        <v>18831</v>
      </c>
      <c r="D2806" s="10" t="s">
        <v>18832</v>
      </c>
      <c r="E2806" s="28" t="str">
        <f t="shared" si="0"/>
        <v>The Townswomens Guild aims to improve and provide better working and leisure facilities for all women irrespective of ra</v>
      </c>
      <c r="F2806" s="10" t="s">
        <v>18834</v>
      </c>
      <c r="G2806" s="10" t="s">
        <v>68</v>
      </c>
      <c r="H2806" s="11"/>
      <c r="K2806" s="30" t="s">
        <v>18835</v>
      </c>
      <c r="L2806" s="10" t="s">
        <v>13167</v>
      </c>
      <c r="M2806" s="28" t="str">
        <f t="shared" ref="M2806:Q2806" si="16834">IFERROR(IF(FIND(M$1,$F2806)&gt;1,"Age - Children",""),"")</f>
        <v/>
      </c>
      <c r="N2806" s="28" t="str">
        <f t="shared" si="16834"/>
        <v/>
      </c>
      <c r="O2806" s="28" t="str">
        <f t="shared" si="16834"/>
        <v/>
      </c>
      <c r="P2806" s="28" t="str">
        <f t="shared" si="16834"/>
        <v/>
      </c>
      <c r="Q2806" s="28" t="str">
        <f t="shared" si="16834"/>
        <v/>
      </c>
      <c r="R2806" s="28" t="str">
        <f t="shared" ref="R2806:T2806" si="16835">IFERROR(IF(FIND(R$1,$F2806)&gt;1,"Age - Elderly",""),"")</f>
        <v/>
      </c>
      <c r="S2806" s="28" t="str">
        <f t="shared" si="16835"/>
        <v/>
      </c>
      <c r="T2806" s="28" t="str">
        <f t="shared" si="16835"/>
        <v/>
      </c>
      <c r="U2806" s="28" t="str">
        <f t="shared" si="3"/>
        <v/>
      </c>
      <c r="V2806" s="28" t="str">
        <f t="shared" si="4"/>
        <v/>
      </c>
      <c r="X2806" s="28" t="str">
        <f t="shared" si="5"/>
        <v/>
      </c>
      <c r="Y2806" s="28" t="str">
        <f t="shared" si="6"/>
        <v/>
      </c>
      <c r="Z2806" s="28" t="str">
        <f t="shared" si="7"/>
        <v>Gender - Male</v>
      </c>
      <c r="AB2806" s="28" t="str">
        <f t="shared" si="8"/>
        <v/>
      </c>
      <c r="AD2806" s="28" t="str">
        <f t="shared" si="9"/>
        <v>Gender - Male;</v>
      </c>
      <c r="AG2806" s="28" t="str">
        <f t="shared" ref="AG2806:AL2806" si="16836">IFERROR(IF(FIND(AG$1,$F2806)&gt;1,AG$1,""),"")</f>
        <v/>
      </c>
      <c r="AH2806" s="28" t="str">
        <f t="shared" si="16836"/>
        <v/>
      </c>
      <c r="AI2806" s="28" t="str">
        <f t="shared" si="16836"/>
        <v/>
      </c>
      <c r="AJ2806" s="28" t="str">
        <f t="shared" si="16836"/>
        <v/>
      </c>
      <c r="AK2806" s="28" t="str">
        <f t="shared" si="16836"/>
        <v/>
      </c>
      <c r="AL2806" s="28" t="str">
        <f t="shared" si="16836"/>
        <v/>
      </c>
      <c r="AM2806" s="28" t="str">
        <f t="shared" si="11"/>
        <v/>
      </c>
      <c r="AN2806" s="28" t="str">
        <f t="shared" ref="AN2806:AQ2806" si="16837">IFERROR(IF(FIND(AN$1,$F2806)&gt;1,"Status - LGBT",""),"")</f>
        <v/>
      </c>
      <c r="AO2806" s="28" t="str">
        <f t="shared" si="16837"/>
        <v/>
      </c>
      <c r="AP2806" s="28" t="str">
        <f t="shared" si="16837"/>
        <v/>
      </c>
      <c r="AQ2806" s="28" t="str">
        <f t="shared" si="16837"/>
        <v/>
      </c>
      <c r="AR2806" s="28" t="str">
        <f t="shared" ref="AR2806:AV2806" si="16838">IFERROR(IF(FIND(AR$1,$F2806)&gt;1,"BME",""),"")</f>
        <v/>
      </c>
      <c r="AS2806" s="28" t="str">
        <f t="shared" si="16838"/>
        <v/>
      </c>
      <c r="AT2806" s="28" t="str">
        <f t="shared" si="16838"/>
        <v/>
      </c>
      <c r="AU2806" s="28" t="str">
        <f t="shared" si="16838"/>
        <v/>
      </c>
      <c r="AV2806" s="28" t="str">
        <f t="shared" si="16838"/>
        <v/>
      </c>
      <c r="AW2806" s="28" t="str">
        <f t="shared" ref="AW2806:BC2806" si="16839">IFERROR(IF(FIND(AW$1,$F2806)&gt;1,AW$1,""),"")</f>
        <v/>
      </c>
      <c r="AX2806" s="28" t="str">
        <f t="shared" si="16839"/>
        <v/>
      </c>
      <c r="AY2806" s="28" t="str">
        <f t="shared" si="16839"/>
        <v/>
      </c>
      <c r="AZ2806" s="28" t="str">
        <f t="shared" si="16839"/>
        <v/>
      </c>
      <c r="BA2806" s="28" t="str">
        <f t="shared" si="16839"/>
        <v/>
      </c>
      <c r="BB2806" s="28" t="str">
        <f t="shared" si="16839"/>
        <v/>
      </c>
      <c r="BC2806" s="28" t="str">
        <f t="shared" si="16839"/>
        <v/>
      </c>
      <c r="BD2806" s="28" t="str">
        <f t="shared" si="15"/>
        <v/>
      </c>
      <c r="BG2806" s="2" t="s">
        <v>13168</v>
      </c>
      <c r="BJ2806" s="28" t="str">
        <f t="shared" si="16"/>
        <v/>
      </c>
      <c r="BK2806" s="28" t="str">
        <f t="shared" si="17"/>
        <v/>
      </c>
      <c r="BL2806" s="2" t="s">
        <v>17464</v>
      </c>
      <c r="BM2806" s="2" t="s">
        <v>98</v>
      </c>
      <c r="BU2806" s="47" t="s">
        <v>703</v>
      </c>
      <c r="BV2806" s="18"/>
      <c r="BW2806" s="47"/>
      <c r="BX2806" s="47" t="s">
        <v>19913</v>
      </c>
      <c r="BY2806" s="42" t="str">
        <f t="shared" si="18"/>
        <v>Gender - Male;;Wetherby;</v>
      </c>
      <c r="BZ2806" s="73"/>
    </row>
    <row r="2807" spans="1:78" ht="15">
      <c r="A2807" s="16" t="s">
        <v>51</v>
      </c>
      <c r="B2807" s="28">
        <f>VLOOKUP(A2807,Organisations!$A$2:$B$7,2,FALSE)</f>
        <v>4</v>
      </c>
      <c r="C2807" s="16" t="s">
        <v>18837</v>
      </c>
      <c r="D2807" s="16" t="s">
        <v>18838</v>
      </c>
      <c r="E2807" s="28" t="str">
        <f t="shared" si="0"/>
        <v>The Association sustains and promotes the official twinning between Wetherby in Leeds, West Yorkshire and Privas, the pr</v>
      </c>
      <c r="F2807" s="16" t="s">
        <v>18840</v>
      </c>
      <c r="G2807" s="16" t="s">
        <v>68</v>
      </c>
      <c r="H2807" s="17"/>
      <c r="K2807" s="59"/>
      <c r="L2807" s="16" t="s">
        <v>18841</v>
      </c>
      <c r="M2807" s="28" t="str">
        <f t="shared" ref="M2807:Q2807" si="16840">IFERROR(IF(FIND(M$1,$F2807)&gt;1,"Age - Children",""),"")</f>
        <v/>
      </c>
      <c r="N2807" s="28" t="str">
        <f t="shared" si="16840"/>
        <v/>
      </c>
      <c r="O2807" s="28" t="str">
        <f t="shared" si="16840"/>
        <v/>
      </c>
      <c r="P2807" s="28" t="str">
        <f t="shared" si="16840"/>
        <v/>
      </c>
      <c r="Q2807" s="28" t="str">
        <f t="shared" si="16840"/>
        <v/>
      </c>
      <c r="R2807" s="28" t="str">
        <f t="shared" ref="R2807:T2807" si="16841">IFERROR(IF(FIND(R$1,$F2807)&gt;1,"Age - Elderly",""),"")</f>
        <v/>
      </c>
      <c r="S2807" s="28" t="str">
        <f t="shared" si="16841"/>
        <v/>
      </c>
      <c r="T2807" s="28" t="str">
        <f t="shared" si="16841"/>
        <v/>
      </c>
      <c r="U2807" s="28" t="str">
        <f t="shared" si="3"/>
        <v/>
      </c>
      <c r="V2807" s="28" t="str">
        <f t="shared" si="4"/>
        <v/>
      </c>
      <c r="X2807" s="28" t="str">
        <f t="shared" si="5"/>
        <v/>
      </c>
      <c r="Y2807" s="28" t="str">
        <f t="shared" si="6"/>
        <v/>
      </c>
      <c r="Z2807" s="28" t="str">
        <f t="shared" si="7"/>
        <v/>
      </c>
      <c r="AB2807" s="28" t="str">
        <f t="shared" si="8"/>
        <v/>
      </c>
      <c r="AD2807" s="28" t="str">
        <f t="shared" si="9"/>
        <v/>
      </c>
      <c r="AG2807" s="28" t="str">
        <f t="shared" ref="AG2807:AL2807" si="16842">IFERROR(IF(FIND(AG$1,$F2807)&gt;1,AG$1,""),"")</f>
        <v/>
      </c>
      <c r="AH2807" s="28" t="str">
        <f t="shared" si="16842"/>
        <v/>
      </c>
      <c r="AI2807" s="28" t="str">
        <f t="shared" si="16842"/>
        <v/>
      </c>
      <c r="AJ2807" s="28" t="str">
        <f t="shared" si="16842"/>
        <v/>
      </c>
      <c r="AK2807" s="28" t="str">
        <f t="shared" si="16842"/>
        <v/>
      </c>
      <c r="AL2807" s="28" t="str">
        <f t="shared" si="16842"/>
        <v/>
      </c>
      <c r="AM2807" s="28" t="str">
        <f t="shared" si="11"/>
        <v/>
      </c>
      <c r="AN2807" s="28" t="str">
        <f t="shared" ref="AN2807:AQ2807" si="16843">IFERROR(IF(FIND(AN$1,$F2807)&gt;1,"Status - LGBT",""),"")</f>
        <v/>
      </c>
      <c r="AO2807" s="28" t="str">
        <f t="shared" si="16843"/>
        <v/>
      </c>
      <c r="AP2807" s="28" t="str">
        <f t="shared" si="16843"/>
        <v/>
      </c>
      <c r="AQ2807" s="28" t="str">
        <f t="shared" si="16843"/>
        <v/>
      </c>
      <c r="AR2807" s="28" t="str">
        <f t="shared" ref="AR2807:AV2807" si="16844">IFERROR(IF(FIND(AR$1,$F2807)&gt;1,"BME",""),"")</f>
        <v/>
      </c>
      <c r="AS2807" s="28" t="str">
        <f t="shared" si="16844"/>
        <v/>
      </c>
      <c r="AT2807" s="28" t="str">
        <f t="shared" si="16844"/>
        <v/>
      </c>
      <c r="AU2807" s="28" t="str">
        <f t="shared" si="16844"/>
        <v/>
      </c>
      <c r="AV2807" s="28" t="str">
        <f t="shared" si="16844"/>
        <v/>
      </c>
      <c r="AW2807" s="28" t="str">
        <f t="shared" ref="AW2807:BC2807" si="16845">IFERROR(IF(FIND(AW$1,$F2807)&gt;1,AW$1,""),"")</f>
        <v/>
      </c>
      <c r="AX2807" s="28" t="str">
        <f t="shared" si="16845"/>
        <v/>
      </c>
      <c r="AY2807" s="28" t="str">
        <f t="shared" si="16845"/>
        <v/>
      </c>
      <c r="AZ2807" s="28" t="str">
        <f t="shared" si="16845"/>
        <v/>
      </c>
      <c r="BA2807" s="28" t="str">
        <f t="shared" si="16845"/>
        <v/>
      </c>
      <c r="BB2807" s="28" t="str">
        <f t="shared" si="16845"/>
        <v/>
      </c>
      <c r="BC2807" s="28" t="str">
        <f t="shared" si="16845"/>
        <v/>
      </c>
      <c r="BD2807" s="28" t="str">
        <f t="shared" si="15"/>
        <v/>
      </c>
      <c r="BG2807" s="2" t="s">
        <v>18842</v>
      </c>
      <c r="BJ2807" s="28" t="str">
        <f t="shared" si="16"/>
        <v/>
      </c>
      <c r="BK2807" s="28" t="str">
        <f t="shared" si="17"/>
        <v/>
      </c>
      <c r="BL2807" s="2" t="s">
        <v>17455</v>
      </c>
      <c r="BM2807" s="2" t="s">
        <v>98</v>
      </c>
      <c r="BU2807" s="50" t="s">
        <v>703</v>
      </c>
      <c r="BV2807" s="12"/>
      <c r="BW2807" s="50"/>
      <c r="BX2807" s="50" t="s">
        <v>21009</v>
      </c>
      <c r="BY2807" s="42" t="str">
        <f t="shared" si="18"/>
        <v>Wetherby;</v>
      </c>
      <c r="BZ2807" s="72"/>
    </row>
    <row r="2808" spans="1:78" ht="15">
      <c r="A2808" s="10" t="s">
        <v>51</v>
      </c>
      <c r="B2808" s="28">
        <f>VLOOKUP(A2808,Organisations!$A$2:$B$7,2,FALSE)</f>
        <v>4</v>
      </c>
      <c r="C2808" s="10" t="s">
        <v>18844</v>
      </c>
      <c r="D2808" s="10" t="s">
        <v>18845</v>
      </c>
      <c r="E2808" s="28" t="str">
        <f t="shared" si="0"/>
        <v>Today's women working for tommorow's world. Speakers, craft days, social events, fun and fellowship.Meetings are held 2n</v>
      </c>
      <c r="F2808" s="10" t="s">
        <v>18847</v>
      </c>
      <c r="G2808" s="10" t="s">
        <v>68</v>
      </c>
      <c r="H2808" s="53"/>
      <c r="K2808" s="30" t="s">
        <v>18694</v>
      </c>
      <c r="L2808" s="12"/>
      <c r="M2808" s="28" t="str">
        <f t="shared" ref="M2808:Q2808" si="16846">IFERROR(IF(FIND(M$1,$F2808)&gt;1,"Age - Children",""),"")</f>
        <v/>
      </c>
      <c r="N2808" s="28" t="str">
        <f t="shared" si="16846"/>
        <v/>
      </c>
      <c r="O2808" s="28" t="str">
        <f t="shared" si="16846"/>
        <v/>
      </c>
      <c r="P2808" s="28" t="str">
        <f t="shared" si="16846"/>
        <v/>
      </c>
      <c r="Q2808" s="28" t="str">
        <f t="shared" si="16846"/>
        <v/>
      </c>
      <c r="R2808" s="28" t="str">
        <f t="shared" ref="R2808:T2808" si="16847">IFERROR(IF(FIND(R$1,$F2808)&gt;1,"Age - Elderly",""),"")</f>
        <v/>
      </c>
      <c r="S2808" s="28" t="str">
        <f t="shared" si="16847"/>
        <v/>
      </c>
      <c r="T2808" s="28" t="str">
        <f t="shared" si="16847"/>
        <v/>
      </c>
      <c r="U2808" s="28" t="str">
        <f t="shared" si="3"/>
        <v/>
      </c>
      <c r="V2808" s="28" t="str">
        <f t="shared" si="4"/>
        <v/>
      </c>
      <c r="X2808" s="28" t="str">
        <f t="shared" si="5"/>
        <v/>
      </c>
      <c r="Y2808" s="28" t="str">
        <f t="shared" si="6"/>
        <v/>
      </c>
      <c r="Z2808" s="28" t="str">
        <f t="shared" si="7"/>
        <v>Gender - Male</v>
      </c>
      <c r="AB2808" s="28" t="str">
        <f t="shared" si="8"/>
        <v/>
      </c>
      <c r="AD2808" s="28" t="str">
        <f t="shared" si="9"/>
        <v>Gender - Male;</v>
      </c>
      <c r="AG2808" s="28" t="str">
        <f t="shared" ref="AG2808:AL2808" si="16848">IFERROR(IF(FIND(AG$1,$F2808)&gt;1,AG$1,""),"")</f>
        <v/>
      </c>
      <c r="AH2808" s="28" t="str">
        <f t="shared" si="16848"/>
        <v/>
      </c>
      <c r="AI2808" s="28" t="str">
        <f t="shared" si="16848"/>
        <v/>
      </c>
      <c r="AJ2808" s="28" t="str">
        <f t="shared" si="16848"/>
        <v/>
      </c>
      <c r="AK2808" s="28" t="str">
        <f t="shared" si="16848"/>
        <v/>
      </c>
      <c r="AL2808" s="28" t="str">
        <f t="shared" si="16848"/>
        <v/>
      </c>
      <c r="AM2808" s="28" t="str">
        <f t="shared" si="11"/>
        <v/>
      </c>
      <c r="AN2808" s="28" t="str">
        <f t="shared" ref="AN2808:AQ2808" si="16849">IFERROR(IF(FIND(AN$1,$F2808)&gt;1,"Status - LGBT",""),"")</f>
        <v/>
      </c>
      <c r="AO2808" s="28" t="str">
        <f t="shared" si="16849"/>
        <v/>
      </c>
      <c r="AP2808" s="28" t="str">
        <f t="shared" si="16849"/>
        <v/>
      </c>
      <c r="AQ2808" s="28" t="str">
        <f t="shared" si="16849"/>
        <v/>
      </c>
      <c r="AR2808" s="28" t="str">
        <f t="shared" ref="AR2808:AV2808" si="16850">IFERROR(IF(FIND(AR$1,$F2808)&gt;1,"BME",""),"")</f>
        <v/>
      </c>
      <c r="AS2808" s="28" t="str">
        <f t="shared" si="16850"/>
        <v/>
      </c>
      <c r="AT2808" s="28" t="str">
        <f t="shared" si="16850"/>
        <v/>
      </c>
      <c r="AU2808" s="28" t="str">
        <f t="shared" si="16850"/>
        <v/>
      </c>
      <c r="AV2808" s="28" t="str">
        <f t="shared" si="16850"/>
        <v/>
      </c>
      <c r="AW2808" s="28" t="str">
        <f t="shared" ref="AW2808:BC2808" si="16851">IFERROR(IF(FIND(AW$1,$F2808)&gt;1,AW$1,""),"")</f>
        <v/>
      </c>
      <c r="AX2808" s="28" t="str">
        <f t="shared" si="16851"/>
        <v/>
      </c>
      <c r="AY2808" s="28" t="str">
        <f t="shared" si="16851"/>
        <v/>
      </c>
      <c r="AZ2808" s="28" t="str">
        <f t="shared" si="16851"/>
        <v/>
      </c>
      <c r="BA2808" s="28" t="str">
        <f t="shared" si="16851"/>
        <v/>
      </c>
      <c r="BB2808" s="28" t="str">
        <f t="shared" si="16851"/>
        <v/>
      </c>
      <c r="BC2808" s="28" t="str">
        <f t="shared" si="16851"/>
        <v/>
      </c>
      <c r="BD2808" s="28" t="str">
        <f t="shared" si="15"/>
        <v/>
      </c>
      <c r="BG2808" s="2" t="s">
        <v>18848</v>
      </c>
      <c r="BJ2808" s="28" t="str">
        <f t="shared" si="16"/>
        <v/>
      </c>
      <c r="BK2808" s="28" t="str">
        <f t="shared" si="17"/>
        <v/>
      </c>
      <c r="BL2808" s="2" t="s">
        <v>17361</v>
      </c>
      <c r="BM2808" s="2" t="s">
        <v>98</v>
      </c>
      <c r="BP2808" s="2" t="s">
        <v>2863</v>
      </c>
      <c r="BU2808" s="18"/>
      <c r="BV2808" s="18"/>
      <c r="BW2808" s="47"/>
      <c r="BX2808" s="47" t="s">
        <v>19913</v>
      </c>
      <c r="BY2808" s="42" t="str">
        <f t="shared" si="18"/>
        <v>Gender - Male;;</v>
      </c>
      <c r="BZ2808" s="73"/>
    </row>
    <row r="2809" spans="1:78" ht="15">
      <c r="A2809" s="16" t="s">
        <v>51</v>
      </c>
      <c r="B2809" s="28">
        <f>VLOOKUP(A2809,Organisations!$A$2:$B$7,2,FALSE)</f>
        <v>4</v>
      </c>
      <c r="C2809" s="16" t="s">
        <v>18850</v>
      </c>
      <c r="D2809" s="16" t="s">
        <v>18851</v>
      </c>
      <c r="E2809" s="28" t="str">
        <f t="shared" si="0"/>
        <v/>
      </c>
      <c r="F2809" s="16"/>
      <c r="G2809" s="16" t="s">
        <v>68</v>
      </c>
      <c r="H2809" s="17"/>
      <c r="K2809" s="26" t="s">
        <v>18152</v>
      </c>
      <c r="L2809" s="16" t="s">
        <v>18852</v>
      </c>
      <c r="M2809" s="28" t="str">
        <f t="shared" ref="M2809:Q2809" si="16852">IFERROR(IF(FIND(M$1,$F2809)&gt;1,"Age - Children",""),"")</f>
        <v/>
      </c>
      <c r="N2809" s="28" t="str">
        <f t="shared" si="16852"/>
        <v/>
      </c>
      <c r="O2809" s="28" t="str">
        <f t="shared" si="16852"/>
        <v/>
      </c>
      <c r="P2809" s="28" t="str">
        <f t="shared" si="16852"/>
        <v/>
      </c>
      <c r="Q2809" s="28" t="str">
        <f t="shared" si="16852"/>
        <v/>
      </c>
      <c r="R2809" s="28" t="str">
        <f t="shared" ref="R2809:T2809" si="16853">IFERROR(IF(FIND(R$1,$F2809)&gt;1,"Age - Elderly",""),"")</f>
        <v/>
      </c>
      <c r="S2809" s="28" t="str">
        <f t="shared" si="16853"/>
        <v/>
      </c>
      <c r="T2809" s="28" t="str">
        <f t="shared" si="16853"/>
        <v/>
      </c>
      <c r="U2809" s="28" t="str">
        <f t="shared" si="3"/>
        <v/>
      </c>
      <c r="V2809" s="28" t="str">
        <f t="shared" si="4"/>
        <v/>
      </c>
      <c r="X2809" s="28" t="str">
        <f t="shared" si="5"/>
        <v/>
      </c>
      <c r="Y2809" s="28" t="str">
        <f t="shared" si="6"/>
        <v/>
      </c>
      <c r="Z2809" s="28" t="str">
        <f t="shared" si="7"/>
        <v/>
      </c>
      <c r="AB2809" s="28" t="str">
        <f t="shared" si="8"/>
        <v/>
      </c>
      <c r="AD2809" s="28" t="str">
        <f t="shared" si="9"/>
        <v/>
      </c>
      <c r="AG2809" s="28" t="str">
        <f t="shared" ref="AG2809:AL2809" si="16854">IFERROR(IF(FIND(AG$1,$F2809)&gt;1,AG$1,""),"")</f>
        <v/>
      </c>
      <c r="AH2809" s="28" t="str">
        <f t="shared" si="16854"/>
        <v/>
      </c>
      <c r="AI2809" s="28" t="str">
        <f t="shared" si="16854"/>
        <v/>
      </c>
      <c r="AJ2809" s="28" t="str">
        <f t="shared" si="16854"/>
        <v/>
      </c>
      <c r="AK2809" s="28" t="str">
        <f t="shared" si="16854"/>
        <v/>
      </c>
      <c r="AL2809" s="28" t="str">
        <f t="shared" si="16854"/>
        <v/>
      </c>
      <c r="AM2809" s="28" t="str">
        <f t="shared" si="11"/>
        <v/>
      </c>
      <c r="AN2809" s="28" t="str">
        <f t="shared" ref="AN2809:AQ2809" si="16855">IFERROR(IF(FIND(AN$1,$F2809)&gt;1,"Status - LGBT",""),"")</f>
        <v/>
      </c>
      <c r="AO2809" s="28" t="str">
        <f t="shared" si="16855"/>
        <v/>
      </c>
      <c r="AP2809" s="28" t="str">
        <f t="shared" si="16855"/>
        <v/>
      </c>
      <c r="AQ2809" s="28" t="str">
        <f t="shared" si="16855"/>
        <v/>
      </c>
      <c r="AR2809" s="28" t="str">
        <f t="shared" ref="AR2809:AV2809" si="16856">IFERROR(IF(FIND(AR$1,$F2809)&gt;1,"BME",""),"")</f>
        <v/>
      </c>
      <c r="AS2809" s="28" t="str">
        <f t="shared" si="16856"/>
        <v/>
      </c>
      <c r="AT2809" s="28" t="str">
        <f t="shared" si="16856"/>
        <v/>
      </c>
      <c r="AU2809" s="28" t="str">
        <f t="shared" si="16856"/>
        <v/>
      </c>
      <c r="AV2809" s="28" t="str">
        <f t="shared" si="16856"/>
        <v/>
      </c>
      <c r="AW2809" s="28" t="str">
        <f t="shared" ref="AW2809:BC2809" si="16857">IFERROR(IF(FIND(AW$1,$F2809)&gt;1,AW$1,""),"")</f>
        <v/>
      </c>
      <c r="AX2809" s="28" t="str">
        <f t="shared" si="16857"/>
        <v/>
      </c>
      <c r="AY2809" s="28" t="str">
        <f t="shared" si="16857"/>
        <v/>
      </c>
      <c r="AZ2809" s="28" t="str">
        <f t="shared" si="16857"/>
        <v/>
      </c>
      <c r="BA2809" s="28" t="str">
        <f t="shared" si="16857"/>
        <v/>
      </c>
      <c r="BB2809" s="28" t="str">
        <f t="shared" si="16857"/>
        <v/>
      </c>
      <c r="BC2809" s="28" t="str">
        <f t="shared" si="16857"/>
        <v/>
      </c>
      <c r="BD2809" s="28" t="str">
        <f t="shared" si="15"/>
        <v/>
      </c>
      <c r="BG2809" s="2" t="s">
        <v>18853</v>
      </c>
      <c r="BJ2809" s="28" t="str">
        <f t="shared" si="16"/>
        <v/>
      </c>
      <c r="BK2809" s="28" t="str">
        <f t="shared" si="17"/>
        <v/>
      </c>
      <c r="BL2809" s="2" t="s">
        <v>16738</v>
      </c>
      <c r="BM2809" s="2" t="s">
        <v>98</v>
      </c>
      <c r="BU2809" s="50" t="s">
        <v>703</v>
      </c>
      <c r="BV2809" s="12"/>
      <c r="BW2809" s="50"/>
      <c r="BX2809" s="50" t="s">
        <v>20192</v>
      </c>
      <c r="BY2809" s="42" t="str">
        <f t="shared" si="18"/>
        <v>Wetherby;</v>
      </c>
      <c r="BZ2809" s="72"/>
    </row>
    <row r="2810" spans="1:78" ht="15">
      <c r="A2810" s="10" t="s">
        <v>51</v>
      </c>
      <c r="B2810" s="28">
        <f>VLOOKUP(A2810,Organisations!$A$2:$B$7,2,FALSE)</f>
        <v>4</v>
      </c>
      <c r="C2810" s="10" t="s">
        <v>18855</v>
      </c>
      <c r="D2810" s="10" t="s">
        <v>18856</v>
      </c>
      <c r="E2810" s="28" t="str">
        <f t="shared" si="0"/>
        <v>Wharfedale German Circle aims to forge friendship links between Wharfedale and towns and villages in Germany, and to pro</v>
      </c>
      <c r="F2810" s="10" t="s">
        <v>18858</v>
      </c>
      <c r="G2810" s="10" t="s">
        <v>68</v>
      </c>
      <c r="H2810" s="11"/>
      <c r="K2810" s="30" t="s">
        <v>18859</v>
      </c>
      <c r="L2810" s="10" t="s">
        <v>18860</v>
      </c>
      <c r="M2810" s="28" t="str">
        <f t="shared" ref="M2810:Q2810" si="16858">IFERROR(IF(FIND(M$1,$F2810)&gt;1,"Age - Children",""),"")</f>
        <v/>
      </c>
      <c r="N2810" s="28" t="str">
        <f t="shared" si="16858"/>
        <v/>
      </c>
      <c r="O2810" s="28" t="str">
        <f t="shared" si="16858"/>
        <v/>
      </c>
      <c r="P2810" s="28" t="str">
        <f t="shared" si="16858"/>
        <v/>
      </c>
      <c r="Q2810" s="28" t="str">
        <f t="shared" si="16858"/>
        <v/>
      </c>
      <c r="R2810" s="28" t="str">
        <f t="shared" ref="R2810:T2810" si="16859">IFERROR(IF(FIND(R$1,$F2810)&gt;1,"Age - Elderly",""),"")</f>
        <v/>
      </c>
      <c r="S2810" s="28" t="str">
        <f t="shared" si="16859"/>
        <v/>
      </c>
      <c r="T2810" s="28" t="str">
        <f t="shared" si="16859"/>
        <v/>
      </c>
      <c r="U2810" s="28" t="str">
        <f t="shared" si="3"/>
        <v/>
      </c>
      <c r="V2810" s="28" t="str">
        <f t="shared" si="4"/>
        <v/>
      </c>
      <c r="X2810" s="28" t="str">
        <f t="shared" si="5"/>
        <v/>
      </c>
      <c r="Y2810" s="28" t="str">
        <f t="shared" si="6"/>
        <v/>
      </c>
      <c r="Z2810" s="28" t="str">
        <f t="shared" si="7"/>
        <v/>
      </c>
      <c r="AB2810" s="28" t="str">
        <f t="shared" si="8"/>
        <v>Gender - Male</v>
      </c>
      <c r="AD2810" s="28" t="str">
        <f t="shared" si="9"/>
        <v>Gender - Male;</v>
      </c>
      <c r="AG2810" s="28" t="str">
        <f t="shared" ref="AG2810:AL2810" si="16860">IFERROR(IF(FIND(AG$1,$F2810)&gt;1,AG$1,""),"")</f>
        <v/>
      </c>
      <c r="AH2810" s="28" t="str">
        <f t="shared" si="16860"/>
        <v/>
      </c>
      <c r="AI2810" s="28" t="str">
        <f t="shared" si="16860"/>
        <v/>
      </c>
      <c r="AJ2810" s="28" t="str">
        <f t="shared" si="16860"/>
        <v/>
      </c>
      <c r="AK2810" s="28" t="str">
        <f t="shared" si="16860"/>
        <v/>
      </c>
      <c r="AL2810" s="28" t="str">
        <f t="shared" si="16860"/>
        <v/>
      </c>
      <c r="AM2810" s="28" t="str">
        <f t="shared" si="11"/>
        <v/>
      </c>
      <c r="AN2810" s="28" t="str">
        <f t="shared" ref="AN2810:AQ2810" si="16861">IFERROR(IF(FIND(AN$1,$F2810)&gt;1,"Status - LGBT",""),"")</f>
        <v/>
      </c>
      <c r="AO2810" s="28" t="str">
        <f t="shared" si="16861"/>
        <v/>
      </c>
      <c r="AP2810" s="28" t="str">
        <f t="shared" si="16861"/>
        <v/>
      </c>
      <c r="AQ2810" s="28" t="str">
        <f t="shared" si="16861"/>
        <v/>
      </c>
      <c r="AR2810" s="28" t="str">
        <f t="shared" ref="AR2810:AV2810" si="16862">IFERROR(IF(FIND(AR$1,$F2810)&gt;1,"BME",""),"")</f>
        <v/>
      </c>
      <c r="AS2810" s="28" t="str">
        <f t="shared" si="16862"/>
        <v/>
      </c>
      <c r="AT2810" s="28" t="str">
        <f t="shared" si="16862"/>
        <v/>
      </c>
      <c r="AU2810" s="28" t="str">
        <f t="shared" si="16862"/>
        <v/>
      </c>
      <c r="AV2810" s="28" t="str">
        <f t="shared" si="16862"/>
        <v/>
      </c>
      <c r="AW2810" s="28" t="str">
        <f t="shared" ref="AW2810:BC2810" si="16863">IFERROR(IF(FIND(AW$1,$F2810)&gt;1,AW$1,""),"")</f>
        <v/>
      </c>
      <c r="AX2810" s="28" t="str">
        <f t="shared" si="16863"/>
        <v/>
      </c>
      <c r="AY2810" s="28" t="str">
        <f t="shared" si="16863"/>
        <v/>
      </c>
      <c r="AZ2810" s="28" t="str">
        <f t="shared" si="16863"/>
        <v/>
      </c>
      <c r="BA2810" s="28" t="str">
        <f t="shared" si="16863"/>
        <v/>
      </c>
      <c r="BB2810" s="28" t="str">
        <f t="shared" si="16863"/>
        <v/>
      </c>
      <c r="BC2810" s="28" t="str">
        <f t="shared" si="16863"/>
        <v/>
      </c>
      <c r="BD2810" s="28" t="str">
        <f t="shared" si="15"/>
        <v/>
      </c>
      <c r="BG2810" s="2" t="s">
        <v>18861</v>
      </c>
      <c r="BJ2810" s="28" t="str">
        <f t="shared" si="16"/>
        <v/>
      </c>
      <c r="BK2810" s="28" t="str">
        <f t="shared" si="17"/>
        <v/>
      </c>
      <c r="BL2810" s="2" t="s">
        <v>17495</v>
      </c>
      <c r="BM2810" s="2" t="s">
        <v>98</v>
      </c>
      <c r="BU2810" s="18"/>
      <c r="BV2810" s="18"/>
      <c r="BW2810" s="47"/>
      <c r="BX2810" s="47" t="s">
        <v>21010</v>
      </c>
      <c r="BY2810" s="42" t="str">
        <f t="shared" si="18"/>
        <v>Gender - Male;;</v>
      </c>
      <c r="BZ2810" s="73"/>
    </row>
    <row r="2811" spans="1:78" ht="15">
      <c r="A2811" s="16" t="s">
        <v>51</v>
      </c>
      <c r="B2811" s="28">
        <f>VLOOKUP(A2811,Organisations!$A$2:$B$7,2,FALSE)</f>
        <v>4</v>
      </c>
      <c r="C2811" s="16" t="s">
        <v>18863</v>
      </c>
      <c r="D2811" s="16" t="s">
        <v>18864</v>
      </c>
      <c r="E2811" s="28" t="str">
        <f t="shared" si="0"/>
        <v>Established in 1945, Wharfedale Naturalists Society exists to increase enjoyment of wildlife in Wharfedale from its sour</v>
      </c>
      <c r="F2811" s="16" t="s">
        <v>18866</v>
      </c>
      <c r="G2811" s="16" t="s">
        <v>68</v>
      </c>
      <c r="H2811" s="17"/>
      <c r="K2811" s="26" t="s">
        <v>18867</v>
      </c>
      <c r="L2811" s="16" t="s">
        <v>18868</v>
      </c>
      <c r="M2811" s="28" t="str">
        <f t="shared" ref="M2811:Q2811" si="16864">IFERROR(IF(FIND(M$1,$F2811)&gt;1,"Age - Children",""),"")</f>
        <v/>
      </c>
      <c r="N2811" s="28" t="str">
        <f t="shared" si="16864"/>
        <v/>
      </c>
      <c r="O2811" s="28" t="str">
        <f t="shared" si="16864"/>
        <v/>
      </c>
      <c r="P2811" s="28" t="str">
        <f t="shared" si="16864"/>
        <v/>
      </c>
      <c r="Q2811" s="28" t="str">
        <f t="shared" si="16864"/>
        <v/>
      </c>
      <c r="R2811" s="28" t="str">
        <f t="shared" ref="R2811:T2811" si="16865">IFERROR(IF(FIND(R$1,$F2811)&gt;1,"Age - Elderly",""),"")</f>
        <v/>
      </c>
      <c r="S2811" s="28" t="str">
        <f t="shared" si="16865"/>
        <v/>
      </c>
      <c r="T2811" s="28" t="str">
        <f t="shared" si="16865"/>
        <v/>
      </c>
      <c r="U2811" s="28" t="str">
        <f t="shared" si="3"/>
        <v/>
      </c>
      <c r="V2811" s="28" t="str">
        <f t="shared" si="4"/>
        <v/>
      </c>
      <c r="X2811" s="28" t="str">
        <f t="shared" si="5"/>
        <v/>
      </c>
      <c r="Y2811" s="28" t="str">
        <f t="shared" si="6"/>
        <v/>
      </c>
      <c r="Z2811" s="28" t="str">
        <f t="shared" si="7"/>
        <v>Gender - Male</v>
      </c>
      <c r="AB2811" s="28" t="str">
        <f t="shared" si="8"/>
        <v/>
      </c>
      <c r="AD2811" s="28" t="str">
        <f t="shared" si="9"/>
        <v>Gender - Male;</v>
      </c>
      <c r="AG2811" s="28" t="str">
        <f t="shared" ref="AG2811:AL2811" si="16866">IFERROR(IF(FIND(AG$1,$F2811)&gt;1,AG$1,""),"")</f>
        <v/>
      </c>
      <c r="AH2811" s="28" t="str">
        <f t="shared" si="16866"/>
        <v/>
      </c>
      <c r="AI2811" s="28" t="str">
        <f t="shared" si="16866"/>
        <v/>
      </c>
      <c r="AJ2811" s="28" t="str">
        <f t="shared" si="16866"/>
        <v/>
      </c>
      <c r="AK2811" s="28" t="str">
        <f t="shared" si="16866"/>
        <v/>
      </c>
      <c r="AL2811" s="28" t="str">
        <f t="shared" si="16866"/>
        <v/>
      </c>
      <c r="AM2811" s="28" t="str">
        <f t="shared" si="11"/>
        <v/>
      </c>
      <c r="AN2811" s="28" t="str">
        <f t="shared" ref="AN2811:AQ2811" si="16867">IFERROR(IF(FIND(AN$1,$F2811)&gt;1,"Status - LGBT",""),"")</f>
        <v/>
      </c>
      <c r="AO2811" s="28" t="str">
        <f t="shared" si="16867"/>
        <v/>
      </c>
      <c r="AP2811" s="28" t="str">
        <f t="shared" si="16867"/>
        <v/>
      </c>
      <c r="AQ2811" s="28" t="str">
        <f t="shared" si="16867"/>
        <v/>
      </c>
      <c r="AR2811" s="28" t="str">
        <f t="shared" ref="AR2811:AV2811" si="16868">IFERROR(IF(FIND(AR$1,$F2811)&gt;1,"BME",""),"")</f>
        <v/>
      </c>
      <c r="AS2811" s="28" t="str">
        <f t="shared" si="16868"/>
        <v/>
      </c>
      <c r="AT2811" s="28" t="str">
        <f t="shared" si="16868"/>
        <v/>
      </c>
      <c r="AU2811" s="28" t="str">
        <f t="shared" si="16868"/>
        <v/>
      </c>
      <c r="AV2811" s="28" t="str">
        <f t="shared" si="16868"/>
        <v/>
      </c>
      <c r="AW2811" s="28" t="str">
        <f t="shared" ref="AW2811:BC2811" si="16869">IFERROR(IF(FIND(AW$1,$F2811)&gt;1,AW$1,""),"")</f>
        <v/>
      </c>
      <c r="AX2811" s="28" t="str">
        <f t="shared" si="16869"/>
        <v/>
      </c>
      <c r="AY2811" s="28" t="str">
        <f t="shared" si="16869"/>
        <v/>
      </c>
      <c r="AZ2811" s="28" t="str">
        <f t="shared" si="16869"/>
        <v/>
      </c>
      <c r="BA2811" s="28" t="str">
        <f t="shared" si="16869"/>
        <v/>
      </c>
      <c r="BB2811" s="28" t="str">
        <f t="shared" si="16869"/>
        <v/>
      </c>
      <c r="BC2811" s="28" t="str">
        <f t="shared" si="16869"/>
        <v/>
      </c>
      <c r="BD2811" s="28" t="str">
        <f t="shared" si="15"/>
        <v/>
      </c>
      <c r="BG2811" s="2" t="s">
        <v>18869</v>
      </c>
      <c r="BJ2811" s="28" t="str">
        <f t="shared" si="16"/>
        <v/>
      </c>
      <c r="BK2811" s="28" t="str">
        <f t="shared" si="17"/>
        <v/>
      </c>
      <c r="BL2811" s="2" t="s">
        <v>17504</v>
      </c>
      <c r="BM2811" s="2" t="s">
        <v>98</v>
      </c>
      <c r="BU2811" s="12"/>
      <c r="BV2811" s="12"/>
      <c r="BW2811" s="50"/>
      <c r="BX2811" s="50" t="s">
        <v>20725</v>
      </c>
      <c r="BY2811" s="42" t="str">
        <f t="shared" si="18"/>
        <v>Gender - Male;;</v>
      </c>
      <c r="BZ2811" s="72"/>
    </row>
    <row r="2812" spans="1:78" ht="15">
      <c r="A2812" s="10" t="s">
        <v>51</v>
      </c>
      <c r="B2812" s="28">
        <f>VLOOKUP(A2812,Organisations!$A$2:$B$7,2,FALSE)</f>
        <v>4</v>
      </c>
      <c r="C2812" s="10" t="s">
        <v>18871</v>
      </c>
      <c r="D2812" s="10" t="s">
        <v>18872</v>
      </c>
      <c r="E2812" s="28" t="str">
        <f t="shared" si="0"/>
        <v>The White Ribbon Campaign is the largest global effort of men working to end male violence against women. We aim to educ</v>
      </c>
      <c r="F2812" s="10" t="s">
        <v>18874</v>
      </c>
      <c r="G2812" s="10" t="s">
        <v>68</v>
      </c>
      <c r="H2812" s="11"/>
      <c r="K2812" s="30" t="s">
        <v>18875</v>
      </c>
      <c r="L2812" s="10" t="s">
        <v>18876</v>
      </c>
      <c r="M2812" s="28" t="str">
        <f t="shared" ref="M2812:Q2812" si="16870">IFERROR(IF(FIND(M$1,$F2812)&gt;1,"Age - Children",""),"")</f>
        <v/>
      </c>
      <c r="N2812" s="28" t="str">
        <f t="shared" si="16870"/>
        <v/>
      </c>
      <c r="O2812" s="28" t="str">
        <f t="shared" si="16870"/>
        <v/>
      </c>
      <c r="P2812" s="28" t="str">
        <f t="shared" si="16870"/>
        <v/>
      </c>
      <c r="Q2812" s="28" t="str">
        <f t="shared" si="16870"/>
        <v/>
      </c>
      <c r="R2812" s="28" t="str">
        <f t="shared" ref="R2812:T2812" si="16871">IFERROR(IF(FIND(R$1,$F2812)&gt;1,"Age - Elderly",""),"")</f>
        <v/>
      </c>
      <c r="S2812" s="28" t="str">
        <f t="shared" si="16871"/>
        <v/>
      </c>
      <c r="T2812" s="28" t="str">
        <f t="shared" si="16871"/>
        <v/>
      </c>
      <c r="U2812" s="28" t="str">
        <f t="shared" si="3"/>
        <v/>
      </c>
      <c r="V2812" s="28" t="str">
        <f t="shared" si="4"/>
        <v/>
      </c>
      <c r="X2812" s="28" t="str">
        <f t="shared" si="5"/>
        <v>Gender - Male</v>
      </c>
      <c r="Y2812" s="28" t="str">
        <f t="shared" si="6"/>
        <v/>
      </c>
      <c r="Z2812" s="28" t="str">
        <f t="shared" si="7"/>
        <v>Gender - Male</v>
      </c>
      <c r="AB2812" s="28" t="str">
        <f t="shared" si="8"/>
        <v/>
      </c>
      <c r="AD2812" s="28" t="str">
        <f t="shared" si="9"/>
        <v>Gender - Male;Gender - Male;</v>
      </c>
      <c r="AG2812" s="28" t="str">
        <f t="shared" ref="AG2812:AL2812" si="16872">IFERROR(IF(FIND(AG$1,$F2812)&gt;1,AG$1,""),"")</f>
        <v/>
      </c>
      <c r="AH2812" s="28" t="str">
        <f t="shared" si="16872"/>
        <v/>
      </c>
      <c r="AI2812" s="28" t="str">
        <f t="shared" si="16872"/>
        <v/>
      </c>
      <c r="AJ2812" s="28" t="str">
        <f t="shared" si="16872"/>
        <v/>
      </c>
      <c r="AK2812" s="28" t="str">
        <f t="shared" si="16872"/>
        <v/>
      </c>
      <c r="AL2812" s="28" t="str">
        <f t="shared" si="16872"/>
        <v/>
      </c>
      <c r="AM2812" s="28" t="str">
        <f t="shared" si="11"/>
        <v/>
      </c>
      <c r="AN2812" s="28" t="str">
        <f t="shared" ref="AN2812:AQ2812" si="16873">IFERROR(IF(FIND(AN$1,$F2812)&gt;1,"Status - LGBT",""),"")</f>
        <v/>
      </c>
      <c r="AO2812" s="28" t="str">
        <f t="shared" si="16873"/>
        <v/>
      </c>
      <c r="AP2812" s="28" t="str">
        <f t="shared" si="16873"/>
        <v/>
      </c>
      <c r="AQ2812" s="28" t="str">
        <f t="shared" si="16873"/>
        <v/>
      </c>
      <c r="AR2812" s="28" t="str">
        <f t="shared" ref="AR2812:AV2812" si="16874">IFERROR(IF(FIND(AR$1,$F2812)&gt;1,"BME",""),"")</f>
        <v/>
      </c>
      <c r="AS2812" s="28" t="str">
        <f t="shared" si="16874"/>
        <v/>
      </c>
      <c r="AT2812" s="28" t="str">
        <f t="shared" si="16874"/>
        <v/>
      </c>
      <c r="AU2812" s="28" t="str">
        <f t="shared" si="16874"/>
        <v/>
      </c>
      <c r="AV2812" s="28" t="str">
        <f t="shared" si="16874"/>
        <v/>
      </c>
      <c r="AW2812" s="28" t="str">
        <f t="shared" ref="AW2812:BC2812" si="16875">IFERROR(IF(FIND(AW$1,$F2812)&gt;1,AW$1,""),"")</f>
        <v/>
      </c>
      <c r="AX2812" s="28" t="str">
        <f t="shared" si="16875"/>
        <v/>
      </c>
      <c r="AY2812" s="28" t="str">
        <f t="shared" si="16875"/>
        <v/>
      </c>
      <c r="AZ2812" s="28" t="str">
        <f t="shared" si="16875"/>
        <v/>
      </c>
      <c r="BA2812" s="28" t="str">
        <f t="shared" si="16875"/>
        <v/>
      </c>
      <c r="BB2812" s="28" t="str">
        <f t="shared" si="16875"/>
        <v/>
      </c>
      <c r="BC2812" s="28" t="str">
        <f t="shared" si="16875"/>
        <v/>
      </c>
      <c r="BD2812" s="28" t="str">
        <f t="shared" si="15"/>
        <v/>
      </c>
      <c r="BG2812" s="2" t="s">
        <v>18877</v>
      </c>
      <c r="BJ2812" s="28" t="str">
        <f t="shared" si="16"/>
        <v/>
      </c>
      <c r="BK2812" s="28" t="str">
        <f t="shared" si="17"/>
        <v/>
      </c>
      <c r="BL2812" s="2" t="s">
        <v>17511</v>
      </c>
      <c r="BM2812" s="2" t="s">
        <v>98</v>
      </c>
      <c r="BU2812" s="18"/>
      <c r="BV2812" s="18"/>
      <c r="BW2812" s="47"/>
      <c r="BX2812" s="47" t="s">
        <v>21011</v>
      </c>
      <c r="BY2812" s="42" t="str">
        <f t="shared" si="18"/>
        <v>Gender - Male;Gender - Male;;</v>
      </c>
      <c r="BZ2812" s="73"/>
    </row>
    <row r="2813" spans="1:78" ht="15">
      <c r="A2813" s="16" t="s">
        <v>51</v>
      </c>
      <c r="B2813" s="28">
        <f>VLOOKUP(A2813,Organisations!$A$2:$B$7,2,FALSE)</f>
        <v>4</v>
      </c>
      <c r="C2813" s="16" t="s">
        <v>18879</v>
      </c>
      <c r="D2813" s="16" t="s">
        <v>18880</v>
      </c>
      <c r="E2813" s="28" t="str">
        <f t="shared" si="0"/>
        <v xml:space="preserve">First and foremost a community ensemble, the band consists of woodwind, brass and percussion players of a range of ages </v>
      </c>
      <c r="F2813" s="16" t="s">
        <v>18882</v>
      </c>
      <c r="G2813" s="16" t="s">
        <v>68</v>
      </c>
      <c r="H2813" s="17"/>
      <c r="K2813" s="26" t="s">
        <v>18883</v>
      </c>
      <c r="L2813" s="18"/>
      <c r="M2813" s="28" t="str">
        <f t="shared" ref="M2813:Q2813" si="16876">IFERROR(IF(FIND(M$1,$F2813)&gt;1,"Age - Children",""),"")</f>
        <v/>
      </c>
      <c r="N2813" s="28" t="str">
        <f t="shared" si="16876"/>
        <v/>
      </c>
      <c r="O2813" s="28" t="str">
        <f t="shared" si="16876"/>
        <v/>
      </c>
      <c r="P2813" s="28" t="str">
        <f t="shared" si="16876"/>
        <v/>
      </c>
      <c r="Q2813" s="28" t="str">
        <f t="shared" si="16876"/>
        <v/>
      </c>
      <c r="R2813" s="28" t="str">
        <f t="shared" ref="R2813:T2813" si="16877">IFERROR(IF(FIND(R$1,$F2813)&gt;1,"Age - Elderly",""),"")</f>
        <v/>
      </c>
      <c r="S2813" s="28" t="str">
        <f t="shared" si="16877"/>
        <v/>
      </c>
      <c r="T2813" s="28" t="str">
        <f t="shared" si="16877"/>
        <v/>
      </c>
      <c r="U2813" s="28" t="str">
        <f t="shared" si="3"/>
        <v/>
      </c>
      <c r="V2813" s="28" t="str">
        <f t="shared" si="4"/>
        <v/>
      </c>
      <c r="X2813" s="28" t="str">
        <f t="shared" si="5"/>
        <v/>
      </c>
      <c r="Y2813" s="28" t="str">
        <f t="shared" si="6"/>
        <v/>
      </c>
      <c r="Z2813" s="28" t="str">
        <f t="shared" si="7"/>
        <v>Gender - Male</v>
      </c>
      <c r="AB2813" s="28" t="str">
        <f t="shared" si="8"/>
        <v>Gender - Male</v>
      </c>
      <c r="AD2813" s="28" t="str">
        <f t="shared" si="9"/>
        <v>Gender - Male;Gender - Male;</v>
      </c>
      <c r="AG2813" s="28" t="str">
        <f t="shared" ref="AG2813:AL2813" si="16878">IFERROR(IF(FIND(AG$1,$F2813)&gt;1,AG$1,""),"")</f>
        <v/>
      </c>
      <c r="AH2813" s="28" t="str">
        <f t="shared" si="16878"/>
        <v/>
      </c>
      <c r="AI2813" s="28" t="str">
        <f t="shared" si="16878"/>
        <v/>
      </c>
      <c r="AJ2813" s="28" t="str">
        <f t="shared" si="16878"/>
        <v/>
      </c>
      <c r="AK2813" s="28" t="str">
        <f t="shared" si="16878"/>
        <v/>
      </c>
      <c r="AL2813" s="28" t="str">
        <f t="shared" si="16878"/>
        <v/>
      </c>
      <c r="AM2813" s="28" t="str">
        <f t="shared" si="11"/>
        <v/>
      </c>
      <c r="AN2813" s="28" t="str">
        <f t="shared" ref="AN2813:AQ2813" si="16879">IFERROR(IF(FIND(AN$1,$F2813)&gt;1,"Status - LGBT",""),"")</f>
        <v/>
      </c>
      <c r="AO2813" s="28" t="str">
        <f t="shared" si="16879"/>
        <v/>
      </c>
      <c r="AP2813" s="28" t="str">
        <f t="shared" si="16879"/>
        <v/>
      </c>
      <c r="AQ2813" s="28" t="str">
        <f t="shared" si="16879"/>
        <v/>
      </c>
      <c r="AR2813" s="28" t="str">
        <f t="shared" ref="AR2813:AV2813" si="16880">IFERROR(IF(FIND(AR$1,$F2813)&gt;1,"BME",""),"")</f>
        <v/>
      </c>
      <c r="AS2813" s="28" t="str">
        <f t="shared" si="16880"/>
        <v/>
      </c>
      <c r="AT2813" s="28" t="str">
        <f t="shared" si="16880"/>
        <v/>
      </c>
      <c r="AU2813" s="28" t="str">
        <f t="shared" si="16880"/>
        <v/>
      </c>
      <c r="AV2813" s="28" t="str">
        <f t="shared" si="16880"/>
        <v/>
      </c>
      <c r="AW2813" s="28" t="str">
        <f t="shared" ref="AW2813:BC2813" si="16881">IFERROR(IF(FIND(AW$1,$F2813)&gt;1,AW$1,""),"")</f>
        <v/>
      </c>
      <c r="AX2813" s="28" t="str">
        <f t="shared" si="16881"/>
        <v/>
      </c>
      <c r="AY2813" s="28" t="str">
        <f t="shared" si="16881"/>
        <v/>
      </c>
      <c r="AZ2813" s="28" t="str">
        <f t="shared" si="16881"/>
        <v/>
      </c>
      <c r="BA2813" s="28" t="str">
        <f t="shared" si="16881"/>
        <v/>
      </c>
      <c r="BB2813" s="28" t="str">
        <f t="shared" si="16881"/>
        <v/>
      </c>
      <c r="BC2813" s="28" t="str">
        <f t="shared" si="16881"/>
        <v/>
      </c>
      <c r="BD2813" s="28" t="str">
        <f t="shared" si="15"/>
        <v/>
      </c>
      <c r="BG2813" s="2" t="s">
        <v>18884</v>
      </c>
      <c r="BJ2813" s="28" t="str">
        <f t="shared" si="16"/>
        <v/>
      </c>
      <c r="BK2813" s="28" t="str">
        <f t="shared" si="17"/>
        <v/>
      </c>
      <c r="BL2813" s="2" t="s">
        <v>17518</v>
      </c>
      <c r="BM2813" s="2" t="s">
        <v>98</v>
      </c>
      <c r="BU2813" s="12"/>
      <c r="BV2813" s="12"/>
      <c r="BW2813" s="50"/>
      <c r="BX2813" s="50" t="s">
        <v>19858</v>
      </c>
      <c r="BY2813" s="42" t="str">
        <f t="shared" si="18"/>
        <v>Gender - Male;Gender - Male;;</v>
      </c>
      <c r="BZ2813" s="72"/>
    </row>
    <row r="2814" spans="1:78" ht="15">
      <c r="A2814" s="10" t="s">
        <v>51</v>
      </c>
      <c r="B2814" s="28">
        <f>VLOOKUP(A2814,Organisations!$A$2:$B$7,2,FALSE)</f>
        <v>4</v>
      </c>
      <c r="C2814" s="10" t="s">
        <v>18886</v>
      </c>
      <c r="D2814" s="10" t="s">
        <v>18887</v>
      </c>
      <c r="E2814" s="28" t="str">
        <f t="shared" si="0"/>
        <v>White Rose Speakers Club aims to help women acquire the skills and the confidence to speak effectively in any situation.</v>
      </c>
      <c r="F2814" s="10" t="s">
        <v>18889</v>
      </c>
      <c r="G2814" s="10" t="s">
        <v>68</v>
      </c>
      <c r="H2814" s="11"/>
      <c r="K2814" s="30" t="s">
        <v>18890</v>
      </c>
      <c r="L2814" s="12"/>
      <c r="M2814" s="28" t="str">
        <f t="shared" ref="M2814:Q2814" si="16882">IFERROR(IF(FIND(M$1,$F2814)&gt;1,"Age - Children",""),"")</f>
        <v/>
      </c>
      <c r="N2814" s="28" t="str">
        <f t="shared" si="16882"/>
        <v/>
      </c>
      <c r="O2814" s="28" t="str">
        <f t="shared" si="16882"/>
        <v/>
      </c>
      <c r="P2814" s="28" t="str">
        <f t="shared" si="16882"/>
        <v/>
      </c>
      <c r="Q2814" s="28" t="str">
        <f t="shared" si="16882"/>
        <v/>
      </c>
      <c r="R2814" s="28" t="str">
        <f t="shared" ref="R2814:T2814" si="16883">IFERROR(IF(FIND(R$1,$F2814)&gt;1,"Age - Elderly",""),"")</f>
        <v/>
      </c>
      <c r="S2814" s="28" t="str">
        <f t="shared" si="16883"/>
        <v/>
      </c>
      <c r="T2814" s="28" t="str">
        <f t="shared" si="16883"/>
        <v/>
      </c>
      <c r="U2814" s="28" t="str">
        <f t="shared" si="3"/>
        <v/>
      </c>
      <c r="V2814" s="28" t="str">
        <f t="shared" si="4"/>
        <v/>
      </c>
      <c r="X2814" s="28" t="str">
        <f t="shared" si="5"/>
        <v/>
      </c>
      <c r="Y2814" s="28" t="str">
        <f t="shared" si="6"/>
        <v/>
      </c>
      <c r="Z2814" s="28" t="str">
        <f t="shared" si="7"/>
        <v>Gender - Male</v>
      </c>
      <c r="AB2814" s="28" t="str">
        <f t="shared" si="8"/>
        <v/>
      </c>
      <c r="AD2814" s="28" t="str">
        <f t="shared" si="9"/>
        <v>Gender - Male;</v>
      </c>
      <c r="AG2814" s="28" t="str">
        <f t="shared" ref="AG2814:AL2814" si="16884">IFERROR(IF(FIND(AG$1,$F2814)&gt;1,AG$1,""),"")</f>
        <v/>
      </c>
      <c r="AH2814" s="28" t="str">
        <f t="shared" si="16884"/>
        <v/>
      </c>
      <c r="AI2814" s="28" t="str">
        <f t="shared" si="16884"/>
        <v/>
      </c>
      <c r="AJ2814" s="28" t="str">
        <f t="shared" si="16884"/>
        <v/>
      </c>
      <c r="AK2814" s="28" t="str">
        <f t="shared" si="16884"/>
        <v/>
      </c>
      <c r="AL2814" s="28" t="str">
        <f t="shared" si="16884"/>
        <v/>
      </c>
      <c r="AM2814" s="28" t="str">
        <f t="shared" si="11"/>
        <v/>
      </c>
      <c r="AN2814" s="28" t="str">
        <f t="shared" ref="AN2814:AQ2814" si="16885">IFERROR(IF(FIND(AN$1,$F2814)&gt;1,"Status - LGBT",""),"")</f>
        <v/>
      </c>
      <c r="AO2814" s="28" t="str">
        <f t="shared" si="16885"/>
        <v/>
      </c>
      <c r="AP2814" s="28" t="str">
        <f t="shared" si="16885"/>
        <v/>
      </c>
      <c r="AQ2814" s="28" t="str">
        <f t="shared" si="16885"/>
        <v/>
      </c>
      <c r="AR2814" s="28" t="str">
        <f t="shared" ref="AR2814:AV2814" si="16886">IFERROR(IF(FIND(AR$1,$F2814)&gt;1,"BME",""),"")</f>
        <v/>
      </c>
      <c r="AS2814" s="28" t="str">
        <f t="shared" si="16886"/>
        <v/>
      </c>
      <c r="AT2814" s="28" t="str">
        <f t="shared" si="16886"/>
        <v/>
      </c>
      <c r="AU2814" s="28" t="str">
        <f t="shared" si="16886"/>
        <v/>
      </c>
      <c r="AV2814" s="28" t="str">
        <f t="shared" si="16886"/>
        <v/>
      </c>
      <c r="AW2814" s="28" t="str">
        <f t="shared" ref="AW2814:BC2814" si="16887">IFERROR(IF(FIND(AW$1,$F2814)&gt;1,AW$1,""),"")</f>
        <v/>
      </c>
      <c r="AX2814" s="28" t="str">
        <f t="shared" si="16887"/>
        <v/>
      </c>
      <c r="AY2814" s="28" t="str">
        <f t="shared" si="16887"/>
        <v/>
      </c>
      <c r="AZ2814" s="28" t="str">
        <f t="shared" si="16887"/>
        <v/>
      </c>
      <c r="BA2814" s="28" t="str">
        <f t="shared" si="16887"/>
        <v/>
      </c>
      <c r="BB2814" s="28" t="str">
        <f t="shared" si="16887"/>
        <v/>
      </c>
      <c r="BC2814" s="28" t="str">
        <f t="shared" si="16887"/>
        <v/>
      </c>
      <c r="BD2814" s="28" t="str">
        <f t="shared" si="15"/>
        <v/>
      </c>
      <c r="BG2814" s="2" t="s">
        <v>18891</v>
      </c>
      <c r="BJ2814" s="28" t="str">
        <f t="shared" si="16"/>
        <v/>
      </c>
      <c r="BK2814" s="28" t="str">
        <f t="shared" si="17"/>
        <v/>
      </c>
      <c r="BL2814" s="2" t="s">
        <v>4956</v>
      </c>
      <c r="BM2814" s="2" t="s">
        <v>98</v>
      </c>
      <c r="BU2814" s="18"/>
      <c r="BV2814" s="18"/>
      <c r="BW2814" s="47"/>
      <c r="BX2814" s="47" t="s">
        <v>20410</v>
      </c>
      <c r="BY2814" s="42" t="str">
        <f t="shared" si="18"/>
        <v>Gender - Male;;</v>
      </c>
      <c r="BZ2814" s="73"/>
    </row>
    <row r="2815" spans="1:78" ht="15">
      <c r="A2815" s="16" t="s">
        <v>51</v>
      </c>
      <c r="B2815" s="28">
        <f>VLOOKUP(A2815,Organisations!$A$2:$B$7,2,FALSE)</f>
        <v>4</v>
      </c>
      <c r="C2815" s="16" t="s">
        <v>18893</v>
      </c>
      <c r="D2815" s="16" t="s">
        <v>18894</v>
      </c>
      <c r="E2815" s="28" t="str">
        <f t="shared" si="0"/>
        <v/>
      </c>
      <c r="F2815" s="16"/>
      <c r="G2815" s="16" t="s">
        <v>68</v>
      </c>
      <c r="H2815" s="17"/>
      <c r="K2815" s="33"/>
      <c r="L2815" s="18"/>
      <c r="M2815" s="28" t="str">
        <f t="shared" ref="M2815:Q2815" si="16888">IFERROR(IF(FIND(M$1,$F2815)&gt;1,"Age - Children",""),"")</f>
        <v/>
      </c>
      <c r="N2815" s="28" t="str">
        <f t="shared" si="16888"/>
        <v/>
      </c>
      <c r="O2815" s="28" t="str">
        <f t="shared" si="16888"/>
        <v/>
      </c>
      <c r="P2815" s="28" t="str">
        <f t="shared" si="16888"/>
        <v/>
      </c>
      <c r="Q2815" s="28" t="str">
        <f t="shared" si="16888"/>
        <v/>
      </c>
      <c r="R2815" s="28" t="str">
        <f t="shared" ref="R2815:T2815" si="16889">IFERROR(IF(FIND(R$1,$F2815)&gt;1,"Age - Elderly",""),"")</f>
        <v/>
      </c>
      <c r="S2815" s="28" t="str">
        <f t="shared" si="16889"/>
        <v/>
      </c>
      <c r="T2815" s="28" t="str">
        <f t="shared" si="16889"/>
        <v/>
      </c>
      <c r="U2815" s="28" t="str">
        <f t="shared" si="3"/>
        <v/>
      </c>
      <c r="V2815" s="28" t="str">
        <f t="shared" si="4"/>
        <v/>
      </c>
      <c r="X2815" s="28" t="str">
        <f t="shared" si="5"/>
        <v/>
      </c>
      <c r="Y2815" s="28" t="str">
        <f t="shared" si="6"/>
        <v/>
      </c>
      <c r="Z2815" s="28" t="str">
        <f t="shared" si="7"/>
        <v/>
      </c>
      <c r="AB2815" s="28" t="str">
        <f t="shared" si="8"/>
        <v/>
      </c>
      <c r="AD2815" s="28" t="str">
        <f t="shared" si="9"/>
        <v/>
      </c>
      <c r="AG2815" s="28" t="str">
        <f t="shared" ref="AG2815:AL2815" si="16890">IFERROR(IF(FIND(AG$1,$F2815)&gt;1,AG$1,""),"")</f>
        <v/>
      </c>
      <c r="AH2815" s="28" t="str">
        <f t="shared" si="16890"/>
        <v/>
      </c>
      <c r="AI2815" s="28" t="str">
        <f t="shared" si="16890"/>
        <v/>
      </c>
      <c r="AJ2815" s="28" t="str">
        <f t="shared" si="16890"/>
        <v/>
      </c>
      <c r="AK2815" s="28" t="str">
        <f t="shared" si="16890"/>
        <v/>
      </c>
      <c r="AL2815" s="28" t="str">
        <f t="shared" si="16890"/>
        <v/>
      </c>
      <c r="AM2815" s="28" t="str">
        <f t="shared" si="11"/>
        <v/>
      </c>
      <c r="AN2815" s="28" t="str">
        <f t="shared" ref="AN2815:AQ2815" si="16891">IFERROR(IF(FIND(AN$1,$F2815)&gt;1,"Status - LGBT",""),"")</f>
        <v/>
      </c>
      <c r="AO2815" s="28" t="str">
        <f t="shared" si="16891"/>
        <v/>
      </c>
      <c r="AP2815" s="28" t="str">
        <f t="shared" si="16891"/>
        <v/>
      </c>
      <c r="AQ2815" s="28" t="str">
        <f t="shared" si="16891"/>
        <v/>
      </c>
      <c r="AR2815" s="28" t="str">
        <f t="shared" ref="AR2815:AV2815" si="16892">IFERROR(IF(FIND(AR$1,$F2815)&gt;1,"BME",""),"")</f>
        <v/>
      </c>
      <c r="AS2815" s="28" t="str">
        <f t="shared" si="16892"/>
        <v/>
      </c>
      <c r="AT2815" s="28" t="str">
        <f t="shared" si="16892"/>
        <v/>
      </c>
      <c r="AU2815" s="28" t="str">
        <f t="shared" si="16892"/>
        <v/>
      </c>
      <c r="AV2815" s="28" t="str">
        <f t="shared" si="16892"/>
        <v/>
      </c>
      <c r="AW2815" s="28" t="str">
        <f t="shared" ref="AW2815:BC2815" si="16893">IFERROR(IF(FIND(AW$1,$F2815)&gt;1,AW$1,""),"")</f>
        <v/>
      </c>
      <c r="AX2815" s="28" t="str">
        <f t="shared" si="16893"/>
        <v/>
      </c>
      <c r="AY2815" s="28" t="str">
        <f t="shared" si="16893"/>
        <v/>
      </c>
      <c r="AZ2815" s="28" t="str">
        <f t="shared" si="16893"/>
        <v/>
      </c>
      <c r="BA2815" s="28" t="str">
        <f t="shared" si="16893"/>
        <v/>
      </c>
      <c r="BB2815" s="28" t="str">
        <f t="shared" si="16893"/>
        <v/>
      </c>
      <c r="BC2815" s="28" t="str">
        <f t="shared" si="16893"/>
        <v/>
      </c>
      <c r="BD2815" s="28" t="str">
        <f t="shared" si="15"/>
        <v/>
      </c>
      <c r="BG2815" s="2" t="s">
        <v>18895</v>
      </c>
      <c r="BJ2815" s="28" t="str">
        <f t="shared" si="16"/>
        <v/>
      </c>
      <c r="BK2815" s="28" t="str">
        <f t="shared" si="17"/>
        <v/>
      </c>
      <c r="BL2815" s="2" t="s">
        <v>17534</v>
      </c>
      <c r="BM2815" s="2" t="s">
        <v>98</v>
      </c>
      <c r="BU2815" s="50" t="s">
        <v>755</v>
      </c>
      <c r="BV2815" s="12"/>
      <c r="BW2815" s="50"/>
      <c r="BX2815" s="50" t="s">
        <v>62</v>
      </c>
      <c r="BY2815" s="42" t="str">
        <f t="shared" si="18"/>
        <v>Pudsey;</v>
      </c>
      <c r="BZ2815" s="72"/>
    </row>
    <row r="2816" spans="1:78" ht="15">
      <c r="A2816" s="10" t="s">
        <v>51</v>
      </c>
      <c r="B2816" s="28">
        <f>VLOOKUP(A2816,Organisations!$A$2:$B$7,2,FALSE)</f>
        <v>4</v>
      </c>
      <c r="C2816" s="10" t="s">
        <v>18897</v>
      </c>
      <c r="D2816" s="10" t="s">
        <v>18898</v>
      </c>
      <c r="E2816" s="28" t="str">
        <f t="shared" si="0"/>
        <v>English Country Dance classes (Playford, Shaw, Fallibroome, community, square) for adults. No partner needed, wear a low</v>
      </c>
      <c r="F2816" s="10" t="s">
        <v>18900</v>
      </c>
      <c r="G2816" s="10" t="s">
        <v>68</v>
      </c>
      <c r="H2816" s="11"/>
      <c r="K2816" s="30" t="s">
        <v>17076</v>
      </c>
      <c r="L2816" s="10" t="s">
        <v>18901</v>
      </c>
      <c r="M2816" s="28" t="str">
        <f t="shared" ref="M2816:Q2816" si="16894">IFERROR(IF(FIND(M$1,$F2816)&gt;1,"Age - Children",""),"")</f>
        <v/>
      </c>
      <c r="N2816" s="28" t="str">
        <f t="shared" si="16894"/>
        <v/>
      </c>
      <c r="O2816" s="28" t="str">
        <f t="shared" si="16894"/>
        <v/>
      </c>
      <c r="P2816" s="28" t="str">
        <f t="shared" si="16894"/>
        <v/>
      </c>
      <c r="Q2816" s="28" t="str">
        <f t="shared" si="16894"/>
        <v/>
      </c>
      <c r="R2816" s="28" t="str">
        <f t="shared" ref="R2816:T2816" si="16895">IFERROR(IF(FIND(R$1,$F2816)&gt;1,"Age - Elderly",""),"")</f>
        <v/>
      </c>
      <c r="S2816" s="28" t="str">
        <f t="shared" si="16895"/>
        <v/>
      </c>
      <c r="T2816" s="28" t="str">
        <f t="shared" si="16895"/>
        <v/>
      </c>
      <c r="U2816" s="28" t="str">
        <f t="shared" si="3"/>
        <v/>
      </c>
      <c r="V2816" s="28" t="str">
        <f t="shared" si="4"/>
        <v/>
      </c>
      <c r="X2816" s="28" t="str">
        <f t="shared" si="5"/>
        <v/>
      </c>
      <c r="Y2816" s="28" t="str">
        <f t="shared" si="6"/>
        <v/>
      </c>
      <c r="Z2816" s="28" t="str">
        <f t="shared" si="7"/>
        <v/>
      </c>
      <c r="AB2816" s="28" t="str">
        <f t="shared" si="8"/>
        <v/>
      </c>
      <c r="AD2816" s="28" t="str">
        <f t="shared" si="9"/>
        <v/>
      </c>
      <c r="AG2816" s="28" t="str">
        <f t="shared" ref="AG2816:AL2816" si="16896">IFERROR(IF(FIND(AG$1,$F2816)&gt;1,AG$1,""),"")</f>
        <v/>
      </c>
      <c r="AH2816" s="28" t="str">
        <f t="shared" si="16896"/>
        <v/>
      </c>
      <c r="AI2816" s="28" t="str">
        <f t="shared" si="16896"/>
        <v/>
      </c>
      <c r="AJ2816" s="28" t="str">
        <f t="shared" si="16896"/>
        <v/>
      </c>
      <c r="AK2816" s="28" t="str">
        <f t="shared" si="16896"/>
        <v/>
      </c>
      <c r="AL2816" s="28" t="str">
        <f t="shared" si="16896"/>
        <v/>
      </c>
      <c r="AM2816" s="28" t="str">
        <f t="shared" si="11"/>
        <v/>
      </c>
      <c r="AN2816" s="28" t="str">
        <f t="shared" ref="AN2816:AQ2816" si="16897">IFERROR(IF(FIND(AN$1,$F2816)&gt;1,"Status - LGBT",""),"")</f>
        <v/>
      </c>
      <c r="AO2816" s="28" t="str">
        <f t="shared" si="16897"/>
        <v/>
      </c>
      <c r="AP2816" s="28" t="str">
        <f t="shared" si="16897"/>
        <v/>
      </c>
      <c r="AQ2816" s="28" t="str">
        <f t="shared" si="16897"/>
        <v/>
      </c>
      <c r="AR2816" s="28" t="str">
        <f t="shared" ref="AR2816:AV2816" si="16898">IFERROR(IF(FIND(AR$1,$F2816)&gt;1,"BME",""),"")</f>
        <v/>
      </c>
      <c r="AS2816" s="28" t="str">
        <f t="shared" si="16898"/>
        <v/>
      </c>
      <c r="AT2816" s="28" t="str">
        <f t="shared" si="16898"/>
        <v/>
      </c>
      <c r="AU2816" s="28" t="str">
        <f t="shared" si="16898"/>
        <v/>
      </c>
      <c r="AV2816" s="28" t="str">
        <f t="shared" si="16898"/>
        <v/>
      </c>
      <c r="AW2816" s="28" t="str">
        <f t="shared" ref="AW2816:BC2816" si="16899">IFERROR(IF(FIND(AW$1,$F2816)&gt;1,AW$1,""),"")</f>
        <v/>
      </c>
      <c r="AX2816" s="28" t="str">
        <f t="shared" si="16899"/>
        <v/>
      </c>
      <c r="AY2816" s="28" t="str">
        <f t="shared" si="16899"/>
        <v/>
      </c>
      <c r="AZ2816" s="28" t="str">
        <f t="shared" si="16899"/>
        <v/>
      </c>
      <c r="BA2816" s="28" t="str">
        <f t="shared" si="16899"/>
        <v/>
      </c>
      <c r="BB2816" s="28" t="str">
        <f t="shared" si="16899"/>
        <v/>
      </c>
      <c r="BC2816" s="28" t="str">
        <f t="shared" si="16899"/>
        <v/>
      </c>
      <c r="BD2816" s="28" t="str">
        <f t="shared" si="15"/>
        <v/>
      </c>
      <c r="BG2816" s="2" t="s">
        <v>17078</v>
      </c>
      <c r="BJ2816" s="28" t="str">
        <f t="shared" si="16"/>
        <v/>
      </c>
      <c r="BK2816" s="28" t="str">
        <f t="shared" si="17"/>
        <v/>
      </c>
      <c r="BL2816" s="2" t="s">
        <v>17542</v>
      </c>
      <c r="BM2816" s="2" t="s">
        <v>98</v>
      </c>
      <c r="BU2816" s="47" t="s">
        <v>20989</v>
      </c>
      <c r="BV2816" s="18"/>
      <c r="BW2816" s="47"/>
      <c r="BX2816" s="47" t="s">
        <v>19858</v>
      </c>
      <c r="BY2816" s="42" t="str">
        <f t="shared" si="18"/>
        <v>City;Hunslet;Middleton Park;</v>
      </c>
      <c r="BZ2816" s="73"/>
    </row>
    <row r="2817" spans="1:78" ht="15">
      <c r="A2817" s="16" t="s">
        <v>51</v>
      </c>
      <c r="B2817" s="28">
        <f>VLOOKUP(A2817,Organisations!$A$2:$B$7,2,FALSE)</f>
        <v>4</v>
      </c>
      <c r="C2817" s="16" t="s">
        <v>18903</v>
      </c>
      <c r="D2817" s="16" t="s">
        <v>18904</v>
      </c>
      <c r="E2817" s="28" t="str">
        <f t="shared" si="0"/>
        <v>Provides an Information and Advisory Service for all widows and their families. Offers support whenever help is needed r</v>
      </c>
      <c r="F2817" s="16" t="s">
        <v>18906</v>
      </c>
      <c r="G2817" s="16" t="s">
        <v>68</v>
      </c>
      <c r="H2817" s="17"/>
      <c r="K2817" s="26" t="s">
        <v>18907</v>
      </c>
      <c r="L2817" s="18"/>
      <c r="M2817" s="28" t="str">
        <f t="shared" ref="M2817:Q2817" si="16900">IFERROR(IF(FIND(M$1,$F2817)&gt;1,"Age - Children",""),"")</f>
        <v/>
      </c>
      <c r="N2817" s="28" t="str">
        <f t="shared" si="16900"/>
        <v/>
      </c>
      <c r="O2817" s="28" t="str">
        <f t="shared" si="16900"/>
        <v/>
      </c>
      <c r="P2817" s="28" t="str">
        <f t="shared" si="16900"/>
        <v/>
      </c>
      <c r="Q2817" s="28" t="str">
        <f t="shared" si="16900"/>
        <v/>
      </c>
      <c r="R2817" s="28" t="str">
        <f t="shared" ref="R2817:T2817" si="16901">IFERROR(IF(FIND(R$1,$F2817)&gt;1,"Age - Elderly",""),"")</f>
        <v/>
      </c>
      <c r="S2817" s="28" t="str">
        <f t="shared" si="16901"/>
        <v/>
      </c>
      <c r="T2817" s="28" t="str">
        <f t="shared" si="16901"/>
        <v/>
      </c>
      <c r="U2817" s="28" t="str">
        <f t="shared" si="3"/>
        <v/>
      </c>
      <c r="V2817" s="28" t="str">
        <f t="shared" si="4"/>
        <v/>
      </c>
      <c r="X2817" s="28" t="str">
        <f t="shared" si="5"/>
        <v/>
      </c>
      <c r="Y2817" s="28" t="str">
        <f t="shared" si="6"/>
        <v/>
      </c>
      <c r="Z2817" s="28" t="str">
        <f t="shared" si="7"/>
        <v/>
      </c>
      <c r="AB2817" s="28" t="str">
        <f t="shared" si="8"/>
        <v/>
      </c>
      <c r="AD2817" s="28" t="str">
        <f t="shared" si="9"/>
        <v/>
      </c>
      <c r="AG2817" s="28" t="str">
        <f t="shared" ref="AG2817:AL2817" si="16902">IFERROR(IF(FIND(AG$1,$F2817)&gt;1,AG$1,""),"")</f>
        <v/>
      </c>
      <c r="AH2817" s="28" t="str">
        <f t="shared" si="16902"/>
        <v/>
      </c>
      <c r="AI2817" s="28" t="str">
        <f t="shared" si="16902"/>
        <v/>
      </c>
      <c r="AJ2817" s="28" t="str">
        <f t="shared" si="16902"/>
        <v/>
      </c>
      <c r="AK2817" s="28" t="str">
        <f t="shared" si="16902"/>
        <v/>
      </c>
      <c r="AL2817" s="28" t="str">
        <f t="shared" si="16902"/>
        <v/>
      </c>
      <c r="AM2817" s="28" t="str">
        <f t="shared" si="11"/>
        <v/>
      </c>
      <c r="AN2817" s="28" t="str">
        <f t="shared" ref="AN2817:AQ2817" si="16903">IFERROR(IF(FIND(AN$1,$F2817)&gt;1,"Status - LGBT",""),"")</f>
        <v/>
      </c>
      <c r="AO2817" s="28" t="str">
        <f t="shared" si="16903"/>
        <v/>
      </c>
      <c r="AP2817" s="28" t="str">
        <f t="shared" si="16903"/>
        <v/>
      </c>
      <c r="AQ2817" s="28" t="str">
        <f t="shared" si="16903"/>
        <v/>
      </c>
      <c r="AR2817" s="28" t="str">
        <f t="shared" ref="AR2817:AV2817" si="16904">IFERROR(IF(FIND(AR$1,$F2817)&gt;1,"BME",""),"")</f>
        <v/>
      </c>
      <c r="AS2817" s="28" t="str">
        <f t="shared" si="16904"/>
        <v/>
      </c>
      <c r="AT2817" s="28" t="str">
        <f t="shared" si="16904"/>
        <v/>
      </c>
      <c r="AU2817" s="28" t="str">
        <f t="shared" si="16904"/>
        <v/>
      </c>
      <c r="AV2817" s="28" t="str">
        <f t="shared" si="16904"/>
        <v/>
      </c>
      <c r="AW2817" s="28" t="str">
        <f t="shared" ref="AW2817:BC2817" si="16905">IFERROR(IF(FIND(AW$1,$F2817)&gt;1,AW$1,""),"")</f>
        <v/>
      </c>
      <c r="AX2817" s="28" t="str">
        <f t="shared" si="16905"/>
        <v/>
      </c>
      <c r="AY2817" s="28" t="str">
        <f t="shared" si="16905"/>
        <v/>
      </c>
      <c r="AZ2817" s="28" t="str">
        <f t="shared" si="16905"/>
        <v/>
      </c>
      <c r="BA2817" s="28" t="str">
        <f t="shared" si="16905"/>
        <v/>
      </c>
      <c r="BB2817" s="28" t="str">
        <f t="shared" si="16905"/>
        <v/>
      </c>
      <c r="BC2817" s="28" t="str">
        <f t="shared" si="16905"/>
        <v/>
      </c>
      <c r="BD2817" s="28" t="str">
        <f t="shared" si="15"/>
        <v/>
      </c>
      <c r="BG2817" s="2" t="s">
        <v>18908</v>
      </c>
      <c r="BJ2817" s="28" t="str">
        <f t="shared" si="16"/>
        <v/>
      </c>
      <c r="BK2817" s="28" t="str">
        <f t="shared" si="17"/>
        <v/>
      </c>
      <c r="BL2817" s="2" t="s">
        <v>1739</v>
      </c>
      <c r="BM2817" s="2" t="s">
        <v>98</v>
      </c>
      <c r="BU2817" s="12"/>
      <c r="BV2817" s="12"/>
      <c r="BW2817" s="50"/>
      <c r="BX2817" s="50" t="s">
        <v>21012</v>
      </c>
      <c r="BY2817" s="42" t="str">
        <f t="shared" si="18"/>
        <v/>
      </c>
      <c r="BZ2817" s="72"/>
    </row>
    <row r="2818" spans="1:78" ht="15">
      <c r="A2818" s="10" t="s">
        <v>51</v>
      </c>
      <c r="B2818" s="28">
        <f>VLOOKUP(A2818,Organisations!$A$2:$B$7,2,FALSE)</f>
        <v>4</v>
      </c>
      <c r="C2818" s="10" t="s">
        <v>18910</v>
      </c>
      <c r="D2818" s="10" t="s">
        <v>18911</v>
      </c>
      <c r="E2818" s="28" t="str">
        <f t="shared" si="0"/>
        <v>We are a place of Christian worship and community service, open to everyone with children's and youth activities on Thur</v>
      </c>
      <c r="F2818" s="10" t="s">
        <v>18913</v>
      </c>
      <c r="G2818" s="10" t="s">
        <v>68</v>
      </c>
      <c r="H2818" s="53"/>
      <c r="K2818" s="30" t="s">
        <v>18914</v>
      </c>
      <c r="L2818" s="12"/>
      <c r="M2818" s="28" t="str">
        <f t="shared" ref="M2818:Q2818" si="16906">IFERROR(IF(FIND(M$1,$F2818)&gt;1,"Age - Children",""),"")</f>
        <v>Age - Children</v>
      </c>
      <c r="N2818" s="28" t="str">
        <f t="shared" si="16906"/>
        <v/>
      </c>
      <c r="O2818" s="28" t="str">
        <f t="shared" si="16906"/>
        <v/>
      </c>
      <c r="P2818" s="28" t="str">
        <f t="shared" si="16906"/>
        <v/>
      </c>
      <c r="Q2818" s="28" t="str">
        <f t="shared" si="16906"/>
        <v>Age - Children</v>
      </c>
      <c r="R2818" s="28" t="str">
        <f t="shared" ref="R2818:T2818" si="16907">IFERROR(IF(FIND(R$1,$F2818)&gt;1,"Age - Elderly",""),"")</f>
        <v/>
      </c>
      <c r="S2818" s="28" t="str">
        <f t="shared" si="16907"/>
        <v>Age - Elderly</v>
      </c>
      <c r="T2818" s="28" t="str">
        <f t="shared" si="16907"/>
        <v/>
      </c>
      <c r="U2818" s="28" t="str">
        <f t="shared" si="3"/>
        <v>Age - Children;Age - Children;Age - Elderly</v>
      </c>
      <c r="V2818" s="28" t="str">
        <f t="shared" si="4"/>
        <v/>
      </c>
      <c r="X2818" s="28" t="str">
        <f t="shared" si="5"/>
        <v/>
      </c>
      <c r="Y2818" s="28" t="str">
        <f t="shared" si="6"/>
        <v/>
      </c>
      <c r="Z2818" s="28" t="str">
        <f t="shared" si="7"/>
        <v/>
      </c>
      <c r="AB2818" s="28" t="str">
        <f t="shared" si="8"/>
        <v/>
      </c>
      <c r="AD2818" s="28" t="str">
        <f t="shared" si="9"/>
        <v/>
      </c>
      <c r="AG2818" s="28" t="str">
        <f t="shared" ref="AG2818:AL2818" si="16908">IFERROR(IF(FIND(AG$1,$F2818)&gt;1,AG$1,""),"")</f>
        <v/>
      </c>
      <c r="AH2818" s="28" t="str">
        <f t="shared" si="16908"/>
        <v/>
      </c>
      <c r="AI2818" s="28" t="str">
        <f t="shared" si="16908"/>
        <v/>
      </c>
      <c r="AJ2818" s="28" t="str">
        <f t="shared" si="16908"/>
        <v/>
      </c>
      <c r="AK2818" s="28" t="str">
        <f t="shared" si="16908"/>
        <v/>
      </c>
      <c r="AL2818" s="28" t="str">
        <f t="shared" si="16908"/>
        <v/>
      </c>
      <c r="AM2818" s="28" t="str">
        <f t="shared" si="11"/>
        <v/>
      </c>
      <c r="AN2818" s="28" t="str">
        <f t="shared" ref="AN2818:AQ2818" si="16909">IFERROR(IF(FIND(AN$1,$F2818)&gt;1,"Status - LGBT",""),"")</f>
        <v/>
      </c>
      <c r="AO2818" s="28" t="str">
        <f t="shared" si="16909"/>
        <v/>
      </c>
      <c r="AP2818" s="28" t="str">
        <f t="shared" si="16909"/>
        <v/>
      </c>
      <c r="AQ2818" s="28" t="str">
        <f t="shared" si="16909"/>
        <v/>
      </c>
      <c r="AR2818" s="28" t="str">
        <f t="shared" ref="AR2818:AV2818" si="16910">IFERROR(IF(FIND(AR$1,$F2818)&gt;1,"BME",""),"")</f>
        <v/>
      </c>
      <c r="AS2818" s="28" t="str">
        <f t="shared" si="16910"/>
        <v/>
      </c>
      <c r="AT2818" s="28" t="str">
        <f t="shared" si="16910"/>
        <v/>
      </c>
      <c r="AU2818" s="28" t="str">
        <f t="shared" si="16910"/>
        <v/>
      </c>
      <c r="AV2818" s="28" t="str">
        <f t="shared" si="16910"/>
        <v/>
      </c>
      <c r="AW2818" s="28" t="str">
        <f t="shared" ref="AW2818:BC2818" si="16911">IFERROR(IF(FIND(AW$1,$F2818)&gt;1,AW$1,""),"")</f>
        <v/>
      </c>
      <c r="AX2818" s="28" t="str">
        <f t="shared" si="16911"/>
        <v/>
      </c>
      <c r="AY2818" s="28" t="str">
        <f t="shared" si="16911"/>
        <v/>
      </c>
      <c r="AZ2818" s="28" t="str">
        <f t="shared" si="16911"/>
        <v/>
      </c>
      <c r="BA2818" s="28" t="str">
        <f t="shared" si="16911"/>
        <v/>
      </c>
      <c r="BB2818" s="28" t="str">
        <f t="shared" si="16911"/>
        <v/>
      </c>
      <c r="BC2818" s="28" t="str">
        <f t="shared" si="16911"/>
        <v/>
      </c>
      <c r="BD2818" s="28" t="str">
        <f t="shared" si="15"/>
        <v/>
      </c>
      <c r="BG2818" s="2" t="s">
        <v>18915</v>
      </c>
      <c r="BJ2818" s="28" t="str">
        <f t="shared" si="16"/>
        <v/>
      </c>
      <c r="BK2818" s="28" t="str">
        <f t="shared" si="17"/>
        <v/>
      </c>
      <c r="BL2818" s="2" t="s">
        <v>17558</v>
      </c>
      <c r="BM2818" s="2" t="s">
        <v>98</v>
      </c>
      <c r="BP2818" s="2" t="s">
        <v>2863</v>
      </c>
      <c r="BQ2818" s="2" t="s">
        <v>2863</v>
      </c>
      <c r="BT2818" s="2" t="s">
        <v>2863</v>
      </c>
      <c r="BU2818" s="47" t="s">
        <v>19866</v>
      </c>
      <c r="BV2818" s="24"/>
      <c r="BW2818" s="47"/>
      <c r="BX2818" s="47" t="s">
        <v>20169</v>
      </c>
      <c r="BY2818" s="42" t="str">
        <f t="shared" si="18"/>
        <v>Age - Children;Age - Children;Age - Elderly;Leeds;City;Hunslet;</v>
      </c>
      <c r="BZ2818" s="73"/>
    </row>
    <row r="2819" spans="1:78" ht="15">
      <c r="A2819" s="16" t="s">
        <v>51</v>
      </c>
      <c r="B2819" s="28">
        <f>VLOOKUP(A2819,Organisations!$A$2:$B$7,2,FALSE)</f>
        <v>4</v>
      </c>
      <c r="C2819" s="16" t="s">
        <v>18917</v>
      </c>
      <c r="D2819" s="16" t="s">
        <v>18918</v>
      </c>
      <c r="E2819" s="28" t="str">
        <f t="shared" si="0"/>
        <v>Wild Goose provides outdoor retreats and nature based workshops for stressed out adults in need of some me-time. Imagine</v>
      </c>
      <c r="F2819" s="16" t="s">
        <v>18920</v>
      </c>
      <c r="G2819" s="16" t="s">
        <v>68</v>
      </c>
      <c r="H2819" s="17"/>
      <c r="K2819" s="26" t="s">
        <v>18921</v>
      </c>
      <c r="L2819" s="16" t="s">
        <v>18922</v>
      </c>
      <c r="M2819" s="28" t="str">
        <f t="shared" ref="M2819:Q2819" si="16912">IFERROR(IF(FIND(M$1,$F2819)&gt;1,"Age - Children",""),"")</f>
        <v/>
      </c>
      <c r="N2819" s="28" t="str">
        <f t="shared" si="16912"/>
        <v/>
      </c>
      <c r="O2819" s="28" t="str">
        <f t="shared" si="16912"/>
        <v/>
      </c>
      <c r="P2819" s="28" t="str">
        <f t="shared" si="16912"/>
        <v/>
      </c>
      <c r="Q2819" s="28" t="str">
        <f t="shared" si="16912"/>
        <v/>
      </c>
      <c r="R2819" s="28" t="str">
        <f t="shared" ref="R2819:T2819" si="16913">IFERROR(IF(FIND(R$1,$F2819)&gt;1,"Age - Elderly",""),"")</f>
        <v/>
      </c>
      <c r="S2819" s="28" t="str">
        <f t="shared" si="16913"/>
        <v/>
      </c>
      <c r="T2819" s="28" t="str">
        <f t="shared" si="16913"/>
        <v/>
      </c>
      <c r="U2819" s="28" t="str">
        <f t="shared" si="3"/>
        <v/>
      </c>
      <c r="V2819" s="28" t="str">
        <f t="shared" si="4"/>
        <v/>
      </c>
      <c r="X2819" s="28" t="str">
        <f t="shared" si="5"/>
        <v/>
      </c>
      <c r="Y2819" s="28" t="str">
        <f t="shared" si="6"/>
        <v/>
      </c>
      <c r="Z2819" s="28" t="str">
        <f t="shared" si="7"/>
        <v>Gender - Male</v>
      </c>
      <c r="AB2819" s="28" t="str">
        <f t="shared" si="8"/>
        <v/>
      </c>
      <c r="AD2819" s="28" t="str">
        <f t="shared" si="9"/>
        <v>Gender - Male;</v>
      </c>
      <c r="AG2819" s="28" t="str">
        <f t="shared" ref="AG2819:AL2819" si="16914">IFERROR(IF(FIND(AG$1,$F2819)&gt;1,AG$1,""),"")</f>
        <v/>
      </c>
      <c r="AH2819" s="28" t="str">
        <f t="shared" si="16914"/>
        <v/>
      </c>
      <c r="AI2819" s="28" t="str">
        <f t="shared" si="16914"/>
        <v/>
      </c>
      <c r="AJ2819" s="28" t="str">
        <f t="shared" si="16914"/>
        <v/>
      </c>
      <c r="AK2819" s="28" t="str">
        <f t="shared" si="16914"/>
        <v/>
      </c>
      <c r="AL2819" s="28" t="str">
        <f t="shared" si="16914"/>
        <v/>
      </c>
      <c r="AM2819" s="28" t="str">
        <f t="shared" si="11"/>
        <v/>
      </c>
      <c r="AN2819" s="28" t="str">
        <f t="shared" ref="AN2819:AQ2819" si="16915">IFERROR(IF(FIND(AN$1,$F2819)&gt;1,"Status - LGBT",""),"")</f>
        <v/>
      </c>
      <c r="AO2819" s="28" t="str">
        <f t="shared" si="16915"/>
        <v/>
      </c>
      <c r="AP2819" s="28" t="str">
        <f t="shared" si="16915"/>
        <v/>
      </c>
      <c r="AQ2819" s="28" t="str">
        <f t="shared" si="16915"/>
        <v/>
      </c>
      <c r="AR2819" s="28" t="str">
        <f t="shared" ref="AR2819:AV2819" si="16916">IFERROR(IF(FIND(AR$1,$F2819)&gt;1,"BME",""),"")</f>
        <v/>
      </c>
      <c r="AS2819" s="28" t="str">
        <f t="shared" si="16916"/>
        <v/>
      </c>
      <c r="AT2819" s="28" t="str">
        <f t="shared" si="16916"/>
        <v/>
      </c>
      <c r="AU2819" s="28" t="str">
        <f t="shared" si="16916"/>
        <v/>
      </c>
      <c r="AV2819" s="28" t="str">
        <f t="shared" si="16916"/>
        <v/>
      </c>
      <c r="AW2819" s="28" t="str">
        <f t="shared" ref="AW2819:BC2819" si="16917">IFERROR(IF(FIND(AW$1,$F2819)&gt;1,AW$1,""),"")</f>
        <v/>
      </c>
      <c r="AX2819" s="28" t="str">
        <f t="shared" si="16917"/>
        <v/>
      </c>
      <c r="AY2819" s="28" t="str">
        <f t="shared" si="16917"/>
        <v/>
      </c>
      <c r="AZ2819" s="28" t="str">
        <f t="shared" si="16917"/>
        <v/>
      </c>
      <c r="BA2819" s="28" t="str">
        <f t="shared" si="16917"/>
        <v/>
      </c>
      <c r="BB2819" s="28" t="str">
        <f t="shared" si="16917"/>
        <v/>
      </c>
      <c r="BC2819" s="28" t="str">
        <f t="shared" si="16917"/>
        <v/>
      </c>
      <c r="BD2819" s="28" t="str">
        <f t="shared" si="15"/>
        <v/>
      </c>
      <c r="BG2819" s="2" t="s">
        <v>18923</v>
      </c>
      <c r="BJ2819" s="28" t="str">
        <f t="shared" si="16"/>
        <v/>
      </c>
      <c r="BK2819" s="28" t="str">
        <f t="shared" si="17"/>
        <v/>
      </c>
      <c r="BL2819" s="2" t="s">
        <v>17567</v>
      </c>
      <c r="BM2819" s="2" t="s">
        <v>98</v>
      </c>
      <c r="BU2819" s="12"/>
      <c r="BV2819" s="12"/>
      <c r="BW2819" s="50"/>
      <c r="BX2819" s="50" t="s">
        <v>21013</v>
      </c>
      <c r="BY2819" s="42" t="str">
        <f t="shared" si="18"/>
        <v>Gender - Male;;</v>
      </c>
      <c r="BZ2819" s="72"/>
    </row>
    <row r="2820" spans="1:78" ht="15">
      <c r="A2820" s="10" t="s">
        <v>51</v>
      </c>
      <c r="B2820" s="28">
        <f>VLOOKUP(A2820,Organisations!$A$2:$B$7,2,FALSE)</f>
        <v>4</v>
      </c>
      <c r="C2820" s="10" t="s">
        <v>11692</v>
      </c>
      <c r="D2820" s="10" t="s">
        <v>11693</v>
      </c>
      <c r="E2820" s="28" t="str">
        <f t="shared" si="0"/>
        <v xml:space="preserve">We provide impartial information, advice and assessment on equipment and practical aspects of daily living for disabled </v>
      </c>
      <c r="F2820" s="10" t="s">
        <v>18926</v>
      </c>
      <c r="G2820" s="10" t="s">
        <v>68</v>
      </c>
      <c r="H2820" s="11"/>
      <c r="K2820" s="30" t="s">
        <v>18927</v>
      </c>
      <c r="L2820" s="10" t="s">
        <v>11696</v>
      </c>
      <c r="M2820" s="28" t="str">
        <f t="shared" ref="M2820:Q2820" si="16918">IFERROR(IF(FIND(M$1,$F2820)&gt;1,"Age - Children",""),"")</f>
        <v/>
      </c>
      <c r="N2820" s="28" t="str">
        <f t="shared" si="16918"/>
        <v/>
      </c>
      <c r="O2820" s="28" t="str">
        <f t="shared" si="16918"/>
        <v/>
      </c>
      <c r="P2820" s="28" t="str">
        <f t="shared" si="16918"/>
        <v/>
      </c>
      <c r="Q2820" s="28" t="str">
        <f t="shared" si="16918"/>
        <v/>
      </c>
      <c r="R2820" s="28" t="str">
        <f t="shared" ref="R2820:T2820" si="16919">IFERROR(IF(FIND(R$1,$F2820)&gt;1,"Age - Elderly",""),"")</f>
        <v/>
      </c>
      <c r="S2820" s="28" t="str">
        <f t="shared" si="16919"/>
        <v/>
      </c>
      <c r="T2820" s="28" t="str">
        <f t="shared" si="16919"/>
        <v>Age - Elderly</v>
      </c>
      <c r="U2820" s="28" t="str">
        <f t="shared" si="3"/>
        <v/>
      </c>
      <c r="V2820" s="28" t="str">
        <f t="shared" si="4"/>
        <v>Status - disabled</v>
      </c>
      <c r="X2820" s="28" t="str">
        <f t="shared" si="5"/>
        <v/>
      </c>
      <c r="Y2820" s="28" t="str">
        <f t="shared" si="6"/>
        <v/>
      </c>
      <c r="Z2820" s="28" t="str">
        <f t="shared" si="7"/>
        <v>Gender - Male</v>
      </c>
      <c r="AB2820" s="28" t="str">
        <f t="shared" si="8"/>
        <v/>
      </c>
      <c r="AD2820" s="28" t="str">
        <f t="shared" si="9"/>
        <v>Gender - Male;</v>
      </c>
      <c r="AG2820" s="28" t="str">
        <f t="shared" ref="AG2820:AL2820" si="16920">IFERROR(IF(FIND(AG$1,$F2820)&gt;1,AG$1,""),"")</f>
        <v/>
      </c>
      <c r="AH2820" s="28" t="str">
        <f t="shared" si="16920"/>
        <v/>
      </c>
      <c r="AI2820" s="28" t="str">
        <f t="shared" si="16920"/>
        <v/>
      </c>
      <c r="AJ2820" s="28" t="str">
        <f t="shared" si="16920"/>
        <v/>
      </c>
      <c r="AK2820" s="28" t="str">
        <f t="shared" si="16920"/>
        <v/>
      </c>
      <c r="AL2820" s="28" t="str">
        <f t="shared" si="16920"/>
        <v/>
      </c>
      <c r="AM2820" s="28" t="str">
        <f t="shared" si="11"/>
        <v/>
      </c>
      <c r="AN2820" s="28" t="str">
        <f t="shared" ref="AN2820:AQ2820" si="16921">IFERROR(IF(FIND(AN$1,$F2820)&gt;1,"Status - LGBT",""),"")</f>
        <v/>
      </c>
      <c r="AO2820" s="28" t="str">
        <f t="shared" si="16921"/>
        <v/>
      </c>
      <c r="AP2820" s="28" t="str">
        <f t="shared" si="16921"/>
        <v/>
      </c>
      <c r="AQ2820" s="28" t="str">
        <f t="shared" si="16921"/>
        <v/>
      </c>
      <c r="AR2820" s="28" t="str">
        <f t="shared" ref="AR2820:AV2820" si="16922">IFERROR(IF(FIND(AR$1,$F2820)&gt;1,"BME",""),"")</f>
        <v/>
      </c>
      <c r="AS2820" s="28" t="str">
        <f t="shared" si="16922"/>
        <v/>
      </c>
      <c r="AT2820" s="28" t="str">
        <f t="shared" si="16922"/>
        <v/>
      </c>
      <c r="AU2820" s="28" t="str">
        <f t="shared" si="16922"/>
        <v/>
      </c>
      <c r="AV2820" s="28" t="str">
        <f t="shared" si="16922"/>
        <v/>
      </c>
      <c r="AW2820" s="28" t="str">
        <f t="shared" ref="AW2820:BC2820" si="16923">IFERROR(IF(FIND(AW$1,$F2820)&gt;1,AW$1,""),"")</f>
        <v/>
      </c>
      <c r="AX2820" s="28" t="str">
        <f t="shared" si="16923"/>
        <v/>
      </c>
      <c r="AY2820" s="28" t="str">
        <f t="shared" si="16923"/>
        <v/>
      </c>
      <c r="AZ2820" s="28" t="str">
        <f t="shared" si="16923"/>
        <v/>
      </c>
      <c r="BA2820" s="28" t="str">
        <f t="shared" si="16923"/>
        <v/>
      </c>
      <c r="BB2820" s="28" t="str">
        <f t="shared" si="16923"/>
        <v/>
      </c>
      <c r="BC2820" s="28" t="str">
        <f t="shared" si="16923"/>
        <v/>
      </c>
      <c r="BD2820" s="28" t="str">
        <f t="shared" si="15"/>
        <v/>
      </c>
      <c r="BG2820" s="2" t="s">
        <v>18928</v>
      </c>
      <c r="BJ2820" s="28" t="str">
        <f t="shared" si="16"/>
        <v/>
      </c>
      <c r="BK2820" s="28" t="str">
        <f t="shared" si="17"/>
        <v/>
      </c>
      <c r="BL2820" s="2" t="s">
        <v>2533</v>
      </c>
      <c r="BM2820" s="2" t="s">
        <v>98</v>
      </c>
      <c r="BU2820" s="18"/>
      <c r="BV2820" s="18"/>
      <c r="BW2820" s="47"/>
      <c r="BX2820" s="47" t="s">
        <v>21014</v>
      </c>
      <c r="BY2820" s="42" t="str">
        <f t="shared" si="18"/>
        <v>Status - disabled;Gender - Male;;</v>
      </c>
      <c r="BZ2820" s="73"/>
    </row>
    <row r="2821" spans="1:78" ht="15">
      <c r="A2821" s="16" t="s">
        <v>51</v>
      </c>
      <c r="B2821" s="28">
        <f>VLOOKUP(A2821,Organisations!$A$2:$B$7,2,FALSE)</f>
        <v>4</v>
      </c>
      <c r="C2821" s="16" t="s">
        <v>18930</v>
      </c>
      <c r="D2821" s="16" t="s">
        <v>18931</v>
      </c>
      <c r="E2821" s="28" t="str">
        <f t="shared" si="0"/>
        <v>The Foundation provides support for families with a Williams Syndrome Child/Adult. Monthly meetings are held in Manchest</v>
      </c>
      <c r="F2821" s="16" t="s">
        <v>18933</v>
      </c>
      <c r="G2821" s="16" t="s">
        <v>68</v>
      </c>
      <c r="H2821" s="17"/>
      <c r="K2821" s="26" t="s">
        <v>18934</v>
      </c>
      <c r="L2821" s="16" t="s">
        <v>18935</v>
      </c>
      <c r="M2821" s="28" t="str">
        <f t="shared" ref="M2821:Q2821" si="16924">IFERROR(IF(FIND(M$1,$F2821)&gt;1,"Age - Children",""),"")</f>
        <v/>
      </c>
      <c r="N2821" s="28" t="str">
        <f t="shared" si="16924"/>
        <v/>
      </c>
      <c r="O2821" s="28" t="str">
        <f t="shared" si="16924"/>
        <v/>
      </c>
      <c r="P2821" s="28" t="str">
        <f t="shared" si="16924"/>
        <v/>
      </c>
      <c r="Q2821" s="28" t="str">
        <f t="shared" si="16924"/>
        <v/>
      </c>
      <c r="R2821" s="28" t="str">
        <f t="shared" ref="R2821:T2821" si="16925">IFERROR(IF(FIND(R$1,$F2821)&gt;1,"Age - Elderly",""),"")</f>
        <v/>
      </c>
      <c r="S2821" s="28" t="str">
        <f t="shared" si="16925"/>
        <v/>
      </c>
      <c r="T2821" s="28" t="str">
        <f t="shared" si="16925"/>
        <v/>
      </c>
      <c r="U2821" s="28" t="str">
        <f t="shared" si="3"/>
        <v/>
      </c>
      <c r="V2821" s="28" t="str">
        <f t="shared" si="4"/>
        <v/>
      </c>
      <c r="X2821" s="28" t="str">
        <f t="shared" si="5"/>
        <v/>
      </c>
      <c r="Y2821" s="28" t="str">
        <f t="shared" si="6"/>
        <v/>
      </c>
      <c r="Z2821" s="28" t="str">
        <f t="shared" si="7"/>
        <v>Gender - Male</v>
      </c>
      <c r="AB2821" s="28" t="str">
        <f t="shared" si="8"/>
        <v/>
      </c>
      <c r="AD2821" s="28" t="str">
        <f t="shared" si="9"/>
        <v>Gender - Male;</v>
      </c>
      <c r="AG2821" s="28" t="str">
        <f t="shared" ref="AG2821:AL2821" si="16926">IFERROR(IF(FIND(AG$1,$F2821)&gt;1,AG$1,""),"")</f>
        <v/>
      </c>
      <c r="AH2821" s="28" t="str">
        <f t="shared" si="16926"/>
        <v/>
      </c>
      <c r="AI2821" s="28" t="str">
        <f t="shared" si="16926"/>
        <v/>
      </c>
      <c r="AJ2821" s="28" t="str">
        <f t="shared" si="16926"/>
        <v/>
      </c>
      <c r="AK2821" s="28" t="str">
        <f t="shared" si="16926"/>
        <v/>
      </c>
      <c r="AL2821" s="28" t="str">
        <f t="shared" si="16926"/>
        <v/>
      </c>
      <c r="AM2821" s="28" t="str">
        <f t="shared" si="11"/>
        <v/>
      </c>
      <c r="AN2821" s="28" t="str">
        <f t="shared" ref="AN2821:AQ2821" si="16927">IFERROR(IF(FIND(AN$1,$F2821)&gt;1,"Status - LGBT",""),"")</f>
        <v/>
      </c>
      <c r="AO2821" s="28" t="str">
        <f t="shared" si="16927"/>
        <v/>
      </c>
      <c r="AP2821" s="28" t="str">
        <f t="shared" si="16927"/>
        <v/>
      </c>
      <c r="AQ2821" s="28" t="str">
        <f t="shared" si="16927"/>
        <v/>
      </c>
      <c r="AR2821" s="28" t="str">
        <f t="shared" ref="AR2821:AV2821" si="16928">IFERROR(IF(FIND(AR$1,$F2821)&gt;1,"BME",""),"")</f>
        <v/>
      </c>
      <c r="AS2821" s="28" t="str">
        <f t="shared" si="16928"/>
        <v/>
      </c>
      <c r="AT2821" s="28" t="str">
        <f t="shared" si="16928"/>
        <v/>
      </c>
      <c r="AU2821" s="28" t="str">
        <f t="shared" si="16928"/>
        <v/>
      </c>
      <c r="AV2821" s="28" t="str">
        <f t="shared" si="16928"/>
        <v/>
      </c>
      <c r="AW2821" s="28" t="str">
        <f t="shared" ref="AW2821:BC2821" si="16929">IFERROR(IF(FIND(AW$1,$F2821)&gt;1,AW$1,""),"")</f>
        <v/>
      </c>
      <c r="AX2821" s="28" t="str">
        <f t="shared" si="16929"/>
        <v/>
      </c>
      <c r="AY2821" s="28" t="str">
        <f t="shared" si="16929"/>
        <v/>
      </c>
      <c r="AZ2821" s="28" t="str">
        <f t="shared" si="16929"/>
        <v/>
      </c>
      <c r="BA2821" s="28" t="str">
        <f t="shared" si="16929"/>
        <v/>
      </c>
      <c r="BB2821" s="28" t="str">
        <f t="shared" si="16929"/>
        <v/>
      </c>
      <c r="BC2821" s="28" t="str">
        <f t="shared" si="16929"/>
        <v/>
      </c>
      <c r="BD2821" s="28" t="str">
        <f t="shared" si="15"/>
        <v/>
      </c>
      <c r="BG2821" s="2" t="s">
        <v>18936</v>
      </c>
      <c r="BJ2821" s="28" t="str">
        <f t="shared" si="16"/>
        <v/>
      </c>
      <c r="BK2821" s="28" t="str">
        <f t="shared" si="17"/>
        <v/>
      </c>
      <c r="BL2821" s="2" t="s">
        <v>17584</v>
      </c>
      <c r="BM2821" s="2" t="s">
        <v>98</v>
      </c>
      <c r="BU2821" s="50" t="s">
        <v>20090</v>
      </c>
      <c r="BV2821" s="12"/>
      <c r="BW2821" s="50"/>
      <c r="BX2821" s="50" t="s">
        <v>21015</v>
      </c>
      <c r="BY2821" s="42" t="str">
        <f t="shared" si="18"/>
        <v>Gender - Male;;Leeds;Bramley;Stanningley;</v>
      </c>
      <c r="BZ2821" s="72"/>
    </row>
    <row r="2822" spans="1:78" ht="15">
      <c r="A2822" s="10" t="s">
        <v>51</v>
      </c>
      <c r="B2822" s="28">
        <f>VLOOKUP(A2822,Organisations!$A$2:$B$7,2,FALSE)</f>
        <v>4</v>
      </c>
      <c r="C2822" s="10" t="s">
        <v>18938</v>
      </c>
      <c r="D2822" s="10" t="s">
        <v>18939</v>
      </c>
      <c r="E2822" s="28" t="str">
        <f t="shared" si="0"/>
        <v>Addressing social isolation by bringing international people and elderly people together, helping international people s</v>
      </c>
      <c r="F2822" s="10" t="s">
        <v>18941</v>
      </c>
      <c r="G2822" s="10" t="s">
        <v>68</v>
      </c>
      <c r="H2822" s="11"/>
      <c r="K2822" s="30" t="s">
        <v>21016</v>
      </c>
      <c r="L2822" s="10" t="s">
        <v>18943</v>
      </c>
      <c r="M2822" s="28" t="str">
        <f t="shared" ref="M2822:Q2822" si="16930">IFERROR(IF(FIND(M$1,$F2822)&gt;1,"Age - Children",""),"")</f>
        <v/>
      </c>
      <c r="N2822" s="28" t="str">
        <f t="shared" si="16930"/>
        <v/>
      </c>
      <c r="O2822" s="28" t="str">
        <f t="shared" si="16930"/>
        <v/>
      </c>
      <c r="P2822" s="28" t="str">
        <f t="shared" si="16930"/>
        <v/>
      </c>
      <c r="Q2822" s="28" t="str">
        <f t="shared" si="16930"/>
        <v/>
      </c>
      <c r="R2822" s="28" t="str">
        <f t="shared" ref="R2822:T2822" si="16931">IFERROR(IF(FIND(R$1,$F2822)&gt;1,"Age - Elderly",""),"")</f>
        <v/>
      </c>
      <c r="S2822" s="28" t="str">
        <f t="shared" si="16931"/>
        <v>Age - Elderly</v>
      </c>
      <c r="T2822" s="28" t="str">
        <f t="shared" si="16931"/>
        <v/>
      </c>
      <c r="U2822" s="28" t="str">
        <f t="shared" si="3"/>
        <v>Age - Elderly</v>
      </c>
      <c r="V2822" s="28" t="str">
        <f t="shared" si="4"/>
        <v/>
      </c>
      <c r="X2822" s="28" t="str">
        <f t="shared" si="5"/>
        <v/>
      </c>
      <c r="Y2822" s="28" t="str">
        <f t="shared" si="6"/>
        <v/>
      </c>
      <c r="Z2822" s="28" t="str">
        <f t="shared" si="7"/>
        <v/>
      </c>
      <c r="AB2822" s="28" t="str">
        <f t="shared" si="8"/>
        <v/>
      </c>
      <c r="AD2822" s="28" t="str">
        <f t="shared" si="9"/>
        <v/>
      </c>
      <c r="AG2822" s="28" t="str">
        <f t="shared" ref="AG2822:AL2822" si="16932">IFERROR(IF(FIND(AG$1,$F2822)&gt;1,AG$1,""),"")</f>
        <v/>
      </c>
      <c r="AH2822" s="28" t="str">
        <f t="shared" si="16932"/>
        <v/>
      </c>
      <c r="AI2822" s="28" t="str">
        <f t="shared" si="16932"/>
        <v/>
      </c>
      <c r="AJ2822" s="28" t="str">
        <f t="shared" si="16932"/>
        <v/>
      </c>
      <c r="AK2822" s="28" t="str">
        <f t="shared" si="16932"/>
        <v/>
      </c>
      <c r="AL2822" s="28" t="str">
        <f t="shared" si="16932"/>
        <v/>
      </c>
      <c r="AM2822" s="28" t="str">
        <f t="shared" si="11"/>
        <v/>
      </c>
      <c r="AN2822" s="28" t="str">
        <f t="shared" ref="AN2822:AQ2822" si="16933">IFERROR(IF(FIND(AN$1,$F2822)&gt;1,"Status - LGBT",""),"")</f>
        <v/>
      </c>
      <c r="AO2822" s="28" t="str">
        <f t="shared" si="16933"/>
        <v/>
      </c>
      <c r="AP2822" s="28" t="str">
        <f t="shared" si="16933"/>
        <v/>
      </c>
      <c r="AQ2822" s="28" t="str">
        <f t="shared" si="16933"/>
        <v/>
      </c>
      <c r="AR2822" s="28" t="str">
        <f t="shared" ref="AR2822:AV2822" si="16934">IFERROR(IF(FIND(AR$1,$F2822)&gt;1,"BME",""),"")</f>
        <v/>
      </c>
      <c r="AS2822" s="28" t="str">
        <f t="shared" si="16934"/>
        <v/>
      </c>
      <c r="AT2822" s="28" t="str">
        <f t="shared" si="16934"/>
        <v/>
      </c>
      <c r="AU2822" s="28" t="str">
        <f t="shared" si="16934"/>
        <v/>
      </c>
      <c r="AV2822" s="28" t="str">
        <f t="shared" si="16934"/>
        <v/>
      </c>
      <c r="AW2822" s="28" t="str">
        <f t="shared" ref="AW2822:BC2822" si="16935">IFERROR(IF(FIND(AW$1,$F2822)&gt;1,AW$1,""),"")</f>
        <v/>
      </c>
      <c r="AX2822" s="28" t="str">
        <f t="shared" si="16935"/>
        <v/>
      </c>
      <c r="AY2822" s="28" t="str">
        <f t="shared" si="16935"/>
        <v/>
      </c>
      <c r="AZ2822" s="28" t="str">
        <f t="shared" si="16935"/>
        <v/>
      </c>
      <c r="BA2822" s="28" t="str">
        <f t="shared" si="16935"/>
        <v/>
      </c>
      <c r="BB2822" s="28" t="str">
        <f t="shared" si="16935"/>
        <v/>
      </c>
      <c r="BC2822" s="28" t="str">
        <f t="shared" si="16935"/>
        <v/>
      </c>
      <c r="BD2822" s="28" t="str">
        <f t="shared" si="15"/>
        <v/>
      </c>
      <c r="BG2822" s="2" t="s">
        <v>18944</v>
      </c>
      <c r="BJ2822" s="28" t="str">
        <f t="shared" si="16"/>
        <v/>
      </c>
      <c r="BK2822" s="28" t="str">
        <f t="shared" si="17"/>
        <v/>
      </c>
      <c r="BL2822" s="2" t="s">
        <v>17589</v>
      </c>
      <c r="BM2822" s="2" t="s">
        <v>98</v>
      </c>
      <c r="BU2822" s="18"/>
      <c r="BV2822" s="18"/>
      <c r="BW2822" s="47"/>
      <c r="BX2822" s="47" t="s">
        <v>21017</v>
      </c>
      <c r="BY2822" s="42" t="str">
        <f t="shared" si="18"/>
        <v>Age - Elderly;</v>
      </c>
      <c r="BZ2822" s="73"/>
    </row>
    <row r="2823" spans="1:78" ht="15">
      <c r="A2823" s="16" t="s">
        <v>51</v>
      </c>
      <c r="B2823" s="28">
        <f>VLOOKUP(A2823,Organisations!$A$2:$B$7,2,FALSE)</f>
        <v>4</v>
      </c>
      <c r="C2823" s="16" t="s">
        <v>2606</v>
      </c>
      <c r="D2823" s="16" t="s">
        <v>2607</v>
      </c>
      <c r="E2823" s="28" t="str">
        <f t="shared" si="0"/>
        <v xml:space="preserve">WCTS is the women?s specialist therapy service in Leeds, providing accessible low cost long-term expert counselling and </v>
      </c>
      <c r="F2823" s="16" t="s">
        <v>18947</v>
      </c>
      <c r="G2823" s="16" t="s">
        <v>68</v>
      </c>
      <c r="H2823" s="17"/>
      <c r="K2823" s="26" t="s">
        <v>18948</v>
      </c>
      <c r="L2823" s="16" t="s">
        <v>11701</v>
      </c>
      <c r="M2823" s="28" t="str">
        <f t="shared" ref="M2823:Q2823" si="16936">IFERROR(IF(FIND(M$1,$F2823)&gt;1,"Age - Children",""),"")</f>
        <v/>
      </c>
      <c r="N2823" s="28" t="str">
        <f t="shared" si="16936"/>
        <v/>
      </c>
      <c r="O2823" s="28" t="str">
        <f t="shared" si="16936"/>
        <v/>
      </c>
      <c r="P2823" s="28" t="str">
        <f t="shared" si="16936"/>
        <v/>
      </c>
      <c r="Q2823" s="28" t="str">
        <f t="shared" si="16936"/>
        <v/>
      </c>
      <c r="R2823" s="28" t="str">
        <f t="shared" ref="R2823:T2823" si="16937">IFERROR(IF(FIND(R$1,$F2823)&gt;1,"Age - Elderly",""),"")</f>
        <v/>
      </c>
      <c r="S2823" s="28" t="str">
        <f t="shared" si="16937"/>
        <v/>
      </c>
      <c r="T2823" s="28" t="str">
        <f t="shared" si="16937"/>
        <v/>
      </c>
      <c r="U2823" s="28" t="str">
        <f t="shared" si="3"/>
        <v/>
      </c>
      <c r="V2823" s="28" t="str">
        <f t="shared" si="4"/>
        <v/>
      </c>
      <c r="X2823" s="28" t="str">
        <f t="shared" si="5"/>
        <v/>
      </c>
      <c r="Y2823" s="28" t="str">
        <f t="shared" si="6"/>
        <v/>
      </c>
      <c r="Z2823" s="28" t="str">
        <f t="shared" si="7"/>
        <v>Gender - Male</v>
      </c>
      <c r="AB2823" s="28" t="str">
        <f t="shared" si="8"/>
        <v/>
      </c>
      <c r="AD2823" s="28" t="str">
        <f t="shared" si="9"/>
        <v>Gender - Male;</v>
      </c>
      <c r="AG2823" s="28" t="str">
        <f t="shared" ref="AG2823:AL2823" si="16938">IFERROR(IF(FIND(AG$1,$F2823)&gt;1,AG$1,""),"")</f>
        <v/>
      </c>
      <c r="AH2823" s="28" t="str">
        <f t="shared" si="16938"/>
        <v/>
      </c>
      <c r="AI2823" s="28" t="str">
        <f t="shared" si="16938"/>
        <v/>
      </c>
      <c r="AJ2823" s="28" t="str">
        <f t="shared" si="16938"/>
        <v/>
      </c>
      <c r="AK2823" s="28" t="str">
        <f t="shared" si="16938"/>
        <v/>
      </c>
      <c r="AL2823" s="28" t="str">
        <f t="shared" si="16938"/>
        <v/>
      </c>
      <c r="AM2823" s="28" t="str">
        <f t="shared" si="11"/>
        <v/>
      </c>
      <c r="AN2823" s="28" t="str">
        <f t="shared" ref="AN2823:AQ2823" si="16939">IFERROR(IF(FIND(AN$1,$F2823)&gt;1,"Status - LGBT",""),"")</f>
        <v/>
      </c>
      <c r="AO2823" s="28" t="str">
        <f t="shared" si="16939"/>
        <v/>
      </c>
      <c r="AP2823" s="28" t="str">
        <f t="shared" si="16939"/>
        <v/>
      </c>
      <c r="AQ2823" s="28" t="str">
        <f t="shared" si="16939"/>
        <v/>
      </c>
      <c r="AR2823" s="28" t="str">
        <f t="shared" ref="AR2823:AV2823" si="16940">IFERROR(IF(FIND(AR$1,$F2823)&gt;1,"BME",""),"")</f>
        <v/>
      </c>
      <c r="AS2823" s="28" t="str">
        <f t="shared" si="16940"/>
        <v/>
      </c>
      <c r="AT2823" s="28" t="str">
        <f t="shared" si="16940"/>
        <v/>
      </c>
      <c r="AU2823" s="28" t="str">
        <f t="shared" si="16940"/>
        <v/>
      </c>
      <c r="AV2823" s="28" t="str">
        <f t="shared" si="16940"/>
        <v/>
      </c>
      <c r="AW2823" s="28" t="str">
        <f t="shared" ref="AW2823:BC2823" si="16941">IFERROR(IF(FIND(AW$1,$F2823)&gt;1,AW$1,""),"")</f>
        <v/>
      </c>
      <c r="AX2823" s="28" t="str">
        <f t="shared" si="16941"/>
        <v/>
      </c>
      <c r="AY2823" s="28" t="str">
        <f t="shared" si="16941"/>
        <v/>
      </c>
      <c r="AZ2823" s="28" t="str">
        <f t="shared" si="16941"/>
        <v/>
      </c>
      <c r="BA2823" s="28" t="str">
        <f t="shared" si="16941"/>
        <v/>
      </c>
      <c r="BB2823" s="28" t="str">
        <f t="shared" si="16941"/>
        <v/>
      </c>
      <c r="BC2823" s="28" t="str">
        <f t="shared" si="16941"/>
        <v/>
      </c>
      <c r="BD2823" s="28" t="str">
        <f t="shared" si="15"/>
        <v/>
      </c>
      <c r="BG2823" s="2" t="s">
        <v>12982</v>
      </c>
      <c r="BJ2823" s="28" t="str">
        <f t="shared" si="16"/>
        <v/>
      </c>
      <c r="BK2823" s="28" t="str">
        <f t="shared" si="17"/>
        <v/>
      </c>
      <c r="BL2823" s="2" t="s">
        <v>17596</v>
      </c>
      <c r="BM2823" s="2" t="s">
        <v>98</v>
      </c>
      <c r="BU2823" s="50" t="s">
        <v>95</v>
      </c>
      <c r="BV2823" s="12"/>
      <c r="BW2823" s="50"/>
      <c r="BX2823" s="50" t="s">
        <v>21018</v>
      </c>
      <c r="BY2823" s="42" t="str">
        <f t="shared" si="18"/>
        <v>Gender - Male;;Leeds;</v>
      </c>
      <c r="BZ2823" s="72"/>
    </row>
    <row r="2824" spans="1:78" ht="15">
      <c r="A2824" s="10" t="s">
        <v>51</v>
      </c>
      <c r="B2824" s="28">
        <f>VLOOKUP(A2824,Organisations!$A$2:$B$7,2,FALSE)</f>
        <v>4</v>
      </c>
      <c r="C2824" s="10" t="s">
        <v>11704</v>
      </c>
      <c r="D2824" s="10" t="s">
        <v>11705</v>
      </c>
      <c r="E2824" s="28" t="str">
        <f t="shared" si="0"/>
        <v>Womens Health Matters works with women across Leeds, so that together they can take control of their lives and their hea</v>
      </c>
      <c r="F2824" s="10" t="s">
        <v>18951</v>
      </c>
      <c r="G2824" s="10" t="s">
        <v>68</v>
      </c>
      <c r="H2824" s="11"/>
      <c r="K2824" s="30" t="s">
        <v>2614</v>
      </c>
      <c r="L2824" s="10" t="s">
        <v>11709</v>
      </c>
      <c r="M2824" s="28" t="str">
        <f t="shared" ref="M2824:Q2824" si="16942">IFERROR(IF(FIND(M$1,$F2824)&gt;1,"Age - Children",""),"")</f>
        <v/>
      </c>
      <c r="N2824" s="28" t="str">
        <f t="shared" si="16942"/>
        <v/>
      </c>
      <c r="O2824" s="28" t="str">
        <f t="shared" si="16942"/>
        <v/>
      </c>
      <c r="P2824" s="28" t="str">
        <f t="shared" si="16942"/>
        <v/>
      </c>
      <c r="Q2824" s="28" t="str">
        <f t="shared" si="16942"/>
        <v/>
      </c>
      <c r="R2824" s="28" t="str">
        <f t="shared" ref="R2824:T2824" si="16943">IFERROR(IF(FIND(R$1,$F2824)&gt;1,"Age - Elderly",""),"")</f>
        <v/>
      </c>
      <c r="S2824" s="28" t="str">
        <f t="shared" si="16943"/>
        <v/>
      </c>
      <c r="T2824" s="28" t="str">
        <f t="shared" si="16943"/>
        <v/>
      </c>
      <c r="U2824" s="28" t="str">
        <f t="shared" si="3"/>
        <v/>
      </c>
      <c r="V2824" s="28" t="str">
        <f t="shared" si="4"/>
        <v/>
      </c>
      <c r="X2824" s="28" t="str">
        <f t="shared" si="5"/>
        <v/>
      </c>
      <c r="Y2824" s="28" t="str">
        <f t="shared" si="6"/>
        <v/>
      </c>
      <c r="Z2824" s="28" t="str">
        <f t="shared" si="7"/>
        <v>Gender - Male</v>
      </c>
      <c r="AB2824" s="28" t="str">
        <f t="shared" si="8"/>
        <v/>
      </c>
      <c r="AD2824" s="28" t="str">
        <f t="shared" si="9"/>
        <v>Gender - Male;</v>
      </c>
      <c r="AG2824" s="28" t="str">
        <f t="shared" ref="AG2824:AL2824" si="16944">IFERROR(IF(FIND(AG$1,$F2824)&gt;1,AG$1,""),"")</f>
        <v/>
      </c>
      <c r="AH2824" s="28" t="str">
        <f t="shared" si="16944"/>
        <v/>
      </c>
      <c r="AI2824" s="28" t="str">
        <f t="shared" si="16944"/>
        <v/>
      </c>
      <c r="AJ2824" s="28" t="str">
        <f t="shared" si="16944"/>
        <v/>
      </c>
      <c r="AK2824" s="28" t="str">
        <f t="shared" si="16944"/>
        <v/>
      </c>
      <c r="AL2824" s="28" t="str">
        <f t="shared" si="16944"/>
        <v/>
      </c>
      <c r="AM2824" s="28" t="str">
        <f t="shared" si="11"/>
        <v/>
      </c>
      <c r="AN2824" s="28" t="str">
        <f t="shared" ref="AN2824:AQ2824" si="16945">IFERROR(IF(FIND(AN$1,$F2824)&gt;1,"Status - LGBT",""),"")</f>
        <v/>
      </c>
      <c r="AO2824" s="28" t="str">
        <f t="shared" si="16945"/>
        <v/>
      </c>
      <c r="AP2824" s="28" t="str">
        <f t="shared" si="16945"/>
        <v/>
      </c>
      <c r="AQ2824" s="28" t="str">
        <f t="shared" si="16945"/>
        <v/>
      </c>
      <c r="AR2824" s="28" t="str">
        <f t="shared" ref="AR2824:AV2824" si="16946">IFERROR(IF(FIND(AR$1,$F2824)&gt;1,"BME",""),"")</f>
        <v/>
      </c>
      <c r="AS2824" s="28" t="str">
        <f t="shared" si="16946"/>
        <v/>
      </c>
      <c r="AT2824" s="28" t="str">
        <f t="shared" si="16946"/>
        <v/>
      </c>
      <c r="AU2824" s="28" t="str">
        <f t="shared" si="16946"/>
        <v/>
      </c>
      <c r="AV2824" s="28" t="str">
        <f t="shared" si="16946"/>
        <v/>
      </c>
      <c r="AW2824" s="28" t="str">
        <f t="shared" ref="AW2824:BC2824" si="16947">IFERROR(IF(FIND(AW$1,$F2824)&gt;1,AW$1,""),"")</f>
        <v/>
      </c>
      <c r="AX2824" s="28" t="str">
        <f t="shared" si="16947"/>
        <v/>
      </c>
      <c r="AY2824" s="28" t="str">
        <f t="shared" si="16947"/>
        <v/>
      </c>
      <c r="AZ2824" s="28" t="str">
        <f t="shared" si="16947"/>
        <v/>
      </c>
      <c r="BA2824" s="28" t="str">
        <f t="shared" si="16947"/>
        <v/>
      </c>
      <c r="BB2824" s="28" t="str">
        <f t="shared" si="16947"/>
        <v/>
      </c>
      <c r="BC2824" s="28" t="str">
        <f t="shared" si="16947"/>
        <v/>
      </c>
      <c r="BD2824" s="28" t="str">
        <f t="shared" si="15"/>
        <v/>
      </c>
      <c r="BG2824" s="2" t="s">
        <v>18952</v>
      </c>
      <c r="BJ2824" s="28" t="str">
        <f t="shared" si="16"/>
        <v/>
      </c>
      <c r="BK2824" s="28" t="str">
        <f t="shared" si="17"/>
        <v/>
      </c>
      <c r="BL2824" s="2" t="s">
        <v>5206</v>
      </c>
      <c r="BM2824" s="2" t="s">
        <v>98</v>
      </c>
      <c r="BU2824" s="47" t="s">
        <v>19866</v>
      </c>
      <c r="BV2824" s="18"/>
      <c r="BW2824" s="47"/>
      <c r="BX2824" s="47" t="s">
        <v>21019</v>
      </c>
      <c r="BY2824" s="42" t="str">
        <f t="shared" si="18"/>
        <v>Gender - Male;;Leeds;City;Hunslet;</v>
      </c>
      <c r="BZ2824" s="73"/>
    </row>
    <row r="2825" spans="1:78" ht="15">
      <c r="A2825" s="16" t="s">
        <v>51</v>
      </c>
      <c r="B2825" s="28">
        <f>VLOOKUP(A2825,Organisations!$A$2:$B$7,2,FALSE)</f>
        <v>4</v>
      </c>
      <c r="C2825" s="16" t="s">
        <v>18954</v>
      </c>
      <c r="D2825" s="16" t="s">
        <v>18955</v>
      </c>
      <c r="E2825" s="28" t="str">
        <f t="shared" si="0"/>
        <v>The organisation keeps serving and ex-service women in touch with each other.</v>
      </c>
      <c r="F2825" s="16" t="s">
        <v>18956</v>
      </c>
      <c r="G2825" s="16" t="s">
        <v>68</v>
      </c>
      <c r="H2825" s="17"/>
      <c r="K2825" s="26" t="s">
        <v>18957</v>
      </c>
      <c r="L2825" s="16" t="s">
        <v>18958</v>
      </c>
      <c r="M2825" s="28" t="str">
        <f t="shared" ref="M2825:Q2825" si="16948">IFERROR(IF(FIND(M$1,$F2825)&gt;1,"Age - Children",""),"")</f>
        <v/>
      </c>
      <c r="N2825" s="28" t="str">
        <f t="shared" si="16948"/>
        <v/>
      </c>
      <c r="O2825" s="28" t="str">
        <f t="shared" si="16948"/>
        <v/>
      </c>
      <c r="P2825" s="28" t="str">
        <f t="shared" si="16948"/>
        <v/>
      </c>
      <c r="Q2825" s="28" t="str">
        <f t="shared" si="16948"/>
        <v/>
      </c>
      <c r="R2825" s="28" t="str">
        <f t="shared" ref="R2825:T2825" si="16949">IFERROR(IF(FIND(R$1,$F2825)&gt;1,"Age - Elderly",""),"")</f>
        <v/>
      </c>
      <c r="S2825" s="28" t="str">
        <f t="shared" si="16949"/>
        <v/>
      </c>
      <c r="T2825" s="28" t="str">
        <f t="shared" si="16949"/>
        <v/>
      </c>
      <c r="U2825" s="28" t="str">
        <f t="shared" si="3"/>
        <v/>
      </c>
      <c r="V2825" s="28" t="str">
        <f t="shared" si="4"/>
        <v/>
      </c>
      <c r="X2825" s="28" t="str">
        <f t="shared" si="5"/>
        <v/>
      </c>
      <c r="Y2825" s="28" t="str">
        <f t="shared" si="6"/>
        <v/>
      </c>
      <c r="Z2825" s="28" t="str">
        <f t="shared" si="7"/>
        <v>Gender - Male</v>
      </c>
      <c r="AB2825" s="28" t="str">
        <f t="shared" si="8"/>
        <v/>
      </c>
      <c r="AD2825" s="28" t="str">
        <f t="shared" si="9"/>
        <v>Gender - Male;</v>
      </c>
      <c r="AG2825" s="28" t="str">
        <f t="shared" ref="AG2825:AL2825" si="16950">IFERROR(IF(FIND(AG$1,$F2825)&gt;1,AG$1,""),"")</f>
        <v/>
      </c>
      <c r="AH2825" s="28" t="str">
        <f t="shared" si="16950"/>
        <v/>
      </c>
      <c r="AI2825" s="28" t="str">
        <f t="shared" si="16950"/>
        <v/>
      </c>
      <c r="AJ2825" s="28" t="str">
        <f t="shared" si="16950"/>
        <v/>
      </c>
      <c r="AK2825" s="28" t="str">
        <f t="shared" si="16950"/>
        <v/>
      </c>
      <c r="AL2825" s="28" t="str">
        <f t="shared" si="16950"/>
        <v/>
      </c>
      <c r="AM2825" s="28" t="str">
        <f t="shared" si="11"/>
        <v/>
      </c>
      <c r="AN2825" s="28" t="str">
        <f t="shared" ref="AN2825:AQ2825" si="16951">IFERROR(IF(FIND(AN$1,$F2825)&gt;1,"Status - LGBT",""),"")</f>
        <v/>
      </c>
      <c r="AO2825" s="28" t="str">
        <f t="shared" si="16951"/>
        <v/>
      </c>
      <c r="AP2825" s="28" t="str">
        <f t="shared" si="16951"/>
        <v/>
      </c>
      <c r="AQ2825" s="28" t="str">
        <f t="shared" si="16951"/>
        <v/>
      </c>
      <c r="AR2825" s="28" t="str">
        <f t="shared" ref="AR2825:AV2825" si="16952">IFERROR(IF(FIND(AR$1,$F2825)&gt;1,"BME",""),"")</f>
        <v/>
      </c>
      <c r="AS2825" s="28" t="str">
        <f t="shared" si="16952"/>
        <v/>
      </c>
      <c r="AT2825" s="28" t="str">
        <f t="shared" si="16952"/>
        <v/>
      </c>
      <c r="AU2825" s="28" t="str">
        <f t="shared" si="16952"/>
        <v/>
      </c>
      <c r="AV2825" s="28" t="str">
        <f t="shared" si="16952"/>
        <v/>
      </c>
      <c r="AW2825" s="28" t="str">
        <f t="shared" ref="AW2825:BC2825" si="16953">IFERROR(IF(FIND(AW$1,$F2825)&gt;1,AW$1,""),"")</f>
        <v/>
      </c>
      <c r="AX2825" s="28" t="str">
        <f t="shared" si="16953"/>
        <v/>
      </c>
      <c r="AY2825" s="28" t="str">
        <f t="shared" si="16953"/>
        <v/>
      </c>
      <c r="AZ2825" s="28" t="str">
        <f t="shared" si="16953"/>
        <v/>
      </c>
      <c r="BA2825" s="28" t="str">
        <f t="shared" si="16953"/>
        <v/>
      </c>
      <c r="BB2825" s="28" t="str">
        <f t="shared" si="16953"/>
        <v/>
      </c>
      <c r="BC2825" s="28" t="str">
        <f t="shared" si="16953"/>
        <v/>
      </c>
      <c r="BD2825" s="28" t="str">
        <f t="shared" si="15"/>
        <v/>
      </c>
      <c r="BG2825" s="2" t="s">
        <v>18959</v>
      </c>
      <c r="BJ2825" s="28" t="str">
        <f t="shared" si="16"/>
        <v/>
      </c>
      <c r="BK2825" s="28" t="str">
        <f t="shared" si="17"/>
        <v/>
      </c>
      <c r="BL2825" s="2" t="s">
        <v>17610</v>
      </c>
      <c r="BM2825" s="2" t="s">
        <v>98</v>
      </c>
      <c r="BU2825" s="50" t="s">
        <v>19976</v>
      </c>
      <c r="BV2825" s="12"/>
      <c r="BW2825" s="50"/>
      <c r="BX2825" s="50" t="s">
        <v>19913</v>
      </c>
      <c r="BY2825" s="42" t="str">
        <f t="shared" si="18"/>
        <v>Gender - Male;;Leeds;Beeston;Holbeck;</v>
      </c>
      <c r="BZ2825" s="72"/>
    </row>
    <row r="2826" spans="1:78" ht="15">
      <c r="A2826" s="10" t="s">
        <v>51</v>
      </c>
      <c r="B2826" s="28">
        <f>VLOOKUP(A2826,Organisations!$A$2:$B$7,2,FALSE)</f>
        <v>4</v>
      </c>
      <c r="C2826" s="10" t="s">
        <v>18961</v>
      </c>
      <c r="D2826" s="10" t="s">
        <v>18962</v>
      </c>
      <c r="E2826" s="28" t="str">
        <f t="shared" si="0"/>
        <v>To protect, conserve enhance and maintain Woodhouse Ridge and help improve the facilities and resources.</v>
      </c>
      <c r="F2826" s="10" t="s">
        <v>18963</v>
      </c>
      <c r="G2826" s="10" t="s">
        <v>68</v>
      </c>
      <c r="H2826" s="11"/>
      <c r="K2826" s="30" t="s">
        <v>18964</v>
      </c>
      <c r="L2826" s="10" t="s">
        <v>18965</v>
      </c>
      <c r="M2826" s="28" t="str">
        <f t="shared" ref="M2826:Q2826" si="16954">IFERROR(IF(FIND(M$1,$F2826)&gt;1,"Age - Children",""),"")</f>
        <v/>
      </c>
      <c r="N2826" s="28" t="str">
        <f t="shared" si="16954"/>
        <v/>
      </c>
      <c r="O2826" s="28" t="str">
        <f t="shared" si="16954"/>
        <v/>
      </c>
      <c r="P2826" s="28" t="str">
        <f t="shared" si="16954"/>
        <v/>
      </c>
      <c r="Q2826" s="28" t="str">
        <f t="shared" si="16954"/>
        <v/>
      </c>
      <c r="R2826" s="28" t="str">
        <f t="shared" ref="R2826:T2826" si="16955">IFERROR(IF(FIND(R$1,$F2826)&gt;1,"Age - Elderly",""),"")</f>
        <v/>
      </c>
      <c r="S2826" s="28" t="str">
        <f t="shared" si="16955"/>
        <v/>
      </c>
      <c r="T2826" s="28" t="str">
        <f t="shared" si="16955"/>
        <v/>
      </c>
      <c r="U2826" s="28" t="str">
        <f t="shared" si="3"/>
        <v/>
      </c>
      <c r="V2826" s="28" t="str">
        <f t="shared" si="4"/>
        <v/>
      </c>
      <c r="X2826" s="28" t="str">
        <f t="shared" si="5"/>
        <v/>
      </c>
      <c r="Y2826" s="28" t="str">
        <f t="shared" si="6"/>
        <v/>
      </c>
      <c r="Z2826" s="28" t="str">
        <f t="shared" si="7"/>
        <v/>
      </c>
      <c r="AB2826" s="28" t="str">
        <f t="shared" si="8"/>
        <v/>
      </c>
      <c r="AD2826" s="28" t="str">
        <f t="shared" si="9"/>
        <v/>
      </c>
      <c r="AG2826" s="28" t="str">
        <f t="shared" ref="AG2826:AL2826" si="16956">IFERROR(IF(FIND(AG$1,$F2826)&gt;1,AG$1,""),"")</f>
        <v/>
      </c>
      <c r="AH2826" s="28" t="str">
        <f t="shared" si="16956"/>
        <v/>
      </c>
      <c r="AI2826" s="28" t="str">
        <f t="shared" si="16956"/>
        <v/>
      </c>
      <c r="AJ2826" s="28" t="str">
        <f t="shared" si="16956"/>
        <v/>
      </c>
      <c r="AK2826" s="28" t="str">
        <f t="shared" si="16956"/>
        <v/>
      </c>
      <c r="AL2826" s="28" t="str">
        <f t="shared" si="16956"/>
        <v/>
      </c>
      <c r="AM2826" s="28" t="str">
        <f t="shared" si="11"/>
        <v/>
      </c>
      <c r="AN2826" s="28" t="str">
        <f t="shared" ref="AN2826:AQ2826" si="16957">IFERROR(IF(FIND(AN$1,$F2826)&gt;1,"Status - LGBT",""),"")</f>
        <v/>
      </c>
      <c r="AO2826" s="28" t="str">
        <f t="shared" si="16957"/>
        <v/>
      </c>
      <c r="AP2826" s="28" t="str">
        <f t="shared" si="16957"/>
        <v/>
      </c>
      <c r="AQ2826" s="28" t="str">
        <f t="shared" si="16957"/>
        <v/>
      </c>
      <c r="AR2826" s="28" t="str">
        <f t="shared" ref="AR2826:AV2826" si="16958">IFERROR(IF(FIND(AR$1,$F2826)&gt;1,"BME",""),"")</f>
        <v/>
      </c>
      <c r="AS2826" s="28" t="str">
        <f t="shared" si="16958"/>
        <v/>
      </c>
      <c r="AT2826" s="28" t="str">
        <f t="shared" si="16958"/>
        <v/>
      </c>
      <c r="AU2826" s="28" t="str">
        <f t="shared" si="16958"/>
        <v/>
      </c>
      <c r="AV2826" s="28" t="str">
        <f t="shared" si="16958"/>
        <v/>
      </c>
      <c r="AW2826" s="28" t="str">
        <f t="shared" ref="AW2826:BC2826" si="16959">IFERROR(IF(FIND(AW$1,$F2826)&gt;1,AW$1,""),"")</f>
        <v/>
      </c>
      <c r="AX2826" s="28" t="str">
        <f t="shared" si="16959"/>
        <v/>
      </c>
      <c r="AY2826" s="28" t="str">
        <f t="shared" si="16959"/>
        <v/>
      </c>
      <c r="AZ2826" s="28" t="str">
        <f t="shared" si="16959"/>
        <v/>
      </c>
      <c r="BA2826" s="28" t="str">
        <f t="shared" si="16959"/>
        <v/>
      </c>
      <c r="BB2826" s="28" t="str">
        <f t="shared" si="16959"/>
        <v/>
      </c>
      <c r="BC2826" s="28" t="str">
        <f t="shared" si="16959"/>
        <v/>
      </c>
      <c r="BD2826" s="28" t="str">
        <f t="shared" si="15"/>
        <v/>
      </c>
      <c r="BG2826" s="2" t="s">
        <v>18966</v>
      </c>
      <c r="BJ2826" s="28" t="str">
        <f t="shared" si="16"/>
        <v/>
      </c>
      <c r="BK2826" s="28" t="str">
        <f t="shared" si="17"/>
        <v/>
      </c>
      <c r="BL2826" s="2" t="s">
        <v>17617</v>
      </c>
      <c r="BM2826" s="2" t="s">
        <v>98</v>
      </c>
      <c r="BU2826" s="47" t="s">
        <v>19850</v>
      </c>
      <c r="BV2826" s="18"/>
      <c r="BW2826" s="47"/>
      <c r="BX2826" s="47" t="s">
        <v>145</v>
      </c>
      <c r="BY2826" s="42" t="str">
        <f t="shared" si="18"/>
        <v>Leeds;Hyde Park;Woodhouse;Headingley;</v>
      </c>
      <c r="BZ2826" s="73"/>
    </row>
    <row r="2827" spans="1:78" ht="15">
      <c r="A2827" s="16" t="s">
        <v>51</v>
      </c>
      <c r="B2827" s="28">
        <f>VLOOKUP(A2827,Organisations!$A$2:$B$7,2,FALSE)</f>
        <v>4</v>
      </c>
      <c r="C2827" s="16" t="s">
        <v>18968</v>
      </c>
      <c r="D2827" s="16" t="s">
        <v>18969</v>
      </c>
      <c r="E2827" s="28" t="str">
        <f t="shared" si="0"/>
        <v xml:space="preserve">As an OFSTED inspected setting we provide a safe and happy environment for children aged 2 - 4 years old where they can </v>
      </c>
      <c r="F2827" s="16" t="s">
        <v>18971</v>
      </c>
      <c r="G2827" s="16" t="s">
        <v>68</v>
      </c>
      <c r="H2827" s="54"/>
      <c r="K2827" s="26" t="s">
        <v>18972</v>
      </c>
      <c r="L2827" s="18"/>
      <c r="M2827" s="28" t="str">
        <f t="shared" ref="M2827:Q2827" si="16960">IFERROR(IF(FIND(M$1,$F2827)&gt;1,"Age - Children",""),"")</f>
        <v>Age - Children</v>
      </c>
      <c r="N2827" s="28" t="str">
        <f t="shared" si="16960"/>
        <v/>
      </c>
      <c r="O2827" s="28" t="str">
        <f t="shared" si="16960"/>
        <v/>
      </c>
      <c r="P2827" s="28" t="str">
        <f t="shared" si="16960"/>
        <v/>
      </c>
      <c r="Q2827" s="28" t="str">
        <f t="shared" si="16960"/>
        <v/>
      </c>
      <c r="R2827" s="28" t="str">
        <f t="shared" ref="R2827:T2827" si="16961">IFERROR(IF(FIND(R$1,$F2827)&gt;1,"Age - Elderly",""),"")</f>
        <v/>
      </c>
      <c r="S2827" s="28" t="str">
        <f t="shared" si="16961"/>
        <v/>
      </c>
      <c r="T2827" s="28" t="str">
        <f t="shared" si="16961"/>
        <v/>
      </c>
      <c r="U2827" s="28" t="str">
        <f t="shared" si="3"/>
        <v>Age - Children;</v>
      </c>
      <c r="V2827" s="28" t="str">
        <f t="shared" si="4"/>
        <v/>
      </c>
      <c r="X2827" s="28" t="str">
        <f t="shared" si="5"/>
        <v/>
      </c>
      <c r="Y2827" s="28" t="str">
        <f t="shared" si="6"/>
        <v/>
      </c>
      <c r="Z2827" s="28" t="str">
        <f t="shared" si="7"/>
        <v>Gender - Male</v>
      </c>
      <c r="AB2827" s="28" t="str">
        <f t="shared" si="8"/>
        <v/>
      </c>
      <c r="AD2827" s="28" t="str">
        <f t="shared" si="9"/>
        <v>Gender - Male;</v>
      </c>
      <c r="AG2827" s="28" t="str">
        <f t="shared" ref="AG2827:AL2827" si="16962">IFERROR(IF(FIND(AG$1,$F2827)&gt;1,AG$1,""),"")</f>
        <v/>
      </c>
      <c r="AH2827" s="28" t="str">
        <f t="shared" si="16962"/>
        <v/>
      </c>
      <c r="AI2827" s="28" t="str">
        <f t="shared" si="16962"/>
        <v/>
      </c>
      <c r="AJ2827" s="28" t="str">
        <f t="shared" si="16962"/>
        <v/>
      </c>
      <c r="AK2827" s="28" t="str">
        <f t="shared" si="16962"/>
        <v/>
      </c>
      <c r="AL2827" s="28" t="str">
        <f t="shared" si="16962"/>
        <v/>
      </c>
      <c r="AM2827" s="28" t="str">
        <f t="shared" si="11"/>
        <v/>
      </c>
      <c r="AN2827" s="28" t="str">
        <f t="shared" ref="AN2827:AQ2827" si="16963">IFERROR(IF(FIND(AN$1,$F2827)&gt;1,"Status - LGBT",""),"")</f>
        <v/>
      </c>
      <c r="AO2827" s="28" t="str">
        <f t="shared" si="16963"/>
        <v/>
      </c>
      <c r="AP2827" s="28" t="str">
        <f t="shared" si="16963"/>
        <v/>
      </c>
      <c r="AQ2827" s="28" t="str">
        <f t="shared" si="16963"/>
        <v/>
      </c>
      <c r="AR2827" s="28" t="str">
        <f t="shared" ref="AR2827:AV2827" si="16964">IFERROR(IF(FIND(AR$1,$F2827)&gt;1,"BME",""),"")</f>
        <v/>
      </c>
      <c r="AS2827" s="28" t="str">
        <f t="shared" si="16964"/>
        <v/>
      </c>
      <c r="AT2827" s="28" t="str">
        <f t="shared" si="16964"/>
        <v/>
      </c>
      <c r="AU2827" s="28" t="str">
        <f t="shared" si="16964"/>
        <v/>
      </c>
      <c r="AV2827" s="28" t="str">
        <f t="shared" si="16964"/>
        <v/>
      </c>
      <c r="AW2827" s="28" t="str">
        <f t="shared" ref="AW2827:BC2827" si="16965">IFERROR(IF(FIND(AW$1,$F2827)&gt;1,AW$1,""),"")</f>
        <v/>
      </c>
      <c r="AX2827" s="28" t="str">
        <f t="shared" si="16965"/>
        <v/>
      </c>
      <c r="AY2827" s="28" t="str">
        <f t="shared" si="16965"/>
        <v/>
      </c>
      <c r="AZ2827" s="28" t="str">
        <f t="shared" si="16965"/>
        <v/>
      </c>
      <c r="BA2827" s="28" t="str">
        <f t="shared" si="16965"/>
        <v/>
      </c>
      <c r="BB2827" s="28" t="str">
        <f t="shared" si="16965"/>
        <v/>
      </c>
      <c r="BC2827" s="28" t="str">
        <f t="shared" si="16965"/>
        <v/>
      </c>
      <c r="BD2827" s="28" t="str">
        <f t="shared" si="15"/>
        <v/>
      </c>
      <c r="BG2827" s="2" t="s">
        <v>13051</v>
      </c>
      <c r="BJ2827" s="28" t="str">
        <f t="shared" si="16"/>
        <v/>
      </c>
      <c r="BK2827" s="28" t="str">
        <f t="shared" si="17"/>
        <v/>
      </c>
      <c r="BL2827" s="2" t="s">
        <v>17624</v>
      </c>
      <c r="BM2827" s="2" t="s">
        <v>98</v>
      </c>
      <c r="BP2827" s="2" t="s">
        <v>2863</v>
      </c>
      <c r="BU2827" s="50" t="s">
        <v>19850</v>
      </c>
      <c r="BV2827" s="12"/>
      <c r="BW2827" s="50"/>
      <c r="BX2827" s="50" t="s">
        <v>20307</v>
      </c>
      <c r="BY2827" s="42" t="str">
        <f t="shared" si="18"/>
        <v>Age - Children;;Gender - Male;;Leeds;Hyde Park;Woodhouse;Headingley;</v>
      </c>
      <c r="BZ2827" s="72"/>
    </row>
    <row r="2828" spans="1:78" ht="15">
      <c r="A2828" s="10" t="s">
        <v>51</v>
      </c>
      <c r="B2828" s="28">
        <f>VLOOKUP(A2828,Organisations!$A$2:$B$7,2,FALSE)</f>
        <v>4</v>
      </c>
      <c r="C2828" s="10" t="s">
        <v>18974</v>
      </c>
      <c r="D2828" s="10" t="s">
        <v>18975</v>
      </c>
      <c r="E2828" s="28" t="str">
        <f t="shared" si="0"/>
        <v>We have a community garden that we are opening up to community groups on Monday mornings - but more often if there's a n</v>
      </c>
      <c r="F2828" s="10" t="s">
        <v>18977</v>
      </c>
      <c r="G2828" s="10" t="s">
        <v>68</v>
      </c>
      <c r="H2828" s="53"/>
      <c r="K2828" s="30" t="s">
        <v>18978</v>
      </c>
      <c r="L2828" s="10" t="s">
        <v>18979</v>
      </c>
      <c r="M2828" s="28" t="str">
        <f t="shared" ref="M2828:Q2828" si="16966">IFERROR(IF(FIND(M$1,$F2828)&gt;1,"Age - Children",""),"")</f>
        <v/>
      </c>
      <c r="N2828" s="28" t="str">
        <f t="shared" si="16966"/>
        <v/>
      </c>
      <c r="O2828" s="28" t="str">
        <f t="shared" si="16966"/>
        <v/>
      </c>
      <c r="P2828" s="28" t="str">
        <f t="shared" si="16966"/>
        <v/>
      </c>
      <c r="Q2828" s="28" t="str">
        <f t="shared" si="16966"/>
        <v/>
      </c>
      <c r="R2828" s="28" t="str">
        <f t="shared" ref="R2828:T2828" si="16967">IFERROR(IF(FIND(R$1,$F2828)&gt;1,"Age - Elderly",""),"")</f>
        <v/>
      </c>
      <c r="S2828" s="28" t="str">
        <f t="shared" si="16967"/>
        <v/>
      </c>
      <c r="T2828" s="28" t="str">
        <f t="shared" si="16967"/>
        <v/>
      </c>
      <c r="U2828" s="28" t="str">
        <f t="shared" si="3"/>
        <v/>
      </c>
      <c r="V2828" s="28" t="str">
        <f t="shared" si="4"/>
        <v/>
      </c>
      <c r="X2828" s="28" t="str">
        <f t="shared" si="5"/>
        <v/>
      </c>
      <c r="Y2828" s="28" t="str">
        <f t="shared" si="6"/>
        <v/>
      </c>
      <c r="Z2828" s="28" t="str">
        <f t="shared" si="7"/>
        <v/>
      </c>
      <c r="AB2828" s="28" t="str">
        <f t="shared" si="8"/>
        <v/>
      </c>
      <c r="AD2828" s="28" t="str">
        <f t="shared" si="9"/>
        <v/>
      </c>
      <c r="AG2828" s="28" t="str">
        <f t="shared" ref="AG2828:AL2828" si="16968">IFERROR(IF(FIND(AG$1,$F2828)&gt;1,AG$1,""),"")</f>
        <v/>
      </c>
      <c r="AH2828" s="28" t="str">
        <f t="shared" si="16968"/>
        <v/>
      </c>
      <c r="AI2828" s="28" t="str">
        <f t="shared" si="16968"/>
        <v/>
      </c>
      <c r="AJ2828" s="28" t="str">
        <f t="shared" si="16968"/>
        <v/>
      </c>
      <c r="AK2828" s="28" t="str">
        <f t="shared" si="16968"/>
        <v/>
      </c>
      <c r="AL2828" s="28" t="str">
        <f t="shared" si="16968"/>
        <v/>
      </c>
      <c r="AM2828" s="28" t="str">
        <f t="shared" si="11"/>
        <v/>
      </c>
      <c r="AN2828" s="28" t="str">
        <f t="shared" ref="AN2828:AQ2828" si="16969">IFERROR(IF(FIND(AN$1,$F2828)&gt;1,"Status - LGBT",""),"")</f>
        <v/>
      </c>
      <c r="AO2828" s="28" t="str">
        <f t="shared" si="16969"/>
        <v/>
      </c>
      <c r="AP2828" s="28" t="str">
        <f t="shared" si="16969"/>
        <v/>
      </c>
      <c r="AQ2828" s="28" t="str">
        <f t="shared" si="16969"/>
        <v/>
      </c>
      <c r="AR2828" s="28" t="str">
        <f t="shared" ref="AR2828:AV2828" si="16970">IFERROR(IF(FIND(AR$1,$F2828)&gt;1,"BME",""),"")</f>
        <v/>
      </c>
      <c r="AS2828" s="28" t="str">
        <f t="shared" si="16970"/>
        <v/>
      </c>
      <c r="AT2828" s="28" t="str">
        <f t="shared" si="16970"/>
        <v/>
      </c>
      <c r="AU2828" s="28" t="str">
        <f t="shared" si="16970"/>
        <v/>
      </c>
      <c r="AV2828" s="28" t="str">
        <f t="shared" si="16970"/>
        <v/>
      </c>
      <c r="AW2828" s="28" t="str">
        <f t="shared" ref="AW2828:BC2828" si="16971">IFERROR(IF(FIND(AW$1,$F2828)&gt;1,AW$1,""),"")</f>
        <v/>
      </c>
      <c r="AX2828" s="28" t="str">
        <f t="shared" si="16971"/>
        <v/>
      </c>
      <c r="AY2828" s="28" t="str">
        <f t="shared" si="16971"/>
        <v/>
      </c>
      <c r="AZ2828" s="28" t="str">
        <f t="shared" si="16971"/>
        <v/>
      </c>
      <c r="BA2828" s="28" t="str">
        <f t="shared" si="16971"/>
        <v/>
      </c>
      <c r="BB2828" s="28" t="str">
        <f t="shared" si="16971"/>
        <v/>
      </c>
      <c r="BC2828" s="28" t="str">
        <f t="shared" si="16971"/>
        <v/>
      </c>
      <c r="BD2828" s="28" t="str">
        <f t="shared" si="15"/>
        <v/>
      </c>
      <c r="BG2828" s="2" t="s">
        <v>18980</v>
      </c>
      <c r="BJ2828" s="28" t="str">
        <f t="shared" si="16"/>
        <v/>
      </c>
      <c r="BK2828" s="28" t="str">
        <f t="shared" si="17"/>
        <v/>
      </c>
      <c r="BL2828" s="2" t="s">
        <v>17632</v>
      </c>
      <c r="BM2828" s="2" t="s">
        <v>98</v>
      </c>
      <c r="BN2828" s="2" t="s">
        <v>2863</v>
      </c>
      <c r="BU2828" s="18"/>
      <c r="BV2828" s="18"/>
      <c r="BW2828" s="47"/>
      <c r="BX2828" s="47" t="s">
        <v>21020</v>
      </c>
      <c r="BY2828" s="42" t="str">
        <f t="shared" si="18"/>
        <v/>
      </c>
      <c r="BZ2828" s="73"/>
    </row>
    <row r="2829" spans="1:78" ht="15">
      <c r="A2829" s="16" t="s">
        <v>51</v>
      </c>
      <c r="B2829" s="28">
        <f>VLOOKUP(A2829,Organisations!$A$2:$B$7,2,FALSE)</f>
        <v>4</v>
      </c>
      <c r="C2829" s="16" t="s">
        <v>18982</v>
      </c>
      <c r="D2829" s="16" t="s">
        <v>18983</v>
      </c>
      <c r="E2829" s="28" t="str">
        <f t="shared" si="0"/>
        <v>Woodside Methodist Church is a caring friendly church that meets for fellowship and worship. All ages are welcome.</v>
      </c>
      <c r="F2829" s="16" t="s">
        <v>18984</v>
      </c>
      <c r="G2829" s="16" t="s">
        <v>68</v>
      </c>
      <c r="H2829" s="17"/>
      <c r="K2829" s="26" t="s">
        <v>13653</v>
      </c>
      <c r="L2829" s="16" t="s">
        <v>16629</v>
      </c>
      <c r="M2829" s="28" t="str">
        <f t="shared" ref="M2829:Q2829" si="16972">IFERROR(IF(FIND(M$1,$F2829)&gt;1,"Age - Children",""),"")</f>
        <v/>
      </c>
      <c r="N2829" s="28" t="str">
        <f t="shared" si="16972"/>
        <v/>
      </c>
      <c r="O2829" s="28" t="str">
        <f t="shared" si="16972"/>
        <v/>
      </c>
      <c r="P2829" s="28" t="str">
        <f t="shared" si="16972"/>
        <v/>
      </c>
      <c r="Q2829" s="28" t="str">
        <f t="shared" si="16972"/>
        <v/>
      </c>
      <c r="R2829" s="28" t="str">
        <f t="shared" ref="R2829:T2829" si="16973">IFERROR(IF(FIND(R$1,$F2829)&gt;1,"Age - Elderly",""),"")</f>
        <v/>
      </c>
      <c r="S2829" s="28" t="str">
        <f t="shared" si="16973"/>
        <v/>
      </c>
      <c r="T2829" s="28" t="str">
        <f t="shared" si="16973"/>
        <v/>
      </c>
      <c r="U2829" s="28" t="str">
        <f t="shared" si="3"/>
        <v/>
      </c>
      <c r="V2829" s="28" t="str">
        <f t="shared" si="4"/>
        <v/>
      </c>
      <c r="X2829" s="28" t="str">
        <f t="shared" si="5"/>
        <v/>
      </c>
      <c r="Y2829" s="28" t="str">
        <f t="shared" si="6"/>
        <v/>
      </c>
      <c r="Z2829" s="28" t="str">
        <f t="shared" si="7"/>
        <v/>
      </c>
      <c r="AB2829" s="28" t="str">
        <f t="shared" si="8"/>
        <v/>
      </c>
      <c r="AD2829" s="28" t="str">
        <f t="shared" si="9"/>
        <v/>
      </c>
      <c r="AG2829" s="28" t="str">
        <f t="shared" ref="AG2829:AL2829" si="16974">IFERROR(IF(FIND(AG$1,$F2829)&gt;1,AG$1,""),"")</f>
        <v/>
      </c>
      <c r="AH2829" s="28" t="str">
        <f t="shared" si="16974"/>
        <v/>
      </c>
      <c r="AI2829" s="28" t="str">
        <f t="shared" si="16974"/>
        <v/>
      </c>
      <c r="AJ2829" s="28" t="str">
        <f t="shared" si="16974"/>
        <v/>
      </c>
      <c r="AK2829" s="28" t="str">
        <f t="shared" si="16974"/>
        <v/>
      </c>
      <c r="AL2829" s="28" t="str">
        <f t="shared" si="16974"/>
        <v/>
      </c>
      <c r="AM2829" s="28" t="str">
        <f t="shared" si="11"/>
        <v/>
      </c>
      <c r="AN2829" s="28" t="str">
        <f t="shared" ref="AN2829:AQ2829" si="16975">IFERROR(IF(FIND(AN$1,$F2829)&gt;1,"Status - LGBT",""),"")</f>
        <v/>
      </c>
      <c r="AO2829" s="28" t="str">
        <f t="shared" si="16975"/>
        <v/>
      </c>
      <c r="AP2829" s="28" t="str">
        <f t="shared" si="16975"/>
        <v/>
      </c>
      <c r="AQ2829" s="28" t="str">
        <f t="shared" si="16975"/>
        <v/>
      </c>
      <c r="AR2829" s="28" t="str">
        <f t="shared" ref="AR2829:AV2829" si="16976">IFERROR(IF(FIND(AR$1,$F2829)&gt;1,"BME",""),"")</f>
        <v/>
      </c>
      <c r="AS2829" s="28" t="str">
        <f t="shared" si="16976"/>
        <v/>
      </c>
      <c r="AT2829" s="28" t="str">
        <f t="shared" si="16976"/>
        <v/>
      </c>
      <c r="AU2829" s="28" t="str">
        <f t="shared" si="16976"/>
        <v/>
      </c>
      <c r="AV2829" s="28" t="str">
        <f t="shared" si="16976"/>
        <v/>
      </c>
      <c r="AW2829" s="28" t="str">
        <f t="shared" ref="AW2829:BC2829" si="16977">IFERROR(IF(FIND(AW$1,$F2829)&gt;1,AW$1,""),"")</f>
        <v/>
      </c>
      <c r="AX2829" s="28" t="str">
        <f t="shared" si="16977"/>
        <v/>
      </c>
      <c r="AY2829" s="28" t="str">
        <f t="shared" si="16977"/>
        <v/>
      </c>
      <c r="AZ2829" s="28" t="str">
        <f t="shared" si="16977"/>
        <v/>
      </c>
      <c r="BA2829" s="28" t="str">
        <f t="shared" si="16977"/>
        <v/>
      </c>
      <c r="BB2829" s="28" t="str">
        <f t="shared" si="16977"/>
        <v/>
      </c>
      <c r="BC2829" s="28" t="str">
        <f t="shared" si="16977"/>
        <v/>
      </c>
      <c r="BD2829" s="28" t="str">
        <f t="shared" si="15"/>
        <v/>
      </c>
      <c r="BG2829" s="2" t="s">
        <v>18985</v>
      </c>
      <c r="BJ2829" s="28" t="str">
        <f t="shared" si="16"/>
        <v/>
      </c>
      <c r="BK2829" s="28" t="str">
        <f t="shared" si="17"/>
        <v/>
      </c>
      <c r="BL2829" s="2" t="s">
        <v>17639</v>
      </c>
      <c r="BM2829" s="2" t="s">
        <v>98</v>
      </c>
      <c r="BU2829" s="50" t="s">
        <v>9572</v>
      </c>
      <c r="BV2829" s="12"/>
      <c r="BW2829" s="50"/>
      <c r="BX2829" s="50" t="s">
        <v>19860</v>
      </c>
      <c r="BY2829" s="42" t="str">
        <f t="shared" si="18"/>
        <v>Middleton Park;</v>
      </c>
      <c r="BZ2829" s="72"/>
    </row>
    <row r="2830" spans="1:78" ht="15">
      <c r="A2830" s="10" t="s">
        <v>51</v>
      </c>
      <c r="B2830" s="28">
        <f>VLOOKUP(A2830,Organisations!$A$2:$B$7,2,FALSE)</f>
        <v>4</v>
      </c>
      <c r="C2830" s="10" t="s">
        <v>18987</v>
      </c>
      <c r="D2830" s="10" t="s">
        <v>18988</v>
      </c>
      <c r="E2830" s="28" t="str">
        <f t="shared" si="0"/>
        <v>The WEA is a national adult education provider that operates regionally. We are a charity, publically funded and ofstede</v>
      </c>
      <c r="F2830" s="10" t="s">
        <v>18990</v>
      </c>
      <c r="G2830" s="10" t="s">
        <v>68</v>
      </c>
      <c r="H2830" s="11"/>
      <c r="K2830" s="30" t="s">
        <v>18991</v>
      </c>
      <c r="L2830" s="10" t="s">
        <v>18992</v>
      </c>
      <c r="M2830" s="28" t="str">
        <f t="shared" ref="M2830:Q2830" si="16978">IFERROR(IF(FIND(M$1,$F2830)&gt;1,"Age - Children",""),"")</f>
        <v/>
      </c>
      <c r="N2830" s="28" t="str">
        <f t="shared" si="16978"/>
        <v/>
      </c>
      <c r="O2830" s="28" t="str">
        <f t="shared" si="16978"/>
        <v/>
      </c>
      <c r="P2830" s="28" t="str">
        <f t="shared" si="16978"/>
        <v/>
      </c>
      <c r="Q2830" s="28" t="str">
        <f t="shared" si="16978"/>
        <v/>
      </c>
      <c r="R2830" s="28" t="str">
        <f t="shared" ref="R2830:T2830" si="16979">IFERROR(IF(FIND(R$1,$F2830)&gt;1,"Age - Elderly",""),"")</f>
        <v/>
      </c>
      <c r="S2830" s="28" t="str">
        <f t="shared" si="16979"/>
        <v/>
      </c>
      <c r="T2830" s="28" t="str">
        <f t="shared" si="16979"/>
        <v/>
      </c>
      <c r="U2830" s="28" t="str">
        <f t="shared" si="3"/>
        <v/>
      </c>
      <c r="V2830" s="28" t="str">
        <f t="shared" si="4"/>
        <v/>
      </c>
      <c r="X2830" s="28" t="str">
        <f t="shared" si="5"/>
        <v/>
      </c>
      <c r="Y2830" s="28" t="str">
        <f t="shared" si="6"/>
        <v/>
      </c>
      <c r="Z2830" s="28" t="str">
        <f t="shared" si="7"/>
        <v>Gender - Male</v>
      </c>
      <c r="AB2830" s="28" t="str">
        <f t="shared" si="8"/>
        <v/>
      </c>
      <c r="AD2830" s="28" t="str">
        <f t="shared" si="9"/>
        <v>Gender - Male;</v>
      </c>
      <c r="AG2830" s="28" t="str">
        <f t="shared" ref="AG2830:AL2830" si="16980">IFERROR(IF(FIND(AG$1,$F2830)&gt;1,AG$1,""),"")</f>
        <v/>
      </c>
      <c r="AH2830" s="28" t="str">
        <f t="shared" si="16980"/>
        <v/>
      </c>
      <c r="AI2830" s="28" t="str">
        <f t="shared" si="16980"/>
        <v/>
      </c>
      <c r="AJ2830" s="28" t="str">
        <f t="shared" si="16980"/>
        <v/>
      </c>
      <c r="AK2830" s="28" t="str">
        <f t="shared" si="16980"/>
        <v/>
      </c>
      <c r="AL2830" s="28" t="str">
        <f t="shared" si="16980"/>
        <v/>
      </c>
      <c r="AM2830" s="28" t="str">
        <f t="shared" si="11"/>
        <v/>
      </c>
      <c r="AN2830" s="28" t="str">
        <f t="shared" ref="AN2830:AQ2830" si="16981">IFERROR(IF(FIND(AN$1,$F2830)&gt;1,"Status - LGBT",""),"")</f>
        <v/>
      </c>
      <c r="AO2830" s="28" t="str">
        <f t="shared" si="16981"/>
        <v/>
      </c>
      <c r="AP2830" s="28" t="str">
        <f t="shared" si="16981"/>
        <v/>
      </c>
      <c r="AQ2830" s="28" t="str">
        <f t="shared" si="16981"/>
        <v/>
      </c>
      <c r="AR2830" s="28" t="str">
        <f t="shared" ref="AR2830:AV2830" si="16982">IFERROR(IF(FIND(AR$1,$F2830)&gt;1,"BME",""),"")</f>
        <v/>
      </c>
      <c r="AS2830" s="28" t="str">
        <f t="shared" si="16982"/>
        <v/>
      </c>
      <c r="AT2830" s="28" t="str">
        <f t="shared" si="16982"/>
        <v/>
      </c>
      <c r="AU2830" s="28" t="str">
        <f t="shared" si="16982"/>
        <v/>
      </c>
      <c r="AV2830" s="28" t="str">
        <f t="shared" si="16982"/>
        <v/>
      </c>
      <c r="AW2830" s="28" t="str">
        <f t="shared" ref="AW2830:BC2830" si="16983">IFERROR(IF(FIND(AW$1,$F2830)&gt;1,AW$1,""),"")</f>
        <v/>
      </c>
      <c r="AX2830" s="28" t="str">
        <f t="shared" si="16983"/>
        <v/>
      </c>
      <c r="AY2830" s="28" t="str">
        <f t="shared" si="16983"/>
        <v/>
      </c>
      <c r="AZ2830" s="28" t="str">
        <f t="shared" si="16983"/>
        <v/>
      </c>
      <c r="BA2830" s="28" t="str">
        <f t="shared" si="16983"/>
        <v/>
      </c>
      <c r="BB2830" s="28" t="str">
        <f t="shared" si="16983"/>
        <v/>
      </c>
      <c r="BC2830" s="28" t="str">
        <f t="shared" si="16983"/>
        <v/>
      </c>
      <c r="BD2830" s="28" t="str">
        <f t="shared" si="15"/>
        <v/>
      </c>
      <c r="BG2830" s="2" t="s">
        <v>18993</v>
      </c>
      <c r="BJ2830" s="28" t="str">
        <f t="shared" si="16"/>
        <v/>
      </c>
      <c r="BK2830" s="28" t="str">
        <f t="shared" si="17"/>
        <v/>
      </c>
      <c r="BL2830" s="2" t="s">
        <v>2582</v>
      </c>
      <c r="BM2830" s="2" t="s">
        <v>98</v>
      </c>
      <c r="BU2830" s="47" t="s">
        <v>638</v>
      </c>
      <c r="BV2830" s="18"/>
      <c r="BW2830" s="47"/>
      <c r="BX2830" s="47" t="s">
        <v>21021</v>
      </c>
      <c r="BY2830" s="42" t="str">
        <f t="shared" si="18"/>
        <v>Gender - Male;;Horsforth;</v>
      </c>
      <c r="BZ2830" s="73"/>
    </row>
    <row r="2831" spans="1:78" ht="15">
      <c r="A2831" s="16" t="s">
        <v>51</v>
      </c>
      <c r="B2831" s="28">
        <f>VLOOKUP(A2831,Organisations!$A$2:$B$7,2,FALSE)</f>
        <v>4</v>
      </c>
      <c r="C2831" s="16" t="s">
        <v>18995</v>
      </c>
      <c r="D2831" s="16" t="s">
        <v>18996</v>
      </c>
      <c r="E2831" s="28" t="str">
        <f t="shared" si="0"/>
        <v xml:space="preserve">Lots of fun stuff to do, craft activities, bikes, climbing frame, cars, trains, home corner, farm/dinosaurs etc etc. ?1 </v>
      </c>
      <c r="F2831" s="16" t="s">
        <v>18998</v>
      </c>
      <c r="G2831" s="16" t="s">
        <v>68</v>
      </c>
      <c r="H2831" s="17"/>
      <c r="K2831" s="59"/>
      <c r="L2831" s="16" t="s">
        <v>18999</v>
      </c>
      <c r="M2831" s="28" t="str">
        <f t="shared" ref="M2831:Q2831" si="16984">IFERROR(IF(FIND(M$1,$F2831)&gt;1,"Age - Children",""),"")</f>
        <v/>
      </c>
      <c r="N2831" s="28" t="str">
        <f t="shared" si="16984"/>
        <v/>
      </c>
      <c r="O2831" s="28" t="str">
        <f t="shared" si="16984"/>
        <v/>
      </c>
      <c r="P2831" s="28" t="str">
        <f t="shared" si="16984"/>
        <v/>
      </c>
      <c r="Q2831" s="28" t="str">
        <f t="shared" si="16984"/>
        <v/>
      </c>
      <c r="R2831" s="28" t="str">
        <f t="shared" ref="R2831:T2831" si="16985">IFERROR(IF(FIND(R$1,$F2831)&gt;1,"Age - Elderly",""),"")</f>
        <v/>
      </c>
      <c r="S2831" s="28" t="str">
        <f t="shared" si="16985"/>
        <v/>
      </c>
      <c r="T2831" s="28" t="str">
        <f t="shared" si="16985"/>
        <v/>
      </c>
      <c r="U2831" s="28" t="str">
        <f t="shared" si="3"/>
        <v/>
      </c>
      <c r="V2831" s="28" t="str">
        <f t="shared" si="4"/>
        <v/>
      </c>
      <c r="X2831" s="28" t="str">
        <f t="shared" si="5"/>
        <v/>
      </c>
      <c r="Y2831" s="28" t="str">
        <f t="shared" si="6"/>
        <v/>
      </c>
      <c r="Z2831" s="28" t="str">
        <f t="shared" si="7"/>
        <v/>
      </c>
      <c r="AB2831" s="28" t="str">
        <f t="shared" si="8"/>
        <v/>
      </c>
      <c r="AD2831" s="28" t="str">
        <f t="shared" si="9"/>
        <v/>
      </c>
      <c r="AG2831" s="28" t="str">
        <f t="shared" ref="AG2831:AL2831" si="16986">IFERROR(IF(FIND(AG$1,$F2831)&gt;1,AG$1,""),"")</f>
        <v/>
      </c>
      <c r="AH2831" s="28" t="str">
        <f t="shared" si="16986"/>
        <v/>
      </c>
      <c r="AI2831" s="28" t="str">
        <f t="shared" si="16986"/>
        <v/>
      </c>
      <c r="AJ2831" s="28" t="str">
        <f t="shared" si="16986"/>
        <v/>
      </c>
      <c r="AK2831" s="28" t="str">
        <f t="shared" si="16986"/>
        <v/>
      </c>
      <c r="AL2831" s="28" t="str">
        <f t="shared" si="16986"/>
        <v/>
      </c>
      <c r="AM2831" s="28" t="str">
        <f t="shared" si="11"/>
        <v/>
      </c>
      <c r="AN2831" s="28" t="str">
        <f t="shared" ref="AN2831:AQ2831" si="16987">IFERROR(IF(FIND(AN$1,$F2831)&gt;1,"Status - LGBT",""),"")</f>
        <v/>
      </c>
      <c r="AO2831" s="28" t="str">
        <f t="shared" si="16987"/>
        <v/>
      </c>
      <c r="AP2831" s="28" t="str">
        <f t="shared" si="16987"/>
        <v/>
      </c>
      <c r="AQ2831" s="28" t="str">
        <f t="shared" si="16987"/>
        <v/>
      </c>
      <c r="AR2831" s="28" t="str">
        <f t="shared" ref="AR2831:AV2831" si="16988">IFERROR(IF(FIND(AR$1,$F2831)&gt;1,"BME",""),"")</f>
        <v/>
      </c>
      <c r="AS2831" s="28" t="str">
        <f t="shared" si="16988"/>
        <v/>
      </c>
      <c r="AT2831" s="28" t="str">
        <f t="shared" si="16988"/>
        <v/>
      </c>
      <c r="AU2831" s="28" t="str">
        <f t="shared" si="16988"/>
        <v/>
      </c>
      <c r="AV2831" s="28" t="str">
        <f t="shared" si="16988"/>
        <v/>
      </c>
      <c r="AW2831" s="28" t="str">
        <f t="shared" ref="AW2831:BC2831" si="16989">IFERROR(IF(FIND(AW$1,$F2831)&gt;1,AW$1,""),"")</f>
        <v/>
      </c>
      <c r="AX2831" s="28" t="str">
        <f t="shared" si="16989"/>
        <v/>
      </c>
      <c r="AY2831" s="28" t="str">
        <f t="shared" si="16989"/>
        <v/>
      </c>
      <c r="AZ2831" s="28" t="str">
        <f t="shared" si="16989"/>
        <v/>
      </c>
      <c r="BA2831" s="28" t="str">
        <f t="shared" si="16989"/>
        <v/>
      </c>
      <c r="BB2831" s="28" t="str">
        <f t="shared" si="16989"/>
        <v/>
      </c>
      <c r="BC2831" s="28" t="str">
        <f t="shared" si="16989"/>
        <v/>
      </c>
      <c r="BD2831" s="28" t="str">
        <f t="shared" si="15"/>
        <v/>
      </c>
      <c r="BG2831" s="2" t="s">
        <v>19000</v>
      </c>
      <c r="BJ2831" s="28" t="str">
        <f t="shared" si="16"/>
        <v/>
      </c>
      <c r="BK2831" s="28" t="str">
        <f t="shared" si="17"/>
        <v/>
      </c>
      <c r="BL2831" s="2" t="s">
        <v>17654</v>
      </c>
      <c r="BM2831" s="2" t="s">
        <v>98</v>
      </c>
      <c r="BU2831" s="12"/>
      <c r="BV2831" s="12"/>
      <c r="BW2831" s="50"/>
      <c r="BX2831" s="50" t="s">
        <v>20638</v>
      </c>
      <c r="BY2831" s="42" t="str">
        <f t="shared" si="18"/>
        <v/>
      </c>
      <c r="BZ2831" s="72"/>
    </row>
    <row r="2832" spans="1:78" ht="15">
      <c r="A2832" s="10" t="s">
        <v>51</v>
      </c>
      <c r="B2832" s="28">
        <f>VLOOKUP(A2832,Organisations!$A$2:$B$7,2,FALSE)</f>
        <v>4</v>
      </c>
      <c r="C2832" s="10" t="s">
        <v>19001</v>
      </c>
      <c r="D2832" s="10" t="s">
        <v>19001</v>
      </c>
      <c r="E2832" s="28" t="str">
        <f t="shared" si="0"/>
        <v/>
      </c>
      <c r="F2832" s="10"/>
      <c r="G2832" s="10" t="s">
        <v>68</v>
      </c>
      <c r="H2832" s="11"/>
      <c r="K2832" s="34"/>
      <c r="L2832" s="12"/>
      <c r="M2832" s="28" t="str">
        <f t="shared" ref="M2832:Q2832" si="16990">IFERROR(IF(FIND(M$1,$F2832)&gt;1,"Age - Children",""),"")</f>
        <v/>
      </c>
      <c r="N2832" s="28" t="str">
        <f t="shared" si="16990"/>
        <v/>
      </c>
      <c r="O2832" s="28" t="str">
        <f t="shared" si="16990"/>
        <v/>
      </c>
      <c r="P2832" s="28" t="str">
        <f t="shared" si="16990"/>
        <v/>
      </c>
      <c r="Q2832" s="28" t="str">
        <f t="shared" si="16990"/>
        <v/>
      </c>
      <c r="R2832" s="28" t="str">
        <f t="shared" ref="R2832:T2832" si="16991">IFERROR(IF(FIND(R$1,$F2832)&gt;1,"Age - Elderly",""),"")</f>
        <v/>
      </c>
      <c r="S2832" s="28" t="str">
        <f t="shared" si="16991"/>
        <v/>
      </c>
      <c r="T2832" s="28" t="str">
        <f t="shared" si="16991"/>
        <v/>
      </c>
      <c r="U2832" s="28" t="str">
        <f t="shared" si="3"/>
        <v/>
      </c>
      <c r="V2832" s="28" t="str">
        <f t="shared" si="4"/>
        <v/>
      </c>
      <c r="X2832" s="28" t="str">
        <f t="shared" si="5"/>
        <v/>
      </c>
      <c r="Y2832" s="28" t="str">
        <f t="shared" si="6"/>
        <v/>
      </c>
      <c r="Z2832" s="28" t="str">
        <f t="shared" si="7"/>
        <v/>
      </c>
      <c r="AB2832" s="28" t="str">
        <f t="shared" si="8"/>
        <v/>
      </c>
      <c r="AD2832" s="28" t="str">
        <f t="shared" si="9"/>
        <v/>
      </c>
      <c r="AG2832" s="28" t="str">
        <f t="shared" ref="AG2832:AL2832" si="16992">IFERROR(IF(FIND(AG$1,$F2832)&gt;1,AG$1,""),"")</f>
        <v/>
      </c>
      <c r="AH2832" s="28" t="str">
        <f t="shared" si="16992"/>
        <v/>
      </c>
      <c r="AI2832" s="28" t="str">
        <f t="shared" si="16992"/>
        <v/>
      </c>
      <c r="AJ2832" s="28" t="str">
        <f t="shared" si="16992"/>
        <v/>
      </c>
      <c r="AK2832" s="28" t="str">
        <f t="shared" si="16992"/>
        <v/>
      </c>
      <c r="AL2832" s="28" t="str">
        <f t="shared" si="16992"/>
        <v/>
      </c>
      <c r="AM2832" s="28" t="str">
        <f t="shared" si="11"/>
        <v/>
      </c>
      <c r="AN2832" s="28" t="str">
        <f t="shared" ref="AN2832:AQ2832" si="16993">IFERROR(IF(FIND(AN$1,$F2832)&gt;1,"Status - LGBT",""),"")</f>
        <v/>
      </c>
      <c r="AO2832" s="28" t="str">
        <f t="shared" si="16993"/>
        <v/>
      </c>
      <c r="AP2832" s="28" t="str">
        <f t="shared" si="16993"/>
        <v/>
      </c>
      <c r="AQ2832" s="28" t="str">
        <f t="shared" si="16993"/>
        <v/>
      </c>
      <c r="AR2832" s="28" t="str">
        <f t="shared" ref="AR2832:AV2832" si="16994">IFERROR(IF(FIND(AR$1,$F2832)&gt;1,"BME",""),"")</f>
        <v/>
      </c>
      <c r="AS2832" s="28" t="str">
        <f t="shared" si="16994"/>
        <v/>
      </c>
      <c r="AT2832" s="28" t="str">
        <f t="shared" si="16994"/>
        <v/>
      </c>
      <c r="AU2832" s="28" t="str">
        <f t="shared" si="16994"/>
        <v/>
      </c>
      <c r="AV2832" s="28" t="str">
        <f t="shared" si="16994"/>
        <v/>
      </c>
      <c r="AW2832" s="28" t="str">
        <f t="shared" ref="AW2832:BC2832" si="16995">IFERROR(IF(FIND(AW$1,$F2832)&gt;1,AW$1,""),"")</f>
        <v/>
      </c>
      <c r="AX2832" s="28" t="str">
        <f t="shared" si="16995"/>
        <v/>
      </c>
      <c r="AY2832" s="28" t="str">
        <f t="shared" si="16995"/>
        <v/>
      </c>
      <c r="AZ2832" s="28" t="str">
        <f t="shared" si="16995"/>
        <v/>
      </c>
      <c r="BA2832" s="28" t="str">
        <f t="shared" si="16995"/>
        <v/>
      </c>
      <c r="BB2832" s="28" t="str">
        <f t="shared" si="16995"/>
        <v/>
      </c>
      <c r="BC2832" s="28" t="str">
        <f t="shared" si="16995"/>
        <v/>
      </c>
      <c r="BD2832" s="28" t="str">
        <f t="shared" si="15"/>
        <v/>
      </c>
      <c r="BJ2832" s="28" t="str">
        <f t="shared" si="16"/>
        <v/>
      </c>
      <c r="BK2832" s="28" t="str">
        <f t="shared" si="17"/>
        <v/>
      </c>
      <c r="BM2832" s="2" t="s">
        <v>98</v>
      </c>
      <c r="BU2832" s="47" t="s">
        <v>19892</v>
      </c>
      <c r="BV2832" s="18"/>
      <c r="BW2832" s="47"/>
      <c r="BX2832" s="47"/>
      <c r="BY2832" s="42" t="str">
        <f t="shared" si="18"/>
        <v>Hyde Park;Woodhouse;</v>
      </c>
      <c r="BZ2832" s="73"/>
    </row>
    <row r="2833" spans="1:78" ht="15">
      <c r="A2833" s="16" t="s">
        <v>51</v>
      </c>
      <c r="B2833" s="28">
        <f>VLOOKUP(A2833,Organisations!$A$2:$B$7,2,FALSE)</f>
        <v>4</v>
      </c>
      <c r="C2833" s="16" t="s">
        <v>19003</v>
      </c>
      <c r="D2833" s="16" t="s">
        <v>19003</v>
      </c>
      <c r="E2833" s="28" t="str">
        <f t="shared" si="0"/>
        <v/>
      </c>
      <c r="F2833" s="16"/>
      <c r="G2833" s="16" t="s">
        <v>68</v>
      </c>
      <c r="H2833" s="17"/>
      <c r="K2833" s="33"/>
      <c r="L2833" s="18"/>
      <c r="M2833" s="28" t="str">
        <f t="shared" ref="M2833:Q2833" si="16996">IFERROR(IF(FIND(M$1,$F2833)&gt;1,"Age - Children",""),"")</f>
        <v/>
      </c>
      <c r="N2833" s="28" t="str">
        <f t="shared" si="16996"/>
        <v/>
      </c>
      <c r="O2833" s="28" t="str">
        <f t="shared" si="16996"/>
        <v/>
      </c>
      <c r="P2833" s="28" t="str">
        <f t="shared" si="16996"/>
        <v/>
      </c>
      <c r="Q2833" s="28" t="str">
        <f t="shared" si="16996"/>
        <v/>
      </c>
      <c r="R2833" s="28" t="str">
        <f t="shared" ref="R2833:T2833" si="16997">IFERROR(IF(FIND(R$1,$F2833)&gt;1,"Age - Elderly",""),"")</f>
        <v/>
      </c>
      <c r="S2833" s="28" t="str">
        <f t="shared" si="16997"/>
        <v/>
      </c>
      <c r="T2833" s="28" t="str">
        <f t="shared" si="16997"/>
        <v/>
      </c>
      <c r="U2833" s="28" t="str">
        <f t="shared" si="3"/>
        <v/>
      </c>
      <c r="V2833" s="28" t="str">
        <f t="shared" si="4"/>
        <v/>
      </c>
      <c r="X2833" s="28" t="str">
        <f t="shared" si="5"/>
        <v/>
      </c>
      <c r="Y2833" s="28" t="str">
        <f t="shared" si="6"/>
        <v/>
      </c>
      <c r="Z2833" s="28" t="str">
        <f t="shared" si="7"/>
        <v/>
      </c>
      <c r="AB2833" s="28" t="str">
        <f t="shared" si="8"/>
        <v/>
      </c>
      <c r="AD2833" s="28" t="str">
        <f t="shared" si="9"/>
        <v/>
      </c>
      <c r="AG2833" s="28" t="str">
        <f t="shared" ref="AG2833:AL2833" si="16998">IFERROR(IF(FIND(AG$1,$F2833)&gt;1,AG$1,""),"")</f>
        <v/>
      </c>
      <c r="AH2833" s="28" t="str">
        <f t="shared" si="16998"/>
        <v/>
      </c>
      <c r="AI2833" s="28" t="str">
        <f t="shared" si="16998"/>
        <v/>
      </c>
      <c r="AJ2833" s="28" t="str">
        <f t="shared" si="16998"/>
        <v/>
      </c>
      <c r="AK2833" s="28" t="str">
        <f t="shared" si="16998"/>
        <v/>
      </c>
      <c r="AL2833" s="28" t="str">
        <f t="shared" si="16998"/>
        <v/>
      </c>
      <c r="AM2833" s="28" t="str">
        <f t="shared" si="11"/>
        <v/>
      </c>
      <c r="AN2833" s="28" t="str">
        <f t="shared" ref="AN2833:AQ2833" si="16999">IFERROR(IF(FIND(AN$1,$F2833)&gt;1,"Status - LGBT",""),"")</f>
        <v/>
      </c>
      <c r="AO2833" s="28" t="str">
        <f t="shared" si="16999"/>
        <v/>
      </c>
      <c r="AP2833" s="28" t="str">
        <f t="shared" si="16999"/>
        <v/>
      </c>
      <c r="AQ2833" s="28" t="str">
        <f t="shared" si="16999"/>
        <v/>
      </c>
      <c r="AR2833" s="28" t="str">
        <f t="shared" ref="AR2833:AV2833" si="17000">IFERROR(IF(FIND(AR$1,$F2833)&gt;1,"BME",""),"")</f>
        <v/>
      </c>
      <c r="AS2833" s="28" t="str">
        <f t="shared" si="17000"/>
        <v/>
      </c>
      <c r="AT2833" s="28" t="str">
        <f t="shared" si="17000"/>
        <v/>
      </c>
      <c r="AU2833" s="28" t="str">
        <f t="shared" si="17000"/>
        <v/>
      </c>
      <c r="AV2833" s="28" t="str">
        <f t="shared" si="17000"/>
        <v/>
      </c>
      <c r="AW2833" s="28" t="str">
        <f t="shared" ref="AW2833:BC2833" si="17001">IFERROR(IF(FIND(AW$1,$F2833)&gt;1,AW$1,""),"")</f>
        <v/>
      </c>
      <c r="AX2833" s="28" t="str">
        <f t="shared" si="17001"/>
        <v/>
      </c>
      <c r="AY2833" s="28" t="str">
        <f t="shared" si="17001"/>
        <v/>
      </c>
      <c r="AZ2833" s="28" t="str">
        <f t="shared" si="17001"/>
        <v/>
      </c>
      <c r="BA2833" s="28" t="str">
        <f t="shared" si="17001"/>
        <v/>
      </c>
      <c r="BB2833" s="28" t="str">
        <f t="shared" si="17001"/>
        <v/>
      </c>
      <c r="BC2833" s="28" t="str">
        <f t="shared" si="17001"/>
        <v/>
      </c>
      <c r="BD2833" s="28" t="str">
        <f t="shared" si="15"/>
        <v/>
      </c>
      <c r="BJ2833" s="28" t="str">
        <f t="shared" si="16"/>
        <v/>
      </c>
      <c r="BK2833" s="28" t="str">
        <f t="shared" si="17"/>
        <v/>
      </c>
      <c r="BM2833" s="2" t="s">
        <v>98</v>
      </c>
      <c r="BU2833" s="12"/>
      <c r="BV2833" s="12"/>
      <c r="BW2833" s="50"/>
      <c r="BX2833" s="50"/>
      <c r="BY2833" s="42" t="str">
        <f t="shared" si="18"/>
        <v/>
      </c>
      <c r="BZ2833" s="72"/>
    </row>
    <row r="2834" spans="1:78" ht="15">
      <c r="A2834" s="10" t="s">
        <v>51</v>
      </c>
      <c r="B2834" s="28">
        <f>VLOOKUP(A2834,Organisations!$A$2:$B$7,2,FALSE)</f>
        <v>4</v>
      </c>
      <c r="C2834" s="10" t="s">
        <v>19004</v>
      </c>
      <c r="D2834" s="10" t="s">
        <v>19004</v>
      </c>
      <c r="E2834" s="28" t="str">
        <f t="shared" si="0"/>
        <v/>
      </c>
      <c r="F2834" s="10"/>
      <c r="G2834" s="10" t="s">
        <v>68</v>
      </c>
      <c r="H2834" s="11"/>
      <c r="K2834" s="34"/>
      <c r="L2834" s="12"/>
      <c r="M2834" s="28" t="str">
        <f t="shared" ref="M2834:Q2834" si="17002">IFERROR(IF(FIND(M$1,$F2834)&gt;1,"Age - Children",""),"")</f>
        <v/>
      </c>
      <c r="N2834" s="28" t="str">
        <f t="shared" si="17002"/>
        <v/>
      </c>
      <c r="O2834" s="28" t="str">
        <f t="shared" si="17002"/>
        <v/>
      </c>
      <c r="P2834" s="28" t="str">
        <f t="shared" si="17002"/>
        <v/>
      </c>
      <c r="Q2834" s="28" t="str">
        <f t="shared" si="17002"/>
        <v/>
      </c>
      <c r="R2834" s="28" t="str">
        <f t="shared" ref="R2834:T2834" si="17003">IFERROR(IF(FIND(R$1,$F2834)&gt;1,"Age - Elderly",""),"")</f>
        <v/>
      </c>
      <c r="S2834" s="28" t="str">
        <f t="shared" si="17003"/>
        <v/>
      </c>
      <c r="T2834" s="28" t="str">
        <f t="shared" si="17003"/>
        <v/>
      </c>
      <c r="U2834" s="28" t="str">
        <f t="shared" si="3"/>
        <v/>
      </c>
      <c r="V2834" s="28" t="str">
        <f t="shared" si="4"/>
        <v/>
      </c>
      <c r="X2834" s="28" t="str">
        <f t="shared" si="5"/>
        <v/>
      </c>
      <c r="Y2834" s="28" t="str">
        <f t="shared" si="6"/>
        <v/>
      </c>
      <c r="Z2834" s="28" t="str">
        <f t="shared" si="7"/>
        <v/>
      </c>
      <c r="AB2834" s="28" t="str">
        <f t="shared" si="8"/>
        <v/>
      </c>
      <c r="AD2834" s="28" t="str">
        <f t="shared" si="9"/>
        <v/>
      </c>
      <c r="AG2834" s="28" t="str">
        <f t="shared" ref="AG2834:AL2834" si="17004">IFERROR(IF(FIND(AG$1,$F2834)&gt;1,AG$1,""),"")</f>
        <v/>
      </c>
      <c r="AH2834" s="28" t="str">
        <f t="shared" si="17004"/>
        <v/>
      </c>
      <c r="AI2834" s="28" t="str">
        <f t="shared" si="17004"/>
        <v/>
      </c>
      <c r="AJ2834" s="28" t="str">
        <f t="shared" si="17004"/>
        <v/>
      </c>
      <c r="AK2834" s="28" t="str">
        <f t="shared" si="17004"/>
        <v/>
      </c>
      <c r="AL2834" s="28" t="str">
        <f t="shared" si="17004"/>
        <v/>
      </c>
      <c r="AM2834" s="28" t="str">
        <f t="shared" si="11"/>
        <v/>
      </c>
      <c r="AN2834" s="28" t="str">
        <f t="shared" ref="AN2834:AQ2834" si="17005">IFERROR(IF(FIND(AN$1,$F2834)&gt;1,"Status - LGBT",""),"")</f>
        <v/>
      </c>
      <c r="AO2834" s="28" t="str">
        <f t="shared" si="17005"/>
        <v/>
      </c>
      <c r="AP2834" s="28" t="str">
        <f t="shared" si="17005"/>
        <v/>
      </c>
      <c r="AQ2834" s="28" t="str">
        <f t="shared" si="17005"/>
        <v/>
      </c>
      <c r="AR2834" s="28" t="str">
        <f t="shared" ref="AR2834:AV2834" si="17006">IFERROR(IF(FIND(AR$1,$F2834)&gt;1,"BME",""),"")</f>
        <v/>
      </c>
      <c r="AS2834" s="28" t="str">
        <f t="shared" si="17006"/>
        <v/>
      </c>
      <c r="AT2834" s="28" t="str">
        <f t="shared" si="17006"/>
        <v/>
      </c>
      <c r="AU2834" s="28" t="str">
        <f t="shared" si="17006"/>
        <v/>
      </c>
      <c r="AV2834" s="28" t="str">
        <f t="shared" si="17006"/>
        <v/>
      </c>
      <c r="AW2834" s="28" t="str">
        <f t="shared" ref="AW2834:BC2834" si="17007">IFERROR(IF(FIND(AW$1,$F2834)&gt;1,AW$1,""),"")</f>
        <v/>
      </c>
      <c r="AX2834" s="28" t="str">
        <f t="shared" si="17007"/>
        <v/>
      </c>
      <c r="AY2834" s="28" t="str">
        <f t="shared" si="17007"/>
        <v/>
      </c>
      <c r="AZ2834" s="28" t="str">
        <f t="shared" si="17007"/>
        <v/>
      </c>
      <c r="BA2834" s="28" t="str">
        <f t="shared" si="17007"/>
        <v/>
      </c>
      <c r="BB2834" s="28" t="str">
        <f t="shared" si="17007"/>
        <v/>
      </c>
      <c r="BC2834" s="28" t="str">
        <f t="shared" si="17007"/>
        <v/>
      </c>
      <c r="BD2834" s="28" t="str">
        <f t="shared" si="15"/>
        <v/>
      </c>
      <c r="BJ2834" s="28" t="str">
        <f t="shared" si="16"/>
        <v/>
      </c>
      <c r="BK2834" s="28" t="str">
        <f t="shared" si="17"/>
        <v/>
      </c>
      <c r="BM2834" s="2" t="s">
        <v>98</v>
      </c>
      <c r="BU2834" s="18"/>
      <c r="BV2834" s="18"/>
      <c r="BW2834" s="47"/>
      <c r="BX2834" s="47"/>
      <c r="BY2834" s="42" t="str">
        <f t="shared" si="18"/>
        <v/>
      </c>
      <c r="BZ2834" s="73"/>
    </row>
    <row r="2835" spans="1:78" ht="15">
      <c r="A2835" s="16" t="s">
        <v>51</v>
      </c>
      <c r="B2835" s="28">
        <f>VLOOKUP(A2835,Organisations!$A$2:$B$7,2,FALSE)</f>
        <v>4</v>
      </c>
      <c r="C2835" s="16" t="s">
        <v>19005</v>
      </c>
      <c r="D2835" s="16" t="s">
        <v>19006</v>
      </c>
      <c r="E2835" s="28" t="str">
        <f t="shared" si="0"/>
        <v>A community based organisation, registered charity, concerned with issues of sustainabilty relative to protecting and im</v>
      </c>
      <c r="F2835" s="16" t="s">
        <v>19008</v>
      </c>
      <c r="G2835" s="16" t="s">
        <v>68</v>
      </c>
      <c r="H2835" s="17"/>
      <c r="K2835" s="26" t="s">
        <v>19009</v>
      </c>
      <c r="L2835" s="18"/>
      <c r="M2835" s="28" t="str">
        <f t="shared" ref="M2835:Q2835" si="17008">IFERROR(IF(FIND(M$1,$F2835)&gt;1,"Age - Children",""),"")</f>
        <v/>
      </c>
      <c r="N2835" s="28" t="str">
        <f t="shared" si="17008"/>
        <v/>
      </c>
      <c r="O2835" s="28" t="str">
        <f t="shared" si="17008"/>
        <v/>
      </c>
      <c r="P2835" s="28" t="str">
        <f t="shared" si="17008"/>
        <v/>
      </c>
      <c r="Q2835" s="28" t="str">
        <f t="shared" si="17008"/>
        <v/>
      </c>
      <c r="R2835" s="28" t="str">
        <f t="shared" ref="R2835:T2835" si="17009">IFERROR(IF(FIND(R$1,$F2835)&gt;1,"Age - Elderly",""),"")</f>
        <v/>
      </c>
      <c r="S2835" s="28" t="str">
        <f t="shared" si="17009"/>
        <v/>
      </c>
      <c r="T2835" s="28" t="str">
        <f t="shared" si="17009"/>
        <v/>
      </c>
      <c r="U2835" s="28" t="str">
        <f t="shared" si="3"/>
        <v/>
      </c>
      <c r="V2835" s="28" t="str">
        <f t="shared" si="4"/>
        <v/>
      </c>
      <c r="X2835" s="28" t="str">
        <f t="shared" si="5"/>
        <v/>
      </c>
      <c r="Y2835" s="28" t="str">
        <f t="shared" si="6"/>
        <v/>
      </c>
      <c r="Z2835" s="28" t="str">
        <f t="shared" si="7"/>
        <v>Gender - Male</v>
      </c>
      <c r="AB2835" s="28" t="str">
        <f t="shared" si="8"/>
        <v/>
      </c>
      <c r="AD2835" s="28" t="str">
        <f t="shared" si="9"/>
        <v>Gender - Male;</v>
      </c>
      <c r="AG2835" s="28" t="str">
        <f t="shared" ref="AG2835:AL2835" si="17010">IFERROR(IF(FIND(AG$1,$F2835)&gt;1,AG$1,""),"")</f>
        <v/>
      </c>
      <c r="AH2835" s="28" t="str">
        <f t="shared" si="17010"/>
        <v/>
      </c>
      <c r="AI2835" s="28" t="str">
        <f t="shared" si="17010"/>
        <v/>
      </c>
      <c r="AJ2835" s="28" t="str">
        <f t="shared" si="17010"/>
        <v/>
      </c>
      <c r="AK2835" s="28" t="str">
        <f t="shared" si="17010"/>
        <v/>
      </c>
      <c r="AL2835" s="28" t="str">
        <f t="shared" si="17010"/>
        <v/>
      </c>
      <c r="AM2835" s="28" t="str">
        <f t="shared" si="11"/>
        <v/>
      </c>
      <c r="AN2835" s="28" t="str">
        <f t="shared" ref="AN2835:AQ2835" si="17011">IFERROR(IF(FIND(AN$1,$F2835)&gt;1,"Status - LGBT",""),"")</f>
        <v/>
      </c>
      <c r="AO2835" s="28" t="str">
        <f t="shared" si="17011"/>
        <v/>
      </c>
      <c r="AP2835" s="28" t="str">
        <f t="shared" si="17011"/>
        <v/>
      </c>
      <c r="AQ2835" s="28" t="str">
        <f t="shared" si="17011"/>
        <v/>
      </c>
      <c r="AR2835" s="28" t="str">
        <f t="shared" ref="AR2835:AV2835" si="17012">IFERROR(IF(FIND(AR$1,$F2835)&gt;1,"BME",""),"")</f>
        <v/>
      </c>
      <c r="AS2835" s="28" t="str">
        <f t="shared" si="17012"/>
        <v/>
      </c>
      <c r="AT2835" s="28" t="str">
        <f t="shared" si="17012"/>
        <v/>
      </c>
      <c r="AU2835" s="28" t="str">
        <f t="shared" si="17012"/>
        <v/>
      </c>
      <c r="AV2835" s="28" t="str">
        <f t="shared" si="17012"/>
        <v/>
      </c>
      <c r="AW2835" s="28" t="str">
        <f t="shared" ref="AW2835:BC2835" si="17013">IFERROR(IF(FIND(AW$1,$F2835)&gt;1,AW$1,""),"")</f>
        <v/>
      </c>
      <c r="AX2835" s="28" t="str">
        <f t="shared" si="17013"/>
        <v/>
      </c>
      <c r="AY2835" s="28" t="str">
        <f t="shared" si="17013"/>
        <v/>
      </c>
      <c r="AZ2835" s="28" t="str">
        <f t="shared" si="17013"/>
        <v/>
      </c>
      <c r="BA2835" s="28" t="str">
        <f t="shared" si="17013"/>
        <v/>
      </c>
      <c r="BB2835" s="28" t="str">
        <f t="shared" si="17013"/>
        <v/>
      </c>
      <c r="BC2835" s="28" t="str">
        <f t="shared" si="17013"/>
        <v/>
      </c>
      <c r="BD2835" s="28" t="str">
        <f t="shared" si="15"/>
        <v/>
      </c>
      <c r="BG2835" s="2" t="s">
        <v>19010</v>
      </c>
      <c r="BJ2835" s="28" t="str">
        <f t="shared" si="16"/>
        <v/>
      </c>
      <c r="BK2835" s="28" t="str">
        <f t="shared" si="17"/>
        <v/>
      </c>
      <c r="BL2835" s="2" t="s">
        <v>17660</v>
      </c>
      <c r="BM2835" s="2" t="s">
        <v>98</v>
      </c>
      <c r="BU2835" s="12"/>
      <c r="BV2835" s="12"/>
      <c r="BW2835" s="50"/>
      <c r="BX2835" s="50" t="s">
        <v>145</v>
      </c>
      <c r="BY2835" s="42" t="str">
        <f t="shared" si="18"/>
        <v>Gender - Male;;</v>
      </c>
      <c r="BZ2835" s="72"/>
    </row>
    <row r="2836" spans="1:78" ht="15">
      <c r="A2836" s="10" t="s">
        <v>51</v>
      </c>
      <c r="B2836" s="28">
        <f>VLOOKUP(A2836,Organisations!$A$2:$B$7,2,FALSE)</f>
        <v>4</v>
      </c>
      <c r="C2836" s="10" t="s">
        <v>19012</v>
      </c>
      <c r="D2836" s="10" t="s">
        <v>19013</v>
      </c>
      <c r="E2836" s="28" t="str">
        <f t="shared" si="0"/>
        <v>Our goal is to produce top quality amateur musicals, reviews and plays and to donate to charities.</v>
      </c>
      <c r="F2836" s="10" t="s">
        <v>19014</v>
      </c>
      <c r="G2836" s="10" t="s">
        <v>68</v>
      </c>
      <c r="H2836" s="11"/>
      <c r="K2836" s="30" t="s">
        <v>19015</v>
      </c>
      <c r="L2836" s="10" t="s">
        <v>19016</v>
      </c>
      <c r="M2836" s="28" t="str">
        <f t="shared" ref="M2836:Q2836" si="17014">IFERROR(IF(FIND(M$1,$F2836)&gt;1,"Age - Children",""),"")</f>
        <v/>
      </c>
      <c r="N2836" s="28" t="str">
        <f t="shared" si="17014"/>
        <v/>
      </c>
      <c r="O2836" s="28" t="str">
        <f t="shared" si="17014"/>
        <v/>
      </c>
      <c r="P2836" s="28" t="str">
        <f t="shared" si="17014"/>
        <v/>
      </c>
      <c r="Q2836" s="28" t="str">
        <f t="shared" si="17014"/>
        <v/>
      </c>
      <c r="R2836" s="28" t="str">
        <f t="shared" ref="R2836:T2836" si="17015">IFERROR(IF(FIND(R$1,$F2836)&gt;1,"Age - Elderly",""),"")</f>
        <v/>
      </c>
      <c r="S2836" s="28" t="str">
        <f t="shared" si="17015"/>
        <v/>
      </c>
      <c r="T2836" s="28" t="str">
        <f t="shared" si="17015"/>
        <v/>
      </c>
      <c r="U2836" s="28" t="str">
        <f t="shared" si="3"/>
        <v/>
      </c>
      <c r="V2836" s="28" t="str">
        <f t="shared" si="4"/>
        <v/>
      </c>
      <c r="X2836" s="28" t="str">
        <f t="shared" si="5"/>
        <v/>
      </c>
      <c r="Y2836" s="28" t="str">
        <f t="shared" si="6"/>
        <v/>
      </c>
      <c r="Z2836" s="28" t="str">
        <f t="shared" si="7"/>
        <v/>
      </c>
      <c r="AB2836" s="28" t="str">
        <f t="shared" si="8"/>
        <v/>
      </c>
      <c r="AD2836" s="28" t="str">
        <f t="shared" si="9"/>
        <v/>
      </c>
      <c r="AG2836" s="28" t="str">
        <f t="shared" ref="AG2836:AL2836" si="17016">IFERROR(IF(FIND(AG$1,$F2836)&gt;1,AG$1,""),"")</f>
        <v/>
      </c>
      <c r="AH2836" s="28" t="str">
        <f t="shared" si="17016"/>
        <v/>
      </c>
      <c r="AI2836" s="28" t="str">
        <f t="shared" si="17016"/>
        <v/>
      </c>
      <c r="AJ2836" s="28" t="str">
        <f t="shared" si="17016"/>
        <v/>
      </c>
      <c r="AK2836" s="28" t="str">
        <f t="shared" si="17016"/>
        <v/>
      </c>
      <c r="AL2836" s="28" t="str">
        <f t="shared" si="17016"/>
        <v/>
      </c>
      <c r="AM2836" s="28" t="str">
        <f t="shared" si="11"/>
        <v/>
      </c>
      <c r="AN2836" s="28" t="str">
        <f t="shared" ref="AN2836:AQ2836" si="17017">IFERROR(IF(FIND(AN$1,$F2836)&gt;1,"Status - LGBT",""),"")</f>
        <v/>
      </c>
      <c r="AO2836" s="28" t="str">
        <f t="shared" si="17017"/>
        <v/>
      </c>
      <c r="AP2836" s="28" t="str">
        <f t="shared" si="17017"/>
        <v/>
      </c>
      <c r="AQ2836" s="28" t="str">
        <f t="shared" si="17017"/>
        <v/>
      </c>
      <c r="AR2836" s="28" t="str">
        <f t="shared" ref="AR2836:AV2836" si="17018">IFERROR(IF(FIND(AR$1,$F2836)&gt;1,"BME",""),"")</f>
        <v/>
      </c>
      <c r="AS2836" s="28" t="str">
        <f t="shared" si="17018"/>
        <v/>
      </c>
      <c r="AT2836" s="28" t="str">
        <f t="shared" si="17018"/>
        <v/>
      </c>
      <c r="AU2836" s="28" t="str">
        <f t="shared" si="17018"/>
        <v/>
      </c>
      <c r="AV2836" s="28" t="str">
        <f t="shared" si="17018"/>
        <v/>
      </c>
      <c r="AW2836" s="28" t="str">
        <f t="shared" ref="AW2836:BC2836" si="17019">IFERROR(IF(FIND(AW$1,$F2836)&gt;1,AW$1,""),"")</f>
        <v/>
      </c>
      <c r="AX2836" s="28" t="str">
        <f t="shared" si="17019"/>
        <v/>
      </c>
      <c r="AY2836" s="28" t="str">
        <f t="shared" si="17019"/>
        <v/>
      </c>
      <c r="AZ2836" s="28" t="str">
        <f t="shared" si="17019"/>
        <v/>
      </c>
      <c r="BA2836" s="28" t="str">
        <f t="shared" si="17019"/>
        <v/>
      </c>
      <c r="BB2836" s="28" t="str">
        <f t="shared" si="17019"/>
        <v/>
      </c>
      <c r="BC2836" s="28" t="str">
        <f t="shared" si="17019"/>
        <v/>
      </c>
      <c r="BD2836" s="28" t="str">
        <f t="shared" si="15"/>
        <v/>
      </c>
      <c r="BG2836" s="2" t="s">
        <v>19017</v>
      </c>
      <c r="BJ2836" s="28" t="str">
        <f t="shared" si="16"/>
        <v/>
      </c>
      <c r="BK2836" s="28" t="str">
        <f t="shared" si="17"/>
        <v/>
      </c>
      <c r="BL2836" s="2" t="s">
        <v>17667</v>
      </c>
      <c r="BM2836" s="2" t="s">
        <v>98</v>
      </c>
      <c r="BU2836" s="18"/>
      <c r="BV2836" s="18"/>
      <c r="BW2836" s="47"/>
      <c r="BX2836" s="47" t="s">
        <v>19858</v>
      </c>
      <c r="BY2836" s="42" t="str">
        <f t="shared" si="18"/>
        <v/>
      </c>
      <c r="BZ2836" s="73"/>
    </row>
    <row r="2837" spans="1:78" ht="15">
      <c r="A2837" s="16" t="s">
        <v>51</v>
      </c>
      <c r="B2837" s="28">
        <f>VLOOKUP(A2837,Organisations!$A$2:$B$7,2,FALSE)</f>
        <v>4</v>
      </c>
      <c r="C2837" s="16" t="s">
        <v>19019</v>
      </c>
      <c r="D2837" s="16" t="s">
        <v>19020</v>
      </c>
      <c r="E2837" s="28" t="str">
        <f t="shared" si="0"/>
        <v>The Choir will hold concerts, some social events and entertain at local residential care homes.</v>
      </c>
      <c r="F2837" s="16" t="s">
        <v>19021</v>
      </c>
      <c r="G2837" s="16" t="s">
        <v>68</v>
      </c>
      <c r="H2837" s="17"/>
      <c r="K2837" s="26" t="s">
        <v>19022</v>
      </c>
      <c r="L2837" s="18"/>
      <c r="M2837" s="28" t="str">
        <f t="shared" ref="M2837:Q2837" si="17020">IFERROR(IF(FIND(M$1,$F2837)&gt;1,"Age - Children",""),"")</f>
        <v/>
      </c>
      <c r="N2837" s="28" t="str">
        <f t="shared" si="17020"/>
        <v/>
      </c>
      <c r="O2837" s="28" t="str">
        <f t="shared" si="17020"/>
        <v/>
      </c>
      <c r="P2837" s="28" t="str">
        <f t="shared" si="17020"/>
        <v/>
      </c>
      <c r="Q2837" s="28" t="str">
        <f t="shared" si="17020"/>
        <v/>
      </c>
      <c r="R2837" s="28" t="str">
        <f t="shared" ref="R2837:T2837" si="17021">IFERROR(IF(FIND(R$1,$F2837)&gt;1,"Age - Elderly",""),"")</f>
        <v/>
      </c>
      <c r="S2837" s="28" t="str">
        <f t="shared" si="17021"/>
        <v/>
      </c>
      <c r="T2837" s="28" t="str">
        <f t="shared" si="17021"/>
        <v/>
      </c>
      <c r="U2837" s="28" t="str">
        <f t="shared" si="3"/>
        <v/>
      </c>
      <c r="V2837" s="28" t="str">
        <f t="shared" si="4"/>
        <v/>
      </c>
      <c r="X2837" s="28" t="str">
        <f t="shared" si="5"/>
        <v/>
      </c>
      <c r="Y2837" s="28" t="str">
        <f t="shared" si="6"/>
        <v/>
      </c>
      <c r="Z2837" s="28" t="str">
        <f t="shared" si="7"/>
        <v/>
      </c>
      <c r="AB2837" s="28" t="str">
        <f t="shared" si="8"/>
        <v/>
      </c>
      <c r="AD2837" s="28" t="str">
        <f t="shared" si="9"/>
        <v/>
      </c>
      <c r="AG2837" s="28" t="str">
        <f t="shared" ref="AG2837:AL2837" si="17022">IFERROR(IF(FIND(AG$1,$F2837)&gt;1,AG$1,""),"")</f>
        <v/>
      </c>
      <c r="AH2837" s="28" t="str">
        <f t="shared" si="17022"/>
        <v/>
      </c>
      <c r="AI2837" s="28" t="str">
        <f t="shared" si="17022"/>
        <v/>
      </c>
      <c r="AJ2837" s="28" t="str">
        <f t="shared" si="17022"/>
        <v/>
      </c>
      <c r="AK2837" s="28" t="str">
        <f t="shared" si="17022"/>
        <v/>
      </c>
      <c r="AL2837" s="28" t="str">
        <f t="shared" si="17022"/>
        <v/>
      </c>
      <c r="AM2837" s="28" t="str">
        <f t="shared" si="11"/>
        <v/>
      </c>
      <c r="AN2837" s="28" t="str">
        <f t="shared" ref="AN2837:AQ2837" si="17023">IFERROR(IF(FIND(AN$1,$F2837)&gt;1,"Status - LGBT",""),"")</f>
        <v/>
      </c>
      <c r="AO2837" s="28" t="str">
        <f t="shared" si="17023"/>
        <v/>
      </c>
      <c r="AP2837" s="28" t="str">
        <f t="shared" si="17023"/>
        <v/>
      </c>
      <c r="AQ2837" s="28" t="str">
        <f t="shared" si="17023"/>
        <v/>
      </c>
      <c r="AR2837" s="28" t="str">
        <f t="shared" ref="AR2837:AV2837" si="17024">IFERROR(IF(FIND(AR$1,$F2837)&gt;1,"BME",""),"")</f>
        <v/>
      </c>
      <c r="AS2837" s="28" t="str">
        <f t="shared" si="17024"/>
        <v/>
      </c>
      <c r="AT2837" s="28" t="str">
        <f t="shared" si="17024"/>
        <v/>
      </c>
      <c r="AU2837" s="28" t="str">
        <f t="shared" si="17024"/>
        <v/>
      </c>
      <c r="AV2837" s="28" t="str">
        <f t="shared" si="17024"/>
        <v/>
      </c>
      <c r="AW2837" s="28" t="str">
        <f t="shared" ref="AW2837:BC2837" si="17025">IFERROR(IF(FIND(AW$1,$F2837)&gt;1,AW$1,""),"")</f>
        <v/>
      </c>
      <c r="AX2837" s="28" t="str">
        <f t="shared" si="17025"/>
        <v/>
      </c>
      <c r="AY2837" s="28" t="str">
        <f t="shared" si="17025"/>
        <v/>
      </c>
      <c r="AZ2837" s="28" t="str">
        <f t="shared" si="17025"/>
        <v/>
      </c>
      <c r="BA2837" s="28" t="str">
        <f t="shared" si="17025"/>
        <v/>
      </c>
      <c r="BB2837" s="28" t="str">
        <f t="shared" si="17025"/>
        <v/>
      </c>
      <c r="BC2837" s="28" t="str">
        <f t="shared" si="17025"/>
        <v/>
      </c>
      <c r="BD2837" s="28" t="str">
        <f t="shared" si="15"/>
        <v/>
      </c>
      <c r="BG2837" s="2" t="s">
        <v>19023</v>
      </c>
      <c r="BJ2837" s="28" t="str">
        <f t="shared" si="16"/>
        <v/>
      </c>
      <c r="BK2837" s="28" t="str">
        <f t="shared" si="17"/>
        <v/>
      </c>
      <c r="BL2837" s="2" t="s">
        <v>17675</v>
      </c>
      <c r="BM2837" s="2" t="s">
        <v>98</v>
      </c>
      <c r="BU2837" s="12"/>
      <c r="BV2837" s="12"/>
      <c r="BW2837" s="50"/>
      <c r="BX2837" s="50" t="s">
        <v>20484</v>
      </c>
      <c r="BY2837" s="42" t="str">
        <f t="shared" si="18"/>
        <v/>
      </c>
      <c r="BZ2837" s="72"/>
    </row>
    <row r="2838" spans="1:78" ht="15">
      <c r="A2838" s="10" t="s">
        <v>51</v>
      </c>
      <c r="B2838" s="28">
        <f>VLOOKUP(A2838,Organisations!$A$2:$B$7,2,FALSE)</f>
        <v>4</v>
      </c>
      <c r="C2838" s="10" t="s">
        <v>19024</v>
      </c>
      <c r="D2838" s="10" t="s">
        <v>19025</v>
      </c>
      <c r="E2838" s="28" t="str">
        <f t="shared" si="0"/>
        <v xml:space="preserve">Yeadon Charities Association raises funds for: 1 An annual outing with meals for local senior citizens, 65 years of age </v>
      </c>
      <c r="F2838" s="10" t="s">
        <v>19027</v>
      </c>
      <c r="G2838" s="10" t="s">
        <v>68</v>
      </c>
      <c r="H2838" s="11"/>
      <c r="K2838" s="30" t="s">
        <v>19028</v>
      </c>
      <c r="L2838" s="12"/>
      <c r="M2838" s="28" t="str">
        <f t="shared" ref="M2838:Q2838" si="17026">IFERROR(IF(FIND(M$1,$F2838)&gt;1,"Age - Children",""),"")</f>
        <v/>
      </c>
      <c r="N2838" s="28" t="str">
        <f t="shared" si="17026"/>
        <v/>
      </c>
      <c r="O2838" s="28" t="str">
        <f t="shared" si="17026"/>
        <v/>
      </c>
      <c r="P2838" s="28" t="str">
        <f t="shared" si="17026"/>
        <v/>
      </c>
      <c r="Q2838" s="28" t="str">
        <f t="shared" si="17026"/>
        <v/>
      </c>
      <c r="R2838" s="28" t="str">
        <f t="shared" ref="R2838:T2838" si="17027">IFERROR(IF(FIND(R$1,$F2838)&gt;1,"Age - Elderly",""),"")</f>
        <v>Age - Elderly</v>
      </c>
      <c r="S2838" s="28" t="str">
        <f t="shared" si="17027"/>
        <v/>
      </c>
      <c r="T2838" s="28" t="str">
        <f t="shared" si="17027"/>
        <v/>
      </c>
      <c r="U2838" s="28" t="str">
        <f t="shared" si="3"/>
        <v>Age - Elderly;</v>
      </c>
      <c r="V2838" s="28" t="str">
        <f t="shared" si="4"/>
        <v/>
      </c>
      <c r="X2838" s="28" t="str">
        <f t="shared" si="5"/>
        <v/>
      </c>
      <c r="Y2838" s="28" t="str">
        <f t="shared" si="6"/>
        <v/>
      </c>
      <c r="Z2838" s="28" t="str">
        <f t="shared" si="7"/>
        <v/>
      </c>
      <c r="AB2838" s="28" t="str">
        <f t="shared" si="8"/>
        <v/>
      </c>
      <c r="AD2838" s="28" t="str">
        <f t="shared" si="9"/>
        <v/>
      </c>
      <c r="AG2838" s="28" t="str">
        <f t="shared" ref="AG2838:AL2838" si="17028">IFERROR(IF(FIND(AG$1,$F2838)&gt;1,AG$1,""),"")</f>
        <v/>
      </c>
      <c r="AH2838" s="28" t="str">
        <f t="shared" si="17028"/>
        <v/>
      </c>
      <c r="AI2838" s="28" t="str">
        <f t="shared" si="17028"/>
        <v/>
      </c>
      <c r="AJ2838" s="28" t="str">
        <f t="shared" si="17028"/>
        <v/>
      </c>
      <c r="AK2838" s="28" t="str">
        <f t="shared" si="17028"/>
        <v/>
      </c>
      <c r="AL2838" s="28" t="str">
        <f t="shared" si="17028"/>
        <v/>
      </c>
      <c r="AM2838" s="28" t="str">
        <f t="shared" si="11"/>
        <v/>
      </c>
      <c r="AN2838" s="28" t="str">
        <f t="shared" ref="AN2838:AQ2838" si="17029">IFERROR(IF(FIND(AN$1,$F2838)&gt;1,"Status - LGBT",""),"")</f>
        <v/>
      </c>
      <c r="AO2838" s="28" t="str">
        <f t="shared" si="17029"/>
        <v/>
      </c>
      <c r="AP2838" s="28" t="str">
        <f t="shared" si="17029"/>
        <v/>
      </c>
      <c r="AQ2838" s="28" t="str">
        <f t="shared" si="17029"/>
        <v/>
      </c>
      <c r="AR2838" s="28" t="str">
        <f t="shared" ref="AR2838:AV2838" si="17030">IFERROR(IF(FIND(AR$1,$F2838)&gt;1,"BME",""),"")</f>
        <v/>
      </c>
      <c r="AS2838" s="28" t="str">
        <f t="shared" si="17030"/>
        <v/>
      </c>
      <c r="AT2838" s="28" t="str">
        <f t="shared" si="17030"/>
        <v/>
      </c>
      <c r="AU2838" s="28" t="str">
        <f t="shared" si="17030"/>
        <v/>
      </c>
      <c r="AV2838" s="28" t="str">
        <f t="shared" si="17030"/>
        <v/>
      </c>
      <c r="AW2838" s="28" t="str">
        <f t="shared" ref="AW2838:BC2838" si="17031">IFERROR(IF(FIND(AW$1,$F2838)&gt;1,AW$1,""),"")</f>
        <v/>
      </c>
      <c r="AX2838" s="28" t="str">
        <f t="shared" si="17031"/>
        <v/>
      </c>
      <c r="AY2838" s="28" t="str">
        <f t="shared" si="17031"/>
        <v/>
      </c>
      <c r="AZ2838" s="28" t="str">
        <f t="shared" si="17031"/>
        <v/>
      </c>
      <c r="BA2838" s="28" t="str">
        <f t="shared" si="17031"/>
        <v/>
      </c>
      <c r="BB2838" s="28" t="str">
        <f t="shared" si="17031"/>
        <v/>
      </c>
      <c r="BC2838" s="28" t="str">
        <f t="shared" si="17031"/>
        <v/>
      </c>
      <c r="BD2838" s="28" t="str">
        <f t="shared" si="15"/>
        <v/>
      </c>
      <c r="BG2838" s="2" t="s">
        <v>19029</v>
      </c>
      <c r="BJ2838" s="28" t="str">
        <f t="shared" si="16"/>
        <v/>
      </c>
      <c r="BK2838" s="28" t="str">
        <f t="shared" si="17"/>
        <v/>
      </c>
      <c r="BL2838" s="2" t="s">
        <v>17681</v>
      </c>
      <c r="BM2838" s="2" t="s">
        <v>98</v>
      </c>
      <c r="BU2838" s="47" t="s">
        <v>19902</v>
      </c>
      <c r="BV2838" s="18"/>
      <c r="BW2838" s="47"/>
      <c r="BX2838" s="47" t="s">
        <v>21022</v>
      </c>
      <c r="BY2838" s="42" t="str">
        <f t="shared" si="18"/>
        <v>Age - Elderly;;Leeds;Guiseley;Rawdon;Otley;Yeadon;</v>
      </c>
      <c r="BZ2838" s="73"/>
    </row>
    <row r="2839" spans="1:78" ht="15">
      <c r="A2839" s="16" t="s">
        <v>51</v>
      </c>
      <c r="B2839" s="28">
        <f>VLOOKUP(A2839,Organisations!$A$2:$B$7,2,FALSE)</f>
        <v>4</v>
      </c>
      <c r="C2839" s="16" t="s">
        <v>19031</v>
      </c>
      <c r="D2839" s="16" t="s">
        <v>19032</v>
      </c>
      <c r="E2839" s="28" t="str">
        <f t="shared" si="0"/>
        <v>We are a group of Christians of all ages and backgrounds who meet regularly for worship and fellowship and try to live o</v>
      </c>
      <c r="F2839" s="16" t="s">
        <v>19034</v>
      </c>
      <c r="G2839" s="16" t="s">
        <v>68</v>
      </c>
      <c r="H2839" s="54"/>
      <c r="K2839" s="26" t="s">
        <v>12546</v>
      </c>
      <c r="L2839" s="16" t="s">
        <v>19035</v>
      </c>
      <c r="M2839" s="28" t="str">
        <f t="shared" ref="M2839:Q2839" si="17032">IFERROR(IF(FIND(M$1,$F2839)&gt;1,"Age - Children",""),"")</f>
        <v>Age - Children</v>
      </c>
      <c r="N2839" s="28" t="str">
        <f t="shared" si="17032"/>
        <v/>
      </c>
      <c r="O2839" s="28" t="str">
        <f t="shared" si="17032"/>
        <v/>
      </c>
      <c r="P2839" s="28" t="str">
        <f t="shared" si="17032"/>
        <v/>
      </c>
      <c r="Q2839" s="28" t="str">
        <f t="shared" si="17032"/>
        <v/>
      </c>
      <c r="R2839" s="28" t="str">
        <f t="shared" ref="R2839:T2839" si="17033">IFERROR(IF(FIND(R$1,$F2839)&gt;1,"Age - Elderly",""),"")</f>
        <v/>
      </c>
      <c r="S2839" s="28" t="str">
        <f t="shared" si="17033"/>
        <v/>
      </c>
      <c r="T2839" s="28" t="str">
        <f t="shared" si="17033"/>
        <v/>
      </c>
      <c r="U2839" s="28" t="str">
        <f t="shared" si="3"/>
        <v>Age - Children;</v>
      </c>
      <c r="V2839" s="28" t="str">
        <f t="shared" si="4"/>
        <v/>
      </c>
      <c r="X2839" s="28" t="str">
        <f t="shared" si="5"/>
        <v/>
      </c>
      <c r="Y2839" s="28" t="str">
        <f t="shared" si="6"/>
        <v/>
      </c>
      <c r="Z2839" s="28" t="str">
        <f t="shared" si="7"/>
        <v>Gender - Male</v>
      </c>
      <c r="AB2839" s="28" t="str">
        <f t="shared" si="8"/>
        <v>Gender - Male</v>
      </c>
      <c r="AD2839" s="28" t="str">
        <f t="shared" si="9"/>
        <v>Gender - Male;Gender - Male;</v>
      </c>
      <c r="AG2839" s="28" t="str">
        <f t="shared" ref="AG2839:AL2839" si="17034">IFERROR(IF(FIND(AG$1,$F2839)&gt;1,AG$1,""),"")</f>
        <v/>
      </c>
      <c r="AH2839" s="28" t="str">
        <f t="shared" si="17034"/>
        <v/>
      </c>
      <c r="AI2839" s="28" t="str">
        <f t="shared" si="17034"/>
        <v/>
      </c>
      <c r="AJ2839" s="28" t="str">
        <f t="shared" si="17034"/>
        <v/>
      </c>
      <c r="AK2839" s="28" t="str">
        <f t="shared" si="17034"/>
        <v/>
      </c>
      <c r="AL2839" s="28" t="str">
        <f t="shared" si="17034"/>
        <v/>
      </c>
      <c r="AM2839" s="28" t="str">
        <f t="shared" si="11"/>
        <v/>
      </c>
      <c r="AN2839" s="28" t="str">
        <f t="shared" ref="AN2839:AQ2839" si="17035">IFERROR(IF(FIND(AN$1,$F2839)&gt;1,"Status - LGBT",""),"")</f>
        <v/>
      </c>
      <c r="AO2839" s="28" t="str">
        <f t="shared" si="17035"/>
        <v/>
      </c>
      <c r="AP2839" s="28" t="str">
        <f t="shared" si="17035"/>
        <v/>
      </c>
      <c r="AQ2839" s="28" t="str">
        <f t="shared" si="17035"/>
        <v/>
      </c>
      <c r="AR2839" s="28" t="str">
        <f t="shared" ref="AR2839:AV2839" si="17036">IFERROR(IF(FIND(AR$1,$F2839)&gt;1,"BME",""),"")</f>
        <v/>
      </c>
      <c r="AS2839" s="28" t="str">
        <f t="shared" si="17036"/>
        <v/>
      </c>
      <c r="AT2839" s="28" t="str">
        <f t="shared" si="17036"/>
        <v/>
      </c>
      <c r="AU2839" s="28" t="str">
        <f t="shared" si="17036"/>
        <v/>
      </c>
      <c r="AV2839" s="28" t="str">
        <f t="shared" si="17036"/>
        <v/>
      </c>
      <c r="AW2839" s="28" t="str">
        <f t="shared" ref="AW2839:BC2839" si="17037">IFERROR(IF(FIND(AW$1,$F2839)&gt;1,AW$1,""),"")</f>
        <v/>
      </c>
      <c r="AX2839" s="28" t="str">
        <f t="shared" si="17037"/>
        <v/>
      </c>
      <c r="AY2839" s="28" t="str">
        <f t="shared" si="17037"/>
        <v/>
      </c>
      <c r="AZ2839" s="28" t="str">
        <f t="shared" si="17037"/>
        <v/>
      </c>
      <c r="BA2839" s="28" t="str">
        <f t="shared" si="17037"/>
        <v/>
      </c>
      <c r="BB2839" s="28" t="str">
        <f t="shared" si="17037"/>
        <v/>
      </c>
      <c r="BC2839" s="28" t="str">
        <f t="shared" si="17037"/>
        <v/>
      </c>
      <c r="BD2839" s="28" t="str">
        <f t="shared" si="15"/>
        <v/>
      </c>
      <c r="BG2839" s="2" t="s">
        <v>11744</v>
      </c>
      <c r="BJ2839" s="28" t="str">
        <f t="shared" si="16"/>
        <v/>
      </c>
      <c r="BK2839" s="28" t="str">
        <f t="shared" si="17"/>
        <v/>
      </c>
      <c r="BL2839" s="2" t="s">
        <v>17688</v>
      </c>
      <c r="BM2839" s="2" t="s">
        <v>98</v>
      </c>
      <c r="BN2839" s="2" t="s">
        <v>2863</v>
      </c>
      <c r="BU2839" s="12"/>
      <c r="BV2839" s="12"/>
      <c r="BW2839" s="50"/>
      <c r="BX2839" s="50" t="s">
        <v>19860</v>
      </c>
      <c r="BY2839" s="42" t="str">
        <f t="shared" si="18"/>
        <v>Age - Children;;Gender - Male;Gender - Male;;</v>
      </c>
      <c r="BZ2839" s="72"/>
    </row>
    <row r="2840" spans="1:78" ht="15">
      <c r="A2840" s="10" t="s">
        <v>51</v>
      </c>
      <c r="B2840" s="28">
        <f>VLOOKUP(A2840,Organisations!$A$2:$B$7,2,FALSE)</f>
        <v>4</v>
      </c>
      <c r="C2840" s="10" t="s">
        <v>19037</v>
      </c>
      <c r="D2840" s="10" t="s">
        <v>19038</v>
      </c>
      <c r="E2840" s="28" t="str">
        <f t="shared" si="0"/>
        <v xml:space="preserve">York Housing Association provides a range of housing and support services to over 600 households in Yorkshire and North </v>
      </c>
      <c r="F2840" s="10" t="s">
        <v>19040</v>
      </c>
      <c r="G2840" s="10" t="s">
        <v>68</v>
      </c>
      <c r="H2840" s="11"/>
      <c r="K2840" s="30" t="s">
        <v>19041</v>
      </c>
      <c r="L2840" s="10" t="s">
        <v>19042</v>
      </c>
      <c r="M2840" s="28" t="str">
        <f t="shared" ref="M2840:Q2840" si="17038">IFERROR(IF(FIND(M$1,$F2840)&gt;1,"Age - Children",""),"")</f>
        <v/>
      </c>
      <c r="N2840" s="28" t="str">
        <f t="shared" si="17038"/>
        <v/>
      </c>
      <c r="O2840" s="28" t="str">
        <f t="shared" si="17038"/>
        <v/>
      </c>
      <c r="P2840" s="28" t="str">
        <f t="shared" si="17038"/>
        <v/>
      </c>
      <c r="Q2840" s="28" t="str">
        <f t="shared" si="17038"/>
        <v/>
      </c>
      <c r="R2840" s="28" t="str">
        <f t="shared" ref="R2840:T2840" si="17039">IFERROR(IF(FIND(R$1,$F2840)&gt;1,"Age - Elderly",""),"")</f>
        <v/>
      </c>
      <c r="S2840" s="28" t="str">
        <f t="shared" si="17039"/>
        <v/>
      </c>
      <c r="T2840" s="28" t="str">
        <f t="shared" si="17039"/>
        <v/>
      </c>
      <c r="U2840" s="28" t="str">
        <f t="shared" si="3"/>
        <v/>
      </c>
      <c r="V2840" s="28" t="str">
        <f t="shared" si="4"/>
        <v/>
      </c>
      <c r="X2840" s="28" t="str">
        <f t="shared" si="5"/>
        <v/>
      </c>
      <c r="Y2840" s="28" t="str">
        <f t="shared" si="6"/>
        <v/>
      </c>
      <c r="Z2840" s="28" t="str">
        <f t="shared" si="7"/>
        <v/>
      </c>
      <c r="AB2840" s="28" t="str">
        <f t="shared" si="8"/>
        <v/>
      </c>
      <c r="AD2840" s="28" t="str">
        <f t="shared" si="9"/>
        <v/>
      </c>
      <c r="AG2840" s="28" t="str">
        <f t="shared" ref="AG2840:AL2840" si="17040">IFERROR(IF(FIND(AG$1,$F2840)&gt;1,AG$1,""),"")</f>
        <v/>
      </c>
      <c r="AH2840" s="28" t="str">
        <f t="shared" si="17040"/>
        <v/>
      </c>
      <c r="AI2840" s="28" t="str">
        <f t="shared" si="17040"/>
        <v/>
      </c>
      <c r="AJ2840" s="28" t="str">
        <f t="shared" si="17040"/>
        <v/>
      </c>
      <c r="AK2840" s="28" t="str">
        <f t="shared" si="17040"/>
        <v/>
      </c>
      <c r="AL2840" s="28" t="str">
        <f t="shared" si="17040"/>
        <v/>
      </c>
      <c r="AM2840" s="28" t="str">
        <f t="shared" si="11"/>
        <v/>
      </c>
      <c r="AN2840" s="28" t="str">
        <f t="shared" ref="AN2840:AQ2840" si="17041">IFERROR(IF(FIND(AN$1,$F2840)&gt;1,"Status - LGBT",""),"")</f>
        <v/>
      </c>
      <c r="AO2840" s="28" t="str">
        <f t="shared" si="17041"/>
        <v/>
      </c>
      <c r="AP2840" s="28" t="str">
        <f t="shared" si="17041"/>
        <v/>
      </c>
      <c r="AQ2840" s="28" t="str">
        <f t="shared" si="17041"/>
        <v/>
      </c>
      <c r="AR2840" s="28" t="str">
        <f t="shared" ref="AR2840:AV2840" si="17042">IFERROR(IF(FIND(AR$1,$F2840)&gt;1,"BME",""),"")</f>
        <v/>
      </c>
      <c r="AS2840" s="28" t="str">
        <f t="shared" si="17042"/>
        <v/>
      </c>
      <c r="AT2840" s="28" t="str">
        <f t="shared" si="17042"/>
        <v/>
      </c>
      <c r="AU2840" s="28" t="str">
        <f t="shared" si="17042"/>
        <v/>
      </c>
      <c r="AV2840" s="28" t="str">
        <f t="shared" si="17042"/>
        <v/>
      </c>
      <c r="AW2840" s="28" t="str">
        <f t="shared" ref="AW2840:BC2840" si="17043">IFERROR(IF(FIND(AW$1,$F2840)&gt;1,AW$1,""),"")</f>
        <v/>
      </c>
      <c r="AX2840" s="28" t="str">
        <f t="shared" si="17043"/>
        <v/>
      </c>
      <c r="AY2840" s="28" t="str">
        <f t="shared" si="17043"/>
        <v/>
      </c>
      <c r="AZ2840" s="28" t="str">
        <f t="shared" si="17043"/>
        <v/>
      </c>
      <c r="BA2840" s="28" t="str">
        <f t="shared" si="17043"/>
        <v/>
      </c>
      <c r="BB2840" s="28" t="str">
        <f t="shared" si="17043"/>
        <v/>
      </c>
      <c r="BC2840" s="28" t="str">
        <f t="shared" si="17043"/>
        <v/>
      </c>
      <c r="BD2840" s="28" t="str">
        <f t="shared" si="15"/>
        <v/>
      </c>
      <c r="BG2840" s="2" t="s">
        <v>19043</v>
      </c>
      <c r="BJ2840" s="28" t="str">
        <f t="shared" si="16"/>
        <v/>
      </c>
      <c r="BK2840" s="28" t="str">
        <f t="shared" si="17"/>
        <v/>
      </c>
      <c r="BL2840" s="2" t="s">
        <v>17697</v>
      </c>
      <c r="BM2840" s="2" t="s">
        <v>98</v>
      </c>
      <c r="BU2840" s="18"/>
      <c r="BV2840" s="18"/>
      <c r="BW2840" s="47"/>
      <c r="BX2840" s="47" t="s">
        <v>19877</v>
      </c>
      <c r="BY2840" s="42" t="str">
        <f t="shared" si="18"/>
        <v/>
      </c>
      <c r="BZ2840" s="73"/>
    </row>
    <row r="2841" spans="1:78" ht="15">
      <c r="A2841" s="16" t="s">
        <v>51</v>
      </c>
      <c r="B2841" s="28">
        <f>VLOOKUP(A2841,Organisations!$A$2:$B$7,2,FALSE)</f>
        <v>4</v>
      </c>
      <c r="C2841" s="16" t="s">
        <v>19044</v>
      </c>
      <c r="D2841" s="16" t="s">
        <v>19045</v>
      </c>
      <c r="E2841" s="28" t="str">
        <f t="shared" si="0"/>
        <v>For more than 150 years, the Yorkshire Agricultural Society, a charity that exists to promote farming and the countrysid</v>
      </c>
      <c r="F2841" s="16" t="s">
        <v>19047</v>
      </c>
      <c r="G2841" s="16" t="s">
        <v>68</v>
      </c>
      <c r="H2841" s="17"/>
      <c r="K2841" s="26" t="s">
        <v>19048</v>
      </c>
      <c r="L2841" s="16" t="s">
        <v>19049</v>
      </c>
      <c r="M2841" s="28" t="str">
        <f t="shared" ref="M2841:Q2841" si="17044">IFERROR(IF(FIND(M$1,$F2841)&gt;1,"Age - Children",""),"")</f>
        <v/>
      </c>
      <c r="N2841" s="28" t="str">
        <f t="shared" si="17044"/>
        <v/>
      </c>
      <c r="O2841" s="28" t="str">
        <f t="shared" si="17044"/>
        <v/>
      </c>
      <c r="P2841" s="28" t="str">
        <f t="shared" si="17044"/>
        <v/>
      </c>
      <c r="Q2841" s="28" t="str">
        <f t="shared" si="17044"/>
        <v/>
      </c>
      <c r="R2841" s="28" t="str">
        <f t="shared" ref="R2841:T2841" si="17045">IFERROR(IF(FIND(R$1,$F2841)&gt;1,"Age - Elderly",""),"")</f>
        <v/>
      </c>
      <c r="S2841" s="28" t="str">
        <f t="shared" si="17045"/>
        <v/>
      </c>
      <c r="T2841" s="28" t="str">
        <f t="shared" si="17045"/>
        <v/>
      </c>
      <c r="U2841" s="28" t="str">
        <f t="shared" si="3"/>
        <v/>
      </c>
      <c r="V2841" s="28" t="str">
        <f t="shared" si="4"/>
        <v/>
      </c>
      <c r="X2841" s="28" t="str">
        <f t="shared" si="5"/>
        <v/>
      </c>
      <c r="Y2841" s="28" t="str">
        <f t="shared" si="6"/>
        <v/>
      </c>
      <c r="Z2841" s="28" t="str">
        <f t="shared" si="7"/>
        <v/>
      </c>
      <c r="AB2841" s="28" t="str">
        <f t="shared" si="8"/>
        <v/>
      </c>
      <c r="AD2841" s="28" t="str">
        <f t="shared" si="9"/>
        <v/>
      </c>
      <c r="AG2841" s="28" t="str">
        <f t="shared" ref="AG2841:AL2841" si="17046">IFERROR(IF(FIND(AG$1,$F2841)&gt;1,AG$1,""),"")</f>
        <v/>
      </c>
      <c r="AH2841" s="28" t="str">
        <f t="shared" si="17046"/>
        <v/>
      </c>
      <c r="AI2841" s="28" t="str">
        <f t="shared" si="17046"/>
        <v/>
      </c>
      <c r="AJ2841" s="28" t="str">
        <f t="shared" si="17046"/>
        <v/>
      </c>
      <c r="AK2841" s="28" t="str">
        <f t="shared" si="17046"/>
        <v/>
      </c>
      <c r="AL2841" s="28" t="str">
        <f t="shared" si="17046"/>
        <v/>
      </c>
      <c r="AM2841" s="28" t="str">
        <f t="shared" si="11"/>
        <v/>
      </c>
      <c r="AN2841" s="28" t="str">
        <f t="shared" ref="AN2841:AQ2841" si="17047">IFERROR(IF(FIND(AN$1,$F2841)&gt;1,"Status - LGBT",""),"")</f>
        <v/>
      </c>
      <c r="AO2841" s="28" t="str">
        <f t="shared" si="17047"/>
        <v/>
      </c>
      <c r="AP2841" s="28" t="str">
        <f t="shared" si="17047"/>
        <v/>
      </c>
      <c r="AQ2841" s="28" t="str">
        <f t="shared" si="17047"/>
        <v/>
      </c>
      <c r="AR2841" s="28" t="str">
        <f t="shared" ref="AR2841:AV2841" si="17048">IFERROR(IF(FIND(AR$1,$F2841)&gt;1,"BME",""),"")</f>
        <v/>
      </c>
      <c r="AS2841" s="28" t="str">
        <f t="shared" si="17048"/>
        <v/>
      </c>
      <c r="AT2841" s="28" t="str">
        <f t="shared" si="17048"/>
        <v/>
      </c>
      <c r="AU2841" s="28" t="str">
        <f t="shared" si="17048"/>
        <v/>
      </c>
      <c r="AV2841" s="28" t="str">
        <f t="shared" si="17048"/>
        <v/>
      </c>
      <c r="AW2841" s="28" t="str">
        <f t="shared" ref="AW2841:BC2841" si="17049">IFERROR(IF(FIND(AW$1,$F2841)&gt;1,AW$1,""),"")</f>
        <v/>
      </c>
      <c r="AX2841" s="28" t="str">
        <f t="shared" si="17049"/>
        <v/>
      </c>
      <c r="AY2841" s="28" t="str">
        <f t="shared" si="17049"/>
        <v/>
      </c>
      <c r="AZ2841" s="28" t="str">
        <f t="shared" si="17049"/>
        <v/>
      </c>
      <c r="BA2841" s="28" t="str">
        <f t="shared" si="17049"/>
        <v/>
      </c>
      <c r="BB2841" s="28" t="str">
        <f t="shared" si="17049"/>
        <v/>
      </c>
      <c r="BC2841" s="28" t="str">
        <f t="shared" si="17049"/>
        <v/>
      </c>
      <c r="BD2841" s="28" t="str">
        <f t="shared" si="15"/>
        <v/>
      </c>
      <c r="BG2841" s="2" t="s">
        <v>19050</v>
      </c>
      <c r="BJ2841" s="28" t="str">
        <f t="shared" si="16"/>
        <v/>
      </c>
      <c r="BK2841" s="28" t="str">
        <f t="shared" si="17"/>
        <v/>
      </c>
      <c r="BL2841" s="2" t="s">
        <v>17706</v>
      </c>
      <c r="BM2841" s="2" t="s">
        <v>98</v>
      </c>
      <c r="BU2841" s="12"/>
      <c r="BV2841" s="12"/>
      <c r="BW2841" s="50"/>
      <c r="BX2841" s="50" t="s">
        <v>21023</v>
      </c>
      <c r="BY2841" s="42" t="str">
        <f t="shared" si="18"/>
        <v/>
      </c>
      <c r="BZ2841" s="72"/>
    </row>
    <row r="2842" spans="1:78" ht="15">
      <c r="A2842" s="10" t="s">
        <v>51</v>
      </c>
      <c r="B2842" s="28">
        <f>VLOOKUP(A2842,Organisations!$A$2:$B$7,2,FALSE)</f>
        <v>4</v>
      </c>
      <c r="C2842" s="10" t="s">
        <v>19051</v>
      </c>
      <c r="D2842" s="10" t="s">
        <v>19052</v>
      </c>
      <c r="E2842" s="28" t="str">
        <f t="shared" si="0"/>
        <v>The Yorkshire Air Ambulance is an independent Charity providing a life saving rapid response emergency service to 5 mill</v>
      </c>
      <c r="F2842" s="10" t="s">
        <v>19054</v>
      </c>
      <c r="G2842" s="10" t="s">
        <v>68</v>
      </c>
      <c r="H2842" s="11"/>
      <c r="K2842" s="30" t="s">
        <v>19055</v>
      </c>
      <c r="L2842" s="10" t="s">
        <v>19056</v>
      </c>
      <c r="M2842" s="28" t="str">
        <f t="shared" ref="M2842:Q2842" si="17050">IFERROR(IF(FIND(M$1,$F2842)&gt;1,"Age - Children",""),"")</f>
        <v/>
      </c>
      <c r="N2842" s="28" t="str">
        <f t="shared" si="17050"/>
        <v/>
      </c>
      <c r="O2842" s="28" t="str">
        <f t="shared" si="17050"/>
        <v/>
      </c>
      <c r="P2842" s="28" t="str">
        <f t="shared" si="17050"/>
        <v/>
      </c>
      <c r="Q2842" s="28" t="str">
        <f t="shared" si="17050"/>
        <v/>
      </c>
      <c r="R2842" s="28" t="str">
        <f t="shared" ref="R2842:T2842" si="17051">IFERROR(IF(FIND(R$1,$F2842)&gt;1,"Age - Elderly",""),"")</f>
        <v/>
      </c>
      <c r="S2842" s="28" t="str">
        <f t="shared" si="17051"/>
        <v/>
      </c>
      <c r="T2842" s="28" t="str">
        <f t="shared" si="17051"/>
        <v/>
      </c>
      <c r="U2842" s="28" t="str">
        <f t="shared" si="3"/>
        <v/>
      </c>
      <c r="V2842" s="28" t="str">
        <f t="shared" si="4"/>
        <v/>
      </c>
      <c r="X2842" s="28" t="str">
        <f t="shared" si="5"/>
        <v/>
      </c>
      <c r="Y2842" s="28" t="str">
        <f t="shared" si="6"/>
        <v/>
      </c>
      <c r="Z2842" s="28" t="str">
        <f t="shared" si="7"/>
        <v/>
      </c>
      <c r="AB2842" s="28" t="str">
        <f t="shared" si="8"/>
        <v/>
      </c>
      <c r="AD2842" s="28" t="str">
        <f t="shared" si="9"/>
        <v/>
      </c>
      <c r="AG2842" s="28" t="str">
        <f t="shared" ref="AG2842:AL2842" si="17052">IFERROR(IF(FIND(AG$1,$F2842)&gt;1,AG$1,""),"")</f>
        <v/>
      </c>
      <c r="AH2842" s="28" t="str">
        <f t="shared" si="17052"/>
        <v/>
      </c>
      <c r="AI2842" s="28" t="str">
        <f t="shared" si="17052"/>
        <v/>
      </c>
      <c r="AJ2842" s="28" t="str">
        <f t="shared" si="17052"/>
        <v/>
      </c>
      <c r="AK2842" s="28" t="str">
        <f t="shared" si="17052"/>
        <v/>
      </c>
      <c r="AL2842" s="28" t="str">
        <f t="shared" si="17052"/>
        <v/>
      </c>
      <c r="AM2842" s="28" t="str">
        <f t="shared" si="11"/>
        <v/>
      </c>
      <c r="AN2842" s="28" t="str">
        <f t="shared" ref="AN2842:AQ2842" si="17053">IFERROR(IF(FIND(AN$1,$F2842)&gt;1,"Status - LGBT",""),"")</f>
        <v/>
      </c>
      <c r="AO2842" s="28" t="str">
        <f t="shared" si="17053"/>
        <v/>
      </c>
      <c r="AP2842" s="28" t="str">
        <f t="shared" si="17053"/>
        <v/>
      </c>
      <c r="AQ2842" s="28" t="str">
        <f t="shared" si="17053"/>
        <v/>
      </c>
      <c r="AR2842" s="28" t="str">
        <f t="shared" ref="AR2842:AV2842" si="17054">IFERROR(IF(FIND(AR$1,$F2842)&gt;1,"BME",""),"")</f>
        <v/>
      </c>
      <c r="AS2842" s="28" t="str">
        <f t="shared" si="17054"/>
        <v/>
      </c>
      <c r="AT2842" s="28" t="str">
        <f t="shared" si="17054"/>
        <v/>
      </c>
      <c r="AU2842" s="28" t="str">
        <f t="shared" si="17054"/>
        <v/>
      </c>
      <c r="AV2842" s="28" t="str">
        <f t="shared" si="17054"/>
        <v/>
      </c>
      <c r="AW2842" s="28" t="str">
        <f t="shared" ref="AW2842:BC2842" si="17055">IFERROR(IF(FIND(AW$1,$F2842)&gt;1,AW$1,""),"")</f>
        <v/>
      </c>
      <c r="AX2842" s="28" t="str">
        <f t="shared" si="17055"/>
        <v/>
      </c>
      <c r="AY2842" s="28" t="str">
        <f t="shared" si="17055"/>
        <v/>
      </c>
      <c r="AZ2842" s="28" t="str">
        <f t="shared" si="17055"/>
        <v/>
      </c>
      <c r="BA2842" s="28" t="str">
        <f t="shared" si="17055"/>
        <v/>
      </c>
      <c r="BB2842" s="28" t="str">
        <f t="shared" si="17055"/>
        <v/>
      </c>
      <c r="BC2842" s="28" t="str">
        <f t="shared" si="17055"/>
        <v/>
      </c>
      <c r="BD2842" s="28" t="str">
        <f t="shared" si="15"/>
        <v/>
      </c>
      <c r="BG2842" s="2" t="s">
        <v>19057</v>
      </c>
      <c r="BJ2842" s="28" t="str">
        <f t="shared" si="16"/>
        <v/>
      </c>
      <c r="BK2842" s="28" t="str">
        <f t="shared" si="17"/>
        <v/>
      </c>
      <c r="BL2842" s="2" t="s">
        <v>17712</v>
      </c>
      <c r="BM2842" s="2" t="s">
        <v>98</v>
      </c>
      <c r="BU2842" s="18"/>
      <c r="BV2842" s="18"/>
      <c r="BW2842" s="47"/>
      <c r="BX2842" s="47" t="s">
        <v>20023</v>
      </c>
      <c r="BY2842" s="42" t="str">
        <f t="shared" si="18"/>
        <v/>
      </c>
      <c r="BZ2842" s="73"/>
    </row>
    <row r="2843" spans="1:78" ht="15">
      <c r="A2843" s="16" t="s">
        <v>51</v>
      </c>
      <c r="B2843" s="28">
        <f>VLOOKUP(A2843,Organisations!$A$2:$B$7,2,FALSE)</f>
        <v>4</v>
      </c>
      <c r="C2843" s="16" t="s">
        <v>19059</v>
      </c>
      <c r="D2843" s="16" t="s">
        <v>19060</v>
      </c>
      <c r="E2843" s="28" t="str">
        <f t="shared" si="0"/>
        <v>Encouraging faith communities to work together to challenge discrimination and injustice and generally advance the contr</v>
      </c>
      <c r="F2843" s="16" t="s">
        <v>19062</v>
      </c>
      <c r="G2843" s="16" t="s">
        <v>68</v>
      </c>
      <c r="H2843" s="17"/>
      <c r="K2843" s="26" t="s">
        <v>19063</v>
      </c>
      <c r="L2843" s="18"/>
      <c r="M2843" s="28" t="str">
        <f t="shared" ref="M2843:Q2843" si="17056">IFERROR(IF(FIND(M$1,$F2843)&gt;1,"Age - Children",""),"")</f>
        <v/>
      </c>
      <c r="N2843" s="28" t="str">
        <f t="shared" si="17056"/>
        <v/>
      </c>
      <c r="O2843" s="28" t="str">
        <f t="shared" si="17056"/>
        <v/>
      </c>
      <c r="P2843" s="28" t="str">
        <f t="shared" si="17056"/>
        <v/>
      </c>
      <c r="Q2843" s="28" t="str">
        <f t="shared" si="17056"/>
        <v/>
      </c>
      <c r="R2843" s="28" t="str">
        <f t="shared" ref="R2843:T2843" si="17057">IFERROR(IF(FIND(R$1,$F2843)&gt;1,"Age - Elderly",""),"")</f>
        <v/>
      </c>
      <c r="S2843" s="28" t="str">
        <f t="shared" si="17057"/>
        <v/>
      </c>
      <c r="T2843" s="28" t="str">
        <f t="shared" si="17057"/>
        <v/>
      </c>
      <c r="U2843" s="28" t="str">
        <f t="shared" si="3"/>
        <v/>
      </c>
      <c r="V2843" s="28" t="str">
        <f t="shared" si="4"/>
        <v/>
      </c>
      <c r="X2843" s="28" t="str">
        <f t="shared" si="5"/>
        <v/>
      </c>
      <c r="Y2843" s="28" t="str">
        <f t="shared" si="6"/>
        <v/>
      </c>
      <c r="Z2843" s="28" t="str">
        <f t="shared" si="7"/>
        <v/>
      </c>
      <c r="AB2843" s="28" t="str">
        <f t="shared" si="8"/>
        <v/>
      </c>
      <c r="AD2843" s="28" t="str">
        <f t="shared" si="9"/>
        <v/>
      </c>
      <c r="AG2843" s="28" t="str">
        <f t="shared" ref="AG2843:AL2843" si="17058">IFERROR(IF(FIND(AG$1,$F2843)&gt;1,AG$1,""),"")</f>
        <v/>
      </c>
      <c r="AH2843" s="28" t="str">
        <f t="shared" si="17058"/>
        <v/>
      </c>
      <c r="AI2843" s="28" t="str">
        <f t="shared" si="17058"/>
        <v/>
      </c>
      <c r="AJ2843" s="28" t="str">
        <f t="shared" si="17058"/>
        <v/>
      </c>
      <c r="AK2843" s="28" t="str">
        <f t="shared" si="17058"/>
        <v/>
      </c>
      <c r="AL2843" s="28" t="str">
        <f t="shared" si="17058"/>
        <v/>
      </c>
      <c r="AM2843" s="28" t="str">
        <f t="shared" si="11"/>
        <v/>
      </c>
      <c r="AN2843" s="28" t="str">
        <f t="shared" ref="AN2843:AQ2843" si="17059">IFERROR(IF(FIND(AN$1,$F2843)&gt;1,"Status - LGBT",""),"")</f>
        <v/>
      </c>
      <c r="AO2843" s="28" t="str">
        <f t="shared" si="17059"/>
        <v/>
      </c>
      <c r="AP2843" s="28" t="str">
        <f t="shared" si="17059"/>
        <v/>
      </c>
      <c r="AQ2843" s="28" t="str">
        <f t="shared" si="17059"/>
        <v/>
      </c>
      <c r="AR2843" s="28" t="str">
        <f t="shared" ref="AR2843:AV2843" si="17060">IFERROR(IF(FIND(AR$1,$F2843)&gt;1,"BME",""),"")</f>
        <v/>
      </c>
      <c r="AS2843" s="28" t="str">
        <f t="shared" si="17060"/>
        <v/>
      </c>
      <c r="AT2843" s="28" t="str">
        <f t="shared" si="17060"/>
        <v/>
      </c>
      <c r="AU2843" s="28" t="str">
        <f t="shared" si="17060"/>
        <v/>
      </c>
      <c r="AV2843" s="28" t="str">
        <f t="shared" si="17060"/>
        <v/>
      </c>
      <c r="AW2843" s="28" t="str">
        <f t="shared" ref="AW2843:BC2843" si="17061">IFERROR(IF(FIND(AW$1,$F2843)&gt;1,AW$1,""),"")</f>
        <v/>
      </c>
      <c r="AX2843" s="28" t="str">
        <f t="shared" si="17061"/>
        <v/>
      </c>
      <c r="AY2843" s="28" t="str">
        <f t="shared" si="17061"/>
        <v/>
      </c>
      <c r="AZ2843" s="28" t="str">
        <f t="shared" si="17061"/>
        <v/>
      </c>
      <c r="BA2843" s="28" t="str">
        <f t="shared" si="17061"/>
        <v/>
      </c>
      <c r="BB2843" s="28" t="str">
        <f t="shared" si="17061"/>
        <v/>
      </c>
      <c r="BC2843" s="28" t="str">
        <f t="shared" si="17061"/>
        <v/>
      </c>
      <c r="BD2843" s="28" t="str">
        <f t="shared" si="15"/>
        <v/>
      </c>
      <c r="BG2843" s="2" t="s">
        <v>18993</v>
      </c>
      <c r="BJ2843" s="28" t="str">
        <f t="shared" si="16"/>
        <v/>
      </c>
      <c r="BK2843" s="28" t="str">
        <f t="shared" si="17"/>
        <v/>
      </c>
      <c r="BL2843" s="2" t="s">
        <v>2582</v>
      </c>
      <c r="BM2843" s="2" t="s">
        <v>98</v>
      </c>
      <c r="BU2843" s="50" t="s">
        <v>95</v>
      </c>
      <c r="BV2843" s="12"/>
      <c r="BW2843" s="50"/>
      <c r="BX2843" s="50" t="s">
        <v>21024</v>
      </c>
      <c r="BY2843" s="42" t="str">
        <f t="shared" si="18"/>
        <v>Leeds;</v>
      </c>
      <c r="BZ2843" s="72"/>
    </row>
    <row r="2844" spans="1:78" ht="15">
      <c r="A2844" s="10" t="s">
        <v>51</v>
      </c>
      <c r="B2844" s="28">
        <f>VLOOKUP(A2844,Organisations!$A$2:$B$7,2,FALSE)</f>
        <v>4</v>
      </c>
      <c r="C2844" s="10" t="s">
        <v>19065</v>
      </c>
      <c r="D2844" s="10" t="s">
        <v>19066</v>
      </c>
      <c r="E2844" s="28" t="str">
        <f t="shared" si="0"/>
        <v>We are a small rescue and rehoming centre for stray, abandoned, sick, injured or unwanted animals, dealing with all anim</v>
      </c>
      <c r="F2844" s="10" t="s">
        <v>19068</v>
      </c>
      <c r="G2844" s="10" t="s">
        <v>68</v>
      </c>
      <c r="H2844" s="53"/>
      <c r="K2844" s="30" t="s">
        <v>19069</v>
      </c>
      <c r="L2844" s="10" t="s">
        <v>19070</v>
      </c>
      <c r="M2844" s="28" t="str">
        <f t="shared" ref="M2844:Q2844" si="17062">IFERROR(IF(FIND(M$1,$F2844)&gt;1,"Age - Children",""),"")</f>
        <v/>
      </c>
      <c r="N2844" s="28" t="str">
        <f t="shared" si="17062"/>
        <v/>
      </c>
      <c r="O2844" s="28" t="str">
        <f t="shared" si="17062"/>
        <v/>
      </c>
      <c r="P2844" s="28" t="str">
        <f t="shared" si="17062"/>
        <v/>
      </c>
      <c r="Q2844" s="28" t="str">
        <f t="shared" si="17062"/>
        <v/>
      </c>
      <c r="R2844" s="28" t="str">
        <f t="shared" ref="R2844:T2844" si="17063">IFERROR(IF(FIND(R$1,$F2844)&gt;1,"Age - Elderly",""),"")</f>
        <v/>
      </c>
      <c r="S2844" s="28" t="str">
        <f t="shared" si="17063"/>
        <v/>
      </c>
      <c r="T2844" s="28" t="str">
        <f t="shared" si="17063"/>
        <v/>
      </c>
      <c r="U2844" s="28" t="str">
        <f t="shared" si="3"/>
        <v/>
      </c>
      <c r="V2844" s="28" t="str">
        <f t="shared" si="4"/>
        <v/>
      </c>
      <c r="X2844" s="28" t="str">
        <f t="shared" si="5"/>
        <v/>
      </c>
      <c r="Y2844" s="28" t="str">
        <f t="shared" si="6"/>
        <v/>
      </c>
      <c r="Z2844" s="28" t="str">
        <f t="shared" si="7"/>
        <v/>
      </c>
      <c r="AB2844" s="28" t="str">
        <f t="shared" si="8"/>
        <v>Gender - Male</v>
      </c>
      <c r="AD2844" s="28" t="str">
        <f t="shared" si="9"/>
        <v>Gender - Male;</v>
      </c>
      <c r="AG2844" s="28" t="str">
        <f t="shared" ref="AG2844:AL2844" si="17064">IFERROR(IF(FIND(AG$1,$F2844)&gt;1,AG$1,""),"")</f>
        <v/>
      </c>
      <c r="AH2844" s="28" t="str">
        <f t="shared" si="17064"/>
        <v/>
      </c>
      <c r="AI2844" s="28" t="str">
        <f t="shared" si="17064"/>
        <v/>
      </c>
      <c r="AJ2844" s="28" t="str">
        <f t="shared" si="17064"/>
        <v/>
      </c>
      <c r="AK2844" s="28" t="str">
        <f t="shared" si="17064"/>
        <v/>
      </c>
      <c r="AL2844" s="28" t="str">
        <f t="shared" si="17064"/>
        <v/>
      </c>
      <c r="AM2844" s="28" t="str">
        <f t="shared" si="11"/>
        <v/>
      </c>
      <c r="AN2844" s="28" t="str">
        <f t="shared" ref="AN2844:AQ2844" si="17065">IFERROR(IF(FIND(AN$1,$F2844)&gt;1,"Status - LGBT",""),"")</f>
        <v/>
      </c>
      <c r="AO2844" s="28" t="str">
        <f t="shared" si="17065"/>
        <v/>
      </c>
      <c r="AP2844" s="28" t="str">
        <f t="shared" si="17065"/>
        <v/>
      </c>
      <c r="AQ2844" s="28" t="str">
        <f t="shared" si="17065"/>
        <v/>
      </c>
      <c r="AR2844" s="28" t="str">
        <f t="shared" ref="AR2844:AV2844" si="17066">IFERROR(IF(FIND(AR$1,$F2844)&gt;1,"BME",""),"")</f>
        <v/>
      </c>
      <c r="AS2844" s="28" t="str">
        <f t="shared" si="17066"/>
        <v/>
      </c>
      <c r="AT2844" s="28" t="str">
        <f t="shared" si="17066"/>
        <v/>
      </c>
      <c r="AU2844" s="28" t="str">
        <f t="shared" si="17066"/>
        <v/>
      </c>
      <c r="AV2844" s="28" t="str">
        <f t="shared" si="17066"/>
        <v/>
      </c>
      <c r="AW2844" s="28" t="str">
        <f t="shared" ref="AW2844:BC2844" si="17067">IFERROR(IF(FIND(AW$1,$F2844)&gt;1,AW$1,""),"")</f>
        <v/>
      </c>
      <c r="AX2844" s="28" t="str">
        <f t="shared" si="17067"/>
        <v/>
      </c>
      <c r="AY2844" s="28" t="str">
        <f t="shared" si="17067"/>
        <v/>
      </c>
      <c r="AZ2844" s="28" t="str">
        <f t="shared" si="17067"/>
        <v/>
      </c>
      <c r="BA2844" s="28" t="str">
        <f t="shared" si="17067"/>
        <v/>
      </c>
      <c r="BB2844" s="28" t="str">
        <f t="shared" si="17067"/>
        <v/>
      </c>
      <c r="BC2844" s="28" t="str">
        <f t="shared" si="17067"/>
        <v/>
      </c>
      <c r="BD2844" s="28" t="str">
        <f t="shared" si="15"/>
        <v/>
      </c>
      <c r="BG2844" s="2" t="s">
        <v>19071</v>
      </c>
      <c r="BJ2844" s="28" t="str">
        <f t="shared" si="16"/>
        <v/>
      </c>
      <c r="BK2844" s="28" t="str">
        <f t="shared" si="17"/>
        <v/>
      </c>
      <c r="BL2844" s="2" t="s">
        <v>17726</v>
      </c>
      <c r="BM2844" s="2" t="s">
        <v>98</v>
      </c>
      <c r="BN2844" s="2" t="s">
        <v>2863</v>
      </c>
      <c r="BT2844" s="2" t="s">
        <v>2863</v>
      </c>
      <c r="BU2844" s="47" t="s">
        <v>19866</v>
      </c>
      <c r="BV2844" s="24"/>
      <c r="BW2844" s="47"/>
      <c r="BX2844" s="47" t="s">
        <v>21025</v>
      </c>
      <c r="BY2844" s="42" t="str">
        <f t="shared" si="18"/>
        <v>Gender - Male;;Leeds;City;Hunslet;</v>
      </c>
      <c r="BZ2844" s="73"/>
    </row>
    <row r="2845" spans="1:78" ht="15">
      <c r="A2845" s="16" t="s">
        <v>51</v>
      </c>
      <c r="B2845" s="28">
        <f>VLOOKUP(A2845,Organisations!$A$2:$B$7,2,FALSE)</f>
        <v>4</v>
      </c>
      <c r="C2845" s="16" t="s">
        <v>19073</v>
      </c>
      <c r="D2845" s="16" t="s">
        <v>19074</v>
      </c>
      <c r="E2845" s="28" t="str">
        <f t="shared" si="0"/>
        <v>YAHS is a charity established in 1863 to encourage the study of Yorkshire's past, both archaeological and historical. We</v>
      </c>
      <c r="F2845" s="16" t="s">
        <v>19076</v>
      </c>
      <c r="G2845" s="16" t="s">
        <v>68</v>
      </c>
      <c r="H2845" s="17"/>
      <c r="K2845" s="26" t="s">
        <v>19077</v>
      </c>
      <c r="L2845" s="18"/>
      <c r="M2845" s="28" t="str">
        <f t="shared" ref="M2845:Q2845" si="17068">IFERROR(IF(FIND(M$1,$F2845)&gt;1,"Age - Children",""),"")</f>
        <v/>
      </c>
      <c r="N2845" s="28" t="str">
        <f t="shared" si="17068"/>
        <v/>
      </c>
      <c r="O2845" s="28" t="str">
        <f t="shared" si="17068"/>
        <v/>
      </c>
      <c r="P2845" s="28" t="str">
        <f t="shared" si="17068"/>
        <v/>
      </c>
      <c r="Q2845" s="28" t="str">
        <f t="shared" si="17068"/>
        <v/>
      </c>
      <c r="R2845" s="28" t="str">
        <f t="shared" ref="R2845:T2845" si="17069">IFERROR(IF(FIND(R$1,$F2845)&gt;1,"Age - Elderly",""),"")</f>
        <v/>
      </c>
      <c r="S2845" s="28" t="str">
        <f t="shared" si="17069"/>
        <v/>
      </c>
      <c r="T2845" s="28" t="str">
        <f t="shared" si="17069"/>
        <v/>
      </c>
      <c r="U2845" s="28" t="str">
        <f t="shared" si="3"/>
        <v/>
      </c>
      <c r="V2845" s="28" t="str">
        <f t="shared" si="4"/>
        <v/>
      </c>
      <c r="X2845" s="28" t="str">
        <f t="shared" si="5"/>
        <v/>
      </c>
      <c r="Y2845" s="28" t="str">
        <f t="shared" si="6"/>
        <v/>
      </c>
      <c r="Z2845" s="28" t="str">
        <f t="shared" si="7"/>
        <v/>
      </c>
      <c r="AB2845" s="28" t="str">
        <f t="shared" si="8"/>
        <v>Gender - Male</v>
      </c>
      <c r="AD2845" s="28" t="str">
        <f t="shared" si="9"/>
        <v>Gender - Male;</v>
      </c>
      <c r="AG2845" s="28" t="str">
        <f t="shared" ref="AG2845:AL2845" si="17070">IFERROR(IF(FIND(AG$1,$F2845)&gt;1,AG$1,""),"")</f>
        <v/>
      </c>
      <c r="AH2845" s="28" t="str">
        <f t="shared" si="17070"/>
        <v/>
      </c>
      <c r="AI2845" s="28" t="str">
        <f t="shared" si="17070"/>
        <v/>
      </c>
      <c r="AJ2845" s="28" t="str">
        <f t="shared" si="17070"/>
        <v/>
      </c>
      <c r="AK2845" s="28" t="str">
        <f t="shared" si="17070"/>
        <v/>
      </c>
      <c r="AL2845" s="28" t="str">
        <f t="shared" si="17070"/>
        <v/>
      </c>
      <c r="AM2845" s="28" t="str">
        <f t="shared" si="11"/>
        <v/>
      </c>
      <c r="AN2845" s="28" t="str">
        <f t="shared" ref="AN2845:AQ2845" si="17071">IFERROR(IF(FIND(AN$1,$F2845)&gt;1,"Status - LGBT",""),"")</f>
        <v/>
      </c>
      <c r="AO2845" s="28" t="str">
        <f t="shared" si="17071"/>
        <v/>
      </c>
      <c r="AP2845" s="28" t="str">
        <f t="shared" si="17071"/>
        <v/>
      </c>
      <c r="AQ2845" s="28" t="str">
        <f t="shared" si="17071"/>
        <v/>
      </c>
      <c r="AR2845" s="28" t="str">
        <f t="shared" ref="AR2845:AV2845" si="17072">IFERROR(IF(FIND(AR$1,$F2845)&gt;1,"BME",""),"")</f>
        <v/>
      </c>
      <c r="AS2845" s="28" t="str">
        <f t="shared" si="17072"/>
        <v/>
      </c>
      <c r="AT2845" s="28" t="str">
        <f t="shared" si="17072"/>
        <v/>
      </c>
      <c r="AU2845" s="28" t="str">
        <f t="shared" si="17072"/>
        <v/>
      </c>
      <c r="AV2845" s="28" t="str">
        <f t="shared" si="17072"/>
        <v/>
      </c>
      <c r="AW2845" s="28" t="str">
        <f t="shared" ref="AW2845:BC2845" si="17073">IFERROR(IF(FIND(AW$1,$F2845)&gt;1,AW$1,""),"")</f>
        <v/>
      </c>
      <c r="AX2845" s="28" t="str">
        <f t="shared" si="17073"/>
        <v/>
      </c>
      <c r="AY2845" s="28" t="str">
        <f t="shared" si="17073"/>
        <v/>
      </c>
      <c r="AZ2845" s="28" t="str">
        <f t="shared" si="17073"/>
        <v/>
      </c>
      <c r="BA2845" s="28" t="str">
        <f t="shared" si="17073"/>
        <v/>
      </c>
      <c r="BB2845" s="28" t="str">
        <f t="shared" si="17073"/>
        <v/>
      </c>
      <c r="BC2845" s="28" t="str">
        <f t="shared" si="17073"/>
        <v/>
      </c>
      <c r="BD2845" s="28" t="str">
        <f t="shared" si="15"/>
        <v/>
      </c>
      <c r="BG2845" s="2" t="s">
        <v>18581</v>
      </c>
      <c r="BJ2845" s="28" t="str">
        <f t="shared" si="16"/>
        <v/>
      </c>
      <c r="BK2845" s="28" t="str">
        <f t="shared" si="17"/>
        <v/>
      </c>
      <c r="BL2845" s="2" t="s">
        <v>9944</v>
      </c>
      <c r="BM2845" s="2" t="s">
        <v>98</v>
      </c>
      <c r="BU2845" s="12"/>
      <c r="BV2845" s="12"/>
      <c r="BW2845" s="50"/>
      <c r="BX2845" s="50" t="s">
        <v>1068</v>
      </c>
      <c r="BY2845" s="42" t="str">
        <f t="shared" si="18"/>
        <v>Gender - Male;;</v>
      </c>
      <c r="BZ2845" s="72"/>
    </row>
    <row r="2846" spans="1:78" ht="15">
      <c r="A2846" s="10" t="s">
        <v>51</v>
      </c>
      <c r="B2846" s="28">
        <f>VLOOKUP(A2846,Organisations!$A$2:$B$7,2,FALSE)</f>
        <v>4</v>
      </c>
      <c r="C2846" s="10" t="s">
        <v>19079</v>
      </c>
      <c r="D2846" s="10" t="s">
        <v>19080</v>
      </c>
      <c r="E2846" s="28" t="str">
        <f t="shared" si="0"/>
        <v>The society aims to further the study of Yorkshire genealogy. For further information please see our website.</v>
      </c>
      <c r="F2846" s="10" t="s">
        <v>19081</v>
      </c>
      <c r="G2846" s="10" t="s">
        <v>68</v>
      </c>
      <c r="H2846" s="11"/>
      <c r="K2846" s="30" t="s">
        <v>19077</v>
      </c>
      <c r="L2846" s="10" t="s">
        <v>19082</v>
      </c>
      <c r="M2846" s="28" t="str">
        <f t="shared" ref="M2846:Q2846" si="17074">IFERROR(IF(FIND(M$1,$F2846)&gt;1,"Age - Children",""),"")</f>
        <v/>
      </c>
      <c r="N2846" s="28" t="str">
        <f t="shared" si="17074"/>
        <v/>
      </c>
      <c r="O2846" s="28" t="str">
        <f t="shared" si="17074"/>
        <v/>
      </c>
      <c r="P2846" s="28" t="str">
        <f t="shared" si="17074"/>
        <v/>
      </c>
      <c r="Q2846" s="28" t="str">
        <f t="shared" si="17074"/>
        <v/>
      </c>
      <c r="R2846" s="28" t="str">
        <f t="shared" ref="R2846:T2846" si="17075">IFERROR(IF(FIND(R$1,$F2846)&gt;1,"Age - Elderly",""),"")</f>
        <v/>
      </c>
      <c r="S2846" s="28" t="str">
        <f t="shared" si="17075"/>
        <v/>
      </c>
      <c r="T2846" s="28" t="str">
        <f t="shared" si="17075"/>
        <v/>
      </c>
      <c r="U2846" s="28" t="str">
        <f t="shared" si="3"/>
        <v/>
      </c>
      <c r="V2846" s="28" t="str">
        <f t="shared" si="4"/>
        <v/>
      </c>
      <c r="X2846" s="28" t="str">
        <f t="shared" si="5"/>
        <v/>
      </c>
      <c r="Y2846" s="28" t="str">
        <f t="shared" si="6"/>
        <v/>
      </c>
      <c r="Z2846" s="28" t="str">
        <f t="shared" si="7"/>
        <v/>
      </c>
      <c r="AB2846" s="28" t="str">
        <f t="shared" si="8"/>
        <v/>
      </c>
      <c r="AD2846" s="28" t="str">
        <f t="shared" si="9"/>
        <v/>
      </c>
      <c r="AG2846" s="28" t="str">
        <f t="shared" ref="AG2846:AL2846" si="17076">IFERROR(IF(FIND(AG$1,$F2846)&gt;1,AG$1,""),"")</f>
        <v/>
      </c>
      <c r="AH2846" s="28" t="str">
        <f t="shared" si="17076"/>
        <v/>
      </c>
      <c r="AI2846" s="28" t="str">
        <f t="shared" si="17076"/>
        <v/>
      </c>
      <c r="AJ2846" s="28" t="str">
        <f t="shared" si="17076"/>
        <v/>
      </c>
      <c r="AK2846" s="28" t="str">
        <f t="shared" si="17076"/>
        <v/>
      </c>
      <c r="AL2846" s="28" t="str">
        <f t="shared" si="17076"/>
        <v/>
      </c>
      <c r="AM2846" s="28" t="str">
        <f t="shared" si="11"/>
        <v/>
      </c>
      <c r="AN2846" s="28" t="str">
        <f t="shared" ref="AN2846:AQ2846" si="17077">IFERROR(IF(FIND(AN$1,$F2846)&gt;1,"Status - LGBT",""),"")</f>
        <v/>
      </c>
      <c r="AO2846" s="28" t="str">
        <f t="shared" si="17077"/>
        <v/>
      </c>
      <c r="AP2846" s="28" t="str">
        <f t="shared" si="17077"/>
        <v/>
      </c>
      <c r="AQ2846" s="28" t="str">
        <f t="shared" si="17077"/>
        <v/>
      </c>
      <c r="AR2846" s="28" t="str">
        <f t="shared" ref="AR2846:AV2846" si="17078">IFERROR(IF(FIND(AR$1,$F2846)&gt;1,"BME",""),"")</f>
        <v/>
      </c>
      <c r="AS2846" s="28" t="str">
        <f t="shared" si="17078"/>
        <v/>
      </c>
      <c r="AT2846" s="28" t="str">
        <f t="shared" si="17078"/>
        <v/>
      </c>
      <c r="AU2846" s="28" t="str">
        <f t="shared" si="17078"/>
        <v/>
      </c>
      <c r="AV2846" s="28" t="str">
        <f t="shared" si="17078"/>
        <v/>
      </c>
      <c r="AW2846" s="28" t="str">
        <f t="shared" ref="AW2846:BC2846" si="17079">IFERROR(IF(FIND(AW$1,$F2846)&gt;1,AW$1,""),"")</f>
        <v/>
      </c>
      <c r="AX2846" s="28" t="str">
        <f t="shared" si="17079"/>
        <v/>
      </c>
      <c r="AY2846" s="28" t="str">
        <f t="shared" si="17079"/>
        <v/>
      </c>
      <c r="AZ2846" s="28" t="str">
        <f t="shared" si="17079"/>
        <v/>
      </c>
      <c r="BA2846" s="28" t="str">
        <f t="shared" si="17079"/>
        <v/>
      </c>
      <c r="BB2846" s="28" t="str">
        <f t="shared" si="17079"/>
        <v/>
      </c>
      <c r="BC2846" s="28" t="str">
        <f t="shared" si="17079"/>
        <v/>
      </c>
      <c r="BD2846" s="28" t="str">
        <f t="shared" si="15"/>
        <v/>
      </c>
      <c r="BG2846" s="2" t="s">
        <v>19083</v>
      </c>
      <c r="BJ2846" s="28" t="str">
        <f t="shared" si="16"/>
        <v/>
      </c>
      <c r="BK2846" s="28" t="str">
        <f t="shared" si="17"/>
        <v/>
      </c>
      <c r="BL2846" s="2" t="s">
        <v>17740</v>
      </c>
      <c r="BM2846" s="2" t="s">
        <v>98</v>
      </c>
      <c r="BU2846" s="18"/>
      <c r="BV2846" s="18"/>
      <c r="BW2846" s="47"/>
      <c r="BX2846" s="47" t="s">
        <v>19839</v>
      </c>
      <c r="BY2846" s="42" t="str">
        <f t="shared" si="18"/>
        <v/>
      </c>
      <c r="BZ2846" s="73"/>
    </row>
    <row r="2847" spans="1:78" ht="15">
      <c r="A2847" s="16" t="s">
        <v>51</v>
      </c>
      <c r="B2847" s="28">
        <f>VLOOKUP(A2847,Organisations!$A$2:$B$7,2,FALSE)</f>
        <v>4</v>
      </c>
      <c r="C2847" s="16" t="s">
        <v>19085</v>
      </c>
      <c r="D2847" s="16" t="s">
        <v>19086</v>
      </c>
      <c r="E2847" s="28" t="str">
        <f t="shared" si="0"/>
        <v>The study of industrial archaeology and history, including transport, engineering, etc. Three newsletters a year, lectur</v>
      </c>
      <c r="F2847" s="16" t="s">
        <v>19088</v>
      </c>
      <c r="G2847" s="16" t="s">
        <v>68</v>
      </c>
      <c r="H2847" s="17"/>
      <c r="K2847" s="26" t="s">
        <v>19077</v>
      </c>
      <c r="L2847" s="16" t="s">
        <v>19089</v>
      </c>
      <c r="M2847" s="28" t="str">
        <f t="shared" ref="M2847:Q2847" si="17080">IFERROR(IF(FIND(M$1,$F2847)&gt;1,"Age - Children",""),"")</f>
        <v/>
      </c>
      <c r="N2847" s="28" t="str">
        <f t="shared" si="17080"/>
        <v/>
      </c>
      <c r="O2847" s="28" t="str">
        <f t="shared" si="17080"/>
        <v/>
      </c>
      <c r="P2847" s="28" t="str">
        <f t="shared" si="17080"/>
        <v/>
      </c>
      <c r="Q2847" s="28" t="str">
        <f t="shared" si="17080"/>
        <v/>
      </c>
      <c r="R2847" s="28" t="str">
        <f t="shared" ref="R2847:T2847" si="17081">IFERROR(IF(FIND(R$1,$F2847)&gt;1,"Age - Elderly",""),"")</f>
        <v/>
      </c>
      <c r="S2847" s="28" t="str">
        <f t="shared" si="17081"/>
        <v/>
      </c>
      <c r="T2847" s="28" t="str">
        <f t="shared" si="17081"/>
        <v/>
      </c>
      <c r="U2847" s="28" t="str">
        <f t="shared" si="3"/>
        <v/>
      </c>
      <c r="V2847" s="28" t="str">
        <f t="shared" si="4"/>
        <v/>
      </c>
      <c r="X2847" s="28" t="str">
        <f t="shared" si="5"/>
        <v/>
      </c>
      <c r="Y2847" s="28" t="str">
        <f t="shared" si="6"/>
        <v/>
      </c>
      <c r="Z2847" s="28" t="str">
        <f t="shared" si="7"/>
        <v/>
      </c>
      <c r="AB2847" s="28" t="str">
        <f t="shared" si="8"/>
        <v/>
      </c>
      <c r="AD2847" s="28" t="str">
        <f t="shared" si="9"/>
        <v/>
      </c>
      <c r="AG2847" s="28" t="str">
        <f t="shared" ref="AG2847:AL2847" si="17082">IFERROR(IF(FIND(AG$1,$F2847)&gt;1,AG$1,""),"")</f>
        <v/>
      </c>
      <c r="AH2847" s="28" t="str">
        <f t="shared" si="17082"/>
        <v/>
      </c>
      <c r="AI2847" s="28" t="str">
        <f t="shared" si="17082"/>
        <v/>
      </c>
      <c r="AJ2847" s="28" t="str">
        <f t="shared" si="17082"/>
        <v/>
      </c>
      <c r="AK2847" s="28" t="str">
        <f t="shared" si="17082"/>
        <v/>
      </c>
      <c r="AL2847" s="28" t="str">
        <f t="shared" si="17082"/>
        <v/>
      </c>
      <c r="AM2847" s="28" t="str">
        <f t="shared" si="11"/>
        <v/>
      </c>
      <c r="AN2847" s="28" t="str">
        <f t="shared" ref="AN2847:AQ2847" si="17083">IFERROR(IF(FIND(AN$1,$F2847)&gt;1,"Status - LGBT",""),"")</f>
        <v/>
      </c>
      <c r="AO2847" s="28" t="str">
        <f t="shared" si="17083"/>
        <v/>
      </c>
      <c r="AP2847" s="28" t="str">
        <f t="shared" si="17083"/>
        <v/>
      </c>
      <c r="AQ2847" s="28" t="str">
        <f t="shared" si="17083"/>
        <v/>
      </c>
      <c r="AR2847" s="28" t="str">
        <f t="shared" ref="AR2847:AV2847" si="17084">IFERROR(IF(FIND(AR$1,$F2847)&gt;1,"BME",""),"")</f>
        <v/>
      </c>
      <c r="AS2847" s="28" t="str">
        <f t="shared" si="17084"/>
        <v/>
      </c>
      <c r="AT2847" s="28" t="str">
        <f t="shared" si="17084"/>
        <v/>
      </c>
      <c r="AU2847" s="28" t="str">
        <f t="shared" si="17084"/>
        <v/>
      </c>
      <c r="AV2847" s="28" t="str">
        <f t="shared" si="17084"/>
        <v/>
      </c>
      <c r="AW2847" s="28" t="str">
        <f t="shared" ref="AW2847:BC2847" si="17085">IFERROR(IF(FIND(AW$1,$F2847)&gt;1,AW$1,""),"")</f>
        <v/>
      </c>
      <c r="AX2847" s="28" t="str">
        <f t="shared" si="17085"/>
        <v/>
      </c>
      <c r="AY2847" s="28" t="str">
        <f t="shared" si="17085"/>
        <v/>
      </c>
      <c r="AZ2847" s="28" t="str">
        <f t="shared" si="17085"/>
        <v/>
      </c>
      <c r="BA2847" s="28" t="str">
        <f t="shared" si="17085"/>
        <v/>
      </c>
      <c r="BB2847" s="28" t="str">
        <f t="shared" si="17085"/>
        <v/>
      </c>
      <c r="BC2847" s="28" t="str">
        <f t="shared" si="17085"/>
        <v/>
      </c>
      <c r="BD2847" s="28" t="str">
        <f t="shared" si="15"/>
        <v/>
      </c>
      <c r="BG2847" s="2" t="s">
        <v>19083</v>
      </c>
      <c r="BJ2847" s="28" t="str">
        <f t="shared" si="16"/>
        <v/>
      </c>
      <c r="BK2847" s="28" t="str">
        <f t="shared" si="17"/>
        <v/>
      </c>
      <c r="BL2847" s="2" t="s">
        <v>17740</v>
      </c>
      <c r="BM2847" s="2" t="s">
        <v>98</v>
      </c>
      <c r="BU2847" s="12"/>
      <c r="BV2847" s="12"/>
      <c r="BW2847" s="50"/>
      <c r="BX2847" s="50" t="s">
        <v>19839</v>
      </c>
      <c r="BY2847" s="42" t="str">
        <f t="shared" si="18"/>
        <v/>
      </c>
      <c r="BZ2847" s="72"/>
    </row>
    <row r="2848" spans="1:78" ht="15">
      <c r="A2848" s="10" t="s">
        <v>51</v>
      </c>
      <c r="B2848" s="28">
        <f>VLOOKUP(A2848,Organisations!$A$2:$B$7,2,FALSE)</f>
        <v>4</v>
      </c>
      <c r="C2848" s="10" t="s">
        <v>19091</v>
      </c>
      <c r="D2848" s="10" t="s">
        <v>19092</v>
      </c>
      <c r="E2848" s="28" t="str">
        <f t="shared" si="0"/>
        <v>Lectures, publications and excavations. Annual Bulletin free to members. Meetings are held in Leeds and various other ce</v>
      </c>
      <c r="F2848" s="10" t="s">
        <v>19094</v>
      </c>
      <c r="G2848" s="10" t="s">
        <v>68</v>
      </c>
      <c r="H2848" s="53"/>
      <c r="K2848" s="30" t="s">
        <v>15891</v>
      </c>
      <c r="L2848" s="10" t="s">
        <v>15892</v>
      </c>
      <c r="M2848" s="28" t="str">
        <f t="shared" ref="M2848:Q2848" si="17086">IFERROR(IF(FIND(M$1,$F2848)&gt;1,"Age - Children",""),"")</f>
        <v/>
      </c>
      <c r="N2848" s="28" t="str">
        <f t="shared" si="17086"/>
        <v/>
      </c>
      <c r="O2848" s="28" t="str">
        <f t="shared" si="17086"/>
        <v/>
      </c>
      <c r="P2848" s="28" t="str">
        <f t="shared" si="17086"/>
        <v/>
      </c>
      <c r="Q2848" s="28" t="str">
        <f t="shared" si="17086"/>
        <v/>
      </c>
      <c r="R2848" s="28" t="str">
        <f t="shared" ref="R2848:T2848" si="17087">IFERROR(IF(FIND(R$1,$F2848)&gt;1,"Age - Elderly",""),"")</f>
        <v/>
      </c>
      <c r="S2848" s="28" t="str">
        <f t="shared" si="17087"/>
        <v/>
      </c>
      <c r="T2848" s="28" t="str">
        <f t="shared" si="17087"/>
        <v/>
      </c>
      <c r="U2848" s="28" t="str">
        <f t="shared" si="3"/>
        <v/>
      </c>
      <c r="V2848" s="28" t="str">
        <f t="shared" si="4"/>
        <v/>
      </c>
      <c r="X2848" s="28" t="str">
        <f t="shared" si="5"/>
        <v/>
      </c>
      <c r="Y2848" s="28" t="str">
        <f t="shared" si="6"/>
        <v/>
      </c>
      <c r="Z2848" s="28" t="str">
        <f t="shared" si="7"/>
        <v/>
      </c>
      <c r="AB2848" s="28" t="str">
        <f t="shared" si="8"/>
        <v/>
      </c>
      <c r="AD2848" s="28" t="str">
        <f t="shared" si="9"/>
        <v/>
      </c>
      <c r="AG2848" s="28" t="str">
        <f t="shared" ref="AG2848:AL2848" si="17088">IFERROR(IF(FIND(AG$1,$F2848)&gt;1,AG$1,""),"")</f>
        <v/>
      </c>
      <c r="AH2848" s="28" t="str">
        <f t="shared" si="17088"/>
        <v/>
      </c>
      <c r="AI2848" s="28" t="str">
        <f t="shared" si="17088"/>
        <v/>
      </c>
      <c r="AJ2848" s="28" t="str">
        <f t="shared" si="17088"/>
        <v/>
      </c>
      <c r="AK2848" s="28" t="str">
        <f t="shared" si="17088"/>
        <v/>
      </c>
      <c r="AL2848" s="28" t="str">
        <f t="shared" si="17088"/>
        <v/>
      </c>
      <c r="AM2848" s="28" t="str">
        <f t="shared" si="11"/>
        <v/>
      </c>
      <c r="AN2848" s="28" t="str">
        <f t="shared" ref="AN2848:AQ2848" si="17089">IFERROR(IF(FIND(AN$1,$F2848)&gt;1,"Status - LGBT",""),"")</f>
        <v/>
      </c>
      <c r="AO2848" s="28" t="str">
        <f t="shared" si="17089"/>
        <v/>
      </c>
      <c r="AP2848" s="28" t="str">
        <f t="shared" si="17089"/>
        <v/>
      </c>
      <c r="AQ2848" s="28" t="str">
        <f t="shared" si="17089"/>
        <v/>
      </c>
      <c r="AR2848" s="28" t="str">
        <f t="shared" ref="AR2848:AV2848" si="17090">IFERROR(IF(FIND(AR$1,$F2848)&gt;1,"BME",""),"")</f>
        <v/>
      </c>
      <c r="AS2848" s="28" t="str">
        <f t="shared" si="17090"/>
        <v/>
      </c>
      <c r="AT2848" s="28" t="str">
        <f t="shared" si="17090"/>
        <v/>
      </c>
      <c r="AU2848" s="28" t="str">
        <f t="shared" si="17090"/>
        <v/>
      </c>
      <c r="AV2848" s="28" t="str">
        <f t="shared" si="17090"/>
        <v/>
      </c>
      <c r="AW2848" s="28" t="str">
        <f t="shared" ref="AW2848:BC2848" si="17091">IFERROR(IF(FIND(AW$1,$F2848)&gt;1,AW$1,""),"")</f>
        <v/>
      </c>
      <c r="AX2848" s="28" t="str">
        <f t="shared" si="17091"/>
        <v/>
      </c>
      <c r="AY2848" s="28" t="str">
        <f t="shared" si="17091"/>
        <v/>
      </c>
      <c r="AZ2848" s="28" t="str">
        <f t="shared" si="17091"/>
        <v/>
      </c>
      <c r="BA2848" s="28" t="str">
        <f t="shared" si="17091"/>
        <v/>
      </c>
      <c r="BB2848" s="28" t="str">
        <f t="shared" si="17091"/>
        <v/>
      </c>
      <c r="BC2848" s="28" t="str">
        <f t="shared" si="17091"/>
        <v/>
      </c>
      <c r="BD2848" s="28" t="str">
        <f t="shared" si="15"/>
        <v/>
      </c>
      <c r="BG2848" s="2" t="s">
        <v>15893</v>
      </c>
      <c r="BJ2848" s="28" t="str">
        <f t="shared" si="16"/>
        <v/>
      </c>
      <c r="BK2848" s="28" t="str">
        <f t="shared" si="17"/>
        <v/>
      </c>
      <c r="BL2848" s="2" t="s">
        <v>17753</v>
      </c>
      <c r="BM2848" s="2" t="s">
        <v>98</v>
      </c>
      <c r="BS2848" s="2" t="s">
        <v>2863</v>
      </c>
      <c r="BU2848" s="18"/>
      <c r="BV2848" s="18"/>
      <c r="BW2848" s="47"/>
      <c r="BX2848" s="47" t="s">
        <v>19839</v>
      </c>
      <c r="BY2848" s="42" t="str">
        <f t="shared" si="18"/>
        <v/>
      </c>
      <c r="BZ2848" s="73"/>
    </row>
    <row r="2849" spans="1:78" ht="15">
      <c r="A2849" s="16" t="s">
        <v>51</v>
      </c>
      <c r="B2849" s="28">
        <f>VLOOKUP(A2849,Organisations!$A$2:$B$7,2,FALSE)</f>
        <v>4</v>
      </c>
      <c r="C2849" s="16" t="s">
        <v>19096</v>
      </c>
      <c r="D2849" s="16" t="s">
        <v>19097</v>
      </c>
      <c r="E2849" s="28" t="str">
        <f t="shared" si="0"/>
        <v>The association seeks to encourage and resource Baptist churches throughout Yorkshire in their life and mission.</v>
      </c>
      <c r="F2849" s="16" t="s">
        <v>19098</v>
      </c>
      <c r="G2849" s="16" t="s">
        <v>68</v>
      </c>
      <c r="H2849" s="17"/>
      <c r="K2849" s="26" t="s">
        <v>19099</v>
      </c>
      <c r="L2849" s="16" t="s">
        <v>19100</v>
      </c>
      <c r="M2849" s="28" t="str">
        <f t="shared" ref="M2849:Q2849" si="17092">IFERROR(IF(FIND(M$1,$F2849)&gt;1,"Age - Children",""),"")</f>
        <v/>
      </c>
      <c r="N2849" s="28" t="str">
        <f t="shared" si="17092"/>
        <v/>
      </c>
      <c r="O2849" s="28" t="str">
        <f t="shared" si="17092"/>
        <v/>
      </c>
      <c r="P2849" s="28" t="str">
        <f t="shared" si="17092"/>
        <v/>
      </c>
      <c r="Q2849" s="28" t="str">
        <f t="shared" si="17092"/>
        <v/>
      </c>
      <c r="R2849" s="28" t="str">
        <f t="shared" ref="R2849:T2849" si="17093">IFERROR(IF(FIND(R$1,$F2849)&gt;1,"Age - Elderly",""),"")</f>
        <v/>
      </c>
      <c r="S2849" s="28" t="str">
        <f t="shared" si="17093"/>
        <v/>
      </c>
      <c r="T2849" s="28" t="str">
        <f t="shared" si="17093"/>
        <v/>
      </c>
      <c r="U2849" s="28" t="str">
        <f t="shared" si="3"/>
        <v/>
      </c>
      <c r="V2849" s="28" t="str">
        <f t="shared" si="4"/>
        <v/>
      </c>
      <c r="X2849" s="28" t="str">
        <f t="shared" si="5"/>
        <v/>
      </c>
      <c r="Y2849" s="28" t="str">
        <f t="shared" si="6"/>
        <v/>
      </c>
      <c r="Z2849" s="28" t="str">
        <f t="shared" si="7"/>
        <v/>
      </c>
      <c r="AB2849" s="28" t="str">
        <f t="shared" si="8"/>
        <v/>
      </c>
      <c r="AD2849" s="28" t="str">
        <f t="shared" si="9"/>
        <v/>
      </c>
      <c r="AG2849" s="28" t="str">
        <f t="shared" ref="AG2849:AL2849" si="17094">IFERROR(IF(FIND(AG$1,$F2849)&gt;1,AG$1,""),"")</f>
        <v/>
      </c>
      <c r="AH2849" s="28" t="str">
        <f t="shared" si="17094"/>
        <v/>
      </c>
      <c r="AI2849" s="28" t="str">
        <f t="shared" si="17094"/>
        <v/>
      </c>
      <c r="AJ2849" s="28" t="str">
        <f t="shared" si="17094"/>
        <v/>
      </c>
      <c r="AK2849" s="28" t="str">
        <f t="shared" si="17094"/>
        <v/>
      </c>
      <c r="AL2849" s="28" t="str">
        <f t="shared" si="17094"/>
        <v/>
      </c>
      <c r="AM2849" s="28" t="str">
        <f t="shared" si="11"/>
        <v/>
      </c>
      <c r="AN2849" s="28" t="str">
        <f t="shared" ref="AN2849:AQ2849" si="17095">IFERROR(IF(FIND(AN$1,$F2849)&gt;1,"Status - LGBT",""),"")</f>
        <v/>
      </c>
      <c r="AO2849" s="28" t="str">
        <f t="shared" si="17095"/>
        <v/>
      </c>
      <c r="AP2849" s="28" t="str">
        <f t="shared" si="17095"/>
        <v/>
      </c>
      <c r="AQ2849" s="28" t="str">
        <f t="shared" si="17095"/>
        <v/>
      </c>
      <c r="AR2849" s="28" t="str">
        <f t="shared" ref="AR2849:AV2849" si="17096">IFERROR(IF(FIND(AR$1,$F2849)&gt;1,"BME",""),"")</f>
        <v/>
      </c>
      <c r="AS2849" s="28" t="str">
        <f t="shared" si="17096"/>
        <v/>
      </c>
      <c r="AT2849" s="28" t="str">
        <f t="shared" si="17096"/>
        <v/>
      </c>
      <c r="AU2849" s="28" t="str">
        <f t="shared" si="17096"/>
        <v/>
      </c>
      <c r="AV2849" s="28" t="str">
        <f t="shared" si="17096"/>
        <v/>
      </c>
      <c r="AW2849" s="28" t="str">
        <f t="shared" ref="AW2849:BC2849" si="17097">IFERROR(IF(FIND(AW$1,$F2849)&gt;1,AW$1,""),"")</f>
        <v/>
      </c>
      <c r="AX2849" s="28" t="str">
        <f t="shared" si="17097"/>
        <v/>
      </c>
      <c r="AY2849" s="28" t="str">
        <f t="shared" si="17097"/>
        <v/>
      </c>
      <c r="AZ2849" s="28" t="str">
        <f t="shared" si="17097"/>
        <v/>
      </c>
      <c r="BA2849" s="28" t="str">
        <f t="shared" si="17097"/>
        <v/>
      </c>
      <c r="BB2849" s="28" t="str">
        <f t="shared" si="17097"/>
        <v/>
      </c>
      <c r="BC2849" s="28" t="str">
        <f t="shared" si="17097"/>
        <v/>
      </c>
      <c r="BD2849" s="28" t="str">
        <f t="shared" si="15"/>
        <v/>
      </c>
      <c r="BG2849" s="2" t="s">
        <v>19101</v>
      </c>
      <c r="BJ2849" s="28" t="str">
        <f t="shared" si="16"/>
        <v/>
      </c>
      <c r="BK2849" s="28" t="str">
        <f t="shared" si="17"/>
        <v/>
      </c>
      <c r="BL2849" s="2" t="s">
        <v>17762</v>
      </c>
      <c r="BM2849" s="2" t="s">
        <v>98</v>
      </c>
      <c r="BU2849" s="12"/>
      <c r="BV2849" s="12"/>
      <c r="BW2849" s="50"/>
      <c r="BX2849" s="50" t="s">
        <v>19860</v>
      </c>
      <c r="BY2849" s="42" t="str">
        <f t="shared" si="18"/>
        <v/>
      </c>
      <c r="BZ2849" s="72"/>
    </row>
    <row r="2850" spans="1:78" ht="15">
      <c r="A2850" s="10" t="s">
        <v>51</v>
      </c>
      <c r="B2850" s="28">
        <f>VLOOKUP(A2850,Organisations!$A$2:$B$7,2,FALSE)</f>
        <v>4</v>
      </c>
      <c r="C2850" s="10" t="s">
        <v>19102</v>
      </c>
      <c r="D2850" s="10" t="s">
        <v>19103</v>
      </c>
      <c r="E2850" s="28" t="str">
        <f t="shared" si="0"/>
        <v>Yorkshire Campaign for Nuclear Disarmament actively works against the development, testing and use of nuclear weapons ac</v>
      </c>
      <c r="F2850" s="10" t="s">
        <v>19105</v>
      </c>
      <c r="G2850" s="10" t="s">
        <v>68</v>
      </c>
      <c r="H2850" s="11"/>
      <c r="K2850" s="30" t="s">
        <v>19106</v>
      </c>
      <c r="L2850" s="10" t="s">
        <v>19107</v>
      </c>
      <c r="M2850" s="28" t="str">
        <f t="shared" ref="M2850:Q2850" si="17098">IFERROR(IF(FIND(M$1,$F2850)&gt;1,"Age - Children",""),"")</f>
        <v/>
      </c>
      <c r="N2850" s="28" t="str">
        <f t="shared" si="17098"/>
        <v/>
      </c>
      <c r="O2850" s="28" t="str">
        <f t="shared" si="17098"/>
        <v/>
      </c>
      <c r="P2850" s="28" t="str">
        <f t="shared" si="17098"/>
        <v/>
      </c>
      <c r="Q2850" s="28" t="str">
        <f t="shared" si="17098"/>
        <v/>
      </c>
      <c r="R2850" s="28" t="str">
        <f t="shared" ref="R2850:T2850" si="17099">IFERROR(IF(FIND(R$1,$F2850)&gt;1,"Age - Elderly",""),"")</f>
        <v/>
      </c>
      <c r="S2850" s="28" t="str">
        <f t="shared" si="17099"/>
        <v/>
      </c>
      <c r="T2850" s="28" t="str">
        <f t="shared" si="17099"/>
        <v/>
      </c>
      <c r="U2850" s="28" t="str">
        <f t="shared" si="3"/>
        <v/>
      </c>
      <c r="V2850" s="28" t="str">
        <f t="shared" si="4"/>
        <v/>
      </c>
      <c r="X2850" s="28" t="str">
        <f t="shared" si="5"/>
        <v/>
      </c>
      <c r="Y2850" s="28" t="str">
        <f t="shared" si="6"/>
        <v/>
      </c>
      <c r="Z2850" s="28" t="str">
        <f t="shared" si="7"/>
        <v>Gender - Male</v>
      </c>
      <c r="AB2850" s="28" t="str">
        <f t="shared" si="8"/>
        <v/>
      </c>
      <c r="AD2850" s="28" t="str">
        <f t="shared" si="9"/>
        <v>Gender - Male;</v>
      </c>
      <c r="AG2850" s="28" t="str">
        <f t="shared" ref="AG2850:AL2850" si="17100">IFERROR(IF(FIND(AG$1,$F2850)&gt;1,AG$1,""),"")</f>
        <v/>
      </c>
      <c r="AH2850" s="28" t="str">
        <f t="shared" si="17100"/>
        <v/>
      </c>
      <c r="AI2850" s="28" t="str">
        <f t="shared" si="17100"/>
        <v/>
      </c>
      <c r="AJ2850" s="28" t="str">
        <f t="shared" si="17100"/>
        <v/>
      </c>
      <c r="AK2850" s="28" t="str">
        <f t="shared" si="17100"/>
        <v/>
      </c>
      <c r="AL2850" s="28" t="str">
        <f t="shared" si="17100"/>
        <v/>
      </c>
      <c r="AM2850" s="28" t="str">
        <f t="shared" si="11"/>
        <v/>
      </c>
      <c r="AN2850" s="28" t="str">
        <f t="shared" ref="AN2850:AQ2850" si="17101">IFERROR(IF(FIND(AN$1,$F2850)&gt;1,"Status - LGBT",""),"")</f>
        <v/>
      </c>
      <c r="AO2850" s="28" t="str">
        <f t="shared" si="17101"/>
        <v/>
      </c>
      <c r="AP2850" s="28" t="str">
        <f t="shared" si="17101"/>
        <v/>
      </c>
      <c r="AQ2850" s="28" t="str">
        <f t="shared" si="17101"/>
        <v/>
      </c>
      <c r="AR2850" s="28" t="str">
        <f t="shared" ref="AR2850:AV2850" si="17102">IFERROR(IF(FIND(AR$1,$F2850)&gt;1,"BME",""),"")</f>
        <v/>
      </c>
      <c r="AS2850" s="28" t="str">
        <f t="shared" si="17102"/>
        <v/>
      </c>
      <c r="AT2850" s="28" t="str">
        <f t="shared" si="17102"/>
        <v/>
      </c>
      <c r="AU2850" s="28" t="str">
        <f t="shared" si="17102"/>
        <v/>
      </c>
      <c r="AV2850" s="28" t="str">
        <f t="shared" si="17102"/>
        <v/>
      </c>
      <c r="AW2850" s="28" t="str">
        <f t="shared" ref="AW2850:BC2850" si="17103">IFERROR(IF(FIND(AW$1,$F2850)&gt;1,AW$1,""),"")</f>
        <v/>
      </c>
      <c r="AX2850" s="28" t="str">
        <f t="shared" si="17103"/>
        <v/>
      </c>
      <c r="AY2850" s="28" t="str">
        <f t="shared" si="17103"/>
        <v/>
      </c>
      <c r="AZ2850" s="28" t="str">
        <f t="shared" si="17103"/>
        <v/>
      </c>
      <c r="BA2850" s="28" t="str">
        <f t="shared" si="17103"/>
        <v/>
      </c>
      <c r="BB2850" s="28" t="str">
        <f t="shared" si="17103"/>
        <v/>
      </c>
      <c r="BC2850" s="28" t="str">
        <f t="shared" si="17103"/>
        <v/>
      </c>
      <c r="BD2850" s="28" t="str">
        <f t="shared" si="15"/>
        <v/>
      </c>
      <c r="BG2850" s="2" t="s">
        <v>19108</v>
      </c>
      <c r="BJ2850" s="28" t="str">
        <f t="shared" si="16"/>
        <v/>
      </c>
      <c r="BK2850" s="28" t="str">
        <f t="shared" si="17"/>
        <v/>
      </c>
      <c r="BL2850" s="2" t="s">
        <v>17767</v>
      </c>
      <c r="BM2850" s="2" t="s">
        <v>98</v>
      </c>
      <c r="BU2850" s="18"/>
      <c r="BV2850" s="18"/>
      <c r="BW2850" s="47"/>
      <c r="BX2850" s="47" t="s">
        <v>58</v>
      </c>
      <c r="BY2850" s="42" t="str">
        <f t="shared" si="18"/>
        <v>Gender - Male;;</v>
      </c>
      <c r="BZ2850" s="73"/>
    </row>
    <row r="2851" spans="1:78" ht="15">
      <c r="A2851" s="16" t="s">
        <v>51</v>
      </c>
      <c r="B2851" s="28">
        <f>VLOOKUP(A2851,Organisations!$A$2:$B$7,2,FALSE)</f>
        <v>4</v>
      </c>
      <c r="C2851" s="16" t="s">
        <v>19110</v>
      </c>
      <c r="D2851" s="16" t="s">
        <v>19111</v>
      </c>
      <c r="E2851" s="28" t="str">
        <f t="shared" si="0"/>
        <v>Yorkshire Cancer Centre is the fund raising arm of St James's Institute of Oncology. We help raise funds for all areas o</v>
      </c>
      <c r="F2851" s="16" t="s">
        <v>19113</v>
      </c>
      <c r="G2851" s="16" t="s">
        <v>68</v>
      </c>
      <c r="H2851" s="17"/>
      <c r="K2851" s="26" t="s">
        <v>19114</v>
      </c>
      <c r="L2851" s="16" t="s">
        <v>19115</v>
      </c>
      <c r="M2851" s="28" t="str">
        <f t="shared" ref="M2851:Q2851" si="17104">IFERROR(IF(FIND(M$1,$F2851)&gt;1,"Age - Children",""),"")</f>
        <v/>
      </c>
      <c r="N2851" s="28" t="str">
        <f t="shared" si="17104"/>
        <v/>
      </c>
      <c r="O2851" s="28" t="str">
        <f t="shared" si="17104"/>
        <v/>
      </c>
      <c r="P2851" s="28" t="str">
        <f t="shared" si="17104"/>
        <v/>
      </c>
      <c r="Q2851" s="28" t="str">
        <f t="shared" si="17104"/>
        <v/>
      </c>
      <c r="R2851" s="28" t="str">
        <f t="shared" ref="R2851:T2851" si="17105">IFERROR(IF(FIND(R$1,$F2851)&gt;1,"Age - Elderly",""),"")</f>
        <v/>
      </c>
      <c r="S2851" s="28" t="str">
        <f t="shared" si="17105"/>
        <v/>
      </c>
      <c r="T2851" s="28" t="str">
        <f t="shared" si="17105"/>
        <v/>
      </c>
      <c r="U2851" s="28" t="str">
        <f t="shared" si="3"/>
        <v/>
      </c>
      <c r="V2851" s="28" t="str">
        <f t="shared" si="4"/>
        <v/>
      </c>
      <c r="X2851" s="28" t="str">
        <f t="shared" si="5"/>
        <v/>
      </c>
      <c r="Y2851" s="28" t="str">
        <f t="shared" si="6"/>
        <v/>
      </c>
      <c r="Z2851" s="28" t="str">
        <f t="shared" si="7"/>
        <v/>
      </c>
      <c r="AB2851" s="28" t="str">
        <f t="shared" si="8"/>
        <v/>
      </c>
      <c r="AD2851" s="28" t="str">
        <f t="shared" si="9"/>
        <v/>
      </c>
      <c r="AG2851" s="28" t="str">
        <f t="shared" ref="AG2851:AL2851" si="17106">IFERROR(IF(FIND(AG$1,$F2851)&gt;1,AG$1,""),"")</f>
        <v/>
      </c>
      <c r="AH2851" s="28" t="str">
        <f t="shared" si="17106"/>
        <v/>
      </c>
      <c r="AI2851" s="28" t="str">
        <f t="shared" si="17106"/>
        <v/>
      </c>
      <c r="AJ2851" s="28" t="str">
        <f t="shared" si="17106"/>
        <v/>
      </c>
      <c r="AK2851" s="28" t="str">
        <f t="shared" si="17106"/>
        <v/>
      </c>
      <c r="AL2851" s="28" t="str">
        <f t="shared" si="17106"/>
        <v/>
      </c>
      <c r="AM2851" s="28" t="str">
        <f t="shared" si="11"/>
        <v/>
      </c>
      <c r="AN2851" s="28" t="str">
        <f t="shared" ref="AN2851:AQ2851" si="17107">IFERROR(IF(FIND(AN$1,$F2851)&gt;1,"Status - LGBT",""),"")</f>
        <v/>
      </c>
      <c r="AO2851" s="28" t="str">
        <f t="shared" si="17107"/>
        <v/>
      </c>
      <c r="AP2851" s="28" t="str">
        <f t="shared" si="17107"/>
        <v/>
      </c>
      <c r="AQ2851" s="28" t="str">
        <f t="shared" si="17107"/>
        <v/>
      </c>
      <c r="AR2851" s="28" t="str">
        <f t="shared" ref="AR2851:AV2851" si="17108">IFERROR(IF(FIND(AR$1,$F2851)&gt;1,"BME",""),"")</f>
        <v/>
      </c>
      <c r="AS2851" s="28" t="str">
        <f t="shared" si="17108"/>
        <v/>
      </c>
      <c r="AT2851" s="28" t="str">
        <f t="shared" si="17108"/>
        <v/>
      </c>
      <c r="AU2851" s="28" t="str">
        <f t="shared" si="17108"/>
        <v/>
      </c>
      <c r="AV2851" s="28" t="str">
        <f t="shared" si="17108"/>
        <v/>
      </c>
      <c r="AW2851" s="28" t="str">
        <f t="shared" ref="AW2851:BC2851" si="17109">IFERROR(IF(FIND(AW$1,$F2851)&gt;1,AW$1,""),"")</f>
        <v/>
      </c>
      <c r="AX2851" s="28" t="str">
        <f t="shared" si="17109"/>
        <v/>
      </c>
      <c r="AY2851" s="28" t="str">
        <f t="shared" si="17109"/>
        <v/>
      </c>
      <c r="AZ2851" s="28" t="str">
        <f t="shared" si="17109"/>
        <v/>
      </c>
      <c r="BA2851" s="28" t="str">
        <f t="shared" si="17109"/>
        <v/>
      </c>
      <c r="BB2851" s="28" t="str">
        <f t="shared" si="17109"/>
        <v/>
      </c>
      <c r="BC2851" s="28" t="str">
        <f t="shared" si="17109"/>
        <v/>
      </c>
      <c r="BD2851" s="28" t="str">
        <f t="shared" si="15"/>
        <v/>
      </c>
      <c r="BG2851" s="2" t="s">
        <v>19116</v>
      </c>
      <c r="BJ2851" s="28" t="str">
        <f t="shared" si="16"/>
        <v/>
      </c>
      <c r="BK2851" s="28" t="str">
        <f t="shared" si="17"/>
        <v/>
      </c>
      <c r="BL2851" s="2" t="s">
        <v>3092</v>
      </c>
      <c r="BM2851" s="2" t="s">
        <v>98</v>
      </c>
      <c r="BU2851" s="12"/>
      <c r="BV2851" s="12"/>
      <c r="BW2851" s="50"/>
      <c r="BX2851" s="50" t="s">
        <v>21026</v>
      </c>
      <c r="BY2851" s="42" t="str">
        <f t="shared" si="18"/>
        <v/>
      </c>
      <c r="BZ2851" s="72"/>
    </row>
    <row r="2852" spans="1:78" ht="15">
      <c r="A2852" s="10" t="s">
        <v>51</v>
      </c>
      <c r="B2852" s="28">
        <f>VLOOKUP(A2852,Organisations!$A$2:$B$7,2,FALSE)</f>
        <v>4</v>
      </c>
      <c r="C2852" s="10" t="s">
        <v>19118</v>
      </c>
      <c r="D2852" s="10" t="s">
        <v>19119</v>
      </c>
      <c r="E2852" s="28" t="str">
        <f t="shared" si="0"/>
        <v>Yorkshire Cancer Research is Yorkshire?s cancer charity and we are dedicated to helping local people beat cancer by supp</v>
      </c>
      <c r="F2852" s="10" t="s">
        <v>19121</v>
      </c>
      <c r="G2852" s="10" t="s">
        <v>68</v>
      </c>
      <c r="H2852" s="11"/>
      <c r="K2852" s="30" t="s">
        <v>19122</v>
      </c>
      <c r="L2852" s="10" t="s">
        <v>19123</v>
      </c>
      <c r="M2852" s="28" t="str">
        <f t="shared" ref="M2852:Q2852" si="17110">IFERROR(IF(FIND(M$1,$F2852)&gt;1,"Age - Children",""),"")</f>
        <v/>
      </c>
      <c r="N2852" s="28" t="str">
        <f t="shared" si="17110"/>
        <v/>
      </c>
      <c r="O2852" s="28" t="str">
        <f t="shared" si="17110"/>
        <v/>
      </c>
      <c r="P2852" s="28" t="str">
        <f t="shared" si="17110"/>
        <v/>
      </c>
      <c r="Q2852" s="28" t="str">
        <f t="shared" si="17110"/>
        <v/>
      </c>
      <c r="R2852" s="28" t="str">
        <f t="shared" ref="R2852:T2852" si="17111">IFERROR(IF(FIND(R$1,$F2852)&gt;1,"Age - Elderly",""),"")</f>
        <v/>
      </c>
      <c r="S2852" s="28" t="str">
        <f t="shared" si="17111"/>
        <v/>
      </c>
      <c r="T2852" s="28" t="str">
        <f t="shared" si="17111"/>
        <v/>
      </c>
      <c r="U2852" s="28" t="str">
        <f t="shared" si="3"/>
        <v/>
      </c>
      <c r="V2852" s="28" t="str">
        <f t="shared" si="4"/>
        <v/>
      </c>
      <c r="X2852" s="28" t="str">
        <f t="shared" si="5"/>
        <v/>
      </c>
      <c r="Y2852" s="28" t="str">
        <f t="shared" si="6"/>
        <v/>
      </c>
      <c r="Z2852" s="28" t="str">
        <f t="shared" si="7"/>
        <v>Gender - Male</v>
      </c>
      <c r="AB2852" s="28" t="str">
        <f t="shared" si="8"/>
        <v/>
      </c>
      <c r="AD2852" s="28" t="str">
        <f t="shared" si="9"/>
        <v>Gender - Male;</v>
      </c>
      <c r="AG2852" s="28" t="str">
        <f t="shared" ref="AG2852:AL2852" si="17112">IFERROR(IF(FIND(AG$1,$F2852)&gt;1,AG$1,""),"")</f>
        <v/>
      </c>
      <c r="AH2852" s="28" t="str">
        <f t="shared" si="17112"/>
        <v/>
      </c>
      <c r="AI2852" s="28" t="str">
        <f t="shared" si="17112"/>
        <v/>
      </c>
      <c r="AJ2852" s="28" t="str">
        <f t="shared" si="17112"/>
        <v/>
      </c>
      <c r="AK2852" s="28" t="str">
        <f t="shared" si="17112"/>
        <v/>
      </c>
      <c r="AL2852" s="28" t="str">
        <f t="shared" si="17112"/>
        <v/>
      </c>
      <c r="AM2852" s="28" t="str">
        <f t="shared" si="11"/>
        <v/>
      </c>
      <c r="AN2852" s="28" t="str">
        <f t="shared" ref="AN2852:AQ2852" si="17113">IFERROR(IF(FIND(AN$1,$F2852)&gt;1,"Status - LGBT",""),"")</f>
        <v/>
      </c>
      <c r="AO2852" s="28" t="str">
        <f t="shared" si="17113"/>
        <v/>
      </c>
      <c r="AP2852" s="28" t="str">
        <f t="shared" si="17113"/>
        <v/>
      </c>
      <c r="AQ2852" s="28" t="str">
        <f t="shared" si="17113"/>
        <v/>
      </c>
      <c r="AR2852" s="28" t="str">
        <f t="shared" ref="AR2852:AV2852" si="17114">IFERROR(IF(FIND(AR$1,$F2852)&gt;1,"BME",""),"")</f>
        <v/>
      </c>
      <c r="AS2852" s="28" t="str">
        <f t="shared" si="17114"/>
        <v/>
      </c>
      <c r="AT2852" s="28" t="str">
        <f t="shared" si="17114"/>
        <v/>
      </c>
      <c r="AU2852" s="28" t="str">
        <f t="shared" si="17114"/>
        <v/>
      </c>
      <c r="AV2852" s="28" t="str">
        <f t="shared" si="17114"/>
        <v/>
      </c>
      <c r="AW2852" s="28" t="str">
        <f t="shared" ref="AW2852:BC2852" si="17115">IFERROR(IF(FIND(AW$1,$F2852)&gt;1,AW$1,""),"")</f>
        <v/>
      </c>
      <c r="AX2852" s="28" t="str">
        <f t="shared" si="17115"/>
        <v/>
      </c>
      <c r="AY2852" s="28" t="str">
        <f t="shared" si="17115"/>
        <v/>
      </c>
      <c r="AZ2852" s="28" t="str">
        <f t="shared" si="17115"/>
        <v/>
      </c>
      <c r="BA2852" s="28" t="str">
        <f t="shared" si="17115"/>
        <v/>
      </c>
      <c r="BB2852" s="28" t="str">
        <f t="shared" si="17115"/>
        <v/>
      </c>
      <c r="BC2852" s="28" t="str">
        <f t="shared" si="17115"/>
        <v/>
      </c>
      <c r="BD2852" s="28" t="str">
        <f t="shared" si="15"/>
        <v/>
      </c>
      <c r="BG2852" s="2" t="s">
        <v>19124</v>
      </c>
      <c r="BJ2852" s="28" t="str">
        <f t="shared" si="16"/>
        <v/>
      </c>
      <c r="BK2852" s="28" t="str">
        <f t="shared" si="17"/>
        <v/>
      </c>
      <c r="BL2852" s="2" t="s">
        <v>11499</v>
      </c>
      <c r="BM2852" s="2" t="s">
        <v>98</v>
      </c>
      <c r="BU2852" s="18"/>
      <c r="BV2852" s="18"/>
      <c r="BW2852" s="47"/>
      <c r="BX2852" s="47" t="s">
        <v>21026</v>
      </c>
      <c r="BY2852" s="42" t="str">
        <f t="shared" si="18"/>
        <v>Gender - Male;;</v>
      </c>
      <c r="BZ2852" s="73"/>
    </row>
    <row r="2853" spans="1:78" ht="15">
      <c r="A2853" s="16" t="s">
        <v>51</v>
      </c>
      <c r="B2853" s="28">
        <f>VLOOKUP(A2853,Organisations!$A$2:$B$7,2,FALSE)</f>
        <v>4</v>
      </c>
      <c r="C2853" s="16" t="s">
        <v>19126</v>
      </c>
      <c r="D2853" s="16" t="s">
        <v>19127</v>
      </c>
      <c r="E2853" s="28" t="str">
        <f t="shared" si="0"/>
        <v>The Group offers support to carers of sufferers of eating disorders (mainly Anorexia and Bulimia). This includes the pro</v>
      </c>
      <c r="F2853" s="16" t="s">
        <v>19129</v>
      </c>
      <c r="G2853" s="16" t="s">
        <v>68</v>
      </c>
      <c r="H2853" s="17"/>
      <c r="K2853" s="26" t="s">
        <v>19130</v>
      </c>
      <c r="L2853" s="18"/>
      <c r="M2853" s="28" t="str">
        <f t="shared" ref="M2853:Q2853" si="17116">IFERROR(IF(FIND(M$1,$F2853)&gt;1,"Age - Children",""),"")</f>
        <v/>
      </c>
      <c r="N2853" s="28" t="str">
        <f t="shared" si="17116"/>
        <v/>
      </c>
      <c r="O2853" s="28" t="str">
        <f t="shared" si="17116"/>
        <v/>
      </c>
      <c r="P2853" s="28" t="str">
        <f t="shared" si="17116"/>
        <v/>
      </c>
      <c r="Q2853" s="28" t="str">
        <f t="shared" si="17116"/>
        <v/>
      </c>
      <c r="R2853" s="28" t="str">
        <f t="shared" ref="R2853:T2853" si="17117">IFERROR(IF(FIND(R$1,$F2853)&gt;1,"Age - Elderly",""),"")</f>
        <v/>
      </c>
      <c r="S2853" s="28" t="str">
        <f t="shared" si="17117"/>
        <v/>
      </c>
      <c r="T2853" s="28" t="str">
        <f t="shared" si="17117"/>
        <v/>
      </c>
      <c r="U2853" s="28" t="str">
        <f t="shared" si="3"/>
        <v/>
      </c>
      <c r="V2853" s="28" t="str">
        <f t="shared" si="4"/>
        <v/>
      </c>
      <c r="X2853" s="28" t="str">
        <f t="shared" si="5"/>
        <v/>
      </c>
      <c r="Y2853" s="28" t="str">
        <f t="shared" si="6"/>
        <v/>
      </c>
      <c r="Z2853" s="28" t="str">
        <f t="shared" si="7"/>
        <v/>
      </c>
      <c r="AB2853" s="28" t="str">
        <f t="shared" si="8"/>
        <v/>
      </c>
      <c r="AD2853" s="28" t="str">
        <f t="shared" si="9"/>
        <v/>
      </c>
      <c r="AG2853" s="28" t="str">
        <f t="shared" ref="AG2853:AL2853" si="17118">IFERROR(IF(FIND(AG$1,$F2853)&gt;1,AG$1,""),"")</f>
        <v/>
      </c>
      <c r="AH2853" s="28" t="str">
        <f t="shared" si="17118"/>
        <v/>
      </c>
      <c r="AI2853" s="28" t="str">
        <f t="shared" si="17118"/>
        <v/>
      </c>
      <c r="AJ2853" s="28" t="str">
        <f t="shared" si="17118"/>
        <v/>
      </c>
      <c r="AK2853" s="28" t="str">
        <f t="shared" si="17118"/>
        <v/>
      </c>
      <c r="AL2853" s="28" t="str">
        <f t="shared" si="17118"/>
        <v/>
      </c>
      <c r="AM2853" s="28" t="str">
        <f t="shared" si="11"/>
        <v/>
      </c>
      <c r="AN2853" s="28" t="str">
        <f t="shared" ref="AN2853:AQ2853" si="17119">IFERROR(IF(FIND(AN$1,$F2853)&gt;1,"Status - LGBT",""),"")</f>
        <v/>
      </c>
      <c r="AO2853" s="28" t="str">
        <f t="shared" si="17119"/>
        <v/>
      </c>
      <c r="AP2853" s="28" t="str">
        <f t="shared" si="17119"/>
        <v/>
      </c>
      <c r="AQ2853" s="28" t="str">
        <f t="shared" si="17119"/>
        <v/>
      </c>
      <c r="AR2853" s="28" t="str">
        <f t="shared" ref="AR2853:AV2853" si="17120">IFERROR(IF(FIND(AR$1,$F2853)&gt;1,"BME",""),"")</f>
        <v/>
      </c>
      <c r="AS2853" s="28" t="str">
        <f t="shared" si="17120"/>
        <v/>
      </c>
      <c r="AT2853" s="28" t="str">
        <f t="shared" si="17120"/>
        <v/>
      </c>
      <c r="AU2853" s="28" t="str">
        <f t="shared" si="17120"/>
        <v/>
      </c>
      <c r="AV2853" s="28" t="str">
        <f t="shared" si="17120"/>
        <v/>
      </c>
      <c r="AW2853" s="28" t="str">
        <f t="shared" ref="AW2853:BC2853" si="17121">IFERROR(IF(FIND(AW$1,$F2853)&gt;1,AW$1,""),"")</f>
        <v/>
      </c>
      <c r="AX2853" s="28" t="str">
        <f t="shared" si="17121"/>
        <v/>
      </c>
      <c r="AY2853" s="28" t="str">
        <f t="shared" si="17121"/>
        <v/>
      </c>
      <c r="AZ2853" s="28" t="str">
        <f t="shared" si="17121"/>
        <v/>
      </c>
      <c r="BA2853" s="28" t="str">
        <f t="shared" si="17121"/>
        <v/>
      </c>
      <c r="BB2853" s="28" t="str">
        <f t="shared" si="17121"/>
        <v/>
      </c>
      <c r="BC2853" s="28" t="str">
        <f t="shared" si="17121"/>
        <v/>
      </c>
      <c r="BD2853" s="28" t="str">
        <f t="shared" si="15"/>
        <v/>
      </c>
      <c r="BG2853" s="2" t="s">
        <v>19131</v>
      </c>
      <c r="BJ2853" s="28" t="str">
        <f t="shared" si="16"/>
        <v/>
      </c>
      <c r="BK2853" s="28" t="str">
        <f t="shared" si="17"/>
        <v/>
      </c>
      <c r="BL2853" s="2" t="s">
        <v>7574</v>
      </c>
      <c r="BM2853" s="2" t="s">
        <v>98</v>
      </c>
      <c r="BU2853" s="12"/>
      <c r="BV2853" s="12"/>
      <c r="BW2853" s="50"/>
      <c r="BX2853" s="50" t="s">
        <v>20974</v>
      </c>
      <c r="BY2853" s="42" t="str">
        <f t="shared" si="18"/>
        <v/>
      </c>
      <c r="BZ2853" s="72"/>
    </row>
    <row r="2854" spans="1:78" ht="15">
      <c r="A2854" s="10" t="s">
        <v>51</v>
      </c>
      <c r="B2854" s="28">
        <f>VLOOKUP(A2854,Organisations!$A$2:$B$7,2,FALSE)</f>
        <v>4</v>
      </c>
      <c r="C2854" s="10" t="s">
        <v>19133</v>
      </c>
      <c r="D2854" s="10" t="s">
        <v>19134</v>
      </c>
      <c r="E2854" s="28" t="str">
        <f t="shared" si="0"/>
        <v>Individual lessons for most musical instruments, singing and drama. Whether you?re a beginner, or an experienced musicia</v>
      </c>
      <c r="F2854" s="10" t="s">
        <v>19136</v>
      </c>
      <c r="G2854" s="10" t="s">
        <v>68</v>
      </c>
      <c r="H2854" s="11"/>
      <c r="K2854" s="30" t="s">
        <v>19137</v>
      </c>
      <c r="L2854" s="10" t="s">
        <v>19138</v>
      </c>
      <c r="M2854" s="28" t="str">
        <f t="shared" ref="M2854:Q2854" si="17122">IFERROR(IF(FIND(M$1,$F2854)&gt;1,"Age - Children",""),"")</f>
        <v>Age - Children</v>
      </c>
      <c r="N2854" s="28" t="str">
        <f t="shared" si="17122"/>
        <v/>
      </c>
      <c r="O2854" s="28" t="str">
        <f t="shared" si="17122"/>
        <v/>
      </c>
      <c r="P2854" s="28" t="str">
        <f t="shared" si="17122"/>
        <v/>
      </c>
      <c r="Q2854" s="28" t="str">
        <f t="shared" si="17122"/>
        <v/>
      </c>
      <c r="R2854" s="28" t="str">
        <f t="shared" ref="R2854:T2854" si="17123">IFERROR(IF(FIND(R$1,$F2854)&gt;1,"Age - Elderly",""),"")</f>
        <v/>
      </c>
      <c r="S2854" s="28" t="str">
        <f t="shared" si="17123"/>
        <v/>
      </c>
      <c r="T2854" s="28" t="str">
        <f t="shared" si="17123"/>
        <v/>
      </c>
      <c r="U2854" s="28" t="str">
        <f t="shared" si="3"/>
        <v>Age - Children;</v>
      </c>
      <c r="V2854" s="28" t="str">
        <f t="shared" si="4"/>
        <v/>
      </c>
      <c r="X2854" s="28" t="str">
        <f t="shared" si="5"/>
        <v/>
      </c>
      <c r="Y2854" s="28" t="str">
        <f t="shared" si="6"/>
        <v/>
      </c>
      <c r="Z2854" s="28" t="str">
        <f t="shared" si="7"/>
        <v>Gender - Male</v>
      </c>
      <c r="AB2854" s="28" t="str">
        <f t="shared" si="8"/>
        <v/>
      </c>
      <c r="AD2854" s="28" t="str">
        <f t="shared" si="9"/>
        <v>Gender - Male;</v>
      </c>
      <c r="AG2854" s="28" t="str">
        <f t="shared" ref="AG2854:AL2854" si="17124">IFERROR(IF(FIND(AG$1,$F2854)&gt;1,AG$1,""),"")</f>
        <v/>
      </c>
      <c r="AH2854" s="28" t="str">
        <f t="shared" si="17124"/>
        <v/>
      </c>
      <c r="AI2854" s="28" t="str">
        <f t="shared" si="17124"/>
        <v/>
      </c>
      <c r="AJ2854" s="28" t="str">
        <f t="shared" si="17124"/>
        <v/>
      </c>
      <c r="AK2854" s="28" t="str">
        <f t="shared" si="17124"/>
        <v/>
      </c>
      <c r="AL2854" s="28" t="str">
        <f t="shared" si="17124"/>
        <v/>
      </c>
      <c r="AM2854" s="28" t="str">
        <f t="shared" si="11"/>
        <v/>
      </c>
      <c r="AN2854" s="28" t="str">
        <f t="shared" ref="AN2854:AQ2854" si="17125">IFERROR(IF(FIND(AN$1,$F2854)&gt;1,"Status - LGBT",""),"")</f>
        <v/>
      </c>
      <c r="AO2854" s="28" t="str">
        <f t="shared" si="17125"/>
        <v/>
      </c>
      <c r="AP2854" s="28" t="str">
        <f t="shared" si="17125"/>
        <v/>
      </c>
      <c r="AQ2854" s="28" t="str">
        <f t="shared" si="17125"/>
        <v/>
      </c>
      <c r="AR2854" s="28" t="str">
        <f t="shared" ref="AR2854:AV2854" si="17126">IFERROR(IF(FIND(AR$1,$F2854)&gt;1,"BME",""),"")</f>
        <v/>
      </c>
      <c r="AS2854" s="28" t="str">
        <f t="shared" si="17126"/>
        <v/>
      </c>
      <c r="AT2854" s="28" t="str">
        <f t="shared" si="17126"/>
        <v/>
      </c>
      <c r="AU2854" s="28" t="str">
        <f t="shared" si="17126"/>
        <v/>
      </c>
      <c r="AV2854" s="28" t="str">
        <f t="shared" si="17126"/>
        <v/>
      </c>
      <c r="AW2854" s="28" t="str">
        <f t="shared" ref="AW2854:BC2854" si="17127">IFERROR(IF(FIND(AW$1,$F2854)&gt;1,AW$1,""),"")</f>
        <v/>
      </c>
      <c r="AX2854" s="28" t="str">
        <f t="shared" si="17127"/>
        <v/>
      </c>
      <c r="AY2854" s="28" t="str">
        <f t="shared" si="17127"/>
        <v/>
      </c>
      <c r="AZ2854" s="28" t="str">
        <f t="shared" si="17127"/>
        <v/>
      </c>
      <c r="BA2854" s="28" t="str">
        <f t="shared" si="17127"/>
        <v/>
      </c>
      <c r="BB2854" s="28" t="str">
        <f t="shared" si="17127"/>
        <v/>
      </c>
      <c r="BC2854" s="28" t="str">
        <f t="shared" si="17127"/>
        <v/>
      </c>
      <c r="BD2854" s="28" t="str">
        <f t="shared" si="15"/>
        <v/>
      </c>
      <c r="BG2854" s="2" t="s">
        <v>19139</v>
      </c>
      <c r="BJ2854" s="28" t="str">
        <f t="shared" si="16"/>
        <v/>
      </c>
      <c r="BK2854" s="28" t="str">
        <f t="shared" si="17"/>
        <v/>
      </c>
      <c r="BL2854" s="2" t="s">
        <v>2327</v>
      </c>
      <c r="BM2854" s="2" t="s">
        <v>98</v>
      </c>
      <c r="BU2854" s="18"/>
      <c r="BV2854" s="18"/>
      <c r="BW2854" s="47"/>
      <c r="BX2854" s="47" t="s">
        <v>20486</v>
      </c>
      <c r="BY2854" s="42" t="str">
        <f t="shared" si="18"/>
        <v>Age - Children;;Gender - Male;;</v>
      </c>
      <c r="BZ2854" s="73"/>
    </row>
    <row r="2855" spans="1:78" ht="15">
      <c r="A2855" s="16" t="s">
        <v>51</v>
      </c>
      <c r="B2855" s="28">
        <f>VLOOKUP(A2855,Organisations!$A$2:$B$7,2,FALSE)</f>
        <v>4</v>
      </c>
      <c r="C2855" s="16" t="s">
        <v>19141</v>
      </c>
      <c r="D2855" s="16" t="s">
        <v>19142</v>
      </c>
      <c r="E2855" s="28" t="str">
        <f t="shared" si="0"/>
        <v>We provide assistance for the integration of our members into UK society in terms of education, parenting skills, traini</v>
      </c>
      <c r="F2855" s="16" t="s">
        <v>19144</v>
      </c>
      <c r="G2855" s="16" t="s">
        <v>68</v>
      </c>
      <c r="H2855" s="17"/>
      <c r="K2855" s="26" t="s">
        <v>19145</v>
      </c>
      <c r="L2855" s="16" t="s">
        <v>19146</v>
      </c>
      <c r="M2855" s="28" t="str">
        <f t="shared" ref="M2855:Q2855" si="17128">IFERROR(IF(FIND(M$1,$F2855)&gt;1,"Age - Children",""),"")</f>
        <v/>
      </c>
      <c r="N2855" s="28" t="str">
        <f t="shared" si="17128"/>
        <v/>
      </c>
      <c r="O2855" s="28" t="str">
        <f t="shared" si="17128"/>
        <v/>
      </c>
      <c r="P2855" s="28" t="str">
        <f t="shared" si="17128"/>
        <v/>
      </c>
      <c r="Q2855" s="28" t="str">
        <f t="shared" si="17128"/>
        <v/>
      </c>
      <c r="R2855" s="28" t="str">
        <f t="shared" ref="R2855:T2855" si="17129">IFERROR(IF(FIND(R$1,$F2855)&gt;1,"Age - Elderly",""),"")</f>
        <v/>
      </c>
      <c r="S2855" s="28" t="str">
        <f t="shared" si="17129"/>
        <v/>
      </c>
      <c r="T2855" s="28" t="str">
        <f t="shared" si="17129"/>
        <v/>
      </c>
      <c r="U2855" s="28" t="str">
        <f t="shared" si="3"/>
        <v/>
      </c>
      <c r="V2855" s="28" t="str">
        <f t="shared" si="4"/>
        <v/>
      </c>
      <c r="X2855" s="28" t="str">
        <f t="shared" si="5"/>
        <v/>
      </c>
      <c r="Y2855" s="28" t="str">
        <f t="shared" si="6"/>
        <v/>
      </c>
      <c r="Z2855" s="28" t="str">
        <f t="shared" si="7"/>
        <v/>
      </c>
      <c r="AB2855" s="28" t="str">
        <f t="shared" si="8"/>
        <v/>
      </c>
      <c r="AD2855" s="28" t="str">
        <f t="shared" si="9"/>
        <v/>
      </c>
      <c r="AG2855" s="28" t="str">
        <f t="shared" ref="AG2855:AL2855" si="17130">IFERROR(IF(FIND(AG$1,$F2855)&gt;1,AG$1,""),"")</f>
        <v/>
      </c>
      <c r="AH2855" s="28" t="str">
        <f t="shared" si="17130"/>
        <v/>
      </c>
      <c r="AI2855" s="28" t="str">
        <f t="shared" si="17130"/>
        <v/>
      </c>
      <c r="AJ2855" s="28" t="str">
        <f t="shared" si="17130"/>
        <v/>
      </c>
      <c r="AK2855" s="28" t="str">
        <f t="shared" si="17130"/>
        <v/>
      </c>
      <c r="AL2855" s="28" t="str">
        <f t="shared" si="17130"/>
        <v/>
      </c>
      <c r="AM2855" s="28" t="str">
        <f t="shared" si="11"/>
        <v/>
      </c>
      <c r="AN2855" s="28" t="str">
        <f t="shared" ref="AN2855:AQ2855" si="17131">IFERROR(IF(FIND(AN$1,$F2855)&gt;1,"Status - LGBT",""),"")</f>
        <v/>
      </c>
      <c r="AO2855" s="28" t="str">
        <f t="shared" si="17131"/>
        <v/>
      </c>
      <c r="AP2855" s="28" t="str">
        <f t="shared" si="17131"/>
        <v/>
      </c>
      <c r="AQ2855" s="28" t="str">
        <f t="shared" si="17131"/>
        <v/>
      </c>
      <c r="AR2855" s="28" t="str">
        <f t="shared" ref="AR2855:AV2855" si="17132">IFERROR(IF(FIND(AR$1,$F2855)&gt;1,"BME",""),"")</f>
        <v/>
      </c>
      <c r="AS2855" s="28" t="str">
        <f t="shared" si="17132"/>
        <v/>
      </c>
      <c r="AT2855" s="28" t="str">
        <f t="shared" si="17132"/>
        <v/>
      </c>
      <c r="AU2855" s="28" t="str">
        <f t="shared" si="17132"/>
        <v/>
      </c>
      <c r="AV2855" s="28" t="str">
        <f t="shared" si="17132"/>
        <v/>
      </c>
      <c r="AW2855" s="28" t="str">
        <f t="shared" ref="AW2855:BC2855" si="17133">IFERROR(IF(FIND(AW$1,$F2855)&gt;1,AW$1,""),"")</f>
        <v/>
      </c>
      <c r="AX2855" s="28" t="str">
        <f t="shared" si="17133"/>
        <v/>
      </c>
      <c r="AY2855" s="28" t="str">
        <f t="shared" si="17133"/>
        <v/>
      </c>
      <c r="AZ2855" s="28" t="str">
        <f t="shared" si="17133"/>
        <v/>
      </c>
      <c r="BA2855" s="28" t="str">
        <f t="shared" si="17133"/>
        <v/>
      </c>
      <c r="BB2855" s="28" t="str">
        <f t="shared" si="17133"/>
        <v/>
      </c>
      <c r="BC2855" s="28" t="str">
        <f t="shared" si="17133"/>
        <v/>
      </c>
      <c r="BD2855" s="28" t="str">
        <f t="shared" si="15"/>
        <v/>
      </c>
      <c r="BG2855" s="2" t="s">
        <v>19147</v>
      </c>
      <c r="BJ2855" s="28" t="str">
        <f t="shared" si="16"/>
        <v/>
      </c>
      <c r="BK2855" s="28" t="str">
        <f t="shared" si="17"/>
        <v/>
      </c>
      <c r="BL2855" s="2" t="s">
        <v>17801</v>
      </c>
      <c r="BM2855" s="2" t="s">
        <v>98</v>
      </c>
      <c r="BU2855" s="50" t="s">
        <v>19866</v>
      </c>
      <c r="BV2855" s="12"/>
      <c r="BW2855" s="50"/>
      <c r="BX2855" s="50" t="s">
        <v>21027</v>
      </c>
      <c r="BY2855" s="42" t="str">
        <f t="shared" si="18"/>
        <v>Leeds;City;Hunslet;</v>
      </c>
      <c r="BZ2855" s="72"/>
    </row>
    <row r="2856" spans="1:78" ht="15">
      <c r="A2856" s="10" t="s">
        <v>51</v>
      </c>
      <c r="B2856" s="28">
        <f>VLOOKUP(A2856,Organisations!$A$2:$B$7,2,FALSE)</f>
        <v>4</v>
      </c>
      <c r="C2856" s="10" t="s">
        <v>19149</v>
      </c>
      <c r="D2856" s="10" t="s">
        <v>19150</v>
      </c>
      <c r="E2856" s="28" t="str">
        <f t="shared" si="0"/>
        <v>The Yorkshire Countrywomen's Association promotes, education, friendship and fellowship between all their branches acros</v>
      </c>
      <c r="F2856" s="10" t="s">
        <v>19152</v>
      </c>
      <c r="G2856" s="10" t="s">
        <v>68</v>
      </c>
      <c r="H2856" s="11"/>
      <c r="K2856" s="30" t="s">
        <v>19153</v>
      </c>
      <c r="L2856" s="10" t="s">
        <v>19154</v>
      </c>
      <c r="M2856" s="28" t="str">
        <f t="shared" ref="M2856:Q2856" si="17134">IFERROR(IF(FIND(M$1,$F2856)&gt;1,"Age - Children",""),"")</f>
        <v/>
      </c>
      <c r="N2856" s="28" t="str">
        <f t="shared" si="17134"/>
        <v/>
      </c>
      <c r="O2856" s="28" t="str">
        <f t="shared" si="17134"/>
        <v/>
      </c>
      <c r="P2856" s="28" t="str">
        <f t="shared" si="17134"/>
        <v/>
      </c>
      <c r="Q2856" s="28" t="str">
        <f t="shared" si="17134"/>
        <v/>
      </c>
      <c r="R2856" s="28" t="str">
        <f t="shared" ref="R2856:T2856" si="17135">IFERROR(IF(FIND(R$1,$F2856)&gt;1,"Age - Elderly",""),"")</f>
        <v/>
      </c>
      <c r="S2856" s="28" t="str">
        <f t="shared" si="17135"/>
        <v/>
      </c>
      <c r="T2856" s="28" t="str">
        <f t="shared" si="17135"/>
        <v/>
      </c>
      <c r="U2856" s="28" t="str">
        <f t="shared" si="3"/>
        <v/>
      </c>
      <c r="V2856" s="28" t="str">
        <f t="shared" si="4"/>
        <v/>
      </c>
      <c r="X2856" s="28" t="str">
        <f t="shared" si="5"/>
        <v/>
      </c>
      <c r="Y2856" s="28" t="str">
        <f t="shared" si="6"/>
        <v/>
      </c>
      <c r="Z2856" s="28" t="str">
        <f t="shared" si="7"/>
        <v>Gender - Male</v>
      </c>
      <c r="AB2856" s="28" t="str">
        <f t="shared" si="8"/>
        <v/>
      </c>
      <c r="AD2856" s="28" t="str">
        <f t="shared" si="9"/>
        <v>Gender - Male;</v>
      </c>
      <c r="AG2856" s="28" t="str">
        <f t="shared" ref="AG2856:AL2856" si="17136">IFERROR(IF(FIND(AG$1,$F2856)&gt;1,AG$1,""),"")</f>
        <v/>
      </c>
      <c r="AH2856" s="28" t="str">
        <f t="shared" si="17136"/>
        <v/>
      </c>
      <c r="AI2856" s="28" t="str">
        <f t="shared" si="17136"/>
        <v/>
      </c>
      <c r="AJ2856" s="28" t="str">
        <f t="shared" si="17136"/>
        <v/>
      </c>
      <c r="AK2856" s="28" t="str">
        <f t="shared" si="17136"/>
        <v/>
      </c>
      <c r="AL2856" s="28" t="str">
        <f t="shared" si="17136"/>
        <v/>
      </c>
      <c r="AM2856" s="28" t="str">
        <f t="shared" si="11"/>
        <v/>
      </c>
      <c r="AN2856" s="28" t="str">
        <f t="shared" ref="AN2856:AQ2856" si="17137">IFERROR(IF(FIND(AN$1,$F2856)&gt;1,"Status - LGBT",""),"")</f>
        <v/>
      </c>
      <c r="AO2856" s="28" t="str">
        <f t="shared" si="17137"/>
        <v/>
      </c>
      <c r="AP2856" s="28" t="str">
        <f t="shared" si="17137"/>
        <v/>
      </c>
      <c r="AQ2856" s="28" t="str">
        <f t="shared" si="17137"/>
        <v/>
      </c>
      <c r="AR2856" s="28" t="str">
        <f t="shared" ref="AR2856:AV2856" si="17138">IFERROR(IF(FIND(AR$1,$F2856)&gt;1,"BME",""),"")</f>
        <v/>
      </c>
      <c r="AS2856" s="28" t="str">
        <f t="shared" si="17138"/>
        <v/>
      </c>
      <c r="AT2856" s="28" t="str">
        <f t="shared" si="17138"/>
        <v/>
      </c>
      <c r="AU2856" s="28" t="str">
        <f t="shared" si="17138"/>
        <v/>
      </c>
      <c r="AV2856" s="28" t="str">
        <f t="shared" si="17138"/>
        <v/>
      </c>
      <c r="AW2856" s="28" t="str">
        <f t="shared" ref="AW2856:BC2856" si="17139">IFERROR(IF(FIND(AW$1,$F2856)&gt;1,AW$1,""),"")</f>
        <v/>
      </c>
      <c r="AX2856" s="28" t="str">
        <f t="shared" si="17139"/>
        <v/>
      </c>
      <c r="AY2856" s="28" t="str">
        <f t="shared" si="17139"/>
        <v/>
      </c>
      <c r="AZ2856" s="28" t="str">
        <f t="shared" si="17139"/>
        <v/>
      </c>
      <c r="BA2856" s="28" t="str">
        <f t="shared" si="17139"/>
        <v/>
      </c>
      <c r="BB2856" s="28" t="str">
        <f t="shared" si="17139"/>
        <v/>
      </c>
      <c r="BC2856" s="28" t="str">
        <f t="shared" si="17139"/>
        <v/>
      </c>
      <c r="BD2856" s="28" t="str">
        <f t="shared" si="15"/>
        <v/>
      </c>
      <c r="BG2856" s="2" t="s">
        <v>19155</v>
      </c>
      <c r="BJ2856" s="28" t="str">
        <f t="shared" si="16"/>
        <v/>
      </c>
      <c r="BK2856" s="28" t="str">
        <f t="shared" si="17"/>
        <v/>
      </c>
      <c r="BL2856" s="2" t="s">
        <v>17807</v>
      </c>
      <c r="BM2856" s="2" t="s">
        <v>98</v>
      </c>
      <c r="BU2856" s="47" t="s">
        <v>19918</v>
      </c>
      <c r="BV2856" s="18"/>
      <c r="BW2856" s="47"/>
      <c r="BX2856" s="47" t="s">
        <v>21028</v>
      </c>
      <c r="BY2856" s="42" t="str">
        <f t="shared" si="18"/>
        <v>Gender - Male;;Leeds;Gipton;Harehills;</v>
      </c>
      <c r="BZ2856" s="73"/>
    </row>
    <row r="2857" spans="1:78" ht="15">
      <c r="A2857" s="16" t="s">
        <v>51</v>
      </c>
      <c r="B2857" s="28">
        <f>VLOOKUP(A2857,Organisations!$A$2:$B$7,2,FALSE)</f>
        <v>4</v>
      </c>
      <c r="C2857" s="16" t="s">
        <v>19157</v>
      </c>
      <c r="D2857" s="16" t="s">
        <v>19158</v>
      </c>
      <c r="E2857" s="28" t="str">
        <f t="shared" si="0"/>
        <v>Looks after the interests of members -Ex-Servicemen's association, including Ex-Wrens, etc; new members always welcome.</v>
      </c>
      <c r="F2857" s="16" t="s">
        <v>19159</v>
      </c>
      <c r="G2857" s="16" t="s">
        <v>68</v>
      </c>
      <c r="H2857" s="17"/>
      <c r="K2857" s="26" t="s">
        <v>19160</v>
      </c>
      <c r="L2857" s="16" t="s">
        <v>19161</v>
      </c>
      <c r="M2857" s="28" t="str">
        <f t="shared" ref="M2857:Q2857" si="17140">IFERROR(IF(FIND(M$1,$F2857)&gt;1,"Age - Children",""),"")</f>
        <v/>
      </c>
      <c r="N2857" s="28" t="str">
        <f t="shared" si="17140"/>
        <v/>
      </c>
      <c r="O2857" s="28" t="str">
        <f t="shared" si="17140"/>
        <v/>
      </c>
      <c r="P2857" s="28" t="str">
        <f t="shared" si="17140"/>
        <v/>
      </c>
      <c r="Q2857" s="28" t="str">
        <f t="shared" si="17140"/>
        <v/>
      </c>
      <c r="R2857" s="28" t="str">
        <f t="shared" ref="R2857:T2857" si="17141">IFERROR(IF(FIND(R$1,$F2857)&gt;1,"Age - Elderly",""),"")</f>
        <v/>
      </c>
      <c r="S2857" s="28" t="str">
        <f t="shared" si="17141"/>
        <v/>
      </c>
      <c r="T2857" s="28" t="str">
        <f t="shared" si="17141"/>
        <v/>
      </c>
      <c r="U2857" s="28" t="str">
        <f t="shared" si="3"/>
        <v/>
      </c>
      <c r="V2857" s="28" t="str">
        <f t="shared" si="4"/>
        <v/>
      </c>
      <c r="X2857" s="28" t="str">
        <f t="shared" si="5"/>
        <v/>
      </c>
      <c r="Y2857" s="28" t="str">
        <f t="shared" si="6"/>
        <v/>
      </c>
      <c r="Z2857" s="28" t="str">
        <f t="shared" si="7"/>
        <v>Gender - Male</v>
      </c>
      <c r="AB2857" s="28" t="str">
        <f t="shared" si="8"/>
        <v/>
      </c>
      <c r="AD2857" s="28" t="str">
        <f t="shared" si="9"/>
        <v>Gender - Male;</v>
      </c>
      <c r="AG2857" s="28" t="str">
        <f t="shared" ref="AG2857:AL2857" si="17142">IFERROR(IF(FIND(AG$1,$F2857)&gt;1,AG$1,""),"")</f>
        <v/>
      </c>
      <c r="AH2857" s="28" t="str">
        <f t="shared" si="17142"/>
        <v/>
      </c>
      <c r="AI2857" s="28" t="str">
        <f t="shared" si="17142"/>
        <v/>
      </c>
      <c r="AJ2857" s="28" t="str">
        <f t="shared" si="17142"/>
        <v/>
      </c>
      <c r="AK2857" s="28" t="str">
        <f t="shared" si="17142"/>
        <v/>
      </c>
      <c r="AL2857" s="28" t="str">
        <f t="shared" si="17142"/>
        <v/>
      </c>
      <c r="AM2857" s="28" t="str">
        <f t="shared" si="11"/>
        <v/>
      </c>
      <c r="AN2857" s="28" t="str">
        <f t="shared" ref="AN2857:AQ2857" si="17143">IFERROR(IF(FIND(AN$1,$F2857)&gt;1,"Status - LGBT",""),"")</f>
        <v/>
      </c>
      <c r="AO2857" s="28" t="str">
        <f t="shared" si="17143"/>
        <v/>
      </c>
      <c r="AP2857" s="28" t="str">
        <f t="shared" si="17143"/>
        <v/>
      </c>
      <c r="AQ2857" s="28" t="str">
        <f t="shared" si="17143"/>
        <v/>
      </c>
      <c r="AR2857" s="28" t="str">
        <f t="shared" ref="AR2857:AV2857" si="17144">IFERROR(IF(FIND(AR$1,$F2857)&gt;1,"BME",""),"")</f>
        <v/>
      </c>
      <c r="AS2857" s="28" t="str">
        <f t="shared" si="17144"/>
        <v/>
      </c>
      <c r="AT2857" s="28" t="str">
        <f t="shared" si="17144"/>
        <v/>
      </c>
      <c r="AU2857" s="28" t="str">
        <f t="shared" si="17144"/>
        <v/>
      </c>
      <c r="AV2857" s="28" t="str">
        <f t="shared" si="17144"/>
        <v/>
      </c>
      <c r="AW2857" s="28" t="str">
        <f t="shared" ref="AW2857:BC2857" si="17145">IFERROR(IF(FIND(AW$1,$F2857)&gt;1,AW$1,""),"")</f>
        <v/>
      </c>
      <c r="AX2857" s="28" t="str">
        <f t="shared" si="17145"/>
        <v/>
      </c>
      <c r="AY2857" s="28" t="str">
        <f t="shared" si="17145"/>
        <v/>
      </c>
      <c r="AZ2857" s="28" t="str">
        <f t="shared" si="17145"/>
        <v/>
      </c>
      <c r="BA2857" s="28" t="str">
        <f t="shared" si="17145"/>
        <v/>
      </c>
      <c r="BB2857" s="28" t="str">
        <f t="shared" si="17145"/>
        <v/>
      </c>
      <c r="BC2857" s="28" t="str">
        <f t="shared" si="17145"/>
        <v/>
      </c>
      <c r="BD2857" s="28" t="str">
        <f t="shared" si="15"/>
        <v/>
      </c>
      <c r="BG2857" s="2" t="s">
        <v>19162</v>
      </c>
      <c r="BJ2857" s="28" t="str">
        <f t="shared" si="16"/>
        <v/>
      </c>
      <c r="BK2857" s="28" t="str">
        <f t="shared" si="17"/>
        <v/>
      </c>
      <c r="BL2857" s="2" t="s">
        <v>17816</v>
      </c>
      <c r="BM2857" s="2" t="s">
        <v>98</v>
      </c>
      <c r="BU2857" s="12"/>
      <c r="BV2857" s="12"/>
      <c r="BW2857" s="50"/>
      <c r="BX2857" s="50" t="s">
        <v>19856</v>
      </c>
      <c r="BY2857" s="42" t="str">
        <f t="shared" si="18"/>
        <v>Gender - Male;;</v>
      </c>
      <c r="BZ2857" s="72"/>
    </row>
    <row r="2858" spans="1:78" ht="15">
      <c r="A2858" s="10" t="s">
        <v>51</v>
      </c>
      <c r="B2858" s="28">
        <f>VLOOKUP(A2858,Organisations!$A$2:$B$7,2,FALSE)</f>
        <v>4</v>
      </c>
      <c r="C2858" s="10" t="s">
        <v>19164</v>
      </c>
      <c r="D2858" s="10" t="s">
        <v>19165</v>
      </c>
      <c r="E2858" s="28" t="str">
        <f t="shared" si="0"/>
        <v>Lectures and visits on heraldry and genealogy. Annual journal - Aspects of Heraldry published March/April. People with a</v>
      </c>
      <c r="F2858" s="10" t="s">
        <v>19167</v>
      </c>
      <c r="G2858" s="10" t="s">
        <v>68</v>
      </c>
      <c r="H2858" s="11"/>
      <c r="K2858" s="30" t="s">
        <v>19168</v>
      </c>
      <c r="L2858" s="12"/>
      <c r="M2858" s="28" t="str">
        <f t="shared" ref="M2858:Q2858" si="17146">IFERROR(IF(FIND(M$1,$F2858)&gt;1,"Age - Children",""),"")</f>
        <v/>
      </c>
      <c r="N2858" s="28" t="str">
        <f t="shared" si="17146"/>
        <v/>
      </c>
      <c r="O2858" s="28" t="str">
        <f t="shared" si="17146"/>
        <v/>
      </c>
      <c r="P2858" s="28" t="str">
        <f t="shared" si="17146"/>
        <v/>
      </c>
      <c r="Q2858" s="28" t="str">
        <f t="shared" si="17146"/>
        <v/>
      </c>
      <c r="R2858" s="28" t="str">
        <f t="shared" ref="R2858:T2858" si="17147">IFERROR(IF(FIND(R$1,$F2858)&gt;1,"Age - Elderly",""),"")</f>
        <v/>
      </c>
      <c r="S2858" s="28" t="str">
        <f t="shared" si="17147"/>
        <v/>
      </c>
      <c r="T2858" s="28" t="str">
        <f t="shared" si="17147"/>
        <v/>
      </c>
      <c r="U2858" s="28" t="str">
        <f t="shared" si="3"/>
        <v/>
      </c>
      <c r="V2858" s="28" t="str">
        <f t="shared" si="4"/>
        <v/>
      </c>
      <c r="X2858" s="28" t="str">
        <f t="shared" si="5"/>
        <v/>
      </c>
      <c r="Y2858" s="28" t="str">
        <f t="shared" si="6"/>
        <v/>
      </c>
      <c r="Z2858" s="28" t="str">
        <f t="shared" si="7"/>
        <v/>
      </c>
      <c r="AB2858" s="28" t="str">
        <f t="shared" si="8"/>
        <v>Gender - Male</v>
      </c>
      <c r="AD2858" s="28" t="str">
        <f t="shared" si="9"/>
        <v>Gender - Male;</v>
      </c>
      <c r="AG2858" s="28" t="str">
        <f t="shared" ref="AG2858:AL2858" si="17148">IFERROR(IF(FIND(AG$1,$F2858)&gt;1,AG$1,""),"")</f>
        <v/>
      </c>
      <c r="AH2858" s="28" t="str">
        <f t="shared" si="17148"/>
        <v/>
      </c>
      <c r="AI2858" s="28" t="str">
        <f t="shared" si="17148"/>
        <v/>
      </c>
      <c r="AJ2858" s="28" t="str">
        <f t="shared" si="17148"/>
        <v/>
      </c>
      <c r="AK2858" s="28" t="str">
        <f t="shared" si="17148"/>
        <v/>
      </c>
      <c r="AL2858" s="28" t="str">
        <f t="shared" si="17148"/>
        <v/>
      </c>
      <c r="AM2858" s="28" t="str">
        <f t="shared" si="11"/>
        <v/>
      </c>
      <c r="AN2858" s="28" t="str">
        <f t="shared" ref="AN2858:AQ2858" si="17149">IFERROR(IF(FIND(AN$1,$F2858)&gt;1,"Status - LGBT",""),"")</f>
        <v/>
      </c>
      <c r="AO2858" s="28" t="str">
        <f t="shared" si="17149"/>
        <v/>
      </c>
      <c r="AP2858" s="28" t="str">
        <f t="shared" si="17149"/>
        <v/>
      </c>
      <c r="AQ2858" s="28" t="str">
        <f t="shared" si="17149"/>
        <v/>
      </c>
      <c r="AR2858" s="28" t="str">
        <f t="shared" ref="AR2858:AV2858" si="17150">IFERROR(IF(FIND(AR$1,$F2858)&gt;1,"BME",""),"")</f>
        <v/>
      </c>
      <c r="AS2858" s="28" t="str">
        <f t="shared" si="17150"/>
        <v/>
      </c>
      <c r="AT2858" s="28" t="str">
        <f t="shared" si="17150"/>
        <v/>
      </c>
      <c r="AU2858" s="28" t="str">
        <f t="shared" si="17150"/>
        <v/>
      </c>
      <c r="AV2858" s="28" t="str">
        <f t="shared" si="17150"/>
        <v/>
      </c>
      <c r="AW2858" s="28" t="str">
        <f t="shared" ref="AW2858:BC2858" si="17151">IFERROR(IF(FIND(AW$1,$F2858)&gt;1,AW$1,""),"")</f>
        <v/>
      </c>
      <c r="AX2858" s="28" t="str">
        <f t="shared" si="17151"/>
        <v/>
      </c>
      <c r="AY2858" s="28" t="str">
        <f t="shared" si="17151"/>
        <v/>
      </c>
      <c r="AZ2858" s="28" t="str">
        <f t="shared" si="17151"/>
        <v/>
      </c>
      <c r="BA2858" s="28" t="str">
        <f t="shared" si="17151"/>
        <v/>
      </c>
      <c r="BB2858" s="28" t="str">
        <f t="shared" si="17151"/>
        <v/>
      </c>
      <c r="BC2858" s="28" t="str">
        <f t="shared" si="17151"/>
        <v/>
      </c>
      <c r="BD2858" s="28" t="str">
        <f t="shared" si="15"/>
        <v/>
      </c>
      <c r="BG2858" s="2" t="s">
        <v>19169</v>
      </c>
      <c r="BJ2858" s="28" t="str">
        <f t="shared" si="16"/>
        <v/>
      </c>
      <c r="BK2858" s="28" t="str">
        <f t="shared" si="17"/>
        <v/>
      </c>
      <c r="BL2858" s="2" t="s">
        <v>17823</v>
      </c>
      <c r="BM2858" s="2" t="s">
        <v>98</v>
      </c>
      <c r="BU2858" s="18"/>
      <c r="BV2858" s="18"/>
      <c r="BW2858" s="47"/>
      <c r="BX2858" s="47" t="s">
        <v>19839</v>
      </c>
      <c r="BY2858" s="42" t="str">
        <f t="shared" si="18"/>
        <v>Gender - Male;;</v>
      </c>
      <c r="BZ2858" s="73"/>
    </row>
    <row r="2859" spans="1:78" ht="15">
      <c r="A2859" s="16" t="s">
        <v>51</v>
      </c>
      <c r="B2859" s="28">
        <f>VLOOKUP(A2859,Organisations!$A$2:$B$7,2,FALSE)</f>
        <v>4</v>
      </c>
      <c r="C2859" s="16" t="s">
        <v>19171</v>
      </c>
      <c r="D2859" s="16" t="s">
        <v>19172</v>
      </c>
      <c r="E2859" s="28" t="str">
        <f t="shared" si="0"/>
        <v xml:space="preserve">A Registered Social Landlord providing affordable homes throughout Yorkshire. Applications direct from local people and </v>
      </c>
      <c r="F2859" s="16" t="s">
        <v>19174</v>
      </c>
      <c r="G2859" s="16" t="s">
        <v>68</v>
      </c>
      <c r="H2859" s="17"/>
      <c r="K2859" s="59"/>
      <c r="L2859" s="16" t="s">
        <v>19175</v>
      </c>
      <c r="M2859" s="28" t="str">
        <f t="shared" ref="M2859:Q2859" si="17152">IFERROR(IF(FIND(M$1,$F2859)&gt;1,"Age - Children",""),"")</f>
        <v/>
      </c>
      <c r="N2859" s="28" t="str">
        <f t="shared" si="17152"/>
        <v/>
      </c>
      <c r="O2859" s="28" t="str">
        <f t="shared" si="17152"/>
        <v/>
      </c>
      <c r="P2859" s="28" t="str">
        <f t="shared" si="17152"/>
        <v/>
      </c>
      <c r="Q2859" s="28" t="str">
        <f t="shared" si="17152"/>
        <v/>
      </c>
      <c r="R2859" s="28" t="str">
        <f t="shared" ref="R2859:T2859" si="17153">IFERROR(IF(FIND(R$1,$F2859)&gt;1,"Age - Elderly",""),"")</f>
        <v/>
      </c>
      <c r="S2859" s="28" t="str">
        <f t="shared" si="17153"/>
        <v/>
      </c>
      <c r="T2859" s="28" t="str">
        <f t="shared" si="17153"/>
        <v/>
      </c>
      <c r="U2859" s="28" t="str">
        <f t="shared" si="3"/>
        <v/>
      </c>
      <c r="V2859" s="28" t="str">
        <f t="shared" si="4"/>
        <v/>
      </c>
      <c r="X2859" s="28" t="str">
        <f t="shared" si="5"/>
        <v/>
      </c>
      <c r="Y2859" s="28" t="str">
        <f t="shared" si="6"/>
        <v/>
      </c>
      <c r="Z2859" s="28" t="str">
        <f t="shared" si="7"/>
        <v/>
      </c>
      <c r="AB2859" s="28" t="str">
        <f t="shared" si="8"/>
        <v/>
      </c>
      <c r="AD2859" s="28" t="str">
        <f t="shared" si="9"/>
        <v/>
      </c>
      <c r="AG2859" s="28" t="str">
        <f t="shared" ref="AG2859:AL2859" si="17154">IFERROR(IF(FIND(AG$1,$F2859)&gt;1,AG$1,""),"")</f>
        <v/>
      </c>
      <c r="AH2859" s="28" t="str">
        <f t="shared" si="17154"/>
        <v/>
      </c>
      <c r="AI2859" s="28" t="str">
        <f t="shared" si="17154"/>
        <v/>
      </c>
      <c r="AJ2859" s="28" t="str">
        <f t="shared" si="17154"/>
        <v/>
      </c>
      <c r="AK2859" s="28" t="str">
        <f t="shared" si="17154"/>
        <v/>
      </c>
      <c r="AL2859" s="28" t="str">
        <f t="shared" si="17154"/>
        <v/>
      </c>
      <c r="AM2859" s="28" t="str">
        <f t="shared" si="11"/>
        <v/>
      </c>
      <c r="AN2859" s="28" t="str">
        <f t="shared" ref="AN2859:AQ2859" si="17155">IFERROR(IF(FIND(AN$1,$F2859)&gt;1,"Status - LGBT",""),"")</f>
        <v/>
      </c>
      <c r="AO2859" s="28" t="str">
        <f t="shared" si="17155"/>
        <v/>
      </c>
      <c r="AP2859" s="28" t="str">
        <f t="shared" si="17155"/>
        <v/>
      </c>
      <c r="AQ2859" s="28" t="str">
        <f t="shared" si="17155"/>
        <v/>
      </c>
      <c r="AR2859" s="28" t="str">
        <f t="shared" ref="AR2859:AV2859" si="17156">IFERROR(IF(FIND(AR$1,$F2859)&gt;1,"BME",""),"")</f>
        <v/>
      </c>
      <c r="AS2859" s="28" t="str">
        <f t="shared" si="17156"/>
        <v/>
      </c>
      <c r="AT2859" s="28" t="str">
        <f t="shared" si="17156"/>
        <v/>
      </c>
      <c r="AU2859" s="28" t="str">
        <f t="shared" si="17156"/>
        <v/>
      </c>
      <c r="AV2859" s="28" t="str">
        <f t="shared" si="17156"/>
        <v/>
      </c>
      <c r="AW2859" s="28" t="str">
        <f t="shared" ref="AW2859:BC2859" si="17157">IFERROR(IF(FIND(AW$1,$F2859)&gt;1,AW$1,""),"")</f>
        <v/>
      </c>
      <c r="AX2859" s="28" t="str">
        <f t="shared" si="17157"/>
        <v/>
      </c>
      <c r="AY2859" s="28" t="str">
        <f t="shared" si="17157"/>
        <v/>
      </c>
      <c r="AZ2859" s="28" t="str">
        <f t="shared" si="17157"/>
        <v/>
      </c>
      <c r="BA2859" s="28" t="str">
        <f t="shared" si="17157"/>
        <v/>
      </c>
      <c r="BB2859" s="28" t="str">
        <f t="shared" si="17157"/>
        <v/>
      </c>
      <c r="BC2859" s="28" t="str">
        <f t="shared" si="17157"/>
        <v/>
      </c>
      <c r="BD2859" s="28" t="str">
        <f t="shared" si="15"/>
        <v/>
      </c>
      <c r="BG2859" s="2" t="s">
        <v>19176</v>
      </c>
      <c r="BJ2859" s="28" t="str">
        <f t="shared" si="16"/>
        <v/>
      </c>
      <c r="BK2859" s="28" t="str">
        <f t="shared" si="17"/>
        <v/>
      </c>
      <c r="BL2859" s="2" t="s">
        <v>17830</v>
      </c>
      <c r="BM2859" s="2" t="s">
        <v>98</v>
      </c>
      <c r="BU2859" s="12"/>
      <c r="BV2859" s="12"/>
      <c r="BW2859" s="50"/>
      <c r="BX2859" s="50" t="s">
        <v>19877</v>
      </c>
      <c r="BY2859" s="42" t="str">
        <f t="shared" si="18"/>
        <v/>
      </c>
      <c r="BZ2859" s="72"/>
    </row>
    <row r="2860" spans="1:78" ht="15">
      <c r="A2860" s="10" t="s">
        <v>51</v>
      </c>
      <c r="B2860" s="28">
        <f>VLOOKUP(A2860,Organisations!$A$2:$B$7,2,FALSE)</f>
        <v>4</v>
      </c>
      <c r="C2860" s="10" t="s">
        <v>19178</v>
      </c>
      <c r="D2860" s="10" t="s">
        <v>19179</v>
      </c>
      <c r="E2860" s="28" t="str">
        <f t="shared" si="0"/>
        <v>Yorkshire, Humberside and Lincolnshire Circles of Support and Accountability is a community response to sexual offending</v>
      </c>
      <c r="F2860" s="10" t="s">
        <v>19181</v>
      </c>
      <c r="G2860" s="10" t="s">
        <v>68</v>
      </c>
      <c r="H2860" s="11"/>
      <c r="K2860" s="30" t="s">
        <v>2182</v>
      </c>
      <c r="L2860" s="10" t="s">
        <v>19182</v>
      </c>
      <c r="M2860" s="28" t="str">
        <f t="shared" ref="M2860:Q2860" si="17158">IFERROR(IF(FIND(M$1,$F2860)&gt;1,"Age - Children",""),"")</f>
        <v/>
      </c>
      <c r="N2860" s="28" t="str">
        <f t="shared" si="17158"/>
        <v/>
      </c>
      <c r="O2860" s="28" t="str">
        <f t="shared" si="17158"/>
        <v/>
      </c>
      <c r="P2860" s="28" t="str">
        <f t="shared" si="17158"/>
        <v/>
      </c>
      <c r="Q2860" s="28" t="str">
        <f t="shared" si="17158"/>
        <v/>
      </c>
      <c r="R2860" s="28" t="str">
        <f t="shared" ref="R2860:T2860" si="17159">IFERROR(IF(FIND(R$1,$F2860)&gt;1,"Age - Elderly",""),"")</f>
        <v/>
      </c>
      <c r="S2860" s="28" t="str">
        <f t="shared" si="17159"/>
        <v/>
      </c>
      <c r="T2860" s="28" t="str">
        <f t="shared" si="17159"/>
        <v/>
      </c>
      <c r="U2860" s="28" t="str">
        <f t="shared" si="3"/>
        <v/>
      </c>
      <c r="V2860" s="28" t="str">
        <f t="shared" si="4"/>
        <v/>
      </c>
      <c r="X2860" s="28" t="str">
        <f t="shared" si="5"/>
        <v/>
      </c>
      <c r="Y2860" s="28" t="str">
        <f t="shared" si="6"/>
        <v/>
      </c>
      <c r="Z2860" s="28" t="str">
        <f t="shared" si="7"/>
        <v/>
      </c>
      <c r="AB2860" s="28" t="str">
        <f t="shared" si="8"/>
        <v/>
      </c>
      <c r="AD2860" s="28" t="str">
        <f t="shared" si="9"/>
        <v/>
      </c>
      <c r="AG2860" s="28" t="str">
        <f t="shared" ref="AG2860:AL2860" si="17160">IFERROR(IF(FIND(AG$1,$F2860)&gt;1,AG$1,""),"")</f>
        <v/>
      </c>
      <c r="AH2860" s="28" t="str">
        <f t="shared" si="17160"/>
        <v/>
      </c>
      <c r="AI2860" s="28" t="str">
        <f t="shared" si="17160"/>
        <v/>
      </c>
      <c r="AJ2860" s="28" t="str">
        <f t="shared" si="17160"/>
        <v/>
      </c>
      <c r="AK2860" s="28" t="str">
        <f t="shared" si="17160"/>
        <v/>
      </c>
      <c r="AL2860" s="28" t="str">
        <f t="shared" si="17160"/>
        <v/>
      </c>
      <c r="AM2860" s="28" t="str">
        <f t="shared" si="11"/>
        <v/>
      </c>
      <c r="AN2860" s="28" t="str">
        <f t="shared" ref="AN2860:AQ2860" si="17161">IFERROR(IF(FIND(AN$1,$F2860)&gt;1,"Status - LGBT",""),"")</f>
        <v/>
      </c>
      <c r="AO2860" s="28" t="str">
        <f t="shared" si="17161"/>
        <v/>
      </c>
      <c r="AP2860" s="28" t="str">
        <f t="shared" si="17161"/>
        <v/>
      </c>
      <c r="AQ2860" s="28" t="str">
        <f t="shared" si="17161"/>
        <v/>
      </c>
      <c r="AR2860" s="28" t="str">
        <f t="shared" ref="AR2860:AV2860" si="17162">IFERROR(IF(FIND(AR$1,$F2860)&gt;1,"BME",""),"")</f>
        <v/>
      </c>
      <c r="AS2860" s="28" t="str">
        <f t="shared" si="17162"/>
        <v/>
      </c>
      <c r="AT2860" s="28" t="str">
        <f t="shared" si="17162"/>
        <v/>
      </c>
      <c r="AU2860" s="28" t="str">
        <f t="shared" si="17162"/>
        <v/>
      </c>
      <c r="AV2860" s="28" t="str">
        <f t="shared" si="17162"/>
        <v/>
      </c>
      <c r="AW2860" s="28" t="str">
        <f t="shared" ref="AW2860:BC2860" si="17163">IFERROR(IF(FIND(AW$1,$F2860)&gt;1,AW$1,""),"")</f>
        <v/>
      </c>
      <c r="AX2860" s="28" t="str">
        <f t="shared" si="17163"/>
        <v/>
      </c>
      <c r="AY2860" s="28" t="str">
        <f t="shared" si="17163"/>
        <v/>
      </c>
      <c r="AZ2860" s="28" t="str">
        <f t="shared" si="17163"/>
        <v/>
      </c>
      <c r="BA2860" s="28" t="str">
        <f t="shared" si="17163"/>
        <v/>
      </c>
      <c r="BB2860" s="28" t="str">
        <f t="shared" si="17163"/>
        <v/>
      </c>
      <c r="BC2860" s="28" t="str">
        <f t="shared" si="17163"/>
        <v/>
      </c>
      <c r="BD2860" s="28" t="str">
        <f t="shared" si="15"/>
        <v/>
      </c>
      <c r="BG2860" s="2" t="s">
        <v>19183</v>
      </c>
      <c r="BJ2860" s="28" t="str">
        <f t="shared" si="16"/>
        <v/>
      </c>
      <c r="BK2860" s="28" t="str">
        <f t="shared" si="17"/>
        <v/>
      </c>
      <c r="BL2860" s="2" t="s">
        <v>17838</v>
      </c>
      <c r="BM2860" s="2" t="s">
        <v>98</v>
      </c>
      <c r="BU2860" s="47" t="s">
        <v>19866</v>
      </c>
      <c r="BV2860" s="18"/>
      <c r="BW2860" s="47"/>
      <c r="BX2860" s="47" t="s">
        <v>21029</v>
      </c>
      <c r="BY2860" s="42" t="str">
        <f t="shared" si="18"/>
        <v>Leeds;City;Hunslet;</v>
      </c>
      <c r="BZ2860" s="73"/>
    </row>
    <row r="2861" spans="1:78" ht="15">
      <c r="A2861" s="16" t="s">
        <v>51</v>
      </c>
      <c r="B2861" s="28">
        <f>VLOOKUP(A2861,Organisations!$A$2:$B$7,2,FALSE)</f>
        <v>4</v>
      </c>
      <c r="C2861" s="16" t="s">
        <v>19185</v>
      </c>
      <c r="D2861" s="16" t="s">
        <v>19186</v>
      </c>
      <c r="E2861" s="28" t="str">
        <f t="shared" si="0"/>
        <v>Founded in 1970, the Yorkshire Kidney Research Fund supports research into the problems associated with all aspects of k</v>
      </c>
      <c r="F2861" s="16" t="s">
        <v>19188</v>
      </c>
      <c r="G2861" s="16" t="s">
        <v>68</v>
      </c>
      <c r="H2861" s="17"/>
      <c r="K2861" s="26" t="s">
        <v>19189</v>
      </c>
      <c r="L2861" s="16" t="s">
        <v>19190</v>
      </c>
      <c r="M2861" s="28" t="str">
        <f t="shared" ref="M2861:Q2861" si="17164">IFERROR(IF(FIND(M$1,$F2861)&gt;1,"Age - Children",""),"")</f>
        <v/>
      </c>
      <c r="N2861" s="28" t="str">
        <f t="shared" si="17164"/>
        <v/>
      </c>
      <c r="O2861" s="28" t="str">
        <f t="shared" si="17164"/>
        <v/>
      </c>
      <c r="P2861" s="28" t="str">
        <f t="shared" si="17164"/>
        <v/>
      </c>
      <c r="Q2861" s="28" t="str">
        <f t="shared" si="17164"/>
        <v/>
      </c>
      <c r="R2861" s="28" t="str">
        <f t="shared" ref="R2861:T2861" si="17165">IFERROR(IF(FIND(R$1,$F2861)&gt;1,"Age - Elderly",""),"")</f>
        <v/>
      </c>
      <c r="S2861" s="28" t="str">
        <f t="shared" si="17165"/>
        <v/>
      </c>
      <c r="T2861" s="28" t="str">
        <f t="shared" si="17165"/>
        <v/>
      </c>
      <c r="U2861" s="28" t="str">
        <f t="shared" si="3"/>
        <v/>
      </c>
      <c r="V2861" s="28" t="str">
        <f t="shared" si="4"/>
        <v/>
      </c>
      <c r="X2861" s="28" t="str">
        <f t="shared" si="5"/>
        <v/>
      </c>
      <c r="Y2861" s="28" t="str">
        <f t="shared" si="6"/>
        <v/>
      </c>
      <c r="Z2861" s="28" t="str">
        <f t="shared" si="7"/>
        <v/>
      </c>
      <c r="AB2861" s="28" t="str">
        <f t="shared" si="8"/>
        <v/>
      </c>
      <c r="AD2861" s="28" t="str">
        <f t="shared" si="9"/>
        <v/>
      </c>
      <c r="AG2861" s="28" t="str">
        <f t="shared" ref="AG2861:AL2861" si="17166">IFERROR(IF(FIND(AG$1,$F2861)&gt;1,AG$1,""),"")</f>
        <v/>
      </c>
      <c r="AH2861" s="28" t="str">
        <f t="shared" si="17166"/>
        <v/>
      </c>
      <c r="AI2861" s="28" t="str">
        <f t="shared" si="17166"/>
        <v/>
      </c>
      <c r="AJ2861" s="28" t="str">
        <f t="shared" si="17166"/>
        <v/>
      </c>
      <c r="AK2861" s="28" t="str">
        <f t="shared" si="17166"/>
        <v/>
      </c>
      <c r="AL2861" s="28" t="str">
        <f t="shared" si="17166"/>
        <v/>
      </c>
      <c r="AM2861" s="28" t="str">
        <f t="shared" si="11"/>
        <v/>
      </c>
      <c r="AN2861" s="28" t="str">
        <f t="shared" ref="AN2861:AQ2861" si="17167">IFERROR(IF(FIND(AN$1,$F2861)&gt;1,"Status - LGBT",""),"")</f>
        <v/>
      </c>
      <c r="AO2861" s="28" t="str">
        <f t="shared" si="17167"/>
        <v/>
      </c>
      <c r="AP2861" s="28" t="str">
        <f t="shared" si="17167"/>
        <v/>
      </c>
      <c r="AQ2861" s="28" t="str">
        <f t="shared" si="17167"/>
        <v/>
      </c>
      <c r="AR2861" s="28" t="str">
        <f t="shared" ref="AR2861:AV2861" si="17168">IFERROR(IF(FIND(AR$1,$F2861)&gt;1,"BME",""),"")</f>
        <v/>
      </c>
      <c r="AS2861" s="28" t="str">
        <f t="shared" si="17168"/>
        <v/>
      </c>
      <c r="AT2861" s="28" t="str">
        <f t="shared" si="17168"/>
        <v/>
      </c>
      <c r="AU2861" s="28" t="str">
        <f t="shared" si="17168"/>
        <v/>
      </c>
      <c r="AV2861" s="28" t="str">
        <f t="shared" si="17168"/>
        <v/>
      </c>
      <c r="AW2861" s="28" t="str">
        <f t="shared" ref="AW2861:BC2861" si="17169">IFERROR(IF(FIND(AW$1,$F2861)&gt;1,AW$1,""),"")</f>
        <v/>
      </c>
      <c r="AX2861" s="28" t="str">
        <f t="shared" si="17169"/>
        <v/>
      </c>
      <c r="AY2861" s="28" t="str">
        <f t="shared" si="17169"/>
        <v/>
      </c>
      <c r="AZ2861" s="28" t="str">
        <f t="shared" si="17169"/>
        <v/>
      </c>
      <c r="BA2861" s="28" t="str">
        <f t="shared" si="17169"/>
        <v/>
      </c>
      <c r="BB2861" s="28" t="str">
        <f t="shared" si="17169"/>
        <v/>
      </c>
      <c r="BC2861" s="28" t="str">
        <f t="shared" si="17169"/>
        <v/>
      </c>
      <c r="BD2861" s="28" t="str">
        <f t="shared" si="15"/>
        <v/>
      </c>
      <c r="BG2861" s="2" t="s">
        <v>19191</v>
      </c>
      <c r="BJ2861" s="28" t="str">
        <f t="shared" si="16"/>
        <v/>
      </c>
      <c r="BK2861" s="28" t="str">
        <f t="shared" si="17"/>
        <v/>
      </c>
      <c r="BL2861" s="2" t="s">
        <v>17845</v>
      </c>
      <c r="BM2861" s="2" t="s">
        <v>98</v>
      </c>
      <c r="BU2861" s="50" t="s">
        <v>20090</v>
      </c>
      <c r="BV2861" s="12"/>
      <c r="BW2861" s="50"/>
      <c r="BX2861" s="50" t="s">
        <v>21026</v>
      </c>
      <c r="BY2861" s="42" t="str">
        <f t="shared" si="18"/>
        <v>Leeds;Bramley;Stanningley;</v>
      </c>
      <c r="BZ2861" s="72"/>
    </row>
    <row r="2862" spans="1:78" ht="15">
      <c r="A2862" s="10" t="s">
        <v>51</v>
      </c>
      <c r="B2862" s="28">
        <f>VLOOKUP(A2862,Organisations!$A$2:$B$7,2,FALSE)</f>
        <v>4</v>
      </c>
      <c r="C2862" s="10" t="s">
        <v>19193</v>
      </c>
      <c r="D2862" s="10" t="s">
        <v>19194</v>
      </c>
      <c r="E2862" s="28" t="str">
        <f t="shared" si="0"/>
        <v>Yorkshire Knanaya Catholic community is for those who practice the Catholic faith and follow endogamy. The main aim of t</v>
      </c>
      <c r="F2862" s="10" t="s">
        <v>19196</v>
      </c>
      <c r="G2862" s="10" t="s">
        <v>68</v>
      </c>
      <c r="H2862" s="11"/>
      <c r="K2862" s="30" t="s">
        <v>19197</v>
      </c>
      <c r="L2862" s="10" t="s">
        <v>19198</v>
      </c>
      <c r="M2862" s="28" t="str">
        <f t="shared" ref="M2862:Q2862" si="17170">IFERROR(IF(FIND(M$1,$F2862)&gt;1,"Age - Children",""),"")</f>
        <v/>
      </c>
      <c r="N2862" s="28" t="str">
        <f t="shared" si="17170"/>
        <v/>
      </c>
      <c r="O2862" s="28" t="str">
        <f t="shared" si="17170"/>
        <v/>
      </c>
      <c r="P2862" s="28" t="str">
        <f t="shared" si="17170"/>
        <v/>
      </c>
      <c r="Q2862" s="28" t="str">
        <f t="shared" si="17170"/>
        <v/>
      </c>
      <c r="R2862" s="28" t="str">
        <f t="shared" ref="R2862:T2862" si="17171">IFERROR(IF(FIND(R$1,$F2862)&gt;1,"Age - Elderly",""),"")</f>
        <v/>
      </c>
      <c r="S2862" s="28" t="str">
        <f t="shared" si="17171"/>
        <v/>
      </c>
      <c r="T2862" s="28" t="str">
        <f t="shared" si="17171"/>
        <v/>
      </c>
      <c r="U2862" s="28" t="str">
        <f t="shared" si="3"/>
        <v/>
      </c>
      <c r="V2862" s="28" t="str">
        <f t="shared" si="4"/>
        <v/>
      </c>
      <c r="X2862" s="28" t="str">
        <f t="shared" si="5"/>
        <v/>
      </c>
      <c r="Y2862" s="28" t="str">
        <f t="shared" si="6"/>
        <v/>
      </c>
      <c r="Z2862" s="28" t="str">
        <f t="shared" si="7"/>
        <v>Gender - Male</v>
      </c>
      <c r="AB2862" s="28" t="str">
        <f t="shared" si="8"/>
        <v/>
      </c>
      <c r="AD2862" s="28" t="str">
        <f t="shared" si="9"/>
        <v>Gender - Male;</v>
      </c>
      <c r="AG2862" s="28" t="str">
        <f t="shared" ref="AG2862:AL2862" si="17172">IFERROR(IF(FIND(AG$1,$F2862)&gt;1,AG$1,""),"")</f>
        <v/>
      </c>
      <c r="AH2862" s="28" t="str">
        <f t="shared" si="17172"/>
        <v/>
      </c>
      <c r="AI2862" s="28" t="str">
        <f t="shared" si="17172"/>
        <v/>
      </c>
      <c r="AJ2862" s="28" t="str">
        <f t="shared" si="17172"/>
        <v/>
      </c>
      <c r="AK2862" s="28" t="str">
        <f t="shared" si="17172"/>
        <v/>
      </c>
      <c r="AL2862" s="28" t="str">
        <f t="shared" si="17172"/>
        <v/>
      </c>
      <c r="AM2862" s="28" t="str">
        <f t="shared" si="11"/>
        <v/>
      </c>
      <c r="AN2862" s="28" t="str">
        <f t="shared" ref="AN2862:AQ2862" si="17173">IFERROR(IF(FIND(AN$1,$F2862)&gt;1,"Status - LGBT",""),"")</f>
        <v/>
      </c>
      <c r="AO2862" s="28" t="str">
        <f t="shared" si="17173"/>
        <v/>
      </c>
      <c r="AP2862" s="28" t="str">
        <f t="shared" si="17173"/>
        <v/>
      </c>
      <c r="AQ2862" s="28" t="str">
        <f t="shared" si="17173"/>
        <v/>
      </c>
      <c r="AR2862" s="28" t="str">
        <f t="shared" ref="AR2862:AV2862" si="17174">IFERROR(IF(FIND(AR$1,$F2862)&gt;1,"BME",""),"")</f>
        <v/>
      </c>
      <c r="AS2862" s="28" t="str">
        <f t="shared" si="17174"/>
        <v/>
      </c>
      <c r="AT2862" s="28" t="str">
        <f t="shared" si="17174"/>
        <v/>
      </c>
      <c r="AU2862" s="28" t="str">
        <f t="shared" si="17174"/>
        <v/>
      </c>
      <c r="AV2862" s="28" t="str">
        <f t="shared" si="17174"/>
        <v/>
      </c>
      <c r="AW2862" s="28" t="str">
        <f t="shared" ref="AW2862:BC2862" si="17175">IFERROR(IF(FIND(AW$1,$F2862)&gt;1,AW$1,""),"")</f>
        <v/>
      </c>
      <c r="AX2862" s="28" t="str">
        <f t="shared" si="17175"/>
        <v/>
      </c>
      <c r="AY2862" s="28" t="str">
        <f t="shared" si="17175"/>
        <v/>
      </c>
      <c r="AZ2862" s="28" t="str">
        <f t="shared" si="17175"/>
        <v/>
      </c>
      <c r="BA2862" s="28" t="str">
        <f t="shared" si="17175"/>
        <v/>
      </c>
      <c r="BB2862" s="28" t="str">
        <f t="shared" si="17175"/>
        <v/>
      </c>
      <c r="BC2862" s="28" t="str">
        <f t="shared" si="17175"/>
        <v/>
      </c>
      <c r="BD2862" s="28" t="str">
        <f t="shared" si="15"/>
        <v/>
      </c>
      <c r="BG2862" s="2" t="s">
        <v>19199</v>
      </c>
      <c r="BJ2862" s="28" t="str">
        <f t="shared" si="16"/>
        <v/>
      </c>
      <c r="BK2862" s="28" t="str">
        <f t="shared" si="17"/>
        <v/>
      </c>
      <c r="BL2862" s="2" t="s">
        <v>17853</v>
      </c>
      <c r="BM2862" s="2" t="s">
        <v>98</v>
      </c>
      <c r="BU2862" s="47" t="s">
        <v>95</v>
      </c>
      <c r="BV2862" s="18"/>
      <c r="BW2862" s="47"/>
      <c r="BX2862" s="47" t="s">
        <v>21030</v>
      </c>
      <c r="BY2862" s="42" t="str">
        <f t="shared" si="18"/>
        <v>Gender - Male;;Leeds;</v>
      </c>
      <c r="BZ2862" s="73"/>
    </row>
    <row r="2863" spans="1:78" ht="15">
      <c r="A2863" s="16" t="s">
        <v>51</v>
      </c>
      <c r="B2863" s="28">
        <f>VLOOKUP(A2863,Organisations!$A$2:$B$7,2,FALSE)</f>
        <v>4</v>
      </c>
      <c r="C2863" s="16" t="s">
        <v>19201</v>
      </c>
      <c r="D2863" s="16" t="s">
        <v>19202</v>
      </c>
      <c r="E2863" s="28" t="str">
        <f t="shared" si="0"/>
        <v>Awards and grants are given to women students who are seeking funding for further education.</v>
      </c>
      <c r="F2863" s="16" t="s">
        <v>19203</v>
      </c>
      <c r="G2863" s="16" t="s">
        <v>68</v>
      </c>
      <c r="H2863" s="17"/>
      <c r="K2863" s="26" t="s">
        <v>19204</v>
      </c>
      <c r="L2863" s="16" t="s">
        <v>19205</v>
      </c>
      <c r="M2863" s="28" t="str">
        <f t="shared" ref="M2863:Q2863" si="17176">IFERROR(IF(FIND(M$1,$F2863)&gt;1,"Age - Children",""),"")</f>
        <v/>
      </c>
      <c r="N2863" s="28" t="str">
        <f t="shared" si="17176"/>
        <v/>
      </c>
      <c r="O2863" s="28" t="str">
        <f t="shared" si="17176"/>
        <v/>
      </c>
      <c r="P2863" s="28" t="str">
        <f t="shared" si="17176"/>
        <v/>
      </c>
      <c r="Q2863" s="28" t="str">
        <f t="shared" si="17176"/>
        <v/>
      </c>
      <c r="R2863" s="28" t="str">
        <f t="shared" ref="R2863:T2863" si="17177">IFERROR(IF(FIND(R$1,$F2863)&gt;1,"Age - Elderly",""),"")</f>
        <v/>
      </c>
      <c r="S2863" s="28" t="str">
        <f t="shared" si="17177"/>
        <v/>
      </c>
      <c r="T2863" s="28" t="str">
        <f t="shared" si="17177"/>
        <v/>
      </c>
      <c r="U2863" s="28" t="str">
        <f t="shared" si="3"/>
        <v/>
      </c>
      <c r="V2863" s="28" t="str">
        <f t="shared" si="4"/>
        <v/>
      </c>
      <c r="X2863" s="28" t="str">
        <f t="shared" si="5"/>
        <v/>
      </c>
      <c r="Y2863" s="28" t="str">
        <f t="shared" si="6"/>
        <v/>
      </c>
      <c r="Z2863" s="28" t="str">
        <f t="shared" si="7"/>
        <v>Gender - Male</v>
      </c>
      <c r="AB2863" s="28" t="str">
        <f t="shared" si="8"/>
        <v/>
      </c>
      <c r="AD2863" s="28" t="str">
        <f t="shared" si="9"/>
        <v>Gender - Male;</v>
      </c>
      <c r="AG2863" s="28" t="str">
        <f t="shared" ref="AG2863:AL2863" si="17178">IFERROR(IF(FIND(AG$1,$F2863)&gt;1,AG$1,""),"")</f>
        <v/>
      </c>
      <c r="AH2863" s="28" t="str">
        <f t="shared" si="17178"/>
        <v/>
      </c>
      <c r="AI2863" s="28" t="str">
        <f t="shared" si="17178"/>
        <v/>
      </c>
      <c r="AJ2863" s="28" t="str">
        <f t="shared" si="17178"/>
        <v/>
      </c>
      <c r="AK2863" s="28" t="str">
        <f t="shared" si="17178"/>
        <v/>
      </c>
      <c r="AL2863" s="28" t="str">
        <f t="shared" si="17178"/>
        <v/>
      </c>
      <c r="AM2863" s="28" t="str">
        <f t="shared" si="11"/>
        <v/>
      </c>
      <c r="AN2863" s="28" t="str">
        <f t="shared" ref="AN2863:AQ2863" si="17179">IFERROR(IF(FIND(AN$1,$F2863)&gt;1,"Status - LGBT",""),"")</f>
        <v/>
      </c>
      <c r="AO2863" s="28" t="str">
        <f t="shared" si="17179"/>
        <v/>
      </c>
      <c r="AP2863" s="28" t="str">
        <f t="shared" si="17179"/>
        <v/>
      </c>
      <c r="AQ2863" s="28" t="str">
        <f t="shared" si="17179"/>
        <v/>
      </c>
      <c r="AR2863" s="28" t="str">
        <f t="shared" ref="AR2863:AV2863" si="17180">IFERROR(IF(FIND(AR$1,$F2863)&gt;1,"BME",""),"")</f>
        <v/>
      </c>
      <c r="AS2863" s="28" t="str">
        <f t="shared" si="17180"/>
        <v/>
      </c>
      <c r="AT2863" s="28" t="str">
        <f t="shared" si="17180"/>
        <v/>
      </c>
      <c r="AU2863" s="28" t="str">
        <f t="shared" si="17180"/>
        <v/>
      </c>
      <c r="AV2863" s="28" t="str">
        <f t="shared" si="17180"/>
        <v/>
      </c>
      <c r="AW2863" s="28" t="str">
        <f t="shared" ref="AW2863:BC2863" si="17181">IFERROR(IF(FIND(AW$1,$F2863)&gt;1,AW$1,""),"")</f>
        <v/>
      </c>
      <c r="AX2863" s="28" t="str">
        <f t="shared" si="17181"/>
        <v/>
      </c>
      <c r="AY2863" s="28" t="str">
        <f t="shared" si="17181"/>
        <v/>
      </c>
      <c r="AZ2863" s="28" t="str">
        <f t="shared" si="17181"/>
        <v/>
      </c>
      <c r="BA2863" s="28" t="str">
        <f t="shared" si="17181"/>
        <v/>
      </c>
      <c r="BB2863" s="28" t="str">
        <f t="shared" si="17181"/>
        <v/>
      </c>
      <c r="BC2863" s="28" t="str">
        <f t="shared" si="17181"/>
        <v/>
      </c>
      <c r="BD2863" s="28" t="str">
        <f t="shared" si="15"/>
        <v/>
      </c>
      <c r="BG2863" s="2" t="s">
        <v>19206</v>
      </c>
      <c r="BJ2863" s="28" t="str">
        <f t="shared" si="16"/>
        <v/>
      </c>
      <c r="BK2863" s="28" t="str">
        <f t="shared" si="17"/>
        <v/>
      </c>
      <c r="BL2863" s="2" t="s">
        <v>7381</v>
      </c>
      <c r="BM2863" s="2" t="s">
        <v>98</v>
      </c>
      <c r="BU2863" s="12"/>
      <c r="BV2863" s="12"/>
      <c r="BW2863" s="50"/>
      <c r="BX2863" s="50" t="s">
        <v>21031</v>
      </c>
      <c r="BY2863" s="42" t="str">
        <f t="shared" si="18"/>
        <v>Gender - Male;;</v>
      </c>
      <c r="BZ2863" s="72"/>
    </row>
    <row r="2864" spans="1:78" ht="15">
      <c r="A2864" s="10" t="s">
        <v>51</v>
      </c>
      <c r="B2864" s="28">
        <f>VLOOKUP(A2864,Organisations!$A$2:$B$7,2,FALSE)</f>
        <v>4</v>
      </c>
      <c r="C2864" s="10" t="s">
        <v>19208</v>
      </c>
      <c r="D2864" s="10" t="s">
        <v>19209</v>
      </c>
      <c r="E2864" s="28" t="str">
        <f t="shared" si="0"/>
        <v/>
      </c>
      <c r="F2864" s="10"/>
      <c r="G2864" s="10" t="s">
        <v>68</v>
      </c>
      <c r="H2864" s="11"/>
      <c r="K2864" s="30" t="s">
        <v>19210</v>
      </c>
      <c r="L2864" s="10" t="s">
        <v>19211</v>
      </c>
      <c r="M2864" s="28" t="str">
        <f t="shared" ref="M2864:Q2864" si="17182">IFERROR(IF(FIND(M$1,$F2864)&gt;1,"Age - Children",""),"")</f>
        <v/>
      </c>
      <c r="N2864" s="28" t="str">
        <f t="shared" si="17182"/>
        <v/>
      </c>
      <c r="O2864" s="28" t="str">
        <f t="shared" si="17182"/>
        <v/>
      </c>
      <c r="P2864" s="28" t="str">
        <f t="shared" si="17182"/>
        <v/>
      </c>
      <c r="Q2864" s="28" t="str">
        <f t="shared" si="17182"/>
        <v/>
      </c>
      <c r="R2864" s="28" t="str">
        <f t="shared" ref="R2864:T2864" si="17183">IFERROR(IF(FIND(R$1,$F2864)&gt;1,"Age - Elderly",""),"")</f>
        <v/>
      </c>
      <c r="S2864" s="28" t="str">
        <f t="shared" si="17183"/>
        <v/>
      </c>
      <c r="T2864" s="28" t="str">
        <f t="shared" si="17183"/>
        <v/>
      </c>
      <c r="U2864" s="28" t="str">
        <f t="shared" si="3"/>
        <v/>
      </c>
      <c r="V2864" s="28" t="str">
        <f t="shared" si="4"/>
        <v/>
      </c>
      <c r="X2864" s="28" t="str">
        <f t="shared" si="5"/>
        <v/>
      </c>
      <c r="Y2864" s="28" t="str">
        <f t="shared" si="6"/>
        <v/>
      </c>
      <c r="Z2864" s="28" t="str">
        <f t="shared" si="7"/>
        <v/>
      </c>
      <c r="AB2864" s="28" t="str">
        <f t="shared" si="8"/>
        <v/>
      </c>
      <c r="AD2864" s="28" t="str">
        <f t="shared" si="9"/>
        <v/>
      </c>
      <c r="AG2864" s="28" t="str">
        <f t="shared" ref="AG2864:AL2864" si="17184">IFERROR(IF(FIND(AG$1,$F2864)&gt;1,AG$1,""),"")</f>
        <v/>
      </c>
      <c r="AH2864" s="28" t="str">
        <f t="shared" si="17184"/>
        <v/>
      </c>
      <c r="AI2864" s="28" t="str">
        <f t="shared" si="17184"/>
        <v/>
      </c>
      <c r="AJ2864" s="28" t="str">
        <f t="shared" si="17184"/>
        <v/>
      </c>
      <c r="AK2864" s="28" t="str">
        <f t="shared" si="17184"/>
        <v/>
      </c>
      <c r="AL2864" s="28" t="str">
        <f t="shared" si="17184"/>
        <v/>
      </c>
      <c r="AM2864" s="28" t="str">
        <f t="shared" si="11"/>
        <v/>
      </c>
      <c r="AN2864" s="28" t="str">
        <f t="shared" ref="AN2864:AQ2864" si="17185">IFERROR(IF(FIND(AN$1,$F2864)&gt;1,"Status - LGBT",""),"")</f>
        <v/>
      </c>
      <c r="AO2864" s="28" t="str">
        <f t="shared" si="17185"/>
        <v/>
      </c>
      <c r="AP2864" s="28" t="str">
        <f t="shared" si="17185"/>
        <v/>
      </c>
      <c r="AQ2864" s="28" t="str">
        <f t="shared" si="17185"/>
        <v/>
      </c>
      <c r="AR2864" s="28" t="str">
        <f t="shared" ref="AR2864:AV2864" si="17186">IFERROR(IF(FIND(AR$1,$F2864)&gt;1,"BME",""),"")</f>
        <v/>
      </c>
      <c r="AS2864" s="28" t="str">
        <f t="shared" si="17186"/>
        <v/>
      </c>
      <c r="AT2864" s="28" t="str">
        <f t="shared" si="17186"/>
        <v/>
      </c>
      <c r="AU2864" s="28" t="str">
        <f t="shared" si="17186"/>
        <v/>
      </c>
      <c r="AV2864" s="28" t="str">
        <f t="shared" si="17186"/>
        <v/>
      </c>
      <c r="AW2864" s="28" t="str">
        <f t="shared" ref="AW2864:BC2864" si="17187">IFERROR(IF(FIND(AW$1,$F2864)&gt;1,AW$1,""),"")</f>
        <v/>
      </c>
      <c r="AX2864" s="28" t="str">
        <f t="shared" si="17187"/>
        <v/>
      </c>
      <c r="AY2864" s="28" t="str">
        <f t="shared" si="17187"/>
        <v/>
      </c>
      <c r="AZ2864" s="28" t="str">
        <f t="shared" si="17187"/>
        <v/>
      </c>
      <c r="BA2864" s="28" t="str">
        <f t="shared" si="17187"/>
        <v/>
      </c>
      <c r="BB2864" s="28" t="str">
        <f t="shared" si="17187"/>
        <v/>
      </c>
      <c r="BC2864" s="28" t="str">
        <f t="shared" si="17187"/>
        <v/>
      </c>
      <c r="BD2864" s="28" t="str">
        <f t="shared" si="15"/>
        <v/>
      </c>
      <c r="BG2864" s="2" t="s">
        <v>4687</v>
      </c>
      <c r="BJ2864" s="28" t="str">
        <f t="shared" si="16"/>
        <v/>
      </c>
      <c r="BK2864" s="28" t="str">
        <f t="shared" si="17"/>
        <v/>
      </c>
      <c r="BL2864" s="2" t="s">
        <v>4215</v>
      </c>
      <c r="BM2864" s="2" t="s">
        <v>98</v>
      </c>
      <c r="BU2864" s="18"/>
      <c r="BV2864" s="18"/>
      <c r="BW2864" s="47"/>
      <c r="BX2864" s="47" t="s">
        <v>20380</v>
      </c>
      <c r="BY2864" s="42" t="str">
        <f t="shared" si="18"/>
        <v/>
      </c>
      <c r="BZ2864" s="73"/>
    </row>
    <row r="2865" spans="1:78" ht="15">
      <c r="A2865" s="16" t="s">
        <v>51</v>
      </c>
      <c r="B2865" s="28">
        <f>VLOOKUP(A2865,Organisations!$A$2:$B$7,2,FALSE)</f>
        <v>4</v>
      </c>
      <c r="C2865" s="16" t="s">
        <v>2634</v>
      </c>
      <c r="D2865" s="16" t="s">
        <v>2635</v>
      </c>
      <c r="E2865" s="28" t="str">
        <f t="shared" si="0"/>
        <v>Mediation services across Yorkshire, YMS offers mediation to neighbours, helping them resolve differences and disputes i</v>
      </c>
      <c r="F2865" s="16" t="s">
        <v>19213</v>
      </c>
      <c r="G2865" s="16" t="s">
        <v>68</v>
      </c>
      <c r="H2865" s="17"/>
      <c r="K2865" s="26" t="s">
        <v>2637</v>
      </c>
      <c r="L2865" s="16" t="s">
        <v>19214</v>
      </c>
      <c r="M2865" s="28" t="str">
        <f t="shared" ref="M2865:Q2865" si="17188">IFERROR(IF(FIND(M$1,$F2865)&gt;1,"Age - Children",""),"")</f>
        <v/>
      </c>
      <c r="N2865" s="28" t="str">
        <f t="shared" si="17188"/>
        <v/>
      </c>
      <c r="O2865" s="28" t="str">
        <f t="shared" si="17188"/>
        <v/>
      </c>
      <c r="P2865" s="28" t="str">
        <f t="shared" si="17188"/>
        <v/>
      </c>
      <c r="Q2865" s="28" t="str">
        <f t="shared" si="17188"/>
        <v/>
      </c>
      <c r="R2865" s="28" t="str">
        <f t="shared" ref="R2865:T2865" si="17189">IFERROR(IF(FIND(R$1,$F2865)&gt;1,"Age - Elderly",""),"")</f>
        <v/>
      </c>
      <c r="S2865" s="28" t="str">
        <f t="shared" si="17189"/>
        <v/>
      </c>
      <c r="T2865" s="28" t="str">
        <f t="shared" si="17189"/>
        <v/>
      </c>
      <c r="U2865" s="28" t="str">
        <f t="shared" si="3"/>
        <v/>
      </c>
      <c r="V2865" s="28" t="str">
        <f t="shared" si="4"/>
        <v/>
      </c>
      <c r="X2865" s="28" t="str">
        <f t="shared" si="5"/>
        <v/>
      </c>
      <c r="Y2865" s="28" t="str">
        <f t="shared" si="6"/>
        <v/>
      </c>
      <c r="Z2865" s="28" t="str">
        <f t="shared" si="7"/>
        <v/>
      </c>
      <c r="AB2865" s="28" t="str">
        <f t="shared" si="8"/>
        <v/>
      </c>
      <c r="AD2865" s="28" t="str">
        <f t="shared" si="9"/>
        <v/>
      </c>
      <c r="AG2865" s="28" t="str">
        <f t="shared" ref="AG2865:AL2865" si="17190">IFERROR(IF(FIND(AG$1,$F2865)&gt;1,AG$1,""),"")</f>
        <v/>
      </c>
      <c r="AH2865" s="28" t="str">
        <f t="shared" si="17190"/>
        <v/>
      </c>
      <c r="AI2865" s="28" t="str">
        <f t="shared" si="17190"/>
        <v/>
      </c>
      <c r="AJ2865" s="28" t="str">
        <f t="shared" si="17190"/>
        <v/>
      </c>
      <c r="AK2865" s="28" t="str">
        <f t="shared" si="17190"/>
        <v/>
      </c>
      <c r="AL2865" s="28" t="str">
        <f t="shared" si="17190"/>
        <v/>
      </c>
      <c r="AM2865" s="28" t="str">
        <f t="shared" si="11"/>
        <v/>
      </c>
      <c r="AN2865" s="28" t="str">
        <f t="shared" ref="AN2865:AQ2865" si="17191">IFERROR(IF(FIND(AN$1,$F2865)&gt;1,"Status - LGBT",""),"")</f>
        <v/>
      </c>
      <c r="AO2865" s="28" t="str">
        <f t="shared" si="17191"/>
        <v/>
      </c>
      <c r="AP2865" s="28" t="str">
        <f t="shared" si="17191"/>
        <v/>
      </c>
      <c r="AQ2865" s="28" t="str">
        <f t="shared" si="17191"/>
        <v/>
      </c>
      <c r="AR2865" s="28" t="str">
        <f t="shared" ref="AR2865:AV2865" si="17192">IFERROR(IF(FIND(AR$1,$F2865)&gt;1,"BME",""),"")</f>
        <v/>
      </c>
      <c r="AS2865" s="28" t="str">
        <f t="shared" si="17192"/>
        <v/>
      </c>
      <c r="AT2865" s="28" t="str">
        <f t="shared" si="17192"/>
        <v/>
      </c>
      <c r="AU2865" s="28" t="str">
        <f t="shared" si="17192"/>
        <v/>
      </c>
      <c r="AV2865" s="28" t="str">
        <f t="shared" si="17192"/>
        <v/>
      </c>
      <c r="AW2865" s="28" t="str">
        <f t="shared" ref="AW2865:BC2865" si="17193">IFERROR(IF(FIND(AW$1,$F2865)&gt;1,AW$1,""),"")</f>
        <v/>
      </c>
      <c r="AX2865" s="28" t="str">
        <f t="shared" si="17193"/>
        <v/>
      </c>
      <c r="AY2865" s="28" t="str">
        <f t="shared" si="17193"/>
        <v/>
      </c>
      <c r="AZ2865" s="28" t="str">
        <f t="shared" si="17193"/>
        <v/>
      </c>
      <c r="BA2865" s="28" t="str">
        <f t="shared" si="17193"/>
        <v/>
      </c>
      <c r="BB2865" s="28" t="str">
        <f t="shared" si="17193"/>
        <v/>
      </c>
      <c r="BC2865" s="28" t="str">
        <f t="shared" si="17193"/>
        <v/>
      </c>
      <c r="BD2865" s="28" t="str">
        <f t="shared" si="15"/>
        <v/>
      </c>
      <c r="BG2865" s="2" t="s">
        <v>19215</v>
      </c>
      <c r="BJ2865" s="28" t="str">
        <f t="shared" si="16"/>
        <v/>
      </c>
      <c r="BK2865" s="28" t="str">
        <f t="shared" si="17"/>
        <v/>
      </c>
      <c r="BL2865" s="2" t="s">
        <v>17876</v>
      </c>
      <c r="BM2865" s="2" t="s">
        <v>98</v>
      </c>
      <c r="BU2865" s="50" t="s">
        <v>20090</v>
      </c>
      <c r="BV2865" s="12"/>
      <c r="BW2865" s="50"/>
      <c r="BX2865" s="50" t="s">
        <v>21032</v>
      </c>
      <c r="BY2865" s="42" t="str">
        <f t="shared" si="18"/>
        <v>Leeds;Bramley;Stanningley;</v>
      </c>
      <c r="BZ2865" s="72"/>
    </row>
    <row r="2866" spans="1:78" ht="15">
      <c r="A2866" s="10" t="s">
        <v>51</v>
      </c>
      <c r="B2866" s="28">
        <f>VLOOKUP(A2866,Organisations!$A$2:$B$7,2,FALSE)</f>
        <v>4</v>
      </c>
      <c r="C2866" s="10" t="s">
        <v>2640</v>
      </c>
      <c r="D2866" s="10" t="s">
        <v>2641</v>
      </c>
      <c r="E2866" s="28" t="str">
        <f t="shared" si="0"/>
        <v xml:space="preserve">Sexual health organisation working with lesbian, gay, bisexual and transgender (LGB&amp;T) communities to tackle underlying </v>
      </c>
      <c r="F2866" s="10" t="s">
        <v>19218</v>
      </c>
      <c r="G2866" s="10" t="s">
        <v>68</v>
      </c>
      <c r="H2866" s="11"/>
      <c r="K2866" s="30" t="s">
        <v>2260</v>
      </c>
      <c r="L2866" s="10" t="s">
        <v>19219</v>
      </c>
      <c r="M2866" s="28" t="str">
        <f t="shared" ref="M2866:Q2866" si="17194">IFERROR(IF(FIND(M$1,$F2866)&gt;1,"Age - Children",""),"")</f>
        <v/>
      </c>
      <c r="N2866" s="28" t="str">
        <f t="shared" si="17194"/>
        <v/>
      </c>
      <c r="O2866" s="28" t="str">
        <f t="shared" si="17194"/>
        <v/>
      </c>
      <c r="P2866" s="28" t="str">
        <f t="shared" si="17194"/>
        <v/>
      </c>
      <c r="Q2866" s="28" t="str">
        <f t="shared" si="17194"/>
        <v/>
      </c>
      <c r="R2866" s="28" t="str">
        <f t="shared" ref="R2866:T2866" si="17195">IFERROR(IF(FIND(R$1,$F2866)&gt;1,"Age - Elderly",""),"")</f>
        <v/>
      </c>
      <c r="S2866" s="28" t="str">
        <f t="shared" si="17195"/>
        <v/>
      </c>
      <c r="T2866" s="28" t="str">
        <f t="shared" si="17195"/>
        <v/>
      </c>
      <c r="U2866" s="28" t="str">
        <f t="shared" si="3"/>
        <v/>
      </c>
      <c r="V2866" s="28" t="str">
        <f t="shared" si="4"/>
        <v/>
      </c>
      <c r="X2866" s="28" t="str">
        <f t="shared" si="5"/>
        <v>Gender - Male</v>
      </c>
      <c r="Y2866" s="28" t="str">
        <f t="shared" si="6"/>
        <v>Gender - Female</v>
      </c>
      <c r="Z2866" s="28" t="str">
        <f t="shared" si="7"/>
        <v>Gender - Male</v>
      </c>
      <c r="AB2866" s="28" t="str">
        <f t="shared" si="8"/>
        <v/>
      </c>
      <c r="AD2866" s="28" t="str">
        <f t="shared" si="9"/>
        <v>Gender - Male;Gender - Female;Gender - Male;</v>
      </c>
      <c r="AG2866" s="28" t="str">
        <f t="shared" ref="AG2866:AL2866" si="17196">IFERROR(IF(FIND(AG$1,$F2866)&gt;1,AG$1,""),"")</f>
        <v/>
      </c>
      <c r="AH2866" s="28" t="str">
        <f t="shared" si="17196"/>
        <v/>
      </c>
      <c r="AI2866" s="28" t="str">
        <f t="shared" si="17196"/>
        <v/>
      </c>
      <c r="AJ2866" s="28" t="str">
        <f t="shared" si="17196"/>
        <v/>
      </c>
      <c r="AK2866" s="28" t="str">
        <f t="shared" si="17196"/>
        <v/>
      </c>
      <c r="AL2866" s="28" t="str">
        <f t="shared" si="17196"/>
        <v/>
      </c>
      <c r="AM2866" s="28" t="str">
        <f t="shared" si="11"/>
        <v/>
      </c>
      <c r="AN2866" s="28" t="str">
        <f t="shared" ref="AN2866:AQ2866" si="17197">IFERROR(IF(FIND(AN$1,$F2866)&gt;1,"Status - LGBT",""),"")</f>
        <v>Status - LGBT</v>
      </c>
      <c r="AO2866" s="28" t="str">
        <f t="shared" si="17197"/>
        <v>Status - LGBT</v>
      </c>
      <c r="AP2866" s="28" t="str">
        <f t="shared" si="17197"/>
        <v/>
      </c>
      <c r="AQ2866" s="28" t="str">
        <f t="shared" si="17197"/>
        <v>Status - LGBT</v>
      </c>
      <c r="AR2866" s="28" t="str">
        <f t="shared" ref="AR2866:AV2866" si="17198">IFERROR(IF(FIND(AR$1,$F2866)&gt;1,"BME",""),"")</f>
        <v/>
      </c>
      <c r="AS2866" s="28" t="str">
        <f t="shared" si="17198"/>
        <v/>
      </c>
      <c r="AT2866" s="28" t="str">
        <f t="shared" si="17198"/>
        <v/>
      </c>
      <c r="AU2866" s="28" t="str">
        <f t="shared" si="17198"/>
        <v/>
      </c>
      <c r="AV2866" s="28" t="str">
        <f t="shared" si="17198"/>
        <v/>
      </c>
      <c r="AW2866" s="28" t="str">
        <f t="shared" ref="AW2866:BC2866" si="17199">IFERROR(IF(FIND(AW$1,$F2866)&gt;1,AW$1,""),"")</f>
        <v/>
      </c>
      <c r="AX2866" s="28" t="str">
        <f t="shared" si="17199"/>
        <v/>
      </c>
      <c r="AY2866" s="28" t="str">
        <f t="shared" si="17199"/>
        <v/>
      </c>
      <c r="AZ2866" s="28" t="str">
        <f t="shared" si="17199"/>
        <v/>
      </c>
      <c r="BA2866" s="28" t="str">
        <f t="shared" si="17199"/>
        <v/>
      </c>
      <c r="BB2866" s="28" t="str">
        <f t="shared" si="17199"/>
        <v/>
      </c>
      <c r="BC2866" s="28" t="str">
        <f t="shared" si="17199"/>
        <v/>
      </c>
      <c r="BD2866" s="28" t="str">
        <f t="shared" si="15"/>
        <v>Status - LGBT;Status - LGBT;Status - LGBT;</v>
      </c>
      <c r="BG2866" s="2" t="s">
        <v>19220</v>
      </c>
      <c r="BJ2866" s="28" t="str">
        <f t="shared" si="16"/>
        <v/>
      </c>
      <c r="BK2866" s="28" t="str">
        <f t="shared" si="17"/>
        <v/>
      </c>
      <c r="BL2866" s="2" t="s">
        <v>2211</v>
      </c>
      <c r="BM2866" s="2" t="s">
        <v>98</v>
      </c>
      <c r="BU2866" s="18"/>
      <c r="BV2866" s="18"/>
      <c r="BW2866" s="47"/>
      <c r="BX2866" s="47" t="s">
        <v>21033</v>
      </c>
      <c r="BY2866" s="42" t="str">
        <f t="shared" si="18"/>
        <v>Gender - Male;Gender - Female;Gender - Male;;Status - LGBT;Status - LGBT;Status - LGBT;;</v>
      </c>
      <c r="BZ2866" s="73"/>
    </row>
    <row r="2867" spans="1:78" ht="15">
      <c r="A2867" s="16" t="s">
        <v>51</v>
      </c>
      <c r="B2867" s="28">
        <f>VLOOKUP(A2867,Organisations!$A$2:$B$7,2,FALSE)</f>
        <v>4</v>
      </c>
      <c r="C2867" s="16" t="s">
        <v>19222</v>
      </c>
      <c r="D2867" s="16" t="s">
        <v>19223</v>
      </c>
      <c r="E2867" s="28" t="str">
        <f t="shared" si="0"/>
        <v>Yorkshire MESMAC is one of the oldest and largest sexual health organisations in the country. Our historical focus is HI</v>
      </c>
      <c r="F2867" s="16" t="s">
        <v>19225</v>
      </c>
      <c r="G2867" s="16" t="s">
        <v>68</v>
      </c>
      <c r="H2867" s="17"/>
      <c r="K2867" s="26" t="s">
        <v>2260</v>
      </c>
      <c r="L2867" s="16" t="s">
        <v>19226</v>
      </c>
      <c r="M2867" s="28" t="str">
        <f t="shared" ref="M2867:Q2867" si="17200">IFERROR(IF(FIND(M$1,$F2867)&gt;1,"Age - Children",""),"")</f>
        <v/>
      </c>
      <c r="N2867" s="28" t="str">
        <f t="shared" si="17200"/>
        <v/>
      </c>
      <c r="O2867" s="28" t="str">
        <f t="shared" si="17200"/>
        <v/>
      </c>
      <c r="P2867" s="28" t="str">
        <f t="shared" si="17200"/>
        <v/>
      </c>
      <c r="Q2867" s="28" t="str">
        <f t="shared" si="17200"/>
        <v/>
      </c>
      <c r="R2867" s="28" t="str">
        <f t="shared" ref="R2867:T2867" si="17201">IFERROR(IF(FIND(R$1,$F2867)&gt;1,"Age - Elderly",""),"")</f>
        <v/>
      </c>
      <c r="S2867" s="28" t="str">
        <f t="shared" si="17201"/>
        <v/>
      </c>
      <c r="T2867" s="28" t="str">
        <f t="shared" si="17201"/>
        <v/>
      </c>
      <c r="U2867" s="28" t="str">
        <f t="shared" si="3"/>
        <v/>
      </c>
      <c r="V2867" s="28" t="str">
        <f t="shared" si="4"/>
        <v/>
      </c>
      <c r="X2867" s="28" t="str">
        <f t="shared" si="5"/>
        <v/>
      </c>
      <c r="Y2867" s="28" t="str">
        <f t="shared" si="6"/>
        <v/>
      </c>
      <c r="Z2867" s="28" t="str">
        <f t="shared" si="7"/>
        <v>Gender - Male</v>
      </c>
      <c r="AB2867" s="28" t="str">
        <f t="shared" si="8"/>
        <v/>
      </c>
      <c r="AD2867" s="28" t="str">
        <f t="shared" si="9"/>
        <v>Gender - Male;</v>
      </c>
      <c r="AG2867" s="28" t="str">
        <f t="shared" ref="AG2867:AL2867" si="17202">IFERROR(IF(FIND(AG$1,$F2867)&gt;1,AG$1,""),"")</f>
        <v/>
      </c>
      <c r="AH2867" s="28" t="str">
        <f t="shared" si="17202"/>
        <v/>
      </c>
      <c r="AI2867" s="28" t="str">
        <f t="shared" si="17202"/>
        <v/>
      </c>
      <c r="AJ2867" s="28" t="str">
        <f t="shared" si="17202"/>
        <v/>
      </c>
      <c r="AK2867" s="28" t="str">
        <f t="shared" si="17202"/>
        <v/>
      </c>
      <c r="AL2867" s="28" t="str">
        <f t="shared" si="17202"/>
        <v/>
      </c>
      <c r="AM2867" s="28" t="str">
        <f t="shared" si="11"/>
        <v/>
      </c>
      <c r="AN2867" s="28" t="str">
        <f t="shared" ref="AN2867:AQ2867" si="17203">IFERROR(IF(FIND(AN$1,$F2867)&gt;1,"Status - LGBT",""),"")</f>
        <v/>
      </c>
      <c r="AO2867" s="28" t="str">
        <f t="shared" si="17203"/>
        <v/>
      </c>
      <c r="AP2867" s="28" t="str">
        <f t="shared" si="17203"/>
        <v/>
      </c>
      <c r="AQ2867" s="28" t="str">
        <f t="shared" si="17203"/>
        <v/>
      </c>
      <c r="AR2867" s="28" t="str">
        <f t="shared" ref="AR2867:AV2867" si="17204">IFERROR(IF(FIND(AR$1,$F2867)&gt;1,"BME",""),"")</f>
        <v/>
      </c>
      <c r="AS2867" s="28" t="str">
        <f t="shared" si="17204"/>
        <v/>
      </c>
      <c r="AT2867" s="28" t="str">
        <f t="shared" si="17204"/>
        <v/>
      </c>
      <c r="AU2867" s="28" t="str">
        <f t="shared" si="17204"/>
        <v/>
      </c>
      <c r="AV2867" s="28" t="str">
        <f t="shared" si="17204"/>
        <v/>
      </c>
      <c r="AW2867" s="28" t="str">
        <f t="shared" ref="AW2867:BC2867" si="17205">IFERROR(IF(FIND(AW$1,$F2867)&gt;1,AW$1,""),"")</f>
        <v/>
      </c>
      <c r="AX2867" s="28" t="str">
        <f t="shared" si="17205"/>
        <v/>
      </c>
      <c r="AY2867" s="28" t="str">
        <f t="shared" si="17205"/>
        <v/>
      </c>
      <c r="AZ2867" s="28" t="str">
        <f t="shared" si="17205"/>
        <v/>
      </c>
      <c r="BA2867" s="28" t="str">
        <f t="shared" si="17205"/>
        <v/>
      </c>
      <c r="BB2867" s="28" t="str">
        <f t="shared" si="17205"/>
        <v/>
      </c>
      <c r="BC2867" s="28" t="str">
        <f t="shared" si="17205"/>
        <v/>
      </c>
      <c r="BD2867" s="28" t="str">
        <f t="shared" si="15"/>
        <v/>
      </c>
      <c r="BG2867" s="2" t="s">
        <v>19227</v>
      </c>
      <c r="BJ2867" s="28" t="str">
        <f t="shared" si="16"/>
        <v/>
      </c>
      <c r="BK2867" s="28" t="str">
        <f t="shared" si="17"/>
        <v/>
      </c>
      <c r="BL2867" s="2" t="s">
        <v>2588</v>
      </c>
      <c r="BM2867" s="2" t="s">
        <v>98</v>
      </c>
      <c r="BU2867" s="50" t="s">
        <v>19866</v>
      </c>
      <c r="BV2867" s="12"/>
      <c r="BW2867" s="50"/>
      <c r="BX2867" s="50" t="s">
        <v>21034</v>
      </c>
      <c r="BY2867" s="42" t="str">
        <f t="shared" si="18"/>
        <v>Gender - Male;;Leeds;City;Hunslet;</v>
      </c>
      <c r="BZ2867" s="72"/>
    </row>
    <row r="2868" spans="1:78" ht="15">
      <c r="A2868" s="10" t="s">
        <v>51</v>
      </c>
      <c r="B2868" s="28">
        <f>VLOOKUP(A2868,Organisations!$A$2:$B$7,2,FALSE)</f>
        <v>4</v>
      </c>
      <c r="C2868" s="10" t="s">
        <v>19229</v>
      </c>
      <c r="D2868" s="10" t="s">
        <v>19230</v>
      </c>
      <c r="E2868" s="28" t="str">
        <f t="shared" si="0"/>
        <v>To affiliate all philatelic societies in Yorkshire and adjacent areas, to hold annual conventions, to promote exhibition</v>
      </c>
      <c r="F2868" s="10" t="s">
        <v>19232</v>
      </c>
      <c r="G2868" s="10" t="s">
        <v>68</v>
      </c>
      <c r="H2868" s="11"/>
      <c r="K2868" s="30" t="s">
        <v>19233</v>
      </c>
      <c r="L2868" s="12"/>
      <c r="M2868" s="28" t="str">
        <f t="shared" ref="M2868:Q2868" si="17206">IFERROR(IF(FIND(M$1,$F2868)&gt;1,"Age - Children",""),"")</f>
        <v/>
      </c>
      <c r="N2868" s="28" t="str">
        <f t="shared" si="17206"/>
        <v/>
      </c>
      <c r="O2868" s="28" t="str">
        <f t="shared" si="17206"/>
        <v/>
      </c>
      <c r="P2868" s="28" t="str">
        <f t="shared" si="17206"/>
        <v/>
      </c>
      <c r="Q2868" s="28" t="str">
        <f t="shared" si="17206"/>
        <v/>
      </c>
      <c r="R2868" s="28" t="str">
        <f t="shared" ref="R2868:T2868" si="17207">IFERROR(IF(FIND(R$1,$F2868)&gt;1,"Age - Elderly",""),"")</f>
        <v/>
      </c>
      <c r="S2868" s="28" t="str">
        <f t="shared" si="17207"/>
        <v/>
      </c>
      <c r="T2868" s="28" t="str">
        <f t="shared" si="17207"/>
        <v/>
      </c>
      <c r="U2868" s="28" t="str">
        <f t="shared" si="3"/>
        <v/>
      </c>
      <c r="V2868" s="28" t="str">
        <f t="shared" si="4"/>
        <v/>
      </c>
      <c r="X2868" s="28" t="str">
        <f t="shared" si="5"/>
        <v/>
      </c>
      <c r="Y2868" s="28" t="str">
        <f t="shared" si="6"/>
        <v/>
      </c>
      <c r="Z2868" s="28" t="str">
        <f t="shared" si="7"/>
        <v/>
      </c>
      <c r="AB2868" s="28" t="str">
        <f t="shared" si="8"/>
        <v/>
      </c>
      <c r="AD2868" s="28" t="str">
        <f t="shared" si="9"/>
        <v/>
      </c>
      <c r="AG2868" s="28" t="str">
        <f t="shared" ref="AG2868:AL2868" si="17208">IFERROR(IF(FIND(AG$1,$F2868)&gt;1,AG$1,""),"")</f>
        <v/>
      </c>
      <c r="AH2868" s="28" t="str">
        <f t="shared" si="17208"/>
        <v/>
      </c>
      <c r="AI2868" s="28" t="str">
        <f t="shared" si="17208"/>
        <v/>
      </c>
      <c r="AJ2868" s="28" t="str">
        <f t="shared" si="17208"/>
        <v/>
      </c>
      <c r="AK2868" s="28" t="str">
        <f t="shared" si="17208"/>
        <v/>
      </c>
      <c r="AL2868" s="28" t="str">
        <f t="shared" si="17208"/>
        <v/>
      </c>
      <c r="AM2868" s="28" t="str">
        <f t="shared" si="11"/>
        <v/>
      </c>
      <c r="AN2868" s="28" t="str">
        <f t="shared" ref="AN2868:AQ2868" si="17209">IFERROR(IF(FIND(AN$1,$F2868)&gt;1,"Status - LGBT",""),"")</f>
        <v/>
      </c>
      <c r="AO2868" s="28" t="str">
        <f t="shared" si="17209"/>
        <v/>
      </c>
      <c r="AP2868" s="28" t="str">
        <f t="shared" si="17209"/>
        <v/>
      </c>
      <c r="AQ2868" s="28" t="str">
        <f t="shared" si="17209"/>
        <v/>
      </c>
      <c r="AR2868" s="28" t="str">
        <f t="shared" ref="AR2868:AV2868" si="17210">IFERROR(IF(FIND(AR$1,$F2868)&gt;1,"BME",""),"")</f>
        <v/>
      </c>
      <c r="AS2868" s="28" t="str">
        <f t="shared" si="17210"/>
        <v/>
      </c>
      <c r="AT2868" s="28" t="str">
        <f t="shared" si="17210"/>
        <v/>
      </c>
      <c r="AU2868" s="28" t="str">
        <f t="shared" si="17210"/>
        <v/>
      </c>
      <c r="AV2868" s="28" t="str">
        <f t="shared" si="17210"/>
        <v/>
      </c>
      <c r="AW2868" s="28" t="str">
        <f t="shared" ref="AW2868:BC2868" si="17211">IFERROR(IF(FIND(AW$1,$F2868)&gt;1,AW$1,""),"")</f>
        <v/>
      </c>
      <c r="AX2868" s="28" t="str">
        <f t="shared" si="17211"/>
        <v/>
      </c>
      <c r="AY2868" s="28" t="str">
        <f t="shared" si="17211"/>
        <v/>
      </c>
      <c r="AZ2868" s="28" t="str">
        <f t="shared" si="17211"/>
        <v/>
      </c>
      <c r="BA2868" s="28" t="str">
        <f t="shared" si="17211"/>
        <v/>
      </c>
      <c r="BB2868" s="28" t="str">
        <f t="shared" si="17211"/>
        <v/>
      </c>
      <c r="BC2868" s="28" t="str">
        <f t="shared" si="17211"/>
        <v/>
      </c>
      <c r="BD2868" s="28" t="str">
        <f t="shared" si="15"/>
        <v/>
      </c>
      <c r="BG2868" s="2" t="s">
        <v>19234</v>
      </c>
      <c r="BJ2868" s="28" t="str">
        <f t="shared" si="16"/>
        <v/>
      </c>
      <c r="BK2868" s="28" t="str">
        <f t="shared" si="17"/>
        <v/>
      </c>
      <c r="BL2868" s="2" t="s">
        <v>17896</v>
      </c>
      <c r="BM2868" s="2" t="s">
        <v>98</v>
      </c>
      <c r="BU2868" s="47" t="s">
        <v>19866</v>
      </c>
      <c r="BV2868" s="18"/>
      <c r="BW2868" s="47"/>
      <c r="BX2868" s="47" t="s">
        <v>19839</v>
      </c>
      <c r="BY2868" s="42" t="str">
        <f t="shared" si="18"/>
        <v>Leeds;City;Hunslet;</v>
      </c>
      <c r="BZ2868" s="73"/>
    </row>
    <row r="2869" spans="1:78" ht="15">
      <c r="A2869" s="16" t="s">
        <v>51</v>
      </c>
      <c r="B2869" s="28">
        <f>VLOOKUP(A2869,Organisations!$A$2:$B$7,2,FALSE)</f>
        <v>4</v>
      </c>
      <c r="C2869" s="16" t="s">
        <v>19235</v>
      </c>
      <c r="D2869" s="16" t="s">
        <v>19236</v>
      </c>
      <c r="E2869" s="28" t="str">
        <f t="shared" si="0"/>
        <v>YSES runs expeditions for young people (15 - 19 years) who are resident in Yorkshire who attend school or college in Yor</v>
      </c>
      <c r="F2869" s="16" t="s">
        <v>19238</v>
      </c>
      <c r="G2869" s="16" t="s">
        <v>68</v>
      </c>
      <c r="H2869" s="17"/>
      <c r="K2869" s="26" t="s">
        <v>19239</v>
      </c>
      <c r="L2869" s="16" t="s">
        <v>19240</v>
      </c>
      <c r="M2869" s="28" t="str">
        <f t="shared" ref="M2869:Q2869" si="17212">IFERROR(IF(FIND(M$1,$F2869)&gt;1,"Age - Children",""),"")</f>
        <v/>
      </c>
      <c r="N2869" s="28" t="str">
        <f t="shared" si="17212"/>
        <v/>
      </c>
      <c r="O2869" s="28" t="str">
        <f t="shared" si="17212"/>
        <v/>
      </c>
      <c r="P2869" s="28" t="str">
        <f t="shared" si="17212"/>
        <v/>
      </c>
      <c r="Q2869" s="28" t="str">
        <f t="shared" si="17212"/>
        <v/>
      </c>
      <c r="R2869" s="28" t="str">
        <f t="shared" ref="R2869:T2869" si="17213">IFERROR(IF(FIND(R$1,$F2869)&gt;1,"Age - Elderly",""),"")</f>
        <v/>
      </c>
      <c r="S2869" s="28" t="str">
        <f t="shared" si="17213"/>
        <v/>
      </c>
      <c r="T2869" s="28" t="str">
        <f t="shared" si="17213"/>
        <v/>
      </c>
      <c r="U2869" s="28" t="str">
        <f t="shared" si="3"/>
        <v/>
      </c>
      <c r="V2869" s="28" t="str">
        <f t="shared" si="4"/>
        <v/>
      </c>
      <c r="X2869" s="28" t="str">
        <f t="shared" si="5"/>
        <v/>
      </c>
      <c r="Y2869" s="28" t="str">
        <f t="shared" si="6"/>
        <v/>
      </c>
      <c r="Z2869" s="28" t="str">
        <f t="shared" si="7"/>
        <v/>
      </c>
      <c r="AB2869" s="28" t="str">
        <f t="shared" si="8"/>
        <v/>
      </c>
      <c r="AD2869" s="28" t="str">
        <f t="shared" si="9"/>
        <v/>
      </c>
      <c r="AG2869" s="28" t="str">
        <f t="shared" ref="AG2869:AL2869" si="17214">IFERROR(IF(FIND(AG$1,$F2869)&gt;1,AG$1,""),"")</f>
        <v/>
      </c>
      <c r="AH2869" s="28" t="str">
        <f t="shared" si="17214"/>
        <v/>
      </c>
      <c r="AI2869" s="28" t="str">
        <f t="shared" si="17214"/>
        <v/>
      </c>
      <c r="AJ2869" s="28" t="str">
        <f t="shared" si="17214"/>
        <v/>
      </c>
      <c r="AK2869" s="28" t="str">
        <f t="shared" si="17214"/>
        <v/>
      </c>
      <c r="AL2869" s="28" t="str">
        <f t="shared" si="17214"/>
        <v/>
      </c>
      <c r="AM2869" s="28" t="str">
        <f t="shared" si="11"/>
        <v/>
      </c>
      <c r="AN2869" s="28" t="str">
        <f t="shared" ref="AN2869:AQ2869" si="17215">IFERROR(IF(FIND(AN$1,$F2869)&gt;1,"Status - LGBT",""),"")</f>
        <v/>
      </c>
      <c r="AO2869" s="28" t="str">
        <f t="shared" si="17215"/>
        <v/>
      </c>
      <c r="AP2869" s="28" t="str">
        <f t="shared" si="17215"/>
        <v/>
      </c>
      <c r="AQ2869" s="28" t="str">
        <f t="shared" si="17215"/>
        <v/>
      </c>
      <c r="AR2869" s="28" t="str">
        <f t="shared" ref="AR2869:AV2869" si="17216">IFERROR(IF(FIND(AR$1,$F2869)&gt;1,"BME",""),"")</f>
        <v/>
      </c>
      <c r="AS2869" s="28" t="str">
        <f t="shared" si="17216"/>
        <v/>
      </c>
      <c r="AT2869" s="28" t="str">
        <f t="shared" si="17216"/>
        <v/>
      </c>
      <c r="AU2869" s="28" t="str">
        <f t="shared" si="17216"/>
        <v/>
      </c>
      <c r="AV2869" s="28" t="str">
        <f t="shared" si="17216"/>
        <v/>
      </c>
      <c r="AW2869" s="28" t="str">
        <f t="shared" ref="AW2869:BC2869" si="17217">IFERROR(IF(FIND(AW$1,$F2869)&gt;1,AW$1,""),"")</f>
        <v/>
      </c>
      <c r="AX2869" s="28" t="str">
        <f t="shared" si="17217"/>
        <v/>
      </c>
      <c r="AY2869" s="28" t="str">
        <f t="shared" si="17217"/>
        <v/>
      </c>
      <c r="AZ2869" s="28" t="str">
        <f t="shared" si="17217"/>
        <v/>
      </c>
      <c r="BA2869" s="28" t="str">
        <f t="shared" si="17217"/>
        <v/>
      </c>
      <c r="BB2869" s="28" t="str">
        <f t="shared" si="17217"/>
        <v/>
      </c>
      <c r="BC2869" s="28" t="str">
        <f t="shared" si="17217"/>
        <v/>
      </c>
      <c r="BD2869" s="28" t="str">
        <f t="shared" si="15"/>
        <v/>
      </c>
      <c r="BG2869" s="2" t="s">
        <v>19241</v>
      </c>
      <c r="BJ2869" s="28" t="str">
        <f t="shared" si="16"/>
        <v/>
      </c>
      <c r="BK2869" s="28" t="str">
        <f t="shared" si="17"/>
        <v/>
      </c>
      <c r="BL2869" s="2" t="s">
        <v>17904</v>
      </c>
      <c r="BM2869" s="2" t="s">
        <v>98</v>
      </c>
      <c r="BU2869" s="12"/>
      <c r="BV2869" s="12"/>
      <c r="BW2869" s="50"/>
      <c r="BX2869" s="50" t="s">
        <v>21035</v>
      </c>
      <c r="BY2869" s="42" t="str">
        <f t="shared" si="18"/>
        <v/>
      </c>
      <c r="BZ2869" s="72"/>
    </row>
    <row r="2870" spans="1:78" ht="15">
      <c r="A2870" s="10" t="s">
        <v>51</v>
      </c>
      <c r="B2870" s="28">
        <f>VLOOKUP(A2870,Organisations!$A$2:$B$7,2,FALSE)</f>
        <v>4</v>
      </c>
      <c r="C2870" s="10" t="s">
        <v>19243</v>
      </c>
      <c r="D2870" s="10" t="s">
        <v>19244</v>
      </c>
      <c r="E2870" s="28" t="str">
        <f t="shared" si="0"/>
        <v>This group is for all people interested in ships of any kind as a hobby. We hold meetings indoors (slide shows/talks, et</v>
      </c>
      <c r="F2870" s="10" t="s">
        <v>19246</v>
      </c>
      <c r="G2870" s="10" t="s">
        <v>68</v>
      </c>
      <c r="H2870" s="53"/>
      <c r="K2870" s="30" t="s">
        <v>19247</v>
      </c>
      <c r="L2870" s="10" t="s">
        <v>19248</v>
      </c>
      <c r="M2870" s="28" t="str">
        <f t="shared" ref="M2870:Q2870" si="17218">IFERROR(IF(FIND(M$1,$F2870)&gt;1,"Age - Children",""),"")</f>
        <v/>
      </c>
      <c r="N2870" s="28" t="str">
        <f t="shared" si="17218"/>
        <v/>
      </c>
      <c r="O2870" s="28" t="str">
        <f t="shared" si="17218"/>
        <v/>
      </c>
      <c r="P2870" s="28" t="str">
        <f t="shared" si="17218"/>
        <v/>
      </c>
      <c r="Q2870" s="28" t="str">
        <f t="shared" si="17218"/>
        <v/>
      </c>
      <c r="R2870" s="28" t="str">
        <f t="shared" ref="R2870:T2870" si="17219">IFERROR(IF(FIND(R$1,$F2870)&gt;1,"Age - Elderly",""),"")</f>
        <v/>
      </c>
      <c r="S2870" s="28" t="str">
        <f t="shared" si="17219"/>
        <v/>
      </c>
      <c r="T2870" s="28" t="str">
        <f t="shared" si="17219"/>
        <v/>
      </c>
      <c r="U2870" s="28" t="str">
        <f t="shared" si="3"/>
        <v/>
      </c>
      <c r="V2870" s="28" t="str">
        <f t="shared" si="4"/>
        <v/>
      </c>
      <c r="X2870" s="28" t="str">
        <f t="shared" si="5"/>
        <v/>
      </c>
      <c r="Y2870" s="28" t="str">
        <f t="shared" si="6"/>
        <v/>
      </c>
      <c r="Z2870" s="28" t="str">
        <f t="shared" si="7"/>
        <v/>
      </c>
      <c r="AB2870" s="28" t="str">
        <f t="shared" si="8"/>
        <v/>
      </c>
      <c r="AD2870" s="28" t="str">
        <f t="shared" si="9"/>
        <v/>
      </c>
      <c r="AG2870" s="28" t="str">
        <f t="shared" ref="AG2870:AL2870" si="17220">IFERROR(IF(FIND(AG$1,$F2870)&gt;1,AG$1,""),"")</f>
        <v/>
      </c>
      <c r="AH2870" s="28" t="str">
        <f t="shared" si="17220"/>
        <v/>
      </c>
      <c r="AI2870" s="28" t="str">
        <f t="shared" si="17220"/>
        <v/>
      </c>
      <c r="AJ2870" s="28" t="str">
        <f t="shared" si="17220"/>
        <v/>
      </c>
      <c r="AK2870" s="28" t="str">
        <f t="shared" si="17220"/>
        <v/>
      </c>
      <c r="AL2870" s="28" t="str">
        <f t="shared" si="17220"/>
        <v/>
      </c>
      <c r="AM2870" s="28" t="str">
        <f t="shared" si="11"/>
        <v/>
      </c>
      <c r="AN2870" s="28" t="str">
        <f t="shared" ref="AN2870:AQ2870" si="17221">IFERROR(IF(FIND(AN$1,$F2870)&gt;1,"Status - LGBT",""),"")</f>
        <v/>
      </c>
      <c r="AO2870" s="28" t="str">
        <f t="shared" si="17221"/>
        <v/>
      </c>
      <c r="AP2870" s="28" t="str">
        <f t="shared" si="17221"/>
        <v/>
      </c>
      <c r="AQ2870" s="28" t="str">
        <f t="shared" si="17221"/>
        <v/>
      </c>
      <c r="AR2870" s="28" t="str">
        <f t="shared" ref="AR2870:AV2870" si="17222">IFERROR(IF(FIND(AR$1,$F2870)&gt;1,"BME",""),"")</f>
        <v/>
      </c>
      <c r="AS2870" s="28" t="str">
        <f t="shared" si="17222"/>
        <v/>
      </c>
      <c r="AT2870" s="28" t="str">
        <f t="shared" si="17222"/>
        <v/>
      </c>
      <c r="AU2870" s="28" t="str">
        <f t="shared" si="17222"/>
        <v/>
      </c>
      <c r="AV2870" s="28" t="str">
        <f t="shared" si="17222"/>
        <v/>
      </c>
      <c r="AW2870" s="28" t="str">
        <f t="shared" ref="AW2870:BC2870" si="17223">IFERROR(IF(FIND(AW$1,$F2870)&gt;1,AW$1,""),"")</f>
        <v/>
      </c>
      <c r="AX2870" s="28" t="str">
        <f t="shared" si="17223"/>
        <v/>
      </c>
      <c r="AY2870" s="28" t="str">
        <f t="shared" si="17223"/>
        <v/>
      </c>
      <c r="AZ2870" s="28" t="str">
        <f t="shared" si="17223"/>
        <v/>
      </c>
      <c r="BA2870" s="28" t="str">
        <f t="shared" si="17223"/>
        <v/>
      </c>
      <c r="BB2870" s="28" t="str">
        <f t="shared" si="17223"/>
        <v/>
      </c>
      <c r="BC2870" s="28" t="str">
        <f t="shared" si="17223"/>
        <v/>
      </c>
      <c r="BD2870" s="28" t="str">
        <f t="shared" si="15"/>
        <v/>
      </c>
      <c r="BG2870" s="2" t="s">
        <v>19249</v>
      </c>
      <c r="BJ2870" s="28" t="str">
        <f t="shared" si="16"/>
        <v/>
      </c>
      <c r="BK2870" s="28" t="str">
        <f t="shared" si="17"/>
        <v/>
      </c>
      <c r="BL2870" s="2" t="s">
        <v>17911</v>
      </c>
      <c r="BM2870" s="2" t="s">
        <v>98</v>
      </c>
      <c r="BQ2870" s="2" t="s">
        <v>2863</v>
      </c>
      <c r="BU2870" s="47" t="s">
        <v>95</v>
      </c>
      <c r="BV2870" s="18"/>
      <c r="BW2870" s="47"/>
      <c r="BX2870" s="47" t="s">
        <v>21010</v>
      </c>
      <c r="BY2870" s="42" t="str">
        <f t="shared" si="18"/>
        <v>Leeds;</v>
      </c>
      <c r="BZ2870" s="73"/>
    </row>
    <row r="2871" spans="1:78" ht="15">
      <c r="A2871" s="16" t="s">
        <v>51</v>
      </c>
      <c r="B2871" s="28">
        <f>VLOOKUP(A2871,Organisations!$A$2:$B$7,2,FALSE)</f>
        <v>4</v>
      </c>
      <c r="C2871" s="16" t="s">
        <v>19251</v>
      </c>
      <c r="D2871" s="16" t="s">
        <v>19252</v>
      </c>
      <c r="E2871" s="28" t="str">
        <f t="shared" si="0"/>
        <v>The members of the Yorkshire Volunteers Regimental Association perform the various functions, including social and welfa</v>
      </c>
      <c r="F2871" s="16" t="s">
        <v>19254</v>
      </c>
      <c r="G2871" s="16" t="s">
        <v>68</v>
      </c>
      <c r="H2871" s="54"/>
      <c r="K2871" s="26" t="s">
        <v>19255</v>
      </c>
      <c r="L2871" s="18"/>
      <c r="M2871" s="28" t="str">
        <f t="shared" ref="M2871:Q2871" si="17224">IFERROR(IF(FIND(M$1,$F2871)&gt;1,"Age - Children",""),"")</f>
        <v/>
      </c>
      <c r="N2871" s="28" t="str">
        <f t="shared" si="17224"/>
        <v/>
      </c>
      <c r="O2871" s="28" t="str">
        <f t="shared" si="17224"/>
        <v/>
      </c>
      <c r="P2871" s="28" t="str">
        <f t="shared" si="17224"/>
        <v/>
      </c>
      <c r="Q2871" s="28" t="str">
        <f t="shared" si="17224"/>
        <v/>
      </c>
      <c r="R2871" s="28" t="str">
        <f t="shared" ref="R2871:T2871" si="17225">IFERROR(IF(FIND(R$1,$F2871)&gt;1,"Age - Elderly",""),"")</f>
        <v/>
      </c>
      <c r="S2871" s="28" t="str">
        <f t="shared" si="17225"/>
        <v/>
      </c>
      <c r="T2871" s="28" t="str">
        <f t="shared" si="17225"/>
        <v/>
      </c>
      <c r="U2871" s="28" t="str">
        <f t="shared" si="3"/>
        <v/>
      </c>
      <c r="V2871" s="28" t="str">
        <f t="shared" si="4"/>
        <v/>
      </c>
      <c r="X2871" s="28" t="str">
        <f t="shared" si="5"/>
        <v/>
      </c>
      <c r="Y2871" s="28" t="str">
        <f t="shared" si="6"/>
        <v/>
      </c>
      <c r="Z2871" s="28" t="str">
        <f t="shared" si="7"/>
        <v>Gender - Male</v>
      </c>
      <c r="AB2871" s="28" t="str">
        <f t="shared" si="8"/>
        <v/>
      </c>
      <c r="AD2871" s="28" t="str">
        <f t="shared" si="9"/>
        <v>Gender - Male;</v>
      </c>
      <c r="AG2871" s="28" t="str">
        <f t="shared" ref="AG2871:AL2871" si="17226">IFERROR(IF(FIND(AG$1,$F2871)&gt;1,AG$1,""),"")</f>
        <v/>
      </c>
      <c r="AH2871" s="28" t="str">
        <f t="shared" si="17226"/>
        <v/>
      </c>
      <c r="AI2871" s="28" t="str">
        <f t="shared" si="17226"/>
        <v/>
      </c>
      <c r="AJ2871" s="28" t="str">
        <f t="shared" si="17226"/>
        <v/>
      </c>
      <c r="AK2871" s="28" t="str">
        <f t="shared" si="17226"/>
        <v/>
      </c>
      <c r="AL2871" s="28" t="str">
        <f t="shared" si="17226"/>
        <v/>
      </c>
      <c r="AM2871" s="28" t="str">
        <f t="shared" si="11"/>
        <v/>
      </c>
      <c r="AN2871" s="28" t="str">
        <f t="shared" ref="AN2871:AQ2871" si="17227">IFERROR(IF(FIND(AN$1,$F2871)&gt;1,"Status - LGBT",""),"")</f>
        <v/>
      </c>
      <c r="AO2871" s="28" t="str">
        <f t="shared" si="17227"/>
        <v/>
      </c>
      <c r="AP2871" s="28" t="str">
        <f t="shared" si="17227"/>
        <v/>
      </c>
      <c r="AQ2871" s="28" t="str">
        <f t="shared" si="17227"/>
        <v/>
      </c>
      <c r="AR2871" s="28" t="str">
        <f t="shared" ref="AR2871:AV2871" si="17228">IFERROR(IF(FIND(AR$1,$F2871)&gt;1,"BME",""),"")</f>
        <v/>
      </c>
      <c r="AS2871" s="28" t="str">
        <f t="shared" si="17228"/>
        <v/>
      </c>
      <c r="AT2871" s="28" t="str">
        <f t="shared" si="17228"/>
        <v/>
      </c>
      <c r="AU2871" s="28" t="str">
        <f t="shared" si="17228"/>
        <v/>
      </c>
      <c r="AV2871" s="28" t="str">
        <f t="shared" si="17228"/>
        <v/>
      </c>
      <c r="AW2871" s="28" t="str">
        <f t="shared" ref="AW2871:BC2871" si="17229">IFERROR(IF(FIND(AW$1,$F2871)&gt;1,AW$1,""),"")</f>
        <v/>
      </c>
      <c r="AX2871" s="28" t="str">
        <f t="shared" si="17229"/>
        <v/>
      </c>
      <c r="AY2871" s="28" t="str">
        <f t="shared" si="17229"/>
        <v/>
      </c>
      <c r="AZ2871" s="28" t="str">
        <f t="shared" si="17229"/>
        <v/>
      </c>
      <c r="BA2871" s="28" t="str">
        <f t="shared" si="17229"/>
        <v/>
      </c>
      <c r="BB2871" s="28" t="str">
        <f t="shared" si="17229"/>
        <v/>
      </c>
      <c r="BC2871" s="28" t="str">
        <f t="shared" si="17229"/>
        <v/>
      </c>
      <c r="BD2871" s="28" t="str">
        <f t="shared" si="15"/>
        <v/>
      </c>
      <c r="BG2871" s="2" t="s">
        <v>19256</v>
      </c>
      <c r="BJ2871" s="28" t="str">
        <f t="shared" si="16"/>
        <v/>
      </c>
      <c r="BK2871" s="28" t="str">
        <f t="shared" si="17"/>
        <v/>
      </c>
      <c r="BL2871" s="2" t="s">
        <v>17919</v>
      </c>
      <c r="BM2871" s="2" t="s">
        <v>98</v>
      </c>
      <c r="BO2871" s="2" t="s">
        <v>2863</v>
      </c>
      <c r="BU2871" s="12"/>
      <c r="BV2871" s="12"/>
      <c r="BW2871" s="50"/>
      <c r="BX2871" s="50" t="s">
        <v>19856</v>
      </c>
      <c r="BY2871" s="42" t="str">
        <f t="shared" si="18"/>
        <v>Gender - Male;;</v>
      </c>
      <c r="BZ2871" s="72"/>
    </row>
    <row r="2872" spans="1:78" ht="15">
      <c r="A2872" s="10" t="s">
        <v>51</v>
      </c>
      <c r="B2872" s="28">
        <f>VLOOKUP(A2872,Organisations!$A$2:$B$7,2,FALSE)</f>
        <v>4</v>
      </c>
      <c r="C2872" s="10" t="s">
        <v>19258</v>
      </c>
      <c r="D2872" s="10" t="s">
        <v>19259</v>
      </c>
      <c r="E2872" s="28" t="str">
        <f t="shared" si="0"/>
        <v xml:space="preserve">YoungMinds is the leading UK charity in relation to children and young people's mental health and wellbeing. YoungMinds </v>
      </c>
      <c r="F2872" s="10" t="s">
        <v>19261</v>
      </c>
      <c r="G2872" s="10" t="s">
        <v>68</v>
      </c>
      <c r="H2872" s="11"/>
      <c r="K2872" s="30" t="s">
        <v>19262</v>
      </c>
      <c r="L2872" s="10" t="s">
        <v>19263</v>
      </c>
      <c r="M2872" s="28" t="str">
        <f t="shared" ref="M2872:Q2872" si="17230">IFERROR(IF(FIND(M$1,$F2872)&gt;1,"Age - Children",""),"")</f>
        <v>Age - Children</v>
      </c>
      <c r="N2872" s="28" t="str">
        <f t="shared" si="17230"/>
        <v/>
      </c>
      <c r="O2872" s="28" t="str">
        <f t="shared" si="17230"/>
        <v/>
      </c>
      <c r="P2872" s="28" t="str">
        <f t="shared" si="17230"/>
        <v/>
      </c>
      <c r="Q2872" s="28" t="str">
        <f t="shared" si="17230"/>
        <v/>
      </c>
      <c r="R2872" s="28" t="str">
        <f t="shared" ref="R2872:T2872" si="17231">IFERROR(IF(FIND(R$1,$F2872)&gt;1,"Age - Elderly",""),"")</f>
        <v/>
      </c>
      <c r="S2872" s="28" t="str">
        <f t="shared" si="17231"/>
        <v/>
      </c>
      <c r="T2872" s="28" t="str">
        <f t="shared" si="17231"/>
        <v/>
      </c>
      <c r="U2872" s="28" t="str">
        <f t="shared" si="3"/>
        <v>Age - Children;</v>
      </c>
      <c r="V2872" s="28" t="str">
        <f t="shared" si="4"/>
        <v/>
      </c>
      <c r="X2872" s="28" t="str">
        <f t="shared" si="5"/>
        <v/>
      </c>
      <c r="Y2872" s="28" t="str">
        <f t="shared" si="6"/>
        <v/>
      </c>
      <c r="Z2872" s="28" t="str">
        <f t="shared" si="7"/>
        <v>Gender - Male</v>
      </c>
      <c r="AB2872" s="28" t="str">
        <f t="shared" si="8"/>
        <v/>
      </c>
      <c r="AD2872" s="28" t="str">
        <f t="shared" si="9"/>
        <v>Gender - Male;</v>
      </c>
      <c r="AG2872" s="28" t="str">
        <f t="shared" ref="AG2872:AL2872" si="17232">IFERROR(IF(FIND(AG$1,$F2872)&gt;1,AG$1,""),"")</f>
        <v/>
      </c>
      <c r="AH2872" s="28" t="str">
        <f t="shared" si="17232"/>
        <v/>
      </c>
      <c r="AI2872" s="28" t="str">
        <f t="shared" si="17232"/>
        <v/>
      </c>
      <c r="AJ2872" s="28" t="str">
        <f t="shared" si="17232"/>
        <v/>
      </c>
      <c r="AK2872" s="28" t="str">
        <f t="shared" si="17232"/>
        <v/>
      </c>
      <c r="AL2872" s="28" t="str">
        <f t="shared" si="17232"/>
        <v/>
      </c>
      <c r="AM2872" s="28" t="str">
        <f t="shared" si="11"/>
        <v/>
      </c>
      <c r="AN2872" s="28" t="str">
        <f t="shared" ref="AN2872:AQ2872" si="17233">IFERROR(IF(FIND(AN$1,$F2872)&gt;1,"Status - LGBT",""),"")</f>
        <v/>
      </c>
      <c r="AO2872" s="28" t="str">
        <f t="shared" si="17233"/>
        <v/>
      </c>
      <c r="AP2872" s="28" t="str">
        <f t="shared" si="17233"/>
        <v/>
      </c>
      <c r="AQ2872" s="28" t="str">
        <f t="shared" si="17233"/>
        <v/>
      </c>
      <c r="AR2872" s="28" t="str">
        <f t="shared" ref="AR2872:AV2872" si="17234">IFERROR(IF(FIND(AR$1,$F2872)&gt;1,"BME",""),"")</f>
        <v/>
      </c>
      <c r="AS2872" s="28" t="str">
        <f t="shared" si="17234"/>
        <v/>
      </c>
      <c r="AT2872" s="28" t="str">
        <f t="shared" si="17234"/>
        <v/>
      </c>
      <c r="AU2872" s="28" t="str">
        <f t="shared" si="17234"/>
        <v/>
      </c>
      <c r="AV2872" s="28" t="str">
        <f t="shared" si="17234"/>
        <v/>
      </c>
      <c r="AW2872" s="28" t="str">
        <f t="shared" ref="AW2872:BC2872" si="17235">IFERROR(IF(FIND(AW$1,$F2872)&gt;1,AW$1,""),"")</f>
        <v/>
      </c>
      <c r="AX2872" s="28" t="str">
        <f t="shared" si="17235"/>
        <v/>
      </c>
      <c r="AY2872" s="28" t="str">
        <f t="shared" si="17235"/>
        <v/>
      </c>
      <c r="AZ2872" s="28" t="str">
        <f t="shared" si="17235"/>
        <v/>
      </c>
      <c r="BA2872" s="28" t="str">
        <f t="shared" si="17235"/>
        <v/>
      </c>
      <c r="BB2872" s="28" t="str">
        <f t="shared" si="17235"/>
        <v/>
      </c>
      <c r="BC2872" s="28" t="str">
        <f t="shared" si="17235"/>
        <v/>
      </c>
      <c r="BD2872" s="28" t="str">
        <f t="shared" si="15"/>
        <v/>
      </c>
      <c r="BG2872" s="2" t="s">
        <v>19264</v>
      </c>
      <c r="BJ2872" s="28" t="str">
        <f t="shared" si="16"/>
        <v/>
      </c>
      <c r="BK2872" s="28" t="str">
        <f t="shared" si="17"/>
        <v/>
      </c>
      <c r="BL2872" s="2" t="s">
        <v>17927</v>
      </c>
      <c r="BM2872" s="2" t="s">
        <v>98</v>
      </c>
      <c r="BU2872" s="47" t="s">
        <v>95</v>
      </c>
      <c r="BV2872" s="18"/>
      <c r="BW2872" s="47"/>
      <c r="BX2872" s="47" t="s">
        <v>21036</v>
      </c>
      <c r="BY2872" s="42" t="str">
        <f t="shared" si="18"/>
        <v>Age - Children;;Gender - Male;;Leeds;</v>
      </c>
      <c r="BZ2872" s="73"/>
    </row>
    <row r="2873" spans="1:78" ht="15">
      <c r="A2873" s="16" t="s">
        <v>51</v>
      </c>
      <c r="B2873" s="28">
        <f>VLOOKUP(A2873,Organisations!$A$2:$B$7,2,FALSE)</f>
        <v>4</v>
      </c>
      <c r="C2873" s="16" t="s">
        <v>19266</v>
      </c>
      <c r="D2873" s="16" t="s">
        <v>19267</v>
      </c>
      <c r="E2873" s="28" t="str">
        <f t="shared" si="0"/>
        <v>Young Women's Trust supports and represents women aged 16-30 struggling to live on low or no pay in England and Wales an</v>
      </c>
      <c r="F2873" s="16" t="s">
        <v>19269</v>
      </c>
      <c r="G2873" s="16" t="s">
        <v>68</v>
      </c>
      <c r="H2873" s="17"/>
      <c r="K2873" s="59"/>
      <c r="L2873" s="16" t="s">
        <v>19270</v>
      </c>
      <c r="M2873" s="28" t="str">
        <f t="shared" ref="M2873:Q2873" si="17236">IFERROR(IF(FIND(M$1,$F2873)&gt;1,"Age - Children",""),"")</f>
        <v/>
      </c>
      <c r="N2873" s="28" t="str">
        <f t="shared" si="17236"/>
        <v/>
      </c>
      <c r="O2873" s="28" t="str">
        <f t="shared" si="17236"/>
        <v/>
      </c>
      <c r="P2873" s="28" t="str">
        <f t="shared" si="17236"/>
        <v/>
      </c>
      <c r="Q2873" s="28" t="str">
        <f t="shared" si="17236"/>
        <v/>
      </c>
      <c r="R2873" s="28" t="str">
        <f t="shared" ref="R2873:T2873" si="17237">IFERROR(IF(FIND(R$1,$F2873)&gt;1,"Age - Elderly",""),"")</f>
        <v/>
      </c>
      <c r="S2873" s="28" t="str">
        <f t="shared" si="17237"/>
        <v/>
      </c>
      <c r="T2873" s="28" t="str">
        <f t="shared" si="17237"/>
        <v/>
      </c>
      <c r="U2873" s="28" t="str">
        <f t="shared" si="3"/>
        <v/>
      </c>
      <c r="V2873" s="28" t="str">
        <f t="shared" si="4"/>
        <v/>
      </c>
      <c r="X2873" s="28" t="str">
        <f t="shared" si="5"/>
        <v/>
      </c>
      <c r="Y2873" s="28" t="str">
        <f t="shared" si="6"/>
        <v/>
      </c>
      <c r="Z2873" s="28" t="str">
        <f t="shared" si="7"/>
        <v>Gender - Male</v>
      </c>
      <c r="AB2873" s="28" t="str">
        <f t="shared" si="8"/>
        <v/>
      </c>
      <c r="AD2873" s="28" t="str">
        <f t="shared" si="9"/>
        <v>Gender - Male;</v>
      </c>
      <c r="AG2873" s="28" t="str">
        <f t="shared" ref="AG2873:AL2873" si="17238">IFERROR(IF(FIND(AG$1,$F2873)&gt;1,AG$1,""),"")</f>
        <v/>
      </c>
      <c r="AH2873" s="28" t="str">
        <f t="shared" si="17238"/>
        <v/>
      </c>
      <c r="AI2873" s="28" t="str">
        <f t="shared" si="17238"/>
        <v/>
      </c>
      <c r="AJ2873" s="28" t="str">
        <f t="shared" si="17238"/>
        <v/>
      </c>
      <c r="AK2873" s="28" t="str">
        <f t="shared" si="17238"/>
        <v/>
      </c>
      <c r="AL2873" s="28" t="str">
        <f t="shared" si="17238"/>
        <v/>
      </c>
      <c r="AM2873" s="28" t="str">
        <f t="shared" si="11"/>
        <v/>
      </c>
      <c r="AN2873" s="28" t="str">
        <f t="shared" ref="AN2873:AQ2873" si="17239">IFERROR(IF(FIND(AN$1,$F2873)&gt;1,"Status - LGBT",""),"")</f>
        <v/>
      </c>
      <c r="AO2873" s="28" t="str">
        <f t="shared" si="17239"/>
        <v/>
      </c>
      <c r="AP2873" s="28" t="str">
        <f t="shared" si="17239"/>
        <v/>
      </c>
      <c r="AQ2873" s="28" t="str">
        <f t="shared" si="17239"/>
        <v/>
      </c>
      <c r="AR2873" s="28" t="str">
        <f t="shared" ref="AR2873:AV2873" si="17240">IFERROR(IF(FIND(AR$1,$F2873)&gt;1,"BME",""),"")</f>
        <v/>
      </c>
      <c r="AS2873" s="28" t="str">
        <f t="shared" si="17240"/>
        <v/>
      </c>
      <c r="AT2873" s="28" t="str">
        <f t="shared" si="17240"/>
        <v/>
      </c>
      <c r="AU2873" s="28" t="str">
        <f t="shared" si="17240"/>
        <v/>
      </c>
      <c r="AV2873" s="28" t="str">
        <f t="shared" si="17240"/>
        <v/>
      </c>
      <c r="AW2873" s="28" t="str">
        <f t="shared" ref="AW2873:BC2873" si="17241">IFERROR(IF(FIND(AW$1,$F2873)&gt;1,AW$1,""),"")</f>
        <v/>
      </c>
      <c r="AX2873" s="28" t="str">
        <f t="shared" si="17241"/>
        <v/>
      </c>
      <c r="AY2873" s="28" t="str">
        <f t="shared" si="17241"/>
        <v/>
      </c>
      <c r="AZ2873" s="28" t="str">
        <f t="shared" si="17241"/>
        <v/>
      </c>
      <c r="BA2873" s="28" t="str">
        <f t="shared" si="17241"/>
        <v/>
      </c>
      <c r="BB2873" s="28" t="str">
        <f t="shared" si="17241"/>
        <v/>
      </c>
      <c r="BC2873" s="28" t="str">
        <f t="shared" si="17241"/>
        <v/>
      </c>
      <c r="BD2873" s="28" t="str">
        <f t="shared" si="15"/>
        <v/>
      </c>
      <c r="BG2873" s="2" t="s">
        <v>19271</v>
      </c>
      <c r="BJ2873" s="28" t="str">
        <f t="shared" si="16"/>
        <v/>
      </c>
      <c r="BK2873" s="28" t="str">
        <f t="shared" si="17"/>
        <v/>
      </c>
      <c r="BL2873" s="2" t="s">
        <v>17936</v>
      </c>
      <c r="BM2873" s="2" t="s">
        <v>98</v>
      </c>
      <c r="BU2873" s="50" t="s">
        <v>95</v>
      </c>
      <c r="BV2873" s="12"/>
      <c r="BW2873" s="50"/>
      <c r="BX2873" s="50" t="s">
        <v>21037</v>
      </c>
      <c r="BY2873" s="42" t="str">
        <f t="shared" si="18"/>
        <v>Gender - Male;;Leeds;</v>
      </c>
      <c r="BZ2873" s="72"/>
    </row>
    <row r="2874" spans="1:78" ht="15">
      <c r="A2874" s="10" t="s">
        <v>51</v>
      </c>
      <c r="B2874" s="28">
        <f>VLOOKUP(A2874,Organisations!$A$2:$B$7,2,FALSE)</f>
        <v>4</v>
      </c>
      <c r="C2874" s="10" t="s">
        <v>19273</v>
      </c>
      <c r="D2874" s="10" t="s">
        <v>19274</v>
      </c>
      <c r="E2874" s="28" t="str">
        <f t="shared" si="0"/>
        <v>An information and support service for young people aged 13 - 19 years who live in NorthWest Leeds. A drop-in service op</v>
      </c>
      <c r="F2874" s="10" t="s">
        <v>19276</v>
      </c>
      <c r="G2874" s="10" t="s">
        <v>68</v>
      </c>
      <c r="H2874" s="53"/>
      <c r="K2874" s="30" t="s">
        <v>19277</v>
      </c>
      <c r="L2874" s="10" t="s">
        <v>12650</v>
      </c>
      <c r="M2874" s="28" t="str">
        <f t="shared" ref="M2874:Q2874" si="17242">IFERROR(IF(FIND(M$1,$F2874)&gt;1,"Age - Children",""),"")</f>
        <v/>
      </c>
      <c r="N2874" s="28" t="str">
        <f t="shared" si="17242"/>
        <v/>
      </c>
      <c r="O2874" s="28" t="str">
        <f t="shared" si="17242"/>
        <v/>
      </c>
      <c r="P2874" s="28" t="str">
        <f t="shared" si="17242"/>
        <v/>
      </c>
      <c r="Q2874" s="28" t="str">
        <f t="shared" si="17242"/>
        <v>Age - Children</v>
      </c>
      <c r="R2874" s="28" t="str">
        <f t="shared" ref="R2874:T2874" si="17243">IFERROR(IF(FIND(R$1,$F2874)&gt;1,"Age - Elderly",""),"")</f>
        <v/>
      </c>
      <c r="S2874" s="28" t="str">
        <f t="shared" si="17243"/>
        <v/>
      </c>
      <c r="T2874" s="28" t="str">
        <f t="shared" si="17243"/>
        <v/>
      </c>
      <c r="U2874" s="28" t="str">
        <f t="shared" si="3"/>
        <v>Age - Children;</v>
      </c>
      <c r="V2874" s="28" t="str">
        <f t="shared" si="4"/>
        <v/>
      </c>
      <c r="X2874" s="28" t="str">
        <f t="shared" si="5"/>
        <v/>
      </c>
      <c r="Y2874" s="28" t="str">
        <f t="shared" si="6"/>
        <v/>
      </c>
      <c r="Z2874" s="28" t="str">
        <f t="shared" si="7"/>
        <v>Gender - Male</v>
      </c>
      <c r="AB2874" s="28" t="str">
        <f t="shared" si="8"/>
        <v/>
      </c>
      <c r="AD2874" s="28" t="str">
        <f t="shared" si="9"/>
        <v>Gender - Male;</v>
      </c>
      <c r="AG2874" s="28" t="str">
        <f t="shared" ref="AG2874:AL2874" si="17244">IFERROR(IF(FIND(AG$1,$F2874)&gt;1,AG$1,""),"")</f>
        <v/>
      </c>
      <c r="AH2874" s="28" t="str">
        <f t="shared" si="17244"/>
        <v/>
      </c>
      <c r="AI2874" s="28" t="str">
        <f t="shared" si="17244"/>
        <v/>
      </c>
      <c r="AJ2874" s="28" t="str">
        <f t="shared" si="17244"/>
        <v/>
      </c>
      <c r="AK2874" s="28" t="str">
        <f t="shared" si="17244"/>
        <v/>
      </c>
      <c r="AL2874" s="28" t="str">
        <f t="shared" si="17244"/>
        <v/>
      </c>
      <c r="AM2874" s="28" t="str">
        <f t="shared" si="11"/>
        <v/>
      </c>
      <c r="AN2874" s="28" t="str">
        <f t="shared" ref="AN2874:AQ2874" si="17245">IFERROR(IF(FIND(AN$1,$F2874)&gt;1,"Status - LGBT",""),"")</f>
        <v/>
      </c>
      <c r="AO2874" s="28" t="str">
        <f t="shared" si="17245"/>
        <v/>
      </c>
      <c r="AP2874" s="28" t="str">
        <f t="shared" si="17245"/>
        <v/>
      </c>
      <c r="AQ2874" s="28" t="str">
        <f t="shared" si="17245"/>
        <v/>
      </c>
      <c r="AR2874" s="28" t="str">
        <f t="shared" ref="AR2874:AV2874" si="17246">IFERROR(IF(FIND(AR$1,$F2874)&gt;1,"BME",""),"")</f>
        <v/>
      </c>
      <c r="AS2874" s="28" t="str">
        <f t="shared" si="17246"/>
        <v/>
      </c>
      <c r="AT2874" s="28" t="str">
        <f t="shared" si="17246"/>
        <v/>
      </c>
      <c r="AU2874" s="28" t="str">
        <f t="shared" si="17246"/>
        <v/>
      </c>
      <c r="AV2874" s="28" t="str">
        <f t="shared" si="17246"/>
        <v/>
      </c>
      <c r="AW2874" s="28" t="str">
        <f t="shared" ref="AW2874:BC2874" si="17247">IFERROR(IF(FIND(AW$1,$F2874)&gt;1,AW$1,""),"")</f>
        <v/>
      </c>
      <c r="AX2874" s="28" t="str">
        <f t="shared" si="17247"/>
        <v/>
      </c>
      <c r="AY2874" s="28" t="str">
        <f t="shared" si="17247"/>
        <v/>
      </c>
      <c r="AZ2874" s="28" t="str">
        <f t="shared" si="17247"/>
        <v/>
      </c>
      <c r="BA2874" s="28" t="str">
        <f t="shared" si="17247"/>
        <v/>
      </c>
      <c r="BB2874" s="28" t="str">
        <f t="shared" si="17247"/>
        <v/>
      </c>
      <c r="BC2874" s="28" t="str">
        <f t="shared" si="17247"/>
        <v/>
      </c>
      <c r="BD2874" s="28" t="str">
        <f t="shared" si="15"/>
        <v/>
      </c>
      <c r="BG2874" s="2" t="s">
        <v>12651</v>
      </c>
      <c r="BJ2874" s="28" t="str">
        <f t="shared" si="16"/>
        <v/>
      </c>
      <c r="BK2874" s="28" t="str">
        <f t="shared" si="17"/>
        <v/>
      </c>
      <c r="BL2874" s="2" t="s">
        <v>4213</v>
      </c>
      <c r="BM2874" s="2" t="s">
        <v>98</v>
      </c>
      <c r="BN2874" s="2" t="s">
        <v>2863</v>
      </c>
      <c r="BP2874" s="2" t="s">
        <v>2863</v>
      </c>
      <c r="BU2874" s="18"/>
      <c r="BV2874" s="18"/>
      <c r="BW2874" s="47"/>
      <c r="BX2874" s="47" t="s">
        <v>21038</v>
      </c>
      <c r="BY2874" s="42" t="str">
        <f t="shared" si="18"/>
        <v>Age - Children;;Gender - Male;;</v>
      </c>
      <c r="BZ2874" s="73"/>
    </row>
    <row r="2875" spans="1:78" ht="15">
      <c r="A2875" s="16" t="s">
        <v>51</v>
      </c>
      <c r="B2875" s="28">
        <f>VLOOKUP(A2875,Organisations!$A$2:$B$7,2,FALSE)</f>
        <v>4</v>
      </c>
      <c r="C2875" s="16" t="s">
        <v>19279</v>
      </c>
      <c r="D2875" s="16" t="s">
        <v>19280</v>
      </c>
      <c r="E2875" s="28" t="str">
        <f t="shared" si="0"/>
        <v>Youth Theatres Leeds is the small local charity that runs East Leeds Youth Theatre and South Leeds Youth Theatre. We pla</v>
      </c>
      <c r="F2875" s="16" t="s">
        <v>19282</v>
      </c>
      <c r="G2875" s="16" t="s">
        <v>68</v>
      </c>
      <c r="H2875" s="17"/>
      <c r="K2875" s="26" t="s">
        <v>19283</v>
      </c>
      <c r="L2875" s="16" t="s">
        <v>19284</v>
      </c>
      <c r="M2875" s="28" t="str">
        <f t="shared" ref="M2875:Q2875" si="17248">IFERROR(IF(FIND(M$1,$F2875)&gt;1,"Age - Children",""),"")</f>
        <v/>
      </c>
      <c r="N2875" s="28" t="str">
        <f t="shared" si="17248"/>
        <v/>
      </c>
      <c r="O2875" s="28" t="str">
        <f t="shared" si="17248"/>
        <v/>
      </c>
      <c r="P2875" s="28" t="str">
        <f t="shared" si="17248"/>
        <v/>
      </c>
      <c r="Q2875" s="28" t="str">
        <f t="shared" si="17248"/>
        <v/>
      </c>
      <c r="R2875" s="28" t="str">
        <f t="shared" ref="R2875:T2875" si="17249">IFERROR(IF(FIND(R$1,$F2875)&gt;1,"Age - Elderly",""),"")</f>
        <v/>
      </c>
      <c r="S2875" s="28" t="str">
        <f t="shared" si="17249"/>
        <v/>
      </c>
      <c r="T2875" s="28" t="str">
        <f t="shared" si="17249"/>
        <v/>
      </c>
      <c r="U2875" s="28" t="str">
        <f t="shared" si="3"/>
        <v/>
      </c>
      <c r="V2875" s="28" t="str">
        <f t="shared" si="4"/>
        <v/>
      </c>
      <c r="X2875" s="28" t="str">
        <f t="shared" si="5"/>
        <v/>
      </c>
      <c r="Y2875" s="28" t="str">
        <f t="shared" si="6"/>
        <v/>
      </c>
      <c r="Z2875" s="28" t="str">
        <f t="shared" si="7"/>
        <v/>
      </c>
      <c r="AB2875" s="28" t="str">
        <f t="shared" si="8"/>
        <v>Gender - Male</v>
      </c>
      <c r="AD2875" s="28" t="str">
        <f t="shared" si="9"/>
        <v>Gender - Male;</v>
      </c>
      <c r="AG2875" s="28" t="str">
        <f t="shared" ref="AG2875:AL2875" si="17250">IFERROR(IF(FIND(AG$1,$F2875)&gt;1,AG$1,""),"")</f>
        <v/>
      </c>
      <c r="AH2875" s="28" t="str">
        <f t="shared" si="17250"/>
        <v/>
      </c>
      <c r="AI2875" s="28" t="str">
        <f t="shared" si="17250"/>
        <v/>
      </c>
      <c r="AJ2875" s="28" t="str">
        <f t="shared" si="17250"/>
        <v/>
      </c>
      <c r="AK2875" s="28" t="str">
        <f t="shared" si="17250"/>
        <v/>
      </c>
      <c r="AL2875" s="28" t="str">
        <f t="shared" si="17250"/>
        <v/>
      </c>
      <c r="AM2875" s="28" t="str">
        <f t="shared" si="11"/>
        <v/>
      </c>
      <c r="AN2875" s="28" t="str">
        <f t="shared" ref="AN2875:AQ2875" si="17251">IFERROR(IF(FIND(AN$1,$F2875)&gt;1,"Status - LGBT",""),"")</f>
        <v/>
      </c>
      <c r="AO2875" s="28" t="str">
        <f t="shared" si="17251"/>
        <v/>
      </c>
      <c r="AP2875" s="28" t="str">
        <f t="shared" si="17251"/>
        <v/>
      </c>
      <c r="AQ2875" s="28" t="str">
        <f t="shared" si="17251"/>
        <v/>
      </c>
      <c r="AR2875" s="28" t="str">
        <f t="shared" ref="AR2875:AV2875" si="17252">IFERROR(IF(FIND(AR$1,$F2875)&gt;1,"BME",""),"")</f>
        <v/>
      </c>
      <c r="AS2875" s="28" t="str">
        <f t="shared" si="17252"/>
        <v/>
      </c>
      <c r="AT2875" s="28" t="str">
        <f t="shared" si="17252"/>
        <v/>
      </c>
      <c r="AU2875" s="28" t="str">
        <f t="shared" si="17252"/>
        <v/>
      </c>
      <c r="AV2875" s="28" t="str">
        <f t="shared" si="17252"/>
        <v/>
      </c>
      <c r="AW2875" s="28" t="str">
        <f t="shared" ref="AW2875:BC2875" si="17253">IFERROR(IF(FIND(AW$1,$F2875)&gt;1,AW$1,""),"")</f>
        <v/>
      </c>
      <c r="AX2875" s="28" t="str">
        <f t="shared" si="17253"/>
        <v/>
      </c>
      <c r="AY2875" s="28" t="str">
        <f t="shared" si="17253"/>
        <v/>
      </c>
      <c r="AZ2875" s="28" t="str">
        <f t="shared" si="17253"/>
        <v/>
      </c>
      <c r="BA2875" s="28" t="str">
        <f t="shared" si="17253"/>
        <v/>
      </c>
      <c r="BB2875" s="28" t="str">
        <f t="shared" si="17253"/>
        <v/>
      </c>
      <c r="BC2875" s="28" t="str">
        <f t="shared" si="17253"/>
        <v/>
      </c>
      <c r="BD2875" s="28" t="str">
        <f t="shared" si="15"/>
        <v/>
      </c>
      <c r="BG2875" s="2" t="s">
        <v>19285</v>
      </c>
      <c r="BJ2875" s="28" t="str">
        <f t="shared" si="16"/>
        <v/>
      </c>
      <c r="BK2875" s="28" t="str">
        <f t="shared" si="17"/>
        <v/>
      </c>
      <c r="BL2875" s="2" t="s">
        <v>9986</v>
      </c>
      <c r="BM2875" s="2" t="s">
        <v>98</v>
      </c>
      <c r="BU2875" s="50" t="s">
        <v>687</v>
      </c>
      <c r="BV2875" s="12"/>
      <c r="BW2875" s="50"/>
      <c r="BX2875" s="50" t="s">
        <v>20263</v>
      </c>
      <c r="BY2875" s="42" t="str">
        <f t="shared" si="18"/>
        <v>Gender - Male;;Headingley;</v>
      </c>
      <c r="BZ2875" s="72"/>
    </row>
    <row r="2876" spans="1:78" ht="15">
      <c r="A2876" s="10" t="s">
        <v>51</v>
      </c>
      <c r="B2876" s="28">
        <f>VLOOKUP(A2876,Organisations!$A$2:$B$7,2,FALSE)</f>
        <v>4</v>
      </c>
      <c r="C2876" s="10" t="s">
        <v>19287</v>
      </c>
      <c r="D2876" s="10" t="s">
        <v>19288</v>
      </c>
      <c r="E2876" s="28" t="str">
        <f t="shared" si="0"/>
        <v/>
      </c>
      <c r="F2876" s="10"/>
      <c r="G2876" s="10" t="s">
        <v>68</v>
      </c>
      <c r="H2876" s="11"/>
      <c r="K2876" s="59"/>
      <c r="L2876" s="10" t="s">
        <v>19289</v>
      </c>
      <c r="M2876" s="28" t="str">
        <f t="shared" ref="M2876:Q2876" si="17254">IFERROR(IF(FIND(M$1,$F2876)&gt;1,"Age - Children",""),"")</f>
        <v/>
      </c>
      <c r="N2876" s="28" t="str">
        <f t="shared" si="17254"/>
        <v/>
      </c>
      <c r="O2876" s="28" t="str">
        <f t="shared" si="17254"/>
        <v/>
      </c>
      <c r="P2876" s="28" t="str">
        <f t="shared" si="17254"/>
        <v/>
      </c>
      <c r="Q2876" s="28" t="str">
        <f t="shared" si="17254"/>
        <v/>
      </c>
      <c r="R2876" s="28" t="str">
        <f t="shared" ref="R2876:T2876" si="17255">IFERROR(IF(FIND(R$1,$F2876)&gt;1,"Age - Elderly",""),"")</f>
        <v/>
      </c>
      <c r="S2876" s="28" t="str">
        <f t="shared" si="17255"/>
        <v/>
      </c>
      <c r="T2876" s="28" t="str">
        <f t="shared" si="17255"/>
        <v/>
      </c>
      <c r="U2876" s="28" t="str">
        <f t="shared" si="3"/>
        <v/>
      </c>
      <c r="V2876" s="28" t="str">
        <f t="shared" si="4"/>
        <v/>
      </c>
      <c r="X2876" s="28" t="str">
        <f t="shared" si="5"/>
        <v/>
      </c>
      <c r="Y2876" s="28" t="str">
        <f t="shared" si="6"/>
        <v/>
      </c>
      <c r="Z2876" s="28" t="str">
        <f t="shared" si="7"/>
        <v/>
      </c>
      <c r="AB2876" s="28" t="str">
        <f t="shared" si="8"/>
        <v/>
      </c>
      <c r="AD2876" s="28" t="str">
        <f t="shared" si="9"/>
        <v/>
      </c>
      <c r="AG2876" s="28" t="str">
        <f t="shared" ref="AG2876:AL2876" si="17256">IFERROR(IF(FIND(AG$1,$F2876)&gt;1,AG$1,""),"")</f>
        <v/>
      </c>
      <c r="AH2876" s="28" t="str">
        <f t="shared" si="17256"/>
        <v/>
      </c>
      <c r="AI2876" s="28" t="str">
        <f t="shared" si="17256"/>
        <v/>
      </c>
      <c r="AJ2876" s="28" t="str">
        <f t="shared" si="17256"/>
        <v/>
      </c>
      <c r="AK2876" s="28" t="str">
        <f t="shared" si="17256"/>
        <v/>
      </c>
      <c r="AL2876" s="28" t="str">
        <f t="shared" si="17256"/>
        <v/>
      </c>
      <c r="AM2876" s="28" t="str">
        <f t="shared" si="11"/>
        <v/>
      </c>
      <c r="AN2876" s="28" t="str">
        <f t="shared" ref="AN2876:AQ2876" si="17257">IFERROR(IF(FIND(AN$1,$F2876)&gt;1,"Status - LGBT",""),"")</f>
        <v/>
      </c>
      <c r="AO2876" s="28" t="str">
        <f t="shared" si="17257"/>
        <v/>
      </c>
      <c r="AP2876" s="28" t="str">
        <f t="shared" si="17257"/>
        <v/>
      </c>
      <c r="AQ2876" s="28" t="str">
        <f t="shared" si="17257"/>
        <v/>
      </c>
      <c r="AR2876" s="28" t="str">
        <f t="shared" ref="AR2876:AV2876" si="17258">IFERROR(IF(FIND(AR$1,$F2876)&gt;1,"BME",""),"")</f>
        <v/>
      </c>
      <c r="AS2876" s="28" t="str">
        <f t="shared" si="17258"/>
        <v/>
      </c>
      <c r="AT2876" s="28" t="str">
        <f t="shared" si="17258"/>
        <v/>
      </c>
      <c r="AU2876" s="28" t="str">
        <f t="shared" si="17258"/>
        <v/>
      </c>
      <c r="AV2876" s="28" t="str">
        <f t="shared" si="17258"/>
        <v/>
      </c>
      <c r="AW2876" s="28" t="str">
        <f t="shared" ref="AW2876:BC2876" si="17259">IFERROR(IF(FIND(AW$1,$F2876)&gt;1,AW$1,""),"")</f>
        <v/>
      </c>
      <c r="AX2876" s="28" t="str">
        <f t="shared" si="17259"/>
        <v/>
      </c>
      <c r="AY2876" s="28" t="str">
        <f t="shared" si="17259"/>
        <v/>
      </c>
      <c r="AZ2876" s="28" t="str">
        <f t="shared" si="17259"/>
        <v/>
      </c>
      <c r="BA2876" s="28" t="str">
        <f t="shared" si="17259"/>
        <v/>
      </c>
      <c r="BB2876" s="28" t="str">
        <f t="shared" si="17259"/>
        <v/>
      </c>
      <c r="BC2876" s="28" t="str">
        <f t="shared" si="17259"/>
        <v/>
      </c>
      <c r="BD2876" s="28" t="str">
        <f t="shared" si="15"/>
        <v/>
      </c>
      <c r="BG2876" s="2" t="s">
        <v>18581</v>
      </c>
      <c r="BJ2876" s="28" t="str">
        <f t="shared" si="16"/>
        <v/>
      </c>
      <c r="BK2876" s="28" t="str">
        <f t="shared" si="17"/>
        <v/>
      </c>
      <c r="BL2876" s="2" t="s">
        <v>9944</v>
      </c>
      <c r="BM2876" s="2" t="s">
        <v>98</v>
      </c>
      <c r="BU2876" s="47" t="s">
        <v>19838</v>
      </c>
      <c r="BV2876" s="18"/>
      <c r="BW2876" s="47"/>
      <c r="BX2876" s="47" t="s">
        <v>20263</v>
      </c>
      <c r="BY2876" s="42" t="str">
        <f t="shared" si="18"/>
        <v>Leeds;Chapel Allerton;</v>
      </c>
      <c r="BZ2876" s="73"/>
    </row>
    <row r="2877" spans="1:78" ht="15">
      <c r="A2877" s="16" t="s">
        <v>51</v>
      </c>
      <c r="B2877" s="28">
        <f>VLOOKUP(A2877,Organisations!$A$2:$B$7,2,FALSE)</f>
        <v>4</v>
      </c>
      <c r="C2877" s="16" t="s">
        <v>19291</v>
      </c>
      <c r="D2877" s="16" t="s">
        <v>19292</v>
      </c>
      <c r="E2877" s="28" t="str">
        <f t="shared" si="0"/>
        <v>We are a parent-led support group for parents/carers of children on the Autistic Spectrum. We offer advice, support, and</v>
      </c>
      <c r="F2877" s="16" t="s">
        <v>19294</v>
      </c>
      <c r="G2877" s="16" t="s">
        <v>68</v>
      </c>
      <c r="H2877" s="17"/>
      <c r="K2877" s="26" t="s">
        <v>19295</v>
      </c>
      <c r="L2877" s="16" t="s">
        <v>19296</v>
      </c>
      <c r="M2877" s="28" t="str">
        <f t="shared" ref="M2877:Q2877" si="17260">IFERROR(IF(FIND(M$1,$F2877)&gt;1,"Age - Children",""),"")</f>
        <v>Age - Children</v>
      </c>
      <c r="N2877" s="28" t="str">
        <f t="shared" si="17260"/>
        <v/>
      </c>
      <c r="O2877" s="28" t="str">
        <f t="shared" si="17260"/>
        <v/>
      </c>
      <c r="P2877" s="28" t="str">
        <f t="shared" si="17260"/>
        <v/>
      </c>
      <c r="Q2877" s="28" t="str">
        <f t="shared" si="17260"/>
        <v/>
      </c>
      <c r="R2877" s="28" t="str">
        <f t="shared" ref="R2877:T2877" si="17261">IFERROR(IF(FIND(R$1,$F2877)&gt;1,"Age - Elderly",""),"")</f>
        <v/>
      </c>
      <c r="S2877" s="28" t="str">
        <f t="shared" si="17261"/>
        <v/>
      </c>
      <c r="T2877" s="28" t="str">
        <f t="shared" si="17261"/>
        <v/>
      </c>
      <c r="U2877" s="28" t="str">
        <f t="shared" si="3"/>
        <v>Age - Children;</v>
      </c>
      <c r="V2877" s="28" t="str">
        <f t="shared" si="4"/>
        <v/>
      </c>
      <c r="X2877" s="28" t="str">
        <f t="shared" si="5"/>
        <v/>
      </c>
      <c r="Y2877" s="28" t="str">
        <f t="shared" si="6"/>
        <v/>
      </c>
      <c r="Z2877" s="28" t="str">
        <f t="shared" si="7"/>
        <v/>
      </c>
      <c r="AB2877" s="28" t="str">
        <f t="shared" si="8"/>
        <v/>
      </c>
      <c r="AD2877" s="28" t="str">
        <f t="shared" si="9"/>
        <v/>
      </c>
      <c r="AG2877" s="28" t="str">
        <f t="shared" ref="AG2877:AL2877" si="17262">IFERROR(IF(FIND(AG$1,$F2877)&gt;1,AG$1,""),"")</f>
        <v/>
      </c>
      <c r="AH2877" s="28" t="str">
        <f t="shared" si="17262"/>
        <v/>
      </c>
      <c r="AI2877" s="28" t="str">
        <f t="shared" si="17262"/>
        <v/>
      </c>
      <c r="AJ2877" s="28" t="str">
        <f t="shared" si="17262"/>
        <v/>
      </c>
      <c r="AK2877" s="28" t="str">
        <f t="shared" si="17262"/>
        <v/>
      </c>
      <c r="AL2877" s="28" t="str">
        <f t="shared" si="17262"/>
        <v/>
      </c>
      <c r="AM2877" s="28" t="str">
        <f t="shared" si="11"/>
        <v/>
      </c>
      <c r="AN2877" s="28" t="str">
        <f t="shared" ref="AN2877:AQ2877" si="17263">IFERROR(IF(FIND(AN$1,$F2877)&gt;1,"Status - LGBT",""),"")</f>
        <v/>
      </c>
      <c r="AO2877" s="28" t="str">
        <f t="shared" si="17263"/>
        <v/>
      </c>
      <c r="AP2877" s="28" t="str">
        <f t="shared" si="17263"/>
        <v/>
      </c>
      <c r="AQ2877" s="28" t="str">
        <f t="shared" si="17263"/>
        <v/>
      </c>
      <c r="AR2877" s="28" t="str">
        <f t="shared" ref="AR2877:AV2877" si="17264">IFERROR(IF(FIND(AR$1,$F2877)&gt;1,"BME",""),"")</f>
        <v/>
      </c>
      <c r="AS2877" s="28" t="str">
        <f t="shared" si="17264"/>
        <v/>
      </c>
      <c r="AT2877" s="28" t="str">
        <f t="shared" si="17264"/>
        <v/>
      </c>
      <c r="AU2877" s="28" t="str">
        <f t="shared" si="17264"/>
        <v/>
      </c>
      <c r="AV2877" s="28" t="str">
        <f t="shared" si="17264"/>
        <v/>
      </c>
      <c r="AW2877" s="28" t="str">
        <f t="shared" ref="AW2877:BC2877" si="17265">IFERROR(IF(FIND(AW$1,$F2877)&gt;1,AW$1,""),"")</f>
        <v/>
      </c>
      <c r="AX2877" s="28" t="str">
        <f t="shared" si="17265"/>
        <v/>
      </c>
      <c r="AY2877" s="28" t="str">
        <f t="shared" si="17265"/>
        <v/>
      </c>
      <c r="AZ2877" s="28" t="str">
        <f t="shared" si="17265"/>
        <v/>
      </c>
      <c r="BA2877" s="28" t="str">
        <f t="shared" si="17265"/>
        <v/>
      </c>
      <c r="BB2877" s="28" t="str">
        <f t="shared" si="17265"/>
        <v/>
      </c>
      <c r="BC2877" s="28" t="str">
        <f t="shared" si="17265"/>
        <v/>
      </c>
      <c r="BD2877" s="28" t="str">
        <f t="shared" si="15"/>
        <v/>
      </c>
      <c r="BG2877" s="2" t="s">
        <v>19297</v>
      </c>
      <c r="BJ2877" s="28" t="str">
        <f t="shared" si="16"/>
        <v/>
      </c>
      <c r="BK2877" s="28" t="str">
        <f t="shared" si="17"/>
        <v/>
      </c>
      <c r="BL2877" s="2" t="s">
        <v>16547</v>
      </c>
      <c r="BM2877" s="2" t="s">
        <v>98</v>
      </c>
      <c r="BU2877" s="12"/>
      <c r="BV2877" s="12"/>
      <c r="BW2877" s="50"/>
      <c r="BX2877" s="50" t="s">
        <v>21039</v>
      </c>
      <c r="BY2877" s="42" t="str">
        <f t="shared" si="18"/>
        <v>Age - Children;;</v>
      </c>
      <c r="BZ2877" s="72"/>
    </row>
  </sheetData>
  <autoFilter ref="A1:BZ2877" xr:uid="{00000000-0009-0000-0000-000005000000}">
    <filterColumn colId="5">
      <filters blank="1">
        <filter val=". Provides free legal assistance to asylum seekers who are unable to find adequate legal representation.with First Tier Appeals and Fresh Claims"/>
        <filter val="| Please note that Respite Sitting service covers the whole of the NE Leeds area, while domiciliary services operate within 2 mile radius of LS17."/>
        <filter val="1 hour of instructor-led chair-based 'Extend' exercise for over 60's. Said to improve joint mobility and reduce falls. _x000a_ _x000a_ Refreshments served afterwards during 1/2 hour social time."/>
        <filter val="101 is the Non Emergency Number to contact West Yorkshire Police"/>
        <filter val="1st Lofthouse (Christ Church) Brownies looks at the all round development of girls aged 7 to 10 through games, activities, outings, badge work, and having fun."/>
        <filter val="1st Woodlesford Brownies focuses on the all round development of girls aged 7 to 10 through games, activities, outings, badge work and having fun."/>
        <filter val="2 Course lunch for the community."/>
        <filter val="3 course hot nutritious meal."/>
        <filter val="40 dementia beds for people with acute mental health needs including dementia."/>
        <filter val="A 2 course lunch cooked on the premises for £4.00 held at St John's Parish Hall."/>
        <filter val="A 2 course lunch for £4.00 held at Calverley Methodist Church on a Wednesday"/>
        <filter val="A 24 hour home and live-in care provider."/>
        <filter val="A befriending service for prisoners, offered by volunteers who are ordinary members of the public, and who are not necessarily of faith communities. Visits take place on weekday evenings and during the day when appropriate."/>
        <filter val="A Care Farm that combines the care of the land and animals with the care of people."/>
        <filter val="A chance to call in with any technical problems or inquiries delt with one of our volunteers."/>
        <filter val="A charitable community centre offering rooms available for hire for parties, events and meetings.We also have a catering kitchen available for hire by the hour."/>
        <filter val="A charitable organisation that aims to tackle the issues and inequalities affecting the health and wellbeing of men and boys in England and Wales."/>
        <filter val="A charity helping disabled people use computers and technology._x000a_ Aidis Trust is a charity that exists to help disabled people use computers and digital technology."/>
        <filter val="A charity offering a wide range of innovative services for high risk offenders, young people and single people or families who are homeless."/>
        <filter val="A charity offering support for educational training to young people, originally through schooling and more recently through grants to youth organisations and groups resident in the districts of Stanningley, Pudsey, Farsley, and Bramley."/>
        <filter val="A Charity Sharing the Love of Jesus by providing homes"/>
        <filter val="A Christian Church offering worship and fellowship. Ecumenical Women's Fellowship every Wednesday 2.15pm September to May."/>
        <filter val="A Christian Church serving the city of Leeds providing a luncheon club, youth and children's activities, charity shop/advice centre, furniture project, plus Christian teaching and development courses."/>
        <filter val="A coalition of organisations and individuals working together through research, policy, campaigning and innovation to combat loneliness and inspire individuals to keep connected in older age in the UK."/>
        <filter val="A community social enterprise set up to revitalise Seacroft and the surrounding locality, creating new opportunities for residents, and increasing the sense of pride in the area."/>
        <filter val="A confidential counselling service in Leeds city centre."/>
        <filter val="A confidential helpline for all men experiencing domestic violence/abuse by a current or ex-partner."/>
        <filter val="A counselling service available to all students of Leeds Metropolitan University."/>
        <filter val="A creative space for positive mental health._x000a_ There is something happening : Monday - Saturday. Please see the website for more details."/>
        <filter val="A day centre providing dementia focused respite services."/>
        <filter val="A daycare centre is run five days a week. Parking can be difficult."/>
        <filter val="A domiciliary care agency based in Harrogate providing services across the city of Leeds."/>
        <filter val="A drop-in listening service for anyone who is worried, anxious or distressed and wishes to speak to someone in confidence."/>
        <filter val="A fortnightly outing for men to various places of interest. A joint initiative between Farsley and Pudsey Live at Home Schemes"/>
        <filter val="A free carers assessment offers you the opportunity to discuss with social care about the services available that can make caring easier for you or help you if you are no longer able to care."/>
        <filter val="A friendly minibus hire company based in Leeds, specialising in airport transfers and transporting disabled passengers."/>
        <filter val="A fun dance and aerobics fitness class deisgned to move your whole body using aerobic and toning moves - focussing on the core and booty areas._x000a_ _x000a_ helping women to strengthne their pelvic floor post childbirth._x000a_ _x000a_ £2.50 per session."/>
        <filter val="A games afternoon where you can socialise while enjoying playing cards, dominoes and bingo. Refreshments &amp; subs £1 Transport Contribution £3:00"/>
        <filter val="A government health campaign website with tips, recipes and games to help you and your family eat more healthily, be more active and make easy healthy lifestyle changes."/>
        <filter val="A great social event - a chance to get out of the house, have fun (why not bring your knitting? or have a game of cards or dominoes?), have a cuppa in good company and meet new people. Open to AVSED members only."/>
        <filter val="A group for people with serious sight problems providing advice, information and advocacy. Information available in various formats. Help with applying for benefits."/>
        <filter val="A group for women who are experiencing mental health issues. We meet for support and have sessional workers coming in to explore different ways of coping with stress and depression."/>
        <filter val="A group of local residents who help protect, conserve, enhance, maintain and use the Meanwood Valley."/>
        <filter val="A group of memebers tackle tricky crosswords as a team testing all intelligence and patience!"/>
        <filter val="A group that meets to share experiences of voice hearing, and to help and support each other. Wednesday 5pm to 6.30 pm"/>
        <filter val="A group that meets to share experiences of voice hearing, and to help and support each other. Wednesday afternoon 12:00 - 14:00"/>
        <filter val="A helpline for anyone affected by the death of a child of any age, from prebirth to adult, under any circumstances, however recently or long ago."/>
        <filter val="A home care service that supports independent living. We provide assistance with personal hygiene, domestic assistance, social and respite care."/>
        <filter val="A Jewish led, minority ethnic housing association, providing homes primarily for the local Jewish community. LJHA is committed to working with local communities in North Leeds, providing and maintaining sustainable affordable community housing."/>
        <filter val="A large community park, ​4 miles west of the city centre, set on a hillside with a lovely views of the surrounding countryside."/>
        <filter val="A listening and information service for gay, lesbian and bisexual individuals and their families."/>
        <filter val="A Living History society recreating aspects of court life in Constantinople in the tenth to twelfth centuries. Banquets, balls, ceremonies, military drill, archery, camping, etc."/>
        <filter val="A local housing association that aims to support people through the provision of housing and other support mechanisms."/>
        <filter val="A local plumber with 40 years experience of plumbing, heating (excluding boilers), cooker and washer installation, bathrooms and fires. No call out charges."/>
        <filter val="A market place event with stalls and speakers.Come along and speak to a memory support worker, find out about support available, and listen to lived experience. Cake"/>
        <filter val="A national card that tells cinemas that the holder is entitled to one free ticket for a person accompanying them to the cinema."/>
        <filter val="A national charity providing help and support for young people who experience bullying"/>
        <filter val="A national charity providing information and support for the families and friends of alcoholics."/>
        <filter val="A national non-judgemental listening service for the Jewish Community staffed by trained counselling volunteers."/>
        <filter val="A national organisation for a network of approximately 120 local services run by and for disabled people."/>
        <filter val="A national self help organisation that offers support to help its several hundred members cope with depression."/>
        <filter val="A network of students of all ages at the University of Leeds who have suffered a bereavement. They provide a supportive environment and a space for students to offload through regular get-togethers and socials. All are welcome."/>
        <filter val="A place where people can come together and have tea, coffee, and conversations."/>
        <filter val="A privately owned family company delivering innovative care services combined with good old fashioned values. Supplying Care/Nursing Staff across Yorkshire"/>
        <filter val="A programme of physical activities."/>
        <filter val="A project aimed at improving services for women who are experiencing domestic violence."/>
        <filter val="A range of adoption support services for people involved in or affected by adoption."/>
        <filter val="A range of care and support services to meet the needs of vulnerable people, provided at both a local and national level. As part of Home Group, Stonham can combine expertise and experience in both general needs and supported housing."/>
        <filter val="A Range of Domestic and Personal Care Services throughout Leed"/>
        <filter val="A range of educational courses for adults."/>
        <filter val="A range of services for parents and parents to be."/>
        <filter val="A range of training courses, including Mental Health First Aid."/>
        <filter val="A recreational trail from Woodhouse Moor to Golden Acre Park. Distance from start to finish approximately 7miles or 11 km."/>
        <filter val="A register of health and care professionals who meet our standards for their training, professional skills, behaviour and health."/>
        <filter val="A registered national debt advice and education charity offering free, confidential support and advice to anyone worried about loans, credit and debt."/>
        <filter val="A relaxed and friendly way to practice your English language skills and learn how to be more confident in everyday conversation._x000a_ _x000a_ It is open to everyone and does not require bookingor registration, just turn up when you can!"/>
        <filter val="A relaxed morning to get together and reminisce about the good old days, look at the history of Leeds and enjoy hot teacakes smothered in melting butter. This group runs on the 2nd Thursday of each month."/>
        <filter val="A religious organisation of Pentecostal origin. Child daycare facilities - private nursery. Halls are available for hire - please contact the Administrator."/>
        <filter val="A residents' association to discuss and deal with community and environmental issues collectively rather than individually."/>
        <filter val="A Roman Catholic church which has activities run on an ad hoc basis - contact church for details."/>
        <filter val="A school-based service working in partnership with schools to provide emotional support and counselling to children as well as support to parents/carers."/>
        <filter val="A self-help method to make sense of your emotions when facing disappointments and setbacks, or when major change is on its way."/>
        <filter val="A self-help organisation for people with Sjogren's syndrome. It aims to spread information about the disease and how to alleviate it's symptoms."/>
        <filter val="A service for adults living in Leeds who are aged 18+ and are deaf, deafblind, hard of hearing, blind or partially sighted."/>
        <filter val="A signposting tool that informs professionals and members of the public about the breadth of health and wellbeing services available across Leeds."/>
        <filter val="A small national charity that helps people with a disability to start or continue gardening and we believe passionately in the power of gardening to change lives."/>
        <filter val="A small private counselling &amp; psychotherapy practice in Leeds city centre"/>
        <filter val="A small, friendly and reliable building contractor with over 10 years’ experience in building related works and home improvements. No job is too small."/>
        <filter val="A social business that helps people understand their additional needs and live well bringing together products services and information to enable you to live as you choose."/>
        <filter val="A social club for single people over the age of 50 mainly living in and around the Leeds area. Please note that this is not a dating agency."/>
        <filter val="A tasty, sociable group giving each memeber the opportunity to have a delicious lunch and a chit-chat with others."/>
        <filter val="A UK charity that supports families and educates professionals both when a child dies and when a child is bereaved."/>
        <filter val="A UK registered charity that works with deaf, deafened, hard of hearing and physically and sensory disabled across the UK."/>
        <filter val="A unique database of personal and patient experiences through in-depth qualitative research into over 50 different illnesses and health conditions."/>
        <filter val="A unique museum resource. Housing and caring for Leeds' fantastic collections, the Discovery Centre is a state-of-the-art storage facility. Admission is by appointment or booking only and is free."/>
        <filter val="A voluntary sector organisation providing housing, training and support to people who are homeless or in housing need."/>
        <filter val="A volunteer-led healthy eating and weight awareness group where like-minded older people get together for a weekly weigh-in forllowed by a healthy lunch, with occasional guest speakers."/>
        <filter val="A volunteer-led humanitarian organisation that helps people in crisis, whoever and wherever they are."/>
        <filter val="A website part of the Carbon Monixide safety campaign giving you tips helping you to stay safe in the home."/>
        <filter val="A working archive of personal memories, for researchers, authors, or anyone who has an interest in the Second World War."/>
        <filter val="Abbey Grange Medical Practice operates across 3 surgery sites. Patients can be seen at any of the sites. Minor Surgery available."/>
        <filter val="Accessible information and support for anyone with learning disabilities, including information on health and parenting."/>
        <filter val="Action Fraud is the UK's national fraud and internet crime reporting centre. Provides a central point of contact for information about fraud and financially motivated internet crime."/>
        <filter val="Activities centre located in Horsforth, Leeds. We offer a range of fun, outcome focused and meaningful activities for people with varying support needs."/>
        <filter val="Addressing social isolation by bringing international people and elderly people together, helping international people speak English more fluently and helping elderly people to feel valued."/>
        <filter val="Advice and information service for people who are homeless or threatened with homelessness or in some form of housing need."/>
        <filter val="Advice on a range of Council services face to face."/>
        <filter val="Advice on a range of Council services face to face._x000a_ Job Shop located at Armley One Shop providing Information, support and advice for people seeking employment or training."/>
        <filter val="Advice on pay and rights at work which also offers contract consultancy and training for employment in voluntary organisations."/>
        <filter val="Advice, activities, friendship and more- because sometimes carers need support too. The first Monday of every month. St Matthews Community centre, 12.30-2.30pm."/>
        <filter val="Advice, information and training to homeworkers and those seeking work at home. Help with pay and rights. [West Yorkshire Homeworking Unit is part of Pay and Employment Rights Service (Yorkshire) Ltd.]"/>
        <filter val="Advice, support services and information for people with dementia, their families and carers."/>
        <filter val="Advisory, Conciliation and Arbitration Service aims to improve organisations and working life through better employment relations."/>
        <filter val="Advonet exists to ensure everyone can have their needs heard and their rights respected. It both delivers services directly and promotes independent advocacy provided by partners in Leeds and the surrounding area."/>
        <filter val="After lunch we have a knitting group where you can enjoy some quality knitting time whilst having a good chat with friends."/>
        <filter val="After lunch we have a Women free zone for the gentlemen to have an opportunity to have a chat and play dominoes or cards."/>
        <filter val="After the ladies walk and shopping group, they return to Hamara where other ladies can join them for lunch and a natter._x000a_ _x000a_ An open, friendly group to be able to chat and socialise."/>
        <filter val="Age UK Leeds provides support for older people throughout Leeds - hospital aftercare, managing health conditions, increasing independence, health and wellbeing activities, information and advice."/>
        <filter val="Aid Call is a market leader in wireless nurse call systems, radio pagers, warden call systems and DECT phones."/>
        <filter val="Aims include service in the community, charitable work and fellowship."/>
        <filter val="Aims to develop innovative and work that has the potential to influence and challenge the role and status of older people within the UK."/>
        <filter val="Aims to improve the independence and well-being of learning disabled people and people with mental health issues. For an annual fee of ?50 Right Choices provide a range of services including job club and group work."/>
        <filter val="Aims to serve primarily Chinese people in Leeds, providing cultural, recreational, social and educational services. Other activities include health promotion events and advisory services."/>
        <filter val="Aims to to help the family and friends of people with a current, suspected or former drug problem by providing mutual support."/>
        <filter val="Aireborough Historical Society is concerned with archaeology, natural history, and local and family history in Yeadon, Guiseley, and Rawdon."/>
        <filter val="Al-Anon Family Groups provide support to anyone whose life is, or has been, affected by someone else's drinking. We believe alcoholism affects the whole family, not just the drinker. Please see our website for information about meetings in the Leeds area."/>
        <filter val="Al-Khidmat Dementia Cafe.Primarily persons of Pakistani and Kashmiri origin. _x000a_ _x000a_ Cost: Entrance and refreshments: £1.50 _x000a_ _x000a_ Contact: Asghar Ali"/>
        <filter val="Alexander House is one of Community Links’ three Intermediate Support Hostels providing recovery-focused support in a therapeutic environment."/>
        <filter val="All Flexicare employees are trained to a high standard and understand the importance of providing care that is tailored to you, and delivered with the utmost dignity and respect."/>
        <filter val="All members must learn to live by the Brownie promise and keep the Brownie Law."/>
        <filter val="All mobility products – Wheelchairs, Scooters, Power Chairs, Rise And Recline Armchairs, Stair lifts and Adjustable Beds. Wheelchair hire £5 per day/ £20 per week."/>
        <filter val="Allotments, gardening, giving fresh vegetables and fruit."/>
        <filter val="Alzheimer's Society dementia services directory for anyone affected by dementia in England, Wales and Northern Ireland"/>
        <filter val="Alzheimer's Society display and information stall with a local Memory Support Worker."/>
        <filter val="An afternoon to sit and watch a film on the big screen, with a cinema experience of hot dogs, popcorn and choc ices. This group runs on the 1st Thursday of each month."/>
        <filter val="An annual charity event with over 600 vehicles, charity displays and stalls, bands, organs, children's rides, etc raising funds this year for the Charity, Hang on to a Dream and the Avro Memorial"/>
        <filter val="An enjoyable afternoon with a tea/coffee and biscuits on arrival, then followed by a main meal and dessert and a game of bingo to end the afternoon"/>
        <filter val="An enjoyable afternoon with a tea/coffee and biscuits on arrival, then followed by a main meal and dessert and a game of bingo to end the afternoon."/>
        <filter val="An inclusive choir for adults with neurological conditions and their carers. The group meet every Wednesday evening between 6:30pm and 8:00pm. Suggest donation £3"/>
        <filter val="An independent, free service offering advice and information for older people, their families and carers about housing and care options in later life."/>
        <filter val="An occupation-based group-work programme for people diagnosed with a personality disorder."/>
        <filter val="An opportunity to call in for a chat with many other members and volunteers. Tea, coffee and biscuits are also available."/>
        <filter val="An opportunity to get creative doing arts and crafts, painting, games, knitting etc in a sociable environment and refreshments on the side."/>
        <filter val="An organisation for adults who are are, or who were, involved in Guiding and which supports Guiding particularly in Billing Division, ie Horsforth, Rawdon, and Yeadon. We do not wear the uniform."/>
        <filter val="An organisation of community spirited and green fingered local people, who enter the prestigious Yorkshire in Bloom competition organized by the Royal Horticultural Society."/>
        <filter val="Anglican Church with a Church Hall which also organises Brownies, Mother's Union, Live at Home Scheme for the Elderly."/>
        <filter val="Anglican church with a Community Hall - see website for range of activities. Service times as below."/>
        <filter val="Anglican public worship and other offices - viz Baptism, Marriage, Funerals."/>
        <filter val="Anyone who is of state pensionable age and over in England or eligible to concessionary travel can get free off-peak travel on buses anywhere in England (Concessionary Bus Travel Act)."/>
        <filter val="Are you a patient at Armley Moor Health Centre? Do you want to be a little more active but don’t know where to start? If yes come and meet Audrey and our team and join in with our gentle exercise session"/>
        <filter val="Are you at a loose end, bored with watching T.V. Why not join us at theVillage Hall. The Forget Me not club is a friendly welcoming group where you can play cards, dominoes or just chat with friends . Finishing the session with a game of Bingo."/>
        <filter val="Are you creative and like to share your skills or would you like to learn new things. If yes come and join us at our Art and craft program run in partnership between Armley Helping Hands Don’t Call Me old Project"/>
        <filter val="Arthritis Care exists to support people with arthritis."/>
        <filter val="Arthritis Research UK has a range of disorders including fibromyalgia, back pain, carpal tunnel syndrome, gout, osteoarthritis and foot pain."/>
        <filter val="Artlink West Yorkshire is a community arts organisation_x000a_ _x000a_ specialising in arts and health initiatives."/>
        <filter val="Arts and health specialists, providing high quality innovative artistic projects across diverse communities, together with professional artists."/>
        <filter val="Arts Festival with a biennial cycle providing a varied programme both professional and amateur events."/>
        <filter val="As from January 2012 St Luke's is no longer open for worship although we have a comfortable hall with kitchen which is available for hire. Ring 0113 2731302 to book the hall."/>
        <filter val="As part of Rotary International we organise social events and support local and international charities, including financial support. We meet weekly for lunch and talk. Further Information available on the website or from the Membership Officer."/>
        <filter val="As part of the National Festival Movement, we provide an annual three-day competitive music festival which provides a platform for performance and a professional adjudication for amateur musicians of all ages."/>
        <filter val="Ashlar House is home to 8 adults who have autistic spectrum disorders."/>
        <filter val="Assessing your social care needs_x000a_ To find out whether or not you are eligible for Adult Social Care support you will need to get in touch."/>
        <filter val="Assessment and treatment for adults who have learning disabilities and support for their families and carers."/>
        <filter val="Assessment and treatment of musculoskeletal conditions. We can provide physiotherapy and pilates services directly to the client at home or services can be provided at the clinic."/>
        <filter val="ASSIST is a not-for-profit organisation established to offer help and support to individuals and families, including children who are suffering as a result of trauma"/>
        <filter val="Assistance given to the Church of England in Leeds by helping it to extend through grants for church and hall extensions, re-ordering, major repairs and, more recently, work connected with disabled access. Also: clergy stipends."/>
        <filter val="Assisting people who are Deaf and Hearing impaired or have complex additional needs, to live independently as possible. Also operates the Communication Unit for people with sensory impairments,"/>
        <filter val="Assistive Listening Devices purchased on line."/>
        <filter val="Associate members of British Association of Barbershop Singers; healthy sing-out list; great camaraderie; no need to read music, teach tapes provided. Meeting place St Paul's Church, Victoria Avenue, Harrogate, HG1 1EL."/>
        <filter val="Asthma UK has information for people on controlling their asthma, and dealing with an asthma attack."/>
        <filter val="At a Death Café people, often strangers, gather to eat cake, drink tea and discuss death. Library staff will also be offering a vast array of books available to loan relating to death, dying and bereavement and free refreshments will be available."/>
        <filter val="At a&amp;nbsp;time of bereavement Leeds Society for Deaf and Blind People is able to offer social care support. Sign Language Interpreters for funeral services are available on request."/>
        <filter val="At Coastliner we run services between Leeds, York and the popular resorts of Whitby, Scarborough, Filey and Bridlington on the East Coast of Yorkshire."/>
        <filter val="At Homelife (Leeds) Ltd we aim to assist people who are Deaf and Hearing impaired and or have complex additional needs, to live as independently as possible, and enhance their quality of life."/>
        <filter val="At O2 Merrion Centre you will find:_x000a_ Free meeting room hire for up to 12 people_x000a_ Drop-in Workstations_x000a_ Interactive Smart Board_x000a_ Printer and Copier Services_x000a_ Tea and Coffee facilities_x000a_ Free O2 Wifi"/>
        <filter val="At our monthly meetings we have talks, slide shows, visiting clubs, quizzes and general chit-chat about all aspects of keeping fish."/>
        <filter val="Auctioneers, Valuers, Probate and Insurance Valuations, Removals and House Clearances."/>
        <filter val="Autism Angels- working with parents and professionals to improve the lives of children on the Autism Spectrum."/>
        <filter val="Awards and grants are given to women students who are seeking funding for further education."/>
        <filter val="BAFF aim to improve the lives of people with learning disabilitiesand their families through delivering health and social groups."/>
        <filter val="Barwick Village Hall is a community building available for hire for classes, parties, meetings, and activities. A wheelchair accessible toilet has been installed."/>
        <filter val="Based in Yorkshire, Candlelighters provides essential services and support to children with cancer and their families."/>
        <filter val="Basis Yorkshire (previously known as Genesis) provides support, advocacy and information to women who are involved in, or wishing to leave, prostitution whilst raising awareness in the wider community."/>
        <filter val="Bathroom and home solutions for the elderly and less able. More freedom, more dignity, more independence."/>
        <filter val="Beat Autism is a parent support group which meets once a week for a couple of hours and discuss a different Autism related topic in a relaxed environment over coffee and biscuits."/>
        <filter val="Beavers and Cubs: Wednesday 6pm - 8pm; Aerobics (for the Elderly): Thursday 10am - Noon; Indoor Bowling (for the Elderly): Thursday 1pm - 3pm; Scouts: Friday 6pm - 9pm."/>
        <filter val="Bereavement and Registration services to faith communities"/>
        <filter val="Best for Care Ltd delivers specialist care services to the community at a competitive rate. We are committed to provide out clients with qualified, experienced and reliable care."/>
        <filter val="Better Homes Yorkshire will help homeowners by providing assistance with heating and energy advice"/>
        <filter val="Black Health Initiative exists to primarily work with African, African Caribbean and other marginalised communities in addressing and challenging their inequalities in health."/>
        <filter val="Blind Veterans UK, formerly St Dunstan's, believe that no one who's served our country should battle blindness alone."/>
        <filter val="Boccia Bowling is indoor bowls with blue and red leatherette bowls. The teams bowl to the white jack and closest wins!"/>
        <filter val="Brake offers events, resources and training to employers, road safety professionals, victim support practitioners and others to work effectively towards safer roads and better supported victims."/>
        <filter val="Brake supports people who have been bereaved or seriously injured in a road crash, as well as the family, friends and professionals supporting them"/>
        <filter val="Breaking The Silence is a counselling service for male victims and survivors of sexual abuse which specialises in working with men from South Asian communities"/>
        <filter val="Breast Feeding Support Group _x000a_ _x000a_ Bosom Buddies provide mum-to-mum breastfeeding information and support.Come and chat to us at one the groups running across Leeds throughout the week."/>
        <filter val="Breathe Easy is part of the support network of the British Lung Foundation and provides support and information for people living with a lung condition. The network includes groups that meet in many different towns and cities in the UK."/>
        <filter val="Bridge Street Pentecostal Church specialises in the proclamation of the Gospel of Jesus Christ and aims to help the community in any way possible."/>
        <filter val="Brigid House is a hostel in Crossgates, Leeds, providing short stay support and housing to clients leaving wards 5 and 6 of the Newsam Centre. There are six places for both women and men. The longest anyone stay is eight months."/>
        <filter val="Brigid House is one of Community Links’ three Intermediate Support Hostels providing recovery-focused support in a therapeutic environment. The hostel supports men and women aged 18+ with moderate to severe mental health problems or personality disorders."/>
        <filter val="British Limbless Ex Service Men's Association is the national charity for limbless serving and ex service men and women and their dependants and widows."/>
        <filter val="btm - the home of accessible information_x000a_ btm is a social enterprise whose mission is to enable any person who cannot read, for whatever reason, the opportunity to access all available information that would otherwise be denied them."/>
        <filter val="Burton Croft Surgery is situated in state of the art premises which have been purpose built in the heart of Headingley to serve the local community and also students studying at the local universities French is spoken at our surgery."/>
        <filter val="Butterfly Conservation is an organisation which organises various activities, including field trips."/>
        <filter val="Cafcass is the voice of children and young people in the family courts and helps to ensure that children and young people's welfare is put first during proceedings"/>
        <filter val="Cafe style, offering a range of home cooked main meals and snacks"/>
        <filter val="Call in and see us at Little London Community Centre for a chat, a cuppa - maybe cake!! Games and activities if you want to join in"/>
        <filter val="Calverley Victoria Park is 7.5 miles west of Leeds city centre and is approximately 3.8 hectares in area. This is a well-used local park and is the home to Calverley Cricket Club."/>
        <filter val="Campaigns, research, education, and information on breast cancer."/>
        <filter val="Can Do helps groups of young disabled people between 16-35 years old take part in short term community volunteering opportunities. We can work with schools, colleges, services and individuals."/>
        <filter val="Cancer Research UK has lots of information including different types and ideas on coping with cancer."/>
        <filter val="Care and support and packages to meet individual's needs and promote independent living."/>
        <filter val="Care and support packages tailored to clients with brain and spinal injury, learning disabilities, dementia, mental health support needs, older people."/>
        <filter val="Care Dynamics (Yorkshire) is registered with the Care Quality Commission to provide care and support to children, young people and adults."/>
        <filter val="Care for the welfare of 135 flats / bungalows"/>
        <filter val="Care of the environment including businesses, private gardens and Leeds City Council areas in Rothwell and District.."/>
        <filter val="Care, information and advice for people with epilepsy, their families and carers."/>
        <filter val="CareBIG offers a register of vetted and checked caregivers offering a range of care and support services; providing value based matches to self employed carers in your local area."/>
        <filter val="Carelink24 provides personal alarms for older people and those in need to extra support at home with a next working day delivery service."/>
        <filter val="Carer support group."/>
        <filter val="Caring For Life is a Christian charity which provides long-term, comprehensive support for vulnerable adults through supported homes for those with high support needs, housing support in the community and a range of therapeutic daytime activity projects."/>
        <filter val="Casework committee meets monthly to discuss planning applications involving Victorian and Edwardian buildings in Leeds. Monthly programme of visits to places of interest in Leeds and elswhere."/>
        <filter val="CCPAS provides direct help, guidance, support and training to individuals, including children, affected by abuse"/>
        <filter val="CentreMon Tue Wed Thu Fri Sat Sun 07:00 - 22:30 07:00 - 22:00 07:00 - 22:30 07:00 - 21:45 07:00 - 21:30? 08:00 - 17:30 08:00 - 20:00GymMon - Fri Sat Sun 07:00 - 21:00 08:00 - 17:00 08:00 - 19:00"/>
        <filter val="Chair Pilates held the 1st Thursday of every month"/>
        <filter val="CHANGE is a leading national disability led organisation. We work for the human rights for all people with learning disabilities. At CHANGE we have employed people with learning disabilities as equal members of staff for over 15 years."/>
        <filter val="Changing lives and places by re-connecting people with nature."/>
        <filter val="Chapel FM is the first-ever arts centre in East Leeds. We are also the home of East Leeds FM. We are a PAY-WHAT-YOU-CAN venue and you can always pay on the door."/>
        <filter val="Charity providing confidential emotional and practical support for victims and survivors of forced marriage and honour based abuse."/>
        <filter val="Charity which promotes the practice of cremation for the respectful disposal of the bodies of dead persons."/>
        <filter val="Charlies Angel Centre supports bereaved parents and families. They provide:"/>
        <filter val="Child Bereavement UK supports families and educates professionals when a baby or child of any age dies or is dying, or when a child is facing bereavement. The vision is for all families to have the support they need to rebuild their lives."/>
        <filter val="ChildLine is a private and confidential service for children and young people up to the age of nineteen. You can contact a ChildLine counsellor about anything – no problem is too big or too small."/>
        <filter val="Christain Worship and Fellowship for adults and children"/>
        <filter val="Christian organization."/>
        <filter val="Christians Against Poverty offer in-depth and hollistic free debt help services in the UK."/>
        <filter val="Church also runs: Prayer Groups, Sunday School, and regular children's activities. Please contact the church for details."/>
        <filter val="Church Hall: various size rooms to hire. Main Hall, 'badminton court', with stage. Small Hall can be divided. Kitchen. Small meeting room. Access for disabled, disabled toilet. Seating and tables for 100 plus."/>
        <filter val="Church of England Parish Church for Seacroft, engaged in a variety of ways in supporting and caring for the community."/>
        <filter val="Church of England Parish, with a catholic tradition of worship, and a liberal social outlook on current affairs."/>
        <filter val="Church of England Worship and related social and charitable activities. Church services 8.00am, 9.30am and 6.30pm on Sundays and 10.30am on Thursdays. The church is generally locked when not in use. The church is sometimes used for concerts."/>
        <filter val="Church of England worshipping community. Please see our website for full details of activities."/>
        <filter val="Church, community investment and support, work and social activities."/>
        <filter val="Churwell Methodist Church exists to serve the community by showing God's love through Jesus. We seek to extent a loving and caring followship in sharing that love, in our worship and social activities."/>
        <filter val="CJT offers all aspects of PVCU window repairs and installation to include locks, misted window, replacements handles hinges etc"/>
        <filter val="Client and recovery focused mental health charity supporting over 1,200 people across Yorkshire"/>
        <filter val="Clifford Drama group use Clifford Village Hall to perform two plays each year. Actors and backstage volunteers are always needed."/>
        <filter val="Clifford Village Hall has a main hall, a stage and a supper room plus a fully fitted kitchen which is available to all users. The main hall has a badminton court taped to the floor. Only open when pre-booked."/>
        <filter val="Clinic where all usual GP services are provided."/>
        <filter val="Collects unwanted furniture free of charge and redistributes to people in need in Leeds."/>
        <filter val="College based in Leeds City Centre"/>
        <filter val="Come along and try Ping Pong- These fun and adapted session are for all abilities, interactive with a variety ofgames, can be played sitting or standing"/>
        <filter val="Come along for a two course hot meal in the Mickletown Community Centre. _x000a_ _x000a_ In the coming months we hope to start offering a variety of different actvities groups too."/>
        <filter val="Come and join us in the Village hall at12.30pmfor a freshly cooked 2 course lunch ‘just like mamma used to make’. We will serve it to you at the table and even do the washing up. What have you got to lose."/>
        <filter val="Come and join us in the Village hallfor a freshly cooked 2 course lunch ‘just like mamma used to make’. We will serve at the table and we do the washing up. What have you got to lose?"/>
        <filter val="Come and meet each other: a fortnightly group on 1st and 3rd Tuesday of the month for those who need a little extra support in attending groups"/>
        <filter val="Come join us in the Village hallfor Fish and Chip Fridays. Price includes tea bread and butter plus a dessert . All served to you at the table by friendly staff and volunteers .(If you don’t want fish, try Martin's cooked to order omelette and chips)"/>
        <filter val="Common Purpose runs courses which give people the inspiration, skills and connections to become better leaders at work and in society"/>
        <filter val="Community Amateur Sports Club, featuring Rugby Union and Badminton. The Rugby Union and Badminton have Youth Sections. Please note that the Soccer section has now disbanded."/>
        <filter val="Community based music courses around Leeds using friendly and experienced tutors."/>
        <filter val="Community Centre in Garforth holds a range of activities."/>
        <filter val="Community centre set in the grounds of Swillington Primary School._x000a_ Strictly urgent parish business: 01484 863233"/>
        <filter val="Community housing project based in inner city Leeds. We renovate derelict houses to create decent homes for people that are homeless."/>
        <filter val="Community Links exists to provide excellent, client focused mental health services which value diversity, instill hope and improve the quality of life through recovery."/>
        <filter val="Confidential Advice service on continence care."/>
        <filter val="Confidential and impartial information and advice."/>
        <filter val="Confidential helpline for men experiencing domestic violence from a partner or ex-partner or from other family members"/>
        <filter val="Confidential, independent advice on how to deal with debt problems._x000a_ _x000a_ Monday - Friday : 9am - 9pm_x000a_ Saturday : 9.30am - 1pm"/>
        <filter val="Confidential, practical and emotional support for women who have, or are currently experiencing domestic violence in Leeds"/>
        <filter val="Connect for Health is a friendly, local social prescribing service for people who live in South and East Leeds. We provide access to local groups and activities that could help you make a positive change."/>
        <filter val="Connect Well is a new social prescribing service, which works in partnership with primary care to navigate people to relevant services and support groups within the community."/>
        <filter val="Connect Well is a social prescribing service that aims to connect people to services and activities in their community in order to benefit overall health and wellbeing. Connect Well supports people living in North Leeds"/>
        <filter val="Conservation and preservation of commonland; protect Green belt land; preservation of footpaths, bridleways, public rights of way and open spaces."/>
        <filter val="Counselling Directory was set up to connect visitors with a wealth of information and the ability to search for the most suitable counsellor or psychotherapist."/>
        <filter val="Counselling service covering all aspects of counselling, including bereavement, anxiety, stress, depression, relationships, and anger management."/>
        <filter val="Counselling, drop-in, day centre for elderly men and women, youth club, youth counselling, education facilities - languages and the Holy Quran, prayers, congregation, facilities for funerals, wedding parties, meetings, seminars."/>
        <filter val="Creative activities for learning, friendship &amp; fun, for people with support needs."/>
        <filter val="Cross Gates and District Good Neighbours? Scheme works with and for older people to reduce loneliness and isolation, support independence, promote healthy lifestyles and try new things."/>
        <filter val="Cross Gates and District Good Neighbours’ Scheme CIO works with and for older people to:"/>
        <filter val="Crossley Street Surgery is a four-partner, semi-rural practice, set in the attractive market town of Wetherby."/>
        <filter val="Cruse Bereavement Care offers support to bereaved people aged 18 and over to help them understand their grief and cope with their losses."/>
        <filter val="Cruse is committed to ensuring that everyone, no matter how old or young, can access the highest quality support following a bereavement."/>
        <filter val="Culturally sensitive support for Jewish Women suffering from domestic violence"/>
        <filter val="Dalesman offers a range of Executive &amp; Luxury Minibuses &amp; Coaches, whether its for Private Hire Work or on our own extensive Tours and Excursions Programme.If you are planning a trip or event, please give us a call to discuss your requirements."/>
        <filter val="Dark Horse is a national touring theatre company training adults with learning disabilities at the highest vocational level."/>
        <filter val="Day Care facilities for older people with complex support needs"/>
        <filter val="Day Care facilities for people with learning difficulties."/>
        <filter val="Day centre activities mainly for Muslim elders. Also runs a lunch club that is open to everyone."/>
        <filter val="Daytime Centre for People with Autism and Asperger Syndrome is open and available to Adults with Autism in Leeds and surrounding areas."/>
        <filter val="Dedicated to providing confidential, free counselling and money management assistance to financially distressed families and individuals."/>
        <filter val="Delivering hot meals in to the homes of the elderly and infirm at lunchtime, in Leeds and surrounding areas, 7 days a week."/>
        <filter val="Dementia Cafe, craft and games afternoons and social events for dementia patients and their carers. Runs 3rd Thursday of every month"/>
        <filter val="Dementia Friendly Horsforth"/>
        <filter val="Dental service for people who have a severe dental phobia. This is a private practice which also performs cosmetic dental treatments."/>
        <filter val="Designed to help you regain the ability and confidence to do some or all of the things you used to."/>
        <filter val="Details and news about all museums and galleries run by Leeds City Council."/>
        <filter val="Diabetes UK is the largest organisation in the UK working for people with diabetes, funding research, campaigning and helping people live with the condition."/>
        <filter val="Dial House is a safe, comfortable place to visit when you feel you cannot cope or are feeling suicidal – a sanctuary in times of distress. There is someone to talk to one-to-one for emotional support, or you can use the house to have some time out."/>
        <filter val="Dial-a-ride local bus service providing door-to-door local accessible transport aimed at people who are unable to use conventional bus services."/>
        <filter val="Dignity in Dying is a national campaign and membership organisation campaigning for change, including the option of assisted dying for terminally ill, mentally competent adults in the UK."/>
        <filter val="Direct Payments Support Service - Advisors will help you with personal care assistants, personal budgets, direct payments, personal health budgets and self funders."/>
        <filter val="Directory of qualified professionals. Also offers information about hypnotherapy, how it can help, upcoming events and the latest hypnotherapy news."/>
        <filter val="Disability assistance for fans to access football matches."/>
        <filter val="Discount card that helps Leeds residents improve their health and wellbeing by more affordable access to a range of sports and leisure facilities"/>
        <filter val="DLF is a national charity that provides impartial advice, information and training on daily living aids."/>
        <filter val="Do you want to be a little more active but don’t know where to start? If yes come and meet Audrey and our team and join in with our gentle exercise session Fruit &amp; refreshments £2.00 Transport Contribution £3:00"/>
        <filter val="Domestic electrician providing additions, alterations, modernisation, fault finding and safety checks."/>
        <filter val="Domiciliary care service provider delivering support to individuals within their own homes providing a wide range of care services for individuals needs and wishes."/>
        <filter val="Domicillary care provider in personal care, day/night sitting and domestic care."/>
        <filter val="Door to door shopping service taking you to Morrison’s at Swinnow, staff &amp; Volunteers will be there to help you with your shopping and after we all go into the café for a light lunch and a natter"/>
        <filter val="Door to door shopping trip to local super market"/>
        <filter val="Dosti is a unique Black Minority Ethnic (BME) Women's Support Service in citywide Leeds with a vision to deliver high quality service empowering women to enhance their mental health."/>
        <filter val="Drop by to do a blog for our local paper the south leeds life"/>
        <filter val="Drop in coffee morning"/>
        <filter val="Drop in sessions for confidential and impartial advice on Benefits &amp; Tax Credits, Debt, Housing, Employment rights."/>
        <filter val="Drop-in activities for older people.Mondays and Tuesdays, 09:30- 16:00."/>
        <filter val="Drug &amp; Alcohol Drug Treatment Services"/>
        <filter val="Dying Matters is a coalition of 32,000 members across England and Wales which aims to help people talk more openly about dying, death and bereavement, and to make plans for the end of life."/>
        <filter val="Each week we have differentactivities for those who want to join in or you can just ‘sit back’ and enjoy talking with new and old friends."/>
        <filter val="Early education day care and a range of family support services"/>
        <filter val="Eckersley House provides accommodation for the families of seriously ill children receiving treatment at Leeds Children?s Hospital."/>
        <filter val="Educational projects run from 9:00am - 7:30pm weekdays during term time. The Learning Centre is situated beneath the South Stand at the football stadium."/>
        <filter val="EFDSS aims to promote English Folk Dancing. Beginners welcome."/>
        <filter val="EHC delivers bespoke home care services providing care &amp; support to people in the comfort of their own homes."/>
        <filter val="Electrician serving the Leeds area, large or small jobs to total or partial rewires call out available"/>
        <filter val="Electricians servicing the Leeds area for electrical testing and inspection, everything from small repairs and fault finding to complete rewiring."/>
        <filter val="Elliot’s Footprint is a Leeds-based charity that helps families through child bereavement. They offer help and guidance whilst campaigning and fundraising for improved bereavement services."/>
        <filter val="Emergency Alarm Call Service/Pendant Alarms - alarm systems to activate help to you in your home."/>
        <filter val="Emmaus is a homelessness charity with a difference, providing more than just a bed for the night for people who have experienced homelessness and social exclusion."/>
        <filter val="Enable vulnerable young women aged 11-25 to build confidence, develop new skills, and take positive risks through a range of activities in an environment which offers co-operation and support."/>
        <filter val="Enabling music-making for the physically disabled._x000a_ _x000a_ For more information on please visit the website or contact by email or phone."/>
        <filter val="Encouraging business and enterprise activities within Middleton and south Leeds. Providing local people with a central location in which to meet up, support each other and take part in a range of social activities."/>
        <filter val="Encouraging faith communities to work together to challenge discrimination and injustice and generally advance the contribution of faith communities"/>
        <filter val="English Country Dance classes (Playford, Shaw, Fallibroome, community, square) for adults. No partner needed, wear a low heel, beginners welcome. Please see the website for greater detail."/>
        <filter val="Epic Leeds is a parent, carer and families participation forum in Leeds which aims to empower parents, carers and families to work in partnership with services, organisations and professionals."/>
        <filter val="Equipment store for daily living and nursing needs."/>
        <filter val="Ethical Tissue is a research tissue bank, licensed by the Human Tissue Authority (HTA); to collect, store and supply a wide range of human tissue, cells and fluids to biomedical research groups in academia and industry."/>
        <filter val="Euan’s Guide is the disabled access review website and app that aims to ‘remove the fear of the unknown’ and inspire people to try new places."/>
        <filter val="Every Monday we offer a Lunch club and a game of bingo. Call our office if you would like to know more"/>
        <filter val="Every Thursday at 10.30 we meet and do a different route each week. This is a great activity if you need more exercise, it is open to all abilities. After the walk, we often go to the cafe for a drink and a chat."/>
        <filter val="Every Thursday we host bingo in our Tea Room in Wesley Street. we offer food and drinks and is a great oppertunity to socialise. Call the office if you wish to know more."/>
        <filter val="Every Tuesday Frinds of Morely Elderly Action hosts a coffee morning in Morley Town Hall downstairs in the Morleian Hall. we have multiple stalls and isgreat place to sit down have a laugh and make some new friends. Everyone is welcome!"/>
        <filter val="Every Tuesday we host bingo in our Tea Room in Wesley Street. we offer food and drinks and is a great oppertunity to socialise. Call the office if you wish to know more."/>
        <filter val="Every Wednesday and Monday afternoon, we have a cooking group. This cooking group allows us to cook and create delicious dishes each week. The group chooses what they want to cook and then get to take it home."/>
        <filter val="Every Wednesday Morning we host a computer workshop. This allows our members to get technical help from an experienced volunteer. This help can range from learning to use a new or curent device to sorting problems you may be having with your device."/>
        <filter val="Ex Royal Navy, Royal Marines, WRNS, QARNNS and Reserves welcome. Naval supporters also welcome as members. Various trips to naval ships and establishments. Also affiliated to HMS Ark Royal and HMS Vanguard."/>
        <filter val="Excellent premises for meetings etc in adjacent hall plus mums and toddlers groups, Mothers Union, Rainbows, Beavers, Brownies, Cubs, Guides, Scouts, Youth Clubs. Please contact Parish Office for further details."/>
        <filter val="Exciting arts project specifically for people over 55."/>
        <filter val="Experience Community enables disabled and older people to enjoy a programme of inspiring, challenging, interesting outdoor and indoor day trips.' All activities must e booked in advance."/>
        <filter val="Family owned domiciliary care company, committed to providing a high quality of care"/>
        <filter val="Family support charity supporting families to deal with the challenges that having young children can bring and any other emotional or practical issues they may be facing."/>
        <filter val="Farnley Hall Park is four miles west of Leeds city centre and approximately 16 hectares in area. It is part of the West Leeds Country Park and Green Gateways..Accessible to wheelchair users."/>
        <filter val="Farsley Live at Home - Bingo"/>
        <filter val="Feel like having a good night out and a chance to meet new friends and old? Time for a natter and cup of tea at the HOPS Bingo Night!"/>
        <filter val="Film showings are free on the 1st Friday of the month"/>
        <filter val="Films at Heart is a community film club and membership organisation (non-members also very welcome) which screens contemporary independent films from around the world that you may have missed the first time round or that had only limited exposure."/>
        <filter val="Final Fling is for people who like to be in control of life and death decisions. Know your options. Make choices. Leave instructions. Stay in charge. Right till the end. And meantime, live life to the full."/>
        <filter val="Financial aid to help pay for stairlifts and other home adaptations is available from a number of sources, including government grants and funding from charitable organisations._x000a_ Click the link below for more information about the help that is available."/>
        <filter val="Find Chiropodists, Podiatrists &amp; registered College foot healthcare practitioners near you"/>
        <filter val="Find out what's on in the city centre for children, young people and families with our handy events calendar. Visit our webiste for more information."/>
        <filter val="Flexible housing related support to families &amp; individuals."/>
        <filter val="Focuses on carrying out quality research to improve the care and treatment of all patients with progressive illness and to make high quality palliative care available to everyone who needs it."/>
        <filter val="Following a merger in January 2015 we are now a 3 surgery teaching practice. With two surgeries in Otley and one in Bramhope. Our 8 partners, 5 salaried Gp's and our registrars work at all surgeries."/>
        <filter val="Food Stalls and Fun ActivitiesA variety of fresh South Asian food!- Chaat- Dabeli- Chilli Paneer- Desi Chai- Indian DessertsAll profits go to The Association of Blind Asians. Your support in invaluable.Contact: 0113 210 3347 for any queries."/>
        <filter val="Football for 16 to 25 year olds held at Goals in Leeds."/>
        <filter val="For ages 6 - 8 years with craft, games, singing and visits whilst encouraging physical, social and spiritual awareness and development. Our motto is 'Fun and Friends'."/>
        <filter val="For all information please see the website"/>
        <filter val="For detailed information on our activities please refer to the website"/>
        <filter val="For friendship and social and cultural matters in liaison with other Welsh societies across Yorkshire and northern England as well as links with Wales and Welsh societies across the world."/>
        <filter val="For full details please refer to our website."/>
        <filter val="For full information on the church and its activities please see the website."/>
        <filter val="For further information please see The Global Native website"/>
        <filter val="For Information about Disability Living Allowance."/>
        <filter val="For more information regarding the Leeds Central Support Group please contact Volunteer Co-Ordinator Simon Kilner on 07939 041636 or email leedscentral@differentstrokes.co.uk"/>
        <filter val="For people looking for information about available care options or wish to identify relevant care providers."/>
        <filter val="For people who are in need of information to manage their psychological wellbeing. Includes a brief introduction to what each link involves. Useful handouts and worksheets available."/>
        <filter val="For the exploration of disused Railway lines and the collation of the history of disused lines."/>
        <filter val="For winter 2015 to 2016, you could get £140 off your electricity bill through the Warm Home Discount Scheme."/>
        <filter val="Fortnightly Group for Men A Social for Men aged 60+ - Outings - Friends - Food _x000a_ _x000a_ Meet at St Andrew's church then travel to intersting destinations within Yorkshire."/>
        <filter val="Free and confidential information and advice about drugs."/>
        <filter val="Free and confidential legal advice if eligible for legal aid. Can check eligibility online. Includes advice on discrimination issues and for victims of domestic violence."/>
        <filter val="Free arts project for adults aged 16-65, aimed at developing creative skills as a means of recovery. Welcoming environment for creative arts. Community hub/cafe. Art classes and art related activities."/>
        <filter val="FREE home delivery service to anyone living in Leeds who is unable to use a branch or mobile library, either temporarily or on a permanent basis, and carers whose caring responsibility prevents them from using the library."/>
        <filter val="Free independent information on mobility products."/>
        <filter val="Free legal advice on a range of legal issues for disabled people and deaf people, and their families."/>
        <filter val="Free national helpline that provides advice and information on all aspects of family life."/>
        <filter val="Free nursing care to cancer patients living in their own home."/>
        <filter val="Free, confidential counselling service for individuals and couples from fully-trained counsellors for all relationship problems. Marriage preparation courses and individual sessions."/>
        <filter val="Friendly Employment Advisers are experts at helping people into work._x000a_ If you are interested in taking part in Better Working Futures, please speak to your Jobcentre Work Coach."/>
        <filter val="Friendly, local service providing access to groups and activities in your area to help you make a positive change for people registered with a GP in the South and East CCG."/>
        <filter val="From a faith perspective, we aim to discover God's purpose for the area as we seek to demonstrate His love in words and actions."/>
        <filter val="Full Circle Funerals offer a bereavement support group which meets on the first Wednesday of the month from 5.30pm to 7.30pm at their Guiseley office. For more details please contact Ruth."/>
        <filter val="Fully qualified professional plastering services, including plaster boarding, skimming, bonding and rendering services."/>
        <filter val="Fun, accessible dance session that improves mobility, prevents falls, and enhances mental wellbeing and brain function."/>
        <filter val="Futures proves supported accommodation for young people leaving care or other accommodation prepare for independent living. Nightstop can provide emergency accommodation for homeless people aged 16-21"/>
        <filter val="GAOS is one of the longest-established amateur theatrical groups in West Yorkshire with one main production each year - usually in February-March. If you are interested in joining our society please contact the Secretary."/>
        <filter val="Garforth Amateur Dramatic Society produce two plays a year for public performance and hold various social events during the year for members and friends of the Society. Membership is from 16 years."/>
        <filter val="Garforth Art Club fosters and encourages an interest in art with particular reference to the practical aspects of all kinds of painting. Meetings are held at Garforth Library on Tuesdays at 7.30pm."/>
        <filter val="Garforth Camera Club furthers members' interests in photography through a variety of social and practical activities."/>
        <filter val="Garforth Historical Society members meet regularly with other members and with non-members to enjoy historical topics from visiting speakers on a wide range of subjects of local and general history."/>
        <filter val="Garforth in Bloom was established in 2008 by a group of local residents with a common interest and desire to improve the look of our town for the benefit of all who live or visit. Since then the group has gone from strength to strength."/>
        <filter val="Gas Safe registered plumber and heating specialist providing services across the city of Leeds."/>
        <filter val="Gentle exercise class for over 60s"/>
        <filter val="Gentle exercise suitable for those with osteoarthritis."/>
        <filter val="Gentle exercise, opportunity to grow fresh produce and relaxation in the LS15 area."/>
        <filter val="Gentle exercise, opportunity to grow fresh produce and relaxation in the LS18 area."/>
        <filter val="Gentle exercise, opportunity to grow fresh produce and relaxation in the LS19 area."/>
        <filter val="Gentle exercise, opportunity to grow fresh produce and relaxation in the LS25 area"/>
        <filter val="Gentle exercise, opportunity to grow fresh produce and relaxation in the LS27 area."/>
        <filter val="Gentle exercise, opportunity to grow fresh produce and relaxation in the LS28 area."/>
        <filter val="Gentle exercise, opportunity to grow fresh produce and relaxation in the LS4 area."/>
        <filter val="Gentle exercise, opportunity to grow fresh produce and relaxation in the LS6 area."/>
        <filter val="Gentle exercise, opportunity to grow fresh produce and relaxation in the WF3 area."/>
        <filter val="Gentle exercise, opportunity to grow fresh produce and relaxation."/>
        <filter val="Gibson Lane Practice is a 6 partner practice that is well established in the area. We operate across three sites, Kippax Health Centre, Hazelwood Avenue Garforth and Main Street Monk Fryston."/>
        <filter val="GIPSIL works with children, young people and families in the most disadvantaged communities in Leeds to realise their potential."/>
        <filter val="Girls Brigade is a Christian youth organisation for girls age 4 to 18 years. Meetings are held in various locations in Leeds and surrounding areas, varying during the week. Usually 6.00pm onwards."/>
        <filter val="Gledhow Valley Conservation Area Group aims to enhance and protect the wonderful built heritage of the Gledhow Valley Conservation Area"/>
        <filter val="Goals is a football session for anyone between the ages of 14 to 25 years old._x000a_ _x000a_ These sessions are run by Ibrahim at Redcote Lane, Kirkstall, LS4 2AW."/>
        <filter val="Going out to different places, crafts, holidays with the unit, getting the girls to find out about different things. Exciting new Rainbow programme in operation. We speak English and are mainly Christian but will take any religion or faith."/>
        <filter val="Got a Camera? Want to get the best out of it? Need some inspiration? Need to liven up your photos? Or just interested in photography? COME AND JOIN US!"/>
        <filter val="Government services and information on death and benefits including:"/>
        <filter val="Grace Homecare is professional and passionate about delivering care."/>
        <filter val="Great food in great company. Enjoy a hot, nutritious meal and chat to others"/>
        <filter val="Great opportunity to meet friends and enjoy company after a long weekend at home Come and Join us for Breakfast, a game of Bingo and a Chat Tea &amp; Toast £1.00 Transport Contribution £3:00"/>
        <filter val="Guiseley Music Centre welcomes people of all ages for tuition in most instruments, plus the chance to be a part of orchestras, bands, ensembles.We cater for a wide range of ensembles from beginners to experienced. We also have a tuck shop."/>
        <filter val="Half hour slots for hand, foot or shoulder massage. Booking essential. 2nd Tuesday of the month"/>
        <filter val="Harewood Manor House and Estate. Exhibitions of contemporary art, an award-winning educational department, renowned Bird Garden and over 100 acres of exquisite gardens."/>
        <filter val="Have you finished that pattern yet that you started and got stuck, well we are here to help.Make that special outfit yourself, you can do it if you join us."/>
        <filter val="Have you had a Stroke? Would you like the support of others who have experienced Stroke?We meet every other Thursday"/>
        <filter val="HCPC Registered Chiropodist available for home visits."/>
        <filter val="Headingley Community Website gives details of upcoming events and community projects and chat."/>
        <filter val="Heal is an evening men's group where men can get together, socialise and catch up whilst enjoying a nice meal."/>
        <filter val="Healing Hands is a Domiciliary Care Agency that can provide care staff, suitable for your needs 24 hours a day, 7 days a week."/>
        <filter val="Health Centre"/>
        <filter val="Health Centre in Horsforth"/>
        <filter val="Health Centre Kirkstall Lane Medical Centre."/>
        <filter val="Health Club - Open seven days a week."/>
        <filter val="Health services for people with a diagnosis of Chronic Fatigue Syndrome (CFS) and Myalgic Encephalomyelitis (ME)."/>
        <filter val="Held the 1st monday of every month"/>
        <filter val="Held the 3rd Monday of every month"/>
        <filter val="Held the 3rd Wednesday of every month"/>
        <filter val="Held the last Wednesday of every month"/>
        <filter val="Help and advice on which benefits you can claim."/>
        <filter val="Help and support for people with memory difficulties"/>
        <filter val="Help and support in using a computer, searching for jobs and learning English."/>
        <filter val="Help with finding employment and employment advice."/>
        <filter val="Help young people to learn new skills, discover new talents and interests and meet new people."/>
        <filter val="Help, information and advice for young men aged 15 - 35 who are feeling very low."/>
        <filter val="Helping people of any age and with any disability to use technology to achieve their goals at home, at work and in education providing advice services, home visits, free information resources and building a more accessible digital world."/>
        <filter val="Helping people with learning difficulties make big changes in their lives, using person centred planning and brokerage. We also provide training for personal assistants."/>
        <filter val="Helpline 0114 253 6662 9am-5pm"/>
        <filter val="Helps people across the UK with brain and spine conditions."/>
        <filter val="Helps those bereaved by death to understand their grief and cope with their loss via 1:1 and group support."/>
        <filter val="Henshaws College offers high quality further education for residential and day students with learning difficulties and disabilities. We have a specialism in visual impairment."/>
        <filter val="Hold a range of activities and events for the Garforth Community."/>
        <filter val="Hold many social events, including theatre trips, quizzes, treasure hunts, barbecues and an annual dinner."/>
        <filter val="Holy Trinity Church in the Meanwood area."/>
        <filter val="Home care provider."/>
        <filter val="Home Improvement Agency for Leeds offering a range of services to help older people, disabled people and people with health conditions throughout Leeds."/>
        <filter val="Home-Start Leeds offer the following services in Leeds"/>
        <filter val="Homecare offering a range of services from personal care, sitting services, medication administration, meal preparation, overnight care, shopping and domestic support"/>
        <filter val="Hope Again is the youth website of Cruse Bereavement Care. It is a safe place, where young people who are facing grief can share their stories with others."/>
        <filter val="HOPE bereavement support offer supportive and therapeutic groups for women and families around child loss and miscarriage within our diverse communities."/>
        <filter val="Horsforth Art Society provides a location for people to meet and participate in artistic activities such as painting, drawing, printing and wood/stone carving. There is no tuition provided just the sharing of an interest and ideas with like minded people."/>
        <filter val="Horsforth Photographic Club is a social camera club which hosts in-house competitions and slide shows, plus visiting lecturers. Social and photographic activities, internal competitions, slides and prints."/>
        <filter val="Horticultural society furthering horticulture, gardening etc, managing the Gatescroft Allotments in Calverley as a self-administered site."/>
        <filter val="Houses exhibits reflecting Horsforth's village heritage. Opening Times Opening Times:Saturday 10am-4pm, Sunday 2pm-5pm, (2pm-4pm November to December). Closed mid-December to end of March."/>
        <filter val="Housing for the elderley"/>
        <filter val="I provide housekeeping services including cleaning, ironing, shopping, on a regular basis or as a one off."/>
        <filter val="ICRAA is a UK-based non-profit charitable organisation seeks to aid repatriation and recovery programmes in Afghanistan and for Afghan refugees in Pakistan, such as health, education, agriculture, animal welfare and as well as disaster relief."/>
        <filter val="If someone you know has died recently or even years ago, The Bereavement Register® can help reduce the amount of direct mail sent to their address, stopping painful daily reminders."/>
        <filter val="If you cannot get to our main offices or outreach services because you are elderly, disabled or have caring responsibilities, then we can come to you."/>
        <filter val="If you have a compliment, comment, complaint or a concern about any adult social care services in Leeds, start by talking to a local member of staff or their manager. Or you can contact the council using the information here."/>
        <filter val="If you have lost a pet and need somebody to talk to please call the Blue Cross Pet Bereavement Support Line."/>
        <filter val="If you or someone you care for has a learning difficulty or learning disability, you'll find extensive information and advice on this site."/>
        <filter val="ILS24 Healthcare is a provider of qualified nursing and care staff and support workers, avalible 24/7 throughout Yorkshire"/>
        <filter val="Imagineer provide a wide range of Training and Development services to help you achieve the knowledge needed to achieve person centred approaches, personalisation and self directed support."/>
        <filter val="Impact North Ltd is a social enterprise committed to the improvement of children?s mental health and our vision is to build hope and aspiration for every child?s future."/>
        <filter val="Improvement of the River Aire and it's catchment for the benefit of the ecology and the public."/>
        <filter val="In addition to GP consultations the practice offers a range of clinics and healthcare services. We endeavour to give the very best health care and support to all our patients and their families."/>
        <filter val="In the main the church is used for services associated with the Catholic Church. There are also lots of events which are not religious throughout the year."/>
        <filter val="IndeMe provides a wide range of 24/7 platinum monitored telecare alarm services, including personal alarms, fall, smoke, and CO detectors."/>
        <filter val="Informal community choir with varied repertoire. No auditions required; emphasis on enjoying singing. The Choir is a secular choir."/>
        <filter val="Information &amp; advice on any aspect of disability for Leeds. Provide a listening ear and signposting for people who have been victims of crime."/>
        <filter val="Information and advice for disabled people to help in accessing their local area and facilities."/>
        <filter val="Information and advice service helping to make the UK a better place for people with ME/CFS"/>
        <filter val="Information and support for the disabled community of Leeds."/>
        <filter val="Information on accessible transport in West Yorkshire including bus and train travel, timetables, routes, maps, tickets and passes information."/>
        <filter val="Information on all aspects of bereavement including registering the death, arranging the funeral and bereavement benefits available."/>
        <filter val="Information on an extensive number of volunteering opportunities, with the opportunity to apply online."/>
        <filter val="Information on internal and international flights &amp; airport services."/>
        <filter val="Information on Multiple Sclerosis including symptoms, treatments and latest news."/>
        <filter val="Information on the location of Changing Place Toilets for people with profound and multiple physical and learning disabilities. Website includes a Plan Your Journey facility."/>
        <filter val="Information on trained and accredited celebrants to conduct non-religious funerals."/>
        <filter val="Information stall Gledhow Wing, St James' HospitalVarious Times throughout the week- see Twitter @hub_leeds for more details."/>
        <filter val="Information, advice &amp; support for Gypsy Roma Traveller Communities"/>
        <filter val="Information, advice and assessment related to using a Wheelchair"/>
        <filter val="Information, advice and support for carers."/>
        <filter val="Information, Advice and Support for people affected by lung disease"/>
        <filter val="Information, support and advice for people affected by ME/Chronic Fatigue."/>
        <filter val="Information, support and advice for people seeking employment or training."/>
        <filter val="Ingeus is all about people. Ingeus takes pride in only delivering services that make a genuine difference to people's lives, including employment and health programmes, services for young people, training and skills support, and probation services."/>
        <filter val="INQUEST is a small charity providing free advice to people bereaved by a death in custody and detention and is entirely independent of government."/>
        <filter val="Interested in Keeping Fit? Join the gentle exercise group, to increase balance, strenght and general fitness in a fun atmosphere"/>
        <filter val="Intergenerational community cafe with a hot nutritious breakfast, everybody welcome."/>
        <filter val="Interior and exterior painting and decorating, re-grouting bathrooms and kitchens, exterior cleaning and gutter clearances. No job too small, covering all areas of Leeds."/>
        <filter val="Internet Cafe_x000a_ Leeds cafe offering hot and cold food, snacks, drinks, computers, wifi and printing services._x000a_ Opening Times_x000a_ Monday to Friday_x000a_ _x000a_ 8am to 2pm_x000a_ Evening sessions to be confirmed_x000a_ Please note we are closed on bank holidays"/>
        <filter val="Interplay works across all definitions of exclusion to create a special theatre that places the audience at the centre of the experience. Part Installation, part performance, it creates immersive environments in which the world of the play unfolds."/>
        <filter val="Invacare, Sunrise Medical, Pride Mobility."/>
        <filter val="Invacare, Sunrise Medical, Remploy, Days Healthcare, Roma Medical, Handicare, Shoprider, Pride Mobility, Electric Mobility."/>
        <filter val="Investigating and rescuing victims of human trafficking, assisting with aftercare, providing training on how to identify victims of trafficking, providing legal advice to victims of trafficking"/>
        <filter val="ITT provides interpreting and translation services in a wide variety of spoken community languages."/>
        <filter val="Jessie's Fund helps ill and disabled children and those with severe learning disabilities through the therapeutic use of music."/>
        <filter val="Jigsaw Visitors’ Centre is a registered charity that offers services and support to those visiting their loved ones in prison."/>
        <filter val="Join the HOPS craft club, learn new craft skills, or perfect old ones, but most importantly come to relax with sewing, knitting or whatever craft you favour. We are working with Alison Gordon a local artiston new skills and ideas."/>
        <filter val="Jointly organised with Pudsey Live at Home , members and carers meet together on the 2nd and 4th Tuesday of the month at Pudsey Congs cricket club."/>
        <filter val="Journey planner. Information on routes in Leeds metropolitan area, fares and special offers, news, employment, and places of interest."/>
        <filter val="Junior football club with teams from Under 7's to Under 17's."/>
        <filter val="Just ‘B’ is a bereavement support service that offers people living in the Harrogate district, a safe and confidential space to understand and express their grief."/>
        <filter val="Karma Nirvana campaigns, raises awareness and supports victims of survivors of honour-based abuse and forced marriage."/>
        <filter val="Keeping in contact with ex-service men and women and their widows and widowers, to provide help with advice about convalescence, pensions, domestic needs, financial help, grants and any other need."/>
        <filter val="Kennores Healthcare is a registered care agency which provides home and personal care to people in their own homes."/>
        <filter val="Kidney Research UK include fact sheets, case studies and an interactive health check."/>
        <filter val="Kirklands Bridge Club focuses on contract rubber bridge. Meetings are held at Menston Community Centre on alternate Tuesdays at 7.15pm. - 10.00pm. New members are always welcome."/>
        <filter val="Kurling is normally done on ice but our kurling stones are great for the hall floor! This is a new group to start in the near future."/>
        <filter val="KVCA is a registered charity and membership organisation, that promotes the interest of the wider Kirkstall area. We have a General and Planning Committee, a regular magazine - Kirkstall Matters and run the Kirkstall Festival every July."/>
        <filter val="L4A is a non-profit organisation that works with frail older people in care homes, providing personalised one-to-one learning activities and discussions via a team of highly skilled and enthusiastic volunteers."/>
        <filter val="LASSN provides one to one support to asylum seekers and refugees and their children and provides destitute asylum seekers with emergency accommodation."/>
        <filter val="Lasting Post’s aim is to help a family with practical help after the death of loved on matters such as the funeral and probate, as well as providing support for people coming to terms with their loss."/>
        <filter val="Latin American Women’s Aid (LAWA) supports women from Latin America or other Spanish/Portuguese speaking countries and their children who are fleeing from domestic violence."/>
        <filter val="LBEA - Activity Club/Luncheon Club _x000a_ _x000a_ At this very lively, friendly club, you'll eat a freshly cooked meal; play bingo; take part in some fun exercise and make new friends and meet some old ones!"/>
        <filter val="LBEA - Bible Class _x000a_ _x000a_ You'll get the chance to discuss different elements of the Bible in a relaxed and friendly class."/>
        <filter val="LBEA - Book Club _x000a_ _x000a_ When: Friday(Bi monthly). _x000a_ _x000a_ Time: 1.00pm - 3.00pm_x000a_ _x000a_ In this relaxed and friendly class, you will read a book chosen by yourselves and gather together to discuss you thoughts on it. _x000a_ _x000a_ Contact organiser for further details."/>
        <filter val="LBEA - Community Garden"/>
        <filter val="LBEA - Computer Classes. _x000a_ _x000a_ When: Every Wednesday. _x000a_ _x000a_ Time: 11.00-1.00 and 1.00-3.00_x000a_ _x000a_ These classes are for beginners.You'll learn the basics of how to use email, Skype and word processing.You'll also be a part of a small social group."/>
        <filter val="LBEA - Exercise"/>
        <filter val="LBEA - Mens Group _x000a_ _x000a_ This group meets every week and enjoys different activities which includes discussions, bowling, theatre visits and meals out.The members have ownership of the group and make the decisions on what activities they will take part in."/>
        <filter val="LBEA - Photography Class - Coming Soon. _x000a_ _x000a_ Contact organiser for further details."/>
        <filter val="LBEA offers a community centred Neighbourhood Network projects to anyone living in LS6, 7, 8 and 9 as well as a culturally specific Advocacy service across the city."/>
        <filter val="Lectures, publications and excavations. Annual Bulletin free to members. Meetings are held in Leeds and various other centres in Yorkshire on Saturdays, 3-4 times a year. For further information please see the website."/>
        <filter val="Leeds / Bradford Friendship Group is a befriending service for the over 50's. Speakers at each meeting, trips and specialist groups : walking, jazz, dining out and bowls."/>
        <filter val="Leeds and Bradford Dyslexia Association aims to support parents, provide information on dyslexia, and give advice about computers and programs that may help dyslexic persons."/>
        <filter val="Leeds Autism AIM provides Advocacy, Information and Mentoring services to autistic adults locally. They run a weekly drop-in and a session every two weeks for booked meetings."/>
        <filter val="Leeds based solicitors offering a complete range of legal services including legal advice and support with writing wills"/>
        <filter val="Leeds Care Association members include Residential Homes, Nursing Homes and Domiciliary Care Providers."/>
        <filter val="Leeds City &amp; Parkside Practice is a well established NHS General Practice based in the Beeston area of Leeds. We have full disability access and strive to support and care for our patients and meet their expectations."/>
        <filter val="Leeds City Council Leisure Centre based in Armley."/>
        <filter val="Leeds City Council Leisure Centre based in Garforth."/>
        <filter val="Leeds City Council provides information and advice about housing, such as;_x000a_ _x000a_ looking for a home_x000a_ advice about housing options and homelessness_x000a_ adaptations for your home_x000a_ affordable warmth"/>
        <filter val="Leeds City Credit Union, is your local financial co-operative offering a range of savings accounts, childrens' accounts including Child Trust Funds, low-cost loans, bill payment services, and lots more. Visit our website for further information."/>
        <filter val="Leeds CityBus service links up key locations around the city centre."/>
        <filter val="Leeds Combined Arts facilitates Arts based workshops in the community. Working in various centres including Day Centres, Care Homes, Schools, and other community centres. We also facilitate Poetry Evenings and workshops at our base in Headingley."/>
        <filter val="Leeds Domestic Violence Services supports men and women suffering domestic violence"/>
        <filter val="Leeds Food Aid Network (FAN) brings different people, initiatives and institutions who are involved in tackling food poverty in the city of Leeds and provide foodbanks together."/>
        <filter val="Leeds Homes advertise Council, participating Housing Associations and Leeds Landlord Accreditation Scheme (LLAS) private rented homes."/>
        <filter val="Leeds International Film Festival celebrates and showcases new feature and short films from across the world in a variety of city venues."/>
        <filter val="Leeds Jewish Welfare Board provides a comprehensive range of high quality, professionally delivered, culturally sensitive, social, residential and community care services, primarily to the Jewish Community."/>
        <filter val="Leeds Lesbian, Gay and Bisexual Switchboard offers information and advice over the telephone about issues around sexuality and sexual orientation."/>
        <filter val="Leeds Library and Information Service. Books, eBooks, events, study space, family history and loads more!"/>
        <filter val="Leeds Methodist Choir provides opportunities for singers to perform in a large choir. Membership ecumenical. Meetings are held at Oxford Place Chapel on Tuesdays, June to September, starting at 7.15pm. All singers are welcome."/>
        <filter val="Leeds Samaritans provides confidential, non-judgmental emotional support 24 hours a day for people who are experiencing feelings of distress or despair, including feelings which could lead to suicide."/>
        <filter val="Leeds Sands are a group of bereaved parents who provide support for other parents and families who have suffered the death of a baby either before, during, or shortly after birth."/>
        <filter val="Leeds Sculpture Workshop provides artists with excellent, affordable space to work in a professional studio environment to create large and small scale art in 2D and 3D. Registered Office: 16, Sholebroke Place, Leeds LS7 3HJ."/>
        <filter val="Leeds Survivor Led Crisis Service provides out of hours services to people in acute mental health crisis, which are an alternative to psychiatric hospital or using statutory services."/>
        <filter val="Leeds Survivor Led Crisis Service was set up in 1999 to provide services which are an alternative to hospital admission and statutory provision for people in acute mental health crisis."/>
        <filter val="Leeds University-run society that aims to raise awareness of mental health issues and promote wellbeing."/>
        <filter val="Leeds Vineyard is a community of faith gathered from around Leeds and the surrounding region in Yorkshire. We seek to live as followers of Jesus and know the presence of His Spirit in our lives."/>
        <filter val="Leeds West Indian Carnival is Europe?s longest running authentic Caribbean carnival parade ? the first to feature all three essential elements of Caribbean Carnival, costumes, music and a masquerade procession."/>
        <filter val="Leeds-based multi agency group that provide information and support for people with mental health needs and substances misuse."/>
        <filter val="Leisure Centre"/>
        <filter val="Leisure centre with disabled facilities including electric doors."/>
        <filter val="Life Coach Directory provides a huge support network of life coaches, enabling visitors to find a life coach close to them and appropriate for their needs."/>
        <filter val="Line Dancing group led by a professional tutor, ideal for beginners and the more experienced dancer. Also open to anyone 18 to 108! Every Monday at St Philip's Church Hall, Osmondthorpe Lane, next to the East Leeds Health Centre."/>
        <filter val="LIP represents the independent voice of people through the promotion of effective involvement in the development of health and social care services by ensuring that their opinions and concerns are at the centre of decision making processes."/>
        <filter val="Listen to a New Orleans Jazz Band, find out about _x000a_ _x000a_ wills, estate planning, lasting powers of attorney and _x000a_ _x000a_ end of life planning, colour a coffin, become an organ _x000a_ _x000a_ donor, sing along with a gospel choir and visit one of _x000a_ _x000a_ many information stalls."/>
        <filter val="Live Well Leeds is a new mental health support service which went live on 1st April 2019."/>
        <filter val="Lively discussion and activity group for men meets on the 4th Tuesday of the month"/>
        <filter val="Living made easy is an impartial advice and information website about daily living equipment and other aspects of independent living."/>
        <filter val="LMN is the largest provider of live music to the UK's welfare, educational, justice and health sectors, with a unique resource of specially trained musicians."/>
        <filter val="Lobbies MP's and councillors about local issues which affect life for the local community, for example planning issues, cleansing, amenities etc. Anyone who lives in the area can join."/>
        <filter val="Local Church with church hall available for hire."/>
        <filter val="Local painter and decorator with City &amp; Guilds accreditation. Services include interior and exterior work, wallpapering and coving. Insurance work welcome."/>
        <filter val="Local support group for people with coelic disease._x000a_ Please contact Kevin Stone for further information."/>
        <filter val="Long term care for people who find it difficult to accept services of community mental health teams."/>
        <filter val="Looking for reclining furniture in Shipley and across the North of England call us now!"/>
        <filter val="Looks after complaints by tenants and residents where possible and attends to any safety measures, etc. for tenants. We issue a newsletter before each open meeting."/>
        <filter val="Looks after the interests of members -Ex-Servicemen's association, including Ex-Wrens, etc; new members always welcome."/>
        <filter val="Lots of fun stuff to do, craft activities, bikes, climbing frame, cars, trains, home corner, farm/dinosaurs etc etc. ?1 per adult includes drinks and snacks. Lots of Mum's, Dad's and Grandparents so bound to be someone to chat to."/>
        <filter val="Lutheran Church St Lukes offers the public Christian worship. There are facilities available for small meetings. The weekly Sunday worship service is held at 10.30am. Mid-week worships are held on the 1st and 3rd Thursdays in the month at 7.00pm."/>
        <filter val="Luv 2 Meet U is a friendship and dating agency for people with a learning disability aged 18 and over._x000a_ Luv 2 Meet U supports you to make friends, share interests and develop relationships."/>
        <filter val="Lynne will be available for male and female Haircuts, Trim eyebrows and a little pampering, Every first Tuesday of the month."/>
        <filter val="Macmillan Occupational Health Advice Service"/>
        <filter val="Maintaining the long established tradition of brass banding in Wetherby and district. New members always welcome. All standards. Contact Norman Staples at the phone number given for further information."/>
        <filter val="Making Space provides support to people experiencing mental health difficulties. In Leeds, we offer a befriending service, where volunteers offer support to people who are socially isolated due to mental health difficulties."/>
        <filter val="Maltings Close is a hostel in Beeston, South Leeds which provides medium to long term accommodation for up to fourteen men and women with mental health and/or alcohol problems, including rooms in a shared house, individual bedsit flats on site."/>
        <filter val="Many people worry about what would happen if they were to die before their dog.&amp;nbsp;The Canine Care Card scheme is a free service that gives you peace of mind, knowing that Dogs Trust will care for your dogs if you pass away before they do."/>
        <filter val="Martin House has always offered a bereavement service to families using the hospice in which a baby or child with a life limiting condition has died."/>
        <filter val="Massage, Reflexology, Aromatherapy and Reiki in Leeds City Centre."/>
        <filter val="Maternity Action provides information and advice to on employment and maternity rights both online and through an advice line."/>
        <filter val="Medical Centre"/>
        <filter val="Meet for a full English or just tea and toast. Choice of breakfast food. Includes raffles, quizzes and bingo."/>
        <filter val="Meeting place: cash and prize bingo; local history group; senior citizens' clubs; playgroup; drop-in for youth; private hire."/>
        <filter val="Meets on a Saturday 1pm - 5pm every fortnight._x000a_ Teens Club is for young people who would like to spend time with their peers, building friendships, trying new activities, gaining skills and hanging out - £7.50 per session."/>
        <filter val="Members of Garforth Methodist Church come together regularly to worship God, share good news of Jesus Christ and serve others in Jesus' name. Meetings are held at The Methodist Church, Church Lane, on Sundays at 10.30am."/>
        <filter val="Membership organisation that supports Opera North through financial contributions."/>
        <filter val="Mental health care for women during pregnancy and after birth."/>
        <filter val="Mental Health Recovery Hub for Adults with mental health issues. Groups, activities and staff support at the centre and in the community. Referral by professionals – GP, Community Mental Health Nurse, Social Worker or other workers."/>
        <filter val="Methodist Church - Christian Worship and Teaching for all ages."/>
        <filter val="Methodist Church and Community Centre - please ring for information on the timetable of events."/>
        <filter val="Methodist Church in Kippax."/>
        <filter val="Mobile Foot Health Practitioner-Foot Care Direct To Your Home. Friendly and Trustworthy Service"/>
        <filter val="Mobile libraries bring all the benefits of a modern library service to people who cannot access one of our larger libraries, or who prefer to use a more local service within their own community."/>
        <filter val="Mobility aids and equipment suppliers."/>
        <filter val="Mobility Equipment Sales and Service"/>
        <filter val="Mobility Scooters and Powered Wheelchairs, TGA, Pride, Go Go."/>
        <filter val="Monday : 10.00 am 1.00 pm , 2.00 pm 5.00 pmTuesday : ClosedWednesday : 10.00 am 1.00 pm , 2.00 pm 6.00 pmThursday : ClosedFriday : 10.00 am 1.00 pmSaturday : 10.00 am 1.00 pmSunday : Closed"/>
        <filter val="Monday : 10.00 am 1.00 pm 2.00 pm 5.00 pmTuesday : 10.00 am 1.00 pm 2.00 pm 5.00 pmWednesday : 10.00 am 1.00 pmpmpmThursday : 10.00 am 1.00 pm 2.00 pm 5.00 pmFriday : ClosedSaturday : 10.00 am 1.00 pmpmpmSunday : Closed"/>
        <filter val="Monday : 10.00 am 5.00 pmTuesday : 10.00 am 5.00 pmWednesday : 10.00 am 5.00 pmThursday : 10.00 am 5.00 pmFriday : 10.00 am 6.00 pmSaturday : 11.00 am 2.00 pmSunday : 11.00 am 2.00 pm"/>
        <filter val="Monday : 10.00 am 5.00 pmTuesday : 10.00 am 5.00 pmWednesday : 10.00 am 7.00 pmThursday : 10.00 am 5.00 pmFriday : 10.00 am 5.00 pmSaturday : 11.00 am 4.00 pmSunday : Closed"/>
        <filter val="Monday : 10.00 am 5.00 pmTuesday : 10.00 am 5.00 pmWednesday : 9.00 am 7.00 pmThursday : 9.00 am 7.00 pmFriday : 10.00 am 5.00 pmSaturday : 10.00 am 3.00 pmSunday : Closed"/>
        <filter val="Monday : 10.00 am 6.00 pmTuesday : ClosedWednesday : 10.00 am 6.00 pmThursday : ClosedFriday : 10.00 am 5.00 pmSaturday : 10.00 am 1.00 pmSunday : Closed"/>
        <filter val="Monday : 10.00 am 7.00 pmTuesday : 9.00 am 5.00 pmWednesday : 9.00 am 5.00 pmThursday : 9.00 am 5.00 pmFriday : 9.00 am 5.00 pmSaturday : 10.00 am 1.00 pmSunday : Closed"/>
        <filter val="Monday : 10.00am - 5.00pmTuesday : 8.30am - 7.00pmWednesday : 8.30am - 7.00pmThursday : 8.30am - 7.00pmFriday : 8.30am - 7.00pmSaturday : 10.00am - 4.00pmSunday : Closed"/>
        <filter val="Monday : 12.00 pm 5.00 pmTuesday : 10.00 am 5.00 pmWednesday : 12.00 pm 5.00 pmThursday : 10.00 am 7.00 pmFriday : 10.00 pm 5.00 pmSaturday : 10.00 am 3.00 pmSunday : 12.00 pm 3.00 pm"/>
        <filter val="Monday : 2.00 pm 5.00 pmTuesday : 9.00 am 1.00 pmWednesday : ClosedThursday : 2.00 am 6.00 pmFriday : 9.00 am 1.00 pmSaturday : 10.00 am 1.00 pmSunday : 10.00 am 1.00 pm"/>
        <filter val="Monday : 2.00 pm 5.00 pmTuesday : ClosedWednesday : 2.00 pm 5.00 pmThursday : ClosedFriday : 2.00 pm 5.00 pmSaturday : 10.00 am 12.00 pmSunday : Closed"/>
        <filter val="Monday : 8.30 am 6.00 pmTuesday : 8.30 am 6.00 pmWednesday : 8.30 am 6.00 pmThursday : 8.30 am 6.00 pmFriday : 8.30 am 6.00 pmSaturday : 10.00 am 2.00 pmSunday : Closed"/>
        <filter val="Monday : 8.30 am 7.00 pmTuesday : 8.30 am 5.00 pmWednesday : 8.30 am 5.00 pmThursday : 8.30 am 5.00 pmFriday : 10.00 am 5.00 pmSaturday : 10.00 am 4.00 pmSunday : 11.00 am 2.00 pm"/>
        <filter val="Monday : 9.00 am 12.00 pmTuesday : ClosedWednesday : 10.00 am 5.00 pmThursday : ClosedFriday : 9.00 am 12.00 pmSaturday : 9.00 am 12.00 pmSunday : Closed"/>
        <filter val="Monday : 9.00 am 5.00 pmTuesday : 9.00 am 5.00 pmWednesday : 9.00 am 7.00 pmThursday : 9.00 am 5.00 pmFriday : 9.00 am 5.00 pmSaturday : 10.00 am 4.00 pmSunday : Closed"/>
        <filter val="Monday : 9.00 am 5.00 pmTuesday : 9.00 am 7.00 pmWednesday : 9.00 am 5.00 pmThursday : 9.00 am 5.00 pmFriday : 9.00 am 5.00 pmSaturday : 11.00 am 1.00 pmSunday : Closed"/>
        <filter val="Monday : 9.00 am 5.00 pmTuesday : 9.00 am 7.00 pmWednesday : ClosedThursday : 9.00 am 5.00 pmFriday : 9.00 am 5.00 pmSaturday : 10.00 am 1.00 pmSunday : Closed"/>
        <filter val="Monday : 9.00 am 6.00 pmTuesday : 9.00 am 5.00 pmWednesday : 10.00 am 5.00 pmThursday : 9.00 am 5.00 pmFriday : 9.00 am 5.00 pmSaturday : 10.00 am 1.00 pmSunday : Closed"/>
        <filter val="Monday : 9.00 am 7.00 pmTuesday : 9.00 am 5.00 pmWednesday : 9.00 am 7.00 pmThursday : 9.00 am 6.00 pmFriday : 9.00 am 5.00 pmSaturday : 9.00 am 4.00 pmSunday : Closed"/>
        <filter val="Monday : 9.00 am 7.00 pmTuesday : 9.00 am 6.00 pmWednesday : 9.00 am 5.00 pmThursday : 10.00 am 5.00 pmFriday : 9.00 am 5.00 pmSaturday : 10.00 am 3.00 pmSunday : 11.00 am 2.00 pm"/>
        <filter val="Monday : 9.00 am 7.00 pmTuesday : 9.00 am 7.00 pmWednesday : 9.00 am 7.00 pmThursday : 9.00 am 5.00 pmFriday : 9.00 am 5.00 pmSaturday : 10.00 am 4.00 pmSunday : 10.00 am 4.00 pm"/>
        <filter val="Monday : 9.00 am 7.00 pmTuesday : 9.00 am 7.00 pmWednesday : 9.00 am 7.00 pmThursday : 9.00 am 6.00 pmFriday : 9.00 am 5.00 pmSaturday : 10.00 am 5.00 pmSunday : 11.00 am 3.00 pm"/>
        <filter val="Monday : 9.00 am 7.00 pmTuesday : 9.00 am 7.00 pmWednesday : 9.00 am 7.00 pmThursday : 9.00 am 7.00 pmFriday : 9.00 am 7.00 pmSaturday : 10.00 am 4.00 pmSunday : 12.00 am 4.00 pm"/>
        <filter val="Monday held at Brookleigh Sheltered Housing Scheme and Wednesday at Farsley Parish Church Hall to improve balance and mobility."/>
        <filter val="Monthly meeting when an invited guest speaker talks about varied horticulture related topics."/>
        <filter val="Moor Allerton Community Hub is located in the very busy and popular Moor Allerton District Shopping Centre and offers access to library, housing and customer services."/>
        <filter val="Morley Camera Club aims to promote interest in all aspects of still photography increasing knowledge and understanding. Equipment, studio lighting and backgrounds, and a slide projector are available."/>
        <filter val="Morley Rotary Club organises and undertakes fund raising and social events."/>
        <filter val="Museum; exhibitions vary from historic to contemporary sculpture."/>
        <filter val="National charity set up to give help and support to people affected by brain injury."/>
        <filter val="National charity which supports all grandparents and their families. Our helpline and our expert advice is there to help you, whatever your problem."/>
        <filter val="National HIV and sexual health charity. Local services include FasTest Sexual Health Screening, wellbeing services for people living with HIV, peer-led SRE services with young people and training and advice for professionals."/>
        <filter val="National survivor-led membership charity in the UK which exclusively works for and on behalf of those affected by dissociative identity disorder (DID)."/>
        <filter val="Neighbourhood Network offering a variety of services and activities for older people (60+) in Halton Moor, Osmondthorpe and Sutton Park."/>
        <filter val="Neighbourhood Network offering a variety of services and activities for older people in Armley and Wortley."/>
        <filter val="Neighbourhood Network offering a variety of services and activities for older people in Belle Isle."/>
        <filter val="Neighbourhood Network offering a variety of services and activities for older people in Cross Gates, Manston, Pendas Fields, Austhorpe, Colton, Whitkirk, Temple Newsam and Halton."/>
        <filter val="Neighbourhood Network offering a variety of services and activities for older people in Gipton and Harehills."/>
        <filter val="Neighbourhood Network offering a variety of services and activities for older people in Greater Morley. (LS27, WF3)"/>
        <filter val="Neighbourhood Network offering a variety of services and activities for older people in Hawksworth Wood including Abbeydales and Vespers."/>
        <filter val="Neighbourhood Network offering a variety of services and activities for older people in Horsforth. Clients must live in LS18."/>
        <filter val="Neighbourhood Network offering a variety of services and activities for older people in LS19 (Yeadon and Rawdon), LS20 (Guiseley) and parts of LS29 and BD10 postcodes of Leeds"/>
        <filter val="Neighbourhood Network offering a variety of services and activities for older people in Middleton."/>
        <filter val="Neighbourhood Network offering a variety of services and activities for older people in Woodhouse, Little London and parts of the University area and city centre."/>
        <filter val="Neighbourhood Network providing health and social care services to older people and adults with learning disabilities."/>
        <filter val="Neighbourhood Network Scheme providing support and friendship, offering a variety of services and activities for older people (60+) in Farsley, Rodley, Calverley and Tyersal."/>
        <filter val="New Farsley Bereavement Peer Support Group. Meets every fourth Friday of the Month at 11am in St John’s Church Hall. For more information email &lt;a href=&quot;mailto:lsykes52@yahoo.co.uk.&quot; target=&quot;_blank&quot;&gt;Lorna Sykes&lt;/a&gt;."/>
        <filter val="Northpoint Wellbeing Limited is the new name for Leeds Counselling.&amp;nbsp;A registered charity, our mission is to help people experiencing emotional distress. They&amp;nbsp;work across West Yorkshire, and offer a range of services."/>
        <filter val="Not having someone to talk to regularly can be lonely and isolating, particularly if you're used to sharing your home and time with others. Our volunteers provide a friendly, weekly, 30-minute chat on the phone, which can make all the difference"/>
        <filter val="Oakwood Hall is a twelve bed registered domiciliary care home for people whose mental health support needs cannot be satisfactorily met from other services, working predominately with people with diagnosis of personality disorder and schizophrenia."/>
        <filter val="Oakwood Hall is a twelve-bed dual registered nursing and residential care home for people whose mental health needs cannot be satisfactorily met from other services."/>
        <filter val="Offering a personal health coach service to help you find strategies to keep yourself well."/>
        <filter val="Offering community leadership on issues and actions, in order to influence people and the community environment so as to create a better place to live."/>
        <filter val="Offers a garden maintenance service including ground clearance, small tree removal and pruning and weed control plans, domestic maintenance &amp; commercial maintenance, fencing &amp; gates."/>
        <filter val="Offers a range of domestic services in North West, South and West Leeds."/>
        <filter val="Offers a range of health &amp; wellbeing activities and services."/>
        <filter val="Offers a range of Landscape Gardening services across Leeds."/>
        <filter val="Offers a range of services across the city and its environs, supporting people to make more of later life"/>
        <filter val="Offers a variety of community services and activities."/>
        <filter val="Offers a variety of Domestic and Personal Care services in North Leeds."/>
        <filter val="Offers a variety of domestic and personal care services."/>
        <filter val="Offers a variety of personal care services throughout Leeds."/>
        <filter val="Offers a variety of personal care services throughout Leeds. Based in Huddersfield with local staff in Leeds."/>
        <filter val="Offers a variety of services and activities for people in North Leeds"/>
        <filter val="Offers advice, information, support, and therapeutic interventions for people whose lives are affected by alcohol and drug misuse."/>
        <filter val="Offers an up to date check on a range of benefits. Housing/Council Tax Benefits."/>
        <filter val="Offers Cleaning, Shopping, Chaperone and Companionship and much more._x000a_ Also offers a Home Care Holiday Cover service, giving you peace of mind when you're away from your loved ones."/>
        <filter val="Offers domestic and personal care services to provide care and support to children, young people and adults."/>
        <filter val="Offers Domestic services such as Meal Preparation in North West Leeds."/>
        <filter val="Offers freshly prepared Punjabi style food delivered to your door."/>
        <filter val="Offers friendly activities - gentle music and movement, dominos, also teas, coffees and refreshments."/>
        <filter val="Offers jet cleaning, gutter clearance, blocked toilets and drains, CCTV surveys, excavation and repairs to damaged drains."/>
        <filter val="Offers sheltered housing for the elderly (60 and older). Staffed by Social Services. The Tenants' Association offers representation for its members, a programme of accessible activities and events, trips, advice and information, and fundraising."/>
        <filter val="offers supported housing in the Chapeltown and Harehills area to single homeless young people aged 16-25 years."/>
        <filter val="Offers undergraduate and postgraduate courses in a variety subjects."/>
        <filter val="Offersa free, independent and completely confidential race discrimination/ harassment service, which includes representation at Employment Tribunals"/>
        <filter val="One of the UK’s leading mobility specialists. We come to you so you can test drive at your convenience"/>
        <filter val="Online independent advice run by the Citizens Advice Bureau."/>
        <filter val="Online independent information on a wide range of topics, including legal matters, marital issues, legal advice and housing difficulties."/>
        <filter val="Online search facility for local nurseries and childminders, useful for parents who may have a heath condition or carers role."/>
        <filter val="Online self-help life skills course that aims to provide knowledge on how to handle the issues and demands we meet in every day life."/>
        <filter val="Online Shop - offers a wide range of living and mobility aids"/>
        <filter val="Online Shop selling mobility equipment and home healthcare products. Show rooms only available in the South of England"/>
        <filter val="Open youth club facilities for 13 - 19 year olds. Also includes closed group work around issue-based work. Through the day the premises are occupied mainly by mothers with small children."/>
        <filter val="Organisation for deaf and hard of hearing people, offering a range of services and providing information and support on all aspects of deafness, hearing loss and tinnitus."/>
        <filter val="Organisation of Jewish women's educational / social events."/>
        <filter val="Organisations: Christ Church Armley Youth Project, Meeting point for refugees."/>
        <filter val="Organises a community events in Hunslet, for the benefit of the community, bringing together groups and organisations. Organises Community Champions. Organises annual gala (major activity) - stall spaces are booked through the website."/>
        <filter val="Organises a festival of professional and amateur events. Meetings are held at various venues within Wetherby. For details please consult our website or telephone 01937 520 180 or 01423 359 961"/>
        <filter val="Otley Courthouse is a unique development, run by local people, in Otley, West Yorkshire."/>
        <filter val="Otley Cycle Club have been cycling for over half a century, and with British Cycling qualified coaches, Go Ride accreditation and a strong and expanding junior membership we are getting more and more people to experience the thrill of two wheels."/>
        <filter val="Otley In Bloom is a volunteer group who are committed to protecting and enhancing the green spaces in the town. We also coordinate the towns entry into the Yorkshire In Bloom competition. More details can be found on our website."/>
        <filter val="Our aims are the provision of a Community Centre within our area for all age groups to work together within the community and provide a safe and happy environment."/>
        <filter val="Our Carers Group meets once a month on a Wednesday._x000a_ _x000a_ The group supports people who are caring for any ‘significant other’ e.g. spouse, friend, relative, neighbour.The group is friendly and welcomes new members._x000a_ _x000a_ Please call for more details."/>
        <filter val="Our counselling helpline is run by fully trained volunteer breastfeeding counsellors taking calls in their own homes. All our volunteers have breastfed their own baby and completed extensive training in breastfeeding matters."/>
        <filter val="Our Craft Group is hosted in the Morley Labour Rooms close to the Morley Library. this is a group dedicated to our arty members who enjoy doing or learning a craft."/>
        <filter val="Our essential purpose ?to expose the scandal of poverty ?to help in practical ways to root it out from the world ?to challenge and change structures and systems that favour the rich and powerful over the poor and marginalised."/>
        <filter val="Our Friday Friendship Group is a brilliant way for people to get out and to socialise with other people. It is one of our most popular groups and has proved to be a big success. If you are interested, just drop in and see for yourself."/>
        <filter val="Our friendly doctors strive to provide the best possible patient care and support. We offer all the usual patient facilities."/>
        <filter val="Our goal is to produce top quality amateur musicals, reviews and plays and to donate to charities."/>
        <filter val="Our ideology remains the same as it was 80 years ago, providing first class and personal legal services to each and every one of our clients."/>
        <filter val="Our main job is to support the development of dance in Yorkshire. We are here to give people the chance to create, perform and enjoy dance in Leeds and everywhere in the region._x000a_ Leaps and Bounds: a dance class adults with learning disabilities."/>
        <filter val="Our Memory Cafe is dedicated to those who suffer from Dementia and their carers. It is a safe place where they can relax and socialise in a safe and comfortable enviorment surrounded by people who know what they are going through."/>
        <filter val="Our motto : 'Wisdom is the principle thing, therefore get wisdom'."/>
        <filter val="Our organisation is a church and a community centre. We seek to meet the spiritual and physical needs of Morley."/>
        <filter val="Our Practice Nurse &amp; female GP are situated upstairs in the practice but we do have a surgery downstairs to allow access to their services. We have wheelchair access and disabled WC"/>
        <filter val="Our premises are also used by a variety of organisations during the week, including the Citizens Advice Bureau. Parking is limited in the Cross Gates area."/>
        <filter val="Our service provides all aspects of gardening including_x000a_ _x000a_ tree work_x000a_ waste clerance_x000a_ turfing_x000a_ fencing_x000a_ landscaping_x000a_ _x000a_ Everything from paving to a full garden makeover."/>
        <filter val="Our services include domestic removals in and out of Yorkshire and domestic cleaning services."/>
        <filter val="Our weekly Lunch group is held every_x000a_ _x000a_ Monday 11:30am—1:00pm._x000a_ _x000a_ The cost is £5.15 for a home cooked two course meal and a hot drink_x000a_ _x000a_ (meal cooked by the in-house chef)"/>
        <filter val="Our weekly walking group.Just for beginners, nice slow walk with friendly company"/>
        <filter val="Out of hours helpline for Social Care emergencies."/>
        <filter val="Out of School Club to care for children before and after school, plus a holiday club for full days during school holidays, to enable parents to work or continue full time education. There are a wide range of activities on offer both inside and outside."/>
        <filter val="PA Recruitment website: www.wy-pa.org. Visit our Facebook page: www.facebook.com/leedscil."/>
        <filter val="Painting &amp; Drawing activites inspired by the work of previous art classes at Burmantofts Senior Action. _x000a_ _x000a_ Friday 10.00am-12pm Cost £1.50"/>
        <filter val="Painting, knitting, crotchet, flower arranging are some of the activities at our craft group."/>
        <filter val="Parent carer participation group for families of children with disabilities and additional needs in Leeds in order to improve the available services and resources, and to give everyone a voice that can be heard by all."/>
        <filter val="Parish Church, Church of England. Please see the website for further details."/>
        <filter val="Park with many facilities. The park has a specially designed outdoor integrated play facility allowing disabled and able bodied children under the age of eight to play together."/>
        <filter val="Parking permits for people with severe disabilities"/>
        <filter val="Parklands in Rawdon with variety of facilities"/>
        <filter val="Part of Headingley Methodist Circuit, a group of five churches in North Leeds - for details please refer to our website."/>
        <filter val="Part of Leeds South Methodist Circuit with regular All Age Services, designed to appeal equally to young and old. Everyone is welcome on any Sunday and most weeks we have a Junior Club for children."/>
        <filter val="Patients' campaign for a fair, comprehensive, high quality NHS, free at the point of use. Campaigning activities."/>
        <filter val="People Matters creates opportunities for people with learning and other disabilities to be more independent and enjoy life in the same ways, and in the same places, as anybody else. For further information please see the website."/>
        <filter val="Perfect your Bowling Skills Come play on our professional indoor bowling Greens, regardless of the weather 5 &amp; 3 dominoes also available to play"/>
        <filter val="Personal Budgets Peer Support Network"/>
        <filter val="Personal care service specifically suited for less-abled individuals. Service provided in the home to help clients remain independent whilst preserving dignity."/>
        <filter val="Pharmacy"/>
        <filter val="Pharmacy 8.30- 6.00/Mon -Fri"/>
        <filter val="Pharmacy based in Robin Lane Medical Centre in Pudsey"/>
        <filter val="Pharmacy based in Silver Lane Medical Practice in Yeadon."/>
        <filter val="Pharmacy in Beeston"/>
        <filter val="Pharmacy in Bramley"/>
        <filter val="Pharmacy in Farsley"/>
        <filter val="Pharmacy in Headingley/Hyde Park"/>
        <filter val="Pharmacy in Methley"/>
        <filter val="Pharmacy in North East Leeds"/>
        <filter val="Pharmacy in Pudsey"/>
        <filter val="Pharmacy in Pudsey area of Leeds. Mon, Tues, Wed, Thurs, Fri 9.00 – 18.00 Sat 9.00 – 17.00 Sun closed"/>
        <filter val="Pharmacy in Rothwell Mon-Fri 9-6 / Sat 9-1"/>
        <filter val="Pharmacy in the Adel in the area of Leeds"/>
        <filter val="Pharmacy in the Beeston area of Leeds"/>
        <filter val="Pharmacy in the Belle Isle area of Leeds"/>
        <filter val="Pharmacy in the Chapel Allerton area of Leeds"/>
        <filter val="Pharmacy in the Cookridge area of Leeds"/>
        <filter val="Pharmacy in the Cottingley area of Leeds. 8.30-6.00 Mon/Tues/Thurs/Fri 8.30-6.30 Wed 9.00 – 4.00 Sat"/>
        <filter val="Pharmacy in the East End Park area of Leeds"/>
        <filter val="Pharmacy in the Garforth area of Leeds"/>
        <filter val="Pharmacy in the Halton area of Leeds"/>
        <filter val="Pharmacy in the Halton area of Leeds Mon-Fri 9-6 Sat 9-4.30"/>
        <filter val="Pharmacy in the Hollin Park area of Leeds"/>
        <filter val="Pharmacy in the Horsforth area of Leeds"/>
        <filter val="Pharmacy in the Hunslet area of Leeds"/>
        <filter val="Pharmacy in the Kippax area of Leeds"/>
        <filter val="Pharmacy in the LS11 area of Leeds"/>
        <filter val="Pharmacy in the LS9 area of Leeds"/>
        <filter val="Pharmacy in the Middleton area of Leeds"/>
        <filter val="Pharmacy in the Moortown area of Leeds"/>
        <filter val="Pharmacy in the Oulton area of Leeds"/>
        <filter val="Pharmacy in the Pudesy area of Leeds."/>
        <filter val="Pharmacy in the Rawdon area of Leeds"/>
        <filter val="Pharmacy in the Rothwell area of Leeds"/>
        <filter val="Pharmacy in the Seacroft area of Leeds"/>
        <filter val="Pharmacy in the Tinshill area of Leeds"/>
        <filter val="Pharmacy in the West Park area of Leeds"/>
        <filter val="Pharmacy in the Whitkirk area of Leeds 8.45-6.00/ Mon-Fri"/>
        <filter val="Pharmacy in the Wortley area of Leeds"/>
        <filter val="Pharmacy in Wetherby 8.30- 6.15 Mon-Fri/ closed 1-2 for lunch"/>
        <filter val="Pharmacy located in Leeds city centre"/>
        <filter val="Pharmacy located in Otley"/>
        <filter val="Pharmacy located in the Chapeltown area of Leeds"/>
        <filter val="Pharmacy located in the Churwell area of Leeds"/>
        <filter val="Pharmacy located in the Farnley area of Leeds."/>
        <filter val="Pharmacy located in the Garforth area of Leeds"/>
        <filter val="Pharmacy located in the Harehills area of Leeds"/>
        <filter val="Pharmacy located in the Hawksworth area of Leeds"/>
        <filter val="Pharmacy located in the Headingley area of Leeds"/>
        <filter val="Pharmacy located in the Hunslet area of Leeds"/>
        <filter val="Pharmacy located in the LS8 area of Leeds"/>
        <filter val="Pharmacy located in the LS9 area of Leeds"/>
        <filter val="Pharmacy located in the Meanwood area of Leeds."/>
        <filter val="Pharmacy located in the Middleton Park area of Leeds"/>
        <filter val="Pharmacy located in the Moor Allerton Shopping Centre in the LS17 area of Leeds."/>
        <filter val="Pharmacy located in the Pudsey area of Leeds"/>
        <filter val="Pharmacy located in the Seacroft area of Leeds."/>
        <filter val="Pharmacy located in the Yeadon area of Leeds."/>
        <filter val="Pharmacy located in Windmill Health Centre in Whinmoor"/>
        <filter val="Pharmacy near Wakefield"/>
        <filter val="Pharmacy on Chapeltown Road"/>
        <filter val="Pharmacy on Harrogate Road"/>
        <filter val="Pharmacy on Lidgett Lane"/>
        <filter val="Pharmacy Opening hours: 8.30 -6.00 Mon-Fri"/>
        <filter val="Place of Worship / Meeting Rooms. Address visited and used by members of the public by prior appointment only. Stair lift is available, which is not for use on Sabbath or Festivals."/>
        <filter val="Place of Worship for All Muslims. Praying Facilities for Muslims Education Classes for Children and Adults Spiritual Support and Guidance"/>
        <filter val="Play your cards right, Bingo and hoy.Also cuppa and toast"/>
        <filter val="Please consult our website for further details. [Wakefield Methodist Circuit.]"/>
        <filter val="Please consult our website for further information and for details of room hire."/>
        <filter val="Please contact Andrew Coates - Specialist Seating Assessor who is based in Leeds"/>
        <filter val="Please refer to our website for information on our work, which includes: Touring Shows - for young people and for adults; Participatory Theatre - Schools Programme - Youth Programme; Teacher Development; University Workshops."/>
        <filter val="Please ring for more details on how you can book your own photobooth for your event."/>
        <filter val="Please see our website for details of groups and activities."/>
        <filter val="Please see our website for details of services and other activities at the church."/>
        <filter val="Please see the website for details of services etc. Please note that the church itself is located in Corporation Street, Morley, LS27 9NF."/>
        <filter val="Please see the website for full details."/>
        <filter val="Please see the website for more information."/>
        <filter val="Please telephone the secretary for a prospectus."/>
        <filter val="Popular Art sessions lead by tutor on 3rd Monday of the month"/>
        <filter val="Practical and emotional support to people who experience mental health problems."/>
        <filter val="Practical employment assistance and support to disabled people. Call or ask at your local Job Centre for more information."/>
        <filter val="Prevention of social isolation among older people in Horsforth by the provision of appropriate activities and services."/>
        <filter val="Private health service providing services such as pilates classes, physiotherapy and mobile chiropody,"/>
        <filter val="Professional services delivering experienced holistic care services to the highest standards. Our approach is to provide services which are safe, caring, effective and well-led."/>
        <filter val="Promotes independence for over 60's in Meanwood area with a befriending service and number of other activities, eg Tai Chi, Active Exercise, Tea Dance Club, Sunday Lunch Club, Quarterly newsletter to update members on upcoming activities and trips."/>
        <filter val="Promotes the allotment gardening in the community."/>
        <filter val="Promotes the importance of making a will."/>
        <filter val="Promoting Chrisitian faith and offering pastoral care to the people of the village. First Steps, a children's group with a Christian bias, meets alternate Thursdays. The church is open for quiet prayer every Friday morning from 10.00am to 12.00pm."/>
        <filter val="Promoting healthy recreation and other leisure time occupations in the interests of social welfare and working with socially excluded people so they can play a fuller part in their communities so that the conditions of their life may improve."/>
        <filter val="Promoting the Christian faith and offering pastoral care to the people of our area."/>
        <filter val="Promotion and enjoyment of the recorder. We meet to play together in a friendly environment."/>
        <filter val="Provide a quality and professional Christian resource to high schools."/>
        <filter val="Provide advice on a range of mental health hospitals, day centres and community mental health services across Leeds."/>
        <filter val="Provide housing support for people experiencing emotional distress who live in or would like to live in North West Leeds"/>
        <filter val="Provide impartial information, advice and assessments on equipment and practical aspects of daily living for disabled people of all ages, their carers, professionals and older people."/>
        <filter val="Provides a counselling and psychotherapy service for individuals and couples."/>
        <filter val="Provides a professional counselling service on issues such as bereavement, stress, relationship problems, and abuse."/>
        <filter val="Provides a range of community support activities and services for Chinese communities."/>
        <filter val="Provides a range of learning opportunities for people aged 16 and over."/>
        <filter val="Provides a range of services from the very basic such as setting a phone and general use, to complex repairs such as water damage and screen replacements."/>
        <filter val="Provides a range of social, cultural, educational, recreational and advisory services to its members and other individual refuges and asylum seekers in Leeds."/>
        <filter val="Provides a service arranging wheelchair accessible holidays."/>
        <filter val="Provides both higher and further education courses in a range of music related topics."/>
        <filter val="Provides Christian Fellowship and Literature for visually impaired in giant print, Braille and on tape."/>
        <filter val="Provides counselling and therapy, city-wide, through a range of services for adults and children/young people."/>
        <filter val="Provides Day Care facilities for adults."/>
        <filter val="Provides direct services for Middle Eastern and Afghan women and girls who are affected by or at risk of ‘honour’ based violence, forced marriage, child marriage, female genital mutilation and domestic violence."/>
        <filter val="Provides expert advice, practical support and campaigns for single parents."/>
        <filter val="Provides free, confidential, impartial and independent debt advice as well as the Leeds Money Buddy service providing one to one home budgeting assistance."/>
        <filter val="provides fully furnished single bed acommodation and shared housing in one and two bedroomed houses mostly located in the Beeston, Hunslet and Holbeck area of Leeds for young people aged between 16-25."/>
        <filter val="Provides high quality, affordable services to prevent unwanted pregnancies with contraception or end them by abortion."/>
        <filter val="Provides individually tailored care to enable older people to live at home independently."/>
        <filter val="Provides information and advice for older people, their families and carers, focusing on social care, welfare benefits and befriending services."/>
        <filter val="Provides information and support to the limb-loss community."/>
        <filter val="Provides information to older people's organisations in Leeds."/>
        <filter val="Provides mobile chiropody and podiatry home visits. Registered with the Health and Care Professionals Council (HCPC)"/>
        <filter val="Provides personalised care to suit your needs."/>
        <filter val="Provides practical advice to empower young people to support a friend at risk of forced marriage or dishonour-based violence"/>
        <filter val="Provides secure, safe and sustainable housing."/>
        <filter val="Provides short term accommodation to people with mental health needs. Has eight supported short stay flats, along with a linked respite and crisis service. Also offers respite care for up to 2 weeks."/>
        <filter val="Provides Sports Coaching and education programmes. Delivers educational programmes linked to health &amp; fitness. Promotes Sport and Health related activities across the region."/>
        <filter val="Provides support to client's, to help achieve lasting comfort with their gender identity."/>
        <filter val="Provides supportive residential workshops for people whose lives have been disrupted by the trauma of serious crime. Currently specialising in those bereaved by murder and manslaughter."/>
        <filter val="Provides survivors of torture and organised violence with free medical assessment and care, practical assistance, psychotherapeutic treatment and support."/>
        <filter val="Provides vital care and support to all those whose lives have been affected by blood cancer diagnosis."/>
        <filter val="Provides volunteer befrienders to Irish people over the age of 50 who feel they are missing out on social events and contact."/>
        <filter val="Providing 24/7 care for people of all ages and health needs. Bilingual staff available in most community languages."/>
        <filter val="Providing a complete gutter cleaning service. All work carried out from the safety of the ground using the world's most powerful suction machine"/>
        <filter val="Providing a full range of personal care services as required by the client. This includes showering, washing, toileting, dressing etc."/>
        <filter val="Providing access to palliative care information and education for patients, carers and professionals to promote end of life choices."/>
        <filter val="Providing all aspects of roofing repairs_x000a_ _x000a_ Tiling_x000a_ Slating_x000a_ Flat Roofs_x000a_ Favias_x000a_ Soffit_x000a_ Guttering Repairs_x000a_ New roofing work"/>
        <filter val="Providing and maintaining open spaces within the pre-1974 Leeds city boundary, for the benefit and recreation or health of the inhabitants of Leeds."/>
        <filter val="Providing assessment or medical recommendation regarding the health needs of yourself or someone in your household."/>
        <filter val="Providing cassette tapes to blind and partially sighted people on a weekly basis."/>
        <filter val="Providing Community Transport services in Leeds. We are a social enterprise that helps our community to get out and about."/>
        <filter val="Providing debt advice and debt counselling. We offer support to help deal with varying levels of debt problems through our trained advice team."/>
        <filter val="Providing domiciliary care to adults with physical disabilities, learning disabilities, dementia and other mental health care needs throughout Yorkshire."/>
        <filter val="Providing high quality, personalised care and support in your own home, from trained professional carers, promoting independence and reducing isolation."/>
        <filter val="Providing Homecare, Personal Assistants, Support Workers and PA Support to clients 24 hours a day, 7 days a week, 365 days a year."/>
        <filter val="Providing information, practical advice and emotional support whether you are a stroke survivor, carer or family member living in the city of Leeds."/>
        <filter val="Providing low cost transport service to local elderly and disabled members."/>
        <filter val="Providing pre-school education and activities for the local community."/>
        <filter val="Providing residential and community-based services for adults with alcohol-related problems, including residential alcohol detoxification and rehabilitation programmes, and an Alcohol Floating Support service."/>
        <filter val="Providing swimming training for children and young people disabled by asthma. We are based at Kirkstall Leisure Centre."/>
        <filter val="Providing welfare, comradeship, representation and remembrance for the Armed Forces community. As set out in the 2003 Royal Charter of Incorporation and Schedules. 31st October 2005 version."/>
        <filter val="Providing white goods repair, installations and sales of new and reconditioned appliances across the city of Leeds. Registered as a Alcumus Safe Contractor."/>
        <filter val="Provision of emergency medical care."/>
        <filter val="Psychology and Psychotherapy Service employs a range of staff from different professional backgrounds, including psychotherapists, clinical psychologists, consultant psychiatrists in psychotherapy and highly experienced counsellors."/>
        <filter val="Public swimming baths in West Leeds."/>
        <filter val="Rainbows (girls aged 5-7 years) are the youngest section of Girlguiding UK and we have lots of fun playing games, making things, going on outings, and helping others. All the leaders are trained volunteers."/>
        <filter val="Raising aspirations of disadvantaged individuals so they can reach their full potential."/>
        <filter val="Range of services for people affected by bipolar including information, support and advice including a national network of support groups."/>
        <filter val="Rawdon Meeting House was built in 1697 and is a listed building of Special Architectural and Historic Interest. Much more important, of course, is the fact that Rawdon continues to be a thriving Quaker Meeting."/>
        <filter val="Real Life Options supports people with learning disabilities or autism to make choices and live their lives the way they want to."/>
        <filter val="Registered charity established to: Provide support to mothers suffering from post-natal illness; Increase public awareness of the illness; To encourage research into its cause and nature."/>
        <filter val="Registered Charity whose aim is to provide specialist Mental Health Self Directed Support services to Adults in Leeds."/>
        <filter val="Regular group who meet weekly to share their creative writing, supported by a tutor fortnightly"/>
        <filter val="Regular knitting group meets every week where you can learn to knit and contribute to larger knitting projects"/>
        <filter val="Regular monthly coffee morning on 3rd Thursday of the month"/>
        <filter val="Regulated by the Care Quality Commission and provides individuals with the commissioned support they need to live happy and independent lives."/>
        <filter val="Religious worship according to rites of Church of England. Pastoral care and visiting of all age groups regardless of age, race, orientation and belief in keeping with best practice are care. The building is available for use by negotiation."/>
        <filter val="Rents out allotments across 97 sites in Leeds."/>
        <filter val="Repair and supply of internal and external security and safety products for home and garden including external mobility scooter storage."/>
        <filter val="Repairs, decorating and gardening for householders, organisations, and businesses. Customers pay for the materials used plus an hourly labour rate."/>
        <filter val="Researches and collects material concerning the history of Wetherby and District. We look for and would hope to assist those interested in this."/>
        <filter val="Researching, recording and publishing the history of East Leeds and the management of the East Leeds Heritage Centre at Crossgates Library.We offer access to archives and help to people researching family and local history"/>
        <filter val="RHS qualified female gardener providing conventional gardening services as well as a sociable gardening experience. Join in and let me be your gardening support."/>
        <filter val="Riverside park and gardens, ruins of Abbey"/>
        <filter val="RoadPeace is&amp;nbsp;the national charity for road crash victims. Their members include those who have been bereaved or injured in crashes and also those who are concerned about road danger."/>
        <filter val="Roman Catholic Church providing pastoral care for the parishioners in Middleton. [Please note: the postal address is St Philip's Close, but the church is in St Philip's Avenue.]"/>
        <filter val="Roofer with over 25 years of experience in providing all aspects of roofing including _x000a_ _x000a_ flat roofing_x000a_ guttering_x000a_ fascias_x000a_ soffits_x000a_ repairs_x000a_ re-roofs"/>
        <filter val="Rose Villa provides shared living accommodation for individuals aged 18+ who have mental health difficulties and housing needs. The service supports 5 people at any one time, each for a period of up to 2 years."/>
        <filter val="Rotary is an international charity which works in the community, support local projects as well as raising money for local and international charities.. Its members are professional and businessmen/women both active and retired."/>
        <filter val="Rotary is an international charity which works in the community, supporting local projects as well as raising money for local and international charities. Its members are professional and businessmen/women both active and retired."/>
        <filter val="Rotary serves both the local and the international communities and undertakes much charitable work. It is a fellowship organisation open to everyone irrespective of gender or faith. The Rotary motto is 'Service above Self'"/>
        <filter val="Rothwell 18 Plus aims to give a social life to people aged 18 - 30 through events such as holidays, discos, competitions, meals, and cinema trips. We will give anything a try."/>
        <filter val="Rothwell Jubilee Choir enables retired people to sing and continue to enjoy good choral music and entertain at Aged Persons Centres and Homes. We are always looking for new members."/>
        <filter val="Rothwell Music Centre offers opportunities for families and individuals of all ages to learn to play an instrument and to take part in groups or bands."/>
        <filter val="Rothwell Townswomen's Guild aims to advance the education of women irrespective of race, creed and party, to enable them to make the best contribution to the common good and to provide facilities for recreational activities."/>
        <filter val="Royal Engineers organisation for serving and retired service men and their dependants as well as friends of the association."/>
        <filter val="Running/restoration of vintage commercial vehicles. Meetings are held at West Hunslet Conservative Club, Green Terrace, Leeds, LS11 6ES on the 3rd Wednesday of the month at 7.30pm."/>
        <filter val="Runs a regular lunch club with occasional day trips for the Vietnamese community."/>
        <filter val="Runs citywide reader groups, computer access, talking books, mobile library, leodis picture gallery, developing new skills."/>
        <filter val="Runs from Calverley and Farsley alternate weeks to Thornbury Morrisons. Our minibus picks people up from home."/>
        <filter val="SAMM is a national UK Charity supporting families bereaved by Murder and Manslaughter. They also provide advice and training to many agencies on issues relevant to traumatically bereaved people."/>
        <filter val="SAMM offers understanding and support to families and friends who have been bereaved as a result of murder and manslaughter, through the mutual support of others who have suffered a similar tragedy."/>
        <filter val="SANE provides emotional support and information to anyone affected by mental illness, including families, friends and carers."/>
        <filter val="Save 1/3 on most rail fares across Britain for you &amp; a companion."/>
        <filter val="SCARD help to relieve distress amongst people who have lost a loved one, been injured or affected by drunk or reckless driving."/>
        <filter val="Scheme to support people who require emergency assistance by providing basic household goods and emergency food provision."/>
        <filter val="Scooters &amp; Powered Wheelchairs."/>
        <filter val="Seagulls is an environmental social enterprise working to promote and develop a community resource centre in Leeds."/>
        <filter val="Seasons for Growth is a programme for children, young people or adults who have experienced significant change or loss."/>
        <filter val="Seated exercise to strenghten the body and keep it flexible followed by tea/coffee and biscuits. Transport available by minibus"/>
        <filter val="Self-directed support is the new way that social care services are delivered.It means that you choose and control what you do with your time, what help you get and from whom.One Stop Shops provide the opportunity for face to face support."/>
        <filter val="Sell second hand clothing, bric-a-brac, and other goods in order to raise money for Cancer Research UK."/>
        <filter val="Sells a variety of Disability Support Equipment and Living Aids."/>
        <filter val="Services provided in Leeds - Home from Hospital, Mobility Aids, Transport support,"/>
        <filter val="Services Provided: Cafe"/>
        <filter val="Services, Spiritual Healing, Discussion Group, Workshops, and Demonstrations of a spiritual nature."/>
        <filter val="Signposting and advice line for health and social care in Leeds"/>
        <filter val="Sikh Place of Worship: Spiritual Wellbeing Community Centre: Social and cultural wellbeing Educational Support: Indian Music,PunjabLanguage, IT, Sewing, GCSE/'A&quot; Level tuition support. Health and Sport: Yoga Classes, Gatka, Kick Boxing"/>
        <filter val="Singing will continue once a month.Why not join in the FUN just £2.00 including a chat over a cuppa"/>
        <filter val="Small Charitable Trust which gives small donations to registered charities in West Yorkshire. Main interests are health, children, and the disabled."/>
        <filter val="SNOOP Is a registered charity run by a voluntary management committee, and qualified staff with experience of working with children and young people with disabilities and complex needs."/>
        <filter val="Social Enterprise Community Interest Company focusing on deep cleaning and one off intensive cleans."/>
        <filter val="Social events 2-3 times a year. Committee Meetings every two months - venue varies."/>
        <filter val="South Leeds Radio is a not for profit Internet based Community Radio Station._x000a_ _x000a_ Looking for people who would like to contribute : Programme Makers, presenters, Reporters and Sound Engineers."/>
        <filter val="Specialises in providing employment and job retention support to individuals recovering from mental health problems."/>
        <filter val="Specialising in Small Jobs: Staircase, Kitchen &amp; Floorboard Repairs. Handrails. Internal doors. Fitted Shelves. Replacement of Rotten Timber. Property Repairs &amp; Maintenance."/>
        <filter val="Specialising in wetrooms, walk in showers bath room design, refurbishment and conversion and level access shower installation."/>
        <filter val="Specialist national charity for people in their final years and their much loved companion animals. A network of 15,000 volunteers helps owners to care for their pets"/>
        <filter val="Specialist services for female and transgender sex workers and specialist support for young women at risk of or experiencing sexual exploitation."/>
        <filter val="Specialist stop smoking advisors offer both daytime and evening. As well as phone and email you can text SMOKEFREE to 60066 (charges may apply)."/>
        <filter val="Specialist support and care for children and adults with a range of complex medical, behavioural and/or learning needs."/>
        <filter val="Specialists in adapted living and independent living solutions._x000a_ Call us to arrange for a visit."/>
        <filter val="Specific trust fund for the young people of Bramhope to help with their development."/>
        <filter val="Spiritual movement reunites people with loved ones and friends who have passed to the Spirit World. We also hold Healing Services on a Tuesday and a Wednesday. Throughout the year we run various workshops."/>
        <filter val="Sports Aid raises funds and administers grants to talented young and disabled sportsmen and women. All applications made to sportsaid must be submitted by the relevant governing body of the sport concerned."/>
        <filter val="Sports and Leisure Centre"/>
        <filter val="Sports and Leisure Centre in Kirstall including disabled wet room and changing facilities and a lift."/>
        <filter val="St Barnabas Church is part of the Moor Allerton Team ministry in Alwoodley, Leeds. Further details of the church's activities and service times can be found on our website. [Anglican]."/>
        <filter val="St Giles Church works closely with the local parish community. A Luncheon Club is run, please call the Church for more details. There are fellowship groups - see website for details. [Anglican]."/>
        <filter val="St Gregory's Credit Union helps people to save, and allows people to borrow at a very competitive rate. People of St Gregory's parish and surrounding area within a common bond, and other parishes of east Leeds, are eligble to join us."/>
        <filter val="St John's, within the Moor Allerton Team Ministry, exists to provide worship, pastoral care and encouragement to consider the Christian faith - reaching out to all ages and providing child and youth work plus a luncheon club for the elderly."/>
        <filter val="St Joseph's is a church for the Roman Catholic community of Pudsey and for all who wish to attend. Please see our website for the full range of activities."/>
        <filter val="St Martin's Church aims to be a welcoming loving church serving all. Praise, Share, Welcome, Love, Serve. There is a place for you at St Martin's. [Anglican]."/>
        <filter val="St Mary's is the local parish church for Roman Catholics living in Rothwell and nearby localities. Times of daily Services and information about other activities is published in the weekly Parish Bulletin available at the Church. See also the website."/>
        <filter val="St Paul the Apostle works closely with a network of Catholic churches within the area and beyond. There are a variety of activities in the Church Hall. Please see the website for more details."/>
        <filter val="St Wilfrid's is the Anglican Parish Church for those who live within the Parish and has a ministry to traditionalist Anglicans beyond the boundaries of the Parish. An induction loop will shortly be installed. Please see the website."/>
        <filter val="Star Bereavement Support Service is a small charity providing support around bereavement and loss. Working with children and young people aged 4 – 19 years old in the Wakefield area."/>
        <filter val="Stately home and parklands, East Leeds. Wheelchair hire available, travel by car if possible as public transport results in a long walk."/>
        <filter val="Successful scouting group in Roundhay having 2 Beavers, 2 Cubs and 1 Scouts sections. Has its own purpose built hut."/>
        <filter val="Sunday services; youth groups; Bible groups; luncheon club; 55's club, carers and toddlers. For more details contact the Reverend Karen Marshall."/>
        <filter val="Sunday worship services at 8:00am and 10:00am with special groups for children and young people plus midweek study and fellowship groups for adults and young people. Social and caring groups open to everyone."/>
        <filter val="Sunday worship, Fellowship Group, uniformed organisations, coffee morning, luncheon club for older ladies."/>
        <filter val="Sunrise Medical, Invacare."/>
        <filter val="Sunrise Medical, Roma Medical, Pride Mobility Ltd, Electric Mobility, Invacare, Remploy."/>
        <filter val="Supplies and fits keysafes throughout the Leeds area."/>
        <filter val="Supply, service and repair all manners of mobility aids. We only stock tried and tested products."/>
        <filter val="Support and information to anyone affected by the loss of a baby in pregnancy."/>
        <filter val="Support for anyone affected by a mental health condition through drop-in sessions and events throughout the year."/>
        <filter val="Support for Lesbian, Gay, Bisexual, Transgender and Queer (LGBTIQ) People of African Heritage including Refugees and wider Black and Asian Minority Ethnic Group"/>
        <filter val="Support for mothers who are experiencing post-natal depression, and their families."/>
        <filter val="Support for people aged 14 to 35 with early signs of psychosis."/>
        <filter val="Support for people who experience problems with alcohol."/>
        <filter val="Support for victims and witnesses of anti-social behaviour or hate crime"/>
        <filter val="Support for young people who find themselves out of work and would like help in finding and keeping a new job."/>
        <filter val="Support from a partnership of services across Leeds for people who have a personality disorder."/>
        <filter val="Support group for all breast care patients. An opportunity to meet together socially for mutual support, informal chat and a cup of tea. Meetings with speakers and occasional outings."/>
        <filter val="Support group for people with and carers of those with bipolar disorder. Meetings with speakers, updates on progress, discussions. Leaflets and booklets on the disorder available on request. Social outings."/>
        <filter val="Support group for people with osteoporosis."/>
        <filter val="Support service linked with local churches and faith communities, for people who have a spiritual dimension to their mental health need."/>
        <filter val="Support services for people with a range of mental health conditions, learning disabilities and their carers."/>
        <filter val="Support to access arts activities throughout Leeds for people who receive health and social care services."/>
        <filter val="Support, including from peers, for families after homicide &amp; suicide (especially, but not limited to, domestic homicide)."/>
        <filter val="Supported housing for 61 single homeless men who have support needs that may include an offending background, problems with alcohol and/or drugs, or a background of rough sleeping."/>
        <filter val="Supported Living for individuals with Learning Disabilities in Roundhay."/>
        <filter val="Supported Living Services for individuals with learning disabilities, autism and associated mental health conditions in Kippax"/>
        <filter val="Supporting each other through times of crisis via peer support, community exchange, advice and support"/>
        <filter val="Supporting People with Learning Disabilities and Physical Disabilities."/>
        <filter val="Supporting people with learning disabilities explore and develop their creativity by getting involved and trying out new things."/>
        <filter val="Supports all those affected by gender identity issues."/>
        <filter val="Supports all victims of road collisions providing both emotional and practical help. Support is available for those who have been bereaved as well as for those sustaining life-threatening/life-changing injuries."/>
        <filter val="Supports families of disabled children whatever their condition or disability."/>
        <filter val="Supports people with a wide range of nutrition and health problems including Diabetes, Underweight, Obesity management, Eating problems, eg swallowing difficulties, Specialist enteral feeding."/>
        <filter val="Supports: ?People aged 18+ ?People with severe and enduring mental ill health ?People with chaotic lives or challenging behaviours ?People who live across Leeds ?Some service users are in prison ?Some service users misuse substances"/>
        <filter val="Swarthmore offers courses for lifelong learning."/>
        <filter val="SWEG hold monthly workdays in Skelton Wood; working in partnership with Leeds City Council to undertake woodland maintenance tasks such as thinning, pruning, ditch digging and clearing, litter-picking and planting."/>
        <filter val="Swimming Pool"/>
        <filter val="T4P works with people and organisations from grassroots to government to develop and support co-operative projects that strengthen communities and promote peace-making."/>
        <filter val="Taxi Association with wheelchair accessible vehicles."/>
        <filter val="TBC"/>
        <filter val="Teachers' trade union providing information on services and support for members in dealing with school managements and/or Education Authority."/>
        <filter val="Teaching children and adults Czech language, History and Geography. Organizing parents workshops."/>
        <filter val="Technology trouble shooting drop in for help from students from a local 6th form school and staff"/>
        <filter val="Temporary emergency accommodation for single women or women with children experiencing or at risk of experience domestic abuse - this includes physical, physiological and verbal abuse."/>
        <filter val="Tenfold supports voluntary sector organisations who work with and for people with learning disabilities in Leeds."/>
        <filter val="Terrence Higgins Trust &amp;nbsp;is the largest voluntary sector provider of HIV and sexual health services in the UK, running services out of local centres across Great Britain."/>
        <filter val="Terry Yorath House is a residential home for adults with physical disability. Our aim is to promote independence and clients' general wellbeing."/>
        <filter val="Terry Yorath House provides accommodation and support for adults with physical disabilities. We also run a respite service and have a community room which we hire to members of the local community."/>
        <filter val="TEST"/>
        <filter val="The age range for the 16th Airedale Ventures is 15 - 21 - the activities provided are rock climbing, games, outdoor pursuits, camping and social gatherings. The members are venture scouts."/>
        <filter val="The aims of the association are to promote good citizenship and wholesome physical, mental, and spiritual development. Scout groups are members of the Association. Also member of W.F.I.S. (World Federation of Indendent Scouts)."/>
        <filter val="The association maintains and manages the 'Centre' to provide rooms and facilities for hire for activities in the interest and promotion of social welfare, recreation, education and leisure pursuits for the benefit of the community."/>
        <filter val="The Association of Wrens aims to continue the bonds of friendship amongst ex-Wrens. Only ex-service or serving Wrens can become members."/>
        <filter val="The association seeks to encourage and resource Baptist churches throughout Yorkshire in their life and mission."/>
        <filter val="The Bereaved Carer Project at Carers Leeds provides support on a one-to-one and group basis for carers who have been bereaved. The four main goals of the project are:"/>
        <filter val="The British Deaf Association is the largest Deaf-led organisation in the UK. It represents the British Sign Language community, which is united by shared experiences, history and, most importantly, by language."/>
        <filter val="The British Heart Foundation covers a wide range of information for people including information about different heart conditions and people"/>
        <filter val="The Calverley Players produce three plays per year."/>
        <filter val="The Campaign to Protect Rural England works to promote and encourage improvements in preservation of the countryside of West Yorkshire and the environment of towns and villages."/>
        <filter val="The Care Quality Commission is the independent regulator of all health and social care services in England."/>
        <filter val="The Centre is available for use by the community, whether attending one of our groups or hiring the Centre privately."/>
        <filter val="The Centre offers a range of support including: ?Timetable of non-accredited ESOL, IT and employment classes ?Advice and support with housing and benefits ?A safe mail address ?Toilets/ Showers/ Laundry ?Access to primary health care"/>
        <filter val="The charity runs an international pianoforte competition every three years."/>
        <filter val="The Child Death Helpline aims to provide a quality freephone service to anyone affected by the death of a child of any age. Callers to the Helpline might be parents, grandparents, siblings, other family members, friends or involved professionals."/>
        <filter val="The Choir will hold concerts, some social events and entertain at local residential care homes."/>
        <filter val="The church holds regular community activities such as jumble sales. The church works closely with its sister school, St. Francis of Assisi Roman Catholic Primary School. [Roman Catholic]."/>
        <filter val="The Church holds various activities and events including: flower arranging, house groups, banner group, men's social club, Sunday school, choir, readers' group/book review group. Please contact us for further details."/>
        <filter val="The church itself runs a variety of Uniformed organistions, such as Brownies and Rainbows plus a 'Live at Home' scheme which operates in the Pudsey area. For more information on this please call : 0113 256 2717."/>
        <filter val="The Church of Latter-day Saints is a worldwide Christian church meeting the needs of the local members organised as geographical 'Wards' or 'Branches' of up to 500 members"/>
        <filter val="The Church runs various groups and events, for example embroidery classes, fellowship groups, youth groups, men's forum. Please contact the Church for details."/>
        <filter val="The Citizens Advice Consumer Service provides free, confidential and impartial advice on consumer issues."/>
        <filter val="The city wide visiting housing support service helping people to sustain their accommodation and prevent homelessness."/>
        <filter val="The Civil Service Retirement Fellowship provides support for members. The organisation holds monthly social meetings at 'The Cube', 123 Albion Street, Leeds on the second Tuesday of the month."/>
        <filter val="The class is for the promotion of Scottish Country dancing. This is social dancing for any age, with a mixed ability group.You can come on your own, you do not need a partner."/>
        <filter val="The Club aims to further the art and practice of photography by means of lectures, demonstrations and discussion."/>
        <filter val="The Club offers social and competitive crown green bowling, including veterans and a ladies league. Members are advised of meeting times/dates as required."/>
        <filter val="The Compassionate Friends was founded in 1969 and is an organisation of bereaved parents and their families helping others through their grief."/>
        <filter val="The Council has a wealth of powers relating to planning, highways, community facilities, litter, rights of way etc. Also responsible for approving grants for projects that benefit the community."/>
        <filter val="The Credit Union, a member owned financial cooperative, offers straightforward savings plans and affordable loans including loans for home improvements."/>
        <filter val="The doctors and staff at Abbey Grange Medical Practice group in Leeds are proud to offer the highest standard of patient-centred healthcare. All surgeries are on ground floor level with access for wheelchairs and disabled toilet facilities."/>
        <filter val="The Doctors, Nurses and Staff at Bramham Medical Centre are dedicated to providing high quality health care in a friendly, professional and modern setting, to all its patients, whatever their needs"/>
        <filter val="The Dogs Trust works towards the re-homing of unwanted dogs."/>
        <filter val="The emergencySMS service lets deaf, hard of hearing and speech-impaired people in the UK send an SMS text message to the UK 999 service where it will be passed to the police, ambulance, fire rescue, or coastguard"/>
        <filter val="The Epilepsy Society has information on seizures, triggers and a quiz for people."/>
        <filter val="The factory is a members club with darts dominoes, snooker, billiards, Sky Sports on the big screen, beer garden - smoking facility. All are welcome, old and new members. Children allowed with member. Traditionally we have a Saturday night club artist."/>
        <filter val="The Falkoner Scout Group runs activities for all young people from ages 6 to 18 through the Scout Programme. Activities provided include camping, walking, sports, games, outings and outdoor activities."/>
        <filter val="The FMU operates a public helpline to provide advice and support to victims of forced marriage as well as to professionals dealing with cases."/>
        <filter val="The forum holds talks, discussions and lectures, and organizes a summer outing in June and Christmas lunch in December."/>
        <filter val="The Foundation works in six important areas:_x000a_ _x000a_ Employment and Education_x000a_ Friends, Family &amp; Community_x000a_ Rights &amp; Equality_x000a_ Health and Wellbeing_x000a_ Getting the Right Support_x000a_ Changing Service Delivery"/>
        <filter val="The GATE is a community resource centre in Belle Isle offering help and support to people living locally. For more information on events, please visit our Facebook page."/>
        <filter val="The Good Care Group specialises in providing 24 hour line care at home on permanent or respite basis across the UK."/>
        <filter val="The Good Funeral Guide is wholly independent of the funeral industry and is dedicated to supporting, empowering and representing the interests of dying and bereaved people living in the UK."/>
        <filter val="The group hold pantomimes in January, musicals in May and cabarets as well as lots of social events throughout the year, as well as KAOS KIDS workshops for the under 16's at various times in the year."/>
        <filter val="The Group offers physio/hydro sessions. All members are sufferers."/>
        <filter val="The Group offers support to carers of sufferers of eating disorders (mainly Anorexia and Bulimia). This includes the provision of information and sharing of experiences."/>
        <filter val="The group organises talks by visiting Central American speakers and holds fund-raising events for projects in Central America, including Leeds' twin town of La Conception in Nicaragua. Meetings are held at various locations and times."/>
        <filter val="The group organises the Beeston Festival which is an annual event held in Cross Flatts Park, usually on the second Saturday in June. The event is to celebrate Beeston's diverse community."/>
        <filter val="The group provides educational, cultural and training facilities for the Bangladeshi community in Beeston, and City and Holbeck."/>
        <filter val="The Grove is one of our lunch clubs dedicated to helping and serving the people of Gildersome. It is run every Thursday. if you would like to join or would like to know more please call our office."/>
        <filter val="The Haven is a Breast Cancer Support centre providing free complementary therapies, emotional support, counselling and practical information for anyone affected by breast cancer."/>
        <filter val="The helpline ensurse that everyone has equal access to information and services about the criminal justice system._x000a_ The helpline is for everyone, including criminal justice staff, families, friends or support staff and people with learning disabilities."/>
        <filter val="The home care service where peace of mind comes as standard. Your care, Your Choice, Your Way."/>
        <filter val="The Home Funeral Network UK offers support, education and guidance for all those involved in arranging a home based, family led funeral."/>
        <filter val="The Keep Fit Association provides advice and guidance on health and wellbeing."/>
        <filter val="The leading UK charity for people with eating disorders and their families."/>
        <filter val="The Leeds Branch of the George Formby Society aims to perpetuate the memory of George Formby, to promote the music of the 1930s with ukulele banjo to create entertainment meetings."/>
        <filter val="The Leeds group is part of the National Osteoporosis Society, and runs self-help groups, offers telephone advice, plus a helpline and regular newsletter. The committee is always welcome to new members."/>
        <filter val="The Leeds Music Hub is a focal point for local music, a big billboard for musical goings-on in Leeds, a meeting place, a tangible day-time presence of all things Leeds music and much more besides."/>
        <filter val="The Leeds Safeguarding Adults Board is a statutory body, made up of organisations that work together to safeguard adults from abuse and neglect."/>
        <filter val="The local Parish Church in the Church of England, part of the diocese of Ripon and Leeds, serving the community of Halton. Everyone is welcome to our services."/>
        <filter val="The loss of a cat affects everyone differently. You may be struggling to cope with a range of difficult emotions or need advice to help you make the best decisions for your cat and your family."/>
        <filter val="The Lullaby Trust provides specialist support for bereaved families and anyone affected by a sudden infant death. They promote expert advice on safer baby sleep."/>
        <filter val="The main concern of the Rothwell Rainbows is the all round development of girls aged 5 to 7 years through games, making things, stories, singing and other activities."/>
        <filter val="The Market Place has a Bereavement Support service for young people aged 11-19 years. They offer six sessions with a counsellor, who is trained and experienced in supporting young people who have experienced a bereavement or death of any kind."/>
        <filter val="The Miscarriage Association acknowledges the distress associated with pregnancy loss and strives to make a positive difference to those it affects, they:"/>
        <filter val="The Morley Musers meet at our office the 2nd Wednesday of the month and go out on a trip 2 weeks later. This is a mens group where men can socialise, get to know each other and have fun"/>
        <filter val="The Natural Death Society brings together people who share the same belief in our human right to approach death with the same freedom that we live our lives."/>
        <filter val="The organisation aims to help others through hospital visiting; taking people to church; help at the over 55's group. Meetings are held weekly and quarterly."/>
        <filter val="The organisation focuses on production and promotion of the works of WS Gilbert and A Sullivan."/>
        <filter val="The organisation focuses on the study of the art of music, with particular emphasis on organ and choral music, their history, repertoire and technique. Meetings are held at various locations on generally the 3rd or last Saturday in month (afternoon)."/>
        <filter val="The organisation is a meeting place for retired gentlemen of any age. They have a programme of talks and demonstrations to interest and inform them."/>
        <filter val="The organisation keeps serving and ex-service women in touch with each other."/>
        <filter val="The organisation serves the local community in need."/>
        <filter val="The organisation teaches members how to make various types of bobbin lace, English as well as others, with the aim of keeping this ancient craft alive."/>
        <filter val="The Parish of the Immaculate Heart of Mary exists to share joy of our Faith through prayer, worship and serving others."/>
        <filter val="The park is suitable for the majority of wheel chairs except paths leading through woodland down to the Leeds and Liverpool canal."/>
        <filter val="The PDSA cares for the pets of needy people by providing free veterinary services to their sick and injured animals and promoting responsible pet ownership. Anyone interested in becoming a volunteer please phone our freephone number 0800 854 194."/>
        <filter val="The Personality Disorder Accommodation Support Service provides housing and resettlement support to clients with a primary diagnosis of Personality Disorder."/>
        <filter val="The practice offers a full range of General Medical Services. A practice leaflet is available upon request. The doctors welcome new patients who live within our practice area."/>
        <filter val="The primary role of the Recovery Centre is to support the successful transition and reintegration of service users into the community, supporting individuals to achieve positive mental health."/>
        <filter val="The promotion of wellbeing, meditation and public benefit, in accordance with Buddhist principles, and the preservation of the Buddhist Mahayana tradition, throughout the North of England and elsewhere."/>
        <filter val="The purpose of the Forum is to give a renewed sense of ownership to the Adel Community on land development issues in order to ensure that local people have a strong influence over the future use, location, character and mix of future developments."/>
        <filter val="The purpose of the Mothers' Union is to be specially concerned with all that strengthens and preserves marriage and Christian family life."/>
        <filter val="The range of activities at the Pudsey Live at Home Scheme are: ?Weekly social groups ?Shopping trips and outings ?Holiday ?Newsletter ?Trips and outings ?Telephone link ?Information ?Signposting"/>
        <filter val="The Samaritans offer confidential and non-judgmental support 24 hours a day for people experiencing feelings of distress or despair, including those which could lead to suicide."/>
        <filter val="The Seeds of Hope Children’s Garden is a vibrant living space designed to help children and younger people explore feelings of loss with the support of their families, teachers and careers."/>
        <filter val="The service is conducted in sign language."/>
        <filter val="The society aims to further the study of Yorkshire genealogy. For further information please see our website."/>
        <filter val="The Society provides services for visually impaired and their families"/>
        <filter val="The songwriting process in an incredibly powerful method of exploring, articulating and communicating ones thoughts, experiences and emotions."/>
        <filter val="The spiritual, physical, and mental development of boys and girls aged 6 years to 18 years - our activities include camping, fire lighting, indoor and outdoor activities, including sports, games, and fun."/>
        <filter val="The study of industrial archaeology and history, including transport, engineering, etc. Three newsletters a year, lectures, Industrial history walks. For further information please refer to the website."/>
        <filter val="THE SURGERY IS OPEN AS A HUB WITH BURLEY PARK MEDICAL CENTRE ON A WEEKEND. PATIENTS CAN BE SEEN AT HYDE PARK SURGERY ON A SATURDAY. ON A SUNDAY PATIENTS WILL BE ASKED TO ATTEND BURLEY PARK MEDICAL CENTRE"/>
        <filter val="The Tamba Bereavement&amp;nbsp;Support Group exists to support all parents and carers of multiples who have experienced loss whether it was during pregnancy, at birth or&amp;nbsp;at any point afterwards."/>
        <filter val="The Temple holds classes in its Holy Book (Guru Granth Sehib), music, Punjabi and sewing, and also runs a junior football team."/>
        <filter val="The Town Hall is used for charity and community functions and three large rooms available for public hire. The Town Hall is administered as a charitable trust by the Town Council. Booking enquiries can be made to the Town Council Office on 01937 583584."/>
        <filter val="The Townswomens Guild aims to improve and provide better working and leisure facilities for all women irrespective of race, creed or party, to enable women to make the best contribution towards the common good."/>
        <filter val="The Transition Guide is a simple guide to the first six months of being a refugee in Leeds (from the first steps you must take when you receive your Leave to Remain onwards)."/>
        <filter val="The troupe opened in May 2002 and has been very successful holding the NMA title of Troupe of the Year 2008 - along with other awards and achievements!. We have around 25-30 members from the age of 5 years and above."/>
        <filter val="The TSN is a nationwide network of volunteer transplant patients and their carers, providing support, non-medical advice and information for all those coping with transplantation."/>
        <filter val="The Vision Statement of BrassNeck Theatre: ?To produce theatre which is professional, thought-provoking, challenging, innovative, exciting and fun.?"/>
        <filter val="The website is designed to give access to a whole range of essential information, facilities and services which aim to make finding and funding care easier."/>
        <filter val="The White Ribbon Campaign is the largest global effort of men working to end male violence against women. We aim to educate and raise awareness of violence against women, and to engage men in these issues."/>
        <filter val="Thera is a group of companies that support adults with a learning disability to have control over their own life. Thera believes that good support empowers people with a learning disability to be leaders in society."/>
        <filter val="There is a morning and an afternoon session. This is very beneficial for social inclusion. There are a range of accessible activities and games on offer. The winners of the games are awarded medals. The session ends each day with a game of bingo."/>
        <filter val="These classes are a fun way to get moving, socialise, and have a laugh. _x000a_ _x000a_ The teachers will ensure that the moves match your mobility and ability._x000a_ _x000a_ 55 upwards, everyone’s welcome_x000a_ _x000a_ Call Ella or Adie at Yorkshire Dance 0113 243 9867"/>
        <filter val="These groups work on issues they are concerned about to improve their area or estate."/>
        <filter val="This church exists to help people to discover and follow Jesus Christ, through worship, fellowship and outreach, and to serve the people of Pudsey by encouraging the use of all our gifts for the common good."/>
        <filter val="This group is open to the communities of Halton Moor, Osmondthorpe &amp; Sutton Park, regardless of age or singing ability."/>
        <filter val="This group meets every Friday between 12:30pm-3:30pm_x000a_ _x000a_ The cost is £1.50 a session (includes refreshments and materials)"/>
        <filter val="This is a Men Only group for people aged 50 to &amp; 70 Yrs. Old, run by our Don’t Call me Old Project The group is fun and friendly. We have Indoor Archery, Pool, Darts, Dominoes and Indoor Bowls. Come along and have a great evening and make new friends."/>
        <filter val="This is a session run by our fully trained and experienced personal trainer. After the gym induction you will co-produce an action plan that is designed to ease you into using the gym equipment to its optimum to help you lose weight and keep fit."/>
        <filter val="This is an allotment site owned by Leeds City Council and let to tenants at an annual rent. The site is on Lidgett Park Road, Leeds, LS8. The site is self-managed by RAGA. A sales hut for allotment/garden supplies opens every weekend."/>
        <filter val="This is Leeds Libyan Community for all Libyans, their families, and friends in Leeds. It supports Libyans in Leeds and aims to advance Libyan-British cultural understanding and social cooperation."/>
        <filter val="This Lunch Club in the Westerton Community Centre is there to help and serve the people of the Tingley. If you would like to know more please contact our office."/>
        <filter val="This medical GP practice covers 9,000 patients from two surgeries. The main surgery is in Church View, Collingham with a branch surgery in Thorner."/>
        <filter val="This practice has an excellent access and reliability to book appointments, blood tests and nurse appointments. Disable access is available and all usual practice care and support is given."/>
        <filter val="This practice has been accredited as a GP Training Practice and will have attached to it one or more qualified Doctors training to specialise in General Practice. French, Punjabi and Urdu spoken at this surgery."/>
        <filter val="This practice is part of a practice group. All our staff are committed to providing the best possible care and support to our patients ad their families."/>
        <filter val="This practice provides General Medical Services to registered patients who live within the Cottingley Neighbourhood . This is a single handed practice . Most services are available ."/>
        <filter val="This session is placed on the fourth tuesday of every month. Each month a diffrent film is played varying from old to new each time including a snack on the side."/>
        <filter val="This session is placed on the third Tuesday of every month and supports those living with dementia or caring for someone that has dementia doing various activities with a loved one."/>
        <filter val="This session takes place on the fourth Wednesday of every month and supports those who have been recently bereaved.The group is facilitated by a worker from Carers Leeds."/>
        <filter val="This website provides information of where is easy and difficult to access for wheelchair users in Leeds."/>
        <filter val="To apply or renew a Blue Badge please ring Adult Social Care - Leeds 0113 222 4444 or apply online. www.leeds.gov.uk"/>
        <filter val="To connect and exchange stamps, letters and cards, see displays by visiting speakers, visit other philatelic societies."/>
        <filter val="To practice and promote the gospel of Jesus Christ."/>
        <filter val="To promote interest and participation in the hobby of photography in a friendly atmosphere with regular entertainment and instructions of a photographic nature."/>
        <filter val="To promote the aims of the RSPB to develop the public awareness of birds, their environment and conservation. To encourage local interest in birds and their conservation."/>
        <filter val="To promote understanding of the causes and consequences of youth conflict; to share skills in handling and transforming conflict; to prevent escalation of everyday conflict into violence."/>
        <filter val="To protect, conserve enhance and maintain Woodhouse Ridge and help improve the facilities and resources."/>
        <filter val="To provide accomodation for local groups volunteering in the community (no trade use, no alcohol)"/>
        <filter val="To provide advocacy services to BME communities (especially, but not exclusively, African women) living in Leeds - including immigration advice to assist them integrate well in the UK."/>
        <filter val="To provide items not covered by NHS to make a stay in hospital a little more pleasant. Meetings held on first Wednesday in each month at 7.30pm."/>
        <filter val="To provide support to those people in our community, often excluded from, or who refuse the intervention of other services with a view to empower them to change their lives and to support them through this journey."/>
        <filter val="To provide without distinction of sex or political, religious or other opinions, facilities for social welfare and leisure activities for all Cookridge residents. Please see our website for details of groups that use the Village Hall."/>
        <filter val="To support people affected by stroke and to prevent future strokes through information giving and awareness raising."/>
        <filter val="To support people to enjoy life as independently as possible. Our Staff are trained to enable rather than create dependency."/>
        <filter val="Training enterprise delivering bespoke packages to suit individual needs to raise awareness of Autism Spectrum Conditions."/>
        <filter val="Travel agent specialising in holidays for people with disabilities."/>
        <filter val="Trips out to various places, could be a shopping trip, a walk in the dales or lunch in a country pub"/>
        <filter val="Try your Luck at Prize Bingo or Unlock Your Creative Side in the Craft Corner"/>
        <filter val="Turn2us is a national charity helping people when times get tough. They provide financial support to help people get back on track.&amp;nbsp;If you are recently bereaved, there may be benefits, grants or other financial support available to you."/>
        <filter val="Twice a month to various pubs, venues, garden centres etc for a lunch out."/>
        <filter val="Twice monthly ladies group to promote fellowship and friendship in a Christian manner amongst club members and to entertain and work for charities at home and abroad."/>
        <filter val="UK wide charity that provides information and advice on a range of symptoms and conditions related to the bladder and bowel."/>
        <filter val="UK's leading independent non-profit feedback platform for health services."/>
        <filter val="Undertaking property services, repairs and maintenance, interior and exterior to domestic and commercial buildings in the Leeds and surrounding areas"/>
        <filter val="University College based in North West Leeds offering a variety of taught degree subjects, Leeds Trinity University College Students are encouraged and inspired to volunteer throughout the local community, regionally, nationally and internationally."/>
        <filter val="Various Groups: Art, Music, Games Workshop, Chess, Tea Dancing, Literature. Coffee and tea bar - Monday to Saturday. Rooms to let. Details from Caretaker, Mr P. Wright, 0113 274 5727."/>
        <filter val="Victim Support has a unique agreement with police forces who inform them when a death has occurred and a murder or manslaughter investigation is underway. In this way, they can assign a dedicated caseworker to support anyone bereaved by homicide."/>
        <filter val="Visit Leeds City Museum and come face-to-face with the Leeds Tiger, step into 'Ancient Worlds' and see the final resting place of the Leeds Mummy and even dig for fossils in the 'Life on Earth' gallery."/>
        <filter val="Voluntary Action Leeds (VAL) provides support and advice to third sector organisations across Leeds."/>
        <filter val="Voluntary Organisation, promoting sport and activity for people with disabilities. FDSO works with mainstream and special providers to help assure that opportunities are available for everybody."/>
        <filter val="Volunteer fund raising Garforth and District."/>
        <filter val="Volunteers visit families weekly in their own homes to offer friendship and support, empowering families to achieve the things that they feel will improve their lives."/>
        <filter val="Wah Kwong Association aims to help the poor and elderly of Chinese origin - or indeed anyone who is of Chinese origin who needs help. Our organisation has got some volunteers who can help, please contact Mrs. Chan on 07732 934511."/>
        <filter val="Want to travel independently and safely between your home and daytime activities?_x000a_ For more information about travel training please contact the travel team."/>
        <filter val="WDM campaigns to tackle the underlying causes of international poverty. The local group meets monthly, runs stalls at local events and lobbies decision makers to change the policies that keep people poor."/>
        <filter val="We advertise Council, participating Housing Associations and Leeds Landlord Accreditation Scheme (LLAS) private rented homes."/>
        <filter val="We aim to be a caring Catholic community, assisted by prayer and the sacraments, proclaiming God ?s Word, serving all in need."/>
        <filter val="We aim to give our patients an excellent care and support service at all times. Our team of Doctors, Nurses and Administration staff welcome your feed back and always strive to meet your needs."/>
        <filter val="We aim to offer the best care and support to our patients and their families. We have increased our staff and have carried out building work incorporating many of the suggestions made by our patients."/>
        <filter val="We aim to provide a comprehensive care and support service to all our patients and offer a disability friendly surgery."/>
        <filter val="We aim to provide a range of services and activities for older people in the community. Our project is looking to improve the quality of life for the local elderly population."/>
        <filter val="We aim to provide all of our patients with a comprehensive range of healthcare services covering one-off problems to longer term illnesses. You’ll enjoy a confidential service in comfortable surroundings from a helpful and dedicated team."/>
        <filter val="We aim to provide you with an efficient and friendly service.The practice now offers extended hours Monday to Thursday. We also provide an Asthma Clinic and certain minor operations."/>
        <filter val="We aim to share fellowship and maintain dignity for older people. Local charities have over the years benefited from our commitment of a third of our income. We have a yearly fellowship holiday. We provide transport for those unable to get to meetings."/>
        <filter val="We are a Christian church seeking to share the truth of the Bible and the love of Jesus with our local community and the city of Leeds as a whole."/>
        <filter val="We are a church based organisation which caters for public worship, plus community and church based activities."/>
        <filter val="We are a church group belonging to St Oswald's Church, Guiseley and St Paul's Church, Esholt meeting for fellowship with speakers on various subjects. Everyone is welcome."/>
        <filter val="We are a community based group which has been running for over 15 years offering interesting toys, craft activities, baby soft play, music, healthy snacks, tea, coffee and friendship for the adults. We welcome all carers and children up to school age."/>
        <filter val="We are a community group set up for the residents to help improve the Boggart Hill area. We have public meetings every 8 to 12 weeks. We look forward to any comments or queries."/>
        <filter val="We are a family business providing services to fit our client's needs for those who need a little bit of extra help."/>
        <filter val="We are a group of Christians of all ages who meet regularly for worship and fellowship and try to live out our faith in our daily lives. Various groups for adults and children meet regularly during the week."/>
        <filter val="We are a group of Christians within The United Reform Church. Our Sunday Services are suitable for all ages and you will receive a warm and friendly welcome.Various week day activities include karate, aerobics, and toddler group."/>
        <filter val="We are a group of disabled people (any disability) aged between 18 and 65 across the city of Leeds"/>
        <filter val="We are a group of ladies who enjoy getting together for a chat and a cuppa! We also like playing Bingo and various other games. _x000a_ _x000a_ Please come and join us - you are very welcome."/>
        <filter val="We are a group of men who meet every Monday afternoon to play dominoes, cards, and have a cuppa and a chat. _x000a_ _x000a_ Please feel free to join us, we always welcome new friends!"/>
        <filter val="We are a informal, friendly group who enjoy improvisation, scriptwork and exploring ideas, with occasional public performances. No acting experience required, just enthusiasm. Open to adults of all ages."/>
        <filter val="We are a leading charity working with families, communities, policy-makers and partner organisations so that people are able to choose healthier, cleaner and cheaper journeys."/>
        <filter val="We are a mixed group of older people, and are lead by older volunteers. We enjoy chatting whilst we do the arts and crafts we have agreed on for that period. _x000a_ _x000a_ We enjoy having a chat and a cuppa! _x000a_ _x000a_ Please do come and join us - you are very welcome."/>
        <filter val="We are a modern friendly Practice, specialising in caring for the Students of Leeds and their families. To register you should be; a University student, (or their partner or child), AND live in University Accommodation in Leeds OR private accommodation."/>
        <filter val="We are a national charity that runs local projects, helping children and young people when they are at their most vulnerable, and have nowhere left to turn. We listen."/>
        <filter val="We are a professional partnership based in Leeds, offering a range of support services to meet the needs of all dyslexic adults, their families, friends, employers, trainers and tutors."/>
        <filter val="We are a voluntary organisation working with parents to end the sexual exploitation of children and young people by pimps and traffickers"/>
        <filter val="We are a volunteer run pre-school playgroup with places for children from the age of 2."/>
        <filter val="We are a volunteer-led humanitarian organisation that helps people in crisis, whoever and wherever they are._x000a_ The British Red Cross provides a wide range of services throughout the Yorkshire area including,_x000a_ _x000a_ Mobility Aids_x000a_ Transport_x000a_ Wheelchairs"/>
        <filter val="We are an Amateur Musical Society located in Garforth on the outskirts of Leeds. We are always looking for new members, please do not hesitate to contact us for more information."/>
        <filter val="We are an Evangelical Christian Church in the Baptist tradition. Our building is on Swarcliffe Drive opposite Swarcliffe School. We welcome and invite you and your family to our services and/or activities."/>
        <filter val="We are committed to provide high quality NHS medical care for individuals and families in a friendly and caring environment. Our patients can now book urgent GP appointments on a Saturday from 8am-12pm. You will be seen at Windsor House Surgery Morley."/>
        <filter val="We are musical theatre company presenting musical shows usually twice per year at the Leeds Grand Theatre and the West Yorkshire Playhouse. New members always welcome. Ages 16 plus."/>
        <filter val="We are one of the largest Tenant Management Organisations in the country and we manage homes and estate services in Belle Isle in partnership with Leeds City Council"/>
        <filter val="We are the first point of contact for ex-service personnel and their dependants who require assistance fiancially or otherwise."/>
        <filter val="We build and maintain one bedroomed bungalows for the elderly in need in the Aireborough area. We aim to allow tenants to lead an independent life in affordable homes and work to support them in this. We are a registered charity."/>
        <filter val="We can help with personal care, for example, eating and drinking, washing and dressing, going to the toilet and taking medication."/>
        <filter val="We carry out Installations, Repairs and Maintenance of Aerials and Satellite Systems. 10% discount to Senior Citizens."/>
        <filter val="We create performances with community youth groups and performances by professional performers. Urban Angels shows have an aerial element, this could be trapeze, silks or other performances in the air!"/>
        <filter val="We deliver and work in partnership to improve sporting opportunities for children and adults with any disability across the city of Leeds."/>
        <filter val="We have a community garden that we are opening up to community groups on Monday mornings - but more often if there's a need. It is a place to meet and chat, grow crops and share experiences with young and old. Groups need to book in advance please."/>
        <filter val="We have a Reception Area on both the upper level and the lower level of the Surgery. You can check in for your appointments with the automated touch-screen in the foyer and this will direct you to the appointment level and room number."/>
        <filter val="We have help and advice about the wide range of services available from your local JobCentre Plus as well as detailed information about claiming unemployment and incapacity benefits in the UK."/>
        <filter val="We have two rooms available for hire to groups for leisure and / or educational use. Some 30 groups or classes use our premises at this time providing activities for many varied interests and people from school age to those retired."/>
        <filter val="We meet every Friday morning at 10.30am at Cragg Hill Baptist Church where we have our own plot. We grow our own vegetables and use them when we do cooking. _x000a_ _x000a_ We also stop for tea and sandwiches with the local residents in the church hall"/>
        <filter val="We meet once a month in winter to discuss game fishing issues, listen to guest speakers and enjoy a convivial evening. Present venue is Ilkley Bowling Club, dates vary each month. Visitors welcome. We encourage visitors to join the S&amp;TA."/>
        <filter val="We offer a friendly and professional service and can treat any type commercial premises."/>
        <filter val="We offer a range of community support for individuals over 60 years of age at risk of social isolation as well as providing support for individuals with mental health needs, learning disabilities, Alzheimer's and Dementia."/>
        <filter val="We offer an excellent and and support service which is recognised by our patients. Our level of care and support is our priority."/>
        <filter val="We offer assistance with Personal cares and Support ot clients aged 18 years and above ."/>
        <filter val="We offer both one-to-one and group therapy._x000a_ Some of the groups deal with specific issues._x000a_ One group is the monthly learning difficulties group for women comfortable with describing themselves as having learning difficulties."/>
        <filter val="We offer care and advice to those registered with the surgery and provide parking and wheelchair access."/>
        <filter val="We offer health care and support with our patients well being at the heart of our practice. We have good feed back from our patients and will always strive to improve our services in any way possible."/>
        <filter val="We offer healthcare and support to all our patients and their families. We value suggestions if improvements can be made. We offer all usual services for both health care and patient support."/>
        <filter val="We preach Sikhism, equality, religious tolerance, cultural awareness of various people."/>
        <filter val="We pride ourselves in offering our patients all care under one roof. We will not send you elsewhere to see a Doctor for a routine appointment. All appointments offered are in house where the Doctors know you and you know them."/>
        <filter val="We Promote and Uphold the Privacy, Rights, Health and Wellbeing of all individuals who use Comforting Healthcare and their carers at all times."/>
        <filter val="We provide 10 individual self-contained flats for people with mental health problems."/>
        <filter val="We provide a care service which enables older people to remain independent in their own home in North West Leeds."/>
        <filter val="We provide a full care and support service for all our patients and their families."/>
        <filter val="We provide a range of healthy living activities in the Chapeltown and Harehills area of Leeds including,_x000a_ _x000a_ gardening,_x000a_ art classes,_x000a_ walkinggroups,_x000a_ healthy eating information and courses,_x000a_ physical activity sessions such as Tai Chi and aerobics."/>
        <filter val="We provide a range of help and support within the home specialising in 24 hour care."/>
        <filter val="We provide a range of services to enable people affected by bipolar and associated illnesses to take control of their lives. 1st Monday of every month (except Bank Holidays when it's the 2nd Monday) Meeting Time: 7.30pm - 9.30pm."/>
        <filter val="We provide a range of services to support adults in their communities in Leeds and Wakefield areas."/>
        <filter val="We provide a safe, friendly environment for young children (2 years upwards) to learn and develop through play under the supervision of experienced staff."/>
        <filter val="We provide a unique working environment, calm, supportive and inspiring. You will learn to create wildlife habitats, grow veg and look after animals."/>
        <filter val="We provide assistance with shopping, Personal care, Meal preparation, Assistance with medication, support with visits hospital or personal."/>
        <filter val="We provide foot care to people in their own homes or at our clinic."/>
        <filter val="We provide help and support to those who need it in their own homes."/>
        <filter val="We provide impartial information, advice and assessment on equipment and practical aspects of daily living for disabled people of all ages, their carers,professionals and older people"/>
        <filter val="We provide independent financial advice specialising in wealth management, pensions and retirement planning, savings and investments as well as inheritance tax and estate planning."/>
        <filter val="We provide personal care and domestic service to the elderly and people with disabilities to help them continue living in their homes."/>
        <filter val="We provide physical and emotional support to adults with a diverse range of learning/physical disabilities aged under 65."/>
        <filter val="We provide social events and also help raise money for charity. We are mutual organisation run by and for the benefit of our members. We also have a care and welfare programme for our members. Anybody is welcome to join."/>
        <filter val="We provide space for use by community and other groups at reasonable rates. A wide range of classes, groups and clubs use the Hall. Click on 'What's On' on our website to find out more."/>
        <filter val="We provide support to people with learning disabilities, some of whom have autism."/>
        <filter val="We provide tailored support packages for people with mental and physical health needs on personal budgets, direct payments or self funders."/>
        <filter val="We provide temporary foster care for dogs of famillies fleeing domestic violence until they are in a position to take back their pets"/>
        <filter val="We run a furniture shop. Most of the furniture has been given to us by people who don't need it any more._x000a_ We also sell new beds and cookers and washing machines._x000a_ Disabled Access: ramp, disabled toilet."/>
        <filter val="We run choirs, music workshops and instruments big music days_x000a_ Disabled Access: ramp access, disabled toilet"/>
        <filter val="We specialise in providing superior home care services including personal care, respite care and companion care. Our packages are tailor made to meet your needs."/>
        <filter val="We strive to give the best possible patient care and their feedback reflects this."/>
        <filter val="We strive to offer the very best in health care and support. Many of our patients have been with us for many years. We recently changed our name because of staff retirements but our commitments to service remain the same."/>
        <filter val="We use music to help people improve their lives with courses &amp; training, music facilities and events"/>
        <filter val="We welcome everyone to come to a friendly, informal and bible based church. For further information please see the website."/>
        <filter val="We will be pottering about in our new polytunnel.Making hanging baskets etc"/>
        <filter val="We will provide a two-course lunch for older people in the Seacroft community, inviting a guest speaker and having information available to support Dying Matters Week."/>
        <filter val="We work hard to give all patients the best possible care and support. The team from reception, administration, nurses and doctors will always be polite and discreet."/>
        <filter val="We work to protect, and prevent the abuse of, vulnerable older adults and by doing so we also protect other adults a risk of abuse. This is a confidential Service."/>
        <filter val="We're a community centre providing a variety of groups and activities for people in the local area, inc: older people, parents &amp; toddlers, disabled young people, refugees &amp; asylum seekers."/>
        <filter val="Website and helpline providing support to families, friends and partners affected by someone else's drug or alcohol use."/>
        <filter val="Website features thousands of local shop, restaurant, pub and club listings and a Web directory with hundreds of essential Leeds websites."/>
        <filter val="Website of advice and information on palliative care in the Leeds area, for patients, their relatives and carers, and professionals."/>
        <filter val="Website that lists therapists who are registered with a recognised professional body."/>
        <filter val="Weekly advice on anti-social behaviour, police advice surgery and local councillor advice surgery"/>
        <filter val="Welcome to Belle Isle Tenant Management Organisation - we are one of the largest Tenant Management Organisations in the country and we manage homes and estate services in Belle Isle in partnership with Leeds City Council."/>
        <filter val="Welcome to Sinai Synagogue, the Jewish Reform community in Leeds! Please consult our website or call us for further information."/>
        <filter val="West Riding Opera produce an opera every April, fully staged and costumed, with full orchestra."/>
        <filter val="Wetherby Speakers Club is part of the Association of Speakers Clubs, a non-profit making self help organisation formed to help people develop and improve their communication skills. Social gatherings to help confidence at all levels."/>
        <filter val="Wetland nature reserve which is open to the public three days each week and maintained by volunteers."/>
        <filter val="Wharfedale German Circle aims to forge friendship links between Wharfedale and towns and villages in Germany, and to provide a focus for local people interested in German-speaking countries."/>
        <filter val="Why not join us at our crafts group, we make items from memory books, picture frames, wreathes etc.Whatever the occasion we will make something to do with it.The cost is £2.00 and you get to keep what you have made."/>
        <filter val="Why not join us for a Bacon Butty every Wednesday at our Social Centre cost £1.00"/>
        <filter val="Why not join us for a game of Bingo &amp; Hoy.A chance to fill your stamp card in and win a £10.00 voucher for either Asda or Morrisons."/>
        <filter val="Why not join us for game of Bingo and Hoy. Great fun, great company."/>
        <filter val="Why not join us for ping pong, great for mobility and eye co-ordination. Any mobility welcome"/>
        <filter val="Why not join us on a Monday for a game of bingo and Hoy."/>
        <filter val="Willow is a Barnardo's support service for young carers aged 5-18 years old living in Leeds. We support children and young people who care for a family member affected by a physical or mental health illness, disability or substance misuse."/>
        <filter val="With 20 years of open business, 30 stores throughout the UK (including Lincolnshire, Yorkshire, Derbyshire and Hampshire) and 150+ members of staff - you can rely on Eden Mobility to help you with your mobility needs."/>
        <filter val="Women's refuge, drop-in advice, resettlement, group support, referrals to solicitors &amp; counselling"/>
        <filter val="Woodside Methodist Church is a caring friendly church that meets for fellowship and worship. All ages are welcome."/>
        <filter val="Working across all art forms to create theatre which places the audience at the centre of the experience."/>
        <filter val="Working in partnership with our local communities, our core purpose is to improve the mental health and well being of the people who use our services."/>
        <filter val="Working to eliminate isolation amongst older people in the Chapel Allerton, Meanwood and Roundhay areas of Leeds."/>
        <filter val="Working together with the UK Christian Church in order to communicate the Christian Gospel to those who have yet to hear it"/>
        <filter val="Working with elderly people to make their lives better, socially and with regards to their living conditions. Seeing to most needs that make their understanding better and getting things done so they do not have to bother and worry. Keeping it simple."/>
        <filter val="Working with older people in the community to support, enable and empower them to be able to stay independent for longer living in their own homes. Promotion of healthy life styles."/>
        <filter val="Works independent of Government to eliminate discrimination, reduce inequality, protect human rights and to build good relations, ensuring that everyone has a fair chance to participate in society."/>
        <filter val="Worship and Christian outreach into the local community and financial support to local and international charities."/>
        <filter val="Worship, fellowship and spiritual development."/>
        <filter val="Worship, prayer, faith, fellowship, fun, care. [Anglican]."/>
        <filter val="You can make a complaint about any NHS treatment or service that either you or your family has received."/>
        <filter val="Youth football club working with Leeds United._x000a_ _x000a_ 5pm to 7pm"/>
      </filters>
    </filterColumn>
  </autoFilter>
  <hyperlinks>
    <hyperlink ref="C310" r:id="rId1" xr:uid="{00000000-0004-0000-0500-000000000000}"/>
    <hyperlink ref="D310" r:id="rId2" xr:uid="{00000000-0004-0000-0500-000001000000}"/>
    <hyperlink ref="C1030" r:id="rId3" xr:uid="{00000000-0004-0000-0500-000002000000}"/>
    <hyperlink ref="D1030" r:id="rId4" xr:uid="{00000000-0004-0000-0500-000003000000}"/>
    <hyperlink ref="C1038" r:id="rId5" xr:uid="{00000000-0004-0000-0500-000004000000}"/>
    <hyperlink ref="D1038" r:id="rId6" xr:uid="{00000000-0004-0000-0500-000005000000}"/>
    <hyperlink ref="C2150" r:id="rId7" xr:uid="{00000000-0004-0000-0500-000006000000}"/>
    <hyperlink ref="D2150" r:id="rId8" xr:uid="{00000000-0004-0000-0500-000007000000}"/>
    <hyperlink ref="C2151" r:id="rId9" xr:uid="{00000000-0004-0000-0500-000008000000}"/>
    <hyperlink ref="D2151" r:id="rId10" xr:uid="{00000000-0004-0000-0500-000009000000}"/>
    <hyperlink ref="C2152" r:id="rId11" xr:uid="{00000000-0004-0000-0500-00000A000000}"/>
    <hyperlink ref="D2152" r:id="rId12" xr:uid="{00000000-0004-0000-05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Organisations</vt:lpstr>
      <vt:lpstr>Services</vt:lpstr>
      <vt:lpstr>Topics</vt:lpstr>
      <vt:lpstr>SNOMED</vt:lpstr>
      <vt:lpstr>Services-tagginginprogress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Inamdar</cp:lastModifiedBy>
  <dcterms:modified xsi:type="dcterms:W3CDTF">2019-09-04T14:50:23Z</dcterms:modified>
</cp:coreProperties>
</file>